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C109787-8EE7-4F8A-B628-A41C81DD9B27}" xr6:coauthVersionLast="47" xr6:coauthVersionMax="47" xr10:uidLastSave="{00000000-0000-0000-0000-000000000000}"/>
  <bookViews>
    <workbookView xWindow="-110" yWindow="-110" windowWidth="22620" windowHeight="13500" activeTab="4" xr2:uid="{00000000-000D-0000-FFFF-FFFF00000000}"/>
  </bookViews>
  <sheets>
    <sheet name="pcon" sheetId="1" r:id="rId1"/>
    <sheet name="scon" sheetId="2" r:id="rId2"/>
    <sheet name="purchase" sheetId="3" r:id="rId3"/>
    <sheet name="sales" sheetId="4" r:id="rId4"/>
    <sheet name="produc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O6" i="1"/>
  <c r="D105" i="2"/>
  <c r="H105" i="2"/>
  <c r="I105" i="2"/>
  <c r="J105" i="2"/>
  <c r="K105" i="2"/>
  <c r="N105" i="2"/>
  <c r="O105" i="2"/>
  <c r="P105" i="2"/>
  <c r="Q105" i="2"/>
  <c r="T105" i="2" s="1"/>
  <c r="D106" i="2"/>
  <c r="H106" i="2"/>
  <c r="I106" i="2"/>
  <c r="J106" i="2"/>
  <c r="K106" i="2"/>
  <c r="N106" i="2"/>
  <c r="O106" i="2"/>
  <c r="P106" i="2"/>
  <c r="Q106" i="2"/>
  <c r="W106" i="2" s="1"/>
  <c r="D107" i="2"/>
  <c r="H107" i="2"/>
  <c r="I107" i="2"/>
  <c r="J107" i="2"/>
  <c r="K107" i="2"/>
  <c r="N107" i="2"/>
  <c r="O107" i="2"/>
  <c r="P107" i="2"/>
  <c r="Q107" i="2"/>
  <c r="T107" i="2" s="1"/>
  <c r="D108" i="2"/>
  <c r="H108" i="2"/>
  <c r="I108" i="2"/>
  <c r="J108" i="2"/>
  <c r="K108" i="2"/>
  <c r="N108" i="2"/>
  <c r="O108" i="2"/>
  <c r="Q108" i="2" s="1"/>
  <c r="P108" i="2"/>
  <c r="D109" i="2"/>
  <c r="H109" i="2"/>
  <c r="I109" i="2"/>
  <c r="J109" i="2"/>
  <c r="K109" i="2"/>
  <c r="N109" i="2"/>
  <c r="O109" i="2"/>
  <c r="P109" i="2"/>
  <c r="Q109" i="2"/>
  <c r="D110" i="2"/>
  <c r="H110" i="2"/>
  <c r="I110" i="2"/>
  <c r="J110" i="2"/>
  <c r="K110" i="2"/>
  <c r="N110" i="2"/>
  <c r="O110" i="2"/>
  <c r="P110" i="2"/>
  <c r="Q110" i="2"/>
  <c r="D111" i="2"/>
  <c r="H111" i="2"/>
  <c r="I111" i="2"/>
  <c r="J111" i="2"/>
  <c r="K111" i="2"/>
  <c r="N111" i="2"/>
  <c r="O111" i="2"/>
  <c r="Q111" i="2" s="1"/>
  <c r="T111" i="2" s="1"/>
  <c r="P111" i="2"/>
  <c r="D112" i="2"/>
  <c r="H112" i="2"/>
  <c r="I112" i="2"/>
  <c r="J112" i="2"/>
  <c r="K112" i="2"/>
  <c r="N112" i="2"/>
  <c r="O112" i="2"/>
  <c r="Q112" i="2" s="1"/>
  <c r="P112" i="2"/>
  <c r="D113" i="2"/>
  <c r="H113" i="2"/>
  <c r="I113" i="2"/>
  <c r="J113" i="2"/>
  <c r="K113" i="2"/>
  <c r="N113" i="2"/>
  <c r="O113" i="2"/>
  <c r="Q113" i="2" s="1"/>
  <c r="P113" i="2"/>
  <c r="D114" i="2"/>
  <c r="H114" i="2"/>
  <c r="I114" i="2"/>
  <c r="J114" i="2"/>
  <c r="K114" i="2"/>
  <c r="N114" i="2"/>
  <c r="O114" i="2"/>
  <c r="P114" i="2"/>
  <c r="Q114" i="2"/>
  <c r="T114" i="2" s="1"/>
  <c r="D115" i="2"/>
  <c r="H115" i="2"/>
  <c r="I115" i="2"/>
  <c r="J115" i="2"/>
  <c r="K115" i="2"/>
  <c r="N115" i="2"/>
  <c r="O115" i="2"/>
  <c r="P115" i="2"/>
  <c r="Q115" i="2"/>
  <c r="T115" i="2" s="1"/>
  <c r="D116" i="2"/>
  <c r="H116" i="2"/>
  <c r="I116" i="2"/>
  <c r="J116" i="2"/>
  <c r="K116" i="2"/>
  <c r="N116" i="2"/>
  <c r="O116" i="2"/>
  <c r="Q116" i="2" s="1"/>
  <c r="P116" i="2"/>
  <c r="D117" i="2"/>
  <c r="H117" i="2"/>
  <c r="I117" i="2"/>
  <c r="J117" i="2"/>
  <c r="K117" i="2"/>
  <c r="N117" i="2"/>
  <c r="O117" i="2"/>
  <c r="P117" i="2"/>
  <c r="Q117" i="2"/>
  <c r="U117" i="2" s="1"/>
  <c r="D118" i="2"/>
  <c r="H118" i="2"/>
  <c r="I118" i="2"/>
  <c r="J118" i="2"/>
  <c r="K118" i="2"/>
  <c r="N118" i="2"/>
  <c r="O118" i="2"/>
  <c r="Q118" i="2" s="1"/>
  <c r="P118" i="2"/>
  <c r="D119" i="2"/>
  <c r="H119" i="2"/>
  <c r="I119" i="2"/>
  <c r="J119" i="2"/>
  <c r="K119" i="2"/>
  <c r="N119" i="2"/>
  <c r="O119" i="2"/>
  <c r="P119" i="2"/>
  <c r="Q119" i="2"/>
  <c r="T119" i="2" s="1"/>
  <c r="D120" i="2"/>
  <c r="H120" i="2"/>
  <c r="I120" i="2"/>
  <c r="J120" i="2"/>
  <c r="K120" i="2"/>
  <c r="N120" i="2"/>
  <c r="O120" i="2"/>
  <c r="Q120" i="2" s="1"/>
  <c r="U120" i="2" s="1"/>
  <c r="P120" i="2"/>
  <c r="D121" i="2"/>
  <c r="H121" i="2"/>
  <c r="I121" i="2"/>
  <c r="J121" i="2"/>
  <c r="K121" i="2"/>
  <c r="N121" i="2"/>
  <c r="O121" i="2"/>
  <c r="P121" i="2"/>
  <c r="Q121" i="2"/>
  <c r="D122" i="2"/>
  <c r="H122" i="2"/>
  <c r="I122" i="2"/>
  <c r="J122" i="2"/>
  <c r="K122" i="2"/>
  <c r="N122" i="2"/>
  <c r="O122" i="2"/>
  <c r="P122" i="2"/>
  <c r="Q122" i="2"/>
  <c r="T122" i="2" s="1"/>
  <c r="D123" i="2"/>
  <c r="H123" i="2"/>
  <c r="I123" i="2"/>
  <c r="J123" i="2"/>
  <c r="K123" i="2"/>
  <c r="N123" i="2"/>
  <c r="O123" i="2"/>
  <c r="P123" i="2"/>
  <c r="Q123" i="2"/>
  <c r="T123" i="2" s="1"/>
  <c r="D124" i="2"/>
  <c r="H124" i="2"/>
  <c r="I124" i="2"/>
  <c r="J124" i="2"/>
  <c r="K124" i="2"/>
  <c r="N124" i="2"/>
  <c r="O124" i="2"/>
  <c r="P124" i="2"/>
  <c r="Q124" i="2"/>
  <c r="D125" i="2"/>
  <c r="H125" i="2"/>
  <c r="I125" i="2"/>
  <c r="J125" i="2"/>
  <c r="K125" i="2"/>
  <c r="N125" i="2"/>
  <c r="O125" i="2"/>
  <c r="P125" i="2"/>
  <c r="Q125" i="2"/>
  <c r="X125" i="2" s="1"/>
  <c r="D126" i="2"/>
  <c r="H126" i="2"/>
  <c r="I126" i="2"/>
  <c r="J126" i="2"/>
  <c r="K126" i="2"/>
  <c r="N126" i="2"/>
  <c r="O126" i="2"/>
  <c r="Q126" i="2" s="1"/>
  <c r="P126" i="2"/>
  <c r="D127" i="2"/>
  <c r="H127" i="2"/>
  <c r="I127" i="2"/>
  <c r="J127" i="2"/>
  <c r="K127" i="2"/>
  <c r="N127" i="2"/>
  <c r="O127" i="2"/>
  <c r="Q127" i="2" s="1"/>
  <c r="U127" i="2" s="1"/>
  <c r="P127" i="2"/>
  <c r="D128" i="2"/>
  <c r="H128" i="2"/>
  <c r="I128" i="2"/>
  <c r="J128" i="2"/>
  <c r="K128" i="2"/>
  <c r="N128" i="2"/>
  <c r="O128" i="2"/>
  <c r="Q128" i="2" s="1"/>
  <c r="P128" i="2"/>
  <c r="D129" i="2"/>
  <c r="H129" i="2"/>
  <c r="I129" i="2"/>
  <c r="J129" i="2"/>
  <c r="K129" i="2"/>
  <c r="N129" i="2"/>
  <c r="O129" i="2"/>
  <c r="Q129" i="2" s="1"/>
  <c r="P129" i="2"/>
  <c r="D130" i="2"/>
  <c r="H130" i="2"/>
  <c r="I130" i="2"/>
  <c r="J130" i="2"/>
  <c r="K130" i="2"/>
  <c r="N130" i="2"/>
  <c r="O130" i="2"/>
  <c r="P130" i="2"/>
  <c r="Q130" i="2"/>
  <c r="U130" i="2" s="1"/>
  <c r="D131" i="2"/>
  <c r="H131" i="2"/>
  <c r="I131" i="2"/>
  <c r="J131" i="2"/>
  <c r="K131" i="2"/>
  <c r="N131" i="2"/>
  <c r="O131" i="2"/>
  <c r="P131" i="2"/>
  <c r="Q131" i="2"/>
  <c r="T131" i="2" s="1"/>
  <c r="D132" i="2"/>
  <c r="H132" i="2"/>
  <c r="I132" i="2"/>
  <c r="J132" i="2"/>
  <c r="K132" i="2"/>
  <c r="N132" i="2"/>
  <c r="O132" i="2"/>
  <c r="Q132" i="2" s="1"/>
  <c r="T132" i="2" s="1"/>
  <c r="P132" i="2"/>
  <c r="D133" i="2"/>
  <c r="H133" i="2"/>
  <c r="I133" i="2"/>
  <c r="J133" i="2"/>
  <c r="K133" i="2"/>
  <c r="N133" i="2"/>
  <c r="O133" i="2"/>
  <c r="P133" i="2"/>
  <c r="Q133" i="2"/>
  <c r="U133" i="2" s="1"/>
  <c r="D134" i="2"/>
  <c r="H134" i="2"/>
  <c r="I134" i="2"/>
  <c r="J134" i="2"/>
  <c r="K134" i="2"/>
  <c r="N134" i="2"/>
  <c r="O134" i="2"/>
  <c r="Q134" i="2" s="1"/>
  <c r="X134" i="2" s="1"/>
  <c r="P134" i="2"/>
  <c r="D135" i="2"/>
  <c r="H135" i="2"/>
  <c r="I135" i="2"/>
  <c r="J135" i="2"/>
  <c r="K135" i="2"/>
  <c r="N135" i="2"/>
  <c r="O135" i="2"/>
  <c r="Q135" i="2" s="1"/>
  <c r="P135" i="2"/>
  <c r="D136" i="2"/>
  <c r="H136" i="2"/>
  <c r="I136" i="2"/>
  <c r="J136" i="2"/>
  <c r="K136" i="2"/>
  <c r="N136" i="2"/>
  <c r="O136" i="2"/>
  <c r="P136" i="2"/>
  <c r="Q136" i="2"/>
  <c r="T136" i="2" s="1"/>
  <c r="D137" i="2"/>
  <c r="H137" i="2"/>
  <c r="I137" i="2"/>
  <c r="J137" i="2"/>
  <c r="K137" i="2"/>
  <c r="N137" i="2"/>
  <c r="O137" i="2"/>
  <c r="P137" i="2"/>
  <c r="Q137" i="2"/>
  <c r="T137" i="2" s="1"/>
  <c r="D138" i="2"/>
  <c r="H138" i="2"/>
  <c r="I138" i="2"/>
  <c r="J138" i="2"/>
  <c r="K138" i="2"/>
  <c r="N138" i="2"/>
  <c r="O138" i="2"/>
  <c r="P138" i="2"/>
  <c r="Q138" i="2"/>
  <c r="T138" i="2" s="1"/>
  <c r="D139" i="2"/>
  <c r="H139" i="2"/>
  <c r="I139" i="2"/>
  <c r="J139" i="2"/>
  <c r="K139" i="2"/>
  <c r="N139" i="2"/>
  <c r="O139" i="2"/>
  <c r="P139" i="2"/>
  <c r="Q139" i="2"/>
  <c r="W139" i="2" s="1"/>
  <c r="D140" i="2"/>
  <c r="H140" i="2"/>
  <c r="I140" i="2"/>
  <c r="J140" i="2"/>
  <c r="K140" i="2"/>
  <c r="N140" i="2"/>
  <c r="O140" i="2"/>
  <c r="Q140" i="2" s="1"/>
  <c r="P140" i="2"/>
  <c r="D141" i="2"/>
  <c r="H141" i="2"/>
  <c r="I141" i="2"/>
  <c r="J141" i="2"/>
  <c r="K141" i="2"/>
  <c r="N141" i="2"/>
  <c r="O141" i="2"/>
  <c r="P141" i="2"/>
  <c r="Q141" i="2"/>
  <c r="X141" i="2" s="1"/>
  <c r="D142" i="2"/>
  <c r="H142" i="2"/>
  <c r="I142" i="2"/>
  <c r="J142" i="2"/>
  <c r="K142" i="2"/>
  <c r="N142" i="2"/>
  <c r="O142" i="2"/>
  <c r="Q142" i="2" s="1"/>
  <c r="P142" i="2"/>
  <c r="D143" i="2"/>
  <c r="H143" i="2"/>
  <c r="I143" i="2"/>
  <c r="J143" i="2"/>
  <c r="K143" i="2"/>
  <c r="N143" i="2"/>
  <c r="O143" i="2"/>
  <c r="Q143" i="2" s="1"/>
  <c r="P143" i="2"/>
  <c r="D144" i="2"/>
  <c r="H144" i="2"/>
  <c r="I144" i="2"/>
  <c r="J144" i="2"/>
  <c r="K144" i="2"/>
  <c r="N144" i="2"/>
  <c r="O144" i="2"/>
  <c r="Q144" i="2" s="1"/>
  <c r="P144" i="2"/>
  <c r="D145" i="2"/>
  <c r="H145" i="2"/>
  <c r="I145" i="2"/>
  <c r="J145" i="2"/>
  <c r="K145" i="2"/>
  <c r="N145" i="2"/>
  <c r="O145" i="2"/>
  <c r="Q145" i="2" s="1"/>
  <c r="P145" i="2"/>
  <c r="D146" i="2"/>
  <c r="H146" i="2"/>
  <c r="I146" i="2"/>
  <c r="J146" i="2"/>
  <c r="K146" i="2"/>
  <c r="N146" i="2"/>
  <c r="O146" i="2"/>
  <c r="Q146" i="2" s="1"/>
  <c r="U146" i="2" s="1"/>
  <c r="P146" i="2"/>
  <c r="D147" i="2"/>
  <c r="H147" i="2"/>
  <c r="I147" i="2"/>
  <c r="J147" i="2"/>
  <c r="K147" i="2"/>
  <c r="N147" i="2"/>
  <c r="O147" i="2"/>
  <c r="P147" i="2"/>
  <c r="Q147" i="2"/>
  <c r="T147" i="2" s="1"/>
  <c r="D148" i="2"/>
  <c r="H148" i="2"/>
  <c r="I148" i="2"/>
  <c r="J148" i="2"/>
  <c r="K148" i="2"/>
  <c r="N148" i="2"/>
  <c r="O148" i="2"/>
  <c r="Q148" i="2" s="1"/>
  <c r="P148" i="2"/>
  <c r="D149" i="2"/>
  <c r="H149" i="2"/>
  <c r="I149" i="2"/>
  <c r="J149" i="2"/>
  <c r="K149" i="2"/>
  <c r="N149" i="2"/>
  <c r="O149" i="2"/>
  <c r="P149" i="2"/>
  <c r="Q149" i="2"/>
  <c r="U149" i="2" s="1"/>
  <c r="D150" i="2"/>
  <c r="H150" i="2"/>
  <c r="I150" i="2"/>
  <c r="J150" i="2"/>
  <c r="K150" i="2"/>
  <c r="N150" i="2"/>
  <c r="O150" i="2"/>
  <c r="Q150" i="2" s="1"/>
  <c r="X150" i="2" s="1"/>
  <c r="P150" i="2"/>
  <c r="D151" i="2"/>
  <c r="H151" i="2"/>
  <c r="I151" i="2"/>
  <c r="J151" i="2"/>
  <c r="K151" i="2"/>
  <c r="N151" i="2"/>
  <c r="O151" i="2"/>
  <c r="P151" i="2"/>
  <c r="Q151" i="2"/>
  <c r="T151" i="2" s="1"/>
  <c r="D152" i="2"/>
  <c r="H152" i="2"/>
  <c r="I152" i="2"/>
  <c r="J152" i="2"/>
  <c r="K152" i="2"/>
  <c r="N152" i="2"/>
  <c r="O152" i="2"/>
  <c r="Q152" i="2" s="1"/>
  <c r="P152" i="2"/>
  <c r="D153" i="2"/>
  <c r="H153" i="2"/>
  <c r="I153" i="2"/>
  <c r="J153" i="2"/>
  <c r="K153" i="2"/>
  <c r="N153" i="2"/>
  <c r="O153" i="2"/>
  <c r="P153" i="2"/>
  <c r="Q153" i="2"/>
  <c r="T153" i="2" s="1"/>
  <c r="D154" i="2"/>
  <c r="H154" i="2"/>
  <c r="I154" i="2"/>
  <c r="J154" i="2"/>
  <c r="K154" i="2"/>
  <c r="N154" i="2"/>
  <c r="O154" i="2"/>
  <c r="P154" i="2"/>
  <c r="Q154" i="2"/>
  <c r="T154" i="2" s="1"/>
  <c r="D155" i="2"/>
  <c r="H155" i="2"/>
  <c r="I155" i="2"/>
  <c r="J155" i="2"/>
  <c r="K155" i="2"/>
  <c r="N155" i="2"/>
  <c r="O155" i="2"/>
  <c r="Q155" i="2" s="1"/>
  <c r="W155" i="2" s="1"/>
  <c r="P155" i="2"/>
  <c r="D156" i="2"/>
  <c r="H156" i="2"/>
  <c r="I156" i="2"/>
  <c r="J156" i="2"/>
  <c r="K156" i="2"/>
  <c r="N156" i="2"/>
  <c r="O156" i="2"/>
  <c r="P156" i="2"/>
  <c r="Q156" i="2"/>
  <c r="D157" i="2"/>
  <c r="H157" i="2"/>
  <c r="I157" i="2"/>
  <c r="J157" i="2"/>
  <c r="K157" i="2"/>
  <c r="N157" i="2"/>
  <c r="O157" i="2"/>
  <c r="Q157" i="2" s="1"/>
  <c r="P157" i="2"/>
  <c r="D158" i="2"/>
  <c r="H158" i="2"/>
  <c r="I158" i="2"/>
  <c r="J158" i="2"/>
  <c r="K158" i="2"/>
  <c r="N158" i="2"/>
  <c r="O158" i="2"/>
  <c r="Q158" i="2" s="1"/>
  <c r="T158" i="2" s="1"/>
  <c r="P158" i="2"/>
  <c r="D159" i="2"/>
  <c r="H159" i="2"/>
  <c r="I159" i="2"/>
  <c r="J159" i="2"/>
  <c r="K159" i="2"/>
  <c r="N159" i="2"/>
  <c r="O159" i="2"/>
  <c r="Q159" i="2" s="1"/>
  <c r="T159" i="2" s="1"/>
  <c r="P159" i="2"/>
  <c r="D160" i="2"/>
  <c r="H160" i="2"/>
  <c r="I160" i="2"/>
  <c r="J160" i="2"/>
  <c r="K160" i="2"/>
  <c r="N160" i="2"/>
  <c r="O160" i="2"/>
  <c r="Q160" i="2" s="1"/>
  <c r="P160" i="2"/>
  <c r="D161" i="2"/>
  <c r="H161" i="2"/>
  <c r="I161" i="2"/>
  <c r="J161" i="2"/>
  <c r="K161" i="2"/>
  <c r="N161" i="2"/>
  <c r="O161" i="2"/>
  <c r="Q161" i="2" s="1"/>
  <c r="P161" i="2"/>
  <c r="D162" i="2"/>
  <c r="H162" i="2"/>
  <c r="I162" i="2"/>
  <c r="J162" i="2"/>
  <c r="K162" i="2"/>
  <c r="N162" i="2"/>
  <c r="O162" i="2"/>
  <c r="P162" i="2"/>
  <c r="Q162" i="2"/>
  <c r="U162" i="2" s="1"/>
  <c r="D163" i="2"/>
  <c r="H163" i="2"/>
  <c r="I163" i="2"/>
  <c r="J163" i="2"/>
  <c r="K163" i="2"/>
  <c r="N163" i="2"/>
  <c r="O163" i="2"/>
  <c r="P163" i="2"/>
  <c r="Q163" i="2"/>
  <c r="D164" i="2"/>
  <c r="H164" i="2"/>
  <c r="I164" i="2"/>
  <c r="J164" i="2"/>
  <c r="K164" i="2"/>
  <c r="N164" i="2"/>
  <c r="O164" i="2"/>
  <c r="P164" i="2"/>
  <c r="Q164" i="2"/>
  <c r="X164" i="2" s="1"/>
  <c r="D165" i="2"/>
  <c r="H165" i="2"/>
  <c r="I165" i="2"/>
  <c r="J165" i="2"/>
  <c r="K165" i="2"/>
  <c r="N165" i="2"/>
  <c r="O165" i="2"/>
  <c r="P165" i="2"/>
  <c r="Q165" i="2"/>
  <c r="U165" i="2" s="1"/>
  <c r="D166" i="2"/>
  <c r="H166" i="2"/>
  <c r="I166" i="2"/>
  <c r="J166" i="2"/>
  <c r="K166" i="2"/>
  <c r="N166" i="2"/>
  <c r="O166" i="2"/>
  <c r="Q166" i="2" s="1"/>
  <c r="X166" i="2" s="1"/>
  <c r="P166" i="2"/>
  <c r="D167" i="2"/>
  <c r="H167" i="2"/>
  <c r="I167" i="2"/>
  <c r="J167" i="2"/>
  <c r="K167" i="2"/>
  <c r="N167" i="2"/>
  <c r="O167" i="2"/>
  <c r="Q167" i="2" s="1"/>
  <c r="T167" i="2" s="1"/>
  <c r="P167" i="2"/>
  <c r="D168" i="2"/>
  <c r="H168" i="2"/>
  <c r="I168" i="2"/>
  <c r="J168" i="2"/>
  <c r="K168" i="2"/>
  <c r="N168" i="2"/>
  <c r="O168" i="2"/>
  <c r="Q168" i="2" s="1"/>
  <c r="W168" i="2" s="1"/>
  <c r="P168" i="2"/>
  <c r="D169" i="2"/>
  <c r="H169" i="2"/>
  <c r="I169" i="2"/>
  <c r="J169" i="2"/>
  <c r="K169" i="2"/>
  <c r="N169" i="2"/>
  <c r="O169" i="2"/>
  <c r="P169" i="2"/>
  <c r="Q169" i="2"/>
  <c r="T169" i="2" s="1"/>
  <c r="D170" i="2"/>
  <c r="H170" i="2"/>
  <c r="I170" i="2"/>
  <c r="J170" i="2"/>
  <c r="K170" i="2"/>
  <c r="N170" i="2"/>
  <c r="O170" i="2"/>
  <c r="P170" i="2"/>
  <c r="Q170" i="2"/>
  <c r="W170" i="2" s="1"/>
  <c r="D171" i="2"/>
  <c r="H171" i="2"/>
  <c r="I171" i="2"/>
  <c r="J171" i="2"/>
  <c r="K171" i="2"/>
  <c r="N171" i="2"/>
  <c r="O171" i="2"/>
  <c r="Q171" i="2" s="1"/>
  <c r="W171" i="2" s="1"/>
  <c r="P171" i="2"/>
  <c r="D172" i="2"/>
  <c r="H172" i="2"/>
  <c r="I172" i="2"/>
  <c r="J172" i="2"/>
  <c r="K172" i="2"/>
  <c r="N172" i="2"/>
  <c r="O172" i="2"/>
  <c r="Q172" i="2" s="1"/>
  <c r="P172" i="2"/>
  <c r="D173" i="2"/>
  <c r="H173" i="2"/>
  <c r="I173" i="2"/>
  <c r="J173" i="2"/>
  <c r="K173" i="2"/>
  <c r="N173" i="2"/>
  <c r="O173" i="2"/>
  <c r="P173" i="2"/>
  <c r="Q173" i="2"/>
  <c r="X173" i="2" s="1"/>
  <c r="D174" i="2"/>
  <c r="H174" i="2"/>
  <c r="I174" i="2"/>
  <c r="J174" i="2"/>
  <c r="K174" i="2"/>
  <c r="N174" i="2"/>
  <c r="O174" i="2"/>
  <c r="P174" i="2"/>
  <c r="Q174" i="2"/>
  <c r="X174" i="2" s="1"/>
  <c r="D175" i="2"/>
  <c r="H175" i="2"/>
  <c r="I175" i="2"/>
  <c r="J175" i="2"/>
  <c r="K175" i="2"/>
  <c r="N175" i="2"/>
  <c r="O175" i="2"/>
  <c r="Q175" i="2" s="1"/>
  <c r="W175" i="2" s="1"/>
  <c r="P175" i="2"/>
  <c r="D176" i="2"/>
  <c r="H176" i="2"/>
  <c r="I176" i="2"/>
  <c r="J176" i="2"/>
  <c r="K176" i="2"/>
  <c r="N176" i="2"/>
  <c r="O176" i="2"/>
  <c r="Q176" i="2" s="1"/>
  <c r="U176" i="2" s="1"/>
  <c r="P176" i="2"/>
  <c r="D177" i="2"/>
  <c r="H177" i="2"/>
  <c r="I177" i="2"/>
  <c r="J177" i="2"/>
  <c r="K177" i="2"/>
  <c r="N177" i="2"/>
  <c r="O177" i="2"/>
  <c r="Q177" i="2" s="1"/>
  <c r="P177" i="2"/>
  <c r="D178" i="2"/>
  <c r="H178" i="2"/>
  <c r="I178" i="2"/>
  <c r="J178" i="2"/>
  <c r="K178" i="2"/>
  <c r="N178" i="2"/>
  <c r="O178" i="2"/>
  <c r="Q178" i="2" s="1"/>
  <c r="P178" i="2"/>
  <c r="D179" i="2"/>
  <c r="H179" i="2"/>
  <c r="I179" i="2"/>
  <c r="J179" i="2"/>
  <c r="K179" i="2"/>
  <c r="N179" i="2"/>
  <c r="O179" i="2"/>
  <c r="Q179" i="2" s="1"/>
  <c r="W179" i="2" s="1"/>
  <c r="P179" i="2"/>
  <c r="D180" i="2"/>
  <c r="H180" i="2"/>
  <c r="I180" i="2"/>
  <c r="J180" i="2"/>
  <c r="K180" i="2"/>
  <c r="N180" i="2"/>
  <c r="O180" i="2"/>
  <c r="Q180" i="2" s="1"/>
  <c r="W180" i="2" s="1"/>
  <c r="P180" i="2"/>
  <c r="D181" i="2"/>
  <c r="H181" i="2"/>
  <c r="I181" i="2"/>
  <c r="J181" i="2"/>
  <c r="K181" i="2"/>
  <c r="N181" i="2"/>
  <c r="O181" i="2"/>
  <c r="P181" i="2"/>
  <c r="Q181" i="2"/>
  <c r="X181" i="2" s="1"/>
  <c r="D182" i="2"/>
  <c r="H182" i="2"/>
  <c r="I182" i="2"/>
  <c r="J182" i="2"/>
  <c r="K182" i="2"/>
  <c r="N182" i="2"/>
  <c r="O182" i="2"/>
  <c r="Q182" i="2" s="1"/>
  <c r="P182" i="2"/>
  <c r="D183" i="2"/>
  <c r="H183" i="2"/>
  <c r="I183" i="2"/>
  <c r="J183" i="2"/>
  <c r="K183" i="2"/>
  <c r="N183" i="2"/>
  <c r="O183" i="2"/>
  <c r="P183" i="2"/>
  <c r="Q183" i="2"/>
  <c r="T183" i="2" s="1"/>
  <c r="D184" i="2"/>
  <c r="H184" i="2"/>
  <c r="I184" i="2"/>
  <c r="J184" i="2"/>
  <c r="K184" i="2"/>
  <c r="N184" i="2"/>
  <c r="O184" i="2"/>
  <c r="P184" i="2"/>
  <c r="Q184" i="2"/>
  <c r="T184" i="2" s="1"/>
  <c r="D185" i="2"/>
  <c r="H185" i="2"/>
  <c r="I185" i="2"/>
  <c r="J185" i="2"/>
  <c r="K185" i="2"/>
  <c r="N185" i="2"/>
  <c r="O185" i="2"/>
  <c r="P185" i="2"/>
  <c r="Q185" i="2"/>
  <c r="W185" i="2" s="1"/>
  <c r="D186" i="2"/>
  <c r="H186" i="2"/>
  <c r="I186" i="2"/>
  <c r="J186" i="2"/>
  <c r="K186" i="2"/>
  <c r="N186" i="2"/>
  <c r="O186" i="2"/>
  <c r="P186" i="2"/>
  <c r="Q186" i="2"/>
  <c r="U186" i="2" s="1"/>
  <c r="D187" i="2"/>
  <c r="H187" i="2"/>
  <c r="I187" i="2"/>
  <c r="J187" i="2"/>
  <c r="K187" i="2"/>
  <c r="N187" i="2"/>
  <c r="O187" i="2"/>
  <c r="Q187" i="2" s="1"/>
  <c r="P187" i="2"/>
  <c r="D188" i="2"/>
  <c r="H188" i="2"/>
  <c r="I188" i="2"/>
  <c r="J188" i="2"/>
  <c r="K188" i="2"/>
  <c r="N188" i="2"/>
  <c r="O188" i="2"/>
  <c r="P188" i="2"/>
  <c r="Q188" i="2"/>
  <c r="D189" i="2"/>
  <c r="H189" i="2"/>
  <c r="I189" i="2"/>
  <c r="J189" i="2"/>
  <c r="K189" i="2"/>
  <c r="N189" i="2"/>
  <c r="O189" i="2"/>
  <c r="P189" i="2"/>
  <c r="Q189" i="2"/>
  <c r="X189" i="2" s="1"/>
  <c r="D190" i="2"/>
  <c r="H190" i="2"/>
  <c r="I190" i="2"/>
  <c r="J190" i="2"/>
  <c r="K190" i="2"/>
  <c r="N190" i="2"/>
  <c r="O190" i="2"/>
  <c r="P190" i="2"/>
  <c r="Q190" i="2"/>
  <c r="T190" i="2" s="1"/>
  <c r="D191" i="2"/>
  <c r="H191" i="2"/>
  <c r="I191" i="2"/>
  <c r="J191" i="2"/>
  <c r="K191" i="2"/>
  <c r="N191" i="2"/>
  <c r="O191" i="2"/>
  <c r="Q191" i="2" s="1"/>
  <c r="X191" i="2" s="1"/>
  <c r="P191" i="2"/>
  <c r="D192" i="2"/>
  <c r="H192" i="2"/>
  <c r="I192" i="2"/>
  <c r="J192" i="2"/>
  <c r="K192" i="2"/>
  <c r="N192" i="2"/>
  <c r="O192" i="2"/>
  <c r="Q192" i="2" s="1"/>
  <c r="P192" i="2"/>
  <c r="D193" i="2"/>
  <c r="H193" i="2"/>
  <c r="I193" i="2"/>
  <c r="J193" i="2"/>
  <c r="K193" i="2"/>
  <c r="N193" i="2"/>
  <c r="O193" i="2"/>
  <c r="Q193" i="2" s="1"/>
  <c r="P193" i="2"/>
  <c r="D194" i="2"/>
  <c r="H194" i="2"/>
  <c r="I194" i="2"/>
  <c r="J194" i="2"/>
  <c r="K194" i="2"/>
  <c r="N194" i="2"/>
  <c r="O194" i="2"/>
  <c r="P194" i="2"/>
  <c r="Q194" i="2"/>
  <c r="T194" i="2" s="1"/>
  <c r="D195" i="2"/>
  <c r="H195" i="2"/>
  <c r="I195" i="2"/>
  <c r="J195" i="2"/>
  <c r="K195" i="2"/>
  <c r="N195" i="2"/>
  <c r="O195" i="2"/>
  <c r="P195" i="2"/>
  <c r="Q195" i="2"/>
  <c r="T195" i="2" s="1"/>
  <c r="D196" i="2"/>
  <c r="H196" i="2"/>
  <c r="I196" i="2"/>
  <c r="J196" i="2"/>
  <c r="K196" i="2"/>
  <c r="N196" i="2"/>
  <c r="O196" i="2"/>
  <c r="Q196" i="2" s="1"/>
  <c r="U196" i="2" s="1"/>
  <c r="P196" i="2"/>
  <c r="D197" i="2"/>
  <c r="H197" i="2"/>
  <c r="I197" i="2"/>
  <c r="J197" i="2"/>
  <c r="K197" i="2"/>
  <c r="N197" i="2"/>
  <c r="O197" i="2"/>
  <c r="P197" i="2"/>
  <c r="Q197" i="2"/>
  <c r="X197" i="2" s="1"/>
  <c r="D198" i="2"/>
  <c r="H198" i="2"/>
  <c r="I198" i="2"/>
  <c r="J198" i="2"/>
  <c r="K198" i="2"/>
  <c r="N198" i="2"/>
  <c r="O198" i="2"/>
  <c r="Q198" i="2" s="1"/>
  <c r="X198" i="2" s="1"/>
  <c r="P198" i="2"/>
  <c r="D199" i="2"/>
  <c r="H199" i="2"/>
  <c r="I199" i="2"/>
  <c r="J199" i="2"/>
  <c r="K199" i="2"/>
  <c r="N199" i="2"/>
  <c r="O199" i="2"/>
  <c r="P199" i="2"/>
  <c r="Q199" i="2"/>
  <c r="D200" i="2"/>
  <c r="H200" i="2"/>
  <c r="I200" i="2"/>
  <c r="J200" i="2"/>
  <c r="K200" i="2"/>
  <c r="N200" i="2"/>
  <c r="O200" i="2"/>
  <c r="Q200" i="2" s="1"/>
  <c r="P200" i="2"/>
  <c r="D201" i="2"/>
  <c r="H201" i="2"/>
  <c r="I201" i="2"/>
  <c r="J201" i="2"/>
  <c r="K201" i="2"/>
  <c r="N201" i="2"/>
  <c r="O201" i="2"/>
  <c r="P201" i="2"/>
  <c r="Q201" i="2"/>
  <c r="T201" i="2" s="1"/>
  <c r="D202" i="2"/>
  <c r="H202" i="2"/>
  <c r="I202" i="2"/>
  <c r="J202" i="2"/>
  <c r="K202" i="2"/>
  <c r="N202" i="2"/>
  <c r="O202" i="2"/>
  <c r="P202" i="2"/>
  <c r="Q202" i="2"/>
  <c r="T202" i="2" s="1"/>
  <c r="D203" i="2"/>
  <c r="H203" i="2"/>
  <c r="I203" i="2"/>
  <c r="J203" i="2"/>
  <c r="K203" i="2"/>
  <c r="N203" i="2"/>
  <c r="O203" i="2"/>
  <c r="Q203" i="2" s="1"/>
  <c r="W203" i="2" s="1"/>
  <c r="P203" i="2"/>
  <c r="D204" i="2"/>
  <c r="H204" i="2"/>
  <c r="I204" i="2"/>
  <c r="J204" i="2"/>
  <c r="K204" i="2"/>
  <c r="N204" i="2"/>
  <c r="O204" i="2"/>
  <c r="Q204" i="2" s="1"/>
  <c r="P204" i="2"/>
  <c r="D205" i="2"/>
  <c r="H205" i="2"/>
  <c r="I205" i="2"/>
  <c r="J205" i="2"/>
  <c r="K205" i="2"/>
  <c r="N205" i="2"/>
  <c r="O205" i="2"/>
  <c r="Q205" i="2" s="1"/>
  <c r="W205" i="2" s="1"/>
  <c r="P205" i="2"/>
  <c r="D206" i="2"/>
  <c r="H206" i="2"/>
  <c r="I206" i="2"/>
  <c r="J206" i="2"/>
  <c r="K206" i="2"/>
  <c r="N206" i="2"/>
  <c r="O206" i="2"/>
  <c r="Q206" i="2" s="1"/>
  <c r="P206" i="2"/>
  <c r="D207" i="2"/>
  <c r="H207" i="2"/>
  <c r="I207" i="2"/>
  <c r="J207" i="2"/>
  <c r="K207" i="2"/>
  <c r="N207" i="2"/>
  <c r="O207" i="2"/>
  <c r="Q207" i="2" s="1"/>
  <c r="X207" i="2" s="1"/>
  <c r="P207" i="2"/>
  <c r="D208" i="2"/>
  <c r="H208" i="2"/>
  <c r="I208" i="2"/>
  <c r="J208" i="2"/>
  <c r="K208" i="2"/>
  <c r="N208" i="2"/>
  <c r="O208" i="2"/>
  <c r="Q208" i="2" s="1"/>
  <c r="P208" i="2"/>
  <c r="D209" i="2"/>
  <c r="H209" i="2"/>
  <c r="I209" i="2"/>
  <c r="J209" i="2"/>
  <c r="K209" i="2"/>
  <c r="N209" i="2"/>
  <c r="O209" i="2"/>
  <c r="Q209" i="2" s="1"/>
  <c r="P209" i="2"/>
  <c r="D210" i="2"/>
  <c r="H210" i="2"/>
  <c r="I210" i="2"/>
  <c r="J210" i="2"/>
  <c r="K210" i="2"/>
  <c r="N210" i="2"/>
  <c r="O210" i="2"/>
  <c r="P210" i="2"/>
  <c r="Q210" i="2"/>
  <c r="D211" i="2"/>
  <c r="H211" i="2"/>
  <c r="I211" i="2"/>
  <c r="J211" i="2"/>
  <c r="K211" i="2"/>
  <c r="N211" i="2"/>
  <c r="O211" i="2"/>
  <c r="P211" i="2"/>
  <c r="Q211" i="2"/>
  <c r="D212" i="2"/>
  <c r="H212" i="2"/>
  <c r="I212" i="2"/>
  <c r="J212" i="2"/>
  <c r="K212" i="2"/>
  <c r="N212" i="2"/>
  <c r="O212" i="2"/>
  <c r="Q212" i="2" s="1"/>
  <c r="P212" i="2"/>
  <c r="D213" i="2"/>
  <c r="H213" i="2"/>
  <c r="I213" i="2"/>
  <c r="J213" i="2"/>
  <c r="K213" i="2"/>
  <c r="N213" i="2"/>
  <c r="O213" i="2"/>
  <c r="P213" i="2"/>
  <c r="Q213" i="2"/>
  <c r="T213" i="2" s="1"/>
  <c r="D214" i="2"/>
  <c r="H214" i="2"/>
  <c r="I214" i="2"/>
  <c r="J214" i="2"/>
  <c r="K214" i="2"/>
  <c r="N214" i="2"/>
  <c r="O214" i="2"/>
  <c r="Q214" i="2" s="1"/>
  <c r="P214" i="2"/>
  <c r="D215" i="2"/>
  <c r="H215" i="2"/>
  <c r="I215" i="2"/>
  <c r="J215" i="2"/>
  <c r="K215" i="2"/>
  <c r="N215" i="2"/>
  <c r="O215" i="2"/>
  <c r="P215" i="2"/>
  <c r="Q215" i="2"/>
  <c r="T215" i="2" s="1"/>
  <c r="D216" i="2"/>
  <c r="H216" i="2"/>
  <c r="I216" i="2"/>
  <c r="J216" i="2"/>
  <c r="K216" i="2"/>
  <c r="N216" i="2"/>
  <c r="O216" i="2"/>
  <c r="P216" i="2"/>
  <c r="Q216" i="2"/>
  <c r="D217" i="2"/>
  <c r="H217" i="2"/>
  <c r="I217" i="2"/>
  <c r="J217" i="2"/>
  <c r="K217" i="2"/>
  <c r="N217" i="2"/>
  <c r="O217" i="2"/>
  <c r="P217" i="2"/>
  <c r="Q217" i="2"/>
  <c r="T217" i="2" s="1"/>
  <c r="D218" i="2"/>
  <c r="H218" i="2"/>
  <c r="I218" i="2"/>
  <c r="J218" i="2"/>
  <c r="K218" i="2"/>
  <c r="N218" i="2"/>
  <c r="O218" i="2"/>
  <c r="P218" i="2"/>
  <c r="Q218" i="2"/>
  <c r="T218" i="2" s="1"/>
  <c r="D219" i="2"/>
  <c r="H219" i="2"/>
  <c r="I219" i="2"/>
  <c r="J219" i="2"/>
  <c r="K219" i="2"/>
  <c r="N219" i="2"/>
  <c r="O219" i="2"/>
  <c r="Q219" i="2" s="1"/>
  <c r="W219" i="2" s="1"/>
  <c r="P219" i="2"/>
  <c r="D220" i="2"/>
  <c r="H220" i="2"/>
  <c r="I220" i="2"/>
  <c r="J220" i="2"/>
  <c r="K220" i="2"/>
  <c r="N220" i="2"/>
  <c r="O220" i="2"/>
  <c r="Q220" i="2" s="1"/>
  <c r="P220" i="2"/>
  <c r="D221" i="2"/>
  <c r="H221" i="2"/>
  <c r="I221" i="2"/>
  <c r="J221" i="2"/>
  <c r="K221" i="2"/>
  <c r="N221" i="2"/>
  <c r="O221" i="2"/>
  <c r="P221" i="2"/>
  <c r="Q221" i="2"/>
  <c r="X221" i="2" s="1"/>
  <c r="D222" i="2"/>
  <c r="H222" i="2"/>
  <c r="I222" i="2"/>
  <c r="J222" i="2"/>
  <c r="K222" i="2"/>
  <c r="N222" i="2"/>
  <c r="O222" i="2"/>
  <c r="Q222" i="2" s="1"/>
  <c r="P222" i="2"/>
  <c r="D223" i="2"/>
  <c r="H223" i="2"/>
  <c r="I223" i="2"/>
  <c r="J223" i="2"/>
  <c r="K223" i="2"/>
  <c r="N223" i="2"/>
  <c r="O223" i="2"/>
  <c r="Q223" i="2" s="1"/>
  <c r="P223" i="2"/>
  <c r="D224" i="2"/>
  <c r="H224" i="2"/>
  <c r="I224" i="2"/>
  <c r="J224" i="2"/>
  <c r="K224" i="2"/>
  <c r="N224" i="2"/>
  <c r="O224" i="2"/>
  <c r="Q224" i="2" s="1"/>
  <c r="U224" i="2" s="1"/>
  <c r="P224" i="2"/>
  <c r="D225" i="2"/>
  <c r="H225" i="2"/>
  <c r="I225" i="2"/>
  <c r="J225" i="2"/>
  <c r="K225" i="2"/>
  <c r="N225" i="2"/>
  <c r="O225" i="2"/>
  <c r="Q225" i="2" s="1"/>
  <c r="P225" i="2"/>
  <c r="D226" i="2"/>
  <c r="H226" i="2"/>
  <c r="I226" i="2"/>
  <c r="J226" i="2"/>
  <c r="K226" i="2"/>
  <c r="N226" i="2"/>
  <c r="O226" i="2"/>
  <c r="Q226" i="2" s="1"/>
  <c r="P226" i="2"/>
  <c r="D227" i="2"/>
  <c r="H227" i="2"/>
  <c r="I227" i="2"/>
  <c r="J227" i="2"/>
  <c r="K227" i="2"/>
  <c r="N227" i="2"/>
  <c r="O227" i="2"/>
  <c r="Q227" i="2" s="1"/>
  <c r="X227" i="2" s="1"/>
  <c r="P227" i="2"/>
  <c r="D228" i="2"/>
  <c r="H228" i="2"/>
  <c r="I228" i="2"/>
  <c r="J228" i="2"/>
  <c r="K228" i="2"/>
  <c r="N228" i="2"/>
  <c r="O228" i="2"/>
  <c r="P228" i="2"/>
  <c r="Q228" i="2"/>
  <c r="T228" i="2" s="1"/>
  <c r="D229" i="2"/>
  <c r="H229" i="2"/>
  <c r="I229" i="2"/>
  <c r="J229" i="2"/>
  <c r="K229" i="2"/>
  <c r="N229" i="2"/>
  <c r="O229" i="2"/>
  <c r="P229" i="2"/>
  <c r="Q229" i="2"/>
  <c r="W229" i="2" s="1"/>
  <c r="D230" i="2"/>
  <c r="H230" i="2"/>
  <c r="I230" i="2"/>
  <c r="J230" i="2"/>
  <c r="K230" i="2"/>
  <c r="N230" i="2"/>
  <c r="O230" i="2"/>
  <c r="Q230" i="2" s="1"/>
  <c r="X230" i="2" s="1"/>
  <c r="P230" i="2"/>
  <c r="D231" i="2"/>
  <c r="H231" i="2"/>
  <c r="I231" i="2"/>
  <c r="J231" i="2"/>
  <c r="K231" i="2"/>
  <c r="N231" i="2"/>
  <c r="O231" i="2"/>
  <c r="Q231" i="2" s="1"/>
  <c r="P231" i="2"/>
  <c r="D232" i="2"/>
  <c r="H232" i="2"/>
  <c r="I232" i="2"/>
  <c r="J232" i="2"/>
  <c r="K232" i="2"/>
  <c r="N232" i="2"/>
  <c r="O232" i="2"/>
  <c r="Q232" i="2" s="1"/>
  <c r="P232" i="2"/>
  <c r="D233" i="2"/>
  <c r="H233" i="2"/>
  <c r="I233" i="2"/>
  <c r="J233" i="2"/>
  <c r="K233" i="2"/>
  <c r="N233" i="2"/>
  <c r="O233" i="2"/>
  <c r="P233" i="2"/>
  <c r="Q233" i="2"/>
  <c r="D234" i="2"/>
  <c r="H234" i="2"/>
  <c r="I234" i="2"/>
  <c r="J234" i="2"/>
  <c r="K234" i="2"/>
  <c r="N234" i="2"/>
  <c r="O234" i="2"/>
  <c r="P234" i="2"/>
  <c r="Q234" i="2"/>
  <c r="T234" i="2" s="1"/>
  <c r="D235" i="2"/>
  <c r="H235" i="2"/>
  <c r="I235" i="2"/>
  <c r="J235" i="2"/>
  <c r="K235" i="2"/>
  <c r="N235" i="2"/>
  <c r="O235" i="2"/>
  <c r="P235" i="2"/>
  <c r="Q235" i="2"/>
  <c r="T235" i="2" s="1"/>
  <c r="D236" i="2"/>
  <c r="H236" i="2"/>
  <c r="I236" i="2"/>
  <c r="J236" i="2"/>
  <c r="K236" i="2"/>
  <c r="N236" i="2"/>
  <c r="O236" i="2"/>
  <c r="P236" i="2"/>
  <c r="Q236" i="2"/>
  <c r="D237" i="2"/>
  <c r="H237" i="2"/>
  <c r="I237" i="2"/>
  <c r="J237" i="2"/>
  <c r="K237" i="2"/>
  <c r="N237" i="2"/>
  <c r="O237" i="2"/>
  <c r="Q237" i="2" s="1"/>
  <c r="U237" i="2" s="1"/>
  <c r="P237" i="2"/>
  <c r="D238" i="2"/>
  <c r="H238" i="2"/>
  <c r="I238" i="2"/>
  <c r="J238" i="2"/>
  <c r="K238" i="2"/>
  <c r="N238" i="2"/>
  <c r="O238" i="2"/>
  <c r="P238" i="2"/>
  <c r="Q238" i="2"/>
  <c r="T238" i="2" s="1"/>
  <c r="D239" i="2"/>
  <c r="H239" i="2"/>
  <c r="I239" i="2"/>
  <c r="J239" i="2"/>
  <c r="K239" i="2"/>
  <c r="N239" i="2"/>
  <c r="O239" i="2"/>
  <c r="Q239" i="2" s="1"/>
  <c r="T239" i="2" s="1"/>
  <c r="P239" i="2"/>
  <c r="D240" i="2"/>
  <c r="H240" i="2"/>
  <c r="I240" i="2"/>
  <c r="J240" i="2"/>
  <c r="K240" i="2"/>
  <c r="N240" i="2"/>
  <c r="O240" i="2"/>
  <c r="Q240" i="2" s="1"/>
  <c r="P240" i="2"/>
  <c r="D241" i="2"/>
  <c r="H241" i="2"/>
  <c r="I241" i="2"/>
  <c r="J241" i="2"/>
  <c r="K241" i="2"/>
  <c r="N241" i="2"/>
  <c r="O241" i="2"/>
  <c r="Q241" i="2" s="1"/>
  <c r="P241" i="2"/>
  <c r="D242" i="2"/>
  <c r="H242" i="2"/>
  <c r="I242" i="2"/>
  <c r="J242" i="2"/>
  <c r="K242" i="2"/>
  <c r="N242" i="2"/>
  <c r="O242" i="2"/>
  <c r="P242" i="2"/>
  <c r="Q242" i="2"/>
  <c r="U242" i="2" s="1"/>
  <c r="D243" i="2"/>
  <c r="H243" i="2"/>
  <c r="I243" i="2"/>
  <c r="J243" i="2"/>
  <c r="K243" i="2"/>
  <c r="N243" i="2"/>
  <c r="O243" i="2"/>
  <c r="Q243" i="2" s="1"/>
  <c r="P243" i="2"/>
  <c r="D244" i="2"/>
  <c r="H244" i="2"/>
  <c r="I244" i="2"/>
  <c r="J244" i="2"/>
  <c r="K244" i="2"/>
  <c r="N244" i="2"/>
  <c r="O244" i="2"/>
  <c r="P244" i="2"/>
  <c r="Q244" i="2"/>
  <c r="T244" i="2" s="1"/>
  <c r="D245" i="2"/>
  <c r="H245" i="2"/>
  <c r="I245" i="2"/>
  <c r="J245" i="2"/>
  <c r="K245" i="2"/>
  <c r="N245" i="2"/>
  <c r="O245" i="2"/>
  <c r="P245" i="2"/>
  <c r="Q245" i="2"/>
  <c r="D246" i="2"/>
  <c r="H246" i="2"/>
  <c r="I246" i="2"/>
  <c r="J246" i="2"/>
  <c r="K246" i="2"/>
  <c r="N246" i="2"/>
  <c r="O246" i="2"/>
  <c r="Q246" i="2" s="1"/>
  <c r="X246" i="2" s="1"/>
  <c r="P246" i="2"/>
  <c r="D247" i="2"/>
  <c r="H247" i="2"/>
  <c r="I247" i="2"/>
  <c r="J247" i="2"/>
  <c r="K247" i="2"/>
  <c r="N247" i="2"/>
  <c r="O247" i="2"/>
  <c r="Q247" i="2" s="1"/>
  <c r="P247" i="2"/>
  <c r="D248" i="2"/>
  <c r="H248" i="2"/>
  <c r="I248" i="2"/>
  <c r="J248" i="2"/>
  <c r="K248" i="2"/>
  <c r="N248" i="2"/>
  <c r="O248" i="2"/>
  <c r="P248" i="2"/>
  <c r="Q248" i="2"/>
  <c r="U248" i="2" s="1"/>
  <c r="D249" i="2"/>
  <c r="H249" i="2"/>
  <c r="I249" i="2"/>
  <c r="J249" i="2"/>
  <c r="K249" i="2"/>
  <c r="N249" i="2"/>
  <c r="O249" i="2"/>
  <c r="P249" i="2"/>
  <c r="Q249" i="2"/>
  <c r="U249" i="2" s="1"/>
  <c r="D250" i="2"/>
  <c r="H250" i="2"/>
  <c r="I250" i="2"/>
  <c r="J250" i="2"/>
  <c r="K250" i="2"/>
  <c r="N250" i="2"/>
  <c r="O250" i="2"/>
  <c r="P250" i="2"/>
  <c r="Q250" i="2"/>
  <c r="T250" i="2" s="1"/>
  <c r="D251" i="2"/>
  <c r="H251" i="2"/>
  <c r="I251" i="2"/>
  <c r="J251" i="2"/>
  <c r="K251" i="2"/>
  <c r="N251" i="2"/>
  <c r="O251" i="2"/>
  <c r="P251" i="2"/>
  <c r="Q251" i="2"/>
  <c r="T251" i="2" s="1"/>
  <c r="D252" i="2"/>
  <c r="H252" i="2"/>
  <c r="I252" i="2"/>
  <c r="J252" i="2"/>
  <c r="K252" i="2"/>
  <c r="N252" i="2"/>
  <c r="O252" i="2"/>
  <c r="Q252" i="2" s="1"/>
  <c r="P252" i="2"/>
  <c r="D253" i="2"/>
  <c r="H253" i="2"/>
  <c r="I253" i="2"/>
  <c r="J253" i="2"/>
  <c r="K253" i="2"/>
  <c r="N253" i="2"/>
  <c r="O253" i="2"/>
  <c r="P253" i="2"/>
  <c r="Q253" i="2"/>
  <c r="X253" i="2" s="1"/>
  <c r="D254" i="2"/>
  <c r="H254" i="2"/>
  <c r="I254" i="2"/>
  <c r="J254" i="2"/>
  <c r="K254" i="2"/>
  <c r="N254" i="2"/>
  <c r="O254" i="2"/>
  <c r="Q254" i="2" s="1"/>
  <c r="P254" i="2"/>
  <c r="D255" i="2"/>
  <c r="H255" i="2"/>
  <c r="I255" i="2"/>
  <c r="J255" i="2"/>
  <c r="K255" i="2"/>
  <c r="N255" i="2"/>
  <c r="O255" i="2"/>
  <c r="Q255" i="2" s="1"/>
  <c r="T255" i="2" s="1"/>
  <c r="P255" i="2"/>
  <c r="D256" i="2"/>
  <c r="H256" i="2"/>
  <c r="I256" i="2"/>
  <c r="J256" i="2"/>
  <c r="K256" i="2"/>
  <c r="N256" i="2"/>
  <c r="O256" i="2"/>
  <c r="Q256" i="2" s="1"/>
  <c r="X256" i="2" s="1"/>
  <c r="P256" i="2"/>
  <c r="D257" i="2"/>
  <c r="H257" i="2"/>
  <c r="I257" i="2"/>
  <c r="J257" i="2"/>
  <c r="K257" i="2"/>
  <c r="N257" i="2"/>
  <c r="O257" i="2"/>
  <c r="Q257" i="2" s="1"/>
  <c r="P257" i="2"/>
  <c r="D258" i="2"/>
  <c r="H258" i="2"/>
  <c r="I258" i="2"/>
  <c r="J258" i="2"/>
  <c r="K258" i="2"/>
  <c r="N258" i="2"/>
  <c r="O258" i="2"/>
  <c r="P258" i="2"/>
  <c r="Q258" i="2"/>
  <c r="T258" i="2" s="1"/>
  <c r="D259" i="2"/>
  <c r="H259" i="2"/>
  <c r="I259" i="2"/>
  <c r="J259" i="2"/>
  <c r="K259" i="2"/>
  <c r="N259" i="2"/>
  <c r="O259" i="2"/>
  <c r="P259" i="2"/>
  <c r="Q259" i="2"/>
  <c r="U259" i="2" s="1"/>
  <c r="D260" i="2"/>
  <c r="H260" i="2"/>
  <c r="I260" i="2"/>
  <c r="J260" i="2"/>
  <c r="K260" i="2"/>
  <c r="N260" i="2"/>
  <c r="O260" i="2"/>
  <c r="Q260" i="2" s="1"/>
  <c r="P260" i="2"/>
  <c r="D261" i="2"/>
  <c r="H261" i="2"/>
  <c r="I261" i="2"/>
  <c r="J261" i="2"/>
  <c r="K261" i="2"/>
  <c r="N261" i="2"/>
  <c r="O261" i="2"/>
  <c r="P261" i="2"/>
  <c r="Q261" i="2"/>
  <c r="X261" i="2" s="1"/>
  <c r="D262" i="2"/>
  <c r="H262" i="2"/>
  <c r="I262" i="2"/>
  <c r="J262" i="2"/>
  <c r="K262" i="2"/>
  <c r="N262" i="2"/>
  <c r="O262" i="2"/>
  <c r="Q262" i="2" s="1"/>
  <c r="X262" i="2" s="1"/>
  <c r="P262" i="2"/>
  <c r="D263" i="2"/>
  <c r="H263" i="2"/>
  <c r="I263" i="2"/>
  <c r="J263" i="2"/>
  <c r="K263" i="2"/>
  <c r="N263" i="2"/>
  <c r="O263" i="2"/>
  <c r="P263" i="2"/>
  <c r="Q263" i="2"/>
  <c r="T263" i="2" s="1"/>
  <c r="D264" i="2"/>
  <c r="H264" i="2"/>
  <c r="I264" i="2"/>
  <c r="J264" i="2"/>
  <c r="K264" i="2"/>
  <c r="N264" i="2"/>
  <c r="O264" i="2"/>
  <c r="P264" i="2"/>
  <c r="Q264" i="2"/>
  <c r="T264" i="2" s="1"/>
  <c r="D265" i="2"/>
  <c r="H265" i="2"/>
  <c r="I265" i="2"/>
  <c r="J265" i="2"/>
  <c r="K265" i="2"/>
  <c r="N265" i="2"/>
  <c r="O265" i="2"/>
  <c r="P265" i="2"/>
  <c r="Q265" i="2"/>
  <c r="T265" i="2" s="1"/>
  <c r="D266" i="2"/>
  <c r="H266" i="2"/>
  <c r="I266" i="2"/>
  <c r="J266" i="2"/>
  <c r="K266" i="2"/>
  <c r="N266" i="2"/>
  <c r="O266" i="2"/>
  <c r="P266" i="2"/>
  <c r="Q266" i="2"/>
  <c r="T266" i="2" s="1"/>
  <c r="D267" i="2"/>
  <c r="H267" i="2"/>
  <c r="I267" i="2"/>
  <c r="J267" i="2"/>
  <c r="K267" i="2"/>
  <c r="N267" i="2"/>
  <c r="O267" i="2"/>
  <c r="P267" i="2"/>
  <c r="Q267" i="2"/>
  <c r="T267" i="2" s="1"/>
  <c r="D268" i="2"/>
  <c r="H268" i="2"/>
  <c r="I268" i="2"/>
  <c r="J268" i="2"/>
  <c r="K268" i="2"/>
  <c r="N268" i="2"/>
  <c r="O268" i="2"/>
  <c r="Q268" i="2" s="1"/>
  <c r="P268" i="2"/>
  <c r="D269" i="2"/>
  <c r="H269" i="2"/>
  <c r="I269" i="2"/>
  <c r="J269" i="2"/>
  <c r="K269" i="2"/>
  <c r="N269" i="2"/>
  <c r="O269" i="2"/>
  <c r="Q269" i="2" s="1"/>
  <c r="W269" i="2" s="1"/>
  <c r="P269" i="2"/>
  <c r="D270" i="2"/>
  <c r="H270" i="2"/>
  <c r="I270" i="2"/>
  <c r="J270" i="2"/>
  <c r="K270" i="2"/>
  <c r="N270" i="2"/>
  <c r="O270" i="2"/>
  <c r="P270" i="2"/>
  <c r="Q270" i="2"/>
  <c r="T270" i="2" s="1"/>
  <c r="D271" i="2"/>
  <c r="H271" i="2"/>
  <c r="I271" i="2"/>
  <c r="J271" i="2"/>
  <c r="K271" i="2"/>
  <c r="N271" i="2"/>
  <c r="O271" i="2"/>
  <c r="Q271" i="2" s="1"/>
  <c r="T271" i="2" s="1"/>
  <c r="P271" i="2"/>
  <c r="D272" i="2"/>
  <c r="H272" i="2"/>
  <c r="I272" i="2"/>
  <c r="J272" i="2"/>
  <c r="K272" i="2"/>
  <c r="N272" i="2"/>
  <c r="O272" i="2"/>
  <c r="Q272" i="2" s="1"/>
  <c r="T272" i="2" s="1"/>
  <c r="P272" i="2"/>
  <c r="D273" i="2"/>
  <c r="H273" i="2"/>
  <c r="I273" i="2"/>
  <c r="J273" i="2"/>
  <c r="K273" i="2"/>
  <c r="N273" i="2"/>
  <c r="O273" i="2"/>
  <c r="Q273" i="2" s="1"/>
  <c r="P273" i="2"/>
  <c r="D274" i="2"/>
  <c r="H274" i="2"/>
  <c r="I274" i="2"/>
  <c r="J274" i="2"/>
  <c r="K274" i="2"/>
  <c r="N274" i="2"/>
  <c r="O274" i="2"/>
  <c r="P274" i="2"/>
  <c r="Q274" i="2"/>
  <c r="T274" i="2" s="1"/>
  <c r="D275" i="2"/>
  <c r="H275" i="2"/>
  <c r="I275" i="2"/>
  <c r="J275" i="2"/>
  <c r="K275" i="2"/>
  <c r="N275" i="2"/>
  <c r="O275" i="2"/>
  <c r="Q275" i="2" s="1"/>
  <c r="P275" i="2"/>
  <c r="D276" i="2"/>
  <c r="H276" i="2"/>
  <c r="I276" i="2"/>
  <c r="J276" i="2"/>
  <c r="K276" i="2"/>
  <c r="N276" i="2"/>
  <c r="O276" i="2"/>
  <c r="Q276" i="2" s="1"/>
  <c r="X276" i="2" s="1"/>
  <c r="P276" i="2"/>
  <c r="D277" i="2"/>
  <c r="H277" i="2"/>
  <c r="I277" i="2"/>
  <c r="J277" i="2"/>
  <c r="K277" i="2"/>
  <c r="N277" i="2"/>
  <c r="O277" i="2"/>
  <c r="P277" i="2"/>
  <c r="Q277" i="2"/>
  <c r="U277" i="2" s="1"/>
  <c r="D278" i="2"/>
  <c r="H278" i="2"/>
  <c r="I278" i="2"/>
  <c r="J278" i="2"/>
  <c r="K278" i="2"/>
  <c r="N278" i="2"/>
  <c r="O278" i="2"/>
  <c r="Q278" i="2" s="1"/>
  <c r="X278" i="2" s="1"/>
  <c r="P278" i="2"/>
  <c r="D279" i="2"/>
  <c r="H279" i="2"/>
  <c r="I279" i="2"/>
  <c r="J279" i="2"/>
  <c r="K279" i="2"/>
  <c r="N279" i="2"/>
  <c r="O279" i="2"/>
  <c r="P279" i="2"/>
  <c r="Q279" i="2"/>
  <c r="T279" i="2" s="1"/>
  <c r="D280" i="2"/>
  <c r="H280" i="2"/>
  <c r="I280" i="2"/>
  <c r="J280" i="2"/>
  <c r="K280" i="2"/>
  <c r="N280" i="2"/>
  <c r="O280" i="2"/>
  <c r="P280" i="2"/>
  <c r="Q280" i="2"/>
  <c r="T280" i="2" s="1"/>
  <c r="D281" i="2"/>
  <c r="H281" i="2"/>
  <c r="I281" i="2"/>
  <c r="J281" i="2"/>
  <c r="K281" i="2"/>
  <c r="N281" i="2"/>
  <c r="O281" i="2"/>
  <c r="P281" i="2"/>
  <c r="Q281" i="2"/>
  <c r="U281" i="2" s="1"/>
  <c r="D282" i="2"/>
  <c r="H282" i="2"/>
  <c r="I282" i="2"/>
  <c r="J282" i="2"/>
  <c r="K282" i="2"/>
  <c r="N282" i="2"/>
  <c r="O282" i="2"/>
  <c r="P282" i="2"/>
  <c r="Q282" i="2"/>
  <c r="W282" i="2" s="1"/>
  <c r="D283" i="2"/>
  <c r="H283" i="2"/>
  <c r="I283" i="2"/>
  <c r="J283" i="2"/>
  <c r="K283" i="2"/>
  <c r="N283" i="2"/>
  <c r="O283" i="2"/>
  <c r="P283" i="2"/>
  <c r="Q283" i="2"/>
  <c r="T283" i="2" s="1"/>
  <c r="D284" i="2"/>
  <c r="H284" i="2"/>
  <c r="I284" i="2"/>
  <c r="J284" i="2"/>
  <c r="K284" i="2"/>
  <c r="N284" i="2"/>
  <c r="O284" i="2"/>
  <c r="Q284" i="2" s="1"/>
  <c r="P284" i="2"/>
  <c r="D285" i="2"/>
  <c r="H285" i="2"/>
  <c r="I285" i="2"/>
  <c r="J285" i="2"/>
  <c r="K285" i="2"/>
  <c r="N285" i="2"/>
  <c r="O285" i="2"/>
  <c r="P285" i="2"/>
  <c r="Q285" i="2"/>
  <c r="X285" i="2" s="1"/>
  <c r="D286" i="2"/>
  <c r="H286" i="2"/>
  <c r="I286" i="2"/>
  <c r="J286" i="2"/>
  <c r="K286" i="2"/>
  <c r="N286" i="2"/>
  <c r="O286" i="2"/>
  <c r="Q286" i="2" s="1"/>
  <c r="W286" i="2" s="1"/>
  <c r="P286" i="2"/>
  <c r="D287" i="2"/>
  <c r="H287" i="2"/>
  <c r="I287" i="2"/>
  <c r="J287" i="2"/>
  <c r="K287" i="2"/>
  <c r="N287" i="2"/>
  <c r="O287" i="2"/>
  <c r="Q287" i="2" s="1"/>
  <c r="P287" i="2"/>
  <c r="D288" i="2"/>
  <c r="H288" i="2"/>
  <c r="I288" i="2"/>
  <c r="J288" i="2"/>
  <c r="K288" i="2"/>
  <c r="N288" i="2"/>
  <c r="O288" i="2"/>
  <c r="Q288" i="2" s="1"/>
  <c r="T288" i="2" s="1"/>
  <c r="P288" i="2"/>
  <c r="D289" i="2"/>
  <c r="H289" i="2"/>
  <c r="I289" i="2"/>
  <c r="J289" i="2"/>
  <c r="K289" i="2"/>
  <c r="N289" i="2"/>
  <c r="O289" i="2"/>
  <c r="Q289" i="2" s="1"/>
  <c r="P289" i="2"/>
  <c r="D290" i="2"/>
  <c r="H290" i="2"/>
  <c r="I290" i="2"/>
  <c r="J290" i="2"/>
  <c r="K290" i="2"/>
  <c r="N290" i="2"/>
  <c r="O290" i="2"/>
  <c r="Q290" i="2" s="1"/>
  <c r="P290" i="2"/>
  <c r="D291" i="2"/>
  <c r="H291" i="2"/>
  <c r="I291" i="2"/>
  <c r="J291" i="2"/>
  <c r="K291" i="2"/>
  <c r="N291" i="2"/>
  <c r="O291" i="2"/>
  <c r="Q291" i="2" s="1"/>
  <c r="P291" i="2"/>
  <c r="D292" i="2"/>
  <c r="H292" i="2"/>
  <c r="I292" i="2"/>
  <c r="J292" i="2"/>
  <c r="K292" i="2"/>
  <c r="N292" i="2"/>
  <c r="O292" i="2"/>
  <c r="P292" i="2"/>
  <c r="Q292" i="2"/>
  <c r="W292" i="2" s="1"/>
  <c r="D293" i="2"/>
  <c r="H293" i="2"/>
  <c r="I293" i="2"/>
  <c r="J293" i="2"/>
  <c r="K293" i="2"/>
  <c r="N293" i="2"/>
  <c r="O293" i="2"/>
  <c r="P293" i="2"/>
  <c r="Q293" i="2"/>
  <c r="T293" i="2" s="1"/>
  <c r="D294" i="2"/>
  <c r="H294" i="2"/>
  <c r="I294" i="2"/>
  <c r="J294" i="2"/>
  <c r="K294" i="2"/>
  <c r="N294" i="2"/>
  <c r="O294" i="2"/>
  <c r="Q294" i="2" s="1"/>
  <c r="P294" i="2"/>
  <c r="D295" i="2"/>
  <c r="H295" i="2"/>
  <c r="I295" i="2"/>
  <c r="J295" i="2"/>
  <c r="K295" i="2"/>
  <c r="N295" i="2"/>
  <c r="O295" i="2"/>
  <c r="Q295" i="2" s="1"/>
  <c r="T295" i="2" s="1"/>
  <c r="P295" i="2"/>
  <c r="D296" i="2"/>
  <c r="H296" i="2"/>
  <c r="I296" i="2"/>
  <c r="J296" i="2"/>
  <c r="K296" i="2"/>
  <c r="N296" i="2"/>
  <c r="O296" i="2"/>
  <c r="Q296" i="2" s="1"/>
  <c r="P296" i="2"/>
  <c r="D297" i="2"/>
  <c r="H297" i="2"/>
  <c r="I297" i="2"/>
  <c r="J297" i="2"/>
  <c r="K297" i="2"/>
  <c r="N297" i="2"/>
  <c r="O297" i="2"/>
  <c r="P297" i="2"/>
  <c r="Q297" i="2"/>
  <c r="T297" i="2" s="1"/>
  <c r="D298" i="2"/>
  <c r="H298" i="2"/>
  <c r="I298" i="2"/>
  <c r="J298" i="2"/>
  <c r="K298" i="2"/>
  <c r="N298" i="2"/>
  <c r="O298" i="2"/>
  <c r="P298" i="2"/>
  <c r="Q298" i="2"/>
  <c r="D299" i="2"/>
  <c r="H299" i="2"/>
  <c r="I299" i="2"/>
  <c r="J299" i="2"/>
  <c r="K299" i="2"/>
  <c r="N299" i="2"/>
  <c r="O299" i="2"/>
  <c r="P299" i="2"/>
  <c r="Q299" i="2"/>
  <c r="T299" i="2" s="1"/>
  <c r="D300" i="2"/>
  <c r="H300" i="2"/>
  <c r="I300" i="2"/>
  <c r="J300" i="2"/>
  <c r="K300" i="2"/>
  <c r="N300" i="2"/>
  <c r="O300" i="2"/>
  <c r="Q300" i="2" s="1"/>
  <c r="U300" i="2" s="1"/>
  <c r="P300" i="2"/>
  <c r="D301" i="2"/>
  <c r="H301" i="2"/>
  <c r="I301" i="2"/>
  <c r="J301" i="2"/>
  <c r="K301" i="2"/>
  <c r="N301" i="2"/>
  <c r="O301" i="2"/>
  <c r="P301" i="2"/>
  <c r="Q301" i="2"/>
  <c r="X301" i="2" s="1"/>
  <c r="D302" i="2"/>
  <c r="H302" i="2"/>
  <c r="I302" i="2"/>
  <c r="J302" i="2"/>
  <c r="K302" i="2"/>
  <c r="N302" i="2"/>
  <c r="O302" i="2"/>
  <c r="P302" i="2"/>
  <c r="Q302" i="2"/>
  <c r="T302" i="2" s="1"/>
  <c r="D303" i="2"/>
  <c r="H303" i="2"/>
  <c r="I303" i="2"/>
  <c r="J303" i="2"/>
  <c r="K303" i="2"/>
  <c r="N303" i="2"/>
  <c r="O303" i="2"/>
  <c r="Q303" i="2" s="1"/>
  <c r="X303" i="2" s="1"/>
  <c r="P303" i="2"/>
  <c r="D304" i="2"/>
  <c r="H304" i="2"/>
  <c r="I304" i="2"/>
  <c r="J304" i="2"/>
  <c r="K304" i="2"/>
  <c r="N304" i="2"/>
  <c r="O304" i="2"/>
  <c r="Q304" i="2" s="1"/>
  <c r="T304" i="2" s="1"/>
  <c r="P304" i="2"/>
  <c r="D305" i="2"/>
  <c r="H305" i="2"/>
  <c r="I305" i="2"/>
  <c r="J305" i="2"/>
  <c r="K305" i="2"/>
  <c r="N305" i="2"/>
  <c r="O305" i="2"/>
  <c r="Q305" i="2" s="1"/>
  <c r="T305" i="2" s="1"/>
  <c r="P305" i="2"/>
  <c r="D306" i="2"/>
  <c r="H306" i="2"/>
  <c r="I306" i="2"/>
  <c r="J306" i="2"/>
  <c r="K306" i="2"/>
  <c r="N306" i="2"/>
  <c r="O306" i="2"/>
  <c r="Q306" i="2" s="1"/>
  <c r="P306" i="2"/>
  <c r="D307" i="2"/>
  <c r="H307" i="2"/>
  <c r="I307" i="2"/>
  <c r="J307" i="2"/>
  <c r="K307" i="2"/>
  <c r="N307" i="2"/>
  <c r="O307" i="2"/>
  <c r="P307" i="2"/>
  <c r="Q307" i="2"/>
  <c r="D308" i="2"/>
  <c r="H308" i="2"/>
  <c r="I308" i="2"/>
  <c r="J308" i="2"/>
  <c r="K308" i="2"/>
  <c r="N308" i="2"/>
  <c r="O308" i="2"/>
  <c r="Q308" i="2" s="1"/>
  <c r="U308" i="2" s="1"/>
  <c r="P308" i="2"/>
  <c r="D309" i="2"/>
  <c r="H309" i="2"/>
  <c r="I309" i="2"/>
  <c r="J309" i="2"/>
  <c r="K309" i="2"/>
  <c r="N309" i="2"/>
  <c r="O309" i="2"/>
  <c r="P309" i="2"/>
  <c r="Q309" i="2"/>
  <c r="D310" i="2"/>
  <c r="H310" i="2"/>
  <c r="I310" i="2"/>
  <c r="J310" i="2"/>
  <c r="K310" i="2"/>
  <c r="N310" i="2"/>
  <c r="O310" i="2"/>
  <c r="Q310" i="2" s="1"/>
  <c r="X310" i="2" s="1"/>
  <c r="P310" i="2"/>
  <c r="D311" i="2"/>
  <c r="H311" i="2"/>
  <c r="I311" i="2"/>
  <c r="J311" i="2"/>
  <c r="K311" i="2"/>
  <c r="N311" i="2"/>
  <c r="O311" i="2"/>
  <c r="P311" i="2"/>
  <c r="Q311" i="2"/>
  <c r="D312" i="2"/>
  <c r="H312" i="2"/>
  <c r="I312" i="2"/>
  <c r="J312" i="2"/>
  <c r="K312" i="2"/>
  <c r="N312" i="2"/>
  <c r="O312" i="2"/>
  <c r="P312" i="2"/>
  <c r="Q312" i="2"/>
  <c r="T312" i="2" s="1"/>
  <c r="D313" i="2"/>
  <c r="H313" i="2"/>
  <c r="I313" i="2"/>
  <c r="J313" i="2"/>
  <c r="K313" i="2"/>
  <c r="N313" i="2"/>
  <c r="O313" i="2"/>
  <c r="P313" i="2"/>
  <c r="Q313" i="2"/>
  <c r="T313" i="2" s="1"/>
  <c r="D314" i="2"/>
  <c r="H314" i="2"/>
  <c r="I314" i="2"/>
  <c r="J314" i="2"/>
  <c r="K314" i="2"/>
  <c r="N314" i="2"/>
  <c r="O314" i="2"/>
  <c r="P314" i="2"/>
  <c r="Q314" i="2"/>
  <c r="U314" i="2" s="1"/>
  <c r="D315" i="2"/>
  <c r="H315" i="2"/>
  <c r="I315" i="2"/>
  <c r="J315" i="2"/>
  <c r="K315" i="2"/>
  <c r="N315" i="2"/>
  <c r="O315" i="2"/>
  <c r="Q315" i="2" s="1"/>
  <c r="P315" i="2"/>
  <c r="D316" i="2"/>
  <c r="H316" i="2"/>
  <c r="I316" i="2"/>
  <c r="J316" i="2"/>
  <c r="K316" i="2"/>
  <c r="N316" i="2"/>
  <c r="O316" i="2"/>
  <c r="P316" i="2"/>
  <c r="Q316" i="2"/>
  <c r="U316" i="2" s="1"/>
  <c r="D317" i="2"/>
  <c r="H317" i="2"/>
  <c r="I317" i="2"/>
  <c r="J317" i="2"/>
  <c r="K317" i="2"/>
  <c r="N317" i="2"/>
  <c r="O317" i="2"/>
  <c r="P317" i="2"/>
  <c r="Q317" i="2"/>
  <c r="U317" i="2" s="1"/>
  <c r="D318" i="2"/>
  <c r="H318" i="2"/>
  <c r="I318" i="2"/>
  <c r="J318" i="2"/>
  <c r="K318" i="2"/>
  <c r="N318" i="2"/>
  <c r="O318" i="2"/>
  <c r="Q318" i="2" s="1"/>
  <c r="P318" i="2"/>
  <c r="D319" i="2"/>
  <c r="H319" i="2"/>
  <c r="I319" i="2"/>
  <c r="J319" i="2"/>
  <c r="K319" i="2"/>
  <c r="N319" i="2"/>
  <c r="O319" i="2"/>
  <c r="P319" i="2"/>
  <c r="Q319" i="2"/>
  <c r="X319" i="2" s="1"/>
  <c r="D320" i="2"/>
  <c r="H320" i="2"/>
  <c r="I320" i="2"/>
  <c r="J320" i="2"/>
  <c r="K320" i="2"/>
  <c r="N320" i="2"/>
  <c r="O320" i="2"/>
  <c r="Q320" i="2" s="1"/>
  <c r="P320" i="2"/>
  <c r="D321" i="2"/>
  <c r="H321" i="2"/>
  <c r="I321" i="2"/>
  <c r="J321" i="2"/>
  <c r="K321" i="2"/>
  <c r="N321" i="2"/>
  <c r="O321" i="2"/>
  <c r="Q321" i="2" s="1"/>
  <c r="T321" i="2" s="1"/>
  <c r="P321" i="2"/>
  <c r="D322" i="2"/>
  <c r="H322" i="2"/>
  <c r="I322" i="2"/>
  <c r="J322" i="2"/>
  <c r="K322" i="2"/>
  <c r="N322" i="2"/>
  <c r="O322" i="2"/>
  <c r="Q322" i="2" s="1"/>
  <c r="P322" i="2"/>
  <c r="D323" i="2"/>
  <c r="H323" i="2"/>
  <c r="I323" i="2"/>
  <c r="J323" i="2"/>
  <c r="K323" i="2"/>
  <c r="N323" i="2"/>
  <c r="O323" i="2"/>
  <c r="P323" i="2"/>
  <c r="Q323" i="2"/>
  <c r="D324" i="2"/>
  <c r="H324" i="2"/>
  <c r="I324" i="2"/>
  <c r="J324" i="2"/>
  <c r="K324" i="2"/>
  <c r="N324" i="2"/>
  <c r="O324" i="2"/>
  <c r="P324" i="2"/>
  <c r="Q324" i="2"/>
  <c r="T324" i="2" s="1"/>
  <c r="D325" i="2"/>
  <c r="H325" i="2"/>
  <c r="I325" i="2"/>
  <c r="J325" i="2"/>
  <c r="K325" i="2"/>
  <c r="N325" i="2"/>
  <c r="O325" i="2"/>
  <c r="P325" i="2"/>
  <c r="Q325" i="2"/>
  <c r="T325" i="2" s="1"/>
  <c r="D326" i="2"/>
  <c r="H326" i="2"/>
  <c r="I326" i="2"/>
  <c r="J326" i="2"/>
  <c r="K326" i="2"/>
  <c r="N326" i="2"/>
  <c r="O326" i="2"/>
  <c r="P326" i="2"/>
  <c r="Q326" i="2"/>
  <c r="W326" i="2" s="1"/>
  <c r="D327" i="2"/>
  <c r="H327" i="2"/>
  <c r="I327" i="2"/>
  <c r="J327" i="2"/>
  <c r="K327" i="2"/>
  <c r="N327" i="2"/>
  <c r="O327" i="2"/>
  <c r="P327" i="2"/>
  <c r="Q327" i="2"/>
  <c r="D328" i="2"/>
  <c r="H328" i="2"/>
  <c r="I328" i="2"/>
  <c r="J328" i="2"/>
  <c r="K328" i="2"/>
  <c r="N328" i="2"/>
  <c r="O328" i="2"/>
  <c r="P328" i="2"/>
  <c r="Q328" i="2"/>
  <c r="X328" i="2" s="1"/>
  <c r="D329" i="2"/>
  <c r="H329" i="2"/>
  <c r="I329" i="2"/>
  <c r="J329" i="2"/>
  <c r="K329" i="2"/>
  <c r="N329" i="2"/>
  <c r="O329" i="2"/>
  <c r="Q329" i="2" s="1"/>
  <c r="P329" i="2"/>
  <c r="D330" i="2"/>
  <c r="H330" i="2"/>
  <c r="I330" i="2"/>
  <c r="J330" i="2"/>
  <c r="K330" i="2"/>
  <c r="N330" i="2"/>
  <c r="O330" i="2"/>
  <c r="P330" i="2"/>
  <c r="Q330" i="2"/>
  <c r="T330" i="2" s="1"/>
  <c r="D331" i="2"/>
  <c r="H331" i="2"/>
  <c r="I331" i="2"/>
  <c r="J331" i="2"/>
  <c r="K331" i="2"/>
  <c r="N331" i="2"/>
  <c r="O331" i="2"/>
  <c r="Q331" i="2" s="1"/>
  <c r="U331" i="2" s="1"/>
  <c r="P331" i="2"/>
  <c r="D332" i="2"/>
  <c r="H332" i="2"/>
  <c r="I332" i="2"/>
  <c r="J332" i="2"/>
  <c r="K332" i="2"/>
  <c r="N332" i="2"/>
  <c r="O332" i="2"/>
  <c r="P332" i="2"/>
  <c r="Q332" i="2"/>
  <c r="U332" i="2" s="1"/>
  <c r="D333" i="2"/>
  <c r="H333" i="2"/>
  <c r="I333" i="2"/>
  <c r="J333" i="2"/>
  <c r="K333" i="2"/>
  <c r="N333" i="2"/>
  <c r="O333" i="2"/>
  <c r="P333" i="2"/>
  <c r="Q333" i="2"/>
  <c r="D334" i="2"/>
  <c r="H334" i="2"/>
  <c r="I334" i="2"/>
  <c r="J334" i="2"/>
  <c r="K334" i="2"/>
  <c r="N334" i="2"/>
  <c r="O334" i="2"/>
  <c r="Q334" i="2" s="1"/>
  <c r="P334" i="2"/>
  <c r="D335" i="2"/>
  <c r="H335" i="2"/>
  <c r="I335" i="2"/>
  <c r="J335" i="2"/>
  <c r="K335" i="2"/>
  <c r="N335" i="2"/>
  <c r="O335" i="2"/>
  <c r="P335" i="2"/>
  <c r="Q335" i="2"/>
  <c r="T335" i="2" s="1"/>
  <c r="D336" i="2"/>
  <c r="H336" i="2"/>
  <c r="I336" i="2"/>
  <c r="J336" i="2"/>
  <c r="K336" i="2"/>
  <c r="N336" i="2"/>
  <c r="O336" i="2"/>
  <c r="Q336" i="2" s="1"/>
  <c r="U336" i="2" s="1"/>
  <c r="P336" i="2"/>
  <c r="D337" i="2"/>
  <c r="H337" i="2"/>
  <c r="I337" i="2"/>
  <c r="J337" i="2"/>
  <c r="K337" i="2"/>
  <c r="N337" i="2"/>
  <c r="O337" i="2"/>
  <c r="Q337" i="2" s="1"/>
  <c r="P337" i="2"/>
  <c r="D338" i="2"/>
  <c r="H338" i="2"/>
  <c r="I338" i="2"/>
  <c r="J338" i="2"/>
  <c r="K338" i="2"/>
  <c r="N338" i="2"/>
  <c r="O338" i="2"/>
  <c r="Q338" i="2" s="1"/>
  <c r="X338" i="2" s="1"/>
  <c r="P338" i="2"/>
  <c r="D339" i="2"/>
  <c r="H339" i="2"/>
  <c r="I339" i="2"/>
  <c r="J339" i="2"/>
  <c r="K339" i="2"/>
  <c r="N339" i="2"/>
  <c r="O339" i="2"/>
  <c r="P339" i="2"/>
  <c r="Q339" i="2"/>
  <c r="T339" i="2" s="1"/>
  <c r="D340" i="2"/>
  <c r="H340" i="2"/>
  <c r="I340" i="2"/>
  <c r="J340" i="2"/>
  <c r="K340" i="2"/>
  <c r="N340" i="2"/>
  <c r="O340" i="2"/>
  <c r="P340" i="2"/>
  <c r="Q340" i="2"/>
  <c r="D341" i="2"/>
  <c r="H341" i="2"/>
  <c r="I341" i="2"/>
  <c r="J341" i="2"/>
  <c r="K341" i="2"/>
  <c r="N341" i="2"/>
  <c r="O341" i="2"/>
  <c r="P341" i="2"/>
  <c r="Q341" i="2"/>
  <c r="T341" i="2" s="1"/>
  <c r="D342" i="2"/>
  <c r="H342" i="2"/>
  <c r="I342" i="2"/>
  <c r="J342" i="2"/>
  <c r="K342" i="2"/>
  <c r="N342" i="2"/>
  <c r="O342" i="2"/>
  <c r="P342" i="2"/>
  <c r="Q342" i="2"/>
  <c r="W342" i="2" s="1"/>
  <c r="D343" i="2"/>
  <c r="H343" i="2"/>
  <c r="I343" i="2"/>
  <c r="J343" i="2"/>
  <c r="K343" i="2"/>
  <c r="N343" i="2"/>
  <c r="O343" i="2"/>
  <c r="P343" i="2"/>
  <c r="Q343" i="2"/>
  <c r="T343" i="2" s="1"/>
  <c r="D344" i="2"/>
  <c r="H344" i="2"/>
  <c r="I344" i="2"/>
  <c r="J344" i="2"/>
  <c r="K344" i="2"/>
  <c r="N344" i="2"/>
  <c r="O344" i="2"/>
  <c r="P344" i="2"/>
  <c r="Q344" i="2"/>
  <c r="D345" i="2"/>
  <c r="H345" i="2"/>
  <c r="I345" i="2"/>
  <c r="J345" i="2"/>
  <c r="K345" i="2"/>
  <c r="N345" i="2"/>
  <c r="O345" i="2"/>
  <c r="P345" i="2"/>
  <c r="Q345" i="2"/>
  <c r="T345" i="2" s="1"/>
  <c r="D346" i="2"/>
  <c r="H346" i="2"/>
  <c r="I346" i="2"/>
  <c r="J346" i="2"/>
  <c r="K346" i="2"/>
  <c r="N346" i="2"/>
  <c r="O346" i="2"/>
  <c r="P346" i="2"/>
  <c r="Q346" i="2"/>
  <c r="U346" i="2" s="1"/>
  <c r="D347" i="2"/>
  <c r="H347" i="2"/>
  <c r="I347" i="2"/>
  <c r="J347" i="2"/>
  <c r="K347" i="2"/>
  <c r="N347" i="2"/>
  <c r="O347" i="2"/>
  <c r="Q347" i="2" s="1"/>
  <c r="P347" i="2"/>
  <c r="D348" i="2"/>
  <c r="H348" i="2"/>
  <c r="I348" i="2"/>
  <c r="J348" i="2"/>
  <c r="K348" i="2"/>
  <c r="N348" i="2"/>
  <c r="O348" i="2"/>
  <c r="P348" i="2"/>
  <c r="Q348" i="2"/>
  <c r="U348" i="2" s="1"/>
  <c r="D349" i="2"/>
  <c r="H349" i="2"/>
  <c r="I349" i="2"/>
  <c r="J349" i="2"/>
  <c r="K349" i="2"/>
  <c r="N349" i="2"/>
  <c r="O349" i="2"/>
  <c r="Q349" i="2" s="1"/>
  <c r="W349" i="2" s="1"/>
  <c r="P349" i="2"/>
  <c r="D350" i="2"/>
  <c r="H350" i="2"/>
  <c r="I350" i="2"/>
  <c r="J350" i="2"/>
  <c r="K350" i="2"/>
  <c r="N350" i="2"/>
  <c r="O350" i="2"/>
  <c r="Q350" i="2" s="1"/>
  <c r="P350" i="2"/>
  <c r="D351" i="2"/>
  <c r="H351" i="2"/>
  <c r="I351" i="2"/>
  <c r="J351" i="2"/>
  <c r="K351" i="2"/>
  <c r="N351" i="2"/>
  <c r="O351" i="2"/>
  <c r="P351" i="2"/>
  <c r="Q351" i="2"/>
  <c r="D352" i="2"/>
  <c r="H352" i="2"/>
  <c r="I352" i="2"/>
  <c r="J352" i="2"/>
  <c r="K352" i="2"/>
  <c r="N352" i="2"/>
  <c r="O352" i="2"/>
  <c r="Q352" i="2" s="1"/>
  <c r="T352" i="2" s="1"/>
  <c r="P352" i="2"/>
  <c r="D353" i="2"/>
  <c r="H353" i="2"/>
  <c r="I353" i="2"/>
  <c r="J353" i="2"/>
  <c r="K353" i="2"/>
  <c r="N353" i="2"/>
  <c r="O353" i="2"/>
  <c r="Q353" i="2" s="1"/>
  <c r="P353" i="2"/>
  <c r="D354" i="2"/>
  <c r="H354" i="2"/>
  <c r="I354" i="2"/>
  <c r="J354" i="2"/>
  <c r="K354" i="2"/>
  <c r="N354" i="2"/>
  <c r="O354" i="2"/>
  <c r="Q354" i="2" s="1"/>
  <c r="X354" i="2" s="1"/>
  <c r="P354" i="2"/>
  <c r="D355" i="2"/>
  <c r="H355" i="2"/>
  <c r="I355" i="2"/>
  <c r="J355" i="2"/>
  <c r="K355" i="2"/>
  <c r="N355" i="2"/>
  <c r="O355" i="2"/>
  <c r="Q355" i="2" s="1"/>
  <c r="P355" i="2"/>
  <c r="D356" i="2"/>
  <c r="H356" i="2"/>
  <c r="I356" i="2"/>
  <c r="J356" i="2"/>
  <c r="K356" i="2"/>
  <c r="N356" i="2"/>
  <c r="O356" i="2"/>
  <c r="P356" i="2"/>
  <c r="Q356" i="2"/>
  <c r="T356" i="2" s="1"/>
  <c r="D357" i="2"/>
  <c r="H357" i="2"/>
  <c r="I357" i="2"/>
  <c r="J357" i="2"/>
  <c r="K357" i="2"/>
  <c r="N357" i="2"/>
  <c r="O357" i="2"/>
  <c r="P357" i="2"/>
  <c r="Q357" i="2"/>
  <c r="T357" i="2" s="1"/>
  <c r="D358" i="2"/>
  <c r="H358" i="2"/>
  <c r="I358" i="2"/>
  <c r="J358" i="2"/>
  <c r="K358" i="2"/>
  <c r="N358" i="2"/>
  <c r="O358" i="2"/>
  <c r="P358" i="2"/>
  <c r="Q358" i="2"/>
  <c r="W358" i="2" s="1"/>
  <c r="D359" i="2"/>
  <c r="H359" i="2"/>
  <c r="I359" i="2"/>
  <c r="J359" i="2"/>
  <c r="K359" i="2"/>
  <c r="N359" i="2"/>
  <c r="O359" i="2"/>
  <c r="Q359" i="2" s="1"/>
  <c r="P359" i="2"/>
  <c r="D360" i="2"/>
  <c r="H360" i="2"/>
  <c r="I360" i="2"/>
  <c r="J360" i="2"/>
  <c r="K360" i="2"/>
  <c r="N360" i="2"/>
  <c r="O360" i="2"/>
  <c r="P360" i="2"/>
  <c r="Q360" i="2"/>
  <c r="T360" i="2" s="1"/>
  <c r="D361" i="2"/>
  <c r="H361" i="2"/>
  <c r="I361" i="2"/>
  <c r="J361" i="2"/>
  <c r="K361" i="2"/>
  <c r="N361" i="2"/>
  <c r="O361" i="2"/>
  <c r="Q361" i="2" s="1"/>
  <c r="T361" i="2" s="1"/>
  <c r="P361" i="2"/>
  <c r="D362" i="2"/>
  <c r="H362" i="2"/>
  <c r="I362" i="2"/>
  <c r="J362" i="2"/>
  <c r="K362" i="2"/>
  <c r="N362" i="2"/>
  <c r="O362" i="2"/>
  <c r="P362" i="2"/>
  <c r="Q362" i="2"/>
  <c r="U362" i="2" s="1"/>
  <c r="D363" i="2"/>
  <c r="H363" i="2"/>
  <c r="I363" i="2"/>
  <c r="J363" i="2"/>
  <c r="K363" i="2"/>
  <c r="N363" i="2"/>
  <c r="O363" i="2"/>
  <c r="Q363" i="2" s="1"/>
  <c r="P363" i="2"/>
  <c r="D364" i="2"/>
  <c r="H364" i="2"/>
  <c r="I364" i="2"/>
  <c r="J364" i="2"/>
  <c r="K364" i="2"/>
  <c r="N364" i="2"/>
  <c r="O364" i="2"/>
  <c r="P364" i="2"/>
  <c r="Q364" i="2"/>
  <c r="D365" i="2"/>
  <c r="H365" i="2"/>
  <c r="I365" i="2"/>
  <c r="J365" i="2"/>
  <c r="K365" i="2"/>
  <c r="N365" i="2"/>
  <c r="O365" i="2"/>
  <c r="Q365" i="2" s="1"/>
  <c r="T365" i="2" s="1"/>
  <c r="P365" i="2"/>
  <c r="D366" i="2"/>
  <c r="H366" i="2"/>
  <c r="I366" i="2"/>
  <c r="J366" i="2"/>
  <c r="K366" i="2"/>
  <c r="N366" i="2"/>
  <c r="O366" i="2"/>
  <c r="P366" i="2"/>
  <c r="Q366" i="2"/>
  <c r="T366" i="2" s="1"/>
  <c r="D367" i="2"/>
  <c r="H367" i="2"/>
  <c r="I367" i="2"/>
  <c r="J367" i="2"/>
  <c r="K367" i="2"/>
  <c r="N367" i="2"/>
  <c r="O367" i="2"/>
  <c r="Q367" i="2" s="1"/>
  <c r="P367" i="2"/>
  <c r="D368" i="2"/>
  <c r="H368" i="2"/>
  <c r="I368" i="2"/>
  <c r="J368" i="2"/>
  <c r="K368" i="2"/>
  <c r="N368" i="2"/>
  <c r="O368" i="2"/>
  <c r="Q368" i="2" s="1"/>
  <c r="P368" i="2"/>
  <c r="D369" i="2"/>
  <c r="H369" i="2"/>
  <c r="I369" i="2"/>
  <c r="J369" i="2"/>
  <c r="K369" i="2"/>
  <c r="N369" i="2"/>
  <c r="O369" i="2"/>
  <c r="Q369" i="2" s="1"/>
  <c r="T369" i="2" s="1"/>
  <c r="P369" i="2"/>
  <c r="D370" i="2"/>
  <c r="H370" i="2"/>
  <c r="I370" i="2"/>
  <c r="J370" i="2"/>
  <c r="K370" i="2"/>
  <c r="N370" i="2"/>
  <c r="O370" i="2"/>
  <c r="P370" i="2"/>
  <c r="Q370" i="2"/>
  <c r="W370" i="2" s="1"/>
  <c r="D371" i="2"/>
  <c r="H371" i="2"/>
  <c r="I371" i="2"/>
  <c r="J371" i="2"/>
  <c r="K371" i="2"/>
  <c r="N371" i="2"/>
  <c r="O371" i="2"/>
  <c r="Q371" i="2" s="1"/>
  <c r="P371" i="2"/>
  <c r="D372" i="2"/>
  <c r="H372" i="2"/>
  <c r="I372" i="2"/>
  <c r="J372" i="2"/>
  <c r="K372" i="2"/>
  <c r="N372" i="2"/>
  <c r="O372" i="2"/>
  <c r="Q372" i="2" s="1"/>
  <c r="X372" i="2" s="1"/>
  <c r="P372" i="2"/>
  <c r="D373" i="2"/>
  <c r="H373" i="2"/>
  <c r="I373" i="2"/>
  <c r="J373" i="2"/>
  <c r="K373" i="2"/>
  <c r="N373" i="2"/>
  <c r="O373" i="2"/>
  <c r="P373" i="2"/>
  <c r="Q373" i="2"/>
  <c r="D374" i="2"/>
  <c r="H374" i="2"/>
  <c r="I374" i="2"/>
  <c r="J374" i="2"/>
  <c r="K374" i="2"/>
  <c r="N374" i="2"/>
  <c r="O374" i="2"/>
  <c r="Q374" i="2" s="1"/>
  <c r="P374" i="2"/>
  <c r="D375" i="2"/>
  <c r="H375" i="2"/>
  <c r="I375" i="2"/>
  <c r="J375" i="2"/>
  <c r="K375" i="2"/>
  <c r="N375" i="2"/>
  <c r="O375" i="2"/>
  <c r="Q375" i="2" s="1"/>
  <c r="P375" i="2"/>
  <c r="D376" i="2"/>
  <c r="H376" i="2"/>
  <c r="I376" i="2"/>
  <c r="J376" i="2"/>
  <c r="K376" i="2"/>
  <c r="N376" i="2"/>
  <c r="O376" i="2"/>
  <c r="P376" i="2"/>
  <c r="Q376" i="2"/>
  <c r="T376" i="2" s="1"/>
  <c r="D377" i="2"/>
  <c r="H377" i="2"/>
  <c r="I377" i="2"/>
  <c r="J377" i="2"/>
  <c r="K377" i="2"/>
  <c r="N377" i="2"/>
  <c r="O377" i="2"/>
  <c r="Q377" i="2" s="1"/>
  <c r="W377" i="2" s="1"/>
  <c r="P377" i="2"/>
  <c r="D378" i="2"/>
  <c r="H378" i="2"/>
  <c r="I378" i="2"/>
  <c r="J378" i="2"/>
  <c r="K378" i="2"/>
  <c r="N378" i="2"/>
  <c r="O378" i="2"/>
  <c r="Q378" i="2" s="1"/>
  <c r="U378" i="2" s="1"/>
  <c r="P378" i="2"/>
  <c r="D379" i="2"/>
  <c r="H379" i="2"/>
  <c r="I379" i="2"/>
  <c r="J379" i="2"/>
  <c r="K379" i="2"/>
  <c r="N379" i="2"/>
  <c r="O379" i="2"/>
  <c r="Q379" i="2" s="1"/>
  <c r="T379" i="2" s="1"/>
  <c r="P379" i="2"/>
  <c r="D380" i="2"/>
  <c r="H380" i="2"/>
  <c r="I380" i="2"/>
  <c r="J380" i="2"/>
  <c r="K380" i="2"/>
  <c r="N380" i="2"/>
  <c r="O380" i="2"/>
  <c r="Q380" i="2" s="1"/>
  <c r="P380" i="2"/>
  <c r="D381" i="2"/>
  <c r="H381" i="2"/>
  <c r="I381" i="2"/>
  <c r="J381" i="2"/>
  <c r="K381" i="2"/>
  <c r="N381" i="2"/>
  <c r="O381" i="2"/>
  <c r="P381" i="2"/>
  <c r="Q381" i="2"/>
  <c r="W381" i="2" s="1"/>
  <c r="D382" i="2"/>
  <c r="H382" i="2"/>
  <c r="I382" i="2"/>
  <c r="J382" i="2"/>
  <c r="K382" i="2"/>
  <c r="N382" i="2"/>
  <c r="O382" i="2"/>
  <c r="P382" i="2"/>
  <c r="Q382" i="2"/>
  <c r="T382" i="2" s="1"/>
  <c r="D383" i="2"/>
  <c r="H383" i="2"/>
  <c r="I383" i="2"/>
  <c r="J383" i="2"/>
  <c r="K383" i="2"/>
  <c r="N383" i="2"/>
  <c r="O383" i="2"/>
  <c r="Q383" i="2" s="1"/>
  <c r="P383" i="2"/>
  <c r="D384" i="2"/>
  <c r="H384" i="2"/>
  <c r="I384" i="2"/>
  <c r="J384" i="2"/>
  <c r="K384" i="2"/>
  <c r="N384" i="2"/>
  <c r="O384" i="2"/>
  <c r="Q384" i="2" s="1"/>
  <c r="W384" i="2" s="1"/>
  <c r="P384" i="2"/>
  <c r="D385" i="2"/>
  <c r="H385" i="2"/>
  <c r="I385" i="2"/>
  <c r="J385" i="2"/>
  <c r="K385" i="2"/>
  <c r="N385" i="2"/>
  <c r="O385" i="2"/>
  <c r="P385" i="2"/>
  <c r="Q385" i="2"/>
  <c r="T385" i="2" s="1"/>
  <c r="D386" i="2"/>
  <c r="H386" i="2"/>
  <c r="I386" i="2"/>
  <c r="J386" i="2"/>
  <c r="K386" i="2"/>
  <c r="N386" i="2"/>
  <c r="O386" i="2"/>
  <c r="P386" i="2"/>
  <c r="Q386" i="2"/>
  <c r="T386" i="2" s="1"/>
  <c r="D387" i="2"/>
  <c r="H387" i="2"/>
  <c r="I387" i="2"/>
  <c r="J387" i="2"/>
  <c r="K387" i="2"/>
  <c r="N387" i="2"/>
  <c r="O387" i="2"/>
  <c r="Q387" i="2" s="1"/>
  <c r="P387" i="2"/>
  <c r="D388" i="2"/>
  <c r="H388" i="2"/>
  <c r="I388" i="2"/>
  <c r="J388" i="2"/>
  <c r="K388" i="2"/>
  <c r="N388" i="2"/>
  <c r="O388" i="2"/>
  <c r="P388" i="2"/>
  <c r="Q388" i="2"/>
  <c r="X388" i="2" s="1"/>
  <c r="D389" i="2"/>
  <c r="H389" i="2"/>
  <c r="I389" i="2"/>
  <c r="J389" i="2"/>
  <c r="K389" i="2"/>
  <c r="N389" i="2"/>
  <c r="O389" i="2"/>
  <c r="P389" i="2"/>
  <c r="Q389" i="2"/>
  <c r="U389" i="2" s="1"/>
  <c r="D390" i="2"/>
  <c r="H390" i="2"/>
  <c r="I390" i="2"/>
  <c r="J390" i="2"/>
  <c r="K390" i="2"/>
  <c r="N390" i="2"/>
  <c r="O390" i="2"/>
  <c r="Q390" i="2" s="1"/>
  <c r="P390" i="2"/>
  <c r="D391" i="2"/>
  <c r="H391" i="2"/>
  <c r="I391" i="2"/>
  <c r="J391" i="2"/>
  <c r="K391" i="2"/>
  <c r="N391" i="2"/>
  <c r="O391" i="2"/>
  <c r="P391" i="2"/>
  <c r="Q391" i="2"/>
  <c r="W391" i="2" s="1"/>
  <c r="D392" i="2"/>
  <c r="H392" i="2"/>
  <c r="I392" i="2"/>
  <c r="J392" i="2"/>
  <c r="K392" i="2"/>
  <c r="N392" i="2"/>
  <c r="O392" i="2"/>
  <c r="P392" i="2"/>
  <c r="Q392" i="2"/>
  <c r="W392" i="2" s="1"/>
  <c r="D393" i="2"/>
  <c r="H393" i="2"/>
  <c r="I393" i="2"/>
  <c r="J393" i="2"/>
  <c r="K393" i="2"/>
  <c r="N393" i="2"/>
  <c r="O393" i="2"/>
  <c r="Q393" i="2" s="1"/>
  <c r="P393" i="2"/>
  <c r="D394" i="2"/>
  <c r="H394" i="2"/>
  <c r="I394" i="2"/>
  <c r="J394" i="2"/>
  <c r="K394" i="2"/>
  <c r="N394" i="2"/>
  <c r="O394" i="2"/>
  <c r="P394" i="2"/>
  <c r="Q394" i="2"/>
  <c r="T394" i="2" s="1"/>
  <c r="D395" i="2"/>
  <c r="H395" i="2"/>
  <c r="I395" i="2"/>
  <c r="J395" i="2"/>
  <c r="K395" i="2"/>
  <c r="N395" i="2"/>
  <c r="O395" i="2"/>
  <c r="Q395" i="2" s="1"/>
  <c r="T395" i="2" s="1"/>
  <c r="P395" i="2"/>
  <c r="D396" i="2"/>
  <c r="H396" i="2"/>
  <c r="I396" i="2"/>
  <c r="J396" i="2"/>
  <c r="K396" i="2"/>
  <c r="N396" i="2"/>
  <c r="O396" i="2"/>
  <c r="Q396" i="2" s="1"/>
  <c r="T396" i="2" s="1"/>
  <c r="P396" i="2"/>
  <c r="D397" i="2"/>
  <c r="H397" i="2"/>
  <c r="I397" i="2"/>
  <c r="J397" i="2"/>
  <c r="K397" i="2"/>
  <c r="N397" i="2"/>
  <c r="O397" i="2"/>
  <c r="Q397" i="2" s="1"/>
  <c r="P397" i="2"/>
  <c r="D398" i="2"/>
  <c r="H398" i="2"/>
  <c r="I398" i="2"/>
  <c r="J398" i="2"/>
  <c r="K398" i="2"/>
  <c r="N398" i="2"/>
  <c r="O398" i="2"/>
  <c r="Q398" i="2" s="1"/>
  <c r="P398" i="2"/>
  <c r="D399" i="2"/>
  <c r="H399" i="2"/>
  <c r="I399" i="2"/>
  <c r="J399" i="2"/>
  <c r="K399" i="2"/>
  <c r="N399" i="2"/>
  <c r="O399" i="2"/>
  <c r="Q399" i="2" s="1"/>
  <c r="X399" i="2" s="1"/>
  <c r="P399" i="2"/>
  <c r="D400" i="2"/>
  <c r="H400" i="2"/>
  <c r="I400" i="2"/>
  <c r="J400" i="2"/>
  <c r="K400" i="2"/>
  <c r="N400" i="2"/>
  <c r="O400" i="2"/>
  <c r="Q400" i="2" s="1"/>
  <c r="T400" i="2" s="1"/>
  <c r="P400" i="2"/>
  <c r="D401" i="2"/>
  <c r="H401" i="2"/>
  <c r="I401" i="2"/>
  <c r="J401" i="2"/>
  <c r="K401" i="2"/>
  <c r="N401" i="2"/>
  <c r="O401" i="2"/>
  <c r="P401" i="2"/>
  <c r="Q401" i="2"/>
  <c r="T401" i="2" s="1"/>
  <c r="D402" i="2"/>
  <c r="H402" i="2"/>
  <c r="I402" i="2"/>
  <c r="J402" i="2"/>
  <c r="K402" i="2"/>
  <c r="N402" i="2"/>
  <c r="O402" i="2"/>
  <c r="Q402" i="2" s="1"/>
  <c r="P402" i="2"/>
  <c r="D403" i="2"/>
  <c r="H403" i="2"/>
  <c r="I403" i="2"/>
  <c r="J403" i="2"/>
  <c r="K403" i="2"/>
  <c r="N403" i="2"/>
  <c r="O403" i="2"/>
  <c r="P403" i="2"/>
  <c r="Q403" i="2"/>
  <c r="D404" i="2"/>
  <c r="H404" i="2"/>
  <c r="I404" i="2"/>
  <c r="J404" i="2"/>
  <c r="K404" i="2"/>
  <c r="N404" i="2"/>
  <c r="O404" i="2"/>
  <c r="Q404" i="2" s="1"/>
  <c r="P404" i="2"/>
  <c r="D405" i="2"/>
  <c r="H405" i="2"/>
  <c r="I405" i="2"/>
  <c r="J405" i="2"/>
  <c r="K405" i="2"/>
  <c r="N405" i="2"/>
  <c r="O405" i="2"/>
  <c r="P405" i="2"/>
  <c r="Q405" i="2"/>
  <c r="T405" i="2" s="1"/>
  <c r="D406" i="2"/>
  <c r="H406" i="2"/>
  <c r="I406" i="2"/>
  <c r="J406" i="2"/>
  <c r="K406" i="2"/>
  <c r="N406" i="2"/>
  <c r="O406" i="2"/>
  <c r="P406" i="2"/>
  <c r="Q406" i="2"/>
  <c r="U406" i="2" s="1"/>
  <c r="D407" i="2"/>
  <c r="H407" i="2"/>
  <c r="I407" i="2"/>
  <c r="J407" i="2"/>
  <c r="K407" i="2"/>
  <c r="N407" i="2"/>
  <c r="O407" i="2"/>
  <c r="P407" i="2"/>
  <c r="Q407" i="2"/>
  <c r="T407" i="2" s="1"/>
  <c r="D408" i="2"/>
  <c r="H408" i="2"/>
  <c r="I408" i="2"/>
  <c r="J408" i="2"/>
  <c r="K408" i="2"/>
  <c r="N408" i="2"/>
  <c r="O408" i="2"/>
  <c r="P408" i="2"/>
  <c r="Q408" i="2"/>
  <c r="D409" i="2"/>
  <c r="H409" i="2"/>
  <c r="I409" i="2"/>
  <c r="J409" i="2"/>
  <c r="K409" i="2"/>
  <c r="N409" i="2"/>
  <c r="O409" i="2"/>
  <c r="Q409" i="2" s="1"/>
  <c r="P409" i="2"/>
  <c r="D410" i="2"/>
  <c r="H410" i="2"/>
  <c r="I410" i="2"/>
  <c r="J410" i="2"/>
  <c r="K410" i="2"/>
  <c r="N410" i="2"/>
  <c r="O410" i="2"/>
  <c r="Q410" i="2" s="1"/>
  <c r="T410" i="2" s="1"/>
  <c r="P410" i="2"/>
  <c r="D411" i="2"/>
  <c r="H411" i="2"/>
  <c r="I411" i="2"/>
  <c r="J411" i="2"/>
  <c r="K411" i="2"/>
  <c r="N411" i="2"/>
  <c r="O411" i="2"/>
  <c r="Q411" i="2" s="1"/>
  <c r="U411" i="2" s="1"/>
  <c r="P411" i="2"/>
  <c r="D412" i="2"/>
  <c r="H412" i="2"/>
  <c r="I412" i="2"/>
  <c r="J412" i="2"/>
  <c r="K412" i="2"/>
  <c r="N412" i="2"/>
  <c r="O412" i="2"/>
  <c r="Q412" i="2" s="1"/>
  <c r="T412" i="2" s="1"/>
  <c r="P412" i="2"/>
  <c r="D413" i="2"/>
  <c r="H413" i="2"/>
  <c r="I413" i="2"/>
  <c r="J413" i="2"/>
  <c r="K413" i="2"/>
  <c r="N413" i="2"/>
  <c r="O413" i="2"/>
  <c r="P413" i="2"/>
  <c r="Q413" i="2"/>
  <c r="T413" i="2" s="1"/>
  <c r="D414" i="2"/>
  <c r="H414" i="2"/>
  <c r="I414" i="2"/>
  <c r="J414" i="2"/>
  <c r="K414" i="2"/>
  <c r="N414" i="2"/>
  <c r="O414" i="2"/>
  <c r="P414" i="2"/>
  <c r="Q414" i="2"/>
  <c r="W414" i="2" s="1"/>
  <c r="D415" i="2"/>
  <c r="H415" i="2"/>
  <c r="I415" i="2"/>
  <c r="J415" i="2"/>
  <c r="K415" i="2"/>
  <c r="N415" i="2"/>
  <c r="O415" i="2"/>
  <c r="Q415" i="2" s="1"/>
  <c r="P415" i="2"/>
  <c r="D416" i="2"/>
  <c r="H416" i="2"/>
  <c r="I416" i="2"/>
  <c r="J416" i="2"/>
  <c r="K416" i="2"/>
  <c r="N416" i="2"/>
  <c r="O416" i="2"/>
  <c r="P416" i="2"/>
  <c r="Q416" i="2"/>
  <c r="T416" i="2" s="1"/>
  <c r="D417" i="2"/>
  <c r="H417" i="2"/>
  <c r="I417" i="2"/>
  <c r="J417" i="2"/>
  <c r="K417" i="2"/>
  <c r="N417" i="2"/>
  <c r="O417" i="2"/>
  <c r="P417" i="2"/>
  <c r="Q417" i="2"/>
  <c r="U417" i="2" s="1"/>
  <c r="D418" i="2"/>
  <c r="H418" i="2"/>
  <c r="I418" i="2"/>
  <c r="J418" i="2"/>
  <c r="K418" i="2"/>
  <c r="N418" i="2"/>
  <c r="O418" i="2"/>
  <c r="P418" i="2"/>
  <c r="Q418" i="2"/>
  <c r="D419" i="2"/>
  <c r="H419" i="2"/>
  <c r="I419" i="2"/>
  <c r="J419" i="2"/>
  <c r="K419" i="2"/>
  <c r="N419" i="2"/>
  <c r="O419" i="2"/>
  <c r="P419" i="2"/>
  <c r="Q419" i="2"/>
  <c r="W419" i="2" s="1"/>
  <c r="D420" i="2"/>
  <c r="H420" i="2"/>
  <c r="I420" i="2"/>
  <c r="J420" i="2"/>
  <c r="K420" i="2"/>
  <c r="N420" i="2"/>
  <c r="O420" i="2"/>
  <c r="P420" i="2"/>
  <c r="Q420" i="2"/>
  <c r="D421" i="2"/>
  <c r="H421" i="2"/>
  <c r="I421" i="2"/>
  <c r="J421" i="2"/>
  <c r="K421" i="2"/>
  <c r="N421" i="2"/>
  <c r="O421" i="2"/>
  <c r="P421" i="2"/>
  <c r="Q421" i="2"/>
  <c r="T421" i="2" s="1"/>
  <c r="D422" i="2"/>
  <c r="H422" i="2"/>
  <c r="I422" i="2"/>
  <c r="J422" i="2"/>
  <c r="K422" i="2"/>
  <c r="N422" i="2"/>
  <c r="O422" i="2"/>
  <c r="P422" i="2"/>
  <c r="Q422" i="2"/>
  <c r="U422" i="2" s="1"/>
  <c r="D423" i="2"/>
  <c r="H423" i="2"/>
  <c r="I423" i="2"/>
  <c r="J423" i="2"/>
  <c r="K423" i="2"/>
  <c r="N423" i="2"/>
  <c r="O423" i="2"/>
  <c r="P423" i="2"/>
  <c r="Q423" i="2"/>
  <c r="T423" i="2" s="1"/>
  <c r="D424" i="2"/>
  <c r="H424" i="2"/>
  <c r="I424" i="2"/>
  <c r="J424" i="2"/>
  <c r="K424" i="2"/>
  <c r="N424" i="2"/>
  <c r="O424" i="2"/>
  <c r="P424" i="2"/>
  <c r="Q424" i="2"/>
  <c r="D425" i="2"/>
  <c r="H425" i="2"/>
  <c r="I425" i="2"/>
  <c r="J425" i="2"/>
  <c r="K425" i="2"/>
  <c r="N425" i="2"/>
  <c r="O425" i="2"/>
  <c r="P425" i="2"/>
  <c r="Q425" i="2"/>
  <c r="D426" i="2"/>
  <c r="H426" i="2"/>
  <c r="I426" i="2"/>
  <c r="J426" i="2"/>
  <c r="K426" i="2"/>
  <c r="N426" i="2"/>
  <c r="O426" i="2"/>
  <c r="P426" i="2"/>
  <c r="Q426" i="2"/>
  <c r="U426" i="2" s="1"/>
  <c r="D427" i="2"/>
  <c r="H427" i="2"/>
  <c r="I427" i="2"/>
  <c r="J427" i="2"/>
  <c r="K427" i="2"/>
  <c r="N427" i="2"/>
  <c r="O427" i="2"/>
  <c r="Q427" i="2" s="1"/>
  <c r="U427" i="2" s="1"/>
  <c r="P427" i="2"/>
  <c r="D428" i="2"/>
  <c r="H428" i="2"/>
  <c r="I428" i="2"/>
  <c r="J428" i="2"/>
  <c r="K428" i="2"/>
  <c r="N428" i="2"/>
  <c r="O428" i="2"/>
  <c r="Q428" i="2" s="1"/>
  <c r="T428" i="2" s="1"/>
  <c r="P428" i="2"/>
  <c r="D429" i="2"/>
  <c r="H429" i="2"/>
  <c r="I429" i="2"/>
  <c r="J429" i="2"/>
  <c r="K429" i="2"/>
  <c r="N429" i="2"/>
  <c r="O429" i="2"/>
  <c r="P429" i="2"/>
  <c r="Q429" i="2"/>
  <c r="T429" i="2" s="1"/>
  <c r="D430" i="2"/>
  <c r="H430" i="2"/>
  <c r="I430" i="2"/>
  <c r="J430" i="2"/>
  <c r="K430" i="2"/>
  <c r="N430" i="2"/>
  <c r="O430" i="2"/>
  <c r="Q430" i="2" s="1"/>
  <c r="P430" i="2"/>
  <c r="D431" i="2"/>
  <c r="H431" i="2"/>
  <c r="I431" i="2"/>
  <c r="J431" i="2"/>
  <c r="K431" i="2"/>
  <c r="N431" i="2"/>
  <c r="O431" i="2"/>
  <c r="P431" i="2"/>
  <c r="Q431" i="2"/>
  <c r="D432" i="2"/>
  <c r="H432" i="2"/>
  <c r="I432" i="2"/>
  <c r="J432" i="2"/>
  <c r="K432" i="2"/>
  <c r="N432" i="2"/>
  <c r="O432" i="2"/>
  <c r="P432" i="2"/>
  <c r="Q432" i="2"/>
  <c r="D433" i="2"/>
  <c r="H433" i="2"/>
  <c r="I433" i="2"/>
  <c r="J433" i="2"/>
  <c r="K433" i="2"/>
  <c r="N433" i="2"/>
  <c r="O433" i="2"/>
  <c r="Q433" i="2" s="1"/>
  <c r="P433" i="2"/>
  <c r="D434" i="2"/>
  <c r="H434" i="2"/>
  <c r="I434" i="2"/>
  <c r="J434" i="2"/>
  <c r="K434" i="2"/>
  <c r="N434" i="2"/>
  <c r="O434" i="2"/>
  <c r="P434" i="2"/>
  <c r="Q434" i="2"/>
  <c r="T434" i="2" s="1"/>
  <c r="D435" i="2"/>
  <c r="H435" i="2"/>
  <c r="I435" i="2"/>
  <c r="J435" i="2"/>
  <c r="K435" i="2"/>
  <c r="N435" i="2"/>
  <c r="O435" i="2"/>
  <c r="P435" i="2"/>
  <c r="Q435" i="2"/>
  <c r="U435" i="2" s="1"/>
  <c r="D436" i="2"/>
  <c r="H436" i="2"/>
  <c r="I436" i="2"/>
  <c r="J436" i="2"/>
  <c r="K436" i="2"/>
  <c r="N436" i="2"/>
  <c r="O436" i="2"/>
  <c r="Q436" i="2" s="1"/>
  <c r="W436" i="2" s="1"/>
  <c r="P436" i="2"/>
  <c r="D437" i="2"/>
  <c r="H437" i="2"/>
  <c r="I437" i="2"/>
  <c r="J437" i="2"/>
  <c r="K437" i="2"/>
  <c r="N437" i="2"/>
  <c r="O437" i="2"/>
  <c r="P437" i="2"/>
  <c r="Q437" i="2"/>
  <c r="T437" i="2" s="1"/>
  <c r="D438" i="2"/>
  <c r="H438" i="2"/>
  <c r="I438" i="2"/>
  <c r="J438" i="2"/>
  <c r="K438" i="2"/>
  <c r="N438" i="2"/>
  <c r="O438" i="2"/>
  <c r="Q438" i="2" s="1"/>
  <c r="P438" i="2"/>
  <c r="D439" i="2"/>
  <c r="H439" i="2"/>
  <c r="I439" i="2"/>
  <c r="J439" i="2"/>
  <c r="K439" i="2"/>
  <c r="N439" i="2"/>
  <c r="O439" i="2"/>
  <c r="Q439" i="2" s="1"/>
  <c r="T439" i="2" s="1"/>
  <c r="P439" i="2"/>
  <c r="D440" i="2"/>
  <c r="H440" i="2"/>
  <c r="I440" i="2"/>
  <c r="J440" i="2"/>
  <c r="K440" i="2"/>
  <c r="N440" i="2"/>
  <c r="O440" i="2"/>
  <c r="P440" i="2"/>
  <c r="Q440" i="2"/>
  <c r="D441" i="2"/>
  <c r="H441" i="2"/>
  <c r="I441" i="2"/>
  <c r="J441" i="2"/>
  <c r="K441" i="2"/>
  <c r="N441" i="2"/>
  <c r="O441" i="2"/>
  <c r="Q441" i="2" s="1"/>
  <c r="P441" i="2"/>
  <c r="D442" i="2"/>
  <c r="H442" i="2"/>
  <c r="I442" i="2"/>
  <c r="J442" i="2"/>
  <c r="K442" i="2"/>
  <c r="N442" i="2"/>
  <c r="O442" i="2"/>
  <c r="P442" i="2"/>
  <c r="Q442" i="2"/>
  <c r="T442" i="2" s="1"/>
  <c r="D443" i="2"/>
  <c r="H443" i="2"/>
  <c r="I443" i="2"/>
  <c r="J443" i="2"/>
  <c r="K443" i="2"/>
  <c r="N443" i="2"/>
  <c r="O443" i="2"/>
  <c r="Q443" i="2" s="1"/>
  <c r="W443" i="2" s="1"/>
  <c r="P443" i="2"/>
  <c r="D444" i="2"/>
  <c r="H444" i="2"/>
  <c r="I444" i="2"/>
  <c r="J444" i="2"/>
  <c r="K444" i="2"/>
  <c r="N444" i="2"/>
  <c r="O444" i="2"/>
  <c r="Q444" i="2" s="1"/>
  <c r="W444" i="2" s="1"/>
  <c r="P444" i="2"/>
  <c r="D445" i="2"/>
  <c r="H445" i="2"/>
  <c r="I445" i="2"/>
  <c r="J445" i="2"/>
  <c r="K445" i="2"/>
  <c r="N445" i="2"/>
  <c r="O445" i="2"/>
  <c r="P445" i="2"/>
  <c r="Q445" i="2"/>
  <c r="T445" i="2" s="1"/>
  <c r="D446" i="2"/>
  <c r="H446" i="2"/>
  <c r="I446" i="2"/>
  <c r="J446" i="2"/>
  <c r="K446" i="2"/>
  <c r="N446" i="2"/>
  <c r="O446" i="2"/>
  <c r="P446" i="2"/>
  <c r="Q446" i="2"/>
  <c r="T446" i="2" s="1"/>
  <c r="D447" i="2"/>
  <c r="H447" i="2"/>
  <c r="I447" i="2"/>
  <c r="J447" i="2"/>
  <c r="K447" i="2"/>
  <c r="N447" i="2"/>
  <c r="O447" i="2"/>
  <c r="P447" i="2"/>
  <c r="Q447" i="2"/>
  <c r="D448" i="2"/>
  <c r="H448" i="2"/>
  <c r="I448" i="2"/>
  <c r="J448" i="2"/>
  <c r="K448" i="2"/>
  <c r="N448" i="2"/>
  <c r="O448" i="2"/>
  <c r="Q448" i="2" s="1"/>
  <c r="P448" i="2"/>
  <c r="D449" i="2"/>
  <c r="H449" i="2"/>
  <c r="I449" i="2"/>
  <c r="J449" i="2"/>
  <c r="K449" i="2"/>
  <c r="N449" i="2"/>
  <c r="O449" i="2"/>
  <c r="P449" i="2"/>
  <c r="Q449" i="2"/>
  <c r="T449" i="2" s="1"/>
  <c r="D450" i="2"/>
  <c r="H450" i="2"/>
  <c r="I450" i="2"/>
  <c r="J450" i="2"/>
  <c r="K450" i="2"/>
  <c r="N450" i="2"/>
  <c r="O450" i="2"/>
  <c r="P450" i="2"/>
  <c r="Q450" i="2"/>
  <c r="W450" i="2" s="1"/>
  <c r="D451" i="2"/>
  <c r="H451" i="2"/>
  <c r="I451" i="2"/>
  <c r="J451" i="2"/>
  <c r="K451" i="2"/>
  <c r="N451" i="2"/>
  <c r="O451" i="2"/>
  <c r="Q451" i="2" s="1"/>
  <c r="P451" i="2"/>
  <c r="D452" i="2"/>
  <c r="H452" i="2"/>
  <c r="I452" i="2"/>
  <c r="J452" i="2"/>
  <c r="K452" i="2"/>
  <c r="N452" i="2"/>
  <c r="O452" i="2"/>
  <c r="P452" i="2"/>
  <c r="Q452" i="2"/>
  <c r="T452" i="2" s="1"/>
  <c r="D453" i="2"/>
  <c r="H453" i="2"/>
  <c r="I453" i="2"/>
  <c r="J453" i="2"/>
  <c r="K453" i="2"/>
  <c r="N453" i="2"/>
  <c r="O453" i="2"/>
  <c r="P453" i="2"/>
  <c r="Q453" i="2"/>
  <c r="X453" i="2" s="1"/>
  <c r="D454" i="2"/>
  <c r="H454" i="2"/>
  <c r="I454" i="2"/>
  <c r="J454" i="2"/>
  <c r="K454" i="2"/>
  <c r="N454" i="2"/>
  <c r="O454" i="2"/>
  <c r="Q454" i="2" s="1"/>
  <c r="T454" i="2" s="1"/>
  <c r="P454" i="2"/>
  <c r="D455" i="2"/>
  <c r="H455" i="2"/>
  <c r="I455" i="2"/>
  <c r="J455" i="2"/>
  <c r="K455" i="2"/>
  <c r="N455" i="2"/>
  <c r="O455" i="2"/>
  <c r="Q455" i="2" s="1"/>
  <c r="U455" i="2" s="1"/>
  <c r="P455" i="2"/>
  <c r="D456" i="2"/>
  <c r="H456" i="2"/>
  <c r="I456" i="2"/>
  <c r="J456" i="2"/>
  <c r="K456" i="2"/>
  <c r="N456" i="2"/>
  <c r="O456" i="2"/>
  <c r="Q456" i="2" s="1"/>
  <c r="X456" i="2" s="1"/>
  <c r="P456" i="2"/>
  <c r="D457" i="2"/>
  <c r="H457" i="2"/>
  <c r="I457" i="2"/>
  <c r="J457" i="2"/>
  <c r="K457" i="2"/>
  <c r="N457" i="2"/>
  <c r="O457" i="2"/>
  <c r="Q457" i="2" s="1"/>
  <c r="X457" i="2" s="1"/>
  <c r="P457" i="2"/>
  <c r="D458" i="2"/>
  <c r="H458" i="2"/>
  <c r="I458" i="2"/>
  <c r="J458" i="2"/>
  <c r="K458" i="2"/>
  <c r="N458" i="2"/>
  <c r="O458" i="2"/>
  <c r="P458" i="2"/>
  <c r="Q458" i="2"/>
  <c r="T458" i="2" s="1"/>
  <c r="D459" i="2"/>
  <c r="H459" i="2"/>
  <c r="I459" i="2"/>
  <c r="J459" i="2"/>
  <c r="K459" i="2"/>
  <c r="N459" i="2"/>
  <c r="O459" i="2"/>
  <c r="Q459" i="2" s="1"/>
  <c r="T459" i="2" s="1"/>
  <c r="P459" i="2"/>
  <c r="D460" i="2"/>
  <c r="H460" i="2"/>
  <c r="I460" i="2"/>
  <c r="J460" i="2"/>
  <c r="K460" i="2"/>
  <c r="N460" i="2"/>
  <c r="O460" i="2"/>
  <c r="Q460" i="2" s="1"/>
  <c r="X460" i="2" s="1"/>
  <c r="P460" i="2"/>
  <c r="D461" i="2"/>
  <c r="H461" i="2"/>
  <c r="I461" i="2"/>
  <c r="J461" i="2"/>
  <c r="K461" i="2"/>
  <c r="N461" i="2"/>
  <c r="O461" i="2"/>
  <c r="P461" i="2"/>
  <c r="Q461" i="2"/>
  <c r="X461" i="2" s="1"/>
  <c r="D462" i="2"/>
  <c r="H462" i="2"/>
  <c r="I462" i="2"/>
  <c r="J462" i="2"/>
  <c r="K462" i="2"/>
  <c r="N462" i="2"/>
  <c r="O462" i="2"/>
  <c r="Q462" i="2" s="1"/>
  <c r="T462" i="2" s="1"/>
  <c r="P462" i="2"/>
  <c r="D463" i="2"/>
  <c r="H463" i="2"/>
  <c r="I463" i="2"/>
  <c r="J463" i="2"/>
  <c r="K463" i="2"/>
  <c r="N463" i="2"/>
  <c r="O463" i="2"/>
  <c r="P463" i="2"/>
  <c r="Q463" i="2"/>
  <c r="D464" i="2"/>
  <c r="H464" i="2"/>
  <c r="I464" i="2"/>
  <c r="J464" i="2"/>
  <c r="K464" i="2"/>
  <c r="N464" i="2"/>
  <c r="O464" i="2"/>
  <c r="P464" i="2"/>
  <c r="Q464" i="2"/>
  <c r="U464" i="2" s="1"/>
  <c r="D465" i="2"/>
  <c r="H465" i="2"/>
  <c r="I465" i="2"/>
  <c r="J465" i="2"/>
  <c r="K465" i="2"/>
  <c r="N465" i="2"/>
  <c r="O465" i="2"/>
  <c r="Q465" i="2" s="1"/>
  <c r="W465" i="2" s="1"/>
  <c r="P465" i="2"/>
  <c r="D466" i="2"/>
  <c r="H466" i="2"/>
  <c r="I466" i="2"/>
  <c r="J466" i="2"/>
  <c r="K466" i="2"/>
  <c r="N466" i="2"/>
  <c r="O466" i="2"/>
  <c r="P466" i="2"/>
  <c r="Q466" i="2"/>
  <c r="D467" i="2"/>
  <c r="H467" i="2"/>
  <c r="I467" i="2"/>
  <c r="J467" i="2"/>
  <c r="K467" i="2"/>
  <c r="N467" i="2"/>
  <c r="O467" i="2"/>
  <c r="Q467" i="2" s="1"/>
  <c r="U467" i="2" s="1"/>
  <c r="P467" i="2"/>
  <c r="D468" i="2"/>
  <c r="H468" i="2"/>
  <c r="I468" i="2"/>
  <c r="J468" i="2"/>
  <c r="K468" i="2"/>
  <c r="N468" i="2"/>
  <c r="O468" i="2"/>
  <c r="Q468" i="2" s="1"/>
  <c r="T468" i="2" s="1"/>
  <c r="P468" i="2"/>
  <c r="D469" i="2"/>
  <c r="H469" i="2"/>
  <c r="I469" i="2"/>
  <c r="J469" i="2"/>
  <c r="K469" i="2"/>
  <c r="N469" i="2"/>
  <c r="O469" i="2"/>
  <c r="P469" i="2"/>
  <c r="Q469" i="2"/>
  <c r="T469" i="2" s="1"/>
  <c r="D470" i="2"/>
  <c r="H470" i="2"/>
  <c r="I470" i="2"/>
  <c r="J470" i="2"/>
  <c r="K470" i="2"/>
  <c r="N470" i="2"/>
  <c r="O470" i="2"/>
  <c r="P470" i="2"/>
  <c r="Q470" i="2"/>
  <c r="W470" i="2" s="1"/>
  <c r="D471" i="2"/>
  <c r="H471" i="2"/>
  <c r="I471" i="2"/>
  <c r="J471" i="2"/>
  <c r="K471" i="2"/>
  <c r="N471" i="2"/>
  <c r="O471" i="2"/>
  <c r="P471" i="2"/>
  <c r="Q471" i="2"/>
  <c r="U471" i="2" s="1"/>
  <c r="D472" i="2"/>
  <c r="H472" i="2"/>
  <c r="I472" i="2"/>
  <c r="J472" i="2"/>
  <c r="K472" i="2"/>
  <c r="N472" i="2"/>
  <c r="O472" i="2"/>
  <c r="Q472" i="2" s="1"/>
  <c r="P472" i="2"/>
  <c r="D473" i="2"/>
  <c r="H473" i="2"/>
  <c r="I473" i="2"/>
  <c r="J473" i="2"/>
  <c r="K473" i="2"/>
  <c r="N473" i="2"/>
  <c r="O473" i="2"/>
  <c r="P473" i="2"/>
  <c r="Q473" i="2"/>
  <c r="U473" i="2" s="1"/>
  <c r="D474" i="2"/>
  <c r="H474" i="2"/>
  <c r="I474" i="2"/>
  <c r="J474" i="2"/>
  <c r="K474" i="2"/>
  <c r="N474" i="2"/>
  <c r="O474" i="2"/>
  <c r="P474" i="2"/>
  <c r="Q474" i="2"/>
  <c r="W474" i="2" s="1"/>
  <c r="D475" i="2"/>
  <c r="H475" i="2"/>
  <c r="I475" i="2"/>
  <c r="J475" i="2"/>
  <c r="K475" i="2"/>
  <c r="N475" i="2"/>
  <c r="O475" i="2"/>
  <c r="Q475" i="2" s="1"/>
  <c r="T475" i="2" s="1"/>
  <c r="P475" i="2"/>
  <c r="D476" i="2"/>
  <c r="H476" i="2"/>
  <c r="I476" i="2"/>
  <c r="J476" i="2"/>
  <c r="K476" i="2"/>
  <c r="N476" i="2"/>
  <c r="O476" i="2"/>
  <c r="P476" i="2"/>
  <c r="Q476" i="2"/>
  <c r="T476" i="2" s="1"/>
  <c r="D477" i="2"/>
  <c r="H477" i="2"/>
  <c r="I477" i="2"/>
  <c r="J477" i="2"/>
  <c r="K477" i="2"/>
  <c r="N477" i="2"/>
  <c r="O477" i="2"/>
  <c r="Q477" i="2" s="1"/>
  <c r="P477" i="2"/>
  <c r="D478" i="2"/>
  <c r="H478" i="2"/>
  <c r="I478" i="2"/>
  <c r="J478" i="2"/>
  <c r="K478" i="2"/>
  <c r="N478" i="2"/>
  <c r="O478" i="2"/>
  <c r="P478" i="2"/>
  <c r="Q478" i="2"/>
  <c r="T478" i="2" s="1"/>
  <c r="D479" i="2"/>
  <c r="H479" i="2"/>
  <c r="I479" i="2"/>
  <c r="J479" i="2"/>
  <c r="K479" i="2"/>
  <c r="N479" i="2"/>
  <c r="O479" i="2"/>
  <c r="P479" i="2"/>
  <c r="Q479" i="2"/>
  <c r="T479" i="2" s="1"/>
  <c r="D480" i="2"/>
  <c r="H480" i="2"/>
  <c r="I480" i="2"/>
  <c r="J480" i="2"/>
  <c r="K480" i="2"/>
  <c r="N480" i="2"/>
  <c r="O480" i="2"/>
  <c r="P480" i="2"/>
  <c r="Q480" i="2"/>
  <c r="W480" i="2" s="1"/>
  <c r="D481" i="2"/>
  <c r="H481" i="2"/>
  <c r="I481" i="2"/>
  <c r="J481" i="2"/>
  <c r="K481" i="2"/>
  <c r="N481" i="2"/>
  <c r="O481" i="2"/>
  <c r="P481" i="2"/>
  <c r="Q481" i="2"/>
  <c r="D482" i="2"/>
  <c r="H482" i="2"/>
  <c r="I482" i="2"/>
  <c r="J482" i="2"/>
  <c r="K482" i="2"/>
  <c r="N482" i="2"/>
  <c r="O482" i="2"/>
  <c r="Q482" i="2" s="1"/>
  <c r="P482" i="2"/>
  <c r="D483" i="2"/>
  <c r="H483" i="2"/>
  <c r="I483" i="2"/>
  <c r="J483" i="2"/>
  <c r="K483" i="2"/>
  <c r="N483" i="2"/>
  <c r="O483" i="2"/>
  <c r="Q483" i="2" s="1"/>
  <c r="U483" i="2" s="1"/>
  <c r="P483" i="2"/>
  <c r="D484" i="2"/>
  <c r="H484" i="2"/>
  <c r="I484" i="2"/>
  <c r="J484" i="2"/>
  <c r="K484" i="2"/>
  <c r="N484" i="2"/>
  <c r="O484" i="2"/>
  <c r="P484" i="2"/>
  <c r="Q484" i="2"/>
  <c r="T484" i="2" s="1"/>
  <c r="D485" i="2"/>
  <c r="H485" i="2"/>
  <c r="I485" i="2"/>
  <c r="J485" i="2"/>
  <c r="K485" i="2"/>
  <c r="N485" i="2"/>
  <c r="O485" i="2"/>
  <c r="P485" i="2"/>
  <c r="Q485" i="2"/>
  <c r="U485" i="2" s="1"/>
  <c r="D486" i="2"/>
  <c r="H486" i="2"/>
  <c r="I486" i="2"/>
  <c r="J486" i="2"/>
  <c r="K486" i="2"/>
  <c r="N486" i="2"/>
  <c r="O486" i="2"/>
  <c r="P486" i="2"/>
  <c r="Q486" i="2"/>
  <c r="D487" i="2"/>
  <c r="H487" i="2"/>
  <c r="I487" i="2"/>
  <c r="J487" i="2"/>
  <c r="K487" i="2"/>
  <c r="N487" i="2"/>
  <c r="O487" i="2"/>
  <c r="P487" i="2"/>
  <c r="Q487" i="2"/>
  <c r="T487" i="2" s="1"/>
  <c r="D488" i="2"/>
  <c r="H488" i="2"/>
  <c r="I488" i="2"/>
  <c r="J488" i="2"/>
  <c r="K488" i="2"/>
  <c r="N488" i="2"/>
  <c r="O488" i="2"/>
  <c r="P488" i="2"/>
  <c r="Q488" i="2"/>
  <c r="T488" i="2" s="1"/>
  <c r="D489" i="2"/>
  <c r="H489" i="2"/>
  <c r="I489" i="2"/>
  <c r="J489" i="2"/>
  <c r="K489" i="2"/>
  <c r="N489" i="2"/>
  <c r="O489" i="2"/>
  <c r="Q489" i="2" s="1"/>
  <c r="P489" i="2"/>
  <c r="D490" i="2"/>
  <c r="H490" i="2"/>
  <c r="I490" i="2"/>
  <c r="J490" i="2"/>
  <c r="K490" i="2"/>
  <c r="N490" i="2"/>
  <c r="O490" i="2"/>
  <c r="Q490" i="2" s="1"/>
  <c r="T490" i="2" s="1"/>
  <c r="P490" i="2"/>
  <c r="D491" i="2"/>
  <c r="H491" i="2"/>
  <c r="I491" i="2"/>
  <c r="J491" i="2"/>
  <c r="K491" i="2"/>
  <c r="N491" i="2"/>
  <c r="O491" i="2"/>
  <c r="Q491" i="2" s="1"/>
  <c r="W491" i="2" s="1"/>
  <c r="P491" i="2"/>
  <c r="D492" i="2"/>
  <c r="H492" i="2"/>
  <c r="I492" i="2"/>
  <c r="J492" i="2"/>
  <c r="K492" i="2"/>
  <c r="N492" i="2"/>
  <c r="O492" i="2"/>
  <c r="Q492" i="2" s="1"/>
  <c r="P492" i="2"/>
  <c r="D493" i="2"/>
  <c r="H493" i="2"/>
  <c r="I493" i="2"/>
  <c r="J493" i="2"/>
  <c r="K493" i="2"/>
  <c r="N493" i="2"/>
  <c r="O493" i="2"/>
  <c r="Q493" i="2" s="1"/>
  <c r="X493" i="2" s="1"/>
  <c r="P493" i="2"/>
  <c r="D494" i="2"/>
  <c r="H494" i="2"/>
  <c r="I494" i="2"/>
  <c r="J494" i="2"/>
  <c r="K494" i="2"/>
  <c r="N494" i="2"/>
  <c r="O494" i="2"/>
  <c r="Q494" i="2" s="1"/>
  <c r="X494" i="2" s="1"/>
  <c r="P494" i="2"/>
  <c r="D495" i="2"/>
  <c r="H495" i="2"/>
  <c r="I495" i="2"/>
  <c r="J495" i="2"/>
  <c r="K495" i="2"/>
  <c r="N495" i="2"/>
  <c r="O495" i="2"/>
  <c r="P495" i="2"/>
  <c r="Q495" i="2"/>
  <c r="W495" i="2" s="1"/>
  <c r="D496" i="2"/>
  <c r="H496" i="2"/>
  <c r="I496" i="2"/>
  <c r="J496" i="2"/>
  <c r="K496" i="2"/>
  <c r="N496" i="2"/>
  <c r="O496" i="2"/>
  <c r="Q496" i="2" s="1"/>
  <c r="P496" i="2"/>
  <c r="D497" i="2"/>
  <c r="H497" i="2"/>
  <c r="I497" i="2"/>
  <c r="J497" i="2"/>
  <c r="K497" i="2"/>
  <c r="N497" i="2"/>
  <c r="O497" i="2"/>
  <c r="P497" i="2"/>
  <c r="Q497" i="2"/>
  <c r="T497" i="2" s="1"/>
  <c r="D498" i="2"/>
  <c r="H498" i="2"/>
  <c r="I498" i="2"/>
  <c r="J498" i="2"/>
  <c r="K498" i="2"/>
  <c r="N498" i="2"/>
  <c r="O498" i="2"/>
  <c r="Q498" i="2" s="1"/>
  <c r="X498" i="2" s="1"/>
  <c r="P498" i="2"/>
  <c r="D499" i="2"/>
  <c r="H499" i="2"/>
  <c r="I499" i="2"/>
  <c r="J499" i="2"/>
  <c r="K499" i="2"/>
  <c r="N499" i="2"/>
  <c r="O499" i="2"/>
  <c r="Q499" i="2" s="1"/>
  <c r="T499" i="2" s="1"/>
  <c r="P499" i="2"/>
  <c r="D500" i="2"/>
  <c r="H500" i="2"/>
  <c r="I500" i="2"/>
  <c r="J500" i="2"/>
  <c r="K500" i="2"/>
  <c r="N500" i="2"/>
  <c r="O500" i="2"/>
  <c r="P500" i="2"/>
  <c r="Q500" i="2"/>
  <c r="T500" i="2" s="1"/>
  <c r="D501" i="2"/>
  <c r="H501" i="2"/>
  <c r="I501" i="2"/>
  <c r="J501" i="2"/>
  <c r="K501" i="2"/>
  <c r="N501" i="2"/>
  <c r="O501" i="2"/>
  <c r="Q501" i="2" s="1"/>
  <c r="T501" i="2" s="1"/>
  <c r="P501" i="2"/>
  <c r="D502" i="2"/>
  <c r="H502" i="2"/>
  <c r="I502" i="2"/>
  <c r="J502" i="2"/>
  <c r="K502" i="2"/>
  <c r="N502" i="2"/>
  <c r="O502" i="2"/>
  <c r="P502" i="2"/>
  <c r="Q502" i="2"/>
  <c r="X502" i="2" s="1"/>
  <c r="D503" i="2"/>
  <c r="H503" i="2"/>
  <c r="I503" i="2"/>
  <c r="J503" i="2"/>
  <c r="K503" i="2"/>
  <c r="N503" i="2"/>
  <c r="O503" i="2"/>
  <c r="P503" i="2"/>
  <c r="Q503" i="2"/>
  <c r="T503" i="2" s="1"/>
  <c r="D504" i="2"/>
  <c r="H504" i="2"/>
  <c r="I504" i="2"/>
  <c r="J504" i="2"/>
  <c r="K504" i="2"/>
  <c r="N504" i="2"/>
  <c r="O504" i="2"/>
  <c r="P504" i="2"/>
  <c r="Q504" i="2"/>
  <c r="T504" i="2" s="1"/>
  <c r="D505" i="2"/>
  <c r="H505" i="2"/>
  <c r="I505" i="2"/>
  <c r="J505" i="2"/>
  <c r="K505" i="2"/>
  <c r="N505" i="2"/>
  <c r="O505" i="2"/>
  <c r="P505" i="2"/>
  <c r="Q505" i="2"/>
  <c r="T505" i="2" s="1"/>
  <c r="D506" i="2"/>
  <c r="H506" i="2"/>
  <c r="I506" i="2"/>
  <c r="J506" i="2"/>
  <c r="K506" i="2"/>
  <c r="N506" i="2"/>
  <c r="O506" i="2"/>
  <c r="P506" i="2"/>
  <c r="Q506" i="2"/>
  <c r="T506" i="2" s="1"/>
  <c r="D507" i="2"/>
  <c r="H507" i="2"/>
  <c r="I507" i="2"/>
  <c r="J507" i="2"/>
  <c r="K507" i="2"/>
  <c r="N507" i="2"/>
  <c r="O507" i="2"/>
  <c r="P507" i="2"/>
  <c r="Q507" i="2"/>
  <c r="W507" i="2" s="1"/>
  <c r="D508" i="2"/>
  <c r="H508" i="2"/>
  <c r="I508" i="2"/>
  <c r="J508" i="2"/>
  <c r="K508" i="2"/>
  <c r="N508" i="2"/>
  <c r="O508" i="2"/>
  <c r="Q508" i="2" s="1"/>
  <c r="P508" i="2"/>
  <c r="D509" i="2"/>
  <c r="H509" i="2"/>
  <c r="I509" i="2"/>
  <c r="J509" i="2"/>
  <c r="K509" i="2"/>
  <c r="N509" i="2"/>
  <c r="O509" i="2"/>
  <c r="P509" i="2"/>
  <c r="Q509" i="2"/>
  <c r="T509" i="2" s="1"/>
  <c r="D510" i="2"/>
  <c r="H510" i="2"/>
  <c r="I510" i="2"/>
  <c r="J510" i="2"/>
  <c r="K510" i="2"/>
  <c r="N510" i="2"/>
  <c r="O510" i="2"/>
  <c r="P510" i="2"/>
  <c r="Q510" i="2"/>
  <c r="D511" i="2"/>
  <c r="H511" i="2"/>
  <c r="I511" i="2"/>
  <c r="J511" i="2"/>
  <c r="K511" i="2"/>
  <c r="N511" i="2"/>
  <c r="O511" i="2"/>
  <c r="P511" i="2"/>
  <c r="Q511" i="2"/>
  <c r="X511" i="2" s="1"/>
  <c r="D512" i="2"/>
  <c r="H512" i="2"/>
  <c r="I512" i="2"/>
  <c r="J512" i="2"/>
  <c r="K512" i="2"/>
  <c r="N512" i="2"/>
  <c r="O512" i="2"/>
  <c r="Q512" i="2" s="1"/>
  <c r="U512" i="2" s="1"/>
  <c r="P512" i="2"/>
  <c r="D513" i="2"/>
  <c r="H513" i="2"/>
  <c r="I513" i="2"/>
  <c r="J513" i="2"/>
  <c r="K513" i="2"/>
  <c r="N513" i="2"/>
  <c r="O513" i="2"/>
  <c r="P513" i="2"/>
  <c r="Q513" i="2"/>
  <c r="T513" i="2" s="1"/>
  <c r="D514" i="2"/>
  <c r="H514" i="2"/>
  <c r="I514" i="2"/>
  <c r="J514" i="2"/>
  <c r="K514" i="2"/>
  <c r="N514" i="2"/>
  <c r="O514" i="2"/>
  <c r="P514" i="2"/>
  <c r="Q514" i="2"/>
  <c r="W514" i="2" s="1"/>
  <c r="D515" i="2"/>
  <c r="H515" i="2"/>
  <c r="I515" i="2"/>
  <c r="J515" i="2"/>
  <c r="K515" i="2"/>
  <c r="N515" i="2"/>
  <c r="O515" i="2"/>
  <c r="Q515" i="2" s="1"/>
  <c r="P515" i="2"/>
  <c r="D516" i="2"/>
  <c r="H516" i="2"/>
  <c r="I516" i="2"/>
  <c r="J516" i="2"/>
  <c r="K516" i="2"/>
  <c r="N516" i="2"/>
  <c r="O516" i="2"/>
  <c r="P516" i="2"/>
  <c r="Q516" i="2"/>
  <c r="D517" i="2"/>
  <c r="H517" i="2"/>
  <c r="I517" i="2"/>
  <c r="J517" i="2"/>
  <c r="K517" i="2"/>
  <c r="N517" i="2"/>
  <c r="O517" i="2"/>
  <c r="P517" i="2"/>
  <c r="Q517" i="2"/>
  <c r="T517" i="2" s="1"/>
  <c r="D518" i="2"/>
  <c r="H518" i="2"/>
  <c r="I518" i="2"/>
  <c r="J518" i="2"/>
  <c r="K518" i="2"/>
  <c r="N518" i="2"/>
  <c r="O518" i="2"/>
  <c r="Q518" i="2" s="1"/>
  <c r="T518" i="2" s="1"/>
  <c r="P518" i="2"/>
  <c r="D519" i="2"/>
  <c r="H519" i="2"/>
  <c r="I519" i="2"/>
  <c r="J519" i="2"/>
  <c r="K519" i="2"/>
  <c r="N519" i="2"/>
  <c r="O519" i="2"/>
  <c r="Q519" i="2" s="1"/>
  <c r="U519" i="2" s="1"/>
  <c r="P519" i="2"/>
  <c r="D520" i="2"/>
  <c r="H520" i="2"/>
  <c r="I520" i="2"/>
  <c r="J520" i="2"/>
  <c r="K520" i="2"/>
  <c r="N520" i="2"/>
  <c r="O520" i="2"/>
  <c r="P520" i="2"/>
  <c r="Q520" i="2"/>
  <c r="U520" i="2" s="1"/>
  <c r="D521" i="2"/>
  <c r="H521" i="2"/>
  <c r="I521" i="2"/>
  <c r="J521" i="2"/>
  <c r="K521" i="2"/>
  <c r="N521" i="2"/>
  <c r="O521" i="2"/>
  <c r="P521" i="2"/>
  <c r="Q521" i="2"/>
  <c r="T521" i="2" s="1"/>
  <c r="D522" i="2"/>
  <c r="H522" i="2"/>
  <c r="I522" i="2"/>
  <c r="J522" i="2"/>
  <c r="K522" i="2"/>
  <c r="N522" i="2"/>
  <c r="O522" i="2"/>
  <c r="P522" i="2"/>
  <c r="Q522" i="2"/>
  <c r="U522" i="2" s="1"/>
  <c r="D523" i="2"/>
  <c r="H523" i="2"/>
  <c r="I523" i="2"/>
  <c r="J523" i="2"/>
  <c r="K523" i="2"/>
  <c r="N523" i="2"/>
  <c r="O523" i="2"/>
  <c r="P523" i="2"/>
  <c r="Q523" i="2"/>
  <c r="X523" i="2" s="1"/>
  <c r="D524" i="2"/>
  <c r="H524" i="2"/>
  <c r="I524" i="2"/>
  <c r="J524" i="2"/>
  <c r="K524" i="2"/>
  <c r="N524" i="2"/>
  <c r="O524" i="2"/>
  <c r="P524" i="2"/>
  <c r="Q524" i="2"/>
  <c r="T524" i="2" s="1"/>
  <c r="D525" i="2"/>
  <c r="H525" i="2"/>
  <c r="I525" i="2"/>
  <c r="J525" i="2"/>
  <c r="K525" i="2"/>
  <c r="N525" i="2"/>
  <c r="O525" i="2"/>
  <c r="Q525" i="2" s="1"/>
  <c r="T525" i="2" s="1"/>
  <c r="P525" i="2"/>
  <c r="D526" i="2"/>
  <c r="H526" i="2"/>
  <c r="I526" i="2"/>
  <c r="J526" i="2"/>
  <c r="K526" i="2"/>
  <c r="N526" i="2"/>
  <c r="O526" i="2"/>
  <c r="P526" i="2"/>
  <c r="Q526" i="2"/>
  <c r="W526" i="2" s="1"/>
  <c r="D527" i="2"/>
  <c r="H527" i="2"/>
  <c r="I527" i="2"/>
  <c r="J527" i="2"/>
  <c r="K527" i="2"/>
  <c r="N527" i="2"/>
  <c r="O527" i="2"/>
  <c r="P527" i="2"/>
  <c r="Q527" i="2"/>
  <c r="X527" i="2" s="1"/>
  <c r="D528" i="2"/>
  <c r="H528" i="2"/>
  <c r="I528" i="2"/>
  <c r="J528" i="2"/>
  <c r="K528" i="2"/>
  <c r="N528" i="2"/>
  <c r="O528" i="2"/>
  <c r="Q528" i="2" s="1"/>
  <c r="P528" i="2"/>
  <c r="D529" i="2"/>
  <c r="H529" i="2"/>
  <c r="I529" i="2"/>
  <c r="J529" i="2"/>
  <c r="K529" i="2"/>
  <c r="N529" i="2"/>
  <c r="O529" i="2"/>
  <c r="P529" i="2"/>
  <c r="Q529" i="2"/>
  <c r="D530" i="2"/>
  <c r="H530" i="2"/>
  <c r="I530" i="2"/>
  <c r="J530" i="2"/>
  <c r="K530" i="2"/>
  <c r="N530" i="2"/>
  <c r="O530" i="2"/>
  <c r="P530" i="2"/>
  <c r="Q530" i="2"/>
  <c r="U530" i="2" s="1"/>
  <c r="D531" i="2"/>
  <c r="H531" i="2"/>
  <c r="I531" i="2"/>
  <c r="J531" i="2"/>
  <c r="K531" i="2"/>
  <c r="N531" i="2"/>
  <c r="O531" i="2"/>
  <c r="Q531" i="2" s="1"/>
  <c r="X531" i="2" s="1"/>
  <c r="P531" i="2"/>
  <c r="D532" i="2"/>
  <c r="H532" i="2"/>
  <c r="I532" i="2"/>
  <c r="J532" i="2"/>
  <c r="K532" i="2"/>
  <c r="N532" i="2"/>
  <c r="O532" i="2"/>
  <c r="P532" i="2"/>
  <c r="Q532" i="2"/>
  <c r="T532" i="2" s="1"/>
  <c r="D533" i="2"/>
  <c r="H533" i="2"/>
  <c r="I533" i="2"/>
  <c r="J533" i="2"/>
  <c r="K533" i="2"/>
  <c r="N533" i="2"/>
  <c r="O533" i="2"/>
  <c r="P533" i="2"/>
  <c r="Q533" i="2"/>
  <c r="D534" i="2"/>
  <c r="H534" i="2"/>
  <c r="I534" i="2"/>
  <c r="J534" i="2"/>
  <c r="K534" i="2"/>
  <c r="N534" i="2"/>
  <c r="O534" i="2"/>
  <c r="P534" i="2"/>
  <c r="Q534" i="2"/>
  <c r="U534" i="2" s="1"/>
  <c r="D535" i="2"/>
  <c r="H535" i="2"/>
  <c r="I535" i="2"/>
  <c r="J535" i="2"/>
  <c r="K535" i="2"/>
  <c r="N535" i="2"/>
  <c r="O535" i="2"/>
  <c r="P535" i="2"/>
  <c r="Q535" i="2"/>
  <c r="X535" i="2" s="1"/>
  <c r="D536" i="2"/>
  <c r="H536" i="2"/>
  <c r="I536" i="2"/>
  <c r="J536" i="2"/>
  <c r="K536" i="2"/>
  <c r="N536" i="2"/>
  <c r="O536" i="2"/>
  <c r="Q536" i="2" s="1"/>
  <c r="P536" i="2"/>
  <c r="D537" i="2"/>
  <c r="H537" i="2"/>
  <c r="I537" i="2"/>
  <c r="J537" i="2"/>
  <c r="K537" i="2"/>
  <c r="N537" i="2"/>
  <c r="O537" i="2"/>
  <c r="P537" i="2"/>
  <c r="Q537" i="2"/>
  <c r="W537" i="2" s="1"/>
  <c r="D538" i="2"/>
  <c r="H538" i="2"/>
  <c r="I538" i="2"/>
  <c r="J538" i="2"/>
  <c r="K538" i="2"/>
  <c r="N538" i="2"/>
  <c r="O538" i="2"/>
  <c r="P538" i="2"/>
  <c r="Q538" i="2"/>
  <c r="T538" i="2" s="1"/>
  <c r="D539" i="2"/>
  <c r="H539" i="2"/>
  <c r="I539" i="2"/>
  <c r="J539" i="2"/>
  <c r="K539" i="2"/>
  <c r="N539" i="2"/>
  <c r="O539" i="2"/>
  <c r="P539" i="2"/>
  <c r="Q539" i="2"/>
  <c r="X539" i="2" s="1"/>
  <c r="D540" i="2"/>
  <c r="H540" i="2"/>
  <c r="I540" i="2"/>
  <c r="J540" i="2"/>
  <c r="K540" i="2"/>
  <c r="N540" i="2"/>
  <c r="O540" i="2"/>
  <c r="Q540" i="2" s="1"/>
  <c r="P540" i="2"/>
  <c r="D541" i="2"/>
  <c r="H541" i="2"/>
  <c r="I541" i="2"/>
  <c r="J541" i="2"/>
  <c r="K541" i="2"/>
  <c r="N541" i="2"/>
  <c r="O541" i="2"/>
  <c r="Q541" i="2" s="1"/>
  <c r="X541" i="2" s="1"/>
  <c r="P541" i="2"/>
  <c r="D542" i="2"/>
  <c r="H542" i="2"/>
  <c r="I542" i="2"/>
  <c r="J542" i="2"/>
  <c r="K542" i="2"/>
  <c r="N542" i="2"/>
  <c r="O542" i="2"/>
  <c r="P542" i="2"/>
  <c r="Q542" i="2"/>
  <c r="T542" i="2" s="1"/>
  <c r="D543" i="2"/>
  <c r="H543" i="2"/>
  <c r="I543" i="2"/>
  <c r="J543" i="2"/>
  <c r="K543" i="2"/>
  <c r="N543" i="2"/>
  <c r="O543" i="2"/>
  <c r="Q543" i="2" s="1"/>
  <c r="P543" i="2"/>
  <c r="D544" i="2"/>
  <c r="H544" i="2"/>
  <c r="I544" i="2"/>
  <c r="J544" i="2"/>
  <c r="K544" i="2"/>
  <c r="N544" i="2"/>
  <c r="O544" i="2"/>
  <c r="P544" i="2"/>
  <c r="Q544" i="2"/>
  <c r="D545" i="2"/>
  <c r="H545" i="2"/>
  <c r="I545" i="2"/>
  <c r="J545" i="2"/>
  <c r="K545" i="2"/>
  <c r="N545" i="2"/>
  <c r="O545" i="2"/>
  <c r="P545" i="2"/>
  <c r="Q545" i="2"/>
  <c r="D546" i="2"/>
  <c r="H546" i="2"/>
  <c r="I546" i="2"/>
  <c r="J546" i="2"/>
  <c r="K546" i="2"/>
  <c r="N546" i="2"/>
  <c r="O546" i="2"/>
  <c r="Q546" i="2" s="1"/>
  <c r="T546" i="2" s="1"/>
  <c r="P546" i="2"/>
  <c r="D547" i="2"/>
  <c r="H547" i="2"/>
  <c r="I547" i="2"/>
  <c r="J547" i="2"/>
  <c r="K547" i="2"/>
  <c r="N547" i="2"/>
  <c r="O547" i="2"/>
  <c r="P547" i="2"/>
  <c r="Q547" i="2"/>
  <c r="X547" i="2" s="1"/>
  <c r="D548" i="2"/>
  <c r="H548" i="2"/>
  <c r="I548" i="2"/>
  <c r="J548" i="2"/>
  <c r="K548" i="2"/>
  <c r="N548" i="2"/>
  <c r="O548" i="2"/>
  <c r="Q548" i="2" s="1"/>
  <c r="P548" i="2"/>
  <c r="D549" i="2"/>
  <c r="H549" i="2"/>
  <c r="I549" i="2"/>
  <c r="J549" i="2"/>
  <c r="K549" i="2"/>
  <c r="N549" i="2"/>
  <c r="O549" i="2"/>
  <c r="Q549" i="2" s="1"/>
  <c r="P549" i="2"/>
  <c r="D550" i="2"/>
  <c r="H550" i="2"/>
  <c r="I550" i="2"/>
  <c r="J550" i="2"/>
  <c r="K550" i="2"/>
  <c r="N550" i="2"/>
  <c r="O550" i="2"/>
  <c r="Q550" i="2" s="1"/>
  <c r="T550" i="2" s="1"/>
  <c r="P550" i="2"/>
  <c r="D551" i="2"/>
  <c r="H551" i="2"/>
  <c r="I551" i="2"/>
  <c r="J551" i="2"/>
  <c r="K551" i="2"/>
  <c r="N551" i="2"/>
  <c r="O551" i="2"/>
  <c r="Q551" i="2" s="1"/>
  <c r="P551" i="2"/>
  <c r="D552" i="2"/>
  <c r="H552" i="2"/>
  <c r="I552" i="2"/>
  <c r="J552" i="2"/>
  <c r="K552" i="2"/>
  <c r="N552" i="2"/>
  <c r="O552" i="2"/>
  <c r="Q552" i="2" s="1"/>
  <c r="W552" i="2" s="1"/>
  <c r="P552" i="2"/>
  <c r="D553" i="2"/>
  <c r="H553" i="2"/>
  <c r="I553" i="2"/>
  <c r="J553" i="2"/>
  <c r="K553" i="2"/>
  <c r="N553" i="2"/>
  <c r="O553" i="2"/>
  <c r="P553" i="2"/>
  <c r="Q553" i="2"/>
  <c r="X553" i="2" s="1"/>
  <c r="D554" i="2"/>
  <c r="H554" i="2"/>
  <c r="I554" i="2"/>
  <c r="J554" i="2"/>
  <c r="K554" i="2"/>
  <c r="N554" i="2"/>
  <c r="O554" i="2"/>
  <c r="P554" i="2"/>
  <c r="Q554" i="2"/>
  <c r="W554" i="2" s="1"/>
  <c r="D555" i="2"/>
  <c r="H555" i="2"/>
  <c r="I555" i="2"/>
  <c r="J555" i="2"/>
  <c r="K555" i="2"/>
  <c r="N555" i="2"/>
  <c r="O555" i="2"/>
  <c r="P555" i="2"/>
  <c r="Q555" i="2"/>
  <c r="D556" i="2"/>
  <c r="H556" i="2"/>
  <c r="I556" i="2"/>
  <c r="J556" i="2"/>
  <c r="K556" i="2"/>
  <c r="N556" i="2"/>
  <c r="O556" i="2"/>
  <c r="P556" i="2"/>
  <c r="Q556" i="2"/>
  <c r="U556" i="2" s="1"/>
  <c r="D557" i="2"/>
  <c r="H557" i="2"/>
  <c r="I557" i="2"/>
  <c r="J557" i="2"/>
  <c r="K557" i="2"/>
  <c r="N557" i="2"/>
  <c r="O557" i="2"/>
  <c r="Q557" i="2" s="1"/>
  <c r="P557" i="2"/>
  <c r="D558" i="2"/>
  <c r="H558" i="2"/>
  <c r="I558" i="2"/>
  <c r="J558" i="2"/>
  <c r="K558" i="2"/>
  <c r="N558" i="2"/>
  <c r="O558" i="2"/>
  <c r="Q558" i="2" s="1"/>
  <c r="P558" i="2"/>
  <c r="D559" i="2"/>
  <c r="H559" i="2"/>
  <c r="I559" i="2"/>
  <c r="J559" i="2"/>
  <c r="K559" i="2"/>
  <c r="N559" i="2"/>
  <c r="O559" i="2"/>
  <c r="P559" i="2"/>
  <c r="Q559" i="2"/>
  <c r="T559" i="2" s="1"/>
  <c r="D560" i="2"/>
  <c r="H560" i="2"/>
  <c r="I560" i="2"/>
  <c r="J560" i="2"/>
  <c r="K560" i="2"/>
  <c r="N560" i="2"/>
  <c r="O560" i="2"/>
  <c r="P560" i="2"/>
  <c r="Q560" i="2"/>
  <c r="D561" i="2"/>
  <c r="H561" i="2"/>
  <c r="I561" i="2"/>
  <c r="J561" i="2"/>
  <c r="K561" i="2"/>
  <c r="N561" i="2"/>
  <c r="O561" i="2"/>
  <c r="Q561" i="2" s="1"/>
  <c r="P561" i="2"/>
  <c r="D562" i="2"/>
  <c r="H562" i="2"/>
  <c r="I562" i="2"/>
  <c r="J562" i="2"/>
  <c r="K562" i="2"/>
  <c r="N562" i="2"/>
  <c r="O562" i="2"/>
  <c r="Q562" i="2" s="1"/>
  <c r="P562" i="2"/>
  <c r="D563" i="2"/>
  <c r="H563" i="2"/>
  <c r="I563" i="2"/>
  <c r="J563" i="2"/>
  <c r="K563" i="2"/>
  <c r="N563" i="2"/>
  <c r="O563" i="2"/>
  <c r="P563" i="2"/>
  <c r="Q563" i="2"/>
  <c r="D564" i="2"/>
  <c r="H564" i="2"/>
  <c r="I564" i="2"/>
  <c r="J564" i="2"/>
  <c r="K564" i="2"/>
  <c r="N564" i="2"/>
  <c r="O564" i="2"/>
  <c r="Q564" i="2" s="1"/>
  <c r="P564" i="2"/>
  <c r="D565" i="2"/>
  <c r="H565" i="2"/>
  <c r="I565" i="2"/>
  <c r="J565" i="2"/>
  <c r="K565" i="2"/>
  <c r="N565" i="2"/>
  <c r="O565" i="2"/>
  <c r="Q565" i="2" s="1"/>
  <c r="P565" i="2"/>
  <c r="D566" i="2"/>
  <c r="H566" i="2"/>
  <c r="I566" i="2"/>
  <c r="J566" i="2"/>
  <c r="K566" i="2"/>
  <c r="N566" i="2"/>
  <c r="O566" i="2"/>
  <c r="Q566" i="2" s="1"/>
  <c r="P566" i="2"/>
  <c r="D567" i="2"/>
  <c r="H567" i="2"/>
  <c r="I567" i="2"/>
  <c r="J567" i="2"/>
  <c r="K567" i="2"/>
  <c r="N567" i="2"/>
  <c r="O567" i="2"/>
  <c r="P567" i="2"/>
  <c r="Q567" i="2"/>
  <c r="T567" i="2" s="1"/>
  <c r="D568" i="2"/>
  <c r="H568" i="2"/>
  <c r="I568" i="2"/>
  <c r="J568" i="2"/>
  <c r="K568" i="2"/>
  <c r="N568" i="2"/>
  <c r="O568" i="2"/>
  <c r="P568" i="2"/>
  <c r="Q568" i="2"/>
  <c r="U568" i="2" s="1"/>
  <c r="D569" i="2"/>
  <c r="H569" i="2"/>
  <c r="I569" i="2"/>
  <c r="J569" i="2"/>
  <c r="K569" i="2"/>
  <c r="N569" i="2"/>
  <c r="O569" i="2"/>
  <c r="P569" i="2"/>
  <c r="Q569" i="2"/>
  <c r="U569" i="2" s="1"/>
  <c r="D570" i="2"/>
  <c r="H570" i="2"/>
  <c r="I570" i="2"/>
  <c r="J570" i="2"/>
  <c r="K570" i="2"/>
  <c r="N570" i="2"/>
  <c r="O570" i="2"/>
  <c r="P570" i="2"/>
  <c r="Q570" i="2"/>
  <c r="W570" i="2" s="1"/>
  <c r="D571" i="2"/>
  <c r="H571" i="2"/>
  <c r="I571" i="2"/>
  <c r="J571" i="2"/>
  <c r="K571" i="2"/>
  <c r="N571" i="2"/>
  <c r="O571" i="2"/>
  <c r="P571" i="2"/>
  <c r="Q571" i="2"/>
  <c r="T571" i="2" s="1"/>
  <c r="D572" i="2"/>
  <c r="H572" i="2"/>
  <c r="I572" i="2"/>
  <c r="J572" i="2"/>
  <c r="K572" i="2"/>
  <c r="N572" i="2"/>
  <c r="O572" i="2"/>
  <c r="P572" i="2"/>
  <c r="Q572" i="2"/>
  <c r="U572" i="2" s="1"/>
  <c r="D573" i="2"/>
  <c r="H573" i="2"/>
  <c r="I573" i="2"/>
  <c r="J573" i="2"/>
  <c r="K573" i="2"/>
  <c r="N573" i="2"/>
  <c r="O573" i="2"/>
  <c r="Q573" i="2" s="1"/>
  <c r="X573" i="2" s="1"/>
  <c r="P573" i="2"/>
  <c r="D574" i="2"/>
  <c r="H574" i="2"/>
  <c r="I574" i="2"/>
  <c r="J574" i="2"/>
  <c r="K574" i="2"/>
  <c r="N574" i="2"/>
  <c r="O574" i="2"/>
  <c r="Q574" i="2" s="1"/>
  <c r="T574" i="2" s="1"/>
  <c r="P574" i="2"/>
  <c r="D575" i="2"/>
  <c r="H575" i="2"/>
  <c r="I575" i="2"/>
  <c r="J575" i="2"/>
  <c r="K575" i="2"/>
  <c r="N575" i="2"/>
  <c r="O575" i="2"/>
  <c r="P575" i="2"/>
  <c r="Q575" i="2"/>
  <c r="T575" i="2" s="1"/>
  <c r="D576" i="2"/>
  <c r="H576" i="2"/>
  <c r="I576" i="2"/>
  <c r="J576" i="2"/>
  <c r="K576" i="2"/>
  <c r="N576" i="2"/>
  <c r="O576" i="2"/>
  <c r="P576" i="2"/>
  <c r="Q576" i="2"/>
  <c r="D577" i="2"/>
  <c r="H577" i="2"/>
  <c r="I577" i="2"/>
  <c r="J577" i="2"/>
  <c r="K577" i="2"/>
  <c r="N577" i="2"/>
  <c r="O577" i="2"/>
  <c r="P577" i="2"/>
  <c r="Q577" i="2"/>
  <c r="D578" i="2"/>
  <c r="H578" i="2"/>
  <c r="I578" i="2"/>
  <c r="J578" i="2"/>
  <c r="K578" i="2"/>
  <c r="N578" i="2"/>
  <c r="O578" i="2"/>
  <c r="Q578" i="2" s="1"/>
  <c r="X578" i="2" s="1"/>
  <c r="P578" i="2"/>
  <c r="D579" i="2"/>
  <c r="H579" i="2"/>
  <c r="I579" i="2"/>
  <c r="J579" i="2"/>
  <c r="K579" i="2"/>
  <c r="N579" i="2"/>
  <c r="O579" i="2"/>
  <c r="P579" i="2"/>
  <c r="Q579" i="2"/>
  <c r="D580" i="2"/>
  <c r="H580" i="2"/>
  <c r="I580" i="2"/>
  <c r="J580" i="2"/>
  <c r="K580" i="2"/>
  <c r="N580" i="2"/>
  <c r="O580" i="2"/>
  <c r="Q580" i="2" s="1"/>
  <c r="X580" i="2" s="1"/>
  <c r="P580" i="2"/>
  <c r="D581" i="2"/>
  <c r="H581" i="2"/>
  <c r="I581" i="2"/>
  <c r="J581" i="2"/>
  <c r="K581" i="2"/>
  <c r="N581" i="2"/>
  <c r="O581" i="2"/>
  <c r="Q581" i="2" s="1"/>
  <c r="P581" i="2"/>
  <c r="D582" i="2"/>
  <c r="H582" i="2"/>
  <c r="I582" i="2"/>
  <c r="J582" i="2"/>
  <c r="K582" i="2"/>
  <c r="N582" i="2"/>
  <c r="O582" i="2"/>
  <c r="Q582" i="2" s="1"/>
  <c r="X582" i="2" s="1"/>
  <c r="P582" i="2"/>
  <c r="D583" i="2"/>
  <c r="H583" i="2"/>
  <c r="I583" i="2"/>
  <c r="J583" i="2"/>
  <c r="K583" i="2"/>
  <c r="N583" i="2"/>
  <c r="O583" i="2"/>
  <c r="Q583" i="2" s="1"/>
  <c r="U583" i="2" s="1"/>
  <c r="P583" i="2"/>
  <c r="D584" i="2"/>
  <c r="H584" i="2"/>
  <c r="I584" i="2"/>
  <c r="J584" i="2"/>
  <c r="K584" i="2"/>
  <c r="N584" i="2"/>
  <c r="O584" i="2"/>
  <c r="Q584" i="2" s="1"/>
  <c r="P584" i="2"/>
  <c r="D585" i="2"/>
  <c r="H585" i="2"/>
  <c r="I585" i="2"/>
  <c r="J585" i="2"/>
  <c r="K585" i="2"/>
  <c r="N585" i="2"/>
  <c r="O585" i="2"/>
  <c r="Q585" i="2" s="1"/>
  <c r="P585" i="2"/>
  <c r="D586" i="2"/>
  <c r="H586" i="2"/>
  <c r="I586" i="2"/>
  <c r="J586" i="2"/>
  <c r="K586" i="2"/>
  <c r="N586" i="2"/>
  <c r="O586" i="2"/>
  <c r="P586" i="2"/>
  <c r="Q586" i="2"/>
  <c r="T586" i="2" s="1"/>
  <c r="D587" i="2"/>
  <c r="H587" i="2"/>
  <c r="I587" i="2"/>
  <c r="J587" i="2"/>
  <c r="K587" i="2"/>
  <c r="N587" i="2"/>
  <c r="O587" i="2"/>
  <c r="P587" i="2"/>
  <c r="Q587" i="2"/>
  <c r="U587" i="2" s="1"/>
  <c r="D588" i="2"/>
  <c r="H588" i="2"/>
  <c r="I588" i="2"/>
  <c r="J588" i="2"/>
  <c r="K588" i="2"/>
  <c r="N588" i="2"/>
  <c r="O588" i="2"/>
  <c r="P588" i="2"/>
  <c r="Q588" i="2"/>
  <c r="X588" i="2" s="1"/>
  <c r="D589" i="2"/>
  <c r="H589" i="2"/>
  <c r="I589" i="2"/>
  <c r="J589" i="2"/>
  <c r="K589" i="2"/>
  <c r="N589" i="2"/>
  <c r="O589" i="2"/>
  <c r="P589" i="2"/>
  <c r="Q589" i="2"/>
  <c r="D590" i="2"/>
  <c r="H590" i="2"/>
  <c r="I590" i="2"/>
  <c r="J590" i="2"/>
  <c r="K590" i="2"/>
  <c r="N590" i="2"/>
  <c r="O590" i="2"/>
  <c r="Q590" i="2" s="1"/>
  <c r="W590" i="2" s="1"/>
  <c r="P590" i="2"/>
  <c r="D591" i="2"/>
  <c r="H591" i="2"/>
  <c r="I591" i="2"/>
  <c r="J591" i="2"/>
  <c r="K591" i="2"/>
  <c r="N591" i="2"/>
  <c r="O591" i="2"/>
  <c r="P591" i="2"/>
  <c r="Q591" i="2"/>
  <c r="T591" i="2" s="1"/>
  <c r="D592" i="2"/>
  <c r="H592" i="2"/>
  <c r="I592" i="2"/>
  <c r="J592" i="2"/>
  <c r="K592" i="2"/>
  <c r="N592" i="2"/>
  <c r="O592" i="2"/>
  <c r="P592" i="2"/>
  <c r="Q592" i="2"/>
  <c r="U592" i="2" s="1"/>
  <c r="D593" i="2"/>
  <c r="H593" i="2"/>
  <c r="I593" i="2"/>
  <c r="J593" i="2"/>
  <c r="K593" i="2"/>
  <c r="N593" i="2"/>
  <c r="O593" i="2"/>
  <c r="P593" i="2"/>
  <c r="Q593" i="2"/>
  <c r="U593" i="2" s="1"/>
  <c r="D594" i="2"/>
  <c r="H594" i="2"/>
  <c r="I594" i="2"/>
  <c r="J594" i="2"/>
  <c r="K594" i="2"/>
  <c r="N594" i="2"/>
  <c r="O594" i="2"/>
  <c r="Q594" i="2" s="1"/>
  <c r="P594" i="2"/>
  <c r="D595" i="2"/>
  <c r="H595" i="2"/>
  <c r="I595" i="2"/>
  <c r="J595" i="2"/>
  <c r="K595" i="2"/>
  <c r="N595" i="2"/>
  <c r="O595" i="2"/>
  <c r="Q595" i="2" s="1"/>
  <c r="P595" i="2"/>
  <c r="D596" i="2"/>
  <c r="H596" i="2"/>
  <c r="I596" i="2"/>
  <c r="J596" i="2"/>
  <c r="K596" i="2"/>
  <c r="N596" i="2"/>
  <c r="O596" i="2"/>
  <c r="Q596" i="2" s="1"/>
  <c r="W596" i="2" s="1"/>
  <c r="P596" i="2"/>
  <c r="D597" i="2"/>
  <c r="H597" i="2"/>
  <c r="I597" i="2"/>
  <c r="J597" i="2"/>
  <c r="K597" i="2"/>
  <c r="N597" i="2"/>
  <c r="O597" i="2"/>
  <c r="P597" i="2"/>
  <c r="Q597" i="2"/>
  <c r="T597" i="2" s="1"/>
  <c r="D598" i="2"/>
  <c r="H598" i="2"/>
  <c r="I598" i="2"/>
  <c r="J598" i="2"/>
  <c r="K598" i="2"/>
  <c r="N598" i="2"/>
  <c r="O598" i="2"/>
  <c r="P598" i="2"/>
  <c r="Q598" i="2"/>
  <c r="T598" i="2" s="1"/>
  <c r="D599" i="2"/>
  <c r="H599" i="2"/>
  <c r="I599" i="2"/>
  <c r="J599" i="2"/>
  <c r="K599" i="2"/>
  <c r="N599" i="2"/>
  <c r="O599" i="2"/>
  <c r="Q599" i="2" s="1"/>
  <c r="P599" i="2"/>
  <c r="D600" i="2"/>
  <c r="H600" i="2"/>
  <c r="I600" i="2"/>
  <c r="J600" i="2"/>
  <c r="K600" i="2"/>
  <c r="N600" i="2"/>
  <c r="O600" i="2"/>
  <c r="P600" i="2"/>
  <c r="Q600" i="2"/>
  <c r="D601" i="2"/>
  <c r="H601" i="2"/>
  <c r="I601" i="2"/>
  <c r="J601" i="2"/>
  <c r="K601" i="2"/>
  <c r="N601" i="2"/>
  <c r="O601" i="2"/>
  <c r="Q601" i="2" s="1"/>
  <c r="P601" i="2"/>
  <c r="D602" i="2"/>
  <c r="H602" i="2"/>
  <c r="I602" i="2"/>
  <c r="J602" i="2"/>
  <c r="K602" i="2"/>
  <c r="N602" i="2"/>
  <c r="O602" i="2"/>
  <c r="P602" i="2"/>
  <c r="Q602" i="2"/>
  <c r="T602" i="2" s="1"/>
  <c r="D603" i="2"/>
  <c r="H603" i="2"/>
  <c r="I603" i="2"/>
  <c r="J603" i="2"/>
  <c r="K603" i="2"/>
  <c r="N603" i="2"/>
  <c r="O603" i="2"/>
  <c r="Q603" i="2" s="1"/>
  <c r="P603" i="2"/>
  <c r="D604" i="2"/>
  <c r="H604" i="2"/>
  <c r="I604" i="2"/>
  <c r="J604" i="2"/>
  <c r="K604" i="2"/>
  <c r="N604" i="2"/>
  <c r="O604" i="2"/>
  <c r="P604" i="2"/>
  <c r="Q604" i="2"/>
  <c r="D605" i="2"/>
  <c r="H605" i="2"/>
  <c r="I605" i="2"/>
  <c r="J605" i="2"/>
  <c r="K605" i="2"/>
  <c r="N605" i="2"/>
  <c r="O605" i="2"/>
  <c r="Q605" i="2" s="1"/>
  <c r="X605" i="2" s="1"/>
  <c r="P605" i="2"/>
  <c r="D606" i="2"/>
  <c r="H606" i="2"/>
  <c r="I606" i="2"/>
  <c r="J606" i="2"/>
  <c r="K606" i="2"/>
  <c r="N606" i="2"/>
  <c r="O606" i="2"/>
  <c r="Q606" i="2" s="1"/>
  <c r="P606" i="2"/>
  <c r="D607" i="2"/>
  <c r="H607" i="2"/>
  <c r="I607" i="2"/>
  <c r="J607" i="2"/>
  <c r="K607" i="2"/>
  <c r="N607" i="2"/>
  <c r="O607" i="2"/>
  <c r="Q607" i="2" s="1"/>
  <c r="P607" i="2"/>
  <c r="D608" i="2"/>
  <c r="H608" i="2"/>
  <c r="I608" i="2"/>
  <c r="J608" i="2"/>
  <c r="K608" i="2"/>
  <c r="N608" i="2"/>
  <c r="O608" i="2"/>
  <c r="P608" i="2"/>
  <c r="Q608" i="2"/>
  <c r="X608" i="2" s="1"/>
  <c r="D609" i="2"/>
  <c r="H609" i="2"/>
  <c r="I609" i="2"/>
  <c r="J609" i="2"/>
  <c r="K609" i="2"/>
  <c r="N609" i="2"/>
  <c r="O609" i="2"/>
  <c r="P609" i="2"/>
  <c r="Q609" i="2"/>
  <c r="T609" i="2" s="1"/>
  <c r="D610" i="2"/>
  <c r="H610" i="2"/>
  <c r="I610" i="2"/>
  <c r="J610" i="2"/>
  <c r="K610" i="2"/>
  <c r="N610" i="2"/>
  <c r="O610" i="2"/>
  <c r="Q610" i="2" s="1"/>
  <c r="T610" i="2" s="1"/>
  <c r="P610" i="2"/>
  <c r="D611" i="2"/>
  <c r="H611" i="2"/>
  <c r="I611" i="2"/>
  <c r="J611" i="2"/>
  <c r="K611" i="2"/>
  <c r="N611" i="2"/>
  <c r="O611" i="2"/>
  <c r="Q611" i="2" s="1"/>
  <c r="P611" i="2"/>
  <c r="D612" i="2"/>
  <c r="H612" i="2"/>
  <c r="I612" i="2"/>
  <c r="J612" i="2"/>
  <c r="K612" i="2"/>
  <c r="N612" i="2"/>
  <c r="O612" i="2"/>
  <c r="P612" i="2"/>
  <c r="Q612" i="2"/>
  <c r="U612" i="2" s="1"/>
  <c r="D613" i="2"/>
  <c r="H613" i="2"/>
  <c r="I613" i="2"/>
  <c r="J613" i="2"/>
  <c r="K613" i="2"/>
  <c r="N613" i="2"/>
  <c r="O613" i="2"/>
  <c r="P613" i="2"/>
  <c r="Q613" i="2"/>
  <c r="T613" i="2" s="1"/>
  <c r="D614" i="2"/>
  <c r="H614" i="2"/>
  <c r="I614" i="2"/>
  <c r="J614" i="2"/>
  <c r="K614" i="2"/>
  <c r="N614" i="2"/>
  <c r="O614" i="2"/>
  <c r="P614" i="2"/>
  <c r="Q614" i="2"/>
  <c r="T614" i="2" s="1"/>
  <c r="D615" i="2"/>
  <c r="H615" i="2"/>
  <c r="I615" i="2"/>
  <c r="J615" i="2"/>
  <c r="K615" i="2"/>
  <c r="N615" i="2"/>
  <c r="O615" i="2"/>
  <c r="P615" i="2"/>
  <c r="Q615" i="2"/>
  <c r="T615" i="2" s="1"/>
  <c r="D616" i="2"/>
  <c r="H616" i="2"/>
  <c r="I616" i="2"/>
  <c r="J616" i="2"/>
  <c r="K616" i="2"/>
  <c r="N616" i="2"/>
  <c r="O616" i="2"/>
  <c r="Q616" i="2" s="1"/>
  <c r="P616" i="2"/>
  <c r="D617" i="2"/>
  <c r="H617" i="2"/>
  <c r="I617" i="2"/>
  <c r="J617" i="2"/>
  <c r="K617" i="2"/>
  <c r="N617" i="2"/>
  <c r="O617" i="2"/>
  <c r="P617" i="2"/>
  <c r="Q617" i="2"/>
  <c r="T617" i="2" s="1"/>
  <c r="D618" i="2"/>
  <c r="H618" i="2"/>
  <c r="I618" i="2"/>
  <c r="J618" i="2"/>
  <c r="K618" i="2"/>
  <c r="N618" i="2"/>
  <c r="O618" i="2"/>
  <c r="Q618" i="2" s="1"/>
  <c r="P618" i="2"/>
  <c r="D619" i="2"/>
  <c r="H619" i="2"/>
  <c r="I619" i="2"/>
  <c r="J619" i="2"/>
  <c r="K619" i="2"/>
  <c r="N619" i="2"/>
  <c r="O619" i="2"/>
  <c r="P619" i="2"/>
  <c r="Q619" i="2"/>
  <c r="T619" i="2" s="1"/>
  <c r="D620" i="2"/>
  <c r="H620" i="2"/>
  <c r="I620" i="2"/>
  <c r="J620" i="2"/>
  <c r="K620" i="2"/>
  <c r="N620" i="2"/>
  <c r="O620" i="2"/>
  <c r="P620" i="2"/>
  <c r="Q620" i="2"/>
  <c r="T620" i="2" s="1"/>
  <c r="D621" i="2"/>
  <c r="H621" i="2"/>
  <c r="I621" i="2"/>
  <c r="J621" i="2"/>
  <c r="K621" i="2"/>
  <c r="N621" i="2"/>
  <c r="O621" i="2"/>
  <c r="P621" i="2"/>
  <c r="Q621" i="2"/>
  <c r="W621" i="2" s="1"/>
  <c r="D622" i="2"/>
  <c r="H622" i="2"/>
  <c r="I622" i="2"/>
  <c r="J622" i="2"/>
  <c r="K622" i="2"/>
  <c r="N622" i="2"/>
  <c r="O622" i="2"/>
  <c r="P622" i="2"/>
  <c r="Q622" i="2"/>
  <c r="D623" i="2"/>
  <c r="H623" i="2"/>
  <c r="I623" i="2"/>
  <c r="J623" i="2"/>
  <c r="K623" i="2"/>
  <c r="N623" i="2"/>
  <c r="O623" i="2"/>
  <c r="P623" i="2"/>
  <c r="Q623" i="2"/>
  <c r="W623" i="2" s="1"/>
  <c r="D624" i="2"/>
  <c r="H624" i="2"/>
  <c r="I624" i="2"/>
  <c r="J624" i="2"/>
  <c r="K624" i="2"/>
  <c r="N624" i="2"/>
  <c r="O624" i="2"/>
  <c r="Q624" i="2" s="1"/>
  <c r="X624" i="2" s="1"/>
  <c r="P624" i="2"/>
  <c r="D625" i="2"/>
  <c r="H625" i="2"/>
  <c r="I625" i="2"/>
  <c r="J625" i="2"/>
  <c r="K625" i="2"/>
  <c r="N625" i="2"/>
  <c r="O625" i="2"/>
  <c r="Q625" i="2" s="1"/>
  <c r="P625" i="2"/>
  <c r="D626" i="2"/>
  <c r="H626" i="2"/>
  <c r="I626" i="2"/>
  <c r="J626" i="2"/>
  <c r="K626" i="2"/>
  <c r="N626" i="2"/>
  <c r="O626" i="2"/>
  <c r="Q626" i="2" s="1"/>
  <c r="P626" i="2"/>
  <c r="D627" i="2"/>
  <c r="H627" i="2"/>
  <c r="I627" i="2"/>
  <c r="J627" i="2"/>
  <c r="K627" i="2"/>
  <c r="N627" i="2"/>
  <c r="O627" i="2"/>
  <c r="P627" i="2"/>
  <c r="Q627" i="2"/>
  <c r="W627" i="2" s="1"/>
  <c r="D628" i="2"/>
  <c r="H628" i="2"/>
  <c r="I628" i="2"/>
  <c r="J628" i="2"/>
  <c r="K628" i="2"/>
  <c r="N628" i="2"/>
  <c r="O628" i="2"/>
  <c r="Q628" i="2" s="1"/>
  <c r="X628" i="2" s="1"/>
  <c r="P628" i="2"/>
  <c r="D629" i="2"/>
  <c r="H629" i="2"/>
  <c r="I629" i="2"/>
  <c r="J629" i="2"/>
  <c r="K629" i="2"/>
  <c r="N629" i="2"/>
  <c r="O629" i="2"/>
  <c r="P629" i="2"/>
  <c r="Q629" i="2"/>
  <c r="T629" i="2" s="1"/>
  <c r="D630" i="2"/>
  <c r="H630" i="2"/>
  <c r="I630" i="2"/>
  <c r="J630" i="2"/>
  <c r="K630" i="2"/>
  <c r="N630" i="2"/>
  <c r="O630" i="2"/>
  <c r="Q630" i="2" s="1"/>
  <c r="T630" i="2" s="1"/>
  <c r="P630" i="2"/>
  <c r="D631" i="2"/>
  <c r="H631" i="2"/>
  <c r="I631" i="2"/>
  <c r="J631" i="2"/>
  <c r="K631" i="2"/>
  <c r="N631" i="2"/>
  <c r="O631" i="2"/>
  <c r="P631" i="2"/>
  <c r="Q631" i="2"/>
  <c r="W631" i="2" s="1"/>
  <c r="D632" i="2"/>
  <c r="H632" i="2"/>
  <c r="I632" i="2"/>
  <c r="J632" i="2"/>
  <c r="K632" i="2"/>
  <c r="N632" i="2"/>
  <c r="O632" i="2"/>
  <c r="P632" i="2"/>
  <c r="Q632" i="2"/>
  <c r="T632" i="2" s="1"/>
  <c r="D633" i="2"/>
  <c r="H633" i="2"/>
  <c r="I633" i="2"/>
  <c r="J633" i="2"/>
  <c r="K633" i="2"/>
  <c r="N633" i="2"/>
  <c r="O633" i="2"/>
  <c r="Q633" i="2" s="1"/>
  <c r="P633" i="2"/>
  <c r="D634" i="2"/>
  <c r="H634" i="2"/>
  <c r="I634" i="2"/>
  <c r="J634" i="2"/>
  <c r="K634" i="2"/>
  <c r="N634" i="2"/>
  <c r="O634" i="2"/>
  <c r="P634" i="2"/>
  <c r="Q634" i="2"/>
  <c r="X634" i="2" s="1"/>
  <c r="D635" i="2"/>
  <c r="H635" i="2"/>
  <c r="I635" i="2"/>
  <c r="J635" i="2"/>
  <c r="K635" i="2"/>
  <c r="N635" i="2"/>
  <c r="O635" i="2"/>
  <c r="Q635" i="2" s="1"/>
  <c r="P635" i="2"/>
  <c r="D636" i="2"/>
  <c r="H636" i="2"/>
  <c r="I636" i="2"/>
  <c r="J636" i="2"/>
  <c r="K636" i="2"/>
  <c r="N636" i="2"/>
  <c r="O636" i="2"/>
  <c r="P636" i="2"/>
  <c r="Q636" i="2"/>
  <c r="W636" i="2" s="1"/>
  <c r="D637" i="2"/>
  <c r="H637" i="2"/>
  <c r="I637" i="2"/>
  <c r="J637" i="2"/>
  <c r="K637" i="2"/>
  <c r="N637" i="2"/>
  <c r="O637" i="2"/>
  <c r="Q637" i="2" s="1"/>
  <c r="X637" i="2" s="1"/>
  <c r="P637" i="2"/>
  <c r="D638" i="2"/>
  <c r="H638" i="2"/>
  <c r="I638" i="2"/>
  <c r="J638" i="2"/>
  <c r="K638" i="2"/>
  <c r="N638" i="2"/>
  <c r="O638" i="2"/>
  <c r="Q638" i="2" s="1"/>
  <c r="P638" i="2"/>
  <c r="D639" i="2"/>
  <c r="H639" i="2"/>
  <c r="I639" i="2"/>
  <c r="J639" i="2"/>
  <c r="K639" i="2"/>
  <c r="N639" i="2"/>
  <c r="O639" i="2"/>
  <c r="P639" i="2"/>
  <c r="Q639" i="2"/>
  <c r="X639" i="2" s="1"/>
  <c r="D640" i="2"/>
  <c r="H640" i="2"/>
  <c r="I640" i="2"/>
  <c r="J640" i="2"/>
  <c r="K640" i="2"/>
  <c r="N640" i="2"/>
  <c r="O640" i="2"/>
  <c r="P640" i="2"/>
  <c r="Q640" i="2"/>
  <c r="U640" i="2" s="1"/>
  <c r="D641" i="2"/>
  <c r="H641" i="2"/>
  <c r="I641" i="2"/>
  <c r="J641" i="2"/>
  <c r="K641" i="2"/>
  <c r="N641" i="2"/>
  <c r="O641" i="2"/>
  <c r="Q641" i="2" s="1"/>
  <c r="U641" i="2" s="1"/>
  <c r="P641" i="2"/>
  <c r="D642" i="2"/>
  <c r="H642" i="2"/>
  <c r="I642" i="2"/>
  <c r="J642" i="2"/>
  <c r="K642" i="2"/>
  <c r="N642" i="2"/>
  <c r="O642" i="2"/>
  <c r="Q642" i="2" s="1"/>
  <c r="T642" i="2" s="1"/>
  <c r="P642" i="2"/>
  <c r="D643" i="2"/>
  <c r="H643" i="2"/>
  <c r="I643" i="2"/>
  <c r="J643" i="2"/>
  <c r="K643" i="2"/>
  <c r="N643" i="2"/>
  <c r="O643" i="2"/>
  <c r="P643" i="2"/>
  <c r="Q643" i="2"/>
  <c r="T643" i="2" s="1"/>
  <c r="D644" i="2"/>
  <c r="H644" i="2"/>
  <c r="I644" i="2"/>
  <c r="J644" i="2"/>
  <c r="K644" i="2"/>
  <c r="N644" i="2"/>
  <c r="O644" i="2"/>
  <c r="Q644" i="2" s="1"/>
  <c r="W644" i="2" s="1"/>
  <c r="P644" i="2"/>
  <c r="D645" i="2"/>
  <c r="H645" i="2"/>
  <c r="I645" i="2"/>
  <c r="J645" i="2"/>
  <c r="K645" i="2"/>
  <c r="N645" i="2"/>
  <c r="O645" i="2"/>
  <c r="P645" i="2"/>
  <c r="Q645" i="2"/>
  <c r="W645" i="2" s="1"/>
  <c r="D646" i="2"/>
  <c r="H646" i="2"/>
  <c r="I646" i="2"/>
  <c r="J646" i="2"/>
  <c r="K646" i="2"/>
  <c r="N646" i="2"/>
  <c r="O646" i="2"/>
  <c r="P646" i="2"/>
  <c r="Q646" i="2"/>
  <c r="D647" i="2"/>
  <c r="H647" i="2"/>
  <c r="I647" i="2"/>
  <c r="J647" i="2"/>
  <c r="K647" i="2"/>
  <c r="N647" i="2"/>
  <c r="O647" i="2"/>
  <c r="P647" i="2"/>
  <c r="Q647" i="2"/>
  <c r="X647" i="2" s="1"/>
  <c r="D648" i="2"/>
  <c r="H648" i="2"/>
  <c r="I648" i="2"/>
  <c r="J648" i="2"/>
  <c r="K648" i="2"/>
  <c r="N648" i="2"/>
  <c r="O648" i="2"/>
  <c r="P648" i="2"/>
  <c r="Q648" i="2"/>
  <c r="U648" i="2" s="1"/>
  <c r="D649" i="2"/>
  <c r="H649" i="2"/>
  <c r="I649" i="2"/>
  <c r="J649" i="2"/>
  <c r="K649" i="2"/>
  <c r="N649" i="2"/>
  <c r="O649" i="2"/>
  <c r="P649" i="2"/>
  <c r="Q649" i="2"/>
  <c r="D650" i="2"/>
  <c r="H650" i="2"/>
  <c r="I650" i="2"/>
  <c r="J650" i="2"/>
  <c r="K650" i="2"/>
  <c r="N650" i="2"/>
  <c r="O650" i="2"/>
  <c r="Q650" i="2" s="1"/>
  <c r="P650" i="2"/>
  <c r="D651" i="2"/>
  <c r="H651" i="2"/>
  <c r="I651" i="2"/>
  <c r="J651" i="2"/>
  <c r="K651" i="2"/>
  <c r="N651" i="2"/>
  <c r="O651" i="2"/>
  <c r="P651" i="2"/>
  <c r="Q651" i="2"/>
  <c r="T651" i="2" s="1"/>
  <c r="D652" i="2"/>
  <c r="H652" i="2"/>
  <c r="I652" i="2"/>
  <c r="J652" i="2"/>
  <c r="K652" i="2"/>
  <c r="N652" i="2"/>
  <c r="O652" i="2"/>
  <c r="P652" i="2"/>
  <c r="Q652" i="2"/>
  <c r="T652" i="2" s="1"/>
  <c r="D653" i="2"/>
  <c r="H653" i="2"/>
  <c r="I653" i="2"/>
  <c r="J653" i="2"/>
  <c r="K653" i="2"/>
  <c r="N653" i="2"/>
  <c r="O653" i="2"/>
  <c r="P653" i="2"/>
  <c r="Q653" i="2"/>
  <c r="T653" i="2" s="1"/>
  <c r="D654" i="2"/>
  <c r="H654" i="2"/>
  <c r="I654" i="2"/>
  <c r="J654" i="2"/>
  <c r="K654" i="2"/>
  <c r="N654" i="2"/>
  <c r="O654" i="2"/>
  <c r="P654" i="2"/>
  <c r="Q654" i="2"/>
  <c r="D655" i="2"/>
  <c r="H655" i="2"/>
  <c r="I655" i="2"/>
  <c r="J655" i="2"/>
  <c r="K655" i="2"/>
  <c r="N655" i="2"/>
  <c r="O655" i="2"/>
  <c r="Q655" i="2" s="1"/>
  <c r="P655" i="2"/>
  <c r="D656" i="2"/>
  <c r="H656" i="2"/>
  <c r="I656" i="2"/>
  <c r="J656" i="2"/>
  <c r="K656" i="2"/>
  <c r="N656" i="2"/>
  <c r="O656" i="2"/>
  <c r="P656" i="2"/>
  <c r="Q656" i="2"/>
  <c r="U656" i="2" s="1"/>
  <c r="D657" i="2"/>
  <c r="H657" i="2"/>
  <c r="I657" i="2"/>
  <c r="J657" i="2"/>
  <c r="K657" i="2"/>
  <c r="N657" i="2"/>
  <c r="O657" i="2"/>
  <c r="P657" i="2"/>
  <c r="Q657" i="2"/>
  <c r="T657" i="2" s="1"/>
  <c r="D658" i="2"/>
  <c r="H658" i="2"/>
  <c r="I658" i="2"/>
  <c r="J658" i="2"/>
  <c r="K658" i="2"/>
  <c r="N658" i="2"/>
  <c r="O658" i="2"/>
  <c r="Q658" i="2" s="1"/>
  <c r="P658" i="2"/>
  <c r="D659" i="2"/>
  <c r="H659" i="2"/>
  <c r="I659" i="2"/>
  <c r="J659" i="2"/>
  <c r="K659" i="2"/>
  <c r="N659" i="2"/>
  <c r="O659" i="2"/>
  <c r="Q659" i="2" s="1"/>
  <c r="P659" i="2"/>
  <c r="D660" i="2"/>
  <c r="H660" i="2"/>
  <c r="I660" i="2"/>
  <c r="J660" i="2"/>
  <c r="K660" i="2"/>
  <c r="N660" i="2"/>
  <c r="O660" i="2"/>
  <c r="Q660" i="2" s="1"/>
  <c r="P660" i="2"/>
  <c r="D661" i="2"/>
  <c r="H661" i="2"/>
  <c r="I661" i="2"/>
  <c r="J661" i="2"/>
  <c r="K661" i="2"/>
  <c r="N661" i="2"/>
  <c r="O661" i="2"/>
  <c r="P661" i="2"/>
  <c r="Q661" i="2"/>
  <c r="T661" i="2" s="1"/>
  <c r="D662" i="2"/>
  <c r="H662" i="2"/>
  <c r="I662" i="2"/>
  <c r="J662" i="2"/>
  <c r="K662" i="2"/>
  <c r="N662" i="2"/>
  <c r="O662" i="2"/>
  <c r="P662" i="2"/>
  <c r="Q662" i="2"/>
  <c r="T662" i="2" s="1"/>
  <c r="D663" i="2"/>
  <c r="H663" i="2"/>
  <c r="I663" i="2"/>
  <c r="J663" i="2"/>
  <c r="K663" i="2"/>
  <c r="N663" i="2"/>
  <c r="O663" i="2"/>
  <c r="P663" i="2"/>
  <c r="Q663" i="2"/>
  <c r="T663" i="2" s="1"/>
  <c r="D664" i="2"/>
  <c r="H664" i="2"/>
  <c r="I664" i="2"/>
  <c r="J664" i="2"/>
  <c r="K664" i="2"/>
  <c r="N664" i="2"/>
  <c r="O664" i="2"/>
  <c r="Q664" i="2" s="1"/>
  <c r="P664" i="2"/>
  <c r="D665" i="2"/>
  <c r="H665" i="2"/>
  <c r="I665" i="2"/>
  <c r="J665" i="2"/>
  <c r="K665" i="2"/>
  <c r="N665" i="2"/>
  <c r="O665" i="2"/>
  <c r="Q665" i="2" s="1"/>
  <c r="P665" i="2"/>
  <c r="D666" i="2"/>
  <c r="H666" i="2"/>
  <c r="I666" i="2"/>
  <c r="J666" i="2"/>
  <c r="K666" i="2"/>
  <c r="N666" i="2"/>
  <c r="O666" i="2"/>
  <c r="Q666" i="2" s="1"/>
  <c r="P666" i="2"/>
  <c r="D667" i="2"/>
  <c r="H667" i="2"/>
  <c r="I667" i="2"/>
  <c r="J667" i="2"/>
  <c r="K667" i="2"/>
  <c r="N667" i="2"/>
  <c r="O667" i="2"/>
  <c r="P667" i="2"/>
  <c r="Q667" i="2"/>
  <c r="T667" i="2" s="1"/>
  <c r="D668" i="2"/>
  <c r="H668" i="2"/>
  <c r="I668" i="2"/>
  <c r="J668" i="2"/>
  <c r="K668" i="2"/>
  <c r="N668" i="2"/>
  <c r="O668" i="2"/>
  <c r="P668" i="2"/>
  <c r="Q668" i="2"/>
  <c r="X668" i="2" s="1"/>
  <c r="D669" i="2"/>
  <c r="H669" i="2"/>
  <c r="I669" i="2"/>
  <c r="J669" i="2"/>
  <c r="K669" i="2"/>
  <c r="N669" i="2"/>
  <c r="O669" i="2"/>
  <c r="Q669" i="2" s="1"/>
  <c r="P669" i="2"/>
  <c r="D670" i="2"/>
  <c r="H670" i="2"/>
  <c r="I670" i="2"/>
  <c r="J670" i="2"/>
  <c r="K670" i="2"/>
  <c r="N670" i="2"/>
  <c r="O670" i="2"/>
  <c r="P670" i="2"/>
  <c r="Q670" i="2"/>
  <c r="T670" i="2" s="1"/>
  <c r="D671" i="2"/>
  <c r="H671" i="2"/>
  <c r="I671" i="2"/>
  <c r="J671" i="2"/>
  <c r="K671" i="2"/>
  <c r="N671" i="2"/>
  <c r="O671" i="2"/>
  <c r="P671" i="2"/>
  <c r="Q671" i="2"/>
  <c r="D672" i="2"/>
  <c r="H672" i="2"/>
  <c r="I672" i="2"/>
  <c r="J672" i="2"/>
  <c r="K672" i="2"/>
  <c r="N672" i="2"/>
  <c r="O672" i="2"/>
  <c r="Q672" i="2" s="1"/>
  <c r="P672" i="2"/>
  <c r="D673" i="2"/>
  <c r="H673" i="2"/>
  <c r="I673" i="2"/>
  <c r="J673" i="2"/>
  <c r="K673" i="2"/>
  <c r="N673" i="2"/>
  <c r="O673" i="2"/>
  <c r="P673" i="2"/>
  <c r="Q673" i="2"/>
  <c r="D674" i="2"/>
  <c r="H674" i="2"/>
  <c r="I674" i="2"/>
  <c r="J674" i="2"/>
  <c r="K674" i="2"/>
  <c r="N674" i="2"/>
  <c r="O674" i="2"/>
  <c r="P674" i="2"/>
  <c r="Q674" i="2"/>
  <c r="D675" i="2"/>
  <c r="H675" i="2"/>
  <c r="I675" i="2"/>
  <c r="J675" i="2"/>
  <c r="K675" i="2"/>
  <c r="N675" i="2"/>
  <c r="O675" i="2"/>
  <c r="Q675" i="2" s="1"/>
  <c r="W675" i="2" s="1"/>
  <c r="P675" i="2"/>
  <c r="D676" i="2"/>
  <c r="H676" i="2"/>
  <c r="I676" i="2"/>
  <c r="J676" i="2"/>
  <c r="K676" i="2"/>
  <c r="N676" i="2"/>
  <c r="O676" i="2"/>
  <c r="P676" i="2"/>
  <c r="Q676" i="2"/>
  <c r="X676" i="2" s="1"/>
  <c r="D677" i="2"/>
  <c r="H677" i="2"/>
  <c r="I677" i="2"/>
  <c r="J677" i="2"/>
  <c r="K677" i="2"/>
  <c r="N677" i="2"/>
  <c r="O677" i="2"/>
  <c r="Q677" i="2" s="1"/>
  <c r="P677" i="2"/>
  <c r="D678" i="2"/>
  <c r="H678" i="2"/>
  <c r="I678" i="2"/>
  <c r="J678" i="2"/>
  <c r="K678" i="2"/>
  <c r="N678" i="2"/>
  <c r="O678" i="2"/>
  <c r="P678" i="2"/>
  <c r="Q678" i="2"/>
  <c r="T678" i="2" s="1"/>
  <c r="D679" i="2"/>
  <c r="H679" i="2"/>
  <c r="I679" i="2"/>
  <c r="J679" i="2"/>
  <c r="K679" i="2"/>
  <c r="N679" i="2"/>
  <c r="O679" i="2"/>
  <c r="Q679" i="2" s="1"/>
  <c r="X679" i="2" s="1"/>
  <c r="P679" i="2"/>
  <c r="D680" i="2"/>
  <c r="H680" i="2"/>
  <c r="I680" i="2"/>
  <c r="J680" i="2"/>
  <c r="K680" i="2"/>
  <c r="N680" i="2"/>
  <c r="O680" i="2"/>
  <c r="P680" i="2"/>
  <c r="Q680" i="2"/>
  <c r="W680" i="2" s="1"/>
  <c r="D681" i="2"/>
  <c r="H681" i="2"/>
  <c r="I681" i="2"/>
  <c r="J681" i="2"/>
  <c r="K681" i="2"/>
  <c r="N681" i="2"/>
  <c r="O681" i="2"/>
  <c r="P681" i="2"/>
  <c r="Q681" i="2"/>
  <c r="T681" i="2" s="1"/>
  <c r="D682" i="2"/>
  <c r="H682" i="2"/>
  <c r="I682" i="2"/>
  <c r="J682" i="2"/>
  <c r="K682" i="2"/>
  <c r="N682" i="2"/>
  <c r="O682" i="2"/>
  <c r="Q682" i="2" s="1"/>
  <c r="X682" i="2" s="1"/>
  <c r="P682" i="2"/>
  <c r="D683" i="2"/>
  <c r="H683" i="2"/>
  <c r="I683" i="2"/>
  <c r="J683" i="2"/>
  <c r="K683" i="2"/>
  <c r="N683" i="2"/>
  <c r="O683" i="2"/>
  <c r="Q683" i="2" s="1"/>
  <c r="U683" i="2" s="1"/>
  <c r="P683" i="2"/>
  <c r="D684" i="2"/>
  <c r="H684" i="2"/>
  <c r="I684" i="2"/>
  <c r="J684" i="2"/>
  <c r="K684" i="2"/>
  <c r="N684" i="2"/>
  <c r="O684" i="2"/>
  <c r="Q684" i="2" s="1"/>
  <c r="P684" i="2"/>
  <c r="D685" i="2"/>
  <c r="H685" i="2"/>
  <c r="I685" i="2"/>
  <c r="J685" i="2"/>
  <c r="K685" i="2"/>
  <c r="N685" i="2"/>
  <c r="O685" i="2"/>
  <c r="P685" i="2"/>
  <c r="Q685" i="2"/>
  <c r="T685" i="2" s="1"/>
  <c r="D686" i="2"/>
  <c r="H686" i="2"/>
  <c r="I686" i="2"/>
  <c r="J686" i="2"/>
  <c r="K686" i="2"/>
  <c r="N686" i="2"/>
  <c r="O686" i="2"/>
  <c r="P686" i="2"/>
  <c r="Q686" i="2"/>
  <c r="T686" i="2" s="1"/>
  <c r="D687" i="2"/>
  <c r="H687" i="2"/>
  <c r="I687" i="2"/>
  <c r="J687" i="2"/>
  <c r="K687" i="2"/>
  <c r="N687" i="2"/>
  <c r="O687" i="2"/>
  <c r="Q687" i="2" s="1"/>
  <c r="X687" i="2" s="1"/>
  <c r="P687" i="2"/>
  <c r="D688" i="2"/>
  <c r="H688" i="2"/>
  <c r="I688" i="2"/>
  <c r="J688" i="2"/>
  <c r="K688" i="2"/>
  <c r="N688" i="2"/>
  <c r="O688" i="2"/>
  <c r="Q688" i="2" s="1"/>
  <c r="P688" i="2"/>
  <c r="D689" i="2"/>
  <c r="H689" i="2"/>
  <c r="I689" i="2"/>
  <c r="J689" i="2"/>
  <c r="K689" i="2"/>
  <c r="N689" i="2"/>
  <c r="O689" i="2"/>
  <c r="P689" i="2"/>
  <c r="Q689" i="2"/>
  <c r="T689" i="2" s="1"/>
  <c r="D690" i="2"/>
  <c r="H690" i="2"/>
  <c r="I690" i="2"/>
  <c r="J690" i="2"/>
  <c r="K690" i="2"/>
  <c r="N690" i="2"/>
  <c r="O690" i="2"/>
  <c r="P690" i="2"/>
  <c r="Q690" i="2"/>
  <c r="U690" i="2" s="1"/>
  <c r="D691" i="2"/>
  <c r="H691" i="2"/>
  <c r="I691" i="2"/>
  <c r="J691" i="2"/>
  <c r="K691" i="2"/>
  <c r="N691" i="2"/>
  <c r="O691" i="2"/>
  <c r="P691" i="2"/>
  <c r="Q691" i="2"/>
  <c r="D692" i="2"/>
  <c r="H692" i="2"/>
  <c r="I692" i="2"/>
  <c r="J692" i="2"/>
  <c r="K692" i="2"/>
  <c r="N692" i="2"/>
  <c r="O692" i="2"/>
  <c r="Q692" i="2" s="1"/>
  <c r="P692" i="2"/>
  <c r="D693" i="2"/>
  <c r="H693" i="2"/>
  <c r="I693" i="2"/>
  <c r="J693" i="2"/>
  <c r="K693" i="2"/>
  <c r="N693" i="2"/>
  <c r="O693" i="2"/>
  <c r="P693" i="2"/>
  <c r="Q693" i="2"/>
  <c r="T693" i="2" s="1"/>
  <c r="D694" i="2"/>
  <c r="H694" i="2"/>
  <c r="I694" i="2"/>
  <c r="J694" i="2"/>
  <c r="K694" i="2"/>
  <c r="N694" i="2"/>
  <c r="O694" i="2"/>
  <c r="Q694" i="2" s="1"/>
  <c r="X694" i="2" s="1"/>
  <c r="P694" i="2"/>
  <c r="D695" i="2"/>
  <c r="H695" i="2"/>
  <c r="I695" i="2"/>
  <c r="J695" i="2"/>
  <c r="K695" i="2"/>
  <c r="N695" i="2"/>
  <c r="O695" i="2"/>
  <c r="Q695" i="2" s="1"/>
  <c r="T695" i="2" s="1"/>
  <c r="P695" i="2"/>
  <c r="D696" i="2"/>
  <c r="H696" i="2"/>
  <c r="I696" i="2"/>
  <c r="J696" i="2"/>
  <c r="K696" i="2"/>
  <c r="N696" i="2"/>
  <c r="O696" i="2"/>
  <c r="Q696" i="2" s="1"/>
  <c r="U696" i="2" s="1"/>
  <c r="P696" i="2"/>
  <c r="D697" i="2"/>
  <c r="H697" i="2"/>
  <c r="I697" i="2"/>
  <c r="J697" i="2"/>
  <c r="K697" i="2"/>
  <c r="N697" i="2"/>
  <c r="O697" i="2"/>
  <c r="P697" i="2"/>
  <c r="Q697" i="2"/>
  <c r="T697" i="2" s="1"/>
  <c r="D698" i="2"/>
  <c r="H698" i="2"/>
  <c r="I698" i="2"/>
  <c r="J698" i="2"/>
  <c r="K698" i="2"/>
  <c r="N698" i="2"/>
  <c r="O698" i="2"/>
  <c r="P698" i="2"/>
  <c r="Q698" i="2"/>
  <c r="T698" i="2" s="1"/>
  <c r="D699" i="2"/>
  <c r="H699" i="2"/>
  <c r="I699" i="2"/>
  <c r="J699" i="2"/>
  <c r="K699" i="2"/>
  <c r="N699" i="2"/>
  <c r="O699" i="2"/>
  <c r="P699" i="2"/>
  <c r="Q699" i="2"/>
  <c r="D700" i="2"/>
  <c r="H700" i="2"/>
  <c r="I700" i="2"/>
  <c r="J700" i="2"/>
  <c r="K700" i="2"/>
  <c r="N700" i="2"/>
  <c r="O700" i="2"/>
  <c r="P700" i="2"/>
  <c r="Q700" i="2"/>
  <c r="D701" i="2"/>
  <c r="H701" i="2"/>
  <c r="I701" i="2"/>
  <c r="J701" i="2"/>
  <c r="K701" i="2"/>
  <c r="N701" i="2"/>
  <c r="O701" i="2"/>
  <c r="Q701" i="2" s="1"/>
  <c r="W701" i="2" s="1"/>
  <c r="P701" i="2"/>
  <c r="D702" i="2"/>
  <c r="H702" i="2"/>
  <c r="I702" i="2"/>
  <c r="J702" i="2"/>
  <c r="K702" i="2"/>
  <c r="N702" i="2"/>
  <c r="O702" i="2"/>
  <c r="P702" i="2"/>
  <c r="Q702" i="2"/>
  <c r="T702" i="2" s="1"/>
  <c r="D703" i="2"/>
  <c r="H703" i="2"/>
  <c r="I703" i="2"/>
  <c r="J703" i="2"/>
  <c r="K703" i="2"/>
  <c r="N703" i="2"/>
  <c r="O703" i="2"/>
  <c r="P703" i="2"/>
  <c r="Q703" i="2"/>
  <c r="W703" i="2" s="1"/>
  <c r="D704" i="2"/>
  <c r="H704" i="2"/>
  <c r="I704" i="2"/>
  <c r="J704" i="2"/>
  <c r="K704" i="2"/>
  <c r="N704" i="2"/>
  <c r="O704" i="2"/>
  <c r="Q704" i="2" s="1"/>
  <c r="P704" i="2"/>
  <c r="D705" i="2"/>
  <c r="H705" i="2"/>
  <c r="I705" i="2"/>
  <c r="J705" i="2"/>
  <c r="K705" i="2"/>
  <c r="N705" i="2"/>
  <c r="O705" i="2"/>
  <c r="P705" i="2"/>
  <c r="Q705" i="2"/>
  <c r="T705" i="2" s="1"/>
  <c r="D706" i="2"/>
  <c r="H706" i="2"/>
  <c r="I706" i="2"/>
  <c r="J706" i="2"/>
  <c r="K706" i="2"/>
  <c r="N706" i="2"/>
  <c r="O706" i="2"/>
  <c r="Q706" i="2" s="1"/>
  <c r="W706" i="2" s="1"/>
  <c r="P706" i="2"/>
  <c r="D707" i="2"/>
  <c r="H707" i="2"/>
  <c r="I707" i="2"/>
  <c r="J707" i="2"/>
  <c r="K707" i="2"/>
  <c r="N707" i="2"/>
  <c r="O707" i="2"/>
  <c r="P707" i="2"/>
  <c r="Q707" i="2"/>
  <c r="T707" i="2" s="1"/>
  <c r="D708" i="2"/>
  <c r="H708" i="2"/>
  <c r="I708" i="2"/>
  <c r="J708" i="2"/>
  <c r="K708" i="2"/>
  <c r="N708" i="2"/>
  <c r="O708" i="2"/>
  <c r="P708" i="2"/>
  <c r="Q708" i="2"/>
  <c r="D709" i="2"/>
  <c r="H709" i="2"/>
  <c r="I709" i="2"/>
  <c r="J709" i="2"/>
  <c r="K709" i="2"/>
  <c r="N709" i="2"/>
  <c r="O709" i="2"/>
  <c r="Q709" i="2" s="1"/>
  <c r="W709" i="2" s="1"/>
  <c r="P709" i="2"/>
  <c r="D710" i="2"/>
  <c r="H710" i="2"/>
  <c r="I710" i="2"/>
  <c r="J710" i="2"/>
  <c r="K710" i="2"/>
  <c r="N710" i="2"/>
  <c r="O710" i="2"/>
  <c r="P710" i="2"/>
  <c r="Q710" i="2"/>
  <c r="T710" i="2" s="1"/>
  <c r="D711" i="2"/>
  <c r="H711" i="2"/>
  <c r="I711" i="2"/>
  <c r="J711" i="2"/>
  <c r="K711" i="2"/>
  <c r="N711" i="2"/>
  <c r="O711" i="2"/>
  <c r="Q711" i="2" s="1"/>
  <c r="X711" i="2" s="1"/>
  <c r="P711" i="2"/>
  <c r="D712" i="2"/>
  <c r="H712" i="2"/>
  <c r="I712" i="2"/>
  <c r="J712" i="2"/>
  <c r="K712" i="2"/>
  <c r="N712" i="2"/>
  <c r="O712" i="2"/>
  <c r="P712" i="2"/>
  <c r="Q712" i="2"/>
  <c r="T712" i="2" s="1"/>
  <c r="D713" i="2"/>
  <c r="H713" i="2"/>
  <c r="I713" i="2"/>
  <c r="J713" i="2"/>
  <c r="K713" i="2"/>
  <c r="N713" i="2"/>
  <c r="O713" i="2"/>
  <c r="P713" i="2"/>
  <c r="Q713" i="2"/>
  <c r="D714" i="2"/>
  <c r="H714" i="2"/>
  <c r="I714" i="2"/>
  <c r="J714" i="2"/>
  <c r="K714" i="2"/>
  <c r="N714" i="2"/>
  <c r="O714" i="2"/>
  <c r="Q714" i="2" s="1"/>
  <c r="P714" i="2"/>
  <c r="D715" i="2"/>
  <c r="H715" i="2"/>
  <c r="I715" i="2"/>
  <c r="J715" i="2"/>
  <c r="K715" i="2"/>
  <c r="N715" i="2"/>
  <c r="O715" i="2"/>
  <c r="P715" i="2"/>
  <c r="Q715" i="2"/>
  <c r="T715" i="2" s="1"/>
  <c r="D716" i="2"/>
  <c r="H716" i="2"/>
  <c r="I716" i="2"/>
  <c r="J716" i="2"/>
  <c r="K716" i="2"/>
  <c r="N716" i="2"/>
  <c r="O716" i="2"/>
  <c r="Q716" i="2" s="1"/>
  <c r="P716" i="2"/>
  <c r="D717" i="2"/>
  <c r="H717" i="2"/>
  <c r="I717" i="2"/>
  <c r="J717" i="2"/>
  <c r="K717" i="2"/>
  <c r="N717" i="2"/>
  <c r="O717" i="2"/>
  <c r="Q717" i="2" s="1"/>
  <c r="X717" i="2" s="1"/>
  <c r="P717" i="2"/>
  <c r="D718" i="2"/>
  <c r="H718" i="2"/>
  <c r="I718" i="2"/>
  <c r="J718" i="2"/>
  <c r="K718" i="2"/>
  <c r="N718" i="2"/>
  <c r="O718" i="2"/>
  <c r="Q718" i="2" s="1"/>
  <c r="P718" i="2"/>
  <c r="D719" i="2"/>
  <c r="H719" i="2"/>
  <c r="I719" i="2"/>
  <c r="J719" i="2"/>
  <c r="K719" i="2"/>
  <c r="N719" i="2"/>
  <c r="O719" i="2"/>
  <c r="P719" i="2"/>
  <c r="Q719" i="2"/>
  <c r="T719" i="2" s="1"/>
  <c r="D720" i="2"/>
  <c r="H720" i="2"/>
  <c r="I720" i="2"/>
  <c r="J720" i="2"/>
  <c r="K720" i="2"/>
  <c r="N720" i="2"/>
  <c r="O720" i="2"/>
  <c r="P720" i="2"/>
  <c r="Q720" i="2"/>
  <c r="T720" i="2" s="1"/>
  <c r="D721" i="2"/>
  <c r="H721" i="2"/>
  <c r="I721" i="2"/>
  <c r="J721" i="2"/>
  <c r="K721" i="2"/>
  <c r="N721" i="2"/>
  <c r="O721" i="2"/>
  <c r="P721" i="2"/>
  <c r="Q721" i="2"/>
  <c r="X721" i="2" s="1"/>
  <c r="D722" i="2"/>
  <c r="H722" i="2"/>
  <c r="I722" i="2"/>
  <c r="J722" i="2"/>
  <c r="K722" i="2"/>
  <c r="N722" i="2"/>
  <c r="O722" i="2"/>
  <c r="P722" i="2"/>
  <c r="Q722" i="2"/>
  <c r="T722" i="2" s="1"/>
  <c r="D723" i="2"/>
  <c r="H723" i="2"/>
  <c r="I723" i="2"/>
  <c r="J723" i="2"/>
  <c r="K723" i="2"/>
  <c r="N723" i="2"/>
  <c r="O723" i="2"/>
  <c r="P723" i="2"/>
  <c r="Q723" i="2"/>
  <c r="T723" i="2" s="1"/>
  <c r="D724" i="2"/>
  <c r="H724" i="2"/>
  <c r="I724" i="2"/>
  <c r="J724" i="2"/>
  <c r="K724" i="2"/>
  <c r="N724" i="2"/>
  <c r="O724" i="2"/>
  <c r="P724" i="2"/>
  <c r="Q724" i="2"/>
  <c r="X724" i="2" s="1"/>
  <c r="D725" i="2"/>
  <c r="H725" i="2"/>
  <c r="I725" i="2"/>
  <c r="J725" i="2"/>
  <c r="K725" i="2"/>
  <c r="N725" i="2"/>
  <c r="O725" i="2"/>
  <c r="Q725" i="2" s="1"/>
  <c r="T725" i="2" s="1"/>
  <c r="P725" i="2"/>
  <c r="D726" i="2"/>
  <c r="H726" i="2"/>
  <c r="I726" i="2"/>
  <c r="J726" i="2"/>
  <c r="K726" i="2"/>
  <c r="N726" i="2"/>
  <c r="O726" i="2"/>
  <c r="P726" i="2"/>
  <c r="Q726" i="2"/>
  <c r="T726" i="2" s="1"/>
  <c r="D727" i="2"/>
  <c r="H727" i="2"/>
  <c r="I727" i="2"/>
  <c r="J727" i="2"/>
  <c r="K727" i="2"/>
  <c r="N727" i="2"/>
  <c r="O727" i="2"/>
  <c r="Q727" i="2" s="1"/>
  <c r="W727" i="2" s="1"/>
  <c r="P727" i="2"/>
  <c r="D728" i="2"/>
  <c r="H728" i="2"/>
  <c r="I728" i="2"/>
  <c r="J728" i="2"/>
  <c r="K728" i="2"/>
  <c r="N728" i="2"/>
  <c r="O728" i="2"/>
  <c r="P728" i="2"/>
  <c r="Q728" i="2"/>
  <c r="T728" i="2" s="1"/>
  <c r="D729" i="2"/>
  <c r="H729" i="2"/>
  <c r="I729" i="2"/>
  <c r="J729" i="2"/>
  <c r="K729" i="2"/>
  <c r="N729" i="2"/>
  <c r="O729" i="2"/>
  <c r="P729" i="2"/>
  <c r="Q729" i="2"/>
  <c r="D730" i="2"/>
  <c r="H730" i="2"/>
  <c r="I730" i="2"/>
  <c r="J730" i="2"/>
  <c r="K730" i="2"/>
  <c r="N730" i="2"/>
  <c r="O730" i="2"/>
  <c r="Q730" i="2" s="1"/>
  <c r="P730" i="2"/>
  <c r="D731" i="2"/>
  <c r="H731" i="2"/>
  <c r="I731" i="2"/>
  <c r="J731" i="2"/>
  <c r="K731" i="2"/>
  <c r="N731" i="2"/>
  <c r="O731" i="2"/>
  <c r="Q731" i="2" s="1"/>
  <c r="P731" i="2"/>
  <c r="D732" i="2"/>
  <c r="H732" i="2"/>
  <c r="I732" i="2"/>
  <c r="J732" i="2"/>
  <c r="K732" i="2"/>
  <c r="N732" i="2"/>
  <c r="O732" i="2"/>
  <c r="Q732" i="2" s="1"/>
  <c r="P732" i="2"/>
  <c r="D733" i="2"/>
  <c r="H733" i="2"/>
  <c r="I733" i="2"/>
  <c r="J733" i="2"/>
  <c r="K733" i="2"/>
  <c r="N733" i="2"/>
  <c r="O733" i="2"/>
  <c r="P733" i="2"/>
  <c r="Q733" i="2"/>
  <c r="U733" i="2" s="1"/>
  <c r="D734" i="2"/>
  <c r="H734" i="2"/>
  <c r="I734" i="2"/>
  <c r="J734" i="2"/>
  <c r="K734" i="2"/>
  <c r="N734" i="2"/>
  <c r="O734" i="2"/>
  <c r="P734" i="2"/>
  <c r="Q734" i="2"/>
  <c r="D735" i="2"/>
  <c r="H735" i="2"/>
  <c r="I735" i="2"/>
  <c r="J735" i="2"/>
  <c r="K735" i="2"/>
  <c r="N735" i="2"/>
  <c r="O735" i="2"/>
  <c r="Q735" i="2" s="1"/>
  <c r="P735" i="2"/>
  <c r="D736" i="2"/>
  <c r="H736" i="2"/>
  <c r="I736" i="2"/>
  <c r="J736" i="2"/>
  <c r="K736" i="2"/>
  <c r="N736" i="2"/>
  <c r="O736" i="2"/>
  <c r="Q736" i="2" s="1"/>
  <c r="U736" i="2" s="1"/>
  <c r="P736" i="2"/>
  <c r="D737" i="2"/>
  <c r="H737" i="2"/>
  <c r="I737" i="2"/>
  <c r="J737" i="2"/>
  <c r="K737" i="2"/>
  <c r="N737" i="2"/>
  <c r="O737" i="2"/>
  <c r="P737" i="2"/>
  <c r="Q737" i="2"/>
  <c r="W737" i="2" s="1"/>
  <c r="D738" i="2"/>
  <c r="H738" i="2"/>
  <c r="I738" i="2"/>
  <c r="J738" i="2"/>
  <c r="K738" i="2"/>
  <c r="N738" i="2"/>
  <c r="O738" i="2"/>
  <c r="P738" i="2"/>
  <c r="Q738" i="2"/>
  <c r="U738" i="2" s="1"/>
  <c r="D739" i="2"/>
  <c r="H739" i="2"/>
  <c r="I739" i="2"/>
  <c r="J739" i="2"/>
  <c r="K739" i="2"/>
  <c r="N739" i="2"/>
  <c r="O739" i="2"/>
  <c r="P739" i="2"/>
  <c r="Q739" i="2"/>
  <c r="D740" i="2"/>
  <c r="H740" i="2"/>
  <c r="I740" i="2"/>
  <c r="J740" i="2"/>
  <c r="K740" i="2"/>
  <c r="N740" i="2"/>
  <c r="O740" i="2"/>
  <c r="Q740" i="2" s="1"/>
  <c r="P740" i="2"/>
  <c r="D741" i="2"/>
  <c r="H741" i="2"/>
  <c r="I741" i="2"/>
  <c r="J741" i="2"/>
  <c r="K741" i="2"/>
  <c r="N741" i="2"/>
  <c r="O741" i="2"/>
  <c r="Q741" i="2" s="1"/>
  <c r="P741" i="2"/>
  <c r="D742" i="2"/>
  <c r="H742" i="2"/>
  <c r="I742" i="2"/>
  <c r="J742" i="2"/>
  <c r="K742" i="2"/>
  <c r="N742" i="2"/>
  <c r="O742" i="2"/>
  <c r="Q742" i="2" s="1"/>
  <c r="U742" i="2" s="1"/>
  <c r="P742" i="2"/>
  <c r="D743" i="2"/>
  <c r="H743" i="2"/>
  <c r="I743" i="2"/>
  <c r="J743" i="2"/>
  <c r="K743" i="2"/>
  <c r="N743" i="2"/>
  <c r="O743" i="2"/>
  <c r="Q743" i="2" s="1"/>
  <c r="P743" i="2"/>
  <c r="D744" i="2"/>
  <c r="H744" i="2"/>
  <c r="I744" i="2"/>
  <c r="J744" i="2"/>
  <c r="K744" i="2"/>
  <c r="N744" i="2"/>
  <c r="O744" i="2"/>
  <c r="P744" i="2"/>
  <c r="Q744" i="2"/>
  <c r="W744" i="2" s="1"/>
  <c r="D745" i="2"/>
  <c r="H745" i="2"/>
  <c r="I745" i="2"/>
  <c r="J745" i="2"/>
  <c r="K745" i="2"/>
  <c r="N745" i="2"/>
  <c r="O745" i="2"/>
  <c r="Q745" i="2" s="1"/>
  <c r="P745" i="2"/>
  <c r="D746" i="2"/>
  <c r="H746" i="2"/>
  <c r="I746" i="2"/>
  <c r="J746" i="2"/>
  <c r="K746" i="2"/>
  <c r="N746" i="2"/>
  <c r="O746" i="2"/>
  <c r="Q746" i="2" s="1"/>
  <c r="W746" i="2" s="1"/>
  <c r="P746" i="2"/>
  <c r="D747" i="2"/>
  <c r="H747" i="2"/>
  <c r="I747" i="2"/>
  <c r="J747" i="2"/>
  <c r="K747" i="2"/>
  <c r="N747" i="2"/>
  <c r="O747" i="2"/>
  <c r="P747" i="2"/>
  <c r="Q747" i="2"/>
  <c r="T747" i="2" s="1"/>
  <c r="D748" i="2"/>
  <c r="H748" i="2"/>
  <c r="I748" i="2"/>
  <c r="J748" i="2"/>
  <c r="K748" i="2"/>
  <c r="N748" i="2"/>
  <c r="O748" i="2"/>
  <c r="Q748" i="2" s="1"/>
  <c r="P748" i="2"/>
  <c r="D749" i="2"/>
  <c r="H749" i="2"/>
  <c r="I749" i="2"/>
  <c r="J749" i="2"/>
  <c r="K749" i="2"/>
  <c r="N749" i="2"/>
  <c r="O749" i="2"/>
  <c r="P749" i="2"/>
  <c r="Q749" i="2"/>
  <c r="D750" i="2"/>
  <c r="H750" i="2"/>
  <c r="I750" i="2"/>
  <c r="J750" i="2"/>
  <c r="K750" i="2"/>
  <c r="N750" i="2"/>
  <c r="O750" i="2"/>
  <c r="P750" i="2"/>
  <c r="Q750" i="2"/>
  <c r="T750" i="2" s="1"/>
  <c r="D751" i="2"/>
  <c r="H751" i="2"/>
  <c r="I751" i="2"/>
  <c r="J751" i="2"/>
  <c r="K751" i="2"/>
  <c r="N751" i="2"/>
  <c r="O751" i="2"/>
  <c r="P751" i="2"/>
  <c r="Q751" i="2"/>
  <c r="D752" i="2"/>
  <c r="H752" i="2"/>
  <c r="I752" i="2"/>
  <c r="J752" i="2"/>
  <c r="K752" i="2"/>
  <c r="N752" i="2"/>
  <c r="O752" i="2"/>
  <c r="Q752" i="2" s="1"/>
  <c r="W752" i="2" s="1"/>
  <c r="P752" i="2"/>
  <c r="D753" i="2"/>
  <c r="H753" i="2"/>
  <c r="I753" i="2"/>
  <c r="J753" i="2"/>
  <c r="K753" i="2"/>
  <c r="N753" i="2"/>
  <c r="O753" i="2"/>
  <c r="P753" i="2"/>
  <c r="Q753" i="2"/>
  <c r="T753" i="2" s="1"/>
  <c r="D754" i="2"/>
  <c r="H754" i="2"/>
  <c r="I754" i="2"/>
  <c r="J754" i="2"/>
  <c r="K754" i="2"/>
  <c r="N754" i="2"/>
  <c r="O754" i="2"/>
  <c r="P754" i="2"/>
  <c r="Q754" i="2"/>
  <c r="U754" i="2" s="1"/>
  <c r="D755" i="2"/>
  <c r="H755" i="2"/>
  <c r="I755" i="2"/>
  <c r="J755" i="2"/>
  <c r="K755" i="2"/>
  <c r="N755" i="2"/>
  <c r="O755" i="2"/>
  <c r="Q755" i="2" s="1"/>
  <c r="P755" i="2"/>
  <c r="D756" i="2"/>
  <c r="H756" i="2"/>
  <c r="I756" i="2"/>
  <c r="J756" i="2"/>
  <c r="K756" i="2"/>
  <c r="N756" i="2"/>
  <c r="O756" i="2"/>
  <c r="Q756" i="2" s="1"/>
  <c r="W756" i="2" s="1"/>
  <c r="P756" i="2"/>
  <c r="D757" i="2"/>
  <c r="H757" i="2"/>
  <c r="I757" i="2"/>
  <c r="J757" i="2"/>
  <c r="K757" i="2"/>
  <c r="N757" i="2"/>
  <c r="O757" i="2"/>
  <c r="P757" i="2"/>
  <c r="Q757" i="2"/>
  <c r="X757" i="2" s="1"/>
  <c r="D758" i="2"/>
  <c r="H758" i="2"/>
  <c r="I758" i="2"/>
  <c r="J758" i="2"/>
  <c r="K758" i="2"/>
  <c r="N758" i="2"/>
  <c r="O758" i="2"/>
  <c r="P758" i="2"/>
  <c r="Q758" i="2"/>
  <c r="D759" i="2"/>
  <c r="H759" i="2"/>
  <c r="I759" i="2"/>
  <c r="J759" i="2"/>
  <c r="K759" i="2"/>
  <c r="N759" i="2"/>
  <c r="O759" i="2"/>
  <c r="Q759" i="2" s="1"/>
  <c r="P759" i="2"/>
  <c r="D760" i="2"/>
  <c r="H760" i="2"/>
  <c r="I760" i="2"/>
  <c r="J760" i="2"/>
  <c r="K760" i="2"/>
  <c r="N760" i="2"/>
  <c r="O760" i="2"/>
  <c r="Q760" i="2" s="1"/>
  <c r="U760" i="2" s="1"/>
  <c r="P760" i="2"/>
  <c r="D761" i="2"/>
  <c r="H761" i="2"/>
  <c r="I761" i="2"/>
  <c r="J761" i="2"/>
  <c r="K761" i="2"/>
  <c r="N761" i="2"/>
  <c r="O761" i="2"/>
  <c r="Q761" i="2" s="1"/>
  <c r="P761" i="2"/>
  <c r="D762" i="2"/>
  <c r="H762" i="2"/>
  <c r="I762" i="2"/>
  <c r="J762" i="2"/>
  <c r="K762" i="2"/>
  <c r="N762" i="2"/>
  <c r="O762" i="2"/>
  <c r="P762" i="2"/>
  <c r="Q762" i="2"/>
  <c r="T762" i="2" s="1"/>
  <c r="D763" i="2"/>
  <c r="H763" i="2"/>
  <c r="I763" i="2"/>
  <c r="J763" i="2"/>
  <c r="K763" i="2"/>
  <c r="N763" i="2"/>
  <c r="O763" i="2"/>
  <c r="P763" i="2"/>
  <c r="Q763" i="2"/>
  <c r="W763" i="2" s="1"/>
  <c r="D764" i="2"/>
  <c r="H764" i="2"/>
  <c r="I764" i="2"/>
  <c r="J764" i="2"/>
  <c r="K764" i="2"/>
  <c r="N764" i="2"/>
  <c r="O764" i="2"/>
  <c r="Q764" i="2" s="1"/>
  <c r="P764" i="2"/>
  <c r="D765" i="2"/>
  <c r="H765" i="2"/>
  <c r="I765" i="2"/>
  <c r="J765" i="2"/>
  <c r="K765" i="2"/>
  <c r="N765" i="2"/>
  <c r="O765" i="2"/>
  <c r="P765" i="2"/>
  <c r="Q765" i="2"/>
  <c r="T765" i="2" s="1"/>
  <c r="D766" i="2"/>
  <c r="H766" i="2"/>
  <c r="I766" i="2"/>
  <c r="J766" i="2"/>
  <c r="K766" i="2"/>
  <c r="N766" i="2"/>
  <c r="O766" i="2"/>
  <c r="P766" i="2"/>
  <c r="Q766" i="2"/>
  <c r="W766" i="2" s="1"/>
  <c r="D767" i="2"/>
  <c r="H767" i="2"/>
  <c r="I767" i="2"/>
  <c r="J767" i="2"/>
  <c r="K767" i="2"/>
  <c r="N767" i="2"/>
  <c r="O767" i="2"/>
  <c r="Q767" i="2" s="1"/>
  <c r="P767" i="2"/>
  <c r="D768" i="2"/>
  <c r="H768" i="2"/>
  <c r="I768" i="2"/>
  <c r="J768" i="2"/>
  <c r="K768" i="2"/>
  <c r="N768" i="2"/>
  <c r="O768" i="2"/>
  <c r="P768" i="2"/>
  <c r="Q768" i="2"/>
  <c r="T768" i="2" s="1"/>
  <c r="D769" i="2"/>
  <c r="H769" i="2"/>
  <c r="I769" i="2"/>
  <c r="J769" i="2"/>
  <c r="K769" i="2"/>
  <c r="N769" i="2"/>
  <c r="O769" i="2"/>
  <c r="P769" i="2"/>
  <c r="Q769" i="2"/>
  <c r="T769" i="2" s="1"/>
  <c r="D770" i="2"/>
  <c r="H770" i="2"/>
  <c r="I770" i="2"/>
  <c r="J770" i="2"/>
  <c r="K770" i="2"/>
  <c r="N770" i="2"/>
  <c r="O770" i="2"/>
  <c r="Q770" i="2" s="1"/>
  <c r="P770" i="2"/>
  <c r="D771" i="2"/>
  <c r="H771" i="2"/>
  <c r="I771" i="2"/>
  <c r="J771" i="2"/>
  <c r="K771" i="2"/>
  <c r="N771" i="2"/>
  <c r="O771" i="2"/>
  <c r="Q771" i="2" s="1"/>
  <c r="P771" i="2"/>
  <c r="D772" i="2"/>
  <c r="H772" i="2"/>
  <c r="I772" i="2"/>
  <c r="J772" i="2"/>
  <c r="K772" i="2"/>
  <c r="N772" i="2"/>
  <c r="O772" i="2"/>
  <c r="P772" i="2"/>
  <c r="Q772" i="2"/>
  <c r="T772" i="2" s="1"/>
  <c r="D773" i="2"/>
  <c r="H773" i="2"/>
  <c r="I773" i="2"/>
  <c r="J773" i="2"/>
  <c r="K773" i="2"/>
  <c r="N773" i="2"/>
  <c r="O773" i="2"/>
  <c r="P773" i="2"/>
  <c r="Q773" i="2"/>
  <c r="X773" i="2" s="1"/>
  <c r="D774" i="2"/>
  <c r="H774" i="2"/>
  <c r="I774" i="2"/>
  <c r="J774" i="2"/>
  <c r="K774" i="2"/>
  <c r="N774" i="2"/>
  <c r="O774" i="2"/>
  <c r="P774" i="2"/>
  <c r="Q774" i="2"/>
  <c r="X774" i="2" s="1"/>
  <c r="D775" i="2"/>
  <c r="H775" i="2"/>
  <c r="I775" i="2"/>
  <c r="J775" i="2"/>
  <c r="K775" i="2"/>
  <c r="N775" i="2"/>
  <c r="O775" i="2"/>
  <c r="Q775" i="2" s="1"/>
  <c r="X775" i="2" s="1"/>
  <c r="P775" i="2"/>
  <c r="D776" i="2"/>
  <c r="H776" i="2"/>
  <c r="I776" i="2"/>
  <c r="J776" i="2"/>
  <c r="K776" i="2"/>
  <c r="N776" i="2"/>
  <c r="O776" i="2"/>
  <c r="P776" i="2"/>
  <c r="Q776" i="2"/>
  <c r="T776" i="2" s="1"/>
  <c r="D777" i="2"/>
  <c r="H777" i="2"/>
  <c r="I777" i="2"/>
  <c r="J777" i="2"/>
  <c r="K777" i="2"/>
  <c r="N777" i="2"/>
  <c r="O777" i="2"/>
  <c r="P777" i="2"/>
  <c r="Q777" i="2"/>
  <c r="X777" i="2" s="1"/>
  <c r="D778" i="2"/>
  <c r="H778" i="2"/>
  <c r="I778" i="2"/>
  <c r="J778" i="2"/>
  <c r="K778" i="2"/>
  <c r="N778" i="2"/>
  <c r="O778" i="2"/>
  <c r="Q778" i="2" s="1"/>
  <c r="P778" i="2"/>
  <c r="D779" i="2"/>
  <c r="H779" i="2"/>
  <c r="I779" i="2"/>
  <c r="J779" i="2"/>
  <c r="K779" i="2"/>
  <c r="N779" i="2"/>
  <c r="O779" i="2"/>
  <c r="Q779" i="2" s="1"/>
  <c r="P779" i="2"/>
  <c r="D780" i="2"/>
  <c r="H780" i="2"/>
  <c r="I780" i="2"/>
  <c r="J780" i="2"/>
  <c r="K780" i="2"/>
  <c r="N780" i="2"/>
  <c r="O780" i="2"/>
  <c r="Q780" i="2" s="1"/>
  <c r="P780" i="2"/>
  <c r="D781" i="2"/>
  <c r="H781" i="2"/>
  <c r="I781" i="2"/>
  <c r="J781" i="2"/>
  <c r="K781" i="2"/>
  <c r="N781" i="2"/>
  <c r="O781" i="2"/>
  <c r="P781" i="2"/>
  <c r="Q781" i="2"/>
  <c r="D782" i="2"/>
  <c r="H782" i="2"/>
  <c r="I782" i="2"/>
  <c r="J782" i="2"/>
  <c r="K782" i="2"/>
  <c r="N782" i="2"/>
  <c r="O782" i="2"/>
  <c r="P782" i="2"/>
  <c r="Q782" i="2"/>
  <c r="D783" i="2"/>
  <c r="H783" i="2"/>
  <c r="I783" i="2"/>
  <c r="J783" i="2"/>
  <c r="K783" i="2"/>
  <c r="N783" i="2"/>
  <c r="O783" i="2"/>
  <c r="Q783" i="2" s="1"/>
  <c r="X783" i="2" s="1"/>
  <c r="P783" i="2"/>
  <c r="D784" i="2"/>
  <c r="H784" i="2"/>
  <c r="I784" i="2"/>
  <c r="J784" i="2"/>
  <c r="K784" i="2"/>
  <c r="N784" i="2"/>
  <c r="O784" i="2"/>
  <c r="P784" i="2"/>
  <c r="Q784" i="2"/>
  <c r="T784" i="2" s="1"/>
  <c r="D785" i="2"/>
  <c r="H785" i="2"/>
  <c r="I785" i="2"/>
  <c r="J785" i="2"/>
  <c r="K785" i="2"/>
  <c r="N785" i="2"/>
  <c r="O785" i="2"/>
  <c r="P785" i="2"/>
  <c r="Q785" i="2"/>
  <c r="D786" i="2"/>
  <c r="H786" i="2"/>
  <c r="I786" i="2"/>
  <c r="J786" i="2"/>
  <c r="K786" i="2"/>
  <c r="N786" i="2"/>
  <c r="O786" i="2"/>
  <c r="P786" i="2"/>
  <c r="Q786" i="2"/>
  <c r="U786" i="2" s="1"/>
  <c r="D787" i="2"/>
  <c r="H787" i="2"/>
  <c r="I787" i="2"/>
  <c r="J787" i="2"/>
  <c r="K787" i="2"/>
  <c r="N787" i="2"/>
  <c r="O787" i="2"/>
  <c r="P787" i="2"/>
  <c r="Q787" i="2"/>
  <c r="D788" i="2"/>
  <c r="H788" i="2"/>
  <c r="I788" i="2"/>
  <c r="J788" i="2"/>
  <c r="K788" i="2"/>
  <c r="N788" i="2"/>
  <c r="O788" i="2"/>
  <c r="Q788" i="2" s="1"/>
  <c r="P788" i="2"/>
  <c r="D789" i="2"/>
  <c r="H789" i="2"/>
  <c r="I789" i="2"/>
  <c r="J789" i="2"/>
  <c r="K789" i="2"/>
  <c r="N789" i="2"/>
  <c r="O789" i="2"/>
  <c r="Q789" i="2" s="1"/>
  <c r="P789" i="2"/>
  <c r="D790" i="2"/>
  <c r="H790" i="2"/>
  <c r="I790" i="2"/>
  <c r="J790" i="2"/>
  <c r="K790" i="2"/>
  <c r="N790" i="2"/>
  <c r="O790" i="2"/>
  <c r="Q790" i="2" s="1"/>
  <c r="P790" i="2"/>
  <c r="D791" i="2"/>
  <c r="H791" i="2"/>
  <c r="I791" i="2"/>
  <c r="J791" i="2"/>
  <c r="K791" i="2"/>
  <c r="N791" i="2"/>
  <c r="O791" i="2"/>
  <c r="Q791" i="2" s="1"/>
  <c r="X791" i="2" s="1"/>
  <c r="P791" i="2"/>
  <c r="D792" i="2"/>
  <c r="H792" i="2"/>
  <c r="I792" i="2"/>
  <c r="J792" i="2"/>
  <c r="K792" i="2"/>
  <c r="N792" i="2"/>
  <c r="O792" i="2"/>
  <c r="P792" i="2"/>
  <c r="Q792" i="2"/>
  <c r="D793" i="2"/>
  <c r="H793" i="2"/>
  <c r="I793" i="2"/>
  <c r="J793" i="2"/>
  <c r="K793" i="2"/>
  <c r="N793" i="2"/>
  <c r="O793" i="2"/>
  <c r="Q793" i="2" s="1"/>
  <c r="P793" i="2"/>
  <c r="D794" i="2"/>
  <c r="H794" i="2"/>
  <c r="I794" i="2"/>
  <c r="J794" i="2"/>
  <c r="K794" i="2"/>
  <c r="N794" i="2"/>
  <c r="O794" i="2"/>
  <c r="P794" i="2"/>
  <c r="Q794" i="2"/>
  <c r="D795" i="2"/>
  <c r="H795" i="2"/>
  <c r="I795" i="2"/>
  <c r="J795" i="2"/>
  <c r="K795" i="2"/>
  <c r="N795" i="2"/>
  <c r="O795" i="2"/>
  <c r="Q795" i="2" s="1"/>
  <c r="U795" i="2" s="1"/>
  <c r="P795" i="2"/>
  <c r="D796" i="2"/>
  <c r="H796" i="2"/>
  <c r="I796" i="2"/>
  <c r="J796" i="2"/>
  <c r="K796" i="2"/>
  <c r="N796" i="2"/>
  <c r="O796" i="2"/>
  <c r="P796" i="2"/>
  <c r="Q796" i="2"/>
  <c r="U796" i="2" s="1"/>
  <c r="D797" i="2"/>
  <c r="H797" i="2"/>
  <c r="I797" i="2"/>
  <c r="J797" i="2"/>
  <c r="K797" i="2"/>
  <c r="N797" i="2"/>
  <c r="O797" i="2"/>
  <c r="P797" i="2"/>
  <c r="Q797" i="2"/>
  <c r="U797" i="2" s="1"/>
  <c r="D798" i="2"/>
  <c r="H798" i="2"/>
  <c r="I798" i="2"/>
  <c r="J798" i="2"/>
  <c r="K798" i="2"/>
  <c r="N798" i="2"/>
  <c r="O798" i="2"/>
  <c r="Q798" i="2" s="1"/>
  <c r="P798" i="2"/>
  <c r="D799" i="2"/>
  <c r="H799" i="2"/>
  <c r="I799" i="2"/>
  <c r="J799" i="2"/>
  <c r="K799" i="2"/>
  <c r="N799" i="2"/>
  <c r="O799" i="2"/>
  <c r="Q799" i="2" s="1"/>
  <c r="W799" i="2" s="1"/>
  <c r="P799" i="2"/>
  <c r="D800" i="2"/>
  <c r="H800" i="2"/>
  <c r="I800" i="2"/>
  <c r="J800" i="2"/>
  <c r="K800" i="2"/>
  <c r="N800" i="2"/>
  <c r="O800" i="2"/>
  <c r="P800" i="2"/>
  <c r="Q800" i="2"/>
  <c r="X800" i="2" s="1"/>
  <c r="D801" i="2"/>
  <c r="H801" i="2"/>
  <c r="I801" i="2"/>
  <c r="J801" i="2"/>
  <c r="K801" i="2"/>
  <c r="N801" i="2"/>
  <c r="O801" i="2"/>
  <c r="P801" i="2"/>
  <c r="Q801" i="2"/>
  <c r="D802" i="2"/>
  <c r="H802" i="2"/>
  <c r="I802" i="2"/>
  <c r="J802" i="2"/>
  <c r="K802" i="2"/>
  <c r="N802" i="2"/>
  <c r="O802" i="2"/>
  <c r="P802" i="2"/>
  <c r="Q802" i="2"/>
  <c r="T802" i="2" s="1"/>
  <c r="D803" i="2"/>
  <c r="H803" i="2"/>
  <c r="I803" i="2"/>
  <c r="J803" i="2"/>
  <c r="K803" i="2"/>
  <c r="N803" i="2"/>
  <c r="O803" i="2"/>
  <c r="P803" i="2"/>
  <c r="Q803" i="2"/>
  <c r="D804" i="2"/>
  <c r="H804" i="2"/>
  <c r="I804" i="2"/>
  <c r="J804" i="2"/>
  <c r="K804" i="2"/>
  <c r="N804" i="2"/>
  <c r="O804" i="2"/>
  <c r="Q804" i="2" s="1"/>
  <c r="W804" i="2" s="1"/>
  <c r="P804" i="2"/>
  <c r="D805" i="2"/>
  <c r="H805" i="2"/>
  <c r="I805" i="2"/>
  <c r="J805" i="2"/>
  <c r="K805" i="2"/>
  <c r="N805" i="2"/>
  <c r="O805" i="2"/>
  <c r="P805" i="2"/>
  <c r="Q805" i="2"/>
  <c r="T805" i="2" s="1"/>
  <c r="D806" i="2"/>
  <c r="H806" i="2"/>
  <c r="I806" i="2"/>
  <c r="J806" i="2"/>
  <c r="K806" i="2"/>
  <c r="N806" i="2"/>
  <c r="O806" i="2"/>
  <c r="Q806" i="2" s="1"/>
  <c r="P806" i="2"/>
  <c r="D807" i="2"/>
  <c r="H807" i="2"/>
  <c r="I807" i="2"/>
  <c r="J807" i="2"/>
  <c r="K807" i="2"/>
  <c r="N807" i="2"/>
  <c r="O807" i="2"/>
  <c r="Q807" i="2" s="1"/>
  <c r="U807" i="2" s="1"/>
  <c r="P807" i="2"/>
  <c r="D808" i="2"/>
  <c r="H808" i="2"/>
  <c r="I808" i="2"/>
  <c r="J808" i="2"/>
  <c r="K808" i="2"/>
  <c r="N808" i="2"/>
  <c r="O808" i="2"/>
  <c r="P808" i="2"/>
  <c r="Q808" i="2"/>
  <c r="D809" i="2"/>
  <c r="H809" i="2"/>
  <c r="I809" i="2"/>
  <c r="J809" i="2"/>
  <c r="K809" i="2"/>
  <c r="N809" i="2"/>
  <c r="O809" i="2"/>
  <c r="P809" i="2"/>
  <c r="Q809" i="2"/>
  <c r="D810" i="2"/>
  <c r="H810" i="2"/>
  <c r="I810" i="2"/>
  <c r="J810" i="2"/>
  <c r="K810" i="2"/>
  <c r="N810" i="2"/>
  <c r="O810" i="2"/>
  <c r="Q810" i="2" s="1"/>
  <c r="W810" i="2" s="1"/>
  <c r="P810" i="2"/>
  <c r="D811" i="2"/>
  <c r="H811" i="2"/>
  <c r="I811" i="2"/>
  <c r="J811" i="2"/>
  <c r="K811" i="2"/>
  <c r="N811" i="2"/>
  <c r="O811" i="2"/>
  <c r="P811" i="2"/>
  <c r="Q811" i="2"/>
  <c r="T811" i="2" s="1"/>
  <c r="D812" i="2"/>
  <c r="H812" i="2"/>
  <c r="I812" i="2"/>
  <c r="J812" i="2"/>
  <c r="K812" i="2"/>
  <c r="N812" i="2"/>
  <c r="O812" i="2"/>
  <c r="Q812" i="2" s="1"/>
  <c r="W812" i="2" s="1"/>
  <c r="P812" i="2"/>
  <c r="D813" i="2"/>
  <c r="H813" i="2"/>
  <c r="I813" i="2"/>
  <c r="J813" i="2"/>
  <c r="K813" i="2"/>
  <c r="N813" i="2"/>
  <c r="O813" i="2"/>
  <c r="P813" i="2"/>
  <c r="Q813" i="2"/>
  <c r="T813" i="2" s="1"/>
  <c r="D814" i="2"/>
  <c r="H814" i="2"/>
  <c r="I814" i="2"/>
  <c r="J814" i="2"/>
  <c r="K814" i="2"/>
  <c r="N814" i="2"/>
  <c r="O814" i="2"/>
  <c r="P814" i="2"/>
  <c r="Q814" i="2"/>
  <c r="D815" i="2"/>
  <c r="H815" i="2"/>
  <c r="I815" i="2"/>
  <c r="J815" i="2"/>
  <c r="K815" i="2"/>
  <c r="N815" i="2"/>
  <c r="O815" i="2"/>
  <c r="Q815" i="2" s="1"/>
  <c r="P815" i="2"/>
  <c r="D816" i="2"/>
  <c r="H816" i="2"/>
  <c r="I816" i="2"/>
  <c r="J816" i="2"/>
  <c r="K816" i="2"/>
  <c r="N816" i="2"/>
  <c r="O816" i="2"/>
  <c r="P816" i="2"/>
  <c r="Q816" i="2"/>
  <c r="T816" i="2" s="1"/>
  <c r="D817" i="2"/>
  <c r="H817" i="2"/>
  <c r="I817" i="2"/>
  <c r="J817" i="2"/>
  <c r="K817" i="2"/>
  <c r="N817" i="2"/>
  <c r="O817" i="2"/>
  <c r="P817" i="2"/>
  <c r="Q817" i="2"/>
  <c r="D818" i="2"/>
  <c r="H818" i="2"/>
  <c r="I818" i="2"/>
  <c r="J818" i="2"/>
  <c r="K818" i="2"/>
  <c r="N818" i="2"/>
  <c r="O818" i="2"/>
  <c r="Q818" i="2" s="1"/>
  <c r="P818" i="2"/>
  <c r="D819" i="2"/>
  <c r="H819" i="2"/>
  <c r="I819" i="2"/>
  <c r="J819" i="2"/>
  <c r="K819" i="2"/>
  <c r="N819" i="2"/>
  <c r="O819" i="2"/>
  <c r="Q819" i="2" s="1"/>
  <c r="W819" i="2" s="1"/>
  <c r="P819" i="2"/>
  <c r="D820" i="2"/>
  <c r="H820" i="2"/>
  <c r="I820" i="2"/>
  <c r="J820" i="2"/>
  <c r="K820" i="2"/>
  <c r="N820" i="2"/>
  <c r="O820" i="2"/>
  <c r="P820" i="2"/>
  <c r="Q820" i="2"/>
  <c r="D821" i="2"/>
  <c r="H821" i="2"/>
  <c r="I821" i="2"/>
  <c r="J821" i="2"/>
  <c r="K821" i="2"/>
  <c r="N821" i="2"/>
  <c r="O821" i="2"/>
  <c r="P821" i="2"/>
  <c r="Q821" i="2"/>
  <c r="X821" i="2" s="1"/>
  <c r="D822" i="2"/>
  <c r="H822" i="2"/>
  <c r="I822" i="2"/>
  <c r="J822" i="2"/>
  <c r="K822" i="2"/>
  <c r="N822" i="2"/>
  <c r="O822" i="2"/>
  <c r="Q822" i="2" s="1"/>
  <c r="P822" i="2"/>
  <c r="D823" i="2"/>
  <c r="H823" i="2"/>
  <c r="I823" i="2"/>
  <c r="J823" i="2"/>
  <c r="K823" i="2"/>
  <c r="N823" i="2"/>
  <c r="O823" i="2"/>
  <c r="Q823" i="2" s="1"/>
  <c r="W823" i="2" s="1"/>
  <c r="P823" i="2"/>
  <c r="D824" i="2"/>
  <c r="H824" i="2"/>
  <c r="I824" i="2"/>
  <c r="J824" i="2"/>
  <c r="K824" i="2"/>
  <c r="N824" i="2"/>
  <c r="O824" i="2"/>
  <c r="P824" i="2"/>
  <c r="Q824" i="2"/>
  <c r="X824" i="2" s="1"/>
  <c r="D825" i="2"/>
  <c r="H825" i="2"/>
  <c r="I825" i="2"/>
  <c r="J825" i="2"/>
  <c r="K825" i="2"/>
  <c r="N825" i="2"/>
  <c r="O825" i="2"/>
  <c r="P825" i="2"/>
  <c r="Q825" i="2"/>
  <c r="D826" i="2"/>
  <c r="H826" i="2"/>
  <c r="I826" i="2"/>
  <c r="J826" i="2"/>
  <c r="K826" i="2"/>
  <c r="N826" i="2"/>
  <c r="O826" i="2"/>
  <c r="P826" i="2"/>
  <c r="Q826" i="2"/>
  <c r="T826" i="2" s="1"/>
  <c r="D827" i="2"/>
  <c r="H827" i="2"/>
  <c r="I827" i="2"/>
  <c r="J827" i="2"/>
  <c r="K827" i="2"/>
  <c r="N827" i="2"/>
  <c r="O827" i="2"/>
  <c r="P827" i="2"/>
  <c r="Q827" i="2"/>
  <c r="U827" i="2" s="1"/>
  <c r="D828" i="2"/>
  <c r="H828" i="2"/>
  <c r="I828" i="2"/>
  <c r="J828" i="2"/>
  <c r="K828" i="2"/>
  <c r="N828" i="2"/>
  <c r="O828" i="2"/>
  <c r="P828" i="2"/>
  <c r="Q828" i="2"/>
  <c r="T828" i="2" s="1"/>
  <c r="D829" i="2"/>
  <c r="H829" i="2"/>
  <c r="I829" i="2"/>
  <c r="J829" i="2"/>
  <c r="K829" i="2"/>
  <c r="N829" i="2"/>
  <c r="O829" i="2"/>
  <c r="P829" i="2"/>
  <c r="Q829" i="2"/>
  <c r="D830" i="2"/>
  <c r="H830" i="2"/>
  <c r="I830" i="2"/>
  <c r="J830" i="2"/>
  <c r="K830" i="2"/>
  <c r="N830" i="2"/>
  <c r="O830" i="2"/>
  <c r="Q830" i="2" s="1"/>
  <c r="X830" i="2" s="1"/>
  <c r="P830" i="2"/>
  <c r="D831" i="2"/>
  <c r="H831" i="2"/>
  <c r="I831" i="2"/>
  <c r="J831" i="2"/>
  <c r="K831" i="2"/>
  <c r="N831" i="2"/>
  <c r="O831" i="2"/>
  <c r="P831" i="2"/>
  <c r="Q831" i="2"/>
  <c r="X831" i="2" s="1"/>
  <c r="D832" i="2"/>
  <c r="H832" i="2"/>
  <c r="I832" i="2"/>
  <c r="J832" i="2"/>
  <c r="K832" i="2"/>
  <c r="N832" i="2"/>
  <c r="O832" i="2"/>
  <c r="P832" i="2"/>
  <c r="Q832" i="2"/>
  <c r="D833" i="2"/>
  <c r="H833" i="2"/>
  <c r="I833" i="2"/>
  <c r="J833" i="2"/>
  <c r="K833" i="2"/>
  <c r="N833" i="2"/>
  <c r="O833" i="2"/>
  <c r="P833" i="2"/>
  <c r="Q833" i="2"/>
  <c r="X833" i="2" s="1"/>
  <c r="D834" i="2"/>
  <c r="H834" i="2"/>
  <c r="I834" i="2"/>
  <c r="J834" i="2"/>
  <c r="K834" i="2"/>
  <c r="N834" i="2"/>
  <c r="O834" i="2"/>
  <c r="Q834" i="2" s="1"/>
  <c r="X834" i="2" s="1"/>
  <c r="P834" i="2"/>
  <c r="D835" i="2"/>
  <c r="H835" i="2"/>
  <c r="I835" i="2"/>
  <c r="J835" i="2"/>
  <c r="K835" i="2"/>
  <c r="N835" i="2"/>
  <c r="O835" i="2"/>
  <c r="P835" i="2"/>
  <c r="Q835" i="2"/>
  <c r="T835" i="2" s="1"/>
  <c r="D836" i="2"/>
  <c r="H836" i="2"/>
  <c r="I836" i="2"/>
  <c r="J836" i="2"/>
  <c r="K836" i="2"/>
  <c r="N836" i="2"/>
  <c r="O836" i="2"/>
  <c r="P836" i="2"/>
  <c r="Q836" i="2"/>
  <c r="U836" i="2" s="1"/>
  <c r="D837" i="2"/>
  <c r="H837" i="2"/>
  <c r="I837" i="2"/>
  <c r="J837" i="2"/>
  <c r="K837" i="2"/>
  <c r="N837" i="2"/>
  <c r="O837" i="2"/>
  <c r="Q837" i="2" s="1"/>
  <c r="P837" i="2"/>
  <c r="D838" i="2"/>
  <c r="H838" i="2"/>
  <c r="I838" i="2"/>
  <c r="J838" i="2"/>
  <c r="K838" i="2"/>
  <c r="N838" i="2"/>
  <c r="O838" i="2"/>
  <c r="Q838" i="2" s="1"/>
  <c r="X838" i="2" s="1"/>
  <c r="P838" i="2"/>
  <c r="D839" i="2"/>
  <c r="H839" i="2"/>
  <c r="I839" i="2"/>
  <c r="J839" i="2"/>
  <c r="K839" i="2"/>
  <c r="N839" i="2"/>
  <c r="O839" i="2"/>
  <c r="Q839" i="2" s="1"/>
  <c r="T839" i="2" s="1"/>
  <c r="P839" i="2"/>
  <c r="D840" i="2"/>
  <c r="H840" i="2"/>
  <c r="I840" i="2"/>
  <c r="J840" i="2"/>
  <c r="K840" i="2"/>
  <c r="N840" i="2"/>
  <c r="O840" i="2"/>
  <c r="P840" i="2"/>
  <c r="Q840" i="2"/>
  <c r="T840" i="2" s="1"/>
  <c r="D841" i="2"/>
  <c r="H841" i="2"/>
  <c r="I841" i="2"/>
  <c r="J841" i="2"/>
  <c r="K841" i="2"/>
  <c r="N841" i="2"/>
  <c r="O841" i="2"/>
  <c r="Q841" i="2" s="1"/>
  <c r="W841" i="2" s="1"/>
  <c r="P841" i="2"/>
  <c r="D842" i="2"/>
  <c r="H842" i="2"/>
  <c r="I842" i="2"/>
  <c r="J842" i="2"/>
  <c r="K842" i="2"/>
  <c r="N842" i="2"/>
  <c r="O842" i="2"/>
  <c r="Q842" i="2" s="1"/>
  <c r="P842" i="2"/>
  <c r="D843" i="2"/>
  <c r="H843" i="2"/>
  <c r="I843" i="2"/>
  <c r="J843" i="2"/>
  <c r="K843" i="2"/>
  <c r="N843" i="2"/>
  <c r="O843" i="2"/>
  <c r="Q843" i="2" s="1"/>
  <c r="W843" i="2" s="1"/>
  <c r="P843" i="2"/>
  <c r="D844" i="2"/>
  <c r="H844" i="2"/>
  <c r="I844" i="2"/>
  <c r="J844" i="2"/>
  <c r="K844" i="2"/>
  <c r="N844" i="2"/>
  <c r="O844" i="2"/>
  <c r="P844" i="2"/>
  <c r="Q844" i="2"/>
  <c r="D845" i="2"/>
  <c r="H845" i="2"/>
  <c r="I845" i="2"/>
  <c r="J845" i="2"/>
  <c r="K845" i="2"/>
  <c r="N845" i="2"/>
  <c r="O845" i="2"/>
  <c r="P845" i="2"/>
  <c r="Q845" i="2"/>
  <c r="U845" i="2" s="1"/>
  <c r="D846" i="2"/>
  <c r="H846" i="2"/>
  <c r="I846" i="2"/>
  <c r="J846" i="2"/>
  <c r="K846" i="2"/>
  <c r="N846" i="2"/>
  <c r="O846" i="2"/>
  <c r="Q846" i="2" s="1"/>
  <c r="P846" i="2"/>
  <c r="D847" i="2"/>
  <c r="H847" i="2"/>
  <c r="I847" i="2"/>
  <c r="J847" i="2"/>
  <c r="K847" i="2"/>
  <c r="N847" i="2"/>
  <c r="O847" i="2"/>
  <c r="P847" i="2"/>
  <c r="Q847" i="2"/>
  <c r="T847" i="2" s="1"/>
  <c r="D848" i="2"/>
  <c r="H848" i="2"/>
  <c r="I848" i="2"/>
  <c r="J848" i="2"/>
  <c r="K848" i="2"/>
  <c r="N848" i="2"/>
  <c r="O848" i="2"/>
  <c r="P848" i="2"/>
  <c r="Q848" i="2"/>
  <c r="T848" i="2" s="1"/>
  <c r="D849" i="2"/>
  <c r="H849" i="2"/>
  <c r="I849" i="2"/>
  <c r="J849" i="2"/>
  <c r="K849" i="2"/>
  <c r="N849" i="2"/>
  <c r="O849" i="2"/>
  <c r="P849" i="2"/>
  <c r="Q849" i="2"/>
  <c r="X849" i="2" s="1"/>
  <c r="D850" i="2"/>
  <c r="H850" i="2"/>
  <c r="I850" i="2"/>
  <c r="J850" i="2"/>
  <c r="K850" i="2"/>
  <c r="N850" i="2"/>
  <c r="O850" i="2"/>
  <c r="P850" i="2"/>
  <c r="Q850" i="2"/>
  <c r="D851" i="2"/>
  <c r="H851" i="2"/>
  <c r="I851" i="2"/>
  <c r="J851" i="2"/>
  <c r="K851" i="2"/>
  <c r="N851" i="2"/>
  <c r="O851" i="2"/>
  <c r="Q851" i="2" s="1"/>
  <c r="T851" i="2" s="1"/>
  <c r="P851" i="2"/>
  <c r="D852" i="2"/>
  <c r="H852" i="2"/>
  <c r="I852" i="2"/>
  <c r="J852" i="2"/>
  <c r="K852" i="2"/>
  <c r="N852" i="2"/>
  <c r="O852" i="2"/>
  <c r="P852" i="2"/>
  <c r="Q852" i="2"/>
  <c r="T852" i="2" s="1"/>
  <c r="D853" i="2"/>
  <c r="H853" i="2"/>
  <c r="I853" i="2"/>
  <c r="J853" i="2"/>
  <c r="K853" i="2"/>
  <c r="N853" i="2"/>
  <c r="O853" i="2"/>
  <c r="Q853" i="2" s="1"/>
  <c r="P853" i="2"/>
  <c r="D854" i="2"/>
  <c r="H854" i="2"/>
  <c r="I854" i="2"/>
  <c r="J854" i="2"/>
  <c r="K854" i="2"/>
  <c r="N854" i="2"/>
  <c r="O854" i="2"/>
  <c r="P854" i="2"/>
  <c r="Q854" i="2"/>
  <c r="W854" i="2" s="1"/>
  <c r="D855" i="2"/>
  <c r="H855" i="2"/>
  <c r="I855" i="2"/>
  <c r="J855" i="2"/>
  <c r="K855" i="2"/>
  <c r="N855" i="2"/>
  <c r="O855" i="2"/>
  <c r="Q855" i="2" s="1"/>
  <c r="T855" i="2" s="1"/>
  <c r="P855" i="2"/>
  <c r="D856" i="2"/>
  <c r="H856" i="2"/>
  <c r="I856" i="2"/>
  <c r="J856" i="2"/>
  <c r="K856" i="2"/>
  <c r="N856" i="2"/>
  <c r="O856" i="2"/>
  <c r="Q856" i="2" s="1"/>
  <c r="P856" i="2"/>
  <c r="D857" i="2"/>
  <c r="H857" i="2"/>
  <c r="I857" i="2"/>
  <c r="J857" i="2"/>
  <c r="K857" i="2"/>
  <c r="N857" i="2"/>
  <c r="O857" i="2"/>
  <c r="Q857" i="2" s="1"/>
  <c r="P857" i="2"/>
  <c r="D858" i="2"/>
  <c r="H858" i="2"/>
  <c r="I858" i="2"/>
  <c r="J858" i="2"/>
  <c r="K858" i="2"/>
  <c r="N858" i="2"/>
  <c r="O858" i="2"/>
  <c r="P858" i="2"/>
  <c r="Q858" i="2"/>
  <c r="D859" i="2"/>
  <c r="H859" i="2"/>
  <c r="I859" i="2"/>
  <c r="J859" i="2"/>
  <c r="K859" i="2"/>
  <c r="N859" i="2"/>
  <c r="O859" i="2"/>
  <c r="Q859" i="2" s="1"/>
  <c r="P859" i="2"/>
  <c r="D860" i="2"/>
  <c r="H860" i="2"/>
  <c r="I860" i="2"/>
  <c r="J860" i="2"/>
  <c r="K860" i="2"/>
  <c r="N860" i="2"/>
  <c r="O860" i="2"/>
  <c r="P860" i="2"/>
  <c r="Q860" i="2"/>
  <c r="D861" i="2"/>
  <c r="H861" i="2"/>
  <c r="I861" i="2"/>
  <c r="J861" i="2"/>
  <c r="K861" i="2"/>
  <c r="N861" i="2"/>
  <c r="O861" i="2"/>
  <c r="Q861" i="2" s="1"/>
  <c r="P861" i="2"/>
  <c r="D862" i="2"/>
  <c r="H862" i="2"/>
  <c r="I862" i="2"/>
  <c r="J862" i="2"/>
  <c r="K862" i="2"/>
  <c r="N862" i="2"/>
  <c r="O862" i="2"/>
  <c r="P862" i="2"/>
  <c r="Q862" i="2"/>
  <c r="T862" i="2" s="1"/>
  <c r="D863" i="2"/>
  <c r="H863" i="2"/>
  <c r="I863" i="2"/>
  <c r="J863" i="2"/>
  <c r="K863" i="2"/>
  <c r="N863" i="2"/>
  <c r="O863" i="2"/>
  <c r="Q863" i="2" s="1"/>
  <c r="X863" i="2" s="1"/>
  <c r="P863" i="2"/>
  <c r="D864" i="2"/>
  <c r="H864" i="2"/>
  <c r="I864" i="2"/>
  <c r="J864" i="2"/>
  <c r="K864" i="2"/>
  <c r="N864" i="2"/>
  <c r="O864" i="2"/>
  <c r="P864" i="2"/>
  <c r="Q864" i="2"/>
  <c r="T864" i="2" s="1"/>
  <c r="D865" i="2"/>
  <c r="H865" i="2"/>
  <c r="I865" i="2"/>
  <c r="J865" i="2"/>
  <c r="K865" i="2"/>
  <c r="N865" i="2"/>
  <c r="O865" i="2"/>
  <c r="P865" i="2"/>
  <c r="Q865" i="2"/>
  <c r="U865" i="2" s="1"/>
  <c r="D866" i="2"/>
  <c r="H866" i="2"/>
  <c r="I866" i="2"/>
  <c r="J866" i="2"/>
  <c r="K866" i="2"/>
  <c r="N866" i="2"/>
  <c r="O866" i="2"/>
  <c r="P866" i="2"/>
  <c r="Q866" i="2"/>
  <c r="W866" i="2" s="1"/>
  <c r="D867" i="2"/>
  <c r="H867" i="2"/>
  <c r="I867" i="2"/>
  <c r="J867" i="2"/>
  <c r="K867" i="2"/>
  <c r="N867" i="2"/>
  <c r="O867" i="2"/>
  <c r="Q867" i="2" s="1"/>
  <c r="W867" i="2" s="1"/>
  <c r="P867" i="2"/>
  <c r="D868" i="2"/>
  <c r="H868" i="2"/>
  <c r="I868" i="2"/>
  <c r="J868" i="2"/>
  <c r="K868" i="2"/>
  <c r="N868" i="2"/>
  <c r="O868" i="2"/>
  <c r="P868" i="2"/>
  <c r="Q868" i="2"/>
  <c r="D869" i="2"/>
  <c r="H869" i="2"/>
  <c r="I869" i="2"/>
  <c r="J869" i="2"/>
  <c r="K869" i="2"/>
  <c r="N869" i="2"/>
  <c r="O869" i="2"/>
  <c r="P869" i="2"/>
  <c r="Q869" i="2"/>
  <c r="D870" i="2"/>
  <c r="H870" i="2"/>
  <c r="I870" i="2"/>
  <c r="J870" i="2"/>
  <c r="K870" i="2"/>
  <c r="N870" i="2"/>
  <c r="O870" i="2"/>
  <c r="P870" i="2"/>
  <c r="Q870" i="2"/>
  <c r="T870" i="2" s="1"/>
  <c r="D871" i="2"/>
  <c r="H871" i="2"/>
  <c r="I871" i="2"/>
  <c r="J871" i="2"/>
  <c r="K871" i="2"/>
  <c r="N871" i="2"/>
  <c r="O871" i="2"/>
  <c r="Q871" i="2" s="1"/>
  <c r="W871" i="2" s="1"/>
  <c r="P871" i="2"/>
  <c r="D872" i="2"/>
  <c r="H872" i="2"/>
  <c r="I872" i="2"/>
  <c r="J872" i="2"/>
  <c r="K872" i="2"/>
  <c r="N872" i="2"/>
  <c r="O872" i="2"/>
  <c r="P872" i="2"/>
  <c r="Q872" i="2"/>
  <c r="T872" i="2" s="1"/>
  <c r="D873" i="2"/>
  <c r="H873" i="2"/>
  <c r="I873" i="2"/>
  <c r="J873" i="2"/>
  <c r="K873" i="2"/>
  <c r="N873" i="2"/>
  <c r="O873" i="2"/>
  <c r="P873" i="2"/>
  <c r="Q873" i="2"/>
  <c r="W873" i="2" s="1"/>
  <c r="D874" i="2"/>
  <c r="H874" i="2"/>
  <c r="I874" i="2"/>
  <c r="J874" i="2"/>
  <c r="K874" i="2"/>
  <c r="N874" i="2"/>
  <c r="O874" i="2"/>
  <c r="P874" i="2"/>
  <c r="Q874" i="2"/>
  <c r="U874" i="2" s="1"/>
  <c r="D875" i="2"/>
  <c r="H875" i="2"/>
  <c r="I875" i="2"/>
  <c r="J875" i="2"/>
  <c r="K875" i="2"/>
  <c r="N875" i="2"/>
  <c r="O875" i="2"/>
  <c r="Q875" i="2" s="1"/>
  <c r="T875" i="2" s="1"/>
  <c r="P875" i="2"/>
  <c r="D876" i="2"/>
  <c r="H876" i="2"/>
  <c r="I876" i="2"/>
  <c r="J876" i="2"/>
  <c r="K876" i="2"/>
  <c r="N876" i="2"/>
  <c r="O876" i="2"/>
  <c r="Q876" i="2" s="1"/>
  <c r="P876" i="2"/>
  <c r="D877" i="2"/>
  <c r="H877" i="2"/>
  <c r="I877" i="2"/>
  <c r="J877" i="2"/>
  <c r="K877" i="2"/>
  <c r="N877" i="2"/>
  <c r="O877" i="2"/>
  <c r="Q877" i="2" s="1"/>
  <c r="P877" i="2"/>
  <c r="D878" i="2"/>
  <c r="H878" i="2"/>
  <c r="I878" i="2"/>
  <c r="J878" i="2"/>
  <c r="K878" i="2"/>
  <c r="N878" i="2"/>
  <c r="O878" i="2"/>
  <c r="P878" i="2"/>
  <c r="Q878" i="2"/>
  <c r="T878" i="2" s="1"/>
  <c r="D879" i="2"/>
  <c r="H879" i="2"/>
  <c r="I879" i="2"/>
  <c r="J879" i="2"/>
  <c r="K879" i="2"/>
  <c r="N879" i="2"/>
  <c r="O879" i="2"/>
  <c r="Q879" i="2" s="1"/>
  <c r="X879" i="2" s="1"/>
  <c r="P879" i="2"/>
  <c r="D880" i="2"/>
  <c r="H880" i="2"/>
  <c r="I880" i="2"/>
  <c r="J880" i="2"/>
  <c r="K880" i="2"/>
  <c r="N880" i="2"/>
  <c r="O880" i="2"/>
  <c r="Q880" i="2" s="1"/>
  <c r="W880" i="2" s="1"/>
  <c r="P880" i="2"/>
  <c r="D881" i="2"/>
  <c r="H881" i="2"/>
  <c r="I881" i="2"/>
  <c r="J881" i="2"/>
  <c r="K881" i="2"/>
  <c r="N881" i="2"/>
  <c r="O881" i="2"/>
  <c r="P881" i="2"/>
  <c r="Q881" i="2"/>
  <c r="T881" i="2" s="1"/>
  <c r="D882" i="2"/>
  <c r="H882" i="2"/>
  <c r="I882" i="2"/>
  <c r="J882" i="2"/>
  <c r="K882" i="2"/>
  <c r="N882" i="2"/>
  <c r="O882" i="2"/>
  <c r="Q882" i="2" s="1"/>
  <c r="P882" i="2"/>
  <c r="D883" i="2"/>
  <c r="H883" i="2"/>
  <c r="I883" i="2"/>
  <c r="J883" i="2"/>
  <c r="K883" i="2"/>
  <c r="N883" i="2"/>
  <c r="O883" i="2"/>
  <c r="P883" i="2"/>
  <c r="Q883" i="2"/>
  <c r="X883" i="2" s="1"/>
  <c r="D884" i="2"/>
  <c r="H884" i="2"/>
  <c r="I884" i="2"/>
  <c r="J884" i="2"/>
  <c r="K884" i="2"/>
  <c r="N884" i="2"/>
  <c r="O884" i="2"/>
  <c r="P884" i="2"/>
  <c r="Q884" i="2"/>
  <c r="X884" i="2" s="1"/>
  <c r="D885" i="2"/>
  <c r="H885" i="2"/>
  <c r="I885" i="2"/>
  <c r="J885" i="2"/>
  <c r="K885" i="2"/>
  <c r="N885" i="2"/>
  <c r="O885" i="2"/>
  <c r="P885" i="2"/>
  <c r="Q885" i="2"/>
  <c r="D886" i="2"/>
  <c r="H886" i="2"/>
  <c r="I886" i="2"/>
  <c r="J886" i="2"/>
  <c r="K886" i="2"/>
  <c r="N886" i="2"/>
  <c r="O886" i="2"/>
  <c r="Q886" i="2" s="1"/>
  <c r="U886" i="2" s="1"/>
  <c r="P886" i="2"/>
  <c r="D887" i="2"/>
  <c r="H887" i="2"/>
  <c r="I887" i="2"/>
  <c r="J887" i="2"/>
  <c r="K887" i="2"/>
  <c r="N887" i="2"/>
  <c r="O887" i="2"/>
  <c r="Q887" i="2" s="1"/>
  <c r="P887" i="2"/>
  <c r="D888" i="2"/>
  <c r="H888" i="2"/>
  <c r="I888" i="2"/>
  <c r="J888" i="2"/>
  <c r="K888" i="2"/>
  <c r="N888" i="2"/>
  <c r="O888" i="2"/>
  <c r="P888" i="2"/>
  <c r="Q888" i="2"/>
  <c r="W888" i="2" s="1"/>
  <c r="D889" i="2"/>
  <c r="H889" i="2"/>
  <c r="I889" i="2"/>
  <c r="J889" i="2"/>
  <c r="K889" i="2"/>
  <c r="N889" i="2"/>
  <c r="O889" i="2"/>
  <c r="P889" i="2"/>
  <c r="Q889" i="2"/>
  <c r="D890" i="2"/>
  <c r="H890" i="2"/>
  <c r="I890" i="2"/>
  <c r="J890" i="2"/>
  <c r="K890" i="2"/>
  <c r="N890" i="2"/>
  <c r="O890" i="2"/>
  <c r="Q890" i="2" s="1"/>
  <c r="P890" i="2"/>
  <c r="D891" i="2"/>
  <c r="H891" i="2"/>
  <c r="I891" i="2"/>
  <c r="J891" i="2"/>
  <c r="K891" i="2"/>
  <c r="N891" i="2"/>
  <c r="O891" i="2"/>
  <c r="Q891" i="2" s="1"/>
  <c r="U891" i="2" s="1"/>
  <c r="P891" i="2"/>
  <c r="D892" i="2"/>
  <c r="H892" i="2"/>
  <c r="I892" i="2"/>
  <c r="J892" i="2"/>
  <c r="K892" i="2"/>
  <c r="N892" i="2"/>
  <c r="O892" i="2"/>
  <c r="Q892" i="2" s="1"/>
  <c r="T892" i="2" s="1"/>
  <c r="P892" i="2"/>
  <c r="D893" i="2"/>
  <c r="H893" i="2"/>
  <c r="I893" i="2"/>
  <c r="J893" i="2"/>
  <c r="K893" i="2"/>
  <c r="N893" i="2"/>
  <c r="O893" i="2"/>
  <c r="P893" i="2"/>
  <c r="Q893" i="2"/>
  <c r="X893" i="2" s="1"/>
  <c r="D894" i="2"/>
  <c r="H894" i="2"/>
  <c r="I894" i="2"/>
  <c r="J894" i="2"/>
  <c r="K894" i="2"/>
  <c r="N894" i="2"/>
  <c r="O894" i="2"/>
  <c r="P894" i="2"/>
  <c r="Q894" i="2"/>
  <c r="D895" i="2"/>
  <c r="H895" i="2"/>
  <c r="I895" i="2"/>
  <c r="J895" i="2"/>
  <c r="K895" i="2"/>
  <c r="N895" i="2"/>
  <c r="O895" i="2"/>
  <c r="Q895" i="2" s="1"/>
  <c r="W895" i="2" s="1"/>
  <c r="P895" i="2"/>
  <c r="D896" i="2"/>
  <c r="H896" i="2"/>
  <c r="I896" i="2"/>
  <c r="J896" i="2"/>
  <c r="K896" i="2"/>
  <c r="N896" i="2"/>
  <c r="O896" i="2"/>
  <c r="P896" i="2"/>
  <c r="Q896" i="2"/>
  <c r="X896" i="2" s="1"/>
  <c r="D897" i="2"/>
  <c r="H897" i="2"/>
  <c r="I897" i="2"/>
  <c r="J897" i="2"/>
  <c r="K897" i="2"/>
  <c r="N897" i="2"/>
  <c r="O897" i="2"/>
  <c r="P897" i="2"/>
  <c r="Q897" i="2"/>
  <c r="D898" i="2"/>
  <c r="H898" i="2"/>
  <c r="I898" i="2"/>
  <c r="J898" i="2"/>
  <c r="K898" i="2"/>
  <c r="N898" i="2"/>
  <c r="O898" i="2"/>
  <c r="Q898" i="2" s="1"/>
  <c r="P898" i="2"/>
  <c r="D899" i="2"/>
  <c r="H899" i="2"/>
  <c r="I899" i="2"/>
  <c r="J899" i="2"/>
  <c r="K899" i="2"/>
  <c r="N899" i="2"/>
  <c r="O899" i="2"/>
  <c r="P899" i="2"/>
  <c r="Q899" i="2"/>
  <c r="U899" i="2" s="1"/>
  <c r="D900" i="2"/>
  <c r="H900" i="2"/>
  <c r="I900" i="2"/>
  <c r="J900" i="2"/>
  <c r="K900" i="2"/>
  <c r="N900" i="2"/>
  <c r="O900" i="2"/>
  <c r="P900" i="2"/>
  <c r="Q900" i="2"/>
  <c r="D901" i="2"/>
  <c r="H901" i="2"/>
  <c r="I901" i="2"/>
  <c r="J901" i="2"/>
  <c r="K901" i="2"/>
  <c r="N901" i="2"/>
  <c r="O901" i="2"/>
  <c r="Q901" i="2" s="1"/>
  <c r="P901" i="2"/>
  <c r="D902" i="2"/>
  <c r="H902" i="2"/>
  <c r="I902" i="2"/>
  <c r="J902" i="2"/>
  <c r="K902" i="2"/>
  <c r="N902" i="2"/>
  <c r="O902" i="2"/>
  <c r="P902" i="2"/>
  <c r="Q902" i="2"/>
  <c r="D903" i="2"/>
  <c r="H903" i="2"/>
  <c r="I903" i="2"/>
  <c r="J903" i="2"/>
  <c r="K903" i="2"/>
  <c r="N903" i="2"/>
  <c r="O903" i="2"/>
  <c r="Q903" i="2" s="1"/>
  <c r="T903" i="2" s="1"/>
  <c r="P903" i="2"/>
  <c r="D904" i="2"/>
  <c r="H904" i="2"/>
  <c r="I904" i="2"/>
  <c r="J904" i="2"/>
  <c r="K904" i="2"/>
  <c r="N904" i="2"/>
  <c r="O904" i="2"/>
  <c r="Q904" i="2" s="1"/>
  <c r="P904" i="2"/>
  <c r="D905" i="2"/>
  <c r="H905" i="2"/>
  <c r="I905" i="2"/>
  <c r="J905" i="2"/>
  <c r="K905" i="2"/>
  <c r="N905" i="2"/>
  <c r="O905" i="2"/>
  <c r="P905" i="2"/>
  <c r="Q905" i="2"/>
  <c r="X905" i="2" s="1"/>
  <c r="D906" i="2"/>
  <c r="H906" i="2"/>
  <c r="I906" i="2"/>
  <c r="J906" i="2"/>
  <c r="K906" i="2"/>
  <c r="N906" i="2"/>
  <c r="O906" i="2"/>
  <c r="P906" i="2"/>
  <c r="Q906" i="2"/>
  <c r="T906" i="2" s="1"/>
  <c r="D907" i="2"/>
  <c r="H907" i="2"/>
  <c r="I907" i="2"/>
  <c r="J907" i="2"/>
  <c r="K907" i="2"/>
  <c r="N907" i="2"/>
  <c r="O907" i="2"/>
  <c r="P907" i="2"/>
  <c r="Q907" i="2"/>
  <c r="D908" i="2"/>
  <c r="H908" i="2"/>
  <c r="I908" i="2"/>
  <c r="J908" i="2"/>
  <c r="K908" i="2"/>
  <c r="N908" i="2"/>
  <c r="O908" i="2"/>
  <c r="Q908" i="2" s="1"/>
  <c r="U908" i="2" s="1"/>
  <c r="P908" i="2"/>
  <c r="D909" i="2"/>
  <c r="H909" i="2"/>
  <c r="I909" i="2"/>
  <c r="J909" i="2"/>
  <c r="K909" i="2"/>
  <c r="N909" i="2"/>
  <c r="O909" i="2"/>
  <c r="Q909" i="2" s="1"/>
  <c r="W909" i="2" s="1"/>
  <c r="P909" i="2"/>
  <c r="D910" i="2"/>
  <c r="H910" i="2"/>
  <c r="I910" i="2"/>
  <c r="J910" i="2"/>
  <c r="K910" i="2"/>
  <c r="N910" i="2"/>
  <c r="O910" i="2"/>
  <c r="P910" i="2"/>
  <c r="Q910" i="2"/>
  <c r="U910" i="2" s="1"/>
  <c r="D911" i="2"/>
  <c r="H911" i="2"/>
  <c r="I911" i="2"/>
  <c r="J911" i="2"/>
  <c r="K911" i="2"/>
  <c r="N911" i="2"/>
  <c r="O911" i="2"/>
  <c r="Q911" i="2" s="1"/>
  <c r="X911" i="2" s="1"/>
  <c r="P911" i="2"/>
  <c r="D912" i="2"/>
  <c r="H912" i="2"/>
  <c r="I912" i="2"/>
  <c r="J912" i="2"/>
  <c r="K912" i="2"/>
  <c r="N912" i="2"/>
  <c r="O912" i="2"/>
  <c r="P912" i="2"/>
  <c r="Q912" i="2"/>
  <c r="U912" i="2" s="1"/>
  <c r="D913" i="2"/>
  <c r="H913" i="2"/>
  <c r="I913" i="2"/>
  <c r="J913" i="2"/>
  <c r="K913" i="2"/>
  <c r="N913" i="2"/>
  <c r="O913" i="2"/>
  <c r="P913" i="2"/>
  <c r="Q913" i="2"/>
  <c r="X913" i="2" s="1"/>
  <c r="D914" i="2"/>
  <c r="H914" i="2"/>
  <c r="I914" i="2"/>
  <c r="J914" i="2"/>
  <c r="K914" i="2"/>
  <c r="N914" i="2"/>
  <c r="O914" i="2"/>
  <c r="Q914" i="2" s="1"/>
  <c r="T914" i="2" s="1"/>
  <c r="P914" i="2"/>
  <c r="D915" i="2"/>
  <c r="H915" i="2"/>
  <c r="I915" i="2"/>
  <c r="J915" i="2"/>
  <c r="K915" i="2"/>
  <c r="N915" i="2"/>
  <c r="O915" i="2"/>
  <c r="P915" i="2"/>
  <c r="Q915" i="2"/>
  <c r="D916" i="2"/>
  <c r="H916" i="2"/>
  <c r="I916" i="2"/>
  <c r="J916" i="2"/>
  <c r="K916" i="2"/>
  <c r="N916" i="2"/>
  <c r="O916" i="2"/>
  <c r="P916" i="2"/>
  <c r="Q916" i="2"/>
  <c r="D917" i="2"/>
  <c r="H917" i="2"/>
  <c r="I917" i="2"/>
  <c r="J917" i="2"/>
  <c r="K917" i="2"/>
  <c r="N917" i="2"/>
  <c r="O917" i="2"/>
  <c r="Q917" i="2" s="1"/>
  <c r="T917" i="2" s="1"/>
  <c r="P917" i="2"/>
  <c r="D918" i="2"/>
  <c r="H918" i="2"/>
  <c r="I918" i="2"/>
  <c r="J918" i="2"/>
  <c r="K918" i="2"/>
  <c r="N918" i="2"/>
  <c r="O918" i="2"/>
  <c r="P918" i="2"/>
  <c r="Q918" i="2"/>
  <c r="W918" i="2" s="1"/>
  <c r="D919" i="2"/>
  <c r="H919" i="2"/>
  <c r="I919" i="2"/>
  <c r="J919" i="2"/>
  <c r="K919" i="2"/>
  <c r="N919" i="2"/>
  <c r="O919" i="2"/>
  <c r="Q919" i="2" s="1"/>
  <c r="P919" i="2"/>
  <c r="D920" i="2"/>
  <c r="H920" i="2"/>
  <c r="I920" i="2"/>
  <c r="J920" i="2"/>
  <c r="K920" i="2"/>
  <c r="N920" i="2"/>
  <c r="O920" i="2"/>
  <c r="Q920" i="2" s="1"/>
  <c r="P920" i="2"/>
  <c r="D921" i="2"/>
  <c r="H921" i="2"/>
  <c r="I921" i="2"/>
  <c r="J921" i="2"/>
  <c r="K921" i="2"/>
  <c r="N921" i="2"/>
  <c r="O921" i="2"/>
  <c r="Q921" i="2" s="1"/>
  <c r="P921" i="2"/>
  <c r="D922" i="2"/>
  <c r="H922" i="2"/>
  <c r="I922" i="2"/>
  <c r="J922" i="2"/>
  <c r="K922" i="2"/>
  <c r="N922" i="2"/>
  <c r="O922" i="2"/>
  <c r="Q922" i="2" s="1"/>
  <c r="P922" i="2"/>
  <c r="D923" i="2"/>
  <c r="H923" i="2"/>
  <c r="I923" i="2"/>
  <c r="J923" i="2"/>
  <c r="K923" i="2"/>
  <c r="N923" i="2"/>
  <c r="O923" i="2"/>
  <c r="Q923" i="2" s="1"/>
  <c r="W923" i="2" s="1"/>
  <c r="P923" i="2"/>
  <c r="D924" i="2"/>
  <c r="H924" i="2"/>
  <c r="I924" i="2"/>
  <c r="J924" i="2"/>
  <c r="K924" i="2"/>
  <c r="N924" i="2"/>
  <c r="O924" i="2"/>
  <c r="P924" i="2"/>
  <c r="Q924" i="2"/>
  <c r="T924" i="2" s="1"/>
  <c r="D925" i="2"/>
  <c r="H925" i="2"/>
  <c r="I925" i="2"/>
  <c r="J925" i="2"/>
  <c r="K925" i="2"/>
  <c r="N925" i="2"/>
  <c r="O925" i="2"/>
  <c r="Q925" i="2" s="1"/>
  <c r="P925" i="2"/>
  <c r="D926" i="2"/>
  <c r="H926" i="2"/>
  <c r="I926" i="2"/>
  <c r="J926" i="2"/>
  <c r="K926" i="2"/>
  <c r="N926" i="2"/>
  <c r="O926" i="2"/>
  <c r="Q926" i="2" s="1"/>
  <c r="P926" i="2"/>
  <c r="D927" i="2"/>
  <c r="H927" i="2"/>
  <c r="I927" i="2"/>
  <c r="J927" i="2"/>
  <c r="K927" i="2"/>
  <c r="N927" i="2"/>
  <c r="O927" i="2"/>
  <c r="P927" i="2"/>
  <c r="Q927" i="2"/>
  <c r="X927" i="2" s="1"/>
  <c r="D928" i="2"/>
  <c r="H928" i="2"/>
  <c r="I928" i="2"/>
  <c r="J928" i="2"/>
  <c r="K928" i="2"/>
  <c r="N928" i="2"/>
  <c r="O928" i="2"/>
  <c r="Q928" i="2" s="1"/>
  <c r="P928" i="2"/>
  <c r="D929" i="2"/>
  <c r="H929" i="2"/>
  <c r="I929" i="2"/>
  <c r="J929" i="2"/>
  <c r="K929" i="2"/>
  <c r="N929" i="2"/>
  <c r="O929" i="2"/>
  <c r="P929" i="2"/>
  <c r="Q929" i="2"/>
  <c r="U929" i="2" s="1"/>
  <c r="D930" i="2"/>
  <c r="H930" i="2"/>
  <c r="I930" i="2"/>
  <c r="J930" i="2"/>
  <c r="K930" i="2"/>
  <c r="N930" i="2"/>
  <c r="O930" i="2"/>
  <c r="P930" i="2"/>
  <c r="Q930" i="2"/>
  <c r="D931" i="2"/>
  <c r="H931" i="2"/>
  <c r="I931" i="2"/>
  <c r="J931" i="2"/>
  <c r="K931" i="2"/>
  <c r="N931" i="2"/>
  <c r="O931" i="2"/>
  <c r="P931" i="2"/>
  <c r="Q931" i="2"/>
  <c r="T931" i="2" s="1"/>
  <c r="D932" i="2"/>
  <c r="H932" i="2"/>
  <c r="I932" i="2"/>
  <c r="J932" i="2"/>
  <c r="K932" i="2"/>
  <c r="N932" i="2"/>
  <c r="O932" i="2"/>
  <c r="P932" i="2"/>
  <c r="Q932" i="2"/>
  <c r="T932" i="2" s="1"/>
  <c r="D933" i="2"/>
  <c r="H933" i="2"/>
  <c r="I933" i="2"/>
  <c r="J933" i="2"/>
  <c r="K933" i="2"/>
  <c r="N933" i="2"/>
  <c r="O933" i="2"/>
  <c r="Q933" i="2" s="1"/>
  <c r="P933" i="2"/>
  <c r="D934" i="2"/>
  <c r="H934" i="2"/>
  <c r="I934" i="2"/>
  <c r="J934" i="2"/>
  <c r="K934" i="2"/>
  <c r="N934" i="2"/>
  <c r="O934" i="2"/>
  <c r="P934" i="2"/>
  <c r="Q934" i="2"/>
  <c r="D935" i="2"/>
  <c r="H935" i="2"/>
  <c r="I935" i="2"/>
  <c r="J935" i="2"/>
  <c r="K935" i="2"/>
  <c r="N935" i="2"/>
  <c r="O935" i="2"/>
  <c r="Q935" i="2" s="1"/>
  <c r="X935" i="2" s="1"/>
  <c r="P935" i="2"/>
  <c r="D936" i="2"/>
  <c r="H936" i="2"/>
  <c r="I936" i="2"/>
  <c r="J936" i="2"/>
  <c r="K936" i="2"/>
  <c r="N936" i="2"/>
  <c r="O936" i="2"/>
  <c r="P936" i="2"/>
  <c r="Q936" i="2"/>
  <c r="D937" i="2"/>
  <c r="H937" i="2"/>
  <c r="I937" i="2"/>
  <c r="J937" i="2"/>
  <c r="K937" i="2"/>
  <c r="N937" i="2"/>
  <c r="O937" i="2"/>
  <c r="P937" i="2"/>
  <c r="Q937" i="2"/>
  <c r="D938" i="2"/>
  <c r="H938" i="2"/>
  <c r="I938" i="2"/>
  <c r="J938" i="2"/>
  <c r="K938" i="2"/>
  <c r="N938" i="2"/>
  <c r="O938" i="2"/>
  <c r="Q938" i="2" s="1"/>
  <c r="P938" i="2"/>
  <c r="D939" i="2"/>
  <c r="H939" i="2"/>
  <c r="I939" i="2"/>
  <c r="J939" i="2"/>
  <c r="K939" i="2"/>
  <c r="N939" i="2"/>
  <c r="O939" i="2"/>
  <c r="Q939" i="2" s="1"/>
  <c r="P939" i="2"/>
  <c r="D940" i="2"/>
  <c r="H940" i="2"/>
  <c r="I940" i="2"/>
  <c r="J940" i="2"/>
  <c r="K940" i="2"/>
  <c r="N940" i="2"/>
  <c r="O940" i="2"/>
  <c r="Q940" i="2" s="1"/>
  <c r="P940" i="2"/>
  <c r="D941" i="2"/>
  <c r="H941" i="2"/>
  <c r="I941" i="2"/>
  <c r="J941" i="2"/>
  <c r="K941" i="2"/>
  <c r="N941" i="2"/>
  <c r="O941" i="2"/>
  <c r="Q941" i="2" s="1"/>
  <c r="P941" i="2"/>
  <c r="D942" i="2"/>
  <c r="H942" i="2"/>
  <c r="I942" i="2"/>
  <c r="J942" i="2"/>
  <c r="K942" i="2"/>
  <c r="N942" i="2"/>
  <c r="O942" i="2"/>
  <c r="P942" i="2"/>
  <c r="Q942" i="2"/>
  <c r="W942" i="2" s="1"/>
  <c r="D943" i="2"/>
  <c r="H943" i="2"/>
  <c r="I943" i="2"/>
  <c r="J943" i="2"/>
  <c r="K943" i="2"/>
  <c r="N943" i="2"/>
  <c r="O943" i="2"/>
  <c r="P943" i="2"/>
  <c r="Q943" i="2"/>
  <c r="U943" i="2" s="1"/>
  <c r="D944" i="2"/>
  <c r="H944" i="2"/>
  <c r="I944" i="2"/>
  <c r="J944" i="2"/>
  <c r="K944" i="2"/>
  <c r="N944" i="2"/>
  <c r="O944" i="2"/>
  <c r="P944" i="2"/>
  <c r="Q944" i="2"/>
  <c r="D945" i="2"/>
  <c r="H945" i="2"/>
  <c r="I945" i="2"/>
  <c r="J945" i="2"/>
  <c r="K945" i="2"/>
  <c r="N945" i="2"/>
  <c r="O945" i="2"/>
  <c r="P945" i="2"/>
  <c r="Q945" i="2"/>
  <c r="W945" i="2" s="1"/>
  <c r="D946" i="2"/>
  <c r="H946" i="2"/>
  <c r="I946" i="2"/>
  <c r="J946" i="2"/>
  <c r="K946" i="2"/>
  <c r="N946" i="2"/>
  <c r="O946" i="2"/>
  <c r="P946" i="2"/>
  <c r="Q946" i="2"/>
  <c r="X946" i="2" s="1"/>
  <c r="D947" i="2"/>
  <c r="H947" i="2"/>
  <c r="I947" i="2"/>
  <c r="J947" i="2"/>
  <c r="K947" i="2"/>
  <c r="N947" i="2"/>
  <c r="O947" i="2"/>
  <c r="P947" i="2"/>
  <c r="Q947" i="2"/>
  <c r="D948" i="2"/>
  <c r="H948" i="2"/>
  <c r="I948" i="2"/>
  <c r="J948" i="2"/>
  <c r="K948" i="2"/>
  <c r="N948" i="2"/>
  <c r="O948" i="2"/>
  <c r="Q948" i="2" s="1"/>
  <c r="W948" i="2" s="1"/>
  <c r="P948" i="2"/>
  <c r="D949" i="2"/>
  <c r="H949" i="2"/>
  <c r="I949" i="2"/>
  <c r="J949" i="2"/>
  <c r="K949" i="2"/>
  <c r="N949" i="2"/>
  <c r="O949" i="2"/>
  <c r="P949" i="2"/>
  <c r="Q949" i="2"/>
  <c r="D950" i="2"/>
  <c r="H950" i="2"/>
  <c r="I950" i="2"/>
  <c r="J950" i="2"/>
  <c r="K950" i="2"/>
  <c r="N950" i="2"/>
  <c r="O950" i="2"/>
  <c r="P950" i="2"/>
  <c r="Q950" i="2"/>
  <c r="T950" i="2" s="1"/>
  <c r="D951" i="2"/>
  <c r="H951" i="2"/>
  <c r="I951" i="2"/>
  <c r="J951" i="2"/>
  <c r="K951" i="2"/>
  <c r="N951" i="2"/>
  <c r="O951" i="2"/>
  <c r="Q951" i="2" s="1"/>
  <c r="P951" i="2"/>
  <c r="D952" i="2"/>
  <c r="H952" i="2"/>
  <c r="I952" i="2"/>
  <c r="J952" i="2"/>
  <c r="K952" i="2"/>
  <c r="N952" i="2"/>
  <c r="O952" i="2"/>
  <c r="P952" i="2"/>
  <c r="Q952" i="2"/>
  <c r="D953" i="2"/>
  <c r="H953" i="2"/>
  <c r="I953" i="2"/>
  <c r="J953" i="2"/>
  <c r="K953" i="2"/>
  <c r="N953" i="2"/>
  <c r="O953" i="2"/>
  <c r="P953" i="2"/>
  <c r="Q953" i="2"/>
  <c r="T953" i="2" s="1"/>
  <c r="D954" i="2"/>
  <c r="H954" i="2"/>
  <c r="I954" i="2"/>
  <c r="J954" i="2"/>
  <c r="K954" i="2"/>
  <c r="N954" i="2"/>
  <c r="O954" i="2"/>
  <c r="Q954" i="2" s="1"/>
  <c r="W954" i="2" s="1"/>
  <c r="P954" i="2"/>
  <c r="D955" i="2"/>
  <c r="H955" i="2"/>
  <c r="I955" i="2"/>
  <c r="J955" i="2"/>
  <c r="K955" i="2"/>
  <c r="N955" i="2"/>
  <c r="O955" i="2"/>
  <c r="P955" i="2"/>
  <c r="Q955" i="2"/>
  <c r="U955" i="2" s="1"/>
  <c r="D956" i="2"/>
  <c r="H956" i="2"/>
  <c r="I956" i="2"/>
  <c r="J956" i="2"/>
  <c r="K956" i="2"/>
  <c r="N956" i="2"/>
  <c r="O956" i="2"/>
  <c r="Q956" i="2" s="1"/>
  <c r="P956" i="2"/>
  <c r="D957" i="2"/>
  <c r="H957" i="2"/>
  <c r="I957" i="2"/>
  <c r="J957" i="2"/>
  <c r="K957" i="2"/>
  <c r="N957" i="2"/>
  <c r="O957" i="2"/>
  <c r="P957" i="2"/>
  <c r="Q957" i="2"/>
  <c r="D958" i="2"/>
  <c r="H958" i="2"/>
  <c r="I958" i="2"/>
  <c r="J958" i="2"/>
  <c r="K958" i="2"/>
  <c r="N958" i="2"/>
  <c r="O958" i="2"/>
  <c r="Q958" i="2" s="1"/>
  <c r="P958" i="2"/>
  <c r="D959" i="2"/>
  <c r="H959" i="2"/>
  <c r="I959" i="2"/>
  <c r="J959" i="2"/>
  <c r="K959" i="2"/>
  <c r="N959" i="2"/>
  <c r="O959" i="2"/>
  <c r="P959" i="2"/>
  <c r="Q959" i="2"/>
  <c r="W959" i="2" s="1"/>
  <c r="D960" i="2"/>
  <c r="H960" i="2"/>
  <c r="I960" i="2"/>
  <c r="J960" i="2"/>
  <c r="K960" i="2"/>
  <c r="N960" i="2"/>
  <c r="O960" i="2"/>
  <c r="Q960" i="2" s="1"/>
  <c r="U960" i="2" s="1"/>
  <c r="P960" i="2"/>
  <c r="D961" i="2"/>
  <c r="H961" i="2"/>
  <c r="I961" i="2"/>
  <c r="J961" i="2"/>
  <c r="K961" i="2"/>
  <c r="N961" i="2"/>
  <c r="O961" i="2"/>
  <c r="P961" i="2"/>
  <c r="Q961" i="2"/>
  <c r="T961" i="2" s="1"/>
  <c r="D962" i="2"/>
  <c r="H962" i="2"/>
  <c r="I962" i="2"/>
  <c r="J962" i="2"/>
  <c r="K962" i="2"/>
  <c r="N962" i="2"/>
  <c r="O962" i="2"/>
  <c r="Q962" i="2" s="1"/>
  <c r="P962" i="2"/>
  <c r="D963" i="2"/>
  <c r="H963" i="2"/>
  <c r="I963" i="2"/>
  <c r="J963" i="2"/>
  <c r="K963" i="2"/>
  <c r="N963" i="2"/>
  <c r="O963" i="2"/>
  <c r="P963" i="2"/>
  <c r="Q963" i="2"/>
  <c r="D964" i="2"/>
  <c r="H964" i="2"/>
  <c r="I964" i="2"/>
  <c r="J964" i="2"/>
  <c r="K964" i="2"/>
  <c r="N964" i="2"/>
  <c r="O964" i="2"/>
  <c r="P964" i="2"/>
  <c r="Q964" i="2"/>
  <c r="W964" i="2" s="1"/>
  <c r="D965" i="2"/>
  <c r="H965" i="2"/>
  <c r="I965" i="2"/>
  <c r="J965" i="2"/>
  <c r="K965" i="2"/>
  <c r="N965" i="2"/>
  <c r="O965" i="2"/>
  <c r="Q965" i="2" s="1"/>
  <c r="W965" i="2" s="1"/>
  <c r="P965" i="2"/>
  <c r="D966" i="2"/>
  <c r="H966" i="2"/>
  <c r="I966" i="2"/>
  <c r="J966" i="2"/>
  <c r="K966" i="2"/>
  <c r="N966" i="2"/>
  <c r="O966" i="2"/>
  <c r="Q966" i="2" s="1"/>
  <c r="P966" i="2"/>
  <c r="D967" i="2"/>
  <c r="H967" i="2"/>
  <c r="I967" i="2"/>
  <c r="J967" i="2"/>
  <c r="K967" i="2"/>
  <c r="N967" i="2"/>
  <c r="O967" i="2"/>
  <c r="P967" i="2"/>
  <c r="Q967" i="2"/>
  <c r="T967" i="2" s="1"/>
  <c r="D968" i="2"/>
  <c r="H968" i="2"/>
  <c r="I968" i="2"/>
  <c r="J968" i="2"/>
  <c r="K968" i="2"/>
  <c r="N968" i="2"/>
  <c r="O968" i="2"/>
  <c r="P968" i="2"/>
  <c r="Q968" i="2"/>
  <c r="T968" i="2" s="1"/>
  <c r="D969" i="2"/>
  <c r="H969" i="2"/>
  <c r="I969" i="2"/>
  <c r="J969" i="2"/>
  <c r="K969" i="2"/>
  <c r="N969" i="2"/>
  <c r="O969" i="2"/>
  <c r="P969" i="2"/>
  <c r="Q969" i="2"/>
  <c r="D970" i="2"/>
  <c r="H970" i="2"/>
  <c r="I970" i="2"/>
  <c r="J970" i="2"/>
  <c r="K970" i="2"/>
  <c r="N970" i="2"/>
  <c r="O970" i="2"/>
  <c r="Q970" i="2" s="1"/>
  <c r="X970" i="2" s="1"/>
  <c r="P970" i="2"/>
  <c r="D971" i="2"/>
  <c r="H971" i="2"/>
  <c r="I971" i="2"/>
  <c r="J971" i="2"/>
  <c r="K971" i="2"/>
  <c r="N971" i="2"/>
  <c r="O971" i="2"/>
  <c r="Q971" i="2" s="1"/>
  <c r="P971" i="2"/>
  <c r="D972" i="2"/>
  <c r="H972" i="2"/>
  <c r="I972" i="2"/>
  <c r="J972" i="2"/>
  <c r="K972" i="2"/>
  <c r="N972" i="2"/>
  <c r="O972" i="2"/>
  <c r="P972" i="2"/>
  <c r="Q972" i="2"/>
  <c r="D973" i="2"/>
  <c r="H973" i="2"/>
  <c r="I973" i="2"/>
  <c r="J973" i="2"/>
  <c r="K973" i="2"/>
  <c r="N973" i="2"/>
  <c r="O973" i="2"/>
  <c r="Q973" i="2" s="1"/>
  <c r="W973" i="2" s="1"/>
  <c r="P973" i="2"/>
  <c r="D974" i="2"/>
  <c r="H974" i="2"/>
  <c r="I974" i="2"/>
  <c r="J974" i="2"/>
  <c r="K974" i="2"/>
  <c r="N974" i="2"/>
  <c r="O974" i="2"/>
  <c r="P974" i="2"/>
  <c r="Q974" i="2"/>
  <c r="T974" i="2" s="1"/>
  <c r="D975" i="2"/>
  <c r="H975" i="2"/>
  <c r="I975" i="2"/>
  <c r="J975" i="2"/>
  <c r="K975" i="2"/>
  <c r="N975" i="2"/>
  <c r="O975" i="2"/>
  <c r="P975" i="2"/>
  <c r="Q975" i="2"/>
  <c r="X975" i="2" s="1"/>
  <c r="D976" i="2"/>
  <c r="H976" i="2"/>
  <c r="I976" i="2"/>
  <c r="J976" i="2"/>
  <c r="K976" i="2"/>
  <c r="N976" i="2"/>
  <c r="O976" i="2"/>
  <c r="Q976" i="2" s="1"/>
  <c r="P976" i="2"/>
  <c r="D977" i="2"/>
  <c r="H977" i="2"/>
  <c r="I977" i="2"/>
  <c r="J977" i="2"/>
  <c r="K977" i="2"/>
  <c r="N977" i="2"/>
  <c r="O977" i="2"/>
  <c r="P977" i="2"/>
  <c r="Q977" i="2"/>
  <c r="D978" i="2"/>
  <c r="H978" i="2"/>
  <c r="I978" i="2"/>
  <c r="J978" i="2"/>
  <c r="K978" i="2"/>
  <c r="N978" i="2"/>
  <c r="O978" i="2"/>
  <c r="P978" i="2"/>
  <c r="Q978" i="2"/>
  <c r="T978" i="2" s="1"/>
  <c r="D979" i="2"/>
  <c r="H979" i="2"/>
  <c r="I979" i="2"/>
  <c r="J979" i="2"/>
  <c r="K979" i="2"/>
  <c r="N979" i="2"/>
  <c r="O979" i="2"/>
  <c r="P979" i="2"/>
  <c r="Q979" i="2"/>
  <c r="D980" i="2"/>
  <c r="H980" i="2"/>
  <c r="I980" i="2"/>
  <c r="J980" i="2"/>
  <c r="K980" i="2"/>
  <c r="N980" i="2"/>
  <c r="O980" i="2"/>
  <c r="P980" i="2"/>
  <c r="Q980" i="2"/>
  <c r="X980" i="2" s="1"/>
  <c r="D981" i="2"/>
  <c r="H981" i="2"/>
  <c r="I981" i="2"/>
  <c r="J981" i="2"/>
  <c r="K981" i="2"/>
  <c r="N981" i="2"/>
  <c r="O981" i="2"/>
  <c r="P981" i="2"/>
  <c r="Q981" i="2"/>
  <c r="T981" i="2" s="1"/>
  <c r="D982" i="2"/>
  <c r="H982" i="2"/>
  <c r="I982" i="2"/>
  <c r="J982" i="2"/>
  <c r="K982" i="2"/>
  <c r="N982" i="2"/>
  <c r="O982" i="2"/>
  <c r="Q982" i="2" s="1"/>
  <c r="T982" i="2" s="1"/>
  <c r="P982" i="2"/>
  <c r="D983" i="2"/>
  <c r="H983" i="2"/>
  <c r="I983" i="2"/>
  <c r="J983" i="2"/>
  <c r="K983" i="2"/>
  <c r="N983" i="2"/>
  <c r="O983" i="2"/>
  <c r="P983" i="2"/>
  <c r="Q983" i="2"/>
  <c r="D984" i="2"/>
  <c r="H984" i="2"/>
  <c r="I984" i="2"/>
  <c r="J984" i="2"/>
  <c r="K984" i="2"/>
  <c r="N984" i="2"/>
  <c r="O984" i="2"/>
  <c r="P984" i="2"/>
  <c r="Q984" i="2"/>
  <c r="U984" i="2" s="1"/>
  <c r="D985" i="2"/>
  <c r="H985" i="2"/>
  <c r="I985" i="2"/>
  <c r="J985" i="2"/>
  <c r="K985" i="2"/>
  <c r="N985" i="2"/>
  <c r="O985" i="2"/>
  <c r="P985" i="2"/>
  <c r="Q985" i="2"/>
  <c r="D986" i="2"/>
  <c r="H986" i="2"/>
  <c r="I986" i="2"/>
  <c r="J986" i="2"/>
  <c r="K986" i="2"/>
  <c r="N986" i="2"/>
  <c r="O986" i="2"/>
  <c r="P986" i="2"/>
  <c r="Q986" i="2"/>
  <c r="T986" i="2" s="1"/>
  <c r="D987" i="2"/>
  <c r="H987" i="2"/>
  <c r="I987" i="2"/>
  <c r="J987" i="2"/>
  <c r="K987" i="2"/>
  <c r="N987" i="2"/>
  <c r="O987" i="2"/>
  <c r="P987" i="2"/>
  <c r="Q987" i="2"/>
  <c r="D988" i="2"/>
  <c r="H988" i="2"/>
  <c r="I988" i="2"/>
  <c r="J988" i="2"/>
  <c r="K988" i="2"/>
  <c r="N988" i="2"/>
  <c r="O988" i="2"/>
  <c r="Q988" i="2" s="1"/>
  <c r="X988" i="2" s="1"/>
  <c r="P988" i="2"/>
  <c r="D989" i="2"/>
  <c r="H989" i="2"/>
  <c r="I989" i="2"/>
  <c r="J989" i="2"/>
  <c r="K989" i="2"/>
  <c r="N989" i="2"/>
  <c r="O989" i="2"/>
  <c r="Q989" i="2" s="1"/>
  <c r="W989" i="2" s="1"/>
  <c r="P989" i="2"/>
  <c r="D990" i="2"/>
  <c r="H990" i="2"/>
  <c r="I990" i="2"/>
  <c r="J990" i="2"/>
  <c r="K990" i="2"/>
  <c r="N990" i="2"/>
  <c r="O990" i="2"/>
  <c r="Q990" i="2" s="1"/>
  <c r="T990" i="2" s="1"/>
  <c r="P990" i="2"/>
  <c r="D991" i="2"/>
  <c r="H991" i="2"/>
  <c r="I991" i="2"/>
  <c r="J991" i="2"/>
  <c r="K991" i="2"/>
  <c r="N991" i="2"/>
  <c r="O991" i="2"/>
  <c r="P991" i="2"/>
  <c r="Q991" i="2"/>
  <c r="T991" i="2" s="1"/>
  <c r="D992" i="2"/>
  <c r="H992" i="2"/>
  <c r="I992" i="2"/>
  <c r="J992" i="2"/>
  <c r="K992" i="2"/>
  <c r="N992" i="2"/>
  <c r="O992" i="2"/>
  <c r="P992" i="2"/>
  <c r="Q992" i="2"/>
  <c r="W992" i="2" s="1"/>
  <c r="D993" i="2"/>
  <c r="H993" i="2"/>
  <c r="I993" i="2"/>
  <c r="J993" i="2"/>
  <c r="K993" i="2"/>
  <c r="N993" i="2"/>
  <c r="O993" i="2"/>
  <c r="P993" i="2"/>
  <c r="Q993" i="2"/>
  <c r="D994" i="2"/>
  <c r="H994" i="2"/>
  <c r="I994" i="2"/>
  <c r="J994" i="2"/>
  <c r="K994" i="2"/>
  <c r="N994" i="2"/>
  <c r="O994" i="2"/>
  <c r="Q994" i="2" s="1"/>
  <c r="P994" i="2"/>
  <c r="D995" i="2"/>
  <c r="H995" i="2"/>
  <c r="I995" i="2"/>
  <c r="J995" i="2"/>
  <c r="K995" i="2"/>
  <c r="N995" i="2"/>
  <c r="O995" i="2"/>
  <c r="P995" i="2"/>
  <c r="Q995" i="2"/>
  <c r="T995" i="2" s="1"/>
  <c r="D996" i="2"/>
  <c r="H996" i="2"/>
  <c r="I996" i="2"/>
  <c r="J996" i="2"/>
  <c r="K996" i="2"/>
  <c r="N996" i="2"/>
  <c r="O996" i="2"/>
  <c r="P996" i="2"/>
  <c r="Q996" i="2"/>
  <c r="T996" i="2" s="1"/>
  <c r="D997" i="2"/>
  <c r="H997" i="2"/>
  <c r="I997" i="2"/>
  <c r="J997" i="2"/>
  <c r="K997" i="2"/>
  <c r="N997" i="2"/>
  <c r="O997" i="2"/>
  <c r="P997" i="2"/>
  <c r="Q997" i="2"/>
  <c r="U997" i="2" s="1"/>
  <c r="D998" i="2"/>
  <c r="H998" i="2"/>
  <c r="I998" i="2"/>
  <c r="J998" i="2"/>
  <c r="K998" i="2"/>
  <c r="N998" i="2"/>
  <c r="O998" i="2"/>
  <c r="P998" i="2"/>
  <c r="Q998" i="2"/>
  <c r="D999" i="2"/>
  <c r="H999" i="2"/>
  <c r="I999" i="2"/>
  <c r="J999" i="2"/>
  <c r="K999" i="2"/>
  <c r="N999" i="2"/>
  <c r="O999" i="2"/>
  <c r="P999" i="2"/>
  <c r="Q999" i="2"/>
  <c r="T999" i="2" s="1"/>
  <c r="D1000" i="2"/>
  <c r="H1000" i="2"/>
  <c r="I1000" i="2"/>
  <c r="J1000" i="2"/>
  <c r="K1000" i="2"/>
  <c r="N1000" i="2"/>
  <c r="O1000" i="2"/>
  <c r="Q1000" i="2" s="1"/>
  <c r="P1000" i="2"/>
  <c r="D1001" i="2"/>
  <c r="H1001" i="2"/>
  <c r="I1001" i="2"/>
  <c r="J1001" i="2"/>
  <c r="K1001" i="2"/>
  <c r="N1001" i="2"/>
  <c r="O1001" i="2"/>
  <c r="P1001" i="2"/>
  <c r="Q1001" i="2"/>
  <c r="U1001" i="2" s="1"/>
  <c r="D1002" i="2"/>
  <c r="H1002" i="2"/>
  <c r="I1002" i="2"/>
  <c r="J1002" i="2"/>
  <c r="K1002" i="2"/>
  <c r="N1002" i="2"/>
  <c r="O1002" i="2"/>
  <c r="Q1002" i="2" s="1"/>
  <c r="X1002" i="2" s="1"/>
  <c r="P1002" i="2"/>
  <c r="D1003" i="2"/>
  <c r="H1003" i="2"/>
  <c r="I1003" i="2"/>
  <c r="J1003" i="2"/>
  <c r="K1003" i="2"/>
  <c r="N1003" i="2"/>
  <c r="O1003" i="2"/>
  <c r="P1003" i="2"/>
  <c r="Q1003" i="2"/>
  <c r="D1004" i="2"/>
  <c r="H1004" i="2"/>
  <c r="I1004" i="2"/>
  <c r="J1004" i="2"/>
  <c r="K1004" i="2"/>
  <c r="N1004" i="2"/>
  <c r="O1004" i="2"/>
  <c r="Q1004" i="2" s="1"/>
  <c r="W1004" i="2" s="1"/>
  <c r="P1004" i="2"/>
  <c r="D1005" i="2"/>
  <c r="H1005" i="2"/>
  <c r="I1005" i="2"/>
  <c r="J1005" i="2"/>
  <c r="K1005" i="2"/>
  <c r="N1005" i="2"/>
  <c r="O1005" i="2"/>
  <c r="Q1005" i="2" s="1"/>
  <c r="X1005" i="2" s="1"/>
  <c r="P1005" i="2"/>
  <c r="D1006" i="2"/>
  <c r="H1006" i="2"/>
  <c r="I1006" i="2"/>
  <c r="J1006" i="2"/>
  <c r="K1006" i="2"/>
  <c r="N1006" i="2"/>
  <c r="O1006" i="2"/>
  <c r="P1006" i="2"/>
  <c r="Q1006" i="2"/>
  <c r="D1007" i="2"/>
  <c r="H1007" i="2"/>
  <c r="I1007" i="2"/>
  <c r="J1007" i="2"/>
  <c r="K1007" i="2"/>
  <c r="N1007" i="2"/>
  <c r="O1007" i="2"/>
  <c r="Q1007" i="2" s="1"/>
  <c r="T1007" i="2" s="1"/>
  <c r="P1007" i="2"/>
  <c r="D1008" i="2"/>
  <c r="H1008" i="2"/>
  <c r="I1008" i="2"/>
  <c r="J1008" i="2"/>
  <c r="K1008" i="2"/>
  <c r="N1008" i="2"/>
  <c r="O1008" i="2"/>
  <c r="P1008" i="2"/>
  <c r="Q1008" i="2"/>
  <c r="D1009" i="2"/>
  <c r="H1009" i="2"/>
  <c r="I1009" i="2"/>
  <c r="J1009" i="2"/>
  <c r="K1009" i="2"/>
  <c r="N1009" i="2"/>
  <c r="O1009" i="2"/>
  <c r="P1009" i="2"/>
  <c r="Q1009" i="2"/>
  <c r="X1009" i="2" s="1"/>
  <c r="D1010" i="2"/>
  <c r="H1010" i="2"/>
  <c r="I1010" i="2"/>
  <c r="J1010" i="2"/>
  <c r="K1010" i="2"/>
  <c r="N1010" i="2"/>
  <c r="O1010" i="2"/>
  <c r="Q1010" i="2" s="1"/>
  <c r="T1010" i="2" s="1"/>
  <c r="P1010" i="2"/>
  <c r="D1011" i="2"/>
  <c r="H1011" i="2"/>
  <c r="I1011" i="2"/>
  <c r="J1011" i="2"/>
  <c r="K1011" i="2"/>
  <c r="N1011" i="2"/>
  <c r="O1011" i="2"/>
  <c r="P1011" i="2"/>
  <c r="Q1011" i="2"/>
  <c r="D1012" i="2"/>
  <c r="H1012" i="2"/>
  <c r="I1012" i="2"/>
  <c r="J1012" i="2"/>
  <c r="K1012" i="2"/>
  <c r="N1012" i="2"/>
  <c r="O1012" i="2"/>
  <c r="P1012" i="2"/>
  <c r="Q1012" i="2"/>
  <c r="W1012" i="2" s="1"/>
  <c r="D1013" i="2"/>
  <c r="H1013" i="2"/>
  <c r="I1013" i="2"/>
  <c r="J1013" i="2"/>
  <c r="K1013" i="2"/>
  <c r="N1013" i="2"/>
  <c r="O1013" i="2"/>
  <c r="P1013" i="2"/>
  <c r="Q1013" i="2"/>
  <c r="W1013" i="2" s="1"/>
  <c r="D1014" i="2"/>
  <c r="H1014" i="2"/>
  <c r="I1014" i="2"/>
  <c r="J1014" i="2"/>
  <c r="K1014" i="2"/>
  <c r="N1014" i="2"/>
  <c r="O1014" i="2"/>
  <c r="Q1014" i="2" s="1"/>
  <c r="W1014" i="2" s="1"/>
  <c r="P1014" i="2"/>
  <c r="D1015" i="2"/>
  <c r="H1015" i="2"/>
  <c r="I1015" i="2"/>
  <c r="J1015" i="2"/>
  <c r="K1015" i="2"/>
  <c r="N1015" i="2"/>
  <c r="O1015" i="2"/>
  <c r="P1015" i="2"/>
  <c r="Q1015" i="2"/>
  <c r="D1016" i="2"/>
  <c r="H1016" i="2"/>
  <c r="I1016" i="2"/>
  <c r="J1016" i="2"/>
  <c r="K1016" i="2"/>
  <c r="N1016" i="2"/>
  <c r="O1016" i="2"/>
  <c r="Q1016" i="2" s="1"/>
  <c r="W1016" i="2" s="1"/>
  <c r="P1016" i="2"/>
  <c r="D1017" i="2"/>
  <c r="H1017" i="2"/>
  <c r="I1017" i="2"/>
  <c r="J1017" i="2"/>
  <c r="K1017" i="2"/>
  <c r="N1017" i="2"/>
  <c r="O1017" i="2"/>
  <c r="P1017" i="2"/>
  <c r="Q1017" i="2"/>
  <c r="W1017" i="2" s="1"/>
  <c r="D1018" i="2"/>
  <c r="H1018" i="2"/>
  <c r="I1018" i="2"/>
  <c r="J1018" i="2"/>
  <c r="K1018" i="2"/>
  <c r="N1018" i="2"/>
  <c r="O1018" i="2"/>
  <c r="P1018" i="2"/>
  <c r="Q1018" i="2"/>
  <c r="D1019" i="2"/>
  <c r="H1019" i="2"/>
  <c r="I1019" i="2"/>
  <c r="J1019" i="2"/>
  <c r="K1019" i="2"/>
  <c r="N1019" i="2"/>
  <c r="O1019" i="2"/>
  <c r="Q1019" i="2" s="1"/>
  <c r="P1019" i="2"/>
  <c r="D1020" i="2"/>
  <c r="H1020" i="2"/>
  <c r="I1020" i="2"/>
  <c r="J1020" i="2"/>
  <c r="K1020" i="2"/>
  <c r="N1020" i="2"/>
  <c r="O1020" i="2"/>
  <c r="Q1020" i="2" s="1"/>
  <c r="T1020" i="2" s="1"/>
  <c r="P1020" i="2"/>
  <c r="D1021" i="2"/>
  <c r="H1021" i="2"/>
  <c r="I1021" i="2"/>
  <c r="J1021" i="2"/>
  <c r="K1021" i="2"/>
  <c r="N1021" i="2"/>
  <c r="O1021" i="2"/>
  <c r="P1021" i="2"/>
  <c r="Q1021" i="2"/>
  <c r="T1021" i="2" s="1"/>
  <c r="D1022" i="2"/>
  <c r="H1022" i="2"/>
  <c r="I1022" i="2"/>
  <c r="J1022" i="2"/>
  <c r="K1022" i="2"/>
  <c r="N1022" i="2"/>
  <c r="O1022" i="2"/>
  <c r="P1022" i="2"/>
  <c r="Q1022" i="2"/>
  <c r="W1022" i="2" s="1"/>
  <c r="D1023" i="2"/>
  <c r="H1023" i="2"/>
  <c r="I1023" i="2"/>
  <c r="J1023" i="2"/>
  <c r="K1023" i="2"/>
  <c r="N1023" i="2"/>
  <c r="O1023" i="2"/>
  <c r="Q1023" i="2" s="1"/>
  <c r="X1023" i="2" s="1"/>
  <c r="P1023" i="2"/>
  <c r="D1024" i="2"/>
  <c r="H1024" i="2"/>
  <c r="I1024" i="2"/>
  <c r="J1024" i="2"/>
  <c r="K1024" i="2"/>
  <c r="N1024" i="2"/>
  <c r="O1024" i="2"/>
  <c r="P1024" i="2"/>
  <c r="Q1024" i="2"/>
  <c r="W1024" i="2" s="1"/>
  <c r="D1025" i="2"/>
  <c r="H1025" i="2"/>
  <c r="I1025" i="2"/>
  <c r="J1025" i="2"/>
  <c r="K1025" i="2"/>
  <c r="N1025" i="2"/>
  <c r="O1025" i="2"/>
  <c r="Q1025" i="2" s="1"/>
  <c r="P1025" i="2"/>
  <c r="D1026" i="2"/>
  <c r="H1026" i="2"/>
  <c r="I1026" i="2"/>
  <c r="J1026" i="2"/>
  <c r="K1026" i="2"/>
  <c r="N1026" i="2"/>
  <c r="O1026" i="2"/>
  <c r="Q1026" i="2" s="1"/>
  <c r="P1026" i="2"/>
  <c r="D1027" i="2"/>
  <c r="H1027" i="2"/>
  <c r="I1027" i="2"/>
  <c r="J1027" i="2"/>
  <c r="K1027" i="2"/>
  <c r="N1027" i="2"/>
  <c r="O1027" i="2"/>
  <c r="P1027" i="2"/>
  <c r="Q1027" i="2"/>
  <c r="T1027" i="2" s="1"/>
  <c r="D1028" i="2"/>
  <c r="H1028" i="2"/>
  <c r="I1028" i="2"/>
  <c r="J1028" i="2"/>
  <c r="K1028" i="2"/>
  <c r="N1028" i="2"/>
  <c r="O1028" i="2"/>
  <c r="P1028" i="2"/>
  <c r="Q1028" i="2"/>
  <c r="D1029" i="2"/>
  <c r="H1029" i="2"/>
  <c r="I1029" i="2"/>
  <c r="J1029" i="2"/>
  <c r="K1029" i="2"/>
  <c r="N1029" i="2"/>
  <c r="O1029" i="2"/>
  <c r="Q1029" i="2" s="1"/>
  <c r="P1029" i="2"/>
  <c r="D1030" i="2"/>
  <c r="H1030" i="2"/>
  <c r="I1030" i="2"/>
  <c r="J1030" i="2"/>
  <c r="K1030" i="2"/>
  <c r="N1030" i="2"/>
  <c r="O1030" i="2"/>
  <c r="Q1030" i="2" s="1"/>
  <c r="X1030" i="2" s="1"/>
  <c r="P1030" i="2"/>
  <c r="D1031" i="2"/>
  <c r="H1031" i="2"/>
  <c r="I1031" i="2"/>
  <c r="J1031" i="2"/>
  <c r="K1031" i="2"/>
  <c r="N1031" i="2"/>
  <c r="O1031" i="2"/>
  <c r="Q1031" i="2" s="1"/>
  <c r="P1031" i="2"/>
  <c r="D1032" i="2"/>
  <c r="H1032" i="2"/>
  <c r="I1032" i="2"/>
  <c r="J1032" i="2"/>
  <c r="K1032" i="2"/>
  <c r="N1032" i="2"/>
  <c r="O1032" i="2"/>
  <c r="P1032" i="2"/>
  <c r="Q1032" i="2"/>
  <c r="T1032" i="2" s="1"/>
  <c r="D1033" i="2"/>
  <c r="H1033" i="2"/>
  <c r="I1033" i="2"/>
  <c r="J1033" i="2"/>
  <c r="K1033" i="2"/>
  <c r="N1033" i="2"/>
  <c r="O1033" i="2"/>
  <c r="P1033" i="2"/>
  <c r="Q1033" i="2"/>
  <c r="D1034" i="2"/>
  <c r="H1034" i="2"/>
  <c r="I1034" i="2"/>
  <c r="J1034" i="2"/>
  <c r="K1034" i="2"/>
  <c r="N1034" i="2"/>
  <c r="O1034" i="2"/>
  <c r="P1034" i="2"/>
  <c r="Q1034" i="2"/>
  <c r="D1035" i="2"/>
  <c r="H1035" i="2"/>
  <c r="I1035" i="2"/>
  <c r="J1035" i="2"/>
  <c r="K1035" i="2"/>
  <c r="N1035" i="2"/>
  <c r="O1035" i="2"/>
  <c r="P1035" i="2"/>
  <c r="Q1035" i="2"/>
  <c r="D1036" i="2"/>
  <c r="H1036" i="2"/>
  <c r="I1036" i="2"/>
  <c r="J1036" i="2"/>
  <c r="K1036" i="2"/>
  <c r="N1036" i="2"/>
  <c r="O1036" i="2"/>
  <c r="Q1036" i="2" s="1"/>
  <c r="T1036" i="2" s="1"/>
  <c r="P1036" i="2"/>
  <c r="D1037" i="2"/>
  <c r="H1037" i="2"/>
  <c r="I1037" i="2"/>
  <c r="J1037" i="2"/>
  <c r="K1037" i="2"/>
  <c r="N1037" i="2"/>
  <c r="O1037" i="2"/>
  <c r="P1037" i="2"/>
  <c r="Q1037" i="2"/>
  <c r="D1038" i="2"/>
  <c r="H1038" i="2"/>
  <c r="I1038" i="2"/>
  <c r="J1038" i="2"/>
  <c r="K1038" i="2"/>
  <c r="N1038" i="2"/>
  <c r="O1038" i="2"/>
  <c r="Q1038" i="2" s="1"/>
  <c r="P1038" i="2"/>
  <c r="D1039" i="2"/>
  <c r="H1039" i="2"/>
  <c r="I1039" i="2"/>
  <c r="J1039" i="2"/>
  <c r="K1039" i="2"/>
  <c r="N1039" i="2"/>
  <c r="O1039" i="2"/>
  <c r="Q1039" i="2" s="1"/>
  <c r="X1039" i="2" s="1"/>
  <c r="P1039" i="2"/>
  <c r="D1040" i="2"/>
  <c r="H1040" i="2"/>
  <c r="I1040" i="2"/>
  <c r="J1040" i="2"/>
  <c r="K1040" i="2"/>
  <c r="N1040" i="2"/>
  <c r="O1040" i="2"/>
  <c r="P1040" i="2"/>
  <c r="Q1040" i="2"/>
  <c r="W1040" i="2" s="1"/>
  <c r="D1041" i="2"/>
  <c r="H1041" i="2"/>
  <c r="I1041" i="2"/>
  <c r="J1041" i="2"/>
  <c r="K1041" i="2"/>
  <c r="N1041" i="2"/>
  <c r="O1041" i="2"/>
  <c r="Q1041" i="2" s="1"/>
  <c r="P1041" i="2"/>
  <c r="D1042" i="2"/>
  <c r="H1042" i="2"/>
  <c r="I1042" i="2"/>
  <c r="J1042" i="2"/>
  <c r="K1042" i="2"/>
  <c r="N1042" i="2"/>
  <c r="O1042" i="2"/>
  <c r="Q1042" i="2" s="1"/>
  <c r="U1042" i="2" s="1"/>
  <c r="P1042" i="2"/>
  <c r="D1043" i="2"/>
  <c r="H1043" i="2"/>
  <c r="I1043" i="2"/>
  <c r="J1043" i="2"/>
  <c r="K1043" i="2"/>
  <c r="N1043" i="2"/>
  <c r="O1043" i="2"/>
  <c r="P1043" i="2"/>
  <c r="Q1043" i="2"/>
  <c r="X1043" i="2" s="1"/>
  <c r="D1044" i="2"/>
  <c r="H1044" i="2"/>
  <c r="I1044" i="2"/>
  <c r="J1044" i="2"/>
  <c r="K1044" i="2"/>
  <c r="N1044" i="2"/>
  <c r="O1044" i="2"/>
  <c r="P1044" i="2"/>
  <c r="Q1044" i="2"/>
  <c r="X1044" i="2" s="1"/>
  <c r="D1045" i="2"/>
  <c r="H1045" i="2"/>
  <c r="I1045" i="2"/>
  <c r="J1045" i="2"/>
  <c r="K1045" i="2"/>
  <c r="N1045" i="2"/>
  <c r="O1045" i="2"/>
  <c r="P1045" i="2"/>
  <c r="Q1045" i="2"/>
  <c r="U1045" i="2" s="1"/>
  <c r="D1046" i="2"/>
  <c r="H1046" i="2"/>
  <c r="I1046" i="2"/>
  <c r="J1046" i="2"/>
  <c r="K1046" i="2"/>
  <c r="N1046" i="2"/>
  <c r="O1046" i="2"/>
  <c r="Q1046" i="2" s="1"/>
  <c r="P1046" i="2"/>
  <c r="D1047" i="2"/>
  <c r="H1047" i="2"/>
  <c r="I1047" i="2"/>
  <c r="J1047" i="2"/>
  <c r="K1047" i="2"/>
  <c r="N1047" i="2"/>
  <c r="O1047" i="2"/>
  <c r="Q1047" i="2" s="1"/>
  <c r="P1047" i="2"/>
  <c r="D1048" i="2"/>
  <c r="H1048" i="2"/>
  <c r="I1048" i="2"/>
  <c r="J1048" i="2"/>
  <c r="K1048" i="2"/>
  <c r="N1048" i="2"/>
  <c r="O1048" i="2"/>
  <c r="P1048" i="2"/>
  <c r="Q1048" i="2"/>
  <c r="D1049" i="2"/>
  <c r="H1049" i="2"/>
  <c r="I1049" i="2"/>
  <c r="J1049" i="2"/>
  <c r="K1049" i="2"/>
  <c r="N1049" i="2"/>
  <c r="O1049" i="2"/>
  <c r="P1049" i="2"/>
  <c r="Q1049" i="2"/>
  <c r="T1049" i="2" s="1"/>
  <c r="D1050" i="2"/>
  <c r="H1050" i="2"/>
  <c r="I1050" i="2"/>
  <c r="J1050" i="2"/>
  <c r="K1050" i="2"/>
  <c r="N1050" i="2"/>
  <c r="O1050" i="2"/>
  <c r="P1050" i="2"/>
  <c r="Q1050" i="2"/>
  <c r="D1051" i="2"/>
  <c r="H1051" i="2"/>
  <c r="I1051" i="2"/>
  <c r="J1051" i="2"/>
  <c r="K1051" i="2"/>
  <c r="N1051" i="2"/>
  <c r="O1051" i="2"/>
  <c r="P1051" i="2"/>
  <c r="Q1051" i="2"/>
  <c r="D1052" i="2"/>
  <c r="H1052" i="2"/>
  <c r="I1052" i="2"/>
  <c r="J1052" i="2"/>
  <c r="K1052" i="2"/>
  <c r="N1052" i="2"/>
  <c r="O1052" i="2"/>
  <c r="P1052" i="2"/>
  <c r="Q1052" i="2"/>
  <c r="D1053" i="2"/>
  <c r="H1053" i="2"/>
  <c r="I1053" i="2"/>
  <c r="J1053" i="2"/>
  <c r="K1053" i="2"/>
  <c r="N1053" i="2"/>
  <c r="O1053" i="2"/>
  <c r="Q1053" i="2" s="1"/>
  <c r="X1053" i="2" s="1"/>
  <c r="P1053" i="2"/>
  <c r="D1054" i="2"/>
  <c r="H1054" i="2"/>
  <c r="I1054" i="2"/>
  <c r="J1054" i="2"/>
  <c r="K1054" i="2"/>
  <c r="N1054" i="2"/>
  <c r="O1054" i="2"/>
  <c r="P1054" i="2"/>
  <c r="Q1054" i="2"/>
  <c r="T1054" i="2" s="1"/>
  <c r="D1055" i="2"/>
  <c r="H1055" i="2"/>
  <c r="I1055" i="2"/>
  <c r="J1055" i="2"/>
  <c r="K1055" i="2"/>
  <c r="N1055" i="2"/>
  <c r="O1055" i="2"/>
  <c r="Q1055" i="2" s="1"/>
  <c r="X1055" i="2" s="1"/>
  <c r="P1055" i="2"/>
  <c r="D1056" i="2"/>
  <c r="H1056" i="2"/>
  <c r="I1056" i="2"/>
  <c r="J1056" i="2"/>
  <c r="K1056" i="2"/>
  <c r="N1056" i="2"/>
  <c r="O1056" i="2"/>
  <c r="P1056" i="2"/>
  <c r="Q1056" i="2"/>
  <c r="W1056" i="2" s="1"/>
  <c r="D1057" i="2"/>
  <c r="H1057" i="2"/>
  <c r="I1057" i="2"/>
  <c r="J1057" i="2"/>
  <c r="K1057" i="2"/>
  <c r="N1057" i="2"/>
  <c r="O1057" i="2"/>
  <c r="P1057" i="2"/>
  <c r="Q1057" i="2"/>
  <c r="D1058" i="2"/>
  <c r="H1058" i="2"/>
  <c r="I1058" i="2"/>
  <c r="J1058" i="2"/>
  <c r="K1058" i="2"/>
  <c r="N1058" i="2"/>
  <c r="O1058" i="2"/>
  <c r="P1058" i="2"/>
  <c r="Q1058" i="2"/>
  <c r="T1058" i="2" s="1"/>
  <c r="D1059" i="2"/>
  <c r="H1059" i="2"/>
  <c r="I1059" i="2"/>
  <c r="J1059" i="2"/>
  <c r="K1059" i="2"/>
  <c r="N1059" i="2"/>
  <c r="O1059" i="2"/>
  <c r="Q1059" i="2" s="1"/>
  <c r="T1059" i="2" s="1"/>
  <c r="P1059" i="2"/>
  <c r="D1060" i="2"/>
  <c r="H1060" i="2"/>
  <c r="I1060" i="2"/>
  <c r="J1060" i="2"/>
  <c r="K1060" i="2"/>
  <c r="N1060" i="2"/>
  <c r="O1060" i="2"/>
  <c r="Q1060" i="2" s="1"/>
  <c r="P1060" i="2"/>
  <c r="D1061" i="2"/>
  <c r="H1061" i="2"/>
  <c r="I1061" i="2"/>
  <c r="J1061" i="2"/>
  <c r="K1061" i="2"/>
  <c r="N1061" i="2"/>
  <c r="O1061" i="2"/>
  <c r="Q1061" i="2" s="1"/>
  <c r="P1061" i="2"/>
  <c r="D1062" i="2"/>
  <c r="H1062" i="2"/>
  <c r="I1062" i="2"/>
  <c r="J1062" i="2"/>
  <c r="K1062" i="2"/>
  <c r="N1062" i="2"/>
  <c r="O1062" i="2"/>
  <c r="Q1062" i="2" s="1"/>
  <c r="P1062" i="2"/>
  <c r="D1063" i="2"/>
  <c r="H1063" i="2"/>
  <c r="I1063" i="2"/>
  <c r="J1063" i="2"/>
  <c r="K1063" i="2"/>
  <c r="N1063" i="2"/>
  <c r="O1063" i="2"/>
  <c r="Q1063" i="2" s="1"/>
  <c r="P1063" i="2"/>
  <c r="D1064" i="2"/>
  <c r="H1064" i="2"/>
  <c r="I1064" i="2"/>
  <c r="J1064" i="2"/>
  <c r="K1064" i="2"/>
  <c r="N1064" i="2"/>
  <c r="O1064" i="2"/>
  <c r="P1064" i="2"/>
  <c r="Q1064" i="2"/>
  <c r="T1064" i="2" s="1"/>
  <c r="D1065" i="2"/>
  <c r="H1065" i="2"/>
  <c r="I1065" i="2"/>
  <c r="J1065" i="2"/>
  <c r="K1065" i="2"/>
  <c r="N1065" i="2"/>
  <c r="O1065" i="2"/>
  <c r="P1065" i="2"/>
  <c r="Q1065" i="2"/>
  <c r="T1065" i="2" s="1"/>
  <c r="D1066" i="2"/>
  <c r="H1066" i="2"/>
  <c r="I1066" i="2"/>
  <c r="J1066" i="2"/>
  <c r="K1066" i="2"/>
  <c r="N1066" i="2"/>
  <c r="O1066" i="2"/>
  <c r="P1066" i="2"/>
  <c r="Q1066" i="2"/>
  <c r="X1066" i="2" s="1"/>
  <c r="D1067" i="2"/>
  <c r="H1067" i="2"/>
  <c r="I1067" i="2"/>
  <c r="J1067" i="2"/>
  <c r="K1067" i="2"/>
  <c r="N1067" i="2"/>
  <c r="O1067" i="2"/>
  <c r="P1067" i="2"/>
  <c r="Q1067" i="2"/>
  <c r="U1067" i="2" s="1"/>
  <c r="D1068" i="2"/>
  <c r="H1068" i="2"/>
  <c r="I1068" i="2"/>
  <c r="J1068" i="2"/>
  <c r="K1068" i="2"/>
  <c r="N1068" i="2"/>
  <c r="O1068" i="2"/>
  <c r="Q1068" i="2" s="1"/>
  <c r="P1068" i="2"/>
  <c r="D1069" i="2"/>
  <c r="H1069" i="2"/>
  <c r="I1069" i="2"/>
  <c r="J1069" i="2"/>
  <c r="K1069" i="2"/>
  <c r="N1069" i="2"/>
  <c r="O1069" i="2"/>
  <c r="P1069" i="2"/>
  <c r="Q1069" i="2"/>
  <c r="X1069" i="2" s="1"/>
  <c r="D1070" i="2"/>
  <c r="H1070" i="2"/>
  <c r="I1070" i="2"/>
  <c r="J1070" i="2"/>
  <c r="K1070" i="2"/>
  <c r="N1070" i="2"/>
  <c r="O1070" i="2"/>
  <c r="Q1070" i="2" s="1"/>
  <c r="P1070" i="2"/>
  <c r="D1071" i="2"/>
  <c r="H1071" i="2"/>
  <c r="I1071" i="2"/>
  <c r="J1071" i="2"/>
  <c r="K1071" i="2"/>
  <c r="N1071" i="2"/>
  <c r="O1071" i="2"/>
  <c r="Q1071" i="2" s="1"/>
  <c r="T1071" i="2" s="1"/>
  <c r="P1071" i="2"/>
  <c r="D1072" i="2"/>
  <c r="H1072" i="2"/>
  <c r="I1072" i="2"/>
  <c r="J1072" i="2"/>
  <c r="K1072" i="2"/>
  <c r="N1072" i="2"/>
  <c r="O1072" i="2"/>
  <c r="P1072" i="2"/>
  <c r="Q1072" i="2"/>
  <c r="T1072" i="2" s="1"/>
  <c r="D1073" i="2"/>
  <c r="H1073" i="2"/>
  <c r="I1073" i="2"/>
  <c r="J1073" i="2"/>
  <c r="K1073" i="2"/>
  <c r="N1073" i="2"/>
  <c r="O1073" i="2"/>
  <c r="P1073" i="2"/>
  <c r="Q1073" i="2"/>
  <c r="X1073" i="2" s="1"/>
  <c r="D1074" i="2"/>
  <c r="H1074" i="2"/>
  <c r="I1074" i="2"/>
  <c r="J1074" i="2"/>
  <c r="K1074" i="2"/>
  <c r="N1074" i="2"/>
  <c r="O1074" i="2"/>
  <c r="Q1074" i="2" s="1"/>
  <c r="P1074" i="2"/>
  <c r="D1075" i="2"/>
  <c r="H1075" i="2"/>
  <c r="I1075" i="2"/>
  <c r="J1075" i="2"/>
  <c r="K1075" i="2"/>
  <c r="N1075" i="2"/>
  <c r="O1075" i="2"/>
  <c r="Q1075" i="2" s="1"/>
  <c r="T1075" i="2" s="1"/>
  <c r="P1075" i="2"/>
  <c r="D1076" i="2"/>
  <c r="H1076" i="2"/>
  <c r="I1076" i="2"/>
  <c r="J1076" i="2"/>
  <c r="K1076" i="2"/>
  <c r="N1076" i="2"/>
  <c r="O1076" i="2"/>
  <c r="Q1076" i="2" s="1"/>
  <c r="P1076" i="2"/>
  <c r="D1077" i="2"/>
  <c r="H1077" i="2"/>
  <c r="I1077" i="2"/>
  <c r="J1077" i="2"/>
  <c r="K1077" i="2"/>
  <c r="N1077" i="2"/>
  <c r="O1077" i="2"/>
  <c r="P1077" i="2"/>
  <c r="Q1077" i="2"/>
  <c r="D1078" i="2"/>
  <c r="H1078" i="2"/>
  <c r="I1078" i="2"/>
  <c r="J1078" i="2"/>
  <c r="K1078" i="2"/>
  <c r="N1078" i="2"/>
  <c r="O1078" i="2"/>
  <c r="Q1078" i="2" s="1"/>
  <c r="U1078" i="2" s="1"/>
  <c r="P1078" i="2"/>
  <c r="D1079" i="2"/>
  <c r="H1079" i="2"/>
  <c r="I1079" i="2"/>
  <c r="J1079" i="2"/>
  <c r="K1079" i="2"/>
  <c r="N1079" i="2"/>
  <c r="O1079" i="2"/>
  <c r="P1079" i="2"/>
  <c r="Q1079" i="2"/>
  <c r="T1079" i="2" s="1"/>
  <c r="D1080" i="2"/>
  <c r="H1080" i="2"/>
  <c r="I1080" i="2"/>
  <c r="J1080" i="2"/>
  <c r="K1080" i="2"/>
  <c r="N1080" i="2"/>
  <c r="O1080" i="2"/>
  <c r="P1080" i="2"/>
  <c r="Q1080" i="2"/>
  <c r="W1080" i="2" s="1"/>
  <c r="D1081" i="2"/>
  <c r="H1081" i="2"/>
  <c r="I1081" i="2"/>
  <c r="J1081" i="2"/>
  <c r="K1081" i="2"/>
  <c r="N1081" i="2"/>
  <c r="O1081" i="2"/>
  <c r="P1081" i="2"/>
  <c r="Q1081" i="2"/>
  <c r="T1081" i="2" s="1"/>
  <c r="D1082" i="2"/>
  <c r="H1082" i="2"/>
  <c r="I1082" i="2"/>
  <c r="J1082" i="2"/>
  <c r="K1082" i="2"/>
  <c r="N1082" i="2"/>
  <c r="O1082" i="2"/>
  <c r="P1082" i="2"/>
  <c r="Q1082" i="2"/>
  <c r="X1082" i="2" s="1"/>
  <c r="D1083" i="2"/>
  <c r="H1083" i="2"/>
  <c r="I1083" i="2"/>
  <c r="J1083" i="2"/>
  <c r="K1083" i="2"/>
  <c r="N1083" i="2"/>
  <c r="O1083" i="2"/>
  <c r="P1083" i="2"/>
  <c r="Q1083" i="2"/>
  <c r="D1084" i="2"/>
  <c r="H1084" i="2"/>
  <c r="I1084" i="2"/>
  <c r="J1084" i="2"/>
  <c r="K1084" i="2"/>
  <c r="N1084" i="2"/>
  <c r="O1084" i="2"/>
  <c r="P1084" i="2"/>
  <c r="Q1084" i="2"/>
  <c r="T1084" i="2" s="1"/>
  <c r="D1085" i="2"/>
  <c r="H1085" i="2"/>
  <c r="I1085" i="2"/>
  <c r="J1085" i="2"/>
  <c r="K1085" i="2"/>
  <c r="N1085" i="2"/>
  <c r="O1085" i="2"/>
  <c r="P1085" i="2"/>
  <c r="Q1085" i="2"/>
  <c r="T1085" i="2" s="1"/>
  <c r="D1086" i="2"/>
  <c r="H1086" i="2"/>
  <c r="I1086" i="2"/>
  <c r="J1086" i="2"/>
  <c r="K1086" i="2"/>
  <c r="N1086" i="2"/>
  <c r="O1086" i="2"/>
  <c r="P1086" i="2"/>
  <c r="Q1086" i="2"/>
  <c r="U1086" i="2" s="1"/>
  <c r="D1087" i="2"/>
  <c r="H1087" i="2"/>
  <c r="I1087" i="2"/>
  <c r="J1087" i="2"/>
  <c r="K1087" i="2"/>
  <c r="N1087" i="2"/>
  <c r="O1087" i="2"/>
  <c r="Q1087" i="2" s="1"/>
  <c r="T1087" i="2" s="1"/>
  <c r="P1087" i="2"/>
  <c r="D1088" i="2"/>
  <c r="H1088" i="2"/>
  <c r="I1088" i="2"/>
  <c r="J1088" i="2"/>
  <c r="K1088" i="2"/>
  <c r="N1088" i="2"/>
  <c r="O1088" i="2"/>
  <c r="P1088" i="2"/>
  <c r="Q1088" i="2"/>
  <c r="D1089" i="2"/>
  <c r="H1089" i="2"/>
  <c r="I1089" i="2"/>
  <c r="J1089" i="2"/>
  <c r="K1089" i="2"/>
  <c r="N1089" i="2"/>
  <c r="O1089" i="2"/>
  <c r="P1089" i="2"/>
  <c r="Q1089" i="2"/>
  <c r="D1090" i="2"/>
  <c r="H1090" i="2"/>
  <c r="I1090" i="2"/>
  <c r="J1090" i="2"/>
  <c r="K1090" i="2"/>
  <c r="N1090" i="2"/>
  <c r="O1090" i="2"/>
  <c r="P1090" i="2"/>
  <c r="Q1090" i="2"/>
  <c r="D1091" i="2"/>
  <c r="H1091" i="2"/>
  <c r="I1091" i="2"/>
  <c r="J1091" i="2"/>
  <c r="K1091" i="2"/>
  <c r="N1091" i="2"/>
  <c r="O1091" i="2"/>
  <c r="P1091" i="2"/>
  <c r="Q1091" i="2"/>
  <c r="T1091" i="2" s="1"/>
  <c r="D1092" i="2"/>
  <c r="H1092" i="2"/>
  <c r="I1092" i="2"/>
  <c r="J1092" i="2"/>
  <c r="K1092" i="2"/>
  <c r="N1092" i="2"/>
  <c r="O1092" i="2"/>
  <c r="P1092" i="2"/>
  <c r="Q1092" i="2"/>
  <c r="W1092" i="2" s="1"/>
  <c r="D1093" i="2"/>
  <c r="H1093" i="2"/>
  <c r="I1093" i="2"/>
  <c r="J1093" i="2"/>
  <c r="K1093" i="2"/>
  <c r="N1093" i="2"/>
  <c r="O1093" i="2"/>
  <c r="Q1093" i="2" s="1"/>
  <c r="P1093" i="2"/>
  <c r="D1094" i="2"/>
  <c r="H1094" i="2"/>
  <c r="I1094" i="2"/>
  <c r="J1094" i="2"/>
  <c r="K1094" i="2"/>
  <c r="N1094" i="2"/>
  <c r="O1094" i="2"/>
  <c r="Q1094" i="2" s="1"/>
  <c r="P1094" i="2"/>
  <c r="D1095" i="2"/>
  <c r="H1095" i="2"/>
  <c r="I1095" i="2"/>
  <c r="J1095" i="2"/>
  <c r="K1095" i="2"/>
  <c r="N1095" i="2"/>
  <c r="O1095" i="2"/>
  <c r="Q1095" i="2" s="1"/>
  <c r="P1095" i="2"/>
  <c r="D1096" i="2"/>
  <c r="H1096" i="2"/>
  <c r="I1096" i="2"/>
  <c r="J1096" i="2"/>
  <c r="K1096" i="2"/>
  <c r="N1096" i="2"/>
  <c r="O1096" i="2"/>
  <c r="P1096" i="2"/>
  <c r="Q1096" i="2"/>
  <c r="D1097" i="2"/>
  <c r="H1097" i="2"/>
  <c r="I1097" i="2"/>
  <c r="J1097" i="2"/>
  <c r="K1097" i="2"/>
  <c r="N1097" i="2"/>
  <c r="O1097" i="2"/>
  <c r="P1097" i="2"/>
  <c r="Q1097" i="2"/>
  <c r="X1097" i="2" s="1"/>
  <c r="D1098" i="2"/>
  <c r="H1098" i="2"/>
  <c r="I1098" i="2"/>
  <c r="J1098" i="2"/>
  <c r="K1098" i="2"/>
  <c r="N1098" i="2"/>
  <c r="O1098" i="2"/>
  <c r="P1098" i="2"/>
  <c r="Q1098" i="2"/>
  <c r="D1099" i="2"/>
  <c r="H1099" i="2"/>
  <c r="I1099" i="2"/>
  <c r="J1099" i="2"/>
  <c r="K1099" i="2"/>
  <c r="N1099" i="2"/>
  <c r="O1099" i="2"/>
  <c r="Q1099" i="2" s="1"/>
  <c r="W1099" i="2" s="1"/>
  <c r="P1099" i="2"/>
  <c r="D1100" i="2"/>
  <c r="H1100" i="2"/>
  <c r="I1100" i="2"/>
  <c r="J1100" i="2"/>
  <c r="K1100" i="2"/>
  <c r="N1100" i="2"/>
  <c r="O1100" i="2"/>
  <c r="Q1100" i="2" s="1"/>
  <c r="T1100" i="2" s="1"/>
  <c r="P1100" i="2"/>
  <c r="D1101" i="2"/>
  <c r="H1101" i="2"/>
  <c r="I1101" i="2"/>
  <c r="J1101" i="2"/>
  <c r="K1101" i="2"/>
  <c r="N1101" i="2"/>
  <c r="O1101" i="2"/>
  <c r="P1101" i="2"/>
  <c r="Q1101" i="2"/>
  <c r="T1101" i="2" s="1"/>
  <c r="D1102" i="2"/>
  <c r="H1102" i="2"/>
  <c r="I1102" i="2"/>
  <c r="J1102" i="2"/>
  <c r="K1102" i="2"/>
  <c r="N1102" i="2"/>
  <c r="O1102" i="2"/>
  <c r="Q1102" i="2" s="1"/>
  <c r="U1102" i="2" s="1"/>
  <c r="P1102" i="2"/>
  <c r="D1103" i="2"/>
  <c r="H1103" i="2"/>
  <c r="I1103" i="2"/>
  <c r="J1103" i="2"/>
  <c r="K1103" i="2"/>
  <c r="N1103" i="2"/>
  <c r="O1103" i="2"/>
  <c r="Q1103" i="2" s="1"/>
  <c r="W1103" i="2" s="1"/>
  <c r="P1103" i="2"/>
  <c r="D1104" i="2"/>
  <c r="H1104" i="2"/>
  <c r="I1104" i="2"/>
  <c r="J1104" i="2"/>
  <c r="K1104" i="2"/>
  <c r="N1104" i="2"/>
  <c r="O1104" i="2"/>
  <c r="P1104" i="2"/>
  <c r="Q1104" i="2"/>
  <c r="D1105" i="2"/>
  <c r="H1105" i="2"/>
  <c r="I1105" i="2"/>
  <c r="J1105" i="2"/>
  <c r="K1105" i="2"/>
  <c r="N1105" i="2"/>
  <c r="O1105" i="2"/>
  <c r="P1105" i="2"/>
  <c r="Q1105" i="2"/>
  <c r="D1106" i="2"/>
  <c r="H1106" i="2"/>
  <c r="I1106" i="2"/>
  <c r="J1106" i="2"/>
  <c r="K1106" i="2"/>
  <c r="N1106" i="2"/>
  <c r="O1106" i="2"/>
  <c r="Q1106" i="2" s="1"/>
  <c r="W1106" i="2" s="1"/>
  <c r="P1106" i="2"/>
  <c r="D1107" i="2"/>
  <c r="H1107" i="2"/>
  <c r="I1107" i="2"/>
  <c r="J1107" i="2"/>
  <c r="K1107" i="2"/>
  <c r="N1107" i="2"/>
  <c r="O1107" i="2"/>
  <c r="Q1107" i="2" s="1"/>
  <c r="P1107" i="2"/>
  <c r="D1108" i="2"/>
  <c r="H1108" i="2"/>
  <c r="I1108" i="2"/>
  <c r="J1108" i="2"/>
  <c r="K1108" i="2"/>
  <c r="N1108" i="2"/>
  <c r="O1108" i="2"/>
  <c r="P1108" i="2"/>
  <c r="Q1108" i="2"/>
  <c r="D1109" i="2"/>
  <c r="H1109" i="2"/>
  <c r="I1109" i="2"/>
  <c r="J1109" i="2"/>
  <c r="K1109" i="2"/>
  <c r="N1109" i="2"/>
  <c r="O1109" i="2"/>
  <c r="Q1109" i="2" s="1"/>
  <c r="P1109" i="2"/>
  <c r="D1110" i="2"/>
  <c r="H1110" i="2"/>
  <c r="I1110" i="2"/>
  <c r="J1110" i="2"/>
  <c r="K1110" i="2"/>
  <c r="N1110" i="2"/>
  <c r="O1110" i="2"/>
  <c r="Q1110" i="2" s="1"/>
  <c r="P1110" i="2"/>
  <c r="D1111" i="2"/>
  <c r="H1111" i="2"/>
  <c r="I1111" i="2"/>
  <c r="J1111" i="2"/>
  <c r="K1111" i="2"/>
  <c r="N1111" i="2"/>
  <c r="O1111" i="2"/>
  <c r="Q1111" i="2" s="1"/>
  <c r="P1111" i="2"/>
  <c r="D1112" i="2"/>
  <c r="H1112" i="2"/>
  <c r="I1112" i="2"/>
  <c r="J1112" i="2"/>
  <c r="K1112" i="2"/>
  <c r="N1112" i="2"/>
  <c r="O1112" i="2"/>
  <c r="Q1112" i="2" s="1"/>
  <c r="P1112" i="2"/>
  <c r="D1113" i="2"/>
  <c r="H1113" i="2"/>
  <c r="I1113" i="2"/>
  <c r="J1113" i="2"/>
  <c r="K1113" i="2"/>
  <c r="N1113" i="2"/>
  <c r="O1113" i="2"/>
  <c r="P1113" i="2"/>
  <c r="Q1113" i="2"/>
  <c r="D1114" i="2"/>
  <c r="H1114" i="2"/>
  <c r="I1114" i="2"/>
  <c r="J1114" i="2"/>
  <c r="K1114" i="2"/>
  <c r="N1114" i="2"/>
  <c r="O1114" i="2"/>
  <c r="P1114" i="2"/>
  <c r="Q1114" i="2"/>
  <c r="T1114" i="2" s="1"/>
  <c r="D1115" i="2"/>
  <c r="H1115" i="2"/>
  <c r="I1115" i="2"/>
  <c r="J1115" i="2"/>
  <c r="K1115" i="2"/>
  <c r="N1115" i="2"/>
  <c r="O1115" i="2"/>
  <c r="P1115" i="2"/>
  <c r="Q1115" i="2"/>
  <c r="W1115" i="2" s="1"/>
  <c r="D1116" i="2"/>
  <c r="H1116" i="2"/>
  <c r="I1116" i="2"/>
  <c r="J1116" i="2"/>
  <c r="K1116" i="2"/>
  <c r="N1116" i="2"/>
  <c r="O1116" i="2"/>
  <c r="P1116" i="2"/>
  <c r="Q1116" i="2"/>
  <c r="T1116" i="2" s="1"/>
  <c r="D1117" i="2"/>
  <c r="H1117" i="2"/>
  <c r="I1117" i="2"/>
  <c r="J1117" i="2"/>
  <c r="K1117" i="2"/>
  <c r="N1117" i="2"/>
  <c r="O1117" i="2"/>
  <c r="Q1117" i="2" s="1"/>
  <c r="U1117" i="2" s="1"/>
  <c r="P1117" i="2"/>
  <c r="D1118" i="2"/>
  <c r="H1118" i="2"/>
  <c r="I1118" i="2"/>
  <c r="J1118" i="2"/>
  <c r="K1118" i="2"/>
  <c r="N1118" i="2"/>
  <c r="O1118" i="2"/>
  <c r="P1118" i="2"/>
  <c r="Q1118" i="2"/>
  <c r="W1118" i="2" s="1"/>
  <c r="D1119" i="2"/>
  <c r="H1119" i="2"/>
  <c r="I1119" i="2"/>
  <c r="J1119" i="2"/>
  <c r="K1119" i="2"/>
  <c r="N1119" i="2"/>
  <c r="O1119" i="2"/>
  <c r="Q1119" i="2" s="1"/>
  <c r="X1119" i="2" s="1"/>
  <c r="P1119" i="2"/>
  <c r="D1120" i="2"/>
  <c r="H1120" i="2"/>
  <c r="I1120" i="2"/>
  <c r="J1120" i="2"/>
  <c r="K1120" i="2"/>
  <c r="N1120" i="2"/>
  <c r="O1120" i="2"/>
  <c r="P1120" i="2"/>
  <c r="Q1120" i="2"/>
  <c r="D1121" i="2"/>
  <c r="H1121" i="2"/>
  <c r="I1121" i="2"/>
  <c r="J1121" i="2"/>
  <c r="K1121" i="2"/>
  <c r="N1121" i="2"/>
  <c r="O1121" i="2"/>
  <c r="P1121" i="2"/>
  <c r="Q1121" i="2"/>
  <c r="X1121" i="2" s="1"/>
  <c r="D1122" i="2"/>
  <c r="H1122" i="2"/>
  <c r="I1122" i="2"/>
  <c r="J1122" i="2"/>
  <c r="K1122" i="2"/>
  <c r="N1122" i="2"/>
  <c r="O1122" i="2"/>
  <c r="P1122" i="2"/>
  <c r="Q1122" i="2"/>
  <c r="X1122" i="2" s="1"/>
  <c r="D1123" i="2"/>
  <c r="H1123" i="2"/>
  <c r="I1123" i="2"/>
  <c r="J1123" i="2"/>
  <c r="K1123" i="2"/>
  <c r="N1123" i="2"/>
  <c r="O1123" i="2"/>
  <c r="P1123" i="2"/>
  <c r="Q1123" i="2"/>
  <c r="U1123" i="2" s="1"/>
  <c r="D1124" i="2"/>
  <c r="H1124" i="2"/>
  <c r="I1124" i="2"/>
  <c r="J1124" i="2"/>
  <c r="K1124" i="2"/>
  <c r="N1124" i="2"/>
  <c r="O1124" i="2"/>
  <c r="Q1124" i="2" s="1"/>
  <c r="P1124" i="2"/>
  <c r="D1125" i="2"/>
  <c r="H1125" i="2"/>
  <c r="I1125" i="2"/>
  <c r="J1125" i="2"/>
  <c r="K1125" i="2"/>
  <c r="N1125" i="2"/>
  <c r="O1125" i="2"/>
  <c r="Q1125" i="2" s="1"/>
  <c r="T1125" i="2" s="1"/>
  <c r="P1125" i="2"/>
  <c r="D1126" i="2"/>
  <c r="H1126" i="2"/>
  <c r="I1126" i="2"/>
  <c r="J1126" i="2"/>
  <c r="K1126" i="2"/>
  <c r="N1126" i="2"/>
  <c r="O1126" i="2"/>
  <c r="Q1126" i="2" s="1"/>
  <c r="U1126" i="2" s="1"/>
  <c r="P1126" i="2"/>
  <c r="D1127" i="2"/>
  <c r="H1127" i="2"/>
  <c r="I1127" i="2"/>
  <c r="J1127" i="2"/>
  <c r="K1127" i="2"/>
  <c r="N1127" i="2"/>
  <c r="O1127" i="2"/>
  <c r="P1127" i="2"/>
  <c r="Q1127" i="2"/>
  <c r="X1127" i="2" s="1"/>
  <c r="D1128" i="2"/>
  <c r="H1128" i="2"/>
  <c r="I1128" i="2"/>
  <c r="J1128" i="2"/>
  <c r="K1128" i="2"/>
  <c r="N1128" i="2"/>
  <c r="O1128" i="2"/>
  <c r="Q1128" i="2" s="1"/>
  <c r="W1128" i="2" s="1"/>
  <c r="P1128" i="2"/>
  <c r="D1129" i="2"/>
  <c r="H1129" i="2"/>
  <c r="I1129" i="2"/>
  <c r="J1129" i="2"/>
  <c r="K1129" i="2"/>
  <c r="N1129" i="2"/>
  <c r="O1129" i="2"/>
  <c r="P1129" i="2"/>
  <c r="Q1129" i="2"/>
  <c r="W1129" i="2" s="1"/>
  <c r="D1130" i="2"/>
  <c r="H1130" i="2"/>
  <c r="I1130" i="2"/>
  <c r="J1130" i="2"/>
  <c r="K1130" i="2"/>
  <c r="N1130" i="2"/>
  <c r="O1130" i="2"/>
  <c r="P1130" i="2"/>
  <c r="Q1130" i="2"/>
  <c r="U1130" i="2" s="1"/>
  <c r="D1131" i="2"/>
  <c r="H1131" i="2"/>
  <c r="I1131" i="2"/>
  <c r="J1131" i="2"/>
  <c r="K1131" i="2"/>
  <c r="N1131" i="2"/>
  <c r="O1131" i="2"/>
  <c r="P1131" i="2"/>
  <c r="Q1131" i="2"/>
  <c r="D1132" i="2"/>
  <c r="H1132" i="2"/>
  <c r="I1132" i="2"/>
  <c r="J1132" i="2"/>
  <c r="K1132" i="2"/>
  <c r="N1132" i="2"/>
  <c r="O1132" i="2"/>
  <c r="Q1132" i="2" s="1"/>
  <c r="W1132" i="2" s="1"/>
  <c r="P1132" i="2"/>
  <c r="D1133" i="2"/>
  <c r="H1133" i="2"/>
  <c r="I1133" i="2"/>
  <c r="J1133" i="2"/>
  <c r="K1133" i="2"/>
  <c r="N1133" i="2"/>
  <c r="O1133" i="2"/>
  <c r="P1133" i="2"/>
  <c r="Q1133" i="2"/>
  <c r="T1133" i="2" s="1"/>
  <c r="D1134" i="2"/>
  <c r="H1134" i="2"/>
  <c r="I1134" i="2"/>
  <c r="J1134" i="2"/>
  <c r="K1134" i="2"/>
  <c r="N1134" i="2"/>
  <c r="O1134" i="2"/>
  <c r="Q1134" i="2" s="1"/>
  <c r="P1134" i="2"/>
  <c r="D1135" i="2"/>
  <c r="H1135" i="2"/>
  <c r="I1135" i="2"/>
  <c r="J1135" i="2"/>
  <c r="K1135" i="2"/>
  <c r="N1135" i="2"/>
  <c r="O1135" i="2"/>
  <c r="Q1135" i="2" s="1"/>
  <c r="U1135" i="2" s="1"/>
  <c r="P1135" i="2"/>
  <c r="D1136" i="2"/>
  <c r="H1136" i="2"/>
  <c r="I1136" i="2"/>
  <c r="J1136" i="2"/>
  <c r="K1136" i="2"/>
  <c r="N1136" i="2"/>
  <c r="O1136" i="2"/>
  <c r="P1136" i="2"/>
  <c r="Q1136" i="2"/>
  <c r="W1136" i="2" s="1"/>
  <c r="D1137" i="2"/>
  <c r="H1137" i="2"/>
  <c r="I1137" i="2"/>
  <c r="J1137" i="2"/>
  <c r="K1137" i="2"/>
  <c r="N1137" i="2"/>
  <c r="O1137" i="2"/>
  <c r="Q1137" i="2" s="1"/>
  <c r="P1137" i="2"/>
  <c r="D1138" i="2"/>
  <c r="H1138" i="2"/>
  <c r="I1138" i="2"/>
  <c r="J1138" i="2"/>
  <c r="K1138" i="2"/>
  <c r="N1138" i="2"/>
  <c r="O1138" i="2"/>
  <c r="Q1138" i="2" s="1"/>
  <c r="P1138" i="2"/>
  <c r="D1139" i="2"/>
  <c r="H1139" i="2"/>
  <c r="I1139" i="2"/>
  <c r="J1139" i="2"/>
  <c r="K1139" i="2"/>
  <c r="N1139" i="2"/>
  <c r="O1139" i="2"/>
  <c r="P1139" i="2"/>
  <c r="Q1139" i="2"/>
  <c r="D1140" i="2"/>
  <c r="H1140" i="2"/>
  <c r="I1140" i="2"/>
  <c r="J1140" i="2"/>
  <c r="K1140" i="2"/>
  <c r="N1140" i="2"/>
  <c r="O1140" i="2"/>
  <c r="P1140" i="2"/>
  <c r="Q1140" i="2"/>
  <c r="X1140" i="2" s="1"/>
  <c r="D1141" i="2"/>
  <c r="H1141" i="2"/>
  <c r="I1141" i="2"/>
  <c r="J1141" i="2"/>
  <c r="K1141" i="2"/>
  <c r="N1141" i="2"/>
  <c r="O1141" i="2"/>
  <c r="Q1141" i="2" s="1"/>
  <c r="P1141" i="2"/>
  <c r="D1142" i="2"/>
  <c r="H1142" i="2"/>
  <c r="I1142" i="2"/>
  <c r="J1142" i="2"/>
  <c r="K1142" i="2"/>
  <c r="N1142" i="2"/>
  <c r="O1142" i="2"/>
  <c r="Q1142" i="2" s="1"/>
  <c r="P1142" i="2"/>
  <c r="D1143" i="2"/>
  <c r="H1143" i="2"/>
  <c r="I1143" i="2"/>
  <c r="J1143" i="2"/>
  <c r="K1143" i="2"/>
  <c r="N1143" i="2"/>
  <c r="O1143" i="2"/>
  <c r="Q1143" i="2" s="1"/>
  <c r="U1143" i="2" s="1"/>
  <c r="P1143" i="2"/>
  <c r="D1144" i="2"/>
  <c r="H1144" i="2"/>
  <c r="I1144" i="2"/>
  <c r="J1144" i="2"/>
  <c r="K1144" i="2"/>
  <c r="N1144" i="2"/>
  <c r="O1144" i="2"/>
  <c r="Q1144" i="2" s="1"/>
  <c r="P1144" i="2"/>
  <c r="D1145" i="2"/>
  <c r="H1145" i="2"/>
  <c r="I1145" i="2"/>
  <c r="J1145" i="2"/>
  <c r="K1145" i="2"/>
  <c r="N1145" i="2"/>
  <c r="O1145" i="2"/>
  <c r="Q1145" i="2" s="1"/>
  <c r="T1145" i="2" s="1"/>
  <c r="P1145" i="2"/>
  <c r="D1146" i="2"/>
  <c r="H1146" i="2"/>
  <c r="I1146" i="2"/>
  <c r="J1146" i="2"/>
  <c r="K1146" i="2"/>
  <c r="N1146" i="2"/>
  <c r="O1146" i="2"/>
  <c r="Q1146" i="2" s="1"/>
  <c r="T1146" i="2" s="1"/>
  <c r="P1146" i="2"/>
  <c r="D1147" i="2"/>
  <c r="H1147" i="2"/>
  <c r="I1147" i="2"/>
  <c r="J1147" i="2"/>
  <c r="K1147" i="2"/>
  <c r="N1147" i="2"/>
  <c r="O1147" i="2"/>
  <c r="Q1147" i="2" s="1"/>
  <c r="P1147" i="2"/>
  <c r="D1148" i="2"/>
  <c r="H1148" i="2"/>
  <c r="I1148" i="2"/>
  <c r="J1148" i="2"/>
  <c r="K1148" i="2"/>
  <c r="N1148" i="2"/>
  <c r="O1148" i="2"/>
  <c r="P1148" i="2"/>
  <c r="Q1148" i="2"/>
  <c r="W1148" i="2" s="1"/>
  <c r="D1149" i="2"/>
  <c r="H1149" i="2"/>
  <c r="I1149" i="2"/>
  <c r="J1149" i="2"/>
  <c r="K1149" i="2"/>
  <c r="N1149" i="2"/>
  <c r="O1149" i="2"/>
  <c r="P1149" i="2"/>
  <c r="Q1149" i="2"/>
  <c r="X1149" i="2" s="1"/>
  <c r="D1150" i="2"/>
  <c r="H1150" i="2"/>
  <c r="I1150" i="2"/>
  <c r="J1150" i="2"/>
  <c r="K1150" i="2"/>
  <c r="N1150" i="2"/>
  <c r="O1150" i="2"/>
  <c r="P1150" i="2"/>
  <c r="Q1150" i="2"/>
  <c r="D1151" i="2"/>
  <c r="H1151" i="2"/>
  <c r="I1151" i="2"/>
  <c r="J1151" i="2"/>
  <c r="K1151" i="2"/>
  <c r="N1151" i="2"/>
  <c r="O1151" i="2"/>
  <c r="Q1151" i="2" s="1"/>
  <c r="X1151" i="2" s="1"/>
  <c r="P1151" i="2"/>
  <c r="D1152" i="2"/>
  <c r="H1152" i="2"/>
  <c r="I1152" i="2"/>
  <c r="J1152" i="2"/>
  <c r="K1152" i="2"/>
  <c r="N1152" i="2"/>
  <c r="O1152" i="2"/>
  <c r="P1152" i="2"/>
  <c r="Q1152" i="2"/>
  <c r="D1153" i="2"/>
  <c r="H1153" i="2"/>
  <c r="I1153" i="2"/>
  <c r="J1153" i="2"/>
  <c r="K1153" i="2"/>
  <c r="N1153" i="2"/>
  <c r="O1153" i="2"/>
  <c r="Q1153" i="2" s="1"/>
  <c r="T1153" i="2" s="1"/>
  <c r="P1153" i="2"/>
  <c r="D1154" i="2"/>
  <c r="H1154" i="2"/>
  <c r="I1154" i="2"/>
  <c r="J1154" i="2"/>
  <c r="K1154" i="2"/>
  <c r="N1154" i="2"/>
  <c r="O1154" i="2"/>
  <c r="Q1154" i="2" s="1"/>
  <c r="P1154" i="2"/>
  <c r="D1155" i="2"/>
  <c r="H1155" i="2"/>
  <c r="I1155" i="2"/>
  <c r="J1155" i="2"/>
  <c r="K1155" i="2"/>
  <c r="N1155" i="2"/>
  <c r="O1155" i="2"/>
  <c r="P1155" i="2"/>
  <c r="Q1155" i="2"/>
  <c r="X1155" i="2" s="1"/>
  <c r="D1156" i="2"/>
  <c r="H1156" i="2"/>
  <c r="I1156" i="2"/>
  <c r="J1156" i="2"/>
  <c r="K1156" i="2"/>
  <c r="N1156" i="2"/>
  <c r="O1156" i="2"/>
  <c r="Q1156" i="2" s="1"/>
  <c r="T1156" i="2" s="1"/>
  <c r="P1156" i="2"/>
  <c r="D1157" i="2"/>
  <c r="H1157" i="2"/>
  <c r="I1157" i="2"/>
  <c r="J1157" i="2"/>
  <c r="K1157" i="2"/>
  <c r="N1157" i="2"/>
  <c r="O1157" i="2"/>
  <c r="P1157" i="2"/>
  <c r="Q1157" i="2"/>
  <c r="T1157" i="2" s="1"/>
  <c r="D1158" i="2"/>
  <c r="H1158" i="2"/>
  <c r="I1158" i="2"/>
  <c r="J1158" i="2"/>
  <c r="K1158" i="2"/>
  <c r="N1158" i="2"/>
  <c r="O1158" i="2"/>
  <c r="Q1158" i="2" s="1"/>
  <c r="P1158" i="2"/>
  <c r="D1159" i="2"/>
  <c r="H1159" i="2"/>
  <c r="I1159" i="2"/>
  <c r="J1159" i="2"/>
  <c r="K1159" i="2"/>
  <c r="N1159" i="2"/>
  <c r="O1159" i="2"/>
  <c r="Q1159" i="2" s="1"/>
  <c r="T1159" i="2" s="1"/>
  <c r="P1159" i="2"/>
  <c r="D1160" i="2"/>
  <c r="H1160" i="2"/>
  <c r="I1160" i="2"/>
  <c r="J1160" i="2"/>
  <c r="K1160" i="2"/>
  <c r="N1160" i="2"/>
  <c r="O1160" i="2"/>
  <c r="P1160" i="2"/>
  <c r="Q1160" i="2"/>
  <c r="X1160" i="2" s="1"/>
  <c r="D1161" i="2"/>
  <c r="H1161" i="2"/>
  <c r="I1161" i="2"/>
  <c r="J1161" i="2"/>
  <c r="K1161" i="2"/>
  <c r="N1161" i="2"/>
  <c r="O1161" i="2"/>
  <c r="Q1161" i="2" s="1"/>
  <c r="P1161" i="2"/>
  <c r="D1162" i="2"/>
  <c r="H1162" i="2"/>
  <c r="I1162" i="2"/>
  <c r="J1162" i="2"/>
  <c r="K1162" i="2"/>
  <c r="N1162" i="2"/>
  <c r="O1162" i="2"/>
  <c r="Q1162" i="2" s="1"/>
  <c r="X1162" i="2" s="1"/>
  <c r="P1162" i="2"/>
  <c r="D1163" i="2"/>
  <c r="H1163" i="2"/>
  <c r="I1163" i="2"/>
  <c r="J1163" i="2"/>
  <c r="K1163" i="2"/>
  <c r="N1163" i="2"/>
  <c r="O1163" i="2"/>
  <c r="P1163" i="2"/>
  <c r="Q1163" i="2"/>
  <c r="T1163" i="2" s="1"/>
  <c r="D1164" i="2"/>
  <c r="H1164" i="2"/>
  <c r="I1164" i="2"/>
  <c r="J1164" i="2"/>
  <c r="K1164" i="2"/>
  <c r="N1164" i="2"/>
  <c r="O1164" i="2"/>
  <c r="Q1164" i="2" s="1"/>
  <c r="X1164" i="2" s="1"/>
  <c r="P1164" i="2"/>
  <c r="D1165" i="2"/>
  <c r="H1165" i="2"/>
  <c r="I1165" i="2"/>
  <c r="J1165" i="2"/>
  <c r="K1165" i="2"/>
  <c r="N1165" i="2"/>
  <c r="O1165" i="2"/>
  <c r="Q1165" i="2" s="1"/>
  <c r="T1165" i="2" s="1"/>
  <c r="P1165" i="2"/>
  <c r="D1166" i="2"/>
  <c r="H1166" i="2"/>
  <c r="I1166" i="2"/>
  <c r="J1166" i="2"/>
  <c r="K1166" i="2"/>
  <c r="N1166" i="2"/>
  <c r="O1166" i="2"/>
  <c r="P1166" i="2"/>
  <c r="Q1166" i="2"/>
  <c r="D1167" i="2"/>
  <c r="H1167" i="2"/>
  <c r="I1167" i="2"/>
  <c r="J1167" i="2"/>
  <c r="K1167" i="2"/>
  <c r="N1167" i="2"/>
  <c r="O1167" i="2"/>
  <c r="P1167" i="2"/>
  <c r="Q1167" i="2"/>
  <c r="W1167" i="2" s="1"/>
  <c r="D1168" i="2"/>
  <c r="H1168" i="2"/>
  <c r="I1168" i="2"/>
  <c r="J1168" i="2"/>
  <c r="K1168" i="2"/>
  <c r="N1168" i="2"/>
  <c r="O1168" i="2"/>
  <c r="Q1168" i="2" s="1"/>
  <c r="U1168" i="2" s="1"/>
  <c r="P1168" i="2"/>
  <c r="D1169" i="2"/>
  <c r="H1169" i="2"/>
  <c r="I1169" i="2"/>
  <c r="J1169" i="2"/>
  <c r="K1169" i="2"/>
  <c r="N1169" i="2"/>
  <c r="O1169" i="2"/>
  <c r="P1169" i="2"/>
  <c r="Q1169" i="2"/>
  <c r="T1169" i="2" s="1"/>
  <c r="D1170" i="2"/>
  <c r="H1170" i="2"/>
  <c r="I1170" i="2"/>
  <c r="J1170" i="2"/>
  <c r="K1170" i="2"/>
  <c r="N1170" i="2"/>
  <c r="O1170" i="2"/>
  <c r="P1170" i="2"/>
  <c r="Q1170" i="2"/>
  <c r="U1170" i="2" s="1"/>
  <c r="D1171" i="2"/>
  <c r="H1171" i="2"/>
  <c r="I1171" i="2"/>
  <c r="J1171" i="2"/>
  <c r="K1171" i="2"/>
  <c r="N1171" i="2"/>
  <c r="O1171" i="2"/>
  <c r="P1171" i="2"/>
  <c r="Q1171" i="2"/>
  <c r="T1171" i="2" s="1"/>
  <c r="D1172" i="2"/>
  <c r="H1172" i="2"/>
  <c r="I1172" i="2"/>
  <c r="J1172" i="2"/>
  <c r="K1172" i="2"/>
  <c r="N1172" i="2"/>
  <c r="O1172" i="2"/>
  <c r="Q1172" i="2" s="1"/>
  <c r="W1172" i="2" s="1"/>
  <c r="P1172" i="2"/>
  <c r="D1173" i="2"/>
  <c r="H1173" i="2"/>
  <c r="I1173" i="2"/>
  <c r="J1173" i="2"/>
  <c r="K1173" i="2"/>
  <c r="N1173" i="2"/>
  <c r="O1173" i="2"/>
  <c r="Q1173" i="2" s="1"/>
  <c r="T1173" i="2" s="1"/>
  <c r="P1173" i="2"/>
  <c r="D1174" i="2"/>
  <c r="H1174" i="2"/>
  <c r="I1174" i="2"/>
  <c r="J1174" i="2"/>
  <c r="K1174" i="2"/>
  <c r="N1174" i="2"/>
  <c r="O1174" i="2"/>
  <c r="P1174" i="2"/>
  <c r="Q1174" i="2"/>
  <c r="X1174" i="2" s="1"/>
  <c r="D1175" i="2"/>
  <c r="H1175" i="2"/>
  <c r="I1175" i="2"/>
  <c r="J1175" i="2"/>
  <c r="K1175" i="2"/>
  <c r="N1175" i="2"/>
  <c r="O1175" i="2"/>
  <c r="Q1175" i="2" s="1"/>
  <c r="T1175" i="2" s="1"/>
  <c r="P1175" i="2"/>
  <c r="D1176" i="2"/>
  <c r="H1176" i="2"/>
  <c r="I1176" i="2"/>
  <c r="J1176" i="2"/>
  <c r="K1176" i="2"/>
  <c r="N1176" i="2"/>
  <c r="O1176" i="2"/>
  <c r="Q1176" i="2" s="1"/>
  <c r="T1176" i="2" s="1"/>
  <c r="P1176" i="2"/>
  <c r="D1177" i="2"/>
  <c r="H1177" i="2"/>
  <c r="I1177" i="2"/>
  <c r="J1177" i="2"/>
  <c r="K1177" i="2"/>
  <c r="N1177" i="2"/>
  <c r="O1177" i="2"/>
  <c r="Q1177" i="2" s="1"/>
  <c r="W1177" i="2" s="1"/>
  <c r="P1177" i="2"/>
  <c r="D1178" i="2"/>
  <c r="H1178" i="2"/>
  <c r="I1178" i="2"/>
  <c r="J1178" i="2"/>
  <c r="K1178" i="2"/>
  <c r="N1178" i="2"/>
  <c r="O1178" i="2"/>
  <c r="Q1178" i="2" s="1"/>
  <c r="P1178" i="2"/>
  <c r="D1179" i="2"/>
  <c r="H1179" i="2"/>
  <c r="I1179" i="2"/>
  <c r="J1179" i="2"/>
  <c r="K1179" i="2"/>
  <c r="N1179" i="2"/>
  <c r="O1179" i="2"/>
  <c r="Q1179" i="2" s="1"/>
  <c r="X1179" i="2" s="1"/>
  <c r="P1179" i="2"/>
  <c r="D1180" i="2"/>
  <c r="H1180" i="2"/>
  <c r="I1180" i="2"/>
  <c r="J1180" i="2"/>
  <c r="K1180" i="2"/>
  <c r="N1180" i="2"/>
  <c r="O1180" i="2"/>
  <c r="Q1180" i="2" s="1"/>
  <c r="P1180" i="2"/>
  <c r="D1181" i="2"/>
  <c r="H1181" i="2"/>
  <c r="I1181" i="2"/>
  <c r="J1181" i="2"/>
  <c r="K1181" i="2"/>
  <c r="N1181" i="2"/>
  <c r="O1181" i="2"/>
  <c r="P1181" i="2"/>
  <c r="Q1181" i="2"/>
  <c r="D1182" i="2"/>
  <c r="H1182" i="2"/>
  <c r="I1182" i="2"/>
  <c r="J1182" i="2"/>
  <c r="K1182" i="2"/>
  <c r="N1182" i="2"/>
  <c r="O1182" i="2"/>
  <c r="P1182" i="2"/>
  <c r="Q1182" i="2"/>
  <c r="D1183" i="2"/>
  <c r="H1183" i="2"/>
  <c r="I1183" i="2"/>
  <c r="J1183" i="2"/>
  <c r="K1183" i="2"/>
  <c r="N1183" i="2"/>
  <c r="O1183" i="2"/>
  <c r="Q1183" i="2" s="1"/>
  <c r="P1183" i="2"/>
  <c r="D1184" i="2"/>
  <c r="H1184" i="2"/>
  <c r="I1184" i="2"/>
  <c r="J1184" i="2"/>
  <c r="K1184" i="2"/>
  <c r="N1184" i="2"/>
  <c r="O1184" i="2"/>
  <c r="Q1184" i="2" s="1"/>
  <c r="P1184" i="2"/>
  <c r="D1185" i="2"/>
  <c r="H1185" i="2"/>
  <c r="I1185" i="2"/>
  <c r="J1185" i="2"/>
  <c r="K1185" i="2"/>
  <c r="N1185" i="2"/>
  <c r="O1185" i="2"/>
  <c r="P1185" i="2"/>
  <c r="Q1185" i="2"/>
  <c r="U1185" i="2" s="1"/>
  <c r="D1186" i="2"/>
  <c r="H1186" i="2"/>
  <c r="I1186" i="2"/>
  <c r="J1186" i="2"/>
  <c r="K1186" i="2"/>
  <c r="N1186" i="2"/>
  <c r="O1186" i="2"/>
  <c r="P1186" i="2"/>
  <c r="Q1186" i="2"/>
  <c r="D1187" i="2"/>
  <c r="H1187" i="2"/>
  <c r="I1187" i="2"/>
  <c r="J1187" i="2"/>
  <c r="K1187" i="2"/>
  <c r="N1187" i="2"/>
  <c r="O1187" i="2"/>
  <c r="P1187" i="2"/>
  <c r="Q1187" i="2"/>
  <c r="D1188" i="2"/>
  <c r="H1188" i="2"/>
  <c r="I1188" i="2"/>
  <c r="J1188" i="2"/>
  <c r="K1188" i="2"/>
  <c r="N1188" i="2"/>
  <c r="O1188" i="2"/>
  <c r="Q1188" i="2" s="1"/>
  <c r="W1188" i="2" s="1"/>
  <c r="P1188" i="2"/>
  <c r="D1189" i="2"/>
  <c r="H1189" i="2"/>
  <c r="I1189" i="2"/>
  <c r="J1189" i="2"/>
  <c r="K1189" i="2"/>
  <c r="N1189" i="2"/>
  <c r="O1189" i="2"/>
  <c r="Q1189" i="2" s="1"/>
  <c r="P1189" i="2"/>
  <c r="D1190" i="2"/>
  <c r="H1190" i="2"/>
  <c r="I1190" i="2"/>
  <c r="J1190" i="2"/>
  <c r="K1190" i="2"/>
  <c r="N1190" i="2"/>
  <c r="O1190" i="2"/>
  <c r="P1190" i="2"/>
  <c r="Q1190" i="2"/>
  <c r="D1191" i="2"/>
  <c r="H1191" i="2"/>
  <c r="I1191" i="2"/>
  <c r="J1191" i="2"/>
  <c r="K1191" i="2"/>
  <c r="N1191" i="2"/>
  <c r="O1191" i="2"/>
  <c r="P1191" i="2"/>
  <c r="Q1191" i="2"/>
  <c r="T1191" i="2" s="1"/>
  <c r="D1192" i="2"/>
  <c r="H1192" i="2"/>
  <c r="I1192" i="2"/>
  <c r="J1192" i="2"/>
  <c r="K1192" i="2"/>
  <c r="N1192" i="2"/>
  <c r="O1192" i="2"/>
  <c r="P1192" i="2"/>
  <c r="Q1192" i="2"/>
  <c r="D1193" i="2"/>
  <c r="H1193" i="2"/>
  <c r="I1193" i="2"/>
  <c r="J1193" i="2"/>
  <c r="K1193" i="2"/>
  <c r="N1193" i="2"/>
  <c r="O1193" i="2"/>
  <c r="Q1193" i="2" s="1"/>
  <c r="P1193" i="2"/>
  <c r="D1194" i="2"/>
  <c r="H1194" i="2"/>
  <c r="I1194" i="2"/>
  <c r="J1194" i="2"/>
  <c r="K1194" i="2"/>
  <c r="N1194" i="2"/>
  <c r="O1194" i="2"/>
  <c r="P1194" i="2"/>
  <c r="Q1194" i="2"/>
  <c r="X1194" i="2" s="1"/>
  <c r="D1195" i="2"/>
  <c r="H1195" i="2"/>
  <c r="I1195" i="2"/>
  <c r="J1195" i="2"/>
  <c r="K1195" i="2"/>
  <c r="N1195" i="2"/>
  <c r="O1195" i="2"/>
  <c r="P1195" i="2"/>
  <c r="Q1195" i="2"/>
  <c r="D1196" i="2"/>
  <c r="H1196" i="2"/>
  <c r="I1196" i="2"/>
  <c r="J1196" i="2"/>
  <c r="K1196" i="2"/>
  <c r="N1196" i="2"/>
  <c r="O1196" i="2"/>
  <c r="P1196" i="2"/>
  <c r="Q1196" i="2"/>
  <c r="D1197" i="2"/>
  <c r="H1197" i="2"/>
  <c r="I1197" i="2"/>
  <c r="J1197" i="2"/>
  <c r="K1197" i="2"/>
  <c r="N1197" i="2"/>
  <c r="O1197" i="2"/>
  <c r="Q1197" i="2" s="1"/>
  <c r="P1197" i="2"/>
  <c r="D1198" i="2"/>
  <c r="H1198" i="2"/>
  <c r="I1198" i="2"/>
  <c r="J1198" i="2"/>
  <c r="K1198" i="2"/>
  <c r="N1198" i="2"/>
  <c r="O1198" i="2"/>
  <c r="P1198" i="2"/>
  <c r="Q1198" i="2"/>
  <c r="X1198" i="2" s="1"/>
  <c r="D1199" i="2"/>
  <c r="H1199" i="2"/>
  <c r="I1199" i="2"/>
  <c r="J1199" i="2"/>
  <c r="K1199" i="2"/>
  <c r="N1199" i="2"/>
  <c r="O1199" i="2"/>
  <c r="P1199" i="2"/>
  <c r="Q1199" i="2"/>
  <c r="D1200" i="2"/>
  <c r="H1200" i="2"/>
  <c r="I1200" i="2"/>
  <c r="J1200" i="2"/>
  <c r="K1200" i="2"/>
  <c r="N1200" i="2"/>
  <c r="O1200" i="2"/>
  <c r="P1200" i="2"/>
  <c r="Q1200" i="2"/>
  <c r="D1201" i="2"/>
  <c r="H1201" i="2"/>
  <c r="I1201" i="2"/>
  <c r="J1201" i="2"/>
  <c r="K1201" i="2"/>
  <c r="N1201" i="2"/>
  <c r="O1201" i="2"/>
  <c r="P1201" i="2"/>
  <c r="Q1201" i="2"/>
  <c r="D1202" i="2"/>
  <c r="H1202" i="2"/>
  <c r="I1202" i="2"/>
  <c r="J1202" i="2"/>
  <c r="K1202" i="2"/>
  <c r="N1202" i="2"/>
  <c r="O1202" i="2"/>
  <c r="P1202" i="2"/>
  <c r="Q1202" i="2"/>
  <c r="D1203" i="2"/>
  <c r="H1203" i="2"/>
  <c r="I1203" i="2"/>
  <c r="J1203" i="2"/>
  <c r="K1203" i="2"/>
  <c r="N1203" i="2"/>
  <c r="O1203" i="2"/>
  <c r="P1203" i="2"/>
  <c r="Q1203" i="2"/>
  <c r="U1203" i="2" s="1"/>
  <c r="D1204" i="2"/>
  <c r="H1204" i="2"/>
  <c r="I1204" i="2"/>
  <c r="J1204" i="2"/>
  <c r="K1204" i="2"/>
  <c r="N1204" i="2"/>
  <c r="O1204" i="2"/>
  <c r="Q1204" i="2" s="1"/>
  <c r="P1204" i="2"/>
  <c r="D1205" i="2"/>
  <c r="H1205" i="2"/>
  <c r="I1205" i="2"/>
  <c r="J1205" i="2"/>
  <c r="K1205" i="2"/>
  <c r="N1205" i="2"/>
  <c r="O1205" i="2"/>
  <c r="P1205" i="2"/>
  <c r="Q1205" i="2"/>
  <c r="D1206" i="2"/>
  <c r="H1206" i="2"/>
  <c r="I1206" i="2"/>
  <c r="J1206" i="2"/>
  <c r="K1206" i="2"/>
  <c r="N1206" i="2"/>
  <c r="O1206" i="2"/>
  <c r="P1206" i="2"/>
  <c r="Q1206" i="2"/>
  <c r="T1206" i="2" s="1"/>
  <c r="D1207" i="2"/>
  <c r="H1207" i="2"/>
  <c r="I1207" i="2"/>
  <c r="J1207" i="2"/>
  <c r="K1207" i="2"/>
  <c r="N1207" i="2"/>
  <c r="O1207" i="2"/>
  <c r="P1207" i="2"/>
  <c r="Q1207" i="2"/>
  <c r="D1208" i="2"/>
  <c r="H1208" i="2"/>
  <c r="I1208" i="2"/>
  <c r="J1208" i="2"/>
  <c r="K1208" i="2"/>
  <c r="N1208" i="2"/>
  <c r="O1208" i="2"/>
  <c r="P1208" i="2"/>
  <c r="Q1208" i="2"/>
  <c r="U1208" i="2" s="1"/>
  <c r="D1209" i="2"/>
  <c r="H1209" i="2"/>
  <c r="I1209" i="2"/>
  <c r="J1209" i="2"/>
  <c r="K1209" i="2"/>
  <c r="N1209" i="2"/>
  <c r="O1209" i="2"/>
  <c r="Q1209" i="2" s="1"/>
  <c r="W1209" i="2" s="1"/>
  <c r="P1209" i="2"/>
  <c r="D1210" i="2"/>
  <c r="H1210" i="2"/>
  <c r="I1210" i="2"/>
  <c r="J1210" i="2"/>
  <c r="K1210" i="2"/>
  <c r="N1210" i="2"/>
  <c r="O1210" i="2"/>
  <c r="P1210" i="2"/>
  <c r="Q1210" i="2"/>
  <c r="D1211" i="2"/>
  <c r="H1211" i="2"/>
  <c r="I1211" i="2"/>
  <c r="J1211" i="2"/>
  <c r="K1211" i="2"/>
  <c r="N1211" i="2"/>
  <c r="O1211" i="2"/>
  <c r="Q1211" i="2" s="1"/>
  <c r="T1211" i="2" s="1"/>
  <c r="P1211" i="2"/>
  <c r="D1212" i="2"/>
  <c r="H1212" i="2"/>
  <c r="I1212" i="2"/>
  <c r="J1212" i="2"/>
  <c r="K1212" i="2"/>
  <c r="N1212" i="2"/>
  <c r="O1212" i="2"/>
  <c r="Q1212" i="2" s="1"/>
  <c r="P1212" i="2"/>
  <c r="D1213" i="2"/>
  <c r="H1213" i="2"/>
  <c r="I1213" i="2"/>
  <c r="J1213" i="2"/>
  <c r="K1213" i="2"/>
  <c r="N1213" i="2"/>
  <c r="O1213" i="2"/>
  <c r="P1213" i="2"/>
  <c r="Q1213" i="2"/>
  <c r="U1213" i="2" s="1"/>
  <c r="D1214" i="2"/>
  <c r="H1214" i="2"/>
  <c r="I1214" i="2"/>
  <c r="J1214" i="2"/>
  <c r="K1214" i="2"/>
  <c r="N1214" i="2"/>
  <c r="O1214" i="2"/>
  <c r="P1214" i="2"/>
  <c r="Q1214" i="2"/>
  <c r="U1214" i="2" s="1"/>
  <c r="D1215" i="2"/>
  <c r="H1215" i="2"/>
  <c r="I1215" i="2"/>
  <c r="J1215" i="2"/>
  <c r="K1215" i="2"/>
  <c r="N1215" i="2"/>
  <c r="O1215" i="2"/>
  <c r="Q1215" i="2" s="1"/>
  <c r="W1215" i="2" s="1"/>
  <c r="P1215" i="2"/>
  <c r="D1216" i="2"/>
  <c r="H1216" i="2"/>
  <c r="I1216" i="2"/>
  <c r="J1216" i="2"/>
  <c r="K1216" i="2"/>
  <c r="N1216" i="2"/>
  <c r="O1216" i="2"/>
  <c r="P1216" i="2"/>
  <c r="Q1216" i="2"/>
  <c r="U1216" i="2" s="1"/>
  <c r="D1217" i="2"/>
  <c r="H1217" i="2"/>
  <c r="I1217" i="2"/>
  <c r="J1217" i="2"/>
  <c r="K1217" i="2"/>
  <c r="N1217" i="2"/>
  <c r="O1217" i="2"/>
  <c r="Q1217" i="2" s="1"/>
  <c r="P1217" i="2"/>
  <c r="D1218" i="2"/>
  <c r="H1218" i="2"/>
  <c r="I1218" i="2"/>
  <c r="J1218" i="2"/>
  <c r="K1218" i="2"/>
  <c r="N1218" i="2"/>
  <c r="O1218" i="2"/>
  <c r="Q1218" i="2" s="1"/>
  <c r="W1218" i="2" s="1"/>
  <c r="P1218" i="2"/>
  <c r="D1219" i="2"/>
  <c r="H1219" i="2"/>
  <c r="I1219" i="2"/>
  <c r="J1219" i="2"/>
  <c r="K1219" i="2"/>
  <c r="N1219" i="2"/>
  <c r="O1219" i="2"/>
  <c r="P1219" i="2"/>
  <c r="Q1219" i="2"/>
  <c r="W1219" i="2" s="1"/>
  <c r="D1220" i="2"/>
  <c r="H1220" i="2"/>
  <c r="I1220" i="2"/>
  <c r="J1220" i="2"/>
  <c r="K1220" i="2"/>
  <c r="N1220" i="2"/>
  <c r="O1220" i="2"/>
  <c r="Q1220" i="2" s="1"/>
  <c r="X1220" i="2" s="1"/>
  <c r="P1220" i="2"/>
  <c r="D1221" i="2"/>
  <c r="H1221" i="2"/>
  <c r="I1221" i="2"/>
  <c r="J1221" i="2"/>
  <c r="K1221" i="2"/>
  <c r="N1221" i="2"/>
  <c r="O1221" i="2"/>
  <c r="Q1221" i="2" s="1"/>
  <c r="T1221" i="2" s="1"/>
  <c r="P1221" i="2"/>
  <c r="D1222" i="2"/>
  <c r="H1222" i="2"/>
  <c r="I1222" i="2"/>
  <c r="J1222" i="2"/>
  <c r="K1222" i="2"/>
  <c r="N1222" i="2"/>
  <c r="O1222" i="2"/>
  <c r="Q1222" i="2" s="1"/>
  <c r="P1222" i="2"/>
  <c r="D1223" i="2"/>
  <c r="H1223" i="2"/>
  <c r="I1223" i="2"/>
  <c r="J1223" i="2"/>
  <c r="K1223" i="2"/>
  <c r="N1223" i="2"/>
  <c r="O1223" i="2"/>
  <c r="P1223" i="2"/>
  <c r="Q1223" i="2"/>
  <c r="D1224" i="2"/>
  <c r="H1224" i="2"/>
  <c r="I1224" i="2"/>
  <c r="J1224" i="2"/>
  <c r="K1224" i="2"/>
  <c r="N1224" i="2"/>
  <c r="O1224" i="2"/>
  <c r="P1224" i="2"/>
  <c r="Q1224" i="2"/>
  <c r="T1224" i="2" s="1"/>
  <c r="D1225" i="2"/>
  <c r="H1225" i="2"/>
  <c r="I1225" i="2"/>
  <c r="J1225" i="2"/>
  <c r="K1225" i="2"/>
  <c r="N1225" i="2"/>
  <c r="O1225" i="2"/>
  <c r="Q1225" i="2" s="1"/>
  <c r="X1225" i="2" s="1"/>
  <c r="P1225" i="2"/>
  <c r="D1226" i="2"/>
  <c r="H1226" i="2"/>
  <c r="I1226" i="2"/>
  <c r="J1226" i="2"/>
  <c r="K1226" i="2"/>
  <c r="N1226" i="2"/>
  <c r="O1226" i="2"/>
  <c r="Q1226" i="2" s="1"/>
  <c r="T1226" i="2" s="1"/>
  <c r="P1226" i="2"/>
  <c r="D1227" i="2"/>
  <c r="H1227" i="2"/>
  <c r="I1227" i="2"/>
  <c r="J1227" i="2"/>
  <c r="K1227" i="2"/>
  <c r="N1227" i="2"/>
  <c r="O1227" i="2"/>
  <c r="P1227" i="2"/>
  <c r="Q1227" i="2"/>
  <c r="U1227" i="2" s="1"/>
  <c r="D1228" i="2"/>
  <c r="H1228" i="2"/>
  <c r="I1228" i="2"/>
  <c r="J1228" i="2"/>
  <c r="K1228" i="2"/>
  <c r="N1228" i="2"/>
  <c r="O1228" i="2"/>
  <c r="Q1228" i="2" s="1"/>
  <c r="P1228" i="2"/>
  <c r="D1229" i="2"/>
  <c r="H1229" i="2"/>
  <c r="I1229" i="2"/>
  <c r="J1229" i="2"/>
  <c r="K1229" i="2"/>
  <c r="N1229" i="2"/>
  <c r="O1229" i="2"/>
  <c r="Q1229" i="2" s="1"/>
  <c r="T1229" i="2" s="1"/>
  <c r="P1229" i="2"/>
  <c r="D1230" i="2"/>
  <c r="H1230" i="2"/>
  <c r="I1230" i="2"/>
  <c r="J1230" i="2"/>
  <c r="K1230" i="2"/>
  <c r="N1230" i="2"/>
  <c r="O1230" i="2"/>
  <c r="P1230" i="2"/>
  <c r="Q1230" i="2"/>
  <c r="T1230" i="2" s="1"/>
  <c r="D1231" i="2"/>
  <c r="H1231" i="2"/>
  <c r="I1231" i="2"/>
  <c r="J1231" i="2"/>
  <c r="K1231" i="2"/>
  <c r="N1231" i="2"/>
  <c r="O1231" i="2"/>
  <c r="P1231" i="2"/>
  <c r="Q1231" i="2"/>
  <c r="X1231" i="2" s="1"/>
  <c r="D1232" i="2"/>
  <c r="H1232" i="2"/>
  <c r="I1232" i="2"/>
  <c r="J1232" i="2"/>
  <c r="K1232" i="2"/>
  <c r="N1232" i="2"/>
  <c r="O1232" i="2"/>
  <c r="P1232" i="2"/>
  <c r="Q1232" i="2"/>
  <c r="T1232" i="2" s="1"/>
  <c r="D1233" i="2"/>
  <c r="H1233" i="2"/>
  <c r="I1233" i="2"/>
  <c r="J1233" i="2"/>
  <c r="K1233" i="2"/>
  <c r="N1233" i="2"/>
  <c r="O1233" i="2"/>
  <c r="Q1233" i="2" s="1"/>
  <c r="X1233" i="2" s="1"/>
  <c r="P1233" i="2"/>
  <c r="D1234" i="2"/>
  <c r="H1234" i="2"/>
  <c r="I1234" i="2"/>
  <c r="J1234" i="2"/>
  <c r="K1234" i="2"/>
  <c r="N1234" i="2"/>
  <c r="O1234" i="2"/>
  <c r="Q1234" i="2" s="1"/>
  <c r="P1234" i="2"/>
  <c r="D1235" i="2"/>
  <c r="H1235" i="2"/>
  <c r="I1235" i="2"/>
  <c r="J1235" i="2"/>
  <c r="K1235" i="2"/>
  <c r="N1235" i="2"/>
  <c r="O1235" i="2"/>
  <c r="P1235" i="2"/>
  <c r="Q1235" i="2"/>
  <c r="U1235" i="2" s="1"/>
  <c r="D1236" i="2"/>
  <c r="H1236" i="2"/>
  <c r="I1236" i="2"/>
  <c r="J1236" i="2"/>
  <c r="K1236" i="2"/>
  <c r="N1236" i="2"/>
  <c r="O1236" i="2"/>
  <c r="Q1236" i="2" s="1"/>
  <c r="P1236" i="2"/>
  <c r="D1237" i="2"/>
  <c r="H1237" i="2"/>
  <c r="I1237" i="2"/>
  <c r="J1237" i="2"/>
  <c r="K1237" i="2"/>
  <c r="N1237" i="2"/>
  <c r="O1237" i="2"/>
  <c r="Q1237" i="2" s="1"/>
  <c r="U1237" i="2" s="1"/>
  <c r="P1237" i="2"/>
  <c r="D1238" i="2"/>
  <c r="H1238" i="2"/>
  <c r="I1238" i="2"/>
  <c r="J1238" i="2"/>
  <c r="K1238" i="2"/>
  <c r="N1238" i="2"/>
  <c r="O1238" i="2"/>
  <c r="Q1238" i="2" s="1"/>
  <c r="P1238" i="2"/>
  <c r="D1239" i="2"/>
  <c r="H1239" i="2"/>
  <c r="I1239" i="2"/>
  <c r="J1239" i="2"/>
  <c r="K1239" i="2"/>
  <c r="N1239" i="2"/>
  <c r="O1239" i="2"/>
  <c r="Q1239" i="2" s="1"/>
  <c r="U1239" i="2" s="1"/>
  <c r="P1239" i="2"/>
  <c r="D1240" i="2"/>
  <c r="H1240" i="2"/>
  <c r="I1240" i="2"/>
  <c r="J1240" i="2"/>
  <c r="K1240" i="2"/>
  <c r="N1240" i="2"/>
  <c r="O1240" i="2"/>
  <c r="Q1240" i="2" s="1"/>
  <c r="W1240" i="2" s="1"/>
  <c r="P1240" i="2"/>
  <c r="D1241" i="2"/>
  <c r="H1241" i="2"/>
  <c r="I1241" i="2"/>
  <c r="J1241" i="2"/>
  <c r="K1241" i="2"/>
  <c r="N1241" i="2"/>
  <c r="O1241" i="2"/>
  <c r="Q1241" i="2" s="1"/>
  <c r="W1241" i="2" s="1"/>
  <c r="P1241" i="2"/>
  <c r="D1242" i="2"/>
  <c r="H1242" i="2"/>
  <c r="I1242" i="2"/>
  <c r="J1242" i="2"/>
  <c r="K1242" i="2"/>
  <c r="N1242" i="2"/>
  <c r="O1242" i="2"/>
  <c r="P1242" i="2"/>
  <c r="Q1242" i="2"/>
  <c r="D1243" i="2"/>
  <c r="H1243" i="2"/>
  <c r="I1243" i="2"/>
  <c r="J1243" i="2"/>
  <c r="K1243" i="2"/>
  <c r="N1243" i="2"/>
  <c r="O1243" i="2"/>
  <c r="Q1243" i="2" s="1"/>
  <c r="P1243" i="2"/>
  <c r="D1244" i="2"/>
  <c r="H1244" i="2"/>
  <c r="I1244" i="2"/>
  <c r="J1244" i="2"/>
  <c r="K1244" i="2"/>
  <c r="N1244" i="2"/>
  <c r="O1244" i="2"/>
  <c r="P1244" i="2"/>
  <c r="Q1244" i="2"/>
  <c r="T1244" i="2" s="1"/>
  <c r="D1245" i="2"/>
  <c r="H1245" i="2"/>
  <c r="I1245" i="2"/>
  <c r="J1245" i="2"/>
  <c r="K1245" i="2"/>
  <c r="N1245" i="2"/>
  <c r="O1245" i="2"/>
  <c r="P1245" i="2"/>
  <c r="Q1245" i="2"/>
  <c r="U1245" i="2" s="1"/>
  <c r="D1246" i="2"/>
  <c r="H1246" i="2"/>
  <c r="I1246" i="2"/>
  <c r="J1246" i="2"/>
  <c r="K1246" i="2"/>
  <c r="N1246" i="2"/>
  <c r="O1246" i="2"/>
  <c r="P1246" i="2"/>
  <c r="Q1246" i="2"/>
  <c r="U1246" i="2" s="1"/>
  <c r="D1247" i="2"/>
  <c r="H1247" i="2"/>
  <c r="I1247" i="2"/>
  <c r="J1247" i="2"/>
  <c r="K1247" i="2"/>
  <c r="N1247" i="2"/>
  <c r="O1247" i="2"/>
  <c r="Q1247" i="2" s="1"/>
  <c r="P1247" i="2"/>
  <c r="D1248" i="2"/>
  <c r="H1248" i="2"/>
  <c r="I1248" i="2"/>
  <c r="J1248" i="2"/>
  <c r="K1248" i="2"/>
  <c r="N1248" i="2"/>
  <c r="O1248" i="2"/>
  <c r="Q1248" i="2" s="1"/>
  <c r="W1248" i="2" s="1"/>
  <c r="P1248" i="2"/>
  <c r="D1249" i="2"/>
  <c r="H1249" i="2"/>
  <c r="I1249" i="2"/>
  <c r="J1249" i="2"/>
  <c r="K1249" i="2"/>
  <c r="N1249" i="2"/>
  <c r="O1249" i="2"/>
  <c r="P1249" i="2"/>
  <c r="Q1249" i="2"/>
  <c r="U1249" i="2" s="1"/>
  <c r="D1250" i="2"/>
  <c r="H1250" i="2"/>
  <c r="I1250" i="2"/>
  <c r="J1250" i="2"/>
  <c r="K1250" i="2"/>
  <c r="N1250" i="2"/>
  <c r="O1250" i="2"/>
  <c r="Q1250" i="2" s="1"/>
  <c r="P1250" i="2"/>
  <c r="D1251" i="2"/>
  <c r="H1251" i="2"/>
  <c r="I1251" i="2"/>
  <c r="J1251" i="2"/>
  <c r="K1251" i="2"/>
  <c r="N1251" i="2"/>
  <c r="O1251" i="2"/>
  <c r="P1251" i="2"/>
  <c r="Q1251" i="2"/>
  <c r="D1252" i="2"/>
  <c r="H1252" i="2"/>
  <c r="I1252" i="2"/>
  <c r="J1252" i="2"/>
  <c r="K1252" i="2"/>
  <c r="N1252" i="2"/>
  <c r="O1252" i="2"/>
  <c r="Q1252" i="2" s="1"/>
  <c r="P1252" i="2"/>
  <c r="D1253" i="2"/>
  <c r="H1253" i="2"/>
  <c r="I1253" i="2"/>
  <c r="J1253" i="2"/>
  <c r="K1253" i="2"/>
  <c r="N1253" i="2"/>
  <c r="O1253" i="2"/>
  <c r="P1253" i="2"/>
  <c r="Q1253" i="2"/>
  <c r="T1253" i="2" s="1"/>
  <c r="D1254" i="2"/>
  <c r="H1254" i="2"/>
  <c r="I1254" i="2"/>
  <c r="J1254" i="2"/>
  <c r="K1254" i="2"/>
  <c r="N1254" i="2"/>
  <c r="O1254" i="2"/>
  <c r="Q1254" i="2" s="1"/>
  <c r="P1254" i="2"/>
  <c r="D1255" i="2"/>
  <c r="H1255" i="2"/>
  <c r="I1255" i="2"/>
  <c r="J1255" i="2"/>
  <c r="K1255" i="2"/>
  <c r="N1255" i="2"/>
  <c r="O1255" i="2"/>
  <c r="P1255" i="2"/>
  <c r="Q1255" i="2"/>
  <c r="X1255" i="2" s="1"/>
  <c r="D1256" i="2"/>
  <c r="H1256" i="2"/>
  <c r="I1256" i="2"/>
  <c r="J1256" i="2"/>
  <c r="K1256" i="2"/>
  <c r="N1256" i="2"/>
  <c r="O1256" i="2"/>
  <c r="P1256" i="2"/>
  <c r="Q1256" i="2"/>
  <c r="T1256" i="2" s="1"/>
  <c r="D1257" i="2"/>
  <c r="H1257" i="2"/>
  <c r="I1257" i="2"/>
  <c r="J1257" i="2"/>
  <c r="K1257" i="2"/>
  <c r="N1257" i="2"/>
  <c r="O1257" i="2"/>
  <c r="Q1257" i="2" s="1"/>
  <c r="P1257" i="2"/>
  <c r="D1258" i="2"/>
  <c r="H1258" i="2"/>
  <c r="I1258" i="2"/>
  <c r="J1258" i="2"/>
  <c r="K1258" i="2"/>
  <c r="N1258" i="2"/>
  <c r="O1258" i="2"/>
  <c r="Q1258" i="2" s="1"/>
  <c r="P1258" i="2"/>
  <c r="D1259" i="2"/>
  <c r="H1259" i="2"/>
  <c r="I1259" i="2"/>
  <c r="J1259" i="2"/>
  <c r="K1259" i="2"/>
  <c r="N1259" i="2"/>
  <c r="O1259" i="2"/>
  <c r="P1259" i="2"/>
  <c r="Q1259" i="2"/>
  <c r="D1260" i="2"/>
  <c r="H1260" i="2"/>
  <c r="I1260" i="2"/>
  <c r="J1260" i="2"/>
  <c r="K1260" i="2"/>
  <c r="N1260" i="2"/>
  <c r="O1260" i="2"/>
  <c r="P1260" i="2"/>
  <c r="Q1260" i="2"/>
  <c r="U1260" i="2" s="1"/>
  <c r="D1261" i="2"/>
  <c r="H1261" i="2"/>
  <c r="I1261" i="2"/>
  <c r="J1261" i="2"/>
  <c r="K1261" i="2"/>
  <c r="N1261" i="2"/>
  <c r="O1261" i="2"/>
  <c r="Q1261" i="2" s="1"/>
  <c r="P1261" i="2"/>
  <c r="D1262" i="2"/>
  <c r="H1262" i="2"/>
  <c r="I1262" i="2"/>
  <c r="J1262" i="2"/>
  <c r="K1262" i="2"/>
  <c r="N1262" i="2"/>
  <c r="O1262" i="2"/>
  <c r="P1262" i="2"/>
  <c r="Q1262" i="2"/>
  <c r="D1263" i="2"/>
  <c r="H1263" i="2"/>
  <c r="I1263" i="2"/>
  <c r="J1263" i="2"/>
  <c r="K1263" i="2"/>
  <c r="N1263" i="2"/>
  <c r="O1263" i="2"/>
  <c r="P1263" i="2"/>
  <c r="Q1263" i="2"/>
  <c r="W1263" i="2" s="1"/>
  <c r="D1264" i="2"/>
  <c r="H1264" i="2"/>
  <c r="I1264" i="2"/>
  <c r="J1264" i="2"/>
  <c r="K1264" i="2"/>
  <c r="N1264" i="2"/>
  <c r="O1264" i="2"/>
  <c r="Q1264" i="2" s="1"/>
  <c r="P1264" i="2"/>
  <c r="D1265" i="2"/>
  <c r="H1265" i="2"/>
  <c r="I1265" i="2"/>
  <c r="J1265" i="2"/>
  <c r="K1265" i="2"/>
  <c r="N1265" i="2"/>
  <c r="O1265" i="2"/>
  <c r="Q1265" i="2" s="1"/>
  <c r="P1265" i="2"/>
  <c r="D1266" i="2"/>
  <c r="H1266" i="2"/>
  <c r="I1266" i="2"/>
  <c r="J1266" i="2"/>
  <c r="K1266" i="2"/>
  <c r="N1266" i="2"/>
  <c r="O1266" i="2"/>
  <c r="P1266" i="2"/>
  <c r="Q1266" i="2"/>
  <c r="D1267" i="2"/>
  <c r="H1267" i="2"/>
  <c r="I1267" i="2"/>
  <c r="J1267" i="2"/>
  <c r="K1267" i="2"/>
  <c r="N1267" i="2"/>
  <c r="O1267" i="2"/>
  <c r="P1267" i="2"/>
  <c r="Q1267" i="2"/>
  <c r="U1267" i="2" s="1"/>
  <c r="D1268" i="2"/>
  <c r="H1268" i="2"/>
  <c r="I1268" i="2"/>
  <c r="J1268" i="2"/>
  <c r="K1268" i="2"/>
  <c r="N1268" i="2"/>
  <c r="O1268" i="2"/>
  <c r="Q1268" i="2" s="1"/>
  <c r="T1268" i="2" s="1"/>
  <c r="P1268" i="2"/>
  <c r="D1269" i="2"/>
  <c r="H1269" i="2"/>
  <c r="I1269" i="2"/>
  <c r="J1269" i="2"/>
  <c r="K1269" i="2"/>
  <c r="N1269" i="2"/>
  <c r="O1269" i="2"/>
  <c r="P1269" i="2"/>
  <c r="Q1269" i="2"/>
  <c r="U1269" i="2" s="1"/>
  <c r="D1270" i="2"/>
  <c r="H1270" i="2"/>
  <c r="I1270" i="2"/>
  <c r="J1270" i="2"/>
  <c r="K1270" i="2"/>
  <c r="N1270" i="2"/>
  <c r="O1270" i="2"/>
  <c r="P1270" i="2"/>
  <c r="Q1270" i="2"/>
  <c r="D1271" i="2"/>
  <c r="H1271" i="2"/>
  <c r="I1271" i="2"/>
  <c r="J1271" i="2"/>
  <c r="K1271" i="2"/>
  <c r="N1271" i="2"/>
  <c r="O1271" i="2"/>
  <c r="P1271" i="2"/>
  <c r="Q1271" i="2"/>
  <c r="D1272" i="2"/>
  <c r="H1272" i="2"/>
  <c r="I1272" i="2"/>
  <c r="J1272" i="2"/>
  <c r="K1272" i="2"/>
  <c r="N1272" i="2"/>
  <c r="O1272" i="2"/>
  <c r="Q1272" i="2" s="1"/>
  <c r="X1272" i="2" s="1"/>
  <c r="P1272" i="2"/>
  <c r="D1273" i="2"/>
  <c r="H1273" i="2"/>
  <c r="I1273" i="2"/>
  <c r="J1273" i="2"/>
  <c r="K1273" i="2"/>
  <c r="N1273" i="2"/>
  <c r="O1273" i="2"/>
  <c r="Q1273" i="2" s="1"/>
  <c r="P1273" i="2"/>
  <c r="D1274" i="2"/>
  <c r="H1274" i="2"/>
  <c r="I1274" i="2"/>
  <c r="J1274" i="2"/>
  <c r="K1274" i="2"/>
  <c r="N1274" i="2"/>
  <c r="O1274" i="2"/>
  <c r="Q1274" i="2" s="1"/>
  <c r="P1274" i="2"/>
  <c r="D1275" i="2"/>
  <c r="H1275" i="2"/>
  <c r="I1275" i="2"/>
  <c r="J1275" i="2"/>
  <c r="K1275" i="2"/>
  <c r="N1275" i="2"/>
  <c r="O1275" i="2"/>
  <c r="Q1275" i="2" s="1"/>
  <c r="P1275" i="2"/>
  <c r="D1276" i="2"/>
  <c r="H1276" i="2"/>
  <c r="I1276" i="2"/>
  <c r="J1276" i="2"/>
  <c r="K1276" i="2"/>
  <c r="N1276" i="2"/>
  <c r="O1276" i="2"/>
  <c r="P1276" i="2"/>
  <c r="Q1276" i="2"/>
  <c r="D1277" i="2"/>
  <c r="H1277" i="2"/>
  <c r="I1277" i="2"/>
  <c r="J1277" i="2"/>
  <c r="K1277" i="2"/>
  <c r="N1277" i="2"/>
  <c r="O1277" i="2"/>
  <c r="P1277" i="2"/>
  <c r="Q1277" i="2"/>
  <c r="D1278" i="2"/>
  <c r="H1278" i="2"/>
  <c r="I1278" i="2"/>
  <c r="J1278" i="2"/>
  <c r="K1278" i="2"/>
  <c r="N1278" i="2"/>
  <c r="O1278" i="2"/>
  <c r="P1278" i="2"/>
  <c r="Q1278" i="2"/>
  <c r="U1278" i="2" s="1"/>
  <c r="D1279" i="2"/>
  <c r="H1279" i="2"/>
  <c r="I1279" i="2"/>
  <c r="J1279" i="2"/>
  <c r="K1279" i="2"/>
  <c r="N1279" i="2"/>
  <c r="O1279" i="2"/>
  <c r="P1279" i="2"/>
  <c r="Q1279" i="2"/>
  <c r="D1280" i="2"/>
  <c r="H1280" i="2"/>
  <c r="I1280" i="2"/>
  <c r="J1280" i="2"/>
  <c r="K1280" i="2"/>
  <c r="N1280" i="2"/>
  <c r="O1280" i="2"/>
  <c r="P1280" i="2"/>
  <c r="Q1280" i="2"/>
  <c r="U1280" i="2" s="1"/>
  <c r="D1281" i="2"/>
  <c r="H1281" i="2"/>
  <c r="I1281" i="2"/>
  <c r="J1281" i="2"/>
  <c r="K1281" i="2"/>
  <c r="N1281" i="2"/>
  <c r="O1281" i="2"/>
  <c r="Q1281" i="2" s="1"/>
  <c r="T1281" i="2" s="1"/>
  <c r="P1281" i="2"/>
  <c r="D1282" i="2"/>
  <c r="H1282" i="2"/>
  <c r="I1282" i="2"/>
  <c r="J1282" i="2"/>
  <c r="K1282" i="2"/>
  <c r="N1282" i="2"/>
  <c r="O1282" i="2"/>
  <c r="Q1282" i="2" s="1"/>
  <c r="T1282" i="2" s="1"/>
  <c r="P1282" i="2"/>
  <c r="D1283" i="2"/>
  <c r="H1283" i="2"/>
  <c r="I1283" i="2"/>
  <c r="J1283" i="2"/>
  <c r="K1283" i="2"/>
  <c r="N1283" i="2"/>
  <c r="O1283" i="2"/>
  <c r="P1283" i="2"/>
  <c r="Q1283" i="2"/>
  <c r="T1283" i="2" s="1"/>
  <c r="D1284" i="2"/>
  <c r="H1284" i="2"/>
  <c r="I1284" i="2"/>
  <c r="J1284" i="2"/>
  <c r="K1284" i="2"/>
  <c r="N1284" i="2"/>
  <c r="O1284" i="2"/>
  <c r="Q1284" i="2" s="1"/>
  <c r="P1284" i="2"/>
  <c r="D1285" i="2"/>
  <c r="H1285" i="2"/>
  <c r="I1285" i="2"/>
  <c r="J1285" i="2"/>
  <c r="K1285" i="2"/>
  <c r="N1285" i="2"/>
  <c r="O1285" i="2"/>
  <c r="P1285" i="2"/>
  <c r="Q1285" i="2"/>
  <c r="T1285" i="2" s="1"/>
  <c r="D1286" i="2"/>
  <c r="H1286" i="2"/>
  <c r="I1286" i="2"/>
  <c r="J1286" i="2"/>
  <c r="K1286" i="2"/>
  <c r="N1286" i="2"/>
  <c r="O1286" i="2"/>
  <c r="Q1286" i="2" s="1"/>
  <c r="P1286" i="2"/>
  <c r="D1287" i="2"/>
  <c r="H1287" i="2"/>
  <c r="I1287" i="2"/>
  <c r="J1287" i="2"/>
  <c r="K1287" i="2"/>
  <c r="N1287" i="2"/>
  <c r="O1287" i="2"/>
  <c r="Q1287" i="2" s="1"/>
  <c r="X1287" i="2" s="1"/>
  <c r="P1287" i="2"/>
  <c r="D1288" i="2"/>
  <c r="H1288" i="2"/>
  <c r="I1288" i="2"/>
  <c r="J1288" i="2"/>
  <c r="K1288" i="2"/>
  <c r="N1288" i="2"/>
  <c r="O1288" i="2"/>
  <c r="P1288" i="2"/>
  <c r="Q1288" i="2"/>
  <c r="D1289" i="2"/>
  <c r="H1289" i="2"/>
  <c r="I1289" i="2"/>
  <c r="J1289" i="2"/>
  <c r="K1289" i="2"/>
  <c r="N1289" i="2"/>
  <c r="O1289" i="2"/>
  <c r="Q1289" i="2" s="1"/>
  <c r="U1289" i="2" s="1"/>
  <c r="P1289" i="2"/>
  <c r="D1290" i="2"/>
  <c r="H1290" i="2"/>
  <c r="I1290" i="2"/>
  <c r="J1290" i="2"/>
  <c r="K1290" i="2"/>
  <c r="N1290" i="2"/>
  <c r="O1290" i="2"/>
  <c r="Q1290" i="2" s="1"/>
  <c r="X1290" i="2" s="1"/>
  <c r="P1290" i="2"/>
  <c r="D1291" i="2"/>
  <c r="H1291" i="2"/>
  <c r="I1291" i="2"/>
  <c r="J1291" i="2"/>
  <c r="K1291" i="2"/>
  <c r="N1291" i="2"/>
  <c r="O1291" i="2"/>
  <c r="P1291" i="2"/>
  <c r="Q1291" i="2"/>
  <c r="T1291" i="2" s="1"/>
  <c r="D1292" i="2"/>
  <c r="H1292" i="2"/>
  <c r="I1292" i="2"/>
  <c r="J1292" i="2"/>
  <c r="K1292" i="2"/>
  <c r="N1292" i="2"/>
  <c r="O1292" i="2"/>
  <c r="Q1292" i="2" s="1"/>
  <c r="P1292" i="2"/>
  <c r="D1293" i="2"/>
  <c r="H1293" i="2"/>
  <c r="I1293" i="2"/>
  <c r="J1293" i="2"/>
  <c r="K1293" i="2"/>
  <c r="N1293" i="2"/>
  <c r="O1293" i="2"/>
  <c r="Q1293" i="2" s="1"/>
  <c r="U1293" i="2" s="1"/>
  <c r="P1293" i="2"/>
  <c r="D1294" i="2"/>
  <c r="H1294" i="2"/>
  <c r="I1294" i="2"/>
  <c r="J1294" i="2"/>
  <c r="K1294" i="2"/>
  <c r="N1294" i="2"/>
  <c r="O1294" i="2"/>
  <c r="P1294" i="2"/>
  <c r="Q1294" i="2"/>
  <c r="D1295" i="2"/>
  <c r="H1295" i="2"/>
  <c r="I1295" i="2"/>
  <c r="J1295" i="2"/>
  <c r="K1295" i="2"/>
  <c r="N1295" i="2"/>
  <c r="O1295" i="2"/>
  <c r="P1295" i="2"/>
  <c r="Q1295" i="2"/>
  <c r="W1295" i="2" s="1"/>
  <c r="D1296" i="2"/>
  <c r="H1296" i="2"/>
  <c r="I1296" i="2"/>
  <c r="J1296" i="2"/>
  <c r="K1296" i="2"/>
  <c r="N1296" i="2"/>
  <c r="O1296" i="2"/>
  <c r="Q1296" i="2" s="1"/>
  <c r="T1296" i="2" s="1"/>
  <c r="P1296" i="2"/>
  <c r="D1297" i="2"/>
  <c r="H1297" i="2"/>
  <c r="I1297" i="2"/>
  <c r="J1297" i="2"/>
  <c r="K1297" i="2"/>
  <c r="N1297" i="2"/>
  <c r="O1297" i="2"/>
  <c r="P1297" i="2"/>
  <c r="Q1297" i="2"/>
  <c r="T1297" i="2" s="1"/>
  <c r="D1298" i="2"/>
  <c r="H1298" i="2"/>
  <c r="I1298" i="2"/>
  <c r="J1298" i="2"/>
  <c r="K1298" i="2"/>
  <c r="N1298" i="2"/>
  <c r="O1298" i="2"/>
  <c r="P1298" i="2"/>
  <c r="Q1298" i="2"/>
  <c r="T1298" i="2" s="1"/>
  <c r="D1299" i="2"/>
  <c r="H1299" i="2"/>
  <c r="I1299" i="2"/>
  <c r="J1299" i="2"/>
  <c r="K1299" i="2"/>
  <c r="N1299" i="2"/>
  <c r="O1299" i="2"/>
  <c r="P1299" i="2"/>
  <c r="Q1299" i="2"/>
  <c r="T1299" i="2" s="1"/>
  <c r="D1300" i="2"/>
  <c r="H1300" i="2"/>
  <c r="I1300" i="2"/>
  <c r="J1300" i="2"/>
  <c r="K1300" i="2"/>
  <c r="N1300" i="2"/>
  <c r="O1300" i="2"/>
  <c r="Q1300" i="2" s="1"/>
  <c r="P1300" i="2"/>
  <c r="D1301" i="2"/>
  <c r="H1301" i="2"/>
  <c r="I1301" i="2"/>
  <c r="J1301" i="2"/>
  <c r="K1301" i="2"/>
  <c r="N1301" i="2"/>
  <c r="O1301" i="2"/>
  <c r="P1301" i="2"/>
  <c r="Q1301" i="2"/>
  <c r="D1302" i="2"/>
  <c r="H1302" i="2"/>
  <c r="I1302" i="2"/>
  <c r="J1302" i="2"/>
  <c r="K1302" i="2"/>
  <c r="N1302" i="2"/>
  <c r="O1302" i="2"/>
  <c r="P1302" i="2"/>
  <c r="Q1302" i="2"/>
  <c r="D1303" i="2"/>
  <c r="H1303" i="2"/>
  <c r="I1303" i="2"/>
  <c r="J1303" i="2"/>
  <c r="K1303" i="2"/>
  <c r="N1303" i="2"/>
  <c r="O1303" i="2"/>
  <c r="Q1303" i="2" s="1"/>
  <c r="T1303" i="2" s="1"/>
  <c r="P1303" i="2"/>
  <c r="D1304" i="2"/>
  <c r="H1304" i="2"/>
  <c r="I1304" i="2"/>
  <c r="J1304" i="2"/>
  <c r="K1304" i="2"/>
  <c r="N1304" i="2"/>
  <c r="O1304" i="2"/>
  <c r="Q1304" i="2" s="1"/>
  <c r="P1304" i="2"/>
  <c r="D1305" i="2"/>
  <c r="H1305" i="2"/>
  <c r="I1305" i="2"/>
  <c r="J1305" i="2"/>
  <c r="K1305" i="2"/>
  <c r="N1305" i="2"/>
  <c r="O1305" i="2"/>
  <c r="Q1305" i="2" s="1"/>
  <c r="P1305" i="2"/>
  <c r="D1306" i="2"/>
  <c r="H1306" i="2"/>
  <c r="I1306" i="2"/>
  <c r="J1306" i="2"/>
  <c r="K1306" i="2"/>
  <c r="N1306" i="2"/>
  <c r="O1306" i="2"/>
  <c r="P1306" i="2"/>
  <c r="Q1306" i="2"/>
  <c r="D1307" i="2"/>
  <c r="H1307" i="2"/>
  <c r="I1307" i="2"/>
  <c r="J1307" i="2"/>
  <c r="K1307" i="2"/>
  <c r="N1307" i="2"/>
  <c r="O1307" i="2"/>
  <c r="Q1307" i="2" s="1"/>
  <c r="X1307" i="2" s="1"/>
  <c r="P1307" i="2"/>
  <c r="D1308" i="2"/>
  <c r="H1308" i="2"/>
  <c r="I1308" i="2"/>
  <c r="J1308" i="2"/>
  <c r="K1308" i="2"/>
  <c r="N1308" i="2"/>
  <c r="O1308" i="2"/>
  <c r="Q1308" i="2" s="1"/>
  <c r="P1308" i="2"/>
  <c r="D1309" i="2"/>
  <c r="H1309" i="2"/>
  <c r="I1309" i="2"/>
  <c r="J1309" i="2"/>
  <c r="K1309" i="2"/>
  <c r="N1309" i="2"/>
  <c r="O1309" i="2"/>
  <c r="Q1309" i="2" s="1"/>
  <c r="P1309" i="2"/>
  <c r="D1310" i="2"/>
  <c r="H1310" i="2"/>
  <c r="I1310" i="2"/>
  <c r="J1310" i="2"/>
  <c r="K1310" i="2"/>
  <c r="N1310" i="2"/>
  <c r="O1310" i="2"/>
  <c r="P1310" i="2"/>
  <c r="Q1310" i="2"/>
  <c r="U1310" i="2" s="1"/>
  <c r="D1311" i="2"/>
  <c r="H1311" i="2"/>
  <c r="I1311" i="2"/>
  <c r="J1311" i="2"/>
  <c r="K1311" i="2"/>
  <c r="N1311" i="2"/>
  <c r="O1311" i="2"/>
  <c r="Q1311" i="2" s="1"/>
  <c r="W1311" i="2" s="1"/>
  <c r="P1311" i="2"/>
  <c r="D1312" i="2"/>
  <c r="H1312" i="2"/>
  <c r="I1312" i="2"/>
  <c r="J1312" i="2"/>
  <c r="K1312" i="2"/>
  <c r="N1312" i="2"/>
  <c r="O1312" i="2"/>
  <c r="Q1312" i="2" s="1"/>
  <c r="P1312" i="2"/>
  <c r="D1313" i="2"/>
  <c r="H1313" i="2"/>
  <c r="I1313" i="2"/>
  <c r="J1313" i="2"/>
  <c r="K1313" i="2"/>
  <c r="N1313" i="2"/>
  <c r="O1313" i="2"/>
  <c r="P1313" i="2"/>
  <c r="Q1313" i="2"/>
  <c r="D1314" i="2"/>
  <c r="H1314" i="2"/>
  <c r="I1314" i="2"/>
  <c r="J1314" i="2"/>
  <c r="K1314" i="2"/>
  <c r="N1314" i="2"/>
  <c r="O1314" i="2"/>
  <c r="P1314" i="2"/>
  <c r="Q1314" i="2"/>
  <c r="W1314" i="2" s="1"/>
  <c r="D1315" i="2"/>
  <c r="H1315" i="2"/>
  <c r="I1315" i="2"/>
  <c r="J1315" i="2"/>
  <c r="K1315" i="2"/>
  <c r="N1315" i="2"/>
  <c r="O1315" i="2"/>
  <c r="P1315" i="2"/>
  <c r="Q1315" i="2"/>
  <c r="X1315" i="2" s="1"/>
  <c r="D1316" i="2"/>
  <c r="H1316" i="2"/>
  <c r="I1316" i="2"/>
  <c r="J1316" i="2"/>
  <c r="K1316" i="2"/>
  <c r="N1316" i="2"/>
  <c r="O1316" i="2"/>
  <c r="Q1316" i="2" s="1"/>
  <c r="P1316" i="2"/>
  <c r="D1317" i="2"/>
  <c r="H1317" i="2"/>
  <c r="I1317" i="2"/>
  <c r="J1317" i="2"/>
  <c r="K1317" i="2"/>
  <c r="N1317" i="2"/>
  <c r="O1317" i="2"/>
  <c r="P1317" i="2"/>
  <c r="Q1317" i="2"/>
  <c r="T1317" i="2" s="1"/>
  <c r="D1318" i="2"/>
  <c r="H1318" i="2"/>
  <c r="I1318" i="2"/>
  <c r="J1318" i="2"/>
  <c r="K1318" i="2"/>
  <c r="N1318" i="2"/>
  <c r="O1318" i="2"/>
  <c r="P1318" i="2"/>
  <c r="Q1318" i="2"/>
  <c r="U1318" i="2" s="1"/>
  <c r="D1319" i="2"/>
  <c r="H1319" i="2"/>
  <c r="I1319" i="2"/>
  <c r="J1319" i="2"/>
  <c r="K1319" i="2"/>
  <c r="N1319" i="2"/>
  <c r="O1319" i="2"/>
  <c r="P1319" i="2"/>
  <c r="Q1319" i="2"/>
  <c r="X1319" i="2" s="1"/>
  <c r="D1320" i="2"/>
  <c r="H1320" i="2"/>
  <c r="I1320" i="2"/>
  <c r="J1320" i="2"/>
  <c r="K1320" i="2"/>
  <c r="N1320" i="2"/>
  <c r="O1320" i="2"/>
  <c r="P1320" i="2"/>
  <c r="Q1320" i="2"/>
  <c r="D1321" i="2"/>
  <c r="H1321" i="2"/>
  <c r="I1321" i="2"/>
  <c r="J1321" i="2"/>
  <c r="K1321" i="2"/>
  <c r="N1321" i="2"/>
  <c r="O1321" i="2"/>
  <c r="Q1321" i="2" s="1"/>
  <c r="X1321" i="2" s="1"/>
  <c r="P1321" i="2"/>
  <c r="D1322" i="2"/>
  <c r="H1322" i="2"/>
  <c r="I1322" i="2"/>
  <c r="J1322" i="2"/>
  <c r="K1322" i="2"/>
  <c r="N1322" i="2"/>
  <c r="O1322" i="2"/>
  <c r="P1322" i="2"/>
  <c r="Q1322" i="2"/>
  <c r="X1322" i="2" s="1"/>
  <c r="D1323" i="2"/>
  <c r="H1323" i="2"/>
  <c r="I1323" i="2"/>
  <c r="J1323" i="2"/>
  <c r="K1323" i="2"/>
  <c r="N1323" i="2"/>
  <c r="O1323" i="2"/>
  <c r="P1323" i="2"/>
  <c r="Q1323" i="2"/>
  <c r="D1324" i="2"/>
  <c r="H1324" i="2"/>
  <c r="I1324" i="2"/>
  <c r="J1324" i="2"/>
  <c r="K1324" i="2"/>
  <c r="N1324" i="2"/>
  <c r="O1324" i="2"/>
  <c r="P1324" i="2"/>
  <c r="Q1324" i="2"/>
  <c r="X1324" i="2" s="1"/>
  <c r="D1325" i="2"/>
  <c r="H1325" i="2"/>
  <c r="I1325" i="2"/>
  <c r="J1325" i="2"/>
  <c r="K1325" i="2"/>
  <c r="N1325" i="2"/>
  <c r="O1325" i="2"/>
  <c r="Q1325" i="2" s="1"/>
  <c r="X1325" i="2" s="1"/>
  <c r="P1325" i="2"/>
  <c r="D1326" i="2"/>
  <c r="H1326" i="2"/>
  <c r="I1326" i="2"/>
  <c r="J1326" i="2"/>
  <c r="K1326" i="2"/>
  <c r="N1326" i="2"/>
  <c r="O1326" i="2"/>
  <c r="P1326" i="2"/>
  <c r="Q1326" i="2"/>
  <c r="T1326" i="2" s="1"/>
  <c r="D1327" i="2"/>
  <c r="H1327" i="2"/>
  <c r="I1327" i="2"/>
  <c r="J1327" i="2"/>
  <c r="K1327" i="2"/>
  <c r="N1327" i="2"/>
  <c r="O1327" i="2"/>
  <c r="P1327" i="2"/>
  <c r="Q1327" i="2"/>
  <c r="W1327" i="2" s="1"/>
  <c r="D1328" i="2"/>
  <c r="H1328" i="2"/>
  <c r="I1328" i="2"/>
  <c r="J1328" i="2"/>
  <c r="K1328" i="2"/>
  <c r="N1328" i="2"/>
  <c r="O1328" i="2"/>
  <c r="Q1328" i="2" s="1"/>
  <c r="P1328" i="2"/>
  <c r="D1329" i="2"/>
  <c r="H1329" i="2"/>
  <c r="I1329" i="2"/>
  <c r="J1329" i="2"/>
  <c r="K1329" i="2"/>
  <c r="N1329" i="2"/>
  <c r="O1329" i="2"/>
  <c r="P1329" i="2"/>
  <c r="Q1329" i="2"/>
  <c r="T1329" i="2" s="1"/>
  <c r="D1330" i="2"/>
  <c r="H1330" i="2"/>
  <c r="I1330" i="2"/>
  <c r="J1330" i="2"/>
  <c r="K1330" i="2"/>
  <c r="N1330" i="2"/>
  <c r="O1330" i="2"/>
  <c r="P1330" i="2"/>
  <c r="Q1330" i="2"/>
  <c r="D1331" i="2"/>
  <c r="H1331" i="2"/>
  <c r="I1331" i="2"/>
  <c r="J1331" i="2"/>
  <c r="K1331" i="2"/>
  <c r="N1331" i="2"/>
  <c r="O1331" i="2"/>
  <c r="P1331" i="2"/>
  <c r="Q1331" i="2"/>
  <c r="D1332" i="2"/>
  <c r="H1332" i="2"/>
  <c r="I1332" i="2"/>
  <c r="J1332" i="2"/>
  <c r="K1332" i="2"/>
  <c r="N1332" i="2"/>
  <c r="O1332" i="2"/>
  <c r="Q1332" i="2" s="1"/>
  <c r="P1332" i="2"/>
  <c r="D1333" i="2"/>
  <c r="H1333" i="2"/>
  <c r="I1333" i="2"/>
  <c r="J1333" i="2"/>
  <c r="K1333" i="2"/>
  <c r="N1333" i="2"/>
  <c r="O1333" i="2"/>
  <c r="Q1333" i="2" s="1"/>
  <c r="P1333" i="2"/>
  <c r="D1334" i="2"/>
  <c r="H1334" i="2"/>
  <c r="I1334" i="2"/>
  <c r="J1334" i="2"/>
  <c r="K1334" i="2"/>
  <c r="N1334" i="2"/>
  <c r="O1334" i="2"/>
  <c r="P1334" i="2"/>
  <c r="Q1334" i="2"/>
  <c r="W1334" i="2" s="1"/>
  <c r="D1335" i="2"/>
  <c r="H1335" i="2"/>
  <c r="I1335" i="2"/>
  <c r="J1335" i="2"/>
  <c r="K1335" i="2"/>
  <c r="N1335" i="2"/>
  <c r="O1335" i="2"/>
  <c r="P1335" i="2"/>
  <c r="Q1335" i="2"/>
  <c r="D1336" i="2"/>
  <c r="H1336" i="2"/>
  <c r="I1336" i="2"/>
  <c r="J1336" i="2"/>
  <c r="K1336" i="2"/>
  <c r="N1336" i="2"/>
  <c r="O1336" i="2"/>
  <c r="P1336" i="2"/>
  <c r="Q1336" i="2"/>
  <c r="D1337" i="2"/>
  <c r="H1337" i="2"/>
  <c r="I1337" i="2"/>
  <c r="J1337" i="2"/>
  <c r="K1337" i="2"/>
  <c r="N1337" i="2"/>
  <c r="O1337" i="2"/>
  <c r="Q1337" i="2" s="1"/>
  <c r="P1337" i="2"/>
  <c r="D1338" i="2"/>
  <c r="H1338" i="2"/>
  <c r="I1338" i="2"/>
  <c r="J1338" i="2"/>
  <c r="K1338" i="2"/>
  <c r="N1338" i="2"/>
  <c r="O1338" i="2"/>
  <c r="P1338" i="2"/>
  <c r="Q1338" i="2"/>
  <c r="T1338" i="2" s="1"/>
  <c r="D1339" i="2"/>
  <c r="H1339" i="2"/>
  <c r="I1339" i="2"/>
  <c r="J1339" i="2"/>
  <c r="K1339" i="2"/>
  <c r="N1339" i="2"/>
  <c r="O1339" i="2"/>
  <c r="Q1339" i="2" s="1"/>
  <c r="U1339" i="2" s="1"/>
  <c r="P1339" i="2"/>
  <c r="D1340" i="2"/>
  <c r="H1340" i="2"/>
  <c r="I1340" i="2"/>
  <c r="J1340" i="2"/>
  <c r="K1340" i="2"/>
  <c r="N1340" i="2"/>
  <c r="O1340" i="2"/>
  <c r="Q1340" i="2" s="1"/>
  <c r="P1340" i="2"/>
  <c r="D1341" i="2"/>
  <c r="H1341" i="2"/>
  <c r="I1341" i="2"/>
  <c r="J1341" i="2"/>
  <c r="K1341" i="2"/>
  <c r="N1341" i="2"/>
  <c r="O1341" i="2"/>
  <c r="P1341" i="2"/>
  <c r="Q1341" i="2"/>
  <c r="U1341" i="2" s="1"/>
  <c r="D1342" i="2"/>
  <c r="H1342" i="2"/>
  <c r="I1342" i="2"/>
  <c r="J1342" i="2"/>
  <c r="K1342" i="2"/>
  <c r="N1342" i="2"/>
  <c r="O1342" i="2"/>
  <c r="P1342" i="2"/>
  <c r="Q1342" i="2"/>
  <c r="D1343" i="2"/>
  <c r="H1343" i="2"/>
  <c r="I1343" i="2"/>
  <c r="J1343" i="2"/>
  <c r="K1343" i="2"/>
  <c r="N1343" i="2"/>
  <c r="O1343" i="2"/>
  <c r="Q1343" i="2" s="1"/>
  <c r="P1343" i="2"/>
  <c r="D1344" i="2"/>
  <c r="H1344" i="2"/>
  <c r="I1344" i="2"/>
  <c r="J1344" i="2"/>
  <c r="K1344" i="2"/>
  <c r="N1344" i="2"/>
  <c r="O1344" i="2"/>
  <c r="P1344" i="2"/>
  <c r="Q1344" i="2"/>
  <c r="D1345" i="2"/>
  <c r="H1345" i="2"/>
  <c r="I1345" i="2"/>
  <c r="J1345" i="2"/>
  <c r="K1345" i="2"/>
  <c r="N1345" i="2"/>
  <c r="O1345" i="2"/>
  <c r="P1345" i="2"/>
  <c r="Q1345" i="2"/>
  <c r="T1345" i="2" s="1"/>
  <c r="D1346" i="2"/>
  <c r="H1346" i="2"/>
  <c r="I1346" i="2"/>
  <c r="J1346" i="2"/>
  <c r="K1346" i="2"/>
  <c r="N1346" i="2"/>
  <c r="O1346" i="2"/>
  <c r="Q1346" i="2" s="1"/>
  <c r="W1346" i="2" s="1"/>
  <c r="P1346" i="2"/>
  <c r="D1347" i="2"/>
  <c r="H1347" i="2"/>
  <c r="I1347" i="2"/>
  <c r="J1347" i="2"/>
  <c r="K1347" i="2"/>
  <c r="N1347" i="2"/>
  <c r="O1347" i="2"/>
  <c r="P1347" i="2"/>
  <c r="Q1347" i="2"/>
  <c r="U1347" i="2" s="1"/>
  <c r="D1348" i="2"/>
  <c r="H1348" i="2"/>
  <c r="I1348" i="2"/>
  <c r="J1348" i="2"/>
  <c r="K1348" i="2"/>
  <c r="N1348" i="2"/>
  <c r="O1348" i="2"/>
  <c r="Q1348" i="2" s="1"/>
  <c r="U1348" i="2" s="1"/>
  <c r="P1348" i="2"/>
  <c r="D1349" i="2"/>
  <c r="H1349" i="2"/>
  <c r="I1349" i="2"/>
  <c r="J1349" i="2"/>
  <c r="K1349" i="2"/>
  <c r="N1349" i="2"/>
  <c r="O1349" i="2"/>
  <c r="Q1349" i="2" s="1"/>
  <c r="P1349" i="2"/>
  <c r="D1350" i="2"/>
  <c r="H1350" i="2"/>
  <c r="I1350" i="2"/>
  <c r="J1350" i="2"/>
  <c r="K1350" i="2"/>
  <c r="N1350" i="2"/>
  <c r="O1350" i="2"/>
  <c r="Q1350" i="2" s="1"/>
  <c r="X1350" i="2" s="1"/>
  <c r="P1350" i="2"/>
  <c r="D1351" i="2"/>
  <c r="H1351" i="2"/>
  <c r="I1351" i="2"/>
  <c r="J1351" i="2"/>
  <c r="K1351" i="2"/>
  <c r="N1351" i="2"/>
  <c r="O1351" i="2"/>
  <c r="P1351" i="2"/>
  <c r="Q1351" i="2"/>
  <c r="X1351" i="2" s="1"/>
  <c r="D1352" i="2"/>
  <c r="H1352" i="2"/>
  <c r="I1352" i="2"/>
  <c r="J1352" i="2"/>
  <c r="K1352" i="2"/>
  <c r="N1352" i="2"/>
  <c r="O1352" i="2"/>
  <c r="P1352" i="2"/>
  <c r="Q1352" i="2"/>
  <c r="D1353" i="2"/>
  <c r="H1353" i="2"/>
  <c r="I1353" i="2"/>
  <c r="J1353" i="2"/>
  <c r="K1353" i="2"/>
  <c r="N1353" i="2"/>
  <c r="O1353" i="2"/>
  <c r="Q1353" i="2" s="1"/>
  <c r="W1353" i="2" s="1"/>
  <c r="P1353" i="2"/>
  <c r="D1354" i="2"/>
  <c r="H1354" i="2"/>
  <c r="I1354" i="2"/>
  <c r="J1354" i="2"/>
  <c r="K1354" i="2"/>
  <c r="N1354" i="2"/>
  <c r="O1354" i="2"/>
  <c r="P1354" i="2"/>
  <c r="Q1354" i="2"/>
  <c r="D1355" i="2"/>
  <c r="H1355" i="2"/>
  <c r="I1355" i="2"/>
  <c r="J1355" i="2"/>
  <c r="K1355" i="2"/>
  <c r="N1355" i="2"/>
  <c r="O1355" i="2"/>
  <c r="P1355" i="2"/>
  <c r="Q1355" i="2"/>
  <c r="D1356" i="2"/>
  <c r="H1356" i="2"/>
  <c r="I1356" i="2"/>
  <c r="J1356" i="2"/>
  <c r="K1356" i="2"/>
  <c r="N1356" i="2"/>
  <c r="O1356" i="2"/>
  <c r="Q1356" i="2" s="1"/>
  <c r="X1356" i="2" s="1"/>
  <c r="P1356" i="2"/>
  <c r="D1357" i="2"/>
  <c r="H1357" i="2"/>
  <c r="I1357" i="2"/>
  <c r="J1357" i="2"/>
  <c r="K1357" i="2"/>
  <c r="N1357" i="2"/>
  <c r="O1357" i="2"/>
  <c r="Q1357" i="2" s="1"/>
  <c r="T1357" i="2" s="1"/>
  <c r="P1357" i="2"/>
  <c r="D1358" i="2"/>
  <c r="H1358" i="2"/>
  <c r="I1358" i="2"/>
  <c r="J1358" i="2"/>
  <c r="K1358" i="2"/>
  <c r="N1358" i="2"/>
  <c r="O1358" i="2"/>
  <c r="P1358" i="2"/>
  <c r="Q1358" i="2"/>
  <c r="W1358" i="2" s="1"/>
  <c r="D1359" i="2"/>
  <c r="H1359" i="2"/>
  <c r="I1359" i="2"/>
  <c r="J1359" i="2"/>
  <c r="K1359" i="2"/>
  <c r="N1359" i="2"/>
  <c r="O1359" i="2"/>
  <c r="P1359" i="2"/>
  <c r="Q1359" i="2"/>
  <c r="W1359" i="2" s="1"/>
  <c r="D1360" i="2"/>
  <c r="H1360" i="2"/>
  <c r="I1360" i="2"/>
  <c r="J1360" i="2"/>
  <c r="K1360" i="2"/>
  <c r="N1360" i="2"/>
  <c r="O1360" i="2"/>
  <c r="P1360" i="2"/>
  <c r="Q1360" i="2"/>
  <c r="D1361" i="2"/>
  <c r="H1361" i="2"/>
  <c r="I1361" i="2"/>
  <c r="J1361" i="2"/>
  <c r="K1361" i="2"/>
  <c r="N1361" i="2"/>
  <c r="O1361" i="2"/>
  <c r="P1361" i="2"/>
  <c r="Q1361" i="2"/>
  <c r="T1361" i="2" s="1"/>
  <c r="D1362" i="2"/>
  <c r="H1362" i="2"/>
  <c r="I1362" i="2"/>
  <c r="J1362" i="2"/>
  <c r="K1362" i="2"/>
  <c r="N1362" i="2"/>
  <c r="O1362" i="2"/>
  <c r="P1362" i="2"/>
  <c r="Q1362" i="2"/>
  <c r="D1363" i="2"/>
  <c r="H1363" i="2"/>
  <c r="I1363" i="2"/>
  <c r="J1363" i="2"/>
  <c r="K1363" i="2"/>
  <c r="N1363" i="2"/>
  <c r="O1363" i="2"/>
  <c r="P1363" i="2"/>
  <c r="Q1363" i="2"/>
  <c r="D1364" i="2"/>
  <c r="H1364" i="2"/>
  <c r="I1364" i="2"/>
  <c r="J1364" i="2"/>
  <c r="K1364" i="2"/>
  <c r="N1364" i="2"/>
  <c r="O1364" i="2"/>
  <c r="Q1364" i="2" s="1"/>
  <c r="W1364" i="2" s="1"/>
  <c r="P1364" i="2"/>
  <c r="D1365" i="2"/>
  <c r="H1365" i="2"/>
  <c r="I1365" i="2"/>
  <c r="J1365" i="2"/>
  <c r="K1365" i="2"/>
  <c r="N1365" i="2"/>
  <c r="O1365" i="2"/>
  <c r="Q1365" i="2" s="1"/>
  <c r="P1365" i="2"/>
  <c r="D1366" i="2"/>
  <c r="H1366" i="2"/>
  <c r="I1366" i="2"/>
  <c r="J1366" i="2"/>
  <c r="K1366" i="2"/>
  <c r="N1366" i="2"/>
  <c r="O1366" i="2"/>
  <c r="P1366" i="2"/>
  <c r="Q1366" i="2"/>
  <c r="D1367" i="2"/>
  <c r="H1367" i="2"/>
  <c r="I1367" i="2"/>
  <c r="J1367" i="2"/>
  <c r="K1367" i="2"/>
  <c r="N1367" i="2"/>
  <c r="O1367" i="2"/>
  <c r="P1367" i="2"/>
  <c r="Q1367" i="2"/>
  <c r="D1368" i="2"/>
  <c r="H1368" i="2"/>
  <c r="I1368" i="2"/>
  <c r="J1368" i="2"/>
  <c r="K1368" i="2"/>
  <c r="N1368" i="2"/>
  <c r="O1368" i="2"/>
  <c r="Q1368" i="2" s="1"/>
  <c r="P1368" i="2"/>
  <c r="D1369" i="2"/>
  <c r="H1369" i="2"/>
  <c r="I1369" i="2"/>
  <c r="J1369" i="2"/>
  <c r="K1369" i="2"/>
  <c r="N1369" i="2"/>
  <c r="O1369" i="2"/>
  <c r="Q1369" i="2" s="1"/>
  <c r="W1369" i="2" s="1"/>
  <c r="P1369" i="2"/>
  <c r="D1370" i="2"/>
  <c r="H1370" i="2"/>
  <c r="I1370" i="2"/>
  <c r="J1370" i="2"/>
  <c r="K1370" i="2"/>
  <c r="N1370" i="2"/>
  <c r="O1370" i="2"/>
  <c r="Q1370" i="2" s="1"/>
  <c r="T1370" i="2" s="1"/>
  <c r="P1370" i="2"/>
  <c r="D1371" i="2"/>
  <c r="H1371" i="2"/>
  <c r="I1371" i="2"/>
  <c r="J1371" i="2"/>
  <c r="K1371" i="2"/>
  <c r="N1371" i="2"/>
  <c r="O1371" i="2"/>
  <c r="P1371" i="2"/>
  <c r="Q1371" i="2"/>
  <c r="U1371" i="2" s="1"/>
  <c r="D1372" i="2"/>
  <c r="H1372" i="2"/>
  <c r="I1372" i="2"/>
  <c r="J1372" i="2"/>
  <c r="K1372" i="2"/>
  <c r="N1372" i="2"/>
  <c r="O1372" i="2"/>
  <c r="Q1372" i="2" s="1"/>
  <c r="P1372" i="2"/>
  <c r="D1373" i="2"/>
  <c r="H1373" i="2"/>
  <c r="I1373" i="2"/>
  <c r="J1373" i="2"/>
  <c r="K1373" i="2"/>
  <c r="N1373" i="2"/>
  <c r="O1373" i="2"/>
  <c r="P1373" i="2"/>
  <c r="Q1373" i="2"/>
  <c r="X1373" i="2" s="1"/>
  <c r="D1374" i="2"/>
  <c r="H1374" i="2"/>
  <c r="I1374" i="2"/>
  <c r="J1374" i="2"/>
  <c r="K1374" i="2"/>
  <c r="N1374" i="2"/>
  <c r="O1374" i="2"/>
  <c r="P1374" i="2"/>
  <c r="Q1374" i="2"/>
  <c r="T1374" i="2" s="1"/>
  <c r="D1375" i="2"/>
  <c r="H1375" i="2"/>
  <c r="I1375" i="2"/>
  <c r="J1375" i="2"/>
  <c r="K1375" i="2"/>
  <c r="N1375" i="2"/>
  <c r="O1375" i="2"/>
  <c r="Q1375" i="2" s="1"/>
  <c r="W1375" i="2" s="1"/>
  <c r="P1375" i="2"/>
  <c r="D1376" i="2"/>
  <c r="H1376" i="2"/>
  <c r="I1376" i="2"/>
  <c r="J1376" i="2"/>
  <c r="K1376" i="2"/>
  <c r="N1376" i="2"/>
  <c r="O1376" i="2"/>
  <c r="Q1376" i="2" s="1"/>
  <c r="T1376" i="2" s="1"/>
  <c r="P1376" i="2"/>
  <c r="D1377" i="2"/>
  <c r="H1377" i="2"/>
  <c r="I1377" i="2"/>
  <c r="J1377" i="2"/>
  <c r="K1377" i="2"/>
  <c r="N1377" i="2"/>
  <c r="O1377" i="2"/>
  <c r="P1377" i="2"/>
  <c r="Q1377" i="2"/>
  <c r="T1377" i="2" s="1"/>
  <c r="D1378" i="2"/>
  <c r="H1378" i="2"/>
  <c r="I1378" i="2"/>
  <c r="J1378" i="2"/>
  <c r="K1378" i="2"/>
  <c r="N1378" i="2"/>
  <c r="O1378" i="2"/>
  <c r="Q1378" i="2" s="1"/>
  <c r="U1378" i="2" s="1"/>
  <c r="P1378" i="2"/>
  <c r="D1379" i="2"/>
  <c r="H1379" i="2"/>
  <c r="I1379" i="2"/>
  <c r="J1379" i="2"/>
  <c r="K1379" i="2"/>
  <c r="N1379" i="2"/>
  <c r="O1379" i="2"/>
  <c r="P1379" i="2"/>
  <c r="Q1379" i="2"/>
  <c r="T1379" i="2" s="1"/>
  <c r="D1380" i="2"/>
  <c r="H1380" i="2"/>
  <c r="I1380" i="2"/>
  <c r="J1380" i="2"/>
  <c r="K1380" i="2"/>
  <c r="N1380" i="2"/>
  <c r="O1380" i="2"/>
  <c r="Q1380" i="2" s="1"/>
  <c r="W1380" i="2" s="1"/>
  <c r="P1380" i="2"/>
  <c r="D1381" i="2"/>
  <c r="H1381" i="2"/>
  <c r="I1381" i="2"/>
  <c r="J1381" i="2"/>
  <c r="K1381" i="2"/>
  <c r="N1381" i="2"/>
  <c r="O1381" i="2"/>
  <c r="P1381" i="2"/>
  <c r="Q1381" i="2"/>
  <c r="T1381" i="2" s="1"/>
  <c r="D1382" i="2"/>
  <c r="H1382" i="2"/>
  <c r="I1382" i="2"/>
  <c r="J1382" i="2"/>
  <c r="K1382" i="2"/>
  <c r="N1382" i="2"/>
  <c r="O1382" i="2"/>
  <c r="Q1382" i="2" s="1"/>
  <c r="U1382" i="2" s="1"/>
  <c r="P1382" i="2"/>
  <c r="D1383" i="2"/>
  <c r="H1383" i="2"/>
  <c r="I1383" i="2"/>
  <c r="J1383" i="2"/>
  <c r="K1383" i="2"/>
  <c r="N1383" i="2"/>
  <c r="O1383" i="2"/>
  <c r="P1383" i="2"/>
  <c r="Q1383" i="2"/>
  <c r="T1383" i="2" s="1"/>
  <c r="D1384" i="2"/>
  <c r="H1384" i="2"/>
  <c r="I1384" i="2"/>
  <c r="J1384" i="2"/>
  <c r="K1384" i="2"/>
  <c r="N1384" i="2"/>
  <c r="O1384" i="2"/>
  <c r="P1384" i="2"/>
  <c r="Q1384" i="2"/>
  <c r="W1384" i="2" s="1"/>
  <c r="D1385" i="2"/>
  <c r="H1385" i="2"/>
  <c r="I1385" i="2"/>
  <c r="J1385" i="2"/>
  <c r="K1385" i="2"/>
  <c r="N1385" i="2"/>
  <c r="O1385" i="2"/>
  <c r="Q1385" i="2" s="1"/>
  <c r="U1385" i="2" s="1"/>
  <c r="P1385" i="2"/>
  <c r="D1386" i="2"/>
  <c r="H1386" i="2"/>
  <c r="I1386" i="2"/>
  <c r="J1386" i="2"/>
  <c r="K1386" i="2"/>
  <c r="N1386" i="2"/>
  <c r="O1386" i="2"/>
  <c r="Q1386" i="2" s="1"/>
  <c r="P1386" i="2"/>
  <c r="D1387" i="2"/>
  <c r="H1387" i="2"/>
  <c r="I1387" i="2"/>
  <c r="J1387" i="2"/>
  <c r="K1387" i="2"/>
  <c r="N1387" i="2"/>
  <c r="O1387" i="2"/>
  <c r="P1387" i="2"/>
  <c r="Q1387" i="2"/>
  <c r="D1388" i="2"/>
  <c r="H1388" i="2"/>
  <c r="I1388" i="2"/>
  <c r="J1388" i="2"/>
  <c r="K1388" i="2"/>
  <c r="N1388" i="2"/>
  <c r="O1388" i="2"/>
  <c r="P1388" i="2"/>
  <c r="Q1388" i="2"/>
  <c r="W1388" i="2" s="1"/>
  <c r="D1389" i="2"/>
  <c r="H1389" i="2"/>
  <c r="I1389" i="2"/>
  <c r="J1389" i="2"/>
  <c r="K1389" i="2"/>
  <c r="N1389" i="2"/>
  <c r="O1389" i="2"/>
  <c r="Q1389" i="2" s="1"/>
  <c r="W1389" i="2" s="1"/>
  <c r="P1389" i="2"/>
  <c r="D1390" i="2"/>
  <c r="H1390" i="2"/>
  <c r="I1390" i="2"/>
  <c r="J1390" i="2"/>
  <c r="K1390" i="2"/>
  <c r="N1390" i="2"/>
  <c r="O1390" i="2"/>
  <c r="P1390" i="2"/>
  <c r="Q1390" i="2"/>
  <c r="D1391" i="2"/>
  <c r="H1391" i="2"/>
  <c r="I1391" i="2"/>
  <c r="J1391" i="2"/>
  <c r="K1391" i="2"/>
  <c r="N1391" i="2"/>
  <c r="O1391" i="2"/>
  <c r="P1391" i="2"/>
  <c r="Q1391" i="2"/>
  <c r="D1392" i="2"/>
  <c r="H1392" i="2"/>
  <c r="I1392" i="2"/>
  <c r="J1392" i="2"/>
  <c r="K1392" i="2"/>
  <c r="N1392" i="2"/>
  <c r="O1392" i="2"/>
  <c r="P1392" i="2"/>
  <c r="Q1392" i="2"/>
  <c r="D1393" i="2"/>
  <c r="H1393" i="2"/>
  <c r="I1393" i="2"/>
  <c r="J1393" i="2"/>
  <c r="K1393" i="2"/>
  <c r="N1393" i="2"/>
  <c r="O1393" i="2"/>
  <c r="Q1393" i="2" s="1"/>
  <c r="T1393" i="2" s="1"/>
  <c r="P1393" i="2"/>
  <c r="D1394" i="2"/>
  <c r="H1394" i="2"/>
  <c r="I1394" i="2"/>
  <c r="J1394" i="2"/>
  <c r="K1394" i="2"/>
  <c r="N1394" i="2"/>
  <c r="O1394" i="2"/>
  <c r="P1394" i="2"/>
  <c r="Q1394" i="2"/>
  <c r="D1395" i="2"/>
  <c r="H1395" i="2"/>
  <c r="I1395" i="2"/>
  <c r="J1395" i="2"/>
  <c r="K1395" i="2"/>
  <c r="N1395" i="2"/>
  <c r="O1395" i="2"/>
  <c r="P1395" i="2"/>
  <c r="Q1395" i="2"/>
  <c r="U1395" i="2" s="1"/>
  <c r="D1396" i="2"/>
  <c r="H1396" i="2"/>
  <c r="I1396" i="2"/>
  <c r="J1396" i="2"/>
  <c r="K1396" i="2"/>
  <c r="N1396" i="2"/>
  <c r="O1396" i="2"/>
  <c r="Q1396" i="2" s="1"/>
  <c r="P1396" i="2"/>
  <c r="D1397" i="2"/>
  <c r="H1397" i="2"/>
  <c r="I1397" i="2"/>
  <c r="J1397" i="2"/>
  <c r="K1397" i="2"/>
  <c r="N1397" i="2"/>
  <c r="O1397" i="2"/>
  <c r="P1397" i="2"/>
  <c r="Q1397" i="2"/>
  <c r="U1397" i="2" s="1"/>
  <c r="D1398" i="2"/>
  <c r="H1398" i="2"/>
  <c r="I1398" i="2"/>
  <c r="J1398" i="2"/>
  <c r="K1398" i="2"/>
  <c r="N1398" i="2"/>
  <c r="O1398" i="2"/>
  <c r="Q1398" i="2" s="1"/>
  <c r="T1398" i="2" s="1"/>
  <c r="P1398" i="2"/>
  <c r="D1399" i="2"/>
  <c r="H1399" i="2"/>
  <c r="I1399" i="2"/>
  <c r="J1399" i="2"/>
  <c r="K1399" i="2"/>
  <c r="N1399" i="2"/>
  <c r="O1399" i="2"/>
  <c r="Q1399" i="2" s="1"/>
  <c r="U1399" i="2" s="1"/>
  <c r="P1399" i="2"/>
  <c r="D1400" i="2"/>
  <c r="H1400" i="2"/>
  <c r="I1400" i="2"/>
  <c r="J1400" i="2"/>
  <c r="K1400" i="2"/>
  <c r="N1400" i="2"/>
  <c r="O1400" i="2"/>
  <c r="Q1400" i="2" s="1"/>
  <c r="P1400" i="2"/>
  <c r="D1401" i="2"/>
  <c r="H1401" i="2"/>
  <c r="I1401" i="2"/>
  <c r="J1401" i="2"/>
  <c r="K1401" i="2"/>
  <c r="N1401" i="2"/>
  <c r="O1401" i="2"/>
  <c r="Q1401" i="2" s="1"/>
  <c r="X1401" i="2" s="1"/>
  <c r="P1401" i="2"/>
  <c r="D1402" i="2"/>
  <c r="H1402" i="2"/>
  <c r="I1402" i="2"/>
  <c r="J1402" i="2"/>
  <c r="K1402" i="2"/>
  <c r="N1402" i="2"/>
  <c r="O1402" i="2"/>
  <c r="Q1402" i="2" s="1"/>
  <c r="X1402" i="2" s="1"/>
  <c r="P1402" i="2"/>
  <c r="D1403" i="2"/>
  <c r="H1403" i="2"/>
  <c r="I1403" i="2"/>
  <c r="J1403" i="2"/>
  <c r="K1403" i="2"/>
  <c r="N1403" i="2"/>
  <c r="O1403" i="2"/>
  <c r="P1403" i="2"/>
  <c r="Q1403" i="2"/>
  <c r="D1404" i="2"/>
  <c r="H1404" i="2"/>
  <c r="I1404" i="2"/>
  <c r="J1404" i="2"/>
  <c r="K1404" i="2"/>
  <c r="N1404" i="2"/>
  <c r="O1404" i="2"/>
  <c r="P1404" i="2"/>
  <c r="Q1404" i="2"/>
  <c r="D1405" i="2"/>
  <c r="H1405" i="2"/>
  <c r="I1405" i="2"/>
  <c r="J1405" i="2"/>
  <c r="K1405" i="2"/>
  <c r="N1405" i="2"/>
  <c r="O1405" i="2"/>
  <c r="P1405" i="2"/>
  <c r="Q1405" i="2"/>
  <c r="U1405" i="2" s="1"/>
  <c r="D1406" i="2"/>
  <c r="H1406" i="2"/>
  <c r="I1406" i="2"/>
  <c r="J1406" i="2"/>
  <c r="K1406" i="2"/>
  <c r="N1406" i="2"/>
  <c r="O1406" i="2"/>
  <c r="P1406" i="2"/>
  <c r="Q1406" i="2"/>
  <c r="W1406" i="2" s="1"/>
  <c r="D1407" i="2"/>
  <c r="H1407" i="2"/>
  <c r="I1407" i="2"/>
  <c r="J1407" i="2"/>
  <c r="K1407" i="2"/>
  <c r="N1407" i="2"/>
  <c r="O1407" i="2"/>
  <c r="Q1407" i="2" s="1"/>
  <c r="X1407" i="2" s="1"/>
  <c r="P1407" i="2"/>
  <c r="D1408" i="2"/>
  <c r="H1408" i="2"/>
  <c r="I1408" i="2"/>
  <c r="J1408" i="2"/>
  <c r="K1408" i="2"/>
  <c r="N1408" i="2"/>
  <c r="O1408" i="2"/>
  <c r="P1408" i="2"/>
  <c r="Q1408" i="2"/>
  <c r="D1409" i="2"/>
  <c r="H1409" i="2"/>
  <c r="I1409" i="2"/>
  <c r="J1409" i="2"/>
  <c r="K1409" i="2"/>
  <c r="N1409" i="2"/>
  <c r="O1409" i="2"/>
  <c r="P1409" i="2"/>
  <c r="Q1409" i="2"/>
  <c r="T1409" i="2" s="1"/>
  <c r="D1410" i="2"/>
  <c r="H1410" i="2"/>
  <c r="I1410" i="2"/>
  <c r="J1410" i="2"/>
  <c r="K1410" i="2"/>
  <c r="N1410" i="2"/>
  <c r="O1410" i="2"/>
  <c r="Q1410" i="2" s="1"/>
  <c r="U1410" i="2" s="1"/>
  <c r="P1410" i="2"/>
  <c r="D1411" i="2"/>
  <c r="H1411" i="2"/>
  <c r="I1411" i="2"/>
  <c r="J1411" i="2"/>
  <c r="K1411" i="2"/>
  <c r="N1411" i="2"/>
  <c r="O1411" i="2"/>
  <c r="P1411" i="2"/>
  <c r="Q1411" i="2"/>
  <c r="W1411" i="2" s="1"/>
  <c r="D1412" i="2"/>
  <c r="H1412" i="2"/>
  <c r="I1412" i="2"/>
  <c r="J1412" i="2"/>
  <c r="K1412" i="2"/>
  <c r="N1412" i="2"/>
  <c r="O1412" i="2"/>
  <c r="Q1412" i="2" s="1"/>
  <c r="W1412" i="2" s="1"/>
  <c r="P1412" i="2"/>
  <c r="D1413" i="2"/>
  <c r="H1413" i="2"/>
  <c r="I1413" i="2"/>
  <c r="J1413" i="2"/>
  <c r="K1413" i="2"/>
  <c r="N1413" i="2"/>
  <c r="O1413" i="2"/>
  <c r="P1413" i="2"/>
  <c r="Q1413" i="2"/>
  <c r="T1413" i="2" s="1"/>
  <c r="D1414" i="2"/>
  <c r="H1414" i="2"/>
  <c r="I1414" i="2"/>
  <c r="J1414" i="2"/>
  <c r="K1414" i="2"/>
  <c r="N1414" i="2"/>
  <c r="O1414" i="2"/>
  <c r="Q1414" i="2" s="1"/>
  <c r="W1414" i="2" s="1"/>
  <c r="P1414" i="2"/>
  <c r="D1415" i="2"/>
  <c r="H1415" i="2"/>
  <c r="I1415" i="2"/>
  <c r="J1415" i="2"/>
  <c r="K1415" i="2"/>
  <c r="N1415" i="2"/>
  <c r="O1415" i="2"/>
  <c r="Q1415" i="2" s="1"/>
  <c r="X1415" i="2" s="1"/>
  <c r="P1415" i="2"/>
  <c r="D1416" i="2"/>
  <c r="H1416" i="2"/>
  <c r="I1416" i="2"/>
  <c r="J1416" i="2"/>
  <c r="K1416" i="2"/>
  <c r="N1416" i="2"/>
  <c r="O1416" i="2"/>
  <c r="Q1416" i="2" s="1"/>
  <c r="P1416" i="2"/>
  <c r="D1417" i="2"/>
  <c r="H1417" i="2"/>
  <c r="I1417" i="2"/>
  <c r="J1417" i="2"/>
  <c r="K1417" i="2"/>
  <c r="N1417" i="2"/>
  <c r="O1417" i="2"/>
  <c r="Q1417" i="2" s="1"/>
  <c r="X1417" i="2" s="1"/>
  <c r="P1417" i="2"/>
  <c r="D1418" i="2"/>
  <c r="H1418" i="2"/>
  <c r="I1418" i="2"/>
  <c r="J1418" i="2"/>
  <c r="K1418" i="2"/>
  <c r="N1418" i="2"/>
  <c r="O1418" i="2"/>
  <c r="P1418" i="2"/>
  <c r="Q1418" i="2"/>
  <c r="D1419" i="2"/>
  <c r="H1419" i="2"/>
  <c r="I1419" i="2"/>
  <c r="J1419" i="2"/>
  <c r="K1419" i="2"/>
  <c r="N1419" i="2"/>
  <c r="O1419" i="2"/>
  <c r="P1419" i="2"/>
  <c r="Q1419" i="2"/>
  <c r="X1419" i="2" s="1"/>
  <c r="D1420" i="2"/>
  <c r="H1420" i="2"/>
  <c r="I1420" i="2"/>
  <c r="J1420" i="2"/>
  <c r="K1420" i="2"/>
  <c r="N1420" i="2"/>
  <c r="O1420" i="2"/>
  <c r="Q1420" i="2" s="1"/>
  <c r="W1420" i="2" s="1"/>
  <c r="P1420" i="2"/>
  <c r="D1421" i="2"/>
  <c r="H1421" i="2"/>
  <c r="I1421" i="2"/>
  <c r="J1421" i="2"/>
  <c r="K1421" i="2"/>
  <c r="N1421" i="2"/>
  <c r="O1421" i="2"/>
  <c r="P1421" i="2"/>
  <c r="Q1421" i="2"/>
  <c r="U1421" i="2" s="1"/>
  <c r="D1422" i="2"/>
  <c r="H1422" i="2"/>
  <c r="I1422" i="2"/>
  <c r="J1422" i="2"/>
  <c r="K1422" i="2"/>
  <c r="N1422" i="2"/>
  <c r="O1422" i="2"/>
  <c r="P1422" i="2"/>
  <c r="Q1422" i="2"/>
  <c r="T1422" i="2" s="1"/>
  <c r="D1423" i="2"/>
  <c r="H1423" i="2"/>
  <c r="I1423" i="2"/>
  <c r="J1423" i="2"/>
  <c r="K1423" i="2"/>
  <c r="N1423" i="2"/>
  <c r="O1423" i="2"/>
  <c r="Q1423" i="2" s="1"/>
  <c r="X1423" i="2" s="1"/>
  <c r="P1423" i="2"/>
  <c r="D1424" i="2"/>
  <c r="H1424" i="2"/>
  <c r="I1424" i="2"/>
  <c r="J1424" i="2"/>
  <c r="K1424" i="2"/>
  <c r="N1424" i="2"/>
  <c r="O1424" i="2"/>
  <c r="Q1424" i="2" s="1"/>
  <c r="W1424" i="2" s="1"/>
  <c r="P1424" i="2"/>
  <c r="D1425" i="2"/>
  <c r="H1425" i="2"/>
  <c r="I1425" i="2"/>
  <c r="J1425" i="2"/>
  <c r="K1425" i="2"/>
  <c r="N1425" i="2"/>
  <c r="O1425" i="2"/>
  <c r="Q1425" i="2" s="1"/>
  <c r="T1425" i="2" s="1"/>
  <c r="P1425" i="2"/>
  <c r="D1426" i="2"/>
  <c r="H1426" i="2"/>
  <c r="I1426" i="2"/>
  <c r="J1426" i="2"/>
  <c r="K1426" i="2"/>
  <c r="N1426" i="2"/>
  <c r="O1426" i="2"/>
  <c r="P1426" i="2"/>
  <c r="Q1426" i="2"/>
  <c r="X1426" i="2" s="1"/>
  <c r="D1427" i="2"/>
  <c r="H1427" i="2"/>
  <c r="I1427" i="2"/>
  <c r="J1427" i="2"/>
  <c r="K1427" i="2"/>
  <c r="N1427" i="2"/>
  <c r="O1427" i="2"/>
  <c r="P1427" i="2"/>
  <c r="Q1427" i="2"/>
  <c r="T1427" i="2" s="1"/>
  <c r="D1428" i="2"/>
  <c r="H1428" i="2"/>
  <c r="I1428" i="2"/>
  <c r="J1428" i="2"/>
  <c r="K1428" i="2"/>
  <c r="N1428" i="2"/>
  <c r="O1428" i="2"/>
  <c r="Q1428" i="2" s="1"/>
  <c r="U1428" i="2" s="1"/>
  <c r="P1428" i="2"/>
  <c r="D1429" i="2"/>
  <c r="H1429" i="2"/>
  <c r="I1429" i="2"/>
  <c r="J1429" i="2"/>
  <c r="K1429" i="2"/>
  <c r="N1429" i="2"/>
  <c r="O1429" i="2"/>
  <c r="P1429" i="2"/>
  <c r="Q1429" i="2"/>
  <c r="T1429" i="2" s="1"/>
  <c r="D1430" i="2"/>
  <c r="H1430" i="2"/>
  <c r="I1430" i="2"/>
  <c r="J1430" i="2"/>
  <c r="K1430" i="2"/>
  <c r="N1430" i="2"/>
  <c r="O1430" i="2"/>
  <c r="P1430" i="2"/>
  <c r="Q1430" i="2"/>
  <c r="T1430" i="2" s="1"/>
  <c r="D1431" i="2"/>
  <c r="H1431" i="2"/>
  <c r="I1431" i="2"/>
  <c r="J1431" i="2"/>
  <c r="K1431" i="2"/>
  <c r="N1431" i="2"/>
  <c r="O1431" i="2"/>
  <c r="Q1431" i="2" s="1"/>
  <c r="W1431" i="2" s="1"/>
  <c r="P1431" i="2"/>
  <c r="D1432" i="2"/>
  <c r="H1432" i="2"/>
  <c r="I1432" i="2"/>
  <c r="J1432" i="2"/>
  <c r="K1432" i="2"/>
  <c r="N1432" i="2"/>
  <c r="O1432" i="2"/>
  <c r="P1432" i="2"/>
  <c r="Q1432" i="2"/>
  <c r="D1433" i="2"/>
  <c r="H1433" i="2"/>
  <c r="I1433" i="2"/>
  <c r="J1433" i="2"/>
  <c r="K1433" i="2"/>
  <c r="N1433" i="2"/>
  <c r="O1433" i="2"/>
  <c r="Q1433" i="2" s="1"/>
  <c r="T1433" i="2" s="1"/>
  <c r="P1433" i="2"/>
  <c r="D1434" i="2"/>
  <c r="H1434" i="2"/>
  <c r="I1434" i="2"/>
  <c r="J1434" i="2"/>
  <c r="K1434" i="2"/>
  <c r="N1434" i="2"/>
  <c r="O1434" i="2"/>
  <c r="Q1434" i="2" s="1"/>
  <c r="T1434" i="2" s="1"/>
  <c r="P1434" i="2"/>
  <c r="D1435" i="2"/>
  <c r="H1435" i="2"/>
  <c r="I1435" i="2"/>
  <c r="J1435" i="2"/>
  <c r="K1435" i="2"/>
  <c r="N1435" i="2"/>
  <c r="O1435" i="2"/>
  <c r="Q1435" i="2" s="1"/>
  <c r="P1435" i="2"/>
  <c r="D1436" i="2"/>
  <c r="H1436" i="2"/>
  <c r="I1436" i="2"/>
  <c r="J1436" i="2"/>
  <c r="K1436" i="2"/>
  <c r="N1436" i="2"/>
  <c r="O1436" i="2"/>
  <c r="Q1436" i="2" s="1"/>
  <c r="U1436" i="2" s="1"/>
  <c r="P1436" i="2"/>
  <c r="D1437" i="2"/>
  <c r="H1437" i="2"/>
  <c r="I1437" i="2"/>
  <c r="J1437" i="2"/>
  <c r="K1437" i="2"/>
  <c r="N1437" i="2"/>
  <c r="O1437" i="2"/>
  <c r="Q1437" i="2" s="1"/>
  <c r="P1437" i="2"/>
  <c r="D1438" i="2"/>
  <c r="H1438" i="2"/>
  <c r="I1438" i="2"/>
  <c r="J1438" i="2"/>
  <c r="K1438" i="2"/>
  <c r="N1438" i="2"/>
  <c r="O1438" i="2"/>
  <c r="P1438" i="2"/>
  <c r="Q1438" i="2"/>
  <c r="T1438" i="2" s="1"/>
  <c r="D1439" i="2"/>
  <c r="H1439" i="2"/>
  <c r="I1439" i="2"/>
  <c r="J1439" i="2"/>
  <c r="K1439" i="2"/>
  <c r="N1439" i="2"/>
  <c r="O1439" i="2"/>
  <c r="P1439" i="2"/>
  <c r="Q1439" i="2"/>
  <c r="W1439" i="2" s="1"/>
  <c r="D1440" i="2"/>
  <c r="H1440" i="2"/>
  <c r="I1440" i="2"/>
  <c r="J1440" i="2"/>
  <c r="K1440" i="2"/>
  <c r="N1440" i="2"/>
  <c r="O1440" i="2"/>
  <c r="Q1440" i="2" s="1"/>
  <c r="P1440" i="2"/>
  <c r="D1441" i="2"/>
  <c r="H1441" i="2"/>
  <c r="I1441" i="2"/>
  <c r="J1441" i="2"/>
  <c r="K1441" i="2"/>
  <c r="N1441" i="2"/>
  <c r="O1441" i="2"/>
  <c r="P1441" i="2"/>
  <c r="Q1441" i="2"/>
  <c r="W1441" i="2" s="1"/>
  <c r="D1442" i="2"/>
  <c r="H1442" i="2"/>
  <c r="I1442" i="2"/>
  <c r="J1442" i="2"/>
  <c r="K1442" i="2"/>
  <c r="N1442" i="2"/>
  <c r="O1442" i="2"/>
  <c r="P1442" i="2"/>
  <c r="Q1442" i="2"/>
  <c r="T1442" i="2" s="1"/>
  <c r="D1443" i="2"/>
  <c r="H1443" i="2"/>
  <c r="I1443" i="2"/>
  <c r="J1443" i="2"/>
  <c r="K1443" i="2"/>
  <c r="N1443" i="2"/>
  <c r="O1443" i="2"/>
  <c r="P1443" i="2"/>
  <c r="Q1443" i="2"/>
  <c r="T1443" i="2" s="1"/>
  <c r="D1444" i="2"/>
  <c r="H1444" i="2"/>
  <c r="I1444" i="2"/>
  <c r="J1444" i="2"/>
  <c r="K1444" i="2"/>
  <c r="N1444" i="2"/>
  <c r="O1444" i="2"/>
  <c r="Q1444" i="2" s="1"/>
  <c r="U1444" i="2" s="1"/>
  <c r="P1444" i="2"/>
  <c r="D1445" i="2"/>
  <c r="H1445" i="2"/>
  <c r="I1445" i="2"/>
  <c r="J1445" i="2"/>
  <c r="K1445" i="2"/>
  <c r="N1445" i="2"/>
  <c r="O1445" i="2"/>
  <c r="Q1445" i="2" s="1"/>
  <c r="P1445" i="2"/>
  <c r="D1446" i="2"/>
  <c r="H1446" i="2"/>
  <c r="I1446" i="2"/>
  <c r="J1446" i="2"/>
  <c r="K1446" i="2"/>
  <c r="N1446" i="2"/>
  <c r="O1446" i="2"/>
  <c r="Q1446" i="2" s="1"/>
  <c r="P1446" i="2"/>
  <c r="D1447" i="2"/>
  <c r="H1447" i="2"/>
  <c r="I1447" i="2"/>
  <c r="J1447" i="2"/>
  <c r="K1447" i="2"/>
  <c r="N1447" i="2"/>
  <c r="O1447" i="2"/>
  <c r="Q1447" i="2" s="1"/>
  <c r="P1447" i="2"/>
  <c r="D1448" i="2"/>
  <c r="H1448" i="2"/>
  <c r="I1448" i="2"/>
  <c r="J1448" i="2"/>
  <c r="K1448" i="2"/>
  <c r="N1448" i="2"/>
  <c r="O1448" i="2"/>
  <c r="Q1448" i="2" s="1"/>
  <c r="P1448" i="2"/>
  <c r="D1449" i="2"/>
  <c r="H1449" i="2"/>
  <c r="I1449" i="2"/>
  <c r="J1449" i="2"/>
  <c r="K1449" i="2"/>
  <c r="N1449" i="2"/>
  <c r="O1449" i="2"/>
  <c r="Q1449" i="2" s="1"/>
  <c r="X1449" i="2" s="1"/>
  <c r="P1449" i="2"/>
  <c r="D1450" i="2"/>
  <c r="H1450" i="2"/>
  <c r="I1450" i="2"/>
  <c r="J1450" i="2"/>
  <c r="K1450" i="2"/>
  <c r="N1450" i="2"/>
  <c r="O1450" i="2"/>
  <c r="P1450" i="2"/>
  <c r="Q1450" i="2"/>
  <c r="X1450" i="2" s="1"/>
  <c r="D1451" i="2"/>
  <c r="H1451" i="2"/>
  <c r="I1451" i="2"/>
  <c r="J1451" i="2"/>
  <c r="K1451" i="2"/>
  <c r="N1451" i="2"/>
  <c r="O1451" i="2"/>
  <c r="Q1451" i="2" s="1"/>
  <c r="P1451" i="2"/>
  <c r="D1452" i="2"/>
  <c r="H1452" i="2"/>
  <c r="I1452" i="2"/>
  <c r="J1452" i="2"/>
  <c r="K1452" i="2"/>
  <c r="N1452" i="2"/>
  <c r="O1452" i="2"/>
  <c r="Q1452" i="2" s="1"/>
  <c r="P1452" i="2"/>
  <c r="D1453" i="2"/>
  <c r="H1453" i="2"/>
  <c r="I1453" i="2"/>
  <c r="J1453" i="2"/>
  <c r="K1453" i="2"/>
  <c r="N1453" i="2"/>
  <c r="O1453" i="2"/>
  <c r="P1453" i="2"/>
  <c r="Q1453" i="2"/>
  <c r="T1453" i="2" s="1"/>
  <c r="D1454" i="2"/>
  <c r="H1454" i="2"/>
  <c r="I1454" i="2"/>
  <c r="J1454" i="2"/>
  <c r="K1454" i="2"/>
  <c r="N1454" i="2"/>
  <c r="O1454" i="2"/>
  <c r="P1454" i="2"/>
  <c r="Q1454" i="2"/>
  <c r="W1454" i="2" s="1"/>
  <c r="D1455" i="2"/>
  <c r="H1455" i="2"/>
  <c r="I1455" i="2"/>
  <c r="J1455" i="2"/>
  <c r="K1455" i="2"/>
  <c r="N1455" i="2"/>
  <c r="O1455" i="2"/>
  <c r="P1455" i="2"/>
  <c r="Q1455" i="2"/>
  <c r="X1455" i="2" s="1"/>
  <c r="D1456" i="2"/>
  <c r="H1456" i="2"/>
  <c r="I1456" i="2"/>
  <c r="J1456" i="2"/>
  <c r="K1456" i="2"/>
  <c r="N1456" i="2"/>
  <c r="O1456" i="2"/>
  <c r="Q1456" i="2" s="1"/>
  <c r="P1456" i="2"/>
  <c r="D1457" i="2"/>
  <c r="H1457" i="2"/>
  <c r="I1457" i="2"/>
  <c r="J1457" i="2"/>
  <c r="K1457" i="2"/>
  <c r="N1457" i="2"/>
  <c r="O1457" i="2"/>
  <c r="P1457" i="2"/>
  <c r="Q1457" i="2"/>
  <c r="T1457" i="2" s="1"/>
  <c r="D1458" i="2"/>
  <c r="H1458" i="2"/>
  <c r="I1458" i="2"/>
  <c r="J1458" i="2"/>
  <c r="K1458" i="2"/>
  <c r="N1458" i="2"/>
  <c r="O1458" i="2"/>
  <c r="Q1458" i="2" s="1"/>
  <c r="P1458" i="2"/>
  <c r="D1459" i="2"/>
  <c r="H1459" i="2"/>
  <c r="I1459" i="2"/>
  <c r="J1459" i="2"/>
  <c r="K1459" i="2"/>
  <c r="N1459" i="2"/>
  <c r="O1459" i="2"/>
  <c r="P1459" i="2"/>
  <c r="Q1459" i="2"/>
  <c r="T1459" i="2" s="1"/>
  <c r="D1460" i="2"/>
  <c r="H1460" i="2"/>
  <c r="I1460" i="2"/>
  <c r="J1460" i="2"/>
  <c r="K1460" i="2"/>
  <c r="N1460" i="2"/>
  <c r="O1460" i="2"/>
  <c r="Q1460" i="2" s="1"/>
  <c r="U1460" i="2" s="1"/>
  <c r="P1460" i="2"/>
  <c r="D1461" i="2"/>
  <c r="H1461" i="2"/>
  <c r="I1461" i="2"/>
  <c r="J1461" i="2"/>
  <c r="K1461" i="2"/>
  <c r="N1461" i="2"/>
  <c r="O1461" i="2"/>
  <c r="P1461" i="2"/>
  <c r="Q1461" i="2"/>
  <c r="T1461" i="2" s="1"/>
  <c r="D1462" i="2"/>
  <c r="H1462" i="2"/>
  <c r="I1462" i="2"/>
  <c r="J1462" i="2"/>
  <c r="K1462" i="2"/>
  <c r="N1462" i="2"/>
  <c r="O1462" i="2"/>
  <c r="P1462" i="2"/>
  <c r="Q1462" i="2"/>
  <c r="D1463" i="2"/>
  <c r="H1463" i="2"/>
  <c r="I1463" i="2"/>
  <c r="J1463" i="2"/>
  <c r="K1463" i="2"/>
  <c r="N1463" i="2"/>
  <c r="O1463" i="2"/>
  <c r="Q1463" i="2" s="1"/>
  <c r="X1463" i="2" s="1"/>
  <c r="P1463" i="2"/>
  <c r="D1464" i="2"/>
  <c r="H1464" i="2"/>
  <c r="I1464" i="2"/>
  <c r="J1464" i="2"/>
  <c r="K1464" i="2"/>
  <c r="N1464" i="2"/>
  <c r="O1464" i="2"/>
  <c r="Q1464" i="2" s="1"/>
  <c r="T1464" i="2" s="1"/>
  <c r="P1464" i="2"/>
  <c r="D1465" i="2"/>
  <c r="H1465" i="2"/>
  <c r="I1465" i="2"/>
  <c r="J1465" i="2"/>
  <c r="K1465" i="2"/>
  <c r="N1465" i="2"/>
  <c r="O1465" i="2"/>
  <c r="Q1465" i="2" s="1"/>
  <c r="P1465" i="2"/>
  <c r="D1466" i="2"/>
  <c r="H1466" i="2"/>
  <c r="I1466" i="2"/>
  <c r="J1466" i="2"/>
  <c r="K1466" i="2"/>
  <c r="N1466" i="2"/>
  <c r="O1466" i="2"/>
  <c r="P1466" i="2"/>
  <c r="Q1466" i="2"/>
  <c r="T1466" i="2" s="1"/>
  <c r="D1467" i="2"/>
  <c r="H1467" i="2"/>
  <c r="I1467" i="2"/>
  <c r="J1467" i="2"/>
  <c r="K1467" i="2"/>
  <c r="N1467" i="2"/>
  <c r="O1467" i="2"/>
  <c r="Q1467" i="2" s="1"/>
  <c r="U1467" i="2" s="1"/>
  <c r="P1467" i="2"/>
  <c r="D1468" i="2"/>
  <c r="H1468" i="2"/>
  <c r="I1468" i="2"/>
  <c r="J1468" i="2"/>
  <c r="K1468" i="2"/>
  <c r="N1468" i="2"/>
  <c r="O1468" i="2"/>
  <c r="P1468" i="2"/>
  <c r="Q1468" i="2"/>
  <c r="X1468" i="2" s="1"/>
  <c r="D1469" i="2"/>
  <c r="H1469" i="2"/>
  <c r="I1469" i="2"/>
  <c r="J1469" i="2"/>
  <c r="K1469" i="2"/>
  <c r="N1469" i="2"/>
  <c r="O1469" i="2"/>
  <c r="P1469" i="2"/>
  <c r="Q1469" i="2"/>
  <c r="D1470" i="2"/>
  <c r="H1470" i="2"/>
  <c r="I1470" i="2"/>
  <c r="J1470" i="2"/>
  <c r="K1470" i="2"/>
  <c r="N1470" i="2"/>
  <c r="O1470" i="2"/>
  <c r="P1470" i="2"/>
  <c r="Q1470" i="2"/>
  <c r="T1470" i="2" s="1"/>
  <c r="D1471" i="2"/>
  <c r="H1471" i="2"/>
  <c r="I1471" i="2"/>
  <c r="J1471" i="2"/>
  <c r="K1471" i="2"/>
  <c r="N1471" i="2"/>
  <c r="O1471" i="2"/>
  <c r="P1471" i="2"/>
  <c r="Q1471" i="2"/>
  <c r="T1471" i="2" s="1"/>
  <c r="D1472" i="2"/>
  <c r="H1472" i="2"/>
  <c r="I1472" i="2"/>
  <c r="J1472" i="2"/>
  <c r="K1472" i="2"/>
  <c r="N1472" i="2"/>
  <c r="O1472" i="2"/>
  <c r="P1472" i="2"/>
  <c r="Q1472" i="2"/>
  <c r="W1472" i="2" s="1"/>
  <c r="D1473" i="2"/>
  <c r="H1473" i="2"/>
  <c r="I1473" i="2"/>
  <c r="J1473" i="2"/>
  <c r="K1473" i="2"/>
  <c r="N1473" i="2"/>
  <c r="O1473" i="2"/>
  <c r="P1473" i="2"/>
  <c r="Q1473" i="2"/>
  <c r="T1473" i="2" s="1"/>
  <c r="D1474" i="2"/>
  <c r="H1474" i="2"/>
  <c r="I1474" i="2"/>
  <c r="J1474" i="2"/>
  <c r="K1474" i="2"/>
  <c r="N1474" i="2"/>
  <c r="O1474" i="2"/>
  <c r="P1474" i="2"/>
  <c r="Q1474" i="2"/>
  <c r="D1475" i="2"/>
  <c r="H1475" i="2"/>
  <c r="I1475" i="2"/>
  <c r="J1475" i="2"/>
  <c r="K1475" i="2"/>
  <c r="N1475" i="2"/>
  <c r="O1475" i="2"/>
  <c r="P1475" i="2"/>
  <c r="Q1475" i="2"/>
  <c r="X1475" i="2" s="1"/>
  <c r="D1476" i="2"/>
  <c r="H1476" i="2"/>
  <c r="I1476" i="2"/>
  <c r="J1476" i="2"/>
  <c r="K1476" i="2"/>
  <c r="N1476" i="2"/>
  <c r="O1476" i="2"/>
  <c r="Q1476" i="2" s="1"/>
  <c r="X1476" i="2" s="1"/>
  <c r="P1476" i="2"/>
  <c r="D1477" i="2"/>
  <c r="H1477" i="2"/>
  <c r="I1477" i="2"/>
  <c r="J1477" i="2"/>
  <c r="K1477" i="2"/>
  <c r="N1477" i="2"/>
  <c r="O1477" i="2"/>
  <c r="Q1477" i="2" s="1"/>
  <c r="U1477" i="2" s="1"/>
  <c r="P1477" i="2"/>
  <c r="D1478" i="2"/>
  <c r="H1478" i="2"/>
  <c r="I1478" i="2"/>
  <c r="J1478" i="2"/>
  <c r="K1478" i="2"/>
  <c r="N1478" i="2"/>
  <c r="O1478" i="2"/>
  <c r="Q1478" i="2" s="1"/>
  <c r="P1478" i="2"/>
  <c r="D1479" i="2"/>
  <c r="H1479" i="2"/>
  <c r="I1479" i="2"/>
  <c r="J1479" i="2"/>
  <c r="K1479" i="2"/>
  <c r="N1479" i="2"/>
  <c r="O1479" i="2"/>
  <c r="Q1479" i="2" s="1"/>
  <c r="P1479" i="2"/>
  <c r="D1480" i="2"/>
  <c r="H1480" i="2"/>
  <c r="I1480" i="2"/>
  <c r="J1480" i="2"/>
  <c r="K1480" i="2"/>
  <c r="N1480" i="2"/>
  <c r="O1480" i="2"/>
  <c r="Q1480" i="2" s="1"/>
  <c r="P1480" i="2"/>
  <c r="D1481" i="2"/>
  <c r="H1481" i="2"/>
  <c r="I1481" i="2"/>
  <c r="J1481" i="2"/>
  <c r="K1481" i="2"/>
  <c r="N1481" i="2"/>
  <c r="O1481" i="2"/>
  <c r="Q1481" i="2" s="1"/>
  <c r="T1481" i="2" s="1"/>
  <c r="P1481" i="2"/>
  <c r="D1482" i="2"/>
  <c r="H1482" i="2"/>
  <c r="I1482" i="2"/>
  <c r="J1482" i="2"/>
  <c r="K1482" i="2"/>
  <c r="N1482" i="2"/>
  <c r="O1482" i="2"/>
  <c r="Q1482" i="2" s="1"/>
  <c r="P1482" i="2"/>
  <c r="D1483" i="2"/>
  <c r="H1483" i="2"/>
  <c r="I1483" i="2"/>
  <c r="J1483" i="2"/>
  <c r="K1483" i="2"/>
  <c r="N1483" i="2"/>
  <c r="O1483" i="2"/>
  <c r="Q1483" i="2" s="1"/>
  <c r="P1483" i="2"/>
  <c r="D1484" i="2"/>
  <c r="H1484" i="2"/>
  <c r="I1484" i="2"/>
  <c r="J1484" i="2"/>
  <c r="K1484" i="2"/>
  <c r="N1484" i="2"/>
  <c r="O1484" i="2"/>
  <c r="P1484" i="2"/>
  <c r="Q1484" i="2"/>
  <c r="W1484" i="2" s="1"/>
  <c r="D1485" i="2"/>
  <c r="H1485" i="2"/>
  <c r="I1485" i="2"/>
  <c r="J1485" i="2"/>
  <c r="K1485" i="2"/>
  <c r="N1485" i="2"/>
  <c r="O1485" i="2"/>
  <c r="P1485" i="2"/>
  <c r="Q1485" i="2"/>
  <c r="D1486" i="2"/>
  <c r="H1486" i="2"/>
  <c r="I1486" i="2"/>
  <c r="J1486" i="2"/>
  <c r="K1486" i="2"/>
  <c r="N1486" i="2"/>
  <c r="O1486" i="2"/>
  <c r="Q1486" i="2" s="1"/>
  <c r="W1486" i="2" s="1"/>
  <c r="P1486" i="2"/>
  <c r="D1487" i="2"/>
  <c r="H1487" i="2"/>
  <c r="I1487" i="2"/>
  <c r="J1487" i="2"/>
  <c r="K1487" i="2"/>
  <c r="N1487" i="2"/>
  <c r="O1487" i="2"/>
  <c r="P1487" i="2"/>
  <c r="Q1487" i="2"/>
  <c r="W1487" i="2" s="1"/>
  <c r="D1488" i="2"/>
  <c r="H1488" i="2"/>
  <c r="I1488" i="2"/>
  <c r="J1488" i="2"/>
  <c r="K1488" i="2"/>
  <c r="N1488" i="2"/>
  <c r="O1488" i="2"/>
  <c r="Q1488" i="2" s="1"/>
  <c r="U1488" i="2" s="1"/>
  <c r="P1488" i="2"/>
  <c r="D1489" i="2"/>
  <c r="H1489" i="2"/>
  <c r="I1489" i="2"/>
  <c r="J1489" i="2"/>
  <c r="K1489" i="2"/>
  <c r="N1489" i="2"/>
  <c r="O1489" i="2"/>
  <c r="Q1489" i="2" s="1"/>
  <c r="T1489" i="2" s="1"/>
  <c r="P1489" i="2"/>
  <c r="D1490" i="2"/>
  <c r="H1490" i="2"/>
  <c r="I1490" i="2"/>
  <c r="J1490" i="2"/>
  <c r="K1490" i="2"/>
  <c r="N1490" i="2"/>
  <c r="O1490" i="2"/>
  <c r="Q1490" i="2" s="1"/>
  <c r="U1490" i="2" s="1"/>
  <c r="P1490" i="2"/>
  <c r="D1491" i="2"/>
  <c r="H1491" i="2"/>
  <c r="I1491" i="2"/>
  <c r="J1491" i="2"/>
  <c r="K1491" i="2"/>
  <c r="N1491" i="2"/>
  <c r="O1491" i="2"/>
  <c r="P1491" i="2"/>
  <c r="Q1491" i="2"/>
  <c r="T1491" i="2" s="1"/>
  <c r="D1492" i="2"/>
  <c r="H1492" i="2"/>
  <c r="I1492" i="2"/>
  <c r="J1492" i="2"/>
  <c r="K1492" i="2"/>
  <c r="N1492" i="2"/>
  <c r="O1492" i="2"/>
  <c r="Q1492" i="2" s="1"/>
  <c r="X1492" i="2" s="1"/>
  <c r="P1492" i="2"/>
  <c r="D1493" i="2"/>
  <c r="H1493" i="2"/>
  <c r="I1493" i="2"/>
  <c r="J1493" i="2"/>
  <c r="K1493" i="2"/>
  <c r="N1493" i="2"/>
  <c r="O1493" i="2"/>
  <c r="Q1493" i="2" s="1"/>
  <c r="X1493" i="2" s="1"/>
  <c r="P1493" i="2"/>
  <c r="D1494" i="2"/>
  <c r="H1494" i="2"/>
  <c r="I1494" i="2"/>
  <c r="J1494" i="2"/>
  <c r="K1494" i="2"/>
  <c r="N1494" i="2"/>
  <c r="O1494" i="2"/>
  <c r="Q1494" i="2" s="1"/>
  <c r="P1494" i="2"/>
  <c r="D1495" i="2"/>
  <c r="H1495" i="2"/>
  <c r="I1495" i="2"/>
  <c r="J1495" i="2"/>
  <c r="K1495" i="2"/>
  <c r="N1495" i="2"/>
  <c r="O1495" i="2"/>
  <c r="P1495" i="2"/>
  <c r="Q1495" i="2"/>
  <c r="T1495" i="2" s="1"/>
  <c r="D1496" i="2"/>
  <c r="H1496" i="2"/>
  <c r="I1496" i="2"/>
  <c r="J1496" i="2"/>
  <c r="K1496" i="2"/>
  <c r="N1496" i="2"/>
  <c r="O1496" i="2"/>
  <c r="P1496" i="2"/>
  <c r="Q1496" i="2"/>
  <c r="T1496" i="2" s="1"/>
  <c r="D1497" i="2"/>
  <c r="H1497" i="2"/>
  <c r="I1497" i="2"/>
  <c r="J1497" i="2"/>
  <c r="K1497" i="2"/>
  <c r="N1497" i="2"/>
  <c r="O1497" i="2"/>
  <c r="Q1497" i="2" s="1"/>
  <c r="U1497" i="2" s="1"/>
  <c r="P1497" i="2"/>
  <c r="D1498" i="2"/>
  <c r="H1498" i="2"/>
  <c r="I1498" i="2"/>
  <c r="J1498" i="2"/>
  <c r="K1498" i="2"/>
  <c r="N1498" i="2"/>
  <c r="O1498" i="2"/>
  <c r="P1498" i="2"/>
  <c r="Q1498" i="2"/>
  <c r="D1499" i="2"/>
  <c r="H1499" i="2"/>
  <c r="I1499" i="2"/>
  <c r="J1499" i="2"/>
  <c r="K1499" i="2"/>
  <c r="N1499" i="2"/>
  <c r="O1499" i="2"/>
  <c r="P1499" i="2"/>
  <c r="Q1499" i="2"/>
  <c r="D1500" i="2"/>
  <c r="H1500" i="2"/>
  <c r="I1500" i="2"/>
  <c r="J1500" i="2"/>
  <c r="K1500" i="2"/>
  <c r="N1500" i="2"/>
  <c r="O1500" i="2"/>
  <c r="P1500" i="2"/>
  <c r="Q1500" i="2"/>
  <c r="T1500" i="2" s="1"/>
  <c r="D1501" i="2"/>
  <c r="H1501" i="2"/>
  <c r="I1501" i="2"/>
  <c r="J1501" i="2"/>
  <c r="K1501" i="2"/>
  <c r="N1501" i="2"/>
  <c r="O1501" i="2"/>
  <c r="P1501" i="2"/>
  <c r="Q1501" i="2"/>
  <c r="D1502" i="2"/>
  <c r="H1502" i="2"/>
  <c r="I1502" i="2"/>
  <c r="J1502" i="2"/>
  <c r="K1502" i="2"/>
  <c r="N1502" i="2"/>
  <c r="O1502" i="2"/>
  <c r="P1502" i="2"/>
  <c r="Q1502" i="2"/>
  <c r="T1502" i="2" s="1"/>
  <c r="D1503" i="2"/>
  <c r="H1503" i="2"/>
  <c r="I1503" i="2"/>
  <c r="J1503" i="2"/>
  <c r="K1503" i="2"/>
  <c r="N1503" i="2"/>
  <c r="O1503" i="2"/>
  <c r="P1503" i="2"/>
  <c r="Q1503" i="2"/>
  <c r="D1504" i="2"/>
  <c r="H1504" i="2"/>
  <c r="I1504" i="2"/>
  <c r="J1504" i="2"/>
  <c r="K1504" i="2"/>
  <c r="N1504" i="2"/>
  <c r="O1504" i="2"/>
  <c r="P1504" i="2"/>
  <c r="Q1504" i="2"/>
  <c r="T1504" i="2" s="1"/>
  <c r="D1505" i="2"/>
  <c r="H1505" i="2"/>
  <c r="I1505" i="2"/>
  <c r="J1505" i="2"/>
  <c r="K1505" i="2"/>
  <c r="N1505" i="2"/>
  <c r="O1505" i="2"/>
  <c r="P1505" i="2"/>
  <c r="Q1505" i="2"/>
  <c r="X1505" i="2" s="1"/>
  <c r="D1506" i="2"/>
  <c r="H1506" i="2"/>
  <c r="I1506" i="2"/>
  <c r="J1506" i="2"/>
  <c r="K1506" i="2"/>
  <c r="N1506" i="2"/>
  <c r="O1506" i="2"/>
  <c r="P1506" i="2"/>
  <c r="Q1506" i="2"/>
  <c r="T1506" i="2" s="1"/>
  <c r="D1507" i="2"/>
  <c r="H1507" i="2"/>
  <c r="I1507" i="2"/>
  <c r="J1507" i="2"/>
  <c r="K1507" i="2"/>
  <c r="N1507" i="2"/>
  <c r="O1507" i="2"/>
  <c r="P1507" i="2"/>
  <c r="Q1507" i="2"/>
  <c r="T1507" i="2" s="1"/>
  <c r="D1508" i="2"/>
  <c r="H1508" i="2"/>
  <c r="I1508" i="2"/>
  <c r="J1508" i="2"/>
  <c r="K1508" i="2"/>
  <c r="N1508" i="2"/>
  <c r="O1508" i="2"/>
  <c r="Q1508" i="2" s="1"/>
  <c r="W1508" i="2" s="1"/>
  <c r="P1508" i="2"/>
  <c r="D1509" i="2"/>
  <c r="H1509" i="2"/>
  <c r="I1509" i="2"/>
  <c r="J1509" i="2"/>
  <c r="K1509" i="2"/>
  <c r="N1509" i="2"/>
  <c r="O1509" i="2"/>
  <c r="P1509" i="2"/>
  <c r="Q1509" i="2"/>
  <c r="T1509" i="2" s="1"/>
  <c r="D1510" i="2"/>
  <c r="H1510" i="2"/>
  <c r="I1510" i="2"/>
  <c r="J1510" i="2"/>
  <c r="K1510" i="2"/>
  <c r="N1510" i="2"/>
  <c r="O1510" i="2"/>
  <c r="P1510" i="2"/>
  <c r="Q1510" i="2"/>
  <c r="D1511" i="2"/>
  <c r="H1511" i="2"/>
  <c r="I1511" i="2"/>
  <c r="J1511" i="2"/>
  <c r="K1511" i="2"/>
  <c r="N1511" i="2"/>
  <c r="O1511" i="2"/>
  <c r="P1511" i="2"/>
  <c r="Q1511" i="2"/>
  <c r="X1511" i="2" s="1"/>
  <c r="D1512" i="2"/>
  <c r="H1512" i="2"/>
  <c r="I1512" i="2"/>
  <c r="J1512" i="2"/>
  <c r="K1512" i="2"/>
  <c r="N1512" i="2"/>
  <c r="O1512" i="2"/>
  <c r="P1512" i="2"/>
  <c r="Q1512" i="2"/>
  <c r="T1512" i="2" s="1"/>
  <c r="D1513" i="2"/>
  <c r="H1513" i="2"/>
  <c r="I1513" i="2"/>
  <c r="J1513" i="2"/>
  <c r="K1513" i="2"/>
  <c r="N1513" i="2"/>
  <c r="O1513" i="2"/>
  <c r="Q1513" i="2" s="1"/>
  <c r="P1513" i="2"/>
  <c r="D1514" i="2"/>
  <c r="H1514" i="2"/>
  <c r="I1514" i="2"/>
  <c r="J1514" i="2"/>
  <c r="K1514" i="2"/>
  <c r="N1514" i="2"/>
  <c r="O1514" i="2"/>
  <c r="P1514" i="2"/>
  <c r="Q1514" i="2"/>
  <c r="W1514" i="2" s="1"/>
  <c r="D1515" i="2"/>
  <c r="H1515" i="2"/>
  <c r="I1515" i="2"/>
  <c r="J1515" i="2"/>
  <c r="K1515" i="2"/>
  <c r="N1515" i="2"/>
  <c r="O1515" i="2"/>
  <c r="P1515" i="2"/>
  <c r="Q1515" i="2"/>
  <c r="T1515" i="2" s="1"/>
  <c r="D1516" i="2"/>
  <c r="H1516" i="2"/>
  <c r="I1516" i="2"/>
  <c r="J1516" i="2"/>
  <c r="K1516" i="2"/>
  <c r="N1516" i="2"/>
  <c r="O1516" i="2"/>
  <c r="P1516" i="2"/>
  <c r="Q1516" i="2"/>
  <c r="D1517" i="2"/>
  <c r="H1517" i="2"/>
  <c r="I1517" i="2"/>
  <c r="J1517" i="2"/>
  <c r="K1517" i="2"/>
  <c r="N1517" i="2"/>
  <c r="O1517" i="2"/>
  <c r="Q1517" i="2" s="1"/>
  <c r="X1517" i="2" s="1"/>
  <c r="P1517" i="2"/>
  <c r="D1518" i="2"/>
  <c r="H1518" i="2"/>
  <c r="I1518" i="2"/>
  <c r="J1518" i="2"/>
  <c r="K1518" i="2"/>
  <c r="N1518" i="2"/>
  <c r="O1518" i="2"/>
  <c r="P1518" i="2"/>
  <c r="Q1518" i="2"/>
  <c r="D1519" i="2"/>
  <c r="H1519" i="2"/>
  <c r="I1519" i="2"/>
  <c r="J1519" i="2"/>
  <c r="K1519" i="2"/>
  <c r="N1519" i="2"/>
  <c r="O1519" i="2"/>
  <c r="P1519" i="2"/>
  <c r="Q1519" i="2"/>
  <c r="T1519" i="2" s="1"/>
  <c r="D1520" i="2"/>
  <c r="H1520" i="2"/>
  <c r="I1520" i="2"/>
  <c r="J1520" i="2"/>
  <c r="K1520" i="2"/>
  <c r="N1520" i="2"/>
  <c r="O1520" i="2"/>
  <c r="Q1520" i="2" s="1"/>
  <c r="U1520" i="2" s="1"/>
  <c r="P1520" i="2"/>
  <c r="D1521" i="2"/>
  <c r="H1521" i="2"/>
  <c r="I1521" i="2"/>
  <c r="J1521" i="2"/>
  <c r="K1521" i="2"/>
  <c r="N1521" i="2"/>
  <c r="O1521" i="2"/>
  <c r="Q1521" i="2" s="1"/>
  <c r="W1521" i="2" s="1"/>
  <c r="P1521" i="2"/>
  <c r="D1522" i="2"/>
  <c r="H1522" i="2"/>
  <c r="I1522" i="2"/>
  <c r="J1522" i="2"/>
  <c r="K1522" i="2"/>
  <c r="N1522" i="2"/>
  <c r="O1522" i="2"/>
  <c r="Q1522" i="2" s="1"/>
  <c r="T1522" i="2" s="1"/>
  <c r="P1522" i="2"/>
  <c r="D1523" i="2"/>
  <c r="H1523" i="2"/>
  <c r="I1523" i="2"/>
  <c r="J1523" i="2"/>
  <c r="K1523" i="2"/>
  <c r="N1523" i="2"/>
  <c r="O1523" i="2"/>
  <c r="P1523" i="2"/>
  <c r="Q1523" i="2"/>
  <c r="X1523" i="2" s="1"/>
  <c r="D1524" i="2"/>
  <c r="H1524" i="2"/>
  <c r="I1524" i="2"/>
  <c r="J1524" i="2"/>
  <c r="K1524" i="2"/>
  <c r="N1524" i="2"/>
  <c r="O1524" i="2"/>
  <c r="P1524" i="2"/>
  <c r="Q1524" i="2"/>
  <c r="W1524" i="2" s="1"/>
  <c r="D1525" i="2"/>
  <c r="H1525" i="2"/>
  <c r="I1525" i="2"/>
  <c r="J1525" i="2"/>
  <c r="K1525" i="2"/>
  <c r="N1525" i="2"/>
  <c r="O1525" i="2"/>
  <c r="P1525" i="2"/>
  <c r="Q1525" i="2"/>
  <c r="D1526" i="2"/>
  <c r="H1526" i="2"/>
  <c r="I1526" i="2"/>
  <c r="J1526" i="2"/>
  <c r="K1526" i="2"/>
  <c r="N1526" i="2"/>
  <c r="O1526" i="2"/>
  <c r="P1526" i="2"/>
  <c r="Q1526" i="2"/>
  <c r="X1526" i="2" s="1"/>
  <c r="D1527" i="2"/>
  <c r="H1527" i="2"/>
  <c r="I1527" i="2"/>
  <c r="J1527" i="2"/>
  <c r="K1527" i="2"/>
  <c r="N1527" i="2"/>
  <c r="O1527" i="2"/>
  <c r="P1527" i="2"/>
  <c r="Q1527" i="2"/>
  <c r="D1528" i="2"/>
  <c r="H1528" i="2"/>
  <c r="I1528" i="2"/>
  <c r="J1528" i="2"/>
  <c r="K1528" i="2"/>
  <c r="N1528" i="2"/>
  <c r="O1528" i="2"/>
  <c r="Q1528" i="2" s="1"/>
  <c r="W1528" i="2" s="1"/>
  <c r="P1528" i="2"/>
  <c r="D1529" i="2"/>
  <c r="H1529" i="2"/>
  <c r="I1529" i="2"/>
  <c r="J1529" i="2"/>
  <c r="K1529" i="2"/>
  <c r="N1529" i="2"/>
  <c r="O1529" i="2"/>
  <c r="Q1529" i="2" s="1"/>
  <c r="X1529" i="2" s="1"/>
  <c r="P1529" i="2"/>
  <c r="D1530" i="2"/>
  <c r="H1530" i="2"/>
  <c r="I1530" i="2"/>
  <c r="J1530" i="2"/>
  <c r="K1530" i="2"/>
  <c r="N1530" i="2"/>
  <c r="O1530" i="2"/>
  <c r="Q1530" i="2" s="1"/>
  <c r="X1530" i="2" s="1"/>
  <c r="P1530" i="2"/>
  <c r="D1531" i="2"/>
  <c r="H1531" i="2"/>
  <c r="I1531" i="2"/>
  <c r="J1531" i="2"/>
  <c r="K1531" i="2"/>
  <c r="N1531" i="2"/>
  <c r="O1531" i="2"/>
  <c r="P1531" i="2"/>
  <c r="Q1531" i="2"/>
  <c r="U1531" i="2" s="1"/>
  <c r="D1532" i="2"/>
  <c r="H1532" i="2"/>
  <c r="I1532" i="2"/>
  <c r="J1532" i="2"/>
  <c r="K1532" i="2"/>
  <c r="N1532" i="2"/>
  <c r="O1532" i="2"/>
  <c r="P1532" i="2"/>
  <c r="Q1532" i="2"/>
  <c r="T1532" i="2" s="1"/>
  <c r="D1533" i="2"/>
  <c r="H1533" i="2"/>
  <c r="I1533" i="2"/>
  <c r="J1533" i="2"/>
  <c r="K1533" i="2"/>
  <c r="N1533" i="2"/>
  <c r="O1533" i="2"/>
  <c r="Q1533" i="2" s="1"/>
  <c r="P1533" i="2"/>
  <c r="D1534" i="2"/>
  <c r="H1534" i="2"/>
  <c r="I1534" i="2"/>
  <c r="J1534" i="2"/>
  <c r="K1534" i="2"/>
  <c r="N1534" i="2"/>
  <c r="O1534" i="2"/>
  <c r="Q1534" i="2" s="1"/>
  <c r="T1534" i="2" s="1"/>
  <c r="P1534" i="2"/>
  <c r="D1535" i="2"/>
  <c r="H1535" i="2"/>
  <c r="I1535" i="2"/>
  <c r="J1535" i="2"/>
  <c r="K1535" i="2"/>
  <c r="N1535" i="2"/>
  <c r="O1535" i="2"/>
  <c r="Q1535" i="2" s="1"/>
  <c r="P1535" i="2"/>
  <c r="D1536" i="2"/>
  <c r="H1536" i="2"/>
  <c r="I1536" i="2"/>
  <c r="J1536" i="2"/>
  <c r="K1536" i="2"/>
  <c r="N1536" i="2"/>
  <c r="O1536" i="2"/>
  <c r="P1536" i="2"/>
  <c r="Q1536" i="2"/>
  <c r="T1536" i="2" s="1"/>
  <c r="D1537" i="2"/>
  <c r="H1537" i="2"/>
  <c r="I1537" i="2"/>
  <c r="J1537" i="2"/>
  <c r="K1537" i="2"/>
  <c r="N1537" i="2"/>
  <c r="O1537" i="2"/>
  <c r="P1537" i="2"/>
  <c r="Q1537" i="2"/>
  <c r="T1537" i="2" s="1"/>
  <c r="D1538" i="2"/>
  <c r="H1538" i="2"/>
  <c r="I1538" i="2"/>
  <c r="J1538" i="2"/>
  <c r="K1538" i="2"/>
  <c r="N1538" i="2"/>
  <c r="O1538" i="2"/>
  <c r="Q1538" i="2" s="1"/>
  <c r="P1538" i="2"/>
  <c r="D1539" i="2"/>
  <c r="H1539" i="2"/>
  <c r="I1539" i="2"/>
  <c r="J1539" i="2"/>
  <c r="K1539" i="2"/>
  <c r="N1539" i="2"/>
  <c r="O1539" i="2"/>
  <c r="P1539" i="2"/>
  <c r="Q1539" i="2"/>
  <c r="T1539" i="2" s="1"/>
  <c r="D1540" i="2"/>
  <c r="H1540" i="2"/>
  <c r="I1540" i="2"/>
  <c r="J1540" i="2"/>
  <c r="K1540" i="2"/>
  <c r="N1540" i="2"/>
  <c r="O1540" i="2"/>
  <c r="Q1540" i="2" s="1"/>
  <c r="P1540" i="2"/>
  <c r="D1541" i="2"/>
  <c r="H1541" i="2"/>
  <c r="I1541" i="2"/>
  <c r="J1541" i="2"/>
  <c r="K1541" i="2"/>
  <c r="N1541" i="2"/>
  <c r="O1541" i="2"/>
  <c r="P1541" i="2"/>
  <c r="Q1541" i="2"/>
  <c r="U1541" i="2" s="1"/>
  <c r="D1542" i="2"/>
  <c r="H1542" i="2"/>
  <c r="I1542" i="2"/>
  <c r="J1542" i="2"/>
  <c r="K1542" i="2"/>
  <c r="N1542" i="2"/>
  <c r="O1542" i="2"/>
  <c r="P1542" i="2"/>
  <c r="Q1542" i="2"/>
  <c r="X1542" i="2" s="1"/>
  <c r="D1543" i="2"/>
  <c r="H1543" i="2"/>
  <c r="I1543" i="2"/>
  <c r="J1543" i="2"/>
  <c r="K1543" i="2"/>
  <c r="N1543" i="2"/>
  <c r="O1543" i="2"/>
  <c r="P1543" i="2"/>
  <c r="Q1543" i="2"/>
  <c r="D1544" i="2"/>
  <c r="H1544" i="2"/>
  <c r="I1544" i="2"/>
  <c r="J1544" i="2"/>
  <c r="K1544" i="2"/>
  <c r="N1544" i="2"/>
  <c r="O1544" i="2"/>
  <c r="Q1544" i="2" s="1"/>
  <c r="P1544" i="2"/>
  <c r="D1545" i="2"/>
  <c r="H1545" i="2"/>
  <c r="I1545" i="2"/>
  <c r="J1545" i="2"/>
  <c r="K1545" i="2"/>
  <c r="N1545" i="2"/>
  <c r="O1545" i="2"/>
  <c r="Q1545" i="2" s="1"/>
  <c r="P1545" i="2"/>
  <c r="D1546" i="2"/>
  <c r="H1546" i="2"/>
  <c r="I1546" i="2"/>
  <c r="J1546" i="2"/>
  <c r="K1546" i="2"/>
  <c r="N1546" i="2"/>
  <c r="O1546" i="2"/>
  <c r="Q1546" i="2" s="1"/>
  <c r="X1546" i="2" s="1"/>
  <c r="P1546" i="2"/>
  <c r="D1547" i="2"/>
  <c r="H1547" i="2"/>
  <c r="I1547" i="2"/>
  <c r="J1547" i="2"/>
  <c r="K1547" i="2"/>
  <c r="N1547" i="2"/>
  <c r="O1547" i="2"/>
  <c r="P1547" i="2"/>
  <c r="Q1547" i="2"/>
  <c r="W1547" i="2" s="1"/>
  <c r="D1548" i="2"/>
  <c r="H1548" i="2"/>
  <c r="I1548" i="2"/>
  <c r="J1548" i="2"/>
  <c r="K1548" i="2"/>
  <c r="N1548" i="2"/>
  <c r="O1548" i="2"/>
  <c r="P1548" i="2"/>
  <c r="Q1548" i="2"/>
  <c r="T1548" i="2" s="1"/>
  <c r="D1549" i="2"/>
  <c r="H1549" i="2"/>
  <c r="I1549" i="2"/>
  <c r="J1549" i="2"/>
  <c r="K1549" i="2"/>
  <c r="N1549" i="2"/>
  <c r="O1549" i="2"/>
  <c r="Q1549" i="2" s="1"/>
  <c r="W1549" i="2" s="1"/>
  <c r="P1549" i="2"/>
  <c r="D1550" i="2"/>
  <c r="H1550" i="2"/>
  <c r="I1550" i="2"/>
  <c r="J1550" i="2"/>
  <c r="K1550" i="2"/>
  <c r="N1550" i="2"/>
  <c r="O1550" i="2"/>
  <c r="P1550" i="2"/>
  <c r="Q1550" i="2"/>
  <c r="T1550" i="2" s="1"/>
  <c r="D1551" i="2"/>
  <c r="H1551" i="2"/>
  <c r="I1551" i="2"/>
  <c r="J1551" i="2"/>
  <c r="K1551" i="2"/>
  <c r="N1551" i="2"/>
  <c r="O1551" i="2"/>
  <c r="P1551" i="2"/>
  <c r="Q1551" i="2"/>
  <c r="D1552" i="2"/>
  <c r="H1552" i="2"/>
  <c r="I1552" i="2"/>
  <c r="J1552" i="2"/>
  <c r="K1552" i="2"/>
  <c r="N1552" i="2"/>
  <c r="O1552" i="2"/>
  <c r="Q1552" i="2" s="1"/>
  <c r="P1552" i="2"/>
  <c r="D1553" i="2"/>
  <c r="H1553" i="2"/>
  <c r="I1553" i="2"/>
  <c r="J1553" i="2"/>
  <c r="K1553" i="2"/>
  <c r="N1553" i="2"/>
  <c r="O1553" i="2"/>
  <c r="P1553" i="2"/>
  <c r="Q1553" i="2"/>
  <c r="T1553" i="2" s="1"/>
  <c r="D1554" i="2"/>
  <c r="H1554" i="2"/>
  <c r="I1554" i="2"/>
  <c r="J1554" i="2"/>
  <c r="K1554" i="2"/>
  <c r="N1554" i="2"/>
  <c r="O1554" i="2"/>
  <c r="Q1554" i="2" s="1"/>
  <c r="P1554" i="2"/>
  <c r="D1555" i="2"/>
  <c r="H1555" i="2"/>
  <c r="I1555" i="2"/>
  <c r="J1555" i="2"/>
  <c r="K1555" i="2"/>
  <c r="N1555" i="2"/>
  <c r="O1555" i="2"/>
  <c r="P1555" i="2"/>
  <c r="Q1555" i="2"/>
  <c r="T1555" i="2" s="1"/>
  <c r="D1556" i="2"/>
  <c r="H1556" i="2"/>
  <c r="I1556" i="2"/>
  <c r="J1556" i="2"/>
  <c r="K1556" i="2"/>
  <c r="N1556" i="2"/>
  <c r="O1556" i="2"/>
  <c r="Q1556" i="2" s="1"/>
  <c r="P1556" i="2"/>
  <c r="D1557" i="2"/>
  <c r="H1557" i="2"/>
  <c r="I1557" i="2"/>
  <c r="J1557" i="2"/>
  <c r="K1557" i="2"/>
  <c r="N1557" i="2"/>
  <c r="O1557" i="2"/>
  <c r="Q1557" i="2" s="1"/>
  <c r="P1557" i="2"/>
  <c r="D1558" i="2"/>
  <c r="H1558" i="2"/>
  <c r="I1558" i="2"/>
  <c r="J1558" i="2"/>
  <c r="K1558" i="2"/>
  <c r="N1558" i="2"/>
  <c r="O1558" i="2"/>
  <c r="Q1558" i="2" s="1"/>
  <c r="T1558" i="2" s="1"/>
  <c r="P1558" i="2"/>
  <c r="D1559" i="2"/>
  <c r="H1559" i="2"/>
  <c r="I1559" i="2"/>
  <c r="J1559" i="2"/>
  <c r="K1559" i="2"/>
  <c r="N1559" i="2"/>
  <c r="O1559" i="2"/>
  <c r="Q1559" i="2" s="1"/>
  <c r="P1559" i="2"/>
  <c r="D1560" i="2"/>
  <c r="H1560" i="2"/>
  <c r="I1560" i="2"/>
  <c r="J1560" i="2"/>
  <c r="K1560" i="2"/>
  <c r="N1560" i="2"/>
  <c r="O1560" i="2"/>
  <c r="Q1560" i="2" s="1"/>
  <c r="P1560" i="2"/>
  <c r="D1561" i="2"/>
  <c r="H1561" i="2"/>
  <c r="I1561" i="2"/>
  <c r="J1561" i="2"/>
  <c r="K1561" i="2"/>
  <c r="N1561" i="2"/>
  <c r="O1561" i="2"/>
  <c r="Q1561" i="2" s="1"/>
  <c r="X1561" i="2" s="1"/>
  <c r="P1561" i="2"/>
  <c r="D1562" i="2"/>
  <c r="H1562" i="2"/>
  <c r="I1562" i="2"/>
  <c r="J1562" i="2"/>
  <c r="K1562" i="2"/>
  <c r="N1562" i="2"/>
  <c r="O1562" i="2"/>
  <c r="Q1562" i="2" s="1"/>
  <c r="P1562" i="2"/>
  <c r="D1563" i="2"/>
  <c r="H1563" i="2"/>
  <c r="I1563" i="2"/>
  <c r="J1563" i="2"/>
  <c r="K1563" i="2"/>
  <c r="N1563" i="2"/>
  <c r="O1563" i="2"/>
  <c r="Q1563" i="2" s="1"/>
  <c r="P1563" i="2"/>
  <c r="D1564" i="2"/>
  <c r="H1564" i="2"/>
  <c r="I1564" i="2"/>
  <c r="J1564" i="2"/>
  <c r="K1564" i="2"/>
  <c r="N1564" i="2"/>
  <c r="O1564" i="2"/>
  <c r="P1564" i="2"/>
  <c r="Q1564" i="2"/>
  <c r="T1564" i="2" s="1"/>
  <c r="D1565" i="2"/>
  <c r="H1565" i="2"/>
  <c r="I1565" i="2"/>
  <c r="J1565" i="2"/>
  <c r="K1565" i="2"/>
  <c r="N1565" i="2"/>
  <c r="O1565" i="2"/>
  <c r="Q1565" i="2" s="1"/>
  <c r="P1565" i="2"/>
  <c r="D1566" i="2"/>
  <c r="H1566" i="2"/>
  <c r="I1566" i="2"/>
  <c r="J1566" i="2"/>
  <c r="K1566" i="2"/>
  <c r="N1566" i="2"/>
  <c r="O1566" i="2"/>
  <c r="P1566" i="2"/>
  <c r="Q1566" i="2"/>
  <c r="D1567" i="2"/>
  <c r="H1567" i="2"/>
  <c r="I1567" i="2"/>
  <c r="J1567" i="2"/>
  <c r="K1567" i="2"/>
  <c r="N1567" i="2"/>
  <c r="O1567" i="2"/>
  <c r="Q1567" i="2" s="1"/>
  <c r="P1567" i="2"/>
  <c r="D1568" i="2"/>
  <c r="H1568" i="2"/>
  <c r="I1568" i="2"/>
  <c r="J1568" i="2"/>
  <c r="K1568" i="2"/>
  <c r="N1568" i="2"/>
  <c r="O1568" i="2"/>
  <c r="Q1568" i="2" s="1"/>
  <c r="U1568" i="2" s="1"/>
  <c r="P1568" i="2"/>
  <c r="D1569" i="2"/>
  <c r="H1569" i="2"/>
  <c r="I1569" i="2"/>
  <c r="J1569" i="2"/>
  <c r="K1569" i="2"/>
  <c r="N1569" i="2"/>
  <c r="O1569" i="2"/>
  <c r="Q1569" i="2" s="1"/>
  <c r="P1569" i="2"/>
  <c r="D1570" i="2"/>
  <c r="H1570" i="2"/>
  <c r="I1570" i="2"/>
  <c r="J1570" i="2"/>
  <c r="K1570" i="2"/>
  <c r="N1570" i="2"/>
  <c r="O1570" i="2"/>
  <c r="P1570" i="2"/>
  <c r="Q1570" i="2"/>
  <c r="D1571" i="2"/>
  <c r="H1571" i="2"/>
  <c r="I1571" i="2"/>
  <c r="J1571" i="2"/>
  <c r="K1571" i="2"/>
  <c r="N1571" i="2"/>
  <c r="O1571" i="2"/>
  <c r="P1571" i="2"/>
  <c r="Q1571" i="2"/>
  <c r="T1571" i="2" s="1"/>
  <c r="D1572" i="2"/>
  <c r="H1572" i="2"/>
  <c r="I1572" i="2"/>
  <c r="J1572" i="2"/>
  <c r="K1572" i="2"/>
  <c r="N1572" i="2"/>
  <c r="O1572" i="2"/>
  <c r="Q1572" i="2" s="1"/>
  <c r="P1572" i="2"/>
  <c r="D1573" i="2"/>
  <c r="H1573" i="2"/>
  <c r="I1573" i="2"/>
  <c r="J1573" i="2"/>
  <c r="K1573" i="2"/>
  <c r="N1573" i="2"/>
  <c r="O1573" i="2"/>
  <c r="Q1573" i="2" s="1"/>
  <c r="P1573" i="2"/>
  <c r="D1574" i="2"/>
  <c r="H1574" i="2"/>
  <c r="I1574" i="2"/>
  <c r="J1574" i="2"/>
  <c r="K1574" i="2"/>
  <c r="N1574" i="2"/>
  <c r="O1574" i="2"/>
  <c r="P1574" i="2"/>
  <c r="Q1574" i="2"/>
  <c r="T1574" i="2" s="1"/>
  <c r="D1575" i="2"/>
  <c r="H1575" i="2"/>
  <c r="I1575" i="2"/>
  <c r="J1575" i="2"/>
  <c r="K1575" i="2"/>
  <c r="N1575" i="2"/>
  <c r="O1575" i="2"/>
  <c r="Q1575" i="2" s="1"/>
  <c r="X1575" i="2" s="1"/>
  <c r="P1575" i="2"/>
  <c r="D1576" i="2"/>
  <c r="H1576" i="2"/>
  <c r="I1576" i="2"/>
  <c r="J1576" i="2"/>
  <c r="K1576" i="2"/>
  <c r="N1576" i="2"/>
  <c r="O1576" i="2"/>
  <c r="P1576" i="2"/>
  <c r="Q1576" i="2"/>
  <c r="T1576" i="2" s="1"/>
  <c r="D1577" i="2"/>
  <c r="H1577" i="2"/>
  <c r="I1577" i="2"/>
  <c r="J1577" i="2"/>
  <c r="K1577" i="2"/>
  <c r="N1577" i="2"/>
  <c r="O1577" i="2"/>
  <c r="Q1577" i="2" s="1"/>
  <c r="T1577" i="2" s="1"/>
  <c r="P1577" i="2"/>
  <c r="D1578" i="2"/>
  <c r="H1578" i="2"/>
  <c r="I1578" i="2"/>
  <c r="J1578" i="2"/>
  <c r="K1578" i="2"/>
  <c r="N1578" i="2"/>
  <c r="O1578" i="2"/>
  <c r="Q1578" i="2" s="1"/>
  <c r="X1578" i="2" s="1"/>
  <c r="P1578" i="2"/>
  <c r="D1579" i="2"/>
  <c r="H1579" i="2"/>
  <c r="I1579" i="2"/>
  <c r="J1579" i="2"/>
  <c r="K1579" i="2"/>
  <c r="N1579" i="2"/>
  <c r="O1579" i="2"/>
  <c r="P1579" i="2"/>
  <c r="Q1579" i="2"/>
  <c r="D1580" i="2"/>
  <c r="H1580" i="2"/>
  <c r="I1580" i="2"/>
  <c r="J1580" i="2"/>
  <c r="K1580" i="2"/>
  <c r="N1580" i="2"/>
  <c r="O1580" i="2"/>
  <c r="Q1580" i="2" s="1"/>
  <c r="P1580" i="2"/>
  <c r="D1581" i="2"/>
  <c r="H1581" i="2"/>
  <c r="I1581" i="2"/>
  <c r="J1581" i="2"/>
  <c r="K1581" i="2"/>
  <c r="N1581" i="2"/>
  <c r="O1581" i="2"/>
  <c r="P1581" i="2"/>
  <c r="Q1581" i="2"/>
  <c r="U1581" i="2" s="1"/>
  <c r="D1582" i="2"/>
  <c r="H1582" i="2"/>
  <c r="I1582" i="2"/>
  <c r="J1582" i="2"/>
  <c r="K1582" i="2"/>
  <c r="N1582" i="2"/>
  <c r="O1582" i="2"/>
  <c r="P1582" i="2"/>
  <c r="Q1582" i="2"/>
  <c r="X1582" i="2" s="1"/>
  <c r="D1583" i="2"/>
  <c r="H1583" i="2"/>
  <c r="I1583" i="2"/>
  <c r="J1583" i="2"/>
  <c r="K1583" i="2"/>
  <c r="N1583" i="2"/>
  <c r="O1583" i="2"/>
  <c r="Q1583" i="2" s="1"/>
  <c r="P1583" i="2"/>
  <c r="D1584" i="2"/>
  <c r="H1584" i="2"/>
  <c r="I1584" i="2"/>
  <c r="J1584" i="2"/>
  <c r="K1584" i="2"/>
  <c r="N1584" i="2"/>
  <c r="O1584" i="2"/>
  <c r="P1584" i="2"/>
  <c r="Q1584" i="2"/>
  <c r="X1584" i="2" s="1"/>
  <c r="D1585" i="2"/>
  <c r="H1585" i="2"/>
  <c r="I1585" i="2"/>
  <c r="J1585" i="2"/>
  <c r="K1585" i="2"/>
  <c r="N1585" i="2"/>
  <c r="O1585" i="2"/>
  <c r="P1585" i="2"/>
  <c r="Q1585" i="2"/>
  <c r="D1586" i="2"/>
  <c r="H1586" i="2"/>
  <c r="I1586" i="2"/>
  <c r="J1586" i="2"/>
  <c r="K1586" i="2"/>
  <c r="N1586" i="2"/>
  <c r="O1586" i="2"/>
  <c r="P1586" i="2"/>
  <c r="Q1586" i="2"/>
  <c r="X1586" i="2" s="1"/>
  <c r="D1587" i="2"/>
  <c r="H1587" i="2"/>
  <c r="I1587" i="2"/>
  <c r="J1587" i="2"/>
  <c r="K1587" i="2"/>
  <c r="N1587" i="2"/>
  <c r="O1587" i="2"/>
  <c r="P1587" i="2"/>
  <c r="Q1587" i="2"/>
  <c r="U1587" i="2" s="1"/>
  <c r="D1588" i="2"/>
  <c r="H1588" i="2"/>
  <c r="I1588" i="2"/>
  <c r="J1588" i="2"/>
  <c r="K1588" i="2"/>
  <c r="N1588" i="2"/>
  <c r="O1588" i="2"/>
  <c r="Q1588" i="2" s="1"/>
  <c r="X1588" i="2" s="1"/>
  <c r="P1588" i="2"/>
  <c r="D1589" i="2"/>
  <c r="H1589" i="2"/>
  <c r="I1589" i="2"/>
  <c r="J1589" i="2"/>
  <c r="K1589" i="2"/>
  <c r="N1589" i="2"/>
  <c r="O1589" i="2"/>
  <c r="P1589" i="2"/>
  <c r="Q1589" i="2"/>
  <c r="T1589" i="2" s="1"/>
  <c r="D1590" i="2"/>
  <c r="H1590" i="2"/>
  <c r="I1590" i="2"/>
  <c r="J1590" i="2"/>
  <c r="K1590" i="2"/>
  <c r="N1590" i="2"/>
  <c r="O1590" i="2"/>
  <c r="Q1590" i="2" s="1"/>
  <c r="W1590" i="2" s="1"/>
  <c r="P1590" i="2"/>
  <c r="D1591" i="2"/>
  <c r="H1591" i="2"/>
  <c r="I1591" i="2"/>
  <c r="J1591" i="2"/>
  <c r="K1591" i="2"/>
  <c r="N1591" i="2"/>
  <c r="O1591" i="2"/>
  <c r="Q1591" i="2" s="1"/>
  <c r="T1591" i="2" s="1"/>
  <c r="P1591" i="2"/>
  <c r="D1592" i="2"/>
  <c r="H1592" i="2"/>
  <c r="I1592" i="2"/>
  <c r="J1592" i="2"/>
  <c r="K1592" i="2"/>
  <c r="N1592" i="2"/>
  <c r="O1592" i="2"/>
  <c r="Q1592" i="2" s="1"/>
  <c r="W1592" i="2" s="1"/>
  <c r="P1592" i="2"/>
  <c r="D1593" i="2"/>
  <c r="H1593" i="2"/>
  <c r="I1593" i="2"/>
  <c r="J1593" i="2"/>
  <c r="K1593" i="2"/>
  <c r="N1593" i="2"/>
  <c r="O1593" i="2"/>
  <c r="Q1593" i="2" s="1"/>
  <c r="T1593" i="2" s="1"/>
  <c r="P1593" i="2"/>
  <c r="D1594" i="2"/>
  <c r="H1594" i="2"/>
  <c r="I1594" i="2"/>
  <c r="J1594" i="2"/>
  <c r="K1594" i="2"/>
  <c r="N1594" i="2"/>
  <c r="O1594" i="2"/>
  <c r="Q1594" i="2" s="1"/>
  <c r="P1594" i="2"/>
  <c r="D1595" i="2"/>
  <c r="H1595" i="2"/>
  <c r="I1595" i="2"/>
  <c r="J1595" i="2"/>
  <c r="K1595" i="2"/>
  <c r="N1595" i="2"/>
  <c r="O1595" i="2"/>
  <c r="P1595" i="2"/>
  <c r="Q1595" i="2"/>
  <c r="U1595" i="2" s="1"/>
  <c r="D1596" i="2"/>
  <c r="H1596" i="2"/>
  <c r="I1596" i="2"/>
  <c r="J1596" i="2"/>
  <c r="K1596" i="2"/>
  <c r="N1596" i="2"/>
  <c r="O1596" i="2"/>
  <c r="P1596" i="2"/>
  <c r="Q1596" i="2"/>
  <c r="T1596" i="2" s="1"/>
  <c r="D1597" i="2"/>
  <c r="H1597" i="2"/>
  <c r="I1597" i="2"/>
  <c r="J1597" i="2"/>
  <c r="K1597" i="2"/>
  <c r="N1597" i="2"/>
  <c r="O1597" i="2"/>
  <c r="Q1597" i="2" s="1"/>
  <c r="W1597" i="2" s="1"/>
  <c r="P1597" i="2"/>
  <c r="D1598" i="2"/>
  <c r="H1598" i="2"/>
  <c r="I1598" i="2"/>
  <c r="J1598" i="2"/>
  <c r="K1598" i="2"/>
  <c r="N1598" i="2"/>
  <c r="O1598" i="2"/>
  <c r="P1598" i="2"/>
  <c r="Q1598" i="2"/>
  <c r="T1598" i="2" s="1"/>
  <c r="D1599" i="2"/>
  <c r="H1599" i="2"/>
  <c r="I1599" i="2"/>
  <c r="J1599" i="2"/>
  <c r="K1599" i="2"/>
  <c r="N1599" i="2"/>
  <c r="O1599" i="2"/>
  <c r="Q1599" i="2" s="1"/>
  <c r="U1599" i="2" s="1"/>
  <c r="P1599" i="2"/>
  <c r="D1600" i="2"/>
  <c r="H1600" i="2"/>
  <c r="I1600" i="2"/>
  <c r="J1600" i="2"/>
  <c r="K1600" i="2"/>
  <c r="N1600" i="2"/>
  <c r="O1600" i="2"/>
  <c r="P1600" i="2"/>
  <c r="Q1600" i="2"/>
  <c r="U1600" i="2" s="1"/>
  <c r="D1601" i="2"/>
  <c r="H1601" i="2"/>
  <c r="I1601" i="2"/>
  <c r="J1601" i="2"/>
  <c r="K1601" i="2"/>
  <c r="N1601" i="2"/>
  <c r="O1601" i="2"/>
  <c r="P1601" i="2"/>
  <c r="Q1601" i="2"/>
  <c r="T1601" i="2" s="1"/>
  <c r="D1602" i="2"/>
  <c r="H1602" i="2"/>
  <c r="I1602" i="2"/>
  <c r="J1602" i="2"/>
  <c r="K1602" i="2"/>
  <c r="N1602" i="2"/>
  <c r="O1602" i="2"/>
  <c r="Q1602" i="2" s="1"/>
  <c r="U1602" i="2" s="1"/>
  <c r="P1602" i="2"/>
  <c r="D1603" i="2"/>
  <c r="H1603" i="2"/>
  <c r="I1603" i="2"/>
  <c r="J1603" i="2"/>
  <c r="K1603" i="2"/>
  <c r="N1603" i="2"/>
  <c r="O1603" i="2"/>
  <c r="P1603" i="2"/>
  <c r="Q1603" i="2"/>
  <c r="D1604" i="2"/>
  <c r="H1604" i="2"/>
  <c r="I1604" i="2"/>
  <c r="J1604" i="2"/>
  <c r="K1604" i="2"/>
  <c r="N1604" i="2"/>
  <c r="O1604" i="2"/>
  <c r="Q1604" i="2" s="1"/>
  <c r="P1604" i="2"/>
  <c r="D1605" i="2"/>
  <c r="H1605" i="2"/>
  <c r="I1605" i="2"/>
  <c r="J1605" i="2"/>
  <c r="K1605" i="2"/>
  <c r="N1605" i="2"/>
  <c r="O1605" i="2"/>
  <c r="P1605" i="2"/>
  <c r="Q1605" i="2"/>
  <c r="W1605" i="2" s="1"/>
  <c r="D1606" i="2"/>
  <c r="H1606" i="2"/>
  <c r="I1606" i="2"/>
  <c r="J1606" i="2"/>
  <c r="K1606" i="2"/>
  <c r="N1606" i="2"/>
  <c r="O1606" i="2"/>
  <c r="P1606" i="2"/>
  <c r="Q1606" i="2"/>
  <c r="U1606" i="2" s="1"/>
  <c r="D1607" i="2"/>
  <c r="H1607" i="2"/>
  <c r="I1607" i="2"/>
  <c r="J1607" i="2"/>
  <c r="K1607" i="2"/>
  <c r="N1607" i="2"/>
  <c r="O1607" i="2"/>
  <c r="Q1607" i="2" s="1"/>
  <c r="P1607" i="2"/>
  <c r="D1608" i="2"/>
  <c r="H1608" i="2"/>
  <c r="I1608" i="2"/>
  <c r="J1608" i="2"/>
  <c r="K1608" i="2"/>
  <c r="N1608" i="2"/>
  <c r="O1608" i="2"/>
  <c r="P1608" i="2"/>
  <c r="Q1608" i="2"/>
  <c r="T1608" i="2" s="1"/>
  <c r="D1609" i="2"/>
  <c r="H1609" i="2"/>
  <c r="I1609" i="2"/>
  <c r="J1609" i="2"/>
  <c r="K1609" i="2"/>
  <c r="N1609" i="2"/>
  <c r="O1609" i="2"/>
  <c r="Q1609" i="2" s="1"/>
  <c r="P1609" i="2"/>
  <c r="D1610" i="2"/>
  <c r="H1610" i="2"/>
  <c r="I1610" i="2"/>
  <c r="J1610" i="2"/>
  <c r="K1610" i="2"/>
  <c r="N1610" i="2"/>
  <c r="O1610" i="2"/>
  <c r="P1610" i="2"/>
  <c r="Q1610" i="2"/>
  <c r="T1610" i="2" s="1"/>
  <c r="D1611" i="2"/>
  <c r="H1611" i="2"/>
  <c r="I1611" i="2"/>
  <c r="J1611" i="2"/>
  <c r="K1611" i="2"/>
  <c r="N1611" i="2"/>
  <c r="O1611" i="2"/>
  <c r="Q1611" i="2" s="1"/>
  <c r="P1611" i="2"/>
  <c r="D1612" i="2"/>
  <c r="H1612" i="2"/>
  <c r="I1612" i="2"/>
  <c r="J1612" i="2"/>
  <c r="K1612" i="2"/>
  <c r="N1612" i="2"/>
  <c r="O1612" i="2"/>
  <c r="Q1612" i="2" s="1"/>
  <c r="P1612" i="2"/>
  <c r="D1613" i="2"/>
  <c r="H1613" i="2"/>
  <c r="I1613" i="2"/>
  <c r="J1613" i="2"/>
  <c r="K1613" i="2"/>
  <c r="N1613" i="2"/>
  <c r="O1613" i="2"/>
  <c r="Q1613" i="2" s="1"/>
  <c r="P1613" i="2"/>
  <c r="D1614" i="2"/>
  <c r="H1614" i="2"/>
  <c r="I1614" i="2"/>
  <c r="J1614" i="2"/>
  <c r="K1614" i="2"/>
  <c r="N1614" i="2"/>
  <c r="O1614" i="2"/>
  <c r="P1614" i="2"/>
  <c r="Q1614" i="2"/>
  <c r="T1614" i="2" s="1"/>
  <c r="D1615" i="2"/>
  <c r="H1615" i="2"/>
  <c r="I1615" i="2"/>
  <c r="J1615" i="2"/>
  <c r="K1615" i="2"/>
  <c r="N1615" i="2"/>
  <c r="O1615" i="2"/>
  <c r="Q1615" i="2" s="1"/>
  <c r="P1615" i="2"/>
  <c r="D1616" i="2"/>
  <c r="H1616" i="2"/>
  <c r="I1616" i="2"/>
  <c r="J1616" i="2"/>
  <c r="K1616" i="2"/>
  <c r="N1616" i="2"/>
  <c r="O1616" i="2"/>
  <c r="Q1616" i="2" s="1"/>
  <c r="W1616" i="2" s="1"/>
  <c r="P1616" i="2"/>
  <c r="D1617" i="2"/>
  <c r="H1617" i="2"/>
  <c r="I1617" i="2"/>
  <c r="J1617" i="2"/>
  <c r="K1617" i="2"/>
  <c r="N1617" i="2"/>
  <c r="O1617" i="2"/>
  <c r="Q1617" i="2" s="1"/>
  <c r="P1617" i="2"/>
  <c r="D1618" i="2"/>
  <c r="H1618" i="2"/>
  <c r="I1618" i="2"/>
  <c r="J1618" i="2"/>
  <c r="K1618" i="2"/>
  <c r="N1618" i="2"/>
  <c r="O1618" i="2"/>
  <c r="Q1618" i="2" s="1"/>
  <c r="P1618" i="2"/>
  <c r="D1619" i="2"/>
  <c r="H1619" i="2"/>
  <c r="I1619" i="2"/>
  <c r="J1619" i="2"/>
  <c r="K1619" i="2"/>
  <c r="N1619" i="2"/>
  <c r="O1619" i="2"/>
  <c r="P1619" i="2"/>
  <c r="Q1619" i="2"/>
  <c r="T1619" i="2" s="1"/>
  <c r="D1620" i="2"/>
  <c r="H1620" i="2"/>
  <c r="I1620" i="2"/>
  <c r="J1620" i="2"/>
  <c r="K1620" i="2"/>
  <c r="N1620" i="2"/>
  <c r="O1620" i="2"/>
  <c r="P1620" i="2"/>
  <c r="Q1620" i="2"/>
  <c r="T1620" i="2" s="1"/>
  <c r="D1621" i="2"/>
  <c r="H1621" i="2"/>
  <c r="I1621" i="2"/>
  <c r="J1621" i="2"/>
  <c r="K1621" i="2"/>
  <c r="N1621" i="2"/>
  <c r="O1621" i="2"/>
  <c r="Q1621" i="2" s="1"/>
  <c r="U1621" i="2" s="1"/>
  <c r="P1621" i="2"/>
  <c r="D1622" i="2"/>
  <c r="H1622" i="2"/>
  <c r="I1622" i="2"/>
  <c r="J1622" i="2"/>
  <c r="K1622" i="2"/>
  <c r="N1622" i="2"/>
  <c r="O1622" i="2"/>
  <c r="P1622" i="2"/>
  <c r="Q1622" i="2"/>
  <c r="D1623" i="2"/>
  <c r="H1623" i="2"/>
  <c r="I1623" i="2"/>
  <c r="J1623" i="2"/>
  <c r="K1623" i="2"/>
  <c r="N1623" i="2"/>
  <c r="O1623" i="2"/>
  <c r="P1623" i="2"/>
  <c r="Q1623" i="2"/>
  <c r="X1623" i="2" s="1"/>
  <c r="D1624" i="2"/>
  <c r="H1624" i="2"/>
  <c r="I1624" i="2"/>
  <c r="J1624" i="2"/>
  <c r="K1624" i="2"/>
  <c r="N1624" i="2"/>
  <c r="O1624" i="2"/>
  <c r="P1624" i="2"/>
  <c r="Q1624" i="2"/>
  <c r="U1624" i="2" s="1"/>
  <c r="D1625" i="2"/>
  <c r="H1625" i="2"/>
  <c r="I1625" i="2"/>
  <c r="J1625" i="2"/>
  <c r="K1625" i="2"/>
  <c r="N1625" i="2"/>
  <c r="O1625" i="2"/>
  <c r="Q1625" i="2" s="1"/>
  <c r="X1625" i="2" s="1"/>
  <c r="P1625" i="2"/>
  <c r="D1626" i="2"/>
  <c r="H1626" i="2"/>
  <c r="I1626" i="2"/>
  <c r="J1626" i="2"/>
  <c r="K1626" i="2"/>
  <c r="N1626" i="2"/>
  <c r="O1626" i="2"/>
  <c r="Q1626" i="2" s="1"/>
  <c r="P1626" i="2"/>
  <c r="D1627" i="2"/>
  <c r="H1627" i="2"/>
  <c r="I1627" i="2"/>
  <c r="J1627" i="2"/>
  <c r="K1627" i="2"/>
  <c r="N1627" i="2"/>
  <c r="O1627" i="2"/>
  <c r="P1627" i="2"/>
  <c r="Q1627" i="2"/>
  <c r="D1628" i="2"/>
  <c r="H1628" i="2"/>
  <c r="I1628" i="2"/>
  <c r="J1628" i="2"/>
  <c r="K1628" i="2"/>
  <c r="N1628" i="2"/>
  <c r="O1628" i="2"/>
  <c r="P1628" i="2"/>
  <c r="Q1628" i="2"/>
  <c r="X1628" i="2" s="1"/>
  <c r="D1629" i="2"/>
  <c r="H1629" i="2"/>
  <c r="I1629" i="2"/>
  <c r="J1629" i="2"/>
  <c r="K1629" i="2"/>
  <c r="N1629" i="2"/>
  <c r="O1629" i="2"/>
  <c r="P1629" i="2"/>
  <c r="Q1629" i="2"/>
  <c r="U1629" i="2" s="1"/>
  <c r="D1630" i="2"/>
  <c r="H1630" i="2"/>
  <c r="I1630" i="2"/>
  <c r="J1630" i="2"/>
  <c r="K1630" i="2"/>
  <c r="N1630" i="2"/>
  <c r="O1630" i="2"/>
  <c r="P1630" i="2"/>
  <c r="Q1630" i="2"/>
  <c r="U1630" i="2" s="1"/>
  <c r="D1631" i="2"/>
  <c r="H1631" i="2"/>
  <c r="I1631" i="2"/>
  <c r="J1631" i="2"/>
  <c r="K1631" i="2"/>
  <c r="N1631" i="2"/>
  <c r="O1631" i="2"/>
  <c r="Q1631" i="2" s="1"/>
  <c r="X1631" i="2" s="1"/>
  <c r="P1631" i="2"/>
  <c r="D1632" i="2"/>
  <c r="H1632" i="2"/>
  <c r="I1632" i="2"/>
  <c r="J1632" i="2"/>
  <c r="K1632" i="2"/>
  <c r="N1632" i="2"/>
  <c r="O1632" i="2"/>
  <c r="P1632" i="2"/>
  <c r="Q1632" i="2"/>
  <c r="U1632" i="2" s="1"/>
  <c r="D1633" i="2"/>
  <c r="H1633" i="2"/>
  <c r="I1633" i="2"/>
  <c r="J1633" i="2"/>
  <c r="K1633" i="2"/>
  <c r="N1633" i="2"/>
  <c r="O1633" i="2"/>
  <c r="P1633" i="2"/>
  <c r="Q1633" i="2"/>
  <c r="T1633" i="2" s="1"/>
  <c r="D1634" i="2"/>
  <c r="H1634" i="2"/>
  <c r="I1634" i="2"/>
  <c r="J1634" i="2"/>
  <c r="K1634" i="2"/>
  <c r="N1634" i="2"/>
  <c r="O1634" i="2"/>
  <c r="P1634" i="2"/>
  <c r="Q1634" i="2"/>
  <c r="T1634" i="2" s="1"/>
  <c r="D1635" i="2"/>
  <c r="H1635" i="2"/>
  <c r="I1635" i="2"/>
  <c r="J1635" i="2"/>
  <c r="K1635" i="2"/>
  <c r="N1635" i="2"/>
  <c r="O1635" i="2"/>
  <c r="P1635" i="2"/>
  <c r="Q1635" i="2"/>
  <c r="T1635" i="2" s="1"/>
  <c r="D1636" i="2"/>
  <c r="H1636" i="2"/>
  <c r="I1636" i="2"/>
  <c r="J1636" i="2"/>
  <c r="K1636" i="2"/>
  <c r="N1636" i="2"/>
  <c r="O1636" i="2"/>
  <c r="Q1636" i="2" s="1"/>
  <c r="P1636" i="2"/>
  <c r="D1637" i="2"/>
  <c r="H1637" i="2"/>
  <c r="I1637" i="2"/>
  <c r="J1637" i="2"/>
  <c r="K1637" i="2"/>
  <c r="N1637" i="2"/>
  <c r="O1637" i="2"/>
  <c r="Q1637" i="2" s="1"/>
  <c r="P1637" i="2"/>
  <c r="D1638" i="2"/>
  <c r="H1638" i="2"/>
  <c r="I1638" i="2"/>
  <c r="J1638" i="2"/>
  <c r="K1638" i="2"/>
  <c r="N1638" i="2"/>
  <c r="O1638" i="2"/>
  <c r="P1638" i="2"/>
  <c r="Q1638" i="2"/>
  <c r="U1638" i="2" s="1"/>
  <c r="D1639" i="2"/>
  <c r="H1639" i="2"/>
  <c r="I1639" i="2"/>
  <c r="J1639" i="2"/>
  <c r="K1639" i="2"/>
  <c r="N1639" i="2"/>
  <c r="O1639" i="2"/>
  <c r="P1639" i="2"/>
  <c r="Q1639" i="2"/>
  <c r="D1640" i="2"/>
  <c r="H1640" i="2"/>
  <c r="I1640" i="2"/>
  <c r="J1640" i="2"/>
  <c r="K1640" i="2"/>
  <c r="N1640" i="2"/>
  <c r="O1640" i="2"/>
  <c r="P1640" i="2"/>
  <c r="Q1640" i="2"/>
  <c r="T1640" i="2" s="1"/>
  <c r="D1641" i="2"/>
  <c r="H1641" i="2"/>
  <c r="I1641" i="2"/>
  <c r="J1641" i="2"/>
  <c r="K1641" i="2"/>
  <c r="N1641" i="2"/>
  <c r="O1641" i="2"/>
  <c r="Q1641" i="2" s="1"/>
  <c r="X1641" i="2" s="1"/>
  <c r="P1641" i="2"/>
  <c r="D1642" i="2"/>
  <c r="H1642" i="2"/>
  <c r="I1642" i="2"/>
  <c r="J1642" i="2"/>
  <c r="K1642" i="2"/>
  <c r="N1642" i="2"/>
  <c r="O1642" i="2"/>
  <c r="P1642" i="2"/>
  <c r="Q1642" i="2"/>
  <c r="D1643" i="2"/>
  <c r="H1643" i="2"/>
  <c r="I1643" i="2"/>
  <c r="J1643" i="2"/>
  <c r="K1643" i="2"/>
  <c r="N1643" i="2"/>
  <c r="O1643" i="2"/>
  <c r="P1643" i="2"/>
  <c r="Q1643" i="2"/>
  <c r="D1644" i="2"/>
  <c r="H1644" i="2"/>
  <c r="I1644" i="2"/>
  <c r="J1644" i="2"/>
  <c r="K1644" i="2"/>
  <c r="N1644" i="2"/>
  <c r="O1644" i="2"/>
  <c r="Q1644" i="2" s="1"/>
  <c r="P1644" i="2"/>
  <c r="D1645" i="2"/>
  <c r="H1645" i="2"/>
  <c r="I1645" i="2"/>
  <c r="J1645" i="2"/>
  <c r="K1645" i="2"/>
  <c r="N1645" i="2"/>
  <c r="O1645" i="2"/>
  <c r="Q1645" i="2" s="1"/>
  <c r="T1645" i="2" s="1"/>
  <c r="P1645" i="2"/>
  <c r="D1646" i="2"/>
  <c r="H1646" i="2"/>
  <c r="I1646" i="2"/>
  <c r="J1646" i="2"/>
  <c r="K1646" i="2"/>
  <c r="N1646" i="2"/>
  <c r="O1646" i="2"/>
  <c r="P1646" i="2"/>
  <c r="Q1646" i="2"/>
  <c r="D1647" i="2"/>
  <c r="H1647" i="2"/>
  <c r="I1647" i="2"/>
  <c r="J1647" i="2"/>
  <c r="K1647" i="2"/>
  <c r="N1647" i="2"/>
  <c r="O1647" i="2"/>
  <c r="P1647" i="2"/>
  <c r="Q1647" i="2"/>
  <c r="D1648" i="2"/>
  <c r="H1648" i="2"/>
  <c r="I1648" i="2"/>
  <c r="J1648" i="2"/>
  <c r="K1648" i="2"/>
  <c r="N1648" i="2"/>
  <c r="O1648" i="2"/>
  <c r="P1648" i="2"/>
  <c r="Q1648" i="2"/>
  <c r="T1648" i="2" s="1"/>
  <c r="D1649" i="2"/>
  <c r="H1649" i="2"/>
  <c r="I1649" i="2"/>
  <c r="J1649" i="2"/>
  <c r="K1649" i="2"/>
  <c r="N1649" i="2"/>
  <c r="O1649" i="2"/>
  <c r="Q1649" i="2" s="1"/>
  <c r="W1649" i="2" s="1"/>
  <c r="P1649" i="2"/>
  <c r="D1650" i="2"/>
  <c r="H1650" i="2"/>
  <c r="I1650" i="2"/>
  <c r="J1650" i="2"/>
  <c r="K1650" i="2"/>
  <c r="N1650" i="2"/>
  <c r="O1650" i="2"/>
  <c r="Q1650" i="2" s="1"/>
  <c r="P1650" i="2"/>
  <c r="D1651" i="2"/>
  <c r="H1651" i="2"/>
  <c r="I1651" i="2"/>
  <c r="J1651" i="2"/>
  <c r="K1651" i="2"/>
  <c r="N1651" i="2"/>
  <c r="O1651" i="2"/>
  <c r="P1651" i="2"/>
  <c r="Q1651" i="2"/>
  <c r="T1651" i="2" s="1"/>
  <c r="D1652" i="2"/>
  <c r="H1652" i="2"/>
  <c r="I1652" i="2"/>
  <c r="J1652" i="2"/>
  <c r="K1652" i="2"/>
  <c r="N1652" i="2"/>
  <c r="O1652" i="2"/>
  <c r="P1652" i="2"/>
  <c r="Q1652" i="2"/>
  <c r="U1652" i="2" s="1"/>
  <c r="D1653" i="2"/>
  <c r="H1653" i="2"/>
  <c r="I1653" i="2"/>
  <c r="J1653" i="2"/>
  <c r="K1653" i="2"/>
  <c r="N1653" i="2"/>
  <c r="O1653" i="2"/>
  <c r="P1653" i="2"/>
  <c r="Q1653" i="2"/>
  <c r="T1653" i="2" s="1"/>
  <c r="D1654" i="2"/>
  <c r="H1654" i="2"/>
  <c r="I1654" i="2"/>
  <c r="J1654" i="2"/>
  <c r="K1654" i="2"/>
  <c r="N1654" i="2"/>
  <c r="O1654" i="2"/>
  <c r="P1654" i="2"/>
  <c r="Q1654" i="2"/>
  <c r="X1654" i="2" s="1"/>
  <c r="D1655" i="2"/>
  <c r="H1655" i="2"/>
  <c r="I1655" i="2"/>
  <c r="J1655" i="2"/>
  <c r="K1655" i="2"/>
  <c r="N1655" i="2"/>
  <c r="O1655" i="2"/>
  <c r="Q1655" i="2" s="1"/>
  <c r="P1655" i="2"/>
  <c r="D1656" i="2"/>
  <c r="H1656" i="2"/>
  <c r="I1656" i="2"/>
  <c r="J1656" i="2"/>
  <c r="K1656" i="2"/>
  <c r="N1656" i="2"/>
  <c r="O1656" i="2"/>
  <c r="P1656" i="2"/>
  <c r="Q1656" i="2"/>
  <c r="X1656" i="2" s="1"/>
  <c r="D1657" i="2"/>
  <c r="H1657" i="2"/>
  <c r="I1657" i="2"/>
  <c r="J1657" i="2"/>
  <c r="K1657" i="2"/>
  <c r="N1657" i="2"/>
  <c r="O1657" i="2"/>
  <c r="Q1657" i="2" s="1"/>
  <c r="U1657" i="2" s="1"/>
  <c r="P1657" i="2"/>
  <c r="D1658" i="2"/>
  <c r="H1658" i="2"/>
  <c r="I1658" i="2"/>
  <c r="J1658" i="2"/>
  <c r="K1658" i="2"/>
  <c r="N1658" i="2"/>
  <c r="O1658" i="2"/>
  <c r="P1658" i="2"/>
  <c r="Q1658" i="2"/>
  <c r="T1658" i="2" s="1"/>
  <c r="D1659" i="2"/>
  <c r="H1659" i="2"/>
  <c r="I1659" i="2"/>
  <c r="J1659" i="2"/>
  <c r="K1659" i="2"/>
  <c r="N1659" i="2"/>
  <c r="O1659" i="2"/>
  <c r="Q1659" i="2" s="1"/>
  <c r="P1659" i="2"/>
  <c r="D1660" i="2"/>
  <c r="H1660" i="2"/>
  <c r="I1660" i="2"/>
  <c r="J1660" i="2"/>
  <c r="K1660" i="2"/>
  <c r="N1660" i="2"/>
  <c r="O1660" i="2"/>
  <c r="P1660" i="2"/>
  <c r="Q1660" i="2"/>
  <c r="T1660" i="2" s="1"/>
  <c r="D1661" i="2"/>
  <c r="H1661" i="2"/>
  <c r="I1661" i="2"/>
  <c r="J1661" i="2"/>
  <c r="K1661" i="2"/>
  <c r="N1661" i="2"/>
  <c r="O1661" i="2"/>
  <c r="P1661" i="2"/>
  <c r="Q1661" i="2"/>
  <c r="D1662" i="2"/>
  <c r="H1662" i="2"/>
  <c r="I1662" i="2"/>
  <c r="J1662" i="2"/>
  <c r="K1662" i="2"/>
  <c r="N1662" i="2"/>
  <c r="O1662" i="2"/>
  <c r="P1662" i="2"/>
  <c r="Q1662" i="2"/>
  <c r="U1662" i="2" s="1"/>
  <c r="D1663" i="2"/>
  <c r="H1663" i="2"/>
  <c r="I1663" i="2"/>
  <c r="J1663" i="2"/>
  <c r="K1663" i="2"/>
  <c r="N1663" i="2"/>
  <c r="O1663" i="2"/>
  <c r="P1663" i="2"/>
  <c r="Q1663" i="2"/>
  <c r="U1663" i="2" s="1"/>
  <c r="D1664" i="2"/>
  <c r="H1664" i="2"/>
  <c r="I1664" i="2"/>
  <c r="J1664" i="2"/>
  <c r="K1664" i="2"/>
  <c r="N1664" i="2"/>
  <c r="O1664" i="2"/>
  <c r="P1664" i="2"/>
  <c r="Q1664" i="2"/>
  <c r="T1664" i="2" s="1"/>
  <c r="D1665" i="2"/>
  <c r="H1665" i="2"/>
  <c r="I1665" i="2"/>
  <c r="J1665" i="2"/>
  <c r="K1665" i="2"/>
  <c r="N1665" i="2"/>
  <c r="O1665" i="2"/>
  <c r="P1665" i="2"/>
  <c r="Q1665" i="2"/>
  <c r="U1665" i="2" s="1"/>
  <c r="D1666" i="2"/>
  <c r="H1666" i="2"/>
  <c r="I1666" i="2"/>
  <c r="J1666" i="2"/>
  <c r="K1666" i="2"/>
  <c r="N1666" i="2"/>
  <c r="O1666" i="2"/>
  <c r="P1666" i="2"/>
  <c r="Q1666" i="2"/>
  <c r="D1667" i="2"/>
  <c r="H1667" i="2"/>
  <c r="I1667" i="2"/>
  <c r="J1667" i="2"/>
  <c r="K1667" i="2"/>
  <c r="N1667" i="2"/>
  <c r="O1667" i="2"/>
  <c r="P1667" i="2"/>
  <c r="Q1667" i="2"/>
  <c r="X1667" i="2" s="1"/>
  <c r="D1668" i="2"/>
  <c r="H1668" i="2"/>
  <c r="I1668" i="2"/>
  <c r="J1668" i="2"/>
  <c r="K1668" i="2"/>
  <c r="N1668" i="2"/>
  <c r="O1668" i="2"/>
  <c r="Q1668" i="2" s="1"/>
  <c r="P1668" i="2"/>
  <c r="D1669" i="2"/>
  <c r="H1669" i="2"/>
  <c r="I1669" i="2"/>
  <c r="J1669" i="2"/>
  <c r="K1669" i="2"/>
  <c r="N1669" i="2"/>
  <c r="O1669" i="2"/>
  <c r="P1669" i="2"/>
  <c r="Q1669" i="2"/>
  <c r="T1669" i="2" s="1"/>
  <c r="D1670" i="2"/>
  <c r="H1670" i="2"/>
  <c r="I1670" i="2"/>
  <c r="J1670" i="2"/>
  <c r="K1670" i="2"/>
  <c r="N1670" i="2"/>
  <c r="O1670" i="2"/>
  <c r="Q1670" i="2" s="1"/>
  <c r="P1670" i="2"/>
  <c r="D1671" i="2"/>
  <c r="H1671" i="2"/>
  <c r="I1671" i="2"/>
  <c r="J1671" i="2"/>
  <c r="K1671" i="2"/>
  <c r="N1671" i="2"/>
  <c r="O1671" i="2"/>
  <c r="P1671" i="2"/>
  <c r="Q1671" i="2"/>
  <c r="W1671" i="2" s="1"/>
  <c r="D1672" i="2"/>
  <c r="H1672" i="2"/>
  <c r="I1672" i="2"/>
  <c r="J1672" i="2"/>
  <c r="K1672" i="2"/>
  <c r="N1672" i="2"/>
  <c r="O1672" i="2"/>
  <c r="Q1672" i="2" s="1"/>
  <c r="W1672" i="2" s="1"/>
  <c r="P1672" i="2"/>
  <c r="D1673" i="2"/>
  <c r="H1673" i="2"/>
  <c r="I1673" i="2"/>
  <c r="J1673" i="2"/>
  <c r="K1673" i="2"/>
  <c r="N1673" i="2"/>
  <c r="O1673" i="2"/>
  <c r="Q1673" i="2" s="1"/>
  <c r="T1673" i="2" s="1"/>
  <c r="P1673" i="2"/>
  <c r="D1674" i="2"/>
  <c r="H1674" i="2"/>
  <c r="I1674" i="2"/>
  <c r="J1674" i="2"/>
  <c r="K1674" i="2"/>
  <c r="N1674" i="2"/>
  <c r="O1674" i="2"/>
  <c r="Q1674" i="2" s="1"/>
  <c r="P1674" i="2"/>
  <c r="D1675" i="2"/>
  <c r="H1675" i="2"/>
  <c r="I1675" i="2"/>
  <c r="J1675" i="2"/>
  <c r="K1675" i="2"/>
  <c r="N1675" i="2"/>
  <c r="O1675" i="2"/>
  <c r="P1675" i="2"/>
  <c r="Q1675" i="2"/>
  <c r="T1675" i="2" s="1"/>
  <c r="D1676" i="2"/>
  <c r="H1676" i="2"/>
  <c r="I1676" i="2"/>
  <c r="J1676" i="2"/>
  <c r="K1676" i="2"/>
  <c r="N1676" i="2"/>
  <c r="O1676" i="2"/>
  <c r="Q1676" i="2" s="1"/>
  <c r="W1676" i="2" s="1"/>
  <c r="P1676" i="2"/>
  <c r="D1677" i="2"/>
  <c r="H1677" i="2"/>
  <c r="I1677" i="2"/>
  <c r="J1677" i="2"/>
  <c r="K1677" i="2"/>
  <c r="N1677" i="2"/>
  <c r="O1677" i="2"/>
  <c r="Q1677" i="2" s="1"/>
  <c r="P1677" i="2"/>
  <c r="D1678" i="2"/>
  <c r="H1678" i="2"/>
  <c r="I1678" i="2"/>
  <c r="J1678" i="2"/>
  <c r="K1678" i="2"/>
  <c r="N1678" i="2"/>
  <c r="O1678" i="2"/>
  <c r="Q1678" i="2" s="1"/>
  <c r="X1678" i="2" s="1"/>
  <c r="P1678" i="2"/>
  <c r="D1679" i="2"/>
  <c r="H1679" i="2"/>
  <c r="I1679" i="2"/>
  <c r="J1679" i="2"/>
  <c r="K1679" i="2"/>
  <c r="N1679" i="2"/>
  <c r="O1679" i="2"/>
  <c r="Q1679" i="2" s="1"/>
  <c r="U1679" i="2" s="1"/>
  <c r="P1679" i="2"/>
  <c r="D1680" i="2"/>
  <c r="H1680" i="2"/>
  <c r="I1680" i="2"/>
  <c r="J1680" i="2"/>
  <c r="K1680" i="2"/>
  <c r="N1680" i="2"/>
  <c r="O1680" i="2"/>
  <c r="Q1680" i="2" s="1"/>
  <c r="X1680" i="2" s="1"/>
  <c r="P1680" i="2"/>
  <c r="D1681" i="2"/>
  <c r="H1681" i="2"/>
  <c r="I1681" i="2"/>
  <c r="J1681" i="2"/>
  <c r="K1681" i="2"/>
  <c r="N1681" i="2"/>
  <c r="O1681" i="2"/>
  <c r="P1681" i="2"/>
  <c r="Q1681" i="2"/>
  <c r="D1682" i="2"/>
  <c r="H1682" i="2"/>
  <c r="I1682" i="2"/>
  <c r="J1682" i="2"/>
  <c r="K1682" i="2"/>
  <c r="N1682" i="2"/>
  <c r="O1682" i="2"/>
  <c r="Q1682" i="2" s="1"/>
  <c r="U1682" i="2" s="1"/>
  <c r="P1682" i="2"/>
  <c r="D1683" i="2"/>
  <c r="H1683" i="2"/>
  <c r="I1683" i="2"/>
  <c r="J1683" i="2"/>
  <c r="K1683" i="2"/>
  <c r="N1683" i="2"/>
  <c r="O1683" i="2"/>
  <c r="P1683" i="2"/>
  <c r="Q1683" i="2"/>
  <c r="U1683" i="2" s="1"/>
  <c r="D1684" i="2"/>
  <c r="H1684" i="2"/>
  <c r="I1684" i="2"/>
  <c r="J1684" i="2"/>
  <c r="K1684" i="2"/>
  <c r="N1684" i="2"/>
  <c r="O1684" i="2"/>
  <c r="Q1684" i="2" s="1"/>
  <c r="P1684" i="2"/>
  <c r="D1685" i="2"/>
  <c r="H1685" i="2"/>
  <c r="I1685" i="2"/>
  <c r="J1685" i="2"/>
  <c r="K1685" i="2"/>
  <c r="N1685" i="2"/>
  <c r="O1685" i="2"/>
  <c r="Q1685" i="2" s="1"/>
  <c r="W1685" i="2" s="1"/>
  <c r="P1685" i="2"/>
  <c r="D1686" i="2"/>
  <c r="H1686" i="2"/>
  <c r="I1686" i="2"/>
  <c r="J1686" i="2"/>
  <c r="K1686" i="2"/>
  <c r="N1686" i="2"/>
  <c r="O1686" i="2"/>
  <c r="P1686" i="2"/>
  <c r="Q1686" i="2"/>
  <c r="T1686" i="2" s="1"/>
  <c r="D1687" i="2"/>
  <c r="H1687" i="2"/>
  <c r="I1687" i="2"/>
  <c r="J1687" i="2"/>
  <c r="K1687" i="2"/>
  <c r="N1687" i="2"/>
  <c r="O1687" i="2"/>
  <c r="P1687" i="2"/>
  <c r="Q1687" i="2"/>
  <c r="D1688" i="2"/>
  <c r="H1688" i="2"/>
  <c r="I1688" i="2"/>
  <c r="J1688" i="2"/>
  <c r="K1688" i="2"/>
  <c r="N1688" i="2"/>
  <c r="O1688" i="2"/>
  <c r="P1688" i="2"/>
  <c r="Q1688" i="2"/>
  <c r="T1688" i="2" s="1"/>
  <c r="D1689" i="2"/>
  <c r="H1689" i="2"/>
  <c r="I1689" i="2"/>
  <c r="J1689" i="2"/>
  <c r="K1689" i="2"/>
  <c r="N1689" i="2"/>
  <c r="O1689" i="2"/>
  <c r="Q1689" i="2" s="1"/>
  <c r="U1689" i="2" s="1"/>
  <c r="P1689" i="2"/>
  <c r="D1690" i="2"/>
  <c r="H1690" i="2"/>
  <c r="I1690" i="2"/>
  <c r="J1690" i="2"/>
  <c r="K1690" i="2"/>
  <c r="N1690" i="2"/>
  <c r="O1690" i="2"/>
  <c r="P1690" i="2"/>
  <c r="Q1690" i="2"/>
  <c r="X1690" i="2" s="1"/>
  <c r="D1691" i="2"/>
  <c r="H1691" i="2"/>
  <c r="I1691" i="2"/>
  <c r="J1691" i="2"/>
  <c r="K1691" i="2"/>
  <c r="N1691" i="2"/>
  <c r="O1691" i="2"/>
  <c r="P1691" i="2"/>
  <c r="Q1691" i="2"/>
  <c r="U1691" i="2" s="1"/>
  <c r="D1692" i="2"/>
  <c r="H1692" i="2"/>
  <c r="I1692" i="2"/>
  <c r="J1692" i="2"/>
  <c r="K1692" i="2"/>
  <c r="N1692" i="2"/>
  <c r="O1692" i="2"/>
  <c r="Q1692" i="2" s="1"/>
  <c r="X1692" i="2" s="1"/>
  <c r="P1692" i="2"/>
  <c r="D1693" i="2"/>
  <c r="H1693" i="2"/>
  <c r="I1693" i="2"/>
  <c r="J1693" i="2"/>
  <c r="K1693" i="2"/>
  <c r="N1693" i="2"/>
  <c r="O1693" i="2"/>
  <c r="P1693" i="2"/>
  <c r="Q1693" i="2"/>
  <c r="U1693" i="2" s="1"/>
  <c r="D1694" i="2"/>
  <c r="H1694" i="2"/>
  <c r="I1694" i="2"/>
  <c r="J1694" i="2"/>
  <c r="K1694" i="2"/>
  <c r="N1694" i="2"/>
  <c r="O1694" i="2"/>
  <c r="P1694" i="2"/>
  <c r="Q1694" i="2"/>
  <c r="W1694" i="2" s="1"/>
  <c r="D1695" i="2"/>
  <c r="H1695" i="2"/>
  <c r="I1695" i="2"/>
  <c r="J1695" i="2"/>
  <c r="K1695" i="2"/>
  <c r="N1695" i="2"/>
  <c r="O1695" i="2"/>
  <c r="P1695" i="2"/>
  <c r="Q1695" i="2"/>
  <c r="D1696" i="2"/>
  <c r="H1696" i="2"/>
  <c r="I1696" i="2"/>
  <c r="J1696" i="2"/>
  <c r="K1696" i="2"/>
  <c r="N1696" i="2"/>
  <c r="O1696" i="2"/>
  <c r="P1696" i="2"/>
  <c r="Q1696" i="2"/>
  <c r="T1696" i="2" s="1"/>
  <c r="D1697" i="2"/>
  <c r="H1697" i="2"/>
  <c r="I1697" i="2"/>
  <c r="J1697" i="2"/>
  <c r="K1697" i="2"/>
  <c r="N1697" i="2"/>
  <c r="O1697" i="2"/>
  <c r="Q1697" i="2" s="1"/>
  <c r="T1697" i="2" s="1"/>
  <c r="P1697" i="2"/>
  <c r="D1698" i="2"/>
  <c r="H1698" i="2"/>
  <c r="I1698" i="2"/>
  <c r="J1698" i="2"/>
  <c r="K1698" i="2"/>
  <c r="N1698" i="2"/>
  <c r="O1698" i="2"/>
  <c r="Q1698" i="2" s="1"/>
  <c r="P1698" i="2"/>
  <c r="D1699" i="2"/>
  <c r="H1699" i="2"/>
  <c r="I1699" i="2"/>
  <c r="J1699" i="2"/>
  <c r="K1699" i="2"/>
  <c r="N1699" i="2"/>
  <c r="O1699" i="2"/>
  <c r="P1699" i="2"/>
  <c r="Q1699" i="2"/>
  <c r="U1699" i="2" s="1"/>
  <c r="D1700" i="2"/>
  <c r="H1700" i="2"/>
  <c r="I1700" i="2"/>
  <c r="J1700" i="2"/>
  <c r="K1700" i="2"/>
  <c r="N1700" i="2"/>
  <c r="O1700" i="2"/>
  <c r="P1700" i="2"/>
  <c r="Q1700" i="2"/>
  <c r="U1700" i="2" s="1"/>
  <c r="D1701" i="2"/>
  <c r="H1701" i="2"/>
  <c r="I1701" i="2"/>
  <c r="J1701" i="2"/>
  <c r="K1701" i="2"/>
  <c r="N1701" i="2"/>
  <c r="O1701" i="2"/>
  <c r="P1701" i="2"/>
  <c r="Q1701" i="2"/>
  <c r="X1701" i="2" s="1"/>
  <c r="D1702" i="2"/>
  <c r="H1702" i="2"/>
  <c r="I1702" i="2"/>
  <c r="J1702" i="2"/>
  <c r="K1702" i="2"/>
  <c r="N1702" i="2"/>
  <c r="O1702" i="2"/>
  <c r="P1702" i="2"/>
  <c r="Q1702" i="2"/>
  <c r="U1702" i="2" s="1"/>
  <c r="D1703" i="2"/>
  <c r="H1703" i="2"/>
  <c r="I1703" i="2"/>
  <c r="J1703" i="2"/>
  <c r="K1703" i="2"/>
  <c r="N1703" i="2"/>
  <c r="O1703" i="2"/>
  <c r="Q1703" i="2" s="1"/>
  <c r="P1703" i="2"/>
  <c r="D1704" i="2"/>
  <c r="H1704" i="2"/>
  <c r="I1704" i="2"/>
  <c r="J1704" i="2"/>
  <c r="K1704" i="2"/>
  <c r="N1704" i="2"/>
  <c r="O1704" i="2"/>
  <c r="P1704" i="2"/>
  <c r="Q1704" i="2"/>
  <c r="T1704" i="2" s="1"/>
  <c r="D1705" i="2"/>
  <c r="H1705" i="2"/>
  <c r="I1705" i="2"/>
  <c r="J1705" i="2"/>
  <c r="K1705" i="2"/>
  <c r="N1705" i="2"/>
  <c r="O1705" i="2"/>
  <c r="Q1705" i="2" s="1"/>
  <c r="T1705" i="2" s="1"/>
  <c r="P1705" i="2"/>
  <c r="D1706" i="2"/>
  <c r="H1706" i="2"/>
  <c r="I1706" i="2"/>
  <c r="J1706" i="2"/>
  <c r="K1706" i="2"/>
  <c r="N1706" i="2"/>
  <c r="O1706" i="2"/>
  <c r="P1706" i="2"/>
  <c r="Q1706" i="2"/>
  <c r="U1706" i="2" s="1"/>
  <c r="D1707" i="2"/>
  <c r="H1707" i="2"/>
  <c r="I1707" i="2"/>
  <c r="J1707" i="2"/>
  <c r="K1707" i="2"/>
  <c r="N1707" i="2"/>
  <c r="O1707" i="2"/>
  <c r="P1707" i="2"/>
  <c r="Q1707" i="2"/>
  <c r="U1707" i="2" s="1"/>
  <c r="D1708" i="2"/>
  <c r="H1708" i="2"/>
  <c r="I1708" i="2"/>
  <c r="J1708" i="2"/>
  <c r="K1708" i="2"/>
  <c r="N1708" i="2"/>
  <c r="O1708" i="2"/>
  <c r="Q1708" i="2" s="1"/>
  <c r="P1708" i="2"/>
  <c r="D1709" i="2"/>
  <c r="H1709" i="2"/>
  <c r="I1709" i="2"/>
  <c r="J1709" i="2"/>
  <c r="K1709" i="2"/>
  <c r="N1709" i="2"/>
  <c r="O1709" i="2"/>
  <c r="P1709" i="2"/>
  <c r="Q1709" i="2"/>
  <c r="D1710" i="2"/>
  <c r="H1710" i="2"/>
  <c r="I1710" i="2"/>
  <c r="J1710" i="2"/>
  <c r="K1710" i="2"/>
  <c r="N1710" i="2"/>
  <c r="O1710" i="2"/>
  <c r="Q1710" i="2" s="1"/>
  <c r="P1710" i="2"/>
  <c r="D1711" i="2"/>
  <c r="H1711" i="2"/>
  <c r="I1711" i="2"/>
  <c r="J1711" i="2"/>
  <c r="K1711" i="2"/>
  <c r="N1711" i="2"/>
  <c r="O1711" i="2"/>
  <c r="Q1711" i="2" s="1"/>
  <c r="W1711" i="2" s="1"/>
  <c r="P1711" i="2"/>
  <c r="D1712" i="2"/>
  <c r="H1712" i="2"/>
  <c r="I1712" i="2"/>
  <c r="J1712" i="2"/>
  <c r="K1712" i="2"/>
  <c r="N1712" i="2"/>
  <c r="O1712" i="2"/>
  <c r="P1712" i="2"/>
  <c r="Q1712" i="2"/>
  <c r="X1712" i="2" s="1"/>
  <c r="D1713" i="2"/>
  <c r="H1713" i="2"/>
  <c r="I1713" i="2"/>
  <c r="J1713" i="2"/>
  <c r="K1713" i="2"/>
  <c r="N1713" i="2"/>
  <c r="O1713" i="2"/>
  <c r="P1713" i="2"/>
  <c r="Q1713" i="2"/>
  <c r="D1714" i="2"/>
  <c r="H1714" i="2"/>
  <c r="I1714" i="2"/>
  <c r="J1714" i="2"/>
  <c r="K1714" i="2"/>
  <c r="N1714" i="2"/>
  <c r="O1714" i="2"/>
  <c r="P1714" i="2"/>
  <c r="Q1714" i="2"/>
  <c r="D1715" i="2"/>
  <c r="H1715" i="2"/>
  <c r="I1715" i="2"/>
  <c r="J1715" i="2"/>
  <c r="K1715" i="2"/>
  <c r="N1715" i="2"/>
  <c r="O1715" i="2"/>
  <c r="P1715" i="2"/>
  <c r="Q1715" i="2"/>
  <c r="U1715" i="2" s="1"/>
  <c r="D1716" i="2"/>
  <c r="H1716" i="2"/>
  <c r="I1716" i="2"/>
  <c r="J1716" i="2"/>
  <c r="K1716" i="2"/>
  <c r="N1716" i="2"/>
  <c r="O1716" i="2"/>
  <c r="P1716" i="2"/>
  <c r="Q1716" i="2"/>
  <c r="W1716" i="2" s="1"/>
  <c r="D1717" i="2"/>
  <c r="H1717" i="2"/>
  <c r="I1717" i="2"/>
  <c r="J1717" i="2"/>
  <c r="K1717" i="2"/>
  <c r="N1717" i="2"/>
  <c r="O1717" i="2"/>
  <c r="P1717" i="2"/>
  <c r="Q1717" i="2"/>
  <c r="T1717" i="2" s="1"/>
  <c r="D1718" i="2"/>
  <c r="H1718" i="2"/>
  <c r="I1718" i="2"/>
  <c r="J1718" i="2"/>
  <c r="K1718" i="2"/>
  <c r="N1718" i="2"/>
  <c r="O1718" i="2"/>
  <c r="P1718" i="2"/>
  <c r="Q1718" i="2"/>
  <c r="D1719" i="2"/>
  <c r="H1719" i="2"/>
  <c r="I1719" i="2"/>
  <c r="J1719" i="2"/>
  <c r="K1719" i="2"/>
  <c r="N1719" i="2"/>
  <c r="O1719" i="2"/>
  <c r="P1719" i="2"/>
  <c r="Q1719" i="2"/>
  <c r="T1719" i="2" s="1"/>
  <c r="D1720" i="2"/>
  <c r="H1720" i="2"/>
  <c r="I1720" i="2"/>
  <c r="J1720" i="2"/>
  <c r="K1720" i="2"/>
  <c r="N1720" i="2"/>
  <c r="O1720" i="2"/>
  <c r="Q1720" i="2" s="1"/>
  <c r="X1720" i="2" s="1"/>
  <c r="P1720" i="2"/>
  <c r="D1721" i="2"/>
  <c r="H1721" i="2"/>
  <c r="I1721" i="2"/>
  <c r="J1721" i="2"/>
  <c r="K1721" i="2"/>
  <c r="N1721" i="2"/>
  <c r="O1721" i="2"/>
  <c r="Q1721" i="2" s="1"/>
  <c r="P1721" i="2"/>
  <c r="D1722" i="2"/>
  <c r="H1722" i="2"/>
  <c r="I1722" i="2"/>
  <c r="J1722" i="2"/>
  <c r="K1722" i="2"/>
  <c r="N1722" i="2"/>
  <c r="O1722" i="2"/>
  <c r="Q1722" i="2" s="1"/>
  <c r="P1722" i="2"/>
  <c r="D1723" i="2"/>
  <c r="H1723" i="2"/>
  <c r="I1723" i="2"/>
  <c r="J1723" i="2"/>
  <c r="K1723" i="2"/>
  <c r="N1723" i="2"/>
  <c r="O1723" i="2"/>
  <c r="Q1723" i="2" s="1"/>
  <c r="P1723" i="2"/>
  <c r="D1724" i="2"/>
  <c r="H1724" i="2"/>
  <c r="I1724" i="2"/>
  <c r="J1724" i="2"/>
  <c r="K1724" i="2"/>
  <c r="N1724" i="2"/>
  <c r="O1724" i="2"/>
  <c r="P1724" i="2"/>
  <c r="Q1724" i="2"/>
  <c r="W1724" i="2" s="1"/>
  <c r="D1725" i="2"/>
  <c r="H1725" i="2"/>
  <c r="I1725" i="2"/>
  <c r="J1725" i="2"/>
  <c r="K1725" i="2"/>
  <c r="N1725" i="2"/>
  <c r="O1725" i="2"/>
  <c r="P1725" i="2"/>
  <c r="Q1725" i="2"/>
  <c r="T1725" i="2" s="1"/>
  <c r="D1726" i="2"/>
  <c r="H1726" i="2"/>
  <c r="I1726" i="2"/>
  <c r="J1726" i="2"/>
  <c r="K1726" i="2"/>
  <c r="N1726" i="2"/>
  <c r="O1726" i="2"/>
  <c r="Q1726" i="2" s="1"/>
  <c r="P1726" i="2"/>
  <c r="D1727" i="2"/>
  <c r="H1727" i="2"/>
  <c r="I1727" i="2"/>
  <c r="J1727" i="2"/>
  <c r="K1727" i="2"/>
  <c r="N1727" i="2"/>
  <c r="O1727" i="2"/>
  <c r="Q1727" i="2" s="1"/>
  <c r="P1727" i="2"/>
  <c r="D1728" i="2"/>
  <c r="H1728" i="2"/>
  <c r="I1728" i="2"/>
  <c r="J1728" i="2"/>
  <c r="K1728" i="2"/>
  <c r="N1728" i="2"/>
  <c r="O1728" i="2"/>
  <c r="Q1728" i="2" s="1"/>
  <c r="U1728" i="2" s="1"/>
  <c r="P1728" i="2"/>
  <c r="D1729" i="2"/>
  <c r="H1729" i="2"/>
  <c r="I1729" i="2"/>
  <c r="J1729" i="2"/>
  <c r="K1729" i="2"/>
  <c r="N1729" i="2"/>
  <c r="O1729" i="2"/>
  <c r="Q1729" i="2" s="1"/>
  <c r="W1729" i="2" s="1"/>
  <c r="P1729" i="2"/>
  <c r="D1730" i="2"/>
  <c r="H1730" i="2"/>
  <c r="I1730" i="2"/>
  <c r="J1730" i="2"/>
  <c r="K1730" i="2"/>
  <c r="N1730" i="2"/>
  <c r="O1730" i="2"/>
  <c r="Q1730" i="2" s="1"/>
  <c r="W1730" i="2" s="1"/>
  <c r="P1730" i="2"/>
  <c r="D1731" i="2"/>
  <c r="H1731" i="2"/>
  <c r="I1731" i="2"/>
  <c r="J1731" i="2"/>
  <c r="K1731" i="2"/>
  <c r="N1731" i="2"/>
  <c r="O1731" i="2"/>
  <c r="P1731" i="2"/>
  <c r="Q1731" i="2"/>
  <c r="W1731" i="2" s="1"/>
  <c r="D1732" i="2"/>
  <c r="H1732" i="2"/>
  <c r="I1732" i="2"/>
  <c r="J1732" i="2"/>
  <c r="K1732" i="2"/>
  <c r="N1732" i="2"/>
  <c r="O1732" i="2"/>
  <c r="P1732" i="2"/>
  <c r="Q1732" i="2"/>
  <c r="D1733" i="2"/>
  <c r="H1733" i="2"/>
  <c r="I1733" i="2"/>
  <c r="J1733" i="2"/>
  <c r="K1733" i="2"/>
  <c r="N1733" i="2"/>
  <c r="O1733" i="2"/>
  <c r="P1733" i="2"/>
  <c r="Q1733" i="2"/>
  <c r="U1733" i="2" s="1"/>
  <c r="D1734" i="2"/>
  <c r="H1734" i="2"/>
  <c r="I1734" i="2"/>
  <c r="J1734" i="2"/>
  <c r="K1734" i="2"/>
  <c r="N1734" i="2"/>
  <c r="O1734" i="2"/>
  <c r="Q1734" i="2" s="1"/>
  <c r="P1734" i="2"/>
  <c r="D1735" i="2"/>
  <c r="H1735" i="2"/>
  <c r="I1735" i="2"/>
  <c r="J1735" i="2"/>
  <c r="K1735" i="2"/>
  <c r="N1735" i="2"/>
  <c r="O1735" i="2"/>
  <c r="Q1735" i="2" s="1"/>
  <c r="P1735" i="2"/>
  <c r="D1736" i="2"/>
  <c r="H1736" i="2"/>
  <c r="I1736" i="2"/>
  <c r="J1736" i="2"/>
  <c r="K1736" i="2"/>
  <c r="N1736" i="2"/>
  <c r="O1736" i="2"/>
  <c r="P1736" i="2"/>
  <c r="Q1736" i="2"/>
  <c r="W1736" i="2" s="1"/>
  <c r="D1737" i="2"/>
  <c r="H1737" i="2"/>
  <c r="I1737" i="2"/>
  <c r="J1737" i="2"/>
  <c r="K1737" i="2"/>
  <c r="N1737" i="2"/>
  <c r="O1737" i="2"/>
  <c r="Q1737" i="2" s="1"/>
  <c r="T1737" i="2" s="1"/>
  <c r="P1737" i="2"/>
  <c r="D1738" i="2"/>
  <c r="H1738" i="2"/>
  <c r="I1738" i="2"/>
  <c r="J1738" i="2"/>
  <c r="K1738" i="2"/>
  <c r="N1738" i="2"/>
  <c r="O1738" i="2"/>
  <c r="Q1738" i="2" s="1"/>
  <c r="W1738" i="2" s="1"/>
  <c r="P1738" i="2"/>
  <c r="D1739" i="2"/>
  <c r="H1739" i="2"/>
  <c r="I1739" i="2"/>
  <c r="J1739" i="2"/>
  <c r="K1739" i="2"/>
  <c r="N1739" i="2"/>
  <c r="O1739" i="2"/>
  <c r="Q1739" i="2" s="1"/>
  <c r="P1739" i="2"/>
  <c r="D1740" i="2"/>
  <c r="H1740" i="2"/>
  <c r="I1740" i="2"/>
  <c r="J1740" i="2"/>
  <c r="K1740" i="2"/>
  <c r="N1740" i="2"/>
  <c r="O1740" i="2"/>
  <c r="P1740" i="2"/>
  <c r="Q1740" i="2"/>
  <c r="X1740" i="2" s="1"/>
  <c r="D1741" i="2"/>
  <c r="H1741" i="2"/>
  <c r="I1741" i="2"/>
  <c r="J1741" i="2"/>
  <c r="K1741" i="2"/>
  <c r="N1741" i="2"/>
  <c r="O1741" i="2"/>
  <c r="P1741" i="2"/>
  <c r="Q1741" i="2"/>
  <c r="T1741" i="2" s="1"/>
  <c r="D1742" i="2"/>
  <c r="H1742" i="2"/>
  <c r="I1742" i="2"/>
  <c r="J1742" i="2"/>
  <c r="K1742" i="2"/>
  <c r="N1742" i="2"/>
  <c r="O1742" i="2"/>
  <c r="P1742" i="2"/>
  <c r="Q1742" i="2"/>
  <c r="D1743" i="2"/>
  <c r="H1743" i="2"/>
  <c r="I1743" i="2"/>
  <c r="J1743" i="2"/>
  <c r="K1743" i="2"/>
  <c r="N1743" i="2"/>
  <c r="O1743" i="2"/>
  <c r="P1743" i="2"/>
  <c r="Q1743" i="2"/>
  <c r="D1744" i="2"/>
  <c r="H1744" i="2"/>
  <c r="I1744" i="2"/>
  <c r="J1744" i="2"/>
  <c r="K1744" i="2"/>
  <c r="N1744" i="2"/>
  <c r="O1744" i="2"/>
  <c r="Q1744" i="2" s="1"/>
  <c r="P1744" i="2"/>
  <c r="D1745" i="2"/>
  <c r="H1745" i="2"/>
  <c r="I1745" i="2"/>
  <c r="J1745" i="2"/>
  <c r="K1745" i="2"/>
  <c r="N1745" i="2"/>
  <c r="O1745" i="2"/>
  <c r="Q1745" i="2" s="1"/>
  <c r="P1745" i="2"/>
  <c r="D1746" i="2"/>
  <c r="H1746" i="2"/>
  <c r="I1746" i="2"/>
  <c r="J1746" i="2"/>
  <c r="K1746" i="2"/>
  <c r="N1746" i="2"/>
  <c r="O1746" i="2"/>
  <c r="P1746" i="2"/>
  <c r="Q1746" i="2"/>
  <c r="U1746" i="2" s="1"/>
  <c r="D1747" i="2"/>
  <c r="H1747" i="2"/>
  <c r="I1747" i="2"/>
  <c r="J1747" i="2"/>
  <c r="K1747" i="2"/>
  <c r="N1747" i="2"/>
  <c r="O1747" i="2"/>
  <c r="P1747" i="2"/>
  <c r="Q1747" i="2"/>
  <c r="X1747" i="2" s="1"/>
  <c r="D1748" i="2"/>
  <c r="H1748" i="2"/>
  <c r="I1748" i="2"/>
  <c r="J1748" i="2"/>
  <c r="K1748" i="2"/>
  <c r="N1748" i="2"/>
  <c r="O1748" i="2"/>
  <c r="P1748" i="2"/>
  <c r="Q1748" i="2"/>
  <c r="T1748" i="2" s="1"/>
  <c r="D1749" i="2"/>
  <c r="H1749" i="2"/>
  <c r="I1749" i="2"/>
  <c r="J1749" i="2"/>
  <c r="K1749" i="2"/>
  <c r="N1749" i="2"/>
  <c r="O1749" i="2"/>
  <c r="Q1749" i="2" s="1"/>
  <c r="P1749" i="2"/>
  <c r="D1750" i="2"/>
  <c r="H1750" i="2"/>
  <c r="I1750" i="2"/>
  <c r="J1750" i="2"/>
  <c r="K1750" i="2"/>
  <c r="N1750" i="2"/>
  <c r="O1750" i="2"/>
  <c r="P1750" i="2"/>
  <c r="Q1750" i="2"/>
  <c r="W1750" i="2" s="1"/>
  <c r="D1751" i="2"/>
  <c r="H1751" i="2"/>
  <c r="I1751" i="2"/>
  <c r="J1751" i="2"/>
  <c r="K1751" i="2"/>
  <c r="N1751" i="2"/>
  <c r="O1751" i="2"/>
  <c r="Q1751" i="2" s="1"/>
  <c r="U1751" i="2" s="1"/>
  <c r="P1751" i="2"/>
  <c r="D1752" i="2"/>
  <c r="H1752" i="2"/>
  <c r="I1752" i="2"/>
  <c r="J1752" i="2"/>
  <c r="K1752" i="2"/>
  <c r="N1752" i="2"/>
  <c r="O1752" i="2"/>
  <c r="Q1752" i="2" s="1"/>
  <c r="X1752" i="2" s="1"/>
  <c r="P1752" i="2"/>
  <c r="D1753" i="2"/>
  <c r="H1753" i="2"/>
  <c r="I1753" i="2"/>
  <c r="J1753" i="2"/>
  <c r="K1753" i="2"/>
  <c r="N1753" i="2"/>
  <c r="O1753" i="2"/>
  <c r="Q1753" i="2" s="1"/>
  <c r="P1753" i="2"/>
  <c r="D1754" i="2"/>
  <c r="H1754" i="2"/>
  <c r="I1754" i="2"/>
  <c r="J1754" i="2"/>
  <c r="K1754" i="2"/>
  <c r="N1754" i="2"/>
  <c r="O1754" i="2"/>
  <c r="Q1754" i="2" s="1"/>
  <c r="W1754" i="2" s="1"/>
  <c r="P1754" i="2"/>
  <c r="D1755" i="2"/>
  <c r="H1755" i="2"/>
  <c r="I1755" i="2"/>
  <c r="J1755" i="2"/>
  <c r="K1755" i="2"/>
  <c r="N1755" i="2"/>
  <c r="O1755" i="2"/>
  <c r="P1755" i="2"/>
  <c r="Q1755" i="2"/>
  <c r="W1755" i="2" s="1"/>
  <c r="D1756" i="2"/>
  <c r="H1756" i="2"/>
  <c r="I1756" i="2"/>
  <c r="J1756" i="2"/>
  <c r="K1756" i="2"/>
  <c r="N1756" i="2"/>
  <c r="O1756" i="2"/>
  <c r="Q1756" i="2" s="1"/>
  <c r="P1756" i="2"/>
  <c r="D1757" i="2"/>
  <c r="H1757" i="2"/>
  <c r="I1757" i="2"/>
  <c r="J1757" i="2"/>
  <c r="K1757" i="2"/>
  <c r="N1757" i="2"/>
  <c r="O1757" i="2"/>
  <c r="Q1757" i="2" s="1"/>
  <c r="P1757" i="2"/>
  <c r="D1758" i="2"/>
  <c r="H1758" i="2"/>
  <c r="I1758" i="2"/>
  <c r="J1758" i="2"/>
  <c r="K1758" i="2"/>
  <c r="N1758" i="2"/>
  <c r="O1758" i="2"/>
  <c r="Q1758" i="2" s="1"/>
  <c r="U1758" i="2" s="1"/>
  <c r="P1758" i="2"/>
  <c r="D1759" i="2"/>
  <c r="H1759" i="2"/>
  <c r="I1759" i="2"/>
  <c r="J1759" i="2"/>
  <c r="K1759" i="2"/>
  <c r="N1759" i="2"/>
  <c r="O1759" i="2"/>
  <c r="P1759" i="2"/>
  <c r="Q1759" i="2"/>
  <c r="T1759" i="2" s="1"/>
  <c r="D1760" i="2"/>
  <c r="H1760" i="2"/>
  <c r="I1760" i="2"/>
  <c r="J1760" i="2"/>
  <c r="K1760" i="2"/>
  <c r="N1760" i="2"/>
  <c r="O1760" i="2"/>
  <c r="P1760" i="2"/>
  <c r="Q1760" i="2"/>
  <c r="T1760" i="2" s="1"/>
  <c r="D1761" i="2"/>
  <c r="H1761" i="2"/>
  <c r="I1761" i="2"/>
  <c r="J1761" i="2"/>
  <c r="K1761" i="2"/>
  <c r="N1761" i="2"/>
  <c r="O1761" i="2"/>
  <c r="Q1761" i="2" s="1"/>
  <c r="P1761" i="2"/>
  <c r="D1762" i="2"/>
  <c r="H1762" i="2"/>
  <c r="I1762" i="2"/>
  <c r="J1762" i="2"/>
  <c r="K1762" i="2"/>
  <c r="N1762" i="2"/>
  <c r="O1762" i="2"/>
  <c r="P1762" i="2"/>
  <c r="Q1762" i="2"/>
  <c r="X1762" i="2" s="1"/>
  <c r="D1763" i="2"/>
  <c r="H1763" i="2"/>
  <c r="I1763" i="2"/>
  <c r="J1763" i="2"/>
  <c r="K1763" i="2"/>
  <c r="N1763" i="2"/>
  <c r="O1763" i="2"/>
  <c r="Q1763" i="2" s="1"/>
  <c r="T1763" i="2" s="1"/>
  <c r="P1763" i="2"/>
  <c r="D1764" i="2"/>
  <c r="H1764" i="2"/>
  <c r="I1764" i="2"/>
  <c r="J1764" i="2"/>
  <c r="K1764" i="2"/>
  <c r="N1764" i="2"/>
  <c r="O1764" i="2"/>
  <c r="P1764" i="2"/>
  <c r="Q1764" i="2"/>
  <c r="X1764" i="2" s="1"/>
  <c r="D1765" i="2"/>
  <c r="H1765" i="2"/>
  <c r="I1765" i="2"/>
  <c r="J1765" i="2"/>
  <c r="K1765" i="2"/>
  <c r="N1765" i="2"/>
  <c r="O1765" i="2"/>
  <c r="Q1765" i="2" s="1"/>
  <c r="P1765" i="2"/>
  <c r="D1766" i="2"/>
  <c r="H1766" i="2"/>
  <c r="I1766" i="2"/>
  <c r="J1766" i="2"/>
  <c r="K1766" i="2"/>
  <c r="N1766" i="2"/>
  <c r="O1766" i="2"/>
  <c r="P1766" i="2"/>
  <c r="Q1766" i="2"/>
  <c r="U1766" i="2" s="1"/>
  <c r="D1767" i="2"/>
  <c r="H1767" i="2"/>
  <c r="I1767" i="2"/>
  <c r="J1767" i="2"/>
  <c r="K1767" i="2"/>
  <c r="N1767" i="2"/>
  <c r="O1767" i="2"/>
  <c r="P1767" i="2"/>
  <c r="Q1767" i="2"/>
  <c r="T1767" i="2" s="1"/>
  <c r="D1768" i="2"/>
  <c r="H1768" i="2"/>
  <c r="I1768" i="2"/>
  <c r="J1768" i="2"/>
  <c r="K1768" i="2"/>
  <c r="N1768" i="2"/>
  <c r="O1768" i="2"/>
  <c r="Q1768" i="2" s="1"/>
  <c r="U1768" i="2" s="1"/>
  <c r="P1768" i="2"/>
  <c r="D1769" i="2"/>
  <c r="H1769" i="2"/>
  <c r="I1769" i="2"/>
  <c r="J1769" i="2"/>
  <c r="K1769" i="2"/>
  <c r="N1769" i="2"/>
  <c r="O1769" i="2"/>
  <c r="Q1769" i="2" s="1"/>
  <c r="P1769" i="2"/>
  <c r="D1770" i="2"/>
  <c r="H1770" i="2"/>
  <c r="I1770" i="2"/>
  <c r="J1770" i="2"/>
  <c r="K1770" i="2"/>
  <c r="N1770" i="2"/>
  <c r="O1770" i="2"/>
  <c r="Q1770" i="2" s="1"/>
  <c r="X1770" i="2" s="1"/>
  <c r="P1770" i="2"/>
  <c r="D1771" i="2"/>
  <c r="H1771" i="2"/>
  <c r="I1771" i="2"/>
  <c r="J1771" i="2"/>
  <c r="K1771" i="2"/>
  <c r="N1771" i="2"/>
  <c r="O1771" i="2"/>
  <c r="P1771" i="2"/>
  <c r="Q1771" i="2"/>
  <c r="T1771" i="2" s="1"/>
  <c r="D1772" i="2"/>
  <c r="H1772" i="2"/>
  <c r="I1772" i="2"/>
  <c r="J1772" i="2"/>
  <c r="K1772" i="2"/>
  <c r="N1772" i="2"/>
  <c r="O1772" i="2"/>
  <c r="Q1772" i="2" s="1"/>
  <c r="X1772" i="2" s="1"/>
  <c r="P1772" i="2"/>
  <c r="D1773" i="2"/>
  <c r="H1773" i="2"/>
  <c r="I1773" i="2"/>
  <c r="J1773" i="2"/>
  <c r="K1773" i="2"/>
  <c r="N1773" i="2"/>
  <c r="O1773" i="2"/>
  <c r="P1773" i="2"/>
  <c r="Q1773" i="2"/>
  <c r="X1773" i="2" s="1"/>
  <c r="D1774" i="2"/>
  <c r="H1774" i="2"/>
  <c r="I1774" i="2"/>
  <c r="J1774" i="2"/>
  <c r="K1774" i="2"/>
  <c r="N1774" i="2"/>
  <c r="O1774" i="2"/>
  <c r="P1774" i="2"/>
  <c r="Q1774" i="2"/>
  <c r="U1774" i="2" s="1"/>
  <c r="D1775" i="2"/>
  <c r="H1775" i="2"/>
  <c r="I1775" i="2"/>
  <c r="J1775" i="2"/>
  <c r="K1775" i="2"/>
  <c r="N1775" i="2"/>
  <c r="O1775" i="2"/>
  <c r="Q1775" i="2" s="1"/>
  <c r="U1775" i="2" s="1"/>
  <c r="P1775" i="2"/>
  <c r="D1776" i="2"/>
  <c r="H1776" i="2"/>
  <c r="I1776" i="2"/>
  <c r="J1776" i="2"/>
  <c r="K1776" i="2"/>
  <c r="N1776" i="2"/>
  <c r="O1776" i="2"/>
  <c r="Q1776" i="2" s="1"/>
  <c r="X1776" i="2" s="1"/>
  <c r="P1776" i="2"/>
  <c r="D1777" i="2"/>
  <c r="H1777" i="2"/>
  <c r="I1777" i="2"/>
  <c r="J1777" i="2"/>
  <c r="K1777" i="2"/>
  <c r="N1777" i="2"/>
  <c r="O1777" i="2"/>
  <c r="P1777" i="2"/>
  <c r="Q1777" i="2"/>
  <c r="U1777" i="2" s="1"/>
  <c r="D1778" i="2"/>
  <c r="H1778" i="2"/>
  <c r="I1778" i="2"/>
  <c r="J1778" i="2"/>
  <c r="K1778" i="2"/>
  <c r="N1778" i="2"/>
  <c r="O1778" i="2"/>
  <c r="P1778" i="2"/>
  <c r="Q1778" i="2"/>
  <c r="D1779" i="2"/>
  <c r="H1779" i="2"/>
  <c r="I1779" i="2"/>
  <c r="J1779" i="2"/>
  <c r="K1779" i="2"/>
  <c r="N1779" i="2"/>
  <c r="O1779" i="2"/>
  <c r="Q1779" i="2" s="1"/>
  <c r="P1779" i="2"/>
  <c r="D1780" i="2"/>
  <c r="H1780" i="2"/>
  <c r="I1780" i="2"/>
  <c r="J1780" i="2"/>
  <c r="K1780" i="2"/>
  <c r="N1780" i="2"/>
  <c r="O1780" i="2"/>
  <c r="Q1780" i="2" s="1"/>
  <c r="X1780" i="2" s="1"/>
  <c r="P1780" i="2"/>
  <c r="D1781" i="2"/>
  <c r="H1781" i="2"/>
  <c r="I1781" i="2"/>
  <c r="J1781" i="2"/>
  <c r="K1781" i="2"/>
  <c r="N1781" i="2"/>
  <c r="O1781" i="2"/>
  <c r="P1781" i="2"/>
  <c r="Q1781" i="2"/>
  <c r="U1781" i="2" s="1"/>
  <c r="D1782" i="2"/>
  <c r="H1782" i="2"/>
  <c r="I1782" i="2"/>
  <c r="J1782" i="2"/>
  <c r="K1782" i="2"/>
  <c r="N1782" i="2"/>
  <c r="O1782" i="2"/>
  <c r="Q1782" i="2" s="1"/>
  <c r="U1782" i="2" s="1"/>
  <c r="P1782" i="2"/>
  <c r="D1783" i="2"/>
  <c r="H1783" i="2"/>
  <c r="I1783" i="2"/>
  <c r="J1783" i="2"/>
  <c r="K1783" i="2"/>
  <c r="N1783" i="2"/>
  <c r="O1783" i="2"/>
  <c r="Q1783" i="2" s="1"/>
  <c r="P1783" i="2"/>
  <c r="D1784" i="2"/>
  <c r="H1784" i="2"/>
  <c r="I1784" i="2"/>
  <c r="J1784" i="2"/>
  <c r="K1784" i="2"/>
  <c r="N1784" i="2"/>
  <c r="O1784" i="2"/>
  <c r="Q1784" i="2" s="1"/>
  <c r="T1784" i="2" s="1"/>
  <c r="P1784" i="2"/>
  <c r="D1785" i="2"/>
  <c r="H1785" i="2"/>
  <c r="I1785" i="2"/>
  <c r="J1785" i="2"/>
  <c r="K1785" i="2"/>
  <c r="N1785" i="2"/>
  <c r="O1785" i="2"/>
  <c r="P1785" i="2"/>
  <c r="Q1785" i="2"/>
  <c r="W1785" i="2" s="1"/>
  <c r="D1786" i="2"/>
  <c r="H1786" i="2"/>
  <c r="I1786" i="2"/>
  <c r="J1786" i="2"/>
  <c r="K1786" i="2"/>
  <c r="N1786" i="2"/>
  <c r="O1786" i="2"/>
  <c r="P1786" i="2"/>
  <c r="Q1786" i="2"/>
  <c r="D1787" i="2"/>
  <c r="H1787" i="2"/>
  <c r="I1787" i="2"/>
  <c r="J1787" i="2"/>
  <c r="K1787" i="2"/>
  <c r="N1787" i="2"/>
  <c r="O1787" i="2"/>
  <c r="Q1787" i="2" s="1"/>
  <c r="X1787" i="2" s="1"/>
  <c r="P1787" i="2"/>
  <c r="D1788" i="2"/>
  <c r="H1788" i="2"/>
  <c r="I1788" i="2"/>
  <c r="J1788" i="2"/>
  <c r="K1788" i="2"/>
  <c r="N1788" i="2"/>
  <c r="O1788" i="2"/>
  <c r="P1788" i="2"/>
  <c r="Q1788" i="2"/>
  <c r="D1789" i="2"/>
  <c r="H1789" i="2"/>
  <c r="I1789" i="2"/>
  <c r="J1789" i="2"/>
  <c r="K1789" i="2"/>
  <c r="N1789" i="2"/>
  <c r="O1789" i="2"/>
  <c r="P1789" i="2"/>
  <c r="Q1789" i="2"/>
  <c r="T1789" i="2" s="1"/>
  <c r="D1790" i="2"/>
  <c r="H1790" i="2"/>
  <c r="I1790" i="2"/>
  <c r="J1790" i="2"/>
  <c r="K1790" i="2"/>
  <c r="N1790" i="2"/>
  <c r="O1790" i="2"/>
  <c r="Q1790" i="2" s="1"/>
  <c r="P1790" i="2"/>
  <c r="D1791" i="2"/>
  <c r="H1791" i="2"/>
  <c r="I1791" i="2"/>
  <c r="J1791" i="2"/>
  <c r="K1791" i="2"/>
  <c r="N1791" i="2"/>
  <c r="O1791" i="2"/>
  <c r="P1791" i="2"/>
  <c r="Q1791" i="2"/>
  <c r="W1791" i="2" s="1"/>
  <c r="D1792" i="2"/>
  <c r="H1792" i="2"/>
  <c r="I1792" i="2"/>
  <c r="J1792" i="2"/>
  <c r="K1792" i="2"/>
  <c r="N1792" i="2"/>
  <c r="O1792" i="2"/>
  <c r="P1792" i="2"/>
  <c r="Q1792" i="2"/>
  <c r="D1793" i="2"/>
  <c r="H1793" i="2"/>
  <c r="I1793" i="2"/>
  <c r="J1793" i="2"/>
  <c r="K1793" i="2"/>
  <c r="N1793" i="2"/>
  <c r="O1793" i="2"/>
  <c r="Q1793" i="2" s="1"/>
  <c r="W1793" i="2" s="1"/>
  <c r="P1793" i="2"/>
  <c r="D1794" i="2"/>
  <c r="H1794" i="2"/>
  <c r="I1794" i="2"/>
  <c r="J1794" i="2"/>
  <c r="K1794" i="2"/>
  <c r="N1794" i="2"/>
  <c r="O1794" i="2"/>
  <c r="P1794" i="2"/>
  <c r="Q1794" i="2"/>
  <c r="T1794" i="2" s="1"/>
  <c r="D1795" i="2"/>
  <c r="H1795" i="2"/>
  <c r="I1795" i="2"/>
  <c r="J1795" i="2"/>
  <c r="K1795" i="2"/>
  <c r="N1795" i="2"/>
  <c r="O1795" i="2"/>
  <c r="P1795" i="2"/>
  <c r="Q1795" i="2"/>
  <c r="D1796" i="2"/>
  <c r="H1796" i="2"/>
  <c r="I1796" i="2"/>
  <c r="J1796" i="2"/>
  <c r="K1796" i="2"/>
  <c r="N1796" i="2"/>
  <c r="O1796" i="2"/>
  <c r="P1796" i="2"/>
  <c r="Q1796" i="2"/>
  <c r="U1796" i="2" s="1"/>
  <c r="D1797" i="2"/>
  <c r="H1797" i="2"/>
  <c r="I1797" i="2"/>
  <c r="J1797" i="2"/>
  <c r="K1797" i="2"/>
  <c r="N1797" i="2"/>
  <c r="O1797" i="2"/>
  <c r="Q1797" i="2" s="1"/>
  <c r="W1797" i="2" s="1"/>
  <c r="P1797" i="2"/>
  <c r="D1798" i="2"/>
  <c r="H1798" i="2"/>
  <c r="I1798" i="2"/>
  <c r="J1798" i="2"/>
  <c r="K1798" i="2"/>
  <c r="N1798" i="2"/>
  <c r="O1798" i="2"/>
  <c r="P1798" i="2"/>
  <c r="Q1798" i="2"/>
  <c r="U1798" i="2" s="1"/>
  <c r="D1799" i="2"/>
  <c r="H1799" i="2"/>
  <c r="I1799" i="2"/>
  <c r="J1799" i="2"/>
  <c r="K1799" i="2"/>
  <c r="N1799" i="2"/>
  <c r="O1799" i="2"/>
  <c r="Q1799" i="2" s="1"/>
  <c r="P1799" i="2"/>
  <c r="D1800" i="2"/>
  <c r="H1800" i="2"/>
  <c r="I1800" i="2"/>
  <c r="J1800" i="2"/>
  <c r="K1800" i="2"/>
  <c r="N1800" i="2"/>
  <c r="O1800" i="2"/>
  <c r="Q1800" i="2" s="1"/>
  <c r="U1800" i="2" s="1"/>
  <c r="P1800" i="2"/>
  <c r="D1801" i="2"/>
  <c r="H1801" i="2"/>
  <c r="I1801" i="2"/>
  <c r="J1801" i="2"/>
  <c r="K1801" i="2"/>
  <c r="N1801" i="2"/>
  <c r="O1801" i="2"/>
  <c r="P1801" i="2"/>
  <c r="Q1801" i="2"/>
  <c r="T1801" i="2" s="1"/>
  <c r="D1802" i="2"/>
  <c r="H1802" i="2"/>
  <c r="I1802" i="2"/>
  <c r="J1802" i="2"/>
  <c r="K1802" i="2"/>
  <c r="N1802" i="2"/>
  <c r="O1802" i="2"/>
  <c r="Q1802" i="2" s="1"/>
  <c r="P1802" i="2"/>
  <c r="D1803" i="2"/>
  <c r="H1803" i="2"/>
  <c r="I1803" i="2"/>
  <c r="J1803" i="2"/>
  <c r="K1803" i="2"/>
  <c r="N1803" i="2"/>
  <c r="O1803" i="2"/>
  <c r="Q1803" i="2" s="1"/>
  <c r="P1803" i="2"/>
  <c r="D1804" i="2"/>
  <c r="H1804" i="2"/>
  <c r="I1804" i="2"/>
  <c r="J1804" i="2"/>
  <c r="K1804" i="2"/>
  <c r="N1804" i="2"/>
  <c r="O1804" i="2"/>
  <c r="P1804" i="2"/>
  <c r="Q1804" i="2"/>
  <c r="U1804" i="2" s="1"/>
  <c r="D1805" i="2"/>
  <c r="H1805" i="2"/>
  <c r="I1805" i="2"/>
  <c r="J1805" i="2"/>
  <c r="K1805" i="2"/>
  <c r="N1805" i="2"/>
  <c r="O1805" i="2"/>
  <c r="Q1805" i="2" s="1"/>
  <c r="X1805" i="2" s="1"/>
  <c r="P1805" i="2"/>
  <c r="D1806" i="2"/>
  <c r="H1806" i="2"/>
  <c r="I1806" i="2"/>
  <c r="J1806" i="2"/>
  <c r="K1806" i="2"/>
  <c r="N1806" i="2"/>
  <c r="O1806" i="2"/>
  <c r="P1806" i="2"/>
  <c r="Q1806" i="2"/>
  <c r="U1806" i="2" s="1"/>
  <c r="D1807" i="2"/>
  <c r="H1807" i="2"/>
  <c r="I1807" i="2"/>
  <c r="J1807" i="2"/>
  <c r="K1807" i="2"/>
  <c r="N1807" i="2"/>
  <c r="O1807" i="2"/>
  <c r="P1807" i="2"/>
  <c r="Q1807" i="2"/>
  <c r="W1807" i="2" s="1"/>
  <c r="D1808" i="2"/>
  <c r="H1808" i="2"/>
  <c r="I1808" i="2"/>
  <c r="J1808" i="2"/>
  <c r="K1808" i="2"/>
  <c r="N1808" i="2"/>
  <c r="O1808" i="2"/>
  <c r="Q1808" i="2" s="1"/>
  <c r="P1808" i="2"/>
  <c r="D1809" i="2"/>
  <c r="H1809" i="2"/>
  <c r="I1809" i="2"/>
  <c r="J1809" i="2"/>
  <c r="K1809" i="2"/>
  <c r="N1809" i="2"/>
  <c r="O1809" i="2"/>
  <c r="P1809" i="2"/>
  <c r="Q1809" i="2"/>
  <c r="W1809" i="2" s="1"/>
  <c r="D1810" i="2"/>
  <c r="H1810" i="2"/>
  <c r="I1810" i="2"/>
  <c r="J1810" i="2"/>
  <c r="K1810" i="2"/>
  <c r="N1810" i="2"/>
  <c r="O1810" i="2"/>
  <c r="P1810" i="2"/>
  <c r="Q1810" i="2"/>
  <c r="D1811" i="2"/>
  <c r="H1811" i="2"/>
  <c r="I1811" i="2"/>
  <c r="J1811" i="2"/>
  <c r="K1811" i="2"/>
  <c r="N1811" i="2"/>
  <c r="O1811" i="2"/>
  <c r="Q1811" i="2" s="1"/>
  <c r="X1811" i="2" s="1"/>
  <c r="P1811" i="2"/>
  <c r="D1812" i="2"/>
  <c r="H1812" i="2"/>
  <c r="I1812" i="2"/>
  <c r="J1812" i="2"/>
  <c r="K1812" i="2"/>
  <c r="N1812" i="2"/>
  <c r="O1812" i="2"/>
  <c r="P1812" i="2"/>
  <c r="Q1812" i="2"/>
  <c r="U1812" i="2" s="1"/>
  <c r="D1813" i="2"/>
  <c r="H1813" i="2"/>
  <c r="I1813" i="2"/>
  <c r="J1813" i="2"/>
  <c r="K1813" i="2"/>
  <c r="N1813" i="2"/>
  <c r="O1813" i="2"/>
  <c r="P1813" i="2"/>
  <c r="Q1813" i="2"/>
  <c r="U1813" i="2" s="1"/>
  <c r="D1814" i="2"/>
  <c r="H1814" i="2"/>
  <c r="I1814" i="2"/>
  <c r="J1814" i="2"/>
  <c r="K1814" i="2"/>
  <c r="N1814" i="2"/>
  <c r="O1814" i="2"/>
  <c r="Q1814" i="2" s="1"/>
  <c r="P1814" i="2"/>
  <c r="D1815" i="2"/>
  <c r="H1815" i="2"/>
  <c r="I1815" i="2"/>
  <c r="J1815" i="2"/>
  <c r="K1815" i="2"/>
  <c r="N1815" i="2"/>
  <c r="O1815" i="2"/>
  <c r="P1815" i="2"/>
  <c r="Q1815" i="2"/>
  <c r="D1816" i="2"/>
  <c r="H1816" i="2"/>
  <c r="I1816" i="2"/>
  <c r="J1816" i="2"/>
  <c r="K1816" i="2"/>
  <c r="N1816" i="2"/>
  <c r="O1816" i="2"/>
  <c r="Q1816" i="2" s="1"/>
  <c r="T1816" i="2" s="1"/>
  <c r="P1816" i="2"/>
  <c r="D1817" i="2"/>
  <c r="H1817" i="2"/>
  <c r="I1817" i="2"/>
  <c r="J1817" i="2"/>
  <c r="K1817" i="2"/>
  <c r="N1817" i="2"/>
  <c r="O1817" i="2"/>
  <c r="Q1817" i="2" s="1"/>
  <c r="P1817" i="2"/>
  <c r="D1818" i="2"/>
  <c r="H1818" i="2"/>
  <c r="I1818" i="2"/>
  <c r="J1818" i="2"/>
  <c r="K1818" i="2"/>
  <c r="N1818" i="2"/>
  <c r="O1818" i="2"/>
  <c r="Q1818" i="2" s="1"/>
  <c r="W1818" i="2" s="1"/>
  <c r="P1818" i="2"/>
  <c r="D1819" i="2"/>
  <c r="H1819" i="2"/>
  <c r="I1819" i="2"/>
  <c r="J1819" i="2"/>
  <c r="K1819" i="2"/>
  <c r="N1819" i="2"/>
  <c r="O1819" i="2"/>
  <c r="P1819" i="2"/>
  <c r="Q1819" i="2"/>
  <c r="T1819" i="2" s="1"/>
  <c r="D1820" i="2"/>
  <c r="H1820" i="2"/>
  <c r="I1820" i="2"/>
  <c r="J1820" i="2"/>
  <c r="K1820" i="2"/>
  <c r="N1820" i="2"/>
  <c r="O1820" i="2"/>
  <c r="P1820" i="2"/>
  <c r="Q1820" i="2"/>
  <c r="T1820" i="2" s="1"/>
  <c r="D1821" i="2"/>
  <c r="H1821" i="2"/>
  <c r="I1821" i="2"/>
  <c r="J1821" i="2"/>
  <c r="K1821" i="2"/>
  <c r="N1821" i="2"/>
  <c r="O1821" i="2"/>
  <c r="P1821" i="2"/>
  <c r="Q1821" i="2"/>
  <c r="T1821" i="2" s="1"/>
  <c r="D1822" i="2"/>
  <c r="H1822" i="2"/>
  <c r="I1822" i="2"/>
  <c r="J1822" i="2"/>
  <c r="K1822" i="2"/>
  <c r="N1822" i="2"/>
  <c r="O1822" i="2"/>
  <c r="P1822" i="2"/>
  <c r="Q1822" i="2"/>
  <c r="D1823" i="2"/>
  <c r="H1823" i="2"/>
  <c r="I1823" i="2"/>
  <c r="J1823" i="2"/>
  <c r="K1823" i="2"/>
  <c r="N1823" i="2"/>
  <c r="O1823" i="2"/>
  <c r="Q1823" i="2" s="1"/>
  <c r="X1823" i="2" s="1"/>
  <c r="P1823" i="2"/>
  <c r="D1824" i="2"/>
  <c r="H1824" i="2"/>
  <c r="I1824" i="2"/>
  <c r="J1824" i="2"/>
  <c r="K1824" i="2"/>
  <c r="N1824" i="2"/>
  <c r="O1824" i="2"/>
  <c r="P1824" i="2"/>
  <c r="Q1824" i="2"/>
  <c r="W1824" i="2" s="1"/>
  <c r="D1825" i="2"/>
  <c r="H1825" i="2"/>
  <c r="I1825" i="2"/>
  <c r="J1825" i="2"/>
  <c r="K1825" i="2"/>
  <c r="N1825" i="2"/>
  <c r="O1825" i="2"/>
  <c r="P1825" i="2"/>
  <c r="Q1825" i="2"/>
  <c r="U1825" i="2" s="1"/>
  <c r="D1826" i="2"/>
  <c r="H1826" i="2"/>
  <c r="I1826" i="2"/>
  <c r="J1826" i="2"/>
  <c r="K1826" i="2"/>
  <c r="N1826" i="2"/>
  <c r="O1826" i="2"/>
  <c r="P1826" i="2"/>
  <c r="Q1826" i="2"/>
  <c r="T1826" i="2" s="1"/>
  <c r="D1827" i="2"/>
  <c r="H1827" i="2"/>
  <c r="I1827" i="2"/>
  <c r="J1827" i="2"/>
  <c r="K1827" i="2"/>
  <c r="N1827" i="2"/>
  <c r="O1827" i="2"/>
  <c r="P1827" i="2"/>
  <c r="Q1827" i="2"/>
  <c r="T1827" i="2" s="1"/>
  <c r="D1828" i="2"/>
  <c r="H1828" i="2"/>
  <c r="I1828" i="2"/>
  <c r="J1828" i="2"/>
  <c r="K1828" i="2"/>
  <c r="N1828" i="2"/>
  <c r="O1828" i="2"/>
  <c r="P1828" i="2"/>
  <c r="Q1828" i="2"/>
  <c r="D1829" i="2"/>
  <c r="H1829" i="2"/>
  <c r="I1829" i="2"/>
  <c r="J1829" i="2"/>
  <c r="K1829" i="2"/>
  <c r="N1829" i="2"/>
  <c r="O1829" i="2"/>
  <c r="Q1829" i="2" s="1"/>
  <c r="W1829" i="2" s="1"/>
  <c r="P1829" i="2"/>
  <c r="D1830" i="2"/>
  <c r="H1830" i="2"/>
  <c r="I1830" i="2"/>
  <c r="J1830" i="2"/>
  <c r="K1830" i="2"/>
  <c r="N1830" i="2"/>
  <c r="O1830" i="2"/>
  <c r="P1830" i="2"/>
  <c r="Q1830" i="2"/>
  <c r="U1830" i="2" s="1"/>
  <c r="D1831" i="2"/>
  <c r="H1831" i="2"/>
  <c r="I1831" i="2"/>
  <c r="J1831" i="2"/>
  <c r="K1831" i="2"/>
  <c r="N1831" i="2"/>
  <c r="O1831" i="2"/>
  <c r="Q1831" i="2" s="1"/>
  <c r="P1831" i="2"/>
  <c r="D1832" i="2"/>
  <c r="H1832" i="2"/>
  <c r="I1832" i="2"/>
  <c r="J1832" i="2"/>
  <c r="K1832" i="2"/>
  <c r="N1832" i="2"/>
  <c r="O1832" i="2"/>
  <c r="Q1832" i="2" s="1"/>
  <c r="X1832" i="2" s="1"/>
  <c r="P1832" i="2"/>
  <c r="D1833" i="2"/>
  <c r="H1833" i="2"/>
  <c r="I1833" i="2"/>
  <c r="J1833" i="2"/>
  <c r="K1833" i="2"/>
  <c r="N1833" i="2"/>
  <c r="O1833" i="2"/>
  <c r="P1833" i="2"/>
  <c r="Q1833" i="2"/>
  <c r="W1833" i="2" s="1"/>
  <c r="D1834" i="2"/>
  <c r="H1834" i="2"/>
  <c r="I1834" i="2"/>
  <c r="J1834" i="2"/>
  <c r="K1834" i="2"/>
  <c r="N1834" i="2"/>
  <c r="O1834" i="2"/>
  <c r="P1834" i="2"/>
  <c r="Q1834" i="2"/>
  <c r="T1834" i="2" s="1"/>
  <c r="D1835" i="2"/>
  <c r="H1835" i="2"/>
  <c r="I1835" i="2"/>
  <c r="J1835" i="2"/>
  <c r="K1835" i="2"/>
  <c r="N1835" i="2"/>
  <c r="O1835" i="2"/>
  <c r="Q1835" i="2" s="1"/>
  <c r="P1835" i="2"/>
  <c r="D1836" i="2"/>
  <c r="H1836" i="2"/>
  <c r="I1836" i="2"/>
  <c r="J1836" i="2"/>
  <c r="K1836" i="2"/>
  <c r="N1836" i="2"/>
  <c r="O1836" i="2"/>
  <c r="P1836" i="2"/>
  <c r="Q1836" i="2"/>
  <c r="T1836" i="2" s="1"/>
  <c r="D1837" i="2"/>
  <c r="H1837" i="2"/>
  <c r="I1837" i="2"/>
  <c r="J1837" i="2"/>
  <c r="K1837" i="2"/>
  <c r="N1837" i="2"/>
  <c r="O1837" i="2"/>
  <c r="P1837" i="2"/>
  <c r="Q1837" i="2"/>
  <c r="T1837" i="2" s="1"/>
  <c r="D1838" i="2"/>
  <c r="H1838" i="2"/>
  <c r="I1838" i="2"/>
  <c r="J1838" i="2"/>
  <c r="K1838" i="2"/>
  <c r="N1838" i="2"/>
  <c r="O1838" i="2"/>
  <c r="Q1838" i="2" s="1"/>
  <c r="X1838" i="2" s="1"/>
  <c r="P1838" i="2"/>
  <c r="D1839" i="2"/>
  <c r="H1839" i="2"/>
  <c r="I1839" i="2"/>
  <c r="J1839" i="2"/>
  <c r="K1839" i="2"/>
  <c r="N1839" i="2"/>
  <c r="O1839" i="2"/>
  <c r="P1839" i="2"/>
  <c r="Q1839" i="2"/>
  <c r="U1839" i="2" s="1"/>
  <c r="D1840" i="2"/>
  <c r="H1840" i="2"/>
  <c r="I1840" i="2"/>
  <c r="J1840" i="2"/>
  <c r="K1840" i="2"/>
  <c r="N1840" i="2"/>
  <c r="O1840" i="2"/>
  <c r="Q1840" i="2" s="1"/>
  <c r="U1840" i="2" s="1"/>
  <c r="P1840" i="2"/>
  <c r="D1841" i="2"/>
  <c r="H1841" i="2"/>
  <c r="I1841" i="2"/>
  <c r="J1841" i="2"/>
  <c r="K1841" i="2"/>
  <c r="N1841" i="2"/>
  <c r="O1841" i="2"/>
  <c r="Q1841" i="2" s="1"/>
  <c r="P1841" i="2"/>
  <c r="D1842" i="2"/>
  <c r="H1842" i="2"/>
  <c r="I1842" i="2"/>
  <c r="J1842" i="2"/>
  <c r="K1842" i="2"/>
  <c r="N1842" i="2"/>
  <c r="O1842" i="2"/>
  <c r="P1842" i="2"/>
  <c r="Q1842" i="2"/>
  <c r="U1842" i="2" s="1"/>
  <c r="D1843" i="2"/>
  <c r="H1843" i="2"/>
  <c r="I1843" i="2"/>
  <c r="J1843" i="2"/>
  <c r="K1843" i="2"/>
  <c r="N1843" i="2"/>
  <c r="O1843" i="2"/>
  <c r="P1843" i="2"/>
  <c r="Q1843" i="2"/>
  <c r="T1843" i="2" s="1"/>
  <c r="D1844" i="2"/>
  <c r="H1844" i="2"/>
  <c r="I1844" i="2"/>
  <c r="J1844" i="2"/>
  <c r="K1844" i="2"/>
  <c r="N1844" i="2"/>
  <c r="O1844" i="2"/>
  <c r="Q1844" i="2" s="1"/>
  <c r="P1844" i="2"/>
  <c r="D1845" i="2"/>
  <c r="H1845" i="2"/>
  <c r="I1845" i="2"/>
  <c r="J1845" i="2"/>
  <c r="K1845" i="2"/>
  <c r="N1845" i="2"/>
  <c r="O1845" i="2"/>
  <c r="Q1845" i="2" s="1"/>
  <c r="X1845" i="2" s="1"/>
  <c r="P1845" i="2"/>
  <c r="D1846" i="2"/>
  <c r="H1846" i="2"/>
  <c r="I1846" i="2"/>
  <c r="J1846" i="2"/>
  <c r="K1846" i="2"/>
  <c r="N1846" i="2"/>
  <c r="O1846" i="2"/>
  <c r="P1846" i="2"/>
  <c r="Q1846" i="2"/>
  <c r="X1846" i="2" s="1"/>
  <c r="D1847" i="2"/>
  <c r="H1847" i="2"/>
  <c r="I1847" i="2"/>
  <c r="J1847" i="2"/>
  <c r="K1847" i="2"/>
  <c r="N1847" i="2"/>
  <c r="O1847" i="2"/>
  <c r="P1847" i="2"/>
  <c r="Q1847" i="2"/>
  <c r="T1847" i="2" s="1"/>
  <c r="D1848" i="2"/>
  <c r="H1848" i="2"/>
  <c r="I1848" i="2"/>
  <c r="J1848" i="2"/>
  <c r="K1848" i="2"/>
  <c r="N1848" i="2"/>
  <c r="O1848" i="2"/>
  <c r="Q1848" i="2" s="1"/>
  <c r="P1848" i="2"/>
  <c r="D1849" i="2"/>
  <c r="H1849" i="2"/>
  <c r="I1849" i="2"/>
  <c r="J1849" i="2"/>
  <c r="K1849" i="2"/>
  <c r="N1849" i="2"/>
  <c r="O1849" i="2"/>
  <c r="P1849" i="2"/>
  <c r="Q1849" i="2"/>
  <c r="W1849" i="2" s="1"/>
  <c r="D1850" i="2"/>
  <c r="H1850" i="2"/>
  <c r="I1850" i="2"/>
  <c r="J1850" i="2"/>
  <c r="K1850" i="2"/>
  <c r="N1850" i="2"/>
  <c r="O1850" i="2"/>
  <c r="P1850" i="2"/>
  <c r="Q1850" i="2"/>
  <c r="T1850" i="2" s="1"/>
  <c r="D1851" i="2"/>
  <c r="H1851" i="2"/>
  <c r="I1851" i="2"/>
  <c r="J1851" i="2"/>
  <c r="K1851" i="2"/>
  <c r="N1851" i="2"/>
  <c r="O1851" i="2"/>
  <c r="Q1851" i="2" s="1"/>
  <c r="X1851" i="2" s="1"/>
  <c r="P1851" i="2"/>
  <c r="D1852" i="2"/>
  <c r="H1852" i="2"/>
  <c r="I1852" i="2"/>
  <c r="J1852" i="2"/>
  <c r="K1852" i="2"/>
  <c r="N1852" i="2"/>
  <c r="O1852" i="2"/>
  <c r="P1852" i="2"/>
  <c r="Q1852" i="2"/>
  <c r="D1853" i="2"/>
  <c r="H1853" i="2"/>
  <c r="I1853" i="2"/>
  <c r="J1853" i="2"/>
  <c r="K1853" i="2"/>
  <c r="N1853" i="2"/>
  <c r="O1853" i="2"/>
  <c r="P1853" i="2"/>
  <c r="Q1853" i="2"/>
  <c r="D1854" i="2"/>
  <c r="H1854" i="2"/>
  <c r="I1854" i="2"/>
  <c r="J1854" i="2"/>
  <c r="K1854" i="2"/>
  <c r="N1854" i="2"/>
  <c r="O1854" i="2"/>
  <c r="P1854" i="2"/>
  <c r="Q1854" i="2"/>
  <c r="U1854" i="2" s="1"/>
  <c r="D1855" i="2"/>
  <c r="H1855" i="2"/>
  <c r="I1855" i="2"/>
  <c r="J1855" i="2"/>
  <c r="K1855" i="2"/>
  <c r="N1855" i="2"/>
  <c r="O1855" i="2"/>
  <c r="P1855" i="2"/>
  <c r="Q1855" i="2"/>
  <c r="U1855" i="2" s="1"/>
  <c r="D1856" i="2"/>
  <c r="H1856" i="2"/>
  <c r="I1856" i="2"/>
  <c r="J1856" i="2"/>
  <c r="K1856" i="2"/>
  <c r="N1856" i="2"/>
  <c r="O1856" i="2"/>
  <c r="P1856" i="2"/>
  <c r="Q1856" i="2"/>
  <c r="T1856" i="2" s="1"/>
  <c r="D1857" i="2"/>
  <c r="H1857" i="2"/>
  <c r="I1857" i="2"/>
  <c r="J1857" i="2"/>
  <c r="K1857" i="2"/>
  <c r="N1857" i="2"/>
  <c r="O1857" i="2"/>
  <c r="Q1857" i="2" s="1"/>
  <c r="P1857" i="2"/>
  <c r="D1858" i="2"/>
  <c r="H1858" i="2"/>
  <c r="I1858" i="2"/>
  <c r="J1858" i="2"/>
  <c r="K1858" i="2"/>
  <c r="N1858" i="2"/>
  <c r="O1858" i="2"/>
  <c r="P1858" i="2"/>
  <c r="Q1858" i="2"/>
  <c r="U1858" i="2" s="1"/>
  <c r="D1859" i="2"/>
  <c r="H1859" i="2"/>
  <c r="I1859" i="2"/>
  <c r="J1859" i="2"/>
  <c r="K1859" i="2"/>
  <c r="N1859" i="2"/>
  <c r="O1859" i="2"/>
  <c r="P1859" i="2"/>
  <c r="Q1859" i="2"/>
  <c r="T1859" i="2" s="1"/>
  <c r="D1860" i="2"/>
  <c r="H1860" i="2"/>
  <c r="I1860" i="2"/>
  <c r="J1860" i="2"/>
  <c r="K1860" i="2"/>
  <c r="N1860" i="2"/>
  <c r="O1860" i="2"/>
  <c r="Q1860" i="2" s="1"/>
  <c r="W1860" i="2" s="1"/>
  <c r="P1860" i="2"/>
  <c r="D1861" i="2"/>
  <c r="H1861" i="2"/>
  <c r="I1861" i="2"/>
  <c r="J1861" i="2"/>
  <c r="K1861" i="2"/>
  <c r="N1861" i="2"/>
  <c r="O1861" i="2"/>
  <c r="P1861" i="2"/>
  <c r="Q1861" i="2"/>
  <c r="U1861" i="2" s="1"/>
  <c r="D1862" i="2"/>
  <c r="H1862" i="2"/>
  <c r="I1862" i="2"/>
  <c r="J1862" i="2"/>
  <c r="K1862" i="2"/>
  <c r="N1862" i="2"/>
  <c r="O1862" i="2"/>
  <c r="P1862" i="2"/>
  <c r="Q1862" i="2"/>
  <c r="D1863" i="2"/>
  <c r="H1863" i="2"/>
  <c r="I1863" i="2"/>
  <c r="J1863" i="2"/>
  <c r="K1863" i="2"/>
  <c r="N1863" i="2"/>
  <c r="O1863" i="2"/>
  <c r="Q1863" i="2" s="1"/>
  <c r="W1863" i="2" s="1"/>
  <c r="P1863" i="2"/>
  <c r="D1864" i="2"/>
  <c r="H1864" i="2"/>
  <c r="I1864" i="2"/>
  <c r="J1864" i="2"/>
  <c r="K1864" i="2"/>
  <c r="N1864" i="2"/>
  <c r="O1864" i="2"/>
  <c r="Q1864" i="2" s="1"/>
  <c r="T1864" i="2" s="1"/>
  <c r="P1864" i="2"/>
  <c r="D1865" i="2"/>
  <c r="H1865" i="2"/>
  <c r="I1865" i="2"/>
  <c r="J1865" i="2"/>
  <c r="K1865" i="2"/>
  <c r="N1865" i="2"/>
  <c r="O1865" i="2"/>
  <c r="Q1865" i="2" s="1"/>
  <c r="P1865" i="2"/>
  <c r="D1866" i="2"/>
  <c r="H1866" i="2"/>
  <c r="I1866" i="2"/>
  <c r="J1866" i="2"/>
  <c r="K1866" i="2"/>
  <c r="N1866" i="2"/>
  <c r="O1866" i="2"/>
  <c r="Q1866" i="2" s="1"/>
  <c r="P1866" i="2"/>
  <c r="D1867" i="2"/>
  <c r="H1867" i="2"/>
  <c r="I1867" i="2"/>
  <c r="J1867" i="2"/>
  <c r="K1867" i="2"/>
  <c r="N1867" i="2"/>
  <c r="O1867" i="2"/>
  <c r="P1867" i="2"/>
  <c r="Q1867" i="2"/>
  <c r="W1867" i="2" s="1"/>
  <c r="D1868" i="2"/>
  <c r="H1868" i="2"/>
  <c r="I1868" i="2"/>
  <c r="J1868" i="2"/>
  <c r="K1868" i="2"/>
  <c r="N1868" i="2"/>
  <c r="O1868" i="2"/>
  <c r="P1868" i="2"/>
  <c r="Q1868" i="2"/>
  <c r="X1868" i="2" s="1"/>
  <c r="D1869" i="2"/>
  <c r="H1869" i="2"/>
  <c r="I1869" i="2"/>
  <c r="J1869" i="2"/>
  <c r="K1869" i="2"/>
  <c r="N1869" i="2"/>
  <c r="O1869" i="2"/>
  <c r="Q1869" i="2" s="1"/>
  <c r="T1869" i="2" s="1"/>
  <c r="P1869" i="2"/>
  <c r="D1870" i="2"/>
  <c r="H1870" i="2"/>
  <c r="I1870" i="2"/>
  <c r="J1870" i="2"/>
  <c r="K1870" i="2"/>
  <c r="N1870" i="2"/>
  <c r="O1870" i="2"/>
  <c r="P1870" i="2"/>
  <c r="Q1870" i="2"/>
  <c r="W1870" i="2" s="1"/>
  <c r="D1871" i="2"/>
  <c r="H1871" i="2"/>
  <c r="I1871" i="2"/>
  <c r="J1871" i="2"/>
  <c r="K1871" i="2"/>
  <c r="N1871" i="2"/>
  <c r="O1871" i="2"/>
  <c r="P1871" i="2"/>
  <c r="Q1871" i="2"/>
  <c r="T1871" i="2" s="1"/>
  <c r="D1872" i="2"/>
  <c r="H1872" i="2"/>
  <c r="I1872" i="2"/>
  <c r="J1872" i="2"/>
  <c r="K1872" i="2"/>
  <c r="N1872" i="2"/>
  <c r="O1872" i="2"/>
  <c r="Q1872" i="2" s="1"/>
  <c r="X1872" i="2" s="1"/>
  <c r="P1872" i="2"/>
  <c r="D1873" i="2"/>
  <c r="H1873" i="2"/>
  <c r="I1873" i="2"/>
  <c r="J1873" i="2"/>
  <c r="K1873" i="2"/>
  <c r="N1873" i="2"/>
  <c r="O1873" i="2"/>
  <c r="P1873" i="2"/>
  <c r="Q1873" i="2"/>
  <c r="W1873" i="2" s="1"/>
  <c r="D1874" i="2"/>
  <c r="H1874" i="2"/>
  <c r="I1874" i="2"/>
  <c r="J1874" i="2"/>
  <c r="K1874" i="2"/>
  <c r="N1874" i="2"/>
  <c r="O1874" i="2"/>
  <c r="P1874" i="2"/>
  <c r="Q1874" i="2"/>
  <c r="T1874" i="2" s="1"/>
  <c r="D1875" i="2"/>
  <c r="H1875" i="2"/>
  <c r="I1875" i="2"/>
  <c r="J1875" i="2"/>
  <c r="K1875" i="2"/>
  <c r="N1875" i="2"/>
  <c r="O1875" i="2"/>
  <c r="P1875" i="2"/>
  <c r="Q1875" i="2"/>
  <c r="W1875" i="2" s="1"/>
  <c r="D1876" i="2"/>
  <c r="H1876" i="2"/>
  <c r="I1876" i="2"/>
  <c r="J1876" i="2"/>
  <c r="K1876" i="2"/>
  <c r="N1876" i="2"/>
  <c r="O1876" i="2"/>
  <c r="P1876" i="2"/>
  <c r="Q1876" i="2"/>
  <c r="X1876" i="2" s="1"/>
  <c r="D1877" i="2"/>
  <c r="H1877" i="2"/>
  <c r="I1877" i="2"/>
  <c r="J1877" i="2"/>
  <c r="K1877" i="2"/>
  <c r="N1877" i="2"/>
  <c r="O1877" i="2"/>
  <c r="P1877" i="2"/>
  <c r="Q1877" i="2"/>
  <c r="T1877" i="2" s="1"/>
  <c r="D1878" i="2"/>
  <c r="H1878" i="2"/>
  <c r="I1878" i="2"/>
  <c r="J1878" i="2"/>
  <c r="K1878" i="2"/>
  <c r="N1878" i="2"/>
  <c r="O1878" i="2"/>
  <c r="P1878" i="2"/>
  <c r="Q1878" i="2"/>
  <c r="T1878" i="2" s="1"/>
  <c r="D1879" i="2"/>
  <c r="H1879" i="2"/>
  <c r="I1879" i="2"/>
  <c r="J1879" i="2"/>
  <c r="K1879" i="2"/>
  <c r="N1879" i="2"/>
  <c r="O1879" i="2"/>
  <c r="P1879" i="2"/>
  <c r="Q1879" i="2"/>
  <c r="T1879" i="2" s="1"/>
  <c r="D1880" i="2"/>
  <c r="H1880" i="2"/>
  <c r="I1880" i="2"/>
  <c r="J1880" i="2"/>
  <c r="K1880" i="2"/>
  <c r="N1880" i="2"/>
  <c r="O1880" i="2"/>
  <c r="Q1880" i="2" s="1"/>
  <c r="U1880" i="2" s="1"/>
  <c r="P1880" i="2"/>
  <c r="D1881" i="2"/>
  <c r="H1881" i="2"/>
  <c r="I1881" i="2"/>
  <c r="J1881" i="2"/>
  <c r="K1881" i="2"/>
  <c r="N1881" i="2"/>
  <c r="O1881" i="2"/>
  <c r="Q1881" i="2" s="1"/>
  <c r="X1881" i="2" s="1"/>
  <c r="P1881" i="2"/>
  <c r="D1882" i="2"/>
  <c r="H1882" i="2"/>
  <c r="I1882" i="2"/>
  <c r="J1882" i="2"/>
  <c r="K1882" i="2"/>
  <c r="N1882" i="2"/>
  <c r="O1882" i="2"/>
  <c r="Q1882" i="2" s="1"/>
  <c r="U1882" i="2" s="1"/>
  <c r="P1882" i="2"/>
  <c r="D1883" i="2"/>
  <c r="H1883" i="2"/>
  <c r="I1883" i="2"/>
  <c r="J1883" i="2"/>
  <c r="K1883" i="2"/>
  <c r="N1883" i="2"/>
  <c r="O1883" i="2"/>
  <c r="P1883" i="2"/>
  <c r="Q1883" i="2"/>
  <c r="T1883" i="2" s="1"/>
  <c r="D1884" i="2"/>
  <c r="H1884" i="2"/>
  <c r="I1884" i="2"/>
  <c r="J1884" i="2"/>
  <c r="K1884" i="2"/>
  <c r="N1884" i="2"/>
  <c r="O1884" i="2"/>
  <c r="Q1884" i="2" s="1"/>
  <c r="P1884" i="2"/>
  <c r="D1885" i="2"/>
  <c r="H1885" i="2"/>
  <c r="I1885" i="2"/>
  <c r="J1885" i="2"/>
  <c r="K1885" i="2"/>
  <c r="N1885" i="2"/>
  <c r="O1885" i="2"/>
  <c r="P1885" i="2"/>
  <c r="Q1885" i="2"/>
  <c r="W1885" i="2" s="1"/>
  <c r="D1886" i="2"/>
  <c r="H1886" i="2"/>
  <c r="I1886" i="2"/>
  <c r="J1886" i="2"/>
  <c r="K1886" i="2"/>
  <c r="N1886" i="2"/>
  <c r="O1886" i="2"/>
  <c r="P1886" i="2"/>
  <c r="Q1886" i="2"/>
  <c r="D1887" i="2"/>
  <c r="H1887" i="2"/>
  <c r="I1887" i="2"/>
  <c r="J1887" i="2"/>
  <c r="K1887" i="2"/>
  <c r="N1887" i="2"/>
  <c r="O1887" i="2"/>
  <c r="Q1887" i="2" s="1"/>
  <c r="W1887" i="2" s="1"/>
  <c r="P1887" i="2"/>
  <c r="D1888" i="2"/>
  <c r="H1888" i="2"/>
  <c r="I1888" i="2"/>
  <c r="J1888" i="2"/>
  <c r="K1888" i="2"/>
  <c r="N1888" i="2"/>
  <c r="O1888" i="2"/>
  <c r="P1888" i="2"/>
  <c r="Q1888" i="2"/>
  <c r="U1888" i="2" s="1"/>
  <c r="D1889" i="2"/>
  <c r="H1889" i="2"/>
  <c r="I1889" i="2"/>
  <c r="J1889" i="2"/>
  <c r="K1889" i="2"/>
  <c r="N1889" i="2"/>
  <c r="O1889" i="2"/>
  <c r="Q1889" i="2" s="1"/>
  <c r="P1889" i="2"/>
  <c r="D1890" i="2"/>
  <c r="H1890" i="2"/>
  <c r="I1890" i="2"/>
  <c r="J1890" i="2"/>
  <c r="K1890" i="2"/>
  <c r="N1890" i="2"/>
  <c r="O1890" i="2"/>
  <c r="Q1890" i="2" s="1"/>
  <c r="U1890" i="2" s="1"/>
  <c r="P1890" i="2"/>
  <c r="D1891" i="2"/>
  <c r="H1891" i="2"/>
  <c r="I1891" i="2"/>
  <c r="J1891" i="2"/>
  <c r="K1891" i="2"/>
  <c r="N1891" i="2"/>
  <c r="O1891" i="2"/>
  <c r="P1891" i="2"/>
  <c r="Q1891" i="2"/>
  <c r="T1891" i="2" s="1"/>
  <c r="D1892" i="2"/>
  <c r="H1892" i="2"/>
  <c r="I1892" i="2"/>
  <c r="J1892" i="2"/>
  <c r="K1892" i="2"/>
  <c r="N1892" i="2"/>
  <c r="O1892" i="2"/>
  <c r="Q1892" i="2" s="1"/>
  <c r="W1892" i="2" s="1"/>
  <c r="P1892" i="2"/>
  <c r="D1893" i="2"/>
  <c r="H1893" i="2"/>
  <c r="I1893" i="2"/>
  <c r="J1893" i="2"/>
  <c r="K1893" i="2"/>
  <c r="N1893" i="2"/>
  <c r="O1893" i="2"/>
  <c r="P1893" i="2"/>
  <c r="Q1893" i="2"/>
  <c r="U1893" i="2" s="1"/>
  <c r="D1894" i="2"/>
  <c r="H1894" i="2"/>
  <c r="I1894" i="2"/>
  <c r="J1894" i="2"/>
  <c r="K1894" i="2"/>
  <c r="N1894" i="2"/>
  <c r="O1894" i="2"/>
  <c r="Q1894" i="2" s="1"/>
  <c r="P1894" i="2"/>
  <c r="D1895" i="2"/>
  <c r="H1895" i="2"/>
  <c r="I1895" i="2"/>
  <c r="J1895" i="2"/>
  <c r="K1895" i="2"/>
  <c r="N1895" i="2"/>
  <c r="O1895" i="2"/>
  <c r="Q1895" i="2" s="1"/>
  <c r="U1895" i="2" s="1"/>
  <c r="P1895" i="2"/>
  <c r="D1896" i="2"/>
  <c r="H1896" i="2"/>
  <c r="I1896" i="2"/>
  <c r="J1896" i="2"/>
  <c r="K1896" i="2"/>
  <c r="N1896" i="2"/>
  <c r="O1896" i="2"/>
  <c r="P1896" i="2"/>
  <c r="Q1896" i="2"/>
  <c r="T1896" i="2" s="1"/>
  <c r="D1897" i="2"/>
  <c r="H1897" i="2"/>
  <c r="I1897" i="2"/>
  <c r="J1897" i="2"/>
  <c r="K1897" i="2"/>
  <c r="N1897" i="2"/>
  <c r="O1897" i="2"/>
  <c r="Q1897" i="2" s="1"/>
  <c r="W1897" i="2" s="1"/>
  <c r="P1897" i="2"/>
  <c r="D1898" i="2"/>
  <c r="H1898" i="2"/>
  <c r="I1898" i="2"/>
  <c r="J1898" i="2"/>
  <c r="K1898" i="2"/>
  <c r="N1898" i="2"/>
  <c r="O1898" i="2"/>
  <c r="P1898" i="2"/>
  <c r="Q1898" i="2"/>
  <c r="T1898" i="2" s="1"/>
  <c r="D1899" i="2"/>
  <c r="H1899" i="2"/>
  <c r="I1899" i="2"/>
  <c r="J1899" i="2"/>
  <c r="K1899" i="2"/>
  <c r="N1899" i="2"/>
  <c r="O1899" i="2"/>
  <c r="Q1899" i="2" s="1"/>
  <c r="U1899" i="2" s="1"/>
  <c r="P1899" i="2"/>
  <c r="D1900" i="2"/>
  <c r="H1900" i="2"/>
  <c r="I1900" i="2"/>
  <c r="J1900" i="2"/>
  <c r="K1900" i="2"/>
  <c r="N1900" i="2"/>
  <c r="O1900" i="2"/>
  <c r="Q1900" i="2" s="1"/>
  <c r="X1900" i="2" s="1"/>
  <c r="P1900" i="2"/>
  <c r="D1901" i="2"/>
  <c r="H1901" i="2"/>
  <c r="I1901" i="2"/>
  <c r="J1901" i="2"/>
  <c r="K1901" i="2"/>
  <c r="N1901" i="2"/>
  <c r="O1901" i="2"/>
  <c r="Q1901" i="2" s="1"/>
  <c r="X1901" i="2" s="1"/>
  <c r="P1901" i="2"/>
  <c r="D1902" i="2"/>
  <c r="H1902" i="2"/>
  <c r="I1902" i="2"/>
  <c r="J1902" i="2"/>
  <c r="K1902" i="2"/>
  <c r="N1902" i="2"/>
  <c r="O1902" i="2"/>
  <c r="P1902" i="2"/>
  <c r="Q1902" i="2"/>
  <c r="X1902" i="2" s="1"/>
  <c r="D1903" i="2"/>
  <c r="H1903" i="2"/>
  <c r="I1903" i="2"/>
  <c r="J1903" i="2"/>
  <c r="K1903" i="2"/>
  <c r="N1903" i="2"/>
  <c r="O1903" i="2"/>
  <c r="Q1903" i="2" s="1"/>
  <c r="W1903" i="2" s="1"/>
  <c r="P1903" i="2"/>
  <c r="D1904" i="2"/>
  <c r="H1904" i="2"/>
  <c r="I1904" i="2"/>
  <c r="J1904" i="2"/>
  <c r="K1904" i="2"/>
  <c r="N1904" i="2"/>
  <c r="O1904" i="2"/>
  <c r="P1904" i="2"/>
  <c r="Q1904" i="2"/>
  <c r="T1904" i="2" s="1"/>
  <c r="D1905" i="2"/>
  <c r="H1905" i="2"/>
  <c r="I1905" i="2"/>
  <c r="J1905" i="2"/>
  <c r="K1905" i="2"/>
  <c r="N1905" i="2"/>
  <c r="O1905" i="2"/>
  <c r="Q1905" i="2" s="1"/>
  <c r="P1905" i="2"/>
  <c r="D1906" i="2"/>
  <c r="H1906" i="2"/>
  <c r="I1906" i="2"/>
  <c r="J1906" i="2"/>
  <c r="K1906" i="2"/>
  <c r="N1906" i="2"/>
  <c r="O1906" i="2"/>
  <c r="Q1906" i="2" s="1"/>
  <c r="X1906" i="2" s="1"/>
  <c r="P1906" i="2"/>
  <c r="D1907" i="2"/>
  <c r="H1907" i="2"/>
  <c r="I1907" i="2"/>
  <c r="J1907" i="2"/>
  <c r="K1907" i="2"/>
  <c r="N1907" i="2"/>
  <c r="O1907" i="2"/>
  <c r="P1907" i="2"/>
  <c r="Q1907" i="2"/>
  <c r="X1907" i="2" s="1"/>
  <c r="D1908" i="2"/>
  <c r="H1908" i="2"/>
  <c r="I1908" i="2"/>
  <c r="J1908" i="2"/>
  <c r="K1908" i="2"/>
  <c r="N1908" i="2"/>
  <c r="O1908" i="2"/>
  <c r="Q1908" i="2" s="1"/>
  <c r="W1908" i="2" s="1"/>
  <c r="P1908" i="2"/>
  <c r="D1909" i="2"/>
  <c r="H1909" i="2"/>
  <c r="I1909" i="2"/>
  <c r="J1909" i="2"/>
  <c r="K1909" i="2"/>
  <c r="N1909" i="2"/>
  <c r="O1909" i="2"/>
  <c r="P1909" i="2"/>
  <c r="Q1909" i="2"/>
  <c r="T1909" i="2" s="1"/>
  <c r="D1910" i="2"/>
  <c r="H1910" i="2"/>
  <c r="I1910" i="2"/>
  <c r="J1910" i="2"/>
  <c r="K1910" i="2"/>
  <c r="N1910" i="2"/>
  <c r="O1910" i="2"/>
  <c r="Q1910" i="2" s="1"/>
  <c r="P1910" i="2"/>
  <c r="D1911" i="2"/>
  <c r="H1911" i="2"/>
  <c r="I1911" i="2"/>
  <c r="J1911" i="2"/>
  <c r="K1911" i="2"/>
  <c r="N1911" i="2"/>
  <c r="O1911" i="2"/>
  <c r="Q1911" i="2" s="1"/>
  <c r="X1911" i="2" s="1"/>
  <c r="P1911" i="2"/>
  <c r="D1912" i="2"/>
  <c r="H1912" i="2"/>
  <c r="I1912" i="2"/>
  <c r="J1912" i="2"/>
  <c r="K1912" i="2"/>
  <c r="N1912" i="2"/>
  <c r="O1912" i="2"/>
  <c r="P1912" i="2"/>
  <c r="Q1912" i="2"/>
  <c r="U1912" i="2" s="1"/>
  <c r="D1913" i="2"/>
  <c r="H1913" i="2"/>
  <c r="I1913" i="2"/>
  <c r="J1913" i="2"/>
  <c r="K1913" i="2"/>
  <c r="N1913" i="2"/>
  <c r="O1913" i="2"/>
  <c r="Q1913" i="2" s="1"/>
  <c r="P1913" i="2"/>
  <c r="D1914" i="2"/>
  <c r="H1914" i="2"/>
  <c r="I1914" i="2"/>
  <c r="J1914" i="2"/>
  <c r="K1914" i="2"/>
  <c r="N1914" i="2"/>
  <c r="O1914" i="2"/>
  <c r="P1914" i="2"/>
  <c r="Q1914" i="2"/>
  <c r="U1914" i="2" s="1"/>
  <c r="D1915" i="2"/>
  <c r="H1915" i="2"/>
  <c r="I1915" i="2"/>
  <c r="J1915" i="2"/>
  <c r="K1915" i="2"/>
  <c r="N1915" i="2"/>
  <c r="O1915" i="2"/>
  <c r="Q1915" i="2" s="1"/>
  <c r="T1915" i="2" s="1"/>
  <c r="P1915" i="2"/>
  <c r="D1916" i="2"/>
  <c r="H1916" i="2"/>
  <c r="I1916" i="2"/>
  <c r="J1916" i="2"/>
  <c r="K1916" i="2"/>
  <c r="N1916" i="2"/>
  <c r="O1916" i="2"/>
  <c r="Q1916" i="2" s="1"/>
  <c r="U1916" i="2" s="1"/>
  <c r="P1916" i="2"/>
  <c r="D1917" i="2"/>
  <c r="H1917" i="2"/>
  <c r="I1917" i="2"/>
  <c r="J1917" i="2"/>
  <c r="K1917" i="2"/>
  <c r="N1917" i="2"/>
  <c r="O1917" i="2"/>
  <c r="Q1917" i="2" s="1"/>
  <c r="U1917" i="2" s="1"/>
  <c r="P1917" i="2"/>
  <c r="D1918" i="2"/>
  <c r="H1918" i="2"/>
  <c r="I1918" i="2"/>
  <c r="J1918" i="2"/>
  <c r="K1918" i="2"/>
  <c r="N1918" i="2"/>
  <c r="O1918" i="2"/>
  <c r="P1918" i="2"/>
  <c r="Q1918" i="2"/>
  <c r="D1919" i="2"/>
  <c r="H1919" i="2"/>
  <c r="I1919" i="2"/>
  <c r="J1919" i="2"/>
  <c r="K1919" i="2"/>
  <c r="N1919" i="2"/>
  <c r="O1919" i="2"/>
  <c r="Q1919" i="2" s="1"/>
  <c r="X1919" i="2" s="1"/>
  <c r="P1919" i="2"/>
  <c r="D1920" i="2"/>
  <c r="H1920" i="2"/>
  <c r="I1920" i="2"/>
  <c r="J1920" i="2"/>
  <c r="K1920" i="2"/>
  <c r="N1920" i="2"/>
  <c r="O1920" i="2"/>
  <c r="P1920" i="2"/>
  <c r="Q1920" i="2"/>
  <c r="T1920" i="2" s="1"/>
  <c r="D1921" i="2"/>
  <c r="H1921" i="2"/>
  <c r="I1921" i="2"/>
  <c r="J1921" i="2"/>
  <c r="K1921" i="2"/>
  <c r="N1921" i="2"/>
  <c r="O1921" i="2"/>
  <c r="Q1921" i="2" s="1"/>
  <c r="P1921" i="2"/>
  <c r="D1922" i="2"/>
  <c r="H1922" i="2"/>
  <c r="I1922" i="2"/>
  <c r="J1922" i="2"/>
  <c r="K1922" i="2"/>
  <c r="N1922" i="2"/>
  <c r="O1922" i="2"/>
  <c r="Q1922" i="2" s="1"/>
  <c r="U1922" i="2" s="1"/>
  <c r="P1922" i="2"/>
  <c r="D1923" i="2"/>
  <c r="H1923" i="2"/>
  <c r="I1923" i="2"/>
  <c r="J1923" i="2"/>
  <c r="K1923" i="2"/>
  <c r="N1923" i="2"/>
  <c r="O1923" i="2"/>
  <c r="Q1923" i="2" s="1"/>
  <c r="P1923" i="2"/>
  <c r="D1924" i="2"/>
  <c r="H1924" i="2"/>
  <c r="I1924" i="2"/>
  <c r="J1924" i="2"/>
  <c r="K1924" i="2"/>
  <c r="N1924" i="2"/>
  <c r="O1924" i="2"/>
  <c r="Q1924" i="2" s="1"/>
  <c r="X1924" i="2" s="1"/>
  <c r="P1924" i="2"/>
  <c r="D1925" i="2"/>
  <c r="H1925" i="2"/>
  <c r="I1925" i="2"/>
  <c r="J1925" i="2"/>
  <c r="K1925" i="2"/>
  <c r="N1925" i="2"/>
  <c r="O1925" i="2"/>
  <c r="P1925" i="2"/>
  <c r="Q1925" i="2"/>
  <c r="T1925" i="2" s="1"/>
  <c r="D1926" i="2"/>
  <c r="H1926" i="2"/>
  <c r="I1926" i="2"/>
  <c r="J1926" i="2"/>
  <c r="K1926" i="2"/>
  <c r="N1926" i="2"/>
  <c r="O1926" i="2"/>
  <c r="Q1926" i="2" s="1"/>
  <c r="W1926" i="2" s="1"/>
  <c r="P1926" i="2"/>
  <c r="D1927" i="2"/>
  <c r="H1927" i="2"/>
  <c r="I1927" i="2"/>
  <c r="J1927" i="2"/>
  <c r="K1927" i="2"/>
  <c r="N1927" i="2"/>
  <c r="O1927" i="2"/>
  <c r="P1927" i="2"/>
  <c r="Q1927" i="2"/>
  <c r="X1927" i="2" s="1"/>
  <c r="D1928" i="2"/>
  <c r="H1928" i="2"/>
  <c r="I1928" i="2"/>
  <c r="J1928" i="2"/>
  <c r="K1928" i="2"/>
  <c r="N1928" i="2"/>
  <c r="O1928" i="2"/>
  <c r="P1928" i="2"/>
  <c r="Q1928" i="2"/>
  <c r="T1928" i="2" s="1"/>
  <c r="D1929" i="2"/>
  <c r="H1929" i="2"/>
  <c r="I1929" i="2"/>
  <c r="J1929" i="2"/>
  <c r="K1929" i="2"/>
  <c r="N1929" i="2"/>
  <c r="O1929" i="2"/>
  <c r="Q1929" i="2" s="1"/>
  <c r="T1929" i="2" s="1"/>
  <c r="P1929" i="2"/>
  <c r="D1930" i="2"/>
  <c r="H1930" i="2"/>
  <c r="I1930" i="2"/>
  <c r="J1930" i="2"/>
  <c r="K1930" i="2"/>
  <c r="N1930" i="2"/>
  <c r="O1930" i="2"/>
  <c r="P1930" i="2"/>
  <c r="Q1930" i="2"/>
  <c r="T1930" i="2" s="1"/>
  <c r="D1931" i="2"/>
  <c r="H1931" i="2"/>
  <c r="I1931" i="2"/>
  <c r="J1931" i="2"/>
  <c r="K1931" i="2"/>
  <c r="N1931" i="2"/>
  <c r="O1931" i="2"/>
  <c r="Q1931" i="2" s="1"/>
  <c r="T1931" i="2" s="1"/>
  <c r="P1931" i="2"/>
  <c r="D1932" i="2"/>
  <c r="H1932" i="2"/>
  <c r="I1932" i="2"/>
  <c r="J1932" i="2"/>
  <c r="K1932" i="2"/>
  <c r="N1932" i="2"/>
  <c r="O1932" i="2"/>
  <c r="Q1932" i="2" s="1"/>
  <c r="X1932" i="2" s="1"/>
  <c r="P1932" i="2"/>
  <c r="D1933" i="2"/>
  <c r="H1933" i="2"/>
  <c r="I1933" i="2"/>
  <c r="J1933" i="2"/>
  <c r="K1933" i="2"/>
  <c r="N1933" i="2"/>
  <c r="O1933" i="2"/>
  <c r="P1933" i="2"/>
  <c r="Q1933" i="2"/>
  <c r="U1933" i="2" s="1"/>
  <c r="D1934" i="2"/>
  <c r="H1934" i="2"/>
  <c r="I1934" i="2"/>
  <c r="J1934" i="2"/>
  <c r="K1934" i="2"/>
  <c r="N1934" i="2"/>
  <c r="O1934" i="2"/>
  <c r="Q1934" i="2" s="1"/>
  <c r="P1934" i="2"/>
  <c r="D1935" i="2"/>
  <c r="H1935" i="2"/>
  <c r="I1935" i="2"/>
  <c r="J1935" i="2"/>
  <c r="K1935" i="2"/>
  <c r="N1935" i="2"/>
  <c r="O1935" i="2"/>
  <c r="Q1935" i="2" s="1"/>
  <c r="X1935" i="2" s="1"/>
  <c r="P1935" i="2"/>
  <c r="D1936" i="2"/>
  <c r="H1936" i="2"/>
  <c r="I1936" i="2"/>
  <c r="J1936" i="2"/>
  <c r="K1936" i="2"/>
  <c r="N1936" i="2"/>
  <c r="O1936" i="2"/>
  <c r="P1936" i="2"/>
  <c r="Q1936" i="2"/>
  <c r="X1936" i="2" s="1"/>
  <c r="D1937" i="2"/>
  <c r="H1937" i="2"/>
  <c r="I1937" i="2"/>
  <c r="J1937" i="2"/>
  <c r="K1937" i="2"/>
  <c r="N1937" i="2"/>
  <c r="O1937" i="2"/>
  <c r="Q1937" i="2" s="1"/>
  <c r="X1937" i="2" s="1"/>
  <c r="P1937" i="2"/>
  <c r="D1938" i="2"/>
  <c r="H1938" i="2"/>
  <c r="I1938" i="2"/>
  <c r="J1938" i="2"/>
  <c r="K1938" i="2"/>
  <c r="N1938" i="2"/>
  <c r="O1938" i="2"/>
  <c r="P1938" i="2"/>
  <c r="Q1938" i="2"/>
  <c r="U1938" i="2" s="1"/>
  <c r="D1939" i="2"/>
  <c r="H1939" i="2"/>
  <c r="I1939" i="2"/>
  <c r="J1939" i="2"/>
  <c r="K1939" i="2"/>
  <c r="N1939" i="2"/>
  <c r="O1939" i="2"/>
  <c r="P1939" i="2"/>
  <c r="Q1939" i="2"/>
  <c r="W1939" i="2" s="1"/>
  <c r="D1940" i="2"/>
  <c r="H1940" i="2"/>
  <c r="I1940" i="2"/>
  <c r="J1940" i="2"/>
  <c r="K1940" i="2"/>
  <c r="N1940" i="2"/>
  <c r="O1940" i="2"/>
  <c r="Q1940" i="2" s="1"/>
  <c r="X1940" i="2" s="1"/>
  <c r="P1940" i="2"/>
  <c r="D1941" i="2"/>
  <c r="H1941" i="2"/>
  <c r="I1941" i="2"/>
  <c r="J1941" i="2"/>
  <c r="K1941" i="2"/>
  <c r="N1941" i="2"/>
  <c r="O1941" i="2"/>
  <c r="P1941" i="2"/>
  <c r="Q1941" i="2"/>
  <c r="X1941" i="2" s="1"/>
  <c r="D1942" i="2"/>
  <c r="H1942" i="2"/>
  <c r="I1942" i="2"/>
  <c r="J1942" i="2"/>
  <c r="K1942" i="2"/>
  <c r="N1942" i="2"/>
  <c r="O1942" i="2"/>
  <c r="Q1942" i="2" s="1"/>
  <c r="X1942" i="2" s="1"/>
  <c r="P1942" i="2"/>
  <c r="D1943" i="2"/>
  <c r="H1943" i="2"/>
  <c r="I1943" i="2"/>
  <c r="J1943" i="2"/>
  <c r="K1943" i="2"/>
  <c r="N1943" i="2"/>
  <c r="O1943" i="2"/>
  <c r="P1943" i="2"/>
  <c r="Q1943" i="2"/>
  <c r="T1943" i="2" s="1"/>
  <c r="D1944" i="2"/>
  <c r="H1944" i="2"/>
  <c r="I1944" i="2"/>
  <c r="J1944" i="2"/>
  <c r="K1944" i="2"/>
  <c r="N1944" i="2"/>
  <c r="O1944" i="2"/>
  <c r="P1944" i="2"/>
  <c r="Q1944" i="2"/>
  <c r="T1944" i="2" s="1"/>
  <c r="D1945" i="2"/>
  <c r="H1945" i="2"/>
  <c r="I1945" i="2"/>
  <c r="J1945" i="2"/>
  <c r="K1945" i="2"/>
  <c r="N1945" i="2"/>
  <c r="O1945" i="2"/>
  <c r="P1945" i="2"/>
  <c r="Q1945" i="2"/>
  <c r="T1945" i="2" s="1"/>
  <c r="D1946" i="2"/>
  <c r="H1946" i="2"/>
  <c r="I1946" i="2"/>
  <c r="J1946" i="2"/>
  <c r="K1946" i="2"/>
  <c r="N1946" i="2"/>
  <c r="O1946" i="2"/>
  <c r="P1946" i="2"/>
  <c r="Q1946" i="2"/>
  <c r="U1946" i="2" s="1"/>
  <c r="D1947" i="2"/>
  <c r="H1947" i="2"/>
  <c r="I1947" i="2"/>
  <c r="J1947" i="2"/>
  <c r="K1947" i="2"/>
  <c r="N1947" i="2"/>
  <c r="O1947" i="2"/>
  <c r="Q1947" i="2" s="1"/>
  <c r="P1947" i="2"/>
  <c r="D1948" i="2"/>
  <c r="H1948" i="2"/>
  <c r="I1948" i="2"/>
  <c r="J1948" i="2"/>
  <c r="K1948" i="2"/>
  <c r="N1948" i="2"/>
  <c r="O1948" i="2"/>
  <c r="P1948" i="2"/>
  <c r="Q1948" i="2"/>
  <c r="W1948" i="2" s="1"/>
  <c r="D1949" i="2"/>
  <c r="H1949" i="2"/>
  <c r="I1949" i="2"/>
  <c r="J1949" i="2"/>
  <c r="K1949" i="2"/>
  <c r="N1949" i="2"/>
  <c r="O1949" i="2"/>
  <c r="P1949" i="2"/>
  <c r="Q1949" i="2"/>
  <c r="W1949" i="2" s="1"/>
  <c r="D1950" i="2"/>
  <c r="H1950" i="2"/>
  <c r="I1950" i="2"/>
  <c r="J1950" i="2"/>
  <c r="K1950" i="2"/>
  <c r="N1950" i="2"/>
  <c r="O1950" i="2"/>
  <c r="Q1950" i="2" s="1"/>
  <c r="U1950" i="2" s="1"/>
  <c r="P1950" i="2"/>
  <c r="D1951" i="2"/>
  <c r="H1951" i="2"/>
  <c r="I1951" i="2"/>
  <c r="J1951" i="2"/>
  <c r="K1951" i="2"/>
  <c r="N1951" i="2"/>
  <c r="O1951" i="2"/>
  <c r="Q1951" i="2" s="1"/>
  <c r="U1951" i="2" s="1"/>
  <c r="P1951" i="2"/>
  <c r="D1952" i="2"/>
  <c r="H1952" i="2"/>
  <c r="I1952" i="2"/>
  <c r="J1952" i="2"/>
  <c r="K1952" i="2"/>
  <c r="N1952" i="2"/>
  <c r="O1952" i="2"/>
  <c r="Q1952" i="2" s="1"/>
  <c r="P1952" i="2"/>
  <c r="D1953" i="2"/>
  <c r="H1953" i="2"/>
  <c r="I1953" i="2"/>
  <c r="J1953" i="2"/>
  <c r="K1953" i="2"/>
  <c r="N1953" i="2"/>
  <c r="O1953" i="2"/>
  <c r="Q1953" i="2" s="1"/>
  <c r="P1953" i="2"/>
  <c r="D1954" i="2"/>
  <c r="H1954" i="2"/>
  <c r="I1954" i="2"/>
  <c r="J1954" i="2"/>
  <c r="K1954" i="2"/>
  <c r="N1954" i="2"/>
  <c r="O1954" i="2"/>
  <c r="Q1954" i="2" s="1"/>
  <c r="P1954" i="2"/>
  <c r="D1955" i="2"/>
  <c r="H1955" i="2"/>
  <c r="I1955" i="2"/>
  <c r="J1955" i="2"/>
  <c r="K1955" i="2"/>
  <c r="N1955" i="2"/>
  <c r="O1955" i="2"/>
  <c r="Q1955" i="2" s="1"/>
  <c r="U1955" i="2" s="1"/>
  <c r="P1955" i="2"/>
  <c r="D1956" i="2"/>
  <c r="H1956" i="2"/>
  <c r="I1956" i="2"/>
  <c r="J1956" i="2"/>
  <c r="K1956" i="2"/>
  <c r="N1956" i="2"/>
  <c r="O1956" i="2"/>
  <c r="Q1956" i="2" s="1"/>
  <c r="U1956" i="2" s="1"/>
  <c r="P1956" i="2"/>
  <c r="D1957" i="2"/>
  <c r="H1957" i="2"/>
  <c r="I1957" i="2"/>
  <c r="J1957" i="2"/>
  <c r="K1957" i="2"/>
  <c r="N1957" i="2"/>
  <c r="O1957" i="2"/>
  <c r="Q1957" i="2" s="1"/>
  <c r="P1957" i="2"/>
  <c r="D1958" i="2"/>
  <c r="H1958" i="2"/>
  <c r="I1958" i="2"/>
  <c r="J1958" i="2"/>
  <c r="K1958" i="2"/>
  <c r="N1958" i="2"/>
  <c r="O1958" i="2"/>
  <c r="P1958" i="2"/>
  <c r="Q1958" i="2"/>
  <c r="X1958" i="2" s="1"/>
  <c r="D1959" i="2"/>
  <c r="H1959" i="2"/>
  <c r="I1959" i="2"/>
  <c r="J1959" i="2"/>
  <c r="K1959" i="2"/>
  <c r="N1959" i="2"/>
  <c r="O1959" i="2"/>
  <c r="P1959" i="2"/>
  <c r="Q1959" i="2"/>
  <c r="U1959" i="2" s="1"/>
  <c r="D1960" i="2"/>
  <c r="H1960" i="2"/>
  <c r="I1960" i="2"/>
  <c r="J1960" i="2"/>
  <c r="K1960" i="2"/>
  <c r="N1960" i="2"/>
  <c r="O1960" i="2"/>
  <c r="P1960" i="2"/>
  <c r="Q1960" i="2"/>
  <c r="T1960" i="2" s="1"/>
  <c r="D1961" i="2"/>
  <c r="H1961" i="2"/>
  <c r="I1961" i="2"/>
  <c r="J1961" i="2"/>
  <c r="K1961" i="2"/>
  <c r="N1961" i="2"/>
  <c r="O1961" i="2"/>
  <c r="P1961" i="2"/>
  <c r="Q1961" i="2"/>
  <c r="U1961" i="2" s="1"/>
  <c r="D1962" i="2"/>
  <c r="H1962" i="2"/>
  <c r="I1962" i="2"/>
  <c r="J1962" i="2"/>
  <c r="K1962" i="2"/>
  <c r="N1962" i="2"/>
  <c r="O1962" i="2"/>
  <c r="Q1962" i="2" s="1"/>
  <c r="X1962" i="2" s="1"/>
  <c r="P1962" i="2"/>
  <c r="D1963" i="2"/>
  <c r="H1963" i="2"/>
  <c r="I1963" i="2"/>
  <c r="J1963" i="2"/>
  <c r="K1963" i="2"/>
  <c r="N1963" i="2"/>
  <c r="O1963" i="2"/>
  <c r="P1963" i="2"/>
  <c r="Q1963" i="2"/>
  <c r="T1963" i="2" s="1"/>
  <c r="D1964" i="2"/>
  <c r="H1964" i="2"/>
  <c r="I1964" i="2"/>
  <c r="J1964" i="2"/>
  <c r="K1964" i="2"/>
  <c r="N1964" i="2"/>
  <c r="O1964" i="2"/>
  <c r="P1964" i="2"/>
  <c r="Q1964" i="2"/>
  <c r="W1964" i="2" s="1"/>
  <c r="D1965" i="2"/>
  <c r="H1965" i="2"/>
  <c r="I1965" i="2"/>
  <c r="J1965" i="2"/>
  <c r="K1965" i="2"/>
  <c r="N1965" i="2"/>
  <c r="O1965" i="2"/>
  <c r="Q1965" i="2" s="1"/>
  <c r="U1965" i="2" s="1"/>
  <c r="P1965" i="2"/>
  <c r="D1966" i="2"/>
  <c r="H1966" i="2"/>
  <c r="I1966" i="2"/>
  <c r="J1966" i="2"/>
  <c r="K1966" i="2"/>
  <c r="N1966" i="2"/>
  <c r="O1966" i="2"/>
  <c r="P1966" i="2"/>
  <c r="Q1966" i="2"/>
  <c r="U1966" i="2" s="1"/>
  <c r="D1967" i="2"/>
  <c r="H1967" i="2"/>
  <c r="I1967" i="2"/>
  <c r="J1967" i="2"/>
  <c r="K1967" i="2"/>
  <c r="N1967" i="2"/>
  <c r="O1967" i="2"/>
  <c r="Q1967" i="2" s="1"/>
  <c r="W1967" i="2" s="1"/>
  <c r="P1967" i="2"/>
  <c r="D1968" i="2"/>
  <c r="H1968" i="2"/>
  <c r="I1968" i="2"/>
  <c r="J1968" i="2"/>
  <c r="K1968" i="2"/>
  <c r="N1968" i="2"/>
  <c r="O1968" i="2"/>
  <c r="P1968" i="2"/>
  <c r="Q1968" i="2"/>
  <c r="T1968" i="2" s="1"/>
  <c r="D1969" i="2"/>
  <c r="H1969" i="2"/>
  <c r="I1969" i="2"/>
  <c r="J1969" i="2"/>
  <c r="K1969" i="2"/>
  <c r="N1969" i="2"/>
  <c r="O1969" i="2"/>
  <c r="Q1969" i="2" s="1"/>
  <c r="P1969" i="2"/>
  <c r="D1970" i="2"/>
  <c r="H1970" i="2"/>
  <c r="I1970" i="2"/>
  <c r="J1970" i="2"/>
  <c r="K1970" i="2"/>
  <c r="N1970" i="2"/>
  <c r="O1970" i="2"/>
  <c r="Q1970" i="2" s="1"/>
  <c r="P1970" i="2"/>
  <c r="D1971" i="2"/>
  <c r="H1971" i="2"/>
  <c r="I1971" i="2"/>
  <c r="J1971" i="2"/>
  <c r="K1971" i="2"/>
  <c r="N1971" i="2"/>
  <c r="O1971" i="2"/>
  <c r="Q1971" i="2" s="1"/>
  <c r="U1971" i="2" s="1"/>
  <c r="P1971" i="2"/>
  <c r="D1972" i="2"/>
  <c r="H1972" i="2"/>
  <c r="I1972" i="2"/>
  <c r="J1972" i="2"/>
  <c r="K1972" i="2"/>
  <c r="N1972" i="2"/>
  <c r="O1972" i="2"/>
  <c r="Q1972" i="2" s="1"/>
  <c r="X1972" i="2" s="1"/>
  <c r="P1972" i="2"/>
  <c r="D1973" i="2"/>
  <c r="H1973" i="2"/>
  <c r="I1973" i="2"/>
  <c r="J1973" i="2"/>
  <c r="K1973" i="2"/>
  <c r="N1973" i="2"/>
  <c r="O1973" i="2"/>
  <c r="P1973" i="2"/>
  <c r="Q1973" i="2"/>
  <c r="D1974" i="2"/>
  <c r="H1974" i="2"/>
  <c r="I1974" i="2"/>
  <c r="J1974" i="2"/>
  <c r="K1974" i="2"/>
  <c r="N1974" i="2"/>
  <c r="O1974" i="2"/>
  <c r="Q1974" i="2" s="1"/>
  <c r="P1974" i="2"/>
  <c r="D1975" i="2"/>
  <c r="H1975" i="2"/>
  <c r="I1975" i="2"/>
  <c r="J1975" i="2"/>
  <c r="K1975" i="2"/>
  <c r="N1975" i="2"/>
  <c r="O1975" i="2"/>
  <c r="P1975" i="2"/>
  <c r="Q1975" i="2"/>
  <c r="U1975" i="2" s="1"/>
  <c r="D1976" i="2"/>
  <c r="H1976" i="2"/>
  <c r="I1976" i="2"/>
  <c r="J1976" i="2"/>
  <c r="K1976" i="2"/>
  <c r="N1976" i="2"/>
  <c r="O1976" i="2"/>
  <c r="Q1976" i="2" s="1"/>
  <c r="P1976" i="2"/>
  <c r="D1977" i="2"/>
  <c r="H1977" i="2"/>
  <c r="I1977" i="2"/>
  <c r="J1977" i="2"/>
  <c r="K1977" i="2"/>
  <c r="N1977" i="2"/>
  <c r="O1977" i="2"/>
  <c r="P1977" i="2"/>
  <c r="Q1977" i="2"/>
  <c r="U1977" i="2" s="1"/>
  <c r="D1978" i="2"/>
  <c r="H1978" i="2"/>
  <c r="I1978" i="2"/>
  <c r="J1978" i="2"/>
  <c r="K1978" i="2"/>
  <c r="N1978" i="2"/>
  <c r="O1978" i="2"/>
  <c r="Q1978" i="2" s="1"/>
  <c r="X1978" i="2" s="1"/>
  <c r="P1978" i="2"/>
  <c r="D1979" i="2"/>
  <c r="H1979" i="2"/>
  <c r="I1979" i="2"/>
  <c r="J1979" i="2"/>
  <c r="K1979" i="2"/>
  <c r="N1979" i="2"/>
  <c r="O1979" i="2"/>
  <c r="Q1979" i="2" s="1"/>
  <c r="P1979" i="2"/>
  <c r="D1980" i="2"/>
  <c r="H1980" i="2"/>
  <c r="I1980" i="2"/>
  <c r="J1980" i="2"/>
  <c r="K1980" i="2"/>
  <c r="N1980" i="2"/>
  <c r="O1980" i="2"/>
  <c r="Q1980" i="2" s="1"/>
  <c r="P1980" i="2"/>
  <c r="D1981" i="2"/>
  <c r="H1981" i="2"/>
  <c r="I1981" i="2"/>
  <c r="J1981" i="2"/>
  <c r="K1981" i="2"/>
  <c r="N1981" i="2"/>
  <c r="O1981" i="2"/>
  <c r="Q1981" i="2" s="1"/>
  <c r="T1981" i="2" s="1"/>
  <c r="P1981" i="2"/>
  <c r="D1982" i="2"/>
  <c r="H1982" i="2"/>
  <c r="I1982" i="2"/>
  <c r="J1982" i="2"/>
  <c r="K1982" i="2"/>
  <c r="N1982" i="2"/>
  <c r="O1982" i="2"/>
  <c r="P1982" i="2"/>
  <c r="Q1982" i="2"/>
  <c r="U1982" i="2" s="1"/>
  <c r="D1983" i="2"/>
  <c r="H1983" i="2"/>
  <c r="I1983" i="2"/>
  <c r="J1983" i="2"/>
  <c r="K1983" i="2"/>
  <c r="N1983" i="2"/>
  <c r="O1983" i="2"/>
  <c r="Q1983" i="2" s="1"/>
  <c r="P1983" i="2"/>
  <c r="D1984" i="2"/>
  <c r="H1984" i="2"/>
  <c r="I1984" i="2"/>
  <c r="J1984" i="2"/>
  <c r="K1984" i="2"/>
  <c r="N1984" i="2"/>
  <c r="O1984" i="2"/>
  <c r="P1984" i="2"/>
  <c r="Q1984" i="2"/>
  <c r="T1984" i="2" s="1"/>
  <c r="D1985" i="2"/>
  <c r="H1985" i="2"/>
  <c r="I1985" i="2"/>
  <c r="J1985" i="2"/>
  <c r="K1985" i="2"/>
  <c r="N1985" i="2"/>
  <c r="O1985" i="2"/>
  <c r="Q1985" i="2" s="1"/>
  <c r="P1985" i="2"/>
  <c r="D1986" i="2"/>
  <c r="H1986" i="2"/>
  <c r="I1986" i="2"/>
  <c r="J1986" i="2"/>
  <c r="K1986" i="2"/>
  <c r="N1986" i="2"/>
  <c r="O1986" i="2"/>
  <c r="Q1986" i="2" s="1"/>
  <c r="P1986" i="2"/>
  <c r="D1987" i="2"/>
  <c r="H1987" i="2"/>
  <c r="I1987" i="2"/>
  <c r="J1987" i="2"/>
  <c r="K1987" i="2"/>
  <c r="N1987" i="2"/>
  <c r="O1987" i="2"/>
  <c r="Q1987" i="2" s="1"/>
  <c r="U1987" i="2" s="1"/>
  <c r="P1987" i="2"/>
  <c r="D1988" i="2"/>
  <c r="H1988" i="2"/>
  <c r="I1988" i="2"/>
  <c r="J1988" i="2"/>
  <c r="K1988" i="2"/>
  <c r="N1988" i="2"/>
  <c r="O1988" i="2"/>
  <c r="Q1988" i="2" s="1"/>
  <c r="U1988" i="2" s="1"/>
  <c r="P1988" i="2"/>
  <c r="D1989" i="2"/>
  <c r="H1989" i="2"/>
  <c r="I1989" i="2"/>
  <c r="J1989" i="2"/>
  <c r="K1989" i="2"/>
  <c r="N1989" i="2"/>
  <c r="O1989" i="2"/>
  <c r="P1989" i="2"/>
  <c r="Q1989" i="2"/>
  <c r="D1990" i="2"/>
  <c r="H1990" i="2"/>
  <c r="I1990" i="2"/>
  <c r="J1990" i="2"/>
  <c r="K1990" i="2"/>
  <c r="N1990" i="2"/>
  <c r="O1990" i="2"/>
  <c r="Q1990" i="2" s="1"/>
  <c r="P1990" i="2"/>
  <c r="D1991" i="2"/>
  <c r="H1991" i="2"/>
  <c r="I1991" i="2"/>
  <c r="J1991" i="2"/>
  <c r="K1991" i="2"/>
  <c r="N1991" i="2"/>
  <c r="O1991" i="2"/>
  <c r="P1991" i="2"/>
  <c r="Q1991" i="2"/>
  <c r="X1991" i="2" s="1"/>
  <c r="D1992" i="2"/>
  <c r="H1992" i="2"/>
  <c r="I1992" i="2"/>
  <c r="J1992" i="2"/>
  <c r="K1992" i="2"/>
  <c r="N1992" i="2"/>
  <c r="O1992" i="2"/>
  <c r="Q1992" i="2" s="1"/>
  <c r="P1992" i="2"/>
  <c r="D1993" i="2"/>
  <c r="H1993" i="2"/>
  <c r="I1993" i="2"/>
  <c r="J1993" i="2"/>
  <c r="K1993" i="2"/>
  <c r="N1993" i="2"/>
  <c r="O1993" i="2"/>
  <c r="P1993" i="2"/>
  <c r="Q1993" i="2"/>
  <c r="U1993" i="2" s="1"/>
  <c r="D1994" i="2"/>
  <c r="H1994" i="2"/>
  <c r="I1994" i="2"/>
  <c r="J1994" i="2"/>
  <c r="K1994" i="2"/>
  <c r="N1994" i="2"/>
  <c r="O1994" i="2"/>
  <c r="Q1994" i="2" s="1"/>
  <c r="X1994" i="2" s="1"/>
  <c r="P1994" i="2"/>
  <c r="D1995" i="2"/>
  <c r="H1995" i="2"/>
  <c r="I1995" i="2"/>
  <c r="J1995" i="2"/>
  <c r="K1995" i="2"/>
  <c r="N1995" i="2"/>
  <c r="O1995" i="2"/>
  <c r="Q1995" i="2" s="1"/>
  <c r="P1995" i="2"/>
  <c r="D1996" i="2"/>
  <c r="H1996" i="2"/>
  <c r="I1996" i="2"/>
  <c r="J1996" i="2"/>
  <c r="K1996" i="2"/>
  <c r="N1996" i="2"/>
  <c r="O1996" i="2"/>
  <c r="P1996" i="2"/>
  <c r="Q1996" i="2"/>
  <c r="T1996" i="2" s="1"/>
  <c r="D1997" i="2"/>
  <c r="H1997" i="2"/>
  <c r="I1997" i="2"/>
  <c r="J1997" i="2"/>
  <c r="K1997" i="2"/>
  <c r="N1997" i="2"/>
  <c r="O1997" i="2"/>
  <c r="Q1997" i="2" s="1"/>
  <c r="T1997" i="2" s="1"/>
  <c r="P1997" i="2"/>
  <c r="D1998" i="2"/>
  <c r="H1998" i="2"/>
  <c r="I1998" i="2"/>
  <c r="J1998" i="2"/>
  <c r="K1998" i="2"/>
  <c r="N1998" i="2"/>
  <c r="O1998" i="2"/>
  <c r="P1998" i="2"/>
  <c r="Q1998" i="2"/>
  <c r="X1998" i="2" s="1"/>
  <c r="D1999" i="2"/>
  <c r="H1999" i="2"/>
  <c r="I1999" i="2"/>
  <c r="J1999" i="2"/>
  <c r="K1999" i="2"/>
  <c r="N1999" i="2"/>
  <c r="O1999" i="2"/>
  <c r="Q1999" i="2" s="1"/>
  <c r="W1999" i="2" s="1"/>
  <c r="P1999" i="2"/>
  <c r="D2000" i="2"/>
  <c r="H2000" i="2"/>
  <c r="I2000" i="2"/>
  <c r="J2000" i="2"/>
  <c r="K2000" i="2"/>
  <c r="N2000" i="2"/>
  <c r="O2000" i="2"/>
  <c r="Q2000" i="2" s="1"/>
  <c r="P2000" i="2"/>
  <c r="D2001" i="2"/>
  <c r="H2001" i="2"/>
  <c r="I2001" i="2"/>
  <c r="J2001" i="2"/>
  <c r="K2001" i="2"/>
  <c r="N2001" i="2"/>
  <c r="O2001" i="2"/>
  <c r="P2001" i="2"/>
  <c r="Q2001" i="2"/>
  <c r="T2001" i="2" s="1"/>
  <c r="D2002" i="2"/>
  <c r="H2002" i="2"/>
  <c r="I2002" i="2"/>
  <c r="J2002" i="2"/>
  <c r="K2002" i="2"/>
  <c r="N2002" i="2"/>
  <c r="O2002" i="2"/>
  <c r="Q2002" i="2" s="1"/>
  <c r="P2002" i="2"/>
  <c r="D2003" i="2"/>
  <c r="H2003" i="2"/>
  <c r="I2003" i="2"/>
  <c r="J2003" i="2"/>
  <c r="K2003" i="2"/>
  <c r="N2003" i="2"/>
  <c r="O2003" i="2"/>
  <c r="Q2003" i="2" s="1"/>
  <c r="U2003" i="2" s="1"/>
  <c r="P2003" i="2"/>
  <c r="D2004" i="2"/>
  <c r="H2004" i="2"/>
  <c r="I2004" i="2"/>
  <c r="J2004" i="2"/>
  <c r="K2004" i="2"/>
  <c r="N2004" i="2"/>
  <c r="O2004" i="2"/>
  <c r="Q2004" i="2" s="1"/>
  <c r="X2004" i="2" s="1"/>
  <c r="P2004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N5" i="2"/>
  <c r="J5" i="2"/>
  <c r="H5" i="2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Q2504" i="5"/>
  <c r="P2504" i="5"/>
  <c r="R2504" i="5" s="1"/>
  <c r="O2504" i="5"/>
  <c r="N2504" i="5"/>
  <c r="K2504" i="5"/>
  <c r="H2504" i="5"/>
  <c r="G2504" i="5" s="1"/>
  <c r="E2504" i="5"/>
  <c r="D2504" i="5"/>
  <c r="B2504" i="5"/>
  <c r="Q2503" i="5"/>
  <c r="P2503" i="5"/>
  <c r="R2503" i="5" s="1"/>
  <c r="O2503" i="5"/>
  <c r="N2503" i="5"/>
  <c r="K2503" i="5"/>
  <c r="H2503" i="5"/>
  <c r="E2503" i="5"/>
  <c r="D2503" i="5"/>
  <c r="B2503" i="5"/>
  <c r="Q2502" i="5"/>
  <c r="P2502" i="5"/>
  <c r="R2502" i="5" s="1"/>
  <c r="O2502" i="5"/>
  <c r="N2502" i="5"/>
  <c r="K2502" i="5"/>
  <c r="H2502" i="5"/>
  <c r="J2502" i="5" s="1"/>
  <c r="I2502" i="5" s="1"/>
  <c r="E2502" i="5"/>
  <c r="D2502" i="5"/>
  <c r="B2502" i="5"/>
  <c r="Q2501" i="5"/>
  <c r="P2501" i="5"/>
  <c r="R2501" i="5" s="1"/>
  <c r="O2501" i="5"/>
  <c r="N2501" i="5"/>
  <c r="K2501" i="5"/>
  <c r="H2501" i="5"/>
  <c r="G2501" i="5" s="1"/>
  <c r="E2501" i="5"/>
  <c r="D2501" i="5"/>
  <c r="B2501" i="5"/>
  <c r="Q2500" i="5"/>
  <c r="P2500" i="5"/>
  <c r="R2500" i="5" s="1"/>
  <c r="O2500" i="5"/>
  <c r="N2500" i="5"/>
  <c r="K2500" i="5"/>
  <c r="H2500" i="5"/>
  <c r="J2500" i="5" s="1"/>
  <c r="I2500" i="5" s="1"/>
  <c r="E2500" i="5"/>
  <c r="D2500" i="5"/>
  <c r="B2500" i="5"/>
  <c r="Q2499" i="5"/>
  <c r="P2499" i="5"/>
  <c r="R2499" i="5" s="1"/>
  <c r="O2499" i="5"/>
  <c r="N2499" i="5"/>
  <c r="K2499" i="5"/>
  <c r="H2499" i="5"/>
  <c r="J2499" i="5" s="1"/>
  <c r="I2499" i="5" s="1"/>
  <c r="E2499" i="5"/>
  <c r="D2499" i="5"/>
  <c r="B2499" i="5"/>
  <c r="Q2498" i="5"/>
  <c r="P2498" i="5"/>
  <c r="O2498" i="5"/>
  <c r="N2498" i="5"/>
  <c r="K2498" i="5"/>
  <c r="H2498" i="5"/>
  <c r="J2498" i="5" s="1"/>
  <c r="I2498" i="5" s="1"/>
  <c r="E2498" i="5"/>
  <c r="D2498" i="5"/>
  <c r="B2498" i="5"/>
  <c r="Q2497" i="5"/>
  <c r="P2497" i="5"/>
  <c r="O2497" i="5"/>
  <c r="N2497" i="5"/>
  <c r="K2497" i="5"/>
  <c r="H2497" i="5"/>
  <c r="J2497" i="5" s="1"/>
  <c r="I2497" i="5" s="1"/>
  <c r="E2497" i="5"/>
  <c r="D2497" i="5"/>
  <c r="B2497" i="5"/>
  <c r="Q2496" i="5"/>
  <c r="P2496" i="5"/>
  <c r="R2496" i="5" s="1"/>
  <c r="O2496" i="5"/>
  <c r="N2496" i="5"/>
  <c r="K2496" i="5"/>
  <c r="H2496" i="5"/>
  <c r="G2496" i="5" s="1"/>
  <c r="E2496" i="5"/>
  <c r="D2496" i="5"/>
  <c r="B2496" i="5"/>
  <c r="Q2495" i="5"/>
  <c r="P2495" i="5"/>
  <c r="O2495" i="5"/>
  <c r="N2495" i="5"/>
  <c r="K2495" i="5"/>
  <c r="H2495" i="5"/>
  <c r="G2495" i="5" s="1"/>
  <c r="E2495" i="5"/>
  <c r="D2495" i="5"/>
  <c r="B2495" i="5"/>
  <c r="Q2494" i="5"/>
  <c r="P2494" i="5"/>
  <c r="R2494" i="5" s="1"/>
  <c r="O2494" i="5"/>
  <c r="N2494" i="5"/>
  <c r="K2494" i="5"/>
  <c r="H2494" i="5"/>
  <c r="J2494" i="5" s="1"/>
  <c r="I2494" i="5" s="1"/>
  <c r="E2494" i="5"/>
  <c r="D2494" i="5"/>
  <c r="B2494" i="5"/>
  <c r="Q2493" i="5"/>
  <c r="P2493" i="5"/>
  <c r="R2493" i="5" s="1"/>
  <c r="O2493" i="5"/>
  <c r="N2493" i="5"/>
  <c r="K2493" i="5"/>
  <c r="H2493" i="5"/>
  <c r="G2493" i="5" s="1"/>
  <c r="E2493" i="5"/>
  <c r="D2493" i="5"/>
  <c r="B2493" i="5"/>
  <c r="Q2492" i="5"/>
  <c r="P2492" i="5"/>
  <c r="R2492" i="5" s="1"/>
  <c r="O2492" i="5"/>
  <c r="N2492" i="5"/>
  <c r="K2492" i="5"/>
  <c r="H2492" i="5"/>
  <c r="J2492" i="5" s="1"/>
  <c r="I2492" i="5" s="1"/>
  <c r="E2492" i="5"/>
  <c r="D2492" i="5"/>
  <c r="B2492" i="5"/>
  <c r="Q2491" i="5"/>
  <c r="P2491" i="5"/>
  <c r="R2491" i="5" s="1"/>
  <c r="O2491" i="5"/>
  <c r="N2491" i="5"/>
  <c r="K2491" i="5"/>
  <c r="H2491" i="5"/>
  <c r="E2491" i="5"/>
  <c r="D2491" i="5"/>
  <c r="B2491" i="5"/>
  <c r="Q2490" i="5"/>
  <c r="P2490" i="5"/>
  <c r="R2490" i="5" s="1"/>
  <c r="O2490" i="5"/>
  <c r="N2490" i="5"/>
  <c r="K2490" i="5"/>
  <c r="H2490" i="5"/>
  <c r="G2490" i="5" s="1"/>
  <c r="E2490" i="5"/>
  <c r="D2490" i="5"/>
  <c r="B2490" i="5"/>
  <c r="Q2489" i="5"/>
  <c r="P2489" i="5"/>
  <c r="R2489" i="5" s="1"/>
  <c r="O2489" i="5"/>
  <c r="N2489" i="5"/>
  <c r="K2489" i="5"/>
  <c r="H2489" i="5"/>
  <c r="J2489" i="5" s="1"/>
  <c r="I2489" i="5" s="1"/>
  <c r="E2489" i="5"/>
  <c r="D2489" i="5"/>
  <c r="B2489" i="5"/>
  <c r="Q2488" i="5"/>
  <c r="P2488" i="5"/>
  <c r="R2488" i="5" s="1"/>
  <c r="O2488" i="5"/>
  <c r="N2488" i="5"/>
  <c r="K2488" i="5"/>
  <c r="H2488" i="5"/>
  <c r="E2488" i="5"/>
  <c r="D2488" i="5"/>
  <c r="B2488" i="5"/>
  <c r="Q2487" i="5"/>
  <c r="P2487" i="5"/>
  <c r="R2487" i="5" s="1"/>
  <c r="O2487" i="5"/>
  <c r="N2487" i="5"/>
  <c r="K2487" i="5"/>
  <c r="H2487" i="5"/>
  <c r="J2487" i="5" s="1"/>
  <c r="I2487" i="5" s="1"/>
  <c r="E2487" i="5"/>
  <c r="D2487" i="5"/>
  <c r="B2487" i="5"/>
  <c r="Q2486" i="5"/>
  <c r="P2486" i="5"/>
  <c r="R2486" i="5" s="1"/>
  <c r="O2486" i="5"/>
  <c r="N2486" i="5"/>
  <c r="K2486" i="5"/>
  <c r="H2486" i="5"/>
  <c r="J2486" i="5" s="1"/>
  <c r="I2486" i="5" s="1"/>
  <c r="E2486" i="5"/>
  <c r="D2486" i="5"/>
  <c r="B2486" i="5"/>
  <c r="Q2485" i="5"/>
  <c r="P2485" i="5"/>
  <c r="R2485" i="5" s="1"/>
  <c r="O2485" i="5"/>
  <c r="N2485" i="5"/>
  <c r="K2485" i="5"/>
  <c r="H2485" i="5"/>
  <c r="G2485" i="5" s="1"/>
  <c r="E2485" i="5"/>
  <c r="D2485" i="5"/>
  <c r="B2485" i="5"/>
  <c r="Q2484" i="5"/>
  <c r="P2484" i="5"/>
  <c r="R2484" i="5" s="1"/>
  <c r="O2484" i="5"/>
  <c r="N2484" i="5"/>
  <c r="K2484" i="5"/>
  <c r="H2484" i="5"/>
  <c r="J2484" i="5" s="1"/>
  <c r="I2484" i="5" s="1"/>
  <c r="E2484" i="5"/>
  <c r="D2484" i="5"/>
  <c r="B2484" i="5"/>
  <c r="Q2483" i="5"/>
  <c r="P2483" i="5"/>
  <c r="R2483" i="5" s="1"/>
  <c r="O2483" i="5"/>
  <c r="N2483" i="5"/>
  <c r="K2483" i="5"/>
  <c r="H2483" i="5"/>
  <c r="J2483" i="5" s="1"/>
  <c r="I2483" i="5" s="1"/>
  <c r="E2483" i="5"/>
  <c r="D2483" i="5"/>
  <c r="B2483" i="5"/>
  <c r="Q2482" i="5"/>
  <c r="P2482" i="5"/>
  <c r="R2482" i="5" s="1"/>
  <c r="O2482" i="5"/>
  <c r="N2482" i="5"/>
  <c r="K2482" i="5"/>
  <c r="H2482" i="5"/>
  <c r="J2482" i="5" s="1"/>
  <c r="I2482" i="5" s="1"/>
  <c r="E2482" i="5"/>
  <c r="D2482" i="5"/>
  <c r="B2482" i="5"/>
  <c r="Q2481" i="5"/>
  <c r="P2481" i="5"/>
  <c r="O2481" i="5"/>
  <c r="N2481" i="5"/>
  <c r="K2481" i="5"/>
  <c r="H2481" i="5"/>
  <c r="G2481" i="5" s="1"/>
  <c r="E2481" i="5"/>
  <c r="D2481" i="5"/>
  <c r="B2481" i="5"/>
  <c r="Q2480" i="5"/>
  <c r="P2480" i="5"/>
  <c r="R2480" i="5" s="1"/>
  <c r="O2480" i="5"/>
  <c r="N2480" i="5"/>
  <c r="K2480" i="5"/>
  <c r="H2480" i="5"/>
  <c r="E2480" i="5"/>
  <c r="D2480" i="5"/>
  <c r="B2480" i="5"/>
  <c r="Q2479" i="5"/>
  <c r="P2479" i="5"/>
  <c r="O2479" i="5"/>
  <c r="N2479" i="5"/>
  <c r="K2479" i="5"/>
  <c r="H2479" i="5"/>
  <c r="J2479" i="5" s="1"/>
  <c r="I2479" i="5" s="1"/>
  <c r="E2479" i="5"/>
  <c r="D2479" i="5"/>
  <c r="B2479" i="5"/>
  <c r="Q2478" i="5"/>
  <c r="P2478" i="5"/>
  <c r="R2478" i="5" s="1"/>
  <c r="O2478" i="5"/>
  <c r="N2478" i="5"/>
  <c r="K2478" i="5"/>
  <c r="H2478" i="5"/>
  <c r="J2478" i="5" s="1"/>
  <c r="I2478" i="5" s="1"/>
  <c r="E2478" i="5"/>
  <c r="D2478" i="5"/>
  <c r="B2478" i="5"/>
  <c r="Q2477" i="5"/>
  <c r="P2477" i="5"/>
  <c r="R2477" i="5" s="1"/>
  <c r="O2477" i="5"/>
  <c r="N2477" i="5"/>
  <c r="K2477" i="5"/>
  <c r="H2477" i="5"/>
  <c r="G2477" i="5" s="1"/>
  <c r="E2477" i="5"/>
  <c r="D2477" i="5"/>
  <c r="B2477" i="5"/>
  <c r="Q2476" i="5"/>
  <c r="P2476" i="5"/>
  <c r="R2476" i="5" s="1"/>
  <c r="O2476" i="5"/>
  <c r="N2476" i="5"/>
  <c r="K2476" i="5"/>
  <c r="H2476" i="5"/>
  <c r="J2476" i="5" s="1"/>
  <c r="I2476" i="5" s="1"/>
  <c r="E2476" i="5"/>
  <c r="D2476" i="5"/>
  <c r="B2476" i="5"/>
  <c r="Q2475" i="5"/>
  <c r="P2475" i="5"/>
  <c r="R2475" i="5" s="1"/>
  <c r="O2475" i="5"/>
  <c r="N2475" i="5"/>
  <c r="K2475" i="5"/>
  <c r="H2475" i="5"/>
  <c r="E2475" i="5"/>
  <c r="D2475" i="5"/>
  <c r="B2475" i="5"/>
  <c r="Q2474" i="5"/>
  <c r="P2474" i="5"/>
  <c r="R2474" i="5" s="1"/>
  <c r="O2474" i="5"/>
  <c r="N2474" i="5"/>
  <c r="K2474" i="5"/>
  <c r="H2474" i="5"/>
  <c r="E2474" i="5"/>
  <c r="D2474" i="5"/>
  <c r="B2474" i="5"/>
  <c r="Q2473" i="5"/>
  <c r="P2473" i="5"/>
  <c r="R2473" i="5" s="1"/>
  <c r="O2473" i="5"/>
  <c r="N2473" i="5"/>
  <c r="K2473" i="5"/>
  <c r="H2473" i="5"/>
  <c r="J2473" i="5" s="1"/>
  <c r="I2473" i="5" s="1"/>
  <c r="E2473" i="5"/>
  <c r="D2473" i="5"/>
  <c r="B2473" i="5"/>
  <c r="Q2472" i="5"/>
  <c r="P2472" i="5"/>
  <c r="R2472" i="5" s="1"/>
  <c r="O2472" i="5"/>
  <c r="N2472" i="5"/>
  <c r="K2472" i="5"/>
  <c r="H2472" i="5"/>
  <c r="J2472" i="5" s="1"/>
  <c r="I2472" i="5" s="1"/>
  <c r="E2472" i="5"/>
  <c r="D2472" i="5"/>
  <c r="B2472" i="5"/>
  <c r="Q2471" i="5"/>
  <c r="P2471" i="5"/>
  <c r="R2471" i="5" s="1"/>
  <c r="O2471" i="5"/>
  <c r="N2471" i="5"/>
  <c r="K2471" i="5"/>
  <c r="H2471" i="5"/>
  <c r="E2471" i="5"/>
  <c r="D2471" i="5"/>
  <c r="B2471" i="5"/>
  <c r="Q2470" i="5"/>
  <c r="P2470" i="5"/>
  <c r="R2470" i="5" s="1"/>
  <c r="O2470" i="5"/>
  <c r="N2470" i="5"/>
  <c r="K2470" i="5"/>
  <c r="H2470" i="5"/>
  <c r="J2470" i="5" s="1"/>
  <c r="I2470" i="5" s="1"/>
  <c r="E2470" i="5"/>
  <c r="D2470" i="5"/>
  <c r="B2470" i="5"/>
  <c r="Q2469" i="5"/>
  <c r="P2469" i="5"/>
  <c r="R2469" i="5" s="1"/>
  <c r="O2469" i="5"/>
  <c r="N2469" i="5"/>
  <c r="K2469" i="5"/>
  <c r="H2469" i="5"/>
  <c r="G2469" i="5" s="1"/>
  <c r="E2469" i="5"/>
  <c r="D2469" i="5"/>
  <c r="B2469" i="5"/>
  <c r="Q2468" i="5"/>
  <c r="P2468" i="5"/>
  <c r="R2468" i="5" s="1"/>
  <c r="O2468" i="5"/>
  <c r="N2468" i="5"/>
  <c r="K2468" i="5"/>
  <c r="H2468" i="5"/>
  <c r="J2468" i="5" s="1"/>
  <c r="I2468" i="5" s="1"/>
  <c r="E2468" i="5"/>
  <c r="D2468" i="5"/>
  <c r="B2468" i="5"/>
  <c r="Q2467" i="5"/>
  <c r="P2467" i="5"/>
  <c r="R2467" i="5" s="1"/>
  <c r="O2467" i="5"/>
  <c r="N2467" i="5"/>
  <c r="K2467" i="5"/>
  <c r="H2467" i="5"/>
  <c r="J2467" i="5" s="1"/>
  <c r="I2467" i="5" s="1"/>
  <c r="E2467" i="5"/>
  <c r="D2467" i="5"/>
  <c r="B2467" i="5"/>
  <c r="Q2466" i="5"/>
  <c r="P2466" i="5"/>
  <c r="R2466" i="5" s="1"/>
  <c r="O2466" i="5"/>
  <c r="N2466" i="5"/>
  <c r="K2466" i="5"/>
  <c r="H2466" i="5"/>
  <c r="J2466" i="5" s="1"/>
  <c r="I2466" i="5" s="1"/>
  <c r="E2466" i="5"/>
  <c r="D2466" i="5"/>
  <c r="B2466" i="5"/>
  <c r="Q2465" i="5"/>
  <c r="P2465" i="5"/>
  <c r="O2465" i="5"/>
  <c r="N2465" i="5"/>
  <c r="K2465" i="5"/>
  <c r="H2465" i="5"/>
  <c r="G2465" i="5" s="1"/>
  <c r="E2465" i="5"/>
  <c r="D2465" i="5"/>
  <c r="B2465" i="5"/>
  <c r="Q2464" i="5"/>
  <c r="P2464" i="5"/>
  <c r="O2464" i="5"/>
  <c r="N2464" i="5"/>
  <c r="K2464" i="5"/>
  <c r="H2464" i="5"/>
  <c r="E2464" i="5"/>
  <c r="D2464" i="5"/>
  <c r="B2464" i="5"/>
  <c r="Q2463" i="5"/>
  <c r="P2463" i="5"/>
  <c r="O2463" i="5"/>
  <c r="N2463" i="5"/>
  <c r="K2463" i="5"/>
  <c r="H2463" i="5"/>
  <c r="J2463" i="5" s="1"/>
  <c r="I2463" i="5" s="1"/>
  <c r="E2463" i="5"/>
  <c r="D2463" i="5"/>
  <c r="B2463" i="5"/>
  <c r="Q2462" i="5"/>
  <c r="P2462" i="5"/>
  <c r="R2462" i="5" s="1"/>
  <c r="O2462" i="5"/>
  <c r="N2462" i="5"/>
  <c r="K2462" i="5"/>
  <c r="H2462" i="5"/>
  <c r="J2462" i="5" s="1"/>
  <c r="I2462" i="5" s="1"/>
  <c r="E2462" i="5"/>
  <c r="D2462" i="5"/>
  <c r="B2462" i="5"/>
  <c r="Q2461" i="5"/>
  <c r="P2461" i="5"/>
  <c r="R2461" i="5" s="1"/>
  <c r="O2461" i="5"/>
  <c r="N2461" i="5"/>
  <c r="K2461" i="5"/>
  <c r="H2461" i="5"/>
  <c r="G2461" i="5" s="1"/>
  <c r="E2461" i="5"/>
  <c r="D2461" i="5"/>
  <c r="B2461" i="5"/>
  <c r="Q2460" i="5"/>
  <c r="P2460" i="5"/>
  <c r="R2460" i="5" s="1"/>
  <c r="O2460" i="5"/>
  <c r="N2460" i="5"/>
  <c r="K2460" i="5"/>
  <c r="H2460" i="5"/>
  <c r="J2460" i="5" s="1"/>
  <c r="I2460" i="5" s="1"/>
  <c r="E2460" i="5"/>
  <c r="D2460" i="5"/>
  <c r="B2460" i="5"/>
  <c r="Q2459" i="5"/>
  <c r="P2459" i="5"/>
  <c r="R2459" i="5" s="1"/>
  <c r="O2459" i="5"/>
  <c r="N2459" i="5"/>
  <c r="K2459" i="5"/>
  <c r="H2459" i="5"/>
  <c r="E2459" i="5"/>
  <c r="D2459" i="5"/>
  <c r="B2459" i="5"/>
  <c r="Q2458" i="5"/>
  <c r="P2458" i="5"/>
  <c r="R2458" i="5" s="1"/>
  <c r="O2458" i="5"/>
  <c r="N2458" i="5"/>
  <c r="K2458" i="5"/>
  <c r="H2458" i="5"/>
  <c r="E2458" i="5"/>
  <c r="D2458" i="5"/>
  <c r="B2458" i="5"/>
  <c r="Q2457" i="5"/>
  <c r="P2457" i="5"/>
  <c r="R2457" i="5" s="1"/>
  <c r="O2457" i="5"/>
  <c r="N2457" i="5"/>
  <c r="K2457" i="5"/>
  <c r="H2457" i="5"/>
  <c r="J2457" i="5" s="1"/>
  <c r="I2457" i="5" s="1"/>
  <c r="E2457" i="5"/>
  <c r="D2457" i="5"/>
  <c r="B2457" i="5"/>
  <c r="Q2456" i="5"/>
  <c r="P2456" i="5"/>
  <c r="R2456" i="5" s="1"/>
  <c r="O2456" i="5"/>
  <c r="N2456" i="5"/>
  <c r="K2456" i="5"/>
  <c r="H2456" i="5"/>
  <c r="J2456" i="5" s="1"/>
  <c r="I2456" i="5" s="1"/>
  <c r="E2456" i="5"/>
  <c r="D2456" i="5"/>
  <c r="B2456" i="5"/>
  <c r="Q2455" i="5"/>
  <c r="P2455" i="5"/>
  <c r="R2455" i="5" s="1"/>
  <c r="O2455" i="5"/>
  <c r="N2455" i="5"/>
  <c r="K2455" i="5"/>
  <c r="H2455" i="5"/>
  <c r="J2455" i="5" s="1"/>
  <c r="I2455" i="5" s="1"/>
  <c r="E2455" i="5"/>
  <c r="D2455" i="5"/>
  <c r="B2455" i="5"/>
  <c r="Q2454" i="5"/>
  <c r="P2454" i="5"/>
  <c r="R2454" i="5" s="1"/>
  <c r="O2454" i="5"/>
  <c r="N2454" i="5"/>
  <c r="K2454" i="5"/>
  <c r="H2454" i="5"/>
  <c r="E2454" i="5"/>
  <c r="D2454" i="5"/>
  <c r="B2454" i="5"/>
  <c r="Q2453" i="5"/>
  <c r="P2453" i="5"/>
  <c r="R2453" i="5" s="1"/>
  <c r="O2453" i="5"/>
  <c r="N2453" i="5"/>
  <c r="K2453" i="5"/>
  <c r="H2453" i="5"/>
  <c r="G2453" i="5" s="1"/>
  <c r="E2453" i="5"/>
  <c r="D2453" i="5"/>
  <c r="B2453" i="5"/>
  <c r="Q2452" i="5"/>
  <c r="P2452" i="5"/>
  <c r="R2452" i="5" s="1"/>
  <c r="O2452" i="5"/>
  <c r="N2452" i="5"/>
  <c r="K2452" i="5"/>
  <c r="H2452" i="5"/>
  <c r="E2452" i="5"/>
  <c r="D2452" i="5"/>
  <c r="B2452" i="5"/>
  <c r="Q2451" i="5"/>
  <c r="P2451" i="5"/>
  <c r="R2451" i="5" s="1"/>
  <c r="O2451" i="5"/>
  <c r="N2451" i="5"/>
  <c r="K2451" i="5"/>
  <c r="H2451" i="5"/>
  <c r="J2451" i="5" s="1"/>
  <c r="I2451" i="5" s="1"/>
  <c r="E2451" i="5"/>
  <c r="D2451" i="5"/>
  <c r="B2451" i="5"/>
  <c r="Q2450" i="5"/>
  <c r="P2450" i="5"/>
  <c r="R2450" i="5" s="1"/>
  <c r="O2450" i="5"/>
  <c r="N2450" i="5"/>
  <c r="K2450" i="5"/>
  <c r="H2450" i="5"/>
  <c r="J2450" i="5" s="1"/>
  <c r="I2450" i="5" s="1"/>
  <c r="E2450" i="5"/>
  <c r="D2450" i="5"/>
  <c r="B2450" i="5"/>
  <c r="Q2449" i="5"/>
  <c r="P2449" i="5"/>
  <c r="O2449" i="5"/>
  <c r="N2449" i="5"/>
  <c r="K2449" i="5"/>
  <c r="H2449" i="5"/>
  <c r="G2449" i="5" s="1"/>
  <c r="E2449" i="5"/>
  <c r="D2449" i="5"/>
  <c r="B2449" i="5"/>
  <c r="Q2448" i="5"/>
  <c r="P2448" i="5"/>
  <c r="O2448" i="5"/>
  <c r="N2448" i="5"/>
  <c r="K2448" i="5"/>
  <c r="H2448" i="5"/>
  <c r="G2448" i="5" s="1"/>
  <c r="E2448" i="5"/>
  <c r="D2448" i="5"/>
  <c r="B2448" i="5"/>
  <c r="Q2447" i="5"/>
  <c r="P2447" i="5"/>
  <c r="O2447" i="5"/>
  <c r="N2447" i="5"/>
  <c r="K2447" i="5"/>
  <c r="H2447" i="5"/>
  <c r="J2447" i="5" s="1"/>
  <c r="I2447" i="5" s="1"/>
  <c r="E2447" i="5"/>
  <c r="D2447" i="5"/>
  <c r="B2447" i="5"/>
  <c r="Q2446" i="5"/>
  <c r="P2446" i="5"/>
  <c r="R2446" i="5" s="1"/>
  <c r="O2446" i="5"/>
  <c r="N2446" i="5"/>
  <c r="K2446" i="5"/>
  <c r="H2446" i="5"/>
  <c r="G2446" i="5" s="1"/>
  <c r="E2446" i="5"/>
  <c r="D2446" i="5"/>
  <c r="B2446" i="5"/>
  <c r="Q2445" i="5"/>
  <c r="P2445" i="5"/>
  <c r="R2445" i="5" s="1"/>
  <c r="O2445" i="5"/>
  <c r="N2445" i="5"/>
  <c r="K2445" i="5"/>
  <c r="H2445" i="5"/>
  <c r="J2445" i="5" s="1"/>
  <c r="I2445" i="5" s="1"/>
  <c r="E2445" i="5"/>
  <c r="D2445" i="5"/>
  <c r="B2445" i="5"/>
  <c r="Q2444" i="5"/>
  <c r="P2444" i="5"/>
  <c r="R2444" i="5" s="1"/>
  <c r="O2444" i="5"/>
  <c r="N2444" i="5"/>
  <c r="K2444" i="5"/>
  <c r="H2444" i="5"/>
  <c r="J2444" i="5" s="1"/>
  <c r="I2444" i="5" s="1"/>
  <c r="E2444" i="5"/>
  <c r="D2444" i="5"/>
  <c r="B2444" i="5"/>
  <c r="Q2443" i="5"/>
  <c r="P2443" i="5"/>
  <c r="R2443" i="5" s="1"/>
  <c r="O2443" i="5"/>
  <c r="N2443" i="5"/>
  <c r="K2443" i="5"/>
  <c r="H2443" i="5"/>
  <c r="E2443" i="5"/>
  <c r="D2443" i="5"/>
  <c r="B2443" i="5"/>
  <c r="Q2442" i="5"/>
  <c r="P2442" i="5"/>
  <c r="R2442" i="5" s="1"/>
  <c r="O2442" i="5"/>
  <c r="N2442" i="5"/>
  <c r="K2442" i="5"/>
  <c r="H2442" i="5"/>
  <c r="G2442" i="5" s="1"/>
  <c r="E2442" i="5"/>
  <c r="D2442" i="5"/>
  <c r="B2442" i="5"/>
  <c r="Q2441" i="5"/>
  <c r="P2441" i="5"/>
  <c r="R2441" i="5" s="1"/>
  <c r="O2441" i="5"/>
  <c r="N2441" i="5"/>
  <c r="K2441" i="5"/>
  <c r="H2441" i="5"/>
  <c r="J2441" i="5" s="1"/>
  <c r="I2441" i="5" s="1"/>
  <c r="E2441" i="5"/>
  <c r="D2441" i="5"/>
  <c r="B2441" i="5"/>
  <c r="Q2440" i="5"/>
  <c r="P2440" i="5"/>
  <c r="R2440" i="5" s="1"/>
  <c r="O2440" i="5"/>
  <c r="N2440" i="5"/>
  <c r="K2440" i="5"/>
  <c r="H2440" i="5"/>
  <c r="E2440" i="5"/>
  <c r="D2440" i="5"/>
  <c r="B2440" i="5"/>
  <c r="Q2439" i="5"/>
  <c r="P2439" i="5"/>
  <c r="R2439" i="5" s="1"/>
  <c r="O2439" i="5"/>
  <c r="N2439" i="5"/>
  <c r="K2439" i="5"/>
  <c r="H2439" i="5"/>
  <c r="J2439" i="5" s="1"/>
  <c r="I2439" i="5" s="1"/>
  <c r="E2439" i="5"/>
  <c r="D2439" i="5"/>
  <c r="B2439" i="5"/>
  <c r="Q2438" i="5"/>
  <c r="P2438" i="5"/>
  <c r="O2438" i="5"/>
  <c r="N2438" i="5"/>
  <c r="K2438" i="5"/>
  <c r="H2438" i="5"/>
  <c r="J2438" i="5" s="1"/>
  <c r="I2438" i="5" s="1"/>
  <c r="E2438" i="5"/>
  <c r="D2438" i="5"/>
  <c r="B2438" i="5"/>
  <c r="Q2437" i="5"/>
  <c r="P2437" i="5"/>
  <c r="R2437" i="5" s="1"/>
  <c r="O2437" i="5"/>
  <c r="N2437" i="5"/>
  <c r="K2437" i="5"/>
  <c r="H2437" i="5"/>
  <c r="G2437" i="5" s="1"/>
  <c r="E2437" i="5"/>
  <c r="D2437" i="5"/>
  <c r="B2437" i="5"/>
  <c r="Q2436" i="5"/>
  <c r="P2436" i="5"/>
  <c r="R2436" i="5" s="1"/>
  <c r="O2436" i="5"/>
  <c r="N2436" i="5"/>
  <c r="K2436" i="5"/>
  <c r="H2436" i="5"/>
  <c r="E2436" i="5"/>
  <c r="D2436" i="5"/>
  <c r="B2436" i="5"/>
  <c r="Q2435" i="5"/>
  <c r="P2435" i="5"/>
  <c r="R2435" i="5" s="1"/>
  <c r="O2435" i="5"/>
  <c r="N2435" i="5"/>
  <c r="K2435" i="5"/>
  <c r="H2435" i="5"/>
  <c r="J2435" i="5" s="1"/>
  <c r="I2435" i="5" s="1"/>
  <c r="E2435" i="5"/>
  <c r="D2435" i="5"/>
  <c r="B2435" i="5"/>
  <c r="Q2434" i="5"/>
  <c r="P2434" i="5"/>
  <c r="R2434" i="5" s="1"/>
  <c r="O2434" i="5"/>
  <c r="N2434" i="5"/>
  <c r="K2434" i="5"/>
  <c r="H2434" i="5"/>
  <c r="G2434" i="5" s="1"/>
  <c r="E2434" i="5"/>
  <c r="D2434" i="5"/>
  <c r="B2434" i="5"/>
  <c r="Q2433" i="5"/>
  <c r="P2433" i="5"/>
  <c r="O2433" i="5"/>
  <c r="N2433" i="5"/>
  <c r="K2433" i="5"/>
  <c r="H2433" i="5"/>
  <c r="J2433" i="5" s="1"/>
  <c r="I2433" i="5" s="1"/>
  <c r="E2433" i="5"/>
  <c r="D2433" i="5"/>
  <c r="B2433" i="5"/>
  <c r="Q2432" i="5"/>
  <c r="P2432" i="5"/>
  <c r="O2432" i="5"/>
  <c r="N2432" i="5"/>
  <c r="K2432" i="5"/>
  <c r="H2432" i="5"/>
  <c r="E2432" i="5"/>
  <c r="D2432" i="5"/>
  <c r="B2432" i="5"/>
  <c r="Q2431" i="5"/>
  <c r="P2431" i="5"/>
  <c r="O2431" i="5"/>
  <c r="N2431" i="5"/>
  <c r="K2431" i="5"/>
  <c r="H2431" i="5"/>
  <c r="G2431" i="5" s="1"/>
  <c r="E2431" i="5"/>
  <c r="D2431" i="5"/>
  <c r="B2431" i="5"/>
  <c r="Q2430" i="5"/>
  <c r="P2430" i="5"/>
  <c r="O2430" i="5"/>
  <c r="N2430" i="5"/>
  <c r="K2430" i="5"/>
  <c r="H2430" i="5"/>
  <c r="J2430" i="5" s="1"/>
  <c r="I2430" i="5" s="1"/>
  <c r="E2430" i="5"/>
  <c r="D2430" i="5"/>
  <c r="B2430" i="5"/>
  <c r="Q2429" i="5"/>
  <c r="P2429" i="5"/>
  <c r="R2429" i="5" s="1"/>
  <c r="O2429" i="5"/>
  <c r="N2429" i="5"/>
  <c r="K2429" i="5"/>
  <c r="H2429" i="5"/>
  <c r="J2429" i="5" s="1"/>
  <c r="I2429" i="5" s="1"/>
  <c r="E2429" i="5"/>
  <c r="D2429" i="5"/>
  <c r="B2429" i="5"/>
  <c r="Q2428" i="5"/>
  <c r="P2428" i="5"/>
  <c r="R2428" i="5" s="1"/>
  <c r="O2428" i="5"/>
  <c r="N2428" i="5"/>
  <c r="K2428" i="5"/>
  <c r="H2428" i="5"/>
  <c r="E2428" i="5"/>
  <c r="D2428" i="5"/>
  <c r="B2428" i="5"/>
  <c r="Q2427" i="5"/>
  <c r="P2427" i="5"/>
  <c r="R2427" i="5" s="1"/>
  <c r="O2427" i="5"/>
  <c r="N2427" i="5"/>
  <c r="K2427" i="5"/>
  <c r="H2427" i="5"/>
  <c r="E2427" i="5"/>
  <c r="D2427" i="5"/>
  <c r="B2427" i="5"/>
  <c r="Q2426" i="5"/>
  <c r="P2426" i="5"/>
  <c r="R2426" i="5" s="1"/>
  <c r="O2426" i="5"/>
  <c r="N2426" i="5"/>
  <c r="K2426" i="5"/>
  <c r="H2426" i="5"/>
  <c r="G2426" i="5" s="1"/>
  <c r="E2426" i="5"/>
  <c r="D2426" i="5"/>
  <c r="B2426" i="5"/>
  <c r="Q2425" i="5"/>
  <c r="P2425" i="5"/>
  <c r="R2425" i="5" s="1"/>
  <c r="O2425" i="5"/>
  <c r="N2425" i="5"/>
  <c r="K2425" i="5"/>
  <c r="H2425" i="5"/>
  <c r="J2425" i="5" s="1"/>
  <c r="I2425" i="5" s="1"/>
  <c r="E2425" i="5"/>
  <c r="D2425" i="5"/>
  <c r="B2425" i="5"/>
  <c r="Q2424" i="5"/>
  <c r="P2424" i="5"/>
  <c r="O2424" i="5"/>
  <c r="N2424" i="5"/>
  <c r="K2424" i="5"/>
  <c r="H2424" i="5"/>
  <c r="G2424" i="5" s="1"/>
  <c r="E2424" i="5"/>
  <c r="D2424" i="5"/>
  <c r="B2424" i="5"/>
  <c r="Q2423" i="5"/>
  <c r="P2423" i="5"/>
  <c r="R2423" i="5" s="1"/>
  <c r="O2423" i="5"/>
  <c r="N2423" i="5"/>
  <c r="K2423" i="5"/>
  <c r="H2423" i="5"/>
  <c r="G2423" i="5" s="1"/>
  <c r="E2423" i="5"/>
  <c r="D2423" i="5"/>
  <c r="B2423" i="5"/>
  <c r="Q2422" i="5"/>
  <c r="P2422" i="5"/>
  <c r="R2422" i="5" s="1"/>
  <c r="O2422" i="5"/>
  <c r="N2422" i="5"/>
  <c r="K2422" i="5"/>
  <c r="H2422" i="5"/>
  <c r="E2422" i="5"/>
  <c r="D2422" i="5"/>
  <c r="B2422" i="5"/>
  <c r="Q2421" i="5"/>
  <c r="P2421" i="5"/>
  <c r="R2421" i="5" s="1"/>
  <c r="O2421" i="5"/>
  <c r="N2421" i="5"/>
  <c r="K2421" i="5"/>
  <c r="H2421" i="5"/>
  <c r="G2421" i="5" s="1"/>
  <c r="E2421" i="5"/>
  <c r="D2421" i="5"/>
  <c r="B2421" i="5"/>
  <c r="Q2420" i="5"/>
  <c r="P2420" i="5"/>
  <c r="R2420" i="5" s="1"/>
  <c r="O2420" i="5"/>
  <c r="N2420" i="5"/>
  <c r="K2420" i="5"/>
  <c r="H2420" i="5"/>
  <c r="E2420" i="5"/>
  <c r="D2420" i="5"/>
  <c r="B2420" i="5"/>
  <c r="Q2419" i="5"/>
  <c r="P2419" i="5"/>
  <c r="R2419" i="5" s="1"/>
  <c r="O2419" i="5"/>
  <c r="N2419" i="5"/>
  <c r="K2419" i="5"/>
  <c r="H2419" i="5"/>
  <c r="E2419" i="5"/>
  <c r="D2419" i="5"/>
  <c r="B2419" i="5"/>
  <c r="Q2418" i="5"/>
  <c r="P2418" i="5"/>
  <c r="R2418" i="5" s="1"/>
  <c r="O2418" i="5"/>
  <c r="N2418" i="5"/>
  <c r="K2418" i="5"/>
  <c r="H2418" i="5"/>
  <c r="G2418" i="5" s="1"/>
  <c r="E2418" i="5"/>
  <c r="D2418" i="5"/>
  <c r="B2418" i="5"/>
  <c r="Q2417" i="5"/>
  <c r="P2417" i="5"/>
  <c r="R2417" i="5" s="1"/>
  <c r="O2417" i="5"/>
  <c r="N2417" i="5"/>
  <c r="K2417" i="5"/>
  <c r="H2417" i="5"/>
  <c r="J2417" i="5" s="1"/>
  <c r="I2417" i="5" s="1"/>
  <c r="E2417" i="5"/>
  <c r="D2417" i="5"/>
  <c r="B2417" i="5"/>
  <c r="Q2416" i="5"/>
  <c r="P2416" i="5"/>
  <c r="O2416" i="5"/>
  <c r="N2416" i="5"/>
  <c r="K2416" i="5"/>
  <c r="H2416" i="5"/>
  <c r="G2416" i="5" s="1"/>
  <c r="E2416" i="5"/>
  <c r="D2416" i="5"/>
  <c r="B2416" i="5"/>
  <c r="Q2415" i="5"/>
  <c r="P2415" i="5"/>
  <c r="O2415" i="5"/>
  <c r="N2415" i="5"/>
  <c r="K2415" i="5"/>
  <c r="H2415" i="5"/>
  <c r="J2415" i="5" s="1"/>
  <c r="I2415" i="5" s="1"/>
  <c r="E2415" i="5"/>
  <c r="D2415" i="5"/>
  <c r="B2415" i="5"/>
  <c r="Q2414" i="5"/>
  <c r="P2414" i="5"/>
  <c r="R2414" i="5" s="1"/>
  <c r="O2414" i="5"/>
  <c r="N2414" i="5"/>
  <c r="K2414" i="5"/>
  <c r="H2414" i="5"/>
  <c r="J2414" i="5" s="1"/>
  <c r="I2414" i="5" s="1"/>
  <c r="E2414" i="5"/>
  <c r="D2414" i="5"/>
  <c r="B2414" i="5"/>
  <c r="Q2413" i="5"/>
  <c r="P2413" i="5"/>
  <c r="R2413" i="5" s="1"/>
  <c r="O2413" i="5"/>
  <c r="N2413" i="5"/>
  <c r="K2413" i="5"/>
  <c r="H2413" i="5"/>
  <c r="J2413" i="5" s="1"/>
  <c r="I2413" i="5" s="1"/>
  <c r="E2413" i="5"/>
  <c r="D2413" i="5"/>
  <c r="B2413" i="5"/>
  <c r="Q2412" i="5"/>
  <c r="P2412" i="5"/>
  <c r="R2412" i="5" s="1"/>
  <c r="O2412" i="5"/>
  <c r="N2412" i="5"/>
  <c r="K2412" i="5"/>
  <c r="H2412" i="5"/>
  <c r="G2412" i="5" s="1"/>
  <c r="E2412" i="5"/>
  <c r="D2412" i="5"/>
  <c r="B2412" i="5"/>
  <c r="Q2411" i="5"/>
  <c r="P2411" i="5"/>
  <c r="R2411" i="5" s="1"/>
  <c r="O2411" i="5"/>
  <c r="N2411" i="5"/>
  <c r="K2411" i="5"/>
  <c r="H2411" i="5"/>
  <c r="J2411" i="5" s="1"/>
  <c r="I2411" i="5" s="1"/>
  <c r="E2411" i="5"/>
  <c r="D2411" i="5"/>
  <c r="B2411" i="5"/>
  <c r="Q2410" i="5"/>
  <c r="P2410" i="5"/>
  <c r="R2410" i="5" s="1"/>
  <c r="O2410" i="5"/>
  <c r="N2410" i="5"/>
  <c r="K2410" i="5"/>
  <c r="H2410" i="5"/>
  <c r="G2410" i="5" s="1"/>
  <c r="E2410" i="5"/>
  <c r="D2410" i="5"/>
  <c r="B2410" i="5"/>
  <c r="Q2409" i="5"/>
  <c r="P2409" i="5"/>
  <c r="O2409" i="5"/>
  <c r="N2409" i="5"/>
  <c r="K2409" i="5"/>
  <c r="H2409" i="5"/>
  <c r="G2409" i="5" s="1"/>
  <c r="E2409" i="5"/>
  <c r="D2409" i="5"/>
  <c r="B2409" i="5"/>
  <c r="Q2408" i="5"/>
  <c r="P2408" i="5"/>
  <c r="R2408" i="5" s="1"/>
  <c r="O2408" i="5"/>
  <c r="N2408" i="5"/>
  <c r="K2408" i="5"/>
  <c r="H2408" i="5"/>
  <c r="G2408" i="5" s="1"/>
  <c r="E2408" i="5"/>
  <c r="D2408" i="5"/>
  <c r="B2408" i="5"/>
  <c r="Q2407" i="5"/>
  <c r="P2407" i="5"/>
  <c r="R2407" i="5" s="1"/>
  <c r="O2407" i="5"/>
  <c r="N2407" i="5"/>
  <c r="K2407" i="5"/>
  <c r="H2407" i="5"/>
  <c r="J2407" i="5" s="1"/>
  <c r="I2407" i="5" s="1"/>
  <c r="E2407" i="5"/>
  <c r="D2407" i="5"/>
  <c r="B2407" i="5"/>
  <c r="Q2406" i="5"/>
  <c r="P2406" i="5"/>
  <c r="O2406" i="5"/>
  <c r="N2406" i="5"/>
  <c r="K2406" i="5"/>
  <c r="H2406" i="5"/>
  <c r="J2406" i="5" s="1"/>
  <c r="I2406" i="5" s="1"/>
  <c r="E2406" i="5"/>
  <c r="D2406" i="5"/>
  <c r="B2406" i="5"/>
  <c r="Q2405" i="5"/>
  <c r="P2405" i="5"/>
  <c r="R2405" i="5" s="1"/>
  <c r="O2405" i="5"/>
  <c r="N2405" i="5"/>
  <c r="K2405" i="5"/>
  <c r="H2405" i="5"/>
  <c r="G2405" i="5" s="1"/>
  <c r="E2405" i="5"/>
  <c r="D2405" i="5"/>
  <c r="B2405" i="5"/>
  <c r="Q2404" i="5"/>
  <c r="P2404" i="5"/>
  <c r="R2404" i="5" s="1"/>
  <c r="O2404" i="5"/>
  <c r="N2404" i="5"/>
  <c r="K2404" i="5"/>
  <c r="H2404" i="5"/>
  <c r="E2404" i="5"/>
  <c r="D2404" i="5"/>
  <c r="B2404" i="5"/>
  <c r="Q2403" i="5"/>
  <c r="P2403" i="5"/>
  <c r="R2403" i="5" s="1"/>
  <c r="O2403" i="5"/>
  <c r="N2403" i="5"/>
  <c r="K2403" i="5"/>
  <c r="H2403" i="5"/>
  <c r="E2403" i="5"/>
  <c r="D2403" i="5"/>
  <c r="B2403" i="5"/>
  <c r="Q2402" i="5"/>
  <c r="P2402" i="5"/>
  <c r="R2402" i="5" s="1"/>
  <c r="O2402" i="5"/>
  <c r="N2402" i="5"/>
  <c r="K2402" i="5"/>
  <c r="H2402" i="5"/>
  <c r="G2402" i="5" s="1"/>
  <c r="E2402" i="5"/>
  <c r="D2402" i="5"/>
  <c r="B2402" i="5"/>
  <c r="Q2401" i="5"/>
  <c r="P2401" i="5"/>
  <c r="R2401" i="5" s="1"/>
  <c r="O2401" i="5"/>
  <c r="N2401" i="5"/>
  <c r="K2401" i="5"/>
  <c r="H2401" i="5"/>
  <c r="J2401" i="5" s="1"/>
  <c r="I2401" i="5" s="1"/>
  <c r="E2401" i="5"/>
  <c r="D2401" i="5"/>
  <c r="B2401" i="5"/>
  <c r="Q2400" i="5"/>
  <c r="P2400" i="5"/>
  <c r="O2400" i="5"/>
  <c r="N2400" i="5"/>
  <c r="K2400" i="5"/>
  <c r="H2400" i="5"/>
  <c r="G2400" i="5" s="1"/>
  <c r="E2400" i="5"/>
  <c r="D2400" i="5"/>
  <c r="B2400" i="5"/>
  <c r="Q2399" i="5"/>
  <c r="P2399" i="5"/>
  <c r="O2399" i="5"/>
  <c r="N2399" i="5"/>
  <c r="K2399" i="5"/>
  <c r="H2399" i="5"/>
  <c r="G2399" i="5" s="1"/>
  <c r="E2399" i="5"/>
  <c r="D2399" i="5"/>
  <c r="B2399" i="5"/>
  <c r="Q2398" i="5"/>
  <c r="P2398" i="5"/>
  <c r="O2398" i="5"/>
  <c r="N2398" i="5"/>
  <c r="K2398" i="5"/>
  <c r="H2398" i="5"/>
  <c r="J2398" i="5" s="1"/>
  <c r="I2398" i="5" s="1"/>
  <c r="E2398" i="5"/>
  <c r="D2398" i="5"/>
  <c r="B2398" i="5"/>
  <c r="Q2397" i="5"/>
  <c r="P2397" i="5"/>
  <c r="R2397" i="5" s="1"/>
  <c r="O2397" i="5"/>
  <c r="N2397" i="5"/>
  <c r="K2397" i="5"/>
  <c r="H2397" i="5"/>
  <c r="J2397" i="5" s="1"/>
  <c r="I2397" i="5" s="1"/>
  <c r="E2397" i="5"/>
  <c r="D2397" i="5"/>
  <c r="B2397" i="5"/>
  <c r="Q2396" i="5"/>
  <c r="P2396" i="5"/>
  <c r="R2396" i="5" s="1"/>
  <c r="O2396" i="5"/>
  <c r="N2396" i="5"/>
  <c r="K2396" i="5"/>
  <c r="H2396" i="5"/>
  <c r="G2396" i="5" s="1"/>
  <c r="E2396" i="5"/>
  <c r="D2396" i="5"/>
  <c r="B2396" i="5"/>
  <c r="Q2395" i="5"/>
  <c r="P2395" i="5"/>
  <c r="R2395" i="5" s="1"/>
  <c r="O2395" i="5"/>
  <c r="N2395" i="5"/>
  <c r="K2395" i="5"/>
  <c r="H2395" i="5"/>
  <c r="J2395" i="5" s="1"/>
  <c r="I2395" i="5" s="1"/>
  <c r="E2395" i="5"/>
  <c r="D2395" i="5"/>
  <c r="B2395" i="5"/>
  <c r="Q2394" i="5"/>
  <c r="P2394" i="5"/>
  <c r="R2394" i="5" s="1"/>
  <c r="O2394" i="5"/>
  <c r="N2394" i="5"/>
  <c r="K2394" i="5"/>
  <c r="H2394" i="5"/>
  <c r="G2394" i="5" s="1"/>
  <c r="E2394" i="5"/>
  <c r="D2394" i="5"/>
  <c r="B2394" i="5"/>
  <c r="Q2393" i="5"/>
  <c r="P2393" i="5"/>
  <c r="O2393" i="5"/>
  <c r="N2393" i="5"/>
  <c r="K2393" i="5"/>
  <c r="H2393" i="5"/>
  <c r="E2393" i="5"/>
  <c r="D2393" i="5"/>
  <c r="B2393" i="5"/>
  <c r="Q2392" i="5"/>
  <c r="P2392" i="5"/>
  <c r="O2392" i="5"/>
  <c r="N2392" i="5"/>
  <c r="K2392" i="5"/>
  <c r="H2392" i="5"/>
  <c r="J2392" i="5" s="1"/>
  <c r="I2392" i="5" s="1"/>
  <c r="E2392" i="5"/>
  <c r="D2392" i="5"/>
  <c r="B2392" i="5"/>
  <c r="Q2391" i="5"/>
  <c r="P2391" i="5"/>
  <c r="R2391" i="5" s="1"/>
  <c r="O2391" i="5"/>
  <c r="N2391" i="5"/>
  <c r="K2391" i="5"/>
  <c r="H2391" i="5"/>
  <c r="J2391" i="5" s="1"/>
  <c r="I2391" i="5" s="1"/>
  <c r="E2391" i="5"/>
  <c r="D2391" i="5"/>
  <c r="B2391" i="5"/>
  <c r="Q2390" i="5"/>
  <c r="P2390" i="5"/>
  <c r="R2390" i="5" s="1"/>
  <c r="O2390" i="5"/>
  <c r="N2390" i="5"/>
  <c r="K2390" i="5"/>
  <c r="H2390" i="5"/>
  <c r="E2390" i="5"/>
  <c r="D2390" i="5"/>
  <c r="B2390" i="5"/>
  <c r="Q2389" i="5"/>
  <c r="P2389" i="5"/>
  <c r="R2389" i="5" s="1"/>
  <c r="O2389" i="5"/>
  <c r="N2389" i="5"/>
  <c r="K2389" i="5"/>
  <c r="H2389" i="5"/>
  <c r="G2389" i="5" s="1"/>
  <c r="E2389" i="5"/>
  <c r="D2389" i="5"/>
  <c r="B2389" i="5"/>
  <c r="Q2388" i="5"/>
  <c r="P2388" i="5"/>
  <c r="R2388" i="5" s="1"/>
  <c r="O2388" i="5"/>
  <c r="N2388" i="5"/>
  <c r="K2388" i="5"/>
  <c r="H2388" i="5"/>
  <c r="E2388" i="5"/>
  <c r="D2388" i="5"/>
  <c r="B2388" i="5"/>
  <c r="Q2387" i="5"/>
  <c r="P2387" i="5"/>
  <c r="R2387" i="5" s="1"/>
  <c r="O2387" i="5"/>
  <c r="N2387" i="5"/>
  <c r="K2387" i="5"/>
  <c r="H2387" i="5"/>
  <c r="E2387" i="5"/>
  <c r="D2387" i="5"/>
  <c r="B2387" i="5"/>
  <c r="Q2386" i="5"/>
  <c r="P2386" i="5"/>
  <c r="R2386" i="5" s="1"/>
  <c r="O2386" i="5"/>
  <c r="N2386" i="5"/>
  <c r="K2386" i="5"/>
  <c r="H2386" i="5"/>
  <c r="G2386" i="5" s="1"/>
  <c r="E2386" i="5"/>
  <c r="D2386" i="5"/>
  <c r="B2386" i="5"/>
  <c r="Q2385" i="5"/>
  <c r="P2385" i="5"/>
  <c r="O2385" i="5"/>
  <c r="N2385" i="5"/>
  <c r="K2385" i="5"/>
  <c r="H2385" i="5"/>
  <c r="E2385" i="5"/>
  <c r="D2385" i="5"/>
  <c r="B2385" i="5"/>
  <c r="Q2384" i="5"/>
  <c r="P2384" i="5"/>
  <c r="O2384" i="5"/>
  <c r="N2384" i="5"/>
  <c r="K2384" i="5"/>
  <c r="H2384" i="5"/>
  <c r="G2384" i="5" s="1"/>
  <c r="E2384" i="5"/>
  <c r="D2384" i="5"/>
  <c r="B2384" i="5"/>
  <c r="Q2383" i="5"/>
  <c r="P2383" i="5"/>
  <c r="O2383" i="5"/>
  <c r="N2383" i="5"/>
  <c r="K2383" i="5"/>
  <c r="H2383" i="5"/>
  <c r="J2383" i="5" s="1"/>
  <c r="I2383" i="5" s="1"/>
  <c r="E2383" i="5"/>
  <c r="D2383" i="5"/>
  <c r="B2383" i="5"/>
  <c r="Q2382" i="5"/>
  <c r="P2382" i="5"/>
  <c r="R2382" i="5" s="1"/>
  <c r="O2382" i="5"/>
  <c r="N2382" i="5"/>
  <c r="K2382" i="5"/>
  <c r="H2382" i="5"/>
  <c r="J2382" i="5" s="1"/>
  <c r="I2382" i="5" s="1"/>
  <c r="E2382" i="5"/>
  <c r="D2382" i="5"/>
  <c r="B2382" i="5"/>
  <c r="Q2381" i="5"/>
  <c r="P2381" i="5"/>
  <c r="R2381" i="5" s="1"/>
  <c r="O2381" i="5"/>
  <c r="N2381" i="5"/>
  <c r="K2381" i="5"/>
  <c r="H2381" i="5"/>
  <c r="G2381" i="5" s="1"/>
  <c r="E2381" i="5"/>
  <c r="D2381" i="5"/>
  <c r="B2381" i="5"/>
  <c r="Q2380" i="5"/>
  <c r="P2380" i="5"/>
  <c r="R2380" i="5" s="1"/>
  <c r="O2380" i="5"/>
  <c r="N2380" i="5"/>
  <c r="K2380" i="5"/>
  <c r="H2380" i="5"/>
  <c r="G2380" i="5" s="1"/>
  <c r="E2380" i="5"/>
  <c r="D2380" i="5"/>
  <c r="B2380" i="5"/>
  <c r="Q2379" i="5"/>
  <c r="P2379" i="5"/>
  <c r="R2379" i="5" s="1"/>
  <c r="O2379" i="5"/>
  <c r="N2379" i="5"/>
  <c r="K2379" i="5"/>
  <c r="H2379" i="5"/>
  <c r="J2379" i="5" s="1"/>
  <c r="I2379" i="5" s="1"/>
  <c r="E2379" i="5"/>
  <c r="D2379" i="5"/>
  <c r="B2379" i="5"/>
  <c r="Q2378" i="5"/>
  <c r="P2378" i="5"/>
  <c r="R2378" i="5" s="1"/>
  <c r="O2378" i="5"/>
  <c r="N2378" i="5"/>
  <c r="K2378" i="5"/>
  <c r="H2378" i="5"/>
  <c r="G2378" i="5" s="1"/>
  <c r="E2378" i="5"/>
  <c r="D2378" i="5"/>
  <c r="B2378" i="5"/>
  <c r="Q2377" i="5"/>
  <c r="P2377" i="5"/>
  <c r="O2377" i="5"/>
  <c r="N2377" i="5"/>
  <c r="K2377" i="5"/>
  <c r="H2377" i="5"/>
  <c r="J2377" i="5" s="1"/>
  <c r="I2377" i="5" s="1"/>
  <c r="E2377" i="5"/>
  <c r="D2377" i="5"/>
  <c r="B2377" i="5"/>
  <c r="Q2376" i="5"/>
  <c r="P2376" i="5"/>
  <c r="O2376" i="5"/>
  <c r="N2376" i="5"/>
  <c r="K2376" i="5"/>
  <c r="H2376" i="5"/>
  <c r="J2376" i="5" s="1"/>
  <c r="I2376" i="5" s="1"/>
  <c r="E2376" i="5"/>
  <c r="D2376" i="5"/>
  <c r="B2376" i="5"/>
  <c r="Q2375" i="5"/>
  <c r="P2375" i="5"/>
  <c r="R2375" i="5" s="1"/>
  <c r="O2375" i="5"/>
  <c r="N2375" i="5"/>
  <c r="K2375" i="5"/>
  <c r="H2375" i="5"/>
  <c r="E2375" i="5"/>
  <c r="D2375" i="5"/>
  <c r="B2375" i="5"/>
  <c r="Q2374" i="5"/>
  <c r="P2374" i="5"/>
  <c r="O2374" i="5"/>
  <c r="N2374" i="5"/>
  <c r="K2374" i="5"/>
  <c r="H2374" i="5"/>
  <c r="J2374" i="5" s="1"/>
  <c r="I2374" i="5" s="1"/>
  <c r="E2374" i="5"/>
  <c r="D2374" i="5"/>
  <c r="B2374" i="5"/>
  <c r="Q2373" i="5"/>
  <c r="P2373" i="5"/>
  <c r="R2373" i="5" s="1"/>
  <c r="O2373" i="5"/>
  <c r="N2373" i="5"/>
  <c r="K2373" i="5"/>
  <c r="H2373" i="5"/>
  <c r="G2373" i="5" s="1"/>
  <c r="E2373" i="5"/>
  <c r="D2373" i="5"/>
  <c r="B2373" i="5"/>
  <c r="Q2372" i="5"/>
  <c r="P2372" i="5"/>
  <c r="R2372" i="5" s="1"/>
  <c r="O2372" i="5"/>
  <c r="N2372" i="5"/>
  <c r="K2372" i="5"/>
  <c r="H2372" i="5"/>
  <c r="E2372" i="5"/>
  <c r="D2372" i="5"/>
  <c r="B2372" i="5"/>
  <c r="Q2371" i="5"/>
  <c r="P2371" i="5"/>
  <c r="R2371" i="5" s="1"/>
  <c r="O2371" i="5"/>
  <c r="N2371" i="5"/>
  <c r="K2371" i="5"/>
  <c r="H2371" i="5"/>
  <c r="E2371" i="5"/>
  <c r="D2371" i="5"/>
  <c r="B2371" i="5"/>
  <c r="Q2370" i="5"/>
  <c r="P2370" i="5"/>
  <c r="R2370" i="5" s="1"/>
  <c r="O2370" i="5"/>
  <c r="N2370" i="5"/>
  <c r="K2370" i="5"/>
  <c r="H2370" i="5"/>
  <c r="G2370" i="5" s="1"/>
  <c r="E2370" i="5"/>
  <c r="D2370" i="5"/>
  <c r="B2370" i="5"/>
  <c r="Q2369" i="5"/>
  <c r="P2369" i="5"/>
  <c r="R2369" i="5" s="1"/>
  <c r="O2369" i="5"/>
  <c r="N2369" i="5"/>
  <c r="K2369" i="5"/>
  <c r="H2369" i="5"/>
  <c r="J2369" i="5" s="1"/>
  <c r="I2369" i="5" s="1"/>
  <c r="E2369" i="5"/>
  <c r="D2369" i="5"/>
  <c r="B2369" i="5"/>
  <c r="Q2368" i="5"/>
  <c r="P2368" i="5"/>
  <c r="O2368" i="5"/>
  <c r="N2368" i="5"/>
  <c r="K2368" i="5"/>
  <c r="H2368" i="5"/>
  <c r="J2368" i="5" s="1"/>
  <c r="I2368" i="5" s="1"/>
  <c r="E2368" i="5"/>
  <c r="D2368" i="5"/>
  <c r="B2368" i="5"/>
  <c r="Q2367" i="5"/>
  <c r="P2367" i="5"/>
  <c r="O2367" i="5"/>
  <c r="N2367" i="5"/>
  <c r="K2367" i="5"/>
  <c r="H2367" i="5"/>
  <c r="J2367" i="5" s="1"/>
  <c r="I2367" i="5" s="1"/>
  <c r="E2367" i="5"/>
  <c r="D2367" i="5"/>
  <c r="B2367" i="5"/>
  <c r="Q2366" i="5"/>
  <c r="P2366" i="5"/>
  <c r="R2366" i="5" s="1"/>
  <c r="O2366" i="5"/>
  <c r="N2366" i="5"/>
  <c r="K2366" i="5"/>
  <c r="H2366" i="5"/>
  <c r="G2366" i="5" s="1"/>
  <c r="E2366" i="5"/>
  <c r="D2366" i="5"/>
  <c r="B2366" i="5"/>
  <c r="Q2365" i="5"/>
  <c r="P2365" i="5"/>
  <c r="R2365" i="5" s="1"/>
  <c r="O2365" i="5"/>
  <c r="N2365" i="5"/>
  <c r="K2365" i="5"/>
  <c r="H2365" i="5"/>
  <c r="G2365" i="5" s="1"/>
  <c r="E2365" i="5"/>
  <c r="D2365" i="5"/>
  <c r="B2365" i="5"/>
  <c r="Q2364" i="5"/>
  <c r="P2364" i="5"/>
  <c r="R2364" i="5" s="1"/>
  <c r="O2364" i="5"/>
  <c r="N2364" i="5"/>
  <c r="K2364" i="5"/>
  <c r="H2364" i="5"/>
  <c r="G2364" i="5" s="1"/>
  <c r="E2364" i="5"/>
  <c r="D2364" i="5"/>
  <c r="B2364" i="5"/>
  <c r="Q2363" i="5"/>
  <c r="P2363" i="5"/>
  <c r="R2363" i="5" s="1"/>
  <c r="O2363" i="5"/>
  <c r="N2363" i="5"/>
  <c r="K2363" i="5"/>
  <c r="H2363" i="5"/>
  <c r="J2363" i="5" s="1"/>
  <c r="I2363" i="5" s="1"/>
  <c r="E2363" i="5"/>
  <c r="D2363" i="5"/>
  <c r="B2363" i="5"/>
  <c r="Q2362" i="5"/>
  <c r="P2362" i="5"/>
  <c r="R2362" i="5" s="1"/>
  <c r="O2362" i="5"/>
  <c r="N2362" i="5"/>
  <c r="K2362" i="5"/>
  <c r="H2362" i="5"/>
  <c r="E2362" i="5"/>
  <c r="D2362" i="5"/>
  <c r="B2362" i="5"/>
  <c r="Q2361" i="5"/>
  <c r="P2361" i="5"/>
  <c r="R2361" i="5" s="1"/>
  <c r="O2361" i="5"/>
  <c r="N2361" i="5"/>
  <c r="K2361" i="5"/>
  <c r="H2361" i="5"/>
  <c r="J2361" i="5" s="1"/>
  <c r="I2361" i="5" s="1"/>
  <c r="E2361" i="5"/>
  <c r="D2361" i="5"/>
  <c r="B2361" i="5"/>
  <c r="Q2360" i="5"/>
  <c r="P2360" i="5"/>
  <c r="R2360" i="5" s="1"/>
  <c r="O2360" i="5"/>
  <c r="N2360" i="5"/>
  <c r="K2360" i="5"/>
  <c r="H2360" i="5"/>
  <c r="J2360" i="5" s="1"/>
  <c r="I2360" i="5" s="1"/>
  <c r="E2360" i="5"/>
  <c r="D2360" i="5"/>
  <c r="B2360" i="5"/>
  <c r="Q2359" i="5"/>
  <c r="P2359" i="5"/>
  <c r="R2359" i="5" s="1"/>
  <c r="O2359" i="5"/>
  <c r="N2359" i="5"/>
  <c r="K2359" i="5"/>
  <c r="H2359" i="5"/>
  <c r="G2359" i="5" s="1"/>
  <c r="E2359" i="5"/>
  <c r="D2359" i="5"/>
  <c r="B2359" i="5"/>
  <c r="Q2358" i="5"/>
  <c r="P2358" i="5"/>
  <c r="R2358" i="5" s="1"/>
  <c r="O2358" i="5"/>
  <c r="N2358" i="5"/>
  <c r="K2358" i="5"/>
  <c r="H2358" i="5"/>
  <c r="E2358" i="5"/>
  <c r="D2358" i="5"/>
  <c r="B2358" i="5"/>
  <c r="Q2357" i="5"/>
  <c r="P2357" i="5"/>
  <c r="R2357" i="5" s="1"/>
  <c r="O2357" i="5"/>
  <c r="N2357" i="5"/>
  <c r="K2357" i="5"/>
  <c r="H2357" i="5"/>
  <c r="E2357" i="5"/>
  <c r="D2357" i="5"/>
  <c r="B2357" i="5"/>
  <c r="Q2356" i="5"/>
  <c r="P2356" i="5"/>
  <c r="R2356" i="5" s="1"/>
  <c r="O2356" i="5"/>
  <c r="N2356" i="5"/>
  <c r="K2356" i="5"/>
  <c r="H2356" i="5"/>
  <c r="E2356" i="5"/>
  <c r="D2356" i="5"/>
  <c r="B2356" i="5"/>
  <c r="Q2355" i="5"/>
  <c r="P2355" i="5"/>
  <c r="O2355" i="5"/>
  <c r="N2355" i="5"/>
  <c r="K2355" i="5"/>
  <c r="H2355" i="5"/>
  <c r="E2355" i="5"/>
  <c r="D2355" i="5"/>
  <c r="B2355" i="5"/>
  <c r="Q2354" i="5"/>
  <c r="P2354" i="5"/>
  <c r="R2354" i="5" s="1"/>
  <c r="O2354" i="5"/>
  <c r="N2354" i="5"/>
  <c r="K2354" i="5"/>
  <c r="H2354" i="5"/>
  <c r="G2354" i="5" s="1"/>
  <c r="E2354" i="5"/>
  <c r="D2354" i="5"/>
  <c r="B2354" i="5"/>
  <c r="Q2353" i="5"/>
  <c r="P2353" i="5"/>
  <c r="R2353" i="5" s="1"/>
  <c r="O2353" i="5"/>
  <c r="N2353" i="5"/>
  <c r="K2353" i="5"/>
  <c r="H2353" i="5"/>
  <c r="J2353" i="5" s="1"/>
  <c r="I2353" i="5" s="1"/>
  <c r="E2353" i="5"/>
  <c r="D2353" i="5"/>
  <c r="B2353" i="5"/>
  <c r="Q2352" i="5"/>
  <c r="P2352" i="5"/>
  <c r="O2352" i="5"/>
  <c r="N2352" i="5"/>
  <c r="K2352" i="5"/>
  <c r="H2352" i="5"/>
  <c r="G2352" i="5" s="1"/>
  <c r="E2352" i="5"/>
  <c r="D2352" i="5"/>
  <c r="B2352" i="5"/>
  <c r="Q2351" i="5"/>
  <c r="P2351" i="5"/>
  <c r="O2351" i="5"/>
  <c r="N2351" i="5"/>
  <c r="K2351" i="5"/>
  <c r="H2351" i="5"/>
  <c r="G2351" i="5" s="1"/>
  <c r="E2351" i="5"/>
  <c r="D2351" i="5"/>
  <c r="B2351" i="5"/>
  <c r="Q2350" i="5"/>
  <c r="P2350" i="5"/>
  <c r="R2350" i="5" s="1"/>
  <c r="O2350" i="5"/>
  <c r="N2350" i="5"/>
  <c r="K2350" i="5"/>
  <c r="H2350" i="5"/>
  <c r="J2350" i="5" s="1"/>
  <c r="I2350" i="5" s="1"/>
  <c r="E2350" i="5"/>
  <c r="D2350" i="5"/>
  <c r="B2350" i="5"/>
  <c r="Q2349" i="5"/>
  <c r="P2349" i="5"/>
  <c r="R2349" i="5" s="1"/>
  <c r="O2349" i="5"/>
  <c r="N2349" i="5"/>
  <c r="K2349" i="5"/>
  <c r="H2349" i="5"/>
  <c r="J2349" i="5" s="1"/>
  <c r="I2349" i="5" s="1"/>
  <c r="E2349" i="5"/>
  <c r="D2349" i="5"/>
  <c r="B2349" i="5"/>
  <c r="Q2348" i="5"/>
  <c r="P2348" i="5"/>
  <c r="R2348" i="5" s="1"/>
  <c r="O2348" i="5"/>
  <c r="N2348" i="5"/>
  <c r="K2348" i="5"/>
  <c r="H2348" i="5"/>
  <c r="E2348" i="5"/>
  <c r="D2348" i="5"/>
  <c r="B2348" i="5"/>
  <c r="Q2347" i="5"/>
  <c r="P2347" i="5"/>
  <c r="R2347" i="5" s="1"/>
  <c r="O2347" i="5"/>
  <c r="N2347" i="5"/>
  <c r="K2347" i="5"/>
  <c r="H2347" i="5"/>
  <c r="J2347" i="5" s="1"/>
  <c r="I2347" i="5" s="1"/>
  <c r="E2347" i="5"/>
  <c r="D2347" i="5"/>
  <c r="B2347" i="5"/>
  <c r="Q2346" i="5"/>
  <c r="P2346" i="5"/>
  <c r="R2346" i="5" s="1"/>
  <c r="O2346" i="5"/>
  <c r="N2346" i="5"/>
  <c r="K2346" i="5"/>
  <c r="H2346" i="5"/>
  <c r="J2346" i="5" s="1"/>
  <c r="I2346" i="5" s="1"/>
  <c r="E2346" i="5"/>
  <c r="D2346" i="5"/>
  <c r="B2346" i="5"/>
  <c r="Q2345" i="5"/>
  <c r="P2345" i="5"/>
  <c r="O2345" i="5"/>
  <c r="N2345" i="5"/>
  <c r="K2345" i="5"/>
  <c r="H2345" i="5"/>
  <c r="E2345" i="5"/>
  <c r="D2345" i="5"/>
  <c r="B2345" i="5"/>
  <c r="Q2344" i="5"/>
  <c r="P2344" i="5"/>
  <c r="R2344" i="5" s="1"/>
  <c r="O2344" i="5"/>
  <c r="N2344" i="5"/>
  <c r="K2344" i="5"/>
  <c r="H2344" i="5"/>
  <c r="G2344" i="5" s="1"/>
  <c r="E2344" i="5"/>
  <c r="D2344" i="5"/>
  <c r="B2344" i="5"/>
  <c r="Q2343" i="5"/>
  <c r="P2343" i="5"/>
  <c r="O2343" i="5"/>
  <c r="N2343" i="5"/>
  <c r="K2343" i="5"/>
  <c r="H2343" i="5"/>
  <c r="J2343" i="5" s="1"/>
  <c r="I2343" i="5" s="1"/>
  <c r="E2343" i="5"/>
  <c r="D2343" i="5"/>
  <c r="B2343" i="5"/>
  <c r="Q2342" i="5"/>
  <c r="P2342" i="5"/>
  <c r="R2342" i="5" s="1"/>
  <c r="O2342" i="5"/>
  <c r="N2342" i="5"/>
  <c r="K2342" i="5"/>
  <c r="H2342" i="5"/>
  <c r="J2342" i="5" s="1"/>
  <c r="I2342" i="5" s="1"/>
  <c r="E2342" i="5"/>
  <c r="D2342" i="5"/>
  <c r="B2342" i="5"/>
  <c r="Q2341" i="5"/>
  <c r="P2341" i="5"/>
  <c r="R2341" i="5" s="1"/>
  <c r="O2341" i="5"/>
  <c r="N2341" i="5"/>
  <c r="K2341" i="5"/>
  <c r="H2341" i="5"/>
  <c r="E2341" i="5"/>
  <c r="D2341" i="5"/>
  <c r="B2341" i="5"/>
  <c r="Q2340" i="5"/>
  <c r="P2340" i="5"/>
  <c r="R2340" i="5" s="1"/>
  <c r="O2340" i="5"/>
  <c r="N2340" i="5"/>
  <c r="K2340" i="5"/>
  <c r="H2340" i="5"/>
  <c r="E2340" i="5"/>
  <c r="D2340" i="5"/>
  <c r="B2340" i="5"/>
  <c r="Q2339" i="5"/>
  <c r="P2339" i="5"/>
  <c r="O2339" i="5"/>
  <c r="N2339" i="5"/>
  <c r="K2339" i="5"/>
  <c r="H2339" i="5"/>
  <c r="E2339" i="5"/>
  <c r="D2339" i="5"/>
  <c r="B2339" i="5"/>
  <c r="Q2338" i="5"/>
  <c r="P2338" i="5"/>
  <c r="R2338" i="5" s="1"/>
  <c r="O2338" i="5"/>
  <c r="N2338" i="5"/>
  <c r="K2338" i="5"/>
  <c r="H2338" i="5"/>
  <c r="E2338" i="5"/>
  <c r="D2338" i="5"/>
  <c r="B2338" i="5"/>
  <c r="Q2337" i="5"/>
  <c r="P2337" i="5"/>
  <c r="O2337" i="5"/>
  <c r="N2337" i="5"/>
  <c r="K2337" i="5"/>
  <c r="H2337" i="5"/>
  <c r="J2337" i="5" s="1"/>
  <c r="I2337" i="5" s="1"/>
  <c r="E2337" i="5"/>
  <c r="D2337" i="5"/>
  <c r="B2337" i="5"/>
  <c r="Q2336" i="5"/>
  <c r="P2336" i="5"/>
  <c r="O2336" i="5"/>
  <c r="N2336" i="5"/>
  <c r="K2336" i="5"/>
  <c r="H2336" i="5"/>
  <c r="J2336" i="5" s="1"/>
  <c r="I2336" i="5" s="1"/>
  <c r="E2336" i="5"/>
  <c r="D2336" i="5"/>
  <c r="B2336" i="5"/>
  <c r="Q2335" i="5"/>
  <c r="P2335" i="5"/>
  <c r="O2335" i="5"/>
  <c r="N2335" i="5"/>
  <c r="K2335" i="5"/>
  <c r="H2335" i="5"/>
  <c r="J2335" i="5" s="1"/>
  <c r="I2335" i="5" s="1"/>
  <c r="E2335" i="5"/>
  <c r="D2335" i="5"/>
  <c r="B2335" i="5"/>
  <c r="Q2334" i="5"/>
  <c r="P2334" i="5"/>
  <c r="R2334" i="5" s="1"/>
  <c r="O2334" i="5"/>
  <c r="N2334" i="5"/>
  <c r="K2334" i="5"/>
  <c r="H2334" i="5"/>
  <c r="G2334" i="5" s="1"/>
  <c r="E2334" i="5"/>
  <c r="D2334" i="5"/>
  <c r="B2334" i="5"/>
  <c r="Q2333" i="5"/>
  <c r="P2333" i="5"/>
  <c r="R2333" i="5" s="1"/>
  <c r="O2333" i="5"/>
  <c r="N2333" i="5"/>
  <c r="K2333" i="5"/>
  <c r="H2333" i="5"/>
  <c r="G2333" i="5" s="1"/>
  <c r="E2333" i="5"/>
  <c r="D2333" i="5"/>
  <c r="B2333" i="5"/>
  <c r="Q2332" i="5"/>
  <c r="P2332" i="5"/>
  <c r="R2332" i="5" s="1"/>
  <c r="O2332" i="5"/>
  <c r="N2332" i="5"/>
  <c r="K2332" i="5"/>
  <c r="H2332" i="5"/>
  <c r="G2332" i="5" s="1"/>
  <c r="E2332" i="5"/>
  <c r="D2332" i="5"/>
  <c r="B2332" i="5"/>
  <c r="Q2331" i="5"/>
  <c r="P2331" i="5"/>
  <c r="R2331" i="5" s="1"/>
  <c r="O2331" i="5"/>
  <c r="N2331" i="5"/>
  <c r="K2331" i="5"/>
  <c r="H2331" i="5"/>
  <c r="J2331" i="5" s="1"/>
  <c r="I2331" i="5" s="1"/>
  <c r="G2331" i="5"/>
  <c r="E2331" i="5"/>
  <c r="D2331" i="5"/>
  <c r="B2331" i="5"/>
  <c r="Q2330" i="5"/>
  <c r="P2330" i="5"/>
  <c r="R2330" i="5" s="1"/>
  <c r="O2330" i="5"/>
  <c r="N2330" i="5"/>
  <c r="K2330" i="5"/>
  <c r="H2330" i="5"/>
  <c r="E2330" i="5"/>
  <c r="D2330" i="5"/>
  <c r="B2330" i="5"/>
  <c r="Q2329" i="5"/>
  <c r="P2329" i="5"/>
  <c r="O2329" i="5"/>
  <c r="N2329" i="5"/>
  <c r="K2329" i="5"/>
  <c r="H2329" i="5"/>
  <c r="G2329" i="5" s="1"/>
  <c r="E2329" i="5"/>
  <c r="D2329" i="5"/>
  <c r="B2329" i="5"/>
  <c r="Q2328" i="5"/>
  <c r="P2328" i="5"/>
  <c r="O2328" i="5"/>
  <c r="N2328" i="5"/>
  <c r="K2328" i="5"/>
  <c r="H2328" i="5"/>
  <c r="G2328" i="5" s="1"/>
  <c r="E2328" i="5"/>
  <c r="D2328" i="5"/>
  <c r="B2328" i="5"/>
  <c r="Q2327" i="5"/>
  <c r="P2327" i="5"/>
  <c r="O2327" i="5"/>
  <c r="N2327" i="5"/>
  <c r="K2327" i="5"/>
  <c r="H2327" i="5"/>
  <c r="G2327" i="5" s="1"/>
  <c r="E2327" i="5"/>
  <c r="D2327" i="5"/>
  <c r="B2327" i="5"/>
  <c r="Q2326" i="5"/>
  <c r="P2326" i="5"/>
  <c r="R2326" i="5" s="1"/>
  <c r="O2326" i="5"/>
  <c r="N2326" i="5"/>
  <c r="K2326" i="5"/>
  <c r="H2326" i="5"/>
  <c r="J2326" i="5" s="1"/>
  <c r="I2326" i="5" s="1"/>
  <c r="E2326" i="5"/>
  <c r="D2326" i="5"/>
  <c r="B2326" i="5"/>
  <c r="Q2325" i="5"/>
  <c r="P2325" i="5"/>
  <c r="O2325" i="5"/>
  <c r="N2325" i="5"/>
  <c r="K2325" i="5"/>
  <c r="H2325" i="5"/>
  <c r="E2325" i="5"/>
  <c r="D2325" i="5"/>
  <c r="B2325" i="5"/>
  <c r="Q2324" i="5"/>
  <c r="P2324" i="5"/>
  <c r="R2324" i="5" s="1"/>
  <c r="O2324" i="5"/>
  <c r="N2324" i="5"/>
  <c r="K2324" i="5"/>
  <c r="H2324" i="5"/>
  <c r="E2324" i="5"/>
  <c r="D2324" i="5"/>
  <c r="B2324" i="5"/>
  <c r="Q2323" i="5"/>
  <c r="P2323" i="5"/>
  <c r="R2323" i="5" s="1"/>
  <c r="O2323" i="5"/>
  <c r="N2323" i="5"/>
  <c r="K2323" i="5"/>
  <c r="H2323" i="5"/>
  <c r="E2323" i="5"/>
  <c r="D2323" i="5"/>
  <c r="B2323" i="5"/>
  <c r="Q2322" i="5"/>
  <c r="P2322" i="5"/>
  <c r="R2322" i="5" s="1"/>
  <c r="O2322" i="5"/>
  <c r="N2322" i="5"/>
  <c r="K2322" i="5"/>
  <c r="H2322" i="5"/>
  <c r="G2322" i="5" s="1"/>
  <c r="E2322" i="5"/>
  <c r="D2322" i="5"/>
  <c r="B2322" i="5"/>
  <c r="Q2321" i="5"/>
  <c r="P2321" i="5"/>
  <c r="R2321" i="5" s="1"/>
  <c r="O2321" i="5"/>
  <c r="N2321" i="5"/>
  <c r="K2321" i="5"/>
  <c r="H2321" i="5"/>
  <c r="J2321" i="5" s="1"/>
  <c r="I2321" i="5" s="1"/>
  <c r="E2321" i="5"/>
  <c r="D2321" i="5"/>
  <c r="B2321" i="5"/>
  <c r="Q2320" i="5"/>
  <c r="P2320" i="5"/>
  <c r="R2320" i="5" s="1"/>
  <c r="O2320" i="5"/>
  <c r="N2320" i="5"/>
  <c r="K2320" i="5"/>
  <c r="H2320" i="5"/>
  <c r="J2320" i="5" s="1"/>
  <c r="I2320" i="5" s="1"/>
  <c r="E2320" i="5"/>
  <c r="D2320" i="5"/>
  <c r="B2320" i="5"/>
  <c r="Q2319" i="5"/>
  <c r="P2319" i="5"/>
  <c r="O2319" i="5"/>
  <c r="N2319" i="5"/>
  <c r="K2319" i="5"/>
  <c r="H2319" i="5"/>
  <c r="J2319" i="5" s="1"/>
  <c r="I2319" i="5" s="1"/>
  <c r="E2319" i="5"/>
  <c r="D2319" i="5"/>
  <c r="B2319" i="5"/>
  <c r="Q2318" i="5"/>
  <c r="P2318" i="5"/>
  <c r="R2318" i="5" s="1"/>
  <c r="O2318" i="5"/>
  <c r="N2318" i="5"/>
  <c r="K2318" i="5"/>
  <c r="H2318" i="5"/>
  <c r="J2318" i="5" s="1"/>
  <c r="I2318" i="5" s="1"/>
  <c r="E2318" i="5"/>
  <c r="D2318" i="5"/>
  <c r="B2318" i="5"/>
  <c r="Q2317" i="5"/>
  <c r="P2317" i="5"/>
  <c r="R2317" i="5" s="1"/>
  <c r="O2317" i="5"/>
  <c r="N2317" i="5"/>
  <c r="K2317" i="5"/>
  <c r="H2317" i="5"/>
  <c r="J2317" i="5" s="1"/>
  <c r="I2317" i="5" s="1"/>
  <c r="E2317" i="5"/>
  <c r="D2317" i="5"/>
  <c r="B2317" i="5"/>
  <c r="Q2316" i="5"/>
  <c r="P2316" i="5"/>
  <c r="R2316" i="5" s="1"/>
  <c r="O2316" i="5"/>
  <c r="N2316" i="5"/>
  <c r="K2316" i="5"/>
  <c r="H2316" i="5"/>
  <c r="G2316" i="5" s="1"/>
  <c r="E2316" i="5"/>
  <c r="D2316" i="5"/>
  <c r="B2316" i="5"/>
  <c r="Q2315" i="5"/>
  <c r="P2315" i="5"/>
  <c r="R2315" i="5" s="1"/>
  <c r="O2315" i="5"/>
  <c r="N2315" i="5"/>
  <c r="K2315" i="5"/>
  <c r="H2315" i="5"/>
  <c r="E2315" i="5"/>
  <c r="D2315" i="5"/>
  <c r="B2315" i="5"/>
  <c r="Q2314" i="5"/>
  <c r="P2314" i="5"/>
  <c r="R2314" i="5" s="1"/>
  <c r="O2314" i="5"/>
  <c r="N2314" i="5"/>
  <c r="K2314" i="5"/>
  <c r="H2314" i="5"/>
  <c r="J2314" i="5" s="1"/>
  <c r="I2314" i="5" s="1"/>
  <c r="E2314" i="5"/>
  <c r="D2314" i="5"/>
  <c r="B2314" i="5"/>
  <c r="Q2313" i="5"/>
  <c r="P2313" i="5"/>
  <c r="O2313" i="5"/>
  <c r="N2313" i="5"/>
  <c r="K2313" i="5"/>
  <c r="H2313" i="5"/>
  <c r="J2313" i="5" s="1"/>
  <c r="I2313" i="5" s="1"/>
  <c r="E2313" i="5"/>
  <c r="D2313" i="5"/>
  <c r="B2313" i="5"/>
  <c r="Q2312" i="5"/>
  <c r="P2312" i="5"/>
  <c r="R2312" i="5" s="1"/>
  <c r="O2312" i="5"/>
  <c r="N2312" i="5"/>
  <c r="K2312" i="5"/>
  <c r="H2312" i="5"/>
  <c r="G2312" i="5" s="1"/>
  <c r="E2312" i="5"/>
  <c r="D2312" i="5"/>
  <c r="B2312" i="5"/>
  <c r="Q2311" i="5"/>
  <c r="P2311" i="5"/>
  <c r="O2311" i="5"/>
  <c r="N2311" i="5"/>
  <c r="K2311" i="5"/>
  <c r="H2311" i="5"/>
  <c r="J2311" i="5" s="1"/>
  <c r="I2311" i="5" s="1"/>
  <c r="E2311" i="5"/>
  <c r="D2311" i="5"/>
  <c r="B2311" i="5"/>
  <c r="Q2310" i="5"/>
  <c r="P2310" i="5"/>
  <c r="R2310" i="5" s="1"/>
  <c r="O2310" i="5"/>
  <c r="N2310" i="5"/>
  <c r="K2310" i="5"/>
  <c r="H2310" i="5"/>
  <c r="J2310" i="5" s="1"/>
  <c r="I2310" i="5" s="1"/>
  <c r="E2310" i="5"/>
  <c r="D2310" i="5"/>
  <c r="B2310" i="5"/>
  <c r="Q2309" i="5"/>
  <c r="P2309" i="5"/>
  <c r="R2309" i="5" s="1"/>
  <c r="O2309" i="5"/>
  <c r="N2309" i="5"/>
  <c r="K2309" i="5"/>
  <c r="H2309" i="5"/>
  <c r="E2309" i="5"/>
  <c r="D2309" i="5"/>
  <c r="B2309" i="5"/>
  <c r="Q2308" i="5"/>
  <c r="P2308" i="5"/>
  <c r="R2308" i="5" s="1"/>
  <c r="O2308" i="5"/>
  <c r="N2308" i="5"/>
  <c r="K2308" i="5"/>
  <c r="H2308" i="5"/>
  <c r="E2308" i="5"/>
  <c r="D2308" i="5"/>
  <c r="B2308" i="5"/>
  <c r="Q2307" i="5"/>
  <c r="P2307" i="5"/>
  <c r="R2307" i="5" s="1"/>
  <c r="O2307" i="5"/>
  <c r="N2307" i="5"/>
  <c r="K2307" i="5"/>
  <c r="H2307" i="5"/>
  <c r="E2307" i="5"/>
  <c r="D2307" i="5"/>
  <c r="B2307" i="5"/>
  <c r="Q2306" i="5"/>
  <c r="P2306" i="5"/>
  <c r="R2306" i="5" s="1"/>
  <c r="O2306" i="5"/>
  <c r="N2306" i="5"/>
  <c r="K2306" i="5"/>
  <c r="H2306" i="5"/>
  <c r="G2306" i="5" s="1"/>
  <c r="E2306" i="5"/>
  <c r="D2306" i="5"/>
  <c r="B2306" i="5"/>
  <c r="Q2305" i="5"/>
  <c r="P2305" i="5"/>
  <c r="R2305" i="5" s="1"/>
  <c r="O2305" i="5"/>
  <c r="N2305" i="5"/>
  <c r="K2305" i="5"/>
  <c r="H2305" i="5"/>
  <c r="G2305" i="5" s="1"/>
  <c r="E2305" i="5"/>
  <c r="D2305" i="5"/>
  <c r="B2305" i="5"/>
  <c r="Q2304" i="5"/>
  <c r="P2304" i="5"/>
  <c r="O2304" i="5"/>
  <c r="N2304" i="5"/>
  <c r="K2304" i="5"/>
  <c r="H2304" i="5"/>
  <c r="G2304" i="5" s="1"/>
  <c r="E2304" i="5"/>
  <c r="D2304" i="5"/>
  <c r="B2304" i="5"/>
  <c r="Q2303" i="5"/>
  <c r="P2303" i="5"/>
  <c r="O2303" i="5"/>
  <c r="N2303" i="5"/>
  <c r="K2303" i="5"/>
  <c r="H2303" i="5"/>
  <c r="J2303" i="5" s="1"/>
  <c r="I2303" i="5" s="1"/>
  <c r="E2303" i="5"/>
  <c r="D2303" i="5"/>
  <c r="B2303" i="5"/>
  <c r="Q2302" i="5"/>
  <c r="P2302" i="5"/>
  <c r="R2302" i="5" s="1"/>
  <c r="O2302" i="5"/>
  <c r="N2302" i="5"/>
  <c r="K2302" i="5"/>
  <c r="H2302" i="5"/>
  <c r="J2302" i="5" s="1"/>
  <c r="I2302" i="5" s="1"/>
  <c r="E2302" i="5"/>
  <c r="D2302" i="5"/>
  <c r="B2302" i="5"/>
  <c r="Q2301" i="5"/>
  <c r="P2301" i="5"/>
  <c r="R2301" i="5" s="1"/>
  <c r="O2301" i="5"/>
  <c r="N2301" i="5"/>
  <c r="K2301" i="5"/>
  <c r="H2301" i="5"/>
  <c r="G2301" i="5" s="1"/>
  <c r="E2301" i="5"/>
  <c r="D2301" i="5"/>
  <c r="B2301" i="5"/>
  <c r="Q2300" i="5"/>
  <c r="P2300" i="5"/>
  <c r="R2300" i="5" s="1"/>
  <c r="O2300" i="5"/>
  <c r="N2300" i="5"/>
  <c r="K2300" i="5"/>
  <c r="H2300" i="5"/>
  <c r="G2300" i="5" s="1"/>
  <c r="E2300" i="5"/>
  <c r="D2300" i="5"/>
  <c r="B2300" i="5"/>
  <c r="Q2299" i="5"/>
  <c r="P2299" i="5"/>
  <c r="R2299" i="5" s="1"/>
  <c r="O2299" i="5"/>
  <c r="N2299" i="5"/>
  <c r="K2299" i="5"/>
  <c r="H2299" i="5"/>
  <c r="J2299" i="5" s="1"/>
  <c r="I2299" i="5" s="1"/>
  <c r="E2299" i="5"/>
  <c r="D2299" i="5"/>
  <c r="B2299" i="5"/>
  <c r="Q2298" i="5"/>
  <c r="P2298" i="5"/>
  <c r="R2298" i="5" s="1"/>
  <c r="O2298" i="5"/>
  <c r="N2298" i="5"/>
  <c r="K2298" i="5"/>
  <c r="H2298" i="5"/>
  <c r="J2298" i="5" s="1"/>
  <c r="I2298" i="5" s="1"/>
  <c r="E2298" i="5"/>
  <c r="D2298" i="5"/>
  <c r="B2298" i="5"/>
  <c r="Q2297" i="5"/>
  <c r="P2297" i="5"/>
  <c r="R2297" i="5" s="1"/>
  <c r="O2297" i="5"/>
  <c r="N2297" i="5"/>
  <c r="K2297" i="5"/>
  <c r="H2297" i="5"/>
  <c r="J2297" i="5" s="1"/>
  <c r="I2297" i="5" s="1"/>
  <c r="E2297" i="5"/>
  <c r="D2297" i="5"/>
  <c r="B2297" i="5"/>
  <c r="Q2296" i="5"/>
  <c r="P2296" i="5"/>
  <c r="O2296" i="5"/>
  <c r="N2296" i="5"/>
  <c r="K2296" i="5"/>
  <c r="H2296" i="5"/>
  <c r="E2296" i="5"/>
  <c r="D2296" i="5"/>
  <c r="B2296" i="5"/>
  <c r="Q2295" i="5"/>
  <c r="P2295" i="5"/>
  <c r="O2295" i="5"/>
  <c r="N2295" i="5"/>
  <c r="K2295" i="5"/>
  <c r="H2295" i="5"/>
  <c r="J2295" i="5" s="1"/>
  <c r="I2295" i="5" s="1"/>
  <c r="E2295" i="5"/>
  <c r="D2295" i="5"/>
  <c r="B2295" i="5"/>
  <c r="Q2294" i="5"/>
  <c r="P2294" i="5"/>
  <c r="R2294" i="5" s="1"/>
  <c r="O2294" i="5"/>
  <c r="N2294" i="5"/>
  <c r="K2294" i="5"/>
  <c r="H2294" i="5"/>
  <c r="J2294" i="5" s="1"/>
  <c r="I2294" i="5" s="1"/>
  <c r="E2294" i="5"/>
  <c r="D2294" i="5"/>
  <c r="B2294" i="5"/>
  <c r="Q2293" i="5"/>
  <c r="P2293" i="5"/>
  <c r="R2293" i="5" s="1"/>
  <c r="O2293" i="5"/>
  <c r="N2293" i="5"/>
  <c r="K2293" i="5"/>
  <c r="H2293" i="5"/>
  <c r="E2293" i="5"/>
  <c r="D2293" i="5"/>
  <c r="B2293" i="5"/>
  <c r="Q2292" i="5"/>
  <c r="P2292" i="5"/>
  <c r="R2292" i="5" s="1"/>
  <c r="O2292" i="5"/>
  <c r="N2292" i="5"/>
  <c r="K2292" i="5"/>
  <c r="H2292" i="5"/>
  <c r="E2292" i="5"/>
  <c r="D2292" i="5"/>
  <c r="B2292" i="5"/>
  <c r="Q2291" i="5"/>
  <c r="P2291" i="5"/>
  <c r="R2291" i="5" s="1"/>
  <c r="O2291" i="5"/>
  <c r="N2291" i="5"/>
  <c r="K2291" i="5"/>
  <c r="H2291" i="5"/>
  <c r="E2291" i="5"/>
  <c r="D2291" i="5"/>
  <c r="B2291" i="5"/>
  <c r="Q2290" i="5"/>
  <c r="P2290" i="5"/>
  <c r="O2290" i="5"/>
  <c r="N2290" i="5"/>
  <c r="K2290" i="5"/>
  <c r="H2290" i="5"/>
  <c r="G2290" i="5" s="1"/>
  <c r="E2290" i="5"/>
  <c r="D2290" i="5"/>
  <c r="B2290" i="5"/>
  <c r="Q2289" i="5"/>
  <c r="P2289" i="5"/>
  <c r="O2289" i="5"/>
  <c r="N2289" i="5"/>
  <c r="K2289" i="5"/>
  <c r="H2289" i="5"/>
  <c r="G2289" i="5" s="1"/>
  <c r="E2289" i="5"/>
  <c r="D2289" i="5"/>
  <c r="B2289" i="5"/>
  <c r="Q2288" i="5"/>
  <c r="P2288" i="5"/>
  <c r="O2288" i="5"/>
  <c r="N2288" i="5"/>
  <c r="K2288" i="5"/>
  <c r="H2288" i="5"/>
  <c r="J2288" i="5" s="1"/>
  <c r="I2288" i="5" s="1"/>
  <c r="E2288" i="5"/>
  <c r="D2288" i="5"/>
  <c r="B2288" i="5"/>
  <c r="Q2287" i="5"/>
  <c r="P2287" i="5"/>
  <c r="O2287" i="5"/>
  <c r="N2287" i="5"/>
  <c r="K2287" i="5"/>
  <c r="H2287" i="5"/>
  <c r="G2287" i="5" s="1"/>
  <c r="E2287" i="5"/>
  <c r="D2287" i="5"/>
  <c r="B2287" i="5"/>
  <c r="Q2286" i="5"/>
  <c r="P2286" i="5"/>
  <c r="R2286" i="5" s="1"/>
  <c r="O2286" i="5"/>
  <c r="N2286" i="5"/>
  <c r="K2286" i="5"/>
  <c r="H2286" i="5"/>
  <c r="J2286" i="5" s="1"/>
  <c r="I2286" i="5" s="1"/>
  <c r="E2286" i="5"/>
  <c r="D2286" i="5"/>
  <c r="B2286" i="5"/>
  <c r="Q2285" i="5"/>
  <c r="P2285" i="5"/>
  <c r="R2285" i="5" s="1"/>
  <c r="O2285" i="5"/>
  <c r="N2285" i="5"/>
  <c r="K2285" i="5"/>
  <c r="H2285" i="5"/>
  <c r="J2285" i="5" s="1"/>
  <c r="I2285" i="5" s="1"/>
  <c r="E2285" i="5"/>
  <c r="D2285" i="5"/>
  <c r="B2285" i="5"/>
  <c r="Q2284" i="5"/>
  <c r="P2284" i="5"/>
  <c r="R2284" i="5" s="1"/>
  <c r="O2284" i="5"/>
  <c r="N2284" i="5"/>
  <c r="K2284" i="5"/>
  <c r="H2284" i="5"/>
  <c r="G2284" i="5" s="1"/>
  <c r="E2284" i="5"/>
  <c r="D2284" i="5"/>
  <c r="B2284" i="5"/>
  <c r="Q2283" i="5"/>
  <c r="P2283" i="5"/>
  <c r="R2283" i="5" s="1"/>
  <c r="O2283" i="5"/>
  <c r="N2283" i="5"/>
  <c r="K2283" i="5"/>
  <c r="H2283" i="5"/>
  <c r="J2283" i="5" s="1"/>
  <c r="I2283" i="5" s="1"/>
  <c r="E2283" i="5"/>
  <c r="D2283" i="5"/>
  <c r="B2283" i="5"/>
  <c r="Q2282" i="5"/>
  <c r="P2282" i="5"/>
  <c r="R2282" i="5" s="1"/>
  <c r="O2282" i="5"/>
  <c r="N2282" i="5"/>
  <c r="K2282" i="5"/>
  <c r="H2282" i="5"/>
  <c r="G2282" i="5" s="1"/>
  <c r="E2282" i="5"/>
  <c r="D2282" i="5"/>
  <c r="B2282" i="5"/>
  <c r="Q2281" i="5"/>
  <c r="P2281" i="5"/>
  <c r="R2281" i="5" s="1"/>
  <c r="O2281" i="5"/>
  <c r="N2281" i="5"/>
  <c r="K2281" i="5"/>
  <c r="H2281" i="5"/>
  <c r="J2281" i="5" s="1"/>
  <c r="I2281" i="5" s="1"/>
  <c r="E2281" i="5"/>
  <c r="D2281" i="5"/>
  <c r="B2281" i="5"/>
  <c r="Q2280" i="5"/>
  <c r="P2280" i="5"/>
  <c r="R2280" i="5" s="1"/>
  <c r="O2280" i="5"/>
  <c r="N2280" i="5"/>
  <c r="K2280" i="5"/>
  <c r="H2280" i="5"/>
  <c r="J2280" i="5" s="1"/>
  <c r="I2280" i="5" s="1"/>
  <c r="E2280" i="5"/>
  <c r="D2280" i="5"/>
  <c r="B2280" i="5"/>
  <c r="Q2279" i="5"/>
  <c r="P2279" i="5"/>
  <c r="O2279" i="5"/>
  <c r="N2279" i="5"/>
  <c r="K2279" i="5"/>
  <c r="H2279" i="5"/>
  <c r="E2279" i="5"/>
  <c r="D2279" i="5"/>
  <c r="B2279" i="5"/>
  <c r="Q2278" i="5"/>
  <c r="P2278" i="5"/>
  <c r="R2278" i="5" s="1"/>
  <c r="O2278" i="5"/>
  <c r="N2278" i="5"/>
  <c r="K2278" i="5"/>
  <c r="H2278" i="5"/>
  <c r="J2278" i="5" s="1"/>
  <c r="I2278" i="5" s="1"/>
  <c r="E2278" i="5"/>
  <c r="D2278" i="5"/>
  <c r="B2278" i="5"/>
  <c r="Q2277" i="5"/>
  <c r="P2277" i="5"/>
  <c r="R2277" i="5" s="1"/>
  <c r="O2277" i="5"/>
  <c r="N2277" i="5"/>
  <c r="K2277" i="5"/>
  <c r="H2277" i="5"/>
  <c r="E2277" i="5"/>
  <c r="D2277" i="5"/>
  <c r="B2277" i="5"/>
  <c r="Q2276" i="5"/>
  <c r="P2276" i="5"/>
  <c r="R2276" i="5" s="1"/>
  <c r="O2276" i="5"/>
  <c r="N2276" i="5"/>
  <c r="K2276" i="5"/>
  <c r="H2276" i="5"/>
  <c r="E2276" i="5"/>
  <c r="D2276" i="5"/>
  <c r="B2276" i="5"/>
  <c r="Q2275" i="5"/>
  <c r="P2275" i="5"/>
  <c r="R2275" i="5" s="1"/>
  <c r="O2275" i="5"/>
  <c r="N2275" i="5"/>
  <c r="K2275" i="5"/>
  <c r="H2275" i="5"/>
  <c r="E2275" i="5"/>
  <c r="D2275" i="5"/>
  <c r="B2275" i="5"/>
  <c r="Q2274" i="5"/>
  <c r="P2274" i="5"/>
  <c r="O2274" i="5"/>
  <c r="N2274" i="5"/>
  <c r="K2274" i="5"/>
  <c r="H2274" i="5"/>
  <c r="E2274" i="5"/>
  <c r="D2274" i="5"/>
  <c r="B2274" i="5"/>
  <c r="Q2273" i="5"/>
  <c r="P2273" i="5"/>
  <c r="O2273" i="5"/>
  <c r="N2273" i="5"/>
  <c r="K2273" i="5"/>
  <c r="H2273" i="5"/>
  <c r="J2273" i="5" s="1"/>
  <c r="I2273" i="5" s="1"/>
  <c r="E2273" i="5"/>
  <c r="D2273" i="5"/>
  <c r="B2273" i="5"/>
  <c r="Q2272" i="5"/>
  <c r="P2272" i="5"/>
  <c r="O2272" i="5"/>
  <c r="N2272" i="5"/>
  <c r="K2272" i="5"/>
  <c r="H2272" i="5"/>
  <c r="J2272" i="5" s="1"/>
  <c r="I2272" i="5" s="1"/>
  <c r="E2272" i="5"/>
  <c r="D2272" i="5"/>
  <c r="B2272" i="5"/>
  <c r="Q2271" i="5"/>
  <c r="P2271" i="5"/>
  <c r="O2271" i="5"/>
  <c r="N2271" i="5"/>
  <c r="K2271" i="5"/>
  <c r="H2271" i="5"/>
  <c r="G2271" i="5" s="1"/>
  <c r="E2271" i="5"/>
  <c r="D2271" i="5"/>
  <c r="B2271" i="5"/>
  <c r="Q2270" i="5"/>
  <c r="P2270" i="5"/>
  <c r="R2270" i="5" s="1"/>
  <c r="O2270" i="5"/>
  <c r="N2270" i="5"/>
  <c r="K2270" i="5"/>
  <c r="H2270" i="5"/>
  <c r="G2270" i="5" s="1"/>
  <c r="E2270" i="5"/>
  <c r="D2270" i="5"/>
  <c r="B2270" i="5"/>
  <c r="Q2269" i="5"/>
  <c r="P2269" i="5"/>
  <c r="R2269" i="5" s="1"/>
  <c r="O2269" i="5"/>
  <c r="N2269" i="5"/>
  <c r="K2269" i="5"/>
  <c r="H2269" i="5"/>
  <c r="J2269" i="5" s="1"/>
  <c r="I2269" i="5" s="1"/>
  <c r="E2269" i="5"/>
  <c r="D2269" i="5"/>
  <c r="B2269" i="5"/>
  <c r="Q2268" i="5"/>
  <c r="P2268" i="5"/>
  <c r="R2268" i="5" s="1"/>
  <c r="O2268" i="5"/>
  <c r="N2268" i="5"/>
  <c r="K2268" i="5"/>
  <c r="H2268" i="5"/>
  <c r="G2268" i="5" s="1"/>
  <c r="E2268" i="5"/>
  <c r="D2268" i="5"/>
  <c r="B2268" i="5"/>
  <c r="Q2267" i="5"/>
  <c r="P2267" i="5"/>
  <c r="R2267" i="5" s="1"/>
  <c r="O2267" i="5"/>
  <c r="N2267" i="5"/>
  <c r="K2267" i="5"/>
  <c r="H2267" i="5"/>
  <c r="E2267" i="5"/>
  <c r="D2267" i="5"/>
  <c r="B2267" i="5"/>
  <c r="Q2266" i="5"/>
  <c r="P2266" i="5"/>
  <c r="R2266" i="5" s="1"/>
  <c r="O2266" i="5"/>
  <c r="N2266" i="5"/>
  <c r="K2266" i="5"/>
  <c r="H2266" i="5"/>
  <c r="J2266" i="5" s="1"/>
  <c r="I2266" i="5" s="1"/>
  <c r="E2266" i="5"/>
  <c r="D2266" i="5"/>
  <c r="B2266" i="5"/>
  <c r="Q2265" i="5"/>
  <c r="P2265" i="5"/>
  <c r="R2265" i="5" s="1"/>
  <c r="O2265" i="5"/>
  <c r="N2265" i="5"/>
  <c r="K2265" i="5"/>
  <c r="H2265" i="5"/>
  <c r="J2265" i="5" s="1"/>
  <c r="I2265" i="5" s="1"/>
  <c r="E2265" i="5"/>
  <c r="D2265" i="5"/>
  <c r="B2265" i="5"/>
  <c r="Q2264" i="5"/>
  <c r="P2264" i="5"/>
  <c r="R2264" i="5" s="1"/>
  <c r="O2264" i="5"/>
  <c r="N2264" i="5"/>
  <c r="K2264" i="5"/>
  <c r="H2264" i="5"/>
  <c r="J2264" i="5" s="1"/>
  <c r="I2264" i="5" s="1"/>
  <c r="E2264" i="5"/>
  <c r="D2264" i="5"/>
  <c r="B2264" i="5"/>
  <c r="Q2263" i="5"/>
  <c r="P2263" i="5"/>
  <c r="R2263" i="5" s="1"/>
  <c r="O2263" i="5"/>
  <c r="N2263" i="5"/>
  <c r="K2263" i="5"/>
  <c r="H2263" i="5"/>
  <c r="E2263" i="5"/>
  <c r="D2263" i="5"/>
  <c r="B2263" i="5"/>
  <c r="Q2262" i="5"/>
  <c r="P2262" i="5"/>
  <c r="O2262" i="5"/>
  <c r="N2262" i="5"/>
  <c r="K2262" i="5"/>
  <c r="H2262" i="5"/>
  <c r="J2262" i="5" s="1"/>
  <c r="I2262" i="5" s="1"/>
  <c r="E2262" i="5"/>
  <c r="D2262" i="5"/>
  <c r="B2262" i="5"/>
  <c r="Q2261" i="5"/>
  <c r="P2261" i="5"/>
  <c r="R2261" i="5" s="1"/>
  <c r="O2261" i="5"/>
  <c r="N2261" i="5"/>
  <c r="K2261" i="5"/>
  <c r="H2261" i="5"/>
  <c r="E2261" i="5"/>
  <c r="D2261" i="5"/>
  <c r="B2261" i="5"/>
  <c r="Q2260" i="5"/>
  <c r="P2260" i="5"/>
  <c r="R2260" i="5" s="1"/>
  <c r="O2260" i="5"/>
  <c r="N2260" i="5"/>
  <c r="K2260" i="5"/>
  <c r="H2260" i="5"/>
  <c r="E2260" i="5"/>
  <c r="D2260" i="5"/>
  <c r="B2260" i="5"/>
  <c r="Q2259" i="5"/>
  <c r="P2259" i="5"/>
  <c r="R2259" i="5" s="1"/>
  <c r="O2259" i="5"/>
  <c r="N2259" i="5"/>
  <c r="K2259" i="5"/>
  <c r="H2259" i="5"/>
  <c r="E2259" i="5"/>
  <c r="D2259" i="5"/>
  <c r="B2259" i="5"/>
  <c r="Q2258" i="5"/>
  <c r="P2258" i="5"/>
  <c r="O2258" i="5"/>
  <c r="N2258" i="5"/>
  <c r="K2258" i="5"/>
  <c r="H2258" i="5"/>
  <c r="E2258" i="5"/>
  <c r="D2258" i="5"/>
  <c r="B2258" i="5"/>
  <c r="Q2257" i="5"/>
  <c r="P2257" i="5"/>
  <c r="O2257" i="5"/>
  <c r="N2257" i="5"/>
  <c r="K2257" i="5"/>
  <c r="H2257" i="5"/>
  <c r="G2257" i="5" s="1"/>
  <c r="E2257" i="5"/>
  <c r="D2257" i="5"/>
  <c r="B2257" i="5"/>
  <c r="Q2256" i="5"/>
  <c r="P2256" i="5"/>
  <c r="R2256" i="5" s="1"/>
  <c r="O2256" i="5"/>
  <c r="N2256" i="5"/>
  <c r="K2256" i="5"/>
  <c r="H2256" i="5"/>
  <c r="G2256" i="5" s="1"/>
  <c r="E2256" i="5"/>
  <c r="D2256" i="5"/>
  <c r="B2256" i="5"/>
  <c r="Q2255" i="5"/>
  <c r="P2255" i="5"/>
  <c r="O2255" i="5"/>
  <c r="N2255" i="5"/>
  <c r="K2255" i="5"/>
  <c r="H2255" i="5"/>
  <c r="J2255" i="5" s="1"/>
  <c r="I2255" i="5" s="1"/>
  <c r="E2255" i="5"/>
  <c r="D2255" i="5"/>
  <c r="B2255" i="5"/>
  <c r="Q2254" i="5"/>
  <c r="P2254" i="5"/>
  <c r="O2254" i="5"/>
  <c r="N2254" i="5"/>
  <c r="K2254" i="5"/>
  <c r="H2254" i="5"/>
  <c r="J2254" i="5" s="1"/>
  <c r="I2254" i="5" s="1"/>
  <c r="E2254" i="5"/>
  <c r="D2254" i="5"/>
  <c r="B2254" i="5"/>
  <c r="Q2253" i="5"/>
  <c r="P2253" i="5"/>
  <c r="R2253" i="5" s="1"/>
  <c r="O2253" i="5"/>
  <c r="N2253" i="5"/>
  <c r="K2253" i="5"/>
  <c r="H2253" i="5"/>
  <c r="G2253" i="5" s="1"/>
  <c r="E2253" i="5"/>
  <c r="D2253" i="5"/>
  <c r="B2253" i="5"/>
  <c r="Q2252" i="5"/>
  <c r="P2252" i="5"/>
  <c r="R2252" i="5" s="1"/>
  <c r="O2252" i="5"/>
  <c r="N2252" i="5"/>
  <c r="K2252" i="5"/>
  <c r="H2252" i="5"/>
  <c r="G2252" i="5" s="1"/>
  <c r="E2252" i="5"/>
  <c r="D2252" i="5"/>
  <c r="B2252" i="5"/>
  <c r="Q2251" i="5"/>
  <c r="P2251" i="5"/>
  <c r="R2251" i="5" s="1"/>
  <c r="O2251" i="5"/>
  <c r="N2251" i="5"/>
  <c r="K2251" i="5"/>
  <c r="H2251" i="5"/>
  <c r="J2251" i="5" s="1"/>
  <c r="I2251" i="5" s="1"/>
  <c r="E2251" i="5"/>
  <c r="D2251" i="5"/>
  <c r="B2251" i="5"/>
  <c r="Q2250" i="5"/>
  <c r="P2250" i="5"/>
  <c r="R2250" i="5" s="1"/>
  <c r="O2250" i="5"/>
  <c r="N2250" i="5"/>
  <c r="K2250" i="5"/>
  <c r="H2250" i="5"/>
  <c r="G2250" i="5" s="1"/>
  <c r="E2250" i="5"/>
  <c r="D2250" i="5"/>
  <c r="B2250" i="5"/>
  <c r="Q2249" i="5"/>
  <c r="P2249" i="5"/>
  <c r="R2249" i="5" s="1"/>
  <c r="O2249" i="5"/>
  <c r="N2249" i="5"/>
  <c r="K2249" i="5"/>
  <c r="H2249" i="5"/>
  <c r="G2249" i="5" s="1"/>
  <c r="E2249" i="5"/>
  <c r="D2249" i="5"/>
  <c r="B2249" i="5"/>
  <c r="Q2248" i="5"/>
  <c r="P2248" i="5"/>
  <c r="R2248" i="5" s="1"/>
  <c r="O2248" i="5"/>
  <c r="N2248" i="5"/>
  <c r="K2248" i="5"/>
  <c r="H2248" i="5"/>
  <c r="J2248" i="5" s="1"/>
  <c r="I2248" i="5" s="1"/>
  <c r="E2248" i="5"/>
  <c r="D2248" i="5"/>
  <c r="B2248" i="5"/>
  <c r="Q2247" i="5"/>
  <c r="P2247" i="5"/>
  <c r="R2247" i="5" s="1"/>
  <c r="O2247" i="5"/>
  <c r="N2247" i="5"/>
  <c r="K2247" i="5"/>
  <c r="H2247" i="5"/>
  <c r="J2247" i="5" s="1"/>
  <c r="I2247" i="5" s="1"/>
  <c r="E2247" i="5"/>
  <c r="D2247" i="5"/>
  <c r="B2247" i="5"/>
  <c r="Q2246" i="5"/>
  <c r="P2246" i="5"/>
  <c r="O2246" i="5"/>
  <c r="N2246" i="5"/>
  <c r="K2246" i="5"/>
  <c r="H2246" i="5"/>
  <c r="J2246" i="5" s="1"/>
  <c r="I2246" i="5" s="1"/>
  <c r="E2246" i="5"/>
  <c r="D2246" i="5"/>
  <c r="B2246" i="5"/>
  <c r="Q2245" i="5"/>
  <c r="P2245" i="5"/>
  <c r="R2245" i="5" s="1"/>
  <c r="O2245" i="5"/>
  <c r="N2245" i="5"/>
  <c r="K2245" i="5"/>
  <c r="H2245" i="5"/>
  <c r="E2245" i="5"/>
  <c r="D2245" i="5"/>
  <c r="B2245" i="5"/>
  <c r="Q2244" i="5"/>
  <c r="P2244" i="5"/>
  <c r="R2244" i="5" s="1"/>
  <c r="O2244" i="5"/>
  <c r="N2244" i="5"/>
  <c r="K2244" i="5"/>
  <c r="H2244" i="5"/>
  <c r="E2244" i="5"/>
  <c r="D2244" i="5"/>
  <c r="B2244" i="5"/>
  <c r="Q2243" i="5"/>
  <c r="P2243" i="5"/>
  <c r="R2243" i="5" s="1"/>
  <c r="O2243" i="5"/>
  <c r="N2243" i="5"/>
  <c r="K2243" i="5"/>
  <c r="H2243" i="5"/>
  <c r="E2243" i="5"/>
  <c r="D2243" i="5"/>
  <c r="B2243" i="5"/>
  <c r="Q2242" i="5"/>
  <c r="P2242" i="5"/>
  <c r="O2242" i="5"/>
  <c r="N2242" i="5"/>
  <c r="K2242" i="5"/>
  <c r="H2242" i="5"/>
  <c r="G2242" i="5" s="1"/>
  <c r="E2242" i="5"/>
  <c r="D2242" i="5"/>
  <c r="B2242" i="5"/>
  <c r="Q2241" i="5"/>
  <c r="P2241" i="5"/>
  <c r="O2241" i="5"/>
  <c r="N2241" i="5"/>
  <c r="K2241" i="5"/>
  <c r="H2241" i="5"/>
  <c r="J2241" i="5" s="1"/>
  <c r="I2241" i="5" s="1"/>
  <c r="E2241" i="5"/>
  <c r="D2241" i="5"/>
  <c r="B2241" i="5"/>
  <c r="Q2240" i="5"/>
  <c r="P2240" i="5"/>
  <c r="R2240" i="5" s="1"/>
  <c r="O2240" i="5"/>
  <c r="N2240" i="5"/>
  <c r="K2240" i="5"/>
  <c r="H2240" i="5"/>
  <c r="J2240" i="5" s="1"/>
  <c r="I2240" i="5" s="1"/>
  <c r="E2240" i="5"/>
  <c r="D2240" i="5"/>
  <c r="B2240" i="5"/>
  <c r="Q2239" i="5"/>
  <c r="P2239" i="5"/>
  <c r="O2239" i="5"/>
  <c r="N2239" i="5"/>
  <c r="K2239" i="5"/>
  <c r="H2239" i="5"/>
  <c r="J2239" i="5" s="1"/>
  <c r="I2239" i="5" s="1"/>
  <c r="E2239" i="5"/>
  <c r="D2239" i="5"/>
  <c r="B2239" i="5"/>
  <c r="Q2238" i="5"/>
  <c r="P2238" i="5"/>
  <c r="R2238" i="5" s="1"/>
  <c r="O2238" i="5"/>
  <c r="N2238" i="5"/>
  <c r="K2238" i="5"/>
  <c r="H2238" i="5"/>
  <c r="J2238" i="5" s="1"/>
  <c r="I2238" i="5" s="1"/>
  <c r="E2238" i="5"/>
  <c r="D2238" i="5"/>
  <c r="B2238" i="5"/>
  <c r="Q2237" i="5"/>
  <c r="P2237" i="5"/>
  <c r="R2237" i="5" s="1"/>
  <c r="O2237" i="5"/>
  <c r="N2237" i="5"/>
  <c r="K2237" i="5"/>
  <c r="H2237" i="5"/>
  <c r="E2237" i="5"/>
  <c r="D2237" i="5"/>
  <c r="B2237" i="5"/>
  <c r="R2236" i="5"/>
  <c r="Q2236" i="5"/>
  <c r="P2236" i="5"/>
  <c r="O2236" i="5"/>
  <c r="N2236" i="5"/>
  <c r="K2236" i="5"/>
  <c r="H2236" i="5"/>
  <c r="G2236" i="5" s="1"/>
  <c r="E2236" i="5"/>
  <c r="D2236" i="5"/>
  <c r="B2236" i="5"/>
  <c r="Q2235" i="5"/>
  <c r="P2235" i="5"/>
  <c r="R2235" i="5" s="1"/>
  <c r="O2235" i="5"/>
  <c r="N2235" i="5"/>
  <c r="K2235" i="5"/>
  <c r="H2235" i="5"/>
  <c r="J2235" i="5" s="1"/>
  <c r="I2235" i="5" s="1"/>
  <c r="E2235" i="5"/>
  <c r="D2235" i="5"/>
  <c r="B2235" i="5"/>
  <c r="Q2234" i="5"/>
  <c r="P2234" i="5"/>
  <c r="R2234" i="5" s="1"/>
  <c r="O2234" i="5"/>
  <c r="N2234" i="5"/>
  <c r="K2234" i="5"/>
  <c r="H2234" i="5"/>
  <c r="E2234" i="5"/>
  <c r="D2234" i="5"/>
  <c r="B2234" i="5"/>
  <c r="Q2233" i="5"/>
  <c r="P2233" i="5"/>
  <c r="R2233" i="5" s="1"/>
  <c r="O2233" i="5"/>
  <c r="N2233" i="5"/>
  <c r="K2233" i="5"/>
  <c r="H2233" i="5"/>
  <c r="J2233" i="5" s="1"/>
  <c r="I2233" i="5" s="1"/>
  <c r="E2233" i="5"/>
  <c r="D2233" i="5"/>
  <c r="B2233" i="5"/>
  <c r="Q2232" i="5"/>
  <c r="P2232" i="5"/>
  <c r="O2232" i="5"/>
  <c r="N2232" i="5"/>
  <c r="K2232" i="5"/>
  <c r="H2232" i="5"/>
  <c r="J2232" i="5" s="1"/>
  <c r="I2232" i="5" s="1"/>
  <c r="E2232" i="5"/>
  <c r="D2232" i="5"/>
  <c r="B2232" i="5"/>
  <c r="Q2231" i="5"/>
  <c r="P2231" i="5"/>
  <c r="R2231" i="5" s="1"/>
  <c r="O2231" i="5"/>
  <c r="N2231" i="5"/>
  <c r="K2231" i="5"/>
  <c r="H2231" i="5"/>
  <c r="G2231" i="5" s="1"/>
  <c r="E2231" i="5"/>
  <c r="D2231" i="5"/>
  <c r="B2231" i="5"/>
  <c r="Q2230" i="5"/>
  <c r="P2230" i="5"/>
  <c r="O2230" i="5"/>
  <c r="N2230" i="5"/>
  <c r="K2230" i="5"/>
  <c r="H2230" i="5"/>
  <c r="J2230" i="5" s="1"/>
  <c r="I2230" i="5" s="1"/>
  <c r="E2230" i="5"/>
  <c r="D2230" i="5"/>
  <c r="B2230" i="5"/>
  <c r="Q2229" i="5"/>
  <c r="P2229" i="5"/>
  <c r="O2229" i="5"/>
  <c r="N2229" i="5"/>
  <c r="K2229" i="5"/>
  <c r="H2229" i="5"/>
  <c r="E2229" i="5"/>
  <c r="D2229" i="5"/>
  <c r="B2229" i="5"/>
  <c r="Q2228" i="5"/>
  <c r="P2228" i="5"/>
  <c r="R2228" i="5" s="1"/>
  <c r="O2228" i="5"/>
  <c r="N2228" i="5"/>
  <c r="K2228" i="5"/>
  <c r="H2228" i="5"/>
  <c r="E2228" i="5"/>
  <c r="D2228" i="5"/>
  <c r="B2228" i="5"/>
  <c r="Q2227" i="5"/>
  <c r="P2227" i="5"/>
  <c r="R2227" i="5" s="1"/>
  <c r="O2227" i="5"/>
  <c r="N2227" i="5"/>
  <c r="K2227" i="5"/>
  <c r="H2227" i="5"/>
  <c r="E2227" i="5"/>
  <c r="D2227" i="5"/>
  <c r="B2227" i="5"/>
  <c r="Q2226" i="5"/>
  <c r="P2226" i="5"/>
  <c r="R2226" i="5" s="1"/>
  <c r="O2226" i="5"/>
  <c r="N2226" i="5"/>
  <c r="K2226" i="5"/>
  <c r="H2226" i="5"/>
  <c r="E2226" i="5"/>
  <c r="D2226" i="5"/>
  <c r="B2226" i="5"/>
  <c r="Q2225" i="5"/>
  <c r="P2225" i="5"/>
  <c r="O2225" i="5"/>
  <c r="N2225" i="5"/>
  <c r="K2225" i="5"/>
  <c r="H2225" i="5"/>
  <c r="E2225" i="5"/>
  <c r="D2225" i="5"/>
  <c r="B2225" i="5"/>
  <c r="Q2224" i="5"/>
  <c r="P2224" i="5"/>
  <c r="R2224" i="5" s="1"/>
  <c r="O2224" i="5"/>
  <c r="N2224" i="5"/>
  <c r="K2224" i="5"/>
  <c r="H2224" i="5"/>
  <c r="G2224" i="5" s="1"/>
  <c r="E2224" i="5"/>
  <c r="D2224" i="5"/>
  <c r="B2224" i="5"/>
  <c r="Q2223" i="5"/>
  <c r="P2223" i="5"/>
  <c r="O2223" i="5"/>
  <c r="N2223" i="5"/>
  <c r="K2223" i="5"/>
  <c r="H2223" i="5"/>
  <c r="J2223" i="5" s="1"/>
  <c r="I2223" i="5" s="1"/>
  <c r="E2223" i="5"/>
  <c r="D2223" i="5"/>
  <c r="B2223" i="5"/>
  <c r="Q2222" i="5"/>
  <c r="P2222" i="5"/>
  <c r="R2222" i="5" s="1"/>
  <c r="O2222" i="5"/>
  <c r="N2222" i="5"/>
  <c r="K2222" i="5"/>
  <c r="H2222" i="5"/>
  <c r="E2222" i="5"/>
  <c r="D2222" i="5"/>
  <c r="B2222" i="5"/>
  <c r="Q2221" i="5"/>
  <c r="P2221" i="5"/>
  <c r="R2221" i="5" s="1"/>
  <c r="O2221" i="5"/>
  <c r="N2221" i="5"/>
  <c r="K2221" i="5"/>
  <c r="H2221" i="5"/>
  <c r="J2221" i="5" s="1"/>
  <c r="I2221" i="5" s="1"/>
  <c r="E2221" i="5"/>
  <c r="D2221" i="5"/>
  <c r="B2221" i="5"/>
  <c r="Q2220" i="5"/>
  <c r="P2220" i="5"/>
  <c r="R2220" i="5" s="1"/>
  <c r="O2220" i="5"/>
  <c r="N2220" i="5"/>
  <c r="K2220" i="5"/>
  <c r="H2220" i="5"/>
  <c r="E2220" i="5"/>
  <c r="D2220" i="5"/>
  <c r="B2220" i="5"/>
  <c r="Q2219" i="5"/>
  <c r="P2219" i="5"/>
  <c r="R2219" i="5" s="1"/>
  <c r="O2219" i="5"/>
  <c r="N2219" i="5"/>
  <c r="K2219" i="5"/>
  <c r="H2219" i="5"/>
  <c r="G2219" i="5" s="1"/>
  <c r="E2219" i="5"/>
  <c r="D2219" i="5"/>
  <c r="B2219" i="5"/>
  <c r="Q2218" i="5"/>
  <c r="P2218" i="5"/>
  <c r="R2218" i="5" s="1"/>
  <c r="O2218" i="5"/>
  <c r="N2218" i="5"/>
  <c r="K2218" i="5"/>
  <c r="H2218" i="5"/>
  <c r="J2218" i="5" s="1"/>
  <c r="I2218" i="5" s="1"/>
  <c r="E2218" i="5"/>
  <c r="D2218" i="5"/>
  <c r="B2218" i="5"/>
  <c r="Q2217" i="5"/>
  <c r="P2217" i="5"/>
  <c r="R2217" i="5" s="1"/>
  <c r="O2217" i="5"/>
  <c r="N2217" i="5"/>
  <c r="K2217" i="5"/>
  <c r="H2217" i="5"/>
  <c r="J2217" i="5" s="1"/>
  <c r="I2217" i="5" s="1"/>
  <c r="E2217" i="5"/>
  <c r="D2217" i="5"/>
  <c r="B2217" i="5"/>
  <c r="Q2216" i="5"/>
  <c r="P2216" i="5"/>
  <c r="O2216" i="5"/>
  <c r="N2216" i="5"/>
  <c r="K2216" i="5"/>
  <c r="H2216" i="5"/>
  <c r="J2216" i="5" s="1"/>
  <c r="I2216" i="5" s="1"/>
  <c r="E2216" i="5"/>
  <c r="D2216" i="5"/>
  <c r="B2216" i="5"/>
  <c r="Q2215" i="5"/>
  <c r="P2215" i="5"/>
  <c r="R2215" i="5" s="1"/>
  <c r="O2215" i="5"/>
  <c r="N2215" i="5"/>
  <c r="K2215" i="5"/>
  <c r="H2215" i="5"/>
  <c r="G2215" i="5" s="1"/>
  <c r="E2215" i="5"/>
  <c r="D2215" i="5"/>
  <c r="B2215" i="5"/>
  <c r="Q2214" i="5"/>
  <c r="P2214" i="5"/>
  <c r="O2214" i="5"/>
  <c r="N2214" i="5"/>
  <c r="K2214" i="5"/>
  <c r="H2214" i="5"/>
  <c r="J2214" i="5" s="1"/>
  <c r="I2214" i="5" s="1"/>
  <c r="E2214" i="5"/>
  <c r="D2214" i="5"/>
  <c r="B2214" i="5"/>
  <c r="Q2213" i="5"/>
  <c r="P2213" i="5"/>
  <c r="O2213" i="5"/>
  <c r="N2213" i="5"/>
  <c r="K2213" i="5"/>
  <c r="H2213" i="5"/>
  <c r="E2213" i="5"/>
  <c r="D2213" i="5"/>
  <c r="B2213" i="5"/>
  <c r="Q2212" i="5"/>
  <c r="P2212" i="5"/>
  <c r="O2212" i="5"/>
  <c r="N2212" i="5"/>
  <c r="K2212" i="5"/>
  <c r="H2212" i="5"/>
  <c r="E2212" i="5"/>
  <c r="D2212" i="5"/>
  <c r="B2212" i="5"/>
  <c r="Q2211" i="5"/>
  <c r="P2211" i="5"/>
  <c r="R2211" i="5" s="1"/>
  <c r="O2211" i="5"/>
  <c r="N2211" i="5"/>
  <c r="K2211" i="5"/>
  <c r="H2211" i="5"/>
  <c r="E2211" i="5"/>
  <c r="D2211" i="5"/>
  <c r="B2211" i="5"/>
  <c r="Q2210" i="5"/>
  <c r="P2210" i="5"/>
  <c r="R2210" i="5" s="1"/>
  <c r="O2210" i="5"/>
  <c r="N2210" i="5"/>
  <c r="K2210" i="5"/>
  <c r="H2210" i="5"/>
  <c r="E2210" i="5"/>
  <c r="D2210" i="5"/>
  <c r="B2210" i="5"/>
  <c r="Q2209" i="5"/>
  <c r="P2209" i="5"/>
  <c r="O2209" i="5"/>
  <c r="N2209" i="5"/>
  <c r="K2209" i="5"/>
  <c r="H2209" i="5"/>
  <c r="G2209" i="5" s="1"/>
  <c r="E2209" i="5"/>
  <c r="D2209" i="5"/>
  <c r="B2209" i="5"/>
  <c r="Q2208" i="5"/>
  <c r="P2208" i="5"/>
  <c r="O2208" i="5"/>
  <c r="N2208" i="5"/>
  <c r="K2208" i="5"/>
  <c r="H2208" i="5"/>
  <c r="G2208" i="5" s="1"/>
  <c r="E2208" i="5"/>
  <c r="D2208" i="5"/>
  <c r="B2208" i="5"/>
  <c r="Q2207" i="5"/>
  <c r="P2207" i="5"/>
  <c r="O2207" i="5"/>
  <c r="N2207" i="5"/>
  <c r="K2207" i="5"/>
  <c r="H2207" i="5"/>
  <c r="J2207" i="5" s="1"/>
  <c r="I2207" i="5" s="1"/>
  <c r="E2207" i="5"/>
  <c r="D2207" i="5"/>
  <c r="B2207" i="5"/>
  <c r="Q2206" i="5"/>
  <c r="P2206" i="5"/>
  <c r="R2206" i="5" s="1"/>
  <c r="O2206" i="5"/>
  <c r="N2206" i="5"/>
  <c r="K2206" i="5"/>
  <c r="H2206" i="5"/>
  <c r="J2206" i="5" s="1"/>
  <c r="I2206" i="5" s="1"/>
  <c r="G2206" i="5"/>
  <c r="E2206" i="5"/>
  <c r="D2206" i="5"/>
  <c r="B2206" i="5"/>
  <c r="Q2205" i="5"/>
  <c r="P2205" i="5"/>
  <c r="R2205" i="5" s="1"/>
  <c r="O2205" i="5"/>
  <c r="N2205" i="5"/>
  <c r="K2205" i="5"/>
  <c r="H2205" i="5"/>
  <c r="J2205" i="5" s="1"/>
  <c r="I2205" i="5" s="1"/>
  <c r="E2205" i="5"/>
  <c r="D2205" i="5"/>
  <c r="B2205" i="5"/>
  <c r="Q2204" i="5"/>
  <c r="P2204" i="5"/>
  <c r="R2204" i="5" s="1"/>
  <c r="O2204" i="5"/>
  <c r="N2204" i="5"/>
  <c r="K2204" i="5"/>
  <c r="H2204" i="5"/>
  <c r="E2204" i="5"/>
  <c r="D2204" i="5"/>
  <c r="B2204" i="5"/>
  <c r="Q2203" i="5"/>
  <c r="P2203" i="5"/>
  <c r="R2203" i="5" s="1"/>
  <c r="O2203" i="5"/>
  <c r="N2203" i="5"/>
  <c r="K2203" i="5"/>
  <c r="H2203" i="5"/>
  <c r="J2203" i="5" s="1"/>
  <c r="I2203" i="5" s="1"/>
  <c r="E2203" i="5"/>
  <c r="D2203" i="5"/>
  <c r="B2203" i="5"/>
  <c r="Q2202" i="5"/>
  <c r="P2202" i="5"/>
  <c r="R2202" i="5" s="1"/>
  <c r="O2202" i="5"/>
  <c r="N2202" i="5"/>
  <c r="K2202" i="5"/>
  <c r="H2202" i="5"/>
  <c r="J2202" i="5" s="1"/>
  <c r="I2202" i="5" s="1"/>
  <c r="E2202" i="5"/>
  <c r="D2202" i="5"/>
  <c r="B2202" i="5"/>
  <c r="Q2201" i="5"/>
  <c r="P2201" i="5"/>
  <c r="R2201" i="5" s="1"/>
  <c r="O2201" i="5"/>
  <c r="N2201" i="5"/>
  <c r="K2201" i="5"/>
  <c r="H2201" i="5"/>
  <c r="J2201" i="5" s="1"/>
  <c r="I2201" i="5" s="1"/>
  <c r="E2201" i="5"/>
  <c r="D2201" i="5"/>
  <c r="B2201" i="5"/>
  <c r="Q2200" i="5"/>
  <c r="P2200" i="5"/>
  <c r="R2200" i="5" s="1"/>
  <c r="O2200" i="5"/>
  <c r="N2200" i="5"/>
  <c r="K2200" i="5"/>
  <c r="H2200" i="5"/>
  <c r="E2200" i="5"/>
  <c r="D2200" i="5"/>
  <c r="B2200" i="5"/>
  <c r="Q2199" i="5"/>
  <c r="P2199" i="5"/>
  <c r="O2199" i="5"/>
  <c r="N2199" i="5"/>
  <c r="K2199" i="5"/>
  <c r="H2199" i="5"/>
  <c r="E2199" i="5"/>
  <c r="D2199" i="5"/>
  <c r="B2199" i="5"/>
  <c r="Q2198" i="5"/>
  <c r="P2198" i="5"/>
  <c r="O2198" i="5"/>
  <c r="N2198" i="5"/>
  <c r="K2198" i="5"/>
  <c r="H2198" i="5"/>
  <c r="J2198" i="5" s="1"/>
  <c r="I2198" i="5" s="1"/>
  <c r="E2198" i="5"/>
  <c r="D2198" i="5"/>
  <c r="B2198" i="5"/>
  <c r="Q2197" i="5"/>
  <c r="P2197" i="5"/>
  <c r="O2197" i="5"/>
  <c r="N2197" i="5"/>
  <c r="K2197" i="5"/>
  <c r="H2197" i="5"/>
  <c r="E2197" i="5"/>
  <c r="D2197" i="5"/>
  <c r="B2197" i="5"/>
  <c r="Q2196" i="5"/>
  <c r="P2196" i="5"/>
  <c r="R2196" i="5" s="1"/>
  <c r="O2196" i="5"/>
  <c r="N2196" i="5"/>
  <c r="K2196" i="5"/>
  <c r="H2196" i="5"/>
  <c r="J2196" i="5" s="1"/>
  <c r="I2196" i="5" s="1"/>
  <c r="E2196" i="5"/>
  <c r="D2196" i="5"/>
  <c r="B2196" i="5"/>
  <c r="Q2195" i="5"/>
  <c r="P2195" i="5"/>
  <c r="R2195" i="5" s="1"/>
  <c r="O2195" i="5"/>
  <c r="N2195" i="5"/>
  <c r="K2195" i="5"/>
  <c r="H2195" i="5"/>
  <c r="E2195" i="5"/>
  <c r="D2195" i="5"/>
  <c r="B2195" i="5"/>
  <c r="Q2194" i="5"/>
  <c r="P2194" i="5"/>
  <c r="O2194" i="5"/>
  <c r="N2194" i="5"/>
  <c r="K2194" i="5"/>
  <c r="H2194" i="5"/>
  <c r="E2194" i="5"/>
  <c r="D2194" i="5"/>
  <c r="B2194" i="5"/>
  <c r="Q2193" i="5"/>
  <c r="P2193" i="5"/>
  <c r="R2193" i="5" s="1"/>
  <c r="O2193" i="5"/>
  <c r="N2193" i="5"/>
  <c r="K2193" i="5"/>
  <c r="H2193" i="5"/>
  <c r="G2193" i="5" s="1"/>
  <c r="E2193" i="5"/>
  <c r="D2193" i="5"/>
  <c r="B2193" i="5"/>
  <c r="Q2192" i="5"/>
  <c r="P2192" i="5"/>
  <c r="O2192" i="5"/>
  <c r="N2192" i="5"/>
  <c r="K2192" i="5"/>
  <c r="H2192" i="5"/>
  <c r="J2192" i="5" s="1"/>
  <c r="I2192" i="5" s="1"/>
  <c r="E2192" i="5"/>
  <c r="D2192" i="5"/>
  <c r="B2192" i="5"/>
  <c r="Q2191" i="5"/>
  <c r="P2191" i="5"/>
  <c r="R2191" i="5" s="1"/>
  <c r="O2191" i="5"/>
  <c r="N2191" i="5"/>
  <c r="K2191" i="5"/>
  <c r="H2191" i="5"/>
  <c r="E2191" i="5"/>
  <c r="D2191" i="5"/>
  <c r="B2191" i="5"/>
  <c r="Q2190" i="5"/>
  <c r="P2190" i="5"/>
  <c r="R2190" i="5" s="1"/>
  <c r="O2190" i="5"/>
  <c r="N2190" i="5"/>
  <c r="K2190" i="5"/>
  <c r="H2190" i="5"/>
  <c r="G2190" i="5" s="1"/>
  <c r="E2190" i="5"/>
  <c r="D2190" i="5"/>
  <c r="B2190" i="5"/>
  <c r="Q2189" i="5"/>
  <c r="P2189" i="5"/>
  <c r="R2189" i="5" s="1"/>
  <c r="O2189" i="5"/>
  <c r="N2189" i="5"/>
  <c r="K2189" i="5"/>
  <c r="H2189" i="5"/>
  <c r="J2189" i="5" s="1"/>
  <c r="I2189" i="5" s="1"/>
  <c r="E2189" i="5"/>
  <c r="D2189" i="5"/>
  <c r="B2189" i="5"/>
  <c r="Q2188" i="5"/>
  <c r="P2188" i="5"/>
  <c r="R2188" i="5" s="1"/>
  <c r="O2188" i="5"/>
  <c r="N2188" i="5"/>
  <c r="K2188" i="5"/>
  <c r="H2188" i="5"/>
  <c r="J2188" i="5" s="1"/>
  <c r="I2188" i="5" s="1"/>
  <c r="E2188" i="5"/>
  <c r="D2188" i="5"/>
  <c r="B2188" i="5"/>
  <c r="Q2187" i="5"/>
  <c r="P2187" i="5"/>
  <c r="R2187" i="5" s="1"/>
  <c r="O2187" i="5"/>
  <c r="N2187" i="5"/>
  <c r="K2187" i="5"/>
  <c r="H2187" i="5"/>
  <c r="E2187" i="5"/>
  <c r="D2187" i="5"/>
  <c r="B2187" i="5"/>
  <c r="Q2186" i="5"/>
  <c r="P2186" i="5"/>
  <c r="R2186" i="5" s="1"/>
  <c r="O2186" i="5"/>
  <c r="N2186" i="5"/>
  <c r="K2186" i="5"/>
  <c r="H2186" i="5"/>
  <c r="G2186" i="5" s="1"/>
  <c r="E2186" i="5"/>
  <c r="D2186" i="5"/>
  <c r="B2186" i="5"/>
  <c r="Q2185" i="5"/>
  <c r="P2185" i="5"/>
  <c r="O2185" i="5"/>
  <c r="N2185" i="5"/>
  <c r="K2185" i="5"/>
  <c r="H2185" i="5"/>
  <c r="J2185" i="5" s="1"/>
  <c r="I2185" i="5" s="1"/>
  <c r="E2185" i="5"/>
  <c r="D2185" i="5"/>
  <c r="B2185" i="5"/>
  <c r="Q2184" i="5"/>
  <c r="P2184" i="5"/>
  <c r="R2184" i="5" s="1"/>
  <c r="O2184" i="5"/>
  <c r="N2184" i="5"/>
  <c r="K2184" i="5"/>
  <c r="H2184" i="5"/>
  <c r="J2184" i="5" s="1"/>
  <c r="I2184" i="5" s="1"/>
  <c r="E2184" i="5"/>
  <c r="D2184" i="5"/>
  <c r="B2184" i="5"/>
  <c r="Q2183" i="5"/>
  <c r="P2183" i="5"/>
  <c r="R2183" i="5" s="1"/>
  <c r="O2183" i="5"/>
  <c r="N2183" i="5"/>
  <c r="K2183" i="5"/>
  <c r="H2183" i="5"/>
  <c r="J2183" i="5" s="1"/>
  <c r="I2183" i="5" s="1"/>
  <c r="E2183" i="5"/>
  <c r="D2183" i="5"/>
  <c r="B2183" i="5"/>
  <c r="Q2182" i="5"/>
  <c r="P2182" i="5"/>
  <c r="O2182" i="5"/>
  <c r="N2182" i="5"/>
  <c r="K2182" i="5"/>
  <c r="H2182" i="5"/>
  <c r="J2182" i="5" s="1"/>
  <c r="I2182" i="5" s="1"/>
  <c r="E2182" i="5"/>
  <c r="D2182" i="5"/>
  <c r="B2182" i="5"/>
  <c r="Q2181" i="5"/>
  <c r="P2181" i="5"/>
  <c r="R2181" i="5" s="1"/>
  <c r="O2181" i="5"/>
  <c r="N2181" i="5"/>
  <c r="K2181" i="5"/>
  <c r="H2181" i="5"/>
  <c r="G2181" i="5" s="1"/>
  <c r="E2181" i="5"/>
  <c r="D2181" i="5"/>
  <c r="B2181" i="5"/>
  <c r="Q2180" i="5"/>
  <c r="P2180" i="5"/>
  <c r="O2180" i="5"/>
  <c r="N2180" i="5"/>
  <c r="K2180" i="5"/>
  <c r="H2180" i="5"/>
  <c r="J2180" i="5" s="1"/>
  <c r="I2180" i="5" s="1"/>
  <c r="E2180" i="5"/>
  <c r="D2180" i="5"/>
  <c r="B2180" i="5"/>
  <c r="Q2179" i="5"/>
  <c r="P2179" i="5"/>
  <c r="R2179" i="5" s="1"/>
  <c r="O2179" i="5"/>
  <c r="N2179" i="5"/>
  <c r="K2179" i="5"/>
  <c r="H2179" i="5"/>
  <c r="E2179" i="5"/>
  <c r="D2179" i="5"/>
  <c r="B2179" i="5"/>
  <c r="Q2178" i="5"/>
  <c r="P2178" i="5"/>
  <c r="O2178" i="5"/>
  <c r="N2178" i="5"/>
  <c r="K2178" i="5"/>
  <c r="H2178" i="5"/>
  <c r="G2178" i="5" s="1"/>
  <c r="E2178" i="5"/>
  <c r="D2178" i="5"/>
  <c r="B2178" i="5"/>
  <c r="Q2177" i="5"/>
  <c r="P2177" i="5"/>
  <c r="R2177" i="5" s="1"/>
  <c r="O2177" i="5"/>
  <c r="N2177" i="5"/>
  <c r="K2177" i="5"/>
  <c r="H2177" i="5"/>
  <c r="G2177" i="5" s="1"/>
  <c r="E2177" i="5"/>
  <c r="D2177" i="5"/>
  <c r="B2177" i="5"/>
  <c r="Q2176" i="5"/>
  <c r="P2176" i="5"/>
  <c r="O2176" i="5"/>
  <c r="N2176" i="5"/>
  <c r="K2176" i="5"/>
  <c r="H2176" i="5"/>
  <c r="G2176" i="5" s="1"/>
  <c r="E2176" i="5"/>
  <c r="D2176" i="5"/>
  <c r="B2176" i="5"/>
  <c r="Q2175" i="5"/>
  <c r="P2175" i="5"/>
  <c r="R2175" i="5" s="1"/>
  <c r="O2175" i="5"/>
  <c r="N2175" i="5"/>
  <c r="K2175" i="5"/>
  <c r="H2175" i="5"/>
  <c r="E2175" i="5"/>
  <c r="D2175" i="5"/>
  <c r="B2175" i="5"/>
  <c r="Q2174" i="5"/>
  <c r="P2174" i="5"/>
  <c r="R2174" i="5" s="1"/>
  <c r="O2174" i="5"/>
  <c r="N2174" i="5"/>
  <c r="K2174" i="5"/>
  <c r="H2174" i="5"/>
  <c r="J2174" i="5" s="1"/>
  <c r="I2174" i="5" s="1"/>
  <c r="E2174" i="5"/>
  <c r="D2174" i="5"/>
  <c r="B2174" i="5"/>
  <c r="Q2173" i="5"/>
  <c r="P2173" i="5"/>
  <c r="R2173" i="5" s="1"/>
  <c r="O2173" i="5"/>
  <c r="N2173" i="5"/>
  <c r="K2173" i="5"/>
  <c r="H2173" i="5"/>
  <c r="J2173" i="5" s="1"/>
  <c r="I2173" i="5" s="1"/>
  <c r="E2173" i="5"/>
  <c r="D2173" i="5"/>
  <c r="B2173" i="5"/>
  <c r="Q2172" i="5"/>
  <c r="P2172" i="5"/>
  <c r="O2172" i="5"/>
  <c r="N2172" i="5"/>
  <c r="K2172" i="5"/>
  <c r="H2172" i="5"/>
  <c r="J2172" i="5" s="1"/>
  <c r="I2172" i="5" s="1"/>
  <c r="E2172" i="5"/>
  <c r="D2172" i="5"/>
  <c r="B2172" i="5"/>
  <c r="Q2171" i="5"/>
  <c r="P2171" i="5"/>
  <c r="R2171" i="5" s="1"/>
  <c r="O2171" i="5"/>
  <c r="N2171" i="5"/>
  <c r="K2171" i="5"/>
  <c r="H2171" i="5"/>
  <c r="G2171" i="5" s="1"/>
  <c r="E2171" i="5"/>
  <c r="D2171" i="5"/>
  <c r="B2171" i="5"/>
  <c r="Q2170" i="5"/>
  <c r="P2170" i="5"/>
  <c r="R2170" i="5" s="1"/>
  <c r="O2170" i="5"/>
  <c r="N2170" i="5"/>
  <c r="K2170" i="5"/>
  <c r="H2170" i="5"/>
  <c r="E2170" i="5"/>
  <c r="D2170" i="5"/>
  <c r="B2170" i="5"/>
  <c r="Q2169" i="5"/>
  <c r="P2169" i="5"/>
  <c r="R2169" i="5" s="1"/>
  <c r="O2169" i="5"/>
  <c r="N2169" i="5"/>
  <c r="K2169" i="5"/>
  <c r="H2169" i="5"/>
  <c r="G2169" i="5" s="1"/>
  <c r="E2169" i="5"/>
  <c r="D2169" i="5"/>
  <c r="B2169" i="5"/>
  <c r="Q2168" i="5"/>
  <c r="P2168" i="5"/>
  <c r="R2168" i="5" s="1"/>
  <c r="O2168" i="5"/>
  <c r="N2168" i="5"/>
  <c r="K2168" i="5"/>
  <c r="H2168" i="5"/>
  <c r="J2168" i="5" s="1"/>
  <c r="I2168" i="5" s="1"/>
  <c r="G2168" i="5"/>
  <c r="E2168" i="5"/>
  <c r="D2168" i="5"/>
  <c r="B2168" i="5"/>
  <c r="Q2167" i="5"/>
  <c r="P2167" i="5"/>
  <c r="R2167" i="5" s="1"/>
  <c r="O2167" i="5"/>
  <c r="N2167" i="5"/>
  <c r="K2167" i="5"/>
  <c r="H2167" i="5"/>
  <c r="J2167" i="5" s="1"/>
  <c r="I2167" i="5" s="1"/>
  <c r="E2167" i="5"/>
  <c r="D2167" i="5"/>
  <c r="B2167" i="5"/>
  <c r="Q2166" i="5"/>
  <c r="P2166" i="5"/>
  <c r="O2166" i="5"/>
  <c r="N2166" i="5"/>
  <c r="K2166" i="5"/>
  <c r="H2166" i="5"/>
  <c r="G2166" i="5" s="1"/>
  <c r="E2166" i="5"/>
  <c r="D2166" i="5"/>
  <c r="B2166" i="5"/>
  <c r="Q2165" i="5"/>
  <c r="P2165" i="5"/>
  <c r="R2165" i="5" s="1"/>
  <c r="O2165" i="5"/>
  <c r="N2165" i="5"/>
  <c r="K2165" i="5"/>
  <c r="H2165" i="5"/>
  <c r="J2165" i="5" s="1"/>
  <c r="I2165" i="5" s="1"/>
  <c r="E2165" i="5"/>
  <c r="D2165" i="5"/>
  <c r="B2165" i="5"/>
  <c r="Q2164" i="5"/>
  <c r="P2164" i="5"/>
  <c r="O2164" i="5"/>
  <c r="N2164" i="5"/>
  <c r="K2164" i="5"/>
  <c r="H2164" i="5"/>
  <c r="E2164" i="5"/>
  <c r="D2164" i="5"/>
  <c r="B2164" i="5"/>
  <c r="Q2163" i="5"/>
  <c r="P2163" i="5"/>
  <c r="O2163" i="5"/>
  <c r="N2163" i="5"/>
  <c r="K2163" i="5"/>
  <c r="H2163" i="5"/>
  <c r="G2163" i="5" s="1"/>
  <c r="E2163" i="5"/>
  <c r="D2163" i="5"/>
  <c r="B2163" i="5"/>
  <c r="Q2162" i="5"/>
  <c r="P2162" i="5"/>
  <c r="R2162" i="5" s="1"/>
  <c r="O2162" i="5"/>
  <c r="N2162" i="5"/>
  <c r="K2162" i="5"/>
  <c r="H2162" i="5"/>
  <c r="J2162" i="5" s="1"/>
  <c r="I2162" i="5" s="1"/>
  <c r="E2162" i="5"/>
  <c r="D2162" i="5"/>
  <c r="B2162" i="5"/>
  <c r="Q2161" i="5"/>
  <c r="P2161" i="5"/>
  <c r="R2161" i="5" s="1"/>
  <c r="O2161" i="5"/>
  <c r="N2161" i="5"/>
  <c r="K2161" i="5"/>
  <c r="H2161" i="5"/>
  <c r="G2161" i="5" s="1"/>
  <c r="E2161" i="5"/>
  <c r="D2161" i="5"/>
  <c r="B2161" i="5"/>
  <c r="Q2160" i="5"/>
  <c r="P2160" i="5"/>
  <c r="R2160" i="5" s="1"/>
  <c r="O2160" i="5"/>
  <c r="N2160" i="5"/>
  <c r="K2160" i="5"/>
  <c r="H2160" i="5"/>
  <c r="G2160" i="5" s="1"/>
  <c r="E2160" i="5"/>
  <c r="D2160" i="5"/>
  <c r="B2160" i="5"/>
  <c r="Q2159" i="5"/>
  <c r="P2159" i="5"/>
  <c r="R2159" i="5" s="1"/>
  <c r="O2159" i="5"/>
  <c r="N2159" i="5"/>
  <c r="K2159" i="5"/>
  <c r="H2159" i="5"/>
  <c r="J2159" i="5" s="1"/>
  <c r="I2159" i="5" s="1"/>
  <c r="E2159" i="5"/>
  <c r="D2159" i="5"/>
  <c r="B2159" i="5"/>
  <c r="Q2158" i="5"/>
  <c r="P2158" i="5"/>
  <c r="R2158" i="5" s="1"/>
  <c r="O2158" i="5"/>
  <c r="N2158" i="5"/>
  <c r="K2158" i="5"/>
  <c r="H2158" i="5"/>
  <c r="J2158" i="5" s="1"/>
  <c r="I2158" i="5" s="1"/>
  <c r="E2158" i="5"/>
  <c r="D2158" i="5"/>
  <c r="B2158" i="5"/>
  <c r="Q2157" i="5"/>
  <c r="P2157" i="5"/>
  <c r="R2157" i="5" s="1"/>
  <c r="O2157" i="5"/>
  <c r="N2157" i="5"/>
  <c r="K2157" i="5"/>
  <c r="H2157" i="5"/>
  <c r="E2157" i="5"/>
  <c r="D2157" i="5"/>
  <c r="B2157" i="5"/>
  <c r="Q2156" i="5"/>
  <c r="P2156" i="5"/>
  <c r="R2156" i="5" s="1"/>
  <c r="O2156" i="5"/>
  <c r="N2156" i="5"/>
  <c r="K2156" i="5"/>
  <c r="H2156" i="5"/>
  <c r="G2156" i="5" s="1"/>
  <c r="E2156" i="5"/>
  <c r="D2156" i="5"/>
  <c r="B2156" i="5"/>
  <c r="Q2155" i="5"/>
  <c r="P2155" i="5"/>
  <c r="R2155" i="5" s="1"/>
  <c r="O2155" i="5"/>
  <c r="N2155" i="5"/>
  <c r="K2155" i="5"/>
  <c r="H2155" i="5"/>
  <c r="J2155" i="5" s="1"/>
  <c r="I2155" i="5" s="1"/>
  <c r="E2155" i="5"/>
  <c r="D2155" i="5"/>
  <c r="B2155" i="5"/>
  <c r="Q2154" i="5"/>
  <c r="P2154" i="5"/>
  <c r="O2154" i="5"/>
  <c r="N2154" i="5"/>
  <c r="K2154" i="5"/>
  <c r="H2154" i="5"/>
  <c r="J2154" i="5" s="1"/>
  <c r="I2154" i="5" s="1"/>
  <c r="E2154" i="5"/>
  <c r="D2154" i="5"/>
  <c r="B2154" i="5"/>
  <c r="Q2153" i="5"/>
  <c r="P2153" i="5"/>
  <c r="R2153" i="5" s="1"/>
  <c r="O2153" i="5"/>
  <c r="N2153" i="5"/>
  <c r="K2153" i="5"/>
  <c r="H2153" i="5"/>
  <c r="G2153" i="5" s="1"/>
  <c r="E2153" i="5"/>
  <c r="D2153" i="5"/>
  <c r="B2153" i="5"/>
  <c r="Q2152" i="5"/>
  <c r="P2152" i="5"/>
  <c r="R2152" i="5" s="1"/>
  <c r="O2152" i="5"/>
  <c r="N2152" i="5"/>
  <c r="K2152" i="5"/>
  <c r="H2152" i="5"/>
  <c r="G2152" i="5" s="1"/>
  <c r="E2152" i="5"/>
  <c r="D2152" i="5"/>
  <c r="B2152" i="5"/>
  <c r="Q2151" i="5"/>
  <c r="P2151" i="5"/>
  <c r="O2151" i="5"/>
  <c r="N2151" i="5"/>
  <c r="K2151" i="5"/>
  <c r="H2151" i="5"/>
  <c r="J2151" i="5" s="1"/>
  <c r="I2151" i="5" s="1"/>
  <c r="E2151" i="5"/>
  <c r="D2151" i="5"/>
  <c r="B2151" i="5"/>
  <c r="Q2150" i="5"/>
  <c r="P2150" i="5"/>
  <c r="O2150" i="5"/>
  <c r="N2150" i="5"/>
  <c r="K2150" i="5"/>
  <c r="H2150" i="5"/>
  <c r="J2150" i="5" s="1"/>
  <c r="I2150" i="5" s="1"/>
  <c r="E2150" i="5"/>
  <c r="D2150" i="5"/>
  <c r="B2150" i="5"/>
  <c r="Q2149" i="5"/>
  <c r="P2149" i="5"/>
  <c r="R2149" i="5" s="1"/>
  <c r="O2149" i="5"/>
  <c r="N2149" i="5"/>
  <c r="K2149" i="5"/>
  <c r="H2149" i="5"/>
  <c r="J2149" i="5" s="1"/>
  <c r="I2149" i="5" s="1"/>
  <c r="E2149" i="5"/>
  <c r="D2149" i="5"/>
  <c r="B2149" i="5"/>
  <c r="Q2148" i="5"/>
  <c r="P2148" i="5"/>
  <c r="O2148" i="5"/>
  <c r="N2148" i="5"/>
  <c r="K2148" i="5"/>
  <c r="H2148" i="5"/>
  <c r="J2148" i="5" s="1"/>
  <c r="I2148" i="5" s="1"/>
  <c r="E2148" i="5"/>
  <c r="D2148" i="5"/>
  <c r="B2148" i="5"/>
  <c r="Q2147" i="5"/>
  <c r="P2147" i="5"/>
  <c r="R2147" i="5" s="1"/>
  <c r="O2147" i="5"/>
  <c r="N2147" i="5"/>
  <c r="K2147" i="5"/>
  <c r="H2147" i="5"/>
  <c r="G2147" i="5" s="1"/>
  <c r="E2147" i="5"/>
  <c r="D2147" i="5"/>
  <c r="B2147" i="5"/>
  <c r="Q2146" i="5"/>
  <c r="P2146" i="5"/>
  <c r="R2146" i="5" s="1"/>
  <c r="O2146" i="5"/>
  <c r="N2146" i="5"/>
  <c r="K2146" i="5"/>
  <c r="H2146" i="5"/>
  <c r="J2146" i="5" s="1"/>
  <c r="I2146" i="5" s="1"/>
  <c r="E2146" i="5"/>
  <c r="D2146" i="5"/>
  <c r="B2146" i="5"/>
  <c r="Q2145" i="5"/>
  <c r="P2145" i="5"/>
  <c r="R2145" i="5" s="1"/>
  <c r="O2145" i="5"/>
  <c r="N2145" i="5"/>
  <c r="K2145" i="5"/>
  <c r="H2145" i="5"/>
  <c r="G2145" i="5" s="1"/>
  <c r="E2145" i="5"/>
  <c r="D2145" i="5"/>
  <c r="B2145" i="5"/>
  <c r="Q2144" i="5"/>
  <c r="P2144" i="5"/>
  <c r="O2144" i="5"/>
  <c r="N2144" i="5"/>
  <c r="K2144" i="5"/>
  <c r="H2144" i="5"/>
  <c r="G2144" i="5" s="1"/>
  <c r="E2144" i="5"/>
  <c r="D2144" i="5"/>
  <c r="B2144" i="5"/>
  <c r="Q2143" i="5"/>
  <c r="P2143" i="5"/>
  <c r="R2143" i="5" s="1"/>
  <c r="O2143" i="5"/>
  <c r="N2143" i="5"/>
  <c r="K2143" i="5"/>
  <c r="H2143" i="5"/>
  <c r="J2143" i="5" s="1"/>
  <c r="I2143" i="5" s="1"/>
  <c r="E2143" i="5"/>
  <c r="D2143" i="5"/>
  <c r="B2143" i="5"/>
  <c r="Q2142" i="5"/>
  <c r="P2142" i="5"/>
  <c r="O2142" i="5"/>
  <c r="N2142" i="5"/>
  <c r="K2142" i="5"/>
  <c r="H2142" i="5"/>
  <c r="J2142" i="5" s="1"/>
  <c r="I2142" i="5" s="1"/>
  <c r="E2142" i="5"/>
  <c r="D2142" i="5"/>
  <c r="B2142" i="5"/>
  <c r="Q2141" i="5"/>
  <c r="P2141" i="5"/>
  <c r="R2141" i="5" s="1"/>
  <c r="O2141" i="5"/>
  <c r="N2141" i="5"/>
  <c r="K2141" i="5"/>
  <c r="H2141" i="5"/>
  <c r="E2141" i="5"/>
  <c r="D2141" i="5"/>
  <c r="B2141" i="5"/>
  <c r="Q2140" i="5"/>
  <c r="P2140" i="5"/>
  <c r="R2140" i="5" s="1"/>
  <c r="O2140" i="5"/>
  <c r="N2140" i="5"/>
  <c r="K2140" i="5"/>
  <c r="H2140" i="5"/>
  <c r="G2140" i="5" s="1"/>
  <c r="E2140" i="5"/>
  <c r="D2140" i="5"/>
  <c r="B2140" i="5"/>
  <c r="Q2139" i="5"/>
  <c r="P2139" i="5"/>
  <c r="R2139" i="5" s="1"/>
  <c r="O2139" i="5"/>
  <c r="N2139" i="5"/>
  <c r="K2139" i="5"/>
  <c r="H2139" i="5"/>
  <c r="J2139" i="5" s="1"/>
  <c r="I2139" i="5" s="1"/>
  <c r="E2139" i="5"/>
  <c r="D2139" i="5"/>
  <c r="B2139" i="5"/>
  <c r="Q2138" i="5"/>
  <c r="P2138" i="5"/>
  <c r="R2138" i="5" s="1"/>
  <c r="O2138" i="5"/>
  <c r="N2138" i="5"/>
  <c r="K2138" i="5"/>
  <c r="H2138" i="5"/>
  <c r="J2138" i="5" s="1"/>
  <c r="I2138" i="5" s="1"/>
  <c r="E2138" i="5"/>
  <c r="D2138" i="5"/>
  <c r="B2138" i="5"/>
  <c r="Q2137" i="5"/>
  <c r="P2137" i="5"/>
  <c r="R2137" i="5" s="1"/>
  <c r="O2137" i="5"/>
  <c r="N2137" i="5"/>
  <c r="K2137" i="5"/>
  <c r="H2137" i="5"/>
  <c r="G2137" i="5" s="1"/>
  <c r="E2137" i="5"/>
  <c r="D2137" i="5"/>
  <c r="B2137" i="5"/>
  <c r="Q2136" i="5"/>
  <c r="P2136" i="5"/>
  <c r="O2136" i="5"/>
  <c r="N2136" i="5"/>
  <c r="K2136" i="5"/>
  <c r="H2136" i="5"/>
  <c r="G2136" i="5" s="1"/>
  <c r="E2136" i="5"/>
  <c r="D2136" i="5"/>
  <c r="B2136" i="5"/>
  <c r="Q2135" i="5"/>
  <c r="P2135" i="5"/>
  <c r="R2135" i="5" s="1"/>
  <c r="O2135" i="5"/>
  <c r="N2135" i="5"/>
  <c r="K2135" i="5"/>
  <c r="H2135" i="5"/>
  <c r="G2135" i="5" s="1"/>
  <c r="E2135" i="5"/>
  <c r="D2135" i="5"/>
  <c r="B2135" i="5"/>
  <c r="Q2134" i="5"/>
  <c r="P2134" i="5"/>
  <c r="O2134" i="5"/>
  <c r="N2134" i="5"/>
  <c r="K2134" i="5"/>
  <c r="H2134" i="5"/>
  <c r="E2134" i="5"/>
  <c r="D2134" i="5"/>
  <c r="B2134" i="5"/>
  <c r="Q2133" i="5"/>
  <c r="P2133" i="5"/>
  <c r="R2133" i="5" s="1"/>
  <c r="O2133" i="5"/>
  <c r="N2133" i="5"/>
  <c r="K2133" i="5"/>
  <c r="H2133" i="5"/>
  <c r="E2133" i="5"/>
  <c r="D2133" i="5"/>
  <c r="B2133" i="5"/>
  <c r="Q2132" i="5"/>
  <c r="P2132" i="5"/>
  <c r="R2132" i="5" s="1"/>
  <c r="O2132" i="5"/>
  <c r="N2132" i="5"/>
  <c r="K2132" i="5"/>
  <c r="H2132" i="5"/>
  <c r="J2132" i="5" s="1"/>
  <c r="I2132" i="5" s="1"/>
  <c r="E2132" i="5"/>
  <c r="D2132" i="5"/>
  <c r="B2132" i="5"/>
  <c r="Q2131" i="5"/>
  <c r="P2131" i="5"/>
  <c r="R2131" i="5" s="1"/>
  <c r="O2131" i="5"/>
  <c r="N2131" i="5"/>
  <c r="K2131" i="5"/>
  <c r="H2131" i="5"/>
  <c r="E2131" i="5"/>
  <c r="D2131" i="5"/>
  <c r="B2131" i="5"/>
  <c r="Q2130" i="5"/>
  <c r="P2130" i="5"/>
  <c r="R2130" i="5" s="1"/>
  <c r="O2130" i="5"/>
  <c r="N2130" i="5"/>
  <c r="K2130" i="5"/>
  <c r="H2130" i="5"/>
  <c r="J2130" i="5" s="1"/>
  <c r="I2130" i="5" s="1"/>
  <c r="E2130" i="5"/>
  <c r="D2130" i="5"/>
  <c r="B2130" i="5"/>
  <c r="Q2129" i="5"/>
  <c r="P2129" i="5"/>
  <c r="R2129" i="5" s="1"/>
  <c r="O2129" i="5"/>
  <c r="N2129" i="5"/>
  <c r="K2129" i="5"/>
  <c r="H2129" i="5"/>
  <c r="E2129" i="5"/>
  <c r="D2129" i="5"/>
  <c r="B2129" i="5"/>
  <c r="Q2128" i="5"/>
  <c r="P2128" i="5"/>
  <c r="O2128" i="5"/>
  <c r="N2128" i="5"/>
  <c r="K2128" i="5"/>
  <c r="H2128" i="5"/>
  <c r="J2128" i="5" s="1"/>
  <c r="I2128" i="5" s="1"/>
  <c r="E2128" i="5"/>
  <c r="D2128" i="5"/>
  <c r="B2128" i="5"/>
  <c r="Q2127" i="5"/>
  <c r="P2127" i="5"/>
  <c r="O2127" i="5"/>
  <c r="N2127" i="5"/>
  <c r="K2127" i="5"/>
  <c r="H2127" i="5"/>
  <c r="J2127" i="5" s="1"/>
  <c r="I2127" i="5" s="1"/>
  <c r="E2127" i="5"/>
  <c r="D2127" i="5"/>
  <c r="B2127" i="5"/>
  <c r="Q2126" i="5"/>
  <c r="P2126" i="5"/>
  <c r="R2126" i="5" s="1"/>
  <c r="O2126" i="5"/>
  <c r="N2126" i="5"/>
  <c r="K2126" i="5"/>
  <c r="H2126" i="5"/>
  <c r="E2126" i="5"/>
  <c r="D2126" i="5"/>
  <c r="B2126" i="5"/>
  <c r="Q2125" i="5"/>
  <c r="P2125" i="5"/>
  <c r="R2125" i="5" s="1"/>
  <c r="O2125" i="5"/>
  <c r="N2125" i="5"/>
  <c r="K2125" i="5"/>
  <c r="H2125" i="5"/>
  <c r="J2125" i="5" s="1"/>
  <c r="I2125" i="5" s="1"/>
  <c r="E2125" i="5"/>
  <c r="D2125" i="5"/>
  <c r="B2125" i="5"/>
  <c r="Q2124" i="5"/>
  <c r="P2124" i="5"/>
  <c r="R2124" i="5" s="1"/>
  <c r="O2124" i="5"/>
  <c r="N2124" i="5"/>
  <c r="K2124" i="5"/>
  <c r="H2124" i="5"/>
  <c r="J2124" i="5" s="1"/>
  <c r="I2124" i="5" s="1"/>
  <c r="E2124" i="5"/>
  <c r="D2124" i="5"/>
  <c r="B2124" i="5"/>
  <c r="Q2123" i="5"/>
  <c r="P2123" i="5"/>
  <c r="R2123" i="5" s="1"/>
  <c r="O2123" i="5"/>
  <c r="N2123" i="5"/>
  <c r="K2123" i="5"/>
  <c r="H2123" i="5"/>
  <c r="E2123" i="5"/>
  <c r="D2123" i="5"/>
  <c r="B2123" i="5"/>
  <c r="Q2122" i="5"/>
  <c r="P2122" i="5"/>
  <c r="R2122" i="5" s="1"/>
  <c r="O2122" i="5"/>
  <c r="N2122" i="5"/>
  <c r="K2122" i="5"/>
  <c r="H2122" i="5"/>
  <c r="J2122" i="5" s="1"/>
  <c r="I2122" i="5" s="1"/>
  <c r="G2122" i="5"/>
  <c r="E2122" i="5"/>
  <c r="D2122" i="5"/>
  <c r="B2122" i="5"/>
  <c r="Q2121" i="5"/>
  <c r="P2121" i="5"/>
  <c r="R2121" i="5" s="1"/>
  <c r="O2121" i="5"/>
  <c r="N2121" i="5"/>
  <c r="K2121" i="5"/>
  <c r="H2121" i="5"/>
  <c r="E2121" i="5"/>
  <c r="D2121" i="5"/>
  <c r="B2121" i="5"/>
  <c r="Q2120" i="5"/>
  <c r="P2120" i="5"/>
  <c r="O2120" i="5"/>
  <c r="N2120" i="5"/>
  <c r="K2120" i="5"/>
  <c r="H2120" i="5"/>
  <c r="J2120" i="5" s="1"/>
  <c r="I2120" i="5" s="1"/>
  <c r="E2120" i="5"/>
  <c r="D2120" i="5"/>
  <c r="B2120" i="5"/>
  <c r="Q2119" i="5"/>
  <c r="P2119" i="5"/>
  <c r="O2119" i="5"/>
  <c r="N2119" i="5"/>
  <c r="K2119" i="5"/>
  <c r="H2119" i="5"/>
  <c r="E2119" i="5"/>
  <c r="D2119" i="5"/>
  <c r="B2119" i="5"/>
  <c r="Q2118" i="5"/>
  <c r="P2118" i="5"/>
  <c r="R2118" i="5" s="1"/>
  <c r="O2118" i="5"/>
  <c r="N2118" i="5"/>
  <c r="K2118" i="5"/>
  <c r="H2118" i="5"/>
  <c r="J2118" i="5" s="1"/>
  <c r="I2118" i="5" s="1"/>
  <c r="E2118" i="5"/>
  <c r="D2118" i="5"/>
  <c r="B2118" i="5"/>
  <c r="Q2117" i="5"/>
  <c r="P2117" i="5"/>
  <c r="R2117" i="5" s="1"/>
  <c r="O2117" i="5"/>
  <c r="N2117" i="5"/>
  <c r="K2117" i="5"/>
  <c r="H2117" i="5"/>
  <c r="E2117" i="5"/>
  <c r="D2117" i="5"/>
  <c r="B2117" i="5"/>
  <c r="Q2116" i="5"/>
  <c r="P2116" i="5"/>
  <c r="R2116" i="5" s="1"/>
  <c r="O2116" i="5"/>
  <c r="N2116" i="5"/>
  <c r="K2116" i="5"/>
  <c r="H2116" i="5"/>
  <c r="J2116" i="5" s="1"/>
  <c r="I2116" i="5" s="1"/>
  <c r="E2116" i="5"/>
  <c r="D2116" i="5"/>
  <c r="B2116" i="5"/>
  <c r="Q2115" i="5"/>
  <c r="P2115" i="5"/>
  <c r="R2115" i="5" s="1"/>
  <c r="O2115" i="5"/>
  <c r="N2115" i="5"/>
  <c r="K2115" i="5"/>
  <c r="H2115" i="5"/>
  <c r="E2115" i="5"/>
  <c r="D2115" i="5"/>
  <c r="B2115" i="5"/>
  <c r="Q2114" i="5"/>
  <c r="P2114" i="5"/>
  <c r="R2114" i="5" s="1"/>
  <c r="O2114" i="5"/>
  <c r="N2114" i="5"/>
  <c r="K2114" i="5"/>
  <c r="H2114" i="5"/>
  <c r="G2114" i="5" s="1"/>
  <c r="E2114" i="5"/>
  <c r="D2114" i="5"/>
  <c r="B2114" i="5"/>
  <c r="Q2113" i="5"/>
  <c r="P2113" i="5"/>
  <c r="R2113" i="5" s="1"/>
  <c r="O2113" i="5"/>
  <c r="N2113" i="5"/>
  <c r="K2113" i="5"/>
  <c r="H2113" i="5"/>
  <c r="E2113" i="5"/>
  <c r="D2113" i="5"/>
  <c r="B2113" i="5"/>
  <c r="Q2112" i="5"/>
  <c r="P2112" i="5"/>
  <c r="R2112" i="5" s="1"/>
  <c r="O2112" i="5"/>
  <c r="N2112" i="5"/>
  <c r="K2112" i="5"/>
  <c r="H2112" i="5"/>
  <c r="G2112" i="5" s="1"/>
  <c r="E2112" i="5"/>
  <c r="D2112" i="5"/>
  <c r="B2112" i="5"/>
  <c r="Q2111" i="5"/>
  <c r="P2111" i="5"/>
  <c r="O2111" i="5"/>
  <c r="N2111" i="5"/>
  <c r="K2111" i="5"/>
  <c r="H2111" i="5"/>
  <c r="G2111" i="5" s="1"/>
  <c r="E2111" i="5"/>
  <c r="D2111" i="5"/>
  <c r="B2111" i="5"/>
  <c r="Q2110" i="5"/>
  <c r="P2110" i="5"/>
  <c r="R2110" i="5" s="1"/>
  <c r="O2110" i="5"/>
  <c r="N2110" i="5"/>
  <c r="K2110" i="5"/>
  <c r="H2110" i="5"/>
  <c r="J2110" i="5" s="1"/>
  <c r="I2110" i="5" s="1"/>
  <c r="E2110" i="5"/>
  <c r="D2110" i="5"/>
  <c r="B2110" i="5"/>
  <c r="Q2109" i="5"/>
  <c r="P2109" i="5"/>
  <c r="R2109" i="5" s="1"/>
  <c r="O2109" i="5"/>
  <c r="N2109" i="5"/>
  <c r="K2109" i="5"/>
  <c r="H2109" i="5"/>
  <c r="E2109" i="5"/>
  <c r="D2109" i="5"/>
  <c r="B2109" i="5"/>
  <c r="Q2108" i="5"/>
  <c r="P2108" i="5"/>
  <c r="R2108" i="5" s="1"/>
  <c r="O2108" i="5"/>
  <c r="N2108" i="5"/>
  <c r="K2108" i="5"/>
  <c r="H2108" i="5"/>
  <c r="J2108" i="5" s="1"/>
  <c r="I2108" i="5" s="1"/>
  <c r="E2108" i="5"/>
  <c r="D2108" i="5"/>
  <c r="B2108" i="5"/>
  <c r="Q2107" i="5"/>
  <c r="P2107" i="5"/>
  <c r="R2107" i="5" s="1"/>
  <c r="O2107" i="5"/>
  <c r="N2107" i="5"/>
  <c r="K2107" i="5"/>
  <c r="H2107" i="5"/>
  <c r="J2107" i="5" s="1"/>
  <c r="I2107" i="5" s="1"/>
  <c r="E2107" i="5"/>
  <c r="D2107" i="5"/>
  <c r="B2107" i="5"/>
  <c r="Q2106" i="5"/>
  <c r="P2106" i="5"/>
  <c r="R2106" i="5" s="1"/>
  <c r="O2106" i="5"/>
  <c r="N2106" i="5"/>
  <c r="K2106" i="5"/>
  <c r="H2106" i="5"/>
  <c r="J2106" i="5" s="1"/>
  <c r="I2106" i="5" s="1"/>
  <c r="E2106" i="5"/>
  <c r="D2106" i="5"/>
  <c r="B2106" i="5"/>
  <c r="Q2105" i="5"/>
  <c r="P2105" i="5"/>
  <c r="R2105" i="5" s="1"/>
  <c r="O2105" i="5"/>
  <c r="N2105" i="5"/>
  <c r="K2105" i="5"/>
  <c r="H2105" i="5"/>
  <c r="E2105" i="5"/>
  <c r="D2105" i="5"/>
  <c r="B2105" i="5"/>
  <c r="Q2104" i="5"/>
  <c r="P2104" i="5"/>
  <c r="R2104" i="5" s="1"/>
  <c r="O2104" i="5"/>
  <c r="N2104" i="5"/>
  <c r="K2104" i="5"/>
  <c r="H2104" i="5"/>
  <c r="J2104" i="5" s="1"/>
  <c r="I2104" i="5" s="1"/>
  <c r="E2104" i="5"/>
  <c r="D2104" i="5"/>
  <c r="B2104" i="5"/>
  <c r="Q2103" i="5"/>
  <c r="P2103" i="5"/>
  <c r="R2103" i="5" s="1"/>
  <c r="O2103" i="5"/>
  <c r="N2103" i="5"/>
  <c r="K2103" i="5"/>
  <c r="H2103" i="5"/>
  <c r="J2103" i="5" s="1"/>
  <c r="I2103" i="5" s="1"/>
  <c r="E2103" i="5"/>
  <c r="D2103" i="5"/>
  <c r="B2103" i="5"/>
  <c r="Q2102" i="5"/>
  <c r="P2102" i="5"/>
  <c r="R2102" i="5" s="1"/>
  <c r="O2102" i="5"/>
  <c r="N2102" i="5"/>
  <c r="K2102" i="5"/>
  <c r="H2102" i="5"/>
  <c r="J2102" i="5" s="1"/>
  <c r="I2102" i="5" s="1"/>
  <c r="E2102" i="5"/>
  <c r="D2102" i="5"/>
  <c r="B2102" i="5"/>
  <c r="Q2101" i="5"/>
  <c r="P2101" i="5"/>
  <c r="R2101" i="5" s="1"/>
  <c r="O2101" i="5"/>
  <c r="N2101" i="5"/>
  <c r="K2101" i="5"/>
  <c r="H2101" i="5"/>
  <c r="E2101" i="5"/>
  <c r="D2101" i="5"/>
  <c r="B2101" i="5"/>
  <c r="Q2100" i="5"/>
  <c r="P2100" i="5"/>
  <c r="R2100" i="5" s="1"/>
  <c r="O2100" i="5"/>
  <c r="N2100" i="5"/>
  <c r="K2100" i="5"/>
  <c r="H2100" i="5"/>
  <c r="J2100" i="5" s="1"/>
  <c r="I2100" i="5" s="1"/>
  <c r="E2100" i="5"/>
  <c r="D2100" i="5"/>
  <c r="B2100" i="5"/>
  <c r="Q2099" i="5"/>
  <c r="P2099" i="5"/>
  <c r="O2099" i="5"/>
  <c r="N2099" i="5"/>
  <c r="K2099" i="5"/>
  <c r="H2099" i="5"/>
  <c r="G2099" i="5" s="1"/>
  <c r="E2099" i="5"/>
  <c r="D2099" i="5"/>
  <c r="B2099" i="5"/>
  <c r="Q2098" i="5"/>
  <c r="P2098" i="5"/>
  <c r="R2098" i="5" s="1"/>
  <c r="O2098" i="5"/>
  <c r="N2098" i="5"/>
  <c r="K2098" i="5"/>
  <c r="H2098" i="5"/>
  <c r="J2098" i="5" s="1"/>
  <c r="I2098" i="5" s="1"/>
  <c r="E2098" i="5"/>
  <c r="D2098" i="5"/>
  <c r="B2098" i="5"/>
  <c r="Q2097" i="5"/>
  <c r="P2097" i="5"/>
  <c r="R2097" i="5" s="1"/>
  <c r="O2097" i="5"/>
  <c r="N2097" i="5"/>
  <c r="K2097" i="5"/>
  <c r="H2097" i="5"/>
  <c r="G2097" i="5" s="1"/>
  <c r="E2097" i="5"/>
  <c r="D2097" i="5"/>
  <c r="B2097" i="5"/>
  <c r="Q2096" i="5"/>
  <c r="P2096" i="5"/>
  <c r="O2096" i="5"/>
  <c r="N2096" i="5"/>
  <c r="K2096" i="5"/>
  <c r="H2096" i="5"/>
  <c r="J2096" i="5" s="1"/>
  <c r="I2096" i="5" s="1"/>
  <c r="E2096" i="5"/>
  <c r="D2096" i="5"/>
  <c r="B2096" i="5"/>
  <c r="Q2095" i="5"/>
  <c r="P2095" i="5"/>
  <c r="R2095" i="5" s="1"/>
  <c r="O2095" i="5"/>
  <c r="N2095" i="5"/>
  <c r="K2095" i="5"/>
  <c r="H2095" i="5"/>
  <c r="J2095" i="5" s="1"/>
  <c r="I2095" i="5" s="1"/>
  <c r="E2095" i="5"/>
  <c r="D2095" i="5"/>
  <c r="B2095" i="5"/>
  <c r="Q2094" i="5"/>
  <c r="P2094" i="5"/>
  <c r="R2094" i="5" s="1"/>
  <c r="O2094" i="5"/>
  <c r="N2094" i="5"/>
  <c r="K2094" i="5"/>
  <c r="H2094" i="5"/>
  <c r="G2094" i="5" s="1"/>
  <c r="E2094" i="5"/>
  <c r="D2094" i="5"/>
  <c r="B2094" i="5"/>
  <c r="Q2093" i="5"/>
  <c r="P2093" i="5"/>
  <c r="R2093" i="5" s="1"/>
  <c r="O2093" i="5"/>
  <c r="N2093" i="5"/>
  <c r="K2093" i="5"/>
  <c r="H2093" i="5"/>
  <c r="J2093" i="5" s="1"/>
  <c r="I2093" i="5" s="1"/>
  <c r="E2093" i="5"/>
  <c r="D2093" i="5"/>
  <c r="B2093" i="5"/>
  <c r="Q2092" i="5"/>
  <c r="P2092" i="5"/>
  <c r="R2092" i="5" s="1"/>
  <c r="O2092" i="5"/>
  <c r="N2092" i="5"/>
  <c r="K2092" i="5"/>
  <c r="H2092" i="5"/>
  <c r="E2092" i="5"/>
  <c r="D2092" i="5"/>
  <c r="B2092" i="5"/>
  <c r="Q2091" i="5"/>
  <c r="P2091" i="5"/>
  <c r="R2091" i="5" s="1"/>
  <c r="O2091" i="5"/>
  <c r="N2091" i="5"/>
  <c r="K2091" i="5"/>
  <c r="H2091" i="5"/>
  <c r="J2091" i="5" s="1"/>
  <c r="I2091" i="5" s="1"/>
  <c r="E2091" i="5"/>
  <c r="D2091" i="5"/>
  <c r="B2091" i="5"/>
  <c r="Q2090" i="5"/>
  <c r="P2090" i="5"/>
  <c r="R2090" i="5" s="1"/>
  <c r="O2090" i="5"/>
  <c r="N2090" i="5"/>
  <c r="K2090" i="5"/>
  <c r="H2090" i="5"/>
  <c r="J2090" i="5" s="1"/>
  <c r="I2090" i="5" s="1"/>
  <c r="E2090" i="5"/>
  <c r="D2090" i="5"/>
  <c r="B2090" i="5"/>
  <c r="Q2089" i="5"/>
  <c r="P2089" i="5"/>
  <c r="R2089" i="5" s="1"/>
  <c r="O2089" i="5"/>
  <c r="N2089" i="5"/>
  <c r="K2089" i="5"/>
  <c r="H2089" i="5"/>
  <c r="G2089" i="5" s="1"/>
  <c r="E2089" i="5"/>
  <c r="D2089" i="5"/>
  <c r="B2089" i="5"/>
  <c r="Q2088" i="5"/>
  <c r="P2088" i="5"/>
  <c r="R2088" i="5" s="1"/>
  <c r="O2088" i="5"/>
  <c r="N2088" i="5"/>
  <c r="K2088" i="5"/>
  <c r="H2088" i="5"/>
  <c r="J2088" i="5" s="1"/>
  <c r="I2088" i="5" s="1"/>
  <c r="E2088" i="5"/>
  <c r="D2088" i="5"/>
  <c r="B2088" i="5"/>
  <c r="Q2087" i="5"/>
  <c r="P2087" i="5"/>
  <c r="R2087" i="5" s="1"/>
  <c r="O2087" i="5"/>
  <c r="N2087" i="5"/>
  <c r="K2087" i="5"/>
  <c r="H2087" i="5"/>
  <c r="E2087" i="5"/>
  <c r="D2087" i="5"/>
  <c r="B2087" i="5"/>
  <c r="Q2086" i="5"/>
  <c r="P2086" i="5"/>
  <c r="O2086" i="5"/>
  <c r="N2086" i="5"/>
  <c r="K2086" i="5"/>
  <c r="H2086" i="5"/>
  <c r="J2086" i="5" s="1"/>
  <c r="I2086" i="5" s="1"/>
  <c r="E2086" i="5"/>
  <c r="D2086" i="5"/>
  <c r="B2086" i="5"/>
  <c r="Q2085" i="5"/>
  <c r="P2085" i="5"/>
  <c r="R2085" i="5" s="1"/>
  <c r="O2085" i="5"/>
  <c r="N2085" i="5"/>
  <c r="K2085" i="5"/>
  <c r="H2085" i="5"/>
  <c r="J2085" i="5" s="1"/>
  <c r="I2085" i="5" s="1"/>
  <c r="E2085" i="5"/>
  <c r="D2085" i="5"/>
  <c r="B2085" i="5"/>
  <c r="Q2084" i="5"/>
  <c r="P2084" i="5"/>
  <c r="R2084" i="5" s="1"/>
  <c r="O2084" i="5"/>
  <c r="N2084" i="5"/>
  <c r="K2084" i="5"/>
  <c r="H2084" i="5"/>
  <c r="G2084" i="5" s="1"/>
  <c r="E2084" i="5"/>
  <c r="D2084" i="5"/>
  <c r="B2084" i="5"/>
  <c r="Q2083" i="5"/>
  <c r="P2083" i="5"/>
  <c r="R2083" i="5" s="1"/>
  <c r="O2083" i="5"/>
  <c r="N2083" i="5"/>
  <c r="K2083" i="5"/>
  <c r="H2083" i="5"/>
  <c r="E2083" i="5"/>
  <c r="D2083" i="5"/>
  <c r="B2083" i="5"/>
  <c r="Q2082" i="5"/>
  <c r="P2082" i="5"/>
  <c r="R2082" i="5" s="1"/>
  <c r="O2082" i="5"/>
  <c r="N2082" i="5"/>
  <c r="K2082" i="5"/>
  <c r="H2082" i="5"/>
  <c r="J2082" i="5" s="1"/>
  <c r="I2082" i="5" s="1"/>
  <c r="E2082" i="5"/>
  <c r="D2082" i="5"/>
  <c r="B2082" i="5"/>
  <c r="Q2081" i="5"/>
  <c r="P2081" i="5"/>
  <c r="R2081" i="5" s="1"/>
  <c r="O2081" i="5"/>
  <c r="N2081" i="5"/>
  <c r="K2081" i="5"/>
  <c r="H2081" i="5"/>
  <c r="J2081" i="5" s="1"/>
  <c r="I2081" i="5" s="1"/>
  <c r="E2081" i="5"/>
  <c r="D2081" i="5"/>
  <c r="B2081" i="5"/>
  <c r="Q2080" i="5"/>
  <c r="P2080" i="5"/>
  <c r="O2080" i="5"/>
  <c r="N2080" i="5"/>
  <c r="K2080" i="5"/>
  <c r="H2080" i="5"/>
  <c r="J2080" i="5" s="1"/>
  <c r="I2080" i="5" s="1"/>
  <c r="E2080" i="5"/>
  <c r="D2080" i="5"/>
  <c r="B2080" i="5"/>
  <c r="Q2079" i="5"/>
  <c r="P2079" i="5"/>
  <c r="R2079" i="5" s="1"/>
  <c r="O2079" i="5"/>
  <c r="N2079" i="5"/>
  <c r="K2079" i="5"/>
  <c r="H2079" i="5"/>
  <c r="J2079" i="5" s="1"/>
  <c r="I2079" i="5" s="1"/>
  <c r="E2079" i="5"/>
  <c r="D2079" i="5"/>
  <c r="B2079" i="5"/>
  <c r="Q2078" i="5"/>
  <c r="P2078" i="5"/>
  <c r="R2078" i="5" s="1"/>
  <c r="O2078" i="5"/>
  <c r="N2078" i="5"/>
  <c r="K2078" i="5"/>
  <c r="H2078" i="5"/>
  <c r="J2078" i="5" s="1"/>
  <c r="I2078" i="5" s="1"/>
  <c r="E2078" i="5"/>
  <c r="D2078" i="5"/>
  <c r="B2078" i="5"/>
  <c r="Q2077" i="5"/>
  <c r="P2077" i="5"/>
  <c r="R2077" i="5" s="1"/>
  <c r="O2077" i="5"/>
  <c r="N2077" i="5"/>
  <c r="K2077" i="5"/>
  <c r="H2077" i="5"/>
  <c r="G2077" i="5" s="1"/>
  <c r="E2077" i="5"/>
  <c r="D2077" i="5"/>
  <c r="B2077" i="5"/>
  <c r="Q2076" i="5"/>
  <c r="P2076" i="5"/>
  <c r="R2076" i="5" s="1"/>
  <c r="O2076" i="5"/>
  <c r="N2076" i="5"/>
  <c r="K2076" i="5"/>
  <c r="H2076" i="5"/>
  <c r="E2076" i="5"/>
  <c r="D2076" i="5"/>
  <c r="B2076" i="5"/>
  <c r="Q2075" i="5"/>
  <c r="P2075" i="5"/>
  <c r="R2075" i="5" s="1"/>
  <c r="O2075" i="5"/>
  <c r="N2075" i="5"/>
  <c r="K2075" i="5"/>
  <c r="H2075" i="5"/>
  <c r="G2075" i="5" s="1"/>
  <c r="E2075" i="5"/>
  <c r="D2075" i="5"/>
  <c r="B2075" i="5"/>
  <c r="Q2074" i="5"/>
  <c r="P2074" i="5"/>
  <c r="R2074" i="5" s="1"/>
  <c r="O2074" i="5"/>
  <c r="N2074" i="5"/>
  <c r="K2074" i="5"/>
  <c r="H2074" i="5"/>
  <c r="J2074" i="5" s="1"/>
  <c r="I2074" i="5" s="1"/>
  <c r="E2074" i="5"/>
  <c r="D2074" i="5"/>
  <c r="B2074" i="5"/>
  <c r="Q2073" i="5"/>
  <c r="P2073" i="5"/>
  <c r="R2073" i="5" s="1"/>
  <c r="O2073" i="5"/>
  <c r="N2073" i="5"/>
  <c r="K2073" i="5"/>
  <c r="H2073" i="5"/>
  <c r="E2073" i="5"/>
  <c r="D2073" i="5"/>
  <c r="B2073" i="5"/>
  <c r="Q2072" i="5"/>
  <c r="P2072" i="5"/>
  <c r="O2072" i="5"/>
  <c r="N2072" i="5"/>
  <c r="K2072" i="5"/>
  <c r="H2072" i="5"/>
  <c r="J2072" i="5" s="1"/>
  <c r="I2072" i="5" s="1"/>
  <c r="E2072" i="5"/>
  <c r="D2072" i="5"/>
  <c r="B2072" i="5"/>
  <c r="Q2071" i="5"/>
  <c r="P2071" i="5"/>
  <c r="R2071" i="5" s="1"/>
  <c r="O2071" i="5"/>
  <c r="N2071" i="5"/>
  <c r="K2071" i="5"/>
  <c r="H2071" i="5"/>
  <c r="G2071" i="5" s="1"/>
  <c r="E2071" i="5"/>
  <c r="D2071" i="5"/>
  <c r="B2071" i="5"/>
  <c r="Q2070" i="5"/>
  <c r="P2070" i="5"/>
  <c r="R2070" i="5" s="1"/>
  <c r="O2070" i="5"/>
  <c r="N2070" i="5"/>
  <c r="K2070" i="5"/>
  <c r="H2070" i="5"/>
  <c r="G2070" i="5" s="1"/>
  <c r="E2070" i="5"/>
  <c r="D2070" i="5"/>
  <c r="B2070" i="5"/>
  <c r="Q2069" i="5"/>
  <c r="P2069" i="5"/>
  <c r="R2069" i="5" s="1"/>
  <c r="O2069" i="5"/>
  <c r="N2069" i="5"/>
  <c r="K2069" i="5"/>
  <c r="H2069" i="5"/>
  <c r="J2069" i="5" s="1"/>
  <c r="I2069" i="5" s="1"/>
  <c r="E2069" i="5"/>
  <c r="D2069" i="5"/>
  <c r="B2069" i="5"/>
  <c r="Q2068" i="5"/>
  <c r="P2068" i="5"/>
  <c r="R2068" i="5" s="1"/>
  <c r="O2068" i="5"/>
  <c r="N2068" i="5"/>
  <c r="K2068" i="5"/>
  <c r="H2068" i="5"/>
  <c r="J2068" i="5" s="1"/>
  <c r="I2068" i="5" s="1"/>
  <c r="E2068" i="5"/>
  <c r="D2068" i="5"/>
  <c r="B2068" i="5"/>
  <c r="Q2067" i="5"/>
  <c r="P2067" i="5"/>
  <c r="R2067" i="5" s="1"/>
  <c r="O2067" i="5"/>
  <c r="N2067" i="5"/>
  <c r="K2067" i="5"/>
  <c r="H2067" i="5"/>
  <c r="G2067" i="5" s="1"/>
  <c r="E2067" i="5"/>
  <c r="D2067" i="5"/>
  <c r="B2067" i="5"/>
  <c r="Q2066" i="5"/>
  <c r="P2066" i="5"/>
  <c r="R2066" i="5" s="1"/>
  <c r="O2066" i="5"/>
  <c r="N2066" i="5"/>
  <c r="K2066" i="5"/>
  <c r="H2066" i="5"/>
  <c r="J2066" i="5" s="1"/>
  <c r="I2066" i="5" s="1"/>
  <c r="E2066" i="5"/>
  <c r="D2066" i="5"/>
  <c r="B2066" i="5"/>
  <c r="Q2065" i="5"/>
  <c r="P2065" i="5"/>
  <c r="R2065" i="5" s="1"/>
  <c r="O2065" i="5"/>
  <c r="N2065" i="5"/>
  <c r="K2065" i="5"/>
  <c r="H2065" i="5"/>
  <c r="G2065" i="5" s="1"/>
  <c r="E2065" i="5"/>
  <c r="D2065" i="5"/>
  <c r="B2065" i="5"/>
  <c r="Q2064" i="5"/>
  <c r="P2064" i="5"/>
  <c r="O2064" i="5"/>
  <c r="N2064" i="5"/>
  <c r="K2064" i="5"/>
  <c r="H2064" i="5"/>
  <c r="J2064" i="5" s="1"/>
  <c r="I2064" i="5" s="1"/>
  <c r="E2064" i="5"/>
  <c r="D2064" i="5"/>
  <c r="B2064" i="5"/>
  <c r="Q2063" i="5"/>
  <c r="P2063" i="5"/>
  <c r="R2063" i="5" s="1"/>
  <c r="O2063" i="5"/>
  <c r="N2063" i="5"/>
  <c r="K2063" i="5"/>
  <c r="H2063" i="5"/>
  <c r="J2063" i="5" s="1"/>
  <c r="I2063" i="5" s="1"/>
  <c r="E2063" i="5"/>
  <c r="D2063" i="5"/>
  <c r="B2063" i="5"/>
  <c r="Q2062" i="5"/>
  <c r="P2062" i="5"/>
  <c r="R2062" i="5" s="1"/>
  <c r="O2062" i="5"/>
  <c r="N2062" i="5"/>
  <c r="K2062" i="5"/>
  <c r="H2062" i="5"/>
  <c r="J2062" i="5" s="1"/>
  <c r="I2062" i="5" s="1"/>
  <c r="E2062" i="5"/>
  <c r="D2062" i="5"/>
  <c r="B2062" i="5"/>
  <c r="Q2061" i="5"/>
  <c r="P2061" i="5"/>
  <c r="R2061" i="5" s="1"/>
  <c r="O2061" i="5"/>
  <c r="N2061" i="5"/>
  <c r="K2061" i="5"/>
  <c r="H2061" i="5"/>
  <c r="E2061" i="5"/>
  <c r="D2061" i="5"/>
  <c r="B2061" i="5"/>
  <c r="Q2060" i="5"/>
  <c r="P2060" i="5"/>
  <c r="R2060" i="5" s="1"/>
  <c r="O2060" i="5"/>
  <c r="N2060" i="5"/>
  <c r="K2060" i="5"/>
  <c r="H2060" i="5"/>
  <c r="G2060" i="5" s="1"/>
  <c r="E2060" i="5"/>
  <c r="D2060" i="5"/>
  <c r="B2060" i="5"/>
  <c r="Q2059" i="5"/>
  <c r="P2059" i="5"/>
  <c r="R2059" i="5" s="1"/>
  <c r="O2059" i="5"/>
  <c r="N2059" i="5"/>
  <c r="K2059" i="5"/>
  <c r="H2059" i="5"/>
  <c r="G2059" i="5" s="1"/>
  <c r="E2059" i="5"/>
  <c r="D2059" i="5"/>
  <c r="B2059" i="5"/>
  <c r="Q2058" i="5"/>
  <c r="P2058" i="5"/>
  <c r="R2058" i="5" s="1"/>
  <c r="O2058" i="5"/>
  <c r="N2058" i="5"/>
  <c r="K2058" i="5"/>
  <c r="H2058" i="5"/>
  <c r="J2058" i="5" s="1"/>
  <c r="I2058" i="5" s="1"/>
  <c r="E2058" i="5"/>
  <c r="D2058" i="5"/>
  <c r="B2058" i="5"/>
  <c r="Q2057" i="5"/>
  <c r="P2057" i="5"/>
  <c r="R2057" i="5" s="1"/>
  <c r="O2057" i="5"/>
  <c r="N2057" i="5"/>
  <c r="K2057" i="5"/>
  <c r="H2057" i="5"/>
  <c r="G2057" i="5" s="1"/>
  <c r="E2057" i="5"/>
  <c r="D2057" i="5"/>
  <c r="B2057" i="5"/>
  <c r="Q2056" i="5"/>
  <c r="P2056" i="5"/>
  <c r="R2056" i="5" s="1"/>
  <c r="O2056" i="5"/>
  <c r="N2056" i="5"/>
  <c r="K2056" i="5"/>
  <c r="H2056" i="5"/>
  <c r="J2056" i="5" s="1"/>
  <c r="I2056" i="5" s="1"/>
  <c r="E2056" i="5"/>
  <c r="D2056" i="5"/>
  <c r="B2056" i="5"/>
  <c r="Q2055" i="5"/>
  <c r="P2055" i="5"/>
  <c r="O2055" i="5"/>
  <c r="N2055" i="5"/>
  <c r="K2055" i="5"/>
  <c r="H2055" i="5"/>
  <c r="J2055" i="5" s="1"/>
  <c r="I2055" i="5" s="1"/>
  <c r="E2055" i="5"/>
  <c r="D2055" i="5"/>
  <c r="B2055" i="5"/>
  <c r="Q2054" i="5"/>
  <c r="P2054" i="5"/>
  <c r="R2054" i="5" s="1"/>
  <c r="O2054" i="5"/>
  <c r="N2054" i="5"/>
  <c r="K2054" i="5"/>
  <c r="H2054" i="5"/>
  <c r="E2054" i="5"/>
  <c r="D2054" i="5"/>
  <c r="B2054" i="5"/>
  <c r="Q2053" i="5"/>
  <c r="P2053" i="5"/>
  <c r="R2053" i="5" s="1"/>
  <c r="O2053" i="5"/>
  <c r="N2053" i="5"/>
  <c r="K2053" i="5"/>
  <c r="H2053" i="5"/>
  <c r="E2053" i="5"/>
  <c r="D2053" i="5"/>
  <c r="B2053" i="5"/>
  <c r="Q2052" i="5"/>
  <c r="P2052" i="5"/>
  <c r="R2052" i="5" s="1"/>
  <c r="O2052" i="5"/>
  <c r="N2052" i="5"/>
  <c r="K2052" i="5"/>
  <c r="H2052" i="5"/>
  <c r="J2052" i="5" s="1"/>
  <c r="I2052" i="5" s="1"/>
  <c r="E2052" i="5"/>
  <c r="D2052" i="5"/>
  <c r="B2052" i="5"/>
  <c r="Q2051" i="5"/>
  <c r="P2051" i="5"/>
  <c r="O2051" i="5"/>
  <c r="N2051" i="5"/>
  <c r="K2051" i="5"/>
  <c r="H2051" i="5"/>
  <c r="E2051" i="5"/>
  <c r="D2051" i="5"/>
  <c r="B2051" i="5"/>
  <c r="Q2050" i="5"/>
  <c r="P2050" i="5"/>
  <c r="R2050" i="5" s="1"/>
  <c r="O2050" i="5"/>
  <c r="N2050" i="5"/>
  <c r="K2050" i="5"/>
  <c r="H2050" i="5"/>
  <c r="E2050" i="5"/>
  <c r="D2050" i="5"/>
  <c r="B2050" i="5"/>
  <c r="Q2049" i="5"/>
  <c r="P2049" i="5"/>
  <c r="R2049" i="5" s="1"/>
  <c r="O2049" i="5"/>
  <c r="N2049" i="5"/>
  <c r="K2049" i="5"/>
  <c r="H2049" i="5"/>
  <c r="G2049" i="5" s="1"/>
  <c r="E2049" i="5"/>
  <c r="D2049" i="5"/>
  <c r="B2049" i="5"/>
  <c r="Q2048" i="5"/>
  <c r="P2048" i="5"/>
  <c r="O2048" i="5"/>
  <c r="N2048" i="5"/>
  <c r="K2048" i="5"/>
  <c r="H2048" i="5"/>
  <c r="J2048" i="5" s="1"/>
  <c r="I2048" i="5" s="1"/>
  <c r="E2048" i="5"/>
  <c r="D2048" i="5"/>
  <c r="B2048" i="5"/>
  <c r="Q2047" i="5"/>
  <c r="P2047" i="5"/>
  <c r="O2047" i="5"/>
  <c r="N2047" i="5"/>
  <c r="K2047" i="5"/>
  <c r="H2047" i="5"/>
  <c r="G2047" i="5" s="1"/>
  <c r="E2047" i="5"/>
  <c r="D2047" i="5"/>
  <c r="B2047" i="5"/>
  <c r="Q2046" i="5"/>
  <c r="P2046" i="5"/>
  <c r="R2046" i="5" s="1"/>
  <c r="O2046" i="5"/>
  <c r="N2046" i="5"/>
  <c r="K2046" i="5"/>
  <c r="H2046" i="5"/>
  <c r="J2046" i="5" s="1"/>
  <c r="I2046" i="5" s="1"/>
  <c r="E2046" i="5"/>
  <c r="D2046" i="5"/>
  <c r="B2046" i="5"/>
  <c r="Q2045" i="5"/>
  <c r="P2045" i="5"/>
  <c r="R2045" i="5" s="1"/>
  <c r="O2045" i="5"/>
  <c r="N2045" i="5"/>
  <c r="K2045" i="5"/>
  <c r="H2045" i="5"/>
  <c r="E2045" i="5"/>
  <c r="D2045" i="5"/>
  <c r="B2045" i="5"/>
  <c r="Q2044" i="5"/>
  <c r="P2044" i="5"/>
  <c r="R2044" i="5" s="1"/>
  <c r="O2044" i="5"/>
  <c r="N2044" i="5"/>
  <c r="K2044" i="5"/>
  <c r="H2044" i="5"/>
  <c r="J2044" i="5" s="1"/>
  <c r="I2044" i="5" s="1"/>
  <c r="E2044" i="5"/>
  <c r="D2044" i="5"/>
  <c r="B2044" i="5"/>
  <c r="Q2043" i="5"/>
  <c r="P2043" i="5"/>
  <c r="R2043" i="5" s="1"/>
  <c r="O2043" i="5"/>
  <c r="N2043" i="5"/>
  <c r="K2043" i="5"/>
  <c r="H2043" i="5"/>
  <c r="E2043" i="5"/>
  <c r="D2043" i="5"/>
  <c r="B2043" i="5"/>
  <c r="Q2042" i="5"/>
  <c r="P2042" i="5"/>
  <c r="O2042" i="5"/>
  <c r="N2042" i="5"/>
  <c r="K2042" i="5"/>
  <c r="H2042" i="5"/>
  <c r="E2042" i="5"/>
  <c r="D2042" i="5"/>
  <c r="B2042" i="5"/>
  <c r="Q2041" i="5"/>
  <c r="P2041" i="5"/>
  <c r="O2041" i="5"/>
  <c r="N2041" i="5"/>
  <c r="K2041" i="5"/>
  <c r="H2041" i="5"/>
  <c r="G2041" i="5" s="1"/>
  <c r="E2041" i="5"/>
  <c r="D2041" i="5"/>
  <c r="B2041" i="5"/>
  <c r="R2040" i="5"/>
  <c r="Q2040" i="5"/>
  <c r="P2040" i="5"/>
  <c r="O2040" i="5"/>
  <c r="N2040" i="5"/>
  <c r="K2040" i="5"/>
  <c r="H2040" i="5"/>
  <c r="G2040" i="5" s="1"/>
  <c r="E2040" i="5"/>
  <c r="D2040" i="5"/>
  <c r="B2040" i="5"/>
  <c r="Q2039" i="5"/>
  <c r="P2039" i="5"/>
  <c r="R2039" i="5" s="1"/>
  <c r="O2039" i="5"/>
  <c r="N2039" i="5"/>
  <c r="K2039" i="5"/>
  <c r="H2039" i="5"/>
  <c r="E2039" i="5"/>
  <c r="D2039" i="5"/>
  <c r="B2039" i="5"/>
  <c r="Q2038" i="5"/>
  <c r="P2038" i="5"/>
  <c r="O2038" i="5"/>
  <c r="N2038" i="5"/>
  <c r="K2038" i="5"/>
  <c r="H2038" i="5"/>
  <c r="E2038" i="5"/>
  <c r="D2038" i="5"/>
  <c r="B2038" i="5"/>
  <c r="Q2037" i="5"/>
  <c r="P2037" i="5"/>
  <c r="R2037" i="5" s="1"/>
  <c r="O2037" i="5"/>
  <c r="N2037" i="5"/>
  <c r="K2037" i="5"/>
  <c r="H2037" i="5"/>
  <c r="E2037" i="5"/>
  <c r="D2037" i="5"/>
  <c r="B2037" i="5"/>
  <c r="Q2036" i="5"/>
  <c r="P2036" i="5"/>
  <c r="R2036" i="5" s="1"/>
  <c r="O2036" i="5"/>
  <c r="N2036" i="5"/>
  <c r="K2036" i="5"/>
  <c r="H2036" i="5"/>
  <c r="J2036" i="5" s="1"/>
  <c r="I2036" i="5" s="1"/>
  <c r="E2036" i="5"/>
  <c r="D2036" i="5"/>
  <c r="B2036" i="5"/>
  <c r="Q2035" i="5"/>
  <c r="P2035" i="5"/>
  <c r="R2035" i="5" s="1"/>
  <c r="O2035" i="5"/>
  <c r="N2035" i="5"/>
  <c r="K2035" i="5"/>
  <c r="H2035" i="5"/>
  <c r="E2035" i="5"/>
  <c r="D2035" i="5"/>
  <c r="B2035" i="5"/>
  <c r="Q2034" i="5"/>
  <c r="P2034" i="5"/>
  <c r="R2034" i="5" s="1"/>
  <c r="O2034" i="5"/>
  <c r="N2034" i="5"/>
  <c r="K2034" i="5"/>
  <c r="H2034" i="5"/>
  <c r="E2034" i="5"/>
  <c r="D2034" i="5"/>
  <c r="B2034" i="5"/>
  <c r="Q2033" i="5"/>
  <c r="P2033" i="5"/>
  <c r="R2033" i="5" s="1"/>
  <c r="O2033" i="5"/>
  <c r="N2033" i="5"/>
  <c r="K2033" i="5"/>
  <c r="H2033" i="5"/>
  <c r="J2033" i="5" s="1"/>
  <c r="I2033" i="5" s="1"/>
  <c r="E2033" i="5"/>
  <c r="D2033" i="5"/>
  <c r="B2033" i="5"/>
  <c r="Q2032" i="5"/>
  <c r="P2032" i="5"/>
  <c r="R2032" i="5" s="1"/>
  <c r="O2032" i="5"/>
  <c r="N2032" i="5"/>
  <c r="K2032" i="5"/>
  <c r="H2032" i="5"/>
  <c r="G2032" i="5" s="1"/>
  <c r="E2032" i="5"/>
  <c r="D2032" i="5"/>
  <c r="B2032" i="5"/>
  <c r="Q2031" i="5"/>
  <c r="P2031" i="5"/>
  <c r="R2031" i="5" s="1"/>
  <c r="O2031" i="5"/>
  <c r="N2031" i="5"/>
  <c r="K2031" i="5"/>
  <c r="H2031" i="5"/>
  <c r="G2031" i="5" s="1"/>
  <c r="E2031" i="5"/>
  <c r="D2031" i="5"/>
  <c r="B2031" i="5"/>
  <c r="Q2030" i="5"/>
  <c r="P2030" i="5"/>
  <c r="R2030" i="5" s="1"/>
  <c r="O2030" i="5"/>
  <c r="N2030" i="5"/>
  <c r="K2030" i="5"/>
  <c r="H2030" i="5"/>
  <c r="J2030" i="5" s="1"/>
  <c r="I2030" i="5" s="1"/>
  <c r="E2030" i="5"/>
  <c r="D2030" i="5"/>
  <c r="B2030" i="5"/>
  <c r="Q2029" i="5"/>
  <c r="P2029" i="5"/>
  <c r="R2029" i="5" s="1"/>
  <c r="O2029" i="5"/>
  <c r="N2029" i="5"/>
  <c r="K2029" i="5"/>
  <c r="H2029" i="5"/>
  <c r="J2029" i="5" s="1"/>
  <c r="I2029" i="5" s="1"/>
  <c r="E2029" i="5"/>
  <c r="D2029" i="5"/>
  <c r="B2029" i="5"/>
  <c r="Q2028" i="5"/>
  <c r="P2028" i="5"/>
  <c r="R2028" i="5" s="1"/>
  <c r="O2028" i="5"/>
  <c r="N2028" i="5"/>
  <c r="K2028" i="5"/>
  <c r="H2028" i="5"/>
  <c r="E2028" i="5"/>
  <c r="D2028" i="5"/>
  <c r="B2028" i="5"/>
  <c r="Q2027" i="5"/>
  <c r="P2027" i="5"/>
  <c r="R2027" i="5" s="1"/>
  <c r="O2027" i="5"/>
  <c r="N2027" i="5"/>
  <c r="K2027" i="5"/>
  <c r="H2027" i="5"/>
  <c r="J2027" i="5" s="1"/>
  <c r="I2027" i="5" s="1"/>
  <c r="E2027" i="5"/>
  <c r="D2027" i="5"/>
  <c r="B2027" i="5"/>
  <c r="Q2026" i="5"/>
  <c r="P2026" i="5"/>
  <c r="R2026" i="5" s="1"/>
  <c r="O2026" i="5"/>
  <c r="N2026" i="5"/>
  <c r="K2026" i="5"/>
  <c r="H2026" i="5"/>
  <c r="J2026" i="5" s="1"/>
  <c r="I2026" i="5" s="1"/>
  <c r="E2026" i="5"/>
  <c r="D2026" i="5"/>
  <c r="B2026" i="5"/>
  <c r="Q2025" i="5"/>
  <c r="P2025" i="5"/>
  <c r="O2025" i="5"/>
  <c r="N2025" i="5"/>
  <c r="K2025" i="5"/>
  <c r="H2025" i="5"/>
  <c r="E2025" i="5"/>
  <c r="D2025" i="5"/>
  <c r="B2025" i="5"/>
  <c r="Q2024" i="5"/>
  <c r="P2024" i="5"/>
  <c r="R2024" i="5" s="1"/>
  <c r="O2024" i="5"/>
  <c r="N2024" i="5"/>
  <c r="K2024" i="5"/>
  <c r="H2024" i="5"/>
  <c r="G2024" i="5" s="1"/>
  <c r="E2024" i="5"/>
  <c r="D2024" i="5"/>
  <c r="B2024" i="5"/>
  <c r="Q2023" i="5"/>
  <c r="P2023" i="5"/>
  <c r="O2023" i="5"/>
  <c r="N2023" i="5"/>
  <c r="K2023" i="5"/>
  <c r="H2023" i="5"/>
  <c r="J2023" i="5" s="1"/>
  <c r="I2023" i="5" s="1"/>
  <c r="E2023" i="5"/>
  <c r="D2023" i="5"/>
  <c r="B2023" i="5"/>
  <c r="Q2022" i="5"/>
  <c r="P2022" i="5"/>
  <c r="R2022" i="5" s="1"/>
  <c r="O2022" i="5"/>
  <c r="N2022" i="5"/>
  <c r="K2022" i="5"/>
  <c r="H2022" i="5"/>
  <c r="E2022" i="5"/>
  <c r="D2022" i="5"/>
  <c r="B2022" i="5"/>
  <c r="Q2021" i="5"/>
  <c r="P2021" i="5"/>
  <c r="R2021" i="5" s="1"/>
  <c r="O2021" i="5"/>
  <c r="N2021" i="5"/>
  <c r="K2021" i="5"/>
  <c r="H2021" i="5"/>
  <c r="J2021" i="5" s="1"/>
  <c r="I2021" i="5" s="1"/>
  <c r="E2021" i="5"/>
  <c r="D2021" i="5"/>
  <c r="B2021" i="5"/>
  <c r="Q2020" i="5"/>
  <c r="P2020" i="5"/>
  <c r="R2020" i="5" s="1"/>
  <c r="O2020" i="5"/>
  <c r="N2020" i="5"/>
  <c r="K2020" i="5"/>
  <c r="H2020" i="5"/>
  <c r="J2020" i="5" s="1"/>
  <c r="I2020" i="5" s="1"/>
  <c r="E2020" i="5"/>
  <c r="D2020" i="5"/>
  <c r="B2020" i="5"/>
  <c r="Q2019" i="5"/>
  <c r="P2019" i="5"/>
  <c r="R2019" i="5" s="1"/>
  <c r="O2019" i="5"/>
  <c r="N2019" i="5"/>
  <c r="K2019" i="5"/>
  <c r="H2019" i="5"/>
  <c r="E2019" i="5"/>
  <c r="D2019" i="5"/>
  <c r="B2019" i="5"/>
  <c r="Q2018" i="5"/>
  <c r="P2018" i="5"/>
  <c r="R2018" i="5" s="1"/>
  <c r="O2018" i="5"/>
  <c r="N2018" i="5"/>
  <c r="K2018" i="5"/>
  <c r="H2018" i="5"/>
  <c r="E2018" i="5"/>
  <c r="D2018" i="5"/>
  <c r="B2018" i="5"/>
  <c r="R2017" i="5"/>
  <c r="Q2017" i="5"/>
  <c r="P2017" i="5"/>
  <c r="O2017" i="5"/>
  <c r="N2017" i="5"/>
  <c r="K2017" i="5"/>
  <c r="H2017" i="5"/>
  <c r="E2017" i="5"/>
  <c r="D2017" i="5"/>
  <c r="B2017" i="5"/>
  <c r="Q2016" i="5"/>
  <c r="P2016" i="5"/>
  <c r="O2016" i="5"/>
  <c r="N2016" i="5"/>
  <c r="K2016" i="5"/>
  <c r="H2016" i="5"/>
  <c r="J2016" i="5" s="1"/>
  <c r="I2016" i="5" s="1"/>
  <c r="E2016" i="5"/>
  <c r="D2016" i="5"/>
  <c r="B2016" i="5"/>
  <c r="Q2015" i="5"/>
  <c r="P2015" i="5"/>
  <c r="R2015" i="5" s="1"/>
  <c r="O2015" i="5"/>
  <c r="N2015" i="5"/>
  <c r="K2015" i="5"/>
  <c r="H2015" i="5"/>
  <c r="J2015" i="5" s="1"/>
  <c r="I2015" i="5" s="1"/>
  <c r="E2015" i="5"/>
  <c r="D2015" i="5"/>
  <c r="B2015" i="5"/>
  <c r="Q2014" i="5"/>
  <c r="P2014" i="5"/>
  <c r="R2014" i="5" s="1"/>
  <c r="O2014" i="5"/>
  <c r="N2014" i="5"/>
  <c r="K2014" i="5"/>
  <c r="H2014" i="5"/>
  <c r="E2014" i="5"/>
  <c r="D2014" i="5"/>
  <c r="B2014" i="5"/>
  <c r="Q2013" i="5"/>
  <c r="P2013" i="5"/>
  <c r="R2013" i="5" s="1"/>
  <c r="O2013" i="5"/>
  <c r="N2013" i="5"/>
  <c r="K2013" i="5"/>
  <c r="H2013" i="5"/>
  <c r="J2013" i="5" s="1"/>
  <c r="I2013" i="5" s="1"/>
  <c r="E2013" i="5"/>
  <c r="D2013" i="5"/>
  <c r="B2013" i="5"/>
  <c r="Q2012" i="5"/>
  <c r="P2012" i="5"/>
  <c r="R2012" i="5" s="1"/>
  <c r="O2012" i="5"/>
  <c r="N2012" i="5"/>
  <c r="K2012" i="5"/>
  <c r="H2012" i="5"/>
  <c r="J2012" i="5" s="1"/>
  <c r="I2012" i="5" s="1"/>
  <c r="E2012" i="5"/>
  <c r="D2012" i="5"/>
  <c r="B2012" i="5"/>
  <c r="Q2011" i="5"/>
  <c r="P2011" i="5"/>
  <c r="R2011" i="5" s="1"/>
  <c r="O2011" i="5"/>
  <c r="N2011" i="5"/>
  <c r="K2011" i="5"/>
  <c r="H2011" i="5"/>
  <c r="G2011" i="5" s="1"/>
  <c r="E2011" i="5"/>
  <c r="D2011" i="5"/>
  <c r="B2011" i="5"/>
  <c r="Q2010" i="5"/>
  <c r="P2010" i="5"/>
  <c r="R2010" i="5" s="1"/>
  <c r="O2010" i="5"/>
  <c r="N2010" i="5"/>
  <c r="K2010" i="5"/>
  <c r="H2010" i="5"/>
  <c r="J2010" i="5" s="1"/>
  <c r="I2010" i="5" s="1"/>
  <c r="E2010" i="5"/>
  <c r="D2010" i="5"/>
  <c r="B2010" i="5"/>
  <c r="Q2009" i="5"/>
  <c r="P2009" i="5"/>
  <c r="O2009" i="5"/>
  <c r="N2009" i="5"/>
  <c r="K2009" i="5"/>
  <c r="H2009" i="5"/>
  <c r="G2009" i="5" s="1"/>
  <c r="E2009" i="5"/>
  <c r="D2009" i="5"/>
  <c r="B2009" i="5"/>
  <c r="Q2008" i="5"/>
  <c r="P2008" i="5"/>
  <c r="O2008" i="5"/>
  <c r="N2008" i="5"/>
  <c r="K2008" i="5"/>
  <c r="H2008" i="5"/>
  <c r="J2008" i="5" s="1"/>
  <c r="I2008" i="5" s="1"/>
  <c r="E2008" i="5"/>
  <c r="D2008" i="5"/>
  <c r="B2008" i="5"/>
  <c r="Q2007" i="5"/>
  <c r="P2007" i="5"/>
  <c r="R2007" i="5" s="1"/>
  <c r="O2007" i="5"/>
  <c r="N2007" i="5"/>
  <c r="K2007" i="5"/>
  <c r="H2007" i="5"/>
  <c r="G2007" i="5" s="1"/>
  <c r="E2007" i="5"/>
  <c r="D2007" i="5"/>
  <c r="B2007" i="5"/>
  <c r="Q2006" i="5"/>
  <c r="P2006" i="5"/>
  <c r="O2006" i="5"/>
  <c r="N2006" i="5"/>
  <c r="K2006" i="5"/>
  <c r="H2006" i="5"/>
  <c r="E2006" i="5"/>
  <c r="D2006" i="5"/>
  <c r="B2006" i="5"/>
  <c r="Q2005" i="5"/>
  <c r="P2005" i="5"/>
  <c r="R2005" i="5" s="1"/>
  <c r="O2005" i="5"/>
  <c r="N2005" i="5"/>
  <c r="K2005" i="5"/>
  <c r="H2005" i="5"/>
  <c r="J2005" i="5" s="1"/>
  <c r="I2005" i="5" s="1"/>
  <c r="E2005" i="5"/>
  <c r="D2005" i="5"/>
  <c r="B2005" i="5"/>
  <c r="Q2004" i="5"/>
  <c r="P2004" i="5"/>
  <c r="R2004" i="5" s="1"/>
  <c r="O2004" i="5"/>
  <c r="N2004" i="5"/>
  <c r="K2004" i="5"/>
  <c r="H2004" i="5"/>
  <c r="J2004" i="5" s="1"/>
  <c r="I2004" i="5" s="1"/>
  <c r="E2004" i="5"/>
  <c r="D2004" i="5"/>
  <c r="B2004" i="5"/>
  <c r="Q2003" i="5"/>
  <c r="P2003" i="5"/>
  <c r="R2003" i="5" s="1"/>
  <c r="O2003" i="5"/>
  <c r="N2003" i="5"/>
  <c r="K2003" i="5"/>
  <c r="H2003" i="5"/>
  <c r="E2003" i="5"/>
  <c r="D2003" i="5"/>
  <c r="B2003" i="5"/>
  <c r="Q2002" i="5"/>
  <c r="P2002" i="5"/>
  <c r="R2002" i="5" s="1"/>
  <c r="O2002" i="5"/>
  <c r="N2002" i="5"/>
  <c r="K2002" i="5"/>
  <c r="H2002" i="5"/>
  <c r="J2002" i="5" s="1"/>
  <c r="I2002" i="5" s="1"/>
  <c r="E2002" i="5"/>
  <c r="D2002" i="5"/>
  <c r="B2002" i="5"/>
  <c r="Q2001" i="5"/>
  <c r="P2001" i="5"/>
  <c r="R2001" i="5" s="1"/>
  <c r="O2001" i="5"/>
  <c r="N2001" i="5"/>
  <c r="K2001" i="5"/>
  <c r="H2001" i="5"/>
  <c r="J2001" i="5" s="1"/>
  <c r="I2001" i="5" s="1"/>
  <c r="E2001" i="5"/>
  <c r="D2001" i="5"/>
  <c r="B2001" i="5"/>
  <c r="Q2000" i="5"/>
  <c r="P2000" i="5"/>
  <c r="O2000" i="5"/>
  <c r="N2000" i="5"/>
  <c r="K2000" i="5"/>
  <c r="H2000" i="5"/>
  <c r="J2000" i="5" s="1"/>
  <c r="I2000" i="5" s="1"/>
  <c r="E2000" i="5"/>
  <c r="D2000" i="5"/>
  <c r="B2000" i="5"/>
  <c r="Q1999" i="5"/>
  <c r="P1999" i="5"/>
  <c r="R1999" i="5" s="1"/>
  <c r="O1999" i="5"/>
  <c r="N1999" i="5"/>
  <c r="K1999" i="5"/>
  <c r="H1999" i="5"/>
  <c r="J1999" i="5" s="1"/>
  <c r="I1999" i="5" s="1"/>
  <c r="E1999" i="5"/>
  <c r="D1999" i="5"/>
  <c r="B1999" i="5"/>
  <c r="Q1998" i="5"/>
  <c r="P1998" i="5"/>
  <c r="R1998" i="5" s="1"/>
  <c r="O1998" i="5"/>
  <c r="N1998" i="5"/>
  <c r="K1998" i="5"/>
  <c r="H1998" i="5"/>
  <c r="J1998" i="5" s="1"/>
  <c r="I1998" i="5" s="1"/>
  <c r="G1998" i="5"/>
  <c r="E1998" i="5"/>
  <c r="D1998" i="5"/>
  <c r="B1998" i="5"/>
  <c r="Q1997" i="5"/>
  <c r="P1997" i="5"/>
  <c r="R1997" i="5" s="1"/>
  <c r="O1997" i="5"/>
  <c r="N1997" i="5"/>
  <c r="K1997" i="5"/>
  <c r="H1997" i="5"/>
  <c r="E1997" i="5"/>
  <c r="D1997" i="5"/>
  <c r="B1997" i="5"/>
  <c r="Q1996" i="5"/>
  <c r="P1996" i="5"/>
  <c r="R1996" i="5" s="1"/>
  <c r="O1996" i="5"/>
  <c r="N1996" i="5"/>
  <c r="K1996" i="5"/>
  <c r="H1996" i="5"/>
  <c r="J1996" i="5" s="1"/>
  <c r="I1996" i="5" s="1"/>
  <c r="E1996" i="5"/>
  <c r="D1996" i="5"/>
  <c r="B1996" i="5"/>
  <c r="Q1995" i="5"/>
  <c r="P1995" i="5"/>
  <c r="R1995" i="5" s="1"/>
  <c r="O1995" i="5"/>
  <c r="N1995" i="5"/>
  <c r="K1995" i="5"/>
  <c r="H1995" i="5"/>
  <c r="J1995" i="5" s="1"/>
  <c r="I1995" i="5" s="1"/>
  <c r="E1995" i="5"/>
  <c r="D1995" i="5"/>
  <c r="B1995" i="5"/>
  <c r="Q1994" i="5"/>
  <c r="P1994" i="5"/>
  <c r="R1994" i="5" s="1"/>
  <c r="O1994" i="5"/>
  <c r="N1994" i="5"/>
  <c r="K1994" i="5"/>
  <c r="H1994" i="5"/>
  <c r="E1994" i="5"/>
  <c r="D1994" i="5"/>
  <c r="B1994" i="5"/>
  <c r="Q1993" i="5"/>
  <c r="P1993" i="5"/>
  <c r="R1993" i="5" s="1"/>
  <c r="O1993" i="5"/>
  <c r="N1993" i="5"/>
  <c r="K1993" i="5"/>
  <c r="H1993" i="5"/>
  <c r="G1993" i="5" s="1"/>
  <c r="E1993" i="5"/>
  <c r="D1993" i="5"/>
  <c r="B1993" i="5"/>
  <c r="Q1992" i="5"/>
  <c r="P1992" i="5"/>
  <c r="R1992" i="5" s="1"/>
  <c r="O1992" i="5"/>
  <c r="N1992" i="5"/>
  <c r="K1992" i="5"/>
  <c r="H1992" i="5"/>
  <c r="J1992" i="5" s="1"/>
  <c r="I1992" i="5" s="1"/>
  <c r="E1992" i="5"/>
  <c r="D1992" i="5"/>
  <c r="B1992" i="5"/>
  <c r="Q1991" i="5"/>
  <c r="P1991" i="5"/>
  <c r="R1991" i="5" s="1"/>
  <c r="O1991" i="5"/>
  <c r="N1991" i="5"/>
  <c r="K1991" i="5"/>
  <c r="H1991" i="5"/>
  <c r="G1991" i="5" s="1"/>
  <c r="E1991" i="5"/>
  <c r="D1991" i="5"/>
  <c r="B1991" i="5"/>
  <c r="Q1990" i="5"/>
  <c r="P1990" i="5"/>
  <c r="R1990" i="5" s="1"/>
  <c r="O1990" i="5"/>
  <c r="N1990" i="5"/>
  <c r="K1990" i="5"/>
  <c r="H1990" i="5"/>
  <c r="G1990" i="5" s="1"/>
  <c r="E1990" i="5"/>
  <c r="D1990" i="5"/>
  <c r="B1990" i="5"/>
  <c r="Q1989" i="5"/>
  <c r="P1989" i="5"/>
  <c r="R1989" i="5" s="1"/>
  <c r="O1989" i="5"/>
  <c r="N1989" i="5"/>
  <c r="K1989" i="5"/>
  <c r="H1989" i="5"/>
  <c r="E1989" i="5"/>
  <c r="D1989" i="5"/>
  <c r="B1989" i="5"/>
  <c r="Q1988" i="5"/>
  <c r="P1988" i="5"/>
  <c r="R1988" i="5" s="1"/>
  <c r="O1988" i="5"/>
  <c r="N1988" i="5"/>
  <c r="K1988" i="5"/>
  <c r="H1988" i="5"/>
  <c r="J1988" i="5" s="1"/>
  <c r="I1988" i="5" s="1"/>
  <c r="E1988" i="5"/>
  <c r="D1988" i="5"/>
  <c r="B1988" i="5"/>
  <c r="Q1987" i="5"/>
  <c r="P1987" i="5"/>
  <c r="O1987" i="5"/>
  <c r="N1987" i="5"/>
  <c r="K1987" i="5"/>
  <c r="H1987" i="5"/>
  <c r="G1987" i="5" s="1"/>
  <c r="E1987" i="5"/>
  <c r="D1987" i="5"/>
  <c r="B1987" i="5"/>
  <c r="Q1986" i="5"/>
  <c r="P1986" i="5"/>
  <c r="R1986" i="5" s="1"/>
  <c r="O1986" i="5"/>
  <c r="N1986" i="5"/>
  <c r="K1986" i="5"/>
  <c r="H1986" i="5"/>
  <c r="E1986" i="5"/>
  <c r="D1986" i="5"/>
  <c r="B1986" i="5"/>
  <c r="Q1985" i="5"/>
  <c r="P1985" i="5"/>
  <c r="R1985" i="5" s="1"/>
  <c r="O1985" i="5"/>
  <c r="N1985" i="5"/>
  <c r="K1985" i="5"/>
  <c r="H1985" i="5"/>
  <c r="J1985" i="5" s="1"/>
  <c r="I1985" i="5" s="1"/>
  <c r="E1985" i="5"/>
  <c r="D1985" i="5"/>
  <c r="B1985" i="5"/>
  <c r="Q1984" i="5"/>
  <c r="P1984" i="5"/>
  <c r="O1984" i="5"/>
  <c r="N1984" i="5"/>
  <c r="K1984" i="5"/>
  <c r="H1984" i="5"/>
  <c r="J1984" i="5" s="1"/>
  <c r="I1984" i="5" s="1"/>
  <c r="E1984" i="5"/>
  <c r="D1984" i="5"/>
  <c r="B1984" i="5"/>
  <c r="Q1983" i="5"/>
  <c r="P1983" i="5"/>
  <c r="O1983" i="5"/>
  <c r="N1983" i="5"/>
  <c r="K1983" i="5"/>
  <c r="H1983" i="5"/>
  <c r="J1983" i="5" s="1"/>
  <c r="I1983" i="5" s="1"/>
  <c r="E1983" i="5"/>
  <c r="D1983" i="5"/>
  <c r="B1983" i="5"/>
  <c r="Q1982" i="5"/>
  <c r="P1982" i="5"/>
  <c r="R1982" i="5" s="1"/>
  <c r="O1982" i="5"/>
  <c r="N1982" i="5"/>
  <c r="K1982" i="5"/>
  <c r="H1982" i="5"/>
  <c r="J1982" i="5" s="1"/>
  <c r="I1982" i="5" s="1"/>
  <c r="E1982" i="5"/>
  <c r="D1982" i="5"/>
  <c r="B1982" i="5"/>
  <c r="Q1981" i="5"/>
  <c r="P1981" i="5"/>
  <c r="R1981" i="5" s="1"/>
  <c r="O1981" i="5"/>
  <c r="N1981" i="5"/>
  <c r="K1981" i="5"/>
  <c r="H1981" i="5"/>
  <c r="G1981" i="5" s="1"/>
  <c r="E1981" i="5"/>
  <c r="D1981" i="5"/>
  <c r="B1981" i="5"/>
  <c r="Q1980" i="5"/>
  <c r="P1980" i="5"/>
  <c r="R1980" i="5" s="1"/>
  <c r="O1980" i="5"/>
  <c r="N1980" i="5"/>
  <c r="K1980" i="5"/>
  <c r="H1980" i="5"/>
  <c r="J1980" i="5" s="1"/>
  <c r="I1980" i="5" s="1"/>
  <c r="E1980" i="5"/>
  <c r="D1980" i="5"/>
  <c r="B1980" i="5"/>
  <c r="Q1979" i="5"/>
  <c r="P1979" i="5"/>
  <c r="R1979" i="5" s="1"/>
  <c r="O1979" i="5"/>
  <c r="N1979" i="5"/>
  <c r="K1979" i="5"/>
  <c r="H1979" i="5"/>
  <c r="G1979" i="5" s="1"/>
  <c r="E1979" i="5"/>
  <c r="D1979" i="5"/>
  <c r="B1979" i="5"/>
  <c r="Q1978" i="5"/>
  <c r="P1978" i="5"/>
  <c r="R1978" i="5" s="1"/>
  <c r="O1978" i="5"/>
  <c r="N1978" i="5"/>
  <c r="K1978" i="5"/>
  <c r="H1978" i="5"/>
  <c r="J1978" i="5" s="1"/>
  <c r="I1978" i="5" s="1"/>
  <c r="E1978" i="5"/>
  <c r="D1978" i="5"/>
  <c r="B1978" i="5"/>
  <c r="Q1977" i="5"/>
  <c r="P1977" i="5"/>
  <c r="R1977" i="5" s="1"/>
  <c r="O1977" i="5"/>
  <c r="N1977" i="5"/>
  <c r="K1977" i="5"/>
  <c r="H1977" i="5"/>
  <c r="E1977" i="5"/>
  <c r="D1977" i="5"/>
  <c r="B1977" i="5"/>
  <c r="Q1976" i="5"/>
  <c r="P1976" i="5"/>
  <c r="O1976" i="5"/>
  <c r="N1976" i="5"/>
  <c r="K1976" i="5"/>
  <c r="H1976" i="5"/>
  <c r="J1976" i="5" s="1"/>
  <c r="I1976" i="5" s="1"/>
  <c r="E1976" i="5"/>
  <c r="D1976" i="5"/>
  <c r="B1976" i="5"/>
  <c r="Q1975" i="5"/>
  <c r="P1975" i="5"/>
  <c r="R1975" i="5" s="1"/>
  <c r="O1975" i="5"/>
  <c r="N1975" i="5"/>
  <c r="K1975" i="5"/>
  <c r="H1975" i="5"/>
  <c r="G1975" i="5" s="1"/>
  <c r="E1975" i="5"/>
  <c r="D1975" i="5"/>
  <c r="B1975" i="5"/>
  <c r="Q1974" i="5"/>
  <c r="P1974" i="5"/>
  <c r="O1974" i="5"/>
  <c r="N1974" i="5"/>
  <c r="K1974" i="5"/>
  <c r="H1974" i="5"/>
  <c r="J1974" i="5" s="1"/>
  <c r="I1974" i="5" s="1"/>
  <c r="E1974" i="5"/>
  <c r="D1974" i="5"/>
  <c r="B1974" i="5"/>
  <c r="Q1973" i="5"/>
  <c r="P1973" i="5"/>
  <c r="R1973" i="5" s="1"/>
  <c r="O1973" i="5"/>
  <c r="N1973" i="5"/>
  <c r="K1973" i="5"/>
  <c r="H1973" i="5"/>
  <c r="E1973" i="5"/>
  <c r="D1973" i="5"/>
  <c r="B1973" i="5"/>
  <c r="Q1972" i="5"/>
  <c r="P1972" i="5"/>
  <c r="O1972" i="5"/>
  <c r="N1972" i="5"/>
  <c r="K1972" i="5"/>
  <c r="H1972" i="5"/>
  <c r="J1972" i="5" s="1"/>
  <c r="I1972" i="5" s="1"/>
  <c r="E1972" i="5"/>
  <c r="D1972" i="5"/>
  <c r="B1972" i="5"/>
  <c r="Q1971" i="5"/>
  <c r="P1971" i="5"/>
  <c r="R1971" i="5" s="1"/>
  <c r="O1971" i="5"/>
  <c r="N1971" i="5"/>
  <c r="K1971" i="5"/>
  <c r="H1971" i="5"/>
  <c r="G1971" i="5" s="1"/>
  <c r="E1971" i="5"/>
  <c r="D1971" i="5"/>
  <c r="B1971" i="5"/>
  <c r="Q1970" i="5"/>
  <c r="P1970" i="5"/>
  <c r="R1970" i="5" s="1"/>
  <c r="O1970" i="5"/>
  <c r="N1970" i="5"/>
  <c r="K1970" i="5"/>
  <c r="H1970" i="5"/>
  <c r="E1970" i="5"/>
  <c r="D1970" i="5"/>
  <c r="B1970" i="5"/>
  <c r="Q1969" i="5"/>
  <c r="P1969" i="5"/>
  <c r="R1969" i="5" s="1"/>
  <c r="O1969" i="5"/>
  <c r="N1969" i="5"/>
  <c r="K1969" i="5"/>
  <c r="H1969" i="5"/>
  <c r="J1969" i="5" s="1"/>
  <c r="I1969" i="5" s="1"/>
  <c r="E1969" i="5"/>
  <c r="D1969" i="5"/>
  <c r="B1969" i="5"/>
  <c r="Q1968" i="5"/>
  <c r="P1968" i="5"/>
  <c r="R1968" i="5" s="1"/>
  <c r="O1968" i="5"/>
  <c r="N1968" i="5"/>
  <c r="K1968" i="5"/>
  <c r="H1968" i="5"/>
  <c r="J1968" i="5" s="1"/>
  <c r="I1968" i="5" s="1"/>
  <c r="E1968" i="5"/>
  <c r="D1968" i="5"/>
  <c r="B1968" i="5"/>
  <c r="Q1967" i="5"/>
  <c r="P1967" i="5"/>
  <c r="O1967" i="5"/>
  <c r="N1967" i="5"/>
  <c r="K1967" i="5"/>
  <c r="H1967" i="5"/>
  <c r="J1967" i="5" s="1"/>
  <c r="I1967" i="5" s="1"/>
  <c r="E1967" i="5"/>
  <c r="D1967" i="5"/>
  <c r="B1967" i="5"/>
  <c r="Q1966" i="5"/>
  <c r="P1966" i="5"/>
  <c r="O1966" i="5"/>
  <c r="N1966" i="5"/>
  <c r="K1966" i="5"/>
  <c r="H1966" i="5"/>
  <c r="J1966" i="5" s="1"/>
  <c r="I1966" i="5" s="1"/>
  <c r="E1966" i="5"/>
  <c r="D1966" i="5"/>
  <c r="B1966" i="5"/>
  <c r="Q1965" i="5"/>
  <c r="P1965" i="5"/>
  <c r="R1965" i="5" s="1"/>
  <c r="O1965" i="5"/>
  <c r="N1965" i="5"/>
  <c r="K1965" i="5"/>
  <c r="H1965" i="5"/>
  <c r="E1965" i="5"/>
  <c r="D1965" i="5"/>
  <c r="B1965" i="5"/>
  <c r="Q1964" i="5"/>
  <c r="P1964" i="5"/>
  <c r="R1964" i="5" s="1"/>
  <c r="O1964" i="5"/>
  <c r="N1964" i="5"/>
  <c r="K1964" i="5"/>
  <c r="H1964" i="5"/>
  <c r="J1964" i="5" s="1"/>
  <c r="I1964" i="5" s="1"/>
  <c r="E1964" i="5"/>
  <c r="D1964" i="5"/>
  <c r="B1964" i="5"/>
  <c r="Q1963" i="5"/>
  <c r="P1963" i="5"/>
  <c r="R1963" i="5" s="1"/>
  <c r="O1963" i="5"/>
  <c r="N1963" i="5"/>
  <c r="K1963" i="5"/>
  <c r="H1963" i="5"/>
  <c r="J1963" i="5" s="1"/>
  <c r="I1963" i="5" s="1"/>
  <c r="E1963" i="5"/>
  <c r="D1963" i="5"/>
  <c r="B1963" i="5"/>
  <c r="Q1962" i="5"/>
  <c r="P1962" i="5"/>
  <c r="R1962" i="5" s="1"/>
  <c r="O1962" i="5"/>
  <c r="N1962" i="5"/>
  <c r="K1962" i="5"/>
  <c r="H1962" i="5"/>
  <c r="E1962" i="5"/>
  <c r="D1962" i="5"/>
  <c r="B1962" i="5"/>
  <c r="Q1961" i="5"/>
  <c r="P1961" i="5"/>
  <c r="R1961" i="5" s="1"/>
  <c r="O1961" i="5"/>
  <c r="N1961" i="5"/>
  <c r="K1961" i="5"/>
  <c r="H1961" i="5"/>
  <c r="G1961" i="5" s="1"/>
  <c r="E1961" i="5"/>
  <c r="D1961" i="5"/>
  <c r="B1961" i="5"/>
  <c r="Q1960" i="5"/>
  <c r="P1960" i="5"/>
  <c r="R1960" i="5" s="1"/>
  <c r="O1960" i="5"/>
  <c r="N1960" i="5"/>
  <c r="K1960" i="5"/>
  <c r="H1960" i="5"/>
  <c r="E1960" i="5"/>
  <c r="D1960" i="5"/>
  <c r="B1960" i="5"/>
  <c r="Q1959" i="5"/>
  <c r="P1959" i="5"/>
  <c r="R1959" i="5" s="1"/>
  <c r="O1959" i="5"/>
  <c r="N1959" i="5"/>
  <c r="K1959" i="5"/>
  <c r="H1959" i="5"/>
  <c r="G1959" i="5" s="1"/>
  <c r="E1959" i="5"/>
  <c r="D1959" i="5"/>
  <c r="B1959" i="5"/>
  <c r="Q1958" i="5"/>
  <c r="P1958" i="5"/>
  <c r="R1958" i="5" s="1"/>
  <c r="O1958" i="5"/>
  <c r="N1958" i="5"/>
  <c r="K1958" i="5"/>
  <c r="H1958" i="5"/>
  <c r="J1958" i="5" s="1"/>
  <c r="I1958" i="5" s="1"/>
  <c r="E1958" i="5"/>
  <c r="D1958" i="5"/>
  <c r="B1958" i="5"/>
  <c r="Q1957" i="5"/>
  <c r="P1957" i="5"/>
  <c r="O1957" i="5"/>
  <c r="N1957" i="5"/>
  <c r="K1957" i="5"/>
  <c r="H1957" i="5"/>
  <c r="G1957" i="5" s="1"/>
  <c r="E1957" i="5"/>
  <c r="D1957" i="5"/>
  <c r="B1957" i="5"/>
  <c r="Q1956" i="5"/>
  <c r="P1956" i="5"/>
  <c r="O1956" i="5"/>
  <c r="N1956" i="5"/>
  <c r="K1956" i="5"/>
  <c r="H1956" i="5"/>
  <c r="J1956" i="5" s="1"/>
  <c r="I1956" i="5" s="1"/>
  <c r="E1956" i="5"/>
  <c r="D1956" i="5"/>
  <c r="B1956" i="5"/>
  <c r="Q1955" i="5"/>
  <c r="P1955" i="5"/>
  <c r="R1955" i="5" s="1"/>
  <c r="O1955" i="5"/>
  <c r="N1955" i="5"/>
  <c r="K1955" i="5"/>
  <c r="H1955" i="5"/>
  <c r="E1955" i="5"/>
  <c r="D1955" i="5"/>
  <c r="B1955" i="5"/>
  <c r="Q1954" i="5"/>
  <c r="P1954" i="5"/>
  <c r="O1954" i="5"/>
  <c r="N1954" i="5"/>
  <c r="K1954" i="5"/>
  <c r="H1954" i="5"/>
  <c r="J1954" i="5" s="1"/>
  <c r="I1954" i="5" s="1"/>
  <c r="E1954" i="5"/>
  <c r="D1954" i="5"/>
  <c r="B1954" i="5"/>
  <c r="Q1953" i="5"/>
  <c r="P1953" i="5"/>
  <c r="O1953" i="5"/>
  <c r="N1953" i="5"/>
  <c r="K1953" i="5"/>
  <c r="H1953" i="5"/>
  <c r="G1953" i="5" s="1"/>
  <c r="E1953" i="5"/>
  <c r="D1953" i="5"/>
  <c r="B1953" i="5"/>
  <c r="Q1952" i="5"/>
  <c r="P1952" i="5"/>
  <c r="R1952" i="5" s="1"/>
  <c r="O1952" i="5"/>
  <c r="N1952" i="5"/>
  <c r="K1952" i="5"/>
  <c r="H1952" i="5"/>
  <c r="E1952" i="5"/>
  <c r="D1952" i="5"/>
  <c r="B1952" i="5"/>
  <c r="Q1951" i="5"/>
  <c r="P1951" i="5"/>
  <c r="R1951" i="5" s="1"/>
  <c r="O1951" i="5"/>
  <c r="N1951" i="5"/>
  <c r="K1951" i="5"/>
  <c r="H1951" i="5"/>
  <c r="J1951" i="5" s="1"/>
  <c r="I1951" i="5" s="1"/>
  <c r="E1951" i="5"/>
  <c r="D1951" i="5"/>
  <c r="B1951" i="5"/>
  <c r="Q1950" i="5"/>
  <c r="P1950" i="5"/>
  <c r="R1950" i="5" s="1"/>
  <c r="O1950" i="5"/>
  <c r="N1950" i="5"/>
  <c r="K1950" i="5"/>
  <c r="H1950" i="5"/>
  <c r="J1950" i="5" s="1"/>
  <c r="I1950" i="5" s="1"/>
  <c r="E1950" i="5"/>
  <c r="D1950" i="5"/>
  <c r="B1950" i="5"/>
  <c r="Q1949" i="5"/>
  <c r="P1949" i="5"/>
  <c r="O1949" i="5"/>
  <c r="N1949" i="5"/>
  <c r="K1949" i="5"/>
  <c r="H1949" i="5"/>
  <c r="E1949" i="5"/>
  <c r="D1949" i="5"/>
  <c r="B1949" i="5"/>
  <c r="Q1948" i="5"/>
  <c r="P1948" i="5"/>
  <c r="R1948" i="5" s="1"/>
  <c r="O1948" i="5"/>
  <c r="N1948" i="5"/>
  <c r="K1948" i="5"/>
  <c r="H1948" i="5"/>
  <c r="G1948" i="5" s="1"/>
  <c r="E1948" i="5"/>
  <c r="D1948" i="5"/>
  <c r="B1948" i="5"/>
  <c r="Q1947" i="5"/>
  <c r="P1947" i="5"/>
  <c r="R1947" i="5" s="1"/>
  <c r="O1947" i="5"/>
  <c r="N1947" i="5"/>
  <c r="K1947" i="5"/>
  <c r="H1947" i="5"/>
  <c r="J1947" i="5" s="1"/>
  <c r="I1947" i="5" s="1"/>
  <c r="E1947" i="5"/>
  <c r="D1947" i="5"/>
  <c r="B1947" i="5"/>
  <c r="Q1946" i="5"/>
  <c r="P1946" i="5"/>
  <c r="O1946" i="5"/>
  <c r="N1946" i="5"/>
  <c r="K1946" i="5"/>
  <c r="H1946" i="5"/>
  <c r="J1946" i="5" s="1"/>
  <c r="I1946" i="5" s="1"/>
  <c r="E1946" i="5"/>
  <c r="D1946" i="5"/>
  <c r="B1946" i="5"/>
  <c r="Q1945" i="5"/>
  <c r="P1945" i="5"/>
  <c r="R1945" i="5" s="1"/>
  <c r="O1945" i="5"/>
  <c r="N1945" i="5"/>
  <c r="K1945" i="5"/>
  <c r="H1945" i="5"/>
  <c r="E1945" i="5"/>
  <c r="D1945" i="5"/>
  <c r="B1945" i="5"/>
  <c r="Q1944" i="5"/>
  <c r="P1944" i="5"/>
  <c r="O1944" i="5"/>
  <c r="N1944" i="5"/>
  <c r="K1944" i="5"/>
  <c r="H1944" i="5"/>
  <c r="E1944" i="5"/>
  <c r="D1944" i="5"/>
  <c r="B1944" i="5"/>
  <c r="Q1943" i="5"/>
  <c r="P1943" i="5"/>
  <c r="R1943" i="5" s="1"/>
  <c r="O1943" i="5"/>
  <c r="N1943" i="5"/>
  <c r="K1943" i="5"/>
  <c r="H1943" i="5"/>
  <c r="J1943" i="5" s="1"/>
  <c r="I1943" i="5" s="1"/>
  <c r="E1943" i="5"/>
  <c r="D1943" i="5"/>
  <c r="B1943" i="5"/>
  <c r="Q1942" i="5"/>
  <c r="P1942" i="5"/>
  <c r="O1942" i="5"/>
  <c r="N1942" i="5"/>
  <c r="K1942" i="5"/>
  <c r="H1942" i="5"/>
  <c r="G1942" i="5" s="1"/>
  <c r="E1942" i="5"/>
  <c r="D1942" i="5"/>
  <c r="B1942" i="5"/>
  <c r="Q1941" i="5"/>
  <c r="P1941" i="5"/>
  <c r="O1941" i="5"/>
  <c r="N1941" i="5"/>
  <c r="K1941" i="5"/>
  <c r="H1941" i="5"/>
  <c r="J1941" i="5" s="1"/>
  <c r="I1941" i="5" s="1"/>
  <c r="E1941" i="5"/>
  <c r="D1941" i="5"/>
  <c r="B1941" i="5"/>
  <c r="Q1940" i="5"/>
  <c r="P1940" i="5"/>
  <c r="R1940" i="5" s="1"/>
  <c r="O1940" i="5"/>
  <c r="N1940" i="5"/>
  <c r="K1940" i="5"/>
  <c r="H1940" i="5"/>
  <c r="J1940" i="5" s="1"/>
  <c r="I1940" i="5" s="1"/>
  <c r="E1940" i="5"/>
  <c r="D1940" i="5"/>
  <c r="B1940" i="5"/>
  <c r="Q1939" i="5"/>
  <c r="P1939" i="5"/>
  <c r="R1939" i="5" s="1"/>
  <c r="O1939" i="5"/>
  <c r="N1939" i="5"/>
  <c r="K1939" i="5"/>
  <c r="H1939" i="5"/>
  <c r="J1939" i="5" s="1"/>
  <c r="I1939" i="5" s="1"/>
  <c r="E1939" i="5"/>
  <c r="D1939" i="5"/>
  <c r="B1939" i="5"/>
  <c r="Q1938" i="5"/>
  <c r="P1938" i="5"/>
  <c r="R1938" i="5" s="1"/>
  <c r="O1938" i="5"/>
  <c r="N1938" i="5"/>
  <c r="K1938" i="5"/>
  <c r="H1938" i="5"/>
  <c r="J1938" i="5" s="1"/>
  <c r="I1938" i="5" s="1"/>
  <c r="E1938" i="5"/>
  <c r="D1938" i="5"/>
  <c r="B1938" i="5"/>
  <c r="Q1937" i="5"/>
  <c r="P1937" i="5"/>
  <c r="R1937" i="5" s="1"/>
  <c r="O1937" i="5"/>
  <c r="N1937" i="5"/>
  <c r="K1937" i="5"/>
  <c r="H1937" i="5"/>
  <c r="G1937" i="5" s="1"/>
  <c r="E1937" i="5"/>
  <c r="D1937" i="5"/>
  <c r="B1937" i="5"/>
  <c r="Q1936" i="5"/>
  <c r="P1936" i="5"/>
  <c r="R1936" i="5" s="1"/>
  <c r="O1936" i="5"/>
  <c r="N1936" i="5"/>
  <c r="K1936" i="5"/>
  <c r="H1936" i="5"/>
  <c r="J1936" i="5" s="1"/>
  <c r="I1936" i="5" s="1"/>
  <c r="E1936" i="5"/>
  <c r="D1936" i="5"/>
  <c r="B1936" i="5"/>
  <c r="Q1935" i="5"/>
  <c r="P1935" i="5"/>
  <c r="O1935" i="5"/>
  <c r="N1935" i="5"/>
  <c r="K1935" i="5"/>
  <c r="H1935" i="5"/>
  <c r="E1935" i="5"/>
  <c r="D1935" i="5"/>
  <c r="B1935" i="5"/>
  <c r="Q1934" i="5"/>
  <c r="P1934" i="5"/>
  <c r="R1934" i="5" s="1"/>
  <c r="O1934" i="5"/>
  <c r="N1934" i="5"/>
  <c r="K1934" i="5"/>
  <c r="H1934" i="5"/>
  <c r="J1934" i="5" s="1"/>
  <c r="I1934" i="5" s="1"/>
  <c r="E1934" i="5"/>
  <c r="D1934" i="5"/>
  <c r="B1934" i="5"/>
  <c r="Q1933" i="5"/>
  <c r="P1933" i="5"/>
  <c r="R1933" i="5" s="1"/>
  <c r="O1933" i="5"/>
  <c r="N1933" i="5"/>
  <c r="K1933" i="5"/>
  <c r="H1933" i="5"/>
  <c r="G1933" i="5" s="1"/>
  <c r="E1933" i="5"/>
  <c r="D1933" i="5"/>
  <c r="B1933" i="5"/>
  <c r="Q1932" i="5"/>
  <c r="P1932" i="5"/>
  <c r="R1932" i="5" s="1"/>
  <c r="O1932" i="5"/>
  <c r="N1932" i="5"/>
  <c r="K1932" i="5"/>
  <c r="H1932" i="5"/>
  <c r="G1932" i="5" s="1"/>
  <c r="E1932" i="5"/>
  <c r="D1932" i="5"/>
  <c r="B1932" i="5"/>
  <c r="Q1931" i="5"/>
  <c r="P1931" i="5"/>
  <c r="R1931" i="5" s="1"/>
  <c r="O1931" i="5"/>
  <c r="N1931" i="5"/>
  <c r="K1931" i="5"/>
  <c r="H1931" i="5"/>
  <c r="G1931" i="5" s="1"/>
  <c r="E1931" i="5"/>
  <c r="D1931" i="5"/>
  <c r="B1931" i="5"/>
  <c r="Q1930" i="5"/>
  <c r="P1930" i="5"/>
  <c r="R1930" i="5" s="1"/>
  <c r="O1930" i="5"/>
  <c r="N1930" i="5"/>
  <c r="K1930" i="5"/>
  <c r="H1930" i="5"/>
  <c r="G1930" i="5" s="1"/>
  <c r="E1930" i="5"/>
  <c r="D1930" i="5"/>
  <c r="B1930" i="5"/>
  <c r="Q1929" i="5"/>
  <c r="P1929" i="5"/>
  <c r="R1929" i="5" s="1"/>
  <c r="O1929" i="5"/>
  <c r="N1929" i="5"/>
  <c r="K1929" i="5"/>
  <c r="H1929" i="5"/>
  <c r="J1929" i="5" s="1"/>
  <c r="I1929" i="5" s="1"/>
  <c r="E1929" i="5"/>
  <c r="D1929" i="5"/>
  <c r="B1929" i="5"/>
  <c r="Q1928" i="5"/>
  <c r="P1928" i="5"/>
  <c r="O1928" i="5"/>
  <c r="N1928" i="5"/>
  <c r="K1928" i="5"/>
  <c r="H1928" i="5"/>
  <c r="E1928" i="5"/>
  <c r="D1928" i="5"/>
  <c r="B1928" i="5"/>
  <c r="Q1927" i="5"/>
  <c r="P1927" i="5"/>
  <c r="O1927" i="5"/>
  <c r="N1927" i="5"/>
  <c r="K1927" i="5"/>
  <c r="H1927" i="5"/>
  <c r="G1927" i="5" s="1"/>
  <c r="E1927" i="5"/>
  <c r="D1927" i="5"/>
  <c r="B1927" i="5"/>
  <c r="Q1926" i="5"/>
  <c r="P1926" i="5"/>
  <c r="R1926" i="5" s="1"/>
  <c r="O1926" i="5"/>
  <c r="N1926" i="5"/>
  <c r="K1926" i="5"/>
  <c r="H1926" i="5"/>
  <c r="E1926" i="5"/>
  <c r="D1926" i="5"/>
  <c r="B1926" i="5"/>
  <c r="Q1925" i="5"/>
  <c r="P1925" i="5"/>
  <c r="R1925" i="5" s="1"/>
  <c r="O1925" i="5"/>
  <c r="N1925" i="5"/>
  <c r="K1925" i="5"/>
  <c r="H1925" i="5"/>
  <c r="G1925" i="5" s="1"/>
  <c r="E1925" i="5"/>
  <c r="D1925" i="5"/>
  <c r="B1925" i="5"/>
  <c r="Q1924" i="5"/>
  <c r="P1924" i="5"/>
  <c r="R1924" i="5" s="1"/>
  <c r="O1924" i="5"/>
  <c r="N1924" i="5"/>
  <c r="K1924" i="5"/>
  <c r="H1924" i="5"/>
  <c r="E1924" i="5"/>
  <c r="D1924" i="5"/>
  <c r="B1924" i="5"/>
  <c r="Q1923" i="5"/>
  <c r="P1923" i="5"/>
  <c r="R1923" i="5" s="1"/>
  <c r="O1923" i="5"/>
  <c r="N1923" i="5"/>
  <c r="K1923" i="5"/>
  <c r="H1923" i="5"/>
  <c r="G1923" i="5" s="1"/>
  <c r="E1923" i="5"/>
  <c r="D1923" i="5"/>
  <c r="B1923" i="5"/>
  <c r="Q1922" i="5"/>
  <c r="P1922" i="5"/>
  <c r="R1922" i="5" s="1"/>
  <c r="O1922" i="5"/>
  <c r="N1922" i="5"/>
  <c r="K1922" i="5"/>
  <c r="H1922" i="5"/>
  <c r="J1922" i="5" s="1"/>
  <c r="I1922" i="5" s="1"/>
  <c r="E1922" i="5"/>
  <c r="D1922" i="5"/>
  <c r="B1922" i="5"/>
  <c r="Q1921" i="5"/>
  <c r="P1921" i="5"/>
  <c r="R1921" i="5" s="1"/>
  <c r="O1921" i="5"/>
  <c r="N1921" i="5"/>
  <c r="K1921" i="5"/>
  <c r="H1921" i="5"/>
  <c r="G1921" i="5" s="1"/>
  <c r="E1921" i="5"/>
  <c r="D1921" i="5"/>
  <c r="B1921" i="5"/>
  <c r="Q1920" i="5"/>
  <c r="P1920" i="5"/>
  <c r="R1920" i="5" s="1"/>
  <c r="O1920" i="5"/>
  <c r="N1920" i="5"/>
  <c r="K1920" i="5"/>
  <c r="H1920" i="5"/>
  <c r="E1920" i="5"/>
  <c r="D1920" i="5"/>
  <c r="B1920" i="5"/>
  <c r="Q1919" i="5"/>
  <c r="P1919" i="5"/>
  <c r="O1919" i="5"/>
  <c r="N1919" i="5"/>
  <c r="K1919" i="5"/>
  <c r="H1919" i="5"/>
  <c r="J1919" i="5" s="1"/>
  <c r="I1919" i="5" s="1"/>
  <c r="E1919" i="5"/>
  <c r="D1919" i="5"/>
  <c r="B1919" i="5"/>
  <c r="Q1918" i="5"/>
  <c r="P1918" i="5"/>
  <c r="R1918" i="5" s="1"/>
  <c r="O1918" i="5"/>
  <c r="N1918" i="5"/>
  <c r="K1918" i="5"/>
  <c r="H1918" i="5"/>
  <c r="G1918" i="5" s="1"/>
  <c r="E1918" i="5"/>
  <c r="D1918" i="5"/>
  <c r="B1918" i="5"/>
  <c r="Q1917" i="5"/>
  <c r="P1917" i="5"/>
  <c r="R1917" i="5" s="1"/>
  <c r="O1917" i="5"/>
  <c r="N1917" i="5"/>
  <c r="K1917" i="5"/>
  <c r="H1917" i="5"/>
  <c r="J1917" i="5" s="1"/>
  <c r="I1917" i="5" s="1"/>
  <c r="E1917" i="5"/>
  <c r="D1917" i="5"/>
  <c r="B1917" i="5"/>
  <c r="Q1916" i="5"/>
  <c r="P1916" i="5"/>
  <c r="R1916" i="5" s="1"/>
  <c r="O1916" i="5"/>
  <c r="N1916" i="5"/>
  <c r="K1916" i="5"/>
  <c r="H1916" i="5"/>
  <c r="J1916" i="5" s="1"/>
  <c r="I1916" i="5" s="1"/>
  <c r="E1916" i="5"/>
  <c r="D1916" i="5"/>
  <c r="B1916" i="5"/>
  <c r="Q1915" i="5"/>
  <c r="P1915" i="5"/>
  <c r="O1915" i="5"/>
  <c r="N1915" i="5"/>
  <c r="K1915" i="5"/>
  <c r="H1915" i="5"/>
  <c r="G1915" i="5" s="1"/>
  <c r="E1915" i="5"/>
  <c r="D1915" i="5"/>
  <c r="B1915" i="5"/>
  <c r="Q1914" i="5"/>
  <c r="P1914" i="5"/>
  <c r="R1914" i="5" s="1"/>
  <c r="O1914" i="5"/>
  <c r="N1914" i="5"/>
  <c r="K1914" i="5"/>
  <c r="H1914" i="5"/>
  <c r="G1914" i="5" s="1"/>
  <c r="E1914" i="5"/>
  <c r="D1914" i="5"/>
  <c r="B1914" i="5"/>
  <c r="Q1913" i="5"/>
  <c r="P1913" i="5"/>
  <c r="R1913" i="5" s="1"/>
  <c r="O1913" i="5"/>
  <c r="N1913" i="5"/>
  <c r="K1913" i="5"/>
  <c r="H1913" i="5"/>
  <c r="G1913" i="5" s="1"/>
  <c r="E1913" i="5"/>
  <c r="D1913" i="5"/>
  <c r="B1913" i="5"/>
  <c r="Q1912" i="5"/>
  <c r="P1912" i="5"/>
  <c r="R1912" i="5" s="1"/>
  <c r="O1912" i="5"/>
  <c r="N1912" i="5"/>
  <c r="K1912" i="5"/>
  <c r="H1912" i="5"/>
  <c r="J1912" i="5" s="1"/>
  <c r="I1912" i="5" s="1"/>
  <c r="E1912" i="5"/>
  <c r="D1912" i="5"/>
  <c r="B1912" i="5"/>
  <c r="Q1911" i="5"/>
  <c r="P1911" i="5"/>
  <c r="R1911" i="5" s="1"/>
  <c r="O1911" i="5"/>
  <c r="N1911" i="5"/>
  <c r="K1911" i="5"/>
  <c r="H1911" i="5"/>
  <c r="J1911" i="5" s="1"/>
  <c r="I1911" i="5" s="1"/>
  <c r="E1911" i="5"/>
  <c r="D1911" i="5"/>
  <c r="B1911" i="5"/>
  <c r="Q1910" i="5"/>
  <c r="P1910" i="5"/>
  <c r="O1910" i="5"/>
  <c r="N1910" i="5"/>
  <c r="K1910" i="5"/>
  <c r="H1910" i="5"/>
  <c r="E1910" i="5"/>
  <c r="D1910" i="5"/>
  <c r="B1910" i="5"/>
  <c r="Q1909" i="5"/>
  <c r="P1909" i="5"/>
  <c r="R1909" i="5" s="1"/>
  <c r="O1909" i="5"/>
  <c r="N1909" i="5"/>
  <c r="K1909" i="5"/>
  <c r="H1909" i="5"/>
  <c r="E1909" i="5"/>
  <c r="D1909" i="5"/>
  <c r="B1909" i="5"/>
  <c r="Q1908" i="5"/>
  <c r="P1908" i="5"/>
  <c r="O1908" i="5"/>
  <c r="N1908" i="5"/>
  <c r="K1908" i="5"/>
  <c r="H1908" i="5"/>
  <c r="E1908" i="5"/>
  <c r="D1908" i="5"/>
  <c r="B1908" i="5"/>
  <c r="Q1907" i="5"/>
  <c r="P1907" i="5"/>
  <c r="O1907" i="5"/>
  <c r="N1907" i="5"/>
  <c r="K1907" i="5"/>
  <c r="H1907" i="5"/>
  <c r="E1907" i="5"/>
  <c r="D1907" i="5"/>
  <c r="B1907" i="5"/>
  <c r="Q1906" i="5"/>
  <c r="P1906" i="5"/>
  <c r="R1906" i="5" s="1"/>
  <c r="O1906" i="5"/>
  <c r="N1906" i="5"/>
  <c r="K1906" i="5"/>
  <c r="H1906" i="5"/>
  <c r="E1906" i="5"/>
  <c r="D1906" i="5"/>
  <c r="B1906" i="5"/>
  <c r="Q1905" i="5"/>
  <c r="P1905" i="5"/>
  <c r="R1905" i="5" s="1"/>
  <c r="O1905" i="5"/>
  <c r="N1905" i="5"/>
  <c r="K1905" i="5"/>
  <c r="H1905" i="5"/>
  <c r="E1905" i="5"/>
  <c r="D1905" i="5"/>
  <c r="B1905" i="5"/>
  <c r="Q1904" i="5"/>
  <c r="P1904" i="5"/>
  <c r="R1904" i="5" s="1"/>
  <c r="O1904" i="5"/>
  <c r="N1904" i="5"/>
  <c r="K1904" i="5"/>
  <c r="H1904" i="5"/>
  <c r="G1904" i="5" s="1"/>
  <c r="E1904" i="5"/>
  <c r="D1904" i="5"/>
  <c r="B1904" i="5"/>
  <c r="Q1903" i="5"/>
  <c r="P1903" i="5"/>
  <c r="O1903" i="5"/>
  <c r="N1903" i="5"/>
  <c r="K1903" i="5"/>
  <c r="H1903" i="5"/>
  <c r="J1903" i="5" s="1"/>
  <c r="I1903" i="5" s="1"/>
  <c r="E1903" i="5"/>
  <c r="D1903" i="5"/>
  <c r="B1903" i="5"/>
  <c r="Q1902" i="5"/>
  <c r="P1902" i="5"/>
  <c r="O1902" i="5"/>
  <c r="N1902" i="5"/>
  <c r="K1902" i="5"/>
  <c r="H1902" i="5"/>
  <c r="J1902" i="5" s="1"/>
  <c r="I1902" i="5" s="1"/>
  <c r="E1902" i="5"/>
  <c r="D1902" i="5"/>
  <c r="B1902" i="5"/>
  <c r="Q1901" i="5"/>
  <c r="P1901" i="5"/>
  <c r="O1901" i="5"/>
  <c r="N1901" i="5"/>
  <c r="K1901" i="5"/>
  <c r="H1901" i="5"/>
  <c r="E1901" i="5"/>
  <c r="D1901" i="5"/>
  <c r="B1901" i="5"/>
  <c r="Q1900" i="5"/>
  <c r="P1900" i="5"/>
  <c r="R1900" i="5" s="1"/>
  <c r="O1900" i="5"/>
  <c r="N1900" i="5"/>
  <c r="K1900" i="5"/>
  <c r="H1900" i="5"/>
  <c r="E1900" i="5"/>
  <c r="D1900" i="5"/>
  <c r="B1900" i="5"/>
  <c r="Q1899" i="5"/>
  <c r="P1899" i="5"/>
  <c r="R1899" i="5" s="1"/>
  <c r="O1899" i="5"/>
  <c r="N1899" i="5"/>
  <c r="K1899" i="5"/>
  <c r="H1899" i="5"/>
  <c r="J1899" i="5" s="1"/>
  <c r="I1899" i="5" s="1"/>
  <c r="E1899" i="5"/>
  <c r="D1899" i="5"/>
  <c r="B1899" i="5"/>
  <c r="Q1898" i="5"/>
  <c r="P1898" i="5"/>
  <c r="O1898" i="5"/>
  <c r="N1898" i="5"/>
  <c r="K1898" i="5"/>
  <c r="H1898" i="5"/>
  <c r="G1898" i="5" s="1"/>
  <c r="E1898" i="5"/>
  <c r="D1898" i="5"/>
  <c r="B1898" i="5"/>
  <c r="Q1897" i="5"/>
  <c r="P1897" i="5"/>
  <c r="R1897" i="5" s="1"/>
  <c r="O1897" i="5"/>
  <c r="N1897" i="5"/>
  <c r="K1897" i="5"/>
  <c r="H1897" i="5"/>
  <c r="E1897" i="5"/>
  <c r="D1897" i="5"/>
  <c r="B1897" i="5"/>
  <c r="Q1896" i="5"/>
  <c r="P1896" i="5"/>
  <c r="R1896" i="5" s="1"/>
  <c r="O1896" i="5"/>
  <c r="N1896" i="5"/>
  <c r="K1896" i="5"/>
  <c r="H1896" i="5"/>
  <c r="J1896" i="5" s="1"/>
  <c r="I1896" i="5" s="1"/>
  <c r="E1896" i="5"/>
  <c r="D1896" i="5"/>
  <c r="B1896" i="5"/>
  <c r="Q1895" i="5"/>
  <c r="P1895" i="5"/>
  <c r="R1895" i="5" s="1"/>
  <c r="O1895" i="5"/>
  <c r="N1895" i="5"/>
  <c r="K1895" i="5"/>
  <c r="H1895" i="5"/>
  <c r="J1895" i="5" s="1"/>
  <c r="I1895" i="5" s="1"/>
  <c r="E1895" i="5"/>
  <c r="D1895" i="5"/>
  <c r="B1895" i="5"/>
  <c r="Q1894" i="5"/>
  <c r="P1894" i="5"/>
  <c r="R1894" i="5" s="1"/>
  <c r="O1894" i="5"/>
  <c r="N1894" i="5"/>
  <c r="K1894" i="5"/>
  <c r="H1894" i="5"/>
  <c r="J1894" i="5" s="1"/>
  <c r="I1894" i="5" s="1"/>
  <c r="E1894" i="5"/>
  <c r="D1894" i="5"/>
  <c r="B1894" i="5"/>
  <c r="Q1893" i="5"/>
  <c r="P1893" i="5"/>
  <c r="R1893" i="5" s="1"/>
  <c r="O1893" i="5"/>
  <c r="N1893" i="5"/>
  <c r="K1893" i="5"/>
  <c r="H1893" i="5"/>
  <c r="E1893" i="5"/>
  <c r="D1893" i="5"/>
  <c r="B1893" i="5"/>
  <c r="Q1892" i="5"/>
  <c r="P1892" i="5"/>
  <c r="R1892" i="5" s="1"/>
  <c r="O1892" i="5"/>
  <c r="N1892" i="5"/>
  <c r="K1892" i="5"/>
  <c r="H1892" i="5"/>
  <c r="J1892" i="5" s="1"/>
  <c r="I1892" i="5" s="1"/>
  <c r="E1892" i="5"/>
  <c r="D1892" i="5"/>
  <c r="B1892" i="5"/>
  <c r="Q1891" i="5"/>
  <c r="P1891" i="5"/>
  <c r="R1891" i="5" s="1"/>
  <c r="O1891" i="5"/>
  <c r="N1891" i="5"/>
  <c r="K1891" i="5"/>
  <c r="H1891" i="5"/>
  <c r="G1891" i="5" s="1"/>
  <c r="E1891" i="5"/>
  <c r="D1891" i="5"/>
  <c r="B1891" i="5"/>
  <c r="Q1890" i="5"/>
  <c r="P1890" i="5"/>
  <c r="O1890" i="5"/>
  <c r="N1890" i="5"/>
  <c r="K1890" i="5"/>
  <c r="H1890" i="5"/>
  <c r="E1890" i="5"/>
  <c r="D1890" i="5"/>
  <c r="B1890" i="5"/>
  <c r="Q1889" i="5"/>
  <c r="P1889" i="5"/>
  <c r="R1889" i="5" s="1"/>
  <c r="O1889" i="5"/>
  <c r="N1889" i="5"/>
  <c r="K1889" i="5"/>
  <c r="H1889" i="5"/>
  <c r="E1889" i="5"/>
  <c r="D1889" i="5"/>
  <c r="B1889" i="5"/>
  <c r="Q1888" i="5"/>
  <c r="P1888" i="5"/>
  <c r="O1888" i="5"/>
  <c r="N1888" i="5"/>
  <c r="K1888" i="5"/>
  <c r="H1888" i="5"/>
  <c r="J1888" i="5" s="1"/>
  <c r="I1888" i="5" s="1"/>
  <c r="E1888" i="5"/>
  <c r="D1888" i="5"/>
  <c r="B1888" i="5"/>
  <c r="Q1887" i="5"/>
  <c r="P1887" i="5"/>
  <c r="R1887" i="5" s="1"/>
  <c r="O1887" i="5"/>
  <c r="N1887" i="5"/>
  <c r="K1887" i="5"/>
  <c r="H1887" i="5"/>
  <c r="J1887" i="5" s="1"/>
  <c r="I1887" i="5" s="1"/>
  <c r="E1887" i="5"/>
  <c r="D1887" i="5"/>
  <c r="B1887" i="5"/>
  <c r="Q1886" i="5"/>
  <c r="P1886" i="5"/>
  <c r="R1886" i="5" s="1"/>
  <c r="O1886" i="5"/>
  <c r="N1886" i="5"/>
  <c r="K1886" i="5"/>
  <c r="H1886" i="5"/>
  <c r="J1886" i="5" s="1"/>
  <c r="I1886" i="5" s="1"/>
  <c r="E1886" i="5"/>
  <c r="D1886" i="5"/>
  <c r="B1886" i="5"/>
  <c r="Q1885" i="5"/>
  <c r="P1885" i="5"/>
  <c r="R1885" i="5" s="1"/>
  <c r="O1885" i="5"/>
  <c r="N1885" i="5"/>
  <c r="K1885" i="5"/>
  <c r="H1885" i="5"/>
  <c r="E1885" i="5"/>
  <c r="D1885" i="5"/>
  <c r="B1885" i="5"/>
  <c r="Q1884" i="5"/>
  <c r="P1884" i="5"/>
  <c r="O1884" i="5"/>
  <c r="N1884" i="5"/>
  <c r="K1884" i="5"/>
  <c r="H1884" i="5"/>
  <c r="G1884" i="5" s="1"/>
  <c r="E1884" i="5"/>
  <c r="D1884" i="5"/>
  <c r="B1884" i="5"/>
  <c r="Q1883" i="5"/>
  <c r="P1883" i="5"/>
  <c r="R1883" i="5" s="1"/>
  <c r="O1883" i="5"/>
  <c r="N1883" i="5"/>
  <c r="K1883" i="5"/>
  <c r="H1883" i="5"/>
  <c r="J1883" i="5" s="1"/>
  <c r="I1883" i="5" s="1"/>
  <c r="E1883" i="5"/>
  <c r="D1883" i="5"/>
  <c r="B1883" i="5"/>
  <c r="Q1882" i="5"/>
  <c r="P1882" i="5"/>
  <c r="R1882" i="5" s="1"/>
  <c r="O1882" i="5"/>
  <c r="N1882" i="5"/>
  <c r="K1882" i="5"/>
  <c r="H1882" i="5"/>
  <c r="J1882" i="5" s="1"/>
  <c r="I1882" i="5" s="1"/>
  <c r="E1882" i="5"/>
  <c r="D1882" i="5"/>
  <c r="B1882" i="5"/>
  <c r="Q1881" i="5"/>
  <c r="P1881" i="5"/>
  <c r="R1881" i="5" s="1"/>
  <c r="O1881" i="5"/>
  <c r="N1881" i="5"/>
  <c r="K1881" i="5"/>
  <c r="H1881" i="5"/>
  <c r="E1881" i="5"/>
  <c r="D1881" i="5"/>
  <c r="B1881" i="5"/>
  <c r="Q1880" i="5"/>
  <c r="P1880" i="5"/>
  <c r="O1880" i="5"/>
  <c r="N1880" i="5"/>
  <c r="K1880" i="5"/>
  <c r="H1880" i="5"/>
  <c r="J1880" i="5" s="1"/>
  <c r="I1880" i="5" s="1"/>
  <c r="E1880" i="5"/>
  <c r="D1880" i="5"/>
  <c r="B1880" i="5"/>
  <c r="Q1879" i="5"/>
  <c r="P1879" i="5"/>
  <c r="R1879" i="5" s="1"/>
  <c r="O1879" i="5"/>
  <c r="N1879" i="5"/>
  <c r="K1879" i="5"/>
  <c r="H1879" i="5"/>
  <c r="E1879" i="5"/>
  <c r="D1879" i="5"/>
  <c r="B1879" i="5"/>
  <c r="Q1878" i="5"/>
  <c r="P1878" i="5"/>
  <c r="O1878" i="5"/>
  <c r="N1878" i="5"/>
  <c r="K1878" i="5"/>
  <c r="H1878" i="5"/>
  <c r="J1878" i="5" s="1"/>
  <c r="I1878" i="5" s="1"/>
  <c r="E1878" i="5"/>
  <c r="D1878" i="5"/>
  <c r="B1878" i="5"/>
  <c r="Q1877" i="5"/>
  <c r="P1877" i="5"/>
  <c r="R1877" i="5" s="1"/>
  <c r="O1877" i="5"/>
  <c r="N1877" i="5"/>
  <c r="K1877" i="5"/>
  <c r="H1877" i="5"/>
  <c r="J1877" i="5" s="1"/>
  <c r="I1877" i="5" s="1"/>
  <c r="E1877" i="5"/>
  <c r="D1877" i="5"/>
  <c r="B1877" i="5"/>
  <c r="Q1876" i="5"/>
  <c r="P1876" i="5"/>
  <c r="R1876" i="5" s="1"/>
  <c r="O1876" i="5"/>
  <c r="N1876" i="5"/>
  <c r="K1876" i="5"/>
  <c r="H1876" i="5"/>
  <c r="E1876" i="5"/>
  <c r="D1876" i="5"/>
  <c r="B1876" i="5"/>
  <c r="Q1875" i="5"/>
  <c r="P1875" i="5"/>
  <c r="R1875" i="5" s="1"/>
  <c r="O1875" i="5"/>
  <c r="N1875" i="5"/>
  <c r="K1875" i="5"/>
  <c r="H1875" i="5"/>
  <c r="J1875" i="5" s="1"/>
  <c r="I1875" i="5" s="1"/>
  <c r="E1875" i="5"/>
  <c r="D1875" i="5"/>
  <c r="B1875" i="5"/>
  <c r="Q1874" i="5"/>
  <c r="P1874" i="5"/>
  <c r="O1874" i="5"/>
  <c r="N1874" i="5"/>
  <c r="K1874" i="5"/>
  <c r="H1874" i="5"/>
  <c r="J1874" i="5" s="1"/>
  <c r="I1874" i="5" s="1"/>
  <c r="E1874" i="5"/>
  <c r="D1874" i="5"/>
  <c r="B1874" i="5"/>
  <c r="Q1873" i="5"/>
  <c r="P1873" i="5"/>
  <c r="R1873" i="5" s="1"/>
  <c r="O1873" i="5"/>
  <c r="N1873" i="5"/>
  <c r="K1873" i="5"/>
  <c r="H1873" i="5"/>
  <c r="G1873" i="5" s="1"/>
  <c r="E1873" i="5"/>
  <c r="D1873" i="5"/>
  <c r="B1873" i="5"/>
  <c r="Q1872" i="5"/>
  <c r="P1872" i="5"/>
  <c r="R1872" i="5" s="1"/>
  <c r="O1872" i="5"/>
  <c r="N1872" i="5"/>
  <c r="K1872" i="5"/>
  <c r="H1872" i="5"/>
  <c r="J1872" i="5" s="1"/>
  <c r="I1872" i="5" s="1"/>
  <c r="E1872" i="5"/>
  <c r="D1872" i="5"/>
  <c r="B1872" i="5"/>
  <c r="Q1871" i="5"/>
  <c r="P1871" i="5"/>
  <c r="R1871" i="5" s="1"/>
  <c r="O1871" i="5"/>
  <c r="N1871" i="5"/>
  <c r="K1871" i="5"/>
  <c r="H1871" i="5"/>
  <c r="J1871" i="5" s="1"/>
  <c r="I1871" i="5" s="1"/>
  <c r="E1871" i="5"/>
  <c r="D1871" i="5"/>
  <c r="B1871" i="5"/>
  <c r="Q1870" i="5"/>
  <c r="P1870" i="5"/>
  <c r="R1870" i="5" s="1"/>
  <c r="O1870" i="5"/>
  <c r="N1870" i="5"/>
  <c r="K1870" i="5"/>
  <c r="H1870" i="5"/>
  <c r="E1870" i="5"/>
  <c r="D1870" i="5"/>
  <c r="B1870" i="5"/>
  <c r="Q1869" i="5"/>
  <c r="P1869" i="5"/>
  <c r="R1869" i="5" s="1"/>
  <c r="O1869" i="5"/>
  <c r="N1869" i="5"/>
  <c r="K1869" i="5"/>
  <c r="H1869" i="5"/>
  <c r="J1869" i="5" s="1"/>
  <c r="I1869" i="5" s="1"/>
  <c r="E1869" i="5"/>
  <c r="D1869" i="5"/>
  <c r="B1869" i="5"/>
  <c r="Q1868" i="5"/>
  <c r="P1868" i="5"/>
  <c r="R1868" i="5" s="1"/>
  <c r="O1868" i="5"/>
  <c r="N1868" i="5"/>
  <c r="K1868" i="5"/>
  <c r="H1868" i="5"/>
  <c r="J1868" i="5" s="1"/>
  <c r="I1868" i="5" s="1"/>
  <c r="E1868" i="5"/>
  <c r="D1868" i="5"/>
  <c r="B1868" i="5"/>
  <c r="Q1867" i="5"/>
  <c r="P1867" i="5"/>
  <c r="R1867" i="5" s="1"/>
  <c r="O1867" i="5"/>
  <c r="N1867" i="5"/>
  <c r="K1867" i="5"/>
  <c r="H1867" i="5"/>
  <c r="J1867" i="5" s="1"/>
  <c r="I1867" i="5" s="1"/>
  <c r="E1867" i="5"/>
  <c r="D1867" i="5"/>
  <c r="B1867" i="5"/>
  <c r="Q1866" i="5"/>
  <c r="P1866" i="5"/>
  <c r="R1866" i="5" s="1"/>
  <c r="O1866" i="5"/>
  <c r="N1866" i="5"/>
  <c r="K1866" i="5"/>
  <c r="H1866" i="5"/>
  <c r="G1866" i="5" s="1"/>
  <c r="E1866" i="5"/>
  <c r="D1866" i="5"/>
  <c r="B1866" i="5"/>
  <c r="Q1865" i="5"/>
  <c r="P1865" i="5"/>
  <c r="R1865" i="5" s="1"/>
  <c r="O1865" i="5"/>
  <c r="N1865" i="5"/>
  <c r="K1865" i="5"/>
  <c r="H1865" i="5"/>
  <c r="J1865" i="5" s="1"/>
  <c r="I1865" i="5" s="1"/>
  <c r="E1865" i="5"/>
  <c r="D1865" i="5"/>
  <c r="B1865" i="5"/>
  <c r="Q1864" i="5"/>
  <c r="P1864" i="5"/>
  <c r="R1864" i="5" s="1"/>
  <c r="O1864" i="5"/>
  <c r="N1864" i="5"/>
  <c r="K1864" i="5"/>
  <c r="H1864" i="5"/>
  <c r="J1864" i="5" s="1"/>
  <c r="I1864" i="5" s="1"/>
  <c r="E1864" i="5"/>
  <c r="D1864" i="5"/>
  <c r="B1864" i="5"/>
  <c r="Q1863" i="5"/>
  <c r="P1863" i="5"/>
  <c r="O1863" i="5"/>
  <c r="N1863" i="5"/>
  <c r="K1863" i="5"/>
  <c r="H1863" i="5"/>
  <c r="J1863" i="5" s="1"/>
  <c r="I1863" i="5" s="1"/>
  <c r="E1863" i="5"/>
  <c r="D1863" i="5"/>
  <c r="B1863" i="5"/>
  <c r="Q1862" i="5"/>
  <c r="P1862" i="5"/>
  <c r="R1862" i="5" s="1"/>
  <c r="O1862" i="5"/>
  <c r="N1862" i="5"/>
  <c r="K1862" i="5"/>
  <c r="H1862" i="5"/>
  <c r="J1862" i="5" s="1"/>
  <c r="I1862" i="5" s="1"/>
  <c r="E1862" i="5"/>
  <c r="D1862" i="5"/>
  <c r="B1862" i="5"/>
  <c r="Q1861" i="5"/>
  <c r="P1861" i="5"/>
  <c r="R1861" i="5" s="1"/>
  <c r="O1861" i="5"/>
  <c r="N1861" i="5"/>
  <c r="K1861" i="5"/>
  <c r="H1861" i="5"/>
  <c r="J1861" i="5" s="1"/>
  <c r="I1861" i="5" s="1"/>
  <c r="E1861" i="5"/>
  <c r="D1861" i="5"/>
  <c r="B1861" i="5"/>
  <c r="Q1860" i="5"/>
  <c r="P1860" i="5"/>
  <c r="R1860" i="5" s="1"/>
  <c r="O1860" i="5"/>
  <c r="N1860" i="5"/>
  <c r="K1860" i="5"/>
  <c r="H1860" i="5"/>
  <c r="E1860" i="5"/>
  <c r="D1860" i="5"/>
  <c r="B1860" i="5"/>
  <c r="Q1859" i="5"/>
  <c r="P1859" i="5"/>
  <c r="R1859" i="5" s="1"/>
  <c r="O1859" i="5"/>
  <c r="N1859" i="5"/>
  <c r="K1859" i="5"/>
  <c r="H1859" i="5"/>
  <c r="J1859" i="5" s="1"/>
  <c r="I1859" i="5" s="1"/>
  <c r="E1859" i="5"/>
  <c r="D1859" i="5"/>
  <c r="B1859" i="5"/>
  <c r="Q1858" i="5"/>
  <c r="P1858" i="5"/>
  <c r="R1858" i="5" s="1"/>
  <c r="O1858" i="5"/>
  <c r="N1858" i="5"/>
  <c r="K1858" i="5"/>
  <c r="H1858" i="5"/>
  <c r="J1858" i="5" s="1"/>
  <c r="I1858" i="5" s="1"/>
  <c r="E1858" i="5"/>
  <c r="D1858" i="5"/>
  <c r="B1858" i="5"/>
  <c r="Q1857" i="5"/>
  <c r="P1857" i="5"/>
  <c r="R1857" i="5" s="1"/>
  <c r="O1857" i="5"/>
  <c r="N1857" i="5"/>
  <c r="K1857" i="5"/>
  <c r="H1857" i="5"/>
  <c r="G1857" i="5" s="1"/>
  <c r="E1857" i="5"/>
  <c r="D1857" i="5"/>
  <c r="B1857" i="5"/>
  <c r="Q1856" i="5"/>
  <c r="P1856" i="5"/>
  <c r="R1856" i="5" s="1"/>
  <c r="O1856" i="5"/>
  <c r="N1856" i="5"/>
  <c r="K1856" i="5"/>
  <c r="H1856" i="5"/>
  <c r="J1856" i="5" s="1"/>
  <c r="I1856" i="5" s="1"/>
  <c r="E1856" i="5"/>
  <c r="D1856" i="5"/>
  <c r="B1856" i="5"/>
  <c r="Q1855" i="5"/>
  <c r="P1855" i="5"/>
  <c r="R1855" i="5" s="1"/>
  <c r="O1855" i="5"/>
  <c r="N1855" i="5"/>
  <c r="K1855" i="5"/>
  <c r="H1855" i="5"/>
  <c r="J1855" i="5" s="1"/>
  <c r="I1855" i="5" s="1"/>
  <c r="E1855" i="5"/>
  <c r="D1855" i="5"/>
  <c r="B1855" i="5"/>
  <c r="Q1854" i="5"/>
  <c r="P1854" i="5"/>
  <c r="O1854" i="5"/>
  <c r="N1854" i="5"/>
  <c r="K1854" i="5"/>
  <c r="H1854" i="5"/>
  <c r="G1854" i="5" s="1"/>
  <c r="E1854" i="5"/>
  <c r="D1854" i="5"/>
  <c r="B1854" i="5"/>
  <c r="Q1853" i="5"/>
  <c r="P1853" i="5"/>
  <c r="R1853" i="5" s="1"/>
  <c r="O1853" i="5"/>
  <c r="N1853" i="5"/>
  <c r="K1853" i="5"/>
  <c r="H1853" i="5"/>
  <c r="G1853" i="5" s="1"/>
  <c r="E1853" i="5"/>
  <c r="D1853" i="5"/>
  <c r="B1853" i="5"/>
  <c r="Q1852" i="5"/>
  <c r="P1852" i="5"/>
  <c r="R1852" i="5" s="1"/>
  <c r="O1852" i="5"/>
  <c r="N1852" i="5"/>
  <c r="K1852" i="5"/>
  <c r="H1852" i="5"/>
  <c r="J1852" i="5" s="1"/>
  <c r="I1852" i="5" s="1"/>
  <c r="E1852" i="5"/>
  <c r="D1852" i="5"/>
  <c r="B1852" i="5"/>
  <c r="Q1851" i="5"/>
  <c r="P1851" i="5"/>
  <c r="O1851" i="5"/>
  <c r="N1851" i="5"/>
  <c r="K1851" i="5"/>
  <c r="H1851" i="5"/>
  <c r="J1851" i="5" s="1"/>
  <c r="I1851" i="5" s="1"/>
  <c r="E1851" i="5"/>
  <c r="D1851" i="5"/>
  <c r="B1851" i="5"/>
  <c r="Q1850" i="5"/>
  <c r="P1850" i="5"/>
  <c r="R1850" i="5" s="1"/>
  <c r="O1850" i="5"/>
  <c r="N1850" i="5"/>
  <c r="K1850" i="5"/>
  <c r="H1850" i="5"/>
  <c r="E1850" i="5"/>
  <c r="D1850" i="5"/>
  <c r="B1850" i="5"/>
  <c r="Q1849" i="5"/>
  <c r="P1849" i="5"/>
  <c r="R1849" i="5" s="1"/>
  <c r="O1849" i="5"/>
  <c r="N1849" i="5"/>
  <c r="K1849" i="5"/>
  <c r="H1849" i="5"/>
  <c r="G1849" i="5" s="1"/>
  <c r="E1849" i="5"/>
  <c r="D1849" i="5"/>
  <c r="B1849" i="5"/>
  <c r="Q1848" i="5"/>
  <c r="P1848" i="5"/>
  <c r="R1848" i="5" s="1"/>
  <c r="O1848" i="5"/>
  <c r="N1848" i="5"/>
  <c r="K1848" i="5"/>
  <c r="H1848" i="5"/>
  <c r="J1848" i="5" s="1"/>
  <c r="I1848" i="5" s="1"/>
  <c r="E1848" i="5"/>
  <c r="D1848" i="5"/>
  <c r="B1848" i="5"/>
  <c r="Q1847" i="5"/>
  <c r="P1847" i="5"/>
  <c r="R1847" i="5" s="1"/>
  <c r="O1847" i="5"/>
  <c r="N1847" i="5"/>
  <c r="K1847" i="5"/>
  <c r="H1847" i="5"/>
  <c r="J1847" i="5" s="1"/>
  <c r="I1847" i="5" s="1"/>
  <c r="E1847" i="5"/>
  <c r="D1847" i="5"/>
  <c r="B1847" i="5"/>
  <c r="Q1846" i="5"/>
  <c r="P1846" i="5"/>
  <c r="O1846" i="5"/>
  <c r="N1846" i="5"/>
  <c r="K1846" i="5"/>
  <c r="H1846" i="5"/>
  <c r="E1846" i="5"/>
  <c r="D1846" i="5"/>
  <c r="B1846" i="5"/>
  <c r="Q1845" i="5"/>
  <c r="P1845" i="5"/>
  <c r="R1845" i="5" s="1"/>
  <c r="O1845" i="5"/>
  <c r="N1845" i="5"/>
  <c r="K1845" i="5"/>
  <c r="H1845" i="5"/>
  <c r="E1845" i="5"/>
  <c r="D1845" i="5"/>
  <c r="B1845" i="5"/>
  <c r="Q1844" i="5"/>
  <c r="P1844" i="5"/>
  <c r="O1844" i="5"/>
  <c r="N1844" i="5"/>
  <c r="K1844" i="5"/>
  <c r="H1844" i="5"/>
  <c r="G1844" i="5" s="1"/>
  <c r="E1844" i="5"/>
  <c r="D1844" i="5"/>
  <c r="B1844" i="5"/>
  <c r="Q1843" i="5"/>
  <c r="P1843" i="5"/>
  <c r="R1843" i="5" s="1"/>
  <c r="O1843" i="5"/>
  <c r="N1843" i="5"/>
  <c r="K1843" i="5"/>
  <c r="H1843" i="5"/>
  <c r="J1843" i="5" s="1"/>
  <c r="I1843" i="5" s="1"/>
  <c r="E1843" i="5"/>
  <c r="D1843" i="5"/>
  <c r="B1843" i="5"/>
  <c r="Q1842" i="5"/>
  <c r="P1842" i="5"/>
  <c r="O1842" i="5"/>
  <c r="N1842" i="5"/>
  <c r="K1842" i="5"/>
  <c r="H1842" i="5"/>
  <c r="E1842" i="5"/>
  <c r="D1842" i="5"/>
  <c r="B1842" i="5"/>
  <c r="Q1841" i="5"/>
  <c r="P1841" i="5"/>
  <c r="R1841" i="5" s="1"/>
  <c r="O1841" i="5"/>
  <c r="N1841" i="5"/>
  <c r="K1841" i="5"/>
  <c r="H1841" i="5"/>
  <c r="E1841" i="5"/>
  <c r="D1841" i="5"/>
  <c r="B1841" i="5"/>
  <c r="Q1840" i="5"/>
  <c r="P1840" i="5"/>
  <c r="O1840" i="5"/>
  <c r="N1840" i="5"/>
  <c r="K1840" i="5"/>
  <c r="H1840" i="5"/>
  <c r="G1840" i="5" s="1"/>
  <c r="E1840" i="5"/>
  <c r="D1840" i="5"/>
  <c r="B1840" i="5"/>
  <c r="Q1839" i="5"/>
  <c r="P1839" i="5"/>
  <c r="R1839" i="5" s="1"/>
  <c r="O1839" i="5"/>
  <c r="N1839" i="5"/>
  <c r="K1839" i="5"/>
  <c r="H1839" i="5"/>
  <c r="G1839" i="5" s="1"/>
  <c r="E1839" i="5"/>
  <c r="D1839" i="5"/>
  <c r="B1839" i="5"/>
  <c r="Q1838" i="5"/>
  <c r="P1838" i="5"/>
  <c r="O1838" i="5"/>
  <c r="N1838" i="5"/>
  <c r="K1838" i="5"/>
  <c r="H1838" i="5"/>
  <c r="E1838" i="5"/>
  <c r="D1838" i="5"/>
  <c r="B1838" i="5"/>
  <c r="Q1837" i="5"/>
  <c r="P1837" i="5"/>
  <c r="R1837" i="5" s="1"/>
  <c r="O1837" i="5"/>
  <c r="N1837" i="5"/>
  <c r="K1837" i="5"/>
  <c r="H1837" i="5"/>
  <c r="G1837" i="5" s="1"/>
  <c r="E1837" i="5"/>
  <c r="D1837" i="5"/>
  <c r="B1837" i="5"/>
  <c r="Q1836" i="5"/>
  <c r="P1836" i="5"/>
  <c r="R1836" i="5" s="1"/>
  <c r="O1836" i="5"/>
  <c r="N1836" i="5"/>
  <c r="K1836" i="5"/>
  <c r="H1836" i="5"/>
  <c r="E1836" i="5"/>
  <c r="D1836" i="5"/>
  <c r="B1836" i="5"/>
  <c r="Q1835" i="5"/>
  <c r="P1835" i="5"/>
  <c r="R1835" i="5" s="1"/>
  <c r="O1835" i="5"/>
  <c r="N1835" i="5"/>
  <c r="K1835" i="5"/>
  <c r="H1835" i="5"/>
  <c r="E1835" i="5"/>
  <c r="D1835" i="5"/>
  <c r="B1835" i="5"/>
  <c r="Q1834" i="5"/>
  <c r="P1834" i="5"/>
  <c r="O1834" i="5"/>
  <c r="N1834" i="5"/>
  <c r="K1834" i="5"/>
  <c r="H1834" i="5"/>
  <c r="E1834" i="5"/>
  <c r="D1834" i="5"/>
  <c r="B1834" i="5"/>
  <c r="Q1833" i="5"/>
  <c r="P1833" i="5"/>
  <c r="R1833" i="5" s="1"/>
  <c r="O1833" i="5"/>
  <c r="N1833" i="5"/>
  <c r="K1833" i="5"/>
  <c r="H1833" i="5"/>
  <c r="E1833" i="5"/>
  <c r="D1833" i="5"/>
  <c r="B1833" i="5"/>
  <c r="Q1832" i="5"/>
  <c r="P1832" i="5"/>
  <c r="O1832" i="5"/>
  <c r="N1832" i="5"/>
  <c r="K1832" i="5"/>
  <c r="H1832" i="5"/>
  <c r="J1832" i="5" s="1"/>
  <c r="I1832" i="5" s="1"/>
  <c r="E1832" i="5"/>
  <c r="D1832" i="5"/>
  <c r="B1832" i="5"/>
  <c r="Q1831" i="5"/>
  <c r="P1831" i="5"/>
  <c r="R1831" i="5" s="1"/>
  <c r="O1831" i="5"/>
  <c r="N1831" i="5"/>
  <c r="K1831" i="5"/>
  <c r="H1831" i="5"/>
  <c r="J1831" i="5" s="1"/>
  <c r="I1831" i="5" s="1"/>
  <c r="E1831" i="5"/>
  <c r="D1831" i="5"/>
  <c r="B1831" i="5"/>
  <c r="Q1830" i="5"/>
  <c r="P1830" i="5"/>
  <c r="R1830" i="5" s="1"/>
  <c r="O1830" i="5"/>
  <c r="N1830" i="5"/>
  <c r="K1830" i="5"/>
  <c r="H1830" i="5"/>
  <c r="J1830" i="5" s="1"/>
  <c r="I1830" i="5" s="1"/>
  <c r="E1830" i="5"/>
  <c r="D1830" i="5"/>
  <c r="B1830" i="5"/>
  <c r="Q1829" i="5"/>
  <c r="P1829" i="5"/>
  <c r="R1829" i="5" s="1"/>
  <c r="O1829" i="5"/>
  <c r="N1829" i="5"/>
  <c r="K1829" i="5"/>
  <c r="H1829" i="5"/>
  <c r="E1829" i="5"/>
  <c r="D1829" i="5"/>
  <c r="B1829" i="5"/>
  <c r="Q1828" i="5"/>
  <c r="P1828" i="5"/>
  <c r="R1828" i="5" s="1"/>
  <c r="O1828" i="5"/>
  <c r="N1828" i="5"/>
  <c r="K1828" i="5"/>
  <c r="H1828" i="5"/>
  <c r="J1828" i="5" s="1"/>
  <c r="I1828" i="5" s="1"/>
  <c r="E1828" i="5"/>
  <c r="D1828" i="5"/>
  <c r="B1828" i="5"/>
  <c r="Q1827" i="5"/>
  <c r="P1827" i="5"/>
  <c r="R1827" i="5" s="1"/>
  <c r="O1827" i="5"/>
  <c r="N1827" i="5"/>
  <c r="K1827" i="5"/>
  <c r="H1827" i="5"/>
  <c r="E1827" i="5"/>
  <c r="D1827" i="5"/>
  <c r="B1827" i="5"/>
  <c r="Q1826" i="5"/>
  <c r="P1826" i="5"/>
  <c r="R1826" i="5" s="1"/>
  <c r="O1826" i="5"/>
  <c r="N1826" i="5"/>
  <c r="K1826" i="5"/>
  <c r="H1826" i="5"/>
  <c r="J1826" i="5" s="1"/>
  <c r="I1826" i="5" s="1"/>
  <c r="E1826" i="5"/>
  <c r="D1826" i="5"/>
  <c r="B1826" i="5"/>
  <c r="Q1825" i="5"/>
  <c r="P1825" i="5"/>
  <c r="R1825" i="5" s="1"/>
  <c r="O1825" i="5"/>
  <c r="N1825" i="5"/>
  <c r="K1825" i="5"/>
  <c r="H1825" i="5"/>
  <c r="J1825" i="5" s="1"/>
  <c r="I1825" i="5" s="1"/>
  <c r="E1825" i="5"/>
  <c r="D1825" i="5"/>
  <c r="B1825" i="5"/>
  <c r="Q1824" i="5"/>
  <c r="P1824" i="5"/>
  <c r="R1824" i="5" s="1"/>
  <c r="O1824" i="5"/>
  <c r="N1824" i="5"/>
  <c r="K1824" i="5"/>
  <c r="H1824" i="5"/>
  <c r="J1824" i="5" s="1"/>
  <c r="I1824" i="5" s="1"/>
  <c r="E1824" i="5"/>
  <c r="D1824" i="5"/>
  <c r="B1824" i="5"/>
  <c r="Q1823" i="5"/>
  <c r="P1823" i="5"/>
  <c r="R1823" i="5" s="1"/>
  <c r="O1823" i="5"/>
  <c r="N1823" i="5"/>
  <c r="K1823" i="5"/>
  <c r="H1823" i="5"/>
  <c r="E1823" i="5"/>
  <c r="D1823" i="5"/>
  <c r="B1823" i="5"/>
  <c r="Q1822" i="5"/>
  <c r="P1822" i="5"/>
  <c r="R1822" i="5" s="1"/>
  <c r="O1822" i="5"/>
  <c r="N1822" i="5"/>
  <c r="K1822" i="5"/>
  <c r="H1822" i="5"/>
  <c r="G1822" i="5" s="1"/>
  <c r="E1822" i="5"/>
  <c r="D1822" i="5"/>
  <c r="B1822" i="5"/>
  <c r="Q1821" i="5"/>
  <c r="P1821" i="5"/>
  <c r="R1821" i="5" s="1"/>
  <c r="O1821" i="5"/>
  <c r="N1821" i="5"/>
  <c r="K1821" i="5"/>
  <c r="H1821" i="5"/>
  <c r="G1821" i="5" s="1"/>
  <c r="E1821" i="5"/>
  <c r="D1821" i="5"/>
  <c r="B1821" i="5"/>
  <c r="Q1820" i="5"/>
  <c r="P1820" i="5"/>
  <c r="O1820" i="5"/>
  <c r="N1820" i="5"/>
  <c r="K1820" i="5"/>
  <c r="H1820" i="5"/>
  <c r="J1820" i="5" s="1"/>
  <c r="I1820" i="5" s="1"/>
  <c r="E1820" i="5"/>
  <c r="D1820" i="5"/>
  <c r="B1820" i="5"/>
  <c r="Q1819" i="5"/>
  <c r="P1819" i="5"/>
  <c r="O1819" i="5"/>
  <c r="N1819" i="5"/>
  <c r="K1819" i="5"/>
  <c r="H1819" i="5"/>
  <c r="G1819" i="5" s="1"/>
  <c r="E1819" i="5"/>
  <c r="D1819" i="5"/>
  <c r="B1819" i="5"/>
  <c r="Q1818" i="5"/>
  <c r="P1818" i="5"/>
  <c r="R1818" i="5" s="1"/>
  <c r="O1818" i="5"/>
  <c r="N1818" i="5"/>
  <c r="K1818" i="5"/>
  <c r="H1818" i="5"/>
  <c r="J1818" i="5" s="1"/>
  <c r="I1818" i="5" s="1"/>
  <c r="E1818" i="5"/>
  <c r="D1818" i="5"/>
  <c r="B1818" i="5"/>
  <c r="Q1817" i="5"/>
  <c r="P1817" i="5"/>
  <c r="R1817" i="5" s="1"/>
  <c r="O1817" i="5"/>
  <c r="N1817" i="5"/>
  <c r="K1817" i="5"/>
  <c r="H1817" i="5"/>
  <c r="G1817" i="5" s="1"/>
  <c r="E1817" i="5"/>
  <c r="D1817" i="5"/>
  <c r="B1817" i="5"/>
  <c r="Q1816" i="5"/>
  <c r="P1816" i="5"/>
  <c r="R1816" i="5" s="1"/>
  <c r="O1816" i="5"/>
  <c r="N1816" i="5"/>
  <c r="K1816" i="5"/>
  <c r="H1816" i="5"/>
  <c r="E1816" i="5"/>
  <c r="D1816" i="5"/>
  <c r="B1816" i="5"/>
  <c r="Q1815" i="5"/>
  <c r="P1815" i="5"/>
  <c r="R1815" i="5" s="1"/>
  <c r="O1815" i="5"/>
  <c r="N1815" i="5"/>
  <c r="K1815" i="5"/>
  <c r="H1815" i="5"/>
  <c r="G1815" i="5" s="1"/>
  <c r="E1815" i="5"/>
  <c r="D1815" i="5"/>
  <c r="B1815" i="5"/>
  <c r="Q1814" i="5"/>
  <c r="P1814" i="5"/>
  <c r="R1814" i="5" s="1"/>
  <c r="O1814" i="5"/>
  <c r="N1814" i="5"/>
  <c r="K1814" i="5"/>
  <c r="H1814" i="5"/>
  <c r="G1814" i="5" s="1"/>
  <c r="E1814" i="5"/>
  <c r="D1814" i="5"/>
  <c r="B1814" i="5"/>
  <c r="Q1813" i="5"/>
  <c r="P1813" i="5"/>
  <c r="O1813" i="5"/>
  <c r="N1813" i="5"/>
  <c r="K1813" i="5"/>
  <c r="H1813" i="5"/>
  <c r="E1813" i="5"/>
  <c r="D1813" i="5"/>
  <c r="B1813" i="5"/>
  <c r="Q1812" i="5"/>
  <c r="P1812" i="5"/>
  <c r="R1812" i="5" s="1"/>
  <c r="O1812" i="5"/>
  <c r="N1812" i="5"/>
  <c r="K1812" i="5"/>
  <c r="H1812" i="5"/>
  <c r="E1812" i="5"/>
  <c r="D1812" i="5"/>
  <c r="B1812" i="5"/>
  <c r="Q1811" i="5"/>
  <c r="P1811" i="5"/>
  <c r="R1811" i="5" s="1"/>
  <c r="O1811" i="5"/>
  <c r="N1811" i="5"/>
  <c r="K1811" i="5"/>
  <c r="H1811" i="5"/>
  <c r="E1811" i="5"/>
  <c r="D1811" i="5"/>
  <c r="B1811" i="5"/>
  <c r="Q1810" i="5"/>
  <c r="P1810" i="5"/>
  <c r="R1810" i="5" s="1"/>
  <c r="O1810" i="5"/>
  <c r="N1810" i="5"/>
  <c r="K1810" i="5"/>
  <c r="H1810" i="5"/>
  <c r="E1810" i="5"/>
  <c r="D1810" i="5"/>
  <c r="B1810" i="5"/>
  <c r="Q1809" i="5"/>
  <c r="P1809" i="5"/>
  <c r="R1809" i="5" s="1"/>
  <c r="O1809" i="5"/>
  <c r="N1809" i="5"/>
  <c r="K1809" i="5"/>
  <c r="H1809" i="5"/>
  <c r="G1809" i="5" s="1"/>
  <c r="E1809" i="5"/>
  <c r="D1809" i="5"/>
  <c r="B1809" i="5"/>
  <c r="Q1808" i="5"/>
  <c r="P1808" i="5"/>
  <c r="R1808" i="5" s="1"/>
  <c r="O1808" i="5"/>
  <c r="N1808" i="5"/>
  <c r="K1808" i="5"/>
  <c r="H1808" i="5"/>
  <c r="J1808" i="5" s="1"/>
  <c r="I1808" i="5" s="1"/>
  <c r="E1808" i="5"/>
  <c r="D1808" i="5"/>
  <c r="B1808" i="5"/>
  <c r="Q1807" i="5"/>
  <c r="P1807" i="5"/>
  <c r="O1807" i="5"/>
  <c r="N1807" i="5"/>
  <c r="K1807" i="5"/>
  <c r="H1807" i="5"/>
  <c r="J1807" i="5" s="1"/>
  <c r="I1807" i="5" s="1"/>
  <c r="E1807" i="5"/>
  <c r="D1807" i="5"/>
  <c r="B1807" i="5"/>
  <c r="Q1806" i="5"/>
  <c r="P1806" i="5"/>
  <c r="O1806" i="5"/>
  <c r="N1806" i="5"/>
  <c r="K1806" i="5"/>
  <c r="H1806" i="5"/>
  <c r="E1806" i="5"/>
  <c r="D1806" i="5"/>
  <c r="B1806" i="5"/>
  <c r="Q1805" i="5"/>
  <c r="P1805" i="5"/>
  <c r="R1805" i="5" s="1"/>
  <c r="O1805" i="5"/>
  <c r="N1805" i="5"/>
  <c r="K1805" i="5"/>
  <c r="H1805" i="5"/>
  <c r="G1805" i="5" s="1"/>
  <c r="E1805" i="5"/>
  <c r="D1805" i="5"/>
  <c r="B1805" i="5"/>
  <c r="Q1804" i="5"/>
  <c r="P1804" i="5"/>
  <c r="R1804" i="5" s="1"/>
  <c r="O1804" i="5"/>
  <c r="N1804" i="5"/>
  <c r="K1804" i="5"/>
  <c r="H1804" i="5"/>
  <c r="J1804" i="5" s="1"/>
  <c r="I1804" i="5" s="1"/>
  <c r="E1804" i="5"/>
  <c r="D1804" i="5"/>
  <c r="B1804" i="5"/>
  <c r="Q1803" i="5"/>
  <c r="P1803" i="5"/>
  <c r="O1803" i="5"/>
  <c r="N1803" i="5"/>
  <c r="K1803" i="5"/>
  <c r="H1803" i="5"/>
  <c r="G1803" i="5" s="1"/>
  <c r="E1803" i="5"/>
  <c r="D1803" i="5"/>
  <c r="B1803" i="5"/>
  <c r="Q1802" i="5"/>
  <c r="P1802" i="5"/>
  <c r="R1802" i="5" s="1"/>
  <c r="O1802" i="5"/>
  <c r="N1802" i="5"/>
  <c r="K1802" i="5"/>
  <c r="H1802" i="5"/>
  <c r="J1802" i="5" s="1"/>
  <c r="I1802" i="5" s="1"/>
  <c r="E1802" i="5"/>
  <c r="D1802" i="5"/>
  <c r="B1802" i="5"/>
  <c r="Q1801" i="5"/>
  <c r="P1801" i="5"/>
  <c r="R1801" i="5" s="1"/>
  <c r="O1801" i="5"/>
  <c r="N1801" i="5"/>
  <c r="K1801" i="5"/>
  <c r="H1801" i="5"/>
  <c r="G1801" i="5" s="1"/>
  <c r="E1801" i="5"/>
  <c r="D1801" i="5"/>
  <c r="B1801" i="5"/>
  <c r="Q1800" i="5"/>
  <c r="P1800" i="5"/>
  <c r="R1800" i="5" s="1"/>
  <c r="O1800" i="5"/>
  <c r="N1800" i="5"/>
  <c r="K1800" i="5"/>
  <c r="H1800" i="5"/>
  <c r="G1800" i="5" s="1"/>
  <c r="E1800" i="5"/>
  <c r="D1800" i="5"/>
  <c r="B1800" i="5"/>
  <c r="Q1799" i="5"/>
  <c r="P1799" i="5"/>
  <c r="R1799" i="5" s="1"/>
  <c r="O1799" i="5"/>
  <c r="N1799" i="5"/>
  <c r="K1799" i="5"/>
  <c r="H1799" i="5"/>
  <c r="E1799" i="5"/>
  <c r="D1799" i="5"/>
  <c r="B1799" i="5"/>
  <c r="Q1798" i="5"/>
  <c r="P1798" i="5"/>
  <c r="R1798" i="5" s="1"/>
  <c r="O1798" i="5"/>
  <c r="N1798" i="5"/>
  <c r="K1798" i="5"/>
  <c r="H1798" i="5"/>
  <c r="J1798" i="5" s="1"/>
  <c r="I1798" i="5" s="1"/>
  <c r="E1798" i="5"/>
  <c r="D1798" i="5"/>
  <c r="B1798" i="5"/>
  <c r="Q1797" i="5"/>
  <c r="P1797" i="5"/>
  <c r="O1797" i="5"/>
  <c r="N1797" i="5"/>
  <c r="K1797" i="5"/>
  <c r="H1797" i="5"/>
  <c r="J1797" i="5" s="1"/>
  <c r="I1797" i="5" s="1"/>
  <c r="E1797" i="5"/>
  <c r="D1797" i="5"/>
  <c r="B1797" i="5"/>
  <c r="Q1796" i="5"/>
  <c r="P1796" i="5"/>
  <c r="R1796" i="5" s="1"/>
  <c r="O1796" i="5"/>
  <c r="N1796" i="5"/>
  <c r="K1796" i="5"/>
  <c r="H1796" i="5"/>
  <c r="J1796" i="5" s="1"/>
  <c r="I1796" i="5" s="1"/>
  <c r="E1796" i="5"/>
  <c r="D1796" i="5"/>
  <c r="B1796" i="5"/>
  <c r="Q1795" i="5"/>
  <c r="P1795" i="5"/>
  <c r="R1795" i="5" s="1"/>
  <c r="O1795" i="5"/>
  <c r="N1795" i="5"/>
  <c r="K1795" i="5"/>
  <c r="H1795" i="5"/>
  <c r="G1795" i="5" s="1"/>
  <c r="E1795" i="5"/>
  <c r="D1795" i="5"/>
  <c r="B1795" i="5"/>
  <c r="Q1794" i="5"/>
  <c r="P1794" i="5"/>
  <c r="R1794" i="5" s="1"/>
  <c r="O1794" i="5"/>
  <c r="N1794" i="5"/>
  <c r="K1794" i="5"/>
  <c r="H1794" i="5"/>
  <c r="G1794" i="5" s="1"/>
  <c r="E1794" i="5"/>
  <c r="D1794" i="5"/>
  <c r="B1794" i="5"/>
  <c r="Q1793" i="5"/>
  <c r="P1793" i="5"/>
  <c r="R1793" i="5" s="1"/>
  <c r="O1793" i="5"/>
  <c r="N1793" i="5"/>
  <c r="K1793" i="5"/>
  <c r="H1793" i="5"/>
  <c r="E1793" i="5"/>
  <c r="D1793" i="5"/>
  <c r="B1793" i="5"/>
  <c r="Q1792" i="5"/>
  <c r="P1792" i="5"/>
  <c r="R1792" i="5" s="1"/>
  <c r="O1792" i="5"/>
  <c r="N1792" i="5"/>
  <c r="K1792" i="5"/>
  <c r="H1792" i="5"/>
  <c r="J1792" i="5" s="1"/>
  <c r="I1792" i="5" s="1"/>
  <c r="E1792" i="5"/>
  <c r="D1792" i="5"/>
  <c r="B1792" i="5"/>
  <c r="Q1791" i="5"/>
  <c r="P1791" i="5"/>
  <c r="R1791" i="5" s="1"/>
  <c r="O1791" i="5"/>
  <c r="N1791" i="5"/>
  <c r="K1791" i="5"/>
  <c r="H1791" i="5"/>
  <c r="J1791" i="5" s="1"/>
  <c r="I1791" i="5" s="1"/>
  <c r="E1791" i="5"/>
  <c r="D1791" i="5"/>
  <c r="B1791" i="5"/>
  <c r="Q1790" i="5"/>
  <c r="P1790" i="5"/>
  <c r="O1790" i="5"/>
  <c r="N1790" i="5"/>
  <c r="K1790" i="5"/>
  <c r="H1790" i="5"/>
  <c r="J1790" i="5" s="1"/>
  <c r="I1790" i="5" s="1"/>
  <c r="E1790" i="5"/>
  <c r="D1790" i="5"/>
  <c r="B1790" i="5"/>
  <c r="Q1789" i="5"/>
  <c r="P1789" i="5"/>
  <c r="R1789" i="5" s="1"/>
  <c r="O1789" i="5"/>
  <c r="N1789" i="5"/>
  <c r="K1789" i="5"/>
  <c r="H1789" i="5"/>
  <c r="J1789" i="5" s="1"/>
  <c r="I1789" i="5" s="1"/>
  <c r="E1789" i="5"/>
  <c r="D1789" i="5"/>
  <c r="B1789" i="5"/>
  <c r="Q1788" i="5"/>
  <c r="P1788" i="5"/>
  <c r="O1788" i="5"/>
  <c r="N1788" i="5"/>
  <c r="K1788" i="5"/>
  <c r="H1788" i="5"/>
  <c r="J1788" i="5" s="1"/>
  <c r="I1788" i="5" s="1"/>
  <c r="E1788" i="5"/>
  <c r="D1788" i="5"/>
  <c r="B1788" i="5"/>
  <c r="Q1787" i="5"/>
  <c r="P1787" i="5"/>
  <c r="R1787" i="5" s="1"/>
  <c r="O1787" i="5"/>
  <c r="N1787" i="5"/>
  <c r="K1787" i="5"/>
  <c r="H1787" i="5"/>
  <c r="G1787" i="5" s="1"/>
  <c r="E1787" i="5"/>
  <c r="D1787" i="5"/>
  <c r="B1787" i="5"/>
  <c r="Q1786" i="5"/>
  <c r="P1786" i="5"/>
  <c r="R1786" i="5" s="1"/>
  <c r="O1786" i="5"/>
  <c r="N1786" i="5"/>
  <c r="K1786" i="5"/>
  <c r="H1786" i="5"/>
  <c r="J1786" i="5" s="1"/>
  <c r="I1786" i="5" s="1"/>
  <c r="E1786" i="5"/>
  <c r="D1786" i="5"/>
  <c r="B1786" i="5"/>
  <c r="Q1785" i="5"/>
  <c r="P1785" i="5"/>
  <c r="R1785" i="5" s="1"/>
  <c r="O1785" i="5"/>
  <c r="N1785" i="5"/>
  <c r="K1785" i="5"/>
  <c r="H1785" i="5"/>
  <c r="J1785" i="5" s="1"/>
  <c r="I1785" i="5" s="1"/>
  <c r="E1785" i="5"/>
  <c r="D1785" i="5"/>
  <c r="B1785" i="5"/>
  <c r="Q1784" i="5"/>
  <c r="P1784" i="5"/>
  <c r="R1784" i="5" s="1"/>
  <c r="O1784" i="5"/>
  <c r="N1784" i="5"/>
  <c r="K1784" i="5"/>
  <c r="H1784" i="5"/>
  <c r="J1784" i="5" s="1"/>
  <c r="I1784" i="5" s="1"/>
  <c r="E1784" i="5"/>
  <c r="D1784" i="5"/>
  <c r="B1784" i="5"/>
  <c r="Q1783" i="5"/>
  <c r="P1783" i="5"/>
  <c r="R1783" i="5" s="1"/>
  <c r="O1783" i="5"/>
  <c r="N1783" i="5"/>
  <c r="K1783" i="5"/>
  <c r="H1783" i="5"/>
  <c r="G1783" i="5" s="1"/>
  <c r="E1783" i="5"/>
  <c r="D1783" i="5"/>
  <c r="B1783" i="5"/>
  <c r="Q1782" i="5"/>
  <c r="P1782" i="5"/>
  <c r="R1782" i="5" s="1"/>
  <c r="O1782" i="5"/>
  <c r="N1782" i="5"/>
  <c r="K1782" i="5"/>
  <c r="H1782" i="5"/>
  <c r="E1782" i="5"/>
  <c r="D1782" i="5"/>
  <c r="B1782" i="5"/>
  <c r="Q1781" i="5"/>
  <c r="P1781" i="5"/>
  <c r="O1781" i="5"/>
  <c r="N1781" i="5"/>
  <c r="K1781" i="5"/>
  <c r="H1781" i="5"/>
  <c r="G1781" i="5" s="1"/>
  <c r="E1781" i="5"/>
  <c r="D1781" i="5"/>
  <c r="B1781" i="5"/>
  <c r="Q1780" i="5"/>
  <c r="P1780" i="5"/>
  <c r="R1780" i="5" s="1"/>
  <c r="O1780" i="5"/>
  <c r="N1780" i="5"/>
  <c r="K1780" i="5"/>
  <c r="H1780" i="5"/>
  <c r="G1780" i="5" s="1"/>
  <c r="E1780" i="5"/>
  <c r="D1780" i="5"/>
  <c r="B1780" i="5"/>
  <c r="Q1779" i="5"/>
  <c r="P1779" i="5"/>
  <c r="R1779" i="5" s="1"/>
  <c r="O1779" i="5"/>
  <c r="N1779" i="5"/>
  <c r="K1779" i="5"/>
  <c r="H1779" i="5"/>
  <c r="E1779" i="5"/>
  <c r="D1779" i="5"/>
  <c r="B1779" i="5"/>
  <c r="Q1778" i="5"/>
  <c r="P1778" i="5"/>
  <c r="R1778" i="5" s="1"/>
  <c r="O1778" i="5"/>
  <c r="N1778" i="5"/>
  <c r="K1778" i="5"/>
  <c r="H1778" i="5"/>
  <c r="G1778" i="5" s="1"/>
  <c r="E1778" i="5"/>
  <c r="D1778" i="5"/>
  <c r="B1778" i="5"/>
  <c r="Q1777" i="5"/>
  <c r="P1777" i="5"/>
  <c r="R1777" i="5" s="1"/>
  <c r="O1777" i="5"/>
  <c r="N1777" i="5"/>
  <c r="K1777" i="5"/>
  <c r="H1777" i="5"/>
  <c r="J1777" i="5" s="1"/>
  <c r="I1777" i="5" s="1"/>
  <c r="E1777" i="5"/>
  <c r="D1777" i="5"/>
  <c r="B1777" i="5"/>
  <c r="Q1776" i="5"/>
  <c r="P1776" i="5"/>
  <c r="R1776" i="5" s="1"/>
  <c r="O1776" i="5"/>
  <c r="N1776" i="5"/>
  <c r="K1776" i="5"/>
  <c r="H1776" i="5"/>
  <c r="G1776" i="5" s="1"/>
  <c r="E1776" i="5"/>
  <c r="D1776" i="5"/>
  <c r="B1776" i="5"/>
  <c r="Q1775" i="5"/>
  <c r="P1775" i="5"/>
  <c r="R1775" i="5" s="1"/>
  <c r="O1775" i="5"/>
  <c r="N1775" i="5"/>
  <c r="K1775" i="5"/>
  <c r="H1775" i="5"/>
  <c r="J1775" i="5" s="1"/>
  <c r="I1775" i="5" s="1"/>
  <c r="E1775" i="5"/>
  <c r="D1775" i="5"/>
  <c r="B1775" i="5"/>
  <c r="Q1774" i="5"/>
  <c r="P1774" i="5"/>
  <c r="R1774" i="5" s="1"/>
  <c r="O1774" i="5"/>
  <c r="N1774" i="5"/>
  <c r="K1774" i="5"/>
  <c r="H1774" i="5"/>
  <c r="J1774" i="5" s="1"/>
  <c r="I1774" i="5" s="1"/>
  <c r="G1774" i="5"/>
  <c r="E1774" i="5"/>
  <c r="D1774" i="5"/>
  <c r="B1774" i="5"/>
  <c r="Q1773" i="5"/>
  <c r="P1773" i="5"/>
  <c r="R1773" i="5" s="1"/>
  <c r="O1773" i="5"/>
  <c r="N1773" i="5"/>
  <c r="K1773" i="5"/>
  <c r="H1773" i="5"/>
  <c r="G1773" i="5" s="1"/>
  <c r="E1773" i="5"/>
  <c r="D1773" i="5"/>
  <c r="B1773" i="5"/>
  <c r="Q1772" i="5"/>
  <c r="P1772" i="5"/>
  <c r="R1772" i="5" s="1"/>
  <c r="O1772" i="5"/>
  <c r="N1772" i="5"/>
  <c r="K1772" i="5"/>
  <c r="H1772" i="5"/>
  <c r="E1772" i="5"/>
  <c r="D1772" i="5"/>
  <c r="B1772" i="5"/>
  <c r="Q1771" i="5"/>
  <c r="P1771" i="5"/>
  <c r="R1771" i="5" s="1"/>
  <c r="O1771" i="5"/>
  <c r="N1771" i="5"/>
  <c r="K1771" i="5"/>
  <c r="H1771" i="5"/>
  <c r="G1771" i="5" s="1"/>
  <c r="E1771" i="5"/>
  <c r="D1771" i="5"/>
  <c r="B1771" i="5"/>
  <c r="Q1770" i="5"/>
  <c r="P1770" i="5"/>
  <c r="O1770" i="5"/>
  <c r="N1770" i="5"/>
  <c r="K1770" i="5"/>
  <c r="H1770" i="5"/>
  <c r="J1770" i="5" s="1"/>
  <c r="I1770" i="5" s="1"/>
  <c r="E1770" i="5"/>
  <c r="D1770" i="5"/>
  <c r="B1770" i="5"/>
  <c r="Q1769" i="5"/>
  <c r="P1769" i="5"/>
  <c r="R1769" i="5" s="1"/>
  <c r="O1769" i="5"/>
  <c r="N1769" i="5"/>
  <c r="K1769" i="5"/>
  <c r="H1769" i="5"/>
  <c r="J1769" i="5" s="1"/>
  <c r="I1769" i="5" s="1"/>
  <c r="E1769" i="5"/>
  <c r="D1769" i="5"/>
  <c r="B1769" i="5"/>
  <c r="Q1768" i="5"/>
  <c r="P1768" i="5"/>
  <c r="R1768" i="5" s="1"/>
  <c r="O1768" i="5"/>
  <c r="N1768" i="5"/>
  <c r="K1768" i="5"/>
  <c r="H1768" i="5"/>
  <c r="E1768" i="5"/>
  <c r="D1768" i="5"/>
  <c r="B1768" i="5"/>
  <c r="Q1767" i="5"/>
  <c r="P1767" i="5"/>
  <c r="R1767" i="5" s="1"/>
  <c r="O1767" i="5"/>
  <c r="N1767" i="5"/>
  <c r="K1767" i="5"/>
  <c r="H1767" i="5"/>
  <c r="J1767" i="5" s="1"/>
  <c r="I1767" i="5" s="1"/>
  <c r="E1767" i="5"/>
  <c r="D1767" i="5"/>
  <c r="B1767" i="5"/>
  <c r="Q1766" i="5"/>
  <c r="P1766" i="5"/>
  <c r="R1766" i="5" s="1"/>
  <c r="O1766" i="5"/>
  <c r="N1766" i="5"/>
  <c r="K1766" i="5"/>
  <c r="H1766" i="5"/>
  <c r="G1766" i="5" s="1"/>
  <c r="E1766" i="5"/>
  <c r="D1766" i="5"/>
  <c r="B1766" i="5"/>
  <c r="Q1765" i="5"/>
  <c r="P1765" i="5"/>
  <c r="O1765" i="5"/>
  <c r="N1765" i="5"/>
  <c r="K1765" i="5"/>
  <c r="H1765" i="5"/>
  <c r="G1765" i="5" s="1"/>
  <c r="E1765" i="5"/>
  <c r="D1765" i="5"/>
  <c r="B1765" i="5"/>
  <c r="Q1764" i="5"/>
  <c r="P1764" i="5"/>
  <c r="R1764" i="5" s="1"/>
  <c r="O1764" i="5"/>
  <c r="N1764" i="5"/>
  <c r="K1764" i="5"/>
  <c r="H1764" i="5"/>
  <c r="J1764" i="5" s="1"/>
  <c r="I1764" i="5" s="1"/>
  <c r="E1764" i="5"/>
  <c r="D1764" i="5"/>
  <c r="B1764" i="5"/>
  <c r="Q1763" i="5"/>
  <c r="P1763" i="5"/>
  <c r="R1763" i="5" s="1"/>
  <c r="O1763" i="5"/>
  <c r="N1763" i="5"/>
  <c r="K1763" i="5"/>
  <c r="H1763" i="5"/>
  <c r="G1763" i="5" s="1"/>
  <c r="E1763" i="5"/>
  <c r="D1763" i="5"/>
  <c r="B1763" i="5"/>
  <c r="Q1762" i="5"/>
  <c r="P1762" i="5"/>
  <c r="R1762" i="5" s="1"/>
  <c r="O1762" i="5"/>
  <c r="N1762" i="5"/>
  <c r="K1762" i="5"/>
  <c r="H1762" i="5"/>
  <c r="J1762" i="5" s="1"/>
  <c r="I1762" i="5" s="1"/>
  <c r="E1762" i="5"/>
  <c r="D1762" i="5"/>
  <c r="B1762" i="5"/>
  <c r="Q1761" i="5"/>
  <c r="P1761" i="5"/>
  <c r="R1761" i="5" s="1"/>
  <c r="O1761" i="5"/>
  <c r="N1761" i="5"/>
  <c r="K1761" i="5"/>
  <c r="H1761" i="5"/>
  <c r="J1761" i="5" s="1"/>
  <c r="I1761" i="5" s="1"/>
  <c r="E1761" i="5"/>
  <c r="D1761" i="5"/>
  <c r="B1761" i="5"/>
  <c r="Q1760" i="5"/>
  <c r="P1760" i="5"/>
  <c r="O1760" i="5"/>
  <c r="N1760" i="5"/>
  <c r="K1760" i="5"/>
  <c r="H1760" i="5"/>
  <c r="E1760" i="5"/>
  <c r="D1760" i="5"/>
  <c r="B1760" i="5"/>
  <c r="Q1759" i="5"/>
  <c r="P1759" i="5"/>
  <c r="R1759" i="5" s="1"/>
  <c r="O1759" i="5"/>
  <c r="N1759" i="5"/>
  <c r="K1759" i="5"/>
  <c r="H1759" i="5"/>
  <c r="J1759" i="5" s="1"/>
  <c r="I1759" i="5" s="1"/>
  <c r="E1759" i="5"/>
  <c r="D1759" i="5"/>
  <c r="B1759" i="5"/>
  <c r="Q1758" i="5"/>
  <c r="P1758" i="5"/>
  <c r="O1758" i="5"/>
  <c r="N1758" i="5"/>
  <c r="K1758" i="5"/>
  <c r="H1758" i="5"/>
  <c r="E1758" i="5"/>
  <c r="D1758" i="5"/>
  <c r="B1758" i="5"/>
  <c r="Q1757" i="5"/>
  <c r="P1757" i="5"/>
  <c r="R1757" i="5" s="1"/>
  <c r="O1757" i="5"/>
  <c r="N1757" i="5"/>
  <c r="K1757" i="5"/>
  <c r="H1757" i="5"/>
  <c r="J1757" i="5" s="1"/>
  <c r="I1757" i="5" s="1"/>
  <c r="E1757" i="5"/>
  <c r="D1757" i="5"/>
  <c r="B1757" i="5"/>
  <c r="Q1756" i="5"/>
  <c r="P1756" i="5"/>
  <c r="R1756" i="5" s="1"/>
  <c r="O1756" i="5"/>
  <c r="N1756" i="5"/>
  <c r="K1756" i="5"/>
  <c r="H1756" i="5"/>
  <c r="E1756" i="5"/>
  <c r="D1756" i="5"/>
  <c r="B1756" i="5"/>
  <c r="Q1755" i="5"/>
  <c r="P1755" i="5"/>
  <c r="R1755" i="5" s="1"/>
  <c r="O1755" i="5"/>
  <c r="N1755" i="5"/>
  <c r="K1755" i="5"/>
  <c r="H1755" i="5"/>
  <c r="E1755" i="5"/>
  <c r="D1755" i="5"/>
  <c r="B1755" i="5"/>
  <c r="Q1754" i="5"/>
  <c r="P1754" i="5"/>
  <c r="R1754" i="5" s="1"/>
  <c r="O1754" i="5"/>
  <c r="N1754" i="5"/>
  <c r="K1754" i="5"/>
  <c r="H1754" i="5"/>
  <c r="G1754" i="5" s="1"/>
  <c r="E1754" i="5"/>
  <c r="D1754" i="5"/>
  <c r="B1754" i="5"/>
  <c r="Q1753" i="5"/>
  <c r="P1753" i="5"/>
  <c r="R1753" i="5" s="1"/>
  <c r="O1753" i="5"/>
  <c r="N1753" i="5"/>
  <c r="K1753" i="5"/>
  <c r="H1753" i="5"/>
  <c r="J1753" i="5" s="1"/>
  <c r="I1753" i="5" s="1"/>
  <c r="E1753" i="5"/>
  <c r="D1753" i="5"/>
  <c r="B1753" i="5"/>
  <c r="Q1752" i="5"/>
  <c r="P1752" i="5"/>
  <c r="R1752" i="5" s="1"/>
  <c r="O1752" i="5"/>
  <c r="N1752" i="5"/>
  <c r="K1752" i="5"/>
  <c r="H1752" i="5"/>
  <c r="E1752" i="5"/>
  <c r="D1752" i="5"/>
  <c r="B1752" i="5"/>
  <c r="Q1751" i="5"/>
  <c r="P1751" i="5"/>
  <c r="R1751" i="5" s="1"/>
  <c r="O1751" i="5"/>
  <c r="N1751" i="5"/>
  <c r="K1751" i="5"/>
  <c r="H1751" i="5"/>
  <c r="G1751" i="5" s="1"/>
  <c r="E1751" i="5"/>
  <c r="D1751" i="5"/>
  <c r="B1751" i="5"/>
  <c r="Q1750" i="5"/>
  <c r="P1750" i="5"/>
  <c r="O1750" i="5"/>
  <c r="N1750" i="5"/>
  <c r="K1750" i="5"/>
  <c r="H1750" i="5"/>
  <c r="G1750" i="5" s="1"/>
  <c r="E1750" i="5"/>
  <c r="D1750" i="5"/>
  <c r="B1750" i="5"/>
  <c r="Q1749" i="5"/>
  <c r="P1749" i="5"/>
  <c r="O1749" i="5"/>
  <c r="N1749" i="5"/>
  <c r="K1749" i="5"/>
  <c r="H1749" i="5"/>
  <c r="J1749" i="5" s="1"/>
  <c r="I1749" i="5" s="1"/>
  <c r="E1749" i="5"/>
  <c r="D1749" i="5"/>
  <c r="B1749" i="5"/>
  <c r="Q1748" i="5"/>
  <c r="P1748" i="5"/>
  <c r="O1748" i="5"/>
  <c r="N1748" i="5"/>
  <c r="K1748" i="5"/>
  <c r="H1748" i="5"/>
  <c r="E1748" i="5"/>
  <c r="D1748" i="5"/>
  <c r="B1748" i="5"/>
  <c r="Q1747" i="5"/>
  <c r="P1747" i="5"/>
  <c r="R1747" i="5" s="1"/>
  <c r="O1747" i="5"/>
  <c r="N1747" i="5"/>
  <c r="K1747" i="5"/>
  <c r="H1747" i="5"/>
  <c r="E1747" i="5"/>
  <c r="D1747" i="5"/>
  <c r="B1747" i="5"/>
  <c r="Q1746" i="5"/>
  <c r="P1746" i="5"/>
  <c r="R1746" i="5" s="1"/>
  <c r="O1746" i="5"/>
  <c r="N1746" i="5"/>
  <c r="K1746" i="5"/>
  <c r="H1746" i="5"/>
  <c r="J1746" i="5" s="1"/>
  <c r="I1746" i="5" s="1"/>
  <c r="E1746" i="5"/>
  <c r="D1746" i="5"/>
  <c r="B1746" i="5"/>
  <c r="Q1745" i="5"/>
  <c r="P1745" i="5"/>
  <c r="O1745" i="5"/>
  <c r="N1745" i="5"/>
  <c r="K1745" i="5"/>
  <c r="H1745" i="5"/>
  <c r="J1745" i="5" s="1"/>
  <c r="I1745" i="5" s="1"/>
  <c r="E1745" i="5"/>
  <c r="D1745" i="5"/>
  <c r="B1745" i="5"/>
  <c r="Q1744" i="5"/>
  <c r="P1744" i="5"/>
  <c r="O1744" i="5"/>
  <c r="N1744" i="5"/>
  <c r="K1744" i="5"/>
  <c r="H1744" i="5"/>
  <c r="J1744" i="5" s="1"/>
  <c r="I1744" i="5" s="1"/>
  <c r="E1744" i="5"/>
  <c r="D1744" i="5"/>
  <c r="B1744" i="5"/>
  <c r="Q1743" i="5"/>
  <c r="P1743" i="5"/>
  <c r="O1743" i="5"/>
  <c r="N1743" i="5"/>
  <c r="K1743" i="5"/>
  <c r="H1743" i="5"/>
  <c r="G1743" i="5" s="1"/>
  <c r="E1743" i="5"/>
  <c r="D1743" i="5"/>
  <c r="B1743" i="5"/>
  <c r="Q1742" i="5"/>
  <c r="P1742" i="5"/>
  <c r="R1742" i="5" s="1"/>
  <c r="O1742" i="5"/>
  <c r="N1742" i="5"/>
  <c r="K1742" i="5"/>
  <c r="H1742" i="5"/>
  <c r="E1742" i="5"/>
  <c r="D1742" i="5"/>
  <c r="B1742" i="5"/>
  <c r="Q1741" i="5"/>
  <c r="P1741" i="5"/>
  <c r="R1741" i="5" s="1"/>
  <c r="O1741" i="5"/>
  <c r="N1741" i="5"/>
  <c r="K1741" i="5"/>
  <c r="H1741" i="5"/>
  <c r="E1741" i="5"/>
  <c r="D1741" i="5"/>
  <c r="B1741" i="5"/>
  <c r="Q1740" i="5"/>
  <c r="P1740" i="5"/>
  <c r="R1740" i="5" s="1"/>
  <c r="O1740" i="5"/>
  <c r="N1740" i="5"/>
  <c r="K1740" i="5"/>
  <c r="H1740" i="5"/>
  <c r="J1740" i="5" s="1"/>
  <c r="I1740" i="5" s="1"/>
  <c r="E1740" i="5"/>
  <c r="D1740" i="5"/>
  <c r="B1740" i="5"/>
  <c r="Q1739" i="5"/>
  <c r="P1739" i="5"/>
  <c r="R1739" i="5" s="1"/>
  <c r="O1739" i="5"/>
  <c r="N1739" i="5"/>
  <c r="K1739" i="5"/>
  <c r="H1739" i="5"/>
  <c r="G1739" i="5" s="1"/>
  <c r="E1739" i="5"/>
  <c r="D1739" i="5"/>
  <c r="B1739" i="5"/>
  <c r="Q1738" i="5"/>
  <c r="P1738" i="5"/>
  <c r="O1738" i="5"/>
  <c r="N1738" i="5"/>
  <c r="K1738" i="5"/>
  <c r="H1738" i="5"/>
  <c r="G1738" i="5" s="1"/>
  <c r="E1738" i="5"/>
  <c r="D1738" i="5"/>
  <c r="B1738" i="5"/>
  <c r="Q1737" i="5"/>
  <c r="P1737" i="5"/>
  <c r="R1737" i="5" s="1"/>
  <c r="O1737" i="5"/>
  <c r="N1737" i="5"/>
  <c r="K1737" i="5"/>
  <c r="H1737" i="5"/>
  <c r="J1737" i="5" s="1"/>
  <c r="I1737" i="5" s="1"/>
  <c r="E1737" i="5"/>
  <c r="D1737" i="5"/>
  <c r="B1737" i="5"/>
  <c r="Q1736" i="5"/>
  <c r="P1736" i="5"/>
  <c r="R1736" i="5" s="1"/>
  <c r="O1736" i="5"/>
  <c r="N1736" i="5"/>
  <c r="K1736" i="5"/>
  <c r="H1736" i="5"/>
  <c r="J1736" i="5" s="1"/>
  <c r="I1736" i="5" s="1"/>
  <c r="E1736" i="5"/>
  <c r="D1736" i="5"/>
  <c r="B1736" i="5"/>
  <c r="Q1735" i="5"/>
  <c r="P1735" i="5"/>
  <c r="O1735" i="5"/>
  <c r="N1735" i="5"/>
  <c r="K1735" i="5"/>
  <c r="H1735" i="5"/>
  <c r="J1735" i="5" s="1"/>
  <c r="I1735" i="5" s="1"/>
  <c r="E1735" i="5"/>
  <c r="D1735" i="5"/>
  <c r="B1735" i="5"/>
  <c r="Q1734" i="5"/>
  <c r="P1734" i="5"/>
  <c r="O1734" i="5"/>
  <c r="N1734" i="5"/>
  <c r="K1734" i="5"/>
  <c r="H1734" i="5"/>
  <c r="E1734" i="5"/>
  <c r="D1734" i="5"/>
  <c r="B1734" i="5"/>
  <c r="Q1733" i="5"/>
  <c r="P1733" i="5"/>
  <c r="R1733" i="5" s="1"/>
  <c r="O1733" i="5"/>
  <c r="N1733" i="5"/>
  <c r="K1733" i="5"/>
  <c r="H1733" i="5"/>
  <c r="J1733" i="5" s="1"/>
  <c r="I1733" i="5" s="1"/>
  <c r="E1733" i="5"/>
  <c r="D1733" i="5"/>
  <c r="B1733" i="5"/>
  <c r="Q1732" i="5"/>
  <c r="P1732" i="5"/>
  <c r="O1732" i="5"/>
  <c r="N1732" i="5"/>
  <c r="K1732" i="5"/>
  <c r="H1732" i="5"/>
  <c r="E1732" i="5"/>
  <c r="D1732" i="5"/>
  <c r="B1732" i="5"/>
  <c r="Q1731" i="5"/>
  <c r="P1731" i="5"/>
  <c r="R1731" i="5" s="1"/>
  <c r="O1731" i="5"/>
  <c r="N1731" i="5"/>
  <c r="K1731" i="5"/>
  <c r="H1731" i="5"/>
  <c r="E1731" i="5"/>
  <c r="D1731" i="5"/>
  <c r="B1731" i="5"/>
  <c r="Q1730" i="5"/>
  <c r="P1730" i="5"/>
  <c r="R1730" i="5" s="1"/>
  <c r="O1730" i="5"/>
  <c r="N1730" i="5"/>
  <c r="K1730" i="5"/>
  <c r="H1730" i="5"/>
  <c r="J1730" i="5" s="1"/>
  <c r="I1730" i="5" s="1"/>
  <c r="E1730" i="5"/>
  <c r="D1730" i="5"/>
  <c r="B1730" i="5"/>
  <c r="Q1729" i="5"/>
  <c r="P1729" i="5"/>
  <c r="O1729" i="5"/>
  <c r="N1729" i="5"/>
  <c r="K1729" i="5"/>
  <c r="H1729" i="5"/>
  <c r="J1729" i="5" s="1"/>
  <c r="I1729" i="5" s="1"/>
  <c r="E1729" i="5"/>
  <c r="D1729" i="5"/>
  <c r="B1729" i="5"/>
  <c r="Q1728" i="5"/>
  <c r="P1728" i="5"/>
  <c r="O1728" i="5"/>
  <c r="N1728" i="5"/>
  <c r="K1728" i="5"/>
  <c r="H1728" i="5"/>
  <c r="G1728" i="5" s="1"/>
  <c r="E1728" i="5"/>
  <c r="D1728" i="5"/>
  <c r="B1728" i="5"/>
  <c r="Q1727" i="5"/>
  <c r="P1727" i="5"/>
  <c r="O1727" i="5"/>
  <c r="N1727" i="5"/>
  <c r="K1727" i="5"/>
  <c r="H1727" i="5"/>
  <c r="G1727" i="5" s="1"/>
  <c r="E1727" i="5"/>
  <c r="D1727" i="5"/>
  <c r="B1727" i="5"/>
  <c r="Q1726" i="5"/>
  <c r="P1726" i="5"/>
  <c r="R1726" i="5" s="1"/>
  <c r="O1726" i="5"/>
  <c r="N1726" i="5"/>
  <c r="K1726" i="5"/>
  <c r="H1726" i="5"/>
  <c r="J1726" i="5" s="1"/>
  <c r="I1726" i="5" s="1"/>
  <c r="E1726" i="5"/>
  <c r="D1726" i="5"/>
  <c r="B1726" i="5"/>
  <c r="Q1725" i="5"/>
  <c r="P1725" i="5"/>
  <c r="O1725" i="5"/>
  <c r="N1725" i="5"/>
  <c r="K1725" i="5"/>
  <c r="H1725" i="5"/>
  <c r="E1725" i="5"/>
  <c r="D1725" i="5"/>
  <c r="B1725" i="5"/>
  <c r="Q1724" i="5"/>
  <c r="P1724" i="5"/>
  <c r="R1724" i="5" s="1"/>
  <c r="O1724" i="5"/>
  <c r="N1724" i="5"/>
  <c r="K1724" i="5"/>
  <c r="H1724" i="5"/>
  <c r="E1724" i="5"/>
  <c r="D1724" i="5"/>
  <c r="B1724" i="5"/>
  <c r="Q1723" i="5"/>
  <c r="P1723" i="5"/>
  <c r="R1723" i="5" s="1"/>
  <c r="O1723" i="5"/>
  <c r="N1723" i="5"/>
  <c r="K1723" i="5"/>
  <c r="H1723" i="5"/>
  <c r="G1723" i="5" s="1"/>
  <c r="E1723" i="5"/>
  <c r="D1723" i="5"/>
  <c r="B1723" i="5"/>
  <c r="Q1722" i="5"/>
  <c r="P1722" i="5"/>
  <c r="R1722" i="5" s="1"/>
  <c r="O1722" i="5"/>
  <c r="N1722" i="5"/>
  <c r="K1722" i="5"/>
  <c r="H1722" i="5"/>
  <c r="J1722" i="5" s="1"/>
  <c r="I1722" i="5" s="1"/>
  <c r="E1722" i="5"/>
  <c r="D1722" i="5"/>
  <c r="B1722" i="5"/>
  <c r="Q1721" i="5"/>
  <c r="P1721" i="5"/>
  <c r="R1721" i="5" s="1"/>
  <c r="O1721" i="5"/>
  <c r="N1721" i="5"/>
  <c r="K1721" i="5"/>
  <c r="H1721" i="5"/>
  <c r="J1721" i="5" s="1"/>
  <c r="I1721" i="5" s="1"/>
  <c r="E1721" i="5"/>
  <c r="D1721" i="5"/>
  <c r="B1721" i="5"/>
  <c r="Q1720" i="5"/>
  <c r="P1720" i="5"/>
  <c r="R1720" i="5" s="1"/>
  <c r="O1720" i="5"/>
  <c r="N1720" i="5"/>
  <c r="K1720" i="5"/>
  <c r="H1720" i="5"/>
  <c r="J1720" i="5" s="1"/>
  <c r="I1720" i="5" s="1"/>
  <c r="E1720" i="5"/>
  <c r="D1720" i="5"/>
  <c r="B1720" i="5"/>
  <c r="Q1719" i="5"/>
  <c r="P1719" i="5"/>
  <c r="O1719" i="5"/>
  <c r="N1719" i="5"/>
  <c r="K1719" i="5"/>
  <c r="H1719" i="5"/>
  <c r="E1719" i="5"/>
  <c r="D1719" i="5"/>
  <c r="B1719" i="5"/>
  <c r="Q1718" i="5"/>
  <c r="P1718" i="5"/>
  <c r="R1718" i="5" s="1"/>
  <c r="O1718" i="5"/>
  <c r="N1718" i="5"/>
  <c r="K1718" i="5"/>
  <c r="H1718" i="5"/>
  <c r="G1718" i="5" s="1"/>
  <c r="E1718" i="5"/>
  <c r="D1718" i="5"/>
  <c r="B1718" i="5"/>
  <c r="Q1717" i="5"/>
  <c r="P1717" i="5"/>
  <c r="R1717" i="5" s="1"/>
  <c r="O1717" i="5"/>
  <c r="N1717" i="5"/>
  <c r="K1717" i="5"/>
  <c r="H1717" i="5"/>
  <c r="J1717" i="5" s="1"/>
  <c r="I1717" i="5" s="1"/>
  <c r="E1717" i="5"/>
  <c r="D1717" i="5"/>
  <c r="B1717" i="5"/>
  <c r="Q1716" i="5"/>
  <c r="P1716" i="5"/>
  <c r="R1716" i="5" s="1"/>
  <c r="O1716" i="5"/>
  <c r="N1716" i="5"/>
  <c r="K1716" i="5"/>
  <c r="H1716" i="5"/>
  <c r="E1716" i="5"/>
  <c r="D1716" i="5"/>
  <c r="B1716" i="5"/>
  <c r="Q1715" i="5"/>
  <c r="P1715" i="5"/>
  <c r="R1715" i="5" s="1"/>
  <c r="O1715" i="5"/>
  <c r="N1715" i="5"/>
  <c r="K1715" i="5"/>
  <c r="H1715" i="5"/>
  <c r="E1715" i="5"/>
  <c r="D1715" i="5"/>
  <c r="B1715" i="5"/>
  <c r="Q1714" i="5"/>
  <c r="P1714" i="5"/>
  <c r="R1714" i="5" s="1"/>
  <c r="O1714" i="5"/>
  <c r="N1714" i="5"/>
  <c r="K1714" i="5"/>
  <c r="H1714" i="5"/>
  <c r="G1714" i="5" s="1"/>
  <c r="E1714" i="5"/>
  <c r="D1714" i="5"/>
  <c r="B1714" i="5"/>
  <c r="Q1713" i="5"/>
  <c r="P1713" i="5"/>
  <c r="O1713" i="5"/>
  <c r="N1713" i="5"/>
  <c r="K1713" i="5"/>
  <c r="H1713" i="5"/>
  <c r="E1713" i="5"/>
  <c r="D1713" i="5"/>
  <c r="B1713" i="5"/>
  <c r="Q1712" i="5"/>
  <c r="P1712" i="5"/>
  <c r="R1712" i="5" s="1"/>
  <c r="O1712" i="5"/>
  <c r="N1712" i="5"/>
  <c r="K1712" i="5"/>
  <c r="H1712" i="5"/>
  <c r="G1712" i="5" s="1"/>
  <c r="E1712" i="5"/>
  <c r="D1712" i="5"/>
  <c r="B1712" i="5"/>
  <c r="Q1711" i="5"/>
  <c r="P1711" i="5"/>
  <c r="R1711" i="5" s="1"/>
  <c r="O1711" i="5"/>
  <c r="N1711" i="5"/>
  <c r="K1711" i="5"/>
  <c r="H1711" i="5"/>
  <c r="J1711" i="5" s="1"/>
  <c r="I1711" i="5" s="1"/>
  <c r="E1711" i="5"/>
  <c r="D1711" i="5"/>
  <c r="B1711" i="5"/>
  <c r="Q1710" i="5"/>
  <c r="P1710" i="5"/>
  <c r="O1710" i="5"/>
  <c r="N1710" i="5"/>
  <c r="K1710" i="5"/>
  <c r="H1710" i="5"/>
  <c r="J1710" i="5" s="1"/>
  <c r="I1710" i="5" s="1"/>
  <c r="E1710" i="5"/>
  <c r="D1710" i="5"/>
  <c r="B1710" i="5"/>
  <c r="Q1709" i="5"/>
  <c r="P1709" i="5"/>
  <c r="O1709" i="5"/>
  <c r="N1709" i="5"/>
  <c r="K1709" i="5"/>
  <c r="H1709" i="5"/>
  <c r="J1709" i="5" s="1"/>
  <c r="I1709" i="5" s="1"/>
  <c r="E1709" i="5"/>
  <c r="D1709" i="5"/>
  <c r="B1709" i="5"/>
  <c r="Q1708" i="5"/>
  <c r="P1708" i="5"/>
  <c r="R1708" i="5" s="1"/>
  <c r="O1708" i="5"/>
  <c r="N1708" i="5"/>
  <c r="K1708" i="5"/>
  <c r="H1708" i="5"/>
  <c r="J1708" i="5" s="1"/>
  <c r="I1708" i="5" s="1"/>
  <c r="E1708" i="5"/>
  <c r="D1708" i="5"/>
  <c r="B1708" i="5"/>
  <c r="Q1707" i="5"/>
  <c r="P1707" i="5"/>
  <c r="R1707" i="5" s="1"/>
  <c r="O1707" i="5"/>
  <c r="N1707" i="5"/>
  <c r="K1707" i="5"/>
  <c r="H1707" i="5"/>
  <c r="G1707" i="5" s="1"/>
  <c r="E1707" i="5"/>
  <c r="D1707" i="5"/>
  <c r="B1707" i="5"/>
  <c r="Q1706" i="5"/>
  <c r="P1706" i="5"/>
  <c r="R1706" i="5" s="1"/>
  <c r="O1706" i="5"/>
  <c r="N1706" i="5"/>
  <c r="K1706" i="5"/>
  <c r="H1706" i="5"/>
  <c r="G1706" i="5" s="1"/>
  <c r="E1706" i="5"/>
  <c r="D1706" i="5"/>
  <c r="B1706" i="5"/>
  <c r="Q1705" i="5"/>
  <c r="P1705" i="5"/>
  <c r="R1705" i="5" s="1"/>
  <c r="O1705" i="5"/>
  <c r="N1705" i="5"/>
  <c r="K1705" i="5"/>
  <c r="H1705" i="5"/>
  <c r="G1705" i="5" s="1"/>
  <c r="E1705" i="5"/>
  <c r="D1705" i="5"/>
  <c r="B1705" i="5"/>
  <c r="Q1704" i="5"/>
  <c r="P1704" i="5"/>
  <c r="R1704" i="5" s="1"/>
  <c r="O1704" i="5"/>
  <c r="N1704" i="5"/>
  <c r="K1704" i="5"/>
  <c r="H1704" i="5"/>
  <c r="J1704" i="5" s="1"/>
  <c r="I1704" i="5" s="1"/>
  <c r="E1704" i="5"/>
  <c r="D1704" i="5"/>
  <c r="B1704" i="5"/>
  <c r="Q1703" i="5"/>
  <c r="P1703" i="5"/>
  <c r="R1703" i="5" s="1"/>
  <c r="O1703" i="5"/>
  <c r="N1703" i="5"/>
  <c r="K1703" i="5"/>
  <c r="H1703" i="5"/>
  <c r="G1703" i="5" s="1"/>
  <c r="E1703" i="5"/>
  <c r="D1703" i="5"/>
  <c r="B1703" i="5"/>
  <c r="Q1702" i="5"/>
  <c r="P1702" i="5"/>
  <c r="R1702" i="5" s="1"/>
  <c r="O1702" i="5"/>
  <c r="N1702" i="5"/>
  <c r="K1702" i="5"/>
  <c r="H1702" i="5"/>
  <c r="E1702" i="5"/>
  <c r="D1702" i="5"/>
  <c r="B1702" i="5"/>
  <c r="Q1701" i="5"/>
  <c r="P1701" i="5"/>
  <c r="R1701" i="5" s="1"/>
  <c r="O1701" i="5"/>
  <c r="N1701" i="5"/>
  <c r="K1701" i="5"/>
  <c r="H1701" i="5"/>
  <c r="J1701" i="5" s="1"/>
  <c r="I1701" i="5" s="1"/>
  <c r="E1701" i="5"/>
  <c r="D1701" i="5"/>
  <c r="B1701" i="5"/>
  <c r="Q1700" i="5"/>
  <c r="P1700" i="5"/>
  <c r="R1700" i="5" s="1"/>
  <c r="O1700" i="5"/>
  <c r="N1700" i="5"/>
  <c r="K1700" i="5"/>
  <c r="H1700" i="5"/>
  <c r="E1700" i="5"/>
  <c r="D1700" i="5"/>
  <c r="B1700" i="5"/>
  <c r="Q1699" i="5"/>
  <c r="P1699" i="5"/>
  <c r="R1699" i="5" s="1"/>
  <c r="O1699" i="5"/>
  <c r="N1699" i="5"/>
  <c r="K1699" i="5"/>
  <c r="H1699" i="5"/>
  <c r="E1699" i="5"/>
  <c r="D1699" i="5"/>
  <c r="B1699" i="5"/>
  <c r="Q1698" i="5"/>
  <c r="P1698" i="5"/>
  <c r="R1698" i="5" s="1"/>
  <c r="O1698" i="5"/>
  <c r="N1698" i="5"/>
  <c r="K1698" i="5"/>
  <c r="H1698" i="5"/>
  <c r="G1698" i="5" s="1"/>
  <c r="E1698" i="5"/>
  <c r="D1698" i="5"/>
  <c r="B1698" i="5"/>
  <c r="Q1697" i="5"/>
  <c r="P1697" i="5"/>
  <c r="O1697" i="5"/>
  <c r="N1697" i="5"/>
  <c r="K1697" i="5"/>
  <c r="H1697" i="5"/>
  <c r="E1697" i="5"/>
  <c r="D1697" i="5"/>
  <c r="B1697" i="5"/>
  <c r="Q1696" i="5"/>
  <c r="P1696" i="5"/>
  <c r="R1696" i="5" s="1"/>
  <c r="O1696" i="5"/>
  <c r="N1696" i="5"/>
  <c r="K1696" i="5"/>
  <c r="H1696" i="5"/>
  <c r="G1696" i="5" s="1"/>
  <c r="E1696" i="5"/>
  <c r="D1696" i="5"/>
  <c r="B1696" i="5"/>
  <c r="Q1695" i="5"/>
  <c r="P1695" i="5"/>
  <c r="R1695" i="5" s="1"/>
  <c r="O1695" i="5"/>
  <c r="N1695" i="5"/>
  <c r="K1695" i="5"/>
  <c r="H1695" i="5"/>
  <c r="J1695" i="5" s="1"/>
  <c r="I1695" i="5" s="1"/>
  <c r="E1695" i="5"/>
  <c r="D1695" i="5"/>
  <c r="B1695" i="5"/>
  <c r="Q1694" i="5"/>
  <c r="P1694" i="5"/>
  <c r="O1694" i="5"/>
  <c r="N1694" i="5"/>
  <c r="K1694" i="5"/>
  <c r="H1694" i="5"/>
  <c r="J1694" i="5" s="1"/>
  <c r="I1694" i="5" s="1"/>
  <c r="E1694" i="5"/>
  <c r="D1694" i="5"/>
  <c r="B1694" i="5"/>
  <c r="Q1693" i="5"/>
  <c r="P1693" i="5"/>
  <c r="O1693" i="5"/>
  <c r="N1693" i="5"/>
  <c r="K1693" i="5"/>
  <c r="H1693" i="5"/>
  <c r="J1693" i="5" s="1"/>
  <c r="I1693" i="5" s="1"/>
  <c r="E1693" i="5"/>
  <c r="D1693" i="5"/>
  <c r="B1693" i="5"/>
  <c r="Q1692" i="5"/>
  <c r="P1692" i="5"/>
  <c r="R1692" i="5" s="1"/>
  <c r="O1692" i="5"/>
  <c r="N1692" i="5"/>
  <c r="K1692" i="5"/>
  <c r="H1692" i="5"/>
  <c r="J1692" i="5" s="1"/>
  <c r="I1692" i="5" s="1"/>
  <c r="E1692" i="5"/>
  <c r="D1692" i="5"/>
  <c r="B1692" i="5"/>
  <c r="Q1691" i="5"/>
  <c r="P1691" i="5"/>
  <c r="R1691" i="5" s="1"/>
  <c r="O1691" i="5"/>
  <c r="N1691" i="5"/>
  <c r="K1691" i="5"/>
  <c r="H1691" i="5"/>
  <c r="G1691" i="5" s="1"/>
  <c r="E1691" i="5"/>
  <c r="D1691" i="5"/>
  <c r="B1691" i="5"/>
  <c r="Q1690" i="5"/>
  <c r="P1690" i="5"/>
  <c r="R1690" i="5" s="1"/>
  <c r="O1690" i="5"/>
  <c r="N1690" i="5"/>
  <c r="K1690" i="5"/>
  <c r="H1690" i="5"/>
  <c r="E1690" i="5"/>
  <c r="D1690" i="5"/>
  <c r="B1690" i="5"/>
  <c r="Q1689" i="5"/>
  <c r="P1689" i="5"/>
  <c r="R1689" i="5" s="1"/>
  <c r="O1689" i="5"/>
  <c r="N1689" i="5"/>
  <c r="K1689" i="5"/>
  <c r="H1689" i="5"/>
  <c r="J1689" i="5" s="1"/>
  <c r="I1689" i="5" s="1"/>
  <c r="E1689" i="5"/>
  <c r="D1689" i="5"/>
  <c r="B1689" i="5"/>
  <c r="Q1688" i="5"/>
  <c r="P1688" i="5"/>
  <c r="R1688" i="5" s="1"/>
  <c r="O1688" i="5"/>
  <c r="N1688" i="5"/>
  <c r="K1688" i="5"/>
  <c r="H1688" i="5"/>
  <c r="J1688" i="5" s="1"/>
  <c r="I1688" i="5" s="1"/>
  <c r="E1688" i="5"/>
  <c r="D1688" i="5"/>
  <c r="B1688" i="5"/>
  <c r="Q1687" i="5"/>
  <c r="P1687" i="5"/>
  <c r="R1687" i="5" s="1"/>
  <c r="O1687" i="5"/>
  <c r="N1687" i="5"/>
  <c r="K1687" i="5"/>
  <c r="H1687" i="5"/>
  <c r="G1687" i="5" s="1"/>
  <c r="E1687" i="5"/>
  <c r="D1687" i="5"/>
  <c r="B1687" i="5"/>
  <c r="Q1686" i="5"/>
  <c r="P1686" i="5"/>
  <c r="R1686" i="5" s="1"/>
  <c r="O1686" i="5"/>
  <c r="N1686" i="5"/>
  <c r="K1686" i="5"/>
  <c r="H1686" i="5"/>
  <c r="J1686" i="5" s="1"/>
  <c r="I1686" i="5" s="1"/>
  <c r="E1686" i="5"/>
  <c r="D1686" i="5"/>
  <c r="B1686" i="5"/>
  <c r="Q1685" i="5"/>
  <c r="P1685" i="5"/>
  <c r="R1685" i="5" s="1"/>
  <c r="O1685" i="5"/>
  <c r="N1685" i="5"/>
  <c r="K1685" i="5"/>
  <c r="H1685" i="5"/>
  <c r="J1685" i="5" s="1"/>
  <c r="I1685" i="5" s="1"/>
  <c r="E1685" i="5"/>
  <c r="D1685" i="5"/>
  <c r="B1685" i="5"/>
  <c r="Q1684" i="5"/>
  <c r="P1684" i="5"/>
  <c r="R1684" i="5" s="1"/>
  <c r="O1684" i="5"/>
  <c r="N1684" i="5"/>
  <c r="K1684" i="5"/>
  <c r="H1684" i="5"/>
  <c r="E1684" i="5"/>
  <c r="D1684" i="5"/>
  <c r="B1684" i="5"/>
  <c r="Q1683" i="5"/>
  <c r="P1683" i="5"/>
  <c r="R1683" i="5" s="1"/>
  <c r="O1683" i="5"/>
  <c r="N1683" i="5"/>
  <c r="K1683" i="5"/>
  <c r="H1683" i="5"/>
  <c r="E1683" i="5"/>
  <c r="D1683" i="5"/>
  <c r="B1683" i="5"/>
  <c r="Q1682" i="5"/>
  <c r="P1682" i="5"/>
  <c r="R1682" i="5" s="1"/>
  <c r="O1682" i="5"/>
  <c r="N1682" i="5"/>
  <c r="K1682" i="5"/>
  <c r="H1682" i="5"/>
  <c r="G1682" i="5" s="1"/>
  <c r="E1682" i="5"/>
  <c r="D1682" i="5"/>
  <c r="B1682" i="5"/>
  <c r="Q1681" i="5"/>
  <c r="P1681" i="5"/>
  <c r="O1681" i="5"/>
  <c r="N1681" i="5"/>
  <c r="K1681" i="5"/>
  <c r="H1681" i="5"/>
  <c r="J1681" i="5" s="1"/>
  <c r="I1681" i="5" s="1"/>
  <c r="E1681" i="5"/>
  <c r="D1681" i="5"/>
  <c r="B1681" i="5"/>
  <c r="Q1680" i="5"/>
  <c r="P1680" i="5"/>
  <c r="R1680" i="5" s="1"/>
  <c r="O1680" i="5"/>
  <c r="N1680" i="5"/>
  <c r="K1680" i="5"/>
  <c r="H1680" i="5"/>
  <c r="G1680" i="5" s="1"/>
  <c r="E1680" i="5"/>
  <c r="D1680" i="5"/>
  <c r="B1680" i="5"/>
  <c r="Q1679" i="5"/>
  <c r="P1679" i="5"/>
  <c r="R1679" i="5" s="1"/>
  <c r="O1679" i="5"/>
  <c r="N1679" i="5"/>
  <c r="K1679" i="5"/>
  <c r="H1679" i="5"/>
  <c r="G1679" i="5" s="1"/>
  <c r="E1679" i="5"/>
  <c r="D1679" i="5"/>
  <c r="B1679" i="5"/>
  <c r="Q1678" i="5"/>
  <c r="P1678" i="5"/>
  <c r="O1678" i="5"/>
  <c r="N1678" i="5"/>
  <c r="K1678" i="5"/>
  <c r="H1678" i="5"/>
  <c r="E1678" i="5"/>
  <c r="D1678" i="5"/>
  <c r="B1678" i="5"/>
  <c r="Q1677" i="5"/>
  <c r="P1677" i="5"/>
  <c r="O1677" i="5"/>
  <c r="N1677" i="5"/>
  <c r="K1677" i="5"/>
  <c r="H1677" i="5"/>
  <c r="E1677" i="5"/>
  <c r="D1677" i="5"/>
  <c r="B1677" i="5"/>
  <c r="Q1676" i="5"/>
  <c r="P1676" i="5"/>
  <c r="R1676" i="5" s="1"/>
  <c r="O1676" i="5"/>
  <c r="N1676" i="5"/>
  <c r="K1676" i="5"/>
  <c r="H1676" i="5"/>
  <c r="J1676" i="5" s="1"/>
  <c r="I1676" i="5" s="1"/>
  <c r="E1676" i="5"/>
  <c r="D1676" i="5"/>
  <c r="B1676" i="5"/>
  <c r="Q1675" i="5"/>
  <c r="P1675" i="5"/>
  <c r="R1675" i="5" s="1"/>
  <c r="O1675" i="5"/>
  <c r="N1675" i="5"/>
  <c r="K1675" i="5"/>
  <c r="H1675" i="5"/>
  <c r="G1675" i="5" s="1"/>
  <c r="E1675" i="5"/>
  <c r="D1675" i="5"/>
  <c r="B1675" i="5"/>
  <c r="Q1674" i="5"/>
  <c r="P1674" i="5"/>
  <c r="R1674" i="5" s="1"/>
  <c r="O1674" i="5"/>
  <c r="N1674" i="5"/>
  <c r="K1674" i="5"/>
  <c r="H1674" i="5"/>
  <c r="J1674" i="5" s="1"/>
  <c r="I1674" i="5" s="1"/>
  <c r="E1674" i="5"/>
  <c r="D1674" i="5"/>
  <c r="B1674" i="5"/>
  <c r="Q1673" i="5"/>
  <c r="P1673" i="5"/>
  <c r="R1673" i="5" s="1"/>
  <c r="O1673" i="5"/>
  <c r="N1673" i="5"/>
  <c r="K1673" i="5"/>
  <c r="H1673" i="5"/>
  <c r="G1673" i="5" s="1"/>
  <c r="E1673" i="5"/>
  <c r="D1673" i="5"/>
  <c r="B1673" i="5"/>
  <c r="Q1672" i="5"/>
  <c r="P1672" i="5"/>
  <c r="R1672" i="5" s="1"/>
  <c r="O1672" i="5"/>
  <c r="N1672" i="5"/>
  <c r="K1672" i="5"/>
  <c r="H1672" i="5"/>
  <c r="J1672" i="5" s="1"/>
  <c r="I1672" i="5" s="1"/>
  <c r="E1672" i="5"/>
  <c r="D1672" i="5"/>
  <c r="B1672" i="5"/>
  <c r="Q1671" i="5"/>
  <c r="P1671" i="5"/>
  <c r="R1671" i="5" s="1"/>
  <c r="O1671" i="5"/>
  <c r="N1671" i="5"/>
  <c r="K1671" i="5"/>
  <c r="H1671" i="5"/>
  <c r="G1671" i="5" s="1"/>
  <c r="E1671" i="5"/>
  <c r="D1671" i="5"/>
  <c r="B1671" i="5"/>
  <c r="Q1670" i="5"/>
  <c r="P1670" i="5"/>
  <c r="R1670" i="5" s="1"/>
  <c r="O1670" i="5"/>
  <c r="N1670" i="5"/>
  <c r="K1670" i="5"/>
  <c r="H1670" i="5"/>
  <c r="J1670" i="5" s="1"/>
  <c r="I1670" i="5" s="1"/>
  <c r="E1670" i="5"/>
  <c r="D1670" i="5"/>
  <c r="B1670" i="5"/>
  <c r="Q1669" i="5"/>
  <c r="P1669" i="5"/>
  <c r="R1669" i="5" s="1"/>
  <c r="O1669" i="5"/>
  <c r="N1669" i="5"/>
  <c r="K1669" i="5"/>
  <c r="H1669" i="5"/>
  <c r="J1669" i="5" s="1"/>
  <c r="I1669" i="5" s="1"/>
  <c r="E1669" i="5"/>
  <c r="D1669" i="5"/>
  <c r="B1669" i="5"/>
  <c r="Q1668" i="5"/>
  <c r="P1668" i="5"/>
  <c r="R1668" i="5" s="1"/>
  <c r="O1668" i="5"/>
  <c r="N1668" i="5"/>
  <c r="K1668" i="5"/>
  <c r="H1668" i="5"/>
  <c r="E1668" i="5"/>
  <c r="D1668" i="5"/>
  <c r="B1668" i="5"/>
  <c r="Q1667" i="5"/>
  <c r="P1667" i="5"/>
  <c r="R1667" i="5" s="1"/>
  <c r="O1667" i="5"/>
  <c r="N1667" i="5"/>
  <c r="K1667" i="5"/>
  <c r="H1667" i="5"/>
  <c r="E1667" i="5"/>
  <c r="D1667" i="5"/>
  <c r="B1667" i="5"/>
  <c r="Q1666" i="5"/>
  <c r="P1666" i="5"/>
  <c r="R1666" i="5" s="1"/>
  <c r="O1666" i="5"/>
  <c r="N1666" i="5"/>
  <c r="K1666" i="5"/>
  <c r="H1666" i="5"/>
  <c r="G1666" i="5" s="1"/>
  <c r="E1666" i="5"/>
  <c r="D1666" i="5"/>
  <c r="B1666" i="5"/>
  <c r="Q1665" i="5"/>
  <c r="P1665" i="5"/>
  <c r="O1665" i="5"/>
  <c r="N1665" i="5"/>
  <c r="K1665" i="5"/>
  <c r="H1665" i="5"/>
  <c r="J1665" i="5" s="1"/>
  <c r="I1665" i="5" s="1"/>
  <c r="E1665" i="5"/>
  <c r="D1665" i="5"/>
  <c r="B1665" i="5"/>
  <c r="Q1664" i="5"/>
  <c r="P1664" i="5"/>
  <c r="O1664" i="5"/>
  <c r="N1664" i="5"/>
  <c r="K1664" i="5"/>
  <c r="H1664" i="5"/>
  <c r="J1664" i="5" s="1"/>
  <c r="I1664" i="5" s="1"/>
  <c r="E1664" i="5"/>
  <c r="D1664" i="5"/>
  <c r="B1664" i="5"/>
  <c r="Q1663" i="5"/>
  <c r="P1663" i="5"/>
  <c r="R1663" i="5" s="1"/>
  <c r="O1663" i="5"/>
  <c r="N1663" i="5"/>
  <c r="K1663" i="5"/>
  <c r="H1663" i="5"/>
  <c r="G1663" i="5" s="1"/>
  <c r="E1663" i="5"/>
  <c r="D1663" i="5"/>
  <c r="B1663" i="5"/>
  <c r="Q1662" i="5"/>
  <c r="P1662" i="5"/>
  <c r="R1662" i="5" s="1"/>
  <c r="O1662" i="5"/>
  <c r="N1662" i="5"/>
  <c r="K1662" i="5"/>
  <c r="H1662" i="5"/>
  <c r="G1662" i="5" s="1"/>
  <c r="E1662" i="5"/>
  <c r="D1662" i="5"/>
  <c r="B1662" i="5"/>
  <c r="Q1661" i="5"/>
  <c r="P1661" i="5"/>
  <c r="R1661" i="5" s="1"/>
  <c r="O1661" i="5"/>
  <c r="N1661" i="5"/>
  <c r="K1661" i="5"/>
  <c r="H1661" i="5"/>
  <c r="J1661" i="5" s="1"/>
  <c r="I1661" i="5" s="1"/>
  <c r="E1661" i="5"/>
  <c r="D1661" i="5"/>
  <c r="B1661" i="5"/>
  <c r="Q1660" i="5"/>
  <c r="P1660" i="5"/>
  <c r="R1660" i="5" s="1"/>
  <c r="O1660" i="5"/>
  <c r="N1660" i="5"/>
  <c r="K1660" i="5"/>
  <c r="H1660" i="5"/>
  <c r="J1660" i="5" s="1"/>
  <c r="I1660" i="5" s="1"/>
  <c r="E1660" i="5"/>
  <c r="D1660" i="5"/>
  <c r="B1660" i="5"/>
  <c r="Q1659" i="5"/>
  <c r="P1659" i="5"/>
  <c r="R1659" i="5" s="1"/>
  <c r="O1659" i="5"/>
  <c r="N1659" i="5"/>
  <c r="K1659" i="5"/>
  <c r="H1659" i="5"/>
  <c r="G1659" i="5" s="1"/>
  <c r="E1659" i="5"/>
  <c r="D1659" i="5"/>
  <c r="B1659" i="5"/>
  <c r="Q1658" i="5"/>
  <c r="P1658" i="5"/>
  <c r="R1658" i="5" s="1"/>
  <c r="O1658" i="5"/>
  <c r="N1658" i="5"/>
  <c r="K1658" i="5"/>
  <c r="H1658" i="5"/>
  <c r="E1658" i="5"/>
  <c r="D1658" i="5"/>
  <c r="B1658" i="5"/>
  <c r="Q1657" i="5"/>
  <c r="P1657" i="5"/>
  <c r="R1657" i="5" s="1"/>
  <c r="O1657" i="5"/>
  <c r="N1657" i="5"/>
  <c r="K1657" i="5"/>
  <c r="H1657" i="5"/>
  <c r="E1657" i="5"/>
  <c r="D1657" i="5"/>
  <c r="B1657" i="5"/>
  <c r="Q1656" i="5"/>
  <c r="P1656" i="5"/>
  <c r="O1656" i="5"/>
  <c r="N1656" i="5"/>
  <c r="K1656" i="5"/>
  <c r="H1656" i="5"/>
  <c r="J1656" i="5" s="1"/>
  <c r="I1656" i="5" s="1"/>
  <c r="E1656" i="5"/>
  <c r="D1656" i="5"/>
  <c r="B1656" i="5"/>
  <c r="Q1655" i="5"/>
  <c r="P1655" i="5"/>
  <c r="R1655" i="5" s="1"/>
  <c r="O1655" i="5"/>
  <c r="N1655" i="5"/>
  <c r="K1655" i="5"/>
  <c r="H1655" i="5"/>
  <c r="J1655" i="5" s="1"/>
  <c r="I1655" i="5" s="1"/>
  <c r="E1655" i="5"/>
  <c r="D1655" i="5"/>
  <c r="B1655" i="5"/>
  <c r="Q1654" i="5"/>
  <c r="P1654" i="5"/>
  <c r="R1654" i="5" s="1"/>
  <c r="O1654" i="5"/>
  <c r="N1654" i="5"/>
  <c r="K1654" i="5"/>
  <c r="H1654" i="5"/>
  <c r="G1654" i="5" s="1"/>
  <c r="E1654" i="5"/>
  <c r="D1654" i="5"/>
  <c r="B1654" i="5"/>
  <c r="Q1653" i="5"/>
  <c r="P1653" i="5"/>
  <c r="R1653" i="5" s="1"/>
  <c r="O1653" i="5"/>
  <c r="N1653" i="5"/>
  <c r="K1653" i="5"/>
  <c r="H1653" i="5"/>
  <c r="J1653" i="5" s="1"/>
  <c r="I1653" i="5" s="1"/>
  <c r="E1653" i="5"/>
  <c r="D1653" i="5"/>
  <c r="B1653" i="5"/>
  <c r="Q1652" i="5"/>
  <c r="P1652" i="5"/>
  <c r="O1652" i="5"/>
  <c r="N1652" i="5"/>
  <c r="K1652" i="5"/>
  <c r="H1652" i="5"/>
  <c r="E1652" i="5"/>
  <c r="D1652" i="5"/>
  <c r="B1652" i="5"/>
  <c r="Q1651" i="5"/>
  <c r="P1651" i="5"/>
  <c r="R1651" i="5" s="1"/>
  <c r="O1651" i="5"/>
  <c r="N1651" i="5"/>
  <c r="K1651" i="5"/>
  <c r="H1651" i="5"/>
  <c r="G1651" i="5" s="1"/>
  <c r="E1651" i="5"/>
  <c r="D1651" i="5"/>
  <c r="B1651" i="5"/>
  <c r="Q1650" i="5"/>
  <c r="P1650" i="5"/>
  <c r="R1650" i="5" s="1"/>
  <c r="O1650" i="5"/>
  <c r="N1650" i="5"/>
  <c r="K1650" i="5"/>
  <c r="H1650" i="5"/>
  <c r="J1650" i="5" s="1"/>
  <c r="I1650" i="5" s="1"/>
  <c r="E1650" i="5"/>
  <c r="D1650" i="5"/>
  <c r="B1650" i="5"/>
  <c r="Q1649" i="5"/>
  <c r="P1649" i="5"/>
  <c r="R1649" i="5" s="1"/>
  <c r="O1649" i="5"/>
  <c r="N1649" i="5"/>
  <c r="K1649" i="5"/>
  <c r="H1649" i="5"/>
  <c r="J1649" i="5" s="1"/>
  <c r="I1649" i="5" s="1"/>
  <c r="E1649" i="5"/>
  <c r="D1649" i="5"/>
  <c r="B1649" i="5"/>
  <c r="Q1648" i="5"/>
  <c r="P1648" i="5"/>
  <c r="O1648" i="5"/>
  <c r="N1648" i="5"/>
  <c r="K1648" i="5"/>
  <c r="H1648" i="5"/>
  <c r="J1648" i="5" s="1"/>
  <c r="I1648" i="5" s="1"/>
  <c r="E1648" i="5"/>
  <c r="D1648" i="5"/>
  <c r="B1648" i="5"/>
  <c r="Q1647" i="5"/>
  <c r="P1647" i="5"/>
  <c r="R1647" i="5" s="1"/>
  <c r="O1647" i="5"/>
  <c r="N1647" i="5"/>
  <c r="K1647" i="5"/>
  <c r="H1647" i="5"/>
  <c r="G1647" i="5" s="1"/>
  <c r="E1647" i="5"/>
  <c r="D1647" i="5"/>
  <c r="B1647" i="5"/>
  <c r="Q1646" i="5"/>
  <c r="P1646" i="5"/>
  <c r="R1646" i="5" s="1"/>
  <c r="O1646" i="5"/>
  <c r="N1646" i="5"/>
  <c r="K1646" i="5"/>
  <c r="H1646" i="5"/>
  <c r="E1646" i="5"/>
  <c r="D1646" i="5"/>
  <c r="B1646" i="5"/>
  <c r="Q1645" i="5"/>
  <c r="P1645" i="5"/>
  <c r="R1645" i="5" s="1"/>
  <c r="O1645" i="5"/>
  <c r="N1645" i="5"/>
  <c r="K1645" i="5"/>
  <c r="H1645" i="5"/>
  <c r="J1645" i="5" s="1"/>
  <c r="I1645" i="5" s="1"/>
  <c r="E1645" i="5"/>
  <c r="D1645" i="5"/>
  <c r="B1645" i="5"/>
  <c r="Q1644" i="5"/>
  <c r="P1644" i="5"/>
  <c r="R1644" i="5" s="1"/>
  <c r="O1644" i="5"/>
  <c r="N1644" i="5"/>
  <c r="K1644" i="5"/>
  <c r="H1644" i="5"/>
  <c r="J1644" i="5" s="1"/>
  <c r="I1644" i="5" s="1"/>
  <c r="E1644" i="5"/>
  <c r="D1644" i="5"/>
  <c r="B1644" i="5"/>
  <c r="Q1643" i="5"/>
  <c r="P1643" i="5"/>
  <c r="R1643" i="5" s="1"/>
  <c r="O1643" i="5"/>
  <c r="N1643" i="5"/>
  <c r="K1643" i="5"/>
  <c r="H1643" i="5"/>
  <c r="G1643" i="5" s="1"/>
  <c r="E1643" i="5"/>
  <c r="D1643" i="5"/>
  <c r="B1643" i="5"/>
  <c r="Q1642" i="5"/>
  <c r="P1642" i="5"/>
  <c r="R1642" i="5" s="1"/>
  <c r="O1642" i="5"/>
  <c r="N1642" i="5"/>
  <c r="K1642" i="5"/>
  <c r="H1642" i="5"/>
  <c r="G1642" i="5" s="1"/>
  <c r="E1642" i="5"/>
  <c r="D1642" i="5"/>
  <c r="B1642" i="5"/>
  <c r="Q1641" i="5"/>
  <c r="P1641" i="5"/>
  <c r="R1641" i="5" s="1"/>
  <c r="O1641" i="5"/>
  <c r="N1641" i="5"/>
  <c r="K1641" i="5"/>
  <c r="H1641" i="5"/>
  <c r="J1641" i="5" s="1"/>
  <c r="I1641" i="5" s="1"/>
  <c r="E1641" i="5"/>
  <c r="D1641" i="5"/>
  <c r="B1641" i="5"/>
  <c r="Q1640" i="5"/>
  <c r="P1640" i="5"/>
  <c r="O1640" i="5"/>
  <c r="N1640" i="5"/>
  <c r="K1640" i="5"/>
  <c r="H1640" i="5"/>
  <c r="G1640" i="5" s="1"/>
  <c r="E1640" i="5"/>
  <c r="D1640" i="5"/>
  <c r="B1640" i="5"/>
  <c r="Q1639" i="5"/>
  <c r="P1639" i="5"/>
  <c r="O1639" i="5"/>
  <c r="N1639" i="5"/>
  <c r="K1639" i="5"/>
  <c r="H1639" i="5"/>
  <c r="J1639" i="5" s="1"/>
  <c r="I1639" i="5" s="1"/>
  <c r="E1639" i="5"/>
  <c r="D1639" i="5"/>
  <c r="B1639" i="5"/>
  <c r="Q1638" i="5"/>
  <c r="P1638" i="5"/>
  <c r="R1638" i="5" s="1"/>
  <c r="O1638" i="5"/>
  <c r="N1638" i="5"/>
  <c r="K1638" i="5"/>
  <c r="H1638" i="5"/>
  <c r="E1638" i="5"/>
  <c r="D1638" i="5"/>
  <c r="B1638" i="5"/>
  <c r="Q1637" i="5"/>
  <c r="P1637" i="5"/>
  <c r="R1637" i="5" s="1"/>
  <c r="O1637" i="5"/>
  <c r="N1637" i="5"/>
  <c r="K1637" i="5"/>
  <c r="H1637" i="5"/>
  <c r="E1637" i="5"/>
  <c r="D1637" i="5"/>
  <c r="B1637" i="5"/>
  <c r="Q1636" i="5"/>
  <c r="P1636" i="5"/>
  <c r="R1636" i="5" s="1"/>
  <c r="O1636" i="5"/>
  <c r="N1636" i="5"/>
  <c r="K1636" i="5"/>
  <c r="H1636" i="5"/>
  <c r="E1636" i="5"/>
  <c r="D1636" i="5"/>
  <c r="B1636" i="5"/>
  <c r="Q1635" i="5"/>
  <c r="P1635" i="5"/>
  <c r="R1635" i="5" s="1"/>
  <c r="O1635" i="5"/>
  <c r="N1635" i="5"/>
  <c r="K1635" i="5"/>
  <c r="H1635" i="5"/>
  <c r="G1635" i="5" s="1"/>
  <c r="E1635" i="5"/>
  <c r="D1635" i="5"/>
  <c r="B1635" i="5"/>
  <c r="Q1634" i="5"/>
  <c r="P1634" i="5"/>
  <c r="R1634" i="5" s="1"/>
  <c r="O1634" i="5"/>
  <c r="N1634" i="5"/>
  <c r="K1634" i="5"/>
  <c r="H1634" i="5"/>
  <c r="E1634" i="5"/>
  <c r="D1634" i="5"/>
  <c r="B1634" i="5"/>
  <c r="Q1633" i="5"/>
  <c r="P1633" i="5"/>
  <c r="O1633" i="5"/>
  <c r="N1633" i="5"/>
  <c r="K1633" i="5"/>
  <c r="H1633" i="5"/>
  <c r="E1633" i="5"/>
  <c r="D1633" i="5"/>
  <c r="B1633" i="5"/>
  <c r="Q1632" i="5"/>
  <c r="P1632" i="5"/>
  <c r="R1632" i="5" s="1"/>
  <c r="O1632" i="5"/>
  <c r="N1632" i="5"/>
  <c r="K1632" i="5"/>
  <c r="H1632" i="5"/>
  <c r="E1632" i="5"/>
  <c r="D1632" i="5"/>
  <c r="B1632" i="5"/>
  <c r="Q1631" i="5"/>
  <c r="P1631" i="5"/>
  <c r="R1631" i="5" s="1"/>
  <c r="O1631" i="5"/>
  <c r="N1631" i="5"/>
  <c r="K1631" i="5"/>
  <c r="H1631" i="5"/>
  <c r="J1631" i="5" s="1"/>
  <c r="I1631" i="5" s="1"/>
  <c r="E1631" i="5"/>
  <c r="D1631" i="5"/>
  <c r="B1631" i="5"/>
  <c r="Q1630" i="5"/>
  <c r="P1630" i="5"/>
  <c r="O1630" i="5"/>
  <c r="N1630" i="5"/>
  <c r="K1630" i="5"/>
  <c r="H1630" i="5"/>
  <c r="G1630" i="5" s="1"/>
  <c r="E1630" i="5"/>
  <c r="D1630" i="5"/>
  <c r="B1630" i="5"/>
  <c r="Q1629" i="5"/>
  <c r="P1629" i="5"/>
  <c r="O1629" i="5"/>
  <c r="N1629" i="5"/>
  <c r="K1629" i="5"/>
  <c r="H1629" i="5"/>
  <c r="G1629" i="5" s="1"/>
  <c r="E1629" i="5"/>
  <c r="D1629" i="5"/>
  <c r="B1629" i="5"/>
  <c r="Q1628" i="5"/>
  <c r="P1628" i="5"/>
  <c r="R1628" i="5" s="1"/>
  <c r="O1628" i="5"/>
  <c r="N1628" i="5"/>
  <c r="K1628" i="5"/>
  <c r="H1628" i="5"/>
  <c r="E1628" i="5"/>
  <c r="D1628" i="5"/>
  <c r="B1628" i="5"/>
  <c r="Q1627" i="5"/>
  <c r="P1627" i="5"/>
  <c r="R1627" i="5" s="1"/>
  <c r="O1627" i="5"/>
  <c r="N1627" i="5"/>
  <c r="K1627" i="5"/>
  <c r="H1627" i="5"/>
  <c r="G1627" i="5" s="1"/>
  <c r="E1627" i="5"/>
  <c r="D1627" i="5"/>
  <c r="B1627" i="5"/>
  <c r="Q1626" i="5"/>
  <c r="P1626" i="5"/>
  <c r="R1626" i="5" s="1"/>
  <c r="O1626" i="5"/>
  <c r="N1626" i="5"/>
  <c r="K1626" i="5"/>
  <c r="H1626" i="5"/>
  <c r="E1626" i="5"/>
  <c r="D1626" i="5"/>
  <c r="B1626" i="5"/>
  <c r="Q1625" i="5"/>
  <c r="P1625" i="5"/>
  <c r="R1625" i="5" s="1"/>
  <c r="O1625" i="5"/>
  <c r="N1625" i="5"/>
  <c r="K1625" i="5"/>
  <c r="H1625" i="5"/>
  <c r="G1625" i="5" s="1"/>
  <c r="E1625" i="5"/>
  <c r="D1625" i="5"/>
  <c r="B1625" i="5"/>
  <c r="Q1624" i="5"/>
  <c r="P1624" i="5"/>
  <c r="R1624" i="5" s="1"/>
  <c r="O1624" i="5"/>
  <c r="N1624" i="5"/>
  <c r="K1624" i="5"/>
  <c r="H1624" i="5"/>
  <c r="J1624" i="5" s="1"/>
  <c r="I1624" i="5" s="1"/>
  <c r="E1624" i="5"/>
  <c r="D1624" i="5"/>
  <c r="B1624" i="5"/>
  <c r="Q1623" i="5"/>
  <c r="P1623" i="5"/>
  <c r="R1623" i="5" s="1"/>
  <c r="O1623" i="5"/>
  <c r="N1623" i="5"/>
  <c r="K1623" i="5"/>
  <c r="H1623" i="5"/>
  <c r="J1623" i="5" s="1"/>
  <c r="I1623" i="5" s="1"/>
  <c r="E1623" i="5"/>
  <c r="D1623" i="5"/>
  <c r="B1623" i="5"/>
  <c r="Q1622" i="5"/>
  <c r="P1622" i="5"/>
  <c r="O1622" i="5"/>
  <c r="N1622" i="5"/>
  <c r="K1622" i="5"/>
  <c r="H1622" i="5"/>
  <c r="E1622" i="5"/>
  <c r="D1622" i="5"/>
  <c r="B1622" i="5"/>
  <c r="Q1621" i="5"/>
  <c r="P1621" i="5"/>
  <c r="R1621" i="5" s="1"/>
  <c r="O1621" i="5"/>
  <c r="N1621" i="5"/>
  <c r="K1621" i="5"/>
  <c r="H1621" i="5"/>
  <c r="J1621" i="5" s="1"/>
  <c r="I1621" i="5" s="1"/>
  <c r="E1621" i="5"/>
  <c r="D1621" i="5"/>
  <c r="B1621" i="5"/>
  <c r="Q1620" i="5"/>
  <c r="P1620" i="5"/>
  <c r="O1620" i="5"/>
  <c r="N1620" i="5"/>
  <c r="K1620" i="5"/>
  <c r="H1620" i="5"/>
  <c r="E1620" i="5"/>
  <c r="D1620" i="5"/>
  <c r="B1620" i="5"/>
  <c r="Q1619" i="5"/>
  <c r="P1619" i="5"/>
  <c r="R1619" i="5" s="1"/>
  <c r="O1619" i="5"/>
  <c r="N1619" i="5"/>
  <c r="K1619" i="5"/>
  <c r="H1619" i="5"/>
  <c r="E1619" i="5"/>
  <c r="D1619" i="5"/>
  <c r="B1619" i="5"/>
  <c r="Q1618" i="5"/>
  <c r="P1618" i="5"/>
  <c r="R1618" i="5" s="1"/>
  <c r="O1618" i="5"/>
  <c r="N1618" i="5"/>
  <c r="K1618" i="5"/>
  <c r="H1618" i="5"/>
  <c r="E1618" i="5"/>
  <c r="D1618" i="5"/>
  <c r="B1618" i="5"/>
  <c r="Q1617" i="5"/>
  <c r="P1617" i="5"/>
  <c r="R1617" i="5" s="1"/>
  <c r="O1617" i="5"/>
  <c r="N1617" i="5"/>
  <c r="K1617" i="5"/>
  <c r="H1617" i="5"/>
  <c r="G1617" i="5" s="1"/>
  <c r="E1617" i="5"/>
  <c r="D1617" i="5"/>
  <c r="B1617" i="5"/>
  <c r="Q1616" i="5"/>
  <c r="P1616" i="5"/>
  <c r="R1616" i="5" s="1"/>
  <c r="O1616" i="5"/>
  <c r="N1616" i="5"/>
  <c r="K1616" i="5"/>
  <c r="H1616" i="5"/>
  <c r="J1616" i="5" s="1"/>
  <c r="I1616" i="5" s="1"/>
  <c r="E1616" i="5"/>
  <c r="D1616" i="5"/>
  <c r="B1616" i="5"/>
  <c r="Q1615" i="5"/>
  <c r="P1615" i="5"/>
  <c r="R1615" i="5" s="1"/>
  <c r="O1615" i="5"/>
  <c r="N1615" i="5"/>
  <c r="K1615" i="5"/>
  <c r="H1615" i="5"/>
  <c r="J1615" i="5" s="1"/>
  <c r="I1615" i="5" s="1"/>
  <c r="E1615" i="5"/>
  <c r="D1615" i="5"/>
  <c r="B1615" i="5"/>
  <c r="Q1614" i="5"/>
  <c r="P1614" i="5"/>
  <c r="O1614" i="5"/>
  <c r="N1614" i="5"/>
  <c r="K1614" i="5"/>
  <c r="H1614" i="5"/>
  <c r="J1614" i="5" s="1"/>
  <c r="I1614" i="5" s="1"/>
  <c r="E1614" i="5"/>
  <c r="D1614" i="5"/>
  <c r="B1614" i="5"/>
  <c r="Q1613" i="5"/>
  <c r="P1613" i="5"/>
  <c r="O1613" i="5"/>
  <c r="N1613" i="5"/>
  <c r="K1613" i="5"/>
  <c r="H1613" i="5"/>
  <c r="E1613" i="5"/>
  <c r="D1613" i="5"/>
  <c r="B1613" i="5"/>
  <c r="Q1612" i="5"/>
  <c r="P1612" i="5"/>
  <c r="R1612" i="5" s="1"/>
  <c r="O1612" i="5"/>
  <c r="N1612" i="5"/>
  <c r="K1612" i="5"/>
  <c r="H1612" i="5"/>
  <c r="J1612" i="5" s="1"/>
  <c r="I1612" i="5" s="1"/>
  <c r="E1612" i="5"/>
  <c r="D1612" i="5"/>
  <c r="B1612" i="5"/>
  <c r="Q1611" i="5"/>
  <c r="P1611" i="5"/>
  <c r="R1611" i="5" s="1"/>
  <c r="O1611" i="5"/>
  <c r="N1611" i="5"/>
  <c r="K1611" i="5"/>
  <c r="H1611" i="5"/>
  <c r="E1611" i="5"/>
  <c r="D1611" i="5"/>
  <c r="B1611" i="5"/>
  <c r="Q1610" i="5"/>
  <c r="P1610" i="5"/>
  <c r="O1610" i="5"/>
  <c r="N1610" i="5"/>
  <c r="K1610" i="5"/>
  <c r="H1610" i="5"/>
  <c r="J1610" i="5" s="1"/>
  <c r="I1610" i="5" s="1"/>
  <c r="E1610" i="5"/>
  <c r="D1610" i="5"/>
  <c r="B1610" i="5"/>
  <c r="Q1609" i="5"/>
  <c r="P1609" i="5"/>
  <c r="R1609" i="5" s="1"/>
  <c r="O1609" i="5"/>
  <c r="N1609" i="5"/>
  <c r="K1609" i="5"/>
  <c r="H1609" i="5"/>
  <c r="J1609" i="5" s="1"/>
  <c r="I1609" i="5" s="1"/>
  <c r="E1609" i="5"/>
  <c r="D1609" i="5"/>
  <c r="B1609" i="5"/>
  <c r="Q1608" i="5"/>
  <c r="P1608" i="5"/>
  <c r="R1608" i="5" s="1"/>
  <c r="O1608" i="5"/>
  <c r="N1608" i="5"/>
  <c r="K1608" i="5"/>
  <c r="H1608" i="5"/>
  <c r="E1608" i="5"/>
  <c r="D1608" i="5"/>
  <c r="B1608" i="5"/>
  <c r="Q1607" i="5"/>
  <c r="P1607" i="5"/>
  <c r="R1607" i="5" s="1"/>
  <c r="O1607" i="5"/>
  <c r="N1607" i="5"/>
  <c r="K1607" i="5"/>
  <c r="H1607" i="5"/>
  <c r="E1607" i="5"/>
  <c r="D1607" i="5"/>
  <c r="B1607" i="5"/>
  <c r="Q1606" i="5"/>
  <c r="P1606" i="5"/>
  <c r="O1606" i="5"/>
  <c r="N1606" i="5"/>
  <c r="K1606" i="5"/>
  <c r="H1606" i="5"/>
  <c r="E1606" i="5"/>
  <c r="D1606" i="5"/>
  <c r="B1606" i="5"/>
  <c r="Q1605" i="5"/>
  <c r="P1605" i="5"/>
  <c r="R1605" i="5" s="1"/>
  <c r="O1605" i="5"/>
  <c r="N1605" i="5"/>
  <c r="K1605" i="5"/>
  <c r="H1605" i="5"/>
  <c r="E1605" i="5"/>
  <c r="D1605" i="5"/>
  <c r="B1605" i="5"/>
  <c r="Q1604" i="5"/>
  <c r="P1604" i="5"/>
  <c r="R1604" i="5" s="1"/>
  <c r="O1604" i="5"/>
  <c r="N1604" i="5"/>
  <c r="K1604" i="5"/>
  <c r="H1604" i="5"/>
  <c r="E1604" i="5"/>
  <c r="D1604" i="5"/>
  <c r="B1604" i="5"/>
  <c r="Q1603" i="5"/>
  <c r="P1603" i="5"/>
  <c r="R1603" i="5" s="1"/>
  <c r="O1603" i="5"/>
  <c r="N1603" i="5"/>
  <c r="K1603" i="5"/>
  <c r="H1603" i="5"/>
  <c r="G1603" i="5" s="1"/>
  <c r="E1603" i="5"/>
  <c r="D1603" i="5"/>
  <c r="B1603" i="5"/>
  <c r="Q1602" i="5"/>
  <c r="P1602" i="5"/>
  <c r="R1602" i="5" s="1"/>
  <c r="O1602" i="5"/>
  <c r="N1602" i="5"/>
  <c r="K1602" i="5"/>
  <c r="H1602" i="5"/>
  <c r="G1602" i="5" s="1"/>
  <c r="E1602" i="5"/>
  <c r="D1602" i="5"/>
  <c r="B1602" i="5"/>
  <c r="Q1601" i="5"/>
  <c r="P1601" i="5"/>
  <c r="R1601" i="5" s="1"/>
  <c r="O1601" i="5"/>
  <c r="N1601" i="5"/>
  <c r="K1601" i="5"/>
  <c r="H1601" i="5"/>
  <c r="E1601" i="5"/>
  <c r="D1601" i="5"/>
  <c r="B1601" i="5"/>
  <c r="Q1600" i="5"/>
  <c r="P1600" i="5"/>
  <c r="O1600" i="5"/>
  <c r="N1600" i="5"/>
  <c r="K1600" i="5"/>
  <c r="H1600" i="5"/>
  <c r="J1600" i="5" s="1"/>
  <c r="I1600" i="5" s="1"/>
  <c r="E1600" i="5"/>
  <c r="D1600" i="5"/>
  <c r="B1600" i="5"/>
  <c r="Q1599" i="5"/>
  <c r="P1599" i="5"/>
  <c r="R1599" i="5" s="1"/>
  <c r="O1599" i="5"/>
  <c r="N1599" i="5"/>
  <c r="K1599" i="5"/>
  <c r="H1599" i="5"/>
  <c r="G1599" i="5" s="1"/>
  <c r="E1599" i="5"/>
  <c r="D1599" i="5"/>
  <c r="B1599" i="5"/>
  <c r="Q1598" i="5"/>
  <c r="P1598" i="5"/>
  <c r="R1598" i="5" s="1"/>
  <c r="O1598" i="5"/>
  <c r="N1598" i="5"/>
  <c r="K1598" i="5"/>
  <c r="H1598" i="5"/>
  <c r="G1598" i="5" s="1"/>
  <c r="E1598" i="5"/>
  <c r="D1598" i="5"/>
  <c r="B1598" i="5"/>
  <c r="Q1597" i="5"/>
  <c r="P1597" i="5"/>
  <c r="O1597" i="5"/>
  <c r="N1597" i="5"/>
  <c r="K1597" i="5"/>
  <c r="H1597" i="5"/>
  <c r="J1597" i="5" s="1"/>
  <c r="I1597" i="5" s="1"/>
  <c r="E1597" i="5"/>
  <c r="D1597" i="5"/>
  <c r="B1597" i="5"/>
  <c r="Q1596" i="5"/>
  <c r="P1596" i="5"/>
  <c r="O1596" i="5"/>
  <c r="N1596" i="5"/>
  <c r="K1596" i="5"/>
  <c r="H1596" i="5"/>
  <c r="G1596" i="5" s="1"/>
  <c r="E1596" i="5"/>
  <c r="D1596" i="5"/>
  <c r="B1596" i="5"/>
  <c r="Q1595" i="5"/>
  <c r="P1595" i="5"/>
  <c r="R1595" i="5" s="1"/>
  <c r="O1595" i="5"/>
  <c r="N1595" i="5"/>
  <c r="K1595" i="5"/>
  <c r="H1595" i="5"/>
  <c r="J1595" i="5" s="1"/>
  <c r="I1595" i="5" s="1"/>
  <c r="E1595" i="5"/>
  <c r="D1595" i="5"/>
  <c r="B1595" i="5"/>
  <c r="Q1594" i="5"/>
  <c r="P1594" i="5"/>
  <c r="R1594" i="5" s="1"/>
  <c r="O1594" i="5"/>
  <c r="N1594" i="5"/>
  <c r="K1594" i="5"/>
  <c r="H1594" i="5"/>
  <c r="J1594" i="5" s="1"/>
  <c r="I1594" i="5" s="1"/>
  <c r="E1594" i="5"/>
  <c r="D1594" i="5"/>
  <c r="B1594" i="5"/>
  <c r="Q1593" i="5"/>
  <c r="P1593" i="5"/>
  <c r="R1593" i="5" s="1"/>
  <c r="O1593" i="5"/>
  <c r="N1593" i="5"/>
  <c r="K1593" i="5"/>
  <c r="H1593" i="5"/>
  <c r="E1593" i="5"/>
  <c r="D1593" i="5"/>
  <c r="B1593" i="5"/>
  <c r="Q1592" i="5"/>
  <c r="P1592" i="5"/>
  <c r="R1592" i="5" s="1"/>
  <c r="O1592" i="5"/>
  <c r="N1592" i="5"/>
  <c r="K1592" i="5"/>
  <c r="H1592" i="5"/>
  <c r="J1592" i="5" s="1"/>
  <c r="I1592" i="5" s="1"/>
  <c r="E1592" i="5"/>
  <c r="D1592" i="5"/>
  <c r="B1592" i="5"/>
  <c r="Q1591" i="5"/>
  <c r="P1591" i="5"/>
  <c r="O1591" i="5"/>
  <c r="N1591" i="5"/>
  <c r="K1591" i="5"/>
  <c r="H1591" i="5"/>
  <c r="G1591" i="5" s="1"/>
  <c r="E1591" i="5"/>
  <c r="D1591" i="5"/>
  <c r="B1591" i="5"/>
  <c r="Q1590" i="5"/>
  <c r="P1590" i="5"/>
  <c r="O1590" i="5"/>
  <c r="N1590" i="5"/>
  <c r="K1590" i="5"/>
  <c r="H1590" i="5"/>
  <c r="E1590" i="5"/>
  <c r="D1590" i="5"/>
  <c r="B1590" i="5"/>
  <c r="Q1589" i="5"/>
  <c r="P1589" i="5"/>
  <c r="O1589" i="5"/>
  <c r="N1589" i="5"/>
  <c r="K1589" i="5"/>
  <c r="H1589" i="5"/>
  <c r="G1589" i="5" s="1"/>
  <c r="E1589" i="5"/>
  <c r="D1589" i="5"/>
  <c r="B1589" i="5"/>
  <c r="Q1588" i="5"/>
  <c r="P1588" i="5"/>
  <c r="R1588" i="5" s="1"/>
  <c r="O1588" i="5"/>
  <c r="N1588" i="5"/>
  <c r="K1588" i="5"/>
  <c r="H1588" i="5"/>
  <c r="J1588" i="5" s="1"/>
  <c r="I1588" i="5" s="1"/>
  <c r="E1588" i="5"/>
  <c r="D1588" i="5"/>
  <c r="B1588" i="5"/>
  <c r="Q1587" i="5"/>
  <c r="P1587" i="5"/>
  <c r="R1587" i="5" s="1"/>
  <c r="O1587" i="5"/>
  <c r="N1587" i="5"/>
  <c r="K1587" i="5"/>
  <c r="H1587" i="5"/>
  <c r="G1587" i="5" s="1"/>
  <c r="E1587" i="5"/>
  <c r="D1587" i="5"/>
  <c r="B1587" i="5"/>
  <c r="Q1586" i="5"/>
  <c r="P1586" i="5"/>
  <c r="R1586" i="5" s="1"/>
  <c r="O1586" i="5"/>
  <c r="N1586" i="5"/>
  <c r="K1586" i="5"/>
  <c r="H1586" i="5"/>
  <c r="J1586" i="5" s="1"/>
  <c r="I1586" i="5" s="1"/>
  <c r="E1586" i="5"/>
  <c r="D1586" i="5"/>
  <c r="B1586" i="5"/>
  <c r="Q1585" i="5"/>
  <c r="P1585" i="5"/>
  <c r="R1585" i="5" s="1"/>
  <c r="O1585" i="5"/>
  <c r="N1585" i="5"/>
  <c r="K1585" i="5"/>
  <c r="H1585" i="5"/>
  <c r="E1585" i="5"/>
  <c r="D1585" i="5"/>
  <c r="B1585" i="5"/>
  <c r="Q1584" i="5"/>
  <c r="P1584" i="5"/>
  <c r="R1584" i="5" s="1"/>
  <c r="O1584" i="5"/>
  <c r="N1584" i="5"/>
  <c r="K1584" i="5"/>
  <c r="H1584" i="5"/>
  <c r="E1584" i="5"/>
  <c r="D1584" i="5"/>
  <c r="B1584" i="5"/>
  <c r="Q1583" i="5"/>
  <c r="P1583" i="5"/>
  <c r="R1583" i="5" s="1"/>
  <c r="O1583" i="5"/>
  <c r="N1583" i="5"/>
  <c r="K1583" i="5"/>
  <c r="H1583" i="5"/>
  <c r="J1583" i="5" s="1"/>
  <c r="I1583" i="5" s="1"/>
  <c r="E1583" i="5"/>
  <c r="D1583" i="5"/>
  <c r="B1583" i="5"/>
  <c r="Q1582" i="5"/>
  <c r="P1582" i="5"/>
  <c r="R1582" i="5" s="1"/>
  <c r="O1582" i="5"/>
  <c r="N1582" i="5"/>
  <c r="K1582" i="5"/>
  <c r="H1582" i="5"/>
  <c r="J1582" i="5" s="1"/>
  <c r="I1582" i="5" s="1"/>
  <c r="E1582" i="5"/>
  <c r="D1582" i="5"/>
  <c r="B1582" i="5"/>
  <c r="Q1581" i="5"/>
  <c r="P1581" i="5"/>
  <c r="R1581" i="5" s="1"/>
  <c r="O1581" i="5"/>
  <c r="N1581" i="5"/>
  <c r="K1581" i="5"/>
  <c r="H1581" i="5"/>
  <c r="G1581" i="5" s="1"/>
  <c r="E1581" i="5"/>
  <c r="D1581" i="5"/>
  <c r="B1581" i="5"/>
  <c r="Q1580" i="5"/>
  <c r="P1580" i="5"/>
  <c r="R1580" i="5" s="1"/>
  <c r="O1580" i="5"/>
  <c r="N1580" i="5"/>
  <c r="K1580" i="5"/>
  <c r="H1580" i="5"/>
  <c r="E1580" i="5"/>
  <c r="D1580" i="5"/>
  <c r="B1580" i="5"/>
  <c r="Q1579" i="5"/>
  <c r="P1579" i="5"/>
  <c r="R1579" i="5" s="1"/>
  <c r="O1579" i="5"/>
  <c r="N1579" i="5"/>
  <c r="K1579" i="5"/>
  <c r="H1579" i="5"/>
  <c r="E1579" i="5"/>
  <c r="D1579" i="5"/>
  <c r="B1579" i="5"/>
  <c r="Q1578" i="5"/>
  <c r="P1578" i="5"/>
  <c r="R1578" i="5" s="1"/>
  <c r="O1578" i="5"/>
  <c r="N1578" i="5"/>
  <c r="K1578" i="5"/>
  <c r="H1578" i="5"/>
  <c r="E1578" i="5"/>
  <c r="D1578" i="5"/>
  <c r="B1578" i="5"/>
  <c r="Q1577" i="5"/>
  <c r="P1577" i="5"/>
  <c r="R1577" i="5" s="1"/>
  <c r="O1577" i="5"/>
  <c r="N1577" i="5"/>
  <c r="K1577" i="5"/>
  <c r="H1577" i="5"/>
  <c r="E1577" i="5"/>
  <c r="D1577" i="5"/>
  <c r="B1577" i="5"/>
  <c r="Q1576" i="5"/>
  <c r="P1576" i="5"/>
  <c r="O1576" i="5"/>
  <c r="N1576" i="5"/>
  <c r="K1576" i="5"/>
  <c r="H1576" i="5"/>
  <c r="J1576" i="5" s="1"/>
  <c r="I1576" i="5" s="1"/>
  <c r="E1576" i="5"/>
  <c r="D1576" i="5"/>
  <c r="B1576" i="5"/>
  <c r="Q1575" i="5"/>
  <c r="P1575" i="5"/>
  <c r="R1575" i="5" s="1"/>
  <c r="O1575" i="5"/>
  <c r="N1575" i="5"/>
  <c r="K1575" i="5"/>
  <c r="H1575" i="5"/>
  <c r="J1575" i="5" s="1"/>
  <c r="I1575" i="5" s="1"/>
  <c r="E1575" i="5"/>
  <c r="D1575" i="5"/>
  <c r="B1575" i="5"/>
  <c r="Q1574" i="5"/>
  <c r="P1574" i="5"/>
  <c r="R1574" i="5" s="1"/>
  <c r="O1574" i="5"/>
  <c r="N1574" i="5"/>
  <c r="K1574" i="5"/>
  <c r="H1574" i="5"/>
  <c r="E1574" i="5"/>
  <c r="D1574" i="5"/>
  <c r="B1574" i="5"/>
  <c r="Q1573" i="5"/>
  <c r="P1573" i="5"/>
  <c r="R1573" i="5" s="1"/>
  <c r="O1573" i="5"/>
  <c r="N1573" i="5"/>
  <c r="K1573" i="5"/>
  <c r="H1573" i="5"/>
  <c r="J1573" i="5" s="1"/>
  <c r="I1573" i="5" s="1"/>
  <c r="E1573" i="5"/>
  <c r="D1573" i="5"/>
  <c r="B1573" i="5"/>
  <c r="Q1572" i="5"/>
  <c r="P1572" i="5"/>
  <c r="R1572" i="5" s="1"/>
  <c r="O1572" i="5"/>
  <c r="N1572" i="5"/>
  <c r="K1572" i="5"/>
  <c r="H1572" i="5"/>
  <c r="E1572" i="5"/>
  <c r="D1572" i="5"/>
  <c r="B1572" i="5"/>
  <c r="Q1571" i="5"/>
  <c r="P1571" i="5"/>
  <c r="R1571" i="5" s="1"/>
  <c r="O1571" i="5"/>
  <c r="N1571" i="5"/>
  <c r="K1571" i="5"/>
  <c r="H1571" i="5"/>
  <c r="E1571" i="5"/>
  <c r="D1571" i="5"/>
  <c r="B1571" i="5"/>
  <c r="Q1570" i="5"/>
  <c r="P1570" i="5"/>
  <c r="R1570" i="5" s="1"/>
  <c r="O1570" i="5"/>
  <c r="N1570" i="5"/>
  <c r="K1570" i="5"/>
  <c r="H1570" i="5"/>
  <c r="J1570" i="5" s="1"/>
  <c r="I1570" i="5" s="1"/>
  <c r="E1570" i="5"/>
  <c r="D1570" i="5"/>
  <c r="B1570" i="5"/>
  <c r="Q1569" i="5"/>
  <c r="P1569" i="5"/>
  <c r="O1569" i="5"/>
  <c r="N1569" i="5"/>
  <c r="K1569" i="5"/>
  <c r="H1569" i="5"/>
  <c r="J1569" i="5" s="1"/>
  <c r="I1569" i="5" s="1"/>
  <c r="E1569" i="5"/>
  <c r="D1569" i="5"/>
  <c r="B1569" i="5"/>
  <c r="Q1568" i="5"/>
  <c r="P1568" i="5"/>
  <c r="O1568" i="5"/>
  <c r="N1568" i="5"/>
  <c r="K1568" i="5"/>
  <c r="H1568" i="5"/>
  <c r="J1568" i="5" s="1"/>
  <c r="I1568" i="5" s="1"/>
  <c r="E1568" i="5"/>
  <c r="D1568" i="5"/>
  <c r="B1568" i="5"/>
  <c r="Q1567" i="5"/>
  <c r="P1567" i="5"/>
  <c r="R1567" i="5" s="1"/>
  <c r="O1567" i="5"/>
  <c r="N1567" i="5"/>
  <c r="K1567" i="5"/>
  <c r="H1567" i="5"/>
  <c r="J1567" i="5" s="1"/>
  <c r="I1567" i="5" s="1"/>
  <c r="E1567" i="5"/>
  <c r="D1567" i="5"/>
  <c r="B1567" i="5"/>
  <c r="Q1566" i="5"/>
  <c r="P1566" i="5"/>
  <c r="R1566" i="5" s="1"/>
  <c r="O1566" i="5"/>
  <c r="N1566" i="5"/>
  <c r="K1566" i="5"/>
  <c r="H1566" i="5"/>
  <c r="J1566" i="5" s="1"/>
  <c r="I1566" i="5" s="1"/>
  <c r="E1566" i="5"/>
  <c r="D1566" i="5"/>
  <c r="B1566" i="5"/>
  <c r="Q1565" i="5"/>
  <c r="P1565" i="5"/>
  <c r="R1565" i="5" s="1"/>
  <c r="O1565" i="5"/>
  <c r="N1565" i="5"/>
  <c r="K1565" i="5"/>
  <c r="H1565" i="5"/>
  <c r="J1565" i="5" s="1"/>
  <c r="I1565" i="5" s="1"/>
  <c r="E1565" i="5"/>
  <c r="D1565" i="5"/>
  <c r="B1565" i="5"/>
  <c r="Q1564" i="5"/>
  <c r="P1564" i="5"/>
  <c r="R1564" i="5" s="1"/>
  <c r="O1564" i="5"/>
  <c r="N1564" i="5"/>
  <c r="K1564" i="5"/>
  <c r="H1564" i="5"/>
  <c r="E1564" i="5"/>
  <c r="D1564" i="5"/>
  <c r="B1564" i="5"/>
  <c r="Q1563" i="5"/>
  <c r="P1563" i="5"/>
  <c r="R1563" i="5" s="1"/>
  <c r="O1563" i="5"/>
  <c r="N1563" i="5"/>
  <c r="K1563" i="5"/>
  <c r="H1563" i="5"/>
  <c r="E1563" i="5"/>
  <c r="D1563" i="5"/>
  <c r="B1563" i="5"/>
  <c r="Q1562" i="5"/>
  <c r="P1562" i="5"/>
  <c r="O1562" i="5"/>
  <c r="N1562" i="5"/>
  <c r="K1562" i="5"/>
  <c r="H1562" i="5"/>
  <c r="G1562" i="5" s="1"/>
  <c r="E1562" i="5"/>
  <c r="D1562" i="5"/>
  <c r="B1562" i="5"/>
  <c r="Q1561" i="5"/>
  <c r="P1561" i="5"/>
  <c r="R1561" i="5" s="1"/>
  <c r="O1561" i="5"/>
  <c r="N1561" i="5"/>
  <c r="K1561" i="5"/>
  <c r="H1561" i="5"/>
  <c r="J1561" i="5" s="1"/>
  <c r="I1561" i="5" s="1"/>
  <c r="E1561" i="5"/>
  <c r="D1561" i="5"/>
  <c r="B1561" i="5"/>
  <c r="Q1560" i="5"/>
  <c r="P1560" i="5"/>
  <c r="R1560" i="5" s="1"/>
  <c r="O1560" i="5"/>
  <c r="N1560" i="5"/>
  <c r="K1560" i="5"/>
  <c r="H1560" i="5"/>
  <c r="J1560" i="5" s="1"/>
  <c r="I1560" i="5" s="1"/>
  <c r="E1560" i="5"/>
  <c r="D1560" i="5"/>
  <c r="B1560" i="5"/>
  <c r="Q1559" i="5"/>
  <c r="P1559" i="5"/>
  <c r="R1559" i="5" s="1"/>
  <c r="O1559" i="5"/>
  <c r="N1559" i="5"/>
  <c r="K1559" i="5"/>
  <c r="H1559" i="5"/>
  <c r="J1559" i="5" s="1"/>
  <c r="I1559" i="5" s="1"/>
  <c r="E1559" i="5"/>
  <c r="D1559" i="5"/>
  <c r="B1559" i="5"/>
  <c r="Q1558" i="5"/>
  <c r="P1558" i="5"/>
  <c r="O1558" i="5"/>
  <c r="N1558" i="5"/>
  <c r="K1558" i="5"/>
  <c r="H1558" i="5"/>
  <c r="J1558" i="5" s="1"/>
  <c r="I1558" i="5" s="1"/>
  <c r="E1558" i="5"/>
  <c r="D1558" i="5"/>
  <c r="B1558" i="5"/>
  <c r="Q1557" i="5"/>
  <c r="P1557" i="5"/>
  <c r="R1557" i="5" s="1"/>
  <c r="O1557" i="5"/>
  <c r="N1557" i="5"/>
  <c r="K1557" i="5"/>
  <c r="H1557" i="5"/>
  <c r="J1557" i="5" s="1"/>
  <c r="I1557" i="5" s="1"/>
  <c r="E1557" i="5"/>
  <c r="D1557" i="5"/>
  <c r="B1557" i="5"/>
  <c r="Q1556" i="5"/>
  <c r="P1556" i="5"/>
  <c r="O1556" i="5"/>
  <c r="N1556" i="5"/>
  <c r="K1556" i="5"/>
  <c r="H1556" i="5"/>
  <c r="E1556" i="5"/>
  <c r="D1556" i="5"/>
  <c r="B1556" i="5"/>
  <c r="Q1555" i="5"/>
  <c r="P1555" i="5"/>
  <c r="R1555" i="5" s="1"/>
  <c r="O1555" i="5"/>
  <c r="N1555" i="5"/>
  <c r="K1555" i="5"/>
  <c r="H1555" i="5"/>
  <c r="G1555" i="5" s="1"/>
  <c r="E1555" i="5"/>
  <c r="D1555" i="5"/>
  <c r="B1555" i="5"/>
  <c r="Q1554" i="5"/>
  <c r="P1554" i="5"/>
  <c r="O1554" i="5"/>
  <c r="N1554" i="5"/>
  <c r="K1554" i="5"/>
  <c r="H1554" i="5"/>
  <c r="J1554" i="5" s="1"/>
  <c r="I1554" i="5" s="1"/>
  <c r="E1554" i="5"/>
  <c r="D1554" i="5"/>
  <c r="B1554" i="5"/>
  <c r="Q1553" i="5"/>
  <c r="P1553" i="5"/>
  <c r="R1553" i="5" s="1"/>
  <c r="O1553" i="5"/>
  <c r="N1553" i="5"/>
  <c r="K1553" i="5"/>
  <c r="H1553" i="5"/>
  <c r="J1553" i="5" s="1"/>
  <c r="I1553" i="5" s="1"/>
  <c r="E1553" i="5"/>
  <c r="D1553" i="5"/>
  <c r="B1553" i="5"/>
  <c r="Q1552" i="5"/>
  <c r="P1552" i="5"/>
  <c r="O1552" i="5"/>
  <c r="N1552" i="5"/>
  <c r="K1552" i="5"/>
  <c r="H1552" i="5"/>
  <c r="G1552" i="5" s="1"/>
  <c r="E1552" i="5"/>
  <c r="D1552" i="5"/>
  <c r="B1552" i="5"/>
  <c r="Q1551" i="5"/>
  <c r="P1551" i="5"/>
  <c r="R1551" i="5" s="1"/>
  <c r="O1551" i="5"/>
  <c r="N1551" i="5"/>
  <c r="K1551" i="5"/>
  <c r="H1551" i="5"/>
  <c r="J1551" i="5" s="1"/>
  <c r="I1551" i="5" s="1"/>
  <c r="E1551" i="5"/>
  <c r="D1551" i="5"/>
  <c r="B1551" i="5"/>
  <c r="Q1550" i="5"/>
  <c r="P1550" i="5"/>
  <c r="R1550" i="5" s="1"/>
  <c r="O1550" i="5"/>
  <c r="N1550" i="5"/>
  <c r="K1550" i="5"/>
  <c r="H1550" i="5"/>
  <c r="J1550" i="5" s="1"/>
  <c r="I1550" i="5" s="1"/>
  <c r="E1550" i="5"/>
  <c r="D1550" i="5"/>
  <c r="B1550" i="5"/>
  <c r="Q1549" i="5"/>
  <c r="P1549" i="5"/>
  <c r="R1549" i="5" s="1"/>
  <c r="O1549" i="5"/>
  <c r="N1549" i="5"/>
  <c r="K1549" i="5"/>
  <c r="H1549" i="5"/>
  <c r="J1549" i="5" s="1"/>
  <c r="I1549" i="5" s="1"/>
  <c r="E1549" i="5"/>
  <c r="D1549" i="5"/>
  <c r="B1549" i="5"/>
  <c r="Q1548" i="5"/>
  <c r="P1548" i="5"/>
  <c r="R1548" i="5" s="1"/>
  <c r="O1548" i="5"/>
  <c r="N1548" i="5"/>
  <c r="K1548" i="5"/>
  <c r="H1548" i="5"/>
  <c r="G1548" i="5" s="1"/>
  <c r="E1548" i="5"/>
  <c r="D1548" i="5"/>
  <c r="B1548" i="5"/>
  <c r="Q1547" i="5"/>
  <c r="P1547" i="5"/>
  <c r="R1547" i="5" s="1"/>
  <c r="O1547" i="5"/>
  <c r="N1547" i="5"/>
  <c r="K1547" i="5"/>
  <c r="H1547" i="5"/>
  <c r="G1547" i="5" s="1"/>
  <c r="E1547" i="5"/>
  <c r="D1547" i="5"/>
  <c r="B1547" i="5"/>
  <c r="Q1546" i="5"/>
  <c r="P1546" i="5"/>
  <c r="R1546" i="5" s="1"/>
  <c r="O1546" i="5"/>
  <c r="N1546" i="5"/>
  <c r="K1546" i="5"/>
  <c r="H1546" i="5"/>
  <c r="J1546" i="5" s="1"/>
  <c r="I1546" i="5" s="1"/>
  <c r="E1546" i="5"/>
  <c r="D1546" i="5"/>
  <c r="B1546" i="5"/>
  <c r="Q1545" i="5"/>
  <c r="P1545" i="5"/>
  <c r="R1545" i="5" s="1"/>
  <c r="O1545" i="5"/>
  <c r="N1545" i="5"/>
  <c r="K1545" i="5"/>
  <c r="H1545" i="5"/>
  <c r="G1545" i="5" s="1"/>
  <c r="E1545" i="5"/>
  <c r="D1545" i="5"/>
  <c r="B1545" i="5"/>
  <c r="Q1544" i="5"/>
  <c r="P1544" i="5"/>
  <c r="R1544" i="5" s="1"/>
  <c r="O1544" i="5"/>
  <c r="N1544" i="5"/>
  <c r="K1544" i="5"/>
  <c r="H1544" i="5"/>
  <c r="E1544" i="5"/>
  <c r="D1544" i="5"/>
  <c r="B1544" i="5"/>
  <c r="Q1543" i="5"/>
  <c r="P1543" i="5"/>
  <c r="R1543" i="5" s="1"/>
  <c r="O1543" i="5"/>
  <c r="N1543" i="5"/>
  <c r="K1543" i="5"/>
  <c r="H1543" i="5"/>
  <c r="G1543" i="5" s="1"/>
  <c r="E1543" i="5"/>
  <c r="D1543" i="5"/>
  <c r="B1543" i="5"/>
  <c r="Q1542" i="5"/>
  <c r="P1542" i="5"/>
  <c r="O1542" i="5"/>
  <c r="N1542" i="5"/>
  <c r="K1542" i="5"/>
  <c r="H1542" i="5"/>
  <c r="G1542" i="5" s="1"/>
  <c r="E1542" i="5"/>
  <c r="D1542" i="5"/>
  <c r="B1542" i="5"/>
  <c r="Q1541" i="5"/>
  <c r="P1541" i="5"/>
  <c r="R1541" i="5" s="1"/>
  <c r="O1541" i="5"/>
  <c r="N1541" i="5"/>
  <c r="K1541" i="5"/>
  <c r="H1541" i="5"/>
  <c r="J1541" i="5" s="1"/>
  <c r="I1541" i="5" s="1"/>
  <c r="E1541" i="5"/>
  <c r="D1541" i="5"/>
  <c r="B1541" i="5"/>
  <c r="Q1540" i="5"/>
  <c r="P1540" i="5"/>
  <c r="R1540" i="5" s="1"/>
  <c r="O1540" i="5"/>
  <c r="N1540" i="5"/>
  <c r="K1540" i="5"/>
  <c r="H1540" i="5"/>
  <c r="E1540" i="5"/>
  <c r="D1540" i="5"/>
  <c r="B1540" i="5"/>
  <c r="Q1539" i="5"/>
  <c r="P1539" i="5"/>
  <c r="R1539" i="5" s="1"/>
  <c r="O1539" i="5"/>
  <c r="N1539" i="5"/>
  <c r="K1539" i="5"/>
  <c r="H1539" i="5"/>
  <c r="G1539" i="5" s="1"/>
  <c r="E1539" i="5"/>
  <c r="D1539" i="5"/>
  <c r="B1539" i="5"/>
  <c r="Q1538" i="5"/>
  <c r="P1538" i="5"/>
  <c r="R1538" i="5" s="1"/>
  <c r="O1538" i="5"/>
  <c r="N1538" i="5"/>
  <c r="K1538" i="5"/>
  <c r="H1538" i="5"/>
  <c r="G1538" i="5" s="1"/>
  <c r="E1538" i="5"/>
  <c r="D1538" i="5"/>
  <c r="B1538" i="5"/>
  <c r="Q1537" i="5"/>
  <c r="P1537" i="5"/>
  <c r="R1537" i="5" s="1"/>
  <c r="O1537" i="5"/>
  <c r="N1537" i="5"/>
  <c r="K1537" i="5"/>
  <c r="H1537" i="5"/>
  <c r="E1537" i="5"/>
  <c r="D1537" i="5"/>
  <c r="B1537" i="5"/>
  <c r="Q1536" i="5"/>
  <c r="P1536" i="5"/>
  <c r="O1536" i="5"/>
  <c r="N1536" i="5"/>
  <c r="K1536" i="5"/>
  <c r="H1536" i="5"/>
  <c r="J1536" i="5" s="1"/>
  <c r="I1536" i="5" s="1"/>
  <c r="E1536" i="5"/>
  <c r="D1536" i="5"/>
  <c r="B1536" i="5"/>
  <c r="Q1535" i="5"/>
  <c r="P1535" i="5"/>
  <c r="O1535" i="5"/>
  <c r="N1535" i="5"/>
  <c r="K1535" i="5"/>
  <c r="H1535" i="5"/>
  <c r="G1535" i="5" s="1"/>
  <c r="E1535" i="5"/>
  <c r="D1535" i="5"/>
  <c r="B1535" i="5"/>
  <c r="Q1534" i="5"/>
  <c r="P1534" i="5"/>
  <c r="R1534" i="5" s="1"/>
  <c r="O1534" i="5"/>
  <c r="N1534" i="5"/>
  <c r="K1534" i="5"/>
  <c r="H1534" i="5"/>
  <c r="G1534" i="5" s="1"/>
  <c r="E1534" i="5"/>
  <c r="D1534" i="5"/>
  <c r="B1534" i="5"/>
  <c r="Q1533" i="5"/>
  <c r="P1533" i="5"/>
  <c r="R1533" i="5" s="1"/>
  <c r="O1533" i="5"/>
  <c r="N1533" i="5"/>
  <c r="K1533" i="5"/>
  <c r="H1533" i="5"/>
  <c r="J1533" i="5" s="1"/>
  <c r="I1533" i="5" s="1"/>
  <c r="E1533" i="5"/>
  <c r="D1533" i="5"/>
  <c r="B1533" i="5"/>
  <c r="Q1532" i="5"/>
  <c r="P1532" i="5"/>
  <c r="R1532" i="5" s="1"/>
  <c r="O1532" i="5"/>
  <c r="N1532" i="5"/>
  <c r="K1532" i="5"/>
  <c r="H1532" i="5"/>
  <c r="G1532" i="5" s="1"/>
  <c r="E1532" i="5"/>
  <c r="D1532" i="5"/>
  <c r="B1532" i="5"/>
  <c r="Q1531" i="5"/>
  <c r="P1531" i="5"/>
  <c r="R1531" i="5" s="1"/>
  <c r="O1531" i="5"/>
  <c r="N1531" i="5"/>
  <c r="K1531" i="5"/>
  <c r="H1531" i="5"/>
  <c r="E1531" i="5"/>
  <c r="D1531" i="5"/>
  <c r="B1531" i="5"/>
  <c r="Q1530" i="5"/>
  <c r="P1530" i="5"/>
  <c r="R1530" i="5" s="1"/>
  <c r="O1530" i="5"/>
  <c r="N1530" i="5"/>
  <c r="K1530" i="5"/>
  <c r="H1530" i="5"/>
  <c r="J1530" i="5" s="1"/>
  <c r="I1530" i="5" s="1"/>
  <c r="E1530" i="5"/>
  <c r="D1530" i="5"/>
  <c r="B1530" i="5"/>
  <c r="Q1529" i="5"/>
  <c r="P1529" i="5"/>
  <c r="O1529" i="5"/>
  <c r="N1529" i="5"/>
  <c r="K1529" i="5"/>
  <c r="H1529" i="5"/>
  <c r="G1529" i="5" s="1"/>
  <c r="E1529" i="5"/>
  <c r="D1529" i="5"/>
  <c r="B1529" i="5"/>
  <c r="Q1528" i="5"/>
  <c r="P1528" i="5"/>
  <c r="R1528" i="5" s="1"/>
  <c r="O1528" i="5"/>
  <c r="N1528" i="5"/>
  <c r="K1528" i="5"/>
  <c r="H1528" i="5"/>
  <c r="J1528" i="5" s="1"/>
  <c r="I1528" i="5" s="1"/>
  <c r="E1528" i="5"/>
  <c r="D1528" i="5"/>
  <c r="B1528" i="5"/>
  <c r="Q1527" i="5"/>
  <c r="P1527" i="5"/>
  <c r="R1527" i="5" s="1"/>
  <c r="O1527" i="5"/>
  <c r="N1527" i="5"/>
  <c r="K1527" i="5"/>
  <c r="H1527" i="5"/>
  <c r="G1527" i="5" s="1"/>
  <c r="E1527" i="5"/>
  <c r="D1527" i="5"/>
  <c r="B1527" i="5"/>
  <c r="Q1526" i="5"/>
  <c r="P1526" i="5"/>
  <c r="O1526" i="5"/>
  <c r="N1526" i="5"/>
  <c r="K1526" i="5"/>
  <c r="H1526" i="5"/>
  <c r="J1526" i="5" s="1"/>
  <c r="I1526" i="5" s="1"/>
  <c r="E1526" i="5"/>
  <c r="D1526" i="5"/>
  <c r="B1526" i="5"/>
  <c r="Q1525" i="5"/>
  <c r="P1525" i="5"/>
  <c r="R1525" i="5" s="1"/>
  <c r="O1525" i="5"/>
  <c r="N1525" i="5"/>
  <c r="K1525" i="5"/>
  <c r="H1525" i="5"/>
  <c r="G1525" i="5" s="1"/>
  <c r="E1525" i="5"/>
  <c r="D1525" i="5"/>
  <c r="B1525" i="5"/>
  <c r="Q1524" i="5"/>
  <c r="P1524" i="5"/>
  <c r="O1524" i="5"/>
  <c r="N1524" i="5"/>
  <c r="K1524" i="5"/>
  <c r="H1524" i="5"/>
  <c r="E1524" i="5"/>
  <c r="D1524" i="5"/>
  <c r="B1524" i="5"/>
  <c r="Q1523" i="5"/>
  <c r="P1523" i="5"/>
  <c r="O1523" i="5"/>
  <c r="N1523" i="5"/>
  <c r="K1523" i="5"/>
  <c r="H1523" i="5"/>
  <c r="G1523" i="5" s="1"/>
  <c r="E1523" i="5"/>
  <c r="D1523" i="5"/>
  <c r="B1523" i="5"/>
  <c r="Q1522" i="5"/>
  <c r="P1522" i="5"/>
  <c r="R1522" i="5" s="1"/>
  <c r="O1522" i="5"/>
  <c r="N1522" i="5"/>
  <c r="K1522" i="5"/>
  <c r="H1522" i="5"/>
  <c r="G1522" i="5" s="1"/>
  <c r="E1522" i="5"/>
  <c r="D1522" i="5"/>
  <c r="B1522" i="5"/>
  <c r="Q1521" i="5"/>
  <c r="P1521" i="5"/>
  <c r="R1521" i="5" s="1"/>
  <c r="O1521" i="5"/>
  <c r="N1521" i="5"/>
  <c r="K1521" i="5"/>
  <c r="H1521" i="5"/>
  <c r="J1521" i="5" s="1"/>
  <c r="I1521" i="5" s="1"/>
  <c r="E1521" i="5"/>
  <c r="D1521" i="5"/>
  <c r="B1521" i="5"/>
  <c r="Q1520" i="5"/>
  <c r="P1520" i="5"/>
  <c r="R1520" i="5" s="1"/>
  <c r="O1520" i="5"/>
  <c r="N1520" i="5"/>
  <c r="K1520" i="5"/>
  <c r="H1520" i="5"/>
  <c r="J1520" i="5" s="1"/>
  <c r="I1520" i="5" s="1"/>
  <c r="E1520" i="5"/>
  <c r="D1520" i="5"/>
  <c r="B1520" i="5"/>
  <c r="Q1519" i="5"/>
  <c r="P1519" i="5"/>
  <c r="R1519" i="5" s="1"/>
  <c r="O1519" i="5"/>
  <c r="N1519" i="5"/>
  <c r="K1519" i="5"/>
  <c r="H1519" i="5"/>
  <c r="E1519" i="5"/>
  <c r="D1519" i="5"/>
  <c r="B1519" i="5"/>
  <c r="Q1518" i="5"/>
  <c r="P1518" i="5"/>
  <c r="R1518" i="5" s="1"/>
  <c r="O1518" i="5"/>
  <c r="N1518" i="5"/>
  <c r="K1518" i="5"/>
  <c r="H1518" i="5"/>
  <c r="J1518" i="5" s="1"/>
  <c r="I1518" i="5" s="1"/>
  <c r="E1518" i="5"/>
  <c r="D1518" i="5"/>
  <c r="B1518" i="5"/>
  <c r="Q1517" i="5"/>
  <c r="P1517" i="5"/>
  <c r="O1517" i="5"/>
  <c r="N1517" i="5"/>
  <c r="K1517" i="5"/>
  <c r="H1517" i="5"/>
  <c r="J1517" i="5" s="1"/>
  <c r="I1517" i="5" s="1"/>
  <c r="E1517" i="5"/>
  <c r="D1517" i="5"/>
  <c r="B1517" i="5"/>
  <c r="Q1516" i="5"/>
  <c r="P1516" i="5"/>
  <c r="O1516" i="5"/>
  <c r="N1516" i="5"/>
  <c r="K1516" i="5"/>
  <c r="H1516" i="5"/>
  <c r="E1516" i="5"/>
  <c r="D1516" i="5"/>
  <c r="B1516" i="5"/>
  <c r="Q1515" i="5"/>
  <c r="P1515" i="5"/>
  <c r="R1515" i="5" s="1"/>
  <c r="O1515" i="5"/>
  <c r="N1515" i="5"/>
  <c r="K1515" i="5"/>
  <c r="H1515" i="5"/>
  <c r="G1515" i="5" s="1"/>
  <c r="E1515" i="5"/>
  <c r="D1515" i="5"/>
  <c r="B1515" i="5"/>
  <c r="Q1514" i="5"/>
  <c r="P1514" i="5"/>
  <c r="O1514" i="5"/>
  <c r="N1514" i="5"/>
  <c r="K1514" i="5"/>
  <c r="H1514" i="5"/>
  <c r="J1514" i="5" s="1"/>
  <c r="I1514" i="5" s="1"/>
  <c r="E1514" i="5"/>
  <c r="D1514" i="5"/>
  <c r="B1514" i="5"/>
  <c r="Q1513" i="5"/>
  <c r="P1513" i="5"/>
  <c r="R1513" i="5" s="1"/>
  <c r="O1513" i="5"/>
  <c r="N1513" i="5"/>
  <c r="K1513" i="5"/>
  <c r="H1513" i="5"/>
  <c r="J1513" i="5" s="1"/>
  <c r="I1513" i="5" s="1"/>
  <c r="E1513" i="5"/>
  <c r="D1513" i="5"/>
  <c r="B1513" i="5"/>
  <c r="Q1512" i="5"/>
  <c r="P1512" i="5"/>
  <c r="R1512" i="5" s="1"/>
  <c r="O1512" i="5"/>
  <c r="N1512" i="5"/>
  <c r="K1512" i="5"/>
  <c r="H1512" i="5"/>
  <c r="J1512" i="5" s="1"/>
  <c r="I1512" i="5" s="1"/>
  <c r="E1512" i="5"/>
  <c r="D1512" i="5"/>
  <c r="B1512" i="5"/>
  <c r="Q1511" i="5"/>
  <c r="P1511" i="5"/>
  <c r="R1511" i="5" s="1"/>
  <c r="O1511" i="5"/>
  <c r="N1511" i="5"/>
  <c r="K1511" i="5"/>
  <c r="H1511" i="5"/>
  <c r="J1511" i="5" s="1"/>
  <c r="I1511" i="5" s="1"/>
  <c r="E1511" i="5"/>
  <c r="D1511" i="5"/>
  <c r="B1511" i="5"/>
  <c r="Q1510" i="5"/>
  <c r="P1510" i="5"/>
  <c r="R1510" i="5" s="1"/>
  <c r="O1510" i="5"/>
  <c r="N1510" i="5"/>
  <c r="K1510" i="5"/>
  <c r="H1510" i="5"/>
  <c r="J1510" i="5" s="1"/>
  <c r="I1510" i="5" s="1"/>
  <c r="E1510" i="5"/>
  <c r="D1510" i="5"/>
  <c r="B1510" i="5"/>
  <c r="Q1509" i="5"/>
  <c r="P1509" i="5"/>
  <c r="R1509" i="5" s="1"/>
  <c r="O1509" i="5"/>
  <c r="N1509" i="5"/>
  <c r="K1509" i="5"/>
  <c r="H1509" i="5"/>
  <c r="G1509" i="5" s="1"/>
  <c r="E1509" i="5"/>
  <c r="D1509" i="5"/>
  <c r="B1509" i="5"/>
  <c r="Q1508" i="5"/>
  <c r="P1508" i="5"/>
  <c r="R1508" i="5" s="1"/>
  <c r="O1508" i="5"/>
  <c r="N1508" i="5"/>
  <c r="K1508" i="5"/>
  <c r="H1508" i="5"/>
  <c r="E1508" i="5"/>
  <c r="D1508" i="5"/>
  <c r="B1508" i="5"/>
  <c r="Q1507" i="5"/>
  <c r="P1507" i="5"/>
  <c r="R1507" i="5" s="1"/>
  <c r="O1507" i="5"/>
  <c r="N1507" i="5"/>
  <c r="K1507" i="5"/>
  <c r="H1507" i="5"/>
  <c r="G1507" i="5" s="1"/>
  <c r="E1507" i="5"/>
  <c r="D1507" i="5"/>
  <c r="B1507" i="5"/>
  <c r="Q1506" i="5"/>
  <c r="P1506" i="5"/>
  <c r="O1506" i="5"/>
  <c r="N1506" i="5"/>
  <c r="K1506" i="5"/>
  <c r="H1506" i="5"/>
  <c r="J1506" i="5" s="1"/>
  <c r="I1506" i="5" s="1"/>
  <c r="E1506" i="5"/>
  <c r="D1506" i="5"/>
  <c r="B1506" i="5"/>
  <c r="Q1505" i="5"/>
  <c r="P1505" i="5"/>
  <c r="O1505" i="5"/>
  <c r="N1505" i="5"/>
  <c r="K1505" i="5"/>
  <c r="H1505" i="5"/>
  <c r="G1505" i="5" s="1"/>
  <c r="E1505" i="5"/>
  <c r="D1505" i="5"/>
  <c r="B1505" i="5"/>
  <c r="Q1504" i="5"/>
  <c r="P1504" i="5"/>
  <c r="O1504" i="5"/>
  <c r="N1504" i="5"/>
  <c r="K1504" i="5"/>
  <c r="H1504" i="5"/>
  <c r="J1504" i="5" s="1"/>
  <c r="I1504" i="5" s="1"/>
  <c r="E1504" i="5"/>
  <c r="D1504" i="5"/>
  <c r="B1504" i="5"/>
  <c r="Q1503" i="5"/>
  <c r="P1503" i="5"/>
  <c r="R1503" i="5" s="1"/>
  <c r="O1503" i="5"/>
  <c r="N1503" i="5"/>
  <c r="K1503" i="5"/>
  <c r="H1503" i="5"/>
  <c r="J1503" i="5" s="1"/>
  <c r="I1503" i="5" s="1"/>
  <c r="E1503" i="5"/>
  <c r="D1503" i="5"/>
  <c r="B1503" i="5"/>
  <c r="Q1502" i="5"/>
  <c r="P1502" i="5"/>
  <c r="O1502" i="5"/>
  <c r="N1502" i="5"/>
  <c r="K1502" i="5"/>
  <c r="H1502" i="5"/>
  <c r="E1502" i="5"/>
  <c r="D1502" i="5"/>
  <c r="B1502" i="5"/>
  <c r="Q1501" i="5"/>
  <c r="P1501" i="5"/>
  <c r="R1501" i="5" s="1"/>
  <c r="O1501" i="5"/>
  <c r="N1501" i="5"/>
  <c r="K1501" i="5"/>
  <c r="H1501" i="5"/>
  <c r="J1501" i="5" s="1"/>
  <c r="I1501" i="5" s="1"/>
  <c r="E1501" i="5"/>
  <c r="D1501" i="5"/>
  <c r="B1501" i="5"/>
  <c r="Q1500" i="5"/>
  <c r="P1500" i="5"/>
  <c r="R1500" i="5" s="1"/>
  <c r="O1500" i="5"/>
  <c r="N1500" i="5"/>
  <c r="K1500" i="5"/>
  <c r="H1500" i="5"/>
  <c r="J1500" i="5" s="1"/>
  <c r="I1500" i="5" s="1"/>
  <c r="E1500" i="5"/>
  <c r="D1500" i="5"/>
  <c r="B1500" i="5"/>
  <c r="Q1499" i="5"/>
  <c r="P1499" i="5"/>
  <c r="R1499" i="5" s="1"/>
  <c r="O1499" i="5"/>
  <c r="N1499" i="5"/>
  <c r="K1499" i="5"/>
  <c r="H1499" i="5"/>
  <c r="G1499" i="5" s="1"/>
  <c r="E1499" i="5"/>
  <c r="D1499" i="5"/>
  <c r="B1499" i="5"/>
  <c r="Q1498" i="5"/>
  <c r="P1498" i="5"/>
  <c r="R1498" i="5" s="1"/>
  <c r="O1498" i="5"/>
  <c r="N1498" i="5"/>
  <c r="K1498" i="5"/>
  <c r="H1498" i="5"/>
  <c r="J1498" i="5" s="1"/>
  <c r="I1498" i="5" s="1"/>
  <c r="E1498" i="5"/>
  <c r="D1498" i="5"/>
  <c r="B1498" i="5"/>
  <c r="Q1497" i="5"/>
  <c r="P1497" i="5"/>
  <c r="R1497" i="5" s="1"/>
  <c r="O1497" i="5"/>
  <c r="N1497" i="5"/>
  <c r="K1497" i="5"/>
  <c r="H1497" i="5"/>
  <c r="J1497" i="5" s="1"/>
  <c r="I1497" i="5" s="1"/>
  <c r="E1497" i="5"/>
  <c r="D1497" i="5"/>
  <c r="B1497" i="5"/>
  <c r="Q1496" i="5"/>
  <c r="P1496" i="5"/>
  <c r="R1496" i="5" s="1"/>
  <c r="O1496" i="5"/>
  <c r="N1496" i="5"/>
  <c r="K1496" i="5"/>
  <c r="H1496" i="5"/>
  <c r="G1496" i="5" s="1"/>
  <c r="E1496" i="5"/>
  <c r="D1496" i="5"/>
  <c r="B1496" i="5"/>
  <c r="R1495" i="5"/>
  <c r="Q1495" i="5"/>
  <c r="P1495" i="5"/>
  <c r="O1495" i="5"/>
  <c r="N1495" i="5"/>
  <c r="K1495" i="5"/>
  <c r="H1495" i="5"/>
  <c r="G1495" i="5" s="1"/>
  <c r="E1495" i="5"/>
  <c r="D1495" i="5"/>
  <c r="B1495" i="5"/>
  <c r="Q1494" i="5"/>
  <c r="P1494" i="5"/>
  <c r="R1494" i="5" s="1"/>
  <c r="O1494" i="5"/>
  <c r="N1494" i="5"/>
  <c r="K1494" i="5"/>
  <c r="H1494" i="5"/>
  <c r="J1494" i="5" s="1"/>
  <c r="I1494" i="5" s="1"/>
  <c r="E1494" i="5"/>
  <c r="D1494" i="5"/>
  <c r="B1494" i="5"/>
  <c r="Q1493" i="5"/>
  <c r="P1493" i="5"/>
  <c r="R1493" i="5" s="1"/>
  <c r="O1493" i="5"/>
  <c r="N1493" i="5"/>
  <c r="K1493" i="5"/>
  <c r="H1493" i="5"/>
  <c r="J1493" i="5" s="1"/>
  <c r="I1493" i="5" s="1"/>
  <c r="E1493" i="5"/>
  <c r="D1493" i="5"/>
  <c r="B1493" i="5"/>
  <c r="Q1492" i="5"/>
  <c r="P1492" i="5"/>
  <c r="R1492" i="5" s="1"/>
  <c r="O1492" i="5"/>
  <c r="N1492" i="5"/>
  <c r="K1492" i="5"/>
  <c r="H1492" i="5"/>
  <c r="J1492" i="5" s="1"/>
  <c r="I1492" i="5" s="1"/>
  <c r="E1492" i="5"/>
  <c r="D1492" i="5"/>
  <c r="B1492" i="5"/>
  <c r="Q1491" i="5"/>
  <c r="P1491" i="5"/>
  <c r="O1491" i="5"/>
  <c r="N1491" i="5"/>
  <c r="K1491" i="5"/>
  <c r="H1491" i="5"/>
  <c r="G1491" i="5" s="1"/>
  <c r="E1491" i="5"/>
  <c r="D1491" i="5"/>
  <c r="B1491" i="5"/>
  <c r="Q1490" i="5"/>
  <c r="P1490" i="5"/>
  <c r="R1490" i="5" s="1"/>
  <c r="O1490" i="5"/>
  <c r="N1490" i="5"/>
  <c r="K1490" i="5"/>
  <c r="H1490" i="5"/>
  <c r="J1490" i="5" s="1"/>
  <c r="I1490" i="5" s="1"/>
  <c r="E1490" i="5"/>
  <c r="D1490" i="5"/>
  <c r="B1490" i="5"/>
  <c r="Q1489" i="5"/>
  <c r="P1489" i="5"/>
  <c r="R1489" i="5" s="1"/>
  <c r="O1489" i="5"/>
  <c r="N1489" i="5"/>
  <c r="K1489" i="5"/>
  <c r="H1489" i="5"/>
  <c r="E1489" i="5"/>
  <c r="D1489" i="5"/>
  <c r="B1489" i="5"/>
  <c r="Q1488" i="5"/>
  <c r="P1488" i="5"/>
  <c r="O1488" i="5"/>
  <c r="N1488" i="5"/>
  <c r="K1488" i="5"/>
  <c r="H1488" i="5"/>
  <c r="G1488" i="5" s="1"/>
  <c r="E1488" i="5"/>
  <c r="D1488" i="5"/>
  <c r="B1488" i="5"/>
  <c r="Q1487" i="5"/>
  <c r="P1487" i="5"/>
  <c r="R1487" i="5" s="1"/>
  <c r="O1487" i="5"/>
  <c r="N1487" i="5"/>
  <c r="K1487" i="5"/>
  <c r="H1487" i="5"/>
  <c r="J1487" i="5" s="1"/>
  <c r="I1487" i="5" s="1"/>
  <c r="E1487" i="5"/>
  <c r="D1487" i="5"/>
  <c r="B1487" i="5"/>
  <c r="Q1486" i="5"/>
  <c r="P1486" i="5"/>
  <c r="R1486" i="5" s="1"/>
  <c r="O1486" i="5"/>
  <c r="N1486" i="5"/>
  <c r="K1486" i="5"/>
  <c r="H1486" i="5"/>
  <c r="E1486" i="5"/>
  <c r="D1486" i="5"/>
  <c r="B1486" i="5"/>
  <c r="Q1485" i="5"/>
  <c r="P1485" i="5"/>
  <c r="O1485" i="5"/>
  <c r="N1485" i="5"/>
  <c r="K1485" i="5"/>
  <c r="H1485" i="5"/>
  <c r="G1485" i="5" s="1"/>
  <c r="E1485" i="5"/>
  <c r="D1485" i="5"/>
  <c r="B1485" i="5"/>
  <c r="Q1484" i="5"/>
  <c r="P1484" i="5"/>
  <c r="R1484" i="5" s="1"/>
  <c r="O1484" i="5"/>
  <c r="N1484" i="5"/>
  <c r="K1484" i="5"/>
  <c r="H1484" i="5"/>
  <c r="J1484" i="5" s="1"/>
  <c r="I1484" i="5" s="1"/>
  <c r="E1484" i="5"/>
  <c r="D1484" i="5"/>
  <c r="B1484" i="5"/>
  <c r="Q1483" i="5"/>
  <c r="P1483" i="5"/>
  <c r="R1483" i="5" s="1"/>
  <c r="O1483" i="5"/>
  <c r="N1483" i="5"/>
  <c r="K1483" i="5"/>
  <c r="H1483" i="5"/>
  <c r="J1483" i="5" s="1"/>
  <c r="I1483" i="5" s="1"/>
  <c r="E1483" i="5"/>
  <c r="D1483" i="5"/>
  <c r="B1483" i="5"/>
  <c r="Q1482" i="5"/>
  <c r="P1482" i="5"/>
  <c r="R1482" i="5" s="1"/>
  <c r="O1482" i="5"/>
  <c r="N1482" i="5"/>
  <c r="K1482" i="5"/>
  <c r="H1482" i="5"/>
  <c r="J1482" i="5" s="1"/>
  <c r="I1482" i="5" s="1"/>
  <c r="E1482" i="5"/>
  <c r="D1482" i="5"/>
  <c r="B1482" i="5"/>
  <c r="Q1481" i="5"/>
  <c r="P1481" i="5"/>
  <c r="R1481" i="5" s="1"/>
  <c r="O1481" i="5"/>
  <c r="N1481" i="5"/>
  <c r="K1481" i="5"/>
  <c r="H1481" i="5"/>
  <c r="G1481" i="5" s="1"/>
  <c r="E1481" i="5"/>
  <c r="D1481" i="5"/>
  <c r="B1481" i="5"/>
  <c r="Q1480" i="5"/>
  <c r="P1480" i="5"/>
  <c r="O1480" i="5"/>
  <c r="N1480" i="5"/>
  <c r="K1480" i="5"/>
  <c r="H1480" i="5"/>
  <c r="J1480" i="5" s="1"/>
  <c r="I1480" i="5" s="1"/>
  <c r="E1480" i="5"/>
  <c r="D1480" i="5"/>
  <c r="B1480" i="5"/>
  <c r="Q1479" i="5"/>
  <c r="P1479" i="5"/>
  <c r="R1479" i="5" s="1"/>
  <c r="O1479" i="5"/>
  <c r="N1479" i="5"/>
  <c r="K1479" i="5"/>
  <c r="H1479" i="5"/>
  <c r="G1479" i="5" s="1"/>
  <c r="E1479" i="5"/>
  <c r="D1479" i="5"/>
  <c r="B1479" i="5"/>
  <c r="Q1478" i="5"/>
  <c r="P1478" i="5"/>
  <c r="O1478" i="5"/>
  <c r="N1478" i="5"/>
  <c r="K1478" i="5"/>
  <c r="H1478" i="5"/>
  <c r="G1478" i="5" s="1"/>
  <c r="E1478" i="5"/>
  <c r="D1478" i="5"/>
  <c r="B1478" i="5"/>
  <c r="Q1477" i="5"/>
  <c r="P1477" i="5"/>
  <c r="O1477" i="5"/>
  <c r="N1477" i="5"/>
  <c r="K1477" i="5"/>
  <c r="H1477" i="5"/>
  <c r="J1477" i="5" s="1"/>
  <c r="I1477" i="5" s="1"/>
  <c r="E1477" i="5"/>
  <c r="D1477" i="5"/>
  <c r="B1477" i="5"/>
  <c r="Q1476" i="5"/>
  <c r="P1476" i="5"/>
  <c r="O1476" i="5"/>
  <c r="N1476" i="5"/>
  <c r="K1476" i="5"/>
  <c r="H1476" i="5"/>
  <c r="E1476" i="5"/>
  <c r="D1476" i="5"/>
  <c r="B1476" i="5"/>
  <c r="Q1475" i="5"/>
  <c r="P1475" i="5"/>
  <c r="R1475" i="5" s="1"/>
  <c r="O1475" i="5"/>
  <c r="N1475" i="5"/>
  <c r="K1475" i="5"/>
  <c r="H1475" i="5"/>
  <c r="E1475" i="5"/>
  <c r="D1475" i="5"/>
  <c r="B1475" i="5"/>
  <c r="Q1474" i="5"/>
  <c r="P1474" i="5"/>
  <c r="R1474" i="5" s="1"/>
  <c r="O1474" i="5"/>
  <c r="N1474" i="5"/>
  <c r="K1474" i="5"/>
  <c r="H1474" i="5"/>
  <c r="J1474" i="5" s="1"/>
  <c r="I1474" i="5" s="1"/>
  <c r="E1474" i="5"/>
  <c r="D1474" i="5"/>
  <c r="B1474" i="5"/>
  <c r="Q1473" i="5"/>
  <c r="P1473" i="5"/>
  <c r="R1473" i="5" s="1"/>
  <c r="O1473" i="5"/>
  <c r="N1473" i="5"/>
  <c r="K1473" i="5"/>
  <c r="H1473" i="5"/>
  <c r="E1473" i="5"/>
  <c r="D1473" i="5"/>
  <c r="B1473" i="5"/>
  <c r="Q1472" i="5"/>
  <c r="P1472" i="5"/>
  <c r="O1472" i="5"/>
  <c r="N1472" i="5"/>
  <c r="K1472" i="5"/>
  <c r="H1472" i="5"/>
  <c r="J1472" i="5" s="1"/>
  <c r="I1472" i="5" s="1"/>
  <c r="E1472" i="5"/>
  <c r="D1472" i="5"/>
  <c r="B1472" i="5"/>
  <c r="Q1471" i="5"/>
  <c r="P1471" i="5"/>
  <c r="O1471" i="5"/>
  <c r="N1471" i="5"/>
  <c r="K1471" i="5"/>
  <c r="H1471" i="5"/>
  <c r="G1471" i="5" s="1"/>
  <c r="E1471" i="5"/>
  <c r="D1471" i="5"/>
  <c r="B1471" i="5"/>
  <c r="Q1470" i="5"/>
  <c r="P1470" i="5"/>
  <c r="R1470" i="5" s="1"/>
  <c r="O1470" i="5"/>
  <c r="N1470" i="5"/>
  <c r="K1470" i="5"/>
  <c r="H1470" i="5"/>
  <c r="G1470" i="5" s="1"/>
  <c r="E1470" i="5"/>
  <c r="D1470" i="5"/>
  <c r="B1470" i="5"/>
  <c r="Q1469" i="5"/>
  <c r="P1469" i="5"/>
  <c r="R1469" i="5" s="1"/>
  <c r="O1469" i="5"/>
  <c r="N1469" i="5"/>
  <c r="K1469" i="5"/>
  <c r="H1469" i="5"/>
  <c r="E1469" i="5"/>
  <c r="D1469" i="5"/>
  <c r="B1469" i="5"/>
  <c r="Q1468" i="5"/>
  <c r="P1468" i="5"/>
  <c r="R1468" i="5" s="1"/>
  <c r="O1468" i="5"/>
  <c r="N1468" i="5"/>
  <c r="K1468" i="5"/>
  <c r="H1468" i="5"/>
  <c r="G1468" i="5" s="1"/>
  <c r="E1468" i="5"/>
  <c r="D1468" i="5"/>
  <c r="B1468" i="5"/>
  <c r="Q1467" i="5"/>
  <c r="P1467" i="5"/>
  <c r="R1467" i="5" s="1"/>
  <c r="O1467" i="5"/>
  <c r="N1467" i="5"/>
  <c r="K1467" i="5"/>
  <c r="H1467" i="5"/>
  <c r="E1467" i="5"/>
  <c r="D1467" i="5"/>
  <c r="B1467" i="5"/>
  <c r="Q1466" i="5"/>
  <c r="P1466" i="5"/>
  <c r="O1466" i="5"/>
  <c r="N1466" i="5"/>
  <c r="K1466" i="5"/>
  <c r="H1466" i="5"/>
  <c r="E1466" i="5"/>
  <c r="D1466" i="5"/>
  <c r="B1466" i="5"/>
  <c r="Q1465" i="5"/>
  <c r="P1465" i="5"/>
  <c r="O1465" i="5"/>
  <c r="N1465" i="5"/>
  <c r="K1465" i="5"/>
  <c r="H1465" i="5"/>
  <c r="E1465" i="5"/>
  <c r="D1465" i="5"/>
  <c r="B1465" i="5"/>
  <c r="Q1464" i="5"/>
  <c r="P1464" i="5"/>
  <c r="R1464" i="5" s="1"/>
  <c r="O1464" i="5"/>
  <c r="N1464" i="5"/>
  <c r="K1464" i="5"/>
  <c r="H1464" i="5"/>
  <c r="E1464" i="5"/>
  <c r="D1464" i="5"/>
  <c r="B1464" i="5"/>
  <c r="Q1463" i="5"/>
  <c r="P1463" i="5"/>
  <c r="R1463" i="5" s="1"/>
  <c r="O1463" i="5"/>
  <c r="N1463" i="5"/>
  <c r="K1463" i="5"/>
  <c r="H1463" i="5"/>
  <c r="E1463" i="5"/>
  <c r="D1463" i="5"/>
  <c r="B1463" i="5"/>
  <c r="Q1462" i="5"/>
  <c r="P1462" i="5"/>
  <c r="R1462" i="5" s="1"/>
  <c r="O1462" i="5"/>
  <c r="N1462" i="5"/>
  <c r="K1462" i="5"/>
  <c r="H1462" i="5"/>
  <c r="J1462" i="5" s="1"/>
  <c r="I1462" i="5" s="1"/>
  <c r="E1462" i="5"/>
  <c r="D1462" i="5"/>
  <c r="B1462" i="5"/>
  <c r="Q1461" i="5"/>
  <c r="P1461" i="5"/>
  <c r="R1461" i="5" s="1"/>
  <c r="O1461" i="5"/>
  <c r="N1461" i="5"/>
  <c r="K1461" i="5"/>
  <c r="H1461" i="5"/>
  <c r="G1461" i="5" s="1"/>
  <c r="E1461" i="5"/>
  <c r="D1461" i="5"/>
  <c r="B1461" i="5"/>
  <c r="Q1460" i="5"/>
  <c r="P1460" i="5"/>
  <c r="R1460" i="5" s="1"/>
  <c r="O1460" i="5"/>
  <c r="N1460" i="5"/>
  <c r="K1460" i="5"/>
  <c r="H1460" i="5"/>
  <c r="E1460" i="5"/>
  <c r="D1460" i="5"/>
  <c r="B1460" i="5"/>
  <c r="Q1459" i="5"/>
  <c r="P1459" i="5"/>
  <c r="R1459" i="5" s="1"/>
  <c r="O1459" i="5"/>
  <c r="N1459" i="5"/>
  <c r="K1459" i="5"/>
  <c r="H1459" i="5"/>
  <c r="G1459" i="5" s="1"/>
  <c r="E1459" i="5"/>
  <c r="D1459" i="5"/>
  <c r="B1459" i="5"/>
  <c r="Q1458" i="5"/>
  <c r="P1458" i="5"/>
  <c r="O1458" i="5"/>
  <c r="N1458" i="5"/>
  <c r="K1458" i="5"/>
  <c r="H1458" i="5"/>
  <c r="J1458" i="5" s="1"/>
  <c r="I1458" i="5" s="1"/>
  <c r="E1458" i="5"/>
  <c r="D1458" i="5"/>
  <c r="B1458" i="5"/>
  <c r="Q1457" i="5"/>
  <c r="P1457" i="5"/>
  <c r="R1457" i="5" s="1"/>
  <c r="O1457" i="5"/>
  <c r="N1457" i="5"/>
  <c r="K1457" i="5"/>
  <c r="H1457" i="5"/>
  <c r="E1457" i="5"/>
  <c r="D1457" i="5"/>
  <c r="B1457" i="5"/>
  <c r="Q1456" i="5"/>
  <c r="P1456" i="5"/>
  <c r="R1456" i="5" s="1"/>
  <c r="O1456" i="5"/>
  <c r="N1456" i="5"/>
  <c r="K1456" i="5"/>
  <c r="H1456" i="5"/>
  <c r="G1456" i="5" s="1"/>
  <c r="E1456" i="5"/>
  <c r="D1456" i="5"/>
  <c r="B1456" i="5"/>
  <c r="Q1455" i="5"/>
  <c r="P1455" i="5"/>
  <c r="R1455" i="5" s="1"/>
  <c r="O1455" i="5"/>
  <c r="N1455" i="5"/>
  <c r="K1455" i="5"/>
  <c r="H1455" i="5"/>
  <c r="G1455" i="5" s="1"/>
  <c r="E1455" i="5"/>
  <c r="D1455" i="5"/>
  <c r="B1455" i="5"/>
  <c r="Q1454" i="5"/>
  <c r="P1454" i="5"/>
  <c r="R1454" i="5" s="1"/>
  <c r="O1454" i="5"/>
  <c r="N1454" i="5"/>
  <c r="K1454" i="5"/>
  <c r="H1454" i="5"/>
  <c r="G1454" i="5" s="1"/>
  <c r="E1454" i="5"/>
  <c r="D1454" i="5"/>
  <c r="B1454" i="5"/>
  <c r="Q1453" i="5"/>
  <c r="P1453" i="5"/>
  <c r="R1453" i="5" s="1"/>
  <c r="O1453" i="5"/>
  <c r="N1453" i="5"/>
  <c r="K1453" i="5"/>
  <c r="H1453" i="5"/>
  <c r="J1453" i="5" s="1"/>
  <c r="I1453" i="5" s="1"/>
  <c r="E1453" i="5"/>
  <c r="D1453" i="5"/>
  <c r="B1453" i="5"/>
  <c r="Q1452" i="5"/>
  <c r="P1452" i="5"/>
  <c r="R1452" i="5" s="1"/>
  <c r="O1452" i="5"/>
  <c r="N1452" i="5"/>
  <c r="K1452" i="5"/>
  <c r="H1452" i="5"/>
  <c r="J1452" i="5" s="1"/>
  <c r="I1452" i="5" s="1"/>
  <c r="E1452" i="5"/>
  <c r="D1452" i="5"/>
  <c r="B1452" i="5"/>
  <c r="Q1451" i="5"/>
  <c r="P1451" i="5"/>
  <c r="R1451" i="5" s="1"/>
  <c r="O1451" i="5"/>
  <c r="N1451" i="5"/>
  <c r="K1451" i="5"/>
  <c r="H1451" i="5"/>
  <c r="G1451" i="5" s="1"/>
  <c r="E1451" i="5"/>
  <c r="D1451" i="5"/>
  <c r="B1451" i="5"/>
  <c r="Q1450" i="5"/>
  <c r="P1450" i="5"/>
  <c r="O1450" i="5"/>
  <c r="N1450" i="5"/>
  <c r="K1450" i="5"/>
  <c r="H1450" i="5"/>
  <c r="E1450" i="5"/>
  <c r="D1450" i="5"/>
  <c r="B1450" i="5"/>
  <c r="Q1449" i="5"/>
  <c r="P1449" i="5"/>
  <c r="R1449" i="5" s="1"/>
  <c r="O1449" i="5"/>
  <c r="N1449" i="5"/>
  <c r="K1449" i="5"/>
  <c r="H1449" i="5"/>
  <c r="J1449" i="5" s="1"/>
  <c r="I1449" i="5" s="1"/>
  <c r="E1449" i="5"/>
  <c r="D1449" i="5"/>
  <c r="B1449" i="5"/>
  <c r="Q1448" i="5"/>
  <c r="P1448" i="5"/>
  <c r="R1448" i="5" s="1"/>
  <c r="O1448" i="5"/>
  <c r="N1448" i="5"/>
  <c r="K1448" i="5"/>
  <c r="H1448" i="5"/>
  <c r="E1448" i="5"/>
  <c r="D1448" i="5"/>
  <c r="B1448" i="5"/>
  <c r="Q1447" i="5"/>
  <c r="P1447" i="5"/>
  <c r="O1447" i="5"/>
  <c r="N1447" i="5"/>
  <c r="K1447" i="5"/>
  <c r="H1447" i="5"/>
  <c r="J1447" i="5" s="1"/>
  <c r="I1447" i="5" s="1"/>
  <c r="E1447" i="5"/>
  <c r="D1447" i="5"/>
  <c r="B1447" i="5"/>
  <c r="Q1446" i="5"/>
  <c r="P1446" i="5"/>
  <c r="R1446" i="5" s="1"/>
  <c r="O1446" i="5"/>
  <c r="N1446" i="5"/>
  <c r="K1446" i="5"/>
  <c r="H1446" i="5"/>
  <c r="J1446" i="5" s="1"/>
  <c r="I1446" i="5" s="1"/>
  <c r="E1446" i="5"/>
  <c r="D1446" i="5"/>
  <c r="B1446" i="5"/>
  <c r="Q1445" i="5"/>
  <c r="P1445" i="5"/>
  <c r="R1445" i="5" s="1"/>
  <c r="O1445" i="5"/>
  <c r="N1445" i="5"/>
  <c r="K1445" i="5"/>
  <c r="H1445" i="5"/>
  <c r="E1445" i="5"/>
  <c r="D1445" i="5"/>
  <c r="B1445" i="5"/>
  <c r="Q1444" i="5"/>
  <c r="P1444" i="5"/>
  <c r="R1444" i="5" s="1"/>
  <c r="O1444" i="5"/>
  <c r="N1444" i="5"/>
  <c r="K1444" i="5"/>
  <c r="H1444" i="5"/>
  <c r="E1444" i="5"/>
  <c r="D1444" i="5"/>
  <c r="B1444" i="5"/>
  <c r="Q1443" i="5"/>
  <c r="P1443" i="5"/>
  <c r="R1443" i="5" s="1"/>
  <c r="O1443" i="5"/>
  <c r="N1443" i="5"/>
  <c r="K1443" i="5"/>
  <c r="H1443" i="5"/>
  <c r="G1443" i="5" s="1"/>
  <c r="E1443" i="5"/>
  <c r="D1443" i="5"/>
  <c r="B1443" i="5"/>
  <c r="Q1442" i="5"/>
  <c r="P1442" i="5"/>
  <c r="O1442" i="5"/>
  <c r="N1442" i="5"/>
  <c r="K1442" i="5"/>
  <c r="H1442" i="5"/>
  <c r="J1442" i="5" s="1"/>
  <c r="I1442" i="5" s="1"/>
  <c r="E1442" i="5"/>
  <c r="D1442" i="5"/>
  <c r="B1442" i="5"/>
  <c r="Q1441" i="5"/>
  <c r="P1441" i="5"/>
  <c r="O1441" i="5"/>
  <c r="N1441" i="5"/>
  <c r="K1441" i="5"/>
  <c r="H1441" i="5"/>
  <c r="G1441" i="5" s="1"/>
  <c r="E1441" i="5"/>
  <c r="D1441" i="5"/>
  <c r="B1441" i="5"/>
  <c r="Q1440" i="5"/>
  <c r="P1440" i="5"/>
  <c r="O1440" i="5"/>
  <c r="N1440" i="5"/>
  <c r="K1440" i="5"/>
  <c r="H1440" i="5"/>
  <c r="J1440" i="5" s="1"/>
  <c r="I1440" i="5" s="1"/>
  <c r="E1440" i="5"/>
  <c r="D1440" i="5"/>
  <c r="B1440" i="5"/>
  <c r="Q1439" i="5"/>
  <c r="P1439" i="5"/>
  <c r="R1439" i="5" s="1"/>
  <c r="O1439" i="5"/>
  <c r="N1439" i="5"/>
  <c r="K1439" i="5"/>
  <c r="H1439" i="5"/>
  <c r="J1439" i="5" s="1"/>
  <c r="I1439" i="5" s="1"/>
  <c r="E1439" i="5"/>
  <c r="D1439" i="5"/>
  <c r="B1439" i="5"/>
  <c r="Q1438" i="5"/>
  <c r="P1438" i="5"/>
  <c r="O1438" i="5"/>
  <c r="N1438" i="5"/>
  <c r="K1438" i="5"/>
  <c r="H1438" i="5"/>
  <c r="G1438" i="5" s="1"/>
  <c r="E1438" i="5"/>
  <c r="D1438" i="5"/>
  <c r="B1438" i="5"/>
  <c r="Q1437" i="5"/>
  <c r="P1437" i="5"/>
  <c r="R1437" i="5" s="1"/>
  <c r="O1437" i="5"/>
  <c r="N1437" i="5"/>
  <c r="K1437" i="5"/>
  <c r="H1437" i="5"/>
  <c r="J1437" i="5" s="1"/>
  <c r="I1437" i="5" s="1"/>
  <c r="E1437" i="5"/>
  <c r="D1437" i="5"/>
  <c r="B1437" i="5"/>
  <c r="Q1436" i="5"/>
  <c r="P1436" i="5"/>
  <c r="R1436" i="5" s="1"/>
  <c r="O1436" i="5"/>
  <c r="N1436" i="5"/>
  <c r="K1436" i="5"/>
  <c r="H1436" i="5"/>
  <c r="E1436" i="5"/>
  <c r="D1436" i="5"/>
  <c r="B1436" i="5"/>
  <c r="Q1435" i="5"/>
  <c r="P1435" i="5"/>
  <c r="R1435" i="5" s="1"/>
  <c r="O1435" i="5"/>
  <c r="N1435" i="5"/>
  <c r="K1435" i="5"/>
  <c r="H1435" i="5"/>
  <c r="E1435" i="5"/>
  <c r="D1435" i="5"/>
  <c r="B1435" i="5"/>
  <c r="Q1434" i="5"/>
  <c r="P1434" i="5"/>
  <c r="O1434" i="5"/>
  <c r="N1434" i="5"/>
  <c r="K1434" i="5"/>
  <c r="H1434" i="5"/>
  <c r="E1434" i="5"/>
  <c r="D1434" i="5"/>
  <c r="B1434" i="5"/>
  <c r="Q1433" i="5"/>
  <c r="P1433" i="5"/>
  <c r="R1433" i="5" s="1"/>
  <c r="O1433" i="5"/>
  <c r="N1433" i="5"/>
  <c r="K1433" i="5"/>
  <c r="H1433" i="5"/>
  <c r="E1433" i="5"/>
  <c r="D1433" i="5"/>
  <c r="B1433" i="5"/>
  <c r="Q1432" i="5"/>
  <c r="P1432" i="5"/>
  <c r="R1432" i="5" s="1"/>
  <c r="O1432" i="5"/>
  <c r="N1432" i="5"/>
  <c r="K1432" i="5"/>
  <c r="H1432" i="5"/>
  <c r="J1432" i="5" s="1"/>
  <c r="I1432" i="5" s="1"/>
  <c r="E1432" i="5"/>
  <c r="D1432" i="5"/>
  <c r="B1432" i="5"/>
  <c r="Q1431" i="5"/>
  <c r="P1431" i="5"/>
  <c r="R1431" i="5" s="1"/>
  <c r="O1431" i="5"/>
  <c r="N1431" i="5"/>
  <c r="K1431" i="5"/>
  <c r="H1431" i="5"/>
  <c r="E1431" i="5"/>
  <c r="D1431" i="5"/>
  <c r="B1431" i="5"/>
  <c r="Q1430" i="5"/>
  <c r="P1430" i="5"/>
  <c r="O1430" i="5"/>
  <c r="N1430" i="5"/>
  <c r="K1430" i="5"/>
  <c r="H1430" i="5"/>
  <c r="J1430" i="5" s="1"/>
  <c r="I1430" i="5" s="1"/>
  <c r="E1430" i="5"/>
  <c r="D1430" i="5"/>
  <c r="B1430" i="5"/>
  <c r="Q1429" i="5"/>
  <c r="P1429" i="5"/>
  <c r="R1429" i="5" s="1"/>
  <c r="O1429" i="5"/>
  <c r="N1429" i="5"/>
  <c r="K1429" i="5"/>
  <c r="H1429" i="5"/>
  <c r="E1429" i="5"/>
  <c r="D1429" i="5"/>
  <c r="B1429" i="5"/>
  <c r="Q1428" i="5"/>
  <c r="P1428" i="5"/>
  <c r="R1428" i="5" s="1"/>
  <c r="O1428" i="5"/>
  <c r="N1428" i="5"/>
  <c r="K1428" i="5"/>
  <c r="H1428" i="5"/>
  <c r="J1428" i="5" s="1"/>
  <c r="I1428" i="5" s="1"/>
  <c r="E1428" i="5"/>
  <c r="D1428" i="5"/>
  <c r="B1428" i="5"/>
  <c r="Q1427" i="5"/>
  <c r="P1427" i="5"/>
  <c r="R1427" i="5" s="1"/>
  <c r="O1427" i="5"/>
  <c r="N1427" i="5"/>
  <c r="K1427" i="5"/>
  <c r="H1427" i="5"/>
  <c r="E1427" i="5"/>
  <c r="D1427" i="5"/>
  <c r="B1427" i="5"/>
  <c r="Q1426" i="5"/>
  <c r="P1426" i="5"/>
  <c r="R1426" i="5" s="1"/>
  <c r="O1426" i="5"/>
  <c r="N1426" i="5"/>
  <c r="K1426" i="5"/>
  <c r="H1426" i="5"/>
  <c r="J1426" i="5" s="1"/>
  <c r="I1426" i="5" s="1"/>
  <c r="E1426" i="5"/>
  <c r="D1426" i="5"/>
  <c r="B1426" i="5"/>
  <c r="Q1425" i="5"/>
  <c r="P1425" i="5"/>
  <c r="R1425" i="5" s="1"/>
  <c r="O1425" i="5"/>
  <c r="N1425" i="5"/>
  <c r="K1425" i="5"/>
  <c r="H1425" i="5"/>
  <c r="E1425" i="5"/>
  <c r="D1425" i="5"/>
  <c r="B1425" i="5"/>
  <c r="Q1424" i="5"/>
  <c r="P1424" i="5"/>
  <c r="R1424" i="5" s="1"/>
  <c r="O1424" i="5"/>
  <c r="N1424" i="5"/>
  <c r="K1424" i="5"/>
  <c r="H1424" i="5"/>
  <c r="G1424" i="5" s="1"/>
  <c r="E1424" i="5"/>
  <c r="D1424" i="5"/>
  <c r="B1424" i="5"/>
  <c r="Q1423" i="5"/>
  <c r="P1423" i="5"/>
  <c r="O1423" i="5"/>
  <c r="N1423" i="5"/>
  <c r="K1423" i="5"/>
  <c r="H1423" i="5"/>
  <c r="J1423" i="5" s="1"/>
  <c r="I1423" i="5" s="1"/>
  <c r="E1423" i="5"/>
  <c r="D1423" i="5"/>
  <c r="B1423" i="5"/>
  <c r="Q1422" i="5"/>
  <c r="P1422" i="5"/>
  <c r="O1422" i="5"/>
  <c r="N1422" i="5"/>
  <c r="K1422" i="5"/>
  <c r="H1422" i="5"/>
  <c r="J1422" i="5" s="1"/>
  <c r="I1422" i="5" s="1"/>
  <c r="E1422" i="5"/>
  <c r="D1422" i="5"/>
  <c r="B1422" i="5"/>
  <c r="Q1421" i="5"/>
  <c r="P1421" i="5"/>
  <c r="O1421" i="5"/>
  <c r="N1421" i="5"/>
  <c r="K1421" i="5"/>
  <c r="H1421" i="5"/>
  <c r="J1421" i="5" s="1"/>
  <c r="I1421" i="5" s="1"/>
  <c r="E1421" i="5"/>
  <c r="D1421" i="5"/>
  <c r="B1421" i="5"/>
  <c r="Q1420" i="5"/>
  <c r="P1420" i="5"/>
  <c r="R1420" i="5" s="1"/>
  <c r="O1420" i="5"/>
  <c r="N1420" i="5"/>
  <c r="K1420" i="5"/>
  <c r="H1420" i="5"/>
  <c r="J1420" i="5" s="1"/>
  <c r="I1420" i="5" s="1"/>
  <c r="E1420" i="5"/>
  <c r="D1420" i="5"/>
  <c r="B1420" i="5"/>
  <c r="Q1419" i="5"/>
  <c r="P1419" i="5"/>
  <c r="R1419" i="5" s="1"/>
  <c r="O1419" i="5"/>
  <c r="N1419" i="5"/>
  <c r="K1419" i="5"/>
  <c r="H1419" i="5"/>
  <c r="J1419" i="5" s="1"/>
  <c r="I1419" i="5" s="1"/>
  <c r="E1419" i="5"/>
  <c r="D1419" i="5"/>
  <c r="B1419" i="5"/>
  <c r="Q1418" i="5"/>
  <c r="P1418" i="5"/>
  <c r="R1418" i="5" s="1"/>
  <c r="O1418" i="5"/>
  <c r="N1418" i="5"/>
  <c r="K1418" i="5"/>
  <c r="H1418" i="5"/>
  <c r="G1418" i="5" s="1"/>
  <c r="E1418" i="5"/>
  <c r="D1418" i="5"/>
  <c r="B1418" i="5"/>
  <c r="Q1417" i="5"/>
  <c r="P1417" i="5"/>
  <c r="R1417" i="5" s="1"/>
  <c r="O1417" i="5"/>
  <c r="N1417" i="5"/>
  <c r="K1417" i="5"/>
  <c r="H1417" i="5"/>
  <c r="J1417" i="5" s="1"/>
  <c r="I1417" i="5" s="1"/>
  <c r="E1417" i="5"/>
  <c r="D1417" i="5"/>
  <c r="B1417" i="5"/>
  <c r="Q1416" i="5"/>
  <c r="P1416" i="5"/>
  <c r="O1416" i="5"/>
  <c r="N1416" i="5"/>
  <c r="K1416" i="5"/>
  <c r="H1416" i="5"/>
  <c r="E1416" i="5"/>
  <c r="D1416" i="5"/>
  <c r="B1416" i="5"/>
  <c r="Q1415" i="5"/>
  <c r="P1415" i="5"/>
  <c r="R1415" i="5" s="1"/>
  <c r="O1415" i="5"/>
  <c r="N1415" i="5"/>
  <c r="K1415" i="5"/>
  <c r="H1415" i="5"/>
  <c r="J1415" i="5" s="1"/>
  <c r="I1415" i="5" s="1"/>
  <c r="E1415" i="5"/>
  <c r="D1415" i="5"/>
  <c r="B1415" i="5"/>
  <c r="Q1414" i="5"/>
  <c r="P1414" i="5"/>
  <c r="O1414" i="5"/>
  <c r="N1414" i="5"/>
  <c r="K1414" i="5"/>
  <c r="H1414" i="5"/>
  <c r="G1414" i="5" s="1"/>
  <c r="E1414" i="5"/>
  <c r="D1414" i="5"/>
  <c r="B1414" i="5"/>
  <c r="Q1413" i="5"/>
  <c r="P1413" i="5"/>
  <c r="R1413" i="5" s="1"/>
  <c r="O1413" i="5"/>
  <c r="N1413" i="5"/>
  <c r="K1413" i="5"/>
  <c r="H1413" i="5"/>
  <c r="E1413" i="5"/>
  <c r="D1413" i="5"/>
  <c r="B1413" i="5"/>
  <c r="Q1412" i="5"/>
  <c r="P1412" i="5"/>
  <c r="R1412" i="5" s="1"/>
  <c r="O1412" i="5"/>
  <c r="N1412" i="5"/>
  <c r="K1412" i="5"/>
  <c r="H1412" i="5"/>
  <c r="E1412" i="5"/>
  <c r="D1412" i="5"/>
  <c r="B1412" i="5"/>
  <c r="Q1411" i="5"/>
  <c r="P1411" i="5"/>
  <c r="R1411" i="5" s="1"/>
  <c r="O1411" i="5"/>
  <c r="N1411" i="5"/>
  <c r="K1411" i="5"/>
  <c r="H1411" i="5"/>
  <c r="E1411" i="5"/>
  <c r="D1411" i="5"/>
  <c r="B1411" i="5"/>
  <c r="Q1410" i="5"/>
  <c r="P1410" i="5"/>
  <c r="R1410" i="5" s="1"/>
  <c r="O1410" i="5"/>
  <c r="N1410" i="5"/>
  <c r="K1410" i="5"/>
  <c r="H1410" i="5"/>
  <c r="E1410" i="5"/>
  <c r="D1410" i="5"/>
  <c r="B1410" i="5"/>
  <c r="Q1409" i="5"/>
  <c r="P1409" i="5"/>
  <c r="R1409" i="5" s="1"/>
  <c r="O1409" i="5"/>
  <c r="N1409" i="5"/>
  <c r="K1409" i="5"/>
  <c r="H1409" i="5"/>
  <c r="J1409" i="5" s="1"/>
  <c r="I1409" i="5" s="1"/>
  <c r="E1409" i="5"/>
  <c r="D1409" i="5"/>
  <c r="B1409" i="5"/>
  <c r="Q1408" i="5"/>
  <c r="P1408" i="5"/>
  <c r="O1408" i="5"/>
  <c r="N1408" i="5"/>
  <c r="K1408" i="5"/>
  <c r="H1408" i="5"/>
  <c r="J1408" i="5" s="1"/>
  <c r="I1408" i="5" s="1"/>
  <c r="E1408" i="5"/>
  <c r="D1408" i="5"/>
  <c r="B1408" i="5"/>
  <c r="Q1407" i="5"/>
  <c r="P1407" i="5"/>
  <c r="O1407" i="5"/>
  <c r="N1407" i="5"/>
  <c r="K1407" i="5"/>
  <c r="H1407" i="5"/>
  <c r="G1407" i="5" s="1"/>
  <c r="E1407" i="5"/>
  <c r="D1407" i="5"/>
  <c r="B1407" i="5"/>
  <c r="Q1406" i="5"/>
  <c r="P1406" i="5"/>
  <c r="O1406" i="5"/>
  <c r="N1406" i="5"/>
  <c r="K1406" i="5"/>
  <c r="H1406" i="5"/>
  <c r="J1406" i="5" s="1"/>
  <c r="I1406" i="5" s="1"/>
  <c r="E1406" i="5"/>
  <c r="D1406" i="5"/>
  <c r="B1406" i="5"/>
  <c r="Q1405" i="5"/>
  <c r="P1405" i="5"/>
  <c r="R1405" i="5" s="1"/>
  <c r="O1405" i="5"/>
  <c r="N1405" i="5"/>
  <c r="K1405" i="5"/>
  <c r="H1405" i="5"/>
  <c r="E1405" i="5"/>
  <c r="D1405" i="5"/>
  <c r="B1405" i="5"/>
  <c r="Q1404" i="5"/>
  <c r="P1404" i="5"/>
  <c r="O1404" i="5"/>
  <c r="N1404" i="5"/>
  <c r="K1404" i="5"/>
  <c r="H1404" i="5"/>
  <c r="G1404" i="5" s="1"/>
  <c r="E1404" i="5"/>
  <c r="D1404" i="5"/>
  <c r="B1404" i="5"/>
  <c r="Q1403" i="5"/>
  <c r="P1403" i="5"/>
  <c r="R1403" i="5" s="1"/>
  <c r="O1403" i="5"/>
  <c r="N1403" i="5"/>
  <c r="K1403" i="5"/>
  <c r="H1403" i="5"/>
  <c r="J1403" i="5" s="1"/>
  <c r="I1403" i="5" s="1"/>
  <c r="E1403" i="5"/>
  <c r="D1403" i="5"/>
  <c r="B1403" i="5"/>
  <c r="Q1402" i="5"/>
  <c r="P1402" i="5"/>
  <c r="R1402" i="5" s="1"/>
  <c r="O1402" i="5"/>
  <c r="N1402" i="5"/>
  <c r="K1402" i="5"/>
  <c r="H1402" i="5"/>
  <c r="G1402" i="5" s="1"/>
  <c r="E1402" i="5"/>
  <c r="D1402" i="5"/>
  <c r="B1402" i="5"/>
  <c r="Q1401" i="5"/>
  <c r="P1401" i="5"/>
  <c r="O1401" i="5"/>
  <c r="N1401" i="5"/>
  <c r="K1401" i="5"/>
  <c r="H1401" i="5"/>
  <c r="G1401" i="5" s="1"/>
  <c r="E1401" i="5"/>
  <c r="D1401" i="5"/>
  <c r="B1401" i="5"/>
  <c r="Q1400" i="5"/>
  <c r="P1400" i="5"/>
  <c r="O1400" i="5"/>
  <c r="N1400" i="5"/>
  <c r="K1400" i="5"/>
  <c r="H1400" i="5"/>
  <c r="E1400" i="5"/>
  <c r="D1400" i="5"/>
  <c r="B1400" i="5"/>
  <c r="Q1399" i="5"/>
  <c r="P1399" i="5"/>
  <c r="R1399" i="5" s="1"/>
  <c r="O1399" i="5"/>
  <c r="N1399" i="5"/>
  <c r="K1399" i="5"/>
  <c r="H1399" i="5"/>
  <c r="G1399" i="5" s="1"/>
  <c r="E1399" i="5"/>
  <c r="D1399" i="5"/>
  <c r="B1399" i="5"/>
  <c r="Q1398" i="5"/>
  <c r="P1398" i="5"/>
  <c r="O1398" i="5"/>
  <c r="N1398" i="5"/>
  <c r="K1398" i="5"/>
  <c r="H1398" i="5"/>
  <c r="J1398" i="5" s="1"/>
  <c r="I1398" i="5" s="1"/>
  <c r="E1398" i="5"/>
  <c r="D1398" i="5"/>
  <c r="B1398" i="5"/>
  <c r="Q1397" i="5"/>
  <c r="P1397" i="5"/>
  <c r="R1397" i="5" s="1"/>
  <c r="O1397" i="5"/>
  <c r="N1397" i="5"/>
  <c r="K1397" i="5"/>
  <c r="H1397" i="5"/>
  <c r="J1397" i="5" s="1"/>
  <c r="I1397" i="5" s="1"/>
  <c r="E1397" i="5"/>
  <c r="D1397" i="5"/>
  <c r="B1397" i="5"/>
  <c r="Q1396" i="5"/>
  <c r="P1396" i="5"/>
  <c r="R1396" i="5" s="1"/>
  <c r="O1396" i="5"/>
  <c r="N1396" i="5"/>
  <c r="K1396" i="5"/>
  <c r="H1396" i="5"/>
  <c r="J1396" i="5" s="1"/>
  <c r="I1396" i="5" s="1"/>
  <c r="E1396" i="5"/>
  <c r="D1396" i="5"/>
  <c r="B1396" i="5"/>
  <c r="Q1395" i="5"/>
  <c r="P1395" i="5"/>
  <c r="R1395" i="5" s="1"/>
  <c r="O1395" i="5"/>
  <c r="N1395" i="5"/>
  <c r="K1395" i="5"/>
  <c r="H1395" i="5"/>
  <c r="E1395" i="5"/>
  <c r="D1395" i="5"/>
  <c r="B1395" i="5"/>
  <c r="Q1394" i="5"/>
  <c r="P1394" i="5"/>
  <c r="R1394" i="5" s="1"/>
  <c r="O1394" i="5"/>
  <c r="N1394" i="5"/>
  <c r="K1394" i="5"/>
  <c r="H1394" i="5"/>
  <c r="E1394" i="5"/>
  <c r="D1394" i="5"/>
  <c r="B1394" i="5"/>
  <c r="Q1393" i="5"/>
  <c r="P1393" i="5"/>
  <c r="R1393" i="5" s="1"/>
  <c r="O1393" i="5"/>
  <c r="N1393" i="5"/>
  <c r="K1393" i="5"/>
  <c r="H1393" i="5"/>
  <c r="J1393" i="5" s="1"/>
  <c r="I1393" i="5" s="1"/>
  <c r="E1393" i="5"/>
  <c r="D1393" i="5"/>
  <c r="B1393" i="5"/>
  <c r="Q1392" i="5"/>
  <c r="P1392" i="5"/>
  <c r="R1392" i="5" s="1"/>
  <c r="O1392" i="5"/>
  <c r="N1392" i="5"/>
  <c r="K1392" i="5"/>
  <c r="H1392" i="5"/>
  <c r="E1392" i="5"/>
  <c r="D1392" i="5"/>
  <c r="B1392" i="5"/>
  <c r="Q1391" i="5"/>
  <c r="P1391" i="5"/>
  <c r="R1391" i="5" s="1"/>
  <c r="O1391" i="5"/>
  <c r="N1391" i="5"/>
  <c r="K1391" i="5"/>
  <c r="H1391" i="5"/>
  <c r="J1391" i="5" s="1"/>
  <c r="I1391" i="5" s="1"/>
  <c r="E1391" i="5"/>
  <c r="D1391" i="5"/>
  <c r="B1391" i="5"/>
  <c r="Q1390" i="5"/>
  <c r="P1390" i="5"/>
  <c r="R1390" i="5" s="1"/>
  <c r="O1390" i="5"/>
  <c r="N1390" i="5"/>
  <c r="K1390" i="5"/>
  <c r="H1390" i="5"/>
  <c r="J1390" i="5" s="1"/>
  <c r="I1390" i="5" s="1"/>
  <c r="E1390" i="5"/>
  <c r="D1390" i="5"/>
  <c r="B1390" i="5"/>
  <c r="Q1389" i="5"/>
  <c r="P1389" i="5"/>
  <c r="R1389" i="5" s="1"/>
  <c r="O1389" i="5"/>
  <c r="N1389" i="5"/>
  <c r="K1389" i="5"/>
  <c r="H1389" i="5"/>
  <c r="J1389" i="5" s="1"/>
  <c r="I1389" i="5" s="1"/>
  <c r="E1389" i="5"/>
  <c r="D1389" i="5"/>
  <c r="B1389" i="5"/>
  <c r="Q1388" i="5"/>
  <c r="P1388" i="5"/>
  <c r="O1388" i="5"/>
  <c r="N1388" i="5"/>
  <c r="K1388" i="5"/>
  <c r="H1388" i="5"/>
  <c r="G1388" i="5" s="1"/>
  <c r="E1388" i="5"/>
  <c r="D1388" i="5"/>
  <c r="B1388" i="5"/>
  <c r="Q1387" i="5"/>
  <c r="P1387" i="5"/>
  <c r="R1387" i="5" s="1"/>
  <c r="O1387" i="5"/>
  <c r="N1387" i="5"/>
  <c r="K1387" i="5"/>
  <c r="H1387" i="5"/>
  <c r="E1387" i="5"/>
  <c r="D1387" i="5"/>
  <c r="B1387" i="5"/>
  <c r="Q1386" i="5"/>
  <c r="P1386" i="5"/>
  <c r="R1386" i="5" s="1"/>
  <c r="O1386" i="5"/>
  <c r="N1386" i="5"/>
  <c r="K1386" i="5"/>
  <c r="H1386" i="5"/>
  <c r="J1386" i="5" s="1"/>
  <c r="I1386" i="5" s="1"/>
  <c r="E1386" i="5"/>
  <c r="D1386" i="5"/>
  <c r="B1386" i="5"/>
  <c r="Q1385" i="5"/>
  <c r="P1385" i="5"/>
  <c r="R1385" i="5" s="1"/>
  <c r="O1385" i="5"/>
  <c r="N1385" i="5"/>
  <c r="K1385" i="5"/>
  <c r="H1385" i="5"/>
  <c r="J1385" i="5" s="1"/>
  <c r="I1385" i="5" s="1"/>
  <c r="E1385" i="5"/>
  <c r="D1385" i="5"/>
  <c r="B1385" i="5"/>
  <c r="Q1384" i="5"/>
  <c r="P1384" i="5"/>
  <c r="R1384" i="5" s="1"/>
  <c r="O1384" i="5"/>
  <c r="N1384" i="5"/>
  <c r="K1384" i="5"/>
  <c r="H1384" i="5"/>
  <c r="G1384" i="5" s="1"/>
  <c r="E1384" i="5"/>
  <c r="D1384" i="5"/>
  <c r="B1384" i="5"/>
  <c r="Q1383" i="5"/>
  <c r="P1383" i="5"/>
  <c r="O1383" i="5"/>
  <c r="N1383" i="5"/>
  <c r="K1383" i="5"/>
  <c r="H1383" i="5"/>
  <c r="J1383" i="5" s="1"/>
  <c r="I1383" i="5" s="1"/>
  <c r="E1383" i="5"/>
  <c r="D1383" i="5"/>
  <c r="B1383" i="5"/>
  <c r="Q1382" i="5"/>
  <c r="P1382" i="5"/>
  <c r="R1382" i="5" s="1"/>
  <c r="O1382" i="5"/>
  <c r="N1382" i="5"/>
  <c r="K1382" i="5"/>
  <c r="H1382" i="5"/>
  <c r="J1382" i="5" s="1"/>
  <c r="I1382" i="5" s="1"/>
  <c r="E1382" i="5"/>
  <c r="D1382" i="5"/>
  <c r="B1382" i="5"/>
  <c r="Q1381" i="5"/>
  <c r="P1381" i="5"/>
  <c r="R1381" i="5" s="1"/>
  <c r="O1381" i="5"/>
  <c r="N1381" i="5"/>
  <c r="K1381" i="5"/>
  <c r="H1381" i="5"/>
  <c r="J1381" i="5" s="1"/>
  <c r="I1381" i="5" s="1"/>
  <c r="E1381" i="5"/>
  <c r="D1381" i="5"/>
  <c r="B1381" i="5"/>
  <c r="Q1380" i="5"/>
  <c r="P1380" i="5"/>
  <c r="R1380" i="5" s="1"/>
  <c r="O1380" i="5"/>
  <c r="N1380" i="5"/>
  <c r="K1380" i="5"/>
  <c r="H1380" i="5"/>
  <c r="J1380" i="5" s="1"/>
  <c r="I1380" i="5" s="1"/>
  <c r="E1380" i="5"/>
  <c r="D1380" i="5"/>
  <c r="B1380" i="5"/>
  <c r="Q1379" i="5"/>
  <c r="P1379" i="5"/>
  <c r="R1379" i="5" s="1"/>
  <c r="O1379" i="5"/>
  <c r="N1379" i="5"/>
  <c r="K1379" i="5"/>
  <c r="H1379" i="5"/>
  <c r="G1379" i="5" s="1"/>
  <c r="E1379" i="5"/>
  <c r="D1379" i="5"/>
  <c r="B1379" i="5"/>
  <c r="Q1378" i="5"/>
  <c r="P1378" i="5"/>
  <c r="O1378" i="5"/>
  <c r="N1378" i="5"/>
  <c r="K1378" i="5"/>
  <c r="H1378" i="5"/>
  <c r="G1378" i="5" s="1"/>
  <c r="E1378" i="5"/>
  <c r="D1378" i="5"/>
  <c r="B1378" i="5"/>
  <c r="Q1377" i="5"/>
  <c r="P1377" i="5"/>
  <c r="O1377" i="5"/>
  <c r="N1377" i="5"/>
  <c r="K1377" i="5"/>
  <c r="H1377" i="5"/>
  <c r="J1377" i="5" s="1"/>
  <c r="I1377" i="5" s="1"/>
  <c r="E1377" i="5"/>
  <c r="D1377" i="5"/>
  <c r="B1377" i="5"/>
  <c r="Q1376" i="5"/>
  <c r="P1376" i="5"/>
  <c r="O1376" i="5"/>
  <c r="N1376" i="5"/>
  <c r="K1376" i="5"/>
  <c r="H1376" i="5"/>
  <c r="J1376" i="5" s="1"/>
  <c r="I1376" i="5" s="1"/>
  <c r="E1376" i="5"/>
  <c r="D1376" i="5"/>
  <c r="B1376" i="5"/>
  <c r="Q1375" i="5"/>
  <c r="P1375" i="5"/>
  <c r="R1375" i="5" s="1"/>
  <c r="O1375" i="5"/>
  <c r="N1375" i="5"/>
  <c r="K1375" i="5"/>
  <c r="H1375" i="5"/>
  <c r="J1375" i="5" s="1"/>
  <c r="I1375" i="5" s="1"/>
  <c r="E1375" i="5"/>
  <c r="D1375" i="5"/>
  <c r="B1375" i="5"/>
  <c r="Q1374" i="5"/>
  <c r="P1374" i="5"/>
  <c r="R1374" i="5" s="1"/>
  <c r="O1374" i="5"/>
  <c r="N1374" i="5"/>
  <c r="K1374" i="5"/>
  <c r="H1374" i="5"/>
  <c r="J1374" i="5" s="1"/>
  <c r="I1374" i="5" s="1"/>
  <c r="E1374" i="5"/>
  <c r="D1374" i="5"/>
  <c r="B1374" i="5"/>
  <c r="Q1373" i="5"/>
  <c r="P1373" i="5"/>
  <c r="R1373" i="5" s="1"/>
  <c r="O1373" i="5"/>
  <c r="N1373" i="5"/>
  <c r="K1373" i="5"/>
  <c r="H1373" i="5"/>
  <c r="J1373" i="5" s="1"/>
  <c r="I1373" i="5" s="1"/>
  <c r="E1373" i="5"/>
  <c r="D1373" i="5"/>
  <c r="B1373" i="5"/>
  <c r="Q1372" i="5"/>
  <c r="P1372" i="5"/>
  <c r="R1372" i="5" s="1"/>
  <c r="O1372" i="5"/>
  <c r="N1372" i="5"/>
  <c r="K1372" i="5"/>
  <c r="H1372" i="5"/>
  <c r="G1372" i="5" s="1"/>
  <c r="E1372" i="5"/>
  <c r="D1372" i="5"/>
  <c r="B1372" i="5"/>
  <c r="Q1371" i="5"/>
  <c r="P1371" i="5"/>
  <c r="R1371" i="5" s="1"/>
  <c r="O1371" i="5"/>
  <c r="N1371" i="5"/>
  <c r="K1371" i="5"/>
  <c r="H1371" i="5"/>
  <c r="G1371" i="5" s="1"/>
  <c r="E1371" i="5"/>
  <c r="D1371" i="5"/>
  <c r="B1371" i="5"/>
  <c r="Q1370" i="5"/>
  <c r="P1370" i="5"/>
  <c r="R1370" i="5" s="1"/>
  <c r="O1370" i="5"/>
  <c r="N1370" i="5"/>
  <c r="K1370" i="5"/>
  <c r="H1370" i="5"/>
  <c r="E1370" i="5"/>
  <c r="D1370" i="5"/>
  <c r="B1370" i="5"/>
  <c r="Q1369" i="5"/>
  <c r="P1369" i="5"/>
  <c r="O1369" i="5"/>
  <c r="N1369" i="5"/>
  <c r="K1369" i="5"/>
  <c r="H1369" i="5"/>
  <c r="J1369" i="5" s="1"/>
  <c r="I1369" i="5" s="1"/>
  <c r="E1369" i="5"/>
  <c r="D1369" i="5"/>
  <c r="B1369" i="5"/>
  <c r="Q1368" i="5"/>
  <c r="P1368" i="5"/>
  <c r="R1368" i="5" s="1"/>
  <c r="O1368" i="5"/>
  <c r="N1368" i="5"/>
  <c r="K1368" i="5"/>
  <c r="H1368" i="5"/>
  <c r="J1368" i="5" s="1"/>
  <c r="I1368" i="5" s="1"/>
  <c r="E1368" i="5"/>
  <c r="D1368" i="5"/>
  <c r="B1368" i="5"/>
  <c r="Q1367" i="5"/>
  <c r="P1367" i="5"/>
  <c r="R1367" i="5" s="1"/>
  <c r="O1367" i="5"/>
  <c r="N1367" i="5"/>
  <c r="K1367" i="5"/>
  <c r="H1367" i="5"/>
  <c r="J1367" i="5" s="1"/>
  <c r="I1367" i="5" s="1"/>
  <c r="E1367" i="5"/>
  <c r="D1367" i="5"/>
  <c r="B1367" i="5"/>
  <c r="Q1366" i="5"/>
  <c r="P1366" i="5"/>
  <c r="O1366" i="5"/>
  <c r="N1366" i="5"/>
  <c r="K1366" i="5"/>
  <c r="H1366" i="5"/>
  <c r="G1366" i="5" s="1"/>
  <c r="E1366" i="5"/>
  <c r="D1366" i="5"/>
  <c r="B1366" i="5"/>
  <c r="Q1365" i="5"/>
  <c r="P1365" i="5"/>
  <c r="O1365" i="5"/>
  <c r="N1365" i="5"/>
  <c r="K1365" i="5"/>
  <c r="H1365" i="5"/>
  <c r="J1365" i="5" s="1"/>
  <c r="I1365" i="5" s="1"/>
  <c r="E1365" i="5"/>
  <c r="D1365" i="5"/>
  <c r="B1365" i="5"/>
  <c r="Q1364" i="5"/>
  <c r="P1364" i="5"/>
  <c r="R1364" i="5" s="1"/>
  <c r="O1364" i="5"/>
  <c r="N1364" i="5"/>
  <c r="K1364" i="5"/>
  <c r="H1364" i="5"/>
  <c r="J1364" i="5" s="1"/>
  <c r="I1364" i="5" s="1"/>
  <c r="E1364" i="5"/>
  <c r="D1364" i="5"/>
  <c r="B1364" i="5"/>
  <c r="Q1363" i="5"/>
  <c r="P1363" i="5"/>
  <c r="R1363" i="5" s="1"/>
  <c r="O1363" i="5"/>
  <c r="N1363" i="5"/>
  <c r="K1363" i="5"/>
  <c r="H1363" i="5"/>
  <c r="E1363" i="5"/>
  <c r="D1363" i="5"/>
  <c r="B1363" i="5"/>
  <c r="Q1362" i="5"/>
  <c r="P1362" i="5"/>
  <c r="R1362" i="5" s="1"/>
  <c r="O1362" i="5"/>
  <c r="N1362" i="5"/>
  <c r="K1362" i="5"/>
  <c r="H1362" i="5"/>
  <c r="E1362" i="5"/>
  <c r="D1362" i="5"/>
  <c r="B1362" i="5"/>
  <c r="Q1361" i="5"/>
  <c r="P1361" i="5"/>
  <c r="R1361" i="5" s="1"/>
  <c r="O1361" i="5"/>
  <c r="N1361" i="5"/>
  <c r="K1361" i="5"/>
  <c r="H1361" i="5"/>
  <c r="E1361" i="5"/>
  <c r="D1361" i="5"/>
  <c r="B1361" i="5"/>
  <c r="Q1360" i="5"/>
  <c r="P1360" i="5"/>
  <c r="R1360" i="5" s="1"/>
  <c r="O1360" i="5"/>
  <c r="N1360" i="5"/>
  <c r="K1360" i="5"/>
  <c r="H1360" i="5"/>
  <c r="G1360" i="5" s="1"/>
  <c r="E1360" i="5"/>
  <c r="D1360" i="5"/>
  <c r="B1360" i="5"/>
  <c r="Q1359" i="5"/>
  <c r="P1359" i="5"/>
  <c r="O1359" i="5"/>
  <c r="N1359" i="5"/>
  <c r="K1359" i="5"/>
  <c r="H1359" i="5"/>
  <c r="E1359" i="5"/>
  <c r="D1359" i="5"/>
  <c r="B1359" i="5"/>
  <c r="Q1358" i="5"/>
  <c r="P1358" i="5"/>
  <c r="O1358" i="5"/>
  <c r="N1358" i="5"/>
  <c r="K1358" i="5"/>
  <c r="H1358" i="5"/>
  <c r="E1358" i="5"/>
  <c r="D1358" i="5"/>
  <c r="B1358" i="5"/>
  <c r="Q1357" i="5"/>
  <c r="P1357" i="5"/>
  <c r="O1357" i="5"/>
  <c r="N1357" i="5"/>
  <c r="K1357" i="5"/>
  <c r="H1357" i="5"/>
  <c r="G1357" i="5" s="1"/>
  <c r="E1357" i="5"/>
  <c r="D1357" i="5"/>
  <c r="B1357" i="5"/>
  <c r="Q1356" i="5"/>
  <c r="P1356" i="5"/>
  <c r="R1356" i="5" s="1"/>
  <c r="O1356" i="5"/>
  <c r="N1356" i="5"/>
  <c r="K1356" i="5"/>
  <c r="H1356" i="5"/>
  <c r="J1356" i="5" s="1"/>
  <c r="I1356" i="5" s="1"/>
  <c r="E1356" i="5"/>
  <c r="D1356" i="5"/>
  <c r="B1356" i="5"/>
  <c r="Q1355" i="5"/>
  <c r="P1355" i="5"/>
  <c r="R1355" i="5" s="1"/>
  <c r="O1355" i="5"/>
  <c r="N1355" i="5"/>
  <c r="K1355" i="5"/>
  <c r="H1355" i="5"/>
  <c r="E1355" i="5"/>
  <c r="D1355" i="5"/>
  <c r="B1355" i="5"/>
  <c r="Q1354" i="5"/>
  <c r="P1354" i="5"/>
  <c r="R1354" i="5" s="1"/>
  <c r="O1354" i="5"/>
  <c r="N1354" i="5"/>
  <c r="K1354" i="5"/>
  <c r="H1354" i="5"/>
  <c r="G1354" i="5" s="1"/>
  <c r="E1354" i="5"/>
  <c r="D1354" i="5"/>
  <c r="B1354" i="5"/>
  <c r="Q1353" i="5"/>
  <c r="P1353" i="5"/>
  <c r="R1353" i="5" s="1"/>
  <c r="O1353" i="5"/>
  <c r="N1353" i="5"/>
  <c r="K1353" i="5"/>
  <c r="H1353" i="5"/>
  <c r="G1353" i="5" s="1"/>
  <c r="E1353" i="5"/>
  <c r="D1353" i="5"/>
  <c r="B1353" i="5"/>
  <c r="Q1352" i="5"/>
  <c r="P1352" i="5"/>
  <c r="O1352" i="5"/>
  <c r="N1352" i="5"/>
  <c r="K1352" i="5"/>
  <c r="H1352" i="5"/>
  <c r="G1352" i="5" s="1"/>
  <c r="E1352" i="5"/>
  <c r="D1352" i="5"/>
  <c r="B1352" i="5"/>
  <c r="Q1351" i="5"/>
  <c r="P1351" i="5"/>
  <c r="R1351" i="5" s="1"/>
  <c r="O1351" i="5"/>
  <c r="N1351" i="5"/>
  <c r="K1351" i="5"/>
  <c r="H1351" i="5"/>
  <c r="J1351" i="5" s="1"/>
  <c r="I1351" i="5" s="1"/>
  <c r="E1351" i="5"/>
  <c r="D1351" i="5"/>
  <c r="B1351" i="5"/>
  <c r="Q1350" i="5"/>
  <c r="P1350" i="5"/>
  <c r="R1350" i="5" s="1"/>
  <c r="O1350" i="5"/>
  <c r="N1350" i="5"/>
  <c r="K1350" i="5"/>
  <c r="H1350" i="5"/>
  <c r="J1350" i="5" s="1"/>
  <c r="I1350" i="5" s="1"/>
  <c r="E1350" i="5"/>
  <c r="D1350" i="5"/>
  <c r="B1350" i="5"/>
  <c r="Q1349" i="5"/>
  <c r="P1349" i="5"/>
  <c r="R1349" i="5" s="1"/>
  <c r="O1349" i="5"/>
  <c r="N1349" i="5"/>
  <c r="K1349" i="5"/>
  <c r="H1349" i="5"/>
  <c r="E1349" i="5"/>
  <c r="D1349" i="5"/>
  <c r="B1349" i="5"/>
  <c r="Q1348" i="5"/>
  <c r="P1348" i="5"/>
  <c r="R1348" i="5" s="1"/>
  <c r="O1348" i="5"/>
  <c r="N1348" i="5"/>
  <c r="K1348" i="5"/>
  <c r="H1348" i="5"/>
  <c r="J1348" i="5" s="1"/>
  <c r="I1348" i="5" s="1"/>
  <c r="E1348" i="5"/>
  <c r="D1348" i="5"/>
  <c r="B1348" i="5"/>
  <c r="Q1347" i="5"/>
  <c r="P1347" i="5"/>
  <c r="R1347" i="5" s="1"/>
  <c r="O1347" i="5"/>
  <c r="N1347" i="5"/>
  <c r="K1347" i="5"/>
  <c r="H1347" i="5"/>
  <c r="J1347" i="5" s="1"/>
  <c r="I1347" i="5" s="1"/>
  <c r="E1347" i="5"/>
  <c r="D1347" i="5"/>
  <c r="B1347" i="5"/>
  <c r="Q1346" i="5"/>
  <c r="P1346" i="5"/>
  <c r="O1346" i="5"/>
  <c r="N1346" i="5"/>
  <c r="K1346" i="5"/>
  <c r="H1346" i="5"/>
  <c r="J1346" i="5" s="1"/>
  <c r="I1346" i="5" s="1"/>
  <c r="E1346" i="5"/>
  <c r="D1346" i="5"/>
  <c r="B1346" i="5"/>
  <c r="Q1345" i="5"/>
  <c r="P1345" i="5"/>
  <c r="R1345" i="5" s="1"/>
  <c r="O1345" i="5"/>
  <c r="N1345" i="5"/>
  <c r="K1345" i="5"/>
  <c r="H1345" i="5"/>
  <c r="E1345" i="5"/>
  <c r="D1345" i="5"/>
  <c r="B1345" i="5"/>
  <c r="Q1344" i="5"/>
  <c r="P1344" i="5"/>
  <c r="O1344" i="5"/>
  <c r="N1344" i="5"/>
  <c r="K1344" i="5"/>
  <c r="H1344" i="5"/>
  <c r="J1344" i="5" s="1"/>
  <c r="I1344" i="5" s="1"/>
  <c r="E1344" i="5"/>
  <c r="D1344" i="5"/>
  <c r="B1344" i="5"/>
  <c r="Q1343" i="5"/>
  <c r="P1343" i="5"/>
  <c r="R1343" i="5" s="1"/>
  <c r="O1343" i="5"/>
  <c r="N1343" i="5"/>
  <c r="K1343" i="5"/>
  <c r="H1343" i="5"/>
  <c r="E1343" i="5"/>
  <c r="D1343" i="5"/>
  <c r="B1343" i="5"/>
  <c r="Q1342" i="5"/>
  <c r="P1342" i="5"/>
  <c r="O1342" i="5"/>
  <c r="N1342" i="5"/>
  <c r="K1342" i="5"/>
  <c r="H1342" i="5"/>
  <c r="J1342" i="5" s="1"/>
  <c r="I1342" i="5" s="1"/>
  <c r="G1342" i="5"/>
  <c r="E1342" i="5"/>
  <c r="D1342" i="5"/>
  <c r="B1342" i="5"/>
  <c r="Q1341" i="5"/>
  <c r="P1341" i="5"/>
  <c r="R1341" i="5" s="1"/>
  <c r="O1341" i="5"/>
  <c r="N1341" i="5"/>
  <c r="K1341" i="5"/>
  <c r="H1341" i="5"/>
  <c r="J1341" i="5" s="1"/>
  <c r="I1341" i="5" s="1"/>
  <c r="E1341" i="5"/>
  <c r="D1341" i="5"/>
  <c r="B1341" i="5"/>
  <c r="Q1340" i="5"/>
  <c r="P1340" i="5"/>
  <c r="R1340" i="5" s="1"/>
  <c r="O1340" i="5"/>
  <c r="N1340" i="5"/>
  <c r="K1340" i="5"/>
  <c r="H1340" i="5"/>
  <c r="E1340" i="5"/>
  <c r="D1340" i="5"/>
  <c r="B1340" i="5"/>
  <c r="Q1339" i="5"/>
  <c r="P1339" i="5"/>
  <c r="R1339" i="5" s="1"/>
  <c r="O1339" i="5"/>
  <c r="N1339" i="5"/>
  <c r="K1339" i="5"/>
  <c r="H1339" i="5"/>
  <c r="E1339" i="5"/>
  <c r="D1339" i="5"/>
  <c r="B1339" i="5"/>
  <c r="Q1338" i="5"/>
  <c r="P1338" i="5"/>
  <c r="O1338" i="5"/>
  <c r="N1338" i="5"/>
  <c r="K1338" i="5"/>
  <c r="H1338" i="5"/>
  <c r="J1338" i="5" s="1"/>
  <c r="I1338" i="5" s="1"/>
  <c r="E1338" i="5"/>
  <c r="D1338" i="5"/>
  <c r="B1338" i="5"/>
  <c r="Q1337" i="5"/>
  <c r="P1337" i="5"/>
  <c r="R1337" i="5" s="1"/>
  <c r="O1337" i="5"/>
  <c r="N1337" i="5"/>
  <c r="K1337" i="5"/>
  <c r="H1337" i="5"/>
  <c r="E1337" i="5"/>
  <c r="D1337" i="5"/>
  <c r="B1337" i="5"/>
  <c r="Q1336" i="5"/>
  <c r="P1336" i="5"/>
  <c r="R1336" i="5" s="1"/>
  <c r="O1336" i="5"/>
  <c r="N1336" i="5"/>
  <c r="K1336" i="5"/>
  <c r="H1336" i="5"/>
  <c r="J1336" i="5" s="1"/>
  <c r="I1336" i="5" s="1"/>
  <c r="E1336" i="5"/>
  <c r="D1336" i="5"/>
  <c r="B1336" i="5"/>
  <c r="Q1335" i="5"/>
  <c r="P1335" i="5"/>
  <c r="R1335" i="5" s="1"/>
  <c r="O1335" i="5"/>
  <c r="N1335" i="5"/>
  <c r="K1335" i="5"/>
  <c r="H1335" i="5"/>
  <c r="J1335" i="5" s="1"/>
  <c r="I1335" i="5" s="1"/>
  <c r="E1335" i="5"/>
  <c r="D1335" i="5"/>
  <c r="B1335" i="5"/>
  <c r="Q1334" i="5"/>
  <c r="P1334" i="5"/>
  <c r="R1334" i="5" s="1"/>
  <c r="O1334" i="5"/>
  <c r="N1334" i="5"/>
  <c r="K1334" i="5"/>
  <c r="H1334" i="5"/>
  <c r="G1334" i="5" s="1"/>
  <c r="E1334" i="5"/>
  <c r="D1334" i="5"/>
  <c r="B1334" i="5"/>
  <c r="Q1333" i="5"/>
  <c r="P1333" i="5"/>
  <c r="R1333" i="5" s="1"/>
  <c r="O1333" i="5"/>
  <c r="N1333" i="5"/>
  <c r="K1333" i="5"/>
  <c r="H1333" i="5"/>
  <c r="E1333" i="5"/>
  <c r="D1333" i="5"/>
  <c r="B1333" i="5"/>
  <c r="Q1332" i="5"/>
  <c r="P1332" i="5"/>
  <c r="R1332" i="5" s="1"/>
  <c r="O1332" i="5"/>
  <c r="N1332" i="5"/>
  <c r="K1332" i="5"/>
  <c r="H1332" i="5"/>
  <c r="J1332" i="5" s="1"/>
  <c r="I1332" i="5" s="1"/>
  <c r="E1332" i="5"/>
  <c r="D1332" i="5"/>
  <c r="B1332" i="5"/>
  <c r="Q1331" i="5"/>
  <c r="P1331" i="5"/>
  <c r="R1331" i="5" s="1"/>
  <c r="O1331" i="5"/>
  <c r="N1331" i="5"/>
  <c r="K1331" i="5"/>
  <c r="H1331" i="5"/>
  <c r="G1331" i="5" s="1"/>
  <c r="E1331" i="5"/>
  <c r="D1331" i="5"/>
  <c r="B1331" i="5"/>
  <c r="Q1330" i="5"/>
  <c r="P1330" i="5"/>
  <c r="O1330" i="5"/>
  <c r="N1330" i="5"/>
  <c r="K1330" i="5"/>
  <c r="H1330" i="5"/>
  <c r="J1330" i="5" s="1"/>
  <c r="I1330" i="5" s="1"/>
  <c r="E1330" i="5"/>
  <c r="D1330" i="5"/>
  <c r="B1330" i="5"/>
  <c r="Q1329" i="5"/>
  <c r="P1329" i="5"/>
  <c r="R1329" i="5" s="1"/>
  <c r="O1329" i="5"/>
  <c r="N1329" i="5"/>
  <c r="K1329" i="5"/>
  <c r="H1329" i="5"/>
  <c r="J1329" i="5" s="1"/>
  <c r="I1329" i="5" s="1"/>
  <c r="E1329" i="5"/>
  <c r="D1329" i="5"/>
  <c r="B1329" i="5"/>
  <c r="Q1328" i="5"/>
  <c r="P1328" i="5"/>
  <c r="O1328" i="5"/>
  <c r="N1328" i="5"/>
  <c r="K1328" i="5"/>
  <c r="H1328" i="5"/>
  <c r="J1328" i="5" s="1"/>
  <c r="I1328" i="5" s="1"/>
  <c r="E1328" i="5"/>
  <c r="D1328" i="5"/>
  <c r="B1328" i="5"/>
  <c r="Q1327" i="5"/>
  <c r="P1327" i="5"/>
  <c r="O1327" i="5"/>
  <c r="N1327" i="5"/>
  <c r="K1327" i="5"/>
  <c r="H1327" i="5"/>
  <c r="E1327" i="5"/>
  <c r="D1327" i="5"/>
  <c r="B1327" i="5"/>
  <c r="Q1326" i="5"/>
  <c r="P1326" i="5"/>
  <c r="O1326" i="5"/>
  <c r="N1326" i="5"/>
  <c r="K1326" i="5"/>
  <c r="H1326" i="5"/>
  <c r="J1326" i="5" s="1"/>
  <c r="I1326" i="5" s="1"/>
  <c r="E1326" i="5"/>
  <c r="D1326" i="5"/>
  <c r="B1326" i="5"/>
  <c r="Q1325" i="5"/>
  <c r="P1325" i="5"/>
  <c r="R1325" i="5" s="1"/>
  <c r="O1325" i="5"/>
  <c r="N1325" i="5"/>
  <c r="K1325" i="5"/>
  <c r="H1325" i="5"/>
  <c r="E1325" i="5"/>
  <c r="D1325" i="5"/>
  <c r="B1325" i="5"/>
  <c r="Q1324" i="5"/>
  <c r="P1324" i="5"/>
  <c r="R1324" i="5" s="1"/>
  <c r="O1324" i="5"/>
  <c r="N1324" i="5"/>
  <c r="K1324" i="5"/>
  <c r="H1324" i="5"/>
  <c r="E1324" i="5"/>
  <c r="D1324" i="5"/>
  <c r="B1324" i="5"/>
  <c r="Q1323" i="5"/>
  <c r="P1323" i="5"/>
  <c r="R1323" i="5" s="1"/>
  <c r="O1323" i="5"/>
  <c r="N1323" i="5"/>
  <c r="K1323" i="5"/>
  <c r="H1323" i="5"/>
  <c r="E1323" i="5"/>
  <c r="D1323" i="5"/>
  <c r="B1323" i="5"/>
  <c r="Q1322" i="5"/>
  <c r="P1322" i="5"/>
  <c r="O1322" i="5"/>
  <c r="N1322" i="5"/>
  <c r="K1322" i="5"/>
  <c r="H1322" i="5"/>
  <c r="J1322" i="5" s="1"/>
  <c r="I1322" i="5" s="1"/>
  <c r="E1322" i="5"/>
  <c r="D1322" i="5"/>
  <c r="B1322" i="5"/>
  <c r="Q1321" i="5"/>
  <c r="P1321" i="5"/>
  <c r="O1321" i="5"/>
  <c r="N1321" i="5"/>
  <c r="K1321" i="5"/>
  <c r="H1321" i="5"/>
  <c r="J1321" i="5" s="1"/>
  <c r="I1321" i="5" s="1"/>
  <c r="E1321" i="5"/>
  <c r="D1321" i="5"/>
  <c r="B1321" i="5"/>
  <c r="Q1320" i="5"/>
  <c r="P1320" i="5"/>
  <c r="O1320" i="5"/>
  <c r="N1320" i="5"/>
  <c r="K1320" i="5"/>
  <c r="H1320" i="5"/>
  <c r="E1320" i="5"/>
  <c r="D1320" i="5"/>
  <c r="B1320" i="5"/>
  <c r="Q1319" i="5"/>
  <c r="P1319" i="5"/>
  <c r="R1319" i="5" s="1"/>
  <c r="O1319" i="5"/>
  <c r="N1319" i="5"/>
  <c r="K1319" i="5"/>
  <c r="H1319" i="5"/>
  <c r="J1319" i="5" s="1"/>
  <c r="I1319" i="5" s="1"/>
  <c r="E1319" i="5"/>
  <c r="D1319" i="5"/>
  <c r="B1319" i="5"/>
  <c r="Q1318" i="5"/>
  <c r="P1318" i="5"/>
  <c r="R1318" i="5" s="1"/>
  <c r="O1318" i="5"/>
  <c r="N1318" i="5"/>
  <c r="K1318" i="5"/>
  <c r="H1318" i="5"/>
  <c r="J1318" i="5" s="1"/>
  <c r="I1318" i="5" s="1"/>
  <c r="E1318" i="5"/>
  <c r="D1318" i="5"/>
  <c r="B1318" i="5"/>
  <c r="Q1317" i="5"/>
  <c r="P1317" i="5"/>
  <c r="R1317" i="5" s="1"/>
  <c r="O1317" i="5"/>
  <c r="N1317" i="5"/>
  <c r="K1317" i="5"/>
  <c r="H1317" i="5"/>
  <c r="E1317" i="5"/>
  <c r="D1317" i="5"/>
  <c r="B1317" i="5"/>
  <c r="Q1316" i="5"/>
  <c r="P1316" i="5"/>
  <c r="R1316" i="5" s="1"/>
  <c r="O1316" i="5"/>
  <c r="N1316" i="5"/>
  <c r="K1316" i="5"/>
  <c r="H1316" i="5"/>
  <c r="J1316" i="5" s="1"/>
  <c r="I1316" i="5" s="1"/>
  <c r="E1316" i="5"/>
  <c r="D1316" i="5"/>
  <c r="B1316" i="5"/>
  <c r="Q1315" i="5"/>
  <c r="P1315" i="5"/>
  <c r="R1315" i="5" s="1"/>
  <c r="O1315" i="5"/>
  <c r="N1315" i="5"/>
  <c r="K1315" i="5"/>
  <c r="H1315" i="5"/>
  <c r="J1315" i="5" s="1"/>
  <c r="I1315" i="5" s="1"/>
  <c r="E1315" i="5"/>
  <c r="D1315" i="5"/>
  <c r="B1315" i="5"/>
  <c r="Q1314" i="5"/>
  <c r="P1314" i="5"/>
  <c r="O1314" i="5"/>
  <c r="N1314" i="5"/>
  <c r="K1314" i="5"/>
  <c r="H1314" i="5"/>
  <c r="J1314" i="5" s="1"/>
  <c r="I1314" i="5" s="1"/>
  <c r="E1314" i="5"/>
  <c r="D1314" i="5"/>
  <c r="B1314" i="5"/>
  <c r="Q1313" i="5"/>
  <c r="P1313" i="5"/>
  <c r="R1313" i="5" s="1"/>
  <c r="O1313" i="5"/>
  <c r="N1313" i="5"/>
  <c r="K1313" i="5"/>
  <c r="H1313" i="5"/>
  <c r="E1313" i="5"/>
  <c r="D1313" i="5"/>
  <c r="B1313" i="5"/>
  <c r="Q1312" i="5"/>
  <c r="P1312" i="5"/>
  <c r="R1312" i="5" s="1"/>
  <c r="O1312" i="5"/>
  <c r="N1312" i="5"/>
  <c r="K1312" i="5"/>
  <c r="H1312" i="5"/>
  <c r="G1312" i="5" s="1"/>
  <c r="E1312" i="5"/>
  <c r="D1312" i="5"/>
  <c r="B1312" i="5"/>
  <c r="Q1311" i="5"/>
  <c r="P1311" i="5"/>
  <c r="R1311" i="5" s="1"/>
  <c r="O1311" i="5"/>
  <c r="N1311" i="5"/>
  <c r="K1311" i="5"/>
  <c r="H1311" i="5"/>
  <c r="J1311" i="5" s="1"/>
  <c r="I1311" i="5" s="1"/>
  <c r="E1311" i="5"/>
  <c r="D1311" i="5"/>
  <c r="B1311" i="5"/>
  <c r="Q1310" i="5"/>
  <c r="P1310" i="5"/>
  <c r="O1310" i="5"/>
  <c r="N1310" i="5"/>
  <c r="K1310" i="5"/>
  <c r="H1310" i="5"/>
  <c r="G1310" i="5" s="1"/>
  <c r="E1310" i="5"/>
  <c r="D1310" i="5"/>
  <c r="B1310" i="5"/>
  <c r="Q1309" i="5"/>
  <c r="P1309" i="5"/>
  <c r="R1309" i="5" s="1"/>
  <c r="O1309" i="5"/>
  <c r="N1309" i="5"/>
  <c r="K1309" i="5"/>
  <c r="H1309" i="5"/>
  <c r="J1309" i="5" s="1"/>
  <c r="I1309" i="5" s="1"/>
  <c r="E1309" i="5"/>
  <c r="D1309" i="5"/>
  <c r="B1309" i="5"/>
  <c r="Q1308" i="5"/>
  <c r="P1308" i="5"/>
  <c r="R1308" i="5" s="1"/>
  <c r="O1308" i="5"/>
  <c r="N1308" i="5"/>
  <c r="K1308" i="5"/>
  <c r="H1308" i="5"/>
  <c r="G1308" i="5" s="1"/>
  <c r="E1308" i="5"/>
  <c r="D1308" i="5"/>
  <c r="B1308" i="5"/>
  <c r="Q1307" i="5"/>
  <c r="P1307" i="5"/>
  <c r="R1307" i="5" s="1"/>
  <c r="O1307" i="5"/>
  <c r="N1307" i="5"/>
  <c r="K1307" i="5"/>
  <c r="H1307" i="5"/>
  <c r="J1307" i="5" s="1"/>
  <c r="I1307" i="5" s="1"/>
  <c r="E1307" i="5"/>
  <c r="D1307" i="5"/>
  <c r="B1307" i="5"/>
  <c r="Q1306" i="5"/>
  <c r="P1306" i="5"/>
  <c r="R1306" i="5" s="1"/>
  <c r="O1306" i="5"/>
  <c r="N1306" i="5"/>
  <c r="K1306" i="5"/>
  <c r="H1306" i="5"/>
  <c r="J1306" i="5" s="1"/>
  <c r="I1306" i="5" s="1"/>
  <c r="E1306" i="5"/>
  <c r="D1306" i="5"/>
  <c r="B1306" i="5"/>
  <c r="Q1305" i="5"/>
  <c r="P1305" i="5"/>
  <c r="R1305" i="5" s="1"/>
  <c r="O1305" i="5"/>
  <c r="N1305" i="5"/>
  <c r="K1305" i="5"/>
  <c r="H1305" i="5"/>
  <c r="E1305" i="5"/>
  <c r="D1305" i="5"/>
  <c r="B1305" i="5"/>
  <c r="Q1304" i="5"/>
  <c r="P1304" i="5"/>
  <c r="R1304" i="5" s="1"/>
  <c r="O1304" i="5"/>
  <c r="N1304" i="5"/>
  <c r="K1304" i="5"/>
  <c r="H1304" i="5"/>
  <c r="E1304" i="5"/>
  <c r="D1304" i="5"/>
  <c r="B1304" i="5"/>
  <c r="Q1303" i="5"/>
  <c r="P1303" i="5"/>
  <c r="O1303" i="5"/>
  <c r="N1303" i="5"/>
  <c r="K1303" i="5"/>
  <c r="H1303" i="5"/>
  <c r="J1303" i="5" s="1"/>
  <c r="I1303" i="5" s="1"/>
  <c r="E1303" i="5"/>
  <c r="D1303" i="5"/>
  <c r="B1303" i="5"/>
  <c r="Q1302" i="5"/>
  <c r="P1302" i="5"/>
  <c r="O1302" i="5"/>
  <c r="N1302" i="5"/>
  <c r="K1302" i="5"/>
  <c r="H1302" i="5"/>
  <c r="E1302" i="5"/>
  <c r="D1302" i="5"/>
  <c r="B1302" i="5"/>
  <c r="Q1301" i="5"/>
  <c r="P1301" i="5"/>
  <c r="O1301" i="5"/>
  <c r="N1301" i="5"/>
  <c r="K1301" i="5"/>
  <c r="H1301" i="5"/>
  <c r="J1301" i="5" s="1"/>
  <c r="I1301" i="5" s="1"/>
  <c r="E1301" i="5"/>
  <c r="D1301" i="5"/>
  <c r="B1301" i="5"/>
  <c r="Q1300" i="5"/>
  <c r="P1300" i="5"/>
  <c r="R1300" i="5" s="1"/>
  <c r="O1300" i="5"/>
  <c r="N1300" i="5"/>
  <c r="K1300" i="5"/>
  <c r="H1300" i="5"/>
  <c r="E1300" i="5"/>
  <c r="D1300" i="5"/>
  <c r="B1300" i="5"/>
  <c r="Q1299" i="5"/>
  <c r="P1299" i="5"/>
  <c r="R1299" i="5" s="1"/>
  <c r="O1299" i="5"/>
  <c r="N1299" i="5"/>
  <c r="K1299" i="5"/>
  <c r="H1299" i="5"/>
  <c r="E1299" i="5"/>
  <c r="D1299" i="5"/>
  <c r="B1299" i="5"/>
  <c r="Q1298" i="5"/>
  <c r="P1298" i="5"/>
  <c r="R1298" i="5" s="1"/>
  <c r="O1298" i="5"/>
  <c r="N1298" i="5"/>
  <c r="K1298" i="5"/>
  <c r="H1298" i="5"/>
  <c r="J1298" i="5" s="1"/>
  <c r="I1298" i="5" s="1"/>
  <c r="E1298" i="5"/>
  <c r="D1298" i="5"/>
  <c r="B1298" i="5"/>
  <c r="Q1297" i="5"/>
  <c r="P1297" i="5"/>
  <c r="O1297" i="5"/>
  <c r="N1297" i="5"/>
  <c r="K1297" i="5"/>
  <c r="H1297" i="5"/>
  <c r="E1297" i="5"/>
  <c r="D1297" i="5"/>
  <c r="B1297" i="5"/>
  <c r="Q1296" i="5"/>
  <c r="P1296" i="5"/>
  <c r="R1296" i="5" s="1"/>
  <c r="O1296" i="5"/>
  <c r="N1296" i="5"/>
  <c r="K1296" i="5"/>
  <c r="H1296" i="5"/>
  <c r="G1296" i="5" s="1"/>
  <c r="E1296" i="5"/>
  <c r="D1296" i="5"/>
  <c r="B1296" i="5"/>
  <c r="Q1295" i="5"/>
  <c r="P1295" i="5"/>
  <c r="R1295" i="5" s="1"/>
  <c r="O1295" i="5"/>
  <c r="N1295" i="5"/>
  <c r="K1295" i="5"/>
  <c r="H1295" i="5"/>
  <c r="J1295" i="5" s="1"/>
  <c r="I1295" i="5" s="1"/>
  <c r="E1295" i="5"/>
  <c r="D1295" i="5"/>
  <c r="B1295" i="5"/>
  <c r="Q1294" i="5"/>
  <c r="P1294" i="5"/>
  <c r="O1294" i="5"/>
  <c r="N1294" i="5"/>
  <c r="K1294" i="5"/>
  <c r="H1294" i="5"/>
  <c r="J1294" i="5" s="1"/>
  <c r="I1294" i="5" s="1"/>
  <c r="E1294" i="5"/>
  <c r="D1294" i="5"/>
  <c r="B1294" i="5"/>
  <c r="Q1293" i="5"/>
  <c r="P1293" i="5"/>
  <c r="R1293" i="5" s="1"/>
  <c r="O1293" i="5"/>
  <c r="N1293" i="5"/>
  <c r="K1293" i="5"/>
  <c r="H1293" i="5"/>
  <c r="J1293" i="5" s="1"/>
  <c r="I1293" i="5" s="1"/>
  <c r="E1293" i="5"/>
  <c r="D1293" i="5"/>
  <c r="B1293" i="5"/>
  <c r="Q1292" i="5"/>
  <c r="P1292" i="5"/>
  <c r="R1292" i="5" s="1"/>
  <c r="O1292" i="5"/>
  <c r="N1292" i="5"/>
  <c r="K1292" i="5"/>
  <c r="H1292" i="5"/>
  <c r="J1292" i="5" s="1"/>
  <c r="I1292" i="5" s="1"/>
  <c r="E1292" i="5"/>
  <c r="D1292" i="5"/>
  <c r="B1292" i="5"/>
  <c r="Q1291" i="5"/>
  <c r="P1291" i="5"/>
  <c r="R1291" i="5" s="1"/>
  <c r="O1291" i="5"/>
  <c r="N1291" i="5"/>
  <c r="K1291" i="5"/>
  <c r="H1291" i="5"/>
  <c r="J1291" i="5" s="1"/>
  <c r="I1291" i="5" s="1"/>
  <c r="E1291" i="5"/>
  <c r="D1291" i="5"/>
  <c r="B1291" i="5"/>
  <c r="Q1290" i="5"/>
  <c r="P1290" i="5"/>
  <c r="R1290" i="5" s="1"/>
  <c r="O1290" i="5"/>
  <c r="N1290" i="5"/>
  <c r="K1290" i="5"/>
  <c r="H1290" i="5"/>
  <c r="J1290" i="5" s="1"/>
  <c r="I1290" i="5" s="1"/>
  <c r="E1290" i="5"/>
  <c r="D1290" i="5"/>
  <c r="B1290" i="5"/>
  <c r="Q1289" i="5"/>
  <c r="P1289" i="5"/>
  <c r="R1289" i="5" s="1"/>
  <c r="O1289" i="5"/>
  <c r="N1289" i="5"/>
  <c r="K1289" i="5"/>
  <c r="H1289" i="5"/>
  <c r="J1289" i="5" s="1"/>
  <c r="I1289" i="5" s="1"/>
  <c r="E1289" i="5"/>
  <c r="D1289" i="5"/>
  <c r="B1289" i="5"/>
  <c r="Q1288" i="5"/>
  <c r="P1288" i="5"/>
  <c r="R1288" i="5" s="1"/>
  <c r="O1288" i="5"/>
  <c r="N1288" i="5"/>
  <c r="K1288" i="5"/>
  <c r="H1288" i="5"/>
  <c r="E1288" i="5"/>
  <c r="D1288" i="5"/>
  <c r="B1288" i="5"/>
  <c r="Q1287" i="5"/>
  <c r="P1287" i="5"/>
  <c r="R1287" i="5" s="1"/>
  <c r="O1287" i="5"/>
  <c r="N1287" i="5"/>
  <c r="K1287" i="5"/>
  <c r="H1287" i="5"/>
  <c r="J1287" i="5" s="1"/>
  <c r="I1287" i="5" s="1"/>
  <c r="E1287" i="5"/>
  <c r="D1287" i="5"/>
  <c r="B1287" i="5"/>
  <c r="Q1286" i="5"/>
  <c r="P1286" i="5"/>
  <c r="R1286" i="5" s="1"/>
  <c r="O1286" i="5"/>
  <c r="N1286" i="5"/>
  <c r="K1286" i="5"/>
  <c r="H1286" i="5"/>
  <c r="J1286" i="5" s="1"/>
  <c r="I1286" i="5" s="1"/>
  <c r="E1286" i="5"/>
  <c r="D1286" i="5"/>
  <c r="B1286" i="5"/>
  <c r="Q1285" i="5"/>
  <c r="P1285" i="5"/>
  <c r="R1285" i="5" s="1"/>
  <c r="O1285" i="5"/>
  <c r="N1285" i="5"/>
  <c r="K1285" i="5"/>
  <c r="H1285" i="5"/>
  <c r="J1285" i="5" s="1"/>
  <c r="I1285" i="5" s="1"/>
  <c r="E1285" i="5"/>
  <c r="D1285" i="5"/>
  <c r="B1285" i="5"/>
  <c r="Q1284" i="5"/>
  <c r="P1284" i="5"/>
  <c r="R1284" i="5" s="1"/>
  <c r="O1284" i="5"/>
  <c r="N1284" i="5"/>
  <c r="K1284" i="5"/>
  <c r="H1284" i="5"/>
  <c r="J1284" i="5" s="1"/>
  <c r="I1284" i="5" s="1"/>
  <c r="E1284" i="5"/>
  <c r="D1284" i="5"/>
  <c r="B1284" i="5"/>
  <c r="Q1283" i="5"/>
  <c r="P1283" i="5"/>
  <c r="R1283" i="5" s="1"/>
  <c r="O1283" i="5"/>
  <c r="N1283" i="5"/>
  <c r="K1283" i="5"/>
  <c r="H1283" i="5"/>
  <c r="G1283" i="5" s="1"/>
  <c r="E1283" i="5"/>
  <c r="D1283" i="5"/>
  <c r="B1283" i="5"/>
  <c r="Q1282" i="5"/>
  <c r="P1282" i="5"/>
  <c r="R1282" i="5" s="1"/>
  <c r="O1282" i="5"/>
  <c r="N1282" i="5"/>
  <c r="K1282" i="5"/>
  <c r="H1282" i="5"/>
  <c r="J1282" i="5" s="1"/>
  <c r="I1282" i="5" s="1"/>
  <c r="G1282" i="5"/>
  <c r="E1282" i="5"/>
  <c r="D1282" i="5"/>
  <c r="B1282" i="5"/>
  <c r="Q1281" i="5"/>
  <c r="P1281" i="5"/>
  <c r="R1281" i="5" s="1"/>
  <c r="O1281" i="5"/>
  <c r="N1281" i="5"/>
  <c r="K1281" i="5"/>
  <c r="H1281" i="5"/>
  <c r="E1281" i="5"/>
  <c r="D1281" i="5"/>
  <c r="B1281" i="5"/>
  <c r="Q1280" i="5"/>
  <c r="P1280" i="5"/>
  <c r="R1280" i="5" s="1"/>
  <c r="O1280" i="5"/>
  <c r="N1280" i="5"/>
  <c r="K1280" i="5"/>
  <c r="H1280" i="5"/>
  <c r="E1280" i="5"/>
  <c r="D1280" i="5"/>
  <c r="B1280" i="5"/>
  <c r="Q1279" i="5"/>
  <c r="P1279" i="5"/>
  <c r="R1279" i="5" s="1"/>
  <c r="O1279" i="5"/>
  <c r="N1279" i="5"/>
  <c r="K1279" i="5"/>
  <c r="H1279" i="5"/>
  <c r="J1279" i="5" s="1"/>
  <c r="I1279" i="5" s="1"/>
  <c r="E1279" i="5"/>
  <c r="D1279" i="5"/>
  <c r="B1279" i="5"/>
  <c r="Q1278" i="5"/>
  <c r="P1278" i="5"/>
  <c r="R1278" i="5" s="1"/>
  <c r="O1278" i="5"/>
  <c r="N1278" i="5"/>
  <c r="K1278" i="5"/>
  <c r="H1278" i="5"/>
  <c r="J1278" i="5" s="1"/>
  <c r="I1278" i="5" s="1"/>
  <c r="E1278" i="5"/>
  <c r="D1278" i="5"/>
  <c r="B1278" i="5"/>
  <c r="Q1277" i="5"/>
  <c r="P1277" i="5"/>
  <c r="O1277" i="5"/>
  <c r="N1277" i="5"/>
  <c r="K1277" i="5"/>
  <c r="H1277" i="5"/>
  <c r="J1277" i="5" s="1"/>
  <c r="I1277" i="5" s="1"/>
  <c r="E1277" i="5"/>
  <c r="D1277" i="5"/>
  <c r="B1277" i="5"/>
  <c r="Q1276" i="5"/>
  <c r="P1276" i="5"/>
  <c r="O1276" i="5"/>
  <c r="N1276" i="5"/>
  <c r="K1276" i="5"/>
  <c r="H1276" i="5"/>
  <c r="J1276" i="5" s="1"/>
  <c r="I1276" i="5" s="1"/>
  <c r="E1276" i="5"/>
  <c r="D1276" i="5"/>
  <c r="B1276" i="5"/>
  <c r="Q1275" i="5"/>
  <c r="P1275" i="5"/>
  <c r="R1275" i="5" s="1"/>
  <c r="O1275" i="5"/>
  <c r="N1275" i="5"/>
  <c r="K1275" i="5"/>
  <c r="H1275" i="5"/>
  <c r="J1275" i="5" s="1"/>
  <c r="I1275" i="5" s="1"/>
  <c r="E1275" i="5"/>
  <c r="D1275" i="5"/>
  <c r="B1275" i="5"/>
  <c r="Q1274" i="5"/>
  <c r="P1274" i="5"/>
  <c r="O1274" i="5"/>
  <c r="N1274" i="5"/>
  <c r="K1274" i="5"/>
  <c r="H1274" i="5"/>
  <c r="J1274" i="5" s="1"/>
  <c r="I1274" i="5" s="1"/>
  <c r="E1274" i="5"/>
  <c r="D1274" i="5"/>
  <c r="B1274" i="5"/>
  <c r="Q1273" i="5"/>
  <c r="P1273" i="5"/>
  <c r="R1273" i="5" s="1"/>
  <c r="O1273" i="5"/>
  <c r="N1273" i="5"/>
  <c r="K1273" i="5"/>
  <c r="H1273" i="5"/>
  <c r="J1273" i="5" s="1"/>
  <c r="I1273" i="5" s="1"/>
  <c r="E1273" i="5"/>
  <c r="D1273" i="5"/>
  <c r="B1273" i="5"/>
  <c r="Q1272" i="5"/>
  <c r="P1272" i="5"/>
  <c r="R1272" i="5" s="1"/>
  <c r="O1272" i="5"/>
  <c r="N1272" i="5"/>
  <c r="K1272" i="5"/>
  <c r="H1272" i="5"/>
  <c r="E1272" i="5"/>
  <c r="D1272" i="5"/>
  <c r="B1272" i="5"/>
  <c r="Q1271" i="5"/>
  <c r="P1271" i="5"/>
  <c r="R1271" i="5" s="1"/>
  <c r="O1271" i="5"/>
  <c r="N1271" i="5"/>
  <c r="K1271" i="5"/>
  <c r="H1271" i="5"/>
  <c r="J1271" i="5" s="1"/>
  <c r="I1271" i="5" s="1"/>
  <c r="E1271" i="5"/>
  <c r="D1271" i="5"/>
  <c r="B1271" i="5"/>
  <c r="Q1270" i="5"/>
  <c r="P1270" i="5"/>
  <c r="O1270" i="5"/>
  <c r="N1270" i="5"/>
  <c r="K1270" i="5"/>
  <c r="H1270" i="5"/>
  <c r="E1270" i="5"/>
  <c r="D1270" i="5"/>
  <c r="B1270" i="5"/>
  <c r="Q1269" i="5"/>
  <c r="P1269" i="5"/>
  <c r="O1269" i="5"/>
  <c r="N1269" i="5"/>
  <c r="K1269" i="5"/>
  <c r="H1269" i="5"/>
  <c r="J1269" i="5" s="1"/>
  <c r="I1269" i="5" s="1"/>
  <c r="E1269" i="5"/>
  <c r="D1269" i="5"/>
  <c r="B1269" i="5"/>
  <c r="Q1268" i="5"/>
  <c r="P1268" i="5"/>
  <c r="R1268" i="5" s="1"/>
  <c r="O1268" i="5"/>
  <c r="N1268" i="5"/>
  <c r="K1268" i="5"/>
  <c r="H1268" i="5"/>
  <c r="J1268" i="5" s="1"/>
  <c r="I1268" i="5" s="1"/>
  <c r="E1268" i="5"/>
  <c r="D1268" i="5"/>
  <c r="B1268" i="5"/>
  <c r="Q1267" i="5"/>
  <c r="P1267" i="5"/>
  <c r="R1267" i="5" s="1"/>
  <c r="O1267" i="5"/>
  <c r="N1267" i="5"/>
  <c r="K1267" i="5"/>
  <c r="H1267" i="5"/>
  <c r="G1267" i="5" s="1"/>
  <c r="E1267" i="5"/>
  <c r="D1267" i="5"/>
  <c r="B1267" i="5"/>
  <c r="Q1266" i="5"/>
  <c r="P1266" i="5"/>
  <c r="R1266" i="5" s="1"/>
  <c r="O1266" i="5"/>
  <c r="N1266" i="5"/>
  <c r="K1266" i="5"/>
  <c r="H1266" i="5"/>
  <c r="J1266" i="5" s="1"/>
  <c r="I1266" i="5" s="1"/>
  <c r="E1266" i="5"/>
  <c r="D1266" i="5"/>
  <c r="B1266" i="5"/>
  <c r="Q1265" i="5"/>
  <c r="P1265" i="5"/>
  <c r="O1265" i="5"/>
  <c r="N1265" i="5"/>
  <c r="K1265" i="5"/>
  <c r="H1265" i="5"/>
  <c r="E1265" i="5"/>
  <c r="D1265" i="5"/>
  <c r="B1265" i="5"/>
  <c r="Q1264" i="5"/>
  <c r="P1264" i="5"/>
  <c r="R1264" i="5" s="1"/>
  <c r="O1264" i="5"/>
  <c r="N1264" i="5"/>
  <c r="K1264" i="5"/>
  <c r="H1264" i="5"/>
  <c r="G1264" i="5" s="1"/>
  <c r="E1264" i="5"/>
  <c r="D1264" i="5"/>
  <c r="B1264" i="5"/>
  <c r="Q1263" i="5"/>
  <c r="P1263" i="5"/>
  <c r="R1263" i="5" s="1"/>
  <c r="O1263" i="5"/>
  <c r="N1263" i="5"/>
  <c r="K1263" i="5"/>
  <c r="H1263" i="5"/>
  <c r="J1263" i="5" s="1"/>
  <c r="I1263" i="5" s="1"/>
  <c r="E1263" i="5"/>
  <c r="D1263" i="5"/>
  <c r="B1263" i="5"/>
  <c r="Q1262" i="5"/>
  <c r="P1262" i="5"/>
  <c r="R1262" i="5" s="1"/>
  <c r="O1262" i="5"/>
  <c r="N1262" i="5"/>
  <c r="K1262" i="5"/>
  <c r="H1262" i="5"/>
  <c r="G1262" i="5" s="1"/>
  <c r="E1262" i="5"/>
  <c r="D1262" i="5"/>
  <c r="B1262" i="5"/>
  <c r="Q1261" i="5"/>
  <c r="P1261" i="5"/>
  <c r="O1261" i="5"/>
  <c r="N1261" i="5"/>
  <c r="K1261" i="5"/>
  <c r="H1261" i="5"/>
  <c r="J1261" i="5" s="1"/>
  <c r="I1261" i="5" s="1"/>
  <c r="E1261" i="5"/>
  <c r="D1261" i="5"/>
  <c r="B1261" i="5"/>
  <c r="Q1260" i="5"/>
  <c r="P1260" i="5"/>
  <c r="O1260" i="5"/>
  <c r="N1260" i="5"/>
  <c r="K1260" i="5"/>
  <c r="H1260" i="5"/>
  <c r="J1260" i="5" s="1"/>
  <c r="I1260" i="5" s="1"/>
  <c r="E1260" i="5"/>
  <c r="D1260" i="5"/>
  <c r="B1260" i="5"/>
  <c r="Q1259" i="5"/>
  <c r="P1259" i="5"/>
  <c r="R1259" i="5" s="1"/>
  <c r="O1259" i="5"/>
  <c r="N1259" i="5"/>
  <c r="K1259" i="5"/>
  <c r="H1259" i="5"/>
  <c r="J1259" i="5" s="1"/>
  <c r="I1259" i="5" s="1"/>
  <c r="E1259" i="5"/>
  <c r="D1259" i="5"/>
  <c r="B1259" i="5"/>
  <c r="Q1258" i="5"/>
  <c r="P1258" i="5"/>
  <c r="O1258" i="5"/>
  <c r="N1258" i="5"/>
  <c r="K1258" i="5"/>
  <c r="H1258" i="5"/>
  <c r="E1258" i="5"/>
  <c r="D1258" i="5"/>
  <c r="B1258" i="5"/>
  <c r="Q1257" i="5"/>
  <c r="P1257" i="5"/>
  <c r="R1257" i="5" s="1"/>
  <c r="O1257" i="5"/>
  <c r="N1257" i="5"/>
  <c r="K1257" i="5"/>
  <c r="H1257" i="5"/>
  <c r="J1257" i="5" s="1"/>
  <c r="I1257" i="5" s="1"/>
  <c r="E1257" i="5"/>
  <c r="D1257" i="5"/>
  <c r="B1257" i="5"/>
  <c r="Q1256" i="5"/>
  <c r="P1256" i="5"/>
  <c r="R1256" i="5" s="1"/>
  <c r="O1256" i="5"/>
  <c r="N1256" i="5"/>
  <c r="K1256" i="5"/>
  <c r="H1256" i="5"/>
  <c r="E1256" i="5"/>
  <c r="D1256" i="5"/>
  <c r="B1256" i="5"/>
  <c r="Q1255" i="5"/>
  <c r="P1255" i="5"/>
  <c r="R1255" i="5" s="1"/>
  <c r="O1255" i="5"/>
  <c r="N1255" i="5"/>
  <c r="K1255" i="5"/>
  <c r="H1255" i="5"/>
  <c r="G1255" i="5" s="1"/>
  <c r="E1255" i="5"/>
  <c r="D1255" i="5"/>
  <c r="B1255" i="5"/>
  <c r="Q1254" i="5"/>
  <c r="P1254" i="5"/>
  <c r="O1254" i="5"/>
  <c r="N1254" i="5"/>
  <c r="K1254" i="5"/>
  <c r="H1254" i="5"/>
  <c r="J1254" i="5" s="1"/>
  <c r="I1254" i="5" s="1"/>
  <c r="E1254" i="5"/>
  <c r="D1254" i="5"/>
  <c r="B1254" i="5"/>
  <c r="Q1253" i="5"/>
  <c r="P1253" i="5"/>
  <c r="R1253" i="5" s="1"/>
  <c r="O1253" i="5"/>
  <c r="N1253" i="5"/>
  <c r="K1253" i="5"/>
  <c r="H1253" i="5"/>
  <c r="J1253" i="5" s="1"/>
  <c r="I1253" i="5" s="1"/>
  <c r="E1253" i="5"/>
  <c r="D1253" i="5"/>
  <c r="B1253" i="5"/>
  <c r="Q1252" i="5"/>
  <c r="P1252" i="5"/>
  <c r="R1252" i="5" s="1"/>
  <c r="O1252" i="5"/>
  <c r="N1252" i="5"/>
  <c r="K1252" i="5"/>
  <c r="H1252" i="5"/>
  <c r="J1252" i="5" s="1"/>
  <c r="I1252" i="5" s="1"/>
  <c r="E1252" i="5"/>
  <c r="D1252" i="5"/>
  <c r="B1252" i="5"/>
  <c r="Q1251" i="5"/>
  <c r="P1251" i="5"/>
  <c r="R1251" i="5" s="1"/>
  <c r="O1251" i="5"/>
  <c r="N1251" i="5"/>
  <c r="K1251" i="5"/>
  <c r="H1251" i="5"/>
  <c r="G1251" i="5" s="1"/>
  <c r="E1251" i="5"/>
  <c r="D1251" i="5"/>
  <c r="B1251" i="5"/>
  <c r="Q1250" i="5"/>
  <c r="P1250" i="5"/>
  <c r="R1250" i="5" s="1"/>
  <c r="O1250" i="5"/>
  <c r="N1250" i="5"/>
  <c r="K1250" i="5"/>
  <c r="H1250" i="5"/>
  <c r="J1250" i="5" s="1"/>
  <c r="I1250" i="5" s="1"/>
  <c r="E1250" i="5"/>
  <c r="D1250" i="5"/>
  <c r="B1250" i="5"/>
  <c r="Q1249" i="5"/>
  <c r="P1249" i="5"/>
  <c r="O1249" i="5"/>
  <c r="N1249" i="5"/>
  <c r="K1249" i="5"/>
  <c r="H1249" i="5"/>
  <c r="E1249" i="5"/>
  <c r="D1249" i="5"/>
  <c r="B1249" i="5"/>
  <c r="Q1248" i="5"/>
  <c r="P1248" i="5"/>
  <c r="R1248" i="5" s="1"/>
  <c r="O1248" i="5"/>
  <c r="N1248" i="5"/>
  <c r="K1248" i="5"/>
  <c r="H1248" i="5"/>
  <c r="G1248" i="5" s="1"/>
  <c r="E1248" i="5"/>
  <c r="D1248" i="5"/>
  <c r="B1248" i="5"/>
  <c r="Q1247" i="5"/>
  <c r="P1247" i="5"/>
  <c r="R1247" i="5" s="1"/>
  <c r="O1247" i="5"/>
  <c r="N1247" i="5"/>
  <c r="K1247" i="5"/>
  <c r="H1247" i="5"/>
  <c r="J1247" i="5" s="1"/>
  <c r="I1247" i="5" s="1"/>
  <c r="E1247" i="5"/>
  <c r="D1247" i="5"/>
  <c r="B1247" i="5"/>
  <c r="Q1246" i="5"/>
  <c r="P1246" i="5"/>
  <c r="O1246" i="5"/>
  <c r="N1246" i="5"/>
  <c r="K1246" i="5"/>
  <c r="H1246" i="5"/>
  <c r="J1246" i="5" s="1"/>
  <c r="I1246" i="5" s="1"/>
  <c r="E1246" i="5"/>
  <c r="D1246" i="5"/>
  <c r="B1246" i="5"/>
  <c r="Q1245" i="5"/>
  <c r="P1245" i="5"/>
  <c r="R1245" i="5" s="1"/>
  <c r="O1245" i="5"/>
  <c r="N1245" i="5"/>
  <c r="K1245" i="5"/>
  <c r="H1245" i="5"/>
  <c r="J1245" i="5" s="1"/>
  <c r="I1245" i="5" s="1"/>
  <c r="E1245" i="5"/>
  <c r="D1245" i="5"/>
  <c r="B1245" i="5"/>
  <c r="Q1244" i="5"/>
  <c r="P1244" i="5"/>
  <c r="R1244" i="5" s="1"/>
  <c r="O1244" i="5"/>
  <c r="N1244" i="5"/>
  <c r="K1244" i="5"/>
  <c r="H1244" i="5"/>
  <c r="J1244" i="5" s="1"/>
  <c r="I1244" i="5" s="1"/>
  <c r="E1244" i="5"/>
  <c r="D1244" i="5"/>
  <c r="B1244" i="5"/>
  <c r="Q1243" i="5"/>
  <c r="P1243" i="5"/>
  <c r="R1243" i="5" s="1"/>
  <c r="O1243" i="5"/>
  <c r="N1243" i="5"/>
  <c r="K1243" i="5"/>
  <c r="H1243" i="5"/>
  <c r="E1243" i="5"/>
  <c r="D1243" i="5"/>
  <c r="B1243" i="5"/>
  <c r="Q1242" i="5"/>
  <c r="P1242" i="5"/>
  <c r="R1242" i="5" s="1"/>
  <c r="O1242" i="5"/>
  <c r="N1242" i="5"/>
  <c r="K1242" i="5"/>
  <c r="H1242" i="5"/>
  <c r="J1242" i="5" s="1"/>
  <c r="I1242" i="5" s="1"/>
  <c r="E1242" i="5"/>
  <c r="D1242" i="5"/>
  <c r="B1242" i="5"/>
  <c r="Q1241" i="5"/>
  <c r="P1241" i="5"/>
  <c r="R1241" i="5" s="1"/>
  <c r="O1241" i="5"/>
  <c r="N1241" i="5"/>
  <c r="K1241" i="5"/>
  <c r="H1241" i="5"/>
  <c r="J1241" i="5" s="1"/>
  <c r="I1241" i="5" s="1"/>
  <c r="E1241" i="5"/>
  <c r="D1241" i="5"/>
  <c r="B1241" i="5"/>
  <c r="Q1240" i="5"/>
  <c r="P1240" i="5"/>
  <c r="R1240" i="5" s="1"/>
  <c r="O1240" i="5"/>
  <c r="N1240" i="5"/>
  <c r="K1240" i="5"/>
  <c r="H1240" i="5"/>
  <c r="E1240" i="5"/>
  <c r="D1240" i="5"/>
  <c r="B1240" i="5"/>
  <c r="Q1239" i="5"/>
  <c r="P1239" i="5"/>
  <c r="R1239" i="5" s="1"/>
  <c r="O1239" i="5"/>
  <c r="N1239" i="5"/>
  <c r="K1239" i="5"/>
  <c r="H1239" i="5"/>
  <c r="J1239" i="5" s="1"/>
  <c r="I1239" i="5" s="1"/>
  <c r="E1239" i="5"/>
  <c r="D1239" i="5"/>
  <c r="B1239" i="5"/>
  <c r="Q1238" i="5"/>
  <c r="P1238" i="5"/>
  <c r="O1238" i="5"/>
  <c r="N1238" i="5"/>
  <c r="K1238" i="5"/>
  <c r="H1238" i="5"/>
  <c r="J1238" i="5" s="1"/>
  <c r="I1238" i="5" s="1"/>
  <c r="E1238" i="5"/>
  <c r="D1238" i="5"/>
  <c r="B1238" i="5"/>
  <c r="Q1237" i="5"/>
  <c r="P1237" i="5"/>
  <c r="O1237" i="5"/>
  <c r="N1237" i="5"/>
  <c r="K1237" i="5"/>
  <c r="H1237" i="5"/>
  <c r="J1237" i="5" s="1"/>
  <c r="I1237" i="5" s="1"/>
  <c r="E1237" i="5"/>
  <c r="D1237" i="5"/>
  <c r="B1237" i="5"/>
  <c r="Q1236" i="5"/>
  <c r="P1236" i="5"/>
  <c r="R1236" i="5" s="1"/>
  <c r="O1236" i="5"/>
  <c r="N1236" i="5"/>
  <c r="K1236" i="5"/>
  <c r="H1236" i="5"/>
  <c r="E1236" i="5"/>
  <c r="D1236" i="5"/>
  <c r="B1236" i="5"/>
  <c r="Q1235" i="5"/>
  <c r="P1235" i="5"/>
  <c r="O1235" i="5"/>
  <c r="N1235" i="5"/>
  <c r="K1235" i="5"/>
  <c r="H1235" i="5"/>
  <c r="E1235" i="5"/>
  <c r="D1235" i="5"/>
  <c r="B1235" i="5"/>
  <c r="Q1234" i="5"/>
  <c r="P1234" i="5"/>
  <c r="R1234" i="5" s="1"/>
  <c r="O1234" i="5"/>
  <c r="N1234" i="5"/>
  <c r="K1234" i="5"/>
  <c r="H1234" i="5"/>
  <c r="J1234" i="5" s="1"/>
  <c r="I1234" i="5" s="1"/>
  <c r="E1234" i="5"/>
  <c r="D1234" i="5"/>
  <c r="B1234" i="5"/>
  <c r="Q1233" i="5"/>
  <c r="P1233" i="5"/>
  <c r="R1233" i="5" s="1"/>
  <c r="O1233" i="5"/>
  <c r="N1233" i="5"/>
  <c r="K1233" i="5"/>
  <c r="H1233" i="5"/>
  <c r="E1233" i="5"/>
  <c r="D1233" i="5"/>
  <c r="B1233" i="5"/>
  <c r="Q1232" i="5"/>
  <c r="P1232" i="5"/>
  <c r="R1232" i="5" s="1"/>
  <c r="O1232" i="5"/>
  <c r="N1232" i="5"/>
  <c r="K1232" i="5"/>
  <c r="H1232" i="5"/>
  <c r="E1232" i="5"/>
  <c r="D1232" i="5"/>
  <c r="B1232" i="5"/>
  <c r="Q1231" i="5"/>
  <c r="P1231" i="5"/>
  <c r="R1231" i="5" s="1"/>
  <c r="O1231" i="5"/>
  <c r="N1231" i="5"/>
  <c r="K1231" i="5"/>
  <c r="H1231" i="5"/>
  <c r="J1231" i="5" s="1"/>
  <c r="I1231" i="5" s="1"/>
  <c r="E1231" i="5"/>
  <c r="D1231" i="5"/>
  <c r="B1231" i="5"/>
  <c r="Q1230" i="5"/>
  <c r="P1230" i="5"/>
  <c r="R1230" i="5" s="1"/>
  <c r="O1230" i="5"/>
  <c r="N1230" i="5"/>
  <c r="K1230" i="5"/>
  <c r="H1230" i="5"/>
  <c r="G1230" i="5" s="1"/>
  <c r="E1230" i="5"/>
  <c r="D1230" i="5"/>
  <c r="B1230" i="5"/>
  <c r="Q1229" i="5"/>
  <c r="P1229" i="5"/>
  <c r="R1229" i="5" s="1"/>
  <c r="O1229" i="5"/>
  <c r="N1229" i="5"/>
  <c r="K1229" i="5"/>
  <c r="H1229" i="5"/>
  <c r="E1229" i="5"/>
  <c r="D1229" i="5"/>
  <c r="B1229" i="5"/>
  <c r="Q1228" i="5"/>
  <c r="P1228" i="5"/>
  <c r="R1228" i="5" s="1"/>
  <c r="O1228" i="5"/>
  <c r="N1228" i="5"/>
  <c r="K1228" i="5"/>
  <c r="H1228" i="5"/>
  <c r="G1228" i="5" s="1"/>
  <c r="E1228" i="5"/>
  <c r="D1228" i="5"/>
  <c r="B1228" i="5"/>
  <c r="Q1227" i="5"/>
  <c r="P1227" i="5"/>
  <c r="R1227" i="5" s="1"/>
  <c r="O1227" i="5"/>
  <c r="N1227" i="5"/>
  <c r="K1227" i="5"/>
  <c r="H1227" i="5"/>
  <c r="J1227" i="5" s="1"/>
  <c r="I1227" i="5" s="1"/>
  <c r="E1227" i="5"/>
  <c r="D1227" i="5"/>
  <c r="B1227" i="5"/>
  <c r="Q1226" i="5"/>
  <c r="P1226" i="5"/>
  <c r="O1226" i="5"/>
  <c r="N1226" i="5"/>
  <c r="K1226" i="5"/>
  <c r="H1226" i="5"/>
  <c r="J1226" i="5" s="1"/>
  <c r="I1226" i="5" s="1"/>
  <c r="E1226" i="5"/>
  <c r="D1226" i="5"/>
  <c r="B1226" i="5"/>
  <c r="Q1225" i="5"/>
  <c r="P1225" i="5"/>
  <c r="R1225" i="5" s="1"/>
  <c r="O1225" i="5"/>
  <c r="N1225" i="5"/>
  <c r="K1225" i="5"/>
  <c r="H1225" i="5"/>
  <c r="E1225" i="5"/>
  <c r="D1225" i="5"/>
  <c r="B1225" i="5"/>
  <c r="Q1224" i="5"/>
  <c r="P1224" i="5"/>
  <c r="R1224" i="5" s="1"/>
  <c r="O1224" i="5"/>
  <c r="N1224" i="5"/>
  <c r="K1224" i="5"/>
  <c r="H1224" i="5"/>
  <c r="E1224" i="5"/>
  <c r="D1224" i="5"/>
  <c r="B1224" i="5"/>
  <c r="Q1223" i="5"/>
  <c r="P1223" i="5"/>
  <c r="R1223" i="5" s="1"/>
  <c r="O1223" i="5"/>
  <c r="N1223" i="5"/>
  <c r="K1223" i="5"/>
  <c r="H1223" i="5"/>
  <c r="J1223" i="5" s="1"/>
  <c r="I1223" i="5" s="1"/>
  <c r="E1223" i="5"/>
  <c r="D1223" i="5"/>
  <c r="B1223" i="5"/>
  <c r="Q1222" i="5"/>
  <c r="P1222" i="5"/>
  <c r="O1222" i="5"/>
  <c r="N1222" i="5"/>
  <c r="K1222" i="5"/>
  <c r="H1222" i="5"/>
  <c r="J1222" i="5" s="1"/>
  <c r="I1222" i="5" s="1"/>
  <c r="E1222" i="5"/>
  <c r="D1222" i="5"/>
  <c r="B1222" i="5"/>
  <c r="Q1221" i="5"/>
  <c r="P1221" i="5"/>
  <c r="O1221" i="5"/>
  <c r="N1221" i="5"/>
  <c r="K1221" i="5"/>
  <c r="H1221" i="5"/>
  <c r="J1221" i="5" s="1"/>
  <c r="I1221" i="5" s="1"/>
  <c r="E1221" i="5"/>
  <c r="D1221" i="5"/>
  <c r="B1221" i="5"/>
  <c r="Q1220" i="5"/>
  <c r="P1220" i="5"/>
  <c r="R1220" i="5" s="1"/>
  <c r="O1220" i="5"/>
  <c r="N1220" i="5"/>
  <c r="K1220" i="5"/>
  <c r="H1220" i="5"/>
  <c r="J1220" i="5" s="1"/>
  <c r="I1220" i="5" s="1"/>
  <c r="E1220" i="5"/>
  <c r="D1220" i="5"/>
  <c r="B1220" i="5"/>
  <c r="Q1219" i="5"/>
  <c r="P1219" i="5"/>
  <c r="O1219" i="5"/>
  <c r="N1219" i="5"/>
  <c r="K1219" i="5"/>
  <c r="H1219" i="5"/>
  <c r="G1219" i="5" s="1"/>
  <c r="E1219" i="5"/>
  <c r="D1219" i="5"/>
  <c r="B1219" i="5"/>
  <c r="Q1218" i="5"/>
  <c r="P1218" i="5"/>
  <c r="R1218" i="5" s="1"/>
  <c r="O1218" i="5"/>
  <c r="N1218" i="5"/>
  <c r="K1218" i="5"/>
  <c r="H1218" i="5"/>
  <c r="J1218" i="5" s="1"/>
  <c r="I1218" i="5" s="1"/>
  <c r="E1218" i="5"/>
  <c r="D1218" i="5"/>
  <c r="B1218" i="5"/>
  <c r="Q1217" i="5"/>
  <c r="P1217" i="5"/>
  <c r="R1217" i="5" s="1"/>
  <c r="O1217" i="5"/>
  <c r="N1217" i="5"/>
  <c r="K1217" i="5"/>
  <c r="H1217" i="5"/>
  <c r="E1217" i="5"/>
  <c r="D1217" i="5"/>
  <c r="B1217" i="5"/>
  <c r="Q1216" i="5"/>
  <c r="P1216" i="5"/>
  <c r="R1216" i="5" s="1"/>
  <c r="O1216" i="5"/>
  <c r="N1216" i="5"/>
  <c r="K1216" i="5"/>
  <c r="H1216" i="5"/>
  <c r="G1216" i="5" s="1"/>
  <c r="E1216" i="5"/>
  <c r="D1216" i="5"/>
  <c r="B1216" i="5"/>
  <c r="Q1215" i="5"/>
  <c r="P1215" i="5"/>
  <c r="R1215" i="5" s="1"/>
  <c r="O1215" i="5"/>
  <c r="N1215" i="5"/>
  <c r="K1215" i="5"/>
  <c r="H1215" i="5"/>
  <c r="G1215" i="5" s="1"/>
  <c r="E1215" i="5"/>
  <c r="D1215" i="5"/>
  <c r="B1215" i="5"/>
  <c r="Q1214" i="5"/>
  <c r="P1214" i="5"/>
  <c r="R1214" i="5" s="1"/>
  <c r="O1214" i="5"/>
  <c r="N1214" i="5"/>
  <c r="K1214" i="5"/>
  <c r="H1214" i="5"/>
  <c r="J1214" i="5" s="1"/>
  <c r="I1214" i="5" s="1"/>
  <c r="E1214" i="5"/>
  <c r="D1214" i="5"/>
  <c r="B1214" i="5"/>
  <c r="Q1213" i="5"/>
  <c r="P1213" i="5"/>
  <c r="O1213" i="5"/>
  <c r="N1213" i="5"/>
  <c r="K1213" i="5"/>
  <c r="H1213" i="5"/>
  <c r="J1213" i="5" s="1"/>
  <c r="I1213" i="5" s="1"/>
  <c r="E1213" i="5"/>
  <c r="D1213" i="5"/>
  <c r="B1213" i="5"/>
  <c r="Q1212" i="5"/>
  <c r="P1212" i="5"/>
  <c r="R1212" i="5" s="1"/>
  <c r="O1212" i="5"/>
  <c r="N1212" i="5"/>
  <c r="K1212" i="5"/>
  <c r="H1212" i="5"/>
  <c r="J1212" i="5" s="1"/>
  <c r="I1212" i="5" s="1"/>
  <c r="E1212" i="5"/>
  <c r="D1212" i="5"/>
  <c r="B1212" i="5"/>
  <c r="Q1211" i="5"/>
  <c r="P1211" i="5"/>
  <c r="R1211" i="5" s="1"/>
  <c r="O1211" i="5"/>
  <c r="N1211" i="5"/>
  <c r="K1211" i="5"/>
  <c r="H1211" i="5"/>
  <c r="J1211" i="5" s="1"/>
  <c r="I1211" i="5" s="1"/>
  <c r="E1211" i="5"/>
  <c r="D1211" i="5"/>
  <c r="B1211" i="5"/>
  <c r="Q1210" i="5"/>
  <c r="P1210" i="5"/>
  <c r="O1210" i="5"/>
  <c r="N1210" i="5"/>
  <c r="K1210" i="5"/>
  <c r="H1210" i="5"/>
  <c r="J1210" i="5" s="1"/>
  <c r="I1210" i="5" s="1"/>
  <c r="E1210" i="5"/>
  <c r="D1210" i="5"/>
  <c r="B1210" i="5"/>
  <c r="Q1209" i="5"/>
  <c r="P1209" i="5"/>
  <c r="R1209" i="5" s="1"/>
  <c r="O1209" i="5"/>
  <c r="N1209" i="5"/>
  <c r="K1209" i="5"/>
  <c r="H1209" i="5"/>
  <c r="J1209" i="5" s="1"/>
  <c r="I1209" i="5" s="1"/>
  <c r="E1209" i="5"/>
  <c r="D1209" i="5"/>
  <c r="B1209" i="5"/>
  <c r="Q1208" i="5"/>
  <c r="P1208" i="5"/>
  <c r="R1208" i="5" s="1"/>
  <c r="O1208" i="5"/>
  <c r="N1208" i="5"/>
  <c r="K1208" i="5"/>
  <c r="H1208" i="5"/>
  <c r="E1208" i="5"/>
  <c r="D1208" i="5"/>
  <c r="B1208" i="5"/>
  <c r="Q1207" i="5"/>
  <c r="P1207" i="5"/>
  <c r="R1207" i="5" s="1"/>
  <c r="O1207" i="5"/>
  <c r="N1207" i="5"/>
  <c r="K1207" i="5"/>
  <c r="H1207" i="5"/>
  <c r="J1207" i="5" s="1"/>
  <c r="I1207" i="5" s="1"/>
  <c r="E1207" i="5"/>
  <c r="D1207" i="5"/>
  <c r="B1207" i="5"/>
  <c r="Q1206" i="5"/>
  <c r="P1206" i="5"/>
  <c r="R1206" i="5" s="1"/>
  <c r="O1206" i="5"/>
  <c r="N1206" i="5"/>
  <c r="K1206" i="5"/>
  <c r="H1206" i="5"/>
  <c r="J1206" i="5" s="1"/>
  <c r="I1206" i="5" s="1"/>
  <c r="E1206" i="5"/>
  <c r="D1206" i="5"/>
  <c r="B1206" i="5"/>
  <c r="Q1205" i="5"/>
  <c r="P1205" i="5"/>
  <c r="O1205" i="5"/>
  <c r="N1205" i="5"/>
  <c r="K1205" i="5"/>
  <c r="H1205" i="5"/>
  <c r="J1205" i="5" s="1"/>
  <c r="I1205" i="5" s="1"/>
  <c r="E1205" i="5"/>
  <c r="D1205" i="5"/>
  <c r="B1205" i="5"/>
  <c r="Q1204" i="5"/>
  <c r="P1204" i="5"/>
  <c r="R1204" i="5" s="1"/>
  <c r="O1204" i="5"/>
  <c r="N1204" i="5"/>
  <c r="K1204" i="5"/>
  <c r="H1204" i="5"/>
  <c r="J1204" i="5" s="1"/>
  <c r="I1204" i="5" s="1"/>
  <c r="E1204" i="5"/>
  <c r="D1204" i="5"/>
  <c r="B1204" i="5"/>
  <c r="Q1203" i="5"/>
  <c r="P1203" i="5"/>
  <c r="R1203" i="5" s="1"/>
  <c r="O1203" i="5"/>
  <c r="N1203" i="5"/>
  <c r="K1203" i="5"/>
  <c r="H1203" i="5"/>
  <c r="E1203" i="5"/>
  <c r="D1203" i="5"/>
  <c r="B1203" i="5"/>
  <c r="Q1202" i="5"/>
  <c r="P1202" i="5"/>
  <c r="R1202" i="5" s="1"/>
  <c r="O1202" i="5"/>
  <c r="N1202" i="5"/>
  <c r="K1202" i="5"/>
  <c r="H1202" i="5"/>
  <c r="J1202" i="5" s="1"/>
  <c r="I1202" i="5" s="1"/>
  <c r="E1202" i="5"/>
  <c r="D1202" i="5"/>
  <c r="B1202" i="5"/>
  <c r="Q1201" i="5"/>
  <c r="P1201" i="5"/>
  <c r="R1201" i="5" s="1"/>
  <c r="O1201" i="5"/>
  <c r="N1201" i="5"/>
  <c r="K1201" i="5"/>
  <c r="H1201" i="5"/>
  <c r="E1201" i="5"/>
  <c r="D1201" i="5"/>
  <c r="B1201" i="5"/>
  <c r="Q1200" i="5"/>
  <c r="P1200" i="5"/>
  <c r="R1200" i="5" s="1"/>
  <c r="O1200" i="5"/>
  <c r="N1200" i="5"/>
  <c r="K1200" i="5"/>
  <c r="H1200" i="5"/>
  <c r="G1200" i="5" s="1"/>
  <c r="E1200" i="5"/>
  <c r="D1200" i="5"/>
  <c r="B1200" i="5"/>
  <c r="Q1199" i="5"/>
  <c r="P1199" i="5"/>
  <c r="R1199" i="5" s="1"/>
  <c r="O1199" i="5"/>
  <c r="N1199" i="5"/>
  <c r="K1199" i="5"/>
  <c r="H1199" i="5"/>
  <c r="J1199" i="5" s="1"/>
  <c r="I1199" i="5" s="1"/>
  <c r="E1199" i="5"/>
  <c r="D1199" i="5"/>
  <c r="B1199" i="5"/>
  <c r="Q1198" i="5"/>
  <c r="P1198" i="5"/>
  <c r="R1198" i="5" s="1"/>
  <c r="O1198" i="5"/>
  <c r="N1198" i="5"/>
  <c r="K1198" i="5"/>
  <c r="H1198" i="5"/>
  <c r="G1198" i="5" s="1"/>
  <c r="E1198" i="5"/>
  <c r="D1198" i="5"/>
  <c r="B1198" i="5"/>
  <c r="Q1197" i="5"/>
  <c r="P1197" i="5"/>
  <c r="R1197" i="5" s="1"/>
  <c r="O1197" i="5"/>
  <c r="N1197" i="5"/>
  <c r="K1197" i="5"/>
  <c r="H1197" i="5"/>
  <c r="J1197" i="5" s="1"/>
  <c r="I1197" i="5" s="1"/>
  <c r="E1197" i="5"/>
  <c r="D1197" i="5"/>
  <c r="B1197" i="5"/>
  <c r="Q1196" i="5"/>
  <c r="P1196" i="5"/>
  <c r="R1196" i="5" s="1"/>
  <c r="O1196" i="5"/>
  <c r="N1196" i="5"/>
  <c r="K1196" i="5"/>
  <c r="H1196" i="5"/>
  <c r="J1196" i="5" s="1"/>
  <c r="I1196" i="5" s="1"/>
  <c r="E1196" i="5"/>
  <c r="D1196" i="5"/>
  <c r="B1196" i="5"/>
  <c r="Q1195" i="5"/>
  <c r="P1195" i="5"/>
  <c r="R1195" i="5" s="1"/>
  <c r="O1195" i="5"/>
  <c r="N1195" i="5"/>
  <c r="K1195" i="5"/>
  <c r="H1195" i="5"/>
  <c r="J1195" i="5" s="1"/>
  <c r="I1195" i="5" s="1"/>
  <c r="E1195" i="5"/>
  <c r="D1195" i="5"/>
  <c r="B1195" i="5"/>
  <c r="Q1194" i="5"/>
  <c r="P1194" i="5"/>
  <c r="R1194" i="5" s="1"/>
  <c r="O1194" i="5"/>
  <c r="N1194" i="5"/>
  <c r="K1194" i="5"/>
  <c r="H1194" i="5"/>
  <c r="J1194" i="5" s="1"/>
  <c r="I1194" i="5" s="1"/>
  <c r="E1194" i="5"/>
  <c r="D1194" i="5"/>
  <c r="B1194" i="5"/>
  <c r="Q1193" i="5"/>
  <c r="P1193" i="5"/>
  <c r="R1193" i="5" s="1"/>
  <c r="O1193" i="5"/>
  <c r="N1193" i="5"/>
  <c r="K1193" i="5"/>
  <c r="H1193" i="5"/>
  <c r="J1193" i="5" s="1"/>
  <c r="I1193" i="5" s="1"/>
  <c r="E1193" i="5"/>
  <c r="D1193" i="5"/>
  <c r="B1193" i="5"/>
  <c r="Q1192" i="5"/>
  <c r="P1192" i="5"/>
  <c r="R1192" i="5" s="1"/>
  <c r="O1192" i="5"/>
  <c r="N1192" i="5"/>
  <c r="K1192" i="5"/>
  <c r="H1192" i="5"/>
  <c r="J1192" i="5" s="1"/>
  <c r="I1192" i="5" s="1"/>
  <c r="E1192" i="5"/>
  <c r="D1192" i="5"/>
  <c r="B1192" i="5"/>
  <c r="Q1191" i="5"/>
  <c r="P1191" i="5"/>
  <c r="R1191" i="5" s="1"/>
  <c r="O1191" i="5"/>
  <c r="N1191" i="5"/>
  <c r="K1191" i="5"/>
  <c r="H1191" i="5"/>
  <c r="G1191" i="5" s="1"/>
  <c r="E1191" i="5"/>
  <c r="D1191" i="5"/>
  <c r="B1191" i="5"/>
  <c r="Q1190" i="5"/>
  <c r="P1190" i="5"/>
  <c r="R1190" i="5" s="1"/>
  <c r="O1190" i="5"/>
  <c r="N1190" i="5"/>
  <c r="K1190" i="5"/>
  <c r="H1190" i="5"/>
  <c r="J1190" i="5" s="1"/>
  <c r="I1190" i="5" s="1"/>
  <c r="E1190" i="5"/>
  <c r="D1190" i="5"/>
  <c r="B1190" i="5"/>
  <c r="Q1189" i="5"/>
  <c r="P1189" i="5"/>
  <c r="R1189" i="5" s="1"/>
  <c r="O1189" i="5"/>
  <c r="N1189" i="5"/>
  <c r="K1189" i="5"/>
  <c r="H1189" i="5"/>
  <c r="E1189" i="5"/>
  <c r="D1189" i="5"/>
  <c r="B1189" i="5"/>
  <c r="Q1188" i="5"/>
  <c r="P1188" i="5"/>
  <c r="R1188" i="5" s="1"/>
  <c r="O1188" i="5"/>
  <c r="N1188" i="5"/>
  <c r="K1188" i="5"/>
  <c r="H1188" i="5"/>
  <c r="J1188" i="5" s="1"/>
  <c r="I1188" i="5" s="1"/>
  <c r="E1188" i="5"/>
  <c r="D1188" i="5"/>
  <c r="B1188" i="5"/>
  <c r="Q1187" i="5"/>
  <c r="P1187" i="5"/>
  <c r="R1187" i="5" s="1"/>
  <c r="O1187" i="5"/>
  <c r="N1187" i="5"/>
  <c r="K1187" i="5"/>
  <c r="H1187" i="5"/>
  <c r="E1187" i="5"/>
  <c r="D1187" i="5"/>
  <c r="B1187" i="5"/>
  <c r="Q1186" i="5"/>
  <c r="P1186" i="5"/>
  <c r="R1186" i="5" s="1"/>
  <c r="O1186" i="5"/>
  <c r="N1186" i="5"/>
  <c r="K1186" i="5"/>
  <c r="H1186" i="5"/>
  <c r="J1186" i="5" s="1"/>
  <c r="I1186" i="5" s="1"/>
  <c r="E1186" i="5"/>
  <c r="D1186" i="5"/>
  <c r="B1186" i="5"/>
  <c r="Q1185" i="5"/>
  <c r="P1185" i="5"/>
  <c r="O1185" i="5"/>
  <c r="N1185" i="5"/>
  <c r="K1185" i="5"/>
  <c r="H1185" i="5"/>
  <c r="E1185" i="5"/>
  <c r="D1185" i="5"/>
  <c r="B1185" i="5"/>
  <c r="Q1184" i="5"/>
  <c r="P1184" i="5"/>
  <c r="R1184" i="5" s="1"/>
  <c r="O1184" i="5"/>
  <c r="N1184" i="5"/>
  <c r="K1184" i="5"/>
  <c r="H1184" i="5"/>
  <c r="G1184" i="5" s="1"/>
  <c r="E1184" i="5"/>
  <c r="D1184" i="5"/>
  <c r="B1184" i="5"/>
  <c r="Q1183" i="5"/>
  <c r="P1183" i="5"/>
  <c r="R1183" i="5" s="1"/>
  <c r="O1183" i="5"/>
  <c r="N1183" i="5"/>
  <c r="K1183" i="5"/>
  <c r="H1183" i="5"/>
  <c r="J1183" i="5" s="1"/>
  <c r="I1183" i="5" s="1"/>
  <c r="E1183" i="5"/>
  <c r="D1183" i="5"/>
  <c r="B1183" i="5"/>
  <c r="Q1182" i="5"/>
  <c r="P1182" i="5"/>
  <c r="R1182" i="5" s="1"/>
  <c r="O1182" i="5"/>
  <c r="N1182" i="5"/>
  <c r="K1182" i="5"/>
  <c r="H1182" i="5"/>
  <c r="J1182" i="5" s="1"/>
  <c r="I1182" i="5" s="1"/>
  <c r="E1182" i="5"/>
  <c r="D1182" i="5"/>
  <c r="B1182" i="5"/>
  <c r="Q1181" i="5"/>
  <c r="P1181" i="5"/>
  <c r="O1181" i="5"/>
  <c r="N1181" i="5"/>
  <c r="K1181" i="5"/>
  <c r="H1181" i="5"/>
  <c r="J1181" i="5" s="1"/>
  <c r="I1181" i="5" s="1"/>
  <c r="E1181" i="5"/>
  <c r="D1181" i="5"/>
  <c r="B1181" i="5"/>
  <c r="Q1180" i="5"/>
  <c r="P1180" i="5"/>
  <c r="R1180" i="5" s="1"/>
  <c r="O1180" i="5"/>
  <c r="N1180" i="5"/>
  <c r="K1180" i="5"/>
  <c r="H1180" i="5"/>
  <c r="G1180" i="5" s="1"/>
  <c r="E1180" i="5"/>
  <c r="D1180" i="5"/>
  <c r="B1180" i="5"/>
  <c r="Q1179" i="5"/>
  <c r="P1179" i="5"/>
  <c r="R1179" i="5" s="1"/>
  <c r="O1179" i="5"/>
  <c r="N1179" i="5"/>
  <c r="K1179" i="5"/>
  <c r="H1179" i="5"/>
  <c r="G1179" i="5" s="1"/>
  <c r="E1179" i="5"/>
  <c r="D1179" i="5"/>
  <c r="B1179" i="5"/>
  <c r="Q1178" i="5"/>
  <c r="P1178" i="5"/>
  <c r="O1178" i="5"/>
  <c r="N1178" i="5"/>
  <c r="K1178" i="5"/>
  <c r="H1178" i="5"/>
  <c r="G1178" i="5" s="1"/>
  <c r="E1178" i="5"/>
  <c r="D1178" i="5"/>
  <c r="B1178" i="5"/>
  <c r="Q1177" i="5"/>
  <c r="P1177" i="5"/>
  <c r="R1177" i="5" s="1"/>
  <c r="O1177" i="5"/>
  <c r="N1177" i="5"/>
  <c r="K1177" i="5"/>
  <c r="H1177" i="5"/>
  <c r="J1177" i="5" s="1"/>
  <c r="I1177" i="5" s="1"/>
  <c r="E1177" i="5"/>
  <c r="D1177" i="5"/>
  <c r="B1177" i="5"/>
  <c r="Q1176" i="5"/>
  <c r="P1176" i="5"/>
  <c r="R1176" i="5" s="1"/>
  <c r="O1176" i="5"/>
  <c r="N1176" i="5"/>
  <c r="K1176" i="5"/>
  <c r="H1176" i="5"/>
  <c r="J1176" i="5" s="1"/>
  <c r="I1176" i="5" s="1"/>
  <c r="E1176" i="5"/>
  <c r="D1176" i="5"/>
  <c r="B1176" i="5"/>
  <c r="Q1175" i="5"/>
  <c r="P1175" i="5"/>
  <c r="O1175" i="5"/>
  <c r="N1175" i="5"/>
  <c r="K1175" i="5"/>
  <c r="H1175" i="5"/>
  <c r="J1175" i="5" s="1"/>
  <c r="I1175" i="5" s="1"/>
  <c r="E1175" i="5"/>
  <c r="D1175" i="5"/>
  <c r="B1175" i="5"/>
  <c r="Q1174" i="5"/>
  <c r="P1174" i="5"/>
  <c r="R1174" i="5" s="1"/>
  <c r="O1174" i="5"/>
  <c r="N1174" i="5"/>
  <c r="K1174" i="5"/>
  <c r="H1174" i="5"/>
  <c r="J1174" i="5" s="1"/>
  <c r="I1174" i="5" s="1"/>
  <c r="E1174" i="5"/>
  <c r="D1174" i="5"/>
  <c r="B1174" i="5"/>
  <c r="Q1173" i="5"/>
  <c r="P1173" i="5"/>
  <c r="R1173" i="5" s="1"/>
  <c r="O1173" i="5"/>
  <c r="N1173" i="5"/>
  <c r="K1173" i="5"/>
  <c r="H1173" i="5"/>
  <c r="J1173" i="5" s="1"/>
  <c r="I1173" i="5" s="1"/>
  <c r="E1173" i="5"/>
  <c r="D1173" i="5"/>
  <c r="B1173" i="5"/>
  <c r="Q1172" i="5"/>
  <c r="P1172" i="5"/>
  <c r="R1172" i="5" s="1"/>
  <c r="O1172" i="5"/>
  <c r="N1172" i="5"/>
  <c r="K1172" i="5"/>
  <c r="H1172" i="5"/>
  <c r="G1172" i="5" s="1"/>
  <c r="E1172" i="5"/>
  <c r="D1172" i="5"/>
  <c r="B1172" i="5"/>
  <c r="Q1171" i="5"/>
  <c r="P1171" i="5"/>
  <c r="O1171" i="5"/>
  <c r="N1171" i="5"/>
  <c r="K1171" i="5"/>
  <c r="H1171" i="5"/>
  <c r="J1171" i="5" s="1"/>
  <c r="I1171" i="5" s="1"/>
  <c r="E1171" i="5"/>
  <c r="D1171" i="5"/>
  <c r="B1171" i="5"/>
  <c r="Q1170" i="5"/>
  <c r="P1170" i="5"/>
  <c r="R1170" i="5" s="1"/>
  <c r="O1170" i="5"/>
  <c r="N1170" i="5"/>
  <c r="K1170" i="5"/>
  <c r="H1170" i="5"/>
  <c r="J1170" i="5" s="1"/>
  <c r="I1170" i="5" s="1"/>
  <c r="E1170" i="5"/>
  <c r="D1170" i="5"/>
  <c r="B1170" i="5"/>
  <c r="Q1169" i="5"/>
  <c r="P1169" i="5"/>
  <c r="R1169" i="5" s="1"/>
  <c r="O1169" i="5"/>
  <c r="N1169" i="5"/>
  <c r="K1169" i="5"/>
  <c r="H1169" i="5"/>
  <c r="E1169" i="5"/>
  <c r="D1169" i="5"/>
  <c r="B1169" i="5"/>
  <c r="Q1168" i="5"/>
  <c r="P1168" i="5"/>
  <c r="R1168" i="5" s="1"/>
  <c r="O1168" i="5"/>
  <c r="N1168" i="5"/>
  <c r="K1168" i="5"/>
  <c r="H1168" i="5"/>
  <c r="G1168" i="5" s="1"/>
  <c r="E1168" i="5"/>
  <c r="D1168" i="5"/>
  <c r="B1168" i="5"/>
  <c r="Q1167" i="5"/>
  <c r="P1167" i="5"/>
  <c r="R1167" i="5" s="1"/>
  <c r="O1167" i="5"/>
  <c r="N1167" i="5"/>
  <c r="K1167" i="5"/>
  <c r="H1167" i="5"/>
  <c r="J1167" i="5" s="1"/>
  <c r="I1167" i="5" s="1"/>
  <c r="E1167" i="5"/>
  <c r="D1167" i="5"/>
  <c r="B1167" i="5"/>
  <c r="Q1166" i="5"/>
  <c r="P1166" i="5"/>
  <c r="R1166" i="5" s="1"/>
  <c r="O1166" i="5"/>
  <c r="N1166" i="5"/>
  <c r="K1166" i="5"/>
  <c r="H1166" i="5"/>
  <c r="G1166" i="5" s="1"/>
  <c r="E1166" i="5"/>
  <c r="D1166" i="5"/>
  <c r="B1166" i="5"/>
  <c r="Q1165" i="5"/>
  <c r="P1165" i="5"/>
  <c r="O1165" i="5"/>
  <c r="N1165" i="5"/>
  <c r="K1165" i="5"/>
  <c r="H1165" i="5"/>
  <c r="J1165" i="5" s="1"/>
  <c r="I1165" i="5" s="1"/>
  <c r="E1165" i="5"/>
  <c r="D1165" i="5"/>
  <c r="B1165" i="5"/>
  <c r="Q1164" i="5"/>
  <c r="P1164" i="5"/>
  <c r="R1164" i="5" s="1"/>
  <c r="O1164" i="5"/>
  <c r="N1164" i="5"/>
  <c r="K1164" i="5"/>
  <c r="H1164" i="5"/>
  <c r="G1164" i="5" s="1"/>
  <c r="E1164" i="5"/>
  <c r="D1164" i="5"/>
  <c r="B1164" i="5"/>
  <c r="Q1163" i="5"/>
  <c r="P1163" i="5"/>
  <c r="O1163" i="5"/>
  <c r="N1163" i="5"/>
  <c r="K1163" i="5"/>
  <c r="H1163" i="5"/>
  <c r="J1163" i="5" s="1"/>
  <c r="I1163" i="5" s="1"/>
  <c r="E1163" i="5"/>
  <c r="D1163" i="5"/>
  <c r="B1163" i="5"/>
  <c r="Q1162" i="5"/>
  <c r="P1162" i="5"/>
  <c r="R1162" i="5" s="1"/>
  <c r="O1162" i="5"/>
  <c r="N1162" i="5"/>
  <c r="K1162" i="5"/>
  <c r="H1162" i="5"/>
  <c r="J1162" i="5" s="1"/>
  <c r="I1162" i="5" s="1"/>
  <c r="E1162" i="5"/>
  <c r="D1162" i="5"/>
  <c r="B1162" i="5"/>
  <c r="Q1161" i="5"/>
  <c r="P1161" i="5"/>
  <c r="R1161" i="5" s="1"/>
  <c r="O1161" i="5"/>
  <c r="N1161" i="5"/>
  <c r="K1161" i="5"/>
  <c r="H1161" i="5"/>
  <c r="E1161" i="5"/>
  <c r="D1161" i="5"/>
  <c r="B1161" i="5"/>
  <c r="Q1160" i="5"/>
  <c r="P1160" i="5"/>
  <c r="R1160" i="5" s="1"/>
  <c r="O1160" i="5"/>
  <c r="N1160" i="5"/>
  <c r="K1160" i="5"/>
  <c r="H1160" i="5"/>
  <c r="E1160" i="5"/>
  <c r="D1160" i="5"/>
  <c r="B1160" i="5"/>
  <c r="Q1159" i="5"/>
  <c r="P1159" i="5"/>
  <c r="R1159" i="5" s="1"/>
  <c r="O1159" i="5"/>
  <c r="N1159" i="5"/>
  <c r="K1159" i="5"/>
  <c r="H1159" i="5"/>
  <c r="J1159" i="5" s="1"/>
  <c r="I1159" i="5" s="1"/>
  <c r="E1159" i="5"/>
  <c r="D1159" i="5"/>
  <c r="B1159" i="5"/>
  <c r="Q1158" i="5"/>
  <c r="P1158" i="5"/>
  <c r="R1158" i="5" s="1"/>
  <c r="O1158" i="5"/>
  <c r="N1158" i="5"/>
  <c r="K1158" i="5"/>
  <c r="H1158" i="5"/>
  <c r="J1158" i="5" s="1"/>
  <c r="I1158" i="5" s="1"/>
  <c r="E1158" i="5"/>
  <c r="D1158" i="5"/>
  <c r="B1158" i="5"/>
  <c r="Q1157" i="5"/>
  <c r="P1157" i="5"/>
  <c r="O1157" i="5"/>
  <c r="N1157" i="5"/>
  <c r="K1157" i="5"/>
  <c r="H1157" i="5"/>
  <c r="G1157" i="5" s="1"/>
  <c r="E1157" i="5"/>
  <c r="D1157" i="5"/>
  <c r="B1157" i="5"/>
  <c r="Q1156" i="5"/>
  <c r="P1156" i="5"/>
  <c r="R1156" i="5" s="1"/>
  <c r="O1156" i="5"/>
  <c r="N1156" i="5"/>
  <c r="K1156" i="5"/>
  <c r="H1156" i="5"/>
  <c r="J1156" i="5" s="1"/>
  <c r="I1156" i="5" s="1"/>
  <c r="E1156" i="5"/>
  <c r="D1156" i="5"/>
  <c r="B1156" i="5"/>
  <c r="Q1155" i="5"/>
  <c r="P1155" i="5"/>
  <c r="O1155" i="5"/>
  <c r="N1155" i="5"/>
  <c r="K1155" i="5"/>
  <c r="H1155" i="5"/>
  <c r="G1155" i="5" s="1"/>
  <c r="E1155" i="5"/>
  <c r="D1155" i="5"/>
  <c r="B1155" i="5"/>
  <c r="Q1154" i="5"/>
  <c r="P1154" i="5"/>
  <c r="R1154" i="5" s="1"/>
  <c r="O1154" i="5"/>
  <c r="N1154" i="5"/>
  <c r="K1154" i="5"/>
  <c r="H1154" i="5"/>
  <c r="J1154" i="5" s="1"/>
  <c r="I1154" i="5" s="1"/>
  <c r="E1154" i="5"/>
  <c r="D1154" i="5"/>
  <c r="B1154" i="5"/>
  <c r="Q1153" i="5"/>
  <c r="P1153" i="5"/>
  <c r="O1153" i="5"/>
  <c r="N1153" i="5"/>
  <c r="K1153" i="5"/>
  <c r="H1153" i="5"/>
  <c r="E1153" i="5"/>
  <c r="D1153" i="5"/>
  <c r="B1153" i="5"/>
  <c r="Q1152" i="5"/>
  <c r="P1152" i="5"/>
  <c r="R1152" i="5" s="1"/>
  <c r="O1152" i="5"/>
  <c r="N1152" i="5"/>
  <c r="K1152" i="5"/>
  <c r="H1152" i="5"/>
  <c r="G1152" i="5" s="1"/>
  <c r="E1152" i="5"/>
  <c r="D1152" i="5"/>
  <c r="B1152" i="5"/>
  <c r="Q1151" i="5"/>
  <c r="P1151" i="5"/>
  <c r="R1151" i="5" s="1"/>
  <c r="O1151" i="5"/>
  <c r="N1151" i="5"/>
  <c r="K1151" i="5"/>
  <c r="H1151" i="5"/>
  <c r="J1151" i="5" s="1"/>
  <c r="I1151" i="5" s="1"/>
  <c r="E1151" i="5"/>
  <c r="D1151" i="5"/>
  <c r="B1151" i="5"/>
  <c r="Q1150" i="5"/>
  <c r="P1150" i="5"/>
  <c r="O1150" i="5"/>
  <c r="N1150" i="5"/>
  <c r="K1150" i="5"/>
  <c r="H1150" i="5"/>
  <c r="J1150" i="5" s="1"/>
  <c r="I1150" i="5" s="1"/>
  <c r="E1150" i="5"/>
  <c r="D1150" i="5"/>
  <c r="B1150" i="5"/>
  <c r="Q1149" i="5"/>
  <c r="P1149" i="5"/>
  <c r="O1149" i="5"/>
  <c r="N1149" i="5"/>
  <c r="K1149" i="5"/>
  <c r="H1149" i="5"/>
  <c r="E1149" i="5"/>
  <c r="D1149" i="5"/>
  <c r="B1149" i="5"/>
  <c r="Q1148" i="5"/>
  <c r="P1148" i="5"/>
  <c r="O1148" i="5"/>
  <c r="N1148" i="5"/>
  <c r="K1148" i="5"/>
  <c r="H1148" i="5"/>
  <c r="J1148" i="5" s="1"/>
  <c r="I1148" i="5" s="1"/>
  <c r="E1148" i="5"/>
  <c r="D1148" i="5"/>
  <c r="B1148" i="5"/>
  <c r="Q1147" i="5"/>
  <c r="P1147" i="5"/>
  <c r="R1147" i="5" s="1"/>
  <c r="O1147" i="5"/>
  <c r="N1147" i="5"/>
  <c r="K1147" i="5"/>
  <c r="H1147" i="5"/>
  <c r="J1147" i="5" s="1"/>
  <c r="I1147" i="5" s="1"/>
  <c r="E1147" i="5"/>
  <c r="D1147" i="5"/>
  <c r="B1147" i="5"/>
  <c r="Q1146" i="5"/>
  <c r="P1146" i="5"/>
  <c r="O1146" i="5"/>
  <c r="N1146" i="5"/>
  <c r="K1146" i="5"/>
  <c r="H1146" i="5"/>
  <c r="J1146" i="5" s="1"/>
  <c r="I1146" i="5" s="1"/>
  <c r="E1146" i="5"/>
  <c r="D1146" i="5"/>
  <c r="B1146" i="5"/>
  <c r="Q1145" i="5"/>
  <c r="P1145" i="5"/>
  <c r="R1145" i="5" s="1"/>
  <c r="O1145" i="5"/>
  <c r="N1145" i="5"/>
  <c r="K1145" i="5"/>
  <c r="H1145" i="5"/>
  <c r="E1145" i="5"/>
  <c r="D1145" i="5"/>
  <c r="B1145" i="5"/>
  <c r="Q1144" i="5"/>
  <c r="P1144" i="5"/>
  <c r="R1144" i="5" s="1"/>
  <c r="O1144" i="5"/>
  <c r="N1144" i="5"/>
  <c r="K1144" i="5"/>
  <c r="H1144" i="5"/>
  <c r="J1144" i="5" s="1"/>
  <c r="I1144" i="5" s="1"/>
  <c r="E1144" i="5"/>
  <c r="D1144" i="5"/>
  <c r="B1144" i="5"/>
  <c r="Q1143" i="5"/>
  <c r="P1143" i="5"/>
  <c r="R1143" i="5" s="1"/>
  <c r="O1143" i="5"/>
  <c r="N1143" i="5"/>
  <c r="K1143" i="5"/>
  <c r="H1143" i="5"/>
  <c r="J1143" i="5" s="1"/>
  <c r="I1143" i="5" s="1"/>
  <c r="E1143" i="5"/>
  <c r="D1143" i="5"/>
  <c r="B1143" i="5"/>
  <c r="Q1142" i="5"/>
  <c r="P1142" i="5"/>
  <c r="R1142" i="5" s="1"/>
  <c r="O1142" i="5"/>
  <c r="N1142" i="5"/>
  <c r="K1142" i="5"/>
  <c r="H1142" i="5"/>
  <c r="G1142" i="5" s="1"/>
  <c r="E1142" i="5"/>
  <c r="D1142" i="5"/>
  <c r="B1142" i="5"/>
  <c r="Q1141" i="5"/>
  <c r="P1141" i="5"/>
  <c r="R1141" i="5" s="1"/>
  <c r="O1141" i="5"/>
  <c r="N1141" i="5"/>
  <c r="K1141" i="5"/>
  <c r="H1141" i="5"/>
  <c r="J1141" i="5" s="1"/>
  <c r="I1141" i="5" s="1"/>
  <c r="E1141" i="5"/>
  <c r="D1141" i="5"/>
  <c r="B1141" i="5"/>
  <c r="Q1140" i="5"/>
  <c r="P1140" i="5"/>
  <c r="R1140" i="5" s="1"/>
  <c r="O1140" i="5"/>
  <c r="N1140" i="5"/>
  <c r="K1140" i="5"/>
  <c r="H1140" i="5"/>
  <c r="G1140" i="5" s="1"/>
  <c r="E1140" i="5"/>
  <c r="D1140" i="5"/>
  <c r="B1140" i="5"/>
  <c r="Q1139" i="5"/>
  <c r="P1139" i="5"/>
  <c r="R1139" i="5" s="1"/>
  <c r="O1139" i="5"/>
  <c r="N1139" i="5"/>
  <c r="K1139" i="5"/>
  <c r="H1139" i="5"/>
  <c r="J1139" i="5" s="1"/>
  <c r="I1139" i="5" s="1"/>
  <c r="E1139" i="5"/>
  <c r="D1139" i="5"/>
  <c r="B1139" i="5"/>
  <c r="Q1138" i="5"/>
  <c r="P1138" i="5"/>
  <c r="O1138" i="5"/>
  <c r="N1138" i="5"/>
  <c r="K1138" i="5"/>
  <c r="H1138" i="5"/>
  <c r="J1138" i="5" s="1"/>
  <c r="I1138" i="5" s="1"/>
  <c r="E1138" i="5"/>
  <c r="D1138" i="5"/>
  <c r="B1138" i="5"/>
  <c r="Q1137" i="5"/>
  <c r="P1137" i="5"/>
  <c r="O1137" i="5"/>
  <c r="N1137" i="5"/>
  <c r="K1137" i="5"/>
  <c r="H1137" i="5"/>
  <c r="E1137" i="5"/>
  <c r="D1137" i="5"/>
  <c r="B1137" i="5"/>
  <c r="Q1136" i="5"/>
  <c r="P1136" i="5"/>
  <c r="O1136" i="5"/>
  <c r="N1136" i="5"/>
  <c r="K1136" i="5"/>
  <c r="H1136" i="5"/>
  <c r="E1136" i="5"/>
  <c r="D1136" i="5"/>
  <c r="B1136" i="5"/>
  <c r="Q1135" i="5"/>
  <c r="P1135" i="5"/>
  <c r="R1135" i="5" s="1"/>
  <c r="O1135" i="5"/>
  <c r="N1135" i="5"/>
  <c r="K1135" i="5"/>
  <c r="H1135" i="5"/>
  <c r="J1135" i="5" s="1"/>
  <c r="I1135" i="5" s="1"/>
  <c r="E1135" i="5"/>
  <c r="D1135" i="5"/>
  <c r="B1135" i="5"/>
  <c r="Q1134" i="5"/>
  <c r="R1134" i="5" s="1"/>
  <c r="P1134" i="5"/>
  <c r="O1134" i="5"/>
  <c r="N1134" i="5"/>
  <c r="K1134" i="5"/>
  <c r="H1134" i="5"/>
  <c r="J1134" i="5" s="1"/>
  <c r="I1134" i="5" s="1"/>
  <c r="E1134" i="5"/>
  <c r="D1134" i="5"/>
  <c r="B1134" i="5"/>
  <c r="Q1133" i="5"/>
  <c r="P1133" i="5"/>
  <c r="O1133" i="5"/>
  <c r="N1133" i="5"/>
  <c r="K1133" i="5"/>
  <c r="H1133" i="5"/>
  <c r="J1133" i="5" s="1"/>
  <c r="I1133" i="5" s="1"/>
  <c r="E1133" i="5"/>
  <c r="D1133" i="5"/>
  <c r="B1133" i="5"/>
  <c r="Q1132" i="5"/>
  <c r="P1132" i="5"/>
  <c r="R1132" i="5" s="1"/>
  <c r="O1132" i="5"/>
  <c r="N1132" i="5"/>
  <c r="K1132" i="5"/>
  <c r="H1132" i="5"/>
  <c r="J1132" i="5" s="1"/>
  <c r="I1132" i="5" s="1"/>
  <c r="E1132" i="5"/>
  <c r="D1132" i="5"/>
  <c r="B1132" i="5"/>
  <c r="Q1131" i="5"/>
  <c r="P1131" i="5"/>
  <c r="R1131" i="5" s="1"/>
  <c r="O1131" i="5"/>
  <c r="N1131" i="5"/>
  <c r="K1131" i="5"/>
  <c r="H1131" i="5"/>
  <c r="J1131" i="5" s="1"/>
  <c r="I1131" i="5" s="1"/>
  <c r="E1131" i="5"/>
  <c r="D1131" i="5"/>
  <c r="B1131" i="5"/>
  <c r="Q1130" i="5"/>
  <c r="P1130" i="5"/>
  <c r="R1130" i="5" s="1"/>
  <c r="O1130" i="5"/>
  <c r="N1130" i="5"/>
  <c r="K1130" i="5"/>
  <c r="H1130" i="5"/>
  <c r="G1130" i="5" s="1"/>
  <c r="E1130" i="5"/>
  <c r="D1130" i="5"/>
  <c r="B1130" i="5"/>
  <c r="Q1129" i="5"/>
  <c r="P1129" i="5"/>
  <c r="R1129" i="5" s="1"/>
  <c r="O1129" i="5"/>
  <c r="N1129" i="5"/>
  <c r="K1129" i="5"/>
  <c r="H1129" i="5"/>
  <c r="J1129" i="5" s="1"/>
  <c r="I1129" i="5" s="1"/>
  <c r="E1129" i="5"/>
  <c r="D1129" i="5"/>
  <c r="B1129" i="5"/>
  <c r="Q1128" i="5"/>
  <c r="P1128" i="5"/>
  <c r="R1128" i="5" s="1"/>
  <c r="O1128" i="5"/>
  <c r="N1128" i="5"/>
  <c r="K1128" i="5"/>
  <c r="H1128" i="5"/>
  <c r="G1128" i="5" s="1"/>
  <c r="E1128" i="5"/>
  <c r="D1128" i="5"/>
  <c r="B1128" i="5"/>
  <c r="Q1127" i="5"/>
  <c r="P1127" i="5"/>
  <c r="R1127" i="5" s="1"/>
  <c r="O1127" i="5"/>
  <c r="N1127" i="5"/>
  <c r="K1127" i="5"/>
  <c r="H1127" i="5"/>
  <c r="G1127" i="5" s="1"/>
  <c r="E1127" i="5"/>
  <c r="D1127" i="5"/>
  <c r="B1127" i="5"/>
  <c r="Q1126" i="5"/>
  <c r="P1126" i="5"/>
  <c r="R1126" i="5" s="1"/>
  <c r="O1126" i="5"/>
  <c r="N1126" i="5"/>
  <c r="K1126" i="5"/>
  <c r="H1126" i="5"/>
  <c r="J1126" i="5" s="1"/>
  <c r="I1126" i="5" s="1"/>
  <c r="E1126" i="5"/>
  <c r="D1126" i="5"/>
  <c r="B1126" i="5"/>
  <c r="Q1125" i="5"/>
  <c r="P1125" i="5"/>
  <c r="O1125" i="5"/>
  <c r="N1125" i="5"/>
  <c r="K1125" i="5"/>
  <c r="H1125" i="5"/>
  <c r="G1125" i="5" s="1"/>
  <c r="E1125" i="5"/>
  <c r="D1125" i="5"/>
  <c r="B1125" i="5"/>
  <c r="Q1124" i="5"/>
  <c r="P1124" i="5"/>
  <c r="R1124" i="5" s="1"/>
  <c r="O1124" i="5"/>
  <c r="N1124" i="5"/>
  <c r="K1124" i="5"/>
  <c r="H1124" i="5"/>
  <c r="J1124" i="5" s="1"/>
  <c r="I1124" i="5" s="1"/>
  <c r="E1124" i="5"/>
  <c r="D1124" i="5"/>
  <c r="B1124" i="5"/>
  <c r="Q1123" i="5"/>
  <c r="P1123" i="5"/>
  <c r="R1123" i="5" s="1"/>
  <c r="O1123" i="5"/>
  <c r="N1123" i="5"/>
  <c r="K1123" i="5"/>
  <c r="H1123" i="5"/>
  <c r="J1123" i="5" s="1"/>
  <c r="I1123" i="5" s="1"/>
  <c r="E1123" i="5"/>
  <c r="D1123" i="5"/>
  <c r="B1123" i="5"/>
  <c r="Q1122" i="5"/>
  <c r="P1122" i="5"/>
  <c r="R1122" i="5" s="1"/>
  <c r="O1122" i="5"/>
  <c r="N1122" i="5"/>
  <c r="K1122" i="5"/>
  <c r="H1122" i="5"/>
  <c r="J1122" i="5" s="1"/>
  <c r="I1122" i="5" s="1"/>
  <c r="E1122" i="5"/>
  <c r="D1122" i="5"/>
  <c r="B1122" i="5"/>
  <c r="Q1121" i="5"/>
  <c r="P1121" i="5"/>
  <c r="O1121" i="5"/>
  <c r="N1121" i="5"/>
  <c r="K1121" i="5"/>
  <c r="H1121" i="5"/>
  <c r="E1121" i="5"/>
  <c r="D1121" i="5"/>
  <c r="B1121" i="5"/>
  <c r="Q1120" i="5"/>
  <c r="P1120" i="5"/>
  <c r="O1120" i="5"/>
  <c r="N1120" i="5"/>
  <c r="K1120" i="5"/>
  <c r="H1120" i="5"/>
  <c r="G1120" i="5" s="1"/>
  <c r="E1120" i="5"/>
  <c r="D1120" i="5"/>
  <c r="B1120" i="5"/>
  <c r="Q1119" i="5"/>
  <c r="P1119" i="5"/>
  <c r="O1119" i="5"/>
  <c r="N1119" i="5"/>
  <c r="K1119" i="5"/>
  <c r="H1119" i="5"/>
  <c r="J1119" i="5" s="1"/>
  <c r="I1119" i="5" s="1"/>
  <c r="E1119" i="5"/>
  <c r="D1119" i="5"/>
  <c r="B1119" i="5"/>
  <c r="Q1118" i="5"/>
  <c r="P1118" i="5"/>
  <c r="O1118" i="5"/>
  <c r="N1118" i="5"/>
  <c r="K1118" i="5"/>
  <c r="H1118" i="5"/>
  <c r="E1118" i="5"/>
  <c r="D1118" i="5"/>
  <c r="B1118" i="5"/>
  <c r="Q1117" i="5"/>
  <c r="P1117" i="5"/>
  <c r="O1117" i="5"/>
  <c r="N1117" i="5"/>
  <c r="K1117" i="5"/>
  <c r="H1117" i="5"/>
  <c r="E1117" i="5"/>
  <c r="D1117" i="5"/>
  <c r="B1117" i="5"/>
  <c r="Q1116" i="5"/>
  <c r="P1116" i="5"/>
  <c r="O1116" i="5"/>
  <c r="N1116" i="5"/>
  <c r="K1116" i="5"/>
  <c r="H1116" i="5"/>
  <c r="J1116" i="5" s="1"/>
  <c r="I1116" i="5" s="1"/>
  <c r="E1116" i="5"/>
  <c r="D1116" i="5"/>
  <c r="B1116" i="5"/>
  <c r="Q1115" i="5"/>
  <c r="P1115" i="5"/>
  <c r="O1115" i="5"/>
  <c r="N1115" i="5"/>
  <c r="K1115" i="5"/>
  <c r="H1115" i="5"/>
  <c r="G1115" i="5" s="1"/>
  <c r="E1115" i="5"/>
  <c r="D1115" i="5"/>
  <c r="B1115" i="5"/>
  <c r="Q1114" i="5"/>
  <c r="P1114" i="5"/>
  <c r="O1114" i="5"/>
  <c r="N1114" i="5"/>
  <c r="K1114" i="5"/>
  <c r="H1114" i="5"/>
  <c r="J1114" i="5" s="1"/>
  <c r="I1114" i="5" s="1"/>
  <c r="E1114" i="5"/>
  <c r="D1114" i="5"/>
  <c r="B1114" i="5"/>
  <c r="Q1113" i="5"/>
  <c r="P1113" i="5"/>
  <c r="R1113" i="5" s="1"/>
  <c r="O1113" i="5"/>
  <c r="N1113" i="5"/>
  <c r="K1113" i="5"/>
  <c r="H1113" i="5"/>
  <c r="E1113" i="5"/>
  <c r="D1113" i="5"/>
  <c r="B1113" i="5"/>
  <c r="Q1112" i="5"/>
  <c r="P1112" i="5"/>
  <c r="R1112" i="5" s="1"/>
  <c r="O1112" i="5"/>
  <c r="N1112" i="5"/>
  <c r="K1112" i="5"/>
  <c r="H1112" i="5"/>
  <c r="G1112" i="5" s="1"/>
  <c r="E1112" i="5"/>
  <c r="D1112" i="5"/>
  <c r="B1112" i="5"/>
  <c r="Q1111" i="5"/>
  <c r="P1111" i="5"/>
  <c r="R1111" i="5" s="1"/>
  <c r="O1111" i="5"/>
  <c r="N1111" i="5"/>
  <c r="K1111" i="5"/>
  <c r="H1111" i="5"/>
  <c r="J1111" i="5" s="1"/>
  <c r="I1111" i="5" s="1"/>
  <c r="E1111" i="5"/>
  <c r="D1111" i="5"/>
  <c r="B1111" i="5"/>
  <c r="Q1110" i="5"/>
  <c r="P1110" i="5"/>
  <c r="R1110" i="5" s="1"/>
  <c r="O1110" i="5"/>
  <c r="N1110" i="5"/>
  <c r="K1110" i="5"/>
  <c r="H1110" i="5"/>
  <c r="J1110" i="5" s="1"/>
  <c r="I1110" i="5" s="1"/>
  <c r="E1110" i="5"/>
  <c r="D1110" i="5"/>
  <c r="B1110" i="5"/>
  <c r="Q1109" i="5"/>
  <c r="P1109" i="5"/>
  <c r="R1109" i="5" s="1"/>
  <c r="O1109" i="5"/>
  <c r="N1109" i="5"/>
  <c r="K1109" i="5"/>
  <c r="H1109" i="5"/>
  <c r="E1109" i="5"/>
  <c r="D1109" i="5"/>
  <c r="B1109" i="5"/>
  <c r="Q1108" i="5"/>
  <c r="P1108" i="5"/>
  <c r="R1108" i="5" s="1"/>
  <c r="O1108" i="5"/>
  <c r="N1108" i="5"/>
  <c r="K1108" i="5"/>
  <c r="H1108" i="5"/>
  <c r="J1108" i="5" s="1"/>
  <c r="I1108" i="5" s="1"/>
  <c r="E1108" i="5"/>
  <c r="D1108" i="5"/>
  <c r="B1108" i="5"/>
  <c r="Q1107" i="5"/>
  <c r="P1107" i="5"/>
  <c r="R1107" i="5" s="1"/>
  <c r="O1107" i="5"/>
  <c r="N1107" i="5"/>
  <c r="K1107" i="5"/>
  <c r="H1107" i="5"/>
  <c r="G1107" i="5" s="1"/>
  <c r="E1107" i="5"/>
  <c r="D1107" i="5"/>
  <c r="B1107" i="5"/>
  <c r="Q1106" i="5"/>
  <c r="P1106" i="5"/>
  <c r="R1106" i="5" s="1"/>
  <c r="O1106" i="5"/>
  <c r="N1106" i="5"/>
  <c r="K1106" i="5"/>
  <c r="H1106" i="5"/>
  <c r="J1106" i="5" s="1"/>
  <c r="I1106" i="5" s="1"/>
  <c r="E1106" i="5"/>
  <c r="D1106" i="5"/>
  <c r="B1106" i="5"/>
  <c r="Q1105" i="5"/>
  <c r="P1105" i="5"/>
  <c r="R1105" i="5" s="1"/>
  <c r="O1105" i="5"/>
  <c r="N1105" i="5"/>
  <c r="K1105" i="5"/>
  <c r="H1105" i="5"/>
  <c r="E1105" i="5"/>
  <c r="D1105" i="5"/>
  <c r="B1105" i="5"/>
  <c r="Q1104" i="5"/>
  <c r="P1104" i="5"/>
  <c r="R1104" i="5" s="1"/>
  <c r="O1104" i="5"/>
  <c r="N1104" i="5"/>
  <c r="K1104" i="5"/>
  <c r="H1104" i="5"/>
  <c r="G1104" i="5" s="1"/>
  <c r="E1104" i="5"/>
  <c r="D1104" i="5"/>
  <c r="B1104" i="5"/>
  <c r="Q1103" i="5"/>
  <c r="P1103" i="5"/>
  <c r="O1103" i="5"/>
  <c r="N1103" i="5"/>
  <c r="K1103" i="5"/>
  <c r="H1103" i="5"/>
  <c r="J1103" i="5" s="1"/>
  <c r="I1103" i="5" s="1"/>
  <c r="E1103" i="5"/>
  <c r="D1103" i="5"/>
  <c r="B1103" i="5"/>
  <c r="Q1102" i="5"/>
  <c r="P1102" i="5"/>
  <c r="R1102" i="5" s="1"/>
  <c r="O1102" i="5"/>
  <c r="N1102" i="5"/>
  <c r="K1102" i="5"/>
  <c r="H1102" i="5"/>
  <c r="J1102" i="5" s="1"/>
  <c r="I1102" i="5" s="1"/>
  <c r="E1102" i="5"/>
  <c r="D1102" i="5"/>
  <c r="B1102" i="5"/>
  <c r="Q1101" i="5"/>
  <c r="P1101" i="5"/>
  <c r="R1101" i="5" s="1"/>
  <c r="O1101" i="5"/>
  <c r="N1101" i="5"/>
  <c r="K1101" i="5"/>
  <c r="H1101" i="5"/>
  <c r="E1101" i="5"/>
  <c r="D1101" i="5"/>
  <c r="B1101" i="5"/>
  <c r="Q1100" i="5"/>
  <c r="P1100" i="5"/>
  <c r="R1100" i="5" s="1"/>
  <c r="O1100" i="5"/>
  <c r="N1100" i="5"/>
  <c r="K1100" i="5"/>
  <c r="H1100" i="5"/>
  <c r="J1100" i="5" s="1"/>
  <c r="I1100" i="5" s="1"/>
  <c r="E1100" i="5"/>
  <c r="D1100" i="5"/>
  <c r="B1100" i="5"/>
  <c r="Q1099" i="5"/>
  <c r="P1099" i="5"/>
  <c r="O1099" i="5"/>
  <c r="N1099" i="5"/>
  <c r="K1099" i="5"/>
  <c r="H1099" i="5"/>
  <c r="G1099" i="5" s="1"/>
  <c r="E1099" i="5"/>
  <c r="D1099" i="5"/>
  <c r="B1099" i="5"/>
  <c r="Q1098" i="5"/>
  <c r="P1098" i="5"/>
  <c r="R1098" i="5" s="1"/>
  <c r="O1098" i="5"/>
  <c r="N1098" i="5"/>
  <c r="K1098" i="5"/>
  <c r="H1098" i="5"/>
  <c r="G1098" i="5" s="1"/>
  <c r="E1098" i="5"/>
  <c r="D1098" i="5"/>
  <c r="B1098" i="5"/>
  <c r="Q1097" i="5"/>
  <c r="P1097" i="5"/>
  <c r="R1097" i="5" s="1"/>
  <c r="O1097" i="5"/>
  <c r="N1097" i="5"/>
  <c r="K1097" i="5"/>
  <c r="H1097" i="5"/>
  <c r="J1097" i="5" s="1"/>
  <c r="I1097" i="5" s="1"/>
  <c r="E1097" i="5"/>
  <c r="D1097" i="5"/>
  <c r="B1097" i="5"/>
  <c r="Q1096" i="5"/>
  <c r="P1096" i="5"/>
  <c r="R1096" i="5" s="1"/>
  <c r="O1096" i="5"/>
  <c r="N1096" i="5"/>
  <c r="K1096" i="5"/>
  <c r="H1096" i="5"/>
  <c r="E1096" i="5"/>
  <c r="D1096" i="5"/>
  <c r="B1096" i="5"/>
  <c r="Q1095" i="5"/>
  <c r="P1095" i="5"/>
  <c r="O1095" i="5"/>
  <c r="N1095" i="5"/>
  <c r="K1095" i="5"/>
  <c r="H1095" i="5"/>
  <c r="J1095" i="5" s="1"/>
  <c r="I1095" i="5" s="1"/>
  <c r="E1095" i="5"/>
  <c r="D1095" i="5"/>
  <c r="B1095" i="5"/>
  <c r="Q1094" i="5"/>
  <c r="P1094" i="5"/>
  <c r="R1094" i="5" s="1"/>
  <c r="O1094" i="5"/>
  <c r="N1094" i="5"/>
  <c r="K1094" i="5"/>
  <c r="H1094" i="5"/>
  <c r="G1094" i="5" s="1"/>
  <c r="E1094" i="5"/>
  <c r="D1094" i="5"/>
  <c r="B1094" i="5"/>
  <c r="Q1093" i="5"/>
  <c r="P1093" i="5"/>
  <c r="R1093" i="5" s="1"/>
  <c r="O1093" i="5"/>
  <c r="N1093" i="5"/>
  <c r="K1093" i="5"/>
  <c r="H1093" i="5"/>
  <c r="J1093" i="5" s="1"/>
  <c r="I1093" i="5" s="1"/>
  <c r="E1093" i="5"/>
  <c r="D1093" i="5"/>
  <c r="B1093" i="5"/>
  <c r="Q1092" i="5"/>
  <c r="P1092" i="5"/>
  <c r="R1092" i="5" s="1"/>
  <c r="O1092" i="5"/>
  <c r="N1092" i="5"/>
  <c r="K1092" i="5"/>
  <c r="H1092" i="5"/>
  <c r="J1092" i="5" s="1"/>
  <c r="I1092" i="5" s="1"/>
  <c r="E1092" i="5"/>
  <c r="D1092" i="5"/>
  <c r="B1092" i="5"/>
  <c r="Q1091" i="5"/>
  <c r="P1091" i="5"/>
  <c r="O1091" i="5"/>
  <c r="N1091" i="5"/>
  <c r="K1091" i="5"/>
  <c r="H1091" i="5"/>
  <c r="E1091" i="5"/>
  <c r="D1091" i="5"/>
  <c r="B1091" i="5"/>
  <c r="Q1090" i="5"/>
  <c r="P1090" i="5"/>
  <c r="R1090" i="5" s="1"/>
  <c r="O1090" i="5"/>
  <c r="N1090" i="5"/>
  <c r="K1090" i="5"/>
  <c r="H1090" i="5"/>
  <c r="E1090" i="5"/>
  <c r="D1090" i="5"/>
  <c r="B1090" i="5"/>
  <c r="Q1089" i="5"/>
  <c r="P1089" i="5"/>
  <c r="R1089" i="5" s="1"/>
  <c r="O1089" i="5"/>
  <c r="N1089" i="5"/>
  <c r="K1089" i="5"/>
  <c r="H1089" i="5"/>
  <c r="E1089" i="5"/>
  <c r="D1089" i="5"/>
  <c r="B1089" i="5"/>
  <c r="Q1088" i="5"/>
  <c r="P1088" i="5"/>
  <c r="R1088" i="5" s="1"/>
  <c r="O1088" i="5"/>
  <c r="N1088" i="5"/>
  <c r="K1088" i="5"/>
  <c r="H1088" i="5"/>
  <c r="E1088" i="5"/>
  <c r="D1088" i="5"/>
  <c r="B1088" i="5"/>
  <c r="Q1087" i="5"/>
  <c r="P1087" i="5"/>
  <c r="R1087" i="5" s="1"/>
  <c r="O1087" i="5"/>
  <c r="N1087" i="5"/>
  <c r="K1087" i="5"/>
  <c r="H1087" i="5"/>
  <c r="G1087" i="5" s="1"/>
  <c r="E1087" i="5"/>
  <c r="D1087" i="5"/>
  <c r="B1087" i="5"/>
  <c r="Q1086" i="5"/>
  <c r="P1086" i="5"/>
  <c r="R1086" i="5" s="1"/>
  <c r="O1086" i="5"/>
  <c r="N1086" i="5"/>
  <c r="K1086" i="5"/>
  <c r="H1086" i="5"/>
  <c r="G1086" i="5" s="1"/>
  <c r="E1086" i="5"/>
  <c r="D1086" i="5"/>
  <c r="B1086" i="5"/>
  <c r="Q1085" i="5"/>
  <c r="P1085" i="5"/>
  <c r="R1085" i="5" s="1"/>
  <c r="O1085" i="5"/>
  <c r="N1085" i="5"/>
  <c r="K1085" i="5"/>
  <c r="H1085" i="5"/>
  <c r="J1085" i="5" s="1"/>
  <c r="I1085" i="5" s="1"/>
  <c r="E1085" i="5"/>
  <c r="D1085" i="5"/>
  <c r="B1085" i="5"/>
  <c r="Q1084" i="5"/>
  <c r="P1084" i="5"/>
  <c r="O1084" i="5"/>
  <c r="N1084" i="5"/>
  <c r="K1084" i="5"/>
  <c r="H1084" i="5"/>
  <c r="J1084" i="5" s="1"/>
  <c r="I1084" i="5" s="1"/>
  <c r="E1084" i="5"/>
  <c r="D1084" i="5"/>
  <c r="B1084" i="5"/>
  <c r="Q1083" i="5"/>
  <c r="P1083" i="5"/>
  <c r="R1083" i="5" s="1"/>
  <c r="O1083" i="5"/>
  <c r="N1083" i="5"/>
  <c r="K1083" i="5"/>
  <c r="H1083" i="5"/>
  <c r="G1083" i="5" s="1"/>
  <c r="E1083" i="5"/>
  <c r="D1083" i="5"/>
  <c r="B1083" i="5"/>
  <c r="Q1082" i="5"/>
  <c r="P1082" i="5"/>
  <c r="R1082" i="5" s="1"/>
  <c r="O1082" i="5"/>
  <c r="N1082" i="5"/>
  <c r="K1082" i="5"/>
  <c r="H1082" i="5"/>
  <c r="E1082" i="5"/>
  <c r="D1082" i="5"/>
  <c r="B1082" i="5"/>
  <c r="Q1081" i="5"/>
  <c r="P1081" i="5"/>
  <c r="R1081" i="5" s="1"/>
  <c r="O1081" i="5"/>
  <c r="N1081" i="5"/>
  <c r="K1081" i="5"/>
  <c r="H1081" i="5"/>
  <c r="G1081" i="5" s="1"/>
  <c r="E1081" i="5"/>
  <c r="D1081" i="5"/>
  <c r="B1081" i="5"/>
  <c r="Q1080" i="5"/>
  <c r="P1080" i="5"/>
  <c r="R1080" i="5" s="1"/>
  <c r="O1080" i="5"/>
  <c r="N1080" i="5"/>
  <c r="K1080" i="5"/>
  <c r="H1080" i="5"/>
  <c r="G1080" i="5" s="1"/>
  <c r="E1080" i="5"/>
  <c r="D1080" i="5"/>
  <c r="B1080" i="5"/>
  <c r="Q1079" i="5"/>
  <c r="P1079" i="5"/>
  <c r="R1079" i="5" s="1"/>
  <c r="O1079" i="5"/>
  <c r="N1079" i="5"/>
  <c r="K1079" i="5"/>
  <c r="H1079" i="5"/>
  <c r="G1079" i="5" s="1"/>
  <c r="E1079" i="5"/>
  <c r="D1079" i="5"/>
  <c r="B1079" i="5"/>
  <c r="Q1078" i="5"/>
  <c r="P1078" i="5"/>
  <c r="R1078" i="5" s="1"/>
  <c r="O1078" i="5"/>
  <c r="N1078" i="5"/>
  <c r="K1078" i="5"/>
  <c r="H1078" i="5"/>
  <c r="E1078" i="5"/>
  <c r="D1078" i="5"/>
  <c r="B1078" i="5"/>
  <c r="Q1077" i="5"/>
  <c r="P1077" i="5"/>
  <c r="R1077" i="5" s="1"/>
  <c r="O1077" i="5"/>
  <c r="N1077" i="5"/>
  <c r="K1077" i="5"/>
  <c r="H1077" i="5"/>
  <c r="G1077" i="5" s="1"/>
  <c r="E1077" i="5"/>
  <c r="D1077" i="5"/>
  <c r="B1077" i="5"/>
  <c r="Q1076" i="5"/>
  <c r="P1076" i="5"/>
  <c r="O1076" i="5"/>
  <c r="N1076" i="5"/>
  <c r="K1076" i="5"/>
  <c r="H1076" i="5"/>
  <c r="E1076" i="5"/>
  <c r="D1076" i="5"/>
  <c r="B1076" i="5"/>
  <c r="Q1075" i="5"/>
  <c r="P1075" i="5"/>
  <c r="O1075" i="5"/>
  <c r="N1075" i="5"/>
  <c r="K1075" i="5"/>
  <c r="H1075" i="5"/>
  <c r="J1075" i="5" s="1"/>
  <c r="I1075" i="5" s="1"/>
  <c r="E1075" i="5"/>
  <c r="D1075" i="5"/>
  <c r="B1075" i="5"/>
  <c r="Q1074" i="5"/>
  <c r="P1074" i="5"/>
  <c r="O1074" i="5"/>
  <c r="N1074" i="5"/>
  <c r="K1074" i="5"/>
  <c r="H1074" i="5"/>
  <c r="E1074" i="5"/>
  <c r="D1074" i="5"/>
  <c r="B1074" i="5"/>
  <c r="Q1073" i="5"/>
  <c r="P1073" i="5"/>
  <c r="R1073" i="5" s="1"/>
  <c r="O1073" i="5"/>
  <c r="N1073" i="5"/>
  <c r="K1073" i="5"/>
  <c r="H1073" i="5"/>
  <c r="E1073" i="5"/>
  <c r="D1073" i="5"/>
  <c r="B1073" i="5"/>
  <c r="Q1072" i="5"/>
  <c r="P1072" i="5"/>
  <c r="O1072" i="5"/>
  <c r="N1072" i="5"/>
  <c r="K1072" i="5"/>
  <c r="H1072" i="5"/>
  <c r="G1072" i="5" s="1"/>
  <c r="E1072" i="5"/>
  <c r="D1072" i="5"/>
  <c r="B1072" i="5"/>
  <c r="Q1071" i="5"/>
  <c r="P1071" i="5"/>
  <c r="R1071" i="5" s="1"/>
  <c r="O1071" i="5"/>
  <c r="N1071" i="5"/>
  <c r="K1071" i="5"/>
  <c r="H1071" i="5"/>
  <c r="J1071" i="5" s="1"/>
  <c r="I1071" i="5" s="1"/>
  <c r="E1071" i="5"/>
  <c r="D1071" i="5"/>
  <c r="B1071" i="5"/>
  <c r="Q1070" i="5"/>
  <c r="P1070" i="5"/>
  <c r="R1070" i="5" s="1"/>
  <c r="O1070" i="5"/>
  <c r="N1070" i="5"/>
  <c r="K1070" i="5"/>
  <c r="H1070" i="5"/>
  <c r="J1070" i="5" s="1"/>
  <c r="I1070" i="5" s="1"/>
  <c r="E1070" i="5"/>
  <c r="D1070" i="5"/>
  <c r="B1070" i="5"/>
  <c r="Q1069" i="5"/>
  <c r="P1069" i="5"/>
  <c r="R1069" i="5" s="1"/>
  <c r="O1069" i="5"/>
  <c r="N1069" i="5"/>
  <c r="K1069" i="5"/>
  <c r="H1069" i="5"/>
  <c r="J1069" i="5" s="1"/>
  <c r="I1069" i="5" s="1"/>
  <c r="E1069" i="5"/>
  <c r="D1069" i="5"/>
  <c r="B1069" i="5"/>
  <c r="Q1068" i="5"/>
  <c r="P1068" i="5"/>
  <c r="O1068" i="5"/>
  <c r="N1068" i="5"/>
  <c r="K1068" i="5"/>
  <c r="H1068" i="5"/>
  <c r="J1068" i="5" s="1"/>
  <c r="I1068" i="5" s="1"/>
  <c r="E1068" i="5"/>
  <c r="D1068" i="5"/>
  <c r="B1068" i="5"/>
  <c r="Q1067" i="5"/>
  <c r="P1067" i="5"/>
  <c r="O1067" i="5"/>
  <c r="N1067" i="5"/>
  <c r="K1067" i="5"/>
  <c r="H1067" i="5"/>
  <c r="J1067" i="5" s="1"/>
  <c r="I1067" i="5" s="1"/>
  <c r="E1067" i="5"/>
  <c r="D1067" i="5"/>
  <c r="B1067" i="5"/>
  <c r="Q1066" i="5"/>
  <c r="P1066" i="5"/>
  <c r="R1066" i="5" s="1"/>
  <c r="O1066" i="5"/>
  <c r="N1066" i="5"/>
  <c r="K1066" i="5"/>
  <c r="H1066" i="5"/>
  <c r="J1066" i="5" s="1"/>
  <c r="I1066" i="5" s="1"/>
  <c r="E1066" i="5"/>
  <c r="D1066" i="5"/>
  <c r="B1066" i="5"/>
  <c r="Q1065" i="5"/>
  <c r="P1065" i="5"/>
  <c r="R1065" i="5" s="1"/>
  <c r="O1065" i="5"/>
  <c r="N1065" i="5"/>
  <c r="K1065" i="5"/>
  <c r="H1065" i="5"/>
  <c r="E1065" i="5"/>
  <c r="D1065" i="5"/>
  <c r="B1065" i="5"/>
  <c r="Q1064" i="5"/>
  <c r="P1064" i="5"/>
  <c r="R1064" i="5" s="1"/>
  <c r="O1064" i="5"/>
  <c r="N1064" i="5"/>
  <c r="K1064" i="5"/>
  <c r="H1064" i="5"/>
  <c r="E1064" i="5"/>
  <c r="D1064" i="5"/>
  <c r="B1064" i="5"/>
  <c r="Q1063" i="5"/>
  <c r="P1063" i="5"/>
  <c r="R1063" i="5" s="1"/>
  <c r="O1063" i="5"/>
  <c r="N1063" i="5"/>
  <c r="K1063" i="5"/>
  <c r="H1063" i="5"/>
  <c r="G1063" i="5" s="1"/>
  <c r="E1063" i="5"/>
  <c r="D1063" i="5"/>
  <c r="B1063" i="5"/>
  <c r="Q1062" i="5"/>
  <c r="P1062" i="5"/>
  <c r="O1062" i="5"/>
  <c r="N1062" i="5"/>
  <c r="K1062" i="5"/>
  <c r="H1062" i="5"/>
  <c r="J1062" i="5" s="1"/>
  <c r="I1062" i="5" s="1"/>
  <c r="E1062" i="5"/>
  <c r="D1062" i="5"/>
  <c r="B1062" i="5"/>
  <c r="Q1061" i="5"/>
  <c r="P1061" i="5"/>
  <c r="R1061" i="5" s="1"/>
  <c r="O1061" i="5"/>
  <c r="N1061" i="5"/>
  <c r="K1061" i="5"/>
  <c r="H1061" i="5"/>
  <c r="J1061" i="5" s="1"/>
  <c r="I1061" i="5" s="1"/>
  <c r="E1061" i="5"/>
  <c r="D1061" i="5"/>
  <c r="B1061" i="5"/>
  <c r="Q1060" i="5"/>
  <c r="P1060" i="5"/>
  <c r="O1060" i="5"/>
  <c r="N1060" i="5"/>
  <c r="K1060" i="5"/>
  <c r="H1060" i="5"/>
  <c r="J1060" i="5" s="1"/>
  <c r="I1060" i="5" s="1"/>
  <c r="E1060" i="5"/>
  <c r="D1060" i="5"/>
  <c r="B1060" i="5"/>
  <c r="Q1059" i="5"/>
  <c r="P1059" i="5"/>
  <c r="R1059" i="5" s="1"/>
  <c r="O1059" i="5"/>
  <c r="N1059" i="5"/>
  <c r="K1059" i="5"/>
  <c r="H1059" i="5"/>
  <c r="G1059" i="5" s="1"/>
  <c r="E1059" i="5"/>
  <c r="D1059" i="5"/>
  <c r="B1059" i="5"/>
  <c r="Q1058" i="5"/>
  <c r="P1058" i="5"/>
  <c r="R1058" i="5" s="1"/>
  <c r="O1058" i="5"/>
  <c r="N1058" i="5"/>
  <c r="K1058" i="5"/>
  <c r="H1058" i="5"/>
  <c r="J1058" i="5" s="1"/>
  <c r="I1058" i="5" s="1"/>
  <c r="E1058" i="5"/>
  <c r="D1058" i="5"/>
  <c r="B1058" i="5"/>
  <c r="Q1057" i="5"/>
  <c r="P1057" i="5"/>
  <c r="R1057" i="5" s="1"/>
  <c r="O1057" i="5"/>
  <c r="N1057" i="5"/>
  <c r="K1057" i="5"/>
  <c r="H1057" i="5"/>
  <c r="E1057" i="5"/>
  <c r="D1057" i="5"/>
  <c r="B1057" i="5"/>
  <c r="Q1056" i="5"/>
  <c r="P1056" i="5"/>
  <c r="R1056" i="5" s="1"/>
  <c r="O1056" i="5"/>
  <c r="N1056" i="5"/>
  <c r="K1056" i="5"/>
  <c r="H1056" i="5"/>
  <c r="G1056" i="5" s="1"/>
  <c r="E1056" i="5"/>
  <c r="D1056" i="5"/>
  <c r="B1056" i="5"/>
  <c r="Q1055" i="5"/>
  <c r="P1055" i="5"/>
  <c r="R1055" i="5" s="1"/>
  <c r="O1055" i="5"/>
  <c r="N1055" i="5"/>
  <c r="K1055" i="5"/>
  <c r="H1055" i="5"/>
  <c r="G1055" i="5" s="1"/>
  <c r="E1055" i="5"/>
  <c r="D1055" i="5"/>
  <c r="B1055" i="5"/>
  <c r="Q1054" i="5"/>
  <c r="P1054" i="5"/>
  <c r="O1054" i="5"/>
  <c r="N1054" i="5"/>
  <c r="K1054" i="5"/>
  <c r="H1054" i="5"/>
  <c r="J1054" i="5" s="1"/>
  <c r="I1054" i="5" s="1"/>
  <c r="E1054" i="5"/>
  <c r="D1054" i="5"/>
  <c r="B1054" i="5"/>
  <c r="Q1053" i="5"/>
  <c r="P1053" i="5"/>
  <c r="O1053" i="5"/>
  <c r="N1053" i="5"/>
  <c r="K1053" i="5"/>
  <c r="H1053" i="5"/>
  <c r="J1053" i="5" s="1"/>
  <c r="I1053" i="5" s="1"/>
  <c r="E1053" i="5"/>
  <c r="D1053" i="5"/>
  <c r="B1053" i="5"/>
  <c r="Q1052" i="5"/>
  <c r="P1052" i="5"/>
  <c r="O1052" i="5"/>
  <c r="N1052" i="5"/>
  <c r="K1052" i="5"/>
  <c r="H1052" i="5"/>
  <c r="J1052" i="5" s="1"/>
  <c r="I1052" i="5" s="1"/>
  <c r="E1052" i="5"/>
  <c r="D1052" i="5"/>
  <c r="B1052" i="5"/>
  <c r="Q1051" i="5"/>
  <c r="P1051" i="5"/>
  <c r="R1051" i="5" s="1"/>
  <c r="O1051" i="5"/>
  <c r="N1051" i="5"/>
  <c r="K1051" i="5"/>
  <c r="H1051" i="5"/>
  <c r="E1051" i="5"/>
  <c r="D1051" i="5"/>
  <c r="B1051" i="5"/>
  <c r="Q1050" i="5"/>
  <c r="P1050" i="5"/>
  <c r="R1050" i="5" s="1"/>
  <c r="O1050" i="5"/>
  <c r="N1050" i="5"/>
  <c r="K1050" i="5"/>
  <c r="H1050" i="5"/>
  <c r="G1050" i="5" s="1"/>
  <c r="E1050" i="5"/>
  <c r="D1050" i="5"/>
  <c r="B1050" i="5"/>
  <c r="Q1049" i="5"/>
  <c r="P1049" i="5"/>
  <c r="R1049" i="5" s="1"/>
  <c r="O1049" i="5"/>
  <c r="N1049" i="5"/>
  <c r="K1049" i="5"/>
  <c r="H1049" i="5"/>
  <c r="G1049" i="5" s="1"/>
  <c r="E1049" i="5"/>
  <c r="D1049" i="5"/>
  <c r="B1049" i="5"/>
  <c r="Q1048" i="5"/>
  <c r="P1048" i="5"/>
  <c r="R1048" i="5" s="1"/>
  <c r="O1048" i="5"/>
  <c r="N1048" i="5"/>
  <c r="K1048" i="5"/>
  <c r="H1048" i="5"/>
  <c r="E1048" i="5"/>
  <c r="D1048" i="5"/>
  <c r="B1048" i="5"/>
  <c r="Q1047" i="5"/>
  <c r="P1047" i="5"/>
  <c r="R1047" i="5" s="1"/>
  <c r="O1047" i="5"/>
  <c r="N1047" i="5"/>
  <c r="K1047" i="5"/>
  <c r="H1047" i="5"/>
  <c r="E1047" i="5"/>
  <c r="D1047" i="5"/>
  <c r="B1047" i="5"/>
  <c r="Q1046" i="5"/>
  <c r="P1046" i="5"/>
  <c r="R1046" i="5" s="1"/>
  <c r="O1046" i="5"/>
  <c r="N1046" i="5"/>
  <c r="K1046" i="5"/>
  <c r="H1046" i="5"/>
  <c r="E1046" i="5"/>
  <c r="D1046" i="5"/>
  <c r="B1046" i="5"/>
  <c r="Q1045" i="5"/>
  <c r="P1045" i="5"/>
  <c r="R1045" i="5" s="1"/>
  <c r="O1045" i="5"/>
  <c r="N1045" i="5"/>
  <c r="K1045" i="5"/>
  <c r="H1045" i="5"/>
  <c r="G1045" i="5" s="1"/>
  <c r="E1045" i="5"/>
  <c r="D1045" i="5"/>
  <c r="B1045" i="5"/>
  <c r="Q1044" i="5"/>
  <c r="P1044" i="5"/>
  <c r="O1044" i="5"/>
  <c r="N1044" i="5"/>
  <c r="K1044" i="5"/>
  <c r="H1044" i="5"/>
  <c r="G1044" i="5" s="1"/>
  <c r="E1044" i="5"/>
  <c r="D1044" i="5"/>
  <c r="B1044" i="5"/>
  <c r="Q1043" i="5"/>
  <c r="P1043" i="5"/>
  <c r="O1043" i="5"/>
  <c r="N1043" i="5"/>
  <c r="K1043" i="5"/>
  <c r="H1043" i="5"/>
  <c r="E1043" i="5"/>
  <c r="D1043" i="5"/>
  <c r="B1043" i="5"/>
  <c r="Q1042" i="5"/>
  <c r="P1042" i="5"/>
  <c r="O1042" i="5"/>
  <c r="N1042" i="5"/>
  <c r="K1042" i="5"/>
  <c r="H1042" i="5"/>
  <c r="J1042" i="5" s="1"/>
  <c r="I1042" i="5" s="1"/>
  <c r="E1042" i="5"/>
  <c r="D1042" i="5"/>
  <c r="B1042" i="5"/>
  <c r="Q1041" i="5"/>
  <c r="P1041" i="5"/>
  <c r="O1041" i="5"/>
  <c r="N1041" i="5"/>
  <c r="K1041" i="5"/>
  <c r="H1041" i="5"/>
  <c r="E1041" i="5"/>
  <c r="D1041" i="5"/>
  <c r="B1041" i="5"/>
  <c r="Q1040" i="5"/>
  <c r="P1040" i="5"/>
  <c r="O1040" i="5"/>
  <c r="N1040" i="5"/>
  <c r="K1040" i="5"/>
  <c r="H1040" i="5"/>
  <c r="G1040" i="5" s="1"/>
  <c r="E1040" i="5"/>
  <c r="D1040" i="5"/>
  <c r="B1040" i="5"/>
  <c r="Q1039" i="5"/>
  <c r="P1039" i="5"/>
  <c r="R1039" i="5" s="1"/>
  <c r="O1039" i="5"/>
  <c r="N1039" i="5"/>
  <c r="K1039" i="5"/>
  <c r="H1039" i="5"/>
  <c r="G1039" i="5" s="1"/>
  <c r="E1039" i="5"/>
  <c r="D1039" i="5"/>
  <c r="B1039" i="5"/>
  <c r="Q1038" i="5"/>
  <c r="P1038" i="5"/>
  <c r="R1038" i="5" s="1"/>
  <c r="O1038" i="5"/>
  <c r="N1038" i="5"/>
  <c r="K1038" i="5"/>
  <c r="H1038" i="5"/>
  <c r="J1038" i="5" s="1"/>
  <c r="I1038" i="5" s="1"/>
  <c r="E1038" i="5"/>
  <c r="D1038" i="5"/>
  <c r="B1038" i="5"/>
  <c r="Q1037" i="5"/>
  <c r="P1037" i="5"/>
  <c r="R1037" i="5" s="1"/>
  <c r="O1037" i="5"/>
  <c r="N1037" i="5"/>
  <c r="K1037" i="5"/>
  <c r="H1037" i="5"/>
  <c r="J1037" i="5" s="1"/>
  <c r="I1037" i="5" s="1"/>
  <c r="E1037" i="5"/>
  <c r="D1037" i="5"/>
  <c r="B1037" i="5"/>
  <c r="Q1036" i="5"/>
  <c r="P1036" i="5"/>
  <c r="R1036" i="5" s="1"/>
  <c r="O1036" i="5"/>
  <c r="N1036" i="5"/>
  <c r="K1036" i="5"/>
  <c r="H1036" i="5"/>
  <c r="J1036" i="5" s="1"/>
  <c r="I1036" i="5" s="1"/>
  <c r="E1036" i="5"/>
  <c r="D1036" i="5"/>
  <c r="B1036" i="5"/>
  <c r="Q1035" i="5"/>
  <c r="P1035" i="5"/>
  <c r="R1035" i="5" s="1"/>
  <c r="O1035" i="5"/>
  <c r="N1035" i="5"/>
  <c r="K1035" i="5"/>
  <c r="H1035" i="5"/>
  <c r="G1035" i="5" s="1"/>
  <c r="E1035" i="5"/>
  <c r="D1035" i="5"/>
  <c r="B1035" i="5"/>
  <c r="Q1034" i="5"/>
  <c r="P1034" i="5"/>
  <c r="R1034" i="5" s="1"/>
  <c r="O1034" i="5"/>
  <c r="N1034" i="5"/>
  <c r="K1034" i="5"/>
  <c r="H1034" i="5"/>
  <c r="J1034" i="5" s="1"/>
  <c r="I1034" i="5" s="1"/>
  <c r="E1034" i="5"/>
  <c r="D1034" i="5"/>
  <c r="B1034" i="5"/>
  <c r="Q1033" i="5"/>
  <c r="P1033" i="5"/>
  <c r="R1033" i="5" s="1"/>
  <c r="O1033" i="5"/>
  <c r="N1033" i="5"/>
  <c r="K1033" i="5"/>
  <c r="H1033" i="5"/>
  <c r="E1033" i="5"/>
  <c r="D1033" i="5"/>
  <c r="B1033" i="5"/>
  <c r="Q1032" i="5"/>
  <c r="P1032" i="5"/>
  <c r="R1032" i="5" s="1"/>
  <c r="O1032" i="5"/>
  <c r="N1032" i="5"/>
  <c r="K1032" i="5"/>
  <c r="H1032" i="5"/>
  <c r="E1032" i="5"/>
  <c r="D1032" i="5"/>
  <c r="B1032" i="5"/>
  <c r="Q1031" i="5"/>
  <c r="P1031" i="5"/>
  <c r="R1031" i="5" s="1"/>
  <c r="O1031" i="5"/>
  <c r="N1031" i="5"/>
  <c r="K1031" i="5"/>
  <c r="H1031" i="5"/>
  <c r="J1031" i="5" s="1"/>
  <c r="I1031" i="5" s="1"/>
  <c r="E1031" i="5"/>
  <c r="D1031" i="5"/>
  <c r="B1031" i="5"/>
  <c r="Q1030" i="5"/>
  <c r="P1030" i="5"/>
  <c r="O1030" i="5"/>
  <c r="N1030" i="5"/>
  <c r="K1030" i="5"/>
  <c r="H1030" i="5"/>
  <c r="G1030" i="5" s="1"/>
  <c r="E1030" i="5"/>
  <c r="D1030" i="5"/>
  <c r="B1030" i="5"/>
  <c r="Q1029" i="5"/>
  <c r="P1029" i="5"/>
  <c r="R1029" i="5" s="1"/>
  <c r="O1029" i="5"/>
  <c r="N1029" i="5"/>
  <c r="K1029" i="5"/>
  <c r="H1029" i="5"/>
  <c r="J1029" i="5" s="1"/>
  <c r="I1029" i="5" s="1"/>
  <c r="E1029" i="5"/>
  <c r="D1029" i="5"/>
  <c r="B1029" i="5"/>
  <c r="Q1028" i="5"/>
  <c r="P1028" i="5"/>
  <c r="R1028" i="5" s="1"/>
  <c r="O1028" i="5"/>
  <c r="N1028" i="5"/>
  <c r="K1028" i="5"/>
  <c r="H1028" i="5"/>
  <c r="J1028" i="5" s="1"/>
  <c r="I1028" i="5" s="1"/>
  <c r="E1028" i="5"/>
  <c r="D1028" i="5"/>
  <c r="B1028" i="5"/>
  <c r="Q1027" i="5"/>
  <c r="P1027" i="5"/>
  <c r="R1027" i="5" s="1"/>
  <c r="O1027" i="5"/>
  <c r="N1027" i="5"/>
  <c r="K1027" i="5"/>
  <c r="H1027" i="5"/>
  <c r="E1027" i="5"/>
  <c r="D1027" i="5"/>
  <c r="B1027" i="5"/>
  <c r="Q1026" i="5"/>
  <c r="P1026" i="5"/>
  <c r="O1026" i="5"/>
  <c r="N1026" i="5"/>
  <c r="K1026" i="5"/>
  <c r="H1026" i="5"/>
  <c r="J1026" i="5" s="1"/>
  <c r="I1026" i="5" s="1"/>
  <c r="E1026" i="5"/>
  <c r="D1026" i="5"/>
  <c r="B1026" i="5"/>
  <c r="Q1025" i="5"/>
  <c r="P1025" i="5"/>
  <c r="R1025" i="5" s="1"/>
  <c r="O1025" i="5"/>
  <c r="N1025" i="5"/>
  <c r="K1025" i="5"/>
  <c r="H1025" i="5"/>
  <c r="E1025" i="5"/>
  <c r="D1025" i="5"/>
  <c r="B1025" i="5"/>
  <c r="Q1024" i="5"/>
  <c r="P1024" i="5"/>
  <c r="R1024" i="5" s="1"/>
  <c r="O1024" i="5"/>
  <c r="N1024" i="5"/>
  <c r="K1024" i="5"/>
  <c r="H1024" i="5"/>
  <c r="G1024" i="5" s="1"/>
  <c r="E1024" i="5"/>
  <c r="D1024" i="5"/>
  <c r="B1024" i="5"/>
  <c r="Q1023" i="5"/>
  <c r="P1023" i="5"/>
  <c r="R1023" i="5" s="1"/>
  <c r="O1023" i="5"/>
  <c r="N1023" i="5"/>
  <c r="K1023" i="5"/>
  <c r="H1023" i="5"/>
  <c r="G1023" i="5" s="1"/>
  <c r="E1023" i="5"/>
  <c r="D1023" i="5"/>
  <c r="B1023" i="5"/>
  <c r="Q1022" i="5"/>
  <c r="R1022" i="5" s="1"/>
  <c r="P1022" i="5"/>
  <c r="O1022" i="5"/>
  <c r="N1022" i="5"/>
  <c r="K1022" i="5"/>
  <c r="H1022" i="5"/>
  <c r="J1022" i="5" s="1"/>
  <c r="I1022" i="5" s="1"/>
  <c r="E1022" i="5"/>
  <c r="D1022" i="5"/>
  <c r="B1022" i="5"/>
  <c r="Q1021" i="5"/>
  <c r="P1021" i="5"/>
  <c r="O1021" i="5"/>
  <c r="N1021" i="5"/>
  <c r="K1021" i="5"/>
  <c r="H1021" i="5"/>
  <c r="G1021" i="5" s="1"/>
  <c r="E1021" i="5"/>
  <c r="D1021" i="5"/>
  <c r="B1021" i="5"/>
  <c r="Q1020" i="5"/>
  <c r="P1020" i="5"/>
  <c r="O1020" i="5"/>
  <c r="N1020" i="5"/>
  <c r="K1020" i="5"/>
  <c r="H1020" i="5"/>
  <c r="G1020" i="5" s="1"/>
  <c r="E1020" i="5"/>
  <c r="D1020" i="5"/>
  <c r="B1020" i="5"/>
  <c r="Q1019" i="5"/>
  <c r="P1019" i="5"/>
  <c r="R1019" i="5" s="1"/>
  <c r="O1019" i="5"/>
  <c r="N1019" i="5"/>
  <c r="K1019" i="5"/>
  <c r="H1019" i="5"/>
  <c r="J1019" i="5" s="1"/>
  <c r="I1019" i="5" s="1"/>
  <c r="E1019" i="5"/>
  <c r="D1019" i="5"/>
  <c r="B1019" i="5"/>
  <c r="Q1018" i="5"/>
  <c r="P1018" i="5"/>
  <c r="R1018" i="5" s="1"/>
  <c r="O1018" i="5"/>
  <c r="N1018" i="5"/>
  <c r="K1018" i="5"/>
  <c r="H1018" i="5"/>
  <c r="G1018" i="5" s="1"/>
  <c r="E1018" i="5"/>
  <c r="D1018" i="5"/>
  <c r="B1018" i="5"/>
  <c r="Q1017" i="5"/>
  <c r="P1017" i="5"/>
  <c r="R1017" i="5" s="1"/>
  <c r="O1017" i="5"/>
  <c r="N1017" i="5"/>
  <c r="K1017" i="5"/>
  <c r="H1017" i="5"/>
  <c r="G1017" i="5" s="1"/>
  <c r="E1017" i="5"/>
  <c r="D1017" i="5"/>
  <c r="B1017" i="5"/>
  <c r="Q1016" i="5"/>
  <c r="P1016" i="5"/>
  <c r="R1016" i="5" s="1"/>
  <c r="O1016" i="5"/>
  <c r="N1016" i="5"/>
  <c r="K1016" i="5"/>
  <c r="H1016" i="5"/>
  <c r="E1016" i="5"/>
  <c r="D1016" i="5"/>
  <c r="B1016" i="5"/>
  <c r="R1015" i="5"/>
  <c r="Q1015" i="5"/>
  <c r="P1015" i="5"/>
  <c r="O1015" i="5"/>
  <c r="N1015" i="5"/>
  <c r="K1015" i="5"/>
  <c r="H1015" i="5"/>
  <c r="J1015" i="5" s="1"/>
  <c r="I1015" i="5" s="1"/>
  <c r="E1015" i="5"/>
  <c r="D1015" i="5"/>
  <c r="B1015" i="5"/>
  <c r="Q1014" i="5"/>
  <c r="P1014" i="5"/>
  <c r="R1014" i="5" s="1"/>
  <c r="O1014" i="5"/>
  <c r="N1014" i="5"/>
  <c r="K1014" i="5"/>
  <c r="H1014" i="5"/>
  <c r="E1014" i="5"/>
  <c r="D1014" i="5"/>
  <c r="B1014" i="5"/>
  <c r="Q1013" i="5"/>
  <c r="P1013" i="5"/>
  <c r="R1013" i="5" s="1"/>
  <c r="O1013" i="5"/>
  <c r="N1013" i="5"/>
  <c r="K1013" i="5"/>
  <c r="H1013" i="5"/>
  <c r="G1013" i="5" s="1"/>
  <c r="E1013" i="5"/>
  <c r="D1013" i="5"/>
  <c r="B1013" i="5"/>
  <c r="Q1012" i="5"/>
  <c r="P1012" i="5"/>
  <c r="R1012" i="5" s="1"/>
  <c r="O1012" i="5"/>
  <c r="N1012" i="5"/>
  <c r="K1012" i="5"/>
  <c r="H1012" i="5"/>
  <c r="G1012" i="5" s="1"/>
  <c r="E1012" i="5"/>
  <c r="D1012" i="5"/>
  <c r="B1012" i="5"/>
  <c r="Q1011" i="5"/>
  <c r="P1011" i="5"/>
  <c r="O1011" i="5"/>
  <c r="N1011" i="5"/>
  <c r="K1011" i="5"/>
  <c r="H1011" i="5"/>
  <c r="G1011" i="5" s="1"/>
  <c r="E1011" i="5"/>
  <c r="D1011" i="5"/>
  <c r="B1011" i="5"/>
  <c r="Q1010" i="5"/>
  <c r="P1010" i="5"/>
  <c r="R1010" i="5" s="1"/>
  <c r="O1010" i="5"/>
  <c r="N1010" i="5"/>
  <c r="K1010" i="5"/>
  <c r="H1010" i="5"/>
  <c r="J1010" i="5" s="1"/>
  <c r="I1010" i="5" s="1"/>
  <c r="E1010" i="5"/>
  <c r="D1010" i="5"/>
  <c r="B1010" i="5"/>
  <c r="Q1009" i="5"/>
  <c r="P1009" i="5"/>
  <c r="R1009" i="5" s="1"/>
  <c r="O1009" i="5"/>
  <c r="N1009" i="5"/>
  <c r="K1009" i="5"/>
  <c r="H1009" i="5"/>
  <c r="E1009" i="5"/>
  <c r="D1009" i="5"/>
  <c r="B1009" i="5"/>
  <c r="Q1008" i="5"/>
  <c r="P1008" i="5"/>
  <c r="R1008" i="5" s="1"/>
  <c r="O1008" i="5"/>
  <c r="N1008" i="5"/>
  <c r="K1008" i="5"/>
  <c r="H1008" i="5"/>
  <c r="G1008" i="5" s="1"/>
  <c r="E1008" i="5"/>
  <c r="D1008" i="5"/>
  <c r="B1008" i="5"/>
  <c r="Q1007" i="5"/>
  <c r="P1007" i="5"/>
  <c r="R1007" i="5" s="1"/>
  <c r="O1007" i="5"/>
  <c r="N1007" i="5"/>
  <c r="K1007" i="5"/>
  <c r="H1007" i="5"/>
  <c r="G1007" i="5" s="1"/>
  <c r="E1007" i="5"/>
  <c r="D1007" i="5"/>
  <c r="B1007" i="5"/>
  <c r="Q1006" i="5"/>
  <c r="P1006" i="5"/>
  <c r="O1006" i="5"/>
  <c r="N1006" i="5"/>
  <c r="K1006" i="5"/>
  <c r="H1006" i="5"/>
  <c r="J1006" i="5" s="1"/>
  <c r="I1006" i="5" s="1"/>
  <c r="E1006" i="5"/>
  <c r="D1006" i="5"/>
  <c r="B1006" i="5"/>
  <c r="Q1005" i="5"/>
  <c r="P1005" i="5"/>
  <c r="O1005" i="5"/>
  <c r="N1005" i="5"/>
  <c r="K1005" i="5"/>
  <c r="H1005" i="5"/>
  <c r="G1005" i="5" s="1"/>
  <c r="E1005" i="5"/>
  <c r="D1005" i="5"/>
  <c r="B1005" i="5"/>
  <c r="Q1004" i="5"/>
  <c r="P1004" i="5"/>
  <c r="O1004" i="5"/>
  <c r="N1004" i="5"/>
  <c r="K1004" i="5"/>
  <c r="H1004" i="5"/>
  <c r="J1004" i="5" s="1"/>
  <c r="I1004" i="5" s="1"/>
  <c r="E1004" i="5"/>
  <c r="D1004" i="5"/>
  <c r="B1004" i="5"/>
  <c r="Q1003" i="5"/>
  <c r="P1003" i="5"/>
  <c r="R1003" i="5" s="1"/>
  <c r="O1003" i="5"/>
  <c r="N1003" i="5"/>
  <c r="K1003" i="5"/>
  <c r="H1003" i="5"/>
  <c r="E1003" i="5"/>
  <c r="D1003" i="5"/>
  <c r="B1003" i="5"/>
  <c r="Q1002" i="5"/>
  <c r="P1002" i="5"/>
  <c r="R1002" i="5" s="1"/>
  <c r="O1002" i="5"/>
  <c r="N1002" i="5"/>
  <c r="K1002" i="5"/>
  <c r="H1002" i="5"/>
  <c r="E1002" i="5"/>
  <c r="D1002" i="5"/>
  <c r="B1002" i="5"/>
  <c r="Q1001" i="5"/>
  <c r="P1001" i="5"/>
  <c r="R1001" i="5" s="1"/>
  <c r="O1001" i="5"/>
  <c r="N1001" i="5"/>
  <c r="K1001" i="5"/>
  <c r="H1001" i="5"/>
  <c r="E1001" i="5"/>
  <c r="D1001" i="5"/>
  <c r="B1001" i="5"/>
  <c r="Q1000" i="5"/>
  <c r="P1000" i="5"/>
  <c r="R1000" i="5" s="1"/>
  <c r="O1000" i="5"/>
  <c r="N1000" i="5"/>
  <c r="K1000" i="5"/>
  <c r="H1000" i="5"/>
  <c r="E1000" i="5"/>
  <c r="D1000" i="5"/>
  <c r="B1000" i="5"/>
  <c r="Q999" i="5"/>
  <c r="P999" i="5"/>
  <c r="O999" i="5"/>
  <c r="N999" i="5"/>
  <c r="K999" i="5"/>
  <c r="H999" i="5"/>
  <c r="J999" i="5" s="1"/>
  <c r="I999" i="5" s="1"/>
  <c r="E999" i="5"/>
  <c r="D999" i="5"/>
  <c r="B999" i="5"/>
  <c r="Q998" i="5"/>
  <c r="P998" i="5"/>
  <c r="R998" i="5" s="1"/>
  <c r="O998" i="5"/>
  <c r="N998" i="5"/>
  <c r="K998" i="5"/>
  <c r="H998" i="5"/>
  <c r="G998" i="5" s="1"/>
  <c r="E998" i="5"/>
  <c r="D998" i="5"/>
  <c r="B998" i="5"/>
  <c r="Q997" i="5"/>
  <c r="P997" i="5"/>
  <c r="R997" i="5" s="1"/>
  <c r="O997" i="5"/>
  <c r="N997" i="5"/>
  <c r="K997" i="5"/>
  <c r="H997" i="5"/>
  <c r="G997" i="5" s="1"/>
  <c r="E997" i="5"/>
  <c r="D997" i="5"/>
  <c r="B997" i="5"/>
  <c r="Q996" i="5"/>
  <c r="P996" i="5"/>
  <c r="O996" i="5"/>
  <c r="N996" i="5"/>
  <c r="K996" i="5"/>
  <c r="H996" i="5"/>
  <c r="J996" i="5" s="1"/>
  <c r="I996" i="5" s="1"/>
  <c r="E996" i="5"/>
  <c r="D996" i="5"/>
  <c r="B996" i="5"/>
  <c r="Q995" i="5"/>
  <c r="P995" i="5"/>
  <c r="O995" i="5"/>
  <c r="N995" i="5"/>
  <c r="K995" i="5"/>
  <c r="H995" i="5"/>
  <c r="G995" i="5" s="1"/>
  <c r="E995" i="5"/>
  <c r="D995" i="5"/>
  <c r="B995" i="5"/>
  <c r="Q994" i="5"/>
  <c r="P994" i="5"/>
  <c r="R994" i="5" s="1"/>
  <c r="O994" i="5"/>
  <c r="N994" i="5"/>
  <c r="K994" i="5"/>
  <c r="H994" i="5"/>
  <c r="J994" i="5" s="1"/>
  <c r="I994" i="5" s="1"/>
  <c r="E994" i="5"/>
  <c r="D994" i="5"/>
  <c r="B994" i="5"/>
  <c r="Q993" i="5"/>
  <c r="P993" i="5"/>
  <c r="R993" i="5" s="1"/>
  <c r="O993" i="5"/>
  <c r="N993" i="5"/>
  <c r="K993" i="5"/>
  <c r="H993" i="5"/>
  <c r="E993" i="5"/>
  <c r="D993" i="5"/>
  <c r="B993" i="5"/>
  <c r="Q992" i="5"/>
  <c r="P992" i="5"/>
  <c r="R992" i="5" s="1"/>
  <c r="O992" i="5"/>
  <c r="N992" i="5"/>
  <c r="K992" i="5"/>
  <c r="H992" i="5"/>
  <c r="G992" i="5" s="1"/>
  <c r="E992" i="5"/>
  <c r="D992" i="5"/>
  <c r="B992" i="5"/>
  <c r="Q991" i="5"/>
  <c r="P991" i="5"/>
  <c r="R991" i="5" s="1"/>
  <c r="O991" i="5"/>
  <c r="N991" i="5"/>
  <c r="K991" i="5"/>
  <c r="H991" i="5"/>
  <c r="G991" i="5" s="1"/>
  <c r="E991" i="5"/>
  <c r="D991" i="5"/>
  <c r="B991" i="5"/>
  <c r="Q990" i="5"/>
  <c r="P990" i="5"/>
  <c r="R990" i="5" s="1"/>
  <c r="O990" i="5"/>
  <c r="N990" i="5"/>
  <c r="K990" i="5"/>
  <c r="H990" i="5"/>
  <c r="J990" i="5" s="1"/>
  <c r="I990" i="5" s="1"/>
  <c r="E990" i="5"/>
  <c r="D990" i="5"/>
  <c r="B990" i="5"/>
  <c r="Q989" i="5"/>
  <c r="P989" i="5"/>
  <c r="O989" i="5"/>
  <c r="N989" i="5"/>
  <c r="K989" i="5"/>
  <c r="H989" i="5"/>
  <c r="G989" i="5" s="1"/>
  <c r="E989" i="5"/>
  <c r="D989" i="5"/>
  <c r="B989" i="5"/>
  <c r="Q988" i="5"/>
  <c r="P988" i="5"/>
  <c r="O988" i="5"/>
  <c r="N988" i="5"/>
  <c r="K988" i="5"/>
  <c r="H988" i="5"/>
  <c r="G988" i="5" s="1"/>
  <c r="E988" i="5"/>
  <c r="D988" i="5"/>
  <c r="B988" i="5"/>
  <c r="Q987" i="5"/>
  <c r="P987" i="5"/>
  <c r="R987" i="5" s="1"/>
  <c r="O987" i="5"/>
  <c r="N987" i="5"/>
  <c r="K987" i="5"/>
  <c r="H987" i="5"/>
  <c r="E987" i="5"/>
  <c r="D987" i="5"/>
  <c r="B987" i="5"/>
  <c r="Q986" i="5"/>
  <c r="P986" i="5"/>
  <c r="O986" i="5"/>
  <c r="N986" i="5"/>
  <c r="K986" i="5"/>
  <c r="H986" i="5"/>
  <c r="E986" i="5"/>
  <c r="D986" i="5"/>
  <c r="B986" i="5"/>
  <c r="Q985" i="5"/>
  <c r="P985" i="5"/>
  <c r="R985" i="5" s="1"/>
  <c r="O985" i="5"/>
  <c r="N985" i="5"/>
  <c r="K985" i="5"/>
  <c r="H985" i="5"/>
  <c r="G985" i="5" s="1"/>
  <c r="E985" i="5"/>
  <c r="D985" i="5"/>
  <c r="B985" i="5"/>
  <c r="Q984" i="5"/>
  <c r="P984" i="5"/>
  <c r="R984" i="5" s="1"/>
  <c r="O984" i="5"/>
  <c r="N984" i="5"/>
  <c r="K984" i="5"/>
  <c r="H984" i="5"/>
  <c r="J984" i="5" s="1"/>
  <c r="I984" i="5" s="1"/>
  <c r="E984" i="5"/>
  <c r="D984" i="5"/>
  <c r="B984" i="5"/>
  <c r="Q983" i="5"/>
  <c r="P983" i="5"/>
  <c r="R983" i="5" s="1"/>
  <c r="O983" i="5"/>
  <c r="N983" i="5"/>
  <c r="K983" i="5"/>
  <c r="H983" i="5"/>
  <c r="J983" i="5" s="1"/>
  <c r="I983" i="5" s="1"/>
  <c r="E983" i="5"/>
  <c r="D983" i="5"/>
  <c r="B983" i="5"/>
  <c r="Q982" i="5"/>
  <c r="P982" i="5"/>
  <c r="R982" i="5" s="1"/>
  <c r="O982" i="5"/>
  <c r="N982" i="5"/>
  <c r="K982" i="5"/>
  <c r="H982" i="5"/>
  <c r="E982" i="5"/>
  <c r="D982" i="5"/>
  <c r="B982" i="5"/>
  <c r="Q981" i="5"/>
  <c r="P981" i="5"/>
  <c r="O981" i="5"/>
  <c r="N981" i="5"/>
  <c r="K981" i="5"/>
  <c r="H981" i="5"/>
  <c r="G981" i="5" s="1"/>
  <c r="E981" i="5"/>
  <c r="D981" i="5"/>
  <c r="B981" i="5"/>
  <c r="Q980" i="5"/>
  <c r="P980" i="5"/>
  <c r="O980" i="5"/>
  <c r="N980" i="5"/>
  <c r="K980" i="5"/>
  <c r="H980" i="5"/>
  <c r="G980" i="5" s="1"/>
  <c r="E980" i="5"/>
  <c r="D980" i="5"/>
  <c r="B980" i="5"/>
  <c r="Q979" i="5"/>
  <c r="P979" i="5"/>
  <c r="O979" i="5"/>
  <c r="N979" i="5"/>
  <c r="K979" i="5"/>
  <c r="H979" i="5"/>
  <c r="J979" i="5" s="1"/>
  <c r="I979" i="5" s="1"/>
  <c r="E979" i="5"/>
  <c r="D979" i="5"/>
  <c r="B979" i="5"/>
  <c r="Q978" i="5"/>
  <c r="P978" i="5"/>
  <c r="R978" i="5" s="1"/>
  <c r="O978" i="5"/>
  <c r="N978" i="5"/>
  <c r="K978" i="5"/>
  <c r="H978" i="5"/>
  <c r="J978" i="5" s="1"/>
  <c r="I978" i="5" s="1"/>
  <c r="E978" i="5"/>
  <c r="D978" i="5"/>
  <c r="B978" i="5"/>
  <c r="Q977" i="5"/>
  <c r="P977" i="5"/>
  <c r="R977" i="5" s="1"/>
  <c r="O977" i="5"/>
  <c r="N977" i="5"/>
  <c r="K977" i="5"/>
  <c r="H977" i="5"/>
  <c r="E977" i="5"/>
  <c r="D977" i="5"/>
  <c r="B977" i="5"/>
  <c r="Q976" i="5"/>
  <c r="P976" i="5"/>
  <c r="O976" i="5"/>
  <c r="N976" i="5"/>
  <c r="K976" i="5"/>
  <c r="H976" i="5"/>
  <c r="G976" i="5" s="1"/>
  <c r="E976" i="5"/>
  <c r="D976" i="5"/>
  <c r="B976" i="5"/>
  <c r="Q975" i="5"/>
  <c r="P975" i="5"/>
  <c r="R975" i="5" s="1"/>
  <c r="O975" i="5"/>
  <c r="N975" i="5"/>
  <c r="K975" i="5"/>
  <c r="H975" i="5"/>
  <c r="J975" i="5" s="1"/>
  <c r="I975" i="5" s="1"/>
  <c r="E975" i="5"/>
  <c r="D975" i="5"/>
  <c r="B975" i="5"/>
  <c r="Q974" i="5"/>
  <c r="P974" i="5"/>
  <c r="O974" i="5"/>
  <c r="N974" i="5"/>
  <c r="K974" i="5"/>
  <c r="H974" i="5"/>
  <c r="G974" i="5" s="1"/>
  <c r="E974" i="5"/>
  <c r="D974" i="5"/>
  <c r="B974" i="5"/>
  <c r="Q973" i="5"/>
  <c r="P973" i="5"/>
  <c r="R973" i="5" s="1"/>
  <c r="O973" i="5"/>
  <c r="N973" i="5"/>
  <c r="K973" i="5"/>
  <c r="H973" i="5"/>
  <c r="J973" i="5" s="1"/>
  <c r="I973" i="5" s="1"/>
  <c r="E973" i="5"/>
  <c r="D973" i="5"/>
  <c r="B973" i="5"/>
  <c r="Q972" i="5"/>
  <c r="P972" i="5"/>
  <c r="R972" i="5" s="1"/>
  <c r="O972" i="5"/>
  <c r="N972" i="5"/>
  <c r="K972" i="5"/>
  <c r="H972" i="5"/>
  <c r="J972" i="5" s="1"/>
  <c r="I972" i="5" s="1"/>
  <c r="E972" i="5"/>
  <c r="D972" i="5"/>
  <c r="B972" i="5"/>
  <c r="Q971" i="5"/>
  <c r="P971" i="5"/>
  <c r="O971" i="5"/>
  <c r="N971" i="5"/>
  <c r="K971" i="5"/>
  <c r="H971" i="5"/>
  <c r="G971" i="5" s="1"/>
  <c r="E971" i="5"/>
  <c r="D971" i="5"/>
  <c r="B971" i="5"/>
  <c r="Q970" i="5"/>
  <c r="P970" i="5"/>
  <c r="R970" i="5" s="1"/>
  <c r="O970" i="5"/>
  <c r="N970" i="5"/>
  <c r="K970" i="5"/>
  <c r="H970" i="5"/>
  <c r="E970" i="5"/>
  <c r="D970" i="5"/>
  <c r="B970" i="5"/>
  <c r="Q969" i="5"/>
  <c r="P969" i="5"/>
  <c r="R969" i="5" s="1"/>
  <c r="O969" i="5"/>
  <c r="N969" i="5"/>
  <c r="K969" i="5"/>
  <c r="H969" i="5"/>
  <c r="E969" i="5"/>
  <c r="D969" i="5"/>
  <c r="B969" i="5"/>
  <c r="Q968" i="5"/>
  <c r="P968" i="5"/>
  <c r="R968" i="5" s="1"/>
  <c r="O968" i="5"/>
  <c r="N968" i="5"/>
  <c r="K968" i="5"/>
  <c r="H968" i="5"/>
  <c r="E968" i="5"/>
  <c r="D968" i="5"/>
  <c r="B968" i="5"/>
  <c r="Q967" i="5"/>
  <c r="P967" i="5"/>
  <c r="R967" i="5" s="1"/>
  <c r="O967" i="5"/>
  <c r="N967" i="5"/>
  <c r="K967" i="5"/>
  <c r="H967" i="5"/>
  <c r="J967" i="5" s="1"/>
  <c r="I967" i="5" s="1"/>
  <c r="E967" i="5"/>
  <c r="D967" i="5"/>
  <c r="B967" i="5"/>
  <c r="Q966" i="5"/>
  <c r="P966" i="5"/>
  <c r="O966" i="5"/>
  <c r="N966" i="5"/>
  <c r="K966" i="5"/>
  <c r="H966" i="5"/>
  <c r="E966" i="5"/>
  <c r="D966" i="5"/>
  <c r="B966" i="5"/>
  <c r="Q965" i="5"/>
  <c r="P965" i="5"/>
  <c r="R965" i="5" s="1"/>
  <c r="O965" i="5"/>
  <c r="N965" i="5"/>
  <c r="K965" i="5"/>
  <c r="H965" i="5"/>
  <c r="J965" i="5" s="1"/>
  <c r="I965" i="5" s="1"/>
  <c r="E965" i="5"/>
  <c r="D965" i="5"/>
  <c r="B965" i="5"/>
  <c r="Q964" i="5"/>
  <c r="P964" i="5"/>
  <c r="O964" i="5"/>
  <c r="N964" i="5"/>
  <c r="K964" i="5"/>
  <c r="H964" i="5"/>
  <c r="J964" i="5" s="1"/>
  <c r="I964" i="5" s="1"/>
  <c r="E964" i="5"/>
  <c r="D964" i="5"/>
  <c r="B964" i="5"/>
  <c r="Q963" i="5"/>
  <c r="P963" i="5"/>
  <c r="O963" i="5"/>
  <c r="N963" i="5"/>
  <c r="K963" i="5"/>
  <c r="H963" i="5"/>
  <c r="G963" i="5" s="1"/>
  <c r="E963" i="5"/>
  <c r="D963" i="5"/>
  <c r="B963" i="5"/>
  <c r="Q962" i="5"/>
  <c r="P962" i="5"/>
  <c r="O962" i="5"/>
  <c r="N962" i="5"/>
  <c r="K962" i="5"/>
  <c r="H962" i="5"/>
  <c r="J962" i="5" s="1"/>
  <c r="I962" i="5" s="1"/>
  <c r="E962" i="5"/>
  <c r="D962" i="5"/>
  <c r="B962" i="5"/>
  <c r="Q961" i="5"/>
  <c r="P961" i="5"/>
  <c r="R961" i="5" s="1"/>
  <c r="O961" i="5"/>
  <c r="N961" i="5"/>
  <c r="K961" i="5"/>
  <c r="H961" i="5"/>
  <c r="E961" i="5"/>
  <c r="D961" i="5"/>
  <c r="B961" i="5"/>
  <c r="Q960" i="5"/>
  <c r="P960" i="5"/>
  <c r="R960" i="5" s="1"/>
  <c r="O960" i="5"/>
  <c r="N960" i="5"/>
  <c r="K960" i="5"/>
  <c r="H960" i="5"/>
  <c r="G960" i="5" s="1"/>
  <c r="E960" i="5"/>
  <c r="D960" i="5"/>
  <c r="B960" i="5"/>
  <c r="Q959" i="5"/>
  <c r="P959" i="5"/>
  <c r="R959" i="5" s="1"/>
  <c r="O959" i="5"/>
  <c r="N959" i="5"/>
  <c r="K959" i="5"/>
  <c r="H959" i="5"/>
  <c r="G959" i="5" s="1"/>
  <c r="E959" i="5"/>
  <c r="D959" i="5"/>
  <c r="B959" i="5"/>
  <c r="Q958" i="5"/>
  <c r="P958" i="5"/>
  <c r="O958" i="5"/>
  <c r="N958" i="5"/>
  <c r="K958" i="5"/>
  <c r="H958" i="5"/>
  <c r="J958" i="5" s="1"/>
  <c r="I958" i="5" s="1"/>
  <c r="E958" i="5"/>
  <c r="D958" i="5"/>
  <c r="B958" i="5"/>
  <c r="Q957" i="5"/>
  <c r="P957" i="5"/>
  <c r="O957" i="5"/>
  <c r="N957" i="5"/>
  <c r="K957" i="5"/>
  <c r="H957" i="5"/>
  <c r="E957" i="5"/>
  <c r="D957" i="5"/>
  <c r="B957" i="5"/>
  <c r="Q956" i="5"/>
  <c r="P956" i="5"/>
  <c r="O956" i="5"/>
  <c r="N956" i="5"/>
  <c r="K956" i="5"/>
  <c r="H956" i="5"/>
  <c r="J956" i="5" s="1"/>
  <c r="I956" i="5" s="1"/>
  <c r="E956" i="5"/>
  <c r="D956" i="5"/>
  <c r="B956" i="5"/>
  <c r="Q955" i="5"/>
  <c r="P955" i="5"/>
  <c r="R955" i="5" s="1"/>
  <c r="O955" i="5"/>
  <c r="N955" i="5"/>
  <c r="K955" i="5"/>
  <c r="H955" i="5"/>
  <c r="J955" i="5" s="1"/>
  <c r="I955" i="5" s="1"/>
  <c r="E955" i="5"/>
  <c r="D955" i="5"/>
  <c r="B955" i="5"/>
  <c r="Q954" i="5"/>
  <c r="P954" i="5"/>
  <c r="R954" i="5" s="1"/>
  <c r="O954" i="5"/>
  <c r="N954" i="5"/>
  <c r="K954" i="5"/>
  <c r="H954" i="5"/>
  <c r="E954" i="5"/>
  <c r="D954" i="5"/>
  <c r="B954" i="5"/>
  <c r="Q953" i="5"/>
  <c r="P953" i="5"/>
  <c r="R953" i="5" s="1"/>
  <c r="O953" i="5"/>
  <c r="N953" i="5"/>
  <c r="K953" i="5"/>
  <c r="H953" i="5"/>
  <c r="G953" i="5" s="1"/>
  <c r="E953" i="5"/>
  <c r="D953" i="5"/>
  <c r="B953" i="5"/>
  <c r="Q952" i="5"/>
  <c r="P952" i="5"/>
  <c r="R952" i="5" s="1"/>
  <c r="O952" i="5"/>
  <c r="N952" i="5"/>
  <c r="K952" i="5"/>
  <c r="H952" i="5"/>
  <c r="J952" i="5" s="1"/>
  <c r="I952" i="5" s="1"/>
  <c r="G952" i="5"/>
  <c r="E952" i="5"/>
  <c r="D952" i="5"/>
  <c r="B952" i="5"/>
  <c r="Q951" i="5"/>
  <c r="P951" i="5"/>
  <c r="R951" i="5" s="1"/>
  <c r="O951" i="5"/>
  <c r="N951" i="5"/>
  <c r="K951" i="5"/>
  <c r="H951" i="5"/>
  <c r="J951" i="5" s="1"/>
  <c r="I951" i="5" s="1"/>
  <c r="E951" i="5"/>
  <c r="D951" i="5"/>
  <c r="B951" i="5"/>
  <c r="Q950" i="5"/>
  <c r="P950" i="5"/>
  <c r="R950" i="5" s="1"/>
  <c r="O950" i="5"/>
  <c r="N950" i="5"/>
  <c r="K950" i="5"/>
  <c r="H950" i="5"/>
  <c r="E950" i="5"/>
  <c r="D950" i="5"/>
  <c r="B950" i="5"/>
  <c r="Q949" i="5"/>
  <c r="P949" i="5"/>
  <c r="O949" i="5"/>
  <c r="N949" i="5"/>
  <c r="K949" i="5"/>
  <c r="H949" i="5"/>
  <c r="G949" i="5" s="1"/>
  <c r="E949" i="5"/>
  <c r="D949" i="5"/>
  <c r="B949" i="5"/>
  <c r="Q948" i="5"/>
  <c r="P948" i="5"/>
  <c r="O948" i="5"/>
  <c r="N948" i="5"/>
  <c r="K948" i="5"/>
  <c r="H948" i="5"/>
  <c r="E948" i="5"/>
  <c r="D948" i="5"/>
  <c r="B948" i="5"/>
  <c r="Q947" i="5"/>
  <c r="P947" i="5"/>
  <c r="O947" i="5"/>
  <c r="N947" i="5"/>
  <c r="K947" i="5"/>
  <c r="H947" i="5"/>
  <c r="J947" i="5" s="1"/>
  <c r="I947" i="5" s="1"/>
  <c r="E947" i="5"/>
  <c r="D947" i="5"/>
  <c r="B947" i="5"/>
  <c r="Q946" i="5"/>
  <c r="P946" i="5"/>
  <c r="R946" i="5" s="1"/>
  <c r="O946" i="5"/>
  <c r="N946" i="5"/>
  <c r="K946" i="5"/>
  <c r="H946" i="5"/>
  <c r="J946" i="5" s="1"/>
  <c r="I946" i="5" s="1"/>
  <c r="E946" i="5"/>
  <c r="D946" i="5"/>
  <c r="B946" i="5"/>
  <c r="Q945" i="5"/>
  <c r="P945" i="5"/>
  <c r="R945" i="5" s="1"/>
  <c r="O945" i="5"/>
  <c r="N945" i="5"/>
  <c r="K945" i="5"/>
  <c r="H945" i="5"/>
  <c r="E945" i="5"/>
  <c r="D945" i="5"/>
  <c r="B945" i="5"/>
  <c r="Q944" i="5"/>
  <c r="P944" i="5"/>
  <c r="R944" i="5" s="1"/>
  <c r="O944" i="5"/>
  <c r="N944" i="5"/>
  <c r="K944" i="5"/>
  <c r="H944" i="5"/>
  <c r="G944" i="5" s="1"/>
  <c r="E944" i="5"/>
  <c r="D944" i="5"/>
  <c r="B944" i="5"/>
  <c r="Q943" i="5"/>
  <c r="P943" i="5"/>
  <c r="R943" i="5" s="1"/>
  <c r="O943" i="5"/>
  <c r="N943" i="5"/>
  <c r="K943" i="5"/>
  <c r="H943" i="5"/>
  <c r="J943" i="5" s="1"/>
  <c r="I943" i="5" s="1"/>
  <c r="E943" i="5"/>
  <c r="D943" i="5"/>
  <c r="B943" i="5"/>
  <c r="Q942" i="5"/>
  <c r="P942" i="5"/>
  <c r="O942" i="5"/>
  <c r="N942" i="5"/>
  <c r="K942" i="5"/>
  <c r="H942" i="5"/>
  <c r="G942" i="5" s="1"/>
  <c r="E942" i="5"/>
  <c r="D942" i="5"/>
  <c r="B942" i="5"/>
  <c r="Q941" i="5"/>
  <c r="P941" i="5"/>
  <c r="R941" i="5" s="1"/>
  <c r="O941" i="5"/>
  <c r="N941" i="5"/>
  <c r="K941" i="5"/>
  <c r="H941" i="5"/>
  <c r="J941" i="5" s="1"/>
  <c r="I941" i="5" s="1"/>
  <c r="E941" i="5"/>
  <c r="D941" i="5"/>
  <c r="B941" i="5"/>
  <c r="Q940" i="5"/>
  <c r="P940" i="5"/>
  <c r="R940" i="5" s="1"/>
  <c r="O940" i="5"/>
  <c r="N940" i="5"/>
  <c r="K940" i="5"/>
  <c r="H940" i="5"/>
  <c r="G940" i="5" s="1"/>
  <c r="E940" i="5"/>
  <c r="D940" i="5"/>
  <c r="B940" i="5"/>
  <c r="Q939" i="5"/>
  <c r="P939" i="5"/>
  <c r="R939" i="5" s="1"/>
  <c r="O939" i="5"/>
  <c r="N939" i="5"/>
  <c r="K939" i="5"/>
  <c r="H939" i="5"/>
  <c r="J939" i="5" s="1"/>
  <c r="I939" i="5" s="1"/>
  <c r="E939" i="5"/>
  <c r="D939" i="5"/>
  <c r="B939" i="5"/>
  <c r="Q938" i="5"/>
  <c r="P938" i="5"/>
  <c r="R938" i="5" s="1"/>
  <c r="O938" i="5"/>
  <c r="N938" i="5"/>
  <c r="K938" i="5"/>
  <c r="H938" i="5"/>
  <c r="J938" i="5" s="1"/>
  <c r="I938" i="5" s="1"/>
  <c r="E938" i="5"/>
  <c r="D938" i="5"/>
  <c r="B938" i="5"/>
  <c r="Q937" i="5"/>
  <c r="P937" i="5"/>
  <c r="R937" i="5" s="1"/>
  <c r="O937" i="5"/>
  <c r="N937" i="5"/>
  <c r="K937" i="5"/>
  <c r="H937" i="5"/>
  <c r="E937" i="5"/>
  <c r="D937" i="5"/>
  <c r="B937" i="5"/>
  <c r="Q936" i="5"/>
  <c r="P936" i="5"/>
  <c r="R936" i="5" s="1"/>
  <c r="O936" i="5"/>
  <c r="N936" i="5"/>
  <c r="K936" i="5"/>
  <c r="H936" i="5"/>
  <c r="E936" i="5"/>
  <c r="D936" i="5"/>
  <c r="B936" i="5"/>
  <c r="Q935" i="5"/>
  <c r="P935" i="5"/>
  <c r="O935" i="5"/>
  <c r="N935" i="5"/>
  <c r="K935" i="5"/>
  <c r="H935" i="5"/>
  <c r="J935" i="5" s="1"/>
  <c r="I935" i="5" s="1"/>
  <c r="E935" i="5"/>
  <c r="D935" i="5"/>
  <c r="B935" i="5"/>
  <c r="Q934" i="5"/>
  <c r="P934" i="5"/>
  <c r="O934" i="5"/>
  <c r="N934" i="5"/>
  <c r="K934" i="5"/>
  <c r="H934" i="5"/>
  <c r="J934" i="5" s="1"/>
  <c r="I934" i="5" s="1"/>
  <c r="E934" i="5"/>
  <c r="D934" i="5"/>
  <c r="B934" i="5"/>
  <c r="Q933" i="5"/>
  <c r="P933" i="5"/>
  <c r="R933" i="5" s="1"/>
  <c r="O933" i="5"/>
  <c r="N933" i="5"/>
  <c r="K933" i="5"/>
  <c r="H933" i="5"/>
  <c r="J933" i="5" s="1"/>
  <c r="I933" i="5" s="1"/>
  <c r="E933" i="5"/>
  <c r="D933" i="5"/>
  <c r="B933" i="5"/>
  <c r="Q932" i="5"/>
  <c r="P932" i="5"/>
  <c r="O932" i="5"/>
  <c r="N932" i="5"/>
  <c r="K932" i="5"/>
  <c r="H932" i="5"/>
  <c r="J932" i="5" s="1"/>
  <c r="I932" i="5" s="1"/>
  <c r="E932" i="5"/>
  <c r="D932" i="5"/>
  <c r="B932" i="5"/>
  <c r="Q931" i="5"/>
  <c r="P931" i="5"/>
  <c r="R931" i="5" s="1"/>
  <c r="O931" i="5"/>
  <c r="N931" i="5"/>
  <c r="K931" i="5"/>
  <c r="H931" i="5"/>
  <c r="G931" i="5" s="1"/>
  <c r="E931" i="5"/>
  <c r="D931" i="5"/>
  <c r="B931" i="5"/>
  <c r="Q930" i="5"/>
  <c r="P930" i="5"/>
  <c r="R930" i="5" s="1"/>
  <c r="O930" i="5"/>
  <c r="N930" i="5"/>
  <c r="K930" i="5"/>
  <c r="H930" i="5"/>
  <c r="J930" i="5" s="1"/>
  <c r="I930" i="5" s="1"/>
  <c r="E930" i="5"/>
  <c r="D930" i="5"/>
  <c r="B930" i="5"/>
  <c r="Q929" i="5"/>
  <c r="P929" i="5"/>
  <c r="R929" i="5" s="1"/>
  <c r="O929" i="5"/>
  <c r="N929" i="5"/>
  <c r="K929" i="5"/>
  <c r="H929" i="5"/>
  <c r="E929" i="5"/>
  <c r="D929" i="5"/>
  <c r="B929" i="5"/>
  <c r="Q928" i="5"/>
  <c r="P928" i="5"/>
  <c r="R928" i="5" s="1"/>
  <c r="O928" i="5"/>
  <c r="N928" i="5"/>
  <c r="K928" i="5"/>
  <c r="H928" i="5"/>
  <c r="G928" i="5" s="1"/>
  <c r="E928" i="5"/>
  <c r="D928" i="5"/>
  <c r="B928" i="5"/>
  <c r="Q927" i="5"/>
  <c r="P927" i="5"/>
  <c r="R927" i="5" s="1"/>
  <c r="O927" i="5"/>
  <c r="N927" i="5"/>
  <c r="K927" i="5"/>
  <c r="H927" i="5"/>
  <c r="G927" i="5" s="1"/>
  <c r="E927" i="5"/>
  <c r="D927" i="5"/>
  <c r="B927" i="5"/>
  <c r="Q926" i="5"/>
  <c r="P926" i="5"/>
  <c r="O926" i="5"/>
  <c r="N926" i="5"/>
  <c r="K926" i="5"/>
  <c r="H926" i="5"/>
  <c r="J926" i="5" s="1"/>
  <c r="I926" i="5" s="1"/>
  <c r="E926" i="5"/>
  <c r="D926" i="5"/>
  <c r="B926" i="5"/>
  <c r="Q925" i="5"/>
  <c r="P925" i="5"/>
  <c r="O925" i="5"/>
  <c r="N925" i="5"/>
  <c r="K925" i="5"/>
  <c r="H925" i="5"/>
  <c r="J925" i="5" s="1"/>
  <c r="I925" i="5" s="1"/>
  <c r="E925" i="5"/>
  <c r="D925" i="5"/>
  <c r="B925" i="5"/>
  <c r="Q924" i="5"/>
  <c r="P924" i="5"/>
  <c r="O924" i="5"/>
  <c r="N924" i="5"/>
  <c r="K924" i="5"/>
  <c r="H924" i="5"/>
  <c r="J924" i="5" s="1"/>
  <c r="I924" i="5" s="1"/>
  <c r="E924" i="5"/>
  <c r="D924" i="5"/>
  <c r="B924" i="5"/>
  <c r="Q923" i="5"/>
  <c r="P923" i="5"/>
  <c r="O923" i="5"/>
  <c r="N923" i="5"/>
  <c r="K923" i="5"/>
  <c r="H923" i="5"/>
  <c r="J923" i="5" s="1"/>
  <c r="I923" i="5" s="1"/>
  <c r="E923" i="5"/>
  <c r="D923" i="5"/>
  <c r="B923" i="5"/>
  <c r="Q922" i="5"/>
  <c r="P922" i="5"/>
  <c r="R922" i="5" s="1"/>
  <c r="O922" i="5"/>
  <c r="N922" i="5"/>
  <c r="K922" i="5"/>
  <c r="H922" i="5"/>
  <c r="E922" i="5"/>
  <c r="D922" i="5"/>
  <c r="B922" i="5"/>
  <c r="Q921" i="5"/>
  <c r="P921" i="5"/>
  <c r="R921" i="5" s="1"/>
  <c r="O921" i="5"/>
  <c r="N921" i="5"/>
  <c r="K921" i="5"/>
  <c r="H921" i="5"/>
  <c r="E921" i="5"/>
  <c r="D921" i="5"/>
  <c r="B921" i="5"/>
  <c r="Q920" i="5"/>
  <c r="P920" i="5"/>
  <c r="R920" i="5" s="1"/>
  <c r="O920" i="5"/>
  <c r="N920" i="5"/>
  <c r="K920" i="5"/>
  <c r="H920" i="5"/>
  <c r="E920" i="5"/>
  <c r="D920" i="5"/>
  <c r="B920" i="5"/>
  <c r="Q919" i="5"/>
  <c r="P919" i="5"/>
  <c r="R919" i="5" s="1"/>
  <c r="O919" i="5"/>
  <c r="N919" i="5"/>
  <c r="K919" i="5"/>
  <c r="H919" i="5"/>
  <c r="J919" i="5" s="1"/>
  <c r="I919" i="5" s="1"/>
  <c r="E919" i="5"/>
  <c r="D919" i="5"/>
  <c r="B919" i="5"/>
  <c r="Q918" i="5"/>
  <c r="P918" i="5"/>
  <c r="R918" i="5" s="1"/>
  <c r="O918" i="5"/>
  <c r="N918" i="5"/>
  <c r="K918" i="5"/>
  <c r="H918" i="5"/>
  <c r="E918" i="5"/>
  <c r="D918" i="5"/>
  <c r="B918" i="5"/>
  <c r="Q917" i="5"/>
  <c r="P917" i="5"/>
  <c r="R917" i="5" s="1"/>
  <c r="O917" i="5"/>
  <c r="N917" i="5"/>
  <c r="K917" i="5"/>
  <c r="H917" i="5"/>
  <c r="G917" i="5" s="1"/>
  <c r="E917" i="5"/>
  <c r="D917" i="5"/>
  <c r="B917" i="5"/>
  <c r="Q916" i="5"/>
  <c r="P916" i="5"/>
  <c r="R916" i="5" s="1"/>
  <c r="O916" i="5"/>
  <c r="N916" i="5"/>
  <c r="K916" i="5"/>
  <c r="H916" i="5"/>
  <c r="E916" i="5"/>
  <c r="D916" i="5"/>
  <c r="B916" i="5"/>
  <c r="Q915" i="5"/>
  <c r="P915" i="5"/>
  <c r="O915" i="5"/>
  <c r="N915" i="5"/>
  <c r="K915" i="5"/>
  <c r="H915" i="5"/>
  <c r="J915" i="5" s="1"/>
  <c r="I915" i="5" s="1"/>
  <c r="E915" i="5"/>
  <c r="D915" i="5"/>
  <c r="B915" i="5"/>
  <c r="Q914" i="5"/>
  <c r="P914" i="5"/>
  <c r="O914" i="5"/>
  <c r="N914" i="5"/>
  <c r="K914" i="5"/>
  <c r="H914" i="5"/>
  <c r="J914" i="5" s="1"/>
  <c r="I914" i="5" s="1"/>
  <c r="E914" i="5"/>
  <c r="D914" i="5"/>
  <c r="B914" i="5"/>
  <c r="Q913" i="5"/>
  <c r="P913" i="5"/>
  <c r="R913" i="5" s="1"/>
  <c r="O913" i="5"/>
  <c r="N913" i="5"/>
  <c r="K913" i="5"/>
  <c r="H913" i="5"/>
  <c r="E913" i="5"/>
  <c r="D913" i="5"/>
  <c r="B913" i="5"/>
  <c r="Q912" i="5"/>
  <c r="P912" i="5"/>
  <c r="O912" i="5"/>
  <c r="N912" i="5"/>
  <c r="K912" i="5"/>
  <c r="H912" i="5"/>
  <c r="G912" i="5" s="1"/>
  <c r="E912" i="5"/>
  <c r="D912" i="5"/>
  <c r="B912" i="5"/>
  <c r="Q911" i="5"/>
  <c r="P911" i="5"/>
  <c r="R911" i="5" s="1"/>
  <c r="O911" i="5"/>
  <c r="N911" i="5"/>
  <c r="K911" i="5"/>
  <c r="H911" i="5"/>
  <c r="J911" i="5" s="1"/>
  <c r="I911" i="5" s="1"/>
  <c r="E911" i="5"/>
  <c r="D911" i="5"/>
  <c r="B911" i="5"/>
  <c r="Q910" i="5"/>
  <c r="P910" i="5"/>
  <c r="O910" i="5"/>
  <c r="N910" i="5"/>
  <c r="K910" i="5"/>
  <c r="H910" i="5"/>
  <c r="J910" i="5" s="1"/>
  <c r="I910" i="5" s="1"/>
  <c r="E910" i="5"/>
  <c r="D910" i="5"/>
  <c r="B910" i="5"/>
  <c r="Q909" i="5"/>
  <c r="P909" i="5"/>
  <c r="O909" i="5"/>
  <c r="N909" i="5"/>
  <c r="K909" i="5"/>
  <c r="H909" i="5"/>
  <c r="G909" i="5" s="1"/>
  <c r="E909" i="5"/>
  <c r="D909" i="5"/>
  <c r="B909" i="5"/>
  <c r="Q908" i="5"/>
  <c r="P908" i="5"/>
  <c r="R908" i="5" s="1"/>
  <c r="O908" i="5"/>
  <c r="N908" i="5"/>
  <c r="K908" i="5"/>
  <c r="H908" i="5"/>
  <c r="J908" i="5" s="1"/>
  <c r="I908" i="5" s="1"/>
  <c r="E908" i="5"/>
  <c r="D908" i="5"/>
  <c r="B908" i="5"/>
  <c r="Q907" i="5"/>
  <c r="P907" i="5"/>
  <c r="O907" i="5"/>
  <c r="N907" i="5"/>
  <c r="K907" i="5"/>
  <c r="H907" i="5"/>
  <c r="J907" i="5" s="1"/>
  <c r="I907" i="5" s="1"/>
  <c r="E907" i="5"/>
  <c r="D907" i="5"/>
  <c r="B907" i="5"/>
  <c r="Q906" i="5"/>
  <c r="P906" i="5"/>
  <c r="R906" i="5" s="1"/>
  <c r="O906" i="5"/>
  <c r="N906" i="5"/>
  <c r="K906" i="5"/>
  <c r="H906" i="5"/>
  <c r="E906" i="5"/>
  <c r="D906" i="5"/>
  <c r="B906" i="5"/>
  <c r="Q905" i="5"/>
  <c r="P905" i="5"/>
  <c r="R905" i="5" s="1"/>
  <c r="O905" i="5"/>
  <c r="N905" i="5"/>
  <c r="K905" i="5"/>
  <c r="H905" i="5"/>
  <c r="J905" i="5" s="1"/>
  <c r="I905" i="5" s="1"/>
  <c r="E905" i="5"/>
  <c r="D905" i="5"/>
  <c r="B905" i="5"/>
  <c r="Q904" i="5"/>
  <c r="P904" i="5"/>
  <c r="R904" i="5" s="1"/>
  <c r="O904" i="5"/>
  <c r="N904" i="5"/>
  <c r="K904" i="5"/>
  <c r="H904" i="5"/>
  <c r="E904" i="5"/>
  <c r="D904" i="5"/>
  <c r="B904" i="5"/>
  <c r="Q903" i="5"/>
  <c r="P903" i="5"/>
  <c r="R903" i="5" s="1"/>
  <c r="O903" i="5"/>
  <c r="N903" i="5"/>
  <c r="K903" i="5"/>
  <c r="H903" i="5"/>
  <c r="J903" i="5" s="1"/>
  <c r="I903" i="5" s="1"/>
  <c r="E903" i="5"/>
  <c r="D903" i="5"/>
  <c r="B903" i="5"/>
  <c r="Q902" i="5"/>
  <c r="P902" i="5"/>
  <c r="R902" i="5" s="1"/>
  <c r="O902" i="5"/>
  <c r="N902" i="5"/>
  <c r="K902" i="5"/>
  <c r="H902" i="5"/>
  <c r="E902" i="5"/>
  <c r="D902" i="5"/>
  <c r="B902" i="5"/>
  <c r="Q901" i="5"/>
  <c r="P901" i="5"/>
  <c r="R901" i="5" s="1"/>
  <c r="O901" i="5"/>
  <c r="N901" i="5"/>
  <c r="K901" i="5"/>
  <c r="H901" i="5"/>
  <c r="J901" i="5" s="1"/>
  <c r="I901" i="5" s="1"/>
  <c r="E901" i="5"/>
  <c r="D901" i="5"/>
  <c r="B901" i="5"/>
  <c r="Q900" i="5"/>
  <c r="P900" i="5"/>
  <c r="R900" i="5" s="1"/>
  <c r="O900" i="5"/>
  <c r="N900" i="5"/>
  <c r="K900" i="5"/>
  <c r="H900" i="5"/>
  <c r="J900" i="5" s="1"/>
  <c r="I900" i="5" s="1"/>
  <c r="E900" i="5"/>
  <c r="D900" i="5"/>
  <c r="B900" i="5"/>
  <c r="Q899" i="5"/>
  <c r="P899" i="5"/>
  <c r="R899" i="5" s="1"/>
  <c r="O899" i="5"/>
  <c r="N899" i="5"/>
  <c r="K899" i="5"/>
  <c r="H899" i="5"/>
  <c r="E899" i="5"/>
  <c r="D899" i="5"/>
  <c r="B899" i="5"/>
  <c r="Q898" i="5"/>
  <c r="P898" i="5"/>
  <c r="R898" i="5" s="1"/>
  <c r="O898" i="5"/>
  <c r="N898" i="5"/>
  <c r="K898" i="5"/>
  <c r="H898" i="5"/>
  <c r="J898" i="5" s="1"/>
  <c r="I898" i="5" s="1"/>
  <c r="E898" i="5"/>
  <c r="D898" i="5"/>
  <c r="B898" i="5"/>
  <c r="Q897" i="5"/>
  <c r="P897" i="5"/>
  <c r="R897" i="5" s="1"/>
  <c r="O897" i="5"/>
  <c r="N897" i="5"/>
  <c r="K897" i="5"/>
  <c r="H897" i="5"/>
  <c r="E897" i="5"/>
  <c r="D897" i="5"/>
  <c r="B897" i="5"/>
  <c r="Q896" i="5"/>
  <c r="P896" i="5"/>
  <c r="R896" i="5" s="1"/>
  <c r="O896" i="5"/>
  <c r="N896" i="5"/>
  <c r="K896" i="5"/>
  <c r="H896" i="5"/>
  <c r="G896" i="5" s="1"/>
  <c r="E896" i="5"/>
  <c r="D896" i="5"/>
  <c r="B896" i="5"/>
  <c r="Q895" i="5"/>
  <c r="R895" i="5" s="1"/>
  <c r="P895" i="5"/>
  <c r="O895" i="5"/>
  <c r="N895" i="5"/>
  <c r="K895" i="5"/>
  <c r="H895" i="5"/>
  <c r="G895" i="5" s="1"/>
  <c r="E895" i="5"/>
  <c r="D895" i="5"/>
  <c r="B895" i="5"/>
  <c r="Q894" i="5"/>
  <c r="P894" i="5"/>
  <c r="R894" i="5" s="1"/>
  <c r="O894" i="5"/>
  <c r="N894" i="5"/>
  <c r="K894" i="5"/>
  <c r="H894" i="5"/>
  <c r="J894" i="5" s="1"/>
  <c r="I894" i="5" s="1"/>
  <c r="E894" i="5"/>
  <c r="D894" i="5"/>
  <c r="B894" i="5"/>
  <c r="Q893" i="5"/>
  <c r="P893" i="5"/>
  <c r="O893" i="5"/>
  <c r="N893" i="5"/>
  <c r="K893" i="5"/>
  <c r="H893" i="5"/>
  <c r="E893" i="5"/>
  <c r="D893" i="5"/>
  <c r="B893" i="5"/>
  <c r="Q892" i="5"/>
  <c r="P892" i="5"/>
  <c r="O892" i="5"/>
  <c r="N892" i="5"/>
  <c r="K892" i="5"/>
  <c r="H892" i="5"/>
  <c r="E892" i="5"/>
  <c r="D892" i="5"/>
  <c r="B892" i="5"/>
  <c r="Q891" i="5"/>
  <c r="P891" i="5"/>
  <c r="R891" i="5" s="1"/>
  <c r="O891" i="5"/>
  <c r="N891" i="5"/>
  <c r="K891" i="5"/>
  <c r="H891" i="5"/>
  <c r="E891" i="5"/>
  <c r="D891" i="5"/>
  <c r="B891" i="5"/>
  <c r="Q890" i="5"/>
  <c r="P890" i="5"/>
  <c r="O890" i="5"/>
  <c r="N890" i="5"/>
  <c r="K890" i="5"/>
  <c r="H890" i="5"/>
  <c r="E890" i="5"/>
  <c r="D890" i="5"/>
  <c r="B890" i="5"/>
  <c r="Q889" i="5"/>
  <c r="P889" i="5"/>
  <c r="R889" i="5" s="1"/>
  <c r="O889" i="5"/>
  <c r="N889" i="5"/>
  <c r="K889" i="5"/>
  <c r="H889" i="5"/>
  <c r="G889" i="5" s="1"/>
  <c r="E889" i="5"/>
  <c r="D889" i="5"/>
  <c r="B889" i="5"/>
  <c r="Q888" i="5"/>
  <c r="P888" i="5"/>
  <c r="R888" i="5" s="1"/>
  <c r="O888" i="5"/>
  <c r="N888" i="5"/>
  <c r="K888" i="5"/>
  <c r="H888" i="5"/>
  <c r="J888" i="5" s="1"/>
  <c r="I888" i="5" s="1"/>
  <c r="E888" i="5"/>
  <c r="D888" i="5"/>
  <c r="B888" i="5"/>
  <c r="Q887" i="5"/>
  <c r="P887" i="5"/>
  <c r="R887" i="5" s="1"/>
  <c r="O887" i="5"/>
  <c r="N887" i="5"/>
  <c r="K887" i="5"/>
  <c r="H887" i="5"/>
  <c r="G887" i="5" s="1"/>
  <c r="E887" i="5"/>
  <c r="D887" i="5"/>
  <c r="B887" i="5"/>
  <c r="Q886" i="5"/>
  <c r="P886" i="5"/>
  <c r="R886" i="5" s="1"/>
  <c r="O886" i="5"/>
  <c r="N886" i="5"/>
  <c r="K886" i="5"/>
  <c r="H886" i="5"/>
  <c r="E886" i="5"/>
  <c r="D886" i="5"/>
  <c r="B886" i="5"/>
  <c r="Q885" i="5"/>
  <c r="P885" i="5"/>
  <c r="O885" i="5"/>
  <c r="N885" i="5"/>
  <c r="K885" i="5"/>
  <c r="H885" i="5"/>
  <c r="G885" i="5" s="1"/>
  <c r="E885" i="5"/>
  <c r="D885" i="5"/>
  <c r="B885" i="5"/>
  <c r="Q884" i="5"/>
  <c r="P884" i="5"/>
  <c r="R884" i="5" s="1"/>
  <c r="O884" i="5"/>
  <c r="N884" i="5"/>
  <c r="K884" i="5"/>
  <c r="H884" i="5"/>
  <c r="J884" i="5" s="1"/>
  <c r="I884" i="5" s="1"/>
  <c r="E884" i="5"/>
  <c r="D884" i="5"/>
  <c r="B884" i="5"/>
  <c r="Q883" i="5"/>
  <c r="P883" i="5"/>
  <c r="O883" i="5"/>
  <c r="N883" i="5"/>
  <c r="K883" i="5"/>
  <c r="H883" i="5"/>
  <c r="G883" i="5" s="1"/>
  <c r="E883" i="5"/>
  <c r="D883" i="5"/>
  <c r="B883" i="5"/>
  <c r="Q882" i="5"/>
  <c r="P882" i="5"/>
  <c r="R882" i="5" s="1"/>
  <c r="O882" i="5"/>
  <c r="N882" i="5"/>
  <c r="K882" i="5"/>
  <c r="H882" i="5"/>
  <c r="J882" i="5" s="1"/>
  <c r="I882" i="5" s="1"/>
  <c r="E882" i="5"/>
  <c r="D882" i="5"/>
  <c r="B882" i="5"/>
  <c r="Q881" i="5"/>
  <c r="P881" i="5"/>
  <c r="O881" i="5"/>
  <c r="N881" i="5"/>
  <c r="K881" i="5"/>
  <c r="H881" i="5"/>
  <c r="E881" i="5"/>
  <c r="D881" i="5"/>
  <c r="B881" i="5"/>
  <c r="Q880" i="5"/>
  <c r="P880" i="5"/>
  <c r="R880" i="5" s="1"/>
  <c r="O880" i="5"/>
  <c r="N880" i="5"/>
  <c r="K880" i="5"/>
  <c r="H880" i="5"/>
  <c r="E880" i="5"/>
  <c r="D880" i="5"/>
  <c r="B880" i="5"/>
  <c r="Q879" i="5"/>
  <c r="P879" i="5"/>
  <c r="O879" i="5"/>
  <c r="N879" i="5"/>
  <c r="K879" i="5"/>
  <c r="H879" i="5"/>
  <c r="J879" i="5" s="1"/>
  <c r="I879" i="5" s="1"/>
  <c r="E879" i="5"/>
  <c r="D879" i="5"/>
  <c r="B879" i="5"/>
  <c r="Q878" i="5"/>
  <c r="P878" i="5"/>
  <c r="O878" i="5"/>
  <c r="N878" i="5"/>
  <c r="K878" i="5"/>
  <c r="H878" i="5"/>
  <c r="G878" i="5" s="1"/>
  <c r="E878" i="5"/>
  <c r="D878" i="5"/>
  <c r="B878" i="5"/>
  <c r="Q877" i="5"/>
  <c r="P877" i="5"/>
  <c r="R877" i="5" s="1"/>
  <c r="O877" i="5"/>
  <c r="N877" i="5"/>
  <c r="K877" i="5"/>
  <c r="H877" i="5"/>
  <c r="J877" i="5" s="1"/>
  <c r="I877" i="5" s="1"/>
  <c r="E877" i="5"/>
  <c r="D877" i="5"/>
  <c r="B877" i="5"/>
  <c r="Q876" i="5"/>
  <c r="P876" i="5"/>
  <c r="O876" i="5"/>
  <c r="N876" i="5"/>
  <c r="K876" i="5"/>
  <c r="H876" i="5"/>
  <c r="E876" i="5"/>
  <c r="D876" i="5"/>
  <c r="B876" i="5"/>
  <c r="Q875" i="5"/>
  <c r="P875" i="5"/>
  <c r="R875" i="5" s="1"/>
  <c r="O875" i="5"/>
  <c r="N875" i="5"/>
  <c r="K875" i="5"/>
  <c r="H875" i="5"/>
  <c r="G875" i="5" s="1"/>
  <c r="E875" i="5"/>
  <c r="D875" i="5"/>
  <c r="B875" i="5"/>
  <c r="Q874" i="5"/>
  <c r="P874" i="5"/>
  <c r="R874" i="5" s="1"/>
  <c r="O874" i="5"/>
  <c r="N874" i="5"/>
  <c r="K874" i="5"/>
  <c r="H874" i="5"/>
  <c r="J874" i="5" s="1"/>
  <c r="I874" i="5" s="1"/>
  <c r="E874" i="5"/>
  <c r="D874" i="5"/>
  <c r="B874" i="5"/>
  <c r="Q873" i="5"/>
  <c r="P873" i="5"/>
  <c r="R873" i="5" s="1"/>
  <c r="O873" i="5"/>
  <c r="N873" i="5"/>
  <c r="K873" i="5"/>
  <c r="H873" i="5"/>
  <c r="E873" i="5"/>
  <c r="D873" i="5"/>
  <c r="B873" i="5"/>
  <c r="Q872" i="5"/>
  <c r="P872" i="5"/>
  <c r="R872" i="5" s="1"/>
  <c r="O872" i="5"/>
  <c r="N872" i="5"/>
  <c r="K872" i="5"/>
  <c r="H872" i="5"/>
  <c r="E872" i="5"/>
  <c r="D872" i="5"/>
  <c r="B872" i="5"/>
  <c r="Q871" i="5"/>
  <c r="P871" i="5"/>
  <c r="O871" i="5"/>
  <c r="N871" i="5"/>
  <c r="K871" i="5"/>
  <c r="H871" i="5"/>
  <c r="E871" i="5"/>
  <c r="D871" i="5"/>
  <c r="B871" i="5"/>
  <c r="Q870" i="5"/>
  <c r="P870" i="5"/>
  <c r="R870" i="5" s="1"/>
  <c r="O870" i="5"/>
  <c r="N870" i="5"/>
  <c r="K870" i="5"/>
  <c r="H870" i="5"/>
  <c r="E870" i="5"/>
  <c r="D870" i="5"/>
  <c r="B870" i="5"/>
  <c r="Q869" i="5"/>
  <c r="P869" i="5"/>
  <c r="O869" i="5"/>
  <c r="N869" i="5"/>
  <c r="K869" i="5"/>
  <c r="H869" i="5"/>
  <c r="J869" i="5" s="1"/>
  <c r="I869" i="5" s="1"/>
  <c r="E869" i="5"/>
  <c r="D869" i="5"/>
  <c r="B869" i="5"/>
  <c r="Q868" i="5"/>
  <c r="P868" i="5"/>
  <c r="R868" i="5" s="1"/>
  <c r="O868" i="5"/>
  <c r="N868" i="5"/>
  <c r="K868" i="5"/>
  <c r="H868" i="5"/>
  <c r="J868" i="5" s="1"/>
  <c r="I868" i="5" s="1"/>
  <c r="E868" i="5"/>
  <c r="D868" i="5"/>
  <c r="B868" i="5"/>
  <c r="Q867" i="5"/>
  <c r="P867" i="5"/>
  <c r="R867" i="5" s="1"/>
  <c r="O867" i="5"/>
  <c r="N867" i="5"/>
  <c r="K867" i="5"/>
  <c r="H867" i="5"/>
  <c r="E867" i="5"/>
  <c r="D867" i="5"/>
  <c r="B867" i="5"/>
  <c r="Q866" i="5"/>
  <c r="P866" i="5"/>
  <c r="O866" i="5"/>
  <c r="N866" i="5"/>
  <c r="K866" i="5"/>
  <c r="H866" i="5"/>
  <c r="E866" i="5"/>
  <c r="D866" i="5"/>
  <c r="B866" i="5"/>
  <c r="Q865" i="5"/>
  <c r="P865" i="5"/>
  <c r="O865" i="5"/>
  <c r="N865" i="5"/>
  <c r="K865" i="5"/>
  <c r="H865" i="5"/>
  <c r="E865" i="5"/>
  <c r="D865" i="5"/>
  <c r="B865" i="5"/>
  <c r="Q864" i="5"/>
  <c r="P864" i="5"/>
  <c r="R864" i="5" s="1"/>
  <c r="O864" i="5"/>
  <c r="N864" i="5"/>
  <c r="K864" i="5"/>
  <c r="H864" i="5"/>
  <c r="E864" i="5"/>
  <c r="D864" i="5"/>
  <c r="B864" i="5"/>
  <c r="Q863" i="5"/>
  <c r="P863" i="5"/>
  <c r="R863" i="5" s="1"/>
  <c r="O863" i="5"/>
  <c r="N863" i="5"/>
  <c r="K863" i="5"/>
  <c r="H863" i="5"/>
  <c r="G863" i="5" s="1"/>
  <c r="E863" i="5"/>
  <c r="D863" i="5"/>
  <c r="B863" i="5"/>
  <c r="Q862" i="5"/>
  <c r="P862" i="5"/>
  <c r="O862" i="5"/>
  <c r="N862" i="5"/>
  <c r="K862" i="5"/>
  <c r="H862" i="5"/>
  <c r="J862" i="5" s="1"/>
  <c r="I862" i="5" s="1"/>
  <c r="E862" i="5"/>
  <c r="D862" i="5"/>
  <c r="B862" i="5"/>
  <c r="Q861" i="5"/>
  <c r="P861" i="5"/>
  <c r="R861" i="5" s="1"/>
  <c r="O861" i="5"/>
  <c r="N861" i="5"/>
  <c r="K861" i="5"/>
  <c r="H861" i="5"/>
  <c r="J861" i="5" s="1"/>
  <c r="I861" i="5" s="1"/>
  <c r="E861" i="5"/>
  <c r="D861" i="5"/>
  <c r="B861" i="5"/>
  <c r="Q860" i="5"/>
  <c r="P860" i="5"/>
  <c r="O860" i="5"/>
  <c r="N860" i="5"/>
  <c r="K860" i="5"/>
  <c r="H860" i="5"/>
  <c r="G860" i="5" s="1"/>
  <c r="E860" i="5"/>
  <c r="D860" i="5"/>
  <c r="B860" i="5"/>
  <c r="Q859" i="5"/>
  <c r="P859" i="5"/>
  <c r="R859" i="5" s="1"/>
  <c r="O859" i="5"/>
  <c r="N859" i="5"/>
  <c r="K859" i="5"/>
  <c r="H859" i="5"/>
  <c r="G859" i="5" s="1"/>
  <c r="E859" i="5"/>
  <c r="D859" i="5"/>
  <c r="B859" i="5"/>
  <c r="Q858" i="5"/>
  <c r="P858" i="5"/>
  <c r="R858" i="5" s="1"/>
  <c r="O858" i="5"/>
  <c r="N858" i="5"/>
  <c r="K858" i="5"/>
  <c r="H858" i="5"/>
  <c r="E858" i="5"/>
  <c r="D858" i="5"/>
  <c r="B858" i="5"/>
  <c r="Q857" i="5"/>
  <c r="P857" i="5"/>
  <c r="R857" i="5" s="1"/>
  <c r="O857" i="5"/>
  <c r="N857" i="5"/>
  <c r="K857" i="5"/>
  <c r="H857" i="5"/>
  <c r="J857" i="5" s="1"/>
  <c r="I857" i="5" s="1"/>
  <c r="E857" i="5"/>
  <c r="D857" i="5"/>
  <c r="B857" i="5"/>
  <c r="Q856" i="5"/>
  <c r="P856" i="5"/>
  <c r="O856" i="5"/>
  <c r="N856" i="5"/>
  <c r="K856" i="5"/>
  <c r="H856" i="5"/>
  <c r="G856" i="5" s="1"/>
  <c r="E856" i="5"/>
  <c r="D856" i="5"/>
  <c r="B856" i="5"/>
  <c r="Q855" i="5"/>
  <c r="P855" i="5"/>
  <c r="R855" i="5" s="1"/>
  <c r="O855" i="5"/>
  <c r="N855" i="5"/>
  <c r="K855" i="5"/>
  <c r="H855" i="5"/>
  <c r="G855" i="5" s="1"/>
  <c r="E855" i="5"/>
  <c r="D855" i="5"/>
  <c r="B855" i="5"/>
  <c r="Q854" i="5"/>
  <c r="P854" i="5"/>
  <c r="O854" i="5"/>
  <c r="N854" i="5"/>
  <c r="K854" i="5"/>
  <c r="H854" i="5"/>
  <c r="J854" i="5" s="1"/>
  <c r="I854" i="5" s="1"/>
  <c r="E854" i="5"/>
  <c r="D854" i="5"/>
  <c r="B854" i="5"/>
  <c r="Q853" i="5"/>
  <c r="P853" i="5"/>
  <c r="O853" i="5"/>
  <c r="N853" i="5"/>
  <c r="K853" i="5"/>
  <c r="H853" i="5"/>
  <c r="E853" i="5"/>
  <c r="D853" i="5"/>
  <c r="B853" i="5"/>
  <c r="Q852" i="5"/>
  <c r="P852" i="5"/>
  <c r="R852" i="5" s="1"/>
  <c r="O852" i="5"/>
  <c r="N852" i="5"/>
  <c r="K852" i="5"/>
  <c r="H852" i="5"/>
  <c r="J852" i="5" s="1"/>
  <c r="I852" i="5" s="1"/>
  <c r="E852" i="5"/>
  <c r="D852" i="5"/>
  <c r="B852" i="5"/>
  <c r="Q851" i="5"/>
  <c r="P851" i="5"/>
  <c r="R851" i="5" s="1"/>
  <c r="O851" i="5"/>
  <c r="N851" i="5"/>
  <c r="K851" i="5"/>
  <c r="H851" i="5"/>
  <c r="G851" i="5" s="1"/>
  <c r="E851" i="5"/>
  <c r="D851" i="5"/>
  <c r="B851" i="5"/>
  <c r="Q850" i="5"/>
  <c r="P850" i="5"/>
  <c r="R850" i="5" s="1"/>
  <c r="O850" i="5"/>
  <c r="N850" i="5"/>
  <c r="K850" i="5"/>
  <c r="H850" i="5"/>
  <c r="J850" i="5" s="1"/>
  <c r="I850" i="5" s="1"/>
  <c r="E850" i="5"/>
  <c r="D850" i="5"/>
  <c r="B850" i="5"/>
  <c r="Q849" i="5"/>
  <c r="P849" i="5"/>
  <c r="R849" i="5" s="1"/>
  <c r="O849" i="5"/>
  <c r="N849" i="5"/>
  <c r="K849" i="5"/>
  <c r="H849" i="5"/>
  <c r="G849" i="5" s="1"/>
  <c r="E849" i="5"/>
  <c r="D849" i="5"/>
  <c r="B849" i="5"/>
  <c r="Q848" i="5"/>
  <c r="P848" i="5"/>
  <c r="O848" i="5"/>
  <c r="N848" i="5"/>
  <c r="K848" i="5"/>
  <c r="H848" i="5"/>
  <c r="J848" i="5" s="1"/>
  <c r="I848" i="5" s="1"/>
  <c r="E848" i="5"/>
  <c r="D848" i="5"/>
  <c r="B848" i="5"/>
  <c r="Q847" i="5"/>
  <c r="P847" i="5"/>
  <c r="O847" i="5"/>
  <c r="N847" i="5"/>
  <c r="K847" i="5"/>
  <c r="H847" i="5"/>
  <c r="G847" i="5" s="1"/>
  <c r="E847" i="5"/>
  <c r="D847" i="5"/>
  <c r="B847" i="5"/>
  <c r="Q846" i="5"/>
  <c r="P846" i="5"/>
  <c r="R846" i="5" s="1"/>
  <c r="O846" i="5"/>
  <c r="N846" i="5"/>
  <c r="K846" i="5"/>
  <c r="H846" i="5"/>
  <c r="G846" i="5" s="1"/>
  <c r="E846" i="5"/>
  <c r="D846" i="5"/>
  <c r="B846" i="5"/>
  <c r="Q845" i="5"/>
  <c r="P845" i="5"/>
  <c r="O845" i="5"/>
  <c r="N845" i="5"/>
  <c r="K845" i="5"/>
  <c r="H845" i="5"/>
  <c r="E845" i="5"/>
  <c r="D845" i="5"/>
  <c r="B845" i="5"/>
  <c r="Q844" i="5"/>
  <c r="P844" i="5"/>
  <c r="R844" i="5" s="1"/>
  <c r="O844" i="5"/>
  <c r="N844" i="5"/>
  <c r="K844" i="5"/>
  <c r="H844" i="5"/>
  <c r="G844" i="5" s="1"/>
  <c r="E844" i="5"/>
  <c r="D844" i="5"/>
  <c r="B844" i="5"/>
  <c r="Q843" i="5"/>
  <c r="P843" i="5"/>
  <c r="R843" i="5" s="1"/>
  <c r="O843" i="5"/>
  <c r="N843" i="5"/>
  <c r="K843" i="5"/>
  <c r="H843" i="5"/>
  <c r="J843" i="5" s="1"/>
  <c r="I843" i="5" s="1"/>
  <c r="E843" i="5"/>
  <c r="D843" i="5"/>
  <c r="B843" i="5"/>
  <c r="Q842" i="5"/>
  <c r="P842" i="5"/>
  <c r="R842" i="5" s="1"/>
  <c r="O842" i="5"/>
  <c r="N842" i="5"/>
  <c r="K842" i="5"/>
  <c r="H842" i="5"/>
  <c r="J842" i="5" s="1"/>
  <c r="I842" i="5" s="1"/>
  <c r="E842" i="5"/>
  <c r="D842" i="5"/>
  <c r="B842" i="5"/>
  <c r="Q841" i="5"/>
  <c r="P841" i="5"/>
  <c r="R841" i="5" s="1"/>
  <c r="O841" i="5"/>
  <c r="N841" i="5"/>
  <c r="K841" i="5"/>
  <c r="H841" i="5"/>
  <c r="J841" i="5" s="1"/>
  <c r="I841" i="5" s="1"/>
  <c r="E841" i="5"/>
  <c r="D841" i="5"/>
  <c r="B841" i="5"/>
  <c r="Q840" i="5"/>
  <c r="P840" i="5"/>
  <c r="R840" i="5" s="1"/>
  <c r="O840" i="5"/>
  <c r="N840" i="5"/>
  <c r="K840" i="5"/>
  <c r="H840" i="5"/>
  <c r="E840" i="5"/>
  <c r="D840" i="5"/>
  <c r="B840" i="5"/>
  <c r="Q839" i="5"/>
  <c r="P839" i="5"/>
  <c r="R839" i="5" s="1"/>
  <c r="O839" i="5"/>
  <c r="N839" i="5"/>
  <c r="K839" i="5"/>
  <c r="H839" i="5"/>
  <c r="E839" i="5"/>
  <c r="D839" i="5"/>
  <c r="B839" i="5"/>
  <c r="Q838" i="5"/>
  <c r="P838" i="5"/>
  <c r="O838" i="5"/>
  <c r="N838" i="5"/>
  <c r="K838" i="5"/>
  <c r="H838" i="5"/>
  <c r="J838" i="5" s="1"/>
  <c r="I838" i="5" s="1"/>
  <c r="E838" i="5"/>
  <c r="D838" i="5"/>
  <c r="B838" i="5"/>
  <c r="Q837" i="5"/>
  <c r="P837" i="5"/>
  <c r="O837" i="5"/>
  <c r="N837" i="5"/>
  <c r="K837" i="5"/>
  <c r="H837" i="5"/>
  <c r="E837" i="5"/>
  <c r="D837" i="5"/>
  <c r="B837" i="5"/>
  <c r="Q836" i="5"/>
  <c r="P836" i="5"/>
  <c r="R836" i="5" s="1"/>
  <c r="O836" i="5"/>
  <c r="N836" i="5"/>
  <c r="K836" i="5"/>
  <c r="H836" i="5"/>
  <c r="G836" i="5" s="1"/>
  <c r="E836" i="5"/>
  <c r="D836" i="5"/>
  <c r="B836" i="5"/>
  <c r="Q835" i="5"/>
  <c r="P835" i="5"/>
  <c r="R835" i="5" s="1"/>
  <c r="O835" i="5"/>
  <c r="N835" i="5"/>
  <c r="K835" i="5"/>
  <c r="H835" i="5"/>
  <c r="J835" i="5" s="1"/>
  <c r="I835" i="5" s="1"/>
  <c r="E835" i="5"/>
  <c r="D835" i="5"/>
  <c r="B835" i="5"/>
  <c r="Q834" i="5"/>
  <c r="P834" i="5"/>
  <c r="O834" i="5"/>
  <c r="N834" i="5"/>
  <c r="K834" i="5"/>
  <c r="H834" i="5"/>
  <c r="E834" i="5"/>
  <c r="D834" i="5"/>
  <c r="B834" i="5"/>
  <c r="Q833" i="5"/>
  <c r="P833" i="5"/>
  <c r="R833" i="5" s="1"/>
  <c r="O833" i="5"/>
  <c r="N833" i="5"/>
  <c r="K833" i="5"/>
  <c r="H833" i="5"/>
  <c r="G833" i="5" s="1"/>
  <c r="E833" i="5"/>
  <c r="D833" i="5"/>
  <c r="B833" i="5"/>
  <c r="Q832" i="5"/>
  <c r="P832" i="5"/>
  <c r="O832" i="5"/>
  <c r="N832" i="5"/>
  <c r="K832" i="5"/>
  <c r="H832" i="5"/>
  <c r="J832" i="5" s="1"/>
  <c r="I832" i="5" s="1"/>
  <c r="E832" i="5"/>
  <c r="D832" i="5"/>
  <c r="B832" i="5"/>
  <c r="Q831" i="5"/>
  <c r="P831" i="5"/>
  <c r="O831" i="5"/>
  <c r="N831" i="5"/>
  <c r="K831" i="5"/>
  <c r="H831" i="5"/>
  <c r="G831" i="5" s="1"/>
  <c r="E831" i="5"/>
  <c r="D831" i="5"/>
  <c r="B831" i="5"/>
  <c r="Q830" i="5"/>
  <c r="P830" i="5"/>
  <c r="R830" i="5" s="1"/>
  <c r="O830" i="5"/>
  <c r="N830" i="5"/>
  <c r="K830" i="5"/>
  <c r="H830" i="5"/>
  <c r="J830" i="5" s="1"/>
  <c r="I830" i="5" s="1"/>
  <c r="E830" i="5"/>
  <c r="D830" i="5"/>
  <c r="B830" i="5"/>
  <c r="Q829" i="5"/>
  <c r="P829" i="5"/>
  <c r="R829" i="5" s="1"/>
  <c r="O829" i="5"/>
  <c r="N829" i="5"/>
  <c r="K829" i="5"/>
  <c r="H829" i="5"/>
  <c r="J829" i="5" s="1"/>
  <c r="I829" i="5" s="1"/>
  <c r="E829" i="5"/>
  <c r="D829" i="5"/>
  <c r="B829" i="5"/>
  <c r="Q828" i="5"/>
  <c r="P828" i="5"/>
  <c r="R828" i="5" s="1"/>
  <c r="O828" i="5"/>
  <c r="N828" i="5"/>
  <c r="K828" i="5"/>
  <c r="H828" i="5"/>
  <c r="E828" i="5"/>
  <c r="D828" i="5"/>
  <c r="B828" i="5"/>
  <c r="Q827" i="5"/>
  <c r="P827" i="5"/>
  <c r="R827" i="5" s="1"/>
  <c r="O827" i="5"/>
  <c r="N827" i="5"/>
  <c r="K827" i="5"/>
  <c r="H827" i="5"/>
  <c r="E827" i="5"/>
  <c r="D827" i="5"/>
  <c r="B827" i="5"/>
  <c r="Q826" i="5"/>
  <c r="P826" i="5"/>
  <c r="R826" i="5" s="1"/>
  <c r="O826" i="5"/>
  <c r="N826" i="5"/>
  <c r="K826" i="5"/>
  <c r="H826" i="5"/>
  <c r="G826" i="5" s="1"/>
  <c r="E826" i="5"/>
  <c r="D826" i="5"/>
  <c r="B826" i="5"/>
  <c r="Q825" i="5"/>
  <c r="P825" i="5"/>
  <c r="R825" i="5" s="1"/>
  <c r="O825" i="5"/>
  <c r="N825" i="5"/>
  <c r="K825" i="5"/>
  <c r="H825" i="5"/>
  <c r="J825" i="5" s="1"/>
  <c r="I825" i="5" s="1"/>
  <c r="E825" i="5"/>
  <c r="D825" i="5"/>
  <c r="B825" i="5"/>
  <c r="Q824" i="5"/>
  <c r="P824" i="5"/>
  <c r="R824" i="5" s="1"/>
  <c r="O824" i="5"/>
  <c r="N824" i="5"/>
  <c r="K824" i="5"/>
  <c r="H824" i="5"/>
  <c r="J824" i="5" s="1"/>
  <c r="I824" i="5" s="1"/>
  <c r="E824" i="5"/>
  <c r="D824" i="5"/>
  <c r="B824" i="5"/>
  <c r="Q823" i="5"/>
  <c r="P823" i="5"/>
  <c r="R823" i="5" s="1"/>
  <c r="O823" i="5"/>
  <c r="N823" i="5"/>
  <c r="K823" i="5"/>
  <c r="H823" i="5"/>
  <c r="E823" i="5"/>
  <c r="D823" i="5"/>
  <c r="B823" i="5"/>
  <c r="Q822" i="5"/>
  <c r="P822" i="5"/>
  <c r="O822" i="5"/>
  <c r="N822" i="5"/>
  <c r="K822" i="5"/>
  <c r="H822" i="5"/>
  <c r="J822" i="5" s="1"/>
  <c r="I822" i="5" s="1"/>
  <c r="E822" i="5"/>
  <c r="D822" i="5"/>
  <c r="B822" i="5"/>
  <c r="Q821" i="5"/>
  <c r="P821" i="5"/>
  <c r="O821" i="5"/>
  <c r="N821" i="5"/>
  <c r="K821" i="5"/>
  <c r="H821" i="5"/>
  <c r="G821" i="5" s="1"/>
  <c r="E821" i="5"/>
  <c r="D821" i="5"/>
  <c r="B821" i="5"/>
  <c r="Q820" i="5"/>
  <c r="P820" i="5"/>
  <c r="R820" i="5" s="1"/>
  <c r="O820" i="5"/>
  <c r="N820" i="5"/>
  <c r="K820" i="5"/>
  <c r="H820" i="5"/>
  <c r="J820" i="5" s="1"/>
  <c r="I820" i="5" s="1"/>
  <c r="E820" i="5"/>
  <c r="D820" i="5"/>
  <c r="B820" i="5"/>
  <c r="Q819" i="5"/>
  <c r="P819" i="5"/>
  <c r="R819" i="5" s="1"/>
  <c r="O819" i="5"/>
  <c r="N819" i="5"/>
  <c r="K819" i="5"/>
  <c r="H819" i="5"/>
  <c r="G819" i="5" s="1"/>
  <c r="E819" i="5"/>
  <c r="D819" i="5"/>
  <c r="B819" i="5"/>
  <c r="Q818" i="5"/>
  <c r="P818" i="5"/>
  <c r="R818" i="5" s="1"/>
  <c r="O818" i="5"/>
  <c r="N818" i="5"/>
  <c r="K818" i="5"/>
  <c r="H818" i="5"/>
  <c r="E818" i="5"/>
  <c r="D818" i="5"/>
  <c r="B818" i="5"/>
  <c r="Q817" i="5"/>
  <c r="P817" i="5"/>
  <c r="R817" i="5" s="1"/>
  <c r="O817" i="5"/>
  <c r="N817" i="5"/>
  <c r="K817" i="5"/>
  <c r="H817" i="5"/>
  <c r="G817" i="5" s="1"/>
  <c r="E817" i="5"/>
  <c r="D817" i="5"/>
  <c r="B817" i="5"/>
  <c r="Q816" i="5"/>
  <c r="P816" i="5"/>
  <c r="O816" i="5"/>
  <c r="N816" i="5"/>
  <c r="K816" i="5"/>
  <c r="H816" i="5"/>
  <c r="J816" i="5" s="1"/>
  <c r="I816" i="5" s="1"/>
  <c r="E816" i="5"/>
  <c r="D816" i="5"/>
  <c r="B816" i="5"/>
  <c r="Q815" i="5"/>
  <c r="P815" i="5"/>
  <c r="O815" i="5"/>
  <c r="N815" i="5"/>
  <c r="K815" i="5"/>
  <c r="H815" i="5"/>
  <c r="G815" i="5" s="1"/>
  <c r="E815" i="5"/>
  <c r="D815" i="5"/>
  <c r="B815" i="5"/>
  <c r="Q814" i="5"/>
  <c r="P814" i="5"/>
  <c r="R814" i="5" s="1"/>
  <c r="O814" i="5"/>
  <c r="N814" i="5"/>
  <c r="K814" i="5"/>
  <c r="H814" i="5"/>
  <c r="E814" i="5"/>
  <c r="D814" i="5"/>
  <c r="B814" i="5"/>
  <c r="Q813" i="5"/>
  <c r="P813" i="5"/>
  <c r="O813" i="5"/>
  <c r="N813" i="5"/>
  <c r="K813" i="5"/>
  <c r="H813" i="5"/>
  <c r="E813" i="5"/>
  <c r="D813" i="5"/>
  <c r="B813" i="5"/>
  <c r="Q812" i="5"/>
  <c r="P812" i="5"/>
  <c r="R812" i="5" s="1"/>
  <c r="O812" i="5"/>
  <c r="N812" i="5"/>
  <c r="K812" i="5"/>
  <c r="H812" i="5"/>
  <c r="G812" i="5" s="1"/>
  <c r="E812" i="5"/>
  <c r="D812" i="5"/>
  <c r="B812" i="5"/>
  <c r="Q811" i="5"/>
  <c r="P811" i="5"/>
  <c r="R811" i="5" s="1"/>
  <c r="O811" i="5"/>
  <c r="N811" i="5"/>
  <c r="K811" i="5"/>
  <c r="H811" i="5"/>
  <c r="E811" i="5"/>
  <c r="D811" i="5"/>
  <c r="B811" i="5"/>
  <c r="Q810" i="5"/>
  <c r="P810" i="5"/>
  <c r="R810" i="5" s="1"/>
  <c r="O810" i="5"/>
  <c r="N810" i="5"/>
  <c r="K810" i="5"/>
  <c r="H810" i="5"/>
  <c r="J810" i="5" s="1"/>
  <c r="I810" i="5" s="1"/>
  <c r="E810" i="5"/>
  <c r="D810" i="5"/>
  <c r="B810" i="5"/>
  <c r="Q809" i="5"/>
  <c r="P809" i="5"/>
  <c r="R809" i="5" s="1"/>
  <c r="O809" i="5"/>
  <c r="N809" i="5"/>
  <c r="K809" i="5"/>
  <c r="H809" i="5"/>
  <c r="J809" i="5" s="1"/>
  <c r="I809" i="5" s="1"/>
  <c r="E809" i="5"/>
  <c r="D809" i="5"/>
  <c r="B809" i="5"/>
  <c r="Q808" i="5"/>
  <c r="P808" i="5"/>
  <c r="R808" i="5" s="1"/>
  <c r="O808" i="5"/>
  <c r="N808" i="5"/>
  <c r="K808" i="5"/>
  <c r="H808" i="5"/>
  <c r="E808" i="5"/>
  <c r="D808" i="5"/>
  <c r="B808" i="5"/>
  <c r="Q807" i="5"/>
  <c r="P807" i="5"/>
  <c r="R807" i="5" s="1"/>
  <c r="O807" i="5"/>
  <c r="N807" i="5"/>
  <c r="K807" i="5"/>
  <c r="H807" i="5"/>
  <c r="E807" i="5"/>
  <c r="D807" i="5"/>
  <c r="B807" i="5"/>
  <c r="Q806" i="5"/>
  <c r="P806" i="5"/>
  <c r="R806" i="5" s="1"/>
  <c r="O806" i="5"/>
  <c r="N806" i="5"/>
  <c r="K806" i="5"/>
  <c r="H806" i="5"/>
  <c r="E806" i="5"/>
  <c r="D806" i="5"/>
  <c r="B806" i="5"/>
  <c r="Q805" i="5"/>
  <c r="P805" i="5"/>
  <c r="O805" i="5"/>
  <c r="N805" i="5"/>
  <c r="K805" i="5"/>
  <c r="H805" i="5"/>
  <c r="G805" i="5" s="1"/>
  <c r="E805" i="5"/>
  <c r="D805" i="5"/>
  <c r="B805" i="5"/>
  <c r="Q804" i="5"/>
  <c r="P804" i="5"/>
  <c r="R804" i="5" s="1"/>
  <c r="O804" i="5"/>
  <c r="N804" i="5"/>
  <c r="K804" i="5"/>
  <c r="H804" i="5"/>
  <c r="G804" i="5" s="1"/>
  <c r="E804" i="5"/>
  <c r="D804" i="5"/>
  <c r="B804" i="5"/>
  <c r="Q803" i="5"/>
  <c r="P803" i="5"/>
  <c r="O803" i="5"/>
  <c r="N803" i="5"/>
  <c r="K803" i="5"/>
  <c r="H803" i="5"/>
  <c r="J803" i="5" s="1"/>
  <c r="I803" i="5" s="1"/>
  <c r="E803" i="5"/>
  <c r="D803" i="5"/>
  <c r="B803" i="5"/>
  <c r="Q802" i="5"/>
  <c r="P802" i="5"/>
  <c r="O802" i="5"/>
  <c r="N802" i="5"/>
  <c r="K802" i="5"/>
  <c r="H802" i="5"/>
  <c r="J802" i="5" s="1"/>
  <c r="I802" i="5" s="1"/>
  <c r="E802" i="5"/>
  <c r="D802" i="5"/>
  <c r="B802" i="5"/>
  <c r="Q801" i="5"/>
  <c r="P801" i="5"/>
  <c r="R801" i="5" s="1"/>
  <c r="O801" i="5"/>
  <c r="N801" i="5"/>
  <c r="K801" i="5"/>
  <c r="H801" i="5"/>
  <c r="J801" i="5" s="1"/>
  <c r="I801" i="5" s="1"/>
  <c r="E801" i="5"/>
  <c r="D801" i="5"/>
  <c r="B801" i="5"/>
  <c r="Q800" i="5"/>
  <c r="P800" i="5"/>
  <c r="O800" i="5"/>
  <c r="N800" i="5"/>
  <c r="K800" i="5"/>
  <c r="H800" i="5"/>
  <c r="E800" i="5"/>
  <c r="D800" i="5"/>
  <c r="B800" i="5"/>
  <c r="Q799" i="5"/>
  <c r="P799" i="5"/>
  <c r="R799" i="5" s="1"/>
  <c r="O799" i="5"/>
  <c r="N799" i="5"/>
  <c r="K799" i="5"/>
  <c r="H799" i="5"/>
  <c r="E799" i="5"/>
  <c r="D799" i="5"/>
  <c r="B799" i="5"/>
  <c r="Q798" i="5"/>
  <c r="P798" i="5"/>
  <c r="R798" i="5" s="1"/>
  <c r="O798" i="5"/>
  <c r="N798" i="5"/>
  <c r="K798" i="5"/>
  <c r="H798" i="5"/>
  <c r="G798" i="5" s="1"/>
  <c r="E798" i="5"/>
  <c r="D798" i="5"/>
  <c r="B798" i="5"/>
  <c r="Q797" i="5"/>
  <c r="P797" i="5"/>
  <c r="R797" i="5" s="1"/>
  <c r="O797" i="5"/>
  <c r="N797" i="5"/>
  <c r="K797" i="5"/>
  <c r="H797" i="5"/>
  <c r="J797" i="5" s="1"/>
  <c r="I797" i="5" s="1"/>
  <c r="E797" i="5"/>
  <c r="D797" i="5"/>
  <c r="B797" i="5"/>
  <c r="Q796" i="5"/>
  <c r="P796" i="5"/>
  <c r="R796" i="5" s="1"/>
  <c r="O796" i="5"/>
  <c r="N796" i="5"/>
  <c r="K796" i="5"/>
  <c r="H796" i="5"/>
  <c r="E796" i="5"/>
  <c r="D796" i="5"/>
  <c r="B796" i="5"/>
  <c r="Q795" i="5"/>
  <c r="P795" i="5"/>
  <c r="R795" i="5" s="1"/>
  <c r="O795" i="5"/>
  <c r="N795" i="5"/>
  <c r="K795" i="5"/>
  <c r="H795" i="5"/>
  <c r="E795" i="5"/>
  <c r="D795" i="5"/>
  <c r="B795" i="5"/>
  <c r="Q794" i="5"/>
  <c r="P794" i="5"/>
  <c r="R794" i="5" s="1"/>
  <c r="O794" i="5"/>
  <c r="N794" i="5"/>
  <c r="K794" i="5"/>
  <c r="H794" i="5"/>
  <c r="G794" i="5" s="1"/>
  <c r="E794" i="5"/>
  <c r="D794" i="5"/>
  <c r="B794" i="5"/>
  <c r="Q793" i="5"/>
  <c r="P793" i="5"/>
  <c r="R793" i="5" s="1"/>
  <c r="O793" i="5"/>
  <c r="N793" i="5"/>
  <c r="K793" i="5"/>
  <c r="H793" i="5"/>
  <c r="J793" i="5" s="1"/>
  <c r="I793" i="5" s="1"/>
  <c r="E793" i="5"/>
  <c r="D793" i="5"/>
  <c r="B793" i="5"/>
  <c r="Q792" i="5"/>
  <c r="P792" i="5"/>
  <c r="R792" i="5" s="1"/>
  <c r="O792" i="5"/>
  <c r="N792" i="5"/>
  <c r="K792" i="5"/>
  <c r="H792" i="5"/>
  <c r="E792" i="5"/>
  <c r="D792" i="5"/>
  <c r="B792" i="5"/>
  <c r="Q791" i="5"/>
  <c r="P791" i="5"/>
  <c r="R791" i="5" s="1"/>
  <c r="O791" i="5"/>
  <c r="N791" i="5"/>
  <c r="K791" i="5"/>
  <c r="H791" i="5"/>
  <c r="J791" i="5" s="1"/>
  <c r="I791" i="5" s="1"/>
  <c r="E791" i="5"/>
  <c r="D791" i="5"/>
  <c r="B791" i="5"/>
  <c r="Q790" i="5"/>
  <c r="P790" i="5"/>
  <c r="R790" i="5" s="1"/>
  <c r="O790" i="5"/>
  <c r="N790" i="5"/>
  <c r="K790" i="5"/>
  <c r="H790" i="5"/>
  <c r="G790" i="5" s="1"/>
  <c r="E790" i="5"/>
  <c r="D790" i="5"/>
  <c r="B790" i="5"/>
  <c r="Q789" i="5"/>
  <c r="P789" i="5"/>
  <c r="R789" i="5" s="1"/>
  <c r="O789" i="5"/>
  <c r="N789" i="5"/>
  <c r="K789" i="5"/>
  <c r="H789" i="5"/>
  <c r="E789" i="5"/>
  <c r="D789" i="5"/>
  <c r="B789" i="5"/>
  <c r="Q788" i="5"/>
  <c r="P788" i="5"/>
  <c r="R788" i="5" s="1"/>
  <c r="O788" i="5"/>
  <c r="N788" i="5"/>
  <c r="K788" i="5"/>
  <c r="H788" i="5"/>
  <c r="E788" i="5"/>
  <c r="D788" i="5"/>
  <c r="B788" i="5"/>
  <c r="Q787" i="5"/>
  <c r="P787" i="5"/>
  <c r="R787" i="5" s="1"/>
  <c r="O787" i="5"/>
  <c r="N787" i="5"/>
  <c r="K787" i="5"/>
  <c r="H787" i="5"/>
  <c r="J787" i="5" s="1"/>
  <c r="I787" i="5" s="1"/>
  <c r="E787" i="5"/>
  <c r="D787" i="5"/>
  <c r="B787" i="5"/>
  <c r="Q786" i="5"/>
  <c r="P786" i="5"/>
  <c r="R786" i="5" s="1"/>
  <c r="O786" i="5"/>
  <c r="N786" i="5"/>
  <c r="K786" i="5"/>
  <c r="H786" i="5"/>
  <c r="G786" i="5" s="1"/>
  <c r="E786" i="5"/>
  <c r="D786" i="5"/>
  <c r="B786" i="5"/>
  <c r="Q785" i="5"/>
  <c r="P785" i="5"/>
  <c r="R785" i="5" s="1"/>
  <c r="O785" i="5"/>
  <c r="N785" i="5"/>
  <c r="K785" i="5"/>
  <c r="H785" i="5"/>
  <c r="E785" i="5"/>
  <c r="D785" i="5"/>
  <c r="B785" i="5"/>
  <c r="Q784" i="5"/>
  <c r="P784" i="5"/>
  <c r="R784" i="5" s="1"/>
  <c r="O784" i="5"/>
  <c r="N784" i="5"/>
  <c r="K784" i="5"/>
  <c r="H784" i="5"/>
  <c r="J784" i="5" s="1"/>
  <c r="I784" i="5" s="1"/>
  <c r="E784" i="5"/>
  <c r="D784" i="5"/>
  <c r="B784" i="5"/>
  <c r="Q783" i="5"/>
  <c r="P783" i="5"/>
  <c r="O783" i="5"/>
  <c r="N783" i="5"/>
  <c r="K783" i="5"/>
  <c r="H783" i="5"/>
  <c r="J783" i="5" s="1"/>
  <c r="I783" i="5" s="1"/>
  <c r="E783" i="5"/>
  <c r="D783" i="5"/>
  <c r="B783" i="5"/>
  <c r="Q782" i="5"/>
  <c r="P782" i="5"/>
  <c r="O782" i="5"/>
  <c r="N782" i="5"/>
  <c r="K782" i="5"/>
  <c r="H782" i="5"/>
  <c r="J782" i="5" s="1"/>
  <c r="I782" i="5" s="1"/>
  <c r="E782" i="5"/>
  <c r="D782" i="5"/>
  <c r="B782" i="5"/>
  <c r="Q781" i="5"/>
  <c r="P781" i="5"/>
  <c r="O781" i="5"/>
  <c r="N781" i="5"/>
  <c r="K781" i="5"/>
  <c r="H781" i="5"/>
  <c r="E781" i="5"/>
  <c r="D781" i="5"/>
  <c r="B781" i="5"/>
  <c r="Q780" i="5"/>
  <c r="P780" i="5"/>
  <c r="R780" i="5" s="1"/>
  <c r="O780" i="5"/>
  <c r="N780" i="5"/>
  <c r="K780" i="5"/>
  <c r="H780" i="5"/>
  <c r="G780" i="5" s="1"/>
  <c r="E780" i="5"/>
  <c r="D780" i="5"/>
  <c r="B780" i="5"/>
  <c r="Q779" i="5"/>
  <c r="P779" i="5"/>
  <c r="R779" i="5" s="1"/>
  <c r="O779" i="5"/>
  <c r="N779" i="5"/>
  <c r="K779" i="5"/>
  <c r="H779" i="5"/>
  <c r="G779" i="5" s="1"/>
  <c r="E779" i="5"/>
  <c r="D779" i="5"/>
  <c r="B779" i="5"/>
  <c r="Q778" i="5"/>
  <c r="P778" i="5"/>
  <c r="O778" i="5"/>
  <c r="N778" i="5"/>
  <c r="K778" i="5"/>
  <c r="H778" i="5"/>
  <c r="G778" i="5" s="1"/>
  <c r="E778" i="5"/>
  <c r="D778" i="5"/>
  <c r="B778" i="5"/>
  <c r="Q777" i="5"/>
  <c r="P777" i="5"/>
  <c r="R777" i="5" s="1"/>
  <c r="O777" i="5"/>
  <c r="N777" i="5"/>
  <c r="K777" i="5"/>
  <c r="H777" i="5"/>
  <c r="J777" i="5" s="1"/>
  <c r="I777" i="5" s="1"/>
  <c r="E777" i="5"/>
  <c r="D777" i="5"/>
  <c r="B777" i="5"/>
  <c r="Q776" i="5"/>
  <c r="P776" i="5"/>
  <c r="R776" i="5" s="1"/>
  <c r="O776" i="5"/>
  <c r="N776" i="5"/>
  <c r="K776" i="5"/>
  <c r="H776" i="5"/>
  <c r="E776" i="5"/>
  <c r="D776" i="5"/>
  <c r="B776" i="5"/>
  <c r="Q775" i="5"/>
  <c r="P775" i="5"/>
  <c r="R775" i="5" s="1"/>
  <c r="O775" i="5"/>
  <c r="N775" i="5"/>
  <c r="K775" i="5"/>
  <c r="H775" i="5"/>
  <c r="G775" i="5" s="1"/>
  <c r="E775" i="5"/>
  <c r="D775" i="5"/>
  <c r="B775" i="5"/>
  <c r="Q774" i="5"/>
  <c r="P774" i="5"/>
  <c r="R774" i="5" s="1"/>
  <c r="O774" i="5"/>
  <c r="N774" i="5"/>
  <c r="K774" i="5"/>
  <c r="H774" i="5"/>
  <c r="E774" i="5"/>
  <c r="D774" i="5"/>
  <c r="B774" i="5"/>
  <c r="Q773" i="5"/>
  <c r="P773" i="5"/>
  <c r="O773" i="5"/>
  <c r="N773" i="5"/>
  <c r="K773" i="5"/>
  <c r="H773" i="5"/>
  <c r="J773" i="5" s="1"/>
  <c r="I773" i="5" s="1"/>
  <c r="E773" i="5"/>
  <c r="D773" i="5"/>
  <c r="B773" i="5"/>
  <c r="Q772" i="5"/>
  <c r="P772" i="5"/>
  <c r="O772" i="5"/>
  <c r="N772" i="5"/>
  <c r="K772" i="5"/>
  <c r="H772" i="5"/>
  <c r="G772" i="5" s="1"/>
  <c r="E772" i="5"/>
  <c r="D772" i="5"/>
  <c r="B772" i="5"/>
  <c r="Q771" i="5"/>
  <c r="P771" i="5"/>
  <c r="O771" i="5"/>
  <c r="N771" i="5"/>
  <c r="K771" i="5"/>
  <c r="H771" i="5"/>
  <c r="G771" i="5" s="1"/>
  <c r="E771" i="5"/>
  <c r="D771" i="5"/>
  <c r="B771" i="5"/>
  <c r="Q770" i="5"/>
  <c r="P770" i="5"/>
  <c r="R770" i="5" s="1"/>
  <c r="O770" i="5"/>
  <c r="N770" i="5"/>
  <c r="K770" i="5"/>
  <c r="H770" i="5"/>
  <c r="J770" i="5" s="1"/>
  <c r="I770" i="5" s="1"/>
  <c r="E770" i="5"/>
  <c r="D770" i="5"/>
  <c r="B770" i="5"/>
  <c r="Q769" i="5"/>
  <c r="P769" i="5"/>
  <c r="R769" i="5" s="1"/>
  <c r="O769" i="5"/>
  <c r="N769" i="5"/>
  <c r="K769" i="5"/>
  <c r="H769" i="5"/>
  <c r="J769" i="5" s="1"/>
  <c r="I769" i="5" s="1"/>
  <c r="E769" i="5"/>
  <c r="D769" i="5"/>
  <c r="B769" i="5"/>
  <c r="Q768" i="5"/>
  <c r="P768" i="5"/>
  <c r="R768" i="5" s="1"/>
  <c r="O768" i="5"/>
  <c r="N768" i="5"/>
  <c r="K768" i="5"/>
  <c r="H768" i="5"/>
  <c r="G768" i="5" s="1"/>
  <c r="E768" i="5"/>
  <c r="D768" i="5"/>
  <c r="B768" i="5"/>
  <c r="Q767" i="5"/>
  <c r="P767" i="5"/>
  <c r="R767" i="5" s="1"/>
  <c r="O767" i="5"/>
  <c r="N767" i="5"/>
  <c r="K767" i="5"/>
  <c r="H767" i="5"/>
  <c r="E767" i="5"/>
  <c r="D767" i="5"/>
  <c r="B767" i="5"/>
  <c r="Q766" i="5"/>
  <c r="P766" i="5"/>
  <c r="R766" i="5" s="1"/>
  <c r="O766" i="5"/>
  <c r="N766" i="5"/>
  <c r="K766" i="5"/>
  <c r="H766" i="5"/>
  <c r="J766" i="5" s="1"/>
  <c r="I766" i="5" s="1"/>
  <c r="E766" i="5"/>
  <c r="D766" i="5"/>
  <c r="B766" i="5"/>
  <c r="Q765" i="5"/>
  <c r="P765" i="5"/>
  <c r="R765" i="5" s="1"/>
  <c r="O765" i="5"/>
  <c r="N765" i="5"/>
  <c r="K765" i="5"/>
  <c r="H765" i="5"/>
  <c r="G765" i="5" s="1"/>
  <c r="E765" i="5"/>
  <c r="D765" i="5"/>
  <c r="B765" i="5"/>
  <c r="Q764" i="5"/>
  <c r="P764" i="5"/>
  <c r="R764" i="5" s="1"/>
  <c r="O764" i="5"/>
  <c r="N764" i="5"/>
  <c r="K764" i="5"/>
  <c r="H764" i="5"/>
  <c r="J764" i="5" s="1"/>
  <c r="I764" i="5" s="1"/>
  <c r="E764" i="5"/>
  <c r="D764" i="5"/>
  <c r="B764" i="5"/>
  <c r="Q763" i="5"/>
  <c r="P763" i="5"/>
  <c r="R763" i="5" s="1"/>
  <c r="O763" i="5"/>
  <c r="N763" i="5"/>
  <c r="K763" i="5"/>
  <c r="H763" i="5"/>
  <c r="J763" i="5" s="1"/>
  <c r="I763" i="5" s="1"/>
  <c r="E763" i="5"/>
  <c r="D763" i="5"/>
  <c r="B763" i="5"/>
  <c r="Q762" i="5"/>
  <c r="P762" i="5"/>
  <c r="R762" i="5" s="1"/>
  <c r="O762" i="5"/>
  <c r="N762" i="5"/>
  <c r="K762" i="5"/>
  <c r="H762" i="5"/>
  <c r="G762" i="5" s="1"/>
  <c r="E762" i="5"/>
  <c r="D762" i="5"/>
  <c r="B762" i="5"/>
  <c r="Q761" i="5"/>
  <c r="P761" i="5"/>
  <c r="R761" i="5" s="1"/>
  <c r="O761" i="5"/>
  <c r="N761" i="5"/>
  <c r="K761" i="5"/>
  <c r="H761" i="5"/>
  <c r="J761" i="5" s="1"/>
  <c r="I761" i="5" s="1"/>
  <c r="E761" i="5"/>
  <c r="D761" i="5"/>
  <c r="B761" i="5"/>
  <c r="Q760" i="5"/>
  <c r="P760" i="5"/>
  <c r="R760" i="5" s="1"/>
  <c r="O760" i="5"/>
  <c r="N760" i="5"/>
  <c r="K760" i="5"/>
  <c r="H760" i="5"/>
  <c r="E760" i="5"/>
  <c r="D760" i="5"/>
  <c r="B760" i="5"/>
  <c r="Q759" i="5"/>
  <c r="P759" i="5"/>
  <c r="R759" i="5" s="1"/>
  <c r="O759" i="5"/>
  <c r="N759" i="5"/>
  <c r="K759" i="5"/>
  <c r="H759" i="5"/>
  <c r="E759" i="5"/>
  <c r="D759" i="5"/>
  <c r="B759" i="5"/>
  <c r="Q758" i="5"/>
  <c r="P758" i="5"/>
  <c r="R758" i="5" s="1"/>
  <c r="O758" i="5"/>
  <c r="N758" i="5"/>
  <c r="K758" i="5"/>
  <c r="H758" i="5"/>
  <c r="J758" i="5" s="1"/>
  <c r="I758" i="5" s="1"/>
  <c r="E758" i="5"/>
  <c r="D758" i="5"/>
  <c r="B758" i="5"/>
  <c r="Q757" i="5"/>
  <c r="P757" i="5"/>
  <c r="R757" i="5" s="1"/>
  <c r="O757" i="5"/>
  <c r="N757" i="5"/>
  <c r="K757" i="5"/>
  <c r="H757" i="5"/>
  <c r="E757" i="5"/>
  <c r="D757" i="5"/>
  <c r="B757" i="5"/>
  <c r="Q756" i="5"/>
  <c r="P756" i="5"/>
  <c r="R756" i="5" s="1"/>
  <c r="O756" i="5"/>
  <c r="N756" i="5"/>
  <c r="K756" i="5"/>
  <c r="H756" i="5"/>
  <c r="E756" i="5"/>
  <c r="D756" i="5"/>
  <c r="B756" i="5"/>
  <c r="Q755" i="5"/>
  <c r="P755" i="5"/>
  <c r="O755" i="5"/>
  <c r="N755" i="5"/>
  <c r="K755" i="5"/>
  <c r="H755" i="5"/>
  <c r="J755" i="5" s="1"/>
  <c r="I755" i="5" s="1"/>
  <c r="E755" i="5"/>
  <c r="D755" i="5"/>
  <c r="B755" i="5"/>
  <c r="Q754" i="5"/>
  <c r="P754" i="5"/>
  <c r="R754" i="5" s="1"/>
  <c r="O754" i="5"/>
  <c r="N754" i="5"/>
  <c r="K754" i="5"/>
  <c r="H754" i="5"/>
  <c r="G754" i="5" s="1"/>
  <c r="E754" i="5"/>
  <c r="D754" i="5"/>
  <c r="B754" i="5"/>
  <c r="Q753" i="5"/>
  <c r="P753" i="5"/>
  <c r="R753" i="5" s="1"/>
  <c r="O753" i="5"/>
  <c r="N753" i="5"/>
  <c r="K753" i="5"/>
  <c r="H753" i="5"/>
  <c r="J753" i="5" s="1"/>
  <c r="I753" i="5" s="1"/>
  <c r="E753" i="5"/>
  <c r="D753" i="5"/>
  <c r="B753" i="5"/>
  <c r="Q752" i="5"/>
  <c r="P752" i="5"/>
  <c r="R752" i="5" s="1"/>
  <c r="O752" i="5"/>
  <c r="N752" i="5"/>
  <c r="K752" i="5"/>
  <c r="H752" i="5"/>
  <c r="G752" i="5" s="1"/>
  <c r="E752" i="5"/>
  <c r="D752" i="5"/>
  <c r="B752" i="5"/>
  <c r="Q751" i="5"/>
  <c r="P751" i="5"/>
  <c r="R751" i="5" s="1"/>
  <c r="O751" i="5"/>
  <c r="N751" i="5"/>
  <c r="K751" i="5"/>
  <c r="H751" i="5"/>
  <c r="J751" i="5" s="1"/>
  <c r="I751" i="5" s="1"/>
  <c r="E751" i="5"/>
  <c r="D751" i="5"/>
  <c r="B751" i="5"/>
  <c r="Q750" i="5"/>
  <c r="P750" i="5"/>
  <c r="R750" i="5" s="1"/>
  <c r="O750" i="5"/>
  <c r="N750" i="5"/>
  <c r="K750" i="5"/>
  <c r="H750" i="5"/>
  <c r="E750" i="5"/>
  <c r="D750" i="5"/>
  <c r="B750" i="5"/>
  <c r="Q749" i="5"/>
  <c r="P749" i="5"/>
  <c r="R749" i="5" s="1"/>
  <c r="O749" i="5"/>
  <c r="N749" i="5"/>
  <c r="K749" i="5"/>
  <c r="H749" i="5"/>
  <c r="G749" i="5" s="1"/>
  <c r="E749" i="5"/>
  <c r="D749" i="5"/>
  <c r="B749" i="5"/>
  <c r="Q748" i="5"/>
  <c r="P748" i="5"/>
  <c r="R748" i="5" s="1"/>
  <c r="O748" i="5"/>
  <c r="N748" i="5"/>
  <c r="K748" i="5"/>
  <c r="H748" i="5"/>
  <c r="G748" i="5" s="1"/>
  <c r="E748" i="5"/>
  <c r="D748" i="5"/>
  <c r="B748" i="5"/>
  <c r="Q747" i="5"/>
  <c r="P747" i="5"/>
  <c r="O747" i="5"/>
  <c r="N747" i="5"/>
  <c r="K747" i="5"/>
  <c r="H747" i="5"/>
  <c r="J747" i="5" s="1"/>
  <c r="I747" i="5" s="1"/>
  <c r="E747" i="5"/>
  <c r="D747" i="5"/>
  <c r="B747" i="5"/>
  <c r="Q746" i="5"/>
  <c r="P746" i="5"/>
  <c r="R746" i="5" s="1"/>
  <c r="O746" i="5"/>
  <c r="N746" i="5"/>
  <c r="K746" i="5"/>
  <c r="H746" i="5"/>
  <c r="E746" i="5"/>
  <c r="D746" i="5"/>
  <c r="B746" i="5"/>
  <c r="Q745" i="5"/>
  <c r="P745" i="5"/>
  <c r="R745" i="5" s="1"/>
  <c r="O745" i="5"/>
  <c r="N745" i="5"/>
  <c r="K745" i="5"/>
  <c r="H745" i="5"/>
  <c r="J745" i="5" s="1"/>
  <c r="I745" i="5" s="1"/>
  <c r="E745" i="5"/>
  <c r="D745" i="5"/>
  <c r="B745" i="5"/>
  <c r="Q744" i="5"/>
  <c r="P744" i="5"/>
  <c r="R744" i="5" s="1"/>
  <c r="O744" i="5"/>
  <c r="N744" i="5"/>
  <c r="K744" i="5"/>
  <c r="H744" i="5"/>
  <c r="E744" i="5"/>
  <c r="D744" i="5"/>
  <c r="B744" i="5"/>
  <c r="Q743" i="5"/>
  <c r="P743" i="5"/>
  <c r="R743" i="5" s="1"/>
  <c r="O743" i="5"/>
  <c r="N743" i="5"/>
  <c r="K743" i="5"/>
  <c r="H743" i="5"/>
  <c r="G743" i="5" s="1"/>
  <c r="E743" i="5"/>
  <c r="D743" i="5"/>
  <c r="B743" i="5"/>
  <c r="Q742" i="5"/>
  <c r="P742" i="5"/>
  <c r="R742" i="5" s="1"/>
  <c r="O742" i="5"/>
  <c r="N742" i="5"/>
  <c r="K742" i="5"/>
  <c r="H742" i="5"/>
  <c r="J742" i="5" s="1"/>
  <c r="I742" i="5" s="1"/>
  <c r="E742" i="5"/>
  <c r="D742" i="5"/>
  <c r="B742" i="5"/>
  <c r="Q741" i="5"/>
  <c r="P741" i="5"/>
  <c r="R741" i="5" s="1"/>
  <c r="O741" i="5"/>
  <c r="N741" i="5"/>
  <c r="K741" i="5"/>
  <c r="H741" i="5"/>
  <c r="G741" i="5" s="1"/>
  <c r="E741" i="5"/>
  <c r="D741" i="5"/>
  <c r="B741" i="5"/>
  <c r="Q740" i="5"/>
  <c r="P740" i="5"/>
  <c r="R740" i="5" s="1"/>
  <c r="O740" i="5"/>
  <c r="N740" i="5"/>
  <c r="K740" i="5"/>
  <c r="H740" i="5"/>
  <c r="G740" i="5" s="1"/>
  <c r="E740" i="5"/>
  <c r="D740" i="5"/>
  <c r="B740" i="5"/>
  <c r="Q739" i="5"/>
  <c r="P739" i="5"/>
  <c r="R739" i="5" s="1"/>
  <c r="O739" i="5"/>
  <c r="N739" i="5"/>
  <c r="K739" i="5"/>
  <c r="H739" i="5"/>
  <c r="E739" i="5"/>
  <c r="D739" i="5"/>
  <c r="B739" i="5"/>
  <c r="Q738" i="5"/>
  <c r="P738" i="5"/>
  <c r="R738" i="5" s="1"/>
  <c r="O738" i="5"/>
  <c r="N738" i="5"/>
  <c r="K738" i="5"/>
  <c r="H738" i="5"/>
  <c r="E738" i="5"/>
  <c r="D738" i="5"/>
  <c r="B738" i="5"/>
  <c r="Q737" i="5"/>
  <c r="P737" i="5"/>
  <c r="R737" i="5" s="1"/>
  <c r="O737" i="5"/>
  <c r="N737" i="5"/>
  <c r="K737" i="5"/>
  <c r="H737" i="5"/>
  <c r="E737" i="5"/>
  <c r="D737" i="5"/>
  <c r="B737" i="5"/>
  <c r="Q736" i="5"/>
  <c r="P736" i="5"/>
  <c r="R736" i="5" s="1"/>
  <c r="O736" i="5"/>
  <c r="N736" i="5"/>
  <c r="K736" i="5"/>
  <c r="H736" i="5"/>
  <c r="G736" i="5" s="1"/>
  <c r="E736" i="5"/>
  <c r="D736" i="5"/>
  <c r="B736" i="5"/>
  <c r="Q735" i="5"/>
  <c r="P735" i="5"/>
  <c r="R735" i="5" s="1"/>
  <c r="O735" i="5"/>
  <c r="N735" i="5"/>
  <c r="K735" i="5"/>
  <c r="H735" i="5"/>
  <c r="J735" i="5" s="1"/>
  <c r="I735" i="5" s="1"/>
  <c r="E735" i="5"/>
  <c r="D735" i="5"/>
  <c r="B735" i="5"/>
  <c r="Q734" i="5"/>
  <c r="P734" i="5"/>
  <c r="R734" i="5" s="1"/>
  <c r="O734" i="5"/>
  <c r="N734" i="5"/>
  <c r="K734" i="5"/>
  <c r="H734" i="5"/>
  <c r="J734" i="5" s="1"/>
  <c r="I734" i="5" s="1"/>
  <c r="E734" i="5"/>
  <c r="D734" i="5"/>
  <c r="B734" i="5"/>
  <c r="Q733" i="5"/>
  <c r="P733" i="5"/>
  <c r="O733" i="5"/>
  <c r="N733" i="5"/>
  <c r="K733" i="5"/>
  <c r="H733" i="5"/>
  <c r="G733" i="5" s="1"/>
  <c r="E733" i="5"/>
  <c r="D733" i="5"/>
  <c r="B733" i="5"/>
  <c r="Q732" i="5"/>
  <c r="P732" i="5"/>
  <c r="R732" i="5" s="1"/>
  <c r="O732" i="5"/>
  <c r="N732" i="5"/>
  <c r="K732" i="5"/>
  <c r="H732" i="5"/>
  <c r="J732" i="5" s="1"/>
  <c r="I732" i="5" s="1"/>
  <c r="E732" i="5"/>
  <c r="D732" i="5"/>
  <c r="B732" i="5"/>
  <c r="Q731" i="5"/>
  <c r="P731" i="5"/>
  <c r="R731" i="5" s="1"/>
  <c r="O731" i="5"/>
  <c r="N731" i="5"/>
  <c r="K731" i="5"/>
  <c r="H731" i="5"/>
  <c r="E731" i="5"/>
  <c r="D731" i="5"/>
  <c r="B731" i="5"/>
  <c r="Q730" i="5"/>
  <c r="P730" i="5"/>
  <c r="O730" i="5"/>
  <c r="N730" i="5"/>
  <c r="K730" i="5"/>
  <c r="H730" i="5"/>
  <c r="E730" i="5"/>
  <c r="D730" i="5"/>
  <c r="B730" i="5"/>
  <c r="Q729" i="5"/>
  <c r="P729" i="5"/>
  <c r="R729" i="5" s="1"/>
  <c r="O729" i="5"/>
  <c r="N729" i="5"/>
  <c r="K729" i="5"/>
  <c r="H729" i="5"/>
  <c r="J729" i="5" s="1"/>
  <c r="I729" i="5" s="1"/>
  <c r="E729" i="5"/>
  <c r="D729" i="5"/>
  <c r="B729" i="5"/>
  <c r="Q728" i="5"/>
  <c r="P728" i="5"/>
  <c r="R728" i="5" s="1"/>
  <c r="O728" i="5"/>
  <c r="N728" i="5"/>
  <c r="K728" i="5"/>
  <c r="H728" i="5"/>
  <c r="J728" i="5" s="1"/>
  <c r="I728" i="5" s="1"/>
  <c r="E728" i="5"/>
  <c r="D728" i="5"/>
  <c r="B728" i="5"/>
  <c r="Q727" i="5"/>
  <c r="P727" i="5"/>
  <c r="R727" i="5" s="1"/>
  <c r="O727" i="5"/>
  <c r="N727" i="5"/>
  <c r="K727" i="5"/>
  <c r="H727" i="5"/>
  <c r="E727" i="5"/>
  <c r="D727" i="5"/>
  <c r="B727" i="5"/>
  <c r="Q726" i="5"/>
  <c r="P726" i="5"/>
  <c r="R726" i="5" s="1"/>
  <c r="O726" i="5"/>
  <c r="N726" i="5"/>
  <c r="K726" i="5"/>
  <c r="H726" i="5"/>
  <c r="J726" i="5" s="1"/>
  <c r="I726" i="5" s="1"/>
  <c r="E726" i="5"/>
  <c r="D726" i="5"/>
  <c r="B726" i="5"/>
  <c r="Q725" i="5"/>
  <c r="P725" i="5"/>
  <c r="R725" i="5" s="1"/>
  <c r="O725" i="5"/>
  <c r="N725" i="5"/>
  <c r="K725" i="5"/>
  <c r="H725" i="5"/>
  <c r="J725" i="5" s="1"/>
  <c r="I725" i="5" s="1"/>
  <c r="E725" i="5"/>
  <c r="D725" i="5"/>
  <c r="B725" i="5"/>
  <c r="Q724" i="5"/>
  <c r="P724" i="5"/>
  <c r="O724" i="5"/>
  <c r="N724" i="5"/>
  <c r="K724" i="5"/>
  <c r="H724" i="5"/>
  <c r="G724" i="5" s="1"/>
  <c r="E724" i="5"/>
  <c r="D724" i="5"/>
  <c r="B724" i="5"/>
  <c r="Q723" i="5"/>
  <c r="P723" i="5"/>
  <c r="R723" i="5" s="1"/>
  <c r="O723" i="5"/>
  <c r="N723" i="5"/>
  <c r="K723" i="5"/>
  <c r="H723" i="5"/>
  <c r="J723" i="5" s="1"/>
  <c r="I723" i="5" s="1"/>
  <c r="E723" i="5"/>
  <c r="D723" i="5"/>
  <c r="B723" i="5"/>
  <c r="Q722" i="5"/>
  <c r="P722" i="5"/>
  <c r="R722" i="5" s="1"/>
  <c r="O722" i="5"/>
  <c r="N722" i="5"/>
  <c r="K722" i="5"/>
  <c r="H722" i="5"/>
  <c r="E722" i="5"/>
  <c r="D722" i="5"/>
  <c r="B722" i="5"/>
  <c r="Q721" i="5"/>
  <c r="P721" i="5"/>
  <c r="O721" i="5"/>
  <c r="N721" i="5"/>
  <c r="K721" i="5"/>
  <c r="H721" i="5"/>
  <c r="E721" i="5"/>
  <c r="D721" i="5"/>
  <c r="B721" i="5"/>
  <c r="Q720" i="5"/>
  <c r="P720" i="5"/>
  <c r="R720" i="5" s="1"/>
  <c r="O720" i="5"/>
  <c r="N720" i="5"/>
  <c r="K720" i="5"/>
  <c r="H720" i="5"/>
  <c r="G720" i="5" s="1"/>
  <c r="E720" i="5"/>
  <c r="D720" i="5"/>
  <c r="B720" i="5"/>
  <c r="Q719" i="5"/>
  <c r="P719" i="5"/>
  <c r="R719" i="5" s="1"/>
  <c r="O719" i="5"/>
  <c r="N719" i="5"/>
  <c r="K719" i="5"/>
  <c r="H719" i="5"/>
  <c r="E719" i="5"/>
  <c r="D719" i="5"/>
  <c r="B719" i="5"/>
  <c r="Q718" i="5"/>
  <c r="P718" i="5"/>
  <c r="R718" i="5" s="1"/>
  <c r="O718" i="5"/>
  <c r="N718" i="5"/>
  <c r="K718" i="5"/>
  <c r="H718" i="5"/>
  <c r="G718" i="5" s="1"/>
  <c r="E718" i="5"/>
  <c r="D718" i="5"/>
  <c r="B718" i="5"/>
  <c r="Q717" i="5"/>
  <c r="P717" i="5"/>
  <c r="R717" i="5" s="1"/>
  <c r="O717" i="5"/>
  <c r="N717" i="5"/>
  <c r="K717" i="5"/>
  <c r="H717" i="5"/>
  <c r="E717" i="5"/>
  <c r="D717" i="5"/>
  <c r="B717" i="5"/>
  <c r="Q716" i="5"/>
  <c r="P716" i="5"/>
  <c r="R716" i="5" s="1"/>
  <c r="O716" i="5"/>
  <c r="N716" i="5"/>
  <c r="K716" i="5"/>
  <c r="H716" i="5"/>
  <c r="J716" i="5" s="1"/>
  <c r="I716" i="5" s="1"/>
  <c r="E716" i="5"/>
  <c r="D716" i="5"/>
  <c r="B716" i="5"/>
  <c r="Q715" i="5"/>
  <c r="P715" i="5"/>
  <c r="R715" i="5" s="1"/>
  <c r="O715" i="5"/>
  <c r="N715" i="5"/>
  <c r="K715" i="5"/>
  <c r="H715" i="5"/>
  <c r="G715" i="5" s="1"/>
  <c r="E715" i="5"/>
  <c r="D715" i="5"/>
  <c r="B715" i="5"/>
  <c r="Q714" i="5"/>
  <c r="P714" i="5"/>
  <c r="O714" i="5"/>
  <c r="N714" i="5"/>
  <c r="K714" i="5"/>
  <c r="H714" i="5"/>
  <c r="J714" i="5" s="1"/>
  <c r="I714" i="5" s="1"/>
  <c r="E714" i="5"/>
  <c r="D714" i="5"/>
  <c r="B714" i="5"/>
  <c r="Q713" i="5"/>
  <c r="P713" i="5"/>
  <c r="R713" i="5" s="1"/>
  <c r="O713" i="5"/>
  <c r="N713" i="5"/>
  <c r="K713" i="5"/>
  <c r="H713" i="5"/>
  <c r="E713" i="5"/>
  <c r="D713" i="5"/>
  <c r="B713" i="5"/>
  <c r="Q712" i="5"/>
  <c r="P712" i="5"/>
  <c r="R712" i="5" s="1"/>
  <c r="O712" i="5"/>
  <c r="N712" i="5"/>
  <c r="K712" i="5"/>
  <c r="H712" i="5"/>
  <c r="J712" i="5" s="1"/>
  <c r="I712" i="5" s="1"/>
  <c r="E712" i="5"/>
  <c r="D712" i="5"/>
  <c r="B712" i="5"/>
  <c r="Q711" i="5"/>
  <c r="P711" i="5"/>
  <c r="R711" i="5" s="1"/>
  <c r="O711" i="5"/>
  <c r="N711" i="5"/>
  <c r="K711" i="5"/>
  <c r="H711" i="5"/>
  <c r="G711" i="5" s="1"/>
  <c r="E711" i="5"/>
  <c r="D711" i="5"/>
  <c r="B711" i="5"/>
  <c r="Q710" i="5"/>
  <c r="P710" i="5"/>
  <c r="R710" i="5" s="1"/>
  <c r="O710" i="5"/>
  <c r="N710" i="5"/>
  <c r="K710" i="5"/>
  <c r="H710" i="5"/>
  <c r="E710" i="5"/>
  <c r="D710" i="5"/>
  <c r="B710" i="5"/>
  <c r="Q709" i="5"/>
  <c r="P709" i="5"/>
  <c r="R709" i="5" s="1"/>
  <c r="O709" i="5"/>
  <c r="N709" i="5"/>
  <c r="K709" i="5"/>
  <c r="H709" i="5"/>
  <c r="E709" i="5"/>
  <c r="D709" i="5"/>
  <c r="B709" i="5"/>
  <c r="Q708" i="5"/>
  <c r="P708" i="5"/>
  <c r="R708" i="5" s="1"/>
  <c r="O708" i="5"/>
  <c r="N708" i="5"/>
  <c r="K708" i="5"/>
  <c r="H708" i="5"/>
  <c r="J708" i="5" s="1"/>
  <c r="I708" i="5" s="1"/>
  <c r="E708" i="5"/>
  <c r="D708" i="5"/>
  <c r="B708" i="5"/>
  <c r="Q707" i="5"/>
  <c r="P707" i="5"/>
  <c r="R707" i="5" s="1"/>
  <c r="O707" i="5"/>
  <c r="N707" i="5"/>
  <c r="K707" i="5"/>
  <c r="H707" i="5"/>
  <c r="E707" i="5"/>
  <c r="D707" i="5"/>
  <c r="B707" i="5"/>
  <c r="Q706" i="5"/>
  <c r="P706" i="5"/>
  <c r="R706" i="5" s="1"/>
  <c r="O706" i="5"/>
  <c r="N706" i="5"/>
  <c r="K706" i="5"/>
  <c r="H706" i="5"/>
  <c r="E706" i="5"/>
  <c r="D706" i="5"/>
  <c r="B706" i="5"/>
  <c r="Q705" i="5"/>
  <c r="P705" i="5"/>
  <c r="R705" i="5" s="1"/>
  <c r="O705" i="5"/>
  <c r="N705" i="5"/>
  <c r="K705" i="5"/>
  <c r="H705" i="5"/>
  <c r="J705" i="5" s="1"/>
  <c r="I705" i="5" s="1"/>
  <c r="E705" i="5"/>
  <c r="D705" i="5"/>
  <c r="B705" i="5"/>
  <c r="Q704" i="5"/>
  <c r="P704" i="5"/>
  <c r="R704" i="5" s="1"/>
  <c r="O704" i="5"/>
  <c r="N704" i="5"/>
  <c r="K704" i="5"/>
  <c r="H704" i="5"/>
  <c r="G704" i="5" s="1"/>
  <c r="E704" i="5"/>
  <c r="D704" i="5"/>
  <c r="B704" i="5"/>
  <c r="Q703" i="5"/>
  <c r="P703" i="5"/>
  <c r="R703" i="5" s="1"/>
  <c r="O703" i="5"/>
  <c r="N703" i="5"/>
  <c r="K703" i="5"/>
  <c r="H703" i="5"/>
  <c r="J703" i="5" s="1"/>
  <c r="I703" i="5" s="1"/>
  <c r="E703" i="5"/>
  <c r="D703" i="5"/>
  <c r="B703" i="5"/>
  <c r="Q702" i="5"/>
  <c r="P702" i="5"/>
  <c r="R702" i="5" s="1"/>
  <c r="O702" i="5"/>
  <c r="N702" i="5"/>
  <c r="K702" i="5"/>
  <c r="H702" i="5"/>
  <c r="J702" i="5" s="1"/>
  <c r="I702" i="5" s="1"/>
  <c r="E702" i="5"/>
  <c r="D702" i="5"/>
  <c r="B702" i="5"/>
  <c r="Q701" i="5"/>
  <c r="P701" i="5"/>
  <c r="O701" i="5"/>
  <c r="N701" i="5"/>
  <c r="K701" i="5"/>
  <c r="H701" i="5"/>
  <c r="G701" i="5" s="1"/>
  <c r="E701" i="5"/>
  <c r="D701" i="5"/>
  <c r="B701" i="5"/>
  <c r="Q700" i="5"/>
  <c r="P700" i="5"/>
  <c r="R700" i="5" s="1"/>
  <c r="O700" i="5"/>
  <c r="N700" i="5"/>
  <c r="K700" i="5"/>
  <c r="H700" i="5"/>
  <c r="J700" i="5" s="1"/>
  <c r="I700" i="5" s="1"/>
  <c r="E700" i="5"/>
  <c r="D700" i="5"/>
  <c r="B700" i="5"/>
  <c r="Q699" i="5"/>
  <c r="P699" i="5"/>
  <c r="R699" i="5" s="1"/>
  <c r="O699" i="5"/>
  <c r="N699" i="5"/>
  <c r="K699" i="5"/>
  <c r="H699" i="5"/>
  <c r="E699" i="5"/>
  <c r="D699" i="5"/>
  <c r="B699" i="5"/>
  <c r="Q698" i="5"/>
  <c r="P698" i="5"/>
  <c r="R698" i="5" s="1"/>
  <c r="O698" i="5"/>
  <c r="N698" i="5"/>
  <c r="K698" i="5"/>
  <c r="H698" i="5"/>
  <c r="G698" i="5" s="1"/>
  <c r="E698" i="5"/>
  <c r="D698" i="5"/>
  <c r="B698" i="5"/>
  <c r="Q697" i="5"/>
  <c r="P697" i="5"/>
  <c r="R697" i="5" s="1"/>
  <c r="O697" i="5"/>
  <c r="N697" i="5"/>
  <c r="K697" i="5"/>
  <c r="H697" i="5"/>
  <c r="J697" i="5" s="1"/>
  <c r="I697" i="5" s="1"/>
  <c r="E697" i="5"/>
  <c r="D697" i="5"/>
  <c r="B697" i="5"/>
  <c r="Q696" i="5"/>
  <c r="P696" i="5"/>
  <c r="R696" i="5" s="1"/>
  <c r="O696" i="5"/>
  <c r="N696" i="5"/>
  <c r="K696" i="5"/>
  <c r="H696" i="5"/>
  <c r="J696" i="5" s="1"/>
  <c r="I696" i="5" s="1"/>
  <c r="E696" i="5"/>
  <c r="D696" i="5"/>
  <c r="B696" i="5"/>
  <c r="Q695" i="5"/>
  <c r="P695" i="5"/>
  <c r="R695" i="5" s="1"/>
  <c r="O695" i="5"/>
  <c r="N695" i="5"/>
  <c r="K695" i="5"/>
  <c r="H695" i="5"/>
  <c r="G695" i="5" s="1"/>
  <c r="E695" i="5"/>
  <c r="D695" i="5"/>
  <c r="B695" i="5"/>
  <c r="Q694" i="5"/>
  <c r="P694" i="5"/>
  <c r="R694" i="5" s="1"/>
  <c r="O694" i="5"/>
  <c r="N694" i="5"/>
  <c r="K694" i="5"/>
  <c r="H694" i="5"/>
  <c r="J694" i="5" s="1"/>
  <c r="I694" i="5" s="1"/>
  <c r="E694" i="5"/>
  <c r="D694" i="5"/>
  <c r="B694" i="5"/>
  <c r="Q693" i="5"/>
  <c r="P693" i="5"/>
  <c r="R693" i="5" s="1"/>
  <c r="O693" i="5"/>
  <c r="N693" i="5"/>
  <c r="K693" i="5"/>
  <c r="H693" i="5"/>
  <c r="J693" i="5" s="1"/>
  <c r="I693" i="5" s="1"/>
  <c r="E693" i="5"/>
  <c r="D693" i="5"/>
  <c r="B693" i="5"/>
  <c r="Q692" i="5"/>
  <c r="P692" i="5"/>
  <c r="O692" i="5"/>
  <c r="N692" i="5"/>
  <c r="K692" i="5"/>
  <c r="H692" i="5"/>
  <c r="G692" i="5" s="1"/>
  <c r="E692" i="5"/>
  <c r="D692" i="5"/>
  <c r="B692" i="5"/>
  <c r="Q691" i="5"/>
  <c r="P691" i="5"/>
  <c r="R691" i="5" s="1"/>
  <c r="O691" i="5"/>
  <c r="N691" i="5"/>
  <c r="K691" i="5"/>
  <c r="H691" i="5"/>
  <c r="J691" i="5" s="1"/>
  <c r="I691" i="5" s="1"/>
  <c r="E691" i="5"/>
  <c r="D691" i="5"/>
  <c r="B691" i="5"/>
  <c r="Q690" i="5"/>
  <c r="P690" i="5"/>
  <c r="R690" i="5" s="1"/>
  <c r="O690" i="5"/>
  <c r="N690" i="5"/>
  <c r="K690" i="5"/>
  <c r="H690" i="5"/>
  <c r="J690" i="5" s="1"/>
  <c r="I690" i="5" s="1"/>
  <c r="E690" i="5"/>
  <c r="D690" i="5"/>
  <c r="B690" i="5"/>
  <c r="Q689" i="5"/>
  <c r="P689" i="5"/>
  <c r="O689" i="5"/>
  <c r="N689" i="5"/>
  <c r="K689" i="5"/>
  <c r="H689" i="5"/>
  <c r="E689" i="5"/>
  <c r="D689" i="5"/>
  <c r="B689" i="5"/>
  <c r="Q688" i="5"/>
  <c r="P688" i="5"/>
  <c r="R688" i="5" s="1"/>
  <c r="O688" i="5"/>
  <c r="N688" i="5"/>
  <c r="K688" i="5"/>
  <c r="H688" i="5"/>
  <c r="G688" i="5" s="1"/>
  <c r="E688" i="5"/>
  <c r="D688" i="5"/>
  <c r="B688" i="5"/>
  <c r="Q687" i="5"/>
  <c r="P687" i="5"/>
  <c r="R687" i="5" s="1"/>
  <c r="O687" i="5"/>
  <c r="N687" i="5"/>
  <c r="K687" i="5"/>
  <c r="H687" i="5"/>
  <c r="J687" i="5" s="1"/>
  <c r="I687" i="5" s="1"/>
  <c r="E687" i="5"/>
  <c r="D687" i="5"/>
  <c r="B687" i="5"/>
  <c r="Q686" i="5"/>
  <c r="P686" i="5"/>
  <c r="R686" i="5" s="1"/>
  <c r="O686" i="5"/>
  <c r="N686" i="5"/>
  <c r="K686" i="5"/>
  <c r="H686" i="5"/>
  <c r="E686" i="5"/>
  <c r="D686" i="5"/>
  <c r="B686" i="5"/>
  <c r="Q685" i="5"/>
  <c r="P685" i="5"/>
  <c r="R685" i="5" s="1"/>
  <c r="O685" i="5"/>
  <c r="N685" i="5"/>
  <c r="K685" i="5"/>
  <c r="H685" i="5"/>
  <c r="E685" i="5"/>
  <c r="D685" i="5"/>
  <c r="B685" i="5"/>
  <c r="Q684" i="5"/>
  <c r="P684" i="5"/>
  <c r="R684" i="5" s="1"/>
  <c r="O684" i="5"/>
  <c r="N684" i="5"/>
  <c r="K684" i="5"/>
  <c r="H684" i="5"/>
  <c r="J684" i="5" s="1"/>
  <c r="I684" i="5" s="1"/>
  <c r="E684" i="5"/>
  <c r="D684" i="5"/>
  <c r="B684" i="5"/>
  <c r="Q683" i="5"/>
  <c r="P683" i="5"/>
  <c r="R683" i="5" s="1"/>
  <c r="O683" i="5"/>
  <c r="N683" i="5"/>
  <c r="K683" i="5"/>
  <c r="H683" i="5"/>
  <c r="G683" i="5" s="1"/>
  <c r="E683" i="5"/>
  <c r="D683" i="5"/>
  <c r="B683" i="5"/>
  <c r="Q682" i="5"/>
  <c r="P682" i="5"/>
  <c r="O682" i="5"/>
  <c r="N682" i="5"/>
  <c r="K682" i="5"/>
  <c r="H682" i="5"/>
  <c r="E682" i="5"/>
  <c r="D682" i="5"/>
  <c r="B682" i="5"/>
  <c r="Q681" i="5"/>
  <c r="P681" i="5"/>
  <c r="O681" i="5"/>
  <c r="N681" i="5"/>
  <c r="K681" i="5"/>
  <c r="H681" i="5"/>
  <c r="J681" i="5" s="1"/>
  <c r="I681" i="5" s="1"/>
  <c r="E681" i="5"/>
  <c r="D681" i="5"/>
  <c r="B681" i="5"/>
  <c r="Q680" i="5"/>
  <c r="P680" i="5"/>
  <c r="R680" i="5" s="1"/>
  <c r="O680" i="5"/>
  <c r="N680" i="5"/>
  <c r="K680" i="5"/>
  <c r="H680" i="5"/>
  <c r="E680" i="5"/>
  <c r="D680" i="5"/>
  <c r="B680" i="5"/>
  <c r="Q679" i="5"/>
  <c r="P679" i="5"/>
  <c r="R679" i="5" s="1"/>
  <c r="O679" i="5"/>
  <c r="N679" i="5"/>
  <c r="K679" i="5"/>
  <c r="H679" i="5"/>
  <c r="E679" i="5"/>
  <c r="D679" i="5"/>
  <c r="B679" i="5"/>
  <c r="Q678" i="5"/>
  <c r="P678" i="5"/>
  <c r="R678" i="5" s="1"/>
  <c r="O678" i="5"/>
  <c r="N678" i="5"/>
  <c r="K678" i="5"/>
  <c r="H678" i="5"/>
  <c r="G678" i="5" s="1"/>
  <c r="E678" i="5"/>
  <c r="D678" i="5"/>
  <c r="B678" i="5"/>
  <c r="Q677" i="5"/>
  <c r="P677" i="5"/>
  <c r="R677" i="5" s="1"/>
  <c r="O677" i="5"/>
  <c r="N677" i="5"/>
  <c r="K677" i="5"/>
  <c r="H677" i="5"/>
  <c r="G677" i="5" s="1"/>
  <c r="E677" i="5"/>
  <c r="D677" i="5"/>
  <c r="B677" i="5"/>
  <c r="Q676" i="5"/>
  <c r="P676" i="5"/>
  <c r="R676" i="5" s="1"/>
  <c r="O676" i="5"/>
  <c r="N676" i="5"/>
  <c r="K676" i="5"/>
  <c r="H676" i="5"/>
  <c r="G676" i="5" s="1"/>
  <c r="E676" i="5"/>
  <c r="D676" i="5"/>
  <c r="B676" i="5"/>
  <c r="Q675" i="5"/>
  <c r="P675" i="5"/>
  <c r="R675" i="5" s="1"/>
  <c r="O675" i="5"/>
  <c r="N675" i="5"/>
  <c r="K675" i="5"/>
  <c r="H675" i="5"/>
  <c r="J675" i="5" s="1"/>
  <c r="I675" i="5" s="1"/>
  <c r="E675" i="5"/>
  <c r="D675" i="5"/>
  <c r="B675" i="5"/>
  <c r="Q674" i="5"/>
  <c r="P674" i="5"/>
  <c r="R674" i="5" s="1"/>
  <c r="O674" i="5"/>
  <c r="N674" i="5"/>
  <c r="K674" i="5"/>
  <c r="H674" i="5"/>
  <c r="J674" i="5" s="1"/>
  <c r="I674" i="5" s="1"/>
  <c r="E674" i="5"/>
  <c r="D674" i="5"/>
  <c r="B674" i="5"/>
  <c r="Q673" i="5"/>
  <c r="P673" i="5"/>
  <c r="R673" i="5" s="1"/>
  <c r="O673" i="5"/>
  <c r="N673" i="5"/>
  <c r="K673" i="5"/>
  <c r="H673" i="5"/>
  <c r="E673" i="5"/>
  <c r="D673" i="5"/>
  <c r="B673" i="5"/>
  <c r="Q672" i="5"/>
  <c r="P672" i="5"/>
  <c r="O672" i="5"/>
  <c r="N672" i="5"/>
  <c r="K672" i="5"/>
  <c r="H672" i="5"/>
  <c r="G672" i="5" s="1"/>
  <c r="E672" i="5"/>
  <c r="D672" i="5"/>
  <c r="B672" i="5"/>
  <c r="Q671" i="5"/>
  <c r="P671" i="5"/>
  <c r="R671" i="5" s="1"/>
  <c r="O671" i="5"/>
  <c r="N671" i="5"/>
  <c r="K671" i="5"/>
  <c r="H671" i="5"/>
  <c r="E671" i="5"/>
  <c r="D671" i="5"/>
  <c r="B671" i="5"/>
  <c r="Q670" i="5"/>
  <c r="P670" i="5"/>
  <c r="R670" i="5" s="1"/>
  <c r="O670" i="5"/>
  <c r="N670" i="5"/>
  <c r="K670" i="5"/>
  <c r="H670" i="5"/>
  <c r="E670" i="5"/>
  <c r="D670" i="5"/>
  <c r="B670" i="5"/>
  <c r="Q669" i="5"/>
  <c r="P669" i="5"/>
  <c r="O669" i="5"/>
  <c r="N669" i="5"/>
  <c r="K669" i="5"/>
  <c r="H669" i="5"/>
  <c r="G669" i="5" s="1"/>
  <c r="E669" i="5"/>
  <c r="D669" i="5"/>
  <c r="B669" i="5"/>
  <c r="Q668" i="5"/>
  <c r="P668" i="5"/>
  <c r="R668" i="5" s="1"/>
  <c r="O668" i="5"/>
  <c r="N668" i="5"/>
  <c r="K668" i="5"/>
  <c r="H668" i="5"/>
  <c r="J668" i="5" s="1"/>
  <c r="I668" i="5" s="1"/>
  <c r="E668" i="5"/>
  <c r="D668" i="5"/>
  <c r="B668" i="5"/>
  <c r="Q667" i="5"/>
  <c r="P667" i="5"/>
  <c r="R667" i="5" s="1"/>
  <c r="O667" i="5"/>
  <c r="N667" i="5"/>
  <c r="K667" i="5"/>
  <c r="H667" i="5"/>
  <c r="J667" i="5" s="1"/>
  <c r="I667" i="5" s="1"/>
  <c r="E667" i="5"/>
  <c r="D667" i="5"/>
  <c r="B667" i="5"/>
  <c r="Q666" i="5"/>
  <c r="P666" i="5"/>
  <c r="O666" i="5"/>
  <c r="N666" i="5"/>
  <c r="K666" i="5"/>
  <c r="H666" i="5"/>
  <c r="J666" i="5" s="1"/>
  <c r="I666" i="5" s="1"/>
  <c r="E666" i="5"/>
  <c r="D666" i="5"/>
  <c r="B666" i="5"/>
  <c r="Q665" i="5"/>
  <c r="P665" i="5"/>
  <c r="O665" i="5"/>
  <c r="N665" i="5"/>
  <c r="K665" i="5"/>
  <c r="H665" i="5"/>
  <c r="J665" i="5" s="1"/>
  <c r="I665" i="5" s="1"/>
  <c r="E665" i="5"/>
  <c r="D665" i="5"/>
  <c r="B665" i="5"/>
  <c r="Q664" i="5"/>
  <c r="P664" i="5"/>
  <c r="R664" i="5" s="1"/>
  <c r="O664" i="5"/>
  <c r="N664" i="5"/>
  <c r="K664" i="5"/>
  <c r="H664" i="5"/>
  <c r="J664" i="5" s="1"/>
  <c r="I664" i="5" s="1"/>
  <c r="E664" i="5"/>
  <c r="D664" i="5"/>
  <c r="B664" i="5"/>
  <c r="Q663" i="5"/>
  <c r="P663" i="5"/>
  <c r="R663" i="5" s="1"/>
  <c r="O663" i="5"/>
  <c r="N663" i="5"/>
  <c r="K663" i="5"/>
  <c r="H663" i="5"/>
  <c r="G663" i="5" s="1"/>
  <c r="E663" i="5"/>
  <c r="D663" i="5"/>
  <c r="B663" i="5"/>
  <c r="Q662" i="5"/>
  <c r="P662" i="5"/>
  <c r="R662" i="5" s="1"/>
  <c r="O662" i="5"/>
  <c r="N662" i="5"/>
  <c r="K662" i="5"/>
  <c r="H662" i="5"/>
  <c r="G662" i="5" s="1"/>
  <c r="E662" i="5"/>
  <c r="D662" i="5"/>
  <c r="B662" i="5"/>
  <c r="Q661" i="5"/>
  <c r="P661" i="5"/>
  <c r="R661" i="5" s="1"/>
  <c r="O661" i="5"/>
  <c r="N661" i="5"/>
  <c r="K661" i="5"/>
  <c r="H661" i="5"/>
  <c r="E661" i="5"/>
  <c r="D661" i="5"/>
  <c r="B661" i="5"/>
  <c r="Q660" i="5"/>
  <c r="P660" i="5"/>
  <c r="O660" i="5"/>
  <c r="N660" i="5"/>
  <c r="K660" i="5"/>
  <c r="H660" i="5"/>
  <c r="G660" i="5" s="1"/>
  <c r="E660" i="5"/>
  <c r="D660" i="5"/>
  <c r="B660" i="5"/>
  <c r="Q659" i="5"/>
  <c r="P659" i="5"/>
  <c r="R659" i="5" s="1"/>
  <c r="O659" i="5"/>
  <c r="N659" i="5"/>
  <c r="K659" i="5"/>
  <c r="H659" i="5"/>
  <c r="J659" i="5" s="1"/>
  <c r="I659" i="5" s="1"/>
  <c r="E659" i="5"/>
  <c r="D659" i="5"/>
  <c r="B659" i="5"/>
  <c r="Q658" i="5"/>
  <c r="P658" i="5"/>
  <c r="R658" i="5" s="1"/>
  <c r="O658" i="5"/>
  <c r="N658" i="5"/>
  <c r="K658" i="5"/>
  <c r="H658" i="5"/>
  <c r="J658" i="5" s="1"/>
  <c r="I658" i="5" s="1"/>
  <c r="E658" i="5"/>
  <c r="D658" i="5"/>
  <c r="B658" i="5"/>
  <c r="Q657" i="5"/>
  <c r="P657" i="5"/>
  <c r="R657" i="5" s="1"/>
  <c r="O657" i="5"/>
  <c r="N657" i="5"/>
  <c r="K657" i="5"/>
  <c r="H657" i="5"/>
  <c r="J657" i="5" s="1"/>
  <c r="I657" i="5" s="1"/>
  <c r="E657" i="5"/>
  <c r="D657" i="5"/>
  <c r="B657" i="5"/>
  <c r="Q656" i="5"/>
  <c r="P656" i="5"/>
  <c r="O656" i="5"/>
  <c r="N656" i="5"/>
  <c r="K656" i="5"/>
  <c r="H656" i="5"/>
  <c r="G656" i="5" s="1"/>
  <c r="E656" i="5"/>
  <c r="D656" i="5"/>
  <c r="B656" i="5"/>
  <c r="Q655" i="5"/>
  <c r="P655" i="5"/>
  <c r="R655" i="5" s="1"/>
  <c r="O655" i="5"/>
  <c r="N655" i="5"/>
  <c r="K655" i="5"/>
  <c r="H655" i="5"/>
  <c r="J655" i="5" s="1"/>
  <c r="I655" i="5" s="1"/>
  <c r="E655" i="5"/>
  <c r="D655" i="5"/>
  <c r="B655" i="5"/>
  <c r="Q654" i="5"/>
  <c r="P654" i="5"/>
  <c r="R654" i="5" s="1"/>
  <c r="O654" i="5"/>
  <c r="N654" i="5"/>
  <c r="K654" i="5"/>
  <c r="H654" i="5"/>
  <c r="G654" i="5" s="1"/>
  <c r="E654" i="5"/>
  <c r="D654" i="5"/>
  <c r="B654" i="5"/>
  <c r="Q653" i="5"/>
  <c r="P653" i="5"/>
  <c r="R653" i="5" s="1"/>
  <c r="O653" i="5"/>
  <c r="N653" i="5"/>
  <c r="K653" i="5"/>
  <c r="H653" i="5"/>
  <c r="G653" i="5" s="1"/>
  <c r="E653" i="5"/>
  <c r="D653" i="5"/>
  <c r="B653" i="5"/>
  <c r="Q652" i="5"/>
  <c r="P652" i="5"/>
  <c r="R652" i="5" s="1"/>
  <c r="O652" i="5"/>
  <c r="N652" i="5"/>
  <c r="K652" i="5"/>
  <c r="H652" i="5"/>
  <c r="J652" i="5" s="1"/>
  <c r="I652" i="5" s="1"/>
  <c r="E652" i="5"/>
  <c r="D652" i="5"/>
  <c r="B652" i="5"/>
  <c r="Q651" i="5"/>
  <c r="P651" i="5"/>
  <c r="R651" i="5" s="1"/>
  <c r="O651" i="5"/>
  <c r="N651" i="5"/>
  <c r="K651" i="5"/>
  <c r="H651" i="5"/>
  <c r="G651" i="5" s="1"/>
  <c r="E651" i="5"/>
  <c r="D651" i="5"/>
  <c r="B651" i="5"/>
  <c r="Q650" i="5"/>
  <c r="P650" i="5"/>
  <c r="O650" i="5"/>
  <c r="N650" i="5"/>
  <c r="K650" i="5"/>
  <c r="H650" i="5"/>
  <c r="E650" i="5"/>
  <c r="D650" i="5"/>
  <c r="B650" i="5"/>
  <c r="Q649" i="5"/>
  <c r="P649" i="5"/>
  <c r="O649" i="5"/>
  <c r="N649" i="5"/>
  <c r="K649" i="5"/>
  <c r="H649" i="5"/>
  <c r="J649" i="5" s="1"/>
  <c r="I649" i="5" s="1"/>
  <c r="E649" i="5"/>
  <c r="D649" i="5"/>
  <c r="B649" i="5"/>
  <c r="Q648" i="5"/>
  <c r="P648" i="5"/>
  <c r="R648" i="5" s="1"/>
  <c r="O648" i="5"/>
  <c r="N648" i="5"/>
  <c r="K648" i="5"/>
  <c r="H648" i="5"/>
  <c r="E648" i="5"/>
  <c r="D648" i="5"/>
  <c r="B648" i="5"/>
  <c r="Q647" i="5"/>
  <c r="P647" i="5"/>
  <c r="R647" i="5" s="1"/>
  <c r="O647" i="5"/>
  <c r="N647" i="5"/>
  <c r="K647" i="5"/>
  <c r="H647" i="5"/>
  <c r="E647" i="5"/>
  <c r="D647" i="5"/>
  <c r="B647" i="5"/>
  <c r="Q646" i="5"/>
  <c r="P646" i="5"/>
  <c r="R646" i="5" s="1"/>
  <c r="O646" i="5"/>
  <c r="N646" i="5"/>
  <c r="K646" i="5"/>
  <c r="H646" i="5"/>
  <c r="J646" i="5" s="1"/>
  <c r="I646" i="5" s="1"/>
  <c r="E646" i="5"/>
  <c r="D646" i="5"/>
  <c r="B646" i="5"/>
  <c r="Q645" i="5"/>
  <c r="P645" i="5"/>
  <c r="R645" i="5" s="1"/>
  <c r="O645" i="5"/>
  <c r="N645" i="5"/>
  <c r="K645" i="5"/>
  <c r="H645" i="5"/>
  <c r="E645" i="5"/>
  <c r="D645" i="5"/>
  <c r="B645" i="5"/>
  <c r="Q644" i="5"/>
  <c r="P644" i="5"/>
  <c r="R644" i="5" s="1"/>
  <c r="O644" i="5"/>
  <c r="N644" i="5"/>
  <c r="K644" i="5"/>
  <c r="H644" i="5"/>
  <c r="J644" i="5" s="1"/>
  <c r="I644" i="5" s="1"/>
  <c r="E644" i="5"/>
  <c r="D644" i="5"/>
  <c r="B644" i="5"/>
  <c r="Q643" i="5"/>
  <c r="P643" i="5"/>
  <c r="O643" i="5"/>
  <c r="N643" i="5"/>
  <c r="K643" i="5"/>
  <c r="H643" i="5"/>
  <c r="G643" i="5" s="1"/>
  <c r="E643" i="5"/>
  <c r="D643" i="5"/>
  <c r="B643" i="5"/>
  <c r="Q642" i="5"/>
  <c r="P642" i="5"/>
  <c r="R642" i="5" s="1"/>
  <c r="O642" i="5"/>
  <c r="N642" i="5"/>
  <c r="K642" i="5"/>
  <c r="H642" i="5"/>
  <c r="J642" i="5" s="1"/>
  <c r="I642" i="5" s="1"/>
  <c r="E642" i="5"/>
  <c r="D642" i="5"/>
  <c r="B642" i="5"/>
  <c r="Q641" i="5"/>
  <c r="P641" i="5"/>
  <c r="R641" i="5" s="1"/>
  <c r="O641" i="5"/>
  <c r="N641" i="5"/>
  <c r="K641" i="5"/>
  <c r="H641" i="5"/>
  <c r="J641" i="5" s="1"/>
  <c r="I641" i="5" s="1"/>
  <c r="E641" i="5"/>
  <c r="D641" i="5"/>
  <c r="B641" i="5"/>
  <c r="Q640" i="5"/>
  <c r="P640" i="5"/>
  <c r="O640" i="5"/>
  <c r="N640" i="5"/>
  <c r="K640" i="5"/>
  <c r="H640" i="5"/>
  <c r="G640" i="5" s="1"/>
  <c r="E640" i="5"/>
  <c r="D640" i="5"/>
  <c r="B640" i="5"/>
  <c r="Q639" i="5"/>
  <c r="P639" i="5"/>
  <c r="R639" i="5" s="1"/>
  <c r="O639" i="5"/>
  <c r="N639" i="5"/>
  <c r="K639" i="5"/>
  <c r="H639" i="5"/>
  <c r="E639" i="5"/>
  <c r="D639" i="5"/>
  <c r="B639" i="5"/>
  <c r="Q638" i="5"/>
  <c r="P638" i="5"/>
  <c r="R638" i="5" s="1"/>
  <c r="O638" i="5"/>
  <c r="N638" i="5"/>
  <c r="K638" i="5"/>
  <c r="H638" i="5"/>
  <c r="E638" i="5"/>
  <c r="D638" i="5"/>
  <c r="B638" i="5"/>
  <c r="Q637" i="5"/>
  <c r="P637" i="5"/>
  <c r="O637" i="5"/>
  <c r="N637" i="5"/>
  <c r="K637" i="5"/>
  <c r="H637" i="5"/>
  <c r="G637" i="5" s="1"/>
  <c r="E637" i="5"/>
  <c r="D637" i="5"/>
  <c r="B637" i="5"/>
  <c r="Q636" i="5"/>
  <c r="P636" i="5"/>
  <c r="R636" i="5" s="1"/>
  <c r="O636" i="5"/>
  <c r="N636" i="5"/>
  <c r="K636" i="5"/>
  <c r="H636" i="5"/>
  <c r="J636" i="5" s="1"/>
  <c r="I636" i="5" s="1"/>
  <c r="E636" i="5"/>
  <c r="D636" i="5"/>
  <c r="B636" i="5"/>
  <c r="Q635" i="5"/>
  <c r="P635" i="5"/>
  <c r="R635" i="5" s="1"/>
  <c r="O635" i="5"/>
  <c r="N635" i="5"/>
  <c r="K635" i="5"/>
  <c r="H635" i="5"/>
  <c r="G635" i="5" s="1"/>
  <c r="E635" i="5"/>
  <c r="D635" i="5"/>
  <c r="B635" i="5"/>
  <c r="Q634" i="5"/>
  <c r="P634" i="5"/>
  <c r="R634" i="5" s="1"/>
  <c r="O634" i="5"/>
  <c r="N634" i="5"/>
  <c r="K634" i="5"/>
  <c r="H634" i="5"/>
  <c r="J634" i="5" s="1"/>
  <c r="I634" i="5" s="1"/>
  <c r="E634" i="5"/>
  <c r="D634" i="5"/>
  <c r="B634" i="5"/>
  <c r="Q633" i="5"/>
  <c r="P633" i="5"/>
  <c r="R633" i="5" s="1"/>
  <c r="O633" i="5"/>
  <c r="N633" i="5"/>
  <c r="K633" i="5"/>
  <c r="H633" i="5"/>
  <c r="J633" i="5" s="1"/>
  <c r="I633" i="5" s="1"/>
  <c r="E633" i="5"/>
  <c r="D633" i="5"/>
  <c r="B633" i="5"/>
  <c r="Q632" i="5"/>
  <c r="P632" i="5"/>
  <c r="R632" i="5" s="1"/>
  <c r="O632" i="5"/>
  <c r="N632" i="5"/>
  <c r="K632" i="5"/>
  <c r="H632" i="5"/>
  <c r="J632" i="5" s="1"/>
  <c r="I632" i="5" s="1"/>
  <c r="E632" i="5"/>
  <c r="D632" i="5"/>
  <c r="B632" i="5"/>
  <c r="Q631" i="5"/>
  <c r="P631" i="5"/>
  <c r="R631" i="5" s="1"/>
  <c r="O631" i="5"/>
  <c r="N631" i="5"/>
  <c r="K631" i="5"/>
  <c r="H631" i="5"/>
  <c r="E631" i="5"/>
  <c r="D631" i="5"/>
  <c r="B631" i="5"/>
  <c r="Q630" i="5"/>
  <c r="P630" i="5"/>
  <c r="R630" i="5" s="1"/>
  <c r="O630" i="5"/>
  <c r="N630" i="5"/>
  <c r="K630" i="5"/>
  <c r="H630" i="5"/>
  <c r="G630" i="5" s="1"/>
  <c r="E630" i="5"/>
  <c r="D630" i="5"/>
  <c r="B630" i="5"/>
  <c r="Q629" i="5"/>
  <c r="P629" i="5"/>
  <c r="O629" i="5"/>
  <c r="N629" i="5"/>
  <c r="K629" i="5"/>
  <c r="H629" i="5"/>
  <c r="E629" i="5"/>
  <c r="D629" i="5"/>
  <c r="B629" i="5"/>
  <c r="Q628" i="5"/>
  <c r="P628" i="5"/>
  <c r="O628" i="5"/>
  <c r="N628" i="5"/>
  <c r="K628" i="5"/>
  <c r="H628" i="5"/>
  <c r="G628" i="5" s="1"/>
  <c r="E628" i="5"/>
  <c r="D628" i="5"/>
  <c r="B628" i="5"/>
  <c r="Q627" i="5"/>
  <c r="P627" i="5"/>
  <c r="R627" i="5" s="1"/>
  <c r="O627" i="5"/>
  <c r="N627" i="5"/>
  <c r="K627" i="5"/>
  <c r="H627" i="5"/>
  <c r="J627" i="5" s="1"/>
  <c r="I627" i="5" s="1"/>
  <c r="E627" i="5"/>
  <c r="D627" i="5"/>
  <c r="B627" i="5"/>
  <c r="Q626" i="5"/>
  <c r="P626" i="5"/>
  <c r="R626" i="5" s="1"/>
  <c r="O626" i="5"/>
  <c r="N626" i="5"/>
  <c r="K626" i="5"/>
  <c r="H626" i="5"/>
  <c r="E626" i="5"/>
  <c r="D626" i="5"/>
  <c r="B626" i="5"/>
  <c r="Q625" i="5"/>
  <c r="P625" i="5"/>
  <c r="O625" i="5"/>
  <c r="N625" i="5"/>
  <c r="K625" i="5"/>
  <c r="H625" i="5"/>
  <c r="J625" i="5" s="1"/>
  <c r="I625" i="5" s="1"/>
  <c r="E625" i="5"/>
  <c r="D625" i="5"/>
  <c r="B625" i="5"/>
  <c r="Q624" i="5"/>
  <c r="P624" i="5"/>
  <c r="R624" i="5" s="1"/>
  <c r="O624" i="5"/>
  <c r="N624" i="5"/>
  <c r="K624" i="5"/>
  <c r="H624" i="5"/>
  <c r="G624" i="5" s="1"/>
  <c r="E624" i="5"/>
  <c r="D624" i="5"/>
  <c r="B624" i="5"/>
  <c r="Q623" i="5"/>
  <c r="P623" i="5"/>
  <c r="R623" i="5" s="1"/>
  <c r="O623" i="5"/>
  <c r="N623" i="5"/>
  <c r="K623" i="5"/>
  <c r="H623" i="5"/>
  <c r="E623" i="5"/>
  <c r="D623" i="5"/>
  <c r="B623" i="5"/>
  <c r="Q622" i="5"/>
  <c r="P622" i="5"/>
  <c r="R622" i="5" s="1"/>
  <c r="O622" i="5"/>
  <c r="N622" i="5"/>
  <c r="K622" i="5"/>
  <c r="H622" i="5"/>
  <c r="J622" i="5" s="1"/>
  <c r="I622" i="5" s="1"/>
  <c r="E622" i="5"/>
  <c r="D622" i="5"/>
  <c r="B622" i="5"/>
  <c r="Q621" i="5"/>
  <c r="P621" i="5"/>
  <c r="R621" i="5" s="1"/>
  <c r="O621" i="5"/>
  <c r="N621" i="5"/>
  <c r="K621" i="5"/>
  <c r="H621" i="5"/>
  <c r="G621" i="5" s="1"/>
  <c r="E621" i="5"/>
  <c r="D621" i="5"/>
  <c r="B621" i="5"/>
  <c r="Q620" i="5"/>
  <c r="P620" i="5"/>
  <c r="R620" i="5" s="1"/>
  <c r="O620" i="5"/>
  <c r="N620" i="5"/>
  <c r="K620" i="5"/>
  <c r="H620" i="5"/>
  <c r="J620" i="5" s="1"/>
  <c r="I620" i="5" s="1"/>
  <c r="E620" i="5"/>
  <c r="D620" i="5"/>
  <c r="B620" i="5"/>
  <c r="Q619" i="5"/>
  <c r="P619" i="5"/>
  <c r="R619" i="5" s="1"/>
  <c r="O619" i="5"/>
  <c r="N619" i="5"/>
  <c r="K619" i="5"/>
  <c r="H619" i="5"/>
  <c r="E619" i="5"/>
  <c r="D619" i="5"/>
  <c r="B619" i="5"/>
  <c r="Q618" i="5"/>
  <c r="P618" i="5"/>
  <c r="O618" i="5"/>
  <c r="N618" i="5"/>
  <c r="K618" i="5"/>
  <c r="H618" i="5"/>
  <c r="E618" i="5"/>
  <c r="D618" i="5"/>
  <c r="B618" i="5"/>
  <c r="Q617" i="5"/>
  <c r="P617" i="5"/>
  <c r="O617" i="5"/>
  <c r="N617" i="5"/>
  <c r="K617" i="5"/>
  <c r="H617" i="5"/>
  <c r="E617" i="5"/>
  <c r="D617" i="5"/>
  <c r="B617" i="5"/>
  <c r="Q616" i="5"/>
  <c r="P616" i="5"/>
  <c r="R616" i="5" s="1"/>
  <c r="O616" i="5"/>
  <c r="N616" i="5"/>
  <c r="K616" i="5"/>
  <c r="H616" i="5"/>
  <c r="E616" i="5"/>
  <c r="D616" i="5"/>
  <c r="B616" i="5"/>
  <c r="Q615" i="5"/>
  <c r="P615" i="5"/>
  <c r="O615" i="5"/>
  <c r="N615" i="5"/>
  <c r="K615" i="5"/>
  <c r="H615" i="5"/>
  <c r="E615" i="5"/>
  <c r="D615" i="5"/>
  <c r="B615" i="5"/>
  <c r="Q614" i="5"/>
  <c r="P614" i="5"/>
  <c r="R614" i="5" s="1"/>
  <c r="O614" i="5"/>
  <c r="N614" i="5"/>
  <c r="K614" i="5"/>
  <c r="H614" i="5"/>
  <c r="J614" i="5" s="1"/>
  <c r="I614" i="5" s="1"/>
  <c r="E614" i="5"/>
  <c r="D614" i="5"/>
  <c r="B614" i="5"/>
  <c r="Q613" i="5"/>
  <c r="P613" i="5"/>
  <c r="R613" i="5" s="1"/>
  <c r="O613" i="5"/>
  <c r="N613" i="5"/>
  <c r="K613" i="5"/>
  <c r="H613" i="5"/>
  <c r="J613" i="5" s="1"/>
  <c r="I613" i="5" s="1"/>
  <c r="E613" i="5"/>
  <c r="D613" i="5"/>
  <c r="B613" i="5"/>
  <c r="Q612" i="5"/>
  <c r="P612" i="5"/>
  <c r="R612" i="5" s="1"/>
  <c r="O612" i="5"/>
  <c r="N612" i="5"/>
  <c r="K612" i="5"/>
  <c r="H612" i="5"/>
  <c r="J612" i="5" s="1"/>
  <c r="I612" i="5" s="1"/>
  <c r="E612" i="5"/>
  <c r="D612" i="5"/>
  <c r="B612" i="5"/>
  <c r="Q611" i="5"/>
  <c r="P611" i="5"/>
  <c r="R611" i="5" s="1"/>
  <c r="O611" i="5"/>
  <c r="N611" i="5"/>
  <c r="K611" i="5"/>
  <c r="H611" i="5"/>
  <c r="J611" i="5" s="1"/>
  <c r="I611" i="5" s="1"/>
  <c r="E611" i="5"/>
  <c r="D611" i="5"/>
  <c r="B611" i="5"/>
  <c r="Q610" i="5"/>
  <c r="P610" i="5"/>
  <c r="R610" i="5" s="1"/>
  <c r="O610" i="5"/>
  <c r="N610" i="5"/>
  <c r="K610" i="5"/>
  <c r="H610" i="5"/>
  <c r="J610" i="5" s="1"/>
  <c r="I610" i="5" s="1"/>
  <c r="E610" i="5"/>
  <c r="D610" i="5"/>
  <c r="B610" i="5"/>
  <c r="Q609" i="5"/>
  <c r="P609" i="5"/>
  <c r="R609" i="5" s="1"/>
  <c r="O609" i="5"/>
  <c r="N609" i="5"/>
  <c r="K609" i="5"/>
  <c r="H609" i="5"/>
  <c r="J609" i="5" s="1"/>
  <c r="I609" i="5" s="1"/>
  <c r="E609" i="5"/>
  <c r="D609" i="5"/>
  <c r="B609" i="5"/>
  <c r="Q608" i="5"/>
  <c r="P608" i="5"/>
  <c r="O608" i="5"/>
  <c r="N608" i="5"/>
  <c r="K608" i="5"/>
  <c r="H608" i="5"/>
  <c r="G608" i="5" s="1"/>
  <c r="E608" i="5"/>
  <c r="D608" i="5"/>
  <c r="B608" i="5"/>
  <c r="Q607" i="5"/>
  <c r="P607" i="5"/>
  <c r="R607" i="5" s="1"/>
  <c r="O607" i="5"/>
  <c r="N607" i="5"/>
  <c r="K607" i="5"/>
  <c r="H607" i="5"/>
  <c r="E607" i="5"/>
  <c r="D607" i="5"/>
  <c r="B607" i="5"/>
  <c r="Q606" i="5"/>
  <c r="P606" i="5"/>
  <c r="R606" i="5" s="1"/>
  <c r="O606" i="5"/>
  <c r="N606" i="5"/>
  <c r="K606" i="5"/>
  <c r="H606" i="5"/>
  <c r="E606" i="5"/>
  <c r="D606" i="5"/>
  <c r="B606" i="5"/>
  <c r="Q605" i="5"/>
  <c r="P605" i="5"/>
  <c r="O605" i="5"/>
  <c r="N605" i="5"/>
  <c r="K605" i="5"/>
  <c r="H605" i="5"/>
  <c r="G605" i="5" s="1"/>
  <c r="E605" i="5"/>
  <c r="D605" i="5"/>
  <c r="B605" i="5"/>
  <c r="Q604" i="5"/>
  <c r="P604" i="5"/>
  <c r="O604" i="5"/>
  <c r="N604" i="5"/>
  <c r="K604" i="5"/>
  <c r="H604" i="5"/>
  <c r="J604" i="5" s="1"/>
  <c r="I604" i="5" s="1"/>
  <c r="E604" i="5"/>
  <c r="D604" i="5"/>
  <c r="B604" i="5"/>
  <c r="Q603" i="5"/>
  <c r="P603" i="5"/>
  <c r="R603" i="5" s="1"/>
  <c r="O603" i="5"/>
  <c r="N603" i="5"/>
  <c r="K603" i="5"/>
  <c r="H603" i="5"/>
  <c r="E603" i="5"/>
  <c r="D603" i="5"/>
  <c r="B603" i="5"/>
  <c r="Q602" i="5"/>
  <c r="P602" i="5"/>
  <c r="R602" i="5" s="1"/>
  <c r="O602" i="5"/>
  <c r="N602" i="5"/>
  <c r="K602" i="5"/>
  <c r="H602" i="5"/>
  <c r="J602" i="5" s="1"/>
  <c r="I602" i="5" s="1"/>
  <c r="E602" i="5"/>
  <c r="D602" i="5"/>
  <c r="B602" i="5"/>
  <c r="Q601" i="5"/>
  <c r="P601" i="5"/>
  <c r="R601" i="5" s="1"/>
  <c r="O601" i="5"/>
  <c r="N601" i="5"/>
  <c r="K601" i="5"/>
  <c r="H601" i="5"/>
  <c r="E601" i="5"/>
  <c r="D601" i="5"/>
  <c r="B601" i="5"/>
  <c r="Q600" i="5"/>
  <c r="P600" i="5"/>
  <c r="R600" i="5" s="1"/>
  <c r="O600" i="5"/>
  <c r="N600" i="5"/>
  <c r="K600" i="5"/>
  <c r="H600" i="5"/>
  <c r="J600" i="5" s="1"/>
  <c r="I600" i="5" s="1"/>
  <c r="E600" i="5"/>
  <c r="D600" i="5"/>
  <c r="B600" i="5"/>
  <c r="Q599" i="5"/>
  <c r="P599" i="5"/>
  <c r="R599" i="5" s="1"/>
  <c r="O599" i="5"/>
  <c r="N599" i="5"/>
  <c r="K599" i="5"/>
  <c r="H599" i="5"/>
  <c r="G599" i="5" s="1"/>
  <c r="E599" i="5"/>
  <c r="D599" i="5"/>
  <c r="B599" i="5"/>
  <c r="Q598" i="5"/>
  <c r="P598" i="5"/>
  <c r="R598" i="5" s="1"/>
  <c r="O598" i="5"/>
  <c r="N598" i="5"/>
  <c r="K598" i="5"/>
  <c r="H598" i="5"/>
  <c r="G598" i="5" s="1"/>
  <c r="E598" i="5"/>
  <c r="D598" i="5"/>
  <c r="B598" i="5"/>
  <c r="Q597" i="5"/>
  <c r="P597" i="5"/>
  <c r="R597" i="5" s="1"/>
  <c r="O597" i="5"/>
  <c r="N597" i="5"/>
  <c r="K597" i="5"/>
  <c r="H597" i="5"/>
  <c r="E597" i="5"/>
  <c r="D597" i="5"/>
  <c r="B597" i="5"/>
  <c r="Q596" i="5"/>
  <c r="P596" i="5"/>
  <c r="O596" i="5"/>
  <c r="N596" i="5"/>
  <c r="K596" i="5"/>
  <c r="H596" i="5"/>
  <c r="G596" i="5" s="1"/>
  <c r="E596" i="5"/>
  <c r="D596" i="5"/>
  <c r="B596" i="5"/>
  <c r="Q595" i="5"/>
  <c r="P595" i="5"/>
  <c r="R595" i="5" s="1"/>
  <c r="O595" i="5"/>
  <c r="N595" i="5"/>
  <c r="K595" i="5"/>
  <c r="H595" i="5"/>
  <c r="E595" i="5"/>
  <c r="D595" i="5"/>
  <c r="B595" i="5"/>
  <c r="Q594" i="5"/>
  <c r="P594" i="5"/>
  <c r="R594" i="5" s="1"/>
  <c r="O594" i="5"/>
  <c r="N594" i="5"/>
  <c r="K594" i="5"/>
  <c r="H594" i="5"/>
  <c r="J594" i="5" s="1"/>
  <c r="I594" i="5" s="1"/>
  <c r="E594" i="5"/>
  <c r="D594" i="5"/>
  <c r="B594" i="5"/>
  <c r="Q593" i="5"/>
  <c r="P593" i="5"/>
  <c r="R593" i="5" s="1"/>
  <c r="O593" i="5"/>
  <c r="N593" i="5"/>
  <c r="K593" i="5"/>
  <c r="H593" i="5"/>
  <c r="J593" i="5" s="1"/>
  <c r="I593" i="5" s="1"/>
  <c r="E593" i="5"/>
  <c r="D593" i="5"/>
  <c r="B593" i="5"/>
  <c r="Q592" i="5"/>
  <c r="P592" i="5"/>
  <c r="R592" i="5" s="1"/>
  <c r="O592" i="5"/>
  <c r="N592" i="5"/>
  <c r="K592" i="5"/>
  <c r="H592" i="5"/>
  <c r="G592" i="5" s="1"/>
  <c r="E592" i="5"/>
  <c r="D592" i="5"/>
  <c r="B592" i="5"/>
  <c r="Q591" i="5"/>
  <c r="P591" i="5"/>
  <c r="R591" i="5" s="1"/>
  <c r="O591" i="5"/>
  <c r="N591" i="5"/>
  <c r="K591" i="5"/>
  <c r="H591" i="5"/>
  <c r="J591" i="5" s="1"/>
  <c r="I591" i="5" s="1"/>
  <c r="E591" i="5"/>
  <c r="D591" i="5"/>
  <c r="B591" i="5"/>
  <c r="Q590" i="5"/>
  <c r="P590" i="5"/>
  <c r="R590" i="5" s="1"/>
  <c r="O590" i="5"/>
  <c r="N590" i="5"/>
  <c r="K590" i="5"/>
  <c r="H590" i="5"/>
  <c r="G590" i="5" s="1"/>
  <c r="E590" i="5"/>
  <c r="D590" i="5"/>
  <c r="B590" i="5"/>
  <c r="Q589" i="5"/>
  <c r="P589" i="5"/>
  <c r="R589" i="5" s="1"/>
  <c r="O589" i="5"/>
  <c r="N589" i="5"/>
  <c r="K589" i="5"/>
  <c r="H589" i="5"/>
  <c r="J589" i="5" s="1"/>
  <c r="I589" i="5" s="1"/>
  <c r="E589" i="5"/>
  <c r="D589" i="5"/>
  <c r="B589" i="5"/>
  <c r="Q588" i="5"/>
  <c r="P588" i="5"/>
  <c r="R588" i="5" s="1"/>
  <c r="O588" i="5"/>
  <c r="N588" i="5"/>
  <c r="K588" i="5"/>
  <c r="H588" i="5"/>
  <c r="J588" i="5" s="1"/>
  <c r="I588" i="5" s="1"/>
  <c r="E588" i="5"/>
  <c r="D588" i="5"/>
  <c r="B588" i="5"/>
  <c r="Q587" i="5"/>
  <c r="P587" i="5"/>
  <c r="R587" i="5" s="1"/>
  <c r="O587" i="5"/>
  <c r="N587" i="5"/>
  <c r="K587" i="5"/>
  <c r="H587" i="5"/>
  <c r="J587" i="5" s="1"/>
  <c r="I587" i="5" s="1"/>
  <c r="E587" i="5"/>
  <c r="D587" i="5"/>
  <c r="B587" i="5"/>
  <c r="Q586" i="5"/>
  <c r="P586" i="5"/>
  <c r="R586" i="5" s="1"/>
  <c r="O586" i="5"/>
  <c r="N586" i="5"/>
  <c r="K586" i="5"/>
  <c r="H586" i="5"/>
  <c r="E586" i="5"/>
  <c r="D586" i="5"/>
  <c r="B586" i="5"/>
  <c r="Q585" i="5"/>
  <c r="P585" i="5"/>
  <c r="R585" i="5" s="1"/>
  <c r="O585" i="5"/>
  <c r="N585" i="5"/>
  <c r="K585" i="5"/>
  <c r="H585" i="5"/>
  <c r="J585" i="5" s="1"/>
  <c r="I585" i="5" s="1"/>
  <c r="E585" i="5"/>
  <c r="D585" i="5"/>
  <c r="B585" i="5"/>
  <c r="Q584" i="5"/>
  <c r="P584" i="5"/>
  <c r="R584" i="5" s="1"/>
  <c r="O584" i="5"/>
  <c r="N584" i="5"/>
  <c r="K584" i="5"/>
  <c r="H584" i="5"/>
  <c r="E584" i="5"/>
  <c r="D584" i="5"/>
  <c r="B584" i="5"/>
  <c r="Q583" i="5"/>
  <c r="P583" i="5"/>
  <c r="R583" i="5" s="1"/>
  <c r="O583" i="5"/>
  <c r="N583" i="5"/>
  <c r="K583" i="5"/>
  <c r="H583" i="5"/>
  <c r="E583" i="5"/>
  <c r="D583" i="5"/>
  <c r="B583" i="5"/>
  <c r="Q582" i="5"/>
  <c r="P582" i="5"/>
  <c r="R582" i="5" s="1"/>
  <c r="O582" i="5"/>
  <c r="N582" i="5"/>
  <c r="K582" i="5"/>
  <c r="H582" i="5"/>
  <c r="J582" i="5" s="1"/>
  <c r="I582" i="5" s="1"/>
  <c r="E582" i="5"/>
  <c r="D582" i="5"/>
  <c r="B582" i="5"/>
  <c r="Q581" i="5"/>
  <c r="P581" i="5"/>
  <c r="R581" i="5" s="1"/>
  <c r="O581" i="5"/>
  <c r="N581" i="5"/>
  <c r="K581" i="5"/>
  <c r="H581" i="5"/>
  <c r="G581" i="5" s="1"/>
  <c r="E581" i="5"/>
  <c r="D581" i="5"/>
  <c r="B581" i="5"/>
  <c r="Q580" i="5"/>
  <c r="P580" i="5"/>
  <c r="O580" i="5"/>
  <c r="N580" i="5"/>
  <c r="K580" i="5"/>
  <c r="H580" i="5"/>
  <c r="J580" i="5" s="1"/>
  <c r="I580" i="5" s="1"/>
  <c r="E580" i="5"/>
  <c r="D580" i="5"/>
  <c r="B580" i="5"/>
  <c r="Q579" i="5"/>
  <c r="P579" i="5"/>
  <c r="R579" i="5" s="1"/>
  <c r="O579" i="5"/>
  <c r="N579" i="5"/>
  <c r="K579" i="5"/>
  <c r="H579" i="5"/>
  <c r="G579" i="5" s="1"/>
  <c r="E579" i="5"/>
  <c r="D579" i="5"/>
  <c r="B579" i="5"/>
  <c r="Q578" i="5"/>
  <c r="P578" i="5"/>
  <c r="R578" i="5" s="1"/>
  <c r="O578" i="5"/>
  <c r="N578" i="5"/>
  <c r="K578" i="5"/>
  <c r="H578" i="5"/>
  <c r="J578" i="5" s="1"/>
  <c r="I578" i="5" s="1"/>
  <c r="E578" i="5"/>
  <c r="D578" i="5"/>
  <c r="B578" i="5"/>
  <c r="Q577" i="5"/>
  <c r="P577" i="5"/>
  <c r="R577" i="5" s="1"/>
  <c r="O577" i="5"/>
  <c r="N577" i="5"/>
  <c r="K577" i="5"/>
  <c r="H577" i="5"/>
  <c r="J577" i="5" s="1"/>
  <c r="I577" i="5" s="1"/>
  <c r="E577" i="5"/>
  <c r="D577" i="5"/>
  <c r="B577" i="5"/>
  <c r="Q576" i="5"/>
  <c r="P576" i="5"/>
  <c r="R576" i="5" s="1"/>
  <c r="O576" i="5"/>
  <c r="N576" i="5"/>
  <c r="K576" i="5"/>
  <c r="H576" i="5"/>
  <c r="G576" i="5" s="1"/>
  <c r="E576" i="5"/>
  <c r="D576" i="5"/>
  <c r="B576" i="5"/>
  <c r="Q575" i="5"/>
  <c r="P575" i="5"/>
  <c r="O575" i="5"/>
  <c r="N575" i="5"/>
  <c r="K575" i="5"/>
  <c r="H575" i="5"/>
  <c r="J575" i="5" s="1"/>
  <c r="I575" i="5" s="1"/>
  <c r="E575" i="5"/>
  <c r="D575" i="5"/>
  <c r="B575" i="5"/>
  <c r="Q574" i="5"/>
  <c r="P574" i="5"/>
  <c r="R574" i="5" s="1"/>
  <c r="O574" i="5"/>
  <c r="N574" i="5"/>
  <c r="K574" i="5"/>
  <c r="H574" i="5"/>
  <c r="G574" i="5" s="1"/>
  <c r="E574" i="5"/>
  <c r="D574" i="5"/>
  <c r="B574" i="5"/>
  <c r="Q573" i="5"/>
  <c r="P573" i="5"/>
  <c r="O573" i="5"/>
  <c r="N573" i="5"/>
  <c r="K573" i="5"/>
  <c r="H573" i="5"/>
  <c r="E573" i="5"/>
  <c r="D573" i="5"/>
  <c r="B573" i="5"/>
  <c r="Q572" i="5"/>
  <c r="P572" i="5"/>
  <c r="R572" i="5" s="1"/>
  <c r="O572" i="5"/>
  <c r="N572" i="5"/>
  <c r="K572" i="5"/>
  <c r="H572" i="5"/>
  <c r="G572" i="5" s="1"/>
  <c r="E572" i="5"/>
  <c r="D572" i="5"/>
  <c r="B572" i="5"/>
  <c r="Q571" i="5"/>
  <c r="P571" i="5"/>
  <c r="R571" i="5" s="1"/>
  <c r="O571" i="5"/>
  <c r="N571" i="5"/>
  <c r="K571" i="5"/>
  <c r="H571" i="5"/>
  <c r="J571" i="5" s="1"/>
  <c r="I571" i="5" s="1"/>
  <c r="E571" i="5"/>
  <c r="D571" i="5"/>
  <c r="B571" i="5"/>
  <c r="Q570" i="5"/>
  <c r="P570" i="5"/>
  <c r="R570" i="5" s="1"/>
  <c r="O570" i="5"/>
  <c r="N570" i="5"/>
  <c r="K570" i="5"/>
  <c r="H570" i="5"/>
  <c r="G570" i="5" s="1"/>
  <c r="E570" i="5"/>
  <c r="D570" i="5"/>
  <c r="B570" i="5"/>
  <c r="Q569" i="5"/>
  <c r="P569" i="5"/>
  <c r="R569" i="5" s="1"/>
  <c r="O569" i="5"/>
  <c r="N569" i="5"/>
  <c r="K569" i="5"/>
  <c r="H569" i="5"/>
  <c r="G569" i="5" s="1"/>
  <c r="E569" i="5"/>
  <c r="D569" i="5"/>
  <c r="B569" i="5"/>
  <c r="Q568" i="5"/>
  <c r="P568" i="5"/>
  <c r="R568" i="5" s="1"/>
  <c r="O568" i="5"/>
  <c r="N568" i="5"/>
  <c r="K568" i="5"/>
  <c r="H568" i="5"/>
  <c r="J568" i="5" s="1"/>
  <c r="I568" i="5" s="1"/>
  <c r="E568" i="5"/>
  <c r="D568" i="5"/>
  <c r="B568" i="5"/>
  <c r="Q567" i="5"/>
  <c r="P567" i="5"/>
  <c r="O567" i="5"/>
  <c r="N567" i="5"/>
  <c r="K567" i="5"/>
  <c r="H567" i="5"/>
  <c r="J567" i="5" s="1"/>
  <c r="I567" i="5" s="1"/>
  <c r="E567" i="5"/>
  <c r="D567" i="5"/>
  <c r="B567" i="5"/>
  <c r="Q566" i="5"/>
  <c r="P566" i="5"/>
  <c r="R566" i="5" s="1"/>
  <c r="O566" i="5"/>
  <c r="N566" i="5"/>
  <c r="K566" i="5"/>
  <c r="H566" i="5"/>
  <c r="G566" i="5" s="1"/>
  <c r="E566" i="5"/>
  <c r="D566" i="5"/>
  <c r="B566" i="5"/>
  <c r="Q565" i="5"/>
  <c r="P565" i="5"/>
  <c r="R565" i="5" s="1"/>
  <c r="O565" i="5"/>
  <c r="N565" i="5"/>
  <c r="K565" i="5"/>
  <c r="H565" i="5"/>
  <c r="E565" i="5"/>
  <c r="D565" i="5"/>
  <c r="B565" i="5"/>
  <c r="Q564" i="5"/>
  <c r="P564" i="5"/>
  <c r="R564" i="5" s="1"/>
  <c r="O564" i="5"/>
  <c r="N564" i="5"/>
  <c r="K564" i="5"/>
  <c r="H564" i="5"/>
  <c r="J564" i="5" s="1"/>
  <c r="I564" i="5" s="1"/>
  <c r="E564" i="5"/>
  <c r="D564" i="5"/>
  <c r="B564" i="5"/>
  <c r="Q563" i="5"/>
  <c r="P563" i="5"/>
  <c r="R563" i="5" s="1"/>
  <c r="O563" i="5"/>
  <c r="N563" i="5"/>
  <c r="K563" i="5"/>
  <c r="H563" i="5"/>
  <c r="J563" i="5" s="1"/>
  <c r="I563" i="5" s="1"/>
  <c r="E563" i="5"/>
  <c r="D563" i="5"/>
  <c r="B563" i="5"/>
  <c r="Q562" i="5"/>
  <c r="P562" i="5"/>
  <c r="R562" i="5" s="1"/>
  <c r="O562" i="5"/>
  <c r="N562" i="5"/>
  <c r="K562" i="5"/>
  <c r="H562" i="5"/>
  <c r="G562" i="5" s="1"/>
  <c r="E562" i="5"/>
  <c r="D562" i="5"/>
  <c r="B562" i="5"/>
  <c r="Q561" i="5"/>
  <c r="P561" i="5"/>
  <c r="R561" i="5" s="1"/>
  <c r="O561" i="5"/>
  <c r="N561" i="5"/>
  <c r="K561" i="5"/>
  <c r="H561" i="5"/>
  <c r="J561" i="5" s="1"/>
  <c r="I561" i="5" s="1"/>
  <c r="E561" i="5"/>
  <c r="D561" i="5"/>
  <c r="B561" i="5"/>
  <c r="Q560" i="5"/>
  <c r="P560" i="5"/>
  <c r="R560" i="5" s="1"/>
  <c r="O560" i="5"/>
  <c r="N560" i="5"/>
  <c r="K560" i="5"/>
  <c r="H560" i="5"/>
  <c r="G560" i="5" s="1"/>
  <c r="E560" i="5"/>
  <c r="D560" i="5"/>
  <c r="B560" i="5"/>
  <c r="Q559" i="5"/>
  <c r="P559" i="5"/>
  <c r="O559" i="5"/>
  <c r="N559" i="5"/>
  <c r="K559" i="5"/>
  <c r="H559" i="5"/>
  <c r="E559" i="5"/>
  <c r="D559" i="5"/>
  <c r="B559" i="5"/>
  <c r="Q558" i="5"/>
  <c r="P558" i="5"/>
  <c r="R558" i="5" s="1"/>
  <c r="O558" i="5"/>
  <c r="N558" i="5"/>
  <c r="K558" i="5"/>
  <c r="H558" i="5"/>
  <c r="E558" i="5"/>
  <c r="D558" i="5"/>
  <c r="B558" i="5"/>
  <c r="Q557" i="5"/>
  <c r="P557" i="5"/>
  <c r="O557" i="5"/>
  <c r="N557" i="5"/>
  <c r="K557" i="5"/>
  <c r="H557" i="5"/>
  <c r="G557" i="5" s="1"/>
  <c r="E557" i="5"/>
  <c r="D557" i="5"/>
  <c r="B557" i="5"/>
  <c r="Q556" i="5"/>
  <c r="P556" i="5"/>
  <c r="O556" i="5"/>
  <c r="N556" i="5"/>
  <c r="K556" i="5"/>
  <c r="H556" i="5"/>
  <c r="J556" i="5" s="1"/>
  <c r="I556" i="5" s="1"/>
  <c r="E556" i="5"/>
  <c r="D556" i="5"/>
  <c r="B556" i="5"/>
  <c r="Q555" i="5"/>
  <c r="P555" i="5"/>
  <c r="O555" i="5"/>
  <c r="N555" i="5"/>
  <c r="K555" i="5"/>
  <c r="H555" i="5"/>
  <c r="G555" i="5" s="1"/>
  <c r="E555" i="5"/>
  <c r="D555" i="5"/>
  <c r="B555" i="5"/>
  <c r="Q554" i="5"/>
  <c r="P554" i="5"/>
  <c r="R554" i="5" s="1"/>
  <c r="O554" i="5"/>
  <c r="N554" i="5"/>
  <c r="K554" i="5"/>
  <c r="H554" i="5"/>
  <c r="G554" i="5" s="1"/>
  <c r="E554" i="5"/>
  <c r="D554" i="5"/>
  <c r="B554" i="5"/>
  <c r="Q553" i="5"/>
  <c r="P553" i="5"/>
  <c r="R553" i="5" s="1"/>
  <c r="O553" i="5"/>
  <c r="N553" i="5"/>
  <c r="K553" i="5"/>
  <c r="H553" i="5"/>
  <c r="E553" i="5"/>
  <c r="D553" i="5"/>
  <c r="B553" i="5"/>
  <c r="Q552" i="5"/>
  <c r="P552" i="5"/>
  <c r="R552" i="5" s="1"/>
  <c r="O552" i="5"/>
  <c r="N552" i="5"/>
  <c r="K552" i="5"/>
  <c r="H552" i="5"/>
  <c r="J552" i="5" s="1"/>
  <c r="I552" i="5" s="1"/>
  <c r="E552" i="5"/>
  <c r="D552" i="5"/>
  <c r="B552" i="5"/>
  <c r="Q551" i="5"/>
  <c r="P551" i="5"/>
  <c r="R551" i="5" s="1"/>
  <c r="O551" i="5"/>
  <c r="N551" i="5"/>
  <c r="K551" i="5"/>
  <c r="H551" i="5"/>
  <c r="J551" i="5" s="1"/>
  <c r="I551" i="5" s="1"/>
  <c r="E551" i="5"/>
  <c r="D551" i="5"/>
  <c r="B551" i="5"/>
  <c r="Q550" i="5"/>
  <c r="P550" i="5"/>
  <c r="R550" i="5" s="1"/>
  <c r="O550" i="5"/>
  <c r="N550" i="5"/>
  <c r="K550" i="5"/>
  <c r="H550" i="5"/>
  <c r="J550" i="5" s="1"/>
  <c r="I550" i="5" s="1"/>
  <c r="E550" i="5"/>
  <c r="D550" i="5"/>
  <c r="B550" i="5"/>
  <c r="Q549" i="5"/>
  <c r="P549" i="5"/>
  <c r="R549" i="5" s="1"/>
  <c r="O549" i="5"/>
  <c r="N549" i="5"/>
  <c r="K549" i="5"/>
  <c r="H549" i="5"/>
  <c r="E549" i="5"/>
  <c r="D549" i="5"/>
  <c r="B549" i="5"/>
  <c r="Q548" i="5"/>
  <c r="P548" i="5"/>
  <c r="R548" i="5" s="1"/>
  <c r="O548" i="5"/>
  <c r="N548" i="5"/>
  <c r="K548" i="5"/>
  <c r="H548" i="5"/>
  <c r="J548" i="5" s="1"/>
  <c r="I548" i="5" s="1"/>
  <c r="E548" i="5"/>
  <c r="D548" i="5"/>
  <c r="B548" i="5"/>
  <c r="Q547" i="5"/>
  <c r="P547" i="5"/>
  <c r="O547" i="5"/>
  <c r="N547" i="5"/>
  <c r="K547" i="5"/>
  <c r="H547" i="5"/>
  <c r="G547" i="5" s="1"/>
  <c r="E547" i="5"/>
  <c r="D547" i="5"/>
  <c r="B547" i="5"/>
  <c r="Q546" i="5"/>
  <c r="P546" i="5"/>
  <c r="O546" i="5"/>
  <c r="N546" i="5"/>
  <c r="K546" i="5"/>
  <c r="H546" i="5"/>
  <c r="G546" i="5" s="1"/>
  <c r="E546" i="5"/>
  <c r="D546" i="5"/>
  <c r="B546" i="5"/>
  <c r="Q545" i="5"/>
  <c r="P545" i="5"/>
  <c r="R545" i="5" s="1"/>
  <c r="O545" i="5"/>
  <c r="N545" i="5"/>
  <c r="K545" i="5"/>
  <c r="H545" i="5"/>
  <c r="E545" i="5"/>
  <c r="D545" i="5"/>
  <c r="B545" i="5"/>
  <c r="Q544" i="5"/>
  <c r="P544" i="5"/>
  <c r="R544" i="5" s="1"/>
  <c r="O544" i="5"/>
  <c r="N544" i="5"/>
  <c r="K544" i="5"/>
  <c r="H544" i="5"/>
  <c r="E544" i="5"/>
  <c r="D544" i="5"/>
  <c r="B544" i="5"/>
  <c r="Q543" i="5"/>
  <c r="P543" i="5"/>
  <c r="O543" i="5"/>
  <c r="N543" i="5"/>
  <c r="K543" i="5"/>
  <c r="H543" i="5"/>
  <c r="E543" i="5"/>
  <c r="D543" i="5"/>
  <c r="B543" i="5"/>
  <c r="Q542" i="5"/>
  <c r="P542" i="5"/>
  <c r="R542" i="5" s="1"/>
  <c r="O542" i="5"/>
  <c r="N542" i="5"/>
  <c r="K542" i="5"/>
  <c r="H542" i="5"/>
  <c r="G542" i="5" s="1"/>
  <c r="E542" i="5"/>
  <c r="D542" i="5"/>
  <c r="B542" i="5"/>
  <c r="Q541" i="5"/>
  <c r="P541" i="5"/>
  <c r="O541" i="5"/>
  <c r="N541" i="5"/>
  <c r="K541" i="5"/>
  <c r="H541" i="5"/>
  <c r="J541" i="5" s="1"/>
  <c r="I541" i="5" s="1"/>
  <c r="E541" i="5"/>
  <c r="D541" i="5"/>
  <c r="B541" i="5"/>
  <c r="Q540" i="5"/>
  <c r="P540" i="5"/>
  <c r="O540" i="5"/>
  <c r="N540" i="5"/>
  <c r="K540" i="5"/>
  <c r="H540" i="5"/>
  <c r="E540" i="5"/>
  <c r="D540" i="5"/>
  <c r="B540" i="5"/>
  <c r="Q539" i="5"/>
  <c r="P539" i="5"/>
  <c r="O539" i="5"/>
  <c r="N539" i="5"/>
  <c r="K539" i="5"/>
  <c r="H539" i="5"/>
  <c r="J539" i="5" s="1"/>
  <c r="I539" i="5" s="1"/>
  <c r="E539" i="5"/>
  <c r="D539" i="5"/>
  <c r="B539" i="5"/>
  <c r="Q538" i="5"/>
  <c r="P538" i="5"/>
  <c r="R538" i="5" s="1"/>
  <c r="O538" i="5"/>
  <c r="N538" i="5"/>
  <c r="K538" i="5"/>
  <c r="H538" i="5"/>
  <c r="E538" i="5"/>
  <c r="D538" i="5"/>
  <c r="B538" i="5"/>
  <c r="Q537" i="5"/>
  <c r="P537" i="5"/>
  <c r="R537" i="5" s="1"/>
  <c r="O537" i="5"/>
  <c r="N537" i="5"/>
  <c r="K537" i="5"/>
  <c r="H537" i="5"/>
  <c r="G537" i="5" s="1"/>
  <c r="E537" i="5"/>
  <c r="D537" i="5"/>
  <c r="B537" i="5"/>
  <c r="Q536" i="5"/>
  <c r="P536" i="5"/>
  <c r="R536" i="5" s="1"/>
  <c r="O536" i="5"/>
  <c r="N536" i="5"/>
  <c r="K536" i="5"/>
  <c r="H536" i="5"/>
  <c r="J536" i="5" s="1"/>
  <c r="I536" i="5" s="1"/>
  <c r="E536" i="5"/>
  <c r="D536" i="5"/>
  <c r="B536" i="5"/>
  <c r="Q535" i="5"/>
  <c r="P535" i="5"/>
  <c r="O535" i="5"/>
  <c r="N535" i="5"/>
  <c r="K535" i="5"/>
  <c r="H535" i="5"/>
  <c r="J535" i="5" s="1"/>
  <c r="I535" i="5" s="1"/>
  <c r="E535" i="5"/>
  <c r="D535" i="5"/>
  <c r="B535" i="5"/>
  <c r="Q534" i="5"/>
  <c r="P534" i="5"/>
  <c r="R534" i="5" s="1"/>
  <c r="O534" i="5"/>
  <c r="N534" i="5"/>
  <c r="K534" i="5"/>
  <c r="H534" i="5"/>
  <c r="G534" i="5" s="1"/>
  <c r="E534" i="5"/>
  <c r="D534" i="5"/>
  <c r="B534" i="5"/>
  <c r="Q533" i="5"/>
  <c r="P533" i="5"/>
  <c r="R533" i="5" s="1"/>
  <c r="O533" i="5"/>
  <c r="N533" i="5"/>
  <c r="K533" i="5"/>
  <c r="H533" i="5"/>
  <c r="E533" i="5"/>
  <c r="D533" i="5"/>
  <c r="B533" i="5"/>
  <c r="Q532" i="5"/>
  <c r="P532" i="5"/>
  <c r="O532" i="5"/>
  <c r="N532" i="5"/>
  <c r="K532" i="5"/>
  <c r="H532" i="5"/>
  <c r="G532" i="5" s="1"/>
  <c r="E532" i="5"/>
  <c r="D532" i="5"/>
  <c r="B532" i="5"/>
  <c r="Q531" i="5"/>
  <c r="P531" i="5"/>
  <c r="O531" i="5"/>
  <c r="N531" i="5"/>
  <c r="K531" i="5"/>
  <c r="H531" i="5"/>
  <c r="E531" i="5"/>
  <c r="D531" i="5"/>
  <c r="B531" i="5"/>
  <c r="Q530" i="5"/>
  <c r="P530" i="5"/>
  <c r="R530" i="5" s="1"/>
  <c r="O530" i="5"/>
  <c r="N530" i="5"/>
  <c r="K530" i="5"/>
  <c r="H530" i="5"/>
  <c r="E530" i="5"/>
  <c r="D530" i="5"/>
  <c r="B530" i="5"/>
  <c r="Q529" i="5"/>
  <c r="P529" i="5"/>
  <c r="O529" i="5"/>
  <c r="N529" i="5"/>
  <c r="K529" i="5"/>
  <c r="H529" i="5"/>
  <c r="E529" i="5"/>
  <c r="D529" i="5"/>
  <c r="B529" i="5"/>
  <c r="Q528" i="5"/>
  <c r="P528" i="5"/>
  <c r="O528" i="5"/>
  <c r="N528" i="5"/>
  <c r="K528" i="5"/>
  <c r="H528" i="5"/>
  <c r="E528" i="5"/>
  <c r="D528" i="5"/>
  <c r="B528" i="5"/>
  <c r="Q527" i="5"/>
  <c r="P527" i="5"/>
  <c r="R527" i="5" s="1"/>
  <c r="O527" i="5"/>
  <c r="N527" i="5"/>
  <c r="K527" i="5"/>
  <c r="H527" i="5"/>
  <c r="G527" i="5" s="1"/>
  <c r="E527" i="5"/>
  <c r="D527" i="5"/>
  <c r="B527" i="5"/>
  <c r="Q526" i="5"/>
  <c r="P526" i="5"/>
  <c r="R526" i="5" s="1"/>
  <c r="O526" i="5"/>
  <c r="N526" i="5"/>
  <c r="K526" i="5"/>
  <c r="H526" i="5"/>
  <c r="J526" i="5" s="1"/>
  <c r="I526" i="5" s="1"/>
  <c r="E526" i="5"/>
  <c r="D526" i="5"/>
  <c r="B526" i="5"/>
  <c r="Q525" i="5"/>
  <c r="P525" i="5"/>
  <c r="R525" i="5" s="1"/>
  <c r="O525" i="5"/>
  <c r="N525" i="5"/>
  <c r="K525" i="5"/>
  <c r="H525" i="5"/>
  <c r="J525" i="5" s="1"/>
  <c r="I525" i="5" s="1"/>
  <c r="E525" i="5"/>
  <c r="D525" i="5"/>
  <c r="B525" i="5"/>
  <c r="Q524" i="5"/>
  <c r="P524" i="5"/>
  <c r="R524" i="5" s="1"/>
  <c r="O524" i="5"/>
  <c r="N524" i="5"/>
  <c r="K524" i="5"/>
  <c r="H524" i="5"/>
  <c r="J524" i="5" s="1"/>
  <c r="I524" i="5" s="1"/>
  <c r="E524" i="5"/>
  <c r="D524" i="5"/>
  <c r="B524" i="5"/>
  <c r="Q523" i="5"/>
  <c r="P523" i="5"/>
  <c r="R523" i="5" s="1"/>
  <c r="O523" i="5"/>
  <c r="N523" i="5"/>
  <c r="K523" i="5"/>
  <c r="H523" i="5"/>
  <c r="G523" i="5" s="1"/>
  <c r="E523" i="5"/>
  <c r="D523" i="5"/>
  <c r="B523" i="5"/>
  <c r="Q522" i="5"/>
  <c r="P522" i="5"/>
  <c r="R522" i="5" s="1"/>
  <c r="O522" i="5"/>
  <c r="N522" i="5"/>
  <c r="K522" i="5"/>
  <c r="H522" i="5"/>
  <c r="G522" i="5" s="1"/>
  <c r="E522" i="5"/>
  <c r="D522" i="5"/>
  <c r="B522" i="5"/>
  <c r="Q521" i="5"/>
  <c r="P521" i="5"/>
  <c r="O521" i="5"/>
  <c r="N521" i="5"/>
  <c r="K521" i="5"/>
  <c r="H521" i="5"/>
  <c r="J521" i="5" s="1"/>
  <c r="I521" i="5" s="1"/>
  <c r="E521" i="5"/>
  <c r="D521" i="5"/>
  <c r="B521" i="5"/>
  <c r="Q520" i="5"/>
  <c r="P520" i="5"/>
  <c r="R520" i="5" s="1"/>
  <c r="O520" i="5"/>
  <c r="N520" i="5"/>
  <c r="K520" i="5"/>
  <c r="H520" i="5"/>
  <c r="E520" i="5"/>
  <c r="D520" i="5"/>
  <c r="B520" i="5"/>
  <c r="Q519" i="5"/>
  <c r="P519" i="5"/>
  <c r="O519" i="5"/>
  <c r="N519" i="5"/>
  <c r="K519" i="5"/>
  <c r="H519" i="5"/>
  <c r="E519" i="5"/>
  <c r="D519" i="5"/>
  <c r="B519" i="5"/>
  <c r="Q518" i="5"/>
  <c r="P518" i="5"/>
  <c r="R518" i="5" s="1"/>
  <c r="O518" i="5"/>
  <c r="N518" i="5"/>
  <c r="K518" i="5"/>
  <c r="H518" i="5"/>
  <c r="J518" i="5" s="1"/>
  <c r="I518" i="5" s="1"/>
  <c r="E518" i="5"/>
  <c r="D518" i="5"/>
  <c r="B518" i="5"/>
  <c r="Q517" i="5"/>
  <c r="P517" i="5"/>
  <c r="R517" i="5" s="1"/>
  <c r="O517" i="5"/>
  <c r="N517" i="5"/>
  <c r="K517" i="5"/>
  <c r="H517" i="5"/>
  <c r="G517" i="5" s="1"/>
  <c r="E517" i="5"/>
  <c r="D517" i="5"/>
  <c r="B517" i="5"/>
  <c r="Q516" i="5"/>
  <c r="P516" i="5"/>
  <c r="R516" i="5" s="1"/>
  <c r="O516" i="5"/>
  <c r="N516" i="5"/>
  <c r="K516" i="5"/>
  <c r="H516" i="5"/>
  <c r="E516" i="5"/>
  <c r="D516" i="5"/>
  <c r="B516" i="5"/>
  <c r="Q515" i="5"/>
  <c r="P515" i="5"/>
  <c r="R515" i="5" s="1"/>
  <c r="O515" i="5"/>
  <c r="N515" i="5"/>
  <c r="K515" i="5"/>
  <c r="H515" i="5"/>
  <c r="G515" i="5" s="1"/>
  <c r="E515" i="5"/>
  <c r="D515" i="5"/>
  <c r="B515" i="5"/>
  <c r="Q514" i="5"/>
  <c r="P514" i="5"/>
  <c r="R514" i="5" s="1"/>
  <c r="O514" i="5"/>
  <c r="N514" i="5"/>
  <c r="K514" i="5"/>
  <c r="H514" i="5"/>
  <c r="J514" i="5" s="1"/>
  <c r="I514" i="5" s="1"/>
  <c r="E514" i="5"/>
  <c r="D514" i="5"/>
  <c r="B514" i="5"/>
  <c r="Q513" i="5"/>
  <c r="P513" i="5"/>
  <c r="O513" i="5"/>
  <c r="N513" i="5"/>
  <c r="K513" i="5"/>
  <c r="H513" i="5"/>
  <c r="J513" i="5" s="1"/>
  <c r="I513" i="5" s="1"/>
  <c r="E513" i="5"/>
  <c r="D513" i="5"/>
  <c r="B513" i="5"/>
  <c r="Q512" i="5"/>
  <c r="P512" i="5"/>
  <c r="R512" i="5" s="1"/>
  <c r="O512" i="5"/>
  <c r="N512" i="5"/>
  <c r="K512" i="5"/>
  <c r="H512" i="5"/>
  <c r="G512" i="5" s="1"/>
  <c r="E512" i="5"/>
  <c r="D512" i="5"/>
  <c r="B512" i="5"/>
  <c r="Q511" i="5"/>
  <c r="P511" i="5"/>
  <c r="O511" i="5"/>
  <c r="N511" i="5"/>
  <c r="K511" i="5"/>
  <c r="H511" i="5"/>
  <c r="J511" i="5" s="1"/>
  <c r="I511" i="5" s="1"/>
  <c r="E511" i="5"/>
  <c r="D511" i="5"/>
  <c r="B511" i="5"/>
  <c r="Q510" i="5"/>
  <c r="P510" i="5"/>
  <c r="R510" i="5" s="1"/>
  <c r="O510" i="5"/>
  <c r="N510" i="5"/>
  <c r="K510" i="5"/>
  <c r="H510" i="5"/>
  <c r="G510" i="5" s="1"/>
  <c r="E510" i="5"/>
  <c r="D510" i="5"/>
  <c r="B510" i="5"/>
  <c r="Q509" i="5"/>
  <c r="P509" i="5"/>
  <c r="O509" i="5"/>
  <c r="N509" i="5"/>
  <c r="K509" i="5"/>
  <c r="H509" i="5"/>
  <c r="E509" i="5"/>
  <c r="D509" i="5"/>
  <c r="B509" i="5"/>
  <c r="Q508" i="5"/>
  <c r="P508" i="5"/>
  <c r="R508" i="5" s="1"/>
  <c r="O508" i="5"/>
  <c r="N508" i="5"/>
  <c r="K508" i="5"/>
  <c r="H508" i="5"/>
  <c r="G508" i="5" s="1"/>
  <c r="E508" i="5"/>
  <c r="D508" i="5"/>
  <c r="B508" i="5"/>
  <c r="Q507" i="5"/>
  <c r="P507" i="5"/>
  <c r="R507" i="5" s="1"/>
  <c r="O507" i="5"/>
  <c r="N507" i="5"/>
  <c r="K507" i="5"/>
  <c r="H507" i="5"/>
  <c r="J507" i="5" s="1"/>
  <c r="I507" i="5" s="1"/>
  <c r="E507" i="5"/>
  <c r="D507" i="5"/>
  <c r="B507" i="5"/>
  <c r="Q506" i="5"/>
  <c r="P506" i="5"/>
  <c r="R506" i="5" s="1"/>
  <c r="O506" i="5"/>
  <c r="N506" i="5"/>
  <c r="K506" i="5"/>
  <c r="H506" i="5"/>
  <c r="E506" i="5"/>
  <c r="D506" i="5"/>
  <c r="B506" i="5"/>
  <c r="Q505" i="5"/>
  <c r="P505" i="5"/>
  <c r="R505" i="5" s="1"/>
  <c r="O505" i="5"/>
  <c r="N505" i="5"/>
  <c r="K505" i="5"/>
  <c r="H505" i="5"/>
  <c r="G505" i="5" s="1"/>
  <c r="E505" i="5"/>
  <c r="D505" i="5"/>
  <c r="B505" i="5"/>
  <c r="Q504" i="5"/>
  <c r="P504" i="5"/>
  <c r="R504" i="5" s="1"/>
  <c r="O504" i="5"/>
  <c r="N504" i="5"/>
  <c r="K504" i="5"/>
  <c r="H504" i="5"/>
  <c r="J504" i="5" s="1"/>
  <c r="I504" i="5" s="1"/>
  <c r="E504" i="5"/>
  <c r="D504" i="5"/>
  <c r="B504" i="5"/>
  <c r="Q503" i="5"/>
  <c r="P503" i="5"/>
  <c r="R503" i="5" s="1"/>
  <c r="O503" i="5"/>
  <c r="N503" i="5"/>
  <c r="K503" i="5"/>
  <c r="H503" i="5"/>
  <c r="J503" i="5" s="1"/>
  <c r="I503" i="5" s="1"/>
  <c r="E503" i="5"/>
  <c r="D503" i="5"/>
  <c r="B503" i="5"/>
  <c r="Q502" i="5"/>
  <c r="P502" i="5"/>
  <c r="R502" i="5" s="1"/>
  <c r="O502" i="5"/>
  <c r="N502" i="5"/>
  <c r="K502" i="5"/>
  <c r="H502" i="5"/>
  <c r="J502" i="5" s="1"/>
  <c r="I502" i="5" s="1"/>
  <c r="E502" i="5"/>
  <c r="D502" i="5"/>
  <c r="B502" i="5"/>
  <c r="Q501" i="5"/>
  <c r="P501" i="5"/>
  <c r="R501" i="5" s="1"/>
  <c r="O501" i="5"/>
  <c r="N501" i="5"/>
  <c r="K501" i="5"/>
  <c r="H501" i="5"/>
  <c r="G501" i="5" s="1"/>
  <c r="E501" i="5"/>
  <c r="D501" i="5"/>
  <c r="B501" i="5"/>
  <c r="Q500" i="5"/>
  <c r="P500" i="5"/>
  <c r="R500" i="5" s="1"/>
  <c r="O500" i="5"/>
  <c r="N500" i="5"/>
  <c r="K500" i="5"/>
  <c r="H500" i="5"/>
  <c r="E500" i="5"/>
  <c r="D500" i="5"/>
  <c r="B500" i="5"/>
  <c r="Q499" i="5"/>
  <c r="P499" i="5"/>
  <c r="O499" i="5"/>
  <c r="N499" i="5"/>
  <c r="K499" i="5"/>
  <c r="H499" i="5"/>
  <c r="J499" i="5" s="1"/>
  <c r="I499" i="5" s="1"/>
  <c r="E499" i="5"/>
  <c r="D499" i="5"/>
  <c r="B499" i="5"/>
  <c r="Q498" i="5"/>
  <c r="P498" i="5"/>
  <c r="R498" i="5" s="1"/>
  <c r="O498" i="5"/>
  <c r="N498" i="5"/>
  <c r="K498" i="5"/>
  <c r="H498" i="5"/>
  <c r="G498" i="5" s="1"/>
  <c r="E498" i="5"/>
  <c r="D498" i="5"/>
  <c r="B498" i="5"/>
  <c r="Q497" i="5"/>
  <c r="P497" i="5"/>
  <c r="R497" i="5" s="1"/>
  <c r="O497" i="5"/>
  <c r="N497" i="5"/>
  <c r="K497" i="5"/>
  <c r="H497" i="5"/>
  <c r="E497" i="5"/>
  <c r="D497" i="5"/>
  <c r="B497" i="5"/>
  <c r="Q496" i="5"/>
  <c r="P496" i="5"/>
  <c r="O496" i="5"/>
  <c r="N496" i="5"/>
  <c r="K496" i="5"/>
  <c r="H496" i="5"/>
  <c r="G496" i="5" s="1"/>
  <c r="E496" i="5"/>
  <c r="D496" i="5"/>
  <c r="B496" i="5"/>
  <c r="Q495" i="5"/>
  <c r="P495" i="5"/>
  <c r="O495" i="5"/>
  <c r="N495" i="5"/>
  <c r="K495" i="5"/>
  <c r="H495" i="5"/>
  <c r="E495" i="5"/>
  <c r="D495" i="5"/>
  <c r="B495" i="5"/>
  <c r="Q494" i="5"/>
  <c r="P494" i="5"/>
  <c r="R494" i="5" s="1"/>
  <c r="O494" i="5"/>
  <c r="N494" i="5"/>
  <c r="K494" i="5"/>
  <c r="H494" i="5"/>
  <c r="E494" i="5"/>
  <c r="D494" i="5"/>
  <c r="B494" i="5"/>
  <c r="Q493" i="5"/>
  <c r="P493" i="5"/>
  <c r="O493" i="5"/>
  <c r="N493" i="5"/>
  <c r="K493" i="5"/>
  <c r="H493" i="5"/>
  <c r="G493" i="5" s="1"/>
  <c r="E493" i="5"/>
  <c r="D493" i="5"/>
  <c r="B493" i="5"/>
  <c r="Q492" i="5"/>
  <c r="P492" i="5"/>
  <c r="R492" i="5" s="1"/>
  <c r="O492" i="5"/>
  <c r="N492" i="5"/>
  <c r="K492" i="5"/>
  <c r="H492" i="5"/>
  <c r="E492" i="5"/>
  <c r="D492" i="5"/>
  <c r="B492" i="5"/>
  <c r="Q491" i="5"/>
  <c r="P491" i="5"/>
  <c r="R491" i="5" s="1"/>
  <c r="O491" i="5"/>
  <c r="N491" i="5"/>
  <c r="K491" i="5"/>
  <c r="H491" i="5"/>
  <c r="J491" i="5" s="1"/>
  <c r="I491" i="5" s="1"/>
  <c r="E491" i="5"/>
  <c r="D491" i="5"/>
  <c r="B491" i="5"/>
  <c r="Q490" i="5"/>
  <c r="P490" i="5"/>
  <c r="R490" i="5" s="1"/>
  <c r="O490" i="5"/>
  <c r="N490" i="5"/>
  <c r="K490" i="5"/>
  <c r="H490" i="5"/>
  <c r="E490" i="5"/>
  <c r="D490" i="5"/>
  <c r="B490" i="5"/>
  <c r="Q489" i="5"/>
  <c r="P489" i="5"/>
  <c r="R489" i="5" s="1"/>
  <c r="O489" i="5"/>
  <c r="N489" i="5"/>
  <c r="K489" i="5"/>
  <c r="H489" i="5"/>
  <c r="J489" i="5" s="1"/>
  <c r="I489" i="5" s="1"/>
  <c r="E489" i="5"/>
  <c r="D489" i="5"/>
  <c r="B489" i="5"/>
  <c r="Q488" i="5"/>
  <c r="P488" i="5"/>
  <c r="R488" i="5" s="1"/>
  <c r="O488" i="5"/>
  <c r="N488" i="5"/>
  <c r="K488" i="5"/>
  <c r="H488" i="5"/>
  <c r="J488" i="5" s="1"/>
  <c r="I488" i="5" s="1"/>
  <c r="E488" i="5"/>
  <c r="D488" i="5"/>
  <c r="B488" i="5"/>
  <c r="Q487" i="5"/>
  <c r="P487" i="5"/>
  <c r="R487" i="5" s="1"/>
  <c r="O487" i="5"/>
  <c r="N487" i="5"/>
  <c r="K487" i="5"/>
  <c r="H487" i="5"/>
  <c r="J487" i="5" s="1"/>
  <c r="I487" i="5" s="1"/>
  <c r="E487" i="5"/>
  <c r="D487" i="5"/>
  <c r="B487" i="5"/>
  <c r="Q486" i="5"/>
  <c r="P486" i="5"/>
  <c r="R486" i="5" s="1"/>
  <c r="O486" i="5"/>
  <c r="N486" i="5"/>
  <c r="K486" i="5"/>
  <c r="H486" i="5"/>
  <c r="G486" i="5" s="1"/>
  <c r="E486" i="5"/>
  <c r="D486" i="5"/>
  <c r="B486" i="5"/>
  <c r="Q485" i="5"/>
  <c r="P485" i="5"/>
  <c r="R485" i="5" s="1"/>
  <c r="O485" i="5"/>
  <c r="N485" i="5"/>
  <c r="K485" i="5"/>
  <c r="H485" i="5"/>
  <c r="G485" i="5" s="1"/>
  <c r="E485" i="5"/>
  <c r="D485" i="5"/>
  <c r="B485" i="5"/>
  <c r="Q484" i="5"/>
  <c r="P484" i="5"/>
  <c r="R484" i="5" s="1"/>
  <c r="O484" i="5"/>
  <c r="N484" i="5"/>
  <c r="K484" i="5"/>
  <c r="H484" i="5"/>
  <c r="J484" i="5" s="1"/>
  <c r="I484" i="5" s="1"/>
  <c r="E484" i="5"/>
  <c r="D484" i="5"/>
  <c r="B484" i="5"/>
  <c r="Q483" i="5"/>
  <c r="P483" i="5"/>
  <c r="O483" i="5"/>
  <c r="N483" i="5"/>
  <c r="K483" i="5"/>
  <c r="H483" i="5"/>
  <c r="G483" i="5" s="1"/>
  <c r="E483" i="5"/>
  <c r="D483" i="5"/>
  <c r="B483" i="5"/>
  <c r="Q482" i="5"/>
  <c r="P482" i="5"/>
  <c r="R482" i="5" s="1"/>
  <c r="O482" i="5"/>
  <c r="N482" i="5"/>
  <c r="K482" i="5"/>
  <c r="H482" i="5"/>
  <c r="J482" i="5" s="1"/>
  <c r="I482" i="5" s="1"/>
  <c r="E482" i="5"/>
  <c r="D482" i="5"/>
  <c r="B482" i="5"/>
  <c r="Q481" i="5"/>
  <c r="P481" i="5"/>
  <c r="R481" i="5" s="1"/>
  <c r="O481" i="5"/>
  <c r="N481" i="5"/>
  <c r="K481" i="5"/>
  <c r="H481" i="5"/>
  <c r="E481" i="5"/>
  <c r="D481" i="5"/>
  <c r="B481" i="5"/>
  <c r="Q480" i="5"/>
  <c r="P480" i="5"/>
  <c r="O480" i="5"/>
  <c r="N480" i="5"/>
  <c r="K480" i="5"/>
  <c r="H480" i="5"/>
  <c r="E480" i="5"/>
  <c r="D480" i="5"/>
  <c r="B480" i="5"/>
  <c r="Q479" i="5"/>
  <c r="P479" i="5"/>
  <c r="R479" i="5" s="1"/>
  <c r="O479" i="5"/>
  <c r="N479" i="5"/>
  <c r="K479" i="5"/>
  <c r="H479" i="5"/>
  <c r="J479" i="5" s="1"/>
  <c r="I479" i="5" s="1"/>
  <c r="E479" i="5"/>
  <c r="D479" i="5"/>
  <c r="B479" i="5"/>
  <c r="Q478" i="5"/>
  <c r="P478" i="5"/>
  <c r="R478" i="5" s="1"/>
  <c r="O478" i="5"/>
  <c r="N478" i="5"/>
  <c r="K478" i="5"/>
  <c r="H478" i="5"/>
  <c r="G478" i="5" s="1"/>
  <c r="E478" i="5"/>
  <c r="D478" i="5"/>
  <c r="B478" i="5"/>
  <c r="Q477" i="5"/>
  <c r="P477" i="5"/>
  <c r="O477" i="5"/>
  <c r="N477" i="5"/>
  <c r="K477" i="5"/>
  <c r="H477" i="5"/>
  <c r="J477" i="5" s="1"/>
  <c r="I477" i="5" s="1"/>
  <c r="E477" i="5"/>
  <c r="D477" i="5"/>
  <c r="B477" i="5"/>
  <c r="Q476" i="5"/>
  <c r="P476" i="5"/>
  <c r="O476" i="5"/>
  <c r="N476" i="5"/>
  <c r="K476" i="5"/>
  <c r="H476" i="5"/>
  <c r="E476" i="5"/>
  <c r="D476" i="5"/>
  <c r="B476" i="5"/>
  <c r="Q475" i="5"/>
  <c r="P475" i="5"/>
  <c r="O475" i="5"/>
  <c r="N475" i="5"/>
  <c r="K475" i="5"/>
  <c r="H475" i="5"/>
  <c r="E475" i="5"/>
  <c r="D475" i="5"/>
  <c r="B475" i="5"/>
  <c r="Q474" i="5"/>
  <c r="P474" i="5"/>
  <c r="R474" i="5" s="1"/>
  <c r="O474" i="5"/>
  <c r="N474" i="5"/>
  <c r="K474" i="5"/>
  <c r="H474" i="5"/>
  <c r="E474" i="5"/>
  <c r="D474" i="5"/>
  <c r="B474" i="5"/>
  <c r="Q473" i="5"/>
  <c r="P473" i="5"/>
  <c r="O473" i="5"/>
  <c r="N473" i="5"/>
  <c r="K473" i="5"/>
  <c r="H473" i="5"/>
  <c r="G473" i="5" s="1"/>
  <c r="E473" i="5"/>
  <c r="D473" i="5"/>
  <c r="B473" i="5"/>
  <c r="Q472" i="5"/>
  <c r="P472" i="5"/>
  <c r="R472" i="5" s="1"/>
  <c r="O472" i="5"/>
  <c r="N472" i="5"/>
  <c r="K472" i="5"/>
  <c r="H472" i="5"/>
  <c r="G472" i="5" s="1"/>
  <c r="E472" i="5"/>
  <c r="D472" i="5"/>
  <c r="B472" i="5"/>
  <c r="Q471" i="5"/>
  <c r="P471" i="5"/>
  <c r="O471" i="5"/>
  <c r="N471" i="5"/>
  <c r="K471" i="5"/>
  <c r="H471" i="5"/>
  <c r="J471" i="5" s="1"/>
  <c r="I471" i="5" s="1"/>
  <c r="E471" i="5"/>
  <c r="D471" i="5"/>
  <c r="B471" i="5"/>
  <c r="Q470" i="5"/>
  <c r="P470" i="5"/>
  <c r="R470" i="5" s="1"/>
  <c r="O470" i="5"/>
  <c r="N470" i="5"/>
  <c r="K470" i="5"/>
  <c r="H470" i="5"/>
  <c r="G470" i="5" s="1"/>
  <c r="E470" i="5"/>
  <c r="D470" i="5"/>
  <c r="B470" i="5"/>
  <c r="Q469" i="5"/>
  <c r="P469" i="5"/>
  <c r="R469" i="5" s="1"/>
  <c r="O469" i="5"/>
  <c r="N469" i="5"/>
  <c r="K469" i="5"/>
  <c r="H469" i="5"/>
  <c r="E469" i="5"/>
  <c r="D469" i="5"/>
  <c r="B469" i="5"/>
  <c r="Q468" i="5"/>
  <c r="P468" i="5"/>
  <c r="O468" i="5"/>
  <c r="N468" i="5"/>
  <c r="K468" i="5"/>
  <c r="H468" i="5"/>
  <c r="E468" i="5"/>
  <c r="D468" i="5"/>
  <c r="B468" i="5"/>
  <c r="Q467" i="5"/>
  <c r="P467" i="5"/>
  <c r="O467" i="5"/>
  <c r="N467" i="5"/>
  <c r="K467" i="5"/>
  <c r="H467" i="5"/>
  <c r="J467" i="5" s="1"/>
  <c r="I467" i="5" s="1"/>
  <c r="E467" i="5"/>
  <c r="D467" i="5"/>
  <c r="B467" i="5"/>
  <c r="Q466" i="5"/>
  <c r="P466" i="5"/>
  <c r="R466" i="5" s="1"/>
  <c r="O466" i="5"/>
  <c r="N466" i="5"/>
  <c r="K466" i="5"/>
  <c r="H466" i="5"/>
  <c r="E466" i="5"/>
  <c r="D466" i="5"/>
  <c r="B466" i="5"/>
  <c r="Q465" i="5"/>
  <c r="P465" i="5"/>
  <c r="O465" i="5"/>
  <c r="N465" i="5"/>
  <c r="K465" i="5"/>
  <c r="H465" i="5"/>
  <c r="E465" i="5"/>
  <c r="D465" i="5"/>
  <c r="B465" i="5"/>
  <c r="Q464" i="5"/>
  <c r="P464" i="5"/>
  <c r="R464" i="5" s="1"/>
  <c r="O464" i="5"/>
  <c r="N464" i="5"/>
  <c r="K464" i="5"/>
  <c r="H464" i="5"/>
  <c r="E464" i="5"/>
  <c r="D464" i="5"/>
  <c r="B464" i="5"/>
  <c r="Q463" i="5"/>
  <c r="P463" i="5"/>
  <c r="R463" i="5" s="1"/>
  <c r="O463" i="5"/>
  <c r="N463" i="5"/>
  <c r="K463" i="5"/>
  <c r="H463" i="5"/>
  <c r="J463" i="5" s="1"/>
  <c r="I463" i="5" s="1"/>
  <c r="E463" i="5"/>
  <c r="D463" i="5"/>
  <c r="B463" i="5"/>
  <c r="Q462" i="5"/>
  <c r="P462" i="5"/>
  <c r="R462" i="5" s="1"/>
  <c r="O462" i="5"/>
  <c r="N462" i="5"/>
  <c r="K462" i="5"/>
  <c r="H462" i="5"/>
  <c r="G462" i="5" s="1"/>
  <c r="E462" i="5"/>
  <c r="D462" i="5"/>
  <c r="B462" i="5"/>
  <c r="Q461" i="5"/>
  <c r="P461" i="5"/>
  <c r="R461" i="5" s="1"/>
  <c r="O461" i="5"/>
  <c r="N461" i="5"/>
  <c r="K461" i="5"/>
  <c r="H461" i="5"/>
  <c r="E461" i="5"/>
  <c r="D461" i="5"/>
  <c r="B461" i="5"/>
  <c r="Q460" i="5"/>
  <c r="P460" i="5"/>
  <c r="R460" i="5" s="1"/>
  <c r="O460" i="5"/>
  <c r="N460" i="5"/>
  <c r="K460" i="5"/>
  <c r="H460" i="5"/>
  <c r="J460" i="5" s="1"/>
  <c r="I460" i="5" s="1"/>
  <c r="E460" i="5"/>
  <c r="D460" i="5"/>
  <c r="B460" i="5"/>
  <c r="Q459" i="5"/>
  <c r="P459" i="5"/>
  <c r="R459" i="5" s="1"/>
  <c r="O459" i="5"/>
  <c r="N459" i="5"/>
  <c r="K459" i="5"/>
  <c r="H459" i="5"/>
  <c r="J459" i="5" s="1"/>
  <c r="I459" i="5" s="1"/>
  <c r="E459" i="5"/>
  <c r="D459" i="5"/>
  <c r="B459" i="5"/>
  <c r="Q458" i="5"/>
  <c r="P458" i="5"/>
  <c r="R458" i="5" s="1"/>
  <c r="O458" i="5"/>
  <c r="N458" i="5"/>
  <c r="K458" i="5"/>
  <c r="H458" i="5"/>
  <c r="G458" i="5" s="1"/>
  <c r="E458" i="5"/>
  <c r="D458" i="5"/>
  <c r="B458" i="5"/>
  <c r="Q457" i="5"/>
  <c r="P457" i="5"/>
  <c r="O457" i="5"/>
  <c r="N457" i="5"/>
  <c r="K457" i="5"/>
  <c r="H457" i="5"/>
  <c r="J457" i="5" s="1"/>
  <c r="I457" i="5" s="1"/>
  <c r="E457" i="5"/>
  <c r="D457" i="5"/>
  <c r="B457" i="5"/>
  <c r="Q456" i="5"/>
  <c r="P456" i="5"/>
  <c r="R456" i="5" s="1"/>
  <c r="O456" i="5"/>
  <c r="N456" i="5"/>
  <c r="K456" i="5"/>
  <c r="H456" i="5"/>
  <c r="E456" i="5"/>
  <c r="D456" i="5"/>
  <c r="B456" i="5"/>
  <c r="Q455" i="5"/>
  <c r="P455" i="5"/>
  <c r="O455" i="5"/>
  <c r="N455" i="5"/>
  <c r="K455" i="5"/>
  <c r="H455" i="5"/>
  <c r="E455" i="5"/>
  <c r="D455" i="5"/>
  <c r="B455" i="5"/>
  <c r="Q454" i="5"/>
  <c r="P454" i="5"/>
  <c r="R454" i="5" s="1"/>
  <c r="O454" i="5"/>
  <c r="N454" i="5"/>
  <c r="K454" i="5"/>
  <c r="H454" i="5"/>
  <c r="J454" i="5" s="1"/>
  <c r="I454" i="5" s="1"/>
  <c r="E454" i="5"/>
  <c r="D454" i="5"/>
  <c r="B454" i="5"/>
  <c r="Q453" i="5"/>
  <c r="P453" i="5"/>
  <c r="R453" i="5" s="1"/>
  <c r="O453" i="5"/>
  <c r="N453" i="5"/>
  <c r="K453" i="5"/>
  <c r="H453" i="5"/>
  <c r="E453" i="5"/>
  <c r="D453" i="5"/>
  <c r="B453" i="5"/>
  <c r="Q452" i="5"/>
  <c r="P452" i="5"/>
  <c r="R452" i="5" s="1"/>
  <c r="O452" i="5"/>
  <c r="N452" i="5"/>
  <c r="K452" i="5"/>
  <c r="H452" i="5"/>
  <c r="J452" i="5" s="1"/>
  <c r="I452" i="5" s="1"/>
  <c r="E452" i="5"/>
  <c r="D452" i="5"/>
  <c r="B452" i="5"/>
  <c r="Q451" i="5"/>
  <c r="P451" i="5"/>
  <c r="R451" i="5" s="1"/>
  <c r="O451" i="5"/>
  <c r="N451" i="5"/>
  <c r="K451" i="5"/>
  <c r="H451" i="5"/>
  <c r="J451" i="5" s="1"/>
  <c r="I451" i="5" s="1"/>
  <c r="E451" i="5"/>
  <c r="D451" i="5"/>
  <c r="B451" i="5"/>
  <c r="Q450" i="5"/>
  <c r="P450" i="5"/>
  <c r="O450" i="5"/>
  <c r="N450" i="5"/>
  <c r="K450" i="5"/>
  <c r="H450" i="5"/>
  <c r="G450" i="5" s="1"/>
  <c r="E450" i="5"/>
  <c r="D450" i="5"/>
  <c r="B450" i="5"/>
  <c r="Q449" i="5"/>
  <c r="P449" i="5"/>
  <c r="R449" i="5" s="1"/>
  <c r="O449" i="5"/>
  <c r="N449" i="5"/>
  <c r="K449" i="5"/>
  <c r="H449" i="5"/>
  <c r="J449" i="5" s="1"/>
  <c r="I449" i="5" s="1"/>
  <c r="E449" i="5"/>
  <c r="D449" i="5"/>
  <c r="B449" i="5"/>
  <c r="Q448" i="5"/>
  <c r="P448" i="5"/>
  <c r="R448" i="5" s="1"/>
  <c r="O448" i="5"/>
  <c r="N448" i="5"/>
  <c r="K448" i="5"/>
  <c r="H448" i="5"/>
  <c r="G448" i="5" s="1"/>
  <c r="E448" i="5"/>
  <c r="D448" i="5"/>
  <c r="B448" i="5"/>
  <c r="Q447" i="5"/>
  <c r="P447" i="5"/>
  <c r="O447" i="5"/>
  <c r="N447" i="5"/>
  <c r="K447" i="5"/>
  <c r="H447" i="5"/>
  <c r="J447" i="5" s="1"/>
  <c r="I447" i="5" s="1"/>
  <c r="E447" i="5"/>
  <c r="D447" i="5"/>
  <c r="B447" i="5"/>
  <c r="Q446" i="5"/>
  <c r="P446" i="5"/>
  <c r="R446" i="5" s="1"/>
  <c r="O446" i="5"/>
  <c r="N446" i="5"/>
  <c r="K446" i="5"/>
  <c r="H446" i="5"/>
  <c r="G446" i="5" s="1"/>
  <c r="E446" i="5"/>
  <c r="D446" i="5"/>
  <c r="B446" i="5"/>
  <c r="Q445" i="5"/>
  <c r="P445" i="5"/>
  <c r="O445" i="5"/>
  <c r="N445" i="5"/>
  <c r="K445" i="5"/>
  <c r="H445" i="5"/>
  <c r="E445" i="5"/>
  <c r="D445" i="5"/>
  <c r="B445" i="5"/>
  <c r="Q444" i="5"/>
  <c r="P444" i="5"/>
  <c r="R444" i="5" s="1"/>
  <c r="O444" i="5"/>
  <c r="N444" i="5"/>
  <c r="K444" i="5"/>
  <c r="H444" i="5"/>
  <c r="G444" i="5" s="1"/>
  <c r="E444" i="5"/>
  <c r="D444" i="5"/>
  <c r="B444" i="5"/>
  <c r="Q443" i="5"/>
  <c r="P443" i="5"/>
  <c r="R443" i="5" s="1"/>
  <c r="O443" i="5"/>
  <c r="N443" i="5"/>
  <c r="K443" i="5"/>
  <c r="H443" i="5"/>
  <c r="J443" i="5" s="1"/>
  <c r="I443" i="5" s="1"/>
  <c r="E443" i="5"/>
  <c r="D443" i="5"/>
  <c r="B443" i="5"/>
  <c r="Q442" i="5"/>
  <c r="P442" i="5"/>
  <c r="R442" i="5" s="1"/>
  <c r="O442" i="5"/>
  <c r="N442" i="5"/>
  <c r="K442" i="5"/>
  <c r="H442" i="5"/>
  <c r="E442" i="5"/>
  <c r="D442" i="5"/>
  <c r="B442" i="5"/>
  <c r="Q441" i="5"/>
  <c r="P441" i="5"/>
  <c r="R441" i="5" s="1"/>
  <c r="O441" i="5"/>
  <c r="N441" i="5"/>
  <c r="K441" i="5"/>
  <c r="H441" i="5"/>
  <c r="E441" i="5"/>
  <c r="D441" i="5"/>
  <c r="B441" i="5"/>
  <c r="Q440" i="5"/>
  <c r="P440" i="5"/>
  <c r="R440" i="5" s="1"/>
  <c r="O440" i="5"/>
  <c r="N440" i="5"/>
  <c r="K440" i="5"/>
  <c r="H440" i="5"/>
  <c r="G440" i="5" s="1"/>
  <c r="E440" i="5"/>
  <c r="D440" i="5"/>
  <c r="B440" i="5"/>
  <c r="Q439" i="5"/>
  <c r="P439" i="5"/>
  <c r="R439" i="5" s="1"/>
  <c r="O439" i="5"/>
  <c r="N439" i="5"/>
  <c r="K439" i="5"/>
  <c r="H439" i="5"/>
  <c r="J439" i="5" s="1"/>
  <c r="I439" i="5" s="1"/>
  <c r="E439" i="5"/>
  <c r="D439" i="5"/>
  <c r="B439" i="5"/>
  <c r="Q438" i="5"/>
  <c r="P438" i="5"/>
  <c r="R438" i="5" s="1"/>
  <c r="O438" i="5"/>
  <c r="N438" i="5"/>
  <c r="K438" i="5"/>
  <c r="H438" i="5"/>
  <c r="J438" i="5" s="1"/>
  <c r="I438" i="5" s="1"/>
  <c r="E438" i="5"/>
  <c r="D438" i="5"/>
  <c r="B438" i="5"/>
  <c r="Q437" i="5"/>
  <c r="P437" i="5"/>
  <c r="R437" i="5" s="1"/>
  <c r="O437" i="5"/>
  <c r="N437" i="5"/>
  <c r="K437" i="5"/>
  <c r="H437" i="5"/>
  <c r="J437" i="5" s="1"/>
  <c r="I437" i="5" s="1"/>
  <c r="E437" i="5"/>
  <c r="D437" i="5"/>
  <c r="B437" i="5"/>
  <c r="Q436" i="5"/>
  <c r="P436" i="5"/>
  <c r="R436" i="5" s="1"/>
  <c r="O436" i="5"/>
  <c r="N436" i="5"/>
  <c r="K436" i="5"/>
  <c r="H436" i="5"/>
  <c r="J436" i="5" s="1"/>
  <c r="I436" i="5" s="1"/>
  <c r="E436" i="5"/>
  <c r="D436" i="5"/>
  <c r="B436" i="5"/>
  <c r="Q435" i="5"/>
  <c r="P435" i="5"/>
  <c r="R435" i="5" s="1"/>
  <c r="O435" i="5"/>
  <c r="N435" i="5"/>
  <c r="K435" i="5"/>
  <c r="H435" i="5"/>
  <c r="G435" i="5" s="1"/>
  <c r="E435" i="5"/>
  <c r="D435" i="5"/>
  <c r="B435" i="5"/>
  <c r="Q434" i="5"/>
  <c r="P434" i="5"/>
  <c r="R434" i="5" s="1"/>
  <c r="O434" i="5"/>
  <c r="N434" i="5"/>
  <c r="K434" i="5"/>
  <c r="H434" i="5"/>
  <c r="J434" i="5" s="1"/>
  <c r="I434" i="5" s="1"/>
  <c r="E434" i="5"/>
  <c r="D434" i="5"/>
  <c r="B434" i="5"/>
  <c r="Q433" i="5"/>
  <c r="P433" i="5"/>
  <c r="O433" i="5"/>
  <c r="N433" i="5"/>
  <c r="K433" i="5"/>
  <c r="H433" i="5"/>
  <c r="J433" i="5" s="1"/>
  <c r="I433" i="5" s="1"/>
  <c r="E433" i="5"/>
  <c r="D433" i="5"/>
  <c r="B433" i="5"/>
  <c r="Q432" i="5"/>
  <c r="P432" i="5"/>
  <c r="O432" i="5"/>
  <c r="N432" i="5"/>
  <c r="K432" i="5"/>
  <c r="H432" i="5"/>
  <c r="E432" i="5"/>
  <c r="D432" i="5"/>
  <c r="B432" i="5"/>
  <c r="Q431" i="5"/>
  <c r="P431" i="5"/>
  <c r="R431" i="5" s="1"/>
  <c r="O431" i="5"/>
  <c r="N431" i="5"/>
  <c r="K431" i="5"/>
  <c r="H431" i="5"/>
  <c r="E431" i="5"/>
  <c r="D431" i="5"/>
  <c r="B431" i="5"/>
  <c r="Q430" i="5"/>
  <c r="P430" i="5"/>
  <c r="R430" i="5" s="1"/>
  <c r="O430" i="5"/>
  <c r="N430" i="5"/>
  <c r="K430" i="5"/>
  <c r="H430" i="5"/>
  <c r="E430" i="5"/>
  <c r="D430" i="5"/>
  <c r="B430" i="5"/>
  <c r="Q429" i="5"/>
  <c r="P429" i="5"/>
  <c r="O429" i="5"/>
  <c r="N429" i="5"/>
  <c r="K429" i="5"/>
  <c r="H429" i="5"/>
  <c r="G429" i="5" s="1"/>
  <c r="E429" i="5"/>
  <c r="D429" i="5"/>
  <c r="B429" i="5"/>
  <c r="Q428" i="5"/>
  <c r="P428" i="5"/>
  <c r="R428" i="5" s="1"/>
  <c r="O428" i="5"/>
  <c r="N428" i="5"/>
  <c r="K428" i="5"/>
  <c r="H428" i="5"/>
  <c r="E428" i="5"/>
  <c r="D428" i="5"/>
  <c r="B428" i="5"/>
  <c r="Q427" i="5"/>
  <c r="P427" i="5"/>
  <c r="R427" i="5" s="1"/>
  <c r="O427" i="5"/>
  <c r="N427" i="5"/>
  <c r="K427" i="5"/>
  <c r="H427" i="5"/>
  <c r="J427" i="5" s="1"/>
  <c r="I427" i="5" s="1"/>
  <c r="E427" i="5"/>
  <c r="D427" i="5"/>
  <c r="B427" i="5"/>
  <c r="Q426" i="5"/>
  <c r="P426" i="5"/>
  <c r="R426" i="5" s="1"/>
  <c r="O426" i="5"/>
  <c r="N426" i="5"/>
  <c r="K426" i="5"/>
  <c r="H426" i="5"/>
  <c r="G426" i="5" s="1"/>
  <c r="E426" i="5"/>
  <c r="D426" i="5"/>
  <c r="B426" i="5"/>
  <c r="Q425" i="5"/>
  <c r="P425" i="5"/>
  <c r="O425" i="5"/>
  <c r="N425" i="5"/>
  <c r="K425" i="5"/>
  <c r="H425" i="5"/>
  <c r="J425" i="5" s="1"/>
  <c r="I425" i="5" s="1"/>
  <c r="E425" i="5"/>
  <c r="D425" i="5"/>
  <c r="B425" i="5"/>
  <c r="Q424" i="5"/>
  <c r="P424" i="5"/>
  <c r="R424" i="5" s="1"/>
  <c r="O424" i="5"/>
  <c r="N424" i="5"/>
  <c r="K424" i="5"/>
  <c r="H424" i="5"/>
  <c r="E424" i="5"/>
  <c r="D424" i="5"/>
  <c r="B424" i="5"/>
  <c r="Q423" i="5"/>
  <c r="P423" i="5"/>
  <c r="O423" i="5"/>
  <c r="N423" i="5"/>
  <c r="K423" i="5"/>
  <c r="H423" i="5"/>
  <c r="E423" i="5"/>
  <c r="D423" i="5"/>
  <c r="B423" i="5"/>
  <c r="Q422" i="5"/>
  <c r="P422" i="5"/>
  <c r="R422" i="5" s="1"/>
  <c r="O422" i="5"/>
  <c r="N422" i="5"/>
  <c r="K422" i="5"/>
  <c r="H422" i="5"/>
  <c r="J422" i="5" s="1"/>
  <c r="I422" i="5" s="1"/>
  <c r="E422" i="5"/>
  <c r="D422" i="5"/>
  <c r="B422" i="5"/>
  <c r="Q421" i="5"/>
  <c r="P421" i="5"/>
  <c r="R421" i="5" s="1"/>
  <c r="O421" i="5"/>
  <c r="N421" i="5"/>
  <c r="K421" i="5"/>
  <c r="H421" i="5"/>
  <c r="G421" i="5" s="1"/>
  <c r="E421" i="5"/>
  <c r="D421" i="5"/>
  <c r="B421" i="5"/>
  <c r="Q420" i="5"/>
  <c r="P420" i="5"/>
  <c r="R420" i="5" s="1"/>
  <c r="O420" i="5"/>
  <c r="N420" i="5"/>
  <c r="K420" i="5"/>
  <c r="H420" i="5"/>
  <c r="J420" i="5" s="1"/>
  <c r="I420" i="5" s="1"/>
  <c r="E420" i="5"/>
  <c r="D420" i="5"/>
  <c r="B420" i="5"/>
  <c r="Q419" i="5"/>
  <c r="P419" i="5"/>
  <c r="R419" i="5" s="1"/>
  <c r="O419" i="5"/>
  <c r="N419" i="5"/>
  <c r="K419" i="5"/>
  <c r="H419" i="5"/>
  <c r="E419" i="5"/>
  <c r="D419" i="5"/>
  <c r="B419" i="5"/>
  <c r="Q418" i="5"/>
  <c r="P418" i="5"/>
  <c r="R418" i="5" s="1"/>
  <c r="O418" i="5"/>
  <c r="N418" i="5"/>
  <c r="K418" i="5"/>
  <c r="H418" i="5"/>
  <c r="J418" i="5" s="1"/>
  <c r="I418" i="5" s="1"/>
  <c r="E418" i="5"/>
  <c r="D418" i="5"/>
  <c r="B418" i="5"/>
  <c r="Q417" i="5"/>
  <c r="P417" i="5"/>
  <c r="O417" i="5"/>
  <c r="N417" i="5"/>
  <c r="K417" i="5"/>
  <c r="H417" i="5"/>
  <c r="E417" i="5"/>
  <c r="D417" i="5"/>
  <c r="B417" i="5"/>
  <c r="Q416" i="5"/>
  <c r="P416" i="5"/>
  <c r="O416" i="5"/>
  <c r="N416" i="5"/>
  <c r="K416" i="5"/>
  <c r="H416" i="5"/>
  <c r="E416" i="5"/>
  <c r="D416" i="5"/>
  <c r="B416" i="5"/>
  <c r="Q415" i="5"/>
  <c r="P415" i="5"/>
  <c r="O415" i="5"/>
  <c r="N415" i="5"/>
  <c r="K415" i="5"/>
  <c r="H415" i="5"/>
  <c r="J415" i="5" s="1"/>
  <c r="I415" i="5" s="1"/>
  <c r="E415" i="5"/>
  <c r="D415" i="5"/>
  <c r="B415" i="5"/>
  <c r="Q414" i="5"/>
  <c r="P414" i="5"/>
  <c r="R414" i="5" s="1"/>
  <c r="O414" i="5"/>
  <c r="N414" i="5"/>
  <c r="K414" i="5"/>
  <c r="H414" i="5"/>
  <c r="E414" i="5"/>
  <c r="D414" i="5"/>
  <c r="B414" i="5"/>
  <c r="Q413" i="5"/>
  <c r="P413" i="5"/>
  <c r="O413" i="5"/>
  <c r="N413" i="5"/>
  <c r="K413" i="5"/>
  <c r="H413" i="5"/>
  <c r="J413" i="5" s="1"/>
  <c r="I413" i="5" s="1"/>
  <c r="E413" i="5"/>
  <c r="D413" i="5"/>
  <c r="B413" i="5"/>
  <c r="Q412" i="5"/>
  <c r="P412" i="5"/>
  <c r="R412" i="5" s="1"/>
  <c r="O412" i="5"/>
  <c r="N412" i="5"/>
  <c r="K412" i="5"/>
  <c r="H412" i="5"/>
  <c r="J412" i="5" s="1"/>
  <c r="I412" i="5" s="1"/>
  <c r="E412" i="5"/>
  <c r="D412" i="5"/>
  <c r="B412" i="5"/>
  <c r="Q411" i="5"/>
  <c r="P411" i="5"/>
  <c r="O411" i="5"/>
  <c r="N411" i="5"/>
  <c r="K411" i="5"/>
  <c r="H411" i="5"/>
  <c r="G411" i="5" s="1"/>
  <c r="E411" i="5"/>
  <c r="D411" i="5"/>
  <c r="B411" i="5"/>
  <c r="Q410" i="5"/>
  <c r="P410" i="5"/>
  <c r="R410" i="5" s="1"/>
  <c r="O410" i="5"/>
  <c r="N410" i="5"/>
  <c r="K410" i="5"/>
  <c r="H410" i="5"/>
  <c r="E410" i="5"/>
  <c r="D410" i="5"/>
  <c r="B410" i="5"/>
  <c r="Q409" i="5"/>
  <c r="P409" i="5"/>
  <c r="R409" i="5" s="1"/>
  <c r="O409" i="5"/>
  <c r="N409" i="5"/>
  <c r="K409" i="5"/>
  <c r="H409" i="5"/>
  <c r="G409" i="5" s="1"/>
  <c r="E409" i="5"/>
  <c r="D409" i="5"/>
  <c r="B409" i="5"/>
  <c r="Q408" i="5"/>
  <c r="P408" i="5"/>
  <c r="R408" i="5" s="1"/>
  <c r="O408" i="5"/>
  <c r="N408" i="5"/>
  <c r="K408" i="5"/>
  <c r="H408" i="5"/>
  <c r="J408" i="5" s="1"/>
  <c r="I408" i="5" s="1"/>
  <c r="E408" i="5"/>
  <c r="D408" i="5"/>
  <c r="B408" i="5"/>
  <c r="Q407" i="5"/>
  <c r="P407" i="5"/>
  <c r="O407" i="5"/>
  <c r="N407" i="5"/>
  <c r="K407" i="5"/>
  <c r="H407" i="5"/>
  <c r="J407" i="5" s="1"/>
  <c r="I407" i="5" s="1"/>
  <c r="E407" i="5"/>
  <c r="D407" i="5"/>
  <c r="B407" i="5"/>
  <c r="Q406" i="5"/>
  <c r="P406" i="5"/>
  <c r="R406" i="5" s="1"/>
  <c r="O406" i="5"/>
  <c r="N406" i="5"/>
  <c r="K406" i="5"/>
  <c r="H406" i="5"/>
  <c r="G406" i="5" s="1"/>
  <c r="E406" i="5"/>
  <c r="D406" i="5"/>
  <c r="B406" i="5"/>
  <c r="Q405" i="5"/>
  <c r="P405" i="5"/>
  <c r="R405" i="5" s="1"/>
  <c r="O405" i="5"/>
  <c r="N405" i="5"/>
  <c r="K405" i="5"/>
  <c r="H405" i="5"/>
  <c r="E405" i="5"/>
  <c r="D405" i="5"/>
  <c r="B405" i="5"/>
  <c r="Q404" i="5"/>
  <c r="P404" i="5"/>
  <c r="O404" i="5"/>
  <c r="N404" i="5"/>
  <c r="K404" i="5"/>
  <c r="H404" i="5"/>
  <c r="G404" i="5" s="1"/>
  <c r="E404" i="5"/>
  <c r="D404" i="5"/>
  <c r="B404" i="5"/>
  <c r="Q403" i="5"/>
  <c r="P403" i="5"/>
  <c r="R403" i="5" s="1"/>
  <c r="O403" i="5"/>
  <c r="N403" i="5"/>
  <c r="K403" i="5"/>
  <c r="H403" i="5"/>
  <c r="G403" i="5" s="1"/>
  <c r="E403" i="5"/>
  <c r="D403" i="5"/>
  <c r="B403" i="5"/>
  <c r="Q402" i="5"/>
  <c r="P402" i="5"/>
  <c r="O402" i="5"/>
  <c r="N402" i="5"/>
  <c r="K402" i="5"/>
  <c r="H402" i="5"/>
  <c r="J402" i="5" s="1"/>
  <c r="I402" i="5" s="1"/>
  <c r="E402" i="5"/>
  <c r="D402" i="5"/>
  <c r="B402" i="5"/>
  <c r="Q401" i="5"/>
  <c r="P401" i="5"/>
  <c r="O401" i="5"/>
  <c r="N401" i="5"/>
  <c r="K401" i="5"/>
  <c r="H401" i="5"/>
  <c r="J401" i="5" s="1"/>
  <c r="I401" i="5" s="1"/>
  <c r="E401" i="5"/>
  <c r="D401" i="5"/>
  <c r="B401" i="5"/>
  <c r="Q400" i="5"/>
  <c r="P400" i="5"/>
  <c r="R400" i="5" s="1"/>
  <c r="O400" i="5"/>
  <c r="N400" i="5"/>
  <c r="K400" i="5"/>
  <c r="H400" i="5"/>
  <c r="E400" i="5"/>
  <c r="D400" i="5"/>
  <c r="B400" i="5"/>
  <c r="Q399" i="5"/>
  <c r="P399" i="5"/>
  <c r="O399" i="5"/>
  <c r="N399" i="5"/>
  <c r="K399" i="5"/>
  <c r="H399" i="5"/>
  <c r="J399" i="5" s="1"/>
  <c r="I399" i="5" s="1"/>
  <c r="E399" i="5"/>
  <c r="D399" i="5"/>
  <c r="B399" i="5"/>
  <c r="Q398" i="5"/>
  <c r="P398" i="5"/>
  <c r="R398" i="5" s="1"/>
  <c r="O398" i="5"/>
  <c r="N398" i="5"/>
  <c r="K398" i="5"/>
  <c r="H398" i="5"/>
  <c r="J398" i="5" s="1"/>
  <c r="I398" i="5" s="1"/>
  <c r="E398" i="5"/>
  <c r="D398" i="5"/>
  <c r="B398" i="5"/>
  <c r="Q397" i="5"/>
  <c r="P397" i="5"/>
  <c r="R397" i="5" s="1"/>
  <c r="O397" i="5"/>
  <c r="N397" i="5"/>
  <c r="K397" i="5"/>
  <c r="H397" i="5"/>
  <c r="E397" i="5"/>
  <c r="D397" i="5"/>
  <c r="B397" i="5"/>
  <c r="Q396" i="5"/>
  <c r="P396" i="5"/>
  <c r="R396" i="5" s="1"/>
  <c r="O396" i="5"/>
  <c r="N396" i="5"/>
  <c r="K396" i="5"/>
  <c r="H396" i="5"/>
  <c r="G396" i="5" s="1"/>
  <c r="E396" i="5"/>
  <c r="D396" i="5"/>
  <c r="B396" i="5"/>
  <c r="Q395" i="5"/>
  <c r="P395" i="5"/>
  <c r="R395" i="5" s="1"/>
  <c r="O395" i="5"/>
  <c r="N395" i="5"/>
  <c r="K395" i="5"/>
  <c r="H395" i="5"/>
  <c r="J395" i="5" s="1"/>
  <c r="I395" i="5" s="1"/>
  <c r="E395" i="5"/>
  <c r="D395" i="5"/>
  <c r="B395" i="5"/>
  <c r="Q394" i="5"/>
  <c r="P394" i="5"/>
  <c r="R394" i="5" s="1"/>
  <c r="O394" i="5"/>
  <c r="N394" i="5"/>
  <c r="K394" i="5"/>
  <c r="H394" i="5"/>
  <c r="G394" i="5" s="1"/>
  <c r="E394" i="5"/>
  <c r="D394" i="5"/>
  <c r="B394" i="5"/>
  <c r="Q393" i="5"/>
  <c r="P393" i="5"/>
  <c r="R393" i="5" s="1"/>
  <c r="O393" i="5"/>
  <c r="N393" i="5"/>
  <c r="K393" i="5"/>
  <c r="H393" i="5"/>
  <c r="G393" i="5" s="1"/>
  <c r="E393" i="5"/>
  <c r="D393" i="5"/>
  <c r="B393" i="5"/>
  <c r="Q392" i="5"/>
  <c r="P392" i="5"/>
  <c r="R392" i="5" s="1"/>
  <c r="O392" i="5"/>
  <c r="N392" i="5"/>
  <c r="K392" i="5"/>
  <c r="H392" i="5"/>
  <c r="J392" i="5" s="1"/>
  <c r="I392" i="5" s="1"/>
  <c r="E392" i="5"/>
  <c r="D392" i="5"/>
  <c r="B392" i="5"/>
  <c r="Q391" i="5"/>
  <c r="P391" i="5"/>
  <c r="O391" i="5"/>
  <c r="N391" i="5"/>
  <c r="K391" i="5"/>
  <c r="H391" i="5"/>
  <c r="J391" i="5" s="1"/>
  <c r="I391" i="5" s="1"/>
  <c r="E391" i="5"/>
  <c r="D391" i="5"/>
  <c r="B391" i="5"/>
  <c r="Q390" i="5"/>
  <c r="P390" i="5"/>
  <c r="R390" i="5" s="1"/>
  <c r="O390" i="5"/>
  <c r="N390" i="5"/>
  <c r="K390" i="5"/>
  <c r="H390" i="5"/>
  <c r="J390" i="5" s="1"/>
  <c r="I390" i="5" s="1"/>
  <c r="E390" i="5"/>
  <c r="D390" i="5"/>
  <c r="B390" i="5"/>
  <c r="Q389" i="5"/>
  <c r="P389" i="5"/>
  <c r="R389" i="5" s="1"/>
  <c r="O389" i="5"/>
  <c r="N389" i="5"/>
  <c r="K389" i="5"/>
  <c r="H389" i="5"/>
  <c r="G389" i="5" s="1"/>
  <c r="E389" i="5"/>
  <c r="D389" i="5"/>
  <c r="B389" i="5"/>
  <c r="Q388" i="5"/>
  <c r="P388" i="5"/>
  <c r="R388" i="5" s="1"/>
  <c r="O388" i="5"/>
  <c r="N388" i="5"/>
  <c r="K388" i="5"/>
  <c r="H388" i="5"/>
  <c r="E388" i="5"/>
  <c r="D388" i="5"/>
  <c r="B388" i="5"/>
  <c r="Q387" i="5"/>
  <c r="P387" i="5"/>
  <c r="R387" i="5" s="1"/>
  <c r="O387" i="5"/>
  <c r="N387" i="5"/>
  <c r="K387" i="5"/>
  <c r="H387" i="5"/>
  <c r="G387" i="5" s="1"/>
  <c r="E387" i="5"/>
  <c r="D387" i="5"/>
  <c r="B387" i="5"/>
  <c r="Q386" i="5"/>
  <c r="P386" i="5"/>
  <c r="R386" i="5" s="1"/>
  <c r="O386" i="5"/>
  <c r="N386" i="5"/>
  <c r="K386" i="5"/>
  <c r="H386" i="5"/>
  <c r="G386" i="5" s="1"/>
  <c r="E386" i="5"/>
  <c r="D386" i="5"/>
  <c r="B386" i="5"/>
  <c r="Q385" i="5"/>
  <c r="P385" i="5"/>
  <c r="R385" i="5" s="1"/>
  <c r="O385" i="5"/>
  <c r="N385" i="5"/>
  <c r="K385" i="5"/>
  <c r="H385" i="5"/>
  <c r="J385" i="5" s="1"/>
  <c r="I385" i="5" s="1"/>
  <c r="E385" i="5"/>
  <c r="D385" i="5"/>
  <c r="B385" i="5"/>
  <c r="Q384" i="5"/>
  <c r="P384" i="5"/>
  <c r="O384" i="5"/>
  <c r="N384" i="5"/>
  <c r="K384" i="5"/>
  <c r="H384" i="5"/>
  <c r="G384" i="5" s="1"/>
  <c r="E384" i="5"/>
  <c r="D384" i="5"/>
  <c r="B384" i="5"/>
  <c r="Q383" i="5"/>
  <c r="P383" i="5"/>
  <c r="R383" i="5" s="1"/>
  <c r="O383" i="5"/>
  <c r="N383" i="5"/>
  <c r="K383" i="5"/>
  <c r="H383" i="5"/>
  <c r="J383" i="5" s="1"/>
  <c r="I383" i="5" s="1"/>
  <c r="E383" i="5"/>
  <c r="D383" i="5"/>
  <c r="B383" i="5"/>
  <c r="Q382" i="5"/>
  <c r="P382" i="5"/>
  <c r="R382" i="5" s="1"/>
  <c r="O382" i="5"/>
  <c r="N382" i="5"/>
  <c r="K382" i="5"/>
  <c r="H382" i="5"/>
  <c r="G382" i="5" s="1"/>
  <c r="E382" i="5"/>
  <c r="D382" i="5"/>
  <c r="B382" i="5"/>
  <c r="Q381" i="5"/>
  <c r="P381" i="5"/>
  <c r="R381" i="5" s="1"/>
  <c r="O381" i="5"/>
  <c r="N381" i="5"/>
  <c r="K381" i="5"/>
  <c r="H381" i="5"/>
  <c r="J381" i="5" s="1"/>
  <c r="I381" i="5" s="1"/>
  <c r="E381" i="5"/>
  <c r="D381" i="5"/>
  <c r="B381" i="5"/>
  <c r="Q380" i="5"/>
  <c r="P380" i="5"/>
  <c r="R380" i="5" s="1"/>
  <c r="O380" i="5"/>
  <c r="N380" i="5"/>
  <c r="K380" i="5"/>
  <c r="H380" i="5"/>
  <c r="J380" i="5" s="1"/>
  <c r="I380" i="5" s="1"/>
  <c r="E380" i="5"/>
  <c r="D380" i="5"/>
  <c r="B380" i="5"/>
  <c r="Q379" i="5"/>
  <c r="P379" i="5"/>
  <c r="R379" i="5" s="1"/>
  <c r="O379" i="5"/>
  <c r="N379" i="5"/>
  <c r="K379" i="5"/>
  <c r="H379" i="5"/>
  <c r="J379" i="5" s="1"/>
  <c r="I379" i="5" s="1"/>
  <c r="E379" i="5"/>
  <c r="D379" i="5"/>
  <c r="B379" i="5"/>
  <c r="Q378" i="5"/>
  <c r="P378" i="5"/>
  <c r="R378" i="5" s="1"/>
  <c r="O378" i="5"/>
  <c r="N378" i="5"/>
  <c r="K378" i="5"/>
  <c r="H378" i="5"/>
  <c r="J378" i="5" s="1"/>
  <c r="I378" i="5" s="1"/>
  <c r="E378" i="5"/>
  <c r="D378" i="5"/>
  <c r="B378" i="5"/>
  <c r="Q377" i="5"/>
  <c r="P377" i="5"/>
  <c r="R377" i="5" s="1"/>
  <c r="O377" i="5"/>
  <c r="N377" i="5"/>
  <c r="K377" i="5"/>
  <c r="H377" i="5"/>
  <c r="J377" i="5" s="1"/>
  <c r="I377" i="5" s="1"/>
  <c r="E377" i="5"/>
  <c r="D377" i="5"/>
  <c r="B377" i="5"/>
  <c r="Q376" i="5"/>
  <c r="P376" i="5"/>
  <c r="R376" i="5" s="1"/>
  <c r="O376" i="5"/>
  <c r="N376" i="5"/>
  <c r="K376" i="5"/>
  <c r="H376" i="5"/>
  <c r="J376" i="5" s="1"/>
  <c r="I376" i="5" s="1"/>
  <c r="E376" i="5"/>
  <c r="D376" i="5"/>
  <c r="B376" i="5"/>
  <c r="Q375" i="5"/>
  <c r="P375" i="5"/>
  <c r="O375" i="5"/>
  <c r="N375" i="5"/>
  <c r="K375" i="5"/>
  <c r="H375" i="5"/>
  <c r="J375" i="5" s="1"/>
  <c r="I375" i="5" s="1"/>
  <c r="E375" i="5"/>
  <c r="D375" i="5"/>
  <c r="B375" i="5"/>
  <c r="Q374" i="5"/>
  <c r="P374" i="5"/>
  <c r="R374" i="5" s="1"/>
  <c r="O374" i="5"/>
  <c r="N374" i="5"/>
  <c r="K374" i="5"/>
  <c r="H374" i="5"/>
  <c r="G374" i="5" s="1"/>
  <c r="E374" i="5"/>
  <c r="D374" i="5"/>
  <c r="B374" i="5"/>
  <c r="Q373" i="5"/>
  <c r="P373" i="5"/>
  <c r="R373" i="5" s="1"/>
  <c r="O373" i="5"/>
  <c r="N373" i="5"/>
  <c r="K373" i="5"/>
  <c r="H373" i="5"/>
  <c r="G373" i="5" s="1"/>
  <c r="E373" i="5"/>
  <c r="D373" i="5"/>
  <c r="B373" i="5"/>
  <c r="Q372" i="5"/>
  <c r="P372" i="5"/>
  <c r="R372" i="5" s="1"/>
  <c r="O372" i="5"/>
  <c r="N372" i="5"/>
  <c r="K372" i="5"/>
  <c r="H372" i="5"/>
  <c r="J372" i="5" s="1"/>
  <c r="I372" i="5" s="1"/>
  <c r="E372" i="5"/>
  <c r="D372" i="5"/>
  <c r="B372" i="5"/>
  <c r="Q371" i="5"/>
  <c r="P371" i="5"/>
  <c r="R371" i="5" s="1"/>
  <c r="O371" i="5"/>
  <c r="N371" i="5"/>
  <c r="K371" i="5"/>
  <c r="H371" i="5"/>
  <c r="J371" i="5" s="1"/>
  <c r="I371" i="5" s="1"/>
  <c r="E371" i="5"/>
  <c r="D371" i="5"/>
  <c r="B371" i="5"/>
  <c r="Q370" i="5"/>
  <c r="P370" i="5"/>
  <c r="R370" i="5" s="1"/>
  <c r="O370" i="5"/>
  <c r="N370" i="5"/>
  <c r="K370" i="5"/>
  <c r="H370" i="5"/>
  <c r="J370" i="5" s="1"/>
  <c r="I370" i="5" s="1"/>
  <c r="E370" i="5"/>
  <c r="D370" i="5"/>
  <c r="B370" i="5"/>
  <c r="Q369" i="5"/>
  <c r="P369" i="5"/>
  <c r="O369" i="5"/>
  <c r="N369" i="5"/>
  <c r="K369" i="5"/>
  <c r="H369" i="5"/>
  <c r="G369" i="5" s="1"/>
  <c r="E369" i="5"/>
  <c r="D369" i="5"/>
  <c r="B369" i="5"/>
  <c r="Q368" i="5"/>
  <c r="P368" i="5"/>
  <c r="R368" i="5" s="1"/>
  <c r="O368" i="5"/>
  <c r="N368" i="5"/>
  <c r="K368" i="5"/>
  <c r="H368" i="5"/>
  <c r="J368" i="5" s="1"/>
  <c r="I368" i="5" s="1"/>
  <c r="E368" i="5"/>
  <c r="D368" i="5"/>
  <c r="B368" i="5"/>
  <c r="Q367" i="5"/>
  <c r="P367" i="5"/>
  <c r="O367" i="5"/>
  <c r="N367" i="5"/>
  <c r="K367" i="5"/>
  <c r="H367" i="5"/>
  <c r="J367" i="5" s="1"/>
  <c r="I367" i="5" s="1"/>
  <c r="E367" i="5"/>
  <c r="D367" i="5"/>
  <c r="B367" i="5"/>
  <c r="R366" i="5"/>
  <c r="Q366" i="5"/>
  <c r="P366" i="5"/>
  <c r="O366" i="5"/>
  <c r="N366" i="5"/>
  <c r="K366" i="5"/>
  <c r="H366" i="5"/>
  <c r="G366" i="5" s="1"/>
  <c r="E366" i="5"/>
  <c r="D366" i="5"/>
  <c r="B366" i="5"/>
  <c r="Q365" i="5"/>
  <c r="P365" i="5"/>
  <c r="R365" i="5" s="1"/>
  <c r="O365" i="5"/>
  <c r="N365" i="5"/>
  <c r="K365" i="5"/>
  <c r="H365" i="5"/>
  <c r="J365" i="5" s="1"/>
  <c r="I365" i="5" s="1"/>
  <c r="E365" i="5"/>
  <c r="D365" i="5"/>
  <c r="B365" i="5"/>
  <c r="Q364" i="5"/>
  <c r="P364" i="5"/>
  <c r="R364" i="5" s="1"/>
  <c r="O364" i="5"/>
  <c r="N364" i="5"/>
  <c r="K364" i="5"/>
  <c r="H364" i="5"/>
  <c r="G364" i="5" s="1"/>
  <c r="E364" i="5"/>
  <c r="D364" i="5"/>
  <c r="B364" i="5"/>
  <c r="Q363" i="5"/>
  <c r="P363" i="5"/>
  <c r="O363" i="5"/>
  <c r="N363" i="5"/>
  <c r="K363" i="5"/>
  <c r="H363" i="5"/>
  <c r="G363" i="5" s="1"/>
  <c r="E363" i="5"/>
  <c r="D363" i="5"/>
  <c r="B363" i="5"/>
  <c r="Q362" i="5"/>
  <c r="P362" i="5"/>
  <c r="R362" i="5" s="1"/>
  <c r="O362" i="5"/>
  <c r="N362" i="5"/>
  <c r="K362" i="5"/>
  <c r="H362" i="5"/>
  <c r="J362" i="5" s="1"/>
  <c r="I362" i="5" s="1"/>
  <c r="E362" i="5"/>
  <c r="D362" i="5"/>
  <c r="B362" i="5"/>
  <c r="Q361" i="5"/>
  <c r="P361" i="5"/>
  <c r="R361" i="5" s="1"/>
  <c r="O361" i="5"/>
  <c r="N361" i="5"/>
  <c r="K361" i="5"/>
  <c r="H361" i="5"/>
  <c r="E361" i="5"/>
  <c r="D361" i="5"/>
  <c r="B361" i="5"/>
  <c r="Q360" i="5"/>
  <c r="P360" i="5"/>
  <c r="R360" i="5" s="1"/>
  <c r="O360" i="5"/>
  <c r="N360" i="5"/>
  <c r="K360" i="5"/>
  <c r="H360" i="5"/>
  <c r="G360" i="5" s="1"/>
  <c r="E360" i="5"/>
  <c r="D360" i="5"/>
  <c r="B360" i="5"/>
  <c r="Q359" i="5"/>
  <c r="P359" i="5"/>
  <c r="R359" i="5" s="1"/>
  <c r="O359" i="5"/>
  <c r="N359" i="5"/>
  <c r="K359" i="5"/>
  <c r="H359" i="5"/>
  <c r="J359" i="5" s="1"/>
  <c r="I359" i="5" s="1"/>
  <c r="E359" i="5"/>
  <c r="D359" i="5"/>
  <c r="B359" i="5"/>
  <c r="Q358" i="5"/>
  <c r="P358" i="5"/>
  <c r="R358" i="5" s="1"/>
  <c r="O358" i="5"/>
  <c r="N358" i="5"/>
  <c r="K358" i="5"/>
  <c r="H358" i="5"/>
  <c r="G358" i="5" s="1"/>
  <c r="E358" i="5"/>
  <c r="D358" i="5"/>
  <c r="B358" i="5"/>
  <c r="Q357" i="5"/>
  <c r="P357" i="5"/>
  <c r="R357" i="5" s="1"/>
  <c r="O357" i="5"/>
  <c r="N357" i="5"/>
  <c r="K357" i="5"/>
  <c r="H357" i="5"/>
  <c r="J357" i="5" s="1"/>
  <c r="I357" i="5" s="1"/>
  <c r="E357" i="5"/>
  <c r="D357" i="5"/>
  <c r="B357" i="5"/>
  <c r="Q356" i="5"/>
  <c r="P356" i="5"/>
  <c r="O356" i="5"/>
  <c r="N356" i="5"/>
  <c r="K356" i="5"/>
  <c r="H356" i="5"/>
  <c r="J356" i="5" s="1"/>
  <c r="I356" i="5" s="1"/>
  <c r="E356" i="5"/>
  <c r="D356" i="5"/>
  <c r="B356" i="5"/>
  <c r="Q355" i="5"/>
  <c r="P355" i="5"/>
  <c r="R355" i="5" s="1"/>
  <c r="O355" i="5"/>
  <c r="N355" i="5"/>
  <c r="K355" i="5"/>
  <c r="H355" i="5"/>
  <c r="E355" i="5"/>
  <c r="D355" i="5"/>
  <c r="B355" i="5"/>
  <c r="Q354" i="5"/>
  <c r="P354" i="5"/>
  <c r="R354" i="5" s="1"/>
  <c r="O354" i="5"/>
  <c r="N354" i="5"/>
  <c r="K354" i="5"/>
  <c r="H354" i="5"/>
  <c r="E354" i="5"/>
  <c r="D354" i="5"/>
  <c r="B354" i="5"/>
  <c r="Q353" i="5"/>
  <c r="P353" i="5"/>
  <c r="O353" i="5"/>
  <c r="N353" i="5"/>
  <c r="K353" i="5"/>
  <c r="H353" i="5"/>
  <c r="G353" i="5" s="1"/>
  <c r="E353" i="5"/>
  <c r="D353" i="5"/>
  <c r="B353" i="5"/>
  <c r="Q352" i="5"/>
  <c r="P352" i="5"/>
  <c r="R352" i="5" s="1"/>
  <c r="O352" i="5"/>
  <c r="N352" i="5"/>
  <c r="K352" i="5"/>
  <c r="H352" i="5"/>
  <c r="G352" i="5" s="1"/>
  <c r="E352" i="5"/>
  <c r="D352" i="5"/>
  <c r="B352" i="5"/>
  <c r="Q351" i="5"/>
  <c r="P351" i="5"/>
  <c r="R351" i="5" s="1"/>
  <c r="O351" i="5"/>
  <c r="N351" i="5"/>
  <c r="K351" i="5"/>
  <c r="H351" i="5"/>
  <c r="J351" i="5" s="1"/>
  <c r="I351" i="5" s="1"/>
  <c r="E351" i="5"/>
  <c r="D351" i="5"/>
  <c r="B351" i="5"/>
  <c r="Q350" i="5"/>
  <c r="P350" i="5"/>
  <c r="R350" i="5" s="1"/>
  <c r="O350" i="5"/>
  <c r="N350" i="5"/>
  <c r="K350" i="5"/>
  <c r="H350" i="5"/>
  <c r="E350" i="5"/>
  <c r="D350" i="5"/>
  <c r="B350" i="5"/>
  <c r="Q349" i="5"/>
  <c r="P349" i="5"/>
  <c r="R349" i="5" s="1"/>
  <c r="O349" i="5"/>
  <c r="N349" i="5"/>
  <c r="K349" i="5"/>
  <c r="H349" i="5"/>
  <c r="J349" i="5" s="1"/>
  <c r="I349" i="5" s="1"/>
  <c r="E349" i="5"/>
  <c r="D349" i="5"/>
  <c r="B349" i="5"/>
  <c r="Q348" i="5"/>
  <c r="P348" i="5"/>
  <c r="R348" i="5" s="1"/>
  <c r="O348" i="5"/>
  <c r="N348" i="5"/>
  <c r="K348" i="5"/>
  <c r="H348" i="5"/>
  <c r="J348" i="5" s="1"/>
  <c r="I348" i="5" s="1"/>
  <c r="E348" i="5"/>
  <c r="D348" i="5"/>
  <c r="B348" i="5"/>
  <c r="Q347" i="5"/>
  <c r="P347" i="5"/>
  <c r="O347" i="5"/>
  <c r="N347" i="5"/>
  <c r="K347" i="5"/>
  <c r="H347" i="5"/>
  <c r="J347" i="5" s="1"/>
  <c r="I347" i="5" s="1"/>
  <c r="E347" i="5"/>
  <c r="D347" i="5"/>
  <c r="B347" i="5"/>
  <c r="Q346" i="5"/>
  <c r="P346" i="5"/>
  <c r="R346" i="5" s="1"/>
  <c r="O346" i="5"/>
  <c r="N346" i="5"/>
  <c r="K346" i="5"/>
  <c r="H346" i="5"/>
  <c r="J346" i="5" s="1"/>
  <c r="I346" i="5" s="1"/>
  <c r="E346" i="5"/>
  <c r="D346" i="5"/>
  <c r="B346" i="5"/>
  <c r="Q345" i="5"/>
  <c r="P345" i="5"/>
  <c r="R345" i="5" s="1"/>
  <c r="O345" i="5"/>
  <c r="N345" i="5"/>
  <c r="K345" i="5"/>
  <c r="H345" i="5"/>
  <c r="J345" i="5" s="1"/>
  <c r="I345" i="5" s="1"/>
  <c r="E345" i="5"/>
  <c r="D345" i="5"/>
  <c r="B345" i="5"/>
  <c r="Q344" i="5"/>
  <c r="P344" i="5"/>
  <c r="R344" i="5" s="1"/>
  <c r="O344" i="5"/>
  <c r="N344" i="5"/>
  <c r="K344" i="5"/>
  <c r="H344" i="5"/>
  <c r="G344" i="5" s="1"/>
  <c r="E344" i="5"/>
  <c r="D344" i="5"/>
  <c r="B344" i="5"/>
  <c r="Q343" i="5"/>
  <c r="P343" i="5"/>
  <c r="O343" i="5"/>
  <c r="N343" i="5"/>
  <c r="K343" i="5"/>
  <c r="H343" i="5"/>
  <c r="J343" i="5" s="1"/>
  <c r="I343" i="5" s="1"/>
  <c r="E343" i="5"/>
  <c r="D343" i="5"/>
  <c r="B343" i="5"/>
  <c r="Q342" i="5"/>
  <c r="P342" i="5"/>
  <c r="R342" i="5" s="1"/>
  <c r="O342" i="5"/>
  <c r="N342" i="5"/>
  <c r="K342" i="5"/>
  <c r="H342" i="5"/>
  <c r="G342" i="5" s="1"/>
  <c r="E342" i="5"/>
  <c r="D342" i="5"/>
  <c r="B342" i="5"/>
  <c r="Q341" i="5"/>
  <c r="P341" i="5"/>
  <c r="R341" i="5" s="1"/>
  <c r="O341" i="5"/>
  <c r="N341" i="5"/>
  <c r="K341" i="5"/>
  <c r="H341" i="5"/>
  <c r="J341" i="5" s="1"/>
  <c r="I341" i="5" s="1"/>
  <c r="E341" i="5"/>
  <c r="D341" i="5"/>
  <c r="B341" i="5"/>
  <c r="Q340" i="5"/>
  <c r="P340" i="5"/>
  <c r="O340" i="5"/>
  <c r="N340" i="5"/>
  <c r="K340" i="5"/>
  <c r="H340" i="5"/>
  <c r="E340" i="5"/>
  <c r="D340" i="5"/>
  <c r="B340" i="5"/>
  <c r="Q339" i="5"/>
  <c r="P339" i="5"/>
  <c r="R339" i="5" s="1"/>
  <c r="O339" i="5"/>
  <c r="N339" i="5"/>
  <c r="K339" i="5"/>
  <c r="H339" i="5"/>
  <c r="G339" i="5" s="1"/>
  <c r="E339" i="5"/>
  <c r="D339" i="5"/>
  <c r="B339" i="5"/>
  <c r="Q338" i="5"/>
  <c r="P338" i="5"/>
  <c r="R338" i="5" s="1"/>
  <c r="O338" i="5"/>
  <c r="N338" i="5"/>
  <c r="K338" i="5"/>
  <c r="H338" i="5"/>
  <c r="J338" i="5" s="1"/>
  <c r="I338" i="5" s="1"/>
  <c r="E338" i="5"/>
  <c r="D338" i="5"/>
  <c r="B338" i="5"/>
  <c r="Q337" i="5"/>
  <c r="P337" i="5"/>
  <c r="R337" i="5" s="1"/>
  <c r="O337" i="5"/>
  <c r="N337" i="5"/>
  <c r="K337" i="5"/>
  <c r="H337" i="5"/>
  <c r="G337" i="5" s="1"/>
  <c r="E337" i="5"/>
  <c r="D337" i="5"/>
  <c r="B337" i="5"/>
  <c r="Q336" i="5"/>
  <c r="P336" i="5"/>
  <c r="R336" i="5" s="1"/>
  <c r="O336" i="5"/>
  <c r="N336" i="5"/>
  <c r="K336" i="5"/>
  <c r="H336" i="5"/>
  <c r="J336" i="5" s="1"/>
  <c r="I336" i="5" s="1"/>
  <c r="E336" i="5"/>
  <c r="D336" i="5"/>
  <c r="B336" i="5"/>
  <c r="Q335" i="5"/>
  <c r="P335" i="5"/>
  <c r="O335" i="5"/>
  <c r="N335" i="5"/>
  <c r="K335" i="5"/>
  <c r="H335" i="5"/>
  <c r="E335" i="5"/>
  <c r="D335" i="5"/>
  <c r="B335" i="5"/>
  <c r="Q334" i="5"/>
  <c r="P334" i="5"/>
  <c r="R334" i="5" s="1"/>
  <c r="O334" i="5"/>
  <c r="N334" i="5"/>
  <c r="K334" i="5"/>
  <c r="H334" i="5"/>
  <c r="E334" i="5"/>
  <c r="D334" i="5"/>
  <c r="B334" i="5"/>
  <c r="Q333" i="5"/>
  <c r="P333" i="5"/>
  <c r="R333" i="5" s="1"/>
  <c r="O333" i="5"/>
  <c r="N333" i="5"/>
  <c r="K333" i="5"/>
  <c r="H333" i="5"/>
  <c r="J333" i="5" s="1"/>
  <c r="I333" i="5" s="1"/>
  <c r="E333" i="5"/>
  <c r="D333" i="5"/>
  <c r="B333" i="5"/>
  <c r="Q332" i="5"/>
  <c r="P332" i="5"/>
  <c r="O332" i="5"/>
  <c r="N332" i="5"/>
  <c r="K332" i="5"/>
  <c r="H332" i="5"/>
  <c r="J332" i="5" s="1"/>
  <c r="I332" i="5" s="1"/>
  <c r="E332" i="5"/>
  <c r="D332" i="5"/>
  <c r="B332" i="5"/>
  <c r="Q331" i="5"/>
  <c r="P331" i="5"/>
  <c r="R331" i="5" s="1"/>
  <c r="O331" i="5"/>
  <c r="N331" i="5"/>
  <c r="K331" i="5"/>
  <c r="H331" i="5"/>
  <c r="J331" i="5" s="1"/>
  <c r="I331" i="5" s="1"/>
  <c r="E331" i="5"/>
  <c r="D331" i="5"/>
  <c r="B331" i="5"/>
  <c r="Q330" i="5"/>
  <c r="P330" i="5"/>
  <c r="R330" i="5" s="1"/>
  <c r="O330" i="5"/>
  <c r="N330" i="5"/>
  <c r="K330" i="5"/>
  <c r="H330" i="5"/>
  <c r="J330" i="5" s="1"/>
  <c r="I330" i="5" s="1"/>
  <c r="E330" i="5"/>
  <c r="D330" i="5"/>
  <c r="B330" i="5"/>
  <c r="Q329" i="5"/>
  <c r="P329" i="5"/>
  <c r="R329" i="5" s="1"/>
  <c r="O329" i="5"/>
  <c r="N329" i="5"/>
  <c r="K329" i="5"/>
  <c r="H329" i="5"/>
  <c r="J329" i="5" s="1"/>
  <c r="I329" i="5" s="1"/>
  <c r="E329" i="5"/>
  <c r="D329" i="5"/>
  <c r="B329" i="5"/>
  <c r="Q328" i="5"/>
  <c r="P328" i="5"/>
  <c r="R328" i="5" s="1"/>
  <c r="O328" i="5"/>
  <c r="N328" i="5"/>
  <c r="K328" i="5"/>
  <c r="H328" i="5"/>
  <c r="J328" i="5" s="1"/>
  <c r="I328" i="5" s="1"/>
  <c r="E328" i="5"/>
  <c r="D328" i="5"/>
  <c r="B328" i="5"/>
  <c r="Q327" i="5"/>
  <c r="P327" i="5"/>
  <c r="R327" i="5" s="1"/>
  <c r="O327" i="5"/>
  <c r="N327" i="5"/>
  <c r="K327" i="5"/>
  <c r="H327" i="5"/>
  <c r="J327" i="5" s="1"/>
  <c r="I327" i="5" s="1"/>
  <c r="E327" i="5"/>
  <c r="D327" i="5"/>
  <c r="B327" i="5"/>
  <c r="Q326" i="5"/>
  <c r="P326" i="5"/>
  <c r="R326" i="5" s="1"/>
  <c r="O326" i="5"/>
  <c r="N326" i="5"/>
  <c r="K326" i="5"/>
  <c r="H326" i="5"/>
  <c r="G326" i="5" s="1"/>
  <c r="E326" i="5"/>
  <c r="D326" i="5"/>
  <c r="B326" i="5"/>
  <c r="Q325" i="5"/>
  <c r="P325" i="5"/>
  <c r="O325" i="5"/>
  <c r="N325" i="5"/>
  <c r="K325" i="5"/>
  <c r="H325" i="5"/>
  <c r="E325" i="5"/>
  <c r="D325" i="5"/>
  <c r="B325" i="5"/>
  <c r="Q324" i="5"/>
  <c r="P324" i="5"/>
  <c r="R324" i="5" s="1"/>
  <c r="O324" i="5"/>
  <c r="N324" i="5"/>
  <c r="K324" i="5"/>
  <c r="H324" i="5"/>
  <c r="J324" i="5" s="1"/>
  <c r="I324" i="5" s="1"/>
  <c r="E324" i="5"/>
  <c r="D324" i="5"/>
  <c r="B324" i="5"/>
  <c r="Q323" i="5"/>
  <c r="P323" i="5"/>
  <c r="O323" i="5"/>
  <c r="N323" i="5"/>
  <c r="K323" i="5"/>
  <c r="H323" i="5"/>
  <c r="E323" i="5"/>
  <c r="D323" i="5"/>
  <c r="B323" i="5"/>
  <c r="Q322" i="5"/>
  <c r="P322" i="5"/>
  <c r="O322" i="5"/>
  <c r="N322" i="5"/>
  <c r="K322" i="5"/>
  <c r="H322" i="5"/>
  <c r="E322" i="5"/>
  <c r="D322" i="5"/>
  <c r="B322" i="5"/>
  <c r="Q321" i="5"/>
  <c r="P321" i="5"/>
  <c r="R321" i="5" s="1"/>
  <c r="O321" i="5"/>
  <c r="N321" i="5"/>
  <c r="K321" i="5"/>
  <c r="H321" i="5"/>
  <c r="G321" i="5" s="1"/>
  <c r="E321" i="5"/>
  <c r="D321" i="5"/>
  <c r="B321" i="5"/>
  <c r="Q320" i="5"/>
  <c r="P320" i="5"/>
  <c r="R320" i="5" s="1"/>
  <c r="O320" i="5"/>
  <c r="N320" i="5"/>
  <c r="K320" i="5"/>
  <c r="H320" i="5"/>
  <c r="J320" i="5" s="1"/>
  <c r="I320" i="5" s="1"/>
  <c r="E320" i="5"/>
  <c r="D320" i="5"/>
  <c r="B320" i="5"/>
  <c r="Q319" i="5"/>
  <c r="P319" i="5"/>
  <c r="R319" i="5" s="1"/>
  <c r="O319" i="5"/>
  <c r="N319" i="5"/>
  <c r="K319" i="5"/>
  <c r="H319" i="5"/>
  <c r="J319" i="5" s="1"/>
  <c r="I319" i="5" s="1"/>
  <c r="E319" i="5"/>
  <c r="D319" i="5"/>
  <c r="B319" i="5"/>
  <c r="Q318" i="5"/>
  <c r="P318" i="5"/>
  <c r="R318" i="5" s="1"/>
  <c r="O318" i="5"/>
  <c r="N318" i="5"/>
  <c r="K318" i="5"/>
  <c r="H318" i="5"/>
  <c r="E318" i="5"/>
  <c r="D318" i="5"/>
  <c r="B318" i="5"/>
  <c r="Q317" i="5"/>
  <c r="P317" i="5"/>
  <c r="R317" i="5" s="1"/>
  <c r="O317" i="5"/>
  <c r="N317" i="5"/>
  <c r="K317" i="5"/>
  <c r="H317" i="5"/>
  <c r="J317" i="5" s="1"/>
  <c r="I317" i="5" s="1"/>
  <c r="E317" i="5"/>
  <c r="D317" i="5"/>
  <c r="B317" i="5"/>
  <c r="Q316" i="5"/>
  <c r="P316" i="5"/>
  <c r="R316" i="5" s="1"/>
  <c r="O316" i="5"/>
  <c r="N316" i="5"/>
  <c r="K316" i="5"/>
  <c r="H316" i="5"/>
  <c r="J316" i="5" s="1"/>
  <c r="I316" i="5" s="1"/>
  <c r="E316" i="5"/>
  <c r="D316" i="5"/>
  <c r="B316" i="5"/>
  <c r="Q315" i="5"/>
  <c r="P315" i="5"/>
  <c r="R315" i="5" s="1"/>
  <c r="O315" i="5"/>
  <c r="N315" i="5"/>
  <c r="K315" i="5"/>
  <c r="H315" i="5"/>
  <c r="E315" i="5"/>
  <c r="D315" i="5"/>
  <c r="B315" i="5"/>
  <c r="Q314" i="5"/>
  <c r="P314" i="5"/>
  <c r="R314" i="5" s="1"/>
  <c r="O314" i="5"/>
  <c r="N314" i="5"/>
  <c r="K314" i="5"/>
  <c r="H314" i="5"/>
  <c r="J314" i="5" s="1"/>
  <c r="I314" i="5" s="1"/>
  <c r="E314" i="5"/>
  <c r="D314" i="5"/>
  <c r="B314" i="5"/>
  <c r="Q313" i="5"/>
  <c r="P313" i="5"/>
  <c r="R313" i="5" s="1"/>
  <c r="O313" i="5"/>
  <c r="N313" i="5"/>
  <c r="K313" i="5"/>
  <c r="H313" i="5"/>
  <c r="G313" i="5" s="1"/>
  <c r="E313" i="5"/>
  <c r="D313" i="5"/>
  <c r="B313" i="5"/>
  <c r="Q312" i="5"/>
  <c r="P312" i="5"/>
  <c r="R312" i="5" s="1"/>
  <c r="O312" i="5"/>
  <c r="N312" i="5"/>
  <c r="K312" i="5"/>
  <c r="H312" i="5"/>
  <c r="J312" i="5" s="1"/>
  <c r="I312" i="5" s="1"/>
  <c r="E312" i="5"/>
  <c r="D312" i="5"/>
  <c r="B312" i="5"/>
  <c r="Q311" i="5"/>
  <c r="P311" i="5"/>
  <c r="R311" i="5" s="1"/>
  <c r="O311" i="5"/>
  <c r="N311" i="5"/>
  <c r="K311" i="5"/>
  <c r="H311" i="5"/>
  <c r="G311" i="5" s="1"/>
  <c r="E311" i="5"/>
  <c r="D311" i="5"/>
  <c r="B311" i="5"/>
  <c r="Q310" i="5"/>
  <c r="P310" i="5"/>
  <c r="R310" i="5" s="1"/>
  <c r="O310" i="5"/>
  <c r="N310" i="5"/>
  <c r="K310" i="5"/>
  <c r="H310" i="5"/>
  <c r="E310" i="5"/>
  <c r="D310" i="5"/>
  <c r="B310" i="5"/>
  <c r="Q309" i="5"/>
  <c r="P309" i="5"/>
  <c r="R309" i="5" s="1"/>
  <c r="O309" i="5"/>
  <c r="N309" i="5"/>
  <c r="K309" i="5"/>
  <c r="H309" i="5"/>
  <c r="J309" i="5" s="1"/>
  <c r="I309" i="5" s="1"/>
  <c r="E309" i="5"/>
  <c r="D309" i="5"/>
  <c r="B309" i="5"/>
  <c r="Q308" i="5"/>
  <c r="P308" i="5"/>
  <c r="R308" i="5" s="1"/>
  <c r="O308" i="5"/>
  <c r="N308" i="5"/>
  <c r="K308" i="5"/>
  <c r="H308" i="5"/>
  <c r="G308" i="5" s="1"/>
  <c r="E308" i="5"/>
  <c r="D308" i="5"/>
  <c r="B308" i="5"/>
  <c r="Q307" i="5"/>
  <c r="P307" i="5"/>
  <c r="R307" i="5" s="1"/>
  <c r="O307" i="5"/>
  <c r="N307" i="5"/>
  <c r="K307" i="5"/>
  <c r="H307" i="5"/>
  <c r="G307" i="5" s="1"/>
  <c r="E307" i="5"/>
  <c r="D307" i="5"/>
  <c r="B307" i="5"/>
  <c r="Q306" i="5"/>
  <c r="P306" i="5"/>
  <c r="O306" i="5"/>
  <c r="N306" i="5"/>
  <c r="K306" i="5"/>
  <c r="H306" i="5"/>
  <c r="J306" i="5" s="1"/>
  <c r="I306" i="5" s="1"/>
  <c r="E306" i="5"/>
  <c r="D306" i="5"/>
  <c r="B306" i="5"/>
  <c r="Q305" i="5"/>
  <c r="P305" i="5"/>
  <c r="O305" i="5"/>
  <c r="N305" i="5"/>
  <c r="K305" i="5"/>
  <c r="H305" i="5"/>
  <c r="G305" i="5" s="1"/>
  <c r="E305" i="5"/>
  <c r="D305" i="5"/>
  <c r="B305" i="5"/>
  <c r="Q304" i="5"/>
  <c r="P304" i="5"/>
  <c r="R304" i="5" s="1"/>
  <c r="O304" i="5"/>
  <c r="N304" i="5"/>
  <c r="K304" i="5"/>
  <c r="H304" i="5"/>
  <c r="G304" i="5" s="1"/>
  <c r="E304" i="5"/>
  <c r="D304" i="5"/>
  <c r="B304" i="5"/>
  <c r="Q303" i="5"/>
  <c r="P303" i="5"/>
  <c r="R303" i="5" s="1"/>
  <c r="O303" i="5"/>
  <c r="N303" i="5"/>
  <c r="K303" i="5"/>
  <c r="H303" i="5"/>
  <c r="J303" i="5" s="1"/>
  <c r="I303" i="5" s="1"/>
  <c r="E303" i="5"/>
  <c r="D303" i="5"/>
  <c r="B303" i="5"/>
  <c r="Q302" i="5"/>
  <c r="P302" i="5"/>
  <c r="O302" i="5"/>
  <c r="N302" i="5"/>
  <c r="K302" i="5"/>
  <c r="H302" i="5"/>
  <c r="G302" i="5" s="1"/>
  <c r="E302" i="5"/>
  <c r="D302" i="5"/>
  <c r="B302" i="5"/>
  <c r="Q301" i="5"/>
  <c r="P301" i="5"/>
  <c r="O301" i="5"/>
  <c r="N301" i="5"/>
  <c r="K301" i="5"/>
  <c r="H301" i="5"/>
  <c r="J301" i="5" s="1"/>
  <c r="I301" i="5" s="1"/>
  <c r="E301" i="5"/>
  <c r="D301" i="5"/>
  <c r="B301" i="5"/>
  <c r="Q300" i="5"/>
  <c r="P300" i="5"/>
  <c r="R300" i="5" s="1"/>
  <c r="O300" i="5"/>
  <c r="N300" i="5"/>
  <c r="K300" i="5"/>
  <c r="H300" i="5"/>
  <c r="J300" i="5" s="1"/>
  <c r="I300" i="5" s="1"/>
  <c r="E300" i="5"/>
  <c r="D300" i="5"/>
  <c r="B300" i="5"/>
  <c r="Q299" i="5"/>
  <c r="P299" i="5"/>
  <c r="R299" i="5" s="1"/>
  <c r="O299" i="5"/>
  <c r="N299" i="5"/>
  <c r="K299" i="5"/>
  <c r="H299" i="5"/>
  <c r="J299" i="5" s="1"/>
  <c r="I299" i="5" s="1"/>
  <c r="E299" i="5"/>
  <c r="D299" i="5"/>
  <c r="B299" i="5"/>
  <c r="Q298" i="5"/>
  <c r="P298" i="5"/>
  <c r="R298" i="5" s="1"/>
  <c r="O298" i="5"/>
  <c r="N298" i="5"/>
  <c r="K298" i="5"/>
  <c r="H298" i="5"/>
  <c r="J298" i="5" s="1"/>
  <c r="I298" i="5" s="1"/>
  <c r="E298" i="5"/>
  <c r="D298" i="5"/>
  <c r="B298" i="5"/>
  <c r="Q297" i="5"/>
  <c r="P297" i="5"/>
  <c r="R297" i="5" s="1"/>
  <c r="O297" i="5"/>
  <c r="N297" i="5"/>
  <c r="K297" i="5"/>
  <c r="H297" i="5"/>
  <c r="J297" i="5" s="1"/>
  <c r="I297" i="5" s="1"/>
  <c r="E297" i="5"/>
  <c r="D297" i="5"/>
  <c r="B297" i="5"/>
  <c r="Q296" i="5"/>
  <c r="P296" i="5"/>
  <c r="R296" i="5" s="1"/>
  <c r="O296" i="5"/>
  <c r="N296" i="5"/>
  <c r="K296" i="5"/>
  <c r="H296" i="5"/>
  <c r="J296" i="5" s="1"/>
  <c r="I296" i="5" s="1"/>
  <c r="E296" i="5"/>
  <c r="D296" i="5"/>
  <c r="B296" i="5"/>
  <c r="Q295" i="5"/>
  <c r="P295" i="5"/>
  <c r="O295" i="5"/>
  <c r="N295" i="5"/>
  <c r="K295" i="5"/>
  <c r="H295" i="5"/>
  <c r="J295" i="5" s="1"/>
  <c r="I295" i="5" s="1"/>
  <c r="E295" i="5"/>
  <c r="D295" i="5"/>
  <c r="B295" i="5"/>
  <c r="Q294" i="5"/>
  <c r="P294" i="5"/>
  <c r="R294" i="5" s="1"/>
  <c r="O294" i="5"/>
  <c r="N294" i="5"/>
  <c r="K294" i="5"/>
  <c r="H294" i="5"/>
  <c r="E294" i="5"/>
  <c r="D294" i="5"/>
  <c r="B294" i="5"/>
  <c r="Q293" i="5"/>
  <c r="P293" i="5"/>
  <c r="O293" i="5"/>
  <c r="N293" i="5"/>
  <c r="K293" i="5"/>
  <c r="H293" i="5"/>
  <c r="G293" i="5" s="1"/>
  <c r="E293" i="5"/>
  <c r="D293" i="5"/>
  <c r="B293" i="5"/>
  <c r="Q292" i="5"/>
  <c r="P292" i="5"/>
  <c r="R292" i="5" s="1"/>
  <c r="O292" i="5"/>
  <c r="N292" i="5"/>
  <c r="K292" i="5"/>
  <c r="H292" i="5"/>
  <c r="J292" i="5" s="1"/>
  <c r="I292" i="5" s="1"/>
  <c r="E292" i="5"/>
  <c r="D292" i="5"/>
  <c r="B292" i="5"/>
  <c r="Q291" i="5"/>
  <c r="P291" i="5"/>
  <c r="R291" i="5" s="1"/>
  <c r="O291" i="5"/>
  <c r="N291" i="5"/>
  <c r="K291" i="5"/>
  <c r="H291" i="5"/>
  <c r="J291" i="5" s="1"/>
  <c r="I291" i="5" s="1"/>
  <c r="E291" i="5"/>
  <c r="D291" i="5"/>
  <c r="B291" i="5"/>
  <c r="Q290" i="5"/>
  <c r="P290" i="5"/>
  <c r="R290" i="5" s="1"/>
  <c r="O290" i="5"/>
  <c r="N290" i="5"/>
  <c r="K290" i="5"/>
  <c r="H290" i="5"/>
  <c r="E290" i="5"/>
  <c r="D290" i="5"/>
  <c r="B290" i="5"/>
  <c r="Q289" i="5"/>
  <c r="P289" i="5"/>
  <c r="O289" i="5"/>
  <c r="N289" i="5"/>
  <c r="K289" i="5"/>
  <c r="H289" i="5"/>
  <c r="G289" i="5" s="1"/>
  <c r="E289" i="5"/>
  <c r="D289" i="5"/>
  <c r="B289" i="5"/>
  <c r="Q288" i="5"/>
  <c r="P288" i="5"/>
  <c r="R288" i="5" s="1"/>
  <c r="O288" i="5"/>
  <c r="N288" i="5"/>
  <c r="K288" i="5"/>
  <c r="H288" i="5"/>
  <c r="G288" i="5" s="1"/>
  <c r="E288" i="5"/>
  <c r="D288" i="5"/>
  <c r="B288" i="5"/>
  <c r="Q287" i="5"/>
  <c r="P287" i="5"/>
  <c r="R287" i="5" s="1"/>
  <c r="O287" i="5"/>
  <c r="N287" i="5"/>
  <c r="K287" i="5"/>
  <c r="H287" i="5"/>
  <c r="J287" i="5" s="1"/>
  <c r="I287" i="5" s="1"/>
  <c r="E287" i="5"/>
  <c r="D287" i="5"/>
  <c r="B287" i="5"/>
  <c r="Q286" i="5"/>
  <c r="P286" i="5"/>
  <c r="O286" i="5"/>
  <c r="N286" i="5"/>
  <c r="K286" i="5"/>
  <c r="H286" i="5"/>
  <c r="G286" i="5" s="1"/>
  <c r="E286" i="5"/>
  <c r="D286" i="5"/>
  <c r="B286" i="5"/>
  <c r="Q285" i="5"/>
  <c r="P285" i="5"/>
  <c r="R285" i="5" s="1"/>
  <c r="O285" i="5"/>
  <c r="N285" i="5"/>
  <c r="K285" i="5"/>
  <c r="H285" i="5"/>
  <c r="J285" i="5" s="1"/>
  <c r="I285" i="5" s="1"/>
  <c r="E285" i="5"/>
  <c r="D285" i="5"/>
  <c r="B285" i="5"/>
  <c r="Q284" i="5"/>
  <c r="P284" i="5"/>
  <c r="R284" i="5" s="1"/>
  <c r="O284" i="5"/>
  <c r="N284" i="5"/>
  <c r="K284" i="5"/>
  <c r="H284" i="5"/>
  <c r="J284" i="5" s="1"/>
  <c r="I284" i="5" s="1"/>
  <c r="E284" i="5"/>
  <c r="D284" i="5"/>
  <c r="B284" i="5"/>
  <c r="Q283" i="5"/>
  <c r="P283" i="5"/>
  <c r="R283" i="5" s="1"/>
  <c r="O283" i="5"/>
  <c r="N283" i="5"/>
  <c r="K283" i="5"/>
  <c r="H283" i="5"/>
  <c r="J283" i="5" s="1"/>
  <c r="I283" i="5" s="1"/>
  <c r="E283" i="5"/>
  <c r="D283" i="5"/>
  <c r="B283" i="5"/>
  <c r="Q282" i="5"/>
  <c r="P282" i="5"/>
  <c r="R282" i="5" s="1"/>
  <c r="O282" i="5"/>
  <c r="N282" i="5"/>
  <c r="K282" i="5"/>
  <c r="H282" i="5"/>
  <c r="J282" i="5" s="1"/>
  <c r="I282" i="5" s="1"/>
  <c r="E282" i="5"/>
  <c r="D282" i="5"/>
  <c r="B282" i="5"/>
  <c r="Q281" i="5"/>
  <c r="P281" i="5"/>
  <c r="R281" i="5" s="1"/>
  <c r="O281" i="5"/>
  <c r="N281" i="5"/>
  <c r="K281" i="5"/>
  <c r="H281" i="5"/>
  <c r="J281" i="5" s="1"/>
  <c r="I281" i="5" s="1"/>
  <c r="E281" i="5"/>
  <c r="D281" i="5"/>
  <c r="B281" i="5"/>
  <c r="Q280" i="5"/>
  <c r="P280" i="5"/>
  <c r="O280" i="5"/>
  <c r="N280" i="5"/>
  <c r="K280" i="5"/>
  <c r="H280" i="5"/>
  <c r="J280" i="5" s="1"/>
  <c r="I280" i="5" s="1"/>
  <c r="E280" i="5"/>
  <c r="D280" i="5"/>
  <c r="B280" i="5"/>
  <c r="Q279" i="5"/>
  <c r="P279" i="5"/>
  <c r="O279" i="5"/>
  <c r="N279" i="5"/>
  <c r="K279" i="5"/>
  <c r="H279" i="5"/>
  <c r="G279" i="5" s="1"/>
  <c r="E279" i="5"/>
  <c r="D279" i="5"/>
  <c r="B279" i="5"/>
  <c r="Q278" i="5"/>
  <c r="P278" i="5"/>
  <c r="R278" i="5" s="1"/>
  <c r="O278" i="5"/>
  <c r="N278" i="5"/>
  <c r="K278" i="5"/>
  <c r="H278" i="5"/>
  <c r="J278" i="5" s="1"/>
  <c r="I278" i="5" s="1"/>
  <c r="E278" i="5"/>
  <c r="D278" i="5"/>
  <c r="B278" i="5"/>
  <c r="Q277" i="5"/>
  <c r="P277" i="5"/>
  <c r="R277" i="5" s="1"/>
  <c r="O277" i="5"/>
  <c r="N277" i="5"/>
  <c r="K277" i="5"/>
  <c r="H277" i="5"/>
  <c r="J277" i="5" s="1"/>
  <c r="I277" i="5" s="1"/>
  <c r="E277" i="5"/>
  <c r="D277" i="5"/>
  <c r="B277" i="5"/>
  <c r="Q276" i="5"/>
  <c r="P276" i="5"/>
  <c r="R276" i="5" s="1"/>
  <c r="O276" i="5"/>
  <c r="N276" i="5"/>
  <c r="K276" i="5"/>
  <c r="H276" i="5"/>
  <c r="J276" i="5" s="1"/>
  <c r="I276" i="5" s="1"/>
  <c r="E276" i="5"/>
  <c r="D276" i="5"/>
  <c r="B276" i="5"/>
  <c r="Q275" i="5"/>
  <c r="P275" i="5"/>
  <c r="O275" i="5"/>
  <c r="N275" i="5"/>
  <c r="K275" i="5"/>
  <c r="H275" i="5"/>
  <c r="J275" i="5" s="1"/>
  <c r="I275" i="5" s="1"/>
  <c r="E275" i="5"/>
  <c r="D275" i="5"/>
  <c r="B275" i="5"/>
  <c r="Q274" i="5"/>
  <c r="P274" i="5"/>
  <c r="O274" i="5"/>
  <c r="N274" i="5"/>
  <c r="K274" i="5"/>
  <c r="H274" i="5"/>
  <c r="J274" i="5" s="1"/>
  <c r="I274" i="5" s="1"/>
  <c r="E274" i="5"/>
  <c r="D274" i="5"/>
  <c r="B274" i="5"/>
  <c r="Q273" i="5"/>
  <c r="P273" i="5"/>
  <c r="R273" i="5" s="1"/>
  <c r="O273" i="5"/>
  <c r="N273" i="5"/>
  <c r="K273" i="5"/>
  <c r="H273" i="5"/>
  <c r="G273" i="5" s="1"/>
  <c r="E273" i="5"/>
  <c r="D273" i="5"/>
  <c r="B273" i="5"/>
  <c r="Q272" i="5"/>
  <c r="P272" i="5"/>
  <c r="R272" i="5" s="1"/>
  <c r="O272" i="5"/>
  <c r="N272" i="5"/>
  <c r="K272" i="5"/>
  <c r="H272" i="5"/>
  <c r="G272" i="5" s="1"/>
  <c r="E272" i="5"/>
  <c r="D272" i="5"/>
  <c r="B272" i="5"/>
  <c r="Q271" i="5"/>
  <c r="P271" i="5"/>
  <c r="R271" i="5" s="1"/>
  <c r="O271" i="5"/>
  <c r="N271" i="5"/>
  <c r="K271" i="5"/>
  <c r="H271" i="5"/>
  <c r="J271" i="5" s="1"/>
  <c r="I271" i="5" s="1"/>
  <c r="E271" i="5"/>
  <c r="D271" i="5"/>
  <c r="B271" i="5"/>
  <c r="Q270" i="5"/>
  <c r="P270" i="5"/>
  <c r="O270" i="5"/>
  <c r="N270" i="5"/>
  <c r="K270" i="5"/>
  <c r="H270" i="5"/>
  <c r="G270" i="5" s="1"/>
  <c r="E270" i="5"/>
  <c r="D270" i="5"/>
  <c r="B270" i="5"/>
  <c r="Q269" i="5"/>
  <c r="P269" i="5"/>
  <c r="R269" i="5" s="1"/>
  <c r="O269" i="5"/>
  <c r="N269" i="5"/>
  <c r="K269" i="5"/>
  <c r="H269" i="5"/>
  <c r="J269" i="5" s="1"/>
  <c r="I269" i="5" s="1"/>
  <c r="E269" i="5"/>
  <c r="D269" i="5"/>
  <c r="B269" i="5"/>
  <c r="Q268" i="5"/>
  <c r="P268" i="5"/>
  <c r="R268" i="5" s="1"/>
  <c r="O268" i="5"/>
  <c r="N268" i="5"/>
  <c r="K268" i="5"/>
  <c r="H268" i="5"/>
  <c r="E268" i="5"/>
  <c r="D268" i="5"/>
  <c r="B268" i="5"/>
  <c r="Q267" i="5"/>
  <c r="P267" i="5"/>
  <c r="O267" i="5"/>
  <c r="N267" i="5"/>
  <c r="K267" i="5"/>
  <c r="H267" i="5"/>
  <c r="E267" i="5"/>
  <c r="D267" i="5"/>
  <c r="B267" i="5"/>
  <c r="Q266" i="5"/>
  <c r="P266" i="5"/>
  <c r="R266" i="5" s="1"/>
  <c r="O266" i="5"/>
  <c r="N266" i="5"/>
  <c r="K266" i="5"/>
  <c r="H266" i="5"/>
  <c r="J266" i="5" s="1"/>
  <c r="I266" i="5" s="1"/>
  <c r="E266" i="5"/>
  <c r="D266" i="5"/>
  <c r="B266" i="5"/>
  <c r="Q265" i="5"/>
  <c r="P265" i="5"/>
  <c r="R265" i="5" s="1"/>
  <c r="O265" i="5"/>
  <c r="N265" i="5"/>
  <c r="K265" i="5"/>
  <c r="H265" i="5"/>
  <c r="E265" i="5"/>
  <c r="D265" i="5"/>
  <c r="B265" i="5"/>
  <c r="Q264" i="5"/>
  <c r="P264" i="5"/>
  <c r="R264" i="5" s="1"/>
  <c r="O264" i="5"/>
  <c r="N264" i="5"/>
  <c r="K264" i="5"/>
  <c r="H264" i="5"/>
  <c r="J264" i="5" s="1"/>
  <c r="I264" i="5" s="1"/>
  <c r="E264" i="5"/>
  <c r="D264" i="5"/>
  <c r="B264" i="5"/>
  <c r="Q263" i="5"/>
  <c r="P263" i="5"/>
  <c r="R263" i="5" s="1"/>
  <c r="O263" i="5"/>
  <c r="N263" i="5"/>
  <c r="K263" i="5"/>
  <c r="H263" i="5"/>
  <c r="E263" i="5"/>
  <c r="D263" i="5"/>
  <c r="B263" i="5"/>
  <c r="Q262" i="5"/>
  <c r="P262" i="5"/>
  <c r="R262" i="5" s="1"/>
  <c r="O262" i="5"/>
  <c r="N262" i="5"/>
  <c r="K262" i="5"/>
  <c r="H262" i="5"/>
  <c r="J262" i="5" s="1"/>
  <c r="I262" i="5" s="1"/>
  <c r="E262" i="5"/>
  <c r="D262" i="5"/>
  <c r="B262" i="5"/>
  <c r="Q261" i="5"/>
  <c r="P261" i="5"/>
  <c r="R261" i="5" s="1"/>
  <c r="O261" i="5"/>
  <c r="N261" i="5"/>
  <c r="K261" i="5"/>
  <c r="H261" i="5"/>
  <c r="J261" i="5" s="1"/>
  <c r="I261" i="5" s="1"/>
  <c r="E261" i="5"/>
  <c r="D261" i="5"/>
  <c r="B261" i="5"/>
  <c r="Q260" i="5"/>
  <c r="P260" i="5"/>
  <c r="R260" i="5" s="1"/>
  <c r="O260" i="5"/>
  <c r="N260" i="5"/>
  <c r="K260" i="5"/>
  <c r="H260" i="5"/>
  <c r="J260" i="5" s="1"/>
  <c r="I260" i="5" s="1"/>
  <c r="E260" i="5"/>
  <c r="D260" i="5"/>
  <c r="B260" i="5"/>
  <c r="Q259" i="5"/>
  <c r="P259" i="5"/>
  <c r="R259" i="5" s="1"/>
  <c r="O259" i="5"/>
  <c r="N259" i="5"/>
  <c r="K259" i="5"/>
  <c r="H259" i="5"/>
  <c r="J259" i="5" s="1"/>
  <c r="I259" i="5" s="1"/>
  <c r="E259" i="5"/>
  <c r="D259" i="5"/>
  <c r="B259" i="5"/>
  <c r="Q258" i="5"/>
  <c r="P258" i="5"/>
  <c r="O258" i="5"/>
  <c r="N258" i="5"/>
  <c r="K258" i="5"/>
  <c r="H258" i="5"/>
  <c r="E258" i="5"/>
  <c r="D258" i="5"/>
  <c r="B258" i="5"/>
  <c r="Q257" i="5"/>
  <c r="P257" i="5"/>
  <c r="R257" i="5" s="1"/>
  <c r="O257" i="5"/>
  <c r="N257" i="5"/>
  <c r="K257" i="5"/>
  <c r="H257" i="5"/>
  <c r="G257" i="5" s="1"/>
  <c r="E257" i="5"/>
  <c r="D257" i="5"/>
  <c r="B257" i="5"/>
  <c r="Q256" i="5"/>
  <c r="P256" i="5"/>
  <c r="R256" i="5" s="1"/>
  <c r="O256" i="5"/>
  <c r="N256" i="5"/>
  <c r="K256" i="5"/>
  <c r="H256" i="5"/>
  <c r="J256" i="5" s="1"/>
  <c r="I256" i="5" s="1"/>
  <c r="E256" i="5"/>
  <c r="D256" i="5"/>
  <c r="B256" i="5"/>
  <c r="Q255" i="5"/>
  <c r="P255" i="5"/>
  <c r="R255" i="5" s="1"/>
  <c r="O255" i="5"/>
  <c r="N255" i="5"/>
  <c r="K255" i="5"/>
  <c r="H255" i="5"/>
  <c r="J255" i="5" s="1"/>
  <c r="I255" i="5" s="1"/>
  <c r="E255" i="5"/>
  <c r="D255" i="5"/>
  <c r="B255" i="5"/>
  <c r="Q254" i="5"/>
  <c r="P254" i="5"/>
  <c r="O254" i="5"/>
  <c r="N254" i="5"/>
  <c r="K254" i="5"/>
  <c r="H254" i="5"/>
  <c r="G254" i="5" s="1"/>
  <c r="E254" i="5"/>
  <c r="D254" i="5"/>
  <c r="B254" i="5"/>
  <c r="Q253" i="5"/>
  <c r="P253" i="5"/>
  <c r="R253" i="5" s="1"/>
  <c r="O253" i="5"/>
  <c r="N253" i="5"/>
  <c r="K253" i="5"/>
  <c r="H253" i="5"/>
  <c r="J253" i="5" s="1"/>
  <c r="I253" i="5" s="1"/>
  <c r="E253" i="5"/>
  <c r="D253" i="5"/>
  <c r="B253" i="5"/>
  <c r="Q252" i="5"/>
  <c r="P252" i="5"/>
  <c r="O252" i="5"/>
  <c r="N252" i="5"/>
  <c r="K252" i="5"/>
  <c r="H252" i="5"/>
  <c r="J252" i="5" s="1"/>
  <c r="I252" i="5" s="1"/>
  <c r="E252" i="5"/>
  <c r="D252" i="5"/>
  <c r="B252" i="5"/>
  <c r="Q251" i="5"/>
  <c r="P251" i="5"/>
  <c r="O251" i="5"/>
  <c r="N251" i="5"/>
  <c r="K251" i="5"/>
  <c r="H251" i="5"/>
  <c r="J251" i="5" s="1"/>
  <c r="I251" i="5" s="1"/>
  <c r="E251" i="5"/>
  <c r="D251" i="5"/>
  <c r="B251" i="5"/>
  <c r="Q250" i="5"/>
  <c r="P250" i="5"/>
  <c r="R250" i="5" s="1"/>
  <c r="O250" i="5"/>
  <c r="N250" i="5"/>
  <c r="K250" i="5"/>
  <c r="H250" i="5"/>
  <c r="G250" i="5" s="1"/>
  <c r="E250" i="5"/>
  <c r="D250" i="5"/>
  <c r="B250" i="5"/>
  <c r="Q249" i="5"/>
  <c r="P249" i="5"/>
  <c r="R249" i="5" s="1"/>
  <c r="O249" i="5"/>
  <c r="N249" i="5"/>
  <c r="K249" i="5"/>
  <c r="H249" i="5"/>
  <c r="G249" i="5" s="1"/>
  <c r="E249" i="5"/>
  <c r="D249" i="5"/>
  <c r="B249" i="5"/>
  <c r="Q248" i="5"/>
  <c r="P248" i="5"/>
  <c r="R248" i="5" s="1"/>
  <c r="O248" i="5"/>
  <c r="N248" i="5"/>
  <c r="K248" i="5"/>
  <c r="H248" i="5"/>
  <c r="J248" i="5" s="1"/>
  <c r="I248" i="5" s="1"/>
  <c r="E248" i="5"/>
  <c r="D248" i="5"/>
  <c r="B248" i="5"/>
  <c r="Q247" i="5"/>
  <c r="P247" i="5"/>
  <c r="R247" i="5" s="1"/>
  <c r="O247" i="5"/>
  <c r="N247" i="5"/>
  <c r="K247" i="5"/>
  <c r="H247" i="5"/>
  <c r="G247" i="5" s="1"/>
  <c r="E247" i="5"/>
  <c r="D247" i="5"/>
  <c r="B247" i="5"/>
  <c r="Q246" i="5"/>
  <c r="P246" i="5"/>
  <c r="R246" i="5" s="1"/>
  <c r="O246" i="5"/>
  <c r="N246" i="5"/>
  <c r="K246" i="5"/>
  <c r="H246" i="5"/>
  <c r="J246" i="5" s="1"/>
  <c r="I246" i="5" s="1"/>
  <c r="E246" i="5"/>
  <c r="D246" i="5"/>
  <c r="B246" i="5"/>
  <c r="Q245" i="5"/>
  <c r="P245" i="5"/>
  <c r="R245" i="5" s="1"/>
  <c r="O245" i="5"/>
  <c r="N245" i="5"/>
  <c r="K245" i="5"/>
  <c r="H245" i="5"/>
  <c r="J245" i="5" s="1"/>
  <c r="I245" i="5" s="1"/>
  <c r="E245" i="5"/>
  <c r="D245" i="5"/>
  <c r="B245" i="5"/>
  <c r="Q244" i="5"/>
  <c r="P244" i="5"/>
  <c r="O244" i="5"/>
  <c r="N244" i="5"/>
  <c r="K244" i="5"/>
  <c r="H244" i="5"/>
  <c r="G244" i="5" s="1"/>
  <c r="E244" i="5"/>
  <c r="D244" i="5"/>
  <c r="B244" i="5"/>
  <c r="Q243" i="5"/>
  <c r="P243" i="5"/>
  <c r="R243" i="5" s="1"/>
  <c r="O243" i="5"/>
  <c r="N243" i="5"/>
  <c r="K243" i="5"/>
  <c r="H243" i="5"/>
  <c r="J243" i="5" s="1"/>
  <c r="I243" i="5" s="1"/>
  <c r="E243" i="5"/>
  <c r="D243" i="5"/>
  <c r="B243" i="5"/>
  <c r="Q242" i="5"/>
  <c r="P242" i="5"/>
  <c r="R242" i="5" s="1"/>
  <c r="O242" i="5"/>
  <c r="N242" i="5"/>
  <c r="K242" i="5"/>
  <c r="H242" i="5"/>
  <c r="J242" i="5" s="1"/>
  <c r="I242" i="5" s="1"/>
  <c r="E242" i="5"/>
  <c r="D242" i="5"/>
  <c r="B242" i="5"/>
  <c r="Q241" i="5"/>
  <c r="P241" i="5"/>
  <c r="R241" i="5" s="1"/>
  <c r="O241" i="5"/>
  <c r="N241" i="5"/>
  <c r="K241" i="5"/>
  <c r="H241" i="5"/>
  <c r="G241" i="5" s="1"/>
  <c r="E241" i="5"/>
  <c r="D241" i="5"/>
  <c r="B241" i="5"/>
  <c r="Q240" i="5"/>
  <c r="P240" i="5"/>
  <c r="O240" i="5"/>
  <c r="N240" i="5"/>
  <c r="K240" i="5"/>
  <c r="H240" i="5"/>
  <c r="G240" i="5" s="1"/>
  <c r="E240" i="5"/>
  <c r="D240" i="5"/>
  <c r="B240" i="5"/>
  <c r="Q239" i="5"/>
  <c r="P239" i="5"/>
  <c r="R239" i="5" s="1"/>
  <c r="O239" i="5"/>
  <c r="N239" i="5"/>
  <c r="K239" i="5"/>
  <c r="H239" i="5"/>
  <c r="J239" i="5" s="1"/>
  <c r="I239" i="5" s="1"/>
  <c r="E239" i="5"/>
  <c r="D239" i="5"/>
  <c r="B239" i="5"/>
  <c r="Q238" i="5"/>
  <c r="P238" i="5"/>
  <c r="O238" i="5"/>
  <c r="N238" i="5"/>
  <c r="K238" i="5"/>
  <c r="H238" i="5"/>
  <c r="G238" i="5" s="1"/>
  <c r="E238" i="5"/>
  <c r="D238" i="5"/>
  <c r="B238" i="5"/>
  <c r="Q237" i="5"/>
  <c r="P237" i="5"/>
  <c r="O237" i="5"/>
  <c r="N237" i="5"/>
  <c r="K237" i="5"/>
  <c r="H237" i="5"/>
  <c r="G237" i="5" s="1"/>
  <c r="E237" i="5"/>
  <c r="D237" i="5"/>
  <c r="B237" i="5"/>
  <c r="Q236" i="5"/>
  <c r="P236" i="5"/>
  <c r="R236" i="5" s="1"/>
  <c r="O236" i="5"/>
  <c r="N236" i="5"/>
  <c r="K236" i="5"/>
  <c r="H236" i="5"/>
  <c r="J236" i="5" s="1"/>
  <c r="I236" i="5" s="1"/>
  <c r="E236" i="5"/>
  <c r="D236" i="5"/>
  <c r="B236" i="5"/>
  <c r="Q235" i="5"/>
  <c r="P235" i="5"/>
  <c r="R235" i="5" s="1"/>
  <c r="O235" i="5"/>
  <c r="N235" i="5"/>
  <c r="K235" i="5"/>
  <c r="H235" i="5"/>
  <c r="G235" i="5" s="1"/>
  <c r="E235" i="5"/>
  <c r="D235" i="5"/>
  <c r="B235" i="5"/>
  <c r="Q234" i="5"/>
  <c r="P234" i="5"/>
  <c r="R234" i="5" s="1"/>
  <c r="O234" i="5"/>
  <c r="N234" i="5"/>
  <c r="K234" i="5"/>
  <c r="H234" i="5"/>
  <c r="J234" i="5" s="1"/>
  <c r="I234" i="5" s="1"/>
  <c r="E234" i="5"/>
  <c r="D234" i="5"/>
  <c r="B234" i="5"/>
  <c r="Q233" i="5"/>
  <c r="P233" i="5"/>
  <c r="R233" i="5" s="1"/>
  <c r="O233" i="5"/>
  <c r="N233" i="5"/>
  <c r="K233" i="5"/>
  <c r="H233" i="5"/>
  <c r="E233" i="5"/>
  <c r="D233" i="5"/>
  <c r="B233" i="5"/>
  <c r="Q232" i="5"/>
  <c r="P232" i="5"/>
  <c r="R232" i="5" s="1"/>
  <c r="O232" i="5"/>
  <c r="N232" i="5"/>
  <c r="K232" i="5"/>
  <c r="H232" i="5"/>
  <c r="J232" i="5" s="1"/>
  <c r="I232" i="5" s="1"/>
  <c r="E232" i="5"/>
  <c r="D232" i="5"/>
  <c r="B232" i="5"/>
  <c r="Q231" i="5"/>
  <c r="P231" i="5"/>
  <c r="R231" i="5" s="1"/>
  <c r="O231" i="5"/>
  <c r="N231" i="5"/>
  <c r="K231" i="5"/>
  <c r="H231" i="5"/>
  <c r="J231" i="5" s="1"/>
  <c r="I231" i="5" s="1"/>
  <c r="E231" i="5"/>
  <c r="D231" i="5"/>
  <c r="B231" i="5"/>
  <c r="Q230" i="5"/>
  <c r="P230" i="5"/>
  <c r="R230" i="5" s="1"/>
  <c r="O230" i="5"/>
  <c r="N230" i="5"/>
  <c r="K230" i="5"/>
  <c r="H230" i="5"/>
  <c r="J230" i="5" s="1"/>
  <c r="I230" i="5" s="1"/>
  <c r="E230" i="5"/>
  <c r="D230" i="5"/>
  <c r="B230" i="5"/>
  <c r="Q229" i="5"/>
  <c r="P229" i="5"/>
  <c r="R229" i="5" s="1"/>
  <c r="O229" i="5"/>
  <c r="N229" i="5"/>
  <c r="K229" i="5"/>
  <c r="H229" i="5"/>
  <c r="J229" i="5" s="1"/>
  <c r="I229" i="5" s="1"/>
  <c r="E229" i="5"/>
  <c r="D229" i="5"/>
  <c r="B229" i="5"/>
  <c r="Q228" i="5"/>
  <c r="P228" i="5"/>
  <c r="R228" i="5" s="1"/>
  <c r="O228" i="5"/>
  <c r="N228" i="5"/>
  <c r="K228" i="5"/>
  <c r="H228" i="5"/>
  <c r="J228" i="5" s="1"/>
  <c r="I228" i="5" s="1"/>
  <c r="E228" i="5"/>
  <c r="D228" i="5"/>
  <c r="B228" i="5"/>
  <c r="Q227" i="5"/>
  <c r="P227" i="5"/>
  <c r="R227" i="5" s="1"/>
  <c r="O227" i="5"/>
  <c r="N227" i="5"/>
  <c r="K227" i="5"/>
  <c r="H227" i="5"/>
  <c r="G227" i="5" s="1"/>
  <c r="E227" i="5"/>
  <c r="D227" i="5"/>
  <c r="B227" i="5"/>
  <c r="Q226" i="5"/>
  <c r="P226" i="5"/>
  <c r="R226" i="5" s="1"/>
  <c r="O226" i="5"/>
  <c r="N226" i="5"/>
  <c r="K226" i="5"/>
  <c r="H226" i="5"/>
  <c r="E226" i="5"/>
  <c r="D226" i="5"/>
  <c r="B226" i="5"/>
  <c r="Q225" i="5"/>
  <c r="P225" i="5"/>
  <c r="O225" i="5"/>
  <c r="N225" i="5"/>
  <c r="K225" i="5"/>
  <c r="H225" i="5"/>
  <c r="G225" i="5" s="1"/>
  <c r="E225" i="5"/>
  <c r="D225" i="5"/>
  <c r="B225" i="5"/>
  <c r="Q224" i="5"/>
  <c r="P224" i="5"/>
  <c r="R224" i="5" s="1"/>
  <c r="O224" i="5"/>
  <c r="N224" i="5"/>
  <c r="K224" i="5"/>
  <c r="H224" i="5"/>
  <c r="J224" i="5" s="1"/>
  <c r="I224" i="5" s="1"/>
  <c r="E224" i="5"/>
  <c r="D224" i="5"/>
  <c r="B224" i="5"/>
  <c r="Q223" i="5"/>
  <c r="P223" i="5"/>
  <c r="R223" i="5" s="1"/>
  <c r="O223" i="5"/>
  <c r="N223" i="5"/>
  <c r="K223" i="5"/>
  <c r="H223" i="5"/>
  <c r="J223" i="5" s="1"/>
  <c r="I223" i="5" s="1"/>
  <c r="E223" i="5"/>
  <c r="D223" i="5"/>
  <c r="B223" i="5"/>
  <c r="Q222" i="5"/>
  <c r="P222" i="5"/>
  <c r="R222" i="5" s="1"/>
  <c r="O222" i="5"/>
  <c r="N222" i="5"/>
  <c r="K222" i="5"/>
  <c r="H222" i="5"/>
  <c r="G222" i="5" s="1"/>
  <c r="E222" i="5"/>
  <c r="D222" i="5"/>
  <c r="B222" i="5"/>
  <c r="Q221" i="5"/>
  <c r="P221" i="5"/>
  <c r="O221" i="5"/>
  <c r="N221" i="5"/>
  <c r="K221" i="5"/>
  <c r="H221" i="5"/>
  <c r="J221" i="5" s="1"/>
  <c r="I221" i="5" s="1"/>
  <c r="E221" i="5"/>
  <c r="D221" i="5"/>
  <c r="B221" i="5"/>
  <c r="Q220" i="5"/>
  <c r="P220" i="5"/>
  <c r="R220" i="5" s="1"/>
  <c r="O220" i="5"/>
  <c r="N220" i="5"/>
  <c r="K220" i="5"/>
  <c r="H220" i="5"/>
  <c r="G220" i="5" s="1"/>
  <c r="E220" i="5"/>
  <c r="D220" i="5"/>
  <c r="B220" i="5"/>
  <c r="Q219" i="5"/>
  <c r="P219" i="5"/>
  <c r="R219" i="5" s="1"/>
  <c r="O219" i="5"/>
  <c r="N219" i="5"/>
  <c r="K219" i="5"/>
  <c r="H219" i="5"/>
  <c r="G219" i="5" s="1"/>
  <c r="E219" i="5"/>
  <c r="D219" i="5"/>
  <c r="B219" i="5"/>
  <c r="Q218" i="5"/>
  <c r="P218" i="5"/>
  <c r="R218" i="5" s="1"/>
  <c r="O218" i="5"/>
  <c r="N218" i="5"/>
  <c r="K218" i="5"/>
  <c r="H218" i="5"/>
  <c r="G218" i="5" s="1"/>
  <c r="E218" i="5"/>
  <c r="D218" i="5"/>
  <c r="B218" i="5"/>
  <c r="Q217" i="5"/>
  <c r="P217" i="5"/>
  <c r="R217" i="5" s="1"/>
  <c r="O217" i="5"/>
  <c r="N217" i="5"/>
  <c r="K217" i="5"/>
  <c r="H217" i="5"/>
  <c r="J217" i="5" s="1"/>
  <c r="I217" i="5" s="1"/>
  <c r="E217" i="5"/>
  <c r="D217" i="5"/>
  <c r="B217" i="5"/>
  <c r="Q216" i="5"/>
  <c r="P216" i="5"/>
  <c r="R216" i="5" s="1"/>
  <c r="O216" i="5"/>
  <c r="N216" i="5"/>
  <c r="K216" i="5"/>
  <c r="H216" i="5"/>
  <c r="J216" i="5" s="1"/>
  <c r="I216" i="5" s="1"/>
  <c r="E216" i="5"/>
  <c r="D216" i="5"/>
  <c r="B216" i="5"/>
  <c r="Q215" i="5"/>
  <c r="P215" i="5"/>
  <c r="R215" i="5" s="1"/>
  <c r="O215" i="5"/>
  <c r="N215" i="5"/>
  <c r="K215" i="5"/>
  <c r="H215" i="5"/>
  <c r="G215" i="5" s="1"/>
  <c r="E215" i="5"/>
  <c r="D215" i="5"/>
  <c r="B215" i="5"/>
  <c r="Q214" i="5"/>
  <c r="P214" i="5"/>
  <c r="O214" i="5"/>
  <c r="N214" i="5"/>
  <c r="K214" i="5"/>
  <c r="H214" i="5"/>
  <c r="J214" i="5" s="1"/>
  <c r="I214" i="5" s="1"/>
  <c r="E214" i="5"/>
  <c r="D214" i="5"/>
  <c r="B214" i="5"/>
  <c r="Q213" i="5"/>
  <c r="P213" i="5"/>
  <c r="R213" i="5" s="1"/>
  <c r="O213" i="5"/>
  <c r="N213" i="5"/>
  <c r="K213" i="5"/>
  <c r="H213" i="5"/>
  <c r="J213" i="5" s="1"/>
  <c r="I213" i="5" s="1"/>
  <c r="E213" i="5"/>
  <c r="D213" i="5"/>
  <c r="B213" i="5"/>
  <c r="Q212" i="5"/>
  <c r="P212" i="5"/>
  <c r="R212" i="5" s="1"/>
  <c r="O212" i="5"/>
  <c r="N212" i="5"/>
  <c r="K212" i="5"/>
  <c r="H212" i="5"/>
  <c r="G212" i="5" s="1"/>
  <c r="E212" i="5"/>
  <c r="D212" i="5"/>
  <c r="B212" i="5"/>
  <c r="Q211" i="5"/>
  <c r="P211" i="5"/>
  <c r="R211" i="5" s="1"/>
  <c r="O211" i="5"/>
  <c r="N211" i="5"/>
  <c r="K211" i="5"/>
  <c r="H211" i="5"/>
  <c r="J211" i="5" s="1"/>
  <c r="I211" i="5" s="1"/>
  <c r="E211" i="5"/>
  <c r="D211" i="5"/>
  <c r="B211" i="5"/>
  <c r="Q210" i="5"/>
  <c r="P210" i="5"/>
  <c r="R210" i="5" s="1"/>
  <c r="O210" i="5"/>
  <c r="N210" i="5"/>
  <c r="K210" i="5"/>
  <c r="H210" i="5"/>
  <c r="J210" i="5" s="1"/>
  <c r="I210" i="5" s="1"/>
  <c r="E210" i="5"/>
  <c r="D210" i="5"/>
  <c r="B210" i="5"/>
  <c r="Q209" i="5"/>
  <c r="P209" i="5"/>
  <c r="R209" i="5" s="1"/>
  <c r="O209" i="5"/>
  <c r="N209" i="5"/>
  <c r="K209" i="5"/>
  <c r="H209" i="5"/>
  <c r="G209" i="5" s="1"/>
  <c r="E209" i="5"/>
  <c r="D209" i="5"/>
  <c r="B209" i="5"/>
  <c r="Q208" i="5"/>
  <c r="P208" i="5"/>
  <c r="R208" i="5" s="1"/>
  <c r="O208" i="5"/>
  <c r="N208" i="5"/>
  <c r="K208" i="5"/>
  <c r="H208" i="5"/>
  <c r="G208" i="5" s="1"/>
  <c r="E208" i="5"/>
  <c r="D208" i="5"/>
  <c r="B208" i="5"/>
  <c r="Q207" i="5"/>
  <c r="P207" i="5"/>
  <c r="R207" i="5" s="1"/>
  <c r="O207" i="5"/>
  <c r="N207" i="5"/>
  <c r="K207" i="5"/>
  <c r="H207" i="5"/>
  <c r="J207" i="5" s="1"/>
  <c r="I207" i="5" s="1"/>
  <c r="E207" i="5"/>
  <c r="D207" i="5"/>
  <c r="B207" i="5"/>
  <c r="Q206" i="5"/>
  <c r="P206" i="5"/>
  <c r="O206" i="5"/>
  <c r="N206" i="5"/>
  <c r="K206" i="5"/>
  <c r="H206" i="5"/>
  <c r="G206" i="5" s="1"/>
  <c r="E206" i="5"/>
  <c r="D206" i="5"/>
  <c r="B206" i="5"/>
  <c r="Q205" i="5"/>
  <c r="P205" i="5"/>
  <c r="O205" i="5"/>
  <c r="N205" i="5"/>
  <c r="K205" i="5"/>
  <c r="H205" i="5"/>
  <c r="G205" i="5" s="1"/>
  <c r="E205" i="5"/>
  <c r="D205" i="5"/>
  <c r="B205" i="5"/>
  <c r="Q204" i="5"/>
  <c r="P204" i="5"/>
  <c r="R204" i="5" s="1"/>
  <c r="O204" i="5"/>
  <c r="N204" i="5"/>
  <c r="K204" i="5"/>
  <c r="H204" i="5"/>
  <c r="J204" i="5" s="1"/>
  <c r="I204" i="5" s="1"/>
  <c r="E204" i="5"/>
  <c r="D204" i="5"/>
  <c r="B204" i="5"/>
  <c r="Q203" i="5"/>
  <c r="P203" i="5"/>
  <c r="R203" i="5" s="1"/>
  <c r="O203" i="5"/>
  <c r="N203" i="5"/>
  <c r="K203" i="5"/>
  <c r="H203" i="5"/>
  <c r="J203" i="5" s="1"/>
  <c r="I203" i="5" s="1"/>
  <c r="E203" i="5"/>
  <c r="D203" i="5"/>
  <c r="B203" i="5"/>
  <c r="Q202" i="5"/>
  <c r="P202" i="5"/>
  <c r="R202" i="5" s="1"/>
  <c r="O202" i="5"/>
  <c r="N202" i="5"/>
  <c r="K202" i="5"/>
  <c r="H202" i="5"/>
  <c r="G202" i="5" s="1"/>
  <c r="E202" i="5"/>
  <c r="D202" i="5"/>
  <c r="B202" i="5"/>
  <c r="Q201" i="5"/>
  <c r="P201" i="5"/>
  <c r="R201" i="5" s="1"/>
  <c r="O201" i="5"/>
  <c r="N201" i="5"/>
  <c r="K201" i="5"/>
  <c r="H201" i="5"/>
  <c r="J201" i="5" s="1"/>
  <c r="I201" i="5" s="1"/>
  <c r="E201" i="5"/>
  <c r="D201" i="5"/>
  <c r="B201" i="5"/>
  <c r="Q200" i="5"/>
  <c r="P200" i="5"/>
  <c r="R200" i="5" s="1"/>
  <c r="O200" i="5"/>
  <c r="N200" i="5"/>
  <c r="K200" i="5"/>
  <c r="H200" i="5"/>
  <c r="G200" i="5" s="1"/>
  <c r="E200" i="5"/>
  <c r="D200" i="5"/>
  <c r="B200" i="5"/>
  <c r="Q199" i="5"/>
  <c r="P199" i="5"/>
  <c r="O199" i="5"/>
  <c r="N199" i="5"/>
  <c r="K199" i="5"/>
  <c r="H199" i="5"/>
  <c r="J199" i="5" s="1"/>
  <c r="I199" i="5" s="1"/>
  <c r="E199" i="5"/>
  <c r="D199" i="5"/>
  <c r="B199" i="5"/>
  <c r="Q198" i="5"/>
  <c r="P198" i="5"/>
  <c r="R198" i="5" s="1"/>
  <c r="O198" i="5"/>
  <c r="N198" i="5"/>
  <c r="K198" i="5"/>
  <c r="H198" i="5"/>
  <c r="J198" i="5" s="1"/>
  <c r="I198" i="5" s="1"/>
  <c r="E198" i="5"/>
  <c r="D198" i="5"/>
  <c r="B198" i="5"/>
  <c r="Q197" i="5"/>
  <c r="P197" i="5"/>
  <c r="R197" i="5" s="1"/>
  <c r="O197" i="5"/>
  <c r="N197" i="5"/>
  <c r="K197" i="5"/>
  <c r="H197" i="5"/>
  <c r="G197" i="5" s="1"/>
  <c r="E197" i="5"/>
  <c r="D197" i="5"/>
  <c r="B197" i="5"/>
  <c r="Q196" i="5"/>
  <c r="P196" i="5"/>
  <c r="O196" i="5"/>
  <c r="N196" i="5"/>
  <c r="K196" i="5"/>
  <c r="H196" i="5"/>
  <c r="G196" i="5" s="1"/>
  <c r="E196" i="5"/>
  <c r="D196" i="5"/>
  <c r="B196" i="5"/>
  <c r="Q195" i="5"/>
  <c r="P195" i="5"/>
  <c r="O195" i="5"/>
  <c r="N195" i="5"/>
  <c r="K195" i="5"/>
  <c r="H195" i="5"/>
  <c r="J195" i="5" s="1"/>
  <c r="I195" i="5" s="1"/>
  <c r="E195" i="5"/>
  <c r="D195" i="5"/>
  <c r="B195" i="5"/>
  <c r="Q194" i="5"/>
  <c r="P194" i="5"/>
  <c r="R194" i="5" s="1"/>
  <c r="O194" i="5"/>
  <c r="N194" i="5"/>
  <c r="K194" i="5"/>
  <c r="H194" i="5"/>
  <c r="J194" i="5" s="1"/>
  <c r="I194" i="5" s="1"/>
  <c r="E194" i="5"/>
  <c r="D194" i="5"/>
  <c r="B194" i="5"/>
  <c r="Q193" i="5"/>
  <c r="P193" i="5"/>
  <c r="R193" i="5" s="1"/>
  <c r="O193" i="5"/>
  <c r="N193" i="5"/>
  <c r="K193" i="5"/>
  <c r="H193" i="5"/>
  <c r="G193" i="5" s="1"/>
  <c r="E193" i="5"/>
  <c r="D193" i="5"/>
  <c r="B193" i="5"/>
  <c r="Q192" i="5"/>
  <c r="P192" i="5"/>
  <c r="R192" i="5" s="1"/>
  <c r="O192" i="5"/>
  <c r="N192" i="5"/>
  <c r="K192" i="5"/>
  <c r="H192" i="5"/>
  <c r="J192" i="5" s="1"/>
  <c r="I192" i="5" s="1"/>
  <c r="E192" i="5"/>
  <c r="D192" i="5"/>
  <c r="B192" i="5"/>
  <c r="Q191" i="5"/>
  <c r="P191" i="5"/>
  <c r="R191" i="5" s="1"/>
  <c r="O191" i="5"/>
  <c r="N191" i="5"/>
  <c r="K191" i="5"/>
  <c r="H191" i="5"/>
  <c r="J191" i="5" s="1"/>
  <c r="I191" i="5" s="1"/>
  <c r="E191" i="5"/>
  <c r="D191" i="5"/>
  <c r="B191" i="5"/>
  <c r="Q190" i="5"/>
  <c r="P190" i="5"/>
  <c r="R190" i="5" s="1"/>
  <c r="O190" i="5"/>
  <c r="N190" i="5"/>
  <c r="K190" i="5"/>
  <c r="H190" i="5"/>
  <c r="G190" i="5" s="1"/>
  <c r="E190" i="5"/>
  <c r="D190" i="5"/>
  <c r="B190" i="5"/>
  <c r="Q189" i="5"/>
  <c r="P189" i="5"/>
  <c r="R189" i="5" s="1"/>
  <c r="O189" i="5"/>
  <c r="N189" i="5"/>
  <c r="K189" i="5"/>
  <c r="H189" i="5"/>
  <c r="J189" i="5" s="1"/>
  <c r="I189" i="5" s="1"/>
  <c r="E189" i="5"/>
  <c r="D189" i="5"/>
  <c r="B189" i="5"/>
  <c r="Q188" i="5"/>
  <c r="P188" i="5"/>
  <c r="R188" i="5" s="1"/>
  <c r="O188" i="5"/>
  <c r="N188" i="5"/>
  <c r="K188" i="5"/>
  <c r="H188" i="5"/>
  <c r="G188" i="5" s="1"/>
  <c r="E188" i="5"/>
  <c r="D188" i="5"/>
  <c r="B188" i="5"/>
  <c r="Q187" i="5"/>
  <c r="P187" i="5"/>
  <c r="R187" i="5" s="1"/>
  <c r="O187" i="5"/>
  <c r="N187" i="5"/>
  <c r="K187" i="5"/>
  <c r="H187" i="5"/>
  <c r="J187" i="5" s="1"/>
  <c r="I187" i="5" s="1"/>
  <c r="E187" i="5"/>
  <c r="D187" i="5"/>
  <c r="B187" i="5"/>
  <c r="Q186" i="5"/>
  <c r="P186" i="5"/>
  <c r="R186" i="5" s="1"/>
  <c r="O186" i="5"/>
  <c r="N186" i="5"/>
  <c r="K186" i="5"/>
  <c r="H186" i="5"/>
  <c r="J186" i="5" s="1"/>
  <c r="I186" i="5" s="1"/>
  <c r="E186" i="5"/>
  <c r="D186" i="5"/>
  <c r="B186" i="5"/>
  <c r="Q185" i="5"/>
  <c r="P185" i="5"/>
  <c r="R185" i="5" s="1"/>
  <c r="O185" i="5"/>
  <c r="N185" i="5"/>
  <c r="K185" i="5"/>
  <c r="H185" i="5"/>
  <c r="J185" i="5" s="1"/>
  <c r="I185" i="5" s="1"/>
  <c r="E185" i="5"/>
  <c r="D185" i="5"/>
  <c r="B185" i="5"/>
  <c r="Q184" i="5"/>
  <c r="P184" i="5"/>
  <c r="R184" i="5" s="1"/>
  <c r="O184" i="5"/>
  <c r="N184" i="5"/>
  <c r="K184" i="5"/>
  <c r="H184" i="5"/>
  <c r="E184" i="5"/>
  <c r="D184" i="5"/>
  <c r="B184" i="5"/>
  <c r="Q183" i="5"/>
  <c r="P183" i="5"/>
  <c r="O183" i="5"/>
  <c r="N183" i="5"/>
  <c r="K183" i="5"/>
  <c r="H183" i="5"/>
  <c r="E183" i="5"/>
  <c r="D183" i="5"/>
  <c r="B183" i="5"/>
  <c r="Q182" i="5"/>
  <c r="P182" i="5"/>
  <c r="O182" i="5"/>
  <c r="N182" i="5"/>
  <c r="K182" i="5"/>
  <c r="H182" i="5"/>
  <c r="G182" i="5" s="1"/>
  <c r="E182" i="5"/>
  <c r="D182" i="5"/>
  <c r="B182" i="5"/>
  <c r="Q181" i="5"/>
  <c r="P181" i="5"/>
  <c r="R181" i="5" s="1"/>
  <c r="O181" i="5"/>
  <c r="N181" i="5"/>
  <c r="K181" i="5"/>
  <c r="H181" i="5"/>
  <c r="J181" i="5" s="1"/>
  <c r="I181" i="5" s="1"/>
  <c r="E181" i="5"/>
  <c r="D181" i="5"/>
  <c r="B181" i="5"/>
  <c r="Q180" i="5"/>
  <c r="P180" i="5"/>
  <c r="R180" i="5" s="1"/>
  <c r="O180" i="5"/>
  <c r="N180" i="5"/>
  <c r="K180" i="5"/>
  <c r="H180" i="5"/>
  <c r="J180" i="5" s="1"/>
  <c r="I180" i="5" s="1"/>
  <c r="E180" i="5"/>
  <c r="D180" i="5"/>
  <c r="B180" i="5"/>
  <c r="Q179" i="5"/>
  <c r="P179" i="5"/>
  <c r="R179" i="5" s="1"/>
  <c r="O179" i="5"/>
  <c r="N179" i="5"/>
  <c r="K179" i="5"/>
  <c r="H179" i="5"/>
  <c r="G179" i="5" s="1"/>
  <c r="E179" i="5"/>
  <c r="D179" i="5"/>
  <c r="B179" i="5"/>
  <c r="Q178" i="5"/>
  <c r="P178" i="5"/>
  <c r="R178" i="5" s="1"/>
  <c r="O178" i="5"/>
  <c r="N178" i="5"/>
  <c r="K178" i="5"/>
  <c r="H178" i="5"/>
  <c r="J178" i="5" s="1"/>
  <c r="I178" i="5" s="1"/>
  <c r="E178" i="5"/>
  <c r="D178" i="5"/>
  <c r="B178" i="5"/>
  <c r="Q177" i="5"/>
  <c r="P177" i="5"/>
  <c r="R177" i="5" s="1"/>
  <c r="O177" i="5"/>
  <c r="N177" i="5"/>
  <c r="K177" i="5"/>
  <c r="H177" i="5"/>
  <c r="G177" i="5" s="1"/>
  <c r="E177" i="5"/>
  <c r="D177" i="5"/>
  <c r="B177" i="5"/>
  <c r="Q176" i="5"/>
  <c r="P176" i="5"/>
  <c r="O176" i="5"/>
  <c r="N176" i="5"/>
  <c r="K176" i="5"/>
  <c r="H176" i="5"/>
  <c r="G176" i="5" s="1"/>
  <c r="E176" i="5"/>
  <c r="D176" i="5"/>
  <c r="B176" i="5"/>
  <c r="Q175" i="5"/>
  <c r="P175" i="5"/>
  <c r="R175" i="5" s="1"/>
  <c r="O175" i="5"/>
  <c r="N175" i="5"/>
  <c r="K175" i="5"/>
  <c r="H175" i="5"/>
  <c r="G175" i="5" s="1"/>
  <c r="E175" i="5"/>
  <c r="D175" i="5"/>
  <c r="B175" i="5"/>
  <c r="Q174" i="5"/>
  <c r="P174" i="5"/>
  <c r="O174" i="5"/>
  <c r="N174" i="5"/>
  <c r="K174" i="5"/>
  <c r="H174" i="5"/>
  <c r="G174" i="5" s="1"/>
  <c r="E174" i="5"/>
  <c r="D174" i="5"/>
  <c r="B174" i="5"/>
  <c r="Q173" i="5"/>
  <c r="P173" i="5"/>
  <c r="O173" i="5"/>
  <c r="N173" i="5"/>
  <c r="K173" i="5"/>
  <c r="H173" i="5"/>
  <c r="J173" i="5" s="1"/>
  <c r="I173" i="5" s="1"/>
  <c r="E173" i="5"/>
  <c r="D173" i="5"/>
  <c r="B173" i="5"/>
  <c r="Q172" i="5"/>
  <c r="P172" i="5"/>
  <c r="R172" i="5" s="1"/>
  <c r="O172" i="5"/>
  <c r="N172" i="5"/>
  <c r="K172" i="5"/>
  <c r="H172" i="5"/>
  <c r="G172" i="5" s="1"/>
  <c r="E172" i="5"/>
  <c r="D172" i="5"/>
  <c r="B172" i="5"/>
  <c r="Q171" i="5"/>
  <c r="P171" i="5"/>
  <c r="O171" i="5"/>
  <c r="N171" i="5"/>
  <c r="K171" i="5"/>
  <c r="H171" i="5"/>
  <c r="G171" i="5" s="1"/>
  <c r="E171" i="5"/>
  <c r="D171" i="5"/>
  <c r="B171" i="5"/>
  <c r="Q170" i="5"/>
  <c r="P170" i="5"/>
  <c r="R170" i="5" s="1"/>
  <c r="O170" i="5"/>
  <c r="N170" i="5"/>
  <c r="K170" i="5"/>
  <c r="H170" i="5"/>
  <c r="J170" i="5" s="1"/>
  <c r="I170" i="5" s="1"/>
  <c r="E170" i="5"/>
  <c r="D170" i="5"/>
  <c r="B170" i="5"/>
  <c r="Q169" i="5"/>
  <c r="P169" i="5"/>
  <c r="R169" i="5" s="1"/>
  <c r="O169" i="5"/>
  <c r="N169" i="5"/>
  <c r="K169" i="5"/>
  <c r="H169" i="5"/>
  <c r="J169" i="5" s="1"/>
  <c r="I169" i="5" s="1"/>
  <c r="E169" i="5"/>
  <c r="D169" i="5"/>
  <c r="B169" i="5"/>
  <c r="Q168" i="5"/>
  <c r="P168" i="5"/>
  <c r="R168" i="5" s="1"/>
  <c r="O168" i="5"/>
  <c r="N168" i="5"/>
  <c r="K168" i="5"/>
  <c r="H168" i="5"/>
  <c r="J168" i="5" s="1"/>
  <c r="I168" i="5" s="1"/>
  <c r="E168" i="5"/>
  <c r="D168" i="5"/>
  <c r="B168" i="5"/>
  <c r="Q167" i="5"/>
  <c r="P167" i="5"/>
  <c r="R167" i="5" s="1"/>
  <c r="O167" i="5"/>
  <c r="N167" i="5"/>
  <c r="K167" i="5"/>
  <c r="H167" i="5"/>
  <c r="J167" i="5" s="1"/>
  <c r="I167" i="5" s="1"/>
  <c r="E167" i="5"/>
  <c r="D167" i="5"/>
  <c r="B167" i="5"/>
  <c r="Q166" i="5"/>
  <c r="P166" i="5"/>
  <c r="R166" i="5" s="1"/>
  <c r="O166" i="5"/>
  <c r="N166" i="5"/>
  <c r="K166" i="5"/>
  <c r="H166" i="5"/>
  <c r="G166" i="5" s="1"/>
  <c r="E166" i="5"/>
  <c r="D166" i="5"/>
  <c r="B166" i="5"/>
  <c r="Q165" i="5"/>
  <c r="P165" i="5"/>
  <c r="R165" i="5" s="1"/>
  <c r="O165" i="5"/>
  <c r="N165" i="5"/>
  <c r="K165" i="5"/>
  <c r="H165" i="5"/>
  <c r="G165" i="5" s="1"/>
  <c r="E165" i="5"/>
  <c r="D165" i="5"/>
  <c r="B165" i="5"/>
  <c r="Q164" i="5"/>
  <c r="P164" i="5"/>
  <c r="R164" i="5" s="1"/>
  <c r="O164" i="5"/>
  <c r="N164" i="5"/>
  <c r="K164" i="5"/>
  <c r="H164" i="5"/>
  <c r="J164" i="5" s="1"/>
  <c r="I164" i="5" s="1"/>
  <c r="E164" i="5"/>
  <c r="D164" i="5"/>
  <c r="B164" i="5"/>
  <c r="Q163" i="5"/>
  <c r="P163" i="5"/>
  <c r="O163" i="5"/>
  <c r="N163" i="5"/>
  <c r="K163" i="5"/>
  <c r="H163" i="5"/>
  <c r="J163" i="5" s="1"/>
  <c r="I163" i="5" s="1"/>
  <c r="E163" i="5"/>
  <c r="D163" i="5"/>
  <c r="B163" i="5"/>
  <c r="Q162" i="5"/>
  <c r="P162" i="5"/>
  <c r="R162" i="5" s="1"/>
  <c r="O162" i="5"/>
  <c r="N162" i="5"/>
  <c r="K162" i="5"/>
  <c r="H162" i="5"/>
  <c r="J162" i="5" s="1"/>
  <c r="I162" i="5" s="1"/>
  <c r="E162" i="5"/>
  <c r="D162" i="5"/>
  <c r="B162" i="5"/>
  <c r="Q161" i="5"/>
  <c r="P161" i="5"/>
  <c r="R161" i="5" s="1"/>
  <c r="O161" i="5"/>
  <c r="N161" i="5"/>
  <c r="K161" i="5"/>
  <c r="H161" i="5"/>
  <c r="E161" i="5"/>
  <c r="D161" i="5"/>
  <c r="B161" i="5"/>
  <c r="Q160" i="5"/>
  <c r="P160" i="5"/>
  <c r="R160" i="5" s="1"/>
  <c r="O160" i="5"/>
  <c r="N160" i="5"/>
  <c r="K160" i="5"/>
  <c r="H160" i="5"/>
  <c r="J160" i="5" s="1"/>
  <c r="I160" i="5" s="1"/>
  <c r="E160" i="5"/>
  <c r="D160" i="5"/>
  <c r="B160" i="5"/>
  <c r="Q159" i="5"/>
  <c r="P159" i="5"/>
  <c r="O159" i="5"/>
  <c r="N159" i="5"/>
  <c r="K159" i="5"/>
  <c r="H159" i="5"/>
  <c r="G159" i="5" s="1"/>
  <c r="E159" i="5"/>
  <c r="D159" i="5"/>
  <c r="B159" i="5"/>
  <c r="Q158" i="5"/>
  <c r="P158" i="5"/>
  <c r="R158" i="5" s="1"/>
  <c r="O158" i="5"/>
  <c r="N158" i="5"/>
  <c r="K158" i="5"/>
  <c r="H158" i="5"/>
  <c r="J158" i="5" s="1"/>
  <c r="I158" i="5" s="1"/>
  <c r="E158" i="5"/>
  <c r="D158" i="5"/>
  <c r="B158" i="5"/>
  <c r="Q157" i="5"/>
  <c r="P157" i="5"/>
  <c r="R157" i="5" s="1"/>
  <c r="O157" i="5"/>
  <c r="N157" i="5"/>
  <c r="K157" i="5"/>
  <c r="H157" i="5"/>
  <c r="E157" i="5"/>
  <c r="D157" i="5"/>
  <c r="B157" i="5"/>
  <c r="Q156" i="5"/>
  <c r="P156" i="5"/>
  <c r="R156" i="5" s="1"/>
  <c r="O156" i="5"/>
  <c r="N156" i="5"/>
  <c r="K156" i="5"/>
  <c r="H156" i="5"/>
  <c r="G156" i="5" s="1"/>
  <c r="E156" i="5"/>
  <c r="D156" i="5"/>
  <c r="B156" i="5"/>
  <c r="Q155" i="5"/>
  <c r="P155" i="5"/>
  <c r="R155" i="5" s="1"/>
  <c r="O155" i="5"/>
  <c r="N155" i="5"/>
  <c r="K155" i="5"/>
  <c r="H155" i="5"/>
  <c r="J155" i="5" s="1"/>
  <c r="I155" i="5" s="1"/>
  <c r="E155" i="5"/>
  <c r="D155" i="5"/>
  <c r="B155" i="5"/>
  <c r="Q154" i="5"/>
  <c r="P154" i="5"/>
  <c r="R154" i="5" s="1"/>
  <c r="O154" i="5"/>
  <c r="N154" i="5"/>
  <c r="K154" i="5"/>
  <c r="H154" i="5"/>
  <c r="J154" i="5" s="1"/>
  <c r="I154" i="5" s="1"/>
  <c r="E154" i="5"/>
  <c r="D154" i="5"/>
  <c r="B154" i="5"/>
  <c r="Q153" i="5"/>
  <c r="P153" i="5"/>
  <c r="R153" i="5" s="1"/>
  <c r="O153" i="5"/>
  <c r="N153" i="5"/>
  <c r="K153" i="5"/>
  <c r="H153" i="5"/>
  <c r="J153" i="5" s="1"/>
  <c r="I153" i="5" s="1"/>
  <c r="E153" i="5"/>
  <c r="D153" i="5"/>
  <c r="B153" i="5"/>
  <c r="Q152" i="5"/>
  <c r="P152" i="5"/>
  <c r="R152" i="5" s="1"/>
  <c r="O152" i="5"/>
  <c r="N152" i="5"/>
  <c r="K152" i="5"/>
  <c r="H152" i="5"/>
  <c r="E152" i="5"/>
  <c r="D152" i="5"/>
  <c r="B152" i="5"/>
  <c r="Q151" i="5"/>
  <c r="P151" i="5"/>
  <c r="R151" i="5" s="1"/>
  <c r="O151" i="5"/>
  <c r="N151" i="5"/>
  <c r="K151" i="5"/>
  <c r="H151" i="5"/>
  <c r="J151" i="5" s="1"/>
  <c r="I151" i="5" s="1"/>
  <c r="E151" i="5"/>
  <c r="D151" i="5"/>
  <c r="B151" i="5"/>
  <c r="Q150" i="5"/>
  <c r="P150" i="5"/>
  <c r="R150" i="5" s="1"/>
  <c r="O150" i="5"/>
  <c r="N150" i="5"/>
  <c r="K150" i="5"/>
  <c r="H150" i="5"/>
  <c r="G150" i="5" s="1"/>
  <c r="E150" i="5"/>
  <c r="D150" i="5"/>
  <c r="B150" i="5"/>
  <c r="Q149" i="5"/>
  <c r="P149" i="5"/>
  <c r="R149" i="5" s="1"/>
  <c r="O149" i="5"/>
  <c r="N149" i="5"/>
  <c r="K149" i="5"/>
  <c r="H149" i="5"/>
  <c r="J149" i="5" s="1"/>
  <c r="I149" i="5" s="1"/>
  <c r="E149" i="5"/>
  <c r="D149" i="5"/>
  <c r="B149" i="5"/>
  <c r="Q148" i="5"/>
  <c r="P148" i="5"/>
  <c r="R148" i="5" s="1"/>
  <c r="O148" i="5"/>
  <c r="N148" i="5"/>
  <c r="K148" i="5"/>
  <c r="H148" i="5"/>
  <c r="J148" i="5" s="1"/>
  <c r="I148" i="5" s="1"/>
  <c r="E148" i="5"/>
  <c r="D148" i="5"/>
  <c r="B148" i="5"/>
  <c r="Q147" i="5"/>
  <c r="P147" i="5"/>
  <c r="R147" i="5" s="1"/>
  <c r="O147" i="5"/>
  <c r="N147" i="5"/>
  <c r="K147" i="5"/>
  <c r="H147" i="5"/>
  <c r="G147" i="5" s="1"/>
  <c r="E147" i="5"/>
  <c r="D147" i="5"/>
  <c r="B147" i="5"/>
  <c r="Q146" i="5"/>
  <c r="P146" i="5"/>
  <c r="R146" i="5" s="1"/>
  <c r="O146" i="5"/>
  <c r="N146" i="5"/>
  <c r="K146" i="5"/>
  <c r="H146" i="5"/>
  <c r="J146" i="5" s="1"/>
  <c r="I146" i="5" s="1"/>
  <c r="E146" i="5"/>
  <c r="D146" i="5"/>
  <c r="B146" i="5"/>
  <c r="Q145" i="5"/>
  <c r="P145" i="5"/>
  <c r="R145" i="5" s="1"/>
  <c r="O145" i="5"/>
  <c r="N145" i="5"/>
  <c r="K145" i="5"/>
  <c r="H145" i="5"/>
  <c r="J145" i="5" s="1"/>
  <c r="I145" i="5" s="1"/>
  <c r="E145" i="5"/>
  <c r="D145" i="5"/>
  <c r="B145" i="5"/>
  <c r="Q144" i="5"/>
  <c r="P144" i="5"/>
  <c r="O144" i="5"/>
  <c r="N144" i="5"/>
  <c r="K144" i="5"/>
  <c r="H144" i="5"/>
  <c r="J144" i="5" s="1"/>
  <c r="I144" i="5" s="1"/>
  <c r="E144" i="5"/>
  <c r="D144" i="5"/>
  <c r="B144" i="5"/>
  <c r="Q143" i="5"/>
  <c r="P143" i="5"/>
  <c r="R143" i="5" s="1"/>
  <c r="O143" i="5"/>
  <c r="N143" i="5"/>
  <c r="K143" i="5"/>
  <c r="H143" i="5"/>
  <c r="J143" i="5" s="1"/>
  <c r="I143" i="5" s="1"/>
  <c r="E143" i="5"/>
  <c r="D143" i="5"/>
  <c r="B143" i="5"/>
  <c r="Q142" i="5"/>
  <c r="P142" i="5"/>
  <c r="R142" i="5" s="1"/>
  <c r="O142" i="5"/>
  <c r="N142" i="5"/>
  <c r="K142" i="5"/>
  <c r="H142" i="5"/>
  <c r="E142" i="5"/>
  <c r="D142" i="5"/>
  <c r="B142" i="5"/>
  <c r="Q141" i="5"/>
  <c r="P141" i="5"/>
  <c r="R141" i="5" s="1"/>
  <c r="O141" i="5"/>
  <c r="N141" i="5"/>
  <c r="K141" i="5"/>
  <c r="H141" i="5"/>
  <c r="J141" i="5" s="1"/>
  <c r="I141" i="5" s="1"/>
  <c r="E141" i="5"/>
  <c r="D141" i="5"/>
  <c r="B141" i="5"/>
  <c r="Q140" i="5"/>
  <c r="P140" i="5"/>
  <c r="R140" i="5" s="1"/>
  <c r="O140" i="5"/>
  <c r="N140" i="5"/>
  <c r="K140" i="5"/>
  <c r="H140" i="5"/>
  <c r="G140" i="5" s="1"/>
  <c r="E140" i="5"/>
  <c r="D140" i="5"/>
  <c r="B140" i="5"/>
  <c r="Q139" i="5"/>
  <c r="P139" i="5"/>
  <c r="R139" i="5" s="1"/>
  <c r="O139" i="5"/>
  <c r="N139" i="5"/>
  <c r="K139" i="5"/>
  <c r="H139" i="5"/>
  <c r="G139" i="5" s="1"/>
  <c r="E139" i="5"/>
  <c r="D139" i="5"/>
  <c r="B139" i="5"/>
  <c r="Q138" i="5"/>
  <c r="P138" i="5"/>
  <c r="O138" i="5"/>
  <c r="N138" i="5"/>
  <c r="K138" i="5"/>
  <c r="H138" i="5"/>
  <c r="G138" i="5" s="1"/>
  <c r="E138" i="5"/>
  <c r="D138" i="5"/>
  <c r="B138" i="5"/>
  <c r="Q137" i="5"/>
  <c r="P137" i="5"/>
  <c r="O137" i="5"/>
  <c r="N137" i="5"/>
  <c r="K137" i="5"/>
  <c r="H137" i="5"/>
  <c r="J137" i="5" s="1"/>
  <c r="I137" i="5" s="1"/>
  <c r="E137" i="5"/>
  <c r="D137" i="5"/>
  <c r="B137" i="5"/>
  <c r="Q136" i="5"/>
  <c r="P136" i="5"/>
  <c r="R136" i="5" s="1"/>
  <c r="O136" i="5"/>
  <c r="N136" i="5"/>
  <c r="K136" i="5"/>
  <c r="H136" i="5"/>
  <c r="J136" i="5" s="1"/>
  <c r="I136" i="5" s="1"/>
  <c r="E136" i="5"/>
  <c r="D136" i="5"/>
  <c r="B136" i="5"/>
  <c r="Q135" i="5"/>
  <c r="P135" i="5"/>
  <c r="O135" i="5"/>
  <c r="N135" i="5"/>
  <c r="K135" i="5"/>
  <c r="H135" i="5"/>
  <c r="J135" i="5" s="1"/>
  <c r="I135" i="5" s="1"/>
  <c r="E135" i="5"/>
  <c r="D135" i="5"/>
  <c r="B135" i="5"/>
  <c r="Q134" i="5"/>
  <c r="P134" i="5"/>
  <c r="R134" i="5" s="1"/>
  <c r="O134" i="5"/>
  <c r="N134" i="5"/>
  <c r="K134" i="5"/>
  <c r="H134" i="5"/>
  <c r="J134" i="5" s="1"/>
  <c r="I134" i="5" s="1"/>
  <c r="E134" i="5"/>
  <c r="D134" i="5"/>
  <c r="B134" i="5"/>
  <c r="Q133" i="5"/>
  <c r="P133" i="5"/>
  <c r="R133" i="5" s="1"/>
  <c r="O133" i="5"/>
  <c r="N133" i="5"/>
  <c r="K133" i="5"/>
  <c r="H133" i="5"/>
  <c r="J133" i="5" s="1"/>
  <c r="I133" i="5" s="1"/>
  <c r="E133" i="5"/>
  <c r="D133" i="5"/>
  <c r="B133" i="5"/>
  <c r="Q132" i="5"/>
  <c r="P132" i="5"/>
  <c r="R132" i="5" s="1"/>
  <c r="O132" i="5"/>
  <c r="N132" i="5"/>
  <c r="K132" i="5"/>
  <c r="H132" i="5"/>
  <c r="E132" i="5"/>
  <c r="D132" i="5"/>
  <c r="B132" i="5"/>
  <c r="Q131" i="5"/>
  <c r="P131" i="5"/>
  <c r="R131" i="5" s="1"/>
  <c r="O131" i="5"/>
  <c r="N131" i="5"/>
  <c r="K131" i="5"/>
  <c r="H131" i="5"/>
  <c r="G131" i="5" s="1"/>
  <c r="E131" i="5"/>
  <c r="D131" i="5"/>
  <c r="B131" i="5"/>
  <c r="Q130" i="5"/>
  <c r="P130" i="5"/>
  <c r="O130" i="5"/>
  <c r="N130" i="5"/>
  <c r="K130" i="5"/>
  <c r="H130" i="5"/>
  <c r="G130" i="5" s="1"/>
  <c r="E130" i="5"/>
  <c r="D130" i="5"/>
  <c r="B130" i="5"/>
  <c r="Q129" i="5"/>
  <c r="P129" i="5"/>
  <c r="R129" i="5" s="1"/>
  <c r="O129" i="5"/>
  <c r="N129" i="5"/>
  <c r="K129" i="5"/>
  <c r="H129" i="5"/>
  <c r="J129" i="5" s="1"/>
  <c r="I129" i="5" s="1"/>
  <c r="E129" i="5"/>
  <c r="D129" i="5"/>
  <c r="B129" i="5"/>
  <c r="Q128" i="5"/>
  <c r="P128" i="5"/>
  <c r="R128" i="5" s="1"/>
  <c r="O128" i="5"/>
  <c r="N128" i="5"/>
  <c r="K128" i="5"/>
  <c r="H128" i="5"/>
  <c r="J128" i="5" s="1"/>
  <c r="I128" i="5" s="1"/>
  <c r="E128" i="5"/>
  <c r="D128" i="5"/>
  <c r="B128" i="5"/>
  <c r="Q127" i="5"/>
  <c r="P127" i="5"/>
  <c r="O127" i="5"/>
  <c r="N127" i="5"/>
  <c r="K127" i="5"/>
  <c r="H127" i="5"/>
  <c r="J127" i="5" s="1"/>
  <c r="I127" i="5" s="1"/>
  <c r="E127" i="5"/>
  <c r="D127" i="5"/>
  <c r="B127" i="5"/>
  <c r="Q126" i="5"/>
  <c r="P126" i="5"/>
  <c r="O126" i="5"/>
  <c r="N126" i="5"/>
  <c r="K126" i="5"/>
  <c r="H126" i="5"/>
  <c r="J126" i="5" s="1"/>
  <c r="I126" i="5" s="1"/>
  <c r="E126" i="5"/>
  <c r="D126" i="5"/>
  <c r="B126" i="5"/>
  <c r="Q125" i="5"/>
  <c r="P125" i="5"/>
  <c r="O125" i="5"/>
  <c r="N125" i="5"/>
  <c r="K125" i="5"/>
  <c r="H125" i="5"/>
  <c r="E125" i="5"/>
  <c r="D125" i="5"/>
  <c r="B125" i="5"/>
  <c r="Q124" i="5"/>
  <c r="P124" i="5"/>
  <c r="R124" i="5" s="1"/>
  <c r="O124" i="5"/>
  <c r="N124" i="5"/>
  <c r="K124" i="5"/>
  <c r="H124" i="5"/>
  <c r="G124" i="5" s="1"/>
  <c r="E124" i="5"/>
  <c r="D124" i="5"/>
  <c r="B124" i="5"/>
  <c r="Q123" i="5"/>
  <c r="P123" i="5"/>
  <c r="R123" i="5" s="1"/>
  <c r="O123" i="5"/>
  <c r="N123" i="5"/>
  <c r="K123" i="5"/>
  <c r="H123" i="5"/>
  <c r="G123" i="5" s="1"/>
  <c r="E123" i="5"/>
  <c r="D123" i="5"/>
  <c r="B123" i="5"/>
  <c r="Q122" i="5"/>
  <c r="P122" i="5"/>
  <c r="R122" i="5" s="1"/>
  <c r="O122" i="5"/>
  <c r="N122" i="5"/>
  <c r="K122" i="5"/>
  <c r="H122" i="5"/>
  <c r="J122" i="5" s="1"/>
  <c r="I122" i="5" s="1"/>
  <c r="E122" i="5"/>
  <c r="D122" i="5"/>
  <c r="B122" i="5"/>
  <c r="Q121" i="5"/>
  <c r="P121" i="5"/>
  <c r="O121" i="5"/>
  <c r="N121" i="5"/>
  <c r="K121" i="5"/>
  <c r="H121" i="5"/>
  <c r="E121" i="5"/>
  <c r="D121" i="5"/>
  <c r="B121" i="5"/>
  <c r="Q120" i="5"/>
  <c r="P120" i="5"/>
  <c r="R120" i="5" s="1"/>
  <c r="O120" i="5"/>
  <c r="N120" i="5"/>
  <c r="K120" i="5"/>
  <c r="H120" i="5"/>
  <c r="E120" i="5"/>
  <c r="D120" i="5"/>
  <c r="B120" i="5"/>
  <c r="Q119" i="5"/>
  <c r="P119" i="5"/>
  <c r="R119" i="5" s="1"/>
  <c r="O119" i="5"/>
  <c r="N119" i="5"/>
  <c r="K119" i="5"/>
  <c r="H119" i="5"/>
  <c r="J119" i="5" s="1"/>
  <c r="I119" i="5" s="1"/>
  <c r="E119" i="5"/>
  <c r="D119" i="5"/>
  <c r="B119" i="5"/>
  <c r="Q118" i="5"/>
  <c r="P118" i="5"/>
  <c r="R118" i="5" s="1"/>
  <c r="O118" i="5"/>
  <c r="N118" i="5"/>
  <c r="K118" i="5"/>
  <c r="H118" i="5"/>
  <c r="J118" i="5" s="1"/>
  <c r="I118" i="5" s="1"/>
  <c r="E118" i="5"/>
  <c r="D118" i="5"/>
  <c r="B118" i="5"/>
  <c r="Q117" i="5"/>
  <c r="P117" i="5"/>
  <c r="R117" i="5" s="1"/>
  <c r="O117" i="5"/>
  <c r="N117" i="5"/>
  <c r="K117" i="5"/>
  <c r="H117" i="5"/>
  <c r="J117" i="5" s="1"/>
  <c r="I117" i="5" s="1"/>
  <c r="E117" i="5"/>
  <c r="D117" i="5"/>
  <c r="B117" i="5"/>
  <c r="Q116" i="5"/>
  <c r="P116" i="5"/>
  <c r="R116" i="5" s="1"/>
  <c r="O116" i="5"/>
  <c r="N116" i="5"/>
  <c r="K116" i="5"/>
  <c r="H116" i="5"/>
  <c r="J116" i="5" s="1"/>
  <c r="I116" i="5" s="1"/>
  <c r="E116" i="5"/>
  <c r="D116" i="5"/>
  <c r="B116" i="5"/>
  <c r="Q115" i="5"/>
  <c r="P115" i="5"/>
  <c r="O115" i="5"/>
  <c r="N115" i="5"/>
  <c r="K115" i="5"/>
  <c r="H115" i="5"/>
  <c r="J115" i="5" s="1"/>
  <c r="I115" i="5" s="1"/>
  <c r="E115" i="5"/>
  <c r="D115" i="5"/>
  <c r="B115" i="5"/>
  <c r="Q114" i="5"/>
  <c r="P114" i="5"/>
  <c r="O114" i="5"/>
  <c r="N114" i="5"/>
  <c r="K114" i="5"/>
  <c r="H114" i="5"/>
  <c r="G114" i="5" s="1"/>
  <c r="E114" i="5"/>
  <c r="D114" i="5"/>
  <c r="B114" i="5"/>
  <c r="Q113" i="5"/>
  <c r="P113" i="5"/>
  <c r="O113" i="5"/>
  <c r="N113" i="5"/>
  <c r="K113" i="5"/>
  <c r="H113" i="5"/>
  <c r="J113" i="5" s="1"/>
  <c r="I113" i="5" s="1"/>
  <c r="E113" i="5"/>
  <c r="D113" i="5"/>
  <c r="B113" i="5"/>
  <c r="Q112" i="5"/>
  <c r="P112" i="5"/>
  <c r="R112" i="5" s="1"/>
  <c r="O112" i="5"/>
  <c r="N112" i="5"/>
  <c r="K112" i="5"/>
  <c r="H112" i="5"/>
  <c r="J112" i="5" s="1"/>
  <c r="I112" i="5" s="1"/>
  <c r="E112" i="5"/>
  <c r="D112" i="5"/>
  <c r="B112" i="5"/>
  <c r="Q111" i="5"/>
  <c r="P111" i="5"/>
  <c r="O111" i="5"/>
  <c r="N111" i="5"/>
  <c r="K111" i="5"/>
  <c r="H111" i="5"/>
  <c r="E111" i="5"/>
  <c r="D111" i="5"/>
  <c r="B111" i="5"/>
  <c r="Q110" i="5"/>
  <c r="P110" i="5"/>
  <c r="R110" i="5" s="1"/>
  <c r="O110" i="5"/>
  <c r="N110" i="5"/>
  <c r="K110" i="5"/>
  <c r="H110" i="5"/>
  <c r="E110" i="5"/>
  <c r="D110" i="5"/>
  <c r="B110" i="5"/>
  <c r="Q109" i="5"/>
  <c r="P109" i="5"/>
  <c r="R109" i="5" s="1"/>
  <c r="O109" i="5"/>
  <c r="N109" i="5"/>
  <c r="K109" i="5"/>
  <c r="H109" i="5"/>
  <c r="J109" i="5" s="1"/>
  <c r="I109" i="5" s="1"/>
  <c r="E109" i="5"/>
  <c r="D109" i="5"/>
  <c r="B109" i="5"/>
  <c r="Q108" i="5"/>
  <c r="P108" i="5"/>
  <c r="R108" i="5" s="1"/>
  <c r="O108" i="5"/>
  <c r="N108" i="5"/>
  <c r="K108" i="5"/>
  <c r="H108" i="5"/>
  <c r="G108" i="5" s="1"/>
  <c r="E108" i="5"/>
  <c r="D108" i="5"/>
  <c r="B108" i="5"/>
  <c r="Q107" i="5"/>
  <c r="P107" i="5"/>
  <c r="R107" i="5" s="1"/>
  <c r="O107" i="5"/>
  <c r="N107" i="5"/>
  <c r="K107" i="5"/>
  <c r="H107" i="5"/>
  <c r="G107" i="5" s="1"/>
  <c r="E107" i="5"/>
  <c r="D107" i="5"/>
  <c r="B107" i="5"/>
  <c r="Q106" i="5"/>
  <c r="P106" i="5"/>
  <c r="R106" i="5" s="1"/>
  <c r="O106" i="5"/>
  <c r="N106" i="5"/>
  <c r="K106" i="5"/>
  <c r="H106" i="5"/>
  <c r="J106" i="5" s="1"/>
  <c r="I106" i="5" s="1"/>
  <c r="E106" i="5"/>
  <c r="D106" i="5"/>
  <c r="B106" i="5"/>
  <c r="Q105" i="5"/>
  <c r="P105" i="5"/>
  <c r="O105" i="5"/>
  <c r="N105" i="5"/>
  <c r="K105" i="5"/>
  <c r="H105" i="5"/>
  <c r="J105" i="5" s="1"/>
  <c r="I105" i="5" s="1"/>
  <c r="E105" i="5"/>
  <c r="D105" i="5"/>
  <c r="B105" i="5"/>
  <c r="Q104" i="5"/>
  <c r="P104" i="5"/>
  <c r="R104" i="5" s="1"/>
  <c r="O104" i="5"/>
  <c r="N104" i="5"/>
  <c r="K104" i="5"/>
  <c r="H104" i="5"/>
  <c r="G104" i="5" s="1"/>
  <c r="E104" i="5"/>
  <c r="D104" i="5"/>
  <c r="B104" i="5"/>
  <c r="Q103" i="5"/>
  <c r="P103" i="5"/>
  <c r="R103" i="5" s="1"/>
  <c r="O103" i="5"/>
  <c r="N103" i="5"/>
  <c r="K103" i="5"/>
  <c r="H103" i="5"/>
  <c r="J103" i="5" s="1"/>
  <c r="I103" i="5" s="1"/>
  <c r="E103" i="5"/>
  <c r="D103" i="5"/>
  <c r="B103" i="5"/>
  <c r="Q102" i="5"/>
  <c r="P102" i="5"/>
  <c r="R102" i="5" s="1"/>
  <c r="O102" i="5"/>
  <c r="N102" i="5"/>
  <c r="K102" i="5"/>
  <c r="H102" i="5"/>
  <c r="J102" i="5" s="1"/>
  <c r="I102" i="5" s="1"/>
  <c r="E102" i="5"/>
  <c r="D102" i="5"/>
  <c r="B102" i="5"/>
  <c r="Q101" i="5"/>
  <c r="P101" i="5"/>
  <c r="R101" i="5" s="1"/>
  <c r="O101" i="5"/>
  <c r="N101" i="5"/>
  <c r="K101" i="5"/>
  <c r="H101" i="5"/>
  <c r="E101" i="5"/>
  <c r="D101" i="5"/>
  <c r="B101" i="5"/>
  <c r="Q100" i="5"/>
  <c r="P100" i="5"/>
  <c r="R100" i="5" s="1"/>
  <c r="O100" i="5"/>
  <c r="N100" i="5"/>
  <c r="K100" i="5"/>
  <c r="H100" i="5"/>
  <c r="E100" i="5"/>
  <c r="D100" i="5"/>
  <c r="B100" i="5"/>
  <c r="Q99" i="5"/>
  <c r="P99" i="5"/>
  <c r="R99" i="5" s="1"/>
  <c r="O99" i="5"/>
  <c r="N99" i="5"/>
  <c r="K99" i="5"/>
  <c r="H99" i="5"/>
  <c r="G99" i="5" s="1"/>
  <c r="E99" i="5"/>
  <c r="D99" i="5"/>
  <c r="B99" i="5"/>
  <c r="Q98" i="5"/>
  <c r="P98" i="5"/>
  <c r="O98" i="5"/>
  <c r="N98" i="5"/>
  <c r="K98" i="5"/>
  <c r="H98" i="5"/>
  <c r="J98" i="5" s="1"/>
  <c r="I98" i="5" s="1"/>
  <c r="E98" i="5"/>
  <c r="D98" i="5"/>
  <c r="B98" i="5"/>
  <c r="Q97" i="5"/>
  <c r="P97" i="5"/>
  <c r="R97" i="5" s="1"/>
  <c r="O97" i="5"/>
  <c r="N97" i="5"/>
  <c r="K97" i="5"/>
  <c r="H97" i="5"/>
  <c r="J97" i="5" s="1"/>
  <c r="I97" i="5" s="1"/>
  <c r="E97" i="5"/>
  <c r="D97" i="5"/>
  <c r="B97" i="5"/>
  <c r="Q96" i="5"/>
  <c r="P96" i="5"/>
  <c r="R96" i="5" s="1"/>
  <c r="O96" i="5"/>
  <c r="N96" i="5"/>
  <c r="K96" i="5"/>
  <c r="H96" i="5"/>
  <c r="G96" i="5" s="1"/>
  <c r="E96" i="5"/>
  <c r="D96" i="5"/>
  <c r="B96" i="5"/>
  <c r="Q95" i="5"/>
  <c r="P95" i="5"/>
  <c r="O95" i="5"/>
  <c r="N95" i="5"/>
  <c r="K95" i="5"/>
  <c r="H95" i="5"/>
  <c r="J95" i="5" s="1"/>
  <c r="I95" i="5" s="1"/>
  <c r="E95" i="5"/>
  <c r="D95" i="5"/>
  <c r="B95" i="5"/>
  <c r="Q94" i="5"/>
  <c r="P94" i="5"/>
  <c r="O94" i="5"/>
  <c r="N94" i="5"/>
  <c r="K94" i="5"/>
  <c r="H94" i="5"/>
  <c r="J94" i="5" s="1"/>
  <c r="I94" i="5" s="1"/>
  <c r="E94" i="5"/>
  <c r="D94" i="5"/>
  <c r="B94" i="5"/>
  <c r="Q93" i="5"/>
  <c r="P93" i="5"/>
  <c r="R93" i="5" s="1"/>
  <c r="O93" i="5"/>
  <c r="N93" i="5"/>
  <c r="K93" i="5"/>
  <c r="H93" i="5"/>
  <c r="J93" i="5" s="1"/>
  <c r="I93" i="5" s="1"/>
  <c r="E93" i="5"/>
  <c r="D93" i="5"/>
  <c r="B93" i="5"/>
  <c r="Q92" i="5"/>
  <c r="P92" i="5"/>
  <c r="R92" i="5" s="1"/>
  <c r="O92" i="5"/>
  <c r="N92" i="5"/>
  <c r="K92" i="5"/>
  <c r="H92" i="5"/>
  <c r="E92" i="5"/>
  <c r="D92" i="5"/>
  <c r="B92" i="5"/>
  <c r="Q91" i="5"/>
  <c r="P91" i="5"/>
  <c r="R91" i="5" s="1"/>
  <c r="O91" i="5"/>
  <c r="N91" i="5"/>
  <c r="K91" i="5"/>
  <c r="H91" i="5"/>
  <c r="G91" i="5" s="1"/>
  <c r="E91" i="5"/>
  <c r="D91" i="5"/>
  <c r="B91" i="5"/>
  <c r="Q90" i="5"/>
  <c r="P90" i="5"/>
  <c r="R90" i="5" s="1"/>
  <c r="O90" i="5"/>
  <c r="N90" i="5"/>
  <c r="K90" i="5"/>
  <c r="H90" i="5"/>
  <c r="J90" i="5" s="1"/>
  <c r="I90" i="5" s="1"/>
  <c r="E90" i="5"/>
  <c r="D90" i="5"/>
  <c r="B90" i="5"/>
  <c r="Q89" i="5"/>
  <c r="P89" i="5"/>
  <c r="R89" i="5" s="1"/>
  <c r="O89" i="5"/>
  <c r="N89" i="5"/>
  <c r="K89" i="5"/>
  <c r="H89" i="5"/>
  <c r="G89" i="5" s="1"/>
  <c r="E89" i="5"/>
  <c r="D89" i="5"/>
  <c r="B89" i="5"/>
  <c r="Q88" i="5"/>
  <c r="P88" i="5"/>
  <c r="R88" i="5" s="1"/>
  <c r="O88" i="5"/>
  <c r="N88" i="5"/>
  <c r="K88" i="5"/>
  <c r="H88" i="5"/>
  <c r="J88" i="5" s="1"/>
  <c r="I88" i="5" s="1"/>
  <c r="E88" i="5"/>
  <c r="D88" i="5"/>
  <c r="B88" i="5"/>
  <c r="Q87" i="5"/>
  <c r="P87" i="5"/>
  <c r="R87" i="5" s="1"/>
  <c r="O87" i="5"/>
  <c r="N87" i="5"/>
  <c r="K87" i="5"/>
  <c r="H87" i="5"/>
  <c r="G87" i="5" s="1"/>
  <c r="E87" i="5"/>
  <c r="D87" i="5"/>
  <c r="B87" i="5"/>
  <c r="Q86" i="5"/>
  <c r="P86" i="5"/>
  <c r="R86" i="5" s="1"/>
  <c r="O86" i="5"/>
  <c r="N86" i="5"/>
  <c r="K86" i="5"/>
  <c r="H86" i="5"/>
  <c r="J86" i="5" s="1"/>
  <c r="I86" i="5" s="1"/>
  <c r="E86" i="5"/>
  <c r="D86" i="5"/>
  <c r="B86" i="5"/>
  <c r="Q85" i="5"/>
  <c r="P85" i="5"/>
  <c r="R85" i="5" s="1"/>
  <c r="O85" i="5"/>
  <c r="N85" i="5"/>
  <c r="K85" i="5"/>
  <c r="H85" i="5"/>
  <c r="E85" i="5"/>
  <c r="D85" i="5"/>
  <c r="B85" i="5"/>
  <c r="Q84" i="5"/>
  <c r="P84" i="5"/>
  <c r="R84" i="5" s="1"/>
  <c r="O84" i="5"/>
  <c r="N84" i="5"/>
  <c r="K84" i="5"/>
  <c r="H84" i="5"/>
  <c r="E84" i="5"/>
  <c r="D84" i="5"/>
  <c r="B84" i="5"/>
  <c r="Q83" i="5"/>
  <c r="P83" i="5"/>
  <c r="R83" i="5" s="1"/>
  <c r="O83" i="5"/>
  <c r="N83" i="5"/>
  <c r="K83" i="5"/>
  <c r="H83" i="5"/>
  <c r="G83" i="5" s="1"/>
  <c r="E83" i="5"/>
  <c r="D83" i="5"/>
  <c r="B83" i="5"/>
  <c r="Q82" i="5"/>
  <c r="P82" i="5"/>
  <c r="R82" i="5" s="1"/>
  <c r="O82" i="5"/>
  <c r="N82" i="5"/>
  <c r="K82" i="5"/>
  <c r="H82" i="5"/>
  <c r="J82" i="5" s="1"/>
  <c r="I82" i="5" s="1"/>
  <c r="E82" i="5"/>
  <c r="D82" i="5"/>
  <c r="B82" i="5"/>
  <c r="Q81" i="5"/>
  <c r="P81" i="5"/>
  <c r="R81" i="5" s="1"/>
  <c r="O81" i="5"/>
  <c r="N81" i="5"/>
  <c r="K81" i="5"/>
  <c r="H81" i="5"/>
  <c r="J81" i="5" s="1"/>
  <c r="I81" i="5" s="1"/>
  <c r="E81" i="5"/>
  <c r="D81" i="5"/>
  <c r="B81" i="5"/>
  <c r="Q80" i="5"/>
  <c r="P80" i="5"/>
  <c r="O80" i="5"/>
  <c r="N80" i="5"/>
  <c r="K80" i="5"/>
  <c r="H80" i="5"/>
  <c r="G80" i="5" s="1"/>
  <c r="E80" i="5"/>
  <c r="D80" i="5"/>
  <c r="B80" i="5"/>
  <c r="Q79" i="5"/>
  <c r="P79" i="5"/>
  <c r="R79" i="5" s="1"/>
  <c r="O79" i="5"/>
  <c r="N79" i="5"/>
  <c r="K79" i="5"/>
  <c r="H79" i="5"/>
  <c r="J79" i="5" s="1"/>
  <c r="I79" i="5" s="1"/>
  <c r="E79" i="5"/>
  <c r="D79" i="5"/>
  <c r="B79" i="5"/>
  <c r="Q78" i="5"/>
  <c r="P78" i="5"/>
  <c r="O78" i="5"/>
  <c r="N78" i="5"/>
  <c r="K78" i="5"/>
  <c r="H78" i="5"/>
  <c r="J78" i="5" s="1"/>
  <c r="I78" i="5" s="1"/>
  <c r="E78" i="5"/>
  <c r="D78" i="5"/>
  <c r="B78" i="5"/>
  <c r="Q77" i="5"/>
  <c r="P77" i="5"/>
  <c r="R77" i="5" s="1"/>
  <c r="O77" i="5"/>
  <c r="N77" i="5"/>
  <c r="K77" i="5"/>
  <c r="H77" i="5"/>
  <c r="J77" i="5" s="1"/>
  <c r="I77" i="5" s="1"/>
  <c r="E77" i="5"/>
  <c r="D77" i="5"/>
  <c r="B77" i="5"/>
  <c r="Q76" i="5"/>
  <c r="P76" i="5"/>
  <c r="R76" i="5" s="1"/>
  <c r="O76" i="5"/>
  <c r="N76" i="5"/>
  <c r="K76" i="5"/>
  <c r="H76" i="5"/>
  <c r="E76" i="5"/>
  <c r="D76" i="5"/>
  <c r="B76" i="5"/>
  <c r="Q75" i="5"/>
  <c r="P75" i="5"/>
  <c r="R75" i="5" s="1"/>
  <c r="O75" i="5"/>
  <c r="N75" i="5"/>
  <c r="K75" i="5"/>
  <c r="H75" i="5"/>
  <c r="G75" i="5" s="1"/>
  <c r="E75" i="5"/>
  <c r="D75" i="5"/>
  <c r="B75" i="5"/>
  <c r="Q74" i="5"/>
  <c r="P74" i="5"/>
  <c r="O74" i="5"/>
  <c r="N74" i="5"/>
  <c r="K74" i="5"/>
  <c r="H74" i="5"/>
  <c r="G74" i="5" s="1"/>
  <c r="E74" i="5"/>
  <c r="D74" i="5"/>
  <c r="B74" i="5"/>
  <c r="Q73" i="5"/>
  <c r="P73" i="5"/>
  <c r="R73" i="5" s="1"/>
  <c r="O73" i="5"/>
  <c r="N73" i="5"/>
  <c r="K73" i="5"/>
  <c r="H73" i="5"/>
  <c r="J73" i="5" s="1"/>
  <c r="I73" i="5" s="1"/>
  <c r="E73" i="5"/>
  <c r="D73" i="5"/>
  <c r="B73" i="5"/>
  <c r="Q72" i="5"/>
  <c r="P72" i="5"/>
  <c r="R72" i="5" s="1"/>
  <c r="O72" i="5"/>
  <c r="N72" i="5"/>
  <c r="K72" i="5"/>
  <c r="H72" i="5"/>
  <c r="J72" i="5" s="1"/>
  <c r="I72" i="5" s="1"/>
  <c r="E72" i="5"/>
  <c r="D72" i="5"/>
  <c r="B72" i="5"/>
  <c r="Q71" i="5"/>
  <c r="P71" i="5"/>
  <c r="O71" i="5"/>
  <c r="N71" i="5"/>
  <c r="K71" i="5"/>
  <c r="H71" i="5"/>
  <c r="G71" i="5" s="1"/>
  <c r="E71" i="5"/>
  <c r="D71" i="5"/>
  <c r="B71" i="5"/>
  <c r="Q70" i="5"/>
  <c r="P70" i="5"/>
  <c r="R70" i="5" s="1"/>
  <c r="O70" i="5"/>
  <c r="N70" i="5"/>
  <c r="K70" i="5"/>
  <c r="H70" i="5"/>
  <c r="J70" i="5" s="1"/>
  <c r="I70" i="5" s="1"/>
  <c r="E70" i="5"/>
  <c r="D70" i="5"/>
  <c r="B70" i="5"/>
  <c r="Q69" i="5"/>
  <c r="P69" i="5"/>
  <c r="R69" i="5" s="1"/>
  <c r="O69" i="5"/>
  <c r="N69" i="5"/>
  <c r="K69" i="5"/>
  <c r="H69" i="5"/>
  <c r="E69" i="5"/>
  <c r="D69" i="5"/>
  <c r="B69" i="5"/>
  <c r="Q68" i="5"/>
  <c r="P68" i="5"/>
  <c r="R68" i="5" s="1"/>
  <c r="O68" i="5"/>
  <c r="N68" i="5"/>
  <c r="K68" i="5"/>
  <c r="H68" i="5"/>
  <c r="E68" i="5"/>
  <c r="D68" i="5"/>
  <c r="B68" i="5"/>
  <c r="Q67" i="5"/>
  <c r="P67" i="5"/>
  <c r="R67" i="5" s="1"/>
  <c r="O67" i="5"/>
  <c r="N67" i="5"/>
  <c r="K67" i="5"/>
  <c r="H67" i="5"/>
  <c r="G67" i="5" s="1"/>
  <c r="E67" i="5"/>
  <c r="D67" i="5"/>
  <c r="B67" i="5"/>
  <c r="Q66" i="5"/>
  <c r="P66" i="5"/>
  <c r="O66" i="5"/>
  <c r="N66" i="5"/>
  <c r="K66" i="5"/>
  <c r="H66" i="5"/>
  <c r="J66" i="5" s="1"/>
  <c r="I66" i="5" s="1"/>
  <c r="E66" i="5"/>
  <c r="D66" i="5"/>
  <c r="B66" i="5"/>
  <c r="Q65" i="5"/>
  <c r="P65" i="5"/>
  <c r="O65" i="5"/>
  <c r="N65" i="5"/>
  <c r="K65" i="5"/>
  <c r="H65" i="5"/>
  <c r="J65" i="5" s="1"/>
  <c r="I65" i="5" s="1"/>
  <c r="E65" i="5"/>
  <c r="D65" i="5"/>
  <c r="B65" i="5"/>
  <c r="Q64" i="5"/>
  <c r="P64" i="5"/>
  <c r="O64" i="5"/>
  <c r="N64" i="5"/>
  <c r="K64" i="5"/>
  <c r="H64" i="5"/>
  <c r="J64" i="5" s="1"/>
  <c r="I64" i="5" s="1"/>
  <c r="E64" i="5"/>
  <c r="D64" i="5"/>
  <c r="B64" i="5"/>
  <c r="Q63" i="5"/>
  <c r="P63" i="5"/>
  <c r="R63" i="5" s="1"/>
  <c r="O63" i="5"/>
  <c r="N63" i="5"/>
  <c r="K63" i="5"/>
  <c r="H63" i="5"/>
  <c r="J63" i="5" s="1"/>
  <c r="I63" i="5" s="1"/>
  <c r="E63" i="5"/>
  <c r="D63" i="5"/>
  <c r="B63" i="5"/>
  <c r="Q62" i="5"/>
  <c r="P62" i="5"/>
  <c r="R62" i="5" s="1"/>
  <c r="O62" i="5"/>
  <c r="N62" i="5"/>
  <c r="K62" i="5"/>
  <c r="H62" i="5"/>
  <c r="J62" i="5" s="1"/>
  <c r="I62" i="5" s="1"/>
  <c r="E62" i="5"/>
  <c r="D62" i="5"/>
  <c r="B62" i="5"/>
  <c r="Q61" i="5"/>
  <c r="P61" i="5"/>
  <c r="R61" i="5" s="1"/>
  <c r="O61" i="5"/>
  <c r="N61" i="5"/>
  <c r="K61" i="5"/>
  <c r="H61" i="5"/>
  <c r="J61" i="5" s="1"/>
  <c r="I61" i="5" s="1"/>
  <c r="E61" i="5"/>
  <c r="D61" i="5"/>
  <c r="B61" i="5"/>
  <c r="Q60" i="5"/>
  <c r="P60" i="5"/>
  <c r="R60" i="5" s="1"/>
  <c r="O60" i="5"/>
  <c r="N60" i="5"/>
  <c r="K60" i="5"/>
  <c r="H60" i="5"/>
  <c r="E60" i="5"/>
  <c r="D60" i="5"/>
  <c r="B60" i="5"/>
  <c r="Q59" i="5"/>
  <c r="P59" i="5"/>
  <c r="R59" i="5" s="1"/>
  <c r="O59" i="5"/>
  <c r="N59" i="5"/>
  <c r="K59" i="5"/>
  <c r="H59" i="5"/>
  <c r="G59" i="5" s="1"/>
  <c r="E59" i="5"/>
  <c r="D59" i="5"/>
  <c r="B59" i="5"/>
  <c r="Q58" i="5"/>
  <c r="P58" i="5"/>
  <c r="R58" i="5" s="1"/>
  <c r="O58" i="5"/>
  <c r="N58" i="5"/>
  <c r="K58" i="5"/>
  <c r="H58" i="5"/>
  <c r="G58" i="5" s="1"/>
  <c r="E58" i="5"/>
  <c r="D58" i="5"/>
  <c r="B58" i="5"/>
  <c r="Q57" i="5"/>
  <c r="P57" i="5"/>
  <c r="R57" i="5" s="1"/>
  <c r="O57" i="5"/>
  <c r="N57" i="5"/>
  <c r="K57" i="5"/>
  <c r="H57" i="5"/>
  <c r="G57" i="5" s="1"/>
  <c r="E57" i="5"/>
  <c r="D57" i="5"/>
  <c r="B57" i="5"/>
  <c r="Q56" i="5"/>
  <c r="P56" i="5"/>
  <c r="R56" i="5" s="1"/>
  <c r="O56" i="5"/>
  <c r="N56" i="5"/>
  <c r="K56" i="5"/>
  <c r="H56" i="5"/>
  <c r="J56" i="5" s="1"/>
  <c r="I56" i="5" s="1"/>
  <c r="E56" i="5"/>
  <c r="D56" i="5"/>
  <c r="B56" i="5"/>
  <c r="Q55" i="5"/>
  <c r="P55" i="5"/>
  <c r="R55" i="5" s="1"/>
  <c r="O55" i="5"/>
  <c r="N55" i="5"/>
  <c r="K55" i="5"/>
  <c r="H55" i="5"/>
  <c r="G55" i="5" s="1"/>
  <c r="E55" i="5"/>
  <c r="D55" i="5"/>
  <c r="B55" i="5"/>
  <c r="Q54" i="5"/>
  <c r="P54" i="5"/>
  <c r="R54" i="5" s="1"/>
  <c r="O54" i="5"/>
  <c r="N54" i="5"/>
  <c r="K54" i="5"/>
  <c r="H54" i="5"/>
  <c r="J54" i="5" s="1"/>
  <c r="I54" i="5" s="1"/>
  <c r="E54" i="5"/>
  <c r="D54" i="5"/>
  <c r="B54" i="5"/>
  <c r="Q53" i="5"/>
  <c r="P53" i="5"/>
  <c r="R53" i="5" s="1"/>
  <c r="O53" i="5"/>
  <c r="N53" i="5"/>
  <c r="K53" i="5"/>
  <c r="H53" i="5"/>
  <c r="E53" i="5"/>
  <c r="D53" i="5"/>
  <c r="B53" i="5"/>
  <c r="Q52" i="5"/>
  <c r="P52" i="5"/>
  <c r="R52" i="5" s="1"/>
  <c r="O52" i="5"/>
  <c r="N52" i="5"/>
  <c r="K52" i="5"/>
  <c r="H52" i="5"/>
  <c r="E52" i="5"/>
  <c r="D52" i="5"/>
  <c r="B52" i="5"/>
  <c r="Q51" i="5"/>
  <c r="P51" i="5"/>
  <c r="R51" i="5" s="1"/>
  <c r="O51" i="5"/>
  <c r="N51" i="5"/>
  <c r="K51" i="5"/>
  <c r="H51" i="5"/>
  <c r="G51" i="5" s="1"/>
  <c r="E51" i="5"/>
  <c r="D51" i="5"/>
  <c r="B51" i="5"/>
  <c r="Q50" i="5"/>
  <c r="P50" i="5"/>
  <c r="O50" i="5"/>
  <c r="N50" i="5"/>
  <c r="K50" i="5"/>
  <c r="H50" i="5"/>
  <c r="G50" i="5" s="1"/>
  <c r="E50" i="5"/>
  <c r="D50" i="5"/>
  <c r="B50" i="5"/>
  <c r="Q49" i="5"/>
  <c r="P49" i="5"/>
  <c r="O49" i="5"/>
  <c r="N49" i="5"/>
  <c r="K49" i="5"/>
  <c r="H49" i="5"/>
  <c r="J49" i="5" s="1"/>
  <c r="I49" i="5" s="1"/>
  <c r="E49" i="5"/>
  <c r="D49" i="5"/>
  <c r="B49" i="5"/>
  <c r="Q48" i="5"/>
  <c r="P48" i="5"/>
  <c r="R48" i="5" s="1"/>
  <c r="O48" i="5"/>
  <c r="N48" i="5"/>
  <c r="K48" i="5"/>
  <c r="H48" i="5"/>
  <c r="J48" i="5" s="1"/>
  <c r="I48" i="5" s="1"/>
  <c r="E48" i="5"/>
  <c r="D48" i="5"/>
  <c r="B48" i="5"/>
  <c r="Q47" i="5"/>
  <c r="P47" i="5"/>
  <c r="R47" i="5" s="1"/>
  <c r="O47" i="5"/>
  <c r="N47" i="5"/>
  <c r="K47" i="5"/>
  <c r="H47" i="5"/>
  <c r="J47" i="5" s="1"/>
  <c r="I47" i="5" s="1"/>
  <c r="E47" i="5"/>
  <c r="D47" i="5"/>
  <c r="B47" i="5"/>
  <c r="Q46" i="5"/>
  <c r="P46" i="5"/>
  <c r="R46" i="5" s="1"/>
  <c r="O46" i="5"/>
  <c r="N46" i="5"/>
  <c r="K46" i="5"/>
  <c r="H46" i="5"/>
  <c r="J46" i="5" s="1"/>
  <c r="I46" i="5" s="1"/>
  <c r="E46" i="5"/>
  <c r="D46" i="5"/>
  <c r="B46" i="5"/>
  <c r="Q45" i="5"/>
  <c r="P45" i="5"/>
  <c r="R45" i="5" s="1"/>
  <c r="O45" i="5"/>
  <c r="N45" i="5"/>
  <c r="K45" i="5"/>
  <c r="H45" i="5"/>
  <c r="J45" i="5" s="1"/>
  <c r="I45" i="5" s="1"/>
  <c r="E45" i="5"/>
  <c r="D45" i="5"/>
  <c r="B45" i="5"/>
  <c r="Q44" i="5"/>
  <c r="P44" i="5"/>
  <c r="R44" i="5" s="1"/>
  <c r="O44" i="5"/>
  <c r="N44" i="5"/>
  <c r="K44" i="5"/>
  <c r="H44" i="5"/>
  <c r="E44" i="5"/>
  <c r="D44" i="5"/>
  <c r="B44" i="5"/>
  <c r="Q43" i="5"/>
  <c r="P43" i="5"/>
  <c r="R43" i="5" s="1"/>
  <c r="O43" i="5"/>
  <c r="N43" i="5"/>
  <c r="K43" i="5"/>
  <c r="H43" i="5"/>
  <c r="G43" i="5" s="1"/>
  <c r="E43" i="5"/>
  <c r="D43" i="5"/>
  <c r="B43" i="5"/>
  <c r="Q42" i="5"/>
  <c r="P42" i="5"/>
  <c r="R42" i="5" s="1"/>
  <c r="O42" i="5"/>
  <c r="N42" i="5"/>
  <c r="K42" i="5"/>
  <c r="H42" i="5"/>
  <c r="J42" i="5" s="1"/>
  <c r="I42" i="5" s="1"/>
  <c r="E42" i="5"/>
  <c r="D42" i="5"/>
  <c r="B42" i="5"/>
  <c r="Q41" i="5"/>
  <c r="P41" i="5"/>
  <c r="O41" i="5"/>
  <c r="N41" i="5"/>
  <c r="K41" i="5"/>
  <c r="H41" i="5"/>
  <c r="J41" i="5" s="1"/>
  <c r="I41" i="5" s="1"/>
  <c r="E41" i="5"/>
  <c r="D41" i="5"/>
  <c r="B41" i="5"/>
  <c r="Q40" i="5"/>
  <c r="P40" i="5"/>
  <c r="R40" i="5" s="1"/>
  <c r="O40" i="5"/>
  <c r="N40" i="5"/>
  <c r="K40" i="5"/>
  <c r="H40" i="5"/>
  <c r="E40" i="5"/>
  <c r="D40" i="5"/>
  <c r="B40" i="5"/>
  <c r="Q39" i="5"/>
  <c r="P39" i="5"/>
  <c r="R39" i="5" s="1"/>
  <c r="O39" i="5"/>
  <c r="N39" i="5"/>
  <c r="K39" i="5"/>
  <c r="H39" i="5"/>
  <c r="J39" i="5" s="1"/>
  <c r="I39" i="5" s="1"/>
  <c r="E39" i="5"/>
  <c r="D39" i="5"/>
  <c r="B39" i="5"/>
  <c r="Q38" i="5"/>
  <c r="P38" i="5"/>
  <c r="R38" i="5" s="1"/>
  <c r="O38" i="5"/>
  <c r="N38" i="5"/>
  <c r="K38" i="5"/>
  <c r="H38" i="5"/>
  <c r="J38" i="5" s="1"/>
  <c r="I38" i="5" s="1"/>
  <c r="E38" i="5"/>
  <c r="D38" i="5"/>
  <c r="B38" i="5"/>
  <c r="Q37" i="5"/>
  <c r="P37" i="5"/>
  <c r="R37" i="5" s="1"/>
  <c r="O37" i="5"/>
  <c r="N37" i="5"/>
  <c r="K37" i="5"/>
  <c r="H37" i="5"/>
  <c r="E37" i="5"/>
  <c r="D37" i="5"/>
  <c r="B37" i="5"/>
  <c r="Q36" i="5"/>
  <c r="P36" i="5"/>
  <c r="R36" i="5" s="1"/>
  <c r="O36" i="5"/>
  <c r="N36" i="5"/>
  <c r="K36" i="5"/>
  <c r="H36" i="5"/>
  <c r="E36" i="5"/>
  <c r="D36" i="5"/>
  <c r="B36" i="5"/>
  <c r="Q35" i="5"/>
  <c r="P35" i="5"/>
  <c r="R35" i="5" s="1"/>
  <c r="O35" i="5"/>
  <c r="N35" i="5"/>
  <c r="K35" i="5"/>
  <c r="H35" i="5"/>
  <c r="G35" i="5" s="1"/>
  <c r="E35" i="5"/>
  <c r="D35" i="5"/>
  <c r="B35" i="5"/>
  <c r="Q34" i="5"/>
  <c r="P34" i="5"/>
  <c r="R34" i="5" s="1"/>
  <c r="O34" i="5"/>
  <c r="N34" i="5"/>
  <c r="K34" i="5"/>
  <c r="H34" i="5"/>
  <c r="G34" i="5" s="1"/>
  <c r="E34" i="5"/>
  <c r="D34" i="5"/>
  <c r="B34" i="5"/>
  <c r="Q33" i="5"/>
  <c r="P33" i="5"/>
  <c r="O33" i="5"/>
  <c r="N33" i="5"/>
  <c r="K33" i="5"/>
  <c r="H33" i="5"/>
  <c r="J33" i="5" s="1"/>
  <c r="I33" i="5" s="1"/>
  <c r="E33" i="5"/>
  <c r="D33" i="5"/>
  <c r="B33" i="5"/>
  <c r="Q32" i="5"/>
  <c r="P32" i="5"/>
  <c r="R32" i="5" s="1"/>
  <c r="O32" i="5"/>
  <c r="N32" i="5"/>
  <c r="K32" i="5"/>
  <c r="H32" i="5"/>
  <c r="J32" i="5" s="1"/>
  <c r="I32" i="5" s="1"/>
  <c r="E32" i="5"/>
  <c r="D32" i="5"/>
  <c r="B32" i="5"/>
  <c r="Q31" i="5"/>
  <c r="P31" i="5"/>
  <c r="R31" i="5" s="1"/>
  <c r="O31" i="5"/>
  <c r="N31" i="5"/>
  <c r="K31" i="5"/>
  <c r="H31" i="5"/>
  <c r="J31" i="5" s="1"/>
  <c r="I31" i="5" s="1"/>
  <c r="E31" i="5"/>
  <c r="D31" i="5"/>
  <c r="B31" i="5"/>
  <c r="Q30" i="5"/>
  <c r="P30" i="5"/>
  <c r="R30" i="5" s="1"/>
  <c r="O30" i="5"/>
  <c r="N30" i="5"/>
  <c r="K30" i="5"/>
  <c r="H30" i="5"/>
  <c r="J30" i="5" s="1"/>
  <c r="I30" i="5" s="1"/>
  <c r="E30" i="5"/>
  <c r="D30" i="5"/>
  <c r="B30" i="5"/>
  <c r="Q29" i="5"/>
  <c r="P29" i="5"/>
  <c r="R29" i="5" s="1"/>
  <c r="O29" i="5"/>
  <c r="N29" i="5"/>
  <c r="K29" i="5"/>
  <c r="H29" i="5"/>
  <c r="J29" i="5" s="1"/>
  <c r="I29" i="5" s="1"/>
  <c r="E29" i="5"/>
  <c r="D29" i="5"/>
  <c r="B29" i="5"/>
  <c r="Q28" i="5"/>
  <c r="P28" i="5"/>
  <c r="R28" i="5" s="1"/>
  <c r="O28" i="5"/>
  <c r="N28" i="5"/>
  <c r="K28" i="5"/>
  <c r="H28" i="5"/>
  <c r="J28" i="5" s="1"/>
  <c r="I28" i="5" s="1"/>
  <c r="E28" i="5"/>
  <c r="D28" i="5"/>
  <c r="B28" i="5"/>
  <c r="Q27" i="5"/>
  <c r="P27" i="5"/>
  <c r="R27" i="5" s="1"/>
  <c r="O27" i="5"/>
  <c r="N27" i="5"/>
  <c r="K27" i="5"/>
  <c r="H27" i="5"/>
  <c r="G27" i="5" s="1"/>
  <c r="E27" i="5"/>
  <c r="D27" i="5"/>
  <c r="B27" i="5"/>
  <c r="Q26" i="5"/>
  <c r="P26" i="5"/>
  <c r="R26" i="5" s="1"/>
  <c r="O26" i="5"/>
  <c r="N26" i="5"/>
  <c r="K26" i="5"/>
  <c r="H26" i="5"/>
  <c r="G26" i="5" s="1"/>
  <c r="E26" i="5"/>
  <c r="D26" i="5"/>
  <c r="B26" i="5"/>
  <c r="Q25" i="5"/>
  <c r="P25" i="5"/>
  <c r="O25" i="5"/>
  <c r="N25" i="5"/>
  <c r="K25" i="5"/>
  <c r="H25" i="5"/>
  <c r="J25" i="5" s="1"/>
  <c r="I25" i="5" s="1"/>
  <c r="E25" i="5"/>
  <c r="D25" i="5"/>
  <c r="B25" i="5"/>
  <c r="Q24" i="5"/>
  <c r="P24" i="5"/>
  <c r="R24" i="5" s="1"/>
  <c r="O24" i="5"/>
  <c r="N24" i="5"/>
  <c r="K24" i="5"/>
  <c r="H24" i="5"/>
  <c r="J24" i="5" s="1"/>
  <c r="I24" i="5" s="1"/>
  <c r="E24" i="5"/>
  <c r="D24" i="5"/>
  <c r="B24" i="5"/>
  <c r="Q23" i="5"/>
  <c r="P23" i="5"/>
  <c r="R23" i="5" s="1"/>
  <c r="O23" i="5"/>
  <c r="N23" i="5"/>
  <c r="K23" i="5"/>
  <c r="H23" i="5"/>
  <c r="J23" i="5" s="1"/>
  <c r="I23" i="5" s="1"/>
  <c r="E23" i="5"/>
  <c r="D23" i="5"/>
  <c r="B23" i="5"/>
  <c r="Q22" i="5"/>
  <c r="P22" i="5"/>
  <c r="R22" i="5" s="1"/>
  <c r="O22" i="5"/>
  <c r="N22" i="5"/>
  <c r="K22" i="5"/>
  <c r="H22" i="5"/>
  <c r="J22" i="5" s="1"/>
  <c r="I22" i="5" s="1"/>
  <c r="E22" i="5"/>
  <c r="D22" i="5"/>
  <c r="B22" i="5"/>
  <c r="Q21" i="5"/>
  <c r="P21" i="5"/>
  <c r="R21" i="5" s="1"/>
  <c r="O21" i="5"/>
  <c r="N21" i="5"/>
  <c r="K21" i="5"/>
  <c r="H21" i="5"/>
  <c r="E21" i="5"/>
  <c r="D21" i="5"/>
  <c r="B21" i="5"/>
  <c r="Q20" i="5"/>
  <c r="P20" i="5"/>
  <c r="R20" i="5" s="1"/>
  <c r="O20" i="5"/>
  <c r="N20" i="5"/>
  <c r="K20" i="5"/>
  <c r="H20" i="5"/>
  <c r="E20" i="5"/>
  <c r="D20" i="5"/>
  <c r="B20" i="5"/>
  <c r="Q19" i="5"/>
  <c r="P19" i="5"/>
  <c r="R19" i="5" s="1"/>
  <c r="O19" i="5"/>
  <c r="N19" i="5"/>
  <c r="K19" i="5"/>
  <c r="H19" i="5"/>
  <c r="G19" i="5" s="1"/>
  <c r="E19" i="5"/>
  <c r="D19" i="5"/>
  <c r="B19" i="5"/>
  <c r="Q18" i="5"/>
  <c r="P18" i="5"/>
  <c r="R18" i="5" s="1"/>
  <c r="O18" i="5"/>
  <c r="N18" i="5"/>
  <c r="K18" i="5"/>
  <c r="H18" i="5"/>
  <c r="J18" i="5" s="1"/>
  <c r="I18" i="5" s="1"/>
  <c r="G18" i="5"/>
  <c r="E18" i="5"/>
  <c r="D18" i="5"/>
  <c r="B18" i="5"/>
  <c r="Q17" i="5"/>
  <c r="P17" i="5"/>
  <c r="O17" i="5"/>
  <c r="N17" i="5"/>
  <c r="K17" i="5"/>
  <c r="H17" i="5"/>
  <c r="J17" i="5" s="1"/>
  <c r="I17" i="5" s="1"/>
  <c r="E17" i="5"/>
  <c r="D17" i="5"/>
  <c r="B17" i="5"/>
  <c r="Q16" i="5"/>
  <c r="P16" i="5"/>
  <c r="O16" i="5"/>
  <c r="N16" i="5"/>
  <c r="K16" i="5"/>
  <c r="H16" i="5"/>
  <c r="J16" i="5" s="1"/>
  <c r="I16" i="5" s="1"/>
  <c r="E16" i="5"/>
  <c r="D16" i="5"/>
  <c r="B16" i="5"/>
  <c r="Q15" i="5"/>
  <c r="P15" i="5"/>
  <c r="R15" i="5" s="1"/>
  <c r="O15" i="5"/>
  <c r="N15" i="5"/>
  <c r="K15" i="5"/>
  <c r="H15" i="5"/>
  <c r="J15" i="5" s="1"/>
  <c r="I15" i="5" s="1"/>
  <c r="E15" i="5"/>
  <c r="D15" i="5"/>
  <c r="B15" i="5"/>
  <c r="Q14" i="5"/>
  <c r="P14" i="5"/>
  <c r="O14" i="5"/>
  <c r="N14" i="5"/>
  <c r="K14" i="5"/>
  <c r="H14" i="5"/>
  <c r="J14" i="5" s="1"/>
  <c r="I14" i="5" s="1"/>
  <c r="E14" i="5"/>
  <c r="D14" i="5"/>
  <c r="B14" i="5"/>
  <c r="Q13" i="5"/>
  <c r="P13" i="5"/>
  <c r="R13" i="5" s="1"/>
  <c r="O13" i="5"/>
  <c r="N13" i="5"/>
  <c r="K13" i="5"/>
  <c r="H13" i="5"/>
  <c r="J13" i="5" s="1"/>
  <c r="I13" i="5" s="1"/>
  <c r="E13" i="5"/>
  <c r="D13" i="5"/>
  <c r="B13" i="5"/>
  <c r="Q12" i="5"/>
  <c r="P12" i="5"/>
  <c r="R12" i="5" s="1"/>
  <c r="O12" i="5"/>
  <c r="N12" i="5"/>
  <c r="K12" i="5"/>
  <c r="H12" i="5"/>
  <c r="J12" i="5" s="1"/>
  <c r="I12" i="5" s="1"/>
  <c r="E12" i="5"/>
  <c r="D12" i="5"/>
  <c r="B12" i="5"/>
  <c r="Q11" i="5"/>
  <c r="P11" i="5"/>
  <c r="R11" i="5" s="1"/>
  <c r="O11" i="5"/>
  <c r="N11" i="5"/>
  <c r="K11" i="5"/>
  <c r="H11" i="5"/>
  <c r="G11" i="5" s="1"/>
  <c r="E11" i="5"/>
  <c r="D11" i="5"/>
  <c r="B11" i="5"/>
  <c r="Q10" i="5"/>
  <c r="P10" i="5"/>
  <c r="R10" i="5" s="1"/>
  <c r="O10" i="5"/>
  <c r="N10" i="5"/>
  <c r="K10" i="5"/>
  <c r="H10" i="5"/>
  <c r="J10" i="5" s="1"/>
  <c r="I10" i="5" s="1"/>
  <c r="E10" i="5"/>
  <c r="D10" i="5"/>
  <c r="B10" i="5"/>
  <c r="Q9" i="5"/>
  <c r="P9" i="5"/>
  <c r="O9" i="5"/>
  <c r="N9" i="5"/>
  <c r="K9" i="5"/>
  <c r="H9" i="5"/>
  <c r="J9" i="5" s="1"/>
  <c r="I9" i="5" s="1"/>
  <c r="E9" i="5"/>
  <c r="D9" i="5"/>
  <c r="B9" i="5"/>
  <c r="Q8" i="5"/>
  <c r="P8" i="5"/>
  <c r="R8" i="5" s="1"/>
  <c r="O8" i="5"/>
  <c r="N8" i="5"/>
  <c r="K8" i="5"/>
  <c r="H8" i="5"/>
  <c r="J8" i="5" s="1"/>
  <c r="I8" i="5" s="1"/>
  <c r="E8" i="5"/>
  <c r="D8" i="5"/>
  <c r="B8" i="5"/>
  <c r="Q7" i="5"/>
  <c r="P7" i="5"/>
  <c r="R7" i="5" s="1"/>
  <c r="O7" i="5"/>
  <c r="N7" i="5"/>
  <c r="K7" i="5"/>
  <c r="H7" i="5"/>
  <c r="J7" i="5" s="1"/>
  <c r="I7" i="5" s="1"/>
  <c r="E7" i="5"/>
  <c r="D7" i="5"/>
  <c r="B7" i="5"/>
  <c r="Q6" i="5"/>
  <c r="P6" i="5"/>
  <c r="R6" i="5" s="1"/>
  <c r="O6" i="5"/>
  <c r="N6" i="5"/>
  <c r="K6" i="5"/>
  <c r="H6" i="5"/>
  <c r="J6" i="5" s="1"/>
  <c r="I6" i="5" s="1"/>
  <c r="E6" i="5"/>
  <c r="D6" i="5"/>
  <c r="B6" i="5"/>
  <c r="Q5" i="5"/>
  <c r="P5" i="5"/>
  <c r="O5" i="5"/>
  <c r="N5" i="5"/>
  <c r="K5" i="5"/>
  <c r="H5" i="5"/>
  <c r="E5" i="5"/>
  <c r="B5" i="5"/>
  <c r="Q2504" i="4"/>
  <c r="O2504" i="4"/>
  <c r="N2504" i="4"/>
  <c r="M2504" i="4"/>
  <c r="R2504" i="4" s="1"/>
  <c r="J2504" i="4"/>
  <c r="E2504" i="4"/>
  <c r="D2504" i="4"/>
  <c r="B2504" i="4"/>
  <c r="Q2503" i="4"/>
  <c r="O2503" i="4"/>
  <c r="N2503" i="4"/>
  <c r="M2503" i="4"/>
  <c r="R2503" i="4" s="1"/>
  <c r="J2503" i="4"/>
  <c r="E2503" i="4"/>
  <c r="D2503" i="4"/>
  <c r="B2503" i="4"/>
  <c r="Q2502" i="4"/>
  <c r="O2502" i="4"/>
  <c r="N2502" i="4"/>
  <c r="M2502" i="4"/>
  <c r="R2502" i="4" s="1"/>
  <c r="J2502" i="4"/>
  <c r="E2502" i="4"/>
  <c r="D2502" i="4"/>
  <c r="B2502" i="4"/>
  <c r="Q2501" i="4"/>
  <c r="O2501" i="4"/>
  <c r="N2501" i="4"/>
  <c r="M2501" i="4"/>
  <c r="R2501" i="4" s="1"/>
  <c r="J2501" i="4"/>
  <c r="E2501" i="4"/>
  <c r="D2501" i="4"/>
  <c r="B2501" i="4"/>
  <c r="Q2500" i="4"/>
  <c r="O2500" i="4"/>
  <c r="N2500" i="4"/>
  <c r="M2500" i="4"/>
  <c r="R2500" i="4" s="1"/>
  <c r="J2500" i="4"/>
  <c r="E2500" i="4"/>
  <c r="D2500" i="4"/>
  <c r="B2500" i="4"/>
  <c r="Q2499" i="4"/>
  <c r="O2499" i="4"/>
  <c r="N2499" i="4"/>
  <c r="M2499" i="4"/>
  <c r="R2499" i="4" s="1"/>
  <c r="J2499" i="4"/>
  <c r="E2499" i="4"/>
  <c r="D2499" i="4"/>
  <c r="B2499" i="4"/>
  <c r="Q2498" i="4"/>
  <c r="O2498" i="4"/>
  <c r="N2498" i="4"/>
  <c r="M2498" i="4"/>
  <c r="R2498" i="4" s="1"/>
  <c r="J2498" i="4"/>
  <c r="E2498" i="4"/>
  <c r="D2498" i="4"/>
  <c r="B2498" i="4"/>
  <c r="Q2497" i="4"/>
  <c r="O2497" i="4"/>
  <c r="N2497" i="4"/>
  <c r="M2497" i="4"/>
  <c r="R2497" i="4" s="1"/>
  <c r="J2497" i="4"/>
  <c r="E2497" i="4"/>
  <c r="D2497" i="4"/>
  <c r="B2497" i="4"/>
  <c r="Q2496" i="4"/>
  <c r="O2496" i="4"/>
  <c r="N2496" i="4"/>
  <c r="M2496" i="4"/>
  <c r="R2496" i="4" s="1"/>
  <c r="J2496" i="4"/>
  <c r="E2496" i="4"/>
  <c r="D2496" i="4"/>
  <c r="B2496" i="4"/>
  <c r="Q2495" i="4"/>
  <c r="O2495" i="4"/>
  <c r="N2495" i="4"/>
  <c r="M2495" i="4"/>
  <c r="R2495" i="4" s="1"/>
  <c r="J2495" i="4"/>
  <c r="E2495" i="4"/>
  <c r="D2495" i="4"/>
  <c r="B2495" i="4"/>
  <c r="Q2494" i="4"/>
  <c r="O2494" i="4"/>
  <c r="N2494" i="4"/>
  <c r="M2494" i="4"/>
  <c r="R2494" i="4" s="1"/>
  <c r="J2494" i="4"/>
  <c r="E2494" i="4"/>
  <c r="D2494" i="4"/>
  <c r="B2494" i="4"/>
  <c r="Q2493" i="4"/>
  <c r="O2493" i="4"/>
  <c r="N2493" i="4"/>
  <c r="M2493" i="4"/>
  <c r="R2493" i="4" s="1"/>
  <c r="J2493" i="4"/>
  <c r="E2493" i="4"/>
  <c r="D2493" i="4"/>
  <c r="B2493" i="4"/>
  <c r="Q2492" i="4"/>
  <c r="O2492" i="4"/>
  <c r="N2492" i="4"/>
  <c r="M2492" i="4"/>
  <c r="R2492" i="4" s="1"/>
  <c r="J2492" i="4"/>
  <c r="E2492" i="4"/>
  <c r="D2492" i="4"/>
  <c r="B2492" i="4"/>
  <c r="Q2491" i="4"/>
  <c r="O2491" i="4"/>
  <c r="N2491" i="4"/>
  <c r="M2491" i="4"/>
  <c r="R2491" i="4" s="1"/>
  <c r="J2491" i="4"/>
  <c r="E2491" i="4"/>
  <c r="D2491" i="4"/>
  <c r="B2491" i="4"/>
  <c r="Q2490" i="4"/>
  <c r="O2490" i="4"/>
  <c r="N2490" i="4"/>
  <c r="M2490" i="4"/>
  <c r="R2490" i="4" s="1"/>
  <c r="J2490" i="4"/>
  <c r="E2490" i="4"/>
  <c r="D2490" i="4"/>
  <c r="B2490" i="4"/>
  <c r="Q2489" i="4"/>
  <c r="O2489" i="4"/>
  <c r="N2489" i="4"/>
  <c r="M2489" i="4"/>
  <c r="R2489" i="4" s="1"/>
  <c r="J2489" i="4"/>
  <c r="E2489" i="4"/>
  <c r="D2489" i="4"/>
  <c r="B2489" i="4"/>
  <c r="Q2488" i="4"/>
  <c r="O2488" i="4"/>
  <c r="N2488" i="4"/>
  <c r="M2488" i="4"/>
  <c r="R2488" i="4" s="1"/>
  <c r="J2488" i="4"/>
  <c r="E2488" i="4"/>
  <c r="D2488" i="4"/>
  <c r="B2488" i="4"/>
  <c r="Q2487" i="4"/>
  <c r="O2487" i="4"/>
  <c r="N2487" i="4"/>
  <c r="M2487" i="4"/>
  <c r="R2487" i="4" s="1"/>
  <c r="J2487" i="4"/>
  <c r="E2487" i="4"/>
  <c r="D2487" i="4"/>
  <c r="B2487" i="4"/>
  <c r="Q2486" i="4"/>
  <c r="O2486" i="4"/>
  <c r="N2486" i="4"/>
  <c r="M2486" i="4"/>
  <c r="R2486" i="4" s="1"/>
  <c r="J2486" i="4"/>
  <c r="E2486" i="4"/>
  <c r="D2486" i="4"/>
  <c r="B2486" i="4"/>
  <c r="Q2485" i="4"/>
  <c r="O2485" i="4"/>
  <c r="N2485" i="4"/>
  <c r="M2485" i="4"/>
  <c r="R2485" i="4" s="1"/>
  <c r="J2485" i="4"/>
  <c r="E2485" i="4"/>
  <c r="D2485" i="4"/>
  <c r="B2485" i="4"/>
  <c r="Q2484" i="4"/>
  <c r="O2484" i="4"/>
  <c r="N2484" i="4"/>
  <c r="M2484" i="4"/>
  <c r="R2484" i="4" s="1"/>
  <c r="J2484" i="4"/>
  <c r="E2484" i="4"/>
  <c r="D2484" i="4"/>
  <c r="B2484" i="4"/>
  <c r="Q2483" i="4"/>
  <c r="O2483" i="4"/>
  <c r="N2483" i="4"/>
  <c r="M2483" i="4"/>
  <c r="R2483" i="4" s="1"/>
  <c r="J2483" i="4"/>
  <c r="E2483" i="4"/>
  <c r="D2483" i="4"/>
  <c r="B2483" i="4"/>
  <c r="Q2482" i="4"/>
  <c r="O2482" i="4"/>
  <c r="N2482" i="4"/>
  <c r="M2482" i="4"/>
  <c r="R2482" i="4" s="1"/>
  <c r="J2482" i="4"/>
  <c r="E2482" i="4"/>
  <c r="D2482" i="4"/>
  <c r="B2482" i="4"/>
  <c r="Q2481" i="4"/>
  <c r="O2481" i="4"/>
  <c r="N2481" i="4"/>
  <c r="M2481" i="4"/>
  <c r="R2481" i="4" s="1"/>
  <c r="J2481" i="4"/>
  <c r="E2481" i="4"/>
  <c r="D2481" i="4"/>
  <c r="B2481" i="4"/>
  <c r="Q2480" i="4"/>
  <c r="O2480" i="4"/>
  <c r="N2480" i="4"/>
  <c r="M2480" i="4"/>
  <c r="R2480" i="4" s="1"/>
  <c r="J2480" i="4"/>
  <c r="E2480" i="4"/>
  <c r="D2480" i="4"/>
  <c r="B2480" i="4"/>
  <c r="Q2479" i="4"/>
  <c r="O2479" i="4"/>
  <c r="N2479" i="4"/>
  <c r="M2479" i="4"/>
  <c r="R2479" i="4" s="1"/>
  <c r="J2479" i="4"/>
  <c r="E2479" i="4"/>
  <c r="D2479" i="4"/>
  <c r="B2479" i="4"/>
  <c r="Q2478" i="4"/>
  <c r="O2478" i="4"/>
  <c r="N2478" i="4"/>
  <c r="M2478" i="4"/>
  <c r="R2478" i="4" s="1"/>
  <c r="J2478" i="4"/>
  <c r="E2478" i="4"/>
  <c r="D2478" i="4"/>
  <c r="B2478" i="4"/>
  <c r="Q2477" i="4"/>
  <c r="O2477" i="4"/>
  <c r="N2477" i="4"/>
  <c r="M2477" i="4"/>
  <c r="R2477" i="4" s="1"/>
  <c r="J2477" i="4"/>
  <c r="E2477" i="4"/>
  <c r="D2477" i="4"/>
  <c r="B2477" i="4"/>
  <c r="Q2476" i="4"/>
  <c r="O2476" i="4"/>
  <c r="N2476" i="4"/>
  <c r="M2476" i="4"/>
  <c r="R2476" i="4" s="1"/>
  <c r="J2476" i="4"/>
  <c r="E2476" i="4"/>
  <c r="D2476" i="4"/>
  <c r="B2476" i="4"/>
  <c r="Q2475" i="4"/>
  <c r="O2475" i="4"/>
  <c r="N2475" i="4"/>
  <c r="M2475" i="4"/>
  <c r="R2475" i="4" s="1"/>
  <c r="J2475" i="4"/>
  <c r="E2475" i="4"/>
  <c r="D2475" i="4"/>
  <c r="B2475" i="4"/>
  <c r="Q2474" i="4"/>
  <c r="O2474" i="4"/>
  <c r="N2474" i="4"/>
  <c r="M2474" i="4"/>
  <c r="R2474" i="4" s="1"/>
  <c r="J2474" i="4"/>
  <c r="E2474" i="4"/>
  <c r="D2474" i="4"/>
  <c r="B2474" i="4"/>
  <c r="Q2473" i="4"/>
  <c r="O2473" i="4"/>
  <c r="N2473" i="4"/>
  <c r="M2473" i="4"/>
  <c r="R2473" i="4" s="1"/>
  <c r="J2473" i="4"/>
  <c r="E2473" i="4"/>
  <c r="D2473" i="4"/>
  <c r="B2473" i="4"/>
  <c r="Q2472" i="4"/>
  <c r="O2472" i="4"/>
  <c r="N2472" i="4"/>
  <c r="M2472" i="4"/>
  <c r="R2472" i="4" s="1"/>
  <c r="J2472" i="4"/>
  <c r="E2472" i="4"/>
  <c r="D2472" i="4"/>
  <c r="B2472" i="4"/>
  <c r="Q2471" i="4"/>
  <c r="O2471" i="4"/>
  <c r="N2471" i="4"/>
  <c r="M2471" i="4"/>
  <c r="R2471" i="4" s="1"/>
  <c r="J2471" i="4"/>
  <c r="E2471" i="4"/>
  <c r="D2471" i="4"/>
  <c r="B2471" i="4"/>
  <c r="Q2470" i="4"/>
  <c r="O2470" i="4"/>
  <c r="N2470" i="4"/>
  <c r="M2470" i="4"/>
  <c r="R2470" i="4" s="1"/>
  <c r="J2470" i="4"/>
  <c r="E2470" i="4"/>
  <c r="D2470" i="4"/>
  <c r="B2470" i="4"/>
  <c r="Q2469" i="4"/>
  <c r="O2469" i="4"/>
  <c r="N2469" i="4"/>
  <c r="M2469" i="4"/>
  <c r="R2469" i="4" s="1"/>
  <c r="J2469" i="4"/>
  <c r="E2469" i="4"/>
  <c r="D2469" i="4"/>
  <c r="B2469" i="4"/>
  <c r="Q2468" i="4"/>
  <c r="O2468" i="4"/>
  <c r="N2468" i="4"/>
  <c r="M2468" i="4"/>
  <c r="R2468" i="4" s="1"/>
  <c r="J2468" i="4"/>
  <c r="E2468" i="4"/>
  <c r="D2468" i="4"/>
  <c r="B2468" i="4"/>
  <c r="Q2467" i="4"/>
  <c r="O2467" i="4"/>
  <c r="N2467" i="4"/>
  <c r="M2467" i="4"/>
  <c r="R2467" i="4" s="1"/>
  <c r="J2467" i="4"/>
  <c r="E2467" i="4"/>
  <c r="D2467" i="4"/>
  <c r="B2467" i="4"/>
  <c r="Q2466" i="4"/>
  <c r="O2466" i="4"/>
  <c r="N2466" i="4"/>
  <c r="M2466" i="4"/>
  <c r="R2466" i="4" s="1"/>
  <c r="J2466" i="4"/>
  <c r="E2466" i="4"/>
  <c r="D2466" i="4"/>
  <c r="B2466" i="4"/>
  <c r="Q2465" i="4"/>
  <c r="O2465" i="4"/>
  <c r="N2465" i="4"/>
  <c r="M2465" i="4"/>
  <c r="R2465" i="4" s="1"/>
  <c r="J2465" i="4"/>
  <c r="E2465" i="4"/>
  <c r="D2465" i="4"/>
  <c r="B2465" i="4"/>
  <c r="Q2464" i="4"/>
  <c r="O2464" i="4"/>
  <c r="N2464" i="4"/>
  <c r="M2464" i="4"/>
  <c r="R2464" i="4" s="1"/>
  <c r="J2464" i="4"/>
  <c r="E2464" i="4"/>
  <c r="D2464" i="4"/>
  <c r="B2464" i="4"/>
  <c r="Q2463" i="4"/>
  <c r="O2463" i="4"/>
  <c r="N2463" i="4"/>
  <c r="M2463" i="4"/>
  <c r="R2463" i="4" s="1"/>
  <c r="J2463" i="4"/>
  <c r="E2463" i="4"/>
  <c r="D2463" i="4"/>
  <c r="B2463" i="4"/>
  <c r="Q2462" i="4"/>
  <c r="O2462" i="4"/>
  <c r="N2462" i="4"/>
  <c r="M2462" i="4"/>
  <c r="R2462" i="4" s="1"/>
  <c r="J2462" i="4"/>
  <c r="E2462" i="4"/>
  <c r="D2462" i="4"/>
  <c r="B2462" i="4"/>
  <c r="R2461" i="4"/>
  <c r="Q2461" i="4"/>
  <c r="O2461" i="4"/>
  <c r="N2461" i="4"/>
  <c r="M2461" i="4"/>
  <c r="J2461" i="4"/>
  <c r="E2461" i="4"/>
  <c r="D2461" i="4"/>
  <c r="B2461" i="4"/>
  <c r="Q2460" i="4"/>
  <c r="O2460" i="4"/>
  <c r="N2460" i="4"/>
  <c r="M2460" i="4"/>
  <c r="R2460" i="4" s="1"/>
  <c r="J2460" i="4"/>
  <c r="E2460" i="4"/>
  <c r="D2460" i="4"/>
  <c r="B2460" i="4"/>
  <c r="Q2459" i="4"/>
  <c r="O2459" i="4"/>
  <c r="N2459" i="4"/>
  <c r="M2459" i="4"/>
  <c r="R2459" i="4" s="1"/>
  <c r="J2459" i="4"/>
  <c r="E2459" i="4"/>
  <c r="D2459" i="4"/>
  <c r="B2459" i="4"/>
  <c r="Q2458" i="4"/>
  <c r="O2458" i="4"/>
  <c r="N2458" i="4"/>
  <c r="M2458" i="4"/>
  <c r="R2458" i="4" s="1"/>
  <c r="J2458" i="4"/>
  <c r="E2458" i="4"/>
  <c r="D2458" i="4"/>
  <c r="B2458" i="4"/>
  <c r="Q2457" i="4"/>
  <c r="O2457" i="4"/>
  <c r="N2457" i="4"/>
  <c r="M2457" i="4"/>
  <c r="R2457" i="4" s="1"/>
  <c r="J2457" i="4"/>
  <c r="E2457" i="4"/>
  <c r="D2457" i="4"/>
  <c r="B2457" i="4"/>
  <c r="Q2456" i="4"/>
  <c r="O2456" i="4"/>
  <c r="N2456" i="4"/>
  <c r="M2456" i="4"/>
  <c r="R2456" i="4" s="1"/>
  <c r="J2456" i="4"/>
  <c r="E2456" i="4"/>
  <c r="D2456" i="4"/>
  <c r="B2456" i="4"/>
  <c r="Q2455" i="4"/>
  <c r="O2455" i="4"/>
  <c r="N2455" i="4"/>
  <c r="M2455" i="4"/>
  <c r="R2455" i="4" s="1"/>
  <c r="J2455" i="4"/>
  <c r="E2455" i="4"/>
  <c r="D2455" i="4"/>
  <c r="B2455" i="4"/>
  <c r="Q2454" i="4"/>
  <c r="O2454" i="4"/>
  <c r="N2454" i="4"/>
  <c r="M2454" i="4"/>
  <c r="R2454" i="4" s="1"/>
  <c r="J2454" i="4"/>
  <c r="E2454" i="4"/>
  <c r="D2454" i="4"/>
  <c r="B2454" i="4"/>
  <c r="Q2453" i="4"/>
  <c r="O2453" i="4"/>
  <c r="N2453" i="4"/>
  <c r="M2453" i="4"/>
  <c r="R2453" i="4" s="1"/>
  <c r="J2453" i="4"/>
  <c r="E2453" i="4"/>
  <c r="D2453" i="4"/>
  <c r="B2453" i="4"/>
  <c r="Q2452" i="4"/>
  <c r="O2452" i="4"/>
  <c r="N2452" i="4"/>
  <c r="M2452" i="4"/>
  <c r="R2452" i="4" s="1"/>
  <c r="J2452" i="4"/>
  <c r="E2452" i="4"/>
  <c r="D2452" i="4"/>
  <c r="B2452" i="4"/>
  <c r="Q2451" i="4"/>
  <c r="O2451" i="4"/>
  <c r="N2451" i="4"/>
  <c r="M2451" i="4"/>
  <c r="R2451" i="4" s="1"/>
  <c r="J2451" i="4"/>
  <c r="E2451" i="4"/>
  <c r="D2451" i="4"/>
  <c r="B2451" i="4"/>
  <c r="Q2450" i="4"/>
  <c r="O2450" i="4"/>
  <c r="N2450" i="4"/>
  <c r="M2450" i="4"/>
  <c r="R2450" i="4" s="1"/>
  <c r="J2450" i="4"/>
  <c r="E2450" i="4"/>
  <c r="D2450" i="4"/>
  <c r="B2450" i="4"/>
  <c r="Q2449" i="4"/>
  <c r="O2449" i="4"/>
  <c r="N2449" i="4"/>
  <c r="M2449" i="4"/>
  <c r="R2449" i="4" s="1"/>
  <c r="J2449" i="4"/>
  <c r="E2449" i="4"/>
  <c r="D2449" i="4"/>
  <c r="B2449" i="4"/>
  <c r="Q2448" i="4"/>
  <c r="O2448" i="4"/>
  <c r="N2448" i="4"/>
  <c r="M2448" i="4"/>
  <c r="R2448" i="4" s="1"/>
  <c r="J2448" i="4"/>
  <c r="E2448" i="4"/>
  <c r="D2448" i="4"/>
  <c r="B2448" i="4"/>
  <c r="Q2447" i="4"/>
  <c r="O2447" i="4"/>
  <c r="N2447" i="4"/>
  <c r="M2447" i="4"/>
  <c r="R2447" i="4" s="1"/>
  <c r="J2447" i="4"/>
  <c r="E2447" i="4"/>
  <c r="D2447" i="4"/>
  <c r="B2447" i="4"/>
  <c r="R2446" i="4"/>
  <c r="Q2446" i="4"/>
  <c r="O2446" i="4"/>
  <c r="N2446" i="4"/>
  <c r="M2446" i="4"/>
  <c r="J2446" i="4"/>
  <c r="E2446" i="4"/>
  <c r="D2446" i="4"/>
  <c r="B2446" i="4"/>
  <c r="Q2445" i="4"/>
  <c r="O2445" i="4"/>
  <c r="N2445" i="4"/>
  <c r="M2445" i="4"/>
  <c r="R2445" i="4" s="1"/>
  <c r="J2445" i="4"/>
  <c r="E2445" i="4"/>
  <c r="D2445" i="4"/>
  <c r="B2445" i="4"/>
  <c r="Q2444" i="4"/>
  <c r="O2444" i="4"/>
  <c r="N2444" i="4"/>
  <c r="M2444" i="4"/>
  <c r="R2444" i="4" s="1"/>
  <c r="J2444" i="4"/>
  <c r="E2444" i="4"/>
  <c r="D2444" i="4"/>
  <c r="B2444" i="4"/>
  <c r="Q2443" i="4"/>
  <c r="O2443" i="4"/>
  <c r="N2443" i="4"/>
  <c r="M2443" i="4"/>
  <c r="R2443" i="4" s="1"/>
  <c r="J2443" i="4"/>
  <c r="E2443" i="4"/>
  <c r="D2443" i="4"/>
  <c r="B2443" i="4"/>
  <c r="Q2442" i="4"/>
  <c r="O2442" i="4"/>
  <c r="N2442" i="4"/>
  <c r="M2442" i="4"/>
  <c r="R2442" i="4" s="1"/>
  <c r="J2442" i="4"/>
  <c r="E2442" i="4"/>
  <c r="D2442" i="4"/>
  <c r="B2442" i="4"/>
  <c r="Q2441" i="4"/>
  <c r="O2441" i="4"/>
  <c r="N2441" i="4"/>
  <c r="M2441" i="4"/>
  <c r="R2441" i="4" s="1"/>
  <c r="J2441" i="4"/>
  <c r="E2441" i="4"/>
  <c r="D2441" i="4"/>
  <c r="B2441" i="4"/>
  <c r="Q2440" i="4"/>
  <c r="O2440" i="4"/>
  <c r="N2440" i="4"/>
  <c r="M2440" i="4"/>
  <c r="R2440" i="4" s="1"/>
  <c r="J2440" i="4"/>
  <c r="E2440" i="4"/>
  <c r="D2440" i="4"/>
  <c r="B2440" i="4"/>
  <c r="Q2439" i="4"/>
  <c r="O2439" i="4"/>
  <c r="N2439" i="4"/>
  <c r="M2439" i="4"/>
  <c r="R2439" i="4" s="1"/>
  <c r="J2439" i="4"/>
  <c r="E2439" i="4"/>
  <c r="D2439" i="4"/>
  <c r="B2439" i="4"/>
  <c r="Q2438" i="4"/>
  <c r="O2438" i="4"/>
  <c r="N2438" i="4"/>
  <c r="M2438" i="4"/>
  <c r="R2438" i="4" s="1"/>
  <c r="J2438" i="4"/>
  <c r="E2438" i="4"/>
  <c r="D2438" i="4"/>
  <c r="B2438" i="4"/>
  <c r="Q2437" i="4"/>
  <c r="O2437" i="4"/>
  <c r="N2437" i="4"/>
  <c r="M2437" i="4"/>
  <c r="R2437" i="4" s="1"/>
  <c r="J2437" i="4"/>
  <c r="E2437" i="4"/>
  <c r="D2437" i="4"/>
  <c r="B2437" i="4"/>
  <c r="Q2436" i="4"/>
  <c r="O2436" i="4"/>
  <c r="N2436" i="4"/>
  <c r="M2436" i="4"/>
  <c r="R2436" i="4" s="1"/>
  <c r="J2436" i="4"/>
  <c r="E2436" i="4"/>
  <c r="D2436" i="4"/>
  <c r="B2436" i="4"/>
  <c r="Q2435" i="4"/>
  <c r="O2435" i="4"/>
  <c r="N2435" i="4"/>
  <c r="M2435" i="4"/>
  <c r="R2435" i="4" s="1"/>
  <c r="J2435" i="4"/>
  <c r="E2435" i="4"/>
  <c r="D2435" i="4"/>
  <c r="B2435" i="4"/>
  <c r="Q2434" i="4"/>
  <c r="O2434" i="4"/>
  <c r="N2434" i="4"/>
  <c r="M2434" i="4"/>
  <c r="R2434" i="4" s="1"/>
  <c r="J2434" i="4"/>
  <c r="E2434" i="4"/>
  <c r="D2434" i="4"/>
  <c r="B2434" i="4"/>
  <c r="Q2433" i="4"/>
  <c r="O2433" i="4"/>
  <c r="N2433" i="4"/>
  <c r="M2433" i="4"/>
  <c r="R2433" i="4" s="1"/>
  <c r="J2433" i="4"/>
  <c r="E2433" i="4"/>
  <c r="D2433" i="4"/>
  <c r="B2433" i="4"/>
  <c r="R2432" i="4"/>
  <c r="Q2432" i="4"/>
  <c r="O2432" i="4"/>
  <c r="N2432" i="4"/>
  <c r="M2432" i="4"/>
  <c r="J2432" i="4"/>
  <c r="E2432" i="4"/>
  <c r="D2432" i="4"/>
  <c r="B2432" i="4"/>
  <c r="Q2431" i="4"/>
  <c r="O2431" i="4"/>
  <c r="N2431" i="4"/>
  <c r="M2431" i="4"/>
  <c r="R2431" i="4" s="1"/>
  <c r="J2431" i="4"/>
  <c r="E2431" i="4"/>
  <c r="D2431" i="4"/>
  <c r="B2431" i="4"/>
  <c r="Q2430" i="4"/>
  <c r="O2430" i="4"/>
  <c r="N2430" i="4"/>
  <c r="M2430" i="4"/>
  <c r="R2430" i="4" s="1"/>
  <c r="J2430" i="4"/>
  <c r="E2430" i="4"/>
  <c r="D2430" i="4"/>
  <c r="B2430" i="4"/>
  <c r="Q2429" i="4"/>
  <c r="O2429" i="4"/>
  <c r="N2429" i="4"/>
  <c r="M2429" i="4"/>
  <c r="R2429" i="4" s="1"/>
  <c r="J2429" i="4"/>
  <c r="E2429" i="4"/>
  <c r="D2429" i="4"/>
  <c r="B2429" i="4"/>
  <c r="Q2428" i="4"/>
  <c r="O2428" i="4"/>
  <c r="N2428" i="4"/>
  <c r="M2428" i="4"/>
  <c r="R2428" i="4" s="1"/>
  <c r="J2428" i="4"/>
  <c r="E2428" i="4"/>
  <c r="D2428" i="4"/>
  <c r="B2428" i="4"/>
  <c r="Q2427" i="4"/>
  <c r="O2427" i="4"/>
  <c r="N2427" i="4"/>
  <c r="M2427" i="4"/>
  <c r="R2427" i="4" s="1"/>
  <c r="J2427" i="4"/>
  <c r="E2427" i="4"/>
  <c r="D2427" i="4"/>
  <c r="B2427" i="4"/>
  <c r="Q2426" i="4"/>
  <c r="O2426" i="4"/>
  <c r="N2426" i="4"/>
  <c r="M2426" i="4"/>
  <c r="R2426" i="4" s="1"/>
  <c r="J2426" i="4"/>
  <c r="E2426" i="4"/>
  <c r="D2426" i="4"/>
  <c r="B2426" i="4"/>
  <c r="Q2425" i="4"/>
  <c r="O2425" i="4"/>
  <c r="N2425" i="4"/>
  <c r="M2425" i="4"/>
  <c r="R2425" i="4" s="1"/>
  <c r="J2425" i="4"/>
  <c r="E2425" i="4"/>
  <c r="D2425" i="4"/>
  <c r="B2425" i="4"/>
  <c r="Q2424" i="4"/>
  <c r="O2424" i="4"/>
  <c r="N2424" i="4"/>
  <c r="M2424" i="4"/>
  <c r="R2424" i="4" s="1"/>
  <c r="J2424" i="4"/>
  <c r="E2424" i="4"/>
  <c r="D2424" i="4"/>
  <c r="B2424" i="4"/>
  <c r="Q2423" i="4"/>
  <c r="O2423" i="4"/>
  <c r="N2423" i="4"/>
  <c r="M2423" i="4"/>
  <c r="R2423" i="4" s="1"/>
  <c r="J2423" i="4"/>
  <c r="E2423" i="4"/>
  <c r="D2423" i="4"/>
  <c r="B2423" i="4"/>
  <c r="Q2422" i="4"/>
  <c r="O2422" i="4"/>
  <c r="N2422" i="4"/>
  <c r="M2422" i="4"/>
  <c r="R2422" i="4" s="1"/>
  <c r="J2422" i="4"/>
  <c r="E2422" i="4"/>
  <c r="D2422" i="4"/>
  <c r="B2422" i="4"/>
  <c r="Q2421" i="4"/>
  <c r="O2421" i="4"/>
  <c r="N2421" i="4"/>
  <c r="M2421" i="4"/>
  <c r="R2421" i="4" s="1"/>
  <c r="J2421" i="4"/>
  <c r="E2421" i="4"/>
  <c r="D2421" i="4"/>
  <c r="B2421" i="4"/>
  <c r="Q2420" i="4"/>
  <c r="O2420" i="4"/>
  <c r="N2420" i="4"/>
  <c r="M2420" i="4"/>
  <c r="R2420" i="4" s="1"/>
  <c r="J2420" i="4"/>
  <c r="E2420" i="4"/>
  <c r="D2420" i="4"/>
  <c r="B2420" i="4"/>
  <c r="Q2419" i="4"/>
  <c r="O2419" i="4"/>
  <c r="N2419" i="4"/>
  <c r="M2419" i="4"/>
  <c r="R2419" i="4" s="1"/>
  <c r="J2419" i="4"/>
  <c r="E2419" i="4"/>
  <c r="D2419" i="4"/>
  <c r="B2419" i="4"/>
  <c r="Q2418" i="4"/>
  <c r="O2418" i="4"/>
  <c r="N2418" i="4"/>
  <c r="M2418" i="4"/>
  <c r="R2418" i="4" s="1"/>
  <c r="J2418" i="4"/>
  <c r="E2418" i="4"/>
  <c r="D2418" i="4"/>
  <c r="B2418" i="4"/>
  <c r="Q2417" i="4"/>
  <c r="O2417" i="4"/>
  <c r="N2417" i="4"/>
  <c r="M2417" i="4"/>
  <c r="R2417" i="4" s="1"/>
  <c r="J2417" i="4"/>
  <c r="E2417" i="4"/>
  <c r="D2417" i="4"/>
  <c r="B2417" i="4"/>
  <c r="Q2416" i="4"/>
  <c r="O2416" i="4"/>
  <c r="N2416" i="4"/>
  <c r="M2416" i="4"/>
  <c r="R2416" i="4" s="1"/>
  <c r="J2416" i="4"/>
  <c r="E2416" i="4"/>
  <c r="D2416" i="4"/>
  <c r="B2416" i="4"/>
  <c r="Q2415" i="4"/>
  <c r="O2415" i="4"/>
  <c r="N2415" i="4"/>
  <c r="M2415" i="4"/>
  <c r="R2415" i="4" s="1"/>
  <c r="J2415" i="4"/>
  <c r="E2415" i="4"/>
  <c r="D2415" i="4"/>
  <c r="B2415" i="4"/>
  <c r="Q2414" i="4"/>
  <c r="O2414" i="4"/>
  <c r="N2414" i="4"/>
  <c r="M2414" i="4"/>
  <c r="R2414" i="4" s="1"/>
  <c r="J2414" i="4"/>
  <c r="E2414" i="4"/>
  <c r="D2414" i="4"/>
  <c r="B2414" i="4"/>
  <c r="R2413" i="4"/>
  <c r="Q2413" i="4"/>
  <c r="O2413" i="4"/>
  <c r="N2413" i="4"/>
  <c r="M2413" i="4"/>
  <c r="J2413" i="4"/>
  <c r="E2413" i="4"/>
  <c r="D2413" i="4"/>
  <c r="B2413" i="4"/>
  <c r="Q2412" i="4"/>
  <c r="O2412" i="4"/>
  <c r="N2412" i="4"/>
  <c r="M2412" i="4"/>
  <c r="R2412" i="4" s="1"/>
  <c r="J2412" i="4"/>
  <c r="E2412" i="4"/>
  <c r="D2412" i="4"/>
  <c r="B2412" i="4"/>
  <c r="Q2411" i="4"/>
  <c r="O2411" i="4"/>
  <c r="N2411" i="4"/>
  <c r="M2411" i="4"/>
  <c r="R2411" i="4" s="1"/>
  <c r="J2411" i="4"/>
  <c r="E2411" i="4"/>
  <c r="D2411" i="4"/>
  <c r="B2411" i="4"/>
  <c r="Q2410" i="4"/>
  <c r="O2410" i="4"/>
  <c r="N2410" i="4"/>
  <c r="M2410" i="4"/>
  <c r="R2410" i="4" s="1"/>
  <c r="J2410" i="4"/>
  <c r="E2410" i="4"/>
  <c r="D2410" i="4"/>
  <c r="B2410" i="4"/>
  <c r="Q2409" i="4"/>
  <c r="O2409" i="4"/>
  <c r="N2409" i="4"/>
  <c r="M2409" i="4"/>
  <c r="R2409" i="4" s="1"/>
  <c r="J2409" i="4"/>
  <c r="E2409" i="4"/>
  <c r="D2409" i="4"/>
  <c r="B2409" i="4"/>
  <c r="Q2408" i="4"/>
  <c r="O2408" i="4"/>
  <c r="N2408" i="4"/>
  <c r="M2408" i="4"/>
  <c r="R2408" i="4" s="1"/>
  <c r="J2408" i="4"/>
  <c r="E2408" i="4"/>
  <c r="D2408" i="4"/>
  <c r="B2408" i="4"/>
  <c r="R2407" i="4"/>
  <c r="Q2407" i="4"/>
  <c r="O2407" i="4"/>
  <c r="N2407" i="4"/>
  <c r="M2407" i="4"/>
  <c r="J2407" i="4"/>
  <c r="E2407" i="4"/>
  <c r="D2407" i="4"/>
  <c r="B2407" i="4"/>
  <c r="Q2406" i="4"/>
  <c r="O2406" i="4"/>
  <c r="N2406" i="4"/>
  <c r="M2406" i="4"/>
  <c r="R2406" i="4" s="1"/>
  <c r="J2406" i="4"/>
  <c r="E2406" i="4"/>
  <c r="D2406" i="4"/>
  <c r="B2406" i="4"/>
  <c r="Q2405" i="4"/>
  <c r="O2405" i="4"/>
  <c r="N2405" i="4"/>
  <c r="M2405" i="4"/>
  <c r="R2405" i="4" s="1"/>
  <c r="J2405" i="4"/>
  <c r="E2405" i="4"/>
  <c r="D2405" i="4"/>
  <c r="B2405" i="4"/>
  <c r="Q2404" i="4"/>
  <c r="O2404" i="4"/>
  <c r="N2404" i="4"/>
  <c r="M2404" i="4"/>
  <c r="R2404" i="4" s="1"/>
  <c r="J2404" i="4"/>
  <c r="E2404" i="4"/>
  <c r="D2404" i="4"/>
  <c r="B2404" i="4"/>
  <c r="Q2403" i="4"/>
  <c r="O2403" i="4"/>
  <c r="N2403" i="4"/>
  <c r="M2403" i="4"/>
  <c r="R2403" i="4" s="1"/>
  <c r="J2403" i="4"/>
  <c r="E2403" i="4"/>
  <c r="D2403" i="4"/>
  <c r="B2403" i="4"/>
  <c r="Q2402" i="4"/>
  <c r="O2402" i="4"/>
  <c r="N2402" i="4"/>
  <c r="M2402" i="4"/>
  <c r="R2402" i="4" s="1"/>
  <c r="J2402" i="4"/>
  <c r="E2402" i="4"/>
  <c r="D2402" i="4"/>
  <c r="B2402" i="4"/>
  <c r="Q2401" i="4"/>
  <c r="O2401" i="4"/>
  <c r="N2401" i="4"/>
  <c r="M2401" i="4"/>
  <c r="R2401" i="4" s="1"/>
  <c r="J2401" i="4"/>
  <c r="E2401" i="4"/>
  <c r="D2401" i="4"/>
  <c r="B2401" i="4"/>
  <c r="Q2400" i="4"/>
  <c r="O2400" i="4"/>
  <c r="N2400" i="4"/>
  <c r="M2400" i="4"/>
  <c r="R2400" i="4" s="1"/>
  <c r="J2400" i="4"/>
  <c r="E2400" i="4"/>
  <c r="D2400" i="4"/>
  <c r="B2400" i="4"/>
  <c r="R2399" i="4"/>
  <c r="Q2399" i="4"/>
  <c r="O2399" i="4"/>
  <c r="N2399" i="4"/>
  <c r="M2399" i="4"/>
  <c r="J2399" i="4"/>
  <c r="E2399" i="4"/>
  <c r="D2399" i="4"/>
  <c r="B2399" i="4"/>
  <c r="R2398" i="4"/>
  <c r="Q2398" i="4"/>
  <c r="O2398" i="4"/>
  <c r="N2398" i="4"/>
  <c r="M2398" i="4"/>
  <c r="J2398" i="4"/>
  <c r="E2398" i="4"/>
  <c r="D2398" i="4"/>
  <c r="B2398" i="4"/>
  <c r="Q2397" i="4"/>
  <c r="O2397" i="4"/>
  <c r="N2397" i="4"/>
  <c r="M2397" i="4"/>
  <c r="R2397" i="4" s="1"/>
  <c r="J2397" i="4"/>
  <c r="E2397" i="4"/>
  <c r="D2397" i="4"/>
  <c r="B2397" i="4"/>
  <c r="Q2396" i="4"/>
  <c r="O2396" i="4"/>
  <c r="N2396" i="4"/>
  <c r="M2396" i="4"/>
  <c r="R2396" i="4" s="1"/>
  <c r="J2396" i="4"/>
  <c r="E2396" i="4"/>
  <c r="D2396" i="4"/>
  <c r="B2396" i="4"/>
  <c r="Q2395" i="4"/>
  <c r="O2395" i="4"/>
  <c r="N2395" i="4"/>
  <c r="M2395" i="4"/>
  <c r="R2395" i="4" s="1"/>
  <c r="J2395" i="4"/>
  <c r="E2395" i="4"/>
  <c r="D2395" i="4"/>
  <c r="B2395" i="4"/>
  <c r="Q2394" i="4"/>
  <c r="O2394" i="4"/>
  <c r="N2394" i="4"/>
  <c r="M2394" i="4"/>
  <c r="R2394" i="4" s="1"/>
  <c r="J2394" i="4"/>
  <c r="E2394" i="4"/>
  <c r="D2394" i="4"/>
  <c r="B2394" i="4"/>
  <c r="Q2393" i="4"/>
  <c r="O2393" i="4"/>
  <c r="N2393" i="4"/>
  <c r="M2393" i="4"/>
  <c r="R2393" i="4" s="1"/>
  <c r="J2393" i="4"/>
  <c r="E2393" i="4"/>
  <c r="D2393" i="4"/>
  <c r="B2393" i="4"/>
  <c r="Q2392" i="4"/>
  <c r="O2392" i="4"/>
  <c r="N2392" i="4"/>
  <c r="M2392" i="4"/>
  <c r="R2392" i="4" s="1"/>
  <c r="J2392" i="4"/>
  <c r="E2392" i="4"/>
  <c r="D2392" i="4"/>
  <c r="B2392" i="4"/>
  <c r="Q2391" i="4"/>
  <c r="O2391" i="4"/>
  <c r="N2391" i="4"/>
  <c r="M2391" i="4"/>
  <c r="R2391" i="4" s="1"/>
  <c r="J2391" i="4"/>
  <c r="E2391" i="4"/>
  <c r="D2391" i="4"/>
  <c r="B2391" i="4"/>
  <c r="Q2390" i="4"/>
  <c r="O2390" i="4"/>
  <c r="N2390" i="4"/>
  <c r="M2390" i="4"/>
  <c r="R2390" i="4" s="1"/>
  <c r="J2390" i="4"/>
  <c r="E2390" i="4"/>
  <c r="D2390" i="4"/>
  <c r="B2390" i="4"/>
  <c r="Q2389" i="4"/>
  <c r="O2389" i="4"/>
  <c r="N2389" i="4"/>
  <c r="M2389" i="4"/>
  <c r="R2389" i="4" s="1"/>
  <c r="J2389" i="4"/>
  <c r="E2389" i="4"/>
  <c r="D2389" i="4"/>
  <c r="B2389" i="4"/>
  <c r="Q2388" i="4"/>
  <c r="O2388" i="4"/>
  <c r="N2388" i="4"/>
  <c r="M2388" i="4"/>
  <c r="R2388" i="4" s="1"/>
  <c r="J2388" i="4"/>
  <c r="E2388" i="4"/>
  <c r="D2388" i="4"/>
  <c r="B2388" i="4"/>
  <c r="Q2387" i="4"/>
  <c r="O2387" i="4"/>
  <c r="N2387" i="4"/>
  <c r="M2387" i="4"/>
  <c r="R2387" i="4" s="1"/>
  <c r="J2387" i="4"/>
  <c r="E2387" i="4"/>
  <c r="D2387" i="4"/>
  <c r="B2387" i="4"/>
  <c r="Q2386" i="4"/>
  <c r="O2386" i="4"/>
  <c r="N2386" i="4"/>
  <c r="M2386" i="4"/>
  <c r="R2386" i="4" s="1"/>
  <c r="J2386" i="4"/>
  <c r="E2386" i="4"/>
  <c r="D2386" i="4"/>
  <c r="B2386" i="4"/>
  <c r="Q2385" i="4"/>
  <c r="O2385" i="4"/>
  <c r="N2385" i="4"/>
  <c r="M2385" i="4"/>
  <c r="R2385" i="4" s="1"/>
  <c r="J2385" i="4"/>
  <c r="E2385" i="4"/>
  <c r="D2385" i="4"/>
  <c r="B2385" i="4"/>
  <c r="Q2384" i="4"/>
  <c r="O2384" i="4"/>
  <c r="N2384" i="4"/>
  <c r="M2384" i="4"/>
  <c r="R2384" i="4" s="1"/>
  <c r="J2384" i="4"/>
  <c r="E2384" i="4"/>
  <c r="D2384" i="4"/>
  <c r="B2384" i="4"/>
  <c r="Q2383" i="4"/>
  <c r="O2383" i="4"/>
  <c r="N2383" i="4"/>
  <c r="M2383" i="4"/>
  <c r="R2383" i="4" s="1"/>
  <c r="J2383" i="4"/>
  <c r="E2383" i="4"/>
  <c r="D2383" i="4"/>
  <c r="B2383" i="4"/>
  <c r="Q2382" i="4"/>
  <c r="O2382" i="4"/>
  <c r="N2382" i="4"/>
  <c r="M2382" i="4"/>
  <c r="R2382" i="4" s="1"/>
  <c r="J2382" i="4"/>
  <c r="E2382" i="4"/>
  <c r="D2382" i="4"/>
  <c r="B2382" i="4"/>
  <c r="Q2381" i="4"/>
  <c r="O2381" i="4"/>
  <c r="N2381" i="4"/>
  <c r="M2381" i="4"/>
  <c r="R2381" i="4" s="1"/>
  <c r="J2381" i="4"/>
  <c r="E2381" i="4"/>
  <c r="D2381" i="4"/>
  <c r="B2381" i="4"/>
  <c r="Q2380" i="4"/>
  <c r="O2380" i="4"/>
  <c r="N2380" i="4"/>
  <c r="M2380" i="4"/>
  <c r="R2380" i="4" s="1"/>
  <c r="J2380" i="4"/>
  <c r="E2380" i="4"/>
  <c r="D2380" i="4"/>
  <c r="B2380" i="4"/>
  <c r="Q2379" i="4"/>
  <c r="O2379" i="4"/>
  <c r="N2379" i="4"/>
  <c r="M2379" i="4"/>
  <c r="R2379" i="4" s="1"/>
  <c r="J2379" i="4"/>
  <c r="E2379" i="4"/>
  <c r="D2379" i="4"/>
  <c r="B2379" i="4"/>
  <c r="Q2378" i="4"/>
  <c r="O2378" i="4"/>
  <c r="N2378" i="4"/>
  <c r="M2378" i="4"/>
  <c r="R2378" i="4" s="1"/>
  <c r="J2378" i="4"/>
  <c r="E2378" i="4"/>
  <c r="D2378" i="4"/>
  <c r="B2378" i="4"/>
  <c r="Q2377" i="4"/>
  <c r="O2377" i="4"/>
  <c r="N2377" i="4"/>
  <c r="M2377" i="4"/>
  <c r="R2377" i="4" s="1"/>
  <c r="J2377" i="4"/>
  <c r="E2377" i="4"/>
  <c r="D2377" i="4"/>
  <c r="B2377" i="4"/>
  <c r="Q2376" i="4"/>
  <c r="O2376" i="4"/>
  <c r="N2376" i="4"/>
  <c r="M2376" i="4"/>
  <c r="R2376" i="4" s="1"/>
  <c r="J2376" i="4"/>
  <c r="E2376" i="4"/>
  <c r="D2376" i="4"/>
  <c r="B2376" i="4"/>
  <c r="Q2375" i="4"/>
  <c r="O2375" i="4"/>
  <c r="N2375" i="4"/>
  <c r="M2375" i="4"/>
  <c r="R2375" i="4" s="1"/>
  <c r="J2375" i="4"/>
  <c r="E2375" i="4"/>
  <c r="D2375" i="4"/>
  <c r="B2375" i="4"/>
  <c r="Q2374" i="4"/>
  <c r="O2374" i="4"/>
  <c r="N2374" i="4"/>
  <c r="M2374" i="4"/>
  <c r="R2374" i="4" s="1"/>
  <c r="J2374" i="4"/>
  <c r="E2374" i="4"/>
  <c r="D2374" i="4"/>
  <c r="B2374" i="4"/>
  <c r="Q2373" i="4"/>
  <c r="O2373" i="4"/>
  <c r="N2373" i="4"/>
  <c r="M2373" i="4"/>
  <c r="R2373" i="4" s="1"/>
  <c r="J2373" i="4"/>
  <c r="E2373" i="4"/>
  <c r="D2373" i="4"/>
  <c r="B2373" i="4"/>
  <c r="Q2372" i="4"/>
  <c r="O2372" i="4"/>
  <c r="N2372" i="4"/>
  <c r="M2372" i="4"/>
  <c r="R2372" i="4" s="1"/>
  <c r="J2372" i="4"/>
  <c r="E2372" i="4"/>
  <c r="D2372" i="4"/>
  <c r="B2372" i="4"/>
  <c r="Q2371" i="4"/>
  <c r="O2371" i="4"/>
  <c r="N2371" i="4"/>
  <c r="M2371" i="4"/>
  <c r="R2371" i="4" s="1"/>
  <c r="J2371" i="4"/>
  <c r="E2371" i="4"/>
  <c r="D2371" i="4"/>
  <c r="B2371" i="4"/>
  <c r="Q2370" i="4"/>
  <c r="O2370" i="4"/>
  <c r="N2370" i="4"/>
  <c r="M2370" i="4"/>
  <c r="R2370" i="4" s="1"/>
  <c r="J2370" i="4"/>
  <c r="E2370" i="4"/>
  <c r="D2370" i="4"/>
  <c r="B2370" i="4"/>
  <c r="Q2369" i="4"/>
  <c r="O2369" i="4"/>
  <c r="N2369" i="4"/>
  <c r="M2369" i="4"/>
  <c r="R2369" i="4" s="1"/>
  <c r="J2369" i="4"/>
  <c r="E2369" i="4"/>
  <c r="D2369" i="4"/>
  <c r="B2369" i="4"/>
  <c r="Q2368" i="4"/>
  <c r="O2368" i="4"/>
  <c r="N2368" i="4"/>
  <c r="M2368" i="4"/>
  <c r="R2368" i="4" s="1"/>
  <c r="J2368" i="4"/>
  <c r="E2368" i="4"/>
  <c r="D2368" i="4"/>
  <c r="B2368" i="4"/>
  <c r="Q2367" i="4"/>
  <c r="O2367" i="4"/>
  <c r="N2367" i="4"/>
  <c r="M2367" i="4"/>
  <c r="R2367" i="4" s="1"/>
  <c r="J2367" i="4"/>
  <c r="E2367" i="4"/>
  <c r="D2367" i="4"/>
  <c r="B2367" i="4"/>
  <c r="Q2366" i="4"/>
  <c r="O2366" i="4"/>
  <c r="N2366" i="4"/>
  <c r="M2366" i="4"/>
  <c r="R2366" i="4" s="1"/>
  <c r="J2366" i="4"/>
  <c r="E2366" i="4"/>
  <c r="D2366" i="4"/>
  <c r="B2366" i="4"/>
  <c r="Q2365" i="4"/>
  <c r="O2365" i="4"/>
  <c r="N2365" i="4"/>
  <c r="M2365" i="4"/>
  <c r="R2365" i="4" s="1"/>
  <c r="J2365" i="4"/>
  <c r="E2365" i="4"/>
  <c r="D2365" i="4"/>
  <c r="B2365" i="4"/>
  <c r="Q2364" i="4"/>
  <c r="O2364" i="4"/>
  <c r="N2364" i="4"/>
  <c r="M2364" i="4"/>
  <c r="R2364" i="4" s="1"/>
  <c r="J2364" i="4"/>
  <c r="E2364" i="4"/>
  <c r="D2364" i="4"/>
  <c r="B2364" i="4"/>
  <c r="Q2363" i="4"/>
  <c r="O2363" i="4"/>
  <c r="N2363" i="4"/>
  <c r="M2363" i="4"/>
  <c r="R2363" i="4" s="1"/>
  <c r="J2363" i="4"/>
  <c r="E2363" i="4"/>
  <c r="D2363" i="4"/>
  <c r="B2363" i="4"/>
  <c r="Q2362" i="4"/>
  <c r="O2362" i="4"/>
  <c r="N2362" i="4"/>
  <c r="M2362" i="4"/>
  <c r="R2362" i="4" s="1"/>
  <c r="J2362" i="4"/>
  <c r="E2362" i="4"/>
  <c r="D2362" i="4"/>
  <c r="B2362" i="4"/>
  <c r="Q2361" i="4"/>
  <c r="O2361" i="4"/>
  <c r="N2361" i="4"/>
  <c r="M2361" i="4"/>
  <c r="R2361" i="4" s="1"/>
  <c r="J2361" i="4"/>
  <c r="E2361" i="4"/>
  <c r="D2361" i="4"/>
  <c r="B2361" i="4"/>
  <c r="Q2360" i="4"/>
  <c r="O2360" i="4"/>
  <c r="N2360" i="4"/>
  <c r="M2360" i="4"/>
  <c r="R2360" i="4" s="1"/>
  <c r="J2360" i="4"/>
  <c r="E2360" i="4"/>
  <c r="D2360" i="4"/>
  <c r="B2360" i="4"/>
  <c r="Q2359" i="4"/>
  <c r="O2359" i="4"/>
  <c r="N2359" i="4"/>
  <c r="M2359" i="4"/>
  <c r="R2359" i="4" s="1"/>
  <c r="J2359" i="4"/>
  <c r="E2359" i="4"/>
  <c r="D2359" i="4"/>
  <c r="B2359" i="4"/>
  <c r="Q2358" i="4"/>
  <c r="O2358" i="4"/>
  <c r="N2358" i="4"/>
  <c r="M2358" i="4"/>
  <c r="R2358" i="4" s="1"/>
  <c r="J2358" i="4"/>
  <c r="E2358" i="4"/>
  <c r="D2358" i="4"/>
  <c r="B2358" i="4"/>
  <c r="Q2357" i="4"/>
  <c r="O2357" i="4"/>
  <c r="N2357" i="4"/>
  <c r="M2357" i="4"/>
  <c r="R2357" i="4" s="1"/>
  <c r="J2357" i="4"/>
  <c r="E2357" i="4"/>
  <c r="D2357" i="4"/>
  <c r="B2357" i="4"/>
  <c r="Q2356" i="4"/>
  <c r="O2356" i="4"/>
  <c r="N2356" i="4"/>
  <c r="M2356" i="4"/>
  <c r="R2356" i="4" s="1"/>
  <c r="J2356" i="4"/>
  <c r="E2356" i="4"/>
  <c r="D2356" i="4"/>
  <c r="B2356" i="4"/>
  <c r="Q2355" i="4"/>
  <c r="O2355" i="4"/>
  <c r="N2355" i="4"/>
  <c r="M2355" i="4"/>
  <c r="R2355" i="4" s="1"/>
  <c r="J2355" i="4"/>
  <c r="E2355" i="4"/>
  <c r="D2355" i="4"/>
  <c r="B2355" i="4"/>
  <c r="Q2354" i="4"/>
  <c r="O2354" i="4"/>
  <c r="N2354" i="4"/>
  <c r="M2354" i="4"/>
  <c r="R2354" i="4" s="1"/>
  <c r="J2354" i="4"/>
  <c r="E2354" i="4"/>
  <c r="D2354" i="4"/>
  <c r="B2354" i="4"/>
  <c r="R2353" i="4"/>
  <c r="Q2353" i="4"/>
  <c r="O2353" i="4"/>
  <c r="N2353" i="4"/>
  <c r="M2353" i="4"/>
  <c r="J2353" i="4"/>
  <c r="E2353" i="4"/>
  <c r="D2353" i="4"/>
  <c r="B2353" i="4"/>
  <c r="Q2352" i="4"/>
  <c r="O2352" i="4"/>
  <c r="N2352" i="4"/>
  <c r="M2352" i="4"/>
  <c r="R2352" i="4" s="1"/>
  <c r="J2352" i="4"/>
  <c r="E2352" i="4"/>
  <c r="D2352" i="4"/>
  <c r="B2352" i="4"/>
  <c r="Q2351" i="4"/>
  <c r="O2351" i="4"/>
  <c r="N2351" i="4"/>
  <c r="M2351" i="4"/>
  <c r="R2351" i="4" s="1"/>
  <c r="J2351" i="4"/>
  <c r="E2351" i="4"/>
  <c r="D2351" i="4"/>
  <c r="B2351" i="4"/>
  <c r="Q2350" i="4"/>
  <c r="O2350" i="4"/>
  <c r="N2350" i="4"/>
  <c r="M2350" i="4"/>
  <c r="R2350" i="4" s="1"/>
  <c r="J2350" i="4"/>
  <c r="E2350" i="4"/>
  <c r="D2350" i="4"/>
  <c r="B2350" i="4"/>
  <c r="Q2349" i="4"/>
  <c r="O2349" i="4"/>
  <c r="N2349" i="4"/>
  <c r="M2349" i="4"/>
  <c r="R2349" i="4" s="1"/>
  <c r="J2349" i="4"/>
  <c r="E2349" i="4"/>
  <c r="D2349" i="4"/>
  <c r="B2349" i="4"/>
  <c r="Q2348" i="4"/>
  <c r="O2348" i="4"/>
  <c r="N2348" i="4"/>
  <c r="M2348" i="4"/>
  <c r="R2348" i="4" s="1"/>
  <c r="J2348" i="4"/>
  <c r="E2348" i="4"/>
  <c r="D2348" i="4"/>
  <c r="B2348" i="4"/>
  <c r="Q2347" i="4"/>
  <c r="O2347" i="4"/>
  <c r="N2347" i="4"/>
  <c r="M2347" i="4"/>
  <c r="R2347" i="4" s="1"/>
  <c r="J2347" i="4"/>
  <c r="E2347" i="4"/>
  <c r="D2347" i="4"/>
  <c r="B2347" i="4"/>
  <c r="Q2346" i="4"/>
  <c r="O2346" i="4"/>
  <c r="N2346" i="4"/>
  <c r="M2346" i="4"/>
  <c r="R2346" i="4" s="1"/>
  <c r="J2346" i="4"/>
  <c r="E2346" i="4"/>
  <c r="D2346" i="4"/>
  <c r="B2346" i="4"/>
  <c r="R2345" i="4"/>
  <c r="Q2345" i="4"/>
  <c r="O2345" i="4"/>
  <c r="N2345" i="4"/>
  <c r="M2345" i="4"/>
  <c r="J2345" i="4"/>
  <c r="E2345" i="4"/>
  <c r="D2345" i="4"/>
  <c r="B2345" i="4"/>
  <c r="Q2344" i="4"/>
  <c r="O2344" i="4"/>
  <c r="N2344" i="4"/>
  <c r="M2344" i="4"/>
  <c r="R2344" i="4" s="1"/>
  <c r="J2344" i="4"/>
  <c r="E2344" i="4"/>
  <c r="D2344" i="4"/>
  <c r="B2344" i="4"/>
  <c r="Q2343" i="4"/>
  <c r="O2343" i="4"/>
  <c r="N2343" i="4"/>
  <c r="M2343" i="4"/>
  <c r="R2343" i="4" s="1"/>
  <c r="J2343" i="4"/>
  <c r="E2343" i="4"/>
  <c r="D2343" i="4"/>
  <c r="B2343" i="4"/>
  <c r="Q2342" i="4"/>
  <c r="O2342" i="4"/>
  <c r="N2342" i="4"/>
  <c r="M2342" i="4"/>
  <c r="R2342" i="4" s="1"/>
  <c r="J2342" i="4"/>
  <c r="E2342" i="4"/>
  <c r="D2342" i="4"/>
  <c r="B2342" i="4"/>
  <c r="Q2341" i="4"/>
  <c r="O2341" i="4"/>
  <c r="N2341" i="4"/>
  <c r="M2341" i="4"/>
  <c r="R2341" i="4" s="1"/>
  <c r="J2341" i="4"/>
  <c r="E2341" i="4"/>
  <c r="D2341" i="4"/>
  <c r="B2341" i="4"/>
  <c r="Q2340" i="4"/>
  <c r="O2340" i="4"/>
  <c r="N2340" i="4"/>
  <c r="M2340" i="4"/>
  <c r="R2340" i="4" s="1"/>
  <c r="J2340" i="4"/>
  <c r="E2340" i="4"/>
  <c r="D2340" i="4"/>
  <c r="B2340" i="4"/>
  <c r="Q2339" i="4"/>
  <c r="O2339" i="4"/>
  <c r="N2339" i="4"/>
  <c r="M2339" i="4"/>
  <c r="R2339" i="4" s="1"/>
  <c r="J2339" i="4"/>
  <c r="E2339" i="4"/>
  <c r="D2339" i="4"/>
  <c r="B2339" i="4"/>
  <c r="Q2338" i="4"/>
  <c r="O2338" i="4"/>
  <c r="N2338" i="4"/>
  <c r="M2338" i="4"/>
  <c r="R2338" i="4" s="1"/>
  <c r="J2338" i="4"/>
  <c r="E2338" i="4"/>
  <c r="D2338" i="4"/>
  <c r="B2338" i="4"/>
  <c r="Q2337" i="4"/>
  <c r="O2337" i="4"/>
  <c r="N2337" i="4"/>
  <c r="M2337" i="4"/>
  <c r="R2337" i="4" s="1"/>
  <c r="J2337" i="4"/>
  <c r="E2337" i="4"/>
  <c r="D2337" i="4"/>
  <c r="B2337" i="4"/>
  <c r="Q2336" i="4"/>
  <c r="O2336" i="4"/>
  <c r="N2336" i="4"/>
  <c r="M2336" i="4"/>
  <c r="R2336" i="4" s="1"/>
  <c r="J2336" i="4"/>
  <c r="E2336" i="4"/>
  <c r="D2336" i="4"/>
  <c r="B2336" i="4"/>
  <c r="Q2335" i="4"/>
  <c r="O2335" i="4"/>
  <c r="N2335" i="4"/>
  <c r="M2335" i="4"/>
  <c r="R2335" i="4" s="1"/>
  <c r="J2335" i="4"/>
  <c r="E2335" i="4"/>
  <c r="D2335" i="4"/>
  <c r="B2335" i="4"/>
  <c r="Q2334" i="4"/>
  <c r="O2334" i="4"/>
  <c r="N2334" i="4"/>
  <c r="M2334" i="4"/>
  <c r="R2334" i="4" s="1"/>
  <c r="J2334" i="4"/>
  <c r="E2334" i="4"/>
  <c r="D2334" i="4"/>
  <c r="B2334" i="4"/>
  <c r="Q2333" i="4"/>
  <c r="O2333" i="4"/>
  <c r="N2333" i="4"/>
  <c r="M2333" i="4"/>
  <c r="R2333" i="4" s="1"/>
  <c r="J2333" i="4"/>
  <c r="E2333" i="4"/>
  <c r="D2333" i="4"/>
  <c r="B2333" i="4"/>
  <c r="Q2332" i="4"/>
  <c r="O2332" i="4"/>
  <c r="N2332" i="4"/>
  <c r="M2332" i="4"/>
  <c r="R2332" i="4" s="1"/>
  <c r="J2332" i="4"/>
  <c r="E2332" i="4"/>
  <c r="D2332" i="4"/>
  <c r="B2332" i="4"/>
  <c r="Q2331" i="4"/>
  <c r="O2331" i="4"/>
  <c r="N2331" i="4"/>
  <c r="M2331" i="4"/>
  <c r="R2331" i="4" s="1"/>
  <c r="J2331" i="4"/>
  <c r="E2331" i="4"/>
  <c r="D2331" i="4"/>
  <c r="B2331" i="4"/>
  <c r="Q2330" i="4"/>
  <c r="O2330" i="4"/>
  <c r="N2330" i="4"/>
  <c r="M2330" i="4"/>
  <c r="R2330" i="4" s="1"/>
  <c r="J2330" i="4"/>
  <c r="E2330" i="4"/>
  <c r="D2330" i="4"/>
  <c r="B2330" i="4"/>
  <c r="Q2329" i="4"/>
  <c r="O2329" i="4"/>
  <c r="N2329" i="4"/>
  <c r="M2329" i="4"/>
  <c r="R2329" i="4" s="1"/>
  <c r="J2329" i="4"/>
  <c r="E2329" i="4"/>
  <c r="D2329" i="4"/>
  <c r="B2329" i="4"/>
  <c r="Q2328" i="4"/>
  <c r="O2328" i="4"/>
  <c r="N2328" i="4"/>
  <c r="M2328" i="4"/>
  <c r="R2328" i="4" s="1"/>
  <c r="J2328" i="4"/>
  <c r="E2328" i="4"/>
  <c r="D2328" i="4"/>
  <c r="B2328" i="4"/>
  <c r="Q2327" i="4"/>
  <c r="O2327" i="4"/>
  <c r="N2327" i="4"/>
  <c r="M2327" i="4"/>
  <c r="R2327" i="4" s="1"/>
  <c r="J2327" i="4"/>
  <c r="E2327" i="4"/>
  <c r="D2327" i="4"/>
  <c r="B2327" i="4"/>
  <c r="Q2326" i="4"/>
  <c r="O2326" i="4"/>
  <c r="N2326" i="4"/>
  <c r="M2326" i="4"/>
  <c r="R2326" i="4" s="1"/>
  <c r="J2326" i="4"/>
  <c r="E2326" i="4"/>
  <c r="D2326" i="4"/>
  <c r="B2326" i="4"/>
  <c r="Q2325" i="4"/>
  <c r="O2325" i="4"/>
  <c r="N2325" i="4"/>
  <c r="M2325" i="4"/>
  <c r="R2325" i="4" s="1"/>
  <c r="J2325" i="4"/>
  <c r="E2325" i="4"/>
  <c r="D2325" i="4"/>
  <c r="B2325" i="4"/>
  <c r="Q2324" i="4"/>
  <c r="O2324" i="4"/>
  <c r="N2324" i="4"/>
  <c r="M2324" i="4"/>
  <c r="R2324" i="4" s="1"/>
  <c r="J2324" i="4"/>
  <c r="E2324" i="4"/>
  <c r="D2324" i="4"/>
  <c r="B2324" i="4"/>
  <c r="Q2323" i="4"/>
  <c r="O2323" i="4"/>
  <c r="N2323" i="4"/>
  <c r="M2323" i="4"/>
  <c r="R2323" i="4" s="1"/>
  <c r="J2323" i="4"/>
  <c r="E2323" i="4"/>
  <c r="D2323" i="4"/>
  <c r="B2323" i="4"/>
  <c r="Q2322" i="4"/>
  <c r="O2322" i="4"/>
  <c r="N2322" i="4"/>
  <c r="M2322" i="4"/>
  <c r="R2322" i="4" s="1"/>
  <c r="J2322" i="4"/>
  <c r="E2322" i="4"/>
  <c r="D2322" i="4"/>
  <c r="B2322" i="4"/>
  <c r="Q2321" i="4"/>
  <c r="O2321" i="4"/>
  <c r="N2321" i="4"/>
  <c r="M2321" i="4"/>
  <c r="R2321" i="4" s="1"/>
  <c r="J2321" i="4"/>
  <c r="E2321" i="4"/>
  <c r="D2321" i="4"/>
  <c r="B2321" i="4"/>
  <c r="Q2320" i="4"/>
  <c r="O2320" i="4"/>
  <c r="N2320" i="4"/>
  <c r="M2320" i="4"/>
  <c r="R2320" i="4" s="1"/>
  <c r="J2320" i="4"/>
  <c r="E2320" i="4"/>
  <c r="D2320" i="4"/>
  <c r="B2320" i="4"/>
  <c r="Q2319" i="4"/>
  <c r="O2319" i="4"/>
  <c r="N2319" i="4"/>
  <c r="M2319" i="4"/>
  <c r="R2319" i="4" s="1"/>
  <c r="J2319" i="4"/>
  <c r="E2319" i="4"/>
  <c r="D2319" i="4"/>
  <c r="B2319" i="4"/>
  <c r="Q2318" i="4"/>
  <c r="O2318" i="4"/>
  <c r="N2318" i="4"/>
  <c r="M2318" i="4"/>
  <c r="R2318" i="4" s="1"/>
  <c r="J2318" i="4"/>
  <c r="E2318" i="4"/>
  <c r="D2318" i="4"/>
  <c r="B2318" i="4"/>
  <c r="Q2317" i="4"/>
  <c r="O2317" i="4"/>
  <c r="N2317" i="4"/>
  <c r="M2317" i="4"/>
  <c r="R2317" i="4" s="1"/>
  <c r="J2317" i="4"/>
  <c r="E2317" i="4"/>
  <c r="D2317" i="4"/>
  <c r="B2317" i="4"/>
  <c r="Q2316" i="4"/>
  <c r="O2316" i="4"/>
  <c r="N2316" i="4"/>
  <c r="M2316" i="4"/>
  <c r="R2316" i="4" s="1"/>
  <c r="J2316" i="4"/>
  <c r="E2316" i="4"/>
  <c r="D2316" i="4"/>
  <c r="B2316" i="4"/>
  <c r="Q2315" i="4"/>
  <c r="O2315" i="4"/>
  <c r="N2315" i="4"/>
  <c r="M2315" i="4"/>
  <c r="R2315" i="4" s="1"/>
  <c r="J2315" i="4"/>
  <c r="E2315" i="4"/>
  <c r="D2315" i="4"/>
  <c r="B2315" i="4"/>
  <c r="Q2314" i="4"/>
  <c r="O2314" i="4"/>
  <c r="N2314" i="4"/>
  <c r="M2314" i="4"/>
  <c r="R2314" i="4" s="1"/>
  <c r="J2314" i="4"/>
  <c r="E2314" i="4"/>
  <c r="D2314" i="4"/>
  <c r="B2314" i="4"/>
  <c r="Q2313" i="4"/>
  <c r="O2313" i="4"/>
  <c r="N2313" i="4"/>
  <c r="M2313" i="4"/>
  <c r="R2313" i="4" s="1"/>
  <c r="J2313" i="4"/>
  <c r="E2313" i="4"/>
  <c r="D2313" i="4"/>
  <c r="B2313" i="4"/>
  <c r="Q2312" i="4"/>
  <c r="O2312" i="4"/>
  <c r="N2312" i="4"/>
  <c r="M2312" i="4"/>
  <c r="R2312" i="4" s="1"/>
  <c r="J2312" i="4"/>
  <c r="E2312" i="4"/>
  <c r="D2312" i="4"/>
  <c r="B2312" i="4"/>
  <c r="Q2311" i="4"/>
  <c r="O2311" i="4"/>
  <c r="N2311" i="4"/>
  <c r="M2311" i="4"/>
  <c r="R2311" i="4" s="1"/>
  <c r="J2311" i="4"/>
  <c r="E2311" i="4"/>
  <c r="D2311" i="4"/>
  <c r="B2311" i="4"/>
  <c r="Q2310" i="4"/>
  <c r="O2310" i="4"/>
  <c r="N2310" i="4"/>
  <c r="M2310" i="4"/>
  <c r="R2310" i="4" s="1"/>
  <c r="J2310" i="4"/>
  <c r="E2310" i="4"/>
  <c r="D2310" i="4"/>
  <c r="B2310" i="4"/>
  <c r="Q2309" i="4"/>
  <c r="O2309" i="4"/>
  <c r="N2309" i="4"/>
  <c r="M2309" i="4"/>
  <c r="R2309" i="4" s="1"/>
  <c r="J2309" i="4"/>
  <c r="E2309" i="4"/>
  <c r="D2309" i="4"/>
  <c r="B2309" i="4"/>
  <c r="Q2308" i="4"/>
  <c r="O2308" i="4"/>
  <c r="N2308" i="4"/>
  <c r="M2308" i="4"/>
  <c r="R2308" i="4" s="1"/>
  <c r="J2308" i="4"/>
  <c r="E2308" i="4"/>
  <c r="D2308" i="4"/>
  <c r="B2308" i="4"/>
  <c r="Q2307" i="4"/>
  <c r="O2307" i="4"/>
  <c r="N2307" i="4"/>
  <c r="M2307" i="4"/>
  <c r="R2307" i="4" s="1"/>
  <c r="J2307" i="4"/>
  <c r="E2307" i="4"/>
  <c r="D2307" i="4"/>
  <c r="B2307" i="4"/>
  <c r="Q2306" i="4"/>
  <c r="O2306" i="4"/>
  <c r="N2306" i="4"/>
  <c r="M2306" i="4"/>
  <c r="R2306" i="4" s="1"/>
  <c r="J2306" i="4"/>
  <c r="E2306" i="4"/>
  <c r="D2306" i="4"/>
  <c r="B2306" i="4"/>
  <c r="Q2305" i="4"/>
  <c r="O2305" i="4"/>
  <c r="N2305" i="4"/>
  <c r="M2305" i="4"/>
  <c r="R2305" i="4" s="1"/>
  <c r="J2305" i="4"/>
  <c r="E2305" i="4"/>
  <c r="D2305" i="4"/>
  <c r="B2305" i="4"/>
  <c r="Q2304" i="4"/>
  <c r="O2304" i="4"/>
  <c r="N2304" i="4"/>
  <c r="M2304" i="4"/>
  <c r="R2304" i="4" s="1"/>
  <c r="J2304" i="4"/>
  <c r="E2304" i="4"/>
  <c r="D2304" i="4"/>
  <c r="B2304" i="4"/>
  <c r="Q2303" i="4"/>
  <c r="O2303" i="4"/>
  <c r="N2303" i="4"/>
  <c r="M2303" i="4"/>
  <c r="R2303" i="4" s="1"/>
  <c r="J2303" i="4"/>
  <c r="E2303" i="4"/>
  <c r="D2303" i="4"/>
  <c r="B2303" i="4"/>
  <c r="Q2302" i="4"/>
  <c r="O2302" i="4"/>
  <c r="N2302" i="4"/>
  <c r="M2302" i="4"/>
  <c r="R2302" i="4" s="1"/>
  <c r="J2302" i="4"/>
  <c r="E2302" i="4"/>
  <c r="D2302" i="4"/>
  <c r="B2302" i="4"/>
  <c r="Q2301" i="4"/>
  <c r="O2301" i="4"/>
  <c r="N2301" i="4"/>
  <c r="M2301" i="4"/>
  <c r="R2301" i="4" s="1"/>
  <c r="J2301" i="4"/>
  <c r="E2301" i="4"/>
  <c r="D2301" i="4"/>
  <c r="B2301" i="4"/>
  <c r="Q2300" i="4"/>
  <c r="O2300" i="4"/>
  <c r="N2300" i="4"/>
  <c r="M2300" i="4"/>
  <c r="R2300" i="4" s="1"/>
  <c r="J2300" i="4"/>
  <c r="E2300" i="4"/>
  <c r="D2300" i="4"/>
  <c r="B2300" i="4"/>
  <c r="Q2299" i="4"/>
  <c r="O2299" i="4"/>
  <c r="N2299" i="4"/>
  <c r="M2299" i="4"/>
  <c r="R2299" i="4" s="1"/>
  <c r="J2299" i="4"/>
  <c r="E2299" i="4"/>
  <c r="D2299" i="4"/>
  <c r="B2299" i="4"/>
  <c r="Q2298" i="4"/>
  <c r="O2298" i="4"/>
  <c r="N2298" i="4"/>
  <c r="M2298" i="4"/>
  <c r="R2298" i="4" s="1"/>
  <c r="J2298" i="4"/>
  <c r="E2298" i="4"/>
  <c r="D2298" i="4"/>
  <c r="B2298" i="4"/>
  <c r="Q2297" i="4"/>
  <c r="O2297" i="4"/>
  <c r="N2297" i="4"/>
  <c r="M2297" i="4"/>
  <c r="R2297" i="4" s="1"/>
  <c r="J2297" i="4"/>
  <c r="E2297" i="4"/>
  <c r="D2297" i="4"/>
  <c r="B2297" i="4"/>
  <c r="Q2296" i="4"/>
  <c r="O2296" i="4"/>
  <c r="N2296" i="4"/>
  <c r="M2296" i="4"/>
  <c r="R2296" i="4" s="1"/>
  <c r="J2296" i="4"/>
  <c r="E2296" i="4"/>
  <c r="D2296" i="4"/>
  <c r="B2296" i="4"/>
  <c r="Q2295" i="4"/>
  <c r="O2295" i="4"/>
  <c r="N2295" i="4"/>
  <c r="M2295" i="4"/>
  <c r="R2295" i="4" s="1"/>
  <c r="J2295" i="4"/>
  <c r="E2295" i="4"/>
  <c r="D2295" i="4"/>
  <c r="B2295" i="4"/>
  <c r="Q2294" i="4"/>
  <c r="O2294" i="4"/>
  <c r="N2294" i="4"/>
  <c r="M2294" i="4"/>
  <c r="R2294" i="4" s="1"/>
  <c r="J2294" i="4"/>
  <c r="E2294" i="4"/>
  <c r="D2294" i="4"/>
  <c r="B2294" i="4"/>
  <c r="Q2293" i="4"/>
  <c r="O2293" i="4"/>
  <c r="N2293" i="4"/>
  <c r="M2293" i="4"/>
  <c r="R2293" i="4" s="1"/>
  <c r="J2293" i="4"/>
  <c r="E2293" i="4"/>
  <c r="D2293" i="4"/>
  <c r="B2293" i="4"/>
  <c r="Q2292" i="4"/>
  <c r="O2292" i="4"/>
  <c r="N2292" i="4"/>
  <c r="M2292" i="4"/>
  <c r="R2292" i="4" s="1"/>
  <c r="J2292" i="4"/>
  <c r="E2292" i="4"/>
  <c r="D2292" i="4"/>
  <c r="B2292" i="4"/>
  <c r="Q2291" i="4"/>
  <c r="O2291" i="4"/>
  <c r="N2291" i="4"/>
  <c r="M2291" i="4"/>
  <c r="R2291" i="4" s="1"/>
  <c r="J2291" i="4"/>
  <c r="E2291" i="4"/>
  <c r="D2291" i="4"/>
  <c r="B2291" i="4"/>
  <c r="Q2290" i="4"/>
  <c r="O2290" i="4"/>
  <c r="N2290" i="4"/>
  <c r="M2290" i="4"/>
  <c r="R2290" i="4" s="1"/>
  <c r="J2290" i="4"/>
  <c r="E2290" i="4"/>
  <c r="D2290" i="4"/>
  <c r="B2290" i="4"/>
  <c r="Q2289" i="4"/>
  <c r="O2289" i="4"/>
  <c r="N2289" i="4"/>
  <c r="M2289" i="4"/>
  <c r="R2289" i="4" s="1"/>
  <c r="J2289" i="4"/>
  <c r="E2289" i="4"/>
  <c r="D2289" i="4"/>
  <c r="B2289" i="4"/>
  <c r="Q2288" i="4"/>
  <c r="O2288" i="4"/>
  <c r="N2288" i="4"/>
  <c r="M2288" i="4"/>
  <c r="R2288" i="4" s="1"/>
  <c r="J2288" i="4"/>
  <c r="E2288" i="4"/>
  <c r="D2288" i="4"/>
  <c r="B2288" i="4"/>
  <c r="Q2287" i="4"/>
  <c r="O2287" i="4"/>
  <c r="N2287" i="4"/>
  <c r="M2287" i="4"/>
  <c r="R2287" i="4" s="1"/>
  <c r="J2287" i="4"/>
  <c r="E2287" i="4"/>
  <c r="D2287" i="4"/>
  <c r="B2287" i="4"/>
  <c r="Q2286" i="4"/>
  <c r="O2286" i="4"/>
  <c r="N2286" i="4"/>
  <c r="M2286" i="4"/>
  <c r="R2286" i="4" s="1"/>
  <c r="J2286" i="4"/>
  <c r="E2286" i="4"/>
  <c r="D2286" i="4"/>
  <c r="B2286" i="4"/>
  <c r="Q2285" i="4"/>
  <c r="O2285" i="4"/>
  <c r="N2285" i="4"/>
  <c r="M2285" i="4"/>
  <c r="R2285" i="4" s="1"/>
  <c r="J2285" i="4"/>
  <c r="E2285" i="4"/>
  <c r="D2285" i="4"/>
  <c r="B2285" i="4"/>
  <c r="Q2284" i="4"/>
  <c r="O2284" i="4"/>
  <c r="N2284" i="4"/>
  <c r="M2284" i="4"/>
  <c r="R2284" i="4" s="1"/>
  <c r="J2284" i="4"/>
  <c r="E2284" i="4"/>
  <c r="D2284" i="4"/>
  <c r="B2284" i="4"/>
  <c r="Q2283" i="4"/>
  <c r="O2283" i="4"/>
  <c r="N2283" i="4"/>
  <c r="M2283" i="4"/>
  <c r="R2283" i="4" s="1"/>
  <c r="J2283" i="4"/>
  <c r="E2283" i="4"/>
  <c r="D2283" i="4"/>
  <c r="B2283" i="4"/>
  <c r="Q2282" i="4"/>
  <c r="O2282" i="4"/>
  <c r="N2282" i="4"/>
  <c r="M2282" i="4"/>
  <c r="R2282" i="4" s="1"/>
  <c r="J2282" i="4"/>
  <c r="E2282" i="4"/>
  <c r="D2282" i="4"/>
  <c r="B2282" i="4"/>
  <c r="Q2281" i="4"/>
  <c r="O2281" i="4"/>
  <c r="N2281" i="4"/>
  <c r="M2281" i="4"/>
  <c r="R2281" i="4" s="1"/>
  <c r="J2281" i="4"/>
  <c r="E2281" i="4"/>
  <c r="D2281" i="4"/>
  <c r="B2281" i="4"/>
  <c r="Q2280" i="4"/>
  <c r="O2280" i="4"/>
  <c r="N2280" i="4"/>
  <c r="M2280" i="4"/>
  <c r="R2280" i="4" s="1"/>
  <c r="J2280" i="4"/>
  <c r="E2280" i="4"/>
  <c r="D2280" i="4"/>
  <c r="B2280" i="4"/>
  <c r="Q2279" i="4"/>
  <c r="O2279" i="4"/>
  <c r="N2279" i="4"/>
  <c r="M2279" i="4"/>
  <c r="R2279" i="4" s="1"/>
  <c r="J2279" i="4"/>
  <c r="E2279" i="4"/>
  <c r="D2279" i="4"/>
  <c r="B2279" i="4"/>
  <c r="Q2278" i="4"/>
  <c r="O2278" i="4"/>
  <c r="N2278" i="4"/>
  <c r="M2278" i="4"/>
  <c r="R2278" i="4" s="1"/>
  <c r="J2278" i="4"/>
  <c r="E2278" i="4"/>
  <c r="D2278" i="4"/>
  <c r="B2278" i="4"/>
  <c r="Q2277" i="4"/>
  <c r="O2277" i="4"/>
  <c r="N2277" i="4"/>
  <c r="M2277" i="4"/>
  <c r="R2277" i="4" s="1"/>
  <c r="J2277" i="4"/>
  <c r="E2277" i="4"/>
  <c r="D2277" i="4"/>
  <c r="B2277" i="4"/>
  <c r="Q2276" i="4"/>
  <c r="O2276" i="4"/>
  <c r="N2276" i="4"/>
  <c r="M2276" i="4"/>
  <c r="R2276" i="4" s="1"/>
  <c r="J2276" i="4"/>
  <c r="E2276" i="4"/>
  <c r="D2276" i="4"/>
  <c r="B2276" i="4"/>
  <c r="Q2275" i="4"/>
  <c r="O2275" i="4"/>
  <c r="N2275" i="4"/>
  <c r="M2275" i="4"/>
  <c r="R2275" i="4" s="1"/>
  <c r="J2275" i="4"/>
  <c r="E2275" i="4"/>
  <c r="D2275" i="4"/>
  <c r="B2275" i="4"/>
  <c r="Q2274" i="4"/>
  <c r="O2274" i="4"/>
  <c r="N2274" i="4"/>
  <c r="M2274" i="4"/>
  <c r="R2274" i="4" s="1"/>
  <c r="J2274" i="4"/>
  <c r="E2274" i="4"/>
  <c r="D2274" i="4"/>
  <c r="B2274" i="4"/>
  <c r="Q2273" i="4"/>
  <c r="O2273" i="4"/>
  <c r="N2273" i="4"/>
  <c r="M2273" i="4"/>
  <c r="R2273" i="4" s="1"/>
  <c r="J2273" i="4"/>
  <c r="E2273" i="4"/>
  <c r="D2273" i="4"/>
  <c r="B2273" i="4"/>
  <c r="Q2272" i="4"/>
  <c r="O2272" i="4"/>
  <c r="N2272" i="4"/>
  <c r="M2272" i="4"/>
  <c r="R2272" i="4" s="1"/>
  <c r="J2272" i="4"/>
  <c r="E2272" i="4"/>
  <c r="D2272" i="4"/>
  <c r="B2272" i="4"/>
  <c r="Q2271" i="4"/>
  <c r="O2271" i="4"/>
  <c r="N2271" i="4"/>
  <c r="M2271" i="4"/>
  <c r="R2271" i="4" s="1"/>
  <c r="J2271" i="4"/>
  <c r="E2271" i="4"/>
  <c r="D2271" i="4"/>
  <c r="B2271" i="4"/>
  <c r="Q2270" i="4"/>
  <c r="O2270" i="4"/>
  <c r="N2270" i="4"/>
  <c r="M2270" i="4"/>
  <c r="R2270" i="4" s="1"/>
  <c r="J2270" i="4"/>
  <c r="E2270" i="4"/>
  <c r="D2270" i="4"/>
  <c r="B2270" i="4"/>
  <c r="R2269" i="4"/>
  <c r="Q2269" i="4"/>
  <c r="O2269" i="4"/>
  <c r="N2269" i="4"/>
  <c r="M2269" i="4"/>
  <c r="J2269" i="4"/>
  <c r="E2269" i="4"/>
  <c r="D2269" i="4"/>
  <c r="B2269" i="4"/>
  <c r="Q2268" i="4"/>
  <c r="O2268" i="4"/>
  <c r="N2268" i="4"/>
  <c r="M2268" i="4"/>
  <c r="R2268" i="4" s="1"/>
  <c r="J2268" i="4"/>
  <c r="E2268" i="4"/>
  <c r="D2268" i="4"/>
  <c r="B2268" i="4"/>
  <c r="R2267" i="4"/>
  <c r="Q2267" i="4"/>
  <c r="O2267" i="4"/>
  <c r="N2267" i="4"/>
  <c r="M2267" i="4"/>
  <c r="J2267" i="4"/>
  <c r="E2267" i="4"/>
  <c r="D2267" i="4"/>
  <c r="B2267" i="4"/>
  <c r="Q2266" i="4"/>
  <c r="O2266" i="4"/>
  <c r="N2266" i="4"/>
  <c r="M2266" i="4"/>
  <c r="R2266" i="4" s="1"/>
  <c r="J2266" i="4"/>
  <c r="E2266" i="4"/>
  <c r="D2266" i="4"/>
  <c r="B2266" i="4"/>
  <c r="Q2265" i="4"/>
  <c r="O2265" i="4"/>
  <c r="N2265" i="4"/>
  <c r="M2265" i="4"/>
  <c r="R2265" i="4" s="1"/>
  <c r="J2265" i="4"/>
  <c r="E2265" i="4"/>
  <c r="D2265" i="4"/>
  <c r="B2265" i="4"/>
  <c r="Q2264" i="4"/>
  <c r="O2264" i="4"/>
  <c r="N2264" i="4"/>
  <c r="M2264" i="4"/>
  <c r="R2264" i="4" s="1"/>
  <c r="J2264" i="4"/>
  <c r="E2264" i="4"/>
  <c r="D2264" i="4"/>
  <c r="B2264" i="4"/>
  <c r="Q2263" i="4"/>
  <c r="O2263" i="4"/>
  <c r="N2263" i="4"/>
  <c r="M2263" i="4"/>
  <c r="R2263" i="4" s="1"/>
  <c r="J2263" i="4"/>
  <c r="E2263" i="4"/>
  <c r="D2263" i="4"/>
  <c r="B2263" i="4"/>
  <c r="Q2262" i="4"/>
  <c r="O2262" i="4"/>
  <c r="N2262" i="4"/>
  <c r="M2262" i="4"/>
  <c r="R2262" i="4" s="1"/>
  <c r="J2262" i="4"/>
  <c r="E2262" i="4"/>
  <c r="D2262" i="4"/>
  <c r="B2262" i="4"/>
  <c r="Q2261" i="4"/>
  <c r="O2261" i="4"/>
  <c r="N2261" i="4"/>
  <c r="M2261" i="4"/>
  <c r="R2261" i="4" s="1"/>
  <c r="J2261" i="4"/>
  <c r="E2261" i="4"/>
  <c r="D2261" i="4"/>
  <c r="B2261" i="4"/>
  <c r="Q2260" i="4"/>
  <c r="O2260" i="4"/>
  <c r="N2260" i="4"/>
  <c r="M2260" i="4"/>
  <c r="R2260" i="4" s="1"/>
  <c r="J2260" i="4"/>
  <c r="E2260" i="4"/>
  <c r="D2260" i="4"/>
  <c r="B2260" i="4"/>
  <c r="Q2259" i="4"/>
  <c r="O2259" i="4"/>
  <c r="N2259" i="4"/>
  <c r="M2259" i="4"/>
  <c r="R2259" i="4" s="1"/>
  <c r="J2259" i="4"/>
  <c r="E2259" i="4"/>
  <c r="D2259" i="4"/>
  <c r="B2259" i="4"/>
  <c r="Q2258" i="4"/>
  <c r="O2258" i="4"/>
  <c r="N2258" i="4"/>
  <c r="M2258" i="4"/>
  <c r="R2258" i="4" s="1"/>
  <c r="J2258" i="4"/>
  <c r="E2258" i="4"/>
  <c r="D2258" i="4"/>
  <c r="B2258" i="4"/>
  <c r="Q2257" i="4"/>
  <c r="O2257" i="4"/>
  <c r="N2257" i="4"/>
  <c r="M2257" i="4"/>
  <c r="R2257" i="4" s="1"/>
  <c r="J2257" i="4"/>
  <c r="E2257" i="4"/>
  <c r="D2257" i="4"/>
  <c r="B2257" i="4"/>
  <c r="R2256" i="4"/>
  <c r="Q2256" i="4"/>
  <c r="O2256" i="4"/>
  <c r="N2256" i="4"/>
  <c r="M2256" i="4"/>
  <c r="J2256" i="4"/>
  <c r="E2256" i="4"/>
  <c r="D2256" i="4"/>
  <c r="B2256" i="4"/>
  <c r="Q2255" i="4"/>
  <c r="O2255" i="4"/>
  <c r="N2255" i="4"/>
  <c r="M2255" i="4"/>
  <c r="R2255" i="4" s="1"/>
  <c r="J2255" i="4"/>
  <c r="E2255" i="4"/>
  <c r="D2255" i="4"/>
  <c r="B2255" i="4"/>
  <c r="Q2254" i="4"/>
  <c r="O2254" i="4"/>
  <c r="N2254" i="4"/>
  <c r="M2254" i="4"/>
  <c r="R2254" i="4" s="1"/>
  <c r="J2254" i="4"/>
  <c r="E2254" i="4"/>
  <c r="D2254" i="4"/>
  <c r="B2254" i="4"/>
  <c r="Q2253" i="4"/>
  <c r="O2253" i="4"/>
  <c r="N2253" i="4"/>
  <c r="M2253" i="4"/>
  <c r="R2253" i="4" s="1"/>
  <c r="J2253" i="4"/>
  <c r="E2253" i="4"/>
  <c r="D2253" i="4"/>
  <c r="B2253" i="4"/>
  <c r="Q2252" i="4"/>
  <c r="O2252" i="4"/>
  <c r="N2252" i="4"/>
  <c r="M2252" i="4"/>
  <c r="R2252" i="4" s="1"/>
  <c r="J2252" i="4"/>
  <c r="E2252" i="4"/>
  <c r="D2252" i="4"/>
  <c r="B2252" i="4"/>
  <c r="Q2251" i="4"/>
  <c r="O2251" i="4"/>
  <c r="N2251" i="4"/>
  <c r="M2251" i="4"/>
  <c r="R2251" i="4" s="1"/>
  <c r="J2251" i="4"/>
  <c r="E2251" i="4"/>
  <c r="D2251" i="4"/>
  <c r="B2251" i="4"/>
  <c r="Q2250" i="4"/>
  <c r="O2250" i="4"/>
  <c r="N2250" i="4"/>
  <c r="M2250" i="4"/>
  <c r="R2250" i="4" s="1"/>
  <c r="J2250" i="4"/>
  <c r="E2250" i="4"/>
  <c r="D2250" i="4"/>
  <c r="B2250" i="4"/>
  <c r="Q2249" i="4"/>
  <c r="O2249" i="4"/>
  <c r="N2249" i="4"/>
  <c r="M2249" i="4"/>
  <c r="R2249" i="4" s="1"/>
  <c r="J2249" i="4"/>
  <c r="E2249" i="4"/>
  <c r="D2249" i="4"/>
  <c r="B2249" i="4"/>
  <c r="Q2248" i="4"/>
  <c r="O2248" i="4"/>
  <c r="N2248" i="4"/>
  <c r="M2248" i="4"/>
  <c r="R2248" i="4" s="1"/>
  <c r="J2248" i="4"/>
  <c r="E2248" i="4"/>
  <c r="D2248" i="4"/>
  <c r="B2248" i="4"/>
  <c r="Q2247" i="4"/>
  <c r="O2247" i="4"/>
  <c r="N2247" i="4"/>
  <c r="M2247" i="4"/>
  <c r="R2247" i="4" s="1"/>
  <c r="J2247" i="4"/>
  <c r="E2247" i="4"/>
  <c r="D2247" i="4"/>
  <c r="B2247" i="4"/>
  <c r="Q2246" i="4"/>
  <c r="O2246" i="4"/>
  <c r="N2246" i="4"/>
  <c r="M2246" i="4"/>
  <c r="R2246" i="4" s="1"/>
  <c r="J2246" i="4"/>
  <c r="E2246" i="4"/>
  <c r="D2246" i="4"/>
  <c r="B2246" i="4"/>
  <c r="Q2245" i="4"/>
  <c r="O2245" i="4"/>
  <c r="N2245" i="4"/>
  <c r="M2245" i="4"/>
  <c r="R2245" i="4" s="1"/>
  <c r="J2245" i="4"/>
  <c r="E2245" i="4"/>
  <c r="D2245" i="4"/>
  <c r="B2245" i="4"/>
  <c r="Q2244" i="4"/>
  <c r="O2244" i="4"/>
  <c r="N2244" i="4"/>
  <c r="M2244" i="4"/>
  <c r="R2244" i="4" s="1"/>
  <c r="J2244" i="4"/>
  <c r="E2244" i="4"/>
  <c r="D2244" i="4"/>
  <c r="B2244" i="4"/>
  <c r="Q2243" i="4"/>
  <c r="O2243" i="4"/>
  <c r="N2243" i="4"/>
  <c r="M2243" i="4"/>
  <c r="R2243" i="4" s="1"/>
  <c r="J2243" i="4"/>
  <c r="E2243" i="4"/>
  <c r="D2243" i="4"/>
  <c r="B2243" i="4"/>
  <c r="Q2242" i="4"/>
  <c r="O2242" i="4"/>
  <c r="N2242" i="4"/>
  <c r="M2242" i="4"/>
  <c r="R2242" i="4" s="1"/>
  <c r="J2242" i="4"/>
  <c r="E2242" i="4"/>
  <c r="D2242" i="4"/>
  <c r="B2242" i="4"/>
  <c r="Q2241" i="4"/>
  <c r="O2241" i="4"/>
  <c r="N2241" i="4"/>
  <c r="M2241" i="4"/>
  <c r="R2241" i="4" s="1"/>
  <c r="J2241" i="4"/>
  <c r="E2241" i="4"/>
  <c r="D2241" i="4"/>
  <c r="B2241" i="4"/>
  <c r="Q2240" i="4"/>
  <c r="O2240" i="4"/>
  <c r="N2240" i="4"/>
  <c r="M2240" i="4"/>
  <c r="R2240" i="4" s="1"/>
  <c r="J2240" i="4"/>
  <c r="E2240" i="4"/>
  <c r="D2240" i="4"/>
  <c r="B2240" i="4"/>
  <c r="Q2239" i="4"/>
  <c r="O2239" i="4"/>
  <c r="N2239" i="4"/>
  <c r="M2239" i="4"/>
  <c r="R2239" i="4" s="1"/>
  <c r="J2239" i="4"/>
  <c r="E2239" i="4"/>
  <c r="D2239" i="4"/>
  <c r="B2239" i="4"/>
  <c r="Q2238" i="4"/>
  <c r="O2238" i="4"/>
  <c r="N2238" i="4"/>
  <c r="M2238" i="4"/>
  <c r="R2238" i="4" s="1"/>
  <c r="J2238" i="4"/>
  <c r="E2238" i="4"/>
  <c r="D2238" i="4"/>
  <c r="B2238" i="4"/>
  <c r="Q2237" i="4"/>
  <c r="O2237" i="4"/>
  <c r="N2237" i="4"/>
  <c r="M2237" i="4"/>
  <c r="R2237" i="4" s="1"/>
  <c r="J2237" i="4"/>
  <c r="E2237" i="4"/>
  <c r="D2237" i="4"/>
  <c r="B2237" i="4"/>
  <c r="Q2236" i="4"/>
  <c r="O2236" i="4"/>
  <c r="N2236" i="4"/>
  <c r="M2236" i="4"/>
  <c r="R2236" i="4" s="1"/>
  <c r="J2236" i="4"/>
  <c r="E2236" i="4"/>
  <c r="D2236" i="4"/>
  <c r="B2236" i="4"/>
  <c r="Q2235" i="4"/>
  <c r="O2235" i="4"/>
  <c r="N2235" i="4"/>
  <c r="M2235" i="4"/>
  <c r="R2235" i="4" s="1"/>
  <c r="J2235" i="4"/>
  <c r="E2235" i="4"/>
  <c r="D2235" i="4"/>
  <c r="B2235" i="4"/>
  <c r="Q2234" i="4"/>
  <c r="O2234" i="4"/>
  <c r="N2234" i="4"/>
  <c r="M2234" i="4"/>
  <c r="R2234" i="4" s="1"/>
  <c r="J2234" i="4"/>
  <c r="E2234" i="4"/>
  <c r="D2234" i="4"/>
  <c r="B2234" i="4"/>
  <c r="Q2233" i="4"/>
  <c r="O2233" i="4"/>
  <c r="N2233" i="4"/>
  <c r="M2233" i="4"/>
  <c r="R2233" i="4" s="1"/>
  <c r="J2233" i="4"/>
  <c r="E2233" i="4"/>
  <c r="D2233" i="4"/>
  <c r="B2233" i="4"/>
  <c r="Q2232" i="4"/>
  <c r="O2232" i="4"/>
  <c r="N2232" i="4"/>
  <c r="M2232" i="4"/>
  <c r="R2232" i="4" s="1"/>
  <c r="J2232" i="4"/>
  <c r="E2232" i="4"/>
  <c r="D2232" i="4"/>
  <c r="B2232" i="4"/>
  <c r="Q2231" i="4"/>
  <c r="O2231" i="4"/>
  <c r="N2231" i="4"/>
  <c r="M2231" i="4"/>
  <c r="R2231" i="4" s="1"/>
  <c r="J2231" i="4"/>
  <c r="E2231" i="4"/>
  <c r="D2231" i="4"/>
  <c r="B2231" i="4"/>
  <c r="Q2230" i="4"/>
  <c r="O2230" i="4"/>
  <c r="N2230" i="4"/>
  <c r="M2230" i="4"/>
  <c r="R2230" i="4" s="1"/>
  <c r="J2230" i="4"/>
  <c r="E2230" i="4"/>
  <c r="D2230" i="4"/>
  <c r="B2230" i="4"/>
  <c r="Q2229" i="4"/>
  <c r="O2229" i="4"/>
  <c r="N2229" i="4"/>
  <c r="M2229" i="4"/>
  <c r="R2229" i="4" s="1"/>
  <c r="J2229" i="4"/>
  <c r="E2229" i="4"/>
  <c r="D2229" i="4"/>
  <c r="B2229" i="4"/>
  <c r="Q2228" i="4"/>
  <c r="O2228" i="4"/>
  <c r="N2228" i="4"/>
  <c r="M2228" i="4"/>
  <c r="R2228" i="4" s="1"/>
  <c r="J2228" i="4"/>
  <c r="E2228" i="4"/>
  <c r="D2228" i="4"/>
  <c r="B2228" i="4"/>
  <c r="Q2227" i="4"/>
  <c r="O2227" i="4"/>
  <c r="N2227" i="4"/>
  <c r="M2227" i="4"/>
  <c r="R2227" i="4" s="1"/>
  <c r="J2227" i="4"/>
  <c r="E2227" i="4"/>
  <c r="D2227" i="4"/>
  <c r="B2227" i="4"/>
  <c r="Q2226" i="4"/>
  <c r="O2226" i="4"/>
  <c r="N2226" i="4"/>
  <c r="M2226" i="4"/>
  <c r="R2226" i="4" s="1"/>
  <c r="J2226" i="4"/>
  <c r="E2226" i="4"/>
  <c r="D2226" i="4"/>
  <c r="B2226" i="4"/>
  <c r="Q2225" i="4"/>
  <c r="O2225" i="4"/>
  <c r="N2225" i="4"/>
  <c r="M2225" i="4"/>
  <c r="R2225" i="4" s="1"/>
  <c r="J2225" i="4"/>
  <c r="E2225" i="4"/>
  <c r="D2225" i="4"/>
  <c r="B2225" i="4"/>
  <c r="Q2224" i="4"/>
  <c r="O2224" i="4"/>
  <c r="N2224" i="4"/>
  <c r="M2224" i="4"/>
  <c r="R2224" i="4" s="1"/>
  <c r="J2224" i="4"/>
  <c r="E2224" i="4"/>
  <c r="D2224" i="4"/>
  <c r="B2224" i="4"/>
  <c r="Q2223" i="4"/>
  <c r="O2223" i="4"/>
  <c r="N2223" i="4"/>
  <c r="M2223" i="4"/>
  <c r="R2223" i="4" s="1"/>
  <c r="J2223" i="4"/>
  <c r="E2223" i="4"/>
  <c r="D2223" i="4"/>
  <c r="B2223" i="4"/>
  <c r="Q2222" i="4"/>
  <c r="O2222" i="4"/>
  <c r="N2222" i="4"/>
  <c r="M2222" i="4"/>
  <c r="R2222" i="4" s="1"/>
  <c r="J2222" i="4"/>
  <c r="E2222" i="4"/>
  <c r="D2222" i="4"/>
  <c r="B2222" i="4"/>
  <c r="Q2221" i="4"/>
  <c r="O2221" i="4"/>
  <c r="N2221" i="4"/>
  <c r="M2221" i="4"/>
  <c r="R2221" i="4" s="1"/>
  <c r="J2221" i="4"/>
  <c r="E2221" i="4"/>
  <c r="D2221" i="4"/>
  <c r="B2221" i="4"/>
  <c r="Q2220" i="4"/>
  <c r="O2220" i="4"/>
  <c r="N2220" i="4"/>
  <c r="M2220" i="4"/>
  <c r="R2220" i="4" s="1"/>
  <c r="J2220" i="4"/>
  <c r="E2220" i="4"/>
  <c r="D2220" i="4"/>
  <c r="B2220" i="4"/>
  <c r="Q2219" i="4"/>
  <c r="O2219" i="4"/>
  <c r="N2219" i="4"/>
  <c r="M2219" i="4"/>
  <c r="R2219" i="4" s="1"/>
  <c r="J2219" i="4"/>
  <c r="E2219" i="4"/>
  <c r="D2219" i="4"/>
  <c r="B2219" i="4"/>
  <c r="Q2218" i="4"/>
  <c r="O2218" i="4"/>
  <c r="N2218" i="4"/>
  <c r="M2218" i="4"/>
  <c r="R2218" i="4" s="1"/>
  <c r="J2218" i="4"/>
  <c r="E2218" i="4"/>
  <c r="D2218" i="4"/>
  <c r="B2218" i="4"/>
  <c r="Q2217" i="4"/>
  <c r="O2217" i="4"/>
  <c r="N2217" i="4"/>
  <c r="M2217" i="4"/>
  <c r="R2217" i="4" s="1"/>
  <c r="J2217" i="4"/>
  <c r="E2217" i="4"/>
  <c r="D2217" i="4"/>
  <c r="B2217" i="4"/>
  <c r="Q2216" i="4"/>
  <c r="O2216" i="4"/>
  <c r="N2216" i="4"/>
  <c r="M2216" i="4"/>
  <c r="R2216" i="4" s="1"/>
  <c r="J2216" i="4"/>
  <c r="E2216" i="4"/>
  <c r="D2216" i="4"/>
  <c r="B2216" i="4"/>
  <c r="Q2215" i="4"/>
  <c r="O2215" i="4"/>
  <c r="N2215" i="4"/>
  <c r="M2215" i="4"/>
  <c r="R2215" i="4" s="1"/>
  <c r="J2215" i="4"/>
  <c r="E2215" i="4"/>
  <c r="D2215" i="4"/>
  <c r="B2215" i="4"/>
  <c r="Q2214" i="4"/>
  <c r="O2214" i="4"/>
  <c r="N2214" i="4"/>
  <c r="M2214" i="4"/>
  <c r="R2214" i="4" s="1"/>
  <c r="J2214" i="4"/>
  <c r="E2214" i="4"/>
  <c r="D2214" i="4"/>
  <c r="B2214" i="4"/>
  <c r="Q2213" i="4"/>
  <c r="O2213" i="4"/>
  <c r="N2213" i="4"/>
  <c r="M2213" i="4"/>
  <c r="R2213" i="4" s="1"/>
  <c r="J2213" i="4"/>
  <c r="E2213" i="4"/>
  <c r="D2213" i="4"/>
  <c r="B2213" i="4"/>
  <c r="Q2212" i="4"/>
  <c r="O2212" i="4"/>
  <c r="N2212" i="4"/>
  <c r="M2212" i="4"/>
  <c r="R2212" i="4" s="1"/>
  <c r="J2212" i="4"/>
  <c r="E2212" i="4"/>
  <c r="D2212" i="4"/>
  <c r="B2212" i="4"/>
  <c r="Q2211" i="4"/>
  <c r="O2211" i="4"/>
  <c r="N2211" i="4"/>
  <c r="M2211" i="4"/>
  <c r="R2211" i="4" s="1"/>
  <c r="J2211" i="4"/>
  <c r="E2211" i="4"/>
  <c r="D2211" i="4"/>
  <c r="B2211" i="4"/>
  <c r="Q2210" i="4"/>
  <c r="O2210" i="4"/>
  <c r="N2210" i="4"/>
  <c r="M2210" i="4"/>
  <c r="R2210" i="4" s="1"/>
  <c r="J2210" i="4"/>
  <c r="E2210" i="4"/>
  <c r="D2210" i="4"/>
  <c r="B2210" i="4"/>
  <c r="R2209" i="4"/>
  <c r="Q2209" i="4"/>
  <c r="O2209" i="4"/>
  <c r="N2209" i="4"/>
  <c r="M2209" i="4"/>
  <c r="J2209" i="4"/>
  <c r="E2209" i="4"/>
  <c r="D2209" i="4"/>
  <c r="B2209" i="4"/>
  <c r="R2208" i="4"/>
  <c r="Q2208" i="4"/>
  <c r="O2208" i="4"/>
  <c r="N2208" i="4"/>
  <c r="M2208" i="4"/>
  <c r="J2208" i="4"/>
  <c r="E2208" i="4"/>
  <c r="D2208" i="4"/>
  <c r="B2208" i="4"/>
  <c r="Q2207" i="4"/>
  <c r="O2207" i="4"/>
  <c r="N2207" i="4"/>
  <c r="M2207" i="4"/>
  <c r="R2207" i="4" s="1"/>
  <c r="J2207" i="4"/>
  <c r="E2207" i="4"/>
  <c r="D2207" i="4"/>
  <c r="B2207" i="4"/>
  <c r="Q2206" i="4"/>
  <c r="O2206" i="4"/>
  <c r="N2206" i="4"/>
  <c r="M2206" i="4"/>
  <c r="R2206" i="4" s="1"/>
  <c r="J2206" i="4"/>
  <c r="E2206" i="4"/>
  <c r="D2206" i="4"/>
  <c r="B2206" i="4"/>
  <c r="Q2205" i="4"/>
  <c r="O2205" i="4"/>
  <c r="N2205" i="4"/>
  <c r="M2205" i="4"/>
  <c r="R2205" i="4" s="1"/>
  <c r="J2205" i="4"/>
  <c r="E2205" i="4"/>
  <c r="D2205" i="4"/>
  <c r="B2205" i="4"/>
  <c r="Q2204" i="4"/>
  <c r="O2204" i="4"/>
  <c r="N2204" i="4"/>
  <c r="M2204" i="4"/>
  <c r="R2204" i="4" s="1"/>
  <c r="J2204" i="4"/>
  <c r="E2204" i="4"/>
  <c r="D2204" i="4"/>
  <c r="B2204" i="4"/>
  <c r="Q2203" i="4"/>
  <c r="O2203" i="4"/>
  <c r="N2203" i="4"/>
  <c r="M2203" i="4"/>
  <c r="R2203" i="4" s="1"/>
  <c r="J2203" i="4"/>
  <c r="E2203" i="4"/>
  <c r="D2203" i="4"/>
  <c r="B2203" i="4"/>
  <c r="Q2202" i="4"/>
  <c r="O2202" i="4"/>
  <c r="N2202" i="4"/>
  <c r="M2202" i="4"/>
  <c r="R2202" i="4" s="1"/>
  <c r="J2202" i="4"/>
  <c r="E2202" i="4"/>
  <c r="D2202" i="4"/>
  <c r="B2202" i="4"/>
  <c r="Q2201" i="4"/>
  <c r="O2201" i="4"/>
  <c r="N2201" i="4"/>
  <c r="M2201" i="4"/>
  <c r="R2201" i="4" s="1"/>
  <c r="J2201" i="4"/>
  <c r="E2201" i="4"/>
  <c r="D2201" i="4"/>
  <c r="B2201" i="4"/>
  <c r="Q2200" i="4"/>
  <c r="O2200" i="4"/>
  <c r="N2200" i="4"/>
  <c r="M2200" i="4"/>
  <c r="R2200" i="4" s="1"/>
  <c r="J2200" i="4"/>
  <c r="E2200" i="4"/>
  <c r="D2200" i="4"/>
  <c r="B2200" i="4"/>
  <c r="Q2199" i="4"/>
  <c r="O2199" i="4"/>
  <c r="N2199" i="4"/>
  <c r="M2199" i="4"/>
  <c r="R2199" i="4" s="1"/>
  <c r="J2199" i="4"/>
  <c r="E2199" i="4"/>
  <c r="D2199" i="4"/>
  <c r="B2199" i="4"/>
  <c r="Q2198" i="4"/>
  <c r="O2198" i="4"/>
  <c r="N2198" i="4"/>
  <c r="M2198" i="4"/>
  <c r="R2198" i="4" s="1"/>
  <c r="J2198" i="4"/>
  <c r="E2198" i="4"/>
  <c r="D2198" i="4"/>
  <c r="B2198" i="4"/>
  <c r="Q2197" i="4"/>
  <c r="O2197" i="4"/>
  <c r="N2197" i="4"/>
  <c r="M2197" i="4"/>
  <c r="R2197" i="4" s="1"/>
  <c r="J2197" i="4"/>
  <c r="E2197" i="4"/>
  <c r="D2197" i="4"/>
  <c r="B2197" i="4"/>
  <c r="Q2196" i="4"/>
  <c r="O2196" i="4"/>
  <c r="N2196" i="4"/>
  <c r="M2196" i="4"/>
  <c r="R2196" i="4" s="1"/>
  <c r="J2196" i="4"/>
  <c r="E2196" i="4"/>
  <c r="D2196" i="4"/>
  <c r="B2196" i="4"/>
  <c r="Q2195" i="4"/>
  <c r="O2195" i="4"/>
  <c r="N2195" i="4"/>
  <c r="M2195" i="4"/>
  <c r="R2195" i="4" s="1"/>
  <c r="J2195" i="4"/>
  <c r="E2195" i="4"/>
  <c r="D2195" i="4"/>
  <c r="B2195" i="4"/>
  <c r="R2194" i="4"/>
  <c r="Q2194" i="4"/>
  <c r="O2194" i="4"/>
  <c r="N2194" i="4"/>
  <c r="M2194" i="4"/>
  <c r="J2194" i="4"/>
  <c r="E2194" i="4"/>
  <c r="D2194" i="4"/>
  <c r="B2194" i="4"/>
  <c r="Q2193" i="4"/>
  <c r="O2193" i="4"/>
  <c r="N2193" i="4"/>
  <c r="M2193" i="4"/>
  <c r="R2193" i="4" s="1"/>
  <c r="J2193" i="4"/>
  <c r="E2193" i="4"/>
  <c r="D2193" i="4"/>
  <c r="B2193" i="4"/>
  <c r="Q2192" i="4"/>
  <c r="O2192" i="4"/>
  <c r="N2192" i="4"/>
  <c r="M2192" i="4"/>
  <c r="R2192" i="4" s="1"/>
  <c r="J2192" i="4"/>
  <c r="E2192" i="4"/>
  <c r="D2192" i="4"/>
  <c r="B2192" i="4"/>
  <c r="Q2191" i="4"/>
  <c r="O2191" i="4"/>
  <c r="N2191" i="4"/>
  <c r="M2191" i="4"/>
  <c r="R2191" i="4" s="1"/>
  <c r="J2191" i="4"/>
  <c r="E2191" i="4"/>
  <c r="D2191" i="4"/>
  <c r="B2191" i="4"/>
  <c r="Q2190" i="4"/>
  <c r="O2190" i="4"/>
  <c r="N2190" i="4"/>
  <c r="M2190" i="4"/>
  <c r="R2190" i="4" s="1"/>
  <c r="J2190" i="4"/>
  <c r="E2190" i="4"/>
  <c r="D2190" i="4"/>
  <c r="B2190" i="4"/>
  <c r="Q2189" i="4"/>
  <c r="O2189" i="4"/>
  <c r="N2189" i="4"/>
  <c r="M2189" i="4"/>
  <c r="R2189" i="4" s="1"/>
  <c r="J2189" i="4"/>
  <c r="E2189" i="4"/>
  <c r="D2189" i="4"/>
  <c r="B2189" i="4"/>
  <c r="Q2188" i="4"/>
  <c r="O2188" i="4"/>
  <c r="N2188" i="4"/>
  <c r="M2188" i="4"/>
  <c r="R2188" i="4" s="1"/>
  <c r="J2188" i="4"/>
  <c r="E2188" i="4"/>
  <c r="D2188" i="4"/>
  <c r="B2188" i="4"/>
  <c r="Q2187" i="4"/>
  <c r="O2187" i="4"/>
  <c r="N2187" i="4"/>
  <c r="M2187" i="4"/>
  <c r="R2187" i="4" s="1"/>
  <c r="J2187" i="4"/>
  <c r="E2187" i="4"/>
  <c r="D2187" i="4"/>
  <c r="B2187" i="4"/>
  <c r="Q2186" i="4"/>
  <c r="O2186" i="4"/>
  <c r="N2186" i="4"/>
  <c r="M2186" i="4"/>
  <c r="R2186" i="4" s="1"/>
  <c r="J2186" i="4"/>
  <c r="E2186" i="4"/>
  <c r="D2186" i="4"/>
  <c r="B2186" i="4"/>
  <c r="Q2185" i="4"/>
  <c r="O2185" i="4"/>
  <c r="N2185" i="4"/>
  <c r="M2185" i="4"/>
  <c r="R2185" i="4" s="1"/>
  <c r="J2185" i="4"/>
  <c r="E2185" i="4"/>
  <c r="D2185" i="4"/>
  <c r="B2185" i="4"/>
  <c r="Q2184" i="4"/>
  <c r="O2184" i="4"/>
  <c r="N2184" i="4"/>
  <c r="M2184" i="4"/>
  <c r="R2184" i="4" s="1"/>
  <c r="J2184" i="4"/>
  <c r="E2184" i="4"/>
  <c r="D2184" i="4"/>
  <c r="B2184" i="4"/>
  <c r="Q2183" i="4"/>
  <c r="O2183" i="4"/>
  <c r="N2183" i="4"/>
  <c r="M2183" i="4"/>
  <c r="R2183" i="4" s="1"/>
  <c r="J2183" i="4"/>
  <c r="E2183" i="4"/>
  <c r="D2183" i="4"/>
  <c r="B2183" i="4"/>
  <c r="Q2182" i="4"/>
  <c r="O2182" i="4"/>
  <c r="N2182" i="4"/>
  <c r="M2182" i="4"/>
  <c r="R2182" i="4" s="1"/>
  <c r="J2182" i="4"/>
  <c r="E2182" i="4"/>
  <c r="D2182" i="4"/>
  <c r="B2182" i="4"/>
  <c r="Q2181" i="4"/>
  <c r="O2181" i="4"/>
  <c r="N2181" i="4"/>
  <c r="M2181" i="4"/>
  <c r="R2181" i="4" s="1"/>
  <c r="J2181" i="4"/>
  <c r="E2181" i="4"/>
  <c r="D2181" i="4"/>
  <c r="B2181" i="4"/>
  <c r="Q2180" i="4"/>
  <c r="O2180" i="4"/>
  <c r="N2180" i="4"/>
  <c r="M2180" i="4"/>
  <c r="R2180" i="4" s="1"/>
  <c r="J2180" i="4"/>
  <c r="E2180" i="4"/>
  <c r="D2180" i="4"/>
  <c r="B2180" i="4"/>
  <c r="Q2179" i="4"/>
  <c r="O2179" i="4"/>
  <c r="N2179" i="4"/>
  <c r="M2179" i="4"/>
  <c r="R2179" i="4" s="1"/>
  <c r="J2179" i="4"/>
  <c r="E2179" i="4"/>
  <c r="D2179" i="4"/>
  <c r="B2179" i="4"/>
  <c r="Q2178" i="4"/>
  <c r="O2178" i="4"/>
  <c r="N2178" i="4"/>
  <c r="M2178" i="4"/>
  <c r="R2178" i="4" s="1"/>
  <c r="J2178" i="4"/>
  <c r="E2178" i="4"/>
  <c r="D2178" i="4"/>
  <c r="B2178" i="4"/>
  <c r="Q2177" i="4"/>
  <c r="O2177" i="4"/>
  <c r="N2177" i="4"/>
  <c r="M2177" i="4"/>
  <c r="R2177" i="4" s="1"/>
  <c r="J2177" i="4"/>
  <c r="E2177" i="4"/>
  <c r="D2177" i="4"/>
  <c r="B2177" i="4"/>
  <c r="Q2176" i="4"/>
  <c r="O2176" i="4"/>
  <c r="N2176" i="4"/>
  <c r="M2176" i="4"/>
  <c r="R2176" i="4" s="1"/>
  <c r="J2176" i="4"/>
  <c r="E2176" i="4"/>
  <c r="D2176" i="4"/>
  <c r="B2176" i="4"/>
  <c r="Q2175" i="4"/>
  <c r="O2175" i="4"/>
  <c r="N2175" i="4"/>
  <c r="M2175" i="4"/>
  <c r="R2175" i="4" s="1"/>
  <c r="J2175" i="4"/>
  <c r="E2175" i="4"/>
  <c r="D2175" i="4"/>
  <c r="B2175" i="4"/>
  <c r="Q2174" i="4"/>
  <c r="O2174" i="4"/>
  <c r="N2174" i="4"/>
  <c r="M2174" i="4"/>
  <c r="R2174" i="4" s="1"/>
  <c r="J2174" i="4"/>
  <c r="E2174" i="4"/>
  <c r="D2174" i="4"/>
  <c r="B2174" i="4"/>
  <c r="Q2173" i="4"/>
  <c r="O2173" i="4"/>
  <c r="N2173" i="4"/>
  <c r="M2173" i="4"/>
  <c r="R2173" i="4" s="1"/>
  <c r="J2173" i="4"/>
  <c r="E2173" i="4"/>
  <c r="D2173" i="4"/>
  <c r="B2173" i="4"/>
  <c r="Q2172" i="4"/>
  <c r="O2172" i="4"/>
  <c r="N2172" i="4"/>
  <c r="M2172" i="4"/>
  <c r="R2172" i="4" s="1"/>
  <c r="J2172" i="4"/>
  <c r="E2172" i="4"/>
  <c r="D2172" i="4"/>
  <c r="B2172" i="4"/>
  <c r="Q2171" i="4"/>
  <c r="O2171" i="4"/>
  <c r="N2171" i="4"/>
  <c r="M2171" i="4"/>
  <c r="R2171" i="4" s="1"/>
  <c r="J2171" i="4"/>
  <c r="E2171" i="4"/>
  <c r="D2171" i="4"/>
  <c r="B2171" i="4"/>
  <c r="Q2170" i="4"/>
  <c r="O2170" i="4"/>
  <c r="N2170" i="4"/>
  <c r="M2170" i="4"/>
  <c r="R2170" i="4" s="1"/>
  <c r="J2170" i="4"/>
  <c r="E2170" i="4"/>
  <c r="D2170" i="4"/>
  <c r="B2170" i="4"/>
  <c r="Q2169" i="4"/>
  <c r="O2169" i="4"/>
  <c r="N2169" i="4"/>
  <c r="M2169" i="4"/>
  <c r="R2169" i="4" s="1"/>
  <c r="J2169" i="4"/>
  <c r="E2169" i="4"/>
  <c r="D2169" i="4"/>
  <c r="B2169" i="4"/>
  <c r="Q2168" i="4"/>
  <c r="O2168" i="4"/>
  <c r="N2168" i="4"/>
  <c r="M2168" i="4"/>
  <c r="R2168" i="4" s="1"/>
  <c r="J2168" i="4"/>
  <c r="E2168" i="4"/>
  <c r="D2168" i="4"/>
  <c r="B2168" i="4"/>
  <c r="Q2167" i="4"/>
  <c r="O2167" i="4"/>
  <c r="N2167" i="4"/>
  <c r="M2167" i="4"/>
  <c r="R2167" i="4" s="1"/>
  <c r="J2167" i="4"/>
  <c r="E2167" i="4"/>
  <c r="D2167" i="4"/>
  <c r="B2167" i="4"/>
  <c r="Q2166" i="4"/>
  <c r="O2166" i="4"/>
  <c r="N2166" i="4"/>
  <c r="M2166" i="4"/>
  <c r="R2166" i="4" s="1"/>
  <c r="J2166" i="4"/>
  <c r="E2166" i="4"/>
  <c r="D2166" i="4"/>
  <c r="B2166" i="4"/>
  <c r="Q2165" i="4"/>
  <c r="O2165" i="4"/>
  <c r="N2165" i="4"/>
  <c r="M2165" i="4"/>
  <c r="R2165" i="4" s="1"/>
  <c r="J2165" i="4"/>
  <c r="E2165" i="4"/>
  <c r="D2165" i="4"/>
  <c r="B2165" i="4"/>
  <c r="Q2164" i="4"/>
  <c r="O2164" i="4"/>
  <c r="N2164" i="4"/>
  <c r="M2164" i="4"/>
  <c r="R2164" i="4" s="1"/>
  <c r="J2164" i="4"/>
  <c r="E2164" i="4"/>
  <c r="D2164" i="4"/>
  <c r="B2164" i="4"/>
  <c r="Q2163" i="4"/>
  <c r="O2163" i="4"/>
  <c r="N2163" i="4"/>
  <c r="M2163" i="4"/>
  <c r="R2163" i="4" s="1"/>
  <c r="J2163" i="4"/>
  <c r="E2163" i="4"/>
  <c r="D2163" i="4"/>
  <c r="B2163" i="4"/>
  <c r="Q2162" i="4"/>
  <c r="O2162" i="4"/>
  <c r="N2162" i="4"/>
  <c r="M2162" i="4"/>
  <c r="R2162" i="4" s="1"/>
  <c r="J2162" i="4"/>
  <c r="E2162" i="4"/>
  <c r="D2162" i="4"/>
  <c r="B2162" i="4"/>
  <c r="Q2161" i="4"/>
  <c r="O2161" i="4"/>
  <c r="N2161" i="4"/>
  <c r="M2161" i="4"/>
  <c r="R2161" i="4" s="1"/>
  <c r="J2161" i="4"/>
  <c r="E2161" i="4"/>
  <c r="D2161" i="4"/>
  <c r="B2161" i="4"/>
  <c r="R2160" i="4"/>
  <c r="Q2160" i="4"/>
  <c r="O2160" i="4"/>
  <c r="N2160" i="4"/>
  <c r="M2160" i="4"/>
  <c r="J2160" i="4"/>
  <c r="E2160" i="4"/>
  <c r="D2160" i="4"/>
  <c r="B2160" i="4"/>
  <c r="Q2159" i="4"/>
  <c r="O2159" i="4"/>
  <c r="N2159" i="4"/>
  <c r="M2159" i="4"/>
  <c r="R2159" i="4" s="1"/>
  <c r="J2159" i="4"/>
  <c r="E2159" i="4"/>
  <c r="D2159" i="4"/>
  <c r="B2159" i="4"/>
  <c r="Q2158" i="4"/>
  <c r="O2158" i="4"/>
  <c r="N2158" i="4"/>
  <c r="M2158" i="4"/>
  <c r="R2158" i="4" s="1"/>
  <c r="J2158" i="4"/>
  <c r="E2158" i="4"/>
  <c r="D2158" i="4"/>
  <c r="B2158" i="4"/>
  <c r="R2157" i="4"/>
  <c r="Q2157" i="4"/>
  <c r="O2157" i="4"/>
  <c r="N2157" i="4"/>
  <c r="M2157" i="4"/>
  <c r="J2157" i="4"/>
  <c r="E2157" i="4"/>
  <c r="D2157" i="4"/>
  <c r="B2157" i="4"/>
  <c r="Q2156" i="4"/>
  <c r="O2156" i="4"/>
  <c r="N2156" i="4"/>
  <c r="M2156" i="4"/>
  <c r="R2156" i="4" s="1"/>
  <c r="J2156" i="4"/>
  <c r="E2156" i="4"/>
  <c r="D2156" i="4"/>
  <c r="B2156" i="4"/>
  <c r="Q2155" i="4"/>
  <c r="O2155" i="4"/>
  <c r="N2155" i="4"/>
  <c r="M2155" i="4"/>
  <c r="R2155" i="4" s="1"/>
  <c r="J2155" i="4"/>
  <c r="E2155" i="4"/>
  <c r="D2155" i="4"/>
  <c r="B2155" i="4"/>
  <c r="Q2154" i="4"/>
  <c r="O2154" i="4"/>
  <c r="N2154" i="4"/>
  <c r="M2154" i="4"/>
  <c r="R2154" i="4" s="1"/>
  <c r="J2154" i="4"/>
  <c r="E2154" i="4"/>
  <c r="D2154" i="4"/>
  <c r="B2154" i="4"/>
  <c r="Q2153" i="4"/>
  <c r="O2153" i="4"/>
  <c r="N2153" i="4"/>
  <c r="M2153" i="4"/>
  <c r="R2153" i="4" s="1"/>
  <c r="J2153" i="4"/>
  <c r="E2153" i="4"/>
  <c r="D2153" i="4"/>
  <c r="B2153" i="4"/>
  <c r="Q2152" i="4"/>
  <c r="O2152" i="4"/>
  <c r="N2152" i="4"/>
  <c r="M2152" i="4"/>
  <c r="R2152" i="4" s="1"/>
  <c r="J2152" i="4"/>
  <c r="E2152" i="4"/>
  <c r="D2152" i="4"/>
  <c r="B2152" i="4"/>
  <c r="Q2151" i="4"/>
  <c r="O2151" i="4"/>
  <c r="N2151" i="4"/>
  <c r="M2151" i="4"/>
  <c r="R2151" i="4" s="1"/>
  <c r="J2151" i="4"/>
  <c r="E2151" i="4"/>
  <c r="D2151" i="4"/>
  <c r="B2151" i="4"/>
  <c r="Q2150" i="4"/>
  <c r="O2150" i="4"/>
  <c r="N2150" i="4"/>
  <c r="M2150" i="4"/>
  <c r="R2150" i="4" s="1"/>
  <c r="J2150" i="4"/>
  <c r="E2150" i="4"/>
  <c r="D2150" i="4"/>
  <c r="B2150" i="4"/>
  <c r="Q2149" i="4"/>
  <c r="O2149" i="4"/>
  <c r="N2149" i="4"/>
  <c r="M2149" i="4"/>
  <c r="R2149" i="4" s="1"/>
  <c r="J2149" i="4"/>
  <c r="E2149" i="4"/>
  <c r="D2149" i="4"/>
  <c r="B2149" i="4"/>
  <c r="Q2148" i="4"/>
  <c r="O2148" i="4"/>
  <c r="N2148" i="4"/>
  <c r="M2148" i="4"/>
  <c r="R2148" i="4" s="1"/>
  <c r="J2148" i="4"/>
  <c r="E2148" i="4"/>
  <c r="D2148" i="4"/>
  <c r="B2148" i="4"/>
  <c r="Q2147" i="4"/>
  <c r="O2147" i="4"/>
  <c r="N2147" i="4"/>
  <c r="M2147" i="4"/>
  <c r="R2147" i="4" s="1"/>
  <c r="J2147" i="4"/>
  <c r="E2147" i="4"/>
  <c r="D2147" i="4"/>
  <c r="B2147" i="4"/>
  <c r="Q2146" i="4"/>
  <c r="O2146" i="4"/>
  <c r="N2146" i="4"/>
  <c r="M2146" i="4"/>
  <c r="R2146" i="4" s="1"/>
  <c r="J2146" i="4"/>
  <c r="E2146" i="4"/>
  <c r="D2146" i="4"/>
  <c r="B2146" i="4"/>
  <c r="Q2145" i="4"/>
  <c r="O2145" i="4"/>
  <c r="N2145" i="4"/>
  <c r="M2145" i="4"/>
  <c r="R2145" i="4" s="1"/>
  <c r="J2145" i="4"/>
  <c r="E2145" i="4"/>
  <c r="D2145" i="4"/>
  <c r="B2145" i="4"/>
  <c r="Q2144" i="4"/>
  <c r="O2144" i="4"/>
  <c r="N2144" i="4"/>
  <c r="M2144" i="4"/>
  <c r="R2144" i="4" s="1"/>
  <c r="J2144" i="4"/>
  <c r="E2144" i="4"/>
  <c r="D2144" i="4"/>
  <c r="B2144" i="4"/>
  <c r="Q2143" i="4"/>
  <c r="O2143" i="4"/>
  <c r="N2143" i="4"/>
  <c r="M2143" i="4"/>
  <c r="R2143" i="4" s="1"/>
  <c r="J2143" i="4"/>
  <c r="E2143" i="4"/>
  <c r="D2143" i="4"/>
  <c r="B2143" i="4"/>
  <c r="Q2142" i="4"/>
  <c r="O2142" i="4"/>
  <c r="N2142" i="4"/>
  <c r="M2142" i="4"/>
  <c r="R2142" i="4" s="1"/>
  <c r="J2142" i="4"/>
  <c r="E2142" i="4"/>
  <c r="D2142" i="4"/>
  <c r="B2142" i="4"/>
  <c r="Q2141" i="4"/>
  <c r="O2141" i="4"/>
  <c r="N2141" i="4"/>
  <c r="M2141" i="4"/>
  <c r="R2141" i="4" s="1"/>
  <c r="J2141" i="4"/>
  <c r="E2141" i="4"/>
  <c r="D2141" i="4"/>
  <c r="B2141" i="4"/>
  <c r="Q2140" i="4"/>
  <c r="O2140" i="4"/>
  <c r="N2140" i="4"/>
  <c r="M2140" i="4"/>
  <c r="R2140" i="4" s="1"/>
  <c r="J2140" i="4"/>
  <c r="E2140" i="4"/>
  <c r="D2140" i="4"/>
  <c r="B2140" i="4"/>
  <c r="Q2139" i="4"/>
  <c r="O2139" i="4"/>
  <c r="N2139" i="4"/>
  <c r="M2139" i="4"/>
  <c r="R2139" i="4" s="1"/>
  <c r="J2139" i="4"/>
  <c r="E2139" i="4"/>
  <c r="D2139" i="4"/>
  <c r="B2139" i="4"/>
  <c r="Q2138" i="4"/>
  <c r="O2138" i="4"/>
  <c r="N2138" i="4"/>
  <c r="M2138" i="4"/>
  <c r="R2138" i="4" s="1"/>
  <c r="J2138" i="4"/>
  <c r="E2138" i="4"/>
  <c r="D2138" i="4"/>
  <c r="B2138" i="4"/>
  <c r="Q2137" i="4"/>
  <c r="O2137" i="4"/>
  <c r="N2137" i="4"/>
  <c r="M2137" i="4"/>
  <c r="R2137" i="4" s="1"/>
  <c r="J2137" i="4"/>
  <c r="E2137" i="4"/>
  <c r="D2137" i="4"/>
  <c r="B2137" i="4"/>
  <c r="Q2136" i="4"/>
  <c r="O2136" i="4"/>
  <c r="N2136" i="4"/>
  <c r="M2136" i="4"/>
  <c r="R2136" i="4" s="1"/>
  <c r="J2136" i="4"/>
  <c r="E2136" i="4"/>
  <c r="D2136" i="4"/>
  <c r="B2136" i="4"/>
  <c r="Q2135" i="4"/>
  <c r="O2135" i="4"/>
  <c r="N2135" i="4"/>
  <c r="M2135" i="4"/>
  <c r="R2135" i="4" s="1"/>
  <c r="J2135" i="4"/>
  <c r="E2135" i="4"/>
  <c r="D2135" i="4"/>
  <c r="B2135" i="4"/>
  <c r="Q2134" i="4"/>
  <c r="O2134" i="4"/>
  <c r="N2134" i="4"/>
  <c r="M2134" i="4"/>
  <c r="R2134" i="4" s="1"/>
  <c r="J2134" i="4"/>
  <c r="E2134" i="4"/>
  <c r="D2134" i="4"/>
  <c r="B2134" i="4"/>
  <c r="Q2133" i="4"/>
  <c r="O2133" i="4"/>
  <c r="N2133" i="4"/>
  <c r="M2133" i="4"/>
  <c r="R2133" i="4" s="1"/>
  <c r="J2133" i="4"/>
  <c r="E2133" i="4"/>
  <c r="D2133" i="4"/>
  <c r="B2133" i="4"/>
  <c r="Q2132" i="4"/>
  <c r="O2132" i="4"/>
  <c r="N2132" i="4"/>
  <c r="M2132" i="4"/>
  <c r="R2132" i="4" s="1"/>
  <c r="J2132" i="4"/>
  <c r="E2132" i="4"/>
  <c r="D2132" i="4"/>
  <c r="B2132" i="4"/>
  <c r="Q2131" i="4"/>
  <c r="O2131" i="4"/>
  <c r="N2131" i="4"/>
  <c r="M2131" i="4"/>
  <c r="R2131" i="4" s="1"/>
  <c r="J2131" i="4"/>
  <c r="E2131" i="4"/>
  <c r="D2131" i="4"/>
  <c r="B2131" i="4"/>
  <c r="R2130" i="4"/>
  <c r="Q2130" i="4"/>
  <c r="O2130" i="4"/>
  <c r="N2130" i="4"/>
  <c r="M2130" i="4"/>
  <c r="J2130" i="4"/>
  <c r="E2130" i="4"/>
  <c r="D2130" i="4"/>
  <c r="B2130" i="4"/>
  <c r="Q2129" i="4"/>
  <c r="O2129" i="4"/>
  <c r="N2129" i="4"/>
  <c r="M2129" i="4"/>
  <c r="R2129" i="4" s="1"/>
  <c r="J2129" i="4"/>
  <c r="E2129" i="4"/>
  <c r="D2129" i="4"/>
  <c r="B2129" i="4"/>
  <c r="Q2128" i="4"/>
  <c r="O2128" i="4"/>
  <c r="N2128" i="4"/>
  <c r="M2128" i="4"/>
  <c r="R2128" i="4" s="1"/>
  <c r="J2128" i="4"/>
  <c r="E2128" i="4"/>
  <c r="D2128" i="4"/>
  <c r="B2128" i="4"/>
  <c r="Q2127" i="4"/>
  <c r="O2127" i="4"/>
  <c r="N2127" i="4"/>
  <c r="M2127" i="4"/>
  <c r="R2127" i="4" s="1"/>
  <c r="J2127" i="4"/>
  <c r="E2127" i="4"/>
  <c r="D2127" i="4"/>
  <c r="B2127" i="4"/>
  <c r="Q2126" i="4"/>
  <c r="O2126" i="4"/>
  <c r="N2126" i="4"/>
  <c r="M2126" i="4"/>
  <c r="R2126" i="4" s="1"/>
  <c r="J2126" i="4"/>
  <c r="E2126" i="4"/>
  <c r="D2126" i="4"/>
  <c r="B2126" i="4"/>
  <c r="Q2125" i="4"/>
  <c r="O2125" i="4"/>
  <c r="N2125" i="4"/>
  <c r="M2125" i="4"/>
  <c r="R2125" i="4" s="1"/>
  <c r="J2125" i="4"/>
  <c r="E2125" i="4"/>
  <c r="D2125" i="4"/>
  <c r="B2125" i="4"/>
  <c r="Q2124" i="4"/>
  <c r="O2124" i="4"/>
  <c r="N2124" i="4"/>
  <c r="M2124" i="4"/>
  <c r="R2124" i="4" s="1"/>
  <c r="J2124" i="4"/>
  <c r="E2124" i="4"/>
  <c r="D2124" i="4"/>
  <c r="B2124" i="4"/>
  <c r="Q2123" i="4"/>
  <c r="O2123" i="4"/>
  <c r="N2123" i="4"/>
  <c r="M2123" i="4"/>
  <c r="R2123" i="4" s="1"/>
  <c r="J2123" i="4"/>
  <c r="E2123" i="4"/>
  <c r="D2123" i="4"/>
  <c r="B2123" i="4"/>
  <c r="Q2122" i="4"/>
  <c r="O2122" i="4"/>
  <c r="N2122" i="4"/>
  <c r="M2122" i="4"/>
  <c r="R2122" i="4" s="1"/>
  <c r="J2122" i="4"/>
  <c r="E2122" i="4"/>
  <c r="D2122" i="4"/>
  <c r="B2122" i="4"/>
  <c r="Q2121" i="4"/>
  <c r="O2121" i="4"/>
  <c r="N2121" i="4"/>
  <c r="M2121" i="4"/>
  <c r="R2121" i="4" s="1"/>
  <c r="J2121" i="4"/>
  <c r="E2121" i="4"/>
  <c r="D2121" i="4"/>
  <c r="B2121" i="4"/>
  <c r="Q2120" i="4"/>
  <c r="O2120" i="4"/>
  <c r="N2120" i="4"/>
  <c r="M2120" i="4"/>
  <c r="R2120" i="4" s="1"/>
  <c r="J2120" i="4"/>
  <c r="E2120" i="4"/>
  <c r="D2120" i="4"/>
  <c r="B2120" i="4"/>
  <c r="Q2119" i="4"/>
  <c r="O2119" i="4"/>
  <c r="N2119" i="4"/>
  <c r="M2119" i="4"/>
  <c r="R2119" i="4" s="1"/>
  <c r="J2119" i="4"/>
  <c r="E2119" i="4"/>
  <c r="D2119" i="4"/>
  <c r="B2119" i="4"/>
  <c r="Q2118" i="4"/>
  <c r="O2118" i="4"/>
  <c r="N2118" i="4"/>
  <c r="M2118" i="4"/>
  <c r="R2118" i="4" s="1"/>
  <c r="J2118" i="4"/>
  <c r="E2118" i="4"/>
  <c r="D2118" i="4"/>
  <c r="B2118" i="4"/>
  <c r="Q2117" i="4"/>
  <c r="O2117" i="4"/>
  <c r="N2117" i="4"/>
  <c r="M2117" i="4"/>
  <c r="R2117" i="4" s="1"/>
  <c r="J2117" i="4"/>
  <c r="E2117" i="4"/>
  <c r="D2117" i="4"/>
  <c r="B2117" i="4"/>
  <c r="Q2116" i="4"/>
  <c r="O2116" i="4"/>
  <c r="N2116" i="4"/>
  <c r="M2116" i="4"/>
  <c r="R2116" i="4" s="1"/>
  <c r="J2116" i="4"/>
  <c r="E2116" i="4"/>
  <c r="D2116" i="4"/>
  <c r="B2116" i="4"/>
  <c r="Q2115" i="4"/>
  <c r="O2115" i="4"/>
  <c r="N2115" i="4"/>
  <c r="M2115" i="4"/>
  <c r="R2115" i="4" s="1"/>
  <c r="J2115" i="4"/>
  <c r="E2115" i="4"/>
  <c r="D2115" i="4"/>
  <c r="B2115" i="4"/>
  <c r="Q2114" i="4"/>
  <c r="O2114" i="4"/>
  <c r="N2114" i="4"/>
  <c r="M2114" i="4"/>
  <c r="R2114" i="4" s="1"/>
  <c r="J2114" i="4"/>
  <c r="E2114" i="4"/>
  <c r="D2114" i="4"/>
  <c r="B2114" i="4"/>
  <c r="Q2113" i="4"/>
  <c r="O2113" i="4"/>
  <c r="N2113" i="4"/>
  <c r="M2113" i="4"/>
  <c r="R2113" i="4" s="1"/>
  <c r="J2113" i="4"/>
  <c r="E2113" i="4"/>
  <c r="D2113" i="4"/>
  <c r="B2113" i="4"/>
  <c r="R2112" i="4"/>
  <c r="Q2112" i="4"/>
  <c r="O2112" i="4"/>
  <c r="N2112" i="4"/>
  <c r="M2112" i="4"/>
  <c r="J2112" i="4"/>
  <c r="E2112" i="4"/>
  <c r="D2112" i="4"/>
  <c r="B2112" i="4"/>
  <c r="Q2111" i="4"/>
  <c r="O2111" i="4"/>
  <c r="N2111" i="4"/>
  <c r="M2111" i="4"/>
  <c r="R2111" i="4" s="1"/>
  <c r="J2111" i="4"/>
  <c r="E2111" i="4"/>
  <c r="D2111" i="4"/>
  <c r="B2111" i="4"/>
  <c r="Q2110" i="4"/>
  <c r="O2110" i="4"/>
  <c r="N2110" i="4"/>
  <c r="M2110" i="4"/>
  <c r="R2110" i="4" s="1"/>
  <c r="J2110" i="4"/>
  <c r="E2110" i="4"/>
  <c r="D2110" i="4"/>
  <c r="B2110" i="4"/>
  <c r="Q2109" i="4"/>
  <c r="O2109" i="4"/>
  <c r="N2109" i="4"/>
  <c r="M2109" i="4"/>
  <c r="R2109" i="4" s="1"/>
  <c r="J2109" i="4"/>
  <c r="E2109" i="4"/>
  <c r="D2109" i="4"/>
  <c r="B2109" i="4"/>
  <c r="Q2108" i="4"/>
  <c r="O2108" i="4"/>
  <c r="N2108" i="4"/>
  <c r="M2108" i="4"/>
  <c r="R2108" i="4" s="1"/>
  <c r="J2108" i="4"/>
  <c r="E2108" i="4"/>
  <c r="D2108" i="4"/>
  <c r="B2108" i="4"/>
  <c r="Q2107" i="4"/>
  <c r="O2107" i="4"/>
  <c r="N2107" i="4"/>
  <c r="M2107" i="4"/>
  <c r="R2107" i="4" s="1"/>
  <c r="J2107" i="4"/>
  <c r="E2107" i="4"/>
  <c r="D2107" i="4"/>
  <c r="B2107" i="4"/>
  <c r="Q2106" i="4"/>
  <c r="O2106" i="4"/>
  <c r="N2106" i="4"/>
  <c r="M2106" i="4"/>
  <c r="R2106" i="4" s="1"/>
  <c r="J2106" i="4"/>
  <c r="E2106" i="4"/>
  <c r="D2106" i="4"/>
  <c r="B2106" i="4"/>
  <c r="Q2105" i="4"/>
  <c r="O2105" i="4"/>
  <c r="N2105" i="4"/>
  <c r="M2105" i="4"/>
  <c r="R2105" i="4" s="1"/>
  <c r="J2105" i="4"/>
  <c r="E2105" i="4"/>
  <c r="D2105" i="4"/>
  <c r="B2105" i="4"/>
  <c r="Q2104" i="4"/>
  <c r="O2104" i="4"/>
  <c r="N2104" i="4"/>
  <c r="M2104" i="4"/>
  <c r="R2104" i="4" s="1"/>
  <c r="J2104" i="4"/>
  <c r="E2104" i="4"/>
  <c r="D2104" i="4"/>
  <c r="B2104" i="4"/>
  <c r="Q2103" i="4"/>
  <c r="O2103" i="4"/>
  <c r="N2103" i="4"/>
  <c r="M2103" i="4"/>
  <c r="R2103" i="4" s="1"/>
  <c r="J2103" i="4"/>
  <c r="E2103" i="4"/>
  <c r="D2103" i="4"/>
  <c r="B2103" i="4"/>
  <c r="Q2102" i="4"/>
  <c r="O2102" i="4"/>
  <c r="N2102" i="4"/>
  <c r="M2102" i="4"/>
  <c r="R2102" i="4" s="1"/>
  <c r="J2102" i="4"/>
  <c r="E2102" i="4"/>
  <c r="D2102" i="4"/>
  <c r="B2102" i="4"/>
  <c r="Q2101" i="4"/>
  <c r="O2101" i="4"/>
  <c r="N2101" i="4"/>
  <c r="M2101" i="4"/>
  <c r="R2101" i="4" s="1"/>
  <c r="J2101" i="4"/>
  <c r="E2101" i="4"/>
  <c r="D2101" i="4"/>
  <c r="B2101" i="4"/>
  <c r="Q2100" i="4"/>
  <c r="O2100" i="4"/>
  <c r="N2100" i="4"/>
  <c r="M2100" i="4"/>
  <c r="R2100" i="4" s="1"/>
  <c r="J2100" i="4"/>
  <c r="E2100" i="4"/>
  <c r="D2100" i="4"/>
  <c r="B2100" i="4"/>
  <c r="Q2099" i="4"/>
  <c r="O2099" i="4"/>
  <c r="N2099" i="4"/>
  <c r="M2099" i="4"/>
  <c r="R2099" i="4" s="1"/>
  <c r="J2099" i="4"/>
  <c r="E2099" i="4"/>
  <c r="D2099" i="4"/>
  <c r="B2099" i="4"/>
  <c r="Q2098" i="4"/>
  <c r="O2098" i="4"/>
  <c r="N2098" i="4"/>
  <c r="M2098" i="4"/>
  <c r="R2098" i="4" s="1"/>
  <c r="J2098" i="4"/>
  <c r="E2098" i="4"/>
  <c r="D2098" i="4"/>
  <c r="B2098" i="4"/>
  <c r="Q2097" i="4"/>
  <c r="O2097" i="4"/>
  <c r="N2097" i="4"/>
  <c r="M2097" i="4"/>
  <c r="R2097" i="4" s="1"/>
  <c r="J2097" i="4"/>
  <c r="E2097" i="4"/>
  <c r="D2097" i="4"/>
  <c r="B2097" i="4"/>
  <c r="R2096" i="4"/>
  <c r="Q2096" i="4"/>
  <c r="O2096" i="4"/>
  <c r="N2096" i="4"/>
  <c r="M2096" i="4"/>
  <c r="J2096" i="4"/>
  <c r="E2096" i="4"/>
  <c r="D2096" i="4"/>
  <c r="B2096" i="4"/>
  <c r="Q2095" i="4"/>
  <c r="O2095" i="4"/>
  <c r="N2095" i="4"/>
  <c r="M2095" i="4"/>
  <c r="R2095" i="4" s="1"/>
  <c r="J2095" i="4"/>
  <c r="E2095" i="4"/>
  <c r="D2095" i="4"/>
  <c r="B2095" i="4"/>
  <c r="Q2094" i="4"/>
  <c r="O2094" i="4"/>
  <c r="N2094" i="4"/>
  <c r="M2094" i="4"/>
  <c r="R2094" i="4" s="1"/>
  <c r="J2094" i="4"/>
  <c r="E2094" i="4"/>
  <c r="D2094" i="4"/>
  <c r="B2094" i="4"/>
  <c r="Q2093" i="4"/>
  <c r="O2093" i="4"/>
  <c r="N2093" i="4"/>
  <c r="M2093" i="4"/>
  <c r="R2093" i="4" s="1"/>
  <c r="J2093" i="4"/>
  <c r="E2093" i="4"/>
  <c r="D2093" i="4"/>
  <c r="B2093" i="4"/>
  <c r="R2092" i="4"/>
  <c r="Q2092" i="4"/>
  <c r="O2092" i="4"/>
  <c r="N2092" i="4"/>
  <c r="M2092" i="4"/>
  <c r="J2092" i="4"/>
  <c r="E2092" i="4"/>
  <c r="D2092" i="4"/>
  <c r="B2092" i="4"/>
  <c r="Q2091" i="4"/>
  <c r="O2091" i="4"/>
  <c r="N2091" i="4"/>
  <c r="M2091" i="4"/>
  <c r="R2091" i="4" s="1"/>
  <c r="J2091" i="4"/>
  <c r="E2091" i="4"/>
  <c r="D2091" i="4"/>
  <c r="B2091" i="4"/>
  <c r="Q2090" i="4"/>
  <c r="O2090" i="4"/>
  <c r="N2090" i="4"/>
  <c r="M2090" i="4"/>
  <c r="R2090" i="4" s="1"/>
  <c r="J2090" i="4"/>
  <c r="E2090" i="4"/>
  <c r="D2090" i="4"/>
  <c r="B2090" i="4"/>
  <c r="Q2089" i="4"/>
  <c r="O2089" i="4"/>
  <c r="N2089" i="4"/>
  <c r="M2089" i="4"/>
  <c r="R2089" i="4" s="1"/>
  <c r="J2089" i="4"/>
  <c r="E2089" i="4"/>
  <c r="D2089" i="4"/>
  <c r="B2089" i="4"/>
  <c r="Q2088" i="4"/>
  <c r="O2088" i="4"/>
  <c r="N2088" i="4"/>
  <c r="M2088" i="4"/>
  <c r="R2088" i="4" s="1"/>
  <c r="J2088" i="4"/>
  <c r="E2088" i="4"/>
  <c r="D2088" i="4"/>
  <c r="B2088" i="4"/>
  <c r="Q2087" i="4"/>
  <c r="O2087" i="4"/>
  <c r="N2087" i="4"/>
  <c r="M2087" i="4"/>
  <c r="R2087" i="4" s="1"/>
  <c r="J2087" i="4"/>
  <c r="E2087" i="4"/>
  <c r="D2087" i="4"/>
  <c r="B2087" i="4"/>
  <c r="Q2086" i="4"/>
  <c r="O2086" i="4"/>
  <c r="N2086" i="4"/>
  <c r="M2086" i="4"/>
  <c r="R2086" i="4" s="1"/>
  <c r="J2086" i="4"/>
  <c r="E2086" i="4"/>
  <c r="D2086" i="4"/>
  <c r="B2086" i="4"/>
  <c r="Q2085" i="4"/>
  <c r="O2085" i="4"/>
  <c r="N2085" i="4"/>
  <c r="M2085" i="4"/>
  <c r="R2085" i="4" s="1"/>
  <c r="J2085" i="4"/>
  <c r="E2085" i="4"/>
  <c r="D2085" i="4"/>
  <c r="B2085" i="4"/>
  <c r="Q2084" i="4"/>
  <c r="O2084" i="4"/>
  <c r="N2084" i="4"/>
  <c r="M2084" i="4"/>
  <c r="R2084" i="4" s="1"/>
  <c r="J2084" i="4"/>
  <c r="E2084" i="4"/>
  <c r="D2084" i="4"/>
  <c r="B2084" i="4"/>
  <c r="Q2083" i="4"/>
  <c r="O2083" i="4"/>
  <c r="N2083" i="4"/>
  <c r="M2083" i="4"/>
  <c r="R2083" i="4" s="1"/>
  <c r="J2083" i="4"/>
  <c r="E2083" i="4"/>
  <c r="D2083" i="4"/>
  <c r="B2083" i="4"/>
  <c r="Q2082" i="4"/>
  <c r="O2082" i="4"/>
  <c r="N2082" i="4"/>
  <c r="M2082" i="4"/>
  <c r="R2082" i="4" s="1"/>
  <c r="J2082" i="4"/>
  <c r="E2082" i="4"/>
  <c r="D2082" i="4"/>
  <c r="B2082" i="4"/>
  <c r="R2081" i="4"/>
  <c r="Q2081" i="4"/>
  <c r="O2081" i="4"/>
  <c r="N2081" i="4"/>
  <c r="M2081" i="4"/>
  <c r="J2081" i="4"/>
  <c r="E2081" i="4"/>
  <c r="D2081" i="4"/>
  <c r="B2081" i="4"/>
  <c r="Q2080" i="4"/>
  <c r="O2080" i="4"/>
  <c r="N2080" i="4"/>
  <c r="M2080" i="4"/>
  <c r="R2080" i="4" s="1"/>
  <c r="J2080" i="4"/>
  <c r="E2080" i="4"/>
  <c r="D2080" i="4"/>
  <c r="B2080" i="4"/>
  <c r="Q2079" i="4"/>
  <c r="O2079" i="4"/>
  <c r="N2079" i="4"/>
  <c r="M2079" i="4"/>
  <c r="R2079" i="4" s="1"/>
  <c r="J2079" i="4"/>
  <c r="E2079" i="4"/>
  <c r="D2079" i="4"/>
  <c r="B2079" i="4"/>
  <c r="Q2078" i="4"/>
  <c r="O2078" i="4"/>
  <c r="N2078" i="4"/>
  <c r="M2078" i="4"/>
  <c r="R2078" i="4" s="1"/>
  <c r="J2078" i="4"/>
  <c r="E2078" i="4"/>
  <c r="D2078" i="4"/>
  <c r="B2078" i="4"/>
  <c r="Q2077" i="4"/>
  <c r="O2077" i="4"/>
  <c r="N2077" i="4"/>
  <c r="M2077" i="4"/>
  <c r="R2077" i="4" s="1"/>
  <c r="J2077" i="4"/>
  <c r="E2077" i="4"/>
  <c r="D2077" i="4"/>
  <c r="B2077" i="4"/>
  <c r="Q2076" i="4"/>
  <c r="O2076" i="4"/>
  <c r="N2076" i="4"/>
  <c r="M2076" i="4"/>
  <c r="R2076" i="4" s="1"/>
  <c r="J2076" i="4"/>
  <c r="E2076" i="4"/>
  <c r="D2076" i="4"/>
  <c r="B2076" i="4"/>
  <c r="Q2075" i="4"/>
  <c r="O2075" i="4"/>
  <c r="N2075" i="4"/>
  <c r="M2075" i="4"/>
  <c r="R2075" i="4" s="1"/>
  <c r="J2075" i="4"/>
  <c r="E2075" i="4"/>
  <c r="D2075" i="4"/>
  <c r="B2075" i="4"/>
  <c r="Q2074" i="4"/>
  <c r="O2074" i="4"/>
  <c r="N2074" i="4"/>
  <c r="M2074" i="4"/>
  <c r="R2074" i="4" s="1"/>
  <c r="J2074" i="4"/>
  <c r="E2074" i="4"/>
  <c r="D2074" i="4"/>
  <c r="B2074" i="4"/>
  <c r="Q2073" i="4"/>
  <c r="O2073" i="4"/>
  <c r="N2073" i="4"/>
  <c r="M2073" i="4"/>
  <c r="R2073" i="4" s="1"/>
  <c r="J2073" i="4"/>
  <c r="E2073" i="4"/>
  <c r="D2073" i="4"/>
  <c r="B2073" i="4"/>
  <c r="Q2072" i="4"/>
  <c r="O2072" i="4"/>
  <c r="N2072" i="4"/>
  <c r="M2072" i="4"/>
  <c r="R2072" i="4" s="1"/>
  <c r="J2072" i="4"/>
  <c r="E2072" i="4"/>
  <c r="D2072" i="4"/>
  <c r="B2072" i="4"/>
  <c r="Q2071" i="4"/>
  <c r="O2071" i="4"/>
  <c r="N2071" i="4"/>
  <c r="M2071" i="4"/>
  <c r="R2071" i="4" s="1"/>
  <c r="J2071" i="4"/>
  <c r="E2071" i="4"/>
  <c r="D2071" i="4"/>
  <c r="B2071" i="4"/>
  <c r="Q2070" i="4"/>
  <c r="O2070" i="4"/>
  <c r="N2070" i="4"/>
  <c r="M2070" i="4"/>
  <c r="R2070" i="4" s="1"/>
  <c r="J2070" i="4"/>
  <c r="E2070" i="4"/>
  <c r="D2070" i="4"/>
  <c r="B2070" i="4"/>
  <c r="Q2069" i="4"/>
  <c r="O2069" i="4"/>
  <c r="N2069" i="4"/>
  <c r="M2069" i="4"/>
  <c r="R2069" i="4" s="1"/>
  <c r="J2069" i="4"/>
  <c r="E2069" i="4"/>
  <c r="D2069" i="4"/>
  <c r="B2069" i="4"/>
  <c r="Q2068" i="4"/>
  <c r="O2068" i="4"/>
  <c r="N2068" i="4"/>
  <c r="M2068" i="4"/>
  <c r="R2068" i="4" s="1"/>
  <c r="J2068" i="4"/>
  <c r="E2068" i="4"/>
  <c r="D2068" i="4"/>
  <c r="B2068" i="4"/>
  <c r="Q2067" i="4"/>
  <c r="O2067" i="4"/>
  <c r="N2067" i="4"/>
  <c r="M2067" i="4"/>
  <c r="R2067" i="4" s="1"/>
  <c r="J2067" i="4"/>
  <c r="E2067" i="4"/>
  <c r="D2067" i="4"/>
  <c r="B2067" i="4"/>
  <c r="Q2066" i="4"/>
  <c r="O2066" i="4"/>
  <c r="N2066" i="4"/>
  <c r="M2066" i="4"/>
  <c r="R2066" i="4" s="1"/>
  <c r="J2066" i="4"/>
  <c r="E2066" i="4"/>
  <c r="D2066" i="4"/>
  <c r="B2066" i="4"/>
  <c r="R2065" i="4"/>
  <c r="Q2065" i="4"/>
  <c r="O2065" i="4"/>
  <c r="N2065" i="4"/>
  <c r="M2065" i="4"/>
  <c r="J2065" i="4"/>
  <c r="E2065" i="4"/>
  <c r="D2065" i="4"/>
  <c r="B2065" i="4"/>
  <c r="Q2064" i="4"/>
  <c r="O2064" i="4"/>
  <c r="N2064" i="4"/>
  <c r="M2064" i="4"/>
  <c r="R2064" i="4" s="1"/>
  <c r="J2064" i="4"/>
  <c r="E2064" i="4"/>
  <c r="D2064" i="4"/>
  <c r="B2064" i="4"/>
  <c r="Q2063" i="4"/>
  <c r="O2063" i="4"/>
  <c r="N2063" i="4"/>
  <c r="M2063" i="4"/>
  <c r="R2063" i="4" s="1"/>
  <c r="J2063" i="4"/>
  <c r="E2063" i="4"/>
  <c r="D2063" i="4"/>
  <c r="B2063" i="4"/>
  <c r="Q2062" i="4"/>
  <c r="O2062" i="4"/>
  <c r="N2062" i="4"/>
  <c r="M2062" i="4"/>
  <c r="R2062" i="4" s="1"/>
  <c r="J2062" i="4"/>
  <c r="E2062" i="4"/>
  <c r="D2062" i="4"/>
  <c r="B2062" i="4"/>
  <c r="Q2061" i="4"/>
  <c r="O2061" i="4"/>
  <c r="N2061" i="4"/>
  <c r="M2061" i="4"/>
  <c r="R2061" i="4" s="1"/>
  <c r="J2061" i="4"/>
  <c r="E2061" i="4"/>
  <c r="D2061" i="4"/>
  <c r="B2061" i="4"/>
  <c r="Q2060" i="4"/>
  <c r="O2060" i="4"/>
  <c r="N2060" i="4"/>
  <c r="M2060" i="4"/>
  <c r="R2060" i="4" s="1"/>
  <c r="J2060" i="4"/>
  <c r="E2060" i="4"/>
  <c r="D2060" i="4"/>
  <c r="B2060" i="4"/>
  <c r="Q2059" i="4"/>
  <c r="O2059" i="4"/>
  <c r="N2059" i="4"/>
  <c r="M2059" i="4"/>
  <c r="R2059" i="4" s="1"/>
  <c r="J2059" i="4"/>
  <c r="E2059" i="4"/>
  <c r="D2059" i="4"/>
  <c r="B2059" i="4"/>
  <c r="Q2058" i="4"/>
  <c r="O2058" i="4"/>
  <c r="N2058" i="4"/>
  <c r="M2058" i="4"/>
  <c r="R2058" i="4" s="1"/>
  <c r="J2058" i="4"/>
  <c r="E2058" i="4"/>
  <c r="D2058" i="4"/>
  <c r="B2058" i="4"/>
  <c r="Q2057" i="4"/>
  <c r="O2057" i="4"/>
  <c r="N2057" i="4"/>
  <c r="M2057" i="4"/>
  <c r="R2057" i="4" s="1"/>
  <c r="J2057" i="4"/>
  <c r="E2057" i="4"/>
  <c r="D2057" i="4"/>
  <c r="B2057" i="4"/>
  <c r="Q2056" i="4"/>
  <c r="O2056" i="4"/>
  <c r="N2056" i="4"/>
  <c r="M2056" i="4"/>
  <c r="R2056" i="4" s="1"/>
  <c r="J2056" i="4"/>
  <c r="E2056" i="4"/>
  <c r="D2056" i="4"/>
  <c r="B2056" i="4"/>
  <c r="Q2055" i="4"/>
  <c r="O2055" i="4"/>
  <c r="N2055" i="4"/>
  <c r="M2055" i="4"/>
  <c r="R2055" i="4" s="1"/>
  <c r="J2055" i="4"/>
  <c r="E2055" i="4"/>
  <c r="D2055" i="4"/>
  <c r="B2055" i="4"/>
  <c r="Q2054" i="4"/>
  <c r="O2054" i="4"/>
  <c r="N2054" i="4"/>
  <c r="M2054" i="4"/>
  <c r="R2054" i="4" s="1"/>
  <c r="J2054" i="4"/>
  <c r="E2054" i="4"/>
  <c r="D2054" i="4"/>
  <c r="B2054" i="4"/>
  <c r="Q2053" i="4"/>
  <c r="O2053" i="4"/>
  <c r="N2053" i="4"/>
  <c r="M2053" i="4"/>
  <c r="R2053" i="4" s="1"/>
  <c r="J2053" i="4"/>
  <c r="E2053" i="4"/>
  <c r="D2053" i="4"/>
  <c r="B2053" i="4"/>
  <c r="Q2052" i="4"/>
  <c r="O2052" i="4"/>
  <c r="N2052" i="4"/>
  <c r="M2052" i="4"/>
  <c r="R2052" i="4" s="1"/>
  <c r="J2052" i="4"/>
  <c r="E2052" i="4"/>
  <c r="D2052" i="4"/>
  <c r="B2052" i="4"/>
  <c r="Q2051" i="4"/>
  <c r="O2051" i="4"/>
  <c r="N2051" i="4"/>
  <c r="M2051" i="4"/>
  <c r="R2051" i="4" s="1"/>
  <c r="J2051" i="4"/>
  <c r="E2051" i="4"/>
  <c r="D2051" i="4"/>
  <c r="B2051" i="4"/>
  <c r="Q2050" i="4"/>
  <c r="O2050" i="4"/>
  <c r="N2050" i="4"/>
  <c r="M2050" i="4"/>
  <c r="R2050" i="4" s="1"/>
  <c r="J2050" i="4"/>
  <c r="E2050" i="4"/>
  <c r="D2050" i="4"/>
  <c r="B2050" i="4"/>
  <c r="R2049" i="4"/>
  <c r="Q2049" i="4"/>
  <c r="O2049" i="4"/>
  <c r="N2049" i="4"/>
  <c r="M2049" i="4"/>
  <c r="J2049" i="4"/>
  <c r="E2049" i="4"/>
  <c r="D2049" i="4"/>
  <c r="B2049" i="4"/>
  <c r="Q2048" i="4"/>
  <c r="O2048" i="4"/>
  <c r="N2048" i="4"/>
  <c r="M2048" i="4"/>
  <c r="R2048" i="4" s="1"/>
  <c r="J2048" i="4"/>
  <c r="E2048" i="4"/>
  <c r="D2048" i="4"/>
  <c r="B2048" i="4"/>
  <c r="Q2047" i="4"/>
  <c r="O2047" i="4"/>
  <c r="N2047" i="4"/>
  <c r="M2047" i="4"/>
  <c r="R2047" i="4" s="1"/>
  <c r="J2047" i="4"/>
  <c r="E2047" i="4"/>
  <c r="D2047" i="4"/>
  <c r="B2047" i="4"/>
  <c r="Q2046" i="4"/>
  <c r="O2046" i="4"/>
  <c r="N2046" i="4"/>
  <c r="M2046" i="4"/>
  <c r="R2046" i="4" s="1"/>
  <c r="J2046" i="4"/>
  <c r="E2046" i="4"/>
  <c r="D2046" i="4"/>
  <c r="B2046" i="4"/>
  <c r="Q2045" i="4"/>
  <c r="O2045" i="4"/>
  <c r="N2045" i="4"/>
  <c r="M2045" i="4"/>
  <c r="R2045" i="4" s="1"/>
  <c r="J2045" i="4"/>
  <c r="E2045" i="4"/>
  <c r="D2045" i="4"/>
  <c r="B2045" i="4"/>
  <c r="R2044" i="4"/>
  <c r="Q2044" i="4"/>
  <c r="O2044" i="4"/>
  <c r="N2044" i="4"/>
  <c r="M2044" i="4"/>
  <c r="J2044" i="4"/>
  <c r="E2044" i="4"/>
  <c r="D2044" i="4"/>
  <c r="B2044" i="4"/>
  <c r="Q2043" i="4"/>
  <c r="O2043" i="4"/>
  <c r="N2043" i="4"/>
  <c r="M2043" i="4"/>
  <c r="R2043" i="4" s="1"/>
  <c r="J2043" i="4"/>
  <c r="E2043" i="4"/>
  <c r="D2043" i="4"/>
  <c r="B2043" i="4"/>
  <c r="R2042" i="4"/>
  <c r="Q2042" i="4"/>
  <c r="O2042" i="4"/>
  <c r="N2042" i="4"/>
  <c r="M2042" i="4"/>
  <c r="J2042" i="4"/>
  <c r="E2042" i="4"/>
  <c r="D2042" i="4"/>
  <c r="B2042" i="4"/>
  <c r="Q2041" i="4"/>
  <c r="O2041" i="4"/>
  <c r="N2041" i="4"/>
  <c r="M2041" i="4"/>
  <c r="R2041" i="4" s="1"/>
  <c r="J2041" i="4"/>
  <c r="E2041" i="4"/>
  <c r="D2041" i="4"/>
  <c r="B2041" i="4"/>
  <c r="Q2040" i="4"/>
  <c r="O2040" i="4"/>
  <c r="N2040" i="4"/>
  <c r="M2040" i="4"/>
  <c r="R2040" i="4" s="1"/>
  <c r="J2040" i="4"/>
  <c r="E2040" i="4"/>
  <c r="D2040" i="4"/>
  <c r="B2040" i="4"/>
  <c r="Q2039" i="4"/>
  <c r="O2039" i="4"/>
  <c r="N2039" i="4"/>
  <c r="M2039" i="4"/>
  <c r="R2039" i="4" s="1"/>
  <c r="J2039" i="4"/>
  <c r="E2039" i="4"/>
  <c r="D2039" i="4"/>
  <c r="B2039" i="4"/>
  <c r="Q2038" i="4"/>
  <c r="O2038" i="4"/>
  <c r="N2038" i="4"/>
  <c r="M2038" i="4"/>
  <c r="R2038" i="4" s="1"/>
  <c r="J2038" i="4"/>
  <c r="E2038" i="4"/>
  <c r="D2038" i="4"/>
  <c r="B2038" i="4"/>
  <c r="Q2037" i="4"/>
  <c r="O2037" i="4"/>
  <c r="N2037" i="4"/>
  <c r="M2037" i="4"/>
  <c r="R2037" i="4" s="1"/>
  <c r="J2037" i="4"/>
  <c r="E2037" i="4"/>
  <c r="D2037" i="4"/>
  <c r="B2037" i="4"/>
  <c r="Q2036" i="4"/>
  <c r="O2036" i="4"/>
  <c r="N2036" i="4"/>
  <c r="M2036" i="4"/>
  <c r="R2036" i="4" s="1"/>
  <c r="J2036" i="4"/>
  <c r="E2036" i="4"/>
  <c r="D2036" i="4"/>
  <c r="B2036" i="4"/>
  <c r="Q2035" i="4"/>
  <c r="O2035" i="4"/>
  <c r="N2035" i="4"/>
  <c r="M2035" i="4"/>
  <c r="R2035" i="4" s="1"/>
  <c r="J2035" i="4"/>
  <c r="E2035" i="4"/>
  <c r="D2035" i="4"/>
  <c r="B2035" i="4"/>
  <c r="Q2034" i="4"/>
  <c r="O2034" i="4"/>
  <c r="N2034" i="4"/>
  <c r="M2034" i="4"/>
  <c r="R2034" i="4" s="1"/>
  <c r="J2034" i="4"/>
  <c r="E2034" i="4"/>
  <c r="D2034" i="4"/>
  <c r="B2034" i="4"/>
  <c r="Q2033" i="4"/>
  <c r="O2033" i="4"/>
  <c r="N2033" i="4"/>
  <c r="M2033" i="4"/>
  <c r="R2033" i="4" s="1"/>
  <c r="J2033" i="4"/>
  <c r="E2033" i="4"/>
  <c r="D2033" i="4"/>
  <c r="B2033" i="4"/>
  <c r="R2032" i="4"/>
  <c r="Q2032" i="4"/>
  <c r="O2032" i="4"/>
  <c r="N2032" i="4"/>
  <c r="M2032" i="4"/>
  <c r="J2032" i="4"/>
  <c r="E2032" i="4"/>
  <c r="D2032" i="4"/>
  <c r="B2032" i="4"/>
  <c r="Q2031" i="4"/>
  <c r="O2031" i="4"/>
  <c r="N2031" i="4"/>
  <c r="M2031" i="4"/>
  <c r="R2031" i="4" s="1"/>
  <c r="J2031" i="4"/>
  <c r="E2031" i="4"/>
  <c r="D2031" i="4"/>
  <c r="B2031" i="4"/>
  <c r="Q2030" i="4"/>
  <c r="O2030" i="4"/>
  <c r="N2030" i="4"/>
  <c r="M2030" i="4"/>
  <c r="R2030" i="4" s="1"/>
  <c r="J2030" i="4"/>
  <c r="E2030" i="4"/>
  <c r="D2030" i="4"/>
  <c r="B2030" i="4"/>
  <c r="Q2029" i="4"/>
  <c r="O2029" i="4"/>
  <c r="N2029" i="4"/>
  <c r="M2029" i="4"/>
  <c r="R2029" i="4" s="1"/>
  <c r="J2029" i="4"/>
  <c r="E2029" i="4"/>
  <c r="D2029" i="4"/>
  <c r="B2029" i="4"/>
  <c r="Q2028" i="4"/>
  <c r="O2028" i="4"/>
  <c r="N2028" i="4"/>
  <c r="M2028" i="4"/>
  <c r="R2028" i="4" s="1"/>
  <c r="J2028" i="4"/>
  <c r="E2028" i="4"/>
  <c r="D2028" i="4"/>
  <c r="B2028" i="4"/>
  <c r="Q2027" i="4"/>
  <c r="O2027" i="4"/>
  <c r="N2027" i="4"/>
  <c r="M2027" i="4"/>
  <c r="R2027" i="4" s="1"/>
  <c r="J2027" i="4"/>
  <c r="E2027" i="4"/>
  <c r="D2027" i="4"/>
  <c r="B2027" i="4"/>
  <c r="Q2026" i="4"/>
  <c r="O2026" i="4"/>
  <c r="N2026" i="4"/>
  <c r="M2026" i="4"/>
  <c r="R2026" i="4" s="1"/>
  <c r="J2026" i="4"/>
  <c r="E2026" i="4"/>
  <c r="D2026" i="4"/>
  <c r="B2026" i="4"/>
  <c r="Q2025" i="4"/>
  <c r="O2025" i="4"/>
  <c r="N2025" i="4"/>
  <c r="M2025" i="4"/>
  <c r="R2025" i="4" s="1"/>
  <c r="J2025" i="4"/>
  <c r="E2025" i="4"/>
  <c r="D2025" i="4"/>
  <c r="B2025" i="4"/>
  <c r="Q2024" i="4"/>
  <c r="O2024" i="4"/>
  <c r="N2024" i="4"/>
  <c r="M2024" i="4"/>
  <c r="R2024" i="4" s="1"/>
  <c r="J2024" i="4"/>
  <c r="E2024" i="4"/>
  <c r="D2024" i="4"/>
  <c r="B2024" i="4"/>
  <c r="Q2023" i="4"/>
  <c r="O2023" i="4"/>
  <c r="N2023" i="4"/>
  <c r="M2023" i="4"/>
  <c r="R2023" i="4" s="1"/>
  <c r="J2023" i="4"/>
  <c r="E2023" i="4"/>
  <c r="D2023" i="4"/>
  <c r="B2023" i="4"/>
  <c r="Q2022" i="4"/>
  <c r="O2022" i="4"/>
  <c r="N2022" i="4"/>
  <c r="M2022" i="4"/>
  <c r="R2022" i="4" s="1"/>
  <c r="J2022" i="4"/>
  <c r="E2022" i="4"/>
  <c r="D2022" i="4"/>
  <c r="B2022" i="4"/>
  <c r="Q2021" i="4"/>
  <c r="O2021" i="4"/>
  <c r="N2021" i="4"/>
  <c r="M2021" i="4"/>
  <c r="R2021" i="4" s="1"/>
  <c r="J2021" i="4"/>
  <c r="E2021" i="4"/>
  <c r="D2021" i="4"/>
  <c r="B2021" i="4"/>
  <c r="Q2020" i="4"/>
  <c r="O2020" i="4"/>
  <c r="N2020" i="4"/>
  <c r="M2020" i="4"/>
  <c r="R2020" i="4" s="1"/>
  <c r="J2020" i="4"/>
  <c r="E2020" i="4"/>
  <c r="D2020" i="4"/>
  <c r="B2020" i="4"/>
  <c r="Q2019" i="4"/>
  <c r="O2019" i="4"/>
  <c r="N2019" i="4"/>
  <c r="M2019" i="4"/>
  <c r="R2019" i="4" s="1"/>
  <c r="J2019" i="4"/>
  <c r="E2019" i="4"/>
  <c r="D2019" i="4"/>
  <c r="B2019" i="4"/>
  <c r="Q2018" i="4"/>
  <c r="O2018" i="4"/>
  <c r="N2018" i="4"/>
  <c r="M2018" i="4"/>
  <c r="R2018" i="4" s="1"/>
  <c r="J2018" i="4"/>
  <c r="E2018" i="4"/>
  <c r="D2018" i="4"/>
  <c r="B2018" i="4"/>
  <c r="Q2017" i="4"/>
  <c r="O2017" i="4"/>
  <c r="N2017" i="4"/>
  <c r="M2017" i="4"/>
  <c r="R2017" i="4" s="1"/>
  <c r="J2017" i="4"/>
  <c r="E2017" i="4"/>
  <c r="D2017" i="4"/>
  <c r="B2017" i="4"/>
  <c r="Q2016" i="4"/>
  <c r="O2016" i="4"/>
  <c r="N2016" i="4"/>
  <c r="M2016" i="4"/>
  <c r="R2016" i="4" s="1"/>
  <c r="J2016" i="4"/>
  <c r="E2016" i="4"/>
  <c r="D2016" i="4"/>
  <c r="B2016" i="4"/>
  <c r="Q2015" i="4"/>
  <c r="O2015" i="4"/>
  <c r="N2015" i="4"/>
  <c r="M2015" i="4"/>
  <c r="R2015" i="4" s="1"/>
  <c r="J2015" i="4"/>
  <c r="E2015" i="4"/>
  <c r="D2015" i="4"/>
  <c r="B2015" i="4"/>
  <c r="Q2014" i="4"/>
  <c r="O2014" i="4"/>
  <c r="N2014" i="4"/>
  <c r="M2014" i="4"/>
  <c r="R2014" i="4" s="1"/>
  <c r="J2014" i="4"/>
  <c r="E2014" i="4"/>
  <c r="D2014" i="4"/>
  <c r="B2014" i="4"/>
  <c r="Q2013" i="4"/>
  <c r="O2013" i="4"/>
  <c r="N2013" i="4"/>
  <c r="M2013" i="4"/>
  <c r="R2013" i="4" s="1"/>
  <c r="J2013" i="4"/>
  <c r="E2013" i="4"/>
  <c r="D2013" i="4"/>
  <c r="B2013" i="4"/>
  <c r="R2012" i="4"/>
  <c r="Q2012" i="4"/>
  <c r="O2012" i="4"/>
  <c r="N2012" i="4"/>
  <c r="M2012" i="4"/>
  <c r="J2012" i="4"/>
  <c r="E2012" i="4"/>
  <c r="D2012" i="4"/>
  <c r="B2012" i="4"/>
  <c r="Q2011" i="4"/>
  <c r="O2011" i="4"/>
  <c r="N2011" i="4"/>
  <c r="M2011" i="4"/>
  <c r="R2011" i="4" s="1"/>
  <c r="J2011" i="4"/>
  <c r="E2011" i="4"/>
  <c r="D2011" i="4"/>
  <c r="B2011" i="4"/>
  <c r="R2010" i="4"/>
  <c r="Q2010" i="4"/>
  <c r="O2010" i="4"/>
  <c r="N2010" i="4"/>
  <c r="M2010" i="4"/>
  <c r="J2010" i="4"/>
  <c r="E2010" i="4"/>
  <c r="D2010" i="4"/>
  <c r="B2010" i="4"/>
  <c r="Q2009" i="4"/>
  <c r="O2009" i="4"/>
  <c r="N2009" i="4"/>
  <c r="M2009" i="4"/>
  <c r="R2009" i="4" s="1"/>
  <c r="J2009" i="4"/>
  <c r="E2009" i="4"/>
  <c r="D2009" i="4"/>
  <c r="B2009" i="4"/>
  <c r="Q2008" i="4"/>
  <c r="O2008" i="4"/>
  <c r="N2008" i="4"/>
  <c r="M2008" i="4"/>
  <c r="R2008" i="4" s="1"/>
  <c r="J2008" i="4"/>
  <c r="E2008" i="4"/>
  <c r="D2008" i="4"/>
  <c r="B2008" i="4"/>
  <c r="Q2007" i="4"/>
  <c r="O2007" i="4"/>
  <c r="N2007" i="4"/>
  <c r="M2007" i="4"/>
  <c r="R2007" i="4" s="1"/>
  <c r="J2007" i="4"/>
  <c r="E2007" i="4"/>
  <c r="D2007" i="4"/>
  <c r="B2007" i="4"/>
  <c r="Q2006" i="4"/>
  <c r="O2006" i="4"/>
  <c r="N2006" i="4"/>
  <c r="M2006" i="4"/>
  <c r="R2006" i="4" s="1"/>
  <c r="J2006" i="4"/>
  <c r="E2006" i="4"/>
  <c r="D2006" i="4"/>
  <c r="B2006" i="4"/>
  <c r="Q2005" i="4"/>
  <c r="O2005" i="4"/>
  <c r="N2005" i="4"/>
  <c r="M2005" i="4"/>
  <c r="R2005" i="4" s="1"/>
  <c r="J2005" i="4"/>
  <c r="E2005" i="4"/>
  <c r="D2005" i="4"/>
  <c r="B2005" i="4"/>
  <c r="Q2004" i="4"/>
  <c r="O2004" i="4"/>
  <c r="N2004" i="4"/>
  <c r="M2004" i="4"/>
  <c r="R2004" i="4" s="1"/>
  <c r="J2004" i="4"/>
  <c r="E2004" i="4"/>
  <c r="D2004" i="4"/>
  <c r="B2004" i="4"/>
  <c r="Q2003" i="4"/>
  <c r="O2003" i="4"/>
  <c r="N2003" i="4"/>
  <c r="M2003" i="4"/>
  <c r="R2003" i="4" s="1"/>
  <c r="J2003" i="4"/>
  <c r="E2003" i="4"/>
  <c r="D2003" i="4"/>
  <c r="B2003" i="4"/>
  <c r="Q2002" i="4"/>
  <c r="O2002" i="4"/>
  <c r="N2002" i="4"/>
  <c r="M2002" i="4"/>
  <c r="R2002" i="4" s="1"/>
  <c r="J2002" i="4"/>
  <c r="E2002" i="4"/>
  <c r="D2002" i="4"/>
  <c r="B2002" i="4"/>
  <c r="R2001" i="4"/>
  <c r="Q2001" i="4"/>
  <c r="O2001" i="4"/>
  <c r="N2001" i="4"/>
  <c r="M2001" i="4"/>
  <c r="J2001" i="4"/>
  <c r="E2001" i="4"/>
  <c r="D2001" i="4"/>
  <c r="B2001" i="4"/>
  <c r="Q2000" i="4"/>
  <c r="O2000" i="4"/>
  <c r="N2000" i="4"/>
  <c r="M2000" i="4"/>
  <c r="R2000" i="4" s="1"/>
  <c r="J2000" i="4"/>
  <c r="E2000" i="4"/>
  <c r="D2000" i="4"/>
  <c r="B2000" i="4"/>
  <c r="Q1999" i="4"/>
  <c r="O1999" i="4"/>
  <c r="N1999" i="4"/>
  <c r="M1999" i="4"/>
  <c r="R1999" i="4" s="1"/>
  <c r="J1999" i="4"/>
  <c r="E1999" i="4"/>
  <c r="D1999" i="4"/>
  <c r="B1999" i="4"/>
  <c r="Q1998" i="4"/>
  <c r="O1998" i="4"/>
  <c r="N1998" i="4"/>
  <c r="M1998" i="4"/>
  <c r="R1998" i="4" s="1"/>
  <c r="J1998" i="4"/>
  <c r="E1998" i="4"/>
  <c r="D1998" i="4"/>
  <c r="B1998" i="4"/>
  <c r="Q1997" i="4"/>
  <c r="O1997" i="4"/>
  <c r="N1997" i="4"/>
  <c r="M1997" i="4"/>
  <c r="R1997" i="4" s="1"/>
  <c r="J1997" i="4"/>
  <c r="E1997" i="4"/>
  <c r="D1997" i="4"/>
  <c r="B1997" i="4"/>
  <c r="Q1996" i="4"/>
  <c r="O1996" i="4"/>
  <c r="N1996" i="4"/>
  <c r="M1996" i="4"/>
  <c r="R1996" i="4" s="1"/>
  <c r="J1996" i="4"/>
  <c r="E1996" i="4"/>
  <c r="D1996" i="4"/>
  <c r="B1996" i="4"/>
  <c r="Q1995" i="4"/>
  <c r="O1995" i="4"/>
  <c r="N1995" i="4"/>
  <c r="M1995" i="4"/>
  <c r="R1995" i="4" s="1"/>
  <c r="J1995" i="4"/>
  <c r="E1995" i="4"/>
  <c r="D1995" i="4"/>
  <c r="B1995" i="4"/>
  <c r="Q1994" i="4"/>
  <c r="O1994" i="4"/>
  <c r="N1994" i="4"/>
  <c r="M1994" i="4"/>
  <c r="R1994" i="4" s="1"/>
  <c r="J1994" i="4"/>
  <c r="E1994" i="4"/>
  <c r="D1994" i="4"/>
  <c r="B1994" i="4"/>
  <c r="Q1993" i="4"/>
  <c r="O1993" i="4"/>
  <c r="N1993" i="4"/>
  <c r="M1993" i="4"/>
  <c r="R1993" i="4" s="1"/>
  <c r="J1993" i="4"/>
  <c r="E1993" i="4"/>
  <c r="D1993" i="4"/>
  <c r="B1993" i="4"/>
  <c r="Q1992" i="4"/>
  <c r="O1992" i="4"/>
  <c r="N1992" i="4"/>
  <c r="M1992" i="4"/>
  <c r="R1992" i="4" s="1"/>
  <c r="J1992" i="4"/>
  <c r="E1992" i="4"/>
  <c r="D1992" i="4"/>
  <c r="B1992" i="4"/>
  <c r="Q1991" i="4"/>
  <c r="O1991" i="4"/>
  <c r="N1991" i="4"/>
  <c r="M1991" i="4"/>
  <c r="R1991" i="4" s="1"/>
  <c r="J1991" i="4"/>
  <c r="E1991" i="4"/>
  <c r="D1991" i="4"/>
  <c r="B1991" i="4"/>
  <c r="Q1990" i="4"/>
  <c r="O1990" i="4"/>
  <c r="N1990" i="4"/>
  <c r="M1990" i="4"/>
  <c r="R1990" i="4" s="1"/>
  <c r="J1990" i="4"/>
  <c r="E1990" i="4"/>
  <c r="D1990" i="4"/>
  <c r="B1990" i="4"/>
  <c r="Q1989" i="4"/>
  <c r="O1989" i="4"/>
  <c r="N1989" i="4"/>
  <c r="M1989" i="4"/>
  <c r="R1989" i="4" s="1"/>
  <c r="J1989" i="4"/>
  <c r="E1989" i="4"/>
  <c r="D1989" i="4"/>
  <c r="B1989" i="4"/>
  <c r="Q1988" i="4"/>
  <c r="O1988" i="4"/>
  <c r="N1988" i="4"/>
  <c r="M1988" i="4"/>
  <c r="R1988" i="4" s="1"/>
  <c r="J1988" i="4"/>
  <c r="E1988" i="4"/>
  <c r="D1988" i="4"/>
  <c r="B1988" i="4"/>
  <c r="Q1987" i="4"/>
  <c r="O1987" i="4"/>
  <c r="N1987" i="4"/>
  <c r="M1987" i="4"/>
  <c r="R1987" i="4" s="1"/>
  <c r="J1987" i="4"/>
  <c r="E1987" i="4"/>
  <c r="D1987" i="4"/>
  <c r="B1987" i="4"/>
  <c r="Q1986" i="4"/>
  <c r="O1986" i="4"/>
  <c r="N1986" i="4"/>
  <c r="M1986" i="4"/>
  <c r="R1986" i="4" s="1"/>
  <c r="J1986" i="4"/>
  <c r="E1986" i="4"/>
  <c r="D1986" i="4"/>
  <c r="B1986" i="4"/>
  <c r="R1985" i="4"/>
  <c r="Q1985" i="4"/>
  <c r="O1985" i="4"/>
  <c r="N1985" i="4"/>
  <c r="M1985" i="4"/>
  <c r="J1985" i="4"/>
  <c r="E1985" i="4"/>
  <c r="D1985" i="4"/>
  <c r="B1985" i="4"/>
  <c r="Q1984" i="4"/>
  <c r="O1984" i="4"/>
  <c r="N1984" i="4"/>
  <c r="M1984" i="4"/>
  <c r="R1984" i="4" s="1"/>
  <c r="J1984" i="4"/>
  <c r="E1984" i="4"/>
  <c r="D1984" i="4"/>
  <c r="B1984" i="4"/>
  <c r="Q1983" i="4"/>
  <c r="O1983" i="4"/>
  <c r="N1983" i="4"/>
  <c r="M1983" i="4"/>
  <c r="R1983" i="4" s="1"/>
  <c r="J1983" i="4"/>
  <c r="E1983" i="4"/>
  <c r="D1983" i="4"/>
  <c r="B1983" i="4"/>
  <c r="Q1982" i="4"/>
  <c r="O1982" i="4"/>
  <c r="N1982" i="4"/>
  <c r="M1982" i="4"/>
  <c r="R1982" i="4" s="1"/>
  <c r="J1982" i="4"/>
  <c r="E1982" i="4"/>
  <c r="D1982" i="4"/>
  <c r="B1982" i="4"/>
  <c r="Q1981" i="4"/>
  <c r="O1981" i="4"/>
  <c r="N1981" i="4"/>
  <c r="M1981" i="4"/>
  <c r="R1981" i="4" s="1"/>
  <c r="J1981" i="4"/>
  <c r="E1981" i="4"/>
  <c r="D1981" i="4"/>
  <c r="B1981" i="4"/>
  <c r="Q1980" i="4"/>
  <c r="O1980" i="4"/>
  <c r="N1980" i="4"/>
  <c r="M1980" i="4"/>
  <c r="R1980" i="4" s="1"/>
  <c r="J1980" i="4"/>
  <c r="E1980" i="4"/>
  <c r="D1980" i="4"/>
  <c r="B1980" i="4"/>
  <c r="Q1979" i="4"/>
  <c r="O1979" i="4"/>
  <c r="N1979" i="4"/>
  <c r="M1979" i="4"/>
  <c r="R1979" i="4" s="1"/>
  <c r="J1979" i="4"/>
  <c r="E1979" i="4"/>
  <c r="D1979" i="4"/>
  <c r="B1979" i="4"/>
  <c r="Q1978" i="4"/>
  <c r="O1978" i="4"/>
  <c r="N1978" i="4"/>
  <c r="M1978" i="4"/>
  <c r="R1978" i="4" s="1"/>
  <c r="J1978" i="4"/>
  <c r="E1978" i="4"/>
  <c r="D1978" i="4"/>
  <c r="B1978" i="4"/>
  <c r="Q1977" i="4"/>
  <c r="O1977" i="4"/>
  <c r="N1977" i="4"/>
  <c r="M1977" i="4"/>
  <c r="R1977" i="4" s="1"/>
  <c r="J1977" i="4"/>
  <c r="E1977" i="4"/>
  <c r="D1977" i="4"/>
  <c r="B1977" i="4"/>
  <c r="Q1976" i="4"/>
  <c r="O1976" i="4"/>
  <c r="N1976" i="4"/>
  <c r="M1976" i="4"/>
  <c r="R1976" i="4" s="1"/>
  <c r="J1976" i="4"/>
  <c r="E1976" i="4"/>
  <c r="D1976" i="4"/>
  <c r="B1976" i="4"/>
  <c r="Q1975" i="4"/>
  <c r="O1975" i="4"/>
  <c r="N1975" i="4"/>
  <c r="M1975" i="4"/>
  <c r="R1975" i="4" s="1"/>
  <c r="J1975" i="4"/>
  <c r="E1975" i="4"/>
  <c r="D1975" i="4"/>
  <c r="B1975" i="4"/>
  <c r="Q1974" i="4"/>
  <c r="O1974" i="4"/>
  <c r="N1974" i="4"/>
  <c r="M1974" i="4"/>
  <c r="R1974" i="4" s="1"/>
  <c r="J1974" i="4"/>
  <c r="E1974" i="4"/>
  <c r="D1974" i="4"/>
  <c r="B1974" i="4"/>
  <c r="Q1973" i="4"/>
  <c r="O1973" i="4"/>
  <c r="N1973" i="4"/>
  <c r="M1973" i="4"/>
  <c r="R1973" i="4" s="1"/>
  <c r="J1973" i="4"/>
  <c r="E1973" i="4"/>
  <c r="D1973" i="4"/>
  <c r="B1973" i="4"/>
  <c r="Q1972" i="4"/>
  <c r="O1972" i="4"/>
  <c r="N1972" i="4"/>
  <c r="M1972" i="4"/>
  <c r="R1972" i="4" s="1"/>
  <c r="J1972" i="4"/>
  <c r="E1972" i="4"/>
  <c r="D1972" i="4"/>
  <c r="B1972" i="4"/>
  <c r="Q1971" i="4"/>
  <c r="O1971" i="4"/>
  <c r="N1971" i="4"/>
  <c r="M1971" i="4"/>
  <c r="R1971" i="4" s="1"/>
  <c r="J1971" i="4"/>
  <c r="E1971" i="4"/>
  <c r="D1971" i="4"/>
  <c r="B1971" i="4"/>
  <c r="Q1970" i="4"/>
  <c r="O1970" i="4"/>
  <c r="N1970" i="4"/>
  <c r="M1970" i="4"/>
  <c r="R1970" i="4" s="1"/>
  <c r="J1970" i="4"/>
  <c r="E1970" i="4"/>
  <c r="D1970" i="4"/>
  <c r="B1970" i="4"/>
  <c r="R1969" i="4"/>
  <c r="Q1969" i="4"/>
  <c r="O1969" i="4"/>
  <c r="N1969" i="4"/>
  <c r="M1969" i="4"/>
  <c r="J1969" i="4"/>
  <c r="E1969" i="4"/>
  <c r="D1969" i="4"/>
  <c r="B1969" i="4"/>
  <c r="R1968" i="4"/>
  <c r="Q1968" i="4"/>
  <c r="O1968" i="4"/>
  <c r="N1968" i="4"/>
  <c r="M1968" i="4"/>
  <c r="J1968" i="4"/>
  <c r="E1968" i="4"/>
  <c r="D1968" i="4"/>
  <c r="B1968" i="4"/>
  <c r="Q1967" i="4"/>
  <c r="O1967" i="4"/>
  <c r="N1967" i="4"/>
  <c r="M1967" i="4"/>
  <c r="R1967" i="4" s="1"/>
  <c r="J1967" i="4"/>
  <c r="E1967" i="4"/>
  <c r="D1967" i="4"/>
  <c r="B1967" i="4"/>
  <c r="Q1966" i="4"/>
  <c r="O1966" i="4"/>
  <c r="N1966" i="4"/>
  <c r="M1966" i="4"/>
  <c r="R1966" i="4" s="1"/>
  <c r="J1966" i="4"/>
  <c r="E1966" i="4"/>
  <c r="D1966" i="4"/>
  <c r="B1966" i="4"/>
  <c r="Q1965" i="4"/>
  <c r="O1965" i="4"/>
  <c r="N1965" i="4"/>
  <c r="M1965" i="4"/>
  <c r="R1965" i="4" s="1"/>
  <c r="J1965" i="4"/>
  <c r="E1965" i="4"/>
  <c r="D1965" i="4"/>
  <c r="B1965" i="4"/>
  <c r="Q1964" i="4"/>
  <c r="O1964" i="4"/>
  <c r="N1964" i="4"/>
  <c r="M1964" i="4"/>
  <c r="R1964" i="4" s="1"/>
  <c r="J1964" i="4"/>
  <c r="E1964" i="4"/>
  <c r="D1964" i="4"/>
  <c r="B1964" i="4"/>
  <c r="Q1963" i="4"/>
  <c r="O1963" i="4"/>
  <c r="N1963" i="4"/>
  <c r="M1963" i="4"/>
  <c r="R1963" i="4" s="1"/>
  <c r="J1963" i="4"/>
  <c r="E1963" i="4"/>
  <c r="D1963" i="4"/>
  <c r="B1963" i="4"/>
  <c r="Q1962" i="4"/>
  <c r="O1962" i="4"/>
  <c r="N1962" i="4"/>
  <c r="M1962" i="4"/>
  <c r="R1962" i="4" s="1"/>
  <c r="J1962" i="4"/>
  <c r="E1962" i="4"/>
  <c r="D1962" i="4"/>
  <c r="B1962" i="4"/>
  <c r="Q1961" i="4"/>
  <c r="O1961" i="4"/>
  <c r="N1961" i="4"/>
  <c r="M1961" i="4"/>
  <c r="R1961" i="4" s="1"/>
  <c r="J1961" i="4"/>
  <c r="E1961" i="4"/>
  <c r="D1961" i="4"/>
  <c r="B1961" i="4"/>
  <c r="Q1960" i="4"/>
  <c r="O1960" i="4"/>
  <c r="N1960" i="4"/>
  <c r="M1960" i="4"/>
  <c r="R1960" i="4" s="1"/>
  <c r="J1960" i="4"/>
  <c r="E1960" i="4"/>
  <c r="D1960" i="4"/>
  <c r="B1960" i="4"/>
  <c r="Q1959" i="4"/>
  <c r="O1959" i="4"/>
  <c r="N1959" i="4"/>
  <c r="M1959" i="4"/>
  <c r="R1959" i="4" s="1"/>
  <c r="J1959" i="4"/>
  <c r="E1959" i="4"/>
  <c r="D1959" i="4"/>
  <c r="B1959" i="4"/>
  <c r="Q1958" i="4"/>
  <c r="O1958" i="4"/>
  <c r="N1958" i="4"/>
  <c r="M1958" i="4"/>
  <c r="R1958" i="4" s="1"/>
  <c r="J1958" i="4"/>
  <c r="E1958" i="4"/>
  <c r="D1958" i="4"/>
  <c r="B1958" i="4"/>
  <c r="Q1957" i="4"/>
  <c r="O1957" i="4"/>
  <c r="N1957" i="4"/>
  <c r="M1957" i="4"/>
  <c r="R1957" i="4" s="1"/>
  <c r="J1957" i="4"/>
  <c r="E1957" i="4"/>
  <c r="D1957" i="4"/>
  <c r="B1957" i="4"/>
  <c r="Q1956" i="4"/>
  <c r="O1956" i="4"/>
  <c r="N1956" i="4"/>
  <c r="M1956" i="4"/>
  <c r="R1956" i="4" s="1"/>
  <c r="J1956" i="4"/>
  <c r="E1956" i="4"/>
  <c r="D1956" i="4"/>
  <c r="B1956" i="4"/>
  <c r="Q1955" i="4"/>
  <c r="O1955" i="4"/>
  <c r="N1955" i="4"/>
  <c r="M1955" i="4"/>
  <c r="R1955" i="4" s="1"/>
  <c r="J1955" i="4"/>
  <c r="E1955" i="4"/>
  <c r="D1955" i="4"/>
  <c r="B1955" i="4"/>
  <c r="Q1954" i="4"/>
  <c r="O1954" i="4"/>
  <c r="N1954" i="4"/>
  <c r="M1954" i="4"/>
  <c r="R1954" i="4" s="1"/>
  <c r="J1954" i="4"/>
  <c r="E1954" i="4"/>
  <c r="D1954" i="4"/>
  <c r="B1954" i="4"/>
  <c r="Q1953" i="4"/>
  <c r="O1953" i="4"/>
  <c r="N1953" i="4"/>
  <c r="M1953" i="4"/>
  <c r="R1953" i="4" s="1"/>
  <c r="J1953" i="4"/>
  <c r="E1953" i="4"/>
  <c r="D1953" i="4"/>
  <c r="B1953" i="4"/>
  <c r="Q1952" i="4"/>
  <c r="O1952" i="4"/>
  <c r="N1952" i="4"/>
  <c r="M1952" i="4"/>
  <c r="R1952" i="4" s="1"/>
  <c r="J1952" i="4"/>
  <c r="E1952" i="4"/>
  <c r="D1952" i="4"/>
  <c r="B1952" i="4"/>
  <c r="Q1951" i="4"/>
  <c r="O1951" i="4"/>
  <c r="N1951" i="4"/>
  <c r="M1951" i="4"/>
  <c r="R1951" i="4" s="1"/>
  <c r="J1951" i="4"/>
  <c r="E1951" i="4"/>
  <c r="D1951" i="4"/>
  <c r="B1951" i="4"/>
  <c r="Q1950" i="4"/>
  <c r="O1950" i="4"/>
  <c r="N1950" i="4"/>
  <c r="M1950" i="4"/>
  <c r="R1950" i="4" s="1"/>
  <c r="J1950" i="4"/>
  <c r="E1950" i="4"/>
  <c r="D1950" i="4"/>
  <c r="B1950" i="4"/>
  <c r="Q1949" i="4"/>
  <c r="O1949" i="4"/>
  <c r="N1949" i="4"/>
  <c r="M1949" i="4"/>
  <c r="R1949" i="4" s="1"/>
  <c r="J1949" i="4"/>
  <c r="E1949" i="4"/>
  <c r="D1949" i="4"/>
  <c r="B1949" i="4"/>
  <c r="Q1948" i="4"/>
  <c r="O1948" i="4"/>
  <c r="N1948" i="4"/>
  <c r="M1948" i="4"/>
  <c r="R1948" i="4" s="1"/>
  <c r="J1948" i="4"/>
  <c r="E1948" i="4"/>
  <c r="D1948" i="4"/>
  <c r="B1948" i="4"/>
  <c r="Q1947" i="4"/>
  <c r="O1947" i="4"/>
  <c r="N1947" i="4"/>
  <c r="M1947" i="4"/>
  <c r="R1947" i="4" s="1"/>
  <c r="J1947" i="4"/>
  <c r="E1947" i="4"/>
  <c r="D1947" i="4"/>
  <c r="B1947" i="4"/>
  <c r="R1946" i="4"/>
  <c r="Q1946" i="4"/>
  <c r="O1946" i="4"/>
  <c r="N1946" i="4"/>
  <c r="M1946" i="4"/>
  <c r="J1946" i="4"/>
  <c r="E1946" i="4"/>
  <c r="D1946" i="4"/>
  <c r="B1946" i="4"/>
  <c r="Q1945" i="4"/>
  <c r="O1945" i="4"/>
  <c r="N1945" i="4"/>
  <c r="M1945" i="4"/>
  <c r="R1945" i="4" s="1"/>
  <c r="J1945" i="4"/>
  <c r="E1945" i="4"/>
  <c r="D1945" i="4"/>
  <c r="B1945" i="4"/>
  <c r="Q1944" i="4"/>
  <c r="O1944" i="4"/>
  <c r="N1944" i="4"/>
  <c r="M1944" i="4"/>
  <c r="R1944" i="4" s="1"/>
  <c r="J1944" i="4"/>
  <c r="E1944" i="4"/>
  <c r="D1944" i="4"/>
  <c r="B1944" i="4"/>
  <c r="Q1943" i="4"/>
  <c r="O1943" i="4"/>
  <c r="N1943" i="4"/>
  <c r="M1943" i="4"/>
  <c r="R1943" i="4" s="1"/>
  <c r="J1943" i="4"/>
  <c r="E1943" i="4"/>
  <c r="D1943" i="4"/>
  <c r="B1943" i="4"/>
  <c r="Q1942" i="4"/>
  <c r="O1942" i="4"/>
  <c r="N1942" i="4"/>
  <c r="M1942" i="4"/>
  <c r="R1942" i="4" s="1"/>
  <c r="J1942" i="4"/>
  <c r="E1942" i="4"/>
  <c r="D1942" i="4"/>
  <c r="B1942" i="4"/>
  <c r="Q1941" i="4"/>
  <c r="O1941" i="4"/>
  <c r="N1941" i="4"/>
  <c r="M1941" i="4"/>
  <c r="R1941" i="4" s="1"/>
  <c r="J1941" i="4"/>
  <c r="E1941" i="4"/>
  <c r="D1941" i="4"/>
  <c r="B1941" i="4"/>
  <c r="Q1940" i="4"/>
  <c r="O1940" i="4"/>
  <c r="N1940" i="4"/>
  <c r="M1940" i="4"/>
  <c r="R1940" i="4" s="1"/>
  <c r="J1940" i="4"/>
  <c r="E1940" i="4"/>
  <c r="D1940" i="4"/>
  <c r="B1940" i="4"/>
  <c r="Q1939" i="4"/>
  <c r="O1939" i="4"/>
  <c r="N1939" i="4"/>
  <c r="M1939" i="4"/>
  <c r="R1939" i="4" s="1"/>
  <c r="J1939" i="4"/>
  <c r="E1939" i="4"/>
  <c r="D1939" i="4"/>
  <c r="B1939" i="4"/>
  <c r="Q1938" i="4"/>
  <c r="O1938" i="4"/>
  <c r="N1938" i="4"/>
  <c r="M1938" i="4"/>
  <c r="R1938" i="4" s="1"/>
  <c r="J1938" i="4"/>
  <c r="E1938" i="4"/>
  <c r="D1938" i="4"/>
  <c r="B1938" i="4"/>
  <c r="R1937" i="4"/>
  <c r="Q1937" i="4"/>
  <c r="O1937" i="4"/>
  <c r="N1937" i="4"/>
  <c r="M1937" i="4"/>
  <c r="J1937" i="4"/>
  <c r="E1937" i="4"/>
  <c r="D1937" i="4"/>
  <c r="B1937" i="4"/>
  <c r="Q1936" i="4"/>
  <c r="O1936" i="4"/>
  <c r="N1936" i="4"/>
  <c r="M1936" i="4"/>
  <c r="R1936" i="4" s="1"/>
  <c r="J1936" i="4"/>
  <c r="E1936" i="4"/>
  <c r="D1936" i="4"/>
  <c r="B1936" i="4"/>
  <c r="Q1935" i="4"/>
  <c r="O1935" i="4"/>
  <c r="N1935" i="4"/>
  <c r="M1935" i="4"/>
  <c r="R1935" i="4" s="1"/>
  <c r="J1935" i="4"/>
  <c r="E1935" i="4"/>
  <c r="D1935" i="4"/>
  <c r="B1935" i="4"/>
  <c r="Q1934" i="4"/>
  <c r="O1934" i="4"/>
  <c r="N1934" i="4"/>
  <c r="M1934" i="4"/>
  <c r="R1934" i="4" s="1"/>
  <c r="J1934" i="4"/>
  <c r="E1934" i="4"/>
  <c r="D1934" i="4"/>
  <c r="B1934" i="4"/>
  <c r="Q1933" i="4"/>
  <c r="O1933" i="4"/>
  <c r="N1933" i="4"/>
  <c r="M1933" i="4"/>
  <c r="R1933" i="4" s="1"/>
  <c r="J1933" i="4"/>
  <c r="E1933" i="4"/>
  <c r="D1933" i="4"/>
  <c r="B1933" i="4"/>
  <c r="Q1932" i="4"/>
  <c r="O1932" i="4"/>
  <c r="N1932" i="4"/>
  <c r="M1932" i="4"/>
  <c r="R1932" i="4" s="1"/>
  <c r="J1932" i="4"/>
  <c r="E1932" i="4"/>
  <c r="D1932" i="4"/>
  <c r="B1932" i="4"/>
  <c r="Q1931" i="4"/>
  <c r="O1931" i="4"/>
  <c r="N1931" i="4"/>
  <c r="M1931" i="4"/>
  <c r="R1931" i="4" s="1"/>
  <c r="J1931" i="4"/>
  <c r="E1931" i="4"/>
  <c r="D1931" i="4"/>
  <c r="B1931" i="4"/>
  <c r="Q1930" i="4"/>
  <c r="O1930" i="4"/>
  <c r="N1930" i="4"/>
  <c r="M1930" i="4"/>
  <c r="R1930" i="4" s="1"/>
  <c r="J1930" i="4"/>
  <c r="E1930" i="4"/>
  <c r="D1930" i="4"/>
  <c r="B1930" i="4"/>
  <c r="Q1929" i="4"/>
  <c r="O1929" i="4"/>
  <c r="N1929" i="4"/>
  <c r="M1929" i="4"/>
  <c r="R1929" i="4" s="1"/>
  <c r="J1929" i="4"/>
  <c r="E1929" i="4"/>
  <c r="D1929" i="4"/>
  <c r="B1929" i="4"/>
  <c r="Q1928" i="4"/>
  <c r="O1928" i="4"/>
  <c r="N1928" i="4"/>
  <c r="M1928" i="4"/>
  <c r="R1928" i="4" s="1"/>
  <c r="J1928" i="4"/>
  <c r="E1928" i="4"/>
  <c r="D1928" i="4"/>
  <c r="B1928" i="4"/>
  <c r="Q1927" i="4"/>
  <c r="O1927" i="4"/>
  <c r="N1927" i="4"/>
  <c r="M1927" i="4"/>
  <c r="R1927" i="4" s="1"/>
  <c r="J1927" i="4"/>
  <c r="E1927" i="4"/>
  <c r="D1927" i="4"/>
  <c r="B1927" i="4"/>
  <c r="Q1926" i="4"/>
  <c r="O1926" i="4"/>
  <c r="N1926" i="4"/>
  <c r="M1926" i="4"/>
  <c r="R1926" i="4" s="1"/>
  <c r="J1926" i="4"/>
  <c r="E1926" i="4"/>
  <c r="D1926" i="4"/>
  <c r="B1926" i="4"/>
  <c r="Q1925" i="4"/>
  <c r="O1925" i="4"/>
  <c r="N1925" i="4"/>
  <c r="M1925" i="4"/>
  <c r="R1925" i="4" s="1"/>
  <c r="J1925" i="4"/>
  <c r="E1925" i="4"/>
  <c r="D1925" i="4"/>
  <c r="B1925" i="4"/>
  <c r="Q1924" i="4"/>
  <c r="O1924" i="4"/>
  <c r="N1924" i="4"/>
  <c r="M1924" i="4"/>
  <c r="R1924" i="4" s="1"/>
  <c r="J1924" i="4"/>
  <c r="E1924" i="4"/>
  <c r="D1924" i="4"/>
  <c r="B1924" i="4"/>
  <c r="Q1923" i="4"/>
  <c r="O1923" i="4"/>
  <c r="N1923" i="4"/>
  <c r="M1923" i="4"/>
  <c r="R1923" i="4" s="1"/>
  <c r="J1923" i="4"/>
  <c r="E1923" i="4"/>
  <c r="D1923" i="4"/>
  <c r="B1923" i="4"/>
  <c r="Q1922" i="4"/>
  <c r="O1922" i="4"/>
  <c r="N1922" i="4"/>
  <c r="M1922" i="4"/>
  <c r="R1922" i="4" s="1"/>
  <c r="J1922" i="4"/>
  <c r="E1922" i="4"/>
  <c r="D1922" i="4"/>
  <c r="B1922" i="4"/>
  <c r="Q1921" i="4"/>
  <c r="O1921" i="4"/>
  <c r="N1921" i="4"/>
  <c r="M1921" i="4"/>
  <c r="R1921" i="4" s="1"/>
  <c r="J1921" i="4"/>
  <c r="E1921" i="4"/>
  <c r="D1921" i="4"/>
  <c r="B1921" i="4"/>
  <c r="Q1920" i="4"/>
  <c r="O1920" i="4"/>
  <c r="N1920" i="4"/>
  <c r="M1920" i="4"/>
  <c r="R1920" i="4" s="1"/>
  <c r="J1920" i="4"/>
  <c r="E1920" i="4"/>
  <c r="D1920" i="4"/>
  <c r="B1920" i="4"/>
  <c r="Q1919" i="4"/>
  <c r="O1919" i="4"/>
  <c r="N1919" i="4"/>
  <c r="M1919" i="4"/>
  <c r="R1919" i="4" s="1"/>
  <c r="J1919" i="4"/>
  <c r="E1919" i="4"/>
  <c r="D1919" i="4"/>
  <c r="B1919" i="4"/>
  <c r="Q1918" i="4"/>
  <c r="O1918" i="4"/>
  <c r="N1918" i="4"/>
  <c r="M1918" i="4"/>
  <c r="R1918" i="4" s="1"/>
  <c r="J1918" i="4"/>
  <c r="E1918" i="4"/>
  <c r="D1918" i="4"/>
  <c r="B1918" i="4"/>
  <c r="Q1917" i="4"/>
  <c r="O1917" i="4"/>
  <c r="N1917" i="4"/>
  <c r="M1917" i="4"/>
  <c r="R1917" i="4" s="1"/>
  <c r="J1917" i="4"/>
  <c r="E1917" i="4"/>
  <c r="D1917" i="4"/>
  <c r="B1917" i="4"/>
  <c r="Q1916" i="4"/>
  <c r="O1916" i="4"/>
  <c r="N1916" i="4"/>
  <c r="M1916" i="4"/>
  <c r="R1916" i="4" s="1"/>
  <c r="J1916" i="4"/>
  <c r="E1916" i="4"/>
  <c r="D1916" i="4"/>
  <c r="B1916" i="4"/>
  <c r="Q1915" i="4"/>
  <c r="O1915" i="4"/>
  <c r="N1915" i="4"/>
  <c r="M1915" i="4"/>
  <c r="R1915" i="4" s="1"/>
  <c r="J1915" i="4"/>
  <c r="E1915" i="4"/>
  <c r="D1915" i="4"/>
  <c r="B1915" i="4"/>
  <c r="Q1914" i="4"/>
  <c r="O1914" i="4"/>
  <c r="N1914" i="4"/>
  <c r="M1914" i="4"/>
  <c r="R1914" i="4" s="1"/>
  <c r="J1914" i="4"/>
  <c r="E1914" i="4"/>
  <c r="D1914" i="4"/>
  <c r="B1914" i="4"/>
  <c r="Q1913" i="4"/>
  <c r="O1913" i="4"/>
  <c r="N1913" i="4"/>
  <c r="M1913" i="4"/>
  <c r="R1913" i="4" s="1"/>
  <c r="J1913" i="4"/>
  <c r="E1913" i="4"/>
  <c r="D1913" i="4"/>
  <c r="B1913" i="4"/>
  <c r="Q1912" i="4"/>
  <c r="O1912" i="4"/>
  <c r="N1912" i="4"/>
  <c r="M1912" i="4"/>
  <c r="R1912" i="4" s="1"/>
  <c r="J1912" i="4"/>
  <c r="E1912" i="4"/>
  <c r="D1912" i="4"/>
  <c r="B1912" i="4"/>
  <c r="Q1911" i="4"/>
  <c r="O1911" i="4"/>
  <c r="N1911" i="4"/>
  <c r="M1911" i="4"/>
  <c r="R1911" i="4" s="1"/>
  <c r="J1911" i="4"/>
  <c r="E1911" i="4"/>
  <c r="D1911" i="4"/>
  <c r="B1911" i="4"/>
  <c r="Q1910" i="4"/>
  <c r="O1910" i="4"/>
  <c r="N1910" i="4"/>
  <c r="M1910" i="4"/>
  <c r="R1910" i="4" s="1"/>
  <c r="J1910" i="4"/>
  <c r="E1910" i="4"/>
  <c r="D1910" i="4"/>
  <c r="B1910" i="4"/>
  <c r="Q1909" i="4"/>
  <c r="O1909" i="4"/>
  <c r="N1909" i="4"/>
  <c r="M1909" i="4"/>
  <c r="R1909" i="4" s="1"/>
  <c r="J1909" i="4"/>
  <c r="E1909" i="4"/>
  <c r="D1909" i="4"/>
  <c r="B1909" i="4"/>
  <c r="Q1908" i="4"/>
  <c r="O1908" i="4"/>
  <c r="N1908" i="4"/>
  <c r="M1908" i="4"/>
  <c r="R1908" i="4" s="1"/>
  <c r="J1908" i="4"/>
  <c r="E1908" i="4"/>
  <c r="D1908" i="4"/>
  <c r="B1908" i="4"/>
  <c r="R1907" i="4"/>
  <c r="Q1907" i="4"/>
  <c r="O1907" i="4"/>
  <c r="N1907" i="4"/>
  <c r="M1907" i="4"/>
  <c r="J1907" i="4"/>
  <c r="E1907" i="4"/>
  <c r="D1907" i="4"/>
  <c r="B1907" i="4"/>
  <c r="R1906" i="4"/>
  <c r="Q1906" i="4"/>
  <c r="O1906" i="4"/>
  <c r="N1906" i="4"/>
  <c r="M1906" i="4"/>
  <c r="J1906" i="4"/>
  <c r="E1906" i="4"/>
  <c r="D1906" i="4"/>
  <c r="B1906" i="4"/>
  <c r="Q1905" i="4"/>
  <c r="O1905" i="4"/>
  <c r="N1905" i="4"/>
  <c r="M1905" i="4"/>
  <c r="R1905" i="4" s="1"/>
  <c r="J1905" i="4"/>
  <c r="E1905" i="4"/>
  <c r="D1905" i="4"/>
  <c r="B1905" i="4"/>
  <c r="Q1904" i="4"/>
  <c r="O1904" i="4"/>
  <c r="N1904" i="4"/>
  <c r="M1904" i="4"/>
  <c r="R1904" i="4" s="1"/>
  <c r="J1904" i="4"/>
  <c r="E1904" i="4"/>
  <c r="D1904" i="4"/>
  <c r="B1904" i="4"/>
  <c r="Q1903" i="4"/>
  <c r="O1903" i="4"/>
  <c r="N1903" i="4"/>
  <c r="M1903" i="4"/>
  <c r="R1903" i="4" s="1"/>
  <c r="J1903" i="4"/>
  <c r="E1903" i="4"/>
  <c r="D1903" i="4"/>
  <c r="B1903" i="4"/>
  <c r="Q1902" i="4"/>
  <c r="O1902" i="4"/>
  <c r="N1902" i="4"/>
  <c r="M1902" i="4"/>
  <c r="R1902" i="4" s="1"/>
  <c r="J1902" i="4"/>
  <c r="E1902" i="4"/>
  <c r="D1902" i="4"/>
  <c r="B1902" i="4"/>
  <c r="Q1901" i="4"/>
  <c r="O1901" i="4"/>
  <c r="N1901" i="4"/>
  <c r="M1901" i="4"/>
  <c r="R1901" i="4" s="1"/>
  <c r="J1901" i="4"/>
  <c r="E1901" i="4"/>
  <c r="D1901" i="4"/>
  <c r="B1901" i="4"/>
  <c r="Q1900" i="4"/>
  <c r="O1900" i="4"/>
  <c r="N1900" i="4"/>
  <c r="M1900" i="4"/>
  <c r="R1900" i="4" s="1"/>
  <c r="J1900" i="4"/>
  <c r="E1900" i="4"/>
  <c r="D1900" i="4"/>
  <c r="B1900" i="4"/>
  <c r="Q1899" i="4"/>
  <c r="O1899" i="4"/>
  <c r="N1899" i="4"/>
  <c r="M1899" i="4"/>
  <c r="R1899" i="4" s="1"/>
  <c r="J1899" i="4"/>
  <c r="E1899" i="4"/>
  <c r="D1899" i="4"/>
  <c r="B1899" i="4"/>
  <c r="Q1898" i="4"/>
  <c r="O1898" i="4"/>
  <c r="N1898" i="4"/>
  <c r="M1898" i="4"/>
  <c r="R1898" i="4" s="1"/>
  <c r="J1898" i="4"/>
  <c r="E1898" i="4"/>
  <c r="D1898" i="4"/>
  <c r="B1898" i="4"/>
  <c r="Q1897" i="4"/>
  <c r="O1897" i="4"/>
  <c r="N1897" i="4"/>
  <c r="M1897" i="4"/>
  <c r="R1897" i="4" s="1"/>
  <c r="J1897" i="4"/>
  <c r="E1897" i="4"/>
  <c r="D1897" i="4"/>
  <c r="B1897" i="4"/>
  <c r="Q1896" i="4"/>
  <c r="O1896" i="4"/>
  <c r="N1896" i="4"/>
  <c r="M1896" i="4"/>
  <c r="R1896" i="4" s="1"/>
  <c r="J1896" i="4"/>
  <c r="E1896" i="4"/>
  <c r="D1896" i="4"/>
  <c r="B1896" i="4"/>
  <c r="Q1895" i="4"/>
  <c r="O1895" i="4"/>
  <c r="N1895" i="4"/>
  <c r="M1895" i="4"/>
  <c r="R1895" i="4" s="1"/>
  <c r="J1895" i="4"/>
  <c r="E1895" i="4"/>
  <c r="D1895" i="4"/>
  <c r="B1895" i="4"/>
  <c r="Q1894" i="4"/>
  <c r="O1894" i="4"/>
  <c r="N1894" i="4"/>
  <c r="M1894" i="4"/>
  <c r="R1894" i="4" s="1"/>
  <c r="J1894" i="4"/>
  <c r="E1894" i="4"/>
  <c r="D1894" i="4"/>
  <c r="B1894" i="4"/>
  <c r="Q1893" i="4"/>
  <c r="O1893" i="4"/>
  <c r="N1893" i="4"/>
  <c r="M1893" i="4"/>
  <c r="R1893" i="4" s="1"/>
  <c r="J1893" i="4"/>
  <c r="E1893" i="4"/>
  <c r="D1893" i="4"/>
  <c r="B1893" i="4"/>
  <c r="Q1892" i="4"/>
  <c r="O1892" i="4"/>
  <c r="N1892" i="4"/>
  <c r="M1892" i="4"/>
  <c r="R1892" i="4" s="1"/>
  <c r="J1892" i="4"/>
  <c r="E1892" i="4"/>
  <c r="D1892" i="4"/>
  <c r="B1892" i="4"/>
  <c r="R1891" i="4"/>
  <c r="Q1891" i="4"/>
  <c r="O1891" i="4"/>
  <c r="N1891" i="4"/>
  <c r="M1891" i="4"/>
  <c r="J1891" i="4"/>
  <c r="E1891" i="4"/>
  <c r="D1891" i="4"/>
  <c r="B1891" i="4"/>
  <c r="R1890" i="4"/>
  <c r="Q1890" i="4"/>
  <c r="O1890" i="4"/>
  <c r="N1890" i="4"/>
  <c r="M1890" i="4"/>
  <c r="J1890" i="4"/>
  <c r="E1890" i="4"/>
  <c r="D1890" i="4"/>
  <c r="B1890" i="4"/>
  <c r="Q1889" i="4"/>
  <c r="O1889" i="4"/>
  <c r="N1889" i="4"/>
  <c r="M1889" i="4"/>
  <c r="R1889" i="4" s="1"/>
  <c r="J1889" i="4"/>
  <c r="E1889" i="4"/>
  <c r="D1889" i="4"/>
  <c r="B1889" i="4"/>
  <c r="Q1888" i="4"/>
  <c r="O1888" i="4"/>
  <c r="N1888" i="4"/>
  <c r="M1888" i="4"/>
  <c r="R1888" i="4" s="1"/>
  <c r="J1888" i="4"/>
  <c r="E1888" i="4"/>
  <c r="D1888" i="4"/>
  <c r="B1888" i="4"/>
  <c r="Q1887" i="4"/>
  <c r="O1887" i="4"/>
  <c r="N1887" i="4"/>
  <c r="M1887" i="4"/>
  <c r="R1887" i="4" s="1"/>
  <c r="J1887" i="4"/>
  <c r="E1887" i="4"/>
  <c r="D1887" i="4"/>
  <c r="B1887" i="4"/>
  <c r="Q1886" i="4"/>
  <c r="O1886" i="4"/>
  <c r="N1886" i="4"/>
  <c r="M1886" i="4"/>
  <c r="R1886" i="4" s="1"/>
  <c r="J1886" i="4"/>
  <c r="E1886" i="4"/>
  <c r="D1886" i="4"/>
  <c r="B1886" i="4"/>
  <c r="Q1885" i="4"/>
  <c r="O1885" i="4"/>
  <c r="N1885" i="4"/>
  <c r="M1885" i="4"/>
  <c r="R1885" i="4" s="1"/>
  <c r="J1885" i="4"/>
  <c r="E1885" i="4"/>
  <c r="D1885" i="4"/>
  <c r="B1885" i="4"/>
  <c r="Q1884" i="4"/>
  <c r="O1884" i="4"/>
  <c r="N1884" i="4"/>
  <c r="M1884" i="4"/>
  <c r="R1884" i="4" s="1"/>
  <c r="J1884" i="4"/>
  <c r="E1884" i="4"/>
  <c r="D1884" i="4"/>
  <c r="B1884" i="4"/>
  <c r="Q1883" i="4"/>
  <c r="O1883" i="4"/>
  <c r="N1883" i="4"/>
  <c r="M1883" i="4"/>
  <c r="R1883" i="4" s="1"/>
  <c r="J1883" i="4"/>
  <c r="E1883" i="4"/>
  <c r="D1883" i="4"/>
  <c r="B1883" i="4"/>
  <c r="Q1882" i="4"/>
  <c r="O1882" i="4"/>
  <c r="N1882" i="4"/>
  <c r="M1882" i="4"/>
  <c r="R1882" i="4" s="1"/>
  <c r="J1882" i="4"/>
  <c r="E1882" i="4"/>
  <c r="D1882" i="4"/>
  <c r="B1882" i="4"/>
  <c r="Q1881" i="4"/>
  <c r="O1881" i="4"/>
  <c r="N1881" i="4"/>
  <c r="M1881" i="4"/>
  <c r="R1881" i="4" s="1"/>
  <c r="J1881" i="4"/>
  <c r="E1881" i="4"/>
  <c r="D1881" i="4"/>
  <c r="B1881" i="4"/>
  <c r="Q1880" i="4"/>
  <c r="O1880" i="4"/>
  <c r="N1880" i="4"/>
  <c r="M1880" i="4"/>
  <c r="R1880" i="4" s="1"/>
  <c r="J1880" i="4"/>
  <c r="E1880" i="4"/>
  <c r="D1880" i="4"/>
  <c r="B1880" i="4"/>
  <c r="R1879" i="4"/>
  <c r="Q1879" i="4"/>
  <c r="O1879" i="4"/>
  <c r="N1879" i="4"/>
  <c r="M1879" i="4"/>
  <c r="J1879" i="4"/>
  <c r="E1879" i="4"/>
  <c r="D1879" i="4"/>
  <c r="B1879" i="4"/>
  <c r="Q1878" i="4"/>
  <c r="O1878" i="4"/>
  <c r="N1878" i="4"/>
  <c r="M1878" i="4"/>
  <c r="R1878" i="4" s="1"/>
  <c r="J1878" i="4"/>
  <c r="E1878" i="4"/>
  <c r="D1878" i="4"/>
  <c r="B1878" i="4"/>
  <c r="Q1877" i="4"/>
  <c r="O1877" i="4"/>
  <c r="N1877" i="4"/>
  <c r="M1877" i="4"/>
  <c r="R1877" i="4" s="1"/>
  <c r="J1877" i="4"/>
  <c r="E1877" i="4"/>
  <c r="D1877" i="4"/>
  <c r="B1877" i="4"/>
  <c r="Q1876" i="4"/>
  <c r="O1876" i="4"/>
  <c r="N1876" i="4"/>
  <c r="M1876" i="4"/>
  <c r="R1876" i="4" s="1"/>
  <c r="J1876" i="4"/>
  <c r="E1876" i="4"/>
  <c r="D1876" i="4"/>
  <c r="B1876" i="4"/>
  <c r="R1875" i="4"/>
  <c r="Q1875" i="4"/>
  <c r="O1875" i="4"/>
  <c r="N1875" i="4"/>
  <c r="M1875" i="4"/>
  <c r="J1875" i="4"/>
  <c r="E1875" i="4"/>
  <c r="D1875" i="4"/>
  <c r="B1875" i="4"/>
  <c r="Q1874" i="4"/>
  <c r="O1874" i="4"/>
  <c r="N1874" i="4"/>
  <c r="M1874" i="4"/>
  <c r="R1874" i="4" s="1"/>
  <c r="J1874" i="4"/>
  <c r="E1874" i="4"/>
  <c r="D1874" i="4"/>
  <c r="B1874" i="4"/>
  <c r="Q1873" i="4"/>
  <c r="O1873" i="4"/>
  <c r="N1873" i="4"/>
  <c r="M1873" i="4"/>
  <c r="R1873" i="4" s="1"/>
  <c r="J1873" i="4"/>
  <c r="E1873" i="4"/>
  <c r="D1873" i="4"/>
  <c r="B1873" i="4"/>
  <c r="Q1872" i="4"/>
  <c r="O1872" i="4"/>
  <c r="N1872" i="4"/>
  <c r="M1872" i="4"/>
  <c r="R1872" i="4" s="1"/>
  <c r="J1872" i="4"/>
  <c r="E1872" i="4"/>
  <c r="D1872" i="4"/>
  <c r="B1872" i="4"/>
  <c r="Q1871" i="4"/>
  <c r="O1871" i="4"/>
  <c r="N1871" i="4"/>
  <c r="M1871" i="4"/>
  <c r="R1871" i="4" s="1"/>
  <c r="J1871" i="4"/>
  <c r="E1871" i="4"/>
  <c r="D1871" i="4"/>
  <c r="B1871" i="4"/>
  <c r="Q1870" i="4"/>
  <c r="O1870" i="4"/>
  <c r="N1870" i="4"/>
  <c r="M1870" i="4"/>
  <c r="R1870" i="4" s="1"/>
  <c r="J1870" i="4"/>
  <c r="E1870" i="4"/>
  <c r="D1870" i="4"/>
  <c r="B1870" i="4"/>
  <c r="Q1869" i="4"/>
  <c r="O1869" i="4"/>
  <c r="N1869" i="4"/>
  <c r="M1869" i="4"/>
  <c r="R1869" i="4" s="1"/>
  <c r="J1869" i="4"/>
  <c r="E1869" i="4"/>
  <c r="D1869" i="4"/>
  <c r="B1869" i="4"/>
  <c r="Q1868" i="4"/>
  <c r="O1868" i="4"/>
  <c r="N1868" i="4"/>
  <c r="M1868" i="4"/>
  <c r="R1868" i="4" s="1"/>
  <c r="J1868" i="4"/>
  <c r="E1868" i="4"/>
  <c r="D1868" i="4"/>
  <c r="B1868" i="4"/>
  <c r="Q1867" i="4"/>
  <c r="O1867" i="4"/>
  <c r="N1867" i="4"/>
  <c r="M1867" i="4"/>
  <c r="R1867" i="4" s="1"/>
  <c r="J1867" i="4"/>
  <c r="E1867" i="4"/>
  <c r="D1867" i="4"/>
  <c r="B1867" i="4"/>
  <c r="Q1866" i="4"/>
  <c r="O1866" i="4"/>
  <c r="N1866" i="4"/>
  <c r="M1866" i="4"/>
  <c r="R1866" i="4" s="1"/>
  <c r="J1866" i="4"/>
  <c r="E1866" i="4"/>
  <c r="D1866" i="4"/>
  <c r="B1866" i="4"/>
  <c r="Q1865" i="4"/>
  <c r="O1865" i="4"/>
  <c r="N1865" i="4"/>
  <c r="M1865" i="4"/>
  <c r="R1865" i="4" s="1"/>
  <c r="J1865" i="4"/>
  <c r="E1865" i="4"/>
  <c r="D1865" i="4"/>
  <c r="B1865" i="4"/>
  <c r="Q1864" i="4"/>
  <c r="O1864" i="4"/>
  <c r="N1864" i="4"/>
  <c r="M1864" i="4"/>
  <c r="R1864" i="4" s="1"/>
  <c r="J1864" i="4"/>
  <c r="E1864" i="4"/>
  <c r="D1864" i="4"/>
  <c r="B1864" i="4"/>
  <c r="Q1863" i="4"/>
  <c r="O1863" i="4"/>
  <c r="N1863" i="4"/>
  <c r="M1863" i="4"/>
  <c r="R1863" i="4" s="1"/>
  <c r="J1863" i="4"/>
  <c r="E1863" i="4"/>
  <c r="D1863" i="4"/>
  <c r="B1863" i="4"/>
  <c r="Q1862" i="4"/>
  <c r="O1862" i="4"/>
  <c r="N1862" i="4"/>
  <c r="M1862" i="4"/>
  <c r="R1862" i="4" s="1"/>
  <c r="J1862" i="4"/>
  <c r="E1862" i="4"/>
  <c r="D1862" i="4"/>
  <c r="B1862" i="4"/>
  <c r="Q1861" i="4"/>
  <c r="O1861" i="4"/>
  <c r="N1861" i="4"/>
  <c r="M1861" i="4"/>
  <c r="R1861" i="4" s="1"/>
  <c r="J1861" i="4"/>
  <c r="E1861" i="4"/>
  <c r="D1861" i="4"/>
  <c r="B1861" i="4"/>
  <c r="Q1860" i="4"/>
  <c r="O1860" i="4"/>
  <c r="N1860" i="4"/>
  <c r="M1860" i="4"/>
  <c r="R1860" i="4" s="1"/>
  <c r="J1860" i="4"/>
  <c r="E1860" i="4"/>
  <c r="D1860" i="4"/>
  <c r="B1860" i="4"/>
  <c r="R1859" i="4"/>
  <c r="Q1859" i="4"/>
  <c r="O1859" i="4"/>
  <c r="N1859" i="4"/>
  <c r="M1859" i="4"/>
  <c r="J1859" i="4"/>
  <c r="E1859" i="4"/>
  <c r="D1859" i="4"/>
  <c r="B1859" i="4"/>
  <c r="Q1858" i="4"/>
  <c r="O1858" i="4"/>
  <c r="N1858" i="4"/>
  <c r="M1858" i="4"/>
  <c r="R1858" i="4" s="1"/>
  <c r="J1858" i="4"/>
  <c r="E1858" i="4"/>
  <c r="D1858" i="4"/>
  <c r="B1858" i="4"/>
  <c r="Q1857" i="4"/>
  <c r="O1857" i="4"/>
  <c r="N1857" i="4"/>
  <c r="M1857" i="4"/>
  <c r="R1857" i="4" s="1"/>
  <c r="J1857" i="4"/>
  <c r="E1857" i="4"/>
  <c r="D1857" i="4"/>
  <c r="B1857" i="4"/>
  <c r="Q1856" i="4"/>
  <c r="O1856" i="4"/>
  <c r="N1856" i="4"/>
  <c r="M1856" i="4"/>
  <c r="R1856" i="4" s="1"/>
  <c r="J1856" i="4"/>
  <c r="E1856" i="4"/>
  <c r="D1856" i="4"/>
  <c r="B1856" i="4"/>
  <c r="Q1855" i="4"/>
  <c r="O1855" i="4"/>
  <c r="N1855" i="4"/>
  <c r="M1855" i="4"/>
  <c r="R1855" i="4" s="1"/>
  <c r="J1855" i="4"/>
  <c r="E1855" i="4"/>
  <c r="D1855" i="4"/>
  <c r="B1855" i="4"/>
  <c r="Q1854" i="4"/>
  <c r="O1854" i="4"/>
  <c r="N1854" i="4"/>
  <c r="M1854" i="4"/>
  <c r="R1854" i="4" s="1"/>
  <c r="J1854" i="4"/>
  <c r="E1854" i="4"/>
  <c r="D1854" i="4"/>
  <c r="B1854" i="4"/>
  <c r="Q1853" i="4"/>
  <c r="O1853" i="4"/>
  <c r="N1853" i="4"/>
  <c r="M1853" i="4"/>
  <c r="R1853" i="4" s="1"/>
  <c r="J1853" i="4"/>
  <c r="E1853" i="4"/>
  <c r="D1853" i="4"/>
  <c r="B1853" i="4"/>
  <c r="Q1852" i="4"/>
  <c r="O1852" i="4"/>
  <c r="N1852" i="4"/>
  <c r="M1852" i="4"/>
  <c r="R1852" i="4" s="1"/>
  <c r="J1852" i="4"/>
  <c r="E1852" i="4"/>
  <c r="D1852" i="4"/>
  <c r="B1852" i="4"/>
  <c r="Q1851" i="4"/>
  <c r="O1851" i="4"/>
  <c r="N1851" i="4"/>
  <c r="M1851" i="4"/>
  <c r="R1851" i="4" s="1"/>
  <c r="J1851" i="4"/>
  <c r="E1851" i="4"/>
  <c r="D1851" i="4"/>
  <c r="B1851" i="4"/>
  <c r="Q1850" i="4"/>
  <c r="O1850" i="4"/>
  <c r="N1850" i="4"/>
  <c r="M1850" i="4"/>
  <c r="R1850" i="4" s="1"/>
  <c r="J1850" i="4"/>
  <c r="E1850" i="4"/>
  <c r="D1850" i="4"/>
  <c r="B1850" i="4"/>
  <c r="Q1849" i="4"/>
  <c r="O1849" i="4"/>
  <c r="N1849" i="4"/>
  <c r="M1849" i="4"/>
  <c r="R1849" i="4" s="1"/>
  <c r="J1849" i="4"/>
  <c r="E1849" i="4"/>
  <c r="D1849" i="4"/>
  <c r="B1849" i="4"/>
  <c r="Q1848" i="4"/>
  <c r="O1848" i="4"/>
  <c r="N1848" i="4"/>
  <c r="M1848" i="4"/>
  <c r="R1848" i="4" s="1"/>
  <c r="J1848" i="4"/>
  <c r="E1848" i="4"/>
  <c r="D1848" i="4"/>
  <c r="B1848" i="4"/>
  <c r="Q1847" i="4"/>
  <c r="O1847" i="4"/>
  <c r="N1847" i="4"/>
  <c r="M1847" i="4"/>
  <c r="R1847" i="4" s="1"/>
  <c r="J1847" i="4"/>
  <c r="E1847" i="4"/>
  <c r="D1847" i="4"/>
  <c r="B1847" i="4"/>
  <c r="Q1846" i="4"/>
  <c r="O1846" i="4"/>
  <c r="N1846" i="4"/>
  <c r="M1846" i="4"/>
  <c r="R1846" i="4" s="1"/>
  <c r="J1846" i="4"/>
  <c r="E1846" i="4"/>
  <c r="D1846" i="4"/>
  <c r="B1846" i="4"/>
  <c r="Q1845" i="4"/>
  <c r="O1845" i="4"/>
  <c r="N1845" i="4"/>
  <c r="M1845" i="4"/>
  <c r="R1845" i="4" s="1"/>
  <c r="J1845" i="4"/>
  <c r="E1845" i="4"/>
  <c r="D1845" i="4"/>
  <c r="B1845" i="4"/>
  <c r="Q1844" i="4"/>
  <c r="O1844" i="4"/>
  <c r="N1844" i="4"/>
  <c r="M1844" i="4"/>
  <c r="R1844" i="4" s="1"/>
  <c r="J1844" i="4"/>
  <c r="E1844" i="4"/>
  <c r="D1844" i="4"/>
  <c r="B1844" i="4"/>
  <c r="Q1843" i="4"/>
  <c r="O1843" i="4"/>
  <c r="N1843" i="4"/>
  <c r="M1843" i="4"/>
  <c r="R1843" i="4" s="1"/>
  <c r="J1843" i="4"/>
  <c r="E1843" i="4"/>
  <c r="D1843" i="4"/>
  <c r="B1843" i="4"/>
  <c r="R1842" i="4"/>
  <c r="Q1842" i="4"/>
  <c r="O1842" i="4"/>
  <c r="N1842" i="4"/>
  <c r="M1842" i="4"/>
  <c r="J1842" i="4"/>
  <c r="E1842" i="4"/>
  <c r="D1842" i="4"/>
  <c r="B1842" i="4"/>
  <c r="Q1841" i="4"/>
  <c r="O1841" i="4"/>
  <c r="N1841" i="4"/>
  <c r="M1841" i="4"/>
  <c r="R1841" i="4" s="1"/>
  <c r="J1841" i="4"/>
  <c r="E1841" i="4"/>
  <c r="D1841" i="4"/>
  <c r="B1841" i="4"/>
  <c r="Q1840" i="4"/>
  <c r="O1840" i="4"/>
  <c r="N1840" i="4"/>
  <c r="M1840" i="4"/>
  <c r="R1840" i="4" s="1"/>
  <c r="J1840" i="4"/>
  <c r="E1840" i="4"/>
  <c r="D1840" i="4"/>
  <c r="B1840" i="4"/>
  <c r="Q1839" i="4"/>
  <c r="O1839" i="4"/>
  <c r="N1839" i="4"/>
  <c r="M1839" i="4"/>
  <c r="R1839" i="4" s="1"/>
  <c r="J1839" i="4"/>
  <c r="E1839" i="4"/>
  <c r="D1839" i="4"/>
  <c r="B1839" i="4"/>
  <c r="Q1838" i="4"/>
  <c r="O1838" i="4"/>
  <c r="N1838" i="4"/>
  <c r="M1838" i="4"/>
  <c r="R1838" i="4" s="1"/>
  <c r="J1838" i="4"/>
  <c r="E1838" i="4"/>
  <c r="D1838" i="4"/>
  <c r="B1838" i="4"/>
  <c r="Q1837" i="4"/>
  <c r="O1837" i="4"/>
  <c r="N1837" i="4"/>
  <c r="M1837" i="4"/>
  <c r="R1837" i="4" s="1"/>
  <c r="J1837" i="4"/>
  <c r="E1837" i="4"/>
  <c r="D1837" i="4"/>
  <c r="B1837" i="4"/>
  <c r="Q1836" i="4"/>
  <c r="O1836" i="4"/>
  <c r="N1836" i="4"/>
  <c r="M1836" i="4"/>
  <c r="R1836" i="4" s="1"/>
  <c r="J1836" i="4"/>
  <c r="E1836" i="4"/>
  <c r="D1836" i="4"/>
  <c r="B1836" i="4"/>
  <c r="Q1835" i="4"/>
  <c r="O1835" i="4"/>
  <c r="N1835" i="4"/>
  <c r="M1835" i="4"/>
  <c r="R1835" i="4" s="1"/>
  <c r="J1835" i="4"/>
  <c r="E1835" i="4"/>
  <c r="D1835" i="4"/>
  <c r="B1835" i="4"/>
  <c r="Q1834" i="4"/>
  <c r="O1834" i="4"/>
  <c r="N1834" i="4"/>
  <c r="M1834" i="4"/>
  <c r="R1834" i="4" s="1"/>
  <c r="J1834" i="4"/>
  <c r="E1834" i="4"/>
  <c r="D1834" i="4"/>
  <c r="B1834" i="4"/>
  <c r="Q1833" i="4"/>
  <c r="O1833" i="4"/>
  <c r="N1833" i="4"/>
  <c r="M1833" i="4"/>
  <c r="R1833" i="4" s="1"/>
  <c r="J1833" i="4"/>
  <c r="E1833" i="4"/>
  <c r="D1833" i="4"/>
  <c r="B1833" i="4"/>
  <c r="Q1832" i="4"/>
  <c r="O1832" i="4"/>
  <c r="N1832" i="4"/>
  <c r="M1832" i="4"/>
  <c r="R1832" i="4" s="1"/>
  <c r="J1832" i="4"/>
  <c r="E1832" i="4"/>
  <c r="D1832" i="4"/>
  <c r="B1832" i="4"/>
  <c r="Q1831" i="4"/>
  <c r="O1831" i="4"/>
  <c r="N1831" i="4"/>
  <c r="M1831" i="4"/>
  <c r="R1831" i="4" s="1"/>
  <c r="J1831" i="4"/>
  <c r="E1831" i="4"/>
  <c r="D1831" i="4"/>
  <c r="B1831" i="4"/>
  <c r="Q1830" i="4"/>
  <c r="O1830" i="4"/>
  <c r="N1830" i="4"/>
  <c r="M1830" i="4"/>
  <c r="R1830" i="4" s="1"/>
  <c r="J1830" i="4"/>
  <c r="E1830" i="4"/>
  <c r="D1830" i="4"/>
  <c r="B1830" i="4"/>
  <c r="Q1829" i="4"/>
  <c r="O1829" i="4"/>
  <c r="N1829" i="4"/>
  <c r="M1829" i="4"/>
  <c r="R1829" i="4" s="1"/>
  <c r="J1829" i="4"/>
  <c r="E1829" i="4"/>
  <c r="D1829" i="4"/>
  <c r="B1829" i="4"/>
  <c r="Q1828" i="4"/>
  <c r="O1828" i="4"/>
  <c r="N1828" i="4"/>
  <c r="M1828" i="4"/>
  <c r="R1828" i="4" s="1"/>
  <c r="J1828" i="4"/>
  <c r="E1828" i="4"/>
  <c r="D1828" i="4"/>
  <c r="B1828" i="4"/>
  <c r="R1827" i="4"/>
  <c r="Q1827" i="4"/>
  <c r="O1827" i="4"/>
  <c r="N1827" i="4"/>
  <c r="M1827" i="4"/>
  <c r="J1827" i="4"/>
  <c r="E1827" i="4"/>
  <c r="D1827" i="4"/>
  <c r="B1827" i="4"/>
  <c r="Q1826" i="4"/>
  <c r="O1826" i="4"/>
  <c r="N1826" i="4"/>
  <c r="M1826" i="4"/>
  <c r="R1826" i="4" s="1"/>
  <c r="J1826" i="4"/>
  <c r="E1826" i="4"/>
  <c r="D1826" i="4"/>
  <c r="B1826" i="4"/>
  <c r="Q1825" i="4"/>
  <c r="O1825" i="4"/>
  <c r="N1825" i="4"/>
  <c r="M1825" i="4"/>
  <c r="R1825" i="4" s="1"/>
  <c r="J1825" i="4"/>
  <c r="E1825" i="4"/>
  <c r="D1825" i="4"/>
  <c r="B1825" i="4"/>
  <c r="R1824" i="4"/>
  <c r="Q1824" i="4"/>
  <c r="O1824" i="4"/>
  <c r="N1824" i="4"/>
  <c r="M1824" i="4"/>
  <c r="J1824" i="4"/>
  <c r="E1824" i="4"/>
  <c r="D1824" i="4"/>
  <c r="B1824" i="4"/>
  <c r="Q1823" i="4"/>
  <c r="O1823" i="4"/>
  <c r="N1823" i="4"/>
  <c r="M1823" i="4"/>
  <c r="R1823" i="4" s="1"/>
  <c r="J1823" i="4"/>
  <c r="E1823" i="4"/>
  <c r="D1823" i="4"/>
  <c r="B1823" i="4"/>
  <c r="Q1822" i="4"/>
  <c r="O1822" i="4"/>
  <c r="N1822" i="4"/>
  <c r="M1822" i="4"/>
  <c r="R1822" i="4" s="1"/>
  <c r="J1822" i="4"/>
  <c r="E1822" i="4"/>
  <c r="D1822" i="4"/>
  <c r="B1822" i="4"/>
  <c r="Q1821" i="4"/>
  <c r="O1821" i="4"/>
  <c r="N1821" i="4"/>
  <c r="M1821" i="4"/>
  <c r="R1821" i="4" s="1"/>
  <c r="J1821" i="4"/>
  <c r="E1821" i="4"/>
  <c r="D1821" i="4"/>
  <c r="B1821" i="4"/>
  <c r="Q1820" i="4"/>
  <c r="O1820" i="4"/>
  <c r="N1820" i="4"/>
  <c r="M1820" i="4"/>
  <c r="R1820" i="4" s="1"/>
  <c r="J1820" i="4"/>
  <c r="E1820" i="4"/>
  <c r="D1820" i="4"/>
  <c r="B1820" i="4"/>
  <c r="Q1819" i="4"/>
  <c r="O1819" i="4"/>
  <c r="N1819" i="4"/>
  <c r="M1819" i="4"/>
  <c r="R1819" i="4" s="1"/>
  <c r="J1819" i="4"/>
  <c r="E1819" i="4"/>
  <c r="D1819" i="4"/>
  <c r="B1819" i="4"/>
  <c r="Q1818" i="4"/>
  <c r="O1818" i="4"/>
  <c r="N1818" i="4"/>
  <c r="M1818" i="4"/>
  <c r="R1818" i="4" s="1"/>
  <c r="J1818" i="4"/>
  <c r="E1818" i="4"/>
  <c r="D1818" i="4"/>
  <c r="B1818" i="4"/>
  <c r="Q1817" i="4"/>
  <c r="O1817" i="4"/>
  <c r="N1817" i="4"/>
  <c r="M1817" i="4"/>
  <c r="R1817" i="4" s="1"/>
  <c r="J1817" i="4"/>
  <c r="E1817" i="4"/>
  <c r="D1817" i="4"/>
  <c r="B1817" i="4"/>
  <c r="Q1816" i="4"/>
  <c r="O1816" i="4"/>
  <c r="N1816" i="4"/>
  <c r="M1816" i="4"/>
  <c r="R1816" i="4" s="1"/>
  <c r="J1816" i="4"/>
  <c r="E1816" i="4"/>
  <c r="D1816" i="4"/>
  <c r="B1816" i="4"/>
  <c r="Q1815" i="4"/>
  <c r="O1815" i="4"/>
  <c r="N1815" i="4"/>
  <c r="M1815" i="4"/>
  <c r="R1815" i="4" s="1"/>
  <c r="J1815" i="4"/>
  <c r="E1815" i="4"/>
  <c r="D1815" i="4"/>
  <c r="B1815" i="4"/>
  <c r="Q1814" i="4"/>
  <c r="O1814" i="4"/>
  <c r="N1814" i="4"/>
  <c r="M1814" i="4"/>
  <c r="R1814" i="4" s="1"/>
  <c r="J1814" i="4"/>
  <c r="E1814" i="4"/>
  <c r="D1814" i="4"/>
  <c r="B1814" i="4"/>
  <c r="Q1813" i="4"/>
  <c r="O1813" i="4"/>
  <c r="N1813" i="4"/>
  <c r="M1813" i="4"/>
  <c r="R1813" i="4" s="1"/>
  <c r="J1813" i="4"/>
  <c r="E1813" i="4"/>
  <c r="D1813" i="4"/>
  <c r="B1813" i="4"/>
  <c r="Q1812" i="4"/>
  <c r="O1812" i="4"/>
  <c r="N1812" i="4"/>
  <c r="M1812" i="4"/>
  <c r="R1812" i="4" s="1"/>
  <c r="J1812" i="4"/>
  <c r="E1812" i="4"/>
  <c r="D1812" i="4"/>
  <c r="B1812" i="4"/>
  <c r="Q1811" i="4"/>
  <c r="O1811" i="4"/>
  <c r="N1811" i="4"/>
  <c r="M1811" i="4"/>
  <c r="R1811" i="4" s="1"/>
  <c r="J1811" i="4"/>
  <c r="E1811" i="4"/>
  <c r="D1811" i="4"/>
  <c r="B1811" i="4"/>
  <c r="Q1810" i="4"/>
  <c r="O1810" i="4"/>
  <c r="N1810" i="4"/>
  <c r="M1810" i="4"/>
  <c r="R1810" i="4" s="1"/>
  <c r="J1810" i="4"/>
  <c r="E1810" i="4"/>
  <c r="D1810" i="4"/>
  <c r="B1810" i="4"/>
  <c r="Q1809" i="4"/>
  <c r="O1809" i="4"/>
  <c r="N1809" i="4"/>
  <c r="M1809" i="4"/>
  <c r="R1809" i="4" s="1"/>
  <c r="J1809" i="4"/>
  <c r="E1809" i="4"/>
  <c r="D1809" i="4"/>
  <c r="B1809" i="4"/>
  <c r="Q1808" i="4"/>
  <c r="O1808" i="4"/>
  <c r="N1808" i="4"/>
  <c r="M1808" i="4"/>
  <c r="R1808" i="4" s="1"/>
  <c r="J1808" i="4"/>
  <c r="E1808" i="4"/>
  <c r="D1808" i="4"/>
  <c r="B1808" i="4"/>
  <c r="Q1807" i="4"/>
  <c r="O1807" i="4"/>
  <c r="N1807" i="4"/>
  <c r="M1807" i="4"/>
  <c r="R1807" i="4" s="1"/>
  <c r="J1807" i="4"/>
  <c r="E1807" i="4"/>
  <c r="D1807" i="4"/>
  <c r="B1807" i="4"/>
  <c r="Q1806" i="4"/>
  <c r="O1806" i="4"/>
  <c r="N1806" i="4"/>
  <c r="M1806" i="4"/>
  <c r="R1806" i="4" s="1"/>
  <c r="J1806" i="4"/>
  <c r="E1806" i="4"/>
  <c r="D1806" i="4"/>
  <c r="B1806" i="4"/>
  <c r="Q1805" i="4"/>
  <c r="O1805" i="4"/>
  <c r="N1805" i="4"/>
  <c r="M1805" i="4"/>
  <c r="R1805" i="4" s="1"/>
  <c r="J1805" i="4"/>
  <c r="E1805" i="4"/>
  <c r="D1805" i="4"/>
  <c r="B1805" i="4"/>
  <c r="Q1804" i="4"/>
  <c r="O1804" i="4"/>
  <c r="N1804" i="4"/>
  <c r="M1804" i="4"/>
  <c r="R1804" i="4" s="1"/>
  <c r="J1804" i="4"/>
  <c r="E1804" i="4"/>
  <c r="D1804" i="4"/>
  <c r="B1804" i="4"/>
  <c r="Q1803" i="4"/>
  <c r="O1803" i="4"/>
  <c r="N1803" i="4"/>
  <c r="M1803" i="4"/>
  <c r="R1803" i="4" s="1"/>
  <c r="J1803" i="4"/>
  <c r="E1803" i="4"/>
  <c r="D1803" i="4"/>
  <c r="B1803" i="4"/>
  <c r="Q1802" i="4"/>
  <c r="O1802" i="4"/>
  <c r="N1802" i="4"/>
  <c r="M1802" i="4"/>
  <c r="R1802" i="4" s="1"/>
  <c r="J1802" i="4"/>
  <c r="E1802" i="4"/>
  <c r="D1802" i="4"/>
  <c r="B1802" i="4"/>
  <c r="Q1801" i="4"/>
  <c r="O1801" i="4"/>
  <c r="N1801" i="4"/>
  <c r="M1801" i="4"/>
  <c r="R1801" i="4" s="1"/>
  <c r="J1801" i="4"/>
  <c r="E1801" i="4"/>
  <c r="D1801" i="4"/>
  <c r="B1801" i="4"/>
  <c r="Q1800" i="4"/>
  <c r="O1800" i="4"/>
  <c r="N1800" i="4"/>
  <c r="M1800" i="4"/>
  <c r="R1800" i="4" s="1"/>
  <c r="J1800" i="4"/>
  <c r="E1800" i="4"/>
  <c r="D1800" i="4"/>
  <c r="B1800" i="4"/>
  <c r="Q1799" i="4"/>
  <c r="O1799" i="4"/>
  <c r="N1799" i="4"/>
  <c r="M1799" i="4"/>
  <c r="R1799" i="4" s="1"/>
  <c r="J1799" i="4"/>
  <c r="E1799" i="4"/>
  <c r="D1799" i="4"/>
  <c r="B1799" i="4"/>
  <c r="Q1798" i="4"/>
  <c r="O1798" i="4"/>
  <c r="N1798" i="4"/>
  <c r="M1798" i="4"/>
  <c r="R1798" i="4" s="1"/>
  <c r="J1798" i="4"/>
  <c r="E1798" i="4"/>
  <c r="D1798" i="4"/>
  <c r="B1798" i="4"/>
  <c r="Q1797" i="4"/>
  <c r="O1797" i="4"/>
  <c r="N1797" i="4"/>
  <c r="M1797" i="4"/>
  <c r="R1797" i="4" s="1"/>
  <c r="J1797" i="4"/>
  <c r="E1797" i="4"/>
  <c r="D1797" i="4"/>
  <c r="B1797" i="4"/>
  <c r="Q1796" i="4"/>
  <c r="O1796" i="4"/>
  <c r="N1796" i="4"/>
  <c r="M1796" i="4"/>
  <c r="R1796" i="4" s="1"/>
  <c r="J1796" i="4"/>
  <c r="E1796" i="4"/>
  <c r="D1796" i="4"/>
  <c r="B1796" i="4"/>
  <c r="Q1795" i="4"/>
  <c r="O1795" i="4"/>
  <c r="N1795" i="4"/>
  <c r="M1795" i="4"/>
  <c r="R1795" i="4" s="1"/>
  <c r="J1795" i="4"/>
  <c r="E1795" i="4"/>
  <c r="D1795" i="4"/>
  <c r="B1795" i="4"/>
  <c r="Q1794" i="4"/>
  <c r="O1794" i="4"/>
  <c r="N1794" i="4"/>
  <c r="M1794" i="4"/>
  <c r="R1794" i="4" s="1"/>
  <c r="J1794" i="4"/>
  <c r="E1794" i="4"/>
  <c r="D1794" i="4"/>
  <c r="B1794" i="4"/>
  <c r="Q1793" i="4"/>
  <c r="O1793" i="4"/>
  <c r="N1793" i="4"/>
  <c r="M1793" i="4"/>
  <c r="R1793" i="4" s="1"/>
  <c r="J1793" i="4"/>
  <c r="E1793" i="4"/>
  <c r="D1793" i="4"/>
  <c r="B1793" i="4"/>
  <c r="R1792" i="4"/>
  <c r="Q1792" i="4"/>
  <c r="O1792" i="4"/>
  <c r="N1792" i="4"/>
  <c r="M1792" i="4"/>
  <c r="J1792" i="4"/>
  <c r="E1792" i="4"/>
  <c r="D1792" i="4"/>
  <c r="B1792" i="4"/>
  <c r="Q1791" i="4"/>
  <c r="O1791" i="4"/>
  <c r="N1791" i="4"/>
  <c r="M1791" i="4"/>
  <c r="R1791" i="4" s="1"/>
  <c r="J1791" i="4"/>
  <c r="E1791" i="4"/>
  <c r="D1791" i="4"/>
  <c r="B1791" i="4"/>
  <c r="Q1790" i="4"/>
  <c r="O1790" i="4"/>
  <c r="N1790" i="4"/>
  <c r="M1790" i="4"/>
  <c r="R1790" i="4" s="1"/>
  <c r="J1790" i="4"/>
  <c r="E1790" i="4"/>
  <c r="D1790" i="4"/>
  <c r="B1790" i="4"/>
  <c r="Q1789" i="4"/>
  <c r="O1789" i="4"/>
  <c r="N1789" i="4"/>
  <c r="M1789" i="4"/>
  <c r="R1789" i="4" s="1"/>
  <c r="J1789" i="4"/>
  <c r="E1789" i="4"/>
  <c r="D1789" i="4"/>
  <c r="B1789" i="4"/>
  <c r="Q1788" i="4"/>
  <c r="O1788" i="4"/>
  <c r="N1788" i="4"/>
  <c r="M1788" i="4"/>
  <c r="R1788" i="4" s="1"/>
  <c r="J1788" i="4"/>
  <c r="E1788" i="4"/>
  <c r="D1788" i="4"/>
  <c r="B1788" i="4"/>
  <c r="Q1787" i="4"/>
  <c r="O1787" i="4"/>
  <c r="N1787" i="4"/>
  <c r="M1787" i="4"/>
  <c r="R1787" i="4" s="1"/>
  <c r="J1787" i="4"/>
  <c r="E1787" i="4"/>
  <c r="D1787" i="4"/>
  <c r="B1787" i="4"/>
  <c r="Q1786" i="4"/>
  <c r="O1786" i="4"/>
  <c r="N1786" i="4"/>
  <c r="M1786" i="4"/>
  <c r="R1786" i="4" s="1"/>
  <c r="J1786" i="4"/>
  <c r="E1786" i="4"/>
  <c r="D1786" i="4"/>
  <c r="B1786" i="4"/>
  <c r="Q1785" i="4"/>
  <c r="O1785" i="4"/>
  <c r="N1785" i="4"/>
  <c r="M1785" i="4"/>
  <c r="R1785" i="4" s="1"/>
  <c r="J1785" i="4"/>
  <c r="E1785" i="4"/>
  <c r="D1785" i="4"/>
  <c r="B1785" i="4"/>
  <c r="Q1784" i="4"/>
  <c r="O1784" i="4"/>
  <c r="N1784" i="4"/>
  <c r="M1784" i="4"/>
  <c r="R1784" i="4" s="1"/>
  <c r="J1784" i="4"/>
  <c r="E1784" i="4"/>
  <c r="D1784" i="4"/>
  <c r="B1784" i="4"/>
  <c r="Q1783" i="4"/>
  <c r="O1783" i="4"/>
  <c r="N1783" i="4"/>
  <c r="M1783" i="4"/>
  <c r="R1783" i="4" s="1"/>
  <c r="J1783" i="4"/>
  <c r="E1783" i="4"/>
  <c r="D1783" i="4"/>
  <c r="B1783" i="4"/>
  <c r="Q1782" i="4"/>
  <c r="O1782" i="4"/>
  <c r="N1782" i="4"/>
  <c r="M1782" i="4"/>
  <c r="R1782" i="4" s="1"/>
  <c r="J1782" i="4"/>
  <c r="E1782" i="4"/>
  <c r="D1782" i="4"/>
  <c r="B1782" i="4"/>
  <c r="Q1781" i="4"/>
  <c r="O1781" i="4"/>
  <c r="N1781" i="4"/>
  <c r="M1781" i="4"/>
  <c r="R1781" i="4" s="1"/>
  <c r="J1781" i="4"/>
  <c r="E1781" i="4"/>
  <c r="D1781" i="4"/>
  <c r="B1781" i="4"/>
  <c r="Q1780" i="4"/>
  <c r="O1780" i="4"/>
  <c r="N1780" i="4"/>
  <c r="M1780" i="4"/>
  <c r="R1780" i="4" s="1"/>
  <c r="J1780" i="4"/>
  <c r="E1780" i="4"/>
  <c r="D1780" i="4"/>
  <c r="B1780" i="4"/>
  <c r="Q1779" i="4"/>
  <c r="O1779" i="4"/>
  <c r="N1779" i="4"/>
  <c r="M1779" i="4"/>
  <c r="R1779" i="4" s="1"/>
  <c r="J1779" i="4"/>
  <c r="E1779" i="4"/>
  <c r="D1779" i="4"/>
  <c r="B1779" i="4"/>
  <c r="Q1778" i="4"/>
  <c r="O1778" i="4"/>
  <c r="N1778" i="4"/>
  <c r="M1778" i="4"/>
  <c r="R1778" i="4" s="1"/>
  <c r="J1778" i="4"/>
  <c r="E1778" i="4"/>
  <c r="D1778" i="4"/>
  <c r="B1778" i="4"/>
  <c r="Q1777" i="4"/>
  <c r="O1777" i="4"/>
  <c r="N1777" i="4"/>
  <c r="M1777" i="4"/>
  <c r="R1777" i="4" s="1"/>
  <c r="J1777" i="4"/>
  <c r="E1777" i="4"/>
  <c r="D1777" i="4"/>
  <c r="B1777" i="4"/>
  <c r="R1776" i="4"/>
  <c r="Q1776" i="4"/>
  <c r="O1776" i="4"/>
  <c r="N1776" i="4"/>
  <c r="M1776" i="4"/>
  <c r="J1776" i="4"/>
  <c r="E1776" i="4"/>
  <c r="D1776" i="4"/>
  <c r="B1776" i="4"/>
  <c r="Q1775" i="4"/>
  <c r="O1775" i="4"/>
  <c r="N1775" i="4"/>
  <c r="M1775" i="4"/>
  <c r="R1775" i="4" s="1"/>
  <c r="J1775" i="4"/>
  <c r="E1775" i="4"/>
  <c r="D1775" i="4"/>
  <c r="B1775" i="4"/>
  <c r="Q1774" i="4"/>
  <c r="O1774" i="4"/>
  <c r="N1774" i="4"/>
  <c r="M1774" i="4"/>
  <c r="R1774" i="4" s="1"/>
  <c r="J1774" i="4"/>
  <c r="E1774" i="4"/>
  <c r="D1774" i="4"/>
  <c r="B1774" i="4"/>
  <c r="Q1773" i="4"/>
  <c r="O1773" i="4"/>
  <c r="N1773" i="4"/>
  <c r="M1773" i="4"/>
  <c r="R1773" i="4" s="1"/>
  <c r="J1773" i="4"/>
  <c r="E1773" i="4"/>
  <c r="D1773" i="4"/>
  <c r="B1773" i="4"/>
  <c r="Q1772" i="4"/>
  <c r="O1772" i="4"/>
  <c r="N1772" i="4"/>
  <c r="M1772" i="4"/>
  <c r="R1772" i="4" s="1"/>
  <c r="J1772" i="4"/>
  <c r="E1772" i="4"/>
  <c r="D1772" i="4"/>
  <c r="B1772" i="4"/>
  <c r="Q1771" i="4"/>
  <c r="O1771" i="4"/>
  <c r="N1771" i="4"/>
  <c r="M1771" i="4"/>
  <c r="R1771" i="4" s="1"/>
  <c r="J1771" i="4"/>
  <c r="E1771" i="4"/>
  <c r="D1771" i="4"/>
  <c r="B1771" i="4"/>
  <c r="Q1770" i="4"/>
  <c r="O1770" i="4"/>
  <c r="N1770" i="4"/>
  <c r="M1770" i="4"/>
  <c r="R1770" i="4" s="1"/>
  <c r="J1770" i="4"/>
  <c r="E1770" i="4"/>
  <c r="D1770" i="4"/>
  <c r="B1770" i="4"/>
  <c r="Q1769" i="4"/>
  <c r="O1769" i="4"/>
  <c r="N1769" i="4"/>
  <c r="M1769" i="4"/>
  <c r="R1769" i="4" s="1"/>
  <c r="J1769" i="4"/>
  <c r="E1769" i="4"/>
  <c r="D1769" i="4"/>
  <c r="B1769" i="4"/>
  <c r="Q1768" i="4"/>
  <c r="O1768" i="4"/>
  <c r="N1768" i="4"/>
  <c r="M1768" i="4"/>
  <c r="R1768" i="4" s="1"/>
  <c r="J1768" i="4"/>
  <c r="E1768" i="4"/>
  <c r="D1768" i="4"/>
  <c r="B1768" i="4"/>
  <c r="Q1767" i="4"/>
  <c r="O1767" i="4"/>
  <c r="N1767" i="4"/>
  <c r="M1767" i="4"/>
  <c r="R1767" i="4" s="1"/>
  <c r="J1767" i="4"/>
  <c r="E1767" i="4"/>
  <c r="D1767" i="4"/>
  <c r="B1767" i="4"/>
  <c r="Q1766" i="4"/>
  <c r="O1766" i="4"/>
  <c r="N1766" i="4"/>
  <c r="M1766" i="4"/>
  <c r="R1766" i="4" s="1"/>
  <c r="J1766" i="4"/>
  <c r="E1766" i="4"/>
  <c r="D1766" i="4"/>
  <c r="B1766" i="4"/>
  <c r="Q1765" i="4"/>
  <c r="O1765" i="4"/>
  <c r="N1765" i="4"/>
  <c r="M1765" i="4"/>
  <c r="R1765" i="4" s="1"/>
  <c r="J1765" i="4"/>
  <c r="E1765" i="4"/>
  <c r="D1765" i="4"/>
  <c r="B1765" i="4"/>
  <c r="Q1764" i="4"/>
  <c r="O1764" i="4"/>
  <c r="N1764" i="4"/>
  <c r="M1764" i="4"/>
  <c r="R1764" i="4" s="1"/>
  <c r="J1764" i="4"/>
  <c r="E1764" i="4"/>
  <c r="D1764" i="4"/>
  <c r="B1764" i="4"/>
  <c r="Q1763" i="4"/>
  <c r="O1763" i="4"/>
  <c r="N1763" i="4"/>
  <c r="M1763" i="4"/>
  <c r="R1763" i="4" s="1"/>
  <c r="J1763" i="4"/>
  <c r="E1763" i="4"/>
  <c r="D1763" i="4"/>
  <c r="B1763" i="4"/>
  <c r="Q1762" i="4"/>
  <c r="O1762" i="4"/>
  <c r="N1762" i="4"/>
  <c r="M1762" i="4"/>
  <c r="R1762" i="4" s="1"/>
  <c r="J1762" i="4"/>
  <c r="E1762" i="4"/>
  <c r="D1762" i="4"/>
  <c r="B1762" i="4"/>
  <c r="Q1761" i="4"/>
  <c r="O1761" i="4"/>
  <c r="N1761" i="4"/>
  <c r="M1761" i="4"/>
  <c r="R1761" i="4" s="1"/>
  <c r="J1761" i="4"/>
  <c r="E1761" i="4"/>
  <c r="D1761" i="4"/>
  <c r="B1761" i="4"/>
  <c r="Q1760" i="4"/>
  <c r="O1760" i="4"/>
  <c r="N1760" i="4"/>
  <c r="M1760" i="4"/>
  <c r="R1760" i="4" s="1"/>
  <c r="J1760" i="4"/>
  <c r="E1760" i="4"/>
  <c r="D1760" i="4"/>
  <c r="B1760" i="4"/>
  <c r="Q1759" i="4"/>
  <c r="O1759" i="4"/>
  <c r="N1759" i="4"/>
  <c r="M1759" i="4"/>
  <c r="R1759" i="4" s="1"/>
  <c r="J1759" i="4"/>
  <c r="E1759" i="4"/>
  <c r="D1759" i="4"/>
  <c r="B1759" i="4"/>
  <c r="Q1758" i="4"/>
  <c r="O1758" i="4"/>
  <c r="N1758" i="4"/>
  <c r="M1758" i="4"/>
  <c r="R1758" i="4" s="1"/>
  <c r="J1758" i="4"/>
  <c r="E1758" i="4"/>
  <c r="D1758" i="4"/>
  <c r="B1758" i="4"/>
  <c r="Q1757" i="4"/>
  <c r="O1757" i="4"/>
  <c r="N1757" i="4"/>
  <c r="M1757" i="4"/>
  <c r="R1757" i="4" s="1"/>
  <c r="J1757" i="4"/>
  <c r="E1757" i="4"/>
  <c r="D1757" i="4"/>
  <c r="B1757" i="4"/>
  <c r="Q1756" i="4"/>
  <c r="O1756" i="4"/>
  <c r="N1756" i="4"/>
  <c r="M1756" i="4"/>
  <c r="R1756" i="4" s="1"/>
  <c r="J1756" i="4"/>
  <c r="E1756" i="4"/>
  <c r="D1756" i="4"/>
  <c r="B1756" i="4"/>
  <c r="Q1755" i="4"/>
  <c r="O1755" i="4"/>
  <c r="N1755" i="4"/>
  <c r="M1755" i="4"/>
  <c r="R1755" i="4" s="1"/>
  <c r="J1755" i="4"/>
  <c r="E1755" i="4"/>
  <c r="D1755" i="4"/>
  <c r="B1755" i="4"/>
  <c r="R1754" i="4"/>
  <c r="Q1754" i="4"/>
  <c r="O1754" i="4"/>
  <c r="N1754" i="4"/>
  <c r="M1754" i="4"/>
  <c r="J1754" i="4"/>
  <c r="E1754" i="4"/>
  <c r="D1754" i="4"/>
  <c r="B1754" i="4"/>
  <c r="Q1753" i="4"/>
  <c r="O1753" i="4"/>
  <c r="N1753" i="4"/>
  <c r="M1753" i="4"/>
  <c r="R1753" i="4" s="1"/>
  <c r="J1753" i="4"/>
  <c r="E1753" i="4"/>
  <c r="D1753" i="4"/>
  <c r="B1753" i="4"/>
  <c r="Q1752" i="4"/>
  <c r="O1752" i="4"/>
  <c r="N1752" i="4"/>
  <c r="M1752" i="4"/>
  <c r="R1752" i="4" s="1"/>
  <c r="J1752" i="4"/>
  <c r="E1752" i="4"/>
  <c r="D1752" i="4"/>
  <c r="B1752" i="4"/>
  <c r="Q1751" i="4"/>
  <c r="O1751" i="4"/>
  <c r="N1751" i="4"/>
  <c r="M1751" i="4"/>
  <c r="R1751" i="4" s="1"/>
  <c r="J1751" i="4"/>
  <c r="E1751" i="4"/>
  <c r="D1751" i="4"/>
  <c r="B1751" i="4"/>
  <c r="Q1750" i="4"/>
  <c r="O1750" i="4"/>
  <c r="N1750" i="4"/>
  <c r="M1750" i="4"/>
  <c r="R1750" i="4" s="1"/>
  <c r="J1750" i="4"/>
  <c r="E1750" i="4"/>
  <c r="D1750" i="4"/>
  <c r="B1750" i="4"/>
  <c r="Q1749" i="4"/>
  <c r="O1749" i="4"/>
  <c r="N1749" i="4"/>
  <c r="M1749" i="4"/>
  <c r="R1749" i="4" s="1"/>
  <c r="J1749" i="4"/>
  <c r="E1749" i="4"/>
  <c r="D1749" i="4"/>
  <c r="B1749" i="4"/>
  <c r="Q1748" i="4"/>
  <c r="O1748" i="4"/>
  <c r="N1748" i="4"/>
  <c r="M1748" i="4"/>
  <c r="R1748" i="4" s="1"/>
  <c r="J1748" i="4"/>
  <c r="E1748" i="4"/>
  <c r="D1748" i="4"/>
  <c r="B1748" i="4"/>
  <c r="Q1747" i="4"/>
  <c r="O1747" i="4"/>
  <c r="N1747" i="4"/>
  <c r="M1747" i="4"/>
  <c r="R1747" i="4" s="1"/>
  <c r="J1747" i="4"/>
  <c r="E1747" i="4"/>
  <c r="D1747" i="4"/>
  <c r="B1747" i="4"/>
  <c r="Q1746" i="4"/>
  <c r="O1746" i="4"/>
  <c r="N1746" i="4"/>
  <c r="M1746" i="4"/>
  <c r="R1746" i="4" s="1"/>
  <c r="J1746" i="4"/>
  <c r="E1746" i="4"/>
  <c r="D1746" i="4"/>
  <c r="B1746" i="4"/>
  <c r="Q1745" i="4"/>
  <c r="O1745" i="4"/>
  <c r="N1745" i="4"/>
  <c r="M1745" i="4"/>
  <c r="R1745" i="4" s="1"/>
  <c r="J1745" i="4"/>
  <c r="E1745" i="4"/>
  <c r="D1745" i="4"/>
  <c r="B1745" i="4"/>
  <c r="Q1744" i="4"/>
  <c r="O1744" i="4"/>
  <c r="N1744" i="4"/>
  <c r="M1744" i="4"/>
  <c r="R1744" i="4" s="1"/>
  <c r="J1744" i="4"/>
  <c r="E1744" i="4"/>
  <c r="D1744" i="4"/>
  <c r="B1744" i="4"/>
  <c r="Q1743" i="4"/>
  <c r="O1743" i="4"/>
  <c r="N1743" i="4"/>
  <c r="M1743" i="4"/>
  <c r="R1743" i="4" s="1"/>
  <c r="J1743" i="4"/>
  <c r="E1743" i="4"/>
  <c r="D1743" i="4"/>
  <c r="B1743" i="4"/>
  <c r="Q1742" i="4"/>
  <c r="O1742" i="4"/>
  <c r="N1742" i="4"/>
  <c r="M1742" i="4"/>
  <c r="R1742" i="4" s="1"/>
  <c r="J1742" i="4"/>
  <c r="E1742" i="4"/>
  <c r="D1742" i="4"/>
  <c r="B1742" i="4"/>
  <c r="Q1741" i="4"/>
  <c r="O1741" i="4"/>
  <c r="N1741" i="4"/>
  <c r="M1741" i="4"/>
  <c r="R1741" i="4" s="1"/>
  <c r="J1741" i="4"/>
  <c r="E1741" i="4"/>
  <c r="D1741" i="4"/>
  <c r="B1741" i="4"/>
  <c r="Q1740" i="4"/>
  <c r="O1740" i="4"/>
  <c r="N1740" i="4"/>
  <c r="M1740" i="4"/>
  <c r="R1740" i="4" s="1"/>
  <c r="J1740" i="4"/>
  <c r="E1740" i="4"/>
  <c r="D1740" i="4"/>
  <c r="B1740" i="4"/>
  <c r="Q1739" i="4"/>
  <c r="O1739" i="4"/>
  <c r="N1739" i="4"/>
  <c r="M1739" i="4"/>
  <c r="R1739" i="4" s="1"/>
  <c r="J1739" i="4"/>
  <c r="E1739" i="4"/>
  <c r="D1739" i="4"/>
  <c r="B1739" i="4"/>
  <c r="Q1738" i="4"/>
  <c r="O1738" i="4"/>
  <c r="N1738" i="4"/>
  <c r="M1738" i="4"/>
  <c r="R1738" i="4" s="1"/>
  <c r="J1738" i="4"/>
  <c r="E1738" i="4"/>
  <c r="D1738" i="4"/>
  <c r="B1738" i="4"/>
  <c r="Q1737" i="4"/>
  <c r="O1737" i="4"/>
  <c r="N1737" i="4"/>
  <c r="M1737" i="4"/>
  <c r="R1737" i="4" s="1"/>
  <c r="J1737" i="4"/>
  <c r="E1737" i="4"/>
  <c r="D1737" i="4"/>
  <c r="B1737" i="4"/>
  <c r="Q1736" i="4"/>
  <c r="O1736" i="4"/>
  <c r="N1736" i="4"/>
  <c r="M1736" i="4"/>
  <c r="R1736" i="4" s="1"/>
  <c r="J1736" i="4"/>
  <c r="E1736" i="4"/>
  <c r="D1736" i="4"/>
  <c r="B1736" i="4"/>
  <c r="Q1735" i="4"/>
  <c r="O1735" i="4"/>
  <c r="N1735" i="4"/>
  <c r="M1735" i="4"/>
  <c r="R1735" i="4" s="1"/>
  <c r="J1735" i="4"/>
  <c r="E1735" i="4"/>
  <c r="D1735" i="4"/>
  <c r="B1735" i="4"/>
  <c r="Q1734" i="4"/>
  <c r="O1734" i="4"/>
  <c r="N1734" i="4"/>
  <c r="M1734" i="4"/>
  <c r="R1734" i="4" s="1"/>
  <c r="J1734" i="4"/>
  <c r="E1734" i="4"/>
  <c r="D1734" i="4"/>
  <c r="B1734" i="4"/>
  <c r="Q1733" i="4"/>
  <c r="O1733" i="4"/>
  <c r="N1733" i="4"/>
  <c r="M1733" i="4"/>
  <c r="R1733" i="4" s="1"/>
  <c r="J1733" i="4"/>
  <c r="E1733" i="4"/>
  <c r="D1733" i="4"/>
  <c r="B1733" i="4"/>
  <c r="Q1732" i="4"/>
  <c r="O1732" i="4"/>
  <c r="N1732" i="4"/>
  <c r="M1732" i="4"/>
  <c r="R1732" i="4" s="1"/>
  <c r="J1732" i="4"/>
  <c r="E1732" i="4"/>
  <c r="D1732" i="4"/>
  <c r="B1732" i="4"/>
  <c r="R1731" i="4"/>
  <c r="Q1731" i="4"/>
  <c r="O1731" i="4"/>
  <c r="N1731" i="4"/>
  <c r="M1731" i="4"/>
  <c r="J1731" i="4"/>
  <c r="E1731" i="4"/>
  <c r="D1731" i="4"/>
  <c r="B1731" i="4"/>
  <c r="Q1730" i="4"/>
  <c r="O1730" i="4"/>
  <c r="N1730" i="4"/>
  <c r="M1730" i="4"/>
  <c r="R1730" i="4" s="1"/>
  <c r="J1730" i="4"/>
  <c r="E1730" i="4"/>
  <c r="D1730" i="4"/>
  <c r="B1730" i="4"/>
  <c r="Q1729" i="4"/>
  <c r="O1729" i="4"/>
  <c r="N1729" i="4"/>
  <c r="M1729" i="4"/>
  <c r="R1729" i="4" s="1"/>
  <c r="J1729" i="4"/>
  <c r="E1729" i="4"/>
  <c r="D1729" i="4"/>
  <c r="B1729" i="4"/>
  <c r="Q1728" i="4"/>
  <c r="O1728" i="4"/>
  <c r="N1728" i="4"/>
  <c r="M1728" i="4"/>
  <c r="R1728" i="4" s="1"/>
  <c r="J1728" i="4"/>
  <c r="E1728" i="4"/>
  <c r="D1728" i="4"/>
  <c r="B1728" i="4"/>
  <c r="Q1727" i="4"/>
  <c r="O1727" i="4"/>
  <c r="N1727" i="4"/>
  <c r="M1727" i="4"/>
  <c r="R1727" i="4" s="1"/>
  <c r="J1727" i="4"/>
  <c r="E1727" i="4"/>
  <c r="D1727" i="4"/>
  <c r="B1727" i="4"/>
  <c r="Q1726" i="4"/>
  <c r="O1726" i="4"/>
  <c r="N1726" i="4"/>
  <c r="M1726" i="4"/>
  <c r="R1726" i="4" s="1"/>
  <c r="J1726" i="4"/>
  <c r="E1726" i="4"/>
  <c r="D1726" i="4"/>
  <c r="B1726" i="4"/>
  <c r="Q1725" i="4"/>
  <c r="O1725" i="4"/>
  <c r="N1725" i="4"/>
  <c r="M1725" i="4"/>
  <c r="R1725" i="4" s="1"/>
  <c r="J1725" i="4"/>
  <c r="E1725" i="4"/>
  <c r="D1725" i="4"/>
  <c r="B1725" i="4"/>
  <c r="Q1724" i="4"/>
  <c r="O1724" i="4"/>
  <c r="N1724" i="4"/>
  <c r="M1724" i="4"/>
  <c r="R1724" i="4" s="1"/>
  <c r="J1724" i="4"/>
  <c r="E1724" i="4"/>
  <c r="D1724" i="4"/>
  <c r="B1724" i="4"/>
  <c r="Q1723" i="4"/>
  <c r="O1723" i="4"/>
  <c r="N1723" i="4"/>
  <c r="M1723" i="4"/>
  <c r="R1723" i="4" s="1"/>
  <c r="J1723" i="4"/>
  <c r="E1723" i="4"/>
  <c r="D1723" i="4"/>
  <c r="B1723" i="4"/>
  <c r="Q1722" i="4"/>
  <c r="O1722" i="4"/>
  <c r="N1722" i="4"/>
  <c r="M1722" i="4"/>
  <c r="R1722" i="4" s="1"/>
  <c r="J1722" i="4"/>
  <c r="E1722" i="4"/>
  <c r="D1722" i="4"/>
  <c r="B1722" i="4"/>
  <c r="R1721" i="4"/>
  <c r="Q1721" i="4"/>
  <c r="O1721" i="4"/>
  <c r="N1721" i="4"/>
  <c r="M1721" i="4"/>
  <c r="J1721" i="4"/>
  <c r="E1721" i="4"/>
  <c r="D1721" i="4"/>
  <c r="B1721" i="4"/>
  <c r="Q1720" i="4"/>
  <c r="O1720" i="4"/>
  <c r="N1720" i="4"/>
  <c r="M1720" i="4"/>
  <c r="R1720" i="4" s="1"/>
  <c r="J1720" i="4"/>
  <c r="E1720" i="4"/>
  <c r="D1720" i="4"/>
  <c r="B1720" i="4"/>
  <c r="R1719" i="4"/>
  <c r="Q1719" i="4"/>
  <c r="O1719" i="4"/>
  <c r="N1719" i="4"/>
  <c r="M1719" i="4"/>
  <c r="J1719" i="4"/>
  <c r="E1719" i="4"/>
  <c r="D1719" i="4"/>
  <c r="B1719" i="4"/>
  <c r="Q1718" i="4"/>
  <c r="O1718" i="4"/>
  <c r="N1718" i="4"/>
  <c r="M1718" i="4"/>
  <c r="R1718" i="4" s="1"/>
  <c r="J1718" i="4"/>
  <c r="E1718" i="4"/>
  <c r="D1718" i="4"/>
  <c r="B1718" i="4"/>
  <c r="Q1717" i="4"/>
  <c r="O1717" i="4"/>
  <c r="N1717" i="4"/>
  <c r="M1717" i="4"/>
  <c r="R1717" i="4" s="1"/>
  <c r="J1717" i="4"/>
  <c r="E1717" i="4"/>
  <c r="D1717" i="4"/>
  <c r="B1717" i="4"/>
  <c r="Q1716" i="4"/>
  <c r="O1716" i="4"/>
  <c r="N1716" i="4"/>
  <c r="M1716" i="4"/>
  <c r="R1716" i="4" s="1"/>
  <c r="J1716" i="4"/>
  <c r="E1716" i="4"/>
  <c r="D1716" i="4"/>
  <c r="B1716" i="4"/>
  <c r="Q1715" i="4"/>
  <c r="O1715" i="4"/>
  <c r="N1715" i="4"/>
  <c r="M1715" i="4"/>
  <c r="R1715" i="4" s="1"/>
  <c r="J1715" i="4"/>
  <c r="E1715" i="4"/>
  <c r="D1715" i="4"/>
  <c r="B1715" i="4"/>
  <c r="Q1714" i="4"/>
  <c r="O1714" i="4"/>
  <c r="N1714" i="4"/>
  <c r="M1714" i="4"/>
  <c r="R1714" i="4" s="1"/>
  <c r="J1714" i="4"/>
  <c r="E1714" i="4"/>
  <c r="D1714" i="4"/>
  <c r="B1714" i="4"/>
  <c r="Q1713" i="4"/>
  <c r="O1713" i="4"/>
  <c r="N1713" i="4"/>
  <c r="M1713" i="4"/>
  <c r="R1713" i="4" s="1"/>
  <c r="J1713" i="4"/>
  <c r="E1713" i="4"/>
  <c r="D1713" i="4"/>
  <c r="B1713" i="4"/>
  <c r="Q1712" i="4"/>
  <c r="O1712" i="4"/>
  <c r="N1712" i="4"/>
  <c r="M1712" i="4"/>
  <c r="R1712" i="4" s="1"/>
  <c r="J1712" i="4"/>
  <c r="E1712" i="4"/>
  <c r="D1712" i="4"/>
  <c r="B1712" i="4"/>
  <c r="Q1711" i="4"/>
  <c r="O1711" i="4"/>
  <c r="N1711" i="4"/>
  <c r="M1711" i="4"/>
  <c r="R1711" i="4" s="1"/>
  <c r="J1711" i="4"/>
  <c r="E1711" i="4"/>
  <c r="D1711" i="4"/>
  <c r="B1711" i="4"/>
  <c r="Q1710" i="4"/>
  <c r="O1710" i="4"/>
  <c r="N1710" i="4"/>
  <c r="M1710" i="4"/>
  <c r="R1710" i="4" s="1"/>
  <c r="J1710" i="4"/>
  <c r="E1710" i="4"/>
  <c r="D1710" i="4"/>
  <c r="B1710" i="4"/>
  <c r="Q1709" i="4"/>
  <c r="O1709" i="4"/>
  <c r="N1709" i="4"/>
  <c r="M1709" i="4"/>
  <c r="R1709" i="4" s="1"/>
  <c r="J1709" i="4"/>
  <c r="E1709" i="4"/>
  <c r="D1709" i="4"/>
  <c r="B1709" i="4"/>
  <c r="Q1708" i="4"/>
  <c r="O1708" i="4"/>
  <c r="N1708" i="4"/>
  <c r="M1708" i="4"/>
  <c r="R1708" i="4" s="1"/>
  <c r="J1708" i="4"/>
  <c r="E1708" i="4"/>
  <c r="D1708" i="4"/>
  <c r="B1708" i="4"/>
  <c r="Q1707" i="4"/>
  <c r="O1707" i="4"/>
  <c r="N1707" i="4"/>
  <c r="M1707" i="4"/>
  <c r="R1707" i="4" s="1"/>
  <c r="J1707" i="4"/>
  <c r="E1707" i="4"/>
  <c r="D1707" i="4"/>
  <c r="B1707" i="4"/>
  <c r="Q1706" i="4"/>
  <c r="O1706" i="4"/>
  <c r="N1706" i="4"/>
  <c r="M1706" i="4"/>
  <c r="R1706" i="4" s="1"/>
  <c r="J1706" i="4"/>
  <c r="E1706" i="4"/>
  <c r="D1706" i="4"/>
  <c r="B1706" i="4"/>
  <c r="Q1705" i="4"/>
  <c r="O1705" i="4"/>
  <c r="N1705" i="4"/>
  <c r="M1705" i="4"/>
  <c r="R1705" i="4" s="1"/>
  <c r="J1705" i="4"/>
  <c r="E1705" i="4"/>
  <c r="D1705" i="4"/>
  <c r="B1705" i="4"/>
  <c r="Q1704" i="4"/>
  <c r="O1704" i="4"/>
  <c r="N1704" i="4"/>
  <c r="M1704" i="4"/>
  <c r="R1704" i="4" s="1"/>
  <c r="J1704" i="4"/>
  <c r="E1704" i="4"/>
  <c r="D1704" i="4"/>
  <c r="B1704" i="4"/>
  <c r="R1703" i="4"/>
  <c r="Q1703" i="4"/>
  <c r="O1703" i="4"/>
  <c r="N1703" i="4"/>
  <c r="M1703" i="4"/>
  <c r="J1703" i="4"/>
  <c r="E1703" i="4"/>
  <c r="D1703" i="4"/>
  <c r="B1703" i="4"/>
  <c r="Q1702" i="4"/>
  <c r="O1702" i="4"/>
  <c r="N1702" i="4"/>
  <c r="M1702" i="4"/>
  <c r="R1702" i="4" s="1"/>
  <c r="J1702" i="4"/>
  <c r="E1702" i="4"/>
  <c r="D1702" i="4"/>
  <c r="B1702" i="4"/>
  <c r="Q1701" i="4"/>
  <c r="O1701" i="4"/>
  <c r="N1701" i="4"/>
  <c r="M1701" i="4"/>
  <c r="R1701" i="4" s="1"/>
  <c r="J1701" i="4"/>
  <c r="E1701" i="4"/>
  <c r="D1701" i="4"/>
  <c r="B1701" i="4"/>
  <c r="Q1700" i="4"/>
  <c r="O1700" i="4"/>
  <c r="N1700" i="4"/>
  <c r="M1700" i="4"/>
  <c r="R1700" i="4" s="1"/>
  <c r="J1700" i="4"/>
  <c r="E1700" i="4"/>
  <c r="D1700" i="4"/>
  <c r="B1700" i="4"/>
  <c r="R1699" i="4"/>
  <c r="Q1699" i="4"/>
  <c r="O1699" i="4"/>
  <c r="N1699" i="4"/>
  <c r="M1699" i="4"/>
  <c r="J1699" i="4"/>
  <c r="E1699" i="4"/>
  <c r="D1699" i="4"/>
  <c r="B1699" i="4"/>
  <c r="Q1698" i="4"/>
  <c r="O1698" i="4"/>
  <c r="N1698" i="4"/>
  <c r="M1698" i="4"/>
  <c r="R1698" i="4" s="1"/>
  <c r="J1698" i="4"/>
  <c r="E1698" i="4"/>
  <c r="D1698" i="4"/>
  <c r="B1698" i="4"/>
  <c r="Q1697" i="4"/>
  <c r="O1697" i="4"/>
  <c r="N1697" i="4"/>
  <c r="M1697" i="4"/>
  <c r="R1697" i="4" s="1"/>
  <c r="J1697" i="4"/>
  <c r="E1697" i="4"/>
  <c r="D1697" i="4"/>
  <c r="B1697" i="4"/>
  <c r="Q1696" i="4"/>
  <c r="O1696" i="4"/>
  <c r="N1696" i="4"/>
  <c r="M1696" i="4"/>
  <c r="R1696" i="4" s="1"/>
  <c r="J1696" i="4"/>
  <c r="E1696" i="4"/>
  <c r="D1696" i="4"/>
  <c r="B1696" i="4"/>
  <c r="Q1695" i="4"/>
  <c r="O1695" i="4"/>
  <c r="N1695" i="4"/>
  <c r="M1695" i="4"/>
  <c r="R1695" i="4" s="1"/>
  <c r="J1695" i="4"/>
  <c r="E1695" i="4"/>
  <c r="D1695" i="4"/>
  <c r="B1695" i="4"/>
  <c r="Q1694" i="4"/>
  <c r="O1694" i="4"/>
  <c r="N1694" i="4"/>
  <c r="M1694" i="4"/>
  <c r="R1694" i="4" s="1"/>
  <c r="J1694" i="4"/>
  <c r="E1694" i="4"/>
  <c r="D1694" i="4"/>
  <c r="B1694" i="4"/>
  <c r="Q1693" i="4"/>
  <c r="O1693" i="4"/>
  <c r="N1693" i="4"/>
  <c r="M1693" i="4"/>
  <c r="R1693" i="4" s="1"/>
  <c r="J1693" i="4"/>
  <c r="E1693" i="4"/>
  <c r="D1693" i="4"/>
  <c r="B1693" i="4"/>
  <c r="Q1692" i="4"/>
  <c r="O1692" i="4"/>
  <c r="N1692" i="4"/>
  <c r="M1692" i="4"/>
  <c r="R1692" i="4" s="1"/>
  <c r="J1692" i="4"/>
  <c r="E1692" i="4"/>
  <c r="D1692" i="4"/>
  <c r="B1692" i="4"/>
  <c r="Q1691" i="4"/>
  <c r="O1691" i="4"/>
  <c r="N1691" i="4"/>
  <c r="M1691" i="4"/>
  <c r="R1691" i="4" s="1"/>
  <c r="J1691" i="4"/>
  <c r="E1691" i="4"/>
  <c r="D1691" i="4"/>
  <c r="B1691" i="4"/>
  <c r="Q1690" i="4"/>
  <c r="O1690" i="4"/>
  <c r="N1690" i="4"/>
  <c r="M1690" i="4"/>
  <c r="R1690" i="4" s="1"/>
  <c r="J1690" i="4"/>
  <c r="E1690" i="4"/>
  <c r="D1690" i="4"/>
  <c r="B1690" i="4"/>
  <c r="Q1689" i="4"/>
  <c r="O1689" i="4"/>
  <c r="N1689" i="4"/>
  <c r="M1689" i="4"/>
  <c r="R1689" i="4" s="1"/>
  <c r="J1689" i="4"/>
  <c r="E1689" i="4"/>
  <c r="D1689" i="4"/>
  <c r="B1689" i="4"/>
  <c r="R1688" i="4"/>
  <c r="Q1688" i="4"/>
  <c r="O1688" i="4"/>
  <c r="N1688" i="4"/>
  <c r="M1688" i="4"/>
  <c r="J1688" i="4"/>
  <c r="E1688" i="4"/>
  <c r="D1688" i="4"/>
  <c r="B1688" i="4"/>
  <c r="R1687" i="4"/>
  <c r="Q1687" i="4"/>
  <c r="O1687" i="4"/>
  <c r="N1687" i="4"/>
  <c r="M1687" i="4"/>
  <c r="J1687" i="4"/>
  <c r="E1687" i="4"/>
  <c r="D1687" i="4"/>
  <c r="B1687" i="4"/>
  <c r="Q1686" i="4"/>
  <c r="O1686" i="4"/>
  <c r="N1686" i="4"/>
  <c r="M1686" i="4"/>
  <c r="R1686" i="4" s="1"/>
  <c r="J1686" i="4"/>
  <c r="E1686" i="4"/>
  <c r="D1686" i="4"/>
  <c r="B1686" i="4"/>
  <c r="Q1685" i="4"/>
  <c r="O1685" i="4"/>
  <c r="N1685" i="4"/>
  <c r="M1685" i="4"/>
  <c r="R1685" i="4" s="1"/>
  <c r="J1685" i="4"/>
  <c r="E1685" i="4"/>
  <c r="D1685" i="4"/>
  <c r="B1685" i="4"/>
  <c r="Q1684" i="4"/>
  <c r="O1684" i="4"/>
  <c r="N1684" i="4"/>
  <c r="M1684" i="4"/>
  <c r="R1684" i="4" s="1"/>
  <c r="J1684" i="4"/>
  <c r="E1684" i="4"/>
  <c r="D1684" i="4"/>
  <c r="B1684" i="4"/>
  <c r="Q1683" i="4"/>
  <c r="O1683" i="4"/>
  <c r="N1683" i="4"/>
  <c r="M1683" i="4"/>
  <c r="R1683" i="4" s="1"/>
  <c r="J1683" i="4"/>
  <c r="E1683" i="4"/>
  <c r="D1683" i="4"/>
  <c r="B1683" i="4"/>
  <c r="Q1682" i="4"/>
  <c r="O1682" i="4"/>
  <c r="N1682" i="4"/>
  <c r="M1682" i="4"/>
  <c r="R1682" i="4" s="1"/>
  <c r="J1682" i="4"/>
  <c r="E1682" i="4"/>
  <c r="D1682" i="4"/>
  <c r="B1682" i="4"/>
  <c r="Q1681" i="4"/>
  <c r="O1681" i="4"/>
  <c r="N1681" i="4"/>
  <c r="M1681" i="4"/>
  <c r="R1681" i="4" s="1"/>
  <c r="J1681" i="4"/>
  <c r="E1681" i="4"/>
  <c r="D1681" i="4"/>
  <c r="B1681" i="4"/>
  <c r="Q1680" i="4"/>
  <c r="O1680" i="4"/>
  <c r="N1680" i="4"/>
  <c r="M1680" i="4"/>
  <c r="R1680" i="4" s="1"/>
  <c r="J1680" i="4"/>
  <c r="E1680" i="4"/>
  <c r="D1680" i="4"/>
  <c r="B1680" i="4"/>
  <c r="Q1679" i="4"/>
  <c r="O1679" i="4"/>
  <c r="N1679" i="4"/>
  <c r="M1679" i="4"/>
  <c r="R1679" i="4" s="1"/>
  <c r="J1679" i="4"/>
  <c r="E1679" i="4"/>
  <c r="D1679" i="4"/>
  <c r="B1679" i="4"/>
  <c r="Q1678" i="4"/>
  <c r="O1678" i="4"/>
  <c r="N1678" i="4"/>
  <c r="M1678" i="4"/>
  <c r="R1678" i="4" s="1"/>
  <c r="J1678" i="4"/>
  <c r="E1678" i="4"/>
  <c r="D1678" i="4"/>
  <c r="B1678" i="4"/>
  <c r="Q1677" i="4"/>
  <c r="O1677" i="4"/>
  <c r="N1677" i="4"/>
  <c r="M1677" i="4"/>
  <c r="R1677" i="4" s="1"/>
  <c r="J1677" i="4"/>
  <c r="E1677" i="4"/>
  <c r="D1677" i="4"/>
  <c r="B1677" i="4"/>
  <c r="Q1676" i="4"/>
  <c r="O1676" i="4"/>
  <c r="N1676" i="4"/>
  <c r="M1676" i="4"/>
  <c r="R1676" i="4" s="1"/>
  <c r="J1676" i="4"/>
  <c r="E1676" i="4"/>
  <c r="D1676" i="4"/>
  <c r="B1676" i="4"/>
  <c r="Q1675" i="4"/>
  <c r="O1675" i="4"/>
  <c r="N1675" i="4"/>
  <c r="M1675" i="4"/>
  <c r="R1675" i="4" s="1"/>
  <c r="J1675" i="4"/>
  <c r="E1675" i="4"/>
  <c r="D1675" i="4"/>
  <c r="B1675" i="4"/>
  <c r="Q1674" i="4"/>
  <c r="O1674" i="4"/>
  <c r="N1674" i="4"/>
  <c r="M1674" i="4"/>
  <c r="R1674" i="4" s="1"/>
  <c r="J1674" i="4"/>
  <c r="E1674" i="4"/>
  <c r="D1674" i="4"/>
  <c r="B1674" i="4"/>
  <c r="Q1673" i="4"/>
  <c r="O1673" i="4"/>
  <c r="N1673" i="4"/>
  <c r="M1673" i="4"/>
  <c r="R1673" i="4" s="1"/>
  <c r="J1673" i="4"/>
  <c r="E1673" i="4"/>
  <c r="D1673" i="4"/>
  <c r="B1673" i="4"/>
  <c r="Q1672" i="4"/>
  <c r="O1672" i="4"/>
  <c r="N1672" i="4"/>
  <c r="M1672" i="4"/>
  <c r="R1672" i="4" s="1"/>
  <c r="J1672" i="4"/>
  <c r="E1672" i="4"/>
  <c r="D1672" i="4"/>
  <c r="B1672" i="4"/>
  <c r="Q1671" i="4"/>
  <c r="O1671" i="4"/>
  <c r="N1671" i="4"/>
  <c r="M1671" i="4"/>
  <c r="R1671" i="4" s="1"/>
  <c r="J1671" i="4"/>
  <c r="E1671" i="4"/>
  <c r="D1671" i="4"/>
  <c r="B1671" i="4"/>
  <c r="Q1670" i="4"/>
  <c r="O1670" i="4"/>
  <c r="N1670" i="4"/>
  <c r="M1670" i="4"/>
  <c r="R1670" i="4" s="1"/>
  <c r="J1670" i="4"/>
  <c r="E1670" i="4"/>
  <c r="D1670" i="4"/>
  <c r="B1670" i="4"/>
  <c r="Q1669" i="4"/>
  <c r="O1669" i="4"/>
  <c r="N1669" i="4"/>
  <c r="M1669" i="4"/>
  <c r="R1669" i="4" s="1"/>
  <c r="J1669" i="4"/>
  <c r="E1669" i="4"/>
  <c r="D1669" i="4"/>
  <c r="B1669" i="4"/>
  <c r="Q1668" i="4"/>
  <c r="O1668" i="4"/>
  <c r="N1668" i="4"/>
  <c r="M1668" i="4"/>
  <c r="R1668" i="4" s="1"/>
  <c r="J1668" i="4"/>
  <c r="E1668" i="4"/>
  <c r="D1668" i="4"/>
  <c r="B1668" i="4"/>
  <c r="Q1667" i="4"/>
  <c r="O1667" i="4"/>
  <c r="N1667" i="4"/>
  <c r="M1667" i="4"/>
  <c r="R1667" i="4" s="1"/>
  <c r="J1667" i="4"/>
  <c r="E1667" i="4"/>
  <c r="D1667" i="4"/>
  <c r="B1667" i="4"/>
  <c r="Q1666" i="4"/>
  <c r="O1666" i="4"/>
  <c r="N1666" i="4"/>
  <c r="M1666" i="4"/>
  <c r="R1666" i="4" s="1"/>
  <c r="J1666" i="4"/>
  <c r="E1666" i="4"/>
  <c r="D1666" i="4"/>
  <c r="B1666" i="4"/>
  <c r="Q1665" i="4"/>
  <c r="O1665" i="4"/>
  <c r="N1665" i="4"/>
  <c r="M1665" i="4"/>
  <c r="R1665" i="4" s="1"/>
  <c r="J1665" i="4"/>
  <c r="E1665" i="4"/>
  <c r="D1665" i="4"/>
  <c r="B1665" i="4"/>
  <c r="Q1664" i="4"/>
  <c r="O1664" i="4"/>
  <c r="N1664" i="4"/>
  <c r="M1664" i="4"/>
  <c r="R1664" i="4" s="1"/>
  <c r="J1664" i="4"/>
  <c r="E1664" i="4"/>
  <c r="D1664" i="4"/>
  <c r="B1664" i="4"/>
  <c r="Q1663" i="4"/>
  <c r="O1663" i="4"/>
  <c r="N1663" i="4"/>
  <c r="M1663" i="4"/>
  <c r="R1663" i="4" s="1"/>
  <c r="J1663" i="4"/>
  <c r="E1663" i="4"/>
  <c r="D1663" i="4"/>
  <c r="B1663" i="4"/>
  <c r="Q1662" i="4"/>
  <c r="O1662" i="4"/>
  <c r="N1662" i="4"/>
  <c r="M1662" i="4"/>
  <c r="R1662" i="4" s="1"/>
  <c r="J1662" i="4"/>
  <c r="E1662" i="4"/>
  <c r="D1662" i="4"/>
  <c r="B1662" i="4"/>
  <c r="Q1661" i="4"/>
  <c r="O1661" i="4"/>
  <c r="N1661" i="4"/>
  <c r="M1661" i="4"/>
  <c r="R1661" i="4" s="1"/>
  <c r="J1661" i="4"/>
  <c r="E1661" i="4"/>
  <c r="D1661" i="4"/>
  <c r="B1661" i="4"/>
  <c r="Q1660" i="4"/>
  <c r="O1660" i="4"/>
  <c r="N1660" i="4"/>
  <c r="M1660" i="4"/>
  <c r="R1660" i="4" s="1"/>
  <c r="J1660" i="4"/>
  <c r="E1660" i="4"/>
  <c r="D1660" i="4"/>
  <c r="B1660" i="4"/>
  <c r="Q1659" i="4"/>
  <c r="O1659" i="4"/>
  <c r="N1659" i="4"/>
  <c r="M1659" i="4"/>
  <c r="R1659" i="4" s="1"/>
  <c r="J1659" i="4"/>
  <c r="E1659" i="4"/>
  <c r="D1659" i="4"/>
  <c r="B1659" i="4"/>
  <c r="R1658" i="4"/>
  <c r="Q1658" i="4"/>
  <c r="O1658" i="4"/>
  <c r="N1658" i="4"/>
  <c r="M1658" i="4"/>
  <c r="J1658" i="4"/>
  <c r="E1658" i="4"/>
  <c r="D1658" i="4"/>
  <c r="B1658" i="4"/>
  <c r="Q1657" i="4"/>
  <c r="O1657" i="4"/>
  <c r="N1657" i="4"/>
  <c r="M1657" i="4"/>
  <c r="R1657" i="4" s="1"/>
  <c r="J1657" i="4"/>
  <c r="E1657" i="4"/>
  <c r="D1657" i="4"/>
  <c r="B1657" i="4"/>
  <c r="R1656" i="4"/>
  <c r="Q1656" i="4"/>
  <c r="O1656" i="4"/>
  <c r="N1656" i="4"/>
  <c r="M1656" i="4"/>
  <c r="J1656" i="4"/>
  <c r="E1656" i="4"/>
  <c r="D1656" i="4"/>
  <c r="B1656" i="4"/>
  <c r="R1655" i="4"/>
  <c r="Q1655" i="4"/>
  <c r="O1655" i="4"/>
  <c r="N1655" i="4"/>
  <c r="M1655" i="4"/>
  <c r="J1655" i="4"/>
  <c r="E1655" i="4"/>
  <c r="D1655" i="4"/>
  <c r="B1655" i="4"/>
  <c r="Q1654" i="4"/>
  <c r="O1654" i="4"/>
  <c r="N1654" i="4"/>
  <c r="M1654" i="4"/>
  <c r="R1654" i="4" s="1"/>
  <c r="J1654" i="4"/>
  <c r="E1654" i="4"/>
  <c r="D1654" i="4"/>
  <c r="B1654" i="4"/>
  <c r="Q1653" i="4"/>
  <c r="O1653" i="4"/>
  <c r="N1653" i="4"/>
  <c r="M1653" i="4"/>
  <c r="R1653" i="4" s="1"/>
  <c r="J1653" i="4"/>
  <c r="E1653" i="4"/>
  <c r="D1653" i="4"/>
  <c r="B1653" i="4"/>
  <c r="Q1652" i="4"/>
  <c r="O1652" i="4"/>
  <c r="N1652" i="4"/>
  <c r="M1652" i="4"/>
  <c r="R1652" i="4" s="1"/>
  <c r="J1652" i="4"/>
  <c r="E1652" i="4"/>
  <c r="D1652" i="4"/>
  <c r="B1652" i="4"/>
  <c r="Q1651" i="4"/>
  <c r="O1651" i="4"/>
  <c r="N1651" i="4"/>
  <c r="M1651" i="4"/>
  <c r="R1651" i="4" s="1"/>
  <c r="J1651" i="4"/>
  <c r="E1651" i="4"/>
  <c r="D1651" i="4"/>
  <c r="B1651" i="4"/>
  <c r="Q1650" i="4"/>
  <c r="O1650" i="4"/>
  <c r="N1650" i="4"/>
  <c r="M1650" i="4"/>
  <c r="R1650" i="4" s="1"/>
  <c r="J1650" i="4"/>
  <c r="E1650" i="4"/>
  <c r="D1650" i="4"/>
  <c r="B1650" i="4"/>
  <c r="Q1649" i="4"/>
  <c r="O1649" i="4"/>
  <c r="N1649" i="4"/>
  <c r="M1649" i="4"/>
  <c r="R1649" i="4" s="1"/>
  <c r="J1649" i="4"/>
  <c r="E1649" i="4"/>
  <c r="D1649" i="4"/>
  <c r="B1649" i="4"/>
  <c r="Q1648" i="4"/>
  <c r="O1648" i="4"/>
  <c r="N1648" i="4"/>
  <c r="M1648" i="4"/>
  <c r="R1648" i="4" s="1"/>
  <c r="J1648" i="4"/>
  <c r="E1648" i="4"/>
  <c r="D1648" i="4"/>
  <c r="B1648" i="4"/>
  <c r="Q1647" i="4"/>
  <c r="O1647" i="4"/>
  <c r="N1647" i="4"/>
  <c r="M1647" i="4"/>
  <c r="R1647" i="4" s="1"/>
  <c r="J1647" i="4"/>
  <c r="E1647" i="4"/>
  <c r="D1647" i="4"/>
  <c r="B1647" i="4"/>
  <c r="Q1646" i="4"/>
  <c r="O1646" i="4"/>
  <c r="N1646" i="4"/>
  <c r="M1646" i="4"/>
  <c r="R1646" i="4" s="1"/>
  <c r="J1646" i="4"/>
  <c r="E1646" i="4"/>
  <c r="D1646" i="4"/>
  <c r="B1646" i="4"/>
  <c r="Q1645" i="4"/>
  <c r="O1645" i="4"/>
  <c r="N1645" i="4"/>
  <c r="M1645" i="4"/>
  <c r="R1645" i="4" s="1"/>
  <c r="J1645" i="4"/>
  <c r="E1645" i="4"/>
  <c r="D1645" i="4"/>
  <c r="B1645" i="4"/>
  <c r="Q1644" i="4"/>
  <c r="O1644" i="4"/>
  <c r="N1644" i="4"/>
  <c r="M1644" i="4"/>
  <c r="R1644" i="4" s="1"/>
  <c r="J1644" i="4"/>
  <c r="E1644" i="4"/>
  <c r="D1644" i="4"/>
  <c r="B1644" i="4"/>
  <c r="Q1643" i="4"/>
  <c r="O1643" i="4"/>
  <c r="N1643" i="4"/>
  <c r="M1643" i="4"/>
  <c r="R1643" i="4" s="1"/>
  <c r="J1643" i="4"/>
  <c r="E1643" i="4"/>
  <c r="D1643" i="4"/>
  <c r="B1643" i="4"/>
  <c r="Q1642" i="4"/>
  <c r="O1642" i="4"/>
  <c r="N1642" i="4"/>
  <c r="M1642" i="4"/>
  <c r="R1642" i="4" s="1"/>
  <c r="J1642" i="4"/>
  <c r="E1642" i="4"/>
  <c r="D1642" i="4"/>
  <c r="B1642" i="4"/>
  <c r="Q1641" i="4"/>
  <c r="O1641" i="4"/>
  <c r="N1641" i="4"/>
  <c r="M1641" i="4"/>
  <c r="R1641" i="4" s="1"/>
  <c r="J1641" i="4"/>
  <c r="E1641" i="4"/>
  <c r="D1641" i="4"/>
  <c r="B1641" i="4"/>
  <c r="Q1640" i="4"/>
  <c r="O1640" i="4"/>
  <c r="N1640" i="4"/>
  <c r="M1640" i="4"/>
  <c r="R1640" i="4" s="1"/>
  <c r="J1640" i="4"/>
  <c r="E1640" i="4"/>
  <c r="D1640" i="4"/>
  <c r="B1640" i="4"/>
  <c r="Q1639" i="4"/>
  <c r="O1639" i="4"/>
  <c r="N1639" i="4"/>
  <c r="M1639" i="4"/>
  <c r="R1639" i="4" s="1"/>
  <c r="J1639" i="4"/>
  <c r="E1639" i="4"/>
  <c r="D1639" i="4"/>
  <c r="B1639" i="4"/>
  <c r="Q1638" i="4"/>
  <c r="O1638" i="4"/>
  <c r="N1638" i="4"/>
  <c r="M1638" i="4"/>
  <c r="R1638" i="4" s="1"/>
  <c r="J1638" i="4"/>
  <c r="E1638" i="4"/>
  <c r="D1638" i="4"/>
  <c r="B1638" i="4"/>
  <c r="Q1637" i="4"/>
  <c r="O1637" i="4"/>
  <c r="N1637" i="4"/>
  <c r="M1637" i="4"/>
  <c r="R1637" i="4" s="1"/>
  <c r="J1637" i="4"/>
  <c r="E1637" i="4"/>
  <c r="D1637" i="4"/>
  <c r="B1637" i="4"/>
  <c r="Q1636" i="4"/>
  <c r="O1636" i="4"/>
  <c r="N1636" i="4"/>
  <c r="M1636" i="4"/>
  <c r="R1636" i="4" s="1"/>
  <c r="J1636" i="4"/>
  <c r="E1636" i="4"/>
  <c r="D1636" i="4"/>
  <c r="B1636" i="4"/>
  <c r="Q1635" i="4"/>
  <c r="O1635" i="4"/>
  <c r="N1635" i="4"/>
  <c r="M1635" i="4"/>
  <c r="R1635" i="4" s="1"/>
  <c r="J1635" i="4"/>
  <c r="E1635" i="4"/>
  <c r="D1635" i="4"/>
  <c r="B1635" i="4"/>
  <c r="Q1634" i="4"/>
  <c r="O1634" i="4"/>
  <c r="N1634" i="4"/>
  <c r="M1634" i="4"/>
  <c r="R1634" i="4" s="1"/>
  <c r="J1634" i="4"/>
  <c r="E1634" i="4"/>
  <c r="D1634" i="4"/>
  <c r="B1634" i="4"/>
  <c r="Q1633" i="4"/>
  <c r="O1633" i="4"/>
  <c r="N1633" i="4"/>
  <c r="M1633" i="4"/>
  <c r="R1633" i="4" s="1"/>
  <c r="J1633" i="4"/>
  <c r="E1633" i="4"/>
  <c r="D1633" i="4"/>
  <c r="B1633" i="4"/>
  <c r="R1632" i="4"/>
  <c r="Q1632" i="4"/>
  <c r="O1632" i="4"/>
  <c r="N1632" i="4"/>
  <c r="M1632" i="4"/>
  <c r="J1632" i="4"/>
  <c r="E1632" i="4"/>
  <c r="D1632" i="4"/>
  <c r="B1632" i="4"/>
  <c r="Q1631" i="4"/>
  <c r="O1631" i="4"/>
  <c r="N1631" i="4"/>
  <c r="M1631" i="4"/>
  <c r="R1631" i="4" s="1"/>
  <c r="J1631" i="4"/>
  <c r="E1631" i="4"/>
  <c r="D1631" i="4"/>
  <c r="B1631" i="4"/>
  <c r="Q1630" i="4"/>
  <c r="O1630" i="4"/>
  <c r="N1630" i="4"/>
  <c r="M1630" i="4"/>
  <c r="R1630" i="4" s="1"/>
  <c r="J1630" i="4"/>
  <c r="E1630" i="4"/>
  <c r="D1630" i="4"/>
  <c r="B1630" i="4"/>
  <c r="Q1629" i="4"/>
  <c r="O1629" i="4"/>
  <c r="N1629" i="4"/>
  <c r="M1629" i="4"/>
  <c r="R1629" i="4" s="1"/>
  <c r="J1629" i="4"/>
  <c r="E1629" i="4"/>
  <c r="D1629" i="4"/>
  <c r="B1629" i="4"/>
  <c r="Q1628" i="4"/>
  <c r="O1628" i="4"/>
  <c r="N1628" i="4"/>
  <c r="M1628" i="4"/>
  <c r="R1628" i="4" s="1"/>
  <c r="J1628" i="4"/>
  <c r="E1628" i="4"/>
  <c r="D1628" i="4"/>
  <c r="B1628" i="4"/>
  <c r="Q1627" i="4"/>
  <c r="O1627" i="4"/>
  <c r="N1627" i="4"/>
  <c r="M1627" i="4"/>
  <c r="R1627" i="4" s="1"/>
  <c r="J1627" i="4"/>
  <c r="E1627" i="4"/>
  <c r="D1627" i="4"/>
  <c r="B1627" i="4"/>
  <c r="Q1626" i="4"/>
  <c r="O1626" i="4"/>
  <c r="N1626" i="4"/>
  <c r="M1626" i="4"/>
  <c r="R1626" i="4" s="1"/>
  <c r="J1626" i="4"/>
  <c r="E1626" i="4"/>
  <c r="D1626" i="4"/>
  <c r="B1626" i="4"/>
  <c r="Q1625" i="4"/>
  <c r="O1625" i="4"/>
  <c r="N1625" i="4"/>
  <c r="M1625" i="4"/>
  <c r="R1625" i="4" s="1"/>
  <c r="J1625" i="4"/>
  <c r="E1625" i="4"/>
  <c r="D1625" i="4"/>
  <c r="B1625" i="4"/>
  <c r="Q1624" i="4"/>
  <c r="O1624" i="4"/>
  <c r="N1624" i="4"/>
  <c r="M1624" i="4"/>
  <c r="R1624" i="4" s="1"/>
  <c r="J1624" i="4"/>
  <c r="E1624" i="4"/>
  <c r="D1624" i="4"/>
  <c r="B1624" i="4"/>
  <c r="Q1623" i="4"/>
  <c r="O1623" i="4"/>
  <c r="N1623" i="4"/>
  <c r="M1623" i="4"/>
  <c r="R1623" i="4" s="1"/>
  <c r="J1623" i="4"/>
  <c r="E1623" i="4"/>
  <c r="D1623" i="4"/>
  <c r="B1623" i="4"/>
  <c r="Q1622" i="4"/>
  <c r="O1622" i="4"/>
  <c r="N1622" i="4"/>
  <c r="M1622" i="4"/>
  <c r="R1622" i="4" s="1"/>
  <c r="J1622" i="4"/>
  <c r="E1622" i="4"/>
  <c r="D1622" i="4"/>
  <c r="B1622" i="4"/>
  <c r="Q1621" i="4"/>
  <c r="O1621" i="4"/>
  <c r="N1621" i="4"/>
  <c r="M1621" i="4"/>
  <c r="R1621" i="4" s="1"/>
  <c r="J1621" i="4"/>
  <c r="E1621" i="4"/>
  <c r="D1621" i="4"/>
  <c r="B1621" i="4"/>
  <c r="Q1620" i="4"/>
  <c r="O1620" i="4"/>
  <c r="N1620" i="4"/>
  <c r="M1620" i="4"/>
  <c r="R1620" i="4" s="1"/>
  <c r="J1620" i="4"/>
  <c r="E1620" i="4"/>
  <c r="D1620" i="4"/>
  <c r="B1620" i="4"/>
  <c r="Q1619" i="4"/>
  <c r="O1619" i="4"/>
  <c r="N1619" i="4"/>
  <c r="M1619" i="4"/>
  <c r="R1619" i="4" s="1"/>
  <c r="J1619" i="4"/>
  <c r="E1619" i="4"/>
  <c r="D1619" i="4"/>
  <c r="B1619" i="4"/>
  <c r="R1618" i="4"/>
  <c r="Q1618" i="4"/>
  <c r="O1618" i="4"/>
  <c r="N1618" i="4"/>
  <c r="M1618" i="4"/>
  <c r="J1618" i="4"/>
  <c r="E1618" i="4"/>
  <c r="D1618" i="4"/>
  <c r="B1618" i="4"/>
  <c r="Q1617" i="4"/>
  <c r="O1617" i="4"/>
  <c r="N1617" i="4"/>
  <c r="M1617" i="4"/>
  <c r="R1617" i="4" s="1"/>
  <c r="J1617" i="4"/>
  <c r="E1617" i="4"/>
  <c r="D1617" i="4"/>
  <c r="B1617" i="4"/>
  <c r="Q1616" i="4"/>
  <c r="O1616" i="4"/>
  <c r="N1616" i="4"/>
  <c r="M1616" i="4"/>
  <c r="R1616" i="4" s="1"/>
  <c r="J1616" i="4"/>
  <c r="E1616" i="4"/>
  <c r="D1616" i="4"/>
  <c r="B1616" i="4"/>
  <c r="Q1615" i="4"/>
  <c r="O1615" i="4"/>
  <c r="N1615" i="4"/>
  <c r="M1615" i="4"/>
  <c r="R1615" i="4" s="1"/>
  <c r="J1615" i="4"/>
  <c r="E1615" i="4"/>
  <c r="D1615" i="4"/>
  <c r="B1615" i="4"/>
  <c r="Q1614" i="4"/>
  <c r="O1614" i="4"/>
  <c r="N1614" i="4"/>
  <c r="M1614" i="4"/>
  <c r="R1614" i="4" s="1"/>
  <c r="J1614" i="4"/>
  <c r="E1614" i="4"/>
  <c r="D1614" i="4"/>
  <c r="B1614" i="4"/>
  <c r="Q1613" i="4"/>
  <c r="O1613" i="4"/>
  <c r="N1613" i="4"/>
  <c r="M1613" i="4"/>
  <c r="R1613" i="4" s="1"/>
  <c r="J1613" i="4"/>
  <c r="E1613" i="4"/>
  <c r="D1613" i="4"/>
  <c r="B1613" i="4"/>
  <c r="Q1612" i="4"/>
  <c r="O1612" i="4"/>
  <c r="N1612" i="4"/>
  <c r="M1612" i="4"/>
  <c r="R1612" i="4" s="1"/>
  <c r="J1612" i="4"/>
  <c r="E1612" i="4"/>
  <c r="D1612" i="4"/>
  <c r="B1612" i="4"/>
  <c r="Q1611" i="4"/>
  <c r="O1611" i="4"/>
  <c r="N1611" i="4"/>
  <c r="M1611" i="4"/>
  <c r="R1611" i="4" s="1"/>
  <c r="J1611" i="4"/>
  <c r="E1611" i="4"/>
  <c r="D1611" i="4"/>
  <c r="B1611" i="4"/>
  <c r="Q1610" i="4"/>
  <c r="O1610" i="4"/>
  <c r="N1610" i="4"/>
  <c r="M1610" i="4"/>
  <c r="R1610" i="4" s="1"/>
  <c r="J1610" i="4"/>
  <c r="E1610" i="4"/>
  <c r="D1610" i="4"/>
  <c r="B1610" i="4"/>
  <c r="Q1609" i="4"/>
  <c r="O1609" i="4"/>
  <c r="N1609" i="4"/>
  <c r="M1609" i="4"/>
  <c r="R1609" i="4" s="1"/>
  <c r="J1609" i="4"/>
  <c r="E1609" i="4"/>
  <c r="D1609" i="4"/>
  <c r="B1609" i="4"/>
  <c r="Q1608" i="4"/>
  <c r="O1608" i="4"/>
  <c r="N1608" i="4"/>
  <c r="M1608" i="4"/>
  <c r="R1608" i="4" s="1"/>
  <c r="J1608" i="4"/>
  <c r="E1608" i="4"/>
  <c r="D1608" i="4"/>
  <c r="B1608" i="4"/>
  <c r="R1607" i="4"/>
  <c r="Q1607" i="4"/>
  <c r="O1607" i="4"/>
  <c r="N1607" i="4"/>
  <c r="M1607" i="4"/>
  <c r="J1607" i="4"/>
  <c r="E1607" i="4"/>
  <c r="D1607" i="4"/>
  <c r="B1607" i="4"/>
  <c r="Q1606" i="4"/>
  <c r="O1606" i="4"/>
  <c r="N1606" i="4"/>
  <c r="M1606" i="4"/>
  <c r="R1606" i="4" s="1"/>
  <c r="J1606" i="4"/>
  <c r="E1606" i="4"/>
  <c r="D1606" i="4"/>
  <c r="B1606" i="4"/>
  <c r="Q1605" i="4"/>
  <c r="O1605" i="4"/>
  <c r="N1605" i="4"/>
  <c r="M1605" i="4"/>
  <c r="R1605" i="4" s="1"/>
  <c r="J1605" i="4"/>
  <c r="E1605" i="4"/>
  <c r="D1605" i="4"/>
  <c r="B1605" i="4"/>
  <c r="Q1604" i="4"/>
  <c r="O1604" i="4"/>
  <c r="N1604" i="4"/>
  <c r="M1604" i="4"/>
  <c r="R1604" i="4" s="1"/>
  <c r="J1604" i="4"/>
  <c r="E1604" i="4"/>
  <c r="D1604" i="4"/>
  <c r="B1604" i="4"/>
  <c r="Q1603" i="4"/>
  <c r="O1603" i="4"/>
  <c r="N1603" i="4"/>
  <c r="M1603" i="4"/>
  <c r="R1603" i="4" s="1"/>
  <c r="J1603" i="4"/>
  <c r="E1603" i="4"/>
  <c r="D1603" i="4"/>
  <c r="B1603" i="4"/>
  <c r="Q1602" i="4"/>
  <c r="O1602" i="4"/>
  <c r="N1602" i="4"/>
  <c r="M1602" i="4"/>
  <c r="R1602" i="4" s="1"/>
  <c r="J1602" i="4"/>
  <c r="E1602" i="4"/>
  <c r="D1602" i="4"/>
  <c r="B1602" i="4"/>
  <c r="Q1601" i="4"/>
  <c r="O1601" i="4"/>
  <c r="N1601" i="4"/>
  <c r="M1601" i="4"/>
  <c r="R1601" i="4" s="1"/>
  <c r="J1601" i="4"/>
  <c r="E1601" i="4"/>
  <c r="D1601" i="4"/>
  <c r="B1601" i="4"/>
  <c r="R1600" i="4"/>
  <c r="Q1600" i="4"/>
  <c r="O1600" i="4"/>
  <c r="N1600" i="4"/>
  <c r="M1600" i="4"/>
  <c r="J1600" i="4"/>
  <c r="E1600" i="4"/>
  <c r="D1600" i="4"/>
  <c r="B1600" i="4"/>
  <c r="Q1599" i="4"/>
  <c r="O1599" i="4"/>
  <c r="N1599" i="4"/>
  <c r="M1599" i="4"/>
  <c r="R1599" i="4" s="1"/>
  <c r="J1599" i="4"/>
  <c r="E1599" i="4"/>
  <c r="D1599" i="4"/>
  <c r="B1599" i="4"/>
  <c r="Q1598" i="4"/>
  <c r="O1598" i="4"/>
  <c r="N1598" i="4"/>
  <c r="M1598" i="4"/>
  <c r="R1598" i="4" s="1"/>
  <c r="J1598" i="4"/>
  <c r="E1598" i="4"/>
  <c r="D1598" i="4"/>
  <c r="B1598" i="4"/>
  <c r="Q1597" i="4"/>
  <c r="O1597" i="4"/>
  <c r="N1597" i="4"/>
  <c r="M1597" i="4"/>
  <c r="R1597" i="4" s="1"/>
  <c r="J1597" i="4"/>
  <c r="E1597" i="4"/>
  <c r="D1597" i="4"/>
  <c r="B1597" i="4"/>
  <c r="Q1596" i="4"/>
  <c r="O1596" i="4"/>
  <c r="N1596" i="4"/>
  <c r="M1596" i="4"/>
  <c r="R1596" i="4" s="1"/>
  <c r="J1596" i="4"/>
  <c r="E1596" i="4"/>
  <c r="D1596" i="4"/>
  <c r="B1596" i="4"/>
  <c r="Q1595" i="4"/>
  <c r="O1595" i="4"/>
  <c r="N1595" i="4"/>
  <c r="M1595" i="4"/>
  <c r="R1595" i="4" s="1"/>
  <c r="J1595" i="4"/>
  <c r="E1595" i="4"/>
  <c r="D1595" i="4"/>
  <c r="B1595" i="4"/>
  <c r="Q1594" i="4"/>
  <c r="O1594" i="4"/>
  <c r="N1594" i="4"/>
  <c r="M1594" i="4"/>
  <c r="R1594" i="4" s="1"/>
  <c r="J1594" i="4"/>
  <c r="E1594" i="4"/>
  <c r="D1594" i="4"/>
  <c r="B1594" i="4"/>
  <c r="Q1593" i="4"/>
  <c r="O1593" i="4"/>
  <c r="N1593" i="4"/>
  <c r="M1593" i="4"/>
  <c r="R1593" i="4" s="1"/>
  <c r="J1593" i="4"/>
  <c r="E1593" i="4"/>
  <c r="D1593" i="4"/>
  <c r="B1593" i="4"/>
  <c r="Q1592" i="4"/>
  <c r="O1592" i="4"/>
  <c r="N1592" i="4"/>
  <c r="M1592" i="4"/>
  <c r="R1592" i="4" s="1"/>
  <c r="J1592" i="4"/>
  <c r="E1592" i="4"/>
  <c r="D1592" i="4"/>
  <c r="B1592" i="4"/>
  <c r="R1591" i="4"/>
  <c r="Q1591" i="4"/>
  <c r="O1591" i="4"/>
  <c r="N1591" i="4"/>
  <c r="M1591" i="4"/>
  <c r="J1591" i="4"/>
  <c r="E1591" i="4"/>
  <c r="D1591" i="4"/>
  <c r="B1591" i="4"/>
  <c r="Q1590" i="4"/>
  <c r="O1590" i="4"/>
  <c r="N1590" i="4"/>
  <c r="M1590" i="4"/>
  <c r="R1590" i="4" s="1"/>
  <c r="J1590" i="4"/>
  <c r="E1590" i="4"/>
  <c r="D1590" i="4"/>
  <c r="B1590" i="4"/>
  <c r="Q1589" i="4"/>
  <c r="O1589" i="4"/>
  <c r="N1589" i="4"/>
  <c r="M1589" i="4"/>
  <c r="R1589" i="4" s="1"/>
  <c r="J1589" i="4"/>
  <c r="E1589" i="4"/>
  <c r="D1589" i="4"/>
  <c r="B1589" i="4"/>
  <c r="Q1588" i="4"/>
  <c r="O1588" i="4"/>
  <c r="N1588" i="4"/>
  <c r="M1588" i="4"/>
  <c r="R1588" i="4" s="1"/>
  <c r="J1588" i="4"/>
  <c r="E1588" i="4"/>
  <c r="D1588" i="4"/>
  <c r="B1588" i="4"/>
  <c r="Q1587" i="4"/>
  <c r="O1587" i="4"/>
  <c r="N1587" i="4"/>
  <c r="M1587" i="4"/>
  <c r="R1587" i="4" s="1"/>
  <c r="J1587" i="4"/>
  <c r="E1587" i="4"/>
  <c r="D1587" i="4"/>
  <c r="B1587" i="4"/>
  <c r="Q1586" i="4"/>
  <c r="O1586" i="4"/>
  <c r="N1586" i="4"/>
  <c r="M1586" i="4"/>
  <c r="R1586" i="4" s="1"/>
  <c r="J1586" i="4"/>
  <c r="E1586" i="4"/>
  <c r="D1586" i="4"/>
  <c r="B1586" i="4"/>
  <c r="Q1585" i="4"/>
  <c r="O1585" i="4"/>
  <c r="N1585" i="4"/>
  <c r="M1585" i="4"/>
  <c r="R1585" i="4" s="1"/>
  <c r="J1585" i="4"/>
  <c r="E1585" i="4"/>
  <c r="D1585" i="4"/>
  <c r="B1585" i="4"/>
  <c r="Q1584" i="4"/>
  <c r="O1584" i="4"/>
  <c r="N1584" i="4"/>
  <c r="M1584" i="4"/>
  <c r="R1584" i="4" s="1"/>
  <c r="J1584" i="4"/>
  <c r="E1584" i="4"/>
  <c r="D1584" i="4"/>
  <c r="B1584" i="4"/>
  <c r="Q1583" i="4"/>
  <c r="O1583" i="4"/>
  <c r="N1583" i="4"/>
  <c r="M1583" i="4"/>
  <c r="R1583" i="4" s="1"/>
  <c r="J1583" i="4"/>
  <c r="E1583" i="4"/>
  <c r="D1583" i="4"/>
  <c r="B1583" i="4"/>
  <c r="Q1582" i="4"/>
  <c r="O1582" i="4"/>
  <c r="N1582" i="4"/>
  <c r="M1582" i="4"/>
  <c r="R1582" i="4" s="1"/>
  <c r="J1582" i="4"/>
  <c r="E1582" i="4"/>
  <c r="D1582" i="4"/>
  <c r="B1582" i="4"/>
  <c r="Q1581" i="4"/>
  <c r="O1581" i="4"/>
  <c r="N1581" i="4"/>
  <c r="M1581" i="4"/>
  <c r="R1581" i="4" s="1"/>
  <c r="J1581" i="4"/>
  <c r="E1581" i="4"/>
  <c r="D1581" i="4"/>
  <c r="B1581" i="4"/>
  <c r="Q1580" i="4"/>
  <c r="O1580" i="4"/>
  <c r="N1580" i="4"/>
  <c r="M1580" i="4"/>
  <c r="R1580" i="4" s="1"/>
  <c r="J1580" i="4"/>
  <c r="E1580" i="4"/>
  <c r="D1580" i="4"/>
  <c r="B1580" i="4"/>
  <c r="Q1579" i="4"/>
  <c r="O1579" i="4"/>
  <c r="N1579" i="4"/>
  <c r="M1579" i="4"/>
  <c r="R1579" i="4" s="1"/>
  <c r="J1579" i="4"/>
  <c r="E1579" i="4"/>
  <c r="D1579" i="4"/>
  <c r="B1579" i="4"/>
  <c r="Q1578" i="4"/>
  <c r="O1578" i="4"/>
  <c r="N1578" i="4"/>
  <c r="M1578" i="4"/>
  <c r="R1578" i="4" s="1"/>
  <c r="J1578" i="4"/>
  <c r="E1578" i="4"/>
  <c r="D1578" i="4"/>
  <c r="B1578" i="4"/>
  <c r="Q1577" i="4"/>
  <c r="O1577" i="4"/>
  <c r="N1577" i="4"/>
  <c r="M1577" i="4"/>
  <c r="R1577" i="4" s="1"/>
  <c r="J1577" i="4"/>
  <c r="E1577" i="4"/>
  <c r="D1577" i="4"/>
  <c r="B1577" i="4"/>
  <c r="Q1576" i="4"/>
  <c r="O1576" i="4"/>
  <c r="N1576" i="4"/>
  <c r="M1576" i="4"/>
  <c r="R1576" i="4" s="1"/>
  <c r="J1576" i="4"/>
  <c r="E1576" i="4"/>
  <c r="D1576" i="4"/>
  <c r="B1576" i="4"/>
  <c r="R1575" i="4"/>
  <c r="Q1575" i="4"/>
  <c r="O1575" i="4"/>
  <c r="N1575" i="4"/>
  <c r="M1575" i="4"/>
  <c r="J1575" i="4"/>
  <c r="E1575" i="4"/>
  <c r="D1575" i="4"/>
  <c r="B1575" i="4"/>
  <c r="Q1574" i="4"/>
  <c r="O1574" i="4"/>
  <c r="N1574" i="4"/>
  <c r="M1574" i="4"/>
  <c r="R1574" i="4" s="1"/>
  <c r="J1574" i="4"/>
  <c r="E1574" i="4"/>
  <c r="D1574" i="4"/>
  <c r="B1574" i="4"/>
  <c r="Q1573" i="4"/>
  <c r="O1573" i="4"/>
  <c r="N1573" i="4"/>
  <c r="M1573" i="4"/>
  <c r="R1573" i="4" s="1"/>
  <c r="J1573" i="4"/>
  <c r="E1573" i="4"/>
  <c r="D1573" i="4"/>
  <c r="B1573" i="4"/>
  <c r="Q1572" i="4"/>
  <c r="O1572" i="4"/>
  <c r="N1572" i="4"/>
  <c r="M1572" i="4"/>
  <c r="R1572" i="4" s="1"/>
  <c r="J1572" i="4"/>
  <c r="E1572" i="4"/>
  <c r="D1572" i="4"/>
  <c r="B1572" i="4"/>
  <c r="Q1571" i="4"/>
  <c r="O1571" i="4"/>
  <c r="N1571" i="4"/>
  <c r="M1571" i="4"/>
  <c r="R1571" i="4" s="1"/>
  <c r="J1571" i="4"/>
  <c r="E1571" i="4"/>
  <c r="D1571" i="4"/>
  <c r="B1571" i="4"/>
  <c r="Q1570" i="4"/>
  <c r="O1570" i="4"/>
  <c r="N1570" i="4"/>
  <c r="M1570" i="4"/>
  <c r="R1570" i="4" s="1"/>
  <c r="J1570" i="4"/>
  <c r="E1570" i="4"/>
  <c r="D1570" i="4"/>
  <c r="B1570" i="4"/>
  <c r="Q1569" i="4"/>
  <c r="O1569" i="4"/>
  <c r="N1569" i="4"/>
  <c r="M1569" i="4"/>
  <c r="R1569" i="4" s="1"/>
  <c r="J1569" i="4"/>
  <c r="E1569" i="4"/>
  <c r="D1569" i="4"/>
  <c r="B1569" i="4"/>
  <c r="Q1568" i="4"/>
  <c r="O1568" i="4"/>
  <c r="N1568" i="4"/>
  <c r="M1568" i="4"/>
  <c r="R1568" i="4" s="1"/>
  <c r="J1568" i="4"/>
  <c r="E1568" i="4"/>
  <c r="D1568" i="4"/>
  <c r="B1568" i="4"/>
  <c r="Q1567" i="4"/>
  <c r="O1567" i="4"/>
  <c r="N1567" i="4"/>
  <c r="M1567" i="4"/>
  <c r="R1567" i="4" s="1"/>
  <c r="J1567" i="4"/>
  <c r="E1567" i="4"/>
  <c r="D1567" i="4"/>
  <c r="B1567" i="4"/>
  <c r="Q1566" i="4"/>
  <c r="O1566" i="4"/>
  <c r="N1566" i="4"/>
  <c r="M1566" i="4"/>
  <c r="R1566" i="4" s="1"/>
  <c r="J1566" i="4"/>
  <c r="E1566" i="4"/>
  <c r="D1566" i="4"/>
  <c r="B1566" i="4"/>
  <c r="Q1565" i="4"/>
  <c r="O1565" i="4"/>
  <c r="N1565" i="4"/>
  <c r="M1565" i="4"/>
  <c r="R1565" i="4" s="1"/>
  <c r="J1565" i="4"/>
  <c r="E1565" i="4"/>
  <c r="D1565" i="4"/>
  <c r="B1565" i="4"/>
  <c r="Q1564" i="4"/>
  <c r="O1564" i="4"/>
  <c r="N1564" i="4"/>
  <c r="M1564" i="4"/>
  <c r="R1564" i="4" s="1"/>
  <c r="J1564" i="4"/>
  <c r="E1564" i="4"/>
  <c r="D1564" i="4"/>
  <c r="B1564" i="4"/>
  <c r="Q1563" i="4"/>
  <c r="O1563" i="4"/>
  <c r="N1563" i="4"/>
  <c r="M1563" i="4"/>
  <c r="R1563" i="4" s="1"/>
  <c r="J1563" i="4"/>
  <c r="E1563" i="4"/>
  <c r="D1563" i="4"/>
  <c r="B1563" i="4"/>
  <c r="Q1562" i="4"/>
  <c r="O1562" i="4"/>
  <c r="N1562" i="4"/>
  <c r="M1562" i="4"/>
  <c r="R1562" i="4" s="1"/>
  <c r="J1562" i="4"/>
  <c r="E1562" i="4"/>
  <c r="D1562" i="4"/>
  <c r="B1562" i="4"/>
  <c r="R1561" i="4"/>
  <c r="Q1561" i="4"/>
  <c r="O1561" i="4"/>
  <c r="N1561" i="4"/>
  <c r="M1561" i="4"/>
  <c r="J1561" i="4"/>
  <c r="E1561" i="4"/>
  <c r="D1561" i="4"/>
  <c r="B1561" i="4"/>
  <c r="R1560" i="4"/>
  <c r="Q1560" i="4"/>
  <c r="O1560" i="4"/>
  <c r="N1560" i="4"/>
  <c r="M1560" i="4"/>
  <c r="J1560" i="4"/>
  <c r="E1560" i="4"/>
  <c r="D1560" i="4"/>
  <c r="B1560" i="4"/>
  <c r="Q1559" i="4"/>
  <c r="O1559" i="4"/>
  <c r="N1559" i="4"/>
  <c r="M1559" i="4"/>
  <c r="R1559" i="4" s="1"/>
  <c r="J1559" i="4"/>
  <c r="E1559" i="4"/>
  <c r="D1559" i="4"/>
  <c r="B1559" i="4"/>
  <c r="Q1558" i="4"/>
  <c r="O1558" i="4"/>
  <c r="N1558" i="4"/>
  <c r="M1558" i="4"/>
  <c r="R1558" i="4" s="1"/>
  <c r="J1558" i="4"/>
  <c r="E1558" i="4"/>
  <c r="D1558" i="4"/>
  <c r="B1558" i="4"/>
  <c r="Q1557" i="4"/>
  <c r="O1557" i="4"/>
  <c r="N1557" i="4"/>
  <c r="M1557" i="4"/>
  <c r="R1557" i="4" s="1"/>
  <c r="J1557" i="4"/>
  <c r="E1557" i="4"/>
  <c r="D1557" i="4"/>
  <c r="B1557" i="4"/>
  <c r="Q1556" i="4"/>
  <c r="O1556" i="4"/>
  <c r="N1556" i="4"/>
  <c r="M1556" i="4"/>
  <c r="R1556" i="4" s="1"/>
  <c r="J1556" i="4"/>
  <c r="E1556" i="4"/>
  <c r="D1556" i="4"/>
  <c r="B1556" i="4"/>
  <c r="Q1555" i="4"/>
  <c r="O1555" i="4"/>
  <c r="N1555" i="4"/>
  <c r="M1555" i="4"/>
  <c r="R1555" i="4" s="1"/>
  <c r="J1555" i="4"/>
  <c r="E1555" i="4"/>
  <c r="D1555" i="4"/>
  <c r="B1555" i="4"/>
  <c r="R1554" i="4"/>
  <c r="Q1554" i="4"/>
  <c r="O1554" i="4"/>
  <c r="N1554" i="4"/>
  <c r="M1554" i="4"/>
  <c r="J1554" i="4"/>
  <c r="E1554" i="4"/>
  <c r="D1554" i="4"/>
  <c r="B1554" i="4"/>
  <c r="Q1553" i="4"/>
  <c r="O1553" i="4"/>
  <c r="N1553" i="4"/>
  <c r="M1553" i="4"/>
  <c r="R1553" i="4" s="1"/>
  <c r="J1553" i="4"/>
  <c r="E1553" i="4"/>
  <c r="D1553" i="4"/>
  <c r="B1553" i="4"/>
  <c r="Q1552" i="4"/>
  <c r="O1552" i="4"/>
  <c r="N1552" i="4"/>
  <c r="M1552" i="4"/>
  <c r="R1552" i="4" s="1"/>
  <c r="J1552" i="4"/>
  <c r="E1552" i="4"/>
  <c r="D1552" i="4"/>
  <c r="B1552" i="4"/>
  <c r="Q1551" i="4"/>
  <c r="O1551" i="4"/>
  <c r="N1551" i="4"/>
  <c r="M1551" i="4"/>
  <c r="R1551" i="4" s="1"/>
  <c r="J1551" i="4"/>
  <c r="E1551" i="4"/>
  <c r="D1551" i="4"/>
  <c r="B1551" i="4"/>
  <c r="Q1550" i="4"/>
  <c r="O1550" i="4"/>
  <c r="N1550" i="4"/>
  <c r="M1550" i="4"/>
  <c r="R1550" i="4" s="1"/>
  <c r="J1550" i="4"/>
  <c r="E1550" i="4"/>
  <c r="D1550" i="4"/>
  <c r="B1550" i="4"/>
  <c r="Q1549" i="4"/>
  <c r="O1549" i="4"/>
  <c r="N1549" i="4"/>
  <c r="M1549" i="4"/>
  <c r="R1549" i="4" s="1"/>
  <c r="J1549" i="4"/>
  <c r="E1549" i="4"/>
  <c r="D1549" i="4"/>
  <c r="B1549" i="4"/>
  <c r="Q1548" i="4"/>
  <c r="O1548" i="4"/>
  <c r="N1548" i="4"/>
  <c r="M1548" i="4"/>
  <c r="R1548" i="4" s="1"/>
  <c r="J1548" i="4"/>
  <c r="E1548" i="4"/>
  <c r="D1548" i="4"/>
  <c r="B1548" i="4"/>
  <c r="Q1547" i="4"/>
  <c r="O1547" i="4"/>
  <c r="N1547" i="4"/>
  <c r="M1547" i="4"/>
  <c r="R1547" i="4" s="1"/>
  <c r="J1547" i="4"/>
  <c r="E1547" i="4"/>
  <c r="D1547" i="4"/>
  <c r="B1547" i="4"/>
  <c r="Q1546" i="4"/>
  <c r="O1546" i="4"/>
  <c r="N1546" i="4"/>
  <c r="M1546" i="4"/>
  <c r="R1546" i="4" s="1"/>
  <c r="J1546" i="4"/>
  <c r="E1546" i="4"/>
  <c r="D1546" i="4"/>
  <c r="B1546" i="4"/>
  <c r="Q1545" i="4"/>
  <c r="O1545" i="4"/>
  <c r="N1545" i="4"/>
  <c r="M1545" i="4"/>
  <c r="R1545" i="4" s="1"/>
  <c r="J1545" i="4"/>
  <c r="E1545" i="4"/>
  <c r="D1545" i="4"/>
  <c r="B1545" i="4"/>
  <c r="R1544" i="4"/>
  <c r="Q1544" i="4"/>
  <c r="O1544" i="4"/>
  <c r="N1544" i="4"/>
  <c r="M1544" i="4"/>
  <c r="J1544" i="4"/>
  <c r="E1544" i="4"/>
  <c r="D1544" i="4"/>
  <c r="B1544" i="4"/>
  <c r="Q1543" i="4"/>
  <c r="O1543" i="4"/>
  <c r="N1543" i="4"/>
  <c r="M1543" i="4"/>
  <c r="R1543" i="4" s="1"/>
  <c r="J1543" i="4"/>
  <c r="E1543" i="4"/>
  <c r="D1543" i="4"/>
  <c r="B1543" i="4"/>
  <c r="Q1542" i="4"/>
  <c r="O1542" i="4"/>
  <c r="N1542" i="4"/>
  <c r="M1542" i="4"/>
  <c r="R1542" i="4" s="1"/>
  <c r="J1542" i="4"/>
  <c r="E1542" i="4"/>
  <c r="D1542" i="4"/>
  <c r="B1542" i="4"/>
  <c r="Q1541" i="4"/>
  <c r="O1541" i="4"/>
  <c r="N1541" i="4"/>
  <c r="M1541" i="4"/>
  <c r="R1541" i="4" s="1"/>
  <c r="J1541" i="4"/>
  <c r="E1541" i="4"/>
  <c r="D1541" i="4"/>
  <c r="B1541" i="4"/>
  <c r="Q1540" i="4"/>
  <c r="O1540" i="4"/>
  <c r="N1540" i="4"/>
  <c r="M1540" i="4"/>
  <c r="R1540" i="4" s="1"/>
  <c r="J1540" i="4"/>
  <c r="E1540" i="4"/>
  <c r="D1540" i="4"/>
  <c r="B1540" i="4"/>
  <c r="Q1539" i="4"/>
  <c r="O1539" i="4"/>
  <c r="N1539" i="4"/>
  <c r="M1539" i="4"/>
  <c r="R1539" i="4" s="1"/>
  <c r="J1539" i="4"/>
  <c r="E1539" i="4"/>
  <c r="D1539" i="4"/>
  <c r="B1539" i="4"/>
  <c r="Q1538" i="4"/>
  <c r="O1538" i="4"/>
  <c r="N1538" i="4"/>
  <c r="M1538" i="4"/>
  <c r="R1538" i="4" s="1"/>
  <c r="J1538" i="4"/>
  <c r="E1538" i="4"/>
  <c r="D1538" i="4"/>
  <c r="B1538" i="4"/>
  <c r="Q1537" i="4"/>
  <c r="O1537" i="4"/>
  <c r="N1537" i="4"/>
  <c r="M1537" i="4"/>
  <c r="R1537" i="4" s="1"/>
  <c r="J1537" i="4"/>
  <c r="E1537" i="4"/>
  <c r="D1537" i="4"/>
  <c r="B1537" i="4"/>
  <c r="Q1536" i="4"/>
  <c r="O1536" i="4"/>
  <c r="N1536" i="4"/>
  <c r="M1536" i="4"/>
  <c r="R1536" i="4" s="1"/>
  <c r="J1536" i="4"/>
  <c r="E1536" i="4"/>
  <c r="D1536" i="4"/>
  <c r="B1536" i="4"/>
  <c r="Q1535" i="4"/>
  <c r="O1535" i="4"/>
  <c r="N1535" i="4"/>
  <c r="M1535" i="4"/>
  <c r="R1535" i="4" s="1"/>
  <c r="J1535" i="4"/>
  <c r="E1535" i="4"/>
  <c r="D1535" i="4"/>
  <c r="B1535" i="4"/>
  <c r="Q1534" i="4"/>
  <c r="O1534" i="4"/>
  <c r="N1534" i="4"/>
  <c r="M1534" i="4"/>
  <c r="R1534" i="4" s="1"/>
  <c r="J1534" i="4"/>
  <c r="E1534" i="4"/>
  <c r="D1534" i="4"/>
  <c r="B1534" i="4"/>
  <c r="Q1533" i="4"/>
  <c r="O1533" i="4"/>
  <c r="N1533" i="4"/>
  <c r="M1533" i="4"/>
  <c r="R1533" i="4" s="1"/>
  <c r="J1533" i="4"/>
  <c r="E1533" i="4"/>
  <c r="D1533" i="4"/>
  <c r="B1533" i="4"/>
  <c r="Q1532" i="4"/>
  <c r="O1532" i="4"/>
  <c r="N1532" i="4"/>
  <c r="M1532" i="4"/>
  <c r="R1532" i="4" s="1"/>
  <c r="J1532" i="4"/>
  <c r="E1532" i="4"/>
  <c r="D1532" i="4"/>
  <c r="B1532" i="4"/>
  <c r="Q1531" i="4"/>
  <c r="O1531" i="4"/>
  <c r="N1531" i="4"/>
  <c r="M1531" i="4"/>
  <c r="R1531" i="4" s="1"/>
  <c r="J1531" i="4"/>
  <c r="E1531" i="4"/>
  <c r="D1531" i="4"/>
  <c r="B1531" i="4"/>
  <c r="Q1530" i="4"/>
  <c r="O1530" i="4"/>
  <c r="N1530" i="4"/>
  <c r="M1530" i="4"/>
  <c r="R1530" i="4" s="1"/>
  <c r="J1530" i="4"/>
  <c r="E1530" i="4"/>
  <c r="D1530" i="4"/>
  <c r="B1530" i="4"/>
  <c r="Q1529" i="4"/>
  <c r="O1529" i="4"/>
  <c r="N1529" i="4"/>
  <c r="M1529" i="4"/>
  <c r="R1529" i="4" s="1"/>
  <c r="J1529" i="4"/>
  <c r="E1529" i="4"/>
  <c r="D1529" i="4"/>
  <c r="B1529" i="4"/>
  <c r="R1528" i="4"/>
  <c r="Q1528" i="4"/>
  <c r="O1528" i="4"/>
  <c r="N1528" i="4"/>
  <c r="M1528" i="4"/>
  <c r="J1528" i="4"/>
  <c r="E1528" i="4"/>
  <c r="D1528" i="4"/>
  <c r="B1528" i="4"/>
  <c r="Q1527" i="4"/>
  <c r="O1527" i="4"/>
  <c r="N1527" i="4"/>
  <c r="M1527" i="4"/>
  <c r="R1527" i="4" s="1"/>
  <c r="J1527" i="4"/>
  <c r="E1527" i="4"/>
  <c r="D1527" i="4"/>
  <c r="B1527" i="4"/>
  <c r="Q1526" i="4"/>
  <c r="O1526" i="4"/>
  <c r="N1526" i="4"/>
  <c r="M1526" i="4"/>
  <c r="R1526" i="4" s="1"/>
  <c r="J1526" i="4"/>
  <c r="E1526" i="4"/>
  <c r="D1526" i="4"/>
  <c r="B1526" i="4"/>
  <c r="Q1525" i="4"/>
  <c r="O1525" i="4"/>
  <c r="N1525" i="4"/>
  <c r="M1525" i="4"/>
  <c r="R1525" i="4" s="1"/>
  <c r="J1525" i="4"/>
  <c r="E1525" i="4"/>
  <c r="D1525" i="4"/>
  <c r="B1525" i="4"/>
  <c r="Q1524" i="4"/>
  <c r="O1524" i="4"/>
  <c r="N1524" i="4"/>
  <c r="M1524" i="4"/>
  <c r="R1524" i="4" s="1"/>
  <c r="J1524" i="4"/>
  <c r="E1524" i="4"/>
  <c r="D1524" i="4"/>
  <c r="B1524" i="4"/>
  <c r="R1523" i="4"/>
  <c r="Q1523" i="4"/>
  <c r="O1523" i="4"/>
  <c r="N1523" i="4"/>
  <c r="M1523" i="4"/>
  <c r="J1523" i="4"/>
  <c r="E1523" i="4"/>
  <c r="D1523" i="4"/>
  <c r="B1523" i="4"/>
  <c r="Q1522" i="4"/>
  <c r="O1522" i="4"/>
  <c r="N1522" i="4"/>
  <c r="M1522" i="4"/>
  <c r="R1522" i="4" s="1"/>
  <c r="J1522" i="4"/>
  <c r="E1522" i="4"/>
  <c r="D1522" i="4"/>
  <c r="B1522" i="4"/>
  <c r="R1521" i="4"/>
  <c r="Q1521" i="4"/>
  <c r="O1521" i="4"/>
  <c r="N1521" i="4"/>
  <c r="M1521" i="4"/>
  <c r="J1521" i="4"/>
  <c r="E1521" i="4"/>
  <c r="D1521" i="4"/>
  <c r="B1521" i="4"/>
  <c r="Q1520" i="4"/>
  <c r="O1520" i="4"/>
  <c r="N1520" i="4"/>
  <c r="M1520" i="4"/>
  <c r="R1520" i="4" s="1"/>
  <c r="J1520" i="4"/>
  <c r="E1520" i="4"/>
  <c r="D1520" i="4"/>
  <c r="B1520" i="4"/>
  <c r="Q1519" i="4"/>
  <c r="O1519" i="4"/>
  <c r="N1519" i="4"/>
  <c r="M1519" i="4"/>
  <c r="R1519" i="4" s="1"/>
  <c r="J1519" i="4"/>
  <c r="E1519" i="4"/>
  <c r="D1519" i="4"/>
  <c r="B1519" i="4"/>
  <c r="Q1518" i="4"/>
  <c r="O1518" i="4"/>
  <c r="N1518" i="4"/>
  <c r="M1518" i="4"/>
  <c r="R1518" i="4" s="1"/>
  <c r="J1518" i="4"/>
  <c r="E1518" i="4"/>
  <c r="D1518" i="4"/>
  <c r="B1518" i="4"/>
  <c r="Q1517" i="4"/>
  <c r="O1517" i="4"/>
  <c r="N1517" i="4"/>
  <c r="M1517" i="4"/>
  <c r="R1517" i="4" s="1"/>
  <c r="J1517" i="4"/>
  <c r="E1517" i="4"/>
  <c r="D1517" i="4"/>
  <c r="B1517" i="4"/>
  <c r="Q1516" i="4"/>
  <c r="O1516" i="4"/>
  <c r="N1516" i="4"/>
  <c r="M1516" i="4"/>
  <c r="R1516" i="4" s="1"/>
  <c r="J1516" i="4"/>
  <c r="E1516" i="4"/>
  <c r="D1516" i="4"/>
  <c r="B1516" i="4"/>
  <c r="Q1515" i="4"/>
  <c r="O1515" i="4"/>
  <c r="N1515" i="4"/>
  <c r="M1515" i="4"/>
  <c r="R1515" i="4" s="1"/>
  <c r="J1515" i="4"/>
  <c r="E1515" i="4"/>
  <c r="D1515" i="4"/>
  <c r="B1515" i="4"/>
  <c r="Q1514" i="4"/>
  <c r="O1514" i="4"/>
  <c r="N1514" i="4"/>
  <c r="M1514" i="4"/>
  <c r="R1514" i="4" s="1"/>
  <c r="J1514" i="4"/>
  <c r="E1514" i="4"/>
  <c r="D1514" i="4"/>
  <c r="B1514" i="4"/>
  <c r="Q1513" i="4"/>
  <c r="O1513" i="4"/>
  <c r="N1513" i="4"/>
  <c r="M1513" i="4"/>
  <c r="R1513" i="4" s="1"/>
  <c r="J1513" i="4"/>
  <c r="E1513" i="4"/>
  <c r="D1513" i="4"/>
  <c r="B1513" i="4"/>
  <c r="Q1512" i="4"/>
  <c r="O1512" i="4"/>
  <c r="N1512" i="4"/>
  <c r="M1512" i="4"/>
  <c r="R1512" i="4" s="1"/>
  <c r="J1512" i="4"/>
  <c r="E1512" i="4"/>
  <c r="D1512" i="4"/>
  <c r="B1512" i="4"/>
  <c r="Q1511" i="4"/>
  <c r="O1511" i="4"/>
  <c r="N1511" i="4"/>
  <c r="M1511" i="4"/>
  <c r="R1511" i="4" s="1"/>
  <c r="J1511" i="4"/>
  <c r="E1511" i="4"/>
  <c r="D1511" i="4"/>
  <c r="B1511" i="4"/>
  <c r="Q1510" i="4"/>
  <c r="O1510" i="4"/>
  <c r="N1510" i="4"/>
  <c r="M1510" i="4"/>
  <c r="R1510" i="4" s="1"/>
  <c r="J1510" i="4"/>
  <c r="E1510" i="4"/>
  <c r="D1510" i="4"/>
  <c r="B1510" i="4"/>
  <c r="Q1509" i="4"/>
  <c r="O1509" i="4"/>
  <c r="N1509" i="4"/>
  <c r="M1509" i="4"/>
  <c r="R1509" i="4" s="1"/>
  <c r="J1509" i="4"/>
  <c r="E1509" i="4"/>
  <c r="D1509" i="4"/>
  <c r="B1509" i="4"/>
  <c r="Q1508" i="4"/>
  <c r="O1508" i="4"/>
  <c r="N1508" i="4"/>
  <c r="M1508" i="4"/>
  <c r="R1508" i="4" s="1"/>
  <c r="J1508" i="4"/>
  <c r="E1508" i="4"/>
  <c r="D1508" i="4"/>
  <c r="B1508" i="4"/>
  <c r="Q1507" i="4"/>
  <c r="O1507" i="4"/>
  <c r="N1507" i="4"/>
  <c r="M1507" i="4"/>
  <c r="R1507" i="4" s="1"/>
  <c r="J1507" i="4"/>
  <c r="E1507" i="4"/>
  <c r="D1507" i="4"/>
  <c r="B1507" i="4"/>
  <c r="Q1506" i="4"/>
  <c r="O1506" i="4"/>
  <c r="N1506" i="4"/>
  <c r="M1506" i="4"/>
  <c r="R1506" i="4" s="1"/>
  <c r="J1506" i="4"/>
  <c r="E1506" i="4"/>
  <c r="D1506" i="4"/>
  <c r="B1506" i="4"/>
  <c r="Q1505" i="4"/>
  <c r="O1505" i="4"/>
  <c r="N1505" i="4"/>
  <c r="M1505" i="4"/>
  <c r="R1505" i="4" s="1"/>
  <c r="J1505" i="4"/>
  <c r="E1505" i="4"/>
  <c r="D1505" i="4"/>
  <c r="B1505" i="4"/>
  <c r="Q1504" i="4"/>
  <c r="O1504" i="4"/>
  <c r="N1504" i="4"/>
  <c r="M1504" i="4"/>
  <c r="R1504" i="4" s="1"/>
  <c r="J1504" i="4"/>
  <c r="E1504" i="4"/>
  <c r="D1504" i="4"/>
  <c r="B1504" i="4"/>
  <c r="Q1503" i="4"/>
  <c r="O1503" i="4"/>
  <c r="N1503" i="4"/>
  <c r="M1503" i="4"/>
  <c r="R1503" i="4" s="1"/>
  <c r="J1503" i="4"/>
  <c r="E1503" i="4"/>
  <c r="D1503" i="4"/>
  <c r="B1503" i="4"/>
  <c r="Q1502" i="4"/>
  <c r="O1502" i="4"/>
  <c r="N1502" i="4"/>
  <c r="M1502" i="4"/>
  <c r="R1502" i="4" s="1"/>
  <c r="J1502" i="4"/>
  <c r="E1502" i="4"/>
  <c r="D1502" i="4"/>
  <c r="B1502" i="4"/>
  <c r="Q1501" i="4"/>
  <c r="O1501" i="4"/>
  <c r="N1501" i="4"/>
  <c r="M1501" i="4"/>
  <c r="R1501" i="4" s="1"/>
  <c r="J1501" i="4"/>
  <c r="E1501" i="4"/>
  <c r="D1501" i="4"/>
  <c r="B1501" i="4"/>
  <c r="Q1500" i="4"/>
  <c r="O1500" i="4"/>
  <c r="N1500" i="4"/>
  <c r="M1500" i="4"/>
  <c r="R1500" i="4" s="1"/>
  <c r="J1500" i="4"/>
  <c r="E1500" i="4"/>
  <c r="D1500" i="4"/>
  <c r="B1500" i="4"/>
  <c r="Q1499" i="4"/>
  <c r="O1499" i="4"/>
  <c r="N1499" i="4"/>
  <c r="M1499" i="4"/>
  <c r="R1499" i="4" s="1"/>
  <c r="J1499" i="4"/>
  <c r="E1499" i="4"/>
  <c r="D1499" i="4"/>
  <c r="B1499" i="4"/>
  <c r="R1498" i="4"/>
  <c r="Q1498" i="4"/>
  <c r="O1498" i="4"/>
  <c r="N1498" i="4"/>
  <c r="M1498" i="4"/>
  <c r="J1498" i="4"/>
  <c r="E1498" i="4"/>
  <c r="D1498" i="4"/>
  <c r="B1498" i="4"/>
  <c r="Q1497" i="4"/>
  <c r="O1497" i="4"/>
  <c r="N1497" i="4"/>
  <c r="M1497" i="4"/>
  <c r="R1497" i="4" s="1"/>
  <c r="J1497" i="4"/>
  <c r="E1497" i="4"/>
  <c r="D1497" i="4"/>
  <c r="B1497" i="4"/>
  <c r="Q1496" i="4"/>
  <c r="O1496" i="4"/>
  <c r="N1496" i="4"/>
  <c r="M1496" i="4"/>
  <c r="R1496" i="4" s="1"/>
  <c r="J1496" i="4"/>
  <c r="E1496" i="4"/>
  <c r="D1496" i="4"/>
  <c r="B1496" i="4"/>
  <c r="Q1495" i="4"/>
  <c r="O1495" i="4"/>
  <c r="N1495" i="4"/>
  <c r="M1495" i="4"/>
  <c r="R1495" i="4" s="1"/>
  <c r="J1495" i="4"/>
  <c r="E1495" i="4"/>
  <c r="D1495" i="4"/>
  <c r="B1495" i="4"/>
  <c r="Q1494" i="4"/>
  <c r="O1494" i="4"/>
  <c r="N1494" i="4"/>
  <c r="M1494" i="4"/>
  <c r="R1494" i="4" s="1"/>
  <c r="J1494" i="4"/>
  <c r="E1494" i="4"/>
  <c r="D1494" i="4"/>
  <c r="B1494" i="4"/>
  <c r="Q1493" i="4"/>
  <c r="O1493" i="4"/>
  <c r="N1493" i="4"/>
  <c r="M1493" i="4"/>
  <c r="R1493" i="4" s="1"/>
  <c r="J1493" i="4"/>
  <c r="E1493" i="4"/>
  <c r="D1493" i="4"/>
  <c r="B1493" i="4"/>
  <c r="Q1492" i="4"/>
  <c r="O1492" i="4"/>
  <c r="N1492" i="4"/>
  <c r="M1492" i="4"/>
  <c r="R1492" i="4" s="1"/>
  <c r="J1492" i="4"/>
  <c r="E1492" i="4"/>
  <c r="D1492" i="4"/>
  <c r="B1492" i="4"/>
  <c r="Q1491" i="4"/>
  <c r="O1491" i="4"/>
  <c r="N1491" i="4"/>
  <c r="M1491" i="4"/>
  <c r="R1491" i="4" s="1"/>
  <c r="J1491" i="4"/>
  <c r="E1491" i="4"/>
  <c r="D1491" i="4"/>
  <c r="B1491" i="4"/>
  <c r="Q1490" i="4"/>
  <c r="O1490" i="4"/>
  <c r="N1490" i="4"/>
  <c r="M1490" i="4"/>
  <c r="R1490" i="4" s="1"/>
  <c r="J1490" i="4"/>
  <c r="E1490" i="4"/>
  <c r="D1490" i="4"/>
  <c r="B1490" i="4"/>
  <c r="Q1489" i="4"/>
  <c r="O1489" i="4"/>
  <c r="N1489" i="4"/>
  <c r="M1489" i="4"/>
  <c r="R1489" i="4" s="1"/>
  <c r="J1489" i="4"/>
  <c r="E1489" i="4"/>
  <c r="D1489" i="4"/>
  <c r="B1489" i="4"/>
  <c r="R1488" i="4"/>
  <c r="Q1488" i="4"/>
  <c r="O1488" i="4"/>
  <c r="N1488" i="4"/>
  <c r="M1488" i="4"/>
  <c r="J1488" i="4"/>
  <c r="E1488" i="4"/>
  <c r="D1488" i="4"/>
  <c r="B1488" i="4"/>
  <c r="Q1487" i="4"/>
  <c r="O1487" i="4"/>
  <c r="N1487" i="4"/>
  <c r="M1487" i="4"/>
  <c r="R1487" i="4" s="1"/>
  <c r="J1487" i="4"/>
  <c r="E1487" i="4"/>
  <c r="D1487" i="4"/>
  <c r="B1487" i="4"/>
  <c r="Q1486" i="4"/>
  <c r="O1486" i="4"/>
  <c r="N1486" i="4"/>
  <c r="M1486" i="4"/>
  <c r="R1486" i="4" s="1"/>
  <c r="J1486" i="4"/>
  <c r="E1486" i="4"/>
  <c r="D1486" i="4"/>
  <c r="B1486" i="4"/>
  <c r="Q1485" i="4"/>
  <c r="O1485" i="4"/>
  <c r="N1485" i="4"/>
  <c r="M1485" i="4"/>
  <c r="R1485" i="4" s="1"/>
  <c r="J1485" i="4"/>
  <c r="E1485" i="4"/>
  <c r="D1485" i="4"/>
  <c r="B1485" i="4"/>
  <c r="Q1484" i="4"/>
  <c r="O1484" i="4"/>
  <c r="N1484" i="4"/>
  <c r="M1484" i="4"/>
  <c r="R1484" i="4" s="1"/>
  <c r="J1484" i="4"/>
  <c r="E1484" i="4"/>
  <c r="D1484" i="4"/>
  <c r="B1484" i="4"/>
  <c r="Q1483" i="4"/>
  <c r="O1483" i="4"/>
  <c r="N1483" i="4"/>
  <c r="M1483" i="4"/>
  <c r="R1483" i="4" s="1"/>
  <c r="J1483" i="4"/>
  <c r="E1483" i="4"/>
  <c r="D1483" i="4"/>
  <c r="B1483" i="4"/>
  <c r="Q1482" i="4"/>
  <c r="O1482" i="4"/>
  <c r="N1482" i="4"/>
  <c r="M1482" i="4"/>
  <c r="R1482" i="4" s="1"/>
  <c r="J1482" i="4"/>
  <c r="E1482" i="4"/>
  <c r="D1482" i="4"/>
  <c r="B1482" i="4"/>
  <c r="Q1481" i="4"/>
  <c r="O1481" i="4"/>
  <c r="N1481" i="4"/>
  <c r="M1481" i="4"/>
  <c r="R1481" i="4" s="1"/>
  <c r="J1481" i="4"/>
  <c r="E1481" i="4"/>
  <c r="D1481" i="4"/>
  <c r="B1481" i="4"/>
  <c r="Q1480" i="4"/>
  <c r="O1480" i="4"/>
  <c r="N1480" i="4"/>
  <c r="M1480" i="4"/>
  <c r="R1480" i="4" s="1"/>
  <c r="J1480" i="4"/>
  <c r="E1480" i="4"/>
  <c r="D1480" i="4"/>
  <c r="B1480" i="4"/>
  <c r="Q1479" i="4"/>
  <c r="O1479" i="4"/>
  <c r="N1479" i="4"/>
  <c r="M1479" i="4"/>
  <c r="R1479" i="4" s="1"/>
  <c r="J1479" i="4"/>
  <c r="E1479" i="4"/>
  <c r="D1479" i="4"/>
  <c r="B1479" i="4"/>
  <c r="Q1478" i="4"/>
  <c r="O1478" i="4"/>
  <c r="N1478" i="4"/>
  <c r="M1478" i="4"/>
  <c r="R1478" i="4" s="1"/>
  <c r="J1478" i="4"/>
  <c r="E1478" i="4"/>
  <c r="D1478" i="4"/>
  <c r="B1478" i="4"/>
  <c r="Q1477" i="4"/>
  <c r="O1477" i="4"/>
  <c r="N1477" i="4"/>
  <c r="M1477" i="4"/>
  <c r="R1477" i="4" s="1"/>
  <c r="J1477" i="4"/>
  <c r="E1477" i="4"/>
  <c r="D1477" i="4"/>
  <c r="B1477" i="4"/>
  <c r="Q1476" i="4"/>
  <c r="O1476" i="4"/>
  <c r="N1476" i="4"/>
  <c r="M1476" i="4"/>
  <c r="R1476" i="4" s="1"/>
  <c r="J1476" i="4"/>
  <c r="E1476" i="4"/>
  <c r="D1476" i="4"/>
  <c r="B1476" i="4"/>
  <c r="Q1475" i="4"/>
  <c r="O1475" i="4"/>
  <c r="N1475" i="4"/>
  <c r="M1475" i="4"/>
  <c r="R1475" i="4" s="1"/>
  <c r="J1475" i="4"/>
  <c r="E1475" i="4"/>
  <c r="D1475" i="4"/>
  <c r="B1475" i="4"/>
  <c r="R1474" i="4"/>
  <c r="Q1474" i="4"/>
  <c r="O1474" i="4"/>
  <c r="N1474" i="4"/>
  <c r="M1474" i="4"/>
  <c r="J1474" i="4"/>
  <c r="E1474" i="4"/>
  <c r="D1474" i="4"/>
  <c r="B1474" i="4"/>
  <c r="Q1473" i="4"/>
  <c r="O1473" i="4"/>
  <c r="N1473" i="4"/>
  <c r="M1473" i="4"/>
  <c r="R1473" i="4" s="1"/>
  <c r="J1473" i="4"/>
  <c r="E1473" i="4"/>
  <c r="D1473" i="4"/>
  <c r="B1473" i="4"/>
  <c r="Q1472" i="4"/>
  <c r="O1472" i="4"/>
  <c r="N1472" i="4"/>
  <c r="M1472" i="4"/>
  <c r="R1472" i="4" s="1"/>
  <c r="J1472" i="4"/>
  <c r="E1472" i="4"/>
  <c r="D1472" i="4"/>
  <c r="B1472" i="4"/>
  <c r="Q1471" i="4"/>
  <c r="O1471" i="4"/>
  <c r="N1471" i="4"/>
  <c r="M1471" i="4"/>
  <c r="R1471" i="4" s="1"/>
  <c r="J1471" i="4"/>
  <c r="E1471" i="4"/>
  <c r="D1471" i="4"/>
  <c r="B1471" i="4"/>
  <c r="Q1470" i="4"/>
  <c r="O1470" i="4"/>
  <c r="N1470" i="4"/>
  <c r="M1470" i="4"/>
  <c r="R1470" i="4" s="1"/>
  <c r="J1470" i="4"/>
  <c r="E1470" i="4"/>
  <c r="D1470" i="4"/>
  <c r="B1470" i="4"/>
  <c r="Q1469" i="4"/>
  <c r="O1469" i="4"/>
  <c r="N1469" i="4"/>
  <c r="M1469" i="4"/>
  <c r="R1469" i="4" s="1"/>
  <c r="J1469" i="4"/>
  <c r="E1469" i="4"/>
  <c r="D1469" i="4"/>
  <c r="B1469" i="4"/>
  <c r="R1468" i="4"/>
  <c r="Q1468" i="4"/>
  <c r="O1468" i="4"/>
  <c r="N1468" i="4"/>
  <c r="M1468" i="4"/>
  <c r="J1468" i="4"/>
  <c r="E1468" i="4"/>
  <c r="D1468" i="4"/>
  <c r="B1468" i="4"/>
  <c r="Q1467" i="4"/>
  <c r="O1467" i="4"/>
  <c r="N1467" i="4"/>
  <c r="M1467" i="4"/>
  <c r="R1467" i="4" s="1"/>
  <c r="J1467" i="4"/>
  <c r="E1467" i="4"/>
  <c r="D1467" i="4"/>
  <c r="B1467" i="4"/>
  <c r="Q1466" i="4"/>
  <c r="O1466" i="4"/>
  <c r="N1466" i="4"/>
  <c r="M1466" i="4"/>
  <c r="R1466" i="4" s="1"/>
  <c r="J1466" i="4"/>
  <c r="E1466" i="4"/>
  <c r="D1466" i="4"/>
  <c r="B1466" i="4"/>
  <c r="Q1465" i="4"/>
  <c r="O1465" i="4"/>
  <c r="N1465" i="4"/>
  <c r="M1465" i="4"/>
  <c r="R1465" i="4" s="1"/>
  <c r="J1465" i="4"/>
  <c r="E1465" i="4"/>
  <c r="D1465" i="4"/>
  <c r="B1465" i="4"/>
  <c r="Q1464" i="4"/>
  <c r="O1464" i="4"/>
  <c r="N1464" i="4"/>
  <c r="M1464" i="4"/>
  <c r="R1464" i="4" s="1"/>
  <c r="J1464" i="4"/>
  <c r="E1464" i="4"/>
  <c r="D1464" i="4"/>
  <c r="B1464" i="4"/>
  <c r="Q1463" i="4"/>
  <c r="O1463" i="4"/>
  <c r="N1463" i="4"/>
  <c r="M1463" i="4"/>
  <c r="R1463" i="4" s="1"/>
  <c r="J1463" i="4"/>
  <c r="E1463" i="4"/>
  <c r="D1463" i="4"/>
  <c r="B1463" i="4"/>
  <c r="Q1462" i="4"/>
  <c r="O1462" i="4"/>
  <c r="N1462" i="4"/>
  <c r="M1462" i="4"/>
  <c r="R1462" i="4" s="1"/>
  <c r="J1462" i="4"/>
  <c r="E1462" i="4"/>
  <c r="D1462" i="4"/>
  <c r="B1462" i="4"/>
  <c r="Q1461" i="4"/>
  <c r="O1461" i="4"/>
  <c r="N1461" i="4"/>
  <c r="M1461" i="4"/>
  <c r="R1461" i="4" s="1"/>
  <c r="J1461" i="4"/>
  <c r="E1461" i="4"/>
  <c r="D1461" i="4"/>
  <c r="B1461" i="4"/>
  <c r="Q1460" i="4"/>
  <c r="O1460" i="4"/>
  <c r="N1460" i="4"/>
  <c r="M1460" i="4"/>
  <c r="R1460" i="4" s="1"/>
  <c r="J1460" i="4"/>
  <c r="E1460" i="4"/>
  <c r="D1460" i="4"/>
  <c r="B1460" i="4"/>
  <c r="Q1459" i="4"/>
  <c r="O1459" i="4"/>
  <c r="N1459" i="4"/>
  <c r="M1459" i="4"/>
  <c r="R1459" i="4" s="1"/>
  <c r="J1459" i="4"/>
  <c r="E1459" i="4"/>
  <c r="D1459" i="4"/>
  <c r="B1459" i="4"/>
  <c r="Q1458" i="4"/>
  <c r="O1458" i="4"/>
  <c r="N1458" i="4"/>
  <c r="M1458" i="4"/>
  <c r="R1458" i="4" s="1"/>
  <c r="J1458" i="4"/>
  <c r="E1458" i="4"/>
  <c r="D1458" i="4"/>
  <c r="B1458" i="4"/>
  <c r="Q1457" i="4"/>
  <c r="O1457" i="4"/>
  <c r="N1457" i="4"/>
  <c r="M1457" i="4"/>
  <c r="R1457" i="4" s="1"/>
  <c r="J1457" i="4"/>
  <c r="E1457" i="4"/>
  <c r="D1457" i="4"/>
  <c r="B1457" i="4"/>
  <c r="Q1456" i="4"/>
  <c r="O1456" i="4"/>
  <c r="N1456" i="4"/>
  <c r="M1456" i="4"/>
  <c r="R1456" i="4" s="1"/>
  <c r="J1456" i="4"/>
  <c r="E1456" i="4"/>
  <c r="D1456" i="4"/>
  <c r="B1456" i="4"/>
  <c r="Q1455" i="4"/>
  <c r="O1455" i="4"/>
  <c r="N1455" i="4"/>
  <c r="M1455" i="4"/>
  <c r="R1455" i="4" s="1"/>
  <c r="J1455" i="4"/>
  <c r="E1455" i="4"/>
  <c r="D1455" i="4"/>
  <c r="B1455" i="4"/>
  <c r="Q1454" i="4"/>
  <c r="O1454" i="4"/>
  <c r="N1454" i="4"/>
  <c r="M1454" i="4"/>
  <c r="R1454" i="4" s="1"/>
  <c r="J1454" i="4"/>
  <c r="E1454" i="4"/>
  <c r="D1454" i="4"/>
  <c r="B1454" i="4"/>
  <c r="Q1453" i="4"/>
  <c r="O1453" i="4"/>
  <c r="N1453" i="4"/>
  <c r="M1453" i="4"/>
  <c r="R1453" i="4" s="1"/>
  <c r="J1453" i="4"/>
  <c r="E1453" i="4"/>
  <c r="D1453" i="4"/>
  <c r="B1453" i="4"/>
  <c r="Q1452" i="4"/>
  <c r="O1452" i="4"/>
  <c r="N1452" i="4"/>
  <c r="M1452" i="4"/>
  <c r="R1452" i="4" s="1"/>
  <c r="J1452" i="4"/>
  <c r="E1452" i="4"/>
  <c r="D1452" i="4"/>
  <c r="B1452" i="4"/>
  <c r="Q1451" i="4"/>
  <c r="O1451" i="4"/>
  <c r="N1451" i="4"/>
  <c r="M1451" i="4"/>
  <c r="R1451" i="4" s="1"/>
  <c r="J1451" i="4"/>
  <c r="E1451" i="4"/>
  <c r="D1451" i="4"/>
  <c r="B1451" i="4"/>
  <c r="Q1450" i="4"/>
  <c r="O1450" i="4"/>
  <c r="N1450" i="4"/>
  <c r="M1450" i="4"/>
  <c r="R1450" i="4" s="1"/>
  <c r="J1450" i="4"/>
  <c r="E1450" i="4"/>
  <c r="D1450" i="4"/>
  <c r="B1450" i="4"/>
  <c r="Q1449" i="4"/>
  <c r="O1449" i="4"/>
  <c r="N1449" i="4"/>
  <c r="M1449" i="4"/>
  <c r="R1449" i="4" s="1"/>
  <c r="J1449" i="4"/>
  <c r="E1449" i="4"/>
  <c r="D1449" i="4"/>
  <c r="B1449" i="4"/>
  <c r="R1448" i="4"/>
  <c r="Q1448" i="4"/>
  <c r="O1448" i="4"/>
  <c r="N1448" i="4"/>
  <c r="M1448" i="4"/>
  <c r="J1448" i="4"/>
  <c r="E1448" i="4"/>
  <c r="D1448" i="4"/>
  <c r="B1448" i="4"/>
  <c r="Q1447" i="4"/>
  <c r="O1447" i="4"/>
  <c r="N1447" i="4"/>
  <c r="M1447" i="4"/>
  <c r="R1447" i="4" s="1"/>
  <c r="J1447" i="4"/>
  <c r="E1447" i="4"/>
  <c r="D1447" i="4"/>
  <c r="B1447" i="4"/>
  <c r="Q1446" i="4"/>
  <c r="O1446" i="4"/>
  <c r="N1446" i="4"/>
  <c r="M1446" i="4"/>
  <c r="R1446" i="4" s="1"/>
  <c r="J1446" i="4"/>
  <c r="E1446" i="4"/>
  <c r="D1446" i="4"/>
  <c r="B1446" i="4"/>
  <c r="Q1445" i="4"/>
  <c r="O1445" i="4"/>
  <c r="N1445" i="4"/>
  <c r="M1445" i="4"/>
  <c r="R1445" i="4" s="1"/>
  <c r="J1445" i="4"/>
  <c r="E1445" i="4"/>
  <c r="D1445" i="4"/>
  <c r="B1445" i="4"/>
  <c r="Q1444" i="4"/>
  <c r="O1444" i="4"/>
  <c r="N1444" i="4"/>
  <c r="M1444" i="4"/>
  <c r="R1444" i="4" s="1"/>
  <c r="J1444" i="4"/>
  <c r="E1444" i="4"/>
  <c r="D1444" i="4"/>
  <c r="B1444" i="4"/>
  <c r="Q1443" i="4"/>
  <c r="O1443" i="4"/>
  <c r="N1443" i="4"/>
  <c r="M1443" i="4"/>
  <c r="R1443" i="4" s="1"/>
  <c r="J1443" i="4"/>
  <c r="E1443" i="4"/>
  <c r="D1443" i="4"/>
  <c r="B1443" i="4"/>
  <c r="Q1442" i="4"/>
  <c r="O1442" i="4"/>
  <c r="N1442" i="4"/>
  <c r="M1442" i="4"/>
  <c r="R1442" i="4" s="1"/>
  <c r="J1442" i="4"/>
  <c r="E1442" i="4"/>
  <c r="D1442" i="4"/>
  <c r="B1442" i="4"/>
  <c r="Q1441" i="4"/>
  <c r="O1441" i="4"/>
  <c r="N1441" i="4"/>
  <c r="M1441" i="4"/>
  <c r="R1441" i="4" s="1"/>
  <c r="J1441" i="4"/>
  <c r="E1441" i="4"/>
  <c r="D1441" i="4"/>
  <c r="B1441" i="4"/>
  <c r="R1440" i="4"/>
  <c r="Q1440" i="4"/>
  <c r="O1440" i="4"/>
  <c r="N1440" i="4"/>
  <c r="M1440" i="4"/>
  <c r="J1440" i="4"/>
  <c r="E1440" i="4"/>
  <c r="D1440" i="4"/>
  <c r="B1440" i="4"/>
  <c r="Q1439" i="4"/>
  <c r="O1439" i="4"/>
  <c r="N1439" i="4"/>
  <c r="M1439" i="4"/>
  <c r="R1439" i="4" s="1"/>
  <c r="J1439" i="4"/>
  <c r="E1439" i="4"/>
  <c r="D1439" i="4"/>
  <c r="B1439" i="4"/>
  <c r="Q1438" i="4"/>
  <c r="O1438" i="4"/>
  <c r="N1438" i="4"/>
  <c r="M1438" i="4"/>
  <c r="R1438" i="4" s="1"/>
  <c r="J1438" i="4"/>
  <c r="E1438" i="4"/>
  <c r="D1438" i="4"/>
  <c r="B1438" i="4"/>
  <c r="Q1437" i="4"/>
  <c r="O1437" i="4"/>
  <c r="N1437" i="4"/>
  <c r="M1437" i="4"/>
  <c r="R1437" i="4" s="1"/>
  <c r="J1437" i="4"/>
  <c r="E1437" i="4"/>
  <c r="D1437" i="4"/>
  <c r="B1437" i="4"/>
  <c r="Q1436" i="4"/>
  <c r="O1436" i="4"/>
  <c r="N1436" i="4"/>
  <c r="M1436" i="4"/>
  <c r="R1436" i="4" s="1"/>
  <c r="J1436" i="4"/>
  <c r="E1436" i="4"/>
  <c r="D1436" i="4"/>
  <c r="B1436" i="4"/>
  <c r="Q1435" i="4"/>
  <c r="O1435" i="4"/>
  <c r="N1435" i="4"/>
  <c r="M1435" i="4"/>
  <c r="R1435" i="4" s="1"/>
  <c r="J1435" i="4"/>
  <c r="E1435" i="4"/>
  <c r="D1435" i="4"/>
  <c r="B1435" i="4"/>
  <c r="Q1434" i="4"/>
  <c r="O1434" i="4"/>
  <c r="N1434" i="4"/>
  <c r="M1434" i="4"/>
  <c r="R1434" i="4" s="1"/>
  <c r="J1434" i="4"/>
  <c r="E1434" i="4"/>
  <c r="D1434" i="4"/>
  <c r="B1434" i="4"/>
  <c r="Q1433" i="4"/>
  <c r="O1433" i="4"/>
  <c r="N1433" i="4"/>
  <c r="M1433" i="4"/>
  <c r="R1433" i="4" s="1"/>
  <c r="J1433" i="4"/>
  <c r="E1433" i="4"/>
  <c r="D1433" i="4"/>
  <c r="B1433" i="4"/>
  <c r="Q1432" i="4"/>
  <c r="O1432" i="4"/>
  <c r="N1432" i="4"/>
  <c r="M1432" i="4"/>
  <c r="R1432" i="4" s="1"/>
  <c r="J1432" i="4"/>
  <c r="E1432" i="4"/>
  <c r="D1432" i="4"/>
  <c r="B1432" i="4"/>
  <c r="Q1431" i="4"/>
  <c r="O1431" i="4"/>
  <c r="N1431" i="4"/>
  <c r="M1431" i="4"/>
  <c r="R1431" i="4" s="1"/>
  <c r="J1431" i="4"/>
  <c r="E1431" i="4"/>
  <c r="D1431" i="4"/>
  <c r="B1431" i="4"/>
  <c r="Q1430" i="4"/>
  <c r="O1430" i="4"/>
  <c r="N1430" i="4"/>
  <c r="M1430" i="4"/>
  <c r="R1430" i="4" s="1"/>
  <c r="J1430" i="4"/>
  <c r="E1430" i="4"/>
  <c r="D1430" i="4"/>
  <c r="B1430" i="4"/>
  <c r="Q1429" i="4"/>
  <c r="O1429" i="4"/>
  <c r="N1429" i="4"/>
  <c r="M1429" i="4"/>
  <c r="R1429" i="4" s="1"/>
  <c r="J1429" i="4"/>
  <c r="E1429" i="4"/>
  <c r="D1429" i="4"/>
  <c r="B1429" i="4"/>
  <c r="Q1428" i="4"/>
  <c r="O1428" i="4"/>
  <c r="N1428" i="4"/>
  <c r="M1428" i="4"/>
  <c r="R1428" i="4" s="1"/>
  <c r="J1428" i="4"/>
  <c r="E1428" i="4"/>
  <c r="D1428" i="4"/>
  <c r="B1428" i="4"/>
  <c r="Q1427" i="4"/>
  <c r="O1427" i="4"/>
  <c r="N1427" i="4"/>
  <c r="M1427" i="4"/>
  <c r="R1427" i="4" s="1"/>
  <c r="J1427" i="4"/>
  <c r="E1427" i="4"/>
  <c r="D1427" i="4"/>
  <c r="B1427" i="4"/>
  <c r="Q1426" i="4"/>
  <c r="O1426" i="4"/>
  <c r="N1426" i="4"/>
  <c r="M1426" i="4"/>
  <c r="R1426" i="4" s="1"/>
  <c r="J1426" i="4"/>
  <c r="E1426" i="4"/>
  <c r="D1426" i="4"/>
  <c r="B1426" i="4"/>
  <c r="Q1425" i="4"/>
  <c r="O1425" i="4"/>
  <c r="N1425" i="4"/>
  <c r="M1425" i="4"/>
  <c r="R1425" i="4" s="1"/>
  <c r="J1425" i="4"/>
  <c r="E1425" i="4"/>
  <c r="D1425" i="4"/>
  <c r="B1425" i="4"/>
  <c r="Q1424" i="4"/>
  <c r="O1424" i="4"/>
  <c r="N1424" i="4"/>
  <c r="M1424" i="4"/>
  <c r="R1424" i="4" s="1"/>
  <c r="J1424" i="4"/>
  <c r="E1424" i="4"/>
  <c r="D1424" i="4"/>
  <c r="B1424" i="4"/>
  <c r="Q1423" i="4"/>
  <c r="O1423" i="4"/>
  <c r="N1423" i="4"/>
  <c r="M1423" i="4"/>
  <c r="R1423" i="4" s="1"/>
  <c r="J1423" i="4"/>
  <c r="E1423" i="4"/>
  <c r="D1423" i="4"/>
  <c r="B1423" i="4"/>
  <c r="Q1422" i="4"/>
  <c r="O1422" i="4"/>
  <c r="N1422" i="4"/>
  <c r="M1422" i="4"/>
  <c r="R1422" i="4" s="1"/>
  <c r="J1422" i="4"/>
  <c r="E1422" i="4"/>
  <c r="D1422" i="4"/>
  <c r="B1422" i="4"/>
  <c r="Q1421" i="4"/>
  <c r="O1421" i="4"/>
  <c r="N1421" i="4"/>
  <c r="M1421" i="4"/>
  <c r="R1421" i="4" s="1"/>
  <c r="J1421" i="4"/>
  <c r="E1421" i="4"/>
  <c r="D1421" i="4"/>
  <c r="B1421" i="4"/>
  <c r="Q1420" i="4"/>
  <c r="O1420" i="4"/>
  <c r="N1420" i="4"/>
  <c r="M1420" i="4"/>
  <c r="R1420" i="4" s="1"/>
  <c r="J1420" i="4"/>
  <c r="E1420" i="4"/>
  <c r="D1420" i="4"/>
  <c r="B1420" i="4"/>
  <c r="Q1419" i="4"/>
  <c r="O1419" i="4"/>
  <c r="N1419" i="4"/>
  <c r="M1419" i="4"/>
  <c r="R1419" i="4" s="1"/>
  <c r="J1419" i="4"/>
  <c r="E1419" i="4"/>
  <c r="D1419" i="4"/>
  <c r="B1419" i="4"/>
  <c r="Q1418" i="4"/>
  <c r="O1418" i="4"/>
  <c r="N1418" i="4"/>
  <c r="M1418" i="4"/>
  <c r="R1418" i="4" s="1"/>
  <c r="J1418" i="4"/>
  <c r="E1418" i="4"/>
  <c r="D1418" i="4"/>
  <c r="B1418" i="4"/>
  <c r="Q1417" i="4"/>
  <c r="O1417" i="4"/>
  <c r="N1417" i="4"/>
  <c r="M1417" i="4"/>
  <c r="R1417" i="4" s="1"/>
  <c r="J1417" i="4"/>
  <c r="E1417" i="4"/>
  <c r="D1417" i="4"/>
  <c r="B1417" i="4"/>
  <c r="Q1416" i="4"/>
  <c r="O1416" i="4"/>
  <c r="N1416" i="4"/>
  <c r="M1416" i="4"/>
  <c r="R1416" i="4" s="1"/>
  <c r="J1416" i="4"/>
  <c r="E1416" i="4"/>
  <c r="D1416" i="4"/>
  <c r="B1416" i="4"/>
  <c r="Q1415" i="4"/>
  <c r="O1415" i="4"/>
  <c r="N1415" i="4"/>
  <c r="M1415" i="4"/>
  <c r="R1415" i="4" s="1"/>
  <c r="J1415" i="4"/>
  <c r="E1415" i="4"/>
  <c r="D1415" i="4"/>
  <c r="B1415" i="4"/>
  <c r="R1414" i="4"/>
  <c r="Q1414" i="4"/>
  <c r="O1414" i="4"/>
  <c r="N1414" i="4"/>
  <c r="M1414" i="4"/>
  <c r="J1414" i="4"/>
  <c r="E1414" i="4"/>
  <c r="D1414" i="4"/>
  <c r="B1414" i="4"/>
  <c r="Q1413" i="4"/>
  <c r="O1413" i="4"/>
  <c r="N1413" i="4"/>
  <c r="M1413" i="4"/>
  <c r="R1413" i="4" s="1"/>
  <c r="J1413" i="4"/>
  <c r="E1413" i="4"/>
  <c r="D1413" i="4"/>
  <c r="B1413" i="4"/>
  <c r="Q1412" i="4"/>
  <c r="O1412" i="4"/>
  <c r="N1412" i="4"/>
  <c r="M1412" i="4"/>
  <c r="R1412" i="4" s="1"/>
  <c r="J1412" i="4"/>
  <c r="E1412" i="4"/>
  <c r="D1412" i="4"/>
  <c r="B1412" i="4"/>
  <c r="Q1411" i="4"/>
  <c r="O1411" i="4"/>
  <c r="N1411" i="4"/>
  <c r="M1411" i="4"/>
  <c r="R1411" i="4" s="1"/>
  <c r="J1411" i="4"/>
  <c r="E1411" i="4"/>
  <c r="D1411" i="4"/>
  <c r="B1411" i="4"/>
  <c r="Q1410" i="4"/>
  <c r="O1410" i="4"/>
  <c r="N1410" i="4"/>
  <c r="M1410" i="4"/>
  <c r="R1410" i="4" s="1"/>
  <c r="J1410" i="4"/>
  <c r="E1410" i="4"/>
  <c r="D1410" i="4"/>
  <c r="B1410" i="4"/>
  <c r="Q1409" i="4"/>
  <c r="O1409" i="4"/>
  <c r="N1409" i="4"/>
  <c r="M1409" i="4"/>
  <c r="R1409" i="4" s="1"/>
  <c r="J1409" i="4"/>
  <c r="E1409" i="4"/>
  <c r="D1409" i="4"/>
  <c r="B1409" i="4"/>
  <c r="Q1408" i="4"/>
  <c r="O1408" i="4"/>
  <c r="N1408" i="4"/>
  <c r="M1408" i="4"/>
  <c r="R1408" i="4" s="1"/>
  <c r="J1408" i="4"/>
  <c r="E1408" i="4"/>
  <c r="D1408" i="4"/>
  <c r="B1408" i="4"/>
  <c r="Q1407" i="4"/>
  <c r="O1407" i="4"/>
  <c r="N1407" i="4"/>
  <c r="M1407" i="4"/>
  <c r="R1407" i="4" s="1"/>
  <c r="J1407" i="4"/>
  <c r="E1407" i="4"/>
  <c r="D1407" i="4"/>
  <c r="B1407" i="4"/>
  <c r="Q1406" i="4"/>
  <c r="O1406" i="4"/>
  <c r="N1406" i="4"/>
  <c r="M1406" i="4"/>
  <c r="R1406" i="4" s="1"/>
  <c r="J1406" i="4"/>
  <c r="E1406" i="4"/>
  <c r="D1406" i="4"/>
  <c r="B1406" i="4"/>
  <c r="R1405" i="4"/>
  <c r="Q1405" i="4"/>
  <c r="O1405" i="4"/>
  <c r="N1405" i="4"/>
  <c r="M1405" i="4"/>
  <c r="J1405" i="4"/>
  <c r="E1405" i="4"/>
  <c r="D1405" i="4"/>
  <c r="B1405" i="4"/>
  <c r="Q1404" i="4"/>
  <c r="O1404" i="4"/>
  <c r="N1404" i="4"/>
  <c r="M1404" i="4"/>
  <c r="R1404" i="4" s="1"/>
  <c r="J1404" i="4"/>
  <c r="E1404" i="4"/>
  <c r="D1404" i="4"/>
  <c r="B1404" i="4"/>
  <c r="Q1403" i="4"/>
  <c r="O1403" i="4"/>
  <c r="N1403" i="4"/>
  <c r="M1403" i="4"/>
  <c r="R1403" i="4" s="1"/>
  <c r="J1403" i="4"/>
  <c r="E1403" i="4"/>
  <c r="D1403" i="4"/>
  <c r="B1403" i="4"/>
  <c r="Q1402" i="4"/>
  <c r="O1402" i="4"/>
  <c r="N1402" i="4"/>
  <c r="M1402" i="4"/>
  <c r="R1402" i="4" s="1"/>
  <c r="J1402" i="4"/>
  <c r="E1402" i="4"/>
  <c r="D1402" i="4"/>
  <c r="B1402" i="4"/>
  <c r="Q1401" i="4"/>
  <c r="O1401" i="4"/>
  <c r="N1401" i="4"/>
  <c r="M1401" i="4"/>
  <c r="R1401" i="4" s="1"/>
  <c r="J1401" i="4"/>
  <c r="E1401" i="4"/>
  <c r="D1401" i="4"/>
  <c r="B1401" i="4"/>
  <c r="Q1400" i="4"/>
  <c r="O1400" i="4"/>
  <c r="N1400" i="4"/>
  <c r="M1400" i="4"/>
  <c r="R1400" i="4" s="1"/>
  <c r="J1400" i="4"/>
  <c r="E1400" i="4"/>
  <c r="D1400" i="4"/>
  <c r="B1400" i="4"/>
  <c r="R1399" i="4"/>
  <c r="Q1399" i="4"/>
  <c r="O1399" i="4"/>
  <c r="N1399" i="4"/>
  <c r="M1399" i="4"/>
  <c r="J1399" i="4"/>
  <c r="E1399" i="4"/>
  <c r="D1399" i="4"/>
  <c r="B1399" i="4"/>
  <c r="Q1398" i="4"/>
  <c r="O1398" i="4"/>
  <c r="N1398" i="4"/>
  <c r="M1398" i="4"/>
  <c r="R1398" i="4" s="1"/>
  <c r="J1398" i="4"/>
  <c r="E1398" i="4"/>
  <c r="D1398" i="4"/>
  <c r="B1398" i="4"/>
  <c r="Q1397" i="4"/>
  <c r="O1397" i="4"/>
  <c r="N1397" i="4"/>
  <c r="M1397" i="4"/>
  <c r="R1397" i="4" s="1"/>
  <c r="J1397" i="4"/>
  <c r="E1397" i="4"/>
  <c r="D1397" i="4"/>
  <c r="B1397" i="4"/>
  <c r="Q1396" i="4"/>
  <c r="O1396" i="4"/>
  <c r="N1396" i="4"/>
  <c r="M1396" i="4"/>
  <c r="R1396" i="4" s="1"/>
  <c r="J1396" i="4"/>
  <c r="E1396" i="4"/>
  <c r="D1396" i="4"/>
  <c r="B1396" i="4"/>
  <c r="Q1395" i="4"/>
  <c r="O1395" i="4"/>
  <c r="N1395" i="4"/>
  <c r="M1395" i="4"/>
  <c r="R1395" i="4" s="1"/>
  <c r="J1395" i="4"/>
  <c r="E1395" i="4"/>
  <c r="D1395" i="4"/>
  <c r="B1395" i="4"/>
  <c r="Q1394" i="4"/>
  <c r="O1394" i="4"/>
  <c r="N1394" i="4"/>
  <c r="M1394" i="4"/>
  <c r="R1394" i="4" s="1"/>
  <c r="J1394" i="4"/>
  <c r="E1394" i="4"/>
  <c r="D1394" i="4"/>
  <c r="B1394" i="4"/>
  <c r="Q1393" i="4"/>
  <c r="O1393" i="4"/>
  <c r="N1393" i="4"/>
  <c r="M1393" i="4"/>
  <c r="R1393" i="4" s="1"/>
  <c r="J1393" i="4"/>
  <c r="E1393" i="4"/>
  <c r="D1393" i="4"/>
  <c r="B1393" i="4"/>
  <c r="Q1392" i="4"/>
  <c r="O1392" i="4"/>
  <c r="N1392" i="4"/>
  <c r="M1392" i="4"/>
  <c r="R1392" i="4" s="1"/>
  <c r="J1392" i="4"/>
  <c r="E1392" i="4"/>
  <c r="D1392" i="4"/>
  <c r="B1392" i="4"/>
  <c r="Q1391" i="4"/>
  <c r="O1391" i="4"/>
  <c r="N1391" i="4"/>
  <c r="M1391" i="4"/>
  <c r="R1391" i="4" s="1"/>
  <c r="J1391" i="4"/>
  <c r="E1391" i="4"/>
  <c r="D1391" i="4"/>
  <c r="B1391" i="4"/>
  <c r="Q1390" i="4"/>
  <c r="O1390" i="4"/>
  <c r="N1390" i="4"/>
  <c r="M1390" i="4"/>
  <c r="R1390" i="4" s="1"/>
  <c r="J1390" i="4"/>
  <c r="E1390" i="4"/>
  <c r="D1390" i="4"/>
  <c r="B1390" i="4"/>
  <c r="Q1389" i="4"/>
  <c r="O1389" i="4"/>
  <c r="N1389" i="4"/>
  <c r="M1389" i="4"/>
  <c r="R1389" i="4" s="1"/>
  <c r="J1389" i="4"/>
  <c r="E1389" i="4"/>
  <c r="D1389" i="4"/>
  <c r="B1389" i="4"/>
  <c r="Q1388" i="4"/>
  <c r="O1388" i="4"/>
  <c r="N1388" i="4"/>
  <c r="M1388" i="4"/>
  <c r="R1388" i="4" s="1"/>
  <c r="J1388" i="4"/>
  <c r="E1388" i="4"/>
  <c r="D1388" i="4"/>
  <c r="B1388" i="4"/>
  <c r="Q1387" i="4"/>
  <c r="O1387" i="4"/>
  <c r="N1387" i="4"/>
  <c r="M1387" i="4"/>
  <c r="R1387" i="4" s="1"/>
  <c r="J1387" i="4"/>
  <c r="E1387" i="4"/>
  <c r="D1387" i="4"/>
  <c r="B1387" i="4"/>
  <c r="Q1386" i="4"/>
  <c r="O1386" i="4"/>
  <c r="N1386" i="4"/>
  <c r="M1386" i="4"/>
  <c r="R1386" i="4" s="1"/>
  <c r="J1386" i="4"/>
  <c r="E1386" i="4"/>
  <c r="D1386" i="4"/>
  <c r="B1386" i="4"/>
  <c r="Q1385" i="4"/>
  <c r="O1385" i="4"/>
  <c r="N1385" i="4"/>
  <c r="M1385" i="4"/>
  <c r="R1385" i="4" s="1"/>
  <c r="J1385" i="4"/>
  <c r="E1385" i="4"/>
  <c r="D1385" i="4"/>
  <c r="B1385" i="4"/>
  <c r="Q1384" i="4"/>
  <c r="O1384" i="4"/>
  <c r="N1384" i="4"/>
  <c r="M1384" i="4"/>
  <c r="R1384" i="4" s="1"/>
  <c r="J1384" i="4"/>
  <c r="E1384" i="4"/>
  <c r="D1384" i="4"/>
  <c r="B1384" i="4"/>
  <c r="Q1383" i="4"/>
  <c r="O1383" i="4"/>
  <c r="N1383" i="4"/>
  <c r="M1383" i="4"/>
  <c r="R1383" i="4" s="1"/>
  <c r="J1383" i="4"/>
  <c r="E1383" i="4"/>
  <c r="D1383" i="4"/>
  <c r="B1383" i="4"/>
  <c r="R1382" i="4"/>
  <c r="Q1382" i="4"/>
  <c r="O1382" i="4"/>
  <c r="N1382" i="4"/>
  <c r="M1382" i="4"/>
  <c r="J1382" i="4"/>
  <c r="E1382" i="4"/>
  <c r="D1382" i="4"/>
  <c r="B1382" i="4"/>
  <c r="Q1381" i="4"/>
  <c r="O1381" i="4"/>
  <c r="N1381" i="4"/>
  <c r="M1381" i="4"/>
  <c r="R1381" i="4" s="1"/>
  <c r="J1381" i="4"/>
  <c r="E1381" i="4"/>
  <c r="D1381" i="4"/>
  <c r="B1381" i="4"/>
  <c r="Q1380" i="4"/>
  <c r="O1380" i="4"/>
  <c r="N1380" i="4"/>
  <c r="M1380" i="4"/>
  <c r="R1380" i="4" s="1"/>
  <c r="J1380" i="4"/>
  <c r="E1380" i="4"/>
  <c r="D1380" i="4"/>
  <c r="B1380" i="4"/>
  <c r="Q1379" i="4"/>
  <c r="O1379" i="4"/>
  <c r="N1379" i="4"/>
  <c r="M1379" i="4"/>
  <c r="R1379" i="4" s="1"/>
  <c r="J1379" i="4"/>
  <c r="E1379" i="4"/>
  <c r="D1379" i="4"/>
  <c r="B1379" i="4"/>
  <c r="Q1378" i="4"/>
  <c r="O1378" i="4"/>
  <c r="N1378" i="4"/>
  <c r="M1378" i="4"/>
  <c r="R1378" i="4" s="1"/>
  <c r="J1378" i="4"/>
  <c r="E1378" i="4"/>
  <c r="D1378" i="4"/>
  <c r="B1378" i="4"/>
  <c r="Q1377" i="4"/>
  <c r="O1377" i="4"/>
  <c r="N1377" i="4"/>
  <c r="M1377" i="4"/>
  <c r="R1377" i="4" s="1"/>
  <c r="J1377" i="4"/>
  <c r="E1377" i="4"/>
  <c r="D1377" i="4"/>
  <c r="B1377" i="4"/>
  <c r="Q1376" i="4"/>
  <c r="O1376" i="4"/>
  <c r="N1376" i="4"/>
  <c r="M1376" i="4"/>
  <c r="R1376" i="4" s="1"/>
  <c r="J1376" i="4"/>
  <c r="E1376" i="4"/>
  <c r="D1376" i="4"/>
  <c r="B1376" i="4"/>
  <c r="Q1375" i="4"/>
  <c r="O1375" i="4"/>
  <c r="N1375" i="4"/>
  <c r="M1375" i="4"/>
  <c r="R1375" i="4" s="1"/>
  <c r="J1375" i="4"/>
  <c r="E1375" i="4"/>
  <c r="D1375" i="4"/>
  <c r="B1375" i="4"/>
  <c r="Q1374" i="4"/>
  <c r="O1374" i="4"/>
  <c r="N1374" i="4"/>
  <c r="M1374" i="4"/>
  <c r="R1374" i="4" s="1"/>
  <c r="J1374" i="4"/>
  <c r="E1374" i="4"/>
  <c r="D1374" i="4"/>
  <c r="B1374" i="4"/>
  <c r="Q1373" i="4"/>
  <c r="O1373" i="4"/>
  <c r="N1373" i="4"/>
  <c r="M1373" i="4"/>
  <c r="R1373" i="4" s="1"/>
  <c r="J1373" i="4"/>
  <c r="E1373" i="4"/>
  <c r="D1373" i="4"/>
  <c r="B1373" i="4"/>
  <c r="Q1372" i="4"/>
  <c r="O1372" i="4"/>
  <c r="N1372" i="4"/>
  <c r="M1372" i="4"/>
  <c r="R1372" i="4" s="1"/>
  <c r="J1372" i="4"/>
  <c r="E1372" i="4"/>
  <c r="D1372" i="4"/>
  <c r="B1372" i="4"/>
  <c r="Q1371" i="4"/>
  <c r="O1371" i="4"/>
  <c r="N1371" i="4"/>
  <c r="M1371" i="4"/>
  <c r="R1371" i="4" s="1"/>
  <c r="J1371" i="4"/>
  <c r="E1371" i="4"/>
  <c r="D1371" i="4"/>
  <c r="B1371" i="4"/>
  <c r="R1370" i="4"/>
  <c r="Q1370" i="4"/>
  <c r="O1370" i="4"/>
  <c r="N1370" i="4"/>
  <c r="M1370" i="4"/>
  <c r="J1370" i="4"/>
  <c r="E1370" i="4"/>
  <c r="D1370" i="4"/>
  <c r="B1370" i="4"/>
  <c r="Q1369" i="4"/>
  <c r="O1369" i="4"/>
  <c r="N1369" i="4"/>
  <c r="M1369" i="4"/>
  <c r="R1369" i="4" s="1"/>
  <c r="J1369" i="4"/>
  <c r="E1369" i="4"/>
  <c r="D1369" i="4"/>
  <c r="B1369" i="4"/>
  <c r="Q1368" i="4"/>
  <c r="O1368" i="4"/>
  <c r="N1368" i="4"/>
  <c r="M1368" i="4"/>
  <c r="R1368" i="4" s="1"/>
  <c r="J1368" i="4"/>
  <c r="E1368" i="4"/>
  <c r="D1368" i="4"/>
  <c r="B1368" i="4"/>
  <c r="Q1367" i="4"/>
  <c r="O1367" i="4"/>
  <c r="N1367" i="4"/>
  <c r="M1367" i="4"/>
  <c r="R1367" i="4" s="1"/>
  <c r="J1367" i="4"/>
  <c r="E1367" i="4"/>
  <c r="D1367" i="4"/>
  <c r="B1367" i="4"/>
  <c r="Q1366" i="4"/>
  <c r="O1366" i="4"/>
  <c r="N1366" i="4"/>
  <c r="M1366" i="4"/>
  <c r="R1366" i="4" s="1"/>
  <c r="J1366" i="4"/>
  <c r="E1366" i="4"/>
  <c r="D1366" i="4"/>
  <c r="B1366" i="4"/>
  <c r="Q1365" i="4"/>
  <c r="O1365" i="4"/>
  <c r="N1365" i="4"/>
  <c r="M1365" i="4"/>
  <c r="R1365" i="4" s="1"/>
  <c r="J1365" i="4"/>
  <c r="E1365" i="4"/>
  <c r="D1365" i="4"/>
  <c r="B1365" i="4"/>
  <c r="Q1364" i="4"/>
  <c r="O1364" i="4"/>
  <c r="N1364" i="4"/>
  <c r="M1364" i="4"/>
  <c r="R1364" i="4" s="1"/>
  <c r="J1364" i="4"/>
  <c r="E1364" i="4"/>
  <c r="D1364" i="4"/>
  <c r="B1364" i="4"/>
  <c r="Q1363" i="4"/>
  <c r="O1363" i="4"/>
  <c r="N1363" i="4"/>
  <c r="M1363" i="4"/>
  <c r="R1363" i="4" s="1"/>
  <c r="J1363" i="4"/>
  <c r="E1363" i="4"/>
  <c r="D1363" i="4"/>
  <c r="B1363" i="4"/>
  <c r="Q1362" i="4"/>
  <c r="O1362" i="4"/>
  <c r="N1362" i="4"/>
  <c r="M1362" i="4"/>
  <c r="R1362" i="4" s="1"/>
  <c r="J1362" i="4"/>
  <c r="E1362" i="4"/>
  <c r="D1362" i="4"/>
  <c r="B1362" i="4"/>
  <c r="Q1361" i="4"/>
  <c r="O1361" i="4"/>
  <c r="N1361" i="4"/>
  <c r="M1361" i="4"/>
  <c r="R1361" i="4" s="1"/>
  <c r="J1361" i="4"/>
  <c r="E1361" i="4"/>
  <c r="D1361" i="4"/>
  <c r="B1361" i="4"/>
  <c r="R1360" i="4"/>
  <c r="Q1360" i="4"/>
  <c r="O1360" i="4"/>
  <c r="N1360" i="4"/>
  <c r="M1360" i="4"/>
  <c r="J1360" i="4"/>
  <c r="E1360" i="4"/>
  <c r="D1360" i="4"/>
  <c r="B1360" i="4"/>
  <c r="Q1359" i="4"/>
  <c r="O1359" i="4"/>
  <c r="N1359" i="4"/>
  <c r="M1359" i="4"/>
  <c r="R1359" i="4" s="1"/>
  <c r="J1359" i="4"/>
  <c r="E1359" i="4"/>
  <c r="D1359" i="4"/>
  <c r="B1359" i="4"/>
  <c r="Q1358" i="4"/>
  <c r="O1358" i="4"/>
  <c r="N1358" i="4"/>
  <c r="M1358" i="4"/>
  <c r="R1358" i="4" s="1"/>
  <c r="J1358" i="4"/>
  <c r="E1358" i="4"/>
  <c r="D1358" i="4"/>
  <c r="B1358" i="4"/>
  <c r="Q1357" i="4"/>
  <c r="O1357" i="4"/>
  <c r="N1357" i="4"/>
  <c r="M1357" i="4"/>
  <c r="R1357" i="4" s="1"/>
  <c r="J1357" i="4"/>
  <c r="E1357" i="4"/>
  <c r="D1357" i="4"/>
  <c r="B1357" i="4"/>
  <c r="Q1356" i="4"/>
  <c r="O1356" i="4"/>
  <c r="N1356" i="4"/>
  <c r="M1356" i="4"/>
  <c r="R1356" i="4" s="1"/>
  <c r="J1356" i="4"/>
  <c r="E1356" i="4"/>
  <c r="D1356" i="4"/>
  <c r="B1356" i="4"/>
  <c r="Q1355" i="4"/>
  <c r="O1355" i="4"/>
  <c r="N1355" i="4"/>
  <c r="M1355" i="4"/>
  <c r="R1355" i="4" s="1"/>
  <c r="J1355" i="4"/>
  <c r="E1355" i="4"/>
  <c r="D1355" i="4"/>
  <c r="B1355" i="4"/>
  <c r="Q1354" i="4"/>
  <c r="O1354" i="4"/>
  <c r="N1354" i="4"/>
  <c r="M1354" i="4"/>
  <c r="R1354" i="4" s="1"/>
  <c r="J1354" i="4"/>
  <c r="E1354" i="4"/>
  <c r="D1354" i="4"/>
  <c r="B1354" i="4"/>
  <c r="Q1353" i="4"/>
  <c r="O1353" i="4"/>
  <c r="N1353" i="4"/>
  <c r="M1353" i="4"/>
  <c r="R1353" i="4" s="1"/>
  <c r="J1353" i="4"/>
  <c r="E1353" i="4"/>
  <c r="D1353" i="4"/>
  <c r="B1353" i="4"/>
  <c r="Q1352" i="4"/>
  <c r="O1352" i="4"/>
  <c r="N1352" i="4"/>
  <c r="M1352" i="4"/>
  <c r="R1352" i="4" s="1"/>
  <c r="J1352" i="4"/>
  <c r="E1352" i="4"/>
  <c r="D1352" i="4"/>
  <c r="B1352" i="4"/>
  <c r="Q1351" i="4"/>
  <c r="O1351" i="4"/>
  <c r="N1351" i="4"/>
  <c r="M1351" i="4"/>
  <c r="R1351" i="4" s="1"/>
  <c r="J1351" i="4"/>
  <c r="E1351" i="4"/>
  <c r="D1351" i="4"/>
  <c r="B1351" i="4"/>
  <c r="R1350" i="4"/>
  <c r="Q1350" i="4"/>
  <c r="O1350" i="4"/>
  <c r="N1350" i="4"/>
  <c r="M1350" i="4"/>
  <c r="J1350" i="4"/>
  <c r="E1350" i="4"/>
  <c r="D1350" i="4"/>
  <c r="B1350" i="4"/>
  <c r="Q1349" i="4"/>
  <c r="O1349" i="4"/>
  <c r="N1349" i="4"/>
  <c r="M1349" i="4"/>
  <c r="R1349" i="4" s="1"/>
  <c r="J1349" i="4"/>
  <c r="E1349" i="4"/>
  <c r="D1349" i="4"/>
  <c r="B1349" i="4"/>
  <c r="Q1348" i="4"/>
  <c r="O1348" i="4"/>
  <c r="N1348" i="4"/>
  <c r="M1348" i="4"/>
  <c r="R1348" i="4" s="1"/>
  <c r="J1348" i="4"/>
  <c r="E1348" i="4"/>
  <c r="D1348" i="4"/>
  <c r="B1348" i="4"/>
  <c r="Q1347" i="4"/>
  <c r="O1347" i="4"/>
  <c r="N1347" i="4"/>
  <c r="M1347" i="4"/>
  <c r="R1347" i="4" s="1"/>
  <c r="J1347" i="4"/>
  <c r="E1347" i="4"/>
  <c r="D1347" i="4"/>
  <c r="B1347" i="4"/>
  <c r="Q1346" i="4"/>
  <c r="O1346" i="4"/>
  <c r="N1346" i="4"/>
  <c r="M1346" i="4"/>
  <c r="R1346" i="4" s="1"/>
  <c r="J1346" i="4"/>
  <c r="E1346" i="4"/>
  <c r="D1346" i="4"/>
  <c r="B1346" i="4"/>
  <c r="Q1345" i="4"/>
  <c r="O1345" i="4"/>
  <c r="N1345" i="4"/>
  <c r="M1345" i="4"/>
  <c r="R1345" i="4" s="1"/>
  <c r="J1345" i="4"/>
  <c r="E1345" i="4"/>
  <c r="D1345" i="4"/>
  <c r="B1345" i="4"/>
  <c r="Q1344" i="4"/>
  <c r="O1344" i="4"/>
  <c r="N1344" i="4"/>
  <c r="M1344" i="4"/>
  <c r="R1344" i="4" s="1"/>
  <c r="J1344" i="4"/>
  <c r="E1344" i="4"/>
  <c r="D1344" i="4"/>
  <c r="B1344" i="4"/>
  <c r="Q1343" i="4"/>
  <c r="O1343" i="4"/>
  <c r="N1343" i="4"/>
  <c r="M1343" i="4"/>
  <c r="R1343" i="4" s="1"/>
  <c r="J1343" i="4"/>
  <c r="E1343" i="4"/>
  <c r="D1343" i="4"/>
  <c r="B1343" i="4"/>
  <c r="Q1342" i="4"/>
  <c r="O1342" i="4"/>
  <c r="N1342" i="4"/>
  <c r="M1342" i="4"/>
  <c r="R1342" i="4" s="1"/>
  <c r="J1342" i="4"/>
  <c r="E1342" i="4"/>
  <c r="D1342" i="4"/>
  <c r="B1342" i="4"/>
  <c r="Q1341" i="4"/>
  <c r="O1341" i="4"/>
  <c r="N1341" i="4"/>
  <c r="M1341" i="4"/>
  <c r="R1341" i="4" s="1"/>
  <c r="J1341" i="4"/>
  <c r="E1341" i="4"/>
  <c r="D1341" i="4"/>
  <c r="B1341" i="4"/>
  <c r="Q1340" i="4"/>
  <c r="O1340" i="4"/>
  <c r="N1340" i="4"/>
  <c r="M1340" i="4"/>
  <c r="R1340" i="4" s="1"/>
  <c r="J1340" i="4"/>
  <c r="E1340" i="4"/>
  <c r="D1340" i="4"/>
  <c r="B1340" i="4"/>
  <c r="Q1339" i="4"/>
  <c r="O1339" i="4"/>
  <c r="N1339" i="4"/>
  <c r="M1339" i="4"/>
  <c r="R1339" i="4" s="1"/>
  <c r="J1339" i="4"/>
  <c r="E1339" i="4"/>
  <c r="D1339" i="4"/>
  <c r="B1339" i="4"/>
  <c r="R1338" i="4"/>
  <c r="Q1338" i="4"/>
  <c r="O1338" i="4"/>
  <c r="N1338" i="4"/>
  <c r="M1338" i="4"/>
  <c r="J1338" i="4"/>
  <c r="E1338" i="4"/>
  <c r="D1338" i="4"/>
  <c r="B1338" i="4"/>
  <c r="Q1337" i="4"/>
  <c r="O1337" i="4"/>
  <c r="N1337" i="4"/>
  <c r="M1337" i="4"/>
  <c r="R1337" i="4" s="1"/>
  <c r="J1337" i="4"/>
  <c r="E1337" i="4"/>
  <c r="D1337" i="4"/>
  <c r="B1337" i="4"/>
  <c r="Q1336" i="4"/>
  <c r="O1336" i="4"/>
  <c r="N1336" i="4"/>
  <c r="M1336" i="4"/>
  <c r="R1336" i="4" s="1"/>
  <c r="J1336" i="4"/>
  <c r="E1336" i="4"/>
  <c r="D1336" i="4"/>
  <c r="B1336" i="4"/>
  <c r="R1335" i="4"/>
  <c r="Q1335" i="4"/>
  <c r="O1335" i="4"/>
  <c r="N1335" i="4"/>
  <c r="M1335" i="4"/>
  <c r="J1335" i="4"/>
  <c r="E1335" i="4"/>
  <c r="D1335" i="4"/>
  <c r="B1335" i="4"/>
  <c r="Q1334" i="4"/>
  <c r="O1334" i="4"/>
  <c r="N1334" i="4"/>
  <c r="M1334" i="4"/>
  <c r="R1334" i="4" s="1"/>
  <c r="J1334" i="4"/>
  <c r="E1334" i="4"/>
  <c r="D1334" i="4"/>
  <c r="B1334" i="4"/>
  <c r="Q1333" i="4"/>
  <c r="O1333" i="4"/>
  <c r="N1333" i="4"/>
  <c r="M1333" i="4"/>
  <c r="R1333" i="4" s="1"/>
  <c r="J1333" i="4"/>
  <c r="E1333" i="4"/>
  <c r="D1333" i="4"/>
  <c r="B1333" i="4"/>
  <c r="Q1332" i="4"/>
  <c r="O1332" i="4"/>
  <c r="N1332" i="4"/>
  <c r="M1332" i="4"/>
  <c r="R1332" i="4" s="1"/>
  <c r="J1332" i="4"/>
  <c r="E1332" i="4"/>
  <c r="D1332" i="4"/>
  <c r="B1332" i="4"/>
  <c r="R1331" i="4"/>
  <c r="Q1331" i="4"/>
  <c r="O1331" i="4"/>
  <c r="N1331" i="4"/>
  <c r="M1331" i="4"/>
  <c r="J1331" i="4"/>
  <c r="E1331" i="4"/>
  <c r="D1331" i="4"/>
  <c r="B1331" i="4"/>
  <c r="Q1330" i="4"/>
  <c r="O1330" i="4"/>
  <c r="N1330" i="4"/>
  <c r="M1330" i="4"/>
  <c r="R1330" i="4" s="1"/>
  <c r="J1330" i="4"/>
  <c r="E1330" i="4"/>
  <c r="D1330" i="4"/>
  <c r="B1330" i="4"/>
  <c r="Q1329" i="4"/>
  <c r="O1329" i="4"/>
  <c r="N1329" i="4"/>
  <c r="M1329" i="4"/>
  <c r="R1329" i="4" s="1"/>
  <c r="J1329" i="4"/>
  <c r="E1329" i="4"/>
  <c r="D1329" i="4"/>
  <c r="B1329" i="4"/>
  <c r="Q1328" i="4"/>
  <c r="O1328" i="4"/>
  <c r="N1328" i="4"/>
  <c r="M1328" i="4"/>
  <c r="R1328" i="4" s="1"/>
  <c r="J1328" i="4"/>
  <c r="E1328" i="4"/>
  <c r="D1328" i="4"/>
  <c r="B1328" i="4"/>
  <c r="Q1327" i="4"/>
  <c r="O1327" i="4"/>
  <c r="N1327" i="4"/>
  <c r="M1327" i="4"/>
  <c r="R1327" i="4" s="1"/>
  <c r="J1327" i="4"/>
  <c r="E1327" i="4"/>
  <c r="D1327" i="4"/>
  <c r="B1327" i="4"/>
  <c r="Q1326" i="4"/>
  <c r="O1326" i="4"/>
  <c r="N1326" i="4"/>
  <c r="M1326" i="4"/>
  <c r="R1326" i="4" s="1"/>
  <c r="J1326" i="4"/>
  <c r="E1326" i="4"/>
  <c r="D1326" i="4"/>
  <c r="B1326" i="4"/>
  <c r="R1325" i="4"/>
  <c r="Q1325" i="4"/>
  <c r="O1325" i="4"/>
  <c r="N1325" i="4"/>
  <c r="M1325" i="4"/>
  <c r="J1325" i="4"/>
  <c r="E1325" i="4"/>
  <c r="D1325" i="4"/>
  <c r="B1325" i="4"/>
  <c r="Q1324" i="4"/>
  <c r="O1324" i="4"/>
  <c r="N1324" i="4"/>
  <c r="M1324" i="4"/>
  <c r="R1324" i="4" s="1"/>
  <c r="J1324" i="4"/>
  <c r="E1324" i="4"/>
  <c r="D1324" i="4"/>
  <c r="B1324" i="4"/>
  <c r="Q1323" i="4"/>
  <c r="O1323" i="4"/>
  <c r="N1323" i="4"/>
  <c r="M1323" i="4"/>
  <c r="R1323" i="4" s="1"/>
  <c r="J1323" i="4"/>
  <c r="E1323" i="4"/>
  <c r="D1323" i="4"/>
  <c r="B1323" i="4"/>
  <c r="Q1322" i="4"/>
  <c r="O1322" i="4"/>
  <c r="N1322" i="4"/>
  <c r="M1322" i="4"/>
  <c r="R1322" i="4" s="1"/>
  <c r="J1322" i="4"/>
  <c r="E1322" i="4"/>
  <c r="D1322" i="4"/>
  <c r="B1322" i="4"/>
  <c r="Q1321" i="4"/>
  <c r="O1321" i="4"/>
  <c r="N1321" i="4"/>
  <c r="M1321" i="4"/>
  <c r="R1321" i="4" s="1"/>
  <c r="J1321" i="4"/>
  <c r="E1321" i="4"/>
  <c r="D1321" i="4"/>
  <c r="B1321" i="4"/>
  <c r="Q1320" i="4"/>
  <c r="O1320" i="4"/>
  <c r="N1320" i="4"/>
  <c r="M1320" i="4"/>
  <c r="R1320" i="4" s="1"/>
  <c r="J1320" i="4"/>
  <c r="E1320" i="4"/>
  <c r="D1320" i="4"/>
  <c r="B1320" i="4"/>
  <c r="R1319" i="4"/>
  <c r="Q1319" i="4"/>
  <c r="O1319" i="4"/>
  <c r="N1319" i="4"/>
  <c r="M1319" i="4"/>
  <c r="J1319" i="4"/>
  <c r="E1319" i="4"/>
  <c r="D1319" i="4"/>
  <c r="B1319" i="4"/>
  <c r="Q1318" i="4"/>
  <c r="O1318" i="4"/>
  <c r="N1318" i="4"/>
  <c r="M1318" i="4"/>
  <c r="R1318" i="4" s="1"/>
  <c r="J1318" i="4"/>
  <c r="E1318" i="4"/>
  <c r="D1318" i="4"/>
  <c r="B1318" i="4"/>
  <c r="Q1317" i="4"/>
  <c r="O1317" i="4"/>
  <c r="N1317" i="4"/>
  <c r="M1317" i="4"/>
  <c r="R1317" i="4" s="1"/>
  <c r="J1317" i="4"/>
  <c r="E1317" i="4"/>
  <c r="D1317" i="4"/>
  <c r="B1317" i="4"/>
  <c r="Q1316" i="4"/>
  <c r="O1316" i="4"/>
  <c r="N1316" i="4"/>
  <c r="M1316" i="4"/>
  <c r="R1316" i="4" s="1"/>
  <c r="J1316" i="4"/>
  <c r="E1316" i="4"/>
  <c r="D1316" i="4"/>
  <c r="B1316" i="4"/>
  <c r="Q1315" i="4"/>
  <c r="O1315" i="4"/>
  <c r="N1315" i="4"/>
  <c r="M1315" i="4"/>
  <c r="R1315" i="4" s="1"/>
  <c r="J1315" i="4"/>
  <c r="E1315" i="4"/>
  <c r="D1315" i="4"/>
  <c r="B1315" i="4"/>
  <c r="Q1314" i="4"/>
  <c r="O1314" i="4"/>
  <c r="N1314" i="4"/>
  <c r="M1314" i="4"/>
  <c r="R1314" i="4" s="1"/>
  <c r="J1314" i="4"/>
  <c r="E1314" i="4"/>
  <c r="D1314" i="4"/>
  <c r="B1314" i="4"/>
  <c r="Q1313" i="4"/>
  <c r="O1313" i="4"/>
  <c r="N1313" i="4"/>
  <c r="M1313" i="4"/>
  <c r="R1313" i="4" s="1"/>
  <c r="J1313" i="4"/>
  <c r="E1313" i="4"/>
  <c r="D1313" i="4"/>
  <c r="B1313" i="4"/>
  <c r="Q1312" i="4"/>
  <c r="O1312" i="4"/>
  <c r="N1312" i="4"/>
  <c r="M1312" i="4"/>
  <c r="R1312" i="4" s="1"/>
  <c r="J1312" i="4"/>
  <c r="E1312" i="4"/>
  <c r="D1312" i="4"/>
  <c r="B1312" i="4"/>
  <c r="Q1311" i="4"/>
  <c r="O1311" i="4"/>
  <c r="N1311" i="4"/>
  <c r="M1311" i="4"/>
  <c r="R1311" i="4" s="1"/>
  <c r="J1311" i="4"/>
  <c r="E1311" i="4"/>
  <c r="D1311" i="4"/>
  <c r="B1311" i="4"/>
  <c r="Q1310" i="4"/>
  <c r="O1310" i="4"/>
  <c r="N1310" i="4"/>
  <c r="M1310" i="4"/>
  <c r="R1310" i="4" s="1"/>
  <c r="J1310" i="4"/>
  <c r="E1310" i="4"/>
  <c r="D1310" i="4"/>
  <c r="B1310" i="4"/>
  <c r="Q1309" i="4"/>
  <c r="O1309" i="4"/>
  <c r="N1309" i="4"/>
  <c r="M1309" i="4"/>
  <c r="R1309" i="4" s="1"/>
  <c r="J1309" i="4"/>
  <c r="E1309" i="4"/>
  <c r="D1309" i="4"/>
  <c r="B1309" i="4"/>
  <c r="Q1308" i="4"/>
  <c r="O1308" i="4"/>
  <c r="N1308" i="4"/>
  <c r="M1308" i="4"/>
  <c r="R1308" i="4" s="1"/>
  <c r="J1308" i="4"/>
  <c r="E1308" i="4"/>
  <c r="D1308" i="4"/>
  <c r="B1308" i="4"/>
  <c r="Q1307" i="4"/>
  <c r="O1307" i="4"/>
  <c r="N1307" i="4"/>
  <c r="M1307" i="4"/>
  <c r="R1307" i="4" s="1"/>
  <c r="J1307" i="4"/>
  <c r="E1307" i="4"/>
  <c r="D1307" i="4"/>
  <c r="B1307" i="4"/>
  <c r="Q1306" i="4"/>
  <c r="O1306" i="4"/>
  <c r="N1306" i="4"/>
  <c r="M1306" i="4"/>
  <c r="R1306" i="4" s="1"/>
  <c r="J1306" i="4"/>
  <c r="E1306" i="4"/>
  <c r="D1306" i="4"/>
  <c r="B1306" i="4"/>
  <c r="Q1305" i="4"/>
  <c r="O1305" i="4"/>
  <c r="N1305" i="4"/>
  <c r="M1305" i="4"/>
  <c r="R1305" i="4" s="1"/>
  <c r="J1305" i="4"/>
  <c r="E1305" i="4"/>
  <c r="D1305" i="4"/>
  <c r="B1305" i="4"/>
  <c r="Q1304" i="4"/>
  <c r="O1304" i="4"/>
  <c r="N1304" i="4"/>
  <c r="M1304" i="4"/>
  <c r="R1304" i="4" s="1"/>
  <c r="J1304" i="4"/>
  <c r="E1304" i="4"/>
  <c r="D1304" i="4"/>
  <c r="B1304" i="4"/>
  <c r="Q1303" i="4"/>
  <c r="O1303" i="4"/>
  <c r="N1303" i="4"/>
  <c r="M1303" i="4"/>
  <c r="R1303" i="4" s="1"/>
  <c r="J1303" i="4"/>
  <c r="E1303" i="4"/>
  <c r="D1303" i="4"/>
  <c r="B1303" i="4"/>
  <c r="Q1302" i="4"/>
  <c r="O1302" i="4"/>
  <c r="N1302" i="4"/>
  <c r="M1302" i="4"/>
  <c r="R1302" i="4" s="1"/>
  <c r="J1302" i="4"/>
  <c r="E1302" i="4"/>
  <c r="D1302" i="4"/>
  <c r="B1302" i="4"/>
  <c r="Q1301" i="4"/>
  <c r="O1301" i="4"/>
  <c r="N1301" i="4"/>
  <c r="M1301" i="4"/>
  <c r="R1301" i="4" s="1"/>
  <c r="J1301" i="4"/>
  <c r="E1301" i="4"/>
  <c r="D1301" i="4"/>
  <c r="B1301" i="4"/>
  <c r="Q1300" i="4"/>
  <c r="O1300" i="4"/>
  <c r="N1300" i="4"/>
  <c r="M1300" i="4"/>
  <c r="R1300" i="4" s="1"/>
  <c r="J1300" i="4"/>
  <c r="E1300" i="4"/>
  <c r="D1300" i="4"/>
  <c r="B1300" i="4"/>
  <c r="Q1299" i="4"/>
  <c r="O1299" i="4"/>
  <c r="N1299" i="4"/>
  <c r="M1299" i="4"/>
  <c r="R1299" i="4" s="1"/>
  <c r="J1299" i="4"/>
  <c r="E1299" i="4"/>
  <c r="D1299" i="4"/>
  <c r="B1299" i="4"/>
  <c r="Q1298" i="4"/>
  <c r="O1298" i="4"/>
  <c r="N1298" i="4"/>
  <c r="M1298" i="4"/>
  <c r="R1298" i="4" s="1"/>
  <c r="J1298" i="4"/>
  <c r="E1298" i="4"/>
  <c r="D1298" i="4"/>
  <c r="B1298" i="4"/>
  <c r="Q1297" i="4"/>
  <c r="O1297" i="4"/>
  <c r="N1297" i="4"/>
  <c r="M1297" i="4"/>
  <c r="R1297" i="4" s="1"/>
  <c r="J1297" i="4"/>
  <c r="E1297" i="4"/>
  <c r="D1297" i="4"/>
  <c r="B1297" i="4"/>
  <c r="Q1296" i="4"/>
  <c r="O1296" i="4"/>
  <c r="N1296" i="4"/>
  <c r="M1296" i="4"/>
  <c r="R1296" i="4" s="1"/>
  <c r="J1296" i="4"/>
  <c r="E1296" i="4"/>
  <c r="D1296" i="4"/>
  <c r="B1296" i="4"/>
  <c r="Q1295" i="4"/>
  <c r="O1295" i="4"/>
  <c r="N1295" i="4"/>
  <c r="M1295" i="4"/>
  <c r="R1295" i="4" s="1"/>
  <c r="J1295" i="4"/>
  <c r="E1295" i="4"/>
  <c r="D1295" i="4"/>
  <c r="B1295" i="4"/>
  <c r="Q1294" i="4"/>
  <c r="O1294" i="4"/>
  <c r="N1294" i="4"/>
  <c r="M1294" i="4"/>
  <c r="R1294" i="4" s="1"/>
  <c r="J1294" i="4"/>
  <c r="E1294" i="4"/>
  <c r="D1294" i="4"/>
  <c r="B1294" i="4"/>
  <c r="Q1293" i="4"/>
  <c r="O1293" i="4"/>
  <c r="N1293" i="4"/>
  <c r="M1293" i="4"/>
  <c r="R1293" i="4" s="1"/>
  <c r="J1293" i="4"/>
  <c r="E1293" i="4"/>
  <c r="D1293" i="4"/>
  <c r="B1293" i="4"/>
  <c r="Q1292" i="4"/>
  <c r="O1292" i="4"/>
  <c r="N1292" i="4"/>
  <c r="M1292" i="4"/>
  <c r="R1292" i="4" s="1"/>
  <c r="J1292" i="4"/>
  <c r="E1292" i="4"/>
  <c r="D1292" i="4"/>
  <c r="B1292" i="4"/>
  <c r="Q1291" i="4"/>
  <c r="O1291" i="4"/>
  <c r="N1291" i="4"/>
  <c r="M1291" i="4"/>
  <c r="R1291" i="4" s="1"/>
  <c r="J1291" i="4"/>
  <c r="E1291" i="4"/>
  <c r="D1291" i="4"/>
  <c r="B1291" i="4"/>
  <c r="Q1290" i="4"/>
  <c r="O1290" i="4"/>
  <c r="N1290" i="4"/>
  <c r="M1290" i="4"/>
  <c r="R1290" i="4" s="1"/>
  <c r="J1290" i="4"/>
  <c r="E1290" i="4"/>
  <c r="D1290" i="4"/>
  <c r="B1290" i="4"/>
  <c r="R1289" i="4"/>
  <c r="Q1289" i="4"/>
  <c r="O1289" i="4"/>
  <c r="N1289" i="4"/>
  <c r="M1289" i="4"/>
  <c r="J1289" i="4"/>
  <c r="E1289" i="4"/>
  <c r="D1289" i="4"/>
  <c r="B1289" i="4"/>
  <c r="Q1288" i="4"/>
  <c r="O1288" i="4"/>
  <c r="N1288" i="4"/>
  <c r="M1288" i="4"/>
  <c r="R1288" i="4" s="1"/>
  <c r="J1288" i="4"/>
  <c r="E1288" i="4"/>
  <c r="D1288" i="4"/>
  <c r="B1288" i="4"/>
  <c r="Q1287" i="4"/>
  <c r="O1287" i="4"/>
  <c r="N1287" i="4"/>
  <c r="M1287" i="4"/>
  <c r="R1287" i="4" s="1"/>
  <c r="J1287" i="4"/>
  <c r="E1287" i="4"/>
  <c r="D1287" i="4"/>
  <c r="B1287" i="4"/>
  <c r="Q1286" i="4"/>
  <c r="O1286" i="4"/>
  <c r="N1286" i="4"/>
  <c r="M1286" i="4"/>
  <c r="R1286" i="4" s="1"/>
  <c r="J1286" i="4"/>
  <c r="E1286" i="4"/>
  <c r="D1286" i="4"/>
  <c r="B1286" i="4"/>
  <c r="Q1285" i="4"/>
  <c r="O1285" i="4"/>
  <c r="N1285" i="4"/>
  <c r="M1285" i="4"/>
  <c r="R1285" i="4" s="1"/>
  <c r="J1285" i="4"/>
  <c r="E1285" i="4"/>
  <c r="D1285" i="4"/>
  <c r="B1285" i="4"/>
  <c r="Q1284" i="4"/>
  <c r="O1284" i="4"/>
  <c r="N1284" i="4"/>
  <c r="M1284" i="4"/>
  <c r="R1284" i="4" s="1"/>
  <c r="J1284" i="4"/>
  <c r="E1284" i="4"/>
  <c r="D1284" i="4"/>
  <c r="B1284" i="4"/>
  <c r="Q1283" i="4"/>
  <c r="O1283" i="4"/>
  <c r="N1283" i="4"/>
  <c r="M1283" i="4"/>
  <c r="R1283" i="4" s="1"/>
  <c r="J1283" i="4"/>
  <c r="E1283" i="4"/>
  <c r="D1283" i="4"/>
  <c r="B1283" i="4"/>
  <c r="R1282" i="4"/>
  <c r="Q1282" i="4"/>
  <c r="O1282" i="4"/>
  <c r="N1282" i="4"/>
  <c r="M1282" i="4"/>
  <c r="J1282" i="4"/>
  <c r="E1282" i="4"/>
  <c r="D1282" i="4"/>
  <c r="B1282" i="4"/>
  <c r="Q1281" i="4"/>
  <c r="O1281" i="4"/>
  <c r="N1281" i="4"/>
  <c r="M1281" i="4"/>
  <c r="R1281" i="4" s="1"/>
  <c r="J1281" i="4"/>
  <c r="E1281" i="4"/>
  <c r="D1281" i="4"/>
  <c r="B1281" i="4"/>
  <c r="Q1280" i="4"/>
  <c r="O1280" i="4"/>
  <c r="N1280" i="4"/>
  <c r="M1280" i="4"/>
  <c r="R1280" i="4" s="1"/>
  <c r="J1280" i="4"/>
  <c r="E1280" i="4"/>
  <c r="D1280" i="4"/>
  <c r="B1280" i="4"/>
  <c r="Q1279" i="4"/>
  <c r="O1279" i="4"/>
  <c r="N1279" i="4"/>
  <c r="M1279" i="4"/>
  <c r="R1279" i="4" s="1"/>
  <c r="J1279" i="4"/>
  <c r="E1279" i="4"/>
  <c r="D1279" i="4"/>
  <c r="B1279" i="4"/>
  <c r="Q1278" i="4"/>
  <c r="O1278" i="4"/>
  <c r="N1278" i="4"/>
  <c r="M1278" i="4"/>
  <c r="R1278" i="4" s="1"/>
  <c r="J1278" i="4"/>
  <c r="E1278" i="4"/>
  <c r="D1278" i="4"/>
  <c r="B1278" i="4"/>
  <c r="Q1277" i="4"/>
  <c r="O1277" i="4"/>
  <c r="N1277" i="4"/>
  <c r="M1277" i="4"/>
  <c r="R1277" i="4" s="1"/>
  <c r="J1277" i="4"/>
  <c r="E1277" i="4"/>
  <c r="D1277" i="4"/>
  <c r="B1277" i="4"/>
  <c r="R1276" i="4"/>
  <c r="Q1276" i="4"/>
  <c r="O1276" i="4"/>
  <c r="N1276" i="4"/>
  <c r="M1276" i="4"/>
  <c r="J1276" i="4"/>
  <c r="E1276" i="4"/>
  <c r="D1276" i="4"/>
  <c r="B1276" i="4"/>
  <c r="Q1275" i="4"/>
  <c r="O1275" i="4"/>
  <c r="N1275" i="4"/>
  <c r="M1275" i="4"/>
  <c r="R1275" i="4" s="1"/>
  <c r="J1275" i="4"/>
  <c r="E1275" i="4"/>
  <c r="D1275" i="4"/>
  <c r="B1275" i="4"/>
  <c r="Q1274" i="4"/>
  <c r="O1274" i="4"/>
  <c r="N1274" i="4"/>
  <c r="M1274" i="4"/>
  <c r="R1274" i="4" s="1"/>
  <c r="J1274" i="4"/>
  <c r="E1274" i="4"/>
  <c r="D1274" i="4"/>
  <c r="B1274" i="4"/>
  <c r="Q1273" i="4"/>
  <c r="O1273" i="4"/>
  <c r="N1273" i="4"/>
  <c r="M1273" i="4"/>
  <c r="R1273" i="4" s="1"/>
  <c r="J1273" i="4"/>
  <c r="E1273" i="4"/>
  <c r="D1273" i="4"/>
  <c r="B1273" i="4"/>
  <c r="Q1272" i="4"/>
  <c r="O1272" i="4"/>
  <c r="N1272" i="4"/>
  <c r="M1272" i="4"/>
  <c r="R1272" i="4" s="1"/>
  <c r="J1272" i="4"/>
  <c r="E1272" i="4"/>
  <c r="D1272" i="4"/>
  <c r="B1272" i="4"/>
  <c r="Q1271" i="4"/>
  <c r="O1271" i="4"/>
  <c r="N1271" i="4"/>
  <c r="M1271" i="4"/>
  <c r="R1271" i="4" s="1"/>
  <c r="J1271" i="4"/>
  <c r="E1271" i="4"/>
  <c r="D1271" i="4"/>
  <c r="B1271" i="4"/>
  <c r="R1270" i="4"/>
  <c r="Q1270" i="4"/>
  <c r="O1270" i="4"/>
  <c r="N1270" i="4"/>
  <c r="M1270" i="4"/>
  <c r="J1270" i="4"/>
  <c r="E1270" i="4"/>
  <c r="D1270" i="4"/>
  <c r="B1270" i="4"/>
  <c r="Q1269" i="4"/>
  <c r="O1269" i="4"/>
  <c r="N1269" i="4"/>
  <c r="M1269" i="4"/>
  <c r="R1269" i="4" s="1"/>
  <c r="J1269" i="4"/>
  <c r="E1269" i="4"/>
  <c r="D1269" i="4"/>
  <c r="B1269" i="4"/>
  <c r="Q1268" i="4"/>
  <c r="O1268" i="4"/>
  <c r="N1268" i="4"/>
  <c r="M1268" i="4"/>
  <c r="R1268" i="4" s="1"/>
  <c r="J1268" i="4"/>
  <c r="E1268" i="4"/>
  <c r="D1268" i="4"/>
  <c r="B1268" i="4"/>
  <c r="Q1267" i="4"/>
  <c r="O1267" i="4"/>
  <c r="N1267" i="4"/>
  <c r="M1267" i="4"/>
  <c r="R1267" i="4" s="1"/>
  <c r="J1267" i="4"/>
  <c r="E1267" i="4"/>
  <c r="D1267" i="4"/>
  <c r="B1267" i="4"/>
  <c r="Q1266" i="4"/>
  <c r="O1266" i="4"/>
  <c r="N1266" i="4"/>
  <c r="M1266" i="4"/>
  <c r="R1266" i="4" s="1"/>
  <c r="J1266" i="4"/>
  <c r="E1266" i="4"/>
  <c r="D1266" i="4"/>
  <c r="B1266" i="4"/>
  <c r="Q1265" i="4"/>
  <c r="O1265" i="4"/>
  <c r="N1265" i="4"/>
  <c r="M1265" i="4"/>
  <c r="R1265" i="4" s="1"/>
  <c r="J1265" i="4"/>
  <c r="E1265" i="4"/>
  <c r="D1265" i="4"/>
  <c r="B1265" i="4"/>
  <c r="Q1264" i="4"/>
  <c r="O1264" i="4"/>
  <c r="N1264" i="4"/>
  <c r="M1264" i="4"/>
  <c r="R1264" i="4" s="1"/>
  <c r="J1264" i="4"/>
  <c r="E1264" i="4"/>
  <c r="D1264" i="4"/>
  <c r="B1264" i="4"/>
  <c r="Q1263" i="4"/>
  <c r="O1263" i="4"/>
  <c r="N1263" i="4"/>
  <c r="M1263" i="4"/>
  <c r="R1263" i="4" s="1"/>
  <c r="J1263" i="4"/>
  <c r="E1263" i="4"/>
  <c r="D1263" i="4"/>
  <c r="B1263" i="4"/>
  <c r="Q1262" i="4"/>
  <c r="O1262" i="4"/>
  <c r="N1262" i="4"/>
  <c r="M1262" i="4"/>
  <c r="R1262" i="4" s="1"/>
  <c r="J1262" i="4"/>
  <c r="E1262" i="4"/>
  <c r="D1262" i="4"/>
  <c r="B1262" i="4"/>
  <c r="Q1261" i="4"/>
  <c r="O1261" i="4"/>
  <c r="N1261" i="4"/>
  <c r="M1261" i="4"/>
  <c r="R1261" i="4" s="1"/>
  <c r="J1261" i="4"/>
  <c r="E1261" i="4"/>
  <c r="D1261" i="4"/>
  <c r="B1261" i="4"/>
  <c r="Q1260" i="4"/>
  <c r="O1260" i="4"/>
  <c r="N1260" i="4"/>
  <c r="M1260" i="4"/>
  <c r="R1260" i="4" s="1"/>
  <c r="J1260" i="4"/>
  <c r="E1260" i="4"/>
  <c r="D1260" i="4"/>
  <c r="B1260" i="4"/>
  <c r="Q1259" i="4"/>
  <c r="O1259" i="4"/>
  <c r="N1259" i="4"/>
  <c r="M1259" i="4"/>
  <c r="R1259" i="4" s="1"/>
  <c r="J1259" i="4"/>
  <c r="E1259" i="4"/>
  <c r="D1259" i="4"/>
  <c r="B1259" i="4"/>
  <c r="Q1258" i="4"/>
  <c r="O1258" i="4"/>
  <c r="N1258" i="4"/>
  <c r="M1258" i="4"/>
  <c r="R1258" i="4" s="1"/>
  <c r="J1258" i="4"/>
  <c r="E1258" i="4"/>
  <c r="D1258" i="4"/>
  <c r="B1258" i="4"/>
  <c r="Q1257" i="4"/>
  <c r="O1257" i="4"/>
  <c r="N1257" i="4"/>
  <c r="M1257" i="4"/>
  <c r="R1257" i="4" s="1"/>
  <c r="J1257" i="4"/>
  <c r="E1257" i="4"/>
  <c r="D1257" i="4"/>
  <c r="B1257" i="4"/>
  <c r="Q1256" i="4"/>
  <c r="O1256" i="4"/>
  <c r="N1256" i="4"/>
  <c r="M1256" i="4"/>
  <c r="R1256" i="4" s="1"/>
  <c r="J1256" i="4"/>
  <c r="E1256" i="4"/>
  <c r="D1256" i="4"/>
  <c r="B1256" i="4"/>
  <c r="Q1255" i="4"/>
  <c r="O1255" i="4"/>
  <c r="N1255" i="4"/>
  <c r="M1255" i="4"/>
  <c r="R1255" i="4" s="1"/>
  <c r="J1255" i="4"/>
  <c r="E1255" i="4"/>
  <c r="D1255" i="4"/>
  <c r="B1255" i="4"/>
  <c r="Q1254" i="4"/>
  <c r="O1254" i="4"/>
  <c r="N1254" i="4"/>
  <c r="M1254" i="4"/>
  <c r="R1254" i="4" s="1"/>
  <c r="J1254" i="4"/>
  <c r="E1254" i="4"/>
  <c r="D1254" i="4"/>
  <c r="B1254" i="4"/>
  <c r="Q1253" i="4"/>
  <c r="O1253" i="4"/>
  <c r="N1253" i="4"/>
  <c r="M1253" i="4"/>
  <c r="R1253" i="4" s="1"/>
  <c r="J1253" i="4"/>
  <c r="E1253" i="4"/>
  <c r="D1253" i="4"/>
  <c r="B1253" i="4"/>
  <c r="Q1252" i="4"/>
  <c r="O1252" i="4"/>
  <c r="N1252" i="4"/>
  <c r="M1252" i="4"/>
  <c r="R1252" i="4" s="1"/>
  <c r="J1252" i="4"/>
  <c r="E1252" i="4"/>
  <c r="D1252" i="4"/>
  <c r="B1252" i="4"/>
  <c r="Q1251" i="4"/>
  <c r="O1251" i="4"/>
  <c r="N1251" i="4"/>
  <c r="M1251" i="4"/>
  <c r="R1251" i="4" s="1"/>
  <c r="J1251" i="4"/>
  <c r="E1251" i="4"/>
  <c r="D1251" i="4"/>
  <c r="B1251" i="4"/>
  <c r="Q1250" i="4"/>
  <c r="O1250" i="4"/>
  <c r="N1250" i="4"/>
  <c r="M1250" i="4"/>
  <c r="R1250" i="4" s="1"/>
  <c r="J1250" i="4"/>
  <c r="E1250" i="4"/>
  <c r="D1250" i="4"/>
  <c r="B1250" i="4"/>
  <c r="Q1249" i="4"/>
  <c r="O1249" i="4"/>
  <c r="N1249" i="4"/>
  <c r="M1249" i="4"/>
  <c r="R1249" i="4" s="1"/>
  <c r="J1249" i="4"/>
  <c r="E1249" i="4"/>
  <c r="D1249" i="4"/>
  <c r="B1249" i="4"/>
  <c r="Q1248" i="4"/>
  <c r="O1248" i="4"/>
  <c r="N1248" i="4"/>
  <c r="M1248" i="4"/>
  <c r="R1248" i="4" s="1"/>
  <c r="J1248" i="4"/>
  <c r="E1248" i="4"/>
  <c r="D1248" i="4"/>
  <c r="B1248" i="4"/>
  <c r="Q1247" i="4"/>
  <c r="O1247" i="4"/>
  <c r="N1247" i="4"/>
  <c r="M1247" i="4"/>
  <c r="R1247" i="4" s="1"/>
  <c r="J1247" i="4"/>
  <c r="E1247" i="4"/>
  <c r="D1247" i="4"/>
  <c r="B1247" i="4"/>
  <c r="Q1246" i="4"/>
  <c r="O1246" i="4"/>
  <c r="N1246" i="4"/>
  <c r="M1246" i="4"/>
  <c r="R1246" i="4" s="1"/>
  <c r="J1246" i="4"/>
  <c r="E1246" i="4"/>
  <c r="D1246" i="4"/>
  <c r="B1246" i="4"/>
  <c r="Q1245" i="4"/>
  <c r="O1245" i="4"/>
  <c r="N1245" i="4"/>
  <c r="M1245" i="4"/>
  <c r="R1245" i="4" s="1"/>
  <c r="J1245" i="4"/>
  <c r="E1245" i="4"/>
  <c r="D1245" i="4"/>
  <c r="B1245" i="4"/>
  <c r="Q1244" i="4"/>
  <c r="O1244" i="4"/>
  <c r="N1244" i="4"/>
  <c r="M1244" i="4"/>
  <c r="R1244" i="4" s="1"/>
  <c r="J1244" i="4"/>
  <c r="E1244" i="4"/>
  <c r="D1244" i="4"/>
  <c r="B1244" i="4"/>
  <c r="Q1243" i="4"/>
  <c r="O1243" i="4"/>
  <c r="N1243" i="4"/>
  <c r="M1243" i="4"/>
  <c r="R1243" i="4" s="1"/>
  <c r="J1243" i="4"/>
  <c r="E1243" i="4"/>
  <c r="D1243" i="4"/>
  <c r="B1243" i="4"/>
  <c r="Q1242" i="4"/>
  <c r="O1242" i="4"/>
  <c r="N1242" i="4"/>
  <c r="M1242" i="4"/>
  <c r="R1242" i="4" s="1"/>
  <c r="J1242" i="4"/>
  <c r="E1242" i="4"/>
  <c r="D1242" i="4"/>
  <c r="B1242" i="4"/>
  <c r="Q1241" i="4"/>
  <c r="O1241" i="4"/>
  <c r="N1241" i="4"/>
  <c r="M1241" i="4"/>
  <c r="R1241" i="4" s="1"/>
  <c r="J1241" i="4"/>
  <c r="E1241" i="4"/>
  <c r="D1241" i="4"/>
  <c r="B1241" i="4"/>
  <c r="Q1240" i="4"/>
  <c r="O1240" i="4"/>
  <c r="N1240" i="4"/>
  <c r="M1240" i="4"/>
  <c r="R1240" i="4" s="1"/>
  <c r="J1240" i="4"/>
  <c r="E1240" i="4"/>
  <c r="D1240" i="4"/>
  <c r="B1240" i="4"/>
  <c r="Q1239" i="4"/>
  <c r="O1239" i="4"/>
  <c r="N1239" i="4"/>
  <c r="M1239" i="4"/>
  <c r="R1239" i="4" s="1"/>
  <c r="J1239" i="4"/>
  <c r="E1239" i="4"/>
  <c r="D1239" i="4"/>
  <c r="B1239" i="4"/>
  <c r="Q1238" i="4"/>
  <c r="O1238" i="4"/>
  <c r="N1238" i="4"/>
  <c r="M1238" i="4"/>
  <c r="R1238" i="4" s="1"/>
  <c r="J1238" i="4"/>
  <c r="E1238" i="4"/>
  <c r="D1238" i="4"/>
  <c r="B1238" i="4"/>
  <c r="Q1237" i="4"/>
  <c r="O1237" i="4"/>
  <c r="N1237" i="4"/>
  <c r="M1237" i="4"/>
  <c r="R1237" i="4" s="1"/>
  <c r="J1237" i="4"/>
  <c r="E1237" i="4"/>
  <c r="D1237" i="4"/>
  <c r="B1237" i="4"/>
  <c r="Q1236" i="4"/>
  <c r="O1236" i="4"/>
  <c r="N1236" i="4"/>
  <c r="M1236" i="4"/>
  <c r="R1236" i="4" s="1"/>
  <c r="J1236" i="4"/>
  <c r="E1236" i="4"/>
  <c r="D1236" i="4"/>
  <c r="B1236" i="4"/>
  <c r="Q1235" i="4"/>
  <c r="O1235" i="4"/>
  <c r="N1235" i="4"/>
  <c r="M1235" i="4"/>
  <c r="R1235" i="4" s="1"/>
  <c r="J1235" i="4"/>
  <c r="E1235" i="4"/>
  <c r="D1235" i="4"/>
  <c r="B1235" i="4"/>
  <c r="Q1234" i="4"/>
  <c r="O1234" i="4"/>
  <c r="N1234" i="4"/>
  <c r="M1234" i="4"/>
  <c r="R1234" i="4" s="1"/>
  <c r="J1234" i="4"/>
  <c r="E1234" i="4"/>
  <c r="D1234" i="4"/>
  <c r="B1234" i="4"/>
  <c r="R1233" i="4"/>
  <c r="Q1233" i="4"/>
  <c r="O1233" i="4"/>
  <c r="N1233" i="4"/>
  <c r="M1233" i="4"/>
  <c r="J1233" i="4"/>
  <c r="E1233" i="4"/>
  <c r="D1233" i="4"/>
  <c r="B1233" i="4"/>
  <c r="Q1232" i="4"/>
  <c r="O1232" i="4"/>
  <c r="N1232" i="4"/>
  <c r="M1232" i="4"/>
  <c r="R1232" i="4" s="1"/>
  <c r="J1232" i="4"/>
  <c r="E1232" i="4"/>
  <c r="D1232" i="4"/>
  <c r="B1232" i="4"/>
  <c r="Q1231" i="4"/>
  <c r="O1231" i="4"/>
  <c r="N1231" i="4"/>
  <c r="M1231" i="4"/>
  <c r="R1231" i="4" s="1"/>
  <c r="J1231" i="4"/>
  <c r="E1231" i="4"/>
  <c r="D1231" i="4"/>
  <c r="B1231" i="4"/>
  <c r="Q1230" i="4"/>
  <c r="O1230" i="4"/>
  <c r="N1230" i="4"/>
  <c r="M1230" i="4"/>
  <c r="R1230" i="4" s="1"/>
  <c r="J1230" i="4"/>
  <c r="E1230" i="4"/>
  <c r="D1230" i="4"/>
  <c r="B1230" i="4"/>
  <c r="Q1229" i="4"/>
  <c r="O1229" i="4"/>
  <c r="N1229" i="4"/>
  <c r="M1229" i="4"/>
  <c r="R1229" i="4" s="1"/>
  <c r="J1229" i="4"/>
  <c r="E1229" i="4"/>
  <c r="D1229" i="4"/>
  <c r="B1229" i="4"/>
  <c r="Q1228" i="4"/>
  <c r="O1228" i="4"/>
  <c r="N1228" i="4"/>
  <c r="M1228" i="4"/>
  <c r="R1228" i="4" s="1"/>
  <c r="J1228" i="4"/>
  <c r="E1228" i="4"/>
  <c r="D1228" i="4"/>
  <c r="B1228" i="4"/>
  <c r="Q1227" i="4"/>
  <c r="O1227" i="4"/>
  <c r="N1227" i="4"/>
  <c r="M1227" i="4"/>
  <c r="R1227" i="4" s="1"/>
  <c r="J1227" i="4"/>
  <c r="E1227" i="4"/>
  <c r="D1227" i="4"/>
  <c r="B1227" i="4"/>
  <c r="Q1226" i="4"/>
  <c r="O1226" i="4"/>
  <c r="N1226" i="4"/>
  <c r="M1226" i="4"/>
  <c r="R1226" i="4" s="1"/>
  <c r="J1226" i="4"/>
  <c r="E1226" i="4"/>
  <c r="D1226" i="4"/>
  <c r="B1226" i="4"/>
  <c r="R1225" i="4"/>
  <c r="Q1225" i="4"/>
  <c r="O1225" i="4"/>
  <c r="N1225" i="4"/>
  <c r="M1225" i="4"/>
  <c r="J1225" i="4"/>
  <c r="E1225" i="4"/>
  <c r="D1225" i="4"/>
  <c r="B1225" i="4"/>
  <c r="Q1224" i="4"/>
  <c r="O1224" i="4"/>
  <c r="N1224" i="4"/>
  <c r="M1224" i="4"/>
  <c r="R1224" i="4" s="1"/>
  <c r="J1224" i="4"/>
  <c r="E1224" i="4"/>
  <c r="D1224" i="4"/>
  <c r="B1224" i="4"/>
  <c r="Q1223" i="4"/>
  <c r="O1223" i="4"/>
  <c r="N1223" i="4"/>
  <c r="M1223" i="4"/>
  <c r="R1223" i="4" s="1"/>
  <c r="J1223" i="4"/>
  <c r="E1223" i="4"/>
  <c r="D1223" i="4"/>
  <c r="B1223" i="4"/>
  <c r="Q1222" i="4"/>
  <c r="O1222" i="4"/>
  <c r="N1222" i="4"/>
  <c r="M1222" i="4"/>
  <c r="R1222" i="4" s="1"/>
  <c r="J1222" i="4"/>
  <c r="E1222" i="4"/>
  <c r="D1222" i="4"/>
  <c r="B1222" i="4"/>
  <c r="Q1221" i="4"/>
  <c r="O1221" i="4"/>
  <c r="N1221" i="4"/>
  <c r="M1221" i="4"/>
  <c r="R1221" i="4" s="1"/>
  <c r="J1221" i="4"/>
  <c r="E1221" i="4"/>
  <c r="D1221" i="4"/>
  <c r="B1221" i="4"/>
  <c r="Q1220" i="4"/>
  <c r="O1220" i="4"/>
  <c r="N1220" i="4"/>
  <c r="M1220" i="4"/>
  <c r="R1220" i="4" s="1"/>
  <c r="J1220" i="4"/>
  <c r="E1220" i="4"/>
  <c r="D1220" i="4"/>
  <c r="B1220" i="4"/>
  <c r="Q1219" i="4"/>
  <c r="O1219" i="4"/>
  <c r="N1219" i="4"/>
  <c r="M1219" i="4"/>
  <c r="R1219" i="4" s="1"/>
  <c r="J1219" i="4"/>
  <c r="E1219" i="4"/>
  <c r="D1219" i="4"/>
  <c r="B1219" i="4"/>
  <c r="Q1218" i="4"/>
  <c r="O1218" i="4"/>
  <c r="N1218" i="4"/>
  <c r="M1218" i="4"/>
  <c r="R1218" i="4" s="1"/>
  <c r="J1218" i="4"/>
  <c r="E1218" i="4"/>
  <c r="D1218" i="4"/>
  <c r="B1218" i="4"/>
  <c r="Q1217" i="4"/>
  <c r="O1217" i="4"/>
  <c r="N1217" i="4"/>
  <c r="M1217" i="4"/>
  <c r="R1217" i="4" s="1"/>
  <c r="J1217" i="4"/>
  <c r="E1217" i="4"/>
  <c r="D1217" i="4"/>
  <c r="B1217" i="4"/>
  <c r="Q1216" i="4"/>
  <c r="O1216" i="4"/>
  <c r="N1216" i="4"/>
  <c r="M1216" i="4"/>
  <c r="R1216" i="4" s="1"/>
  <c r="J1216" i="4"/>
  <c r="E1216" i="4"/>
  <c r="D1216" i="4"/>
  <c r="B1216" i="4"/>
  <c r="Q1215" i="4"/>
  <c r="O1215" i="4"/>
  <c r="N1215" i="4"/>
  <c r="M1215" i="4"/>
  <c r="R1215" i="4" s="1"/>
  <c r="J1215" i="4"/>
  <c r="E1215" i="4"/>
  <c r="D1215" i="4"/>
  <c r="B1215" i="4"/>
  <c r="Q1214" i="4"/>
  <c r="O1214" i="4"/>
  <c r="N1214" i="4"/>
  <c r="M1214" i="4"/>
  <c r="R1214" i="4" s="1"/>
  <c r="J1214" i="4"/>
  <c r="E1214" i="4"/>
  <c r="D1214" i="4"/>
  <c r="B1214" i="4"/>
  <c r="Q1213" i="4"/>
  <c r="O1213" i="4"/>
  <c r="N1213" i="4"/>
  <c r="M1213" i="4"/>
  <c r="R1213" i="4" s="1"/>
  <c r="J1213" i="4"/>
  <c r="E1213" i="4"/>
  <c r="D1213" i="4"/>
  <c r="B1213" i="4"/>
  <c r="Q1212" i="4"/>
  <c r="O1212" i="4"/>
  <c r="N1212" i="4"/>
  <c r="M1212" i="4"/>
  <c r="R1212" i="4" s="1"/>
  <c r="J1212" i="4"/>
  <c r="E1212" i="4"/>
  <c r="D1212" i="4"/>
  <c r="B1212" i="4"/>
  <c r="Q1211" i="4"/>
  <c r="O1211" i="4"/>
  <c r="N1211" i="4"/>
  <c r="M1211" i="4"/>
  <c r="R1211" i="4" s="1"/>
  <c r="J1211" i="4"/>
  <c r="E1211" i="4"/>
  <c r="D1211" i="4"/>
  <c r="B1211" i="4"/>
  <c r="Q1210" i="4"/>
  <c r="O1210" i="4"/>
  <c r="N1210" i="4"/>
  <c r="M1210" i="4"/>
  <c r="R1210" i="4" s="1"/>
  <c r="J1210" i="4"/>
  <c r="E1210" i="4"/>
  <c r="D1210" i="4"/>
  <c r="B1210" i="4"/>
  <c r="Q1209" i="4"/>
  <c r="O1209" i="4"/>
  <c r="N1209" i="4"/>
  <c r="M1209" i="4"/>
  <c r="R1209" i="4" s="1"/>
  <c r="J1209" i="4"/>
  <c r="E1209" i="4"/>
  <c r="D1209" i="4"/>
  <c r="B1209" i="4"/>
  <c r="Q1208" i="4"/>
  <c r="O1208" i="4"/>
  <c r="N1208" i="4"/>
  <c r="M1208" i="4"/>
  <c r="R1208" i="4" s="1"/>
  <c r="J1208" i="4"/>
  <c r="E1208" i="4"/>
  <c r="D1208" i="4"/>
  <c r="B1208" i="4"/>
  <c r="Q1207" i="4"/>
  <c r="O1207" i="4"/>
  <c r="N1207" i="4"/>
  <c r="M1207" i="4"/>
  <c r="R1207" i="4" s="1"/>
  <c r="J1207" i="4"/>
  <c r="E1207" i="4"/>
  <c r="D1207" i="4"/>
  <c r="B1207" i="4"/>
  <c r="Q1206" i="4"/>
  <c r="O1206" i="4"/>
  <c r="N1206" i="4"/>
  <c r="M1206" i="4"/>
  <c r="R1206" i="4" s="1"/>
  <c r="J1206" i="4"/>
  <c r="E1206" i="4"/>
  <c r="D1206" i="4"/>
  <c r="B1206" i="4"/>
  <c r="Q1205" i="4"/>
  <c r="O1205" i="4"/>
  <c r="N1205" i="4"/>
  <c r="M1205" i="4"/>
  <c r="R1205" i="4" s="1"/>
  <c r="J1205" i="4"/>
  <c r="E1205" i="4"/>
  <c r="D1205" i="4"/>
  <c r="B1205" i="4"/>
  <c r="Q1204" i="4"/>
  <c r="O1204" i="4"/>
  <c r="N1204" i="4"/>
  <c r="M1204" i="4"/>
  <c r="R1204" i="4" s="1"/>
  <c r="J1204" i="4"/>
  <c r="E1204" i="4"/>
  <c r="D1204" i="4"/>
  <c r="B1204" i="4"/>
  <c r="Q1203" i="4"/>
  <c r="O1203" i="4"/>
  <c r="N1203" i="4"/>
  <c r="M1203" i="4"/>
  <c r="R1203" i="4" s="1"/>
  <c r="J1203" i="4"/>
  <c r="E1203" i="4"/>
  <c r="D1203" i="4"/>
  <c r="B1203" i="4"/>
  <c r="Q1202" i="4"/>
  <c r="O1202" i="4"/>
  <c r="N1202" i="4"/>
  <c r="M1202" i="4"/>
  <c r="R1202" i="4" s="1"/>
  <c r="J1202" i="4"/>
  <c r="E1202" i="4"/>
  <c r="D1202" i="4"/>
  <c r="B1202" i="4"/>
  <c r="Q1201" i="4"/>
  <c r="O1201" i="4"/>
  <c r="N1201" i="4"/>
  <c r="M1201" i="4"/>
  <c r="R1201" i="4" s="1"/>
  <c r="J1201" i="4"/>
  <c r="E1201" i="4"/>
  <c r="D1201" i="4"/>
  <c r="B1201" i="4"/>
  <c r="Q1200" i="4"/>
  <c r="O1200" i="4"/>
  <c r="N1200" i="4"/>
  <c r="M1200" i="4"/>
  <c r="R1200" i="4" s="1"/>
  <c r="J1200" i="4"/>
  <c r="E1200" i="4"/>
  <c r="D1200" i="4"/>
  <c r="B1200" i="4"/>
  <c r="Q1199" i="4"/>
  <c r="O1199" i="4"/>
  <c r="N1199" i="4"/>
  <c r="M1199" i="4"/>
  <c r="R1199" i="4" s="1"/>
  <c r="J1199" i="4"/>
  <c r="E1199" i="4"/>
  <c r="D1199" i="4"/>
  <c r="B1199" i="4"/>
  <c r="Q1198" i="4"/>
  <c r="O1198" i="4"/>
  <c r="N1198" i="4"/>
  <c r="M1198" i="4"/>
  <c r="R1198" i="4" s="1"/>
  <c r="J1198" i="4"/>
  <c r="E1198" i="4"/>
  <c r="D1198" i="4"/>
  <c r="B1198" i="4"/>
  <c r="Q1197" i="4"/>
  <c r="O1197" i="4"/>
  <c r="N1197" i="4"/>
  <c r="M1197" i="4"/>
  <c r="R1197" i="4" s="1"/>
  <c r="J1197" i="4"/>
  <c r="E1197" i="4"/>
  <c r="D1197" i="4"/>
  <c r="B1197" i="4"/>
  <c r="Q1196" i="4"/>
  <c r="O1196" i="4"/>
  <c r="N1196" i="4"/>
  <c r="M1196" i="4"/>
  <c r="R1196" i="4" s="1"/>
  <c r="J1196" i="4"/>
  <c r="E1196" i="4"/>
  <c r="D1196" i="4"/>
  <c r="B1196" i="4"/>
  <c r="Q1195" i="4"/>
  <c r="O1195" i="4"/>
  <c r="N1195" i="4"/>
  <c r="M1195" i="4"/>
  <c r="R1195" i="4" s="1"/>
  <c r="J1195" i="4"/>
  <c r="E1195" i="4"/>
  <c r="D1195" i="4"/>
  <c r="B1195" i="4"/>
  <c r="Q1194" i="4"/>
  <c r="O1194" i="4"/>
  <c r="N1194" i="4"/>
  <c r="M1194" i="4"/>
  <c r="R1194" i="4" s="1"/>
  <c r="J1194" i="4"/>
  <c r="E1194" i="4"/>
  <c r="D1194" i="4"/>
  <c r="B1194" i="4"/>
  <c r="Q1193" i="4"/>
  <c r="O1193" i="4"/>
  <c r="N1193" i="4"/>
  <c r="M1193" i="4"/>
  <c r="R1193" i="4" s="1"/>
  <c r="J1193" i="4"/>
  <c r="E1193" i="4"/>
  <c r="D1193" i="4"/>
  <c r="B1193" i="4"/>
  <c r="Q1192" i="4"/>
  <c r="O1192" i="4"/>
  <c r="N1192" i="4"/>
  <c r="M1192" i="4"/>
  <c r="R1192" i="4" s="1"/>
  <c r="J1192" i="4"/>
  <c r="E1192" i="4"/>
  <c r="D1192" i="4"/>
  <c r="B1192" i="4"/>
  <c r="R1191" i="4"/>
  <c r="Q1191" i="4"/>
  <c r="O1191" i="4"/>
  <c r="N1191" i="4"/>
  <c r="M1191" i="4"/>
  <c r="J1191" i="4"/>
  <c r="E1191" i="4"/>
  <c r="D1191" i="4"/>
  <c r="B1191" i="4"/>
  <c r="Q1190" i="4"/>
  <c r="O1190" i="4"/>
  <c r="N1190" i="4"/>
  <c r="M1190" i="4"/>
  <c r="R1190" i="4" s="1"/>
  <c r="J1190" i="4"/>
  <c r="E1190" i="4"/>
  <c r="D1190" i="4"/>
  <c r="B1190" i="4"/>
  <c r="Q1189" i="4"/>
  <c r="O1189" i="4"/>
  <c r="N1189" i="4"/>
  <c r="M1189" i="4"/>
  <c r="R1189" i="4" s="1"/>
  <c r="J1189" i="4"/>
  <c r="E1189" i="4"/>
  <c r="D1189" i="4"/>
  <c r="B1189" i="4"/>
  <c r="Q1188" i="4"/>
  <c r="O1188" i="4"/>
  <c r="N1188" i="4"/>
  <c r="M1188" i="4"/>
  <c r="R1188" i="4" s="1"/>
  <c r="J1188" i="4"/>
  <c r="E1188" i="4"/>
  <c r="D1188" i="4"/>
  <c r="B1188" i="4"/>
  <c r="Q1187" i="4"/>
  <c r="O1187" i="4"/>
  <c r="N1187" i="4"/>
  <c r="M1187" i="4"/>
  <c r="R1187" i="4" s="1"/>
  <c r="J1187" i="4"/>
  <c r="E1187" i="4"/>
  <c r="D1187" i="4"/>
  <c r="B1187" i="4"/>
  <c r="Q1186" i="4"/>
  <c r="O1186" i="4"/>
  <c r="N1186" i="4"/>
  <c r="M1186" i="4"/>
  <c r="R1186" i="4" s="1"/>
  <c r="J1186" i="4"/>
  <c r="E1186" i="4"/>
  <c r="D1186" i="4"/>
  <c r="B1186" i="4"/>
  <c r="Q1185" i="4"/>
  <c r="O1185" i="4"/>
  <c r="N1185" i="4"/>
  <c r="M1185" i="4"/>
  <c r="R1185" i="4" s="1"/>
  <c r="J1185" i="4"/>
  <c r="E1185" i="4"/>
  <c r="D1185" i="4"/>
  <c r="B1185" i="4"/>
  <c r="Q1184" i="4"/>
  <c r="O1184" i="4"/>
  <c r="N1184" i="4"/>
  <c r="M1184" i="4"/>
  <c r="R1184" i="4" s="1"/>
  <c r="J1184" i="4"/>
  <c r="E1184" i="4"/>
  <c r="D1184" i="4"/>
  <c r="B1184" i="4"/>
  <c r="Q1183" i="4"/>
  <c r="O1183" i="4"/>
  <c r="N1183" i="4"/>
  <c r="M1183" i="4"/>
  <c r="R1183" i="4" s="1"/>
  <c r="J1183" i="4"/>
  <c r="E1183" i="4"/>
  <c r="D1183" i="4"/>
  <c r="B1183" i="4"/>
  <c r="Q1182" i="4"/>
  <c r="O1182" i="4"/>
  <c r="N1182" i="4"/>
  <c r="M1182" i="4"/>
  <c r="R1182" i="4" s="1"/>
  <c r="J1182" i="4"/>
  <c r="E1182" i="4"/>
  <c r="D1182" i="4"/>
  <c r="B1182" i="4"/>
  <c r="Q1181" i="4"/>
  <c r="O1181" i="4"/>
  <c r="N1181" i="4"/>
  <c r="M1181" i="4"/>
  <c r="R1181" i="4" s="1"/>
  <c r="J1181" i="4"/>
  <c r="E1181" i="4"/>
  <c r="D1181" i="4"/>
  <c r="B1181" i="4"/>
  <c r="Q1180" i="4"/>
  <c r="O1180" i="4"/>
  <c r="N1180" i="4"/>
  <c r="M1180" i="4"/>
  <c r="R1180" i="4" s="1"/>
  <c r="J1180" i="4"/>
  <c r="E1180" i="4"/>
  <c r="D1180" i="4"/>
  <c r="B1180" i="4"/>
  <c r="Q1179" i="4"/>
  <c r="O1179" i="4"/>
  <c r="N1179" i="4"/>
  <c r="M1179" i="4"/>
  <c r="R1179" i="4" s="1"/>
  <c r="J1179" i="4"/>
  <c r="E1179" i="4"/>
  <c r="D1179" i="4"/>
  <c r="B1179" i="4"/>
  <c r="Q1178" i="4"/>
  <c r="O1178" i="4"/>
  <c r="N1178" i="4"/>
  <c r="M1178" i="4"/>
  <c r="R1178" i="4" s="1"/>
  <c r="J1178" i="4"/>
  <c r="E1178" i="4"/>
  <c r="D1178" i="4"/>
  <c r="B1178" i="4"/>
  <c r="Q1177" i="4"/>
  <c r="O1177" i="4"/>
  <c r="N1177" i="4"/>
  <c r="M1177" i="4"/>
  <c r="R1177" i="4" s="1"/>
  <c r="J1177" i="4"/>
  <c r="E1177" i="4"/>
  <c r="D1177" i="4"/>
  <c r="B1177" i="4"/>
  <c r="Q1176" i="4"/>
  <c r="O1176" i="4"/>
  <c r="N1176" i="4"/>
  <c r="M1176" i="4"/>
  <c r="R1176" i="4" s="1"/>
  <c r="J1176" i="4"/>
  <c r="E1176" i="4"/>
  <c r="D1176" i="4"/>
  <c r="B1176" i="4"/>
  <c r="Q1175" i="4"/>
  <c r="O1175" i="4"/>
  <c r="N1175" i="4"/>
  <c r="M1175" i="4"/>
  <c r="R1175" i="4" s="1"/>
  <c r="J1175" i="4"/>
  <c r="E1175" i="4"/>
  <c r="D1175" i="4"/>
  <c r="B1175" i="4"/>
  <c r="Q1174" i="4"/>
  <c r="O1174" i="4"/>
  <c r="N1174" i="4"/>
  <c r="M1174" i="4"/>
  <c r="R1174" i="4" s="1"/>
  <c r="J1174" i="4"/>
  <c r="E1174" i="4"/>
  <c r="D1174" i="4"/>
  <c r="B1174" i="4"/>
  <c r="Q1173" i="4"/>
  <c r="O1173" i="4"/>
  <c r="N1173" i="4"/>
  <c r="M1173" i="4"/>
  <c r="R1173" i="4" s="1"/>
  <c r="J1173" i="4"/>
  <c r="E1173" i="4"/>
  <c r="D1173" i="4"/>
  <c r="B1173" i="4"/>
  <c r="Q1172" i="4"/>
  <c r="O1172" i="4"/>
  <c r="N1172" i="4"/>
  <c r="M1172" i="4"/>
  <c r="R1172" i="4" s="1"/>
  <c r="J1172" i="4"/>
  <c r="E1172" i="4"/>
  <c r="D1172" i="4"/>
  <c r="B1172" i="4"/>
  <c r="Q1171" i="4"/>
  <c r="O1171" i="4"/>
  <c r="N1171" i="4"/>
  <c r="M1171" i="4"/>
  <c r="R1171" i="4" s="1"/>
  <c r="J1171" i="4"/>
  <c r="E1171" i="4"/>
  <c r="D1171" i="4"/>
  <c r="B1171" i="4"/>
  <c r="Q1170" i="4"/>
  <c r="O1170" i="4"/>
  <c r="N1170" i="4"/>
  <c r="M1170" i="4"/>
  <c r="R1170" i="4" s="1"/>
  <c r="J1170" i="4"/>
  <c r="E1170" i="4"/>
  <c r="D1170" i="4"/>
  <c r="B1170" i="4"/>
  <c r="Q1169" i="4"/>
  <c r="O1169" i="4"/>
  <c r="N1169" i="4"/>
  <c r="M1169" i="4"/>
  <c r="R1169" i="4" s="1"/>
  <c r="J1169" i="4"/>
  <c r="E1169" i="4"/>
  <c r="D1169" i="4"/>
  <c r="B1169" i="4"/>
  <c r="Q1168" i="4"/>
  <c r="O1168" i="4"/>
  <c r="N1168" i="4"/>
  <c r="M1168" i="4"/>
  <c r="R1168" i="4" s="1"/>
  <c r="J1168" i="4"/>
  <c r="E1168" i="4"/>
  <c r="D1168" i="4"/>
  <c r="B1168" i="4"/>
  <c r="Q1167" i="4"/>
  <c r="O1167" i="4"/>
  <c r="N1167" i="4"/>
  <c r="M1167" i="4"/>
  <c r="R1167" i="4" s="1"/>
  <c r="J1167" i="4"/>
  <c r="E1167" i="4"/>
  <c r="D1167" i="4"/>
  <c r="B1167" i="4"/>
  <c r="Q1166" i="4"/>
  <c r="O1166" i="4"/>
  <c r="N1166" i="4"/>
  <c r="M1166" i="4"/>
  <c r="R1166" i="4" s="1"/>
  <c r="J1166" i="4"/>
  <c r="E1166" i="4"/>
  <c r="D1166" i="4"/>
  <c r="B1166" i="4"/>
  <c r="Q1165" i="4"/>
  <c r="O1165" i="4"/>
  <c r="N1165" i="4"/>
  <c r="M1165" i="4"/>
  <c r="R1165" i="4" s="1"/>
  <c r="J1165" i="4"/>
  <c r="E1165" i="4"/>
  <c r="D1165" i="4"/>
  <c r="B1165" i="4"/>
  <c r="Q1164" i="4"/>
  <c r="O1164" i="4"/>
  <c r="N1164" i="4"/>
  <c r="M1164" i="4"/>
  <c r="R1164" i="4" s="1"/>
  <c r="J1164" i="4"/>
  <c r="E1164" i="4"/>
  <c r="D1164" i="4"/>
  <c r="B1164" i="4"/>
  <c r="Q1163" i="4"/>
  <c r="O1163" i="4"/>
  <c r="N1163" i="4"/>
  <c r="M1163" i="4"/>
  <c r="R1163" i="4" s="1"/>
  <c r="J1163" i="4"/>
  <c r="E1163" i="4"/>
  <c r="D1163" i="4"/>
  <c r="B1163" i="4"/>
  <c r="Q1162" i="4"/>
  <c r="O1162" i="4"/>
  <c r="N1162" i="4"/>
  <c r="M1162" i="4"/>
  <c r="R1162" i="4" s="1"/>
  <c r="J1162" i="4"/>
  <c r="E1162" i="4"/>
  <c r="D1162" i="4"/>
  <c r="B1162" i="4"/>
  <c r="R1161" i="4"/>
  <c r="Q1161" i="4"/>
  <c r="O1161" i="4"/>
  <c r="N1161" i="4"/>
  <c r="M1161" i="4"/>
  <c r="J1161" i="4"/>
  <c r="E1161" i="4"/>
  <c r="D1161" i="4"/>
  <c r="B1161" i="4"/>
  <c r="Q1160" i="4"/>
  <c r="O1160" i="4"/>
  <c r="N1160" i="4"/>
  <c r="M1160" i="4"/>
  <c r="R1160" i="4" s="1"/>
  <c r="J1160" i="4"/>
  <c r="E1160" i="4"/>
  <c r="D1160" i="4"/>
  <c r="B1160" i="4"/>
  <c r="Q1159" i="4"/>
  <c r="O1159" i="4"/>
  <c r="N1159" i="4"/>
  <c r="M1159" i="4"/>
  <c r="R1159" i="4" s="1"/>
  <c r="J1159" i="4"/>
  <c r="E1159" i="4"/>
  <c r="D1159" i="4"/>
  <c r="B1159" i="4"/>
  <c r="R1158" i="4"/>
  <c r="Q1158" i="4"/>
  <c r="O1158" i="4"/>
  <c r="N1158" i="4"/>
  <c r="M1158" i="4"/>
  <c r="J1158" i="4"/>
  <c r="E1158" i="4"/>
  <c r="D1158" i="4"/>
  <c r="B1158" i="4"/>
  <c r="Q1157" i="4"/>
  <c r="O1157" i="4"/>
  <c r="N1157" i="4"/>
  <c r="M1157" i="4"/>
  <c r="R1157" i="4" s="1"/>
  <c r="J1157" i="4"/>
  <c r="E1157" i="4"/>
  <c r="D1157" i="4"/>
  <c r="B1157" i="4"/>
  <c r="Q1156" i="4"/>
  <c r="O1156" i="4"/>
  <c r="N1156" i="4"/>
  <c r="M1156" i="4"/>
  <c r="R1156" i="4" s="1"/>
  <c r="J1156" i="4"/>
  <c r="E1156" i="4"/>
  <c r="D1156" i="4"/>
  <c r="B1156" i="4"/>
  <c r="Q1155" i="4"/>
  <c r="O1155" i="4"/>
  <c r="N1155" i="4"/>
  <c r="M1155" i="4"/>
  <c r="R1155" i="4" s="1"/>
  <c r="J1155" i="4"/>
  <c r="E1155" i="4"/>
  <c r="D1155" i="4"/>
  <c r="B1155" i="4"/>
  <c r="Q1154" i="4"/>
  <c r="O1154" i="4"/>
  <c r="N1154" i="4"/>
  <c r="M1154" i="4"/>
  <c r="R1154" i="4" s="1"/>
  <c r="J1154" i="4"/>
  <c r="E1154" i="4"/>
  <c r="D1154" i="4"/>
  <c r="B1154" i="4"/>
  <c r="Q1153" i="4"/>
  <c r="O1153" i="4"/>
  <c r="N1153" i="4"/>
  <c r="M1153" i="4"/>
  <c r="R1153" i="4" s="1"/>
  <c r="J1153" i="4"/>
  <c r="E1153" i="4"/>
  <c r="D1153" i="4"/>
  <c r="B1153" i="4"/>
  <c r="Q1152" i="4"/>
  <c r="O1152" i="4"/>
  <c r="N1152" i="4"/>
  <c r="M1152" i="4"/>
  <c r="R1152" i="4" s="1"/>
  <c r="J1152" i="4"/>
  <c r="E1152" i="4"/>
  <c r="D1152" i="4"/>
  <c r="B1152" i="4"/>
  <c r="Q1151" i="4"/>
  <c r="O1151" i="4"/>
  <c r="N1151" i="4"/>
  <c r="M1151" i="4"/>
  <c r="R1151" i="4" s="1"/>
  <c r="J1151" i="4"/>
  <c r="E1151" i="4"/>
  <c r="D1151" i="4"/>
  <c r="B1151" i="4"/>
  <c r="Q1150" i="4"/>
  <c r="O1150" i="4"/>
  <c r="N1150" i="4"/>
  <c r="M1150" i="4"/>
  <c r="R1150" i="4" s="1"/>
  <c r="J1150" i="4"/>
  <c r="E1150" i="4"/>
  <c r="D1150" i="4"/>
  <c r="B1150" i="4"/>
  <c r="Q1149" i="4"/>
  <c r="O1149" i="4"/>
  <c r="N1149" i="4"/>
  <c r="M1149" i="4"/>
  <c r="R1149" i="4" s="1"/>
  <c r="J1149" i="4"/>
  <c r="E1149" i="4"/>
  <c r="D1149" i="4"/>
  <c r="B1149" i="4"/>
  <c r="Q1148" i="4"/>
  <c r="O1148" i="4"/>
  <c r="N1148" i="4"/>
  <c r="M1148" i="4"/>
  <c r="R1148" i="4" s="1"/>
  <c r="J1148" i="4"/>
  <c r="E1148" i="4"/>
  <c r="D1148" i="4"/>
  <c r="B1148" i="4"/>
  <c r="Q1147" i="4"/>
  <c r="O1147" i="4"/>
  <c r="N1147" i="4"/>
  <c r="M1147" i="4"/>
  <c r="R1147" i="4" s="1"/>
  <c r="J1147" i="4"/>
  <c r="E1147" i="4"/>
  <c r="D1147" i="4"/>
  <c r="B1147" i="4"/>
  <c r="Q1146" i="4"/>
  <c r="O1146" i="4"/>
  <c r="N1146" i="4"/>
  <c r="M1146" i="4"/>
  <c r="R1146" i="4" s="1"/>
  <c r="J1146" i="4"/>
  <c r="E1146" i="4"/>
  <c r="D1146" i="4"/>
  <c r="B1146" i="4"/>
  <c r="R1145" i="4"/>
  <c r="Q1145" i="4"/>
  <c r="O1145" i="4"/>
  <c r="N1145" i="4"/>
  <c r="M1145" i="4"/>
  <c r="J1145" i="4"/>
  <c r="E1145" i="4"/>
  <c r="D1145" i="4"/>
  <c r="B1145" i="4"/>
  <c r="Q1144" i="4"/>
  <c r="O1144" i="4"/>
  <c r="N1144" i="4"/>
  <c r="M1144" i="4"/>
  <c r="R1144" i="4" s="1"/>
  <c r="J1144" i="4"/>
  <c r="E1144" i="4"/>
  <c r="D1144" i="4"/>
  <c r="B1144" i="4"/>
  <c r="Q1143" i="4"/>
  <c r="O1143" i="4"/>
  <c r="N1143" i="4"/>
  <c r="M1143" i="4"/>
  <c r="R1143" i="4" s="1"/>
  <c r="J1143" i="4"/>
  <c r="E1143" i="4"/>
  <c r="D1143" i="4"/>
  <c r="B1143" i="4"/>
  <c r="Q1142" i="4"/>
  <c r="O1142" i="4"/>
  <c r="N1142" i="4"/>
  <c r="M1142" i="4"/>
  <c r="R1142" i="4" s="1"/>
  <c r="J1142" i="4"/>
  <c r="E1142" i="4"/>
  <c r="D1142" i="4"/>
  <c r="B1142" i="4"/>
  <c r="Q1141" i="4"/>
  <c r="O1141" i="4"/>
  <c r="N1141" i="4"/>
  <c r="M1141" i="4"/>
  <c r="R1141" i="4" s="1"/>
  <c r="J1141" i="4"/>
  <c r="E1141" i="4"/>
  <c r="D1141" i="4"/>
  <c r="B1141" i="4"/>
  <c r="Q1140" i="4"/>
  <c r="O1140" i="4"/>
  <c r="N1140" i="4"/>
  <c r="M1140" i="4"/>
  <c r="R1140" i="4" s="1"/>
  <c r="J1140" i="4"/>
  <c r="E1140" i="4"/>
  <c r="D1140" i="4"/>
  <c r="B1140" i="4"/>
  <c r="Q1139" i="4"/>
  <c r="O1139" i="4"/>
  <c r="N1139" i="4"/>
  <c r="M1139" i="4"/>
  <c r="R1139" i="4" s="1"/>
  <c r="J1139" i="4"/>
  <c r="E1139" i="4"/>
  <c r="D1139" i="4"/>
  <c r="B1139" i="4"/>
  <c r="Q1138" i="4"/>
  <c r="O1138" i="4"/>
  <c r="N1138" i="4"/>
  <c r="M1138" i="4"/>
  <c r="R1138" i="4" s="1"/>
  <c r="J1138" i="4"/>
  <c r="E1138" i="4"/>
  <c r="D1138" i="4"/>
  <c r="B1138" i="4"/>
  <c r="Q1137" i="4"/>
  <c r="O1137" i="4"/>
  <c r="N1137" i="4"/>
  <c r="M1137" i="4"/>
  <c r="R1137" i="4" s="1"/>
  <c r="J1137" i="4"/>
  <c r="E1137" i="4"/>
  <c r="D1137" i="4"/>
  <c r="B1137" i="4"/>
  <c r="Q1136" i="4"/>
  <c r="O1136" i="4"/>
  <c r="N1136" i="4"/>
  <c r="M1136" i="4"/>
  <c r="R1136" i="4" s="1"/>
  <c r="J1136" i="4"/>
  <c r="E1136" i="4"/>
  <c r="D1136" i="4"/>
  <c r="B1136" i="4"/>
  <c r="Q1135" i="4"/>
  <c r="O1135" i="4"/>
  <c r="N1135" i="4"/>
  <c r="M1135" i="4"/>
  <c r="R1135" i="4" s="1"/>
  <c r="J1135" i="4"/>
  <c r="E1135" i="4"/>
  <c r="D1135" i="4"/>
  <c r="B1135" i="4"/>
  <c r="Q1134" i="4"/>
  <c r="O1134" i="4"/>
  <c r="N1134" i="4"/>
  <c r="M1134" i="4"/>
  <c r="R1134" i="4" s="1"/>
  <c r="J1134" i="4"/>
  <c r="E1134" i="4"/>
  <c r="D1134" i="4"/>
  <c r="B1134" i="4"/>
  <c r="Q1133" i="4"/>
  <c r="O1133" i="4"/>
  <c r="N1133" i="4"/>
  <c r="M1133" i="4"/>
  <c r="R1133" i="4" s="1"/>
  <c r="J1133" i="4"/>
  <c r="E1133" i="4"/>
  <c r="D1133" i="4"/>
  <c r="B1133" i="4"/>
  <c r="Q1132" i="4"/>
  <c r="O1132" i="4"/>
  <c r="N1132" i="4"/>
  <c r="M1132" i="4"/>
  <c r="R1132" i="4" s="1"/>
  <c r="J1132" i="4"/>
  <c r="E1132" i="4"/>
  <c r="D1132" i="4"/>
  <c r="B1132" i="4"/>
  <c r="Q1131" i="4"/>
  <c r="O1131" i="4"/>
  <c r="N1131" i="4"/>
  <c r="M1131" i="4"/>
  <c r="R1131" i="4" s="1"/>
  <c r="J1131" i="4"/>
  <c r="E1131" i="4"/>
  <c r="D1131" i="4"/>
  <c r="B1131" i="4"/>
  <c r="Q1130" i="4"/>
  <c r="O1130" i="4"/>
  <c r="N1130" i="4"/>
  <c r="M1130" i="4"/>
  <c r="R1130" i="4" s="1"/>
  <c r="J1130" i="4"/>
  <c r="E1130" i="4"/>
  <c r="D1130" i="4"/>
  <c r="B1130" i="4"/>
  <c r="Q1129" i="4"/>
  <c r="O1129" i="4"/>
  <c r="N1129" i="4"/>
  <c r="M1129" i="4"/>
  <c r="R1129" i="4" s="1"/>
  <c r="J1129" i="4"/>
  <c r="E1129" i="4"/>
  <c r="D1129" i="4"/>
  <c r="B1129" i="4"/>
  <c r="Q1128" i="4"/>
  <c r="O1128" i="4"/>
  <c r="N1128" i="4"/>
  <c r="M1128" i="4"/>
  <c r="R1128" i="4" s="1"/>
  <c r="J1128" i="4"/>
  <c r="E1128" i="4"/>
  <c r="D1128" i="4"/>
  <c r="B1128" i="4"/>
  <c r="Q1127" i="4"/>
  <c r="O1127" i="4"/>
  <c r="N1127" i="4"/>
  <c r="M1127" i="4"/>
  <c r="R1127" i="4" s="1"/>
  <c r="J1127" i="4"/>
  <c r="E1127" i="4"/>
  <c r="D1127" i="4"/>
  <c r="B1127" i="4"/>
  <c r="Q1126" i="4"/>
  <c r="O1126" i="4"/>
  <c r="N1126" i="4"/>
  <c r="M1126" i="4"/>
  <c r="R1126" i="4" s="1"/>
  <c r="J1126" i="4"/>
  <c r="E1126" i="4"/>
  <c r="D1126" i="4"/>
  <c r="B1126" i="4"/>
  <c r="Q1125" i="4"/>
  <c r="O1125" i="4"/>
  <c r="N1125" i="4"/>
  <c r="M1125" i="4"/>
  <c r="R1125" i="4" s="1"/>
  <c r="J1125" i="4"/>
  <c r="E1125" i="4"/>
  <c r="D1125" i="4"/>
  <c r="B1125" i="4"/>
  <c r="Q1124" i="4"/>
  <c r="O1124" i="4"/>
  <c r="N1124" i="4"/>
  <c r="M1124" i="4"/>
  <c r="R1124" i="4" s="1"/>
  <c r="J1124" i="4"/>
  <c r="E1124" i="4"/>
  <c r="D1124" i="4"/>
  <c r="B1124" i="4"/>
  <c r="Q1123" i="4"/>
  <c r="O1123" i="4"/>
  <c r="N1123" i="4"/>
  <c r="M1123" i="4"/>
  <c r="R1123" i="4" s="1"/>
  <c r="J1123" i="4"/>
  <c r="E1123" i="4"/>
  <c r="D1123" i="4"/>
  <c r="B1123" i="4"/>
  <c r="Q1122" i="4"/>
  <c r="O1122" i="4"/>
  <c r="N1122" i="4"/>
  <c r="M1122" i="4"/>
  <c r="R1122" i="4" s="1"/>
  <c r="J1122" i="4"/>
  <c r="E1122" i="4"/>
  <c r="D1122" i="4"/>
  <c r="B1122" i="4"/>
  <c r="Q1121" i="4"/>
  <c r="O1121" i="4"/>
  <c r="N1121" i="4"/>
  <c r="M1121" i="4"/>
  <c r="R1121" i="4" s="1"/>
  <c r="J1121" i="4"/>
  <c r="E1121" i="4"/>
  <c r="D1121" i="4"/>
  <c r="B1121" i="4"/>
  <c r="Q1120" i="4"/>
  <c r="O1120" i="4"/>
  <c r="N1120" i="4"/>
  <c r="M1120" i="4"/>
  <c r="R1120" i="4" s="1"/>
  <c r="J1120" i="4"/>
  <c r="E1120" i="4"/>
  <c r="D1120" i="4"/>
  <c r="B1120" i="4"/>
  <c r="Q1119" i="4"/>
  <c r="O1119" i="4"/>
  <c r="N1119" i="4"/>
  <c r="M1119" i="4"/>
  <c r="R1119" i="4" s="1"/>
  <c r="J1119" i="4"/>
  <c r="E1119" i="4"/>
  <c r="D1119" i="4"/>
  <c r="B1119" i="4"/>
  <c r="Q1118" i="4"/>
  <c r="O1118" i="4"/>
  <c r="N1118" i="4"/>
  <c r="M1118" i="4"/>
  <c r="R1118" i="4" s="1"/>
  <c r="J1118" i="4"/>
  <c r="E1118" i="4"/>
  <c r="D1118" i="4"/>
  <c r="B1118" i="4"/>
  <c r="Q1117" i="4"/>
  <c r="O1117" i="4"/>
  <c r="N1117" i="4"/>
  <c r="M1117" i="4"/>
  <c r="R1117" i="4" s="1"/>
  <c r="J1117" i="4"/>
  <c r="E1117" i="4"/>
  <c r="D1117" i="4"/>
  <c r="B1117" i="4"/>
  <c r="Q1116" i="4"/>
  <c r="O1116" i="4"/>
  <c r="N1116" i="4"/>
  <c r="M1116" i="4"/>
  <c r="R1116" i="4" s="1"/>
  <c r="J1116" i="4"/>
  <c r="E1116" i="4"/>
  <c r="D1116" i="4"/>
  <c r="B1116" i="4"/>
  <c r="Q1115" i="4"/>
  <c r="O1115" i="4"/>
  <c r="N1115" i="4"/>
  <c r="M1115" i="4"/>
  <c r="R1115" i="4" s="1"/>
  <c r="J1115" i="4"/>
  <c r="E1115" i="4"/>
  <c r="D1115" i="4"/>
  <c r="B1115" i="4"/>
  <c r="Q1114" i="4"/>
  <c r="O1114" i="4"/>
  <c r="N1114" i="4"/>
  <c r="M1114" i="4"/>
  <c r="R1114" i="4" s="1"/>
  <c r="J1114" i="4"/>
  <c r="E1114" i="4"/>
  <c r="D1114" i="4"/>
  <c r="B1114" i="4"/>
  <c r="Q1113" i="4"/>
  <c r="O1113" i="4"/>
  <c r="N1113" i="4"/>
  <c r="M1113" i="4"/>
  <c r="R1113" i="4" s="1"/>
  <c r="J1113" i="4"/>
  <c r="E1113" i="4"/>
  <c r="D1113" i="4"/>
  <c r="B1113" i="4"/>
  <c r="Q1112" i="4"/>
  <c r="O1112" i="4"/>
  <c r="N1112" i="4"/>
  <c r="M1112" i="4"/>
  <c r="R1112" i="4" s="1"/>
  <c r="J1112" i="4"/>
  <c r="E1112" i="4"/>
  <c r="D1112" i="4"/>
  <c r="B1112" i="4"/>
  <c r="Q1111" i="4"/>
  <c r="O1111" i="4"/>
  <c r="N1111" i="4"/>
  <c r="M1111" i="4"/>
  <c r="R1111" i="4" s="1"/>
  <c r="J1111" i="4"/>
  <c r="E1111" i="4"/>
  <c r="D1111" i="4"/>
  <c r="B1111" i="4"/>
  <c r="R1110" i="4"/>
  <c r="Q1110" i="4"/>
  <c r="O1110" i="4"/>
  <c r="N1110" i="4"/>
  <c r="M1110" i="4"/>
  <c r="J1110" i="4"/>
  <c r="E1110" i="4"/>
  <c r="D1110" i="4"/>
  <c r="B1110" i="4"/>
  <c r="Q1109" i="4"/>
  <c r="O1109" i="4"/>
  <c r="N1109" i="4"/>
  <c r="M1109" i="4"/>
  <c r="R1109" i="4" s="1"/>
  <c r="J1109" i="4"/>
  <c r="E1109" i="4"/>
  <c r="D1109" i="4"/>
  <c r="B1109" i="4"/>
  <c r="Q1108" i="4"/>
  <c r="O1108" i="4"/>
  <c r="N1108" i="4"/>
  <c r="M1108" i="4"/>
  <c r="R1108" i="4" s="1"/>
  <c r="J1108" i="4"/>
  <c r="E1108" i="4"/>
  <c r="D1108" i="4"/>
  <c r="B1108" i="4"/>
  <c r="Q1107" i="4"/>
  <c r="O1107" i="4"/>
  <c r="N1107" i="4"/>
  <c r="M1107" i="4"/>
  <c r="R1107" i="4" s="1"/>
  <c r="J1107" i="4"/>
  <c r="E1107" i="4"/>
  <c r="D1107" i="4"/>
  <c r="B1107" i="4"/>
  <c r="Q1106" i="4"/>
  <c r="O1106" i="4"/>
  <c r="N1106" i="4"/>
  <c r="M1106" i="4"/>
  <c r="R1106" i="4" s="1"/>
  <c r="J1106" i="4"/>
  <c r="E1106" i="4"/>
  <c r="D1106" i="4"/>
  <c r="B1106" i="4"/>
  <c r="Q1105" i="4"/>
  <c r="O1105" i="4"/>
  <c r="N1105" i="4"/>
  <c r="M1105" i="4"/>
  <c r="R1105" i="4" s="1"/>
  <c r="J1105" i="4"/>
  <c r="E1105" i="4"/>
  <c r="D1105" i="4"/>
  <c r="B1105" i="4"/>
  <c r="Q1104" i="4"/>
  <c r="O1104" i="4"/>
  <c r="N1104" i="4"/>
  <c r="M1104" i="4"/>
  <c r="R1104" i="4" s="1"/>
  <c r="J1104" i="4"/>
  <c r="E1104" i="4"/>
  <c r="D1104" i="4"/>
  <c r="B1104" i="4"/>
  <c r="Q1103" i="4"/>
  <c r="O1103" i="4"/>
  <c r="N1103" i="4"/>
  <c r="M1103" i="4"/>
  <c r="R1103" i="4" s="1"/>
  <c r="J1103" i="4"/>
  <c r="E1103" i="4"/>
  <c r="D1103" i="4"/>
  <c r="B1103" i="4"/>
  <c r="Q1102" i="4"/>
  <c r="O1102" i="4"/>
  <c r="N1102" i="4"/>
  <c r="M1102" i="4"/>
  <c r="R1102" i="4" s="1"/>
  <c r="J1102" i="4"/>
  <c r="E1102" i="4"/>
  <c r="D1102" i="4"/>
  <c r="B1102" i="4"/>
  <c r="Q1101" i="4"/>
  <c r="O1101" i="4"/>
  <c r="N1101" i="4"/>
  <c r="M1101" i="4"/>
  <c r="R1101" i="4" s="1"/>
  <c r="J1101" i="4"/>
  <c r="E1101" i="4"/>
  <c r="D1101" i="4"/>
  <c r="B1101" i="4"/>
  <c r="Q1100" i="4"/>
  <c r="O1100" i="4"/>
  <c r="N1100" i="4"/>
  <c r="M1100" i="4"/>
  <c r="R1100" i="4" s="1"/>
  <c r="J1100" i="4"/>
  <c r="E1100" i="4"/>
  <c r="D1100" i="4"/>
  <c r="B1100" i="4"/>
  <c r="Q1099" i="4"/>
  <c r="O1099" i="4"/>
  <c r="N1099" i="4"/>
  <c r="M1099" i="4"/>
  <c r="R1099" i="4" s="1"/>
  <c r="J1099" i="4"/>
  <c r="E1099" i="4"/>
  <c r="D1099" i="4"/>
  <c r="B1099" i="4"/>
  <c r="Q1098" i="4"/>
  <c r="O1098" i="4"/>
  <c r="N1098" i="4"/>
  <c r="M1098" i="4"/>
  <c r="R1098" i="4" s="1"/>
  <c r="J1098" i="4"/>
  <c r="E1098" i="4"/>
  <c r="D1098" i="4"/>
  <c r="B1098" i="4"/>
  <c r="Q1097" i="4"/>
  <c r="O1097" i="4"/>
  <c r="N1097" i="4"/>
  <c r="M1097" i="4"/>
  <c r="R1097" i="4" s="1"/>
  <c r="J1097" i="4"/>
  <c r="E1097" i="4"/>
  <c r="D1097" i="4"/>
  <c r="B1097" i="4"/>
  <c r="Q1096" i="4"/>
  <c r="O1096" i="4"/>
  <c r="N1096" i="4"/>
  <c r="M1096" i="4"/>
  <c r="R1096" i="4" s="1"/>
  <c r="J1096" i="4"/>
  <c r="E1096" i="4"/>
  <c r="D1096" i="4"/>
  <c r="B1096" i="4"/>
  <c r="Q1095" i="4"/>
  <c r="O1095" i="4"/>
  <c r="N1095" i="4"/>
  <c r="M1095" i="4"/>
  <c r="R1095" i="4" s="1"/>
  <c r="J1095" i="4"/>
  <c r="E1095" i="4"/>
  <c r="D1095" i="4"/>
  <c r="B1095" i="4"/>
  <c r="Q1094" i="4"/>
  <c r="O1094" i="4"/>
  <c r="N1094" i="4"/>
  <c r="M1094" i="4"/>
  <c r="R1094" i="4" s="1"/>
  <c r="J1094" i="4"/>
  <c r="E1094" i="4"/>
  <c r="D1094" i="4"/>
  <c r="B1094" i="4"/>
  <c r="Q1093" i="4"/>
  <c r="O1093" i="4"/>
  <c r="N1093" i="4"/>
  <c r="M1093" i="4"/>
  <c r="R1093" i="4" s="1"/>
  <c r="J1093" i="4"/>
  <c r="E1093" i="4"/>
  <c r="D1093" i="4"/>
  <c r="B1093" i="4"/>
  <c r="Q1092" i="4"/>
  <c r="O1092" i="4"/>
  <c r="N1092" i="4"/>
  <c r="M1092" i="4"/>
  <c r="R1092" i="4" s="1"/>
  <c r="J1092" i="4"/>
  <c r="E1092" i="4"/>
  <c r="D1092" i="4"/>
  <c r="B1092" i="4"/>
  <c r="Q1091" i="4"/>
  <c r="O1091" i="4"/>
  <c r="N1091" i="4"/>
  <c r="M1091" i="4"/>
  <c r="R1091" i="4" s="1"/>
  <c r="J1091" i="4"/>
  <c r="E1091" i="4"/>
  <c r="D1091" i="4"/>
  <c r="B1091" i="4"/>
  <c r="Q1090" i="4"/>
  <c r="O1090" i="4"/>
  <c r="N1090" i="4"/>
  <c r="M1090" i="4"/>
  <c r="R1090" i="4" s="1"/>
  <c r="J1090" i="4"/>
  <c r="E1090" i="4"/>
  <c r="D1090" i="4"/>
  <c r="B1090" i="4"/>
  <c r="Q1089" i="4"/>
  <c r="O1089" i="4"/>
  <c r="N1089" i="4"/>
  <c r="M1089" i="4"/>
  <c r="R1089" i="4" s="1"/>
  <c r="J1089" i="4"/>
  <c r="E1089" i="4"/>
  <c r="D1089" i="4"/>
  <c r="B1089" i="4"/>
  <c r="Q1088" i="4"/>
  <c r="O1088" i="4"/>
  <c r="N1088" i="4"/>
  <c r="M1088" i="4"/>
  <c r="R1088" i="4" s="1"/>
  <c r="J1088" i="4"/>
  <c r="E1088" i="4"/>
  <c r="D1088" i="4"/>
  <c r="B1088" i="4"/>
  <c r="Q1087" i="4"/>
  <c r="O1087" i="4"/>
  <c r="N1087" i="4"/>
  <c r="M1087" i="4"/>
  <c r="R1087" i="4" s="1"/>
  <c r="J1087" i="4"/>
  <c r="E1087" i="4"/>
  <c r="D1087" i="4"/>
  <c r="B1087" i="4"/>
  <c r="Q1086" i="4"/>
  <c r="O1086" i="4"/>
  <c r="N1086" i="4"/>
  <c r="M1086" i="4"/>
  <c r="R1086" i="4" s="1"/>
  <c r="J1086" i="4"/>
  <c r="E1086" i="4"/>
  <c r="D1086" i="4"/>
  <c r="B1086" i="4"/>
  <c r="Q1085" i="4"/>
  <c r="O1085" i="4"/>
  <c r="N1085" i="4"/>
  <c r="M1085" i="4"/>
  <c r="R1085" i="4" s="1"/>
  <c r="J1085" i="4"/>
  <c r="E1085" i="4"/>
  <c r="D1085" i="4"/>
  <c r="B1085" i="4"/>
  <c r="R1084" i="4"/>
  <c r="Q1084" i="4"/>
  <c r="O1084" i="4"/>
  <c r="N1084" i="4"/>
  <c r="M1084" i="4"/>
  <c r="J1084" i="4"/>
  <c r="E1084" i="4"/>
  <c r="D1084" i="4"/>
  <c r="B1084" i="4"/>
  <c r="Q1083" i="4"/>
  <c r="O1083" i="4"/>
  <c r="N1083" i="4"/>
  <c r="M1083" i="4"/>
  <c r="R1083" i="4" s="1"/>
  <c r="J1083" i="4"/>
  <c r="E1083" i="4"/>
  <c r="D1083" i="4"/>
  <c r="B1083" i="4"/>
  <c r="Q1082" i="4"/>
  <c r="O1082" i="4"/>
  <c r="N1082" i="4"/>
  <c r="M1082" i="4"/>
  <c r="R1082" i="4" s="1"/>
  <c r="J1082" i="4"/>
  <c r="E1082" i="4"/>
  <c r="D1082" i="4"/>
  <c r="B1082" i="4"/>
  <c r="Q1081" i="4"/>
  <c r="O1081" i="4"/>
  <c r="N1081" i="4"/>
  <c r="M1081" i="4"/>
  <c r="R1081" i="4" s="1"/>
  <c r="J1081" i="4"/>
  <c r="E1081" i="4"/>
  <c r="D1081" i="4"/>
  <c r="B1081" i="4"/>
  <c r="Q1080" i="4"/>
  <c r="O1080" i="4"/>
  <c r="N1080" i="4"/>
  <c r="M1080" i="4"/>
  <c r="R1080" i="4" s="1"/>
  <c r="J1080" i="4"/>
  <c r="E1080" i="4"/>
  <c r="D1080" i="4"/>
  <c r="B1080" i="4"/>
  <c r="Q1079" i="4"/>
  <c r="O1079" i="4"/>
  <c r="N1079" i="4"/>
  <c r="M1079" i="4"/>
  <c r="R1079" i="4" s="1"/>
  <c r="J1079" i="4"/>
  <c r="E1079" i="4"/>
  <c r="D1079" i="4"/>
  <c r="B1079" i="4"/>
  <c r="Q1078" i="4"/>
  <c r="O1078" i="4"/>
  <c r="N1078" i="4"/>
  <c r="M1078" i="4"/>
  <c r="R1078" i="4" s="1"/>
  <c r="J1078" i="4"/>
  <c r="E1078" i="4"/>
  <c r="D1078" i="4"/>
  <c r="B1078" i="4"/>
  <c r="Q1077" i="4"/>
  <c r="O1077" i="4"/>
  <c r="N1077" i="4"/>
  <c r="M1077" i="4"/>
  <c r="R1077" i="4" s="1"/>
  <c r="J1077" i="4"/>
  <c r="E1077" i="4"/>
  <c r="D1077" i="4"/>
  <c r="B1077" i="4"/>
  <c r="Q1076" i="4"/>
  <c r="O1076" i="4"/>
  <c r="N1076" i="4"/>
  <c r="M1076" i="4"/>
  <c r="R1076" i="4" s="1"/>
  <c r="J1076" i="4"/>
  <c r="E1076" i="4"/>
  <c r="D1076" i="4"/>
  <c r="B1076" i="4"/>
  <c r="Q1075" i="4"/>
  <c r="O1075" i="4"/>
  <c r="N1075" i="4"/>
  <c r="M1075" i="4"/>
  <c r="R1075" i="4" s="1"/>
  <c r="J1075" i="4"/>
  <c r="E1075" i="4"/>
  <c r="D1075" i="4"/>
  <c r="B1075" i="4"/>
  <c r="Q1074" i="4"/>
  <c r="O1074" i="4"/>
  <c r="N1074" i="4"/>
  <c r="M1074" i="4"/>
  <c r="R1074" i="4" s="1"/>
  <c r="J1074" i="4"/>
  <c r="E1074" i="4"/>
  <c r="D1074" i="4"/>
  <c r="B1074" i="4"/>
  <c r="Q1073" i="4"/>
  <c r="O1073" i="4"/>
  <c r="N1073" i="4"/>
  <c r="M1073" i="4"/>
  <c r="R1073" i="4" s="1"/>
  <c r="J1073" i="4"/>
  <c r="E1073" i="4"/>
  <c r="D1073" i="4"/>
  <c r="B1073" i="4"/>
  <c r="Q1072" i="4"/>
  <c r="O1072" i="4"/>
  <c r="N1072" i="4"/>
  <c r="M1072" i="4"/>
  <c r="R1072" i="4" s="1"/>
  <c r="J1072" i="4"/>
  <c r="E1072" i="4"/>
  <c r="D1072" i="4"/>
  <c r="B1072" i="4"/>
  <c r="Q1071" i="4"/>
  <c r="O1071" i="4"/>
  <c r="N1071" i="4"/>
  <c r="M1071" i="4"/>
  <c r="R1071" i="4" s="1"/>
  <c r="J1071" i="4"/>
  <c r="E1071" i="4"/>
  <c r="D1071" i="4"/>
  <c r="B1071" i="4"/>
  <c r="Q1070" i="4"/>
  <c r="O1070" i="4"/>
  <c r="N1070" i="4"/>
  <c r="M1070" i="4"/>
  <c r="R1070" i="4" s="1"/>
  <c r="J1070" i="4"/>
  <c r="E1070" i="4"/>
  <c r="D1070" i="4"/>
  <c r="B1070" i="4"/>
  <c r="Q1069" i="4"/>
  <c r="O1069" i="4"/>
  <c r="N1069" i="4"/>
  <c r="M1069" i="4"/>
  <c r="R1069" i="4" s="1"/>
  <c r="J1069" i="4"/>
  <c r="E1069" i="4"/>
  <c r="D1069" i="4"/>
  <c r="B1069" i="4"/>
  <c r="Q1068" i="4"/>
  <c r="O1068" i="4"/>
  <c r="N1068" i="4"/>
  <c r="M1068" i="4"/>
  <c r="R1068" i="4" s="1"/>
  <c r="J1068" i="4"/>
  <c r="E1068" i="4"/>
  <c r="D1068" i="4"/>
  <c r="B1068" i="4"/>
  <c r="R1067" i="4"/>
  <c r="Q1067" i="4"/>
  <c r="O1067" i="4"/>
  <c r="N1067" i="4"/>
  <c r="M1067" i="4"/>
  <c r="J1067" i="4"/>
  <c r="E1067" i="4"/>
  <c r="D1067" i="4"/>
  <c r="B1067" i="4"/>
  <c r="Q1066" i="4"/>
  <c r="O1066" i="4"/>
  <c r="N1066" i="4"/>
  <c r="M1066" i="4"/>
  <c r="R1066" i="4" s="1"/>
  <c r="J1066" i="4"/>
  <c r="E1066" i="4"/>
  <c r="D1066" i="4"/>
  <c r="B1066" i="4"/>
  <c r="Q1065" i="4"/>
  <c r="O1065" i="4"/>
  <c r="N1065" i="4"/>
  <c r="M1065" i="4"/>
  <c r="R1065" i="4" s="1"/>
  <c r="J1065" i="4"/>
  <c r="E1065" i="4"/>
  <c r="D1065" i="4"/>
  <c r="B1065" i="4"/>
  <c r="Q1064" i="4"/>
  <c r="O1064" i="4"/>
  <c r="N1064" i="4"/>
  <c r="M1064" i="4"/>
  <c r="R1064" i="4" s="1"/>
  <c r="J1064" i="4"/>
  <c r="E1064" i="4"/>
  <c r="D1064" i="4"/>
  <c r="B1064" i="4"/>
  <c r="R1063" i="4"/>
  <c r="Q1063" i="4"/>
  <c r="O1063" i="4"/>
  <c r="N1063" i="4"/>
  <c r="M1063" i="4"/>
  <c r="J1063" i="4"/>
  <c r="E1063" i="4"/>
  <c r="D1063" i="4"/>
  <c r="B1063" i="4"/>
  <c r="Q1062" i="4"/>
  <c r="O1062" i="4"/>
  <c r="N1062" i="4"/>
  <c r="M1062" i="4"/>
  <c r="R1062" i="4" s="1"/>
  <c r="J1062" i="4"/>
  <c r="E1062" i="4"/>
  <c r="D1062" i="4"/>
  <c r="B1062" i="4"/>
  <c r="Q1061" i="4"/>
  <c r="O1061" i="4"/>
  <c r="N1061" i="4"/>
  <c r="M1061" i="4"/>
  <c r="R1061" i="4" s="1"/>
  <c r="J1061" i="4"/>
  <c r="E1061" i="4"/>
  <c r="D1061" i="4"/>
  <c r="B1061" i="4"/>
  <c r="Q1060" i="4"/>
  <c r="O1060" i="4"/>
  <c r="N1060" i="4"/>
  <c r="M1060" i="4"/>
  <c r="R1060" i="4" s="1"/>
  <c r="J1060" i="4"/>
  <c r="E1060" i="4"/>
  <c r="D1060" i="4"/>
  <c r="B1060" i="4"/>
  <c r="Q1059" i="4"/>
  <c r="O1059" i="4"/>
  <c r="N1059" i="4"/>
  <c r="M1059" i="4"/>
  <c r="R1059" i="4" s="1"/>
  <c r="J1059" i="4"/>
  <c r="E1059" i="4"/>
  <c r="D1059" i="4"/>
  <c r="B1059" i="4"/>
  <c r="Q1058" i="4"/>
  <c r="O1058" i="4"/>
  <c r="N1058" i="4"/>
  <c r="M1058" i="4"/>
  <c r="R1058" i="4" s="1"/>
  <c r="J1058" i="4"/>
  <c r="E1058" i="4"/>
  <c r="D1058" i="4"/>
  <c r="B1058" i="4"/>
  <c r="Q1057" i="4"/>
  <c r="O1057" i="4"/>
  <c r="N1057" i="4"/>
  <c r="M1057" i="4"/>
  <c r="R1057" i="4" s="1"/>
  <c r="J1057" i="4"/>
  <c r="E1057" i="4"/>
  <c r="D1057" i="4"/>
  <c r="B1057" i="4"/>
  <c r="Q1056" i="4"/>
  <c r="O1056" i="4"/>
  <c r="N1056" i="4"/>
  <c r="M1056" i="4"/>
  <c r="R1056" i="4" s="1"/>
  <c r="J1056" i="4"/>
  <c r="E1056" i="4"/>
  <c r="D1056" i="4"/>
  <c r="B1056" i="4"/>
  <c r="Q1055" i="4"/>
  <c r="O1055" i="4"/>
  <c r="N1055" i="4"/>
  <c r="M1055" i="4"/>
  <c r="R1055" i="4" s="1"/>
  <c r="J1055" i="4"/>
  <c r="E1055" i="4"/>
  <c r="D1055" i="4"/>
  <c r="B1055" i="4"/>
  <c r="Q1054" i="4"/>
  <c r="O1054" i="4"/>
  <c r="N1054" i="4"/>
  <c r="M1054" i="4"/>
  <c r="R1054" i="4" s="1"/>
  <c r="J1054" i="4"/>
  <c r="E1054" i="4"/>
  <c r="D1054" i="4"/>
  <c r="B1054" i="4"/>
  <c r="Q1053" i="4"/>
  <c r="O1053" i="4"/>
  <c r="N1053" i="4"/>
  <c r="M1053" i="4"/>
  <c r="R1053" i="4" s="1"/>
  <c r="J1053" i="4"/>
  <c r="E1053" i="4"/>
  <c r="D1053" i="4"/>
  <c r="B1053" i="4"/>
  <c r="Q1052" i="4"/>
  <c r="O1052" i="4"/>
  <c r="N1052" i="4"/>
  <c r="M1052" i="4"/>
  <c r="R1052" i="4" s="1"/>
  <c r="J1052" i="4"/>
  <c r="E1052" i="4"/>
  <c r="D1052" i="4"/>
  <c r="B1052" i="4"/>
  <c r="Q1051" i="4"/>
  <c r="O1051" i="4"/>
  <c r="N1051" i="4"/>
  <c r="M1051" i="4"/>
  <c r="R1051" i="4" s="1"/>
  <c r="J1051" i="4"/>
  <c r="E1051" i="4"/>
  <c r="D1051" i="4"/>
  <c r="B1051" i="4"/>
  <c r="Q1050" i="4"/>
  <c r="O1050" i="4"/>
  <c r="N1050" i="4"/>
  <c r="M1050" i="4"/>
  <c r="R1050" i="4" s="1"/>
  <c r="J1050" i="4"/>
  <c r="E1050" i="4"/>
  <c r="D1050" i="4"/>
  <c r="B1050" i="4"/>
  <c r="Q1049" i="4"/>
  <c r="O1049" i="4"/>
  <c r="N1049" i="4"/>
  <c r="M1049" i="4"/>
  <c r="R1049" i="4" s="1"/>
  <c r="J1049" i="4"/>
  <c r="E1049" i="4"/>
  <c r="D1049" i="4"/>
  <c r="B1049" i="4"/>
  <c r="Q1048" i="4"/>
  <c r="O1048" i="4"/>
  <c r="N1048" i="4"/>
  <c r="M1048" i="4"/>
  <c r="R1048" i="4" s="1"/>
  <c r="J1048" i="4"/>
  <c r="E1048" i="4"/>
  <c r="D1048" i="4"/>
  <c r="B1048" i="4"/>
  <c r="Q1047" i="4"/>
  <c r="O1047" i="4"/>
  <c r="N1047" i="4"/>
  <c r="M1047" i="4"/>
  <c r="R1047" i="4" s="1"/>
  <c r="J1047" i="4"/>
  <c r="E1047" i="4"/>
  <c r="D1047" i="4"/>
  <c r="B1047" i="4"/>
  <c r="Q1046" i="4"/>
  <c r="O1046" i="4"/>
  <c r="N1046" i="4"/>
  <c r="M1046" i="4"/>
  <c r="R1046" i="4" s="1"/>
  <c r="J1046" i="4"/>
  <c r="E1046" i="4"/>
  <c r="D1046" i="4"/>
  <c r="B1046" i="4"/>
  <c r="Q1045" i="4"/>
  <c r="O1045" i="4"/>
  <c r="N1045" i="4"/>
  <c r="M1045" i="4"/>
  <c r="R1045" i="4" s="1"/>
  <c r="J1045" i="4"/>
  <c r="E1045" i="4"/>
  <c r="D1045" i="4"/>
  <c r="B1045" i="4"/>
  <c r="Q1044" i="4"/>
  <c r="O1044" i="4"/>
  <c r="N1044" i="4"/>
  <c r="M1044" i="4"/>
  <c r="R1044" i="4" s="1"/>
  <c r="J1044" i="4"/>
  <c r="E1044" i="4"/>
  <c r="D1044" i="4"/>
  <c r="B1044" i="4"/>
  <c r="R1043" i="4"/>
  <c r="Q1043" i="4"/>
  <c r="O1043" i="4"/>
  <c r="N1043" i="4"/>
  <c r="M1043" i="4"/>
  <c r="J1043" i="4"/>
  <c r="E1043" i="4"/>
  <c r="D1043" i="4"/>
  <c r="B1043" i="4"/>
  <c r="Q1042" i="4"/>
  <c r="O1042" i="4"/>
  <c r="N1042" i="4"/>
  <c r="M1042" i="4"/>
  <c r="R1042" i="4" s="1"/>
  <c r="J1042" i="4"/>
  <c r="E1042" i="4"/>
  <c r="D1042" i="4"/>
  <c r="B1042" i="4"/>
  <c r="Q1041" i="4"/>
  <c r="O1041" i="4"/>
  <c r="N1041" i="4"/>
  <c r="M1041" i="4"/>
  <c r="R1041" i="4" s="1"/>
  <c r="J1041" i="4"/>
  <c r="E1041" i="4"/>
  <c r="D1041" i="4"/>
  <c r="B1041" i="4"/>
  <c r="Q1040" i="4"/>
  <c r="O1040" i="4"/>
  <c r="N1040" i="4"/>
  <c r="M1040" i="4"/>
  <c r="R1040" i="4" s="1"/>
  <c r="J1040" i="4"/>
  <c r="E1040" i="4"/>
  <c r="D1040" i="4"/>
  <c r="B1040" i="4"/>
  <c r="Q1039" i="4"/>
  <c r="O1039" i="4"/>
  <c r="N1039" i="4"/>
  <c r="M1039" i="4"/>
  <c r="R1039" i="4" s="1"/>
  <c r="J1039" i="4"/>
  <c r="E1039" i="4"/>
  <c r="D1039" i="4"/>
  <c r="B1039" i="4"/>
  <c r="Q1038" i="4"/>
  <c r="O1038" i="4"/>
  <c r="N1038" i="4"/>
  <c r="M1038" i="4"/>
  <c r="R1038" i="4" s="1"/>
  <c r="J1038" i="4"/>
  <c r="E1038" i="4"/>
  <c r="D1038" i="4"/>
  <c r="B1038" i="4"/>
  <c r="R1037" i="4"/>
  <c r="Q1037" i="4"/>
  <c r="O1037" i="4"/>
  <c r="N1037" i="4"/>
  <c r="M1037" i="4"/>
  <c r="J1037" i="4"/>
  <c r="E1037" i="4"/>
  <c r="D1037" i="4"/>
  <c r="B1037" i="4"/>
  <c r="Q1036" i="4"/>
  <c r="O1036" i="4"/>
  <c r="N1036" i="4"/>
  <c r="M1036" i="4"/>
  <c r="R1036" i="4" s="1"/>
  <c r="J1036" i="4"/>
  <c r="E1036" i="4"/>
  <c r="D1036" i="4"/>
  <c r="B1036" i="4"/>
  <c r="Q1035" i="4"/>
  <c r="O1035" i="4"/>
  <c r="N1035" i="4"/>
  <c r="M1035" i="4"/>
  <c r="R1035" i="4" s="1"/>
  <c r="J1035" i="4"/>
  <c r="E1035" i="4"/>
  <c r="D1035" i="4"/>
  <c r="B1035" i="4"/>
  <c r="Q1034" i="4"/>
  <c r="O1034" i="4"/>
  <c r="N1034" i="4"/>
  <c r="M1034" i="4"/>
  <c r="R1034" i="4" s="1"/>
  <c r="J1034" i="4"/>
  <c r="E1034" i="4"/>
  <c r="D1034" i="4"/>
  <c r="B1034" i="4"/>
  <c r="Q1033" i="4"/>
  <c r="O1033" i="4"/>
  <c r="N1033" i="4"/>
  <c r="M1033" i="4"/>
  <c r="R1033" i="4" s="1"/>
  <c r="J1033" i="4"/>
  <c r="E1033" i="4"/>
  <c r="D1033" i="4"/>
  <c r="B1033" i="4"/>
  <c r="Q1032" i="4"/>
  <c r="O1032" i="4"/>
  <c r="N1032" i="4"/>
  <c r="M1032" i="4"/>
  <c r="R1032" i="4" s="1"/>
  <c r="J1032" i="4"/>
  <c r="E1032" i="4"/>
  <c r="D1032" i="4"/>
  <c r="B1032" i="4"/>
  <c r="R1031" i="4"/>
  <c r="Q1031" i="4"/>
  <c r="O1031" i="4"/>
  <c r="N1031" i="4"/>
  <c r="M1031" i="4"/>
  <c r="J1031" i="4"/>
  <c r="E1031" i="4"/>
  <c r="D1031" i="4"/>
  <c r="B1031" i="4"/>
  <c r="Q1030" i="4"/>
  <c r="O1030" i="4"/>
  <c r="N1030" i="4"/>
  <c r="M1030" i="4"/>
  <c r="R1030" i="4" s="1"/>
  <c r="J1030" i="4"/>
  <c r="E1030" i="4"/>
  <c r="D1030" i="4"/>
  <c r="B1030" i="4"/>
  <c r="Q1029" i="4"/>
  <c r="O1029" i="4"/>
  <c r="N1029" i="4"/>
  <c r="M1029" i="4"/>
  <c r="R1029" i="4" s="1"/>
  <c r="J1029" i="4"/>
  <c r="E1029" i="4"/>
  <c r="D1029" i="4"/>
  <c r="B1029" i="4"/>
  <c r="Q1028" i="4"/>
  <c r="O1028" i="4"/>
  <c r="N1028" i="4"/>
  <c r="M1028" i="4"/>
  <c r="R1028" i="4" s="1"/>
  <c r="J1028" i="4"/>
  <c r="E1028" i="4"/>
  <c r="D1028" i="4"/>
  <c r="B1028" i="4"/>
  <c r="Q1027" i="4"/>
  <c r="O1027" i="4"/>
  <c r="N1027" i="4"/>
  <c r="M1027" i="4"/>
  <c r="R1027" i="4" s="1"/>
  <c r="J1027" i="4"/>
  <c r="E1027" i="4"/>
  <c r="D1027" i="4"/>
  <c r="B1027" i="4"/>
  <c r="Q1026" i="4"/>
  <c r="O1026" i="4"/>
  <c r="N1026" i="4"/>
  <c r="M1026" i="4"/>
  <c r="R1026" i="4" s="1"/>
  <c r="J1026" i="4"/>
  <c r="E1026" i="4"/>
  <c r="D1026" i="4"/>
  <c r="B1026" i="4"/>
  <c r="Q1025" i="4"/>
  <c r="O1025" i="4"/>
  <c r="N1025" i="4"/>
  <c r="M1025" i="4"/>
  <c r="R1025" i="4" s="1"/>
  <c r="J1025" i="4"/>
  <c r="E1025" i="4"/>
  <c r="D1025" i="4"/>
  <c r="B1025" i="4"/>
  <c r="Q1024" i="4"/>
  <c r="O1024" i="4"/>
  <c r="N1024" i="4"/>
  <c r="M1024" i="4"/>
  <c r="R1024" i="4" s="1"/>
  <c r="J1024" i="4"/>
  <c r="E1024" i="4"/>
  <c r="D1024" i="4"/>
  <c r="B1024" i="4"/>
  <c r="Q1023" i="4"/>
  <c r="O1023" i="4"/>
  <c r="N1023" i="4"/>
  <c r="M1023" i="4"/>
  <c r="R1023" i="4" s="1"/>
  <c r="J1023" i="4"/>
  <c r="E1023" i="4"/>
  <c r="D1023" i="4"/>
  <c r="B1023" i="4"/>
  <c r="Q1022" i="4"/>
  <c r="O1022" i="4"/>
  <c r="N1022" i="4"/>
  <c r="M1022" i="4"/>
  <c r="R1022" i="4" s="1"/>
  <c r="J1022" i="4"/>
  <c r="E1022" i="4"/>
  <c r="D1022" i="4"/>
  <c r="B1022" i="4"/>
  <c r="Q1021" i="4"/>
  <c r="O1021" i="4"/>
  <c r="N1021" i="4"/>
  <c r="M1021" i="4"/>
  <c r="R1021" i="4" s="1"/>
  <c r="J1021" i="4"/>
  <c r="E1021" i="4"/>
  <c r="D1021" i="4"/>
  <c r="B1021" i="4"/>
  <c r="Q1020" i="4"/>
  <c r="O1020" i="4"/>
  <c r="N1020" i="4"/>
  <c r="M1020" i="4"/>
  <c r="R1020" i="4" s="1"/>
  <c r="J1020" i="4"/>
  <c r="E1020" i="4"/>
  <c r="D1020" i="4"/>
  <c r="B1020" i="4"/>
  <c r="Q1019" i="4"/>
  <c r="O1019" i="4"/>
  <c r="N1019" i="4"/>
  <c r="M1019" i="4"/>
  <c r="R1019" i="4" s="1"/>
  <c r="J1019" i="4"/>
  <c r="E1019" i="4"/>
  <c r="D1019" i="4"/>
  <c r="B1019" i="4"/>
  <c r="Q1018" i="4"/>
  <c r="O1018" i="4"/>
  <c r="N1018" i="4"/>
  <c r="M1018" i="4"/>
  <c r="R1018" i="4" s="1"/>
  <c r="J1018" i="4"/>
  <c r="E1018" i="4"/>
  <c r="D1018" i="4"/>
  <c r="B1018" i="4"/>
  <c r="R1017" i="4"/>
  <c r="Q1017" i="4"/>
  <c r="O1017" i="4"/>
  <c r="N1017" i="4"/>
  <c r="M1017" i="4"/>
  <c r="J1017" i="4"/>
  <c r="E1017" i="4"/>
  <c r="D1017" i="4"/>
  <c r="B1017" i="4"/>
  <c r="Q1016" i="4"/>
  <c r="O1016" i="4"/>
  <c r="N1016" i="4"/>
  <c r="M1016" i="4"/>
  <c r="R1016" i="4" s="1"/>
  <c r="J1016" i="4"/>
  <c r="E1016" i="4"/>
  <c r="D1016" i="4"/>
  <c r="B1016" i="4"/>
  <c r="Q1015" i="4"/>
  <c r="O1015" i="4"/>
  <c r="N1015" i="4"/>
  <c r="M1015" i="4"/>
  <c r="R1015" i="4" s="1"/>
  <c r="J1015" i="4"/>
  <c r="E1015" i="4"/>
  <c r="D1015" i="4"/>
  <c r="B1015" i="4"/>
  <c r="R1014" i="4"/>
  <c r="Q1014" i="4"/>
  <c r="O1014" i="4"/>
  <c r="N1014" i="4"/>
  <c r="M1014" i="4"/>
  <c r="J1014" i="4"/>
  <c r="E1014" i="4"/>
  <c r="D1014" i="4"/>
  <c r="B1014" i="4"/>
  <c r="Q1013" i="4"/>
  <c r="O1013" i="4"/>
  <c r="N1013" i="4"/>
  <c r="M1013" i="4"/>
  <c r="R1013" i="4" s="1"/>
  <c r="J1013" i="4"/>
  <c r="E1013" i="4"/>
  <c r="D1013" i="4"/>
  <c r="B1013" i="4"/>
  <c r="Q1012" i="4"/>
  <c r="O1012" i="4"/>
  <c r="N1012" i="4"/>
  <c r="M1012" i="4"/>
  <c r="R1012" i="4" s="1"/>
  <c r="J1012" i="4"/>
  <c r="E1012" i="4"/>
  <c r="D1012" i="4"/>
  <c r="B1012" i="4"/>
  <c r="Q1011" i="4"/>
  <c r="O1011" i="4"/>
  <c r="N1011" i="4"/>
  <c r="M1011" i="4"/>
  <c r="R1011" i="4" s="1"/>
  <c r="J1011" i="4"/>
  <c r="E1011" i="4"/>
  <c r="D1011" i="4"/>
  <c r="B1011" i="4"/>
  <c r="Q1010" i="4"/>
  <c r="O1010" i="4"/>
  <c r="N1010" i="4"/>
  <c r="M1010" i="4"/>
  <c r="R1010" i="4" s="1"/>
  <c r="J1010" i="4"/>
  <c r="E1010" i="4"/>
  <c r="D1010" i="4"/>
  <c r="B1010" i="4"/>
  <c r="Q1009" i="4"/>
  <c r="O1009" i="4"/>
  <c r="N1009" i="4"/>
  <c r="M1009" i="4"/>
  <c r="R1009" i="4" s="1"/>
  <c r="J1009" i="4"/>
  <c r="E1009" i="4"/>
  <c r="D1009" i="4"/>
  <c r="B1009" i="4"/>
  <c r="Q1008" i="4"/>
  <c r="O1008" i="4"/>
  <c r="N1008" i="4"/>
  <c r="M1008" i="4"/>
  <c r="R1008" i="4" s="1"/>
  <c r="J1008" i="4"/>
  <c r="E1008" i="4"/>
  <c r="D1008" i="4"/>
  <c r="B1008" i="4"/>
  <c r="Q1007" i="4"/>
  <c r="O1007" i="4"/>
  <c r="N1007" i="4"/>
  <c r="M1007" i="4"/>
  <c r="R1007" i="4" s="1"/>
  <c r="J1007" i="4"/>
  <c r="E1007" i="4"/>
  <c r="D1007" i="4"/>
  <c r="B1007" i="4"/>
  <c r="Q1006" i="4"/>
  <c r="O1006" i="4"/>
  <c r="N1006" i="4"/>
  <c r="M1006" i="4"/>
  <c r="R1006" i="4" s="1"/>
  <c r="J1006" i="4"/>
  <c r="E1006" i="4"/>
  <c r="D1006" i="4"/>
  <c r="B1006" i="4"/>
  <c r="Q1005" i="4"/>
  <c r="O1005" i="4"/>
  <c r="N1005" i="4"/>
  <c r="M1005" i="4"/>
  <c r="R1005" i="4" s="1"/>
  <c r="J1005" i="4"/>
  <c r="E1005" i="4"/>
  <c r="D1005" i="4"/>
  <c r="B1005" i="4"/>
  <c r="Q1004" i="4"/>
  <c r="O1004" i="4"/>
  <c r="N1004" i="4"/>
  <c r="M1004" i="4"/>
  <c r="R1004" i="4" s="1"/>
  <c r="J1004" i="4"/>
  <c r="E1004" i="4"/>
  <c r="D1004" i="4"/>
  <c r="B1004" i="4"/>
  <c r="Q1003" i="4"/>
  <c r="O1003" i="4"/>
  <c r="N1003" i="4"/>
  <c r="M1003" i="4"/>
  <c r="R1003" i="4" s="1"/>
  <c r="J1003" i="4"/>
  <c r="E1003" i="4"/>
  <c r="D1003" i="4"/>
  <c r="B1003" i="4"/>
  <c r="Q1002" i="4"/>
  <c r="O1002" i="4"/>
  <c r="N1002" i="4"/>
  <c r="M1002" i="4"/>
  <c r="R1002" i="4" s="1"/>
  <c r="J1002" i="4"/>
  <c r="E1002" i="4"/>
  <c r="D1002" i="4"/>
  <c r="B1002" i="4"/>
  <c r="Q1001" i="4"/>
  <c r="O1001" i="4"/>
  <c r="N1001" i="4"/>
  <c r="M1001" i="4"/>
  <c r="R1001" i="4" s="1"/>
  <c r="J1001" i="4"/>
  <c r="E1001" i="4"/>
  <c r="D1001" i="4"/>
  <c r="B1001" i="4"/>
  <c r="R1000" i="4"/>
  <c r="Q1000" i="4"/>
  <c r="O1000" i="4"/>
  <c r="N1000" i="4"/>
  <c r="M1000" i="4"/>
  <c r="J1000" i="4"/>
  <c r="E1000" i="4"/>
  <c r="D1000" i="4"/>
  <c r="B1000" i="4"/>
  <c r="Q999" i="4"/>
  <c r="O999" i="4"/>
  <c r="N999" i="4"/>
  <c r="M999" i="4"/>
  <c r="R999" i="4" s="1"/>
  <c r="J999" i="4"/>
  <c r="E999" i="4"/>
  <c r="D999" i="4"/>
  <c r="B999" i="4"/>
  <c r="Q998" i="4"/>
  <c r="O998" i="4"/>
  <c r="N998" i="4"/>
  <c r="M998" i="4"/>
  <c r="R998" i="4" s="1"/>
  <c r="J998" i="4"/>
  <c r="E998" i="4"/>
  <c r="D998" i="4"/>
  <c r="B998" i="4"/>
  <c r="Q997" i="4"/>
  <c r="O997" i="4"/>
  <c r="N997" i="4"/>
  <c r="M997" i="4"/>
  <c r="R997" i="4" s="1"/>
  <c r="J997" i="4"/>
  <c r="E997" i="4"/>
  <c r="D997" i="4"/>
  <c r="B997" i="4"/>
  <c r="Q996" i="4"/>
  <c r="O996" i="4"/>
  <c r="N996" i="4"/>
  <c r="M996" i="4"/>
  <c r="R996" i="4" s="1"/>
  <c r="J996" i="4"/>
  <c r="E996" i="4"/>
  <c r="D996" i="4"/>
  <c r="B996" i="4"/>
  <c r="Q995" i="4"/>
  <c r="O995" i="4"/>
  <c r="N995" i="4"/>
  <c r="M995" i="4"/>
  <c r="R995" i="4" s="1"/>
  <c r="J995" i="4"/>
  <c r="E995" i="4"/>
  <c r="D995" i="4"/>
  <c r="B995" i="4"/>
  <c r="Q994" i="4"/>
  <c r="O994" i="4"/>
  <c r="N994" i="4"/>
  <c r="M994" i="4"/>
  <c r="R994" i="4" s="1"/>
  <c r="J994" i="4"/>
  <c r="E994" i="4"/>
  <c r="D994" i="4"/>
  <c r="B994" i="4"/>
  <c r="Q993" i="4"/>
  <c r="O993" i="4"/>
  <c r="N993" i="4"/>
  <c r="M993" i="4"/>
  <c r="R993" i="4" s="1"/>
  <c r="J993" i="4"/>
  <c r="E993" i="4"/>
  <c r="D993" i="4"/>
  <c r="B993" i="4"/>
  <c r="Q992" i="4"/>
  <c r="O992" i="4"/>
  <c r="N992" i="4"/>
  <c r="M992" i="4"/>
  <c r="R992" i="4" s="1"/>
  <c r="J992" i="4"/>
  <c r="E992" i="4"/>
  <c r="D992" i="4"/>
  <c r="B992" i="4"/>
  <c r="Q991" i="4"/>
  <c r="O991" i="4"/>
  <c r="N991" i="4"/>
  <c r="M991" i="4"/>
  <c r="R991" i="4" s="1"/>
  <c r="J991" i="4"/>
  <c r="E991" i="4"/>
  <c r="D991" i="4"/>
  <c r="B991" i="4"/>
  <c r="Q990" i="4"/>
  <c r="O990" i="4"/>
  <c r="N990" i="4"/>
  <c r="M990" i="4"/>
  <c r="R990" i="4" s="1"/>
  <c r="J990" i="4"/>
  <c r="E990" i="4"/>
  <c r="D990" i="4"/>
  <c r="B990" i="4"/>
  <c r="Q989" i="4"/>
  <c r="O989" i="4"/>
  <c r="N989" i="4"/>
  <c r="M989" i="4"/>
  <c r="R989" i="4" s="1"/>
  <c r="J989" i="4"/>
  <c r="E989" i="4"/>
  <c r="D989" i="4"/>
  <c r="B989" i="4"/>
  <c r="Q988" i="4"/>
  <c r="O988" i="4"/>
  <c r="N988" i="4"/>
  <c r="M988" i="4"/>
  <c r="R988" i="4" s="1"/>
  <c r="J988" i="4"/>
  <c r="E988" i="4"/>
  <c r="D988" i="4"/>
  <c r="B988" i="4"/>
  <c r="Q987" i="4"/>
  <c r="O987" i="4"/>
  <c r="N987" i="4"/>
  <c r="M987" i="4"/>
  <c r="R987" i="4" s="1"/>
  <c r="J987" i="4"/>
  <c r="E987" i="4"/>
  <c r="D987" i="4"/>
  <c r="B987" i="4"/>
  <c r="Q986" i="4"/>
  <c r="O986" i="4"/>
  <c r="N986" i="4"/>
  <c r="M986" i="4"/>
  <c r="R986" i="4" s="1"/>
  <c r="J986" i="4"/>
  <c r="E986" i="4"/>
  <c r="D986" i="4"/>
  <c r="B986" i="4"/>
  <c r="Q985" i="4"/>
  <c r="O985" i="4"/>
  <c r="N985" i="4"/>
  <c r="M985" i="4"/>
  <c r="R985" i="4" s="1"/>
  <c r="J985" i="4"/>
  <c r="E985" i="4"/>
  <c r="D985" i="4"/>
  <c r="B985" i="4"/>
  <c r="Q984" i="4"/>
  <c r="O984" i="4"/>
  <c r="N984" i="4"/>
  <c r="M984" i="4"/>
  <c r="R984" i="4" s="1"/>
  <c r="J984" i="4"/>
  <c r="E984" i="4"/>
  <c r="D984" i="4"/>
  <c r="B984" i="4"/>
  <c r="Q983" i="4"/>
  <c r="O983" i="4"/>
  <c r="N983" i="4"/>
  <c r="M983" i="4"/>
  <c r="R983" i="4" s="1"/>
  <c r="J983" i="4"/>
  <c r="E983" i="4"/>
  <c r="D983" i="4"/>
  <c r="B983" i="4"/>
  <c r="Q982" i="4"/>
  <c r="O982" i="4"/>
  <c r="N982" i="4"/>
  <c r="M982" i="4"/>
  <c r="R982" i="4" s="1"/>
  <c r="J982" i="4"/>
  <c r="E982" i="4"/>
  <c r="D982" i="4"/>
  <c r="B982" i="4"/>
  <c r="Q981" i="4"/>
  <c r="O981" i="4"/>
  <c r="N981" i="4"/>
  <c r="M981" i="4"/>
  <c r="R981" i="4" s="1"/>
  <c r="J981" i="4"/>
  <c r="E981" i="4"/>
  <c r="D981" i="4"/>
  <c r="B981" i="4"/>
  <c r="Q980" i="4"/>
  <c r="O980" i="4"/>
  <c r="N980" i="4"/>
  <c r="M980" i="4"/>
  <c r="R980" i="4" s="1"/>
  <c r="J980" i="4"/>
  <c r="E980" i="4"/>
  <c r="D980" i="4"/>
  <c r="B980" i="4"/>
  <c r="Q979" i="4"/>
  <c r="O979" i="4"/>
  <c r="N979" i="4"/>
  <c r="M979" i="4"/>
  <c r="R979" i="4" s="1"/>
  <c r="J979" i="4"/>
  <c r="E979" i="4"/>
  <c r="D979" i="4"/>
  <c r="B979" i="4"/>
  <c r="Q978" i="4"/>
  <c r="O978" i="4"/>
  <c r="N978" i="4"/>
  <c r="M978" i="4"/>
  <c r="R978" i="4" s="1"/>
  <c r="J978" i="4"/>
  <c r="E978" i="4"/>
  <c r="D978" i="4"/>
  <c r="B978" i="4"/>
  <c r="Q977" i="4"/>
  <c r="O977" i="4"/>
  <c r="N977" i="4"/>
  <c r="M977" i="4"/>
  <c r="R977" i="4" s="1"/>
  <c r="J977" i="4"/>
  <c r="E977" i="4"/>
  <c r="D977" i="4"/>
  <c r="B977" i="4"/>
  <c r="R976" i="4"/>
  <c r="Q976" i="4"/>
  <c r="O976" i="4"/>
  <c r="N976" i="4"/>
  <c r="M976" i="4"/>
  <c r="J976" i="4"/>
  <c r="E976" i="4"/>
  <c r="D976" i="4"/>
  <c r="B976" i="4"/>
  <c r="Q975" i="4"/>
  <c r="O975" i="4"/>
  <c r="N975" i="4"/>
  <c r="M975" i="4"/>
  <c r="R975" i="4" s="1"/>
  <c r="J975" i="4"/>
  <c r="E975" i="4"/>
  <c r="D975" i="4"/>
  <c r="B975" i="4"/>
  <c r="Q974" i="4"/>
  <c r="O974" i="4"/>
  <c r="N974" i="4"/>
  <c r="M974" i="4"/>
  <c r="R974" i="4" s="1"/>
  <c r="J974" i="4"/>
  <c r="E974" i="4"/>
  <c r="D974" i="4"/>
  <c r="B974" i="4"/>
  <c r="Q973" i="4"/>
  <c r="O973" i="4"/>
  <c r="N973" i="4"/>
  <c r="M973" i="4"/>
  <c r="R973" i="4" s="1"/>
  <c r="J973" i="4"/>
  <c r="E973" i="4"/>
  <c r="D973" i="4"/>
  <c r="B973" i="4"/>
  <c r="Q972" i="4"/>
  <c r="O972" i="4"/>
  <c r="N972" i="4"/>
  <c r="M972" i="4"/>
  <c r="R972" i="4" s="1"/>
  <c r="J972" i="4"/>
  <c r="E972" i="4"/>
  <c r="D972" i="4"/>
  <c r="B972" i="4"/>
  <c r="Q971" i="4"/>
  <c r="O971" i="4"/>
  <c r="N971" i="4"/>
  <c r="M971" i="4"/>
  <c r="R971" i="4" s="1"/>
  <c r="J971" i="4"/>
  <c r="E971" i="4"/>
  <c r="D971" i="4"/>
  <c r="B971" i="4"/>
  <c r="Q970" i="4"/>
  <c r="O970" i="4"/>
  <c r="N970" i="4"/>
  <c r="M970" i="4"/>
  <c r="R970" i="4" s="1"/>
  <c r="J970" i="4"/>
  <c r="E970" i="4"/>
  <c r="D970" i="4"/>
  <c r="B970" i="4"/>
  <c r="Q969" i="4"/>
  <c r="O969" i="4"/>
  <c r="N969" i="4"/>
  <c r="M969" i="4"/>
  <c r="R969" i="4" s="1"/>
  <c r="J969" i="4"/>
  <c r="E969" i="4"/>
  <c r="D969" i="4"/>
  <c r="B969" i="4"/>
  <c r="Q968" i="4"/>
  <c r="O968" i="4"/>
  <c r="N968" i="4"/>
  <c r="M968" i="4"/>
  <c r="R968" i="4" s="1"/>
  <c r="J968" i="4"/>
  <c r="E968" i="4"/>
  <c r="D968" i="4"/>
  <c r="B968" i="4"/>
  <c r="Q967" i="4"/>
  <c r="O967" i="4"/>
  <c r="N967" i="4"/>
  <c r="M967" i="4"/>
  <c r="R967" i="4" s="1"/>
  <c r="J967" i="4"/>
  <c r="E967" i="4"/>
  <c r="D967" i="4"/>
  <c r="B967" i="4"/>
  <c r="Q966" i="4"/>
  <c r="O966" i="4"/>
  <c r="N966" i="4"/>
  <c r="M966" i="4"/>
  <c r="R966" i="4" s="1"/>
  <c r="J966" i="4"/>
  <c r="E966" i="4"/>
  <c r="D966" i="4"/>
  <c r="B966" i="4"/>
  <c r="Q965" i="4"/>
  <c r="O965" i="4"/>
  <c r="N965" i="4"/>
  <c r="M965" i="4"/>
  <c r="R965" i="4" s="1"/>
  <c r="J965" i="4"/>
  <c r="E965" i="4"/>
  <c r="D965" i="4"/>
  <c r="B965" i="4"/>
  <c r="Q964" i="4"/>
  <c r="O964" i="4"/>
  <c r="N964" i="4"/>
  <c r="M964" i="4"/>
  <c r="R964" i="4" s="1"/>
  <c r="J964" i="4"/>
  <c r="E964" i="4"/>
  <c r="D964" i="4"/>
  <c r="B964" i="4"/>
  <c r="Q963" i="4"/>
  <c r="O963" i="4"/>
  <c r="N963" i="4"/>
  <c r="M963" i="4"/>
  <c r="R963" i="4" s="1"/>
  <c r="J963" i="4"/>
  <c r="E963" i="4"/>
  <c r="D963" i="4"/>
  <c r="B963" i="4"/>
  <c r="Q962" i="4"/>
  <c r="O962" i="4"/>
  <c r="N962" i="4"/>
  <c r="M962" i="4"/>
  <c r="R962" i="4" s="1"/>
  <c r="J962" i="4"/>
  <c r="E962" i="4"/>
  <c r="D962" i="4"/>
  <c r="B962" i="4"/>
  <c r="Q961" i="4"/>
  <c r="O961" i="4"/>
  <c r="N961" i="4"/>
  <c r="M961" i="4"/>
  <c r="R961" i="4" s="1"/>
  <c r="J961" i="4"/>
  <c r="E961" i="4"/>
  <c r="D961" i="4"/>
  <c r="B961" i="4"/>
  <c r="Q960" i="4"/>
  <c r="O960" i="4"/>
  <c r="N960" i="4"/>
  <c r="M960" i="4"/>
  <c r="R960" i="4" s="1"/>
  <c r="J960" i="4"/>
  <c r="E960" i="4"/>
  <c r="D960" i="4"/>
  <c r="B960" i="4"/>
  <c r="Q959" i="4"/>
  <c r="O959" i="4"/>
  <c r="N959" i="4"/>
  <c r="M959" i="4"/>
  <c r="R959" i="4" s="1"/>
  <c r="J959" i="4"/>
  <c r="E959" i="4"/>
  <c r="D959" i="4"/>
  <c r="B959" i="4"/>
  <c r="Q958" i="4"/>
  <c r="O958" i="4"/>
  <c r="N958" i="4"/>
  <c r="M958" i="4"/>
  <c r="R958" i="4" s="1"/>
  <c r="J958" i="4"/>
  <c r="E958" i="4"/>
  <c r="D958" i="4"/>
  <c r="B958" i="4"/>
  <c r="Q957" i="4"/>
  <c r="O957" i="4"/>
  <c r="N957" i="4"/>
  <c r="M957" i="4"/>
  <c r="R957" i="4" s="1"/>
  <c r="J957" i="4"/>
  <c r="E957" i="4"/>
  <c r="D957" i="4"/>
  <c r="B957" i="4"/>
  <c r="Q956" i="4"/>
  <c r="O956" i="4"/>
  <c r="N956" i="4"/>
  <c r="M956" i="4"/>
  <c r="R956" i="4" s="1"/>
  <c r="J956" i="4"/>
  <c r="E956" i="4"/>
  <c r="D956" i="4"/>
  <c r="B956" i="4"/>
  <c r="Q955" i="4"/>
  <c r="O955" i="4"/>
  <c r="N955" i="4"/>
  <c r="M955" i="4"/>
  <c r="R955" i="4" s="1"/>
  <c r="J955" i="4"/>
  <c r="E955" i="4"/>
  <c r="D955" i="4"/>
  <c r="B955" i="4"/>
  <c r="R954" i="4"/>
  <c r="Q954" i="4"/>
  <c r="O954" i="4"/>
  <c r="N954" i="4"/>
  <c r="M954" i="4"/>
  <c r="J954" i="4"/>
  <c r="E954" i="4"/>
  <c r="D954" i="4"/>
  <c r="B954" i="4"/>
  <c r="Q953" i="4"/>
  <c r="O953" i="4"/>
  <c r="N953" i="4"/>
  <c r="M953" i="4"/>
  <c r="R953" i="4" s="1"/>
  <c r="J953" i="4"/>
  <c r="E953" i="4"/>
  <c r="D953" i="4"/>
  <c r="B953" i="4"/>
  <c r="Q952" i="4"/>
  <c r="O952" i="4"/>
  <c r="N952" i="4"/>
  <c r="M952" i="4"/>
  <c r="R952" i="4" s="1"/>
  <c r="J952" i="4"/>
  <c r="E952" i="4"/>
  <c r="D952" i="4"/>
  <c r="B952" i="4"/>
  <c r="Q951" i="4"/>
  <c r="O951" i="4"/>
  <c r="N951" i="4"/>
  <c r="M951" i="4"/>
  <c r="R951" i="4" s="1"/>
  <c r="J951" i="4"/>
  <c r="E951" i="4"/>
  <c r="D951" i="4"/>
  <c r="B951" i="4"/>
  <c r="Q950" i="4"/>
  <c r="O950" i="4"/>
  <c r="N950" i="4"/>
  <c r="M950" i="4"/>
  <c r="R950" i="4" s="1"/>
  <c r="J950" i="4"/>
  <c r="E950" i="4"/>
  <c r="D950" i="4"/>
  <c r="B950" i="4"/>
  <c r="Q949" i="4"/>
  <c r="O949" i="4"/>
  <c r="N949" i="4"/>
  <c r="M949" i="4"/>
  <c r="R949" i="4" s="1"/>
  <c r="J949" i="4"/>
  <c r="E949" i="4"/>
  <c r="D949" i="4"/>
  <c r="B949" i="4"/>
  <c r="Q948" i="4"/>
  <c r="O948" i="4"/>
  <c r="N948" i="4"/>
  <c r="M948" i="4"/>
  <c r="R948" i="4" s="1"/>
  <c r="J948" i="4"/>
  <c r="E948" i="4"/>
  <c r="D948" i="4"/>
  <c r="B948" i="4"/>
  <c r="Q947" i="4"/>
  <c r="O947" i="4"/>
  <c r="N947" i="4"/>
  <c r="M947" i="4"/>
  <c r="R947" i="4" s="1"/>
  <c r="J947" i="4"/>
  <c r="E947" i="4"/>
  <c r="D947" i="4"/>
  <c r="B947" i="4"/>
  <c r="Q946" i="4"/>
  <c r="O946" i="4"/>
  <c r="N946" i="4"/>
  <c r="M946" i="4"/>
  <c r="R946" i="4" s="1"/>
  <c r="J946" i="4"/>
  <c r="E946" i="4"/>
  <c r="D946" i="4"/>
  <c r="B946" i="4"/>
  <c r="Q945" i="4"/>
  <c r="O945" i="4"/>
  <c r="N945" i="4"/>
  <c r="M945" i="4"/>
  <c r="R945" i="4" s="1"/>
  <c r="J945" i="4"/>
  <c r="E945" i="4"/>
  <c r="D945" i="4"/>
  <c r="B945" i="4"/>
  <c r="Q944" i="4"/>
  <c r="O944" i="4"/>
  <c r="N944" i="4"/>
  <c r="M944" i="4"/>
  <c r="R944" i="4" s="1"/>
  <c r="J944" i="4"/>
  <c r="E944" i="4"/>
  <c r="D944" i="4"/>
  <c r="B944" i="4"/>
  <c r="Q943" i="4"/>
  <c r="O943" i="4"/>
  <c r="N943" i="4"/>
  <c r="M943" i="4"/>
  <c r="R943" i="4" s="1"/>
  <c r="J943" i="4"/>
  <c r="E943" i="4"/>
  <c r="D943" i="4"/>
  <c r="B943" i="4"/>
  <c r="Q942" i="4"/>
  <c r="O942" i="4"/>
  <c r="N942" i="4"/>
  <c r="M942" i="4"/>
  <c r="R942" i="4" s="1"/>
  <c r="J942" i="4"/>
  <c r="E942" i="4"/>
  <c r="D942" i="4"/>
  <c r="B942" i="4"/>
  <c r="R941" i="4"/>
  <c r="Q941" i="4"/>
  <c r="O941" i="4"/>
  <c r="N941" i="4"/>
  <c r="M941" i="4"/>
  <c r="J941" i="4"/>
  <c r="E941" i="4"/>
  <c r="D941" i="4"/>
  <c r="B941" i="4"/>
  <c r="Q940" i="4"/>
  <c r="O940" i="4"/>
  <c r="N940" i="4"/>
  <c r="M940" i="4"/>
  <c r="R940" i="4" s="1"/>
  <c r="J940" i="4"/>
  <c r="E940" i="4"/>
  <c r="D940" i="4"/>
  <c r="B940" i="4"/>
  <c r="Q939" i="4"/>
  <c r="O939" i="4"/>
  <c r="N939" i="4"/>
  <c r="M939" i="4"/>
  <c r="R939" i="4" s="1"/>
  <c r="J939" i="4"/>
  <c r="E939" i="4"/>
  <c r="D939" i="4"/>
  <c r="B939" i="4"/>
  <c r="Q938" i="4"/>
  <c r="O938" i="4"/>
  <c r="N938" i="4"/>
  <c r="M938" i="4"/>
  <c r="R938" i="4" s="1"/>
  <c r="J938" i="4"/>
  <c r="E938" i="4"/>
  <c r="D938" i="4"/>
  <c r="B938" i="4"/>
  <c r="Q937" i="4"/>
  <c r="O937" i="4"/>
  <c r="N937" i="4"/>
  <c r="M937" i="4"/>
  <c r="R937" i="4" s="1"/>
  <c r="J937" i="4"/>
  <c r="E937" i="4"/>
  <c r="D937" i="4"/>
  <c r="B937" i="4"/>
  <c r="Q936" i="4"/>
  <c r="O936" i="4"/>
  <c r="N936" i="4"/>
  <c r="M936" i="4"/>
  <c r="R936" i="4" s="1"/>
  <c r="J936" i="4"/>
  <c r="E936" i="4"/>
  <c r="D936" i="4"/>
  <c r="B936" i="4"/>
  <c r="Q935" i="4"/>
  <c r="O935" i="4"/>
  <c r="N935" i="4"/>
  <c r="M935" i="4"/>
  <c r="R935" i="4" s="1"/>
  <c r="J935" i="4"/>
  <c r="E935" i="4"/>
  <c r="D935" i="4"/>
  <c r="B935" i="4"/>
  <c r="Q934" i="4"/>
  <c r="O934" i="4"/>
  <c r="N934" i="4"/>
  <c r="M934" i="4"/>
  <c r="R934" i="4" s="1"/>
  <c r="J934" i="4"/>
  <c r="E934" i="4"/>
  <c r="D934" i="4"/>
  <c r="B934" i="4"/>
  <c r="Q933" i="4"/>
  <c r="O933" i="4"/>
  <c r="N933" i="4"/>
  <c r="M933" i="4"/>
  <c r="R933" i="4" s="1"/>
  <c r="J933" i="4"/>
  <c r="E933" i="4"/>
  <c r="D933" i="4"/>
  <c r="B933" i="4"/>
  <c r="Q932" i="4"/>
  <c r="O932" i="4"/>
  <c r="N932" i="4"/>
  <c r="M932" i="4"/>
  <c r="R932" i="4" s="1"/>
  <c r="J932" i="4"/>
  <c r="E932" i="4"/>
  <c r="D932" i="4"/>
  <c r="B932" i="4"/>
  <c r="Q931" i="4"/>
  <c r="O931" i="4"/>
  <c r="N931" i="4"/>
  <c r="M931" i="4"/>
  <c r="R931" i="4" s="1"/>
  <c r="J931" i="4"/>
  <c r="E931" i="4"/>
  <c r="D931" i="4"/>
  <c r="B931" i="4"/>
  <c r="Q930" i="4"/>
  <c r="O930" i="4"/>
  <c r="N930" i="4"/>
  <c r="M930" i="4"/>
  <c r="R930" i="4" s="1"/>
  <c r="J930" i="4"/>
  <c r="E930" i="4"/>
  <c r="D930" i="4"/>
  <c r="B930" i="4"/>
  <c r="Q929" i="4"/>
  <c r="O929" i="4"/>
  <c r="N929" i="4"/>
  <c r="M929" i="4"/>
  <c r="R929" i="4" s="1"/>
  <c r="J929" i="4"/>
  <c r="E929" i="4"/>
  <c r="D929" i="4"/>
  <c r="B929" i="4"/>
  <c r="Q928" i="4"/>
  <c r="O928" i="4"/>
  <c r="N928" i="4"/>
  <c r="M928" i="4"/>
  <c r="R928" i="4" s="1"/>
  <c r="J928" i="4"/>
  <c r="E928" i="4"/>
  <c r="D928" i="4"/>
  <c r="B928" i="4"/>
  <c r="Q927" i="4"/>
  <c r="O927" i="4"/>
  <c r="N927" i="4"/>
  <c r="M927" i="4"/>
  <c r="R927" i="4" s="1"/>
  <c r="J927" i="4"/>
  <c r="E927" i="4"/>
  <c r="D927" i="4"/>
  <c r="B927" i="4"/>
  <c r="Q926" i="4"/>
  <c r="O926" i="4"/>
  <c r="N926" i="4"/>
  <c r="M926" i="4"/>
  <c r="R926" i="4" s="1"/>
  <c r="J926" i="4"/>
  <c r="E926" i="4"/>
  <c r="D926" i="4"/>
  <c r="B926" i="4"/>
  <c r="Q925" i="4"/>
  <c r="O925" i="4"/>
  <c r="N925" i="4"/>
  <c r="M925" i="4"/>
  <c r="R925" i="4" s="1"/>
  <c r="J925" i="4"/>
  <c r="E925" i="4"/>
  <c r="D925" i="4"/>
  <c r="B925" i="4"/>
  <c r="Q924" i="4"/>
  <c r="O924" i="4"/>
  <c r="N924" i="4"/>
  <c r="M924" i="4"/>
  <c r="R924" i="4" s="1"/>
  <c r="J924" i="4"/>
  <c r="E924" i="4"/>
  <c r="D924" i="4"/>
  <c r="B924" i="4"/>
  <c r="Q923" i="4"/>
  <c r="O923" i="4"/>
  <c r="N923" i="4"/>
  <c r="M923" i="4"/>
  <c r="R923" i="4" s="1"/>
  <c r="J923" i="4"/>
  <c r="E923" i="4"/>
  <c r="D923" i="4"/>
  <c r="B923" i="4"/>
  <c r="Q922" i="4"/>
  <c r="O922" i="4"/>
  <c r="N922" i="4"/>
  <c r="M922" i="4"/>
  <c r="R922" i="4" s="1"/>
  <c r="J922" i="4"/>
  <c r="E922" i="4"/>
  <c r="D922" i="4"/>
  <c r="B922" i="4"/>
  <c r="Q921" i="4"/>
  <c r="O921" i="4"/>
  <c r="N921" i="4"/>
  <c r="M921" i="4"/>
  <c r="R921" i="4" s="1"/>
  <c r="J921" i="4"/>
  <c r="E921" i="4"/>
  <c r="D921" i="4"/>
  <c r="B921" i="4"/>
  <c r="Q920" i="4"/>
  <c r="O920" i="4"/>
  <c r="N920" i="4"/>
  <c r="M920" i="4"/>
  <c r="R920" i="4" s="1"/>
  <c r="J920" i="4"/>
  <c r="E920" i="4"/>
  <c r="D920" i="4"/>
  <c r="B920" i="4"/>
  <c r="Q919" i="4"/>
  <c r="O919" i="4"/>
  <c r="N919" i="4"/>
  <c r="M919" i="4"/>
  <c r="R919" i="4" s="1"/>
  <c r="J919" i="4"/>
  <c r="E919" i="4"/>
  <c r="D919" i="4"/>
  <c r="B919" i="4"/>
  <c r="Q918" i="4"/>
  <c r="O918" i="4"/>
  <c r="N918" i="4"/>
  <c r="M918" i="4"/>
  <c r="R918" i="4" s="1"/>
  <c r="J918" i="4"/>
  <c r="E918" i="4"/>
  <c r="D918" i="4"/>
  <c r="B918" i="4"/>
  <c r="Q917" i="4"/>
  <c r="O917" i="4"/>
  <c r="N917" i="4"/>
  <c r="M917" i="4"/>
  <c r="R917" i="4" s="1"/>
  <c r="J917" i="4"/>
  <c r="E917" i="4"/>
  <c r="D917" i="4"/>
  <c r="B917" i="4"/>
  <c r="Q916" i="4"/>
  <c r="O916" i="4"/>
  <c r="N916" i="4"/>
  <c r="M916" i="4"/>
  <c r="R916" i="4" s="1"/>
  <c r="J916" i="4"/>
  <c r="E916" i="4"/>
  <c r="D916" i="4"/>
  <c r="B916" i="4"/>
  <c r="Q915" i="4"/>
  <c r="O915" i="4"/>
  <c r="N915" i="4"/>
  <c r="M915" i="4"/>
  <c r="R915" i="4" s="1"/>
  <c r="J915" i="4"/>
  <c r="E915" i="4"/>
  <c r="D915" i="4"/>
  <c r="B915" i="4"/>
  <c r="Q914" i="4"/>
  <c r="O914" i="4"/>
  <c r="N914" i="4"/>
  <c r="M914" i="4"/>
  <c r="R914" i="4" s="1"/>
  <c r="J914" i="4"/>
  <c r="E914" i="4"/>
  <c r="D914" i="4"/>
  <c r="B914" i="4"/>
  <c r="Q913" i="4"/>
  <c r="O913" i="4"/>
  <c r="N913" i="4"/>
  <c r="M913" i="4"/>
  <c r="R913" i="4" s="1"/>
  <c r="J913" i="4"/>
  <c r="E913" i="4"/>
  <c r="D913" i="4"/>
  <c r="B913" i="4"/>
  <c r="Q912" i="4"/>
  <c r="O912" i="4"/>
  <c r="N912" i="4"/>
  <c r="M912" i="4"/>
  <c r="R912" i="4" s="1"/>
  <c r="J912" i="4"/>
  <c r="E912" i="4"/>
  <c r="D912" i="4"/>
  <c r="B912" i="4"/>
  <c r="Q911" i="4"/>
  <c r="O911" i="4"/>
  <c r="N911" i="4"/>
  <c r="M911" i="4"/>
  <c r="R911" i="4" s="1"/>
  <c r="J911" i="4"/>
  <c r="E911" i="4"/>
  <c r="D911" i="4"/>
  <c r="B911" i="4"/>
  <c r="Q910" i="4"/>
  <c r="O910" i="4"/>
  <c r="N910" i="4"/>
  <c r="M910" i="4"/>
  <c r="R910" i="4" s="1"/>
  <c r="J910" i="4"/>
  <c r="E910" i="4"/>
  <c r="D910" i="4"/>
  <c r="B910" i="4"/>
  <c r="Q909" i="4"/>
  <c r="O909" i="4"/>
  <c r="N909" i="4"/>
  <c r="M909" i="4"/>
  <c r="R909" i="4" s="1"/>
  <c r="J909" i="4"/>
  <c r="E909" i="4"/>
  <c r="D909" i="4"/>
  <c r="B909" i="4"/>
  <c r="Q908" i="4"/>
  <c r="O908" i="4"/>
  <c r="N908" i="4"/>
  <c r="M908" i="4"/>
  <c r="R908" i="4" s="1"/>
  <c r="J908" i="4"/>
  <c r="E908" i="4"/>
  <c r="D908" i="4"/>
  <c r="B908" i="4"/>
  <c r="Q907" i="4"/>
  <c r="O907" i="4"/>
  <c r="N907" i="4"/>
  <c r="M907" i="4"/>
  <c r="R907" i="4" s="1"/>
  <c r="J907" i="4"/>
  <c r="E907" i="4"/>
  <c r="D907" i="4"/>
  <c r="B907" i="4"/>
  <c r="Q906" i="4"/>
  <c r="O906" i="4"/>
  <c r="N906" i="4"/>
  <c r="M906" i="4"/>
  <c r="R906" i="4" s="1"/>
  <c r="J906" i="4"/>
  <c r="E906" i="4"/>
  <c r="D906" i="4"/>
  <c r="B906" i="4"/>
  <c r="Q905" i="4"/>
  <c r="O905" i="4"/>
  <c r="N905" i="4"/>
  <c r="M905" i="4"/>
  <c r="R905" i="4" s="1"/>
  <c r="J905" i="4"/>
  <c r="E905" i="4"/>
  <c r="D905" i="4"/>
  <c r="B905" i="4"/>
  <c r="Q904" i="4"/>
  <c r="O904" i="4"/>
  <c r="N904" i="4"/>
  <c r="M904" i="4"/>
  <c r="R904" i="4" s="1"/>
  <c r="J904" i="4"/>
  <c r="E904" i="4"/>
  <c r="D904" i="4"/>
  <c r="B904" i="4"/>
  <c r="R903" i="4"/>
  <c r="Q903" i="4"/>
  <c r="O903" i="4"/>
  <c r="N903" i="4"/>
  <c r="M903" i="4"/>
  <c r="J903" i="4"/>
  <c r="E903" i="4"/>
  <c r="D903" i="4"/>
  <c r="B903" i="4"/>
  <c r="Q902" i="4"/>
  <c r="O902" i="4"/>
  <c r="N902" i="4"/>
  <c r="M902" i="4"/>
  <c r="R902" i="4" s="1"/>
  <c r="J902" i="4"/>
  <c r="E902" i="4"/>
  <c r="D902" i="4"/>
  <c r="B902" i="4"/>
  <c r="Q901" i="4"/>
  <c r="O901" i="4"/>
  <c r="N901" i="4"/>
  <c r="M901" i="4"/>
  <c r="R901" i="4" s="1"/>
  <c r="J901" i="4"/>
  <c r="E901" i="4"/>
  <c r="D901" i="4"/>
  <c r="B901" i="4"/>
  <c r="Q900" i="4"/>
  <c r="O900" i="4"/>
  <c r="N900" i="4"/>
  <c r="M900" i="4"/>
  <c r="R900" i="4" s="1"/>
  <c r="J900" i="4"/>
  <c r="E900" i="4"/>
  <c r="D900" i="4"/>
  <c r="B900" i="4"/>
  <c r="Q899" i="4"/>
  <c r="O899" i="4"/>
  <c r="N899" i="4"/>
  <c r="M899" i="4"/>
  <c r="R899" i="4" s="1"/>
  <c r="J899" i="4"/>
  <c r="E899" i="4"/>
  <c r="D899" i="4"/>
  <c r="B899" i="4"/>
  <c r="Q898" i="4"/>
  <c r="O898" i="4"/>
  <c r="N898" i="4"/>
  <c r="M898" i="4"/>
  <c r="R898" i="4" s="1"/>
  <c r="J898" i="4"/>
  <c r="E898" i="4"/>
  <c r="D898" i="4"/>
  <c r="B898" i="4"/>
  <c r="Q897" i="4"/>
  <c r="O897" i="4"/>
  <c r="N897" i="4"/>
  <c r="M897" i="4"/>
  <c r="R897" i="4" s="1"/>
  <c r="J897" i="4"/>
  <c r="E897" i="4"/>
  <c r="D897" i="4"/>
  <c r="B897" i="4"/>
  <c r="Q896" i="4"/>
  <c r="O896" i="4"/>
  <c r="N896" i="4"/>
  <c r="M896" i="4"/>
  <c r="R896" i="4" s="1"/>
  <c r="J896" i="4"/>
  <c r="E896" i="4"/>
  <c r="D896" i="4"/>
  <c r="B896" i="4"/>
  <c r="Q895" i="4"/>
  <c r="O895" i="4"/>
  <c r="N895" i="4"/>
  <c r="M895" i="4"/>
  <c r="R895" i="4" s="1"/>
  <c r="J895" i="4"/>
  <c r="E895" i="4"/>
  <c r="D895" i="4"/>
  <c r="B895" i="4"/>
  <c r="Q894" i="4"/>
  <c r="O894" i="4"/>
  <c r="N894" i="4"/>
  <c r="M894" i="4"/>
  <c r="R894" i="4" s="1"/>
  <c r="J894" i="4"/>
  <c r="E894" i="4"/>
  <c r="D894" i="4"/>
  <c r="B894" i="4"/>
  <c r="Q893" i="4"/>
  <c r="O893" i="4"/>
  <c r="N893" i="4"/>
  <c r="M893" i="4"/>
  <c r="R893" i="4" s="1"/>
  <c r="J893" i="4"/>
  <c r="E893" i="4"/>
  <c r="D893" i="4"/>
  <c r="B893" i="4"/>
  <c r="Q892" i="4"/>
  <c r="O892" i="4"/>
  <c r="N892" i="4"/>
  <c r="M892" i="4"/>
  <c r="R892" i="4" s="1"/>
  <c r="J892" i="4"/>
  <c r="E892" i="4"/>
  <c r="D892" i="4"/>
  <c r="B892" i="4"/>
  <c r="Q891" i="4"/>
  <c r="O891" i="4"/>
  <c r="N891" i="4"/>
  <c r="M891" i="4"/>
  <c r="R891" i="4" s="1"/>
  <c r="J891" i="4"/>
  <c r="E891" i="4"/>
  <c r="D891" i="4"/>
  <c r="B891" i="4"/>
  <c r="Q890" i="4"/>
  <c r="O890" i="4"/>
  <c r="N890" i="4"/>
  <c r="M890" i="4"/>
  <c r="R890" i="4" s="1"/>
  <c r="J890" i="4"/>
  <c r="E890" i="4"/>
  <c r="D890" i="4"/>
  <c r="B890" i="4"/>
  <c r="Q889" i="4"/>
  <c r="O889" i="4"/>
  <c r="N889" i="4"/>
  <c r="M889" i="4"/>
  <c r="R889" i="4" s="1"/>
  <c r="J889" i="4"/>
  <c r="E889" i="4"/>
  <c r="D889" i="4"/>
  <c r="B889" i="4"/>
  <c r="Q888" i="4"/>
  <c r="O888" i="4"/>
  <c r="N888" i="4"/>
  <c r="M888" i="4"/>
  <c r="R888" i="4" s="1"/>
  <c r="J888" i="4"/>
  <c r="E888" i="4"/>
  <c r="D888" i="4"/>
  <c r="B888" i="4"/>
  <c r="Q887" i="4"/>
  <c r="O887" i="4"/>
  <c r="N887" i="4"/>
  <c r="M887" i="4"/>
  <c r="R887" i="4" s="1"/>
  <c r="J887" i="4"/>
  <c r="E887" i="4"/>
  <c r="D887" i="4"/>
  <c r="B887" i="4"/>
  <c r="Q886" i="4"/>
  <c r="O886" i="4"/>
  <c r="N886" i="4"/>
  <c r="M886" i="4"/>
  <c r="R886" i="4" s="1"/>
  <c r="J886" i="4"/>
  <c r="E886" i="4"/>
  <c r="D886" i="4"/>
  <c r="B886" i="4"/>
  <c r="Q885" i="4"/>
  <c r="O885" i="4"/>
  <c r="N885" i="4"/>
  <c r="M885" i="4"/>
  <c r="R885" i="4" s="1"/>
  <c r="J885" i="4"/>
  <c r="E885" i="4"/>
  <c r="D885" i="4"/>
  <c r="B885" i="4"/>
  <c r="Q884" i="4"/>
  <c r="O884" i="4"/>
  <c r="N884" i="4"/>
  <c r="M884" i="4"/>
  <c r="R884" i="4" s="1"/>
  <c r="J884" i="4"/>
  <c r="E884" i="4"/>
  <c r="D884" i="4"/>
  <c r="B884" i="4"/>
  <c r="Q883" i="4"/>
  <c r="O883" i="4"/>
  <c r="N883" i="4"/>
  <c r="M883" i="4"/>
  <c r="R883" i="4" s="1"/>
  <c r="J883" i="4"/>
  <c r="E883" i="4"/>
  <c r="D883" i="4"/>
  <c r="B883" i="4"/>
  <c r="Q882" i="4"/>
  <c r="O882" i="4"/>
  <c r="N882" i="4"/>
  <c r="M882" i="4"/>
  <c r="R882" i="4" s="1"/>
  <c r="J882" i="4"/>
  <c r="E882" i="4"/>
  <c r="D882" i="4"/>
  <c r="B882" i="4"/>
  <c r="Q881" i="4"/>
  <c r="O881" i="4"/>
  <c r="N881" i="4"/>
  <c r="M881" i="4"/>
  <c r="R881" i="4" s="1"/>
  <c r="J881" i="4"/>
  <c r="E881" i="4"/>
  <c r="D881" i="4"/>
  <c r="B881" i="4"/>
  <c r="Q880" i="4"/>
  <c r="O880" i="4"/>
  <c r="N880" i="4"/>
  <c r="M880" i="4"/>
  <c r="R880" i="4" s="1"/>
  <c r="J880" i="4"/>
  <c r="E880" i="4"/>
  <c r="D880" i="4"/>
  <c r="B880" i="4"/>
  <c r="Q879" i="4"/>
  <c r="O879" i="4"/>
  <c r="N879" i="4"/>
  <c r="M879" i="4"/>
  <c r="R879" i="4" s="1"/>
  <c r="J879" i="4"/>
  <c r="E879" i="4"/>
  <c r="D879" i="4"/>
  <c r="B879" i="4"/>
  <c r="Q878" i="4"/>
  <c r="O878" i="4"/>
  <c r="N878" i="4"/>
  <c r="M878" i="4"/>
  <c r="R878" i="4" s="1"/>
  <c r="J878" i="4"/>
  <c r="E878" i="4"/>
  <c r="D878" i="4"/>
  <c r="B878" i="4"/>
  <c r="Q877" i="4"/>
  <c r="O877" i="4"/>
  <c r="N877" i="4"/>
  <c r="M877" i="4"/>
  <c r="R877" i="4" s="1"/>
  <c r="J877" i="4"/>
  <c r="E877" i="4"/>
  <c r="D877" i="4"/>
  <c r="B877" i="4"/>
  <c r="Q876" i="4"/>
  <c r="O876" i="4"/>
  <c r="N876" i="4"/>
  <c r="M876" i="4"/>
  <c r="R876" i="4" s="1"/>
  <c r="J876" i="4"/>
  <c r="E876" i="4"/>
  <c r="D876" i="4"/>
  <c r="B876" i="4"/>
  <c r="Q875" i="4"/>
  <c r="O875" i="4"/>
  <c r="N875" i="4"/>
  <c r="M875" i="4"/>
  <c r="R875" i="4" s="1"/>
  <c r="J875" i="4"/>
  <c r="E875" i="4"/>
  <c r="D875" i="4"/>
  <c r="B875" i="4"/>
  <c r="Q874" i="4"/>
  <c r="O874" i="4"/>
  <c r="N874" i="4"/>
  <c r="M874" i="4"/>
  <c r="R874" i="4" s="1"/>
  <c r="J874" i="4"/>
  <c r="E874" i="4"/>
  <c r="D874" i="4"/>
  <c r="B874" i="4"/>
  <c r="R873" i="4"/>
  <c r="Q873" i="4"/>
  <c r="O873" i="4"/>
  <c r="N873" i="4"/>
  <c r="M873" i="4"/>
  <c r="J873" i="4"/>
  <c r="E873" i="4"/>
  <c r="D873" i="4"/>
  <c r="B873" i="4"/>
  <c r="Q872" i="4"/>
  <c r="O872" i="4"/>
  <c r="N872" i="4"/>
  <c r="M872" i="4"/>
  <c r="R872" i="4" s="1"/>
  <c r="J872" i="4"/>
  <c r="E872" i="4"/>
  <c r="D872" i="4"/>
  <c r="B872" i="4"/>
  <c r="Q871" i="4"/>
  <c r="O871" i="4"/>
  <c r="N871" i="4"/>
  <c r="M871" i="4"/>
  <c r="R871" i="4" s="1"/>
  <c r="J871" i="4"/>
  <c r="E871" i="4"/>
  <c r="D871" i="4"/>
  <c r="B871" i="4"/>
  <c r="Q870" i="4"/>
  <c r="O870" i="4"/>
  <c r="N870" i="4"/>
  <c r="M870" i="4"/>
  <c r="R870" i="4" s="1"/>
  <c r="J870" i="4"/>
  <c r="E870" i="4"/>
  <c r="D870" i="4"/>
  <c r="B870" i="4"/>
  <c r="Q869" i="4"/>
  <c r="O869" i="4"/>
  <c r="N869" i="4"/>
  <c r="M869" i="4"/>
  <c r="R869" i="4" s="1"/>
  <c r="J869" i="4"/>
  <c r="E869" i="4"/>
  <c r="D869" i="4"/>
  <c r="B869" i="4"/>
  <c r="Q868" i="4"/>
  <c r="O868" i="4"/>
  <c r="N868" i="4"/>
  <c r="M868" i="4"/>
  <c r="R868" i="4" s="1"/>
  <c r="J868" i="4"/>
  <c r="E868" i="4"/>
  <c r="D868" i="4"/>
  <c r="B868" i="4"/>
  <c r="Q867" i="4"/>
  <c r="O867" i="4"/>
  <c r="N867" i="4"/>
  <c r="M867" i="4"/>
  <c r="R867" i="4" s="1"/>
  <c r="J867" i="4"/>
  <c r="E867" i="4"/>
  <c r="D867" i="4"/>
  <c r="B867" i="4"/>
  <c r="Q866" i="4"/>
  <c r="O866" i="4"/>
  <c r="N866" i="4"/>
  <c r="M866" i="4"/>
  <c r="R866" i="4" s="1"/>
  <c r="J866" i="4"/>
  <c r="E866" i="4"/>
  <c r="D866" i="4"/>
  <c r="B866" i="4"/>
  <c r="Q865" i="4"/>
  <c r="O865" i="4"/>
  <c r="N865" i="4"/>
  <c r="M865" i="4"/>
  <c r="R865" i="4" s="1"/>
  <c r="J865" i="4"/>
  <c r="E865" i="4"/>
  <c r="D865" i="4"/>
  <c r="B865" i="4"/>
  <c r="Q864" i="4"/>
  <c r="O864" i="4"/>
  <c r="N864" i="4"/>
  <c r="M864" i="4"/>
  <c r="R864" i="4" s="1"/>
  <c r="J864" i="4"/>
  <c r="E864" i="4"/>
  <c r="D864" i="4"/>
  <c r="B864" i="4"/>
  <c r="Q863" i="4"/>
  <c r="O863" i="4"/>
  <c r="N863" i="4"/>
  <c r="M863" i="4"/>
  <c r="R863" i="4" s="1"/>
  <c r="J863" i="4"/>
  <c r="E863" i="4"/>
  <c r="D863" i="4"/>
  <c r="B863" i="4"/>
  <c r="Q862" i="4"/>
  <c r="O862" i="4"/>
  <c r="N862" i="4"/>
  <c r="M862" i="4"/>
  <c r="R862" i="4" s="1"/>
  <c r="J862" i="4"/>
  <c r="E862" i="4"/>
  <c r="D862" i="4"/>
  <c r="B862" i="4"/>
  <c r="Q861" i="4"/>
  <c r="O861" i="4"/>
  <c r="N861" i="4"/>
  <c r="M861" i="4"/>
  <c r="R861" i="4" s="1"/>
  <c r="J861" i="4"/>
  <c r="E861" i="4"/>
  <c r="D861" i="4"/>
  <c r="B861" i="4"/>
  <c r="Q860" i="4"/>
  <c r="O860" i="4"/>
  <c r="N860" i="4"/>
  <c r="M860" i="4"/>
  <c r="R860" i="4" s="1"/>
  <c r="J860" i="4"/>
  <c r="E860" i="4"/>
  <c r="D860" i="4"/>
  <c r="B860" i="4"/>
  <c r="Q859" i="4"/>
  <c r="O859" i="4"/>
  <c r="N859" i="4"/>
  <c r="M859" i="4"/>
  <c r="R859" i="4" s="1"/>
  <c r="J859" i="4"/>
  <c r="E859" i="4"/>
  <c r="D859" i="4"/>
  <c r="B859" i="4"/>
  <c r="Q858" i="4"/>
  <c r="O858" i="4"/>
  <c r="N858" i="4"/>
  <c r="M858" i="4"/>
  <c r="R858" i="4" s="1"/>
  <c r="J858" i="4"/>
  <c r="E858" i="4"/>
  <c r="D858" i="4"/>
  <c r="B858" i="4"/>
  <c r="Q857" i="4"/>
  <c r="O857" i="4"/>
  <c r="N857" i="4"/>
  <c r="M857" i="4"/>
  <c r="R857" i="4" s="1"/>
  <c r="J857" i="4"/>
  <c r="E857" i="4"/>
  <c r="D857" i="4"/>
  <c r="B857" i="4"/>
  <c r="Q856" i="4"/>
  <c r="O856" i="4"/>
  <c r="N856" i="4"/>
  <c r="M856" i="4"/>
  <c r="R856" i="4" s="1"/>
  <c r="J856" i="4"/>
  <c r="E856" i="4"/>
  <c r="D856" i="4"/>
  <c r="B856" i="4"/>
  <c r="Q855" i="4"/>
  <c r="O855" i="4"/>
  <c r="N855" i="4"/>
  <c r="M855" i="4"/>
  <c r="R855" i="4" s="1"/>
  <c r="J855" i="4"/>
  <c r="E855" i="4"/>
  <c r="D855" i="4"/>
  <c r="B855" i="4"/>
  <c r="R854" i="4"/>
  <c r="Q854" i="4"/>
  <c r="O854" i="4"/>
  <c r="N854" i="4"/>
  <c r="M854" i="4"/>
  <c r="J854" i="4"/>
  <c r="E854" i="4"/>
  <c r="D854" i="4"/>
  <c r="B854" i="4"/>
  <c r="Q853" i="4"/>
  <c r="O853" i="4"/>
  <c r="N853" i="4"/>
  <c r="M853" i="4"/>
  <c r="R853" i="4" s="1"/>
  <c r="J853" i="4"/>
  <c r="E853" i="4"/>
  <c r="D853" i="4"/>
  <c r="B853" i="4"/>
  <c r="Q852" i="4"/>
  <c r="O852" i="4"/>
  <c r="N852" i="4"/>
  <c r="M852" i="4"/>
  <c r="R852" i="4" s="1"/>
  <c r="J852" i="4"/>
  <c r="E852" i="4"/>
  <c r="D852" i="4"/>
  <c r="B852" i="4"/>
  <c r="Q851" i="4"/>
  <c r="O851" i="4"/>
  <c r="N851" i="4"/>
  <c r="M851" i="4"/>
  <c r="R851" i="4" s="1"/>
  <c r="J851" i="4"/>
  <c r="E851" i="4"/>
  <c r="D851" i="4"/>
  <c r="B851" i="4"/>
  <c r="Q850" i="4"/>
  <c r="O850" i="4"/>
  <c r="N850" i="4"/>
  <c r="M850" i="4"/>
  <c r="R850" i="4" s="1"/>
  <c r="J850" i="4"/>
  <c r="E850" i="4"/>
  <c r="D850" i="4"/>
  <c r="B850" i="4"/>
  <c r="Q849" i="4"/>
  <c r="O849" i="4"/>
  <c r="N849" i="4"/>
  <c r="M849" i="4"/>
  <c r="R849" i="4" s="1"/>
  <c r="J849" i="4"/>
  <c r="E849" i="4"/>
  <c r="D849" i="4"/>
  <c r="B849" i="4"/>
  <c r="Q848" i="4"/>
  <c r="O848" i="4"/>
  <c r="N848" i="4"/>
  <c r="M848" i="4"/>
  <c r="R848" i="4" s="1"/>
  <c r="J848" i="4"/>
  <c r="E848" i="4"/>
  <c r="D848" i="4"/>
  <c r="B848" i="4"/>
  <c r="Q847" i="4"/>
  <c r="O847" i="4"/>
  <c r="N847" i="4"/>
  <c r="M847" i="4"/>
  <c r="R847" i="4" s="1"/>
  <c r="J847" i="4"/>
  <c r="E847" i="4"/>
  <c r="D847" i="4"/>
  <c r="B847" i="4"/>
  <c r="Q846" i="4"/>
  <c r="O846" i="4"/>
  <c r="N846" i="4"/>
  <c r="M846" i="4"/>
  <c r="R846" i="4" s="1"/>
  <c r="J846" i="4"/>
  <c r="E846" i="4"/>
  <c r="D846" i="4"/>
  <c r="B846" i="4"/>
  <c r="Q845" i="4"/>
  <c r="O845" i="4"/>
  <c r="N845" i="4"/>
  <c r="M845" i="4"/>
  <c r="R845" i="4" s="1"/>
  <c r="J845" i="4"/>
  <c r="E845" i="4"/>
  <c r="D845" i="4"/>
  <c r="B845" i="4"/>
  <c r="Q844" i="4"/>
  <c r="O844" i="4"/>
  <c r="N844" i="4"/>
  <c r="M844" i="4"/>
  <c r="R844" i="4" s="1"/>
  <c r="J844" i="4"/>
  <c r="E844" i="4"/>
  <c r="D844" i="4"/>
  <c r="B844" i="4"/>
  <c r="Q843" i="4"/>
  <c r="O843" i="4"/>
  <c r="N843" i="4"/>
  <c r="M843" i="4"/>
  <c r="R843" i="4" s="1"/>
  <c r="J843" i="4"/>
  <c r="E843" i="4"/>
  <c r="D843" i="4"/>
  <c r="B843" i="4"/>
  <c r="Q842" i="4"/>
  <c r="O842" i="4"/>
  <c r="N842" i="4"/>
  <c r="M842" i="4"/>
  <c r="R842" i="4" s="1"/>
  <c r="J842" i="4"/>
  <c r="E842" i="4"/>
  <c r="D842" i="4"/>
  <c r="B842" i="4"/>
  <c r="Q841" i="4"/>
  <c r="O841" i="4"/>
  <c r="N841" i="4"/>
  <c r="M841" i="4"/>
  <c r="R841" i="4" s="1"/>
  <c r="J841" i="4"/>
  <c r="E841" i="4"/>
  <c r="D841" i="4"/>
  <c r="B841" i="4"/>
  <c r="Q840" i="4"/>
  <c r="O840" i="4"/>
  <c r="N840" i="4"/>
  <c r="M840" i="4"/>
  <c r="R840" i="4" s="1"/>
  <c r="J840" i="4"/>
  <c r="E840" i="4"/>
  <c r="D840" i="4"/>
  <c r="B840" i="4"/>
  <c r="Q839" i="4"/>
  <c r="O839" i="4"/>
  <c r="N839" i="4"/>
  <c r="M839" i="4"/>
  <c r="R839" i="4" s="1"/>
  <c r="J839" i="4"/>
  <c r="E839" i="4"/>
  <c r="D839" i="4"/>
  <c r="B839" i="4"/>
  <c r="R838" i="4"/>
  <c r="Q838" i="4"/>
  <c r="O838" i="4"/>
  <c r="N838" i="4"/>
  <c r="M838" i="4"/>
  <c r="J838" i="4"/>
  <c r="E838" i="4"/>
  <c r="D838" i="4"/>
  <c r="B838" i="4"/>
  <c r="Q837" i="4"/>
  <c r="O837" i="4"/>
  <c r="N837" i="4"/>
  <c r="M837" i="4"/>
  <c r="R837" i="4" s="1"/>
  <c r="J837" i="4"/>
  <c r="E837" i="4"/>
  <c r="D837" i="4"/>
  <c r="B837" i="4"/>
  <c r="Q836" i="4"/>
  <c r="O836" i="4"/>
  <c r="N836" i="4"/>
  <c r="M836" i="4"/>
  <c r="R836" i="4" s="1"/>
  <c r="J836" i="4"/>
  <c r="E836" i="4"/>
  <c r="D836" i="4"/>
  <c r="B836" i="4"/>
  <c r="Q835" i="4"/>
  <c r="O835" i="4"/>
  <c r="N835" i="4"/>
  <c r="M835" i="4"/>
  <c r="R835" i="4" s="1"/>
  <c r="J835" i="4"/>
  <c r="E835" i="4"/>
  <c r="D835" i="4"/>
  <c r="B835" i="4"/>
  <c r="Q834" i="4"/>
  <c r="O834" i="4"/>
  <c r="N834" i="4"/>
  <c r="M834" i="4"/>
  <c r="R834" i="4" s="1"/>
  <c r="J834" i="4"/>
  <c r="E834" i="4"/>
  <c r="D834" i="4"/>
  <c r="B834" i="4"/>
  <c r="Q833" i="4"/>
  <c r="O833" i="4"/>
  <c r="N833" i="4"/>
  <c r="M833" i="4"/>
  <c r="R833" i="4" s="1"/>
  <c r="J833" i="4"/>
  <c r="E833" i="4"/>
  <c r="D833" i="4"/>
  <c r="B833" i="4"/>
  <c r="Q832" i="4"/>
  <c r="O832" i="4"/>
  <c r="N832" i="4"/>
  <c r="M832" i="4"/>
  <c r="R832" i="4" s="1"/>
  <c r="J832" i="4"/>
  <c r="E832" i="4"/>
  <c r="D832" i="4"/>
  <c r="B832" i="4"/>
  <c r="Q831" i="4"/>
  <c r="O831" i="4"/>
  <c r="N831" i="4"/>
  <c r="M831" i="4"/>
  <c r="R831" i="4" s="1"/>
  <c r="J831" i="4"/>
  <c r="E831" i="4"/>
  <c r="D831" i="4"/>
  <c r="B831" i="4"/>
  <c r="Q830" i="4"/>
  <c r="O830" i="4"/>
  <c r="N830" i="4"/>
  <c r="M830" i="4"/>
  <c r="R830" i="4" s="1"/>
  <c r="J830" i="4"/>
  <c r="E830" i="4"/>
  <c r="D830" i="4"/>
  <c r="B830" i="4"/>
  <c r="Q829" i="4"/>
  <c r="O829" i="4"/>
  <c r="N829" i="4"/>
  <c r="M829" i="4"/>
  <c r="R829" i="4" s="1"/>
  <c r="J829" i="4"/>
  <c r="E829" i="4"/>
  <c r="D829" i="4"/>
  <c r="B829" i="4"/>
  <c r="Q828" i="4"/>
  <c r="O828" i="4"/>
  <c r="N828" i="4"/>
  <c r="M828" i="4"/>
  <c r="R828" i="4" s="1"/>
  <c r="J828" i="4"/>
  <c r="E828" i="4"/>
  <c r="D828" i="4"/>
  <c r="B828" i="4"/>
  <c r="Q827" i="4"/>
  <c r="O827" i="4"/>
  <c r="N827" i="4"/>
  <c r="M827" i="4"/>
  <c r="R827" i="4" s="1"/>
  <c r="J827" i="4"/>
  <c r="E827" i="4"/>
  <c r="D827" i="4"/>
  <c r="B827" i="4"/>
  <c r="Q826" i="4"/>
  <c r="O826" i="4"/>
  <c r="N826" i="4"/>
  <c r="M826" i="4"/>
  <c r="R826" i="4" s="1"/>
  <c r="J826" i="4"/>
  <c r="E826" i="4"/>
  <c r="D826" i="4"/>
  <c r="B826" i="4"/>
  <c r="Q825" i="4"/>
  <c r="O825" i="4"/>
  <c r="N825" i="4"/>
  <c r="M825" i="4"/>
  <c r="R825" i="4" s="1"/>
  <c r="J825" i="4"/>
  <c r="E825" i="4"/>
  <c r="D825" i="4"/>
  <c r="B825" i="4"/>
  <c r="Q824" i="4"/>
  <c r="O824" i="4"/>
  <c r="N824" i="4"/>
  <c r="M824" i="4"/>
  <c r="R824" i="4" s="1"/>
  <c r="J824" i="4"/>
  <c r="E824" i="4"/>
  <c r="D824" i="4"/>
  <c r="B824" i="4"/>
  <c r="Q823" i="4"/>
  <c r="O823" i="4"/>
  <c r="N823" i="4"/>
  <c r="M823" i="4"/>
  <c r="R823" i="4" s="1"/>
  <c r="J823" i="4"/>
  <c r="E823" i="4"/>
  <c r="D823" i="4"/>
  <c r="B823" i="4"/>
  <c r="Q822" i="4"/>
  <c r="O822" i="4"/>
  <c r="N822" i="4"/>
  <c r="M822" i="4"/>
  <c r="R822" i="4" s="1"/>
  <c r="J822" i="4"/>
  <c r="E822" i="4"/>
  <c r="D822" i="4"/>
  <c r="B822" i="4"/>
  <c r="Q821" i="4"/>
  <c r="O821" i="4"/>
  <c r="N821" i="4"/>
  <c r="M821" i="4"/>
  <c r="R821" i="4" s="1"/>
  <c r="J821" i="4"/>
  <c r="E821" i="4"/>
  <c r="D821" i="4"/>
  <c r="B821" i="4"/>
  <c r="Q820" i="4"/>
  <c r="O820" i="4"/>
  <c r="N820" i="4"/>
  <c r="M820" i="4"/>
  <c r="R820" i="4" s="1"/>
  <c r="J820" i="4"/>
  <c r="E820" i="4"/>
  <c r="D820" i="4"/>
  <c r="B820" i="4"/>
  <c r="Q819" i="4"/>
  <c r="O819" i="4"/>
  <c r="N819" i="4"/>
  <c r="M819" i="4"/>
  <c r="R819" i="4" s="1"/>
  <c r="J819" i="4"/>
  <c r="E819" i="4"/>
  <c r="D819" i="4"/>
  <c r="B819" i="4"/>
  <c r="R818" i="4"/>
  <c r="Q818" i="4"/>
  <c r="O818" i="4"/>
  <c r="N818" i="4"/>
  <c r="M818" i="4"/>
  <c r="J818" i="4"/>
  <c r="E818" i="4"/>
  <c r="D818" i="4"/>
  <c r="B818" i="4"/>
  <c r="Q817" i="4"/>
  <c r="O817" i="4"/>
  <c r="N817" i="4"/>
  <c r="M817" i="4"/>
  <c r="R817" i="4" s="1"/>
  <c r="J817" i="4"/>
  <c r="E817" i="4"/>
  <c r="D817" i="4"/>
  <c r="B817" i="4"/>
  <c r="Q816" i="4"/>
  <c r="O816" i="4"/>
  <c r="N816" i="4"/>
  <c r="M816" i="4"/>
  <c r="R816" i="4" s="1"/>
  <c r="J816" i="4"/>
  <c r="E816" i="4"/>
  <c r="D816" i="4"/>
  <c r="B816" i="4"/>
  <c r="Q815" i="4"/>
  <c r="O815" i="4"/>
  <c r="N815" i="4"/>
  <c r="M815" i="4"/>
  <c r="R815" i="4" s="1"/>
  <c r="J815" i="4"/>
  <c r="E815" i="4"/>
  <c r="D815" i="4"/>
  <c r="B815" i="4"/>
  <c r="Q814" i="4"/>
  <c r="O814" i="4"/>
  <c r="N814" i="4"/>
  <c r="M814" i="4"/>
  <c r="R814" i="4" s="1"/>
  <c r="J814" i="4"/>
  <c r="E814" i="4"/>
  <c r="D814" i="4"/>
  <c r="B814" i="4"/>
  <c r="Q813" i="4"/>
  <c r="O813" i="4"/>
  <c r="N813" i="4"/>
  <c r="M813" i="4"/>
  <c r="R813" i="4" s="1"/>
  <c r="J813" i="4"/>
  <c r="E813" i="4"/>
  <c r="D813" i="4"/>
  <c r="B813" i="4"/>
  <c r="Q812" i="4"/>
  <c r="O812" i="4"/>
  <c r="N812" i="4"/>
  <c r="M812" i="4"/>
  <c r="R812" i="4" s="1"/>
  <c r="J812" i="4"/>
  <c r="E812" i="4"/>
  <c r="D812" i="4"/>
  <c r="B812" i="4"/>
  <c r="Q811" i="4"/>
  <c r="O811" i="4"/>
  <c r="N811" i="4"/>
  <c r="M811" i="4"/>
  <c r="R811" i="4" s="1"/>
  <c r="J811" i="4"/>
  <c r="E811" i="4"/>
  <c r="D811" i="4"/>
  <c r="B811" i="4"/>
  <c r="Q810" i="4"/>
  <c r="O810" i="4"/>
  <c r="N810" i="4"/>
  <c r="M810" i="4"/>
  <c r="R810" i="4" s="1"/>
  <c r="J810" i="4"/>
  <c r="E810" i="4"/>
  <c r="D810" i="4"/>
  <c r="B810" i="4"/>
  <c r="Q809" i="4"/>
  <c r="O809" i="4"/>
  <c r="N809" i="4"/>
  <c r="M809" i="4"/>
  <c r="R809" i="4" s="1"/>
  <c r="J809" i="4"/>
  <c r="E809" i="4"/>
  <c r="D809" i="4"/>
  <c r="B809" i="4"/>
  <c r="Q808" i="4"/>
  <c r="O808" i="4"/>
  <c r="N808" i="4"/>
  <c r="M808" i="4"/>
  <c r="R808" i="4" s="1"/>
  <c r="J808" i="4"/>
  <c r="E808" i="4"/>
  <c r="D808" i="4"/>
  <c r="B808" i="4"/>
  <c r="Q807" i="4"/>
  <c r="O807" i="4"/>
  <c r="N807" i="4"/>
  <c r="M807" i="4"/>
  <c r="R807" i="4" s="1"/>
  <c r="J807" i="4"/>
  <c r="E807" i="4"/>
  <c r="D807" i="4"/>
  <c r="B807" i="4"/>
  <c r="R806" i="4"/>
  <c r="Q806" i="4"/>
  <c r="O806" i="4"/>
  <c r="N806" i="4"/>
  <c r="M806" i="4"/>
  <c r="J806" i="4"/>
  <c r="E806" i="4"/>
  <c r="D806" i="4"/>
  <c r="B806" i="4"/>
  <c r="Q805" i="4"/>
  <c r="O805" i="4"/>
  <c r="N805" i="4"/>
  <c r="M805" i="4"/>
  <c r="R805" i="4" s="1"/>
  <c r="J805" i="4"/>
  <c r="E805" i="4"/>
  <c r="D805" i="4"/>
  <c r="B805" i="4"/>
  <c r="Q804" i="4"/>
  <c r="O804" i="4"/>
  <c r="N804" i="4"/>
  <c r="M804" i="4"/>
  <c r="R804" i="4" s="1"/>
  <c r="J804" i="4"/>
  <c r="E804" i="4"/>
  <c r="D804" i="4"/>
  <c r="B804" i="4"/>
  <c r="Q803" i="4"/>
  <c r="O803" i="4"/>
  <c r="N803" i="4"/>
  <c r="M803" i="4"/>
  <c r="R803" i="4" s="1"/>
  <c r="J803" i="4"/>
  <c r="E803" i="4"/>
  <c r="D803" i="4"/>
  <c r="B803" i="4"/>
  <c r="Q802" i="4"/>
  <c r="O802" i="4"/>
  <c r="N802" i="4"/>
  <c r="M802" i="4"/>
  <c r="R802" i="4" s="1"/>
  <c r="J802" i="4"/>
  <c r="E802" i="4"/>
  <c r="D802" i="4"/>
  <c r="B802" i="4"/>
  <c r="Q801" i="4"/>
  <c r="O801" i="4"/>
  <c r="N801" i="4"/>
  <c r="M801" i="4"/>
  <c r="R801" i="4" s="1"/>
  <c r="J801" i="4"/>
  <c r="E801" i="4"/>
  <c r="D801" i="4"/>
  <c r="B801" i="4"/>
  <c r="Q800" i="4"/>
  <c r="O800" i="4"/>
  <c r="N800" i="4"/>
  <c r="M800" i="4"/>
  <c r="R800" i="4" s="1"/>
  <c r="J800" i="4"/>
  <c r="E800" i="4"/>
  <c r="D800" i="4"/>
  <c r="B800" i="4"/>
  <c r="Q799" i="4"/>
  <c r="O799" i="4"/>
  <c r="N799" i="4"/>
  <c r="M799" i="4"/>
  <c r="R799" i="4" s="1"/>
  <c r="J799" i="4"/>
  <c r="E799" i="4"/>
  <c r="D799" i="4"/>
  <c r="B799" i="4"/>
  <c r="Q798" i="4"/>
  <c r="O798" i="4"/>
  <c r="N798" i="4"/>
  <c r="M798" i="4"/>
  <c r="R798" i="4" s="1"/>
  <c r="J798" i="4"/>
  <c r="E798" i="4"/>
  <c r="D798" i="4"/>
  <c r="B798" i="4"/>
  <c r="Q797" i="4"/>
  <c r="O797" i="4"/>
  <c r="N797" i="4"/>
  <c r="M797" i="4"/>
  <c r="R797" i="4" s="1"/>
  <c r="J797" i="4"/>
  <c r="E797" i="4"/>
  <c r="D797" i="4"/>
  <c r="B797" i="4"/>
  <c r="Q796" i="4"/>
  <c r="O796" i="4"/>
  <c r="N796" i="4"/>
  <c r="M796" i="4"/>
  <c r="R796" i="4" s="1"/>
  <c r="J796" i="4"/>
  <c r="E796" i="4"/>
  <c r="D796" i="4"/>
  <c r="B796" i="4"/>
  <c r="Q795" i="4"/>
  <c r="O795" i="4"/>
  <c r="N795" i="4"/>
  <c r="M795" i="4"/>
  <c r="R795" i="4" s="1"/>
  <c r="J795" i="4"/>
  <c r="E795" i="4"/>
  <c r="D795" i="4"/>
  <c r="B795" i="4"/>
  <c r="Q794" i="4"/>
  <c r="O794" i="4"/>
  <c r="N794" i="4"/>
  <c r="M794" i="4"/>
  <c r="R794" i="4" s="1"/>
  <c r="J794" i="4"/>
  <c r="E794" i="4"/>
  <c r="D794" i="4"/>
  <c r="B794" i="4"/>
  <c r="Q793" i="4"/>
  <c r="O793" i="4"/>
  <c r="N793" i="4"/>
  <c r="M793" i="4"/>
  <c r="R793" i="4" s="1"/>
  <c r="J793" i="4"/>
  <c r="E793" i="4"/>
  <c r="D793" i="4"/>
  <c r="B793" i="4"/>
  <c r="R792" i="4"/>
  <c r="Q792" i="4"/>
  <c r="O792" i="4"/>
  <c r="N792" i="4"/>
  <c r="M792" i="4"/>
  <c r="J792" i="4"/>
  <c r="E792" i="4"/>
  <c r="D792" i="4"/>
  <c r="B792" i="4"/>
  <c r="Q791" i="4"/>
  <c r="O791" i="4"/>
  <c r="N791" i="4"/>
  <c r="M791" i="4"/>
  <c r="R791" i="4" s="1"/>
  <c r="J791" i="4"/>
  <c r="E791" i="4"/>
  <c r="D791" i="4"/>
  <c r="B791" i="4"/>
  <c r="R790" i="4"/>
  <c r="Q790" i="4"/>
  <c r="O790" i="4"/>
  <c r="N790" i="4"/>
  <c r="M790" i="4"/>
  <c r="J790" i="4"/>
  <c r="E790" i="4"/>
  <c r="D790" i="4"/>
  <c r="B790" i="4"/>
  <c r="Q789" i="4"/>
  <c r="O789" i="4"/>
  <c r="N789" i="4"/>
  <c r="M789" i="4"/>
  <c r="R789" i="4" s="1"/>
  <c r="J789" i="4"/>
  <c r="E789" i="4"/>
  <c r="D789" i="4"/>
  <c r="B789" i="4"/>
  <c r="Q788" i="4"/>
  <c r="O788" i="4"/>
  <c r="N788" i="4"/>
  <c r="M788" i="4"/>
  <c r="R788" i="4" s="1"/>
  <c r="J788" i="4"/>
  <c r="E788" i="4"/>
  <c r="D788" i="4"/>
  <c r="B788" i="4"/>
  <c r="Q787" i="4"/>
  <c r="O787" i="4"/>
  <c r="N787" i="4"/>
  <c r="M787" i="4"/>
  <c r="R787" i="4" s="1"/>
  <c r="J787" i="4"/>
  <c r="E787" i="4"/>
  <c r="D787" i="4"/>
  <c r="B787" i="4"/>
  <c r="Q786" i="4"/>
  <c r="O786" i="4"/>
  <c r="N786" i="4"/>
  <c r="M786" i="4"/>
  <c r="R786" i="4" s="1"/>
  <c r="J786" i="4"/>
  <c r="E786" i="4"/>
  <c r="D786" i="4"/>
  <c r="B786" i="4"/>
  <c r="Q785" i="4"/>
  <c r="O785" i="4"/>
  <c r="N785" i="4"/>
  <c r="M785" i="4"/>
  <c r="R785" i="4" s="1"/>
  <c r="J785" i="4"/>
  <c r="E785" i="4"/>
  <c r="D785" i="4"/>
  <c r="B785" i="4"/>
  <c r="Q784" i="4"/>
  <c r="O784" i="4"/>
  <c r="N784" i="4"/>
  <c r="M784" i="4"/>
  <c r="R784" i="4" s="1"/>
  <c r="J784" i="4"/>
  <c r="E784" i="4"/>
  <c r="D784" i="4"/>
  <c r="B784" i="4"/>
  <c r="Q783" i="4"/>
  <c r="O783" i="4"/>
  <c r="N783" i="4"/>
  <c r="M783" i="4"/>
  <c r="R783" i="4" s="1"/>
  <c r="J783" i="4"/>
  <c r="E783" i="4"/>
  <c r="D783" i="4"/>
  <c r="B783" i="4"/>
  <c r="Q782" i="4"/>
  <c r="O782" i="4"/>
  <c r="N782" i="4"/>
  <c r="M782" i="4"/>
  <c r="R782" i="4" s="1"/>
  <c r="J782" i="4"/>
  <c r="E782" i="4"/>
  <c r="D782" i="4"/>
  <c r="B782" i="4"/>
  <c r="Q781" i="4"/>
  <c r="O781" i="4"/>
  <c r="N781" i="4"/>
  <c r="M781" i="4"/>
  <c r="R781" i="4" s="1"/>
  <c r="J781" i="4"/>
  <c r="E781" i="4"/>
  <c r="D781" i="4"/>
  <c r="B781" i="4"/>
  <c r="Q780" i="4"/>
  <c r="O780" i="4"/>
  <c r="N780" i="4"/>
  <c r="M780" i="4"/>
  <c r="R780" i="4" s="1"/>
  <c r="J780" i="4"/>
  <c r="E780" i="4"/>
  <c r="D780" i="4"/>
  <c r="B780" i="4"/>
  <c r="Q779" i="4"/>
  <c r="O779" i="4"/>
  <c r="N779" i="4"/>
  <c r="M779" i="4"/>
  <c r="R779" i="4" s="1"/>
  <c r="J779" i="4"/>
  <c r="E779" i="4"/>
  <c r="D779" i="4"/>
  <c r="B779" i="4"/>
  <c r="Q778" i="4"/>
  <c r="O778" i="4"/>
  <c r="N778" i="4"/>
  <c r="M778" i="4"/>
  <c r="R778" i="4" s="1"/>
  <c r="J778" i="4"/>
  <c r="E778" i="4"/>
  <c r="D778" i="4"/>
  <c r="B778" i="4"/>
  <c r="R777" i="4"/>
  <c r="Q777" i="4"/>
  <c r="O777" i="4"/>
  <c r="N777" i="4"/>
  <c r="M777" i="4"/>
  <c r="J777" i="4"/>
  <c r="E777" i="4"/>
  <c r="D777" i="4"/>
  <c r="B777" i="4"/>
  <c r="Q776" i="4"/>
  <c r="O776" i="4"/>
  <c r="N776" i="4"/>
  <c r="M776" i="4"/>
  <c r="R776" i="4" s="1"/>
  <c r="J776" i="4"/>
  <c r="E776" i="4"/>
  <c r="D776" i="4"/>
  <c r="B776" i="4"/>
  <c r="Q775" i="4"/>
  <c r="O775" i="4"/>
  <c r="N775" i="4"/>
  <c r="M775" i="4"/>
  <c r="R775" i="4" s="1"/>
  <c r="J775" i="4"/>
  <c r="E775" i="4"/>
  <c r="D775" i="4"/>
  <c r="B775" i="4"/>
  <c r="Q774" i="4"/>
  <c r="O774" i="4"/>
  <c r="N774" i="4"/>
  <c r="M774" i="4"/>
  <c r="R774" i="4" s="1"/>
  <c r="J774" i="4"/>
  <c r="E774" i="4"/>
  <c r="D774" i="4"/>
  <c r="B774" i="4"/>
  <c r="Q773" i="4"/>
  <c r="O773" i="4"/>
  <c r="N773" i="4"/>
  <c r="M773" i="4"/>
  <c r="R773" i="4" s="1"/>
  <c r="J773" i="4"/>
  <c r="E773" i="4"/>
  <c r="D773" i="4"/>
  <c r="B773" i="4"/>
  <c r="Q772" i="4"/>
  <c r="O772" i="4"/>
  <c r="N772" i="4"/>
  <c r="M772" i="4"/>
  <c r="R772" i="4" s="1"/>
  <c r="J772" i="4"/>
  <c r="E772" i="4"/>
  <c r="D772" i="4"/>
  <c r="B772" i="4"/>
  <c r="R771" i="4"/>
  <c r="Q771" i="4"/>
  <c r="O771" i="4"/>
  <c r="N771" i="4"/>
  <c r="M771" i="4"/>
  <c r="J771" i="4"/>
  <c r="E771" i="4"/>
  <c r="D771" i="4"/>
  <c r="B771" i="4"/>
  <c r="Q770" i="4"/>
  <c r="O770" i="4"/>
  <c r="N770" i="4"/>
  <c r="M770" i="4"/>
  <c r="R770" i="4" s="1"/>
  <c r="J770" i="4"/>
  <c r="E770" i="4"/>
  <c r="D770" i="4"/>
  <c r="B770" i="4"/>
  <c r="Q769" i="4"/>
  <c r="O769" i="4"/>
  <c r="N769" i="4"/>
  <c r="M769" i="4"/>
  <c r="R769" i="4" s="1"/>
  <c r="J769" i="4"/>
  <c r="E769" i="4"/>
  <c r="D769" i="4"/>
  <c r="B769" i="4"/>
  <c r="Q768" i="4"/>
  <c r="O768" i="4"/>
  <c r="N768" i="4"/>
  <c r="M768" i="4"/>
  <c r="R768" i="4" s="1"/>
  <c r="J768" i="4"/>
  <c r="E768" i="4"/>
  <c r="D768" i="4"/>
  <c r="B768" i="4"/>
  <c r="Q767" i="4"/>
  <c r="O767" i="4"/>
  <c r="N767" i="4"/>
  <c r="M767" i="4"/>
  <c r="R767" i="4" s="1"/>
  <c r="J767" i="4"/>
  <c r="E767" i="4"/>
  <c r="D767" i="4"/>
  <c r="B767" i="4"/>
  <c r="Q766" i="4"/>
  <c r="O766" i="4"/>
  <c r="N766" i="4"/>
  <c r="M766" i="4"/>
  <c r="R766" i="4" s="1"/>
  <c r="J766" i="4"/>
  <c r="E766" i="4"/>
  <c r="D766" i="4"/>
  <c r="B766" i="4"/>
  <c r="Q765" i="4"/>
  <c r="O765" i="4"/>
  <c r="N765" i="4"/>
  <c r="M765" i="4"/>
  <c r="R765" i="4" s="1"/>
  <c r="J765" i="4"/>
  <c r="E765" i="4"/>
  <c r="D765" i="4"/>
  <c r="B765" i="4"/>
  <c r="Q764" i="4"/>
  <c r="O764" i="4"/>
  <c r="N764" i="4"/>
  <c r="M764" i="4"/>
  <c r="R764" i="4" s="1"/>
  <c r="J764" i="4"/>
  <c r="E764" i="4"/>
  <c r="D764" i="4"/>
  <c r="B764" i="4"/>
  <c r="Q763" i="4"/>
  <c r="O763" i="4"/>
  <c r="N763" i="4"/>
  <c r="M763" i="4"/>
  <c r="R763" i="4" s="1"/>
  <c r="J763" i="4"/>
  <c r="E763" i="4"/>
  <c r="D763" i="4"/>
  <c r="B763" i="4"/>
  <c r="Q762" i="4"/>
  <c r="O762" i="4"/>
  <c r="N762" i="4"/>
  <c r="M762" i="4"/>
  <c r="R762" i="4" s="1"/>
  <c r="J762" i="4"/>
  <c r="E762" i="4"/>
  <c r="D762" i="4"/>
  <c r="B762" i="4"/>
  <c r="Q761" i="4"/>
  <c r="O761" i="4"/>
  <c r="N761" i="4"/>
  <c r="M761" i="4"/>
  <c r="R761" i="4" s="1"/>
  <c r="J761" i="4"/>
  <c r="E761" i="4"/>
  <c r="D761" i="4"/>
  <c r="B761" i="4"/>
  <c r="Q760" i="4"/>
  <c r="O760" i="4"/>
  <c r="N760" i="4"/>
  <c r="M760" i="4"/>
  <c r="R760" i="4" s="1"/>
  <c r="J760" i="4"/>
  <c r="E760" i="4"/>
  <c r="D760" i="4"/>
  <c r="B760" i="4"/>
  <c r="Q759" i="4"/>
  <c r="O759" i="4"/>
  <c r="N759" i="4"/>
  <c r="M759" i="4"/>
  <c r="R759" i="4" s="1"/>
  <c r="J759" i="4"/>
  <c r="E759" i="4"/>
  <c r="D759" i="4"/>
  <c r="B759" i="4"/>
  <c r="Q758" i="4"/>
  <c r="O758" i="4"/>
  <c r="N758" i="4"/>
  <c r="M758" i="4"/>
  <c r="R758" i="4" s="1"/>
  <c r="J758" i="4"/>
  <c r="E758" i="4"/>
  <c r="D758" i="4"/>
  <c r="B758" i="4"/>
  <c r="Q757" i="4"/>
  <c r="O757" i="4"/>
  <c r="N757" i="4"/>
  <c r="M757" i="4"/>
  <c r="R757" i="4" s="1"/>
  <c r="J757" i="4"/>
  <c r="E757" i="4"/>
  <c r="D757" i="4"/>
  <c r="B757" i="4"/>
  <c r="Q756" i="4"/>
  <c r="O756" i="4"/>
  <c r="N756" i="4"/>
  <c r="M756" i="4"/>
  <c r="R756" i="4" s="1"/>
  <c r="J756" i="4"/>
  <c r="E756" i="4"/>
  <c r="D756" i="4"/>
  <c r="B756" i="4"/>
  <c r="Q755" i="4"/>
  <c r="O755" i="4"/>
  <c r="N755" i="4"/>
  <c r="M755" i="4"/>
  <c r="R755" i="4" s="1"/>
  <c r="J755" i="4"/>
  <c r="E755" i="4"/>
  <c r="D755" i="4"/>
  <c r="B755" i="4"/>
  <c r="Q754" i="4"/>
  <c r="O754" i="4"/>
  <c r="N754" i="4"/>
  <c r="M754" i="4"/>
  <c r="R754" i="4" s="1"/>
  <c r="J754" i="4"/>
  <c r="E754" i="4"/>
  <c r="D754" i="4"/>
  <c r="B754" i="4"/>
  <c r="Q753" i="4"/>
  <c r="O753" i="4"/>
  <c r="N753" i="4"/>
  <c r="M753" i="4"/>
  <c r="R753" i="4" s="1"/>
  <c r="J753" i="4"/>
  <c r="E753" i="4"/>
  <c r="D753" i="4"/>
  <c r="B753" i="4"/>
  <c r="Q752" i="4"/>
  <c r="O752" i="4"/>
  <c r="N752" i="4"/>
  <c r="M752" i="4"/>
  <c r="R752" i="4" s="1"/>
  <c r="J752" i="4"/>
  <c r="E752" i="4"/>
  <c r="D752" i="4"/>
  <c r="B752" i="4"/>
  <c r="Q751" i="4"/>
  <c r="O751" i="4"/>
  <c r="N751" i="4"/>
  <c r="M751" i="4"/>
  <c r="R751" i="4" s="1"/>
  <c r="J751" i="4"/>
  <c r="E751" i="4"/>
  <c r="D751" i="4"/>
  <c r="B751" i="4"/>
  <c r="Q750" i="4"/>
  <c r="O750" i="4"/>
  <c r="N750" i="4"/>
  <c r="M750" i="4"/>
  <c r="R750" i="4" s="1"/>
  <c r="J750" i="4"/>
  <c r="E750" i="4"/>
  <c r="D750" i="4"/>
  <c r="B750" i="4"/>
  <c r="Q749" i="4"/>
  <c r="O749" i="4"/>
  <c r="N749" i="4"/>
  <c r="M749" i="4"/>
  <c r="R749" i="4" s="1"/>
  <c r="J749" i="4"/>
  <c r="E749" i="4"/>
  <c r="D749" i="4"/>
  <c r="B749" i="4"/>
  <c r="Q748" i="4"/>
  <c r="O748" i="4"/>
  <c r="N748" i="4"/>
  <c r="M748" i="4"/>
  <c r="R748" i="4" s="1"/>
  <c r="J748" i="4"/>
  <c r="E748" i="4"/>
  <c r="D748" i="4"/>
  <c r="B748" i="4"/>
  <c r="Q747" i="4"/>
  <c r="O747" i="4"/>
  <c r="N747" i="4"/>
  <c r="M747" i="4"/>
  <c r="R747" i="4" s="1"/>
  <c r="J747" i="4"/>
  <c r="E747" i="4"/>
  <c r="D747" i="4"/>
  <c r="B747" i="4"/>
  <c r="Q746" i="4"/>
  <c r="O746" i="4"/>
  <c r="N746" i="4"/>
  <c r="M746" i="4"/>
  <c r="R746" i="4" s="1"/>
  <c r="J746" i="4"/>
  <c r="E746" i="4"/>
  <c r="D746" i="4"/>
  <c r="B746" i="4"/>
  <c r="Q745" i="4"/>
  <c r="O745" i="4"/>
  <c r="N745" i="4"/>
  <c r="M745" i="4"/>
  <c r="R745" i="4" s="1"/>
  <c r="J745" i="4"/>
  <c r="E745" i="4"/>
  <c r="D745" i="4"/>
  <c r="B745" i="4"/>
  <c r="Q744" i="4"/>
  <c r="O744" i="4"/>
  <c r="N744" i="4"/>
  <c r="M744" i="4"/>
  <c r="R744" i="4" s="1"/>
  <c r="J744" i="4"/>
  <c r="E744" i="4"/>
  <c r="D744" i="4"/>
  <c r="B744" i="4"/>
  <c r="R743" i="4"/>
  <c r="Q743" i="4"/>
  <c r="O743" i="4"/>
  <c r="N743" i="4"/>
  <c r="M743" i="4"/>
  <c r="J743" i="4"/>
  <c r="E743" i="4"/>
  <c r="D743" i="4"/>
  <c r="B743" i="4"/>
  <c r="Q742" i="4"/>
  <c r="O742" i="4"/>
  <c r="N742" i="4"/>
  <c r="M742" i="4"/>
  <c r="R742" i="4" s="1"/>
  <c r="J742" i="4"/>
  <c r="E742" i="4"/>
  <c r="D742" i="4"/>
  <c r="B742" i="4"/>
  <c r="Q741" i="4"/>
  <c r="O741" i="4"/>
  <c r="N741" i="4"/>
  <c r="M741" i="4"/>
  <c r="R741" i="4" s="1"/>
  <c r="J741" i="4"/>
  <c r="E741" i="4"/>
  <c r="D741" i="4"/>
  <c r="B741" i="4"/>
  <c r="Q740" i="4"/>
  <c r="O740" i="4"/>
  <c r="N740" i="4"/>
  <c r="M740" i="4"/>
  <c r="R740" i="4" s="1"/>
  <c r="J740" i="4"/>
  <c r="E740" i="4"/>
  <c r="D740" i="4"/>
  <c r="B740" i="4"/>
  <c r="Q739" i="4"/>
  <c r="O739" i="4"/>
  <c r="N739" i="4"/>
  <c r="M739" i="4"/>
  <c r="R739" i="4" s="1"/>
  <c r="J739" i="4"/>
  <c r="E739" i="4"/>
  <c r="D739" i="4"/>
  <c r="B739" i="4"/>
  <c r="Q738" i="4"/>
  <c r="O738" i="4"/>
  <c r="N738" i="4"/>
  <c r="M738" i="4"/>
  <c r="R738" i="4" s="1"/>
  <c r="J738" i="4"/>
  <c r="E738" i="4"/>
  <c r="D738" i="4"/>
  <c r="B738" i="4"/>
  <c r="Q737" i="4"/>
  <c r="O737" i="4"/>
  <c r="N737" i="4"/>
  <c r="M737" i="4"/>
  <c r="R737" i="4" s="1"/>
  <c r="J737" i="4"/>
  <c r="E737" i="4"/>
  <c r="D737" i="4"/>
  <c r="B737" i="4"/>
  <c r="Q736" i="4"/>
  <c r="O736" i="4"/>
  <c r="N736" i="4"/>
  <c r="M736" i="4"/>
  <c r="R736" i="4" s="1"/>
  <c r="J736" i="4"/>
  <c r="E736" i="4"/>
  <c r="D736" i="4"/>
  <c r="B736" i="4"/>
  <c r="Q735" i="4"/>
  <c r="O735" i="4"/>
  <c r="N735" i="4"/>
  <c r="M735" i="4"/>
  <c r="R735" i="4" s="1"/>
  <c r="J735" i="4"/>
  <c r="E735" i="4"/>
  <c r="D735" i="4"/>
  <c r="B735" i="4"/>
  <c r="Q734" i="4"/>
  <c r="O734" i="4"/>
  <c r="N734" i="4"/>
  <c r="M734" i="4"/>
  <c r="R734" i="4" s="1"/>
  <c r="J734" i="4"/>
  <c r="E734" i="4"/>
  <c r="D734" i="4"/>
  <c r="B734" i="4"/>
  <c r="Q733" i="4"/>
  <c r="O733" i="4"/>
  <c r="N733" i="4"/>
  <c r="M733" i="4"/>
  <c r="R733" i="4" s="1"/>
  <c r="J733" i="4"/>
  <c r="E733" i="4"/>
  <c r="D733" i="4"/>
  <c r="B733" i="4"/>
  <c r="Q732" i="4"/>
  <c r="O732" i="4"/>
  <c r="N732" i="4"/>
  <c r="M732" i="4"/>
  <c r="R732" i="4" s="1"/>
  <c r="J732" i="4"/>
  <c r="E732" i="4"/>
  <c r="D732" i="4"/>
  <c r="B732" i="4"/>
  <c r="R731" i="4"/>
  <c r="Q731" i="4"/>
  <c r="O731" i="4"/>
  <c r="N731" i="4"/>
  <c r="M731" i="4"/>
  <c r="J731" i="4"/>
  <c r="E731" i="4"/>
  <c r="D731" i="4"/>
  <c r="B731" i="4"/>
  <c r="Q730" i="4"/>
  <c r="O730" i="4"/>
  <c r="N730" i="4"/>
  <c r="M730" i="4"/>
  <c r="R730" i="4" s="1"/>
  <c r="J730" i="4"/>
  <c r="E730" i="4"/>
  <c r="D730" i="4"/>
  <c r="B730" i="4"/>
  <c r="Q729" i="4"/>
  <c r="O729" i="4"/>
  <c r="N729" i="4"/>
  <c r="M729" i="4"/>
  <c r="R729" i="4" s="1"/>
  <c r="J729" i="4"/>
  <c r="E729" i="4"/>
  <c r="D729" i="4"/>
  <c r="B729" i="4"/>
  <c r="Q728" i="4"/>
  <c r="O728" i="4"/>
  <c r="N728" i="4"/>
  <c r="M728" i="4"/>
  <c r="R728" i="4" s="1"/>
  <c r="J728" i="4"/>
  <c r="E728" i="4"/>
  <c r="D728" i="4"/>
  <c r="B728" i="4"/>
  <c r="Q727" i="4"/>
  <c r="O727" i="4"/>
  <c r="N727" i="4"/>
  <c r="M727" i="4"/>
  <c r="R727" i="4" s="1"/>
  <c r="J727" i="4"/>
  <c r="E727" i="4"/>
  <c r="D727" i="4"/>
  <c r="B727" i="4"/>
  <c r="Q726" i="4"/>
  <c r="O726" i="4"/>
  <c r="N726" i="4"/>
  <c r="M726" i="4"/>
  <c r="R726" i="4" s="1"/>
  <c r="J726" i="4"/>
  <c r="E726" i="4"/>
  <c r="D726" i="4"/>
  <c r="B726" i="4"/>
  <c r="Q725" i="4"/>
  <c r="O725" i="4"/>
  <c r="N725" i="4"/>
  <c r="M725" i="4"/>
  <c r="R725" i="4" s="1"/>
  <c r="J725" i="4"/>
  <c r="E725" i="4"/>
  <c r="D725" i="4"/>
  <c r="B725" i="4"/>
  <c r="Q724" i="4"/>
  <c r="O724" i="4"/>
  <c r="N724" i="4"/>
  <c r="M724" i="4"/>
  <c r="R724" i="4" s="1"/>
  <c r="J724" i="4"/>
  <c r="E724" i="4"/>
  <c r="D724" i="4"/>
  <c r="B724" i="4"/>
  <c r="Q723" i="4"/>
  <c r="O723" i="4"/>
  <c r="N723" i="4"/>
  <c r="M723" i="4"/>
  <c r="R723" i="4" s="1"/>
  <c r="J723" i="4"/>
  <c r="E723" i="4"/>
  <c r="D723" i="4"/>
  <c r="B723" i="4"/>
  <c r="Q722" i="4"/>
  <c r="O722" i="4"/>
  <c r="N722" i="4"/>
  <c r="M722" i="4"/>
  <c r="R722" i="4" s="1"/>
  <c r="J722" i="4"/>
  <c r="E722" i="4"/>
  <c r="D722" i="4"/>
  <c r="B722" i="4"/>
  <c r="Q721" i="4"/>
  <c r="O721" i="4"/>
  <c r="N721" i="4"/>
  <c r="M721" i="4"/>
  <c r="R721" i="4" s="1"/>
  <c r="J721" i="4"/>
  <c r="E721" i="4"/>
  <c r="D721" i="4"/>
  <c r="B721" i="4"/>
  <c r="Q720" i="4"/>
  <c r="O720" i="4"/>
  <c r="N720" i="4"/>
  <c r="M720" i="4"/>
  <c r="R720" i="4" s="1"/>
  <c r="J720" i="4"/>
  <c r="E720" i="4"/>
  <c r="D720" i="4"/>
  <c r="B720" i="4"/>
  <c r="Q719" i="4"/>
  <c r="O719" i="4"/>
  <c r="N719" i="4"/>
  <c r="M719" i="4"/>
  <c r="R719" i="4" s="1"/>
  <c r="J719" i="4"/>
  <c r="E719" i="4"/>
  <c r="D719" i="4"/>
  <c r="B719" i="4"/>
  <c r="Q718" i="4"/>
  <c r="O718" i="4"/>
  <c r="N718" i="4"/>
  <c r="M718" i="4"/>
  <c r="R718" i="4" s="1"/>
  <c r="J718" i="4"/>
  <c r="E718" i="4"/>
  <c r="D718" i="4"/>
  <c r="B718" i="4"/>
  <c r="R717" i="4"/>
  <c r="Q717" i="4"/>
  <c r="O717" i="4"/>
  <c r="N717" i="4"/>
  <c r="M717" i="4"/>
  <c r="J717" i="4"/>
  <c r="E717" i="4"/>
  <c r="D717" i="4"/>
  <c r="B717" i="4"/>
  <c r="R716" i="4"/>
  <c r="Q716" i="4"/>
  <c r="O716" i="4"/>
  <c r="N716" i="4"/>
  <c r="M716" i="4"/>
  <c r="J716" i="4"/>
  <c r="E716" i="4"/>
  <c r="D716" i="4"/>
  <c r="B716" i="4"/>
  <c r="Q715" i="4"/>
  <c r="O715" i="4"/>
  <c r="N715" i="4"/>
  <c r="M715" i="4"/>
  <c r="R715" i="4" s="1"/>
  <c r="J715" i="4"/>
  <c r="E715" i="4"/>
  <c r="D715" i="4"/>
  <c r="B715" i="4"/>
  <c r="Q714" i="4"/>
  <c r="O714" i="4"/>
  <c r="N714" i="4"/>
  <c r="M714" i="4"/>
  <c r="R714" i="4" s="1"/>
  <c r="J714" i="4"/>
  <c r="E714" i="4"/>
  <c r="D714" i="4"/>
  <c r="B714" i="4"/>
  <c r="Q713" i="4"/>
  <c r="O713" i="4"/>
  <c r="N713" i="4"/>
  <c r="M713" i="4"/>
  <c r="R713" i="4" s="1"/>
  <c r="J713" i="4"/>
  <c r="E713" i="4"/>
  <c r="D713" i="4"/>
  <c r="B713" i="4"/>
  <c r="Q712" i="4"/>
  <c r="O712" i="4"/>
  <c r="N712" i="4"/>
  <c r="M712" i="4"/>
  <c r="R712" i="4" s="1"/>
  <c r="J712" i="4"/>
  <c r="E712" i="4"/>
  <c r="D712" i="4"/>
  <c r="B712" i="4"/>
  <c r="Q711" i="4"/>
  <c r="O711" i="4"/>
  <c r="N711" i="4"/>
  <c r="M711" i="4"/>
  <c r="R711" i="4" s="1"/>
  <c r="J711" i="4"/>
  <c r="E711" i="4"/>
  <c r="D711" i="4"/>
  <c r="B711" i="4"/>
  <c r="Q710" i="4"/>
  <c r="O710" i="4"/>
  <c r="N710" i="4"/>
  <c r="M710" i="4"/>
  <c r="R710" i="4" s="1"/>
  <c r="J710" i="4"/>
  <c r="E710" i="4"/>
  <c r="D710" i="4"/>
  <c r="B710" i="4"/>
  <c r="Q709" i="4"/>
  <c r="O709" i="4"/>
  <c r="N709" i="4"/>
  <c r="M709" i="4"/>
  <c r="R709" i="4" s="1"/>
  <c r="J709" i="4"/>
  <c r="E709" i="4"/>
  <c r="D709" i="4"/>
  <c r="B709" i="4"/>
  <c r="Q708" i="4"/>
  <c r="O708" i="4"/>
  <c r="N708" i="4"/>
  <c r="M708" i="4"/>
  <c r="R708" i="4" s="1"/>
  <c r="J708" i="4"/>
  <c r="E708" i="4"/>
  <c r="D708" i="4"/>
  <c r="B708" i="4"/>
  <c r="Q707" i="4"/>
  <c r="O707" i="4"/>
  <c r="N707" i="4"/>
  <c r="M707" i="4"/>
  <c r="R707" i="4" s="1"/>
  <c r="J707" i="4"/>
  <c r="E707" i="4"/>
  <c r="D707" i="4"/>
  <c r="B707" i="4"/>
  <c r="Q706" i="4"/>
  <c r="O706" i="4"/>
  <c r="N706" i="4"/>
  <c r="M706" i="4"/>
  <c r="R706" i="4" s="1"/>
  <c r="J706" i="4"/>
  <c r="E706" i="4"/>
  <c r="D706" i="4"/>
  <c r="B706" i="4"/>
  <c r="Q705" i="4"/>
  <c r="O705" i="4"/>
  <c r="N705" i="4"/>
  <c r="M705" i="4"/>
  <c r="R705" i="4" s="1"/>
  <c r="J705" i="4"/>
  <c r="E705" i="4"/>
  <c r="D705" i="4"/>
  <c r="B705" i="4"/>
  <c r="R704" i="4"/>
  <c r="Q704" i="4"/>
  <c r="O704" i="4"/>
  <c r="N704" i="4"/>
  <c r="M704" i="4"/>
  <c r="J704" i="4"/>
  <c r="E704" i="4"/>
  <c r="D704" i="4"/>
  <c r="B704" i="4"/>
  <c r="Q703" i="4"/>
  <c r="O703" i="4"/>
  <c r="N703" i="4"/>
  <c r="M703" i="4"/>
  <c r="R703" i="4" s="1"/>
  <c r="J703" i="4"/>
  <c r="E703" i="4"/>
  <c r="D703" i="4"/>
  <c r="B703" i="4"/>
  <c r="Q702" i="4"/>
  <c r="O702" i="4"/>
  <c r="N702" i="4"/>
  <c r="M702" i="4"/>
  <c r="R702" i="4" s="1"/>
  <c r="J702" i="4"/>
  <c r="E702" i="4"/>
  <c r="D702" i="4"/>
  <c r="B702" i="4"/>
  <c r="Q701" i="4"/>
  <c r="O701" i="4"/>
  <c r="N701" i="4"/>
  <c r="M701" i="4"/>
  <c r="R701" i="4" s="1"/>
  <c r="J701" i="4"/>
  <c r="E701" i="4"/>
  <c r="D701" i="4"/>
  <c r="B701" i="4"/>
  <c r="Q700" i="4"/>
  <c r="O700" i="4"/>
  <c r="N700" i="4"/>
  <c r="M700" i="4"/>
  <c r="R700" i="4" s="1"/>
  <c r="J700" i="4"/>
  <c r="E700" i="4"/>
  <c r="D700" i="4"/>
  <c r="B700" i="4"/>
  <c r="Q699" i="4"/>
  <c r="O699" i="4"/>
  <c r="N699" i="4"/>
  <c r="M699" i="4"/>
  <c r="R699" i="4" s="1"/>
  <c r="J699" i="4"/>
  <c r="E699" i="4"/>
  <c r="D699" i="4"/>
  <c r="B699" i="4"/>
  <c r="Q698" i="4"/>
  <c r="O698" i="4"/>
  <c r="N698" i="4"/>
  <c r="M698" i="4"/>
  <c r="R698" i="4" s="1"/>
  <c r="J698" i="4"/>
  <c r="E698" i="4"/>
  <c r="D698" i="4"/>
  <c r="B698" i="4"/>
  <c r="Q697" i="4"/>
  <c r="O697" i="4"/>
  <c r="N697" i="4"/>
  <c r="M697" i="4"/>
  <c r="R697" i="4" s="1"/>
  <c r="J697" i="4"/>
  <c r="E697" i="4"/>
  <c r="D697" i="4"/>
  <c r="B697" i="4"/>
  <c r="Q696" i="4"/>
  <c r="O696" i="4"/>
  <c r="N696" i="4"/>
  <c r="M696" i="4"/>
  <c r="R696" i="4" s="1"/>
  <c r="J696" i="4"/>
  <c r="E696" i="4"/>
  <c r="D696" i="4"/>
  <c r="B696" i="4"/>
  <c r="Q695" i="4"/>
  <c r="O695" i="4"/>
  <c r="N695" i="4"/>
  <c r="M695" i="4"/>
  <c r="R695" i="4" s="1"/>
  <c r="J695" i="4"/>
  <c r="E695" i="4"/>
  <c r="D695" i="4"/>
  <c r="B695" i="4"/>
  <c r="Q694" i="4"/>
  <c r="O694" i="4"/>
  <c r="N694" i="4"/>
  <c r="M694" i="4"/>
  <c r="R694" i="4" s="1"/>
  <c r="J694" i="4"/>
  <c r="E694" i="4"/>
  <c r="D694" i="4"/>
  <c r="B694" i="4"/>
  <c r="Q693" i="4"/>
  <c r="O693" i="4"/>
  <c r="N693" i="4"/>
  <c r="M693" i="4"/>
  <c r="R693" i="4" s="1"/>
  <c r="J693" i="4"/>
  <c r="E693" i="4"/>
  <c r="D693" i="4"/>
  <c r="B693" i="4"/>
  <c r="Q692" i="4"/>
  <c r="O692" i="4"/>
  <c r="N692" i="4"/>
  <c r="M692" i="4"/>
  <c r="R692" i="4" s="1"/>
  <c r="J692" i="4"/>
  <c r="E692" i="4"/>
  <c r="D692" i="4"/>
  <c r="B692" i="4"/>
  <c r="Q691" i="4"/>
  <c r="O691" i="4"/>
  <c r="N691" i="4"/>
  <c r="M691" i="4"/>
  <c r="R691" i="4" s="1"/>
  <c r="J691" i="4"/>
  <c r="E691" i="4"/>
  <c r="D691" i="4"/>
  <c r="B691" i="4"/>
  <c r="Q690" i="4"/>
  <c r="O690" i="4"/>
  <c r="N690" i="4"/>
  <c r="M690" i="4"/>
  <c r="R690" i="4" s="1"/>
  <c r="J690" i="4"/>
  <c r="E690" i="4"/>
  <c r="D690" i="4"/>
  <c r="B690" i="4"/>
  <c r="Q689" i="4"/>
  <c r="O689" i="4"/>
  <c r="N689" i="4"/>
  <c r="M689" i="4"/>
  <c r="R689" i="4" s="1"/>
  <c r="J689" i="4"/>
  <c r="E689" i="4"/>
  <c r="D689" i="4"/>
  <c r="B689" i="4"/>
  <c r="Q688" i="4"/>
  <c r="O688" i="4"/>
  <c r="N688" i="4"/>
  <c r="M688" i="4"/>
  <c r="R688" i="4" s="1"/>
  <c r="J688" i="4"/>
  <c r="E688" i="4"/>
  <c r="D688" i="4"/>
  <c r="B688" i="4"/>
  <c r="Q687" i="4"/>
  <c r="O687" i="4"/>
  <c r="N687" i="4"/>
  <c r="M687" i="4"/>
  <c r="R687" i="4" s="1"/>
  <c r="J687" i="4"/>
  <c r="E687" i="4"/>
  <c r="D687" i="4"/>
  <c r="B687" i="4"/>
  <c r="Q686" i="4"/>
  <c r="O686" i="4"/>
  <c r="N686" i="4"/>
  <c r="M686" i="4"/>
  <c r="R686" i="4" s="1"/>
  <c r="J686" i="4"/>
  <c r="E686" i="4"/>
  <c r="D686" i="4"/>
  <c r="B686" i="4"/>
  <c r="Q685" i="4"/>
  <c r="O685" i="4"/>
  <c r="N685" i="4"/>
  <c r="M685" i="4"/>
  <c r="R685" i="4" s="1"/>
  <c r="J685" i="4"/>
  <c r="E685" i="4"/>
  <c r="D685" i="4"/>
  <c r="B685" i="4"/>
  <c r="Q684" i="4"/>
  <c r="O684" i="4"/>
  <c r="N684" i="4"/>
  <c r="M684" i="4"/>
  <c r="R684" i="4" s="1"/>
  <c r="J684" i="4"/>
  <c r="E684" i="4"/>
  <c r="D684" i="4"/>
  <c r="B684" i="4"/>
  <c r="Q683" i="4"/>
  <c r="O683" i="4"/>
  <c r="N683" i="4"/>
  <c r="M683" i="4"/>
  <c r="R683" i="4" s="1"/>
  <c r="J683" i="4"/>
  <c r="E683" i="4"/>
  <c r="D683" i="4"/>
  <c r="B683" i="4"/>
  <c r="Q682" i="4"/>
  <c r="O682" i="4"/>
  <c r="N682" i="4"/>
  <c r="M682" i="4"/>
  <c r="R682" i="4" s="1"/>
  <c r="J682" i="4"/>
  <c r="E682" i="4"/>
  <c r="D682" i="4"/>
  <c r="B682" i="4"/>
  <c r="Q681" i="4"/>
  <c r="O681" i="4"/>
  <c r="N681" i="4"/>
  <c r="M681" i="4"/>
  <c r="R681" i="4" s="1"/>
  <c r="J681" i="4"/>
  <c r="E681" i="4"/>
  <c r="D681" i="4"/>
  <c r="B681" i="4"/>
  <c r="Q680" i="4"/>
  <c r="O680" i="4"/>
  <c r="N680" i="4"/>
  <c r="M680" i="4"/>
  <c r="R680" i="4" s="1"/>
  <c r="J680" i="4"/>
  <c r="E680" i="4"/>
  <c r="D680" i="4"/>
  <c r="B680" i="4"/>
  <c r="Q679" i="4"/>
  <c r="O679" i="4"/>
  <c r="N679" i="4"/>
  <c r="M679" i="4"/>
  <c r="R679" i="4" s="1"/>
  <c r="J679" i="4"/>
  <c r="E679" i="4"/>
  <c r="D679" i="4"/>
  <c r="B679" i="4"/>
  <c r="R678" i="4"/>
  <c r="Q678" i="4"/>
  <c r="O678" i="4"/>
  <c r="N678" i="4"/>
  <c r="M678" i="4"/>
  <c r="J678" i="4"/>
  <c r="E678" i="4"/>
  <c r="D678" i="4"/>
  <c r="B678" i="4"/>
  <c r="Q677" i="4"/>
  <c r="O677" i="4"/>
  <c r="N677" i="4"/>
  <c r="M677" i="4"/>
  <c r="R677" i="4" s="1"/>
  <c r="J677" i="4"/>
  <c r="E677" i="4"/>
  <c r="D677" i="4"/>
  <c r="B677" i="4"/>
  <c r="Q676" i="4"/>
  <c r="O676" i="4"/>
  <c r="N676" i="4"/>
  <c r="M676" i="4"/>
  <c r="R676" i="4" s="1"/>
  <c r="J676" i="4"/>
  <c r="E676" i="4"/>
  <c r="D676" i="4"/>
  <c r="B676" i="4"/>
  <c r="Q675" i="4"/>
  <c r="O675" i="4"/>
  <c r="N675" i="4"/>
  <c r="M675" i="4"/>
  <c r="R675" i="4" s="1"/>
  <c r="J675" i="4"/>
  <c r="E675" i="4"/>
  <c r="D675" i="4"/>
  <c r="B675" i="4"/>
  <c r="Q674" i="4"/>
  <c r="O674" i="4"/>
  <c r="N674" i="4"/>
  <c r="M674" i="4"/>
  <c r="R674" i="4" s="1"/>
  <c r="J674" i="4"/>
  <c r="E674" i="4"/>
  <c r="D674" i="4"/>
  <c r="B674" i="4"/>
  <c r="Q673" i="4"/>
  <c r="O673" i="4"/>
  <c r="N673" i="4"/>
  <c r="M673" i="4"/>
  <c r="R673" i="4" s="1"/>
  <c r="J673" i="4"/>
  <c r="E673" i="4"/>
  <c r="D673" i="4"/>
  <c r="B673" i="4"/>
  <c r="Q672" i="4"/>
  <c r="O672" i="4"/>
  <c r="N672" i="4"/>
  <c r="M672" i="4"/>
  <c r="R672" i="4" s="1"/>
  <c r="J672" i="4"/>
  <c r="E672" i="4"/>
  <c r="D672" i="4"/>
  <c r="B672" i="4"/>
  <c r="Q671" i="4"/>
  <c r="O671" i="4"/>
  <c r="N671" i="4"/>
  <c r="M671" i="4"/>
  <c r="R671" i="4" s="1"/>
  <c r="J671" i="4"/>
  <c r="E671" i="4"/>
  <c r="D671" i="4"/>
  <c r="B671" i="4"/>
  <c r="Q670" i="4"/>
  <c r="O670" i="4"/>
  <c r="N670" i="4"/>
  <c r="M670" i="4"/>
  <c r="R670" i="4" s="1"/>
  <c r="J670" i="4"/>
  <c r="E670" i="4"/>
  <c r="D670" i="4"/>
  <c r="B670" i="4"/>
  <c r="Q669" i="4"/>
  <c r="O669" i="4"/>
  <c r="N669" i="4"/>
  <c r="M669" i="4"/>
  <c r="R669" i="4" s="1"/>
  <c r="J669" i="4"/>
  <c r="E669" i="4"/>
  <c r="D669" i="4"/>
  <c r="B669" i="4"/>
  <c r="Q668" i="4"/>
  <c r="O668" i="4"/>
  <c r="N668" i="4"/>
  <c r="M668" i="4"/>
  <c r="R668" i="4" s="1"/>
  <c r="J668" i="4"/>
  <c r="E668" i="4"/>
  <c r="D668" i="4"/>
  <c r="B668" i="4"/>
  <c r="Q667" i="4"/>
  <c r="O667" i="4"/>
  <c r="N667" i="4"/>
  <c r="M667" i="4"/>
  <c r="R667" i="4" s="1"/>
  <c r="J667" i="4"/>
  <c r="E667" i="4"/>
  <c r="D667" i="4"/>
  <c r="B667" i="4"/>
  <c r="R666" i="4"/>
  <c r="Q666" i="4"/>
  <c r="O666" i="4"/>
  <c r="N666" i="4"/>
  <c r="M666" i="4"/>
  <c r="J666" i="4"/>
  <c r="E666" i="4"/>
  <c r="D666" i="4"/>
  <c r="B666" i="4"/>
  <c r="Q665" i="4"/>
  <c r="O665" i="4"/>
  <c r="N665" i="4"/>
  <c r="M665" i="4"/>
  <c r="R665" i="4" s="1"/>
  <c r="J665" i="4"/>
  <c r="E665" i="4"/>
  <c r="D665" i="4"/>
  <c r="B665" i="4"/>
  <c r="Q664" i="4"/>
  <c r="O664" i="4"/>
  <c r="N664" i="4"/>
  <c r="M664" i="4"/>
  <c r="R664" i="4" s="1"/>
  <c r="J664" i="4"/>
  <c r="E664" i="4"/>
  <c r="D664" i="4"/>
  <c r="B664" i="4"/>
  <c r="Q663" i="4"/>
  <c r="O663" i="4"/>
  <c r="N663" i="4"/>
  <c r="M663" i="4"/>
  <c r="R663" i="4" s="1"/>
  <c r="J663" i="4"/>
  <c r="E663" i="4"/>
  <c r="D663" i="4"/>
  <c r="B663" i="4"/>
  <c r="Q662" i="4"/>
  <c r="O662" i="4"/>
  <c r="N662" i="4"/>
  <c r="M662" i="4"/>
  <c r="R662" i="4" s="1"/>
  <c r="J662" i="4"/>
  <c r="E662" i="4"/>
  <c r="D662" i="4"/>
  <c r="B662" i="4"/>
  <c r="Q661" i="4"/>
  <c r="O661" i="4"/>
  <c r="N661" i="4"/>
  <c r="M661" i="4"/>
  <c r="R661" i="4" s="1"/>
  <c r="J661" i="4"/>
  <c r="E661" i="4"/>
  <c r="D661" i="4"/>
  <c r="B661" i="4"/>
  <c r="Q660" i="4"/>
  <c r="O660" i="4"/>
  <c r="N660" i="4"/>
  <c r="M660" i="4"/>
  <c r="R660" i="4" s="1"/>
  <c r="J660" i="4"/>
  <c r="E660" i="4"/>
  <c r="D660" i="4"/>
  <c r="B660" i="4"/>
  <c r="Q659" i="4"/>
  <c r="O659" i="4"/>
  <c r="N659" i="4"/>
  <c r="M659" i="4"/>
  <c r="R659" i="4" s="1"/>
  <c r="J659" i="4"/>
  <c r="E659" i="4"/>
  <c r="D659" i="4"/>
  <c r="B659" i="4"/>
  <c r="Q658" i="4"/>
  <c r="O658" i="4"/>
  <c r="N658" i="4"/>
  <c r="M658" i="4"/>
  <c r="R658" i="4" s="1"/>
  <c r="J658" i="4"/>
  <c r="E658" i="4"/>
  <c r="D658" i="4"/>
  <c r="B658" i="4"/>
  <c r="Q657" i="4"/>
  <c r="O657" i="4"/>
  <c r="N657" i="4"/>
  <c r="M657" i="4"/>
  <c r="R657" i="4" s="1"/>
  <c r="J657" i="4"/>
  <c r="E657" i="4"/>
  <c r="D657" i="4"/>
  <c r="B657" i="4"/>
  <c r="Q656" i="4"/>
  <c r="O656" i="4"/>
  <c r="N656" i="4"/>
  <c r="M656" i="4"/>
  <c r="R656" i="4" s="1"/>
  <c r="J656" i="4"/>
  <c r="E656" i="4"/>
  <c r="D656" i="4"/>
  <c r="B656" i="4"/>
  <c r="Q655" i="4"/>
  <c r="O655" i="4"/>
  <c r="N655" i="4"/>
  <c r="M655" i="4"/>
  <c r="R655" i="4" s="1"/>
  <c r="J655" i="4"/>
  <c r="E655" i="4"/>
  <c r="D655" i="4"/>
  <c r="B655" i="4"/>
  <c r="Q654" i="4"/>
  <c r="O654" i="4"/>
  <c r="N654" i="4"/>
  <c r="M654" i="4"/>
  <c r="R654" i="4" s="1"/>
  <c r="J654" i="4"/>
  <c r="E654" i="4"/>
  <c r="D654" i="4"/>
  <c r="B654" i="4"/>
  <c r="Q653" i="4"/>
  <c r="O653" i="4"/>
  <c r="N653" i="4"/>
  <c r="M653" i="4"/>
  <c r="R653" i="4" s="1"/>
  <c r="J653" i="4"/>
  <c r="E653" i="4"/>
  <c r="D653" i="4"/>
  <c r="B653" i="4"/>
  <c r="Q652" i="4"/>
  <c r="O652" i="4"/>
  <c r="N652" i="4"/>
  <c r="M652" i="4"/>
  <c r="R652" i="4" s="1"/>
  <c r="J652" i="4"/>
  <c r="E652" i="4"/>
  <c r="D652" i="4"/>
  <c r="B652" i="4"/>
  <c r="Q651" i="4"/>
  <c r="O651" i="4"/>
  <c r="N651" i="4"/>
  <c r="M651" i="4"/>
  <c r="R651" i="4" s="1"/>
  <c r="J651" i="4"/>
  <c r="E651" i="4"/>
  <c r="D651" i="4"/>
  <c r="B651" i="4"/>
  <c r="Q650" i="4"/>
  <c r="O650" i="4"/>
  <c r="N650" i="4"/>
  <c r="M650" i="4"/>
  <c r="R650" i="4" s="1"/>
  <c r="J650" i="4"/>
  <c r="E650" i="4"/>
  <c r="D650" i="4"/>
  <c r="B650" i="4"/>
  <c r="Q649" i="4"/>
  <c r="O649" i="4"/>
  <c r="N649" i="4"/>
  <c r="M649" i="4"/>
  <c r="R649" i="4" s="1"/>
  <c r="J649" i="4"/>
  <c r="E649" i="4"/>
  <c r="D649" i="4"/>
  <c r="B649" i="4"/>
  <c r="Q648" i="4"/>
  <c r="O648" i="4"/>
  <c r="N648" i="4"/>
  <c r="M648" i="4"/>
  <c r="R648" i="4" s="1"/>
  <c r="J648" i="4"/>
  <c r="E648" i="4"/>
  <c r="D648" i="4"/>
  <c r="B648" i="4"/>
  <c r="Q647" i="4"/>
  <c r="O647" i="4"/>
  <c r="N647" i="4"/>
  <c r="M647" i="4"/>
  <c r="R647" i="4" s="1"/>
  <c r="J647" i="4"/>
  <c r="E647" i="4"/>
  <c r="D647" i="4"/>
  <c r="B647" i="4"/>
  <c r="Q646" i="4"/>
  <c r="O646" i="4"/>
  <c r="N646" i="4"/>
  <c r="M646" i="4"/>
  <c r="R646" i="4" s="1"/>
  <c r="J646" i="4"/>
  <c r="E646" i="4"/>
  <c r="D646" i="4"/>
  <c r="B646" i="4"/>
  <c r="Q645" i="4"/>
  <c r="O645" i="4"/>
  <c r="N645" i="4"/>
  <c r="M645" i="4"/>
  <c r="R645" i="4" s="1"/>
  <c r="J645" i="4"/>
  <c r="E645" i="4"/>
  <c r="D645" i="4"/>
  <c r="B645" i="4"/>
  <c r="Q644" i="4"/>
  <c r="O644" i="4"/>
  <c r="N644" i="4"/>
  <c r="M644" i="4"/>
  <c r="R644" i="4" s="1"/>
  <c r="J644" i="4"/>
  <c r="E644" i="4"/>
  <c r="D644" i="4"/>
  <c r="B644" i="4"/>
  <c r="Q643" i="4"/>
  <c r="O643" i="4"/>
  <c r="N643" i="4"/>
  <c r="M643" i="4"/>
  <c r="R643" i="4" s="1"/>
  <c r="J643" i="4"/>
  <c r="E643" i="4"/>
  <c r="D643" i="4"/>
  <c r="B643" i="4"/>
  <c r="Q642" i="4"/>
  <c r="O642" i="4"/>
  <c r="N642" i="4"/>
  <c r="M642" i="4"/>
  <c r="R642" i="4" s="1"/>
  <c r="J642" i="4"/>
  <c r="E642" i="4"/>
  <c r="D642" i="4"/>
  <c r="B642" i="4"/>
  <c r="Q641" i="4"/>
  <c r="O641" i="4"/>
  <c r="N641" i="4"/>
  <c r="M641" i="4"/>
  <c r="R641" i="4" s="1"/>
  <c r="J641" i="4"/>
  <c r="E641" i="4"/>
  <c r="D641" i="4"/>
  <c r="B641" i="4"/>
  <c r="Q640" i="4"/>
  <c r="O640" i="4"/>
  <c r="N640" i="4"/>
  <c r="M640" i="4"/>
  <c r="R640" i="4" s="1"/>
  <c r="J640" i="4"/>
  <c r="E640" i="4"/>
  <c r="D640" i="4"/>
  <c r="B640" i="4"/>
  <c r="Q639" i="4"/>
  <c r="O639" i="4"/>
  <c r="N639" i="4"/>
  <c r="M639" i="4"/>
  <c r="R639" i="4" s="1"/>
  <c r="J639" i="4"/>
  <c r="E639" i="4"/>
  <c r="D639" i="4"/>
  <c r="B639" i="4"/>
  <c r="Q638" i="4"/>
  <c r="O638" i="4"/>
  <c r="N638" i="4"/>
  <c r="M638" i="4"/>
  <c r="R638" i="4" s="1"/>
  <c r="J638" i="4"/>
  <c r="E638" i="4"/>
  <c r="D638" i="4"/>
  <c r="B638" i="4"/>
  <c r="Q637" i="4"/>
  <c r="O637" i="4"/>
  <c r="N637" i="4"/>
  <c r="M637" i="4"/>
  <c r="R637" i="4" s="1"/>
  <c r="J637" i="4"/>
  <c r="E637" i="4"/>
  <c r="D637" i="4"/>
  <c r="B637" i="4"/>
  <c r="Q636" i="4"/>
  <c r="O636" i="4"/>
  <c r="N636" i="4"/>
  <c r="M636" i="4"/>
  <c r="R636" i="4" s="1"/>
  <c r="J636" i="4"/>
  <c r="E636" i="4"/>
  <c r="D636" i="4"/>
  <c r="B636" i="4"/>
  <c r="Q635" i="4"/>
  <c r="O635" i="4"/>
  <c r="N635" i="4"/>
  <c r="M635" i="4"/>
  <c r="R635" i="4" s="1"/>
  <c r="J635" i="4"/>
  <c r="E635" i="4"/>
  <c r="D635" i="4"/>
  <c r="B635" i="4"/>
  <c r="Q634" i="4"/>
  <c r="O634" i="4"/>
  <c r="N634" i="4"/>
  <c r="M634" i="4"/>
  <c r="R634" i="4" s="1"/>
  <c r="J634" i="4"/>
  <c r="E634" i="4"/>
  <c r="D634" i="4"/>
  <c r="B634" i="4"/>
  <c r="R633" i="4"/>
  <c r="Q633" i="4"/>
  <c r="O633" i="4"/>
  <c r="N633" i="4"/>
  <c r="M633" i="4"/>
  <c r="J633" i="4"/>
  <c r="E633" i="4"/>
  <c r="D633" i="4"/>
  <c r="B633" i="4"/>
  <c r="Q632" i="4"/>
  <c r="O632" i="4"/>
  <c r="N632" i="4"/>
  <c r="M632" i="4"/>
  <c r="R632" i="4" s="1"/>
  <c r="J632" i="4"/>
  <c r="E632" i="4"/>
  <c r="D632" i="4"/>
  <c r="B632" i="4"/>
  <c r="Q631" i="4"/>
  <c r="O631" i="4"/>
  <c r="N631" i="4"/>
  <c r="M631" i="4"/>
  <c r="R631" i="4" s="1"/>
  <c r="J631" i="4"/>
  <c r="E631" i="4"/>
  <c r="D631" i="4"/>
  <c r="B631" i="4"/>
  <c r="Q630" i="4"/>
  <c r="O630" i="4"/>
  <c r="N630" i="4"/>
  <c r="M630" i="4"/>
  <c r="R630" i="4" s="1"/>
  <c r="J630" i="4"/>
  <c r="E630" i="4"/>
  <c r="D630" i="4"/>
  <c r="B630" i="4"/>
  <c r="Q629" i="4"/>
  <c r="O629" i="4"/>
  <c r="N629" i="4"/>
  <c r="M629" i="4"/>
  <c r="R629" i="4" s="1"/>
  <c r="J629" i="4"/>
  <c r="E629" i="4"/>
  <c r="D629" i="4"/>
  <c r="B629" i="4"/>
  <c r="Q628" i="4"/>
  <c r="O628" i="4"/>
  <c r="N628" i="4"/>
  <c r="M628" i="4"/>
  <c r="R628" i="4" s="1"/>
  <c r="J628" i="4"/>
  <c r="E628" i="4"/>
  <c r="D628" i="4"/>
  <c r="B628" i="4"/>
  <c r="Q627" i="4"/>
  <c r="O627" i="4"/>
  <c r="N627" i="4"/>
  <c r="M627" i="4"/>
  <c r="R627" i="4" s="1"/>
  <c r="J627" i="4"/>
  <c r="E627" i="4"/>
  <c r="D627" i="4"/>
  <c r="B627" i="4"/>
  <c r="Q626" i="4"/>
  <c r="O626" i="4"/>
  <c r="N626" i="4"/>
  <c r="M626" i="4"/>
  <c r="R626" i="4" s="1"/>
  <c r="J626" i="4"/>
  <c r="E626" i="4"/>
  <c r="D626" i="4"/>
  <c r="B626" i="4"/>
  <c r="R625" i="4"/>
  <c r="Q625" i="4"/>
  <c r="O625" i="4"/>
  <c r="N625" i="4"/>
  <c r="M625" i="4"/>
  <c r="J625" i="4"/>
  <c r="E625" i="4"/>
  <c r="D625" i="4"/>
  <c r="B625" i="4"/>
  <c r="Q624" i="4"/>
  <c r="O624" i="4"/>
  <c r="N624" i="4"/>
  <c r="M624" i="4"/>
  <c r="R624" i="4" s="1"/>
  <c r="J624" i="4"/>
  <c r="E624" i="4"/>
  <c r="D624" i="4"/>
  <c r="B624" i="4"/>
  <c r="Q623" i="4"/>
  <c r="O623" i="4"/>
  <c r="N623" i="4"/>
  <c r="M623" i="4"/>
  <c r="R623" i="4" s="1"/>
  <c r="J623" i="4"/>
  <c r="E623" i="4"/>
  <c r="D623" i="4"/>
  <c r="B623" i="4"/>
  <c r="Q622" i="4"/>
  <c r="O622" i="4"/>
  <c r="N622" i="4"/>
  <c r="M622" i="4"/>
  <c r="R622" i="4" s="1"/>
  <c r="J622" i="4"/>
  <c r="E622" i="4"/>
  <c r="D622" i="4"/>
  <c r="B622" i="4"/>
  <c r="Q621" i="4"/>
  <c r="O621" i="4"/>
  <c r="N621" i="4"/>
  <c r="M621" i="4"/>
  <c r="R621" i="4" s="1"/>
  <c r="J621" i="4"/>
  <c r="E621" i="4"/>
  <c r="D621" i="4"/>
  <c r="B621" i="4"/>
  <c r="Q620" i="4"/>
  <c r="O620" i="4"/>
  <c r="N620" i="4"/>
  <c r="M620" i="4"/>
  <c r="R620" i="4" s="1"/>
  <c r="J620" i="4"/>
  <c r="E620" i="4"/>
  <c r="D620" i="4"/>
  <c r="B620" i="4"/>
  <c r="Q619" i="4"/>
  <c r="O619" i="4"/>
  <c r="N619" i="4"/>
  <c r="M619" i="4"/>
  <c r="R619" i="4" s="1"/>
  <c r="J619" i="4"/>
  <c r="E619" i="4"/>
  <c r="D619" i="4"/>
  <c r="B619" i="4"/>
  <c r="Q618" i="4"/>
  <c r="O618" i="4"/>
  <c r="N618" i="4"/>
  <c r="M618" i="4"/>
  <c r="R618" i="4" s="1"/>
  <c r="J618" i="4"/>
  <c r="E618" i="4"/>
  <c r="D618" i="4"/>
  <c r="B618" i="4"/>
  <c r="Q617" i="4"/>
  <c r="O617" i="4"/>
  <c r="N617" i="4"/>
  <c r="M617" i="4"/>
  <c r="R617" i="4" s="1"/>
  <c r="J617" i="4"/>
  <c r="E617" i="4"/>
  <c r="D617" i="4"/>
  <c r="B617" i="4"/>
  <c r="Q616" i="4"/>
  <c r="O616" i="4"/>
  <c r="N616" i="4"/>
  <c r="M616" i="4"/>
  <c r="R616" i="4" s="1"/>
  <c r="J616" i="4"/>
  <c r="E616" i="4"/>
  <c r="D616" i="4"/>
  <c r="B616" i="4"/>
  <c r="R615" i="4"/>
  <c r="Q615" i="4"/>
  <c r="O615" i="4"/>
  <c r="N615" i="4"/>
  <c r="M615" i="4"/>
  <c r="J615" i="4"/>
  <c r="E615" i="4"/>
  <c r="D615" i="4"/>
  <c r="B615" i="4"/>
  <c r="Q614" i="4"/>
  <c r="O614" i="4"/>
  <c r="N614" i="4"/>
  <c r="M614" i="4"/>
  <c r="R614" i="4" s="1"/>
  <c r="J614" i="4"/>
  <c r="E614" i="4"/>
  <c r="D614" i="4"/>
  <c r="B614" i="4"/>
  <c r="Q613" i="4"/>
  <c r="O613" i="4"/>
  <c r="N613" i="4"/>
  <c r="M613" i="4"/>
  <c r="R613" i="4" s="1"/>
  <c r="J613" i="4"/>
  <c r="E613" i="4"/>
  <c r="D613" i="4"/>
  <c r="B613" i="4"/>
  <c r="Q612" i="4"/>
  <c r="O612" i="4"/>
  <c r="N612" i="4"/>
  <c r="M612" i="4"/>
  <c r="R612" i="4" s="1"/>
  <c r="J612" i="4"/>
  <c r="E612" i="4"/>
  <c r="D612" i="4"/>
  <c r="B612" i="4"/>
  <c r="Q611" i="4"/>
  <c r="O611" i="4"/>
  <c r="N611" i="4"/>
  <c r="M611" i="4"/>
  <c r="R611" i="4" s="1"/>
  <c r="J611" i="4"/>
  <c r="E611" i="4"/>
  <c r="D611" i="4"/>
  <c r="B611" i="4"/>
  <c r="Q610" i="4"/>
  <c r="O610" i="4"/>
  <c r="N610" i="4"/>
  <c r="M610" i="4"/>
  <c r="R610" i="4" s="1"/>
  <c r="J610" i="4"/>
  <c r="E610" i="4"/>
  <c r="D610" i="4"/>
  <c r="B610" i="4"/>
  <c r="Q609" i="4"/>
  <c r="O609" i="4"/>
  <c r="N609" i="4"/>
  <c r="M609" i="4"/>
  <c r="R609" i="4" s="1"/>
  <c r="J609" i="4"/>
  <c r="E609" i="4"/>
  <c r="D609" i="4"/>
  <c r="B609" i="4"/>
  <c r="Q608" i="4"/>
  <c r="O608" i="4"/>
  <c r="N608" i="4"/>
  <c r="M608" i="4"/>
  <c r="R608" i="4" s="1"/>
  <c r="J608" i="4"/>
  <c r="E608" i="4"/>
  <c r="D608" i="4"/>
  <c r="B608" i="4"/>
  <c r="Q607" i="4"/>
  <c r="O607" i="4"/>
  <c r="N607" i="4"/>
  <c r="M607" i="4"/>
  <c r="R607" i="4" s="1"/>
  <c r="J607" i="4"/>
  <c r="E607" i="4"/>
  <c r="D607" i="4"/>
  <c r="B607" i="4"/>
  <c r="Q606" i="4"/>
  <c r="O606" i="4"/>
  <c r="N606" i="4"/>
  <c r="M606" i="4"/>
  <c r="R606" i="4" s="1"/>
  <c r="J606" i="4"/>
  <c r="E606" i="4"/>
  <c r="D606" i="4"/>
  <c r="B606" i="4"/>
  <c r="Q605" i="4"/>
  <c r="O605" i="4"/>
  <c r="N605" i="4"/>
  <c r="M605" i="4"/>
  <c r="R605" i="4" s="1"/>
  <c r="J605" i="4"/>
  <c r="E605" i="4"/>
  <c r="D605" i="4"/>
  <c r="B605" i="4"/>
  <c r="Q604" i="4"/>
  <c r="O604" i="4"/>
  <c r="N604" i="4"/>
  <c r="M604" i="4"/>
  <c r="R604" i="4" s="1"/>
  <c r="J604" i="4"/>
  <c r="E604" i="4"/>
  <c r="D604" i="4"/>
  <c r="B604" i="4"/>
  <c r="Q603" i="4"/>
  <c r="O603" i="4"/>
  <c r="N603" i="4"/>
  <c r="M603" i="4"/>
  <c r="R603" i="4" s="1"/>
  <c r="J603" i="4"/>
  <c r="E603" i="4"/>
  <c r="D603" i="4"/>
  <c r="B603" i="4"/>
  <c r="Q602" i="4"/>
  <c r="O602" i="4"/>
  <c r="N602" i="4"/>
  <c r="M602" i="4"/>
  <c r="R602" i="4" s="1"/>
  <c r="J602" i="4"/>
  <c r="E602" i="4"/>
  <c r="D602" i="4"/>
  <c r="B602" i="4"/>
  <c r="Q601" i="4"/>
  <c r="O601" i="4"/>
  <c r="N601" i="4"/>
  <c r="M601" i="4"/>
  <c r="R601" i="4" s="1"/>
  <c r="J601" i="4"/>
  <c r="E601" i="4"/>
  <c r="D601" i="4"/>
  <c r="B601" i="4"/>
  <c r="Q600" i="4"/>
  <c r="O600" i="4"/>
  <c r="N600" i="4"/>
  <c r="M600" i="4"/>
  <c r="R600" i="4" s="1"/>
  <c r="J600" i="4"/>
  <c r="E600" i="4"/>
  <c r="D600" i="4"/>
  <c r="B600" i="4"/>
  <c r="R599" i="4"/>
  <c r="Q599" i="4"/>
  <c r="O599" i="4"/>
  <c r="N599" i="4"/>
  <c r="M599" i="4"/>
  <c r="J599" i="4"/>
  <c r="E599" i="4"/>
  <c r="D599" i="4"/>
  <c r="B599" i="4"/>
  <c r="Q598" i="4"/>
  <c r="O598" i="4"/>
  <c r="N598" i="4"/>
  <c r="M598" i="4"/>
  <c r="R598" i="4" s="1"/>
  <c r="J598" i="4"/>
  <c r="E598" i="4"/>
  <c r="D598" i="4"/>
  <c r="B598" i="4"/>
  <c r="R597" i="4"/>
  <c r="Q597" i="4"/>
  <c r="O597" i="4"/>
  <c r="N597" i="4"/>
  <c r="M597" i="4"/>
  <c r="J597" i="4"/>
  <c r="E597" i="4"/>
  <c r="D597" i="4"/>
  <c r="B597" i="4"/>
  <c r="Q596" i="4"/>
  <c r="O596" i="4"/>
  <c r="N596" i="4"/>
  <c r="M596" i="4"/>
  <c r="R596" i="4" s="1"/>
  <c r="J596" i="4"/>
  <c r="E596" i="4"/>
  <c r="D596" i="4"/>
  <c r="B596" i="4"/>
  <c r="Q595" i="4"/>
  <c r="O595" i="4"/>
  <c r="N595" i="4"/>
  <c r="M595" i="4"/>
  <c r="R595" i="4" s="1"/>
  <c r="J595" i="4"/>
  <c r="E595" i="4"/>
  <c r="D595" i="4"/>
  <c r="B595" i="4"/>
  <c r="Q594" i="4"/>
  <c r="O594" i="4"/>
  <c r="N594" i="4"/>
  <c r="M594" i="4"/>
  <c r="R594" i="4" s="1"/>
  <c r="J594" i="4"/>
  <c r="E594" i="4"/>
  <c r="D594" i="4"/>
  <c r="B594" i="4"/>
  <c r="Q593" i="4"/>
  <c r="O593" i="4"/>
  <c r="N593" i="4"/>
  <c r="M593" i="4"/>
  <c r="R593" i="4" s="1"/>
  <c r="J593" i="4"/>
  <c r="E593" i="4"/>
  <c r="D593" i="4"/>
  <c r="B593" i="4"/>
  <c r="Q592" i="4"/>
  <c r="O592" i="4"/>
  <c r="N592" i="4"/>
  <c r="M592" i="4"/>
  <c r="R592" i="4" s="1"/>
  <c r="J592" i="4"/>
  <c r="E592" i="4"/>
  <c r="D592" i="4"/>
  <c r="B592" i="4"/>
  <c r="Q591" i="4"/>
  <c r="O591" i="4"/>
  <c r="N591" i="4"/>
  <c r="M591" i="4"/>
  <c r="R591" i="4" s="1"/>
  <c r="J591" i="4"/>
  <c r="E591" i="4"/>
  <c r="D591" i="4"/>
  <c r="B591" i="4"/>
  <c r="R590" i="4"/>
  <c r="Q590" i="4"/>
  <c r="O590" i="4"/>
  <c r="N590" i="4"/>
  <c r="M590" i="4"/>
  <c r="J590" i="4"/>
  <c r="E590" i="4"/>
  <c r="D590" i="4"/>
  <c r="B590" i="4"/>
  <c r="Q589" i="4"/>
  <c r="O589" i="4"/>
  <c r="N589" i="4"/>
  <c r="M589" i="4"/>
  <c r="R589" i="4" s="1"/>
  <c r="J589" i="4"/>
  <c r="E589" i="4"/>
  <c r="D589" i="4"/>
  <c r="B589" i="4"/>
  <c r="Q588" i="4"/>
  <c r="O588" i="4"/>
  <c r="N588" i="4"/>
  <c r="M588" i="4"/>
  <c r="R588" i="4" s="1"/>
  <c r="J588" i="4"/>
  <c r="E588" i="4"/>
  <c r="D588" i="4"/>
  <c r="B588" i="4"/>
  <c r="Q587" i="4"/>
  <c r="O587" i="4"/>
  <c r="N587" i="4"/>
  <c r="M587" i="4"/>
  <c r="R587" i="4" s="1"/>
  <c r="J587" i="4"/>
  <c r="E587" i="4"/>
  <c r="D587" i="4"/>
  <c r="B587" i="4"/>
  <c r="Q586" i="4"/>
  <c r="O586" i="4"/>
  <c r="N586" i="4"/>
  <c r="M586" i="4"/>
  <c r="R586" i="4" s="1"/>
  <c r="J586" i="4"/>
  <c r="E586" i="4"/>
  <c r="D586" i="4"/>
  <c r="B586" i="4"/>
  <c r="Q585" i="4"/>
  <c r="O585" i="4"/>
  <c r="N585" i="4"/>
  <c r="M585" i="4"/>
  <c r="R585" i="4" s="1"/>
  <c r="J585" i="4"/>
  <c r="E585" i="4"/>
  <c r="D585" i="4"/>
  <c r="B585" i="4"/>
  <c r="Q584" i="4"/>
  <c r="O584" i="4"/>
  <c r="N584" i="4"/>
  <c r="M584" i="4"/>
  <c r="R584" i="4" s="1"/>
  <c r="J584" i="4"/>
  <c r="E584" i="4"/>
  <c r="D584" i="4"/>
  <c r="B584" i="4"/>
  <c r="Q583" i="4"/>
  <c r="O583" i="4"/>
  <c r="N583" i="4"/>
  <c r="M583" i="4"/>
  <c r="R583" i="4" s="1"/>
  <c r="J583" i="4"/>
  <c r="E583" i="4"/>
  <c r="D583" i="4"/>
  <c r="B583" i="4"/>
  <c r="R582" i="4"/>
  <c r="Q582" i="4"/>
  <c r="O582" i="4"/>
  <c r="N582" i="4"/>
  <c r="M582" i="4"/>
  <c r="J582" i="4"/>
  <c r="E582" i="4"/>
  <c r="D582" i="4"/>
  <c r="B582" i="4"/>
  <c r="Q581" i="4"/>
  <c r="O581" i="4"/>
  <c r="N581" i="4"/>
  <c r="M581" i="4"/>
  <c r="R581" i="4" s="1"/>
  <c r="J581" i="4"/>
  <c r="E581" i="4"/>
  <c r="D581" i="4"/>
  <c r="B581" i="4"/>
  <c r="Q580" i="4"/>
  <c r="O580" i="4"/>
  <c r="N580" i="4"/>
  <c r="M580" i="4"/>
  <c r="R580" i="4" s="1"/>
  <c r="J580" i="4"/>
  <c r="E580" i="4"/>
  <c r="D580" i="4"/>
  <c r="B580" i="4"/>
  <c r="Q579" i="4"/>
  <c r="O579" i="4"/>
  <c r="N579" i="4"/>
  <c r="M579" i="4"/>
  <c r="R579" i="4" s="1"/>
  <c r="J579" i="4"/>
  <c r="E579" i="4"/>
  <c r="D579" i="4"/>
  <c r="B579" i="4"/>
  <c r="Q578" i="4"/>
  <c r="O578" i="4"/>
  <c r="N578" i="4"/>
  <c r="M578" i="4"/>
  <c r="R578" i="4" s="1"/>
  <c r="J578" i="4"/>
  <c r="E578" i="4"/>
  <c r="D578" i="4"/>
  <c r="B578" i="4"/>
  <c r="Q577" i="4"/>
  <c r="O577" i="4"/>
  <c r="N577" i="4"/>
  <c r="M577" i="4"/>
  <c r="R577" i="4" s="1"/>
  <c r="J577" i="4"/>
  <c r="E577" i="4"/>
  <c r="D577" i="4"/>
  <c r="B577" i="4"/>
  <c r="Q576" i="4"/>
  <c r="O576" i="4"/>
  <c r="N576" i="4"/>
  <c r="M576" i="4"/>
  <c r="R576" i="4" s="1"/>
  <c r="J576" i="4"/>
  <c r="E576" i="4"/>
  <c r="D576" i="4"/>
  <c r="B576" i="4"/>
  <c r="Q575" i="4"/>
  <c r="O575" i="4"/>
  <c r="N575" i="4"/>
  <c r="M575" i="4"/>
  <c r="R575" i="4" s="1"/>
  <c r="J575" i="4"/>
  <c r="E575" i="4"/>
  <c r="D575" i="4"/>
  <c r="B575" i="4"/>
  <c r="Q574" i="4"/>
  <c r="O574" i="4"/>
  <c r="N574" i="4"/>
  <c r="M574" i="4"/>
  <c r="R574" i="4" s="1"/>
  <c r="J574" i="4"/>
  <c r="E574" i="4"/>
  <c r="D574" i="4"/>
  <c r="B574" i="4"/>
  <c r="Q573" i="4"/>
  <c r="O573" i="4"/>
  <c r="N573" i="4"/>
  <c r="M573" i="4"/>
  <c r="R573" i="4" s="1"/>
  <c r="J573" i="4"/>
  <c r="E573" i="4"/>
  <c r="D573" i="4"/>
  <c r="B573" i="4"/>
  <c r="R572" i="4"/>
  <c r="Q572" i="4"/>
  <c r="O572" i="4"/>
  <c r="N572" i="4"/>
  <c r="M572" i="4"/>
  <c r="J572" i="4"/>
  <c r="E572" i="4"/>
  <c r="D572" i="4"/>
  <c r="B572" i="4"/>
  <c r="Q571" i="4"/>
  <c r="O571" i="4"/>
  <c r="N571" i="4"/>
  <c r="M571" i="4"/>
  <c r="R571" i="4" s="1"/>
  <c r="J571" i="4"/>
  <c r="E571" i="4"/>
  <c r="D571" i="4"/>
  <c r="B571" i="4"/>
  <c r="Q570" i="4"/>
  <c r="O570" i="4"/>
  <c r="N570" i="4"/>
  <c r="M570" i="4"/>
  <c r="R570" i="4" s="1"/>
  <c r="J570" i="4"/>
  <c r="E570" i="4"/>
  <c r="D570" i="4"/>
  <c r="B570" i="4"/>
  <c r="Q569" i="4"/>
  <c r="O569" i="4"/>
  <c r="N569" i="4"/>
  <c r="M569" i="4"/>
  <c r="R569" i="4" s="1"/>
  <c r="J569" i="4"/>
  <c r="E569" i="4"/>
  <c r="D569" i="4"/>
  <c r="B569" i="4"/>
  <c r="R568" i="4"/>
  <c r="Q568" i="4"/>
  <c r="O568" i="4"/>
  <c r="N568" i="4"/>
  <c r="M568" i="4"/>
  <c r="J568" i="4"/>
  <c r="E568" i="4"/>
  <c r="D568" i="4"/>
  <c r="B568" i="4"/>
  <c r="Q567" i="4"/>
  <c r="O567" i="4"/>
  <c r="N567" i="4"/>
  <c r="M567" i="4"/>
  <c r="R567" i="4" s="1"/>
  <c r="J567" i="4"/>
  <c r="E567" i="4"/>
  <c r="D567" i="4"/>
  <c r="B567" i="4"/>
  <c r="Q566" i="4"/>
  <c r="O566" i="4"/>
  <c r="N566" i="4"/>
  <c r="M566" i="4"/>
  <c r="R566" i="4" s="1"/>
  <c r="J566" i="4"/>
  <c r="E566" i="4"/>
  <c r="D566" i="4"/>
  <c r="B566" i="4"/>
  <c r="Q565" i="4"/>
  <c r="O565" i="4"/>
  <c r="N565" i="4"/>
  <c r="M565" i="4"/>
  <c r="R565" i="4" s="1"/>
  <c r="J565" i="4"/>
  <c r="E565" i="4"/>
  <c r="D565" i="4"/>
  <c r="B565" i="4"/>
  <c r="Q564" i="4"/>
  <c r="O564" i="4"/>
  <c r="N564" i="4"/>
  <c r="M564" i="4"/>
  <c r="R564" i="4" s="1"/>
  <c r="J564" i="4"/>
  <c r="E564" i="4"/>
  <c r="D564" i="4"/>
  <c r="B564" i="4"/>
  <c r="Q563" i="4"/>
  <c r="O563" i="4"/>
  <c r="N563" i="4"/>
  <c r="M563" i="4"/>
  <c r="R563" i="4" s="1"/>
  <c r="J563" i="4"/>
  <c r="E563" i="4"/>
  <c r="D563" i="4"/>
  <c r="B563" i="4"/>
  <c r="Q562" i="4"/>
  <c r="O562" i="4"/>
  <c r="N562" i="4"/>
  <c r="M562" i="4"/>
  <c r="R562" i="4" s="1"/>
  <c r="J562" i="4"/>
  <c r="E562" i="4"/>
  <c r="D562" i="4"/>
  <c r="B562" i="4"/>
  <c r="Q561" i="4"/>
  <c r="O561" i="4"/>
  <c r="N561" i="4"/>
  <c r="M561" i="4"/>
  <c r="R561" i="4" s="1"/>
  <c r="J561" i="4"/>
  <c r="E561" i="4"/>
  <c r="D561" i="4"/>
  <c r="B561" i="4"/>
  <c r="Q560" i="4"/>
  <c r="O560" i="4"/>
  <c r="N560" i="4"/>
  <c r="M560" i="4"/>
  <c r="R560" i="4" s="1"/>
  <c r="J560" i="4"/>
  <c r="E560" i="4"/>
  <c r="D560" i="4"/>
  <c r="B560" i="4"/>
  <c r="Q559" i="4"/>
  <c r="O559" i="4"/>
  <c r="N559" i="4"/>
  <c r="M559" i="4"/>
  <c r="R559" i="4" s="1"/>
  <c r="J559" i="4"/>
  <c r="E559" i="4"/>
  <c r="D559" i="4"/>
  <c r="B559" i="4"/>
  <c r="Q558" i="4"/>
  <c r="O558" i="4"/>
  <c r="N558" i="4"/>
  <c r="M558" i="4"/>
  <c r="R558" i="4" s="1"/>
  <c r="J558" i="4"/>
  <c r="E558" i="4"/>
  <c r="D558" i="4"/>
  <c r="B558" i="4"/>
  <c r="Q557" i="4"/>
  <c r="O557" i="4"/>
  <c r="N557" i="4"/>
  <c r="M557" i="4"/>
  <c r="R557" i="4" s="1"/>
  <c r="J557" i="4"/>
  <c r="E557" i="4"/>
  <c r="D557" i="4"/>
  <c r="B557" i="4"/>
  <c r="R556" i="4"/>
  <c r="Q556" i="4"/>
  <c r="O556" i="4"/>
  <c r="N556" i="4"/>
  <c r="M556" i="4"/>
  <c r="J556" i="4"/>
  <c r="E556" i="4"/>
  <c r="D556" i="4"/>
  <c r="B556" i="4"/>
  <c r="Q555" i="4"/>
  <c r="O555" i="4"/>
  <c r="N555" i="4"/>
  <c r="M555" i="4"/>
  <c r="R555" i="4" s="1"/>
  <c r="J555" i="4"/>
  <c r="E555" i="4"/>
  <c r="D555" i="4"/>
  <c r="B555" i="4"/>
  <c r="Q554" i="4"/>
  <c r="O554" i="4"/>
  <c r="N554" i="4"/>
  <c r="M554" i="4"/>
  <c r="R554" i="4" s="1"/>
  <c r="J554" i="4"/>
  <c r="E554" i="4"/>
  <c r="D554" i="4"/>
  <c r="B554" i="4"/>
  <c r="Q553" i="4"/>
  <c r="O553" i="4"/>
  <c r="N553" i="4"/>
  <c r="M553" i="4"/>
  <c r="R553" i="4" s="1"/>
  <c r="J553" i="4"/>
  <c r="E553" i="4"/>
  <c r="D553" i="4"/>
  <c r="B553" i="4"/>
  <c r="Q552" i="4"/>
  <c r="O552" i="4"/>
  <c r="N552" i="4"/>
  <c r="M552" i="4"/>
  <c r="R552" i="4" s="1"/>
  <c r="J552" i="4"/>
  <c r="E552" i="4"/>
  <c r="D552" i="4"/>
  <c r="B552" i="4"/>
  <c r="Q551" i="4"/>
  <c r="O551" i="4"/>
  <c r="N551" i="4"/>
  <c r="M551" i="4"/>
  <c r="R551" i="4" s="1"/>
  <c r="J551" i="4"/>
  <c r="E551" i="4"/>
  <c r="D551" i="4"/>
  <c r="B551" i="4"/>
  <c r="Q550" i="4"/>
  <c r="O550" i="4"/>
  <c r="N550" i="4"/>
  <c r="M550" i="4"/>
  <c r="R550" i="4" s="1"/>
  <c r="J550" i="4"/>
  <c r="E550" i="4"/>
  <c r="D550" i="4"/>
  <c r="B550" i="4"/>
  <c r="R549" i="4"/>
  <c r="Q549" i="4"/>
  <c r="O549" i="4"/>
  <c r="N549" i="4"/>
  <c r="M549" i="4"/>
  <c r="J549" i="4"/>
  <c r="E549" i="4"/>
  <c r="D549" i="4"/>
  <c r="B549" i="4"/>
  <c r="Q548" i="4"/>
  <c r="O548" i="4"/>
  <c r="N548" i="4"/>
  <c r="M548" i="4"/>
  <c r="R548" i="4" s="1"/>
  <c r="J548" i="4"/>
  <c r="E548" i="4"/>
  <c r="D548" i="4"/>
  <c r="B548" i="4"/>
  <c r="Q547" i="4"/>
  <c r="O547" i="4"/>
  <c r="N547" i="4"/>
  <c r="M547" i="4"/>
  <c r="R547" i="4" s="1"/>
  <c r="J547" i="4"/>
  <c r="E547" i="4"/>
  <c r="D547" i="4"/>
  <c r="B547" i="4"/>
  <c r="Q546" i="4"/>
  <c r="O546" i="4"/>
  <c r="N546" i="4"/>
  <c r="M546" i="4"/>
  <c r="R546" i="4" s="1"/>
  <c r="J546" i="4"/>
  <c r="E546" i="4"/>
  <c r="D546" i="4"/>
  <c r="B546" i="4"/>
  <c r="Q545" i="4"/>
  <c r="O545" i="4"/>
  <c r="N545" i="4"/>
  <c r="M545" i="4"/>
  <c r="R545" i="4" s="1"/>
  <c r="J545" i="4"/>
  <c r="E545" i="4"/>
  <c r="D545" i="4"/>
  <c r="B545" i="4"/>
  <c r="Q544" i="4"/>
  <c r="O544" i="4"/>
  <c r="N544" i="4"/>
  <c r="M544" i="4"/>
  <c r="R544" i="4" s="1"/>
  <c r="J544" i="4"/>
  <c r="E544" i="4"/>
  <c r="D544" i="4"/>
  <c r="B544" i="4"/>
  <c r="R543" i="4"/>
  <c r="Q543" i="4"/>
  <c r="O543" i="4"/>
  <c r="N543" i="4"/>
  <c r="M543" i="4"/>
  <c r="J543" i="4"/>
  <c r="E543" i="4"/>
  <c r="D543" i="4"/>
  <c r="B543" i="4"/>
  <c r="Q542" i="4"/>
  <c r="O542" i="4"/>
  <c r="N542" i="4"/>
  <c r="M542" i="4"/>
  <c r="R542" i="4" s="1"/>
  <c r="J542" i="4"/>
  <c r="E542" i="4"/>
  <c r="D542" i="4"/>
  <c r="B542" i="4"/>
  <c r="Q541" i="4"/>
  <c r="O541" i="4"/>
  <c r="N541" i="4"/>
  <c r="M541" i="4"/>
  <c r="R541" i="4" s="1"/>
  <c r="J541" i="4"/>
  <c r="E541" i="4"/>
  <c r="D541" i="4"/>
  <c r="B541" i="4"/>
  <c r="Q540" i="4"/>
  <c r="O540" i="4"/>
  <c r="N540" i="4"/>
  <c r="M540" i="4"/>
  <c r="R540" i="4" s="1"/>
  <c r="J540" i="4"/>
  <c r="E540" i="4"/>
  <c r="D540" i="4"/>
  <c r="B540" i="4"/>
  <c r="Q539" i="4"/>
  <c r="O539" i="4"/>
  <c r="N539" i="4"/>
  <c r="M539" i="4"/>
  <c r="R539" i="4" s="1"/>
  <c r="J539" i="4"/>
  <c r="E539" i="4"/>
  <c r="D539" i="4"/>
  <c r="B539" i="4"/>
  <c r="Q538" i="4"/>
  <c r="O538" i="4"/>
  <c r="N538" i="4"/>
  <c r="M538" i="4"/>
  <c r="R538" i="4" s="1"/>
  <c r="J538" i="4"/>
  <c r="E538" i="4"/>
  <c r="D538" i="4"/>
  <c r="B538" i="4"/>
  <c r="Q537" i="4"/>
  <c r="O537" i="4"/>
  <c r="N537" i="4"/>
  <c r="M537" i="4"/>
  <c r="R537" i="4" s="1"/>
  <c r="J537" i="4"/>
  <c r="E537" i="4"/>
  <c r="D537" i="4"/>
  <c r="B537" i="4"/>
  <c r="Q536" i="4"/>
  <c r="O536" i="4"/>
  <c r="N536" i="4"/>
  <c r="M536" i="4"/>
  <c r="R536" i="4" s="1"/>
  <c r="J536" i="4"/>
  <c r="E536" i="4"/>
  <c r="D536" i="4"/>
  <c r="B536" i="4"/>
  <c r="Q535" i="4"/>
  <c r="O535" i="4"/>
  <c r="N535" i="4"/>
  <c r="M535" i="4"/>
  <c r="R535" i="4" s="1"/>
  <c r="J535" i="4"/>
  <c r="E535" i="4"/>
  <c r="D535" i="4"/>
  <c r="B535" i="4"/>
  <c r="Q534" i="4"/>
  <c r="O534" i="4"/>
  <c r="N534" i="4"/>
  <c r="M534" i="4"/>
  <c r="R534" i="4" s="1"/>
  <c r="J534" i="4"/>
  <c r="E534" i="4"/>
  <c r="D534" i="4"/>
  <c r="B534" i="4"/>
  <c r="R533" i="4"/>
  <c r="Q533" i="4"/>
  <c r="O533" i="4"/>
  <c r="N533" i="4"/>
  <c r="M533" i="4"/>
  <c r="J533" i="4"/>
  <c r="E533" i="4"/>
  <c r="D533" i="4"/>
  <c r="B533" i="4"/>
  <c r="Q532" i="4"/>
  <c r="O532" i="4"/>
  <c r="N532" i="4"/>
  <c r="M532" i="4"/>
  <c r="R532" i="4" s="1"/>
  <c r="J532" i="4"/>
  <c r="E532" i="4"/>
  <c r="D532" i="4"/>
  <c r="B532" i="4"/>
  <c r="Q531" i="4"/>
  <c r="O531" i="4"/>
  <c r="N531" i="4"/>
  <c r="M531" i="4"/>
  <c r="R531" i="4" s="1"/>
  <c r="J531" i="4"/>
  <c r="E531" i="4"/>
  <c r="D531" i="4"/>
  <c r="B531" i="4"/>
  <c r="Q530" i="4"/>
  <c r="O530" i="4"/>
  <c r="N530" i="4"/>
  <c r="M530" i="4"/>
  <c r="R530" i="4" s="1"/>
  <c r="J530" i="4"/>
  <c r="E530" i="4"/>
  <c r="D530" i="4"/>
  <c r="B530" i="4"/>
  <c r="Q529" i="4"/>
  <c r="O529" i="4"/>
  <c r="N529" i="4"/>
  <c r="M529" i="4"/>
  <c r="R529" i="4" s="1"/>
  <c r="J529" i="4"/>
  <c r="E529" i="4"/>
  <c r="D529" i="4"/>
  <c r="B529" i="4"/>
  <c r="Q528" i="4"/>
  <c r="O528" i="4"/>
  <c r="N528" i="4"/>
  <c r="M528" i="4"/>
  <c r="R528" i="4" s="1"/>
  <c r="J528" i="4"/>
  <c r="E528" i="4"/>
  <c r="D528" i="4"/>
  <c r="B528" i="4"/>
  <c r="Q527" i="4"/>
  <c r="O527" i="4"/>
  <c r="N527" i="4"/>
  <c r="M527" i="4"/>
  <c r="R527" i="4" s="1"/>
  <c r="J527" i="4"/>
  <c r="E527" i="4"/>
  <c r="D527" i="4"/>
  <c r="B527" i="4"/>
  <c r="Q526" i="4"/>
  <c r="O526" i="4"/>
  <c r="N526" i="4"/>
  <c r="M526" i="4"/>
  <c r="R526" i="4" s="1"/>
  <c r="J526" i="4"/>
  <c r="E526" i="4"/>
  <c r="D526" i="4"/>
  <c r="B526" i="4"/>
  <c r="Q525" i="4"/>
  <c r="O525" i="4"/>
  <c r="N525" i="4"/>
  <c r="M525" i="4"/>
  <c r="R525" i="4" s="1"/>
  <c r="J525" i="4"/>
  <c r="E525" i="4"/>
  <c r="D525" i="4"/>
  <c r="B525" i="4"/>
  <c r="R524" i="4"/>
  <c r="Q524" i="4"/>
  <c r="O524" i="4"/>
  <c r="N524" i="4"/>
  <c r="M524" i="4"/>
  <c r="J524" i="4"/>
  <c r="E524" i="4"/>
  <c r="D524" i="4"/>
  <c r="B524" i="4"/>
  <c r="Q523" i="4"/>
  <c r="O523" i="4"/>
  <c r="N523" i="4"/>
  <c r="M523" i="4"/>
  <c r="R523" i="4" s="1"/>
  <c r="J523" i="4"/>
  <c r="E523" i="4"/>
  <c r="D523" i="4"/>
  <c r="B523" i="4"/>
  <c r="R522" i="4"/>
  <c r="Q522" i="4"/>
  <c r="O522" i="4"/>
  <c r="N522" i="4"/>
  <c r="M522" i="4"/>
  <c r="J522" i="4"/>
  <c r="E522" i="4"/>
  <c r="D522" i="4"/>
  <c r="B522" i="4"/>
  <c r="Q521" i="4"/>
  <c r="O521" i="4"/>
  <c r="N521" i="4"/>
  <c r="M521" i="4"/>
  <c r="R521" i="4" s="1"/>
  <c r="J521" i="4"/>
  <c r="E521" i="4"/>
  <c r="D521" i="4"/>
  <c r="B521" i="4"/>
  <c r="R520" i="4"/>
  <c r="Q520" i="4"/>
  <c r="O520" i="4"/>
  <c r="N520" i="4"/>
  <c r="M520" i="4"/>
  <c r="J520" i="4"/>
  <c r="E520" i="4"/>
  <c r="D520" i="4"/>
  <c r="B520" i="4"/>
  <c r="Q519" i="4"/>
  <c r="O519" i="4"/>
  <c r="N519" i="4"/>
  <c r="M519" i="4"/>
  <c r="R519" i="4" s="1"/>
  <c r="J519" i="4"/>
  <c r="E519" i="4"/>
  <c r="D519" i="4"/>
  <c r="B519" i="4"/>
  <c r="R518" i="4"/>
  <c r="Q518" i="4"/>
  <c r="O518" i="4"/>
  <c r="N518" i="4"/>
  <c r="M518" i="4"/>
  <c r="J518" i="4"/>
  <c r="E518" i="4"/>
  <c r="D518" i="4"/>
  <c r="B518" i="4"/>
  <c r="Q517" i="4"/>
  <c r="O517" i="4"/>
  <c r="N517" i="4"/>
  <c r="M517" i="4"/>
  <c r="R517" i="4" s="1"/>
  <c r="J517" i="4"/>
  <c r="E517" i="4"/>
  <c r="D517" i="4"/>
  <c r="B517" i="4"/>
  <c r="Q516" i="4"/>
  <c r="O516" i="4"/>
  <c r="N516" i="4"/>
  <c r="M516" i="4"/>
  <c r="R516" i="4" s="1"/>
  <c r="J516" i="4"/>
  <c r="E516" i="4"/>
  <c r="D516" i="4"/>
  <c r="B516" i="4"/>
  <c r="Q515" i="4"/>
  <c r="O515" i="4"/>
  <c r="N515" i="4"/>
  <c r="M515" i="4"/>
  <c r="R515" i="4" s="1"/>
  <c r="J515" i="4"/>
  <c r="E515" i="4"/>
  <c r="D515" i="4"/>
  <c r="B515" i="4"/>
  <c r="Q514" i="4"/>
  <c r="O514" i="4"/>
  <c r="N514" i="4"/>
  <c r="M514" i="4"/>
  <c r="R514" i="4" s="1"/>
  <c r="J514" i="4"/>
  <c r="E514" i="4"/>
  <c r="D514" i="4"/>
  <c r="B514" i="4"/>
  <c r="Q513" i="4"/>
  <c r="O513" i="4"/>
  <c r="N513" i="4"/>
  <c r="M513" i="4"/>
  <c r="R513" i="4" s="1"/>
  <c r="J513" i="4"/>
  <c r="E513" i="4"/>
  <c r="D513" i="4"/>
  <c r="B513" i="4"/>
  <c r="Q512" i="4"/>
  <c r="O512" i="4"/>
  <c r="N512" i="4"/>
  <c r="M512" i="4"/>
  <c r="R512" i="4" s="1"/>
  <c r="J512" i="4"/>
  <c r="E512" i="4"/>
  <c r="D512" i="4"/>
  <c r="B512" i="4"/>
  <c r="Q511" i="4"/>
  <c r="O511" i="4"/>
  <c r="N511" i="4"/>
  <c r="M511" i="4"/>
  <c r="R511" i="4" s="1"/>
  <c r="J511" i="4"/>
  <c r="E511" i="4"/>
  <c r="D511" i="4"/>
  <c r="B511" i="4"/>
  <c r="Q510" i="4"/>
  <c r="O510" i="4"/>
  <c r="N510" i="4"/>
  <c r="M510" i="4"/>
  <c r="R510" i="4" s="1"/>
  <c r="J510" i="4"/>
  <c r="E510" i="4"/>
  <c r="D510" i="4"/>
  <c r="B510" i="4"/>
  <c r="Q509" i="4"/>
  <c r="O509" i="4"/>
  <c r="N509" i="4"/>
  <c r="M509" i="4"/>
  <c r="R509" i="4" s="1"/>
  <c r="J509" i="4"/>
  <c r="E509" i="4"/>
  <c r="D509" i="4"/>
  <c r="B509" i="4"/>
  <c r="Q508" i="4"/>
  <c r="O508" i="4"/>
  <c r="N508" i="4"/>
  <c r="M508" i="4"/>
  <c r="R508" i="4" s="1"/>
  <c r="J508" i="4"/>
  <c r="E508" i="4"/>
  <c r="D508" i="4"/>
  <c r="B508" i="4"/>
  <c r="Q507" i="4"/>
  <c r="O507" i="4"/>
  <c r="N507" i="4"/>
  <c r="M507" i="4"/>
  <c r="R507" i="4" s="1"/>
  <c r="J507" i="4"/>
  <c r="E507" i="4"/>
  <c r="D507" i="4"/>
  <c r="B507" i="4"/>
  <c r="R506" i="4"/>
  <c r="Q506" i="4"/>
  <c r="O506" i="4"/>
  <c r="N506" i="4"/>
  <c r="M506" i="4"/>
  <c r="J506" i="4"/>
  <c r="E506" i="4"/>
  <c r="D506" i="4"/>
  <c r="B506" i="4"/>
  <c r="Q505" i="4"/>
  <c r="O505" i="4"/>
  <c r="N505" i="4"/>
  <c r="M505" i="4"/>
  <c r="R505" i="4" s="1"/>
  <c r="J505" i="4"/>
  <c r="E505" i="4"/>
  <c r="D505" i="4"/>
  <c r="B505" i="4"/>
  <c r="Q504" i="4"/>
  <c r="O504" i="4"/>
  <c r="N504" i="4"/>
  <c r="M504" i="4"/>
  <c r="R504" i="4" s="1"/>
  <c r="J504" i="4"/>
  <c r="E504" i="4"/>
  <c r="D504" i="4"/>
  <c r="B504" i="4"/>
  <c r="Q503" i="4"/>
  <c r="O503" i="4"/>
  <c r="N503" i="4"/>
  <c r="M503" i="4"/>
  <c r="R503" i="4" s="1"/>
  <c r="J503" i="4"/>
  <c r="E503" i="4"/>
  <c r="D503" i="4"/>
  <c r="B503" i="4"/>
  <c r="Q502" i="4"/>
  <c r="O502" i="4"/>
  <c r="N502" i="4"/>
  <c r="M502" i="4"/>
  <c r="R502" i="4" s="1"/>
  <c r="J502" i="4"/>
  <c r="E502" i="4"/>
  <c r="D502" i="4"/>
  <c r="B502" i="4"/>
  <c r="Q501" i="4"/>
  <c r="O501" i="4"/>
  <c r="N501" i="4"/>
  <c r="M501" i="4"/>
  <c r="R501" i="4" s="1"/>
  <c r="J501" i="4"/>
  <c r="E501" i="4"/>
  <c r="D501" i="4"/>
  <c r="B501" i="4"/>
  <c r="Q500" i="4"/>
  <c r="O500" i="4"/>
  <c r="N500" i="4"/>
  <c r="M500" i="4"/>
  <c r="R500" i="4" s="1"/>
  <c r="J500" i="4"/>
  <c r="E500" i="4"/>
  <c r="D500" i="4"/>
  <c r="B500" i="4"/>
  <c r="Q499" i="4"/>
  <c r="O499" i="4"/>
  <c r="N499" i="4"/>
  <c r="M499" i="4"/>
  <c r="R499" i="4" s="1"/>
  <c r="J499" i="4"/>
  <c r="E499" i="4"/>
  <c r="D499" i="4"/>
  <c r="B499" i="4"/>
  <c r="Q498" i="4"/>
  <c r="O498" i="4"/>
  <c r="N498" i="4"/>
  <c r="M498" i="4"/>
  <c r="R498" i="4" s="1"/>
  <c r="J498" i="4"/>
  <c r="E498" i="4"/>
  <c r="D498" i="4"/>
  <c r="B498" i="4"/>
  <c r="Q497" i="4"/>
  <c r="O497" i="4"/>
  <c r="N497" i="4"/>
  <c r="M497" i="4"/>
  <c r="R497" i="4" s="1"/>
  <c r="J497" i="4"/>
  <c r="E497" i="4"/>
  <c r="D497" i="4"/>
  <c r="B497" i="4"/>
  <c r="Q496" i="4"/>
  <c r="O496" i="4"/>
  <c r="N496" i="4"/>
  <c r="M496" i="4"/>
  <c r="R496" i="4" s="1"/>
  <c r="J496" i="4"/>
  <c r="E496" i="4"/>
  <c r="D496" i="4"/>
  <c r="B496" i="4"/>
  <c r="Q495" i="4"/>
  <c r="O495" i="4"/>
  <c r="N495" i="4"/>
  <c r="M495" i="4"/>
  <c r="R495" i="4" s="1"/>
  <c r="J495" i="4"/>
  <c r="E495" i="4"/>
  <c r="D495" i="4"/>
  <c r="B495" i="4"/>
  <c r="Q494" i="4"/>
  <c r="O494" i="4"/>
  <c r="N494" i="4"/>
  <c r="M494" i="4"/>
  <c r="R494" i="4" s="1"/>
  <c r="J494" i="4"/>
  <c r="E494" i="4"/>
  <c r="D494" i="4"/>
  <c r="B494" i="4"/>
  <c r="R493" i="4"/>
  <c r="Q493" i="4"/>
  <c r="O493" i="4"/>
  <c r="N493" i="4"/>
  <c r="M493" i="4"/>
  <c r="J493" i="4"/>
  <c r="E493" i="4"/>
  <c r="D493" i="4"/>
  <c r="B493" i="4"/>
  <c r="Q492" i="4"/>
  <c r="O492" i="4"/>
  <c r="N492" i="4"/>
  <c r="M492" i="4"/>
  <c r="R492" i="4" s="1"/>
  <c r="J492" i="4"/>
  <c r="E492" i="4"/>
  <c r="D492" i="4"/>
  <c r="B492" i="4"/>
  <c r="Q491" i="4"/>
  <c r="O491" i="4"/>
  <c r="N491" i="4"/>
  <c r="M491" i="4"/>
  <c r="R491" i="4" s="1"/>
  <c r="J491" i="4"/>
  <c r="E491" i="4"/>
  <c r="D491" i="4"/>
  <c r="B491" i="4"/>
  <c r="Q490" i="4"/>
  <c r="O490" i="4"/>
  <c r="N490" i="4"/>
  <c r="M490" i="4"/>
  <c r="R490" i="4" s="1"/>
  <c r="J490" i="4"/>
  <c r="E490" i="4"/>
  <c r="D490" i="4"/>
  <c r="B490" i="4"/>
  <c r="Q489" i="4"/>
  <c r="O489" i="4"/>
  <c r="N489" i="4"/>
  <c r="M489" i="4"/>
  <c r="R489" i="4" s="1"/>
  <c r="J489" i="4"/>
  <c r="E489" i="4"/>
  <c r="D489" i="4"/>
  <c r="B489" i="4"/>
  <c r="Q488" i="4"/>
  <c r="O488" i="4"/>
  <c r="N488" i="4"/>
  <c r="M488" i="4"/>
  <c r="R488" i="4" s="1"/>
  <c r="J488" i="4"/>
  <c r="E488" i="4"/>
  <c r="D488" i="4"/>
  <c r="B488" i="4"/>
  <c r="Q487" i="4"/>
  <c r="O487" i="4"/>
  <c r="N487" i="4"/>
  <c r="M487" i="4"/>
  <c r="R487" i="4" s="1"/>
  <c r="J487" i="4"/>
  <c r="E487" i="4"/>
  <c r="D487" i="4"/>
  <c r="B487" i="4"/>
  <c r="Q486" i="4"/>
  <c r="O486" i="4"/>
  <c r="N486" i="4"/>
  <c r="M486" i="4"/>
  <c r="R486" i="4" s="1"/>
  <c r="J486" i="4"/>
  <c r="E486" i="4"/>
  <c r="D486" i="4"/>
  <c r="B486" i="4"/>
  <c r="Q485" i="4"/>
  <c r="O485" i="4"/>
  <c r="N485" i="4"/>
  <c r="M485" i="4"/>
  <c r="R485" i="4" s="1"/>
  <c r="J485" i="4"/>
  <c r="E485" i="4"/>
  <c r="D485" i="4"/>
  <c r="B485" i="4"/>
  <c r="Q484" i="4"/>
  <c r="O484" i="4"/>
  <c r="N484" i="4"/>
  <c r="M484" i="4"/>
  <c r="R484" i="4" s="1"/>
  <c r="J484" i="4"/>
  <c r="E484" i="4"/>
  <c r="D484" i="4"/>
  <c r="B484" i="4"/>
  <c r="R483" i="4"/>
  <c r="Q483" i="4"/>
  <c r="O483" i="4"/>
  <c r="N483" i="4"/>
  <c r="M483" i="4"/>
  <c r="J483" i="4"/>
  <c r="E483" i="4"/>
  <c r="D483" i="4"/>
  <c r="B483" i="4"/>
  <c r="Q482" i="4"/>
  <c r="O482" i="4"/>
  <c r="N482" i="4"/>
  <c r="M482" i="4"/>
  <c r="R482" i="4" s="1"/>
  <c r="J482" i="4"/>
  <c r="E482" i="4"/>
  <c r="D482" i="4"/>
  <c r="B482" i="4"/>
  <c r="Q481" i="4"/>
  <c r="O481" i="4"/>
  <c r="N481" i="4"/>
  <c r="M481" i="4"/>
  <c r="R481" i="4" s="1"/>
  <c r="J481" i="4"/>
  <c r="E481" i="4"/>
  <c r="D481" i="4"/>
  <c r="B481" i="4"/>
  <c r="Q480" i="4"/>
  <c r="O480" i="4"/>
  <c r="N480" i="4"/>
  <c r="M480" i="4"/>
  <c r="R480" i="4" s="1"/>
  <c r="J480" i="4"/>
  <c r="E480" i="4"/>
  <c r="D480" i="4"/>
  <c r="B480" i="4"/>
  <c r="Q479" i="4"/>
  <c r="O479" i="4"/>
  <c r="N479" i="4"/>
  <c r="M479" i="4"/>
  <c r="R479" i="4" s="1"/>
  <c r="J479" i="4"/>
  <c r="E479" i="4"/>
  <c r="D479" i="4"/>
  <c r="B479" i="4"/>
  <c r="Q478" i="4"/>
  <c r="O478" i="4"/>
  <c r="N478" i="4"/>
  <c r="M478" i="4"/>
  <c r="R478" i="4" s="1"/>
  <c r="J478" i="4"/>
  <c r="E478" i="4"/>
  <c r="D478" i="4"/>
  <c r="B478" i="4"/>
  <c r="Q477" i="4"/>
  <c r="O477" i="4"/>
  <c r="N477" i="4"/>
  <c r="M477" i="4"/>
  <c r="R477" i="4" s="1"/>
  <c r="J477" i="4"/>
  <c r="E477" i="4"/>
  <c r="D477" i="4"/>
  <c r="B477" i="4"/>
  <c r="Q476" i="4"/>
  <c r="O476" i="4"/>
  <c r="N476" i="4"/>
  <c r="M476" i="4"/>
  <c r="R476" i="4" s="1"/>
  <c r="J476" i="4"/>
  <c r="E476" i="4"/>
  <c r="D476" i="4"/>
  <c r="B476" i="4"/>
  <c r="Q475" i="4"/>
  <c r="O475" i="4"/>
  <c r="N475" i="4"/>
  <c r="M475" i="4"/>
  <c r="R475" i="4" s="1"/>
  <c r="J475" i="4"/>
  <c r="E475" i="4"/>
  <c r="D475" i="4"/>
  <c r="B475" i="4"/>
  <c r="Q474" i="4"/>
  <c r="O474" i="4"/>
  <c r="N474" i="4"/>
  <c r="M474" i="4"/>
  <c r="R474" i="4" s="1"/>
  <c r="J474" i="4"/>
  <c r="E474" i="4"/>
  <c r="D474" i="4"/>
  <c r="B474" i="4"/>
  <c r="Q473" i="4"/>
  <c r="O473" i="4"/>
  <c r="N473" i="4"/>
  <c r="M473" i="4"/>
  <c r="R473" i="4" s="1"/>
  <c r="J473" i="4"/>
  <c r="E473" i="4"/>
  <c r="D473" i="4"/>
  <c r="B473" i="4"/>
  <c r="Q472" i="4"/>
  <c r="O472" i="4"/>
  <c r="N472" i="4"/>
  <c r="M472" i="4"/>
  <c r="R472" i="4" s="1"/>
  <c r="J472" i="4"/>
  <c r="E472" i="4"/>
  <c r="D472" i="4"/>
  <c r="B472" i="4"/>
  <c r="Q471" i="4"/>
  <c r="O471" i="4"/>
  <c r="N471" i="4"/>
  <c r="M471" i="4"/>
  <c r="R471" i="4" s="1"/>
  <c r="J471" i="4"/>
  <c r="E471" i="4"/>
  <c r="D471" i="4"/>
  <c r="B471" i="4"/>
  <c r="Q470" i="4"/>
  <c r="O470" i="4"/>
  <c r="N470" i="4"/>
  <c r="M470" i="4"/>
  <c r="R470" i="4" s="1"/>
  <c r="J470" i="4"/>
  <c r="E470" i="4"/>
  <c r="D470" i="4"/>
  <c r="B470" i="4"/>
  <c r="Q469" i="4"/>
  <c r="O469" i="4"/>
  <c r="N469" i="4"/>
  <c r="M469" i="4"/>
  <c r="R469" i="4" s="1"/>
  <c r="J469" i="4"/>
  <c r="E469" i="4"/>
  <c r="D469" i="4"/>
  <c r="B469" i="4"/>
  <c r="Q468" i="4"/>
  <c r="O468" i="4"/>
  <c r="N468" i="4"/>
  <c r="M468" i="4"/>
  <c r="R468" i="4" s="1"/>
  <c r="J468" i="4"/>
  <c r="E468" i="4"/>
  <c r="D468" i="4"/>
  <c r="B468" i="4"/>
  <c r="Q467" i="4"/>
  <c r="O467" i="4"/>
  <c r="N467" i="4"/>
  <c r="M467" i="4"/>
  <c r="R467" i="4" s="1"/>
  <c r="J467" i="4"/>
  <c r="E467" i="4"/>
  <c r="D467" i="4"/>
  <c r="B467" i="4"/>
  <c r="Q466" i="4"/>
  <c r="O466" i="4"/>
  <c r="N466" i="4"/>
  <c r="M466" i="4"/>
  <c r="R466" i="4" s="1"/>
  <c r="J466" i="4"/>
  <c r="E466" i="4"/>
  <c r="D466" i="4"/>
  <c r="B466" i="4"/>
  <c r="Q465" i="4"/>
  <c r="O465" i="4"/>
  <c r="N465" i="4"/>
  <c r="M465" i="4"/>
  <c r="R465" i="4" s="1"/>
  <c r="J465" i="4"/>
  <c r="E465" i="4"/>
  <c r="D465" i="4"/>
  <c r="B465" i="4"/>
  <c r="Q464" i="4"/>
  <c r="O464" i="4"/>
  <c r="N464" i="4"/>
  <c r="M464" i="4"/>
  <c r="R464" i="4" s="1"/>
  <c r="J464" i="4"/>
  <c r="E464" i="4"/>
  <c r="D464" i="4"/>
  <c r="B464" i="4"/>
  <c r="Q463" i="4"/>
  <c r="O463" i="4"/>
  <c r="N463" i="4"/>
  <c r="M463" i="4"/>
  <c r="R463" i="4" s="1"/>
  <c r="J463" i="4"/>
  <c r="E463" i="4"/>
  <c r="D463" i="4"/>
  <c r="B463" i="4"/>
  <c r="Q462" i="4"/>
  <c r="O462" i="4"/>
  <c r="N462" i="4"/>
  <c r="M462" i="4"/>
  <c r="R462" i="4" s="1"/>
  <c r="J462" i="4"/>
  <c r="E462" i="4"/>
  <c r="D462" i="4"/>
  <c r="B462" i="4"/>
  <c r="R461" i="4"/>
  <c r="Q461" i="4"/>
  <c r="O461" i="4"/>
  <c r="N461" i="4"/>
  <c r="M461" i="4"/>
  <c r="J461" i="4"/>
  <c r="E461" i="4"/>
  <c r="D461" i="4"/>
  <c r="B461" i="4"/>
  <c r="Q460" i="4"/>
  <c r="O460" i="4"/>
  <c r="N460" i="4"/>
  <c r="M460" i="4"/>
  <c r="R460" i="4" s="1"/>
  <c r="J460" i="4"/>
  <c r="E460" i="4"/>
  <c r="D460" i="4"/>
  <c r="B460" i="4"/>
  <c r="Q459" i="4"/>
  <c r="O459" i="4"/>
  <c r="N459" i="4"/>
  <c r="M459" i="4"/>
  <c r="R459" i="4" s="1"/>
  <c r="J459" i="4"/>
  <c r="E459" i="4"/>
  <c r="D459" i="4"/>
  <c r="B459" i="4"/>
  <c r="Q458" i="4"/>
  <c r="O458" i="4"/>
  <c r="N458" i="4"/>
  <c r="M458" i="4"/>
  <c r="R458" i="4" s="1"/>
  <c r="J458" i="4"/>
  <c r="E458" i="4"/>
  <c r="D458" i="4"/>
  <c r="B458" i="4"/>
  <c r="Q457" i="4"/>
  <c r="O457" i="4"/>
  <c r="N457" i="4"/>
  <c r="M457" i="4"/>
  <c r="R457" i="4" s="1"/>
  <c r="J457" i="4"/>
  <c r="E457" i="4"/>
  <c r="D457" i="4"/>
  <c r="B457" i="4"/>
  <c r="Q456" i="4"/>
  <c r="O456" i="4"/>
  <c r="N456" i="4"/>
  <c r="M456" i="4"/>
  <c r="R456" i="4" s="1"/>
  <c r="J456" i="4"/>
  <c r="E456" i="4"/>
  <c r="D456" i="4"/>
  <c r="B456" i="4"/>
  <c r="Q455" i="4"/>
  <c r="O455" i="4"/>
  <c r="N455" i="4"/>
  <c r="M455" i="4"/>
  <c r="R455" i="4" s="1"/>
  <c r="J455" i="4"/>
  <c r="E455" i="4"/>
  <c r="D455" i="4"/>
  <c r="B455" i="4"/>
  <c r="Q454" i="4"/>
  <c r="O454" i="4"/>
  <c r="N454" i="4"/>
  <c r="M454" i="4"/>
  <c r="R454" i="4" s="1"/>
  <c r="J454" i="4"/>
  <c r="E454" i="4"/>
  <c r="D454" i="4"/>
  <c r="B454" i="4"/>
  <c r="Q453" i="4"/>
  <c r="O453" i="4"/>
  <c r="N453" i="4"/>
  <c r="M453" i="4"/>
  <c r="R453" i="4" s="1"/>
  <c r="J453" i="4"/>
  <c r="E453" i="4"/>
  <c r="D453" i="4"/>
  <c r="B453" i="4"/>
  <c r="Q452" i="4"/>
  <c r="O452" i="4"/>
  <c r="N452" i="4"/>
  <c r="M452" i="4"/>
  <c r="R452" i="4" s="1"/>
  <c r="J452" i="4"/>
  <c r="E452" i="4"/>
  <c r="D452" i="4"/>
  <c r="B452" i="4"/>
  <c r="Q451" i="4"/>
  <c r="O451" i="4"/>
  <c r="N451" i="4"/>
  <c r="M451" i="4"/>
  <c r="R451" i="4" s="1"/>
  <c r="J451" i="4"/>
  <c r="E451" i="4"/>
  <c r="D451" i="4"/>
  <c r="B451" i="4"/>
  <c r="Q450" i="4"/>
  <c r="O450" i="4"/>
  <c r="N450" i="4"/>
  <c r="M450" i="4"/>
  <c r="R450" i="4" s="1"/>
  <c r="J450" i="4"/>
  <c r="E450" i="4"/>
  <c r="D450" i="4"/>
  <c r="B450" i="4"/>
  <c r="Q449" i="4"/>
  <c r="O449" i="4"/>
  <c r="N449" i="4"/>
  <c r="M449" i="4"/>
  <c r="R449" i="4" s="1"/>
  <c r="J449" i="4"/>
  <c r="E449" i="4"/>
  <c r="D449" i="4"/>
  <c r="B449" i="4"/>
  <c r="Q448" i="4"/>
  <c r="O448" i="4"/>
  <c r="N448" i="4"/>
  <c r="M448" i="4"/>
  <c r="R448" i="4" s="1"/>
  <c r="J448" i="4"/>
  <c r="E448" i="4"/>
  <c r="D448" i="4"/>
  <c r="B448" i="4"/>
  <c r="R447" i="4"/>
  <c r="Q447" i="4"/>
  <c r="O447" i="4"/>
  <c r="N447" i="4"/>
  <c r="M447" i="4"/>
  <c r="J447" i="4"/>
  <c r="E447" i="4"/>
  <c r="D447" i="4"/>
  <c r="B447" i="4"/>
  <c r="Q446" i="4"/>
  <c r="O446" i="4"/>
  <c r="N446" i="4"/>
  <c r="M446" i="4"/>
  <c r="R446" i="4" s="1"/>
  <c r="J446" i="4"/>
  <c r="E446" i="4"/>
  <c r="D446" i="4"/>
  <c r="B446" i="4"/>
  <c r="Q445" i="4"/>
  <c r="O445" i="4"/>
  <c r="N445" i="4"/>
  <c r="M445" i="4"/>
  <c r="R445" i="4" s="1"/>
  <c r="J445" i="4"/>
  <c r="E445" i="4"/>
  <c r="D445" i="4"/>
  <c r="B445" i="4"/>
  <c r="Q444" i="4"/>
  <c r="O444" i="4"/>
  <c r="N444" i="4"/>
  <c r="M444" i="4"/>
  <c r="R444" i="4" s="1"/>
  <c r="J444" i="4"/>
  <c r="E444" i="4"/>
  <c r="D444" i="4"/>
  <c r="B444" i="4"/>
  <c r="Q443" i="4"/>
  <c r="O443" i="4"/>
  <c r="N443" i="4"/>
  <c r="M443" i="4"/>
  <c r="R443" i="4" s="1"/>
  <c r="J443" i="4"/>
  <c r="E443" i="4"/>
  <c r="D443" i="4"/>
  <c r="B443" i="4"/>
  <c r="R442" i="4"/>
  <c r="Q442" i="4"/>
  <c r="O442" i="4"/>
  <c r="N442" i="4"/>
  <c r="M442" i="4"/>
  <c r="J442" i="4"/>
  <c r="E442" i="4"/>
  <c r="D442" i="4"/>
  <c r="B442" i="4"/>
  <c r="Q441" i="4"/>
  <c r="O441" i="4"/>
  <c r="N441" i="4"/>
  <c r="M441" i="4"/>
  <c r="R441" i="4" s="1"/>
  <c r="J441" i="4"/>
  <c r="E441" i="4"/>
  <c r="D441" i="4"/>
  <c r="B441" i="4"/>
  <c r="Q440" i="4"/>
  <c r="O440" i="4"/>
  <c r="N440" i="4"/>
  <c r="M440" i="4"/>
  <c r="R440" i="4" s="1"/>
  <c r="J440" i="4"/>
  <c r="E440" i="4"/>
  <c r="D440" i="4"/>
  <c r="B440" i="4"/>
  <c r="Q439" i="4"/>
  <c r="O439" i="4"/>
  <c r="N439" i="4"/>
  <c r="M439" i="4"/>
  <c r="R439" i="4" s="1"/>
  <c r="J439" i="4"/>
  <c r="E439" i="4"/>
  <c r="D439" i="4"/>
  <c r="B439" i="4"/>
  <c r="Q438" i="4"/>
  <c r="O438" i="4"/>
  <c r="N438" i="4"/>
  <c r="M438" i="4"/>
  <c r="R438" i="4" s="1"/>
  <c r="J438" i="4"/>
  <c r="E438" i="4"/>
  <c r="D438" i="4"/>
  <c r="B438" i="4"/>
  <c r="Q437" i="4"/>
  <c r="O437" i="4"/>
  <c r="N437" i="4"/>
  <c r="M437" i="4"/>
  <c r="R437" i="4" s="1"/>
  <c r="J437" i="4"/>
  <c r="E437" i="4"/>
  <c r="D437" i="4"/>
  <c r="B437" i="4"/>
  <c r="Q436" i="4"/>
  <c r="O436" i="4"/>
  <c r="N436" i="4"/>
  <c r="M436" i="4"/>
  <c r="R436" i="4" s="1"/>
  <c r="J436" i="4"/>
  <c r="E436" i="4"/>
  <c r="D436" i="4"/>
  <c r="B436" i="4"/>
  <c r="Q435" i="4"/>
  <c r="O435" i="4"/>
  <c r="N435" i="4"/>
  <c r="M435" i="4"/>
  <c r="R435" i="4" s="1"/>
  <c r="J435" i="4"/>
  <c r="E435" i="4"/>
  <c r="D435" i="4"/>
  <c r="B435" i="4"/>
  <c r="Q434" i="4"/>
  <c r="O434" i="4"/>
  <c r="N434" i="4"/>
  <c r="M434" i="4"/>
  <c r="R434" i="4" s="1"/>
  <c r="J434" i="4"/>
  <c r="E434" i="4"/>
  <c r="D434" i="4"/>
  <c r="B434" i="4"/>
  <c r="Q433" i="4"/>
  <c r="O433" i="4"/>
  <c r="N433" i="4"/>
  <c r="M433" i="4"/>
  <c r="R433" i="4" s="1"/>
  <c r="J433" i="4"/>
  <c r="E433" i="4"/>
  <c r="D433" i="4"/>
  <c r="B433" i="4"/>
  <c r="Q432" i="4"/>
  <c r="O432" i="4"/>
  <c r="N432" i="4"/>
  <c r="M432" i="4"/>
  <c r="R432" i="4" s="1"/>
  <c r="J432" i="4"/>
  <c r="E432" i="4"/>
  <c r="D432" i="4"/>
  <c r="B432" i="4"/>
  <c r="Q431" i="4"/>
  <c r="O431" i="4"/>
  <c r="N431" i="4"/>
  <c r="M431" i="4"/>
  <c r="R431" i="4" s="1"/>
  <c r="J431" i="4"/>
  <c r="E431" i="4"/>
  <c r="D431" i="4"/>
  <c r="B431" i="4"/>
  <c r="Q430" i="4"/>
  <c r="O430" i="4"/>
  <c r="N430" i="4"/>
  <c r="M430" i="4"/>
  <c r="R430" i="4" s="1"/>
  <c r="J430" i="4"/>
  <c r="E430" i="4"/>
  <c r="D430" i="4"/>
  <c r="B430" i="4"/>
  <c r="Q429" i="4"/>
  <c r="O429" i="4"/>
  <c r="N429" i="4"/>
  <c r="M429" i="4"/>
  <c r="R429" i="4" s="1"/>
  <c r="J429" i="4"/>
  <c r="E429" i="4"/>
  <c r="D429" i="4"/>
  <c r="B429" i="4"/>
  <c r="Q428" i="4"/>
  <c r="O428" i="4"/>
  <c r="N428" i="4"/>
  <c r="M428" i="4"/>
  <c r="R428" i="4" s="1"/>
  <c r="J428" i="4"/>
  <c r="E428" i="4"/>
  <c r="D428" i="4"/>
  <c r="B428" i="4"/>
  <c r="Q427" i="4"/>
  <c r="O427" i="4"/>
  <c r="N427" i="4"/>
  <c r="M427" i="4"/>
  <c r="R427" i="4" s="1"/>
  <c r="J427" i="4"/>
  <c r="E427" i="4"/>
  <c r="D427" i="4"/>
  <c r="B427" i="4"/>
  <c r="Q426" i="4"/>
  <c r="O426" i="4"/>
  <c r="N426" i="4"/>
  <c r="M426" i="4"/>
  <c r="R426" i="4" s="1"/>
  <c r="J426" i="4"/>
  <c r="E426" i="4"/>
  <c r="D426" i="4"/>
  <c r="B426" i="4"/>
  <c r="Q425" i="4"/>
  <c r="O425" i="4"/>
  <c r="N425" i="4"/>
  <c r="M425" i="4"/>
  <c r="R425" i="4" s="1"/>
  <c r="J425" i="4"/>
  <c r="E425" i="4"/>
  <c r="D425" i="4"/>
  <c r="B425" i="4"/>
  <c r="Q424" i="4"/>
  <c r="O424" i="4"/>
  <c r="N424" i="4"/>
  <c r="M424" i="4"/>
  <c r="R424" i="4" s="1"/>
  <c r="J424" i="4"/>
  <c r="E424" i="4"/>
  <c r="D424" i="4"/>
  <c r="B424" i="4"/>
  <c r="Q423" i="4"/>
  <c r="O423" i="4"/>
  <c r="N423" i="4"/>
  <c r="M423" i="4"/>
  <c r="R423" i="4" s="1"/>
  <c r="J423" i="4"/>
  <c r="E423" i="4"/>
  <c r="D423" i="4"/>
  <c r="B423" i="4"/>
  <c r="Q422" i="4"/>
  <c r="O422" i="4"/>
  <c r="N422" i="4"/>
  <c r="M422" i="4"/>
  <c r="R422" i="4" s="1"/>
  <c r="J422" i="4"/>
  <c r="E422" i="4"/>
  <c r="D422" i="4"/>
  <c r="B422" i="4"/>
  <c r="Q421" i="4"/>
  <c r="O421" i="4"/>
  <c r="N421" i="4"/>
  <c r="M421" i="4"/>
  <c r="R421" i="4" s="1"/>
  <c r="J421" i="4"/>
  <c r="E421" i="4"/>
  <c r="D421" i="4"/>
  <c r="B421" i="4"/>
  <c r="Q420" i="4"/>
  <c r="O420" i="4"/>
  <c r="N420" i="4"/>
  <c r="M420" i="4"/>
  <c r="R420" i="4" s="1"/>
  <c r="J420" i="4"/>
  <c r="E420" i="4"/>
  <c r="D420" i="4"/>
  <c r="B420" i="4"/>
  <c r="Q419" i="4"/>
  <c r="O419" i="4"/>
  <c r="N419" i="4"/>
  <c r="M419" i="4"/>
  <c r="R419" i="4" s="1"/>
  <c r="J419" i="4"/>
  <c r="E419" i="4"/>
  <c r="D419" i="4"/>
  <c r="B419" i="4"/>
  <c r="Q418" i="4"/>
  <c r="O418" i="4"/>
  <c r="N418" i="4"/>
  <c r="M418" i="4"/>
  <c r="R418" i="4" s="1"/>
  <c r="J418" i="4"/>
  <c r="E418" i="4"/>
  <c r="D418" i="4"/>
  <c r="B418" i="4"/>
  <c r="Q417" i="4"/>
  <c r="O417" i="4"/>
  <c r="N417" i="4"/>
  <c r="M417" i="4"/>
  <c r="R417" i="4" s="1"/>
  <c r="J417" i="4"/>
  <c r="E417" i="4"/>
  <c r="D417" i="4"/>
  <c r="B417" i="4"/>
  <c r="Q416" i="4"/>
  <c r="O416" i="4"/>
  <c r="N416" i="4"/>
  <c r="M416" i="4"/>
  <c r="R416" i="4" s="1"/>
  <c r="J416" i="4"/>
  <c r="E416" i="4"/>
  <c r="D416" i="4"/>
  <c r="B416" i="4"/>
  <c r="Q415" i="4"/>
  <c r="O415" i="4"/>
  <c r="N415" i="4"/>
  <c r="M415" i="4"/>
  <c r="R415" i="4" s="1"/>
  <c r="J415" i="4"/>
  <c r="E415" i="4"/>
  <c r="D415" i="4"/>
  <c r="B415" i="4"/>
  <c r="Q414" i="4"/>
  <c r="O414" i="4"/>
  <c r="N414" i="4"/>
  <c r="M414" i="4"/>
  <c r="R414" i="4" s="1"/>
  <c r="J414" i="4"/>
  <c r="E414" i="4"/>
  <c r="D414" i="4"/>
  <c r="B414" i="4"/>
  <c r="Q413" i="4"/>
  <c r="O413" i="4"/>
  <c r="N413" i="4"/>
  <c r="M413" i="4"/>
  <c r="R413" i="4" s="1"/>
  <c r="J413" i="4"/>
  <c r="E413" i="4"/>
  <c r="D413" i="4"/>
  <c r="B413" i="4"/>
  <c r="Q412" i="4"/>
  <c r="O412" i="4"/>
  <c r="N412" i="4"/>
  <c r="M412" i="4"/>
  <c r="R412" i="4" s="1"/>
  <c r="J412" i="4"/>
  <c r="E412" i="4"/>
  <c r="D412" i="4"/>
  <c r="B412" i="4"/>
  <c r="Q411" i="4"/>
  <c r="O411" i="4"/>
  <c r="N411" i="4"/>
  <c r="M411" i="4"/>
  <c r="R411" i="4" s="1"/>
  <c r="J411" i="4"/>
  <c r="E411" i="4"/>
  <c r="D411" i="4"/>
  <c r="B411" i="4"/>
  <c r="R410" i="4"/>
  <c r="Q410" i="4"/>
  <c r="O410" i="4"/>
  <c r="N410" i="4"/>
  <c r="M410" i="4"/>
  <c r="J410" i="4"/>
  <c r="E410" i="4"/>
  <c r="D410" i="4"/>
  <c r="B410" i="4"/>
  <c r="Q409" i="4"/>
  <c r="O409" i="4"/>
  <c r="N409" i="4"/>
  <c r="M409" i="4"/>
  <c r="R409" i="4" s="1"/>
  <c r="J409" i="4"/>
  <c r="E409" i="4"/>
  <c r="D409" i="4"/>
  <c r="B409" i="4"/>
  <c r="R408" i="4"/>
  <c r="Q408" i="4"/>
  <c r="O408" i="4"/>
  <c r="N408" i="4"/>
  <c r="M408" i="4"/>
  <c r="J408" i="4"/>
  <c r="E408" i="4"/>
  <c r="D408" i="4"/>
  <c r="B408" i="4"/>
  <c r="Q407" i="4"/>
  <c r="O407" i="4"/>
  <c r="N407" i="4"/>
  <c r="M407" i="4"/>
  <c r="R407" i="4" s="1"/>
  <c r="J407" i="4"/>
  <c r="E407" i="4"/>
  <c r="D407" i="4"/>
  <c r="B407" i="4"/>
  <c r="Q406" i="4"/>
  <c r="O406" i="4"/>
  <c r="N406" i="4"/>
  <c r="M406" i="4"/>
  <c r="R406" i="4" s="1"/>
  <c r="J406" i="4"/>
  <c r="E406" i="4"/>
  <c r="D406" i="4"/>
  <c r="B406" i="4"/>
  <c r="Q405" i="4"/>
  <c r="O405" i="4"/>
  <c r="N405" i="4"/>
  <c r="M405" i="4"/>
  <c r="R405" i="4" s="1"/>
  <c r="J405" i="4"/>
  <c r="E405" i="4"/>
  <c r="D405" i="4"/>
  <c r="B405" i="4"/>
  <c r="Q404" i="4"/>
  <c r="O404" i="4"/>
  <c r="N404" i="4"/>
  <c r="M404" i="4"/>
  <c r="R404" i="4" s="1"/>
  <c r="J404" i="4"/>
  <c r="E404" i="4"/>
  <c r="D404" i="4"/>
  <c r="B404" i="4"/>
  <c r="Q403" i="4"/>
  <c r="O403" i="4"/>
  <c r="N403" i="4"/>
  <c r="M403" i="4"/>
  <c r="R403" i="4" s="1"/>
  <c r="J403" i="4"/>
  <c r="E403" i="4"/>
  <c r="D403" i="4"/>
  <c r="B403" i="4"/>
  <c r="Q402" i="4"/>
  <c r="O402" i="4"/>
  <c r="N402" i="4"/>
  <c r="M402" i="4"/>
  <c r="R402" i="4" s="1"/>
  <c r="J402" i="4"/>
  <c r="E402" i="4"/>
  <c r="D402" i="4"/>
  <c r="B402" i="4"/>
  <c r="Q401" i="4"/>
  <c r="O401" i="4"/>
  <c r="N401" i="4"/>
  <c r="M401" i="4"/>
  <c r="R401" i="4" s="1"/>
  <c r="J401" i="4"/>
  <c r="E401" i="4"/>
  <c r="D401" i="4"/>
  <c r="B401" i="4"/>
  <c r="Q400" i="4"/>
  <c r="O400" i="4"/>
  <c r="N400" i="4"/>
  <c r="M400" i="4"/>
  <c r="R400" i="4" s="1"/>
  <c r="J400" i="4"/>
  <c r="E400" i="4"/>
  <c r="D400" i="4"/>
  <c r="B400" i="4"/>
  <c r="Q399" i="4"/>
  <c r="O399" i="4"/>
  <c r="N399" i="4"/>
  <c r="M399" i="4"/>
  <c r="R399" i="4" s="1"/>
  <c r="J399" i="4"/>
  <c r="E399" i="4"/>
  <c r="D399" i="4"/>
  <c r="B399" i="4"/>
  <c r="R398" i="4"/>
  <c r="Q398" i="4"/>
  <c r="O398" i="4"/>
  <c r="N398" i="4"/>
  <c r="M398" i="4"/>
  <c r="J398" i="4"/>
  <c r="E398" i="4"/>
  <c r="D398" i="4"/>
  <c r="B398" i="4"/>
  <c r="Q397" i="4"/>
  <c r="O397" i="4"/>
  <c r="N397" i="4"/>
  <c r="M397" i="4"/>
  <c r="R397" i="4" s="1"/>
  <c r="J397" i="4"/>
  <c r="E397" i="4"/>
  <c r="D397" i="4"/>
  <c r="B397" i="4"/>
  <c r="Q396" i="4"/>
  <c r="O396" i="4"/>
  <c r="N396" i="4"/>
  <c r="M396" i="4"/>
  <c r="R396" i="4" s="1"/>
  <c r="J396" i="4"/>
  <c r="E396" i="4"/>
  <c r="D396" i="4"/>
  <c r="B396" i="4"/>
  <c r="Q395" i="4"/>
  <c r="O395" i="4"/>
  <c r="N395" i="4"/>
  <c r="M395" i="4"/>
  <c r="R395" i="4" s="1"/>
  <c r="J395" i="4"/>
  <c r="E395" i="4"/>
  <c r="D395" i="4"/>
  <c r="B395" i="4"/>
  <c r="R394" i="4"/>
  <c r="Q394" i="4"/>
  <c r="O394" i="4"/>
  <c r="N394" i="4"/>
  <c r="M394" i="4"/>
  <c r="J394" i="4"/>
  <c r="E394" i="4"/>
  <c r="D394" i="4"/>
  <c r="B394" i="4"/>
  <c r="Q393" i="4"/>
  <c r="O393" i="4"/>
  <c r="N393" i="4"/>
  <c r="M393" i="4"/>
  <c r="R393" i="4" s="1"/>
  <c r="J393" i="4"/>
  <c r="E393" i="4"/>
  <c r="D393" i="4"/>
  <c r="B393" i="4"/>
  <c r="Q392" i="4"/>
  <c r="O392" i="4"/>
  <c r="N392" i="4"/>
  <c r="M392" i="4"/>
  <c r="R392" i="4" s="1"/>
  <c r="J392" i="4"/>
  <c r="E392" i="4"/>
  <c r="D392" i="4"/>
  <c r="B392" i="4"/>
  <c r="Q391" i="4"/>
  <c r="O391" i="4"/>
  <c r="N391" i="4"/>
  <c r="M391" i="4"/>
  <c r="R391" i="4" s="1"/>
  <c r="J391" i="4"/>
  <c r="E391" i="4"/>
  <c r="D391" i="4"/>
  <c r="B391" i="4"/>
  <c r="Q390" i="4"/>
  <c r="O390" i="4"/>
  <c r="N390" i="4"/>
  <c r="M390" i="4"/>
  <c r="R390" i="4" s="1"/>
  <c r="J390" i="4"/>
  <c r="E390" i="4"/>
  <c r="D390" i="4"/>
  <c r="B390" i="4"/>
  <c r="R389" i="4"/>
  <c r="Q389" i="4"/>
  <c r="O389" i="4"/>
  <c r="N389" i="4"/>
  <c r="M389" i="4"/>
  <c r="J389" i="4"/>
  <c r="E389" i="4"/>
  <c r="D389" i="4"/>
  <c r="B389" i="4"/>
  <c r="Q388" i="4"/>
  <c r="O388" i="4"/>
  <c r="N388" i="4"/>
  <c r="M388" i="4"/>
  <c r="R388" i="4" s="1"/>
  <c r="J388" i="4"/>
  <c r="E388" i="4"/>
  <c r="D388" i="4"/>
  <c r="B388" i="4"/>
  <c r="R387" i="4"/>
  <c r="Q387" i="4"/>
  <c r="O387" i="4"/>
  <c r="N387" i="4"/>
  <c r="M387" i="4"/>
  <c r="J387" i="4"/>
  <c r="E387" i="4"/>
  <c r="D387" i="4"/>
  <c r="B387" i="4"/>
  <c r="Q386" i="4"/>
  <c r="O386" i="4"/>
  <c r="N386" i="4"/>
  <c r="M386" i="4"/>
  <c r="R386" i="4" s="1"/>
  <c r="J386" i="4"/>
  <c r="E386" i="4"/>
  <c r="D386" i="4"/>
  <c r="B386" i="4"/>
  <c r="Q385" i="4"/>
  <c r="O385" i="4"/>
  <c r="N385" i="4"/>
  <c r="M385" i="4"/>
  <c r="R385" i="4" s="1"/>
  <c r="J385" i="4"/>
  <c r="E385" i="4"/>
  <c r="D385" i="4"/>
  <c r="B385" i="4"/>
  <c r="Q384" i="4"/>
  <c r="O384" i="4"/>
  <c r="N384" i="4"/>
  <c r="M384" i="4"/>
  <c r="R384" i="4" s="1"/>
  <c r="J384" i="4"/>
  <c r="E384" i="4"/>
  <c r="D384" i="4"/>
  <c r="B384" i="4"/>
  <c r="R383" i="4"/>
  <c r="Q383" i="4"/>
  <c r="O383" i="4"/>
  <c r="N383" i="4"/>
  <c r="M383" i="4"/>
  <c r="J383" i="4"/>
  <c r="E383" i="4"/>
  <c r="D383" i="4"/>
  <c r="B383" i="4"/>
  <c r="Q382" i="4"/>
  <c r="O382" i="4"/>
  <c r="N382" i="4"/>
  <c r="M382" i="4"/>
  <c r="R382" i="4" s="1"/>
  <c r="J382" i="4"/>
  <c r="E382" i="4"/>
  <c r="D382" i="4"/>
  <c r="B382" i="4"/>
  <c r="Q381" i="4"/>
  <c r="O381" i="4"/>
  <c r="N381" i="4"/>
  <c r="M381" i="4"/>
  <c r="R381" i="4" s="1"/>
  <c r="J381" i="4"/>
  <c r="E381" i="4"/>
  <c r="D381" i="4"/>
  <c r="B381" i="4"/>
  <c r="Q380" i="4"/>
  <c r="O380" i="4"/>
  <c r="N380" i="4"/>
  <c r="M380" i="4"/>
  <c r="R380" i="4" s="1"/>
  <c r="J380" i="4"/>
  <c r="E380" i="4"/>
  <c r="D380" i="4"/>
  <c r="B380" i="4"/>
  <c r="Q379" i="4"/>
  <c r="O379" i="4"/>
  <c r="N379" i="4"/>
  <c r="M379" i="4"/>
  <c r="R379" i="4" s="1"/>
  <c r="J379" i="4"/>
  <c r="E379" i="4"/>
  <c r="D379" i="4"/>
  <c r="B379" i="4"/>
  <c r="Q378" i="4"/>
  <c r="O378" i="4"/>
  <c r="N378" i="4"/>
  <c r="M378" i="4"/>
  <c r="R378" i="4" s="1"/>
  <c r="J378" i="4"/>
  <c r="E378" i="4"/>
  <c r="D378" i="4"/>
  <c r="B378" i="4"/>
  <c r="Q377" i="4"/>
  <c r="O377" i="4"/>
  <c r="N377" i="4"/>
  <c r="M377" i="4"/>
  <c r="R377" i="4" s="1"/>
  <c r="J377" i="4"/>
  <c r="E377" i="4"/>
  <c r="D377" i="4"/>
  <c r="B377" i="4"/>
  <c r="Q376" i="4"/>
  <c r="O376" i="4"/>
  <c r="N376" i="4"/>
  <c r="M376" i="4"/>
  <c r="R376" i="4" s="1"/>
  <c r="J376" i="4"/>
  <c r="E376" i="4"/>
  <c r="D376" i="4"/>
  <c r="B376" i="4"/>
  <c r="R375" i="4"/>
  <c r="Q375" i="4"/>
  <c r="O375" i="4"/>
  <c r="N375" i="4"/>
  <c r="M375" i="4"/>
  <c r="J375" i="4"/>
  <c r="E375" i="4"/>
  <c r="D375" i="4"/>
  <c r="B375" i="4"/>
  <c r="Q374" i="4"/>
  <c r="O374" i="4"/>
  <c r="N374" i="4"/>
  <c r="M374" i="4"/>
  <c r="R374" i="4" s="1"/>
  <c r="J374" i="4"/>
  <c r="E374" i="4"/>
  <c r="D374" i="4"/>
  <c r="B374" i="4"/>
  <c r="Q373" i="4"/>
  <c r="O373" i="4"/>
  <c r="N373" i="4"/>
  <c r="M373" i="4"/>
  <c r="R373" i="4" s="1"/>
  <c r="J373" i="4"/>
  <c r="E373" i="4"/>
  <c r="D373" i="4"/>
  <c r="B373" i="4"/>
  <c r="Q372" i="4"/>
  <c r="O372" i="4"/>
  <c r="N372" i="4"/>
  <c r="M372" i="4"/>
  <c r="R372" i="4" s="1"/>
  <c r="J372" i="4"/>
  <c r="E372" i="4"/>
  <c r="D372" i="4"/>
  <c r="B372" i="4"/>
  <c r="Q371" i="4"/>
  <c r="O371" i="4"/>
  <c r="N371" i="4"/>
  <c r="M371" i="4"/>
  <c r="R371" i="4" s="1"/>
  <c r="J371" i="4"/>
  <c r="E371" i="4"/>
  <c r="D371" i="4"/>
  <c r="B371" i="4"/>
  <c r="Q370" i="4"/>
  <c r="O370" i="4"/>
  <c r="N370" i="4"/>
  <c r="M370" i="4"/>
  <c r="R370" i="4" s="1"/>
  <c r="J370" i="4"/>
  <c r="E370" i="4"/>
  <c r="D370" i="4"/>
  <c r="B370" i="4"/>
  <c r="Q369" i="4"/>
  <c r="O369" i="4"/>
  <c r="N369" i="4"/>
  <c r="M369" i="4"/>
  <c r="R369" i="4" s="1"/>
  <c r="J369" i="4"/>
  <c r="E369" i="4"/>
  <c r="D369" i="4"/>
  <c r="B369" i="4"/>
  <c r="Q368" i="4"/>
  <c r="O368" i="4"/>
  <c r="N368" i="4"/>
  <c r="M368" i="4"/>
  <c r="R368" i="4" s="1"/>
  <c r="J368" i="4"/>
  <c r="E368" i="4"/>
  <c r="D368" i="4"/>
  <c r="B368" i="4"/>
  <c r="Q367" i="4"/>
  <c r="O367" i="4"/>
  <c r="N367" i="4"/>
  <c r="M367" i="4"/>
  <c r="R367" i="4" s="1"/>
  <c r="J367" i="4"/>
  <c r="E367" i="4"/>
  <c r="D367" i="4"/>
  <c r="B367" i="4"/>
  <c r="Q366" i="4"/>
  <c r="O366" i="4"/>
  <c r="N366" i="4"/>
  <c r="M366" i="4"/>
  <c r="R366" i="4" s="1"/>
  <c r="J366" i="4"/>
  <c r="E366" i="4"/>
  <c r="D366" i="4"/>
  <c r="B366" i="4"/>
  <c r="Q365" i="4"/>
  <c r="O365" i="4"/>
  <c r="N365" i="4"/>
  <c r="M365" i="4"/>
  <c r="R365" i="4" s="1"/>
  <c r="J365" i="4"/>
  <c r="E365" i="4"/>
  <c r="D365" i="4"/>
  <c r="B365" i="4"/>
  <c r="Q364" i="4"/>
  <c r="O364" i="4"/>
  <c r="N364" i="4"/>
  <c r="M364" i="4"/>
  <c r="R364" i="4" s="1"/>
  <c r="J364" i="4"/>
  <c r="E364" i="4"/>
  <c r="D364" i="4"/>
  <c r="B364" i="4"/>
  <c r="Q363" i="4"/>
  <c r="O363" i="4"/>
  <c r="N363" i="4"/>
  <c r="M363" i="4"/>
  <c r="R363" i="4" s="1"/>
  <c r="J363" i="4"/>
  <c r="E363" i="4"/>
  <c r="D363" i="4"/>
  <c r="B363" i="4"/>
  <c r="Q362" i="4"/>
  <c r="O362" i="4"/>
  <c r="N362" i="4"/>
  <c r="M362" i="4"/>
  <c r="R362" i="4" s="1"/>
  <c r="J362" i="4"/>
  <c r="E362" i="4"/>
  <c r="D362" i="4"/>
  <c r="B362" i="4"/>
  <c r="Q361" i="4"/>
  <c r="O361" i="4"/>
  <c r="N361" i="4"/>
  <c r="M361" i="4"/>
  <c r="R361" i="4" s="1"/>
  <c r="J361" i="4"/>
  <c r="E361" i="4"/>
  <c r="D361" i="4"/>
  <c r="B361" i="4"/>
  <c r="Q360" i="4"/>
  <c r="O360" i="4"/>
  <c r="N360" i="4"/>
  <c r="M360" i="4"/>
  <c r="R360" i="4" s="1"/>
  <c r="J360" i="4"/>
  <c r="E360" i="4"/>
  <c r="D360" i="4"/>
  <c r="B360" i="4"/>
  <c r="Q359" i="4"/>
  <c r="O359" i="4"/>
  <c r="N359" i="4"/>
  <c r="M359" i="4"/>
  <c r="R359" i="4" s="1"/>
  <c r="J359" i="4"/>
  <c r="E359" i="4"/>
  <c r="D359" i="4"/>
  <c r="B359" i="4"/>
  <c r="Q358" i="4"/>
  <c r="O358" i="4"/>
  <c r="N358" i="4"/>
  <c r="M358" i="4"/>
  <c r="R358" i="4" s="1"/>
  <c r="J358" i="4"/>
  <c r="E358" i="4"/>
  <c r="D358" i="4"/>
  <c r="B358" i="4"/>
  <c r="Q357" i="4"/>
  <c r="O357" i="4"/>
  <c r="N357" i="4"/>
  <c r="M357" i="4"/>
  <c r="R357" i="4" s="1"/>
  <c r="J357" i="4"/>
  <c r="E357" i="4"/>
  <c r="D357" i="4"/>
  <c r="B357" i="4"/>
  <c r="Q356" i="4"/>
  <c r="O356" i="4"/>
  <c r="N356" i="4"/>
  <c r="M356" i="4"/>
  <c r="R356" i="4" s="1"/>
  <c r="J356" i="4"/>
  <c r="E356" i="4"/>
  <c r="D356" i="4"/>
  <c r="B356" i="4"/>
  <c r="Q355" i="4"/>
  <c r="O355" i="4"/>
  <c r="N355" i="4"/>
  <c r="M355" i="4"/>
  <c r="R355" i="4" s="1"/>
  <c r="J355" i="4"/>
  <c r="E355" i="4"/>
  <c r="D355" i="4"/>
  <c r="B355" i="4"/>
  <c r="Q354" i="4"/>
  <c r="O354" i="4"/>
  <c r="N354" i="4"/>
  <c r="M354" i="4"/>
  <c r="R354" i="4" s="1"/>
  <c r="J354" i="4"/>
  <c r="E354" i="4"/>
  <c r="D354" i="4"/>
  <c r="B354" i="4"/>
  <c r="Q353" i="4"/>
  <c r="O353" i="4"/>
  <c r="N353" i="4"/>
  <c r="M353" i="4"/>
  <c r="R353" i="4" s="1"/>
  <c r="J353" i="4"/>
  <c r="E353" i="4"/>
  <c r="D353" i="4"/>
  <c r="B353" i="4"/>
  <c r="Q352" i="4"/>
  <c r="O352" i="4"/>
  <c r="N352" i="4"/>
  <c r="M352" i="4"/>
  <c r="R352" i="4" s="1"/>
  <c r="J352" i="4"/>
  <c r="E352" i="4"/>
  <c r="D352" i="4"/>
  <c r="B352" i="4"/>
  <c r="Q351" i="4"/>
  <c r="O351" i="4"/>
  <c r="N351" i="4"/>
  <c r="M351" i="4"/>
  <c r="R351" i="4" s="1"/>
  <c r="J351" i="4"/>
  <c r="E351" i="4"/>
  <c r="D351" i="4"/>
  <c r="B351" i="4"/>
  <c r="Q350" i="4"/>
  <c r="O350" i="4"/>
  <c r="N350" i="4"/>
  <c r="M350" i="4"/>
  <c r="R350" i="4" s="1"/>
  <c r="J350" i="4"/>
  <c r="E350" i="4"/>
  <c r="D350" i="4"/>
  <c r="B350" i="4"/>
  <c r="Q349" i="4"/>
  <c r="O349" i="4"/>
  <c r="N349" i="4"/>
  <c r="M349" i="4"/>
  <c r="R349" i="4" s="1"/>
  <c r="J349" i="4"/>
  <c r="E349" i="4"/>
  <c r="D349" i="4"/>
  <c r="B349" i="4"/>
  <c r="Q348" i="4"/>
  <c r="O348" i="4"/>
  <c r="N348" i="4"/>
  <c r="M348" i="4"/>
  <c r="R348" i="4" s="1"/>
  <c r="J348" i="4"/>
  <c r="E348" i="4"/>
  <c r="D348" i="4"/>
  <c r="B348" i="4"/>
  <c r="Q347" i="4"/>
  <c r="O347" i="4"/>
  <c r="N347" i="4"/>
  <c r="M347" i="4"/>
  <c r="R347" i="4" s="1"/>
  <c r="J347" i="4"/>
  <c r="E347" i="4"/>
  <c r="D347" i="4"/>
  <c r="B347" i="4"/>
  <c r="Q346" i="4"/>
  <c r="O346" i="4"/>
  <c r="N346" i="4"/>
  <c r="M346" i="4"/>
  <c r="R346" i="4" s="1"/>
  <c r="J346" i="4"/>
  <c r="E346" i="4"/>
  <c r="D346" i="4"/>
  <c r="B346" i="4"/>
  <c r="Q345" i="4"/>
  <c r="O345" i="4"/>
  <c r="N345" i="4"/>
  <c r="M345" i="4"/>
  <c r="R345" i="4" s="1"/>
  <c r="J345" i="4"/>
  <c r="E345" i="4"/>
  <c r="D345" i="4"/>
  <c r="B345" i="4"/>
  <c r="Q344" i="4"/>
  <c r="O344" i="4"/>
  <c r="N344" i="4"/>
  <c r="M344" i="4"/>
  <c r="R344" i="4" s="1"/>
  <c r="J344" i="4"/>
  <c r="E344" i="4"/>
  <c r="D344" i="4"/>
  <c r="B344" i="4"/>
  <c r="Q343" i="4"/>
  <c r="O343" i="4"/>
  <c r="N343" i="4"/>
  <c r="M343" i="4"/>
  <c r="R343" i="4" s="1"/>
  <c r="J343" i="4"/>
  <c r="E343" i="4"/>
  <c r="D343" i="4"/>
  <c r="B343" i="4"/>
  <c r="Q342" i="4"/>
  <c r="O342" i="4"/>
  <c r="N342" i="4"/>
  <c r="M342" i="4"/>
  <c r="R342" i="4" s="1"/>
  <c r="J342" i="4"/>
  <c r="E342" i="4"/>
  <c r="D342" i="4"/>
  <c r="B342" i="4"/>
  <c r="Q341" i="4"/>
  <c r="O341" i="4"/>
  <c r="N341" i="4"/>
  <c r="M341" i="4"/>
  <c r="R341" i="4" s="1"/>
  <c r="J341" i="4"/>
  <c r="E341" i="4"/>
  <c r="D341" i="4"/>
  <c r="B341" i="4"/>
  <c r="Q340" i="4"/>
  <c r="O340" i="4"/>
  <c r="N340" i="4"/>
  <c r="M340" i="4"/>
  <c r="R340" i="4" s="1"/>
  <c r="J340" i="4"/>
  <c r="E340" i="4"/>
  <c r="D340" i="4"/>
  <c r="B340" i="4"/>
  <c r="Q339" i="4"/>
  <c r="O339" i="4"/>
  <c r="N339" i="4"/>
  <c r="M339" i="4"/>
  <c r="R339" i="4" s="1"/>
  <c r="J339" i="4"/>
  <c r="E339" i="4"/>
  <c r="D339" i="4"/>
  <c r="B339" i="4"/>
  <c r="Q338" i="4"/>
  <c r="O338" i="4"/>
  <c r="N338" i="4"/>
  <c r="M338" i="4"/>
  <c r="R338" i="4" s="1"/>
  <c r="J338" i="4"/>
  <c r="E338" i="4"/>
  <c r="D338" i="4"/>
  <c r="B338" i="4"/>
  <c r="Q337" i="4"/>
  <c r="O337" i="4"/>
  <c r="N337" i="4"/>
  <c r="M337" i="4"/>
  <c r="R337" i="4" s="1"/>
  <c r="J337" i="4"/>
  <c r="E337" i="4"/>
  <c r="D337" i="4"/>
  <c r="B337" i="4"/>
  <c r="Q336" i="4"/>
  <c r="O336" i="4"/>
  <c r="N336" i="4"/>
  <c r="M336" i="4"/>
  <c r="R336" i="4" s="1"/>
  <c r="J336" i="4"/>
  <c r="E336" i="4"/>
  <c r="D336" i="4"/>
  <c r="B336" i="4"/>
  <c r="Q335" i="4"/>
  <c r="O335" i="4"/>
  <c r="N335" i="4"/>
  <c r="M335" i="4"/>
  <c r="R335" i="4" s="1"/>
  <c r="J335" i="4"/>
  <c r="E335" i="4"/>
  <c r="D335" i="4"/>
  <c r="B335" i="4"/>
  <c r="Q334" i="4"/>
  <c r="O334" i="4"/>
  <c r="N334" i="4"/>
  <c r="M334" i="4"/>
  <c r="R334" i="4" s="1"/>
  <c r="J334" i="4"/>
  <c r="E334" i="4"/>
  <c r="D334" i="4"/>
  <c r="B334" i="4"/>
  <c r="Q333" i="4"/>
  <c r="O333" i="4"/>
  <c r="N333" i="4"/>
  <c r="M333" i="4"/>
  <c r="R333" i="4" s="1"/>
  <c r="J333" i="4"/>
  <c r="E333" i="4"/>
  <c r="D333" i="4"/>
  <c r="B333" i="4"/>
  <c r="Q332" i="4"/>
  <c r="O332" i="4"/>
  <c r="N332" i="4"/>
  <c r="M332" i="4"/>
  <c r="R332" i="4" s="1"/>
  <c r="J332" i="4"/>
  <c r="E332" i="4"/>
  <c r="D332" i="4"/>
  <c r="B332" i="4"/>
  <c r="Q331" i="4"/>
  <c r="O331" i="4"/>
  <c r="N331" i="4"/>
  <c r="M331" i="4"/>
  <c r="R331" i="4" s="1"/>
  <c r="J331" i="4"/>
  <c r="E331" i="4"/>
  <c r="D331" i="4"/>
  <c r="B331" i="4"/>
  <c r="Q330" i="4"/>
  <c r="O330" i="4"/>
  <c r="N330" i="4"/>
  <c r="M330" i="4"/>
  <c r="R330" i="4" s="1"/>
  <c r="J330" i="4"/>
  <c r="E330" i="4"/>
  <c r="D330" i="4"/>
  <c r="B330" i="4"/>
  <c r="Q329" i="4"/>
  <c r="O329" i="4"/>
  <c r="N329" i="4"/>
  <c r="M329" i="4"/>
  <c r="R329" i="4" s="1"/>
  <c r="J329" i="4"/>
  <c r="E329" i="4"/>
  <c r="D329" i="4"/>
  <c r="B329" i="4"/>
  <c r="Q328" i="4"/>
  <c r="O328" i="4"/>
  <c r="N328" i="4"/>
  <c r="M328" i="4"/>
  <c r="R328" i="4" s="1"/>
  <c r="J328" i="4"/>
  <c r="E328" i="4"/>
  <c r="D328" i="4"/>
  <c r="B328" i="4"/>
  <c r="Q327" i="4"/>
  <c r="O327" i="4"/>
  <c r="N327" i="4"/>
  <c r="M327" i="4"/>
  <c r="R327" i="4" s="1"/>
  <c r="J327" i="4"/>
  <c r="E327" i="4"/>
  <c r="D327" i="4"/>
  <c r="B327" i="4"/>
  <c r="Q326" i="4"/>
  <c r="O326" i="4"/>
  <c r="N326" i="4"/>
  <c r="M326" i="4"/>
  <c r="R326" i="4" s="1"/>
  <c r="J326" i="4"/>
  <c r="E326" i="4"/>
  <c r="D326" i="4"/>
  <c r="B326" i="4"/>
  <c r="Q325" i="4"/>
  <c r="O325" i="4"/>
  <c r="N325" i="4"/>
  <c r="M325" i="4"/>
  <c r="R325" i="4" s="1"/>
  <c r="J325" i="4"/>
  <c r="E325" i="4"/>
  <c r="D325" i="4"/>
  <c r="B325" i="4"/>
  <c r="Q324" i="4"/>
  <c r="O324" i="4"/>
  <c r="N324" i="4"/>
  <c r="M324" i="4"/>
  <c r="R324" i="4" s="1"/>
  <c r="J324" i="4"/>
  <c r="E324" i="4"/>
  <c r="D324" i="4"/>
  <c r="B324" i="4"/>
  <c r="Q323" i="4"/>
  <c r="O323" i="4"/>
  <c r="N323" i="4"/>
  <c r="M323" i="4"/>
  <c r="R323" i="4" s="1"/>
  <c r="J323" i="4"/>
  <c r="E323" i="4"/>
  <c r="D323" i="4"/>
  <c r="B323" i="4"/>
  <c r="Q322" i="4"/>
  <c r="O322" i="4"/>
  <c r="N322" i="4"/>
  <c r="M322" i="4"/>
  <c r="R322" i="4" s="1"/>
  <c r="J322" i="4"/>
  <c r="E322" i="4"/>
  <c r="D322" i="4"/>
  <c r="B322" i="4"/>
  <c r="Q321" i="4"/>
  <c r="O321" i="4"/>
  <c r="N321" i="4"/>
  <c r="M321" i="4"/>
  <c r="R321" i="4" s="1"/>
  <c r="J321" i="4"/>
  <c r="E321" i="4"/>
  <c r="D321" i="4"/>
  <c r="B321" i="4"/>
  <c r="Q320" i="4"/>
  <c r="O320" i="4"/>
  <c r="N320" i="4"/>
  <c r="M320" i="4"/>
  <c r="R320" i="4" s="1"/>
  <c r="J320" i="4"/>
  <c r="E320" i="4"/>
  <c r="D320" i="4"/>
  <c r="B320" i="4"/>
  <c r="Q319" i="4"/>
  <c r="O319" i="4"/>
  <c r="N319" i="4"/>
  <c r="M319" i="4"/>
  <c r="R319" i="4" s="1"/>
  <c r="J319" i="4"/>
  <c r="E319" i="4"/>
  <c r="D319" i="4"/>
  <c r="B319" i="4"/>
  <c r="Q318" i="4"/>
  <c r="O318" i="4"/>
  <c r="N318" i="4"/>
  <c r="M318" i="4"/>
  <c r="R318" i="4" s="1"/>
  <c r="J318" i="4"/>
  <c r="E318" i="4"/>
  <c r="D318" i="4"/>
  <c r="B318" i="4"/>
  <c r="Q317" i="4"/>
  <c r="O317" i="4"/>
  <c r="N317" i="4"/>
  <c r="M317" i="4"/>
  <c r="R317" i="4" s="1"/>
  <c r="J317" i="4"/>
  <c r="E317" i="4"/>
  <c r="D317" i="4"/>
  <c r="B317" i="4"/>
  <c r="Q316" i="4"/>
  <c r="O316" i="4"/>
  <c r="N316" i="4"/>
  <c r="M316" i="4"/>
  <c r="R316" i="4" s="1"/>
  <c r="J316" i="4"/>
  <c r="E316" i="4"/>
  <c r="D316" i="4"/>
  <c r="B316" i="4"/>
  <c r="Q315" i="4"/>
  <c r="O315" i="4"/>
  <c r="N315" i="4"/>
  <c r="M315" i="4"/>
  <c r="R315" i="4" s="1"/>
  <c r="J315" i="4"/>
  <c r="E315" i="4"/>
  <c r="D315" i="4"/>
  <c r="B315" i="4"/>
  <c r="R314" i="4"/>
  <c r="Q314" i="4"/>
  <c r="O314" i="4"/>
  <c r="N314" i="4"/>
  <c r="M314" i="4"/>
  <c r="J314" i="4"/>
  <c r="E314" i="4"/>
  <c r="D314" i="4"/>
  <c r="B314" i="4"/>
  <c r="Q313" i="4"/>
  <c r="O313" i="4"/>
  <c r="N313" i="4"/>
  <c r="M313" i="4"/>
  <c r="R313" i="4" s="1"/>
  <c r="J313" i="4"/>
  <c r="E313" i="4"/>
  <c r="D313" i="4"/>
  <c r="B313" i="4"/>
  <c r="Q312" i="4"/>
  <c r="O312" i="4"/>
  <c r="N312" i="4"/>
  <c r="M312" i="4"/>
  <c r="R312" i="4" s="1"/>
  <c r="J312" i="4"/>
  <c r="E312" i="4"/>
  <c r="D312" i="4"/>
  <c r="B312" i="4"/>
  <c r="Q311" i="4"/>
  <c r="O311" i="4"/>
  <c r="N311" i="4"/>
  <c r="M311" i="4"/>
  <c r="R311" i="4" s="1"/>
  <c r="J311" i="4"/>
  <c r="E311" i="4"/>
  <c r="D311" i="4"/>
  <c r="B311" i="4"/>
  <c r="Q310" i="4"/>
  <c r="O310" i="4"/>
  <c r="N310" i="4"/>
  <c r="M310" i="4"/>
  <c r="R310" i="4" s="1"/>
  <c r="J310" i="4"/>
  <c r="E310" i="4"/>
  <c r="D310" i="4"/>
  <c r="B310" i="4"/>
  <c r="Q309" i="4"/>
  <c r="O309" i="4"/>
  <c r="N309" i="4"/>
  <c r="M309" i="4"/>
  <c r="R309" i="4" s="1"/>
  <c r="J309" i="4"/>
  <c r="E309" i="4"/>
  <c r="D309" i="4"/>
  <c r="B309" i="4"/>
  <c r="Q308" i="4"/>
  <c r="O308" i="4"/>
  <c r="N308" i="4"/>
  <c r="M308" i="4"/>
  <c r="R308" i="4" s="1"/>
  <c r="J308" i="4"/>
  <c r="E308" i="4"/>
  <c r="D308" i="4"/>
  <c r="B308" i="4"/>
  <c r="Q307" i="4"/>
  <c r="O307" i="4"/>
  <c r="N307" i="4"/>
  <c r="M307" i="4"/>
  <c r="R307" i="4" s="1"/>
  <c r="J307" i="4"/>
  <c r="E307" i="4"/>
  <c r="D307" i="4"/>
  <c r="B307" i="4"/>
  <c r="Q306" i="4"/>
  <c r="O306" i="4"/>
  <c r="N306" i="4"/>
  <c r="M306" i="4"/>
  <c r="R306" i="4" s="1"/>
  <c r="J306" i="4"/>
  <c r="E306" i="4"/>
  <c r="D306" i="4"/>
  <c r="B306" i="4"/>
  <c r="Q305" i="4"/>
  <c r="O305" i="4"/>
  <c r="N305" i="4"/>
  <c r="M305" i="4"/>
  <c r="R305" i="4" s="1"/>
  <c r="J305" i="4"/>
  <c r="E305" i="4"/>
  <c r="D305" i="4"/>
  <c r="B305" i="4"/>
  <c r="Q304" i="4"/>
  <c r="O304" i="4"/>
  <c r="N304" i="4"/>
  <c r="M304" i="4"/>
  <c r="R304" i="4" s="1"/>
  <c r="J304" i="4"/>
  <c r="E304" i="4"/>
  <c r="D304" i="4"/>
  <c r="B304" i="4"/>
  <c r="Q303" i="4"/>
  <c r="O303" i="4"/>
  <c r="N303" i="4"/>
  <c r="M303" i="4"/>
  <c r="R303" i="4" s="1"/>
  <c r="J303" i="4"/>
  <c r="E303" i="4"/>
  <c r="D303" i="4"/>
  <c r="B303" i="4"/>
  <c r="R302" i="4"/>
  <c r="Q302" i="4"/>
  <c r="O302" i="4"/>
  <c r="N302" i="4"/>
  <c r="M302" i="4"/>
  <c r="J302" i="4"/>
  <c r="E302" i="4"/>
  <c r="D302" i="4"/>
  <c r="B302" i="4"/>
  <c r="Q301" i="4"/>
  <c r="O301" i="4"/>
  <c r="N301" i="4"/>
  <c r="M301" i="4"/>
  <c r="R301" i="4" s="1"/>
  <c r="J301" i="4"/>
  <c r="E301" i="4"/>
  <c r="D301" i="4"/>
  <c r="B301" i="4"/>
  <c r="Q300" i="4"/>
  <c r="O300" i="4"/>
  <c r="N300" i="4"/>
  <c r="M300" i="4"/>
  <c r="R300" i="4" s="1"/>
  <c r="J300" i="4"/>
  <c r="E300" i="4"/>
  <c r="D300" i="4"/>
  <c r="B300" i="4"/>
  <c r="Q299" i="4"/>
  <c r="O299" i="4"/>
  <c r="N299" i="4"/>
  <c r="M299" i="4"/>
  <c r="R299" i="4" s="1"/>
  <c r="J299" i="4"/>
  <c r="E299" i="4"/>
  <c r="D299" i="4"/>
  <c r="B299" i="4"/>
  <c r="Q298" i="4"/>
  <c r="O298" i="4"/>
  <c r="N298" i="4"/>
  <c r="M298" i="4"/>
  <c r="R298" i="4" s="1"/>
  <c r="J298" i="4"/>
  <c r="E298" i="4"/>
  <c r="D298" i="4"/>
  <c r="B298" i="4"/>
  <c r="Q297" i="4"/>
  <c r="O297" i="4"/>
  <c r="N297" i="4"/>
  <c r="M297" i="4"/>
  <c r="R297" i="4" s="1"/>
  <c r="J297" i="4"/>
  <c r="E297" i="4"/>
  <c r="D297" i="4"/>
  <c r="B297" i="4"/>
  <c r="Q296" i="4"/>
  <c r="O296" i="4"/>
  <c r="N296" i="4"/>
  <c r="M296" i="4"/>
  <c r="R296" i="4" s="1"/>
  <c r="J296" i="4"/>
  <c r="E296" i="4"/>
  <c r="D296" i="4"/>
  <c r="B296" i="4"/>
  <c r="Q295" i="4"/>
  <c r="O295" i="4"/>
  <c r="N295" i="4"/>
  <c r="M295" i="4"/>
  <c r="R295" i="4" s="1"/>
  <c r="J295" i="4"/>
  <c r="E295" i="4"/>
  <c r="D295" i="4"/>
  <c r="B295" i="4"/>
  <c r="Q294" i="4"/>
  <c r="O294" i="4"/>
  <c r="N294" i="4"/>
  <c r="M294" i="4"/>
  <c r="R294" i="4" s="1"/>
  <c r="J294" i="4"/>
  <c r="E294" i="4"/>
  <c r="D294" i="4"/>
  <c r="B294" i="4"/>
  <c r="Q293" i="4"/>
  <c r="O293" i="4"/>
  <c r="N293" i="4"/>
  <c r="M293" i="4"/>
  <c r="R293" i="4" s="1"/>
  <c r="J293" i="4"/>
  <c r="E293" i="4"/>
  <c r="D293" i="4"/>
  <c r="B293" i="4"/>
  <c r="R292" i="4"/>
  <c r="Q292" i="4"/>
  <c r="O292" i="4"/>
  <c r="N292" i="4"/>
  <c r="M292" i="4"/>
  <c r="J292" i="4"/>
  <c r="E292" i="4"/>
  <c r="D292" i="4"/>
  <c r="B292" i="4"/>
  <c r="Q291" i="4"/>
  <c r="O291" i="4"/>
  <c r="N291" i="4"/>
  <c r="M291" i="4"/>
  <c r="R291" i="4" s="1"/>
  <c r="J291" i="4"/>
  <c r="E291" i="4"/>
  <c r="D291" i="4"/>
  <c r="B291" i="4"/>
  <c r="Q290" i="4"/>
  <c r="O290" i="4"/>
  <c r="N290" i="4"/>
  <c r="M290" i="4"/>
  <c r="R290" i="4" s="1"/>
  <c r="J290" i="4"/>
  <c r="E290" i="4"/>
  <c r="D290" i="4"/>
  <c r="B290" i="4"/>
  <c r="Q289" i="4"/>
  <c r="O289" i="4"/>
  <c r="N289" i="4"/>
  <c r="M289" i="4"/>
  <c r="R289" i="4" s="1"/>
  <c r="J289" i="4"/>
  <c r="E289" i="4"/>
  <c r="D289" i="4"/>
  <c r="B289" i="4"/>
  <c r="Q288" i="4"/>
  <c r="O288" i="4"/>
  <c r="N288" i="4"/>
  <c r="M288" i="4"/>
  <c r="R288" i="4" s="1"/>
  <c r="J288" i="4"/>
  <c r="E288" i="4"/>
  <c r="D288" i="4"/>
  <c r="B288" i="4"/>
  <c r="R287" i="4"/>
  <c r="Q287" i="4"/>
  <c r="O287" i="4"/>
  <c r="N287" i="4"/>
  <c r="M287" i="4"/>
  <c r="J287" i="4"/>
  <c r="E287" i="4"/>
  <c r="D287" i="4"/>
  <c r="B287" i="4"/>
  <c r="Q286" i="4"/>
  <c r="O286" i="4"/>
  <c r="N286" i="4"/>
  <c r="M286" i="4"/>
  <c r="R286" i="4" s="1"/>
  <c r="J286" i="4"/>
  <c r="E286" i="4"/>
  <c r="D286" i="4"/>
  <c r="B286" i="4"/>
  <c r="Q285" i="4"/>
  <c r="O285" i="4"/>
  <c r="N285" i="4"/>
  <c r="M285" i="4"/>
  <c r="R285" i="4" s="1"/>
  <c r="J285" i="4"/>
  <c r="E285" i="4"/>
  <c r="D285" i="4"/>
  <c r="B285" i="4"/>
  <c r="Q284" i="4"/>
  <c r="O284" i="4"/>
  <c r="N284" i="4"/>
  <c r="M284" i="4"/>
  <c r="R284" i="4" s="1"/>
  <c r="J284" i="4"/>
  <c r="E284" i="4"/>
  <c r="D284" i="4"/>
  <c r="B284" i="4"/>
  <c r="Q283" i="4"/>
  <c r="O283" i="4"/>
  <c r="N283" i="4"/>
  <c r="M283" i="4"/>
  <c r="R283" i="4" s="1"/>
  <c r="J283" i="4"/>
  <c r="E283" i="4"/>
  <c r="D283" i="4"/>
  <c r="B283" i="4"/>
  <c r="Q282" i="4"/>
  <c r="O282" i="4"/>
  <c r="N282" i="4"/>
  <c r="M282" i="4"/>
  <c r="R282" i="4" s="1"/>
  <c r="J282" i="4"/>
  <c r="E282" i="4"/>
  <c r="D282" i="4"/>
  <c r="B282" i="4"/>
  <c r="Q281" i="4"/>
  <c r="O281" i="4"/>
  <c r="N281" i="4"/>
  <c r="M281" i="4"/>
  <c r="R281" i="4" s="1"/>
  <c r="J281" i="4"/>
  <c r="E281" i="4"/>
  <c r="D281" i="4"/>
  <c r="B281" i="4"/>
  <c r="Q280" i="4"/>
  <c r="O280" i="4"/>
  <c r="N280" i="4"/>
  <c r="M280" i="4"/>
  <c r="R280" i="4" s="1"/>
  <c r="J280" i="4"/>
  <c r="E280" i="4"/>
  <c r="D280" i="4"/>
  <c r="B280" i="4"/>
  <c r="Q279" i="4"/>
  <c r="O279" i="4"/>
  <c r="N279" i="4"/>
  <c r="M279" i="4"/>
  <c r="R279" i="4" s="1"/>
  <c r="J279" i="4"/>
  <c r="E279" i="4"/>
  <c r="D279" i="4"/>
  <c r="B279" i="4"/>
  <c r="Q278" i="4"/>
  <c r="O278" i="4"/>
  <c r="N278" i="4"/>
  <c r="M278" i="4"/>
  <c r="R278" i="4" s="1"/>
  <c r="J278" i="4"/>
  <c r="E278" i="4"/>
  <c r="D278" i="4"/>
  <c r="B278" i="4"/>
  <c r="Q277" i="4"/>
  <c r="O277" i="4"/>
  <c r="N277" i="4"/>
  <c r="M277" i="4"/>
  <c r="R277" i="4" s="1"/>
  <c r="J277" i="4"/>
  <c r="E277" i="4"/>
  <c r="D277" i="4"/>
  <c r="B277" i="4"/>
  <c r="Q276" i="4"/>
  <c r="O276" i="4"/>
  <c r="N276" i="4"/>
  <c r="M276" i="4"/>
  <c r="R276" i="4" s="1"/>
  <c r="J276" i="4"/>
  <c r="E276" i="4"/>
  <c r="D276" i="4"/>
  <c r="B276" i="4"/>
  <c r="Q275" i="4"/>
  <c r="O275" i="4"/>
  <c r="N275" i="4"/>
  <c r="M275" i="4"/>
  <c r="R275" i="4" s="1"/>
  <c r="J275" i="4"/>
  <c r="E275" i="4"/>
  <c r="D275" i="4"/>
  <c r="B275" i="4"/>
  <c r="Q274" i="4"/>
  <c r="O274" i="4"/>
  <c r="N274" i="4"/>
  <c r="M274" i="4"/>
  <c r="R274" i="4" s="1"/>
  <c r="J274" i="4"/>
  <c r="E274" i="4"/>
  <c r="D274" i="4"/>
  <c r="B274" i="4"/>
  <c r="Q273" i="4"/>
  <c r="O273" i="4"/>
  <c r="N273" i="4"/>
  <c r="M273" i="4"/>
  <c r="R273" i="4" s="1"/>
  <c r="J273" i="4"/>
  <c r="E273" i="4"/>
  <c r="D273" i="4"/>
  <c r="B273" i="4"/>
  <c r="Q272" i="4"/>
  <c r="O272" i="4"/>
  <c r="N272" i="4"/>
  <c r="M272" i="4"/>
  <c r="R272" i="4" s="1"/>
  <c r="J272" i="4"/>
  <c r="E272" i="4"/>
  <c r="D272" i="4"/>
  <c r="B272" i="4"/>
  <c r="Q271" i="4"/>
  <c r="O271" i="4"/>
  <c r="N271" i="4"/>
  <c r="M271" i="4"/>
  <c r="R271" i="4" s="1"/>
  <c r="J271" i="4"/>
  <c r="E271" i="4"/>
  <c r="D271" i="4"/>
  <c r="B271" i="4"/>
  <c r="Q270" i="4"/>
  <c r="O270" i="4"/>
  <c r="N270" i="4"/>
  <c r="M270" i="4"/>
  <c r="R270" i="4" s="1"/>
  <c r="J270" i="4"/>
  <c r="E270" i="4"/>
  <c r="D270" i="4"/>
  <c r="B270" i="4"/>
  <c r="Q269" i="4"/>
  <c r="O269" i="4"/>
  <c r="N269" i="4"/>
  <c r="M269" i="4"/>
  <c r="R269" i="4" s="1"/>
  <c r="J269" i="4"/>
  <c r="E269" i="4"/>
  <c r="D269" i="4"/>
  <c r="B269" i="4"/>
  <c r="Q268" i="4"/>
  <c r="O268" i="4"/>
  <c r="N268" i="4"/>
  <c r="M268" i="4"/>
  <c r="R268" i="4" s="1"/>
  <c r="J268" i="4"/>
  <c r="E268" i="4"/>
  <c r="D268" i="4"/>
  <c r="B268" i="4"/>
  <c r="Q267" i="4"/>
  <c r="O267" i="4"/>
  <c r="N267" i="4"/>
  <c r="M267" i="4"/>
  <c r="R267" i="4" s="1"/>
  <c r="J267" i="4"/>
  <c r="E267" i="4"/>
  <c r="D267" i="4"/>
  <c r="B267" i="4"/>
  <c r="Q266" i="4"/>
  <c r="O266" i="4"/>
  <c r="N266" i="4"/>
  <c r="M266" i="4"/>
  <c r="R266" i="4" s="1"/>
  <c r="J266" i="4"/>
  <c r="E266" i="4"/>
  <c r="D266" i="4"/>
  <c r="B266" i="4"/>
  <c r="Q265" i="4"/>
  <c r="O265" i="4"/>
  <c r="N265" i="4"/>
  <c r="M265" i="4"/>
  <c r="R265" i="4" s="1"/>
  <c r="J265" i="4"/>
  <c r="E265" i="4"/>
  <c r="D265" i="4"/>
  <c r="B265" i="4"/>
  <c r="Q264" i="4"/>
  <c r="O264" i="4"/>
  <c r="N264" i="4"/>
  <c r="M264" i="4"/>
  <c r="R264" i="4" s="1"/>
  <c r="J264" i="4"/>
  <c r="E264" i="4"/>
  <c r="D264" i="4"/>
  <c r="B264" i="4"/>
  <c r="Q263" i="4"/>
  <c r="O263" i="4"/>
  <c r="N263" i="4"/>
  <c r="M263" i="4"/>
  <c r="R263" i="4" s="1"/>
  <c r="J263" i="4"/>
  <c r="E263" i="4"/>
  <c r="D263" i="4"/>
  <c r="B263" i="4"/>
  <c r="Q262" i="4"/>
  <c r="O262" i="4"/>
  <c r="N262" i="4"/>
  <c r="M262" i="4"/>
  <c r="R262" i="4" s="1"/>
  <c r="J262" i="4"/>
  <c r="E262" i="4"/>
  <c r="D262" i="4"/>
  <c r="B262" i="4"/>
  <c r="R261" i="4"/>
  <c r="Q261" i="4"/>
  <c r="O261" i="4"/>
  <c r="N261" i="4"/>
  <c r="M261" i="4"/>
  <c r="J261" i="4"/>
  <c r="E261" i="4"/>
  <c r="D261" i="4"/>
  <c r="B261" i="4"/>
  <c r="Q260" i="4"/>
  <c r="O260" i="4"/>
  <c r="N260" i="4"/>
  <c r="M260" i="4"/>
  <c r="R260" i="4" s="1"/>
  <c r="J260" i="4"/>
  <c r="E260" i="4"/>
  <c r="D260" i="4"/>
  <c r="B260" i="4"/>
  <c r="Q259" i="4"/>
  <c r="O259" i="4"/>
  <c r="N259" i="4"/>
  <c r="M259" i="4"/>
  <c r="R259" i="4" s="1"/>
  <c r="J259" i="4"/>
  <c r="E259" i="4"/>
  <c r="D259" i="4"/>
  <c r="B259" i="4"/>
  <c r="Q258" i="4"/>
  <c r="O258" i="4"/>
  <c r="N258" i="4"/>
  <c r="M258" i="4"/>
  <c r="R258" i="4" s="1"/>
  <c r="J258" i="4"/>
  <c r="E258" i="4"/>
  <c r="D258" i="4"/>
  <c r="B258" i="4"/>
  <c r="Q257" i="4"/>
  <c r="O257" i="4"/>
  <c r="N257" i="4"/>
  <c r="M257" i="4"/>
  <c r="R257" i="4" s="1"/>
  <c r="J257" i="4"/>
  <c r="E257" i="4"/>
  <c r="D257" i="4"/>
  <c r="B257" i="4"/>
  <c r="Q256" i="4"/>
  <c r="O256" i="4"/>
  <c r="N256" i="4"/>
  <c r="M256" i="4"/>
  <c r="R256" i="4" s="1"/>
  <c r="J256" i="4"/>
  <c r="E256" i="4"/>
  <c r="D256" i="4"/>
  <c r="B256" i="4"/>
  <c r="Q255" i="4"/>
  <c r="O255" i="4"/>
  <c r="N255" i="4"/>
  <c r="M255" i="4"/>
  <c r="R255" i="4" s="1"/>
  <c r="J255" i="4"/>
  <c r="E255" i="4"/>
  <c r="D255" i="4"/>
  <c r="B255" i="4"/>
  <c r="Q254" i="4"/>
  <c r="O254" i="4"/>
  <c r="N254" i="4"/>
  <c r="M254" i="4"/>
  <c r="R254" i="4" s="1"/>
  <c r="J254" i="4"/>
  <c r="E254" i="4"/>
  <c r="D254" i="4"/>
  <c r="B254" i="4"/>
  <c r="Q253" i="4"/>
  <c r="O253" i="4"/>
  <c r="N253" i="4"/>
  <c r="M253" i="4"/>
  <c r="R253" i="4" s="1"/>
  <c r="J253" i="4"/>
  <c r="E253" i="4"/>
  <c r="D253" i="4"/>
  <c r="B253" i="4"/>
  <c r="Q252" i="4"/>
  <c r="O252" i="4"/>
  <c r="N252" i="4"/>
  <c r="M252" i="4"/>
  <c r="R252" i="4" s="1"/>
  <c r="J252" i="4"/>
  <c r="E252" i="4"/>
  <c r="D252" i="4"/>
  <c r="B252" i="4"/>
  <c r="Q251" i="4"/>
  <c r="O251" i="4"/>
  <c r="N251" i="4"/>
  <c r="M251" i="4"/>
  <c r="R251" i="4" s="1"/>
  <c r="J251" i="4"/>
  <c r="E251" i="4"/>
  <c r="D251" i="4"/>
  <c r="B251" i="4"/>
  <c r="Q250" i="4"/>
  <c r="O250" i="4"/>
  <c r="N250" i="4"/>
  <c r="M250" i="4"/>
  <c r="R250" i="4" s="1"/>
  <c r="J250" i="4"/>
  <c r="E250" i="4"/>
  <c r="D250" i="4"/>
  <c r="B250" i="4"/>
  <c r="Q249" i="4"/>
  <c r="O249" i="4"/>
  <c r="N249" i="4"/>
  <c r="M249" i="4"/>
  <c r="R249" i="4" s="1"/>
  <c r="J249" i="4"/>
  <c r="E249" i="4"/>
  <c r="D249" i="4"/>
  <c r="B249" i="4"/>
  <c r="Q248" i="4"/>
  <c r="O248" i="4"/>
  <c r="N248" i="4"/>
  <c r="M248" i="4"/>
  <c r="R248" i="4" s="1"/>
  <c r="J248" i="4"/>
  <c r="E248" i="4"/>
  <c r="D248" i="4"/>
  <c r="B248" i="4"/>
  <c r="R247" i="4"/>
  <c r="Q247" i="4"/>
  <c r="O247" i="4"/>
  <c r="N247" i="4"/>
  <c r="M247" i="4"/>
  <c r="J247" i="4"/>
  <c r="E247" i="4"/>
  <c r="D247" i="4"/>
  <c r="B247" i="4"/>
  <c r="Q246" i="4"/>
  <c r="O246" i="4"/>
  <c r="N246" i="4"/>
  <c r="M246" i="4"/>
  <c r="R246" i="4" s="1"/>
  <c r="J246" i="4"/>
  <c r="E246" i="4"/>
  <c r="D246" i="4"/>
  <c r="B246" i="4"/>
  <c r="R245" i="4"/>
  <c r="Q245" i="4"/>
  <c r="O245" i="4"/>
  <c r="N245" i="4"/>
  <c r="M245" i="4"/>
  <c r="J245" i="4"/>
  <c r="E245" i="4"/>
  <c r="D245" i="4"/>
  <c r="B245" i="4"/>
  <c r="Q244" i="4"/>
  <c r="O244" i="4"/>
  <c r="N244" i="4"/>
  <c r="M244" i="4"/>
  <c r="R244" i="4" s="1"/>
  <c r="J244" i="4"/>
  <c r="E244" i="4"/>
  <c r="D244" i="4"/>
  <c r="B244" i="4"/>
  <c r="Q243" i="4"/>
  <c r="O243" i="4"/>
  <c r="N243" i="4"/>
  <c r="M243" i="4"/>
  <c r="R243" i="4" s="1"/>
  <c r="J243" i="4"/>
  <c r="E243" i="4"/>
  <c r="D243" i="4"/>
  <c r="B243" i="4"/>
  <c r="Q242" i="4"/>
  <c r="O242" i="4"/>
  <c r="N242" i="4"/>
  <c r="M242" i="4"/>
  <c r="R242" i="4" s="1"/>
  <c r="J242" i="4"/>
  <c r="E242" i="4"/>
  <c r="D242" i="4"/>
  <c r="B242" i="4"/>
  <c r="Q241" i="4"/>
  <c r="O241" i="4"/>
  <c r="N241" i="4"/>
  <c r="M241" i="4"/>
  <c r="R241" i="4" s="1"/>
  <c r="J241" i="4"/>
  <c r="E241" i="4"/>
  <c r="D241" i="4"/>
  <c r="B241" i="4"/>
  <c r="Q240" i="4"/>
  <c r="O240" i="4"/>
  <c r="N240" i="4"/>
  <c r="M240" i="4"/>
  <c r="R240" i="4" s="1"/>
  <c r="J240" i="4"/>
  <c r="E240" i="4"/>
  <c r="D240" i="4"/>
  <c r="B240" i="4"/>
  <c r="Q239" i="4"/>
  <c r="O239" i="4"/>
  <c r="N239" i="4"/>
  <c r="M239" i="4"/>
  <c r="R239" i="4" s="1"/>
  <c r="J239" i="4"/>
  <c r="E239" i="4"/>
  <c r="D239" i="4"/>
  <c r="B239" i="4"/>
  <c r="R238" i="4"/>
  <c r="Q238" i="4"/>
  <c r="O238" i="4"/>
  <c r="N238" i="4"/>
  <c r="M238" i="4"/>
  <c r="J238" i="4"/>
  <c r="E238" i="4"/>
  <c r="D238" i="4"/>
  <c r="B238" i="4"/>
  <c r="Q237" i="4"/>
  <c r="O237" i="4"/>
  <c r="N237" i="4"/>
  <c r="M237" i="4"/>
  <c r="R237" i="4" s="1"/>
  <c r="J237" i="4"/>
  <c r="E237" i="4"/>
  <c r="D237" i="4"/>
  <c r="B237" i="4"/>
  <c r="Q236" i="4"/>
  <c r="O236" i="4"/>
  <c r="N236" i="4"/>
  <c r="M236" i="4"/>
  <c r="R236" i="4" s="1"/>
  <c r="J236" i="4"/>
  <c r="E236" i="4"/>
  <c r="D236" i="4"/>
  <c r="B236" i="4"/>
  <c r="Q235" i="4"/>
  <c r="O235" i="4"/>
  <c r="N235" i="4"/>
  <c r="M235" i="4"/>
  <c r="R235" i="4" s="1"/>
  <c r="J235" i="4"/>
  <c r="E235" i="4"/>
  <c r="D235" i="4"/>
  <c r="B235" i="4"/>
  <c r="Q234" i="4"/>
  <c r="O234" i="4"/>
  <c r="N234" i="4"/>
  <c r="M234" i="4"/>
  <c r="R234" i="4" s="1"/>
  <c r="J234" i="4"/>
  <c r="E234" i="4"/>
  <c r="D234" i="4"/>
  <c r="B234" i="4"/>
  <c r="Q233" i="4"/>
  <c r="O233" i="4"/>
  <c r="N233" i="4"/>
  <c r="M233" i="4"/>
  <c r="R233" i="4" s="1"/>
  <c r="J233" i="4"/>
  <c r="E233" i="4"/>
  <c r="D233" i="4"/>
  <c r="B233" i="4"/>
  <c r="Q232" i="4"/>
  <c r="O232" i="4"/>
  <c r="N232" i="4"/>
  <c r="M232" i="4"/>
  <c r="R232" i="4" s="1"/>
  <c r="J232" i="4"/>
  <c r="E232" i="4"/>
  <c r="D232" i="4"/>
  <c r="B232" i="4"/>
  <c r="Q231" i="4"/>
  <c r="O231" i="4"/>
  <c r="N231" i="4"/>
  <c r="M231" i="4"/>
  <c r="R231" i="4" s="1"/>
  <c r="J231" i="4"/>
  <c r="E231" i="4"/>
  <c r="D231" i="4"/>
  <c r="B231" i="4"/>
  <c r="Q230" i="4"/>
  <c r="O230" i="4"/>
  <c r="N230" i="4"/>
  <c r="M230" i="4"/>
  <c r="R230" i="4" s="1"/>
  <c r="J230" i="4"/>
  <c r="E230" i="4"/>
  <c r="D230" i="4"/>
  <c r="B230" i="4"/>
  <c r="Q229" i="4"/>
  <c r="O229" i="4"/>
  <c r="N229" i="4"/>
  <c r="M229" i="4"/>
  <c r="R229" i="4" s="1"/>
  <c r="J229" i="4"/>
  <c r="E229" i="4"/>
  <c r="D229" i="4"/>
  <c r="B229" i="4"/>
  <c r="Q228" i="4"/>
  <c r="O228" i="4"/>
  <c r="N228" i="4"/>
  <c r="M228" i="4"/>
  <c r="R228" i="4" s="1"/>
  <c r="J228" i="4"/>
  <c r="E228" i="4"/>
  <c r="D228" i="4"/>
  <c r="B228" i="4"/>
  <c r="Q227" i="4"/>
  <c r="O227" i="4"/>
  <c r="N227" i="4"/>
  <c r="M227" i="4"/>
  <c r="R227" i="4" s="1"/>
  <c r="J227" i="4"/>
  <c r="E227" i="4"/>
  <c r="D227" i="4"/>
  <c r="B227" i="4"/>
  <c r="Q226" i="4"/>
  <c r="O226" i="4"/>
  <c r="N226" i="4"/>
  <c r="M226" i="4"/>
  <c r="R226" i="4" s="1"/>
  <c r="J226" i="4"/>
  <c r="E226" i="4"/>
  <c r="D226" i="4"/>
  <c r="B226" i="4"/>
  <c r="Q225" i="4"/>
  <c r="O225" i="4"/>
  <c r="N225" i="4"/>
  <c r="M225" i="4"/>
  <c r="R225" i="4" s="1"/>
  <c r="J225" i="4"/>
  <c r="E225" i="4"/>
  <c r="D225" i="4"/>
  <c r="B225" i="4"/>
  <c r="Q224" i="4"/>
  <c r="O224" i="4"/>
  <c r="N224" i="4"/>
  <c r="M224" i="4"/>
  <c r="R224" i="4" s="1"/>
  <c r="J224" i="4"/>
  <c r="E224" i="4"/>
  <c r="D224" i="4"/>
  <c r="B224" i="4"/>
  <c r="Q223" i="4"/>
  <c r="O223" i="4"/>
  <c r="N223" i="4"/>
  <c r="M223" i="4"/>
  <c r="R223" i="4" s="1"/>
  <c r="J223" i="4"/>
  <c r="E223" i="4"/>
  <c r="D223" i="4"/>
  <c r="B223" i="4"/>
  <c r="R222" i="4"/>
  <c r="Q222" i="4"/>
  <c r="O222" i="4"/>
  <c r="N222" i="4"/>
  <c r="M222" i="4"/>
  <c r="J222" i="4"/>
  <c r="E222" i="4"/>
  <c r="D222" i="4"/>
  <c r="B222" i="4"/>
  <c r="Q221" i="4"/>
  <c r="O221" i="4"/>
  <c r="N221" i="4"/>
  <c r="M221" i="4"/>
  <c r="R221" i="4" s="1"/>
  <c r="J221" i="4"/>
  <c r="E221" i="4"/>
  <c r="D221" i="4"/>
  <c r="B221" i="4"/>
  <c r="Q220" i="4"/>
  <c r="O220" i="4"/>
  <c r="N220" i="4"/>
  <c r="M220" i="4"/>
  <c r="R220" i="4" s="1"/>
  <c r="J220" i="4"/>
  <c r="E220" i="4"/>
  <c r="D220" i="4"/>
  <c r="B220" i="4"/>
  <c r="Q219" i="4"/>
  <c r="O219" i="4"/>
  <c r="N219" i="4"/>
  <c r="M219" i="4"/>
  <c r="R219" i="4" s="1"/>
  <c r="J219" i="4"/>
  <c r="E219" i="4"/>
  <c r="D219" i="4"/>
  <c r="B219" i="4"/>
  <c r="R218" i="4"/>
  <c r="Q218" i="4"/>
  <c r="O218" i="4"/>
  <c r="N218" i="4"/>
  <c r="M218" i="4"/>
  <c r="J218" i="4"/>
  <c r="E218" i="4"/>
  <c r="D218" i="4"/>
  <c r="B218" i="4"/>
  <c r="Q217" i="4"/>
  <c r="O217" i="4"/>
  <c r="N217" i="4"/>
  <c r="M217" i="4"/>
  <c r="R217" i="4" s="1"/>
  <c r="J217" i="4"/>
  <c r="E217" i="4"/>
  <c r="D217" i="4"/>
  <c r="B217" i="4"/>
  <c r="R216" i="4"/>
  <c r="Q216" i="4"/>
  <c r="O216" i="4"/>
  <c r="N216" i="4"/>
  <c r="M216" i="4"/>
  <c r="J216" i="4"/>
  <c r="E216" i="4"/>
  <c r="D216" i="4"/>
  <c r="B216" i="4"/>
  <c r="Q215" i="4"/>
  <c r="O215" i="4"/>
  <c r="N215" i="4"/>
  <c r="M215" i="4"/>
  <c r="R215" i="4" s="1"/>
  <c r="J215" i="4"/>
  <c r="E215" i="4"/>
  <c r="D215" i="4"/>
  <c r="B215" i="4"/>
  <c r="Q214" i="4"/>
  <c r="O214" i="4"/>
  <c r="N214" i="4"/>
  <c r="M214" i="4"/>
  <c r="R214" i="4" s="1"/>
  <c r="J214" i="4"/>
  <c r="E214" i="4"/>
  <c r="D214" i="4"/>
  <c r="B214" i="4"/>
  <c r="Q213" i="4"/>
  <c r="O213" i="4"/>
  <c r="N213" i="4"/>
  <c r="M213" i="4"/>
  <c r="R213" i="4" s="1"/>
  <c r="J213" i="4"/>
  <c r="E213" i="4"/>
  <c r="D213" i="4"/>
  <c r="B213" i="4"/>
  <c r="Q212" i="4"/>
  <c r="O212" i="4"/>
  <c r="N212" i="4"/>
  <c r="M212" i="4"/>
  <c r="R212" i="4" s="1"/>
  <c r="J212" i="4"/>
  <c r="E212" i="4"/>
  <c r="D212" i="4"/>
  <c r="B212" i="4"/>
  <c r="Q211" i="4"/>
  <c r="O211" i="4"/>
  <c r="N211" i="4"/>
  <c r="M211" i="4"/>
  <c r="R211" i="4" s="1"/>
  <c r="J211" i="4"/>
  <c r="E211" i="4"/>
  <c r="D211" i="4"/>
  <c r="B211" i="4"/>
  <c r="Q210" i="4"/>
  <c r="O210" i="4"/>
  <c r="N210" i="4"/>
  <c r="M210" i="4"/>
  <c r="R210" i="4" s="1"/>
  <c r="J210" i="4"/>
  <c r="E210" i="4"/>
  <c r="D210" i="4"/>
  <c r="B210" i="4"/>
  <c r="Q209" i="4"/>
  <c r="O209" i="4"/>
  <c r="N209" i="4"/>
  <c r="M209" i="4"/>
  <c r="R209" i="4" s="1"/>
  <c r="J209" i="4"/>
  <c r="E209" i="4"/>
  <c r="D209" i="4"/>
  <c r="B209" i="4"/>
  <c r="R208" i="4"/>
  <c r="Q208" i="4"/>
  <c r="O208" i="4"/>
  <c r="N208" i="4"/>
  <c r="M208" i="4"/>
  <c r="J208" i="4"/>
  <c r="E208" i="4"/>
  <c r="D208" i="4"/>
  <c r="B208" i="4"/>
  <c r="Q207" i="4"/>
  <c r="O207" i="4"/>
  <c r="N207" i="4"/>
  <c r="M207" i="4"/>
  <c r="R207" i="4" s="1"/>
  <c r="J207" i="4"/>
  <c r="E207" i="4"/>
  <c r="D207" i="4"/>
  <c r="B207" i="4"/>
  <c r="Q206" i="4"/>
  <c r="O206" i="4"/>
  <c r="N206" i="4"/>
  <c r="M206" i="4"/>
  <c r="R206" i="4" s="1"/>
  <c r="J206" i="4"/>
  <c r="E206" i="4"/>
  <c r="D206" i="4"/>
  <c r="B206" i="4"/>
  <c r="R205" i="4"/>
  <c r="Q205" i="4"/>
  <c r="O205" i="4"/>
  <c r="N205" i="4"/>
  <c r="M205" i="4"/>
  <c r="J205" i="4"/>
  <c r="E205" i="4"/>
  <c r="D205" i="4"/>
  <c r="B205" i="4"/>
  <c r="Q204" i="4"/>
  <c r="O204" i="4"/>
  <c r="N204" i="4"/>
  <c r="M204" i="4"/>
  <c r="R204" i="4" s="1"/>
  <c r="J204" i="4"/>
  <c r="E204" i="4"/>
  <c r="D204" i="4"/>
  <c r="B204" i="4"/>
  <c r="Q203" i="4"/>
  <c r="O203" i="4"/>
  <c r="N203" i="4"/>
  <c r="M203" i="4"/>
  <c r="R203" i="4" s="1"/>
  <c r="J203" i="4"/>
  <c r="E203" i="4"/>
  <c r="D203" i="4"/>
  <c r="B203" i="4"/>
  <c r="Q202" i="4"/>
  <c r="O202" i="4"/>
  <c r="N202" i="4"/>
  <c r="M202" i="4"/>
  <c r="R202" i="4" s="1"/>
  <c r="J202" i="4"/>
  <c r="E202" i="4"/>
  <c r="D202" i="4"/>
  <c r="B202" i="4"/>
  <c r="Q201" i="4"/>
  <c r="O201" i="4"/>
  <c r="N201" i="4"/>
  <c r="M201" i="4"/>
  <c r="R201" i="4" s="1"/>
  <c r="J201" i="4"/>
  <c r="E201" i="4"/>
  <c r="D201" i="4"/>
  <c r="B201" i="4"/>
  <c r="Q200" i="4"/>
  <c r="O200" i="4"/>
  <c r="N200" i="4"/>
  <c r="M200" i="4"/>
  <c r="R200" i="4" s="1"/>
  <c r="J200" i="4"/>
  <c r="E200" i="4"/>
  <c r="D200" i="4"/>
  <c r="B200" i="4"/>
  <c r="R199" i="4"/>
  <c r="Q199" i="4"/>
  <c r="O199" i="4"/>
  <c r="N199" i="4"/>
  <c r="M199" i="4"/>
  <c r="J199" i="4"/>
  <c r="E199" i="4"/>
  <c r="D199" i="4"/>
  <c r="B199" i="4"/>
  <c r="Q198" i="4"/>
  <c r="O198" i="4"/>
  <c r="N198" i="4"/>
  <c r="M198" i="4"/>
  <c r="R198" i="4" s="1"/>
  <c r="J198" i="4"/>
  <c r="E198" i="4"/>
  <c r="D198" i="4"/>
  <c r="B198" i="4"/>
  <c r="Q197" i="4"/>
  <c r="O197" i="4"/>
  <c r="N197" i="4"/>
  <c r="M197" i="4"/>
  <c r="R197" i="4" s="1"/>
  <c r="J197" i="4"/>
  <c r="E197" i="4"/>
  <c r="D197" i="4"/>
  <c r="B197" i="4"/>
  <c r="Q196" i="4"/>
  <c r="O196" i="4"/>
  <c r="N196" i="4"/>
  <c r="M196" i="4"/>
  <c r="R196" i="4" s="1"/>
  <c r="J196" i="4"/>
  <c r="E196" i="4"/>
  <c r="D196" i="4"/>
  <c r="B196" i="4"/>
  <c r="R195" i="4"/>
  <c r="Q195" i="4"/>
  <c r="O195" i="4"/>
  <c r="N195" i="4"/>
  <c r="M195" i="4"/>
  <c r="J195" i="4"/>
  <c r="E195" i="4"/>
  <c r="D195" i="4"/>
  <c r="B195" i="4"/>
  <c r="Q194" i="4"/>
  <c r="O194" i="4"/>
  <c r="N194" i="4"/>
  <c r="M194" i="4"/>
  <c r="R194" i="4" s="1"/>
  <c r="J194" i="4"/>
  <c r="E194" i="4"/>
  <c r="D194" i="4"/>
  <c r="B194" i="4"/>
  <c r="Q193" i="4"/>
  <c r="O193" i="4"/>
  <c r="N193" i="4"/>
  <c r="M193" i="4"/>
  <c r="R193" i="4" s="1"/>
  <c r="J193" i="4"/>
  <c r="E193" i="4"/>
  <c r="D193" i="4"/>
  <c r="B193" i="4"/>
  <c r="Q192" i="4"/>
  <c r="O192" i="4"/>
  <c r="N192" i="4"/>
  <c r="M192" i="4"/>
  <c r="R192" i="4" s="1"/>
  <c r="J192" i="4"/>
  <c r="E192" i="4"/>
  <c r="D192" i="4"/>
  <c r="B192" i="4"/>
  <c r="Q191" i="4"/>
  <c r="O191" i="4"/>
  <c r="N191" i="4"/>
  <c r="M191" i="4"/>
  <c r="R191" i="4" s="1"/>
  <c r="J191" i="4"/>
  <c r="E191" i="4"/>
  <c r="D191" i="4"/>
  <c r="B191" i="4"/>
  <c r="Q190" i="4"/>
  <c r="O190" i="4"/>
  <c r="N190" i="4"/>
  <c r="M190" i="4"/>
  <c r="R190" i="4" s="1"/>
  <c r="J190" i="4"/>
  <c r="E190" i="4"/>
  <c r="D190" i="4"/>
  <c r="B190" i="4"/>
  <c r="R189" i="4"/>
  <c r="Q189" i="4"/>
  <c r="O189" i="4"/>
  <c r="N189" i="4"/>
  <c r="M189" i="4"/>
  <c r="J189" i="4"/>
  <c r="E189" i="4"/>
  <c r="D189" i="4"/>
  <c r="B189" i="4"/>
  <c r="Q188" i="4"/>
  <c r="O188" i="4"/>
  <c r="N188" i="4"/>
  <c r="M188" i="4"/>
  <c r="R188" i="4" s="1"/>
  <c r="J188" i="4"/>
  <c r="E188" i="4"/>
  <c r="D188" i="4"/>
  <c r="B188" i="4"/>
  <c r="Q187" i="4"/>
  <c r="O187" i="4"/>
  <c r="N187" i="4"/>
  <c r="M187" i="4"/>
  <c r="R187" i="4" s="1"/>
  <c r="J187" i="4"/>
  <c r="E187" i="4"/>
  <c r="D187" i="4"/>
  <c r="B187" i="4"/>
  <c r="Q186" i="4"/>
  <c r="O186" i="4"/>
  <c r="N186" i="4"/>
  <c r="M186" i="4"/>
  <c r="R186" i="4" s="1"/>
  <c r="J186" i="4"/>
  <c r="E186" i="4"/>
  <c r="D186" i="4"/>
  <c r="B186" i="4"/>
  <c r="Q185" i="4"/>
  <c r="O185" i="4"/>
  <c r="N185" i="4"/>
  <c r="M185" i="4"/>
  <c r="R185" i="4" s="1"/>
  <c r="J185" i="4"/>
  <c r="E185" i="4"/>
  <c r="D185" i="4"/>
  <c r="B185" i="4"/>
  <c r="Q184" i="4"/>
  <c r="O184" i="4"/>
  <c r="N184" i="4"/>
  <c r="M184" i="4"/>
  <c r="R184" i="4" s="1"/>
  <c r="J184" i="4"/>
  <c r="E184" i="4"/>
  <c r="D184" i="4"/>
  <c r="B184" i="4"/>
  <c r="Q183" i="4"/>
  <c r="O183" i="4"/>
  <c r="N183" i="4"/>
  <c r="M183" i="4"/>
  <c r="R183" i="4" s="1"/>
  <c r="J183" i="4"/>
  <c r="E183" i="4"/>
  <c r="D183" i="4"/>
  <c r="B183" i="4"/>
  <c r="Q182" i="4"/>
  <c r="O182" i="4"/>
  <c r="N182" i="4"/>
  <c r="M182" i="4"/>
  <c r="R182" i="4" s="1"/>
  <c r="J182" i="4"/>
  <c r="E182" i="4"/>
  <c r="D182" i="4"/>
  <c r="B182" i="4"/>
  <c r="Q181" i="4"/>
  <c r="O181" i="4"/>
  <c r="N181" i="4"/>
  <c r="M181" i="4"/>
  <c r="R181" i="4" s="1"/>
  <c r="J181" i="4"/>
  <c r="E181" i="4"/>
  <c r="D181" i="4"/>
  <c r="B181" i="4"/>
  <c r="Q180" i="4"/>
  <c r="O180" i="4"/>
  <c r="N180" i="4"/>
  <c r="M180" i="4"/>
  <c r="R180" i="4" s="1"/>
  <c r="J180" i="4"/>
  <c r="E180" i="4"/>
  <c r="D180" i="4"/>
  <c r="B180" i="4"/>
  <c r="Q179" i="4"/>
  <c r="O179" i="4"/>
  <c r="N179" i="4"/>
  <c r="M179" i="4"/>
  <c r="R179" i="4" s="1"/>
  <c r="J179" i="4"/>
  <c r="E179" i="4"/>
  <c r="D179" i="4"/>
  <c r="B179" i="4"/>
  <c r="Q178" i="4"/>
  <c r="O178" i="4"/>
  <c r="N178" i="4"/>
  <c r="M178" i="4"/>
  <c r="R178" i="4" s="1"/>
  <c r="J178" i="4"/>
  <c r="E178" i="4"/>
  <c r="D178" i="4"/>
  <c r="B178" i="4"/>
  <c r="Q177" i="4"/>
  <c r="O177" i="4"/>
  <c r="N177" i="4"/>
  <c r="M177" i="4"/>
  <c r="R177" i="4" s="1"/>
  <c r="J177" i="4"/>
  <c r="E177" i="4"/>
  <c r="D177" i="4"/>
  <c r="B177" i="4"/>
  <c r="Q176" i="4"/>
  <c r="O176" i="4"/>
  <c r="N176" i="4"/>
  <c r="M176" i="4"/>
  <c r="R176" i="4" s="1"/>
  <c r="J176" i="4"/>
  <c r="E176" i="4"/>
  <c r="D176" i="4"/>
  <c r="B176" i="4"/>
  <c r="R175" i="4"/>
  <c r="Q175" i="4"/>
  <c r="O175" i="4"/>
  <c r="N175" i="4"/>
  <c r="M175" i="4"/>
  <c r="J175" i="4"/>
  <c r="E175" i="4"/>
  <c r="D175" i="4"/>
  <c r="B175" i="4"/>
  <c r="Q174" i="4"/>
  <c r="O174" i="4"/>
  <c r="N174" i="4"/>
  <c r="M174" i="4"/>
  <c r="R174" i="4" s="1"/>
  <c r="J174" i="4"/>
  <c r="E174" i="4"/>
  <c r="D174" i="4"/>
  <c r="B174" i="4"/>
  <c r="Q173" i="4"/>
  <c r="O173" i="4"/>
  <c r="N173" i="4"/>
  <c r="M173" i="4"/>
  <c r="R173" i="4" s="1"/>
  <c r="J173" i="4"/>
  <c r="E173" i="4"/>
  <c r="D173" i="4"/>
  <c r="B173" i="4"/>
  <c r="Q172" i="4"/>
  <c r="O172" i="4"/>
  <c r="N172" i="4"/>
  <c r="M172" i="4"/>
  <c r="R172" i="4" s="1"/>
  <c r="J172" i="4"/>
  <c r="E172" i="4"/>
  <c r="D172" i="4"/>
  <c r="B172" i="4"/>
  <c r="Q171" i="4"/>
  <c r="O171" i="4"/>
  <c r="N171" i="4"/>
  <c r="M171" i="4"/>
  <c r="R171" i="4" s="1"/>
  <c r="J171" i="4"/>
  <c r="E171" i="4"/>
  <c r="D171" i="4"/>
  <c r="B171" i="4"/>
  <c r="Q170" i="4"/>
  <c r="O170" i="4"/>
  <c r="N170" i="4"/>
  <c r="M170" i="4"/>
  <c r="R170" i="4" s="1"/>
  <c r="J170" i="4"/>
  <c r="E170" i="4"/>
  <c r="D170" i="4"/>
  <c r="B170" i="4"/>
  <c r="Q169" i="4"/>
  <c r="O169" i="4"/>
  <c r="N169" i="4"/>
  <c r="M169" i="4"/>
  <c r="R169" i="4" s="1"/>
  <c r="J169" i="4"/>
  <c r="E169" i="4"/>
  <c r="D169" i="4"/>
  <c r="B169" i="4"/>
  <c r="Q168" i="4"/>
  <c r="O168" i="4"/>
  <c r="N168" i="4"/>
  <c r="M168" i="4"/>
  <c r="R168" i="4" s="1"/>
  <c r="J168" i="4"/>
  <c r="E168" i="4"/>
  <c r="D168" i="4"/>
  <c r="B168" i="4"/>
  <c r="Q167" i="4"/>
  <c r="O167" i="4"/>
  <c r="N167" i="4"/>
  <c r="M167" i="4"/>
  <c r="R167" i="4" s="1"/>
  <c r="J167" i="4"/>
  <c r="E167" i="4"/>
  <c r="D167" i="4"/>
  <c r="B167" i="4"/>
  <c r="Q166" i="4"/>
  <c r="O166" i="4"/>
  <c r="N166" i="4"/>
  <c r="M166" i="4"/>
  <c r="R166" i="4" s="1"/>
  <c r="J166" i="4"/>
  <c r="E166" i="4"/>
  <c r="D166" i="4"/>
  <c r="B166" i="4"/>
  <c r="R165" i="4"/>
  <c r="Q165" i="4"/>
  <c r="O165" i="4"/>
  <c r="N165" i="4"/>
  <c r="M165" i="4"/>
  <c r="J165" i="4"/>
  <c r="E165" i="4"/>
  <c r="D165" i="4"/>
  <c r="B165" i="4"/>
  <c r="Q164" i="4"/>
  <c r="O164" i="4"/>
  <c r="N164" i="4"/>
  <c r="M164" i="4"/>
  <c r="R164" i="4" s="1"/>
  <c r="J164" i="4"/>
  <c r="E164" i="4"/>
  <c r="D164" i="4"/>
  <c r="B164" i="4"/>
  <c r="Q163" i="4"/>
  <c r="O163" i="4"/>
  <c r="N163" i="4"/>
  <c r="M163" i="4"/>
  <c r="R163" i="4" s="1"/>
  <c r="J163" i="4"/>
  <c r="E163" i="4"/>
  <c r="D163" i="4"/>
  <c r="B163" i="4"/>
  <c r="Q162" i="4"/>
  <c r="O162" i="4"/>
  <c r="N162" i="4"/>
  <c r="M162" i="4"/>
  <c r="R162" i="4" s="1"/>
  <c r="J162" i="4"/>
  <c r="E162" i="4"/>
  <c r="D162" i="4"/>
  <c r="B162" i="4"/>
  <c r="Q161" i="4"/>
  <c r="O161" i="4"/>
  <c r="N161" i="4"/>
  <c r="M161" i="4"/>
  <c r="R161" i="4" s="1"/>
  <c r="J161" i="4"/>
  <c r="E161" i="4"/>
  <c r="D161" i="4"/>
  <c r="B161" i="4"/>
  <c r="Q160" i="4"/>
  <c r="O160" i="4"/>
  <c r="N160" i="4"/>
  <c r="M160" i="4"/>
  <c r="R160" i="4" s="1"/>
  <c r="J160" i="4"/>
  <c r="E160" i="4"/>
  <c r="D160" i="4"/>
  <c r="B160" i="4"/>
  <c r="Q159" i="4"/>
  <c r="O159" i="4"/>
  <c r="N159" i="4"/>
  <c r="M159" i="4"/>
  <c r="R159" i="4" s="1"/>
  <c r="J159" i="4"/>
  <c r="E159" i="4"/>
  <c r="D159" i="4"/>
  <c r="B159" i="4"/>
  <c r="R158" i="4"/>
  <c r="Q158" i="4"/>
  <c r="O158" i="4"/>
  <c r="N158" i="4"/>
  <c r="M158" i="4"/>
  <c r="J158" i="4"/>
  <c r="E158" i="4"/>
  <c r="D158" i="4"/>
  <c r="B158" i="4"/>
  <c r="Q157" i="4"/>
  <c r="O157" i="4"/>
  <c r="N157" i="4"/>
  <c r="M157" i="4"/>
  <c r="R157" i="4" s="1"/>
  <c r="J157" i="4"/>
  <c r="E157" i="4"/>
  <c r="D157" i="4"/>
  <c r="B157" i="4"/>
  <c r="Q156" i="4"/>
  <c r="O156" i="4"/>
  <c r="N156" i="4"/>
  <c r="M156" i="4"/>
  <c r="R156" i="4" s="1"/>
  <c r="J156" i="4"/>
  <c r="E156" i="4"/>
  <c r="D156" i="4"/>
  <c r="B156" i="4"/>
  <c r="Q155" i="4"/>
  <c r="O155" i="4"/>
  <c r="N155" i="4"/>
  <c r="M155" i="4"/>
  <c r="R155" i="4" s="1"/>
  <c r="J155" i="4"/>
  <c r="E155" i="4"/>
  <c r="D155" i="4"/>
  <c r="B155" i="4"/>
  <c r="R154" i="4"/>
  <c r="Q154" i="4"/>
  <c r="O154" i="4"/>
  <c r="N154" i="4"/>
  <c r="M154" i="4"/>
  <c r="J154" i="4"/>
  <c r="E154" i="4"/>
  <c r="D154" i="4"/>
  <c r="B154" i="4"/>
  <c r="Q153" i="4"/>
  <c r="O153" i="4"/>
  <c r="N153" i="4"/>
  <c r="M153" i="4"/>
  <c r="R153" i="4" s="1"/>
  <c r="J153" i="4"/>
  <c r="E153" i="4"/>
  <c r="D153" i="4"/>
  <c r="B153" i="4"/>
  <c r="Q152" i="4"/>
  <c r="O152" i="4"/>
  <c r="N152" i="4"/>
  <c r="M152" i="4"/>
  <c r="R152" i="4" s="1"/>
  <c r="J152" i="4"/>
  <c r="E152" i="4"/>
  <c r="D152" i="4"/>
  <c r="B152" i="4"/>
  <c r="Q151" i="4"/>
  <c r="O151" i="4"/>
  <c r="N151" i="4"/>
  <c r="M151" i="4"/>
  <c r="R151" i="4" s="1"/>
  <c r="J151" i="4"/>
  <c r="E151" i="4"/>
  <c r="D151" i="4"/>
  <c r="B151" i="4"/>
  <c r="Q150" i="4"/>
  <c r="O150" i="4"/>
  <c r="N150" i="4"/>
  <c r="M150" i="4"/>
  <c r="R150" i="4" s="1"/>
  <c r="J150" i="4"/>
  <c r="E150" i="4"/>
  <c r="D150" i="4"/>
  <c r="B150" i="4"/>
  <c r="Q149" i="4"/>
  <c r="O149" i="4"/>
  <c r="N149" i="4"/>
  <c r="M149" i="4"/>
  <c r="R149" i="4" s="1"/>
  <c r="J149" i="4"/>
  <c r="E149" i="4"/>
  <c r="D149" i="4"/>
  <c r="B149" i="4"/>
  <c r="Q148" i="4"/>
  <c r="O148" i="4"/>
  <c r="N148" i="4"/>
  <c r="M148" i="4"/>
  <c r="R148" i="4" s="1"/>
  <c r="J148" i="4"/>
  <c r="E148" i="4"/>
  <c r="D148" i="4"/>
  <c r="B148" i="4"/>
  <c r="Q147" i="4"/>
  <c r="O147" i="4"/>
  <c r="N147" i="4"/>
  <c r="M147" i="4"/>
  <c r="R147" i="4" s="1"/>
  <c r="J147" i="4"/>
  <c r="E147" i="4"/>
  <c r="D147" i="4"/>
  <c r="B147" i="4"/>
  <c r="Q146" i="4"/>
  <c r="O146" i="4"/>
  <c r="N146" i="4"/>
  <c r="M146" i="4"/>
  <c r="R146" i="4" s="1"/>
  <c r="J146" i="4"/>
  <c r="E146" i="4"/>
  <c r="D146" i="4"/>
  <c r="B146" i="4"/>
  <c r="Q145" i="4"/>
  <c r="O145" i="4"/>
  <c r="N145" i="4"/>
  <c r="M145" i="4"/>
  <c r="R145" i="4" s="1"/>
  <c r="J145" i="4"/>
  <c r="E145" i="4"/>
  <c r="D145" i="4"/>
  <c r="B145" i="4"/>
  <c r="Q144" i="4"/>
  <c r="O144" i="4"/>
  <c r="N144" i="4"/>
  <c r="M144" i="4"/>
  <c r="R144" i="4" s="1"/>
  <c r="J144" i="4"/>
  <c r="E144" i="4"/>
  <c r="D144" i="4"/>
  <c r="B144" i="4"/>
  <c r="Q143" i="4"/>
  <c r="O143" i="4"/>
  <c r="N143" i="4"/>
  <c r="M143" i="4"/>
  <c r="R143" i="4" s="1"/>
  <c r="J143" i="4"/>
  <c r="E143" i="4"/>
  <c r="D143" i="4"/>
  <c r="B143" i="4"/>
  <c r="R142" i="4"/>
  <c r="Q142" i="4"/>
  <c r="O142" i="4"/>
  <c r="N142" i="4"/>
  <c r="M142" i="4"/>
  <c r="J142" i="4"/>
  <c r="E142" i="4"/>
  <c r="D142" i="4"/>
  <c r="B142" i="4"/>
  <c r="Q141" i="4"/>
  <c r="O141" i="4"/>
  <c r="N141" i="4"/>
  <c r="M141" i="4"/>
  <c r="R141" i="4" s="1"/>
  <c r="J141" i="4"/>
  <c r="E141" i="4"/>
  <c r="D141" i="4"/>
  <c r="B141" i="4"/>
  <c r="Q140" i="4"/>
  <c r="O140" i="4"/>
  <c r="N140" i="4"/>
  <c r="M140" i="4"/>
  <c r="R140" i="4" s="1"/>
  <c r="J140" i="4"/>
  <c r="E140" i="4"/>
  <c r="D140" i="4"/>
  <c r="B140" i="4"/>
  <c r="Q139" i="4"/>
  <c r="O139" i="4"/>
  <c r="N139" i="4"/>
  <c r="M139" i="4"/>
  <c r="R139" i="4" s="1"/>
  <c r="J139" i="4"/>
  <c r="E139" i="4"/>
  <c r="D139" i="4"/>
  <c r="B139" i="4"/>
  <c r="Q138" i="4"/>
  <c r="O138" i="4"/>
  <c r="N138" i="4"/>
  <c r="M138" i="4"/>
  <c r="R138" i="4" s="1"/>
  <c r="J138" i="4"/>
  <c r="E138" i="4"/>
  <c r="D138" i="4"/>
  <c r="B138" i="4"/>
  <c r="Q137" i="4"/>
  <c r="O137" i="4"/>
  <c r="N137" i="4"/>
  <c r="M137" i="4"/>
  <c r="R137" i="4" s="1"/>
  <c r="J137" i="4"/>
  <c r="E137" i="4"/>
  <c r="D137" i="4"/>
  <c r="B137" i="4"/>
  <c r="Q136" i="4"/>
  <c r="O136" i="4"/>
  <c r="N136" i="4"/>
  <c r="M136" i="4"/>
  <c r="R136" i="4" s="1"/>
  <c r="J136" i="4"/>
  <c r="E136" i="4"/>
  <c r="D136" i="4"/>
  <c r="B136" i="4"/>
  <c r="Q135" i="4"/>
  <c r="O135" i="4"/>
  <c r="N135" i="4"/>
  <c r="M135" i="4"/>
  <c r="R135" i="4" s="1"/>
  <c r="J135" i="4"/>
  <c r="E135" i="4"/>
  <c r="D135" i="4"/>
  <c r="B135" i="4"/>
  <c r="Q134" i="4"/>
  <c r="O134" i="4"/>
  <c r="N134" i="4"/>
  <c r="M134" i="4"/>
  <c r="R134" i="4" s="1"/>
  <c r="J134" i="4"/>
  <c r="E134" i="4"/>
  <c r="D134" i="4"/>
  <c r="B134" i="4"/>
  <c r="Q133" i="4"/>
  <c r="O133" i="4"/>
  <c r="N133" i="4"/>
  <c r="M133" i="4"/>
  <c r="R133" i="4" s="1"/>
  <c r="J133" i="4"/>
  <c r="E133" i="4"/>
  <c r="D133" i="4"/>
  <c r="B133" i="4"/>
  <c r="Q132" i="4"/>
  <c r="O132" i="4"/>
  <c r="N132" i="4"/>
  <c r="M132" i="4"/>
  <c r="R132" i="4" s="1"/>
  <c r="J132" i="4"/>
  <c r="E132" i="4"/>
  <c r="D132" i="4"/>
  <c r="B132" i="4"/>
  <c r="Q131" i="4"/>
  <c r="O131" i="4"/>
  <c r="N131" i="4"/>
  <c r="M131" i="4"/>
  <c r="R131" i="4" s="1"/>
  <c r="J131" i="4"/>
  <c r="E131" i="4"/>
  <c r="D131" i="4"/>
  <c r="B131" i="4"/>
  <c r="Q130" i="4"/>
  <c r="O130" i="4"/>
  <c r="N130" i="4"/>
  <c r="M130" i="4"/>
  <c r="R130" i="4" s="1"/>
  <c r="J130" i="4"/>
  <c r="E130" i="4"/>
  <c r="D130" i="4"/>
  <c r="B130" i="4"/>
  <c r="Q129" i="4"/>
  <c r="O129" i="4"/>
  <c r="N129" i="4"/>
  <c r="M129" i="4"/>
  <c r="R129" i="4" s="1"/>
  <c r="J129" i="4"/>
  <c r="E129" i="4"/>
  <c r="D129" i="4"/>
  <c r="B129" i="4"/>
  <c r="R128" i="4"/>
  <c r="Q128" i="4"/>
  <c r="O128" i="4"/>
  <c r="N128" i="4"/>
  <c r="M128" i="4"/>
  <c r="J128" i="4"/>
  <c r="E128" i="4"/>
  <c r="D128" i="4"/>
  <c r="B128" i="4"/>
  <c r="Q127" i="4"/>
  <c r="O127" i="4"/>
  <c r="N127" i="4"/>
  <c r="M127" i="4"/>
  <c r="R127" i="4" s="1"/>
  <c r="J127" i="4"/>
  <c r="E127" i="4"/>
  <c r="D127" i="4"/>
  <c r="B127" i="4"/>
  <c r="R126" i="4"/>
  <c r="Q126" i="4"/>
  <c r="O126" i="4"/>
  <c r="N126" i="4"/>
  <c r="M126" i="4"/>
  <c r="J126" i="4"/>
  <c r="E126" i="4"/>
  <c r="D126" i="4"/>
  <c r="B126" i="4"/>
  <c r="Q125" i="4"/>
  <c r="O125" i="4"/>
  <c r="N125" i="4"/>
  <c r="M125" i="4"/>
  <c r="R125" i="4" s="1"/>
  <c r="J125" i="4"/>
  <c r="E125" i="4"/>
  <c r="D125" i="4"/>
  <c r="B125" i="4"/>
  <c r="Q124" i="4"/>
  <c r="O124" i="4"/>
  <c r="N124" i="4"/>
  <c r="M124" i="4"/>
  <c r="R124" i="4" s="1"/>
  <c r="J124" i="4"/>
  <c r="E124" i="4"/>
  <c r="D124" i="4"/>
  <c r="B124" i="4"/>
  <c r="Q123" i="4"/>
  <c r="O123" i="4"/>
  <c r="N123" i="4"/>
  <c r="M123" i="4"/>
  <c r="R123" i="4" s="1"/>
  <c r="J123" i="4"/>
  <c r="E123" i="4"/>
  <c r="D123" i="4"/>
  <c r="B123" i="4"/>
  <c r="Q122" i="4"/>
  <c r="O122" i="4"/>
  <c r="N122" i="4"/>
  <c r="M122" i="4"/>
  <c r="R122" i="4" s="1"/>
  <c r="J122" i="4"/>
  <c r="E122" i="4"/>
  <c r="D122" i="4"/>
  <c r="B122" i="4"/>
  <c r="Q121" i="4"/>
  <c r="O121" i="4"/>
  <c r="N121" i="4"/>
  <c r="M121" i="4"/>
  <c r="R121" i="4" s="1"/>
  <c r="J121" i="4"/>
  <c r="E121" i="4"/>
  <c r="D121" i="4"/>
  <c r="B121" i="4"/>
  <c r="Q120" i="4"/>
  <c r="O120" i="4"/>
  <c r="N120" i="4"/>
  <c r="M120" i="4"/>
  <c r="R120" i="4" s="1"/>
  <c r="J120" i="4"/>
  <c r="E120" i="4"/>
  <c r="D120" i="4"/>
  <c r="B120" i="4"/>
  <c r="Q119" i="4"/>
  <c r="O119" i="4"/>
  <c r="N119" i="4"/>
  <c r="M119" i="4"/>
  <c r="R119" i="4" s="1"/>
  <c r="J119" i="4"/>
  <c r="E119" i="4"/>
  <c r="D119" i="4"/>
  <c r="B119" i="4"/>
  <c r="Q118" i="4"/>
  <c r="O118" i="4"/>
  <c r="N118" i="4"/>
  <c r="M118" i="4"/>
  <c r="R118" i="4" s="1"/>
  <c r="J118" i="4"/>
  <c r="E118" i="4"/>
  <c r="D118" i="4"/>
  <c r="B118" i="4"/>
  <c r="R117" i="4"/>
  <c r="Q117" i="4"/>
  <c r="O117" i="4"/>
  <c r="N117" i="4"/>
  <c r="M117" i="4"/>
  <c r="J117" i="4"/>
  <c r="E117" i="4"/>
  <c r="D117" i="4"/>
  <c r="B117" i="4"/>
  <c r="Q116" i="4"/>
  <c r="O116" i="4"/>
  <c r="N116" i="4"/>
  <c r="M116" i="4"/>
  <c r="R116" i="4" s="1"/>
  <c r="J116" i="4"/>
  <c r="E116" i="4"/>
  <c r="D116" i="4"/>
  <c r="B116" i="4"/>
  <c r="Q115" i="4"/>
  <c r="O115" i="4"/>
  <c r="N115" i="4"/>
  <c r="M115" i="4"/>
  <c r="R115" i="4" s="1"/>
  <c r="J115" i="4"/>
  <c r="E115" i="4"/>
  <c r="D115" i="4"/>
  <c r="B115" i="4"/>
  <c r="Q114" i="4"/>
  <c r="O114" i="4"/>
  <c r="N114" i="4"/>
  <c r="M114" i="4"/>
  <c r="R114" i="4" s="1"/>
  <c r="J114" i="4"/>
  <c r="E114" i="4"/>
  <c r="D114" i="4"/>
  <c r="B114" i="4"/>
  <c r="Q113" i="4"/>
  <c r="O113" i="4"/>
  <c r="N113" i="4"/>
  <c r="M113" i="4"/>
  <c r="R113" i="4" s="1"/>
  <c r="J113" i="4"/>
  <c r="E113" i="4"/>
  <c r="D113" i="4"/>
  <c r="B113" i="4"/>
  <c r="Q112" i="4"/>
  <c r="O112" i="4"/>
  <c r="N112" i="4"/>
  <c r="M112" i="4"/>
  <c r="R112" i="4" s="1"/>
  <c r="J112" i="4"/>
  <c r="E112" i="4"/>
  <c r="D112" i="4"/>
  <c r="B112" i="4"/>
  <c r="Q111" i="4"/>
  <c r="O111" i="4"/>
  <c r="N111" i="4"/>
  <c r="M111" i="4"/>
  <c r="R111" i="4" s="1"/>
  <c r="J111" i="4"/>
  <c r="E111" i="4"/>
  <c r="D111" i="4"/>
  <c r="B111" i="4"/>
  <c r="Q110" i="4"/>
  <c r="O110" i="4"/>
  <c r="N110" i="4"/>
  <c r="M110" i="4"/>
  <c r="R110" i="4" s="1"/>
  <c r="J110" i="4"/>
  <c r="E110" i="4"/>
  <c r="D110" i="4"/>
  <c r="B110" i="4"/>
  <c r="Q109" i="4"/>
  <c r="O109" i="4"/>
  <c r="N109" i="4"/>
  <c r="M109" i="4"/>
  <c r="R109" i="4" s="1"/>
  <c r="J109" i="4"/>
  <c r="E109" i="4"/>
  <c r="D109" i="4"/>
  <c r="B109" i="4"/>
  <c r="Q108" i="4"/>
  <c r="O108" i="4"/>
  <c r="N108" i="4"/>
  <c r="M108" i="4"/>
  <c r="R108" i="4" s="1"/>
  <c r="J108" i="4"/>
  <c r="E108" i="4"/>
  <c r="D108" i="4"/>
  <c r="B108" i="4"/>
  <c r="Q107" i="4"/>
  <c r="O107" i="4"/>
  <c r="N107" i="4"/>
  <c r="M107" i="4"/>
  <c r="R107" i="4" s="1"/>
  <c r="J107" i="4"/>
  <c r="E107" i="4"/>
  <c r="D107" i="4"/>
  <c r="B107" i="4"/>
  <c r="Q106" i="4"/>
  <c r="O106" i="4"/>
  <c r="N106" i="4"/>
  <c r="M106" i="4"/>
  <c r="R106" i="4" s="1"/>
  <c r="J106" i="4"/>
  <c r="E106" i="4"/>
  <c r="D106" i="4"/>
  <c r="B106" i="4"/>
  <c r="Q105" i="4"/>
  <c r="O105" i="4"/>
  <c r="N105" i="4"/>
  <c r="M105" i="4"/>
  <c r="R105" i="4" s="1"/>
  <c r="J105" i="4"/>
  <c r="E105" i="4"/>
  <c r="D105" i="4"/>
  <c r="B105" i="4"/>
  <c r="Q104" i="4"/>
  <c r="O104" i="4"/>
  <c r="N104" i="4"/>
  <c r="M104" i="4"/>
  <c r="R104" i="4" s="1"/>
  <c r="J104" i="4"/>
  <c r="E104" i="4"/>
  <c r="D104" i="4"/>
  <c r="B104" i="4"/>
  <c r="Q103" i="4"/>
  <c r="O103" i="4"/>
  <c r="N103" i="4"/>
  <c r="M103" i="4"/>
  <c r="R103" i="4" s="1"/>
  <c r="J103" i="4"/>
  <c r="E103" i="4"/>
  <c r="D103" i="4"/>
  <c r="B103" i="4"/>
  <c r="Q102" i="4"/>
  <c r="O102" i="4"/>
  <c r="N102" i="4"/>
  <c r="M102" i="4"/>
  <c r="R102" i="4" s="1"/>
  <c r="J102" i="4"/>
  <c r="E102" i="4"/>
  <c r="D102" i="4"/>
  <c r="B102" i="4"/>
  <c r="Q101" i="4"/>
  <c r="O101" i="4"/>
  <c r="N101" i="4"/>
  <c r="M101" i="4"/>
  <c r="R101" i="4" s="1"/>
  <c r="J101" i="4"/>
  <c r="E101" i="4"/>
  <c r="D101" i="4"/>
  <c r="B101" i="4"/>
  <c r="Q100" i="4"/>
  <c r="O100" i="4"/>
  <c r="N100" i="4"/>
  <c r="M100" i="4"/>
  <c r="R100" i="4" s="1"/>
  <c r="J100" i="4"/>
  <c r="E100" i="4"/>
  <c r="D100" i="4"/>
  <c r="B100" i="4"/>
  <c r="Q99" i="4"/>
  <c r="O99" i="4"/>
  <c r="N99" i="4"/>
  <c r="M99" i="4"/>
  <c r="R99" i="4" s="1"/>
  <c r="J99" i="4"/>
  <c r="E99" i="4"/>
  <c r="D99" i="4"/>
  <c r="B99" i="4"/>
  <c r="Q98" i="4"/>
  <c r="O98" i="4"/>
  <c r="N98" i="4"/>
  <c r="M98" i="4"/>
  <c r="R98" i="4" s="1"/>
  <c r="J98" i="4"/>
  <c r="E98" i="4"/>
  <c r="D98" i="4"/>
  <c r="B98" i="4"/>
  <c r="Q97" i="4"/>
  <c r="O97" i="4"/>
  <c r="N97" i="4"/>
  <c r="M97" i="4"/>
  <c r="R97" i="4" s="1"/>
  <c r="J97" i="4"/>
  <c r="E97" i="4"/>
  <c r="D97" i="4"/>
  <c r="B97" i="4"/>
  <c r="Q96" i="4"/>
  <c r="O96" i="4"/>
  <c r="N96" i="4"/>
  <c r="M96" i="4"/>
  <c r="R96" i="4" s="1"/>
  <c r="J96" i="4"/>
  <c r="E96" i="4"/>
  <c r="D96" i="4"/>
  <c r="B96" i="4"/>
  <c r="Q95" i="4"/>
  <c r="O95" i="4"/>
  <c r="N95" i="4"/>
  <c r="M95" i="4"/>
  <c r="R95" i="4" s="1"/>
  <c r="J95" i="4"/>
  <c r="E95" i="4"/>
  <c r="D95" i="4"/>
  <c r="B95" i="4"/>
  <c r="Q94" i="4"/>
  <c r="O94" i="4"/>
  <c r="N94" i="4"/>
  <c r="M94" i="4"/>
  <c r="R94" i="4" s="1"/>
  <c r="J94" i="4"/>
  <c r="E94" i="4"/>
  <c r="D94" i="4"/>
  <c r="B94" i="4"/>
  <c r="Q93" i="4"/>
  <c r="O93" i="4"/>
  <c r="N93" i="4"/>
  <c r="M93" i="4"/>
  <c r="R93" i="4" s="1"/>
  <c r="J93" i="4"/>
  <c r="E93" i="4"/>
  <c r="D93" i="4"/>
  <c r="B93" i="4"/>
  <c r="Q92" i="4"/>
  <c r="O92" i="4"/>
  <c r="N92" i="4"/>
  <c r="M92" i="4"/>
  <c r="R92" i="4" s="1"/>
  <c r="J92" i="4"/>
  <c r="E92" i="4"/>
  <c r="D92" i="4"/>
  <c r="B92" i="4"/>
  <c r="Q91" i="4"/>
  <c r="O91" i="4"/>
  <c r="N91" i="4"/>
  <c r="M91" i="4"/>
  <c r="R91" i="4" s="1"/>
  <c r="J91" i="4"/>
  <c r="E91" i="4"/>
  <c r="D91" i="4"/>
  <c r="B91" i="4"/>
  <c r="Q90" i="4"/>
  <c r="O90" i="4"/>
  <c r="N90" i="4"/>
  <c r="M90" i="4"/>
  <c r="R90" i="4" s="1"/>
  <c r="J90" i="4"/>
  <c r="E90" i="4"/>
  <c r="D90" i="4"/>
  <c r="B90" i="4"/>
  <c r="Q89" i="4"/>
  <c r="O89" i="4"/>
  <c r="N89" i="4"/>
  <c r="M89" i="4"/>
  <c r="R89" i="4" s="1"/>
  <c r="J89" i="4"/>
  <c r="E89" i="4"/>
  <c r="D89" i="4"/>
  <c r="B89" i="4"/>
  <c r="Q88" i="4"/>
  <c r="O88" i="4"/>
  <c r="N88" i="4"/>
  <c r="M88" i="4"/>
  <c r="R88" i="4" s="1"/>
  <c r="J88" i="4"/>
  <c r="E88" i="4"/>
  <c r="D88" i="4"/>
  <c r="B88" i="4"/>
  <c r="Q87" i="4"/>
  <c r="O87" i="4"/>
  <c r="N87" i="4"/>
  <c r="M87" i="4"/>
  <c r="R87" i="4" s="1"/>
  <c r="J87" i="4"/>
  <c r="E87" i="4"/>
  <c r="D87" i="4"/>
  <c r="B87" i="4"/>
  <c r="Q86" i="4"/>
  <c r="O86" i="4"/>
  <c r="N86" i="4"/>
  <c r="M86" i="4"/>
  <c r="R86" i="4" s="1"/>
  <c r="J86" i="4"/>
  <c r="E86" i="4"/>
  <c r="D86" i="4"/>
  <c r="B86" i="4"/>
  <c r="R85" i="4"/>
  <c r="Q85" i="4"/>
  <c r="O85" i="4"/>
  <c r="N85" i="4"/>
  <c r="M85" i="4"/>
  <c r="J85" i="4"/>
  <c r="E85" i="4"/>
  <c r="D85" i="4"/>
  <c r="B85" i="4"/>
  <c r="Q84" i="4"/>
  <c r="O84" i="4"/>
  <c r="N84" i="4"/>
  <c r="M84" i="4"/>
  <c r="R84" i="4" s="1"/>
  <c r="J84" i="4"/>
  <c r="E84" i="4"/>
  <c r="D84" i="4"/>
  <c r="B84" i="4"/>
  <c r="Q83" i="4"/>
  <c r="O83" i="4"/>
  <c r="N83" i="4"/>
  <c r="M83" i="4"/>
  <c r="R83" i="4" s="1"/>
  <c r="J83" i="4"/>
  <c r="E83" i="4"/>
  <c r="D83" i="4"/>
  <c r="B83" i="4"/>
  <c r="Q82" i="4"/>
  <c r="O82" i="4"/>
  <c r="N82" i="4"/>
  <c r="M82" i="4"/>
  <c r="R82" i="4" s="1"/>
  <c r="J82" i="4"/>
  <c r="E82" i="4"/>
  <c r="D82" i="4"/>
  <c r="B82" i="4"/>
  <c r="Q81" i="4"/>
  <c r="O81" i="4"/>
  <c r="N81" i="4"/>
  <c r="M81" i="4"/>
  <c r="R81" i="4" s="1"/>
  <c r="J81" i="4"/>
  <c r="E81" i="4"/>
  <c r="D81" i="4"/>
  <c r="B81" i="4"/>
  <c r="Q80" i="4"/>
  <c r="O80" i="4"/>
  <c r="N80" i="4"/>
  <c r="M80" i="4"/>
  <c r="R80" i="4" s="1"/>
  <c r="J80" i="4"/>
  <c r="E80" i="4"/>
  <c r="D80" i="4"/>
  <c r="B80" i="4"/>
  <c r="R79" i="4"/>
  <c r="Q79" i="4"/>
  <c r="O79" i="4"/>
  <c r="N79" i="4"/>
  <c r="M79" i="4"/>
  <c r="J79" i="4"/>
  <c r="E79" i="4"/>
  <c r="D79" i="4"/>
  <c r="B79" i="4"/>
  <c r="Q78" i="4"/>
  <c r="O78" i="4"/>
  <c r="N78" i="4"/>
  <c r="M78" i="4"/>
  <c r="R78" i="4" s="1"/>
  <c r="J78" i="4"/>
  <c r="E78" i="4"/>
  <c r="D78" i="4"/>
  <c r="B78" i="4"/>
  <c r="Q77" i="4"/>
  <c r="O77" i="4"/>
  <c r="N77" i="4"/>
  <c r="M77" i="4"/>
  <c r="R77" i="4" s="1"/>
  <c r="J77" i="4"/>
  <c r="E77" i="4"/>
  <c r="D77" i="4"/>
  <c r="B77" i="4"/>
  <c r="Q76" i="4"/>
  <c r="O76" i="4"/>
  <c r="N76" i="4"/>
  <c r="M76" i="4"/>
  <c r="R76" i="4" s="1"/>
  <c r="J76" i="4"/>
  <c r="E76" i="4"/>
  <c r="D76" i="4"/>
  <c r="B76" i="4"/>
  <c r="Q75" i="4"/>
  <c r="O75" i="4"/>
  <c r="N75" i="4"/>
  <c r="M75" i="4"/>
  <c r="R75" i="4" s="1"/>
  <c r="J75" i="4"/>
  <c r="E75" i="4"/>
  <c r="D75" i="4"/>
  <c r="B75" i="4"/>
  <c r="R74" i="4"/>
  <c r="Q74" i="4"/>
  <c r="O74" i="4"/>
  <c r="N74" i="4"/>
  <c r="M74" i="4"/>
  <c r="J74" i="4"/>
  <c r="E74" i="4"/>
  <c r="D74" i="4"/>
  <c r="B74" i="4"/>
  <c r="Q73" i="4"/>
  <c r="O73" i="4"/>
  <c r="N73" i="4"/>
  <c r="M73" i="4"/>
  <c r="R73" i="4" s="1"/>
  <c r="J73" i="4"/>
  <c r="E73" i="4"/>
  <c r="D73" i="4"/>
  <c r="B73" i="4"/>
  <c r="Q72" i="4"/>
  <c r="O72" i="4"/>
  <c r="N72" i="4"/>
  <c r="M72" i="4"/>
  <c r="R72" i="4" s="1"/>
  <c r="J72" i="4"/>
  <c r="E72" i="4"/>
  <c r="D72" i="4"/>
  <c r="B72" i="4"/>
  <c r="Q71" i="4"/>
  <c r="O71" i="4"/>
  <c r="N71" i="4"/>
  <c r="M71" i="4"/>
  <c r="R71" i="4" s="1"/>
  <c r="J71" i="4"/>
  <c r="E71" i="4"/>
  <c r="D71" i="4"/>
  <c r="B71" i="4"/>
  <c r="Q70" i="4"/>
  <c r="O70" i="4"/>
  <c r="N70" i="4"/>
  <c r="M70" i="4"/>
  <c r="R70" i="4" s="1"/>
  <c r="J70" i="4"/>
  <c r="E70" i="4"/>
  <c r="D70" i="4"/>
  <c r="B70" i="4"/>
  <c r="Q69" i="4"/>
  <c r="O69" i="4"/>
  <c r="N69" i="4"/>
  <c r="M69" i="4"/>
  <c r="R69" i="4" s="1"/>
  <c r="J69" i="4"/>
  <c r="E69" i="4"/>
  <c r="D69" i="4"/>
  <c r="B69" i="4"/>
  <c r="Q68" i="4"/>
  <c r="O68" i="4"/>
  <c r="N68" i="4"/>
  <c r="M68" i="4"/>
  <c r="R68" i="4" s="1"/>
  <c r="J68" i="4"/>
  <c r="E68" i="4"/>
  <c r="D68" i="4"/>
  <c r="B68" i="4"/>
  <c r="Q67" i="4"/>
  <c r="O67" i="4"/>
  <c r="N67" i="4"/>
  <c r="M67" i="4"/>
  <c r="R67" i="4" s="1"/>
  <c r="J67" i="4"/>
  <c r="E67" i="4"/>
  <c r="D67" i="4"/>
  <c r="B67" i="4"/>
  <c r="Q66" i="4"/>
  <c r="O66" i="4"/>
  <c r="N66" i="4"/>
  <c r="M66" i="4"/>
  <c r="R66" i="4" s="1"/>
  <c r="J66" i="4"/>
  <c r="E66" i="4"/>
  <c r="D66" i="4"/>
  <c r="B66" i="4"/>
  <c r="Q65" i="4"/>
  <c r="O65" i="4"/>
  <c r="N65" i="4"/>
  <c r="M65" i="4"/>
  <c r="R65" i="4" s="1"/>
  <c r="J65" i="4"/>
  <c r="E65" i="4"/>
  <c r="D65" i="4"/>
  <c r="B65" i="4"/>
  <c r="Q64" i="4"/>
  <c r="O64" i="4"/>
  <c r="N64" i="4"/>
  <c r="M64" i="4"/>
  <c r="R64" i="4" s="1"/>
  <c r="J64" i="4"/>
  <c r="E64" i="4"/>
  <c r="D64" i="4"/>
  <c r="B64" i="4"/>
  <c r="Q63" i="4"/>
  <c r="O63" i="4"/>
  <c r="N63" i="4"/>
  <c r="M63" i="4"/>
  <c r="R63" i="4" s="1"/>
  <c r="J63" i="4"/>
  <c r="E63" i="4"/>
  <c r="D63" i="4"/>
  <c r="B63" i="4"/>
  <c r="Q62" i="4"/>
  <c r="O62" i="4"/>
  <c r="N62" i="4"/>
  <c r="M62" i="4"/>
  <c r="R62" i="4" s="1"/>
  <c r="J62" i="4"/>
  <c r="E62" i="4"/>
  <c r="D62" i="4"/>
  <c r="B62" i="4"/>
  <c r="Q61" i="4"/>
  <c r="O61" i="4"/>
  <c r="N61" i="4"/>
  <c r="M61" i="4"/>
  <c r="R61" i="4" s="1"/>
  <c r="J61" i="4"/>
  <c r="E61" i="4"/>
  <c r="D61" i="4"/>
  <c r="B61" i="4"/>
  <c r="Q60" i="4"/>
  <c r="O60" i="4"/>
  <c r="N60" i="4"/>
  <c r="M60" i="4"/>
  <c r="R60" i="4" s="1"/>
  <c r="J60" i="4"/>
  <c r="E60" i="4"/>
  <c r="D60" i="4"/>
  <c r="B60" i="4"/>
  <c r="Q59" i="4"/>
  <c r="O59" i="4"/>
  <c r="N59" i="4"/>
  <c r="M59" i="4"/>
  <c r="R59" i="4" s="1"/>
  <c r="J59" i="4"/>
  <c r="E59" i="4"/>
  <c r="D59" i="4"/>
  <c r="B59" i="4"/>
  <c r="Q58" i="4"/>
  <c r="O58" i="4"/>
  <c r="N58" i="4"/>
  <c r="M58" i="4"/>
  <c r="R58" i="4" s="1"/>
  <c r="J58" i="4"/>
  <c r="E58" i="4"/>
  <c r="D58" i="4"/>
  <c r="B58" i="4"/>
  <c r="Q57" i="4"/>
  <c r="O57" i="4"/>
  <c r="N57" i="4"/>
  <c r="M57" i="4"/>
  <c r="R57" i="4" s="1"/>
  <c r="J57" i="4"/>
  <c r="E57" i="4"/>
  <c r="D57" i="4"/>
  <c r="B57" i="4"/>
  <c r="R56" i="4"/>
  <c r="Q56" i="4"/>
  <c r="O56" i="4"/>
  <c r="N56" i="4"/>
  <c r="M56" i="4"/>
  <c r="J56" i="4"/>
  <c r="E56" i="4"/>
  <c r="D56" i="4"/>
  <c r="B56" i="4"/>
  <c r="Q55" i="4"/>
  <c r="O55" i="4"/>
  <c r="N55" i="4"/>
  <c r="M55" i="4"/>
  <c r="R55" i="4" s="1"/>
  <c r="J55" i="4"/>
  <c r="E55" i="4"/>
  <c r="D55" i="4"/>
  <c r="B55" i="4"/>
  <c r="Q54" i="4"/>
  <c r="O54" i="4"/>
  <c r="N54" i="4"/>
  <c r="M54" i="4"/>
  <c r="R54" i="4" s="1"/>
  <c r="J54" i="4"/>
  <c r="E54" i="4"/>
  <c r="D54" i="4"/>
  <c r="B54" i="4"/>
  <c r="Q53" i="4"/>
  <c r="O53" i="4"/>
  <c r="N53" i="4"/>
  <c r="M53" i="4"/>
  <c r="R53" i="4" s="1"/>
  <c r="J53" i="4"/>
  <c r="E53" i="4"/>
  <c r="D53" i="4"/>
  <c r="B53" i="4"/>
  <c r="Q52" i="4"/>
  <c r="O52" i="4"/>
  <c r="N52" i="4"/>
  <c r="M52" i="4"/>
  <c r="R52" i="4" s="1"/>
  <c r="J52" i="4"/>
  <c r="E52" i="4"/>
  <c r="D52" i="4"/>
  <c r="B52" i="4"/>
  <c r="Q51" i="4"/>
  <c r="O51" i="4"/>
  <c r="N51" i="4"/>
  <c r="M51" i="4"/>
  <c r="R51" i="4" s="1"/>
  <c r="J51" i="4"/>
  <c r="E51" i="4"/>
  <c r="D51" i="4"/>
  <c r="B51" i="4"/>
  <c r="Q50" i="4"/>
  <c r="O50" i="4"/>
  <c r="N50" i="4"/>
  <c r="M50" i="4"/>
  <c r="R50" i="4" s="1"/>
  <c r="J50" i="4"/>
  <c r="E50" i="4"/>
  <c r="D50" i="4"/>
  <c r="B50" i="4"/>
  <c r="Q49" i="4"/>
  <c r="O49" i="4"/>
  <c r="N49" i="4"/>
  <c r="M49" i="4"/>
  <c r="R49" i="4" s="1"/>
  <c r="J49" i="4"/>
  <c r="E49" i="4"/>
  <c r="D49" i="4"/>
  <c r="B49" i="4"/>
  <c r="Q48" i="4"/>
  <c r="O48" i="4"/>
  <c r="N48" i="4"/>
  <c r="M48" i="4"/>
  <c r="R48" i="4" s="1"/>
  <c r="J48" i="4"/>
  <c r="E48" i="4"/>
  <c r="D48" i="4"/>
  <c r="B48" i="4"/>
  <c r="Q47" i="4"/>
  <c r="O47" i="4"/>
  <c r="N47" i="4"/>
  <c r="M47" i="4"/>
  <c r="R47" i="4" s="1"/>
  <c r="J47" i="4"/>
  <c r="E47" i="4"/>
  <c r="D47" i="4"/>
  <c r="B47" i="4"/>
  <c r="Q46" i="4"/>
  <c r="O46" i="4"/>
  <c r="N46" i="4"/>
  <c r="M46" i="4"/>
  <c r="R46" i="4" s="1"/>
  <c r="J46" i="4"/>
  <c r="E46" i="4"/>
  <c r="D46" i="4"/>
  <c r="B46" i="4"/>
  <c r="Q45" i="4"/>
  <c r="O45" i="4"/>
  <c r="N45" i="4"/>
  <c r="M45" i="4"/>
  <c r="R45" i="4" s="1"/>
  <c r="J45" i="4"/>
  <c r="E45" i="4"/>
  <c r="D45" i="4"/>
  <c r="B45" i="4"/>
  <c r="Q44" i="4"/>
  <c r="O44" i="4"/>
  <c r="N44" i="4"/>
  <c r="M44" i="4"/>
  <c r="R44" i="4" s="1"/>
  <c r="J44" i="4"/>
  <c r="E44" i="4"/>
  <c r="D44" i="4"/>
  <c r="B44" i="4"/>
  <c r="Q43" i="4"/>
  <c r="O43" i="4"/>
  <c r="N43" i="4"/>
  <c r="M43" i="4"/>
  <c r="R43" i="4" s="1"/>
  <c r="J43" i="4"/>
  <c r="E43" i="4"/>
  <c r="D43" i="4"/>
  <c r="B43" i="4"/>
  <c r="R42" i="4"/>
  <c r="Q42" i="4"/>
  <c r="O42" i="4"/>
  <c r="N42" i="4"/>
  <c r="M42" i="4"/>
  <c r="J42" i="4"/>
  <c r="E42" i="4"/>
  <c r="D42" i="4"/>
  <c r="B42" i="4"/>
  <c r="Q41" i="4"/>
  <c r="O41" i="4"/>
  <c r="N41" i="4"/>
  <c r="M41" i="4"/>
  <c r="R41" i="4" s="1"/>
  <c r="J41" i="4"/>
  <c r="E41" i="4"/>
  <c r="D41" i="4"/>
  <c r="B41" i="4"/>
  <c r="Q40" i="4"/>
  <c r="O40" i="4"/>
  <c r="N40" i="4"/>
  <c r="M40" i="4"/>
  <c r="R40" i="4" s="1"/>
  <c r="J40" i="4"/>
  <c r="E40" i="4"/>
  <c r="D40" i="4"/>
  <c r="B40" i="4"/>
  <c r="Q39" i="4"/>
  <c r="O39" i="4"/>
  <c r="N39" i="4"/>
  <c r="M39" i="4"/>
  <c r="R39" i="4" s="1"/>
  <c r="J39" i="4"/>
  <c r="E39" i="4"/>
  <c r="D39" i="4"/>
  <c r="B39" i="4"/>
  <c r="Q38" i="4"/>
  <c r="O38" i="4"/>
  <c r="N38" i="4"/>
  <c r="M38" i="4"/>
  <c r="R38" i="4" s="1"/>
  <c r="J38" i="4"/>
  <c r="E38" i="4"/>
  <c r="D38" i="4"/>
  <c r="B38" i="4"/>
  <c r="Q37" i="4"/>
  <c r="O37" i="4"/>
  <c r="N37" i="4"/>
  <c r="M37" i="4"/>
  <c r="R37" i="4" s="1"/>
  <c r="J37" i="4"/>
  <c r="E37" i="4"/>
  <c r="D37" i="4"/>
  <c r="B37" i="4"/>
  <c r="Q36" i="4"/>
  <c r="O36" i="4"/>
  <c r="N36" i="4"/>
  <c r="M36" i="4"/>
  <c r="R36" i="4" s="1"/>
  <c r="J36" i="4"/>
  <c r="E36" i="4"/>
  <c r="D36" i="4"/>
  <c r="B36" i="4"/>
  <c r="Q35" i="4"/>
  <c r="O35" i="4"/>
  <c r="N35" i="4"/>
  <c r="M35" i="4"/>
  <c r="R35" i="4" s="1"/>
  <c r="J35" i="4"/>
  <c r="E35" i="4"/>
  <c r="D35" i="4"/>
  <c r="B35" i="4"/>
  <c r="Q34" i="4"/>
  <c r="O34" i="4"/>
  <c r="N34" i="4"/>
  <c r="M34" i="4"/>
  <c r="R34" i="4" s="1"/>
  <c r="J34" i="4"/>
  <c r="E34" i="4"/>
  <c r="D34" i="4"/>
  <c r="B34" i="4"/>
  <c r="Q33" i="4"/>
  <c r="O33" i="4"/>
  <c r="N33" i="4"/>
  <c r="M33" i="4"/>
  <c r="R33" i="4" s="1"/>
  <c r="J33" i="4"/>
  <c r="E33" i="4"/>
  <c r="D33" i="4"/>
  <c r="B33" i="4"/>
  <c r="Q32" i="4"/>
  <c r="O32" i="4"/>
  <c r="N32" i="4"/>
  <c r="M32" i="4"/>
  <c r="R32" i="4" s="1"/>
  <c r="J32" i="4"/>
  <c r="E32" i="4"/>
  <c r="D32" i="4"/>
  <c r="B32" i="4"/>
  <c r="Q31" i="4"/>
  <c r="O31" i="4"/>
  <c r="N31" i="4"/>
  <c r="M31" i="4"/>
  <c r="R31" i="4" s="1"/>
  <c r="J31" i="4"/>
  <c r="E31" i="4"/>
  <c r="D31" i="4"/>
  <c r="B31" i="4"/>
  <c r="Q30" i="4"/>
  <c r="O30" i="4"/>
  <c r="N30" i="4"/>
  <c r="M30" i="4"/>
  <c r="R30" i="4" s="1"/>
  <c r="J30" i="4"/>
  <c r="E30" i="4"/>
  <c r="D30" i="4"/>
  <c r="B30" i="4"/>
  <c r="R29" i="4"/>
  <c r="Q29" i="4"/>
  <c r="O29" i="4"/>
  <c r="N29" i="4"/>
  <c r="M29" i="4"/>
  <c r="J29" i="4"/>
  <c r="E29" i="4"/>
  <c r="D29" i="4"/>
  <c r="B29" i="4"/>
  <c r="Q28" i="4"/>
  <c r="O28" i="4"/>
  <c r="N28" i="4"/>
  <c r="M28" i="4"/>
  <c r="R28" i="4" s="1"/>
  <c r="J28" i="4"/>
  <c r="E28" i="4"/>
  <c r="D28" i="4"/>
  <c r="B28" i="4"/>
  <c r="Q27" i="4"/>
  <c r="O27" i="4"/>
  <c r="N27" i="4"/>
  <c r="M27" i="4"/>
  <c r="R27" i="4" s="1"/>
  <c r="J27" i="4"/>
  <c r="E27" i="4"/>
  <c r="D27" i="4"/>
  <c r="B27" i="4"/>
  <c r="Q26" i="4"/>
  <c r="O26" i="4"/>
  <c r="N26" i="4"/>
  <c r="M26" i="4"/>
  <c r="R26" i="4" s="1"/>
  <c r="J26" i="4"/>
  <c r="E26" i="4"/>
  <c r="D26" i="4"/>
  <c r="B26" i="4"/>
  <c r="Q25" i="4"/>
  <c r="O25" i="4"/>
  <c r="N25" i="4"/>
  <c r="M25" i="4"/>
  <c r="R25" i="4" s="1"/>
  <c r="J25" i="4"/>
  <c r="E25" i="4"/>
  <c r="D25" i="4"/>
  <c r="B25" i="4"/>
  <c r="Q24" i="4"/>
  <c r="O24" i="4"/>
  <c r="N24" i="4"/>
  <c r="M24" i="4"/>
  <c r="R24" i="4" s="1"/>
  <c r="J24" i="4"/>
  <c r="E24" i="4"/>
  <c r="D24" i="4"/>
  <c r="B24" i="4"/>
  <c r="R23" i="4"/>
  <c r="Q23" i="4"/>
  <c r="O23" i="4"/>
  <c r="N23" i="4"/>
  <c r="M23" i="4"/>
  <c r="J23" i="4"/>
  <c r="E23" i="4"/>
  <c r="D23" i="4"/>
  <c r="B23" i="4"/>
  <c r="Q22" i="4"/>
  <c r="O22" i="4"/>
  <c r="N22" i="4"/>
  <c r="M22" i="4"/>
  <c r="R22" i="4" s="1"/>
  <c r="J22" i="4"/>
  <c r="E22" i="4"/>
  <c r="D22" i="4"/>
  <c r="B22" i="4"/>
  <c r="Q21" i="4"/>
  <c r="O21" i="4"/>
  <c r="N21" i="4"/>
  <c r="M21" i="4"/>
  <c r="R21" i="4" s="1"/>
  <c r="J21" i="4"/>
  <c r="E21" i="4"/>
  <c r="D21" i="4"/>
  <c r="B21" i="4"/>
  <c r="Q20" i="4"/>
  <c r="O20" i="4"/>
  <c r="N20" i="4"/>
  <c r="M20" i="4"/>
  <c r="R20" i="4" s="1"/>
  <c r="J20" i="4"/>
  <c r="E20" i="4"/>
  <c r="D20" i="4"/>
  <c r="B20" i="4"/>
  <c r="R19" i="4"/>
  <c r="Q19" i="4"/>
  <c r="O19" i="4"/>
  <c r="N19" i="4"/>
  <c r="M19" i="4"/>
  <c r="J19" i="4"/>
  <c r="E19" i="4"/>
  <c r="D19" i="4"/>
  <c r="B19" i="4"/>
  <c r="Q18" i="4"/>
  <c r="O18" i="4"/>
  <c r="N18" i="4"/>
  <c r="M18" i="4"/>
  <c r="R18" i="4" s="1"/>
  <c r="J18" i="4"/>
  <c r="E18" i="4"/>
  <c r="D18" i="4"/>
  <c r="B18" i="4"/>
  <c r="Q17" i="4"/>
  <c r="O17" i="4"/>
  <c r="N17" i="4"/>
  <c r="M17" i="4"/>
  <c r="R17" i="4" s="1"/>
  <c r="J17" i="4"/>
  <c r="E17" i="4"/>
  <c r="D17" i="4"/>
  <c r="B17" i="4"/>
  <c r="Q16" i="4"/>
  <c r="O16" i="4"/>
  <c r="N16" i="4"/>
  <c r="M16" i="4"/>
  <c r="R16" i="4" s="1"/>
  <c r="J16" i="4"/>
  <c r="E16" i="4"/>
  <c r="D16" i="4"/>
  <c r="B16" i="4"/>
  <c r="R15" i="4"/>
  <c r="Q15" i="4"/>
  <c r="O15" i="4"/>
  <c r="N15" i="4"/>
  <c r="M15" i="4"/>
  <c r="J15" i="4"/>
  <c r="E15" i="4"/>
  <c r="D15" i="4"/>
  <c r="B15" i="4"/>
  <c r="Q14" i="4"/>
  <c r="O14" i="4"/>
  <c r="N14" i="4"/>
  <c r="M14" i="4"/>
  <c r="R14" i="4" s="1"/>
  <c r="J14" i="4"/>
  <c r="E14" i="4"/>
  <c r="D14" i="4"/>
  <c r="B14" i="4"/>
  <c r="Q13" i="4"/>
  <c r="O13" i="4"/>
  <c r="N13" i="4"/>
  <c r="M13" i="4"/>
  <c r="R13" i="4" s="1"/>
  <c r="J13" i="4"/>
  <c r="E13" i="4"/>
  <c r="D13" i="4"/>
  <c r="B13" i="4"/>
  <c r="Q12" i="4"/>
  <c r="O12" i="4"/>
  <c r="N12" i="4"/>
  <c r="M12" i="4"/>
  <c r="R12" i="4" s="1"/>
  <c r="J12" i="4"/>
  <c r="E12" i="4"/>
  <c r="D12" i="4"/>
  <c r="B12" i="4"/>
  <c r="Q11" i="4"/>
  <c r="O11" i="4"/>
  <c r="N11" i="4"/>
  <c r="M11" i="4"/>
  <c r="R11" i="4" s="1"/>
  <c r="J11" i="4"/>
  <c r="E11" i="4"/>
  <c r="D11" i="4"/>
  <c r="B11" i="4"/>
  <c r="Q10" i="4"/>
  <c r="O10" i="4"/>
  <c r="N10" i="4"/>
  <c r="M10" i="4"/>
  <c r="R10" i="4" s="1"/>
  <c r="J10" i="4"/>
  <c r="E10" i="4"/>
  <c r="D10" i="4"/>
  <c r="B10" i="4"/>
  <c r="Q9" i="4"/>
  <c r="O9" i="4"/>
  <c r="N9" i="4"/>
  <c r="M9" i="4"/>
  <c r="R9" i="4" s="1"/>
  <c r="J9" i="4"/>
  <c r="E9" i="4"/>
  <c r="D9" i="4"/>
  <c r="B9" i="4"/>
  <c r="Q8" i="4"/>
  <c r="O8" i="4"/>
  <c r="N8" i="4"/>
  <c r="M8" i="4"/>
  <c r="R8" i="4" s="1"/>
  <c r="J8" i="4"/>
  <c r="E8" i="4"/>
  <c r="D8" i="4"/>
  <c r="B8" i="4"/>
  <c r="Q7" i="4"/>
  <c r="O7" i="4"/>
  <c r="N7" i="4"/>
  <c r="M7" i="4"/>
  <c r="R7" i="4" s="1"/>
  <c r="J7" i="4"/>
  <c r="E7" i="4"/>
  <c r="D7" i="4"/>
  <c r="B7" i="4"/>
  <c r="Q6" i="4"/>
  <c r="O6" i="4"/>
  <c r="N6" i="4"/>
  <c r="M6" i="4"/>
  <c r="R6" i="4" s="1"/>
  <c r="J6" i="4"/>
  <c r="E6" i="4"/>
  <c r="D6" i="4"/>
  <c r="B6" i="4"/>
  <c r="Q5" i="4"/>
  <c r="O5" i="4"/>
  <c r="N5" i="4"/>
  <c r="M5" i="4"/>
  <c r="R5" i="4" s="1"/>
  <c r="J5" i="4"/>
  <c r="E5" i="4"/>
  <c r="D5" i="4"/>
  <c r="B5" i="4"/>
  <c r="Y2504" i="3"/>
  <c r="Q2504" i="3"/>
  <c r="R2504" i="3" s="1"/>
  <c r="P2504" i="3"/>
  <c r="L2504" i="3"/>
  <c r="N2504" i="3" s="1"/>
  <c r="U2504" i="3" s="1"/>
  <c r="Z2504" i="3" s="1"/>
  <c r="E2504" i="3"/>
  <c r="D2504" i="3"/>
  <c r="B2504" i="3"/>
  <c r="Y2503" i="3"/>
  <c r="Q2503" i="3"/>
  <c r="R2503" i="3" s="1"/>
  <c r="P2503" i="3"/>
  <c r="L2503" i="3"/>
  <c r="N2503" i="3" s="1"/>
  <c r="U2503" i="3" s="1"/>
  <c r="E2503" i="3"/>
  <c r="D2503" i="3"/>
  <c r="B2503" i="3"/>
  <c r="Y2502" i="3"/>
  <c r="Q2502" i="3"/>
  <c r="R2502" i="3" s="1"/>
  <c r="P2502" i="3"/>
  <c r="L2502" i="3"/>
  <c r="N2502" i="3" s="1"/>
  <c r="U2502" i="3" s="1"/>
  <c r="E2502" i="3"/>
  <c r="D2502" i="3"/>
  <c r="B2502" i="3"/>
  <c r="Y2501" i="3"/>
  <c r="U2501" i="3"/>
  <c r="W2501" i="3" s="1"/>
  <c r="X2501" i="3" s="1"/>
  <c r="Q2501" i="3"/>
  <c r="R2501" i="3" s="1"/>
  <c r="P2501" i="3"/>
  <c r="N2501" i="3"/>
  <c r="L2501" i="3"/>
  <c r="E2501" i="3"/>
  <c r="D2501" i="3"/>
  <c r="B2501" i="3"/>
  <c r="Y2500" i="3"/>
  <c r="Q2500" i="3"/>
  <c r="R2500" i="3" s="1"/>
  <c r="P2500" i="3"/>
  <c r="N2500" i="3"/>
  <c r="U2500" i="3" s="1"/>
  <c r="Z2500" i="3" s="1"/>
  <c r="L2500" i="3"/>
  <c r="E2500" i="3"/>
  <c r="D2500" i="3"/>
  <c r="B2500" i="3"/>
  <c r="Y2499" i="3"/>
  <c r="U2499" i="3"/>
  <c r="Q2499" i="3"/>
  <c r="R2499" i="3" s="1"/>
  <c r="P2499" i="3"/>
  <c r="N2499" i="3"/>
  <c r="L2499" i="3"/>
  <c r="E2499" i="3"/>
  <c r="D2499" i="3"/>
  <c r="B2499" i="3"/>
  <c r="Y2498" i="3"/>
  <c r="Q2498" i="3"/>
  <c r="R2498" i="3" s="1"/>
  <c r="P2498" i="3"/>
  <c r="L2498" i="3"/>
  <c r="N2498" i="3" s="1"/>
  <c r="U2498" i="3" s="1"/>
  <c r="E2498" i="3"/>
  <c r="D2498" i="3"/>
  <c r="B2498" i="3"/>
  <c r="Y2497" i="3"/>
  <c r="U2497" i="3"/>
  <c r="W2497" i="3" s="1"/>
  <c r="X2497" i="3" s="1"/>
  <c r="Q2497" i="3"/>
  <c r="R2497" i="3" s="1"/>
  <c r="P2497" i="3"/>
  <c r="N2497" i="3"/>
  <c r="L2497" i="3"/>
  <c r="E2497" i="3"/>
  <c r="D2497" i="3"/>
  <c r="B2497" i="3"/>
  <c r="Y2496" i="3"/>
  <c r="U2496" i="3"/>
  <c r="Z2496" i="3" s="1"/>
  <c r="Q2496" i="3"/>
  <c r="R2496" i="3" s="1"/>
  <c r="P2496" i="3"/>
  <c r="N2496" i="3"/>
  <c r="L2496" i="3"/>
  <c r="E2496" i="3"/>
  <c r="D2496" i="3"/>
  <c r="B2496" i="3"/>
  <c r="Y2495" i="3"/>
  <c r="Q2495" i="3"/>
  <c r="R2495" i="3" s="1"/>
  <c r="P2495" i="3"/>
  <c r="L2495" i="3"/>
  <c r="N2495" i="3" s="1"/>
  <c r="U2495" i="3" s="1"/>
  <c r="E2495" i="3"/>
  <c r="D2495" i="3"/>
  <c r="B2495" i="3"/>
  <c r="Y2494" i="3"/>
  <c r="U2494" i="3"/>
  <c r="Z2494" i="3" s="1"/>
  <c r="Q2494" i="3"/>
  <c r="R2494" i="3" s="1"/>
  <c r="P2494" i="3"/>
  <c r="L2494" i="3"/>
  <c r="N2494" i="3" s="1"/>
  <c r="E2494" i="3"/>
  <c r="D2494" i="3"/>
  <c r="B2494" i="3"/>
  <c r="Y2493" i="3"/>
  <c r="Q2493" i="3"/>
  <c r="R2493" i="3" s="1"/>
  <c r="P2493" i="3"/>
  <c r="N2493" i="3"/>
  <c r="U2493" i="3" s="1"/>
  <c r="L2493" i="3"/>
  <c r="E2493" i="3"/>
  <c r="D2493" i="3"/>
  <c r="B2493" i="3"/>
  <c r="Y2492" i="3"/>
  <c r="Q2492" i="3"/>
  <c r="R2492" i="3" s="1"/>
  <c r="P2492" i="3"/>
  <c r="L2492" i="3"/>
  <c r="N2492" i="3" s="1"/>
  <c r="U2492" i="3" s="1"/>
  <c r="Z2492" i="3" s="1"/>
  <c r="E2492" i="3"/>
  <c r="D2492" i="3"/>
  <c r="B2492" i="3"/>
  <c r="Y2491" i="3"/>
  <c r="Q2491" i="3"/>
  <c r="R2491" i="3" s="1"/>
  <c r="P2491" i="3"/>
  <c r="L2491" i="3"/>
  <c r="N2491" i="3" s="1"/>
  <c r="U2491" i="3" s="1"/>
  <c r="W2491" i="3" s="1"/>
  <c r="X2491" i="3" s="1"/>
  <c r="E2491" i="3"/>
  <c r="D2491" i="3"/>
  <c r="B2491" i="3"/>
  <c r="Y2490" i="3"/>
  <c r="Q2490" i="3"/>
  <c r="R2490" i="3" s="1"/>
  <c r="P2490" i="3"/>
  <c r="L2490" i="3"/>
  <c r="N2490" i="3" s="1"/>
  <c r="U2490" i="3" s="1"/>
  <c r="Z2490" i="3" s="1"/>
  <c r="E2490" i="3"/>
  <c r="D2490" i="3"/>
  <c r="B2490" i="3"/>
  <c r="Y2489" i="3"/>
  <c r="Q2489" i="3"/>
  <c r="R2489" i="3" s="1"/>
  <c r="P2489" i="3"/>
  <c r="L2489" i="3"/>
  <c r="N2489" i="3" s="1"/>
  <c r="U2489" i="3" s="1"/>
  <c r="E2489" i="3"/>
  <c r="D2489" i="3"/>
  <c r="B2489" i="3"/>
  <c r="Y2488" i="3"/>
  <c r="U2488" i="3"/>
  <c r="Z2488" i="3" s="1"/>
  <c r="Q2488" i="3"/>
  <c r="R2488" i="3" s="1"/>
  <c r="P2488" i="3"/>
  <c r="L2488" i="3"/>
  <c r="N2488" i="3" s="1"/>
  <c r="E2488" i="3"/>
  <c r="D2488" i="3"/>
  <c r="B2488" i="3"/>
  <c r="Y2487" i="3"/>
  <c r="Q2487" i="3"/>
  <c r="R2487" i="3" s="1"/>
  <c r="P2487" i="3"/>
  <c r="N2487" i="3"/>
  <c r="U2487" i="3" s="1"/>
  <c r="L2487" i="3"/>
  <c r="E2487" i="3"/>
  <c r="D2487" i="3"/>
  <c r="B2487" i="3"/>
  <c r="Y2486" i="3"/>
  <c r="Q2486" i="3"/>
  <c r="R2486" i="3" s="1"/>
  <c r="P2486" i="3"/>
  <c r="L2486" i="3"/>
  <c r="N2486" i="3" s="1"/>
  <c r="U2486" i="3" s="1"/>
  <c r="E2486" i="3"/>
  <c r="D2486" i="3"/>
  <c r="B2486" i="3"/>
  <c r="Y2485" i="3"/>
  <c r="U2485" i="3"/>
  <c r="W2485" i="3" s="1"/>
  <c r="X2485" i="3" s="1"/>
  <c r="Q2485" i="3"/>
  <c r="R2485" i="3" s="1"/>
  <c r="P2485" i="3"/>
  <c r="N2485" i="3"/>
  <c r="L2485" i="3"/>
  <c r="E2485" i="3"/>
  <c r="D2485" i="3"/>
  <c r="B2485" i="3"/>
  <c r="Y2484" i="3"/>
  <c r="Q2484" i="3"/>
  <c r="R2484" i="3" s="1"/>
  <c r="P2484" i="3"/>
  <c r="N2484" i="3"/>
  <c r="U2484" i="3" s="1"/>
  <c r="W2484" i="3" s="1"/>
  <c r="X2484" i="3" s="1"/>
  <c r="L2484" i="3"/>
  <c r="E2484" i="3"/>
  <c r="D2484" i="3"/>
  <c r="B2484" i="3"/>
  <c r="Y2483" i="3"/>
  <c r="Q2483" i="3"/>
  <c r="R2483" i="3" s="1"/>
  <c r="P2483" i="3"/>
  <c r="N2483" i="3"/>
  <c r="U2483" i="3" s="1"/>
  <c r="L2483" i="3"/>
  <c r="E2483" i="3"/>
  <c r="D2483" i="3"/>
  <c r="B2483" i="3"/>
  <c r="Y2482" i="3"/>
  <c r="Q2482" i="3"/>
  <c r="R2482" i="3" s="1"/>
  <c r="P2482" i="3"/>
  <c r="L2482" i="3"/>
  <c r="N2482" i="3" s="1"/>
  <c r="U2482" i="3" s="1"/>
  <c r="E2482" i="3"/>
  <c r="D2482" i="3"/>
  <c r="B2482" i="3"/>
  <c r="Y2481" i="3"/>
  <c r="Q2481" i="3"/>
  <c r="R2481" i="3" s="1"/>
  <c r="P2481" i="3"/>
  <c r="L2481" i="3"/>
  <c r="N2481" i="3" s="1"/>
  <c r="U2481" i="3" s="1"/>
  <c r="E2481" i="3"/>
  <c r="D2481" i="3"/>
  <c r="B2481" i="3"/>
  <c r="Y2480" i="3"/>
  <c r="U2480" i="3"/>
  <c r="Z2480" i="3" s="1"/>
  <c r="Q2480" i="3"/>
  <c r="R2480" i="3" s="1"/>
  <c r="P2480" i="3"/>
  <c r="N2480" i="3"/>
  <c r="L2480" i="3"/>
  <c r="E2480" i="3"/>
  <c r="D2480" i="3"/>
  <c r="B2480" i="3"/>
  <c r="Y2479" i="3"/>
  <c r="Q2479" i="3"/>
  <c r="R2479" i="3" s="1"/>
  <c r="P2479" i="3"/>
  <c r="L2479" i="3"/>
  <c r="N2479" i="3" s="1"/>
  <c r="U2479" i="3" s="1"/>
  <c r="E2479" i="3"/>
  <c r="D2479" i="3"/>
  <c r="B2479" i="3"/>
  <c r="Y2478" i="3"/>
  <c r="Q2478" i="3"/>
  <c r="R2478" i="3" s="1"/>
  <c r="P2478" i="3"/>
  <c r="L2478" i="3"/>
  <c r="N2478" i="3" s="1"/>
  <c r="U2478" i="3" s="1"/>
  <c r="E2478" i="3"/>
  <c r="D2478" i="3"/>
  <c r="B2478" i="3"/>
  <c r="Y2477" i="3"/>
  <c r="U2477" i="3"/>
  <c r="Z2477" i="3" s="1"/>
  <c r="Q2477" i="3"/>
  <c r="R2477" i="3" s="1"/>
  <c r="P2477" i="3"/>
  <c r="N2477" i="3"/>
  <c r="L2477" i="3"/>
  <c r="E2477" i="3"/>
  <c r="D2477" i="3"/>
  <c r="B2477" i="3"/>
  <c r="Y2476" i="3"/>
  <c r="Q2476" i="3"/>
  <c r="R2476" i="3" s="1"/>
  <c r="P2476" i="3"/>
  <c r="N2476" i="3"/>
  <c r="U2476" i="3" s="1"/>
  <c r="W2476" i="3" s="1"/>
  <c r="X2476" i="3" s="1"/>
  <c r="L2476" i="3"/>
  <c r="E2476" i="3"/>
  <c r="D2476" i="3"/>
  <c r="B2476" i="3"/>
  <c r="Y2475" i="3"/>
  <c r="Q2475" i="3"/>
  <c r="R2475" i="3" s="1"/>
  <c r="P2475" i="3"/>
  <c r="L2475" i="3"/>
  <c r="N2475" i="3" s="1"/>
  <c r="U2475" i="3" s="1"/>
  <c r="Z2475" i="3" s="1"/>
  <c r="E2475" i="3"/>
  <c r="D2475" i="3"/>
  <c r="B2475" i="3"/>
  <c r="Y2474" i="3"/>
  <c r="Q2474" i="3"/>
  <c r="R2474" i="3" s="1"/>
  <c r="P2474" i="3"/>
  <c r="L2474" i="3"/>
  <c r="N2474" i="3" s="1"/>
  <c r="U2474" i="3" s="1"/>
  <c r="Z2474" i="3" s="1"/>
  <c r="E2474" i="3"/>
  <c r="D2474" i="3"/>
  <c r="B2474" i="3"/>
  <c r="Y2473" i="3"/>
  <c r="Q2473" i="3"/>
  <c r="R2473" i="3" s="1"/>
  <c r="P2473" i="3"/>
  <c r="N2473" i="3"/>
  <c r="U2473" i="3" s="1"/>
  <c r="L2473" i="3"/>
  <c r="E2473" i="3"/>
  <c r="D2473" i="3"/>
  <c r="B2473" i="3"/>
  <c r="Y2472" i="3"/>
  <c r="Q2472" i="3"/>
  <c r="R2472" i="3" s="1"/>
  <c r="P2472" i="3"/>
  <c r="L2472" i="3"/>
  <c r="N2472" i="3" s="1"/>
  <c r="U2472" i="3" s="1"/>
  <c r="E2472" i="3"/>
  <c r="D2472" i="3"/>
  <c r="B2472" i="3"/>
  <c r="Y2471" i="3"/>
  <c r="Q2471" i="3"/>
  <c r="R2471" i="3" s="1"/>
  <c r="P2471" i="3"/>
  <c r="L2471" i="3"/>
  <c r="N2471" i="3" s="1"/>
  <c r="U2471" i="3" s="1"/>
  <c r="E2471" i="3"/>
  <c r="D2471" i="3"/>
  <c r="B2471" i="3"/>
  <c r="Y2470" i="3"/>
  <c r="Q2470" i="3"/>
  <c r="R2470" i="3" s="1"/>
  <c r="P2470" i="3"/>
  <c r="N2470" i="3"/>
  <c r="U2470" i="3" s="1"/>
  <c r="L2470" i="3"/>
  <c r="E2470" i="3"/>
  <c r="D2470" i="3"/>
  <c r="B2470" i="3"/>
  <c r="Y2469" i="3"/>
  <c r="U2469" i="3"/>
  <c r="W2469" i="3" s="1"/>
  <c r="X2469" i="3" s="1"/>
  <c r="Q2469" i="3"/>
  <c r="R2469" i="3" s="1"/>
  <c r="P2469" i="3"/>
  <c r="N2469" i="3"/>
  <c r="L2469" i="3"/>
  <c r="E2469" i="3"/>
  <c r="D2469" i="3"/>
  <c r="B2469" i="3"/>
  <c r="Y2468" i="3"/>
  <c r="Q2468" i="3"/>
  <c r="R2468" i="3" s="1"/>
  <c r="P2468" i="3"/>
  <c r="N2468" i="3"/>
  <c r="U2468" i="3" s="1"/>
  <c r="L2468" i="3"/>
  <c r="E2468" i="3"/>
  <c r="D2468" i="3"/>
  <c r="B2468" i="3"/>
  <c r="Y2467" i="3"/>
  <c r="U2467" i="3"/>
  <c r="Z2467" i="3" s="1"/>
  <c r="Q2467" i="3"/>
  <c r="R2467" i="3" s="1"/>
  <c r="P2467" i="3"/>
  <c r="N2467" i="3"/>
  <c r="L2467" i="3"/>
  <c r="E2467" i="3"/>
  <c r="D2467" i="3"/>
  <c r="B2467" i="3"/>
  <c r="Y2466" i="3"/>
  <c r="Q2466" i="3"/>
  <c r="R2466" i="3" s="1"/>
  <c r="P2466" i="3"/>
  <c r="L2466" i="3"/>
  <c r="N2466" i="3" s="1"/>
  <c r="U2466" i="3" s="1"/>
  <c r="E2466" i="3"/>
  <c r="D2466" i="3"/>
  <c r="B2466" i="3"/>
  <c r="Y2465" i="3"/>
  <c r="Q2465" i="3"/>
  <c r="R2465" i="3" s="1"/>
  <c r="P2465" i="3"/>
  <c r="L2465" i="3"/>
  <c r="N2465" i="3" s="1"/>
  <c r="U2465" i="3" s="1"/>
  <c r="E2465" i="3"/>
  <c r="D2465" i="3"/>
  <c r="B2465" i="3"/>
  <c r="Y2464" i="3"/>
  <c r="U2464" i="3"/>
  <c r="Z2464" i="3" s="1"/>
  <c r="Q2464" i="3"/>
  <c r="R2464" i="3" s="1"/>
  <c r="P2464" i="3"/>
  <c r="N2464" i="3"/>
  <c r="L2464" i="3"/>
  <c r="E2464" i="3"/>
  <c r="D2464" i="3"/>
  <c r="B2464" i="3"/>
  <c r="Y2463" i="3"/>
  <c r="U2463" i="3"/>
  <c r="Z2463" i="3" s="1"/>
  <c r="Q2463" i="3"/>
  <c r="R2463" i="3" s="1"/>
  <c r="P2463" i="3"/>
  <c r="L2463" i="3"/>
  <c r="N2463" i="3" s="1"/>
  <c r="E2463" i="3"/>
  <c r="D2463" i="3"/>
  <c r="B2463" i="3"/>
  <c r="Y2462" i="3"/>
  <c r="U2462" i="3"/>
  <c r="Z2462" i="3" s="1"/>
  <c r="Q2462" i="3"/>
  <c r="R2462" i="3" s="1"/>
  <c r="P2462" i="3"/>
  <c r="L2462" i="3"/>
  <c r="N2462" i="3" s="1"/>
  <c r="E2462" i="3"/>
  <c r="D2462" i="3"/>
  <c r="B2462" i="3"/>
  <c r="Y2461" i="3"/>
  <c r="Q2461" i="3"/>
  <c r="R2461" i="3" s="1"/>
  <c r="P2461" i="3"/>
  <c r="L2461" i="3"/>
  <c r="N2461" i="3" s="1"/>
  <c r="U2461" i="3" s="1"/>
  <c r="E2461" i="3"/>
  <c r="D2461" i="3"/>
  <c r="B2461" i="3"/>
  <c r="Y2460" i="3"/>
  <c r="Q2460" i="3"/>
  <c r="R2460" i="3" s="1"/>
  <c r="P2460" i="3"/>
  <c r="L2460" i="3"/>
  <c r="N2460" i="3" s="1"/>
  <c r="U2460" i="3" s="1"/>
  <c r="E2460" i="3"/>
  <c r="D2460" i="3"/>
  <c r="B2460" i="3"/>
  <c r="Y2459" i="3"/>
  <c r="Q2459" i="3"/>
  <c r="R2459" i="3" s="1"/>
  <c r="P2459" i="3"/>
  <c r="L2459" i="3"/>
  <c r="N2459" i="3" s="1"/>
  <c r="U2459" i="3" s="1"/>
  <c r="W2459" i="3" s="1"/>
  <c r="X2459" i="3" s="1"/>
  <c r="E2459" i="3"/>
  <c r="D2459" i="3"/>
  <c r="B2459" i="3"/>
  <c r="Y2458" i="3"/>
  <c r="Q2458" i="3"/>
  <c r="R2458" i="3" s="1"/>
  <c r="P2458" i="3"/>
  <c r="L2458" i="3"/>
  <c r="N2458" i="3" s="1"/>
  <c r="U2458" i="3" s="1"/>
  <c r="Z2458" i="3" s="1"/>
  <c r="E2458" i="3"/>
  <c r="D2458" i="3"/>
  <c r="B2458" i="3"/>
  <c r="Y2457" i="3"/>
  <c r="U2457" i="3"/>
  <c r="Z2457" i="3" s="1"/>
  <c r="Q2457" i="3"/>
  <c r="R2457" i="3" s="1"/>
  <c r="P2457" i="3"/>
  <c r="N2457" i="3"/>
  <c r="L2457" i="3"/>
  <c r="E2457" i="3"/>
  <c r="D2457" i="3"/>
  <c r="B2457" i="3"/>
  <c r="Y2456" i="3"/>
  <c r="Q2456" i="3"/>
  <c r="R2456" i="3" s="1"/>
  <c r="P2456" i="3"/>
  <c r="N2456" i="3"/>
  <c r="U2456" i="3" s="1"/>
  <c r="L2456" i="3"/>
  <c r="E2456" i="3"/>
  <c r="D2456" i="3"/>
  <c r="B2456" i="3"/>
  <c r="Y2455" i="3"/>
  <c r="Q2455" i="3"/>
  <c r="R2455" i="3" s="1"/>
  <c r="P2455" i="3"/>
  <c r="L2455" i="3"/>
  <c r="N2455" i="3" s="1"/>
  <c r="U2455" i="3" s="1"/>
  <c r="E2455" i="3"/>
  <c r="D2455" i="3"/>
  <c r="B2455" i="3"/>
  <c r="Y2454" i="3"/>
  <c r="Q2454" i="3"/>
  <c r="R2454" i="3" s="1"/>
  <c r="P2454" i="3"/>
  <c r="N2454" i="3"/>
  <c r="U2454" i="3" s="1"/>
  <c r="L2454" i="3"/>
  <c r="E2454" i="3"/>
  <c r="D2454" i="3"/>
  <c r="B2454" i="3"/>
  <c r="Y2453" i="3"/>
  <c r="Q2453" i="3"/>
  <c r="R2453" i="3" s="1"/>
  <c r="P2453" i="3"/>
  <c r="N2453" i="3"/>
  <c r="U2453" i="3" s="1"/>
  <c r="L2453" i="3"/>
  <c r="E2453" i="3"/>
  <c r="D2453" i="3"/>
  <c r="B2453" i="3"/>
  <c r="Y2452" i="3"/>
  <c r="U2452" i="3"/>
  <c r="Z2452" i="3" s="1"/>
  <c r="Q2452" i="3"/>
  <c r="R2452" i="3" s="1"/>
  <c r="P2452" i="3"/>
  <c r="N2452" i="3"/>
  <c r="L2452" i="3"/>
  <c r="E2452" i="3"/>
  <c r="D2452" i="3"/>
  <c r="B2452" i="3"/>
  <c r="Y2451" i="3"/>
  <c r="Q2451" i="3"/>
  <c r="R2451" i="3" s="1"/>
  <c r="P2451" i="3"/>
  <c r="N2451" i="3"/>
  <c r="U2451" i="3" s="1"/>
  <c r="L2451" i="3"/>
  <c r="E2451" i="3"/>
  <c r="D2451" i="3"/>
  <c r="B2451" i="3"/>
  <c r="Y2450" i="3"/>
  <c r="Q2450" i="3"/>
  <c r="R2450" i="3" s="1"/>
  <c r="P2450" i="3"/>
  <c r="N2450" i="3"/>
  <c r="U2450" i="3" s="1"/>
  <c r="L2450" i="3"/>
  <c r="E2450" i="3"/>
  <c r="D2450" i="3"/>
  <c r="B2450" i="3"/>
  <c r="Y2449" i="3"/>
  <c r="Q2449" i="3"/>
  <c r="R2449" i="3" s="1"/>
  <c r="P2449" i="3"/>
  <c r="N2449" i="3"/>
  <c r="U2449" i="3" s="1"/>
  <c r="L2449" i="3"/>
  <c r="E2449" i="3"/>
  <c r="D2449" i="3"/>
  <c r="B2449" i="3"/>
  <c r="Y2448" i="3"/>
  <c r="U2448" i="3"/>
  <c r="Z2448" i="3" s="1"/>
  <c r="Q2448" i="3"/>
  <c r="R2448" i="3" s="1"/>
  <c r="P2448" i="3"/>
  <c r="N2448" i="3"/>
  <c r="L2448" i="3"/>
  <c r="E2448" i="3"/>
  <c r="D2448" i="3"/>
  <c r="B2448" i="3"/>
  <c r="Y2447" i="3"/>
  <c r="Q2447" i="3"/>
  <c r="R2447" i="3" s="1"/>
  <c r="P2447" i="3"/>
  <c r="L2447" i="3"/>
  <c r="N2447" i="3" s="1"/>
  <c r="U2447" i="3" s="1"/>
  <c r="W2447" i="3" s="1"/>
  <c r="X2447" i="3" s="1"/>
  <c r="E2447" i="3"/>
  <c r="D2447" i="3"/>
  <c r="B2447" i="3"/>
  <c r="Y2446" i="3"/>
  <c r="R2446" i="3"/>
  <c r="Q2446" i="3"/>
  <c r="P2446" i="3"/>
  <c r="L2446" i="3"/>
  <c r="N2446" i="3" s="1"/>
  <c r="U2446" i="3" s="1"/>
  <c r="E2446" i="3"/>
  <c r="D2446" i="3"/>
  <c r="B2446" i="3"/>
  <c r="Y2445" i="3"/>
  <c r="Q2445" i="3"/>
  <c r="R2445" i="3" s="1"/>
  <c r="P2445" i="3"/>
  <c r="L2445" i="3"/>
  <c r="N2445" i="3" s="1"/>
  <c r="U2445" i="3" s="1"/>
  <c r="E2445" i="3"/>
  <c r="D2445" i="3"/>
  <c r="B2445" i="3"/>
  <c r="Y2444" i="3"/>
  <c r="Q2444" i="3"/>
  <c r="R2444" i="3" s="1"/>
  <c r="P2444" i="3"/>
  <c r="L2444" i="3"/>
  <c r="N2444" i="3" s="1"/>
  <c r="U2444" i="3" s="1"/>
  <c r="E2444" i="3"/>
  <c r="D2444" i="3"/>
  <c r="B2444" i="3"/>
  <c r="Y2443" i="3"/>
  <c r="Q2443" i="3"/>
  <c r="R2443" i="3" s="1"/>
  <c r="P2443" i="3"/>
  <c r="L2443" i="3"/>
  <c r="N2443" i="3" s="1"/>
  <c r="U2443" i="3" s="1"/>
  <c r="Z2443" i="3" s="1"/>
  <c r="E2443" i="3"/>
  <c r="D2443" i="3"/>
  <c r="B2443" i="3"/>
  <c r="Y2442" i="3"/>
  <c r="Q2442" i="3"/>
  <c r="R2442" i="3" s="1"/>
  <c r="P2442" i="3"/>
  <c r="L2442" i="3"/>
  <c r="N2442" i="3" s="1"/>
  <c r="U2442" i="3" s="1"/>
  <c r="Z2442" i="3" s="1"/>
  <c r="E2442" i="3"/>
  <c r="D2442" i="3"/>
  <c r="B2442" i="3"/>
  <c r="Y2441" i="3"/>
  <c r="Q2441" i="3"/>
  <c r="R2441" i="3" s="1"/>
  <c r="P2441" i="3"/>
  <c r="L2441" i="3"/>
  <c r="N2441" i="3" s="1"/>
  <c r="U2441" i="3" s="1"/>
  <c r="E2441" i="3"/>
  <c r="D2441" i="3"/>
  <c r="B2441" i="3"/>
  <c r="Y2440" i="3"/>
  <c r="U2440" i="3"/>
  <c r="Z2440" i="3" s="1"/>
  <c r="Q2440" i="3"/>
  <c r="R2440" i="3" s="1"/>
  <c r="P2440" i="3"/>
  <c r="N2440" i="3"/>
  <c r="L2440" i="3"/>
  <c r="E2440" i="3"/>
  <c r="D2440" i="3"/>
  <c r="B2440" i="3"/>
  <c r="Y2439" i="3"/>
  <c r="Q2439" i="3"/>
  <c r="R2439" i="3" s="1"/>
  <c r="P2439" i="3"/>
  <c r="N2439" i="3"/>
  <c r="U2439" i="3" s="1"/>
  <c r="L2439" i="3"/>
  <c r="E2439" i="3"/>
  <c r="D2439" i="3"/>
  <c r="B2439" i="3"/>
  <c r="Y2438" i="3"/>
  <c r="Q2438" i="3"/>
  <c r="R2438" i="3" s="1"/>
  <c r="P2438" i="3"/>
  <c r="L2438" i="3"/>
  <c r="N2438" i="3" s="1"/>
  <c r="U2438" i="3" s="1"/>
  <c r="E2438" i="3"/>
  <c r="D2438" i="3"/>
  <c r="B2438" i="3"/>
  <c r="Y2437" i="3"/>
  <c r="U2437" i="3"/>
  <c r="W2437" i="3" s="1"/>
  <c r="X2437" i="3" s="1"/>
  <c r="Q2437" i="3"/>
  <c r="R2437" i="3" s="1"/>
  <c r="P2437" i="3"/>
  <c r="N2437" i="3"/>
  <c r="L2437" i="3"/>
  <c r="E2437" i="3"/>
  <c r="D2437" i="3"/>
  <c r="B2437" i="3"/>
  <c r="Y2436" i="3"/>
  <c r="Q2436" i="3"/>
  <c r="R2436" i="3" s="1"/>
  <c r="P2436" i="3"/>
  <c r="N2436" i="3"/>
  <c r="U2436" i="3" s="1"/>
  <c r="L2436" i="3"/>
  <c r="E2436" i="3"/>
  <c r="D2436" i="3"/>
  <c r="B2436" i="3"/>
  <c r="Y2435" i="3"/>
  <c r="U2435" i="3"/>
  <c r="Z2435" i="3" s="1"/>
  <c r="Q2435" i="3"/>
  <c r="R2435" i="3" s="1"/>
  <c r="P2435" i="3"/>
  <c r="N2435" i="3"/>
  <c r="L2435" i="3"/>
  <c r="E2435" i="3"/>
  <c r="D2435" i="3"/>
  <c r="B2435" i="3"/>
  <c r="Y2434" i="3"/>
  <c r="Q2434" i="3"/>
  <c r="R2434" i="3" s="1"/>
  <c r="P2434" i="3"/>
  <c r="L2434" i="3"/>
  <c r="N2434" i="3" s="1"/>
  <c r="U2434" i="3" s="1"/>
  <c r="E2434" i="3"/>
  <c r="D2434" i="3"/>
  <c r="B2434" i="3"/>
  <c r="Y2433" i="3"/>
  <c r="Q2433" i="3"/>
  <c r="R2433" i="3" s="1"/>
  <c r="P2433" i="3"/>
  <c r="L2433" i="3"/>
  <c r="N2433" i="3" s="1"/>
  <c r="U2433" i="3" s="1"/>
  <c r="E2433" i="3"/>
  <c r="D2433" i="3"/>
  <c r="B2433" i="3"/>
  <c r="Y2432" i="3"/>
  <c r="U2432" i="3"/>
  <c r="Z2432" i="3" s="1"/>
  <c r="Q2432" i="3"/>
  <c r="R2432" i="3" s="1"/>
  <c r="P2432" i="3"/>
  <c r="N2432" i="3"/>
  <c r="L2432" i="3"/>
  <c r="E2432" i="3"/>
  <c r="D2432" i="3"/>
  <c r="B2432" i="3"/>
  <c r="Y2431" i="3"/>
  <c r="Q2431" i="3"/>
  <c r="R2431" i="3" s="1"/>
  <c r="P2431" i="3"/>
  <c r="L2431" i="3"/>
  <c r="N2431" i="3" s="1"/>
  <c r="U2431" i="3" s="1"/>
  <c r="E2431" i="3"/>
  <c r="D2431" i="3"/>
  <c r="B2431" i="3"/>
  <c r="Y2430" i="3"/>
  <c r="U2430" i="3"/>
  <c r="Z2430" i="3" s="1"/>
  <c r="Q2430" i="3"/>
  <c r="R2430" i="3" s="1"/>
  <c r="P2430" i="3"/>
  <c r="L2430" i="3"/>
  <c r="N2430" i="3" s="1"/>
  <c r="E2430" i="3"/>
  <c r="D2430" i="3"/>
  <c r="B2430" i="3"/>
  <c r="Y2429" i="3"/>
  <c r="Q2429" i="3"/>
  <c r="R2429" i="3" s="1"/>
  <c r="P2429" i="3"/>
  <c r="L2429" i="3"/>
  <c r="N2429" i="3" s="1"/>
  <c r="U2429" i="3" s="1"/>
  <c r="E2429" i="3"/>
  <c r="D2429" i="3"/>
  <c r="B2429" i="3"/>
  <c r="Y2428" i="3"/>
  <c r="Q2428" i="3"/>
  <c r="R2428" i="3" s="1"/>
  <c r="P2428" i="3"/>
  <c r="N2428" i="3"/>
  <c r="U2428" i="3" s="1"/>
  <c r="Z2428" i="3" s="1"/>
  <c r="L2428" i="3"/>
  <c r="E2428" i="3"/>
  <c r="D2428" i="3"/>
  <c r="B2428" i="3"/>
  <c r="Y2427" i="3"/>
  <c r="Q2427" i="3"/>
  <c r="R2427" i="3" s="1"/>
  <c r="P2427" i="3"/>
  <c r="L2427" i="3"/>
  <c r="N2427" i="3" s="1"/>
  <c r="U2427" i="3" s="1"/>
  <c r="Z2427" i="3" s="1"/>
  <c r="E2427" i="3"/>
  <c r="D2427" i="3"/>
  <c r="B2427" i="3"/>
  <c r="Y2426" i="3"/>
  <c r="Q2426" i="3"/>
  <c r="R2426" i="3" s="1"/>
  <c r="P2426" i="3"/>
  <c r="L2426" i="3"/>
  <c r="N2426" i="3" s="1"/>
  <c r="U2426" i="3" s="1"/>
  <c r="W2426" i="3" s="1"/>
  <c r="X2426" i="3" s="1"/>
  <c r="E2426" i="3"/>
  <c r="D2426" i="3"/>
  <c r="B2426" i="3"/>
  <c r="Y2425" i="3"/>
  <c r="U2425" i="3"/>
  <c r="Z2425" i="3" s="1"/>
  <c r="Q2425" i="3"/>
  <c r="R2425" i="3" s="1"/>
  <c r="P2425" i="3"/>
  <c r="N2425" i="3"/>
  <c r="L2425" i="3"/>
  <c r="E2425" i="3"/>
  <c r="D2425" i="3"/>
  <c r="B2425" i="3"/>
  <c r="Y2424" i="3"/>
  <c r="Q2424" i="3"/>
  <c r="R2424" i="3" s="1"/>
  <c r="P2424" i="3"/>
  <c r="L2424" i="3"/>
  <c r="N2424" i="3" s="1"/>
  <c r="U2424" i="3" s="1"/>
  <c r="E2424" i="3"/>
  <c r="D2424" i="3"/>
  <c r="B2424" i="3"/>
  <c r="Y2423" i="3"/>
  <c r="Q2423" i="3"/>
  <c r="R2423" i="3" s="1"/>
  <c r="P2423" i="3"/>
  <c r="L2423" i="3"/>
  <c r="N2423" i="3" s="1"/>
  <c r="U2423" i="3" s="1"/>
  <c r="E2423" i="3"/>
  <c r="D2423" i="3"/>
  <c r="B2423" i="3"/>
  <c r="Y2422" i="3"/>
  <c r="Q2422" i="3"/>
  <c r="R2422" i="3" s="1"/>
  <c r="P2422" i="3"/>
  <c r="N2422" i="3"/>
  <c r="U2422" i="3" s="1"/>
  <c r="L2422" i="3"/>
  <c r="E2422" i="3"/>
  <c r="D2422" i="3"/>
  <c r="B2422" i="3"/>
  <c r="Y2421" i="3"/>
  <c r="Q2421" i="3"/>
  <c r="R2421" i="3" s="1"/>
  <c r="P2421" i="3"/>
  <c r="N2421" i="3"/>
  <c r="U2421" i="3" s="1"/>
  <c r="L2421" i="3"/>
  <c r="E2421" i="3"/>
  <c r="D2421" i="3"/>
  <c r="B2421" i="3"/>
  <c r="Y2420" i="3"/>
  <c r="U2420" i="3"/>
  <c r="Z2420" i="3" s="1"/>
  <c r="Q2420" i="3"/>
  <c r="R2420" i="3" s="1"/>
  <c r="P2420" i="3"/>
  <c r="N2420" i="3"/>
  <c r="L2420" i="3"/>
  <c r="E2420" i="3"/>
  <c r="D2420" i="3"/>
  <c r="B2420" i="3"/>
  <c r="Y2419" i="3"/>
  <c r="Q2419" i="3"/>
  <c r="R2419" i="3" s="1"/>
  <c r="P2419" i="3"/>
  <c r="N2419" i="3"/>
  <c r="U2419" i="3" s="1"/>
  <c r="L2419" i="3"/>
  <c r="E2419" i="3"/>
  <c r="D2419" i="3"/>
  <c r="B2419" i="3"/>
  <c r="Y2418" i="3"/>
  <c r="Q2418" i="3"/>
  <c r="R2418" i="3" s="1"/>
  <c r="P2418" i="3"/>
  <c r="L2418" i="3"/>
  <c r="N2418" i="3" s="1"/>
  <c r="U2418" i="3" s="1"/>
  <c r="E2418" i="3"/>
  <c r="D2418" i="3"/>
  <c r="B2418" i="3"/>
  <c r="Y2417" i="3"/>
  <c r="Q2417" i="3"/>
  <c r="R2417" i="3" s="1"/>
  <c r="P2417" i="3"/>
  <c r="L2417" i="3"/>
  <c r="N2417" i="3" s="1"/>
  <c r="U2417" i="3" s="1"/>
  <c r="E2417" i="3"/>
  <c r="D2417" i="3"/>
  <c r="B2417" i="3"/>
  <c r="Y2416" i="3"/>
  <c r="U2416" i="3"/>
  <c r="Z2416" i="3" s="1"/>
  <c r="Q2416" i="3"/>
  <c r="R2416" i="3" s="1"/>
  <c r="P2416" i="3"/>
  <c r="N2416" i="3"/>
  <c r="L2416" i="3"/>
  <c r="E2416" i="3"/>
  <c r="D2416" i="3"/>
  <c r="B2416" i="3"/>
  <c r="Y2415" i="3"/>
  <c r="U2415" i="3"/>
  <c r="Z2415" i="3" s="1"/>
  <c r="Q2415" i="3"/>
  <c r="R2415" i="3" s="1"/>
  <c r="P2415" i="3"/>
  <c r="L2415" i="3"/>
  <c r="N2415" i="3" s="1"/>
  <c r="E2415" i="3"/>
  <c r="D2415" i="3"/>
  <c r="B2415" i="3"/>
  <c r="Y2414" i="3"/>
  <c r="Q2414" i="3"/>
  <c r="R2414" i="3" s="1"/>
  <c r="P2414" i="3"/>
  <c r="L2414" i="3"/>
  <c r="N2414" i="3" s="1"/>
  <c r="U2414" i="3" s="1"/>
  <c r="E2414" i="3"/>
  <c r="D2414" i="3"/>
  <c r="B2414" i="3"/>
  <c r="Y2413" i="3"/>
  <c r="Q2413" i="3"/>
  <c r="R2413" i="3" s="1"/>
  <c r="P2413" i="3"/>
  <c r="L2413" i="3"/>
  <c r="N2413" i="3" s="1"/>
  <c r="U2413" i="3" s="1"/>
  <c r="E2413" i="3"/>
  <c r="D2413" i="3"/>
  <c r="B2413" i="3"/>
  <c r="Y2412" i="3"/>
  <c r="Q2412" i="3"/>
  <c r="R2412" i="3" s="1"/>
  <c r="P2412" i="3"/>
  <c r="N2412" i="3"/>
  <c r="U2412" i="3" s="1"/>
  <c r="Z2412" i="3" s="1"/>
  <c r="L2412" i="3"/>
  <c r="E2412" i="3"/>
  <c r="D2412" i="3"/>
  <c r="B2412" i="3"/>
  <c r="Y2411" i="3"/>
  <c r="Q2411" i="3"/>
  <c r="R2411" i="3" s="1"/>
  <c r="P2411" i="3"/>
  <c r="L2411" i="3"/>
  <c r="N2411" i="3" s="1"/>
  <c r="U2411" i="3" s="1"/>
  <c r="Z2411" i="3" s="1"/>
  <c r="E2411" i="3"/>
  <c r="D2411" i="3"/>
  <c r="B2411" i="3"/>
  <c r="Y2410" i="3"/>
  <c r="Q2410" i="3"/>
  <c r="R2410" i="3" s="1"/>
  <c r="P2410" i="3"/>
  <c r="L2410" i="3"/>
  <c r="N2410" i="3" s="1"/>
  <c r="U2410" i="3" s="1"/>
  <c r="E2410" i="3"/>
  <c r="D2410" i="3"/>
  <c r="B2410" i="3"/>
  <c r="Y2409" i="3"/>
  <c r="U2409" i="3"/>
  <c r="Z2409" i="3" s="1"/>
  <c r="Q2409" i="3"/>
  <c r="R2409" i="3" s="1"/>
  <c r="P2409" i="3"/>
  <c r="N2409" i="3"/>
  <c r="L2409" i="3"/>
  <c r="E2409" i="3"/>
  <c r="D2409" i="3"/>
  <c r="B2409" i="3"/>
  <c r="Y2408" i="3"/>
  <c r="Q2408" i="3"/>
  <c r="R2408" i="3" s="1"/>
  <c r="P2408" i="3"/>
  <c r="L2408" i="3"/>
  <c r="N2408" i="3" s="1"/>
  <c r="U2408" i="3" s="1"/>
  <c r="E2408" i="3"/>
  <c r="D2408" i="3"/>
  <c r="B2408" i="3"/>
  <c r="Y2407" i="3"/>
  <c r="Q2407" i="3"/>
  <c r="R2407" i="3" s="1"/>
  <c r="P2407" i="3"/>
  <c r="N2407" i="3"/>
  <c r="U2407" i="3" s="1"/>
  <c r="L2407" i="3"/>
  <c r="E2407" i="3"/>
  <c r="D2407" i="3"/>
  <c r="B2407" i="3"/>
  <c r="Y2406" i="3"/>
  <c r="Q2406" i="3"/>
  <c r="R2406" i="3" s="1"/>
  <c r="P2406" i="3"/>
  <c r="L2406" i="3"/>
  <c r="N2406" i="3" s="1"/>
  <c r="U2406" i="3" s="1"/>
  <c r="E2406" i="3"/>
  <c r="D2406" i="3"/>
  <c r="B2406" i="3"/>
  <c r="Y2405" i="3"/>
  <c r="U2405" i="3"/>
  <c r="Q2405" i="3"/>
  <c r="R2405" i="3" s="1"/>
  <c r="P2405" i="3"/>
  <c r="N2405" i="3"/>
  <c r="L2405" i="3"/>
  <c r="E2405" i="3"/>
  <c r="D2405" i="3"/>
  <c r="B2405" i="3"/>
  <c r="Y2404" i="3"/>
  <c r="U2404" i="3"/>
  <c r="Z2404" i="3" s="1"/>
  <c r="Q2404" i="3"/>
  <c r="R2404" i="3" s="1"/>
  <c r="P2404" i="3"/>
  <c r="N2404" i="3"/>
  <c r="L2404" i="3"/>
  <c r="E2404" i="3"/>
  <c r="D2404" i="3"/>
  <c r="B2404" i="3"/>
  <c r="Y2403" i="3"/>
  <c r="Q2403" i="3"/>
  <c r="R2403" i="3" s="1"/>
  <c r="P2403" i="3"/>
  <c r="L2403" i="3"/>
  <c r="N2403" i="3" s="1"/>
  <c r="U2403" i="3" s="1"/>
  <c r="E2403" i="3"/>
  <c r="D2403" i="3"/>
  <c r="B2403" i="3"/>
  <c r="Y2402" i="3"/>
  <c r="Q2402" i="3"/>
  <c r="R2402" i="3" s="1"/>
  <c r="P2402" i="3"/>
  <c r="L2402" i="3"/>
  <c r="N2402" i="3" s="1"/>
  <c r="U2402" i="3" s="1"/>
  <c r="E2402" i="3"/>
  <c r="D2402" i="3"/>
  <c r="B2402" i="3"/>
  <c r="Y2401" i="3"/>
  <c r="Q2401" i="3"/>
  <c r="R2401" i="3" s="1"/>
  <c r="P2401" i="3"/>
  <c r="L2401" i="3"/>
  <c r="N2401" i="3" s="1"/>
  <c r="U2401" i="3" s="1"/>
  <c r="E2401" i="3"/>
  <c r="D2401" i="3"/>
  <c r="B2401" i="3"/>
  <c r="Y2400" i="3"/>
  <c r="U2400" i="3"/>
  <c r="Z2400" i="3" s="1"/>
  <c r="Q2400" i="3"/>
  <c r="R2400" i="3" s="1"/>
  <c r="P2400" i="3"/>
  <c r="N2400" i="3"/>
  <c r="L2400" i="3"/>
  <c r="E2400" i="3"/>
  <c r="D2400" i="3"/>
  <c r="B2400" i="3"/>
  <c r="Y2399" i="3"/>
  <c r="Q2399" i="3"/>
  <c r="R2399" i="3" s="1"/>
  <c r="P2399" i="3"/>
  <c r="L2399" i="3"/>
  <c r="N2399" i="3" s="1"/>
  <c r="U2399" i="3" s="1"/>
  <c r="E2399" i="3"/>
  <c r="D2399" i="3"/>
  <c r="B2399" i="3"/>
  <c r="Y2398" i="3"/>
  <c r="Q2398" i="3"/>
  <c r="R2398" i="3" s="1"/>
  <c r="P2398" i="3"/>
  <c r="L2398" i="3"/>
  <c r="N2398" i="3" s="1"/>
  <c r="U2398" i="3" s="1"/>
  <c r="E2398" i="3"/>
  <c r="D2398" i="3"/>
  <c r="B2398" i="3"/>
  <c r="Y2397" i="3"/>
  <c r="Q2397" i="3"/>
  <c r="R2397" i="3" s="1"/>
  <c r="P2397" i="3"/>
  <c r="N2397" i="3"/>
  <c r="U2397" i="3" s="1"/>
  <c r="L2397" i="3"/>
  <c r="E2397" i="3"/>
  <c r="D2397" i="3"/>
  <c r="B2397" i="3"/>
  <c r="Y2396" i="3"/>
  <c r="Q2396" i="3"/>
  <c r="R2396" i="3" s="1"/>
  <c r="P2396" i="3"/>
  <c r="L2396" i="3"/>
  <c r="N2396" i="3" s="1"/>
  <c r="U2396" i="3" s="1"/>
  <c r="E2396" i="3"/>
  <c r="D2396" i="3"/>
  <c r="B2396" i="3"/>
  <c r="Y2395" i="3"/>
  <c r="Q2395" i="3"/>
  <c r="R2395" i="3" s="1"/>
  <c r="P2395" i="3"/>
  <c r="L2395" i="3"/>
  <c r="N2395" i="3" s="1"/>
  <c r="U2395" i="3" s="1"/>
  <c r="Z2395" i="3" s="1"/>
  <c r="E2395" i="3"/>
  <c r="D2395" i="3"/>
  <c r="B2395" i="3"/>
  <c r="Y2394" i="3"/>
  <c r="U2394" i="3"/>
  <c r="Q2394" i="3"/>
  <c r="R2394" i="3" s="1"/>
  <c r="P2394" i="3"/>
  <c r="L2394" i="3"/>
  <c r="N2394" i="3" s="1"/>
  <c r="E2394" i="3"/>
  <c r="D2394" i="3"/>
  <c r="B2394" i="3"/>
  <c r="Y2393" i="3"/>
  <c r="Q2393" i="3"/>
  <c r="R2393" i="3" s="1"/>
  <c r="P2393" i="3"/>
  <c r="N2393" i="3"/>
  <c r="U2393" i="3" s="1"/>
  <c r="L2393" i="3"/>
  <c r="E2393" i="3"/>
  <c r="D2393" i="3"/>
  <c r="B2393" i="3"/>
  <c r="Y2392" i="3"/>
  <c r="U2392" i="3"/>
  <c r="Z2392" i="3" s="1"/>
  <c r="Q2392" i="3"/>
  <c r="R2392" i="3" s="1"/>
  <c r="P2392" i="3"/>
  <c r="N2392" i="3"/>
  <c r="L2392" i="3"/>
  <c r="E2392" i="3"/>
  <c r="D2392" i="3"/>
  <c r="B2392" i="3"/>
  <c r="Y2391" i="3"/>
  <c r="Q2391" i="3"/>
  <c r="R2391" i="3" s="1"/>
  <c r="P2391" i="3"/>
  <c r="N2391" i="3"/>
  <c r="U2391" i="3" s="1"/>
  <c r="L2391" i="3"/>
  <c r="E2391" i="3"/>
  <c r="D2391" i="3"/>
  <c r="B2391" i="3"/>
  <c r="Y2390" i="3"/>
  <c r="Q2390" i="3"/>
  <c r="R2390" i="3" s="1"/>
  <c r="P2390" i="3"/>
  <c r="L2390" i="3"/>
  <c r="N2390" i="3" s="1"/>
  <c r="U2390" i="3" s="1"/>
  <c r="E2390" i="3"/>
  <c r="D2390" i="3"/>
  <c r="B2390" i="3"/>
  <c r="Y2389" i="3"/>
  <c r="U2389" i="3"/>
  <c r="Z2389" i="3" s="1"/>
  <c r="Q2389" i="3"/>
  <c r="R2389" i="3" s="1"/>
  <c r="P2389" i="3"/>
  <c r="N2389" i="3"/>
  <c r="L2389" i="3"/>
  <c r="E2389" i="3"/>
  <c r="D2389" i="3"/>
  <c r="B2389" i="3"/>
  <c r="Y2388" i="3"/>
  <c r="Q2388" i="3"/>
  <c r="R2388" i="3" s="1"/>
  <c r="P2388" i="3"/>
  <c r="N2388" i="3"/>
  <c r="U2388" i="3" s="1"/>
  <c r="L2388" i="3"/>
  <c r="E2388" i="3"/>
  <c r="D2388" i="3"/>
  <c r="B2388" i="3"/>
  <c r="Y2387" i="3"/>
  <c r="Q2387" i="3"/>
  <c r="R2387" i="3" s="1"/>
  <c r="P2387" i="3"/>
  <c r="L2387" i="3"/>
  <c r="N2387" i="3" s="1"/>
  <c r="U2387" i="3" s="1"/>
  <c r="E2387" i="3"/>
  <c r="D2387" i="3"/>
  <c r="B2387" i="3"/>
  <c r="Y2386" i="3"/>
  <c r="Q2386" i="3"/>
  <c r="R2386" i="3" s="1"/>
  <c r="P2386" i="3"/>
  <c r="L2386" i="3"/>
  <c r="N2386" i="3" s="1"/>
  <c r="U2386" i="3" s="1"/>
  <c r="E2386" i="3"/>
  <c r="D2386" i="3"/>
  <c r="B2386" i="3"/>
  <c r="Y2385" i="3"/>
  <c r="U2385" i="3"/>
  <c r="W2385" i="3" s="1"/>
  <c r="X2385" i="3" s="1"/>
  <c r="Q2385" i="3"/>
  <c r="R2385" i="3" s="1"/>
  <c r="P2385" i="3"/>
  <c r="N2385" i="3"/>
  <c r="L2385" i="3"/>
  <c r="E2385" i="3"/>
  <c r="D2385" i="3"/>
  <c r="B2385" i="3"/>
  <c r="Y2384" i="3"/>
  <c r="U2384" i="3"/>
  <c r="Z2384" i="3" s="1"/>
  <c r="Q2384" i="3"/>
  <c r="R2384" i="3" s="1"/>
  <c r="P2384" i="3"/>
  <c r="N2384" i="3"/>
  <c r="L2384" i="3"/>
  <c r="E2384" i="3"/>
  <c r="D2384" i="3"/>
  <c r="B2384" i="3"/>
  <c r="Y2383" i="3"/>
  <c r="Q2383" i="3"/>
  <c r="R2383" i="3" s="1"/>
  <c r="P2383" i="3"/>
  <c r="L2383" i="3"/>
  <c r="N2383" i="3" s="1"/>
  <c r="U2383" i="3" s="1"/>
  <c r="E2383" i="3"/>
  <c r="D2383" i="3"/>
  <c r="B2383" i="3"/>
  <c r="Y2382" i="3"/>
  <c r="Q2382" i="3"/>
  <c r="R2382" i="3" s="1"/>
  <c r="P2382" i="3"/>
  <c r="L2382" i="3"/>
  <c r="N2382" i="3" s="1"/>
  <c r="U2382" i="3" s="1"/>
  <c r="E2382" i="3"/>
  <c r="D2382" i="3"/>
  <c r="B2382" i="3"/>
  <c r="Y2381" i="3"/>
  <c r="Q2381" i="3"/>
  <c r="R2381" i="3" s="1"/>
  <c r="P2381" i="3"/>
  <c r="L2381" i="3"/>
  <c r="N2381" i="3" s="1"/>
  <c r="U2381" i="3" s="1"/>
  <c r="E2381" i="3"/>
  <c r="D2381" i="3"/>
  <c r="B2381" i="3"/>
  <c r="Y2380" i="3"/>
  <c r="Q2380" i="3"/>
  <c r="R2380" i="3" s="1"/>
  <c r="P2380" i="3"/>
  <c r="L2380" i="3"/>
  <c r="N2380" i="3" s="1"/>
  <c r="U2380" i="3" s="1"/>
  <c r="E2380" i="3"/>
  <c r="D2380" i="3"/>
  <c r="B2380" i="3"/>
  <c r="Y2379" i="3"/>
  <c r="Q2379" i="3"/>
  <c r="R2379" i="3" s="1"/>
  <c r="P2379" i="3"/>
  <c r="L2379" i="3"/>
  <c r="N2379" i="3" s="1"/>
  <c r="U2379" i="3" s="1"/>
  <c r="Z2379" i="3" s="1"/>
  <c r="E2379" i="3"/>
  <c r="D2379" i="3"/>
  <c r="B2379" i="3"/>
  <c r="Y2378" i="3"/>
  <c r="U2378" i="3"/>
  <c r="Z2378" i="3" s="1"/>
  <c r="Q2378" i="3"/>
  <c r="R2378" i="3" s="1"/>
  <c r="P2378" i="3"/>
  <c r="L2378" i="3"/>
  <c r="N2378" i="3" s="1"/>
  <c r="E2378" i="3"/>
  <c r="D2378" i="3"/>
  <c r="B2378" i="3"/>
  <c r="Y2377" i="3"/>
  <c r="Q2377" i="3"/>
  <c r="R2377" i="3" s="1"/>
  <c r="P2377" i="3"/>
  <c r="L2377" i="3"/>
  <c r="N2377" i="3" s="1"/>
  <c r="U2377" i="3" s="1"/>
  <c r="E2377" i="3"/>
  <c r="D2377" i="3"/>
  <c r="B2377" i="3"/>
  <c r="Y2376" i="3"/>
  <c r="U2376" i="3"/>
  <c r="Z2376" i="3" s="1"/>
  <c r="Q2376" i="3"/>
  <c r="R2376" i="3" s="1"/>
  <c r="P2376" i="3"/>
  <c r="N2376" i="3"/>
  <c r="L2376" i="3"/>
  <c r="E2376" i="3"/>
  <c r="D2376" i="3"/>
  <c r="B2376" i="3"/>
  <c r="Y2375" i="3"/>
  <c r="Q2375" i="3"/>
  <c r="R2375" i="3" s="1"/>
  <c r="P2375" i="3"/>
  <c r="N2375" i="3"/>
  <c r="U2375" i="3" s="1"/>
  <c r="L2375" i="3"/>
  <c r="E2375" i="3"/>
  <c r="D2375" i="3"/>
  <c r="B2375" i="3"/>
  <c r="Y2374" i="3"/>
  <c r="Q2374" i="3"/>
  <c r="R2374" i="3" s="1"/>
  <c r="P2374" i="3"/>
  <c r="N2374" i="3"/>
  <c r="U2374" i="3" s="1"/>
  <c r="W2374" i="3" s="1"/>
  <c r="X2374" i="3" s="1"/>
  <c r="L2374" i="3"/>
  <c r="E2374" i="3"/>
  <c r="D2374" i="3"/>
  <c r="B2374" i="3"/>
  <c r="Y2373" i="3"/>
  <c r="Q2373" i="3"/>
  <c r="R2373" i="3" s="1"/>
  <c r="P2373" i="3"/>
  <c r="N2373" i="3"/>
  <c r="U2373" i="3" s="1"/>
  <c r="W2373" i="3" s="1"/>
  <c r="X2373" i="3" s="1"/>
  <c r="L2373" i="3"/>
  <c r="E2373" i="3"/>
  <c r="D2373" i="3"/>
  <c r="B2373" i="3"/>
  <c r="Y2372" i="3"/>
  <c r="Q2372" i="3"/>
  <c r="R2372" i="3" s="1"/>
  <c r="P2372" i="3"/>
  <c r="N2372" i="3"/>
  <c r="U2372" i="3" s="1"/>
  <c r="Z2372" i="3" s="1"/>
  <c r="L2372" i="3"/>
  <c r="E2372" i="3"/>
  <c r="D2372" i="3"/>
  <c r="B2372" i="3"/>
  <c r="Y2371" i="3"/>
  <c r="Q2371" i="3"/>
  <c r="R2371" i="3" s="1"/>
  <c r="P2371" i="3"/>
  <c r="L2371" i="3"/>
  <c r="N2371" i="3" s="1"/>
  <c r="U2371" i="3" s="1"/>
  <c r="E2371" i="3"/>
  <c r="D2371" i="3"/>
  <c r="B2371" i="3"/>
  <c r="Y2370" i="3"/>
  <c r="Q2370" i="3"/>
  <c r="R2370" i="3" s="1"/>
  <c r="P2370" i="3"/>
  <c r="N2370" i="3"/>
  <c r="U2370" i="3" s="1"/>
  <c r="L2370" i="3"/>
  <c r="E2370" i="3"/>
  <c r="D2370" i="3"/>
  <c r="B2370" i="3"/>
  <c r="Y2369" i="3"/>
  <c r="U2369" i="3"/>
  <c r="W2369" i="3" s="1"/>
  <c r="X2369" i="3" s="1"/>
  <c r="Q2369" i="3"/>
  <c r="R2369" i="3" s="1"/>
  <c r="P2369" i="3"/>
  <c r="N2369" i="3"/>
  <c r="L2369" i="3"/>
  <c r="E2369" i="3"/>
  <c r="D2369" i="3"/>
  <c r="B2369" i="3"/>
  <c r="Y2368" i="3"/>
  <c r="U2368" i="3"/>
  <c r="W2368" i="3" s="1"/>
  <c r="X2368" i="3" s="1"/>
  <c r="Q2368" i="3"/>
  <c r="R2368" i="3" s="1"/>
  <c r="P2368" i="3"/>
  <c r="N2368" i="3"/>
  <c r="L2368" i="3"/>
  <c r="E2368" i="3"/>
  <c r="D2368" i="3"/>
  <c r="B2368" i="3"/>
  <c r="Y2367" i="3"/>
  <c r="U2367" i="3"/>
  <c r="Z2367" i="3" s="1"/>
  <c r="Q2367" i="3"/>
  <c r="R2367" i="3" s="1"/>
  <c r="P2367" i="3"/>
  <c r="L2367" i="3"/>
  <c r="N2367" i="3" s="1"/>
  <c r="E2367" i="3"/>
  <c r="D2367" i="3"/>
  <c r="B2367" i="3"/>
  <c r="Y2366" i="3"/>
  <c r="Q2366" i="3"/>
  <c r="R2366" i="3" s="1"/>
  <c r="P2366" i="3"/>
  <c r="N2366" i="3"/>
  <c r="U2366" i="3" s="1"/>
  <c r="L2366" i="3"/>
  <c r="E2366" i="3"/>
  <c r="D2366" i="3"/>
  <c r="B2366" i="3"/>
  <c r="Y2365" i="3"/>
  <c r="Q2365" i="3"/>
  <c r="R2365" i="3" s="1"/>
  <c r="P2365" i="3"/>
  <c r="L2365" i="3"/>
  <c r="N2365" i="3" s="1"/>
  <c r="U2365" i="3" s="1"/>
  <c r="W2365" i="3" s="1"/>
  <c r="X2365" i="3" s="1"/>
  <c r="E2365" i="3"/>
  <c r="D2365" i="3"/>
  <c r="B2365" i="3"/>
  <c r="Y2364" i="3"/>
  <c r="Q2364" i="3"/>
  <c r="R2364" i="3" s="1"/>
  <c r="P2364" i="3"/>
  <c r="L2364" i="3"/>
  <c r="N2364" i="3" s="1"/>
  <c r="U2364" i="3" s="1"/>
  <c r="E2364" i="3"/>
  <c r="D2364" i="3"/>
  <c r="B2364" i="3"/>
  <c r="Y2363" i="3"/>
  <c r="Q2363" i="3"/>
  <c r="R2363" i="3" s="1"/>
  <c r="P2363" i="3"/>
  <c r="L2363" i="3"/>
  <c r="N2363" i="3" s="1"/>
  <c r="U2363" i="3" s="1"/>
  <c r="W2363" i="3" s="1"/>
  <c r="X2363" i="3" s="1"/>
  <c r="E2363" i="3"/>
  <c r="D2363" i="3"/>
  <c r="B2363" i="3"/>
  <c r="Y2362" i="3"/>
  <c r="Q2362" i="3"/>
  <c r="R2362" i="3" s="1"/>
  <c r="P2362" i="3"/>
  <c r="L2362" i="3"/>
  <c r="N2362" i="3" s="1"/>
  <c r="U2362" i="3" s="1"/>
  <c r="W2362" i="3" s="1"/>
  <c r="X2362" i="3" s="1"/>
  <c r="E2362" i="3"/>
  <c r="D2362" i="3"/>
  <c r="B2362" i="3"/>
  <c r="Y2361" i="3"/>
  <c r="U2361" i="3"/>
  <c r="Q2361" i="3"/>
  <c r="R2361" i="3" s="1"/>
  <c r="P2361" i="3"/>
  <c r="L2361" i="3"/>
  <c r="N2361" i="3" s="1"/>
  <c r="E2361" i="3"/>
  <c r="D2361" i="3"/>
  <c r="B2361" i="3"/>
  <c r="Y2360" i="3"/>
  <c r="Q2360" i="3"/>
  <c r="R2360" i="3" s="1"/>
  <c r="P2360" i="3"/>
  <c r="N2360" i="3"/>
  <c r="U2360" i="3" s="1"/>
  <c r="L2360" i="3"/>
  <c r="E2360" i="3"/>
  <c r="D2360" i="3"/>
  <c r="B2360" i="3"/>
  <c r="Y2359" i="3"/>
  <c r="Q2359" i="3"/>
  <c r="R2359" i="3" s="1"/>
  <c r="P2359" i="3"/>
  <c r="L2359" i="3"/>
  <c r="N2359" i="3" s="1"/>
  <c r="U2359" i="3" s="1"/>
  <c r="E2359" i="3"/>
  <c r="D2359" i="3"/>
  <c r="B2359" i="3"/>
  <c r="Y2358" i="3"/>
  <c r="Q2358" i="3"/>
  <c r="R2358" i="3" s="1"/>
  <c r="P2358" i="3"/>
  <c r="N2358" i="3"/>
  <c r="U2358" i="3" s="1"/>
  <c r="L2358" i="3"/>
  <c r="E2358" i="3"/>
  <c r="D2358" i="3"/>
  <c r="B2358" i="3"/>
  <c r="Y2357" i="3"/>
  <c r="Q2357" i="3"/>
  <c r="R2357" i="3" s="1"/>
  <c r="P2357" i="3"/>
  <c r="N2357" i="3"/>
  <c r="U2357" i="3" s="1"/>
  <c r="L2357" i="3"/>
  <c r="E2357" i="3"/>
  <c r="D2357" i="3"/>
  <c r="B2357" i="3"/>
  <c r="Y2356" i="3"/>
  <c r="U2356" i="3"/>
  <c r="Z2356" i="3" s="1"/>
  <c r="Q2356" i="3"/>
  <c r="R2356" i="3" s="1"/>
  <c r="P2356" i="3"/>
  <c r="N2356" i="3"/>
  <c r="L2356" i="3"/>
  <c r="E2356" i="3"/>
  <c r="D2356" i="3"/>
  <c r="B2356" i="3"/>
  <c r="Y2355" i="3"/>
  <c r="Q2355" i="3"/>
  <c r="R2355" i="3" s="1"/>
  <c r="P2355" i="3"/>
  <c r="N2355" i="3"/>
  <c r="U2355" i="3" s="1"/>
  <c r="L2355" i="3"/>
  <c r="E2355" i="3"/>
  <c r="D2355" i="3"/>
  <c r="B2355" i="3"/>
  <c r="Y2354" i="3"/>
  <c r="Q2354" i="3"/>
  <c r="R2354" i="3" s="1"/>
  <c r="P2354" i="3"/>
  <c r="N2354" i="3"/>
  <c r="U2354" i="3" s="1"/>
  <c r="L2354" i="3"/>
  <c r="E2354" i="3"/>
  <c r="D2354" i="3"/>
  <c r="B2354" i="3"/>
  <c r="Y2353" i="3"/>
  <c r="Q2353" i="3"/>
  <c r="R2353" i="3" s="1"/>
  <c r="P2353" i="3"/>
  <c r="N2353" i="3"/>
  <c r="U2353" i="3" s="1"/>
  <c r="L2353" i="3"/>
  <c r="E2353" i="3"/>
  <c r="D2353" i="3"/>
  <c r="B2353" i="3"/>
  <c r="Y2352" i="3"/>
  <c r="U2352" i="3"/>
  <c r="W2352" i="3" s="1"/>
  <c r="X2352" i="3" s="1"/>
  <c r="Q2352" i="3"/>
  <c r="R2352" i="3" s="1"/>
  <c r="P2352" i="3"/>
  <c r="N2352" i="3"/>
  <c r="L2352" i="3"/>
  <c r="E2352" i="3"/>
  <c r="D2352" i="3"/>
  <c r="B2352" i="3"/>
  <c r="Y2351" i="3"/>
  <c r="U2351" i="3"/>
  <c r="Q2351" i="3"/>
  <c r="R2351" i="3" s="1"/>
  <c r="P2351" i="3"/>
  <c r="L2351" i="3"/>
  <c r="N2351" i="3" s="1"/>
  <c r="E2351" i="3"/>
  <c r="D2351" i="3"/>
  <c r="B2351" i="3"/>
  <c r="Y2350" i="3"/>
  <c r="Q2350" i="3"/>
  <c r="R2350" i="3" s="1"/>
  <c r="P2350" i="3"/>
  <c r="N2350" i="3"/>
  <c r="U2350" i="3" s="1"/>
  <c r="Z2350" i="3" s="1"/>
  <c r="L2350" i="3"/>
  <c r="E2350" i="3"/>
  <c r="D2350" i="3"/>
  <c r="B2350" i="3"/>
  <c r="Y2349" i="3"/>
  <c r="Q2349" i="3"/>
  <c r="R2349" i="3" s="1"/>
  <c r="P2349" i="3"/>
  <c r="L2349" i="3"/>
  <c r="N2349" i="3" s="1"/>
  <c r="U2349" i="3" s="1"/>
  <c r="E2349" i="3"/>
  <c r="D2349" i="3"/>
  <c r="B2349" i="3"/>
  <c r="Y2348" i="3"/>
  <c r="Q2348" i="3"/>
  <c r="R2348" i="3" s="1"/>
  <c r="P2348" i="3"/>
  <c r="N2348" i="3"/>
  <c r="U2348" i="3" s="1"/>
  <c r="Z2348" i="3" s="1"/>
  <c r="L2348" i="3"/>
  <c r="E2348" i="3"/>
  <c r="D2348" i="3"/>
  <c r="B2348" i="3"/>
  <c r="Y2347" i="3"/>
  <c r="Q2347" i="3"/>
  <c r="R2347" i="3" s="1"/>
  <c r="P2347" i="3"/>
  <c r="L2347" i="3"/>
  <c r="N2347" i="3" s="1"/>
  <c r="U2347" i="3" s="1"/>
  <c r="Z2347" i="3" s="1"/>
  <c r="E2347" i="3"/>
  <c r="D2347" i="3"/>
  <c r="B2347" i="3"/>
  <c r="Y2346" i="3"/>
  <c r="Q2346" i="3"/>
  <c r="R2346" i="3" s="1"/>
  <c r="P2346" i="3"/>
  <c r="L2346" i="3"/>
  <c r="N2346" i="3" s="1"/>
  <c r="U2346" i="3" s="1"/>
  <c r="E2346" i="3"/>
  <c r="D2346" i="3"/>
  <c r="B2346" i="3"/>
  <c r="Y2345" i="3"/>
  <c r="Q2345" i="3"/>
  <c r="R2345" i="3" s="1"/>
  <c r="P2345" i="3"/>
  <c r="L2345" i="3"/>
  <c r="N2345" i="3" s="1"/>
  <c r="U2345" i="3" s="1"/>
  <c r="E2345" i="3"/>
  <c r="D2345" i="3"/>
  <c r="B2345" i="3"/>
  <c r="Y2344" i="3"/>
  <c r="Q2344" i="3"/>
  <c r="R2344" i="3" s="1"/>
  <c r="P2344" i="3"/>
  <c r="L2344" i="3"/>
  <c r="N2344" i="3" s="1"/>
  <c r="U2344" i="3" s="1"/>
  <c r="Z2344" i="3" s="1"/>
  <c r="E2344" i="3"/>
  <c r="D2344" i="3"/>
  <c r="B2344" i="3"/>
  <c r="Y2343" i="3"/>
  <c r="Q2343" i="3"/>
  <c r="R2343" i="3" s="1"/>
  <c r="P2343" i="3"/>
  <c r="L2343" i="3"/>
  <c r="N2343" i="3" s="1"/>
  <c r="U2343" i="3" s="1"/>
  <c r="E2343" i="3"/>
  <c r="D2343" i="3"/>
  <c r="B2343" i="3"/>
  <c r="Y2342" i="3"/>
  <c r="Q2342" i="3"/>
  <c r="R2342" i="3" s="1"/>
  <c r="P2342" i="3"/>
  <c r="L2342" i="3"/>
  <c r="N2342" i="3" s="1"/>
  <c r="U2342" i="3" s="1"/>
  <c r="E2342" i="3"/>
  <c r="D2342" i="3"/>
  <c r="B2342" i="3"/>
  <c r="Y2341" i="3"/>
  <c r="U2341" i="3"/>
  <c r="Z2341" i="3" s="1"/>
  <c r="Q2341" i="3"/>
  <c r="R2341" i="3" s="1"/>
  <c r="P2341" i="3"/>
  <c r="N2341" i="3"/>
  <c r="L2341" i="3"/>
  <c r="E2341" i="3"/>
  <c r="D2341" i="3"/>
  <c r="B2341" i="3"/>
  <c r="Y2340" i="3"/>
  <c r="U2340" i="3"/>
  <c r="Q2340" i="3"/>
  <c r="R2340" i="3" s="1"/>
  <c r="P2340" i="3"/>
  <c r="N2340" i="3"/>
  <c r="L2340" i="3"/>
  <c r="E2340" i="3"/>
  <c r="D2340" i="3"/>
  <c r="B2340" i="3"/>
  <c r="Y2339" i="3"/>
  <c r="Q2339" i="3"/>
  <c r="R2339" i="3" s="1"/>
  <c r="P2339" i="3"/>
  <c r="N2339" i="3"/>
  <c r="U2339" i="3" s="1"/>
  <c r="Z2339" i="3" s="1"/>
  <c r="L2339" i="3"/>
  <c r="E2339" i="3"/>
  <c r="D2339" i="3"/>
  <c r="B2339" i="3"/>
  <c r="Y2338" i="3"/>
  <c r="Q2338" i="3"/>
  <c r="R2338" i="3" s="1"/>
  <c r="P2338" i="3"/>
  <c r="L2338" i="3"/>
  <c r="N2338" i="3" s="1"/>
  <c r="U2338" i="3" s="1"/>
  <c r="E2338" i="3"/>
  <c r="D2338" i="3"/>
  <c r="B2338" i="3"/>
  <c r="Y2337" i="3"/>
  <c r="Q2337" i="3"/>
  <c r="R2337" i="3" s="1"/>
  <c r="P2337" i="3"/>
  <c r="L2337" i="3"/>
  <c r="N2337" i="3" s="1"/>
  <c r="U2337" i="3" s="1"/>
  <c r="E2337" i="3"/>
  <c r="D2337" i="3"/>
  <c r="B2337" i="3"/>
  <c r="Y2336" i="3"/>
  <c r="U2336" i="3"/>
  <c r="Z2336" i="3" s="1"/>
  <c r="Q2336" i="3"/>
  <c r="R2336" i="3" s="1"/>
  <c r="P2336" i="3"/>
  <c r="N2336" i="3"/>
  <c r="L2336" i="3"/>
  <c r="E2336" i="3"/>
  <c r="D2336" i="3"/>
  <c r="B2336" i="3"/>
  <c r="Y2335" i="3"/>
  <c r="Q2335" i="3"/>
  <c r="R2335" i="3" s="1"/>
  <c r="P2335" i="3"/>
  <c r="L2335" i="3"/>
  <c r="N2335" i="3" s="1"/>
  <c r="U2335" i="3" s="1"/>
  <c r="E2335" i="3"/>
  <c r="D2335" i="3"/>
  <c r="B2335" i="3"/>
  <c r="Y2334" i="3"/>
  <c r="Q2334" i="3"/>
  <c r="R2334" i="3" s="1"/>
  <c r="P2334" i="3"/>
  <c r="L2334" i="3"/>
  <c r="N2334" i="3" s="1"/>
  <c r="U2334" i="3" s="1"/>
  <c r="E2334" i="3"/>
  <c r="D2334" i="3"/>
  <c r="B2334" i="3"/>
  <c r="Y2333" i="3"/>
  <c r="Q2333" i="3"/>
  <c r="R2333" i="3" s="1"/>
  <c r="P2333" i="3"/>
  <c r="N2333" i="3"/>
  <c r="U2333" i="3" s="1"/>
  <c r="L2333" i="3"/>
  <c r="E2333" i="3"/>
  <c r="D2333" i="3"/>
  <c r="B2333" i="3"/>
  <c r="Y2332" i="3"/>
  <c r="Q2332" i="3"/>
  <c r="R2332" i="3" s="1"/>
  <c r="P2332" i="3"/>
  <c r="N2332" i="3"/>
  <c r="U2332" i="3" s="1"/>
  <c r="W2332" i="3" s="1"/>
  <c r="X2332" i="3" s="1"/>
  <c r="L2332" i="3"/>
  <c r="E2332" i="3"/>
  <c r="D2332" i="3"/>
  <c r="B2332" i="3"/>
  <c r="Y2331" i="3"/>
  <c r="Q2331" i="3"/>
  <c r="R2331" i="3" s="1"/>
  <c r="P2331" i="3"/>
  <c r="L2331" i="3"/>
  <c r="N2331" i="3" s="1"/>
  <c r="U2331" i="3" s="1"/>
  <c r="E2331" i="3"/>
  <c r="D2331" i="3"/>
  <c r="B2331" i="3"/>
  <c r="Y2330" i="3"/>
  <c r="U2330" i="3"/>
  <c r="Z2330" i="3" s="1"/>
  <c r="Q2330" i="3"/>
  <c r="R2330" i="3" s="1"/>
  <c r="P2330" i="3"/>
  <c r="L2330" i="3"/>
  <c r="N2330" i="3" s="1"/>
  <c r="E2330" i="3"/>
  <c r="D2330" i="3"/>
  <c r="B2330" i="3"/>
  <c r="Y2329" i="3"/>
  <c r="Q2329" i="3"/>
  <c r="R2329" i="3" s="1"/>
  <c r="P2329" i="3"/>
  <c r="L2329" i="3"/>
  <c r="N2329" i="3" s="1"/>
  <c r="U2329" i="3" s="1"/>
  <c r="W2329" i="3" s="1"/>
  <c r="X2329" i="3" s="1"/>
  <c r="E2329" i="3"/>
  <c r="D2329" i="3"/>
  <c r="B2329" i="3"/>
  <c r="Y2328" i="3"/>
  <c r="Q2328" i="3"/>
  <c r="R2328" i="3" s="1"/>
  <c r="P2328" i="3"/>
  <c r="L2328" i="3"/>
  <c r="N2328" i="3" s="1"/>
  <c r="U2328" i="3" s="1"/>
  <c r="E2328" i="3"/>
  <c r="D2328" i="3"/>
  <c r="B2328" i="3"/>
  <c r="Y2327" i="3"/>
  <c r="Q2327" i="3"/>
  <c r="R2327" i="3" s="1"/>
  <c r="P2327" i="3"/>
  <c r="L2327" i="3"/>
  <c r="N2327" i="3" s="1"/>
  <c r="U2327" i="3" s="1"/>
  <c r="E2327" i="3"/>
  <c r="D2327" i="3"/>
  <c r="B2327" i="3"/>
  <c r="Y2326" i="3"/>
  <c r="Q2326" i="3"/>
  <c r="R2326" i="3" s="1"/>
  <c r="P2326" i="3"/>
  <c r="L2326" i="3"/>
  <c r="N2326" i="3" s="1"/>
  <c r="U2326" i="3" s="1"/>
  <c r="E2326" i="3"/>
  <c r="D2326" i="3"/>
  <c r="B2326" i="3"/>
  <c r="Y2325" i="3"/>
  <c r="U2325" i="3"/>
  <c r="Q2325" i="3"/>
  <c r="R2325" i="3" s="1"/>
  <c r="P2325" i="3"/>
  <c r="N2325" i="3"/>
  <c r="L2325" i="3"/>
  <c r="E2325" i="3"/>
  <c r="D2325" i="3"/>
  <c r="B2325" i="3"/>
  <c r="Y2324" i="3"/>
  <c r="Q2324" i="3"/>
  <c r="R2324" i="3" s="1"/>
  <c r="P2324" i="3"/>
  <c r="N2324" i="3"/>
  <c r="U2324" i="3" s="1"/>
  <c r="L2324" i="3"/>
  <c r="E2324" i="3"/>
  <c r="D2324" i="3"/>
  <c r="B2324" i="3"/>
  <c r="Y2323" i="3"/>
  <c r="Q2323" i="3"/>
  <c r="R2323" i="3" s="1"/>
  <c r="P2323" i="3"/>
  <c r="L2323" i="3"/>
  <c r="N2323" i="3" s="1"/>
  <c r="U2323" i="3" s="1"/>
  <c r="E2323" i="3"/>
  <c r="D2323" i="3"/>
  <c r="B2323" i="3"/>
  <c r="Y2322" i="3"/>
  <c r="Q2322" i="3"/>
  <c r="R2322" i="3" s="1"/>
  <c r="P2322" i="3"/>
  <c r="L2322" i="3"/>
  <c r="N2322" i="3" s="1"/>
  <c r="U2322" i="3" s="1"/>
  <c r="E2322" i="3"/>
  <c r="D2322" i="3"/>
  <c r="B2322" i="3"/>
  <c r="Y2321" i="3"/>
  <c r="Q2321" i="3"/>
  <c r="R2321" i="3" s="1"/>
  <c r="P2321" i="3"/>
  <c r="N2321" i="3"/>
  <c r="U2321" i="3" s="1"/>
  <c r="L2321" i="3"/>
  <c r="E2321" i="3"/>
  <c r="D2321" i="3"/>
  <c r="B2321" i="3"/>
  <c r="Y2320" i="3"/>
  <c r="U2320" i="3"/>
  <c r="W2320" i="3" s="1"/>
  <c r="X2320" i="3" s="1"/>
  <c r="Q2320" i="3"/>
  <c r="R2320" i="3" s="1"/>
  <c r="P2320" i="3"/>
  <c r="N2320" i="3"/>
  <c r="L2320" i="3"/>
  <c r="E2320" i="3"/>
  <c r="D2320" i="3"/>
  <c r="B2320" i="3"/>
  <c r="Y2319" i="3"/>
  <c r="U2319" i="3"/>
  <c r="Z2319" i="3" s="1"/>
  <c r="Q2319" i="3"/>
  <c r="R2319" i="3" s="1"/>
  <c r="P2319" i="3"/>
  <c r="L2319" i="3"/>
  <c r="N2319" i="3" s="1"/>
  <c r="E2319" i="3"/>
  <c r="D2319" i="3"/>
  <c r="B2319" i="3"/>
  <c r="Y2318" i="3"/>
  <c r="Q2318" i="3"/>
  <c r="R2318" i="3" s="1"/>
  <c r="P2318" i="3"/>
  <c r="L2318" i="3"/>
  <c r="N2318" i="3" s="1"/>
  <c r="U2318" i="3" s="1"/>
  <c r="W2318" i="3" s="1"/>
  <c r="X2318" i="3" s="1"/>
  <c r="E2318" i="3"/>
  <c r="D2318" i="3"/>
  <c r="B2318" i="3"/>
  <c r="Y2317" i="3"/>
  <c r="U2317" i="3"/>
  <c r="Q2317" i="3"/>
  <c r="R2317" i="3" s="1"/>
  <c r="P2317" i="3"/>
  <c r="N2317" i="3"/>
  <c r="L2317" i="3"/>
  <c r="E2317" i="3"/>
  <c r="D2317" i="3"/>
  <c r="B2317" i="3"/>
  <c r="Y2316" i="3"/>
  <c r="Q2316" i="3"/>
  <c r="R2316" i="3" s="1"/>
  <c r="P2316" i="3"/>
  <c r="L2316" i="3"/>
  <c r="N2316" i="3" s="1"/>
  <c r="U2316" i="3" s="1"/>
  <c r="E2316" i="3"/>
  <c r="D2316" i="3"/>
  <c r="B2316" i="3"/>
  <c r="Y2315" i="3"/>
  <c r="Q2315" i="3"/>
  <c r="R2315" i="3" s="1"/>
  <c r="P2315" i="3"/>
  <c r="L2315" i="3"/>
  <c r="N2315" i="3" s="1"/>
  <c r="U2315" i="3" s="1"/>
  <c r="W2315" i="3" s="1"/>
  <c r="X2315" i="3" s="1"/>
  <c r="E2315" i="3"/>
  <c r="D2315" i="3"/>
  <c r="B2315" i="3"/>
  <c r="Y2314" i="3"/>
  <c r="U2314" i="3"/>
  <c r="W2314" i="3" s="1"/>
  <c r="X2314" i="3" s="1"/>
  <c r="Q2314" i="3"/>
  <c r="R2314" i="3" s="1"/>
  <c r="P2314" i="3"/>
  <c r="L2314" i="3"/>
  <c r="N2314" i="3" s="1"/>
  <c r="E2314" i="3"/>
  <c r="D2314" i="3"/>
  <c r="B2314" i="3"/>
  <c r="Y2313" i="3"/>
  <c r="U2313" i="3"/>
  <c r="Q2313" i="3"/>
  <c r="R2313" i="3" s="1"/>
  <c r="P2313" i="3"/>
  <c r="L2313" i="3"/>
  <c r="N2313" i="3" s="1"/>
  <c r="E2313" i="3"/>
  <c r="D2313" i="3"/>
  <c r="B2313" i="3"/>
  <c r="Y2312" i="3"/>
  <c r="Q2312" i="3"/>
  <c r="R2312" i="3" s="1"/>
  <c r="P2312" i="3"/>
  <c r="L2312" i="3"/>
  <c r="N2312" i="3" s="1"/>
  <c r="U2312" i="3" s="1"/>
  <c r="E2312" i="3"/>
  <c r="D2312" i="3"/>
  <c r="B2312" i="3"/>
  <c r="Y2311" i="3"/>
  <c r="Q2311" i="3"/>
  <c r="R2311" i="3" s="1"/>
  <c r="P2311" i="3"/>
  <c r="N2311" i="3"/>
  <c r="U2311" i="3" s="1"/>
  <c r="Z2311" i="3" s="1"/>
  <c r="L2311" i="3"/>
  <c r="E2311" i="3"/>
  <c r="D2311" i="3"/>
  <c r="B2311" i="3"/>
  <c r="Y2310" i="3"/>
  <c r="Q2310" i="3"/>
  <c r="R2310" i="3" s="1"/>
  <c r="P2310" i="3"/>
  <c r="L2310" i="3"/>
  <c r="N2310" i="3" s="1"/>
  <c r="U2310" i="3" s="1"/>
  <c r="E2310" i="3"/>
  <c r="D2310" i="3"/>
  <c r="B2310" i="3"/>
  <c r="Y2309" i="3"/>
  <c r="U2309" i="3"/>
  <c r="Q2309" i="3"/>
  <c r="R2309" i="3" s="1"/>
  <c r="P2309" i="3"/>
  <c r="L2309" i="3"/>
  <c r="N2309" i="3" s="1"/>
  <c r="E2309" i="3"/>
  <c r="D2309" i="3"/>
  <c r="B2309" i="3"/>
  <c r="Y2308" i="3"/>
  <c r="U2308" i="3"/>
  <c r="W2308" i="3" s="1"/>
  <c r="X2308" i="3" s="1"/>
  <c r="Q2308" i="3"/>
  <c r="R2308" i="3" s="1"/>
  <c r="P2308" i="3"/>
  <c r="N2308" i="3"/>
  <c r="L2308" i="3"/>
  <c r="E2308" i="3"/>
  <c r="D2308" i="3"/>
  <c r="B2308" i="3"/>
  <c r="Y2307" i="3"/>
  <c r="Q2307" i="3"/>
  <c r="R2307" i="3" s="1"/>
  <c r="P2307" i="3"/>
  <c r="L2307" i="3"/>
  <c r="N2307" i="3" s="1"/>
  <c r="U2307" i="3" s="1"/>
  <c r="E2307" i="3"/>
  <c r="D2307" i="3"/>
  <c r="B2307" i="3"/>
  <c r="Y2306" i="3"/>
  <c r="U2306" i="3"/>
  <c r="W2306" i="3" s="1"/>
  <c r="X2306" i="3" s="1"/>
  <c r="Q2306" i="3"/>
  <c r="R2306" i="3" s="1"/>
  <c r="P2306" i="3"/>
  <c r="N2306" i="3"/>
  <c r="L2306" i="3"/>
  <c r="E2306" i="3"/>
  <c r="D2306" i="3"/>
  <c r="B2306" i="3"/>
  <c r="Y2305" i="3"/>
  <c r="Q2305" i="3"/>
  <c r="R2305" i="3" s="1"/>
  <c r="P2305" i="3"/>
  <c r="N2305" i="3"/>
  <c r="U2305" i="3" s="1"/>
  <c r="Z2305" i="3" s="1"/>
  <c r="L2305" i="3"/>
  <c r="E2305" i="3"/>
  <c r="D2305" i="3"/>
  <c r="B2305" i="3"/>
  <c r="Y2304" i="3"/>
  <c r="U2304" i="3"/>
  <c r="W2304" i="3" s="1"/>
  <c r="X2304" i="3" s="1"/>
  <c r="Q2304" i="3"/>
  <c r="R2304" i="3" s="1"/>
  <c r="P2304" i="3"/>
  <c r="N2304" i="3"/>
  <c r="L2304" i="3"/>
  <c r="E2304" i="3"/>
  <c r="D2304" i="3"/>
  <c r="B2304" i="3"/>
  <c r="Y2303" i="3"/>
  <c r="U2303" i="3"/>
  <c r="Z2303" i="3" s="1"/>
  <c r="Q2303" i="3"/>
  <c r="R2303" i="3" s="1"/>
  <c r="P2303" i="3"/>
  <c r="L2303" i="3"/>
  <c r="N2303" i="3" s="1"/>
  <c r="E2303" i="3"/>
  <c r="D2303" i="3"/>
  <c r="B2303" i="3"/>
  <c r="Y2302" i="3"/>
  <c r="Q2302" i="3"/>
  <c r="R2302" i="3" s="1"/>
  <c r="P2302" i="3"/>
  <c r="L2302" i="3"/>
  <c r="N2302" i="3" s="1"/>
  <c r="U2302" i="3" s="1"/>
  <c r="W2302" i="3" s="1"/>
  <c r="X2302" i="3" s="1"/>
  <c r="E2302" i="3"/>
  <c r="D2302" i="3"/>
  <c r="B2302" i="3"/>
  <c r="Y2301" i="3"/>
  <c r="U2301" i="3"/>
  <c r="Q2301" i="3"/>
  <c r="R2301" i="3" s="1"/>
  <c r="P2301" i="3"/>
  <c r="N2301" i="3"/>
  <c r="L2301" i="3"/>
  <c r="E2301" i="3"/>
  <c r="D2301" i="3"/>
  <c r="B2301" i="3"/>
  <c r="Y2300" i="3"/>
  <c r="Q2300" i="3"/>
  <c r="R2300" i="3" s="1"/>
  <c r="P2300" i="3"/>
  <c r="L2300" i="3"/>
  <c r="N2300" i="3" s="1"/>
  <c r="U2300" i="3" s="1"/>
  <c r="E2300" i="3"/>
  <c r="D2300" i="3"/>
  <c r="B2300" i="3"/>
  <c r="Y2299" i="3"/>
  <c r="Q2299" i="3"/>
  <c r="R2299" i="3" s="1"/>
  <c r="P2299" i="3"/>
  <c r="L2299" i="3"/>
  <c r="N2299" i="3" s="1"/>
  <c r="U2299" i="3" s="1"/>
  <c r="Z2299" i="3" s="1"/>
  <c r="E2299" i="3"/>
  <c r="D2299" i="3"/>
  <c r="B2299" i="3"/>
  <c r="Y2298" i="3"/>
  <c r="Q2298" i="3"/>
  <c r="R2298" i="3" s="1"/>
  <c r="P2298" i="3"/>
  <c r="L2298" i="3"/>
  <c r="N2298" i="3" s="1"/>
  <c r="U2298" i="3" s="1"/>
  <c r="W2298" i="3" s="1"/>
  <c r="X2298" i="3" s="1"/>
  <c r="E2298" i="3"/>
  <c r="D2298" i="3"/>
  <c r="B2298" i="3"/>
  <c r="Y2297" i="3"/>
  <c r="Q2297" i="3"/>
  <c r="R2297" i="3" s="1"/>
  <c r="P2297" i="3"/>
  <c r="L2297" i="3"/>
  <c r="N2297" i="3" s="1"/>
  <c r="U2297" i="3" s="1"/>
  <c r="E2297" i="3"/>
  <c r="D2297" i="3"/>
  <c r="B2297" i="3"/>
  <c r="Y2296" i="3"/>
  <c r="Q2296" i="3"/>
  <c r="R2296" i="3" s="1"/>
  <c r="P2296" i="3"/>
  <c r="L2296" i="3"/>
  <c r="N2296" i="3" s="1"/>
  <c r="U2296" i="3" s="1"/>
  <c r="E2296" i="3"/>
  <c r="D2296" i="3"/>
  <c r="B2296" i="3"/>
  <c r="Y2295" i="3"/>
  <c r="Q2295" i="3"/>
  <c r="R2295" i="3" s="1"/>
  <c r="P2295" i="3"/>
  <c r="L2295" i="3"/>
  <c r="N2295" i="3" s="1"/>
  <c r="U2295" i="3" s="1"/>
  <c r="E2295" i="3"/>
  <c r="D2295" i="3"/>
  <c r="B2295" i="3"/>
  <c r="Y2294" i="3"/>
  <c r="Q2294" i="3"/>
  <c r="R2294" i="3" s="1"/>
  <c r="P2294" i="3"/>
  <c r="N2294" i="3"/>
  <c r="U2294" i="3" s="1"/>
  <c r="L2294" i="3"/>
  <c r="E2294" i="3"/>
  <c r="D2294" i="3"/>
  <c r="B2294" i="3"/>
  <c r="Y2293" i="3"/>
  <c r="Q2293" i="3"/>
  <c r="R2293" i="3" s="1"/>
  <c r="P2293" i="3"/>
  <c r="L2293" i="3"/>
  <c r="N2293" i="3" s="1"/>
  <c r="U2293" i="3" s="1"/>
  <c r="Z2293" i="3" s="1"/>
  <c r="E2293" i="3"/>
  <c r="D2293" i="3"/>
  <c r="B2293" i="3"/>
  <c r="Y2292" i="3"/>
  <c r="Q2292" i="3"/>
  <c r="R2292" i="3" s="1"/>
  <c r="P2292" i="3"/>
  <c r="N2292" i="3"/>
  <c r="U2292" i="3" s="1"/>
  <c r="Z2292" i="3" s="1"/>
  <c r="L2292" i="3"/>
  <c r="E2292" i="3"/>
  <c r="D2292" i="3"/>
  <c r="B2292" i="3"/>
  <c r="Y2291" i="3"/>
  <c r="Q2291" i="3"/>
  <c r="R2291" i="3" s="1"/>
  <c r="P2291" i="3"/>
  <c r="L2291" i="3"/>
  <c r="N2291" i="3" s="1"/>
  <c r="U2291" i="3" s="1"/>
  <c r="E2291" i="3"/>
  <c r="D2291" i="3"/>
  <c r="B2291" i="3"/>
  <c r="Y2290" i="3"/>
  <c r="Q2290" i="3"/>
  <c r="R2290" i="3" s="1"/>
  <c r="P2290" i="3"/>
  <c r="L2290" i="3"/>
  <c r="N2290" i="3" s="1"/>
  <c r="U2290" i="3" s="1"/>
  <c r="E2290" i="3"/>
  <c r="D2290" i="3"/>
  <c r="B2290" i="3"/>
  <c r="Y2289" i="3"/>
  <c r="U2289" i="3"/>
  <c r="W2289" i="3" s="1"/>
  <c r="X2289" i="3" s="1"/>
  <c r="Q2289" i="3"/>
  <c r="R2289" i="3" s="1"/>
  <c r="P2289" i="3"/>
  <c r="N2289" i="3"/>
  <c r="L2289" i="3"/>
  <c r="E2289" i="3"/>
  <c r="D2289" i="3"/>
  <c r="B2289" i="3"/>
  <c r="Y2288" i="3"/>
  <c r="U2288" i="3"/>
  <c r="Q2288" i="3"/>
  <c r="R2288" i="3" s="1"/>
  <c r="P2288" i="3"/>
  <c r="N2288" i="3"/>
  <c r="L2288" i="3"/>
  <c r="E2288" i="3"/>
  <c r="D2288" i="3"/>
  <c r="B2288" i="3"/>
  <c r="Y2287" i="3"/>
  <c r="Q2287" i="3"/>
  <c r="R2287" i="3" s="1"/>
  <c r="P2287" i="3"/>
  <c r="L2287" i="3"/>
  <c r="N2287" i="3" s="1"/>
  <c r="U2287" i="3" s="1"/>
  <c r="E2287" i="3"/>
  <c r="D2287" i="3"/>
  <c r="B2287" i="3"/>
  <c r="Y2286" i="3"/>
  <c r="Q2286" i="3"/>
  <c r="R2286" i="3" s="1"/>
  <c r="P2286" i="3"/>
  <c r="L2286" i="3"/>
  <c r="N2286" i="3" s="1"/>
  <c r="U2286" i="3" s="1"/>
  <c r="E2286" i="3"/>
  <c r="D2286" i="3"/>
  <c r="B2286" i="3"/>
  <c r="Y2285" i="3"/>
  <c r="Q2285" i="3"/>
  <c r="R2285" i="3" s="1"/>
  <c r="P2285" i="3"/>
  <c r="L2285" i="3"/>
  <c r="N2285" i="3" s="1"/>
  <c r="U2285" i="3" s="1"/>
  <c r="W2285" i="3" s="1"/>
  <c r="X2285" i="3" s="1"/>
  <c r="E2285" i="3"/>
  <c r="D2285" i="3"/>
  <c r="B2285" i="3"/>
  <c r="Y2284" i="3"/>
  <c r="U2284" i="3"/>
  <c r="Z2284" i="3" s="1"/>
  <c r="Q2284" i="3"/>
  <c r="R2284" i="3" s="1"/>
  <c r="P2284" i="3"/>
  <c r="N2284" i="3"/>
  <c r="L2284" i="3"/>
  <c r="E2284" i="3"/>
  <c r="D2284" i="3"/>
  <c r="B2284" i="3"/>
  <c r="Y2283" i="3"/>
  <c r="Q2283" i="3"/>
  <c r="R2283" i="3" s="1"/>
  <c r="P2283" i="3"/>
  <c r="L2283" i="3"/>
  <c r="N2283" i="3" s="1"/>
  <c r="U2283" i="3" s="1"/>
  <c r="W2283" i="3" s="1"/>
  <c r="X2283" i="3" s="1"/>
  <c r="E2283" i="3"/>
  <c r="D2283" i="3"/>
  <c r="B2283" i="3"/>
  <c r="Y2282" i="3"/>
  <c r="Q2282" i="3"/>
  <c r="R2282" i="3" s="1"/>
  <c r="P2282" i="3"/>
  <c r="L2282" i="3"/>
  <c r="N2282" i="3" s="1"/>
  <c r="U2282" i="3" s="1"/>
  <c r="E2282" i="3"/>
  <c r="D2282" i="3"/>
  <c r="B2282" i="3"/>
  <c r="Y2281" i="3"/>
  <c r="Q2281" i="3"/>
  <c r="R2281" i="3" s="1"/>
  <c r="P2281" i="3"/>
  <c r="N2281" i="3"/>
  <c r="U2281" i="3" s="1"/>
  <c r="W2281" i="3" s="1"/>
  <c r="X2281" i="3" s="1"/>
  <c r="L2281" i="3"/>
  <c r="E2281" i="3"/>
  <c r="D2281" i="3"/>
  <c r="B2281" i="3"/>
  <c r="Y2280" i="3"/>
  <c r="Q2280" i="3"/>
  <c r="R2280" i="3" s="1"/>
  <c r="P2280" i="3"/>
  <c r="L2280" i="3"/>
  <c r="N2280" i="3" s="1"/>
  <c r="U2280" i="3" s="1"/>
  <c r="Z2280" i="3" s="1"/>
  <c r="E2280" i="3"/>
  <c r="D2280" i="3"/>
  <c r="B2280" i="3"/>
  <c r="Y2279" i="3"/>
  <c r="Q2279" i="3"/>
  <c r="R2279" i="3" s="1"/>
  <c r="P2279" i="3"/>
  <c r="N2279" i="3"/>
  <c r="U2279" i="3" s="1"/>
  <c r="L2279" i="3"/>
  <c r="E2279" i="3"/>
  <c r="D2279" i="3"/>
  <c r="B2279" i="3"/>
  <c r="Y2278" i="3"/>
  <c r="Q2278" i="3"/>
  <c r="R2278" i="3" s="1"/>
  <c r="P2278" i="3"/>
  <c r="L2278" i="3"/>
  <c r="N2278" i="3" s="1"/>
  <c r="U2278" i="3" s="1"/>
  <c r="E2278" i="3"/>
  <c r="D2278" i="3"/>
  <c r="B2278" i="3"/>
  <c r="Y2277" i="3"/>
  <c r="U2277" i="3"/>
  <c r="W2277" i="3" s="1"/>
  <c r="X2277" i="3" s="1"/>
  <c r="Q2277" i="3"/>
  <c r="R2277" i="3" s="1"/>
  <c r="P2277" i="3"/>
  <c r="N2277" i="3"/>
  <c r="L2277" i="3"/>
  <c r="E2277" i="3"/>
  <c r="D2277" i="3"/>
  <c r="B2277" i="3"/>
  <c r="Y2276" i="3"/>
  <c r="U2276" i="3"/>
  <c r="Q2276" i="3"/>
  <c r="R2276" i="3" s="1"/>
  <c r="P2276" i="3"/>
  <c r="N2276" i="3"/>
  <c r="L2276" i="3"/>
  <c r="E2276" i="3"/>
  <c r="D2276" i="3"/>
  <c r="B2276" i="3"/>
  <c r="Y2275" i="3"/>
  <c r="Q2275" i="3"/>
  <c r="R2275" i="3" s="1"/>
  <c r="P2275" i="3"/>
  <c r="N2275" i="3"/>
  <c r="U2275" i="3" s="1"/>
  <c r="Z2275" i="3" s="1"/>
  <c r="L2275" i="3"/>
  <c r="E2275" i="3"/>
  <c r="D2275" i="3"/>
  <c r="B2275" i="3"/>
  <c r="Y2274" i="3"/>
  <c r="Q2274" i="3"/>
  <c r="R2274" i="3" s="1"/>
  <c r="P2274" i="3"/>
  <c r="L2274" i="3"/>
  <c r="N2274" i="3" s="1"/>
  <c r="U2274" i="3" s="1"/>
  <c r="E2274" i="3"/>
  <c r="D2274" i="3"/>
  <c r="B2274" i="3"/>
  <c r="Y2273" i="3"/>
  <c r="U2273" i="3"/>
  <c r="Z2273" i="3" s="1"/>
  <c r="Q2273" i="3"/>
  <c r="R2273" i="3" s="1"/>
  <c r="P2273" i="3"/>
  <c r="N2273" i="3"/>
  <c r="L2273" i="3"/>
  <c r="E2273" i="3"/>
  <c r="D2273" i="3"/>
  <c r="B2273" i="3"/>
  <c r="Y2272" i="3"/>
  <c r="Q2272" i="3"/>
  <c r="R2272" i="3" s="1"/>
  <c r="P2272" i="3"/>
  <c r="N2272" i="3"/>
  <c r="U2272" i="3" s="1"/>
  <c r="Z2272" i="3" s="1"/>
  <c r="L2272" i="3"/>
  <c r="E2272" i="3"/>
  <c r="D2272" i="3"/>
  <c r="B2272" i="3"/>
  <c r="Y2271" i="3"/>
  <c r="U2271" i="3"/>
  <c r="Q2271" i="3"/>
  <c r="R2271" i="3" s="1"/>
  <c r="P2271" i="3"/>
  <c r="L2271" i="3"/>
  <c r="N2271" i="3" s="1"/>
  <c r="E2271" i="3"/>
  <c r="D2271" i="3"/>
  <c r="B2271" i="3"/>
  <c r="Y2270" i="3"/>
  <c r="Q2270" i="3"/>
  <c r="R2270" i="3" s="1"/>
  <c r="P2270" i="3"/>
  <c r="L2270" i="3"/>
  <c r="N2270" i="3" s="1"/>
  <c r="U2270" i="3" s="1"/>
  <c r="E2270" i="3"/>
  <c r="D2270" i="3"/>
  <c r="B2270" i="3"/>
  <c r="Y2269" i="3"/>
  <c r="Q2269" i="3"/>
  <c r="R2269" i="3" s="1"/>
  <c r="P2269" i="3"/>
  <c r="L2269" i="3"/>
  <c r="N2269" i="3" s="1"/>
  <c r="U2269" i="3" s="1"/>
  <c r="E2269" i="3"/>
  <c r="D2269" i="3"/>
  <c r="B2269" i="3"/>
  <c r="Y2268" i="3"/>
  <c r="Q2268" i="3"/>
  <c r="R2268" i="3" s="1"/>
  <c r="P2268" i="3"/>
  <c r="L2268" i="3"/>
  <c r="N2268" i="3" s="1"/>
  <c r="U2268" i="3" s="1"/>
  <c r="W2268" i="3" s="1"/>
  <c r="X2268" i="3" s="1"/>
  <c r="E2268" i="3"/>
  <c r="D2268" i="3"/>
  <c r="B2268" i="3"/>
  <c r="Y2267" i="3"/>
  <c r="Q2267" i="3"/>
  <c r="R2267" i="3" s="1"/>
  <c r="P2267" i="3"/>
  <c r="L2267" i="3"/>
  <c r="N2267" i="3" s="1"/>
  <c r="U2267" i="3" s="1"/>
  <c r="Z2267" i="3" s="1"/>
  <c r="E2267" i="3"/>
  <c r="D2267" i="3"/>
  <c r="B2267" i="3"/>
  <c r="Y2266" i="3"/>
  <c r="Q2266" i="3"/>
  <c r="R2266" i="3" s="1"/>
  <c r="P2266" i="3"/>
  <c r="L2266" i="3"/>
  <c r="N2266" i="3" s="1"/>
  <c r="U2266" i="3" s="1"/>
  <c r="E2266" i="3"/>
  <c r="D2266" i="3"/>
  <c r="B2266" i="3"/>
  <c r="Y2265" i="3"/>
  <c r="U2265" i="3"/>
  <c r="Q2265" i="3"/>
  <c r="R2265" i="3" s="1"/>
  <c r="P2265" i="3"/>
  <c r="L2265" i="3"/>
  <c r="N2265" i="3" s="1"/>
  <c r="E2265" i="3"/>
  <c r="D2265" i="3"/>
  <c r="B2265" i="3"/>
  <c r="Y2264" i="3"/>
  <c r="U2264" i="3"/>
  <c r="W2264" i="3" s="1"/>
  <c r="X2264" i="3" s="1"/>
  <c r="Q2264" i="3"/>
  <c r="R2264" i="3" s="1"/>
  <c r="P2264" i="3"/>
  <c r="N2264" i="3"/>
  <c r="L2264" i="3"/>
  <c r="E2264" i="3"/>
  <c r="D2264" i="3"/>
  <c r="B2264" i="3"/>
  <c r="Y2263" i="3"/>
  <c r="Q2263" i="3"/>
  <c r="R2263" i="3" s="1"/>
  <c r="P2263" i="3"/>
  <c r="L2263" i="3"/>
  <c r="N2263" i="3" s="1"/>
  <c r="U2263" i="3" s="1"/>
  <c r="Z2263" i="3" s="1"/>
  <c r="E2263" i="3"/>
  <c r="D2263" i="3"/>
  <c r="B2263" i="3"/>
  <c r="Y2262" i="3"/>
  <c r="Q2262" i="3"/>
  <c r="R2262" i="3" s="1"/>
  <c r="P2262" i="3"/>
  <c r="N2262" i="3"/>
  <c r="U2262" i="3" s="1"/>
  <c r="L2262" i="3"/>
  <c r="E2262" i="3"/>
  <c r="D2262" i="3"/>
  <c r="B2262" i="3"/>
  <c r="Y2261" i="3"/>
  <c r="Q2261" i="3"/>
  <c r="R2261" i="3" s="1"/>
  <c r="P2261" i="3"/>
  <c r="N2261" i="3"/>
  <c r="U2261" i="3" s="1"/>
  <c r="Z2261" i="3" s="1"/>
  <c r="L2261" i="3"/>
  <c r="E2261" i="3"/>
  <c r="D2261" i="3"/>
  <c r="B2261" i="3"/>
  <c r="Y2260" i="3"/>
  <c r="U2260" i="3"/>
  <c r="W2260" i="3" s="1"/>
  <c r="X2260" i="3" s="1"/>
  <c r="Q2260" i="3"/>
  <c r="R2260" i="3" s="1"/>
  <c r="P2260" i="3"/>
  <c r="N2260" i="3"/>
  <c r="L2260" i="3"/>
  <c r="E2260" i="3"/>
  <c r="D2260" i="3"/>
  <c r="B2260" i="3"/>
  <c r="Y2259" i="3"/>
  <c r="Q2259" i="3"/>
  <c r="R2259" i="3" s="1"/>
  <c r="P2259" i="3"/>
  <c r="N2259" i="3"/>
  <c r="U2259" i="3" s="1"/>
  <c r="L2259" i="3"/>
  <c r="E2259" i="3"/>
  <c r="D2259" i="3"/>
  <c r="B2259" i="3"/>
  <c r="Y2258" i="3"/>
  <c r="Q2258" i="3"/>
  <c r="R2258" i="3" s="1"/>
  <c r="P2258" i="3"/>
  <c r="N2258" i="3"/>
  <c r="U2258" i="3" s="1"/>
  <c r="L2258" i="3"/>
  <c r="E2258" i="3"/>
  <c r="D2258" i="3"/>
  <c r="B2258" i="3"/>
  <c r="Y2257" i="3"/>
  <c r="Q2257" i="3"/>
  <c r="R2257" i="3" s="1"/>
  <c r="P2257" i="3"/>
  <c r="L2257" i="3"/>
  <c r="N2257" i="3" s="1"/>
  <c r="U2257" i="3" s="1"/>
  <c r="E2257" i="3"/>
  <c r="D2257" i="3"/>
  <c r="B2257" i="3"/>
  <c r="Y2256" i="3"/>
  <c r="U2256" i="3"/>
  <c r="Z2256" i="3" s="1"/>
  <c r="Q2256" i="3"/>
  <c r="R2256" i="3" s="1"/>
  <c r="P2256" i="3"/>
  <c r="N2256" i="3"/>
  <c r="L2256" i="3"/>
  <c r="E2256" i="3"/>
  <c r="D2256" i="3"/>
  <c r="B2256" i="3"/>
  <c r="Y2255" i="3"/>
  <c r="Q2255" i="3"/>
  <c r="R2255" i="3" s="1"/>
  <c r="P2255" i="3"/>
  <c r="L2255" i="3"/>
  <c r="N2255" i="3" s="1"/>
  <c r="U2255" i="3" s="1"/>
  <c r="W2255" i="3" s="1"/>
  <c r="X2255" i="3" s="1"/>
  <c r="E2255" i="3"/>
  <c r="D2255" i="3"/>
  <c r="B2255" i="3"/>
  <c r="Y2254" i="3"/>
  <c r="U2254" i="3"/>
  <c r="Q2254" i="3"/>
  <c r="R2254" i="3" s="1"/>
  <c r="P2254" i="3"/>
  <c r="N2254" i="3"/>
  <c r="L2254" i="3"/>
  <c r="E2254" i="3"/>
  <c r="D2254" i="3"/>
  <c r="B2254" i="3"/>
  <c r="Y2253" i="3"/>
  <c r="Q2253" i="3"/>
  <c r="R2253" i="3" s="1"/>
  <c r="P2253" i="3"/>
  <c r="L2253" i="3"/>
  <c r="N2253" i="3" s="1"/>
  <c r="U2253" i="3" s="1"/>
  <c r="E2253" i="3"/>
  <c r="D2253" i="3"/>
  <c r="B2253" i="3"/>
  <c r="Y2252" i="3"/>
  <c r="U2252" i="3"/>
  <c r="Q2252" i="3"/>
  <c r="R2252" i="3" s="1"/>
  <c r="P2252" i="3"/>
  <c r="L2252" i="3"/>
  <c r="N2252" i="3" s="1"/>
  <c r="E2252" i="3"/>
  <c r="D2252" i="3"/>
  <c r="B2252" i="3"/>
  <c r="Y2251" i="3"/>
  <c r="Q2251" i="3"/>
  <c r="R2251" i="3" s="1"/>
  <c r="P2251" i="3"/>
  <c r="L2251" i="3"/>
  <c r="N2251" i="3" s="1"/>
  <c r="U2251" i="3" s="1"/>
  <c r="W2251" i="3" s="1"/>
  <c r="X2251" i="3" s="1"/>
  <c r="E2251" i="3"/>
  <c r="D2251" i="3"/>
  <c r="B2251" i="3"/>
  <c r="Y2250" i="3"/>
  <c r="U2250" i="3"/>
  <c r="Q2250" i="3"/>
  <c r="R2250" i="3" s="1"/>
  <c r="P2250" i="3"/>
  <c r="N2250" i="3"/>
  <c r="L2250" i="3"/>
  <c r="E2250" i="3"/>
  <c r="D2250" i="3"/>
  <c r="B2250" i="3"/>
  <c r="Y2249" i="3"/>
  <c r="Q2249" i="3"/>
  <c r="R2249" i="3" s="1"/>
  <c r="P2249" i="3"/>
  <c r="N2249" i="3"/>
  <c r="U2249" i="3" s="1"/>
  <c r="W2249" i="3" s="1"/>
  <c r="X2249" i="3" s="1"/>
  <c r="L2249" i="3"/>
  <c r="E2249" i="3"/>
  <c r="D2249" i="3"/>
  <c r="B2249" i="3"/>
  <c r="Y2248" i="3"/>
  <c r="Q2248" i="3"/>
  <c r="R2248" i="3" s="1"/>
  <c r="P2248" i="3"/>
  <c r="N2248" i="3"/>
  <c r="U2248" i="3" s="1"/>
  <c r="Z2248" i="3" s="1"/>
  <c r="L2248" i="3"/>
  <c r="E2248" i="3"/>
  <c r="D2248" i="3"/>
  <c r="B2248" i="3"/>
  <c r="Y2247" i="3"/>
  <c r="Q2247" i="3"/>
  <c r="R2247" i="3" s="1"/>
  <c r="P2247" i="3"/>
  <c r="N2247" i="3"/>
  <c r="U2247" i="3" s="1"/>
  <c r="L2247" i="3"/>
  <c r="E2247" i="3"/>
  <c r="D2247" i="3"/>
  <c r="B2247" i="3"/>
  <c r="Y2246" i="3"/>
  <c r="Q2246" i="3"/>
  <c r="R2246" i="3" s="1"/>
  <c r="P2246" i="3"/>
  <c r="L2246" i="3"/>
  <c r="N2246" i="3" s="1"/>
  <c r="U2246" i="3" s="1"/>
  <c r="E2246" i="3"/>
  <c r="D2246" i="3"/>
  <c r="B2246" i="3"/>
  <c r="Y2245" i="3"/>
  <c r="Q2245" i="3"/>
  <c r="R2245" i="3" s="1"/>
  <c r="P2245" i="3"/>
  <c r="L2245" i="3"/>
  <c r="N2245" i="3" s="1"/>
  <c r="U2245" i="3" s="1"/>
  <c r="E2245" i="3"/>
  <c r="D2245" i="3"/>
  <c r="B2245" i="3"/>
  <c r="Y2244" i="3"/>
  <c r="U2244" i="3"/>
  <c r="W2244" i="3" s="1"/>
  <c r="X2244" i="3" s="1"/>
  <c r="Q2244" i="3"/>
  <c r="R2244" i="3" s="1"/>
  <c r="P2244" i="3"/>
  <c r="N2244" i="3"/>
  <c r="L2244" i="3"/>
  <c r="E2244" i="3"/>
  <c r="D2244" i="3"/>
  <c r="B2244" i="3"/>
  <c r="Y2243" i="3"/>
  <c r="U2243" i="3"/>
  <c r="Q2243" i="3"/>
  <c r="R2243" i="3" s="1"/>
  <c r="P2243" i="3"/>
  <c r="N2243" i="3"/>
  <c r="L2243" i="3"/>
  <c r="E2243" i="3"/>
  <c r="D2243" i="3"/>
  <c r="B2243" i="3"/>
  <c r="Y2242" i="3"/>
  <c r="Q2242" i="3"/>
  <c r="R2242" i="3" s="1"/>
  <c r="P2242" i="3"/>
  <c r="L2242" i="3"/>
  <c r="N2242" i="3" s="1"/>
  <c r="U2242" i="3" s="1"/>
  <c r="E2242" i="3"/>
  <c r="D2242" i="3"/>
  <c r="B2242" i="3"/>
  <c r="Y2241" i="3"/>
  <c r="Q2241" i="3"/>
  <c r="R2241" i="3" s="1"/>
  <c r="P2241" i="3"/>
  <c r="N2241" i="3"/>
  <c r="U2241" i="3" s="1"/>
  <c r="Z2241" i="3" s="1"/>
  <c r="L2241" i="3"/>
  <c r="E2241" i="3"/>
  <c r="D2241" i="3"/>
  <c r="B2241" i="3"/>
  <c r="Y2240" i="3"/>
  <c r="U2240" i="3"/>
  <c r="Z2240" i="3" s="1"/>
  <c r="Q2240" i="3"/>
  <c r="R2240" i="3" s="1"/>
  <c r="P2240" i="3"/>
  <c r="N2240" i="3"/>
  <c r="L2240" i="3"/>
  <c r="E2240" i="3"/>
  <c r="D2240" i="3"/>
  <c r="B2240" i="3"/>
  <c r="Y2239" i="3"/>
  <c r="U2239" i="3"/>
  <c r="Z2239" i="3" s="1"/>
  <c r="Q2239" i="3"/>
  <c r="R2239" i="3" s="1"/>
  <c r="P2239" i="3"/>
  <c r="L2239" i="3"/>
  <c r="N2239" i="3" s="1"/>
  <c r="E2239" i="3"/>
  <c r="D2239" i="3"/>
  <c r="B2239" i="3"/>
  <c r="Y2238" i="3"/>
  <c r="Q2238" i="3"/>
  <c r="R2238" i="3" s="1"/>
  <c r="P2238" i="3"/>
  <c r="N2238" i="3"/>
  <c r="U2238" i="3" s="1"/>
  <c r="Z2238" i="3" s="1"/>
  <c r="L2238" i="3"/>
  <c r="E2238" i="3"/>
  <c r="D2238" i="3"/>
  <c r="B2238" i="3"/>
  <c r="Y2237" i="3"/>
  <c r="U2237" i="3"/>
  <c r="Q2237" i="3"/>
  <c r="R2237" i="3" s="1"/>
  <c r="P2237" i="3"/>
  <c r="N2237" i="3"/>
  <c r="L2237" i="3"/>
  <c r="E2237" i="3"/>
  <c r="D2237" i="3"/>
  <c r="B2237" i="3"/>
  <c r="Y2236" i="3"/>
  <c r="Q2236" i="3"/>
  <c r="R2236" i="3" s="1"/>
  <c r="P2236" i="3"/>
  <c r="L2236" i="3"/>
  <c r="N2236" i="3" s="1"/>
  <c r="U2236" i="3" s="1"/>
  <c r="E2236" i="3"/>
  <c r="D2236" i="3"/>
  <c r="B2236" i="3"/>
  <c r="Y2235" i="3"/>
  <c r="Q2235" i="3"/>
  <c r="R2235" i="3" s="1"/>
  <c r="P2235" i="3"/>
  <c r="L2235" i="3"/>
  <c r="N2235" i="3" s="1"/>
  <c r="U2235" i="3" s="1"/>
  <c r="Z2235" i="3" s="1"/>
  <c r="E2235" i="3"/>
  <c r="D2235" i="3"/>
  <c r="B2235" i="3"/>
  <c r="Y2234" i="3"/>
  <c r="Q2234" i="3"/>
  <c r="R2234" i="3" s="1"/>
  <c r="P2234" i="3"/>
  <c r="N2234" i="3"/>
  <c r="U2234" i="3" s="1"/>
  <c r="W2234" i="3" s="1"/>
  <c r="X2234" i="3" s="1"/>
  <c r="L2234" i="3"/>
  <c r="E2234" i="3"/>
  <c r="D2234" i="3"/>
  <c r="B2234" i="3"/>
  <c r="Y2233" i="3"/>
  <c r="U2233" i="3"/>
  <c r="Z2233" i="3" s="1"/>
  <c r="Q2233" i="3"/>
  <c r="R2233" i="3" s="1"/>
  <c r="P2233" i="3"/>
  <c r="L2233" i="3"/>
  <c r="N2233" i="3" s="1"/>
  <c r="E2233" i="3"/>
  <c r="D2233" i="3"/>
  <c r="B2233" i="3"/>
  <c r="Y2232" i="3"/>
  <c r="U2232" i="3"/>
  <c r="Q2232" i="3"/>
  <c r="R2232" i="3" s="1"/>
  <c r="P2232" i="3"/>
  <c r="L2232" i="3"/>
  <c r="N2232" i="3" s="1"/>
  <c r="E2232" i="3"/>
  <c r="D2232" i="3"/>
  <c r="B2232" i="3"/>
  <c r="Y2231" i="3"/>
  <c r="Q2231" i="3"/>
  <c r="R2231" i="3" s="1"/>
  <c r="P2231" i="3"/>
  <c r="N2231" i="3"/>
  <c r="U2231" i="3" s="1"/>
  <c r="W2231" i="3" s="1"/>
  <c r="X2231" i="3" s="1"/>
  <c r="L2231" i="3"/>
  <c r="E2231" i="3"/>
  <c r="D2231" i="3"/>
  <c r="B2231" i="3"/>
  <c r="Y2230" i="3"/>
  <c r="Q2230" i="3"/>
  <c r="R2230" i="3" s="1"/>
  <c r="P2230" i="3"/>
  <c r="L2230" i="3"/>
  <c r="N2230" i="3" s="1"/>
  <c r="U2230" i="3" s="1"/>
  <c r="E2230" i="3"/>
  <c r="D2230" i="3"/>
  <c r="B2230" i="3"/>
  <c r="Y2229" i="3"/>
  <c r="Q2229" i="3"/>
  <c r="R2229" i="3" s="1"/>
  <c r="P2229" i="3"/>
  <c r="N2229" i="3"/>
  <c r="U2229" i="3" s="1"/>
  <c r="Z2229" i="3" s="1"/>
  <c r="L2229" i="3"/>
  <c r="E2229" i="3"/>
  <c r="D2229" i="3"/>
  <c r="B2229" i="3"/>
  <c r="Y2228" i="3"/>
  <c r="Q2228" i="3"/>
  <c r="R2228" i="3" s="1"/>
  <c r="P2228" i="3"/>
  <c r="L2228" i="3"/>
  <c r="N2228" i="3" s="1"/>
  <c r="U2228" i="3" s="1"/>
  <c r="E2228" i="3"/>
  <c r="D2228" i="3"/>
  <c r="B2228" i="3"/>
  <c r="Y2227" i="3"/>
  <c r="Q2227" i="3"/>
  <c r="R2227" i="3" s="1"/>
  <c r="P2227" i="3"/>
  <c r="N2227" i="3"/>
  <c r="U2227" i="3" s="1"/>
  <c r="L2227" i="3"/>
  <c r="E2227" i="3"/>
  <c r="D2227" i="3"/>
  <c r="B2227" i="3"/>
  <c r="Y2226" i="3"/>
  <c r="Q2226" i="3"/>
  <c r="R2226" i="3" s="1"/>
  <c r="P2226" i="3"/>
  <c r="L2226" i="3"/>
  <c r="N2226" i="3" s="1"/>
  <c r="U2226" i="3" s="1"/>
  <c r="E2226" i="3"/>
  <c r="D2226" i="3"/>
  <c r="B2226" i="3"/>
  <c r="Y2225" i="3"/>
  <c r="U2225" i="3"/>
  <c r="W2225" i="3" s="1"/>
  <c r="X2225" i="3" s="1"/>
  <c r="Q2225" i="3"/>
  <c r="R2225" i="3" s="1"/>
  <c r="P2225" i="3"/>
  <c r="N2225" i="3"/>
  <c r="L2225" i="3"/>
  <c r="E2225" i="3"/>
  <c r="D2225" i="3"/>
  <c r="B2225" i="3"/>
  <c r="Y2224" i="3"/>
  <c r="U2224" i="3"/>
  <c r="Q2224" i="3"/>
  <c r="R2224" i="3" s="1"/>
  <c r="P2224" i="3"/>
  <c r="N2224" i="3"/>
  <c r="L2224" i="3"/>
  <c r="E2224" i="3"/>
  <c r="D2224" i="3"/>
  <c r="B2224" i="3"/>
  <c r="Y2223" i="3"/>
  <c r="U2223" i="3"/>
  <c r="Q2223" i="3"/>
  <c r="R2223" i="3" s="1"/>
  <c r="P2223" i="3"/>
  <c r="N2223" i="3"/>
  <c r="L2223" i="3"/>
  <c r="E2223" i="3"/>
  <c r="D2223" i="3"/>
  <c r="B2223" i="3"/>
  <c r="Y2222" i="3"/>
  <c r="Q2222" i="3"/>
  <c r="R2222" i="3" s="1"/>
  <c r="P2222" i="3"/>
  <c r="N2222" i="3"/>
  <c r="U2222" i="3" s="1"/>
  <c r="W2222" i="3" s="1"/>
  <c r="X2222" i="3" s="1"/>
  <c r="L2222" i="3"/>
  <c r="E2222" i="3"/>
  <c r="D2222" i="3"/>
  <c r="B2222" i="3"/>
  <c r="Y2221" i="3"/>
  <c r="U2221" i="3"/>
  <c r="Z2221" i="3" s="1"/>
  <c r="Q2221" i="3"/>
  <c r="R2221" i="3" s="1"/>
  <c r="P2221" i="3"/>
  <c r="L2221" i="3"/>
  <c r="N2221" i="3" s="1"/>
  <c r="E2221" i="3"/>
  <c r="D2221" i="3"/>
  <c r="B2221" i="3"/>
  <c r="Y2220" i="3"/>
  <c r="Q2220" i="3"/>
  <c r="R2220" i="3" s="1"/>
  <c r="P2220" i="3"/>
  <c r="N2220" i="3"/>
  <c r="U2220" i="3" s="1"/>
  <c r="L2220" i="3"/>
  <c r="E2220" i="3"/>
  <c r="D2220" i="3"/>
  <c r="B2220" i="3"/>
  <c r="Y2219" i="3"/>
  <c r="U2219" i="3"/>
  <c r="Z2219" i="3" s="1"/>
  <c r="Q2219" i="3"/>
  <c r="R2219" i="3" s="1"/>
  <c r="P2219" i="3"/>
  <c r="L2219" i="3"/>
  <c r="N2219" i="3" s="1"/>
  <c r="E2219" i="3"/>
  <c r="D2219" i="3"/>
  <c r="B2219" i="3"/>
  <c r="Y2218" i="3"/>
  <c r="Q2218" i="3"/>
  <c r="R2218" i="3" s="1"/>
  <c r="P2218" i="3"/>
  <c r="L2218" i="3"/>
  <c r="N2218" i="3" s="1"/>
  <c r="U2218" i="3" s="1"/>
  <c r="E2218" i="3"/>
  <c r="D2218" i="3"/>
  <c r="B2218" i="3"/>
  <c r="Y2217" i="3"/>
  <c r="Q2217" i="3"/>
  <c r="R2217" i="3" s="1"/>
  <c r="P2217" i="3"/>
  <c r="L2217" i="3"/>
  <c r="N2217" i="3" s="1"/>
  <c r="U2217" i="3" s="1"/>
  <c r="W2217" i="3" s="1"/>
  <c r="X2217" i="3" s="1"/>
  <c r="E2217" i="3"/>
  <c r="D2217" i="3"/>
  <c r="B2217" i="3"/>
  <c r="Y2216" i="3"/>
  <c r="U2216" i="3"/>
  <c r="Q2216" i="3"/>
  <c r="R2216" i="3" s="1"/>
  <c r="P2216" i="3"/>
  <c r="L2216" i="3"/>
  <c r="N2216" i="3" s="1"/>
  <c r="E2216" i="3"/>
  <c r="D2216" i="3"/>
  <c r="B2216" i="3"/>
  <c r="Y2215" i="3"/>
  <c r="Q2215" i="3"/>
  <c r="R2215" i="3" s="1"/>
  <c r="P2215" i="3"/>
  <c r="N2215" i="3"/>
  <c r="U2215" i="3" s="1"/>
  <c r="W2215" i="3" s="1"/>
  <c r="X2215" i="3" s="1"/>
  <c r="L2215" i="3"/>
  <c r="E2215" i="3"/>
  <c r="D2215" i="3"/>
  <c r="B2215" i="3"/>
  <c r="Y2214" i="3"/>
  <c r="U2214" i="3"/>
  <c r="Z2214" i="3" s="1"/>
  <c r="Q2214" i="3"/>
  <c r="R2214" i="3" s="1"/>
  <c r="P2214" i="3"/>
  <c r="L2214" i="3"/>
  <c r="N2214" i="3" s="1"/>
  <c r="E2214" i="3"/>
  <c r="D2214" i="3"/>
  <c r="B2214" i="3"/>
  <c r="Y2213" i="3"/>
  <c r="U2213" i="3"/>
  <c r="Q2213" i="3"/>
  <c r="R2213" i="3" s="1"/>
  <c r="P2213" i="3"/>
  <c r="L2213" i="3"/>
  <c r="N2213" i="3" s="1"/>
  <c r="E2213" i="3"/>
  <c r="D2213" i="3"/>
  <c r="B2213" i="3"/>
  <c r="Y2212" i="3"/>
  <c r="Q2212" i="3"/>
  <c r="R2212" i="3" s="1"/>
  <c r="P2212" i="3"/>
  <c r="L2212" i="3"/>
  <c r="N2212" i="3" s="1"/>
  <c r="U2212" i="3" s="1"/>
  <c r="W2212" i="3" s="1"/>
  <c r="X2212" i="3" s="1"/>
  <c r="E2212" i="3"/>
  <c r="D2212" i="3"/>
  <c r="B2212" i="3"/>
  <c r="Y2211" i="3"/>
  <c r="U2211" i="3"/>
  <c r="Q2211" i="3"/>
  <c r="R2211" i="3" s="1"/>
  <c r="P2211" i="3"/>
  <c r="N2211" i="3"/>
  <c r="L2211" i="3"/>
  <c r="E2211" i="3"/>
  <c r="D2211" i="3"/>
  <c r="B2211" i="3"/>
  <c r="Y2210" i="3"/>
  <c r="Q2210" i="3"/>
  <c r="R2210" i="3" s="1"/>
  <c r="P2210" i="3"/>
  <c r="N2210" i="3"/>
  <c r="U2210" i="3" s="1"/>
  <c r="L2210" i="3"/>
  <c r="E2210" i="3"/>
  <c r="D2210" i="3"/>
  <c r="B2210" i="3"/>
  <c r="Y2209" i="3"/>
  <c r="U2209" i="3"/>
  <c r="Q2209" i="3"/>
  <c r="R2209" i="3" s="1"/>
  <c r="P2209" i="3"/>
  <c r="N2209" i="3"/>
  <c r="L2209" i="3"/>
  <c r="E2209" i="3"/>
  <c r="D2209" i="3"/>
  <c r="B2209" i="3"/>
  <c r="Y2208" i="3"/>
  <c r="Q2208" i="3"/>
  <c r="R2208" i="3" s="1"/>
  <c r="P2208" i="3"/>
  <c r="N2208" i="3"/>
  <c r="U2208" i="3" s="1"/>
  <c r="W2208" i="3" s="1"/>
  <c r="X2208" i="3" s="1"/>
  <c r="L2208" i="3"/>
  <c r="E2208" i="3"/>
  <c r="D2208" i="3"/>
  <c r="B2208" i="3"/>
  <c r="Y2207" i="3"/>
  <c r="Q2207" i="3"/>
  <c r="R2207" i="3" s="1"/>
  <c r="P2207" i="3"/>
  <c r="N2207" i="3"/>
  <c r="U2207" i="3" s="1"/>
  <c r="Z2207" i="3" s="1"/>
  <c r="L2207" i="3"/>
  <c r="E2207" i="3"/>
  <c r="D2207" i="3"/>
  <c r="B2207" i="3"/>
  <c r="Y2206" i="3"/>
  <c r="U2206" i="3"/>
  <c r="W2206" i="3" s="1"/>
  <c r="X2206" i="3" s="1"/>
  <c r="Q2206" i="3"/>
  <c r="R2206" i="3" s="1"/>
  <c r="P2206" i="3"/>
  <c r="L2206" i="3"/>
  <c r="N2206" i="3" s="1"/>
  <c r="E2206" i="3"/>
  <c r="D2206" i="3"/>
  <c r="B2206" i="3"/>
  <c r="Y2205" i="3"/>
  <c r="Q2205" i="3"/>
  <c r="R2205" i="3" s="1"/>
  <c r="P2205" i="3"/>
  <c r="N2205" i="3"/>
  <c r="U2205" i="3" s="1"/>
  <c r="L2205" i="3"/>
  <c r="E2205" i="3"/>
  <c r="D2205" i="3"/>
  <c r="B2205" i="3"/>
  <c r="Y2204" i="3"/>
  <c r="Q2204" i="3"/>
  <c r="R2204" i="3" s="1"/>
  <c r="P2204" i="3"/>
  <c r="N2204" i="3"/>
  <c r="U2204" i="3" s="1"/>
  <c r="L2204" i="3"/>
  <c r="E2204" i="3"/>
  <c r="D2204" i="3"/>
  <c r="B2204" i="3"/>
  <c r="Y2203" i="3"/>
  <c r="Q2203" i="3"/>
  <c r="R2203" i="3" s="1"/>
  <c r="P2203" i="3"/>
  <c r="L2203" i="3"/>
  <c r="N2203" i="3" s="1"/>
  <c r="U2203" i="3" s="1"/>
  <c r="W2203" i="3" s="1"/>
  <c r="X2203" i="3" s="1"/>
  <c r="E2203" i="3"/>
  <c r="D2203" i="3"/>
  <c r="B2203" i="3"/>
  <c r="Y2202" i="3"/>
  <c r="U2202" i="3"/>
  <c r="Z2202" i="3" s="1"/>
  <c r="Q2202" i="3"/>
  <c r="R2202" i="3" s="1"/>
  <c r="P2202" i="3"/>
  <c r="L2202" i="3"/>
  <c r="N2202" i="3" s="1"/>
  <c r="E2202" i="3"/>
  <c r="D2202" i="3"/>
  <c r="B2202" i="3"/>
  <c r="Y2201" i="3"/>
  <c r="Q2201" i="3"/>
  <c r="R2201" i="3" s="1"/>
  <c r="P2201" i="3"/>
  <c r="N2201" i="3"/>
  <c r="U2201" i="3" s="1"/>
  <c r="W2201" i="3" s="1"/>
  <c r="X2201" i="3" s="1"/>
  <c r="L2201" i="3"/>
  <c r="E2201" i="3"/>
  <c r="D2201" i="3"/>
  <c r="B2201" i="3"/>
  <c r="Y2200" i="3"/>
  <c r="Q2200" i="3"/>
  <c r="R2200" i="3" s="1"/>
  <c r="P2200" i="3"/>
  <c r="L2200" i="3"/>
  <c r="N2200" i="3" s="1"/>
  <c r="U2200" i="3" s="1"/>
  <c r="W2200" i="3" s="1"/>
  <c r="X2200" i="3" s="1"/>
  <c r="E2200" i="3"/>
  <c r="D2200" i="3"/>
  <c r="B2200" i="3"/>
  <c r="Y2199" i="3"/>
  <c r="Q2199" i="3"/>
  <c r="R2199" i="3" s="1"/>
  <c r="P2199" i="3"/>
  <c r="L2199" i="3"/>
  <c r="N2199" i="3" s="1"/>
  <c r="U2199" i="3" s="1"/>
  <c r="Z2199" i="3" s="1"/>
  <c r="E2199" i="3"/>
  <c r="D2199" i="3"/>
  <c r="B2199" i="3"/>
  <c r="Y2198" i="3"/>
  <c r="Q2198" i="3"/>
  <c r="R2198" i="3" s="1"/>
  <c r="P2198" i="3"/>
  <c r="L2198" i="3"/>
  <c r="N2198" i="3" s="1"/>
  <c r="U2198" i="3" s="1"/>
  <c r="W2198" i="3" s="1"/>
  <c r="X2198" i="3" s="1"/>
  <c r="E2198" i="3"/>
  <c r="D2198" i="3"/>
  <c r="B2198" i="3"/>
  <c r="Y2197" i="3"/>
  <c r="U2197" i="3"/>
  <c r="Z2197" i="3" s="1"/>
  <c r="Q2197" i="3"/>
  <c r="R2197" i="3" s="1"/>
  <c r="P2197" i="3"/>
  <c r="L2197" i="3"/>
  <c r="N2197" i="3" s="1"/>
  <c r="E2197" i="3"/>
  <c r="D2197" i="3"/>
  <c r="B2197" i="3"/>
  <c r="Y2196" i="3"/>
  <c r="Q2196" i="3"/>
  <c r="R2196" i="3" s="1"/>
  <c r="P2196" i="3"/>
  <c r="N2196" i="3"/>
  <c r="U2196" i="3" s="1"/>
  <c r="W2196" i="3" s="1"/>
  <c r="X2196" i="3" s="1"/>
  <c r="L2196" i="3"/>
  <c r="E2196" i="3"/>
  <c r="D2196" i="3"/>
  <c r="B2196" i="3"/>
  <c r="Y2195" i="3"/>
  <c r="Q2195" i="3"/>
  <c r="R2195" i="3" s="1"/>
  <c r="P2195" i="3"/>
  <c r="L2195" i="3"/>
  <c r="N2195" i="3" s="1"/>
  <c r="U2195" i="3" s="1"/>
  <c r="E2195" i="3"/>
  <c r="D2195" i="3"/>
  <c r="B2195" i="3"/>
  <c r="Y2194" i="3"/>
  <c r="Q2194" i="3"/>
  <c r="R2194" i="3" s="1"/>
  <c r="P2194" i="3"/>
  <c r="N2194" i="3"/>
  <c r="U2194" i="3" s="1"/>
  <c r="L2194" i="3"/>
  <c r="E2194" i="3"/>
  <c r="D2194" i="3"/>
  <c r="B2194" i="3"/>
  <c r="Y2193" i="3"/>
  <c r="Q2193" i="3"/>
  <c r="R2193" i="3" s="1"/>
  <c r="P2193" i="3"/>
  <c r="N2193" i="3"/>
  <c r="U2193" i="3" s="1"/>
  <c r="Z2193" i="3" s="1"/>
  <c r="L2193" i="3"/>
  <c r="E2193" i="3"/>
  <c r="D2193" i="3"/>
  <c r="B2193" i="3"/>
  <c r="Y2192" i="3"/>
  <c r="U2192" i="3"/>
  <c r="W2192" i="3" s="1"/>
  <c r="X2192" i="3" s="1"/>
  <c r="Q2192" i="3"/>
  <c r="R2192" i="3" s="1"/>
  <c r="P2192" i="3"/>
  <c r="N2192" i="3"/>
  <c r="L2192" i="3"/>
  <c r="E2192" i="3"/>
  <c r="D2192" i="3"/>
  <c r="B2192" i="3"/>
  <c r="Y2191" i="3"/>
  <c r="Q2191" i="3"/>
  <c r="R2191" i="3" s="1"/>
  <c r="P2191" i="3"/>
  <c r="L2191" i="3"/>
  <c r="N2191" i="3" s="1"/>
  <c r="U2191" i="3" s="1"/>
  <c r="E2191" i="3"/>
  <c r="D2191" i="3"/>
  <c r="B2191" i="3"/>
  <c r="Y2190" i="3"/>
  <c r="Q2190" i="3"/>
  <c r="R2190" i="3" s="1"/>
  <c r="P2190" i="3"/>
  <c r="L2190" i="3"/>
  <c r="N2190" i="3" s="1"/>
  <c r="U2190" i="3" s="1"/>
  <c r="E2190" i="3"/>
  <c r="D2190" i="3"/>
  <c r="B2190" i="3"/>
  <c r="Y2189" i="3"/>
  <c r="Q2189" i="3"/>
  <c r="R2189" i="3" s="1"/>
  <c r="P2189" i="3"/>
  <c r="N2189" i="3"/>
  <c r="U2189" i="3" s="1"/>
  <c r="L2189" i="3"/>
  <c r="E2189" i="3"/>
  <c r="D2189" i="3"/>
  <c r="B2189" i="3"/>
  <c r="Y2188" i="3"/>
  <c r="Q2188" i="3"/>
  <c r="R2188" i="3" s="1"/>
  <c r="P2188" i="3"/>
  <c r="L2188" i="3"/>
  <c r="N2188" i="3" s="1"/>
  <c r="U2188" i="3" s="1"/>
  <c r="Z2188" i="3" s="1"/>
  <c r="E2188" i="3"/>
  <c r="D2188" i="3"/>
  <c r="B2188" i="3"/>
  <c r="Y2187" i="3"/>
  <c r="U2187" i="3"/>
  <c r="W2187" i="3" s="1"/>
  <c r="X2187" i="3" s="1"/>
  <c r="Q2187" i="3"/>
  <c r="R2187" i="3" s="1"/>
  <c r="P2187" i="3"/>
  <c r="L2187" i="3"/>
  <c r="N2187" i="3" s="1"/>
  <c r="E2187" i="3"/>
  <c r="D2187" i="3"/>
  <c r="B2187" i="3"/>
  <c r="Y2186" i="3"/>
  <c r="Q2186" i="3"/>
  <c r="R2186" i="3" s="1"/>
  <c r="P2186" i="3"/>
  <c r="L2186" i="3"/>
  <c r="N2186" i="3" s="1"/>
  <c r="U2186" i="3" s="1"/>
  <c r="Z2186" i="3" s="1"/>
  <c r="E2186" i="3"/>
  <c r="D2186" i="3"/>
  <c r="B2186" i="3"/>
  <c r="Y2185" i="3"/>
  <c r="Q2185" i="3"/>
  <c r="R2185" i="3" s="1"/>
  <c r="P2185" i="3"/>
  <c r="N2185" i="3"/>
  <c r="U2185" i="3" s="1"/>
  <c r="Z2185" i="3" s="1"/>
  <c r="L2185" i="3"/>
  <c r="E2185" i="3"/>
  <c r="D2185" i="3"/>
  <c r="B2185" i="3"/>
  <c r="Y2184" i="3"/>
  <c r="Q2184" i="3"/>
  <c r="R2184" i="3" s="1"/>
  <c r="P2184" i="3"/>
  <c r="N2184" i="3"/>
  <c r="U2184" i="3" s="1"/>
  <c r="W2184" i="3" s="1"/>
  <c r="X2184" i="3" s="1"/>
  <c r="L2184" i="3"/>
  <c r="E2184" i="3"/>
  <c r="D2184" i="3"/>
  <c r="B2184" i="3"/>
  <c r="Y2183" i="3"/>
  <c r="U2183" i="3"/>
  <c r="Z2183" i="3" s="1"/>
  <c r="Q2183" i="3"/>
  <c r="R2183" i="3" s="1"/>
  <c r="P2183" i="3"/>
  <c r="L2183" i="3"/>
  <c r="N2183" i="3" s="1"/>
  <c r="E2183" i="3"/>
  <c r="D2183" i="3"/>
  <c r="B2183" i="3"/>
  <c r="Y2182" i="3"/>
  <c r="U2182" i="3"/>
  <c r="Z2182" i="3" s="1"/>
  <c r="Q2182" i="3"/>
  <c r="R2182" i="3" s="1"/>
  <c r="P2182" i="3"/>
  <c r="N2182" i="3"/>
  <c r="L2182" i="3"/>
  <c r="E2182" i="3"/>
  <c r="D2182" i="3"/>
  <c r="B2182" i="3"/>
  <c r="Y2181" i="3"/>
  <c r="Q2181" i="3"/>
  <c r="R2181" i="3" s="1"/>
  <c r="P2181" i="3"/>
  <c r="L2181" i="3"/>
  <c r="N2181" i="3" s="1"/>
  <c r="U2181" i="3" s="1"/>
  <c r="E2181" i="3"/>
  <c r="D2181" i="3"/>
  <c r="B2181" i="3"/>
  <c r="Y2180" i="3"/>
  <c r="U2180" i="3"/>
  <c r="Q2180" i="3"/>
  <c r="R2180" i="3" s="1"/>
  <c r="P2180" i="3"/>
  <c r="L2180" i="3"/>
  <c r="N2180" i="3" s="1"/>
  <c r="E2180" i="3"/>
  <c r="D2180" i="3"/>
  <c r="B2180" i="3"/>
  <c r="Y2179" i="3"/>
  <c r="Q2179" i="3"/>
  <c r="R2179" i="3" s="1"/>
  <c r="P2179" i="3"/>
  <c r="N2179" i="3"/>
  <c r="U2179" i="3" s="1"/>
  <c r="W2179" i="3" s="1"/>
  <c r="X2179" i="3" s="1"/>
  <c r="L2179" i="3"/>
  <c r="E2179" i="3"/>
  <c r="D2179" i="3"/>
  <c r="B2179" i="3"/>
  <c r="Y2178" i="3"/>
  <c r="Q2178" i="3"/>
  <c r="R2178" i="3" s="1"/>
  <c r="P2178" i="3"/>
  <c r="N2178" i="3"/>
  <c r="U2178" i="3" s="1"/>
  <c r="Z2178" i="3" s="1"/>
  <c r="L2178" i="3"/>
  <c r="E2178" i="3"/>
  <c r="D2178" i="3"/>
  <c r="B2178" i="3"/>
  <c r="Y2177" i="3"/>
  <c r="U2177" i="3"/>
  <c r="Q2177" i="3"/>
  <c r="R2177" i="3" s="1"/>
  <c r="P2177" i="3"/>
  <c r="N2177" i="3"/>
  <c r="L2177" i="3"/>
  <c r="E2177" i="3"/>
  <c r="D2177" i="3"/>
  <c r="B2177" i="3"/>
  <c r="Y2176" i="3"/>
  <c r="Q2176" i="3"/>
  <c r="R2176" i="3" s="1"/>
  <c r="P2176" i="3"/>
  <c r="N2176" i="3"/>
  <c r="U2176" i="3" s="1"/>
  <c r="Z2176" i="3" s="1"/>
  <c r="L2176" i="3"/>
  <c r="E2176" i="3"/>
  <c r="D2176" i="3"/>
  <c r="B2176" i="3"/>
  <c r="Y2175" i="3"/>
  <c r="Q2175" i="3"/>
  <c r="R2175" i="3" s="1"/>
  <c r="P2175" i="3"/>
  <c r="L2175" i="3"/>
  <c r="N2175" i="3" s="1"/>
  <c r="U2175" i="3" s="1"/>
  <c r="E2175" i="3"/>
  <c r="D2175" i="3"/>
  <c r="B2175" i="3"/>
  <c r="Y2174" i="3"/>
  <c r="Q2174" i="3"/>
  <c r="R2174" i="3" s="1"/>
  <c r="P2174" i="3"/>
  <c r="L2174" i="3"/>
  <c r="N2174" i="3" s="1"/>
  <c r="U2174" i="3" s="1"/>
  <c r="E2174" i="3"/>
  <c r="D2174" i="3"/>
  <c r="B2174" i="3"/>
  <c r="Y2173" i="3"/>
  <c r="Q2173" i="3"/>
  <c r="R2173" i="3" s="1"/>
  <c r="P2173" i="3"/>
  <c r="L2173" i="3"/>
  <c r="N2173" i="3" s="1"/>
  <c r="U2173" i="3" s="1"/>
  <c r="W2173" i="3" s="1"/>
  <c r="X2173" i="3" s="1"/>
  <c r="E2173" i="3"/>
  <c r="D2173" i="3"/>
  <c r="B2173" i="3"/>
  <c r="Y2172" i="3"/>
  <c r="Q2172" i="3"/>
  <c r="R2172" i="3" s="1"/>
  <c r="P2172" i="3"/>
  <c r="L2172" i="3"/>
  <c r="N2172" i="3" s="1"/>
  <c r="U2172" i="3" s="1"/>
  <c r="E2172" i="3"/>
  <c r="D2172" i="3"/>
  <c r="B2172" i="3"/>
  <c r="Y2171" i="3"/>
  <c r="Q2171" i="3"/>
  <c r="R2171" i="3" s="1"/>
  <c r="P2171" i="3"/>
  <c r="N2171" i="3"/>
  <c r="U2171" i="3" s="1"/>
  <c r="W2171" i="3" s="1"/>
  <c r="X2171" i="3" s="1"/>
  <c r="L2171" i="3"/>
  <c r="E2171" i="3"/>
  <c r="D2171" i="3"/>
  <c r="B2171" i="3"/>
  <c r="Y2170" i="3"/>
  <c r="Q2170" i="3"/>
  <c r="R2170" i="3" s="1"/>
  <c r="P2170" i="3"/>
  <c r="L2170" i="3"/>
  <c r="N2170" i="3" s="1"/>
  <c r="U2170" i="3" s="1"/>
  <c r="Z2170" i="3" s="1"/>
  <c r="E2170" i="3"/>
  <c r="D2170" i="3"/>
  <c r="B2170" i="3"/>
  <c r="Y2169" i="3"/>
  <c r="Q2169" i="3"/>
  <c r="R2169" i="3" s="1"/>
  <c r="P2169" i="3"/>
  <c r="N2169" i="3"/>
  <c r="U2169" i="3" s="1"/>
  <c r="Z2169" i="3" s="1"/>
  <c r="L2169" i="3"/>
  <c r="E2169" i="3"/>
  <c r="D2169" i="3"/>
  <c r="B2169" i="3"/>
  <c r="Y2168" i="3"/>
  <c r="Q2168" i="3"/>
  <c r="R2168" i="3" s="1"/>
  <c r="P2168" i="3"/>
  <c r="L2168" i="3"/>
  <c r="N2168" i="3" s="1"/>
  <c r="U2168" i="3" s="1"/>
  <c r="E2168" i="3"/>
  <c r="D2168" i="3"/>
  <c r="B2168" i="3"/>
  <c r="Y2167" i="3"/>
  <c r="U2167" i="3"/>
  <c r="Z2167" i="3" s="1"/>
  <c r="Q2167" i="3"/>
  <c r="R2167" i="3" s="1"/>
  <c r="P2167" i="3"/>
  <c r="L2167" i="3"/>
  <c r="N2167" i="3" s="1"/>
  <c r="E2167" i="3"/>
  <c r="D2167" i="3"/>
  <c r="B2167" i="3"/>
  <c r="Y2166" i="3"/>
  <c r="U2166" i="3"/>
  <c r="Z2166" i="3" s="1"/>
  <c r="Q2166" i="3"/>
  <c r="R2166" i="3" s="1"/>
  <c r="P2166" i="3"/>
  <c r="N2166" i="3"/>
  <c r="L2166" i="3"/>
  <c r="E2166" i="3"/>
  <c r="D2166" i="3"/>
  <c r="B2166" i="3"/>
  <c r="Y2165" i="3"/>
  <c r="Q2165" i="3"/>
  <c r="R2165" i="3" s="1"/>
  <c r="P2165" i="3"/>
  <c r="N2165" i="3"/>
  <c r="U2165" i="3" s="1"/>
  <c r="L2165" i="3"/>
  <c r="E2165" i="3"/>
  <c r="D2165" i="3"/>
  <c r="B2165" i="3"/>
  <c r="Y2164" i="3"/>
  <c r="U2164" i="3"/>
  <c r="Q2164" i="3"/>
  <c r="R2164" i="3" s="1"/>
  <c r="P2164" i="3"/>
  <c r="L2164" i="3"/>
  <c r="N2164" i="3" s="1"/>
  <c r="E2164" i="3"/>
  <c r="D2164" i="3"/>
  <c r="B2164" i="3"/>
  <c r="Y2163" i="3"/>
  <c r="Q2163" i="3"/>
  <c r="R2163" i="3" s="1"/>
  <c r="P2163" i="3"/>
  <c r="N2163" i="3"/>
  <c r="U2163" i="3" s="1"/>
  <c r="W2163" i="3" s="1"/>
  <c r="X2163" i="3" s="1"/>
  <c r="L2163" i="3"/>
  <c r="E2163" i="3"/>
  <c r="D2163" i="3"/>
  <c r="B2163" i="3"/>
  <c r="Y2162" i="3"/>
  <c r="Q2162" i="3"/>
  <c r="R2162" i="3" s="1"/>
  <c r="P2162" i="3"/>
  <c r="N2162" i="3"/>
  <c r="U2162" i="3" s="1"/>
  <c r="L2162" i="3"/>
  <c r="E2162" i="3"/>
  <c r="D2162" i="3"/>
  <c r="B2162" i="3"/>
  <c r="Y2161" i="3"/>
  <c r="U2161" i="3"/>
  <c r="Z2161" i="3" s="1"/>
  <c r="Q2161" i="3"/>
  <c r="R2161" i="3" s="1"/>
  <c r="P2161" i="3"/>
  <c r="N2161" i="3"/>
  <c r="L2161" i="3"/>
  <c r="E2161" i="3"/>
  <c r="D2161" i="3"/>
  <c r="B2161" i="3"/>
  <c r="Y2160" i="3"/>
  <c r="Q2160" i="3"/>
  <c r="R2160" i="3" s="1"/>
  <c r="P2160" i="3"/>
  <c r="N2160" i="3"/>
  <c r="U2160" i="3" s="1"/>
  <c r="L2160" i="3"/>
  <c r="E2160" i="3"/>
  <c r="D2160" i="3"/>
  <c r="B2160" i="3"/>
  <c r="Y2159" i="3"/>
  <c r="Q2159" i="3"/>
  <c r="R2159" i="3" s="1"/>
  <c r="P2159" i="3"/>
  <c r="L2159" i="3"/>
  <c r="N2159" i="3" s="1"/>
  <c r="U2159" i="3" s="1"/>
  <c r="E2159" i="3"/>
  <c r="D2159" i="3"/>
  <c r="B2159" i="3"/>
  <c r="Y2158" i="3"/>
  <c r="Q2158" i="3"/>
  <c r="R2158" i="3" s="1"/>
  <c r="P2158" i="3"/>
  <c r="L2158" i="3"/>
  <c r="N2158" i="3" s="1"/>
  <c r="U2158" i="3" s="1"/>
  <c r="E2158" i="3"/>
  <c r="D2158" i="3"/>
  <c r="B2158" i="3"/>
  <c r="Y2157" i="3"/>
  <c r="Q2157" i="3"/>
  <c r="R2157" i="3" s="1"/>
  <c r="P2157" i="3"/>
  <c r="L2157" i="3"/>
  <c r="N2157" i="3" s="1"/>
  <c r="U2157" i="3" s="1"/>
  <c r="W2157" i="3" s="1"/>
  <c r="X2157" i="3" s="1"/>
  <c r="E2157" i="3"/>
  <c r="D2157" i="3"/>
  <c r="B2157" i="3"/>
  <c r="Y2156" i="3"/>
  <c r="U2156" i="3"/>
  <c r="Z2156" i="3" s="1"/>
  <c r="Q2156" i="3"/>
  <c r="R2156" i="3" s="1"/>
  <c r="P2156" i="3"/>
  <c r="L2156" i="3"/>
  <c r="N2156" i="3" s="1"/>
  <c r="E2156" i="3"/>
  <c r="D2156" i="3"/>
  <c r="B2156" i="3"/>
  <c r="Y2155" i="3"/>
  <c r="Q2155" i="3"/>
  <c r="R2155" i="3" s="1"/>
  <c r="P2155" i="3"/>
  <c r="N2155" i="3"/>
  <c r="U2155" i="3" s="1"/>
  <c r="W2155" i="3" s="1"/>
  <c r="X2155" i="3" s="1"/>
  <c r="L2155" i="3"/>
  <c r="E2155" i="3"/>
  <c r="D2155" i="3"/>
  <c r="B2155" i="3"/>
  <c r="Y2154" i="3"/>
  <c r="Q2154" i="3"/>
  <c r="R2154" i="3" s="1"/>
  <c r="P2154" i="3"/>
  <c r="L2154" i="3"/>
  <c r="N2154" i="3" s="1"/>
  <c r="U2154" i="3" s="1"/>
  <c r="E2154" i="3"/>
  <c r="D2154" i="3"/>
  <c r="B2154" i="3"/>
  <c r="Y2153" i="3"/>
  <c r="Q2153" i="3"/>
  <c r="R2153" i="3" s="1"/>
  <c r="P2153" i="3"/>
  <c r="N2153" i="3"/>
  <c r="U2153" i="3" s="1"/>
  <c r="L2153" i="3"/>
  <c r="E2153" i="3"/>
  <c r="D2153" i="3"/>
  <c r="B2153" i="3"/>
  <c r="Y2152" i="3"/>
  <c r="Q2152" i="3"/>
  <c r="R2152" i="3" s="1"/>
  <c r="P2152" i="3"/>
  <c r="N2152" i="3"/>
  <c r="U2152" i="3" s="1"/>
  <c r="W2152" i="3" s="1"/>
  <c r="X2152" i="3" s="1"/>
  <c r="L2152" i="3"/>
  <c r="E2152" i="3"/>
  <c r="D2152" i="3"/>
  <c r="B2152" i="3"/>
  <c r="Y2151" i="3"/>
  <c r="U2151" i="3"/>
  <c r="Z2151" i="3" s="1"/>
  <c r="Q2151" i="3"/>
  <c r="R2151" i="3" s="1"/>
  <c r="P2151" i="3"/>
  <c r="L2151" i="3"/>
  <c r="N2151" i="3" s="1"/>
  <c r="E2151" i="3"/>
  <c r="D2151" i="3"/>
  <c r="B2151" i="3"/>
  <c r="Y2150" i="3"/>
  <c r="U2150" i="3"/>
  <c r="W2150" i="3" s="1"/>
  <c r="X2150" i="3" s="1"/>
  <c r="Q2150" i="3"/>
  <c r="R2150" i="3" s="1"/>
  <c r="P2150" i="3"/>
  <c r="N2150" i="3"/>
  <c r="L2150" i="3"/>
  <c r="E2150" i="3"/>
  <c r="D2150" i="3"/>
  <c r="B2150" i="3"/>
  <c r="Y2149" i="3"/>
  <c r="Q2149" i="3"/>
  <c r="R2149" i="3" s="1"/>
  <c r="P2149" i="3"/>
  <c r="L2149" i="3"/>
  <c r="N2149" i="3" s="1"/>
  <c r="U2149" i="3" s="1"/>
  <c r="E2149" i="3"/>
  <c r="D2149" i="3"/>
  <c r="B2149" i="3"/>
  <c r="Y2148" i="3"/>
  <c r="U2148" i="3"/>
  <c r="Q2148" i="3"/>
  <c r="R2148" i="3" s="1"/>
  <c r="P2148" i="3"/>
  <c r="L2148" i="3"/>
  <c r="N2148" i="3" s="1"/>
  <c r="E2148" i="3"/>
  <c r="D2148" i="3"/>
  <c r="B2148" i="3"/>
  <c r="Y2147" i="3"/>
  <c r="Q2147" i="3"/>
  <c r="R2147" i="3" s="1"/>
  <c r="P2147" i="3"/>
  <c r="L2147" i="3"/>
  <c r="N2147" i="3" s="1"/>
  <c r="U2147" i="3" s="1"/>
  <c r="E2147" i="3"/>
  <c r="D2147" i="3"/>
  <c r="B2147" i="3"/>
  <c r="Y2146" i="3"/>
  <c r="Q2146" i="3"/>
  <c r="R2146" i="3" s="1"/>
  <c r="P2146" i="3"/>
  <c r="N2146" i="3"/>
  <c r="U2146" i="3" s="1"/>
  <c r="Z2146" i="3" s="1"/>
  <c r="L2146" i="3"/>
  <c r="E2146" i="3"/>
  <c r="D2146" i="3"/>
  <c r="B2146" i="3"/>
  <c r="Y2145" i="3"/>
  <c r="U2145" i="3"/>
  <c r="Z2145" i="3" s="1"/>
  <c r="Q2145" i="3"/>
  <c r="R2145" i="3" s="1"/>
  <c r="P2145" i="3"/>
  <c r="L2145" i="3"/>
  <c r="N2145" i="3" s="1"/>
  <c r="E2145" i="3"/>
  <c r="D2145" i="3"/>
  <c r="B2145" i="3"/>
  <c r="Y2144" i="3"/>
  <c r="Q2144" i="3"/>
  <c r="R2144" i="3" s="1"/>
  <c r="P2144" i="3"/>
  <c r="L2144" i="3"/>
  <c r="N2144" i="3" s="1"/>
  <c r="U2144" i="3" s="1"/>
  <c r="E2144" i="3"/>
  <c r="D2144" i="3"/>
  <c r="B2144" i="3"/>
  <c r="Y2143" i="3"/>
  <c r="Q2143" i="3"/>
  <c r="R2143" i="3" s="1"/>
  <c r="P2143" i="3"/>
  <c r="L2143" i="3"/>
  <c r="N2143" i="3" s="1"/>
  <c r="U2143" i="3" s="1"/>
  <c r="E2143" i="3"/>
  <c r="D2143" i="3"/>
  <c r="B2143" i="3"/>
  <c r="Y2142" i="3"/>
  <c r="Q2142" i="3"/>
  <c r="R2142" i="3" s="1"/>
  <c r="P2142" i="3"/>
  <c r="N2142" i="3"/>
  <c r="U2142" i="3" s="1"/>
  <c r="L2142" i="3"/>
  <c r="E2142" i="3"/>
  <c r="D2142" i="3"/>
  <c r="B2142" i="3"/>
  <c r="Y2141" i="3"/>
  <c r="Q2141" i="3"/>
  <c r="R2141" i="3" s="1"/>
  <c r="P2141" i="3"/>
  <c r="L2141" i="3"/>
  <c r="N2141" i="3" s="1"/>
  <c r="U2141" i="3" s="1"/>
  <c r="W2141" i="3" s="1"/>
  <c r="X2141" i="3" s="1"/>
  <c r="E2141" i="3"/>
  <c r="D2141" i="3"/>
  <c r="B2141" i="3"/>
  <c r="Y2140" i="3"/>
  <c r="U2140" i="3"/>
  <c r="Z2140" i="3" s="1"/>
  <c r="Q2140" i="3"/>
  <c r="R2140" i="3" s="1"/>
  <c r="P2140" i="3"/>
  <c r="N2140" i="3"/>
  <c r="L2140" i="3"/>
  <c r="E2140" i="3"/>
  <c r="D2140" i="3"/>
  <c r="B2140" i="3"/>
  <c r="Y2139" i="3"/>
  <c r="Q2139" i="3"/>
  <c r="R2139" i="3" s="1"/>
  <c r="P2139" i="3"/>
  <c r="N2139" i="3"/>
  <c r="U2139" i="3" s="1"/>
  <c r="W2139" i="3" s="1"/>
  <c r="X2139" i="3" s="1"/>
  <c r="L2139" i="3"/>
  <c r="E2139" i="3"/>
  <c r="D2139" i="3"/>
  <c r="B2139" i="3"/>
  <c r="Y2138" i="3"/>
  <c r="Q2138" i="3"/>
  <c r="R2138" i="3" s="1"/>
  <c r="P2138" i="3"/>
  <c r="N2138" i="3"/>
  <c r="U2138" i="3" s="1"/>
  <c r="L2138" i="3"/>
  <c r="E2138" i="3"/>
  <c r="D2138" i="3"/>
  <c r="B2138" i="3"/>
  <c r="Y2137" i="3"/>
  <c r="Q2137" i="3"/>
  <c r="R2137" i="3" s="1"/>
  <c r="P2137" i="3"/>
  <c r="N2137" i="3"/>
  <c r="U2137" i="3" s="1"/>
  <c r="Z2137" i="3" s="1"/>
  <c r="L2137" i="3"/>
  <c r="E2137" i="3"/>
  <c r="D2137" i="3"/>
  <c r="B2137" i="3"/>
  <c r="Y2136" i="3"/>
  <c r="Q2136" i="3"/>
  <c r="R2136" i="3" s="1"/>
  <c r="P2136" i="3"/>
  <c r="N2136" i="3"/>
  <c r="U2136" i="3" s="1"/>
  <c r="W2136" i="3" s="1"/>
  <c r="X2136" i="3" s="1"/>
  <c r="L2136" i="3"/>
  <c r="E2136" i="3"/>
  <c r="D2136" i="3"/>
  <c r="B2136" i="3"/>
  <c r="Y2135" i="3"/>
  <c r="U2135" i="3"/>
  <c r="Z2135" i="3" s="1"/>
  <c r="Q2135" i="3"/>
  <c r="R2135" i="3" s="1"/>
  <c r="P2135" i="3"/>
  <c r="L2135" i="3"/>
  <c r="N2135" i="3" s="1"/>
  <c r="E2135" i="3"/>
  <c r="D2135" i="3"/>
  <c r="B2135" i="3"/>
  <c r="Y2134" i="3"/>
  <c r="U2134" i="3"/>
  <c r="W2134" i="3" s="1"/>
  <c r="X2134" i="3" s="1"/>
  <c r="Q2134" i="3"/>
  <c r="R2134" i="3" s="1"/>
  <c r="P2134" i="3"/>
  <c r="N2134" i="3"/>
  <c r="L2134" i="3"/>
  <c r="E2134" i="3"/>
  <c r="D2134" i="3"/>
  <c r="B2134" i="3"/>
  <c r="Y2133" i="3"/>
  <c r="Q2133" i="3"/>
  <c r="R2133" i="3" s="1"/>
  <c r="P2133" i="3"/>
  <c r="N2133" i="3"/>
  <c r="U2133" i="3" s="1"/>
  <c r="Z2133" i="3" s="1"/>
  <c r="L2133" i="3"/>
  <c r="E2133" i="3"/>
  <c r="D2133" i="3"/>
  <c r="B2133" i="3"/>
  <c r="Y2132" i="3"/>
  <c r="U2132" i="3"/>
  <c r="Q2132" i="3"/>
  <c r="R2132" i="3" s="1"/>
  <c r="P2132" i="3"/>
  <c r="L2132" i="3"/>
  <c r="N2132" i="3" s="1"/>
  <c r="E2132" i="3"/>
  <c r="D2132" i="3"/>
  <c r="B2132" i="3"/>
  <c r="Y2131" i="3"/>
  <c r="Q2131" i="3"/>
  <c r="R2131" i="3" s="1"/>
  <c r="P2131" i="3"/>
  <c r="L2131" i="3"/>
  <c r="N2131" i="3" s="1"/>
  <c r="U2131" i="3" s="1"/>
  <c r="E2131" i="3"/>
  <c r="D2131" i="3"/>
  <c r="B2131" i="3"/>
  <c r="Y2130" i="3"/>
  <c r="Q2130" i="3"/>
  <c r="R2130" i="3" s="1"/>
  <c r="P2130" i="3"/>
  <c r="N2130" i="3"/>
  <c r="U2130" i="3" s="1"/>
  <c r="Z2130" i="3" s="1"/>
  <c r="L2130" i="3"/>
  <c r="E2130" i="3"/>
  <c r="D2130" i="3"/>
  <c r="B2130" i="3"/>
  <c r="Y2129" i="3"/>
  <c r="U2129" i="3"/>
  <c r="Z2129" i="3" s="1"/>
  <c r="Q2129" i="3"/>
  <c r="R2129" i="3" s="1"/>
  <c r="P2129" i="3"/>
  <c r="L2129" i="3"/>
  <c r="N2129" i="3" s="1"/>
  <c r="E2129" i="3"/>
  <c r="D2129" i="3"/>
  <c r="B2129" i="3"/>
  <c r="Y2128" i="3"/>
  <c r="Q2128" i="3"/>
  <c r="R2128" i="3" s="1"/>
  <c r="P2128" i="3"/>
  <c r="N2128" i="3"/>
  <c r="U2128" i="3" s="1"/>
  <c r="Z2128" i="3" s="1"/>
  <c r="L2128" i="3"/>
  <c r="E2128" i="3"/>
  <c r="D2128" i="3"/>
  <c r="B2128" i="3"/>
  <c r="Y2127" i="3"/>
  <c r="U2127" i="3"/>
  <c r="Q2127" i="3"/>
  <c r="R2127" i="3" s="1"/>
  <c r="P2127" i="3"/>
  <c r="L2127" i="3"/>
  <c r="N2127" i="3" s="1"/>
  <c r="E2127" i="3"/>
  <c r="D2127" i="3"/>
  <c r="B2127" i="3"/>
  <c r="Y2126" i="3"/>
  <c r="Q2126" i="3"/>
  <c r="R2126" i="3" s="1"/>
  <c r="P2126" i="3"/>
  <c r="L2126" i="3"/>
  <c r="N2126" i="3" s="1"/>
  <c r="U2126" i="3" s="1"/>
  <c r="E2126" i="3"/>
  <c r="D2126" i="3"/>
  <c r="B2126" i="3"/>
  <c r="Y2125" i="3"/>
  <c r="Q2125" i="3"/>
  <c r="R2125" i="3" s="1"/>
  <c r="P2125" i="3"/>
  <c r="L2125" i="3"/>
  <c r="N2125" i="3" s="1"/>
  <c r="U2125" i="3" s="1"/>
  <c r="E2125" i="3"/>
  <c r="D2125" i="3"/>
  <c r="B2125" i="3"/>
  <c r="Y2124" i="3"/>
  <c r="U2124" i="3"/>
  <c r="Z2124" i="3" s="1"/>
  <c r="Q2124" i="3"/>
  <c r="R2124" i="3" s="1"/>
  <c r="P2124" i="3"/>
  <c r="N2124" i="3"/>
  <c r="L2124" i="3"/>
  <c r="E2124" i="3"/>
  <c r="D2124" i="3"/>
  <c r="B2124" i="3"/>
  <c r="Y2123" i="3"/>
  <c r="Q2123" i="3"/>
  <c r="R2123" i="3" s="1"/>
  <c r="P2123" i="3"/>
  <c r="N2123" i="3"/>
  <c r="U2123" i="3" s="1"/>
  <c r="W2123" i="3" s="1"/>
  <c r="X2123" i="3" s="1"/>
  <c r="L2123" i="3"/>
  <c r="E2123" i="3"/>
  <c r="D2123" i="3"/>
  <c r="B2123" i="3"/>
  <c r="Y2122" i="3"/>
  <c r="Q2122" i="3"/>
  <c r="R2122" i="3" s="1"/>
  <c r="P2122" i="3"/>
  <c r="N2122" i="3"/>
  <c r="U2122" i="3" s="1"/>
  <c r="W2122" i="3" s="1"/>
  <c r="X2122" i="3" s="1"/>
  <c r="L2122" i="3"/>
  <c r="E2122" i="3"/>
  <c r="D2122" i="3"/>
  <c r="B2122" i="3"/>
  <c r="Y2121" i="3"/>
  <c r="Q2121" i="3"/>
  <c r="R2121" i="3" s="1"/>
  <c r="P2121" i="3"/>
  <c r="N2121" i="3"/>
  <c r="U2121" i="3" s="1"/>
  <c r="Z2121" i="3" s="1"/>
  <c r="L2121" i="3"/>
  <c r="E2121" i="3"/>
  <c r="D2121" i="3"/>
  <c r="B2121" i="3"/>
  <c r="Y2120" i="3"/>
  <c r="Q2120" i="3"/>
  <c r="R2120" i="3" s="1"/>
  <c r="P2120" i="3"/>
  <c r="N2120" i="3"/>
  <c r="U2120" i="3" s="1"/>
  <c r="W2120" i="3" s="1"/>
  <c r="X2120" i="3" s="1"/>
  <c r="L2120" i="3"/>
  <c r="E2120" i="3"/>
  <c r="D2120" i="3"/>
  <c r="B2120" i="3"/>
  <c r="Y2119" i="3"/>
  <c r="Q2119" i="3"/>
  <c r="R2119" i="3" s="1"/>
  <c r="P2119" i="3"/>
  <c r="L2119" i="3"/>
  <c r="N2119" i="3" s="1"/>
  <c r="U2119" i="3" s="1"/>
  <c r="E2119" i="3"/>
  <c r="D2119" i="3"/>
  <c r="B2119" i="3"/>
  <c r="Y2118" i="3"/>
  <c r="U2118" i="3"/>
  <c r="W2118" i="3" s="1"/>
  <c r="X2118" i="3" s="1"/>
  <c r="Q2118" i="3"/>
  <c r="R2118" i="3" s="1"/>
  <c r="P2118" i="3"/>
  <c r="N2118" i="3"/>
  <c r="L2118" i="3"/>
  <c r="E2118" i="3"/>
  <c r="D2118" i="3"/>
  <c r="B2118" i="3"/>
  <c r="Y2117" i="3"/>
  <c r="Q2117" i="3"/>
  <c r="R2117" i="3" s="1"/>
  <c r="P2117" i="3"/>
  <c r="L2117" i="3"/>
  <c r="N2117" i="3" s="1"/>
  <c r="U2117" i="3" s="1"/>
  <c r="E2117" i="3"/>
  <c r="D2117" i="3"/>
  <c r="B2117" i="3"/>
  <c r="Y2116" i="3"/>
  <c r="Q2116" i="3"/>
  <c r="R2116" i="3" s="1"/>
  <c r="P2116" i="3"/>
  <c r="L2116" i="3"/>
  <c r="N2116" i="3" s="1"/>
  <c r="U2116" i="3" s="1"/>
  <c r="E2116" i="3"/>
  <c r="D2116" i="3"/>
  <c r="B2116" i="3"/>
  <c r="Y2115" i="3"/>
  <c r="Q2115" i="3"/>
  <c r="R2115" i="3" s="1"/>
  <c r="P2115" i="3"/>
  <c r="N2115" i="3"/>
  <c r="U2115" i="3" s="1"/>
  <c r="L2115" i="3"/>
  <c r="E2115" i="3"/>
  <c r="D2115" i="3"/>
  <c r="B2115" i="3"/>
  <c r="Y2114" i="3"/>
  <c r="Q2114" i="3"/>
  <c r="R2114" i="3" s="1"/>
  <c r="P2114" i="3"/>
  <c r="N2114" i="3"/>
  <c r="U2114" i="3" s="1"/>
  <c r="W2114" i="3" s="1"/>
  <c r="X2114" i="3" s="1"/>
  <c r="L2114" i="3"/>
  <c r="E2114" i="3"/>
  <c r="D2114" i="3"/>
  <c r="B2114" i="3"/>
  <c r="Y2113" i="3"/>
  <c r="Q2113" i="3"/>
  <c r="R2113" i="3" s="1"/>
  <c r="P2113" i="3"/>
  <c r="L2113" i="3"/>
  <c r="N2113" i="3" s="1"/>
  <c r="U2113" i="3" s="1"/>
  <c r="W2113" i="3" s="1"/>
  <c r="X2113" i="3" s="1"/>
  <c r="E2113" i="3"/>
  <c r="D2113" i="3"/>
  <c r="B2113" i="3"/>
  <c r="Y2112" i="3"/>
  <c r="Q2112" i="3"/>
  <c r="R2112" i="3" s="1"/>
  <c r="P2112" i="3"/>
  <c r="N2112" i="3"/>
  <c r="U2112" i="3" s="1"/>
  <c r="Z2112" i="3" s="1"/>
  <c r="L2112" i="3"/>
  <c r="E2112" i="3"/>
  <c r="D2112" i="3"/>
  <c r="B2112" i="3"/>
  <c r="Y2111" i="3"/>
  <c r="Q2111" i="3"/>
  <c r="R2111" i="3" s="1"/>
  <c r="P2111" i="3"/>
  <c r="N2111" i="3"/>
  <c r="U2111" i="3" s="1"/>
  <c r="L2111" i="3"/>
  <c r="E2111" i="3"/>
  <c r="D2111" i="3"/>
  <c r="B2111" i="3"/>
  <c r="Y2110" i="3"/>
  <c r="Q2110" i="3"/>
  <c r="R2110" i="3" s="1"/>
  <c r="P2110" i="3"/>
  <c r="N2110" i="3"/>
  <c r="U2110" i="3" s="1"/>
  <c r="L2110" i="3"/>
  <c r="E2110" i="3"/>
  <c r="D2110" i="3"/>
  <c r="B2110" i="3"/>
  <c r="Y2109" i="3"/>
  <c r="Q2109" i="3"/>
  <c r="R2109" i="3" s="1"/>
  <c r="P2109" i="3"/>
  <c r="L2109" i="3"/>
  <c r="N2109" i="3" s="1"/>
  <c r="U2109" i="3" s="1"/>
  <c r="W2109" i="3" s="1"/>
  <c r="X2109" i="3" s="1"/>
  <c r="E2109" i="3"/>
  <c r="D2109" i="3"/>
  <c r="B2109" i="3"/>
  <c r="Y2108" i="3"/>
  <c r="U2108" i="3"/>
  <c r="Z2108" i="3" s="1"/>
  <c r="Q2108" i="3"/>
  <c r="R2108" i="3" s="1"/>
  <c r="P2108" i="3"/>
  <c r="L2108" i="3"/>
  <c r="N2108" i="3" s="1"/>
  <c r="E2108" i="3"/>
  <c r="D2108" i="3"/>
  <c r="B2108" i="3"/>
  <c r="Y2107" i="3"/>
  <c r="Q2107" i="3"/>
  <c r="R2107" i="3" s="1"/>
  <c r="P2107" i="3"/>
  <c r="N2107" i="3"/>
  <c r="U2107" i="3" s="1"/>
  <c r="W2107" i="3" s="1"/>
  <c r="X2107" i="3" s="1"/>
  <c r="L2107" i="3"/>
  <c r="E2107" i="3"/>
  <c r="D2107" i="3"/>
  <c r="B2107" i="3"/>
  <c r="Y2106" i="3"/>
  <c r="Q2106" i="3"/>
  <c r="R2106" i="3" s="1"/>
  <c r="P2106" i="3"/>
  <c r="L2106" i="3"/>
  <c r="N2106" i="3" s="1"/>
  <c r="U2106" i="3" s="1"/>
  <c r="E2106" i="3"/>
  <c r="D2106" i="3"/>
  <c r="B2106" i="3"/>
  <c r="Y2105" i="3"/>
  <c r="Q2105" i="3"/>
  <c r="R2105" i="3" s="1"/>
  <c r="P2105" i="3"/>
  <c r="N2105" i="3"/>
  <c r="U2105" i="3" s="1"/>
  <c r="L2105" i="3"/>
  <c r="E2105" i="3"/>
  <c r="D2105" i="3"/>
  <c r="B2105" i="3"/>
  <c r="Y2104" i="3"/>
  <c r="Q2104" i="3"/>
  <c r="R2104" i="3" s="1"/>
  <c r="P2104" i="3"/>
  <c r="N2104" i="3"/>
  <c r="U2104" i="3" s="1"/>
  <c r="W2104" i="3" s="1"/>
  <c r="X2104" i="3" s="1"/>
  <c r="L2104" i="3"/>
  <c r="E2104" i="3"/>
  <c r="D2104" i="3"/>
  <c r="B2104" i="3"/>
  <c r="Y2103" i="3"/>
  <c r="U2103" i="3"/>
  <c r="Q2103" i="3"/>
  <c r="R2103" i="3" s="1"/>
  <c r="P2103" i="3"/>
  <c r="L2103" i="3"/>
  <c r="N2103" i="3" s="1"/>
  <c r="E2103" i="3"/>
  <c r="D2103" i="3"/>
  <c r="B2103" i="3"/>
  <c r="Y2102" i="3"/>
  <c r="U2102" i="3"/>
  <c r="Z2102" i="3" s="1"/>
  <c r="Q2102" i="3"/>
  <c r="R2102" i="3" s="1"/>
  <c r="P2102" i="3"/>
  <c r="N2102" i="3"/>
  <c r="L2102" i="3"/>
  <c r="E2102" i="3"/>
  <c r="D2102" i="3"/>
  <c r="B2102" i="3"/>
  <c r="Y2101" i="3"/>
  <c r="Q2101" i="3"/>
  <c r="R2101" i="3" s="1"/>
  <c r="P2101" i="3"/>
  <c r="L2101" i="3"/>
  <c r="N2101" i="3" s="1"/>
  <c r="U2101" i="3" s="1"/>
  <c r="E2101" i="3"/>
  <c r="D2101" i="3"/>
  <c r="B2101" i="3"/>
  <c r="Y2100" i="3"/>
  <c r="Q2100" i="3"/>
  <c r="R2100" i="3" s="1"/>
  <c r="P2100" i="3"/>
  <c r="L2100" i="3"/>
  <c r="N2100" i="3" s="1"/>
  <c r="U2100" i="3" s="1"/>
  <c r="E2100" i="3"/>
  <c r="D2100" i="3"/>
  <c r="B2100" i="3"/>
  <c r="Y2099" i="3"/>
  <c r="Q2099" i="3"/>
  <c r="R2099" i="3" s="1"/>
  <c r="P2099" i="3"/>
  <c r="N2099" i="3"/>
  <c r="U2099" i="3" s="1"/>
  <c r="L2099" i="3"/>
  <c r="E2099" i="3"/>
  <c r="D2099" i="3"/>
  <c r="B2099" i="3"/>
  <c r="Y2098" i="3"/>
  <c r="Q2098" i="3"/>
  <c r="R2098" i="3" s="1"/>
  <c r="P2098" i="3"/>
  <c r="N2098" i="3"/>
  <c r="U2098" i="3" s="1"/>
  <c r="W2098" i="3" s="1"/>
  <c r="X2098" i="3" s="1"/>
  <c r="L2098" i="3"/>
  <c r="E2098" i="3"/>
  <c r="D2098" i="3"/>
  <c r="B2098" i="3"/>
  <c r="Y2097" i="3"/>
  <c r="Q2097" i="3"/>
  <c r="R2097" i="3" s="1"/>
  <c r="P2097" i="3"/>
  <c r="L2097" i="3"/>
  <c r="N2097" i="3" s="1"/>
  <c r="U2097" i="3" s="1"/>
  <c r="W2097" i="3" s="1"/>
  <c r="X2097" i="3" s="1"/>
  <c r="E2097" i="3"/>
  <c r="D2097" i="3"/>
  <c r="B2097" i="3"/>
  <c r="Y2096" i="3"/>
  <c r="Q2096" i="3"/>
  <c r="R2096" i="3" s="1"/>
  <c r="P2096" i="3"/>
  <c r="N2096" i="3"/>
  <c r="U2096" i="3" s="1"/>
  <c r="Z2096" i="3" s="1"/>
  <c r="L2096" i="3"/>
  <c r="E2096" i="3"/>
  <c r="D2096" i="3"/>
  <c r="B2096" i="3"/>
  <c r="Y2095" i="3"/>
  <c r="Q2095" i="3"/>
  <c r="R2095" i="3" s="1"/>
  <c r="P2095" i="3"/>
  <c r="L2095" i="3"/>
  <c r="N2095" i="3" s="1"/>
  <c r="U2095" i="3" s="1"/>
  <c r="E2095" i="3"/>
  <c r="D2095" i="3"/>
  <c r="B2095" i="3"/>
  <c r="Y2094" i="3"/>
  <c r="Q2094" i="3"/>
  <c r="R2094" i="3" s="1"/>
  <c r="P2094" i="3"/>
  <c r="N2094" i="3"/>
  <c r="U2094" i="3" s="1"/>
  <c r="L2094" i="3"/>
  <c r="E2094" i="3"/>
  <c r="D2094" i="3"/>
  <c r="B2094" i="3"/>
  <c r="Y2093" i="3"/>
  <c r="Q2093" i="3"/>
  <c r="R2093" i="3" s="1"/>
  <c r="P2093" i="3"/>
  <c r="L2093" i="3"/>
  <c r="N2093" i="3" s="1"/>
  <c r="U2093" i="3" s="1"/>
  <c r="W2093" i="3" s="1"/>
  <c r="X2093" i="3" s="1"/>
  <c r="E2093" i="3"/>
  <c r="D2093" i="3"/>
  <c r="B2093" i="3"/>
  <c r="Y2092" i="3"/>
  <c r="U2092" i="3"/>
  <c r="Z2092" i="3" s="1"/>
  <c r="Q2092" i="3"/>
  <c r="R2092" i="3" s="1"/>
  <c r="P2092" i="3"/>
  <c r="L2092" i="3"/>
  <c r="N2092" i="3" s="1"/>
  <c r="E2092" i="3"/>
  <c r="D2092" i="3"/>
  <c r="B2092" i="3"/>
  <c r="Y2091" i="3"/>
  <c r="Q2091" i="3"/>
  <c r="R2091" i="3" s="1"/>
  <c r="P2091" i="3"/>
  <c r="N2091" i="3"/>
  <c r="U2091" i="3" s="1"/>
  <c r="W2091" i="3" s="1"/>
  <c r="X2091" i="3" s="1"/>
  <c r="L2091" i="3"/>
  <c r="E2091" i="3"/>
  <c r="D2091" i="3"/>
  <c r="B2091" i="3"/>
  <c r="Y2090" i="3"/>
  <c r="U2090" i="3"/>
  <c r="Q2090" i="3"/>
  <c r="R2090" i="3" s="1"/>
  <c r="P2090" i="3"/>
  <c r="L2090" i="3"/>
  <c r="N2090" i="3" s="1"/>
  <c r="E2090" i="3"/>
  <c r="D2090" i="3"/>
  <c r="B2090" i="3"/>
  <c r="Y2089" i="3"/>
  <c r="Q2089" i="3"/>
  <c r="R2089" i="3" s="1"/>
  <c r="P2089" i="3"/>
  <c r="L2089" i="3"/>
  <c r="N2089" i="3" s="1"/>
  <c r="U2089" i="3" s="1"/>
  <c r="E2089" i="3"/>
  <c r="D2089" i="3"/>
  <c r="B2089" i="3"/>
  <c r="Y2088" i="3"/>
  <c r="Q2088" i="3"/>
  <c r="R2088" i="3" s="1"/>
  <c r="P2088" i="3"/>
  <c r="N2088" i="3"/>
  <c r="U2088" i="3" s="1"/>
  <c r="L2088" i="3"/>
  <c r="E2088" i="3"/>
  <c r="D2088" i="3"/>
  <c r="B2088" i="3"/>
  <c r="Y2087" i="3"/>
  <c r="U2087" i="3"/>
  <c r="Q2087" i="3"/>
  <c r="R2087" i="3" s="1"/>
  <c r="P2087" i="3"/>
  <c r="L2087" i="3"/>
  <c r="N2087" i="3" s="1"/>
  <c r="E2087" i="3"/>
  <c r="D2087" i="3"/>
  <c r="B2087" i="3"/>
  <c r="Y2086" i="3"/>
  <c r="U2086" i="3"/>
  <c r="Z2086" i="3" s="1"/>
  <c r="Q2086" i="3"/>
  <c r="R2086" i="3" s="1"/>
  <c r="P2086" i="3"/>
  <c r="N2086" i="3"/>
  <c r="L2086" i="3"/>
  <c r="E2086" i="3"/>
  <c r="D2086" i="3"/>
  <c r="B2086" i="3"/>
  <c r="Y2085" i="3"/>
  <c r="Q2085" i="3"/>
  <c r="R2085" i="3" s="1"/>
  <c r="P2085" i="3"/>
  <c r="L2085" i="3"/>
  <c r="N2085" i="3" s="1"/>
  <c r="U2085" i="3" s="1"/>
  <c r="Z2085" i="3" s="1"/>
  <c r="E2085" i="3"/>
  <c r="D2085" i="3"/>
  <c r="B2085" i="3"/>
  <c r="Y2084" i="3"/>
  <c r="Q2084" i="3"/>
  <c r="R2084" i="3" s="1"/>
  <c r="P2084" i="3"/>
  <c r="N2084" i="3"/>
  <c r="U2084" i="3" s="1"/>
  <c r="L2084" i="3"/>
  <c r="E2084" i="3"/>
  <c r="D2084" i="3"/>
  <c r="B2084" i="3"/>
  <c r="Y2083" i="3"/>
  <c r="Q2083" i="3"/>
  <c r="R2083" i="3" s="1"/>
  <c r="P2083" i="3"/>
  <c r="L2083" i="3"/>
  <c r="N2083" i="3" s="1"/>
  <c r="U2083" i="3" s="1"/>
  <c r="E2083" i="3"/>
  <c r="D2083" i="3"/>
  <c r="B2083" i="3"/>
  <c r="Y2082" i="3"/>
  <c r="Q2082" i="3"/>
  <c r="R2082" i="3" s="1"/>
  <c r="P2082" i="3"/>
  <c r="N2082" i="3"/>
  <c r="U2082" i="3" s="1"/>
  <c r="L2082" i="3"/>
  <c r="E2082" i="3"/>
  <c r="D2082" i="3"/>
  <c r="B2082" i="3"/>
  <c r="Y2081" i="3"/>
  <c r="Q2081" i="3"/>
  <c r="R2081" i="3" s="1"/>
  <c r="P2081" i="3"/>
  <c r="L2081" i="3"/>
  <c r="N2081" i="3" s="1"/>
  <c r="U2081" i="3" s="1"/>
  <c r="E2081" i="3"/>
  <c r="D2081" i="3"/>
  <c r="B2081" i="3"/>
  <c r="Y2080" i="3"/>
  <c r="Q2080" i="3"/>
  <c r="R2080" i="3" s="1"/>
  <c r="P2080" i="3"/>
  <c r="N2080" i="3"/>
  <c r="U2080" i="3" s="1"/>
  <c r="Z2080" i="3" s="1"/>
  <c r="L2080" i="3"/>
  <c r="E2080" i="3"/>
  <c r="D2080" i="3"/>
  <c r="B2080" i="3"/>
  <c r="Y2079" i="3"/>
  <c r="Q2079" i="3"/>
  <c r="R2079" i="3" s="1"/>
  <c r="P2079" i="3"/>
  <c r="N2079" i="3"/>
  <c r="U2079" i="3" s="1"/>
  <c r="L2079" i="3"/>
  <c r="E2079" i="3"/>
  <c r="D2079" i="3"/>
  <c r="B2079" i="3"/>
  <c r="Y2078" i="3"/>
  <c r="Q2078" i="3"/>
  <c r="R2078" i="3" s="1"/>
  <c r="P2078" i="3"/>
  <c r="N2078" i="3"/>
  <c r="U2078" i="3" s="1"/>
  <c r="L2078" i="3"/>
  <c r="E2078" i="3"/>
  <c r="D2078" i="3"/>
  <c r="B2078" i="3"/>
  <c r="Y2077" i="3"/>
  <c r="Q2077" i="3"/>
  <c r="R2077" i="3" s="1"/>
  <c r="P2077" i="3"/>
  <c r="L2077" i="3"/>
  <c r="N2077" i="3" s="1"/>
  <c r="U2077" i="3" s="1"/>
  <c r="W2077" i="3" s="1"/>
  <c r="X2077" i="3" s="1"/>
  <c r="E2077" i="3"/>
  <c r="D2077" i="3"/>
  <c r="B2077" i="3"/>
  <c r="Y2076" i="3"/>
  <c r="U2076" i="3"/>
  <c r="Z2076" i="3" s="1"/>
  <c r="Q2076" i="3"/>
  <c r="R2076" i="3" s="1"/>
  <c r="P2076" i="3"/>
  <c r="L2076" i="3"/>
  <c r="N2076" i="3" s="1"/>
  <c r="E2076" i="3"/>
  <c r="D2076" i="3"/>
  <c r="B2076" i="3"/>
  <c r="Y2075" i="3"/>
  <c r="U2075" i="3"/>
  <c r="Q2075" i="3"/>
  <c r="R2075" i="3" s="1"/>
  <c r="P2075" i="3"/>
  <c r="N2075" i="3"/>
  <c r="L2075" i="3"/>
  <c r="E2075" i="3"/>
  <c r="D2075" i="3"/>
  <c r="B2075" i="3"/>
  <c r="Y2074" i="3"/>
  <c r="Q2074" i="3"/>
  <c r="R2074" i="3" s="1"/>
  <c r="P2074" i="3"/>
  <c r="L2074" i="3"/>
  <c r="N2074" i="3" s="1"/>
  <c r="U2074" i="3" s="1"/>
  <c r="W2074" i="3" s="1"/>
  <c r="X2074" i="3" s="1"/>
  <c r="E2074" i="3"/>
  <c r="D2074" i="3"/>
  <c r="B2074" i="3"/>
  <c r="Y2073" i="3"/>
  <c r="Q2073" i="3"/>
  <c r="R2073" i="3" s="1"/>
  <c r="P2073" i="3"/>
  <c r="N2073" i="3"/>
  <c r="U2073" i="3" s="1"/>
  <c r="L2073" i="3"/>
  <c r="E2073" i="3"/>
  <c r="D2073" i="3"/>
  <c r="B2073" i="3"/>
  <c r="Y2072" i="3"/>
  <c r="Q2072" i="3"/>
  <c r="R2072" i="3" s="1"/>
  <c r="P2072" i="3"/>
  <c r="N2072" i="3"/>
  <c r="U2072" i="3" s="1"/>
  <c r="W2072" i="3" s="1"/>
  <c r="X2072" i="3" s="1"/>
  <c r="L2072" i="3"/>
  <c r="E2072" i="3"/>
  <c r="D2072" i="3"/>
  <c r="B2072" i="3"/>
  <c r="Y2071" i="3"/>
  <c r="Q2071" i="3"/>
  <c r="R2071" i="3" s="1"/>
  <c r="P2071" i="3"/>
  <c r="L2071" i="3"/>
  <c r="N2071" i="3" s="1"/>
  <c r="U2071" i="3" s="1"/>
  <c r="W2071" i="3" s="1"/>
  <c r="X2071" i="3" s="1"/>
  <c r="E2071" i="3"/>
  <c r="D2071" i="3"/>
  <c r="B2071" i="3"/>
  <c r="Y2070" i="3"/>
  <c r="Q2070" i="3"/>
  <c r="R2070" i="3" s="1"/>
  <c r="P2070" i="3"/>
  <c r="L2070" i="3"/>
  <c r="N2070" i="3" s="1"/>
  <c r="U2070" i="3" s="1"/>
  <c r="E2070" i="3"/>
  <c r="D2070" i="3"/>
  <c r="B2070" i="3"/>
  <c r="Y2069" i="3"/>
  <c r="Q2069" i="3"/>
  <c r="R2069" i="3" s="1"/>
  <c r="P2069" i="3"/>
  <c r="L2069" i="3"/>
  <c r="N2069" i="3" s="1"/>
  <c r="U2069" i="3" s="1"/>
  <c r="E2069" i="3"/>
  <c r="D2069" i="3"/>
  <c r="B2069" i="3"/>
  <c r="Y2068" i="3"/>
  <c r="Q2068" i="3"/>
  <c r="R2068" i="3" s="1"/>
  <c r="P2068" i="3"/>
  <c r="L2068" i="3"/>
  <c r="N2068" i="3" s="1"/>
  <c r="U2068" i="3" s="1"/>
  <c r="E2068" i="3"/>
  <c r="D2068" i="3"/>
  <c r="B2068" i="3"/>
  <c r="Y2067" i="3"/>
  <c r="Q2067" i="3"/>
  <c r="R2067" i="3" s="1"/>
  <c r="P2067" i="3"/>
  <c r="N2067" i="3"/>
  <c r="U2067" i="3" s="1"/>
  <c r="W2067" i="3" s="1"/>
  <c r="X2067" i="3" s="1"/>
  <c r="L2067" i="3"/>
  <c r="E2067" i="3"/>
  <c r="D2067" i="3"/>
  <c r="B2067" i="3"/>
  <c r="Y2066" i="3"/>
  <c r="Q2066" i="3"/>
  <c r="R2066" i="3" s="1"/>
  <c r="P2066" i="3"/>
  <c r="N2066" i="3"/>
  <c r="U2066" i="3" s="1"/>
  <c r="Z2066" i="3" s="1"/>
  <c r="L2066" i="3"/>
  <c r="E2066" i="3"/>
  <c r="D2066" i="3"/>
  <c r="B2066" i="3"/>
  <c r="Y2065" i="3"/>
  <c r="U2065" i="3"/>
  <c r="Z2065" i="3" s="1"/>
  <c r="Q2065" i="3"/>
  <c r="R2065" i="3" s="1"/>
  <c r="P2065" i="3"/>
  <c r="N2065" i="3"/>
  <c r="L2065" i="3"/>
  <c r="E2065" i="3"/>
  <c r="D2065" i="3"/>
  <c r="B2065" i="3"/>
  <c r="Y2064" i="3"/>
  <c r="Q2064" i="3"/>
  <c r="R2064" i="3" s="1"/>
  <c r="P2064" i="3"/>
  <c r="L2064" i="3"/>
  <c r="N2064" i="3" s="1"/>
  <c r="U2064" i="3" s="1"/>
  <c r="E2064" i="3"/>
  <c r="D2064" i="3"/>
  <c r="B2064" i="3"/>
  <c r="Y2063" i="3"/>
  <c r="U2063" i="3"/>
  <c r="Q2063" i="3"/>
  <c r="R2063" i="3" s="1"/>
  <c r="P2063" i="3"/>
  <c r="N2063" i="3"/>
  <c r="L2063" i="3"/>
  <c r="E2063" i="3"/>
  <c r="D2063" i="3"/>
  <c r="B2063" i="3"/>
  <c r="Y2062" i="3"/>
  <c r="U2062" i="3"/>
  <c r="Q2062" i="3"/>
  <c r="R2062" i="3" s="1"/>
  <c r="P2062" i="3"/>
  <c r="N2062" i="3"/>
  <c r="L2062" i="3"/>
  <c r="E2062" i="3"/>
  <c r="D2062" i="3"/>
  <c r="B2062" i="3"/>
  <c r="Y2061" i="3"/>
  <c r="Q2061" i="3"/>
  <c r="R2061" i="3" s="1"/>
  <c r="P2061" i="3"/>
  <c r="L2061" i="3"/>
  <c r="N2061" i="3" s="1"/>
  <c r="U2061" i="3" s="1"/>
  <c r="W2061" i="3" s="1"/>
  <c r="X2061" i="3" s="1"/>
  <c r="E2061" i="3"/>
  <c r="D2061" i="3"/>
  <c r="B2061" i="3"/>
  <c r="Y2060" i="3"/>
  <c r="Q2060" i="3"/>
  <c r="R2060" i="3" s="1"/>
  <c r="P2060" i="3"/>
  <c r="L2060" i="3"/>
  <c r="N2060" i="3" s="1"/>
  <c r="U2060" i="3" s="1"/>
  <c r="E2060" i="3"/>
  <c r="D2060" i="3"/>
  <c r="B2060" i="3"/>
  <c r="Y2059" i="3"/>
  <c r="U2059" i="3"/>
  <c r="Z2059" i="3" s="1"/>
  <c r="Q2059" i="3"/>
  <c r="R2059" i="3" s="1"/>
  <c r="P2059" i="3"/>
  <c r="N2059" i="3"/>
  <c r="L2059" i="3"/>
  <c r="E2059" i="3"/>
  <c r="D2059" i="3"/>
  <c r="B2059" i="3"/>
  <c r="Y2058" i="3"/>
  <c r="Q2058" i="3"/>
  <c r="R2058" i="3" s="1"/>
  <c r="P2058" i="3"/>
  <c r="L2058" i="3"/>
  <c r="N2058" i="3" s="1"/>
  <c r="U2058" i="3" s="1"/>
  <c r="Z2058" i="3" s="1"/>
  <c r="E2058" i="3"/>
  <c r="D2058" i="3"/>
  <c r="B2058" i="3"/>
  <c r="Y2057" i="3"/>
  <c r="Q2057" i="3"/>
  <c r="R2057" i="3" s="1"/>
  <c r="P2057" i="3"/>
  <c r="L2057" i="3"/>
  <c r="N2057" i="3" s="1"/>
  <c r="U2057" i="3" s="1"/>
  <c r="Z2057" i="3" s="1"/>
  <c r="E2057" i="3"/>
  <c r="D2057" i="3"/>
  <c r="B2057" i="3"/>
  <c r="Y2056" i="3"/>
  <c r="Q2056" i="3"/>
  <c r="R2056" i="3" s="1"/>
  <c r="P2056" i="3"/>
  <c r="L2056" i="3"/>
  <c r="N2056" i="3" s="1"/>
  <c r="U2056" i="3" s="1"/>
  <c r="E2056" i="3"/>
  <c r="D2056" i="3"/>
  <c r="B2056" i="3"/>
  <c r="Y2055" i="3"/>
  <c r="Q2055" i="3"/>
  <c r="R2055" i="3" s="1"/>
  <c r="P2055" i="3"/>
  <c r="L2055" i="3"/>
  <c r="N2055" i="3" s="1"/>
  <c r="U2055" i="3" s="1"/>
  <c r="Z2055" i="3" s="1"/>
  <c r="E2055" i="3"/>
  <c r="D2055" i="3"/>
  <c r="B2055" i="3"/>
  <c r="Y2054" i="3"/>
  <c r="Q2054" i="3"/>
  <c r="R2054" i="3" s="1"/>
  <c r="P2054" i="3"/>
  <c r="L2054" i="3"/>
  <c r="N2054" i="3" s="1"/>
  <c r="U2054" i="3" s="1"/>
  <c r="Z2054" i="3" s="1"/>
  <c r="E2054" i="3"/>
  <c r="D2054" i="3"/>
  <c r="B2054" i="3"/>
  <c r="Y2053" i="3"/>
  <c r="Q2053" i="3"/>
  <c r="R2053" i="3" s="1"/>
  <c r="P2053" i="3"/>
  <c r="N2053" i="3"/>
  <c r="U2053" i="3" s="1"/>
  <c r="Z2053" i="3" s="1"/>
  <c r="L2053" i="3"/>
  <c r="E2053" i="3"/>
  <c r="D2053" i="3"/>
  <c r="B2053" i="3"/>
  <c r="Y2052" i="3"/>
  <c r="Q2052" i="3"/>
  <c r="R2052" i="3" s="1"/>
  <c r="P2052" i="3"/>
  <c r="N2052" i="3"/>
  <c r="U2052" i="3" s="1"/>
  <c r="L2052" i="3"/>
  <c r="E2052" i="3"/>
  <c r="D2052" i="3"/>
  <c r="B2052" i="3"/>
  <c r="Y2051" i="3"/>
  <c r="Q2051" i="3"/>
  <c r="R2051" i="3" s="1"/>
  <c r="P2051" i="3"/>
  <c r="L2051" i="3"/>
  <c r="N2051" i="3" s="1"/>
  <c r="U2051" i="3" s="1"/>
  <c r="W2051" i="3" s="1"/>
  <c r="X2051" i="3" s="1"/>
  <c r="E2051" i="3"/>
  <c r="D2051" i="3"/>
  <c r="B2051" i="3"/>
  <c r="Y2050" i="3"/>
  <c r="Q2050" i="3"/>
  <c r="R2050" i="3" s="1"/>
  <c r="P2050" i="3"/>
  <c r="N2050" i="3"/>
  <c r="U2050" i="3" s="1"/>
  <c r="Z2050" i="3" s="1"/>
  <c r="L2050" i="3"/>
  <c r="E2050" i="3"/>
  <c r="D2050" i="3"/>
  <c r="B2050" i="3"/>
  <c r="Y2049" i="3"/>
  <c r="U2049" i="3"/>
  <c r="Q2049" i="3"/>
  <c r="R2049" i="3" s="1"/>
  <c r="P2049" i="3"/>
  <c r="N2049" i="3"/>
  <c r="L2049" i="3"/>
  <c r="E2049" i="3"/>
  <c r="D2049" i="3"/>
  <c r="B2049" i="3"/>
  <c r="Y2048" i="3"/>
  <c r="Q2048" i="3"/>
  <c r="R2048" i="3" s="1"/>
  <c r="P2048" i="3"/>
  <c r="L2048" i="3"/>
  <c r="N2048" i="3" s="1"/>
  <c r="U2048" i="3" s="1"/>
  <c r="E2048" i="3"/>
  <c r="D2048" i="3"/>
  <c r="B2048" i="3"/>
  <c r="Y2047" i="3"/>
  <c r="Q2047" i="3"/>
  <c r="R2047" i="3" s="1"/>
  <c r="P2047" i="3"/>
  <c r="L2047" i="3"/>
  <c r="N2047" i="3" s="1"/>
  <c r="U2047" i="3" s="1"/>
  <c r="E2047" i="3"/>
  <c r="D2047" i="3"/>
  <c r="B2047" i="3"/>
  <c r="Y2046" i="3"/>
  <c r="Q2046" i="3"/>
  <c r="R2046" i="3" s="1"/>
  <c r="P2046" i="3"/>
  <c r="N2046" i="3"/>
  <c r="U2046" i="3" s="1"/>
  <c r="L2046" i="3"/>
  <c r="E2046" i="3"/>
  <c r="D2046" i="3"/>
  <c r="B2046" i="3"/>
  <c r="Y2045" i="3"/>
  <c r="Q2045" i="3"/>
  <c r="R2045" i="3" s="1"/>
  <c r="P2045" i="3"/>
  <c r="L2045" i="3"/>
  <c r="N2045" i="3" s="1"/>
  <c r="U2045" i="3" s="1"/>
  <c r="W2045" i="3" s="1"/>
  <c r="X2045" i="3" s="1"/>
  <c r="E2045" i="3"/>
  <c r="D2045" i="3"/>
  <c r="B2045" i="3"/>
  <c r="Y2044" i="3"/>
  <c r="Q2044" i="3"/>
  <c r="R2044" i="3" s="1"/>
  <c r="P2044" i="3"/>
  <c r="L2044" i="3"/>
  <c r="N2044" i="3" s="1"/>
  <c r="U2044" i="3" s="1"/>
  <c r="E2044" i="3"/>
  <c r="D2044" i="3"/>
  <c r="B2044" i="3"/>
  <c r="Y2043" i="3"/>
  <c r="Q2043" i="3"/>
  <c r="R2043" i="3" s="1"/>
  <c r="P2043" i="3"/>
  <c r="N2043" i="3"/>
  <c r="U2043" i="3" s="1"/>
  <c r="Z2043" i="3" s="1"/>
  <c r="L2043" i="3"/>
  <c r="E2043" i="3"/>
  <c r="D2043" i="3"/>
  <c r="B2043" i="3"/>
  <c r="Y2042" i="3"/>
  <c r="Q2042" i="3"/>
  <c r="R2042" i="3" s="1"/>
  <c r="P2042" i="3"/>
  <c r="N2042" i="3"/>
  <c r="U2042" i="3" s="1"/>
  <c r="Z2042" i="3" s="1"/>
  <c r="L2042" i="3"/>
  <c r="E2042" i="3"/>
  <c r="D2042" i="3"/>
  <c r="B2042" i="3"/>
  <c r="Y2041" i="3"/>
  <c r="Q2041" i="3"/>
  <c r="R2041" i="3" s="1"/>
  <c r="P2041" i="3"/>
  <c r="N2041" i="3"/>
  <c r="U2041" i="3" s="1"/>
  <c r="W2041" i="3" s="1"/>
  <c r="X2041" i="3" s="1"/>
  <c r="L2041" i="3"/>
  <c r="E2041" i="3"/>
  <c r="D2041" i="3"/>
  <c r="B2041" i="3"/>
  <c r="Y2040" i="3"/>
  <c r="Q2040" i="3"/>
  <c r="R2040" i="3" s="1"/>
  <c r="P2040" i="3"/>
  <c r="N2040" i="3"/>
  <c r="U2040" i="3" s="1"/>
  <c r="W2040" i="3" s="1"/>
  <c r="X2040" i="3" s="1"/>
  <c r="L2040" i="3"/>
  <c r="E2040" i="3"/>
  <c r="D2040" i="3"/>
  <c r="B2040" i="3"/>
  <c r="Y2039" i="3"/>
  <c r="U2039" i="3"/>
  <c r="Q2039" i="3"/>
  <c r="R2039" i="3" s="1"/>
  <c r="P2039" i="3"/>
  <c r="L2039" i="3"/>
  <c r="N2039" i="3" s="1"/>
  <c r="E2039" i="3"/>
  <c r="D2039" i="3"/>
  <c r="B2039" i="3"/>
  <c r="Y2038" i="3"/>
  <c r="U2038" i="3"/>
  <c r="Z2038" i="3" s="1"/>
  <c r="Q2038" i="3"/>
  <c r="R2038" i="3" s="1"/>
  <c r="P2038" i="3"/>
  <c r="L2038" i="3"/>
  <c r="N2038" i="3" s="1"/>
  <c r="E2038" i="3"/>
  <c r="D2038" i="3"/>
  <c r="B2038" i="3"/>
  <c r="Y2037" i="3"/>
  <c r="Q2037" i="3"/>
  <c r="R2037" i="3" s="1"/>
  <c r="P2037" i="3"/>
  <c r="N2037" i="3"/>
  <c r="U2037" i="3" s="1"/>
  <c r="L2037" i="3"/>
  <c r="E2037" i="3"/>
  <c r="D2037" i="3"/>
  <c r="B2037" i="3"/>
  <c r="Y2036" i="3"/>
  <c r="Q2036" i="3"/>
  <c r="R2036" i="3" s="1"/>
  <c r="P2036" i="3"/>
  <c r="N2036" i="3"/>
  <c r="U2036" i="3" s="1"/>
  <c r="L2036" i="3"/>
  <c r="E2036" i="3"/>
  <c r="D2036" i="3"/>
  <c r="B2036" i="3"/>
  <c r="Y2035" i="3"/>
  <c r="Q2035" i="3"/>
  <c r="R2035" i="3" s="1"/>
  <c r="P2035" i="3"/>
  <c r="N2035" i="3"/>
  <c r="U2035" i="3" s="1"/>
  <c r="L2035" i="3"/>
  <c r="E2035" i="3"/>
  <c r="D2035" i="3"/>
  <c r="B2035" i="3"/>
  <c r="Y2034" i="3"/>
  <c r="Q2034" i="3"/>
  <c r="R2034" i="3" s="1"/>
  <c r="P2034" i="3"/>
  <c r="N2034" i="3"/>
  <c r="U2034" i="3" s="1"/>
  <c r="L2034" i="3"/>
  <c r="E2034" i="3"/>
  <c r="D2034" i="3"/>
  <c r="B2034" i="3"/>
  <c r="Y2033" i="3"/>
  <c r="Q2033" i="3"/>
  <c r="R2033" i="3" s="1"/>
  <c r="P2033" i="3"/>
  <c r="N2033" i="3"/>
  <c r="U2033" i="3" s="1"/>
  <c r="L2033" i="3"/>
  <c r="E2033" i="3"/>
  <c r="D2033" i="3"/>
  <c r="B2033" i="3"/>
  <c r="Y2032" i="3"/>
  <c r="Q2032" i="3"/>
  <c r="R2032" i="3" s="1"/>
  <c r="P2032" i="3"/>
  <c r="L2032" i="3"/>
  <c r="N2032" i="3" s="1"/>
  <c r="U2032" i="3" s="1"/>
  <c r="E2032" i="3"/>
  <c r="D2032" i="3"/>
  <c r="B2032" i="3"/>
  <c r="Y2031" i="3"/>
  <c r="U2031" i="3"/>
  <c r="Q2031" i="3"/>
  <c r="R2031" i="3" s="1"/>
  <c r="P2031" i="3"/>
  <c r="L2031" i="3"/>
  <c r="N2031" i="3" s="1"/>
  <c r="E2031" i="3"/>
  <c r="D2031" i="3"/>
  <c r="B2031" i="3"/>
  <c r="Y2030" i="3"/>
  <c r="U2030" i="3"/>
  <c r="Q2030" i="3"/>
  <c r="R2030" i="3" s="1"/>
  <c r="P2030" i="3"/>
  <c r="N2030" i="3"/>
  <c r="L2030" i="3"/>
  <c r="E2030" i="3"/>
  <c r="D2030" i="3"/>
  <c r="B2030" i="3"/>
  <c r="Y2029" i="3"/>
  <c r="U2029" i="3"/>
  <c r="Q2029" i="3"/>
  <c r="R2029" i="3" s="1"/>
  <c r="P2029" i="3"/>
  <c r="L2029" i="3"/>
  <c r="N2029" i="3" s="1"/>
  <c r="E2029" i="3"/>
  <c r="D2029" i="3"/>
  <c r="B2029" i="3"/>
  <c r="Y2028" i="3"/>
  <c r="U2028" i="3"/>
  <c r="Q2028" i="3"/>
  <c r="R2028" i="3" s="1"/>
  <c r="P2028" i="3"/>
  <c r="L2028" i="3"/>
  <c r="N2028" i="3" s="1"/>
  <c r="E2028" i="3"/>
  <c r="D2028" i="3"/>
  <c r="B2028" i="3"/>
  <c r="Y2027" i="3"/>
  <c r="Q2027" i="3"/>
  <c r="R2027" i="3" s="1"/>
  <c r="P2027" i="3"/>
  <c r="N2027" i="3"/>
  <c r="U2027" i="3" s="1"/>
  <c r="L2027" i="3"/>
  <c r="E2027" i="3"/>
  <c r="D2027" i="3"/>
  <c r="B2027" i="3"/>
  <c r="Y2026" i="3"/>
  <c r="Q2026" i="3"/>
  <c r="R2026" i="3" s="1"/>
  <c r="P2026" i="3"/>
  <c r="N2026" i="3"/>
  <c r="U2026" i="3" s="1"/>
  <c r="W2026" i="3" s="1"/>
  <c r="X2026" i="3" s="1"/>
  <c r="L2026" i="3"/>
  <c r="E2026" i="3"/>
  <c r="D2026" i="3"/>
  <c r="B2026" i="3"/>
  <c r="Y2025" i="3"/>
  <c r="Q2025" i="3"/>
  <c r="R2025" i="3" s="1"/>
  <c r="P2025" i="3"/>
  <c r="N2025" i="3"/>
  <c r="U2025" i="3" s="1"/>
  <c r="W2025" i="3" s="1"/>
  <c r="X2025" i="3" s="1"/>
  <c r="L2025" i="3"/>
  <c r="E2025" i="3"/>
  <c r="D2025" i="3"/>
  <c r="B2025" i="3"/>
  <c r="Y2024" i="3"/>
  <c r="Q2024" i="3"/>
  <c r="R2024" i="3" s="1"/>
  <c r="P2024" i="3"/>
  <c r="L2024" i="3"/>
  <c r="N2024" i="3" s="1"/>
  <c r="U2024" i="3" s="1"/>
  <c r="E2024" i="3"/>
  <c r="D2024" i="3"/>
  <c r="B2024" i="3"/>
  <c r="Y2023" i="3"/>
  <c r="Q2023" i="3"/>
  <c r="R2023" i="3" s="1"/>
  <c r="P2023" i="3"/>
  <c r="L2023" i="3"/>
  <c r="N2023" i="3" s="1"/>
  <c r="U2023" i="3" s="1"/>
  <c r="Z2023" i="3" s="1"/>
  <c r="E2023" i="3"/>
  <c r="D2023" i="3"/>
  <c r="B2023" i="3"/>
  <c r="Y2022" i="3"/>
  <c r="Q2022" i="3"/>
  <c r="R2022" i="3" s="1"/>
  <c r="P2022" i="3"/>
  <c r="L2022" i="3"/>
  <c r="N2022" i="3" s="1"/>
  <c r="U2022" i="3" s="1"/>
  <c r="E2022" i="3"/>
  <c r="D2022" i="3"/>
  <c r="B2022" i="3"/>
  <c r="Y2021" i="3"/>
  <c r="Q2021" i="3"/>
  <c r="R2021" i="3" s="1"/>
  <c r="P2021" i="3"/>
  <c r="N2021" i="3"/>
  <c r="U2021" i="3" s="1"/>
  <c r="Z2021" i="3" s="1"/>
  <c r="L2021" i="3"/>
  <c r="E2021" i="3"/>
  <c r="D2021" i="3"/>
  <c r="B2021" i="3"/>
  <c r="Y2020" i="3"/>
  <c r="Q2020" i="3"/>
  <c r="R2020" i="3" s="1"/>
  <c r="P2020" i="3"/>
  <c r="N2020" i="3"/>
  <c r="U2020" i="3" s="1"/>
  <c r="L2020" i="3"/>
  <c r="E2020" i="3"/>
  <c r="D2020" i="3"/>
  <c r="B2020" i="3"/>
  <c r="Y2019" i="3"/>
  <c r="Q2019" i="3"/>
  <c r="R2019" i="3" s="1"/>
  <c r="P2019" i="3"/>
  <c r="L2019" i="3"/>
  <c r="N2019" i="3" s="1"/>
  <c r="U2019" i="3" s="1"/>
  <c r="W2019" i="3" s="1"/>
  <c r="X2019" i="3" s="1"/>
  <c r="E2019" i="3"/>
  <c r="D2019" i="3"/>
  <c r="B2019" i="3"/>
  <c r="Y2018" i="3"/>
  <c r="Q2018" i="3"/>
  <c r="R2018" i="3" s="1"/>
  <c r="P2018" i="3"/>
  <c r="N2018" i="3"/>
  <c r="U2018" i="3" s="1"/>
  <c r="Z2018" i="3" s="1"/>
  <c r="L2018" i="3"/>
  <c r="E2018" i="3"/>
  <c r="D2018" i="3"/>
  <c r="B2018" i="3"/>
  <c r="Y2017" i="3"/>
  <c r="U2017" i="3"/>
  <c r="Q2017" i="3"/>
  <c r="R2017" i="3" s="1"/>
  <c r="P2017" i="3"/>
  <c r="N2017" i="3"/>
  <c r="L2017" i="3"/>
  <c r="E2017" i="3"/>
  <c r="D2017" i="3"/>
  <c r="B2017" i="3"/>
  <c r="Y2016" i="3"/>
  <c r="Q2016" i="3"/>
  <c r="R2016" i="3" s="1"/>
  <c r="P2016" i="3"/>
  <c r="L2016" i="3"/>
  <c r="N2016" i="3" s="1"/>
  <c r="U2016" i="3" s="1"/>
  <c r="E2016" i="3"/>
  <c r="D2016" i="3"/>
  <c r="B2016" i="3"/>
  <c r="Y2015" i="3"/>
  <c r="Q2015" i="3"/>
  <c r="R2015" i="3" s="1"/>
  <c r="P2015" i="3"/>
  <c r="L2015" i="3"/>
  <c r="N2015" i="3" s="1"/>
  <c r="U2015" i="3" s="1"/>
  <c r="E2015" i="3"/>
  <c r="D2015" i="3"/>
  <c r="B2015" i="3"/>
  <c r="Y2014" i="3"/>
  <c r="Q2014" i="3"/>
  <c r="R2014" i="3" s="1"/>
  <c r="P2014" i="3"/>
  <c r="N2014" i="3"/>
  <c r="U2014" i="3" s="1"/>
  <c r="L2014" i="3"/>
  <c r="E2014" i="3"/>
  <c r="D2014" i="3"/>
  <c r="B2014" i="3"/>
  <c r="Y2013" i="3"/>
  <c r="U2013" i="3"/>
  <c r="Q2013" i="3"/>
  <c r="R2013" i="3" s="1"/>
  <c r="P2013" i="3"/>
  <c r="L2013" i="3"/>
  <c r="N2013" i="3" s="1"/>
  <c r="E2013" i="3"/>
  <c r="D2013" i="3"/>
  <c r="B2013" i="3"/>
  <c r="Y2012" i="3"/>
  <c r="U2012" i="3"/>
  <c r="Z2012" i="3" s="1"/>
  <c r="Q2012" i="3"/>
  <c r="R2012" i="3" s="1"/>
  <c r="P2012" i="3"/>
  <c r="N2012" i="3"/>
  <c r="L2012" i="3"/>
  <c r="E2012" i="3"/>
  <c r="D2012" i="3"/>
  <c r="B2012" i="3"/>
  <c r="Y2011" i="3"/>
  <c r="Q2011" i="3"/>
  <c r="R2011" i="3" s="1"/>
  <c r="P2011" i="3"/>
  <c r="N2011" i="3"/>
  <c r="U2011" i="3" s="1"/>
  <c r="Z2011" i="3" s="1"/>
  <c r="L2011" i="3"/>
  <c r="E2011" i="3"/>
  <c r="D2011" i="3"/>
  <c r="B2011" i="3"/>
  <c r="Y2010" i="3"/>
  <c r="Q2010" i="3"/>
  <c r="R2010" i="3" s="1"/>
  <c r="P2010" i="3"/>
  <c r="N2010" i="3"/>
  <c r="U2010" i="3" s="1"/>
  <c r="L2010" i="3"/>
  <c r="E2010" i="3"/>
  <c r="D2010" i="3"/>
  <c r="B2010" i="3"/>
  <c r="Y2009" i="3"/>
  <c r="Q2009" i="3"/>
  <c r="R2009" i="3" s="1"/>
  <c r="P2009" i="3"/>
  <c r="L2009" i="3"/>
  <c r="N2009" i="3" s="1"/>
  <c r="U2009" i="3" s="1"/>
  <c r="E2009" i="3"/>
  <c r="D2009" i="3"/>
  <c r="B2009" i="3"/>
  <c r="Y2008" i="3"/>
  <c r="Q2008" i="3"/>
  <c r="R2008" i="3" s="1"/>
  <c r="P2008" i="3"/>
  <c r="L2008" i="3"/>
  <c r="N2008" i="3" s="1"/>
  <c r="U2008" i="3" s="1"/>
  <c r="W2008" i="3" s="1"/>
  <c r="X2008" i="3" s="1"/>
  <c r="E2008" i="3"/>
  <c r="D2008" i="3"/>
  <c r="B2008" i="3"/>
  <c r="Y2007" i="3"/>
  <c r="U2007" i="3"/>
  <c r="Q2007" i="3"/>
  <c r="R2007" i="3" s="1"/>
  <c r="P2007" i="3"/>
  <c r="L2007" i="3"/>
  <c r="N2007" i="3" s="1"/>
  <c r="E2007" i="3"/>
  <c r="D2007" i="3"/>
  <c r="B2007" i="3"/>
  <c r="Y2006" i="3"/>
  <c r="U2006" i="3"/>
  <c r="Q2006" i="3"/>
  <c r="R2006" i="3" s="1"/>
  <c r="P2006" i="3"/>
  <c r="L2006" i="3"/>
  <c r="N2006" i="3" s="1"/>
  <c r="E2006" i="3"/>
  <c r="D2006" i="3"/>
  <c r="B2006" i="3"/>
  <c r="Y2005" i="3"/>
  <c r="Q2005" i="3"/>
  <c r="R2005" i="3" s="1"/>
  <c r="P2005" i="3"/>
  <c r="L2005" i="3"/>
  <c r="N2005" i="3" s="1"/>
  <c r="U2005" i="3" s="1"/>
  <c r="Z2005" i="3" s="1"/>
  <c r="E2005" i="3"/>
  <c r="D2005" i="3"/>
  <c r="B2005" i="3"/>
  <c r="Y2004" i="3"/>
  <c r="Q2004" i="3"/>
  <c r="R2004" i="3" s="1"/>
  <c r="P2004" i="3"/>
  <c r="N2004" i="3"/>
  <c r="U2004" i="3" s="1"/>
  <c r="L2004" i="3"/>
  <c r="E2004" i="3"/>
  <c r="D2004" i="3"/>
  <c r="B2004" i="3"/>
  <c r="Y2003" i="3"/>
  <c r="Q2003" i="3"/>
  <c r="R2003" i="3" s="1"/>
  <c r="P2003" i="3"/>
  <c r="N2003" i="3"/>
  <c r="U2003" i="3" s="1"/>
  <c r="L2003" i="3"/>
  <c r="E2003" i="3"/>
  <c r="D2003" i="3"/>
  <c r="B2003" i="3"/>
  <c r="Y2002" i="3"/>
  <c r="U2002" i="3"/>
  <c r="Z2002" i="3" s="1"/>
  <c r="Q2002" i="3"/>
  <c r="R2002" i="3" s="1"/>
  <c r="P2002" i="3"/>
  <c r="N2002" i="3"/>
  <c r="L2002" i="3"/>
  <c r="E2002" i="3"/>
  <c r="D2002" i="3"/>
  <c r="B2002" i="3"/>
  <c r="Y2001" i="3"/>
  <c r="Q2001" i="3"/>
  <c r="R2001" i="3" s="1"/>
  <c r="P2001" i="3"/>
  <c r="N2001" i="3"/>
  <c r="U2001" i="3" s="1"/>
  <c r="W2001" i="3" s="1"/>
  <c r="X2001" i="3" s="1"/>
  <c r="L2001" i="3"/>
  <c r="E2001" i="3"/>
  <c r="D2001" i="3"/>
  <c r="B2001" i="3"/>
  <c r="Y2000" i="3"/>
  <c r="Q2000" i="3"/>
  <c r="R2000" i="3" s="1"/>
  <c r="P2000" i="3"/>
  <c r="L2000" i="3"/>
  <c r="N2000" i="3" s="1"/>
  <c r="U2000" i="3" s="1"/>
  <c r="Z2000" i="3" s="1"/>
  <c r="E2000" i="3"/>
  <c r="D2000" i="3"/>
  <c r="B2000" i="3"/>
  <c r="Y1999" i="3"/>
  <c r="Q1999" i="3"/>
  <c r="R1999" i="3" s="1"/>
  <c r="P1999" i="3"/>
  <c r="N1999" i="3"/>
  <c r="U1999" i="3" s="1"/>
  <c r="L1999" i="3"/>
  <c r="E1999" i="3"/>
  <c r="D1999" i="3"/>
  <c r="B1999" i="3"/>
  <c r="Y1998" i="3"/>
  <c r="Q1998" i="3"/>
  <c r="R1998" i="3" s="1"/>
  <c r="P1998" i="3"/>
  <c r="L1998" i="3"/>
  <c r="N1998" i="3" s="1"/>
  <c r="U1998" i="3" s="1"/>
  <c r="E1998" i="3"/>
  <c r="D1998" i="3"/>
  <c r="B1998" i="3"/>
  <c r="Y1997" i="3"/>
  <c r="U1997" i="3"/>
  <c r="Q1997" i="3"/>
  <c r="R1997" i="3" s="1"/>
  <c r="P1997" i="3"/>
  <c r="L1997" i="3"/>
  <c r="N1997" i="3" s="1"/>
  <c r="E1997" i="3"/>
  <c r="D1997" i="3"/>
  <c r="B1997" i="3"/>
  <c r="Y1996" i="3"/>
  <c r="U1996" i="3"/>
  <c r="Q1996" i="3"/>
  <c r="R1996" i="3" s="1"/>
  <c r="P1996" i="3"/>
  <c r="N1996" i="3"/>
  <c r="L1996" i="3"/>
  <c r="E1996" i="3"/>
  <c r="D1996" i="3"/>
  <c r="B1996" i="3"/>
  <c r="Y1995" i="3"/>
  <c r="Q1995" i="3"/>
  <c r="R1995" i="3" s="1"/>
  <c r="P1995" i="3"/>
  <c r="N1995" i="3"/>
  <c r="U1995" i="3" s="1"/>
  <c r="L1995" i="3"/>
  <c r="E1995" i="3"/>
  <c r="D1995" i="3"/>
  <c r="B1995" i="3"/>
  <c r="Y1994" i="3"/>
  <c r="U1994" i="3"/>
  <c r="W1994" i="3" s="1"/>
  <c r="X1994" i="3" s="1"/>
  <c r="Q1994" i="3"/>
  <c r="R1994" i="3" s="1"/>
  <c r="P1994" i="3"/>
  <c r="L1994" i="3"/>
  <c r="N1994" i="3" s="1"/>
  <c r="E1994" i="3"/>
  <c r="D1994" i="3"/>
  <c r="B1994" i="3"/>
  <c r="Y1993" i="3"/>
  <c r="Q1993" i="3"/>
  <c r="R1993" i="3" s="1"/>
  <c r="P1993" i="3"/>
  <c r="N1993" i="3"/>
  <c r="U1993" i="3" s="1"/>
  <c r="L1993" i="3"/>
  <c r="E1993" i="3"/>
  <c r="D1993" i="3"/>
  <c r="B1993" i="3"/>
  <c r="Y1992" i="3"/>
  <c r="Q1992" i="3"/>
  <c r="R1992" i="3" s="1"/>
  <c r="P1992" i="3"/>
  <c r="N1992" i="3"/>
  <c r="U1992" i="3" s="1"/>
  <c r="Z1992" i="3" s="1"/>
  <c r="L1992" i="3"/>
  <c r="E1992" i="3"/>
  <c r="D1992" i="3"/>
  <c r="B1992" i="3"/>
  <c r="Y1991" i="3"/>
  <c r="U1991" i="3"/>
  <c r="W1991" i="3" s="1"/>
  <c r="X1991" i="3" s="1"/>
  <c r="Q1991" i="3"/>
  <c r="R1991" i="3" s="1"/>
  <c r="P1991" i="3"/>
  <c r="L1991" i="3"/>
  <c r="N1991" i="3" s="1"/>
  <c r="E1991" i="3"/>
  <c r="D1991" i="3"/>
  <c r="B1991" i="3"/>
  <c r="Y1990" i="3"/>
  <c r="Q1990" i="3"/>
  <c r="R1990" i="3" s="1"/>
  <c r="P1990" i="3"/>
  <c r="N1990" i="3"/>
  <c r="U1990" i="3" s="1"/>
  <c r="L1990" i="3"/>
  <c r="E1990" i="3"/>
  <c r="D1990" i="3"/>
  <c r="B1990" i="3"/>
  <c r="Y1989" i="3"/>
  <c r="Q1989" i="3"/>
  <c r="R1989" i="3" s="1"/>
  <c r="P1989" i="3"/>
  <c r="N1989" i="3"/>
  <c r="U1989" i="3" s="1"/>
  <c r="L1989" i="3"/>
  <c r="E1989" i="3"/>
  <c r="D1989" i="3"/>
  <c r="B1989" i="3"/>
  <c r="Y1988" i="3"/>
  <c r="Q1988" i="3"/>
  <c r="R1988" i="3" s="1"/>
  <c r="P1988" i="3"/>
  <c r="N1988" i="3"/>
  <c r="U1988" i="3" s="1"/>
  <c r="L1988" i="3"/>
  <c r="E1988" i="3"/>
  <c r="D1988" i="3"/>
  <c r="B1988" i="3"/>
  <c r="Y1987" i="3"/>
  <c r="Q1987" i="3"/>
  <c r="R1987" i="3" s="1"/>
  <c r="P1987" i="3"/>
  <c r="N1987" i="3"/>
  <c r="U1987" i="3" s="1"/>
  <c r="W1987" i="3" s="1"/>
  <c r="X1987" i="3" s="1"/>
  <c r="L1987" i="3"/>
  <c r="E1987" i="3"/>
  <c r="D1987" i="3"/>
  <c r="B1987" i="3"/>
  <c r="Y1986" i="3"/>
  <c r="U1986" i="3"/>
  <c r="W1986" i="3" s="1"/>
  <c r="X1986" i="3" s="1"/>
  <c r="Q1986" i="3"/>
  <c r="R1986" i="3" s="1"/>
  <c r="P1986" i="3"/>
  <c r="N1986" i="3"/>
  <c r="L1986" i="3"/>
  <c r="E1986" i="3"/>
  <c r="D1986" i="3"/>
  <c r="B1986" i="3"/>
  <c r="Y1985" i="3"/>
  <c r="Q1985" i="3"/>
  <c r="R1985" i="3" s="1"/>
  <c r="P1985" i="3"/>
  <c r="N1985" i="3"/>
  <c r="U1985" i="3" s="1"/>
  <c r="Z1985" i="3" s="1"/>
  <c r="L1985" i="3"/>
  <c r="E1985" i="3"/>
  <c r="D1985" i="3"/>
  <c r="B1985" i="3"/>
  <c r="Y1984" i="3"/>
  <c r="Q1984" i="3"/>
  <c r="R1984" i="3" s="1"/>
  <c r="P1984" i="3"/>
  <c r="N1984" i="3"/>
  <c r="U1984" i="3" s="1"/>
  <c r="Z1984" i="3" s="1"/>
  <c r="L1984" i="3"/>
  <c r="E1984" i="3"/>
  <c r="D1984" i="3"/>
  <c r="B1984" i="3"/>
  <c r="Y1983" i="3"/>
  <c r="Q1983" i="3"/>
  <c r="R1983" i="3" s="1"/>
  <c r="P1983" i="3"/>
  <c r="N1983" i="3"/>
  <c r="U1983" i="3" s="1"/>
  <c r="L1983" i="3"/>
  <c r="E1983" i="3"/>
  <c r="D1983" i="3"/>
  <c r="B1983" i="3"/>
  <c r="Y1982" i="3"/>
  <c r="Q1982" i="3"/>
  <c r="R1982" i="3" s="1"/>
  <c r="P1982" i="3"/>
  <c r="L1982" i="3"/>
  <c r="N1982" i="3" s="1"/>
  <c r="U1982" i="3" s="1"/>
  <c r="E1982" i="3"/>
  <c r="D1982" i="3"/>
  <c r="B1982" i="3"/>
  <c r="Y1981" i="3"/>
  <c r="U1981" i="3"/>
  <c r="Q1981" i="3"/>
  <c r="R1981" i="3" s="1"/>
  <c r="P1981" i="3"/>
  <c r="L1981" i="3"/>
  <c r="N1981" i="3" s="1"/>
  <c r="E1981" i="3"/>
  <c r="D1981" i="3"/>
  <c r="B1981" i="3"/>
  <c r="Y1980" i="3"/>
  <c r="U1980" i="3"/>
  <c r="Q1980" i="3"/>
  <c r="R1980" i="3" s="1"/>
  <c r="P1980" i="3"/>
  <c r="L1980" i="3"/>
  <c r="N1980" i="3" s="1"/>
  <c r="E1980" i="3"/>
  <c r="D1980" i="3"/>
  <c r="B1980" i="3"/>
  <c r="Y1979" i="3"/>
  <c r="Q1979" i="3"/>
  <c r="R1979" i="3" s="1"/>
  <c r="P1979" i="3"/>
  <c r="N1979" i="3"/>
  <c r="U1979" i="3" s="1"/>
  <c r="Z1979" i="3" s="1"/>
  <c r="L1979" i="3"/>
  <c r="E1979" i="3"/>
  <c r="D1979" i="3"/>
  <c r="B1979" i="3"/>
  <c r="Y1978" i="3"/>
  <c r="U1978" i="3"/>
  <c r="W1978" i="3" s="1"/>
  <c r="X1978" i="3" s="1"/>
  <c r="Q1978" i="3"/>
  <c r="R1978" i="3" s="1"/>
  <c r="P1978" i="3"/>
  <c r="L1978" i="3"/>
  <c r="N1978" i="3" s="1"/>
  <c r="E1978" i="3"/>
  <c r="D1978" i="3"/>
  <c r="B1978" i="3"/>
  <c r="Y1977" i="3"/>
  <c r="Q1977" i="3"/>
  <c r="R1977" i="3" s="1"/>
  <c r="P1977" i="3"/>
  <c r="N1977" i="3"/>
  <c r="U1977" i="3" s="1"/>
  <c r="W1977" i="3" s="1"/>
  <c r="X1977" i="3" s="1"/>
  <c r="L1977" i="3"/>
  <c r="E1977" i="3"/>
  <c r="D1977" i="3"/>
  <c r="B1977" i="3"/>
  <c r="Y1976" i="3"/>
  <c r="Q1976" i="3"/>
  <c r="R1976" i="3" s="1"/>
  <c r="P1976" i="3"/>
  <c r="N1976" i="3"/>
  <c r="U1976" i="3" s="1"/>
  <c r="Z1976" i="3" s="1"/>
  <c r="L1976" i="3"/>
  <c r="E1976" i="3"/>
  <c r="D1976" i="3"/>
  <c r="B1976" i="3"/>
  <c r="Y1975" i="3"/>
  <c r="Q1975" i="3"/>
  <c r="R1975" i="3" s="1"/>
  <c r="P1975" i="3"/>
  <c r="L1975" i="3"/>
  <c r="N1975" i="3" s="1"/>
  <c r="U1975" i="3" s="1"/>
  <c r="W1975" i="3" s="1"/>
  <c r="X1975" i="3" s="1"/>
  <c r="E1975" i="3"/>
  <c r="D1975" i="3"/>
  <c r="B1975" i="3"/>
  <c r="Y1974" i="3"/>
  <c r="Q1974" i="3"/>
  <c r="R1974" i="3" s="1"/>
  <c r="P1974" i="3"/>
  <c r="L1974" i="3"/>
  <c r="N1974" i="3" s="1"/>
  <c r="U1974" i="3" s="1"/>
  <c r="E1974" i="3"/>
  <c r="D1974" i="3"/>
  <c r="B1974" i="3"/>
  <c r="Y1973" i="3"/>
  <c r="Q1973" i="3"/>
  <c r="R1973" i="3" s="1"/>
  <c r="P1973" i="3"/>
  <c r="N1973" i="3"/>
  <c r="U1973" i="3" s="1"/>
  <c r="L1973" i="3"/>
  <c r="E1973" i="3"/>
  <c r="D1973" i="3"/>
  <c r="B1973" i="3"/>
  <c r="Y1972" i="3"/>
  <c r="U1972" i="3"/>
  <c r="Q1972" i="3"/>
  <c r="R1972" i="3" s="1"/>
  <c r="P1972" i="3"/>
  <c r="L1972" i="3"/>
  <c r="N1972" i="3" s="1"/>
  <c r="E1972" i="3"/>
  <c r="D1972" i="3"/>
  <c r="B1972" i="3"/>
  <c r="Y1971" i="3"/>
  <c r="Q1971" i="3"/>
  <c r="R1971" i="3" s="1"/>
  <c r="P1971" i="3"/>
  <c r="L1971" i="3"/>
  <c r="N1971" i="3" s="1"/>
  <c r="U1971" i="3" s="1"/>
  <c r="W1971" i="3" s="1"/>
  <c r="X1971" i="3" s="1"/>
  <c r="E1971" i="3"/>
  <c r="D1971" i="3"/>
  <c r="B1971" i="3"/>
  <c r="Y1970" i="3"/>
  <c r="Q1970" i="3"/>
  <c r="R1970" i="3" s="1"/>
  <c r="P1970" i="3"/>
  <c r="L1970" i="3"/>
  <c r="N1970" i="3" s="1"/>
  <c r="U1970" i="3" s="1"/>
  <c r="E1970" i="3"/>
  <c r="D1970" i="3"/>
  <c r="B1970" i="3"/>
  <c r="Y1969" i="3"/>
  <c r="U1969" i="3"/>
  <c r="W1969" i="3" s="1"/>
  <c r="X1969" i="3" s="1"/>
  <c r="Q1969" i="3"/>
  <c r="R1969" i="3" s="1"/>
  <c r="P1969" i="3"/>
  <c r="N1969" i="3"/>
  <c r="L1969" i="3"/>
  <c r="E1969" i="3"/>
  <c r="D1969" i="3"/>
  <c r="B1969" i="3"/>
  <c r="Y1968" i="3"/>
  <c r="Q1968" i="3"/>
  <c r="R1968" i="3" s="1"/>
  <c r="P1968" i="3"/>
  <c r="L1968" i="3"/>
  <c r="N1968" i="3" s="1"/>
  <c r="U1968" i="3" s="1"/>
  <c r="E1968" i="3"/>
  <c r="D1968" i="3"/>
  <c r="B1968" i="3"/>
  <c r="Y1967" i="3"/>
  <c r="U1967" i="3"/>
  <c r="Q1967" i="3"/>
  <c r="R1967" i="3" s="1"/>
  <c r="P1967" i="3"/>
  <c r="N1967" i="3"/>
  <c r="L1967" i="3"/>
  <c r="E1967" i="3"/>
  <c r="D1967" i="3"/>
  <c r="B1967" i="3"/>
  <c r="Y1966" i="3"/>
  <c r="U1966" i="3"/>
  <c r="W1966" i="3" s="1"/>
  <c r="X1966" i="3" s="1"/>
  <c r="Q1966" i="3"/>
  <c r="R1966" i="3" s="1"/>
  <c r="P1966" i="3"/>
  <c r="L1966" i="3"/>
  <c r="N1966" i="3" s="1"/>
  <c r="E1966" i="3"/>
  <c r="D1966" i="3"/>
  <c r="B1966" i="3"/>
  <c r="Y1965" i="3"/>
  <c r="U1965" i="3"/>
  <c r="Z1965" i="3" s="1"/>
  <c r="Q1965" i="3"/>
  <c r="R1965" i="3" s="1"/>
  <c r="P1965" i="3"/>
  <c r="N1965" i="3"/>
  <c r="L1965" i="3"/>
  <c r="E1965" i="3"/>
  <c r="D1965" i="3"/>
  <c r="B1965" i="3"/>
  <c r="Y1964" i="3"/>
  <c r="Q1964" i="3"/>
  <c r="R1964" i="3" s="1"/>
  <c r="P1964" i="3"/>
  <c r="L1964" i="3"/>
  <c r="N1964" i="3" s="1"/>
  <c r="U1964" i="3" s="1"/>
  <c r="E1964" i="3"/>
  <c r="D1964" i="3"/>
  <c r="B1964" i="3"/>
  <c r="Y1963" i="3"/>
  <c r="U1963" i="3"/>
  <c r="W1963" i="3" s="1"/>
  <c r="X1963" i="3" s="1"/>
  <c r="Q1963" i="3"/>
  <c r="R1963" i="3" s="1"/>
  <c r="P1963" i="3"/>
  <c r="N1963" i="3"/>
  <c r="L1963" i="3"/>
  <c r="E1963" i="3"/>
  <c r="D1963" i="3"/>
  <c r="B1963" i="3"/>
  <c r="Y1962" i="3"/>
  <c r="Q1962" i="3"/>
  <c r="R1962" i="3" s="1"/>
  <c r="P1962" i="3"/>
  <c r="L1962" i="3"/>
  <c r="N1962" i="3" s="1"/>
  <c r="U1962" i="3" s="1"/>
  <c r="E1962" i="3"/>
  <c r="D1962" i="3"/>
  <c r="B1962" i="3"/>
  <c r="Y1961" i="3"/>
  <c r="Q1961" i="3"/>
  <c r="R1961" i="3" s="1"/>
  <c r="P1961" i="3"/>
  <c r="N1961" i="3"/>
  <c r="U1961" i="3" s="1"/>
  <c r="L1961" i="3"/>
  <c r="E1961" i="3"/>
  <c r="D1961" i="3"/>
  <c r="B1961" i="3"/>
  <c r="Y1960" i="3"/>
  <c r="Q1960" i="3"/>
  <c r="R1960" i="3" s="1"/>
  <c r="P1960" i="3"/>
  <c r="L1960" i="3"/>
  <c r="N1960" i="3" s="1"/>
  <c r="U1960" i="3" s="1"/>
  <c r="E1960" i="3"/>
  <c r="D1960" i="3"/>
  <c r="B1960" i="3"/>
  <c r="Y1959" i="3"/>
  <c r="Q1959" i="3"/>
  <c r="R1959" i="3" s="1"/>
  <c r="P1959" i="3"/>
  <c r="L1959" i="3"/>
  <c r="N1959" i="3" s="1"/>
  <c r="U1959" i="3" s="1"/>
  <c r="Z1959" i="3" s="1"/>
  <c r="E1959" i="3"/>
  <c r="D1959" i="3"/>
  <c r="B1959" i="3"/>
  <c r="Y1958" i="3"/>
  <c r="Q1958" i="3"/>
  <c r="R1958" i="3" s="1"/>
  <c r="P1958" i="3"/>
  <c r="L1958" i="3"/>
  <c r="N1958" i="3" s="1"/>
  <c r="U1958" i="3" s="1"/>
  <c r="E1958" i="3"/>
  <c r="D1958" i="3"/>
  <c r="B1958" i="3"/>
  <c r="Y1957" i="3"/>
  <c r="U1957" i="3"/>
  <c r="Z1957" i="3" s="1"/>
  <c r="Q1957" i="3"/>
  <c r="R1957" i="3" s="1"/>
  <c r="P1957" i="3"/>
  <c r="L1957" i="3"/>
  <c r="N1957" i="3" s="1"/>
  <c r="E1957" i="3"/>
  <c r="D1957" i="3"/>
  <c r="B1957" i="3"/>
  <c r="Y1956" i="3"/>
  <c r="Q1956" i="3"/>
  <c r="R1956" i="3" s="1"/>
  <c r="P1956" i="3"/>
  <c r="N1956" i="3"/>
  <c r="U1956" i="3" s="1"/>
  <c r="L1956" i="3"/>
  <c r="E1956" i="3"/>
  <c r="D1956" i="3"/>
  <c r="B1956" i="3"/>
  <c r="Y1955" i="3"/>
  <c r="Q1955" i="3"/>
  <c r="R1955" i="3" s="1"/>
  <c r="P1955" i="3"/>
  <c r="N1955" i="3"/>
  <c r="U1955" i="3" s="1"/>
  <c r="W1955" i="3" s="1"/>
  <c r="X1955" i="3" s="1"/>
  <c r="L1955" i="3"/>
  <c r="E1955" i="3"/>
  <c r="D1955" i="3"/>
  <c r="B1955" i="3"/>
  <c r="Y1954" i="3"/>
  <c r="Q1954" i="3"/>
  <c r="R1954" i="3" s="1"/>
  <c r="P1954" i="3"/>
  <c r="L1954" i="3"/>
  <c r="N1954" i="3" s="1"/>
  <c r="U1954" i="3" s="1"/>
  <c r="E1954" i="3"/>
  <c r="D1954" i="3"/>
  <c r="B1954" i="3"/>
  <c r="Y1953" i="3"/>
  <c r="U1953" i="3"/>
  <c r="Z1953" i="3" s="1"/>
  <c r="Q1953" i="3"/>
  <c r="R1953" i="3" s="1"/>
  <c r="P1953" i="3"/>
  <c r="N1953" i="3"/>
  <c r="L1953" i="3"/>
  <c r="E1953" i="3"/>
  <c r="D1953" i="3"/>
  <c r="B1953" i="3"/>
  <c r="Y1952" i="3"/>
  <c r="U1952" i="3"/>
  <c r="W1952" i="3" s="1"/>
  <c r="X1952" i="3" s="1"/>
  <c r="Q1952" i="3"/>
  <c r="R1952" i="3" s="1"/>
  <c r="P1952" i="3"/>
  <c r="N1952" i="3"/>
  <c r="L1952" i="3"/>
  <c r="E1952" i="3"/>
  <c r="D1952" i="3"/>
  <c r="B1952" i="3"/>
  <c r="Y1951" i="3"/>
  <c r="Q1951" i="3"/>
  <c r="R1951" i="3" s="1"/>
  <c r="P1951" i="3"/>
  <c r="L1951" i="3"/>
  <c r="N1951" i="3" s="1"/>
  <c r="U1951" i="3" s="1"/>
  <c r="E1951" i="3"/>
  <c r="D1951" i="3"/>
  <c r="B1951" i="3"/>
  <c r="Y1950" i="3"/>
  <c r="U1950" i="3"/>
  <c r="W1950" i="3" s="1"/>
  <c r="X1950" i="3" s="1"/>
  <c r="Q1950" i="3"/>
  <c r="R1950" i="3" s="1"/>
  <c r="P1950" i="3"/>
  <c r="N1950" i="3"/>
  <c r="L1950" i="3"/>
  <c r="E1950" i="3"/>
  <c r="D1950" i="3"/>
  <c r="B1950" i="3"/>
  <c r="Y1949" i="3"/>
  <c r="Q1949" i="3"/>
  <c r="R1949" i="3" s="1"/>
  <c r="P1949" i="3"/>
  <c r="L1949" i="3"/>
  <c r="N1949" i="3" s="1"/>
  <c r="U1949" i="3" s="1"/>
  <c r="E1949" i="3"/>
  <c r="D1949" i="3"/>
  <c r="B1949" i="3"/>
  <c r="Y1948" i="3"/>
  <c r="U1948" i="3"/>
  <c r="Z1948" i="3" s="1"/>
  <c r="Q1948" i="3"/>
  <c r="R1948" i="3" s="1"/>
  <c r="P1948" i="3"/>
  <c r="N1948" i="3"/>
  <c r="L1948" i="3"/>
  <c r="E1948" i="3"/>
  <c r="D1948" i="3"/>
  <c r="B1948" i="3"/>
  <c r="Y1947" i="3"/>
  <c r="U1947" i="3"/>
  <c r="W1947" i="3" s="1"/>
  <c r="X1947" i="3" s="1"/>
  <c r="Q1947" i="3"/>
  <c r="R1947" i="3" s="1"/>
  <c r="P1947" i="3"/>
  <c r="N1947" i="3"/>
  <c r="L1947" i="3"/>
  <c r="E1947" i="3"/>
  <c r="D1947" i="3"/>
  <c r="B1947" i="3"/>
  <c r="Y1946" i="3"/>
  <c r="Q1946" i="3"/>
  <c r="R1946" i="3" s="1"/>
  <c r="P1946" i="3"/>
  <c r="N1946" i="3"/>
  <c r="U1946" i="3" s="1"/>
  <c r="L1946" i="3"/>
  <c r="E1946" i="3"/>
  <c r="D1946" i="3"/>
  <c r="B1946" i="3"/>
  <c r="Y1945" i="3"/>
  <c r="U1945" i="3"/>
  <c r="W1945" i="3" s="1"/>
  <c r="X1945" i="3" s="1"/>
  <c r="Q1945" i="3"/>
  <c r="R1945" i="3" s="1"/>
  <c r="P1945" i="3"/>
  <c r="N1945" i="3"/>
  <c r="L1945" i="3"/>
  <c r="E1945" i="3"/>
  <c r="D1945" i="3"/>
  <c r="B1945" i="3"/>
  <c r="Y1944" i="3"/>
  <c r="U1944" i="3"/>
  <c r="Q1944" i="3"/>
  <c r="R1944" i="3" s="1"/>
  <c r="P1944" i="3"/>
  <c r="N1944" i="3"/>
  <c r="L1944" i="3"/>
  <c r="E1944" i="3"/>
  <c r="D1944" i="3"/>
  <c r="B1944" i="3"/>
  <c r="Y1943" i="3"/>
  <c r="U1943" i="3"/>
  <c r="Z1943" i="3" s="1"/>
  <c r="Q1943" i="3"/>
  <c r="R1943" i="3" s="1"/>
  <c r="P1943" i="3"/>
  <c r="L1943" i="3"/>
  <c r="N1943" i="3" s="1"/>
  <c r="E1943" i="3"/>
  <c r="D1943" i="3"/>
  <c r="B1943" i="3"/>
  <c r="Y1942" i="3"/>
  <c r="Q1942" i="3"/>
  <c r="R1942" i="3" s="1"/>
  <c r="P1942" i="3"/>
  <c r="N1942" i="3"/>
  <c r="U1942" i="3" s="1"/>
  <c r="L1942" i="3"/>
  <c r="E1942" i="3"/>
  <c r="D1942" i="3"/>
  <c r="B1942" i="3"/>
  <c r="Y1941" i="3"/>
  <c r="U1941" i="3"/>
  <c r="Q1941" i="3"/>
  <c r="R1941" i="3" s="1"/>
  <c r="P1941" i="3"/>
  <c r="L1941" i="3"/>
  <c r="N1941" i="3" s="1"/>
  <c r="E1941" i="3"/>
  <c r="D1941" i="3"/>
  <c r="B1941" i="3"/>
  <c r="Y1940" i="3"/>
  <c r="Q1940" i="3"/>
  <c r="R1940" i="3" s="1"/>
  <c r="P1940" i="3"/>
  <c r="N1940" i="3"/>
  <c r="U1940" i="3" s="1"/>
  <c r="W1940" i="3" s="1"/>
  <c r="X1940" i="3" s="1"/>
  <c r="L1940" i="3"/>
  <c r="E1940" i="3"/>
  <c r="D1940" i="3"/>
  <c r="B1940" i="3"/>
  <c r="Y1939" i="3"/>
  <c r="Q1939" i="3"/>
  <c r="R1939" i="3" s="1"/>
  <c r="P1939" i="3"/>
  <c r="L1939" i="3"/>
  <c r="N1939" i="3" s="1"/>
  <c r="U1939" i="3" s="1"/>
  <c r="W1939" i="3" s="1"/>
  <c r="X1939" i="3" s="1"/>
  <c r="E1939" i="3"/>
  <c r="D1939" i="3"/>
  <c r="B1939" i="3"/>
  <c r="Y1938" i="3"/>
  <c r="Q1938" i="3"/>
  <c r="R1938" i="3" s="1"/>
  <c r="P1938" i="3"/>
  <c r="N1938" i="3"/>
  <c r="U1938" i="3" s="1"/>
  <c r="L1938" i="3"/>
  <c r="E1938" i="3"/>
  <c r="D1938" i="3"/>
  <c r="B1938" i="3"/>
  <c r="Y1937" i="3"/>
  <c r="Q1937" i="3"/>
  <c r="R1937" i="3" s="1"/>
  <c r="P1937" i="3"/>
  <c r="L1937" i="3"/>
  <c r="N1937" i="3" s="1"/>
  <c r="U1937" i="3" s="1"/>
  <c r="E1937" i="3"/>
  <c r="D1937" i="3"/>
  <c r="B1937" i="3"/>
  <c r="Y1936" i="3"/>
  <c r="Q1936" i="3"/>
  <c r="R1936" i="3" s="1"/>
  <c r="P1936" i="3"/>
  <c r="L1936" i="3"/>
  <c r="N1936" i="3" s="1"/>
  <c r="U1936" i="3" s="1"/>
  <c r="E1936" i="3"/>
  <c r="D1936" i="3"/>
  <c r="B1936" i="3"/>
  <c r="Y1935" i="3"/>
  <c r="Q1935" i="3"/>
  <c r="R1935" i="3" s="1"/>
  <c r="P1935" i="3"/>
  <c r="N1935" i="3"/>
  <c r="U1935" i="3" s="1"/>
  <c r="L1935" i="3"/>
  <c r="E1935" i="3"/>
  <c r="D1935" i="3"/>
  <c r="B1935" i="3"/>
  <c r="Y1934" i="3"/>
  <c r="U1934" i="3"/>
  <c r="W1934" i="3" s="1"/>
  <c r="X1934" i="3" s="1"/>
  <c r="Q1934" i="3"/>
  <c r="R1934" i="3" s="1"/>
  <c r="P1934" i="3"/>
  <c r="N1934" i="3"/>
  <c r="L1934" i="3"/>
  <c r="E1934" i="3"/>
  <c r="D1934" i="3"/>
  <c r="B1934" i="3"/>
  <c r="Y1933" i="3"/>
  <c r="Q1933" i="3"/>
  <c r="R1933" i="3" s="1"/>
  <c r="P1933" i="3"/>
  <c r="N1933" i="3"/>
  <c r="U1933" i="3" s="1"/>
  <c r="L1933" i="3"/>
  <c r="E1933" i="3"/>
  <c r="D1933" i="3"/>
  <c r="B1933" i="3"/>
  <c r="Y1932" i="3"/>
  <c r="U1932" i="3"/>
  <c r="W1932" i="3" s="1"/>
  <c r="X1932" i="3" s="1"/>
  <c r="Q1932" i="3"/>
  <c r="R1932" i="3" s="1"/>
  <c r="P1932" i="3"/>
  <c r="N1932" i="3"/>
  <c r="L1932" i="3"/>
  <c r="E1932" i="3"/>
  <c r="D1932" i="3"/>
  <c r="B1932" i="3"/>
  <c r="Y1931" i="3"/>
  <c r="Q1931" i="3"/>
  <c r="R1931" i="3" s="1"/>
  <c r="P1931" i="3"/>
  <c r="L1931" i="3"/>
  <c r="N1931" i="3" s="1"/>
  <c r="U1931" i="3" s="1"/>
  <c r="W1931" i="3" s="1"/>
  <c r="X1931" i="3" s="1"/>
  <c r="E1931" i="3"/>
  <c r="D1931" i="3"/>
  <c r="B1931" i="3"/>
  <c r="Y1930" i="3"/>
  <c r="U1930" i="3"/>
  <c r="Z1930" i="3" s="1"/>
  <c r="Q1930" i="3"/>
  <c r="R1930" i="3" s="1"/>
  <c r="P1930" i="3"/>
  <c r="N1930" i="3"/>
  <c r="L1930" i="3"/>
  <c r="E1930" i="3"/>
  <c r="D1930" i="3"/>
  <c r="B1930" i="3"/>
  <c r="Y1929" i="3"/>
  <c r="Q1929" i="3"/>
  <c r="R1929" i="3" s="1"/>
  <c r="P1929" i="3"/>
  <c r="N1929" i="3"/>
  <c r="U1929" i="3" s="1"/>
  <c r="L1929" i="3"/>
  <c r="E1929" i="3"/>
  <c r="D1929" i="3"/>
  <c r="B1929" i="3"/>
  <c r="Y1928" i="3"/>
  <c r="Q1928" i="3"/>
  <c r="R1928" i="3" s="1"/>
  <c r="P1928" i="3"/>
  <c r="L1928" i="3"/>
  <c r="N1928" i="3" s="1"/>
  <c r="U1928" i="3" s="1"/>
  <c r="E1928" i="3"/>
  <c r="D1928" i="3"/>
  <c r="B1928" i="3"/>
  <c r="Y1927" i="3"/>
  <c r="U1927" i="3"/>
  <c r="W1927" i="3" s="1"/>
  <c r="X1927" i="3" s="1"/>
  <c r="Q1927" i="3"/>
  <c r="R1927" i="3" s="1"/>
  <c r="P1927" i="3"/>
  <c r="L1927" i="3"/>
  <c r="N1927" i="3" s="1"/>
  <c r="E1927" i="3"/>
  <c r="D1927" i="3"/>
  <c r="B1927" i="3"/>
  <c r="Y1926" i="3"/>
  <c r="Q1926" i="3"/>
  <c r="R1926" i="3" s="1"/>
  <c r="P1926" i="3"/>
  <c r="N1926" i="3"/>
  <c r="U1926" i="3" s="1"/>
  <c r="L1926" i="3"/>
  <c r="E1926" i="3"/>
  <c r="D1926" i="3"/>
  <c r="B1926" i="3"/>
  <c r="Y1925" i="3"/>
  <c r="Q1925" i="3"/>
  <c r="R1925" i="3" s="1"/>
  <c r="P1925" i="3"/>
  <c r="N1925" i="3"/>
  <c r="U1925" i="3" s="1"/>
  <c r="L1925" i="3"/>
  <c r="E1925" i="3"/>
  <c r="D1925" i="3"/>
  <c r="B1925" i="3"/>
  <c r="Y1924" i="3"/>
  <c r="U1924" i="3"/>
  <c r="W1924" i="3" s="1"/>
  <c r="X1924" i="3" s="1"/>
  <c r="Q1924" i="3"/>
  <c r="R1924" i="3" s="1"/>
  <c r="P1924" i="3"/>
  <c r="N1924" i="3"/>
  <c r="L1924" i="3"/>
  <c r="E1924" i="3"/>
  <c r="D1924" i="3"/>
  <c r="B1924" i="3"/>
  <c r="Y1923" i="3"/>
  <c r="Q1923" i="3"/>
  <c r="R1923" i="3" s="1"/>
  <c r="P1923" i="3"/>
  <c r="L1923" i="3"/>
  <c r="N1923" i="3" s="1"/>
  <c r="U1923" i="3" s="1"/>
  <c r="E1923" i="3"/>
  <c r="D1923" i="3"/>
  <c r="B1923" i="3"/>
  <c r="Y1922" i="3"/>
  <c r="U1922" i="3"/>
  <c r="W1922" i="3" s="1"/>
  <c r="X1922" i="3" s="1"/>
  <c r="Q1922" i="3"/>
  <c r="R1922" i="3" s="1"/>
  <c r="P1922" i="3"/>
  <c r="L1922" i="3"/>
  <c r="N1922" i="3" s="1"/>
  <c r="E1922" i="3"/>
  <c r="D1922" i="3"/>
  <c r="B1922" i="3"/>
  <c r="Y1921" i="3"/>
  <c r="Q1921" i="3"/>
  <c r="R1921" i="3" s="1"/>
  <c r="P1921" i="3"/>
  <c r="L1921" i="3"/>
  <c r="N1921" i="3" s="1"/>
  <c r="U1921" i="3" s="1"/>
  <c r="E1921" i="3"/>
  <c r="D1921" i="3"/>
  <c r="B1921" i="3"/>
  <c r="Y1920" i="3"/>
  <c r="U1920" i="3"/>
  <c r="W1920" i="3" s="1"/>
  <c r="X1920" i="3" s="1"/>
  <c r="Q1920" i="3"/>
  <c r="R1920" i="3" s="1"/>
  <c r="P1920" i="3"/>
  <c r="N1920" i="3"/>
  <c r="L1920" i="3"/>
  <c r="E1920" i="3"/>
  <c r="D1920" i="3"/>
  <c r="B1920" i="3"/>
  <c r="Y1919" i="3"/>
  <c r="Q1919" i="3"/>
  <c r="R1919" i="3" s="1"/>
  <c r="P1919" i="3"/>
  <c r="L1919" i="3"/>
  <c r="N1919" i="3" s="1"/>
  <c r="U1919" i="3" s="1"/>
  <c r="E1919" i="3"/>
  <c r="D1919" i="3"/>
  <c r="B1919" i="3"/>
  <c r="Y1918" i="3"/>
  <c r="Q1918" i="3"/>
  <c r="R1918" i="3" s="1"/>
  <c r="P1918" i="3"/>
  <c r="L1918" i="3"/>
  <c r="N1918" i="3" s="1"/>
  <c r="U1918" i="3" s="1"/>
  <c r="E1918" i="3"/>
  <c r="D1918" i="3"/>
  <c r="B1918" i="3"/>
  <c r="Y1917" i="3"/>
  <c r="Q1917" i="3"/>
  <c r="R1917" i="3" s="1"/>
  <c r="P1917" i="3"/>
  <c r="N1917" i="3"/>
  <c r="U1917" i="3" s="1"/>
  <c r="L1917" i="3"/>
  <c r="E1917" i="3"/>
  <c r="D1917" i="3"/>
  <c r="B1917" i="3"/>
  <c r="Y1916" i="3"/>
  <c r="U1916" i="3"/>
  <c r="W1916" i="3" s="1"/>
  <c r="X1916" i="3" s="1"/>
  <c r="Q1916" i="3"/>
  <c r="R1916" i="3" s="1"/>
  <c r="P1916" i="3"/>
  <c r="N1916" i="3"/>
  <c r="L1916" i="3"/>
  <c r="E1916" i="3"/>
  <c r="D1916" i="3"/>
  <c r="B1916" i="3"/>
  <c r="Y1915" i="3"/>
  <c r="Q1915" i="3"/>
  <c r="R1915" i="3" s="1"/>
  <c r="P1915" i="3"/>
  <c r="L1915" i="3"/>
  <c r="N1915" i="3" s="1"/>
  <c r="U1915" i="3" s="1"/>
  <c r="E1915" i="3"/>
  <c r="D1915" i="3"/>
  <c r="B1915" i="3"/>
  <c r="Y1914" i="3"/>
  <c r="Q1914" i="3"/>
  <c r="R1914" i="3" s="1"/>
  <c r="P1914" i="3"/>
  <c r="L1914" i="3"/>
  <c r="N1914" i="3" s="1"/>
  <c r="U1914" i="3" s="1"/>
  <c r="E1914" i="3"/>
  <c r="D1914" i="3"/>
  <c r="B1914" i="3"/>
  <c r="Y1913" i="3"/>
  <c r="U1913" i="3"/>
  <c r="Z1913" i="3" s="1"/>
  <c r="Q1913" i="3"/>
  <c r="R1913" i="3" s="1"/>
  <c r="P1913" i="3"/>
  <c r="N1913" i="3"/>
  <c r="L1913" i="3"/>
  <c r="E1913" i="3"/>
  <c r="D1913" i="3"/>
  <c r="B1913" i="3"/>
  <c r="Y1912" i="3"/>
  <c r="Q1912" i="3"/>
  <c r="R1912" i="3" s="1"/>
  <c r="P1912" i="3"/>
  <c r="N1912" i="3"/>
  <c r="U1912" i="3" s="1"/>
  <c r="L1912" i="3"/>
  <c r="E1912" i="3"/>
  <c r="D1912" i="3"/>
  <c r="B1912" i="3"/>
  <c r="Y1911" i="3"/>
  <c r="Q1911" i="3"/>
  <c r="R1911" i="3" s="1"/>
  <c r="P1911" i="3"/>
  <c r="L1911" i="3"/>
  <c r="N1911" i="3" s="1"/>
  <c r="U1911" i="3" s="1"/>
  <c r="E1911" i="3"/>
  <c r="D1911" i="3"/>
  <c r="B1911" i="3"/>
  <c r="Y1910" i="3"/>
  <c r="Q1910" i="3"/>
  <c r="R1910" i="3" s="1"/>
  <c r="P1910" i="3"/>
  <c r="N1910" i="3"/>
  <c r="U1910" i="3" s="1"/>
  <c r="L1910" i="3"/>
  <c r="E1910" i="3"/>
  <c r="D1910" i="3"/>
  <c r="B1910" i="3"/>
  <c r="Y1909" i="3"/>
  <c r="Q1909" i="3"/>
  <c r="R1909" i="3" s="1"/>
  <c r="P1909" i="3"/>
  <c r="L1909" i="3"/>
  <c r="N1909" i="3" s="1"/>
  <c r="U1909" i="3" s="1"/>
  <c r="E1909" i="3"/>
  <c r="D1909" i="3"/>
  <c r="B1909" i="3"/>
  <c r="Y1908" i="3"/>
  <c r="U1908" i="3"/>
  <c r="Z1908" i="3" s="1"/>
  <c r="Q1908" i="3"/>
  <c r="R1908" i="3" s="1"/>
  <c r="P1908" i="3"/>
  <c r="N1908" i="3"/>
  <c r="L1908" i="3"/>
  <c r="E1908" i="3"/>
  <c r="D1908" i="3"/>
  <c r="B1908" i="3"/>
  <c r="Y1907" i="3"/>
  <c r="Q1907" i="3"/>
  <c r="R1907" i="3" s="1"/>
  <c r="P1907" i="3"/>
  <c r="N1907" i="3"/>
  <c r="U1907" i="3" s="1"/>
  <c r="L1907" i="3"/>
  <c r="E1907" i="3"/>
  <c r="D1907" i="3"/>
  <c r="B1907" i="3"/>
  <c r="Y1906" i="3"/>
  <c r="Q1906" i="3"/>
  <c r="R1906" i="3" s="1"/>
  <c r="P1906" i="3"/>
  <c r="L1906" i="3"/>
  <c r="N1906" i="3" s="1"/>
  <c r="U1906" i="3" s="1"/>
  <c r="E1906" i="3"/>
  <c r="D1906" i="3"/>
  <c r="B1906" i="3"/>
  <c r="Y1905" i="3"/>
  <c r="U1905" i="3"/>
  <c r="W1905" i="3" s="1"/>
  <c r="X1905" i="3" s="1"/>
  <c r="Q1905" i="3"/>
  <c r="R1905" i="3" s="1"/>
  <c r="P1905" i="3"/>
  <c r="N1905" i="3"/>
  <c r="L1905" i="3"/>
  <c r="E1905" i="3"/>
  <c r="D1905" i="3"/>
  <c r="B1905" i="3"/>
  <c r="Y1904" i="3"/>
  <c r="Q1904" i="3"/>
  <c r="R1904" i="3" s="1"/>
  <c r="P1904" i="3"/>
  <c r="N1904" i="3"/>
  <c r="U1904" i="3" s="1"/>
  <c r="L1904" i="3"/>
  <c r="E1904" i="3"/>
  <c r="D1904" i="3"/>
  <c r="B1904" i="3"/>
  <c r="Y1903" i="3"/>
  <c r="U1903" i="3"/>
  <c r="Z1903" i="3" s="1"/>
  <c r="Q1903" i="3"/>
  <c r="R1903" i="3" s="1"/>
  <c r="P1903" i="3"/>
  <c r="N1903" i="3"/>
  <c r="L1903" i="3"/>
  <c r="E1903" i="3"/>
  <c r="D1903" i="3"/>
  <c r="B1903" i="3"/>
  <c r="Y1902" i="3"/>
  <c r="Q1902" i="3"/>
  <c r="R1902" i="3" s="1"/>
  <c r="P1902" i="3"/>
  <c r="L1902" i="3"/>
  <c r="N1902" i="3" s="1"/>
  <c r="U1902" i="3" s="1"/>
  <c r="E1902" i="3"/>
  <c r="D1902" i="3"/>
  <c r="B1902" i="3"/>
  <c r="Y1901" i="3"/>
  <c r="Q1901" i="3"/>
  <c r="R1901" i="3" s="1"/>
  <c r="P1901" i="3"/>
  <c r="N1901" i="3"/>
  <c r="U1901" i="3" s="1"/>
  <c r="L1901" i="3"/>
  <c r="E1901" i="3"/>
  <c r="D1901" i="3"/>
  <c r="B1901" i="3"/>
  <c r="Y1900" i="3"/>
  <c r="U1900" i="3"/>
  <c r="W1900" i="3" s="1"/>
  <c r="X1900" i="3" s="1"/>
  <c r="Q1900" i="3"/>
  <c r="R1900" i="3" s="1"/>
  <c r="P1900" i="3"/>
  <c r="N1900" i="3"/>
  <c r="L1900" i="3"/>
  <c r="E1900" i="3"/>
  <c r="D1900" i="3"/>
  <c r="B1900" i="3"/>
  <c r="Y1899" i="3"/>
  <c r="Q1899" i="3"/>
  <c r="R1899" i="3" s="1"/>
  <c r="P1899" i="3"/>
  <c r="N1899" i="3"/>
  <c r="U1899" i="3" s="1"/>
  <c r="L1899" i="3"/>
  <c r="E1899" i="3"/>
  <c r="D1899" i="3"/>
  <c r="B1899" i="3"/>
  <c r="Y1898" i="3"/>
  <c r="Q1898" i="3"/>
  <c r="R1898" i="3" s="1"/>
  <c r="P1898" i="3"/>
  <c r="L1898" i="3"/>
  <c r="N1898" i="3" s="1"/>
  <c r="U1898" i="3" s="1"/>
  <c r="E1898" i="3"/>
  <c r="D1898" i="3"/>
  <c r="B1898" i="3"/>
  <c r="Y1897" i="3"/>
  <c r="U1897" i="3"/>
  <c r="Z1897" i="3" s="1"/>
  <c r="Q1897" i="3"/>
  <c r="R1897" i="3" s="1"/>
  <c r="P1897" i="3"/>
  <c r="N1897" i="3"/>
  <c r="L1897" i="3"/>
  <c r="E1897" i="3"/>
  <c r="D1897" i="3"/>
  <c r="B1897" i="3"/>
  <c r="Y1896" i="3"/>
  <c r="Q1896" i="3"/>
  <c r="R1896" i="3" s="1"/>
  <c r="P1896" i="3"/>
  <c r="L1896" i="3"/>
  <c r="N1896" i="3" s="1"/>
  <c r="U1896" i="3" s="1"/>
  <c r="E1896" i="3"/>
  <c r="D1896" i="3"/>
  <c r="B1896" i="3"/>
  <c r="Y1895" i="3"/>
  <c r="Q1895" i="3"/>
  <c r="R1895" i="3" s="1"/>
  <c r="P1895" i="3"/>
  <c r="L1895" i="3"/>
  <c r="N1895" i="3" s="1"/>
  <c r="U1895" i="3" s="1"/>
  <c r="E1895" i="3"/>
  <c r="D1895" i="3"/>
  <c r="B1895" i="3"/>
  <c r="Y1894" i="3"/>
  <c r="Q1894" i="3"/>
  <c r="R1894" i="3" s="1"/>
  <c r="P1894" i="3"/>
  <c r="N1894" i="3"/>
  <c r="U1894" i="3" s="1"/>
  <c r="L1894" i="3"/>
  <c r="E1894" i="3"/>
  <c r="D1894" i="3"/>
  <c r="B1894" i="3"/>
  <c r="Y1893" i="3"/>
  <c r="Q1893" i="3"/>
  <c r="R1893" i="3" s="1"/>
  <c r="P1893" i="3"/>
  <c r="L1893" i="3"/>
  <c r="N1893" i="3" s="1"/>
  <c r="U1893" i="3" s="1"/>
  <c r="E1893" i="3"/>
  <c r="D1893" i="3"/>
  <c r="B1893" i="3"/>
  <c r="Y1892" i="3"/>
  <c r="Q1892" i="3"/>
  <c r="R1892" i="3" s="1"/>
  <c r="P1892" i="3"/>
  <c r="N1892" i="3"/>
  <c r="U1892" i="3" s="1"/>
  <c r="L1892" i="3"/>
  <c r="E1892" i="3"/>
  <c r="D1892" i="3"/>
  <c r="B1892" i="3"/>
  <c r="Y1891" i="3"/>
  <c r="Q1891" i="3"/>
  <c r="R1891" i="3" s="1"/>
  <c r="P1891" i="3"/>
  <c r="N1891" i="3"/>
  <c r="U1891" i="3" s="1"/>
  <c r="L1891" i="3"/>
  <c r="E1891" i="3"/>
  <c r="D1891" i="3"/>
  <c r="B1891" i="3"/>
  <c r="Y1890" i="3"/>
  <c r="Q1890" i="3"/>
  <c r="R1890" i="3" s="1"/>
  <c r="P1890" i="3"/>
  <c r="L1890" i="3"/>
  <c r="N1890" i="3" s="1"/>
  <c r="U1890" i="3" s="1"/>
  <c r="E1890" i="3"/>
  <c r="D1890" i="3"/>
  <c r="B1890" i="3"/>
  <c r="Y1889" i="3"/>
  <c r="U1889" i="3"/>
  <c r="Q1889" i="3"/>
  <c r="R1889" i="3" s="1"/>
  <c r="P1889" i="3"/>
  <c r="N1889" i="3"/>
  <c r="L1889" i="3"/>
  <c r="E1889" i="3"/>
  <c r="D1889" i="3"/>
  <c r="B1889" i="3"/>
  <c r="Y1888" i="3"/>
  <c r="Q1888" i="3"/>
  <c r="R1888" i="3" s="1"/>
  <c r="P1888" i="3"/>
  <c r="N1888" i="3"/>
  <c r="U1888" i="3" s="1"/>
  <c r="L1888" i="3"/>
  <c r="E1888" i="3"/>
  <c r="D1888" i="3"/>
  <c r="B1888" i="3"/>
  <c r="Y1887" i="3"/>
  <c r="U1887" i="3"/>
  <c r="Z1887" i="3" s="1"/>
  <c r="Q1887" i="3"/>
  <c r="R1887" i="3" s="1"/>
  <c r="P1887" i="3"/>
  <c r="N1887" i="3"/>
  <c r="L1887" i="3"/>
  <c r="E1887" i="3"/>
  <c r="D1887" i="3"/>
  <c r="B1887" i="3"/>
  <c r="Y1886" i="3"/>
  <c r="Q1886" i="3"/>
  <c r="R1886" i="3" s="1"/>
  <c r="P1886" i="3"/>
  <c r="L1886" i="3"/>
  <c r="N1886" i="3" s="1"/>
  <c r="U1886" i="3" s="1"/>
  <c r="E1886" i="3"/>
  <c r="D1886" i="3"/>
  <c r="B1886" i="3"/>
  <c r="Y1885" i="3"/>
  <c r="Q1885" i="3"/>
  <c r="R1885" i="3" s="1"/>
  <c r="P1885" i="3"/>
  <c r="N1885" i="3"/>
  <c r="U1885" i="3" s="1"/>
  <c r="L1885" i="3"/>
  <c r="E1885" i="3"/>
  <c r="D1885" i="3"/>
  <c r="B1885" i="3"/>
  <c r="Y1884" i="3"/>
  <c r="U1884" i="3"/>
  <c r="W1884" i="3" s="1"/>
  <c r="X1884" i="3" s="1"/>
  <c r="Q1884" i="3"/>
  <c r="R1884" i="3" s="1"/>
  <c r="P1884" i="3"/>
  <c r="N1884" i="3"/>
  <c r="L1884" i="3"/>
  <c r="E1884" i="3"/>
  <c r="D1884" i="3"/>
  <c r="B1884" i="3"/>
  <c r="Y1883" i="3"/>
  <c r="Q1883" i="3"/>
  <c r="R1883" i="3" s="1"/>
  <c r="P1883" i="3"/>
  <c r="N1883" i="3"/>
  <c r="U1883" i="3" s="1"/>
  <c r="L1883" i="3"/>
  <c r="E1883" i="3"/>
  <c r="D1883" i="3"/>
  <c r="B1883" i="3"/>
  <c r="Y1882" i="3"/>
  <c r="Q1882" i="3"/>
  <c r="R1882" i="3" s="1"/>
  <c r="P1882" i="3"/>
  <c r="L1882" i="3"/>
  <c r="N1882" i="3" s="1"/>
  <c r="U1882" i="3" s="1"/>
  <c r="E1882" i="3"/>
  <c r="D1882" i="3"/>
  <c r="B1882" i="3"/>
  <c r="Y1881" i="3"/>
  <c r="U1881" i="3"/>
  <c r="Z1881" i="3" s="1"/>
  <c r="Q1881" i="3"/>
  <c r="R1881" i="3" s="1"/>
  <c r="P1881" i="3"/>
  <c r="N1881" i="3"/>
  <c r="L1881" i="3"/>
  <c r="E1881" i="3"/>
  <c r="D1881" i="3"/>
  <c r="B1881" i="3"/>
  <c r="Y1880" i="3"/>
  <c r="Q1880" i="3"/>
  <c r="R1880" i="3" s="1"/>
  <c r="P1880" i="3"/>
  <c r="L1880" i="3"/>
  <c r="N1880" i="3" s="1"/>
  <c r="U1880" i="3" s="1"/>
  <c r="E1880" i="3"/>
  <c r="D1880" i="3"/>
  <c r="B1880" i="3"/>
  <c r="Y1879" i="3"/>
  <c r="Q1879" i="3"/>
  <c r="R1879" i="3" s="1"/>
  <c r="P1879" i="3"/>
  <c r="L1879" i="3"/>
  <c r="N1879" i="3" s="1"/>
  <c r="U1879" i="3" s="1"/>
  <c r="E1879" i="3"/>
  <c r="D1879" i="3"/>
  <c r="B1879" i="3"/>
  <c r="Y1878" i="3"/>
  <c r="Q1878" i="3"/>
  <c r="R1878" i="3" s="1"/>
  <c r="P1878" i="3"/>
  <c r="N1878" i="3"/>
  <c r="U1878" i="3" s="1"/>
  <c r="L1878" i="3"/>
  <c r="E1878" i="3"/>
  <c r="D1878" i="3"/>
  <c r="B1878" i="3"/>
  <c r="Y1877" i="3"/>
  <c r="Q1877" i="3"/>
  <c r="R1877" i="3" s="1"/>
  <c r="P1877" i="3"/>
  <c r="L1877" i="3"/>
  <c r="N1877" i="3" s="1"/>
  <c r="U1877" i="3" s="1"/>
  <c r="E1877" i="3"/>
  <c r="D1877" i="3"/>
  <c r="B1877" i="3"/>
  <c r="Y1876" i="3"/>
  <c r="Q1876" i="3"/>
  <c r="R1876" i="3" s="1"/>
  <c r="P1876" i="3"/>
  <c r="N1876" i="3"/>
  <c r="U1876" i="3" s="1"/>
  <c r="L1876" i="3"/>
  <c r="E1876" i="3"/>
  <c r="D1876" i="3"/>
  <c r="B1876" i="3"/>
  <c r="Y1875" i="3"/>
  <c r="Q1875" i="3"/>
  <c r="R1875" i="3" s="1"/>
  <c r="P1875" i="3"/>
  <c r="N1875" i="3"/>
  <c r="U1875" i="3" s="1"/>
  <c r="L1875" i="3"/>
  <c r="E1875" i="3"/>
  <c r="D1875" i="3"/>
  <c r="B1875" i="3"/>
  <c r="Y1874" i="3"/>
  <c r="Q1874" i="3"/>
  <c r="R1874" i="3" s="1"/>
  <c r="P1874" i="3"/>
  <c r="L1874" i="3"/>
  <c r="N1874" i="3" s="1"/>
  <c r="U1874" i="3" s="1"/>
  <c r="E1874" i="3"/>
  <c r="D1874" i="3"/>
  <c r="B1874" i="3"/>
  <c r="Y1873" i="3"/>
  <c r="U1873" i="3"/>
  <c r="W1873" i="3" s="1"/>
  <c r="X1873" i="3" s="1"/>
  <c r="Q1873" i="3"/>
  <c r="R1873" i="3" s="1"/>
  <c r="P1873" i="3"/>
  <c r="N1873" i="3"/>
  <c r="L1873" i="3"/>
  <c r="E1873" i="3"/>
  <c r="D1873" i="3"/>
  <c r="B1873" i="3"/>
  <c r="Y1872" i="3"/>
  <c r="Q1872" i="3"/>
  <c r="R1872" i="3" s="1"/>
  <c r="P1872" i="3"/>
  <c r="N1872" i="3"/>
  <c r="U1872" i="3" s="1"/>
  <c r="L1872" i="3"/>
  <c r="E1872" i="3"/>
  <c r="D1872" i="3"/>
  <c r="B1872" i="3"/>
  <c r="Y1871" i="3"/>
  <c r="U1871" i="3"/>
  <c r="Z1871" i="3" s="1"/>
  <c r="Q1871" i="3"/>
  <c r="R1871" i="3" s="1"/>
  <c r="P1871" i="3"/>
  <c r="N1871" i="3"/>
  <c r="L1871" i="3"/>
  <c r="E1871" i="3"/>
  <c r="D1871" i="3"/>
  <c r="B1871" i="3"/>
  <c r="Y1870" i="3"/>
  <c r="Q1870" i="3"/>
  <c r="R1870" i="3" s="1"/>
  <c r="P1870" i="3"/>
  <c r="L1870" i="3"/>
  <c r="N1870" i="3" s="1"/>
  <c r="U1870" i="3" s="1"/>
  <c r="E1870" i="3"/>
  <c r="D1870" i="3"/>
  <c r="B1870" i="3"/>
  <c r="Y1869" i="3"/>
  <c r="Q1869" i="3"/>
  <c r="R1869" i="3" s="1"/>
  <c r="P1869" i="3"/>
  <c r="N1869" i="3"/>
  <c r="U1869" i="3" s="1"/>
  <c r="L1869" i="3"/>
  <c r="E1869" i="3"/>
  <c r="D1869" i="3"/>
  <c r="B1869" i="3"/>
  <c r="Y1868" i="3"/>
  <c r="U1868" i="3"/>
  <c r="Q1868" i="3"/>
  <c r="R1868" i="3" s="1"/>
  <c r="P1868" i="3"/>
  <c r="N1868" i="3"/>
  <c r="L1868" i="3"/>
  <c r="E1868" i="3"/>
  <c r="D1868" i="3"/>
  <c r="B1868" i="3"/>
  <c r="Y1867" i="3"/>
  <c r="Q1867" i="3"/>
  <c r="R1867" i="3" s="1"/>
  <c r="P1867" i="3"/>
  <c r="N1867" i="3"/>
  <c r="U1867" i="3" s="1"/>
  <c r="L1867" i="3"/>
  <c r="E1867" i="3"/>
  <c r="D1867" i="3"/>
  <c r="B1867" i="3"/>
  <c r="Y1866" i="3"/>
  <c r="Q1866" i="3"/>
  <c r="R1866" i="3" s="1"/>
  <c r="P1866" i="3"/>
  <c r="L1866" i="3"/>
  <c r="N1866" i="3" s="1"/>
  <c r="U1866" i="3" s="1"/>
  <c r="W1866" i="3" s="1"/>
  <c r="X1866" i="3" s="1"/>
  <c r="E1866" i="3"/>
  <c r="D1866" i="3"/>
  <c r="B1866" i="3"/>
  <c r="Y1865" i="3"/>
  <c r="U1865" i="3"/>
  <c r="Z1865" i="3" s="1"/>
  <c r="Q1865" i="3"/>
  <c r="R1865" i="3" s="1"/>
  <c r="P1865" i="3"/>
  <c r="N1865" i="3"/>
  <c r="L1865" i="3"/>
  <c r="E1865" i="3"/>
  <c r="D1865" i="3"/>
  <c r="B1865" i="3"/>
  <c r="Y1864" i="3"/>
  <c r="Q1864" i="3"/>
  <c r="R1864" i="3" s="1"/>
  <c r="P1864" i="3"/>
  <c r="L1864" i="3"/>
  <c r="N1864" i="3" s="1"/>
  <c r="U1864" i="3" s="1"/>
  <c r="W1864" i="3" s="1"/>
  <c r="X1864" i="3" s="1"/>
  <c r="E1864" i="3"/>
  <c r="D1864" i="3"/>
  <c r="B1864" i="3"/>
  <c r="Y1863" i="3"/>
  <c r="Q1863" i="3"/>
  <c r="R1863" i="3" s="1"/>
  <c r="P1863" i="3"/>
  <c r="L1863" i="3"/>
  <c r="N1863" i="3" s="1"/>
  <c r="U1863" i="3" s="1"/>
  <c r="Z1863" i="3" s="1"/>
  <c r="E1863" i="3"/>
  <c r="D1863" i="3"/>
  <c r="B1863" i="3"/>
  <c r="Y1862" i="3"/>
  <c r="Q1862" i="3"/>
  <c r="R1862" i="3" s="1"/>
  <c r="P1862" i="3"/>
  <c r="N1862" i="3"/>
  <c r="U1862" i="3" s="1"/>
  <c r="L1862" i="3"/>
  <c r="E1862" i="3"/>
  <c r="D1862" i="3"/>
  <c r="B1862" i="3"/>
  <c r="Y1861" i="3"/>
  <c r="Q1861" i="3"/>
  <c r="R1861" i="3" s="1"/>
  <c r="P1861" i="3"/>
  <c r="L1861" i="3"/>
  <c r="N1861" i="3" s="1"/>
  <c r="U1861" i="3" s="1"/>
  <c r="E1861" i="3"/>
  <c r="D1861" i="3"/>
  <c r="B1861" i="3"/>
  <c r="Y1860" i="3"/>
  <c r="Q1860" i="3"/>
  <c r="R1860" i="3" s="1"/>
  <c r="P1860" i="3"/>
  <c r="N1860" i="3"/>
  <c r="U1860" i="3" s="1"/>
  <c r="L1860" i="3"/>
  <c r="E1860" i="3"/>
  <c r="D1860" i="3"/>
  <c r="B1860" i="3"/>
  <c r="Y1859" i="3"/>
  <c r="Q1859" i="3"/>
  <c r="R1859" i="3" s="1"/>
  <c r="P1859" i="3"/>
  <c r="N1859" i="3"/>
  <c r="U1859" i="3" s="1"/>
  <c r="L1859" i="3"/>
  <c r="E1859" i="3"/>
  <c r="D1859" i="3"/>
  <c r="B1859" i="3"/>
  <c r="Y1858" i="3"/>
  <c r="Q1858" i="3"/>
  <c r="R1858" i="3" s="1"/>
  <c r="P1858" i="3"/>
  <c r="N1858" i="3"/>
  <c r="U1858" i="3" s="1"/>
  <c r="L1858" i="3"/>
  <c r="E1858" i="3"/>
  <c r="D1858" i="3"/>
  <c r="B1858" i="3"/>
  <c r="Y1857" i="3"/>
  <c r="U1857" i="3"/>
  <c r="W1857" i="3" s="1"/>
  <c r="X1857" i="3" s="1"/>
  <c r="Q1857" i="3"/>
  <c r="R1857" i="3" s="1"/>
  <c r="P1857" i="3"/>
  <c r="N1857" i="3"/>
  <c r="L1857" i="3"/>
  <c r="E1857" i="3"/>
  <c r="D1857" i="3"/>
  <c r="B1857" i="3"/>
  <c r="Y1856" i="3"/>
  <c r="Q1856" i="3"/>
  <c r="R1856" i="3" s="1"/>
  <c r="P1856" i="3"/>
  <c r="N1856" i="3"/>
  <c r="U1856" i="3" s="1"/>
  <c r="L1856" i="3"/>
  <c r="E1856" i="3"/>
  <c r="D1856" i="3"/>
  <c r="B1856" i="3"/>
  <c r="Y1855" i="3"/>
  <c r="U1855" i="3"/>
  <c r="Z1855" i="3" s="1"/>
  <c r="Q1855" i="3"/>
  <c r="R1855" i="3" s="1"/>
  <c r="P1855" i="3"/>
  <c r="N1855" i="3"/>
  <c r="L1855" i="3"/>
  <c r="E1855" i="3"/>
  <c r="D1855" i="3"/>
  <c r="B1855" i="3"/>
  <c r="Y1854" i="3"/>
  <c r="Q1854" i="3"/>
  <c r="R1854" i="3" s="1"/>
  <c r="P1854" i="3"/>
  <c r="L1854" i="3"/>
  <c r="N1854" i="3" s="1"/>
  <c r="U1854" i="3" s="1"/>
  <c r="E1854" i="3"/>
  <c r="D1854" i="3"/>
  <c r="B1854" i="3"/>
  <c r="Y1853" i="3"/>
  <c r="Q1853" i="3"/>
  <c r="R1853" i="3" s="1"/>
  <c r="P1853" i="3"/>
  <c r="N1853" i="3"/>
  <c r="U1853" i="3" s="1"/>
  <c r="L1853" i="3"/>
  <c r="E1853" i="3"/>
  <c r="D1853" i="3"/>
  <c r="B1853" i="3"/>
  <c r="Y1852" i="3"/>
  <c r="U1852" i="3"/>
  <c r="Q1852" i="3"/>
  <c r="R1852" i="3" s="1"/>
  <c r="P1852" i="3"/>
  <c r="N1852" i="3"/>
  <c r="L1852" i="3"/>
  <c r="E1852" i="3"/>
  <c r="D1852" i="3"/>
  <c r="B1852" i="3"/>
  <c r="Y1851" i="3"/>
  <c r="Q1851" i="3"/>
  <c r="R1851" i="3" s="1"/>
  <c r="P1851" i="3"/>
  <c r="N1851" i="3"/>
  <c r="U1851" i="3" s="1"/>
  <c r="L1851" i="3"/>
  <c r="E1851" i="3"/>
  <c r="D1851" i="3"/>
  <c r="B1851" i="3"/>
  <c r="Y1850" i="3"/>
  <c r="Q1850" i="3"/>
  <c r="R1850" i="3" s="1"/>
  <c r="P1850" i="3"/>
  <c r="L1850" i="3"/>
  <c r="N1850" i="3" s="1"/>
  <c r="U1850" i="3" s="1"/>
  <c r="W1850" i="3" s="1"/>
  <c r="X1850" i="3" s="1"/>
  <c r="E1850" i="3"/>
  <c r="D1850" i="3"/>
  <c r="B1850" i="3"/>
  <c r="Y1849" i="3"/>
  <c r="U1849" i="3"/>
  <c r="Z1849" i="3" s="1"/>
  <c r="Q1849" i="3"/>
  <c r="R1849" i="3" s="1"/>
  <c r="P1849" i="3"/>
  <c r="N1849" i="3"/>
  <c r="L1849" i="3"/>
  <c r="E1849" i="3"/>
  <c r="D1849" i="3"/>
  <c r="B1849" i="3"/>
  <c r="Y1848" i="3"/>
  <c r="Q1848" i="3"/>
  <c r="R1848" i="3" s="1"/>
  <c r="P1848" i="3"/>
  <c r="L1848" i="3"/>
  <c r="N1848" i="3" s="1"/>
  <c r="U1848" i="3" s="1"/>
  <c r="E1848" i="3"/>
  <c r="D1848" i="3"/>
  <c r="B1848" i="3"/>
  <c r="Y1847" i="3"/>
  <c r="Q1847" i="3"/>
  <c r="R1847" i="3" s="1"/>
  <c r="P1847" i="3"/>
  <c r="L1847" i="3"/>
  <c r="N1847" i="3" s="1"/>
  <c r="U1847" i="3" s="1"/>
  <c r="Z1847" i="3" s="1"/>
  <c r="E1847" i="3"/>
  <c r="D1847" i="3"/>
  <c r="B1847" i="3"/>
  <c r="Y1846" i="3"/>
  <c r="Q1846" i="3"/>
  <c r="R1846" i="3" s="1"/>
  <c r="P1846" i="3"/>
  <c r="N1846" i="3"/>
  <c r="U1846" i="3" s="1"/>
  <c r="L1846" i="3"/>
  <c r="E1846" i="3"/>
  <c r="D1846" i="3"/>
  <c r="B1846" i="3"/>
  <c r="Y1845" i="3"/>
  <c r="Q1845" i="3"/>
  <c r="R1845" i="3" s="1"/>
  <c r="P1845" i="3"/>
  <c r="L1845" i="3"/>
  <c r="N1845" i="3" s="1"/>
  <c r="U1845" i="3" s="1"/>
  <c r="E1845" i="3"/>
  <c r="D1845" i="3"/>
  <c r="B1845" i="3"/>
  <c r="Y1844" i="3"/>
  <c r="Q1844" i="3"/>
  <c r="R1844" i="3" s="1"/>
  <c r="P1844" i="3"/>
  <c r="N1844" i="3"/>
  <c r="U1844" i="3" s="1"/>
  <c r="L1844" i="3"/>
  <c r="E1844" i="3"/>
  <c r="D1844" i="3"/>
  <c r="B1844" i="3"/>
  <c r="Y1843" i="3"/>
  <c r="Q1843" i="3"/>
  <c r="R1843" i="3" s="1"/>
  <c r="P1843" i="3"/>
  <c r="N1843" i="3"/>
  <c r="U1843" i="3" s="1"/>
  <c r="L1843" i="3"/>
  <c r="E1843" i="3"/>
  <c r="D1843" i="3"/>
  <c r="B1843" i="3"/>
  <c r="Y1842" i="3"/>
  <c r="Q1842" i="3"/>
  <c r="R1842" i="3" s="1"/>
  <c r="P1842" i="3"/>
  <c r="N1842" i="3"/>
  <c r="U1842" i="3" s="1"/>
  <c r="L1842" i="3"/>
  <c r="E1842" i="3"/>
  <c r="D1842" i="3"/>
  <c r="B1842" i="3"/>
  <c r="Y1841" i="3"/>
  <c r="U1841" i="3"/>
  <c r="W1841" i="3" s="1"/>
  <c r="X1841" i="3" s="1"/>
  <c r="Q1841" i="3"/>
  <c r="R1841" i="3" s="1"/>
  <c r="P1841" i="3"/>
  <c r="N1841" i="3"/>
  <c r="L1841" i="3"/>
  <c r="E1841" i="3"/>
  <c r="D1841" i="3"/>
  <c r="B1841" i="3"/>
  <c r="Y1840" i="3"/>
  <c r="Q1840" i="3"/>
  <c r="R1840" i="3" s="1"/>
  <c r="P1840" i="3"/>
  <c r="N1840" i="3"/>
  <c r="U1840" i="3" s="1"/>
  <c r="L1840" i="3"/>
  <c r="E1840" i="3"/>
  <c r="D1840" i="3"/>
  <c r="B1840" i="3"/>
  <c r="Y1839" i="3"/>
  <c r="Q1839" i="3"/>
  <c r="R1839" i="3" s="1"/>
  <c r="P1839" i="3"/>
  <c r="L1839" i="3"/>
  <c r="N1839" i="3" s="1"/>
  <c r="U1839" i="3" s="1"/>
  <c r="E1839" i="3"/>
  <c r="D1839" i="3"/>
  <c r="B1839" i="3"/>
  <c r="Y1838" i="3"/>
  <c r="U1838" i="3"/>
  <c r="Q1838" i="3"/>
  <c r="R1838" i="3" s="1"/>
  <c r="P1838" i="3"/>
  <c r="L1838" i="3"/>
  <c r="N1838" i="3" s="1"/>
  <c r="E1838" i="3"/>
  <c r="D1838" i="3"/>
  <c r="B1838" i="3"/>
  <c r="Y1837" i="3"/>
  <c r="Q1837" i="3"/>
  <c r="R1837" i="3" s="1"/>
  <c r="P1837" i="3"/>
  <c r="N1837" i="3"/>
  <c r="U1837" i="3" s="1"/>
  <c r="L1837" i="3"/>
  <c r="E1837" i="3"/>
  <c r="D1837" i="3"/>
  <c r="B1837" i="3"/>
  <c r="Y1836" i="3"/>
  <c r="U1836" i="3"/>
  <c r="Q1836" i="3"/>
  <c r="R1836" i="3" s="1"/>
  <c r="P1836" i="3"/>
  <c r="N1836" i="3"/>
  <c r="L1836" i="3"/>
  <c r="E1836" i="3"/>
  <c r="D1836" i="3"/>
  <c r="B1836" i="3"/>
  <c r="Y1835" i="3"/>
  <c r="Q1835" i="3"/>
  <c r="R1835" i="3" s="1"/>
  <c r="P1835" i="3"/>
  <c r="N1835" i="3"/>
  <c r="U1835" i="3" s="1"/>
  <c r="L1835" i="3"/>
  <c r="E1835" i="3"/>
  <c r="D1835" i="3"/>
  <c r="B1835" i="3"/>
  <c r="Y1834" i="3"/>
  <c r="Q1834" i="3"/>
  <c r="R1834" i="3" s="1"/>
  <c r="P1834" i="3"/>
  <c r="L1834" i="3"/>
  <c r="N1834" i="3" s="1"/>
  <c r="U1834" i="3" s="1"/>
  <c r="W1834" i="3" s="1"/>
  <c r="X1834" i="3" s="1"/>
  <c r="E1834" i="3"/>
  <c r="D1834" i="3"/>
  <c r="B1834" i="3"/>
  <c r="Y1833" i="3"/>
  <c r="Q1833" i="3"/>
  <c r="R1833" i="3" s="1"/>
  <c r="P1833" i="3"/>
  <c r="L1833" i="3"/>
  <c r="N1833" i="3" s="1"/>
  <c r="U1833" i="3" s="1"/>
  <c r="E1833" i="3"/>
  <c r="D1833" i="3"/>
  <c r="B1833" i="3"/>
  <c r="Y1832" i="3"/>
  <c r="Q1832" i="3"/>
  <c r="R1832" i="3" s="1"/>
  <c r="P1832" i="3"/>
  <c r="L1832" i="3"/>
  <c r="N1832" i="3" s="1"/>
  <c r="U1832" i="3" s="1"/>
  <c r="W1832" i="3" s="1"/>
  <c r="X1832" i="3" s="1"/>
  <c r="E1832" i="3"/>
  <c r="D1832" i="3"/>
  <c r="B1832" i="3"/>
  <c r="Y1831" i="3"/>
  <c r="Q1831" i="3"/>
  <c r="R1831" i="3" s="1"/>
  <c r="P1831" i="3"/>
  <c r="L1831" i="3"/>
  <c r="N1831" i="3" s="1"/>
  <c r="U1831" i="3" s="1"/>
  <c r="Z1831" i="3" s="1"/>
  <c r="E1831" i="3"/>
  <c r="D1831" i="3"/>
  <c r="B1831" i="3"/>
  <c r="Y1830" i="3"/>
  <c r="Q1830" i="3"/>
  <c r="R1830" i="3" s="1"/>
  <c r="P1830" i="3"/>
  <c r="N1830" i="3"/>
  <c r="U1830" i="3" s="1"/>
  <c r="L1830" i="3"/>
  <c r="E1830" i="3"/>
  <c r="D1830" i="3"/>
  <c r="B1830" i="3"/>
  <c r="Y1829" i="3"/>
  <c r="Q1829" i="3"/>
  <c r="R1829" i="3" s="1"/>
  <c r="P1829" i="3"/>
  <c r="L1829" i="3"/>
  <c r="N1829" i="3" s="1"/>
  <c r="U1829" i="3" s="1"/>
  <c r="W1829" i="3" s="1"/>
  <c r="X1829" i="3" s="1"/>
  <c r="E1829" i="3"/>
  <c r="D1829" i="3"/>
  <c r="B1829" i="3"/>
  <c r="Y1828" i="3"/>
  <c r="Q1828" i="3"/>
  <c r="R1828" i="3" s="1"/>
  <c r="P1828" i="3"/>
  <c r="N1828" i="3"/>
  <c r="U1828" i="3" s="1"/>
  <c r="Z1828" i="3" s="1"/>
  <c r="L1828" i="3"/>
  <c r="E1828" i="3"/>
  <c r="D1828" i="3"/>
  <c r="B1828" i="3"/>
  <c r="Y1827" i="3"/>
  <c r="Q1827" i="3"/>
  <c r="R1827" i="3" s="1"/>
  <c r="P1827" i="3"/>
  <c r="N1827" i="3"/>
  <c r="U1827" i="3" s="1"/>
  <c r="L1827" i="3"/>
  <c r="E1827" i="3"/>
  <c r="D1827" i="3"/>
  <c r="B1827" i="3"/>
  <c r="Y1826" i="3"/>
  <c r="Q1826" i="3"/>
  <c r="R1826" i="3" s="1"/>
  <c r="P1826" i="3"/>
  <c r="N1826" i="3"/>
  <c r="U1826" i="3" s="1"/>
  <c r="L1826" i="3"/>
  <c r="E1826" i="3"/>
  <c r="D1826" i="3"/>
  <c r="B1826" i="3"/>
  <c r="Y1825" i="3"/>
  <c r="U1825" i="3"/>
  <c r="Q1825" i="3"/>
  <c r="R1825" i="3" s="1"/>
  <c r="P1825" i="3"/>
  <c r="N1825" i="3"/>
  <c r="L1825" i="3"/>
  <c r="E1825" i="3"/>
  <c r="D1825" i="3"/>
  <c r="B1825" i="3"/>
  <c r="Y1824" i="3"/>
  <c r="Q1824" i="3"/>
  <c r="R1824" i="3" s="1"/>
  <c r="P1824" i="3"/>
  <c r="N1824" i="3"/>
  <c r="U1824" i="3" s="1"/>
  <c r="L1824" i="3"/>
  <c r="E1824" i="3"/>
  <c r="D1824" i="3"/>
  <c r="B1824" i="3"/>
  <c r="Y1823" i="3"/>
  <c r="U1823" i="3"/>
  <c r="Z1823" i="3" s="1"/>
  <c r="Q1823" i="3"/>
  <c r="R1823" i="3" s="1"/>
  <c r="P1823" i="3"/>
  <c r="N1823" i="3"/>
  <c r="L1823" i="3"/>
  <c r="E1823" i="3"/>
  <c r="D1823" i="3"/>
  <c r="B1823" i="3"/>
  <c r="Y1822" i="3"/>
  <c r="U1822" i="3"/>
  <c r="Q1822" i="3"/>
  <c r="R1822" i="3" s="1"/>
  <c r="P1822" i="3"/>
  <c r="L1822" i="3"/>
  <c r="N1822" i="3" s="1"/>
  <c r="E1822" i="3"/>
  <c r="D1822" i="3"/>
  <c r="B1822" i="3"/>
  <c r="Y1821" i="3"/>
  <c r="Q1821" i="3"/>
  <c r="R1821" i="3" s="1"/>
  <c r="P1821" i="3"/>
  <c r="N1821" i="3"/>
  <c r="U1821" i="3" s="1"/>
  <c r="L1821" i="3"/>
  <c r="E1821" i="3"/>
  <c r="D1821" i="3"/>
  <c r="B1821" i="3"/>
  <c r="Y1820" i="3"/>
  <c r="U1820" i="3"/>
  <c r="Q1820" i="3"/>
  <c r="R1820" i="3" s="1"/>
  <c r="P1820" i="3"/>
  <c r="N1820" i="3"/>
  <c r="L1820" i="3"/>
  <c r="E1820" i="3"/>
  <c r="D1820" i="3"/>
  <c r="B1820" i="3"/>
  <c r="Y1819" i="3"/>
  <c r="Q1819" i="3"/>
  <c r="R1819" i="3" s="1"/>
  <c r="P1819" i="3"/>
  <c r="N1819" i="3"/>
  <c r="U1819" i="3" s="1"/>
  <c r="L1819" i="3"/>
  <c r="E1819" i="3"/>
  <c r="D1819" i="3"/>
  <c r="B1819" i="3"/>
  <c r="Y1818" i="3"/>
  <c r="Q1818" i="3"/>
  <c r="R1818" i="3" s="1"/>
  <c r="P1818" i="3"/>
  <c r="L1818" i="3"/>
  <c r="N1818" i="3" s="1"/>
  <c r="U1818" i="3" s="1"/>
  <c r="W1818" i="3" s="1"/>
  <c r="X1818" i="3" s="1"/>
  <c r="E1818" i="3"/>
  <c r="D1818" i="3"/>
  <c r="B1818" i="3"/>
  <c r="Y1817" i="3"/>
  <c r="U1817" i="3"/>
  <c r="Q1817" i="3"/>
  <c r="R1817" i="3" s="1"/>
  <c r="P1817" i="3"/>
  <c r="L1817" i="3"/>
  <c r="N1817" i="3" s="1"/>
  <c r="E1817" i="3"/>
  <c r="D1817" i="3"/>
  <c r="B1817" i="3"/>
  <c r="Y1816" i="3"/>
  <c r="Q1816" i="3"/>
  <c r="R1816" i="3" s="1"/>
  <c r="P1816" i="3"/>
  <c r="L1816" i="3"/>
  <c r="N1816" i="3" s="1"/>
  <c r="U1816" i="3" s="1"/>
  <c r="W1816" i="3" s="1"/>
  <c r="X1816" i="3" s="1"/>
  <c r="E1816" i="3"/>
  <c r="D1816" i="3"/>
  <c r="B1816" i="3"/>
  <c r="Y1815" i="3"/>
  <c r="Q1815" i="3"/>
  <c r="R1815" i="3" s="1"/>
  <c r="P1815" i="3"/>
  <c r="L1815" i="3"/>
  <c r="N1815" i="3" s="1"/>
  <c r="U1815" i="3" s="1"/>
  <c r="Z1815" i="3" s="1"/>
  <c r="E1815" i="3"/>
  <c r="D1815" i="3"/>
  <c r="B1815" i="3"/>
  <c r="Y1814" i="3"/>
  <c r="Q1814" i="3"/>
  <c r="R1814" i="3" s="1"/>
  <c r="P1814" i="3"/>
  <c r="N1814" i="3"/>
  <c r="U1814" i="3" s="1"/>
  <c r="L1814" i="3"/>
  <c r="E1814" i="3"/>
  <c r="D1814" i="3"/>
  <c r="B1814" i="3"/>
  <c r="Y1813" i="3"/>
  <c r="Q1813" i="3"/>
  <c r="R1813" i="3" s="1"/>
  <c r="P1813" i="3"/>
  <c r="L1813" i="3"/>
  <c r="N1813" i="3" s="1"/>
  <c r="U1813" i="3" s="1"/>
  <c r="W1813" i="3" s="1"/>
  <c r="X1813" i="3" s="1"/>
  <c r="E1813" i="3"/>
  <c r="D1813" i="3"/>
  <c r="B1813" i="3"/>
  <c r="Y1812" i="3"/>
  <c r="Q1812" i="3"/>
  <c r="R1812" i="3" s="1"/>
  <c r="P1812" i="3"/>
  <c r="N1812" i="3"/>
  <c r="U1812" i="3" s="1"/>
  <c r="Z1812" i="3" s="1"/>
  <c r="L1812" i="3"/>
  <c r="E1812" i="3"/>
  <c r="D1812" i="3"/>
  <c r="B1812" i="3"/>
  <c r="Y1811" i="3"/>
  <c r="Q1811" i="3"/>
  <c r="R1811" i="3" s="1"/>
  <c r="P1811" i="3"/>
  <c r="N1811" i="3"/>
  <c r="U1811" i="3" s="1"/>
  <c r="L1811" i="3"/>
  <c r="E1811" i="3"/>
  <c r="D1811" i="3"/>
  <c r="B1811" i="3"/>
  <c r="Y1810" i="3"/>
  <c r="Q1810" i="3"/>
  <c r="R1810" i="3" s="1"/>
  <c r="P1810" i="3"/>
  <c r="N1810" i="3"/>
  <c r="U1810" i="3" s="1"/>
  <c r="L1810" i="3"/>
  <c r="E1810" i="3"/>
  <c r="D1810" i="3"/>
  <c r="B1810" i="3"/>
  <c r="Y1809" i="3"/>
  <c r="U1809" i="3"/>
  <c r="W1809" i="3" s="1"/>
  <c r="X1809" i="3" s="1"/>
  <c r="Q1809" i="3"/>
  <c r="R1809" i="3" s="1"/>
  <c r="P1809" i="3"/>
  <c r="N1809" i="3"/>
  <c r="L1809" i="3"/>
  <c r="E1809" i="3"/>
  <c r="D1809" i="3"/>
  <c r="B1809" i="3"/>
  <c r="Y1808" i="3"/>
  <c r="Q1808" i="3"/>
  <c r="R1808" i="3" s="1"/>
  <c r="P1808" i="3"/>
  <c r="N1808" i="3"/>
  <c r="U1808" i="3" s="1"/>
  <c r="Z1808" i="3" s="1"/>
  <c r="L1808" i="3"/>
  <c r="E1808" i="3"/>
  <c r="D1808" i="3"/>
  <c r="B1808" i="3"/>
  <c r="Y1807" i="3"/>
  <c r="Q1807" i="3"/>
  <c r="R1807" i="3" s="1"/>
  <c r="P1807" i="3"/>
  <c r="L1807" i="3"/>
  <c r="N1807" i="3" s="1"/>
  <c r="U1807" i="3" s="1"/>
  <c r="E1807" i="3"/>
  <c r="D1807" i="3"/>
  <c r="B1807" i="3"/>
  <c r="Y1806" i="3"/>
  <c r="Q1806" i="3"/>
  <c r="R1806" i="3" s="1"/>
  <c r="P1806" i="3"/>
  <c r="L1806" i="3"/>
  <c r="N1806" i="3" s="1"/>
  <c r="U1806" i="3" s="1"/>
  <c r="E1806" i="3"/>
  <c r="D1806" i="3"/>
  <c r="B1806" i="3"/>
  <c r="Y1805" i="3"/>
  <c r="Q1805" i="3"/>
  <c r="R1805" i="3" s="1"/>
  <c r="P1805" i="3"/>
  <c r="N1805" i="3"/>
  <c r="U1805" i="3" s="1"/>
  <c r="L1805" i="3"/>
  <c r="E1805" i="3"/>
  <c r="D1805" i="3"/>
  <c r="B1805" i="3"/>
  <c r="Y1804" i="3"/>
  <c r="U1804" i="3"/>
  <c r="Q1804" i="3"/>
  <c r="R1804" i="3" s="1"/>
  <c r="P1804" i="3"/>
  <c r="N1804" i="3"/>
  <c r="L1804" i="3"/>
  <c r="E1804" i="3"/>
  <c r="D1804" i="3"/>
  <c r="B1804" i="3"/>
  <c r="Y1803" i="3"/>
  <c r="Q1803" i="3"/>
  <c r="R1803" i="3" s="1"/>
  <c r="P1803" i="3"/>
  <c r="N1803" i="3"/>
  <c r="U1803" i="3" s="1"/>
  <c r="L1803" i="3"/>
  <c r="E1803" i="3"/>
  <c r="D1803" i="3"/>
  <c r="B1803" i="3"/>
  <c r="Y1802" i="3"/>
  <c r="Q1802" i="3"/>
  <c r="R1802" i="3" s="1"/>
  <c r="P1802" i="3"/>
  <c r="L1802" i="3"/>
  <c r="N1802" i="3" s="1"/>
  <c r="U1802" i="3" s="1"/>
  <c r="W1802" i="3" s="1"/>
  <c r="X1802" i="3" s="1"/>
  <c r="E1802" i="3"/>
  <c r="D1802" i="3"/>
  <c r="B1802" i="3"/>
  <c r="Y1801" i="3"/>
  <c r="Q1801" i="3"/>
  <c r="R1801" i="3" s="1"/>
  <c r="P1801" i="3"/>
  <c r="N1801" i="3"/>
  <c r="U1801" i="3" s="1"/>
  <c r="L1801" i="3"/>
  <c r="E1801" i="3"/>
  <c r="D1801" i="3"/>
  <c r="B1801" i="3"/>
  <c r="Y1800" i="3"/>
  <c r="Q1800" i="3"/>
  <c r="R1800" i="3" s="1"/>
  <c r="P1800" i="3"/>
  <c r="L1800" i="3"/>
  <c r="N1800" i="3" s="1"/>
  <c r="U1800" i="3" s="1"/>
  <c r="W1800" i="3" s="1"/>
  <c r="X1800" i="3" s="1"/>
  <c r="E1800" i="3"/>
  <c r="D1800" i="3"/>
  <c r="B1800" i="3"/>
  <c r="Y1799" i="3"/>
  <c r="Q1799" i="3"/>
  <c r="R1799" i="3" s="1"/>
  <c r="P1799" i="3"/>
  <c r="L1799" i="3"/>
  <c r="N1799" i="3" s="1"/>
  <c r="U1799" i="3" s="1"/>
  <c r="Z1799" i="3" s="1"/>
  <c r="E1799" i="3"/>
  <c r="D1799" i="3"/>
  <c r="B1799" i="3"/>
  <c r="Y1798" i="3"/>
  <c r="Q1798" i="3"/>
  <c r="R1798" i="3" s="1"/>
  <c r="P1798" i="3"/>
  <c r="N1798" i="3"/>
  <c r="U1798" i="3" s="1"/>
  <c r="L1798" i="3"/>
  <c r="E1798" i="3"/>
  <c r="D1798" i="3"/>
  <c r="B1798" i="3"/>
  <c r="Y1797" i="3"/>
  <c r="U1797" i="3"/>
  <c r="W1797" i="3" s="1"/>
  <c r="X1797" i="3" s="1"/>
  <c r="Q1797" i="3"/>
  <c r="R1797" i="3" s="1"/>
  <c r="P1797" i="3"/>
  <c r="L1797" i="3"/>
  <c r="N1797" i="3" s="1"/>
  <c r="E1797" i="3"/>
  <c r="D1797" i="3"/>
  <c r="B1797" i="3"/>
  <c r="Y1796" i="3"/>
  <c r="Q1796" i="3"/>
  <c r="R1796" i="3" s="1"/>
  <c r="P1796" i="3"/>
  <c r="N1796" i="3"/>
  <c r="U1796" i="3" s="1"/>
  <c r="Z1796" i="3" s="1"/>
  <c r="L1796" i="3"/>
  <c r="E1796" i="3"/>
  <c r="D1796" i="3"/>
  <c r="B1796" i="3"/>
  <c r="Y1795" i="3"/>
  <c r="Q1795" i="3"/>
  <c r="R1795" i="3" s="1"/>
  <c r="P1795" i="3"/>
  <c r="N1795" i="3"/>
  <c r="U1795" i="3" s="1"/>
  <c r="L1795" i="3"/>
  <c r="E1795" i="3"/>
  <c r="D1795" i="3"/>
  <c r="B1795" i="3"/>
  <c r="Y1794" i="3"/>
  <c r="Q1794" i="3"/>
  <c r="R1794" i="3" s="1"/>
  <c r="P1794" i="3"/>
  <c r="L1794" i="3"/>
  <c r="N1794" i="3" s="1"/>
  <c r="U1794" i="3" s="1"/>
  <c r="E1794" i="3"/>
  <c r="D1794" i="3"/>
  <c r="B1794" i="3"/>
  <c r="Y1793" i="3"/>
  <c r="U1793" i="3"/>
  <c r="Q1793" i="3"/>
  <c r="R1793" i="3" s="1"/>
  <c r="P1793" i="3"/>
  <c r="N1793" i="3"/>
  <c r="L1793" i="3"/>
  <c r="E1793" i="3"/>
  <c r="D1793" i="3"/>
  <c r="B1793" i="3"/>
  <c r="Y1792" i="3"/>
  <c r="Q1792" i="3"/>
  <c r="R1792" i="3" s="1"/>
  <c r="P1792" i="3"/>
  <c r="N1792" i="3"/>
  <c r="U1792" i="3" s="1"/>
  <c r="Z1792" i="3" s="1"/>
  <c r="L1792" i="3"/>
  <c r="E1792" i="3"/>
  <c r="D1792" i="3"/>
  <c r="B1792" i="3"/>
  <c r="Y1791" i="3"/>
  <c r="Q1791" i="3"/>
  <c r="R1791" i="3" s="1"/>
  <c r="P1791" i="3"/>
  <c r="L1791" i="3"/>
  <c r="N1791" i="3" s="1"/>
  <c r="U1791" i="3" s="1"/>
  <c r="E1791" i="3"/>
  <c r="D1791" i="3"/>
  <c r="B1791" i="3"/>
  <c r="Y1790" i="3"/>
  <c r="Q1790" i="3"/>
  <c r="R1790" i="3" s="1"/>
  <c r="P1790" i="3"/>
  <c r="L1790" i="3"/>
  <c r="N1790" i="3" s="1"/>
  <c r="U1790" i="3" s="1"/>
  <c r="E1790" i="3"/>
  <c r="D1790" i="3"/>
  <c r="B1790" i="3"/>
  <c r="Y1789" i="3"/>
  <c r="Q1789" i="3"/>
  <c r="R1789" i="3" s="1"/>
  <c r="P1789" i="3"/>
  <c r="N1789" i="3"/>
  <c r="U1789" i="3" s="1"/>
  <c r="L1789" i="3"/>
  <c r="E1789" i="3"/>
  <c r="D1789" i="3"/>
  <c r="B1789" i="3"/>
  <c r="Y1788" i="3"/>
  <c r="U1788" i="3"/>
  <c r="Q1788" i="3"/>
  <c r="R1788" i="3" s="1"/>
  <c r="P1788" i="3"/>
  <c r="N1788" i="3"/>
  <c r="L1788" i="3"/>
  <c r="E1788" i="3"/>
  <c r="D1788" i="3"/>
  <c r="B1788" i="3"/>
  <c r="Y1787" i="3"/>
  <c r="Q1787" i="3"/>
  <c r="R1787" i="3" s="1"/>
  <c r="P1787" i="3"/>
  <c r="N1787" i="3"/>
  <c r="U1787" i="3" s="1"/>
  <c r="L1787" i="3"/>
  <c r="E1787" i="3"/>
  <c r="D1787" i="3"/>
  <c r="B1787" i="3"/>
  <c r="Y1786" i="3"/>
  <c r="Q1786" i="3"/>
  <c r="R1786" i="3" s="1"/>
  <c r="P1786" i="3"/>
  <c r="N1786" i="3"/>
  <c r="U1786" i="3" s="1"/>
  <c r="W1786" i="3" s="1"/>
  <c r="X1786" i="3" s="1"/>
  <c r="L1786" i="3"/>
  <c r="E1786" i="3"/>
  <c r="D1786" i="3"/>
  <c r="B1786" i="3"/>
  <c r="Y1785" i="3"/>
  <c r="Q1785" i="3"/>
  <c r="R1785" i="3" s="1"/>
  <c r="P1785" i="3"/>
  <c r="N1785" i="3"/>
  <c r="U1785" i="3" s="1"/>
  <c r="L1785" i="3"/>
  <c r="E1785" i="3"/>
  <c r="D1785" i="3"/>
  <c r="B1785" i="3"/>
  <c r="Y1784" i="3"/>
  <c r="Q1784" i="3"/>
  <c r="R1784" i="3" s="1"/>
  <c r="P1784" i="3"/>
  <c r="L1784" i="3"/>
  <c r="N1784" i="3" s="1"/>
  <c r="U1784" i="3" s="1"/>
  <c r="W1784" i="3" s="1"/>
  <c r="X1784" i="3" s="1"/>
  <c r="E1784" i="3"/>
  <c r="D1784" i="3"/>
  <c r="B1784" i="3"/>
  <c r="Y1783" i="3"/>
  <c r="Q1783" i="3"/>
  <c r="R1783" i="3" s="1"/>
  <c r="P1783" i="3"/>
  <c r="L1783" i="3"/>
  <c r="N1783" i="3" s="1"/>
  <c r="U1783" i="3" s="1"/>
  <c r="Z1783" i="3" s="1"/>
  <c r="E1783" i="3"/>
  <c r="D1783" i="3"/>
  <c r="B1783" i="3"/>
  <c r="Y1782" i="3"/>
  <c r="U1782" i="3"/>
  <c r="Q1782" i="3"/>
  <c r="R1782" i="3" s="1"/>
  <c r="P1782" i="3"/>
  <c r="N1782" i="3"/>
  <c r="L1782" i="3"/>
  <c r="E1782" i="3"/>
  <c r="D1782" i="3"/>
  <c r="B1782" i="3"/>
  <c r="Y1781" i="3"/>
  <c r="U1781" i="3"/>
  <c r="Q1781" i="3"/>
  <c r="R1781" i="3" s="1"/>
  <c r="P1781" i="3"/>
  <c r="N1781" i="3"/>
  <c r="L1781" i="3"/>
  <c r="E1781" i="3"/>
  <c r="D1781" i="3"/>
  <c r="B1781" i="3"/>
  <c r="Y1780" i="3"/>
  <c r="Q1780" i="3"/>
  <c r="R1780" i="3" s="1"/>
  <c r="P1780" i="3"/>
  <c r="N1780" i="3"/>
  <c r="U1780" i="3" s="1"/>
  <c r="Z1780" i="3" s="1"/>
  <c r="L1780" i="3"/>
  <c r="E1780" i="3"/>
  <c r="D1780" i="3"/>
  <c r="B1780" i="3"/>
  <c r="Y1779" i="3"/>
  <c r="Q1779" i="3"/>
  <c r="R1779" i="3" s="1"/>
  <c r="P1779" i="3"/>
  <c r="N1779" i="3"/>
  <c r="U1779" i="3" s="1"/>
  <c r="L1779" i="3"/>
  <c r="E1779" i="3"/>
  <c r="D1779" i="3"/>
  <c r="B1779" i="3"/>
  <c r="Y1778" i="3"/>
  <c r="Q1778" i="3"/>
  <c r="R1778" i="3" s="1"/>
  <c r="P1778" i="3"/>
  <c r="L1778" i="3"/>
  <c r="N1778" i="3" s="1"/>
  <c r="U1778" i="3" s="1"/>
  <c r="E1778" i="3"/>
  <c r="D1778" i="3"/>
  <c r="B1778" i="3"/>
  <c r="Y1777" i="3"/>
  <c r="U1777" i="3"/>
  <c r="Z1777" i="3" s="1"/>
  <c r="Q1777" i="3"/>
  <c r="R1777" i="3" s="1"/>
  <c r="P1777" i="3"/>
  <c r="N1777" i="3"/>
  <c r="L1777" i="3"/>
  <c r="E1777" i="3"/>
  <c r="D1777" i="3"/>
  <c r="B1777" i="3"/>
  <c r="Y1776" i="3"/>
  <c r="Q1776" i="3"/>
  <c r="R1776" i="3" s="1"/>
  <c r="P1776" i="3"/>
  <c r="N1776" i="3"/>
  <c r="U1776" i="3" s="1"/>
  <c r="Z1776" i="3" s="1"/>
  <c r="L1776" i="3"/>
  <c r="E1776" i="3"/>
  <c r="D1776" i="3"/>
  <c r="B1776" i="3"/>
  <c r="Y1775" i="3"/>
  <c r="U1775" i="3"/>
  <c r="Q1775" i="3"/>
  <c r="R1775" i="3" s="1"/>
  <c r="P1775" i="3"/>
  <c r="L1775" i="3"/>
  <c r="N1775" i="3" s="1"/>
  <c r="E1775" i="3"/>
  <c r="D1775" i="3"/>
  <c r="B1775" i="3"/>
  <c r="Y1774" i="3"/>
  <c r="Q1774" i="3"/>
  <c r="R1774" i="3" s="1"/>
  <c r="P1774" i="3"/>
  <c r="L1774" i="3"/>
  <c r="N1774" i="3" s="1"/>
  <c r="U1774" i="3" s="1"/>
  <c r="E1774" i="3"/>
  <c r="D1774" i="3"/>
  <c r="B1774" i="3"/>
  <c r="Y1773" i="3"/>
  <c r="Q1773" i="3"/>
  <c r="R1773" i="3" s="1"/>
  <c r="P1773" i="3"/>
  <c r="N1773" i="3"/>
  <c r="U1773" i="3" s="1"/>
  <c r="W1773" i="3" s="1"/>
  <c r="X1773" i="3" s="1"/>
  <c r="L1773" i="3"/>
  <c r="E1773" i="3"/>
  <c r="D1773" i="3"/>
  <c r="B1773" i="3"/>
  <c r="Y1772" i="3"/>
  <c r="U1772" i="3"/>
  <c r="Z1772" i="3" s="1"/>
  <c r="Q1772" i="3"/>
  <c r="R1772" i="3" s="1"/>
  <c r="P1772" i="3"/>
  <c r="N1772" i="3"/>
  <c r="L1772" i="3"/>
  <c r="E1772" i="3"/>
  <c r="D1772" i="3"/>
  <c r="B1772" i="3"/>
  <c r="Y1771" i="3"/>
  <c r="Q1771" i="3"/>
  <c r="R1771" i="3" s="1"/>
  <c r="P1771" i="3"/>
  <c r="N1771" i="3"/>
  <c r="U1771" i="3" s="1"/>
  <c r="W1771" i="3" s="1"/>
  <c r="X1771" i="3" s="1"/>
  <c r="L1771" i="3"/>
  <c r="E1771" i="3"/>
  <c r="D1771" i="3"/>
  <c r="B1771" i="3"/>
  <c r="Y1770" i="3"/>
  <c r="Q1770" i="3"/>
  <c r="R1770" i="3" s="1"/>
  <c r="P1770" i="3"/>
  <c r="N1770" i="3"/>
  <c r="U1770" i="3" s="1"/>
  <c r="Z1770" i="3" s="1"/>
  <c r="L1770" i="3"/>
  <c r="E1770" i="3"/>
  <c r="D1770" i="3"/>
  <c r="B1770" i="3"/>
  <c r="Y1769" i="3"/>
  <c r="U1769" i="3"/>
  <c r="Z1769" i="3" s="1"/>
  <c r="Q1769" i="3"/>
  <c r="R1769" i="3" s="1"/>
  <c r="P1769" i="3"/>
  <c r="N1769" i="3"/>
  <c r="L1769" i="3"/>
  <c r="E1769" i="3"/>
  <c r="D1769" i="3"/>
  <c r="B1769" i="3"/>
  <c r="Y1768" i="3"/>
  <c r="Q1768" i="3"/>
  <c r="R1768" i="3" s="1"/>
  <c r="P1768" i="3"/>
  <c r="L1768" i="3"/>
  <c r="N1768" i="3" s="1"/>
  <c r="U1768" i="3" s="1"/>
  <c r="W1768" i="3" s="1"/>
  <c r="X1768" i="3" s="1"/>
  <c r="E1768" i="3"/>
  <c r="D1768" i="3"/>
  <c r="B1768" i="3"/>
  <c r="Y1767" i="3"/>
  <c r="Q1767" i="3"/>
  <c r="R1767" i="3" s="1"/>
  <c r="P1767" i="3"/>
  <c r="L1767" i="3"/>
  <c r="N1767" i="3" s="1"/>
  <c r="U1767" i="3" s="1"/>
  <c r="Z1767" i="3" s="1"/>
  <c r="E1767" i="3"/>
  <c r="D1767" i="3"/>
  <c r="B1767" i="3"/>
  <c r="Y1766" i="3"/>
  <c r="U1766" i="3"/>
  <c r="Q1766" i="3"/>
  <c r="R1766" i="3" s="1"/>
  <c r="P1766" i="3"/>
  <c r="N1766" i="3"/>
  <c r="L1766" i="3"/>
  <c r="E1766" i="3"/>
  <c r="D1766" i="3"/>
  <c r="B1766" i="3"/>
  <c r="Y1765" i="3"/>
  <c r="Q1765" i="3"/>
  <c r="R1765" i="3" s="1"/>
  <c r="P1765" i="3"/>
  <c r="L1765" i="3"/>
  <c r="N1765" i="3" s="1"/>
  <c r="U1765" i="3" s="1"/>
  <c r="E1765" i="3"/>
  <c r="D1765" i="3"/>
  <c r="B1765" i="3"/>
  <c r="Y1764" i="3"/>
  <c r="Q1764" i="3"/>
  <c r="R1764" i="3" s="1"/>
  <c r="P1764" i="3"/>
  <c r="N1764" i="3"/>
  <c r="U1764" i="3" s="1"/>
  <c r="Z1764" i="3" s="1"/>
  <c r="L1764" i="3"/>
  <c r="E1764" i="3"/>
  <c r="D1764" i="3"/>
  <c r="B1764" i="3"/>
  <c r="Y1763" i="3"/>
  <c r="Q1763" i="3"/>
  <c r="R1763" i="3" s="1"/>
  <c r="P1763" i="3"/>
  <c r="N1763" i="3"/>
  <c r="U1763" i="3" s="1"/>
  <c r="L1763" i="3"/>
  <c r="E1763" i="3"/>
  <c r="D1763" i="3"/>
  <c r="B1763" i="3"/>
  <c r="Y1762" i="3"/>
  <c r="Q1762" i="3"/>
  <c r="R1762" i="3" s="1"/>
  <c r="P1762" i="3"/>
  <c r="L1762" i="3"/>
  <c r="N1762" i="3" s="1"/>
  <c r="U1762" i="3" s="1"/>
  <c r="E1762" i="3"/>
  <c r="D1762" i="3"/>
  <c r="B1762" i="3"/>
  <c r="Y1761" i="3"/>
  <c r="U1761" i="3"/>
  <c r="Z1761" i="3" s="1"/>
  <c r="Q1761" i="3"/>
  <c r="R1761" i="3" s="1"/>
  <c r="P1761" i="3"/>
  <c r="N1761" i="3"/>
  <c r="L1761" i="3"/>
  <c r="E1761" i="3"/>
  <c r="D1761" i="3"/>
  <c r="B1761" i="3"/>
  <c r="Y1760" i="3"/>
  <c r="Q1760" i="3"/>
  <c r="R1760" i="3" s="1"/>
  <c r="P1760" i="3"/>
  <c r="N1760" i="3"/>
  <c r="U1760" i="3" s="1"/>
  <c r="Z1760" i="3" s="1"/>
  <c r="L1760" i="3"/>
  <c r="E1760" i="3"/>
  <c r="D1760" i="3"/>
  <c r="B1760" i="3"/>
  <c r="Y1759" i="3"/>
  <c r="Q1759" i="3"/>
  <c r="R1759" i="3" s="1"/>
  <c r="P1759" i="3"/>
  <c r="L1759" i="3"/>
  <c r="N1759" i="3" s="1"/>
  <c r="U1759" i="3" s="1"/>
  <c r="E1759" i="3"/>
  <c r="D1759" i="3"/>
  <c r="B1759" i="3"/>
  <c r="Y1758" i="3"/>
  <c r="Q1758" i="3"/>
  <c r="R1758" i="3" s="1"/>
  <c r="P1758" i="3"/>
  <c r="L1758" i="3"/>
  <c r="N1758" i="3" s="1"/>
  <c r="U1758" i="3" s="1"/>
  <c r="E1758" i="3"/>
  <c r="D1758" i="3"/>
  <c r="B1758" i="3"/>
  <c r="Y1757" i="3"/>
  <c r="Q1757" i="3"/>
  <c r="R1757" i="3" s="1"/>
  <c r="P1757" i="3"/>
  <c r="N1757" i="3"/>
  <c r="U1757" i="3" s="1"/>
  <c r="W1757" i="3" s="1"/>
  <c r="X1757" i="3" s="1"/>
  <c r="L1757" i="3"/>
  <c r="E1757" i="3"/>
  <c r="D1757" i="3"/>
  <c r="B1757" i="3"/>
  <c r="Y1756" i="3"/>
  <c r="U1756" i="3"/>
  <c r="Z1756" i="3" s="1"/>
  <c r="Q1756" i="3"/>
  <c r="R1756" i="3" s="1"/>
  <c r="P1756" i="3"/>
  <c r="N1756" i="3"/>
  <c r="L1756" i="3"/>
  <c r="E1756" i="3"/>
  <c r="D1756" i="3"/>
  <c r="B1756" i="3"/>
  <c r="Y1755" i="3"/>
  <c r="Q1755" i="3"/>
  <c r="R1755" i="3" s="1"/>
  <c r="P1755" i="3"/>
  <c r="N1755" i="3"/>
  <c r="U1755" i="3" s="1"/>
  <c r="L1755" i="3"/>
  <c r="E1755" i="3"/>
  <c r="D1755" i="3"/>
  <c r="B1755" i="3"/>
  <c r="Y1754" i="3"/>
  <c r="Q1754" i="3"/>
  <c r="R1754" i="3" s="1"/>
  <c r="P1754" i="3"/>
  <c r="N1754" i="3"/>
  <c r="U1754" i="3" s="1"/>
  <c r="L1754" i="3"/>
  <c r="E1754" i="3"/>
  <c r="D1754" i="3"/>
  <c r="B1754" i="3"/>
  <c r="Y1753" i="3"/>
  <c r="U1753" i="3"/>
  <c r="Z1753" i="3" s="1"/>
  <c r="Q1753" i="3"/>
  <c r="R1753" i="3" s="1"/>
  <c r="P1753" i="3"/>
  <c r="N1753" i="3"/>
  <c r="L1753" i="3"/>
  <c r="E1753" i="3"/>
  <c r="D1753" i="3"/>
  <c r="B1753" i="3"/>
  <c r="Y1752" i="3"/>
  <c r="Q1752" i="3"/>
  <c r="R1752" i="3" s="1"/>
  <c r="P1752" i="3"/>
  <c r="L1752" i="3"/>
  <c r="N1752" i="3" s="1"/>
  <c r="U1752" i="3" s="1"/>
  <c r="W1752" i="3" s="1"/>
  <c r="X1752" i="3" s="1"/>
  <c r="E1752" i="3"/>
  <c r="D1752" i="3"/>
  <c r="B1752" i="3"/>
  <c r="Y1751" i="3"/>
  <c r="Q1751" i="3"/>
  <c r="R1751" i="3" s="1"/>
  <c r="P1751" i="3"/>
  <c r="L1751" i="3"/>
  <c r="N1751" i="3" s="1"/>
  <c r="U1751" i="3" s="1"/>
  <c r="Z1751" i="3" s="1"/>
  <c r="E1751" i="3"/>
  <c r="D1751" i="3"/>
  <c r="B1751" i="3"/>
  <c r="Y1750" i="3"/>
  <c r="U1750" i="3"/>
  <c r="Q1750" i="3"/>
  <c r="R1750" i="3" s="1"/>
  <c r="P1750" i="3"/>
  <c r="N1750" i="3"/>
  <c r="L1750" i="3"/>
  <c r="E1750" i="3"/>
  <c r="D1750" i="3"/>
  <c r="B1750" i="3"/>
  <c r="Y1749" i="3"/>
  <c r="Q1749" i="3"/>
  <c r="R1749" i="3" s="1"/>
  <c r="P1749" i="3"/>
  <c r="L1749" i="3"/>
  <c r="N1749" i="3" s="1"/>
  <c r="U1749" i="3" s="1"/>
  <c r="E1749" i="3"/>
  <c r="D1749" i="3"/>
  <c r="B1749" i="3"/>
  <c r="Y1748" i="3"/>
  <c r="Q1748" i="3"/>
  <c r="R1748" i="3" s="1"/>
  <c r="P1748" i="3"/>
  <c r="N1748" i="3"/>
  <c r="U1748" i="3" s="1"/>
  <c r="Z1748" i="3" s="1"/>
  <c r="L1748" i="3"/>
  <c r="E1748" i="3"/>
  <c r="D1748" i="3"/>
  <c r="B1748" i="3"/>
  <c r="Y1747" i="3"/>
  <c r="Q1747" i="3"/>
  <c r="R1747" i="3" s="1"/>
  <c r="P1747" i="3"/>
  <c r="N1747" i="3"/>
  <c r="U1747" i="3" s="1"/>
  <c r="L1747" i="3"/>
  <c r="E1747" i="3"/>
  <c r="D1747" i="3"/>
  <c r="B1747" i="3"/>
  <c r="Y1746" i="3"/>
  <c r="Q1746" i="3"/>
  <c r="R1746" i="3" s="1"/>
  <c r="P1746" i="3"/>
  <c r="L1746" i="3"/>
  <c r="N1746" i="3" s="1"/>
  <c r="U1746" i="3" s="1"/>
  <c r="E1746" i="3"/>
  <c r="D1746" i="3"/>
  <c r="B1746" i="3"/>
  <c r="Y1745" i="3"/>
  <c r="U1745" i="3"/>
  <c r="W1745" i="3" s="1"/>
  <c r="X1745" i="3" s="1"/>
  <c r="Q1745" i="3"/>
  <c r="R1745" i="3" s="1"/>
  <c r="P1745" i="3"/>
  <c r="N1745" i="3"/>
  <c r="L1745" i="3"/>
  <c r="E1745" i="3"/>
  <c r="D1745" i="3"/>
  <c r="B1745" i="3"/>
  <c r="Y1744" i="3"/>
  <c r="U1744" i="3"/>
  <c r="W1744" i="3" s="1"/>
  <c r="X1744" i="3" s="1"/>
  <c r="Q1744" i="3"/>
  <c r="R1744" i="3" s="1"/>
  <c r="P1744" i="3"/>
  <c r="N1744" i="3"/>
  <c r="L1744" i="3"/>
  <c r="E1744" i="3"/>
  <c r="D1744" i="3"/>
  <c r="B1744" i="3"/>
  <c r="Y1743" i="3"/>
  <c r="Q1743" i="3"/>
  <c r="R1743" i="3" s="1"/>
  <c r="P1743" i="3"/>
  <c r="L1743" i="3"/>
  <c r="N1743" i="3" s="1"/>
  <c r="U1743" i="3" s="1"/>
  <c r="E1743" i="3"/>
  <c r="D1743" i="3"/>
  <c r="B1743" i="3"/>
  <c r="Y1742" i="3"/>
  <c r="Q1742" i="3"/>
  <c r="R1742" i="3" s="1"/>
  <c r="P1742" i="3"/>
  <c r="L1742" i="3"/>
  <c r="N1742" i="3" s="1"/>
  <c r="U1742" i="3" s="1"/>
  <c r="E1742" i="3"/>
  <c r="D1742" i="3"/>
  <c r="B1742" i="3"/>
  <c r="Y1741" i="3"/>
  <c r="Q1741" i="3"/>
  <c r="R1741" i="3" s="1"/>
  <c r="P1741" i="3"/>
  <c r="N1741" i="3"/>
  <c r="U1741" i="3" s="1"/>
  <c r="W1741" i="3" s="1"/>
  <c r="X1741" i="3" s="1"/>
  <c r="L1741" i="3"/>
  <c r="E1741" i="3"/>
  <c r="D1741" i="3"/>
  <c r="B1741" i="3"/>
  <c r="Y1740" i="3"/>
  <c r="U1740" i="3"/>
  <c r="Z1740" i="3" s="1"/>
  <c r="Q1740" i="3"/>
  <c r="R1740" i="3" s="1"/>
  <c r="P1740" i="3"/>
  <c r="N1740" i="3"/>
  <c r="L1740" i="3"/>
  <c r="E1740" i="3"/>
  <c r="D1740" i="3"/>
  <c r="B1740" i="3"/>
  <c r="Y1739" i="3"/>
  <c r="Q1739" i="3"/>
  <c r="R1739" i="3" s="1"/>
  <c r="P1739" i="3"/>
  <c r="N1739" i="3"/>
  <c r="U1739" i="3" s="1"/>
  <c r="Z1739" i="3" s="1"/>
  <c r="L1739" i="3"/>
  <c r="E1739" i="3"/>
  <c r="D1739" i="3"/>
  <c r="B1739" i="3"/>
  <c r="Y1738" i="3"/>
  <c r="Q1738" i="3"/>
  <c r="R1738" i="3" s="1"/>
  <c r="P1738" i="3"/>
  <c r="N1738" i="3"/>
  <c r="U1738" i="3" s="1"/>
  <c r="Z1738" i="3" s="1"/>
  <c r="L1738" i="3"/>
  <c r="E1738" i="3"/>
  <c r="D1738" i="3"/>
  <c r="B1738" i="3"/>
  <c r="Y1737" i="3"/>
  <c r="Q1737" i="3"/>
  <c r="R1737" i="3" s="1"/>
  <c r="P1737" i="3"/>
  <c r="N1737" i="3"/>
  <c r="U1737" i="3" s="1"/>
  <c r="L1737" i="3"/>
  <c r="E1737" i="3"/>
  <c r="D1737" i="3"/>
  <c r="B1737" i="3"/>
  <c r="Y1736" i="3"/>
  <c r="Q1736" i="3"/>
  <c r="R1736" i="3" s="1"/>
  <c r="P1736" i="3"/>
  <c r="N1736" i="3"/>
  <c r="U1736" i="3" s="1"/>
  <c r="L1736" i="3"/>
  <c r="E1736" i="3"/>
  <c r="D1736" i="3"/>
  <c r="B1736" i="3"/>
  <c r="Y1735" i="3"/>
  <c r="Q1735" i="3"/>
  <c r="R1735" i="3" s="1"/>
  <c r="P1735" i="3"/>
  <c r="L1735" i="3"/>
  <c r="N1735" i="3" s="1"/>
  <c r="U1735" i="3" s="1"/>
  <c r="E1735" i="3"/>
  <c r="D1735" i="3"/>
  <c r="B1735" i="3"/>
  <c r="Y1734" i="3"/>
  <c r="U1734" i="3"/>
  <c r="Q1734" i="3"/>
  <c r="R1734" i="3" s="1"/>
  <c r="P1734" i="3"/>
  <c r="N1734" i="3"/>
  <c r="L1734" i="3"/>
  <c r="E1734" i="3"/>
  <c r="D1734" i="3"/>
  <c r="B1734" i="3"/>
  <c r="Y1733" i="3"/>
  <c r="Q1733" i="3"/>
  <c r="R1733" i="3" s="1"/>
  <c r="P1733" i="3"/>
  <c r="L1733" i="3"/>
  <c r="N1733" i="3" s="1"/>
  <c r="U1733" i="3" s="1"/>
  <c r="E1733" i="3"/>
  <c r="D1733" i="3"/>
  <c r="B1733" i="3"/>
  <c r="Y1732" i="3"/>
  <c r="U1732" i="3"/>
  <c r="Z1732" i="3" s="1"/>
  <c r="Q1732" i="3"/>
  <c r="R1732" i="3" s="1"/>
  <c r="P1732" i="3"/>
  <c r="N1732" i="3"/>
  <c r="L1732" i="3"/>
  <c r="E1732" i="3"/>
  <c r="D1732" i="3"/>
  <c r="B1732" i="3"/>
  <c r="Y1731" i="3"/>
  <c r="Q1731" i="3"/>
  <c r="R1731" i="3" s="1"/>
  <c r="P1731" i="3"/>
  <c r="L1731" i="3"/>
  <c r="N1731" i="3" s="1"/>
  <c r="U1731" i="3" s="1"/>
  <c r="E1731" i="3"/>
  <c r="D1731" i="3"/>
  <c r="B1731" i="3"/>
  <c r="Y1730" i="3"/>
  <c r="Q1730" i="3"/>
  <c r="R1730" i="3" s="1"/>
  <c r="P1730" i="3"/>
  <c r="L1730" i="3"/>
  <c r="N1730" i="3" s="1"/>
  <c r="U1730" i="3" s="1"/>
  <c r="E1730" i="3"/>
  <c r="D1730" i="3"/>
  <c r="B1730" i="3"/>
  <c r="Y1729" i="3"/>
  <c r="U1729" i="3"/>
  <c r="Z1729" i="3" s="1"/>
  <c r="Q1729" i="3"/>
  <c r="R1729" i="3" s="1"/>
  <c r="P1729" i="3"/>
  <c r="N1729" i="3"/>
  <c r="L1729" i="3"/>
  <c r="E1729" i="3"/>
  <c r="D1729" i="3"/>
  <c r="B1729" i="3"/>
  <c r="Y1728" i="3"/>
  <c r="Q1728" i="3"/>
  <c r="R1728" i="3" s="1"/>
  <c r="P1728" i="3"/>
  <c r="N1728" i="3"/>
  <c r="U1728" i="3" s="1"/>
  <c r="L1728" i="3"/>
  <c r="E1728" i="3"/>
  <c r="D1728" i="3"/>
  <c r="B1728" i="3"/>
  <c r="Y1727" i="3"/>
  <c r="Q1727" i="3"/>
  <c r="R1727" i="3" s="1"/>
  <c r="P1727" i="3"/>
  <c r="L1727" i="3"/>
  <c r="N1727" i="3" s="1"/>
  <c r="U1727" i="3" s="1"/>
  <c r="E1727" i="3"/>
  <c r="D1727" i="3"/>
  <c r="B1727" i="3"/>
  <c r="Y1726" i="3"/>
  <c r="Q1726" i="3"/>
  <c r="R1726" i="3" s="1"/>
  <c r="P1726" i="3"/>
  <c r="N1726" i="3"/>
  <c r="U1726" i="3" s="1"/>
  <c r="L1726" i="3"/>
  <c r="E1726" i="3"/>
  <c r="D1726" i="3"/>
  <c r="B1726" i="3"/>
  <c r="Y1725" i="3"/>
  <c r="Q1725" i="3"/>
  <c r="R1725" i="3" s="1"/>
  <c r="P1725" i="3"/>
  <c r="L1725" i="3"/>
  <c r="N1725" i="3" s="1"/>
  <c r="U1725" i="3" s="1"/>
  <c r="E1725" i="3"/>
  <c r="D1725" i="3"/>
  <c r="B1725" i="3"/>
  <c r="Y1724" i="3"/>
  <c r="U1724" i="3"/>
  <c r="Z1724" i="3" s="1"/>
  <c r="Q1724" i="3"/>
  <c r="R1724" i="3" s="1"/>
  <c r="P1724" i="3"/>
  <c r="N1724" i="3"/>
  <c r="L1724" i="3"/>
  <c r="E1724" i="3"/>
  <c r="D1724" i="3"/>
  <c r="B1724" i="3"/>
  <c r="Y1723" i="3"/>
  <c r="Q1723" i="3"/>
  <c r="R1723" i="3" s="1"/>
  <c r="P1723" i="3"/>
  <c r="N1723" i="3"/>
  <c r="U1723" i="3" s="1"/>
  <c r="W1723" i="3" s="1"/>
  <c r="X1723" i="3" s="1"/>
  <c r="L1723" i="3"/>
  <c r="E1723" i="3"/>
  <c r="D1723" i="3"/>
  <c r="B1723" i="3"/>
  <c r="Y1722" i="3"/>
  <c r="Q1722" i="3"/>
  <c r="R1722" i="3" s="1"/>
  <c r="P1722" i="3"/>
  <c r="N1722" i="3"/>
  <c r="U1722" i="3" s="1"/>
  <c r="L1722" i="3"/>
  <c r="E1722" i="3"/>
  <c r="D1722" i="3"/>
  <c r="B1722" i="3"/>
  <c r="Y1721" i="3"/>
  <c r="U1721" i="3"/>
  <c r="Z1721" i="3" s="1"/>
  <c r="Q1721" i="3"/>
  <c r="R1721" i="3" s="1"/>
  <c r="P1721" i="3"/>
  <c r="N1721" i="3"/>
  <c r="L1721" i="3"/>
  <c r="E1721" i="3"/>
  <c r="D1721" i="3"/>
  <c r="B1721" i="3"/>
  <c r="Y1720" i="3"/>
  <c r="Q1720" i="3"/>
  <c r="R1720" i="3" s="1"/>
  <c r="P1720" i="3"/>
  <c r="N1720" i="3"/>
  <c r="U1720" i="3" s="1"/>
  <c r="W1720" i="3" s="1"/>
  <c r="X1720" i="3" s="1"/>
  <c r="L1720" i="3"/>
  <c r="E1720" i="3"/>
  <c r="D1720" i="3"/>
  <c r="B1720" i="3"/>
  <c r="Y1719" i="3"/>
  <c r="Q1719" i="3"/>
  <c r="R1719" i="3" s="1"/>
  <c r="P1719" i="3"/>
  <c r="L1719" i="3"/>
  <c r="N1719" i="3" s="1"/>
  <c r="U1719" i="3" s="1"/>
  <c r="Z1719" i="3" s="1"/>
  <c r="E1719" i="3"/>
  <c r="D1719" i="3"/>
  <c r="B1719" i="3"/>
  <c r="Y1718" i="3"/>
  <c r="U1718" i="3"/>
  <c r="W1718" i="3" s="1"/>
  <c r="X1718" i="3" s="1"/>
  <c r="Q1718" i="3"/>
  <c r="R1718" i="3" s="1"/>
  <c r="P1718" i="3"/>
  <c r="N1718" i="3"/>
  <c r="L1718" i="3"/>
  <c r="E1718" i="3"/>
  <c r="D1718" i="3"/>
  <c r="B1718" i="3"/>
  <c r="Y1717" i="3"/>
  <c r="Q1717" i="3"/>
  <c r="R1717" i="3" s="1"/>
  <c r="P1717" i="3"/>
  <c r="N1717" i="3"/>
  <c r="U1717" i="3" s="1"/>
  <c r="L1717" i="3"/>
  <c r="E1717" i="3"/>
  <c r="D1717" i="3"/>
  <c r="B1717" i="3"/>
  <c r="Y1716" i="3"/>
  <c r="Q1716" i="3"/>
  <c r="R1716" i="3" s="1"/>
  <c r="P1716" i="3"/>
  <c r="N1716" i="3"/>
  <c r="U1716" i="3" s="1"/>
  <c r="L1716" i="3"/>
  <c r="E1716" i="3"/>
  <c r="D1716" i="3"/>
  <c r="B1716" i="3"/>
  <c r="Y1715" i="3"/>
  <c r="Q1715" i="3"/>
  <c r="R1715" i="3" s="1"/>
  <c r="P1715" i="3"/>
  <c r="N1715" i="3"/>
  <c r="U1715" i="3" s="1"/>
  <c r="L1715" i="3"/>
  <c r="E1715" i="3"/>
  <c r="D1715" i="3"/>
  <c r="B1715" i="3"/>
  <c r="Y1714" i="3"/>
  <c r="Q1714" i="3"/>
  <c r="R1714" i="3" s="1"/>
  <c r="P1714" i="3"/>
  <c r="N1714" i="3"/>
  <c r="U1714" i="3" s="1"/>
  <c r="W1714" i="3" s="1"/>
  <c r="X1714" i="3" s="1"/>
  <c r="L1714" i="3"/>
  <c r="E1714" i="3"/>
  <c r="D1714" i="3"/>
  <c r="B1714" i="3"/>
  <c r="Y1713" i="3"/>
  <c r="U1713" i="3"/>
  <c r="Z1713" i="3" s="1"/>
  <c r="Q1713" i="3"/>
  <c r="R1713" i="3" s="1"/>
  <c r="P1713" i="3"/>
  <c r="N1713" i="3"/>
  <c r="L1713" i="3"/>
  <c r="E1713" i="3"/>
  <c r="D1713" i="3"/>
  <c r="B1713" i="3"/>
  <c r="Y1712" i="3"/>
  <c r="Q1712" i="3"/>
  <c r="R1712" i="3" s="1"/>
  <c r="P1712" i="3"/>
  <c r="N1712" i="3"/>
  <c r="U1712" i="3" s="1"/>
  <c r="L1712" i="3"/>
  <c r="E1712" i="3"/>
  <c r="D1712" i="3"/>
  <c r="B1712" i="3"/>
  <c r="Y1711" i="3"/>
  <c r="Q1711" i="3"/>
  <c r="R1711" i="3" s="1"/>
  <c r="P1711" i="3"/>
  <c r="L1711" i="3"/>
  <c r="N1711" i="3" s="1"/>
  <c r="U1711" i="3" s="1"/>
  <c r="E1711" i="3"/>
  <c r="D1711" i="3"/>
  <c r="B1711" i="3"/>
  <c r="Y1710" i="3"/>
  <c r="Q1710" i="3"/>
  <c r="R1710" i="3" s="1"/>
  <c r="P1710" i="3"/>
  <c r="N1710" i="3"/>
  <c r="U1710" i="3" s="1"/>
  <c r="L1710" i="3"/>
  <c r="E1710" i="3"/>
  <c r="D1710" i="3"/>
  <c r="B1710" i="3"/>
  <c r="Y1709" i="3"/>
  <c r="Q1709" i="3"/>
  <c r="R1709" i="3" s="1"/>
  <c r="P1709" i="3"/>
  <c r="L1709" i="3"/>
  <c r="N1709" i="3" s="1"/>
  <c r="U1709" i="3" s="1"/>
  <c r="E1709" i="3"/>
  <c r="D1709" i="3"/>
  <c r="B1709" i="3"/>
  <c r="Y1708" i="3"/>
  <c r="U1708" i="3"/>
  <c r="W1708" i="3" s="1"/>
  <c r="X1708" i="3" s="1"/>
  <c r="Q1708" i="3"/>
  <c r="R1708" i="3" s="1"/>
  <c r="P1708" i="3"/>
  <c r="N1708" i="3"/>
  <c r="L1708" i="3"/>
  <c r="E1708" i="3"/>
  <c r="D1708" i="3"/>
  <c r="B1708" i="3"/>
  <c r="Y1707" i="3"/>
  <c r="U1707" i="3"/>
  <c r="Z1707" i="3" s="1"/>
  <c r="Q1707" i="3"/>
  <c r="R1707" i="3" s="1"/>
  <c r="P1707" i="3"/>
  <c r="N1707" i="3"/>
  <c r="L1707" i="3"/>
  <c r="E1707" i="3"/>
  <c r="D1707" i="3"/>
  <c r="B1707" i="3"/>
  <c r="Y1706" i="3"/>
  <c r="Q1706" i="3"/>
  <c r="R1706" i="3" s="1"/>
  <c r="P1706" i="3"/>
  <c r="L1706" i="3"/>
  <c r="N1706" i="3" s="1"/>
  <c r="U1706" i="3" s="1"/>
  <c r="E1706" i="3"/>
  <c r="D1706" i="3"/>
  <c r="B1706" i="3"/>
  <c r="Y1705" i="3"/>
  <c r="Q1705" i="3"/>
  <c r="R1705" i="3" s="1"/>
  <c r="P1705" i="3"/>
  <c r="L1705" i="3"/>
  <c r="N1705" i="3" s="1"/>
  <c r="U1705" i="3" s="1"/>
  <c r="E1705" i="3"/>
  <c r="D1705" i="3"/>
  <c r="B1705" i="3"/>
  <c r="Y1704" i="3"/>
  <c r="Q1704" i="3"/>
  <c r="R1704" i="3" s="1"/>
  <c r="P1704" i="3"/>
  <c r="N1704" i="3"/>
  <c r="U1704" i="3" s="1"/>
  <c r="L1704" i="3"/>
  <c r="E1704" i="3"/>
  <c r="D1704" i="3"/>
  <c r="B1704" i="3"/>
  <c r="Y1703" i="3"/>
  <c r="Q1703" i="3"/>
  <c r="R1703" i="3" s="1"/>
  <c r="P1703" i="3"/>
  <c r="L1703" i="3"/>
  <c r="N1703" i="3" s="1"/>
  <c r="U1703" i="3" s="1"/>
  <c r="Z1703" i="3" s="1"/>
  <c r="E1703" i="3"/>
  <c r="D1703" i="3"/>
  <c r="B1703" i="3"/>
  <c r="Y1702" i="3"/>
  <c r="U1702" i="3"/>
  <c r="Z1702" i="3" s="1"/>
  <c r="Q1702" i="3"/>
  <c r="R1702" i="3" s="1"/>
  <c r="P1702" i="3"/>
  <c r="N1702" i="3"/>
  <c r="L1702" i="3"/>
  <c r="E1702" i="3"/>
  <c r="D1702" i="3"/>
  <c r="B1702" i="3"/>
  <c r="Y1701" i="3"/>
  <c r="Q1701" i="3"/>
  <c r="R1701" i="3" s="1"/>
  <c r="P1701" i="3"/>
  <c r="L1701" i="3"/>
  <c r="N1701" i="3" s="1"/>
  <c r="U1701" i="3" s="1"/>
  <c r="E1701" i="3"/>
  <c r="D1701" i="3"/>
  <c r="B1701" i="3"/>
  <c r="Y1700" i="3"/>
  <c r="Q1700" i="3"/>
  <c r="R1700" i="3" s="1"/>
  <c r="P1700" i="3"/>
  <c r="L1700" i="3"/>
  <c r="N1700" i="3" s="1"/>
  <c r="U1700" i="3" s="1"/>
  <c r="E1700" i="3"/>
  <c r="D1700" i="3"/>
  <c r="B1700" i="3"/>
  <c r="Y1699" i="3"/>
  <c r="Q1699" i="3"/>
  <c r="R1699" i="3" s="1"/>
  <c r="P1699" i="3"/>
  <c r="L1699" i="3"/>
  <c r="N1699" i="3" s="1"/>
  <c r="U1699" i="3" s="1"/>
  <c r="E1699" i="3"/>
  <c r="D1699" i="3"/>
  <c r="B1699" i="3"/>
  <c r="Y1698" i="3"/>
  <c r="Q1698" i="3"/>
  <c r="R1698" i="3" s="1"/>
  <c r="P1698" i="3"/>
  <c r="L1698" i="3"/>
  <c r="N1698" i="3" s="1"/>
  <c r="U1698" i="3" s="1"/>
  <c r="E1698" i="3"/>
  <c r="D1698" i="3"/>
  <c r="B1698" i="3"/>
  <c r="Y1697" i="3"/>
  <c r="U1697" i="3"/>
  <c r="W1697" i="3" s="1"/>
  <c r="X1697" i="3" s="1"/>
  <c r="Q1697" i="3"/>
  <c r="R1697" i="3" s="1"/>
  <c r="P1697" i="3"/>
  <c r="N1697" i="3"/>
  <c r="L1697" i="3"/>
  <c r="E1697" i="3"/>
  <c r="D1697" i="3"/>
  <c r="B1697" i="3"/>
  <c r="Y1696" i="3"/>
  <c r="U1696" i="3"/>
  <c r="Z1696" i="3" s="1"/>
  <c r="Q1696" i="3"/>
  <c r="R1696" i="3" s="1"/>
  <c r="P1696" i="3"/>
  <c r="N1696" i="3"/>
  <c r="L1696" i="3"/>
  <c r="E1696" i="3"/>
  <c r="D1696" i="3"/>
  <c r="B1696" i="3"/>
  <c r="Y1695" i="3"/>
  <c r="Q1695" i="3"/>
  <c r="R1695" i="3" s="1"/>
  <c r="P1695" i="3"/>
  <c r="N1695" i="3"/>
  <c r="U1695" i="3" s="1"/>
  <c r="L1695" i="3"/>
  <c r="E1695" i="3"/>
  <c r="D1695" i="3"/>
  <c r="B1695" i="3"/>
  <c r="Y1694" i="3"/>
  <c r="Q1694" i="3"/>
  <c r="R1694" i="3" s="1"/>
  <c r="P1694" i="3"/>
  <c r="L1694" i="3"/>
  <c r="N1694" i="3" s="1"/>
  <c r="U1694" i="3" s="1"/>
  <c r="E1694" i="3"/>
  <c r="D1694" i="3"/>
  <c r="B1694" i="3"/>
  <c r="Y1693" i="3"/>
  <c r="Q1693" i="3"/>
  <c r="R1693" i="3" s="1"/>
  <c r="P1693" i="3"/>
  <c r="N1693" i="3"/>
  <c r="U1693" i="3" s="1"/>
  <c r="L1693" i="3"/>
  <c r="E1693" i="3"/>
  <c r="D1693" i="3"/>
  <c r="B1693" i="3"/>
  <c r="Y1692" i="3"/>
  <c r="U1692" i="3"/>
  <c r="W1692" i="3" s="1"/>
  <c r="X1692" i="3" s="1"/>
  <c r="Q1692" i="3"/>
  <c r="R1692" i="3" s="1"/>
  <c r="P1692" i="3"/>
  <c r="N1692" i="3"/>
  <c r="L1692" i="3"/>
  <c r="E1692" i="3"/>
  <c r="D1692" i="3"/>
  <c r="B1692" i="3"/>
  <c r="Y1691" i="3"/>
  <c r="Q1691" i="3"/>
  <c r="R1691" i="3" s="1"/>
  <c r="P1691" i="3"/>
  <c r="N1691" i="3"/>
  <c r="U1691" i="3" s="1"/>
  <c r="L1691" i="3"/>
  <c r="E1691" i="3"/>
  <c r="D1691" i="3"/>
  <c r="B1691" i="3"/>
  <c r="Y1690" i="3"/>
  <c r="Q1690" i="3"/>
  <c r="R1690" i="3" s="1"/>
  <c r="P1690" i="3"/>
  <c r="L1690" i="3"/>
  <c r="N1690" i="3" s="1"/>
  <c r="U1690" i="3" s="1"/>
  <c r="E1690" i="3"/>
  <c r="D1690" i="3"/>
  <c r="B1690" i="3"/>
  <c r="Y1689" i="3"/>
  <c r="U1689" i="3"/>
  <c r="Z1689" i="3" s="1"/>
  <c r="Q1689" i="3"/>
  <c r="R1689" i="3" s="1"/>
  <c r="P1689" i="3"/>
  <c r="N1689" i="3"/>
  <c r="L1689" i="3"/>
  <c r="E1689" i="3"/>
  <c r="D1689" i="3"/>
  <c r="B1689" i="3"/>
  <c r="Y1688" i="3"/>
  <c r="Q1688" i="3"/>
  <c r="R1688" i="3" s="1"/>
  <c r="P1688" i="3"/>
  <c r="N1688" i="3"/>
  <c r="U1688" i="3" s="1"/>
  <c r="W1688" i="3" s="1"/>
  <c r="X1688" i="3" s="1"/>
  <c r="L1688" i="3"/>
  <c r="E1688" i="3"/>
  <c r="D1688" i="3"/>
  <c r="B1688" i="3"/>
  <c r="Y1687" i="3"/>
  <c r="U1687" i="3"/>
  <c r="Z1687" i="3" s="1"/>
  <c r="Q1687" i="3"/>
  <c r="R1687" i="3" s="1"/>
  <c r="P1687" i="3"/>
  <c r="L1687" i="3"/>
  <c r="N1687" i="3" s="1"/>
  <c r="E1687" i="3"/>
  <c r="D1687" i="3"/>
  <c r="B1687" i="3"/>
  <c r="Y1686" i="3"/>
  <c r="U1686" i="3"/>
  <c r="Z1686" i="3" s="1"/>
  <c r="Q1686" i="3"/>
  <c r="R1686" i="3" s="1"/>
  <c r="P1686" i="3"/>
  <c r="N1686" i="3"/>
  <c r="L1686" i="3"/>
  <c r="E1686" i="3"/>
  <c r="D1686" i="3"/>
  <c r="B1686" i="3"/>
  <c r="Y1685" i="3"/>
  <c r="Q1685" i="3"/>
  <c r="R1685" i="3" s="1"/>
  <c r="P1685" i="3"/>
  <c r="L1685" i="3"/>
  <c r="N1685" i="3" s="1"/>
  <c r="U1685" i="3" s="1"/>
  <c r="E1685" i="3"/>
  <c r="D1685" i="3"/>
  <c r="B1685" i="3"/>
  <c r="Y1684" i="3"/>
  <c r="Q1684" i="3"/>
  <c r="R1684" i="3" s="1"/>
  <c r="P1684" i="3"/>
  <c r="N1684" i="3"/>
  <c r="U1684" i="3" s="1"/>
  <c r="L1684" i="3"/>
  <c r="E1684" i="3"/>
  <c r="D1684" i="3"/>
  <c r="B1684" i="3"/>
  <c r="Y1683" i="3"/>
  <c r="Q1683" i="3"/>
  <c r="R1683" i="3" s="1"/>
  <c r="P1683" i="3"/>
  <c r="L1683" i="3"/>
  <c r="N1683" i="3" s="1"/>
  <c r="U1683" i="3" s="1"/>
  <c r="E1683" i="3"/>
  <c r="D1683" i="3"/>
  <c r="B1683" i="3"/>
  <c r="Y1682" i="3"/>
  <c r="Q1682" i="3"/>
  <c r="R1682" i="3" s="1"/>
  <c r="P1682" i="3"/>
  <c r="L1682" i="3"/>
  <c r="N1682" i="3" s="1"/>
  <c r="U1682" i="3" s="1"/>
  <c r="E1682" i="3"/>
  <c r="D1682" i="3"/>
  <c r="B1682" i="3"/>
  <c r="Y1681" i="3"/>
  <c r="U1681" i="3"/>
  <c r="Z1681" i="3" s="1"/>
  <c r="Q1681" i="3"/>
  <c r="R1681" i="3" s="1"/>
  <c r="P1681" i="3"/>
  <c r="N1681" i="3"/>
  <c r="L1681" i="3"/>
  <c r="E1681" i="3"/>
  <c r="D1681" i="3"/>
  <c r="B1681" i="3"/>
  <c r="Y1680" i="3"/>
  <c r="Q1680" i="3"/>
  <c r="R1680" i="3" s="1"/>
  <c r="P1680" i="3"/>
  <c r="N1680" i="3"/>
  <c r="U1680" i="3" s="1"/>
  <c r="L1680" i="3"/>
  <c r="E1680" i="3"/>
  <c r="D1680" i="3"/>
  <c r="B1680" i="3"/>
  <c r="Y1679" i="3"/>
  <c r="Q1679" i="3"/>
  <c r="R1679" i="3" s="1"/>
  <c r="P1679" i="3"/>
  <c r="L1679" i="3"/>
  <c r="N1679" i="3" s="1"/>
  <c r="U1679" i="3" s="1"/>
  <c r="E1679" i="3"/>
  <c r="D1679" i="3"/>
  <c r="B1679" i="3"/>
  <c r="Y1678" i="3"/>
  <c r="Q1678" i="3"/>
  <c r="R1678" i="3" s="1"/>
  <c r="P1678" i="3"/>
  <c r="L1678" i="3"/>
  <c r="N1678" i="3" s="1"/>
  <c r="U1678" i="3" s="1"/>
  <c r="E1678" i="3"/>
  <c r="D1678" i="3"/>
  <c r="B1678" i="3"/>
  <c r="Y1677" i="3"/>
  <c r="Q1677" i="3"/>
  <c r="R1677" i="3" s="1"/>
  <c r="P1677" i="3"/>
  <c r="L1677" i="3"/>
  <c r="N1677" i="3" s="1"/>
  <c r="U1677" i="3" s="1"/>
  <c r="E1677" i="3"/>
  <c r="D1677" i="3"/>
  <c r="B1677" i="3"/>
  <c r="Y1676" i="3"/>
  <c r="U1676" i="3"/>
  <c r="Q1676" i="3"/>
  <c r="R1676" i="3" s="1"/>
  <c r="P1676" i="3"/>
  <c r="N1676" i="3"/>
  <c r="L1676" i="3"/>
  <c r="E1676" i="3"/>
  <c r="D1676" i="3"/>
  <c r="B1676" i="3"/>
  <c r="Y1675" i="3"/>
  <c r="U1675" i="3"/>
  <c r="Z1675" i="3" s="1"/>
  <c r="Q1675" i="3"/>
  <c r="R1675" i="3" s="1"/>
  <c r="P1675" i="3"/>
  <c r="N1675" i="3"/>
  <c r="L1675" i="3"/>
  <c r="E1675" i="3"/>
  <c r="D1675" i="3"/>
  <c r="B1675" i="3"/>
  <c r="Y1674" i="3"/>
  <c r="Q1674" i="3"/>
  <c r="R1674" i="3" s="1"/>
  <c r="P1674" i="3"/>
  <c r="L1674" i="3"/>
  <c r="N1674" i="3" s="1"/>
  <c r="U1674" i="3" s="1"/>
  <c r="E1674" i="3"/>
  <c r="D1674" i="3"/>
  <c r="B1674" i="3"/>
  <c r="Y1673" i="3"/>
  <c r="U1673" i="3"/>
  <c r="Z1673" i="3" s="1"/>
  <c r="Q1673" i="3"/>
  <c r="R1673" i="3" s="1"/>
  <c r="P1673" i="3"/>
  <c r="N1673" i="3"/>
  <c r="L1673" i="3"/>
  <c r="E1673" i="3"/>
  <c r="D1673" i="3"/>
  <c r="B1673" i="3"/>
  <c r="Y1672" i="3"/>
  <c r="Q1672" i="3"/>
  <c r="R1672" i="3" s="1"/>
  <c r="P1672" i="3"/>
  <c r="L1672" i="3"/>
  <c r="N1672" i="3" s="1"/>
  <c r="U1672" i="3" s="1"/>
  <c r="E1672" i="3"/>
  <c r="D1672" i="3"/>
  <c r="B1672" i="3"/>
  <c r="Y1671" i="3"/>
  <c r="U1671" i="3"/>
  <c r="Z1671" i="3" s="1"/>
  <c r="Q1671" i="3"/>
  <c r="R1671" i="3" s="1"/>
  <c r="P1671" i="3"/>
  <c r="L1671" i="3"/>
  <c r="N1671" i="3" s="1"/>
  <c r="E1671" i="3"/>
  <c r="D1671" i="3"/>
  <c r="B1671" i="3"/>
  <c r="Y1670" i="3"/>
  <c r="U1670" i="3"/>
  <c r="Z1670" i="3" s="1"/>
  <c r="Q1670" i="3"/>
  <c r="R1670" i="3" s="1"/>
  <c r="P1670" i="3"/>
  <c r="N1670" i="3"/>
  <c r="L1670" i="3"/>
  <c r="E1670" i="3"/>
  <c r="D1670" i="3"/>
  <c r="B1670" i="3"/>
  <c r="Y1669" i="3"/>
  <c r="U1669" i="3"/>
  <c r="Q1669" i="3"/>
  <c r="R1669" i="3" s="1"/>
  <c r="P1669" i="3"/>
  <c r="N1669" i="3"/>
  <c r="L1669" i="3"/>
  <c r="E1669" i="3"/>
  <c r="D1669" i="3"/>
  <c r="B1669" i="3"/>
  <c r="Y1668" i="3"/>
  <c r="Q1668" i="3"/>
  <c r="R1668" i="3" s="1"/>
  <c r="P1668" i="3"/>
  <c r="N1668" i="3"/>
  <c r="U1668" i="3" s="1"/>
  <c r="L1668" i="3"/>
  <c r="E1668" i="3"/>
  <c r="D1668" i="3"/>
  <c r="B1668" i="3"/>
  <c r="Y1667" i="3"/>
  <c r="Q1667" i="3"/>
  <c r="R1667" i="3" s="1"/>
  <c r="P1667" i="3"/>
  <c r="L1667" i="3"/>
  <c r="N1667" i="3" s="1"/>
  <c r="U1667" i="3" s="1"/>
  <c r="E1667" i="3"/>
  <c r="D1667" i="3"/>
  <c r="B1667" i="3"/>
  <c r="Y1666" i="3"/>
  <c r="Q1666" i="3"/>
  <c r="R1666" i="3" s="1"/>
  <c r="P1666" i="3"/>
  <c r="L1666" i="3"/>
  <c r="N1666" i="3" s="1"/>
  <c r="U1666" i="3" s="1"/>
  <c r="E1666" i="3"/>
  <c r="D1666" i="3"/>
  <c r="B1666" i="3"/>
  <c r="Y1665" i="3"/>
  <c r="U1665" i="3"/>
  <c r="Z1665" i="3" s="1"/>
  <c r="Q1665" i="3"/>
  <c r="R1665" i="3" s="1"/>
  <c r="P1665" i="3"/>
  <c r="N1665" i="3"/>
  <c r="L1665" i="3"/>
  <c r="E1665" i="3"/>
  <c r="D1665" i="3"/>
  <c r="B1665" i="3"/>
  <c r="Y1664" i="3"/>
  <c r="Q1664" i="3"/>
  <c r="R1664" i="3" s="1"/>
  <c r="P1664" i="3"/>
  <c r="N1664" i="3"/>
  <c r="U1664" i="3" s="1"/>
  <c r="L1664" i="3"/>
  <c r="E1664" i="3"/>
  <c r="D1664" i="3"/>
  <c r="B1664" i="3"/>
  <c r="Y1663" i="3"/>
  <c r="Q1663" i="3"/>
  <c r="R1663" i="3" s="1"/>
  <c r="P1663" i="3"/>
  <c r="L1663" i="3"/>
  <c r="N1663" i="3" s="1"/>
  <c r="U1663" i="3" s="1"/>
  <c r="E1663" i="3"/>
  <c r="D1663" i="3"/>
  <c r="B1663" i="3"/>
  <c r="Y1662" i="3"/>
  <c r="Q1662" i="3"/>
  <c r="R1662" i="3" s="1"/>
  <c r="P1662" i="3"/>
  <c r="L1662" i="3"/>
  <c r="N1662" i="3" s="1"/>
  <c r="U1662" i="3" s="1"/>
  <c r="E1662" i="3"/>
  <c r="D1662" i="3"/>
  <c r="B1662" i="3"/>
  <c r="Y1661" i="3"/>
  <c r="Q1661" i="3"/>
  <c r="R1661" i="3" s="1"/>
  <c r="P1661" i="3"/>
  <c r="N1661" i="3"/>
  <c r="U1661" i="3" s="1"/>
  <c r="W1661" i="3" s="1"/>
  <c r="X1661" i="3" s="1"/>
  <c r="L1661" i="3"/>
  <c r="E1661" i="3"/>
  <c r="D1661" i="3"/>
  <c r="B1661" i="3"/>
  <c r="Y1660" i="3"/>
  <c r="U1660" i="3"/>
  <c r="Q1660" i="3"/>
  <c r="R1660" i="3" s="1"/>
  <c r="P1660" i="3"/>
  <c r="N1660" i="3"/>
  <c r="L1660" i="3"/>
  <c r="E1660" i="3"/>
  <c r="D1660" i="3"/>
  <c r="B1660" i="3"/>
  <c r="Y1659" i="3"/>
  <c r="U1659" i="3"/>
  <c r="Z1659" i="3" s="1"/>
  <c r="Q1659" i="3"/>
  <c r="R1659" i="3" s="1"/>
  <c r="P1659" i="3"/>
  <c r="N1659" i="3"/>
  <c r="L1659" i="3"/>
  <c r="E1659" i="3"/>
  <c r="D1659" i="3"/>
  <c r="B1659" i="3"/>
  <c r="Y1658" i="3"/>
  <c r="Q1658" i="3"/>
  <c r="R1658" i="3" s="1"/>
  <c r="P1658" i="3"/>
  <c r="L1658" i="3"/>
  <c r="N1658" i="3" s="1"/>
  <c r="U1658" i="3" s="1"/>
  <c r="W1658" i="3" s="1"/>
  <c r="X1658" i="3" s="1"/>
  <c r="E1658" i="3"/>
  <c r="D1658" i="3"/>
  <c r="B1658" i="3"/>
  <c r="Y1657" i="3"/>
  <c r="Q1657" i="3"/>
  <c r="R1657" i="3" s="1"/>
  <c r="P1657" i="3"/>
  <c r="L1657" i="3"/>
  <c r="N1657" i="3" s="1"/>
  <c r="U1657" i="3" s="1"/>
  <c r="E1657" i="3"/>
  <c r="D1657" i="3"/>
  <c r="B1657" i="3"/>
  <c r="Y1656" i="3"/>
  <c r="Q1656" i="3"/>
  <c r="R1656" i="3" s="1"/>
  <c r="P1656" i="3"/>
  <c r="N1656" i="3"/>
  <c r="U1656" i="3" s="1"/>
  <c r="W1656" i="3" s="1"/>
  <c r="X1656" i="3" s="1"/>
  <c r="L1656" i="3"/>
  <c r="E1656" i="3"/>
  <c r="D1656" i="3"/>
  <c r="B1656" i="3"/>
  <c r="Y1655" i="3"/>
  <c r="Q1655" i="3"/>
  <c r="R1655" i="3" s="1"/>
  <c r="P1655" i="3"/>
  <c r="L1655" i="3"/>
  <c r="N1655" i="3" s="1"/>
  <c r="U1655" i="3" s="1"/>
  <c r="E1655" i="3"/>
  <c r="D1655" i="3"/>
  <c r="B1655" i="3"/>
  <c r="Y1654" i="3"/>
  <c r="U1654" i="3"/>
  <c r="Z1654" i="3" s="1"/>
  <c r="Q1654" i="3"/>
  <c r="R1654" i="3" s="1"/>
  <c r="P1654" i="3"/>
  <c r="N1654" i="3"/>
  <c r="L1654" i="3"/>
  <c r="E1654" i="3"/>
  <c r="D1654" i="3"/>
  <c r="B1654" i="3"/>
  <c r="Y1653" i="3"/>
  <c r="Q1653" i="3"/>
  <c r="R1653" i="3" s="1"/>
  <c r="P1653" i="3"/>
  <c r="L1653" i="3"/>
  <c r="N1653" i="3" s="1"/>
  <c r="U1653" i="3" s="1"/>
  <c r="E1653" i="3"/>
  <c r="D1653" i="3"/>
  <c r="B1653" i="3"/>
  <c r="Y1652" i="3"/>
  <c r="Q1652" i="3"/>
  <c r="R1652" i="3" s="1"/>
  <c r="P1652" i="3"/>
  <c r="L1652" i="3"/>
  <c r="N1652" i="3" s="1"/>
  <c r="U1652" i="3" s="1"/>
  <c r="E1652" i="3"/>
  <c r="D1652" i="3"/>
  <c r="B1652" i="3"/>
  <c r="Y1651" i="3"/>
  <c r="Q1651" i="3"/>
  <c r="R1651" i="3" s="1"/>
  <c r="P1651" i="3"/>
  <c r="N1651" i="3"/>
  <c r="U1651" i="3" s="1"/>
  <c r="W1651" i="3" s="1"/>
  <c r="X1651" i="3" s="1"/>
  <c r="L1651" i="3"/>
  <c r="E1651" i="3"/>
  <c r="D1651" i="3"/>
  <c r="B1651" i="3"/>
  <c r="Y1650" i="3"/>
  <c r="Q1650" i="3"/>
  <c r="R1650" i="3" s="1"/>
  <c r="P1650" i="3"/>
  <c r="L1650" i="3"/>
  <c r="N1650" i="3" s="1"/>
  <c r="U1650" i="3" s="1"/>
  <c r="E1650" i="3"/>
  <c r="D1650" i="3"/>
  <c r="B1650" i="3"/>
  <c r="Y1649" i="3"/>
  <c r="U1649" i="3"/>
  <c r="Z1649" i="3" s="1"/>
  <c r="Q1649" i="3"/>
  <c r="R1649" i="3" s="1"/>
  <c r="P1649" i="3"/>
  <c r="N1649" i="3"/>
  <c r="L1649" i="3"/>
  <c r="E1649" i="3"/>
  <c r="D1649" i="3"/>
  <c r="B1649" i="3"/>
  <c r="Y1648" i="3"/>
  <c r="Q1648" i="3"/>
  <c r="R1648" i="3" s="1"/>
  <c r="P1648" i="3"/>
  <c r="N1648" i="3"/>
  <c r="U1648" i="3" s="1"/>
  <c r="L1648" i="3"/>
  <c r="E1648" i="3"/>
  <c r="D1648" i="3"/>
  <c r="B1648" i="3"/>
  <c r="Y1647" i="3"/>
  <c r="Q1647" i="3"/>
  <c r="R1647" i="3" s="1"/>
  <c r="P1647" i="3"/>
  <c r="L1647" i="3"/>
  <c r="N1647" i="3" s="1"/>
  <c r="U1647" i="3" s="1"/>
  <c r="E1647" i="3"/>
  <c r="D1647" i="3"/>
  <c r="B1647" i="3"/>
  <c r="Y1646" i="3"/>
  <c r="U1646" i="3"/>
  <c r="Q1646" i="3"/>
  <c r="R1646" i="3" s="1"/>
  <c r="P1646" i="3"/>
  <c r="N1646" i="3"/>
  <c r="L1646" i="3"/>
  <c r="E1646" i="3"/>
  <c r="D1646" i="3"/>
  <c r="B1646" i="3"/>
  <c r="Y1645" i="3"/>
  <c r="Q1645" i="3"/>
  <c r="R1645" i="3" s="1"/>
  <c r="P1645" i="3"/>
  <c r="L1645" i="3"/>
  <c r="N1645" i="3" s="1"/>
  <c r="U1645" i="3" s="1"/>
  <c r="E1645" i="3"/>
  <c r="D1645" i="3"/>
  <c r="B1645" i="3"/>
  <c r="Y1644" i="3"/>
  <c r="U1644" i="3"/>
  <c r="W1644" i="3" s="1"/>
  <c r="X1644" i="3" s="1"/>
  <c r="Q1644" i="3"/>
  <c r="R1644" i="3" s="1"/>
  <c r="P1644" i="3"/>
  <c r="N1644" i="3"/>
  <c r="L1644" i="3"/>
  <c r="E1644" i="3"/>
  <c r="D1644" i="3"/>
  <c r="B1644" i="3"/>
  <c r="Y1643" i="3"/>
  <c r="U1643" i="3"/>
  <c r="Z1643" i="3" s="1"/>
  <c r="Q1643" i="3"/>
  <c r="R1643" i="3" s="1"/>
  <c r="P1643" i="3"/>
  <c r="N1643" i="3"/>
  <c r="L1643" i="3"/>
  <c r="E1643" i="3"/>
  <c r="D1643" i="3"/>
  <c r="B1643" i="3"/>
  <c r="Y1642" i="3"/>
  <c r="Q1642" i="3"/>
  <c r="R1642" i="3" s="1"/>
  <c r="P1642" i="3"/>
  <c r="L1642" i="3"/>
  <c r="N1642" i="3" s="1"/>
  <c r="U1642" i="3" s="1"/>
  <c r="E1642" i="3"/>
  <c r="D1642" i="3"/>
  <c r="B1642" i="3"/>
  <c r="Y1641" i="3"/>
  <c r="U1641" i="3"/>
  <c r="Q1641" i="3"/>
  <c r="R1641" i="3" s="1"/>
  <c r="P1641" i="3"/>
  <c r="N1641" i="3"/>
  <c r="L1641" i="3"/>
  <c r="E1641" i="3"/>
  <c r="D1641" i="3"/>
  <c r="B1641" i="3"/>
  <c r="Y1640" i="3"/>
  <c r="Q1640" i="3"/>
  <c r="R1640" i="3" s="1"/>
  <c r="P1640" i="3"/>
  <c r="L1640" i="3"/>
  <c r="N1640" i="3" s="1"/>
  <c r="U1640" i="3" s="1"/>
  <c r="E1640" i="3"/>
  <c r="D1640" i="3"/>
  <c r="B1640" i="3"/>
  <c r="Y1639" i="3"/>
  <c r="U1639" i="3"/>
  <c r="Z1639" i="3" s="1"/>
  <c r="Q1639" i="3"/>
  <c r="R1639" i="3" s="1"/>
  <c r="P1639" i="3"/>
  <c r="L1639" i="3"/>
  <c r="N1639" i="3" s="1"/>
  <c r="E1639" i="3"/>
  <c r="D1639" i="3"/>
  <c r="B1639" i="3"/>
  <c r="Y1638" i="3"/>
  <c r="U1638" i="3"/>
  <c r="W1638" i="3" s="1"/>
  <c r="X1638" i="3" s="1"/>
  <c r="Q1638" i="3"/>
  <c r="R1638" i="3" s="1"/>
  <c r="P1638" i="3"/>
  <c r="N1638" i="3"/>
  <c r="L1638" i="3"/>
  <c r="E1638" i="3"/>
  <c r="D1638" i="3"/>
  <c r="B1638" i="3"/>
  <c r="Y1637" i="3"/>
  <c r="U1637" i="3"/>
  <c r="Z1637" i="3" s="1"/>
  <c r="Q1637" i="3"/>
  <c r="R1637" i="3" s="1"/>
  <c r="P1637" i="3"/>
  <c r="N1637" i="3"/>
  <c r="L1637" i="3"/>
  <c r="E1637" i="3"/>
  <c r="D1637" i="3"/>
  <c r="B1637" i="3"/>
  <c r="Y1636" i="3"/>
  <c r="Q1636" i="3"/>
  <c r="R1636" i="3" s="1"/>
  <c r="P1636" i="3"/>
  <c r="N1636" i="3"/>
  <c r="U1636" i="3" s="1"/>
  <c r="L1636" i="3"/>
  <c r="E1636" i="3"/>
  <c r="D1636" i="3"/>
  <c r="B1636" i="3"/>
  <c r="Y1635" i="3"/>
  <c r="Q1635" i="3"/>
  <c r="R1635" i="3" s="1"/>
  <c r="P1635" i="3"/>
  <c r="N1635" i="3"/>
  <c r="U1635" i="3" s="1"/>
  <c r="W1635" i="3" s="1"/>
  <c r="X1635" i="3" s="1"/>
  <c r="L1635" i="3"/>
  <c r="E1635" i="3"/>
  <c r="D1635" i="3"/>
  <c r="B1635" i="3"/>
  <c r="Y1634" i="3"/>
  <c r="Q1634" i="3"/>
  <c r="R1634" i="3" s="1"/>
  <c r="P1634" i="3"/>
  <c r="L1634" i="3"/>
  <c r="N1634" i="3" s="1"/>
  <c r="U1634" i="3" s="1"/>
  <c r="W1634" i="3" s="1"/>
  <c r="X1634" i="3" s="1"/>
  <c r="E1634" i="3"/>
  <c r="D1634" i="3"/>
  <c r="B1634" i="3"/>
  <c r="Y1633" i="3"/>
  <c r="U1633" i="3"/>
  <c r="Q1633" i="3"/>
  <c r="R1633" i="3" s="1"/>
  <c r="P1633" i="3"/>
  <c r="N1633" i="3"/>
  <c r="L1633" i="3"/>
  <c r="E1633" i="3"/>
  <c r="D1633" i="3"/>
  <c r="B1633" i="3"/>
  <c r="Y1632" i="3"/>
  <c r="Q1632" i="3"/>
  <c r="R1632" i="3" s="1"/>
  <c r="P1632" i="3"/>
  <c r="L1632" i="3"/>
  <c r="N1632" i="3" s="1"/>
  <c r="U1632" i="3" s="1"/>
  <c r="E1632" i="3"/>
  <c r="D1632" i="3"/>
  <c r="B1632" i="3"/>
  <c r="Y1631" i="3"/>
  <c r="Q1631" i="3"/>
  <c r="R1631" i="3" s="1"/>
  <c r="P1631" i="3"/>
  <c r="L1631" i="3"/>
  <c r="N1631" i="3" s="1"/>
  <c r="U1631" i="3" s="1"/>
  <c r="E1631" i="3"/>
  <c r="D1631" i="3"/>
  <c r="B1631" i="3"/>
  <c r="Y1630" i="3"/>
  <c r="Q1630" i="3"/>
  <c r="R1630" i="3" s="1"/>
  <c r="P1630" i="3"/>
  <c r="N1630" i="3"/>
  <c r="U1630" i="3" s="1"/>
  <c r="L1630" i="3"/>
  <c r="E1630" i="3"/>
  <c r="D1630" i="3"/>
  <c r="B1630" i="3"/>
  <c r="Y1629" i="3"/>
  <c r="Q1629" i="3"/>
  <c r="R1629" i="3" s="1"/>
  <c r="P1629" i="3"/>
  <c r="N1629" i="3"/>
  <c r="U1629" i="3" s="1"/>
  <c r="Z1629" i="3" s="1"/>
  <c r="L1629" i="3"/>
  <c r="E1629" i="3"/>
  <c r="D1629" i="3"/>
  <c r="B1629" i="3"/>
  <c r="Y1628" i="3"/>
  <c r="U1628" i="3"/>
  <c r="Z1628" i="3" s="1"/>
  <c r="Q1628" i="3"/>
  <c r="R1628" i="3" s="1"/>
  <c r="P1628" i="3"/>
  <c r="N1628" i="3"/>
  <c r="L1628" i="3"/>
  <c r="E1628" i="3"/>
  <c r="D1628" i="3"/>
  <c r="B1628" i="3"/>
  <c r="Y1627" i="3"/>
  <c r="Q1627" i="3"/>
  <c r="R1627" i="3" s="1"/>
  <c r="P1627" i="3"/>
  <c r="L1627" i="3"/>
  <c r="N1627" i="3" s="1"/>
  <c r="U1627" i="3" s="1"/>
  <c r="E1627" i="3"/>
  <c r="D1627" i="3"/>
  <c r="B1627" i="3"/>
  <c r="Y1626" i="3"/>
  <c r="Q1626" i="3"/>
  <c r="R1626" i="3" s="1"/>
  <c r="P1626" i="3"/>
  <c r="L1626" i="3"/>
  <c r="N1626" i="3" s="1"/>
  <c r="U1626" i="3" s="1"/>
  <c r="E1626" i="3"/>
  <c r="D1626" i="3"/>
  <c r="B1626" i="3"/>
  <c r="Y1625" i="3"/>
  <c r="Q1625" i="3"/>
  <c r="R1625" i="3" s="1"/>
  <c r="P1625" i="3"/>
  <c r="N1625" i="3"/>
  <c r="U1625" i="3" s="1"/>
  <c r="L1625" i="3"/>
  <c r="E1625" i="3"/>
  <c r="D1625" i="3"/>
  <c r="B1625" i="3"/>
  <c r="Y1624" i="3"/>
  <c r="Q1624" i="3"/>
  <c r="R1624" i="3" s="1"/>
  <c r="P1624" i="3"/>
  <c r="N1624" i="3"/>
  <c r="U1624" i="3" s="1"/>
  <c r="W1624" i="3" s="1"/>
  <c r="X1624" i="3" s="1"/>
  <c r="L1624" i="3"/>
  <c r="E1624" i="3"/>
  <c r="D1624" i="3"/>
  <c r="B1624" i="3"/>
  <c r="Y1623" i="3"/>
  <c r="U1623" i="3"/>
  <c r="Z1623" i="3" s="1"/>
  <c r="Q1623" i="3"/>
  <c r="R1623" i="3" s="1"/>
  <c r="P1623" i="3"/>
  <c r="L1623" i="3"/>
  <c r="N1623" i="3" s="1"/>
  <c r="E1623" i="3"/>
  <c r="D1623" i="3"/>
  <c r="B1623" i="3"/>
  <c r="Y1622" i="3"/>
  <c r="Q1622" i="3"/>
  <c r="R1622" i="3" s="1"/>
  <c r="P1622" i="3"/>
  <c r="N1622" i="3"/>
  <c r="U1622" i="3" s="1"/>
  <c r="L1622" i="3"/>
  <c r="E1622" i="3"/>
  <c r="D1622" i="3"/>
  <c r="B1622" i="3"/>
  <c r="Y1621" i="3"/>
  <c r="Q1621" i="3"/>
  <c r="R1621" i="3" s="1"/>
  <c r="P1621" i="3"/>
  <c r="N1621" i="3"/>
  <c r="U1621" i="3" s="1"/>
  <c r="L1621" i="3"/>
  <c r="E1621" i="3"/>
  <c r="D1621" i="3"/>
  <c r="B1621" i="3"/>
  <c r="Y1620" i="3"/>
  <c r="Q1620" i="3"/>
  <c r="R1620" i="3" s="1"/>
  <c r="P1620" i="3"/>
  <c r="L1620" i="3"/>
  <c r="N1620" i="3" s="1"/>
  <c r="U1620" i="3" s="1"/>
  <c r="E1620" i="3"/>
  <c r="D1620" i="3"/>
  <c r="B1620" i="3"/>
  <c r="Y1619" i="3"/>
  <c r="Q1619" i="3"/>
  <c r="R1619" i="3" s="1"/>
  <c r="P1619" i="3"/>
  <c r="N1619" i="3"/>
  <c r="U1619" i="3" s="1"/>
  <c r="W1619" i="3" s="1"/>
  <c r="X1619" i="3" s="1"/>
  <c r="L1619" i="3"/>
  <c r="E1619" i="3"/>
  <c r="D1619" i="3"/>
  <c r="B1619" i="3"/>
  <c r="Y1618" i="3"/>
  <c r="Q1618" i="3"/>
  <c r="R1618" i="3" s="1"/>
  <c r="P1618" i="3"/>
  <c r="L1618" i="3"/>
  <c r="N1618" i="3" s="1"/>
  <c r="U1618" i="3" s="1"/>
  <c r="E1618" i="3"/>
  <c r="D1618" i="3"/>
  <c r="B1618" i="3"/>
  <c r="Y1617" i="3"/>
  <c r="U1617" i="3"/>
  <c r="W1617" i="3" s="1"/>
  <c r="X1617" i="3" s="1"/>
  <c r="Q1617" i="3"/>
  <c r="R1617" i="3" s="1"/>
  <c r="P1617" i="3"/>
  <c r="N1617" i="3"/>
  <c r="L1617" i="3"/>
  <c r="E1617" i="3"/>
  <c r="D1617" i="3"/>
  <c r="B1617" i="3"/>
  <c r="Y1616" i="3"/>
  <c r="U1616" i="3"/>
  <c r="Q1616" i="3"/>
  <c r="R1616" i="3" s="1"/>
  <c r="P1616" i="3"/>
  <c r="N1616" i="3"/>
  <c r="L1616" i="3"/>
  <c r="E1616" i="3"/>
  <c r="D1616" i="3"/>
  <c r="B1616" i="3"/>
  <c r="Y1615" i="3"/>
  <c r="Q1615" i="3"/>
  <c r="R1615" i="3" s="1"/>
  <c r="P1615" i="3"/>
  <c r="N1615" i="3"/>
  <c r="U1615" i="3" s="1"/>
  <c r="L1615" i="3"/>
  <c r="E1615" i="3"/>
  <c r="D1615" i="3"/>
  <c r="B1615" i="3"/>
  <c r="Y1614" i="3"/>
  <c r="U1614" i="3"/>
  <c r="W1614" i="3" s="1"/>
  <c r="X1614" i="3" s="1"/>
  <c r="Q1614" i="3"/>
  <c r="R1614" i="3" s="1"/>
  <c r="P1614" i="3"/>
  <c r="N1614" i="3"/>
  <c r="L1614" i="3"/>
  <c r="E1614" i="3"/>
  <c r="D1614" i="3"/>
  <c r="B1614" i="3"/>
  <c r="Y1613" i="3"/>
  <c r="Q1613" i="3"/>
  <c r="R1613" i="3" s="1"/>
  <c r="P1613" i="3"/>
  <c r="N1613" i="3"/>
  <c r="U1613" i="3" s="1"/>
  <c r="W1613" i="3" s="1"/>
  <c r="X1613" i="3" s="1"/>
  <c r="L1613" i="3"/>
  <c r="E1613" i="3"/>
  <c r="D1613" i="3"/>
  <c r="B1613" i="3"/>
  <c r="Y1612" i="3"/>
  <c r="U1612" i="3"/>
  <c r="Q1612" i="3"/>
  <c r="R1612" i="3" s="1"/>
  <c r="P1612" i="3"/>
  <c r="N1612" i="3"/>
  <c r="L1612" i="3"/>
  <c r="E1612" i="3"/>
  <c r="D1612" i="3"/>
  <c r="B1612" i="3"/>
  <c r="Y1611" i="3"/>
  <c r="Q1611" i="3"/>
  <c r="R1611" i="3" s="1"/>
  <c r="P1611" i="3"/>
  <c r="N1611" i="3"/>
  <c r="U1611" i="3" s="1"/>
  <c r="L1611" i="3"/>
  <c r="E1611" i="3"/>
  <c r="D1611" i="3"/>
  <c r="B1611" i="3"/>
  <c r="Y1610" i="3"/>
  <c r="Q1610" i="3"/>
  <c r="R1610" i="3" s="1"/>
  <c r="P1610" i="3"/>
  <c r="L1610" i="3"/>
  <c r="N1610" i="3" s="1"/>
  <c r="U1610" i="3" s="1"/>
  <c r="E1610" i="3"/>
  <c r="D1610" i="3"/>
  <c r="B1610" i="3"/>
  <c r="Y1609" i="3"/>
  <c r="Q1609" i="3"/>
  <c r="R1609" i="3" s="1"/>
  <c r="P1609" i="3"/>
  <c r="N1609" i="3"/>
  <c r="U1609" i="3" s="1"/>
  <c r="L1609" i="3"/>
  <c r="E1609" i="3"/>
  <c r="D1609" i="3"/>
  <c r="B1609" i="3"/>
  <c r="Y1608" i="3"/>
  <c r="Q1608" i="3"/>
  <c r="R1608" i="3" s="1"/>
  <c r="P1608" i="3"/>
  <c r="L1608" i="3"/>
  <c r="N1608" i="3" s="1"/>
  <c r="U1608" i="3" s="1"/>
  <c r="E1608" i="3"/>
  <c r="D1608" i="3"/>
  <c r="B1608" i="3"/>
  <c r="Y1607" i="3"/>
  <c r="Q1607" i="3"/>
  <c r="R1607" i="3" s="1"/>
  <c r="P1607" i="3"/>
  <c r="L1607" i="3"/>
  <c r="N1607" i="3" s="1"/>
  <c r="U1607" i="3" s="1"/>
  <c r="E1607" i="3"/>
  <c r="D1607" i="3"/>
  <c r="B1607" i="3"/>
  <c r="Y1606" i="3"/>
  <c r="Q1606" i="3"/>
  <c r="R1606" i="3" s="1"/>
  <c r="P1606" i="3"/>
  <c r="N1606" i="3"/>
  <c r="U1606" i="3" s="1"/>
  <c r="L1606" i="3"/>
  <c r="E1606" i="3"/>
  <c r="D1606" i="3"/>
  <c r="B1606" i="3"/>
  <c r="Y1605" i="3"/>
  <c r="Q1605" i="3"/>
  <c r="R1605" i="3" s="1"/>
  <c r="P1605" i="3"/>
  <c r="N1605" i="3"/>
  <c r="U1605" i="3" s="1"/>
  <c r="L1605" i="3"/>
  <c r="E1605" i="3"/>
  <c r="D1605" i="3"/>
  <c r="B1605" i="3"/>
  <c r="Y1604" i="3"/>
  <c r="U1604" i="3"/>
  <c r="Q1604" i="3"/>
  <c r="R1604" i="3" s="1"/>
  <c r="P1604" i="3"/>
  <c r="N1604" i="3"/>
  <c r="L1604" i="3"/>
  <c r="E1604" i="3"/>
  <c r="D1604" i="3"/>
  <c r="B1604" i="3"/>
  <c r="Y1603" i="3"/>
  <c r="Q1603" i="3"/>
  <c r="R1603" i="3" s="1"/>
  <c r="P1603" i="3"/>
  <c r="L1603" i="3"/>
  <c r="N1603" i="3" s="1"/>
  <c r="U1603" i="3" s="1"/>
  <c r="E1603" i="3"/>
  <c r="D1603" i="3"/>
  <c r="B1603" i="3"/>
  <c r="Y1602" i="3"/>
  <c r="Q1602" i="3"/>
  <c r="R1602" i="3" s="1"/>
  <c r="P1602" i="3"/>
  <c r="N1602" i="3"/>
  <c r="U1602" i="3" s="1"/>
  <c r="L1602" i="3"/>
  <c r="E1602" i="3"/>
  <c r="D1602" i="3"/>
  <c r="B1602" i="3"/>
  <c r="Y1601" i="3"/>
  <c r="U1601" i="3"/>
  <c r="Z1601" i="3" s="1"/>
  <c r="Q1601" i="3"/>
  <c r="R1601" i="3" s="1"/>
  <c r="P1601" i="3"/>
  <c r="N1601" i="3"/>
  <c r="L1601" i="3"/>
  <c r="E1601" i="3"/>
  <c r="D1601" i="3"/>
  <c r="B1601" i="3"/>
  <c r="Y1600" i="3"/>
  <c r="Q1600" i="3"/>
  <c r="R1600" i="3" s="1"/>
  <c r="P1600" i="3"/>
  <c r="L1600" i="3"/>
  <c r="N1600" i="3" s="1"/>
  <c r="U1600" i="3" s="1"/>
  <c r="E1600" i="3"/>
  <c r="D1600" i="3"/>
  <c r="B1600" i="3"/>
  <c r="Y1599" i="3"/>
  <c r="Q1599" i="3"/>
  <c r="R1599" i="3" s="1"/>
  <c r="P1599" i="3"/>
  <c r="L1599" i="3"/>
  <c r="N1599" i="3" s="1"/>
  <c r="U1599" i="3" s="1"/>
  <c r="E1599" i="3"/>
  <c r="D1599" i="3"/>
  <c r="B1599" i="3"/>
  <c r="Y1598" i="3"/>
  <c r="Q1598" i="3"/>
  <c r="R1598" i="3" s="1"/>
  <c r="P1598" i="3"/>
  <c r="N1598" i="3"/>
  <c r="U1598" i="3" s="1"/>
  <c r="L1598" i="3"/>
  <c r="E1598" i="3"/>
  <c r="D1598" i="3"/>
  <c r="B1598" i="3"/>
  <c r="Y1597" i="3"/>
  <c r="Q1597" i="3"/>
  <c r="R1597" i="3" s="1"/>
  <c r="P1597" i="3"/>
  <c r="N1597" i="3"/>
  <c r="U1597" i="3" s="1"/>
  <c r="W1597" i="3" s="1"/>
  <c r="X1597" i="3" s="1"/>
  <c r="L1597" i="3"/>
  <c r="E1597" i="3"/>
  <c r="D1597" i="3"/>
  <c r="B1597" i="3"/>
  <c r="Y1596" i="3"/>
  <c r="U1596" i="3"/>
  <c r="Z1596" i="3" s="1"/>
  <c r="Q1596" i="3"/>
  <c r="R1596" i="3" s="1"/>
  <c r="P1596" i="3"/>
  <c r="N1596" i="3"/>
  <c r="L1596" i="3"/>
  <c r="E1596" i="3"/>
  <c r="D1596" i="3"/>
  <c r="B1596" i="3"/>
  <c r="Y1595" i="3"/>
  <c r="Q1595" i="3"/>
  <c r="R1595" i="3" s="1"/>
  <c r="P1595" i="3"/>
  <c r="L1595" i="3"/>
  <c r="N1595" i="3" s="1"/>
  <c r="U1595" i="3" s="1"/>
  <c r="E1595" i="3"/>
  <c r="D1595" i="3"/>
  <c r="B1595" i="3"/>
  <c r="Y1594" i="3"/>
  <c r="Q1594" i="3"/>
  <c r="R1594" i="3" s="1"/>
  <c r="P1594" i="3"/>
  <c r="N1594" i="3"/>
  <c r="U1594" i="3" s="1"/>
  <c r="L1594" i="3"/>
  <c r="E1594" i="3"/>
  <c r="D1594" i="3"/>
  <c r="B1594" i="3"/>
  <c r="Y1593" i="3"/>
  <c r="Q1593" i="3"/>
  <c r="R1593" i="3" s="1"/>
  <c r="P1593" i="3"/>
  <c r="L1593" i="3"/>
  <c r="N1593" i="3" s="1"/>
  <c r="U1593" i="3" s="1"/>
  <c r="E1593" i="3"/>
  <c r="D1593" i="3"/>
  <c r="B1593" i="3"/>
  <c r="Y1592" i="3"/>
  <c r="Q1592" i="3"/>
  <c r="R1592" i="3" s="1"/>
  <c r="P1592" i="3"/>
  <c r="N1592" i="3"/>
  <c r="U1592" i="3" s="1"/>
  <c r="L1592" i="3"/>
  <c r="E1592" i="3"/>
  <c r="D1592" i="3"/>
  <c r="B1592" i="3"/>
  <c r="Y1591" i="3"/>
  <c r="Q1591" i="3"/>
  <c r="R1591" i="3" s="1"/>
  <c r="P1591" i="3"/>
  <c r="L1591" i="3"/>
  <c r="N1591" i="3" s="1"/>
  <c r="U1591" i="3" s="1"/>
  <c r="E1591" i="3"/>
  <c r="D1591" i="3"/>
  <c r="B1591" i="3"/>
  <c r="Y1590" i="3"/>
  <c r="U1590" i="3"/>
  <c r="Z1590" i="3" s="1"/>
  <c r="Q1590" i="3"/>
  <c r="R1590" i="3" s="1"/>
  <c r="P1590" i="3"/>
  <c r="N1590" i="3"/>
  <c r="L1590" i="3"/>
  <c r="E1590" i="3"/>
  <c r="D1590" i="3"/>
  <c r="B1590" i="3"/>
  <c r="Y1589" i="3"/>
  <c r="Q1589" i="3"/>
  <c r="R1589" i="3" s="1"/>
  <c r="P1589" i="3"/>
  <c r="L1589" i="3"/>
  <c r="N1589" i="3" s="1"/>
  <c r="U1589" i="3" s="1"/>
  <c r="E1589" i="3"/>
  <c r="D1589" i="3"/>
  <c r="B1589" i="3"/>
  <c r="Y1588" i="3"/>
  <c r="U1588" i="3"/>
  <c r="Z1588" i="3" s="1"/>
  <c r="Q1588" i="3"/>
  <c r="R1588" i="3" s="1"/>
  <c r="P1588" i="3"/>
  <c r="N1588" i="3"/>
  <c r="L1588" i="3"/>
  <c r="E1588" i="3"/>
  <c r="D1588" i="3"/>
  <c r="B1588" i="3"/>
  <c r="Y1587" i="3"/>
  <c r="Q1587" i="3"/>
  <c r="R1587" i="3" s="1"/>
  <c r="P1587" i="3"/>
  <c r="N1587" i="3"/>
  <c r="U1587" i="3" s="1"/>
  <c r="W1587" i="3" s="1"/>
  <c r="X1587" i="3" s="1"/>
  <c r="L1587" i="3"/>
  <c r="E1587" i="3"/>
  <c r="D1587" i="3"/>
  <c r="B1587" i="3"/>
  <c r="Y1586" i="3"/>
  <c r="Q1586" i="3"/>
  <c r="R1586" i="3" s="1"/>
  <c r="P1586" i="3"/>
  <c r="L1586" i="3"/>
  <c r="N1586" i="3" s="1"/>
  <c r="U1586" i="3" s="1"/>
  <c r="E1586" i="3"/>
  <c r="D1586" i="3"/>
  <c r="B1586" i="3"/>
  <c r="Y1585" i="3"/>
  <c r="U1585" i="3"/>
  <c r="W1585" i="3" s="1"/>
  <c r="X1585" i="3" s="1"/>
  <c r="Q1585" i="3"/>
  <c r="R1585" i="3" s="1"/>
  <c r="P1585" i="3"/>
  <c r="N1585" i="3"/>
  <c r="L1585" i="3"/>
  <c r="E1585" i="3"/>
  <c r="D1585" i="3"/>
  <c r="B1585" i="3"/>
  <c r="Y1584" i="3"/>
  <c r="Q1584" i="3"/>
  <c r="R1584" i="3" s="1"/>
  <c r="P1584" i="3"/>
  <c r="L1584" i="3"/>
  <c r="N1584" i="3" s="1"/>
  <c r="U1584" i="3" s="1"/>
  <c r="W1584" i="3" s="1"/>
  <c r="X1584" i="3" s="1"/>
  <c r="E1584" i="3"/>
  <c r="D1584" i="3"/>
  <c r="B1584" i="3"/>
  <c r="Y1583" i="3"/>
  <c r="U1583" i="3"/>
  <c r="Q1583" i="3"/>
  <c r="R1583" i="3" s="1"/>
  <c r="P1583" i="3"/>
  <c r="N1583" i="3"/>
  <c r="L1583" i="3"/>
  <c r="E1583" i="3"/>
  <c r="D1583" i="3"/>
  <c r="B1583" i="3"/>
  <c r="Y1582" i="3"/>
  <c r="Q1582" i="3"/>
  <c r="R1582" i="3" s="1"/>
  <c r="P1582" i="3"/>
  <c r="L1582" i="3"/>
  <c r="N1582" i="3" s="1"/>
  <c r="U1582" i="3" s="1"/>
  <c r="E1582" i="3"/>
  <c r="D1582" i="3"/>
  <c r="B1582" i="3"/>
  <c r="Y1581" i="3"/>
  <c r="Q1581" i="3"/>
  <c r="R1581" i="3" s="1"/>
  <c r="P1581" i="3"/>
  <c r="L1581" i="3"/>
  <c r="N1581" i="3" s="1"/>
  <c r="U1581" i="3" s="1"/>
  <c r="E1581" i="3"/>
  <c r="D1581" i="3"/>
  <c r="B1581" i="3"/>
  <c r="Y1580" i="3"/>
  <c r="U1580" i="3"/>
  <c r="W1580" i="3" s="1"/>
  <c r="X1580" i="3" s="1"/>
  <c r="Q1580" i="3"/>
  <c r="R1580" i="3" s="1"/>
  <c r="P1580" i="3"/>
  <c r="N1580" i="3"/>
  <c r="L1580" i="3"/>
  <c r="E1580" i="3"/>
  <c r="D1580" i="3"/>
  <c r="B1580" i="3"/>
  <c r="Y1579" i="3"/>
  <c r="U1579" i="3"/>
  <c r="Q1579" i="3"/>
  <c r="R1579" i="3" s="1"/>
  <c r="P1579" i="3"/>
  <c r="N1579" i="3"/>
  <c r="L1579" i="3"/>
  <c r="E1579" i="3"/>
  <c r="D1579" i="3"/>
  <c r="B1579" i="3"/>
  <c r="Y1578" i="3"/>
  <c r="Q1578" i="3"/>
  <c r="R1578" i="3" s="1"/>
  <c r="P1578" i="3"/>
  <c r="L1578" i="3"/>
  <c r="N1578" i="3" s="1"/>
  <c r="U1578" i="3" s="1"/>
  <c r="E1578" i="3"/>
  <c r="D1578" i="3"/>
  <c r="B1578" i="3"/>
  <c r="Y1577" i="3"/>
  <c r="U1577" i="3"/>
  <c r="Z1577" i="3" s="1"/>
  <c r="Q1577" i="3"/>
  <c r="R1577" i="3" s="1"/>
  <c r="P1577" i="3"/>
  <c r="N1577" i="3"/>
  <c r="L1577" i="3"/>
  <c r="E1577" i="3"/>
  <c r="D1577" i="3"/>
  <c r="B1577" i="3"/>
  <c r="Y1576" i="3"/>
  <c r="Q1576" i="3"/>
  <c r="R1576" i="3" s="1"/>
  <c r="P1576" i="3"/>
  <c r="N1576" i="3"/>
  <c r="U1576" i="3" s="1"/>
  <c r="W1576" i="3" s="1"/>
  <c r="X1576" i="3" s="1"/>
  <c r="L1576" i="3"/>
  <c r="E1576" i="3"/>
  <c r="D1576" i="3"/>
  <c r="B1576" i="3"/>
  <c r="Y1575" i="3"/>
  <c r="U1575" i="3"/>
  <c r="Q1575" i="3"/>
  <c r="R1575" i="3" s="1"/>
  <c r="P1575" i="3"/>
  <c r="L1575" i="3"/>
  <c r="N1575" i="3" s="1"/>
  <c r="E1575" i="3"/>
  <c r="D1575" i="3"/>
  <c r="B1575" i="3"/>
  <c r="Y1574" i="3"/>
  <c r="Q1574" i="3"/>
  <c r="R1574" i="3" s="1"/>
  <c r="P1574" i="3"/>
  <c r="N1574" i="3"/>
  <c r="U1574" i="3" s="1"/>
  <c r="L1574" i="3"/>
  <c r="E1574" i="3"/>
  <c r="D1574" i="3"/>
  <c r="B1574" i="3"/>
  <c r="Y1573" i="3"/>
  <c r="U1573" i="3"/>
  <c r="Z1573" i="3" s="1"/>
  <c r="Q1573" i="3"/>
  <c r="R1573" i="3" s="1"/>
  <c r="P1573" i="3"/>
  <c r="N1573" i="3"/>
  <c r="L1573" i="3"/>
  <c r="E1573" i="3"/>
  <c r="D1573" i="3"/>
  <c r="B1573" i="3"/>
  <c r="Y1572" i="3"/>
  <c r="Q1572" i="3"/>
  <c r="R1572" i="3" s="1"/>
  <c r="P1572" i="3"/>
  <c r="N1572" i="3"/>
  <c r="U1572" i="3" s="1"/>
  <c r="L1572" i="3"/>
  <c r="E1572" i="3"/>
  <c r="D1572" i="3"/>
  <c r="B1572" i="3"/>
  <c r="Y1571" i="3"/>
  <c r="Q1571" i="3"/>
  <c r="R1571" i="3" s="1"/>
  <c r="P1571" i="3"/>
  <c r="L1571" i="3"/>
  <c r="N1571" i="3" s="1"/>
  <c r="U1571" i="3" s="1"/>
  <c r="E1571" i="3"/>
  <c r="D1571" i="3"/>
  <c r="B1571" i="3"/>
  <c r="Y1570" i="3"/>
  <c r="Q1570" i="3"/>
  <c r="R1570" i="3" s="1"/>
  <c r="P1570" i="3"/>
  <c r="N1570" i="3"/>
  <c r="U1570" i="3" s="1"/>
  <c r="L1570" i="3"/>
  <c r="E1570" i="3"/>
  <c r="D1570" i="3"/>
  <c r="B1570" i="3"/>
  <c r="Y1569" i="3"/>
  <c r="U1569" i="3"/>
  <c r="Z1569" i="3" s="1"/>
  <c r="Q1569" i="3"/>
  <c r="R1569" i="3" s="1"/>
  <c r="P1569" i="3"/>
  <c r="N1569" i="3"/>
  <c r="L1569" i="3"/>
  <c r="E1569" i="3"/>
  <c r="D1569" i="3"/>
  <c r="B1569" i="3"/>
  <c r="Y1568" i="3"/>
  <c r="Q1568" i="3"/>
  <c r="R1568" i="3" s="1"/>
  <c r="P1568" i="3"/>
  <c r="L1568" i="3"/>
  <c r="N1568" i="3" s="1"/>
  <c r="U1568" i="3" s="1"/>
  <c r="E1568" i="3"/>
  <c r="D1568" i="3"/>
  <c r="B1568" i="3"/>
  <c r="Y1567" i="3"/>
  <c r="Q1567" i="3"/>
  <c r="R1567" i="3" s="1"/>
  <c r="P1567" i="3"/>
  <c r="L1567" i="3"/>
  <c r="N1567" i="3" s="1"/>
  <c r="U1567" i="3" s="1"/>
  <c r="E1567" i="3"/>
  <c r="D1567" i="3"/>
  <c r="B1567" i="3"/>
  <c r="Y1566" i="3"/>
  <c r="Q1566" i="3"/>
  <c r="R1566" i="3" s="1"/>
  <c r="P1566" i="3"/>
  <c r="N1566" i="3"/>
  <c r="U1566" i="3" s="1"/>
  <c r="L1566" i="3"/>
  <c r="E1566" i="3"/>
  <c r="D1566" i="3"/>
  <c r="B1566" i="3"/>
  <c r="Y1565" i="3"/>
  <c r="Q1565" i="3"/>
  <c r="R1565" i="3" s="1"/>
  <c r="P1565" i="3"/>
  <c r="N1565" i="3"/>
  <c r="U1565" i="3" s="1"/>
  <c r="Z1565" i="3" s="1"/>
  <c r="L1565" i="3"/>
  <c r="E1565" i="3"/>
  <c r="D1565" i="3"/>
  <c r="B1565" i="3"/>
  <c r="Y1564" i="3"/>
  <c r="U1564" i="3"/>
  <c r="Z1564" i="3" s="1"/>
  <c r="Q1564" i="3"/>
  <c r="R1564" i="3" s="1"/>
  <c r="P1564" i="3"/>
  <c r="N1564" i="3"/>
  <c r="L1564" i="3"/>
  <c r="E1564" i="3"/>
  <c r="D1564" i="3"/>
  <c r="B1564" i="3"/>
  <c r="Y1563" i="3"/>
  <c r="Q1563" i="3"/>
  <c r="R1563" i="3" s="1"/>
  <c r="P1563" i="3"/>
  <c r="N1563" i="3"/>
  <c r="U1563" i="3" s="1"/>
  <c r="L1563" i="3"/>
  <c r="E1563" i="3"/>
  <c r="D1563" i="3"/>
  <c r="B1563" i="3"/>
  <c r="Y1562" i="3"/>
  <c r="U1562" i="3"/>
  <c r="Q1562" i="3"/>
  <c r="R1562" i="3" s="1"/>
  <c r="P1562" i="3"/>
  <c r="N1562" i="3"/>
  <c r="L1562" i="3"/>
  <c r="E1562" i="3"/>
  <c r="D1562" i="3"/>
  <c r="B1562" i="3"/>
  <c r="Y1561" i="3"/>
  <c r="Q1561" i="3"/>
  <c r="R1561" i="3" s="1"/>
  <c r="P1561" i="3"/>
  <c r="L1561" i="3"/>
  <c r="N1561" i="3" s="1"/>
  <c r="U1561" i="3" s="1"/>
  <c r="E1561" i="3"/>
  <c r="D1561" i="3"/>
  <c r="B1561" i="3"/>
  <c r="Y1560" i="3"/>
  <c r="Q1560" i="3"/>
  <c r="R1560" i="3" s="1"/>
  <c r="P1560" i="3"/>
  <c r="N1560" i="3"/>
  <c r="U1560" i="3" s="1"/>
  <c r="W1560" i="3" s="1"/>
  <c r="X1560" i="3" s="1"/>
  <c r="L1560" i="3"/>
  <c r="E1560" i="3"/>
  <c r="D1560" i="3"/>
  <c r="B1560" i="3"/>
  <c r="Y1559" i="3"/>
  <c r="U1559" i="3"/>
  <c r="Z1559" i="3" s="1"/>
  <c r="Q1559" i="3"/>
  <c r="R1559" i="3" s="1"/>
  <c r="P1559" i="3"/>
  <c r="L1559" i="3"/>
  <c r="N1559" i="3" s="1"/>
  <c r="E1559" i="3"/>
  <c r="D1559" i="3"/>
  <c r="B1559" i="3"/>
  <c r="Y1558" i="3"/>
  <c r="Q1558" i="3"/>
  <c r="R1558" i="3" s="1"/>
  <c r="P1558" i="3"/>
  <c r="N1558" i="3"/>
  <c r="U1558" i="3" s="1"/>
  <c r="L1558" i="3"/>
  <c r="E1558" i="3"/>
  <c r="D1558" i="3"/>
  <c r="B1558" i="3"/>
  <c r="Y1557" i="3"/>
  <c r="Q1557" i="3"/>
  <c r="R1557" i="3" s="1"/>
  <c r="P1557" i="3"/>
  <c r="L1557" i="3"/>
  <c r="N1557" i="3" s="1"/>
  <c r="U1557" i="3" s="1"/>
  <c r="E1557" i="3"/>
  <c r="D1557" i="3"/>
  <c r="B1557" i="3"/>
  <c r="Y1556" i="3"/>
  <c r="Q1556" i="3"/>
  <c r="R1556" i="3" s="1"/>
  <c r="P1556" i="3"/>
  <c r="L1556" i="3"/>
  <c r="N1556" i="3" s="1"/>
  <c r="U1556" i="3" s="1"/>
  <c r="E1556" i="3"/>
  <c r="D1556" i="3"/>
  <c r="B1556" i="3"/>
  <c r="Y1555" i="3"/>
  <c r="Q1555" i="3"/>
  <c r="R1555" i="3" s="1"/>
  <c r="P1555" i="3"/>
  <c r="N1555" i="3"/>
  <c r="U1555" i="3" s="1"/>
  <c r="W1555" i="3" s="1"/>
  <c r="X1555" i="3" s="1"/>
  <c r="L1555" i="3"/>
  <c r="E1555" i="3"/>
  <c r="D1555" i="3"/>
  <c r="B1555" i="3"/>
  <c r="Y1554" i="3"/>
  <c r="Q1554" i="3"/>
  <c r="R1554" i="3" s="1"/>
  <c r="P1554" i="3"/>
  <c r="L1554" i="3"/>
  <c r="N1554" i="3" s="1"/>
  <c r="U1554" i="3" s="1"/>
  <c r="E1554" i="3"/>
  <c r="D1554" i="3"/>
  <c r="B1554" i="3"/>
  <c r="Y1553" i="3"/>
  <c r="U1553" i="3"/>
  <c r="W1553" i="3" s="1"/>
  <c r="X1553" i="3" s="1"/>
  <c r="Q1553" i="3"/>
  <c r="R1553" i="3" s="1"/>
  <c r="P1553" i="3"/>
  <c r="N1553" i="3"/>
  <c r="L1553" i="3"/>
  <c r="E1553" i="3"/>
  <c r="D1553" i="3"/>
  <c r="B1553" i="3"/>
  <c r="Y1552" i="3"/>
  <c r="Q1552" i="3"/>
  <c r="R1552" i="3" s="1"/>
  <c r="P1552" i="3"/>
  <c r="L1552" i="3"/>
  <c r="N1552" i="3" s="1"/>
  <c r="U1552" i="3" s="1"/>
  <c r="E1552" i="3"/>
  <c r="D1552" i="3"/>
  <c r="B1552" i="3"/>
  <c r="Y1551" i="3"/>
  <c r="Q1551" i="3"/>
  <c r="R1551" i="3" s="1"/>
  <c r="P1551" i="3"/>
  <c r="L1551" i="3"/>
  <c r="N1551" i="3" s="1"/>
  <c r="U1551" i="3" s="1"/>
  <c r="E1551" i="3"/>
  <c r="D1551" i="3"/>
  <c r="B1551" i="3"/>
  <c r="Y1550" i="3"/>
  <c r="Q1550" i="3"/>
  <c r="R1550" i="3" s="1"/>
  <c r="P1550" i="3"/>
  <c r="L1550" i="3"/>
  <c r="N1550" i="3" s="1"/>
  <c r="U1550" i="3" s="1"/>
  <c r="E1550" i="3"/>
  <c r="D1550" i="3"/>
  <c r="B1550" i="3"/>
  <c r="Y1549" i="3"/>
  <c r="Q1549" i="3"/>
  <c r="R1549" i="3" s="1"/>
  <c r="P1549" i="3"/>
  <c r="L1549" i="3"/>
  <c r="N1549" i="3" s="1"/>
  <c r="U1549" i="3" s="1"/>
  <c r="E1549" i="3"/>
  <c r="D1549" i="3"/>
  <c r="B1549" i="3"/>
  <c r="Y1548" i="3"/>
  <c r="U1548" i="3"/>
  <c r="Z1548" i="3" s="1"/>
  <c r="Q1548" i="3"/>
  <c r="R1548" i="3" s="1"/>
  <c r="P1548" i="3"/>
  <c r="N1548" i="3"/>
  <c r="L1548" i="3"/>
  <c r="E1548" i="3"/>
  <c r="D1548" i="3"/>
  <c r="B1548" i="3"/>
  <c r="Y1547" i="3"/>
  <c r="Q1547" i="3"/>
  <c r="R1547" i="3" s="1"/>
  <c r="P1547" i="3"/>
  <c r="N1547" i="3"/>
  <c r="U1547" i="3" s="1"/>
  <c r="L1547" i="3"/>
  <c r="E1547" i="3"/>
  <c r="D1547" i="3"/>
  <c r="B1547" i="3"/>
  <c r="Y1546" i="3"/>
  <c r="Q1546" i="3"/>
  <c r="R1546" i="3" s="1"/>
  <c r="P1546" i="3"/>
  <c r="L1546" i="3"/>
  <c r="N1546" i="3" s="1"/>
  <c r="U1546" i="3" s="1"/>
  <c r="E1546" i="3"/>
  <c r="D1546" i="3"/>
  <c r="B1546" i="3"/>
  <c r="Y1545" i="3"/>
  <c r="Q1545" i="3"/>
  <c r="R1545" i="3" s="1"/>
  <c r="P1545" i="3"/>
  <c r="N1545" i="3"/>
  <c r="U1545" i="3" s="1"/>
  <c r="L1545" i="3"/>
  <c r="E1545" i="3"/>
  <c r="D1545" i="3"/>
  <c r="B1545" i="3"/>
  <c r="Y1544" i="3"/>
  <c r="Q1544" i="3"/>
  <c r="R1544" i="3" s="1"/>
  <c r="P1544" i="3"/>
  <c r="L1544" i="3"/>
  <c r="N1544" i="3" s="1"/>
  <c r="U1544" i="3" s="1"/>
  <c r="E1544" i="3"/>
  <c r="D1544" i="3"/>
  <c r="B1544" i="3"/>
  <c r="Y1543" i="3"/>
  <c r="U1543" i="3"/>
  <c r="W1543" i="3" s="1"/>
  <c r="X1543" i="3" s="1"/>
  <c r="Q1543" i="3"/>
  <c r="R1543" i="3" s="1"/>
  <c r="P1543" i="3"/>
  <c r="L1543" i="3"/>
  <c r="N1543" i="3" s="1"/>
  <c r="E1543" i="3"/>
  <c r="D1543" i="3"/>
  <c r="B1543" i="3"/>
  <c r="Y1542" i="3"/>
  <c r="Q1542" i="3"/>
  <c r="R1542" i="3" s="1"/>
  <c r="P1542" i="3"/>
  <c r="N1542" i="3"/>
  <c r="U1542" i="3" s="1"/>
  <c r="L1542" i="3"/>
  <c r="E1542" i="3"/>
  <c r="D1542" i="3"/>
  <c r="B1542" i="3"/>
  <c r="Y1541" i="3"/>
  <c r="Q1541" i="3"/>
  <c r="R1541" i="3" s="1"/>
  <c r="P1541" i="3"/>
  <c r="N1541" i="3"/>
  <c r="U1541" i="3" s="1"/>
  <c r="L1541" i="3"/>
  <c r="E1541" i="3"/>
  <c r="D1541" i="3"/>
  <c r="B1541" i="3"/>
  <c r="Y1540" i="3"/>
  <c r="U1540" i="3"/>
  <c r="Z1540" i="3" s="1"/>
  <c r="Q1540" i="3"/>
  <c r="R1540" i="3" s="1"/>
  <c r="P1540" i="3"/>
  <c r="N1540" i="3"/>
  <c r="L1540" i="3"/>
  <c r="E1540" i="3"/>
  <c r="D1540" i="3"/>
  <c r="B1540" i="3"/>
  <c r="Y1539" i="3"/>
  <c r="Q1539" i="3"/>
  <c r="R1539" i="3" s="1"/>
  <c r="P1539" i="3"/>
  <c r="N1539" i="3"/>
  <c r="U1539" i="3" s="1"/>
  <c r="W1539" i="3" s="1"/>
  <c r="X1539" i="3" s="1"/>
  <c r="L1539" i="3"/>
  <c r="E1539" i="3"/>
  <c r="D1539" i="3"/>
  <c r="B1539" i="3"/>
  <c r="Y1538" i="3"/>
  <c r="U1538" i="3"/>
  <c r="Q1538" i="3"/>
  <c r="R1538" i="3" s="1"/>
  <c r="P1538" i="3"/>
  <c r="N1538" i="3"/>
  <c r="L1538" i="3"/>
  <c r="E1538" i="3"/>
  <c r="D1538" i="3"/>
  <c r="B1538" i="3"/>
  <c r="Y1537" i="3"/>
  <c r="U1537" i="3"/>
  <c r="W1537" i="3" s="1"/>
  <c r="X1537" i="3" s="1"/>
  <c r="Q1537" i="3"/>
  <c r="R1537" i="3" s="1"/>
  <c r="P1537" i="3"/>
  <c r="N1537" i="3"/>
  <c r="L1537" i="3"/>
  <c r="E1537" i="3"/>
  <c r="D1537" i="3"/>
  <c r="B1537" i="3"/>
  <c r="Y1536" i="3"/>
  <c r="Q1536" i="3"/>
  <c r="R1536" i="3" s="1"/>
  <c r="P1536" i="3"/>
  <c r="L1536" i="3"/>
  <c r="N1536" i="3" s="1"/>
  <c r="U1536" i="3" s="1"/>
  <c r="E1536" i="3"/>
  <c r="D1536" i="3"/>
  <c r="B1536" i="3"/>
  <c r="Y1535" i="3"/>
  <c r="Q1535" i="3"/>
  <c r="R1535" i="3" s="1"/>
  <c r="P1535" i="3"/>
  <c r="L1535" i="3"/>
  <c r="N1535" i="3" s="1"/>
  <c r="U1535" i="3" s="1"/>
  <c r="E1535" i="3"/>
  <c r="D1535" i="3"/>
  <c r="B1535" i="3"/>
  <c r="Y1534" i="3"/>
  <c r="U1534" i="3"/>
  <c r="W1534" i="3" s="1"/>
  <c r="X1534" i="3" s="1"/>
  <c r="Q1534" i="3"/>
  <c r="R1534" i="3" s="1"/>
  <c r="P1534" i="3"/>
  <c r="N1534" i="3"/>
  <c r="L1534" i="3"/>
  <c r="E1534" i="3"/>
  <c r="D1534" i="3"/>
  <c r="B1534" i="3"/>
  <c r="Y1533" i="3"/>
  <c r="Q1533" i="3"/>
  <c r="R1533" i="3" s="1"/>
  <c r="P1533" i="3"/>
  <c r="N1533" i="3"/>
  <c r="U1533" i="3" s="1"/>
  <c r="Z1533" i="3" s="1"/>
  <c r="L1533" i="3"/>
  <c r="E1533" i="3"/>
  <c r="D1533" i="3"/>
  <c r="B1533" i="3"/>
  <c r="Y1532" i="3"/>
  <c r="U1532" i="3"/>
  <c r="Z1532" i="3" s="1"/>
  <c r="Q1532" i="3"/>
  <c r="R1532" i="3" s="1"/>
  <c r="P1532" i="3"/>
  <c r="N1532" i="3"/>
  <c r="L1532" i="3"/>
  <c r="E1532" i="3"/>
  <c r="D1532" i="3"/>
  <c r="B1532" i="3"/>
  <c r="Y1531" i="3"/>
  <c r="U1531" i="3"/>
  <c r="Z1531" i="3" s="1"/>
  <c r="Q1531" i="3"/>
  <c r="R1531" i="3" s="1"/>
  <c r="P1531" i="3"/>
  <c r="N1531" i="3"/>
  <c r="L1531" i="3"/>
  <c r="E1531" i="3"/>
  <c r="D1531" i="3"/>
  <c r="B1531" i="3"/>
  <c r="Y1530" i="3"/>
  <c r="Q1530" i="3"/>
  <c r="R1530" i="3" s="1"/>
  <c r="P1530" i="3"/>
  <c r="L1530" i="3"/>
  <c r="N1530" i="3" s="1"/>
  <c r="U1530" i="3" s="1"/>
  <c r="E1530" i="3"/>
  <c r="D1530" i="3"/>
  <c r="B1530" i="3"/>
  <c r="Y1529" i="3"/>
  <c r="Q1529" i="3"/>
  <c r="R1529" i="3" s="1"/>
  <c r="P1529" i="3"/>
  <c r="L1529" i="3"/>
  <c r="N1529" i="3" s="1"/>
  <c r="U1529" i="3" s="1"/>
  <c r="E1529" i="3"/>
  <c r="D1529" i="3"/>
  <c r="B1529" i="3"/>
  <c r="Y1528" i="3"/>
  <c r="Q1528" i="3"/>
  <c r="R1528" i="3" s="1"/>
  <c r="P1528" i="3"/>
  <c r="N1528" i="3"/>
  <c r="U1528" i="3" s="1"/>
  <c r="W1528" i="3" s="1"/>
  <c r="X1528" i="3" s="1"/>
  <c r="L1528" i="3"/>
  <c r="E1528" i="3"/>
  <c r="D1528" i="3"/>
  <c r="B1528" i="3"/>
  <c r="Y1527" i="3"/>
  <c r="Q1527" i="3"/>
  <c r="R1527" i="3" s="1"/>
  <c r="P1527" i="3"/>
  <c r="L1527" i="3"/>
  <c r="N1527" i="3" s="1"/>
  <c r="U1527" i="3" s="1"/>
  <c r="E1527" i="3"/>
  <c r="D1527" i="3"/>
  <c r="B1527" i="3"/>
  <c r="Y1526" i="3"/>
  <c r="U1526" i="3"/>
  <c r="Q1526" i="3"/>
  <c r="R1526" i="3" s="1"/>
  <c r="P1526" i="3"/>
  <c r="N1526" i="3"/>
  <c r="L1526" i="3"/>
  <c r="E1526" i="3"/>
  <c r="D1526" i="3"/>
  <c r="B1526" i="3"/>
  <c r="Y1525" i="3"/>
  <c r="Q1525" i="3"/>
  <c r="R1525" i="3" s="1"/>
  <c r="P1525" i="3"/>
  <c r="L1525" i="3"/>
  <c r="N1525" i="3" s="1"/>
  <c r="U1525" i="3" s="1"/>
  <c r="E1525" i="3"/>
  <c r="D1525" i="3"/>
  <c r="B1525" i="3"/>
  <c r="Y1524" i="3"/>
  <c r="Q1524" i="3"/>
  <c r="R1524" i="3" s="1"/>
  <c r="P1524" i="3"/>
  <c r="L1524" i="3"/>
  <c r="N1524" i="3" s="1"/>
  <c r="U1524" i="3" s="1"/>
  <c r="E1524" i="3"/>
  <c r="D1524" i="3"/>
  <c r="B1524" i="3"/>
  <c r="Y1523" i="3"/>
  <c r="Q1523" i="3"/>
  <c r="R1523" i="3" s="1"/>
  <c r="P1523" i="3"/>
  <c r="L1523" i="3"/>
  <c r="N1523" i="3" s="1"/>
  <c r="U1523" i="3" s="1"/>
  <c r="E1523" i="3"/>
  <c r="D1523" i="3"/>
  <c r="B1523" i="3"/>
  <c r="Y1522" i="3"/>
  <c r="Q1522" i="3"/>
  <c r="R1522" i="3" s="1"/>
  <c r="P1522" i="3"/>
  <c r="N1522" i="3"/>
  <c r="U1522" i="3" s="1"/>
  <c r="L1522" i="3"/>
  <c r="E1522" i="3"/>
  <c r="D1522" i="3"/>
  <c r="B1522" i="3"/>
  <c r="Y1521" i="3"/>
  <c r="U1521" i="3"/>
  <c r="Q1521" i="3"/>
  <c r="R1521" i="3" s="1"/>
  <c r="P1521" i="3"/>
  <c r="N1521" i="3"/>
  <c r="L1521" i="3"/>
  <c r="E1521" i="3"/>
  <c r="D1521" i="3"/>
  <c r="B1521" i="3"/>
  <c r="Y1520" i="3"/>
  <c r="Q1520" i="3"/>
  <c r="R1520" i="3" s="1"/>
  <c r="P1520" i="3"/>
  <c r="N1520" i="3"/>
  <c r="U1520" i="3" s="1"/>
  <c r="L1520" i="3"/>
  <c r="E1520" i="3"/>
  <c r="D1520" i="3"/>
  <c r="B1520" i="3"/>
  <c r="Y1519" i="3"/>
  <c r="U1519" i="3"/>
  <c r="Z1519" i="3" s="1"/>
  <c r="Q1519" i="3"/>
  <c r="R1519" i="3" s="1"/>
  <c r="P1519" i="3"/>
  <c r="N1519" i="3"/>
  <c r="L1519" i="3"/>
  <c r="E1519" i="3"/>
  <c r="D1519" i="3"/>
  <c r="B1519" i="3"/>
  <c r="Y1518" i="3"/>
  <c r="Q1518" i="3"/>
  <c r="R1518" i="3" s="1"/>
  <c r="P1518" i="3"/>
  <c r="L1518" i="3"/>
  <c r="N1518" i="3" s="1"/>
  <c r="U1518" i="3" s="1"/>
  <c r="E1518" i="3"/>
  <c r="D1518" i="3"/>
  <c r="B1518" i="3"/>
  <c r="Y1517" i="3"/>
  <c r="U1517" i="3"/>
  <c r="Z1517" i="3" s="1"/>
  <c r="Q1517" i="3"/>
  <c r="R1517" i="3" s="1"/>
  <c r="P1517" i="3"/>
  <c r="N1517" i="3"/>
  <c r="L1517" i="3"/>
  <c r="E1517" i="3"/>
  <c r="D1517" i="3"/>
  <c r="B1517" i="3"/>
  <c r="Y1516" i="3"/>
  <c r="U1516" i="3"/>
  <c r="Z1516" i="3" s="1"/>
  <c r="Q1516" i="3"/>
  <c r="R1516" i="3" s="1"/>
  <c r="P1516" i="3"/>
  <c r="N1516" i="3"/>
  <c r="L1516" i="3"/>
  <c r="E1516" i="3"/>
  <c r="D1516" i="3"/>
  <c r="B1516" i="3"/>
  <c r="Y1515" i="3"/>
  <c r="Q1515" i="3"/>
  <c r="R1515" i="3" s="1"/>
  <c r="P1515" i="3"/>
  <c r="L1515" i="3"/>
  <c r="N1515" i="3" s="1"/>
  <c r="U1515" i="3" s="1"/>
  <c r="E1515" i="3"/>
  <c r="D1515" i="3"/>
  <c r="B1515" i="3"/>
  <c r="Y1514" i="3"/>
  <c r="Q1514" i="3"/>
  <c r="R1514" i="3" s="1"/>
  <c r="P1514" i="3"/>
  <c r="L1514" i="3"/>
  <c r="N1514" i="3" s="1"/>
  <c r="U1514" i="3" s="1"/>
  <c r="E1514" i="3"/>
  <c r="D1514" i="3"/>
  <c r="B1514" i="3"/>
  <c r="Y1513" i="3"/>
  <c r="U1513" i="3"/>
  <c r="Q1513" i="3"/>
  <c r="R1513" i="3" s="1"/>
  <c r="P1513" i="3"/>
  <c r="L1513" i="3"/>
  <c r="N1513" i="3" s="1"/>
  <c r="E1513" i="3"/>
  <c r="D1513" i="3"/>
  <c r="B1513" i="3"/>
  <c r="Y1512" i="3"/>
  <c r="Q1512" i="3"/>
  <c r="R1512" i="3" s="1"/>
  <c r="P1512" i="3"/>
  <c r="N1512" i="3"/>
  <c r="U1512" i="3" s="1"/>
  <c r="Z1512" i="3" s="1"/>
  <c r="L1512" i="3"/>
  <c r="E1512" i="3"/>
  <c r="D1512" i="3"/>
  <c r="B1512" i="3"/>
  <c r="Y1511" i="3"/>
  <c r="Q1511" i="3"/>
  <c r="R1511" i="3" s="1"/>
  <c r="P1511" i="3"/>
  <c r="L1511" i="3"/>
  <c r="N1511" i="3" s="1"/>
  <c r="U1511" i="3" s="1"/>
  <c r="E1511" i="3"/>
  <c r="D1511" i="3"/>
  <c r="B1511" i="3"/>
  <c r="Y1510" i="3"/>
  <c r="Q1510" i="3"/>
  <c r="R1510" i="3" s="1"/>
  <c r="P1510" i="3"/>
  <c r="N1510" i="3"/>
  <c r="U1510" i="3" s="1"/>
  <c r="L1510" i="3"/>
  <c r="E1510" i="3"/>
  <c r="D1510" i="3"/>
  <c r="B1510" i="3"/>
  <c r="Y1509" i="3"/>
  <c r="Q1509" i="3"/>
  <c r="R1509" i="3" s="1"/>
  <c r="P1509" i="3"/>
  <c r="L1509" i="3"/>
  <c r="N1509" i="3" s="1"/>
  <c r="U1509" i="3" s="1"/>
  <c r="E1509" i="3"/>
  <c r="D1509" i="3"/>
  <c r="B1509" i="3"/>
  <c r="Y1508" i="3"/>
  <c r="Q1508" i="3"/>
  <c r="R1508" i="3" s="1"/>
  <c r="P1508" i="3"/>
  <c r="N1508" i="3"/>
  <c r="U1508" i="3" s="1"/>
  <c r="L1508" i="3"/>
  <c r="E1508" i="3"/>
  <c r="D1508" i="3"/>
  <c r="B1508" i="3"/>
  <c r="Y1507" i="3"/>
  <c r="Q1507" i="3"/>
  <c r="R1507" i="3" s="1"/>
  <c r="P1507" i="3"/>
  <c r="L1507" i="3"/>
  <c r="N1507" i="3" s="1"/>
  <c r="U1507" i="3" s="1"/>
  <c r="E1507" i="3"/>
  <c r="D1507" i="3"/>
  <c r="B1507" i="3"/>
  <c r="Y1506" i="3"/>
  <c r="Q1506" i="3"/>
  <c r="R1506" i="3" s="1"/>
  <c r="P1506" i="3"/>
  <c r="L1506" i="3"/>
  <c r="N1506" i="3" s="1"/>
  <c r="U1506" i="3" s="1"/>
  <c r="E1506" i="3"/>
  <c r="D1506" i="3"/>
  <c r="B1506" i="3"/>
  <c r="Y1505" i="3"/>
  <c r="Q1505" i="3"/>
  <c r="R1505" i="3" s="1"/>
  <c r="P1505" i="3"/>
  <c r="N1505" i="3"/>
  <c r="U1505" i="3" s="1"/>
  <c r="L1505" i="3"/>
  <c r="E1505" i="3"/>
  <c r="D1505" i="3"/>
  <c r="B1505" i="3"/>
  <c r="Y1504" i="3"/>
  <c r="Q1504" i="3"/>
  <c r="R1504" i="3" s="1"/>
  <c r="P1504" i="3"/>
  <c r="L1504" i="3"/>
  <c r="N1504" i="3" s="1"/>
  <c r="U1504" i="3" s="1"/>
  <c r="E1504" i="3"/>
  <c r="D1504" i="3"/>
  <c r="B1504" i="3"/>
  <c r="Y1503" i="3"/>
  <c r="Q1503" i="3"/>
  <c r="R1503" i="3" s="1"/>
  <c r="P1503" i="3"/>
  <c r="N1503" i="3"/>
  <c r="U1503" i="3" s="1"/>
  <c r="L1503" i="3"/>
  <c r="E1503" i="3"/>
  <c r="D1503" i="3"/>
  <c r="B1503" i="3"/>
  <c r="Y1502" i="3"/>
  <c r="U1502" i="3"/>
  <c r="Q1502" i="3"/>
  <c r="R1502" i="3" s="1"/>
  <c r="P1502" i="3"/>
  <c r="N1502" i="3"/>
  <c r="L1502" i="3"/>
  <c r="E1502" i="3"/>
  <c r="D1502" i="3"/>
  <c r="B1502" i="3"/>
  <c r="Y1501" i="3"/>
  <c r="Q1501" i="3"/>
  <c r="R1501" i="3" s="1"/>
  <c r="P1501" i="3"/>
  <c r="N1501" i="3"/>
  <c r="U1501" i="3" s="1"/>
  <c r="L1501" i="3"/>
  <c r="E1501" i="3"/>
  <c r="D1501" i="3"/>
  <c r="B1501" i="3"/>
  <c r="Y1500" i="3"/>
  <c r="Q1500" i="3"/>
  <c r="R1500" i="3" s="1"/>
  <c r="P1500" i="3"/>
  <c r="L1500" i="3"/>
  <c r="N1500" i="3" s="1"/>
  <c r="U1500" i="3" s="1"/>
  <c r="E1500" i="3"/>
  <c r="D1500" i="3"/>
  <c r="B1500" i="3"/>
  <c r="Y1499" i="3"/>
  <c r="Q1499" i="3"/>
  <c r="R1499" i="3" s="1"/>
  <c r="P1499" i="3"/>
  <c r="N1499" i="3"/>
  <c r="U1499" i="3" s="1"/>
  <c r="L1499" i="3"/>
  <c r="E1499" i="3"/>
  <c r="D1499" i="3"/>
  <c r="B1499" i="3"/>
  <c r="Y1498" i="3"/>
  <c r="U1498" i="3"/>
  <c r="W1498" i="3" s="1"/>
  <c r="X1498" i="3" s="1"/>
  <c r="Q1498" i="3"/>
  <c r="R1498" i="3" s="1"/>
  <c r="P1498" i="3"/>
  <c r="L1498" i="3"/>
  <c r="N1498" i="3" s="1"/>
  <c r="E1498" i="3"/>
  <c r="D1498" i="3"/>
  <c r="B1498" i="3"/>
  <c r="Y1497" i="3"/>
  <c r="U1497" i="3"/>
  <c r="Z1497" i="3" s="1"/>
  <c r="Q1497" i="3"/>
  <c r="R1497" i="3" s="1"/>
  <c r="P1497" i="3"/>
  <c r="N1497" i="3"/>
  <c r="L1497" i="3"/>
  <c r="E1497" i="3"/>
  <c r="D1497" i="3"/>
  <c r="B1497" i="3"/>
  <c r="Y1496" i="3"/>
  <c r="Q1496" i="3"/>
  <c r="R1496" i="3" s="1"/>
  <c r="P1496" i="3"/>
  <c r="L1496" i="3"/>
  <c r="N1496" i="3" s="1"/>
  <c r="U1496" i="3" s="1"/>
  <c r="E1496" i="3"/>
  <c r="D1496" i="3"/>
  <c r="B1496" i="3"/>
  <c r="Y1495" i="3"/>
  <c r="Q1495" i="3"/>
  <c r="R1495" i="3" s="1"/>
  <c r="P1495" i="3"/>
  <c r="L1495" i="3"/>
  <c r="N1495" i="3" s="1"/>
  <c r="U1495" i="3" s="1"/>
  <c r="E1495" i="3"/>
  <c r="D1495" i="3"/>
  <c r="B1495" i="3"/>
  <c r="Y1494" i="3"/>
  <c r="Q1494" i="3"/>
  <c r="R1494" i="3" s="1"/>
  <c r="P1494" i="3"/>
  <c r="L1494" i="3"/>
  <c r="N1494" i="3" s="1"/>
  <c r="U1494" i="3" s="1"/>
  <c r="W1494" i="3" s="1"/>
  <c r="X1494" i="3" s="1"/>
  <c r="E1494" i="3"/>
  <c r="D1494" i="3"/>
  <c r="B1494" i="3"/>
  <c r="Y1493" i="3"/>
  <c r="Q1493" i="3"/>
  <c r="R1493" i="3" s="1"/>
  <c r="P1493" i="3"/>
  <c r="N1493" i="3"/>
  <c r="U1493" i="3" s="1"/>
  <c r="W1493" i="3" s="1"/>
  <c r="X1493" i="3" s="1"/>
  <c r="L1493" i="3"/>
  <c r="E1493" i="3"/>
  <c r="D1493" i="3"/>
  <c r="B1493" i="3"/>
  <c r="Y1492" i="3"/>
  <c r="Q1492" i="3"/>
  <c r="R1492" i="3" s="1"/>
  <c r="P1492" i="3"/>
  <c r="L1492" i="3"/>
  <c r="N1492" i="3" s="1"/>
  <c r="U1492" i="3" s="1"/>
  <c r="Z1492" i="3" s="1"/>
  <c r="E1492" i="3"/>
  <c r="D1492" i="3"/>
  <c r="B1492" i="3"/>
  <c r="Y1491" i="3"/>
  <c r="Q1491" i="3"/>
  <c r="R1491" i="3" s="1"/>
  <c r="P1491" i="3"/>
  <c r="L1491" i="3"/>
  <c r="N1491" i="3" s="1"/>
  <c r="U1491" i="3" s="1"/>
  <c r="E1491" i="3"/>
  <c r="D1491" i="3"/>
  <c r="B1491" i="3"/>
  <c r="Y1490" i="3"/>
  <c r="Q1490" i="3"/>
  <c r="R1490" i="3" s="1"/>
  <c r="P1490" i="3"/>
  <c r="L1490" i="3"/>
  <c r="N1490" i="3" s="1"/>
  <c r="U1490" i="3" s="1"/>
  <c r="E1490" i="3"/>
  <c r="D1490" i="3"/>
  <c r="B1490" i="3"/>
  <c r="Y1489" i="3"/>
  <c r="Q1489" i="3"/>
  <c r="R1489" i="3" s="1"/>
  <c r="P1489" i="3"/>
  <c r="N1489" i="3"/>
  <c r="U1489" i="3" s="1"/>
  <c r="L1489" i="3"/>
  <c r="E1489" i="3"/>
  <c r="D1489" i="3"/>
  <c r="B1489" i="3"/>
  <c r="Y1488" i="3"/>
  <c r="Q1488" i="3"/>
  <c r="R1488" i="3" s="1"/>
  <c r="P1488" i="3"/>
  <c r="L1488" i="3"/>
  <c r="N1488" i="3" s="1"/>
  <c r="U1488" i="3" s="1"/>
  <c r="E1488" i="3"/>
  <c r="D1488" i="3"/>
  <c r="B1488" i="3"/>
  <c r="Y1487" i="3"/>
  <c r="Q1487" i="3"/>
  <c r="R1487" i="3" s="1"/>
  <c r="P1487" i="3"/>
  <c r="N1487" i="3"/>
  <c r="U1487" i="3" s="1"/>
  <c r="L1487" i="3"/>
  <c r="E1487" i="3"/>
  <c r="D1487" i="3"/>
  <c r="B1487" i="3"/>
  <c r="Y1486" i="3"/>
  <c r="Q1486" i="3"/>
  <c r="R1486" i="3" s="1"/>
  <c r="P1486" i="3"/>
  <c r="N1486" i="3"/>
  <c r="U1486" i="3" s="1"/>
  <c r="L1486" i="3"/>
  <c r="E1486" i="3"/>
  <c r="D1486" i="3"/>
  <c r="B1486" i="3"/>
  <c r="Y1485" i="3"/>
  <c r="Q1485" i="3"/>
  <c r="R1485" i="3" s="1"/>
  <c r="P1485" i="3"/>
  <c r="N1485" i="3"/>
  <c r="U1485" i="3" s="1"/>
  <c r="L1485" i="3"/>
  <c r="E1485" i="3"/>
  <c r="D1485" i="3"/>
  <c r="B1485" i="3"/>
  <c r="Y1484" i="3"/>
  <c r="Q1484" i="3"/>
  <c r="R1484" i="3" s="1"/>
  <c r="P1484" i="3"/>
  <c r="L1484" i="3"/>
  <c r="N1484" i="3" s="1"/>
  <c r="U1484" i="3" s="1"/>
  <c r="E1484" i="3"/>
  <c r="D1484" i="3"/>
  <c r="B1484" i="3"/>
  <c r="Y1483" i="3"/>
  <c r="Q1483" i="3"/>
  <c r="R1483" i="3" s="1"/>
  <c r="P1483" i="3"/>
  <c r="L1483" i="3"/>
  <c r="N1483" i="3" s="1"/>
  <c r="U1483" i="3" s="1"/>
  <c r="E1483" i="3"/>
  <c r="D1483" i="3"/>
  <c r="B1483" i="3"/>
  <c r="Y1482" i="3"/>
  <c r="U1482" i="3"/>
  <c r="W1482" i="3" s="1"/>
  <c r="X1482" i="3" s="1"/>
  <c r="Q1482" i="3"/>
  <c r="R1482" i="3" s="1"/>
  <c r="P1482" i="3"/>
  <c r="L1482" i="3"/>
  <c r="N1482" i="3" s="1"/>
  <c r="E1482" i="3"/>
  <c r="D1482" i="3"/>
  <c r="B1482" i="3"/>
  <c r="Y1481" i="3"/>
  <c r="U1481" i="3"/>
  <c r="Z1481" i="3" s="1"/>
  <c r="Q1481" i="3"/>
  <c r="R1481" i="3" s="1"/>
  <c r="P1481" i="3"/>
  <c r="N1481" i="3"/>
  <c r="L1481" i="3"/>
  <c r="E1481" i="3"/>
  <c r="D1481" i="3"/>
  <c r="B1481" i="3"/>
  <c r="Y1480" i="3"/>
  <c r="Q1480" i="3"/>
  <c r="R1480" i="3" s="1"/>
  <c r="P1480" i="3"/>
  <c r="L1480" i="3"/>
  <c r="N1480" i="3" s="1"/>
  <c r="U1480" i="3" s="1"/>
  <c r="E1480" i="3"/>
  <c r="D1480" i="3"/>
  <c r="B1480" i="3"/>
  <c r="Y1479" i="3"/>
  <c r="Q1479" i="3"/>
  <c r="R1479" i="3" s="1"/>
  <c r="P1479" i="3"/>
  <c r="L1479" i="3"/>
  <c r="N1479" i="3" s="1"/>
  <c r="U1479" i="3" s="1"/>
  <c r="E1479" i="3"/>
  <c r="D1479" i="3"/>
  <c r="B1479" i="3"/>
  <c r="Y1478" i="3"/>
  <c r="Q1478" i="3"/>
  <c r="R1478" i="3" s="1"/>
  <c r="P1478" i="3"/>
  <c r="N1478" i="3"/>
  <c r="U1478" i="3" s="1"/>
  <c r="W1478" i="3" s="1"/>
  <c r="X1478" i="3" s="1"/>
  <c r="L1478" i="3"/>
  <c r="E1478" i="3"/>
  <c r="D1478" i="3"/>
  <c r="B1478" i="3"/>
  <c r="Y1477" i="3"/>
  <c r="Q1477" i="3"/>
  <c r="R1477" i="3" s="1"/>
  <c r="P1477" i="3"/>
  <c r="N1477" i="3"/>
  <c r="U1477" i="3" s="1"/>
  <c r="Z1477" i="3" s="1"/>
  <c r="L1477" i="3"/>
  <c r="E1477" i="3"/>
  <c r="D1477" i="3"/>
  <c r="B1477" i="3"/>
  <c r="Y1476" i="3"/>
  <c r="Q1476" i="3"/>
  <c r="R1476" i="3" s="1"/>
  <c r="P1476" i="3"/>
  <c r="L1476" i="3"/>
  <c r="N1476" i="3" s="1"/>
  <c r="U1476" i="3" s="1"/>
  <c r="Z1476" i="3" s="1"/>
  <c r="E1476" i="3"/>
  <c r="D1476" i="3"/>
  <c r="B1476" i="3"/>
  <c r="Y1475" i="3"/>
  <c r="Q1475" i="3"/>
  <c r="R1475" i="3" s="1"/>
  <c r="P1475" i="3"/>
  <c r="L1475" i="3"/>
  <c r="N1475" i="3" s="1"/>
  <c r="U1475" i="3" s="1"/>
  <c r="E1475" i="3"/>
  <c r="D1475" i="3"/>
  <c r="B1475" i="3"/>
  <c r="Y1474" i="3"/>
  <c r="Q1474" i="3"/>
  <c r="R1474" i="3" s="1"/>
  <c r="P1474" i="3"/>
  <c r="L1474" i="3"/>
  <c r="N1474" i="3" s="1"/>
  <c r="U1474" i="3" s="1"/>
  <c r="E1474" i="3"/>
  <c r="D1474" i="3"/>
  <c r="B1474" i="3"/>
  <c r="Y1473" i="3"/>
  <c r="Q1473" i="3"/>
  <c r="R1473" i="3" s="1"/>
  <c r="P1473" i="3"/>
  <c r="N1473" i="3"/>
  <c r="U1473" i="3" s="1"/>
  <c r="L1473" i="3"/>
  <c r="E1473" i="3"/>
  <c r="D1473" i="3"/>
  <c r="B1473" i="3"/>
  <c r="Y1472" i="3"/>
  <c r="Q1472" i="3"/>
  <c r="R1472" i="3" s="1"/>
  <c r="P1472" i="3"/>
  <c r="L1472" i="3"/>
  <c r="N1472" i="3" s="1"/>
  <c r="U1472" i="3" s="1"/>
  <c r="E1472" i="3"/>
  <c r="D1472" i="3"/>
  <c r="B1472" i="3"/>
  <c r="Y1471" i="3"/>
  <c r="Q1471" i="3"/>
  <c r="R1471" i="3" s="1"/>
  <c r="P1471" i="3"/>
  <c r="N1471" i="3"/>
  <c r="U1471" i="3" s="1"/>
  <c r="L1471" i="3"/>
  <c r="E1471" i="3"/>
  <c r="D1471" i="3"/>
  <c r="B1471" i="3"/>
  <c r="Y1470" i="3"/>
  <c r="U1470" i="3"/>
  <c r="W1470" i="3" s="1"/>
  <c r="X1470" i="3" s="1"/>
  <c r="Q1470" i="3"/>
  <c r="R1470" i="3" s="1"/>
  <c r="P1470" i="3"/>
  <c r="N1470" i="3"/>
  <c r="L1470" i="3"/>
  <c r="E1470" i="3"/>
  <c r="D1470" i="3"/>
  <c r="B1470" i="3"/>
  <c r="Y1469" i="3"/>
  <c r="Q1469" i="3"/>
  <c r="R1469" i="3" s="1"/>
  <c r="P1469" i="3"/>
  <c r="N1469" i="3"/>
  <c r="U1469" i="3" s="1"/>
  <c r="Z1469" i="3" s="1"/>
  <c r="L1469" i="3"/>
  <c r="E1469" i="3"/>
  <c r="D1469" i="3"/>
  <c r="B1469" i="3"/>
  <c r="Y1468" i="3"/>
  <c r="Q1468" i="3"/>
  <c r="R1468" i="3" s="1"/>
  <c r="P1468" i="3"/>
  <c r="L1468" i="3"/>
  <c r="N1468" i="3" s="1"/>
  <c r="U1468" i="3" s="1"/>
  <c r="E1468" i="3"/>
  <c r="D1468" i="3"/>
  <c r="B1468" i="3"/>
  <c r="Y1467" i="3"/>
  <c r="Q1467" i="3"/>
  <c r="R1467" i="3" s="1"/>
  <c r="P1467" i="3"/>
  <c r="L1467" i="3"/>
  <c r="N1467" i="3" s="1"/>
  <c r="U1467" i="3" s="1"/>
  <c r="E1467" i="3"/>
  <c r="D1467" i="3"/>
  <c r="B1467" i="3"/>
  <c r="Y1466" i="3"/>
  <c r="Q1466" i="3"/>
  <c r="R1466" i="3" s="1"/>
  <c r="P1466" i="3"/>
  <c r="L1466" i="3"/>
  <c r="N1466" i="3" s="1"/>
  <c r="U1466" i="3" s="1"/>
  <c r="E1466" i="3"/>
  <c r="D1466" i="3"/>
  <c r="B1466" i="3"/>
  <c r="Y1465" i="3"/>
  <c r="U1465" i="3"/>
  <c r="Z1465" i="3" s="1"/>
  <c r="Q1465" i="3"/>
  <c r="R1465" i="3" s="1"/>
  <c r="P1465" i="3"/>
  <c r="N1465" i="3"/>
  <c r="L1465" i="3"/>
  <c r="E1465" i="3"/>
  <c r="D1465" i="3"/>
  <c r="B1465" i="3"/>
  <c r="Y1464" i="3"/>
  <c r="Q1464" i="3"/>
  <c r="R1464" i="3" s="1"/>
  <c r="P1464" i="3"/>
  <c r="L1464" i="3"/>
  <c r="N1464" i="3" s="1"/>
  <c r="U1464" i="3" s="1"/>
  <c r="Z1464" i="3" s="1"/>
  <c r="E1464" i="3"/>
  <c r="D1464" i="3"/>
  <c r="B1464" i="3"/>
  <c r="Y1463" i="3"/>
  <c r="Q1463" i="3"/>
  <c r="R1463" i="3" s="1"/>
  <c r="P1463" i="3"/>
  <c r="L1463" i="3"/>
  <c r="N1463" i="3" s="1"/>
  <c r="U1463" i="3" s="1"/>
  <c r="E1463" i="3"/>
  <c r="D1463" i="3"/>
  <c r="B1463" i="3"/>
  <c r="Y1462" i="3"/>
  <c r="Q1462" i="3"/>
  <c r="R1462" i="3" s="1"/>
  <c r="P1462" i="3"/>
  <c r="N1462" i="3"/>
  <c r="U1462" i="3" s="1"/>
  <c r="W1462" i="3" s="1"/>
  <c r="X1462" i="3" s="1"/>
  <c r="L1462" i="3"/>
  <c r="E1462" i="3"/>
  <c r="D1462" i="3"/>
  <c r="B1462" i="3"/>
  <c r="Y1461" i="3"/>
  <c r="Q1461" i="3"/>
  <c r="R1461" i="3" s="1"/>
  <c r="P1461" i="3"/>
  <c r="N1461" i="3"/>
  <c r="U1461" i="3" s="1"/>
  <c r="W1461" i="3" s="1"/>
  <c r="X1461" i="3" s="1"/>
  <c r="L1461" i="3"/>
  <c r="E1461" i="3"/>
  <c r="D1461" i="3"/>
  <c r="B1461" i="3"/>
  <c r="Y1460" i="3"/>
  <c r="Q1460" i="3"/>
  <c r="R1460" i="3" s="1"/>
  <c r="P1460" i="3"/>
  <c r="L1460" i="3"/>
  <c r="N1460" i="3" s="1"/>
  <c r="U1460" i="3" s="1"/>
  <c r="Z1460" i="3" s="1"/>
  <c r="E1460" i="3"/>
  <c r="D1460" i="3"/>
  <c r="B1460" i="3"/>
  <c r="Y1459" i="3"/>
  <c r="Q1459" i="3"/>
  <c r="R1459" i="3" s="1"/>
  <c r="P1459" i="3"/>
  <c r="L1459" i="3"/>
  <c r="N1459" i="3" s="1"/>
  <c r="U1459" i="3" s="1"/>
  <c r="E1459" i="3"/>
  <c r="D1459" i="3"/>
  <c r="B1459" i="3"/>
  <c r="Y1458" i="3"/>
  <c r="Q1458" i="3"/>
  <c r="R1458" i="3" s="1"/>
  <c r="P1458" i="3"/>
  <c r="L1458" i="3"/>
  <c r="N1458" i="3" s="1"/>
  <c r="U1458" i="3" s="1"/>
  <c r="E1458" i="3"/>
  <c r="D1458" i="3"/>
  <c r="B1458" i="3"/>
  <c r="Y1457" i="3"/>
  <c r="Q1457" i="3"/>
  <c r="R1457" i="3" s="1"/>
  <c r="P1457" i="3"/>
  <c r="N1457" i="3"/>
  <c r="U1457" i="3" s="1"/>
  <c r="L1457" i="3"/>
  <c r="E1457" i="3"/>
  <c r="D1457" i="3"/>
  <c r="B1457" i="3"/>
  <c r="Y1456" i="3"/>
  <c r="Q1456" i="3"/>
  <c r="R1456" i="3" s="1"/>
  <c r="P1456" i="3"/>
  <c r="L1456" i="3"/>
  <c r="N1456" i="3" s="1"/>
  <c r="U1456" i="3" s="1"/>
  <c r="E1456" i="3"/>
  <c r="D1456" i="3"/>
  <c r="B1456" i="3"/>
  <c r="Y1455" i="3"/>
  <c r="Q1455" i="3"/>
  <c r="R1455" i="3" s="1"/>
  <c r="P1455" i="3"/>
  <c r="N1455" i="3"/>
  <c r="U1455" i="3" s="1"/>
  <c r="L1455" i="3"/>
  <c r="E1455" i="3"/>
  <c r="D1455" i="3"/>
  <c r="B1455" i="3"/>
  <c r="Y1454" i="3"/>
  <c r="U1454" i="3"/>
  <c r="W1454" i="3" s="1"/>
  <c r="X1454" i="3" s="1"/>
  <c r="Q1454" i="3"/>
  <c r="R1454" i="3" s="1"/>
  <c r="P1454" i="3"/>
  <c r="N1454" i="3"/>
  <c r="L1454" i="3"/>
  <c r="E1454" i="3"/>
  <c r="D1454" i="3"/>
  <c r="B1454" i="3"/>
  <c r="Y1453" i="3"/>
  <c r="Q1453" i="3"/>
  <c r="R1453" i="3" s="1"/>
  <c r="P1453" i="3"/>
  <c r="N1453" i="3"/>
  <c r="U1453" i="3" s="1"/>
  <c r="L1453" i="3"/>
  <c r="E1453" i="3"/>
  <c r="D1453" i="3"/>
  <c r="B1453" i="3"/>
  <c r="Y1452" i="3"/>
  <c r="Q1452" i="3"/>
  <c r="R1452" i="3" s="1"/>
  <c r="P1452" i="3"/>
  <c r="L1452" i="3"/>
  <c r="N1452" i="3" s="1"/>
  <c r="U1452" i="3" s="1"/>
  <c r="E1452" i="3"/>
  <c r="D1452" i="3"/>
  <c r="B1452" i="3"/>
  <c r="Y1451" i="3"/>
  <c r="Q1451" i="3"/>
  <c r="R1451" i="3" s="1"/>
  <c r="P1451" i="3"/>
  <c r="L1451" i="3"/>
  <c r="N1451" i="3" s="1"/>
  <c r="U1451" i="3" s="1"/>
  <c r="E1451" i="3"/>
  <c r="D1451" i="3"/>
  <c r="B1451" i="3"/>
  <c r="Y1450" i="3"/>
  <c r="Q1450" i="3"/>
  <c r="R1450" i="3" s="1"/>
  <c r="P1450" i="3"/>
  <c r="L1450" i="3"/>
  <c r="N1450" i="3" s="1"/>
  <c r="U1450" i="3" s="1"/>
  <c r="E1450" i="3"/>
  <c r="D1450" i="3"/>
  <c r="B1450" i="3"/>
  <c r="Y1449" i="3"/>
  <c r="U1449" i="3"/>
  <c r="Z1449" i="3" s="1"/>
  <c r="Q1449" i="3"/>
  <c r="R1449" i="3" s="1"/>
  <c r="P1449" i="3"/>
  <c r="N1449" i="3"/>
  <c r="L1449" i="3"/>
  <c r="E1449" i="3"/>
  <c r="D1449" i="3"/>
  <c r="B1449" i="3"/>
  <c r="Y1448" i="3"/>
  <c r="Q1448" i="3"/>
  <c r="R1448" i="3" s="1"/>
  <c r="P1448" i="3"/>
  <c r="L1448" i="3"/>
  <c r="N1448" i="3" s="1"/>
  <c r="U1448" i="3" s="1"/>
  <c r="Z1448" i="3" s="1"/>
  <c r="E1448" i="3"/>
  <c r="D1448" i="3"/>
  <c r="B1448" i="3"/>
  <c r="Y1447" i="3"/>
  <c r="Q1447" i="3"/>
  <c r="R1447" i="3" s="1"/>
  <c r="P1447" i="3"/>
  <c r="L1447" i="3"/>
  <c r="N1447" i="3" s="1"/>
  <c r="U1447" i="3" s="1"/>
  <c r="E1447" i="3"/>
  <c r="D1447" i="3"/>
  <c r="B1447" i="3"/>
  <c r="Y1446" i="3"/>
  <c r="Q1446" i="3"/>
  <c r="R1446" i="3" s="1"/>
  <c r="P1446" i="3"/>
  <c r="L1446" i="3"/>
  <c r="N1446" i="3" s="1"/>
  <c r="U1446" i="3" s="1"/>
  <c r="E1446" i="3"/>
  <c r="D1446" i="3"/>
  <c r="B1446" i="3"/>
  <c r="Y1445" i="3"/>
  <c r="Q1445" i="3"/>
  <c r="R1445" i="3" s="1"/>
  <c r="P1445" i="3"/>
  <c r="N1445" i="3"/>
  <c r="U1445" i="3" s="1"/>
  <c r="Z1445" i="3" s="1"/>
  <c r="L1445" i="3"/>
  <c r="E1445" i="3"/>
  <c r="D1445" i="3"/>
  <c r="B1445" i="3"/>
  <c r="Y1444" i="3"/>
  <c r="Q1444" i="3"/>
  <c r="R1444" i="3" s="1"/>
  <c r="P1444" i="3"/>
  <c r="L1444" i="3"/>
  <c r="N1444" i="3" s="1"/>
  <c r="U1444" i="3" s="1"/>
  <c r="Z1444" i="3" s="1"/>
  <c r="E1444" i="3"/>
  <c r="D1444" i="3"/>
  <c r="B1444" i="3"/>
  <c r="Y1443" i="3"/>
  <c r="Q1443" i="3"/>
  <c r="R1443" i="3" s="1"/>
  <c r="P1443" i="3"/>
  <c r="L1443" i="3"/>
  <c r="N1443" i="3" s="1"/>
  <c r="U1443" i="3" s="1"/>
  <c r="E1443" i="3"/>
  <c r="D1443" i="3"/>
  <c r="B1443" i="3"/>
  <c r="Y1442" i="3"/>
  <c r="Q1442" i="3"/>
  <c r="R1442" i="3" s="1"/>
  <c r="P1442" i="3"/>
  <c r="N1442" i="3"/>
  <c r="U1442" i="3" s="1"/>
  <c r="L1442" i="3"/>
  <c r="E1442" i="3"/>
  <c r="D1442" i="3"/>
  <c r="B1442" i="3"/>
  <c r="Y1441" i="3"/>
  <c r="Q1441" i="3"/>
  <c r="R1441" i="3" s="1"/>
  <c r="P1441" i="3"/>
  <c r="N1441" i="3"/>
  <c r="U1441" i="3" s="1"/>
  <c r="L1441" i="3"/>
  <c r="E1441" i="3"/>
  <c r="D1441" i="3"/>
  <c r="B1441" i="3"/>
  <c r="Y1440" i="3"/>
  <c r="Q1440" i="3"/>
  <c r="R1440" i="3" s="1"/>
  <c r="P1440" i="3"/>
  <c r="L1440" i="3"/>
  <c r="N1440" i="3" s="1"/>
  <c r="U1440" i="3" s="1"/>
  <c r="E1440" i="3"/>
  <c r="D1440" i="3"/>
  <c r="B1440" i="3"/>
  <c r="Y1439" i="3"/>
  <c r="Q1439" i="3"/>
  <c r="R1439" i="3" s="1"/>
  <c r="P1439" i="3"/>
  <c r="N1439" i="3"/>
  <c r="U1439" i="3" s="1"/>
  <c r="W1439" i="3" s="1"/>
  <c r="X1439" i="3" s="1"/>
  <c r="L1439" i="3"/>
  <c r="E1439" i="3"/>
  <c r="D1439" i="3"/>
  <c r="B1439" i="3"/>
  <c r="Y1438" i="3"/>
  <c r="Q1438" i="3"/>
  <c r="R1438" i="3" s="1"/>
  <c r="P1438" i="3"/>
  <c r="L1438" i="3"/>
  <c r="N1438" i="3" s="1"/>
  <c r="U1438" i="3" s="1"/>
  <c r="E1438" i="3"/>
  <c r="D1438" i="3"/>
  <c r="B1438" i="3"/>
  <c r="Y1437" i="3"/>
  <c r="Q1437" i="3"/>
  <c r="R1437" i="3" s="1"/>
  <c r="P1437" i="3"/>
  <c r="N1437" i="3"/>
  <c r="U1437" i="3" s="1"/>
  <c r="Z1437" i="3" s="1"/>
  <c r="L1437" i="3"/>
  <c r="E1437" i="3"/>
  <c r="D1437" i="3"/>
  <c r="B1437" i="3"/>
  <c r="Y1436" i="3"/>
  <c r="Q1436" i="3"/>
  <c r="R1436" i="3" s="1"/>
  <c r="P1436" i="3"/>
  <c r="L1436" i="3"/>
  <c r="N1436" i="3" s="1"/>
  <c r="U1436" i="3" s="1"/>
  <c r="E1436" i="3"/>
  <c r="D1436" i="3"/>
  <c r="B1436" i="3"/>
  <c r="Y1435" i="3"/>
  <c r="Q1435" i="3"/>
  <c r="R1435" i="3" s="1"/>
  <c r="P1435" i="3"/>
  <c r="L1435" i="3"/>
  <c r="N1435" i="3" s="1"/>
  <c r="U1435" i="3" s="1"/>
  <c r="E1435" i="3"/>
  <c r="D1435" i="3"/>
  <c r="B1435" i="3"/>
  <c r="Y1434" i="3"/>
  <c r="Q1434" i="3"/>
  <c r="R1434" i="3" s="1"/>
  <c r="P1434" i="3"/>
  <c r="L1434" i="3"/>
  <c r="N1434" i="3" s="1"/>
  <c r="U1434" i="3" s="1"/>
  <c r="E1434" i="3"/>
  <c r="D1434" i="3"/>
  <c r="B1434" i="3"/>
  <c r="Y1433" i="3"/>
  <c r="U1433" i="3"/>
  <c r="Q1433" i="3"/>
  <c r="R1433" i="3" s="1"/>
  <c r="P1433" i="3"/>
  <c r="N1433" i="3"/>
  <c r="L1433" i="3"/>
  <c r="E1433" i="3"/>
  <c r="D1433" i="3"/>
  <c r="B1433" i="3"/>
  <c r="Y1432" i="3"/>
  <c r="Q1432" i="3"/>
  <c r="R1432" i="3" s="1"/>
  <c r="P1432" i="3"/>
  <c r="L1432" i="3"/>
  <c r="N1432" i="3" s="1"/>
  <c r="U1432" i="3" s="1"/>
  <c r="Z1432" i="3" s="1"/>
  <c r="E1432" i="3"/>
  <c r="D1432" i="3"/>
  <c r="B1432" i="3"/>
  <c r="Y1431" i="3"/>
  <c r="Q1431" i="3"/>
  <c r="R1431" i="3" s="1"/>
  <c r="P1431" i="3"/>
  <c r="L1431" i="3"/>
  <c r="N1431" i="3" s="1"/>
  <c r="U1431" i="3" s="1"/>
  <c r="E1431" i="3"/>
  <c r="D1431" i="3"/>
  <c r="B1431" i="3"/>
  <c r="Y1430" i="3"/>
  <c r="Q1430" i="3"/>
  <c r="R1430" i="3" s="1"/>
  <c r="P1430" i="3"/>
  <c r="L1430" i="3"/>
  <c r="N1430" i="3" s="1"/>
  <c r="U1430" i="3" s="1"/>
  <c r="E1430" i="3"/>
  <c r="D1430" i="3"/>
  <c r="B1430" i="3"/>
  <c r="Y1429" i="3"/>
  <c r="Q1429" i="3"/>
  <c r="R1429" i="3" s="1"/>
  <c r="P1429" i="3"/>
  <c r="N1429" i="3"/>
  <c r="U1429" i="3" s="1"/>
  <c r="L1429" i="3"/>
  <c r="E1429" i="3"/>
  <c r="D1429" i="3"/>
  <c r="B1429" i="3"/>
  <c r="Y1428" i="3"/>
  <c r="Q1428" i="3"/>
  <c r="R1428" i="3" s="1"/>
  <c r="P1428" i="3"/>
  <c r="L1428" i="3"/>
  <c r="N1428" i="3" s="1"/>
  <c r="U1428" i="3" s="1"/>
  <c r="Z1428" i="3" s="1"/>
  <c r="E1428" i="3"/>
  <c r="D1428" i="3"/>
  <c r="B1428" i="3"/>
  <c r="Y1427" i="3"/>
  <c r="Q1427" i="3"/>
  <c r="R1427" i="3" s="1"/>
  <c r="P1427" i="3"/>
  <c r="L1427" i="3"/>
  <c r="N1427" i="3" s="1"/>
  <c r="U1427" i="3" s="1"/>
  <c r="E1427" i="3"/>
  <c r="D1427" i="3"/>
  <c r="B1427" i="3"/>
  <c r="Y1426" i="3"/>
  <c r="Q1426" i="3"/>
  <c r="R1426" i="3" s="1"/>
  <c r="P1426" i="3"/>
  <c r="L1426" i="3"/>
  <c r="N1426" i="3" s="1"/>
  <c r="U1426" i="3" s="1"/>
  <c r="E1426" i="3"/>
  <c r="D1426" i="3"/>
  <c r="B1426" i="3"/>
  <c r="Y1425" i="3"/>
  <c r="Q1425" i="3"/>
  <c r="R1425" i="3" s="1"/>
  <c r="P1425" i="3"/>
  <c r="N1425" i="3"/>
  <c r="U1425" i="3" s="1"/>
  <c r="L1425" i="3"/>
  <c r="E1425" i="3"/>
  <c r="D1425" i="3"/>
  <c r="B1425" i="3"/>
  <c r="Y1424" i="3"/>
  <c r="Q1424" i="3"/>
  <c r="R1424" i="3" s="1"/>
  <c r="P1424" i="3"/>
  <c r="L1424" i="3"/>
  <c r="N1424" i="3" s="1"/>
  <c r="U1424" i="3" s="1"/>
  <c r="Z1424" i="3" s="1"/>
  <c r="E1424" i="3"/>
  <c r="D1424" i="3"/>
  <c r="B1424" i="3"/>
  <c r="Y1423" i="3"/>
  <c r="Q1423" i="3"/>
  <c r="R1423" i="3" s="1"/>
  <c r="P1423" i="3"/>
  <c r="N1423" i="3"/>
  <c r="U1423" i="3" s="1"/>
  <c r="W1423" i="3" s="1"/>
  <c r="X1423" i="3" s="1"/>
  <c r="L1423" i="3"/>
  <c r="E1423" i="3"/>
  <c r="D1423" i="3"/>
  <c r="B1423" i="3"/>
  <c r="Y1422" i="3"/>
  <c r="U1422" i="3"/>
  <c r="Q1422" i="3"/>
  <c r="R1422" i="3" s="1"/>
  <c r="P1422" i="3"/>
  <c r="L1422" i="3"/>
  <c r="N1422" i="3" s="1"/>
  <c r="E1422" i="3"/>
  <c r="D1422" i="3"/>
  <c r="B1422" i="3"/>
  <c r="Y1421" i="3"/>
  <c r="Q1421" i="3"/>
  <c r="R1421" i="3" s="1"/>
  <c r="P1421" i="3"/>
  <c r="N1421" i="3"/>
  <c r="U1421" i="3" s="1"/>
  <c r="L1421" i="3"/>
  <c r="E1421" i="3"/>
  <c r="D1421" i="3"/>
  <c r="B1421" i="3"/>
  <c r="Y1420" i="3"/>
  <c r="Q1420" i="3"/>
  <c r="R1420" i="3" s="1"/>
  <c r="P1420" i="3"/>
  <c r="L1420" i="3"/>
  <c r="N1420" i="3" s="1"/>
  <c r="U1420" i="3" s="1"/>
  <c r="E1420" i="3"/>
  <c r="D1420" i="3"/>
  <c r="B1420" i="3"/>
  <c r="Y1419" i="3"/>
  <c r="U1419" i="3"/>
  <c r="Q1419" i="3"/>
  <c r="R1419" i="3" s="1"/>
  <c r="P1419" i="3"/>
  <c r="L1419" i="3"/>
  <c r="N1419" i="3" s="1"/>
  <c r="E1419" i="3"/>
  <c r="D1419" i="3"/>
  <c r="B1419" i="3"/>
  <c r="Y1418" i="3"/>
  <c r="Q1418" i="3"/>
  <c r="R1418" i="3" s="1"/>
  <c r="P1418" i="3"/>
  <c r="L1418" i="3"/>
  <c r="N1418" i="3" s="1"/>
  <c r="U1418" i="3" s="1"/>
  <c r="E1418" i="3"/>
  <c r="D1418" i="3"/>
  <c r="B1418" i="3"/>
  <c r="Y1417" i="3"/>
  <c r="U1417" i="3"/>
  <c r="Z1417" i="3" s="1"/>
  <c r="Q1417" i="3"/>
  <c r="R1417" i="3" s="1"/>
  <c r="P1417" i="3"/>
  <c r="N1417" i="3"/>
  <c r="L1417" i="3"/>
  <c r="E1417" i="3"/>
  <c r="D1417" i="3"/>
  <c r="B1417" i="3"/>
  <c r="Y1416" i="3"/>
  <c r="Q1416" i="3"/>
  <c r="R1416" i="3" s="1"/>
  <c r="P1416" i="3"/>
  <c r="L1416" i="3"/>
  <c r="N1416" i="3" s="1"/>
  <c r="U1416" i="3" s="1"/>
  <c r="Z1416" i="3" s="1"/>
  <c r="E1416" i="3"/>
  <c r="D1416" i="3"/>
  <c r="B1416" i="3"/>
  <c r="Y1415" i="3"/>
  <c r="Q1415" i="3"/>
  <c r="R1415" i="3" s="1"/>
  <c r="P1415" i="3"/>
  <c r="N1415" i="3"/>
  <c r="U1415" i="3" s="1"/>
  <c r="L1415" i="3"/>
  <c r="E1415" i="3"/>
  <c r="D1415" i="3"/>
  <c r="B1415" i="3"/>
  <c r="Y1414" i="3"/>
  <c r="Q1414" i="3"/>
  <c r="R1414" i="3" s="1"/>
  <c r="P1414" i="3"/>
  <c r="L1414" i="3"/>
  <c r="N1414" i="3" s="1"/>
  <c r="U1414" i="3" s="1"/>
  <c r="E1414" i="3"/>
  <c r="D1414" i="3"/>
  <c r="B1414" i="3"/>
  <c r="Y1413" i="3"/>
  <c r="Q1413" i="3"/>
  <c r="R1413" i="3" s="1"/>
  <c r="P1413" i="3"/>
  <c r="N1413" i="3"/>
  <c r="U1413" i="3" s="1"/>
  <c r="W1413" i="3" s="1"/>
  <c r="X1413" i="3" s="1"/>
  <c r="L1413" i="3"/>
  <c r="E1413" i="3"/>
  <c r="D1413" i="3"/>
  <c r="B1413" i="3"/>
  <c r="Y1412" i="3"/>
  <c r="Q1412" i="3"/>
  <c r="R1412" i="3" s="1"/>
  <c r="P1412" i="3"/>
  <c r="L1412" i="3"/>
  <c r="N1412" i="3" s="1"/>
  <c r="U1412" i="3" s="1"/>
  <c r="Z1412" i="3" s="1"/>
  <c r="E1412" i="3"/>
  <c r="D1412" i="3"/>
  <c r="B1412" i="3"/>
  <c r="Y1411" i="3"/>
  <c r="Q1411" i="3"/>
  <c r="R1411" i="3" s="1"/>
  <c r="P1411" i="3"/>
  <c r="N1411" i="3"/>
  <c r="U1411" i="3" s="1"/>
  <c r="L1411" i="3"/>
  <c r="E1411" i="3"/>
  <c r="D1411" i="3"/>
  <c r="B1411" i="3"/>
  <c r="Y1410" i="3"/>
  <c r="U1410" i="3"/>
  <c r="Z1410" i="3" s="1"/>
  <c r="Q1410" i="3"/>
  <c r="R1410" i="3" s="1"/>
  <c r="P1410" i="3"/>
  <c r="N1410" i="3"/>
  <c r="L1410" i="3"/>
  <c r="E1410" i="3"/>
  <c r="D1410" i="3"/>
  <c r="B1410" i="3"/>
  <c r="Y1409" i="3"/>
  <c r="U1409" i="3"/>
  <c r="Q1409" i="3"/>
  <c r="R1409" i="3" s="1"/>
  <c r="P1409" i="3"/>
  <c r="N1409" i="3"/>
  <c r="L1409" i="3"/>
  <c r="E1409" i="3"/>
  <c r="D1409" i="3"/>
  <c r="B1409" i="3"/>
  <c r="Y1408" i="3"/>
  <c r="Q1408" i="3"/>
  <c r="R1408" i="3" s="1"/>
  <c r="P1408" i="3"/>
  <c r="L1408" i="3"/>
  <c r="N1408" i="3" s="1"/>
  <c r="U1408" i="3" s="1"/>
  <c r="Z1408" i="3" s="1"/>
  <c r="E1408" i="3"/>
  <c r="D1408" i="3"/>
  <c r="B1408" i="3"/>
  <c r="Y1407" i="3"/>
  <c r="U1407" i="3"/>
  <c r="W1407" i="3" s="1"/>
  <c r="X1407" i="3" s="1"/>
  <c r="Q1407" i="3"/>
  <c r="R1407" i="3" s="1"/>
  <c r="P1407" i="3"/>
  <c r="N1407" i="3"/>
  <c r="L1407" i="3"/>
  <c r="E1407" i="3"/>
  <c r="D1407" i="3"/>
  <c r="B1407" i="3"/>
  <c r="Y1406" i="3"/>
  <c r="Q1406" i="3"/>
  <c r="R1406" i="3" s="1"/>
  <c r="P1406" i="3"/>
  <c r="L1406" i="3"/>
  <c r="N1406" i="3" s="1"/>
  <c r="U1406" i="3" s="1"/>
  <c r="Z1406" i="3" s="1"/>
  <c r="E1406" i="3"/>
  <c r="D1406" i="3"/>
  <c r="B1406" i="3"/>
  <c r="Y1405" i="3"/>
  <c r="U1405" i="3"/>
  <c r="Z1405" i="3" s="1"/>
  <c r="Q1405" i="3"/>
  <c r="R1405" i="3" s="1"/>
  <c r="P1405" i="3"/>
  <c r="N1405" i="3"/>
  <c r="L1405" i="3"/>
  <c r="E1405" i="3"/>
  <c r="D1405" i="3"/>
  <c r="B1405" i="3"/>
  <c r="Y1404" i="3"/>
  <c r="Q1404" i="3"/>
  <c r="R1404" i="3" s="1"/>
  <c r="P1404" i="3"/>
  <c r="L1404" i="3"/>
  <c r="N1404" i="3" s="1"/>
  <c r="U1404" i="3" s="1"/>
  <c r="Z1404" i="3" s="1"/>
  <c r="E1404" i="3"/>
  <c r="D1404" i="3"/>
  <c r="B1404" i="3"/>
  <c r="Y1403" i="3"/>
  <c r="Q1403" i="3"/>
  <c r="R1403" i="3" s="1"/>
  <c r="P1403" i="3"/>
  <c r="L1403" i="3"/>
  <c r="N1403" i="3" s="1"/>
  <c r="U1403" i="3" s="1"/>
  <c r="W1403" i="3" s="1"/>
  <c r="X1403" i="3" s="1"/>
  <c r="E1403" i="3"/>
  <c r="D1403" i="3"/>
  <c r="B1403" i="3"/>
  <c r="Y1402" i="3"/>
  <c r="U1402" i="3"/>
  <c r="W1402" i="3" s="1"/>
  <c r="X1402" i="3" s="1"/>
  <c r="Q1402" i="3"/>
  <c r="R1402" i="3" s="1"/>
  <c r="P1402" i="3"/>
  <c r="L1402" i="3"/>
  <c r="N1402" i="3" s="1"/>
  <c r="E1402" i="3"/>
  <c r="D1402" i="3"/>
  <c r="B1402" i="3"/>
  <c r="Y1401" i="3"/>
  <c r="Q1401" i="3"/>
  <c r="R1401" i="3" s="1"/>
  <c r="P1401" i="3"/>
  <c r="N1401" i="3"/>
  <c r="U1401" i="3" s="1"/>
  <c r="L1401" i="3"/>
  <c r="E1401" i="3"/>
  <c r="D1401" i="3"/>
  <c r="B1401" i="3"/>
  <c r="Y1400" i="3"/>
  <c r="Q1400" i="3"/>
  <c r="R1400" i="3" s="1"/>
  <c r="P1400" i="3"/>
  <c r="L1400" i="3"/>
  <c r="N1400" i="3" s="1"/>
  <c r="U1400" i="3" s="1"/>
  <c r="Z1400" i="3" s="1"/>
  <c r="E1400" i="3"/>
  <c r="D1400" i="3"/>
  <c r="B1400" i="3"/>
  <c r="Y1399" i="3"/>
  <c r="Q1399" i="3"/>
  <c r="R1399" i="3" s="1"/>
  <c r="P1399" i="3"/>
  <c r="L1399" i="3"/>
  <c r="N1399" i="3" s="1"/>
  <c r="U1399" i="3" s="1"/>
  <c r="E1399" i="3"/>
  <c r="D1399" i="3"/>
  <c r="B1399" i="3"/>
  <c r="Y1398" i="3"/>
  <c r="Q1398" i="3"/>
  <c r="R1398" i="3" s="1"/>
  <c r="P1398" i="3"/>
  <c r="N1398" i="3"/>
  <c r="U1398" i="3" s="1"/>
  <c r="W1398" i="3" s="1"/>
  <c r="X1398" i="3" s="1"/>
  <c r="L1398" i="3"/>
  <c r="E1398" i="3"/>
  <c r="D1398" i="3"/>
  <c r="B1398" i="3"/>
  <c r="Y1397" i="3"/>
  <c r="U1397" i="3"/>
  <c r="Z1397" i="3" s="1"/>
  <c r="Q1397" i="3"/>
  <c r="R1397" i="3" s="1"/>
  <c r="P1397" i="3"/>
  <c r="N1397" i="3"/>
  <c r="L1397" i="3"/>
  <c r="E1397" i="3"/>
  <c r="D1397" i="3"/>
  <c r="B1397" i="3"/>
  <c r="Y1396" i="3"/>
  <c r="Q1396" i="3"/>
  <c r="R1396" i="3" s="1"/>
  <c r="P1396" i="3"/>
  <c r="L1396" i="3"/>
  <c r="N1396" i="3" s="1"/>
  <c r="U1396" i="3" s="1"/>
  <c r="E1396" i="3"/>
  <c r="D1396" i="3"/>
  <c r="B1396" i="3"/>
  <c r="Y1395" i="3"/>
  <c r="Q1395" i="3"/>
  <c r="R1395" i="3" s="1"/>
  <c r="P1395" i="3"/>
  <c r="N1395" i="3"/>
  <c r="U1395" i="3" s="1"/>
  <c r="L1395" i="3"/>
  <c r="E1395" i="3"/>
  <c r="D1395" i="3"/>
  <c r="B1395" i="3"/>
  <c r="Y1394" i="3"/>
  <c r="Q1394" i="3"/>
  <c r="R1394" i="3" s="1"/>
  <c r="P1394" i="3"/>
  <c r="N1394" i="3"/>
  <c r="U1394" i="3" s="1"/>
  <c r="L1394" i="3"/>
  <c r="E1394" i="3"/>
  <c r="D1394" i="3"/>
  <c r="B1394" i="3"/>
  <c r="Y1393" i="3"/>
  <c r="Q1393" i="3"/>
  <c r="R1393" i="3" s="1"/>
  <c r="P1393" i="3"/>
  <c r="N1393" i="3"/>
  <c r="U1393" i="3" s="1"/>
  <c r="W1393" i="3" s="1"/>
  <c r="X1393" i="3" s="1"/>
  <c r="L1393" i="3"/>
  <c r="E1393" i="3"/>
  <c r="D1393" i="3"/>
  <c r="B1393" i="3"/>
  <c r="Y1392" i="3"/>
  <c r="Q1392" i="3"/>
  <c r="R1392" i="3" s="1"/>
  <c r="P1392" i="3"/>
  <c r="L1392" i="3"/>
  <c r="N1392" i="3" s="1"/>
  <c r="U1392" i="3" s="1"/>
  <c r="E1392" i="3"/>
  <c r="D1392" i="3"/>
  <c r="B1392" i="3"/>
  <c r="Y1391" i="3"/>
  <c r="U1391" i="3"/>
  <c r="W1391" i="3" s="1"/>
  <c r="X1391" i="3" s="1"/>
  <c r="Q1391" i="3"/>
  <c r="R1391" i="3" s="1"/>
  <c r="P1391" i="3"/>
  <c r="N1391" i="3"/>
  <c r="L1391" i="3"/>
  <c r="E1391" i="3"/>
  <c r="D1391" i="3"/>
  <c r="B1391" i="3"/>
  <c r="Y1390" i="3"/>
  <c r="Q1390" i="3"/>
  <c r="R1390" i="3" s="1"/>
  <c r="P1390" i="3"/>
  <c r="N1390" i="3"/>
  <c r="U1390" i="3" s="1"/>
  <c r="W1390" i="3" s="1"/>
  <c r="X1390" i="3" s="1"/>
  <c r="L1390" i="3"/>
  <c r="E1390" i="3"/>
  <c r="D1390" i="3"/>
  <c r="B1390" i="3"/>
  <c r="Y1389" i="3"/>
  <c r="U1389" i="3"/>
  <c r="Z1389" i="3" s="1"/>
  <c r="Q1389" i="3"/>
  <c r="R1389" i="3" s="1"/>
  <c r="P1389" i="3"/>
  <c r="N1389" i="3"/>
  <c r="L1389" i="3"/>
  <c r="E1389" i="3"/>
  <c r="D1389" i="3"/>
  <c r="B1389" i="3"/>
  <c r="Y1388" i="3"/>
  <c r="Q1388" i="3"/>
  <c r="R1388" i="3" s="1"/>
  <c r="P1388" i="3"/>
  <c r="L1388" i="3"/>
  <c r="N1388" i="3" s="1"/>
  <c r="U1388" i="3" s="1"/>
  <c r="Z1388" i="3" s="1"/>
  <c r="E1388" i="3"/>
  <c r="D1388" i="3"/>
  <c r="B1388" i="3"/>
  <c r="Y1387" i="3"/>
  <c r="Q1387" i="3"/>
  <c r="R1387" i="3" s="1"/>
  <c r="P1387" i="3"/>
  <c r="N1387" i="3"/>
  <c r="U1387" i="3" s="1"/>
  <c r="L1387" i="3"/>
  <c r="E1387" i="3"/>
  <c r="D1387" i="3"/>
  <c r="B1387" i="3"/>
  <c r="Y1386" i="3"/>
  <c r="U1386" i="3"/>
  <c r="Z1386" i="3" s="1"/>
  <c r="Q1386" i="3"/>
  <c r="R1386" i="3" s="1"/>
  <c r="P1386" i="3"/>
  <c r="L1386" i="3"/>
  <c r="N1386" i="3" s="1"/>
  <c r="E1386" i="3"/>
  <c r="D1386" i="3"/>
  <c r="B1386" i="3"/>
  <c r="Y1385" i="3"/>
  <c r="Q1385" i="3"/>
  <c r="R1385" i="3" s="1"/>
  <c r="P1385" i="3"/>
  <c r="N1385" i="3"/>
  <c r="U1385" i="3" s="1"/>
  <c r="L1385" i="3"/>
  <c r="E1385" i="3"/>
  <c r="D1385" i="3"/>
  <c r="B1385" i="3"/>
  <c r="Y1384" i="3"/>
  <c r="Q1384" i="3"/>
  <c r="R1384" i="3" s="1"/>
  <c r="P1384" i="3"/>
  <c r="L1384" i="3"/>
  <c r="N1384" i="3" s="1"/>
  <c r="U1384" i="3" s="1"/>
  <c r="E1384" i="3"/>
  <c r="D1384" i="3"/>
  <c r="B1384" i="3"/>
  <c r="Y1383" i="3"/>
  <c r="Q1383" i="3"/>
  <c r="R1383" i="3" s="1"/>
  <c r="P1383" i="3"/>
  <c r="N1383" i="3"/>
  <c r="U1383" i="3" s="1"/>
  <c r="L1383" i="3"/>
  <c r="E1383" i="3"/>
  <c r="D1383" i="3"/>
  <c r="B1383" i="3"/>
  <c r="Y1382" i="3"/>
  <c r="Q1382" i="3"/>
  <c r="R1382" i="3" s="1"/>
  <c r="P1382" i="3"/>
  <c r="L1382" i="3"/>
  <c r="N1382" i="3" s="1"/>
  <c r="U1382" i="3" s="1"/>
  <c r="E1382" i="3"/>
  <c r="D1382" i="3"/>
  <c r="B1382" i="3"/>
  <c r="Y1381" i="3"/>
  <c r="U1381" i="3"/>
  <c r="Q1381" i="3"/>
  <c r="R1381" i="3" s="1"/>
  <c r="P1381" i="3"/>
  <c r="N1381" i="3"/>
  <c r="L1381" i="3"/>
  <c r="E1381" i="3"/>
  <c r="D1381" i="3"/>
  <c r="B1381" i="3"/>
  <c r="Y1380" i="3"/>
  <c r="Q1380" i="3"/>
  <c r="R1380" i="3" s="1"/>
  <c r="P1380" i="3"/>
  <c r="L1380" i="3"/>
  <c r="N1380" i="3" s="1"/>
  <c r="U1380" i="3" s="1"/>
  <c r="E1380" i="3"/>
  <c r="D1380" i="3"/>
  <c r="B1380" i="3"/>
  <c r="Y1379" i="3"/>
  <c r="Q1379" i="3"/>
  <c r="R1379" i="3" s="1"/>
  <c r="P1379" i="3"/>
  <c r="N1379" i="3"/>
  <c r="U1379" i="3" s="1"/>
  <c r="L1379" i="3"/>
  <c r="E1379" i="3"/>
  <c r="D1379" i="3"/>
  <c r="B1379" i="3"/>
  <c r="Y1378" i="3"/>
  <c r="Q1378" i="3"/>
  <c r="R1378" i="3" s="1"/>
  <c r="P1378" i="3"/>
  <c r="N1378" i="3"/>
  <c r="U1378" i="3" s="1"/>
  <c r="L1378" i="3"/>
  <c r="E1378" i="3"/>
  <c r="D1378" i="3"/>
  <c r="B1378" i="3"/>
  <c r="Y1377" i="3"/>
  <c r="Q1377" i="3"/>
  <c r="R1377" i="3" s="1"/>
  <c r="P1377" i="3"/>
  <c r="N1377" i="3"/>
  <c r="U1377" i="3" s="1"/>
  <c r="L1377" i="3"/>
  <c r="E1377" i="3"/>
  <c r="D1377" i="3"/>
  <c r="B1377" i="3"/>
  <c r="Y1376" i="3"/>
  <c r="Q1376" i="3"/>
  <c r="R1376" i="3" s="1"/>
  <c r="P1376" i="3"/>
  <c r="L1376" i="3"/>
  <c r="N1376" i="3" s="1"/>
  <c r="U1376" i="3" s="1"/>
  <c r="Z1376" i="3" s="1"/>
  <c r="E1376" i="3"/>
  <c r="D1376" i="3"/>
  <c r="B1376" i="3"/>
  <c r="Y1375" i="3"/>
  <c r="U1375" i="3"/>
  <c r="Q1375" i="3"/>
  <c r="R1375" i="3" s="1"/>
  <c r="P1375" i="3"/>
  <c r="N1375" i="3"/>
  <c r="L1375" i="3"/>
  <c r="E1375" i="3"/>
  <c r="D1375" i="3"/>
  <c r="B1375" i="3"/>
  <c r="Y1374" i="3"/>
  <c r="Q1374" i="3"/>
  <c r="R1374" i="3" s="1"/>
  <c r="P1374" i="3"/>
  <c r="L1374" i="3"/>
  <c r="N1374" i="3" s="1"/>
  <c r="U1374" i="3" s="1"/>
  <c r="E1374" i="3"/>
  <c r="D1374" i="3"/>
  <c r="B1374" i="3"/>
  <c r="Y1373" i="3"/>
  <c r="Q1373" i="3"/>
  <c r="R1373" i="3" s="1"/>
  <c r="P1373" i="3"/>
  <c r="L1373" i="3"/>
  <c r="N1373" i="3" s="1"/>
  <c r="U1373" i="3" s="1"/>
  <c r="E1373" i="3"/>
  <c r="D1373" i="3"/>
  <c r="B1373" i="3"/>
  <c r="Y1372" i="3"/>
  <c r="Q1372" i="3"/>
  <c r="R1372" i="3" s="1"/>
  <c r="P1372" i="3"/>
  <c r="L1372" i="3"/>
  <c r="N1372" i="3" s="1"/>
  <c r="U1372" i="3" s="1"/>
  <c r="Z1372" i="3" s="1"/>
  <c r="E1372" i="3"/>
  <c r="D1372" i="3"/>
  <c r="B1372" i="3"/>
  <c r="Y1371" i="3"/>
  <c r="Q1371" i="3"/>
  <c r="R1371" i="3" s="1"/>
  <c r="P1371" i="3"/>
  <c r="N1371" i="3"/>
  <c r="U1371" i="3" s="1"/>
  <c r="L1371" i="3"/>
  <c r="E1371" i="3"/>
  <c r="D1371" i="3"/>
  <c r="B1371" i="3"/>
  <c r="Y1370" i="3"/>
  <c r="Q1370" i="3"/>
  <c r="R1370" i="3" s="1"/>
  <c r="P1370" i="3"/>
  <c r="L1370" i="3"/>
  <c r="N1370" i="3" s="1"/>
  <c r="U1370" i="3" s="1"/>
  <c r="E1370" i="3"/>
  <c r="D1370" i="3"/>
  <c r="B1370" i="3"/>
  <c r="Y1369" i="3"/>
  <c r="U1369" i="3"/>
  <c r="W1369" i="3" s="1"/>
  <c r="X1369" i="3" s="1"/>
  <c r="Q1369" i="3"/>
  <c r="R1369" i="3" s="1"/>
  <c r="P1369" i="3"/>
  <c r="N1369" i="3"/>
  <c r="L1369" i="3"/>
  <c r="E1369" i="3"/>
  <c r="D1369" i="3"/>
  <c r="B1369" i="3"/>
  <c r="Y1368" i="3"/>
  <c r="Q1368" i="3"/>
  <c r="R1368" i="3" s="1"/>
  <c r="P1368" i="3"/>
  <c r="N1368" i="3"/>
  <c r="U1368" i="3" s="1"/>
  <c r="Z1368" i="3" s="1"/>
  <c r="L1368" i="3"/>
  <c r="E1368" i="3"/>
  <c r="D1368" i="3"/>
  <c r="B1368" i="3"/>
  <c r="Y1367" i="3"/>
  <c r="Q1367" i="3"/>
  <c r="R1367" i="3" s="1"/>
  <c r="P1367" i="3"/>
  <c r="N1367" i="3"/>
  <c r="U1367" i="3" s="1"/>
  <c r="L1367" i="3"/>
  <c r="E1367" i="3"/>
  <c r="D1367" i="3"/>
  <c r="B1367" i="3"/>
  <c r="Y1366" i="3"/>
  <c r="Q1366" i="3"/>
  <c r="R1366" i="3" s="1"/>
  <c r="P1366" i="3"/>
  <c r="N1366" i="3"/>
  <c r="U1366" i="3" s="1"/>
  <c r="Z1366" i="3" s="1"/>
  <c r="L1366" i="3"/>
  <c r="E1366" i="3"/>
  <c r="D1366" i="3"/>
  <c r="B1366" i="3"/>
  <c r="Y1365" i="3"/>
  <c r="U1365" i="3"/>
  <c r="W1365" i="3" s="1"/>
  <c r="X1365" i="3" s="1"/>
  <c r="Q1365" i="3"/>
  <c r="R1365" i="3" s="1"/>
  <c r="P1365" i="3"/>
  <c r="N1365" i="3"/>
  <c r="L1365" i="3"/>
  <c r="E1365" i="3"/>
  <c r="D1365" i="3"/>
  <c r="B1365" i="3"/>
  <c r="Y1364" i="3"/>
  <c r="Q1364" i="3"/>
  <c r="R1364" i="3" s="1"/>
  <c r="P1364" i="3"/>
  <c r="L1364" i="3"/>
  <c r="N1364" i="3" s="1"/>
  <c r="U1364" i="3" s="1"/>
  <c r="E1364" i="3"/>
  <c r="D1364" i="3"/>
  <c r="B1364" i="3"/>
  <c r="Y1363" i="3"/>
  <c r="Q1363" i="3"/>
  <c r="R1363" i="3" s="1"/>
  <c r="P1363" i="3"/>
  <c r="N1363" i="3"/>
  <c r="U1363" i="3" s="1"/>
  <c r="L1363" i="3"/>
  <c r="E1363" i="3"/>
  <c r="D1363" i="3"/>
  <c r="B1363" i="3"/>
  <c r="Y1362" i="3"/>
  <c r="U1362" i="3"/>
  <c r="Q1362" i="3"/>
  <c r="R1362" i="3" s="1"/>
  <c r="P1362" i="3"/>
  <c r="N1362" i="3"/>
  <c r="L1362" i="3"/>
  <c r="E1362" i="3"/>
  <c r="D1362" i="3"/>
  <c r="B1362" i="3"/>
  <c r="Y1361" i="3"/>
  <c r="U1361" i="3"/>
  <c r="Q1361" i="3"/>
  <c r="R1361" i="3" s="1"/>
  <c r="P1361" i="3"/>
  <c r="N1361" i="3"/>
  <c r="L1361" i="3"/>
  <c r="E1361" i="3"/>
  <c r="D1361" i="3"/>
  <c r="B1361" i="3"/>
  <c r="Y1360" i="3"/>
  <c r="Q1360" i="3"/>
  <c r="R1360" i="3" s="1"/>
  <c r="P1360" i="3"/>
  <c r="L1360" i="3"/>
  <c r="N1360" i="3" s="1"/>
  <c r="U1360" i="3" s="1"/>
  <c r="E1360" i="3"/>
  <c r="D1360" i="3"/>
  <c r="B1360" i="3"/>
  <c r="Y1359" i="3"/>
  <c r="U1359" i="3"/>
  <c r="Z1359" i="3" s="1"/>
  <c r="Q1359" i="3"/>
  <c r="R1359" i="3" s="1"/>
  <c r="P1359" i="3"/>
  <c r="N1359" i="3"/>
  <c r="L1359" i="3"/>
  <c r="E1359" i="3"/>
  <c r="D1359" i="3"/>
  <c r="B1359" i="3"/>
  <c r="Y1358" i="3"/>
  <c r="Q1358" i="3"/>
  <c r="R1358" i="3" s="1"/>
  <c r="P1358" i="3"/>
  <c r="N1358" i="3"/>
  <c r="U1358" i="3" s="1"/>
  <c r="W1358" i="3" s="1"/>
  <c r="X1358" i="3" s="1"/>
  <c r="L1358" i="3"/>
  <c r="E1358" i="3"/>
  <c r="D1358" i="3"/>
  <c r="B1358" i="3"/>
  <c r="Y1357" i="3"/>
  <c r="U1357" i="3"/>
  <c r="Q1357" i="3"/>
  <c r="R1357" i="3" s="1"/>
  <c r="P1357" i="3"/>
  <c r="N1357" i="3"/>
  <c r="L1357" i="3"/>
  <c r="E1357" i="3"/>
  <c r="D1357" i="3"/>
  <c r="B1357" i="3"/>
  <c r="Y1356" i="3"/>
  <c r="Q1356" i="3"/>
  <c r="R1356" i="3" s="1"/>
  <c r="P1356" i="3"/>
  <c r="L1356" i="3"/>
  <c r="N1356" i="3" s="1"/>
  <c r="U1356" i="3" s="1"/>
  <c r="Z1356" i="3" s="1"/>
  <c r="E1356" i="3"/>
  <c r="D1356" i="3"/>
  <c r="B1356" i="3"/>
  <c r="Y1355" i="3"/>
  <c r="Q1355" i="3"/>
  <c r="R1355" i="3" s="1"/>
  <c r="P1355" i="3"/>
  <c r="N1355" i="3"/>
  <c r="U1355" i="3" s="1"/>
  <c r="L1355" i="3"/>
  <c r="E1355" i="3"/>
  <c r="D1355" i="3"/>
  <c r="B1355" i="3"/>
  <c r="Y1354" i="3"/>
  <c r="U1354" i="3"/>
  <c r="Z1354" i="3" s="1"/>
  <c r="Q1354" i="3"/>
  <c r="R1354" i="3" s="1"/>
  <c r="P1354" i="3"/>
  <c r="L1354" i="3"/>
  <c r="N1354" i="3" s="1"/>
  <c r="E1354" i="3"/>
  <c r="D1354" i="3"/>
  <c r="B1354" i="3"/>
  <c r="Y1353" i="3"/>
  <c r="Q1353" i="3"/>
  <c r="R1353" i="3" s="1"/>
  <c r="P1353" i="3"/>
  <c r="N1353" i="3"/>
  <c r="U1353" i="3" s="1"/>
  <c r="L1353" i="3"/>
  <c r="E1353" i="3"/>
  <c r="D1353" i="3"/>
  <c r="B1353" i="3"/>
  <c r="Y1352" i="3"/>
  <c r="Q1352" i="3"/>
  <c r="R1352" i="3" s="1"/>
  <c r="P1352" i="3"/>
  <c r="L1352" i="3"/>
  <c r="N1352" i="3" s="1"/>
  <c r="U1352" i="3" s="1"/>
  <c r="E1352" i="3"/>
  <c r="D1352" i="3"/>
  <c r="B1352" i="3"/>
  <c r="Y1351" i="3"/>
  <c r="Q1351" i="3"/>
  <c r="R1351" i="3" s="1"/>
  <c r="P1351" i="3"/>
  <c r="L1351" i="3"/>
  <c r="N1351" i="3" s="1"/>
  <c r="U1351" i="3" s="1"/>
  <c r="E1351" i="3"/>
  <c r="D1351" i="3"/>
  <c r="B1351" i="3"/>
  <c r="Y1350" i="3"/>
  <c r="Q1350" i="3"/>
  <c r="R1350" i="3" s="1"/>
  <c r="P1350" i="3"/>
  <c r="L1350" i="3"/>
  <c r="N1350" i="3" s="1"/>
  <c r="U1350" i="3" s="1"/>
  <c r="Z1350" i="3" s="1"/>
  <c r="E1350" i="3"/>
  <c r="D1350" i="3"/>
  <c r="B1350" i="3"/>
  <c r="Y1349" i="3"/>
  <c r="Q1349" i="3"/>
  <c r="R1349" i="3" s="1"/>
  <c r="P1349" i="3"/>
  <c r="N1349" i="3"/>
  <c r="U1349" i="3" s="1"/>
  <c r="L1349" i="3"/>
  <c r="E1349" i="3"/>
  <c r="D1349" i="3"/>
  <c r="B1349" i="3"/>
  <c r="Y1348" i="3"/>
  <c r="Q1348" i="3"/>
  <c r="R1348" i="3" s="1"/>
  <c r="P1348" i="3"/>
  <c r="L1348" i="3"/>
  <c r="N1348" i="3" s="1"/>
  <c r="U1348" i="3" s="1"/>
  <c r="Z1348" i="3" s="1"/>
  <c r="E1348" i="3"/>
  <c r="D1348" i="3"/>
  <c r="B1348" i="3"/>
  <c r="Y1347" i="3"/>
  <c r="Q1347" i="3"/>
  <c r="R1347" i="3" s="1"/>
  <c r="P1347" i="3"/>
  <c r="N1347" i="3"/>
  <c r="U1347" i="3" s="1"/>
  <c r="L1347" i="3"/>
  <c r="E1347" i="3"/>
  <c r="D1347" i="3"/>
  <c r="B1347" i="3"/>
  <c r="Y1346" i="3"/>
  <c r="U1346" i="3"/>
  <c r="Q1346" i="3"/>
  <c r="R1346" i="3" s="1"/>
  <c r="P1346" i="3"/>
  <c r="N1346" i="3"/>
  <c r="L1346" i="3"/>
  <c r="E1346" i="3"/>
  <c r="D1346" i="3"/>
  <c r="B1346" i="3"/>
  <c r="Y1345" i="3"/>
  <c r="Q1345" i="3"/>
  <c r="R1345" i="3" s="1"/>
  <c r="P1345" i="3"/>
  <c r="N1345" i="3"/>
  <c r="U1345" i="3" s="1"/>
  <c r="L1345" i="3"/>
  <c r="E1345" i="3"/>
  <c r="D1345" i="3"/>
  <c r="B1345" i="3"/>
  <c r="Y1344" i="3"/>
  <c r="Q1344" i="3"/>
  <c r="R1344" i="3" s="1"/>
  <c r="P1344" i="3"/>
  <c r="L1344" i="3"/>
  <c r="N1344" i="3" s="1"/>
  <c r="U1344" i="3" s="1"/>
  <c r="Z1344" i="3" s="1"/>
  <c r="E1344" i="3"/>
  <c r="D1344" i="3"/>
  <c r="B1344" i="3"/>
  <c r="Y1343" i="3"/>
  <c r="U1343" i="3"/>
  <c r="Z1343" i="3" s="1"/>
  <c r="Q1343" i="3"/>
  <c r="R1343" i="3" s="1"/>
  <c r="P1343" i="3"/>
  <c r="N1343" i="3"/>
  <c r="L1343" i="3"/>
  <c r="E1343" i="3"/>
  <c r="D1343" i="3"/>
  <c r="B1343" i="3"/>
  <c r="Y1342" i="3"/>
  <c r="Q1342" i="3"/>
  <c r="R1342" i="3" s="1"/>
  <c r="P1342" i="3"/>
  <c r="L1342" i="3"/>
  <c r="N1342" i="3" s="1"/>
  <c r="U1342" i="3" s="1"/>
  <c r="E1342" i="3"/>
  <c r="D1342" i="3"/>
  <c r="B1342" i="3"/>
  <c r="Y1341" i="3"/>
  <c r="Q1341" i="3"/>
  <c r="R1341" i="3" s="1"/>
  <c r="P1341" i="3"/>
  <c r="N1341" i="3"/>
  <c r="U1341" i="3" s="1"/>
  <c r="L1341" i="3"/>
  <c r="E1341" i="3"/>
  <c r="D1341" i="3"/>
  <c r="B1341" i="3"/>
  <c r="Y1340" i="3"/>
  <c r="U1340" i="3"/>
  <c r="Q1340" i="3"/>
  <c r="R1340" i="3" s="1"/>
  <c r="P1340" i="3"/>
  <c r="L1340" i="3"/>
  <c r="N1340" i="3" s="1"/>
  <c r="E1340" i="3"/>
  <c r="D1340" i="3"/>
  <c r="B1340" i="3"/>
  <c r="Y1339" i="3"/>
  <c r="Q1339" i="3"/>
  <c r="R1339" i="3" s="1"/>
  <c r="P1339" i="3"/>
  <c r="N1339" i="3"/>
  <c r="U1339" i="3" s="1"/>
  <c r="W1339" i="3" s="1"/>
  <c r="X1339" i="3" s="1"/>
  <c r="L1339" i="3"/>
  <c r="E1339" i="3"/>
  <c r="D1339" i="3"/>
  <c r="B1339" i="3"/>
  <c r="Y1338" i="3"/>
  <c r="Q1338" i="3"/>
  <c r="R1338" i="3" s="1"/>
  <c r="P1338" i="3"/>
  <c r="L1338" i="3"/>
  <c r="N1338" i="3" s="1"/>
  <c r="U1338" i="3" s="1"/>
  <c r="E1338" i="3"/>
  <c r="D1338" i="3"/>
  <c r="B1338" i="3"/>
  <c r="Y1337" i="3"/>
  <c r="U1337" i="3"/>
  <c r="Z1337" i="3" s="1"/>
  <c r="Q1337" i="3"/>
  <c r="R1337" i="3" s="1"/>
  <c r="P1337" i="3"/>
  <c r="N1337" i="3"/>
  <c r="L1337" i="3"/>
  <c r="E1337" i="3"/>
  <c r="D1337" i="3"/>
  <c r="B1337" i="3"/>
  <c r="Y1336" i="3"/>
  <c r="Q1336" i="3"/>
  <c r="R1336" i="3" s="1"/>
  <c r="P1336" i="3"/>
  <c r="N1336" i="3"/>
  <c r="U1336" i="3" s="1"/>
  <c r="L1336" i="3"/>
  <c r="E1336" i="3"/>
  <c r="D1336" i="3"/>
  <c r="B1336" i="3"/>
  <c r="Y1335" i="3"/>
  <c r="U1335" i="3"/>
  <c r="W1335" i="3" s="1"/>
  <c r="X1335" i="3" s="1"/>
  <c r="Q1335" i="3"/>
  <c r="R1335" i="3" s="1"/>
  <c r="P1335" i="3"/>
  <c r="N1335" i="3"/>
  <c r="L1335" i="3"/>
  <c r="E1335" i="3"/>
  <c r="D1335" i="3"/>
  <c r="B1335" i="3"/>
  <c r="Y1334" i="3"/>
  <c r="Q1334" i="3"/>
  <c r="R1334" i="3" s="1"/>
  <c r="P1334" i="3"/>
  <c r="L1334" i="3"/>
  <c r="N1334" i="3" s="1"/>
  <c r="U1334" i="3" s="1"/>
  <c r="E1334" i="3"/>
  <c r="D1334" i="3"/>
  <c r="B1334" i="3"/>
  <c r="Y1333" i="3"/>
  <c r="Q1333" i="3"/>
  <c r="R1333" i="3" s="1"/>
  <c r="P1333" i="3"/>
  <c r="L1333" i="3"/>
  <c r="N1333" i="3" s="1"/>
  <c r="U1333" i="3" s="1"/>
  <c r="W1333" i="3" s="1"/>
  <c r="X1333" i="3" s="1"/>
  <c r="E1333" i="3"/>
  <c r="D1333" i="3"/>
  <c r="B1333" i="3"/>
  <c r="Y1332" i="3"/>
  <c r="Q1332" i="3"/>
  <c r="R1332" i="3" s="1"/>
  <c r="P1332" i="3"/>
  <c r="L1332" i="3"/>
  <c r="N1332" i="3" s="1"/>
  <c r="U1332" i="3" s="1"/>
  <c r="E1332" i="3"/>
  <c r="D1332" i="3"/>
  <c r="B1332" i="3"/>
  <c r="Y1331" i="3"/>
  <c r="Q1331" i="3"/>
  <c r="R1331" i="3" s="1"/>
  <c r="P1331" i="3"/>
  <c r="N1331" i="3"/>
  <c r="U1331" i="3" s="1"/>
  <c r="L1331" i="3"/>
  <c r="E1331" i="3"/>
  <c r="D1331" i="3"/>
  <c r="B1331" i="3"/>
  <c r="Y1330" i="3"/>
  <c r="U1330" i="3"/>
  <c r="Z1330" i="3" s="1"/>
  <c r="Q1330" i="3"/>
  <c r="R1330" i="3" s="1"/>
  <c r="P1330" i="3"/>
  <c r="N1330" i="3"/>
  <c r="L1330" i="3"/>
  <c r="E1330" i="3"/>
  <c r="D1330" i="3"/>
  <c r="B1330" i="3"/>
  <c r="Y1329" i="3"/>
  <c r="Q1329" i="3"/>
  <c r="R1329" i="3" s="1"/>
  <c r="P1329" i="3"/>
  <c r="N1329" i="3"/>
  <c r="U1329" i="3" s="1"/>
  <c r="L1329" i="3"/>
  <c r="E1329" i="3"/>
  <c r="D1329" i="3"/>
  <c r="B1329" i="3"/>
  <c r="Y1328" i="3"/>
  <c r="Q1328" i="3"/>
  <c r="R1328" i="3" s="1"/>
  <c r="P1328" i="3"/>
  <c r="L1328" i="3"/>
  <c r="N1328" i="3" s="1"/>
  <c r="U1328" i="3" s="1"/>
  <c r="E1328" i="3"/>
  <c r="D1328" i="3"/>
  <c r="B1328" i="3"/>
  <c r="Y1327" i="3"/>
  <c r="Q1327" i="3"/>
  <c r="R1327" i="3" s="1"/>
  <c r="P1327" i="3"/>
  <c r="N1327" i="3"/>
  <c r="U1327" i="3" s="1"/>
  <c r="L1327" i="3"/>
  <c r="E1327" i="3"/>
  <c r="D1327" i="3"/>
  <c r="B1327" i="3"/>
  <c r="Y1326" i="3"/>
  <c r="Q1326" i="3"/>
  <c r="R1326" i="3" s="1"/>
  <c r="P1326" i="3"/>
  <c r="L1326" i="3"/>
  <c r="N1326" i="3" s="1"/>
  <c r="U1326" i="3" s="1"/>
  <c r="E1326" i="3"/>
  <c r="D1326" i="3"/>
  <c r="B1326" i="3"/>
  <c r="Y1325" i="3"/>
  <c r="Q1325" i="3"/>
  <c r="R1325" i="3" s="1"/>
  <c r="P1325" i="3"/>
  <c r="L1325" i="3"/>
  <c r="N1325" i="3" s="1"/>
  <c r="U1325" i="3" s="1"/>
  <c r="W1325" i="3" s="1"/>
  <c r="X1325" i="3" s="1"/>
  <c r="E1325" i="3"/>
  <c r="D1325" i="3"/>
  <c r="B1325" i="3"/>
  <c r="Y1324" i="3"/>
  <c r="U1324" i="3"/>
  <c r="Z1324" i="3" s="1"/>
  <c r="Q1324" i="3"/>
  <c r="R1324" i="3" s="1"/>
  <c r="P1324" i="3"/>
  <c r="L1324" i="3"/>
  <c r="N1324" i="3" s="1"/>
  <c r="E1324" i="3"/>
  <c r="D1324" i="3"/>
  <c r="B1324" i="3"/>
  <c r="Y1323" i="3"/>
  <c r="Q1323" i="3"/>
  <c r="R1323" i="3" s="1"/>
  <c r="P1323" i="3"/>
  <c r="N1323" i="3"/>
  <c r="U1323" i="3" s="1"/>
  <c r="L1323" i="3"/>
  <c r="E1323" i="3"/>
  <c r="D1323" i="3"/>
  <c r="B1323" i="3"/>
  <c r="Y1322" i="3"/>
  <c r="Q1322" i="3"/>
  <c r="R1322" i="3" s="1"/>
  <c r="P1322" i="3"/>
  <c r="L1322" i="3"/>
  <c r="N1322" i="3" s="1"/>
  <c r="U1322" i="3" s="1"/>
  <c r="E1322" i="3"/>
  <c r="D1322" i="3"/>
  <c r="B1322" i="3"/>
  <c r="Y1321" i="3"/>
  <c r="Q1321" i="3"/>
  <c r="R1321" i="3" s="1"/>
  <c r="P1321" i="3"/>
  <c r="N1321" i="3"/>
  <c r="U1321" i="3" s="1"/>
  <c r="Z1321" i="3" s="1"/>
  <c r="L1321" i="3"/>
  <c r="E1321" i="3"/>
  <c r="D1321" i="3"/>
  <c r="B1321" i="3"/>
  <c r="Y1320" i="3"/>
  <c r="Q1320" i="3"/>
  <c r="R1320" i="3" s="1"/>
  <c r="P1320" i="3"/>
  <c r="L1320" i="3"/>
  <c r="N1320" i="3" s="1"/>
  <c r="U1320" i="3" s="1"/>
  <c r="E1320" i="3"/>
  <c r="D1320" i="3"/>
  <c r="B1320" i="3"/>
  <c r="Y1319" i="3"/>
  <c r="Q1319" i="3"/>
  <c r="R1319" i="3" s="1"/>
  <c r="P1319" i="3"/>
  <c r="L1319" i="3"/>
  <c r="N1319" i="3" s="1"/>
  <c r="U1319" i="3" s="1"/>
  <c r="E1319" i="3"/>
  <c r="D1319" i="3"/>
  <c r="B1319" i="3"/>
  <c r="Y1318" i="3"/>
  <c r="Q1318" i="3"/>
  <c r="R1318" i="3" s="1"/>
  <c r="P1318" i="3"/>
  <c r="N1318" i="3"/>
  <c r="U1318" i="3" s="1"/>
  <c r="Z1318" i="3" s="1"/>
  <c r="L1318" i="3"/>
  <c r="E1318" i="3"/>
  <c r="D1318" i="3"/>
  <c r="B1318" i="3"/>
  <c r="Y1317" i="3"/>
  <c r="Q1317" i="3"/>
  <c r="R1317" i="3" s="1"/>
  <c r="P1317" i="3"/>
  <c r="N1317" i="3"/>
  <c r="U1317" i="3" s="1"/>
  <c r="L1317" i="3"/>
  <c r="E1317" i="3"/>
  <c r="D1317" i="3"/>
  <c r="B1317" i="3"/>
  <c r="Y1316" i="3"/>
  <c r="Q1316" i="3"/>
  <c r="R1316" i="3" s="1"/>
  <c r="P1316" i="3"/>
  <c r="L1316" i="3"/>
  <c r="N1316" i="3" s="1"/>
  <c r="U1316" i="3" s="1"/>
  <c r="E1316" i="3"/>
  <c r="D1316" i="3"/>
  <c r="B1316" i="3"/>
  <c r="Y1315" i="3"/>
  <c r="Q1315" i="3"/>
  <c r="R1315" i="3" s="1"/>
  <c r="P1315" i="3"/>
  <c r="L1315" i="3"/>
  <c r="N1315" i="3" s="1"/>
  <c r="U1315" i="3" s="1"/>
  <c r="E1315" i="3"/>
  <c r="D1315" i="3"/>
  <c r="B1315" i="3"/>
  <c r="Y1314" i="3"/>
  <c r="Q1314" i="3"/>
  <c r="R1314" i="3" s="1"/>
  <c r="P1314" i="3"/>
  <c r="L1314" i="3"/>
  <c r="N1314" i="3" s="1"/>
  <c r="U1314" i="3" s="1"/>
  <c r="E1314" i="3"/>
  <c r="D1314" i="3"/>
  <c r="B1314" i="3"/>
  <c r="Y1313" i="3"/>
  <c r="Q1313" i="3"/>
  <c r="R1313" i="3" s="1"/>
  <c r="P1313" i="3"/>
  <c r="L1313" i="3"/>
  <c r="N1313" i="3" s="1"/>
  <c r="U1313" i="3" s="1"/>
  <c r="W1313" i="3" s="1"/>
  <c r="X1313" i="3" s="1"/>
  <c r="E1313" i="3"/>
  <c r="D1313" i="3"/>
  <c r="B1313" i="3"/>
  <c r="Y1312" i="3"/>
  <c r="Q1312" i="3"/>
  <c r="R1312" i="3" s="1"/>
  <c r="P1312" i="3"/>
  <c r="N1312" i="3"/>
  <c r="U1312" i="3" s="1"/>
  <c r="L1312" i="3"/>
  <c r="E1312" i="3"/>
  <c r="D1312" i="3"/>
  <c r="B1312" i="3"/>
  <c r="Y1311" i="3"/>
  <c r="Q1311" i="3"/>
  <c r="R1311" i="3" s="1"/>
  <c r="P1311" i="3"/>
  <c r="N1311" i="3"/>
  <c r="U1311" i="3" s="1"/>
  <c r="L1311" i="3"/>
  <c r="E1311" i="3"/>
  <c r="D1311" i="3"/>
  <c r="B1311" i="3"/>
  <c r="Y1310" i="3"/>
  <c r="Q1310" i="3"/>
  <c r="R1310" i="3" s="1"/>
  <c r="P1310" i="3"/>
  <c r="L1310" i="3"/>
  <c r="N1310" i="3" s="1"/>
  <c r="U1310" i="3" s="1"/>
  <c r="E1310" i="3"/>
  <c r="D1310" i="3"/>
  <c r="B1310" i="3"/>
  <c r="Y1309" i="3"/>
  <c r="U1309" i="3"/>
  <c r="Z1309" i="3" s="1"/>
  <c r="Q1309" i="3"/>
  <c r="R1309" i="3" s="1"/>
  <c r="P1309" i="3"/>
  <c r="N1309" i="3"/>
  <c r="L1309" i="3"/>
  <c r="E1309" i="3"/>
  <c r="D1309" i="3"/>
  <c r="B1309" i="3"/>
  <c r="Y1308" i="3"/>
  <c r="Q1308" i="3"/>
  <c r="R1308" i="3" s="1"/>
  <c r="P1308" i="3"/>
  <c r="L1308" i="3"/>
  <c r="N1308" i="3" s="1"/>
  <c r="U1308" i="3" s="1"/>
  <c r="Z1308" i="3" s="1"/>
  <c r="E1308" i="3"/>
  <c r="D1308" i="3"/>
  <c r="B1308" i="3"/>
  <c r="Y1307" i="3"/>
  <c r="Q1307" i="3"/>
  <c r="R1307" i="3" s="1"/>
  <c r="P1307" i="3"/>
  <c r="N1307" i="3"/>
  <c r="U1307" i="3" s="1"/>
  <c r="L1307" i="3"/>
  <c r="E1307" i="3"/>
  <c r="D1307" i="3"/>
  <c r="B1307" i="3"/>
  <c r="Y1306" i="3"/>
  <c r="U1306" i="3"/>
  <c r="Z1306" i="3" s="1"/>
  <c r="Q1306" i="3"/>
  <c r="R1306" i="3" s="1"/>
  <c r="P1306" i="3"/>
  <c r="L1306" i="3"/>
  <c r="N1306" i="3" s="1"/>
  <c r="E1306" i="3"/>
  <c r="D1306" i="3"/>
  <c r="B1306" i="3"/>
  <c r="Y1305" i="3"/>
  <c r="Q1305" i="3"/>
  <c r="R1305" i="3" s="1"/>
  <c r="P1305" i="3"/>
  <c r="N1305" i="3"/>
  <c r="U1305" i="3" s="1"/>
  <c r="L1305" i="3"/>
  <c r="E1305" i="3"/>
  <c r="D1305" i="3"/>
  <c r="B1305" i="3"/>
  <c r="Y1304" i="3"/>
  <c r="Q1304" i="3"/>
  <c r="R1304" i="3" s="1"/>
  <c r="P1304" i="3"/>
  <c r="N1304" i="3"/>
  <c r="U1304" i="3" s="1"/>
  <c r="W1304" i="3" s="1"/>
  <c r="X1304" i="3" s="1"/>
  <c r="L1304" i="3"/>
  <c r="E1304" i="3"/>
  <c r="D1304" i="3"/>
  <c r="B1304" i="3"/>
  <c r="Y1303" i="3"/>
  <c r="Q1303" i="3"/>
  <c r="R1303" i="3" s="1"/>
  <c r="P1303" i="3"/>
  <c r="N1303" i="3"/>
  <c r="U1303" i="3" s="1"/>
  <c r="Z1303" i="3" s="1"/>
  <c r="L1303" i="3"/>
  <c r="E1303" i="3"/>
  <c r="D1303" i="3"/>
  <c r="B1303" i="3"/>
  <c r="Y1302" i="3"/>
  <c r="Q1302" i="3"/>
  <c r="R1302" i="3" s="1"/>
  <c r="P1302" i="3"/>
  <c r="N1302" i="3"/>
  <c r="U1302" i="3" s="1"/>
  <c r="W1302" i="3" s="1"/>
  <c r="X1302" i="3" s="1"/>
  <c r="L1302" i="3"/>
  <c r="E1302" i="3"/>
  <c r="D1302" i="3"/>
  <c r="B1302" i="3"/>
  <c r="Y1301" i="3"/>
  <c r="Q1301" i="3"/>
  <c r="R1301" i="3" s="1"/>
  <c r="P1301" i="3"/>
  <c r="N1301" i="3"/>
  <c r="U1301" i="3" s="1"/>
  <c r="L1301" i="3"/>
  <c r="E1301" i="3"/>
  <c r="D1301" i="3"/>
  <c r="B1301" i="3"/>
  <c r="Y1300" i="3"/>
  <c r="U1300" i="3"/>
  <c r="Z1300" i="3" s="1"/>
  <c r="Q1300" i="3"/>
  <c r="R1300" i="3" s="1"/>
  <c r="P1300" i="3"/>
  <c r="L1300" i="3"/>
  <c r="N1300" i="3" s="1"/>
  <c r="E1300" i="3"/>
  <c r="D1300" i="3"/>
  <c r="B1300" i="3"/>
  <c r="Y1299" i="3"/>
  <c r="Q1299" i="3"/>
  <c r="R1299" i="3" s="1"/>
  <c r="P1299" i="3"/>
  <c r="N1299" i="3"/>
  <c r="U1299" i="3" s="1"/>
  <c r="Z1299" i="3" s="1"/>
  <c r="L1299" i="3"/>
  <c r="E1299" i="3"/>
  <c r="D1299" i="3"/>
  <c r="B1299" i="3"/>
  <c r="Y1298" i="3"/>
  <c r="Q1298" i="3"/>
  <c r="R1298" i="3" s="1"/>
  <c r="P1298" i="3"/>
  <c r="L1298" i="3"/>
  <c r="N1298" i="3" s="1"/>
  <c r="U1298" i="3" s="1"/>
  <c r="E1298" i="3"/>
  <c r="D1298" i="3"/>
  <c r="B1298" i="3"/>
  <c r="Y1297" i="3"/>
  <c r="Q1297" i="3"/>
  <c r="R1297" i="3" s="1"/>
  <c r="P1297" i="3"/>
  <c r="L1297" i="3"/>
  <c r="N1297" i="3" s="1"/>
  <c r="U1297" i="3" s="1"/>
  <c r="E1297" i="3"/>
  <c r="D1297" i="3"/>
  <c r="B1297" i="3"/>
  <c r="Y1296" i="3"/>
  <c r="Q1296" i="3"/>
  <c r="R1296" i="3" s="1"/>
  <c r="P1296" i="3"/>
  <c r="L1296" i="3"/>
  <c r="N1296" i="3" s="1"/>
  <c r="U1296" i="3" s="1"/>
  <c r="W1296" i="3" s="1"/>
  <c r="X1296" i="3" s="1"/>
  <c r="E1296" i="3"/>
  <c r="D1296" i="3"/>
  <c r="B1296" i="3"/>
  <c r="Y1295" i="3"/>
  <c r="U1295" i="3"/>
  <c r="W1295" i="3" s="1"/>
  <c r="X1295" i="3" s="1"/>
  <c r="Q1295" i="3"/>
  <c r="R1295" i="3" s="1"/>
  <c r="P1295" i="3"/>
  <c r="N1295" i="3"/>
  <c r="L1295" i="3"/>
  <c r="E1295" i="3"/>
  <c r="D1295" i="3"/>
  <c r="B1295" i="3"/>
  <c r="Y1294" i="3"/>
  <c r="U1294" i="3"/>
  <c r="Z1294" i="3" s="1"/>
  <c r="Q1294" i="3"/>
  <c r="R1294" i="3" s="1"/>
  <c r="P1294" i="3"/>
  <c r="N1294" i="3"/>
  <c r="L1294" i="3"/>
  <c r="E1294" i="3"/>
  <c r="D1294" i="3"/>
  <c r="B1294" i="3"/>
  <c r="Y1293" i="3"/>
  <c r="Q1293" i="3"/>
  <c r="R1293" i="3" s="1"/>
  <c r="P1293" i="3"/>
  <c r="N1293" i="3"/>
  <c r="U1293" i="3" s="1"/>
  <c r="Z1293" i="3" s="1"/>
  <c r="L1293" i="3"/>
  <c r="E1293" i="3"/>
  <c r="D1293" i="3"/>
  <c r="B1293" i="3"/>
  <c r="Y1292" i="3"/>
  <c r="Q1292" i="3"/>
  <c r="R1292" i="3" s="1"/>
  <c r="P1292" i="3"/>
  <c r="N1292" i="3"/>
  <c r="U1292" i="3" s="1"/>
  <c r="L1292" i="3"/>
  <c r="E1292" i="3"/>
  <c r="D1292" i="3"/>
  <c r="B1292" i="3"/>
  <c r="Y1291" i="3"/>
  <c r="Q1291" i="3"/>
  <c r="R1291" i="3" s="1"/>
  <c r="P1291" i="3"/>
  <c r="L1291" i="3"/>
  <c r="N1291" i="3" s="1"/>
  <c r="U1291" i="3" s="1"/>
  <c r="W1291" i="3" s="1"/>
  <c r="X1291" i="3" s="1"/>
  <c r="E1291" i="3"/>
  <c r="D1291" i="3"/>
  <c r="B1291" i="3"/>
  <c r="Y1290" i="3"/>
  <c r="U1290" i="3"/>
  <c r="Z1290" i="3" s="1"/>
  <c r="Q1290" i="3"/>
  <c r="R1290" i="3" s="1"/>
  <c r="P1290" i="3"/>
  <c r="L1290" i="3"/>
  <c r="N1290" i="3" s="1"/>
  <c r="E1290" i="3"/>
  <c r="D1290" i="3"/>
  <c r="B1290" i="3"/>
  <c r="Y1289" i="3"/>
  <c r="Q1289" i="3"/>
  <c r="R1289" i="3" s="1"/>
  <c r="P1289" i="3"/>
  <c r="N1289" i="3"/>
  <c r="U1289" i="3" s="1"/>
  <c r="L1289" i="3"/>
  <c r="E1289" i="3"/>
  <c r="D1289" i="3"/>
  <c r="B1289" i="3"/>
  <c r="Y1288" i="3"/>
  <c r="U1288" i="3"/>
  <c r="Z1288" i="3" s="1"/>
  <c r="Q1288" i="3"/>
  <c r="R1288" i="3" s="1"/>
  <c r="P1288" i="3"/>
  <c r="N1288" i="3"/>
  <c r="L1288" i="3"/>
  <c r="E1288" i="3"/>
  <c r="D1288" i="3"/>
  <c r="B1288" i="3"/>
  <c r="Y1287" i="3"/>
  <c r="Q1287" i="3"/>
  <c r="R1287" i="3" s="1"/>
  <c r="P1287" i="3"/>
  <c r="L1287" i="3"/>
  <c r="N1287" i="3" s="1"/>
  <c r="U1287" i="3" s="1"/>
  <c r="E1287" i="3"/>
  <c r="D1287" i="3"/>
  <c r="B1287" i="3"/>
  <c r="Y1286" i="3"/>
  <c r="Q1286" i="3"/>
  <c r="R1286" i="3" s="1"/>
  <c r="P1286" i="3"/>
  <c r="L1286" i="3"/>
  <c r="N1286" i="3" s="1"/>
  <c r="U1286" i="3" s="1"/>
  <c r="W1286" i="3" s="1"/>
  <c r="X1286" i="3" s="1"/>
  <c r="E1286" i="3"/>
  <c r="D1286" i="3"/>
  <c r="B1286" i="3"/>
  <c r="Y1285" i="3"/>
  <c r="Q1285" i="3"/>
  <c r="R1285" i="3" s="1"/>
  <c r="P1285" i="3"/>
  <c r="N1285" i="3"/>
  <c r="U1285" i="3" s="1"/>
  <c r="L1285" i="3"/>
  <c r="E1285" i="3"/>
  <c r="D1285" i="3"/>
  <c r="B1285" i="3"/>
  <c r="Y1284" i="3"/>
  <c r="Q1284" i="3"/>
  <c r="R1284" i="3" s="1"/>
  <c r="P1284" i="3"/>
  <c r="L1284" i="3"/>
  <c r="N1284" i="3" s="1"/>
  <c r="U1284" i="3" s="1"/>
  <c r="E1284" i="3"/>
  <c r="D1284" i="3"/>
  <c r="B1284" i="3"/>
  <c r="Y1283" i="3"/>
  <c r="Q1283" i="3"/>
  <c r="R1283" i="3" s="1"/>
  <c r="P1283" i="3"/>
  <c r="L1283" i="3"/>
  <c r="N1283" i="3" s="1"/>
  <c r="U1283" i="3" s="1"/>
  <c r="E1283" i="3"/>
  <c r="D1283" i="3"/>
  <c r="B1283" i="3"/>
  <c r="Y1282" i="3"/>
  <c r="Q1282" i="3"/>
  <c r="R1282" i="3" s="1"/>
  <c r="P1282" i="3"/>
  <c r="N1282" i="3"/>
  <c r="U1282" i="3" s="1"/>
  <c r="Z1282" i="3" s="1"/>
  <c r="L1282" i="3"/>
  <c r="E1282" i="3"/>
  <c r="D1282" i="3"/>
  <c r="B1282" i="3"/>
  <c r="Y1281" i="3"/>
  <c r="Q1281" i="3"/>
  <c r="R1281" i="3" s="1"/>
  <c r="P1281" i="3"/>
  <c r="L1281" i="3"/>
  <c r="N1281" i="3" s="1"/>
  <c r="U1281" i="3" s="1"/>
  <c r="W1281" i="3" s="1"/>
  <c r="X1281" i="3" s="1"/>
  <c r="E1281" i="3"/>
  <c r="D1281" i="3"/>
  <c r="B1281" i="3"/>
  <c r="Y1280" i="3"/>
  <c r="Q1280" i="3"/>
  <c r="R1280" i="3" s="1"/>
  <c r="P1280" i="3"/>
  <c r="L1280" i="3"/>
  <c r="N1280" i="3" s="1"/>
  <c r="U1280" i="3" s="1"/>
  <c r="E1280" i="3"/>
  <c r="D1280" i="3"/>
  <c r="B1280" i="3"/>
  <c r="Y1279" i="3"/>
  <c r="Q1279" i="3"/>
  <c r="R1279" i="3" s="1"/>
  <c r="P1279" i="3"/>
  <c r="N1279" i="3"/>
  <c r="U1279" i="3" s="1"/>
  <c r="W1279" i="3" s="1"/>
  <c r="X1279" i="3" s="1"/>
  <c r="L1279" i="3"/>
  <c r="E1279" i="3"/>
  <c r="D1279" i="3"/>
  <c r="B1279" i="3"/>
  <c r="Y1278" i="3"/>
  <c r="Q1278" i="3"/>
  <c r="R1278" i="3" s="1"/>
  <c r="P1278" i="3"/>
  <c r="L1278" i="3"/>
  <c r="N1278" i="3" s="1"/>
  <c r="U1278" i="3" s="1"/>
  <c r="Z1278" i="3" s="1"/>
  <c r="E1278" i="3"/>
  <c r="D1278" i="3"/>
  <c r="B1278" i="3"/>
  <c r="Y1277" i="3"/>
  <c r="Q1277" i="3"/>
  <c r="R1277" i="3" s="1"/>
  <c r="P1277" i="3"/>
  <c r="L1277" i="3"/>
  <c r="N1277" i="3" s="1"/>
  <c r="U1277" i="3" s="1"/>
  <c r="E1277" i="3"/>
  <c r="D1277" i="3"/>
  <c r="B1277" i="3"/>
  <c r="Y1276" i="3"/>
  <c r="U1276" i="3"/>
  <c r="Z1276" i="3" s="1"/>
  <c r="Q1276" i="3"/>
  <c r="R1276" i="3" s="1"/>
  <c r="P1276" i="3"/>
  <c r="N1276" i="3"/>
  <c r="L1276" i="3"/>
  <c r="E1276" i="3"/>
  <c r="D1276" i="3"/>
  <c r="B1276" i="3"/>
  <c r="Y1275" i="3"/>
  <c r="Q1275" i="3"/>
  <c r="R1275" i="3" s="1"/>
  <c r="P1275" i="3"/>
  <c r="L1275" i="3"/>
  <c r="N1275" i="3" s="1"/>
  <c r="U1275" i="3" s="1"/>
  <c r="E1275" i="3"/>
  <c r="D1275" i="3"/>
  <c r="B1275" i="3"/>
  <c r="Y1274" i="3"/>
  <c r="Q1274" i="3"/>
  <c r="R1274" i="3" s="1"/>
  <c r="P1274" i="3"/>
  <c r="L1274" i="3"/>
  <c r="N1274" i="3" s="1"/>
  <c r="U1274" i="3" s="1"/>
  <c r="Z1274" i="3" s="1"/>
  <c r="E1274" i="3"/>
  <c r="D1274" i="3"/>
  <c r="B1274" i="3"/>
  <c r="Y1273" i="3"/>
  <c r="U1273" i="3"/>
  <c r="Z1273" i="3" s="1"/>
  <c r="Q1273" i="3"/>
  <c r="R1273" i="3" s="1"/>
  <c r="P1273" i="3"/>
  <c r="N1273" i="3"/>
  <c r="L1273" i="3"/>
  <c r="E1273" i="3"/>
  <c r="D1273" i="3"/>
  <c r="B1273" i="3"/>
  <c r="Y1272" i="3"/>
  <c r="Q1272" i="3"/>
  <c r="R1272" i="3" s="1"/>
  <c r="P1272" i="3"/>
  <c r="N1272" i="3"/>
  <c r="U1272" i="3" s="1"/>
  <c r="Z1272" i="3" s="1"/>
  <c r="L1272" i="3"/>
  <c r="E1272" i="3"/>
  <c r="D1272" i="3"/>
  <c r="B1272" i="3"/>
  <c r="Y1271" i="3"/>
  <c r="Q1271" i="3"/>
  <c r="R1271" i="3" s="1"/>
  <c r="P1271" i="3"/>
  <c r="L1271" i="3"/>
  <c r="N1271" i="3" s="1"/>
  <c r="U1271" i="3" s="1"/>
  <c r="E1271" i="3"/>
  <c r="D1271" i="3"/>
  <c r="B1271" i="3"/>
  <c r="Y1270" i="3"/>
  <c r="Q1270" i="3"/>
  <c r="R1270" i="3" s="1"/>
  <c r="P1270" i="3"/>
  <c r="N1270" i="3"/>
  <c r="U1270" i="3" s="1"/>
  <c r="W1270" i="3" s="1"/>
  <c r="X1270" i="3" s="1"/>
  <c r="L1270" i="3"/>
  <c r="E1270" i="3"/>
  <c r="D1270" i="3"/>
  <c r="B1270" i="3"/>
  <c r="Y1269" i="3"/>
  <c r="Q1269" i="3"/>
  <c r="R1269" i="3" s="1"/>
  <c r="P1269" i="3"/>
  <c r="L1269" i="3"/>
  <c r="N1269" i="3" s="1"/>
  <c r="U1269" i="3" s="1"/>
  <c r="Z1269" i="3" s="1"/>
  <c r="E1269" i="3"/>
  <c r="D1269" i="3"/>
  <c r="B1269" i="3"/>
  <c r="Y1268" i="3"/>
  <c r="Q1268" i="3"/>
  <c r="R1268" i="3" s="1"/>
  <c r="P1268" i="3"/>
  <c r="L1268" i="3"/>
  <c r="N1268" i="3" s="1"/>
  <c r="U1268" i="3" s="1"/>
  <c r="E1268" i="3"/>
  <c r="D1268" i="3"/>
  <c r="B1268" i="3"/>
  <c r="Y1267" i="3"/>
  <c r="Q1267" i="3"/>
  <c r="R1267" i="3" s="1"/>
  <c r="P1267" i="3"/>
  <c r="L1267" i="3"/>
  <c r="N1267" i="3" s="1"/>
  <c r="U1267" i="3" s="1"/>
  <c r="E1267" i="3"/>
  <c r="D1267" i="3"/>
  <c r="B1267" i="3"/>
  <c r="Y1266" i="3"/>
  <c r="Q1266" i="3"/>
  <c r="R1266" i="3" s="1"/>
  <c r="P1266" i="3"/>
  <c r="L1266" i="3"/>
  <c r="N1266" i="3" s="1"/>
  <c r="U1266" i="3" s="1"/>
  <c r="E1266" i="3"/>
  <c r="D1266" i="3"/>
  <c r="B1266" i="3"/>
  <c r="Y1265" i="3"/>
  <c r="Q1265" i="3"/>
  <c r="R1265" i="3" s="1"/>
  <c r="P1265" i="3"/>
  <c r="N1265" i="3"/>
  <c r="U1265" i="3" s="1"/>
  <c r="W1265" i="3" s="1"/>
  <c r="X1265" i="3" s="1"/>
  <c r="L1265" i="3"/>
  <c r="E1265" i="3"/>
  <c r="D1265" i="3"/>
  <c r="B1265" i="3"/>
  <c r="Y1264" i="3"/>
  <c r="Q1264" i="3"/>
  <c r="R1264" i="3" s="1"/>
  <c r="P1264" i="3"/>
  <c r="L1264" i="3"/>
  <c r="N1264" i="3" s="1"/>
  <c r="U1264" i="3" s="1"/>
  <c r="W1264" i="3" s="1"/>
  <c r="X1264" i="3" s="1"/>
  <c r="E1264" i="3"/>
  <c r="D1264" i="3"/>
  <c r="B1264" i="3"/>
  <c r="Y1263" i="3"/>
  <c r="Q1263" i="3"/>
  <c r="R1263" i="3" s="1"/>
  <c r="P1263" i="3"/>
  <c r="L1263" i="3"/>
  <c r="N1263" i="3" s="1"/>
  <c r="U1263" i="3" s="1"/>
  <c r="E1263" i="3"/>
  <c r="D1263" i="3"/>
  <c r="B1263" i="3"/>
  <c r="Y1262" i="3"/>
  <c r="Q1262" i="3"/>
  <c r="R1262" i="3" s="1"/>
  <c r="P1262" i="3"/>
  <c r="N1262" i="3"/>
  <c r="U1262" i="3" s="1"/>
  <c r="L1262" i="3"/>
  <c r="E1262" i="3"/>
  <c r="D1262" i="3"/>
  <c r="B1262" i="3"/>
  <c r="Y1261" i="3"/>
  <c r="Q1261" i="3"/>
  <c r="R1261" i="3" s="1"/>
  <c r="P1261" i="3"/>
  <c r="N1261" i="3"/>
  <c r="U1261" i="3" s="1"/>
  <c r="W1261" i="3" s="1"/>
  <c r="X1261" i="3" s="1"/>
  <c r="L1261" i="3"/>
  <c r="E1261" i="3"/>
  <c r="D1261" i="3"/>
  <c r="B1261" i="3"/>
  <c r="Y1260" i="3"/>
  <c r="U1260" i="3"/>
  <c r="Z1260" i="3" s="1"/>
  <c r="Q1260" i="3"/>
  <c r="R1260" i="3" s="1"/>
  <c r="P1260" i="3"/>
  <c r="L1260" i="3"/>
  <c r="N1260" i="3" s="1"/>
  <c r="E1260" i="3"/>
  <c r="D1260" i="3"/>
  <c r="B1260" i="3"/>
  <c r="Y1259" i="3"/>
  <c r="Q1259" i="3"/>
  <c r="R1259" i="3" s="1"/>
  <c r="P1259" i="3"/>
  <c r="N1259" i="3"/>
  <c r="U1259" i="3" s="1"/>
  <c r="L1259" i="3"/>
  <c r="E1259" i="3"/>
  <c r="D1259" i="3"/>
  <c r="B1259" i="3"/>
  <c r="Y1258" i="3"/>
  <c r="Q1258" i="3"/>
  <c r="R1258" i="3" s="1"/>
  <c r="P1258" i="3"/>
  <c r="L1258" i="3"/>
  <c r="N1258" i="3" s="1"/>
  <c r="U1258" i="3" s="1"/>
  <c r="E1258" i="3"/>
  <c r="D1258" i="3"/>
  <c r="B1258" i="3"/>
  <c r="Y1257" i="3"/>
  <c r="Q1257" i="3"/>
  <c r="R1257" i="3" s="1"/>
  <c r="P1257" i="3"/>
  <c r="N1257" i="3"/>
  <c r="U1257" i="3" s="1"/>
  <c r="W1257" i="3" s="1"/>
  <c r="X1257" i="3" s="1"/>
  <c r="L1257" i="3"/>
  <c r="E1257" i="3"/>
  <c r="D1257" i="3"/>
  <c r="B1257" i="3"/>
  <c r="Y1256" i="3"/>
  <c r="Q1256" i="3"/>
  <c r="R1256" i="3" s="1"/>
  <c r="P1256" i="3"/>
  <c r="L1256" i="3"/>
  <c r="N1256" i="3" s="1"/>
  <c r="U1256" i="3" s="1"/>
  <c r="Z1256" i="3" s="1"/>
  <c r="E1256" i="3"/>
  <c r="D1256" i="3"/>
  <c r="B1256" i="3"/>
  <c r="Y1255" i="3"/>
  <c r="Q1255" i="3"/>
  <c r="R1255" i="3" s="1"/>
  <c r="P1255" i="3"/>
  <c r="L1255" i="3"/>
  <c r="N1255" i="3" s="1"/>
  <c r="U1255" i="3" s="1"/>
  <c r="E1255" i="3"/>
  <c r="D1255" i="3"/>
  <c r="B1255" i="3"/>
  <c r="Y1254" i="3"/>
  <c r="Q1254" i="3"/>
  <c r="R1254" i="3" s="1"/>
  <c r="P1254" i="3"/>
  <c r="N1254" i="3"/>
  <c r="U1254" i="3" s="1"/>
  <c r="Z1254" i="3" s="1"/>
  <c r="L1254" i="3"/>
  <c r="E1254" i="3"/>
  <c r="D1254" i="3"/>
  <c r="B1254" i="3"/>
  <c r="Y1253" i="3"/>
  <c r="Q1253" i="3"/>
  <c r="R1253" i="3" s="1"/>
  <c r="P1253" i="3"/>
  <c r="N1253" i="3"/>
  <c r="U1253" i="3" s="1"/>
  <c r="L1253" i="3"/>
  <c r="E1253" i="3"/>
  <c r="D1253" i="3"/>
  <c r="B1253" i="3"/>
  <c r="Y1252" i="3"/>
  <c r="U1252" i="3"/>
  <c r="Z1252" i="3" s="1"/>
  <c r="Q1252" i="3"/>
  <c r="R1252" i="3" s="1"/>
  <c r="P1252" i="3"/>
  <c r="L1252" i="3"/>
  <c r="N1252" i="3" s="1"/>
  <c r="E1252" i="3"/>
  <c r="D1252" i="3"/>
  <c r="B1252" i="3"/>
  <c r="Y1251" i="3"/>
  <c r="Q1251" i="3"/>
  <c r="R1251" i="3" s="1"/>
  <c r="P1251" i="3"/>
  <c r="N1251" i="3"/>
  <c r="U1251" i="3" s="1"/>
  <c r="Z1251" i="3" s="1"/>
  <c r="L1251" i="3"/>
  <c r="E1251" i="3"/>
  <c r="D1251" i="3"/>
  <c r="B1251" i="3"/>
  <c r="Y1250" i="3"/>
  <c r="U1250" i="3"/>
  <c r="W1250" i="3" s="1"/>
  <c r="X1250" i="3" s="1"/>
  <c r="Q1250" i="3"/>
  <c r="R1250" i="3" s="1"/>
  <c r="P1250" i="3"/>
  <c r="N1250" i="3"/>
  <c r="L1250" i="3"/>
  <c r="E1250" i="3"/>
  <c r="D1250" i="3"/>
  <c r="B1250" i="3"/>
  <c r="Y1249" i="3"/>
  <c r="Q1249" i="3"/>
  <c r="R1249" i="3" s="1"/>
  <c r="P1249" i="3"/>
  <c r="L1249" i="3"/>
  <c r="N1249" i="3" s="1"/>
  <c r="U1249" i="3" s="1"/>
  <c r="E1249" i="3"/>
  <c r="D1249" i="3"/>
  <c r="B1249" i="3"/>
  <c r="Y1248" i="3"/>
  <c r="Q1248" i="3"/>
  <c r="R1248" i="3" s="1"/>
  <c r="P1248" i="3"/>
  <c r="N1248" i="3"/>
  <c r="U1248" i="3" s="1"/>
  <c r="L1248" i="3"/>
  <c r="E1248" i="3"/>
  <c r="D1248" i="3"/>
  <c r="B1248" i="3"/>
  <c r="Y1247" i="3"/>
  <c r="Q1247" i="3"/>
  <c r="R1247" i="3" s="1"/>
  <c r="P1247" i="3"/>
  <c r="N1247" i="3"/>
  <c r="U1247" i="3" s="1"/>
  <c r="W1247" i="3" s="1"/>
  <c r="X1247" i="3" s="1"/>
  <c r="L1247" i="3"/>
  <c r="E1247" i="3"/>
  <c r="D1247" i="3"/>
  <c r="B1247" i="3"/>
  <c r="Y1246" i="3"/>
  <c r="Q1246" i="3"/>
  <c r="R1246" i="3" s="1"/>
  <c r="P1246" i="3"/>
  <c r="N1246" i="3"/>
  <c r="U1246" i="3" s="1"/>
  <c r="Z1246" i="3" s="1"/>
  <c r="L1246" i="3"/>
  <c r="E1246" i="3"/>
  <c r="D1246" i="3"/>
  <c r="B1246" i="3"/>
  <c r="Y1245" i="3"/>
  <c r="U1245" i="3"/>
  <c r="W1245" i="3" s="1"/>
  <c r="X1245" i="3" s="1"/>
  <c r="Q1245" i="3"/>
  <c r="R1245" i="3" s="1"/>
  <c r="P1245" i="3"/>
  <c r="N1245" i="3"/>
  <c r="L1245" i="3"/>
  <c r="E1245" i="3"/>
  <c r="D1245" i="3"/>
  <c r="B1245" i="3"/>
  <c r="Y1244" i="3"/>
  <c r="Q1244" i="3"/>
  <c r="R1244" i="3" s="1"/>
  <c r="P1244" i="3"/>
  <c r="N1244" i="3"/>
  <c r="U1244" i="3" s="1"/>
  <c r="L1244" i="3"/>
  <c r="E1244" i="3"/>
  <c r="D1244" i="3"/>
  <c r="B1244" i="3"/>
  <c r="Y1243" i="3"/>
  <c r="Q1243" i="3"/>
  <c r="R1243" i="3" s="1"/>
  <c r="P1243" i="3"/>
  <c r="N1243" i="3"/>
  <c r="U1243" i="3" s="1"/>
  <c r="L1243" i="3"/>
  <c r="E1243" i="3"/>
  <c r="D1243" i="3"/>
  <c r="B1243" i="3"/>
  <c r="Y1242" i="3"/>
  <c r="Q1242" i="3"/>
  <c r="R1242" i="3" s="1"/>
  <c r="P1242" i="3"/>
  <c r="L1242" i="3"/>
  <c r="N1242" i="3" s="1"/>
  <c r="U1242" i="3" s="1"/>
  <c r="Z1242" i="3" s="1"/>
  <c r="E1242" i="3"/>
  <c r="D1242" i="3"/>
  <c r="B1242" i="3"/>
  <c r="Y1241" i="3"/>
  <c r="Q1241" i="3"/>
  <c r="R1241" i="3" s="1"/>
  <c r="P1241" i="3"/>
  <c r="L1241" i="3"/>
  <c r="N1241" i="3" s="1"/>
  <c r="U1241" i="3" s="1"/>
  <c r="E1241" i="3"/>
  <c r="D1241" i="3"/>
  <c r="B1241" i="3"/>
  <c r="Y1240" i="3"/>
  <c r="Q1240" i="3"/>
  <c r="R1240" i="3" s="1"/>
  <c r="P1240" i="3"/>
  <c r="L1240" i="3"/>
  <c r="N1240" i="3" s="1"/>
  <c r="U1240" i="3" s="1"/>
  <c r="E1240" i="3"/>
  <c r="D1240" i="3"/>
  <c r="B1240" i="3"/>
  <c r="Y1239" i="3"/>
  <c r="Q1239" i="3"/>
  <c r="R1239" i="3" s="1"/>
  <c r="P1239" i="3"/>
  <c r="N1239" i="3"/>
  <c r="U1239" i="3" s="1"/>
  <c r="L1239" i="3"/>
  <c r="E1239" i="3"/>
  <c r="D1239" i="3"/>
  <c r="B1239" i="3"/>
  <c r="Y1238" i="3"/>
  <c r="Q1238" i="3"/>
  <c r="R1238" i="3" s="1"/>
  <c r="P1238" i="3"/>
  <c r="N1238" i="3"/>
  <c r="U1238" i="3" s="1"/>
  <c r="L1238" i="3"/>
  <c r="E1238" i="3"/>
  <c r="D1238" i="3"/>
  <c r="B1238" i="3"/>
  <c r="Y1237" i="3"/>
  <c r="Q1237" i="3"/>
  <c r="R1237" i="3" s="1"/>
  <c r="P1237" i="3"/>
  <c r="N1237" i="3"/>
  <c r="U1237" i="3" s="1"/>
  <c r="L1237" i="3"/>
  <c r="E1237" i="3"/>
  <c r="D1237" i="3"/>
  <c r="B1237" i="3"/>
  <c r="Y1236" i="3"/>
  <c r="Q1236" i="3"/>
  <c r="R1236" i="3" s="1"/>
  <c r="P1236" i="3"/>
  <c r="N1236" i="3"/>
  <c r="U1236" i="3" s="1"/>
  <c r="Z1236" i="3" s="1"/>
  <c r="L1236" i="3"/>
  <c r="E1236" i="3"/>
  <c r="D1236" i="3"/>
  <c r="B1236" i="3"/>
  <c r="Y1235" i="3"/>
  <c r="Q1235" i="3"/>
  <c r="R1235" i="3" s="1"/>
  <c r="P1235" i="3"/>
  <c r="N1235" i="3"/>
  <c r="U1235" i="3" s="1"/>
  <c r="L1235" i="3"/>
  <c r="E1235" i="3"/>
  <c r="D1235" i="3"/>
  <c r="B1235" i="3"/>
  <c r="Y1234" i="3"/>
  <c r="Q1234" i="3"/>
  <c r="R1234" i="3" s="1"/>
  <c r="P1234" i="3"/>
  <c r="N1234" i="3"/>
  <c r="U1234" i="3" s="1"/>
  <c r="L1234" i="3"/>
  <c r="E1234" i="3"/>
  <c r="D1234" i="3"/>
  <c r="B1234" i="3"/>
  <c r="Y1233" i="3"/>
  <c r="U1233" i="3"/>
  <c r="Q1233" i="3"/>
  <c r="R1233" i="3" s="1"/>
  <c r="P1233" i="3"/>
  <c r="N1233" i="3"/>
  <c r="L1233" i="3"/>
  <c r="E1233" i="3"/>
  <c r="D1233" i="3"/>
  <c r="B1233" i="3"/>
  <c r="Y1232" i="3"/>
  <c r="Q1232" i="3"/>
  <c r="R1232" i="3" s="1"/>
  <c r="P1232" i="3"/>
  <c r="L1232" i="3"/>
  <c r="N1232" i="3" s="1"/>
  <c r="U1232" i="3" s="1"/>
  <c r="E1232" i="3"/>
  <c r="D1232" i="3"/>
  <c r="B1232" i="3"/>
  <c r="Y1231" i="3"/>
  <c r="U1231" i="3"/>
  <c r="W1231" i="3" s="1"/>
  <c r="X1231" i="3" s="1"/>
  <c r="Q1231" i="3"/>
  <c r="R1231" i="3" s="1"/>
  <c r="P1231" i="3"/>
  <c r="L1231" i="3"/>
  <c r="N1231" i="3" s="1"/>
  <c r="E1231" i="3"/>
  <c r="D1231" i="3"/>
  <c r="B1231" i="3"/>
  <c r="Y1230" i="3"/>
  <c r="U1230" i="3"/>
  <c r="Z1230" i="3" s="1"/>
  <c r="Q1230" i="3"/>
  <c r="R1230" i="3" s="1"/>
  <c r="P1230" i="3"/>
  <c r="N1230" i="3"/>
  <c r="L1230" i="3"/>
  <c r="E1230" i="3"/>
  <c r="D1230" i="3"/>
  <c r="B1230" i="3"/>
  <c r="Y1229" i="3"/>
  <c r="Q1229" i="3"/>
  <c r="R1229" i="3" s="1"/>
  <c r="P1229" i="3"/>
  <c r="N1229" i="3"/>
  <c r="U1229" i="3" s="1"/>
  <c r="W1229" i="3" s="1"/>
  <c r="X1229" i="3" s="1"/>
  <c r="L1229" i="3"/>
  <c r="E1229" i="3"/>
  <c r="D1229" i="3"/>
  <c r="B1229" i="3"/>
  <c r="Y1228" i="3"/>
  <c r="Q1228" i="3"/>
  <c r="R1228" i="3" s="1"/>
  <c r="P1228" i="3"/>
  <c r="L1228" i="3"/>
  <c r="N1228" i="3" s="1"/>
  <c r="U1228" i="3" s="1"/>
  <c r="Z1228" i="3" s="1"/>
  <c r="E1228" i="3"/>
  <c r="D1228" i="3"/>
  <c r="B1228" i="3"/>
  <c r="Y1227" i="3"/>
  <c r="Q1227" i="3"/>
  <c r="R1227" i="3" s="1"/>
  <c r="P1227" i="3"/>
  <c r="L1227" i="3"/>
  <c r="N1227" i="3" s="1"/>
  <c r="U1227" i="3" s="1"/>
  <c r="E1227" i="3"/>
  <c r="D1227" i="3"/>
  <c r="B1227" i="3"/>
  <c r="Y1226" i="3"/>
  <c r="Q1226" i="3"/>
  <c r="R1226" i="3" s="1"/>
  <c r="P1226" i="3"/>
  <c r="L1226" i="3"/>
  <c r="N1226" i="3" s="1"/>
  <c r="U1226" i="3" s="1"/>
  <c r="Z1226" i="3" s="1"/>
  <c r="E1226" i="3"/>
  <c r="D1226" i="3"/>
  <c r="B1226" i="3"/>
  <c r="Y1225" i="3"/>
  <c r="Q1225" i="3"/>
  <c r="R1225" i="3" s="1"/>
  <c r="P1225" i="3"/>
  <c r="L1225" i="3"/>
  <c r="N1225" i="3" s="1"/>
  <c r="U1225" i="3" s="1"/>
  <c r="E1225" i="3"/>
  <c r="D1225" i="3"/>
  <c r="B1225" i="3"/>
  <c r="Y1224" i="3"/>
  <c r="Q1224" i="3"/>
  <c r="R1224" i="3" s="1"/>
  <c r="P1224" i="3"/>
  <c r="L1224" i="3"/>
  <c r="N1224" i="3" s="1"/>
  <c r="U1224" i="3" s="1"/>
  <c r="E1224" i="3"/>
  <c r="D1224" i="3"/>
  <c r="B1224" i="3"/>
  <c r="Y1223" i="3"/>
  <c r="Q1223" i="3"/>
  <c r="R1223" i="3" s="1"/>
  <c r="P1223" i="3"/>
  <c r="N1223" i="3"/>
  <c r="U1223" i="3" s="1"/>
  <c r="L1223" i="3"/>
  <c r="E1223" i="3"/>
  <c r="D1223" i="3"/>
  <c r="B1223" i="3"/>
  <c r="Y1222" i="3"/>
  <c r="Q1222" i="3"/>
  <c r="R1222" i="3" s="1"/>
  <c r="P1222" i="3"/>
  <c r="N1222" i="3"/>
  <c r="U1222" i="3" s="1"/>
  <c r="L1222" i="3"/>
  <c r="E1222" i="3"/>
  <c r="D1222" i="3"/>
  <c r="B1222" i="3"/>
  <c r="Y1221" i="3"/>
  <c r="Q1221" i="3"/>
  <c r="R1221" i="3" s="1"/>
  <c r="P1221" i="3"/>
  <c r="N1221" i="3"/>
  <c r="U1221" i="3" s="1"/>
  <c r="W1221" i="3" s="1"/>
  <c r="X1221" i="3" s="1"/>
  <c r="L1221" i="3"/>
  <c r="E1221" i="3"/>
  <c r="D1221" i="3"/>
  <c r="B1221" i="3"/>
  <c r="Y1220" i="3"/>
  <c r="Q1220" i="3"/>
  <c r="R1220" i="3" s="1"/>
  <c r="P1220" i="3"/>
  <c r="N1220" i="3"/>
  <c r="U1220" i="3" s="1"/>
  <c r="Z1220" i="3" s="1"/>
  <c r="L1220" i="3"/>
  <c r="E1220" i="3"/>
  <c r="D1220" i="3"/>
  <c r="B1220" i="3"/>
  <c r="Y1219" i="3"/>
  <c r="Q1219" i="3"/>
  <c r="R1219" i="3" s="1"/>
  <c r="P1219" i="3"/>
  <c r="N1219" i="3"/>
  <c r="U1219" i="3" s="1"/>
  <c r="L1219" i="3"/>
  <c r="E1219" i="3"/>
  <c r="D1219" i="3"/>
  <c r="B1219" i="3"/>
  <c r="Y1218" i="3"/>
  <c r="Q1218" i="3"/>
  <c r="R1218" i="3" s="1"/>
  <c r="P1218" i="3"/>
  <c r="N1218" i="3"/>
  <c r="U1218" i="3" s="1"/>
  <c r="L1218" i="3"/>
  <c r="E1218" i="3"/>
  <c r="D1218" i="3"/>
  <c r="B1218" i="3"/>
  <c r="Y1217" i="3"/>
  <c r="U1217" i="3"/>
  <c r="Q1217" i="3"/>
  <c r="R1217" i="3" s="1"/>
  <c r="P1217" i="3"/>
  <c r="N1217" i="3"/>
  <c r="L1217" i="3"/>
  <c r="E1217" i="3"/>
  <c r="D1217" i="3"/>
  <c r="B1217" i="3"/>
  <c r="Y1216" i="3"/>
  <c r="Q1216" i="3"/>
  <c r="R1216" i="3" s="1"/>
  <c r="P1216" i="3"/>
  <c r="L1216" i="3"/>
  <c r="N1216" i="3" s="1"/>
  <c r="U1216" i="3" s="1"/>
  <c r="E1216" i="3"/>
  <c r="D1216" i="3"/>
  <c r="B1216" i="3"/>
  <c r="Y1215" i="3"/>
  <c r="U1215" i="3"/>
  <c r="W1215" i="3" s="1"/>
  <c r="X1215" i="3" s="1"/>
  <c r="Q1215" i="3"/>
  <c r="R1215" i="3" s="1"/>
  <c r="P1215" i="3"/>
  <c r="L1215" i="3"/>
  <c r="N1215" i="3" s="1"/>
  <c r="E1215" i="3"/>
  <c r="D1215" i="3"/>
  <c r="B1215" i="3"/>
  <c r="Y1214" i="3"/>
  <c r="U1214" i="3"/>
  <c r="Z1214" i="3" s="1"/>
  <c r="Q1214" i="3"/>
  <c r="R1214" i="3" s="1"/>
  <c r="P1214" i="3"/>
  <c r="N1214" i="3"/>
  <c r="L1214" i="3"/>
  <c r="E1214" i="3"/>
  <c r="D1214" i="3"/>
  <c r="B1214" i="3"/>
  <c r="Y1213" i="3"/>
  <c r="Q1213" i="3"/>
  <c r="R1213" i="3" s="1"/>
  <c r="P1213" i="3"/>
  <c r="N1213" i="3"/>
  <c r="U1213" i="3" s="1"/>
  <c r="W1213" i="3" s="1"/>
  <c r="X1213" i="3" s="1"/>
  <c r="L1213" i="3"/>
  <c r="E1213" i="3"/>
  <c r="D1213" i="3"/>
  <c r="B1213" i="3"/>
  <c r="Y1212" i="3"/>
  <c r="Q1212" i="3"/>
  <c r="R1212" i="3" s="1"/>
  <c r="P1212" i="3"/>
  <c r="L1212" i="3"/>
  <c r="N1212" i="3" s="1"/>
  <c r="U1212" i="3" s="1"/>
  <c r="Z1212" i="3" s="1"/>
  <c r="E1212" i="3"/>
  <c r="D1212" i="3"/>
  <c r="B1212" i="3"/>
  <c r="Y1211" i="3"/>
  <c r="Q1211" i="3"/>
  <c r="R1211" i="3" s="1"/>
  <c r="P1211" i="3"/>
  <c r="L1211" i="3"/>
  <c r="N1211" i="3" s="1"/>
  <c r="U1211" i="3" s="1"/>
  <c r="E1211" i="3"/>
  <c r="D1211" i="3"/>
  <c r="B1211" i="3"/>
  <c r="Y1210" i="3"/>
  <c r="Q1210" i="3"/>
  <c r="R1210" i="3" s="1"/>
  <c r="P1210" i="3"/>
  <c r="L1210" i="3"/>
  <c r="N1210" i="3" s="1"/>
  <c r="U1210" i="3" s="1"/>
  <c r="E1210" i="3"/>
  <c r="D1210" i="3"/>
  <c r="B1210" i="3"/>
  <c r="Y1209" i="3"/>
  <c r="Q1209" i="3"/>
  <c r="R1209" i="3" s="1"/>
  <c r="P1209" i="3"/>
  <c r="L1209" i="3"/>
  <c r="N1209" i="3" s="1"/>
  <c r="U1209" i="3" s="1"/>
  <c r="E1209" i="3"/>
  <c r="D1209" i="3"/>
  <c r="B1209" i="3"/>
  <c r="Y1208" i="3"/>
  <c r="Q1208" i="3"/>
  <c r="R1208" i="3" s="1"/>
  <c r="P1208" i="3"/>
  <c r="L1208" i="3"/>
  <c r="N1208" i="3" s="1"/>
  <c r="U1208" i="3" s="1"/>
  <c r="E1208" i="3"/>
  <c r="D1208" i="3"/>
  <c r="B1208" i="3"/>
  <c r="Y1207" i="3"/>
  <c r="Q1207" i="3"/>
  <c r="R1207" i="3" s="1"/>
  <c r="P1207" i="3"/>
  <c r="N1207" i="3"/>
  <c r="U1207" i="3" s="1"/>
  <c r="L1207" i="3"/>
  <c r="E1207" i="3"/>
  <c r="D1207" i="3"/>
  <c r="B1207" i="3"/>
  <c r="Y1206" i="3"/>
  <c r="Q1206" i="3"/>
  <c r="R1206" i="3" s="1"/>
  <c r="P1206" i="3"/>
  <c r="N1206" i="3"/>
  <c r="U1206" i="3" s="1"/>
  <c r="L1206" i="3"/>
  <c r="E1206" i="3"/>
  <c r="D1206" i="3"/>
  <c r="B1206" i="3"/>
  <c r="Y1205" i="3"/>
  <c r="Q1205" i="3"/>
  <c r="R1205" i="3" s="1"/>
  <c r="P1205" i="3"/>
  <c r="N1205" i="3"/>
  <c r="U1205" i="3" s="1"/>
  <c r="L1205" i="3"/>
  <c r="E1205" i="3"/>
  <c r="D1205" i="3"/>
  <c r="B1205" i="3"/>
  <c r="Y1204" i="3"/>
  <c r="Q1204" i="3"/>
  <c r="R1204" i="3" s="1"/>
  <c r="P1204" i="3"/>
  <c r="N1204" i="3"/>
  <c r="U1204" i="3" s="1"/>
  <c r="Z1204" i="3" s="1"/>
  <c r="L1204" i="3"/>
  <c r="E1204" i="3"/>
  <c r="D1204" i="3"/>
  <c r="B1204" i="3"/>
  <c r="Y1203" i="3"/>
  <c r="Q1203" i="3"/>
  <c r="R1203" i="3" s="1"/>
  <c r="P1203" i="3"/>
  <c r="N1203" i="3"/>
  <c r="U1203" i="3" s="1"/>
  <c r="L1203" i="3"/>
  <c r="E1203" i="3"/>
  <c r="D1203" i="3"/>
  <c r="B1203" i="3"/>
  <c r="Y1202" i="3"/>
  <c r="Q1202" i="3"/>
  <c r="R1202" i="3" s="1"/>
  <c r="P1202" i="3"/>
  <c r="N1202" i="3"/>
  <c r="U1202" i="3" s="1"/>
  <c r="L1202" i="3"/>
  <c r="E1202" i="3"/>
  <c r="D1202" i="3"/>
  <c r="B1202" i="3"/>
  <c r="Y1201" i="3"/>
  <c r="U1201" i="3"/>
  <c r="Q1201" i="3"/>
  <c r="R1201" i="3" s="1"/>
  <c r="P1201" i="3"/>
  <c r="N1201" i="3"/>
  <c r="L1201" i="3"/>
  <c r="E1201" i="3"/>
  <c r="D1201" i="3"/>
  <c r="B1201" i="3"/>
  <c r="Y1200" i="3"/>
  <c r="Q1200" i="3"/>
  <c r="R1200" i="3" s="1"/>
  <c r="P1200" i="3"/>
  <c r="L1200" i="3"/>
  <c r="N1200" i="3" s="1"/>
  <c r="U1200" i="3" s="1"/>
  <c r="E1200" i="3"/>
  <c r="D1200" i="3"/>
  <c r="B1200" i="3"/>
  <c r="Y1199" i="3"/>
  <c r="U1199" i="3"/>
  <c r="W1199" i="3" s="1"/>
  <c r="X1199" i="3" s="1"/>
  <c r="Q1199" i="3"/>
  <c r="R1199" i="3" s="1"/>
  <c r="P1199" i="3"/>
  <c r="L1199" i="3"/>
  <c r="N1199" i="3" s="1"/>
  <c r="E1199" i="3"/>
  <c r="D1199" i="3"/>
  <c r="B1199" i="3"/>
  <c r="Y1198" i="3"/>
  <c r="U1198" i="3"/>
  <c r="Z1198" i="3" s="1"/>
  <c r="Q1198" i="3"/>
  <c r="R1198" i="3" s="1"/>
  <c r="P1198" i="3"/>
  <c r="N1198" i="3"/>
  <c r="L1198" i="3"/>
  <c r="E1198" i="3"/>
  <c r="D1198" i="3"/>
  <c r="B1198" i="3"/>
  <c r="Y1197" i="3"/>
  <c r="Q1197" i="3"/>
  <c r="R1197" i="3" s="1"/>
  <c r="P1197" i="3"/>
  <c r="N1197" i="3"/>
  <c r="U1197" i="3" s="1"/>
  <c r="W1197" i="3" s="1"/>
  <c r="X1197" i="3" s="1"/>
  <c r="L1197" i="3"/>
  <c r="E1197" i="3"/>
  <c r="D1197" i="3"/>
  <c r="B1197" i="3"/>
  <c r="Y1196" i="3"/>
  <c r="Q1196" i="3"/>
  <c r="R1196" i="3" s="1"/>
  <c r="P1196" i="3"/>
  <c r="L1196" i="3"/>
  <c r="N1196" i="3" s="1"/>
  <c r="U1196" i="3" s="1"/>
  <c r="Z1196" i="3" s="1"/>
  <c r="E1196" i="3"/>
  <c r="D1196" i="3"/>
  <c r="B1196" i="3"/>
  <c r="Y1195" i="3"/>
  <c r="Q1195" i="3"/>
  <c r="R1195" i="3" s="1"/>
  <c r="P1195" i="3"/>
  <c r="L1195" i="3"/>
  <c r="N1195" i="3" s="1"/>
  <c r="U1195" i="3" s="1"/>
  <c r="E1195" i="3"/>
  <c r="D1195" i="3"/>
  <c r="B1195" i="3"/>
  <c r="Y1194" i="3"/>
  <c r="Q1194" i="3"/>
  <c r="R1194" i="3" s="1"/>
  <c r="P1194" i="3"/>
  <c r="L1194" i="3"/>
  <c r="N1194" i="3" s="1"/>
  <c r="U1194" i="3" s="1"/>
  <c r="E1194" i="3"/>
  <c r="D1194" i="3"/>
  <c r="B1194" i="3"/>
  <c r="Y1193" i="3"/>
  <c r="Q1193" i="3"/>
  <c r="R1193" i="3" s="1"/>
  <c r="P1193" i="3"/>
  <c r="L1193" i="3"/>
  <c r="N1193" i="3" s="1"/>
  <c r="U1193" i="3" s="1"/>
  <c r="E1193" i="3"/>
  <c r="D1193" i="3"/>
  <c r="B1193" i="3"/>
  <c r="Y1192" i="3"/>
  <c r="Q1192" i="3"/>
  <c r="R1192" i="3" s="1"/>
  <c r="P1192" i="3"/>
  <c r="L1192" i="3"/>
  <c r="N1192" i="3" s="1"/>
  <c r="U1192" i="3" s="1"/>
  <c r="E1192" i="3"/>
  <c r="D1192" i="3"/>
  <c r="B1192" i="3"/>
  <c r="Y1191" i="3"/>
  <c r="Q1191" i="3"/>
  <c r="R1191" i="3" s="1"/>
  <c r="P1191" i="3"/>
  <c r="N1191" i="3"/>
  <c r="U1191" i="3" s="1"/>
  <c r="L1191" i="3"/>
  <c r="E1191" i="3"/>
  <c r="D1191" i="3"/>
  <c r="B1191" i="3"/>
  <c r="Y1190" i="3"/>
  <c r="Q1190" i="3"/>
  <c r="R1190" i="3" s="1"/>
  <c r="P1190" i="3"/>
  <c r="N1190" i="3"/>
  <c r="U1190" i="3" s="1"/>
  <c r="L1190" i="3"/>
  <c r="E1190" i="3"/>
  <c r="D1190" i="3"/>
  <c r="B1190" i="3"/>
  <c r="Y1189" i="3"/>
  <c r="Q1189" i="3"/>
  <c r="R1189" i="3" s="1"/>
  <c r="P1189" i="3"/>
  <c r="N1189" i="3"/>
  <c r="U1189" i="3" s="1"/>
  <c r="W1189" i="3" s="1"/>
  <c r="X1189" i="3" s="1"/>
  <c r="L1189" i="3"/>
  <c r="E1189" i="3"/>
  <c r="D1189" i="3"/>
  <c r="B1189" i="3"/>
  <c r="Y1188" i="3"/>
  <c r="Q1188" i="3"/>
  <c r="R1188" i="3" s="1"/>
  <c r="P1188" i="3"/>
  <c r="N1188" i="3"/>
  <c r="U1188" i="3" s="1"/>
  <c r="Z1188" i="3" s="1"/>
  <c r="L1188" i="3"/>
  <c r="E1188" i="3"/>
  <c r="D1188" i="3"/>
  <c r="B1188" i="3"/>
  <c r="Y1187" i="3"/>
  <c r="U1187" i="3"/>
  <c r="W1187" i="3" s="1"/>
  <c r="X1187" i="3" s="1"/>
  <c r="Q1187" i="3"/>
  <c r="R1187" i="3" s="1"/>
  <c r="P1187" i="3"/>
  <c r="N1187" i="3"/>
  <c r="L1187" i="3"/>
  <c r="E1187" i="3"/>
  <c r="D1187" i="3"/>
  <c r="B1187" i="3"/>
  <c r="Y1186" i="3"/>
  <c r="Q1186" i="3"/>
  <c r="R1186" i="3" s="1"/>
  <c r="P1186" i="3"/>
  <c r="L1186" i="3"/>
  <c r="N1186" i="3" s="1"/>
  <c r="U1186" i="3" s="1"/>
  <c r="E1186" i="3"/>
  <c r="D1186" i="3"/>
  <c r="B1186" i="3"/>
  <c r="Y1185" i="3"/>
  <c r="U1185" i="3"/>
  <c r="Q1185" i="3"/>
  <c r="R1185" i="3" s="1"/>
  <c r="P1185" i="3"/>
  <c r="N1185" i="3"/>
  <c r="L1185" i="3"/>
  <c r="E1185" i="3"/>
  <c r="D1185" i="3"/>
  <c r="B1185" i="3"/>
  <c r="Y1184" i="3"/>
  <c r="Q1184" i="3"/>
  <c r="R1184" i="3" s="1"/>
  <c r="P1184" i="3"/>
  <c r="L1184" i="3"/>
  <c r="N1184" i="3" s="1"/>
  <c r="U1184" i="3" s="1"/>
  <c r="E1184" i="3"/>
  <c r="D1184" i="3"/>
  <c r="B1184" i="3"/>
  <c r="Y1183" i="3"/>
  <c r="U1183" i="3"/>
  <c r="Q1183" i="3"/>
  <c r="R1183" i="3" s="1"/>
  <c r="P1183" i="3"/>
  <c r="L1183" i="3"/>
  <c r="N1183" i="3" s="1"/>
  <c r="E1183" i="3"/>
  <c r="D1183" i="3"/>
  <c r="B1183" i="3"/>
  <c r="Y1182" i="3"/>
  <c r="U1182" i="3"/>
  <c r="Z1182" i="3" s="1"/>
  <c r="Q1182" i="3"/>
  <c r="R1182" i="3" s="1"/>
  <c r="P1182" i="3"/>
  <c r="N1182" i="3"/>
  <c r="L1182" i="3"/>
  <c r="E1182" i="3"/>
  <c r="D1182" i="3"/>
  <c r="B1182" i="3"/>
  <c r="Y1181" i="3"/>
  <c r="U1181" i="3"/>
  <c r="Z1181" i="3" s="1"/>
  <c r="Q1181" i="3"/>
  <c r="R1181" i="3" s="1"/>
  <c r="P1181" i="3"/>
  <c r="N1181" i="3"/>
  <c r="L1181" i="3"/>
  <c r="E1181" i="3"/>
  <c r="D1181" i="3"/>
  <c r="B1181" i="3"/>
  <c r="Y1180" i="3"/>
  <c r="Q1180" i="3"/>
  <c r="R1180" i="3" s="1"/>
  <c r="P1180" i="3"/>
  <c r="L1180" i="3"/>
  <c r="N1180" i="3" s="1"/>
  <c r="U1180" i="3" s="1"/>
  <c r="W1180" i="3" s="1"/>
  <c r="X1180" i="3" s="1"/>
  <c r="E1180" i="3"/>
  <c r="D1180" i="3"/>
  <c r="B1180" i="3"/>
  <c r="Y1179" i="3"/>
  <c r="Q1179" i="3"/>
  <c r="R1179" i="3" s="1"/>
  <c r="P1179" i="3"/>
  <c r="L1179" i="3"/>
  <c r="N1179" i="3" s="1"/>
  <c r="U1179" i="3" s="1"/>
  <c r="E1179" i="3"/>
  <c r="D1179" i="3"/>
  <c r="B1179" i="3"/>
  <c r="Y1178" i="3"/>
  <c r="Q1178" i="3"/>
  <c r="R1178" i="3" s="1"/>
  <c r="P1178" i="3"/>
  <c r="L1178" i="3"/>
  <c r="N1178" i="3" s="1"/>
  <c r="U1178" i="3" s="1"/>
  <c r="Z1178" i="3" s="1"/>
  <c r="E1178" i="3"/>
  <c r="D1178" i="3"/>
  <c r="B1178" i="3"/>
  <c r="Y1177" i="3"/>
  <c r="Q1177" i="3"/>
  <c r="R1177" i="3" s="1"/>
  <c r="P1177" i="3"/>
  <c r="L1177" i="3"/>
  <c r="N1177" i="3" s="1"/>
  <c r="U1177" i="3" s="1"/>
  <c r="E1177" i="3"/>
  <c r="D1177" i="3"/>
  <c r="B1177" i="3"/>
  <c r="Y1176" i="3"/>
  <c r="Q1176" i="3"/>
  <c r="R1176" i="3" s="1"/>
  <c r="P1176" i="3"/>
  <c r="L1176" i="3"/>
  <c r="N1176" i="3" s="1"/>
  <c r="U1176" i="3" s="1"/>
  <c r="Z1176" i="3" s="1"/>
  <c r="E1176" i="3"/>
  <c r="D1176" i="3"/>
  <c r="B1176" i="3"/>
  <c r="Y1175" i="3"/>
  <c r="Q1175" i="3"/>
  <c r="R1175" i="3" s="1"/>
  <c r="P1175" i="3"/>
  <c r="N1175" i="3"/>
  <c r="U1175" i="3" s="1"/>
  <c r="L1175" i="3"/>
  <c r="E1175" i="3"/>
  <c r="D1175" i="3"/>
  <c r="B1175" i="3"/>
  <c r="Y1174" i="3"/>
  <c r="Q1174" i="3"/>
  <c r="R1174" i="3" s="1"/>
  <c r="P1174" i="3"/>
  <c r="L1174" i="3"/>
  <c r="N1174" i="3" s="1"/>
  <c r="U1174" i="3" s="1"/>
  <c r="E1174" i="3"/>
  <c r="D1174" i="3"/>
  <c r="B1174" i="3"/>
  <c r="Y1173" i="3"/>
  <c r="Q1173" i="3"/>
  <c r="R1173" i="3" s="1"/>
  <c r="P1173" i="3"/>
  <c r="N1173" i="3"/>
  <c r="U1173" i="3" s="1"/>
  <c r="W1173" i="3" s="1"/>
  <c r="X1173" i="3" s="1"/>
  <c r="L1173" i="3"/>
  <c r="E1173" i="3"/>
  <c r="D1173" i="3"/>
  <c r="B1173" i="3"/>
  <c r="Y1172" i="3"/>
  <c r="Q1172" i="3"/>
  <c r="R1172" i="3" s="1"/>
  <c r="P1172" i="3"/>
  <c r="N1172" i="3"/>
  <c r="U1172" i="3" s="1"/>
  <c r="Z1172" i="3" s="1"/>
  <c r="L1172" i="3"/>
  <c r="E1172" i="3"/>
  <c r="D1172" i="3"/>
  <c r="B1172" i="3"/>
  <c r="Y1171" i="3"/>
  <c r="U1171" i="3"/>
  <c r="W1171" i="3" s="1"/>
  <c r="X1171" i="3" s="1"/>
  <c r="Q1171" i="3"/>
  <c r="R1171" i="3" s="1"/>
  <c r="P1171" i="3"/>
  <c r="N1171" i="3"/>
  <c r="L1171" i="3"/>
  <c r="E1171" i="3"/>
  <c r="D1171" i="3"/>
  <c r="B1171" i="3"/>
  <c r="Y1170" i="3"/>
  <c r="Q1170" i="3"/>
  <c r="R1170" i="3" s="1"/>
  <c r="P1170" i="3"/>
  <c r="N1170" i="3"/>
  <c r="U1170" i="3" s="1"/>
  <c r="L1170" i="3"/>
  <c r="E1170" i="3"/>
  <c r="D1170" i="3"/>
  <c r="B1170" i="3"/>
  <c r="Y1169" i="3"/>
  <c r="Q1169" i="3"/>
  <c r="R1169" i="3" s="1"/>
  <c r="P1169" i="3"/>
  <c r="N1169" i="3"/>
  <c r="U1169" i="3" s="1"/>
  <c r="L1169" i="3"/>
  <c r="E1169" i="3"/>
  <c r="D1169" i="3"/>
  <c r="B1169" i="3"/>
  <c r="Y1168" i="3"/>
  <c r="U1168" i="3"/>
  <c r="Q1168" i="3"/>
  <c r="R1168" i="3" s="1"/>
  <c r="P1168" i="3"/>
  <c r="L1168" i="3"/>
  <c r="N1168" i="3" s="1"/>
  <c r="E1168" i="3"/>
  <c r="D1168" i="3"/>
  <c r="B1168" i="3"/>
  <c r="Y1167" i="3"/>
  <c r="U1167" i="3"/>
  <c r="W1167" i="3" s="1"/>
  <c r="X1167" i="3" s="1"/>
  <c r="Q1167" i="3"/>
  <c r="R1167" i="3" s="1"/>
  <c r="P1167" i="3"/>
  <c r="L1167" i="3"/>
  <c r="N1167" i="3" s="1"/>
  <c r="E1167" i="3"/>
  <c r="D1167" i="3"/>
  <c r="B1167" i="3"/>
  <c r="Y1166" i="3"/>
  <c r="U1166" i="3"/>
  <c r="Z1166" i="3" s="1"/>
  <c r="Q1166" i="3"/>
  <c r="R1166" i="3" s="1"/>
  <c r="P1166" i="3"/>
  <c r="N1166" i="3"/>
  <c r="L1166" i="3"/>
  <c r="E1166" i="3"/>
  <c r="D1166" i="3"/>
  <c r="B1166" i="3"/>
  <c r="Y1165" i="3"/>
  <c r="Q1165" i="3"/>
  <c r="R1165" i="3" s="1"/>
  <c r="P1165" i="3"/>
  <c r="N1165" i="3"/>
  <c r="U1165" i="3" s="1"/>
  <c r="L1165" i="3"/>
  <c r="E1165" i="3"/>
  <c r="D1165" i="3"/>
  <c r="B1165" i="3"/>
  <c r="Y1164" i="3"/>
  <c r="Q1164" i="3"/>
  <c r="R1164" i="3" s="1"/>
  <c r="P1164" i="3"/>
  <c r="L1164" i="3"/>
  <c r="N1164" i="3" s="1"/>
  <c r="U1164" i="3" s="1"/>
  <c r="Z1164" i="3" s="1"/>
  <c r="E1164" i="3"/>
  <c r="D1164" i="3"/>
  <c r="B1164" i="3"/>
  <c r="Y1163" i="3"/>
  <c r="Q1163" i="3"/>
  <c r="R1163" i="3" s="1"/>
  <c r="P1163" i="3"/>
  <c r="L1163" i="3"/>
  <c r="N1163" i="3" s="1"/>
  <c r="U1163" i="3" s="1"/>
  <c r="W1163" i="3" s="1"/>
  <c r="X1163" i="3" s="1"/>
  <c r="E1163" i="3"/>
  <c r="D1163" i="3"/>
  <c r="B1163" i="3"/>
  <c r="Y1162" i="3"/>
  <c r="Q1162" i="3"/>
  <c r="R1162" i="3" s="1"/>
  <c r="P1162" i="3"/>
  <c r="L1162" i="3"/>
  <c r="N1162" i="3" s="1"/>
  <c r="U1162" i="3" s="1"/>
  <c r="Z1162" i="3" s="1"/>
  <c r="E1162" i="3"/>
  <c r="D1162" i="3"/>
  <c r="B1162" i="3"/>
  <c r="Y1161" i="3"/>
  <c r="U1161" i="3"/>
  <c r="Z1161" i="3" s="1"/>
  <c r="Q1161" i="3"/>
  <c r="R1161" i="3" s="1"/>
  <c r="P1161" i="3"/>
  <c r="L1161" i="3"/>
  <c r="N1161" i="3" s="1"/>
  <c r="E1161" i="3"/>
  <c r="D1161" i="3"/>
  <c r="B1161" i="3"/>
  <c r="Y1160" i="3"/>
  <c r="Q1160" i="3"/>
  <c r="R1160" i="3" s="1"/>
  <c r="P1160" i="3"/>
  <c r="L1160" i="3"/>
  <c r="N1160" i="3" s="1"/>
  <c r="U1160" i="3" s="1"/>
  <c r="Z1160" i="3" s="1"/>
  <c r="E1160" i="3"/>
  <c r="D1160" i="3"/>
  <c r="B1160" i="3"/>
  <c r="Y1159" i="3"/>
  <c r="Q1159" i="3"/>
  <c r="R1159" i="3" s="1"/>
  <c r="P1159" i="3"/>
  <c r="N1159" i="3"/>
  <c r="U1159" i="3" s="1"/>
  <c r="L1159" i="3"/>
  <c r="E1159" i="3"/>
  <c r="D1159" i="3"/>
  <c r="B1159" i="3"/>
  <c r="Y1158" i="3"/>
  <c r="Q1158" i="3"/>
  <c r="R1158" i="3" s="1"/>
  <c r="P1158" i="3"/>
  <c r="N1158" i="3"/>
  <c r="U1158" i="3" s="1"/>
  <c r="L1158" i="3"/>
  <c r="E1158" i="3"/>
  <c r="D1158" i="3"/>
  <c r="B1158" i="3"/>
  <c r="Y1157" i="3"/>
  <c r="Q1157" i="3"/>
  <c r="R1157" i="3" s="1"/>
  <c r="P1157" i="3"/>
  <c r="N1157" i="3"/>
  <c r="U1157" i="3" s="1"/>
  <c r="W1157" i="3" s="1"/>
  <c r="X1157" i="3" s="1"/>
  <c r="L1157" i="3"/>
  <c r="E1157" i="3"/>
  <c r="D1157" i="3"/>
  <c r="B1157" i="3"/>
  <c r="Y1156" i="3"/>
  <c r="Q1156" i="3"/>
  <c r="R1156" i="3" s="1"/>
  <c r="P1156" i="3"/>
  <c r="N1156" i="3"/>
  <c r="U1156" i="3" s="1"/>
  <c r="Z1156" i="3" s="1"/>
  <c r="L1156" i="3"/>
  <c r="E1156" i="3"/>
  <c r="D1156" i="3"/>
  <c r="B1156" i="3"/>
  <c r="Y1155" i="3"/>
  <c r="U1155" i="3"/>
  <c r="W1155" i="3" s="1"/>
  <c r="X1155" i="3" s="1"/>
  <c r="Q1155" i="3"/>
  <c r="R1155" i="3" s="1"/>
  <c r="P1155" i="3"/>
  <c r="N1155" i="3"/>
  <c r="L1155" i="3"/>
  <c r="E1155" i="3"/>
  <c r="D1155" i="3"/>
  <c r="B1155" i="3"/>
  <c r="Y1154" i="3"/>
  <c r="Q1154" i="3"/>
  <c r="R1154" i="3" s="1"/>
  <c r="P1154" i="3"/>
  <c r="N1154" i="3"/>
  <c r="U1154" i="3" s="1"/>
  <c r="Z1154" i="3" s="1"/>
  <c r="L1154" i="3"/>
  <c r="E1154" i="3"/>
  <c r="D1154" i="3"/>
  <c r="B1154" i="3"/>
  <c r="Y1153" i="3"/>
  <c r="Q1153" i="3"/>
  <c r="R1153" i="3" s="1"/>
  <c r="P1153" i="3"/>
  <c r="N1153" i="3"/>
  <c r="U1153" i="3" s="1"/>
  <c r="L1153" i="3"/>
  <c r="E1153" i="3"/>
  <c r="D1153" i="3"/>
  <c r="B1153" i="3"/>
  <c r="Y1152" i="3"/>
  <c r="U1152" i="3"/>
  <c r="Q1152" i="3"/>
  <c r="R1152" i="3" s="1"/>
  <c r="P1152" i="3"/>
  <c r="L1152" i="3"/>
  <c r="N1152" i="3" s="1"/>
  <c r="E1152" i="3"/>
  <c r="D1152" i="3"/>
  <c r="B1152" i="3"/>
  <c r="Y1151" i="3"/>
  <c r="U1151" i="3"/>
  <c r="Q1151" i="3"/>
  <c r="R1151" i="3" s="1"/>
  <c r="P1151" i="3"/>
  <c r="L1151" i="3"/>
  <c r="N1151" i="3" s="1"/>
  <c r="E1151" i="3"/>
  <c r="D1151" i="3"/>
  <c r="B1151" i="3"/>
  <c r="Y1150" i="3"/>
  <c r="U1150" i="3"/>
  <c r="Z1150" i="3" s="1"/>
  <c r="Q1150" i="3"/>
  <c r="R1150" i="3" s="1"/>
  <c r="P1150" i="3"/>
  <c r="N1150" i="3"/>
  <c r="L1150" i="3"/>
  <c r="E1150" i="3"/>
  <c r="D1150" i="3"/>
  <c r="B1150" i="3"/>
  <c r="Y1149" i="3"/>
  <c r="Q1149" i="3"/>
  <c r="R1149" i="3" s="1"/>
  <c r="P1149" i="3"/>
  <c r="N1149" i="3"/>
  <c r="U1149" i="3" s="1"/>
  <c r="L1149" i="3"/>
  <c r="E1149" i="3"/>
  <c r="D1149" i="3"/>
  <c r="B1149" i="3"/>
  <c r="Y1148" i="3"/>
  <c r="Q1148" i="3"/>
  <c r="R1148" i="3" s="1"/>
  <c r="P1148" i="3"/>
  <c r="L1148" i="3"/>
  <c r="N1148" i="3" s="1"/>
  <c r="U1148" i="3" s="1"/>
  <c r="W1148" i="3" s="1"/>
  <c r="X1148" i="3" s="1"/>
  <c r="E1148" i="3"/>
  <c r="D1148" i="3"/>
  <c r="B1148" i="3"/>
  <c r="Y1147" i="3"/>
  <c r="Q1147" i="3"/>
  <c r="R1147" i="3" s="1"/>
  <c r="P1147" i="3"/>
  <c r="N1147" i="3"/>
  <c r="U1147" i="3" s="1"/>
  <c r="L1147" i="3"/>
  <c r="E1147" i="3"/>
  <c r="D1147" i="3"/>
  <c r="B1147" i="3"/>
  <c r="Y1146" i="3"/>
  <c r="Q1146" i="3"/>
  <c r="R1146" i="3" s="1"/>
  <c r="P1146" i="3"/>
  <c r="N1146" i="3"/>
  <c r="U1146" i="3" s="1"/>
  <c r="L1146" i="3"/>
  <c r="E1146" i="3"/>
  <c r="D1146" i="3"/>
  <c r="B1146" i="3"/>
  <c r="Y1145" i="3"/>
  <c r="Q1145" i="3"/>
  <c r="R1145" i="3" s="1"/>
  <c r="P1145" i="3"/>
  <c r="L1145" i="3"/>
  <c r="N1145" i="3" s="1"/>
  <c r="U1145" i="3" s="1"/>
  <c r="W1145" i="3" s="1"/>
  <c r="X1145" i="3" s="1"/>
  <c r="E1145" i="3"/>
  <c r="D1145" i="3"/>
  <c r="B1145" i="3"/>
  <c r="Y1144" i="3"/>
  <c r="Q1144" i="3"/>
  <c r="R1144" i="3" s="1"/>
  <c r="P1144" i="3"/>
  <c r="L1144" i="3"/>
  <c r="N1144" i="3" s="1"/>
  <c r="U1144" i="3" s="1"/>
  <c r="E1144" i="3"/>
  <c r="D1144" i="3"/>
  <c r="B1144" i="3"/>
  <c r="Y1143" i="3"/>
  <c r="Q1143" i="3"/>
  <c r="R1143" i="3" s="1"/>
  <c r="P1143" i="3"/>
  <c r="N1143" i="3"/>
  <c r="U1143" i="3" s="1"/>
  <c r="L1143" i="3"/>
  <c r="E1143" i="3"/>
  <c r="D1143" i="3"/>
  <c r="B1143" i="3"/>
  <c r="Y1142" i="3"/>
  <c r="Q1142" i="3"/>
  <c r="R1142" i="3" s="1"/>
  <c r="P1142" i="3"/>
  <c r="N1142" i="3"/>
  <c r="U1142" i="3" s="1"/>
  <c r="L1142" i="3"/>
  <c r="E1142" i="3"/>
  <c r="D1142" i="3"/>
  <c r="B1142" i="3"/>
  <c r="Y1141" i="3"/>
  <c r="Q1141" i="3"/>
  <c r="R1141" i="3" s="1"/>
  <c r="P1141" i="3"/>
  <c r="N1141" i="3"/>
  <c r="U1141" i="3" s="1"/>
  <c r="L1141" i="3"/>
  <c r="E1141" i="3"/>
  <c r="D1141" i="3"/>
  <c r="B1141" i="3"/>
  <c r="Y1140" i="3"/>
  <c r="Q1140" i="3"/>
  <c r="R1140" i="3" s="1"/>
  <c r="P1140" i="3"/>
  <c r="N1140" i="3"/>
  <c r="U1140" i="3" s="1"/>
  <c r="Z1140" i="3" s="1"/>
  <c r="L1140" i="3"/>
  <c r="E1140" i="3"/>
  <c r="D1140" i="3"/>
  <c r="B1140" i="3"/>
  <c r="Y1139" i="3"/>
  <c r="Q1139" i="3"/>
  <c r="R1139" i="3" s="1"/>
  <c r="P1139" i="3"/>
  <c r="N1139" i="3"/>
  <c r="U1139" i="3" s="1"/>
  <c r="L1139" i="3"/>
  <c r="E1139" i="3"/>
  <c r="D1139" i="3"/>
  <c r="B1139" i="3"/>
  <c r="Y1138" i="3"/>
  <c r="Q1138" i="3"/>
  <c r="R1138" i="3" s="1"/>
  <c r="P1138" i="3"/>
  <c r="L1138" i="3"/>
  <c r="N1138" i="3" s="1"/>
  <c r="U1138" i="3" s="1"/>
  <c r="E1138" i="3"/>
  <c r="D1138" i="3"/>
  <c r="B1138" i="3"/>
  <c r="Y1137" i="3"/>
  <c r="U1137" i="3"/>
  <c r="Z1137" i="3" s="1"/>
  <c r="Q1137" i="3"/>
  <c r="R1137" i="3" s="1"/>
  <c r="P1137" i="3"/>
  <c r="N1137" i="3"/>
  <c r="L1137" i="3"/>
  <c r="E1137" i="3"/>
  <c r="D1137" i="3"/>
  <c r="B1137" i="3"/>
  <c r="Y1136" i="3"/>
  <c r="Q1136" i="3"/>
  <c r="R1136" i="3" s="1"/>
  <c r="P1136" i="3"/>
  <c r="L1136" i="3"/>
  <c r="N1136" i="3" s="1"/>
  <c r="U1136" i="3" s="1"/>
  <c r="E1136" i="3"/>
  <c r="D1136" i="3"/>
  <c r="B1136" i="3"/>
  <c r="Y1135" i="3"/>
  <c r="U1135" i="3"/>
  <c r="W1135" i="3" s="1"/>
  <c r="X1135" i="3" s="1"/>
  <c r="Q1135" i="3"/>
  <c r="R1135" i="3" s="1"/>
  <c r="P1135" i="3"/>
  <c r="L1135" i="3"/>
  <c r="N1135" i="3" s="1"/>
  <c r="E1135" i="3"/>
  <c r="D1135" i="3"/>
  <c r="B1135" i="3"/>
  <c r="Y1134" i="3"/>
  <c r="U1134" i="3"/>
  <c r="W1134" i="3" s="1"/>
  <c r="X1134" i="3" s="1"/>
  <c r="Q1134" i="3"/>
  <c r="R1134" i="3" s="1"/>
  <c r="P1134" i="3"/>
  <c r="N1134" i="3"/>
  <c r="L1134" i="3"/>
  <c r="E1134" i="3"/>
  <c r="D1134" i="3"/>
  <c r="B1134" i="3"/>
  <c r="Y1133" i="3"/>
  <c r="U1133" i="3"/>
  <c r="Z1133" i="3" s="1"/>
  <c r="Q1133" i="3"/>
  <c r="R1133" i="3" s="1"/>
  <c r="P1133" i="3"/>
  <c r="N1133" i="3"/>
  <c r="L1133" i="3"/>
  <c r="E1133" i="3"/>
  <c r="D1133" i="3"/>
  <c r="B1133" i="3"/>
  <c r="Y1132" i="3"/>
  <c r="Q1132" i="3"/>
  <c r="R1132" i="3" s="1"/>
  <c r="P1132" i="3"/>
  <c r="L1132" i="3"/>
  <c r="N1132" i="3" s="1"/>
  <c r="U1132" i="3" s="1"/>
  <c r="Z1132" i="3" s="1"/>
  <c r="E1132" i="3"/>
  <c r="D1132" i="3"/>
  <c r="B1132" i="3"/>
  <c r="Y1131" i="3"/>
  <c r="Q1131" i="3"/>
  <c r="R1131" i="3" s="1"/>
  <c r="P1131" i="3"/>
  <c r="L1131" i="3"/>
  <c r="N1131" i="3" s="1"/>
  <c r="U1131" i="3" s="1"/>
  <c r="E1131" i="3"/>
  <c r="D1131" i="3"/>
  <c r="B1131" i="3"/>
  <c r="Y1130" i="3"/>
  <c r="Q1130" i="3"/>
  <c r="R1130" i="3" s="1"/>
  <c r="P1130" i="3"/>
  <c r="N1130" i="3"/>
  <c r="U1130" i="3" s="1"/>
  <c r="Z1130" i="3" s="1"/>
  <c r="L1130" i="3"/>
  <c r="E1130" i="3"/>
  <c r="D1130" i="3"/>
  <c r="B1130" i="3"/>
  <c r="Y1129" i="3"/>
  <c r="Q1129" i="3"/>
  <c r="R1129" i="3" s="1"/>
  <c r="P1129" i="3"/>
  <c r="L1129" i="3"/>
  <c r="N1129" i="3" s="1"/>
  <c r="U1129" i="3" s="1"/>
  <c r="Z1129" i="3" s="1"/>
  <c r="E1129" i="3"/>
  <c r="D1129" i="3"/>
  <c r="B1129" i="3"/>
  <c r="Y1128" i="3"/>
  <c r="Q1128" i="3"/>
  <c r="R1128" i="3" s="1"/>
  <c r="P1128" i="3"/>
  <c r="L1128" i="3"/>
  <c r="N1128" i="3" s="1"/>
  <c r="U1128" i="3" s="1"/>
  <c r="Z1128" i="3" s="1"/>
  <c r="E1128" i="3"/>
  <c r="D1128" i="3"/>
  <c r="B1128" i="3"/>
  <c r="Y1127" i="3"/>
  <c r="U1127" i="3"/>
  <c r="Q1127" i="3"/>
  <c r="R1127" i="3" s="1"/>
  <c r="P1127" i="3"/>
  <c r="N1127" i="3"/>
  <c r="L1127" i="3"/>
  <c r="E1127" i="3"/>
  <c r="D1127" i="3"/>
  <c r="B1127" i="3"/>
  <c r="Y1126" i="3"/>
  <c r="Q1126" i="3"/>
  <c r="R1126" i="3" s="1"/>
  <c r="P1126" i="3"/>
  <c r="L1126" i="3"/>
  <c r="N1126" i="3" s="1"/>
  <c r="U1126" i="3" s="1"/>
  <c r="E1126" i="3"/>
  <c r="D1126" i="3"/>
  <c r="B1126" i="3"/>
  <c r="Y1125" i="3"/>
  <c r="Q1125" i="3"/>
  <c r="R1125" i="3" s="1"/>
  <c r="P1125" i="3"/>
  <c r="N1125" i="3"/>
  <c r="U1125" i="3" s="1"/>
  <c r="W1125" i="3" s="1"/>
  <c r="X1125" i="3" s="1"/>
  <c r="L1125" i="3"/>
  <c r="E1125" i="3"/>
  <c r="D1125" i="3"/>
  <c r="B1125" i="3"/>
  <c r="Y1124" i="3"/>
  <c r="Q1124" i="3"/>
  <c r="R1124" i="3" s="1"/>
  <c r="P1124" i="3"/>
  <c r="N1124" i="3"/>
  <c r="U1124" i="3" s="1"/>
  <c r="Z1124" i="3" s="1"/>
  <c r="L1124" i="3"/>
  <c r="E1124" i="3"/>
  <c r="D1124" i="3"/>
  <c r="B1124" i="3"/>
  <c r="Y1123" i="3"/>
  <c r="Q1123" i="3"/>
  <c r="R1123" i="3" s="1"/>
  <c r="P1123" i="3"/>
  <c r="N1123" i="3"/>
  <c r="U1123" i="3" s="1"/>
  <c r="L1123" i="3"/>
  <c r="E1123" i="3"/>
  <c r="D1123" i="3"/>
  <c r="B1123" i="3"/>
  <c r="Y1122" i="3"/>
  <c r="Q1122" i="3"/>
  <c r="R1122" i="3" s="1"/>
  <c r="P1122" i="3"/>
  <c r="L1122" i="3"/>
  <c r="N1122" i="3" s="1"/>
  <c r="U1122" i="3" s="1"/>
  <c r="E1122" i="3"/>
  <c r="D1122" i="3"/>
  <c r="B1122" i="3"/>
  <c r="Y1121" i="3"/>
  <c r="Q1121" i="3"/>
  <c r="R1121" i="3" s="1"/>
  <c r="P1121" i="3"/>
  <c r="N1121" i="3"/>
  <c r="U1121" i="3" s="1"/>
  <c r="L1121" i="3"/>
  <c r="E1121" i="3"/>
  <c r="D1121" i="3"/>
  <c r="B1121" i="3"/>
  <c r="Y1120" i="3"/>
  <c r="Q1120" i="3"/>
  <c r="R1120" i="3" s="1"/>
  <c r="P1120" i="3"/>
  <c r="L1120" i="3"/>
  <c r="N1120" i="3" s="1"/>
  <c r="U1120" i="3" s="1"/>
  <c r="E1120" i="3"/>
  <c r="D1120" i="3"/>
  <c r="B1120" i="3"/>
  <c r="Y1119" i="3"/>
  <c r="Q1119" i="3"/>
  <c r="R1119" i="3" s="1"/>
  <c r="P1119" i="3"/>
  <c r="L1119" i="3"/>
  <c r="N1119" i="3" s="1"/>
  <c r="U1119" i="3" s="1"/>
  <c r="E1119" i="3"/>
  <c r="D1119" i="3"/>
  <c r="B1119" i="3"/>
  <c r="Y1118" i="3"/>
  <c r="U1118" i="3"/>
  <c r="Q1118" i="3"/>
  <c r="R1118" i="3" s="1"/>
  <c r="P1118" i="3"/>
  <c r="N1118" i="3"/>
  <c r="L1118" i="3"/>
  <c r="E1118" i="3"/>
  <c r="D1118" i="3"/>
  <c r="B1118" i="3"/>
  <c r="Y1117" i="3"/>
  <c r="Q1117" i="3"/>
  <c r="R1117" i="3" s="1"/>
  <c r="P1117" i="3"/>
  <c r="N1117" i="3"/>
  <c r="U1117" i="3" s="1"/>
  <c r="W1117" i="3" s="1"/>
  <c r="X1117" i="3" s="1"/>
  <c r="L1117" i="3"/>
  <c r="E1117" i="3"/>
  <c r="D1117" i="3"/>
  <c r="B1117" i="3"/>
  <c r="Y1116" i="3"/>
  <c r="Q1116" i="3"/>
  <c r="R1116" i="3" s="1"/>
  <c r="P1116" i="3"/>
  <c r="L1116" i="3"/>
  <c r="N1116" i="3" s="1"/>
  <c r="U1116" i="3" s="1"/>
  <c r="W1116" i="3" s="1"/>
  <c r="X1116" i="3" s="1"/>
  <c r="E1116" i="3"/>
  <c r="D1116" i="3"/>
  <c r="B1116" i="3"/>
  <c r="Y1115" i="3"/>
  <c r="Q1115" i="3"/>
  <c r="R1115" i="3" s="1"/>
  <c r="P1115" i="3"/>
  <c r="L1115" i="3"/>
  <c r="N1115" i="3" s="1"/>
  <c r="U1115" i="3" s="1"/>
  <c r="E1115" i="3"/>
  <c r="D1115" i="3"/>
  <c r="B1115" i="3"/>
  <c r="Y1114" i="3"/>
  <c r="Q1114" i="3"/>
  <c r="R1114" i="3" s="1"/>
  <c r="P1114" i="3"/>
  <c r="N1114" i="3"/>
  <c r="U1114" i="3" s="1"/>
  <c r="Z1114" i="3" s="1"/>
  <c r="L1114" i="3"/>
  <c r="E1114" i="3"/>
  <c r="D1114" i="3"/>
  <c r="B1114" i="3"/>
  <c r="Y1113" i="3"/>
  <c r="U1113" i="3"/>
  <c r="Q1113" i="3"/>
  <c r="R1113" i="3" s="1"/>
  <c r="P1113" i="3"/>
  <c r="L1113" i="3"/>
  <c r="N1113" i="3" s="1"/>
  <c r="E1113" i="3"/>
  <c r="D1113" i="3"/>
  <c r="B1113" i="3"/>
  <c r="Y1112" i="3"/>
  <c r="Q1112" i="3"/>
  <c r="R1112" i="3" s="1"/>
  <c r="P1112" i="3"/>
  <c r="L1112" i="3"/>
  <c r="N1112" i="3" s="1"/>
  <c r="U1112" i="3" s="1"/>
  <c r="Z1112" i="3" s="1"/>
  <c r="E1112" i="3"/>
  <c r="D1112" i="3"/>
  <c r="B1112" i="3"/>
  <c r="Y1111" i="3"/>
  <c r="Q1111" i="3"/>
  <c r="R1111" i="3" s="1"/>
  <c r="P1111" i="3"/>
  <c r="N1111" i="3"/>
  <c r="U1111" i="3" s="1"/>
  <c r="L1111" i="3"/>
  <c r="E1111" i="3"/>
  <c r="D1111" i="3"/>
  <c r="B1111" i="3"/>
  <c r="Y1110" i="3"/>
  <c r="Q1110" i="3"/>
  <c r="R1110" i="3" s="1"/>
  <c r="P1110" i="3"/>
  <c r="L1110" i="3"/>
  <c r="N1110" i="3" s="1"/>
  <c r="U1110" i="3" s="1"/>
  <c r="E1110" i="3"/>
  <c r="D1110" i="3"/>
  <c r="B1110" i="3"/>
  <c r="Y1109" i="3"/>
  <c r="Q1109" i="3"/>
  <c r="R1109" i="3" s="1"/>
  <c r="P1109" i="3"/>
  <c r="N1109" i="3"/>
  <c r="U1109" i="3" s="1"/>
  <c r="W1109" i="3" s="1"/>
  <c r="X1109" i="3" s="1"/>
  <c r="L1109" i="3"/>
  <c r="E1109" i="3"/>
  <c r="D1109" i="3"/>
  <c r="B1109" i="3"/>
  <c r="Y1108" i="3"/>
  <c r="Q1108" i="3"/>
  <c r="R1108" i="3" s="1"/>
  <c r="P1108" i="3"/>
  <c r="N1108" i="3"/>
  <c r="U1108" i="3" s="1"/>
  <c r="Z1108" i="3" s="1"/>
  <c r="L1108" i="3"/>
  <c r="E1108" i="3"/>
  <c r="D1108" i="3"/>
  <c r="B1108" i="3"/>
  <c r="Y1107" i="3"/>
  <c r="U1107" i="3"/>
  <c r="Q1107" i="3"/>
  <c r="R1107" i="3" s="1"/>
  <c r="P1107" i="3"/>
  <c r="N1107" i="3"/>
  <c r="L1107" i="3"/>
  <c r="E1107" i="3"/>
  <c r="D1107" i="3"/>
  <c r="B1107" i="3"/>
  <c r="Y1106" i="3"/>
  <c r="Q1106" i="3"/>
  <c r="R1106" i="3" s="1"/>
  <c r="P1106" i="3"/>
  <c r="L1106" i="3"/>
  <c r="N1106" i="3" s="1"/>
  <c r="U1106" i="3" s="1"/>
  <c r="E1106" i="3"/>
  <c r="D1106" i="3"/>
  <c r="B1106" i="3"/>
  <c r="Y1105" i="3"/>
  <c r="U1105" i="3"/>
  <c r="Z1105" i="3" s="1"/>
  <c r="Q1105" i="3"/>
  <c r="R1105" i="3" s="1"/>
  <c r="P1105" i="3"/>
  <c r="N1105" i="3"/>
  <c r="L1105" i="3"/>
  <c r="E1105" i="3"/>
  <c r="D1105" i="3"/>
  <c r="B1105" i="3"/>
  <c r="Y1104" i="3"/>
  <c r="U1104" i="3"/>
  <c r="Q1104" i="3"/>
  <c r="R1104" i="3" s="1"/>
  <c r="P1104" i="3"/>
  <c r="L1104" i="3"/>
  <c r="N1104" i="3" s="1"/>
  <c r="E1104" i="3"/>
  <c r="D1104" i="3"/>
  <c r="B1104" i="3"/>
  <c r="Y1103" i="3"/>
  <c r="Q1103" i="3"/>
  <c r="R1103" i="3" s="1"/>
  <c r="P1103" i="3"/>
  <c r="L1103" i="3"/>
  <c r="N1103" i="3" s="1"/>
  <c r="U1103" i="3" s="1"/>
  <c r="E1103" i="3"/>
  <c r="D1103" i="3"/>
  <c r="B1103" i="3"/>
  <c r="Y1102" i="3"/>
  <c r="U1102" i="3"/>
  <c r="Z1102" i="3" s="1"/>
  <c r="Q1102" i="3"/>
  <c r="R1102" i="3" s="1"/>
  <c r="P1102" i="3"/>
  <c r="N1102" i="3"/>
  <c r="L1102" i="3"/>
  <c r="E1102" i="3"/>
  <c r="D1102" i="3"/>
  <c r="B1102" i="3"/>
  <c r="Y1101" i="3"/>
  <c r="Q1101" i="3"/>
  <c r="R1101" i="3" s="1"/>
  <c r="P1101" i="3"/>
  <c r="N1101" i="3"/>
  <c r="U1101" i="3" s="1"/>
  <c r="W1101" i="3" s="1"/>
  <c r="X1101" i="3" s="1"/>
  <c r="L1101" i="3"/>
  <c r="E1101" i="3"/>
  <c r="D1101" i="3"/>
  <c r="B1101" i="3"/>
  <c r="Y1100" i="3"/>
  <c r="Q1100" i="3"/>
  <c r="R1100" i="3" s="1"/>
  <c r="P1100" i="3"/>
  <c r="L1100" i="3"/>
  <c r="N1100" i="3" s="1"/>
  <c r="U1100" i="3" s="1"/>
  <c r="W1100" i="3" s="1"/>
  <c r="X1100" i="3" s="1"/>
  <c r="E1100" i="3"/>
  <c r="D1100" i="3"/>
  <c r="B1100" i="3"/>
  <c r="Y1099" i="3"/>
  <c r="Q1099" i="3"/>
  <c r="R1099" i="3" s="1"/>
  <c r="P1099" i="3"/>
  <c r="L1099" i="3"/>
  <c r="N1099" i="3" s="1"/>
  <c r="U1099" i="3" s="1"/>
  <c r="E1099" i="3"/>
  <c r="D1099" i="3"/>
  <c r="B1099" i="3"/>
  <c r="Y1098" i="3"/>
  <c r="Q1098" i="3"/>
  <c r="R1098" i="3" s="1"/>
  <c r="P1098" i="3"/>
  <c r="N1098" i="3"/>
  <c r="U1098" i="3" s="1"/>
  <c r="Z1098" i="3" s="1"/>
  <c r="L1098" i="3"/>
  <c r="E1098" i="3"/>
  <c r="D1098" i="3"/>
  <c r="B1098" i="3"/>
  <c r="Y1097" i="3"/>
  <c r="U1097" i="3"/>
  <c r="Z1097" i="3" s="1"/>
  <c r="Q1097" i="3"/>
  <c r="R1097" i="3" s="1"/>
  <c r="P1097" i="3"/>
  <c r="L1097" i="3"/>
  <c r="N1097" i="3" s="1"/>
  <c r="E1097" i="3"/>
  <c r="D1097" i="3"/>
  <c r="B1097" i="3"/>
  <c r="Y1096" i="3"/>
  <c r="Q1096" i="3"/>
  <c r="R1096" i="3" s="1"/>
  <c r="P1096" i="3"/>
  <c r="L1096" i="3"/>
  <c r="N1096" i="3" s="1"/>
  <c r="U1096" i="3" s="1"/>
  <c r="E1096" i="3"/>
  <c r="D1096" i="3"/>
  <c r="B1096" i="3"/>
  <c r="Y1095" i="3"/>
  <c r="Q1095" i="3"/>
  <c r="R1095" i="3" s="1"/>
  <c r="P1095" i="3"/>
  <c r="L1095" i="3"/>
  <c r="N1095" i="3" s="1"/>
  <c r="U1095" i="3" s="1"/>
  <c r="E1095" i="3"/>
  <c r="D1095" i="3"/>
  <c r="B1095" i="3"/>
  <c r="Y1094" i="3"/>
  <c r="U1094" i="3"/>
  <c r="Q1094" i="3"/>
  <c r="R1094" i="3" s="1"/>
  <c r="P1094" i="3"/>
  <c r="L1094" i="3"/>
  <c r="N1094" i="3" s="1"/>
  <c r="E1094" i="3"/>
  <c r="D1094" i="3"/>
  <c r="B1094" i="3"/>
  <c r="Y1093" i="3"/>
  <c r="Q1093" i="3"/>
  <c r="R1093" i="3" s="1"/>
  <c r="P1093" i="3"/>
  <c r="N1093" i="3"/>
  <c r="U1093" i="3" s="1"/>
  <c r="L1093" i="3"/>
  <c r="E1093" i="3"/>
  <c r="D1093" i="3"/>
  <c r="B1093" i="3"/>
  <c r="Y1092" i="3"/>
  <c r="U1092" i="3"/>
  <c r="Z1092" i="3" s="1"/>
  <c r="Q1092" i="3"/>
  <c r="R1092" i="3" s="1"/>
  <c r="P1092" i="3"/>
  <c r="N1092" i="3"/>
  <c r="L1092" i="3"/>
  <c r="E1092" i="3"/>
  <c r="D1092" i="3"/>
  <c r="B1092" i="3"/>
  <c r="Y1091" i="3"/>
  <c r="Q1091" i="3"/>
  <c r="R1091" i="3" s="1"/>
  <c r="P1091" i="3"/>
  <c r="N1091" i="3"/>
  <c r="U1091" i="3" s="1"/>
  <c r="L1091" i="3"/>
  <c r="E1091" i="3"/>
  <c r="D1091" i="3"/>
  <c r="B1091" i="3"/>
  <c r="Y1090" i="3"/>
  <c r="Q1090" i="3"/>
  <c r="R1090" i="3" s="1"/>
  <c r="P1090" i="3"/>
  <c r="L1090" i="3"/>
  <c r="N1090" i="3" s="1"/>
  <c r="U1090" i="3" s="1"/>
  <c r="E1090" i="3"/>
  <c r="D1090" i="3"/>
  <c r="B1090" i="3"/>
  <c r="Y1089" i="3"/>
  <c r="U1089" i="3"/>
  <c r="Z1089" i="3" s="1"/>
  <c r="Q1089" i="3"/>
  <c r="R1089" i="3" s="1"/>
  <c r="P1089" i="3"/>
  <c r="N1089" i="3"/>
  <c r="L1089" i="3"/>
  <c r="E1089" i="3"/>
  <c r="D1089" i="3"/>
  <c r="B1089" i="3"/>
  <c r="Y1088" i="3"/>
  <c r="U1088" i="3"/>
  <c r="W1088" i="3" s="1"/>
  <c r="X1088" i="3" s="1"/>
  <c r="Q1088" i="3"/>
  <c r="R1088" i="3" s="1"/>
  <c r="P1088" i="3"/>
  <c r="L1088" i="3"/>
  <c r="N1088" i="3" s="1"/>
  <c r="E1088" i="3"/>
  <c r="D1088" i="3"/>
  <c r="B1088" i="3"/>
  <c r="Y1087" i="3"/>
  <c r="U1087" i="3"/>
  <c r="Q1087" i="3"/>
  <c r="R1087" i="3" s="1"/>
  <c r="P1087" i="3"/>
  <c r="L1087" i="3"/>
  <c r="N1087" i="3" s="1"/>
  <c r="E1087" i="3"/>
  <c r="D1087" i="3"/>
  <c r="B1087" i="3"/>
  <c r="Y1086" i="3"/>
  <c r="U1086" i="3"/>
  <c r="Z1086" i="3" s="1"/>
  <c r="Q1086" i="3"/>
  <c r="R1086" i="3" s="1"/>
  <c r="P1086" i="3"/>
  <c r="N1086" i="3"/>
  <c r="L1086" i="3"/>
  <c r="E1086" i="3"/>
  <c r="D1086" i="3"/>
  <c r="B1086" i="3"/>
  <c r="Y1085" i="3"/>
  <c r="Q1085" i="3"/>
  <c r="R1085" i="3" s="1"/>
  <c r="P1085" i="3"/>
  <c r="N1085" i="3"/>
  <c r="U1085" i="3" s="1"/>
  <c r="L1085" i="3"/>
  <c r="E1085" i="3"/>
  <c r="D1085" i="3"/>
  <c r="B1085" i="3"/>
  <c r="Y1084" i="3"/>
  <c r="Q1084" i="3"/>
  <c r="R1084" i="3" s="1"/>
  <c r="P1084" i="3"/>
  <c r="L1084" i="3"/>
  <c r="N1084" i="3" s="1"/>
  <c r="U1084" i="3" s="1"/>
  <c r="W1084" i="3" s="1"/>
  <c r="X1084" i="3" s="1"/>
  <c r="E1084" i="3"/>
  <c r="D1084" i="3"/>
  <c r="B1084" i="3"/>
  <c r="Y1083" i="3"/>
  <c r="Q1083" i="3"/>
  <c r="R1083" i="3" s="1"/>
  <c r="P1083" i="3"/>
  <c r="N1083" i="3"/>
  <c r="U1083" i="3" s="1"/>
  <c r="L1083" i="3"/>
  <c r="E1083" i="3"/>
  <c r="D1083" i="3"/>
  <c r="B1083" i="3"/>
  <c r="Y1082" i="3"/>
  <c r="Q1082" i="3"/>
  <c r="R1082" i="3" s="1"/>
  <c r="P1082" i="3"/>
  <c r="L1082" i="3"/>
  <c r="N1082" i="3" s="1"/>
  <c r="U1082" i="3" s="1"/>
  <c r="E1082" i="3"/>
  <c r="D1082" i="3"/>
  <c r="B1082" i="3"/>
  <c r="Y1081" i="3"/>
  <c r="U1081" i="3"/>
  <c r="W1081" i="3" s="1"/>
  <c r="X1081" i="3" s="1"/>
  <c r="Q1081" i="3"/>
  <c r="R1081" i="3" s="1"/>
  <c r="P1081" i="3"/>
  <c r="L1081" i="3"/>
  <c r="N1081" i="3" s="1"/>
  <c r="E1081" i="3"/>
  <c r="D1081" i="3"/>
  <c r="B1081" i="3"/>
  <c r="Y1080" i="3"/>
  <c r="Q1080" i="3"/>
  <c r="R1080" i="3" s="1"/>
  <c r="P1080" i="3"/>
  <c r="N1080" i="3"/>
  <c r="U1080" i="3" s="1"/>
  <c r="Z1080" i="3" s="1"/>
  <c r="L1080" i="3"/>
  <c r="E1080" i="3"/>
  <c r="D1080" i="3"/>
  <c r="B1080" i="3"/>
  <c r="Y1079" i="3"/>
  <c r="Q1079" i="3"/>
  <c r="R1079" i="3" s="1"/>
  <c r="P1079" i="3"/>
  <c r="N1079" i="3"/>
  <c r="U1079" i="3" s="1"/>
  <c r="L1079" i="3"/>
  <c r="E1079" i="3"/>
  <c r="D1079" i="3"/>
  <c r="B1079" i="3"/>
  <c r="Y1078" i="3"/>
  <c r="U1078" i="3"/>
  <c r="Q1078" i="3"/>
  <c r="R1078" i="3" s="1"/>
  <c r="P1078" i="3"/>
  <c r="N1078" i="3"/>
  <c r="L1078" i="3"/>
  <c r="E1078" i="3"/>
  <c r="D1078" i="3"/>
  <c r="B1078" i="3"/>
  <c r="Y1077" i="3"/>
  <c r="Q1077" i="3"/>
  <c r="R1077" i="3" s="1"/>
  <c r="P1077" i="3"/>
  <c r="N1077" i="3"/>
  <c r="U1077" i="3" s="1"/>
  <c r="W1077" i="3" s="1"/>
  <c r="X1077" i="3" s="1"/>
  <c r="L1077" i="3"/>
  <c r="E1077" i="3"/>
  <c r="D1077" i="3"/>
  <c r="B1077" i="3"/>
  <c r="Y1076" i="3"/>
  <c r="Q1076" i="3"/>
  <c r="R1076" i="3" s="1"/>
  <c r="P1076" i="3"/>
  <c r="N1076" i="3"/>
  <c r="U1076" i="3" s="1"/>
  <c r="L1076" i="3"/>
  <c r="E1076" i="3"/>
  <c r="D1076" i="3"/>
  <c r="B1076" i="3"/>
  <c r="Y1075" i="3"/>
  <c r="U1075" i="3"/>
  <c r="W1075" i="3" s="1"/>
  <c r="X1075" i="3" s="1"/>
  <c r="Q1075" i="3"/>
  <c r="R1075" i="3" s="1"/>
  <c r="P1075" i="3"/>
  <c r="N1075" i="3"/>
  <c r="L1075" i="3"/>
  <c r="E1075" i="3"/>
  <c r="D1075" i="3"/>
  <c r="B1075" i="3"/>
  <c r="Y1074" i="3"/>
  <c r="Q1074" i="3"/>
  <c r="R1074" i="3" s="1"/>
  <c r="P1074" i="3"/>
  <c r="N1074" i="3"/>
  <c r="U1074" i="3" s="1"/>
  <c r="W1074" i="3" s="1"/>
  <c r="X1074" i="3" s="1"/>
  <c r="L1074" i="3"/>
  <c r="E1074" i="3"/>
  <c r="D1074" i="3"/>
  <c r="B1074" i="3"/>
  <c r="Y1073" i="3"/>
  <c r="U1073" i="3"/>
  <c r="Q1073" i="3"/>
  <c r="R1073" i="3" s="1"/>
  <c r="P1073" i="3"/>
  <c r="N1073" i="3"/>
  <c r="L1073" i="3"/>
  <c r="E1073" i="3"/>
  <c r="D1073" i="3"/>
  <c r="B1073" i="3"/>
  <c r="Y1072" i="3"/>
  <c r="Q1072" i="3"/>
  <c r="R1072" i="3" s="1"/>
  <c r="P1072" i="3"/>
  <c r="L1072" i="3"/>
  <c r="N1072" i="3" s="1"/>
  <c r="U1072" i="3" s="1"/>
  <c r="E1072" i="3"/>
  <c r="D1072" i="3"/>
  <c r="B1072" i="3"/>
  <c r="Y1071" i="3"/>
  <c r="Q1071" i="3"/>
  <c r="R1071" i="3" s="1"/>
  <c r="P1071" i="3"/>
  <c r="L1071" i="3"/>
  <c r="N1071" i="3" s="1"/>
  <c r="U1071" i="3" s="1"/>
  <c r="E1071" i="3"/>
  <c r="D1071" i="3"/>
  <c r="B1071" i="3"/>
  <c r="Y1070" i="3"/>
  <c r="U1070" i="3"/>
  <c r="Z1070" i="3" s="1"/>
  <c r="Q1070" i="3"/>
  <c r="R1070" i="3" s="1"/>
  <c r="P1070" i="3"/>
  <c r="N1070" i="3"/>
  <c r="L1070" i="3"/>
  <c r="E1070" i="3"/>
  <c r="D1070" i="3"/>
  <c r="B1070" i="3"/>
  <c r="Y1069" i="3"/>
  <c r="Q1069" i="3"/>
  <c r="R1069" i="3" s="1"/>
  <c r="P1069" i="3"/>
  <c r="L1069" i="3"/>
  <c r="N1069" i="3" s="1"/>
  <c r="U1069" i="3" s="1"/>
  <c r="E1069" i="3"/>
  <c r="D1069" i="3"/>
  <c r="B1069" i="3"/>
  <c r="Y1068" i="3"/>
  <c r="Q1068" i="3"/>
  <c r="R1068" i="3" s="1"/>
  <c r="P1068" i="3"/>
  <c r="L1068" i="3"/>
  <c r="N1068" i="3" s="1"/>
  <c r="U1068" i="3" s="1"/>
  <c r="Z1068" i="3" s="1"/>
  <c r="E1068" i="3"/>
  <c r="D1068" i="3"/>
  <c r="B1068" i="3"/>
  <c r="Y1067" i="3"/>
  <c r="U1067" i="3"/>
  <c r="Z1067" i="3" s="1"/>
  <c r="Q1067" i="3"/>
  <c r="R1067" i="3" s="1"/>
  <c r="P1067" i="3"/>
  <c r="N1067" i="3"/>
  <c r="L1067" i="3"/>
  <c r="E1067" i="3"/>
  <c r="D1067" i="3"/>
  <c r="B1067" i="3"/>
  <c r="Y1066" i="3"/>
  <c r="Q1066" i="3"/>
  <c r="R1066" i="3" s="1"/>
  <c r="P1066" i="3"/>
  <c r="L1066" i="3"/>
  <c r="N1066" i="3" s="1"/>
  <c r="U1066" i="3" s="1"/>
  <c r="Z1066" i="3" s="1"/>
  <c r="E1066" i="3"/>
  <c r="D1066" i="3"/>
  <c r="B1066" i="3"/>
  <c r="Y1065" i="3"/>
  <c r="Q1065" i="3"/>
  <c r="R1065" i="3" s="1"/>
  <c r="P1065" i="3"/>
  <c r="L1065" i="3"/>
  <c r="N1065" i="3" s="1"/>
  <c r="U1065" i="3" s="1"/>
  <c r="E1065" i="3"/>
  <c r="D1065" i="3"/>
  <c r="B1065" i="3"/>
  <c r="Y1064" i="3"/>
  <c r="Q1064" i="3"/>
  <c r="R1064" i="3" s="1"/>
  <c r="P1064" i="3"/>
  <c r="N1064" i="3"/>
  <c r="U1064" i="3" s="1"/>
  <c r="Z1064" i="3" s="1"/>
  <c r="L1064" i="3"/>
  <c r="E1064" i="3"/>
  <c r="D1064" i="3"/>
  <c r="B1064" i="3"/>
  <c r="Y1063" i="3"/>
  <c r="Q1063" i="3"/>
  <c r="R1063" i="3" s="1"/>
  <c r="P1063" i="3"/>
  <c r="N1063" i="3"/>
  <c r="U1063" i="3" s="1"/>
  <c r="W1063" i="3" s="1"/>
  <c r="X1063" i="3" s="1"/>
  <c r="L1063" i="3"/>
  <c r="E1063" i="3"/>
  <c r="D1063" i="3"/>
  <c r="B1063" i="3"/>
  <c r="Y1062" i="3"/>
  <c r="Q1062" i="3"/>
  <c r="R1062" i="3" s="1"/>
  <c r="P1062" i="3"/>
  <c r="N1062" i="3"/>
  <c r="U1062" i="3" s="1"/>
  <c r="L1062" i="3"/>
  <c r="E1062" i="3"/>
  <c r="D1062" i="3"/>
  <c r="B1062" i="3"/>
  <c r="Y1061" i="3"/>
  <c r="Q1061" i="3"/>
  <c r="R1061" i="3" s="1"/>
  <c r="P1061" i="3"/>
  <c r="N1061" i="3"/>
  <c r="U1061" i="3" s="1"/>
  <c r="W1061" i="3" s="1"/>
  <c r="X1061" i="3" s="1"/>
  <c r="L1061" i="3"/>
  <c r="E1061" i="3"/>
  <c r="D1061" i="3"/>
  <c r="B1061" i="3"/>
  <c r="Y1060" i="3"/>
  <c r="Q1060" i="3"/>
  <c r="R1060" i="3" s="1"/>
  <c r="P1060" i="3"/>
  <c r="L1060" i="3"/>
  <c r="N1060" i="3" s="1"/>
  <c r="U1060" i="3" s="1"/>
  <c r="E1060" i="3"/>
  <c r="D1060" i="3"/>
  <c r="B1060" i="3"/>
  <c r="Y1059" i="3"/>
  <c r="Q1059" i="3"/>
  <c r="R1059" i="3" s="1"/>
  <c r="P1059" i="3"/>
  <c r="N1059" i="3"/>
  <c r="U1059" i="3" s="1"/>
  <c r="L1059" i="3"/>
  <c r="E1059" i="3"/>
  <c r="D1059" i="3"/>
  <c r="B1059" i="3"/>
  <c r="Y1058" i="3"/>
  <c r="Q1058" i="3"/>
  <c r="R1058" i="3" s="1"/>
  <c r="P1058" i="3"/>
  <c r="L1058" i="3"/>
  <c r="N1058" i="3" s="1"/>
  <c r="U1058" i="3" s="1"/>
  <c r="E1058" i="3"/>
  <c r="D1058" i="3"/>
  <c r="B1058" i="3"/>
  <c r="Y1057" i="3"/>
  <c r="Q1057" i="3"/>
  <c r="R1057" i="3" s="1"/>
  <c r="P1057" i="3"/>
  <c r="N1057" i="3"/>
  <c r="U1057" i="3" s="1"/>
  <c r="L1057" i="3"/>
  <c r="E1057" i="3"/>
  <c r="D1057" i="3"/>
  <c r="B1057" i="3"/>
  <c r="Y1056" i="3"/>
  <c r="Q1056" i="3"/>
  <c r="R1056" i="3" s="1"/>
  <c r="P1056" i="3"/>
  <c r="L1056" i="3"/>
  <c r="N1056" i="3" s="1"/>
  <c r="U1056" i="3" s="1"/>
  <c r="E1056" i="3"/>
  <c r="D1056" i="3"/>
  <c r="B1056" i="3"/>
  <c r="Y1055" i="3"/>
  <c r="U1055" i="3"/>
  <c r="Q1055" i="3"/>
  <c r="R1055" i="3" s="1"/>
  <c r="P1055" i="3"/>
  <c r="N1055" i="3"/>
  <c r="L1055" i="3"/>
  <c r="E1055" i="3"/>
  <c r="D1055" i="3"/>
  <c r="B1055" i="3"/>
  <c r="Y1054" i="3"/>
  <c r="U1054" i="3"/>
  <c r="Z1054" i="3" s="1"/>
  <c r="Q1054" i="3"/>
  <c r="R1054" i="3" s="1"/>
  <c r="P1054" i="3"/>
  <c r="L1054" i="3"/>
  <c r="N1054" i="3" s="1"/>
  <c r="E1054" i="3"/>
  <c r="D1054" i="3"/>
  <c r="B1054" i="3"/>
  <c r="Y1053" i="3"/>
  <c r="Q1053" i="3"/>
  <c r="R1053" i="3" s="1"/>
  <c r="P1053" i="3"/>
  <c r="L1053" i="3"/>
  <c r="N1053" i="3" s="1"/>
  <c r="U1053" i="3" s="1"/>
  <c r="E1053" i="3"/>
  <c r="D1053" i="3"/>
  <c r="B1053" i="3"/>
  <c r="Y1052" i="3"/>
  <c r="Q1052" i="3"/>
  <c r="R1052" i="3" s="1"/>
  <c r="P1052" i="3"/>
  <c r="L1052" i="3"/>
  <c r="N1052" i="3" s="1"/>
  <c r="U1052" i="3" s="1"/>
  <c r="W1052" i="3" s="1"/>
  <c r="X1052" i="3" s="1"/>
  <c r="E1052" i="3"/>
  <c r="D1052" i="3"/>
  <c r="B1052" i="3"/>
  <c r="Y1051" i="3"/>
  <c r="Q1051" i="3"/>
  <c r="R1051" i="3" s="1"/>
  <c r="P1051" i="3"/>
  <c r="L1051" i="3"/>
  <c r="N1051" i="3" s="1"/>
  <c r="U1051" i="3" s="1"/>
  <c r="E1051" i="3"/>
  <c r="D1051" i="3"/>
  <c r="B1051" i="3"/>
  <c r="Y1050" i="3"/>
  <c r="Q1050" i="3"/>
  <c r="R1050" i="3" s="1"/>
  <c r="P1050" i="3"/>
  <c r="N1050" i="3"/>
  <c r="U1050" i="3" s="1"/>
  <c r="W1050" i="3" s="1"/>
  <c r="X1050" i="3" s="1"/>
  <c r="L1050" i="3"/>
  <c r="E1050" i="3"/>
  <c r="D1050" i="3"/>
  <c r="B1050" i="3"/>
  <c r="Y1049" i="3"/>
  <c r="U1049" i="3"/>
  <c r="Z1049" i="3" s="1"/>
  <c r="Q1049" i="3"/>
  <c r="R1049" i="3" s="1"/>
  <c r="P1049" i="3"/>
  <c r="N1049" i="3"/>
  <c r="L1049" i="3"/>
  <c r="E1049" i="3"/>
  <c r="D1049" i="3"/>
  <c r="B1049" i="3"/>
  <c r="Y1048" i="3"/>
  <c r="Q1048" i="3"/>
  <c r="R1048" i="3" s="1"/>
  <c r="P1048" i="3"/>
  <c r="L1048" i="3"/>
  <c r="N1048" i="3" s="1"/>
  <c r="U1048" i="3" s="1"/>
  <c r="E1048" i="3"/>
  <c r="D1048" i="3"/>
  <c r="B1048" i="3"/>
  <c r="Y1047" i="3"/>
  <c r="Q1047" i="3"/>
  <c r="R1047" i="3" s="1"/>
  <c r="P1047" i="3"/>
  <c r="L1047" i="3"/>
  <c r="N1047" i="3" s="1"/>
  <c r="U1047" i="3" s="1"/>
  <c r="E1047" i="3"/>
  <c r="D1047" i="3"/>
  <c r="B1047" i="3"/>
  <c r="Y1046" i="3"/>
  <c r="Q1046" i="3"/>
  <c r="R1046" i="3" s="1"/>
  <c r="P1046" i="3"/>
  <c r="N1046" i="3"/>
  <c r="U1046" i="3" s="1"/>
  <c r="L1046" i="3"/>
  <c r="E1046" i="3"/>
  <c r="D1046" i="3"/>
  <c r="B1046" i="3"/>
  <c r="Y1045" i="3"/>
  <c r="U1045" i="3"/>
  <c r="W1045" i="3" s="1"/>
  <c r="X1045" i="3" s="1"/>
  <c r="Q1045" i="3"/>
  <c r="R1045" i="3" s="1"/>
  <c r="P1045" i="3"/>
  <c r="N1045" i="3"/>
  <c r="L1045" i="3"/>
  <c r="E1045" i="3"/>
  <c r="D1045" i="3"/>
  <c r="B1045" i="3"/>
  <c r="Y1044" i="3"/>
  <c r="Q1044" i="3"/>
  <c r="R1044" i="3" s="1"/>
  <c r="P1044" i="3"/>
  <c r="N1044" i="3"/>
  <c r="U1044" i="3" s="1"/>
  <c r="Z1044" i="3" s="1"/>
  <c r="L1044" i="3"/>
  <c r="E1044" i="3"/>
  <c r="D1044" i="3"/>
  <c r="B1044" i="3"/>
  <c r="Y1043" i="3"/>
  <c r="U1043" i="3"/>
  <c r="W1043" i="3" s="1"/>
  <c r="X1043" i="3" s="1"/>
  <c r="Q1043" i="3"/>
  <c r="R1043" i="3" s="1"/>
  <c r="P1043" i="3"/>
  <c r="N1043" i="3"/>
  <c r="L1043" i="3"/>
  <c r="E1043" i="3"/>
  <c r="D1043" i="3"/>
  <c r="B1043" i="3"/>
  <c r="Y1042" i="3"/>
  <c r="Q1042" i="3"/>
  <c r="R1042" i="3" s="1"/>
  <c r="P1042" i="3"/>
  <c r="N1042" i="3"/>
  <c r="U1042" i="3" s="1"/>
  <c r="L1042" i="3"/>
  <c r="E1042" i="3"/>
  <c r="D1042" i="3"/>
  <c r="B1042" i="3"/>
  <c r="Y1041" i="3"/>
  <c r="U1041" i="3"/>
  <c r="Z1041" i="3" s="1"/>
  <c r="Q1041" i="3"/>
  <c r="R1041" i="3" s="1"/>
  <c r="P1041" i="3"/>
  <c r="N1041" i="3"/>
  <c r="L1041" i="3"/>
  <c r="E1041" i="3"/>
  <c r="D1041" i="3"/>
  <c r="B1041" i="3"/>
  <c r="Y1040" i="3"/>
  <c r="Q1040" i="3"/>
  <c r="R1040" i="3" s="1"/>
  <c r="P1040" i="3"/>
  <c r="L1040" i="3"/>
  <c r="N1040" i="3" s="1"/>
  <c r="U1040" i="3" s="1"/>
  <c r="Z1040" i="3" s="1"/>
  <c r="E1040" i="3"/>
  <c r="D1040" i="3"/>
  <c r="B1040" i="3"/>
  <c r="Y1039" i="3"/>
  <c r="Q1039" i="3"/>
  <c r="R1039" i="3" s="1"/>
  <c r="P1039" i="3"/>
  <c r="N1039" i="3"/>
  <c r="U1039" i="3" s="1"/>
  <c r="L1039" i="3"/>
  <c r="E1039" i="3"/>
  <c r="D1039" i="3"/>
  <c r="B1039" i="3"/>
  <c r="Y1038" i="3"/>
  <c r="Q1038" i="3"/>
  <c r="R1038" i="3" s="1"/>
  <c r="P1038" i="3"/>
  <c r="L1038" i="3"/>
  <c r="N1038" i="3" s="1"/>
  <c r="U1038" i="3" s="1"/>
  <c r="E1038" i="3"/>
  <c r="D1038" i="3"/>
  <c r="B1038" i="3"/>
  <c r="Y1037" i="3"/>
  <c r="U1037" i="3"/>
  <c r="W1037" i="3" s="1"/>
  <c r="X1037" i="3" s="1"/>
  <c r="Q1037" i="3"/>
  <c r="R1037" i="3" s="1"/>
  <c r="P1037" i="3"/>
  <c r="N1037" i="3"/>
  <c r="L1037" i="3"/>
  <c r="E1037" i="3"/>
  <c r="D1037" i="3"/>
  <c r="B1037" i="3"/>
  <c r="Y1036" i="3"/>
  <c r="Q1036" i="3"/>
  <c r="R1036" i="3" s="1"/>
  <c r="P1036" i="3"/>
  <c r="L1036" i="3"/>
  <c r="N1036" i="3" s="1"/>
  <c r="U1036" i="3" s="1"/>
  <c r="Z1036" i="3" s="1"/>
  <c r="E1036" i="3"/>
  <c r="D1036" i="3"/>
  <c r="B1036" i="3"/>
  <c r="Y1035" i="3"/>
  <c r="Q1035" i="3"/>
  <c r="R1035" i="3" s="1"/>
  <c r="P1035" i="3"/>
  <c r="L1035" i="3"/>
  <c r="N1035" i="3" s="1"/>
  <c r="U1035" i="3" s="1"/>
  <c r="E1035" i="3"/>
  <c r="D1035" i="3"/>
  <c r="B1035" i="3"/>
  <c r="Y1034" i="3"/>
  <c r="Q1034" i="3"/>
  <c r="R1034" i="3" s="1"/>
  <c r="P1034" i="3"/>
  <c r="L1034" i="3"/>
  <c r="N1034" i="3" s="1"/>
  <c r="U1034" i="3" s="1"/>
  <c r="E1034" i="3"/>
  <c r="D1034" i="3"/>
  <c r="B1034" i="3"/>
  <c r="Y1033" i="3"/>
  <c r="U1033" i="3"/>
  <c r="Q1033" i="3"/>
  <c r="R1033" i="3" s="1"/>
  <c r="P1033" i="3"/>
  <c r="N1033" i="3"/>
  <c r="L1033" i="3"/>
  <c r="E1033" i="3"/>
  <c r="D1033" i="3"/>
  <c r="B1033" i="3"/>
  <c r="Y1032" i="3"/>
  <c r="Q1032" i="3"/>
  <c r="R1032" i="3" s="1"/>
  <c r="P1032" i="3"/>
  <c r="L1032" i="3"/>
  <c r="N1032" i="3" s="1"/>
  <c r="U1032" i="3" s="1"/>
  <c r="Z1032" i="3" s="1"/>
  <c r="E1032" i="3"/>
  <c r="D1032" i="3"/>
  <c r="B1032" i="3"/>
  <c r="Y1031" i="3"/>
  <c r="Q1031" i="3"/>
  <c r="R1031" i="3" s="1"/>
  <c r="P1031" i="3"/>
  <c r="N1031" i="3"/>
  <c r="U1031" i="3" s="1"/>
  <c r="L1031" i="3"/>
  <c r="E1031" i="3"/>
  <c r="D1031" i="3"/>
  <c r="B1031" i="3"/>
  <c r="Y1030" i="3"/>
  <c r="Q1030" i="3"/>
  <c r="R1030" i="3" s="1"/>
  <c r="P1030" i="3"/>
  <c r="L1030" i="3"/>
  <c r="N1030" i="3" s="1"/>
  <c r="U1030" i="3" s="1"/>
  <c r="E1030" i="3"/>
  <c r="D1030" i="3"/>
  <c r="B1030" i="3"/>
  <c r="Y1029" i="3"/>
  <c r="Q1029" i="3"/>
  <c r="R1029" i="3" s="1"/>
  <c r="P1029" i="3"/>
  <c r="N1029" i="3"/>
  <c r="U1029" i="3" s="1"/>
  <c r="W1029" i="3" s="1"/>
  <c r="X1029" i="3" s="1"/>
  <c r="L1029" i="3"/>
  <c r="E1029" i="3"/>
  <c r="D1029" i="3"/>
  <c r="B1029" i="3"/>
  <c r="Y1028" i="3"/>
  <c r="U1028" i="3"/>
  <c r="Q1028" i="3"/>
  <c r="R1028" i="3" s="1"/>
  <c r="P1028" i="3"/>
  <c r="L1028" i="3"/>
  <c r="N1028" i="3" s="1"/>
  <c r="E1028" i="3"/>
  <c r="D1028" i="3"/>
  <c r="B1028" i="3"/>
  <c r="Y1027" i="3"/>
  <c r="Q1027" i="3"/>
  <c r="R1027" i="3" s="1"/>
  <c r="P1027" i="3"/>
  <c r="N1027" i="3"/>
  <c r="U1027" i="3" s="1"/>
  <c r="L1027" i="3"/>
  <c r="E1027" i="3"/>
  <c r="D1027" i="3"/>
  <c r="B1027" i="3"/>
  <c r="Y1026" i="3"/>
  <c r="Q1026" i="3"/>
  <c r="R1026" i="3" s="1"/>
  <c r="P1026" i="3"/>
  <c r="L1026" i="3"/>
  <c r="N1026" i="3" s="1"/>
  <c r="U1026" i="3" s="1"/>
  <c r="E1026" i="3"/>
  <c r="D1026" i="3"/>
  <c r="B1026" i="3"/>
  <c r="Y1025" i="3"/>
  <c r="Q1025" i="3"/>
  <c r="R1025" i="3" s="1"/>
  <c r="P1025" i="3"/>
  <c r="N1025" i="3"/>
  <c r="U1025" i="3" s="1"/>
  <c r="W1025" i="3" s="1"/>
  <c r="X1025" i="3" s="1"/>
  <c r="L1025" i="3"/>
  <c r="E1025" i="3"/>
  <c r="D1025" i="3"/>
  <c r="B1025" i="3"/>
  <c r="Y1024" i="3"/>
  <c r="U1024" i="3"/>
  <c r="Q1024" i="3"/>
  <c r="R1024" i="3" s="1"/>
  <c r="P1024" i="3"/>
  <c r="L1024" i="3"/>
  <c r="N1024" i="3" s="1"/>
  <c r="E1024" i="3"/>
  <c r="D1024" i="3"/>
  <c r="B1024" i="3"/>
  <c r="Y1023" i="3"/>
  <c r="Q1023" i="3"/>
  <c r="R1023" i="3" s="1"/>
  <c r="P1023" i="3"/>
  <c r="N1023" i="3"/>
  <c r="U1023" i="3" s="1"/>
  <c r="L1023" i="3"/>
  <c r="E1023" i="3"/>
  <c r="D1023" i="3"/>
  <c r="B1023" i="3"/>
  <c r="Y1022" i="3"/>
  <c r="Q1022" i="3"/>
  <c r="R1022" i="3" s="1"/>
  <c r="P1022" i="3"/>
  <c r="L1022" i="3"/>
  <c r="N1022" i="3" s="1"/>
  <c r="U1022" i="3" s="1"/>
  <c r="E1022" i="3"/>
  <c r="D1022" i="3"/>
  <c r="B1022" i="3"/>
  <c r="Y1021" i="3"/>
  <c r="Q1021" i="3"/>
  <c r="R1021" i="3" s="1"/>
  <c r="P1021" i="3"/>
  <c r="L1021" i="3"/>
  <c r="N1021" i="3" s="1"/>
  <c r="U1021" i="3" s="1"/>
  <c r="E1021" i="3"/>
  <c r="D1021" i="3"/>
  <c r="B1021" i="3"/>
  <c r="Y1020" i="3"/>
  <c r="Q1020" i="3"/>
  <c r="R1020" i="3" s="1"/>
  <c r="P1020" i="3"/>
  <c r="L1020" i="3"/>
  <c r="N1020" i="3" s="1"/>
  <c r="U1020" i="3" s="1"/>
  <c r="W1020" i="3" s="1"/>
  <c r="X1020" i="3" s="1"/>
  <c r="E1020" i="3"/>
  <c r="D1020" i="3"/>
  <c r="B1020" i="3"/>
  <c r="Y1019" i="3"/>
  <c r="Q1019" i="3"/>
  <c r="R1019" i="3" s="1"/>
  <c r="P1019" i="3"/>
  <c r="N1019" i="3"/>
  <c r="U1019" i="3" s="1"/>
  <c r="L1019" i="3"/>
  <c r="E1019" i="3"/>
  <c r="D1019" i="3"/>
  <c r="B1019" i="3"/>
  <c r="Y1018" i="3"/>
  <c r="Q1018" i="3"/>
  <c r="R1018" i="3" s="1"/>
  <c r="P1018" i="3"/>
  <c r="N1018" i="3"/>
  <c r="U1018" i="3" s="1"/>
  <c r="L1018" i="3"/>
  <c r="E1018" i="3"/>
  <c r="D1018" i="3"/>
  <c r="B1018" i="3"/>
  <c r="Y1017" i="3"/>
  <c r="U1017" i="3"/>
  <c r="Z1017" i="3" s="1"/>
  <c r="Q1017" i="3"/>
  <c r="R1017" i="3" s="1"/>
  <c r="P1017" i="3"/>
  <c r="N1017" i="3"/>
  <c r="L1017" i="3"/>
  <c r="E1017" i="3"/>
  <c r="D1017" i="3"/>
  <c r="B1017" i="3"/>
  <c r="Y1016" i="3"/>
  <c r="Q1016" i="3"/>
  <c r="R1016" i="3" s="1"/>
  <c r="P1016" i="3"/>
  <c r="N1016" i="3"/>
  <c r="U1016" i="3" s="1"/>
  <c r="Z1016" i="3" s="1"/>
  <c r="L1016" i="3"/>
  <c r="E1016" i="3"/>
  <c r="D1016" i="3"/>
  <c r="B1016" i="3"/>
  <c r="Y1015" i="3"/>
  <c r="U1015" i="3"/>
  <c r="Q1015" i="3"/>
  <c r="R1015" i="3" s="1"/>
  <c r="P1015" i="3"/>
  <c r="L1015" i="3"/>
  <c r="N1015" i="3" s="1"/>
  <c r="E1015" i="3"/>
  <c r="D1015" i="3"/>
  <c r="B1015" i="3"/>
  <c r="Y1014" i="3"/>
  <c r="Q1014" i="3"/>
  <c r="R1014" i="3" s="1"/>
  <c r="P1014" i="3"/>
  <c r="L1014" i="3"/>
  <c r="N1014" i="3" s="1"/>
  <c r="U1014" i="3" s="1"/>
  <c r="E1014" i="3"/>
  <c r="D1014" i="3"/>
  <c r="B1014" i="3"/>
  <c r="Y1013" i="3"/>
  <c r="U1013" i="3"/>
  <c r="Z1013" i="3" s="1"/>
  <c r="Q1013" i="3"/>
  <c r="R1013" i="3" s="1"/>
  <c r="P1013" i="3"/>
  <c r="N1013" i="3"/>
  <c r="L1013" i="3"/>
  <c r="E1013" i="3"/>
  <c r="D1013" i="3"/>
  <c r="B1013" i="3"/>
  <c r="Y1012" i="3"/>
  <c r="Q1012" i="3"/>
  <c r="R1012" i="3" s="1"/>
  <c r="P1012" i="3"/>
  <c r="N1012" i="3"/>
  <c r="U1012" i="3" s="1"/>
  <c r="L1012" i="3"/>
  <c r="E1012" i="3"/>
  <c r="D1012" i="3"/>
  <c r="B1012" i="3"/>
  <c r="Y1011" i="3"/>
  <c r="Q1011" i="3"/>
  <c r="R1011" i="3" s="1"/>
  <c r="P1011" i="3"/>
  <c r="L1011" i="3"/>
  <c r="N1011" i="3" s="1"/>
  <c r="U1011" i="3" s="1"/>
  <c r="E1011" i="3"/>
  <c r="D1011" i="3"/>
  <c r="B1011" i="3"/>
  <c r="Y1010" i="3"/>
  <c r="Q1010" i="3"/>
  <c r="R1010" i="3" s="1"/>
  <c r="P1010" i="3"/>
  <c r="N1010" i="3"/>
  <c r="U1010" i="3" s="1"/>
  <c r="L1010" i="3"/>
  <c r="E1010" i="3"/>
  <c r="D1010" i="3"/>
  <c r="B1010" i="3"/>
  <c r="Y1009" i="3"/>
  <c r="Q1009" i="3"/>
  <c r="R1009" i="3" s="1"/>
  <c r="P1009" i="3"/>
  <c r="N1009" i="3"/>
  <c r="U1009" i="3" s="1"/>
  <c r="L1009" i="3"/>
  <c r="E1009" i="3"/>
  <c r="D1009" i="3"/>
  <c r="B1009" i="3"/>
  <c r="Y1008" i="3"/>
  <c r="U1008" i="3"/>
  <c r="Z1008" i="3" s="1"/>
  <c r="Q1008" i="3"/>
  <c r="R1008" i="3" s="1"/>
  <c r="P1008" i="3"/>
  <c r="N1008" i="3"/>
  <c r="L1008" i="3"/>
  <c r="E1008" i="3"/>
  <c r="D1008" i="3"/>
  <c r="B1008" i="3"/>
  <c r="Y1007" i="3"/>
  <c r="Q1007" i="3"/>
  <c r="R1007" i="3" s="1"/>
  <c r="P1007" i="3"/>
  <c r="N1007" i="3"/>
  <c r="U1007" i="3" s="1"/>
  <c r="W1007" i="3" s="1"/>
  <c r="X1007" i="3" s="1"/>
  <c r="L1007" i="3"/>
  <c r="E1007" i="3"/>
  <c r="D1007" i="3"/>
  <c r="B1007" i="3"/>
  <c r="Y1006" i="3"/>
  <c r="Q1006" i="3"/>
  <c r="R1006" i="3" s="1"/>
  <c r="P1006" i="3"/>
  <c r="L1006" i="3"/>
  <c r="N1006" i="3" s="1"/>
  <c r="U1006" i="3" s="1"/>
  <c r="E1006" i="3"/>
  <c r="D1006" i="3"/>
  <c r="B1006" i="3"/>
  <c r="Y1005" i="3"/>
  <c r="Q1005" i="3"/>
  <c r="R1005" i="3" s="1"/>
  <c r="P1005" i="3"/>
  <c r="N1005" i="3"/>
  <c r="U1005" i="3" s="1"/>
  <c r="L1005" i="3"/>
  <c r="E1005" i="3"/>
  <c r="D1005" i="3"/>
  <c r="B1005" i="3"/>
  <c r="Y1004" i="3"/>
  <c r="Q1004" i="3"/>
  <c r="R1004" i="3" s="1"/>
  <c r="P1004" i="3"/>
  <c r="L1004" i="3"/>
  <c r="N1004" i="3" s="1"/>
  <c r="U1004" i="3" s="1"/>
  <c r="E1004" i="3"/>
  <c r="D1004" i="3"/>
  <c r="B1004" i="3"/>
  <c r="Y1003" i="3"/>
  <c r="Q1003" i="3"/>
  <c r="R1003" i="3" s="1"/>
  <c r="P1003" i="3"/>
  <c r="L1003" i="3"/>
  <c r="N1003" i="3" s="1"/>
  <c r="U1003" i="3" s="1"/>
  <c r="E1003" i="3"/>
  <c r="D1003" i="3"/>
  <c r="B1003" i="3"/>
  <c r="Y1002" i="3"/>
  <c r="Q1002" i="3"/>
  <c r="R1002" i="3" s="1"/>
  <c r="P1002" i="3"/>
  <c r="N1002" i="3"/>
  <c r="U1002" i="3" s="1"/>
  <c r="Z1002" i="3" s="1"/>
  <c r="L1002" i="3"/>
  <c r="E1002" i="3"/>
  <c r="D1002" i="3"/>
  <c r="B1002" i="3"/>
  <c r="Y1001" i="3"/>
  <c r="Q1001" i="3"/>
  <c r="R1001" i="3" s="1"/>
  <c r="P1001" i="3"/>
  <c r="N1001" i="3"/>
  <c r="U1001" i="3" s="1"/>
  <c r="Z1001" i="3" s="1"/>
  <c r="L1001" i="3"/>
  <c r="E1001" i="3"/>
  <c r="D1001" i="3"/>
  <c r="B1001" i="3"/>
  <c r="Y1000" i="3"/>
  <c r="Q1000" i="3"/>
  <c r="R1000" i="3" s="1"/>
  <c r="P1000" i="3"/>
  <c r="L1000" i="3"/>
  <c r="N1000" i="3" s="1"/>
  <c r="U1000" i="3" s="1"/>
  <c r="E1000" i="3"/>
  <c r="D1000" i="3"/>
  <c r="B1000" i="3"/>
  <c r="Y999" i="3"/>
  <c r="Q999" i="3"/>
  <c r="R999" i="3" s="1"/>
  <c r="P999" i="3"/>
  <c r="L999" i="3"/>
  <c r="N999" i="3" s="1"/>
  <c r="U999" i="3" s="1"/>
  <c r="E999" i="3"/>
  <c r="D999" i="3"/>
  <c r="B999" i="3"/>
  <c r="Y998" i="3"/>
  <c r="Q998" i="3"/>
  <c r="R998" i="3" s="1"/>
  <c r="P998" i="3"/>
  <c r="L998" i="3"/>
  <c r="N998" i="3" s="1"/>
  <c r="U998" i="3" s="1"/>
  <c r="E998" i="3"/>
  <c r="D998" i="3"/>
  <c r="B998" i="3"/>
  <c r="Y997" i="3"/>
  <c r="Q997" i="3"/>
  <c r="R997" i="3" s="1"/>
  <c r="P997" i="3"/>
  <c r="N997" i="3"/>
  <c r="U997" i="3" s="1"/>
  <c r="W997" i="3" s="1"/>
  <c r="X997" i="3" s="1"/>
  <c r="L997" i="3"/>
  <c r="E997" i="3"/>
  <c r="D997" i="3"/>
  <c r="B997" i="3"/>
  <c r="Y996" i="3"/>
  <c r="Q996" i="3"/>
  <c r="R996" i="3" s="1"/>
  <c r="P996" i="3"/>
  <c r="L996" i="3"/>
  <c r="N996" i="3" s="1"/>
  <c r="U996" i="3" s="1"/>
  <c r="E996" i="3"/>
  <c r="D996" i="3"/>
  <c r="B996" i="3"/>
  <c r="Y995" i="3"/>
  <c r="Q995" i="3"/>
  <c r="R995" i="3" s="1"/>
  <c r="P995" i="3"/>
  <c r="N995" i="3"/>
  <c r="U995" i="3" s="1"/>
  <c r="L995" i="3"/>
  <c r="E995" i="3"/>
  <c r="D995" i="3"/>
  <c r="B995" i="3"/>
  <c r="Y994" i="3"/>
  <c r="U994" i="3"/>
  <c r="Q994" i="3"/>
  <c r="R994" i="3" s="1"/>
  <c r="P994" i="3"/>
  <c r="N994" i="3"/>
  <c r="L994" i="3"/>
  <c r="E994" i="3"/>
  <c r="D994" i="3"/>
  <c r="B994" i="3"/>
  <c r="Y993" i="3"/>
  <c r="Q993" i="3"/>
  <c r="R993" i="3" s="1"/>
  <c r="P993" i="3"/>
  <c r="N993" i="3"/>
  <c r="U993" i="3" s="1"/>
  <c r="W993" i="3" s="1"/>
  <c r="X993" i="3" s="1"/>
  <c r="L993" i="3"/>
  <c r="E993" i="3"/>
  <c r="D993" i="3"/>
  <c r="B993" i="3"/>
  <c r="Y992" i="3"/>
  <c r="Q992" i="3"/>
  <c r="R992" i="3" s="1"/>
  <c r="P992" i="3"/>
  <c r="L992" i="3"/>
  <c r="N992" i="3" s="1"/>
  <c r="U992" i="3" s="1"/>
  <c r="E992" i="3"/>
  <c r="D992" i="3"/>
  <c r="B992" i="3"/>
  <c r="Y991" i="3"/>
  <c r="U991" i="3"/>
  <c r="Q991" i="3"/>
  <c r="R991" i="3" s="1"/>
  <c r="P991" i="3"/>
  <c r="L991" i="3"/>
  <c r="N991" i="3" s="1"/>
  <c r="E991" i="3"/>
  <c r="D991" i="3"/>
  <c r="B991" i="3"/>
  <c r="Y990" i="3"/>
  <c r="Q990" i="3"/>
  <c r="R990" i="3" s="1"/>
  <c r="P990" i="3"/>
  <c r="N990" i="3"/>
  <c r="U990" i="3" s="1"/>
  <c r="L990" i="3"/>
  <c r="E990" i="3"/>
  <c r="D990" i="3"/>
  <c r="B990" i="3"/>
  <c r="Y989" i="3"/>
  <c r="Q989" i="3"/>
  <c r="R989" i="3" s="1"/>
  <c r="P989" i="3"/>
  <c r="L989" i="3"/>
  <c r="N989" i="3" s="1"/>
  <c r="U989" i="3" s="1"/>
  <c r="Z989" i="3" s="1"/>
  <c r="E989" i="3"/>
  <c r="D989" i="3"/>
  <c r="B989" i="3"/>
  <c r="Y988" i="3"/>
  <c r="Q988" i="3"/>
  <c r="R988" i="3" s="1"/>
  <c r="P988" i="3"/>
  <c r="N988" i="3"/>
  <c r="U988" i="3" s="1"/>
  <c r="L988" i="3"/>
  <c r="E988" i="3"/>
  <c r="D988" i="3"/>
  <c r="B988" i="3"/>
  <c r="Y987" i="3"/>
  <c r="U987" i="3"/>
  <c r="Q987" i="3"/>
  <c r="R987" i="3" s="1"/>
  <c r="P987" i="3"/>
  <c r="L987" i="3"/>
  <c r="N987" i="3" s="1"/>
  <c r="E987" i="3"/>
  <c r="D987" i="3"/>
  <c r="B987" i="3"/>
  <c r="Y986" i="3"/>
  <c r="Q986" i="3"/>
  <c r="R986" i="3" s="1"/>
  <c r="P986" i="3"/>
  <c r="N986" i="3"/>
  <c r="U986" i="3" s="1"/>
  <c r="L986" i="3"/>
  <c r="E986" i="3"/>
  <c r="D986" i="3"/>
  <c r="B986" i="3"/>
  <c r="Y985" i="3"/>
  <c r="Q985" i="3"/>
  <c r="R985" i="3" s="1"/>
  <c r="P985" i="3"/>
  <c r="N985" i="3"/>
  <c r="U985" i="3" s="1"/>
  <c r="W985" i="3" s="1"/>
  <c r="X985" i="3" s="1"/>
  <c r="L985" i="3"/>
  <c r="E985" i="3"/>
  <c r="D985" i="3"/>
  <c r="B985" i="3"/>
  <c r="Y984" i="3"/>
  <c r="U984" i="3"/>
  <c r="Z984" i="3" s="1"/>
  <c r="Q984" i="3"/>
  <c r="R984" i="3" s="1"/>
  <c r="P984" i="3"/>
  <c r="N984" i="3"/>
  <c r="L984" i="3"/>
  <c r="E984" i="3"/>
  <c r="D984" i="3"/>
  <c r="B984" i="3"/>
  <c r="Y983" i="3"/>
  <c r="Q983" i="3"/>
  <c r="R983" i="3" s="1"/>
  <c r="P983" i="3"/>
  <c r="N983" i="3"/>
  <c r="U983" i="3" s="1"/>
  <c r="W983" i="3" s="1"/>
  <c r="X983" i="3" s="1"/>
  <c r="L983" i="3"/>
  <c r="E983" i="3"/>
  <c r="D983" i="3"/>
  <c r="B983" i="3"/>
  <c r="Y982" i="3"/>
  <c r="Q982" i="3"/>
  <c r="R982" i="3" s="1"/>
  <c r="P982" i="3"/>
  <c r="L982" i="3"/>
  <c r="N982" i="3" s="1"/>
  <c r="U982" i="3" s="1"/>
  <c r="E982" i="3"/>
  <c r="D982" i="3"/>
  <c r="B982" i="3"/>
  <c r="Y981" i="3"/>
  <c r="U981" i="3"/>
  <c r="Q981" i="3"/>
  <c r="R981" i="3" s="1"/>
  <c r="P981" i="3"/>
  <c r="L981" i="3"/>
  <c r="N981" i="3" s="1"/>
  <c r="E981" i="3"/>
  <c r="D981" i="3"/>
  <c r="B981" i="3"/>
  <c r="Y980" i="3"/>
  <c r="Q980" i="3"/>
  <c r="R980" i="3" s="1"/>
  <c r="P980" i="3"/>
  <c r="L980" i="3"/>
  <c r="N980" i="3" s="1"/>
  <c r="U980" i="3" s="1"/>
  <c r="W980" i="3" s="1"/>
  <c r="X980" i="3" s="1"/>
  <c r="E980" i="3"/>
  <c r="D980" i="3"/>
  <c r="B980" i="3"/>
  <c r="Y979" i="3"/>
  <c r="U979" i="3"/>
  <c r="Z979" i="3" s="1"/>
  <c r="Q979" i="3"/>
  <c r="R979" i="3" s="1"/>
  <c r="P979" i="3"/>
  <c r="N979" i="3"/>
  <c r="L979" i="3"/>
  <c r="E979" i="3"/>
  <c r="D979" i="3"/>
  <c r="B979" i="3"/>
  <c r="Y978" i="3"/>
  <c r="Q978" i="3"/>
  <c r="R978" i="3" s="1"/>
  <c r="P978" i="3"/>
  <c r="L978" i="3"/>
  <c r="N978" i="3" s="1"/>
  <c r="U978" i="3" s="1"/>
  <c r="W978" i="3" s="1"/>
  <c r="X978" i="3" s="1"/>
  <c r="E978" i="3"/>
  <c r="D978" i="3"/>
  <c r="B978" i="3"/>
  <c r="Y977" i="3"/>
  <c r="Q977" i="3"/>
  <c r="R977" i="3" s="1"/>
  <c r="P977" i="3"/>
  <c r="L977" i="3"/>
  <c r="N977" i="3" s="1"/>
  <c r="U977" i="3" s="1"/>
  <c r="E977" i="3"/>
  <c r="D977" i="3"/>
  <c r="B977" i="3"/>
  <c r="Y976" i="3"/>
  <c r="Q976" i="3"/>
  <c r="R976" i="3" s="1"/>
  <c r="P976" i="3"/>
  <c r="N976" i="3"/>
  <c r="U976" i="3" s="1"/>
  <c r="W976" i="3" s="1"/>
  <c r="X976" i="3" s="1"/>
  <c r="L976" i="3"/>
  <c r="E976" i="3"/>
  <c r="D976" i="3"/>
  <c r="B976" i="3"/>
  <c r="Y975" i="3"/>
  <c r="Q975" i="3"/>
  <c r="R975" i="3" s="1"/>
  <c r="P975" i="3"/>
  <c r="N975" i="3"/>
  <c r="U975" i="3" s="1"/>
  <c r="Z975" i="3" s="1"/>
  <c r="L975" i="3"/>
  <c r="E975" i="3"/>
  <c r="D975" i="3"/>
  <c r="B975" i="3"/>
  <c r="Y974" i="3"/>
  <c r="Q974" i="3"/>
  <c r="R974" i="3" s="1"/>
  <c r="P974" i="3"/>
  <c r="L974" i="3"/>
  <c r="N974" i="3" s="1"/>
  <c r="U974" i="3" s="1"/>
  <c r="E974" i="3"/>
  <c r="D974" i="3"/>
  <c r="B974" i="3"/>
  <c r="Y973" i="3"/>
  <c r="Q973" i="3"/>
  <c r="R973" i="3" s="1"/>
  <c r="P973" i="3"/>
  <c r="L973" i="3"/>
  <c r="N973" i="3" s="1"/>
  <c r="U973" i="3" s="1"/>
  <c r="E973" i="3"/>
  <c r="D973" i="3"/>
  <c r="B973" i="3"/>
  <c r="Y972" i="3"/>
  <c r="Q972" i="3"/>
  <c r="R972" i="3" s="1"/>
  <c r="P972" i="3"/>
  <c r="N972" i="3"/>
  <c r="U972" i="3" s="1"/>
  <c r="L972" i="3"/>
  <c r="E972" i="3"/>
  <c r="D972" i="3"/>
  <c r="B972" i="3"/>
  <c r="Y971" i="3"/>
  <c r="Q971" i="3"/>
  <c r="R971" i="3" s="1"/>
  <c r="P971" i="3"/>
  <c r="L971" i="3"/>
  <c r="N971" i="3" s="1"/>
  <c r="U971" i="3" s="1"/>
  <c r="E971" i="3"/>
  <c r="D971" i="3"/>
  <c r="B971" i="3"/>
  <c r="Y970" i="3"/>
  <c r="Q970" i="3"/>
  <c r="R970" i="3" s="1"/>
  <c r="P970" i="3"/>
  <c r="N970" i="3"/>
  <c r="U970" i="3" s="1"/>
  <c r="L970" i="3"/>
  <c r="E970" i="3"/>
  <c r="D970" i="3"/>
  <c r="B970" i="3"/>
  <c r="Y969" i="3"/>
  <c r="Q969" i="3"/>
  <c r="R969" i="3" s="1"/>
  <c r="P969" i="3"/>
  <c r="N969" i="3"/>
  <c r="U969" i="3" s="1"/>
  <c r="W969" i="3" s="1"/>
  <c r="X969" i="3" s="1"/>
  <c r="L969" i="3"/>
  <c r="E969" i="3"/>
  <c r="D969" i="3"/>
  <c r="B969" i="3"/>
  <c r="Y968" i="3"/>
  <c r="U968" i="3"/>
  <c r="Z968" i="3" s="1"/>
  <c r="Q968" i="3"/>
  <c r="R968" i="3" s="1"/>
  <c r="P968" i="3"/>
  <c r="N968" i="3"/>
  <c r="L968" i="3"/>
  <c r="E968" i="3"/>
  <c r="D968" i="3"/>
  <c r="B968" i="3"/>
  <c r="Y967" i="3"/>
  <c r="Q967" i="3"/>
  <c r="R967" i="3" s="1"/>
  <c r="P967" i="3"/>
  <c r="N967" i="3"/>
  <c r="U967" i="3" s="1"/>
  <c r="W967" i="3" s="1"/>
  <c r="X967" i="3" s="1"/>
  <c r="L967" i="3"/>
  <c r="E967" i="3"/>
  <c r="D967" i="3"/>
  <c r="B967" i="3"/>
  <c r="Y966" i="3"/>
  <c r="Q966" i="3"/>
  <c r="R966" i="3" s="1"/>
  <c r="P966" i="3"/>
  <c r="L966" i="3"/>
  <c r="N966" i="3" s="1"/>
  <c r="U966" i="3" s="1"/>
  <c r="E966" i="3"/>
  <c r="D966" i="3"/>
  <c r="B966" i="3"/>
  <c r="Y965" i="3"/>
  <c r="U965" i="3"/>
  <c r="Q965" i="3"/>
  <c r="R965" i="3" s="1"/>
  <c r="P965" i="3"/>
  <c r="L965" i="3"/>
  <c r="N965" i="3" s="1"/>
  <c r="E965" i="3"/>
  <c r="D965" i="3"/>
  <c r="B965" i="3"/>
  <c r="Y964" i="3"/>
  <c r="Q964" i="3"/>
  <c r="R964" i="3" s="1"/>
  <c r="P964" i="3"/>
  <c r="L964" i="3"/>
  <c r="N964" i="3" s="1"/>
  <c r="U964" i="3" s="1"/>
  <c r="E964" i="3"/>
  <c r="D964" i="3"/>
  <c r="B964" i="3"/>
  <c r="Y963" i="3"/>
  <c r="U963" i="3"/>
  <c r="Z963" i="3" s="1"/>
  <c r="Q963" i="3"/>
  <c r="R963" i="3" s="1"/>
  <c r="P963" i="3"/>
  <c r="N963" i="3"/>
  <c r="L963" i="3"/>
  <c r="E963" i="3"/>
  <c r="D963" i="3"/>
  <c r="B963" i="3"/>
  <c r="Y962" i="3"/>
  <c r="Q962" i="3"/>
  <c r="R962" i="3" s="1"/>
  <c r="P962" i="3"/>
  <c r="L962" i="3"/>
  <c r="N962" i="3" s="1"/>
  <c r="U962" i="3" s="1"/>
  <c r="E962" i="3"/>
  <c r="D962" i="3"/>
  <c r="B962" i="3"/>
  <c r="Y961" i="3"/>
  <c r="Q961" i="3"/>
  <c r="R961" i="3" s="1"/>
  <c r="P961" i="3"/>
  <c r="N961" i="3"/>
  <c r="U961" i="3" s="1"/>
  <c r="W961" i="3" s="1"/>
  <c r="X961" i="3" s="1"/>
  <c r="L961" i="3"/>
  <c r="E961" i="3"/>
  <c r="D961" i="3"/>
  <c r="B961" i="3"/>
  <c r="Y960" i="3"/>
  <c r="Q960" i="3"/>
  <c r="R960" i="3" s="1"/>
  <c r="P960" i="3"/>
  <c r="N960" i="3"/>
  <c r="U960" i="3" s="1"/>
  <c r="Z960" i="3" s="1"/>
  <c r="L960" i="3"/>
  <c r="E960" i="3"/>
  <c r="D960" i="3"/>
  <c r="B960" i="3"/>
  <c r="Y959" i="3"/>
  <c r="Q959" i="3"/>
  <c r="R959" i="3" s="1"/>
  <c r="P959" i="3"/>
  <c r="N959" i="3"/>
  <c r="U959" i="3" s="1"/>
  <c r="L959" i="3"/>
  <c r="E959" i="3"/>
  <c r="D959" i="3"/>
  <c r="B959" i="3"/>
  <c r="Y958" i="3"/>
  <c r="Q958" i="3"/>
  <c r="R958" i="3" s="1"/>
  <c r="P958" i="3"/>
  <c r="L958" i="3"/>
  <c r="N958" i="3" s="1"/>
  <c r="U958" i="3" s="1"/>
  <c r="E958" i="3"/>
  <c r="D958" i="3"/>
  <c r="B958" i="3"/>
  <c r="Y957" i="3"/>
  <c r="Q957" i="3"/>
  <c r="R957" i="3" s="1"/>
  <c r="P957" i="3"/>
  <c r="L957" i="3"/>
  <c r="N957" i="3" s="1"/>
  <c r="U957" i="3" s="1"/>
  <c r="E957" i="3"/>
  <c r="D957" i="3"/>
  <c r="B957" i="3"/>
  <c r="Y956" i="3"/>
  <c r="Q956" i="3"/>
  <c r="R956" i="3" s="1"/>
  <c r="P956" i="3"/>
  <c r="N956" i="3"/>
  <c r="U956" i="3" s="1"/>
  <c r="L956" i="3"/>
  <c r="E956" i="3"/>
  <c r="D956" i="3"/>
  <c r="B956" i="3"/>
  <c r="Y955" i="3"/>
  <c r="Q955" i="3"/>
  <c r="R955" i="3" s="1"/>
  <c r="P955" i="3"/>
  <c r="L955" i="3"/>
  <c r="N955" i="3" s="1"/>
  <c r="U955" i="3" s="1"/>
  <c r="E955" i="3"/>
  <c r="D955" i="3"/>
  <c r="B955" i="3"/>
  <c r="Y954" i="3"/>
  <c r="Q954" i="3"/>
  <c r="R954" i="3" s="1"/>
  <c r="P954" i="3"/>
  <c r="N954" i="3"/>
  <c r="U954" i="3" s="1"/>
  <c r="L954" i="3"/>
  <c r="E954" i="3"/>
  <c r="D954" i="3"/>
  <c r="B954" i="3"/>
  <c r="Y953" i="3"/>
  <c r="Q953" i="3"/>
  <c r="R953" i="3" s="1"/>
  <c r="P953" i="3"/>
  <c r="N953" i="3"/>
  <c r="U953" i="3" s="1"/>
  <c r="W953" i="3" s="1"/>
  <c r="X953" i="3" s="1"/>
  <c r="L953" i="3"/>
  <c r="E953" i="3"/>
  <c r="D953" i="3"/>
  <c r="B953" i="3"/>
  <c r="Y952" i="3"/>
  <c r="U952" i="3"/>
  <c r="Z952" i="3" s="1"/>
  <c r="Q952" i="3"/>
  <c r="R952" i="3" s="1"/>
  <c r="P952" i="3"/>
  <c r="N952" i="3"/>
  <c r="L952" i="3"/>
  <c r="E952" i="3"/>
  <c r="D952" i="3"/>
  <c r="B952" i="3"/>
  <c r="Y951" i="3"/>
  <c r="Q951" i="3"/>
  <c r="R951" i="3" s="1"/>
  <c r="P951" i="3"/>
  <c r="N951" i="3"/>
  <c r="U951" i="3" s="1"/>
  <c r="W951" i="3" s="1"/>
  <c r="X951" i="3" s="1"/>
  <c r="L951" i="3"/>
  <c r="E951" i="3"/>
  <c r="D951" i="3"/>
  <c r="B951" i="3"/>
  <c r="Y950" i="3"/>
  <c r="Q950" i="3"/>
  <c r="R950" i="3" s="1"/>
  <c r="P950" i="3"/>
  <c r="L950" i="3"/>
  <c r="N950" i="3" s="1"/>
  <c r="U950" i="3" s="1"/>
  <c r="E950" i="3"/>
  <c r="D950" i="3"/>
  <c r="B950" i="3"/>
  <c r="Y949" i="3"/>
  <c r="U949" i="3"/>
  <c r="Q949" i="3"/>
  <c r="R949" i="3" s="1"/>
  <c r="P949" i="3"/>
  <c r="L949" i="3"/>
  <c r="N949" i="3" s="1"/>
  <c r="E949" i="3"/>
  <c r="D949" i="3"/>
  <c r="B949" i="3"/>
  <c r="Y948" i="3"/>
  <c r="U948" i="3"/>
  <c r="W948" i="3" s="1"/>
  <c r="X948" i="3" s="1"/>
  <c r="Q948" i="3"/>
  <c r="R948" i="3" s="1"/>
  <c r="P948" i="3"/>
  <c r="L948" i="3"/>
  <c r="N948" i="3" s="1"/>
  <c r="E948" i="3"/>
  <c r="D948" i="3"/>
  <c r="B948" i="3"/>
  <c r="Y947" i="3"/>
  <c r="U947" i="3"/>
  <c r="Z947" i="3" s="1"/>
  <c r="Q947" i="3"/>
  <c r="R947" i="3" s="1"/>
  <c r="P947" i="3"/>
  <c r="N947" i="3"/>
  <c r="L947" i="3"/>
  <c r="E947" i="3"/>
  <c r="D947" i="3"/>
  <c r="B947" i="3"/>
  <c r="Y946" i="3"/>
  <c r="Q946" i="3"/>
  <c r="R946" i="3" s="1"/>
  <c r="P946" i="3"/>
  <c r="L946" i="3"/>
  <c r="N946" i="3" s="1"/>
  <c r="U946" i="3" s="1"/>
  <c r="W946" i="3" s="1"/>
  <c r="X946" i="3" s="1"/>
  <c r="E946" i="3"/>
  <c r="D946" i="3"/>
  <c r="B946" i="3"/>
  <c r="Y945" i="3"/>
  <c r="Q945" i="3"/>
  <c r="R945" i="3" s="1"/>
  <c r="P945" i="3"/>
  <c r="N945" i="3"/>
  <c r="U945" i="3" s="1"/>
  <c r="W945" i="3" s="1"/>
  <c r="X945" i="3" s="1"/>
  <c r="L945" i="3"/>
  <c r="E945" i="3"/>
  <c r="D945" i="3"/>
  <c r="B945" i="3"/>
  <c r="Y944" i="3"/>
  <c r="Q944" i="3"/>
  <c r="R944" i="3" s="1"/>
  <c r="P944" i="3"/>
  <c r="N944" i="3"/>
  <c r="U944" i="3" s="1"/>
  <c r="W944" i="3" s="1"/>
  <c r="X944" i="3" s="1"/>
  <c r="L944" i="3"/>
  <c r="E944" i="3"/>
  <c r="D944" i="3"/>
  <c r="B944" i="3"/>
  <c r="Y943" i="3"/>
  <c r="Q943" i="3"/>
  <c r="R943" i="3" s="1"/>
  <c r="P943" i="3"/>
  <c r="L943" i="3"/>
  <c r="N943" i="3" s="1"/>
  <c r="U943" i="3" s="1"/>
  <c r="E943" i="3"/>
  <c r="D943" i="3"/>
  <c r="B943" i="3"/>
  <c r="Y942" i="3"/>
  <c r="Q942" i="3"/>
  <c r="R942" i="3" s="1"/>
  <c r="P942" i="3"/>
  <c r="L942" i="3"/>
  <c r="N942" i="3" s="1"/>
  <c r="U942" i="3" s="1"/>
  <c r="E942" i="3"/>
  <c r="D942" i="3"/>
  <c r="B942" i="3"/>
  <c r="Y941" i="3"/>
  <c r="Q941" i="3"/>
  <c r="R941" i="3" s="1"/>
  <c r="P941" i="3"/>
  <c r="L941" i="3"/>
  <c r="N941" i="3" s="1"/>
  <c r="U941" i="3" s="1"/>
  <c r="E941" i="3"/>
  <c r="D941" i="3"/>
  <c r="B941" i="3"/>
  <c r="Y940" i="3"/>
  <c r="Q940" i="3"/>
  <c r="R940" i="3" s="1"/>
  <c r="P940" i="3"/>
  <c r="N940" i="3"/>
  <c r="U940" i="3" s="1"/>
  <c r="L940" i="3"/>
  <c r="E940" i="3"/>
  <c r="D940" i="3"/>
  <c r="B940" i="3"/>
  <c r="Y939" i="3"/>
  <c r="Q939" i="3"/>
  <c r="R939" i="3" s="1"/>
  <c r="P939" i="3"/>
  <c r="L939" i="3"/>
  <c r="N939" i="3" s="1"/>
  <c r="U939" i="3" s="1"/>
  <c r="E939" i="3"/>
  <c r="D939" i="3"/>
  <c r="B939" i="3"/>
  <c r="Y938" i="3"/>
  <c r="Q938" i="3"/>
  <c r="R938" i="3" s="1"/>
  <c r="P938" i="3"/>
  <c r="N938" i="3"/>
  <c r="U938" i="3" s="1"/>
  <c r="L938" i="3"/>
  <c r="E938" i="3"/>
  <c r="D938" i="3"/>
  <c r="B938" i="3"/>
  <c r="Y937" i="3"/>
  <c r="Q937" i="3"/>
  <c r="R937" i="3" s="1"/>
  <c r="P937" i="3"/>
  <c r="N937" i="3"/>
  <c r="U937" i="3" s="1"/>
  <c r="W937" i="3" s="1"/>
  <c r="X937" i="3" s="1"/>
  <c r="L937" i="3"/>
  <c r="E937" i="3"/>
  <c r="D937" i="3"/>
  <c r="B937" i="3"/>
  <c r="Y936" i="3"/>
  <c r="U936" i="3"/>
  <c r="Z936" i="3" s="1"/>
  <c r="Q936" i="3"/>
  <c r="R936" i="3" s="1"/>
  <c r="P936" i="3"/>
  <c r="N936" i="3"/>
  <c r="L936" i="3"/>
  <c r="E936" i="3"/>
  <c r="D936" i="3"/>
  <c r="B936" i="3"/>
  <c r="Y935" i="3"/>
  <c r="Q935" i="3"/>
  <c r="R935" i="3" s="1"/>
  <c r="P935" i="3"/>
  <c r="N935" i="3"/>
  <c r="U935" i="3" s="1"/>
  <c r="W935" i="3" s="1"/>
  <c r="X935" i="3" s="1"/>
  <c r="L935" i="3"/>
  <c r="E935" i="3"/>
  <c r="D935" i="3"/>
  <c r="B935" i="3"/>
  <c r="Y934" i="3"/>
  <c r="Q934" i="3"/>
  <c r="R934" i="3" s="1"/>
  <c r="P934" i="3"/>
  <c r="L934" i="3"/>
  <c r="N934" i="3" s="1"/>
  <c r="U934" i="3" s="1"/>
  <c r="E934" i="3"/>
  <c r="D934" i="3"/>
  <c r="B934" i="3"/>
  <c r="Y933" i="3"/>
  <c r="U933" i="3"/>
  <c r="Q933" i="3"/>
  <c r="R933" i="3" s="1"/>
  <c r="P933" i="3"/>
  <c r="L933" i="3"/>
  <c r="N933" i="3" s="1"/>
  <c r="E933" i="3"/>
  <c r="D933" i="3"/>
  <c r="B933" i="3"/>
  <c r="Y932" i="3"/>
  <c r="U932" i="3"/>
  <c r="W932" i="3" s="1"/>
  <c r="X932" i="3" s="1"/>
  <c r="Q932" i="3"/>
  <c r="R932" i="3" s="1"/>
  <c r="P932" i="3"/>
  <c r="L932" i="3"/>
  <c r="N932" i="3" s="1"/>
  <c r="E932" i="3"/>
  <c r="D932" i="3"/>
  <c r="B932" i="3"/>
  <c r="Y931" i="3"/>
  <c r="Q931" i="3"/>
  <c r="R931" i="3" s="1"/>
  <c r="P931" i="3"/>
  <c r="N931" i="3"/>
  <c r="U931" i="3" s="1"/>
  <c r="Z931" i="3" s="1"/>
  <c r="L931" i="3"/>
  <c r="E931" i="3"/>
  <c r="D931" i="3"/>
  <c r="B931" i="3"/>
  <c r="Y930" i="3"/>
  <c r="Q930" i="3"/>
  <c r="R930" i="3" s="1"/>
  <c r="P930" i="3"/>
  <c r="L930" i="3"/>
  <c r="N930" i="3" s="1"/>
  <c r="U930" i="3" s="1"/>
  <c r="W930" i="3" s="1"/>
  <c r="X930" i="3" s="1"/>
  <c r="E930" i="3"/>
  <c r="D930" i="3"/>
  <c r="B930" i="3"/>
  <c r="Y929" i="3"/>
  <c r="Q929" i="3"/>
  <c r="R929" i="3" s="1"/>
  <c r="P929" i="3"/>
  <c r="L929" i="3"/>
  <c r="N929" i="3" s="1"/>
  <c r="U929" i="3" s="1"/>
  <c r="E929" i="3"/>
  <c r="D929" i="3"/>
  <c r="B929" i="3"/>
  <c r="Y928" i="3"/>
  <c r="Q928" i="3"/>
  <c r="R928" i="3" s="1"/>
  <c r="P928" i="3"/>
  <c r="N928" i="3"/>
  <c r="U928" i="3" s="1"/>
  <c r="Z928" i="3" s="1"/>
  <c r="L928" i="3"/>
  <c r="E928" i="3"/>
  <c r="D928" i="3"/>
  <c r="B928" i="3"/>
  <c r="Y927" i="3"/>
  <c r="Q927" i="3"/>
  <c r="R927" i="3" s="1"/>
  <c r="P927" i="3"/>
  <c r="N927" i="3"/>
  <c r="U927" i="3" s="1"/>
  <c r="Z927" i="3" s="1"/>
  <c r="L927" i="3"/>
  <c r="E927" i="3"/>
  <c r="D927" i="3"/>
  <c r="B927" i="3"/>
  <c r="Y926" i="3"/>
  <c r="Q926" i="3"/>
  <c r="R926" i="3" s="1"/>
  <c r="P926" i="3"/>
  <c r="L926" i="3"/>
  <c r="N926" i="3" s="1"/>
  <c r="U926" i="3" s="1"/>
  <c r="E926" i="3"/>
  <c r="D926" i="3"/>
  <c r="B926" i="3"/>
  <c r="Y925" i="3"/>
  <c r="Q925" i="3"/>
  <c r="R925" i="3" s="1"/>
  <c r="P925" i="3"/>
  <c r="L925" i="3"/>
  <c r="N925" i="3" s="1"/>
  <c r="U925" i="3" s="1"/>
  <c r="E925" i="3"/>
  <c r="D925" i="3"/>
  <c r="B925" i="3"/>
  <c r="Y924" i="3"/>
  <c r="Q924" i="3"/>
  <c r="R924" i="3" s="1"/>
  <c r="P924" i="3"/>
  <c r="N924" i="3"/>
  <c r="U924" i="3" s="1"/>
  <c r="L924" i="3"/>
  <c r="E924" i="3"/>
  <c r="D924" i="3"/>
  <c r="B924" i="3"/>
  <c r="Y923" i="3"/>
  <c r="Q923" i="3"/>
  <c r="R923" i="3" s="1"/>
  <c r="P923" i="3"/>
  <c r="L923" i="3"/>
  <c r="N923" i="3" s="1"/>
  <c r="U923" i="3" s="1"/>
  <c r="E923" i="3"/>
  <c r="D923" i="3"/>
  <c r="B923" i="3"/>
  <c r="Y922" i="3"/>
  <c r="Q922" i="3"/>
  <c r="R922" i="3" s="1"/>
  <c r="P922" i="3"/>
  <c r="N922" i="3"/>
  <c r="U922" i="3" s="1"/>
  <c r="L922" i="3"/>
  <c r="E922" i="3"/>
  <c r="D922" i="3"/>
  <c r="B922" i="3"/>
  <c r="Y921" i="3"/>
  <c r="Q921" i="3"/>
  <c r="R921" i="3" s="1"/>
  <c r="P921" i="3"/>
  <c r="N921" i="3"/>
  <c r="U921" i="3" s="1"/>
  <c r="W921" i="3" s="1"/>
  <c r="X921" i="3" s="1"/>
  <c r="L921" i="3"/>
  <c r="E921" i="3"/>
  <c r="D921" i="3"/>
  <c r="B921" i="3"/>
  <c r="Y920" i="3"/>
  <c r="U920" i="3"/>
  <c r="Z920" i="3" s="1"/>
  <c r="Q920" i="3"/>
  <c r="R920" i="3" s="1"/>
  <c r="P920" i="3"/>
  <c r="N920" i="3"/>
  <c r="L920" i="3"/>
  <c r="E920" i="3"/>
  <c r="D920" i="3"/>
  <c r="B920" i="3"/>
  <c r="Y919" i="3"/>
  <c r="Q919" i="3"/>
  <c r="R919" i="3" s="1"/>
  <c r="P919" i="3"/>
  <c r="N919" i="3"/>
  <c r="U919" i="3" s="1"/>
  <c r="W919" i="3" s="1"/>
  <c r="X919" i="3" s="1"/>
  <c r="L919" i="3"/>
  <c r="E919" i="3"/>
  <c r="D919" i="3"/>
  <c r="B919" i="3"/>
  <c r="Y918" i="3"/>
  <c r="Q918" i="3"/>
  <c r="R918" i="3" s="1"/>
  <c r="P918" i="3"/>
  <c r="L918" i="3"/>
  <c r="N918" i="3" s="1"/>
  <c r="U918" i="3" s="1"/>
  <c r="E918" i="3"/>
  <c r="D918" i="3"/>
  <c r="B918" i="3"/>
  <c r="Y917" i="3"/>
  <c r="Q917" i="3"/>
  <c r="R917" i="3" s="1"/>
  <c r="P917" i="3"/>
  <c r="L917" i="3"/>
  <c r="N917" i="3" s="1"/>
  <c r="U917" i="3" s="1"/>
  <c r="E917" i="3"/>
  <c r="D917" i="3"/>
  <c r="B917" i="3"/>
  <c r="Y916" i="3"/>
  <c r="Q916" i="3"/>
  <c r="R916" i="3" s="1"/>
  <c r="P916" i="3"/>
  <c r="L916" i="3"/>
  <c r="N916" i="3" s="1"/>
  <c r="U916" i="3" s="1"/>
  <c r="E916" i="3"/>
  <c r="D916" i="3"/>
  <c r="B916" i="3"/>
  <c r="Y915" i="3"/>
  <c r="Q915" i="3"/>
  <c r="R915" i="3" s="1"/>
  <c r="P915" i="3"/>
  <c r="N915" i="3"/>
  <c r="U915" i="3" s="1"/>
  <c r="Z915" i="3" s="1"/>
  <c r="L915" i="3"/>
  <c r="E915" i="3"/>
  <c r="D915" i="3"/>
  <c r="B915" i="3"/>
  <c r="Y914" i="3"/>
  <c r="Q914" i="3"/>
  <c r="R914" i="3" s="1"/>
  <c r="P914" i="3"/>
  <c r="L914" i="3"/>
  <c r="N914" i="3" s="1"/>
  <c r="U914" i="3" s="1"/>
  <c r="W914" i="3" s="1"/>
  <c r="X914" i="3" s="1"/>
  <c r="E914" i="3"/>
  <c r="D914" i="3"/>
  <c r="B914" i="3"/>
  <c r="Y913" i="3"/>
  <c r="Q913" i="3"/>
  <c r="R913" i="3" s="1"/>
  <c r="P913" i="3"/>
  <c r="N913" i="3"/>
  <c r="U913" i="3" s="1"/>
  <c r="W913" i="3" s="1"/>
  <c r="X913" i="3" s="1"/>
  <c r="L913" i="3"/>
  <c r="E913" i="3"/>
  <c r="D913" i="3"/>
  <c r="B913" i="3"/>
  <c r="Y912" i="3"/>
  <c r="Q912" i="3"/>
  <c r="R912" i="3" s="1"/>
  <c r="P912" i="3"/>
  <c r="N912" i="3"/>
  <c r="U912" i="3" s="1"/>
  <c r="W912" i="3" s="1"/>
  <c r="X912" i="3" s="1"/>
  <c r="L912" i="3"/>
  <c r="E912" i="3"/>
  <c r="D912" i="3"/>
  <c r="B912" i="3"/>
  <c r="Y911" i="3"/>
  <c r="Q911" i="3"/>
  <c r="R911" i="3" s="1"/>
  <c r="P911" i="3"/>
  <c r="L911" i="3"/>
  <c r="N911" i="3" s="1"/>
  <c r="U911" i="3" s="1"/>
  <c r="E911" i="3"/>
  <c r="D911" i="3"/>
  <c r="B911" i="3"/>
  <c r="Y910" i="3"/>
  <c r="Q910" i="3"/>
  <c r="R910" i="3" s="1"/>
  <c r="P910" i="3"/>
  <c r="L910" i="3"/>
  <c r="N910" i="3" s="1"/>
  <c r="U910" i="3" s="1"/>
  <c r="E910" i="3"/>
  <c r="D910" i="3"/>
  <c r="B910" i="3"/>
  <c r="Y909" i="3"/>
  <c r="Q909" i="3"/>
  <c r="R909" i="3" s="1"/>
  <c r="P909" i="3"/>
  <c r="L909" i="3"/>
  <c r="N909" i="3" s="1"/>
  <c r="U909" i="3" s="1"/>
  <c r="E909" i="3"/>
  <c r="D909" i="3"/>
  <c r="B909" i="3"/>
  <c r="Y908" i="3"/>
  <c r="Q908" i="3"/>
  <c r="R908" i="3" s="1"/>
  <c r="P908" i="3"/>
  <c r="N908" i="3"/>
  <c r="U908" i="3" s="1"/>
  <c r="L908" i="3"/>
  <c r="E908" i="3"/>
  <c r="D908" i="3"/>
  <c r="B908" i="3"/>
  <c r="Y907" i="3"/>
  <c r="U907" i="3"/>
  <c r="Q907" i="3"/>
  <c r="R907" i="3" s="1"/>
  <c r="P907" i="3"/>
  <c r="L907" i="3"/>
  <c r="N907" i="3" s="1"/>
  <c r="E907" i="3"/>
  <c r="D907" i="3"/>
  <c r="B907" i="3"/>
  <c r="Y906" i="3"/>
  <c r="Q906" i="3"/>
  <c r="R906" i="3" s="1"/>
  <c r="P906" i="3"/>
  <c r="N906" i="3"/>
  <c r="U906" i="3" s="1"/>
  <c r="L906" i="3"/>
  <c r="E906" i="3"/>
  <c r="D906" i="3"/>
  <c r="B906" i="3"/>
  <c r="Y905" i="3"/>
  <c r="Q905" i="3"/>
  <c r="R905" i="3" s="1"/>
  <c r="P905" i="3"/>
  <c r="N905" i="3"/>
  <c r="U905" i="3" s="1"/>
  <c r="L905" i="3"/>
  <c r="E905" i="3"/>
  <c r="D905" i="3"/>
  <c r="B905" i="3"/>
  <c r="Y904" i="3"/>
  <c r="U904" i="3"/>
  <c r="Z904" i="3" s="1"/>
  <c r="Q904" i="3"/>
  <c r="R904" i="3" s="1"/>
  <c r="P904" i="3"/>
  <c r="N904" i="3"/>
  <c r="L904" i="3"/>
  <c r="E904" i="3"/>
  <c r="D904" i="3"/>
  <c r="B904" i="3"/>
  <c r="Y903" i="3"/>
  <c r="Q903" i="3"/>
  <c r="R903" i="3" s="1"/>
  <c r="P903" i="3"/>
  <c r="N903" i="3"/>
  <c r="U903" i="3" s="1"/>
  <c r="W903" i="3" s="1"/>
  <c r="X903" i="3" s="1"/>
  <c r="L903" i="3"/>
  <c r="E903" i="3"/>
  <c r="D903" i="3"/>
  <c r="B903" i="3"/>
  <c r="Y902" i="3"/>
  <c r="Q902" i="3"/>
  <c r="R902" i="3" s="1"/>
  <c r="P902" i="3"/>
  <c r="L902" i="3"/>
  <c r="N902" i="3" s="1"/>
  <c r="U902" i="3" s="1"/>
  <c r="E902" i="3"/>
  <c r="D902" i="3"/>
  <c r="B902" i="3"/>
  <c r="Y901" i="3"/>
  <c r="Q901" i="3"/>
  <c r="R901" i="3" s="1"/>
  <c r="P901" i="3"/>
  <c r="L901" i="3"/>
  <c r="N901" i="3" s="1"/>
  <c r="U901" i="3" s="1"/>
  <c r="W901" i="3" s="1"/>
  <c r="X901" i="3" s="1"/>
  <c r="E901" i="3"/>
  <c r="D901" i="3"/>
  <c r="B901" i="3"/>
  <c r="Y900" i="3"/>
  <c r="Q900" i="3"/>
  <c r="R900" i="3" s="1"/>
  <c r="P900" i="3"/>
  <c r="L900" i="3"/>
  <c r="N900" i="3" s="1"/>
  <c r="U900" i="3" s="1"/>
  <c r="E900" i="3"/>
  <c r="D900" i="3"/>
  <c r="B900" i="3"/>
  <c r="Y899" i="3"/>
  <c r="Q899" i="3"/>
  <c r="R899" i="3" s="1"/>
  <c r="P899" i="3"/>
  <c r="N899" i="3"/>
  <c r="U899" i="3" s="1"/>
  <c r="Z899" i="3" s="1"/>
  <c r="L899" i="3"/>
  <c r="E899" i="3"/>
  <c r="D899" i="3"/>
  <c r="B899" i="3"/>
  <c r="Y898" i="3"/>
  <c r="Q898" i="3"/>
  <c r="R898" i="3" s="1"/>
  <c r="P898" i="3"/>
  <c r="L898" i="3"/>
  <c r="N898" i="3" s="1"/>
  <c r="U898" i="3" s="1"/>
  <c r="W898" i="3" s="1"/>
  <c r="X898" i="3" s="1"/>
  <c r="E898" i="3"/>
  <c r="D898" i="3"/>
  <c r="B898" i="3"/>
  <c r="Y897" i="3"/>
  <c r="Q897" i="3"/>
  <c r="R897" i="3" s="1"/>
  <c r="P897" i="3"/>
  <c r="N897" i="3"/>
  <c r="U897" i="3" s="1"/>
  <c r="W897" i="3" s="1"/>
  <c r="X897" i="3" s="1"/>
  <c r="L897" i="3"/>
  <c r="E897" i="3"/>
  <c r="D897" i="3"/>
  <c r="B897" i="3"/>
  <c r="Y896" i="3"/>
  <c r="Q896" i="3"/>
  <c r="R896" i="3" s="1"/>
  <c r="P896" i="3"/>
  <c r="N896" i="3"/>
  <c r="U896" i="3" s="1"/>
  <c r="Z896" i="3" s="1"/>
  <c r="L896" i="3"/>
  <c r="E896" i="3"/>
  <c r="D896" i="3"/>
  <c r="B896" i="3"/>
  <c r="Y895" i="3"/>
  <c r="U895" i="3"/>
  <c r="Z895" i="3" s="1"/>
  <c r="Q895" i="3"/>
  <c r="R895" i="3" s="1"/>
  <c r="P895" i="3"/>
  <c r="L895" i="3"/>
  <c r="N895" i="3" s="1"/>
  <c r="E895" i="3"/>
  <c r="D895" i="3"/>
  <c r="B895" i="3"/>
  <c r="Y894" i="3"/>
  <c r="Q894" i="3"/>
  <c r="R894" i="3" s="1"/>
  <c r="P894" i="3"/>
  <c r="L894" i="3"/>
  <c r="N894" i="3" s="1"/>
  <c r="U894" i="3" s="1"/>
  <c r="E894" i="3"/>
  <c r="D894" i="3"/>
  <c r="B894" i="3"/>
  <c r="Y893" i="3"/>
  <c r="Q893" i="3"/>
  <c r="R893" i="3" s="1"/>
  <c r="P893" i="3"/>
  <c r="L893" i="3"/>
  <c r="N893" i="3" s="1"/>
  <c r="U893" i="3" s="1"/>
  <c r="E893" i="3"/>
  <c r="D893" i="3"/>
  <c r="B893" i="3"/>
  <c r="Y892" i="3"/>
  <c r="Q892" i="3"/>
  <c r="R892" i="3" s="1"/>
  <c r="P892" i="3"/>
  <c r="N892" i="3"/>
  <c r="U892" i="3" s="1"/>
  <c r="L892" i="3"/>
  <c r="E892" i="3"/>
  <c r="D892" i="3"/>
  <c r="B892" i="3"/>
  <c r="Y891" i="3"/>
  <c r="U891" i="3"/>
  <c r="W891" i="3" s="1"/>
  <c r="X891" i="3" s="1"/>
  <c r="Q891" i="3"/>
  <c r="R891" i="3" s="1"/>
  <c r="P891" i="3"/>
  <c r="L891" i="3"/>
  <c r="N891" i="3" s="1"/>
  <c r="E891" i="3"/>
  <c r="D891" i="3"/>
  <c r="B891" i="3"/>
  <c r="Y890" i="3"/>
  <c r="Q890" i="3"/>
  <c r="R890" i="3" s="1"/>
  <c r="P890" i="3"/>
  <c r="N890" i="3"/>
  <c r="U890" i="3" s="1"/>
  <c r="Z890" i="3" s="1"/>
  <c r="L890" i="3"/>
  <c r="E890" i="3"/>
  <c r="D890" i="3"/>
  <c r="B890" i="3"/>
  <c r="Y889" i="3"/>
  <c r="Q889" i="3"/>
  <c r="R889" i="3" s="1"/>
  <c r="P889" i="3"/>
  <c r="N889" i="3"/>
  <c r="U889" i="3" s="1"/>
  <c r="L889" i="3"/>
  <c r="E889" i="3"/>
  <c r="D889" i="3"/>
  <c r="B889" i="3"/>
  <c r="Y888" i="3"/>
  <c r="Q888" i="3"/>
  <c r="R888" i="3" s="1"/>
  <c r="P888" i="3"/>
  <c r="L888" i="3"/>
  <c r="N888" i="3" s="1"/>
  <c r="U888" i="3" s="1"/>
  <c r="E888" i="3"/>
  <c r="D888" i="3"/>
  <c r="B888" i="3"/>
  <c r="Y887" i="3"/>
  <c r="Q887" i="3"/>
  <c r="R887" i="3" s="1"/>
  <c r="P887" i="3"/>
  <c r="N887" i="3"/>
  <c r="U887" i="3" s="1"/>
  <c r="W887" i="3" s="1"/>
  <c r="X887" i="3" s="1"/>
  <c r="L887" i="3"/>
  <c r="E887" i="3"/>
  <c r="D887" i="3"/>
  <c r="B887" i="3"/>
  <c r="Y886" i="3"/>
  <c r="U886" i="3"/>
  <c r="Z886" i="3" s="1"/>
  <c r="Q886" i="3"/>
  <c r="R886" i="3" s="1"/>
  <c r="P886" i="3"/>
  <c r="L886" i="3"/>
  <c r="N886" i="3" s="1"/>
  <c r="E886" i="3"/>
  <c r="D886" i="3"/>
  <c r="B886" i="3"/>
  <c r="Y885" i="3"/>
  <c r="U885" i="3"/>
  <c r="W885" i="3" s="1"/>
  <c r="X885" i="3" s="1"/>
  <c r="Q885" i="3"/>
  <c r="R885" i="3" s="1"/>
  <c r="P885" i="3"/>
  <c r="L885" i="3"/>
  <c r="N885" i="3" s="1"/>
  <c r="E885" i="3"/>
  <c r="D885" i="3"/>
  <c r="B885" i="3"/>
  <c r="Y884" i="3"/>
  <c r="U884" i="3"/>
  <c r="Q884" i="3"/>
  <c r="R884" i="3" s="1"/>
  <c r="P884" i="3"/>
  <c r="L884" i="3"/>
  <c r="N884" i="3" s="1"/>
  <c r="E884" i="3"/>
  <c r="D884" i="3"/>
  <c r="B884" i="3"/>
  <c r="Y883" i="3"/>
  <c r="Q883" i="3"/>
  <c r="R883" i="3" s="1"/>
  <c r="P883" i="3"/>
  <c r="N883" i="3"/>
  <c r="U883" i="3" s="1"/>
  <c r="Z883" i="3" s="1"/>
  <c r="L883" i="3"/>
  <c r="E883" i="3"/>
  <c r="D883" i="3"/>
  <c r="B883" i="3"/>
  <c r="Y882" i="3"/>
  <c r="Q882" i="3"/>
  <c r="R882" i="3" s="1"/>
  <c r="P882" i="3"/>
  <c r="L882" i="3"/>
  <c r="N882" i="3" s="1"/>
  <c r="U882" i="3" s="1"/>
  <c r="W882" i="3" s="1"/>
  <c r="X882" i="3" s="1"/>
  <c r="E882" i="3"/>
  <c r="D882" i="3"/>
  <c r="B882" i="3"/>
  <c r="Y881" i="3"/>
  <c r="Q881" i="3"/>
  <c r="R881" i="3" s="1"/>
  <c r="P881" i="3"/>
  <c r="L881" i="3"/>
  <c r="N881" i="3" s="1"/>
  <c r="U881" i="3" s="1"/>
  <c r="E881" i="3"/>
  <c r="D881" i="3"/>
  <c r="B881" i="3"/>
  <c r="Y880" i="3"/>
  <c r="Q880" i="3"/>
  <c r="R880" i="3" s="1"/>
  <c r="P880" i="3"/>
  <c r="N880" i="3"/>
  <c r="U880" i="3" s="1"/>
  <c r="Z880" i="3" s="1"/>
  <c r="L880" i="3"/>
  <c r="E880" i="3"/>
  <c r="D880" i="3"/>
  <c r="B880" i="3"/>
  <c r="Y879" i="3"/>
  <c r="U879" i="3"/>
  <c r="Z879" i="3" s="1"/>
  <c r="Q879" i="3"/>
  <c r="R879" i="3" s="1"/>
  <c r="P879" i="3"/>
  <c r="N879" i="3"/>
  <c r="L879" i="3"/>
  <c r="E879" i="3"/>
  <c r="D879" i="3"/>
  <c r="B879" i="3"/>
  <c r="Y878" i="3"/>
  <c r="Q878" i="3"/>
  <c r="R878" i="3" s="1"/>
  <c r="P878" i="3"/>
  <c r="L878" i="3"/>
  <c r="N878" i="3" s="1"/>
  <c r="U878" i="3" s="1"/>
  <c r="E878" i="3"/>
  <c r="D878" i="3"/>
  <c r="B878" i="3"/>
  <c r="Y877" i="3"/>
  <c r="Q877" i="3"/>
  <c r="R877" i="3" s="1"/>
  <c r="P877" i="3"/>
  <c r="N877" i="3"/>
  <c r="U877" i="3" s="1"/>
  <c r="L877" i="3"/>
  <c r="E877" i="3"/>
  <c r="D877" i="3"/>
  <c r="B877" i="3"/>
  <c r="Y876" i="3"/>
  <c r="Q876" i="3"/>
  <c r="R876" i="3" s="1"/>
  <c r="P876" i="3"/>
  <c r="N876" i="3"/>
  <c r="U876" i="3" s="1"/>
  <c r="L876" i="3"/>
  <c r="E876" i="3"/>
  <c r="D876" i="3"/>
  <c r="B876" i="3"/>
  <c r="Y875" i="3"/>
  <c r="Q875" i="3"/>
  <c r="R875" i="3" s="1"/>
  <c r="P875" i="3"/>
  <c r="L875" i="3"/>
  <c r="N875" i="3" s="1"/>
  <c r="U875" i="3" s="1"/>
  <c r="E875" i="3"/>
  <c r="D875" i="3"/>
  <c r="B875" i="3"/>
  <c r="Y874" i="3"/>
  <c r="Q874" i="3"/>
  <c r="R874" i="3" s="1"/>
  <c r="P874" i="3"/>
  <c r="N874" i="3"/>
  <c r="U874" i="3" s="1"/>
  <c r="Z874" i="3" s="1"/>
  <c r="L874" i="3"/>
  <c r="E874" i="3"/>
  <c r="D874" i="3"/>
  <c r="B874" i="3"/>
  <c r="Y873" i="3"/>
  <c r="U873" i="3"/>
  <c r="Q873" i="3"/>
  <c r="R873" i="3" s="1"/>
  <c r="P873" i="3"/>
  <c r="N873" i="3"/>
  <c r="L873" i="3"/>
  <c r="E873" i="3"/>
  <c r="D873" i="3"/>
  <c r="B873" i="3"/>
  <c r="Y872" i="3"/>
  <c r="Q872" i="3"/>
  <c r="R872" i="3" s="1"/>
  <c r="P872" i="3"/>
  <c r="L872" i="3"/>
  <c r="N872" i="3" s="1"/>
  <c r="U872" i="3" s="1"/>
  <c r="E872" i="3"/>
  <c r="D872" i="3"/>
  <c r="B872" i="3"/>
  <c r="Y871" i="3"/>
  <c r="Q871" i="3"/>
  <c r="R871" i="3" s="1"/>
  <c r="P871" i="3"/>
  <c r="N871" i="3"/>
  <c r="U871" i="3" s="1"/>
  <c r="L871" i="3"/>
  <c r="E871" i="3"/>
  <c r="D871" i="3"/>
  <c r="B871" i="3"/>
  <c r="Y870" i="3"/>
  <c r="U870" i="3"/>
  <c r="Q870" i="3"/>
  <c r="R870" i="3" s="1"/>
  <c r="P870" i="3"/>
  <c r="L870" i="3"/>
  <c r="N870" i="3" s="1"/>
  <c r="E870" i="3"/>
  <c r="D870" i="3"/>
  <c r="B870" i="3"/>
  <c r="Y869" i="3"/>
  <c r="Q869" i="3"/>
  <c r="R869" i="3" s="1"/>
  <c r="P869" i="3"/>
  <c r="L869" i="3"/>
  <c r="N869" i="3" s="1"/>
  <c r="U869" i="3" s="1"/>
  <c r="E869" i="3"/>
  <c r="D869" i="3"/>
  <c r="B869" i="3"/>
  <c r="Y868" i="3"/>
  <c r="Q868" i="3"/>
  <c r="R868" i="3" s="1"/>
  <c r="P868" i="3"/>
  <c r="L868" i="3"/>
  <c r="N868" i="3" s="1"/>
  <c r="U868" i="3" s="1"/>
  <c r="W868" i="3" s="1"/>
  <c r="X868" i="3" s="1"/>
  <c r="E868" i="3"/>
  <c r="D868" i="3"/>
  <c r="B868" i="3"/>
  <c r="Y867" i="3"/>
  <c r="Q867" i="3"/>
  <c r="R867" i="3" s="1"/>
  <c r="P867" i="3"/>
  <c r="N867" i="3"/>
  <c r="U867" i="3" s="1"/>
  <c r="L867" i="3"/>
  <c r="E867" i="3"/>
  <c r="D867" i="3"/>
  <c r="B867" i="3"/>
  <c r="Y866" i="3"/>
  <c r="Q866" i="3"/>
  <c r="R866" i="3" s="1"/>
  <c r="P866" i="3"/>
  <c r="L866" i="3"/>
  <c r="N866" i="3" s="1"/>
  <c r="U866" i="3" s="1"/>
  <c r="W866" i="3" s="1"/>
  <c r="X866" i="3" s="1"/>
  <c r="E866" i="3"/>
  <c r="D866" i="3"/>
  <c r="B866" i="3"/>
  <c r="Y865" i="3"/>
  <c r="Q865" i="3"/>
  <c r="R865" i="3" s="1"/>
  <c r="P865" i="3"/>
  <c r="N865" i="3"/>
  <c r="U865" i="3" s="1"/>
  <c r="W865" i="3" s="1"/>
  <c r="X865" i="3" s="1"/>
  <c r="L865" i="3"/>
  <c r="E865" i="3"/>
  <c r="D865" i="3"/>
  <c r="B865" i="3"/>
  <c r="Y864" i="3"/>
  <c r="Q864" i="3"/>
  <c r="R864" i="3" s="1"/>
  <c r="P864" i="3"/>
  <c r="N864" i="3"/>
  <c r="U864" i="3" s="1"/>
  <c r="Z864" i="3" s="1"/>
  <c r="L864" i="3"/>
  <c r="E864" i="3"/>
  <c r="D864" i="3"/>
  <c r="B864" i="3"/>
  <c r="Y863" i="3"/>
  <c r="U863" i="3"/>
  <c r="W863" i="3" s="1"/>
  <c r="X863" i="3" s="1"/>
  <c r="Q863" i="3"/>
  <c r="R863" i="3" s="1"/>
  <c r="P863" i="3"/>
  <c r="N863" i="3"/>
  <c r="L863" i="3"/>
  <c r="E863" i="3"/>
  <c r="D863" i="3"/>
  <c r="B863" i="3"/>
  <c r="Y862" i="3"/>
  <c r="Q862" i="3"/>
  <c r="R862" i="3" s="1"/>
  <c r="P862" i="3"/>
  <c r="L862" i="3"/>
  <c r="N862" i="3" s="1"/>
  <c r="U862" i="3" s="1"/>
  <c r="E862" i="3"/>
  <c r="D862" i="3"/>
  <c r="B862" i="3"/>
  <c r="Y861" i="3"/>
  <c r="Q861" i="3"/>
  <c r="R861" i="3" s="1"/>
  <c r="P861" i="3"/>
  <c r="L861" i="3"/>
  <c r="N861" i="3" s="1"/>
  <c r="U861" i="3" s="1"/>
  <c r="E861" i="3"/>
  <c r="D861" i="3"/>
  <c r="B861" i="3"/>
  <c r="Y860" i="3"/>
  <c r="Q860" i="3"/>
  <c r="R860" i="3" s="1"/>
  <c r="P860" i="3"/>
  <c r="N860" i="3"/>
  <c r="U860" i="3" s="1"/>
  <c r="L860" i="3"/>
  <c r="E860" i="3"/>
  <c r="D860" i="3"/>
  <c r="B860" i="3"/>
  <c r="Y859" i="3"/>
  <c r="U859" i="3"/>
  <c r="W859" i="3" s="1"/>
  <c r="X859" i="3" s="1"/>
  <c r="Q859" i="3"/>
  <c r="R859" i="3" s="1"/>
  <c r="P859" i="3"/>
  <c r="L859" i="3"/>
  <c r="N859" i="3" s="1"/>
  <c r="E859" i="3"/>
  <c r="D859" i="3"/>
  <c r="B859" i="3"/>
  <c r="Y858" i="3"/>
  <c r="Q858" i="3"/>
  <c r="R858" i="3" s="1"/>
  <c r="P858" i="3"/>
  <c r="N858" i="3"/>
  <c r="U858" i="3" s="1"/>
  <c r="Z858" i="3" s="1"/>
  <c r="L858" i="3"/>
  <c r="E858" i="3"/>
  <c r="D858" i="3"/>
  <c r="B858" i="3"/>
  <c r="Y857" i="3"/>
  <c r="U857" i="3"/>
  <c r="W857" i="3" s="1"/>
  <c r="X857" i="3" s="1"/>
  <c r="Q857" i="3"/>
  <c r="R857" i="3" s="1"/>
  <c r="P857" i="3"/>
  <c r="N857" i="3"/>
  <c r="L857" i="3"/>
  <c r="E857" i="3"/>
  <c r="D857" i="3"/>
  <c r="B857" i="3"/>
  <c r="Y856" i="3"/>
  <c r="U856" i="3"/>
  <c r="Z856" i="3" s="1"/>
  <c r="Q856" i="3"/>
  <c r="R856" i="3" s="1"/>
  <c r="P856" i="3"/>
  <c r="N856" i="3"/>
  <c r="L856" i="3"/>
  <c r="E856" i="3"/>
  <c r="D856" i="3"/>
  <c r="B856" i="3"/>
  <c r="Y855" i="3"/>
  <c r="Q855" i="3"/>
  <c r="R855" i="3" s="1"/>
  <c r="P855" i="3"/>
  <c r="N855" i="3"/>
  <c r="U855" i="3" s="1"/>
  <c r="W855" i="3" s="1"/>
  <c r="X855" i="3" s="1"/>
  <c r="L855" i="3"/>
  <c r="E855" i="3"/>
  <c r="D855" i="3"/>
  <c r="B855" i="3"/>
  <c r="Y854" i="3"/>
  <c r="Q854" i="3"/>
  <c r="R854" i="3" s="1"/>
  <c r="P854" i="3"/>
  <c r="L854" i="3"/>
  <c r="N854" i="3" s="1"/>
  <c r="U854" i="3" s="1"/>
  <c r="E854" i="3"/>
  <c r="D854" i="3"/>
  <c r="B854" i="3"/>
  <c r="Y853" i="3"/>
  <c r="U853" i="3"/>
  <c r="W853" i="3" s="1"/>
  <c r="X853" i="3" s="1"/>
  <c r="Q853" i="3"/>
  <c r="R853" i="3" s="1"/>
  <c r="P853" i="3"/>
  <c r="L853" i="3"/>
  <c r="N853" i="3" s="1"/>
  <c r="E853" i="3"/>
  <c r="D853" i="3"/>
  <c r="B853" i="3"/>
  <c r="Y852" i="3"/>
  <c r="U852" i="3"/>
  <c r="Z852" i="3" s="1"/>
  <c r="Q852" i="3"/>
  <c r="R852" i="3" s="1"/>
  <c r="P852" i="3"/>
  <c r="L852" i="3"/>
  <c r="N852" i="3" s="1"/>
  <c r="E852" i="3"/>
  <c r="D852" i="3"/>
  <c r="B852" i="3"/>
  <c r="Y851" i="3"/>
  <c r="U851" i="3"/>
  <c r="Z851" i="3" s="1"/>
  <c r="Q851" i="3"/>
  <c r="R851" i="3" s="1"/>
  <c r="P851" i="3"/>
  <c r="N851" i="3"/>
  <c r="L851" i="3"/>
  <c r="E851" i="3"/>
  <c r="D851" i="3"/>
  <c r="B851" i="3"/>
  <c r="Y850" i="3"/>
  <c r="U850" i="3"/>
  <c r="W850" i="3" s="1"/>
  <c r="X850" i="3" s="1"/>
  <c r="Q850" i="3"/>
  <c r="R850" i="3" s="1"/>
  <c r="P850" i="3"/>
  <c r="L850" i="3"/>
  <c r="N850" i="3" s="1"/>
  <c r="E850" i="3"/>
  <c r="D850" i="3"/>
  <c r="B850" i="3"/>
  <c r="Y849" i="3"/>
  <c r="Q849" i="3"/>
  <c r="R849" i="3" s="1"/>
  <c r="P849" i="3"/>
  <c r="N849" i="3"/>
  <c r="U849" i="3" s="1"/>
  <c r="Z849" i="3" s="1"/>
  <c r="L849" i="3"/>
  <c r="E849" i="3"/>
  <c r="D849" i="3"/>
  <c r="B849" i="3"/>
  <c r="Y848" i="3"/>
  <c r="Q848" i="3"/>
  <c r="R848" i="3" s="1"/>
  <c r="P848" i="3"/>
  <c r="N848" i="3"/>
  <c r="U848" i="3" s="1"/>
  <c r="L848" i="3"/>
  <c r="E848" i="3"/>
  <c r="D848" i="3"/>
  <c r="B848" i="3"/>
  <c r="Y847" i="3"/>
  <c r="Q847" i="3"/>
  <c r="R847" i="3" s="1"/>
  <c r="P847" i="3"/>
  <c r="L847" i="3"/>
  <c r="N847" i="3" s="1"/>
  <c r="U847" i="3" s="1"/>
  <c r="E847" i="3"/>
  <c r="D847" i="3"/>
  <c r="B847" i="3"/>
  <c r="Y846" i="3"/>
  <c r="Q846" i="3"/>
  <c r="R846" i="3" s="1"/>
  <c r="P846" i="3"/>
  <c r="L846" i="3"/>
  <c r="N846" i="3" s="1"/>
  <c r="U846" i="3" s="1"/>
  <c r="W846" i="3" s="1"/>
  <c r="X846" i="3" s="1"/>
  <c r="E846" i="3"/>
  <c r="D846" i="3"/>
  <c r="B846" i="3"/>
  <c r="Y845" i="3"/>
  <c r="Q845" i="3"/>
  <c r="R845" i="3" s="1"/>
  <c r="P845" i="3"/>
  <c r="L845" i="3"/>
  <c r="N845" i="3" s="1"/>
  <c r="U845" i="3" s="1"/>
  <c r="E845" i="3"/>
  <c r="D845" i="3"/>
  <c r="B845" i="3"/>
  <c r="Y844" i="3"/>
  <c r="Q844" i="3"/>
  <c r="R844" i="3" s="1"/>
  <c r="P844" i="3"/>
  <c r="N844" i="3"/>
  <c r="U844" i="3" s="1"/>
  <c r="L844" i="3"/>
  <c r="E844" i="3"/>
  <c r="D844" i="3"/>
  <c r="B844" i="3"/>
  <c r="Y843" i="3"/>
  <c r="Q843" i="3"/>
  <c r="R843" i="3" s="1"/>
  <c r="P843" i="3"/>
  <c r="L843" i="3"/>
  <c r="N843" i="3" s="1"/>
  <c r="U843" i="3" s="1"/>
  <c r="W843" i="3" s="1"/>
  <c r="X843" i="3" s="1"/>
  <c r="E843" i="3"/>
  <c r="D843" i="3"/>
  <c r="B843" i="3"/>
  <c r="Y842" i="3"/>
  <c r="Q842" i="3"/>
  <c r="R842" i="3" s="1"/>
  <c r="P842" i="3"/>
  <c r="N842" i="3"/>
  <c r="U842" i="3" s="1"/>
  <c r="L842" i="3"/>
  <c r="E842" i="3"/>
  <c r="D842" i="3"/>
  <c r="B842" i="3"/>
  <c r="Y841" i="3"/>
  <c r="Q841" i="3"/>
  <c r="R841" i="3" s="1"/>
  <c r="P841" i="3"/>
  <c r="N841" i="3"/>
  <c r="U841" i="3" s="1"/>
  <c r="L841" i="3"/>
  <c r="E841" i="3"/>
  <c r="D841" i="3"/>
  <c r="B841" i="3"/>
  <c r="Y840" i="3"/>
  <c r="U840" i="3"/>
  <c r="Z840" i="3" s="1"/>
  <c r="Q840" i="3"/>
  <c r="R840" i="3" s="1"/>
  <c r="P840" i="3"/>
  <c r="N840" i="3"/>
  <c r="L840" i="3"/>
  <c r="E840" i="3"/>
  <c r="D840" i="3"/>
  <c r="B840" i="3"/>
  <c r="Y839" i="3"/>
  <c r="Q839" i="3"/>
  <c r="R839" i="3" s="1"/>
  <c r="P839" i="3"/>
  <c r="N839" i="3"/>
  <c r="U839" i="3" s="1"/>
  <c r="W839" i="3" s="1"/>
  <c r="X839" i="3" s="1"/>
  <c r="L839" i="3"/>
  <c r="E839" i="3"/>
  <c r="D839" i="3"/>
  <c r="B839" i="3"/>
  <c r="Y838" i="3"/>
  <c r="Q838" i="3"/>
  <c r="R838" i="3" s="1"/>
  <c r="P838" i="3"/>
  <c r="N838" i="3"/>
  <c r="U838" i="3" s="1"/>
  <c r="L838" i="3"/>
  <c r="E838" i="3"/>
  <c r="D838" i="3"/>
  <c r="B838" i="3"/>
  <c r="Y837" i="3"/>
  <c r="U837" i="3"/>
  <c r="W837" i="3" s="1"/>
  <c r="X837" i="3" s="1"/>
  <c r="Q837" i="3"/>
  <c r="R837" i="3" s="1"/>
  <c r="P837" i="3"/>
  <c r="L837" i="3"/>
  <c r="N837" i="3" s="1"/>
  <c r="E837" i="3"/>
  <c r="D837" i="3"/>
  <c r="B837" i="3"/>
  <c r="Y836" i="3"/>
  <c r="Q836" i="3"/>
  <c r="R836" i="3" s="1"/>
  <c r="P836" i="3"/>
  <c r="L836" i="3"/>
  <c r="N836" i="3" s="1"/>
  <c r="U836" i="3" s="1"/>
  <c r="E836" i="3"/>
  <c r="D836" i="3"/>
  <c r="B836" i="3"/>
  <c r="Y835" i="3"/>
  <c r="Q835" i="3"/>
  <c r="R835" i="3" s="1"/>
  <c r="P835" i="3"/>
  <c r="N835" i="3"/>
  <c r="U835" i="3" s="1"/>
  <c r="L835" i="3"/>
  <c r="E835" i="3"/>
  <c r="D835" i="3"/>
  <c r="B835" i="3"/>
  <c r="Y834" i="3"/>
  <c r="Q834" i="3"/>
  <c r="R834" i="3" s="1"/>
  <c r="P834" i="3"/>
  <c r="L834" i="3"/>
  <c r="N834" i="3" s="1"/>
  <c r="U834" i="3" s="1"/>
  <c r="E834" i="3"/>
  <c r="D834" i="3"/>
  <c r="B834" i="3"/>
  <c r="Y833" i="3"/>
  <c r="Q833" i="3"/>
  <c r="R833" i="3" s="1"/>
  <c r="P833" i="3"/>
  <c r="N833" i="3"/>
  <c r="U833" i="3" s="1"/>
  <c r="W833" i="3" s="1"/>
  <c r="X833" i="3" s="1"/>
  <c r="L833" i="3"/>
  <c r="E833" i="3"/>
  <c r="D833" i="3"/>
  <c r="B833" i="3"/>
  <c r="Y832" i="3"/>
  <c r="U832" i="3"/>
  <c r="Q832" i="3"/>
  <c r="R832" i="3" s="1"/>
  <c r="P832" i="3"/>
  <c r="N832" i="3"/>
  <c r="L832" i="3"/>
  <c r="E832" i="3"/>
  <c r="D832" i="3"/>
  <c r="B832" i="3"/>
  <c r="Y831" i="3"/>
  <c r="Q831" i="3"/>
  <c r="R831" i="3" s="1"/>
  <c r="P831" i="3"/>
  <c r="N831" i="3"/>
  <c r="U831" i="3" s="1"/>
  <c r="L831" i="3"/>
  <c r="E831" i="3"/>
  <c r="D831" i="3"/>
  <c r="B831" i="3"/>
  <c r="Y830" i="3"/>
  <c r="Q830" i="3"/>
  <c r="R830" i="3" s="1"/>
  <c r="P830" i="3"/>
  <c r="L830" i="3"/>
  <c r="N830" i="3" s="1"/>
  <c r="U830" i="3" s="1"/>
  <c r="W830" i="3" s="1"/>
  <c r="X830" i="3" s="1"/>
  <c r="E830" i="3"/>
  <c r="D830" i="3"/>
  <c r="B830" i="3"/>
  <c r="Y829" i="3"/>
  <c r="Q829" i="3"/>
  <c r="R829" i="3" s="1"/>
  <c r="P829" i="3"/>
  <c r="N829" i="3"/>
  <c r="U829" i="3" s="1"/>
  <c r="L829" i="3"/>
  <c r="E829" i="3"/>
  <c r="D829" i="3"/>
  <c r="B829" i="3"/>
  <c r="Y828" i="3"/>
  <c r="Q828" i="3"/>
  <c r="R828" i="3" s="1"/>
  <c r="P828" i="3"/>
  <c r="L828" i="3"/>
  <c r="N828" i="3" s="1"/>
  <c r="U828" i="3" s="1"/>
  <c r="E828" i="3"/>
  <c r="D828" i="3"/>
  <c r="B828" i="3"/>
  <c r="Y827" i="3"/>
  <c r="Q827" i="3"/>
  <c r="R827" i="3" s="1"/>
  <c r="P827" i="3"/>
  <c r="L827" i="3"/>
  <c r="N827" i="3" s="1"/>
  <c r="U827" i="3" s="1"/>
  <c r="E827" i="3"/>
  <c r="D827" i="3"/>
  <c r="B827" i="3"/>
  <c r="Y826" i="3"/>
  <c r="Q826" i="3"/>
  <c r="R826" i="3" s="1"/>
  <c r="P826" i="3"/>
  <c r="N826" i="3"/>
  <c r="U826" i="3" s="1"/>
  <c r="L826" i="3"/>
  <c r="E826" i="3"/>
  <c r="D826" i="3"/>
  <c r="B826" i="3"/>
  <c r="Y825" i="3"/>
  <c r="U825" i="3"/>
  <c r="W825" i="3" s="1"/>
  <c r="X825" i="3" s="1"/>
  <c r="Q825" i="3"/>
  <c r="R825" i="3" s="1"/>
  <c r="P825" i="3"/>
  <c r="N825" i="3"/>
  <c r="L825" i="3"/>
  <c r="E825" i="3"/>
  <c r="D825" i="3"/>
  <c r="B825" i="3"/>
  <c r="Y824" i="3"/>
  <c r="Q824" i="3"/>
  <c r="R824" i="3" s="1"/>
  <c r="P824" i="3"/>
  <c r="N824" i="3"/>
  <c r="U824" i="3" s="1"/>
  <c r="L824" i="3"/>
  <c r="E824" i="3"/>
  <c r="D824" i="3"/>
  <c r="B824" i="3"/>
  <c r="Y823" i="3"/>
  <c r="Q823" i="3"/>
  <c r="R823" i="3" s="1"/>
  <c r="P823" i="3"/>
  <c r="N823" i="3"/>
  <c r="U823" i="3" s="1"/>
  <c r="W823" i="3" s="1"/>
  <c r="X823" i="3" s="1"/>
  <c r="L823" i="3"/>
  <c r="E823" i="3"/>
  <c r="D823" i="3"/>
  <c r="B823" i="3"/>
  <c r="Y822" i="3"/>
  <c r="Q822" i="3"/>
  <c r="R822" i="3" s="1"/>
  <c r="P822" i="3"/>
  <c r="L822" i="3"/>
  <c r="N822" i="3" s="1"/>
  <c r="U822" i="3" s="1"/>
  <c r="E822" i="3"/>
  <c r="D822" i="3"/>
  <c r="B822" i="3"/>
  <c r="Y821" i="3"/>
  <c r="Q821" i="3"/>
  <c r="R821" i="3" s="1"/>
  <c r="P821" i="3"/>
  <c r="L821" i="3"/>
  <c r="N821" i="3" s="1"/>
  <c r="U821" i="3" s="1"/>
  <c r="W821" i="3" s="1"/>
  <c r="X821" i="3" s="1"/>
  <c r="E821" i="3"/>
  <c r="D821" i="3"/>
  <c r="B821" i="3"/>
  <c r="Y820" i="3"/>
  <c r="U820" i="3"/>
  <c r="Z820" i="3" s="1"/>
  <c r="Q820" i="3"/>
  <c r="R820" i="3" s="1"/>
  <c r="P820" i="3"/>
  <c r="L820" i="3"/>
  <c r="N820" i="3" s="1"/>
  <c r="E820" i="3"/>
  <c r="D820" i="3"/>
  <c r="B820" i="3"/>
  <c r="Y819" i="3"/>
  <c r="Q819" i="3"/>
  <c r="R819" i="3" s="1"/>
  <c r="P819" i="3"/>
  <c r="N819" i="3"/>
  <c r="U819" i="3" s="1"/>
  <c r="L819" i="3"/>
  <c r="E819" i="3"/>
  <c r="D819" i="3"/>
  <c r="B819" i="3"/>
  <c r="Y818" i="3"/>
  <c r="Q818" i="3"/>
  <c r="R818" i="3" s="1"/>
  <c r="P818" i="3"/>
  <c r="L818" i="3"/>
  <c r="N818" i="3" s="1"/>
  <c r="U818" i="3" s="1"/>
  <c r="W818" i="3" s="1"/>
  <c r="X818" i="3" s="1"/>
  <c r="E818" i="3"/>
  <c r="D818" i="3"/>
  <c r="B818" i="3"/>
  <c r="Y817" i="3"/>
  <c r="Q817" i="3"/>
  <c r="R817" i="3" s="1"/>
  <c r="P817" i="3"/>
  <c r="L817" i="3"/>
  <c r="N817" i="3" s="1"/>
  <c r="U817" i="3" s="1"/>
  <c r="E817" i="3"/>
  <c r="D817" i="3"/>
  <c r="B817" i="3"/>
  <c r="Y816" i="3"/>
  <c r="U816" i="3"/>
  <c r="W816" i="3" s="1"/>
  <c r="X816" i="3" s="1"/>
  <c r="Q816" i="3"/>
  <c r="R816" i="3" s="1"/>
  <c r="P816" i="3"/>
  <c r="N816" i="3"/>
  <c r="L816" i="3"/>
  <c r="E816" i="3"/>
  <c r="D816" i="3"/>
  <c r="B816" i="3"/>
  <c r="Y815" i="3"/>
  <c r="Q815" i="3"/>
  <c r="R815" i="3" s="1"/>
  <c r="P815" i="3"/>
  <c r="L815" i="3"/>
  <c r="N815" i="3" s="1"/>
  <c r="U815" i="3" s="1"/>
  <c r="E815" i="3"/>
  <c r="D815" i="3"/>
  <c r="B815" i="3"/>
  <c r="Y814" i="3"/>
  <c r="Q814" i="3"/>
  <c r="R814" i="3" s="1"/>
  <c r="P814" i="3"/>
  <c r="L814" i="3"/>
  <c r="N814" i="3" s="1"/>
  <c r="U814" i="3" s="1"/>
  <c r="W814" i="3" s="1"/>
  <c r="X814" i="3" s="1"/>
  <c r="E814" i="3"/>
  <c r="D814" i="3"/>
  <c r="B814" i="3"/>
  <c r="Y813" i="3"/>
  <c r="Q813" i="3"/>
  <c r="R813" i="3" s="1"/>
  <c r="P813" i="3"/>
  <c r="L813" i="3"/>
  <c r="N813" i="3" s="1"/>
  <c r="U813" i="3" s="1"/>
  <c r="E813" i="3"/>
  <c r="D813" i="3"/>
  <c r="B813" i="3"/>
  <c r="Y812" i="3"/>
  <c r="Q812" i="3"/>
  <c r="R812" i="3" s="1"/>
  <c r="P812" i="3"/>
  <c r="N812" i="3"/>
  <c r="U812" i="3" s="1"/>
  <c r="L812" i="3"/>
  <c r="E812" i="3"/>
  <c r="D812" i="3"/>
  <c r="B812" i="3"/>
  <c r="Y811" i="3"/>
  <c r="U811" i="3"/>
  <c r="Q811" i="3"/>
  <c r="R811" i="3" s="1"/>
  <c r="P811" i="3"/>
  <c r="L811" i="3"/>
  <c r="N811" i="3" s="1"/>
  <c r="E811" i="3"/>
  <c r="D811" i="3"/>
  <c r="B811" i="3"/>
  <c r="Y810" i="3"/>
  <c r="Q810" i="3"/>
  <c r="R810" i="3" s="1"/>
  <c r="P810" i="3"/>
  <c r="N810" i="3"/>
  <c r="U810" i="3" s="1"/>
  <c r="Z810" i="3" s="1"/>
  <c r="L810" i="3"/>
  <c r="E810" i="3"/>
  <c r="D810" i="3"/>
  <c r="B810" i="3"/>
  <c r="Y809" i="3"/>
  <c r="U809" i="3"/>
  <c r="W809" i="3" s="1"/>
  <c r="X809" i="3" s="1"/>
  <c r="Q809" i="3"/>
  <c r="R809" i="3" s="1"/>
  <c r="P809" i="3"/>
  <c r="N809" i="3"/>
  <c r="L809" i="3"/>
  <c r="E809" i="3"/>
  <c r="D809" i="3"/>
  <c r="B809" i="3"/>
  <c r="Y808" i="3"/>
  <c r="Q808" i="3"/>
  <c r="R808" i="3" s="1"/>
  <c r="P808" i="3"/>
  <c r="N808" i="3"/>
  <c r="U808" i="3" s="1"/>
  <c r="L808" i="3"/>
  <c r="E808" i="3"/>
  <c r="D808" i="3"/>
  <c r="B808" i="3"/>
  <c r="Y807" i="3"/>
  <c r="Q807" i="3"/>
  <c r="R807" i="3" s="1"/>
  <c r="P807" i="3"/>
  <c r="N807" i="3"/>
  <c r="U807" i="3" s="1"/>
  <c r="L807" i="3"/>
  <c r="E807" i="3"/>
  <c r="D807" i="3"/>
  <c r="B807" i="3"/>
  <c r="Y806" i="3"/>
  <c r="Q806" i="3"/>
  <c r="R806" i="3" s="1"/>
  <c r="P806" i="3"/>
  <c r="L806" i="3"/>
  <c r="N806" i="3" s="1"/>
  <c r="U806" i="3" s="1"/>
  <c r="E806" i="3"/>
  <c r="D806" i="3"/>
  <c r="B806" i="3"/>
  <c r="Y805" i="3"/>
  <c r="Q805" i="3"/>
  <c r="R805" i="3" s="1"/>
  <c r="P805" i="3"/>
  <c r="L805" i="3"/>
  <c r="N805" i="3" s="1"/>
  <c r="U805" i="3" s="1"/>
  <c r="W805" i="3" s="1"/>
  <c r="X805" i="3" s="1"/>
  <c r="E805" i="3"/>
  <c r="D805" i="3"/>
  <c r="B805" i="3"/>
  <c r="Y804" i="3"/>
  <c r="U804" i="3"/>
  <c r="Q804" i="3"/>
  <c r="R804" i="3" s="1"/>
  <c r="P804" i="3"/>
  <c r="L804" i="3"/>
  <c r="N804" i="3" s="1"/>
  <c r="E804" i="3"/>
  <c r="D804" i="3"/>
  <c r="B804" i="3"/>
  <c r="Y803" i="3"/>
  <c r="U803" i="3"/>
  <c r="Z803" i="3" s="1"/>
  <c r="Q803" i="3"/>
  <c r="R803" i="3" s="1"/>
  <c r="P803" i="3"/>
  <c r="N803" i="3"/>
  <c r="L803" i="3"/>
  <c r="E803" i="3"/>
  <c r="D803" i="3"/>
  <c r="B803" i="3"/>
  <c r="Y802" i="3"/>
  <c r="Q802" i="3"/>
  <c r="R802" i="3" s="1"/>
  <c r="P802" i="3"/>
  <c r="L802" i="3"/>
  <c r="N802" i="3" s="1"/>
  <c r="U802" i="3" s="1"/>
  <c r="W802" i="3" s="1"/>
  <c r="X802" i="3" s="1"/>
  <c r="E802" i="3"/>
  <c r="D802" i="3"/>
  <c r="B802" i="3"/>
  <c r="Y801" i="3"/>
  <c r="Q801" i="3"/>
  <c r="R801" i="3" s="1"/>
  <c r="P801" i="3"/>
  <c r="N801" i="3"/>
  <c r="U801" i="3" s="1"/>
  <c r="Z801" i="3" s="1"/>
  <c r="L801" i="3"/>
  <c r="E801" i="3"/>
  <c r="D801" i="3"/>
  <c r="B801" i="3"/>
  <c r="Y800" i="3"/>
  <c r="U800" i="3"/>
  <c r="Z800" i="3" s="1"/>
  <c r="Q800" i="3"/>
  <c r="R800" i="3" s="1"/>
  <c r="P800" i="3"/>
  <c r="N800" i="3"/>
  <c r="L800" i="3"/>
  <c r="E800" i="3"/>
  <c r="D800" i="3"/>
  <c r="B800" i="3"/>
  <c r="Y799" i="3"/>
  <c r="Q799" i="3"/>
  <c r="R799" i="3" s="1"/>
  <c r="P799" i="3"/>
  <c r="L799" i="3"/>
  <c r="N799" i="3" s="1"/>
  <c r="U799" i="3" s="1"/>
  <c r="E799" i="3"/>
  <c r="D799" i="3"/>
  <c r="B799" i="3"/>
  <c r="Y798" i="3"/>
  <c r="Q798" i="3"/>
  <c r="R798" i="3" s="1"/>
  <c r="P798" i="3"/>
  <c r="N798" i="3"/>
  <c r="U798" i="3" s="1"/>
  <c r="W798" i="3" s="1"/>
  <c r="X798" i="3" s="1"/>
  <c r="L798" i="3"/>
  <c r="E798" i="3"/>
  <c r="D798" i="3"/>
  <c r="B798" i="3"/>
  <c r="Y797" i="3"/>
  <c r="Q797" i="3"/>
  <c r="R797" i="3" s="1"/>
  <c r="P797" i="3"/>
  <c r="L797" i="3"/>
  <c r="N797" i="3" s="1"/>
  <c r="U797" i="3" s="1"/>
  <c r="Z797" i="3" s="1"/>
  <c r="E797" i="3"/>
  <c r="D797" i="3"/>
  <c r="B797" i="3"/>
  <c r="Y796" i="3"/>
  <c r="Q796" i="3"/>
  <c r="R796" i="3" s="1"/>
  <c r="P796" i="3"/>
  <c r="L796" i="3"/>
  <c r="N796" i="3" s="1"/>
  <c r="U796" i="3" s="1"/>
  <c r="E796" i="3"/>
  <c r="D796" i="3"/>
  <c r="B796" i="3"/>
  <c r="Y795" i="3"/>
  <c r="Q795" i="3"/>
  <c r="R795" i="3" s="1"/>
  <c r="P795" i="3"/>
  <c r="L795" i="3"/>
  <c r="N795" i="3" s="1"/>
  <c r="U795" i="3" s="1"/>
  <c r="W795" i="3" s="1"/>
  <c r="X795" i="3" s="1"/>
  <c r="E795" i="3"/>
  <c r="D795" i="3"/>
  <c r="B795" i="3"/>
  <c r="Y794" i="3"/>
  <c r="U794" i="3"/>
  <c r="Z794" i="3" s="1"/>
  <c r="Q794" i="3"/>
  <c r="R794" i="3" s="1"/>
  <c r="P794" i="3"/>
  <c r="N794" i="3"/>
  <c r="L794" i="3"/>
  <c r="E794" i="3"/>
  <c r="D794" i="3"/>
  <c r="B794" i="3"/>
  <c r="Y793" i="3"/>
  <c r="Q793" i="3"/>
  <c r="R793" i="3" s="1"/>
  <c r="P793" i="3"/>
  <c r="N793" i="3"/>
  <c r="U793" i="3" s="1"/>
  <c r="L793" i="3"/>
  <c r="E793" i="3"/>
  <c r="D793" i="3"/>
  <c r="B793" i="3"/>
  <c r="Y792" i="3"/>
  <c r="Q792" i="3"/>
  <c r="R792" i="3" s="1"/>
  <c r="P792" i="3"/>
  <c r="L792" i="3"/>
  <c r="N792" i="3" s="1"/>
  <c r="U792" i="3" s="1"/>
  <c r="E792" i="3"/>
  <c r="D792" i="3"/>
  <c r="B792" i="3"/>
  <c r="Y791" i="3"/>
  <c r="Q791" i="3"/>
  <c r="R791" i="3" s="1"/>
  <c r="P791" i="3"/>
  <c r="N791" i="3"/>
  <c r="U791" i="3" s="1"/>
  <c r="W791" i="3" s="1"/>
  <c r="X791" i="3" s="1"/>
  <c r="L791" i="3"/>
  <c r="E791" i="3"/>
  <c r="D791" i="3"/>
  <c r="B791" i="3"/>
  <c r="Y790" i="3"/>
  <c r="Q790" i="3"/>
  <c r="R790" i="3" s="1"/>
  <c r="P790" i="3"/>
  <c r="L790" i="3"/>
  <c r="N790" i="3" s="1"/>
  <c r="U790" i="3" s="1"/>
  <c r="E790" i="3"/>
  <c r="D790" i="3"/>
  <c r="B790" i="3"/>
  <c r="Y789" i="3"/>
  <c r="U789" i="3"/>
  <c r="Z789" i="3" s="1"/>
  <c r="Q789" i="3"/>
  <c r="R789" i="3" s="1"/>
  <c r="P789" i="3"/>
  <c r="L789" i="3"/>
  <c r="N789" i="3" s="1"/>
  <c r="E789" i="3"/>
  <c r="D789" i="3"/>
  <c r="B789" i="3"/>
  <c r="Y788" i="3"/>
  <c r="Q788" i="3"/>
  <c r="R788" i="3" s="1"/>
  <c r="P788" i="3"/>
  <c r="L788" i="3"/>
  <c r="N788" i="3" s="1"/>
  <c r="U788" i="3" s="1"/>
  <c r="Z788" i="3" s="1"/>
  <c r="E788" i="3"/>
  <c r="D788" i="3"/>
  <c r="B788" i="3"/>
  <c r="Y787" i="3"/>
  <c r="Q787" i="3"/>
  <c r="R787" i="3" s="1"/>
  <c r="P787" i="3"/>
  <c r="N787" i="3"/>
  <c r="U787" i="3" s="1"/>
  <c r="L787" i="3"/>
  <c r="E787" i="3"/>
  <c r="D787" i="3"/>
  <c r="B787" i="3"/>
  <c r="Y786" i="3"/>
  <c r="U786" i="3"/>
  <c r="Q786" i="3"/>
  <c r="R786" i="3" s="1"/>
  <c r="P786" i="3"/>
  <c r="L786" i="3"/>
  <c r="N786" i="3" s="1"/>
  <c r="E786" i="3"/>
  <c r="D786" i="3"/>
  <c r="B786" i="3"/>
  <c r="Y785" i="3"/>
  <c r="Q785" i="3"/>
  <c r="R785" i="3" s="1"/>
  <c r="P785" i="3"/>
  <c r="N785" i="3"/>
  <c r="U785" i="3" s="1"/>
  <c r="W785" i="3" s="1"/>
  <c r="X785" i="3" s="1"/>
  <c r="L785" i="3"/>
  <c r="E785" i="3"/>
  <c r="D785" i="3"/>
  <c r="B785" i="3"/>
  <c r="Y784" i="3"/>
  <c r="Q784" i="3"/>
  <c r="R784" i="3" s="1"/>
  <c r="P784" i="3"/>
  <c r="L784" i="3"/>
  <c r="N784" i="3" s="1"/>
  <c r="U784" i="3" s="1"/>
  <c r="Z784" i="3" s="1"/>
  <c r="E784" i="3"/>
  <c r="D784" i="3"/>
  <c r="B784" i="3"/>
  <c r="Y783" i="3"/>
  <c r="Q783" i="3"/>
  <c r="R783" i="3" s="1"/>
  <c r="P783" i="3"/>
  <c r="N783" i="3"/>
  <c r="U783" i="3" s="1"/>
  <c r="L783" i="3"/>
  <c r="E783" i="3"/>
  <c r="D783" i="3"/>
  <c r="B783" i="3"/>
  <c r="Y782" i="3"/>
  <c r="Q782" i="3"/>
  <c r="R782" i="3" s="1"/>
  <c r="P782" i="3"/>
  <c r="N782" i="3"/>
  <c r="U782" i="3" s="1"/>
  <c r="L782" i="3"/>
  <c r="E782" i="3"/>
  <c r="D782" i="3"/>
  <c r="B782" i="3"/>
  <c r="Y781" i="3"/>
  <c r="U781" i="3"/>
  <c r="Q781" i="3"/>
  <c r="R781" i="3" s="1"/>
  <c r="P781" i="3"/>
  <c r="L781" i="3"/>
  <c r="N781" i="3" s="1"/>
  <c r="E781" i="3"/>
  <c r="D781" i="3"/>
  <c r="B781" i="3"/>
  <c r="Y780" i="3"/>
  <c r="Q780" i="3"/>
  <c r="R780" i="3" s="1"/>
  <c r="P780" i="3"/>
  <c r="N780" i="3"/>
  <c r="U780" i="3" s="1"/>
  <c r="L780" i="3"/>
  <c r="E780" i="3"/>
  <c r="D780" i="3"/>
  <c r="B780" i="3"/>
  <c r="Y779" i="3"/>
  <c r="U779" i="3"/>
  <c r="W779" i="3" s="1"/>
  <c r="X779" i="3" s="1"/>
  <c r="Q779" i="3"/>
  <c r="R779" i="3" s="1"/>
  <c r="P779" i="3"/>
  <c r="L779" i="3"/>
  <c r="N779" i="3" s="1"/>
  <c r="E779" i="3"/>
  <c r="D779" i="3"/>
  <c r="B779" i="3"/>
  <c r="Y778" i="3"/>
  <c r="Q778" i="3"/>
  <c r="R778" i="3" s="1"/>
  <c r="P778" i="3"/>
  <c r="L778" i="3"/>
  <c r="N778" i="3" s="1"/>
  <c r="U778" i="3" s="1"/>
  <c r="E778" i="3"/>
  <c r="D778" i="3"/>
  <c r="B778" i="3"/>
  <c r="Y777" i="3"/>
  <c r="Q777" i="3"/>
  <c r="R777" i="3" s="1"/>
  <c r="P777" i="3"/>
  <c r="N777" i="3"/>
  <c r="U777" i="3" s="1"/>
  <c r="L777" i="3"/>
  <c r="E777" i="3"/>
  <c r="D777" i="3"/>
  <c r="B777" i="3"/>
  <c r="Y776" i="3"/>
  <c r="Q776" i="3"/>
  <c r="R776" i="3" s="1"/>
  <c r="P776" i="3"/>
  <c r="L776" i="3"/>
  <c r="N776" i="3" s="1"/>
  <c r="U776" i="3" s="1"/>
  <c r="Z776" i="3" s="1"/>
  <c r="E776" i="3"/>
  <c r="D776" i="3"/>
  <c r="B776" i="3"/>
  <c r="Y775" i="3"/>
  <c r="Q775" i="3"/>
  <c r="R775" i="3" s="1"/>
  <c r="P775" i="3"/>
  <c r="N775" i="3"/>
  <c r="U775" i="3" s="1"/>
  <c r="L775" i="3"/>
  <c r="E775" i="3"/>
  <c r="D775" i="3"/>
  <c r="B775" i="3"/>
  <c r="Y774" i="3"/>
  <c r="Q774" i="3"/>
  <c r="R774" i="3" s="1"/>
  <c r="P774" i="3"/>
  <c r="L774" i="3"/>
  <c r="N774" i="3" s="1"/>
  <c r="U774" i="3" s="1"/>
  <c r="E774" i="3"/>
  <c r="D774" i="3"/>
  <c r="B774" i="3"/>
  <c r="Y773" i="3"/>
  <c r="U773" i="3"/>
  <c r="W773" i="3" s="1"/>
  <c r="X773" i="3" s="1"/>
  <c r="Q773" i="3"/>
  <c r="R773" i="3" s="1"/>
  <c r="P773" i="3"/>
  <c r="N773" i="3"/>
  <c r="L773" i="3"/>
  <c r="E773" i="3"/>
  <c r="D773" i="3"/>
  <c r="B773" i="3"/>
  <c r="Y772" i="3"/>
  <c r="U772" i="3"/>
  <c r="Q772" i="3"/>
  <c r="R772" i="3" s="1"/>
  <c r="P772" i="3"/>
  <c r="L772" i="3"/>
  <c r="N772" i="3" s="1"/>
  <c r="E772" i="3"/>
  <c r="D772" i="3"/>
  <c r="B772" i="3"/>
  <c r="Y771" i="3"/>
  <c r="Q771" i="3"/>
  <c r="R771" i="3" s="1"/>
  <c r="P771" i="3"/>
  <c r="N771" i="3"/>
  <c r="U771" i="3" s="1"/>
  <c r="Z771" i="3" s="1"/>
  <c r="L771" i="3"/>
  <c r="E771" i="3"/>
  <c r="D771" i="3"/>
  <c r="B771" i="3"/>
  <c r="Y770" i="3"/>
  <c r="Q770" i="3"/>
  <c r="R770" i="3" s="1"/>
  <c r="P770" i="3"/>
  <c r="L770" i="3"/>
  <c r="N770" i="3" s="1"/>
  <c r="U770" i="3" s="1"/>
  <c r="E770" i="3"/>
  <c r="D770" i="3"/>
  <c r="B770" i="3"/>
  <c r="Y769" i="3"/>
  <c r="Q769" i="3"/>
  <c r="R769" i="3" s="1"/>
  <c r="P769" i="3"/>
  <c r="L769" i="3"/>
  <c r="N769" i="3" s="1"/>
  <c r="U769" i="3" s="1"/>
  <c r="Z769" i="3" s="1"/>
  <c r="E769" i="3"/>
  <c r="D769" i="3"/>
  <c r="B769" i="3"/>
  <c r="Y768" i="3"/>
  <c r="Q768" i="3"/>
  <c r="R768" i="3" s="1"/>
  <c r="P768" i="3"/>
  <c r="L768" i="3"/>
  <c r="N768" i="3" s="1"/>
  <c r="U768" i="3" s="1"/>
  <c r="W768" i="3" s="1"/>
  <c r="X768" i="3" s="1"/>
  <c r="E768" i="3"/>
  <c r="D768" i="3"/>
  <c r="B768" i="3"/>
  <c r="Y767" i="3"/>
  <c r="Q767" i="3"/>
  <c r="R767" i="3" s="1"/>
  <c r="P767" i="3"/>
  <c r="L767" i="3"/>
  <c r="N767" i="3" s="1"/>
  <c r="U767" i="3" s="1"/>
  <c r="E767" i="3"/>
  <c r="D767" i="3"/>
  <c r="B767" i="3"/>
  <c r="Y766" i="3"/>
  <c r="Q766" i="3"/>
  <c r="R766" i="3" s="1"/>
  <c r="P766" i="3"/>
  <c r="L766" i="3"/>
  <c r="N766" i="3" s="1"/>
  <c r="U766" i="3" s="1"/>
  <c r="E766" i="3"/>
  <c r="D766" i="3"/>
  <c r="B766" i="3"/>
  <c r="Y765" i="3"/>
  <c r="Q765" i="3"/>
  <c r="R765" i="3" s="1"/>
  <c r="P765" i="3"/>
  <c r="L765" i="3"/>
  <c r="N765" i="3" s="1"/>
  <c r="U765" i="3" s="1"/>
  <c r="E765" i="3"/>
  <c r="D765" i="3"/>
  <c r="B765" i="3"/>
  <c r="Y764" i="3"/>
  <c r="Q764" i="3"/>
  <c r="R764" i="3" s="1"/>
  <c r="P764" i="3"/>
  <c r="N764" i="3"/>
  <c r="U764" i="3" s="1"/>
  <c r="Z764" i="3" s="1"/>
  <c r="L764" i="3"/>
  <c r="E764" i="3"/>
  <c r="D764" i="3"/>
  <c r="B764" i="3"/>
  <c r="Y763" i="3"/>
  <c r="U763" i="3"/>
  <c r="Q763" i="3"/>
  <c r="R763" i="3" s="1"/>
  <c r="P763" i="3"/>
  <c r="L763" i="3"/>
  <c r="N763" i="3" s="1"/>
  <c r="E763" i="3"/>
  <c r="D763" i="3"/>
  <c r="B763" i="3"/>
  <c r="Y762" i="3"/>
  <c r="Q762" i="3"/>
  <c r="R762" i="3" s="1"/>
  <c r="P762" i="3"/>
  <c r="L762" i="3"/>
  <c r="N762" i="3" s="1"/>
  <c r="U762" i="3" s="1"/>
  <c r="Z762" i="3" s="1"/>
  <c r="E762" i="3"/>
  <c r="D762" i="3"/>
  <c r="B762" i="3"/>
  <c r="Y761" i="3"/>
  <c r="Q761" i="3"/>
  <c r="R761" i="3" s="1"/>
  <c r="P761" i="3"/>
  <c r="N761" i="3"/>
  <c r="U761" i="3" s="1"/>
  <c r="W761" i="3" s="1"/>
  <c r="X761" i="3" s="1"/>
  <c r="L761" i="3"/>
  <c r="E761" i="3"/>
  <c r="D761" i="3"/>
  <c r="B761" i="3"/>
  <c r="Y760" i="3"/>
  <c r="Q760" i="3"/>
  <c r="R760" i="3" s="1"/>
  <c r="P760" i="3"/>
  <c r="L760" i="3"/>
  <c r="N760" i="3" s="1"/>
  <c r="U760" i="3" s="1"/>
  <c r="E760" i="3"/>
  <c r="D760" i="3"/>
  <c r="B760" i="3"/>
  <c r="Y759" i="3"/>
  <c r="Q759" i="3"/>
  <c r="R759" i="3" s="1"/>
  <c r="P759" i="3"/>
  <c r="N759" i="3"/>
  <c r="U759" i="3" s="1"/>
  <c r="W759" i="3" s="1"/>
  <c r="X759" i="3" s="1"/>
  <c r="L759" i="3"/>
  <c r="E759" i="3"/>
  <c r="D759" i="3"/>
  <c r="B759" i="3"/>
  <c r="Y758" i="3"/>
  <c r="Q758" i="3"/>
  <c r="R758" i="3" s="1"/>
  <c r="P758" i="3"/>
  <c r="L758" i="3"/>
  <c r="N758" i="3" s="1"/>
  <c r="U758" i="3" s="1"/>
  <c r="E758" i="3"/>
  <c r="D758" i="3"/>
  <c r="B758" i="3"/>
  <c r="Y757" i="3"/>
  <c r="Q757" i="3"/>
  <c r="R757" i="3" s="1"/>
  <c r="P757" i="3"/>
  <c r="N757" i="3"/>
  <c r="U757" i="3" s="1"/>
  <c r="W757" i="3" s="1"/>
  <c r="X757" i="3" s="1"/>
  <c r="L757" i="3"/>
  <c r="E757" i="3"/>
  <c r="D757" i="3"/>
  <c r="B757" i="3"/>
  <c r="Y756" i="3"/>
  <c r="Q756" i="3"/>
  <c r="R756" i="3" s="1"/>
  <c r="P756" i="3"/>
  <c r="L756" i="3"/>
  <c r="N756" i="3" s="1"/>
  <c r="U756" i="3" s="1"/>
  <c r="E756" i="3"/>
  <c r="D756" i="3"/>
  <c r="B756" i="3"/>
  <c r="Y755" i="3"/>
  <c r="Q755" i="3"/>
  <c r="R755" i="3" s="1"/>
  <c r="P755" i="3"/>
  <c r="N755" i="3"/>
  <c r="U755" i="3" s="1"/>
  <c r="L755" i="3"/>
  <c r="E755" i="3"/>
  <c r="D755" i="3"/>
  <c r="B755" i="3"/>
  <c r="Y754" i="3"/>
  <c r="Q754" i="3"/>
  <c r="R754" i="3" s="1"/>
  <c r="P754" i="3"/>
  <c r="L754" i="3"/>
  <c r="N754" i="3" s="1"/>
  <c r="U754" i="3" s="1"/>
  <c r="E754" i="3"/>
  <c r="D754" i="3"/>
  <c r="B754" i="3"/>
  <c r="Y753" i="3"/>
  <c r="U753" i="3"/>
  <c r="Q753" i="3"/>
  <c r="R753" i="3" s="1"/>
  <c r="P753" i="3"/>
  <c r="L753" i="3"/>
  <c r="N753" i="3" s="1"/>
  <c r="E753" i="3"/>
  <c r="D753" i="3"/>
  <c r="B753" i="3"/>
  <c r="Y752" i="3"/>
  <c r="Q752" i="3"/>
  <c r="R752" i="3" s="1"/>
  <c r="P752" i="3"/>
  <c r="L752" i="3"/>
  <c r="N752" i="3" s="1"/>
  <c r="U752" i="3" s="1"/>
  <c r="Z752" i="3" s="1"/>
  <c r="E752" i="3"/>
  <c r="D752" i="3"/>
  <c r="B752" i="3"/>
  <c r="Y751" i="3"/>
  <c r="U751" i="3"/>
  <c r="Q751" i="3"/>
  <c r="R751" i="3" s="1"/>
  <c r="P751" i="3"/>
  <c r="N751" i="3"/>
  <c r="L751" i="3"/>
  <c r="E751" i="3"/>
  <c r="D751" i="3"/>
  <c r="B751" i="3"/>
  <c r="Z750" i="3"/>
  <c r="Y750" i="3"/>
  <c r="Q750" i="3"/>
  <c r="R750" i="3" s="1"/>
  <c r="P750" i="3"/>
  <c r="N750" i="3"/>
  <c r="U750" i="3" s="1"/>
  <c r="W750" i="3" s="1"/>
  <c r="X750" i="3" s="1"/>
  <c r="L750" i="3"/>
  <c r="E750" i="3"/>
  <c r="D750" i="3"/>
  <c r="B750" i="3"/>
  <c r="Y749" i="3"/>
  <c r="Q749" i="3"/>
  <c r="R749" i="3" s="1"/>
  <c r="P749" i="3"/>
  <c r="L749" i="3"/>
  <c r="N749" i="3" s="1"/>
  <c r="U749" i="3" s="1"/>
  <c r="E749" i="3"/>
  <c r="D749" i="3"/>
  <c r="B749" i="3"/>
  <c r="Y748" i="3"/>
  <c r="Q748" i="3"/>
  <c r="R748" i="3" s="1"/>
  <c r="P748" i="3"/>
  <c r="N748" i="3"/>
  <c r="U748" i="3" s="1"/>
  <c r="Z748" i="3" s="1"/>
  <c r="L748" i="3"/>
  <c r="E748" i="3"/>
  <c r="D748" i="3"/>
  <c r="B748" i="3"/>
  <c r="Y747" i="3"/>
  <c r="U747" i="3"/>
  <c r="W747" i="3" s="1"/>
  <c r="X747" i="3" s="1"/>
  <c r="Q747" i="3"/>
  <c r="R747" i="3" s="1"/>
  <c r="P747" i="3"/>
  <c r="L747" i="3"/>
  <c r="N747" i="3" s="1"/>
  <c r="E747" i="3"/>
  <c r="D747" i="3"/>
  <c r="B747" i="3"/>
  <c r="Y746" i="3"/>
  <c r="Q746" i="3"/>
  <c r="R746" i="3" s="1"/>
  <c r="P746" i="3"/>
  <c r="L746" i="3"/>
  <c r="N746" i="3" s="1"/>
  <c r="U746" i="3" s="1"/>
  <c r="Z746" i="3" s="1"/>
  <c r="E746" i="3"/>
  <c r="D746" i="3"/>
  <c r="B746" i="3"/>
  <c r="Y745" i="3"/>
  <c r="Q745" i="3"/>
  <c r="R745" i="3" s="1"/>
  <c r="P745" i="3"/>
  <c r="N745" i="3"/>
  <c r="U745" i="3" s="1"/>
  <c r="L745" i="3"/>
  <c r="E745" i="3"/>
  <c r="D745" i="3"/>
  <c r="B745" i="3"/>
  <c r="Y744" i="3"/>
  <c r="Q744" i="3"/>
  <c r="R744" i="3" s="1"/>
  <c r="P744" i="3"/>
  <c r="L744" i="3"/>
  <c r="N744" i="3" s="1"/>
  <c r="U744" i="3" s="1"/>
  <c r="E744" i="3"/>
  <c r="D744" i="3"/>
  <c r="B744" i="3"/>
  <c r="Y743" i="3"/>
  <c r="Q743" i="3"/>
  <c r="R743" i="3" s="1"/>
  <c r="P743" i="3"/>
  <c r="L743" i="3"/>
  <c r="N743" i="3" s="1"/>
  <c r="U743" i="3" s="1"/>
  <c r="E743" i="3"/>
  <c r="D743" i="3"/>
  <c r="B743" i="3"/>
  <c r="Y742" i="3"/>
  <c r="Q742" i="3"/>
  <c r="R742" i="3" s="1"/>
  <c r="P742" i="3"/>
  <c r="L742" i="3"/>
  <c r="N742" i="3" s="1"/>
  <c r="U742" i="3" s="1"/>
  <c r="Z742" i="3" s="1"/>
  <c r="E742" i="3"/>
  <c r="D742" i="3"/>
  <c r="B742" i="3"/>
  <c r="Y741" i="3"/>
  <c r="Q741" i="3"/>
  <c r="R741" i="3" s="1"/>
  <c r="P741" i="3"/>
  <c r="N741" i="3"/>
  <c r="U741" i="3" s="1"/>
  <c r="L741" i="3"/>
  <c r="E741" i="3"/>
  <c r="D741" i="3"/>
  <c r="B741" i="3"/>
  <c r="Y740" i="3"/>
  <c r="U740" i="3"/>
  <c r="Q740" i="3"/>
  <c r="R740" i="3" s="1"/>
  <c r="P740" i="3"/>
  <c r="L740" i="3"/>
  <c r="N740" i="3" s="1"/>
  <c r="E740" i="3"/>
  <c r="D740" i="3"/>
  <c r="B740" i="3"/>
  <c r="Y739" i="3"/>
  <c r="Q739" i="3"/>
  <c r="R739" i="3" s="1"/>
  <c r="P739" i="3"/>
  <c r="L739" i="3"/>
  <c r="N739" i="3" s="1"/>
  <c r="U739" i="3" s="1"/>
  <c r="E739" i="3"/>
  <c r="D739" i="3"/>
  <c r="B739" i="3"/>
  <c r="Y738" i="3"/>
  <c r="U738" i="3"/>
  <c r="Q738" i="3"/>
  <c r="R738" i="3" s="1"/>
  <c r="P738" i="3"/>
  <c r="N738" i="3"/>
  <c r="L738" i="3"/>
  <c r="E738" i="3"/>
  <c r="D738" i="3"/>
  <c r="B738" i="3"/>
  <c r="Y737" i="3"/>
  <c r="Q737" i="3"/>
  <c r="R737" i="3" s="1"/>
  <c r="P737" i="3"/>
  <c r="N737" i="3"/>
  <c r="U737" i="3" s="1"/>
  <c r="Z737" i="3" s="1"/>
  <c r="L737" i="3"/>
  <c r="E737" i="3"/>
  <c r="D737" i="3"/>
  <c r="B737" i="3"/>
  <c r="Y736" i="3"/>
  <c r="Q736" i="3"/>
  <c r="R736" i="3" s="1"/>
  <c r="P736" i="3"/>
  <c r="L736" i="3"/>
  <c r="N736" i="3" s="1"/>
  <c r="U736" i="3" s="1"/>
  <c r="E736" i="3"/>
  <c r="D736" i="3"/>
  <c r="B736" i="3"/>
  <c r="Y735" i="3"/>
  <c r="Q735" i="3"/>
  <c r="R735" i="3" s="1"/>
  <c r="P735" i="3"/>
  <c r="L735" i="3"/>
  <c r="N735" i="3" s="1"/>
  <c r="U735" i="3" s="1"/>
  <c r="E735" i="3"/>
  <c r="D735" i="3"/>
  <c r="B735" i="3"/>
  <c r="Y734" i="3"/>
  <c r="Q734" i="3"/>
  <c r="R734" i="3" s="1"/>
  <c r="P734" i="3"/>
  <c r="L734" i="3"/>
  <c r="N734" i="3" s="1"/>
  <c r="U734" i="3" s="1"/>
  <c r="Z734" i="3" s="1"/>
  <c r="E734" i="3"/>
  <c r="D734" i="3"/>
  <c r="B734" i="3"/>
  <c r="Y733" i="3"/>
  <c r="U733" i="3"/>
  <c r="Z733" i="3" s="1"/>
  <c r="Q733" i="3"/>
  <c r="R733" i="3" s="1"/>
  <c r="P733" i="3"/>
  <c r="N733" i="3"/>
  <c r="L733" i="3"/>
  <c r="E733" i="3"/>
  <c r="D733" i="3"/>
  <c r="B733" i="3"/>
  <c r="Y732" i="3"/>
  <c r="Q732" i="3"/>
  <c r="R732" i="3" s="1"/>
  <c r="P732" i="3"/>
  <c r="L732" i="3"/>
  <c r="N732" i="3" s="1"/>
  <c r="U732" i="3" s="1"/>
  <c r="E732" i="3"/>
  <c r="D732" i="3"/>
  <c r="B732" i="3"/>
  <c r="Y731" i="3"/>
  <c r="Q731" i="3"/>
  <c r="R731" i="3" s="1"/>
  <c r="P731" i="3"/>
  <c r="L731" i="3"/>
  <c r="N731" i="3" s="1"/>
  <c r="U731" i="3" s="1"/>
  <c r="W731" i="3" s="1"/>
  <c r="X731" i="3" s="1"/>
  <c r="E731" i="3"/>
  <c r="D731" i="3"/>
  <c r="B731" i="3"/>
  <c r="Y730" i="3"/>
  <c r="U730" i="3"/>
  <c r="Q730" i="3"/>
  <c r="R730" i="3" s="1"/>
  <c r="P730" i="3"/>
  <c r="L730" i="3"/>
  <c r="N730" i="3" s="1"/>
  <c r="E730" i="3"/>
  <c r="D730" i="3"/>
  <c r="B730" i="3"/>
  <c r="Y729" i="3"/>
  <c r="Q729" i="3"/>
  <c r="R729" i="3" s="1"/>
  <c r="P729" i="3"/>
  <c r="N729" i="3"/>
  <c r="U729" i="3" s="1"/>
  <c r="L729" i="3"/>
  <c r="E729" i="3"/>
  <c r="D729" i="3"/>
  <c r="B729" i="3"/>
  <c r="Y728" i="3"/>
  <c r="Q728" i="3"/>
  <c r="R728" i="3" s="1"/>
  <c r="P728" i="3"/>
  <c r="N728" i="3"/>
  <c r="U728" i="3" s="1"/>
  <c r="L728" i="3"/>
  <c r="E728" i="3"/>
  <c r="D728" i="3"/>
  <c r="B728" i="3"/>
  <c r="Y727" i="3"/>
  <c r="Q727" i="3"/>
  <c r="R727" i="3" s="1"/>
  <c r="P727" i="3"/>
  <c r="N727" i="3"/>
  <c r="U727" i="3" s="1"/>
  <c r="W727" i="3" s="1"/>
  <c r="X727" i="3" s="1"/>
  <c r="L727" i="3"/>
  <c r="E727" i="3"/>
  <c r="D727" i="3"/>
  <c r="B727" i="3"/>
  <c r="Y726" i="3"/>
  <c r="Q726" i="3"/>
  <c r="R726" i="3" s="1"/>
  <c r="P726" i="3"/>
  <c r="L726" i="3"/>
  <c r="N726" i="3" s="1"/>
  <c r="U726" i="3" s="1"/>
  <c r="E726" i="3"/>
  <c r="D726" i="3"/>
  <c r="B726" i="3"/>
  <c r="Y725" i="3"/>
  <c r="U725" i="3"/>
  <c r="Q725" i="3"/>
  <c r="R725" i="3" s="1"/>
  <c r="P725" i="3"/>
  <c r="N725" i="3"/>
  <c r="L725" i="3"/>
  <c r="E725" i="3"/>
  <c r="D725" i="3"/>
  <c r="B725" i="3"/>
  <c r="Y724" i="3"/>
  <c r="Q724" i="3"/>
  <c r="R724" i="3" s="1"/>
  <c r="P724" i="3"/>
  <c r="L724" i="3"/>
  <c r="N724" i="3" s="1"/>
  <c r="U724" i="3" s="1"/>
  <c r="W724" i="3" s="1"/>
  <c r="X724" i="3" s="1"/>
  <c r="E724" i="3"/>
  <c r="D724" i="3"/>
  <c r="B724" i="3"/>
  <c r="Y723" i="3"/>
  <c r="Q723" i="3"/>
  <c r="R723" i="3" s="1"/>
  <c r="P723" i="3"/>
  <c r="N723" i="3"/>
  <c r="U723" i="3" s="1"/>
  <c r="L723" i="3"/>
  <c r="E723" i="3"/>
  <c r="D723" i="3"/>
  <c r="B723" i="3"/>
  <c r="Y722" i="3"/>
  <c r="Q722" i="3"/>
  <c r="R722" i="3" s="1"/>
  <c r="P722" i="3"/>
  <c r="L722" i="3"/>
  <c r="N722" i="3" s="1"/>
  <c r="U722" i="3" s="1"/>
  <c r="W722" i="3" s="1"/>
  <c r="X722" i="3" s="1"/>
  <c r="E722" i="3"/>
  <c r="D722" i="3"/>
  <c r="B722" i="3"/>
  <c r="Y721" i="3"/>
  <c r="Q721" i="3"/>
  <c r="R721" i="3" s="1"/>
  <c r="P721" i="3"/>
  <c r="L721" i="3"/>
  <c r="N721" i="3" s="1"/>
  <c r="U721" i="3" s="1"/>
  <c r="E721" i="3"/>
  <c r="D721" i="3"/>
  <c r="B721" i="3"/>
  <c r="Y720" i="3"/>
  <c r="Q720" i="3"/>
  <c r="R720" i="3" s="1"/>
  <c r="P720" i="3"/>
  <c r="L720" i="3"/>
  <c r="N720" i="3" s="1"/>
  <c r="U720" i="3" s="1"/>
  <c r="Z720" i="3" s="1"/>
  <c r="E720" i="3"/>
  <c r="D720" i="3"/>
  <c r="B720" i="3"/>
  <c r="Y719" i="3"/>
  <c r="Q719" i="3"/>
  <c r="R719" i="3" s="1"/>
  <c r="P719" i="3"/>
  <c r="N719" i="3"/>
  <c r="U719" i="3" s="1"/>
  <c r="L719" i="3"/>
  <c r="E719" i="3"/>
  <c r="D719" i="3"/>
  <c r="B719" i="3"/>
  <c r="Y718" i="3"/>
  <c r="U718" i="3"/>
  <c r="Q718" i="3"/>
  <c r="R718" i="3" s="1"/>
  <c r="P718" i="3"/>
  <c r="L718" i="3"/>
  <c r="N718" i="3" s="1"/>
  <c r="E718" i="3"/>
  <c r="D718" i="3"/>
  <c r="B718" i="3"/>
  <c r="Y717" i="3"/>
  <c r="Q717" i="3"/>
  <c r="R717" i="3" s="1"/>
  <c r="P717" i="3"/>
  <c r="N717" i="3"/>
  <c r="U717" i="3" s="1"/>
  <c r="L717" i="3"/>
  <c r="E717" i="3"/>
  <c r="D717" i="3"/>
  <c r="B717" i="3"/>
  <c r="Y716" i="3"/>
  <c r="Q716" i="3"/>
  <c r="R716" i="3" s="1"/>
  <c r="P716" i="3"/>
  <c r="L716" i="3"/>
  <c r="N716" i="3" s="1"/>
  <c r="U716" i="3" s="1"/>
  <c r="E716" i="3"/>
  <c r="D716" i="3"/>
  <c r="B716" i="3"/>
  <c r="Y715" i="3"/>
  <c r="Q715" i="3"/>
  <c r="R715" i="3" s="1"/>
  <c r="P715" i="3"/>
  <c r="L715" i="3"/>
  <c r="N715" i="3" s="1"/>
  <c r="U715" i="3" s="1"/>
  <c r="E715" i="3"/>
  <c r="D715" i="3"/>
  <c r="B715" i="3"/>
  <c r="Y714" i="3"/>
  <c r="U714" i="3"/>
  <c r="Z714" i="3" s="1"/>
  <c r="Q714" i="3"/>
  <c r="R714" i="3" s="1"/>
  <c r="P714" i="3"/>
  <c r="N714" i="3"/>
  <c r="L714" i="3"/>
  <c r="E714" i="3"/>
  <c r="D714" i="3"/>
  <c r="B714" i="3"/>
  <c r="Y713" i="3"/>
  <c r="U713" i="3"/>
  <c r="W713" i="3" s="1"/>
  <c r="X713" i="3" s="1"/>
  <c r="Q713" i="3"/>
  <c r="R713" i="3" s="1"/>
  <c r="P713" i="3"/>
  <c r="N713" i="3"/>
  <c r="L713" i="3"/>
  <c r="E713" i="3"/>
  <c r="D713" i="3"/>
  <c r="B713" i="3"/>
  <c r="Y712" i="3"/>
  <c r="U712" i="3"/>
  <c r="Q712" i="3"/>
  <c r="R712" i="3" s="1"/>
  <c r="P712" i="3"/>
  <c r="N712" i="3"/>
  <c r="L712" i="3"/>
  <c r="E712" i="3"/>
  <c r="D712" i="3"/>
  <c r="B712" i="3"/>
  <c r="Y711" i="3"/>
  <c r="Q711" i="3"/>
  <c r="R711" i="3" s="1"/>
  <c r="P711" i="3"/>
  <c r="L711" i="3"/>
  <c r="N711" i="3" s="1"/>
  <c r="U711" i="3" s="1"/>
  <c r="W711" i="3" s="1"/>
  <c r="X711" i="3" s="1"/>
  <c r="E711" i="3"/>
  <c r="D711" i="3"/>
  <c r="B711" i="3"/>
  <c r="Y710" i="3"/>
  <c r="U710" i="3"/>
  <c r="Z710" i="3" s="1"/>
  <c r="Q710" i="3"/>
  <c r="R710" i="3" s="1"/>
  <c r="P710" i="3"/>
  <c r="N710" i="3"/>
  <c r="L710" i="3"/>
  <c r="E710" i="3"/>
  <c r="D710" i="3"/>
  <c r="B710" i="3"/>
  <c r="Y709" i="3"/>
  <c r="U709" i="3"/>
  <c r="Q709" i="3"/>
  <c r="R709" i="3" s="1"/>
  <c r="P709" i="3"/>
  <c r="N709" i="3"/>
  <c r="L709" i="3"/>
  <c r="E709" i="3"/>
  <c r="D709" i="3"/>
  <c r="B709" i="3"/>
  <c r="Y708" i="3"/>
  <c r="U708" i="3"/>
  <c r="Q708" i="3"/>
  <c r="R708" i="3" s="1"/>
  <c r="P708" i="3"/>
  <c r="L708" i="3"/>
  <c r="N708" i="3" s="1"/>
  <c r="E708" i="3"/>
  <c r="D708" i="3"/>
  <c r="B708" i="3"/>
  <c r="Y707" i="3"/>
  <c r="Q707" i="3"/>
  <c r="R707" i="3" s="1"/>
  <c r="P707" i="3"/>
  <c r="L707" i="3"/>
  <c r="N707" i="3" s="1"/>
  <c r="U707" i="3" s="1"/>
  <c r="Z707" i="3" s="1"/>
  <c r="E707" i="3"/>
  <c r="D707" i="3"/>
  <c r="B707" i="3"/>
  <c r="Y706" i="3"/>
  <c r="U706" i="3"/>
  <c r="Q706" i="3"/>
  <c r="R706" i="3" s="1"/>
  <c r="P706" i="3"/>
  <c r="N706" i="3"/>
  <c r="L706" i="3"/>
  <c r="E706" i="3"/>
  <c r="D706" i="3"/>
  <c r="B706" i="3"/>
  <c r="Y705" i="3"/>
  <c r="Q705" i="3"/>
  <c r="R705" i="3" s="1"/>
  <c r="P705" i="3"/>
  <c r="N705" i="3"/>
  <c r="U705" i="3" s="1"/>
  <c r="L705" i="3"/>
  <c r="E705" i="3"/>
  <c r="D705" i="3"/>
  <c r="B705" i="3"/>
  <c r="Y704" i="3"/>
  <c r="Q704" i="3"/>
  <c r="R704" i="3" s="1"/>
  <c r="P704" i="3"/>
  <c r="L704" i="3"/>
  <c r="N704" i="3" s="1"/>
  <c r="U704" i="3" s="1"/>
  <c r="Z704" i="3" s="1"/>
  <c r="E704" i="3"/>
  <c r="D704" i="3"/>
  <c r="B704" i="3"/>
  <c r="Y703" i="3"/>
  <c r="U703" i="3"/>
  <c r="W703" i="3" s="1"/>
  <c r="X703" i="3" s="1"/>
  <c r="Q703" i="3"/>
  <c r="R703" i="3" s="1"/>
  <c r="P703" i="3"/>
  <c r="N703" i="3"/>
  <c r="L703" i="3"/>
  <c r="E703" i="3"/>
  <c r="D703" i="3"/>
  <c r="B703" i="3"/>
  <c r="Y702" i="3"/>
  <c r="U702" i="3"/>
  <c r="Z702" i="3" s="1"/>
  <c r="Q702" i="3"/>
  <c r="R702" i="3" s="1"/>
  <c r="P702" i="3"/>
  <c r="N702" i="3"/>
  <c r="L702" i="3"/>
  <c r="E702" i="3"/>
  <c r="D702" i="3"/>
  <c r="B702" i="3"/>
  <c r="Y701" i="3"/>
  <c r="Q701" i="3"/>
  <c r="R701" i="3" s="1"/>
  <c r="P701" i="3"/>
  <c r="L701" i="3"/>
  <c r="N701" i="3" s="1"/>
  <c r="U701" i="3" s="1"/>
  <c r="E701" i="3"/>
  <c r="D701" i="3"/>
  <c r="B701" i="3"/>
  <c r="Y700" i="3"/>
  <c r="Q700" i="3"/>
  <c r="R700" i="3" s="1"/>
  <c r="P700" i="3"/>
  <c r="L700" i="3"/>
  <c r="N700" i="3" s="1"/>
  <c r="U700" i="3" s="1"/>
  <c r="Z700" i="3" s="1"/>
  <c r="E700" i="3"/>
  <c r="D700" i="3"/>
  <c r="B700" i="3"/>
  <c r="Y699" i="3"/>
  <c r="Q699" i="3"/>
  <c r="R699" i="3" s="1"/>
  <c r="P699" i="3"/>
  <c r="N699" i="3"/>
  <c r="U699" i="3" s="1"/>
  <c r="W699" i="3" s="1"/>
  <c r="X699" i="3" s="1"/>
  <c r="L699" i="3"/>
  <c r="E699" i="3"/>
  <c r="D699" i="3"/>
  <c r="B699" i="3"/>
  <c r="Y698" i="3"/>
  <c r="U698" i="3"/>
  <c r="Z698" i="3" s="1"/>
  <c r="Q698" i="3"/>
  <c r="R698" i="3" s="1"/>
  <c r="P698" i="3"/>
  <c r="N698" i="3"/>
  <c r="L698" i="3"/>
  <c r="E698" i="3"/>
  <c r="D698" i="3"/>
  <c r="B698" i="3"/>
  <c r="Y697" i="3"/>
  <c r="U697" i="3"/>
  <c r="Z697" i="3" s="1"/>
  <c r="Q697" i="3"/>
  <c r="R697" i="3" s="1"/>
  <c r="P697" i="3"/>
  <c r="N697" i="3"/>
  <c r="L697" i="3"/>
  <c r="E697" i="3"/>
  <c r="D697" i="3"/>
  <c r="B697" i="3"/>
  <c r="Y696" i="3"/>
  <c r="Q696" i="3"/>
  <c r="R696" i="3" s="1"/>
  <c r="P696" i="3"/>
  <c r="N696" i="3"/>
  <c r="U696" i="3" s="1"/>
  <c r="L696" i="3"/>
  <c r="E696" i="3"/>
  <c r="D696" i="3"/>
  <c r="B696" i="3"/>
  <c r="Y695" i="3"/>
  <c r="Q695" i="3"/>
  <c r="R695" i="3" s="1"/>
  <c r="P695" i="3"/>
  <c r="L695" i="3"/>
  <c r="N695" i="3" s="1"/>
  <c r="U695" i="3" s="1"/>
  <c r="E695" i="3"/>
  <c r="D695" i="3"/>
  <c r="B695" i="3"/>
  <c r="Y694" i="3"/>
  <c r="Q694" i="3"/>
  <c r="R694" i="3" s="1"/>
  <c r="P694" i="3"/>
  <c r="N694" i="3"/>
  <c r="U694" i="3" s="1"/>
  <c r="L694" i="3"/>
  <c r="E694" i="3"/>
  <c r="D694" i="3"/>
  <c r="B694" i="3"/>
  <c r="Y693" i="3"/>
  <c r="U693" i="3"/>
  <c r="W693" i="3" s="1"/>
  <c r="X693" i="3" s="1"/>
  <c r="Q693" i="3"/>
  <c r="R693" i="3" s="1"/>
  <c r="P693" i="3"/>
  <c r="N693" i="3"/>
  <c r="L693" i="3"/>
  <c r="E693" i="3"/>
  <c r="D693" i="3"/>
  <c r="B693" i="3"/>
  <c r="Y692" i="3"/>
  <c r="U692" i="3"/>
  <c r="Q692" i="3"/>
  <c r="R692" i="3" s="1"/>
  <c r="P692" i="3"/>
  <c r="N692" i="3"/>
  <c r="L692" i="3"/>
  <c r="E692" i="3"/>
  <c r="D692" i="3"/>
  <c r="B692" i="3"/>
  <c r="Y691" i="3"/>
  <c r="Q691" i="3"/>
  <c r="R691" i="3" s="1"/>
  <c r="P691" i="3"/>
  <c r="N691" i="3"/>
  <c r="U691" i="3" s="1"/>
  <c r="L691" i="3"/>
  <c r="E691" i="3"/>
  <c r="D691" i="3"/>
  <c r="B691" i="3"/>
  <c r="Y690" i="3"/>
  <c r="Q690" i="3"/>
  <c r="R690" i="3" s="1"/>
  <c r="P690" i="3"/>
  <c r="L690" i="3"/>
  <c r="N690" i="3" s="1"/>
  <c r="U690" i="3" s="1"/>
  <c r="Z690" i="3" s="1"/>
  <c r="E690" i="3"/>
  <c r="D690" i="3"/>
  <c r="B690" i="3"/>
  <c r="Y689" i="3"/>
  <c r="Q689" i="3"/>
  <c r="R689" i="3" s="1"/>
  <c r="P689" i="3"/>
  <c r="L689" i="3"/>
  <c r="N689" i="3" s="1"/>
  <c r="U689" i="3" s="1"/>
  <c r="E689" i="3"/>
  <c r="D689" i="3"/>
  <c r="B689" i="3"/>
  <c r="Y688" i="3"/>
  <c r="U688" i="3"/>
  <c r="Q688" i="3"/>
  <c r="R688" i="3" s="1"/>
  <c r="P688" i="3"/>
  <c r="L688" i="3"/>
  <c r="N688" i="3" s="1"/>
  <c r="E688" i="3"/>
  <c r="D688" i="3"/>
  <c r="B688" i="3"/>
  <c r="Y687" i="3"/>
  <c r="U687" i="3"/>
  <c r="Q687" i="3"/>
  <c r="R687" i="3" s="1"/>
  <c r="P687" i="3"/>
  <c r="L687" i="3"/>
  <c r="N687" i="3" s="1"/>
  <c r="E687" i="3"/>
  <c r="D687" i="3"/>
  <c r="B687" i="3"/>
  <c r="Y686" i="3"/>
  <c r="Q686" i="3"/>
  <c r="R686" i="3" s="1"/>
  <c r="P686" i="3"/>
  <c r="N686" i="3"/>
  <c r="U686" i="3" s="1"/>
  <c r="Z686" i="3" s="1"/>
  <c r="L686" i="3"/>
  <c r="E686" i="3"/>
  <c r="D686" i="3"/>
  <c r="B686" i="3"/>
  <c r="Y685" i="3"/>
  <c r="U685" i="3"/>
  <c r="W685" i="3" s="1"/>
  <c r="X685" i="3" s="1"/>
  <c r="Q685" i="3"/>
  <c r="R685" i="3" s="1"/>
  <c r="P685" i="3"/>
  <c r="L685" i="3"/>
  <c r="N685" i="3" s="1"/>
  <c r="E685" i="3"/>
  <c r="D685" i="3"/>
  <c r="B685" i="3"/>
  <c r="Y684" i="3"/>
  <c r="Q684" i="3"/>
  <c r="R684" i="3" s="1"/>
  <c r="P684" i="3"/>
  <c r="L684" i="3"/>
  <c r="N684" i="3" s="1"/>
  <c r="U684" i="3" s="1"/>
  <c r="Z684" i="3" s="1"/>
  <c r="E684" i="3"/>
  <c r="D684" i="3"/>
  <c r="B684" i="3"/>
  <c r="Y683" i="3"/>
  <c r="Q683" i="3"/>
  <c r="R683" i="3" s="1"/>
  <c r="P683" i="3"/>
  <c r="L683" i="3"/>
  <c r="N683" i="3" s="1"/>
  <c r="U683" i="3" s="1"/>
  <c r="W683" i="3" s="1"/>
  <c r="X683" i="3" s="1"/>
  <c r="E683" i="3"/>
  <c r="D683" i="3"/>
  <c r="B683" i="3"/>
  <c r="Y682" i="3"/>
  <c r="U682" i="3"/>
  <c r="Z682" i="3" s="1"/>
  <c r="Q682" i="3"/>
  <c r="R682" i="3" s="1"/>
  <c r="P682" i="3"/>
  <c r="N682" i="3"/>
  <c r="L682" i="3"/>
  <c r="E682" i="3"/>
  <c r="D682" i="3"/>
  <c r="B682" i="3"/>
  <c r="Y681" i="3"/>
  <c r="Q681" i="3"/>
  <c r="R681" i="3" s="1"/>
  <c r="P681" i="3"/>
  <c r="N681" i="3"/>
  <c r="U681" i="3" s="1"/>
  <c r="W681" i="3" s="1"/>
  <c r="X681" i="3" s="1"/>
  <c r="L681" i="3"/>
  <c r="E681" i="3"/>
  <c r="D681" i="3"/>
  <c r="B681" i="3"/>
  <c r="Y680" i="3"/>
  <c r="Q680" i="3"/>
  <c r="R680" i="3" s="1"/>
  <c r="P680" i="3"/>
  <c r="L680" i="3"/>
  <c r="N680" i="3" s="1"/>
  <c r="U680" i="3" s="1"/>
  <c r="Z680" i="3" s="1"/>
  <c r="E680" i="3"/>
  <c r="D680" i="3"/>
  <c r="B680" i="3"/>
  <c r="Y679" i="3"/>
  <c r="Q679" i="3"/>
  <c r="R679" i="3" s="1"/>
  <c r="P679" i="3"/>
  <c r="N679" i="3"/>
  <c r="U679" i="3" s="1"/>
  <c r="L679" i="3"/>
  <c r="E679" i="3"/>
  <c r="D679" i="3"/>
  <c r="B679" i="3"/>
  <c r="Y678" i="3"/>
  <c r="U678" i="3"/>
  <c r="W678" i="3" s="1"/>
  <c r="X678" i="3" s="1"/>
  <c r="Q678" i="3"/>
  <c r="R678" i="3" s="1"/>
  <c r="P678" i="3"/>
  <c r="L678" i="3"/>
  <c r="N678" i="3" s="1"/>
  <c r="E678" i="3"/>
  <c r="D678" i="3"/>
  <c r="B678" i="3"/>
  <c r="Y677" i="3"/>
  <c r="U677" i="3"/>
  <c r="Z677" i="3" s="1"/>
  <c r="Q677" i="3"/>
  <c r="R677" i="3" s="1"/>
  <c r="P677" i="3"/>
  <c r="N677" i="3"/>
  <c r="L677" i="3"/>
  <c r="E677" i="3"/>
  <c r="D677" i="3"/>
  <c r="B677" i="3"/>
  <c r="Y676" i="3"/>
  <c r="Q676" i="3"/>
  <c r="R676" i="3" s="1"/>
  <c r="P676" i="3"/>
  <c r="N676" i="3"/>
  <c r="U676" i="3" s="1"/>
  <c r="L676" i="3"/>
  <c r="E676" i="3"/>
  <c r="D676" i="3"/>
  <c r="B676" i="3"/>
  <c r="Y675" i="3"/>
  <c r="U675" i="3"/>
  <c r="Q675" i="3"/>
  <c r="R675" i="3" s="1"/>
  <c r="P675" i="3"/>
  <c r="N675" i="3"/>
  <c r="L675" i="3"/>
  <c r="E675" i="3"/>
  <c r="D675" i="3"/>
  <c r="B675" i="3"/>
  <c r="Y674" i="3"/>
  <c r="Q674" i="3"/>
  <c r="R674" i="3" s="1"/>
  <c r="P674" i="3"/>
  <c r="N674" i="3"/>
  <c r="U674" i="3" s="1"/>
  <c r="W674" i="3" s="1"/>
  <c r="X674" i="3" s="1"/>
  <c r="L674" i="3"/>
  <c r="E674" i="3"/>
  <c r="D674" i="3"/>
  <c r="B674" i="3"/>
  <c r="Y673" i="3"/>
  <c r="Q673" i="3"/>
  <c r="R673" i="3" s="1"/>
  <c r="P673" i="3"/>
  <c r="N673" i="3"/>
  <c r="U673" i="3" s="1"/>
  <c r="L673" i="3"/>
  <c r="E673" i="3"/>
  <c r="D673" i="3"/>
  <c r="B673" i="3"/>
  <c r="Y672" i="3"/>
  <c r="U672" i="3"/>
  <c r="Z672" i="3" s="1"/>
  <c r="Q672" i="3"/>
  <c r="R672" i="3" s="1"/>
  <c r="P672" i="3"/>
  <c r="N672" i="3"/>
  <c r="L672" i="3"/>
  <c r="E672" i="3"/>
  <c r="D672" i="3"/>
  <c r="B672" i="3"/>
  <c r="Y671" i="3"/>
  <c r="U671" i="3"/>
  <c r="W671" i="3" s="1"/>
  <c r="X671" i="3" s="1"/>
  <c r="Q671" i="3"/>
  <c r="R671" i="3" s="1"/>
  <c r="P671" i="3"/>
  <c r="L671" i="3"/>
  <c r="N671" i="3" s="1"/>
  <c r="E671" i="3"/>
  <c r="D671" i="3"/>
  <c r="B671" i="3"/>
  <c r="Y670" i="3"/>
  <c r="Q670" i="3"/>
  <c r="R670" i="3" s="1"/>
  <c r="P670" i="3"/>
  <c r="L670" i="3"/>
  <c r="N670" i="3" s="1"/>
  <c r="U670" i="3" s="1"/>
  <c r="E670" i="3"/>
  <c r="D670" i="3"/>
  <c r="B670" i="3"/>
  <c r="Y669" i="3"/>
  <c r="Q669" i="3"/>
  <c r="R669" i="3" s="1"/>
  <c r="P669" i="3"/>
  <c r="L669" i="3"/>
  <c r="N669" i="3" s="1"/>
  <c r="U669" i="3" s="1"/>
  <c r="E669" i="3"/>
  <c r="D669" i="3"/>
  <c r="B669" i="3"/>
  <c r="Y668" i="3"/>
  <c r="Q668" i="3"/>
  <c r="R668" i="3" s="1"/>
  <c r="P668" i="3"/>
  <c r="L668" i="3"/>
  <c r="N668" i="3" s="1"/>
  <c r="U668" i="3" s="1"/>
  <c r="Z668" i="3" s="1"/>
  <c r="E668" i="3"/>
  <c r="D668" i="3"/>
  <c r="B668" i="3"/>
  <c r="Y667" i="3"/>
  <c r="Q667" i="3"/>
  <c r="R667" i="3" s="1"/>
  <c r="P667" i="3"/>
  <c r="L667" i="3"/>
  <c r="N667" i="3" s="1"/>
  <c r="U667" i="3" s="1"/>
  <c r="W667" i="3" s="1"/>
  <c r="X667" i="3" s="1"/>
  <c r="E667" i="3"/>
  <c r="D667" i="3"/>
  <c r="B667" i="3"/>
  <c r="Y666" i="3"/>
  <c r="Q666" i="3"/>
  <c r="R666" i="3" s="1"/>
  <c r="P666" i="3"/>
  <c r="L666" i="3"/>
  <c r="N666" i="3" s="1"/>
  <c r="U666" i="3" s="1"/>
  <c r="E666" i="3"/>
  <c r="D666" i="3"/>
  <c r="B666" i="3"/>
  <c r="Y665" i="3"/>
  <c r="Q665" i="3"/>
  <c r="R665" i="3" s="1"/>
  <c r="P665" i="3"/>
  <c r="N665" i="3"/>
  <c r="U665" i="3" s="1"/>
  <c r="W665" i="3" s="1"/>
  <c r="X665" i="3" s="1"/>
  <c r="L665" i="3"/>
  <c r="E665" i="3"/>
  <c r="D665" i="3"/>
  <c r="B665" i="3"/>
  <c r="Y664" i="3"/>
  <c r="Q664" i="3"/>
  <c r="R664" i="3" s="1"/>
  <c r="P664" i="3"/>
  <c r="L664" i="3"/>
  <c r="N664" i="3" s="1"/>
  <c r="U664" i="3" s="1"/>
  <c r="Z664" i="3" s="1"/>
  <c r="E664" i="3"/>
  <c r="D664" i="3"/>
  <c r="B664" i="3"/>
  <c r="Y663" i="3"/>
  <c r="Q663" i="3"/>
  <c r="R663" i="3" s="1"/>
  <c r="P663" i="3"/>
  <c r="N663" i="3"/>
  <c r="U663" i="3" s="1"/>
  <c r="L663" i="3"/>
  <c r="E663" i="3"/>
  <c r="D663" i="3"/>
  <c r="B663" i="3"/>
  <c r="Y662" i="3"/>
  <c r="U662" i="3"/>
  <c r="W662" i="3" s="1"/>
  <c r="X662" i="3" s="1"/>
  <c r="Q662" i="3"/>
  <c r="R662" i="3" s="1"/>
  <c r="P662" i="3"/>
  <c r="L662" i="3"/>
  <c r="N662" i="3" s="1"/>
  <c r="E662" i="3"/>
  <c r="D662" i="3"/>
  <c r="B662" i="3"/>
  <c r="Y661" i="3"/>
  <c r="U661" i="3"/>
  <c r="Z661" i="3" s="1"/>
  <c r="Q661" i="3"/>
  <c r="R661" i="3" s="1"/>
  <c r="P661" i="3"/>
  <c r="N661" i="3"/>
  <c r="L661" i="3"/>
  <c r="E661" i="3"/>
  <c r="D661" i="3"/>
  <c r="B661" i="3"/>
  <c r="Y660" i="3"/>
  <c r="Q660" i="3"/>
  <c r="R660" i="3" s="1"/>
  <c r="P660" i="3"/>
  <c r="N660" i="3"/>
  <c r="U660" i="3" s="1"/>
  <c r="L660" i="3"/>
  <c r="E660" i="3"/>
  <c r="D660" i="3"/>
  <c r="B660" i="3"/>
  <c r="Y659" i="3"/>
  <c r="Q659" i="3"/>
  <c r="R659" i="3" s="1"/>
  <c r="P659" i="3"/>
  <c r="L659" i="3"/>
  <c r="N659" i="3" s="1"/>
  <c r="U659" i="3" s="1"/>
  <c r="E659" i="3"/>
  <c r="D659" i="3"/>
  <c r="B659" i="3"/>
  <c r="Y658" i="3"/>
  <c r="Q658" i="3"/>
  <c r="R658" i="3" s="1"/>
  <c r="P658" i="3"/>
  <c r="N658" i="3"/>
  <c r="U658" i="3" s="1"/>
  <c r="L658" i="3"/>
  <c r="E658" i="3"/>
  <c r="D658" i="3"/>
  <c r="B658" i="3"/>
  <c r="Y657" i="3"/>
  <c r="Q657" i="3"/>
  <c r="R657" i="3" s="1"/>
  <c r="P657" i="3"/>
  <c r="N657" i="3"/>
  <c r="U657" i="3" s="1"/>
  <c r="L657" i="3"/>
  <c r="E657" i="3"/>
  <c r="D657" i="3"/>
  <c r="B657" i="3"/>
  <c r="Y656" i="3"/>
  <c r="U656" i="3"/>
  <c r="Z656" i="3" s="1"/>
  <c r="Q656" i="3"/>
  <c r="R656" i="3" s="1"/>
  <c r="P656" i="3"/>
  <c r="N656" i="3"/>
  <c r="L656" i="3"/>
  <c r="E656" i="3"/>
  <c r="D656" i="3"/>
  <c r="B656" i="3"/>
  <c r="Y655" i="3"/>
  <c r="U655" i="3"/>
  <c r="W655" i="3" s="1"/>
  <c r="X655" i="3" s="1"/>
  <c r="Q655" i="3"/>
  <c r="R655" i="3" s="1"/>
  <c r="P655" i="3"/>
  <c r="L655" i="3"/>
  <c r="N655" i="3" s="1"/>
  <c r="E655" i="3"/>
  <c r="D655" i="3"/>
  <c r="B655" i="3"/>
  <c r="Y654" i="3"/>
  <c r="Q654" i="3"/>
  <c r="R654" i="3" s="1"/>
  <c r="P654" i="3"/>
  <c r="L654" i="3"/>
  <c r="N654" i="3" s="1"/>
  <c r="U654" i="3" s="1"/>
  <c r="E654" i="3"/>
  <c r="D654" i="3"/>
  <c r="B654" i="3"/>
  <c r="Y653" i="3"/>
  <c r="U653" i="3"/>
  <c r="W653" i="3" s="1"/>
  <c r="X653" i="3" s="1"/>
  <c r="Q653" i="3"/>
  <c r="R653" i="3" s="1"/>
  <c r="P653" i="3"/>
  <c r="L653" i="3"/>
  <c r="N653" i="3" s="1"/>
  <c r="E653" i="3"/>
  <c r="D653" i="3"/>
  <c r="B653" i="3"/>
  <c r="Y652" i="3"/>
  <c r="Q652" i="3"/>
  <c r="R652" i="3" s="1"/>
  <c r="P652" i="3"/>
  <c r="L652" i="3"/>
  <c r="N652" i="3" s="1"/>
  <c r="U652" i="3" s="1"/>
  <c r="Z652" i="3" s="1"/>
  <c r="E652" i="3"/>
  <c r="D652" i="3"/>
  <c r="B652" i="3"/>
  <c r="Y651" i="3"/>
  <c r="Q651" i="3"/>
  <c r="R651" i="3" s="1"/>
  <c r="P651" i="3"/>
  <c r="L651" i="3"/>
  <c r="N651" i="3" s="1"/>
  <c r="U651" i="3" s="1"/>
  <c r="W651" i="3" s="1"/>
  <c r="X651" i="3" s="1"/>
  <c r="E651" i="3"/>
  <c r="D651" i="3"/>
  <c r="B651" i="3"/>
  <c r="Y650" i="3"/>
  <c r="Q650" i="3"/>
  <c r="R650" i="3" s="1"/>
  <c r="P650" i="3"/>
  <c r="N650" i="3"/>
  <c r="U650" i="3" s="1"/>
  <c r="L650" i="3"/>
  <c r="E650" i="3"/>
  <c r="D650" i="3"/>
  <c r="B650" i="3"/>
  <c r="Y649" i="3"/>
  <c r="Q649" i="3"/>
  <c r="R649" i="3" s="1"/>
  <c r="P649" i="3"/>
  <c r="N649" i="3"/>
  <c r="U649" i="3" s="1"/>
  <c r="Z649" i="3" s="1"/>
  <c r="L649" i="3"/>
  <c r="E649" i="3"/>
  <c r="D649" i="3"/>
  <c r="B649" i="3"/>
  <c r="Y648" i="3"/>
  <c r="Q648" i="3"/>
  <c r="R648" i="3" s="1"/>
  <c r="P648" i="3"/>
  <c r="L648" i="3"/>
  <c r="N648" i="3" s="1"/>
  <c r="U648" i="3" s="1"/>
  <c r="Z648" i="3" s="1"/>
  <c r="E648" i="3"/>
  <c r="D648" i="3"/>
  <c r="B648" i="3"/>
  <c r="Y647" i="3"/>
  <c r="Q647" i="3"/>
  <c r="R647" i="3" s="1"/>
  <c r="P647" i="3"/>
  <c r="N647" i="3"/>
  <c r="U647" i="3" s="1"/>
  <c r="L647" i="3"/>
  <c r="E647" i="3"/>
  <c r="D647" i="3"/>
  <c r="B647" i="3"/>
  <c r="Y646" i="3"/>
  <c r="U646" i="3"/>
  <c r="W646" i="3" s="1"/>
  <c r="X646" i="3" s="1"/>
  <c r="Q646" i="3"/>
  <c r="R646" i="3" s="1"/>
  <c r="P646" i="3"/>
  <c r="L646" i="3"/>
  <c r="N646" i="3" s="1"/>
  <c r="E646" i="3"/>
  <c r="D646" i="3"/>
  <c r="B646" i="3"/>
  <c r="Y645" i="3"/>
  <c r="U645" i="3"/>
  <c r="Z645" i="3" s="1"/>
  <c r="Q645" i="3"/>
  <c r="R645" i="3" s="1"/>
  <c r="P645" i="3"/>
  <c r="N645" i="3"/>
  <c r="L645" i="3"/>
  <c r="E645" i="3"/>
  <c r="D645" i="3"/>
  <c r="B645" i="3"/>
  <c r="Y644" i="3"/>
  <c r="Q644" i="3"/>
  <c r="R644" i="3" s="1"/>
  <c r="P644" i="3"/>
  <c r="N644" i="3"/>
  <c r="U644" i="3" s="1"/>
  <c r="L644" i="3"/>
  <c r="E644" i="3"/>
  <c r="D644" i="3"/>
  <c r="B644" i="3"/>
  <c r="Y643" i="3"/>
  <c r="Q643" i="3"/>
  <c r="R643" i="3" s="1"/>
  <c r="P643" i="3"/>
  <c r="L643" i="3"/>
  <c r="N643" i="3" s="1"/>
  <c r="U643" i="3" s="1"/>
  <c r="E643" i="3"/>
  <c r="D643" i="3"/>
  <c r="B643" i="3"/>
  <c r="Y642" i="3"/>
  <c r="Q642" i="3"/>
  <c r="R642" i="3" s="1"/>
  <c r="P642" i="3"/>
  <c r="N642" i="3"/>
  <c r="U642" i="3" s="1"/>
  <c r="W642" i="3" s="1"/>
  <c r="X642" i="3" s="1"/>
  <c r="L642" i="3"/>
  <c r="E642" i="3"/>
  <c r="D642" i="3"/>
  <c r="B642" i="3"/>
  <c r="Y641" i="3"/>
  <c r="U641" i="3"/>
  <c r="Q641" i="3"/>
  <c r="R641" i="3" s="1"/>
  <c r="P641" i="3"/>
  <c r="N641" i="3"/>
  <c r="L641" i="3"/>
  <c r="E641" i="3"/>
  <c r="D641" i="3"/>
  <c r="B641" i="3"/>
  <c r="Y640" i="3"/>
  <c r="U640" i="3"/>
  <c r="Z640" i="3" s="1"/>
  <c r="Q640" i="3"/>
  <c r="R640" i="3" s="1"/>
  <c r="P640" i="3"/>
  <c r="N640" i="3"/>
  <c r="L640" i="3"/>
  <c r="E640" i="3"/>
  <c r="D640" i="3"/>
  <c r="B640" i="3"/>
  <c r="Y639" i="3"/>
  <c r="Q639" i="3"/>
  <c r="R639" i="3" s="1"/>
  <c r="P639" i="3"/>
  <c r="L639" i="3"/>
  <c r="N639" i="3" s="1"/>
  <c r="U639" i="3" s="1"/>
  <c r="E639" i="3"/>
  <c r="D639" i="3"/>
  <c r="B639" i="3"/>
  <c r="Y638" i="3"/>
  <c r="U638" i="3"/>
  <c r="Z638" i="3" s="1"/>
  <c r="Q638" i="3"/>
  <c r="R638" i="3" s="1"/>
  <c r="P638" i="3"/>
  <c r="N638" i="3"/>
  <c r="L638" i="3"/>
  <c r="E638" i="3"/>
  <c r="D638" i="3"/>
  <c r="B638" i="3"/>
  <c r="Y637" i="3"/>
  <c r="U637" i="3"/>
  <c r="W637" i="3" s="1"/>
  <c r="X637" i="3" s="1"/>
  <c r="Q637" i="3"/>
  <c r="R637" i="3" s="1"/>
  <c r="P637" i="3"/>
  <c r="L637" i="3"/>
  <c r="N637" i="3" s="1"/>
  <c r="E637" i="3"/>
  <c r="D637" i="3"/>
  <c r="B637" i="3"/>
  <c r="Y636" i="3"/>
  <c r="Q636" i="3"/>
  <c r="R636" i="3" s="1"/>
  <c r="P636" i="3"/>
  <c r="L636" i="3"/>
  <c r="N636" i="3" s="1"/>
  <c r="U636" i="3" s="1"/>
  <c r="Z636" i="3" s="1"/>
  <c r="E636" i="3"/>
  <c r="D636" i="3"/>
  <c r="B636" i="3"/>
  <c r="Y635" i="3"/>
  <c r="Q635" i="3"/>
  <c r="R635" i="3" s="1"/>
  <c r="P635" i="3"/>
  <c r="L635" i="3"/>
  <c r="N635" i="3" s="1"/>
  <c r="U635" i="3" s="1"/>
  <c r="W635" i="3" s="1"/>
  <c r="X635" i="3" s="1"/>
  <c r="E635" i="3"/>
  <c r="D635" i="3"/>
  <c r="B635" i="3"/>
  <c r="Y634" i="3"/>
  <c r="Q634" i="3"/>
  <c r="R634" i="3" s="1"/>
  <c r="P634" i="3"/>
  <c r="L634" i="3"/>
  <c r="N634" i="3" s="1"/>
  <c r="U634" i="3" s="1"/>
  <c r="E634" i="3"/>
  <c r="D634" i="3"/>
  <c r="B634" i="3"/>
  <c r="Y633" i="3"/>
  <c r="Q633" i="3"/>
  <c r="R633" i="3" s="1"/>
  <c r="P633" i="3"/>
  <c r="N633" i="3"/>
  <c r="U633" i="3" s="1"/>
  <c r="L633" i="3"/>
  <c r="E633" i="3"/>
  <c r="D633" i="3"/>
  <c r="B633" i="3"/>
  <c r="Y632" i="3"/>
  <c r="Q632" i="3"/>
  <c r="R632" i="3" s="1"/>
  <c r="P632" i="3"/>
  <c r="L632" i="3"/>
  <c r="N632" i="3" s="1"/>
  <c r="U632" i="3" s="1"/>
  <c r="Z632" i="3" s="1"/>
  <c r="E632" i="3"/>
  <c r="D632" i="3"/>
  <c r="B632" i="3"/>
  <c r="Y631" i="3"/>
  <c r="Q631" i="3"/>
  <c r="R631" i="3" s="1"/>
  <c r="P631" i="3"/>
  <c r="L631" i="3"/>
  <c r="N631" i="3" s="1"/>
  <c r="U631" i="3" s="1"/>
  <c r="E631" i="3"/>
  <c r="D631" i="3"/>
  <c r="B631" i="3"/>
  <c r="Y630" i="3"/>
  <c r="U630" i="3"/>
  <c r="W630" i="3" s="1"/>
  <c r="X630" i="3" s="1"/>
  <c r="Q630" i="3"/>
  <c r="R630" i="3" s="1"/>
  <c r="P630" i="3"/>
  <c r="L630" i="3"/>
  <c r="N630" i="3" s="1"/>
  <c r="E630" i="3"/>
  <c r="D630" i="3"/>
  <c r="B630" i="3"/>
  <c r="Y629" i="3"/>
  <c r="U629" i="3"/>
  <c r="Z629" i="3" s="1"/>
  <c r="Q629" i="3"/>
  <c r="R629" i="3" s="1"/>
  <c r="P629" i="3"/>
  <c r="N629" i="3"/>
  <c r="L629" i="3"/>
  <c r="E629" i="3"/>
  <c r="D629" i="3"/>
  <c r="B629" i="3"/>
  <c r="Y628" i="3"/>
  <c r="Q628" i="3"/>
  <c r="R628" i="3" s="1"/>
  <c r="P628" i="3"/>
  <c r="N628" i="3"/>
  <c r="U628" i="3" s="1"/>
  <c r="L628" i="3"/>
  <c r="E628" i="3"/>
  <c r="D628" i="3"/>
  <c r="B628" i="3"/>
  <c r="Y627" i="3"/>
  <c r="U627" i="3"/>
  <c r="Q627" i="3"/>
  <c r="R627" i="3" s="1"/>
  <c r="P627" i="3"/>
  <c r="N627" i="3"/>
  <c r="L627" i="3"/>
  <c r="E627" i="3"/>
  <c r="D627" i="3"/>
  <c r="B627" i="3"/>
  <c r="Y626" i="3"/>
  <c r="Q626" i="3"/>
  <c r="R626" i="3" s="1"/>
  <c r="P626" i="3"/>
  <c r="N626" i="3"/>
  <c r="U626" i="3" s="1"/>
  <c r="W626" i="3" s="1"/>
  <c r="X626" i="3" s="1"/>
  <c r="L626" i="3"/>
  <c r="E626" i="3"/>
  <c r="D626" i="3"/>
  <c r="B626" i="3"/>
  <c r="Y625" i="3"/>
  <c r="U625" i="3"/>
  <c r="Z625" i="3" s="1"/>
  <c r="Q625" i="3"/>
  <c r="R625" i="3" s="1"/>
  <c r="P625" i="3"/>
  <c r="N625" i="3"/>
  <c r="L625" i="3"/>
  <c r="E625" i="3"/>
  <c r="D625" i="3"/>
  <c r="B625" i="3"/>
  <c r="Y624" i="3"/>
  <c r="U624" i="3"/>
  <c r="Z624" i="3" s="1"/>
  <c r="Q624" i="3"/>
  <c r="R624" i="3" s="1"/>
  <c r="P624" i="3"/>
  <c r="N624" i="3"/>
  <c r="L624" i="3"/>
  <c r="E624" i="3"/>
  <c r="D624" i="3"/>
  <c r="B624" i="3"/>
  <c r="Y623" i="3"/>
  <c r="U623" i="3"/>
  <c r="W623" i="3" s="1"/>
  <c r="X623" i="3" s="1"/>
  <c r="Q623" i="3"/>
  <c r="R623" i="3" s="1"/>
  <c r="P623" i="3"/>
  <c r="L623" i="3"/>
  <c r="N623" i="3" s="1"/>
  <c r="E623" i="3"/>
  <c r="D623" i="3"/>
  <c r="B623" i="3"/>
  <c r="Y622" i="3"/>
  <c r="Q622" i="3"/>
  <c r="R622" i="3" s="1"/>
  <c r="P622" i="3"/>
  <c r="L622" i="3"/>
  <c r="N622" i="3" s="1"/>
  <c r="U622" i="3" s="1"/>
  <c r="E622" i="3"/>
  <c r="D622" i="3"/>
  <c r="B622" i="3"/>
  <c r="Y621" i="3"/>
  <c r="U621" i="3"/>
  <c r="W621" i="3" s="1"/>
  <c r="X621" i="3" s="1"/>
  <c r="Q621" i="3"/>
  <c r="R621" i="3" s="1"/>
  <c r="P621" i="3"/>
  <c r="N621" i="3"/>
  <c r="L621" i="3"/>
  <c r="E621" i="3"/>
  <c r="D621" i="3"/>
  <c r="B621" i="3"/>
  <c r="Y620" i="3"/>
  <c r="Q620" i="3"/>
  <c r="R620" i="3" s="1"/>
  <c r="P620" i="3"/>
  <c r="L620" i="3"/>
  <c r="N620" i="3" s="1"/>
  <c r="U620" i="3" s="1"/>
  <c r="Z620" i="3" s="1"/>
  <c r="E620" i="3"/>
  <c r="D620" i="3"/>
  <c r="B620" i="3"/>
  <c r="Y619" i="3"/>
  <c r="Q619" i="3"/>
  <c r="R619" i="3" s="1"/>
  <c r="P619" i="3"/>
  <c r="L619" i="3"/>
  <c r="N619" i="3" s="1"/>
  <c r="U619" i="3" s="1"/>
  <c r="W619" i="3" s="1"/>
  <c r="X619" i="3" s="1"/>
  <c r="E619" i="3"/>
  <c r="D619" i="3"/>
  <c r="B619" i="3"/>
  <c r="Y618" i="3"/>
  <c r="Q618" i="3"/>
  <c r="R618" i="3" s="1"/>
  <c r="P618" i="3"/>
  <c r="L618" i="3"/>
  <c r="N618" i="3" s="1"/>
  <c r="U618" i="3" s="1"/>
  <c r="E618" i="3"/>
  <c r="D618" i="3"/>
  <c r="B618" i="3"/>
  <c r="Y617" i="3"/>
  <c r="Q617" i="3"/>
  <c r="R617" i="3" s="1"/>
  <c r="P617" i="3"/>
  <c r="N617" i="3"/>
  <c r="U617" i="3" s="1"/>
  <c r="Z617" i="3" s="1"/>
  <c r="L617" i="3"/>
  <c r="E617" i="3"/>
  <c r="D617" i="3"/>
  <c r="B617" i="3"/>
  <c r="Y616" i="3"/>
  <c r="Q616" i="3"/>
  <c r="R616" i="3" s="1"/>
  <c r="P616" i="3"/>
  <c r="L616" i="3"/>
  <c r="N616" i="3" s="1"/>
  <c r="U616" i="3" s="1"/>
  <c r="Z616" i="3" s="1"/>
  <c r="E616" i="3"/>
  <c r="D616" i="3"/>
  <c r="B616" i="3"/>
  <c r="Y615" i="3"/>
  <c r="Q615" i="3"/>
  <c r="R615" i="3" s="1"/>
  <c r="P615" i="3"/>
  <c r="N615" i="3"/>
  <c r="U615" i="3" s="1"/>
  <c r="L615" i="3"/>
  <c r="E615" i="3"/>
  <c r="D615" i="3"/>
  <c r="B615" i="3"/>
  <c r="Y614" i="3"/>
  <c r="Q614" i="3"/>
  <c r="R614" i="3" s="1"/>
  <c r="P614" i="3"/>
  <c r="N614" i="3"/>
  <c r="U614" i="3" s="1"/>
  <c r="L614" i="3"/>
  <c r="E614" i="3"/>
  <c r="D614" i="3"/>
  <c r="B614" i="3"/>
  <c r="Y613" i="3"/>
  <c r="U613" i="3"/>
  <c r="Z613" i="3" s="1"/>
  <c r="Q613" i="3"/>
  <c r="R613" i="3" s="1"/>
  <c r="P613" i="3"/>
  <c r="N613" i="3"/>
  <c r="L613" i="3"/>
  <c r="E613" i="3"/>
  <c r="D613" i="3"/>
  <c r="B613" i="3"/>
  <c r="Y612" i="3"/>
  <c r="Q612" i="3"/>
  <c r="R612" i="3" s="1"/>
  <c r="P612" i="3"/>
  <c r="N612" i="3"/>
  <c r="U612" i="3" s="1"/>
  <c r="L612" i="3"/>
  <c r="E612" i="3"/>
  <c r="D612" i="3"/>
  <c r="B612" i="3"/>
  <c r="Y611" i="3"/>
  <c r="Q611" i="3"/>
  <c r="R611" i="3" s="1"/>
  <c r="P611" i="3"/>
  <c r="L611" i="3"/>
  <c r="N611" i="3" s="1"/>
  <c r="U611" i="3" s="1"/>
  <c r="E611" i="3"/>
  <c r="D611" i="3"/>
  <c r="B611" i="3"/>
  <c r="Y610" i="3"/>
  <c r="U610" i="3"/>
  <c r="W610" i="3" s="1"/>
  <c r="X610" i="3" s="1"/>
  <c r="Q610" i="3"/>
  <c r="R610" i="3" s="1"/>
  <c r="P610" i="3"/>
  <c r="N610" i="3"/>
  <c r="L610" i="3"/>
  <c r="E610" i="3"/>
  <c r="D610" i="3"/>
  <c r="B610" i="3"/>
  <c r="Y609" i="3"/>
  <c r="U609" i="3"/>
  <c r="Z609" i="3" s="1"/>
  <c r="Q609" i="3"/>
  <c r="R609" i="3" s="1"/>
  <c r="P609" i="3"/>
  <c r="N609" i="3"/>
  <c r="L609" i="3"/>
  <c r="E609" i="3"/>
  <c r="D609" i="3"/>
  <c r="B609" i="3"/>
  <c r="Y608" i="3"/>
  <c r="U608" i="3"/>
  <c r="Z608" i="3" s="1"/>
  <c r="Q608" i="3"/>
  <c r="R608" i="3" s="1"/>
  <c r="P608" i="3"/>
  <c r="N608" i="3"/>
  <c r="L608" i="3"/>
  <c r="E608" i="3"/>
  <c r="D608" i="3"/>
  <c r="B608" i="3"/>
  <c r="Y607" i="3"/>
  <c r="Q607" i="3"/>
  <c r="R607" i="3" s="1"/>
  <c r="P607" i="3"/>
  <c r="L607" i="3"/>
  <c r="N607" i="3" s="1"/>
  <c r="U607" i="3" s="1"/>
  <c r="E607" i="3"/>
  <c r="D607" i="3"/>
  <c r="B607" i="3"/>
  <c r="Y606" i="3"/>
  <c r="Q606" i="3"/>
  <c r="R606" i="3" s="1"/>
  <c r="P606" i="3"/>
  <c r="L606" i="3"/>
  <c r="N606" i="3" s="1"/>
  <c r="U606" i="3" s="1"/>
  <c r="E606" i="3"/>
  <c r="D606" i="3"/>
  <c r="B606" i="3"/>
  <c r="Y605" i="3"/>
  <c r="U605" i="3"/>
  <c r="Z605" i="3" s="1"/>
  <c r="Q605" i="3"/>
  <c r="R605" i="3" s="1"/>
  <c r="P605" i="3"/>
  <c r="L605" i="3"/>
  <c r="N605" i="3" s="1"/>
  <c r="E605" i="3"/>
  <c r="D605" i="3"/>
  <c r="B605" i="3"/>
  <c r="Y604" i="3"/>
  <c r="Q604" i="3"/>
  <c r="R604" i="3" s="1"/>
  <c r="P604" i="3"/>
  <c r="L604" i="3"/>
  <c r="N604" i="3" s="1"/>
  <c r="U604" i="3" s="1"/>
  <c r="E604" i="3"/>
  <c r="D604" i="3"/>
  <c r="B604" i="3"/>
  <c r="Y603" i="3"/>
  <c r="Q603" i="3"/>
  <c r="R603" i="3" s="1"/>
  <c r="P603" i="3"/>
  <c r="L603" i="3"/>
  <c r="N603" i="3" s="1"/>
  <c r="U603" i="3" s="1"/>
  <c r="W603" i="3" s="1"/>
  <c r="X603" i="3" s="1"/>
  <c r="E603" i="3"/>
  <c r="D603" i="3"/>
  <c r="B603" i="3"/>
  <c r="Y602" i="3"/>
  <c r="Q602" i="3"/>
  <c r="R602" i="3" s="1"/>
  <c r="P602" i="3"/>
  <c r="N602" i="3"/>
  <c r="U602" i="3" s="1"/>
  <c r="L602" i="3"/>
  <c r="E602" i="3"/>
  <c r="D602" i="3"/>
  <c r="B602" i="3"/>
  <c r="Y601" i="3"/>
  <c r="Q601" i="3"/>
  <c r="R601" i="3" s="1"/>
  <c r="P601" i="3"/>
  <c r="L601" i="3"/>
  <c r="N601" i="3" s="1"/>
  <c r="U601" i="3" s="1"/>
  <c r="E601" i="3"/>
  <c r="D601" i="3"/>
  <c r="B601" i="3"/>
  <c r="Y600" i="3"/>
  <c r="Q600" i="3"/>
  <c r="R600" i="3" s="1"/>
  <c r="P600" i="3"/>
  <c r="L600" i="3"/>
  <c r="N600" i="3" s="1"/>
  <c r="U600" i="3" s="1"/>
  <c r="Z600" i="3" s="1"/>
  <c r="E600" i="3"/>
  <c r="D600" i="3"/>
  <c r="B600" i="3"/>
  <c r="Y599" i="3"/>
  <c r="Q599" i="3"/>
  <c r="R599" i="3" s="1"/>
  <c r="P599" i="3"/>
  <c r="N599" i="3"/>
  <c r="U599" i="3" s="1"/>
  <c r="L599" i="3"/>
  <c r="E599" i="3"/>
  <c r="D599" i="3"/>
  <c r="B599" i="3"/>
  <c r="Y598" i="3"/>
  <c r="Q598" i="3"/>
  <c r="R598" i="3" s="1"/>
  <c r="P598" i="3"/>
  <c r="L598" i="3"/>
  <c r="N598" i="3" s="1"/>
  <c r="U598" i="3" s="1"/>
  <c r="E598" i="3"/>
  <c r="D598" i="3"/>
  <c r="B598" i="3"/>
  <c r="Y597" i="3"/>
  <c r="U597" i="3"/>
  <c r="Z597" i="3" s="1"/>
  <c r="Q597" i="3"/>
  <c r="R597" i="3" s="1"/>
  <c r="P597" i="3"/>
  <c r="N597" i="3"/>
  <c r="L597" i="3"/>
  <c r="E597" i="3"/>
  <c r="D597" i="3"/>
  <c r="B597" i="3"/>
  <c r="Y596" i="3"/>
  <c r="Q596" i="3"/>
  <c r="R596" i="3" s="1"/>
  <c r="P596" i="3"/>
  <c r="N596" i="3"/>
  <c r="U596" i="3" s="1"/>
  <c r="L596" i="3"/>
  <c r="E596" i="3"/>
  <c r="D596" i="3"/>
  <c r="B596" i="3"/>
  <c r="Y595" i="3"/>
  <c r="Q595" i="3"/>
  <c r="R595" i="3" s="1"/>
  <c r="P595" i="3"/>
  <c r="L595" i="3"/>
  <c r="N595" i="3" s="1"/>
  <c r="U595" i="3" s="1"/>
  <c r="E595" i="3"/>
  <c r="D595" i="3"/>
  <c r="B595" i="3"/>
  <c r="Y594" i="3"/>
  <c r="U594" i="3"/>
  <c r="W594" i="3" s="1"/>
  <c r="X594" i="3" s="1"/>
  <c r="Q594" i="3"/>
  <c r="R594" i="3" s="1"/>
  <c r="P594" i="3"/>
  <c r="N594" i="3"/>
  <c r="L594" i="3"/>
  <c r="E594" i="3"/>
  <c r="D594" i="3"/>
  <c r="B594" i="3"/>
  <c r="Y593" i="3"/>
  <c r="U593" i="3"/>
  <c r="Z593" i="3" s="1"/>
  <c r="Q593" i="3"/>
  <c r="R593" i="3" s="1"/>
  <c r="P593" i="3"/>
  <c r="N593" i="3"/>
  <c r="L593" i="3"/>
  <c r="E593" i="3"/>
  <c r="D593" i="3"/>
  <c r="B593" i="3"/>
  <c r="Y592" i="3"/>
  <c r="U592" i="3"/>
  <c r="Z592" i="3" s="1"/>
  <c r="Q592" i="3"/>
  <c r="R592" i="3" s="1"/>
  <c r="P592" i="3"/>
  <c r="N592" i="3"/>
  <c r="L592" i="3"/>
  <c r="E592" i="3"/>
  <c r="D592" i="3"/>
  <c r="B592" i="3"/>
  <c r="Y591" i="3"/>
  <c r="Q591" i="3"/>
  <c r="R591" i="3" s="1"/>
  <c r="P591" i="3"/>
  <c r="L591" i="3"/>
  <c r="N591" i="3" s="1"/>
  <c r="U591" i="3" s="1"/>
  <c r="E591" i="3"/>
  <c r="D591" i="3"/>
  <c r="B591" i="3"/>
  <c r="Y590" i="3"/>
  <c r="Q590" i="3"/>
  <c r="R590" i="3" s="1"/>
  <c r="P590" i="3"/>
  <c r="N590" i="3"/>
  <c r="U590" i="3" s="1"/>
  <c r="L590" i="3"/>
  <c r="E590" i="3"/>
  <c r="D590" i="3"/>
  <c r="B590" i="3"/>
  <c r="Y589" i="3"/>
  <c r="Q589" i="3"/>
  <c r="R589" i="3" s="1"/>
  <c r="P589" i="3"/>
  <c r="L589" i="3"/>
  <c r="N589" i="3" s="1"/>
  <c r="U589" i="3" s="1"/>
  <c r="E589" i="3"/>
  <c r="D589" i="3"/>
  <c r="B589" i="3"/>
  <c r="Y588" i="3"/>
  <c r="Q588" i="3"/>
  <c r="R588" i="3" s="1"/>
  <c r="P588" i="3"/>
  <c r="N588" i="3"/>
  <c r="U588" i="3" s="1"/>
  <c r="L588" i="3"/>
  <c r="E588" i="3"/>
  <c r="D588" i="3"/>
  <c r="B588" i="3"/>
  <c r="Y587" i="3"/>
  <c r="Q587" i="3"/>
  <c r="R587" i="3" s="1"/>
  <c r="P587" i="3"/>
  <c r="L587" i="3"/>
  <c r="N587" i="3" s="1"/>
  <c r="U587" i="3" s="1"/>
  <c r="W587" i="3" s="1"/>
  <c r="X587" i="3" s="1"/>
  <c r="E587" i="3"/>
  <c r="D587" i="3"/>
  <c r="B587" i="3"/>
  <c r="Y586" i="3"/>
  <c r="Q586" i="3"/>
  <c r="R586" i="3" s="1"/>
  <c r="P586" i="3"/>
  <c r="L586" i="3"/>
  <c r="N586" i="3" s="1"/>
  <c r="U586" i="3" s="1"/>
  <c r="E586" i="3"/>
  <c r="D586" i="3"/>
  <c r="B586" i="3"/>
  <c r="Y585" i="3"/>
  <c r="Q585" i="3"/>
  <c r="R585" i="3" s="1"/>
  <c r="P585" i="3"/>
  <c r="L585" i="3"/>
  <c r="N585" i="3" s="1"/>
  <c r="U585" i="3" s="1"/>
  <c r="E585" i="3"/>
  <c r="D585" i="3"/>
  <c r="B585" i="3"/>
  <c r="Y584" i="3"/>
  <c r="U584" i="3"/>
  <c r="Z584" i="3" s="1"/>
  <c r="Q584" i="3"/>
  <c r="R584" i="3" s="1"/>
  <c r="P584" i="3"/>
  <c r="N584" i="3"/>
  <c r="L584" i="3"/>
  <c r="E584" i="3"/>
  <c r="D584" i="3"/>
  <c r="B584" i="3"/>
  <c r="Y583" i="3"/>
  <c r="Q583" i="3"/>
  <c r="R583" i="3" s="1"/>
  <c r="P583" i="3"/>
  <c r="N583" i="3"/>
  <c r="U583" i="3" s="1"/>
  <c r="L583" i="3"/>
  <c r="E583" i="3"/>
  <c r="D583" i="3"/>
  <c r="B583" i="3"/>
  <c r="Y582" i="3"/>
  <c r="Q582" i="3"/>
  <c r="R582" i="3" s="1"/>
  <c r="P582" i="3"/>
  <c r="N582" i="3"/>
  <c r="U582" i="3" s="1"/>
  <c r="L582" i="3"/>
  <c r="E582" i="3"/>
  <c r="D582" i="3"/>
  <c r="B582" i="3"/>
  <c r="Y581" i="3"/>
  <c r="U581" i="3"/>
  <c r="Z581" i="3" s="1"/>
  <c r="Q581" i="3"/>
  <c r="R581" i="3" s="1"/>
  <c r="P581" i="3"/>
  <c r="N581" i="3"/>
  <c r="L581" i="3"/>
  <c r="E581" i="3"/>
  <c r="D581" i="3"/>
  <c r="B581" i="3"/>
  <c r="Y580" i="3"/>
  <c r="U580" i="3"/>
  <c r="W580" i="3" s="1"/>
  <c r="X580" i="3" s="1"/>
  <c r="Q580" i="3"/>
  <c r="R580" i="3" s="1"/>
  <c r="P580" i="3"/>
  <c r="N580" i="3"/>
  <c r="L580" i="3"/>
  <c r="E580" i="3"/>
  <c r="D580" i="3"/>
  <c r="B580" i="3"/>
  <c r="Y579" i="3"/>
  <c r="Q579" i="3"/>
  <c r="R579" i="3" s="1"/>
  <c r="P579" i="3"/>
  <c r="N579" i="3"/>
  <c r="U579" i="3" s="1"/>
  <c r="L579" i="3"/>
  <c r="E579" i="3"/>
  <c r="D579" i="3"/>
  <c r="B579" i="3"/>
  <c r="Y578" i="3"/>
  <c r="Q578" i="3"/>
  <c r="R578" i="3" s="1"/>
  <c r="P578" i="3"/>
  <c r="N578" i="3"/>
  <c r="U578" i="3" s="1"/>
  <c r="L578" i="3"/>
  <c r="E578" i="3"/>
  <c r="D578" i="3"/>
  <c r="B578" i="3"/>
  <c r="Y577" i="3"/>
  <c r="Q577" i="3"/>
  <c r="R577" i="3" s="1"/>
  <c r="P577" i="3"/>
  <c r="L577" i="3"/>
  <c r="N577" i="3" s="1"/>
  <c r="U577" i="3" s="1"/>
  <c r="E577" i="3"/>
  <c r="D577" i="3"/>
  <c r="B577" i="3"/>
  <c r="Y576" i="3"/>
  <c r="U576" i="3"/>
  <c r="Z576" i="3" s="1"/>
  <c r="Q576" i="3"/>
  <c r="R576" i="3" s="1"/>
  <c r="P576" i="3"/>
  <c r="N576" i="3"/>
  <c r="L576" i="3"/>
  <c r="E576" i="3"/>
  <c r="D576" i="3"/>
  <c r="B576" i="3"/>
  <c r="Y575" i="3"/>
  <c r="U575" i="3"/>
  <c r="Z575" i="3" s="1"/>
  <c r="Q575" i="3"/>
  <c r="R575" i="3" s="1"/>
  <c r="P575" i="3"/>
  <c r="L575" i="3"/>
  <c r="N575" i="3" s="1"/>
  <c r="E575" i="3"/>
  <c r="D575" i="3"/>
  <c r="B575" i="3"/>
  <c r="Y574" i="3"/>
  <c r="Q574" i="3"/>
  <c r="R574" i="3" s="1"/>
  <c r="P574" i="3"/>
  <c r="L574" i="3"/>
  <c r="N574" i="3" s="1"/>
  <c r="U574" i="3" s="1"/>
  <c r="E574" i="3"/>
  <c r="D574" i="3"/>
  <c r="B574" i="3"/>
  <c r="Y573" i="3"/>
  <c r="Q573" i="3"/>
  <c r="R573" i="3" s="1"/>
  <c r="P573" i="3"/>
  <c r="L573" i="3"/>
  <c r="N573" i="3" s="1"/>
  <c r="U573" i="3" s="1"/>
  <c r="E573" i="3"/>
  <c r="D573" i="3"/>
  <c r="B573" i="3"/>
  <c r="Y572" i="3"/>
  <c r="Q572" i="3"/>
  <c r="R572" i="3" s="1"/>
  <c r="P572" i="3"/>
  <c r="N572" i="3"/>
  <c r="U572" i="3" s="1"/>
  <c r="Z572" i="3" s="1"/>
  <c r="L572" i="3"/>
  <c r="E572" i="3"/>
  <c r="D572" i="3"/>
  <c r="B572" i="3"/>
  <c r="Y571" i="3"/>
  <c r="Q571" i="3"/>
  <c r="R571" i="3" s="1"/>
  <c r="P571" i="3"/>
  <c r="L571" i="3"/>
  <c r="N571" i="3" s="1"/>
  <c r="U571" i="3" s="1"/>
  <c r="W571" i="3" s="1"/>
  <c r="X571" i="3" s="1"/>
  <c r="E571" i="3"/>
  <c r="D571" i="3"/>
  <c r="B571" i="3"/>
  <c r="Y570" i="3"/>
  <c r="Q570" i="3"/>
  <c r="R570" i="3" s="1"/>
  <c r="P570" i="3"/>
  <c r="L570" i="3"/>
  <c r="N570" i="3" s="1"/>
  <c r="U570" i="3" s="1"/>
  <c r="E570" i="3"/>
  <c r="D570" i="3"/>
  <c r="B570" i="3"/>
  <c r="Y569" i="3"/>
  <c r="Q569" i="3"/>
  <c r="R569" i="3" s="1"/>
  <c r="P569" i="3"/>
  <c r="N569" i="3"/>
  <c r="U569" i="3" s="1"/>
  <c r="L569" i="3"/>
  <c r="E569" i="3"/>
  <c r="D569" i="3"/>
  <c r="B569" i="3"/>
  <c r="Y568" i="3"/>
  <c r="Q568" i="3"/>
  <c r="R568" i="3" s="1"/>
  <c r="P568" i="3"/>
  <c r="N568" i="3"/>
  <c r="U568" i="3" s="1"/>
  <c r="L568" i="3"/>
  <c r="E568" i="3"/>
  <c r="D568" i="3"/>
  <c r="B568" i="3"/>
  <c r="Y567" i="3"/>
  <c r="Q567" i="3"/>
  <c r="R567" i="3" s="1"/>
  <c r="P567" i="3"/>
  <c r="L567" i="3"/>
  <c r="N567" i="3" s="1"/>
  <c r="U567" i="3" s="1"/>
  <c r="E567" i="3"/>
  <c r="D567" i="3"/>
  <c r="B567" i="3"/>
  <c r="Y566" i="3"/>
  <c r="U566" i="3"/>
  <c r="Q566" i="3"/>
  <c r="R566" i="3" s="1"/>
  <c r="P566" i="3"/>
  <c r="N566" i="3"/>
  <c r="L566" i="3"/>
  <c r="E566" i="3"/>
  <c r="D566" i="3"/>
  <c r="B566" i="3"/>
  <c r="Y565" i="3"/>
  <c r="U565" i="3"/>
  <c r="Z565" i="3" s="1"/>
  <c r="Q565" i="3"/>
  <c r="R565" i="3" s="1"/>
  <c r="P565" i="3"/>
  <c r="N565" i="3"/>
  <c r="L565" i="3"/>
  <c r="E565" i="3"/>
  <c r="D565" i="3"/>
  <c r="B565" i="3"/>
  <c r="Y564" i="3"/>
  <c r="Q564" i="3"/>
  <c r="R564" i="3" s="1"/>
  <c r="P564" i="3"/>
  <c r="N564" i="3"/>
  <c r="U564" i="3" s="1"/>
  <c r="L564" i="3"/>
  <c r="E564" i="3"/>
  <c r="D564" i="3"/>
  <c r="B564" i="3"/>
  <c r="Y563" i="3"/>
  <c r="Q563" i="3"/>
  <c r="R563" i="3" s="1"/>
  <c r="P563" i="3"/>
  <c r="L563" i="3"/>
  <c r="N563" i="3" s="1"/>
  <c r="U563" i="3" s="1"/>
  <c r="E563" i="3"/>
  <c r="D563" i="3"/>
  <c r="B563" i="3"/>
  <c r="Y562" i="3"/>
  <c r="Q562" i="3"/>
  <c r="R562" i="3" s="1"/>
  <c r="P562" i="3"/>
  <c r="N562" i="3"/>
  <c r="U562" i="3" s="1"/>
  <c r="L562" i="3"/>
  <c r="E562" i="3"/>
  <c r="D562" i="3"/>
  <c r="B562" i="3"/>
  <c r="Y561" i="3"/>
  <c r="Q561" i="3"/>
  <c r="R561" i="3" s="1"/>
  <c r="P561" i="3"/>
  <c r="L561" i="3"/>
  <c r="N561" i="3" s="1"/>
  <c r="U561" i="3" s="1"/>
  <c r="E561" i="3"/>
  <c r="D561" i="3"/>
  <c r="B561" i="3"/>
  <c r="Y560" i="3"/>
  <c r="U560" i="3"/>
  <c r="Z560" i="3" s="1"/>
  <c r="Q560" i="3"/>
  <c r="R560" i="3" s="1"/>
  <c r="P560" i="3"/>
  <c r="N560" i="3"/>
  <c r="L560" i="3"/>
  <c r="E560" i="3"/>
  <c r="D560" i="3"/>
  <c r="B560" i="3"/>
  <c r="Y559" i="3"/>
  <c r="Q559" i="3"/>
  <c r="R559" i="3" s="1"/>
  <c r="P559" i="3"/>
  <c r="L559" i="3"/>
  <c r="N559" i="3" s="1"/>
  <c r="U559" i="3" s="1"/>
  <c r="E559" i="3"/>
  <c r="D559" i="3"/>
  <c r="B559" i="3"/>
  <c r="Y558" i="3"/>
  <c r="Q558" i="3"/>
  <c r="R558" i="3" s="1"/>
  <c r="P558" i="3"/>
  <c r="N558" i="3"/>
  <c r="U558" i="3" s="1"/>
  <c r="L558" i="3"/>
  <c r="E558" i="3"/>
  <c r="D558" i="3"/>
  <c r="B558" i="3"/>
  <c r="Y557" i="3"/>
  <c r="Q557" i="3"/>
  <c r="R557" i="3" s="1"/>
  <c r="P557" i="3"/>
  <c r="L557" i="3"/>
  <c r="N557" i="3" s="1"/>
  <c r="U557" i="3" s="1"/>
  <c r="E557" i="3"/>
  <c r="D557" i="3"/>
  <c r="B557" i="3"/>
  <c r="Y556" i="3"/>
  <c r="Q556" i="3"/>
  <c r="R556" i="3" s="1"/>
  <c r="P556" i="3"/>
  <c r="L556" i="3"/>
  <c r="N556" i="3" s="1"/>
  <c r="U556" i="3" s="1"/>
  <c r="E556" i="3"/>
  <c r="D556" i="3"/>
  <c r="B556" i="3"/>
  <c r="Y555" i="3"/>
  <c r="Q555" i="3"/>
  <c r="R555" i="3" s="1"/>
  <c r="P555" i="3"/>
  <c r="L555" i="3"/>
  <c r="N555" i="3" s="1"/>
  <c r="U555" i="3" s="1"/>
  <c r="W555" i="3" s="1"/>
  <c r="X555" i="3" s="1"/>
  <c r="E555" i="3"/>
  <c r="D555" i="3"/>
  <c r="B555" i="3"/>
  <c r="Y554" i="3"/>
  <c r="U554" i="3"/>
  <c r="Q554" i="3"/>
  <c r="R554" i="3" s="1"/>
  <c r="P554" i="3"/>
  <c r="N554" i="3"/>
  <c r="L554" i="3"/>
  <c r="E554" i="3"/>
  <c r="D554" i="3"/>
  <c r="B554" i="3"/>
  <c r="Y553" i="3"/>
  <c r="Q553" i="3"/>
  <c r="R553" i="3" s="1"/>
  <c r="P553" i="3"/>
  <c r="N553" i="3"/>
  <c r="U553" i="3" s="1"/>
  <c r="L553" i="3"/>
  <c r="E553" i="3"/>
  <c r="D553" i="3"/>
  <c r="B553" i="3"/>
  <c r="Y552" i="3"/>
  <c r="Q552" i="3"/>
  <c r="R552" i="3" s="1"/>
  <c r="P552" i="3"/>
  <c r="L552" i="3"/>
  <c r="N552" i="3" s="1"/>
  <c r="U552" i="3" s="1"/>
  <c r="E552" i="3"/>
  <c r="D552" i="3"/>
  <c r="B552" i="3"/>
  <c r="Y551" i="3"/>
  <c r="Q551" i="3"/>
  <c r="R551" i="3" s="1"/>
  <c r="P551" i="3"/>
  <c r="N551" i="3"/>
  <c r="U551" i="3" s="1"/>
  <c r="L551" i="3"/>
  <c r="E551" i="3"/>
  <c r="D551" i="3"/>
  <c r="B551" i="3"/>
  <c r="Y550" i="3"/>
  <c r="Q550" i="3"/>
  <c r="R550" i="3" s="1"/>
  <c r="P550" i="3"/>
  <c r="N550" i="3"/>
  <c r="U550" i="3" s="1"/>
  <c r="W550" i="3" s="1"/>
  <c r="X550" i="3" s="1"/>
  <c r="L550" i="3"/>
  <c r="E550" i="3"/>
  <c r="D550" i="3"/>
  <c r="B550" i="3"/>
  <c r="Y549" i="3"/>
  <c r="Q549" i="3"/>
  <c r="R549" i="3" s="1"/>
  <c r="P549" i="3"/>
  <c r="N549" i="3"/>
  <c r="U549" i="3" s="1"/>
  <c r="L549" i="3"/>
  <c r="E549" i="3"/>
  <c r="D549" i="3"/>
  <c r="B549" i="3"/>
  <c r="Y548" i="3"/>
  <c r="U548" i="3"/>
  <c r="W548" i="3" s="1"/>
  <c r="X548" i="3" s="1"/>
  <c r="Q548" i="3"/>
  <c r="R548" i="3" s="1"/>
  <c r="P548" i="3"/>
  <c r="N548" i="3"/>
  <c r="L548" i="3"/>
  <c r="E548" i="3"/>
  <c r="D548" i="3"/>
  <c r="B548" i="3"/>
  <c r="Y547" i="3"/>
  <c r="U547" i="3"/>
  <c r="Z547" i="3" s="1"/>
  <c r="Q547" i="3"/>
  <c r="R547" i="3" s="1"/>
  <c r="P547" i="3"/>
  <c r="N547" i="3"/>
  <c r="L547" i="3"/>
  <c r="E547" i="3"/>
  <c r="D547" i="3"/>
  <c r="B547" i="3"/>
  <c r="Y546" i="3"/>
  <c r="U546" i="3"/>
  <c r="W546" i="3" s="1"/>
  <c r="X546" i="3" s="1"/>
  <c r="Q546" i="3"/>
  <c r="R546" i="3" s="1"/>
  <c r="P546" i="3"/>
  <c r="N546" i="3"/>
  <c r="L546" i="3"/>
  <c r="E546" i="3"/>
  <c r="D546" i="3"/>
  <c r="B546" i="3"/>
  <c r="Y545" i="3"/>
  <c r="Q545" i="3"/>
  <c r="R545" i="3" s="1"/>
  <c r="P545" i="3"/>
  <c r="N545" i="3"/>
  <c r="U545" i="3" s="1"/>
  <c r="L545" i="3"/>
  <c r="E545" i="3"/>
  <c r="D545" i="3"/>
  <c r="B545" i="3"/>
  <c r="Y544" i="3"/>
  <c r="U544" i="3"/>
  <c r="W544" i="3" s="1"/>
  <c r="X544" i="3" s="1"/>
  <c r="Q544" i="3"/>
  <c r="R544" i="3" s="1"/>
  <c r="P544" i="3"/>
  <c r="N544" i="3"/>
  <c r="L544" i="3"/>
  <c r="E544" i="3"/>
  <c r="D544" i="3"/>
  <c r="B544" i="3"/>
  <c r="Y543" i="3"/>
  <c r="U543" i="3"/>
  <c r="Z543" i="3" s="1"/>
  <c r="Q543" i="3"/>
  <c r="R543" i="3" s="1"/>
  <c r="P543" i="3"/>
  <c r="L543" i="3"/>
  <c r="N543" i="3" s="1"/>
  <c r="E543" i="3"/>
  <c r="D543" i="3"/>
  <c r="B543" i="3"/>
  <c r="Y542" i="3"/>
  <c r="Q542" i="3"/>
  <c r="R542" i="3" s="1"/>
  <c r="P542" i="3"/>
  <c r="N542" i="3"/>
  <c r="U542" i="3" s="1"/>
  <c r="L542" i="3"/>
  <c r="E542" i="3"/>
  <c r="D542" i="3"/>
  <c r="B542" i="3"/>
  <c r="Y541" i="3"/>
  <c r="Q541" i="3"/>
  <c r="R541" i="3" s="1"/>
  <c r="P541" i="3"/>
  <c r="L541" i="3"/>
  <c r="N541" i="3" s="1"/>
  <c r="U541" i="3" s="1"/>
  <c r="E541" i="3"/>
  <c r="D541" i="3"/>
  <c r="B541" i="3"/>
  <c r="Y540" i="3"/>
  <c r="Q540" i="3"/>
  <c r="R540" i="3" s="1"/>
  <c r="P540" i="3"/>
  <c r="N540" i="3"/>
  <c r="U540" i="3" s="1"/>
  <c r="W540" i="3" s="1"/>
  <c r="X540" i="3" s="1"/>
  <c r="L540" i="3"/>
  <c r="E540" i="3"/>
  <c r="D540" i="3"/>
  <c r="B540" i="3"/>
  <c r="Y539" i="3"/>
  <c r="Q539" i="3"/>
  <c r="R539" i="3" s="1"/>
  <c r="P539" i="3"/>
  <c r="L539" i="3"/>
  <c r="N539" i="3" s="1"/>
  <c r="U539" i="3" s="1"/>
  <c r="W539" i="3" s="1"/>
  <c r="X539" i="3" s="1"/>
  <c r="E539" i="3"/>
  <c r="D539" i="3"/>
  <c r="B539" i="3"/>
  <c r="Y538" i="3"/>
  <c r="Q538" i="3"/>
  <c r="R538" i="3" s="1"/>
  <c r="P538" i="3"/>
  <c r="N538" i="3"/>
  <c r="U538" i="3" s="1"/>
  <c r="L538" i="3"/>
  <c r="E538" i="3"/>
  <c r="D538" i="3"/>
  <c r="B538" i="3"/>
  <c r="Y537" i="3"/>
  <c r="Q537" i="3"/>
  <c r="R537" i="3" s="1"/>
  <c r="P537" i="3"/>
  <c r="L537" i="3"/>
  <c r="N537" i="3" s="1"/>
  <c r="U537" i="3" s="1"/>
  <c r="E537" i="3"/>
  <c r="D537" i="3"/>
  <c r="B537" i="3"/>
  <c r="Y536" i="3"/>
  <c r="U536" i="3"/>
  <c r="Z536" i="3" s="1"/>
  <c r="Q536" i="3"/>
  <c r="R536" i="3" s="1"/>
  <c r="P536" i="3"/>
  <c r="N536" i="3"/>
  <c r="L536" i="3"/>
  <c r="E536" i="3"/>
  <c r="D536" i="3"/>
  <c r="B536" i="3"/>
  <c r="Y535" i="3"/>
  <c r="Q535" i="3"/>
  <c r="R535" i="3" s="1"/>
  <c r="P535" i="3"/>
  <c r="N535" i="3"/>
  <c r="U535" i="3" s="1"/>
  <c r="L535" i="3"/>
  <c r="E535" i="3"/>
  <c r="D535" i="3"/>
  <c r="B535" i="3"/>
  <c r="Y534" i="3"/>
  <c r="Q534" i="3"/>
  <c r="R534" i="3" s="1"/>
  <c r="P534" i="3"/>
  <c r="L534" i="3"/>
  <c r="N534" i="3" s="1"/>
  <c r="U534" i="3" s="1"/>
  <c r="E534" i="3"/>
  <c r="D534" i="3"/>
  <c r="B534" i="3"/>
  <c r="Y533" i="3"/>
  <c r="Q533" i="3"/>
  <c r="R533" i="3" s="1"/>
  <c r="P533" i="3"/>
  <c r="N533" i="3"/>
  <c r="U533" i="3" s="1"/>
  <c r="L533" i="3"/>
  <c r="E533" i="3"/>
  <c r="D533" i="3"/>
  <c r="B533" i="3"/>
  <c r="Y532" i="3"/>
  <c r="U532" i="3"/>
  <c r="W532" i="3" s="1"/>
  <c r="X532" i="3" s="1"/>
  <c r="Q532" i="3"/>
  <c r="R532" i="3" s="1"/>
  <c r="P532" i="3"/>
  <c r="N532" i="3"/>
  <c r="L532" i="3"/>
  <c r="E532" i="3"/>
  <c r="D532" i="3"/>
  <c r="B532" i="3"/>
  <c r="Y531" i="3"/>
  <c r="Q531" i="3"/>
  <c r="R531" i="3" s="1"/>
  <c r="P531" i="3"/>
  <c r="N531" i="3"/>
  <c r="U531" i="3" s="1"/>
  <c r="L531" i="3"/>
  <c r="E531" i="3"/>
  <c r="D531" i="3"/>
  <c r="B531" i="3"/>
  <c r="Y530" i="3"/>
  <c r="Q530" i="3"/>
  <c r="R530" i="3" s="1"/>
  <c r="P530" i="3"/>
  <c r="N530" i="3"/>
  <c r="U530" i="3" s="1"/>
  <c r="L530" i="3"/>
  <c r="E530" i="3"/>
  <c r="D530" i="3"/>
  <c r="B530" i="3"/>
  <c r="Y529" i="3"/>
  <c r="Q529" i="3"/>
  <c r="R529" i="3" s="1"/>
  <c r="P529" i="3"/>
  <c r="L529" i="3"/>
  <c r="N529" i="3" s="1"/>
  <c r="U529" i="3" s="1"/>
  <c r="W529" i="3" s="1"/>
  <c r="X529" i="3" s="1"/>
  <c r="E529" i="3"/>
  <c r="D529" i="3"/>
  <c r="B529" i="3"/>
  <c r="Y528" i="3"/>
  <c r="U528" i="3"/>
  <c r="Q528" i="3"/>
  <c r="R528" i="3" s="1"/>
  <c r="P528" i="3"/>
  <c r="N528" i="3"/>
  <c r="L528" i="3"/>
  <c r="E528" i="3"/>
  <c r="D528" i="3"/>
  <c r="B528" i="3"/>
  <c r="Y527" i="3"/>
  <c r="Q527" i="3"/>
  <c r="R527" i="3" s="1"/>
  <c r="P527" i="3"/>
  <c r="L527" i="3"/>
  <c r="N527" i="3" s="1"/>
  <c r="U527" i="3" s="1"/>
  <c r="Z527" i="3" s="1"/>
  <c r="E527" i="3"/>
  <c r="D527" i="3"/>
  <c r="B527" i="3"/>
  <c r="Y526" i="3"/>
  <c r="Q526" i="3"/>
  <c r="R526" i="3" s="1"/>
  <c r="P526" i="3"/>
  <c r="L526" i="3"/>
  <c r="N526" i="3" s="1"/>
  <c r="U526" i="3" s="1"/>
  <c r="E526" i="3"/>
  <c r="D526" i="3"/>
  <c r="B526" i="3"/>
  <c r="Y525" i="3"/>
  <c r="Q525" i="3"/>
  <c r="R525" i="3" s="1"/>
  <c r="P525" i="3"/>
  <c r="N525" i="3"/>
  <c r="U525" i="3" s="1"/>
  <c r="L525" i="3"/>
  <c r="E525" i="3"/>
  <c r="D525" i="3"/>
  <c r="B525" i="3"/>
  <c r="Y524" i="3"/>
  <c r="Q524" i="3"/>
  <c r="R524" i="3" s="1"/>
  <c r="P524" i="3"/>
  <c r="L524" i="3"/>
  <c r="N524" i="3" s="1"/>
  <c r="U524" i="3" s="1"/>
  <c r="E524" i="3"/>
  <c r="D524" i="3"/>
  <c r="B524" i="3"/>
  <c r="Y523" i="3"/>
  <c r="Q523" i="3"/>
  <c r="R523" i="3" s="1"/>
  <c r="P523" i="3"/>
  <c r="L523" i="3"/>
  <c r="N523" i="3" s="1"/>
  <c r="U523" i="3" s="1"/>
  <c r="Z523" i="3" s="1"/>
  <c r="E523" i="3"/>
  <c r="D523" i="3"/>
  <c r="B523" i="3"/>
  <c r="Y522" i="3"/>
  <c r="Q522" i="3"/>
  <c r="R522" i="3" s="1"/>
  <c r="P522" i="3"/>
  <c r="N522" i="3"/>
  <c r="U522" i="3" s="1"/>
  <c r="L522" i="3"/>
  <c r="E522" i="3"/>
  <c r="D522" i="3"/>
  <c r="B522" i="3"/>
  <c r="Y521" i="3"/>
  <c r="Q521" i="3"/>
  <c r="R521" i="3" s="1"/>
  <c r="P521" i="3"/>
  <c r="N521" i="3"/>
  <c r="U521" i="3" s="1"/>
  <c r="W521" i="3" s="1"/>
  <c r="X521" i="3" s="1"/>
  <c r="L521" i="3"/>
  <c r="E521" i="3"/>
  <c r="D521" i="3"/>
  <c r="B521" i="3"/>
  <c r="Y520" i="3"/>
  <c r="U520" i="3"/>
  <c r="Q520" i="3"/>
  <c r="R520" i="3" s="1"/>
  <c r="P520" i="3"/>
  <c r="N520" i="3"/>
  <c r="L520" i="3"/>
  <c r="E520" i="3"/>
  <c r="D520" i="3"/>
  <c r="B520" i="3"/>
  <c r="Y519" i="3"/>
  <c r="Q519" i="3"/>
  <c r="R519" i="3" s="1"/>
  <c r="P519" i="3"/>
  <c r="N519" i="3"/>
  <c r="U519" i="3" s="1"/>
  <c r="L519" i="3"/>
  <c r="E519" i="3"/>
  <c r="D519" i="3"/>
  <c r="B519" i="3"/>
  <c r="Y518" i="3"/>
  <c r="Q518" i="3"/>
  <c r="R518" i="3" s="1"/>
  <c r="P518" i="3"/>
  <c r="L518" i="3"/>
  <c r="N518" i="3" s="1"/>
  <c r="U518" i="3" s="1"/>
  <c r="E518" i="3"/>
  <c r="D518" i="3"/>
  <c r="B518" i="3"/>
  <c r="Y517" i="3"/>
  <c r="Q517" i="3"/>
  <c r="R517" i="3" s="1"/>
  <c r="P517" i="3"/>
  <c r="N517" i="3"/>
  <c r="U517" i="3" s="1"/>
  <c r="Z517" i="3" s="1"/>
  <c r="L517" i="3"/>
  <c r="E517" i="3"/>
  <c r="D517" i="3"/>
  <c r="B517" i="3"/>
  <c r="Y516" i="3"/>
  <c r="U516" i="3"/>
  <c r="Q516" i="3"/>
  <c r="R516" i="3" s="1"/>
  <c r="P516" i="3"/>
  <c r="N516" i="3"/>
  <c r="L516" i="3"/>
  <c r="E516" i="3"/>
  <c r="D516" i="3"/>
  <c r="B516" i="3"/>
  <c r="Y515" i="3"/>
  <c r="Q515" i="3"/>
  <c r="R515" i="3" s="1"/>
  <c r="P515" i="3"/>
  <c r="N515" i="3"/>
  <c r="U515" i="3" s="1"/>
  <c r="L515" i="3"/>
  <c r="E515" i="3"/>
  <c r="D515" i="3"/>
  <c r="B515" i="3"/>
  <c r="Y514" i="3"/>
  <c r="Q514" i="3"/>
  <c r="R514" i="3" s="1"/>
  <c r="P514" i="3"/>
  <c r="N514" i="3"/>
  <c r="U514" i="3" s="1"/>
  <c r="L514" i="3"/>
  <c r="E514" i="3"/>
  <c r="D514" i="3"/>
  <c r="B514" i="3"/>
  <c r="Y513" i="3"/>
  <c r="Q513" i="3"/>
  <c r="R513" i="3" s="1"/>
  <c r="P513" i="3"/>
  <c r="N513" i="3"/>
  <c r="U513" i="3" s="1"/>
  <c r="Z513" i="3" s="1"/>
  <c r="L513" i="3"/>
  <c r="E513" i="3"/>
  <c r="D513" i="3"/>
  <c r="B513" i="3"/>
  <c r="Y512" i="3"/>
  <c r="U512" i="3"/>
  <c r="Q512" i="3"/>
  <c r="R512" i="3" s="1"/>
  <c r="P512" i="3"/>
  <c r="N512" i="3"/>
  <c r="L512" i="3"/>
  <c r="E512" i="3"/>
  <c r="D512" i="3"/>
  <c r="B512" i="3"/>
  <c r="Y511" i="3"/>
  <c r="Q511" i="3"/>
  <c r="R511" i="3" s="1"/>
  <c r="P511" i="3"/>
  <c r="L511" i="3"/>
  <c r="N511" i="3" s="1"/>
  <c r="U511" i="3" s="1"/>
  <c r="E511" i="3"/>
  <c r="D511" i="3"/>
  <c r="B511" i="3"/>
  <c r="Y510" i="3"/>
  <c r="Q510" i="3"/>
  <c r="R510" i="3" s="1"/>
  <c r="P510" i="3"/>
  <c r="L510" i="3"/>
  <c r="N510" i="3" s="1"/>
  <c r="U510" i="3" s="1"/>
  <c r="E510" i="3"/>
  <c r="D510" i="3"/>
  <c r="B510" i="3"/>
  <c r="Y509" i="3"/>
  <c r="Q509" i="3"/>
  <c r="R509" i="3" s="1"/>
  <c r="P509" i="3"/>
  <c r="N509" i="3"/>
  <c r="U509" i="3" s="1"/>
  <c r="L509" i="3"/>
  <c r="E509" i="3"/>
  <c r="D509" i="3"/>
  <c r="B509" i="3"/>
  <c r="Y508" i="3"/>
  <c r="Q508" i="3"/>
  <c r="R508" i="3" s="1"/>
  <c r="P508" i="3"/>
  <c r="L508" i="3"/>
  <c r="N508" i="3" s="1"/>
  <c r="U508" i="3" s="1"/>
  <c r="E508" i="3"/>
  <c r="D508" i="3"/>
  <c r="B508" i="3"/>
  <c r="Y507" i="3"/>
  <c r="Q507" i="3"/>
  <c r="R507" i="3" s="1"/>
  <c r="P507" i="3"/>
  <c r="L507" i="3"/>
  <c r="N507" i="3" s="1"/>
  <c r="U507" i="3" s="1"/>
  <c r="Z507" i="3" s="1"/>
  <c r="E507" i="3"/>
  <c r="D507" i="3"/>
  <c r="B507" i="3"/>
  <c r="Y506" i="3"/>
  <c r="Q506" i="3"/>
  <c r="R506" i="3" s="1"/>
  <c r="P506" i="3"/>
  <c r="N506" i="3"/>
  <c r="U506" i="3" s="1"/>
  <c r="L506" i="3"/>
  <c r="E506" i="3"/>
  <c r="D506" i="3"/>
  <c r="B506" i="3"/>
  <c r="Y505" i="3"/>
  <c r="Q505" i="3"/>
  <c r="R505" i="3" s="1"/>
  <c r="P505" i="3"/>
  <c r="N505" i="3"/>
  <c r="U505" i="3" s="1"/>
  <c r="W505" i="3" s="1"/>
  <c r="X505" i="3" s="1"/>
  <c r="L505" i="3"/>
  <c r="E505" i="3"/>
  <c r="D505" i="3"/>
  <c r="B505" i="3"/>
  <c r="Y504" i="3"/>
  <c r="U504" i="3"/>
  <c r="Q504" i="3"/>
  <c r="R504" i="3" s="1"/>
  <c r="P504" i="3"/>
  <c r="N504" i="3"/>
  <c r="L504" i="3"/>
  <c r="E504" i="3"/>
  <c r="D504" i="3"/>
  <c r="B504" i="3"/>
  <c r="Y503" i="3"/>
  <c r="Q503" i="3"/>
  <c r="R503" i="3" s="1"/>
  <c r="P503" i="3"/>
  <c r="N503" i="3"/>
  <c r="U503" i="3" s="1"/>
  <c r="L503" i="3"/>
  <c r="E503" i="3"/>
  <c r="D503" i="3"/>
  <c r="B503" i="3"/>
  <c r="Y502" i="3"/>
  <c r="Q502" i="3"/>
  <c r="R502" i="3" s="1"/>
  <c r="P502" i="3"/>
  <c r="L502" i="3"/>
  <c r="N502" i="3" s="1"/>
  <c r="U502" i="3" s="1"/>
  <c r="E502" i="3"/>
  <c r="D502" i="3"/>
  <c r="B502" i="3"/>
  <c r="Y501" i="3"/>
  <c r="Q501" i="3"/>
  <c r="R501" i="3" s="1"/>
  <c r="P501" i="3"/>
  <c r="N501" i="3"/>
  <c r="U501" i="3" s="1"/>
  <c r="L501" i="3"/>
  <c r="E501" i="3"/>
  <c r="D501" i="3"/>
  <c r="B501" i="3"/>
  <c r="Y500" i="3"/>
  <c r="U500" i="3"/>
  <c r="Q500" i="3"/>
  <c r="R500" i="3" s="1"/>
  <c r="P500" i="3"/>
  <c r="N500" i="3"/>
  <c r="L500" i="3"/>
  <c r="E500" i="3"/>
  <c r="D500" i="3"/>
  <c r="B500" i="3"/>
  <c r="Y499" i="3"/>
  <c r="Q499" i="3"/>
  <c r="R499" i="3" s="1"/>
  <c r="P499" i="3"/>
  <c r="N499" i="3"/>
  <c r="U499" i="3" s="1"/>
  <c r="L499" i="3"/>
  <c r="E499" i="3"/>
  <c r="D499" i="3"/>
  <c r="B499" i="3"/>
  <c r="Y498" i="3"/>
  <c r="Q498" i="3"/>
  <c r="R498" i="3" s="1"/>
  <c r="P498" i="3"/>
  <c r="N498" i="3"/>
  <c r="U498" i="3" s="1"/>
  <c r="L498" i="3"/>
  <c r="E498" i="3"/>
  <c r="D498" i="3"/>
  <c r="B498" i="3"/>
  <c r="Y497" i="3"/>
  <c r="Q497" i="3"/>
  <c r="R497" i="3" s="1"/>
  <c r="P497" i="3"/>
  <c r="N497" i="3"/>
  <c r="U497" i="3" s="1"/>
  <c r="W497" i="3" s="1"/>
  <c r="X497" i="3" s="1"/>
  <c r="L497" i="3"/>
  <c r="E497" i="3"/>
  <c r="D497" i="3"/>
  <c r="B497" i="3"/>
  <c r="Y496" i="3"/>
  <c r="U496" i="3"/>
  <c r="W496" i="3" s="1"/>
  <c r="X496" i="3" s="1"/>
  <c r="Q496" i="3"/>
  <c r="R496" i="3" s="1"/>
  <c r="P496" i="3"/>
  <c r="N496" i="3"/>
  <c r="L496" i="3"/>
  <c r="E496" i="3"/>
  <c r="D496" i="3"/>
  <c r="B496" i="3"/>
  <c r="Y495" i="3"/>
  <c r="Q495" i="3"/>
  <c r="R495" i="3" s="1"/>
  <c r="P495" i="3"/>
  <c r="L495" i="3"/>
  <c r="N495" i="3" s="1"/>
  <c r="U495" i="3" s="1"/>
  <c r="E495" i="3"/>
  <c r="D495" i="3"/>
  <c r="B495" i="3"/>
  <c r="Y494" i="3"/>
  <c r="Q494" i="3"/>
  <c r="R494" i="3" s="1"/>
  <c r="P494" i="3"/>
  <c r="L494" i="3"/>
  <c r="N494" i="3" s="1"/>
  <c r="U494" i="3" s="1"/>
  <c r="E494" i="3"/>
  <c r="D494" i="3"/>
  <c r="B494" i="3"/>
  <c r="Y493" i="3"/>
  <c r="Q493" i="3"/>
  <c r="R493" i="3" s="1"/>
  <c r="P493" i="3"/>
  <c r="N493" i="3"/>
  <c r="U493" i="3" s="1"/>
  <c r="L493" i="3"/>
  <c r="E493" i="3"/>
  <c r="D493" i="3"/>
  <c r="B493" i="3"/>
  <c r="Y492" i="3"/>
  <c r="Q492" i="3"/>
  <c r="R492" i="3" s="1"/>
  <c r="P492" i="3"/>
  <c r="L492" i="3"/>
  <c r="N492" i="3" s="1"/>
  <c r="U492" i="3" s="1"/>
  <c r="Z492" i="3" s="1"/>
  <c r="E492" i="3"/>
  <c r="D492" i="3"/>
  <c r="B492" i="3"/>
  <c r="Y491" i="3"/>
  <c r="Q491" i="3"/>
  <c r="R491" i="3" s="1"/>
  <c r="P491" i="3"/>
  <c r="L491" i="3"/>
  <c r="N491" i="3" s="1"/>
  <c r="U491" i="3" s="1"/>
  <c r="Z491" i="3" s="1"/>
  <c r="E491" i="3"/>
  <c r="D491" i="3"/>
  <c r="B491" i="3"/>
  <c r="Y490" i="3"/>
  <c r="Q490" i="3"/>
  <c r="R490" i="3" s="1"/>
  <c r="P490" i="3"/>
  <c r="L490" i="3"/>
  <c r="N490" i="3" s="1"/>
  <c r="U490" i="3" s="1"/>
  <c r="E490" i="3"/>
  <c r="D490" i="3"/>
  <c r="B490" i="3"/>
  <c r="Y489" i="3"/>
  <c r="Q489" i="3"/>
  <c r="R489" i="3" s="1"/>
  <c r="P489" i="3"/>
  <c r="N489" i="3"/>
  <c r="U489" i="3" s="1"/>
  <c r="W489" i="3" s="1"/>
  <c r="X489" i="3" s="1"/>
  <c r="L489" i="3"/>
  <c r="E489" i="3"/>
  <c r="D489" i="3"/>
  <c r="B489" i="3"/>
  <c r="Y488" i="3"/>
  <c r="U488" i="3"/>
  <c r="Q488" i="3"/>
  <c r="R488" i="3" s="1"/>
  <c r="P488" i="3"/>
  <c r="N488" i="3"/>
  <c r="L488" i="3"/>
  <c r="E488" i="3"/>
  <c r="D488" i="3"/>
  <c r="B488" i="3"/>
  <c r="Y487" i="3"/>
  <c r="Q487" i="3"/>
  <c r="R487" i="3" s="1"/>
  <c r="P487" i="3"/>
  <c r="N487" i="3"/>
  <c r="U487" i="3" s="1"/>
  <c r="L487" i="3"/>
  <c r="E487" i="3"/>
  <c r="D487" i="3"/>
  <c r="B487" i="3"/>
  <c r="Y486" i="3"/>
  <c r="Q486" i="3"/>
  <c r="R486" i="3" s="1"/>
  <c r="P486" i="3"/>
  <c r="L486" i="3"/>
  <c r="N486" i="3" s="1"/>
  <c r="U486" i="3" s="1"/>
  <c r="E486" i="3"/>
  <c r="D486" i="3"/>
  <c r="B486" i="3"/>
  <c r="Y485" i="3"/>
  <c r="Q485" i="3"/>
  <c r="R485" i="3" s="1"/>
  <c r="P485" i="3"/>
  <c r="N485" i="3"/>
  <c r="U485" i="3" s="1"/>
  <c r="Z485" i="3" s="1"/>
  <c r="L485" i="3"/>
  <c r="E485" i="3"/>
  <c r="D485" i="3"/>
  <c r="B485" i="3"/>
  <c r="Y484" i="3"/>
  <c r="U484" i="3"/>
  <c r="W484" i="3" s="1"/>
  <c r="X484" i="3" s="1"/>
  <c r="Q484" i="3"/>
  <c r="R484" i="3" s="1"/>
  <c r="P484" i="3"/>
  <c r="N484" i="3"/>
  <c r="L484" i="3"/>
  <c r="E484" i="3"/>
  <c r="D484" i="3"/>
  <c r="B484" i="3"/>
  <c r="Y483" i="3"/>
  <c r="Q483" i="3"/>
  <c r="R483" i="3" s="1"/>
  <c r="P483" i="3"/>
  <c r="N483" i="3"/>
  <c r="U483" i="3" s="1"/>
  <c r="L483" i="3"/>
  <c r="E483" i="3"/>
  <c r="D483" i="3"/>
  <c r="B483" i="3"/>
  <c r="Y482" i="3"/>
  <c r="Q482" i="3"/>
  <c r="R482" i="3" s="1"/>
  <c r="P482" i="3"/>
  <c r="N482" i="3"/>
  <c r="U482" i="3" s="1"/>
  <c r="L482" i="3"/>
  <c r="E482" i="3"/>
  <c r="D482" i="3"/>
  <c r="B482" i="3"/>
  <c r="Y481" i="3"/>
  <c r="Q481" i="3"/>
  <c r="R481" i="3" s="1"/>
  <c r="P481" i="3"/>
  <c r="N481" i="3"/>
  <c r="U481" i="3" s="1"/>
  <c r="Z481" i="3" s="1"/>
  <c r="L481" i="3"/>
  <c r="E481" i="3"/>
  <c r="D481" i="3"/>
  <c r="B481" i="3"/>
  <c r="Y480" i="3"/>
  <c r="U480" i="3"/>
  <c r="Q480" i="3"/>
  <c r="R480" i="3" s="1"/>
  <c r="P480" i="3"/>
  <c r="N480" i="3"/>
  <c r="L480" i="3"/>
  <c r="E480" i="3"/>
  <c r="D480" i="3"/>
  <c r="B480" i="3"/>
  <c r="Y479" i="3"/>
  <c r="Q479" i="3"/>
  <c r="R479" i="3" s="1"/>
  <c r="P479" i="3"/>
  <c r="L479" i="3"/>
  <c r="N479" i="3" s="1"/>
  <c r="U479" i="3" s="1"/>
  <c r="E479" i="3"/>
  <c r="D479" i="3"/>
  <c r="B479" i="3"/>
  <c r="Y478" i="3"/>
  <c r="Q478" i="3"/>
  <c r="R478" i="3" s="1"/>
  <c r="P478" i="3"/>
  <c r="N478" i="3"/>
  <c r="U478" i="3" s="1"/>
  <c r="Z478" i="3" s="1"/>
  <c r="L478" i="3"/>
  <c r="E478" i="3"/>
  <c r="D478" i="3"/>
  <c r="B478" i="3"/>
  <c r="Y477" i="3"/>
  <c r="Q477" i="3"/>
  <c r="R477" i="3" s="1"/>
  <c r="P477" i="3"/>
  <c r="N477" i="3"/>
  <c r="U477" i="3" s="1"/>
  <c r="L477" i="3"/>
  <c r="E477" i="3"/>
  <c r="D477" i="3"/>
  <c r="B477" i="3"/>
  <c r="Y476" i="3"/>
  <c r="Q476" i="3"/>
  <c r="R476" i="3" s="1"/>
  <c r="P476" i="3"/>
  <c r="L476" i="3"/>
  <c r="N476" i="3" s="1"/>
  <c r="U476" i="3" s="1"/>
  <c r="E476" i="3"/>
  <c r="D476" i="3"/>
  <c r="B476" i="3"/>
  <c r="Y475" i="3"/>
  <c r="Q475" i="3"/>
  <c r="R475" i="3" s="1"/>
  <c r="P475" i="3"/>
  <c r="L475" i="3"/>
  <c r="N475" i="3" s="1"/>
  <c r="U475" i="3" s="1"/>
  <c r="E475" i="3"/>
  <c r="D475" i="3"/>
  <c r="B475" i="3"/>
  <c r="Y474" i="3"/>
  <c r="Q474" i="3"/>
  <c r="R474" i="3" s="1"/>
  <c r="P474" i="3"/>
  <c r="N474" i="3"/>
  <c r="U474" i="3" s="1"/>
  <c r="L474" i="3"/>
  <c r="E474" i="3"/>
  <c r="D474" i="3"/>
  <c r="B474" i="3"/>
  <c r="Y473" i="3"/>
  <c r="Q473" i="3"/>
  <c r="R473" i="3" s="1"/>
  <c r="P473" i="3"/>
  <c r="N473" i="3"/>
  <c r="U473" i="3" s="1"/>
  <c r="W473" i="3" s="1"/>
  <c r="X473" i="3" s="1"/>
  <c r="L473" i="3"/>
  <c r="E473" i="3"/>
  <c r="D473" i="3"/>
  <c r="B473" i="3"/>
  <c r="Y472" i="3"/>
  <c r="U472" i="3"/>
  <c r="Q472" i="3"/>
  <c r="R472" i="3" s="1"/>
  <c r="P472" i="3"/>
  <c r="N472" i="3"/>
  <c r="L472" i="3"/>
  <c r="E472" i="3"/>
  <c r="D472" i="3"/>
  <c r="B472" i="3"/>
  <c r="Y471" i="3"/>
  <c r="Q471" i="3"/>
  <c r="R471" i="3" s="1"/>
  <c r="P471" i="3"/>
  <c r="N471" i="3"/>
  <c r="U471" i="3" s="1"/>
  <c r="L471" i="3"/>
  <c r="E471" i="3"/>
  <c r="D471" i="3"/>
  <c r="B471" i="3"/>
  <c r="Y470" i="3"/>
  <c r="Q470" i="3"/>
  <c r="R470" i="3" s="1"/>
  <c r="P470" i="3"/>
  <c r="L470" i="3"/>
  <c r="N470" i="3" s="1"/>
  <c r="U470" i="3" s="1"/>
  <c r="E470" i="3"/>
  <c r="D470" i="3"/>
  <c r="B470" i="3"/>
  <c r="Y469" i="3"/>
  <c r="Q469" i="3"/>
  <c r="R469" i="3" s="1"/>
  <c r="P469" i="3"/>
  <c r="N469" i="3"/>
  <c r="U469" i="3" s="1"/>
  <c r="Z469" i="3" s="1"/>
  <c r="L469" i="3"/>
  <c r="E469" i="3"/>
  <c r="D469" i="3"/>
  <c r="B469" i="3"/>
  <c r="Y468" i="3"/>
  <c r="U468" i="3"/>
  <c r="W468" i="3" s="1"/>
  <c r="X468" i="3" s="1"/>
  <c r="Q468" i="3"/>
  <c r="R468" i="3" s="1"/>
  <c r="P468" i="3"/>
  <c r="N468" i="3"/>
  <c r="L468" i="3"/>
  <c r="E468" i="3"/>
  <c r="D468" i="3"/>
  <c r="B468" i="3"/>
  <c r="Y467" i="3"/>
  <c r="Q467" i="3"/>
  <c r="R467" i="3" s="1"/>
  <c r="P467" i="3"/>
  <c r="L467" i="3"/>
  <c r="N467" i="3" s="1"/>
  <c r="U467" i="3" s="1"/>
  <c r="E467" i="3"/>
  <c r="D467" i="3"/>
  <c r="B467" i="3"/>
  <c r="Y466" i="3"/>
  <c r="Q466" i="3"/>
  <c r="R466" i="3" s="1"/>
  <c r="P466" i="3"/>
  <c r="N466" i="3"/>
  <c r="U466" i="3" s="1"/>
  <c r="L466" i="3"/>
  <c r="E466" i="3"/>
  <c r="D466" i="3"/>
  <c r="B466" i="3"/>
  <c r="Y465" i="3"/>
  <c r="Q465" i="3"/>
  <c r="R465" i="3" s="1"/>
  <c r="P465" i="3"/>
  <c r="N465" i="3"/>
  <c r="U465" i="3" s="1"/>
  <c r="L465" i="3"/>
  <c r="E465" i="3"/>
  <c r="D465" i="3"/>
  <c r="B465" i="3"/>
  <c r="Y464" i="3"/>
  <c r="U464" i="3"/>
  <c r="Q464" i="3"/>
  <c r="R464" i="3" s="1"/>
  <c r="P464" i="3"/>
  <c r="N464" i="3"/>
  <c r="L464" i="3"/>
  <c r="E464" i="3"/>
  <c r="D464" i="3"/>
  <c r="B464" i="3"/>
  <c r="Y463" i="3"/>
  <c r="Q463" i="3"/>
  <c r="R463" i="3" s="1"/>
  <c r="P463" i="3"/>
  <c r="L463" i="3"/>
  <c r="N463" i="3" s="1"/>
  <c r="U463" i="3" s="1"/>
  <c r="Z463" i="3" s="1"/>
  <c r="E463" i="3"/>
  <c r="D463" i="3"/>
  <c r="B463" i="3"/>
  <c r="Y462" i="3"/>
  <c r="Q462" i="3"/>
  <c r="R462" i="3" s="1"/>
  <c r="P462" i="3"/>
  <c r="N462" i="3"/>
  <c r="U462" i="3" s="1"/>
  <c r="Z462" i="3" s="1"/>
  <c r="L462" i="3"/>
  <c r="E462" i="3"/>
  <c r="D462" i="3"/>
  <c r="B462" i="3"/>
  <c r="Y461" i="3"/>
  <c r="Q461" i="3"/>
  <c r="R461" i="3" s="1"/>
  <c r="P461" i="3"/>
  <c r="N461" i="3"/>
  <c r="U461" i="3" s="1"/>
  <c r="W461" i="3" s="1"/>
  <c r="X461" i="3" s="1"/>
  <c r="L461" i="3"/>
  <c r="E461" i="3"/>
  <c r="D461" i="3"/>
  <c r="B461" i="3"/>
  <c r="Y460" i="3"/>
  <c r="Q460" i="3"/>
  <c r="R460" i="3" s="1"/>
  <c r="P460" i="3"/>
  <c r="L460" i="3"/>
  <c r="N460" i="3" s="1"/>
  <c r="U460" i="3" s="1"/>
  <c r="E460" i="3"/>
  <c r="D460" i="3"/>
  <c r="B460" i="3"/>
  <c r="Y459" i="3"/>
  <c r="Q459" i="3"/>
  <c r="R459" i="3" s="1"/>
  <c r="P459" i="3"/>
  <c r="L459" i="3"/>
  <c r="N459" i="3" s="1"/>
  <c r="U459" i="3" s="1"/>
  <c r="Z459" i="3" s="1"/>
  <c r="E459" i="3"/>
  <c r="D459" i="3"/>
  <c r="B459" i="3"/>
  <c r="Y458" i="3"/>
  <c r="Q458" i="3"/>
  <c r="R458" i="3" s="1"/>
  <c r="P458" i="3"/>
  <c r="N458" i="3"/>
  <c r="U458" i="3" s="1"/>
  <c r="L458" i="3"/>
  <c r="E458" i="3"/>
  <c r="D458" i="3"/>
  <c r="B458" i="3"/>
  <c r="Y457" i="3"/>
  <c r="Q457" i="3"/>
  <c r="R457" i="3" s="1"/>
  <c r="P457" i="3"/>
  <c r="N457" i="3"/>
  <c r="U457" i="3" s="1"/>
  <c r="W457" i="3" s="1"/>
  <c r="X457" i="3" s="1"/>
  <c r="L457" i="3"/>
  <c r="E457" i="3"/>
  <c r="D457" i="3"/>
  <c r="B457" i="3"/>
  <c r="Y456" i="3"/>
  <c r="U456" i="3"/>
  <c r="Q456" i="3"/>
  <c r="R456" i="3" s="1"/>
  <c r="P456" i="3"/>
  <c r="N456" i="3"/>
  <c r="L456" i="3"/>
  <c r="E456" i="3"/>
  <c r="D456" i="3"/>
  <c r="B456" i="3"/>
  <c r="Y455" i="3"/>
  <c r="Q455" i="3"/>
  <c r="R455" i="3" s="1"/>
  <c r="P455" i="3"/>
  <c r="N455" i="3"/>
  <c r="U455" i="3" s="1"/>
  <c r="L455" i="3"/>
  <c r="E455" i="3"/>
  <c r="D455" i="3"/>
  <c r="B455" i="3"/>
  <c r="Y454" i="3"/>
  <c r="U454" i="3"/>
  <c r="Q454" i="3"/>
  <c r="R454" i="3" s="1"/>
  <c r="P454" i="3"/>
  <c r="L454" i="3"/>
  <c r="N454" i="3" s="1"/>
  <c r="E454" i="3"/>
  <c r="D454" i="3"/>
  <c r="B454" i="3"/>
  <c r="Y453" i="3"/>
  <c r="Q453" i="3"/>
  <c r="R453" i="3" s="1"/>
  <c r="P453" i="3"/>
  <c r="N453" i="3"/>
  <c r="U453" i="3" s="1"/>
  <c r="Z453" i="3" s="1"/>
  <c r="L453" i="3"/>
  <c r="E453" i="3"/>
  <c r="D453" i="3"/>
  <c r="B453" i="3"/>
  <c r="Y452" i="3"/>
  <c r="U452" i="3"/>
  <c r="W452" i="3" s="1"/>
  <c r="X452" i="3" s="1"/>
  <c r="Q452" i="3"/>
  <c r="R452" i="3" s="1"/>
  <c r="P452" i="3"/>
  <c r="N452" i="3"/>
  <c r="L452" i="3"/>
  <c r="E452" i="3"/>
  <c r="D452" i="3"/>
  <c r="B452" i="3"/>
  <c r="Y451" i="3"/>
  <c r="Q451" i="3"/>
  <c r="R451" i="3" s="1"/>
  <c r="P451" i="3"/>
  <c r="L451" i="3"/>
  <c r="N451" i="3" s="1"/>
  <c r="U451" i="3" s="1"/>
  <c r="E451" i="3"/>
  <c r="D451" i="3"/>
  <c r="B451" i="3"/>
  <c r="Y450" i="3"/>
  <c r="Q450" i="3"/>
  <c r="R450" i="3" s="1"/>
  <c r="P450" i="3"/>
  <c r="N450" i="3"/>
  <c r="U450" i="3" s="1"/>
  <c r="L450" i="3"/>
  <c r="E450" i="3"/>
  <c r="D450" i="3"/>
  <c r="B450" i="3"/>
  <c r="Y449" i="3"/>
  <c r="Q449" i="3"/>
  <c r="R449" i="3" s="1"/>
  <c r="P449" i="3"/>
  <c r="N449" i="3"/>
  <c r="U449" i="3" s="1"/>
  <c r="Z449" i="3" s="1"/>
  <c r="L449" i="3"/>
  <c r="E449" i="3"/>
  <c r="D449" i="3"/>
  <c r="B449" i="3"/>
  <c r="Y448" i="3"/>
  <c r="U448" i="3"/>
  <c r="W448" i="3" s="1"/>
  <c r="X448" i="3" s="1"/>
  <c r="Q448" i="3"/>
  <c r="R448" i="3" s="1"/>
  <c r="P448" i="3"/>
  <c r="N448" i="3"/>
  <c r="L448" i="3"/>
  <c r="E448" i="3"/>
  <c r="D448" i="3"/>
  <c r="B448" i="3"/>
  <c r="Y447" i="3"/>
  <c r="U447" i="3"/>
  <c r="Z447" i="3" s="1"/>
  <c r="Q447" i="3"/>
  <c r="R447" i="3" s="1"/>
  <c r="P447" i="3"/>
  <c r="L447" i="3"/>
  <c r="N447" i="3" s="1"/>
  <c r="E447" i="3"/>
  <c r="D447" i="3"/>
  <c r="B447" i="3"/>
  <c r="Y446" i="3"/>
  <c r="Q446" i="3"/>
  <c r="R446" i="3" s="1"/>
  <c r="P446" i="3"/>
  <c r="N446" i="3"/>
  <c r="U446" i="3" s="1"/>
  <c r="L446" i="3"/>
  <c r="E446" i="3"/>
  <c r="D446" i="3"/>
  <c r="B446" i="3"/>
  <c r="Y445" i="3"/>
  <c r="Q445" i="3"/>
  <c r="R445" i="3" s="1"/>
  <c r="P445" i="3"/>
  <c r="N445" i="3"/>
  <c r="U445" i="3" s="1"/>
  <c r="W445" i="3" s="1"/>
  <c r="X445" i="3" s="1"/>
  <c r="L445" i="3"/>
  <c r="E445" i="3"/>
  <c r="D445" i="3"/>
  <c r="B445" i="3"/>
  <c r="Y444" i="3"/>
  <c r="Q444" i="3"/>
  <c r="R444" i="3" s="1"/>
  <c r="P444" i="3"/>
  <c r="L444" i="3"/>
  <c r="N444" i="3" s="1"/>
  <c r="U444" i="3" s="1"/>
  <c r="Z444" i="3" s="1"/>
  <c r="E444" i="3"/>
  <c r="D444" i="3"/>
  <c r="B444" i="3"/>
  <c r="Y443" i="3"/>
  <c r="Q443" i="3"/>
  <c r="R443" i="3" s="1"/>
  <c r="P443" i="3"/>
  <c r="L443" i="3"/>
  <c r="N443" i="3" s="1"/>
  <c r="U443" i="3" s="1"/>
  <c r="Z443" i="3" s="1"/>
  <c r="E443" i="3"/>
  <c r="D443" i="3"/>
  <c r="B443" i="3"/>
  <c r="Y442" i="3"/>
  <c r="Q442" i="3"/>
  <c r="R442" i="3" s="1"/>
  <c r="P442" i="3"/>
  <c r="N442" i="3"/>
  <c r="U442" i="3" s="1"/>
  <c r="L442" i="3"/>
  <c r="E442" i="3"/>
  <c r="D442" i="3"/>
  <c r="B442" i="3"/>
  <c r="Y441" i="3"/>
  <c r="Q441" i="3"/>
  <c r="R441" i="3" s="1"/>
  <c r="P441" i="3"/>
  <c r="N441" i="3"/>
  <c r="U441" i="3" s="1"/>
  <c r="L441" i="3"/>
  <c r="E441" i="3"/>
  <c r="D441" i="3"/>
  <c r="B441" i="3"/>
  <c r="Y440" i="3"/>
  <c r="U440" i="3"/>
  <c r="Q440" i="3"/>
  <c r="R440" i="3" s="1"/>
  <c r="P440" i="3"/>
  <c r="N440" i="3"/>
  <c r="L440" i="3"/>
  <c r="E440" i="3"/>
  <c r="D440" i="3"/>
  <c r="B440" i="3"/>
  <c r="Y439" i="3"/>
  <c r="Q439" i="3"/>
  <c r="R439" i="3" s="1"/>
  <c r="P439" i="3"/>
  <c r="N439" i="3"/>
  <c r="U439" i="3" s="1"/>
  <c r="L439" i="3"/>
  <c r="E439" i="3"/>
  <c r="D439" i="3"/>
  <c r="B439" i="3"/>
  <c r="Y438" i="3"/>
  <c r="Q438" i="3"/>
  <c r="R438" i="3" s="1"/>
  <c r="P438" i="3"/>
  <c r="L438" i="3"/>
  <c r="N438" i="3" s="1"/>
  <c r="U438" i="3" s="1"/>
  <c r="E438" i="3"/>
  <c r="D438" i="3"/>
  <c r="B438" i="3"/>
  <c r="Y437" i="3"/>
  <c r="Q437" i="3"/>
  <c r="R437" i="3" s="1"/>
  <c r="P437" i="3"/>
  <c r="N437" i="3"/>
  <c r="U437" i="3" s="1"/>
  <c r="Z437" i="3" s="1"/>
  <c r="L437" i="3"/>
  <c r="E437" i="3"/>
  <c r="D437" i="3"/>
  <c r="B437" i="3"/>
  <c r="Y436" i="3"/>
  <c r="U436" i="3"/>
  <c r="Q436" i="3"/>
  <c r="R436" i="3" s="1"/>
  <c r="P436" i="3"/>
  <c r="N436" i="3"/>
  <c r="L436" i="3"/>
  <c r="E436" i="3"/>
  <c r="D436" i="3"/>
  <c r="B436" i="3"/>
  <c r="Y435" i="3"/>
  <c r="Q435" i="3"/>
  <c r="R435" i="3" s="1"/>
  <c r="P435" i="3"/>
  <c r="L435" i="3"/>
  <c r="N435" i="3" s="1"/>
  <c r="U435" i="3" s="1"/>
  <c r="E435" i="3"/>
  <c r="D435" i="3"/>
  <c r="B435" i="3"/>
  <c r="Y434" i="3"/>
  <c r="Q434" i="3"/>
  <c r="R434" i="3" s="1"/>
  <c r="P434" i="3"/>
  <c r="N434" i="3"/>
  <c r="U434" i="3" s="1"/>
  <c r="L434" i="3"/>
  <c r="E434" i="3"/>
  <c r="D434" i="3"/>
  <c r="B434" i="3"/>
  <c r="Y433" i="3"/>
  <c r="Q433" i="3"/>
  <c r="R433" i="3" s="1"/>
  <c r="P433" i="3"/>
  <c r="N433" i="3"/>
  <c r="U433" i="3" s="1"/>
  <c r="W433" i="3" s="1"/>
  <c r="X433" i="3" s="1"/>
  <c r="L433" i="3"/>
  <c r="E433" i="3"/>
  <c r="D433" i="3"/>
  <c r="B433" i="3"/>
  <c r="Y432" i="3"/>
  <c r="U432" i="3"/>
  <c r="Q432" i="3"/>
  <c r="R432" i="3" s="1"/>
  <c r="P432" i="3"/>
  <c r="N432" i="3"/>
  <c r="L432" i="3"/>
  <c r="E432" i="3"/>
  <c r="D432" i="3"/>
  <c r="B432" i="3"/>
  <c r="Y431" i="3"/>
  <c r="Q431" i="3"/>
  <c r="R431" i="3" s="1"/>
  <c r="P431" i="3"/>
  <c r="L431" i="3"/>
  <c r="N431" i="3" s="1"/>
  <c r="U431" i="3" s="1"/>
  <c r="E431" i="3"/>
  <c r="D431" i="3"/>
  <c r="B431" i="3"/>
  <c r="Y430" i="3"/>
  <c r="Q430" i="3"/>
  <c r="R430" i="3" s="1"/>
  <c r="P430" i="3"/>
  <c r="N430" i="3"/>
  <c r="U430" i="3" s="1"/>
  <c r="L430" i="3"/>
  <c r="E430" i="3"/>
  <c r="D430" i="3"/>
  <c r="B430" i="3"/>
  <c r="Y429" i="3"/>
  <c r="Q429" i="3"/>
  <c r="R429" i="3" s="1"/>
  <c r="P429" i="3"/>
  <c r="L429" i="3"/>
  <c r="N429" i="3" s="1"/>
  <c r="U429" i="3" s="1"/>
  <c r="E429" i="3"/>
  <c r="D429" i="3"/>
  <c r="B429" i="3"/>
  <c r="Y428" i="3"/>
  <c r="Q428" i="3"/>
  <c r="R428" i="3" s="1"/>
  <c r="P428" i="3"/>
  <c r="L428" i="3"/>
  <c r="N428" i="3" s="1"/>
  <c r="U428" i="3" s="1"/>
  <c r="E428" i="3"/>
  <c r="D428" i="3"/>
  <c r="B428" i="3"/>
  <c r="Y427" i="3"/>
  <c r="Q427" i="3"/>
  <c r="R427" i="3" s="1"/>
  <c r="P427" i="3"/>
  <c r="L427" i="3"/>
  <c r="N427" i="3" s="1"/>
  <c r="U427" i="3" s="1"/>
  <c r="E427" i="3"/>
  <c r="D427" i="3"/>
  <c r="B427" i="3"/>
  <c r="Y426" i="3"/>
  <c r="Q426" i="3"/>
  <c r="R426" i="3" s="1"/>
  <c r="P426" i="3"/>
  <c r="N426" i="3"/>
  <c r="U426" i="3" s="1"/>
  <c r="L426" i="3"/>
  <c r="E426" i="3"/>
  <c r="D426" i="3"/>
  <c r="B426" i="3"/>
  <c r="Y425" i="3"/>
  <c r="Q425" i="3"/>
  <c r="R425" i="3" s="1"/>
  <c r="P425" i="3"/>
  <c r="L425" i="3"/>
  <c r="N425" i="3" s="1"/>
  <c r="U425" i="3" s="1"/>
  <c r="E425" i="3"/>
  <c r="D425" i="3"/>
  <c r="B425" i="3"/>
  <c r="Y424" i="3"/>
  <c r="Q424" i="3"/>
  <c r="R424" i="3" s="1"/>
  <c r="P424" i="3"/>
  <c r="N424" i="3"/>
  <c r="U424" i="3" s="1"/>
  <c r="Z424" i="3" s="1"/>
  <c r="L424" i="3"/>
  <c r="E424" i="3"/>
  <c r="D424" i="3"/>
  <c r="B424" i="3"/>
  <c r="Y423" i="3"/>
  <c r="Q423" i="3"/>
  <c r="R423" i="3" s="1"/>
  <c r="P423" i="3"/>
  <c r="N423" i="3"/>
  <c r="U423" i="3" s="1"/>
  <c r="Z423" i="3" s="1"/>
  <c r="L423" i="3"/>
  <c r="E423" i="3"/>
  <c r="D423" i="3"/>
  <c r="B423" i="3"/>
  <c r="Y422" i="3"/>
  <c r="Q422" i="3"/>
  <c r="R422" i="3" s="1"/>
  <c r="P422" i="3"/>
  <c r="N422" i="3"/>
  <c r="U422" i="3" s="1"/>
  <c r="W422" i="3" s="1"/>
  <c r="X422" i="3" s="1"/>
  <c r="L422" i="3"/>
  <c r="E422" i="3"/>
  <c r="D422" i="3"/>
  <c r="B422" i="3"/>
  <c r="Y421" i="3"/>
  <c r="Q421" i="3"/>
  <c r="R421" i="3" s="1"/>
  <c r="P421" i="3"/>
  <c r="L421" i="3"/>
  <c r="N421" i="3" s="1"/>
  <c r="U421" i="3" s="1"/>
  <c r="E421" i="3"/>
  <c r="D421" i="3"/>
  <c r="B421" i="3"/>
  <c r="Y420" i="3"/>
  <c r="Q420" i="3"/>
  <c r="R420" i="3" s="1"/>
  <c r="P420" i="3"/>
  <c r="N420" i="3"/>
  <c r="U420" i="3" s="1"/>
  <c r="W420" i="3" s="1"/>
  <c r="X420" i="3" s="1"/>
  <c r="L420" i="3"/>
  <c r="E420" i="3"/>
  <c r="D420" i="3"/>
  <c r="B420" i="3"/>
  <c r="Y419" i="3"/>
  <c r="U419" i="3"/>
  <c r="Q419" i="3"/>
  <c r="R419" i="3" s="1"/>
  <c r="P419" i="3"/>
  <c r="N419" i="3"/>
  <c r="L419" i="3"/>
  <c r="E419" i="3"/>
  <c r="D419" i="3"/>
  <c r="B419" i="3"/>
  <c r="Y418" i="3"/>
  <c r="Q418" i="3"/>
  <c r="R418" i="3" s="1"/>
  <c r="P418" i="3"/>
  <c r="L418" i="3"/>
  <c r="N418" i="3" s="1"/>
  <c r="U418" i="3" s="1"/>
  <c r="E418" i="3"/>
  <c r="D418" i="3"/>
  <c r="B418" i="3"/>
  <c r="Y417" i="3"/>
  <c r="Q417" i="3"/>
  <c r="R417" i="3" s="1"/>
  <c r="P417" i="3"/>
  <c r="L417" i="3"/>
  <c r="N417" i="3" s="1"/>
  <c r="U417" i="3" s="1"/>
  <c r="E417" i="3"/>
  <c r="D417" i="3"/>
  <c r="B417" i="3"/>
  <c r="Y416" i="3"/>
  <c r="Q416" i="3"/>
  <c r="R416" i="3" s="1"/>
  <c r="P416" i="3"/>
  <c r="N416" i="3"/>
  <c r="U416" i="3" s="1"/>
  <c r="W416" i="3" s="1"/>
  <c r="X416" i="3" s="1"/>
  <c r="L416" i="3"/>
  <c r="E416" i="3"/>
  <c r="D416" i="3"/>
  <c r="B416" i="3"/>
  <c r="Y415" i="3"/>
  <c r="U415" i="3"/>
  <c r="Z415" i="3" s="1"/>
  <c r="Q415" i="3"/>
  <c r="R415" i="3" s="1"/>
  <c r="P415" i="3"/>
  <c r="L415" i="3"/>
  <c r="N415" i="3" s="1"/>
  <c r="E415" i="3"/>
  <c r="D415" i="3"/>
  <c r="B415" i="3"/>
  <c r="Y414" i="3"/>
  <c r="Q414" i="3"/>
  <c r="R414" i="3" s="1"/>
  <c r="P414" i="3"/>
  <c r="N414" i="3"/>
  <c r="U414" i="3" s="1"/>
  <c r="L414" i="3"/>
  <c r="E414" i="3"/>
  <c r="D414" i="3"/>
  <c r="B414" i="3"/>
  <c r="Y413" i="3"/>
  <c r="Q413" i="3"/>
  <c r="R413" i="3" s="1"/>
  <c r="P413" i="3"/>
  <c r="N413" i="3"/>
  <c r="U413" i="3" s="1"/>
  <c r="W413" i="3" s="1"/>
  <c r="X413" i="3" s="1"/>
  <c r="L413" i="3"/>
  <c r="E413" i="3"/>
  <c r="D413" i="3"/>
  <c r="B413" i="3"/>
  <c r="Y412" i="3"/>
  <c r="Q412" i="3"/>
  <c r="R412" i="3" s="1"/>
  <c r="P412" i="3"/>
  <c r="L412" i="3"/>
  <c r="N412" i="3" s="1"/>
  <c r="U412" i="3" s="1"/>
  <c r="E412" i="3"/>
  <c r="D412" i="3"/>
  <c r="B412" i="3"/>
  <c r="Y411" i="3"/>
  <c r="Q411" i="3"/>
  <c r="R411" i="3" s="1"/>
  <c r="P411" i="3"/>
  <c r="L411" i="3"/>
  <c r="N411" i="3" s="1"/>
  <c r="U411" i="3" s="1"/>
  <c r="Z411" i="3" s="1"/>
  <c r="E411" i="3"/>
  <c r="D411" i="3"/>
  <c r="B411" i="3"/>
  <c r="Y410" i="3"/>
  <c r="Q410" i="3"/>
  <c r="R410" i="3" s="1"/>
  <c r="P410" i="3"/>
  <c r="L410" i="3"/>
  <c r="N410" i="3" s="1"/>
  <c r="U410" i="3" s="1"/>
  <c r="W410" i="3" s="1"/>
  <c r="X410" i="3" s="1"/>
  <c r="E410" i="3"/>
  <c r="D410" i="3"/>
  <c r="B410" i="3"/>
  <c r="Y409" i="3"/>
  <c r="Q409" i="3"/>
  <c r="R409" i="3" s="1"/>
  <c r="P409" i="3"/>
  <c r="L409" i="3"/>
  <c r="N409" i="3" s="1"/>
  <c r="U409" i="3" s="1"/>
  <c r="E409" i="3"/>
  <c r="D409" i="3"/>
  <c r="B409" i="3"/>
  <c r="Y408" i="3"/>
  <c r="Q408" i="3"/>
  <c r="R408" i="3" s="1"/>
  <c r="P408" i="3"/>
  <c r="N408" i="3"/>
  <c r="U408" i="3" s="1"/>
  <c r="L408" i="3"/>
  <c r="E408" i="3"/>
  <c r="D408" i="3"/>
  <c r="B408" i="3"/>
  <c r="Y407" i="3"/>
  <c r="Q407" i="3"/>
  <c r="R407" i="3" s="1"/>
  <c r="P407" i="3"/>
  <c r="L407" i="3"/>
  <c r="N407" i="3" s="1"/>
  <c r="U407" i="3" s="1"/>
  <c r="E407" i="3"/>
  <c r="D407" i="3"/>
  <c r="B407" i="3"/>
  <c r="Y406" i="3"/>
  <c r="Q406" i="3"/>
  <c r="R406" i="3" s="1"/>
  <c r="P406" i="3"/>
  <c r="L406" i="3"/>
  <c r="N406" i="3" s="1"/>
  <c r="U406" i="3" s="1"/>
  <c r="E406" i="3"/>
  <c r="D406" i="3"/>
  <c r="B406" i="3"/>
  <c r="Y405" i="3"/>
  <c r="Q405" i="3"/>
  <c r="R405" i="3" s="1"/>
  <c r="P405" i="3"/>
  <c r="L405" i="3"/>
  <c r="N405" i="3" s="1"/>
  <c r="U405" i="3" s="1"/>
  <c r="Z405" i="3" s="1"/>
  <c r="E405" i="3"/>
  <c r="D405" i="3"/>
  <c r="B405" i="3"/>
  <c r="Y404" i="3"/>
  <c r="Q404" i="3"/>
  <c r="R404" i="3" s="1"/>
  <c r="P404" i="3"/>
  <c r="L404" i="3"/>
  <c r="N404" i="3" s="1"/>
  <c r="U404" i="3" s="1"/>
  <c r="E404" i="3"/>
  <c r="D404" i="3"/>
  <c r="B404" i="3"/>
  <c r="Y403" i="3"/>
  <c r="Q403" i="3"/>
  <c r="R403" i="3" s="1"/>
  <c r="P403" i="3"/>
  <c r="L403" i="3"/>
  <c r="N403" i="3" s="1"/>
  <c r="U403" i="3" s="1"/>
  <c r="E403" i="3"/>
  <c r="D403" i="3"/>
  <c r="B403" i="3"/>
  <c r="Y402" i="3"/>
  <c r="Q402" i="3"/>
  <c r="R402" i="3" s="1"/>
  <c r="P402" i="3"/>
  <c r="N402" i="3"/>
  <c r="U402" i="3" s="1"/>
  <c r="W402" i="3" s="1"/>
  <c r="X402" i="3" s="1"/>
  <c r="L402" i="3"/>
  <c r="E402" i="3"/>
  <c r="D402" i="3"/>
  <c r="B402" i="3"/>
  <c r="Y401" i="3"/>
  <c r="U401" i="3"/>
  <c r="Z401" i="3" s="1"/>
  <c r="Q401" i="3"/>
  <c r="R401" i="3" s="1"/>
  <c r="P401" i="3"/>
  <c r="L401" i="3"/>
  <c r="N401" i="3" s="1"/>
  <c r="E401" i="3"/>
  <c r="D401" i="3"/>
  <c r="B401" i="3"/>
  <c r="Y400" i="3"/>
  <c r="Q400" i="3"/>
  <c r="R400" i="3" s="1"/>
  <c r="P400" i="3"/>
  <c r="N400" i="3"/>
  <c r="U400" i="3" s="1"/>
  <c r="L400" i="3"/>
  <c r="E400" i="3"/>
  <c r="D400" i="3"/>
  <c r="B400" i="3"/>
  <c r="Y399" i="3"/>
  <c r="Q399" i="3"/>
  <c r="R399" i="3" s="1"/>
  <c r="P399" i="3"/>
  <c r="L399" i="3"/>
  <c r="N399" i="3" s="1"/>
  <c r="U399" i="3" s="1"/>
  <c r="E399" i="3"/>
  <c r="D399" i="3"/>
  <c r="B399" i="3"/>
  <c r="Y398" i="3"/>
  <c r="Q398" i="3"/>
  <c r="R398" i="3" s="1"/>
  <c r="P398" i="3"/>
  <c r="N398" i="3"/>
  <c r="U398" i="3" s="1"/>
  <c r="Z398" i="3" s="1"/>
  <c r="L398" i="3"/>
  <c r="E398" i="3"/>
  <c r="D398" i="3"/>
  <c r="B398" i="3"/>
  <c r="Y397" i="3"/>
  <c r="Q397" i="3"/>
  <c r="R397" i="3" s="1"/>
  <c r="P397" i="3"/>
  <c r="L397" i="3"/>
  <c r="N397" i="3" s="1"/>
  <c r="U397" i="3" s="1"/>
  <c r="W397" i="3" s="1"/>
  <c r="X397" i="3" s="1"/>
  <c r="E397" i="3"/>
  <c r="D397" i="3"/>
  <c r="B397" i="3"/>
  <c r="Y396" i="3"/>
  <c r="Q396" i="3"/>
  <c r="R396" i="3" s="1"/>
  <c r="P396" i="3"/>
  <c r="L396" i="3"/>
  <c r="N396" i="3" s="1"/>
  <c r="U396" i="3" s="1"/>
  <c r="E396" i="3"/>
  <c r="D396" i="3"/>
  <c r="B396" i="3"/>
  <c r="Y395" i="3"/>
  <c r="Q395" i="3"/>
  <c r="R395" i="3" s="1"/>
  <c r="P395" i="3"/>
  <c r="L395" i="3"/>
  <c r="N395" i="3" s="1"/>
  <c r="U395" i="3" s="1"/>
  <c r="W395" i="3" s="1"/>
  <c r="X395" i="3" s="1"/>
  <c r="E395" i="3"/>
  <c r="D395" i="3"/>
  <c r="B395" i="3"/>
  <c r="Y394" i="3"/>
  <c r="U394" i="3"/>
  <c r="Q394" i="3"/>
  <c r="R394" i="3" s="1"/>
  <c r="P394" i="3"/>
  <c r="L394" i="3"/>
  <c r="N394" i="3" s="1"/>
  <c r="E394" i="3"/>
  <c r="D394" i="3"/>
  <c r="B394" i="3"/>
  <c r="Y393" i="3"/>
  <c r="Q393" i="3"/>
  <c r="R393" i="3" s="1"/>
  <c r="P393" i="3"/>
  <c r="N393" i="3"/>
  <c r="U393" i="3" s="1"/>
  <c r="L393" i="3"/>
  <c r="E393" i="3"/>
  <c r="D393" i="3"/>
  <c r="B393" i="3"/>
  <c r="Y392" i="3"/>
  <c r="Q392" i="3"/>
  <c r="R392" i="3" s="1"/>
  <c r="P392" i="3"/>
  <c r="L392" i="3"/>
  <c r="N392" i="3" s="1"/>
  <c r="U392" i="3" s="1"/>
  <c r="E392" i="3"/>
  <c r="D392" i="3"/>
  <c r="B392" i="3"/>
  <c r="Y391" i="3"/>
  <c r="Q391" i="3"/>
  <c r="R391" i="3" s="1"/>
  <c r="P391" i="3"/>
  <c r="N391" i="3"/>
  <c r="U391" i="3" s="1"/>
  <c r="Z391" i="3" s="1"/>
  <c r="L391" i="3"/>
  <c r="E391" i="3"/>
  <c r="D391" i="3"/>
  <c r="B391" i="3"/>
  <c r="Y390" i="3"/>
  <c r="U390" i="3"/>
  <c r="W390" i="3" s="1"/>
  <c r="X390" i="3" s="1"/>
  <c r="Q390" i="3"/>
  <c r="R390" i="3" s="1"/>
  <c r="P390" i="3"/>
  <c r="N390" i="3"/>
  <c r="L390" i="3"/>
  <c r="E390" i="3"/>
  <c r="D390" i="3"/>
  <c r="B390" i="3"/>
  <c r="Y389" i="3"/>
  <c r="Q389" i="3"/>
  <c r="R389" i="3" s="1"/>
  <c r="P389" i="3"/>
  <c r="L389" i="3"/>
  <c r="N389" i="3" s="1"/>
  <c r="U389" i="3" s="1"/>
  <c r="E389" i="3"/>
  <c r="D389" i="3"/>
  <c r="B389" i="3"/>
  <c r="Y388" i="3"/>
  <c r="Q388" i="3"/>
  <c r="R388" i="3" s="1"/>
  <c r="P388" i="3"/>
  <c r="N388" i="3"/>
  <c r="U388" i="3" s="1"/>
  <c r="W388" i="3" s="1"/>
  <c r="X388" i="3" s="1"/>
  <c r="L388" i="3"/>
  <c r="E388" i="3"/>
  <c r="D388" i="3"/>
  <c r="B388" i="3"/>
  <c r="Y387" i="3"/>
  <c r="Q387" i="3"/>
  <c r="R387" i="3" s="1"/>
  <c r="P387" i="3"/>
  <c r="L387" i="3"/>
  <c r="N387" i="3" s="1"/>
  <c r="U387" i="3" s="1"/>
  <c r="E387" i="3"/>
  <c r="D387" i="3"/>
  <c r="B387" i="3"/>
  <c r="Y386" i="3"/>
  <c r="Q386" i="3"/>
  <c r="R386" i="3" s="1"/>
  <c r="P386" i="3"/>
  <c r="N386" i="3"/>
  <c r="U386" i="3" s="1"/>
  <c r="W386" i="3" s="1"/>
  <c r="X386" i="3" s="1"/>
  <c r="L386" i="3"/>
  <c r="E386" i="3"/>
  <c r="D386" i="3"/>
  <c r="B386" i="3"/>
  <c r="Y385" i="3"/>
  <c r="Q385" i="3"/>
  <c r="R385" i="3" s="1"/>
  <c r="P385" i="3"/>
  <c r="L385" i="3"/>
  <c r="N385" i="3" s="1"/>
  <c r="U385" i="3" s="1"/>
  <c r="E385" i="3"/>
  <c r="D385" i="3"/>
  <c r="B385" i="3"/>
  <c r="Y384" i="3"/>
  <c r="U384" i="3"/>
  <c r="Z384" i="3" s="1"/>
  <c r="Q384" i="3"/>
  <c r="R384" i="3" s="1"/>
  <c r="P384" i="3"/>
  <c r="N384" i="3"/>
  <c r="L384" i="3"/>
  <c r="E384" i="3"/>
  <c r="D384" i="3"/>
  <c r="B384" i="3"/>
  <c r="Y383" i="3"/>
  <c r="Q383" i="3"/>
  <c r="R383" i="3" s="1"/>
  <c r="P383" i="3"/>
  <c r="L383" i="3"/>
  <c r="N383" i="3" s="1"/>
  <c r="U383" i="3" s="1"/>
  <c r="E383" i="3"/>
  <c r="D383" i="3"/>
  <c r="B383" i="3"/>
  <c r="Y382" i="3"/>
  <c r="Q382" i="3"/>
  <c r="R382" i="3" s="1"/>
  <c r="P382" i="3"/>
  <c r="L382" i="3"/>
  <c r="N382" i="3" s="1"/>
  <c r="U382" i="3" s="1"/>
  <c r="E382" i="3"/>
  <c r="D382" i="3"/>
  <c r="B382" i="3"/>
  <c r="Y381" i="3"/>
  <c r="Q381" i="3"/>
  <c r="R381" i="3" s="1"/>
  <c r="P381" i="3"/>
  <c r="L381" i="3"/>
  <c r="N381" i="3" s="1"/>
  <c r="U381" i="3" s="1"/>
  <c r="E381" i="3"/>
  <c r="D381" i="3"/>
  <c r="B381" i="3"/>
  <c r="Y380" i="3"/>
  <c r="Q380" i="3"/>
  <c r="R380" i="3" s="1"/>
  <c r="P380" i="3"/>
  <c r="L380" i="3"/>
  <c r="N380" i="3" s="1"/>
  <c r="U380" i="3" s="1"/>
  <c r="E380" i="3"/>
  <c r="D380" i="3"/>
  <c r="B380" i="3"/>
  <c r="Y379" i="3"/>
  <c r="U379" i="3"/>
  <c r="Z379" i="3" s="1"/>
  <c r="Q379" i="3"/>
  <c r="R379" i="3" s="1"/>
  <c r="P379" i="3"/>
  <c r="N379" i="3"/>
  <c r="L379" i="3"/>
  <c r="E379" i="3"/>
  <c r="D379" i="3"/>
  <c r="B379" i="3"/>
  <c r="Y378" i="3"/>
  <c r="U378" i="3"/>
  <c r="Q378" i="3"/>
  <c r="R378" i="3" s="1"/>
  <c r="P378" i="3"/>
  <c r="L378" i="3"/>
  <c r="N378" i="3" s="1"/>
  <c r="E378" i="3"/>
  <c r="D378" i="3"/>
  <c r="B378" i="3"/>
  <c r="Y377" i="3"/>
  <c r="Q377" i="3"/>
  <c r="R377" i="3" s="1"/>
  <c r="P377" i="3"/>
  <c r="N377" i="3"/>
  <c r="U377" i="3" s="1"/>
  <c r="L377" i="3"/>
  <c r="E377" i="3"/>
  <c r="D377" i="3"/>
  <c r="B377" i="3"/>
  <c r="Y376" i="3"/>
  <c r="Q376" i="3"/>
  <c r="R376" i="3" s="1"/>
  <c r="P376" i="3"/>
  <c r="L376" i="3"/>
  <c r="N376" i="3" s="1"/>
  <c r="U376" i="3" s="1"/>
  <c r="E376" i="3"/>
  <c r="D376" i="3"/>
  <c r="B376" i="3"/>
  <c r="Y375" i="3"/>
  <c r="Q375" i="3"/>
  <c r="R375" i="3" s="1"/>
  <c r="P375" i="3"/>
  <c r="N375" i="3"/>
  <c r="U375" i="3" s="1"/>
  <c r="Z375" i="3" s="1"/>
  <c r="L375" i="3"/>
  <c r="E375" i="3"/>
  <c r="D375" i="3"/>
  <c r="B375" i="3"/>
  <c r="Y374" i="3"/>
  <c r="U374" i="3"/>
  <c r="Q374" i="3"/>
  <c r="R374" i="3" s="1"/>
  <c r="P374" i="3"/>
  <c r="N374" i="3"/>
  <c r="L374" i="3"/>
  <c r="E374" i="3"/>
  <c r="D374" i="3"/>
  <c r="B374" i="3"/>
  <c r="Y373" i="3"/>
  <c r="Q373" i="3"/>
  <c r="R373" i="3" s="1"/>
  <c r="P373" i="3"/>
  <c r="L373" i="3"/>
  <c r="N373" i="3" s="1"/>
  <c r="U373" i="3" s="1"/>
  <c r="E373" i="3"/>
  <c r="D373" i="3"/>
  <c r="B373" i="3"/>
  <c r="Y372" i="3"/>
  <c r="Q372" i="3"/>
  <c r="R372" i="3" s="1"/>
  <c r="P372" i="3"/>
  <c r="L372" i="3"/>
  <c r="N372" i="3" s="1"/>
  <c r="U372" i="3" s="1"/>
  <c r="E372" i="3"/>
  <c r="D372" i="3"/>
  <c r="B372" i="3"/>
  <c r="Y371" i="3"/>
  <c r="Q371" i="3"/>
  <c r="R371" i="3" s="1"/>
  <c r="P371" i="3"/>
  <c r="L371" i="3"/>
  <c r="N371" i="3" s="1"/>
  <c r="U371" i="3" s="1"/>
  <c r="E371" i="3"/>
  <c r="D371" i="3"/>
  <c r="B371" i="3"/>
  <c r="Y370" i="3"/>
  <c r="Q370" i="3"/>
  <c r="R370" i="3" s="1"/>
  <c r="P370" i="3"/>
  <c r="N370" i="3"/>
  <c r="U370" i="3" s="1"/>
  <c r="W370" i="3" s="1"/>
  <c r="X370" i="3" s="1"/>
  <c r="L370" i="3"/>
  <c r="E370" i="3"/>
  <c r="D370" i="3"/>
  <c r="B370" i="3"/>
  <c r="Y369" i="3"/>
  <c r="Q369" i="3"/>
  <c r="R369" i="3" s="1"/>
  <c r="P369" i="3"/>
  <c r="L369" i="3"/>
  <c r="N369" i="3" s="1"/>
  <c r="U369" i="3" s="1"/>
  <c r="W369" i="3" s="1"/>
  <c r="X369" i="3" s="1"/>
  <c r="E369" i="3"/>
  <c r="D369" i="3"/>
  <c r="B369" i="3"/>
  <c r="Y368" i="3"/>
  <c r="Q368" i="3"/>
  <c r="R368" i="3" s="1"/>
  <c r="P368" i="3"/>
  <c r="N368" i="3"/>
  <c r="U368" i="3" s="1"/>
  <c r="L368" i="3"/>
  <c r="E368" i="3"/>
  <c r="D368" i="3"/>
  <c r="B368" i="3"/>
  <c r="Y367" i="3"/>
  <c r="Q367" i="3"/>
  <c r="R367" i="3" s="1"/>
  <c r="P367" i="3"/>
  <c r="L367" i="3"/>
  <c r="N367" i="3" s="1"/>
  <c r="U367" i="3" s="1"/>
  <c r="E367" i="3"/>
  <c r="D367" i="3"/>
  <c r="B367" i="3"/>
  <c r="Y366" i="3"/>
  <c r="Q366" i="3"/>
  <c r="R366" i="3" s="1"/>
  <c r="P366" i="3"/>
  <c r="L366" i="3"/>
  <c r="N366" i="3" s="1"/>
  <c r="U366" i="3" s="1"/>
  <c r="E366" i="3"/>
  <c r="D366" i="3"/>
  <c r="B366" i="3"/>
  <c r="Y365" i="3"/>
  <c r="Q365" i="3"/>
  <c r="R365" i="3" s="1"/>
  <c r="P365" i="3"/>
  <c r="L365" i="3"/>
  <c r="N365" i="3" s="1"/>
  <c r="U365" i="3" s="1"/>
  <c r="E365" i="3"/>
  <c r="D365" i="3"/>
  <c r="B365" i="3"/>
  <c r="Y364" i="3"/>
  <c r="Q364" i="3"/>
  <c r="R364" i="3" s="1"/>
  <c r="P364" i="3"/>
  <c r="L364" i="3"/>
  <c r="N364" i="3" s="1"/>
  <c r="U364" i="3" s="1"/>
  <c r="E364" i="3"/>
  <c r="D364" i="3"/>
  <c r="B364" i="3"/>
  <c r="Y363" i="3"/>
  <c r="U363" i="3"/>
  <c r="Q363" i="3"/>
  <c r="R363" i="3" s="1"/>
  <c r="P363" i="3"/>
  <c r="N363" i="3"/>
  <c r="L363" i="3"/>
  <c r="E363" i="3"/>
  <c r="D363" i="3"/>
  <c r="B363" i="3"/>
  <c r="Y362" i="3"/>
  <c r="Q362" i="3"/>
  <c r="R362" i="3" s="1"/>
  <c r="P362" i="3"/>
  <c r="L362" i="3"/>
  <c r="N362" i="3" s="1"/>
  <c r="U362" i="3" s="1"/>
  <c r="E362" i="3"/>
  <c r="D362" i="3"/>
  <c r="B362" i="3"/>
  <c r="Y361" i="3"/>
  <c r="Q361" i="3"/>
  <c r="R361" i="3" s="1"/>
  <c r="P361" i="3"/>
  <c r="L361" i="3"/>
  <c r="N361" i="3" s="1"/>
  <c r="U361" i="3" s="1"/>
  <c r="E361" i="3"/>
  <c r="D361" i="3"/>
  <c r="B361" i="3"/>
  <c r="Y360" i="3"/>
  <c r="U360" i="3"/>
  <c r="W360" i="3" s="1"/>
  <c r="X360" i="3" s="1"/>
  <c r="Q360" i="3"/>
  <c r="R360" i="3" s="1"/>
  <c r="P360" i="3"/>
  <c r="L360" i="3"/>
  <c r="N360" i="3" s="1"/>
  <c r="E360" i="3"/>
  <c r="D360" i="3"/>
  <c r="B360" i="3"/>
  <c r="Y359" i="3"/>
  <c r="Q359" i="3"/>
  <c r="R359" i="3" s="1"/>
  <c r="P359" i="3"/>
  <c r="N359" i="3"/>
  <c r="U359" i="3" s="1"/>
  <c r="W359" i="3" s="1"/>
  <c r="X359" i="3" s="1"/>
  <c r="L359" i="3"/>
  <c r="E359" i="3"/>
  <c r="D359" i="3"/>
  <c r="B359" i="3"/>
  <c r="Y358" i="3"/>
  <c r="U358" i="3"/>
  <c r="Q358" i="3"/>
  <c r="R358" i="3" s="1"/>
  <c r="P358" i="3"/>
  <c r="N358" i="3"/>
  <c r="L358" i="3"/>
  <c r="E358" i="3"/>
  <c r="D358" i="3"/>
  <c r="B358" i="3"/>
  <c r="Y357" i="3"/>
  <c r="Q357" i="3"/>
  <c r="R357" i="3" s="1"/>
  <c r="P357" i="3"/>
  <c r="L357" i="3"/>
  <c r="N357" i="3" s="1"/>
  <c r="U357" i="3" s="1"/>
  <c r="E357" i="3"/>
  <c r="D357" i="3"/>
  <c r="B357" i="3"/>
  <c r="Y356" i="3"/>
  <c r="Q356" i="3"/>
  <c r="R356" i="3" s="1"/>
  <c r="P356" i="3"/>
  <c r="L356" i="3"/>
  <c r="N356" i="3" s="1"/>
  <c r="U356" i="3" s="1"/>
  <c r="E356" i="3"/>
  <c r="D356" i="3"/>
  <c r="B356" i="3"/>
  <c r="Y355" i="3"/>
  <c r="Q355" i="3"/>
  <c r="R355" i="3" s="1"/>
  <c r="P355" i="3"/>
  <c r="N355" i="3"/>
  <c r="U355" i="3" s="1"/>
  <c r="L355" i="3"/>
  <c r="E355" i="3"/>
  <c r="D355" i="3"/>
  <c r="B355" i="3"/>
  <c r="Y354" i="3"/>
  <c r="Q354" i="3"/>
  <c r="R354" i="3" s="1"/>
  <c r="P354" i="3"/>
  <c r="N354" i="3"/>
  <c r="U354" i="3" s="1"/>
  <c r="W354" i="3" s="1"/>
  <c r="X354" i="3" s="1"/>
  <c r="L354" i="3"/>
  <c r="E354" i="3"/>
  <c r="D354" i="3"/>
  <c r="B354" i="3"/>
  <c r="Y353" i="3"/>
  <c r="U353" i="3"/>
  <c r="Z353" i="3" s="1"/>
  <c r="Q353" i="3"/>
  <c r="R353" i="3" s="1"/>
  <c r="P353" i="3"/>
  <c r="L353" i="3"/>
  <c r="N353" i="3" s="1"/>
  <c r="E353" i="3"/>
  <c r="D353" i="3"/>
  <c r="B353" i="3"/>
  <c r="Y352" i="3"/>
  <c r="Q352" i="3"/>
  <c r="R352" i="3" s="1"/>
  <c r="P352" i="3"/>
  <c r="N352" i="3"/>
  <c r="U352" i="3" s="1"/>
  <c r="Z352" i="3" s="1"/>
  <c r="L352" i="3"/>
  <c r="E352" i="3"/>
  <c r="D352" i="3"/>
  <c r="B352" i="3"/>
  <c r="Y351" i="3"/>
  <c r="Q351" i="3"/>
  <c r="R351" i="3" s="1"/>
  <c r="P351" i="3"/>
  <c r="N351" i="3"/>
  <c r="U351" i="3" s="1"/>
  <c r="L351" i="3"/>
  <c r="E351" i="3"/>
  <c r="D351" i="3"/>
  <c r="B351" i="3"/>
  <c r="Y350" i="3"/>
  <c r="Q350" i="3"/>
  <c r="R350" i="3" s="1"/>
  <c r="P350" i="3"/>
  <c r="N350" i="3"/>
  <c r="U350" i="3" s="1"/>
  <c r="Z350" i="3" s="1"/>
  <c r="L350" i="3"/>
  <c r="E350" i="3"/>
  <c r="D350" i="3"/>
  <c r="B350" i="3"/>
  <c r="Y349" i="3"/>
  <c r="Q349" i="3"/>
  <c r="R349" i="3" s="1"/>
  <c r="P349" i="3"/>
  <c r="L349" i="3"/>
  <c r="N349" i="3" s="1"/>
  <c r="U349" i="3" s="1"/>
  <c r="W349" i="3" s="1"/>
  <c r="X349" i="3" s="1"/>
  <c r="E349" i="3"/>
  <c r="D349" i="3"/>
  <c r="B349" i="3"/>
  <c r="Y348" i="3"/>
  <c r="Q348" i="3"/>
  <c r="R348" i="3" s="1"/>
  <c r="P348" i="3"/>
  <c r="N348" i="3"/>
  <c r="U348" i="3" s="1"/>
  <c r="L348" i="3"/>
  <c r="E348" i="3"/>
  <c r="D348" i="3"/>
  <c r="B348" i="3"/>
  <c r="Y347" i="3"/>
  <c r="U347" i="3"/>
  <c r="W347" i="3" s="1"/>
  <c r="X347" i="3" s="1"/>
  <c r="Q347" i="3"/>
  <c r="R347" i="3" s="1"/>
  <c r="P347" i="3"/>
  <c r="N347" i="3"/>
  <c r="L347" i="3"/>
  <c r="E347" i="3"/>
  <c r="D347" i="3"/>
  <c r="B347" i="3"/>
  <c r="Y346" i="3"/>
  <c r="Q346" i="3"/>
  <c r="R346" i="3" s="1"/>
  <c r="P346" i="3"/>
  <c r="L346" i="3"/>
  <c r="N346" i="3" s="1"/>
  <c r="U346" i="3" s="1"/>
  <c r="Z346" i="3" s="1"/>
  <c r="E346" i="3"/>
  <c r="D346" i="3"/>
  <c r="B346" i="3"/>
  <c r="Y345" i="3"/>
  <c r="Q345" i="3"/>
  <c r="R345" i="3" s="1"/>
  <c r="P345" i="3"/>
  <c r="N345" i="3"/>
  <c r="U345" i="3" s="1"/>
  <c r="L345" i="3"/>
  <c r="E345" i="3"/>
  <c r="D345" i="3"/>
  <c r="B345" i="3"/>
  <c r="Y344" i="3"/>
  <c r="U344" i="3"/>
  <c r="W344" i="3" s="1"/>
  <c r="X344" i="3" s="1"/>
  <c r="Q344" i="3"/>
  <c r="R344" i="3" s="1"/>
  <c r="P344" i="3"/>
  <c r="L344" i="3"/>
  <c r="N344" i="3" s="1"/>
  <c r="E344" i="3"/>
  <c r="D344" i="3"/>
  <c r="B344" i="3"/>
  <c r="Y343" i="3"/>
  <c r="Q343" i="3"/>
  <c r="R343" i="3" s="1"/>
  <c r="P343" i="3"/>
  <c r="N343" i="3"/>
  <c r="U343" i="3" s="1"/>
  <c r="L343" i="3"/>
  <c r="E343" i="3"/>
  <c r="D343" i="3"/>
  <c r="B343" i="3"/>
  <c r="Y342" i="3"/>
  <c r="U342" i="3"/>
  <c r="Q342" i="3"/>
  <c r="R342" i="3" s="1"/>
  <c r="P342" i="3"/>
  <c r="N342" i="3"/>
  <c r="L342" i="3"/>
  <c r="E342" i="3"/>
  <c r="D342" i="3"/>
  <c r="B342" i="3"/>
  <c r="Y341" i="3"/>
  <c r="Q341" i="3"/>
  <c r="R341" i="3" s="1"/>
  <c r="P341" i="3"/>
  <c r="N341" i="3"/>
  <c r="U341" i="3" s="1"/>
  <c r="L341" i="3"/>
  <c r="E341" i="3"/>
  <c r="D341" i="3"/>
  <c r="B341" i="3"/>
  <c r="Y340" i="3"/>
  <c r="Q340" i="3"/>
  <c r="R340" i="3" s="1"/>
  <c r="P340" i="3"/>
  <c r="N340" i="3"/>
  <c r="U340" i="3" s="1"/>
  <c r="W340" i="3" s="1"/>
  <c r="X340" i="3" s="1"/>
  <c r="L340" i="3"/>
  <c r="E340" i="3"/>
  <c r="D340" i="3"/>
  <c r="B340" i="3"/>
  <c r="Y339" i="3"/>
  <c r="Q339" i="3"/>
  <c r="R339" i="3" s="1"/>
  <c r="P339" i="3"/>
  <c r="N339" i="3"/>
  <c r="U339" i="3" s="1"/>
  <c r="Z339" i="3" s="1"/>
  <c r="L339" i="3"/>
  <c r="E339" i="3"/>
  <c r="D339" i="3"/>
  <c r="B339" i="3"/>
  <c r="Y338" i="3"/>
  <c r="Q338" i="3"/>
  <c r="R338" i="3" s="1"/>
  <c r="P338" i="3"/>
  <c r="N338" i="3"/>
  <c r="U338" i="3" s="1"/>
  <c r="W338" i="3" s="1"/>
  <c r="X338" i="3" s="1"/>
  <c r="L338" i="3"/>
  <c r="E338" i="3"/>
  <c r="D338" i="3"/>
  <c r="B338" i="3"/>
  <c r="Y337" i="3"/>
  <c r="U337" i="3"/>
  <c r="Z337" i="3" s="1"/>
  <c r="Q337" i="3"/>
  <c r="R337" i="3" s="1"/>
  <c r="P337" i="3"/>
  <c r="L337" i="3"/>
  <c r="N337" i="3" s="1"/>
  <c r="E337" i="3"/>
  <c r="D337" i="3"/>
  <c r="B337" i="3"/>
  <c r="Y336" i="3"/>
  <c r="U336" i="3"/>
  <c r="Q336" i="3"/>
  <c r="R336" i="3" s="1"/>
  <c r="P336" i="3"/>
  <c r="N336" i="3"/>
  <c r="L336" i="3"/>
  <c r="E336" i="3"/>
  <c r="D336" i="3"/>
  <c r="B336" i="3"/>
  <c r="Y335" i="3"/>
  <c r="Q335" i="3"/>
  <c r="R335" i="3" s="1"/>
  <c r="P335" i="3"/>
  <c r="L335" i="3"/>
  <c r="N335" i="3" s="1"/>
  <c r="U335" i="3" s="1"/>
  <c r="E335" i="3"/>
  <c r="D335" i="3"/>
  <c r="B335" i="3"/>
  <c r="Y334" i="3"/>
  <c r="Q334" i="3"/>
  <c r="R334" i="3" s="1"/>
  <c r="P334" i="3"/>
  <c r="N334" i="3"/>
  <c r="U334" i="3" s="1"/>
  <c r="L334" i="3"/>
  <c r="E334" i="3"/>
  <c r="D334" i="3"/>
  <c r="B334" i="3"/>
  <c r="Y333" i="3"/>
  <c r="Q333" i="3"/>
  <c r="R333" i="3" s="1"/>
  <c r="P333" i="3"/>
  <c r="L333" i="3"/>
  <c r="N333" i="3" s="1"/>
  <c r="U333" i="3" s="1"/>
  <c r="W333" i="3" s="1"/>
  <c r="X333" i="3" s="1"/>
  <c r="E333" i="3"/>
  <c r="D333" i="3"/>
  <c r="B333" i="3"/>
  <c r="Y332" i="3"/>
  <c r="Q332" i="3"/>
  <c r="R332" i="3" s="1"/>
  <c r="P332" i="3"/>
  <c r="L332" i="3"/>
  <c r="N332" i="3" s="1"/>
  <c r="U332" i="3" s="1"/>
  <c r="E332" i="3"/>
  <c r="D332" i="3"/>
  <c r="B332" i="3"/>
  <c r="Y331" i="3"/>
  <c r="U331" i="3"/>
  <c r="W331" i="3" s="1"/>
  <c r="X331" i="3" s="1"/>
  <c r="Q331" i="3"/>
  <c r="R331" i="3" s="1"/>
  <c r="P331" i="3"/>
  <c r="N331" i="3"/>
  <c r="L331" i="3"/>
  <c r="E331" i="3"/>
  <c r="D331" i="3"/>
  <c r="B331" i="3"/>
  <c r="Y330" i="3"/>
  <c r="U330" i="3"/>
  <c r="Z330" i="3" s="1"/>
  <c r="Q330" i="3"/>
  <c r="R330" i="3" s="1"/>
  <c r="P330" i="3"/>
  <c r="N330" i="3"/>
  <c r="L330" i="3"/>
  <c r="E330" i="3"/>
  <c r="D330" i="3"/>
  <c r="B330" i="3"/>
  <c r="Y329" i="3"/>
  <c r="Q329" i="3"/>
  <c r="R329" i="3" s="1"/>
  <c r="P329" i="3"/>
  <c r="N329" i="3"/>
  <c r="U329" i="3" s="1"/>
  <c r="L329" i="3"/>
  <c r="E329" i="3"/>
  <c r="D329" i="3"/>
  <c r="B329" i="3"/>
  <c r="Y328" i="3"/>
  <c r="U328" i="3"/>
  <c r="W328" i="3" s="1"/>
  <c r="X328" i="3" s="1"/>
  <c r="Q328" i="3"/>
  <c r="R328" i="3" s="1"/>
  <c r="P328" i="3"/>
  <c r="L328" i="3"/>
  <c r="N328" i="3" s="1"/>
  <c r="E328" i="3"/>
  <c r="D328" i="3"/>
  <c r="B328" i="3"/>
  <c r="Y327" i="3"/>
  <c r="Q327" i="3"/>
  <c r="R327" i="3" s="1"/>
  <c r="P327" i="3"/>
  <c r="N327" i="3"/>
  <c r="U327" i="3" s="1"/>
  <c r="Z327" i="3" s="1"/>
  <c r="L327" i="3"/>
  <c r="E327" i="3"/>
  <c r="D327" i="3"/>
  <c r="B327" i="3"/>
  <c r="Y326" i="3"/>
  <c r="U326" i="3"/>
  <c r="W326" i="3" s="1"/>
  <c r="X326" i="3" s="1"/>
  <c r="Q326" i="3"/>
  <c r="R326" i="3" s="1"/>
  <c r="P326" i="3"/>
  <c r="N326" i="3"/>
  <c r="L326" i="3"/>
  <c r="E326" i="3"/>
  <c r="D326" i="3"/>
  <c r="B326" i="3"/>
  <c r="Y325" i="3"/>
  <c r="Q325" i="3"/>
  <c r="R325" i="3" s="1"/>
  <c r="P325" i="3"/>
  <c r="L325" i="3"/>
  <c r="N325" i="3" s="1"/>
  <c r="U325" i="3" s="1"/>
  <c r="E325" i="3"/>
  <c r="D325" i="3"/>
  <c r="B325" i="3"/>
  <c r="Y324" i="3"/>
  <c r="Q324" i="3"/>
  <c r="R324" i="3" s="1"/>
  <c r="P324" i="3"/>
  <c r="N324" i="3"/>
  <c r="U324" i="3" s="1"/>
  <c r="L324" i="3"/>
  <c r="E324" i="3"/>
  <c r="D324" i="3"/>
  <c r="B324" i="3"/>
  <c r="Y323" i="3"/>
  <c r="Q323" i="3"/>
  <c r="R323" i="3" s="1"/>
  <c r="P323" i="3"/>
  <c r="N323" i="3"/>
  <c r="U323" i="3" s="1"/>
  <c r="L323" i="3"/>
  <c r="E323" i="3"/>
  <c r="D323" i="3"/>
  <c r="B323" i="3"/>
  <c r="Y322" i="3"/>
  <c r="Q322" i="3"/>
  <c r="R322" i="3" s="1"/>
  <c r="P322" i="3"/>
  <c r="N322" i="3"/>
  <c r="U322" i="3" s="1"/>
  <c r="W322" i="3" s="1"/>
  <c r="X322" i="3" s="1"/>
  <c r="L322" i="3"/>
  <c r="E322" i="3"/>
  <c r="D322" i="3"/>
  <c r="B322" i="3"/>
  <c r="Y321" i="3"/>
  <c r="U321" i="3"/>
  <c r="Q321" i="3"/>
  <c r="R321" i="3" s="1"/>
  <c r="P321" i="3"/>
  <c r="L321" i="3"/>
  <c r="N321" i="3" s="1"/>
  <c r="E321" i="3"/>
  <c r="D321" i="3"/>
  <c r="B321" i="3"/>
  <c r="Y320" i="3"/>
  <c r="U320" i="3"/>
  <c r="Z320" i="3" s="1"/>
  <c r="Q320" i="3"/>
  <c r="R320" i="3" s="1"/>
  <c r="P320" i="3"/>
  <c r="N320" i="3"/>
  <c r="L320" i="3"/>
  <c r="E320" i="3"/>
  <c r="D320" i="3"/>
  <c r="B320" i="3"/>
  <c r="Y319" i="3"/>
  <c r="Q319" i="3"/>
  <c r="R319" i="3" s="1"/>
  <c r="P319" i="3"/>
  <c r="L319" i="3"/>
  <c r="N319" i="3" s="1"/>
  <c r="U319" i="3" s="1"/>
  <c r="E319" i="3"/>
  <c r="D319" i="3"/>
  <c r="B319" i="3"/>
  <c r="Y318" i="3"/>
  <c r="Q318" i="3"/>
  <c r="R318" i="3" s="1"/>
  <c r="P318" i="3"/>
  <c r="N318" i="3"/>
  <c r="U318" i="3" s="1"/>
  <c r="L318" i="3"/>
  <c r="E318" i="3"/>
  <c r="D318" i="3"/>
  <c r="B318" i="3"/>
  <c r="Y317" i="3"/>
  <c r="Q317" i="3"/>
  <c r="R317" i="3" s="1"/>
  <c r="P317" i="3"/>
  <c r="L317" i="3"/>
  <c r="N317" i="3" s="1"/>
  <c r="U317" i="3" s="1"/>
  <c r="W317" i="3" s="1"/>
  <c r="X317" i="3" s="1"/>
  <c r="E317" i="3"/>
  <c r="D317" i="3"/>
  <c r="B317" i="3"/>
  <c r="Y316" i="3"/>
  <c r="U316" i="3"/>
  <c r="Q316" i="3"/>
  <c r="R316" i="3" s="1"/>
  <c r="P316" i="3"/>
  <c r="N316" i="3"/>
  <c r="L316" i="3"/>
  <c r="E316" i="3"/>
  <c r="D316" i="3"/>
  <c r="B316" i="3"/>
  <c r="Y315" i="3"/>
  <c r="U315" i="3"/>
  <c r="Q315" i="3"/>
  <c r="R315" i="3" s="1"/>
  <c r="P315" i="3"/>
  <c r="N315" i="3"/>
  <c r="L315" i="3"/>
  <c r="E315" i="3"/>
  <c r="D315" i="3"/>
  <c r="B315" i="3"/>
  <c r="Y314" i="3"/>
  <c r="Q314" i="3"/>
  <c r="R314" i="3" s="1"/>
  <c r="P314" i="3"/>
  <c r="N314" i="3"/>
  <c r="U314" i="3" s="1"/>
  <c r="L314" i="3"/>
  <c r="E314" i="3"/>
  <c r="D314" i="3"/>
  <c r="B314" i="3"/>
  <c r="Y313" i="3"/>
  <c r="Q313" i="3"/>
  <c r="R313" i="3" s="1"/>
  <c r="P313" i="3"/>
  <c r="N313" i="3"/>
  <c r="U313" i="3" s="1"/>
  <c r="L313" i="3"/>
  <c r="E313" i="3"/>
  <c r="D313" i="3"/>
  <c r="B313" i="3"/>
  <c r="Y312" i="3"/>
  <c r="Q312" i="3"/>
  <c r="R312" i="3" s="1"/>
  <c r="P312" i="3"/>
  <c r="N312" i="3"/>
  <c r="U312" i="3" s="1"/>
  <c r="L312" i="3"/>
  <c r="E312" i="3"/>
  <c r="D312" i="3"/>
  <c r="B312" i="3"/>
  <c r="Y311" i="3"/>
  <c r="Q311" i="3"/>
  <c r="R311" i="3" s="1"/>
  <c r="P311" i="3"/>
  <c r="N311" i="3"/>
  <c r="U311" i="3" s="1"/>
  <c r="L311" i="3"/>
  <c r="E311" i="3"/>
  <c r="D311" i="3"/>
  <c r="B311" i="3"/>
  <c r="Y310" i="3"/>
  <c r="U310" i="3"/>
  <c r="W310" i="3" s="1"/>
  <c r="X310" i="3" s="1"/>
  <c r="Q310" i="3"/>
  <c r="R310" i="3" s="1"/>
  <c r="P310" i="3"/>
  <c r="N310" i="3"/>
  <c r="L310" i="3"/>
  <c r="E310" i="3"/>
  <c r="D310" i="3"/>
  <c r="B310" i="3"/>
  <c r="Y309" i="3"/>
  <c r="Q309" i="3"/>
  <c r="R309" i="3" s="1"/>
  <c r="P309" i="3"/>
  <c r="L309" i="3"/>
  <c r="N309" i="3" s="1"/>
  <c r="U309" i="3" s="1"/>
  <c r="E309" i="3"/>
  <c r="D309" i="3"/>
  <c r="B309" i="3"/>
  <c r="Y308" i="3"/>
  <c r="Q308" i="3"/>
  <c r="R308" i="3" s="1"/>
  <c r="P308" i="3"/>
  <c r="L308" i="3"/>
  <c r="N308" i="3" s="1"/>
  <c r="U308" i="3" s="1"/>
  <c r="W308" i="3" s="1"/>
  <c r="X308" i="3" s="1"/>
  <c r="E308" i="3"/>
  <c r="D308" i="3"/>
  <c r="B308" i="3"/>
  <c r="Y307" i="3"/>
  <c r="Q307" i="3"/>
  <c r="R307" i="3" s="1"/>
  <c r="P307" i="3"/>
  <c r="L307" i="3"/>
  <c r="N307" i="3" s="1"/>
  <c r="U307" i="3" s="1"/>
  <c r="E307" i="3"/>
  <c r="D307" i="3"/>
  <c r="B307" i="3"/>
  <c r="Y306" i="3"/>
  <c r="Q306" i="3"/>
  <c r="R306" i="3" s="1"/>
  <c r="P306" i="3"/>
  <c r="N306" i="3"/>
  <c r="U306" i="3" s="1"/>
  <c r="L306" i="3"/>
  <c r="E306" i="3"/>
  <c r="D306" i="3"/>
  <c r="B306" i="3"/>
  <c r="Y305" i="3"/>
  <c r="U305" i="3"/>
  <c r="W305" i="3" s="1"/>
  <c r="X305" i="3" s="1"/>
  <c r="Q305" i="3"/>
  <c r="R305" i="3" s="1"/>
  <c r="P305" i="3"/>
  <c r="L305" i="3"/>
  <c r="N305" i="3" s="1"/>
  <c r="E305" i="3"/>
  <c r="D305" i="3"/>
  <c r="B305" i="3"/>
  <c r="Y304" i="3"/>
  <c r="Q304" i="3"/>
  <c r="R304" i="3" s="1"/>
  <c r="P304" i="3"/>
  <c r="L304" i="3"/>
  <c r="N304" i="3" s="1"/>
  <c r="U304" i="3" s="1"/>
  <c r="E304" i="3"/>
  <c r="D304" i="3"/>
  <c r="B304" i="3"/>
  <c r="Y303" i="3"/>
  <c r="Q303" i="3"/>
  <c r="R303" i="3" s="1"/>
  <c r="P303" i="3"/>
  <c r="L303" i="3"/>
  <c r="N303" i="3" s="1"/>
  <c r="U303" i="3" s="1"/>
  <c r="E303" i="3"/>
  <c r="D303" i="3"/>
  <c r="B303" i="3"/>
  <c r="Y302" i="3"/>
  <c r="Q302" i="3"/>
  <c r="R302" i="3" s="1"/>
  <c r="P302" i="3"/>
  <c r="N302" i="3"/>
  <c r="U302" i="3" s="1"/>
  <c r="Z302" i="3" s="1"/>
  <c r="L302" i="3"/>
  <c r="E302" i="3"/>
  <c r="D302" i="3"/>
  <c r="B302" i="3"/>
  <c r="Y301" i="3"/>
  <c r="Q301" i="3"/>
  <c r="R301" i="3" s="1"/>
  <c r="P301" i="3"/>
  <c r="L301" i="3"/>
  <c r="N301" i="3" s="1"/>
  <c r="U301" i="3" s="1"/>
  <c r="E301" i="3"/>
  <c r="D301" i="3"/>
  <c r="B301" i="3"/>
  <c r="Y300" i="3"/>
  <c r="Q300" i="3"/>
  <c r="R300" i="3" s="1"/>
  <c r="P300" i="3"/>
  <c r="N300" i="3"/>
  <c r="U300" i="3" s="1"/>
  <c r="L300" i="3"/>
  <c r="E300" i="3"/>
  <c r="D300" i="3"/>
  <c r="B300" i="3"/>
  <c r="Y299" i="3"/>
  <c r="Q299" i="3"/>
  <c r="R299" i="3" s="1"/>
  <c r="P299" i="3"/>
  <c r="N299" i="3"/>
  <c r="U299" i="3" s="1"/>
  <c r="L299" i="3"/>
  <c r="E299" i="3"/>
  <c r="D299" i="3"/>
  <c r="B299" i="3"/>
  <c r="Y298" i="3"/>
  <c r="U298" i="3"/>
  <c r="Q298" i="3"/>
  <c r="R298" i="3" s="1"/>
  <c r="P298" i="3"/>
  <c r="N298" i="3"/>
  <c r="L298" i="3"/>
  <c r="E298" i="3"/>
  <c r="D298" i="3"/>
  <c r="B298" i="3"/>
  <c r="Y297" i="3"/>
  <c r="Q297" i="3"/>
  <c r="R297" i="3" s="1"/>
  <c r="P297" i="3"/>
  <c r="L297" i="3"/>
  <c r="N297" i="3" s="1"/>
  <c r="U297" i="3" s="1"/>
  <c r="Z297" i="3" s="1"/>
  <c r="E297" i="3"/>
  <c r="D297" i="3"/>
  <c r="B297" i="3"/>
  <c r="Y296" i="3"/>
  <c r="Q296" i="3"/>
  <c r="R296" i="3" s="1"/>
  <c r="P296" i="3"/>
  <c r="L296" i="3"/>
  <c r="N296" i="3" s="1"/>
  <c r="U296" i="3" s="1"/>
  <c r="E296" i="3"/>
  <c r="D296" i="3"/>
  <c r="B296" i="3"/>
  <c r="Y295" i="3"/>
  <c r="Q295" i="3"/>
  <c r="R295" i="3" s="1"/>
  <c r="P295" i="3"/>
  <c r="N295" i="3"/>
  <c r="U295" i="3" s="1"/>
  <c r="L295" i="3"/>
  <c r="E295" i="3"/>
  <c r="D295" i="3"/>
  <c r="B295" i="3"/>
  <c r="Y294" i="3"/>
  <c r="U294" i="3"/>
  <c r="W294" i="3" s="1"/>
  <c r="X294" i="3" s="1"/>
  <c r="Q294" i="3"/>
  <c r="R294" i="3" s="1"/>
  <c r="P294" i="3"/>
  <c r="N294" i="3"/>
  <c r="L294" i="3"/>
  <c r="E294" i="3"/>
  <c r="D294" i="3"/>
  <c r="B294" i="3"/>
  <c r="Y293" i="3"/>
  <c r="U293" i="3"/>
  <c r="Z293" i="3" s="1"/>
  <c r="Q293" i="3"/>
  <c r="R293" i="3" s="1"/>
  <c r="P293" i="3"/>
  <c r="N293" i="3"/>
  <c r="L293" i="3"/>
  <c r="E293" i="3"/>
  <c r="D293" i="3"/>
  <c r="B293" i="3"/>
  <c r="Y292" i="3"/>
  <c r="Q292" i="3"/>
  <c r="R292" i="3" s="1"/>
  <c r="P292" i="3"/>
  <c r="N292" i="3"/>
  <c r="U292" i="3" s="1"/>
  <c r="L292" i="3"/>
  <c r="E292" i="3"/>
  <c r="D292" i="3"/>
  <c r="B292" i="3"/>
  <c r="Y291" i="3"/>
  <c r="Q291" i="3"/>
  <c r="R291" i="3" s="1"/>
  <c r="P291" i="3"/>
  <c r="L291" i="3"/>
  <c r="N291" i="3" s="1"/>
  <c r="U291" i="3" s="1"/>
  <c r="E291" i="3"/>
  <c r="D291" i="3"/>
  <c r="B291" i="3"/>
  <c r="Y290" i="3"/>
  <c r="Q290" i="3"/>
  <c r="R290" i="3" s="1"/>
  <c r="P290" i="3"/>
  <c r="N290" i="3"/>
  <c r="U290" i="3" s="1"/>
  <c r="Z290" i="3" s="1"/>
  <c r="L290" i="3"/>
  <c r="E290" i="3"/>
  <c r="D290" i="3"/>
  <c r="B290" i="3"/>
  <c r="Y289" i="3"/>
  <c r="U289" i="3"/>
  <c r="Z289" i="3" s="1"/>
  <c r="Q289" i="3"/>
  <c r="R289" i="3" s="1"/>
  <c r="P289" i="3"/>
  <c r="L289" i="3"/>
  <c r="N289" i="3" s="1"/>
  <c r="E289" i="3"/>
  <c r="D289" i="3"/>
  <c r="B289" i="3"/>
  <c r="Y288" i="3"/>
  <c r="Q288" i="3"/>
  <c r="R288" i="3" s="1"/>
  <c r="P288" i="3"/>
  <c r="N288" i="3"/>
  <c r="U288" i="3" s="1"/>
  <c r="Z288" i="3" s="1"/>
  <c r="L288" i="3"/>
  <c r="E288" i="3"/>
  <c r="D288" i="3"/>
  <c r="B288" i="3"/>
  <c r="Y287" i="3"/>
  <c r="Q287" i="3"/>
  <c r="R287" i="3" s="1"/>
  <c r="P287" i="3"/>
  <c r="L287" i="3"/>
  <c r="N287" i="3" s="1"/>
  <c r="U287" i="3" s="1"/>
  <c r="E287" i="3"/>
  <c r="D287" i="3"/>
  <c r="B287" i="3"/>
  <c r="Y286" i="3"/>
  <c r="U286" i="3"/>
  <c r="Z286" i="3" s="1"/>
  <c r="Q286" i="3"/>
  <c r="R286" i="3" s="1"/>
  <c r="P286" i="3"/>
  <c r="N286" i="3"/>
  <c r="L286" i="3"/>
  <c r="E286" i="3"/>
  <c r="D286" i="3"/>
  <c r="B286" i="3"/>
  <c r="Y285" i="3"/>
  <c r="Q285" i="3"/>
  <c r="R285" i="3" s="1"/>
  <c r="P285" i="3"/>
  <c r="L285" i="3"/>
  <c r="N285" i="3" s="1"/>
  <c r="U285" i="3" s="1"/>
  <c r="E285" i="3"/>
  <c r="D285" i="3"/>
  <c r="B285" i="3"/>
  <c r="Y284" i="3"/>
  <c r="Q284" i="3"/>
  <c r="R284" i="3" s="1"/>
  <c r="P284" i="3"/>
  <c r="L284" i="3"/>
  <c r="N284" i="3" s="1"/>
  <c r="U284" i="3" s="1"/>
  <c r="E284" i="3"/>
  <c r="D284" i="3"/>
  <c r="B284" i="3"/>
  <c r="Y283" i="3"/>
  <c r="Q283" i="3"/>
  <c r="R283" i="3" s="1"/>
  <c r="P283" i="3"/>
  <c r="N283" i="3"/>
  <c r="U283" i="3" s="1"/>
  <c r="L283" i="3"/>
  <c r="E283" i="3"/>
  <c r="D283" i="3"/>
  <c r="B283" i="3"/>
  <c r="Y282" i="3"/>
  <c r="U282" i="3"/>
  <c r="W282" i="3" s="1"/>
  <c r="X282" i="3" s="1"/>
  <c r="Q282" i="3"/>
  <c r="R282" i="3" s="1"/>
  <c r="P282" i="3"/>
  <c r="N282" i="3"/>
  <c r="L282" i="3"/>
  <c r="E282" i="3"/>
  <c r="D282" i="3"/>
  <c r="B282" i="3"/>
  <c r="Y281" i="3"/>
  <c r="Q281" i="3"/>
  <c r="R281" i="3" s="1"/>
  <c r="P281" i="3"/>
  <c r="L281" i="3"/>
  <c r="N281" i="3" s="1"/>
  <c r="U281" i="3" s="1"/>
  <c r="Z281" i="3" s="1"/>
  <c r="E281" i="3"/>
  <c r="D281" i="3"/>
  <c r="B281" i="3"/>
  <c r="Y280" i="3"/>
  <c r="Q280" i="3"/>
  <c r="R280" i="3" s="1"/>
  <c r="P280" i="3"/>
  <c r="N280" i="3"/>
  <c r="U280" i="3" s="1"/>
  <c r="L280" i="3"/>
  <c r="E280" i="3"/>
  <c r="D280" i="3"/>
  <c r="B280" i="3"/>
  <c r="Y279" i="3"/>
  <c r="Q279" i="3"/>
  <c r="R279" i="3" s="1"/>
  <c r="P279" i="3"/>
  <c r="N279" i="3"/>
  <c r="U279" i="3" s="1"/>
  <c r="L279" i="3"/>
  <c r="E279" i="3"/>
  <c r="D279" i="3"/>
  <c r="B279" i="3"/>
  <c r="Y278" i="3"/>
  <c r="U278" i="3"/>
  <c r="W278" i="3" s="1"/>
  <c r="X278" i="3" s="1"/>
  <c r="Q278" i="3"/>
  <c r="R278" i="3" s="1"/>
  <c r="P278" i="3"/>
  <c r="N278" i="3"/>
  <c r="L278" i="3"/>
  <c r="E278" i="3"/>
  <c r="D278" i="3"/>
  <c r="B278" i="3"/>
  <c r="Y277" i="3"/>
  <c r="U277" i="3"/>
  <c r="Z277" i="3" s="1"/>
  <c r="Q277" i="3"/>
  <c r="R277" i="3" s="1"/>
  <c r="P277" i="3"/>
  <c r="N277" i="3"/>
  <c r="L277" i="3"/>
  <c r="E277" i="3"/>
  <c r="D277" i="3"/>
  <c r="B277" i="3"/>
  <c r="Y276" i="3"/>
  <c r="Q276" i="3"/>
  <c r="R276" i="3" s="1"/>
  <c r="P276" i="3"/>
  <c r="N276" i="3"/>
  <c r="U276" i="3" s="1"/>
  <c r="L276" i="3"/>
  <c r="E276" i="3"/>
  <c r="D276" i="3"/>
  <c r="B276" i="3"/>
  <c r="Y275" i="3"/>
  <c r="Q275" i="3"/>
  <c r="R275" i="3" s="1"/>
  <c r="P275" i="3"/>
  <c r="L275" i="3"/>
  <c r="N275" i="3" s="1"/>
  <c r="U275" i="3" s="1"/>
  <c r="E275" i="3"/>
  <c r="D275" i="3"/>
  <c r="B275" i="3"/>
  <c r="Y274" i="3"/>
  <c r="Q274" i="3"/>
  <c r="R274" i="3" s="1"/>
  <c r="P274" i="3"/>
  <c r="N274" i="3"/>
  <c r="U274" i="3" s="1"/>
  <c r="L274" i="3"/>
  <c r="E274" i="3"/>
  <c r="D274" i="3"/>
  <c r="B274" i="3"/>
  <c r="Y273" i="3"/>
  <c r="U273" i="3"/>
  <c r="Z273" i="3" s="1"/>
  <c r="Q273" i="3"/>
  <c r="R273" i="3" s="1"/>
  <c r="P273" i="3"/>
  <c r="L273" i="3"/>
  <c r="N273" i="3" s="1"/>
  <c r="E273" i="3"/>
  <c r="D273" i="3"/>
  <c r="B273" i="3"/>
  <c r="Y272" i="3"/>
  <c r="Q272" i="3"/>
  <c r="R272" i="3" s="1"/>
  <c r="P272" i="3"/>
  <c r="N272" i="3"/>
  <c r="U272" i="3" s="1"/>
  <c r="Z272" i="3" s="1"/>
  <c r="L272" i="3"/>
  <c r="E272" i="3"/>
  <c r="D272" i="3"/>
  <c r="B272" i="3"/>
  <c r="Y271" i="3"/>
  <c r="Q271" i="3"/>
  <c r="R271" i="3" s="1"/>
  <c r="P271" i="3"/>
  <c r="L271" i="3"/>
  <c r="N271" i="3" s="1"/>
  <c r="U271" i="3" s="1"/>
  <c r="E271" i="3"/>
  <c r="D271" i="3"/>
  <c r="B271" i="3"/>
  <c r="Y270" i="3"/>
  <c r="U270" i="3"/>
  <c r="Z270" i="3" s="1"/>
  <c r="Q270" i="3"/>
  <c r="R270" i="3" s="1"/>
  <c r="P270" i="3"/>
  <c r="N270" i="3"/>
  <c r="L270" i="3"/>
  <c r="E270" i="3"/>
  <c r="D270" i="3"/>
  <c r="B270" i="3"/>
  <c r="Y269" i="3"/>
  <c r="Q269" i="3"/>
  <c r="R269" i="3" s="1"/>
  <c r="P269" i="3"/>
  <c r="L269" i="3"/>
  <c r="N269" i="3" s="1"/>
  <c r="U269" i="3" s="1"/>
  <c r="E269" i="3"/>
  <c r="D269" i="3"/>
  <c r="B269" i="3"/>
  <c r="Y268" i="3"/>
  <c r="Q268" i="3"/>
  <c r="R268" i="3" s="1"/>
  <c r="P268" i="3"/>
  <c r="N268" i="3"/>
  <c r="U268" i="3" s="1"/>
  <c r="L268" i="3"/>
  <c r="E268" i="3"/>
  <c r="D268" i="3"/>
  <c r="B268" i="3"/>
  <c r="Y267" i="3"/>
  <c r="R267" i="3"/>
  <c r="Q267" i="3"/>
  <c r="P267" i="3"/>
  <c r="N267" i="3"/>
  <c r="U267" i="3" s="1"/>
  <c r="L267" i="3"/>
  <c r="E267" i="3"/>
  <c r="D267" i="3"/>
  <c r="B267" i="3"/>
  <c r="Y266" i="3"/>
  <c r="U266" i="3"/>
  <c r="W266" i="3" s="1"/>
  <c r="X266" i="3" s="1"/>
  <c r="Q266" i="3"/>
  <c r="R266" i="3" s="1"/>
  <c r="P266" i="3"/>
  <c r="N266" i="3"/>
  <c r="L266" i="3"/>
  <c r="E266" i="3"/>
  <c r="D266" i="3"/>
  <c r="B266" i="3"/>
  <c r="Y265" i="3"/>
  <c r="Q265" i="3"/>
  <c r="R265" i="3" s="1"/>
  <c r="P265" i="3"/>
  <c r="N265" i="3"/>
  <c r="U265" i="3" s="1"/>
  <c r="Z265" i="3" s="1"/>
  <c r="L265" i="3"/>
  <c r="E265" i="3"/>
  <c r="D265" i="3"/>
  <c r="B265" i="3"/>
  <c r="Y264" i="3"/>
  <c r="Q264" i="3"/>
  <c r="R264" i="3" s="1"/>
  <c r="P264" i="3"/>
  <c r="N264" i="3"/>
  <c r="U264" i="3" s="1"/>
  <c r="Z264" i="3" s="1"/>
  <c r="L264" i="3"/>
  <c r="E264" i="3"/>
  <c r="D264" i="3"/>
  <c r="B264" i="3"/>
  <c r="Y263" i="3"/>
  <c r="Q263" i="3"/>
  <c r="R263" i="3" s="1"/>
  <c r="P263" i="3"/>
  <c r="L263" i="3"/>
  <c r="N263" i="3" s="1"/>
  <c r="U263" i="3" s="1"/>
  <c r="E263" i="3"/>
  <c r="D263" i="3"/>
  <c r="B263" i="3"/>
  <c r="Y262" i="3"/>
  <c r="U262" i="3"/>
  <c r="Q262" i="3"/>
  <c r="R262" i="3" s="1"/>
  <c r="P262" i="3"/>
  <c r="L262" i="3"/>
  <c r="N262" i="3" s="1"/>
  <c r="E262" i="3"/>
  <c r="D262" i="3"/>
  <c r="B262" i="3"/>
  <c r="Y261" i="3"/>
  <c r="Q261" i="3"/>
  <c r="R261" i="3" s="1"/>
  <c r="P261" i="3"/>
  <c r="N261" i="3"/>
  <c r="U261" i="3" s="1"/>
  <c r="L261" i="3"/>
  <c r="E261" i="3"/>
  <c r="D261" i="3"/>
  <c r="B261" i="3"/>
  <c r="Y260" i="3"/>
  <c r="Q260" i="3"/>
  <c r="R260" i="3" s="1"/>
  <c r="P260" i="3"/>
  <c r="N260" i="3"/>
  <c r="U260" i="3" s="1"/>
  <c r="L260" i="3"/>
  <c r="E260" i="3"/>
  <c r="D260" i="3"/>
  <c r="B260" i="3"/>
  <c r="Y259" i="3"/>
  <c r="Q259" i="3"/>
  <c r="R259" i="3" s="1"/>
  <c r="P259" i="3"/>
  <c r="L259" i="3"/>
  <c r="N259" i="3" s="1"/>
  <c r="U259" i="3" s="1"/>
  <c r="E259" i="3"/>
  <c r="D259" i="3"/>
  <c r="B259" i="3"/>
  <c r="Y258" i="3"/>
  <c r="Q258" i="3"/>
  <c r="R258" i="3" s="1"/>
  <c r="P258" i="3"/>
  <c r="N258" i="3"/>
  <c r="U258" i="3" s="1"/>
  <c r="W258" i="3" s="1"/>
  <c r="X258" i="3" s="1"/>
  <c r="L258" i="3"/>
  <c r="E258" i="3"/>
  <c r="D258" i="3"/>
  <c r="B258" i="3"/>
  <c r="Y257" i="3"/>
  <c r="U257" i="3"/>
  <c r="W257" i="3" s="1"/>
  <c r="X257" i="3" s="1"/>
  <c r="Q257" i="3"/>
  <c r="R257" i="3" s="1"/>
  <c r="P257" i="3"/>
  <c r="L257" i="3"/>
  <c r="N257" i="3" s="1"/>
  <c r="E257" i="3"/>
  <c r="D257" i="3"/>
  <c r="B257" i="3"/>
  <c r="Y256" i="3"/>
  <c r="U256" i="3"/>
  <c r="Z256" i="3" s="1"/>
  <c r="Q256" i="3"/>
  <c r="R256" i="3" s="1"/>
  <c r="P256" i="3"/>
  <c r="L256" i="3"/>
  <c r="N256" i="3" s="1"/>
  <c r="E256" i="3"/>
  <c r="D256" i="3"/>
  <c r="B256" i="3"/>
  <c r="Y255" i="3"/>
  <c r="Q255" i="3"/>
  <c r="R255" i="3" s="1"/>
  <c r="P255" i="3"/>
  <c r="L255" i="3"/>
  <c r="N255" i="3" s="1"/>
  <c r="U255" i="3" s="1"/>
  <c r="E255" i="3"/>
  <c r="D255" i="3"/>
  <c r="B255" i="3"/>
  <c r="Y254" i="3"/>
  <c r="Q254" i="3"/>
  <c r="R254" i="3" s="1"/>
  <c r="P254" i="3"/>
  <c r="N254" i="3"/>
  <c r="U254" i="3" s="1"/>
  <c r="W254" i="3" s="1"/>
  <c r="X254" i="3" s="1"/>
  <c r="L254" i="3"/>
  <c r="E254" i="3"/>
  <c r="D254" i="3"/>
  <c r="B254" i="3"/>
  <c r="Y253" i="3"/>
  <c r="U253" i="3"/>
  <c r="Q253" i="3"/>
  <c r="R253" i="3" s="1"/>
  <c r="P253" i="3"/>
  <c r="L253" i="3"/>
  <c r="N253" i="3" s="1"/>
  <c r="E253" i="3"/>
  <c r="D253" i="3"/>
  <c r="B253" i="3"/>
  <c r="Y252" i="3"/>
  <c r="Q252" i="3"/>
  <c r="R252" i="3" s="1"/>
  <c r="P252" i="3"/>
  <c r="N252" i="3"/>
  <c r="U252" i="3" s="1"/>
  <c r="L252" i="3"/>
  <c r="E252" i="3"/>
  <c r="D252" i="3"/>
  <c r="B252" i="3"/>
  <c r="Y251" i="3"/>
  <c r="Q251" i="3"/>
  <c r="R251" i="3" s="1"/>
  <c r="P251" i="3"/>
  <c r="L251" i="3"/>
  <c r="N251" i="3" s="1"/>
  <c r="U251" i="3" s="1"/>
  <c r="E251" i="3"/>
  <c r="D251" i="3"/>
  <c r="B251" i="3"/>
  <c r="Y250" i="3"/>
  <c r="Q250" i="3"/>
  <c r="R250" i="3" s="1"/>
  <c r="P250" i="3"/>
  <c r="L250" i="3"/>
  <c r="N250" i="3" s="1"/>
  <c r="U250" i="3" s="1"/>
  <c r="E250" i="3"/>
  <c r="D250" i="3"/>
  <c r="B250" i="3"/>
  <c r="Y249" i="3"/>
  <c r="Q249" i="3"/>
  <c r="R249" i="3" s="1"/>
  <c r="P249" i="3"/>
  <c r="L249" i="3"/>
  <c r="N249" i="3" s="1"/>
  <c r="U249" i="3" s="1"/>
  <c r="E249" i="3"/>
  <c r="D249" i="3"/>
  <c r="B249" i="3"/>
  <c r="Y248" i="3"/>
  <c r="U248" i="3"/>
  <c r="Z248" i="3" s="1"/>
  <c r="Q248" i="3"/>
  <c r="R248" i="3" s="1"/>
  <c r="P248" i="3"/>
  <c r="N248" i="3"/>
  <c r="L248" i="3"/>
  <c r="E248" i="3"/>
  <c r="D248" i="3"/>
  <c r="B248" i="3"/>
  <c r="Y247" i="3"/>
  <c r="U247" i="3"/>
  <c r="Z247" i="3" s="1"/>
  <c r="Q247" i="3"/>
  <c r="R247" i="3" s="1"/>
  <c r="P247" i="3"/>
  <c r="N247" i="3"/>
  <c r="L247" i="3"/>
  <c r="E247" i="3"/>
  <c r="D247" i="3"/>
  <c r="B247" i="3"/>
  <c r="Y246" i="3"/>
  <c r="Q246" i="3"/>
  <c r="R246" i="3" s="1"/>
  <c r="P246" i="3"/>
  <c r="L246" i="3"/>
  <c r="N246" i="3" s="1"/>
  <c r="U246" i="3" s="1"/>
  <c r="E246" i="3"/>
  <c r="D246" i="3"/>
  <c r="B246" i="3"/>
  <c r="Y245" i="3"/>
  <c r="Q245" i="3"/>
  <c r="R245" i="3" s="1"/>
  <c r="P245" i="3"/>
  <c r="L245" i="3"/>
  <c r="N245" i="3" s="1"/>
  <c r="U245" i="3" s="1"/>
  <c r="E245" i="3"/>
  <c r="D245" i="3"/>
  <c r="B245" i="3"/>
  <c r="Y244" i="3"/>
  <c r="Q244" i="3"/>
  <c r="R244" i="3" s="1"/>
  <c r="P244" i="3"/>
  <c r="L244" i="3"/>
  <c r="N244" i="3" s="1"/>
  <c r="U244" i="3" s="1"/>
  <c r="W244" i="3" s="1"/>
  <c r="X244" i="3" s="1"/>
  <c r="E244" i="3"/>
  <c r="D244" i="3"/>
  <c r="B244" i="3"/>
  <c r="Y243" i="3"/>
  <c r="U243" i="3"/>
  <c r="Q243" i="3"/>
  <c r="R243" i="3" s="1"/>
  <c r="P243" i="3"/>
  <c r="L243" i="3"/>
  <c r="N243" i="3" s="1"/>
  <c r="E243" i="3"/>
  <c r="D243" i="3"/>
  <c r="B243" i="3"/>
  <c r="Y242" i="3"/>
  <c r="U242" i="3"/>
  <c r="W242" i="3" s="1"/>
  <c r="X242" i="3" s="1"/>
  <c r="Q242" i="3"/>
  <c r="R242" i="3" s="1"/>
  <c r="P242" i="3"/>
  <c r="N242" i="3"/>
  <c r="L242" i="3"/>
  <c r="E242" i="3"/>
  <c r="D242" i="3"/>
  <c r="B242" i="3"/>
  <c r="Y241" i="3"/>
  <c r="Q241" i="3"/>
  <c r="R241" i="3" s="1"/>
  <c r="P241" i="3"/>
  <c r="N241" i="3"/>
  <c r="U241" i="3" s="1"/>
  <c r="Z241" i="3" s="1"/>
  <c r="L241" i="3"/>
  <c r="E241" i="3"/>
  <c r="D241" i="3"/>
  <c r="B241" i="3"/>
  <c r="Y240" i="3"/>
  <c r="Q240" i="3"/>
  <c r="R240" i="3" s="1"/>
  <c r="P240" i="3"/>
  <c r="L240" i="3"/>
  <c r="N240" i="3" s="1"/>
  <c r="U240" i="3" s="1"/>
  <c r="E240" i="3"/>
  <c r="D240" i="3"/>
  <c r="B240" i="3"/>
  <c r="Y239" i="3"/>
  <c r="Q239" i="3"/>
  <c r="R239" i="3" s="1"/>
  <c r="P239" i="3"/>
  <c r="L239" i="3"/>
  <c r="N239" i="3" s="1"/>
  <c r="U239" i="3" s="1"/>
  <c r="Z239" i="3" s="1"/>
  <c r="E239" i="3"/>
  <c r="D239" i="3"/>
  <c r="B239" i="3"/>
  <c r="Y238" i="3"/>
  <c r="U238" i="3"/>
  <c r="W238" i="3" s="1"/>
  <c r="X238" i="3" s="1"/>
  <c r="Q238" i="3"/>
  <c r="R238" i="3" s="1"/>
  <c r="P238" i="3"/>
  <c r="N238" i="3"/>
  <c r="L238" i="3"/>
  <c r="E238" i="3"/>
  <c r="D238" i="3"/>
  <c r="B238" i="3"/>
  <c r="Y237" i="3"/>
  <c r="U237" i="3"/>
  <c r="Q237" i="3"/>
  <c r="R237" i="3" s="1"/>
  <c r="P237" i="3"/>
  <c r="L237" i="3"/>
  <c r="N237" i="3" s="1"/>
  <c r="E237" i="3"/>
  <c r="D237" i="3"/>
  <c r="B237" i="3"/>
  <c r="Y236" i="3"/>
  <c r="Q236" i="3"/>
  <c r="R236" i="3" s="1"/>
  <c r="P236" i="3"/>
  <c r="N236" i="3"/>
  <c r="U236" i="3" s="1"/>
  <c r="L236" i="3"/>
  <c r="E236" i="3"/>
  <c r="D236" i="3"/>
  <c r="B236" i="3"/>
  <c r="Y235" i="3"/>
  <c r="Q235" i="3"/>
  <c r="R235" i="3" s="1"/>
  <c r="P235" i="3"/>
  <c r="N235" i="3"/>
  <c r="U235" i="3" s="1"/>
  <c r="L235" i="3"/>
  <c r="E235" i="3"/>
  <c r="D235" i="3"/>
  <c r="B235" i="3"/>
  <c r="Y234" i="3"/>
  <c r="U234" i="3"/>
  <c r="W234" i="3" s="1"/>
  <c r="X234" i="3" s="1"/>
  <c r="Q234" i="3"/>
  <c r="R234" i="3" s="1"/>
  <c r="P234" i="3"/>
  <c r="N234" i="3"/>
  <c r="L234" i="3"/>
  <c r="E234" i="3"/>
  <c r="D234" i="3"/>
  <c r="B234" i="3"/>
  <c r="Y233" i="3"/>
  <c r="Q233" i="3"/>
  <c r="R233" i="3" s="1"/>
  <c r="P233" i="3"/>
  <c r="N233" i="3"/>
  <c r="U233" i="3" s="1"/>
  <c r="L233" i="3"/>
  <c r="E233" i="3"/>
  <c r="D233" i="3"/>
  <c r="B233" i="3"/>
  <c r="Y232" i="3"/>
  <c r="Q232" i="3"/>
  <c r="R232" i="3" s="1"/>
  <c r="P232" i="3"/>
  <c r="L232" i="3"/>
  <c r="N232" i="3" s="1"/>
  <c r="U232" i="3" s="1"/>
  <c r="E232" i="3"/>
  <c r="D232" i="3"/>
  <c r="B232" i="3"/>
  <c r="Y231" i="3"/>
  <c r="Q231" i="3"/>
  <c r="R231" i="3" s="1"/>
  <c r="P231" i="3"/>
  <c r="L231" i="3"/>
  <c r="N231" i="3" s="1"/>
  <c r="U231" i="3" s="1"/>
  <c r="E231" i="3"/>
  <c r="D231" i="3"/>
  <c r="B231" i="3"/>
  <c r="Y230" i="3"/>
  <c r="Q230" i="3"/>
  <c r="R230" i="3" s="1"/>
  <c r="P230" i="3"/>
  <c r="N230" i="3"/>
  <c r="U230" i="3" s="1"/>
  <c r="L230" i="3"/>
  <c r="E230" i="3"/>
  <c r="D230" i="3"/>
  <c r="B230" i="3"/>
  <c r="Y229" i="3"/>
  <c r="U229" i="3"/>
  <c r="Q229" i="3"/>
  <c r="R229" i="3" s="1"/>
  <c r="P229" i="3"/>
  <c r="N229" i="3"/>
  <c r="L229" i="3"/>
  <c r="E229" i="3"/>
  <c r="D229" i="3"/>
  <c r="B229" i="3"/>
  <c r="Y228" i="3"/>
  <c r="U228" i="3"/>
  <c r="Q228" i="3"/>
  <c r="R228" i="3" s="1"/>
  <c r="P228" i="3"/>
  <c r="L228" i="3"/>
  <c r="N228" i="3" s="1"/>
  <c r="E228" i="3"/>
  <c r="D228" i="3"/>
  <c r="B228" i="3"/>
  <c r="Y227" i="3"/>
  <c r="Q227" i="3"/>
  <c r="R227" i="3" s="1"/>
  <c r="P227" i="3"/>
  <c r="N227" i="3"/>
  <c r="U227" i="3" s="1"/>
  <c r="L227" i="3"/>
  <c r="E227" i="3"/>
  <c r="D227" i="3"/>
  <c r="B227" i="3"/>
  <c r="Y226" i="3"/>
  <c r="Q226" i="3"/>
  <c r="R226" i="3" s="1"/>
  <c r="P226" i="3"/>
  <c r="N226" i="3"/>
  <c r="U226" i="3" s="1"/>
  <c r="L226" i="3"/>
  <c r="E226" i="3"/>
  <c r="D226" i="3"/>
  <c r="B226" i="3"/>
  <c r="Y225" i="3"/>
  <c r="Q225" i="3"/>
  <c r="R225" i="3" s="1"/>
  <c r="P225" i="3"/>
  <c r="L225" i="3"/>
  <c r="N225" i="3" s="1"/>
  <c r="U225" i="3" s="1"/>
  <c r="W225" i="3" s="1"/>
  <c r="X225" i="3" s="1"/>
  <c r="E225" i="3"/>
  <c r="D225" i="3"/>
  <c r="B225" i="3"/>
  <c r="Y224" i="3"/>
  <c r="U224" i="3"/>
  <c r="W224" i="3" s="1"/>
  <c r="X224" i="3" s="1"/>
  <c r="Q224" i="3"/>
  <c r="R224" i="3" s="1"/>
  <c r="P224" i="3"/>
  <c r="N224" i="3"/>
  <c r="L224" i="3"/>
  <c r="E224" i="3"/>
  <c r="D224" i="3"/>
  <c r="B224" i="3"/>
  <c r="Y223" i="3"/>
  <c r="U223" i="3"/>
  <c r="Z223" i="3" s="1"/>
  <c r="Q223" i="3"/>
  <c r="R223" i="3" s="1"/>
  <c r="P223" i="3"/>
  <c r="L223" i="3"/>
  <c r="N223" i="3" s="1"/>
  <c r="E223" i="3"/>
  <c r="D223" i="3"/>
  <c r="B223" i="3"/>
  <c r="Y222" i="3"/>
  <c r="Q222" i="3"/>
  <c r="R222" i="3" s="1"/>
  <c r="P222" i="3"/>
  <c r="L222" i="3"/>
  <c r="N222" i="3" s="1"/>
  <c r="U222" i="3" s="1"/>
  <c r="E222" i="3"/>
  <c r="D222" i="3"/>
  <c r="B222" i="3"/>
  <c r="Y221" i="3"/>
  <c r="Q221" i="3"/>
  <c r="R221" i="3" s="1"/>
  <c r="P221" i="3"/>
  <c r="L221" i="3"/>
  <c r="N221" i="3" s="1"/>
  <c r="U221" i="3" s="1"/>
  <c r="W221" i="3" s="1"/>
  <c r="X221" i="3" s="1"/>
  <c r="E221" i="3"/>
  <c r="D221" i="3"/>
  <c r="B221" i="3"/>
  <c r="Y220" i="3"/>
  <c r="U220" i="3"/>
  <c r="W220" i="3" s="1"/>
  <c r="X220" i="3" s="1"/>
  <c r="Q220" i="3"/>
  <c r="R220" i="3" s="1"/>
  <c r="P220" i="3"/>
  <c r="N220" i="3"/>
  <c r="L220" i="3"/>
  <c r="E220" i="3"/>
  <c r="D220" i="3"/>
  <c r="B220" i="3"/>
  <c r="Y219" i="3"/>
  <c r="U219" i="3"/>
  <c r="Q219" i="3"/>
  <c r="R219" i="3" s="1"/>
  <c r="P219" i="3"/>
  <c r="N219" i="3"/>
  <c r="L219" i="3"/>
  <c r="E219" i="3"/>
  <c r="D219" i="3"/>
  <c r="B219" i="3"/>
  <c r="Y218" i="3"/>
  <c r="Q218" i="3"/>
  <c r="R218" i="3" s="1"/>
  <c r="P218" i="3"/>
  <c r="N218" i="3"/>
  <c r="U218" i="3" s="1"/>
  <c r="L218" i="3"/>
  <c r="E218" i="3"/>
  <c r="D218" i="3"/>
  <c r="B218" i="3"/>
  <c r="Y217" i="3"/>
  <c r="Q217" i="3"/>
  <c r="R217" i="3" s="1"/>
  <c r="P217" i="3"/>
  <c r="N217" i="3"/>
  <c r="U217" i="3" s="1"/>
  <c r="L217" i="3"/>
  <c r="E217" i="3"/>
  <c r="D217" i="3"/>
  <c r="B217" i="3"/>
  <c r="Y216" i="3"/>
  <c r="Q216" i="3"/>
  <c r="R216" i="3" s="1"/>
  <c r="P216" i="3"/>
  <c r="N216" i="3"/>
  <c r="U216" i="3" s="1"/>
  <c r="L216" i="3"/>
  <c r="E216" i="3"/>
  <c r="D216" i="3"/>
  <c r="B216" i="3"/>
  <c r="Y215" i="3"/>
  <c r="U215" i="3"/>
  <c r="Q215" i="3"/>
  <c r="R215" i="3" s="1"/>
  <c r="P215" i="3"/>
  <c r="N215" i="3"/>
  <c r="L215" i="3"/>
  <c r="E215" i="3"/>
  <c r="D215" i="3"/>
  <c r="B215" i="3"/>
  <c r="Y214" i="3"/>
  <c r="Q214" i="3"/>
  <c r="R214" i="3" s="1"/>
  <c r="P214" i="3"/>
  <c r="L214" i="3"/>
  <c r="N214" i="3" s="1"/>
  <c r="U214" i="3" s="1"/>
  <c r="Z214" i="3" s="1"/>
  <c r="E214" i="3"/>
  <c r="D214" i="3"/>
  <c r="B214" i="3"/>
  <c r="Y213" i="3"/>
  <c r="Q213" i="3"/>
  <c r="R213" i="3" s="1"/>
  <c r="P213" i="3"/>
  <c r="L213" i="3"/>
  <c r="N213" i="3" s="1"/>
  <c r="U213" i="3" s="1"/>
  <c r="E213" i="3"/>
  <c r="D213" i="3"/>
  <c r="B213" i="3"/>
  <c r="Y212" i="3"/>
  <c r="Q212" i="3"/>
  <c r="R212" i="3" s="1"/>
  <c r="P212" i="3"/>
  <c r="L212" i="3"/>
  <c r="N212" i="3" s="1"/>
  <c r="U212" i="3" s="1"/>
  <c r="E212" i="3"/>
  <c r="D212" i="3"/>
  <c r="B212" i="3"/>
  <c r="Y211" i="3"/>
  <c r="Q211" i="3"/>
  <c r="R211" i="3" s="1"/>
  <c r="P211" i="3"/>
  <c r="L211" i="3"/>
  <c r="N211" i="3" s="1"/>
  <c r="U211" i="3" s="1"/>
  <c r="W211" i="3" s="1"/>
  <c r="X211" i="3" s="1"/>
  <c r="E211" i="3"/>
  <c r="D211" i="3"/>
  <c r="B211" i="3"/>
  <c r="Y210" i="3"/>
  <c r="U210" i="3"/>
  <c r="Q210" i="3"/>
  <c r="R210" i="3" s="1"/>
  <c r="P210" i="3"/>
  <c r="N210" i="3"/>
  <c r="L210" i="3"/>
  <c r="E210" i="3"/>
  <c r="D210" i="3"/>
  <c r="B210" i="3"/>
  <c r="Y209" i="3"/>
  <c r="Q209" i="3"/>
  <c r="R209" i="3" s="1"/>
  <c r="P209" i="3"/>
  <c r="N209" i="3"/>
  <c r="U209" i="3" s="1"/>
  <c r="L209" i="3"/>
  <c r="E209" i="3"/>
  <c r="D209" i="3"/>
  <c r="B209" i="3"/>
  <c r="Y208" i="3"/>
  <c r="Q208" i="3"/>
  <c r="R208" i="3" s="1"/>
  <c r="P208" i="3"/>
  <c r="L208" i="3"/>
  <c r="N208" i="3" s="1"/>
  <c r="U208" i="3" s="1"/>
  <c r="E208" i="3"/>
  <c r="D208" i="3"/>
  <c r="B208" i="3"/>
  <c r="Y207" i="3"/>
  <c r="Q207" i="3"/>
  <c r="R207" i="3" s="1"/>
  <c r="P207" i="3"/>
  <c r="L207" i="3"/>
  <c r="N207" i="3" s="1"/>
  <c r="U207" i="3" s="1"/>
  <c r="E207" i="3"/>
  <c r="D207" i="3"/>
  <c r="B207" i="3"/>
  <c r="Y206" i="3"/>
  <c r="Q206" i="3"/>
  <c r="R206" i="3" s="1"/>
  <c r="P206" i="3"/>
  <c r="L206" i="3"/>
  <c r="N206" i="3" s="1"/>
  <c r="U206" i="3" s="1"/>
  <c r="W206" i="3" s="1"/>
  <c r="X206" i="3" s="1"/>
  <c r="E206" i="3"/>
  <c r="D206" i="3"/>
  <c r="B206" i="3"/>
  <c r="Y205" i="3"/>
  <c r="U205" i="3"/>
  <c r="W205" i="3" s="1"/>
  <c r="X205" i="3" s="1"/>
  <c r="Q205" i="3"/>
  <c r="R205" i="3" s="1"/>
  <c r="P205" i="3"/>
  <c r="L205" i="3"/>
  <c r="N205" i="3" s="1"/>
  <c r="E205" i="3"/>
  <c r="D205" i="3"/>
  <c r="B205" i="3"/>
  <c r="Y204" i="3"/>
  <c r="Q204" i="3"/>
  <c r="R204" i="3" s="1"/>
  <c r="P204" i="3"/>
  <c r="N204" i="3"/>
  <c r="U204" i="3" s="1"/>
  <c r="L204" i="3"/>
  <c r="E204" i="3"/>
  <c r="D204" i="3"/>
  <c r="B204" i="3"/>
  <c r="Y203" i="3"/>
  <c r="Q203" i="3"/>
  <c r="R203" i="3" s="1"/>
  <c r="P203" i="3"/>
  <c r="L203" i="3"/>
  <c r="N203" i="3" s="1"/>
  <c r="U203" i="3" s="1"/>
  <c r="E203" i="3"/>
  <c r="D203" i="3"/>
  <c r="B203" i="3"/>
  <c r="Y202" i="3"/>
  <c r="Q202" i="3"/>
  <c r="R202" i="3" s="1"/>
  <c r="P202" i="3"/>
  <c r="L202" i="3"/>
  <c r="N202" i="3" s="1"/>
  <c r="U202" i="3" s="1"/>
  <c r="Z202" i="3" s="1"/>
  <c r="E202" i="3"/>
  <c r="D202" i="3"/>
  <c r="B202" i="3"/>
  <c r="Y201" i="3"/>
  <c r="Q201" i="3"/>
  <c r="R201" i="3" s="1"/>
  <c r="P201" i="3"/>
  <c r="N201" i="3"/>
  <c r="U201" i="3" s="1"/>
  <c r="L201" i="3"/>
  <c r="E201" i="3"/>
  <c r="D201" i="3"/>
  <c r="B201" i="3"/>
  <c r="Y200" i="3"/>
  <c r="Q200" i="3"/>
  <c r="R200" i="3" s="1"/>
  <c r="P200" i="3"/>
  <c r="L200" i="3"/>
  <c r="N200" i="3" s="1"/>
  <c r="U200" i="3" s="1"/>
  <c r="Z200" i="3" s="1"/>
  <c r="E200" i="3"/>
  <c r="D200" i="3"/>
  <c r="B200" i="3"/>
  <c r="Y199" i="3"/>
  <c r="Q199" i="3"/>
  <c r="R199" i="3" s="1"/>
  <c r="P199" i="3"/>
  <c r="L199" i="3"/>
  <c r="N199" i="3" s="1"/>
  <c r="U199" i="3" s="1"/>
  <c r="E199" i="3"/>
  <c r="D199" i="3"/>
  <c r="B199" i="3"/>
  <c r="Y198" i="3"/>
  <c r="Q198" i="3"/>
  <c r="R198" i="3" s="1"/>
  <c r="P198" i="3"/>
  <c r="N198" i="3"/>
  <c r="U198" i="3" s="1"/>
  <c r="L198" i="3"/>
  <c r="E198" i="3"/>
  <c r="D198" i="3"/>
  <c r="B198" i="3"/>
  <c r="Y197" i="3"/>
  <c r="U197" i="3"/>
  <c r="Q197" i="3"/>
  <c r="R197" i="3" s="1"/>
  <c r="P197" i="3"/>
  <c r="N197" i="3"/>
  <c r="L197" i="3"/>
  <c r="E197" i="3"/>
  <c r="D197" i="3"/>
  <c r="B197" i="3"/>
  <c r="Y196" i="3"/>
  <c r="Q196" i="3"/>
  <c r="R196" i="3" s="1"/>
  <c r="P196" i="3"/>
  <c r="N196" i="3"/>
  <c r="U196" i="3" s="1"/>
  <c r="L196" i="3"/>
  <c r="E196" i="3"/>
  <c r="D196" i="3"/>
  <c r="B196" i="3"/>
  <c r="Y195" i="3"/>
  <c r="Q195" i="3"/>
  <c r="R195" i="3" s="1"/>
  <c r="P195" i="3"/>
  <c r="L195" i="3"/>
  <c r="N195" i="3" s="1"/>
  <c r="U195" i="3" s="1"/>
  <c r="E195" i="3"/>
  <c r="D195" i="3"/>
  <c r="B195" i="3"/>
  <c r="Y194" i="3"/>
  <c r="U194" i="3"/>
  <c r="Q194" i="3"/>
  <c r="R194" i="3" s="1"/>
  <c r="P194" i="3"/>
  <c r="N194" i="3"/>
  <c r="L194" i="3"/>
  <c r="E194" i="3"/>
  <c r="D194" i="3"/>
  <c r="B194" i="3"/>
  <c r="Y193" i="3"/>
  <c r="Q193" i="3"/>
  <c r="R193" i="3" s="1"/>
  <c r="P193" i="3"/>
  <c r="L193" i="3"/>
  <c r="N193" i="3" s="1"/>
  <c r="U193" i="3" s="1"/>
  <c r="E193" i="3"/>
  <c r="D193" i="3"/>
  <c r="B193" i="3"/>
  <c r="Y192" i="3"/>
  <c r="U192" i="3"/>
  <c r="W192" i="3" s="1"/>
  <c r="X192" i="3" s="1"/>
  <c r="Q192" i="3"/>
  <c r="R192" i="3" s="1"/>
  <c r="P192" i="3"/>
  <c r="N192" i="3"/>
  <c r="L192" i="3"/>
  <c r="E192" i="3"/>
  <c r="D192" i="3"/>
  <c r="B192" i="3"/>
  <c r="Y191" i="3"/>
  <c r="U191" i="3"/>
  <c r="W191" i="3" s="1"/>
  <c r="X191" i="3" s="1"/>
  <c r="Q191" i="3"/>
  <c r="R191" i="3" s="1"/>
  <c r="P191" i="3"/>
  <c r="N191" i="3"/>
  <c r="L191" i="3"/>
  <c r="E191" i="3"/>
  <c r="D191" i="3"/>
  <c r="B191" i="3"/>
  <c r="Y190" i="3"/>
  <c r="U190" i="3"/>
  <c r="Z190" i="3" s="1"/>
  <c r="Q190" i="3"/>
  <c r="R190" i="3" s="1"/>
  <c r="P190" i="3"/>
  <c r="N190" i="3"/>
  <c r="L190" i="3"/>
  <c r="E190" i="3"/>
  <c r="D190" i="3"/>
  <c r="B190" i="3"/>
  <c r="Y189" i="3"/>
  <c r="Q189" i="3"/>
  <c r="R189" i="3" s="1"/>
  <c r="P189" i="3"/>
  <c r="L189" i="3"/>
  <c r="N189" i="3" s="1"/>
  <c r="U189" i="3" s="1"/>
  <c r="E189" i="3"/>
  <c r="D189" i="3"/>
  <c r="B189" i="3"/>
  <c r="Y188" i="3"/>
  <c r="Q188" i="3"/>
  <c r="R188" i="3" s="1"/>
  <c r="P188" i="3"/>
  <c r="L188" i="3"/>
  <c r="N188" i="3" s="1"/>
  <c r="U188" i="3" s="1"/>
  <c r="E188" i="3"/>
  <c r="D188" i="3"/>
  <c r="B188" i="3"/>
  <c r="Y187" i="3"/>
  <c r="Q187" i="3"/>
  <c r="R187" i="3" s="1"/>
  <c r="P187" i="3"/>
  <c r="L187" i="3"/>
  <c r="N187" i="3" s="1"/>
  <c r="U187" i="3" s="1"/>
  <c r="Z187" i="3" s="1"/>
  <c r="E187" i="3"/>
  <c r="D187" i="3"/>
  <c r="B187" i="3"/>
  <c r="Y186" i="3"/>
  <c r="U186" i="3"/>
  <c r="W186" i="3" s="1"/>
  <c r="X186" i="3" s="1"/>
  <c r="Q186" i="3"/>
  <c r="R186" i="3" s="1"/>
  <c r="P186" i="3"/>
  <c r="L186" i="3"/>
  <c r="N186" i="3" s="1"/>
  <c r="E186" i="3"/>
  <c r="D186" i="3"/>
  <c r="B186" i="3"/>
  <c r="Y185" i="3"/>
  <c r="U185" i="3"/>
  <c r="Z185" i="3" s="1"/>
  <c r="Q185" i="3"/>
  <c r="R185" i="3" s="1"/>
  <c r="P185" i="3"/>
  <c r="L185" i="3"/>
  <c r="N185" i="3" s="1"/>
  <c r="E185" i="3"/>
  <c r="D185" i="3"/>
  <c r="B185" i="3"/>
  <c r="Y184" i="3"/>
  <c r="Q184" i="3"/>
  <c r="R184" i="3" s="1"/>
  <c r="P184" i="3"/>
  <c r="L184" i="3"/>
  <c r="N184" i="3" s="1"/>
  <c r="U184" i="3" s="1"/>
  <c r="E184" i="3"/>
  <c r="D184" i="3"/>
  <c r="B184" i="3"/>
  <c r="Y183" i="3"/>
  <c r="Q183" i="3"/>
  <c r="R183" i="3" s="1"/>
  <c r="P183" i="3"/>
  <c r="L183" i="3"/>
  <c r="N183" i="3" s="1"/>
  <c r="U183" i="3" s="1"/>
  <c r="E183" i="3"/>
  <c r="D183" i="3"/>
  <c r="B183" i="3"/>
  <c r="Y182" i="3"/>
  <c r="Q182" i="3"/>
  <c r="R182" i="3" s="1"/>
  <c r="P182" i="3"/>
  <c r="L182" i="3"/>
  <c r="N182" i="3" s="1"/>
  <c r="U182" i="3" s="1"/>
  <c r="E182" i="3"/>
  <c r="D182" i="3"/>
  <c r="B182" i="3"/>
  <c r="Y181" i="3"/>
  <c r="Q181" i="3"/>
  <c r="R181" i="3" s="1"/>
  <c r="P181" i="3"/>
  <c r="L181" i="3"/>
  <c r="N181" i="3" s="1"/>
  <c r="U181" i="3" s="1"/>
  <c r="Z181" i="3" s="1"/>
  <c r="E181" i="3"/>
  <c r="D181" i="3"/>
  <c r="B181" i="3"/>
  <c r="Y180" i="3"/>
  <c r="U180" i="3"/>
  <c r="Z180" i="3" s="1"/>
  <c r="Q180" i="3"/>
  <c r="R180" i="3" s="1"/>
  <c r="P180" i="3"/>
  <c r="N180" i="3"/>
  <c r="L180" i="3"/>
  <c r="E180" i="3"/>
  <c r="D180" i="3"/>
  <c r="B180" i="3"/>
  <c r="Y179" i="3"/>
  <c r="Q179" i="3"/>
  <c r="R179" i="3" s="1"/>
  <c r="P179" i="3"/>
  <c r="N179" i="3"/>
  <c r="U179" i="3" s="1"/>
  <c r="L179" i="3"/>
  <c r="E179" i="3"/>
  <c r="D179" i="3"/>
  <c r="B179" i="3"/>
  <c r="Y178" i="3"/>
  <c r="Q178" i="3"/>
  <c r="R178" i="3" s="1"/>
  <c r="P178" i="3"/>
  <c r="L178" i="3"/>
  <c r="N178" i="3" s="1"/>
  <c r="U178" i="3" s="1"/>
  <c r="E178" i="3"/>
  <c r="D178" i="3"/>
  <c r="B178" i="3"/>
  <c r="Y177" i="3"/>
  <c r="Q177" i="3"/>
  <c r="R177" i="3" s="1"/>
  <c r="P177" i="3"/>
  <c r="L177" i="3"/>
  <c r="N177" i="3" s="1"/>
  <c r="U177" i="3" s="1"/>
  <c r="E177" i="3"/>
  <c r="D177" i="3"/>
  <c r="B177" i="3"/>
  <c r="Y176" i="3"/>
  <c r="Q176" i="3"/>
  <c r="R176" i="3" s="1"/>
  <c r="P176" i="3"/>
  <c r="N176" i="3"/>
  <c r="U176" i="3" s="1"/>
  <c r="L176" i="3"/>
  <c r="E176" i="3"/>
  <c r="D176" i="3"/>
  <c r="B176" i="3"/>
  <c r="Y175" i="3"/>
  <c r="U175" i="3"/>
  <c r="Z175" i="3" s="1"/>
  <c r="Q175" i="3"/>
  <c r="R175" i="3" s="1"/>
  <c r="P175" i="3"/>
  <c r="N175" i="3"/>
  <c r="L175" i="3"/>
  <c r="E175" i="3"/>
  <c r="D175" i="3"/>
  <c r="B175" i="3"/>
  <c r="Y174" i="3"/>
  <c r="Q174" i="3"/>
  <c r="R174" i="3" s="1"/>
  <c r="P174" i="3"/>
  <c r="N174" i="3"/>
  <c r="U174" i="3" s="1"/>
  <c r="L174" i="3"/>
  <c r="E174" i="3"/>
  <c r="D174" i="3"/>
  <c r="B174" i="3"/>
  <c r="Y173" i="3"/>
  <c r="U173" i="3"/>
  <c r="Z173" i="3" s="1"/>
  <c r="Q173" i="3"/>
  <c r="R173" i="3" s="1"/>
  <c r="P173" i="3"/>
  <c r="N173" i="3"/>
  <c r="L173" i="3"/>
  <c r="E173" i="3"/>
  <c r="D173" i="3"/>
  <c r="B173" i="3"/>
  <c r="Y172" i="3"/>
  <c r="Q172" i="3"/>
  <c r="R172" i="3" s="1"/>
  <c r="P172" i="3"/>
  <c r="L172" i="3"/>
  <c r="N172" i="3" s="1"/>
  <c r="U172" i="3" s="1"/>
  <c r="E172" i="3"/>
  <c r="D172" i="3"/>
  <c r="B172" i="3"/>
  <c r="Y171" i="3"/>
  <c r="Q171" i="3"/>
  <c r="R171" i="3" s="1"/>
  <c r="P171" i="3"/>
  <c r="L171" i="3"/>
  <c r="N171" i="3" s="1"/>
  <c r="U171" i="3" s="1"/>
  <c r="Z171" i="3" s="1"/>
  <c r="E171" i="3"/>
  <c r="D171" i="3"/>
  <c r="B171" i="3"/>
  <c r="Y170" i="3"/>
  <c r="U170" i="3"/>
  <c r="Z170" i="3" s="1"/>
  <c r="Q170" i="3"/>
  <c r="R170" i="3" s="1"/>
  <c r="P170" i="3"/>
  <c r="L170" i="3"/>
  <c r="N170" i="3" s="1"/>
  <c r="E170" i="3"/>
  <c r="D170" i="3"/>
  <c r="B170" i="3"/>
  <c r="Y169" i="3"/>
  <c r="Q169" i="3"/>
  <c r="R169" i="3" s="1"/>
  <c r="P169" i="3"/>
  <c r="L169" i="3"/>
  <c r="N169" i="3" s="1"/>
  <c r="U169" i="3" s="1"/>
  <c r="E169" i="3"/>
  <c r="D169" i="3"/>
  <c r="B169" i="3"/>
  <c r="Y168" i="3"/>
  <c r="Q168" i="3"/>
  <c r="R168" i="3" s="1"/>
  <c r="P168" i="3"/>
  <c r="L168" i="3"/>
  <c r="N168" i="3" s="1"/>
  <c r="U168" i="3" s="1"/>
  <c r="E168" i="3"/>
  <c r="D168" i="3"/>
  <c r="B168" i="3"/>
  <c r="Y167" i="3"/>
  <c r="Q167" i="3"/>
  <c r="R167" i="3" s="1"/>
  <c r="P167" i="3"/>
  <c r="L167" i="3"/>
  <c r="N167" i="3" s="1"/>
  <c r="U167" i="3" s="1"/>
  <c r="E167" i="3"/>
  <c r="D167" i="3"/>
  <c r="B167" i="3"/>
  <c r="Y166" i="3"/>
  <c r="Q166" i="3"/>
  <c r="R166" i="3" s="1"/>
  <c r="P166" i="3"/>
  <c r="N166" i="3"/>
  <c r="U166" i="3" s="1"/>
  <c r="W166" i="3" s="1"/>
  <c r="X166" i="3" s="1"/>
  <c r="L166" i="3"/>
  <c r="E166" i="3"/>
  <c r="D166" i="3"/>
  <c r="B166" i="3"/>
  <c r="Y165" i="3"/>
  <c r="Q165" i="3"/>
  <c r="R165" i="3" s="1"/>
  <c r="P165" i="3"/>
  <c r="L165" i="3"/>
  <c r="N165" i="3" s="1"/>
  <c r="U165" i="3" s="1"/>
  <c r="Z165" i="3" s="1"/>
  <c r="E165" i="3"/>
  <c r="D165" i="3"/>
  <c r="B165" i="3"/>
  <c r="Y164" i="3"/>
  <c r="Q164" i="3"/>
  <c r="R164" i="3" s="1"/>
  <c r="P164" i="3"/>
  <c r="N164" i="3"/>
  <c r="U164" i="3" s="1"/>
  <c r="L164" i="3"/>
  <c r="E164" i="3"/>
  <c r="D164" i="3"/>
  <c r="B164" i="3"/>
  <c r="Y163" i="3"/>
  <c r="Q163" i="3"/>
  <c r="R163" i="3" s="1"/>
  <c r="P163" i="3"/>
  <c r="L163" i="3"/>
  <c r="N163" i="3" s="1"/>
  <c r="U163" i="3" s="1"/>
  <c r="E163" i="3"/>
  <c r="D163" i="3"/>
  <c r="B163" i="3"/>
  <c r="Y162" i="3"/>
  <c r="Q162" i="3"/>
  <c r="R162" i="3" s="1"/>
  <c r="P162" i="3"/>
  <c r="L162" i="3"/>
  <c r="N162" i="3" s="1"/>
  <c r="U162" i="3" s="1"/>
  <c r="E162" i="3"/>
  <c r="D162" i="3"/>
  <c r="B162" i="3"/>
  <c r="Y161" i="3"/>
  <c r="Q161" i="3"/>
  <c r="R161" i="3" s="1"/>
  <c r="P161" i="3"/>
  <c r="L161" i="3"/>
  <c r="N161" i="3" s="1"/>
  <c r="U161" i="3" s="1"/>
  <c r="E161" i="3"/>
  <c r="D161" i="3"/>
  <c r="B161" i="3"/>
  <c r="Y160" i="3"/>
  <c r="U160" i="3"/>
  <c r="W160" i="3" s="1"/>
  <c r="X160" i="3" s="1"/>
  <c r="Q160" i="3"/>
  <c r="R160" i="3" s="1"/>
  <c r="P160" i="3"/>
  <c r="N160" i="3"/>
  <c r="L160" i="3"/>
  <c r="E160" i="3"/>
  <c r="D160" i="3"/>
  <c r="B160" i="3"/>
  <c r="Y159" i="3"/>
  <c r="U159" i="3"/>
  <c r="Q159" i="3"/>
  <c r="R159" i="3" s="1"/>
  <c r="P159" i="3"/>
  <c r="N159" i="3"/>
  <c r="L159" i="3"/>
  <c r="E159" i="3"/>
  <c r="D159" i="3"/>
  <c r="B159" i="3"/>
  <c r="Y158" i="3"/>
  <c r="U158" i="3"/>
  <c r="Z158" i="3" s="1"/>
  <c r="Q158" i="3"/>
  <c r="R158" i="3" s="1"/>
  <c r="P158" i="3"/>
  <c r="N158" i="3"/>
  <c r="L158" i="3"/>
  <c r="E158" i="3"/>
  <c r="D158" i="3"/>
  <c r="B158" i="3"/>
  <c r="Y157" i="3"/>
  <c r="Q157" i="3"/>
  <c r="R157" i="3" s="1"/>
  <c r="P157" i="3"/>
  <c r="N157" i="3"/>
  <c r="U157" i="3" s="1"/>
  <c r="L157" i="3"/>
  <c r="E157" i="3"/>
  <c r="D157" i="3"/>
  <c r="B157" i="3"/>
  <c r="Y156" i="3"/>
  <c r="Q156" i="3"/>
  <c r="R156" i="3" s="1"/>
  <c r="P156" i="3"/>
  <c r="N156" i="3"/>
  <c r="U156" i="3" s="1"/>
  <c r="L156" i="3"/>
  <c r="E156" i="3"/>
  <c r="D156" i="3"/>
  <c r="B156" i="3"/>
  <c r="Y155" i="3"/>
  <c r="Q155" i="3"/>
  <c r="R155" i="3" s="1"/>
  <c r="P155" i="3"/>
  <c r="L155" i="3"/>
  <c r="N155" i="3" s="1"/>
  <c r="U155" i="3" s="1"/>
  <c r="W155" i="3" s="1"/>
  <c r="X155" i="3" s="1"/>
  <c r="E155" i="3"/>
  <c r="D155" i="3"/>
  <c r="B155" i="3"/>
  <c r="Y154" i="3"/>
  <c r="Q154" i="3"/>
  <c r="R154" i="3" s="1"/>
  <c r="P154" i="3"/>
  <c r="L154" i="3"/>
  <c r="N154" i="3" s="1"/>
  <c r="U154" i="3" s="1"/>
  <c r="E154" i="3"/>
  <c r="D154" i="3"/>
  <c r="B154" i="3"/>
  <c r="Y153" i="3"/>
  <c r="U153" i="3"/>
  <c r="Z153" i="3" s="1"/>
  <c r="Q153" i="3"/>
  <c r="R153" i="3" s="1"/>
  <c r="P153" i="3"/>
  <c r="L153" i="3"/>
  <c r="N153" i="3" s="1"/>
  <c r="E153" i="3"/>
  <c r="D153" i="3"/>
  <c r="B153" i="3"/>
  <c r="Y152" i="3"/>
  <c r="Q152" i="3"/>
  <c r="R152" i="3" s="1"/>
  <c r="P152" i="3"/>
  <c r="N152" i="3"/>
  <c r="U152" i="3" s="1"/>
  <c r="L152" i="3"/>
  <c r="E152" i="3"/>
  <c r="D152" i="3"/>
  <c r="B152" i="3"/>
  <c r="Y151" i="3"/>
  <c r="Q151" i="3"/>
  <c r="R151" i="3" s="1"/>
  <c r="P151" i="3"/>
  <c r="N151" i="3"/>
  <c r="U151" i="3" s="1"/>
  <c r="Z151" i="3" s="1"/>
  <c r="L151" i="3"/>
  <c r="E151" i="3"/>
  <c r="D151" i="3"/>
  <c r="B151" i="3"/>
  <c r="Y150" i="3"/>
  <c r="Q150" i="3"/>
  <c r="R150" i="3" s="1"/>
  <c r="P150" i="3"/>
  <c r="L150" i="3"/>
  <c r="N150" i="3" s="1"/>
  <c r="U150" i="3" s="1"/>
  <c r="E150" i="3"/>
  <c r="D150" i="3"/>
  <c r="B150" i="3"/>
  <c r="Y149" i="3"/>
  <c r="Q149" i="3"/>
  <c r="R149" i="3" s="1"/>
  <c r="P149" i="3"/>
  <c r="L149" i="3"/>
  <c r="N149" i="3" s="1"/>
  <c r="U149" i="3" s="1"/>
  <c r="W149" i="3" s="1"/>
  <c r="X149" i="3" s="1"/>
  <c r="E149" i="3"/>
  <c r="D149" i="3"/>
  <c r="B149" i="3"/>
  <c r="Y148" i="3"/>
  <c r="U148" i="3"/>
  <c r="Z148" i="3" s="1"/>
  <c r="Q148" i="3"/>
  <c r="R148" i="3" s="1"/>
  <c r="P148" i="3"/>
  <c r="N148" i="3"/>
  <c r="L148" i="3"/>
  <c r="E148" i="3"/>
  <c r="D148" i="3"/>
  <c r="B148" i="3"/>
  <c r="Y147" i="3"/>
  <c r="Q147" i="3"/>
  <c r="R147" i="3" s="1"/>
  <c r="P147" i="3"/>
  <c r="L147" i="3"/>
  <c r="N147" i="3" s="1"/>
  <c r="U147" i="3" s="1"/>
  <c r="E147" i="3"/>
  <c r="D147" i="3"/>
  <c r="B147" i="3"/>
  <c r="Y146" i="3"/>
  <c r="Q146" i="3"/>
  <c r="R146" i="3" s="1"/>
  <c r="P146" i="3"/>
  <c r="N146" i="3"/>
  <c r="U146" i="3" s="1"/>
  <c r="L146" i="3"/>
  <c r="E146" i="3"/>
  <c r="D146" i="3"/>
  <c r="B146" i="3"/>
  <c r="Y145" i="3"/>
  <c r="Q145" i="3"/>
  <c r="R145" i="3" s="1"/>
  <c r="P145" i="3"/>
  <c r="L145" i="3"/>
  <c r="N145" i="3" s="1"/>
  <c r="U145" i="3" s="1"/>
  <c r="E145" i="3"/>
  <c r="D145" i="3"/>
  <c r="B145" i="3"/>
  <c r="Y144" i="3"/>
  <c r="Q144" i="3"/>
  <c r="R144" i="3" s="1"/>
  <c r="P144" i="3"/>
  <c r="N144" i="3"/>
  <c r="U144" i="3" s="1"/>
  <c r="L144" i="3"/>
  <c r="E144" i="3"/>
  <c r="D144" i="3"/>
  <c r="B144" i="3"/>
  <c r="Y143" i="3"/>
  <c r="U143" i="3"/>
  <c r="Z143" i="3" s="1"/>
  <c r="Q143" i="3"/>
  <c r="R143" i="3" s="1"/>
  <c r="P143" i="3"/>
  <c r="N143" i="3"/>
  <c r="L143" i="3"/>
  <c r="E143" i="3"/>
  <c r="D143" i="3"/>
  <c r="B143" i="3"/>
  <c r="Y142" i="3"/>
  <c r="U142" i="3"/>
  <c r="W142" i="3" s="1"/>
  <c r="X142" i="3" s="1"/>
  <c r="Q142" i="3"/>
  <c r="R142" i="3" s="1"/>
  <c r="P142" i="3"/>
  <c r="N142" i="3"/>
  <c r="L142" i="3"/>
  <c r="E142" i="3"/>
  <c r="D142" i="3"/>
  <c r="B142" i="3"/>
  <c r="Y141" i="3"/>
  <c r="Q141" i="3"/>
  <c r="R141" i="3" s="1"/>
  <c r="P141" i="3"/>
  <c r="L141" i="3"/>
  <c r="N141" i="3" s="1"/>
  <c r="U141" i="3" s="1"/>
  <c r="E141" i="3"/>
  <c r="D141" i="3"/>
  <c r="B141" i="3"/>
  <c r="Y140" i="3"/>
  <c r="Q140" i="3"/>
  <c r="R140" i="3" s="1"/>
  <c r="P140" i="3"/>
  <c r="L140" i="3"/>
  <c r="N140" i="3" s="1"/>
  <c r="U140" i="3" s="1"/>
  <c r="E140" i="3"/>
  <c r="D140" i="3"/>
  <c r="B140" i="3"/>
  <c r="Y139" i="3"/>
  <c r="Q139" i="3"/>
  <c r="R139" i="3" s="1"/>
  <c r="P139" i="3"/>
  <c r="L139" i="3"/>
  <c r="N139" i="3" s="1"/>
  <c r="U139" i="3" s="1"/>
  <c r="E139" i="3"/>
  <c r="D139" i="3"/>
  <c r="B139" i="3"/>
  <c r="Y138" i="3"/>
  <c r="U138" i="3"/>
  <c r="Z138" i="3" s="1"/>
  <c r="Q138" i="3"/>
  <c r="R138" i="3" s="1"/>
  <c r="P138" i="3"/>
  <c r="L138" i="3"/>
  <c r="N138" i="3" s="1"/>
  <c r="E138" i="3"/>
  <c r="D138" i="3"/>
  <c r="B138" i="3"/>
  <c r="Y137" i="3"/>
  <c r="Q137" i="3"/>
  <c r="R137" i="3" s="1"/>
  <c r="P137" i="3"/>
  <c r="L137" i="3"/>
  <c r="N137" i="3" s="1"/>
  <c r="U137" i="3" s="1"/>
  <c r="E137" i="3"/>
  <c r="D137" i="3"/>
  <c r="B137" i="3"/>
  <c r="Y136" i="3"/>
  <c r="Q136" i="3"/>
  <c r="R136" i="3" s="1"/>
  <c r="P136" i="3"/>
  <c r="L136" i="3"/>
  <c r="N136" i="3" s="1"/>
  <c r="U136" i="3" s="1"/>
  <c r="E136" i="3"/>
  <c r="D136" i="3"/>
  <c r="B136" i="3"/>
  <c r="Y135" i="3"/>
  <c r="Q135" i="3"/>
  <c r="R135" i="3" s="1"/>
  <c r="P135" i="3"/>
  <c r="N135" i="3"/>
  <c r="U135" i="3" s="1"/>
  <c r="L135" i="3"/>
  <c r="E135" i="3"/>
  <c r="D135" i="3"/>
  <c r="B135" i="3"/>
  <c r="Y134" i="3"/>
  <c r="Q134" i="3"/>
  <c r="R134" i="3" s="1"/>
  <c r="P134" i="3"/>
  <c r="L134" i="3"/>
  <c r="N134" i="3" s="1"/>
  <c r="U134" i="3" s="1"/>
  <c r="E134" i="3"/>
  <c r="D134" i="3"/>
  <c r="B134" i="3"/>
  <c r="Y133" i="3"/>
  <c r="Q133" i="3"/>
  <c r="R133" i="3" s="1"/>
  <c r="P133" i="3"/>
  <c r="L133" i="3"/>
  <c r="N133" i="3" s="1"/>
  <c r="U133" i="3" s="1"/>
  <c r="W133" i="3" s="1"/>
  <c r="X133" i="3" s="1"/>
  <c r="E133" i="3"/>
  <c r="D133" i="3"/>
  <c r="B133" i="3"/>
  <c r="Y132" i="3"/>
  <c r="Q132" i="3"/>
  <c r="R132" i="3" s="1"/>
  <c r="P132" i="3"/>
  <c r="N132" i="3"/>
  <c r="U132" i="3" s="1"/>
  <c r="L132" i="3"/>
  <c r="E132" i="3"/>
  <c r="D132" i="3"/>
  <c r="B132" i="3"/>
  <c r="Y131" i="3"/>
  <c r="Q131" i="3"/>
  <c r="R131" i="3" s="1"/>
  <c r="P131" i="3"/>
  <c r="L131" i="3"/>
  <c r="N131" i="3" s="1"/>
  <c r="U131" i="3" s="1"/>
  <c r="E131" i="3"/>
  <c r="D131" i="3"/>
  <c r="B131" i="3"/>
  <c r="Y130" i="3"/>
  <c r="Q130" i="3"/>
  <c r="R130" i="3" s="1"/>
  <c r="P130" i="3"/>
  <c r="L130" i="3"/>
  <c r="N130" i="3" s="1"/>
  <c r="U130" i="3" s="1"/>
  <c r="E130" i="3"/>
  <c r="D130" i="3"/>
  <c r="B130" i="3"/>
  <c r="Y129" i="3"/>
  <c r="Q129" i="3"/>
  <c r="R129" i="3" s="1"/>
  <c r="P129" i="3"/>
  <c r="N129" i="3"/>
  <c r="U129" i="3" s="1"/>
  <c r="L129" i="3"/>
  <c r="E129" i="3"/>
  <c r="D129" i="3"/>
  <c r="B129" i="3"/>
  <c r="Y128" i="3"/>
  <c r="U128" i="3"/>
  <c r="W128" i="3" s="1"/>
  <c r="X128" i="3" s="1"/>
  <c r="Q128" i="3"/>
  <c r="R128" i="3" s="1"/>
  <c r="P128" i="3"/>
  <c r="N128" i="3"/>
  <c r="L128" i="3"/>
  <c r="E128" i="3"/>
  <c r="D128" i="3"/>
  <c r="B128" i="3"/>
  <c r="Y127" i="3"/>
  <c r="Q127" i="3"/>
  <c r="R127" i="3" s="1"/>
  <c r="P127" i="3"/>
  <c r="L127" i="3"/>
  <c r="N127" i="3" s="1"/>
  <c r="U127" i="3" s="1"/>
  <c r="E127" i="3"/>
  <c r="D127" i="3"/>
  <c r="B127" i="3"/>
  <c r="Y126" i="3"/>
  <c r="U126" i="3"/>
  <c r="Z126" i="3" s="1"/>
  <c r="Q126" i="3"/>
  <c r="R126" i="3" s="1"/>
  <c r="P126" i="3"/>
  <c r="N126" i="3"/>
  <c r="L126" i="3"/>
  <c r="E126" i="3"/>
  <c r="D126" i="3"/>
  <c r="B126" i="3"/>
  <c r="Y125" i="3"/>
  <c r="Q125" i="3"/>
  <c r="R125" i="3" s="1"/>
  <c r="P125" i="3"/>
  <c r="N125" i="3"/>
  <c r="U125" i="3" s="1"/>
  <c r="L125" i="3"/>
  <c r="E125" i="3"/>
  <c r="D125" i="3"/>
  <c r="B125" i="3"/>
  <c r="Y124" i="3"/>
  <c r="Q124" i="3"/>
  <c r="R124" i="3" s="1"/>
  <c r="P124" i="3"/>
  <c r="L124" i="3"/>
  <c r="N124" i="3" s="1"/>
  <c r="U124" i="3" s="1"/>
  <c r="E124" i="3"/>
  <c r="D124" i="3"/>
  <c r="B124" i="3"/>
  <c r="Y123" i="3"/>
  <c r="Q123" i="3"/>
  <c r="R123" i="3" s="1"/>
  <c r="P123" i="3"/>
  <c r="L123" i="3"/>
  <c r="N123" i="3" s="1"/>
  <c r="U123" i="3" s="1"/>
  <c r="Z123" i="3" s="1"/>
  <c r="E123" i="3"/>
  <c r="D123" i="3"/>
  <c r="B123" i="3"/>
  <c r="Y122" i="3"/>
  <c r="U122" i="3"/>
  <c r="W122" i="3" s="1"/>
  <c r="X122" i="3" s="1"/>
  <c r="Q122" i="3"/>
  <c r="R122" i="3" s="1"/>
  <c r="P122" i="3"/>
  <c r="L122" i="3"/>
  <c r="N122" i="3" s="1"/>
  <c r="E122" i="3"/>
  <c r="D122" i="3"/>
  <c r="B122" i="3"/>
  <c r="Y121" i="3"/>
  <c r="U121" i="3"/>
  <c r="Z121" i="3" s="1"/>
  <c r="Q121" i="3"/>
  <c r="R121" i="3" s="1"/>
  <c r="P121" i="3"/>
  <c r="L121" i="3"/>
  <c r="N121" i="3" s="1"/>
  <c r="E121" i="3"/>
  <c r="D121" i="3"/>
  <c r="B121" i="3"/>
  <c r="Y120" i="3"/>
  <c r="Q120" i="3"/>
  <c r="R120" i="3" s="1"/>
  <c r="P120" i="3"/>
  <c r="L120" i="3"/>
  <c r="N120" i="3" s="1"/>
  <c r="U120" i="3" s="1"/>
  <c r="E120" i="3"/>
  <c r="D120" i="3"/>
  <c r="B120" i="3"/>
  <c r="Y119" i="3"/>
  <c r="Q119" i="3"/>
  <c r="R119" i="3" s="1"/>
  <c r="P119" i="3"/>
  <c r="N119" i="3"/>
  <c r="U119" i="3" s="1"/>
  <c r="Z119" i="3" s="1"/>
  <c r="L119" i="3"/>
  <c r="E119" i="3"/>
  <c r="D119" i="3"/>
  <c r="B119" i="3"/>
  <c r="Y118" i="3"/>
  <c r="Q118" i="3"/>
  <c r="R118" i="3" s="1"/>
  <c r="P118" i="3"/>
  <c r="L118" i="3"/>
  <c r="N118" i="3" s="1"/>
  <c r="U118" i="3" s="1"/>
  <c r="E118" i="3"/>
  <c r="D118" i="3"/>
  <c r="B118" i="3"/>
  <c r="Y117" i="3"/>
  <c r="Q117" i="3"/>
  <c r="R117" i="3" s="1"/>
  <c r="P117" i="3"/>
  <c r="N117" i="3"/>
  <c r="U117" i="3" s="1"/>
  <c r="Z117" i="3" s="1"/>
  <c r="L117" i="3"/>
  <c r="E117" i="3"/>
  <c r="D117" i="3"/>
  <c r="B117" i="3"/>
  <c r="Y116" i="3"/>
  <c r="U116" i="3"/>
  <c r="Q116" i="3"/>
  <c r="R116" i="3" s="1"/>
  <c r="P116" i="3"/>
  <c r="N116" i="3"/>
  <c r="L116" i="3"/>
  <c r="E116" i="3"/>
  <c r="D116" i="3"/>
  <c r="B116" i="3"/>
  <c r="Y115" i="3"/>
  <c r="U115" i="3"/>
  <c r="Z115" i="3" s="1"/>
  <c r="Q115" i="3"/>
  <c r="R115" i="3" s="1"/>
  <c r="P115" i="3"/>
  <c r="N115" i="3"/>
  <c r="L115" i="3"/>
  <c r="E115" i="3"/>
  <c r="D115" i="3"/>
  <c r="B115" i="3"/>
  <c r="Y114" i="3"/>
  <c r="Q114" i="3"/>
  <c r="R114" i="3" s="1"/>
  <c r="P114" i="3"/>
  <c r="L114" i="3"/>
  <c r="N114" i="3" s="1"/>
  <c r="U114" i="3" s="1"/>
  <c r="E114" i="3"/>
  <c r="D114" i="3"/>
  <c r="B114" i="3"/>
  <c r="Y113" i="3"/>
  <c r="Q113" i="3"/>
  <c r="R113" i="3" s="1"/>
  <c r="P113" i="3"/>
  <c r="L113" i="3"/>
  <c r="N113" i="3" s="1"/>
  <c r="U113" i="3" s="1"/>
  <c r="E113" i="3"/>
  <c r="D113" i="3"/>
  <c r="B113" i="3"/>
  <c r="Y112" i="3"/>
  <c r="Q112" i="3"/>
  <c r="R112" i="3" s="1"/>
  <c r="P112" i="3"/>
  <c r="N112" i="3"/>
  <c r="U112" i="3" s="1"/>
  <c r="L112" i="3"/>
  <c r="E112" i="3"/>
  <c r="D112" i="3"/>
  <c r="B112" i="3"/>
  <c r="Y111" i="3"/>
  <c r="Q111" i="3"/>
  <c r="R111" i="3" s="1"/>
  <c r="P111" i="3"/>
  <c r="L111" i="3"/>
  <c r="N111" i="3" s="1"/>
  <c r="U111" i="3" s="1"/>
  <c r="E111" i="3"/>
  <c r="D111" i="3"/>
  <c r="B111" i="3"/>
  <c r="Y110" i="3"/>
  <c r="U110" i="3"/>
  <c r="Z110" i="3" s="1"/>
  <c r="Q110" i="3"/>
  <c r="R110" i="3" s="1"/>
  <c r="P110" i="3"/>
  <c r="N110" i="3"/>
  <c r="L110" i="3"/>
  <c r="E110" i="3"/>
  <c r="D110" i="3"/>
  <c r="B110" i="3"/>
  <c r="Y109" i="3"/>
  <c r="Q109" i="3"/>
  <c r="R109" i="3" s="1"/>
  <c r="P109" i="3"/>
  <c r="L109" i="3"/>
  <c r="N109" i="3" s="1"/>
  <c r="U109" i="3" s="1"/>
  <c r="E109" i="3"/>
  <c r="D109" i="3"/>
  <c r="B109" i="3"/>
  <c r="Y108" i="3"/>
  <c r="Q108" i="3"/>
  <c r="R108" i="3" s="1"/>
  <c r="P108" i="3"/>
  <c r="L108" i="3"/>
  <c r="N108" i="3" s="1"/>
  <c r="U108" i="3" s="1"/>
  <c r="E108" i="3"/>
  <c r="D108" i="3"/>
  <c r="B108" i="3"/>
  <c r="Y107" i="3"/>
  <c r="Q107" i="3"/>
  <c r="R107" i="3" s="1"/>
  <c r="P107" i="3"/>
  <c r="N107" i="3"/>
  <c r="U107" i="3" s="1"/>
  <c r="W107" i="3" s="1"/>
  <c r="X107" i="3" s="1"/>
  <c r="L107" i="3"/>
  <c r="E107" i="3"/>
  <c r="D107" i="3"/>
  <c r="B107" i="3"/>
  <c r="Y106" i="3"/>
  <c r="U106" i="3"/>
  <c r="Z106" i="3" s="1"/>
  <c r="Q106" i="3"/>
  <c r="R106" i="3" s="1"/>
  <c r="P106" i="3"/>
  <c r="L106" i="3"/>
  <c r="N106" i="3" s="1"/>
  <c r="E106" i="3"/>
  <c r="D106" i="3"/>
  <c r="B106" i="3"/>
  <c r="Y105" i="3"/>
  <c r="U105" i="3"/>
  <c r="W105" i="3" s="1"/>
  <c r="X105" i="3" s="1"/>
  <c r="Q105" i="3"/>
  <c r="R105" i="3" s="1"/>
  <c r="P105" i="3"/>
  <c r="L105" i="3"/>
  <c r="N105" i="3" s="1"/>
  <c r="E105" i="3"/>
  <c r="D105" i="3"/>
  <c r="B105" i="3"/>
  <c r="Y104" i="3"/>
  <c r="U104" i="3"/>
  <c r="Z104" i="3" s="1"/>
  <c r="Q104" i="3"/>
  <c r="R104" i="3" s="1"/>
  <c r="P104" i="3"/>
  <c r="N104" i="3"/>
  <c r="L104" i="3"/>
  <c r="E104" i="3"/>
  <c r="D104" i="3"/>
  <c r="B104" i="3"/>
  <c r="Y103" i="3"/>
  <c r="Q103" i="3"/>
  <c r="R103" i="3" s="1"/>
  <c r="P103" i="3"/>
  <c r="N103" i="3"/>
  <c r="U103" i="3" s="1"/>
  <c r="L103" i="3"/>
  <c r="E103" i="3"/>
  <c r="D103" i="3"/>
  <c r="B103" i="3"/>
  <c r="Y102" i="3"/>
  <c r="Q102" i="3"/>
  <c r="R102" i="3" s="1"/>
  <c r="P102" i="3"/>
  <c r="L102" i="3"/>
  <c r="N102" i="3" s="1"/>
  <c r="U102" i="3" s="1"/>
  <c r="E102" i="3"/>
  <c r="D102" i="3"/>
  <c r="B102" i="3"/>
  <c r="Y101" i="3"/>
  <c r="Q101" i="3"/>
  <c r="R101" i="3" s="1"/>
  <c r="P101" i="3"/>
  <c r="L101" i="3"/>
  <c r="N101" i="3" s="1"/>
  <c r="U101" i="3" s="1"/>
  <c r="E101" i="3"/>
  <c r="D101" i="3"/>
  <c r="B101" i="3"/>
  <c r="Y100" i="3"/>
  <c r="U100" i="3"/>
  <c r="Z100" i="3" s="1"/>
  <c r="Q100" i="3"/>
  <c r="R100" i="3" s="1"/>
  <c r="P100" i="3"/>
  <c r="N100" i="3"/>
  <c r="L100" i="3"/>
  <c r="E100" i="3"/>
  <c r="D100" i="3"/>
  <c r="B100" i="3"/>
  <c r="Y99" i="3"/>
  <c r="Q99" i="3"/>
  <c r="R99" i="3" s="1"/>
  <c r="P99" i="3"/>
  <c r="N99" i="3"/>
  <c r="U99" i="3" s="1"/>
  <c r="L99" i="3"/>
  <c r="E99" i="3"/>
  <c r="D99" i="3"/>
  <c r="B99" i="3"/>
  <c r="Y98" i="3"/>
  <c r="Q98" i="3"/>
  <c r="R98" i="3" s="1"/>
  <c r="P98" i="3"/>
  <c r="L98" i="3"/>
  <c r="N98" i="3" s="1"/>
  <c r="U98" i="3" s="1"/>
  <c r="E98" i="3"/>
  <c r="D98" i="3"/>
  <c r="B98" i="3"/>
  <c r="Y97" i="3"/>
  <c r="Q97" i="3"/>
  <c r="R97" i="3" s="1"/>
  <c r="P97" i="3"/>
  <c r="N97" i="3"/>
  <c r="U97" i="3" s="1"/>
  <c r="L97" i="3"/>
  <c r="E97" i="3"/>
  <c r="D97" i="3"/>
  <c r="B97" i="3"/>
  <c r="Y96" i="3"/>
  <c r="U96" i="3"/>
  <c r="Q96" i="3"/>
  <c r="R96" i="3" s="1"/>
  <c r="P96" i="3"/>
  <c r="N96" i="3"/>
  <c r="L96" i="3"/>
  <c r="E96" i="3"/>
  <c r="D96" i="3"/>
  <c r="B96" i="3"/>
  <c r="Y95" i="3"/>
  <c r="U95" i="3"/>
  <c r="Z95" i="3" s="1"/>
  <c r="Q95" i="3"/>
  <c r="R95" i="3" s="1"/>
  <c r="P95" i="3"/>
  <c r="L95" i="3"/>
  <c r="N95" i="3" s="1"/>
  <c r="E95" i="3"/>
  <c r="D95" i="3"/>
  <c r="B95" i="3"/>
  <c r="Y94" i="3"/>
  <c r="Q94" i="3"/>
  <c r="R94" i="3" s="1"/>
  <c r="P94" i="3"/>
  <c r="N94" i="3"/>
  <c r="U94" i="3" s="1"/>
  <c r="L94" i="3"/>
  <c r="E94" i="3"/>
  <c r="D94" i="3"/>
  <c r="B94" i="3"/>
  <c r="Y93" i="3"/>
  <c r="Q93" i="3"/>
  <c r="R93" i="3" s="1"/>
  <c r="P93" i="3"/>
  <c r="L93" i="3"/>
  <c r="N93" i="3" s="1"/>
  <c r="U93" i="3" s="1"/>
  <c r="E93" i="3"/>
  <c r="D93" i="3"/>
  <c r="B93" i="3"/>
  <c r="Y92" i="3"/>
  <c r="Q92" i="3"/>
  <c r="R92" i="3" s="1"/>
  <c r="P92" i="3"/>
  <c r="L92" i="3"/>
  <c r="N92" i="3" s="1"/>
  <c r="U92" i="3" s="1"/>
  <c r="E92" i="3"/>
  <c r="D92" i="3"/>
  <c r="B92" i="3"/>
  <c r="Y91" i="3"/>
  <c r="Q91" i="3"/>
  <c r="R91" i="3" s="1"/>
  <c r="P91" i="3"/>
  <c r="L91" i="3"/>
  <c r="N91" i="3" s="1"/>
  <c r="U91" i="3" s="1"/>
  <c r="E91" i="3"/>
  <c r="D91" i="3"/>
  <c r="B91" i="3"/>
  <c r="Y90" i="3"/>
  <c r="Q90" i="3"/>
  <c r="R90" i="3" s="1"/>
  <c r="P90" i="3"/>
  <c r="L90" i="3"/>
  <c r="N90" i="3" s="1"/>
  <c r="U90" i="3" s="1"/>
  <c r="E90" i="3"/>
  <c r="D90" i="3"/>
  <c r="B90" i="3"/>
  <c r="Y89" i="3"/>
  <c r="Q89" i="3"/>
  <c r="R89" i="3" s="1"/>
  <c r="P89" i="3"/>
  <c r="N89" i="3"/>
  <c r="U89" i="3" s="1"/>
  <c r="L89" i="3"/>
  <c r="E89" i="3"/>
  <c r="D89" i="3"/>
  <c r="B89" i="3"/>
  <c r="Y88" i="3"/>
  <c r="Q88" i="3"/>
  <c r="R88" i="3" s="1"/>
  <c r="P88" i="3"/>
  <c r="L88" i="3"/>
  <c r="N88" i="3" s="1"/>
  <c r="U88" i="3" s="1"/>
  <c r="E88" i="3"/>
  <c r="D88" i="3"/>
  <c r="B88" i="3"/>
  <c r="Y87" i="3"/>
  <c r="Q87" i="3"/>
  <c r="R87" i="3" s="1"/>
  <c r="P87" i="3"/>
  <c r="L87" i="3"/>
  <c r="N87" i="3" s="1"/>
  <c r="U87" i="3" s="1"/>
  <c r="E87" i="3"/>
  <c r="D87" i="3"/>
  <c r="B87" i="3"/>
  <c r="Y86" i="3"/>
  <c r="Q86" i="3"/>
  <c r="R86" i="3" s="1"/>
  <c r="P86" i="3"/>
  <c r="L86" i="3"/>
  <c r="N86" i="3" s="1"/>
  <c r="U86" i="3" s="1"/>
  <c r="E86" i="3"/>
  <c r="D86" i="3"/>
  <c r="B86" i="3"/>
  <c r="Y85" i="3"/>
  <c r="Q85" i="3"/>
  <c r="R85" i="3" s="1"/>
  <c r="P85" i="3"/>
  <c r="N85" i="3"/>
  <c r="U85" i="3" s="1"/>
  <c r="L85" i="3"/>
  <c r="E85" i="3"/>
  <c r="D85" i="3"/>
  <c r="B85" i="3"/>
  <c r="Y84" i="3"/>
  <c r="U84" i="3"/>
  <c r="Z84" i="3" s="1"/>
  <c r="Q84" i="3"/>
  <c r="R84" i="3" s="1"/>
  <c r="P84" i="3"/>
  <c r="N84" i="3"/>
  <c r="L84" i="3"/>
  <c r="E84" i="3"/>
  <c r="D84" i="3"/>
  <c r="B84" i="3"/>
  <c r="Y83" i="3"/>
  <c r="Q83" i="3"/>
  <c r="R83" i="3" s="1"/>
  <c r="P83" i="3"/>
  <c r="L83" i="3"/>
  <c r="N83" i="3" s="1"/>
  <c r="U83" i="3" s="1"/>
  <c r="E83" i="3"/>
  <c r="D83" i="3"/>
  <c r="B83" i="3"/>
  <c r="Y82" i="3"/>
  <c r="Q82" i="3"/>
  <c r="R82" i="3" s="1"/>
  <c r="P82" i="3"/>
  <c r="L82" i="3"/>
  <c r="N82" i="3" s="1"/>
  <c r="U82" i="3" s="1"/>
  <c r="E82" i="3"/>
  <c r="D82" i="3"/>
  <c r="B82" i="3"/>
  <c r="Y81" i="3"/>
  <c r="Q81" i="3"/>
  <c r="R81" i="3" s="1"/>
  <c r="P81" i="3"/>
  <c r="L81" i="3"/>
  <c r="N81" i="3" s="1"/>
  <c r="U81" i="3" s="1"/>
  <c r="E81" i="3"/>
  <c r="D81" i="3"/>
  <c r="B81" i="3"/>
  <c r="Y80" i="3"/>
  <c r="Q80" i="3"/>
  <c r="R80" i="3" s="1"/>
  <c r="P80" i="3"/>
  <c r="L80" i="3"/>
  <c r="N80" i="3" s="1"/>
  <c r="U80" i="3" s="1"/>
  <c r="E80" i="3"/>
  <c r="D80" i="3"/>
  <c r="B80" i="3"/>
  <c r="Y79" i="3"/>
  <c r="U79" i="3"/>
  <c r="Z79" i="3" s="1"/>
  <c r="Q79" i="3"/>
  <c r="R79" i="3" s="1"/>
  <c r="P79" i="3"/>
  <c r="L79" i="3"/>
  <c r="N79" i="3" s="1"/>
  <c r="E79" i="3"/>
  <c r="D79" i="3"/>
  <c r="B79" i="3"/>
  <c r="Y78" i="3"/>
  <c r="Q78" i="3"/>
  <c r="R78" i="3" s="1"/>
  <c r="P78" i="3"/>
  <c r="L78" i="3"/>
  <c r="N78" i="3" s="1"/>
  <c r="U78" i="3" s="1"/>
  <c r="E78" i="3"/>
  <c r="D78" i="3"/>
  <c r="B78" i="3"/>
  <c r="Y77" i="3"/>
  <c r="Q77" i="3"/>
  <c r="R77" i="3" s="1"/>
  <c r="P77" i="3"/>
  <c r="N77" i="3"/>
  <c r="U77" i="3" s="1"/>
  <c r="L77" i="3"/>
  <c r="E77" i="3"/>
  <c r="D77" i="3"/>
  <c r="B77" i="3"/>
  <c r="Y76" i="3"/>
  <c r="U76" i="3"/>
  <c r="Z76" i="3" s="1"/>
  <c r="Q76" i="3"/>
  <c r="R76" i="3" s="1"/>
  <c r="P76" i="3"/>
  <c r="N76" i="3"/>
  <c r="L76" i="3"/>
  <c r="E76" i="3"/>
  <c r="D76" i="3"/>
  <c r="B76" i="3"/>
  <c r="Y75" i="3"/>
  <c r="Q75" i="3"/>
  <c r="R75" i="3" s="1"/>
  <c r="P75" i="3"/>
  <c r="N75" i="3"/>
  <c r="U75" i="3" s="1"/>
  <c r="W75" i="3" s="1"/>
  <c r="X75" i="3" s="1"/>
  <c r="L75" i="3"/>
  <c r="E75" i="3"/>
  <c r="D75" i="3"/>
  <c r="B75" i="3"/>
  <c r="Y74" i="3"/>
  <c r="Q74" i="3"/>
  <c r="R74" i="3" s="1"/>
  <c r="P74" i="3"/>
  <c r="L74" i="3"/>
  <c r="N74" i="3" s="1"/>
  <c r="U74" i="3" s="1"/>
  <c r="E74" i="3"/>
  <c r="D74" i="3"/>
  <c r="B74" i="3"/>
  <c r="Y73" i="3"/>
  <c r="Q73" i="3"/>
  <c r="R73" i="3" s="1"/>
  <c r="P73" i="3"/>
  <c r="L73" i="3"/>
  <c r="N73" i="3" s="1"/>
  <c r="U73" i="3" s="1"/>
  <c r="E73" i="3"/>
  <c r="D73" i="3"/>
  <c r="B73" i="3"/>
  <c r="Y72" i="3"/>
  <c r="Q72" i="3"/>
  <c r="R72" i="3" s="1"/>
  <c r="P72" i="3"/>
  <c r="N72" i="3"/>
  <c r="U72" i="3" s="1"/>
  <c r="L72" i="3"/>
  <c r="E72" i="3"/>
  <c r="D72" i="3"/>
  <c r="B72" i="3"/>
  <c r="Y71" i="3"/>
  <c r="Q71" i="3"/>
  <c r="R71" i="3" s="1"/>
  <c r="P71" i="3"/>
  <c r="L71" i="3"/>
  <c r="N71" i="3" s="1"/>
  <c r="U71" i="3" s="1"/>
  <c r="E71" i="3"/>
  <c r="D71" i="3"/>
  <c r="B71" i="3"/>
  <c r="Y70" i="3"/>
  <c r="Q70" i="3"/>
  <c r="R70" i="3" s="1"/>
  <c r="P70" i="3"/>
  <c r="L70" i="3"/>
  <c r="N70" i="3" s="1"/>
  <c r="U70" i="3" s="1"/>
  <c r="E70" i="3"/>
  <c r="D70" i="3"/>
  <c r="B70" i="3"/>
  <c r="Y69" i="3"/>
  <c r="Q69" i="3"/>
  <c r="R69" i="3" s="1"/>
  <c r="P69" i="3"/>
  <c r="L69" i="3"/>
  <c r="N69" i="3" s="1"/>
  <c r="U69" i="3" s="1"/>
  <c r="E69" i="3"/>
  <c r="D69" i="3"/>
  <c r="B69" i="3"/>
  <c r="Y68" i="3"/>
  <c r="Q68" i="3"/>
  <c r="R68" i="3" s="1"/>
  <c r="P68" i="3"/>
  <c r="L68" i="3"/>
  <c r="N68" i="3" s="1"/>
  <c r="U68" i="3" s="1"/>
  <c r="E68" i="3"/>
  <c r="D68" i="3"/>
  <c r="B68" i="3"/>
  <c r="Y67" i="3"/>
  <c r="Q67" i="3"/>
  <c r="R67" i="3" s="1"/>
  <c r="P67" i="3"/>
  <c r="L67" i="3"/>
  <c r="N67" i="3" s="1"/>
  <c r="U67" i="3" s="1"/>
  <c r="E67" i="3"/>
  <c r="D67" i="3"/>
  <c r="B67" i="3"/>
  <c r="Y66" i="3"/>
  <c r="Q66" i="3"/>
  <c r="R66" i="3" s="1"/>
  <c r="P66" i="3"/>
  <c r="L66" i="3"/>
  <c r="N66" i="3" s="1"/>
  <c r="U66" i="3" s="1"/>
  <c r="E66" i="3"/>
  <c r="D66" i="3"/>
  <c r="B66" i="3"/>
  <c r="Y65" i="3"/>
  <c r="Q65" i="3"/>
  <c r="R65" i="3" s="1"/>
  <c r="P65" i="3"/>
  <c r="N65" i="3"/>
  <c r="U65" i="3" s="1"/>
  <c r="L65" i="3"/>
  <c r="E65" i="3"/>
  <c r="D65" i="3"/>
  <c r="B65" i="3"/>
  <c r="Y64" i="3"/>
  <c r="Q64" i="3"/>
  <c r="R64" i="3" s="1"/>
  <c r="P64" i="3"/>
  <c r="L64" i="3"/>
  <c r="N64" i="3" s="1"/>
  <c r="U64" i="3" s="1"/>
  <c r="E64" i="3"/>
  <c r="D64" i="3"/>
  <c r="B64" i="3"/>
  <c r="Y63" i="3"/>
  <c r="Q63" i="3"/>
  <c r="R63" i="3" s="1"/>
  <c r="P63" i="3"/>
  <c r="L63" i="3"/>
  <c r="N63" i="3" s="1"/>
  <c r="U63" i="3" s="1"/>
  <c r="E63" i="3"/>
  <c r="D63" i="3"/>
  <c r="B63" i="3"/>
  <c r="Y62" i="3"/>
  <c r="Q62" i="3"/>
  <c r="R62" i="3" s="1"/>
  <c r="P62" i="3"/>
  <c r="N62" i="3"/>
  <c r="U62" i="3" s="1"/>
  <c r="L62" i="3"/>
  <c r="E62" i="3"/>
  <c r="D62" i="3"/>
  <c r="B62" i="3"/>
  <c r="Y61" i="3"/>
  <c r="U61" i="3"/>
  <c r="Z61" i="3" s="1"/>
  <c r="Q61" i="3"/>
  <c r="R61" i="3" s="1"/>
  <c r="P61" i="3"/>
  <c r="N61" i="3"/>
  <c r="L61" i="3"/>
  <c r="E61" i="3"/>
  <c r="D61" i="3"/>
  <c r="B61" i="3"/>
  <c r="Y60" i="3"/>
  <c r="Q60" i="3"/>
  <c r="R60" i="3" s="1"/>
  <c r="P60" i="3"/>
  <c r="L60" i="3"/>
  <c r="N60" i="3" s="1"/>
  <c r="U60" i="3" s="1"/>
  <c r="E60" i="3"/>
  <c r="D60" i="3"/>
  <c r="B60" i="3"/>
  <c r="Y59" i="3"/>
  <c r="Q59" i="3"/>
  <c r="R59" i="3" s="1"/>
  <c r="P59" i="3"/>
  <c r="L59" i="3"/>
  <c r="N59" i="3" s="1"/>
  <c r="U59" i="3" s="1"/>
  <c r="E59" i="3"/>
  <c r="D59" i="3"/>
  <c r="B59" i="3"/>
  <c r="Y58" i="3"/>
  <c r="Q58" i="3"/>
  <c r="R58" i="3" s="1"/>
  <c r="P58" i="3"/>
  <c r="N58" i="3"/>
  <c r="U58" i="3" s="1"/>
  <c r="L58" i="3"/>
  <c r="E58" i="3"/>
  <c r="D58" i="3"/>
  <c r="B58" i="3"/>
  <c r="Y57" i="3"/>
  <c r="Q57" i="3"/>
  <c r="R57" i="3" s="1"/>
  <c r="P57" i="3"/>
  <c r="L57" i="3"/>
  <c r="N57" i="3" s="1"/>
  <c r="U57" i="3" s="1"/>
  <c r="E57" i="3"/>
  <c r="D57" i="3"/>
  <c r="B57" i="3"/>
  <c r="Y56" i="3"/>
  <c r="Q56" i="3"/>
  <c r="R56" i="3" s="1"/>
  <c r="P56" i="3"/>
  <c r="L56" i="3"/>
  <c r="N56" i="3" s="1"/>
  <c r="U56" i="3" s="1"/>
  <c r="E56" i="3"/>
  <c r="D56" i="3"/>
  <c r="B56" i="3"/>
  <c r="Y55" i="3"/>
  <c r="Q55" i="3"/>
  <c r="R55" i="3" s="1"/>
  <c r="P55" i="3"/>
  <c r="N55" i="3"/>
  <c r="U55" i="3" s="1"/>
  <c r="L55" i="3"/>
  <c r="E55" i="3"/>
  <c r="D55" i="3"/>
  <c r="B55" i="3"/>
  <c r="Y54" i="3"/>
  <c r="Q54" i="3"/>
  <c r="R54" i="3" s="1"/>
  <c r="P54" i="3"/>
  <c r="L54" i="3"/>
  <c r="N54" i="3" s="1"/>
  <c r="U54" i="3" s="1"/>
  <c r="E54" i="3"/>
  <c r="D54" i="3"/>
  <c r="B54" i="3"/>
  <c r="Y53" i="3"/>
  <c r="Q53" i="3"/>
  <c r="R53" i="3" s="1"/>
  <c r="P53" i="3"/>
  <c r="L53" i="3"/>
  <c r="N53" i="3" s="1"/>
  <c r="U53" i="3" s="1"/>
  <c r="E53" i="3"/>
  <c r="D53" i="3"/>
  <c r="B53" i="3"/>
  <c r="Y52" i="3"/>
  <c r="Q52" i="3"/>
  <c r="R52" i="3" s="1"/>
  <c r="P52" i="3"/>
  <c r="L52" i="3"/>
  <c r="N52" i="3" s="1"/>
  <c r="U52" i="3" s="1"/>
  <c r="E52" i="3"/>
  <c r="D52" i="3"/>
  <c r="B52" i="3"/>
  <c r="Y51" i="3"/>
  <c r="Q51" i="3"/>
  <c r="R51" i="3" s="1"/>
  <c r="P51" i="3"/>
  <c r="L51" i="3"/>
  <c r="N51" i="3" s="1"/>
  <c r="U51" i="3" s="1"/>
  <c r="E51" i="3"/>
  <c r="D51" i="3"/>
  <c r="B51" i="3"/>
  <c r="Y50" i="3"/>
  <c r="Q50" i="3"/>
  <c r="R50" i="3" s="1"/>
  <c r="P50" i="3"/>
  <c r="L50" i="3"/>
  <c r="N50" i="3" s="1"/>
  <c r="U50" i="3" s="1"/>
  <c r="E50" i="3"/>
  <c r="D50" i="3"/>
  <c r="B50" i="3"/>
  <c r="Y49" i="3"/>
  <c r="Q49" i="3"/>
  <c r="R49" i="3" s="1"/>
  <c r="P49" i="3"/>
  <c r="N49" i="3"/>
  <c r="U49" i="3" s="1"/>
  <c r="L49" i="3"/>
  <c r="E49" i="3"/>
  <c r="D49" i="3"/>
  <c r="B49" i="3"/>
  <c r="Y48" i="3"/>
  <c r="Q48" i="3"/>
  <c r="R48" i="3" s="1"/>
  <c r="P48" i="3"/>
  <c r="L48" i="3"/>
  <c r="N48" i="3" s="1"/>
  <c r="U48" i="3" s="1"/>
  <c r="E48" i="3"/>
  <c r="D48" i="3"/>
  <c r="B48" i="3"/>
  <c r="Y47" i="3"/>
  <c r="Q47" i="3"/>
  <c r="R47" i="3" s="1"/>
  <c r="P47" i="3"/>
  <c r="L47" i="3"/>
  <c r="N47" i="3" s="1"/>
  <c r="U47" i="3" s="1"/>
  <c r="E47" i="3"/>
  <c r="D47" i="3"/>
  <c r="B47" i="3"/>
  <c r="Y46" i="3"/>
  <c r="Q46" i="3"/>
  <c r="R46" i="3" s="1"/>
  <c r="P46" i="3"/>
  <c r="N46" i="3"/>
  <c r="U46" i="3" s="1"/>
  <c r="L46" i="3"/>
  <c r="E46" i="3"/>
  <c r="D46" i="3"/>
  <c r="B46" i="3"/>
  <c r="Y45" i="3"/>
  <c r="U45" i="3"/>
  <c r="Z45" i="3" s="1"/>
  <c r="Q45" i="3"/>
  <c r="R45" i="3" s="1"/>
  <c r="P45" i="3"/>
  <c r="N45" i="3"/>
  <c r="L45" i="3"/>
  <c r="E45" i="3"/>
  <c r="D45" i="3"/>
  <c r="B45" i="3"/>
  <c r="Y44" i="3"/>
  <c r="Q44" i="3"/>
  <c r="R44" i="3" s="1"/>
  <c r="P44" i="3"/>
  <c r="L44" i="3"/>
  <c r="N44" i="3" s="1"/>
  <c r="U44" i="3" s="1"/>
  <c r="E44" i="3"/>
  <c r="D44" i="3"/>
  <c r="B44" i="3"/>
  <c r="Y43" i="3"/>
  <c r="Q43" i="3"/>
  <c r="R43" i="3" s="1"/>
  <c r="P43" i="3"/>
  <c r="L43" i="3"/>
  <c r="N43" i="3" s="1"/>
  <c r="U43" i="3" s="1"/>
  <c r="E43" i="3"/>
  <c r="D43" i="3"/>
  <c r="B43" i="3"/>
  <c r="Y42" i="3"/>
  <c r="Q42" i="3"/>
  <c r="R42" i="3" s="1"/>
  <c r="P42" i="3"/>
  <c r="N42" i="3"/>
  <c r="U42" i="3" s="1"/>
  <c r="L42" i="3"/>
  <c r="E42" i="3"/>
  <c r="D42" i="3"/>
  <c r="B42" i="3"/>
  <c r="Y41" i="3"/>
  <c r="Q41" i="3"/>
  <c r="R41" i="3" s="1"/>
  <c r="P41" i="3"/>
  <c r="L41" i="3"/>
  <c r="N41" i="3" s="1"/>
  <c r="U41" i="3" s="1"/>
  <c r="E41" i="3"/>
  <c r="D41" i="3"/>
  <c r="B41" i="3"/>
  <c r="Y40" i="3"/>
  <c r="U40" i="3"/>
  <c r="Q40" i="3"/>
  <c r="R40" i="3" s="1"/>
  <c r="P40" i="3"/>
  <c r="N40" i="3"/>
  <c r="L40" i="3"/>
  <c r="E40" i="3"/>
  <c r="D40" i="3"/>
  <c r="B40" i="3"/>
  <c r="Y39" i="3"/>
  <c r="Q39" i="3"/>
  <c r="R39" i="3" s="1"/>
  <c r="P39" i="3"/>
  <c r="N39" i="3"/>
  <c r="U39" i="3" s="1"/>
  <c r="L39" i="3"/>
  <c r="E39" i="3"/>
  <c r="D39" i="3"/>
  <c r="B39" i="3"/>
  <c r="Y38" i="3"/>
  <c r="U38" i="3"/>
  <c r="Z38" i="3" s="1"/>
  <c r="Q38" i="3"/>
  <c r="R38" i="3" s="1"/>
  <c r="P38" i="3"/>
  <c r="N38" i="3"/>
  <c r="L38" i="3"/>
  <c r="E38" i="3"/>
  <c r="D38" i="3"/>
  <c r="B38" i="3"/>
  <c r="Y37" i="3"/>
  <c r="Q37" i="3"/>
  <c r="R37" i="3" s="1"/>
  <c r="P37" i="3"/>
  <c r="L37" i="3"/>
  <c r="N37" i="3" s="1"/>
  <c r="U37" i="3" s="1"/>
  <c r="E37" i="3"/>
  <c r="D37" i="3"/>
  <c r="B37" i="3"/>
  <c r="Y36" i="3"/>
  <c r="Q36" i="3"/>
  <c r="R36" i="3" s="1"/>
  <c r="P36" i="3"/>
  <c r="L36" i="3"/>
  <c r="N36" i="3" s="1"/>
  <c r="U36" i="3" s="1"/>
  <c r="E36" i="3"/>
  <c r="D36" i="3"/>
  <c r="B36" i="3"/>
  <c r="Y35" i="3"/>
  <c r="Q35" i="3"/>
  <c r="R35" i="3" s="1"/>
  <c r="P35" i="3"/>
  <c r="L35" i="3"/>
  <c r="N35" i="3" s="1"/>
  <c r="U35" i="3" s="1"/>
  <c r="E35" i="3"/>
  <c r="D35" i="3"/>
  <c r="B35" i="3"/>
  <c r="Y34" i="3"/>
  <c r="Q34" i="3"/>
  <c r="R34" i="3" s="1"/>
  <c r="P34" i="3"/>
  <c r="L34" i="3"/>
  <c r="N34" i="3" s="1"/>
  <c r="U34" i="3" s="1"/>
  <c r="E34" i="3"/>
  <c r="D34" i="3"/>
  <c r="B34" i="3"/>
  <c r="Y33" i="3"/>
  <c r="Q33" i="3"/>
  <c r="R33" i="3" s="1"/>
  <c r="P33" i="3"/>
  <c r="N33" i="3"/>
  <c r="U33" i="3" s="1"/>
  <c r="L33" i="3"/>
  <c r="E33" i="3"/>
  <c r="D33" i="3"/>
  <c r="B33" i="3"/>
  <c r="Y32" i="3"/>
  <c r="Q32" i="3"/>
  <c r="R32" i="3" s="1"/>
  <c r="P32" i="3"/>
  <c r="L32" i="3"/>
  <c r="N32" i="3" s="1"/>
  <c r="U32" i="3" s="1"/>
  <c r="E32" i="3"/>
  <c r="D32" i="3"/>
  <c r="B32" i="3"/>
  <c r="Y31" i="3"/>
  <c r="Q31" i="3"/>
  <c r="R31" i="3" s="1"/>
  <c r="P31" i="3"/>
  <c r="L31" i="3"/>
  <c r="N31" i="3" s="1"/>
  <c r="U31" i="3" s="1"/>
  <c r="E31" i="3"/>
  <c r="D31" i="3"/>
  <c r="B31" i="3"/>
  <c r="Y30" i="3"/>
  <c r="R30" i="3"/>
  <c r="Q30" i="3"/>
  <c r="P30" i="3"/>
  <c r="N30" i="3"/>
  <c r="U30" i="3" s="1"/>
  <c r="L30" i="3"/>
  <c r="E30" i="3"/>
  <c r="D30" i="3"/>
  <c r="B30" i="3"/>
  <c r="Y29" i="3"/>
  <c r="U29" i="3"/>
  <c r="Z29" i="3" s="1"/>
  <c r="Q29" i="3"/>
  <c r="R29" i="3" s="1"/>
  <c r="P29" i="3"/>
  <c r="N29" i="3"/>
  <c r="L29" i="3"/>
  <c r="E29" i="3"/>
  <c r="D29" i="3"/>
  <c r="B29" i="3"/>
  <c r="Y28" i="3"/>
  <c r="Q28" i="3"/>
  <c r="R28" i="3" s="1"/>
  <c r="P28" i="3"/>
  <c r="L28" i="3"/>
  <c r="N28" i="3" s="1"/>
  <c r="U28" i="3" s="1"/>
  <c r="E28" i="3"/>
  <c r="D28" i="3"/>
  <c r="B28" i="3"/>
  <c r="Y27" i="3"/>
  <c r="Q27" i="3"/>
  <c r="R27" i="3" s="1"/>
  <c r="P27" i="3"/>
  <c r="L27" i="3"/>
  <c r="N27" i="3" s="1"/>
  <c r="U27" i="3" s="1"/>
  <c r="E27" i="3"/>
  <c r="D27" i="3"/>
  <c r="B27" i="3"/>
  <c r="Y26" i="3"/>
  <c r="Q26" i="3"/>
  <c r="R26" i="3" s="1"/>
  <c r="P26" i="3"/>
  <c r="N26" i="3"/>
  <c r="U26" i="3" s="1"/>
  <c r="L26" i="3"/>
  <c r="E26" i="3"/>
  <c r="D26" i="3"/>
  <c r="B26" i="3"/>
  <c r="Y25" i="3"/>
  <c r="Q25" i="3"/>
  <c r="R25" i="3" s="1"/>
  <c r="P25" i="3"/>
  <c r="L25" i="3"/>
  <c r="N25" i="3" s="1"/>
  <c r="U25" i="3" s="1"/>
  <c r="E25" i="3"/>
  <c r="D25" i="3"/>
  <c r="B25" i="3"/>
  <c r="Y24" i="3"/>
  <c r="Q24" i="3"/>
  <c r="R24" i="3" s="1"/>
  <c r="P24" i="3"/>
  <c r="L24" i="3"/>
  <c r="N24" i="3" s="1"/>
  <c r="U24" i="3" s="1"/>
  <c r="E24" i="3"/>
  <c r="D24" i="3"/>
  <c r="B24" i="3"/>
  <c r="Y23" i="3"/>
  <c r="Q23" i="3"/>
  <c r="R23" i="3" s="1"/>
  <c r="P23" i="3"/>
  <c r="N23" i="3"/>
  <c r="U23" i="3" s="1"/>
  <c r="L23" i="3"/>
  <c r="E23" i="3"/>
  <c r="D23" i="3"/>
  <c r="B23" i="3"/>
  <c r="Y22" i="3"/>
  <c r="U22" i="3"/>
  <c r="Z22" i="3" s="1"/>
  <c r="Q22" i="3"/>
  <c r="R22" i="3" s="1"/>
  <c r="P22" i="3"/>
  <c r="N22" i="3"/>
  <c r="L22" i="3"/>
  <c r="E22" i="3"/>
  <c r="D22" i="3"/>
  <c r="B22" i="3"/>
  <c r="Y21" i="3"/>
  <c r="Q21" i="3"/>
  <c r="R21" i="3" s="1"/>
  <c r="P21" i="3"/>
  <c r="L21" i="3"/>
  <c r="N21" i="3" s="1"/>
  <c r="U21" i="3" s="1"/>
  <c r="E21" i="3"/>
  <c r="D21" i="3"/>
  <c r="B21" i="3"/>
  <c r="Y20" i="3"/>
  <c r="Q20" i="3"/>
  <c r="R20" i="3" s="1"/>
  <c r="P20" i="3"/>
  <c r="L20" i="3"/>
  <c r="N20" i="3" s="1"/>
  <c r="U20" i="3" s="1"/>
  <c r="E20" i="3"/>
  <c r="D20" i="3"/>
  <c r="B20" i="3"/>
  <c r="Y19" i="3"/>
  <c r="Q19" i="3"/>
  <c r="R19" i="3" s="1"/>
  <c r="P19" i="3"/>
  <c r="L19" i="3"/>
  <c r="N19" i="3" s="1"/>
  <c r="U19" i="3" s="1"/>
  <c r="E19" i="3"/>
  <c r="D19" i="3"/>
  <c r="B19" i="3"/>
  <c r="Y18" i="3"/>
  <c r="Q18" i="3"/>
  <c r="R18" i="3" s="1"/>
  <c r="P18" i="3"/>
  <c r="L18" i="3"/>
  <c r="N18" i="3" s="1"/>
  <c r="U18" i="3" s="1"/>
  <c r="E18" i="3"/>
  <c r="D18" i="3"/>
  <c r="B18" i="3"/>
  <c r="Y17" i="3"/>
  <c r="Q17" i="3"/>
  <c r="R17" i="3" s="1"/>
  <c r="P17" i="3"/>
  <c r="N17" i="3"/>
  <c r="U17" i="3" s="1"/>
  <c r="L17" i="3"/>
  <c r="E17" i="3"/>
  <c r="D17" i="3"/>
  <c r="B17" i="3"/>
  <c r="Y16" i="3"/>
  <c r="Q16" i="3"/>
  <c r="R16" i="3" s="1"/>
  <c r="P16" i="3"/>
  <c r="L16" i="3"/>
  <c r="N16" i="3" s="1"/>
  <c r="U16" i="3" s="1"/>
  <c r="E16" i="3"/>
  <c r="D16" i="3"/>
  <c r="B16" i="3"/>
  <c r="Y15" i="3"/>
  <c r="Q15" i="3"/>
  <c r="R15" i="3" s="1"/>
  <c r="P15" i="3"/>
  <c r="L15" i="3"/>
  <c r="N15" i="3" s="1"/>
  <c r="U15" i="3" s="1"/>
  <c r="E15" i="3"/>
  <c r="D15" i="3"/>
  <c r="B15" i="3"/>
  <c r="Y14" i="3"/>
  <c r="U14" i="3"/>
  <c r="Z14" i="3" s="1"/>
  <c r="Q14" i="3"/>
  <c r="R14" i="3" s="1"/>
  <c r="P14" i="3"/>
  <c r="N14" i="3"/>
  <c r="L14" i="3"/>
  <c r="E14" i="3"/>
  <c r="D14" i="3"/>
  <c r="B14" i="3"/>
  <c r="Y13" i="3"/>
  <c r="U13" i="3"/>
  <c r="Z13" i="3" s="1"/>
  <c r="Q13" i="3"/>
  <c r="R13" i="3" s="1"/>
  <c r="P13" i="3"/>
  <c r="N13" i="3"/>
  <c r="L13" i="3"/>
  <c r="E13" i="3"/>
  <c r="D13" i="3"/>
  <c r="B13" i="3"/>
  <c r="Y12" i="3"/>
  <c r="Q12" i="3"/>
  <c r="R12" i="3" s="1"/>
  <c r="P12" i="3"/>
  <c r="L12" i="3"/>
  <c r="N12" i="3" s="1"/>
  <c r="U12" i="3" s="1"/>
  <c r="E12" i="3"/>
  <c r="D12" i="3"/>
  <c r="B12" i="3"/>
  <c r="Y11" i="3"/>
  <c r="Q11" i="3"/>
  <c r="R11" i="3" s="1"/>
  <c r="P11" i="3"/>
  <c r="L11" i="3"/>
  <c r="N11" i="3" s="1"/>
  <c r="U11" i="3" s="1"/>
  <c r="E11" i="3"/>
  <c r="D11" i="3"/>
  <c r="B11" i="3"/>
  <c r="Y10" i="3"/>
  <c r="Q10" i="3"/>
  <c r="R10" i="3" s="1"/>
  <c r="P10" i="3"/>
  <c r="N10" i="3"/>
  <c r="U10" i="3" s="1"/>
  <c r="L10" i="3"/>
  <c r="E10" i="3"/>
  <c r="D10" i="3"/>
  <c r="B10" i="3"/>
  <c r="Y9" i="3"/>
  <c r="Q9" i="3"/>
  <c r="R9" i="3" s="1"/>
  <c r="P9" i="3"/>
  <c r="L9" i="3"/>
  <c r="N9" i="3" s="1"/>
  <c r="U9" i="3" s="1"/>
  <c r="E9" i="3"/>
  <c r="D9" i="3"/>
  <c r="B9" i="3"/>
  <c r="Y8" i="3"/>
  <c r="Q8" i="3"/>
  <c r="R8" i="3" s="1"/>
  <c r="P8" i="3"/>
  <c r="L8" i="3"/>
  <c r="N8" i="3" s="1"/>
  <c r="U8" i="3" s="1"/>
  <c r="E8" i="3"/>
  <c r="D8" i="3"/>
  <c r="B8" i="3"/>
  <c r="Y7" i="3"/>
  <c r="Q7" i="3"/>
  <c r="R7" i="3" s="1"/>
  <c r="P7" i="3"/>
  <c r="N7" i="3"/>
  <c r="U7" i="3" s="1"/>
  <c r="L7" i="3"/>
  <c r="E7" i="3"/>
  <c r="D7" i="3"/>
  <c r="B7" i="3"/>
  <c r="Y6" i="3"/>
  <c r="U6" i="3"/>
  <c r="Z6" i="3" s="1"/>
  <c r="Q6" i="3"/>
  <c r="R6" i="3" s="1"/>
  <c r="P6" i="3"/>
  <c r="N6" i="3"/>
  <c r="L6" i="3"/>
  <c r="E6" i="3"/>
  <c r="D6" i="3"/>
  <c r="B6" i="3"/>
  <c r="Q5" i="3"/>
  <c r="R5" i="3" s="1"/>
  <c r="P5" i="3"/>
  <c r="L5" i="3"/>
  <c r="N5" i="3" s="1"/>
  <c r="E5" i="3"/>
  <c r="K5" i="1" s="1"/>
  <c r="B5" i="3"/>
  <c r="D5" i="5" s="1"/>
  <c r="P104" i="2"/>
  <c r="O104" i="2"/>
  <c r="Q104" i="2" s="1"/>
  <c r="K104" i="2"/>
  <c r="I104" i="2"/>
  <c r="H104" i="2"/>
  <c r="D104" i="2"/>
  <c r="P103" i="2"/>
  <c r="O103" i="2"/>
  <c r="Q103" i="2" s="1"/>
  <c r="X103" i="2" s="1"/>
  <c r="K103" i="2"/>
  <c r="I103" i="2"/>
  <c r="H103" i="2"/>
  <c r="D103" i="2"/>
  <c r="P102" i="2"/>
  <c r="O102" i="2"/>
  <c r="Q102" i="2" s="1"/>
  <c r="W102" i="2" s="1"/>
  <c r="K102" i="2"/>
  <c r="I102" i="2"/>
  <c r="H102" i="2"/>
  <c r="D102" i="2"/>
  <c r="P101" i="2"/>
  <c r="O101" i="2"/>
  <c r="Q101" i="2" s="1"/>
  <c r="K101" i="2"/>
  <c r="I101" i="2"/>
  <c r="H101" i="2"/>
  <c r="D101" i="2"/>
  <c r="P100" i="2"/>
  <c r="O100" i="2"/>
  <c r="Q100" i="2" s="1"/>
  <c r="K100" i="2"/>
  <c r="I100" i="2"/>
  <c r="H100" i="2"/>
  <c r="D100" i="2"/>
  <c r="P99" i="2"/>
  <c r="O99" i="2"/>
  <c r="Q99" i="2" s="1"/>
  <c r="X99" i="2" s="1"/>
  <c r="K99" i="2"/>
  <c r="I99" i="2"/>
  <c r="H99" i="2"/>
  <c r="D99" i="2"/>
  <c r="P98" i="2"/>
  <c r="O98" i="2"/>
  <c r="Q98" i="2" s="1"/>
  <c r="K98" i="2"/>
  <c r="I98" i="2"/>
  <c r="H98" i="2"/>
  <c r="D98" i="2"/>
  <c r="P97" i="2"/>
  <c r="O97" i="2"/>
  <c r="Q97" i="2" s="1"/>
  <c r="K97" i="2"/>
  <c r="I97" i="2"/>
  <c r="H97" i="2"/>
  <c r="D97" i="2"/>
  <c r="P96" i="2"/>
  <c r="O96" i="2"/>
  <c r="Q96" i="2" s="1"/>
  <c r="K96" i="2"/>
  <c r="I96" i="2"/>
  <c r="H96" i="2"/>
  <c r="D96" i="2"/>
  <c r="P95" i="2"/>
  <c r="O95" i="2"/>
  <c r="Q95" i="2" s="1"/>
  <c r="X95" i="2" s="1"/>
  <c r="K95" i="2"/>
  <c r="I95" i="2"/>
  <c r="H95" i="2"/>
  <c r="D95" i="2"/>
  <c r="P94" i="2"/>
  <c r="O94" i="2"/>
  <c r="Q94" i="2" s="1"/>
  <c r="K94" i="2"/>
  <c r="I94" i="2"/>
  <c r="H94" i="2"/>
  <c r="D94" i="2"/>
  <c r="P93" i="2"/>
  <c r="O93" i="2"/>
  <c r="Q93" i="2" s="1"/>
  <c r="K93" i="2"/>
  <c r="I93" i="2"/>
  <c r="H93" i="2"/>
  <c r="D93" i="2"/>
  <c r="P92" i="2"/>
  <c r="O92" i="2"/>
  <c r="Q92" i="2" s="1"/>
  <c r="X92" i="2" s="1"/>
  <c r="K92" i="2"/>
  <c r="I92" i="2"/>
  <c r="H92" i="2"/>
  <c r="D92" i="2"/>
  <c r="P91" i="2"/>
  <c r="O91" i="2"/>
  <c r="Q91" i="2" s="1"/>
  <c r="K91" i="2"/>
  <c r="I91" i="2"/>
  <c r="H91" i="2"/>
  <c r="D91" i="2"/>
  <c r="P90" i="2"/>
  <c r="O90" i="2"/>
  <c r="Q90" i="2" s="1"/>
  <c r="X90" i="2" s="1"/>
  <c r="K90" i="2"/>
  <c r="I90" i="2"/>
  <c r="H90" i="2"/>
  <c r="D90" i="2"/>
  <c r="P89" i="2"/>
  <c r="O89" i="2"/>
  <c r="Q89" i="2" s="1"/>
  <c r="K89" i="2"/>
  <c r="I89" i="2"/>
  <c r="H89" i="2"/>
  <c r="D89" i="2"/>
  <c r="P88" i="2"/>
  <c r="O88" i="2"/>
  <c r="Q88" i="2" s="1"/>
  <c r="W88" i="2" s="1"/>
  <c r="K88" i="2"/>
  <c r="I88" i="2"/>
  <c r="H88" i="2"/>
  <c r="D88" i="2"/>
  <c r="P87" i="2"/>
  <c r="O87" i="2"/>
  <c r="Q87" i="2" s="1"/>
  <c r="K87" i="2"/>
  <c r="I87" i="2"/>
  <c r="H87" i="2"/>
  <c r="D87" i="2"/>
  <c r="P86" i="2"/>
  <c r="O86" i="2"/>
  <c r="Q86" i="2" s="1"/>
  <c r="K86" i="2"/>
  <c r="I86" i="2"/>
  <c r="H86" i="2"/>
  <c r="D86" i="2"/>
  <c r="P85" i="2"/>
  <c r="O85" i="2"/>
  <c r="Q85" i="2" s="1"/>
  <c r="K85" i="2"/>
  <c r="I85" i="2"/>
  <c r="H85" i="2"/>
  <c r="D85" i="2"/>
  <c r="P84" i="2"/>
  <c r="O84" i="2"/>
  <c r="Q84" i="2" s="1"/>
  <c r="K84" i="2"/>
  <c r="I84" i="2"/>
  <c r="H84" i="2"/>
  <c r="D84" i="2"/>
  <c r="P83" i="2"/>
  <c r="O83" i="2"/>
  <c r="Q83" i="2" s="1"/>
  <c r="K83" i="2"/>
  <c r="I83" i="2"/>
  <c r="H83" i="2"/>
  <c r="D83" i="2"/>
  <c r="P82" i="2"/>
  <c r="O82" i="2"/>
  <c r="Q82" i="2" s="1"/>
  <c r="K82" i="2"/>
  <c r="I82" i="2"/>
  <c r="H82" i="2"/>
  <c r="D82" i="2"/>
  <c r="P81" i="2"/>
  <c r="O81" i="2"/>
  <c r="Q81" i="2" s="1"/>
  <c r="X81" i="2" s="1"/>
  <c r="K81" i="2"/>
  <c r="I81" i="2"/>
  <c r="H81" i="2"/>
  <c r="D81" i="2"/>
  <c r="P80" i="2"/>
  <c r="O80" i="2"/>
  <c r="Q80" i="2" s="1"/>
  <c r="K80" i="2"/>
  <c r="I80" i="2"/>
  <c r="H80" i="2"/>
  <c r="D80" i="2"/>
  <c r="P79" i="2"/>
  <c r="O79" i="2"/>
  <c r="Q79" i="2" s="1"/>
  <c r="X79" i="2" s="1"/>
  <c r="K79" i="2"/>
  <c r="I79" i="2"/>
  <c r="H79" i="2"/>
  <c r="D79" i="2"/>
  <c r="P78" i="2"/>
  <c r="O78" i="2"/>
  <c r="Q78" i="2" s="1"/>
  <c r="K78" i="2"/>
  <c r="I78" i="2"/>
  <c r="H78" i="2"/>
  <c r="D78" i="2"/>
  <c r="P77" i="2"/>
  <c r="O77" i="2"/>
  <c r="Q77" i="2" s="1"/>
  <c r="K77" i="2"/>
  <c r="I77" i="2"/>
  <c r="H77" i="2"/>
  <c r="D77" i="2"/>
  <c r="Q76" i="2"/>
  <c r="X76" i="2" s="1"/>
  <c r="P76" i="2"/>
  <c r="O76" i="2"/>
  <c r="K76" i="2"/>
  <c r="I76" i="2"/>
  <c r="H76" i="2"/>
  <c r="D76" i="2"/>
  <c r="P75" i="2"/>
  <c r="O75" i="2"/>
  <c r="Q75" i="2" s="1"/>
  <c r="K75" i="2"/>
  <c r="I75" i="2"/>
  <c r="H75" i="2"/>
  <c r="D75" i="2"/>
  <c r="P74" i="2"/>
  <c r="O74" i="2"/>
  <c r="Q74" i="2" s="1"/>
  <c r="X74" i="2" s="1"/>
  <c r="K74" i="2"/>
  <c r="I74" i="2"/>
  <c r="H74" i="2"/>
  <c r="D74" i="2"/>
  <c r="P73" i="2"/>
  <c r="O73" i="2"/>
  <c r="Q73" i="2" s="1"/>
  <c r="K73" i="2"/>
  <c r="I73" i="2"/>
  <c r="H73" i="2"/>
  <c r="D73" i="2"/>
  <c r="P72" i="2"/>
  <c r="O72" i="2"/>
  <c r="Q72" i="2" s="1"/>
  <c r="K72" i="2"/>
  <c r="I72" i="2"/>
  <c r="H72" i="2"/>
  <c r="D72" i="2"/>
  <c r="P71" i="2"/>
  <c r="O71" i="2"/>
  <c r="Q71" i="2" s="1"/>
  <c r="X71" i="2" s="1"/>
  <c r="K71" i="2"/>
  <c r="I71" i="2"/>
  <c r="H71" i="2"/>
  <c r="D71" i="2"/>
  <c r="P70" i="2"/>
  <c r="O70" i="2"/>
  <c r="Q70" i="2" s="1"/>
  <c r="K70" i="2"/>
  <c r="I70" i="2"/>
  <c r="H70" i="2"/>
  <c r="D70" i="2"/>
  <c r="P69" i="2"/>
  <c r="O69" i="2"/>
  <c r="Q69" i="2" s="1"/>
  <c r="W69" i="2" s="1"/>
  <c r="K69" i="2"/>
  <c r="I69" i="2"/>
  <c r="H69" i="2"/>
  <c r="D69" i="2"/>
  <c r="P68" i="2"/>
  <c r="O68" i="2"/>
  <c r="Q68" i="2" s="1"/>
  <c r="K68" i="2"/>
  <c r="I68" i="2"/>
  <c r="H68" i="2"/>
  <c r="D68" i="2"/>
  <c r="P67" i="2"/>
  <c r="O67" i="2"/>
  <c r="Q67" i="2" s="1"/>
  <c r="K67" i="2"/>
  <c r="I67" i="2"/>
  <c r="H67" i="2"/>
  <c r="D67" i="2"/>
  <c r="P66" i="2"/>
  <c r="O66" i="2"/>
  <c r="Q66" i="2" s="1"/>
  <c r="K66" i="2"/>
  <c r="I66" i="2"/>
  <c r="H66" i="2"/>
  <c r="D66" i="2"/>
  <c r="P65" i="2"/>
  <c r="O65" i="2"/>
  <c r="Q65" i="2" s="1"/>
  <c r="X65" i="2" s="1"/>
  <c r="K65" i="2"/>
  <c r="I65" i="2"/>
  <c r="H65" i="2"/>
  <c r="D65" i="2"/>
  <c r="P64" i="2"/>
  <c r="O64" i="2"/>
  <c r="Q64" i="2" s="1"/>
  <c r="K64" i="2"/>
  <c r="I64" i="2"/>
  <c r="H64" i="2"/>
  <c r="D64" i="2"/>
  <c r="Q63" i="2"/>
  <c r="X63" i="2" s="1"/>
  <c r="P63" i="2"/>
  <c r="O63" i="2"/>
  <c r="K63" i="2"/>
  <c r="I63" i="2"/>
  <c r="H63" i="2"/>
  <c r="D63" i="2"/>
  <c r="P62" i="2"/>
  <c r="O62" i="2"/>
  <c r="Q62" i="2" s="1"/>
  <c r="X62" i="2" s="1"/>
  <c r="K62" i="2"/>
  <c r="I62" i="2"/>
  <c r="H62" i="2"/>
  <c r="D62" i="2"/>
  <c r="P61" i="2"/>
  <c r="O61" i="2"/>
  <c r="Q61" i="2" s="1"/>
  <c r="K61" i="2"/>
  <c r="I61" i="2"/>
  <c r="H61" i="2"/>
  <c r="D61" i="2"/>
  <c r="P60" i="2"/>
  <c r="O60" i="2"/>
  <c r="Q60" i="2" s="1"/>
  <c r="X60" i="2" s="1"/>
  <c r="K60" i="2"/>
  <c r="I60" i="2"/>
  <c r="H60" i="2"/>
  <c r="D60" i="2"/>
  <c r="P59" i="2"/>
  <c r="O59" i="2"/>
  <c r="Q59" i="2" s="1"/>
  <c r="K59" i="2"/>
  <c r="I59" i="2"/>
  <c r="H59" i="2"/>
  <c r="D59" i="2"/>
  <c r="P58" i="2"/>
  <c r="O58" i="2"/>
  <c r="Q58" i="2" s="1"/>
  <c r="X58" i="2" s="1"/>
  <c r="K58" i="2"/>
  <c r="I58" i="2"/>
  <c r="H58" i="2"/>
  <c r="D58" i="2"/>
  <c r="P57" i="2"/>
  <c r="O57" i="2"/>
  <c r="Q57" i="2" s="1"/>
  <c r="K57" i="2"/>
  <c r="I57" i="2"/>
  <c r="H57" i="2"/>
  <c r="D57" i="2"/>
  <c r="P56" i="2"/>
  <c r="O56" i="2"/>
  <c r="Q56" i="2" s="1"/>
  <c r="W56" i="2" s="1"/>
  <c r="K56" i="2"/>
  <c r="I56" i="2"/>
  <c r="H56" i="2"/>
  <c r="D56" i="2"/>
  <c r="P55" i="2"/>
  <c r="O55" i="2"/>
  <c r="Q55" i="2" s="1"/>
  <c r="T55" i="2" s="1"/>
  <c r="K55" i="2"/>
  <c r="I55" i="2"/>
  <c r="H55" i="2"/>
  <c r="D55" i="2"/>
  <c r="P54" i="2"/>
  <c r="O54" i="2"/>
  <c r="Q54" i="2" s="1"/>
  <c r="K54" i="2"/>
  <c r="I54" i="2"/>
  <c r="H54" i="2"/>
  <c r="D54" i="2"/>
  <c r="P53" i="2"/>
  <c r="O53" i="2"/>
  <c r="Q53" i="2" s="1"/>
  <c r="K53" i="2"/>
  <c r="I53" i="2"/>
  <c r="H53" i="2"/>
  <c r="D53" i="2"/>
  <c r="P52" i="2"/>
  <c r="O52" i="2"/>
  <c r="Q52" i="2" s="1"/>
  <c r="K52" i="2"/>
  <c r="I52" i="2"/>
  <c r="H52" i="2"/>
  <c r="D52" i="2"/>
  <c r="P51" i="2"/>
  <c r="O51" i="2"/>
  <c r="Q51" i="2" s="1"/>
  <c r="K51" i="2"/>
  <c r="I51" i="2"/>
  <c r="H51" i="2"/>
  <c r="D51" i="2"/>
  <c r="P50" i="2"/>
  <c r="O50" i="2"/>
  <c r="Q50" i="2" s="1"/>
  <c r="K50" i="2"/>
  <c r="I50" i="2"/>
  <c r="H50" i="2"/>
  <c r="D50" i="2"/>
  <c r="P49" i="2"/>
  <c r="O49" i="2"/>
  <c r="Q49" i="2" s="1"/>
  <c r="X49" i="2" s="1"/>
  <c r="K49" i="2"/>
  <c r="I49" i="2"/>
  <c r="H49" i="2"/>
  <c r="D49" i="2"/>
  <c r="P48" i="2"/>
  <c r="O48" i="2"/>
  <c r="Q48" i="2" s="1"/>
  <c r="K48" i="2"/>
  <c r="I48" i="2"/>
  <c r="H48" i="2"/>
  <c r="D48" i="2"/>
  <c r="P47" i="2"/>
  <c r="O47" i="2"/>
  <c r="Q47" i="2" s="1"/>
  <c r="X47" i="2" s="1"/>
  <c r="K47" i="2"/>
  <c r="I47" i="2"/>
  <c r="H47" i="2"/>
  <c r="D47" i="2"/>
  <c r="P46" i="2"/>
  <c r="O46" i="2"/>
  <c r="Q46" i="2" s="1"/>
  <c r="X46" i="2" s="1"/>
  <c r="K46" i="2"/>
  <c r="I46" i="2"/>
  <c r="H46" i="2"/>
  <c r="D46" i="2"/>
  <c r="P45" i="2"/>
  <c r="O45" i="2"/>
  <c r="Q45" i="2" s="1"/>
  <c r="K45" i="2"/>
  <c r="I45" i="2"/>
  <c r="H45" i="2"/>
  <c r="D45" i="2"/>
  <c r="P44" i="2"/>
  <c r="O44" i="2"/>
  <c r="Q44" i="2" s="1"/>
  <c r="X44" i="2" s="1"/>
  <c r="K44" i="2"/>
  <c r="I44" i="2"/>
  <c r="H44" i="2"/>
  <c r="D44" i="2"/>
  <c r="P43" i="2"/>
  <c r="O43" i="2"/>
  <c r="Q43" i="2" s="1"/>
  <c r="K43" i="2"/>
  <c r="I43" i="2"/>
  <c r="H43" i="2"/>
  <c r="D43" i="2"/>
  <c r="P42" i="2"/>
  <c r="O42" i="2"/>
  <c r="Q42" i="2" s="1"/>
  <c r="X42" i="2" s="1"/>
  <c r="K42" i="2"/>
  <c r="I42" i="2"/>
  <c r="H42" i="2"/>
  <c r="D42" i="2"/>
  <c r="P41" i="2"/>
  <c r="O41" i="2"/>
  <c r="Q41" i="2" s="1"/>
  <c r="K41" i="2"/>
  <c r="I41" i="2"/>
  <c r="H41" i="2"/>
  <c r="D41" i="2"/>
  <c r="P40" i="2"/>
  <c r="O40" i="2"/>
  <c r="Q40" i="2" s="1"/>
  <c r="W40" i="2" s="1"/>
  <c r="K40" i="2"/>
  <c r="I40" i="2"/>
  <c r="H40" i="2"/>
  <c r="D40" i="2"/>
  <c r="P39" i="2"/>
  <c r="O39" i="2"/>
  <c r="Q39" i="2" s="1"/>
  <c r="U39" i="2" s="1"/>
  <c r="K39" i="2"/>
  <c r="I39" i="2"/>
  <c r="H39" i="2"/>
  <c r="D39" i="2"/>
  <c r="P38" i="2"/>
  <c r="O38" i="2"/>
  <c r="Q38" i="2" s="1"/>
  <c r="K38" i="2"/>
  <c r="I38" i="2"/>
  <c r="H38" i="2"/>
  <c r="D38" i="2"/>
  <c r="P37" i="2"/>
  <c r="O37" i="2"/>
  <c r="Q37" i="2" s="1"/>
  <c r="K37" i="2"/>
  <c r="I37" i="2"/>
  <c r="H37" i="2"/>
  <c r="D37" i="2"/>
  <c r="P36" i="2"/>
  <c r="O36" i="2"/>
  <c r="Q36" i="2" s="1"/>
  <c r="K36" i="2"/>
  <c r="I36" i="2"/>
  <c r="H36" i="2"/>
  <c r="D36" i="2"/>
  <c r="P35" i="2"/>
  <c r="O35" i="2"/>
  <c r="Q35" i="2" s="1"/>
  <c r="K35" i="2"/>
  <c r="I35" i="2"/>
  <c r="H35" i="2"/>
  <c r="D35" i="2"/>
  <c r="P34" i="2"/>
  <c r="O34" i="2"/>
  <c r="Q34" i="2" s="1"/>
  <c r="K34" i="2"/>
  <c r="I34" i="2"/>
  <c r="H34" i="2"/>
  <c r="D34" i="2"/>
  <c r="P33" i="2"/>
  <c r="O33" i="2"/>
  <c r="Q33" i="2" s="1"/>
  <c r="X33" i="2" s="1"/>
  <c r="K33" i="2"/>
  <c r="I33" i="2"/>
  <c r="H33" i="2"/>
  <c r="D33" i="2"/>
  <c r="P32" i="2"/>
  <c r="O32" i="2"/>
  <c r="Q32" i="2" s="1"/>
  <c r="K32" i="2"/>
  <c r="I32" i="2"/>
  <c r="H32" i="2"/>
  <c r="D32" i="2"/>
  <c r="P31" i="2"/>
  <c r="O31" i="2"/>
  <c r="Q31" i="2" s="1"/>
  <c r="X31" i="2" s="1"/>
  <c r="K31" i="2"/>
  <c r="I31" i="2"/>
  <c r="H31" i="2"/>
  <c r="D31" i="2"/>
  <c r="P30" i="2"/>
  <c r="O30" i="2"/>
  <c r="Q30" i="2" s="1"/>
  <c r="X30" i="2" s="1"/>
  <c r="K30" i="2"/>
  <c r="I30" i="2"/>
  <c r="H30" i="2"/>
  <c r="D30" i="2"/>
  <c r="P29" i="2"/>
  <c r="O29" i="2"/>
  <c r="Q29" i="2" s="1"/>
  <c r="K29" i="2"/>
  <c r="I29" i="2"/>
  <c r="H29" i="2"/>
  <c r="D29" i="2"/>
  <c r="P28" i="2"/>
  <c r="O28" i="2"/>
  <c r="Q28" i="2" s="1"/>
  <c r="X28" i="2" s="1"/>
  <c r="K28" i="2"/>
  <c r="I28" i="2"/>
  <c r="H28" i="2"/>
  <c r="D28" i="2"/>
  <c r="P27" i="2"/>
  <c r="O27" i="2"/>
  <c r="Q27" i="2" s="1"/>
  <c r="K27" i="2"/>
  <c r="I27" i="2"/>
  <c r="H27" i="2"/>
  <c r="D27" i="2"/>
  <c r="P26" i="2"/>
  <c r="O26" i="2"/>
  <c r="Q26" i="2" s="1"/>
  <c r="X26" i="2" s="1"/>
  <c r="K26" i="2"/>
  <c r="I26" i="2"/>
  <c r="H26" i="2"/>
  <c r="D26" i="2"/>
  <c r="P25" i="2"/>
  <c r="O25" i="2"/>
  <c r="Q25" i="2" s="1"/>
  <c r="K25" i="2"/>
  <c r="I25" i="2"/>
  <c r="H25" i="2"/>
  <c r="D25" i="2"/>
  <c r="P24" i="2"/>
  <c r="O24" i="2"/>
  <c r="Q24" i="2" s="1"/>
  <c r="K24" i="2"/>
  <c r="I24" i="2"/>
  <c r="H24" i="2"/>
  <c r="D24" i="2"/>
  <c r="P23" i="2"/>
  <c r="O23" i="2"/>
  <c r="Q23" i="2" s="1"/>
  <c r="X23" i="2" s="1"/>
  <c r="K23" i="2"/>
  <c r="I23" i="2"/>
  <c r="H23" i="2"/>
  <c r="D23" i="2"/>
  <c r="P22" i="2"/>
  <c r="O22" i="2"/>
  <c r="Q22" i="2" s="1"/>
  <c r="K22" i="2"/>
  <c r="I22" i="2"/>
  <c r="H22" i="2"/>
  <c r="D22" i="2"/>
  <c r="P21" i="2"/>
  <c r="O21" i="2"/>
  <c r="Q21" i="2" s="1"/>
  <c r="K21" i="2"/>
  <c r="I21" i="2"/>
  <c r="H21" i="2"/>
  <c r="D21" i="2"/>
  <c r="P20" i="2"/>
  <c r="O20" i="2"/>
  <c r="Q20" i="2" s="1"/>
  <c r="K20" i="2"/>
  <c r="I20" i="2"/>
  <c r="H20" i="2"/>
  <c r="D20" i="2"/>
  <c r="P19" i="2"/>
  <c r="O19" i="2"/>
  <c r="Q19" i="2" s="1"/>
  <c r="K19" i="2"/>
  <c r="I19" i="2"/>
  <c r="H19" i="2"/>
  <c r="D19" i="2"/>
  <c r="P18" i="2"/>
  <c r="O18" i="2"/>
  <c r="Q18" i="2" s="1"/>
  <c r="K18" i="2"/>
  <c r="I18" i="2"/>
  <c r="H18" i="2"/>
  <c r="D18" i="2"/>
  <c r="P17" i="2"/>
  <c r="O17" i="2"/>
  <c r="Q17" i="2" s="1"/>
  <c r="X17" i="2" s="1"/>
  <c r="K17" i="2"/>
  <c r="I17" i="2"/>
  <c r="H17" i="2"/>
  <c r="D17" i="2"/>
  <c r="P16" i="2"/>
  <c r="O16" i="2"/>
  <c r="Q16" i="2" s="1"/>
  <c r="K16" i="2"/>
  <c r="I16" i="2"/>
  <c r="H16" i="2"/>
  <c r="D16" i="2"/>
  <c r="P15" i="2"/>
  <c r="O15" i="2"/>
  <c r="Q15" i="2" s="1"/>
  <c r="X15" i="2" s="1"/>
  <c r="K15" i="2"/>
  <c r="I15" i="2"/>
  <c r="H15" i="2"/>
  <c r="D15" i="2"/>
  <c r="P14" i="2"/>
  <c r="O14" i="2"/>
  <c r="Q14" i="2" s="1"/>
  <c r="X14" i="2" s="1"/>
  <c r="K14" i="2"/>
  <c r="I14" i="2"/>
  <c r="H14" i="2"/>
  <c r="D14" i="2"/>
  <c r="P13" i="2"/>
  <c r="O13" i="2"/>
  <c r="Q13" i="2" s="1"/>
  <c r="K13" i="2"/>
  <c r="I13" i="2"/>
  <c r="H13" i="2"/>
  <c r="D13" i="2"/>
  <c r="P12" i="2"/>
  <c r="O12" i="2"/>
  <c r="Q12" i="2" s="1"/>
  <c r="X12" i="2" s="1"/>
  <c r="K12" i="2"/>
  <c r="I12" i="2"/>
  <c r="H12" i="2"/>
  <c r="D12" i="2"/>
  <c r="P11" i="2"/>
  <c r="O11" i="2"/>
  <c r="Q11" i="2" s="1"/>
  <c r="K11" i="2"/>
  <c r="I11" i="2"/>
  <c r="H11" i="2"/>
  <c r="D11" i="2"/>
  <c r="P10" i="2"/>
  <c r="O10" i="2"/>
  <c r="Q10" i="2" s="1"/>
  <c r="X10" i="2" s="1"/>
  <c r="K10" i="2"/>
  <c r="I10" i="2"/>
  <c r="H10" i="2"/>
  <c r="D10" i="2"/>
  <c r="P9" i="2"/>
  <c r="O9" i="2"/>
  <c r="Q9" i="2" s="1"/>
  <c r="K9" i="2"/>
  <c r="I9" i="2"/>
  <c r="H9" i="2"/>
  <c r="D9" i="2"/>
  <c r="P8" i="2"/>
  <c r="O8" i="2"/>
  <c r="Q8" i="2" s="1"/>
  <c r="W8" i="2" s="1"/>
  <c r="K8" i="2"/>
  <c r="I8" i="2"/>
  <c r="H8" i="2"/>
  <c r="D8" i="2"/>
  <c r="P7" i="2"/>
  <c r="O7" i="2"/>
  <c r="Q7" i="2" s="1"/>
  <c r="T7" i="2" s="1"/>
  <c r="K7" i="2"/>
  <c r="I7" i="2"/>
  <c r="H7" i="2"/>
  <c r="D7" i="2"/>
  <c r="P6" i="2"/>
  <c r="O6" i="2"/>
  <c r="Q6" i="2" s="1"/>
  <c r="K6" i="2"/>
  <c r="I6" i="2"/>
  <c r="H6" i="2"/>
  <c r="D6" i="2"/>
  <c r="P5" i="2"/>
  <c r="O5" i="2"/>
  <c r="Q5" i="2" s="1"/>
  <c r="K5" i="2"/>
  <c r="I5" i="2"/>
  <c r="D5" i="2"/>
  <c r="P2004" i="1"/>
  <c r="O2004" i="1"/>
  <c r="Q2004" i="1" s="1"/>
  <c r="N2004" i="1"/>
  <c r="J2004" i="1"/>
  <c r="I2004" i="1"/>
  <c r="H2004" i="1"/>
  <c r="D2004" i="1"/>
  <c r="P2003" i="1"/>
  <c r="O2003" i="1"/>
  <c r="Q2003" i="1" s="1"/>
  <c r="N2003" i="1"/>
  <c r="J2003" i="1"/>
  <c r="I2003" i="1"/>
  <c r="H2003" i="1"/>
  <c r="D2003" i="1"/>
  <c r="P2002" i="1"/>
  <c r="O2002" i="1"/>
  <c r="Q2002" i="1" s="1"/>
  <c r="N2002" i="1"/>
  <c r="J2002" i="1"/>
  <c r="I2002" i="1"/>
  <c r="H2002" i="1"/>
  <c r="D2002" i="1"/>
  <c r="P2001" i="1"/>
  <c r="O2001" i="1"/>
  <c r="Q2001" i="1" s="1"/>
  <c r="N2001" i="1"/>
  <c r="J2001" i="1"/>
  <c r="I2001" i="1"/>
  <c r="H2001" i="1"/>
  <c r="D2001" i="1"/>
  <c r="P2000" i="1"/>
  <c r="O2000" i="1"/>
  <c r="Q2000" i="1" s="1"/>
  <c r="N2000" i="1"/>
  <c r="J2000" i="1"/>
  <c r="I2000" i="1"/>
  <c r="H2000" i="1"/>
  <c r="D2000" i="1"/>
  <c r="P1999" i="1"/>
  <c r="O1999" i="1"/>
  <c r="Q1999" i="1" s="1"/>
  <c r="X1999" i="1" s="1"/>
  <c r="N1999" i="1"/>
  <c r="J1999" i="1"/>
  <c r="I1999" i="1"/>
  <c r="H1999" i="1"/>
  <c r="D1999" i="1"/>
  <c r="P1998" i="1"/>
  <c r="O1998" i="1"/>
  <c r="Q1998" i="1" s="1"/>
  <c r="X1998" i="1" s="1"/>
  <c r="N1998" i="1"/>
  <c r="J1998" i="1"/>
  <c r="I1998" i="1"/>
  <c r="H1998" i="1"/>
  <c r="D1998" i="1"/>
  <c r="P1997" i="1"/>
  <c r="O1997" i="1"/>
  <c r="Q1997" i="1" s="1"/>
  <c r="X1997" i="1" s="1"/>
  <c r="N1997" i="1"/>
  <c r="J1997" i="1"/>
  <c r="I1997" i="1"/>
  <c r="H1997" i="1"/>
  <c r="D1997" i="1"/>
  <c r="P1996" i="1"/>
  <c r="O1996" i="1"/>
  <c r="Q1996" i="1" s="1"/>
  <c r="N1996" i="1"/>
  <c r="J1996" i="1"/>
  <c r="I1996" i="1"/>
  <c r="H1996" i="1"/>
  <c r="D1996" i="1"/>
  <c r="P1995" i="1"/>
  <c r="O1995" i="1"/>
  <c r="Q1995" i="1" s="1"/>
  <c r="N1995" i="1"/>
  <c r="J1995" i="1"/>
  <c r="I1995" i="1"/>
  <c r="H1995" i="1"/>
  <c r="D1995" i="1"/>
  <c r="P1994" i="1"/>
  <c r="O1994" i="1"/>
  <c r="Q1994" i="1" s="1"/>
  <c r="N1994" i="1"/>
  <c r="J1994" i="1"/>
  <c r="I1994" i="1"/>
  <c r="H1994" i="1"/>
  <c r="D1994" i="1"/>
  <c r="P1993" i="1"/>
  <c r="O1993" i="1"/>
  <c r="Q1993" i="1" s="1"/>
  <c r="N1993" i="1"/>
  <c r="J1993" i="1"/>
  <c r="I1993" i="1"/>
  <c r="H1993" i="1"/>
  <c r="D1993" i="1"/>
  <c r="P1992" i="1"/>
  <c r="O1992" i="1"/>
  <c r="Q1992" i="1" s="1"/>
  <c r="X1992" i="1" s="1"/>
  <c r="N1992" i="1"/>
  <c r="J1992" i="1"/>
  <c r="I1992" i="1"/>
  <c r="H1992" i="1"/>
  <c r="D1992" i="1"/>
  <c r="P1991" i="1"/>
  <c r="O1991" i="1"/>
  <c r="Q1991" i="1" s="1"/>
  <c r="N1991" i="1"/>
  <c r="J1991" i="1"/>
  <c r="I1991" i="1"/>
  <c r="H1991" i="1"/>
  <c r="D1991" i="1"/>
  <c r="P1990" i="1"/>
  <c r="O1990" i="1"/>
  <c r="Q1990" i="1" s="1"/>
  <c r="U1990" i="1" s="1"/>
  <c r="N1990" i="1"/>
  <c r="J1990" i="1"/>
  <c r="I1990" i="1"/>
  <c r="H1990" i="1"/>
  <c r="D1990" i="1"/>
  <c r="P1989" i="1"/>
  <c r="O1989" i="1"/>
  <c r="Q1989" i="1" s="1"/>
  <c r="T1989" i="1" s="1"/>
  <c r="N1989" i="1"/>
  <c r="J1989" i="1"/>
  <c r="I1989" i="1"/>
  <c r="H1989" i="1"/>
  <c r="D1989" i="1"/>
  <c r="P1988" i="1"/>
  <c r="O1988" i="1"/>
  <c r="Q1988" i="1" s="1"/>
  <c r="N1988" i="1"/>
  <c r="J1988" i="1"/>
  <c r="I1988" i="1"/>
  <c r="H1988" i="1"/>
  <c r="D1988" i="1"/>
  <c r="P1987" i="1"/>
  <c r="O1987" i="1"/>
  <c r="Q1987" i="1" s="1"/>
  <c r="X1987" i="1" s="1"/>
  <c r="N1987" i="1"/>
  <c r="J1987" i="1"/>
  <c r="I1987" i="1"/>
  <c r="H1987" i="1"/>
  <c r="D1987" i="1"/>
  <c r="P1986" i="1"/>
  <c r="O1986" i="1"/>
  <c r="Q1986" i="1" s="1"/>
  <c r="N1986" i="1"/>
  <c r="J1986" i="1"/>
  <c r="I1986" i="1"/>
  <c r="H1986" i="1"/>
  <c r="D1986" i="1"/>
  <c r="P1985" i="1"/>
  <c r="O1985" i="1"/>
  <c r="Q1985" i="1" s="1"/>
  <c r="N1985" i="1"/>
  <c r="J1985" i="1"/>
  <c r="I1985" i="1"/>
  <c r="H1985" i="1"/>
  <c r="D1985" i="1"/>
  <c r="P1984" i="1"/>
  <c r="O1984" i="1"/>
  <c r="Q1984" i="1" s="1"/>
  <c r="N1984" i="1"/>
  <c r="J1984" i="1"/>
  <c r="I1984" i="1"/>
  <c r="H1984" i="1"/>
  <c r="D1984" i="1"/>
  <c r="P1983" i="1"/>
  <c r="O1983" i="1"/>
  <c r="Q1983" i="1" s="1"/>
  <c r="X1983" i="1" s="1"/>
  <c r="N1983" i="1"/>
  <c r="J1983" i="1"/>
  <c r="I1983" i="1"/>
  <c r="H1983" i="1"/>
  <c r="D1983" i="1"/>
  <c r="P1982" i="1"/>
  <c r="O1982" i="1"/>
  <c r="Q1982" i="1" s="1"/>
  <c r="N1982" i="1"/>
  <c r="J1982" i="1"/>
  <c r="I1982" i="1"/>
  <c r="H1982" i="1"/>
  <c r="D1982" i="1"/>
  <c r="P1981" i="1"/>
  <c r="O1981" i="1"/>
  <c r="Q1981" i="1" s="1"/>
  <c r="N1981" i="1"/>
  <c r="J1981" i="1"/>
  <c r="I1981" i="1"/>
  <c r="H1981" i="1"/>
  <c r="D1981" i="1"/>
  <c r="P1980" i="1"/>
  <c r="O1980" i="1"/>
  <c r="Q1980" i="1" s="1"/>
  <c r="N1980" i="1"/>
  <c r="J1980" i="1"/>
  <c r="I1980" i="1"/>
  <c r="H1980" i="1"/>
  <c r="D1980" i="1"/>
  <c r="P1979" i="1"/>
  <c r="O1979" i="1"/>
  <c r="Q1979" i="1" s="1"/>
  <c r="W1979" i="1" s="1"/>
  <c r="N1979" i="1"/>
  <c r="J1979" i="1"/>
  <c r="I1979" i="1"/>
  <c r="H1979" i="1"/>
  <c r="D1979" i="1"/>
  <c r="P1978" i="1"/>
  <c r="O1978" i="1"/>
  <c r="Q1978" i="1" s="1"/>
  <c r="N1978" i="1"/>
  <c r="J1978" i="1"/>
  <c r="I1978" i="1"/>
  <c r="H1978" i="1"/>
  <c r="D1978" i="1"/>
  <c r="P1977" i="1"/>
  <c r="O1977" i="1"/>
  <c r="Q1977" i="1" s="1"/>
  <c r="N1977" i="1"/>
  <c r="J1977" i="1"/>
  <c r="I1977" i="1"/>
  <c r="H1977" i="1"/>
  <c r="D1977" i="1"/>
  <c r="P1976" i="1"/>
  <c r="O1976" i="1"/>
  <c r="Q1976" i="1" s="1"/>
  <c r="X1976" i="1" s="1"/>
  <c r="N1976" i="1"/>
  <c r="J1976" i="1"/>
  <c r="I1976" i="1"/>
  <c r="H1976" i="1"/>
  <c r="D1976" i="1"/>
  <c r="P1975" i="1"/>
  <c r="O1975" i="1"/>
  <c r="Q1975" i="1" s="1"/>
  <c r="N1975" i="1"/>
  <c r="J1975" i="1"/>
  <c r="I1975" i="1"/>
  <c r="H1975" i="1"/>
  <c r="D1975" i="1"/>
  <c r="P1974" i="1"/>
  <c r="O1974" i="1"/>
  <c r="Q1974" i="1" s="1"/>
  <c r="X1974" i="1" s="1"/>
  <c r="N1974" i="1"/>
  <c r="J1974" i="1"/>
  <c r="I1974" i="1"/>
  <c r="H1974" i="1"/>
  <c r="D1974" i="1"/>
  <c r="P1973" i="1"/>
  <c r="O1973" i="1"/>
  <c r="Q1973" i="1" s="1"/>
  <c r="N1973" i="1"/>
  <c r="J1973" i="1"/>
  <c r="I1973" i="1"/>
  <c r="H1973" i="1"/>
  <c r="D1973" i="1"/>
  <c r="P1972" i="1"/>
  <c r="O1972" i="1"/>
  <c r="Q1972" i="1" s="1"/>
  <c r="N1972" i="1"/>
  <c r="J1972" i="1"/>
  <c r="I1972" i="1"/>
  <c r="H1972" i="1"/>
  <c r="D1972" i="1"/>
  <c r="P1971" i="1"/>
  <c r="O1971" i="1"/>
  <c r="Q1971" i="1" s="1"/>
  <c r="X1971" i="1" s="1"/>
  <c r="N1971" i="1"/>
  <c r="J1971" i="1"/>
  <c r="I1971" i="1"/>
  <c r="H1971" i="1"/>
  <c r="D1971" i="1"/>
  <c r="P1970" i="1"/>
  <c r="O1970" i="1"/>
  <c r="Q1970" i="1" s="1"/>
  <c r="N1970" i="1"/>
  <c r="J1970" i="1"/>
  <c r="I1970" i="1"/>
  <c r="H1970" i="1"/>
  <c r="D1970" i="1"/>
  <c r="P1969" i="1"/>
  <c r="O1969" i="1"/>
  <c r="Q1969" i="1" s="1"/>
  <c r="X1969" i="1" s="1"/>
  <c r="N1969" i="1"/>
  <c r="J1969" i="1"/>
  <c r="I1969" i="1"/>
  <c r="H1969" i="1"/>
  <c r="D1969" i="1"/>
  <c r="P1968" i="1"/>
  <c r="O1968" i="1"/>
  <c r="Q1968" i="1" s="1"/>
  <c r="N1968" i="1"/>
  <c r="J1968" i="1"/>
  <c r="I1968" i="1"/>
  <c r="H1968" i="1"/>
  <c r="D1968" i="1"/>
  <c r="P1967" i="1"/>
  <c r="O1967" i="1"/>
  <c r="Q1967" i="1" s="1"/>
  <c r="N1967" i="1"/>
  <c r="J1967" i="1"/>
  <c r="I1967" i="1"/>
  <c r="H1967" i="1"/>
  <c r="D1967" i="1"/>
  <c r="P1966" i="1"/>
  <c r="O1966" i="1"/>
  <c r="Q1966" i="1" s="1"/>
  <c r="N1966" i="1"/>
  <c r="J1966" i="1"/>
  <c r="I1966" i="1"/>
  <c r="H1966" i="1"/>
  <c r="D1966" i="1"/>
  <c r="P1965" i="1"/>
  <c r="O1965" i="1"/>
  <c r="Q1965" i="1" s="1"/>
  <c r="N1965" i="1"/>
  <c r="J1965" i="1"/>
  <c r="I1965" i="1"/>
  <c r="H1965" i="1"/>
  <c r="D1965" i="1"/>
  <c r="P1964" i="1"/>
  <c r="O1964" i="1"/>
  <c r="Q1964" i="1" s="1"/>
  <c r="T1964" i="1" s="1"/>
  <c r="N1964" i="1"/>
  <c r="J1964" i="1"/>
  <c r="I1964" i="1"/>
  <c r="H1964" i="1"/>
  <c r="D1964" i="1"/>
  <c r="P1963" i="1"/>
  <c r="O1963" i="1"/>
  <c r="Q1963" i="1" s="1"/>
  <c r="T1963" i="1" s="1"/>
  <c r="N1963" i="1"/>
  <c r="J1963" i="1"/>
  <c r="I1963" i="1"/>
  <c r="H1963" i="1"/>
  <c r="D1963" i="1"/>
  <c r="P1962" i="1"/>
  <c r="O1962" i="1"/>
  <c r="Q1962" i="1" s="1"/>
  <c r="N1962" i="1"/>
  <c r="J1962" i="1"/>
  <c r="I1962" i="1"/>
  <c r="H1962" i="1"/>
  <c r="D1962" i="1"/>
  <c r="P1961" i="1"/>
  <c r="O1961" i="1"/>
  <c r="Q1961" i="1" s="1"/>
  <c r="N1961" i="1"/>
  <c r="J1961" i="1"/>
  <c r="I1961" i="1"/>
  <c r="H1961" i="1"/>
  <c r="D1961" i="1"/>
  <c r="P1960" i="1"/>
  <c r="O1960" i="1"/>
  <c r="Q1960" i="1" s="1"/>
  <c r="X1960" i="1" s="1"/>
  <c r="N1960" i="1"/>
  <c r="J1960" i="1"/>
  <c r="I1960" i="1"/>
  <c r="H1960" i="1"/>
  <c r="D1960" i="1"/>
  <c r="P1959" i="1"/>
  <c r="O1959" i="1"/>
  <c r="Q1959" i="1" s="1"/>
  <c r="N1959" i="1"/>
  <c r="J1959" i="1"/>
  <c r="I1959" i="1"/>
  <c r="H1959" i="1"/>
  <c r="D1959" i="1"/>
  <c r="P1958" i="1"/>
  <c r="O1958" i="1"/>
  <c r="Q1958" i="1" s="1"/>
  <c r="X1958" i="1" s="1"/>
  <c r="N1958" i="1"/>
  <c r="J1958" i="1"/>
  <c r="I1958" i="1"/>
  <c r="H1958" i="1"/>
  <c r="D1958" i="1"/>
  <c r="P1957" i="1"/>
  <c r="O1957" i="1"/>
  <c r="Q1957" i="1" s="1"/>
  <c r="N1957" i="1"/>
  <c r="J1957" i="1"/>
  <c r="I1957" i="1"/>
  <c r="H1957" i="1"/>
  <c r="D1957" i="1"/>
  <c r="P1956" i="1"/>
  <c r="O1956" i="1"/>
  <c r="Q1956" i="1" s="1"/>
  <c r="N1956" i="1"/>
  <c r="J1956" i="1"/>
  <c r="I1956" i="1"/>
  <c r="H1956" i="1"/>
  <c r="D1956" i="1"/>
  <c r="P1955" i="1"/>
  <c r="O1955" i="1"/>
  <c r="Q1955" i="1" s="1"/>
  <c r="X1955" i="1" s="1"/>
  <c r="N1955" i="1"/>
  <c r="J1955" i="1"/>
  <c r="I1955" i="1"/>
  <c r="H1955" i="1"/>
  <c r="D1955" i="1"/>
  <c r="P1954" i="1"/>
  <c r="O1954" i="1"/>
  <c r="Q1954" i="1" s="1"/>
  <c r="N1954" i="1"/>
  <c r="J1954" i="1"/>
  <c r="I1954" i="1"/>
  <c r="H1954" i="1"/>
  <c r="D1954" i="1"/>
  <c r="P1953" i="1"/>
  <c r="O1953" i="1"/>
  <c r="Q1953" i="1" s="1"/>
  <c r="N1953" i="1"/>
  <c r="J1953" i="1"/>
  <c r="I1953" i="1"/>
  <c r="H1953" i="1"/>
  <c r="D1953" i="1"/>
  <c r="P1952" i="1"/>
  <c r="O1952" i="1"/>
  <c r="Q1952" i="1" s="1"/>
  <c r="W1952" i="1" s="1"/>
  <c r="N1952" i="1"/>
  <c r="J1952" i="1"/>
  <c r="I1952" i="1"/>
  <c r="H1952" i="1"/>
  <c r="D1952" i="1"/>
  <c r="P1951" i="1"/>
  <c r="O1951" i="1"/>
  <c r="Q1951" i="1" s="1"/>
  <c r="N1951" i="1"/>
  <c r="J1951" i="1"/>
  <c r="I1951" i="1"/>
  <c r="H1951" i="1"/>
  <c r="D1951" i="1"/>
  <c r="P1950" i="1"/>
  <c r="O1950" i="1"/>
  <c r="Q1950" i="1" s="1"/>
  <c r="X1950" i="1" s="1"/>
  <c r="N1950" i="1"/>
  <c r="J1950" i="1"/>
  <c r="I1950" i="1"/>
  <c r="H1950" i="1"/>
  <c r="D1950" i="1"/>
  <c r="P1949" i="1"/>
  <c r="O1949" i="1"/>
  <c r="Q1949" i="1" s="1"/>
  <c r="N1949" i="1"/>
  <c r="J1949" i="1"/>
  <c r="I1949" i="1"/>
  <c r="H1949" i="1"/>
  <c r="D1949" i="1"/>
  <c r="P1948" i="1"/>
  <c r="O1948" i="1"/>
  <c r="Q1948" i="1" s="1"/>
  <c r="N1948" i="1"/>
  <c r="J1948" i="1"/>
  <c r="I1948" i="1"/>
  <c r="H1948" i="1"/>
  <c r="D1948" i="1"/>
  <c r="P1947" i="1"/>
  <c r="O1947" i="1"/>
  <c r="Q1947" i="1" s="1"/>
  <c r="X1947" i="1" s="1"/>
  <c r="N1947" i="1"/>
  <c r="J1947" i="1"/>
  <c r="I1947" i="1"/>
  <c r="H1947" i="1"/>
  <c r="D1947" i="1"/>
  <c r="P1946" i="1"/>
  <c r="O1946" i="1"/>
  <c r="Q1946" i="1" s="1"/>
  <c r="T1946" i="1" s="1"/>
  <c r="N1946" i="1"/>
  <c r="J1946" i="1"/>
  <c r="I1946" i="1"/>
  <c r="H1946" i="1"/>
  <c r="D1946" i="1"/>
  <c r="P1945" i="1"/>
  <c r="O1945" i="1"/>
  <c r="Q1945" i="1" s="1"/>
  <c r="N1945" i="1"/>
  <c r="J1945" i="1"/>
  <c r="I1945" i="1"/>
  <c r="H1945" i="1"/>
  <c r="D1945" i="1"/>
  <c r="P1944" i="1"/>
  <c r="O1944" i="1"/>
  <c r="Q1944" i="1" s="1"/>
  <c r="N1944" i="1"/>
  <c r="J1944" i="1"/>
  <c r="I1944" i="1"/>
  <c r="H1944" i="1"/>
  <c r="D1944" i="1"/>
  <c r="P1943" i="1"/>
  <c r="O1943" i="1"/>
  <c r="Q1943" i="1" s="1"/>
  <c r="N1943" i="1"/>
  <c r="J1943" i="1"/>
  <c r="I1943" i="1"/>
  <c r="H1943" i="1"/>
  <c r="D1943" i="1"/>
  <c r="P1942" i="1"/>
  <c r="O1942" i="1"/>
  <c r="Q1942" i="1" s="1"/>
  <c r="X1942" i="1" s="1"/>
  <c r="N1942" i="1"/>
  <c r="J1942" i="1"/>
  <c r="I1942" i="1"/>
  <c r="H1942" i="1"/>
  <c r="D1942" i="1"/>
  <c r="P1941" i="1"/>
  <c r="O1941" i="1"/>
  <c r="Q1941" i="1" s="1"/>
  <c r="T1941" i="1" s="1"/>
  <c r="N1941" i="1"/>
  <c r="J1941" i="1"/>
  <c r="I1941" i="1"/>
  <c r="H1941" i="1"/>
  <c r="D1941" i="1"/>
  <c r="P1940" i="1"/>
  <c r="O1940" i="1"/>
  <c r="Q1940" i="1" s="1"/>
  <c r="N1940" i="1"/>
  <c r="J1940" i="1"/>
  <c r="I1940" i="1"/>
  <c r="H1940" i="1"/>
  <c r="D1940" i="1"/>
  <c r="P1939" i="1"/>
  <c r="O1939" i="1"/>
  <c r="Q1939" i="1" s="1"/>
  <c r="X1939" i="1" s="1"/>
  <c r="N1939" i="1"/>
  <c r="J1939" i="1"/>
  <c r="I1939" i="1"/>
  <c r="H1939" i="1"/>
  <c r="D1939" i="1"/>
  <c r="P1938" i="1"/>
  <c r="O1938" i="1"/>
  <c r="Q1938" i="1" s="1"/>
  <c r="N1938" i="1"/>
  <c r="J1938" i="1"/>
  <c r="I1938" i="1"/>
  <c r="H1938" i="1"/>
  <c r="D1938" i="1"/>
  <c r="P1937" i="1"/>
  <c r="O1937" i="1"/>
  <c r="Q1937" i="1" s="1"/>
  <c r="N1937" i="1"/>
  <c r="J1937" i="1"/>
  <c r="I1937" i="1"/>
  <c r="H1937" i="1"/>
  <c r="D1937" i="1"/>
  <c r="P1936" i="1"/>
  <c r="O1936" i="1"/>
  <c r="Q1936" i="1" s="1"/>
  <c r="N1936" i="1"/>
  <c r="J1936" i="1"/>
  <c r="I1936" i="1"/>
  <c r="H1936" i="1"/>
  <c r="D1936" i="1"/>
  <c r="P1935" i="1"/>
  <c r="O1935" i="1"/>
  <c r="Q1935" i="1" s="1"/>
  <c r="N1935" i="1"/>
  <c r="J1935" i="1"/>
  <c r="I1935" i="1"/>
  <c r="H1935" i="1"/>
  <c r="D1935" i="1"/>
  <c r="P1934" i="1"/>
  <c r="O1934" i="1"/>
  <c r="Q1934" i="1" s="1"/>
  <c r="N1934" i="1"/>
  <c r="J1934" i="1"/>
  <c r="I1934" i="1"/>
  <c r="H1934" i="1"/>
  <c r="D1934" i="1"/>
  <c r="P1933" i="1"/>
  <c r="O1933" i="1"/>
  <c r="Q1933" i="1" s="1"/>
  <c r="N1933" i="1"/>
  <c r="J1933" i="1"/>
  <c r="I1933" i="1"/>
  <c r="H1933" i="1"/>
  <c r="D1933" i="1"/>
  <c r="P1932" i="1"/>
  <c r="O1932" i="1"/>
  <c r="Q1932" i="1" s="1"/>
  <c r="N1932" i="1"/>
  <c r="J1932" i="1"/>
  <c r="I1932" i="1"/>
  <c r="H1932" i="1"/>
  <c r="D1932" i="1"/>
  <c r="P1931" i="1"/>
  <c r="O1931" i="1"/>
  <c r="Q1931" i="1" s="1"/>
  <c r="N1931" i="1"/>
  <c r="J1931" i="1"/>
  <c r="I1931" i="1"/>
  <c r="H1931" i="1"/>
  <c r="D1931" i="1"/>
  <c r="P1930" i="1"/>
  <c r="O1930" i="1"/>
  <c r="Q1930" i="1" s="1"/>
  <c r="N1930" i="1"/>
  <c r="J1930" i="1"/>
  <c r="I1930" i="1"/>
  <c r="H1930" i="1"/>
  <c r="D1930" i="1"/>
  <c r="P1929" i="1"/>
  <c r="O1929" i="1"/>
  <c r="Q1929" i="1" s="1"/>
  <c r="N1929" i="1"/>
  <c r="J1929" i="1"/>
  <c r="I1929" i="1"/>
  <c r="H1929" i="1"/>
  <c r="D1929" i="1"/>
  <c r="P1928" i="1"/>
  <c r="O1928" i="1"/>
  <c r="Q1928" i="1" s="1"/>
  <c r="N1928" i="1"/>
  <c r="J1928" i="1"/>
  <c r="I1928" i="1"/>
  <c r="H1928" i="1"/>
  <c r="D1928" i="1"/>
  <c r="P1927" i="1"/>
  <c r="O1927" i="1"/>
  <c r="Q1927" i="1" s="1"/>
  <c r="N1927" i="1"/>
  <c r="J1927" i="1"/>
  <c r="I1927" i="1"/>
  <c r="H1927" i="1"/>
  <c r="D1927" i="1"/>
  <c r="P1926" i="1"/>
  <c r="O1926" i="1"/>
  <c r="Q1926" i="1" s="1"/>
  <c r="N1926" i="1"/>
  <c r="J1926" i="1"/>
  <c r="I1926" i="1"/>
  <c r="H1926" i="1"/>
  <c r="D1926" i="1"/>
  <c r="P1925" i="1"/>
  <c r="O1925" i="1"/>
  <c r="Q1925" i="1" s="1"/>
  <c r="N1925" i="1"/>
  <c r="J1925" i="1"/>
  <c r="I1925" i="1"/>
  <c r="H1925" i="1"/>
  <c r="D1925" i="1"/>
  <c r="P1924" i="1"/>
  <c r="O1924" i="1"/>
  <c r="Q1924" i="1" s="1"/>
  <c r="N1924" i="1"/>
  <c r="J1924" i="1"/>
  <c r="I1924" i="1"/>
  <c r="H1924" i="1"/>
  <c r="D1924" i="1"/>
  <c r="P1923" i="1"/>
  <c r="O1923" i="1"/>
  <c r="Q1923" i="1" s="1"/>
  <c r="X1923" i="1" s="1"/>
  <c r="N1923" i="1"/>
  <c r="J1923" i="1"/>
  <c r="I1923" i="1"/>
  <c r="H1923" i="1"/>
  <c r="D1923" i="1"/>
  <c r="P1922" i="1"/>
  <c r="O1922" i="1"/>
  <c r="Q1922" i="1" s="1"/>
  <c r="N1922" i="1"/>
  <c r="J1922" i="1"/>
  <c r="I1922" i="1"/>
  <c r="H1922" i="1"/>
  <c r="D1922" i="1"/>
  <c r="P1921" i="1"/>
  <c r="O1921" i="1"/>
  <c r="Q1921" i="1" s="1"/>
  <c r="N1921" i="1"/>
  <c r="J1921" i="1"/>
  <c r="I1921" i="1"/>
  <c r="H1921" i="1"/>
  <c r="D1921" i="1"/>
  <c r="P1920" i="1"/>
  <c r="O1920" i="1"/>
  <c r="Q1920" i="1" s="1"/>
  <c r="U1920" i="1" s="1"/>
  <c r="N1920" i="1"/>
  <c r="J1920" i="1"/>
  <c r="I1920" i="1"/>
  <c r="H1920" i="1"/>
  <c r="D1920" i="1"/>
  <c r="P1919" i="1"/>
  <c r="O1919" i="1"/>
  <c r="Q1919" i="1" s="1"/>
  <c r="N1919" i="1"/>
  <c r="J1919" i="1"/>
  <c r="I1919" i="1"/>
  <c r="H1919" i="1"/>
  <c r="D1919" i="1"/>
  <c r="P1918" i="1"/>
  <c r="O1918" i="1"/>
  <c r="Q1918" i="1" s="1"/>
  <c r="X1918" i="1" s="1"/>
  <c r="N1918" i="1"/>
  <c r="J1918" i="1"/>
  <c r="I1918" i="1"/>
  <c r="H1918" i="1"/>
  <c r="D1918" i="1"/>
  <c r="P1917" i="1"/>
  <c r="O1917" i="1"/>
  <c r="Q1917" i="1" s="1"/>
  <c r="N1917" i="1"/>
  <c r="J1917" i="1"/>
  <c r="I1917" i="1"/>
  <c r="H1917" i="1"/>
  <c r="D1917" i="1"/>
  <c r="P1916" i="1"/>
  <c r="O1916" i="1"/>
  <c r="Q1916" i="1" s="1"/>
  <c r="N1916" i="1"/>
  <c r="J1916" i="1"/>
  <c r="I1916" i="1"/>
  <c r="H1916" i="1"/>
  <c r="D1916" i="1"/>
  <c r="P1915" i="1"/>
  <c r="O1915" i="1"/>
  <c r="Q1915" i="1" s="1"/>
  <c r="W1915" i="1" s="1"/>
  <c r="N1915" i="1"/>
  <c r="J1915" i="1"/>
  <c r="I1915" i="1"/>
  <c r="H1915" i="1"/>
  <c r="D1915" i="1"/>
  <c r="P1914" i="1"/>
  <c r="O1914" i="1"/>
  <c r="Q1914" i="1" s="1"/>
  <c r="N1914" i="1"/>
  <c r="J1914" i="1"/>
  <c r="I1914" i="1"/>
  <c r="H1914" i="1"/>
  <c r="D1914" i="1"/>
  <c r="P1913" i="1"/>
  <c r="O1913" i="1"/>
  <c r="Q1913" i="1" s="1"/>
  <c r="N1913" i="1"/>
  <c r="J1913" i="1"/>
  <c r="I1913" i="1"/>
  <c r="H1913" i="1"/>
  <c r="D1913" i="1"/>
  <c r="P1912" i="1"/>
  <c r="O1912" i="1"/>
  <c r="Q1912" i="1" s="1"/>
  <c r="N1912" i="1"/>
  <c r="J1912" i="1"/>
  <c r="I1912" i="1"/>
  <c r="H1912" i="1"/>
  <c r="D1912" i="1"/>
  <c r="P1911" i="1"/>
  <c r="O1911" i="1"/>
  <c r="Q1911" i="1" s="1"/>
  <c r="N1911" i="1"/>
  <c r="J1911" i="1"/>
  <c r="I1911" i="1"/>
  <c r="H1911" i="1"/>
  <c r="D1911" i="1"/>
  <c r="P1910" i="1"/>
  <c r="O1910" i="1"/>
  <c r="Q1910" i="1" s="1"/>
  <c r="N1910" i="1"/>
  <c r="J1910" i="1"/>
  <c r="I1910" i="1"/>
  <c r="H1910" i="1"/>
  <c r="D1910" i="1"/>
  <c r="P1909" i="1"/>
  <c r="O1909" i="1"/>
  <c r="Q1909" i="1" s="1"/>
  <c r="N1909" i="1"/>
  <c r="J1909" i="1"/>
  <c r="I1909" i="1"/>
  <c r="H1909" i="1"/>
  <c r="D1909" i="1"/>
  <c r="P1908" i="1"/>
  <c r="O1908" i="1"/>
  <c r="Q1908" i="1" s="1"/>
  <c r="N1908" i="1"/>
  <c r="J1908" i="1"/>
  <c r="I1908" i="1"/>
  <c r="H1908" i="1"/>
  <c r="D1908" i="1"/>
  <c r="P1907" i="1"/>
  <c r="O1907" i="1"/>
  <c r="Q1907" i="1" s="1"/>
  <c r="X1907" i="1" s="1"/>
  <c r="N1907" i="1"/>
  <c r="J1907" i="1"/>
  <c r="I1907" i="1"/>
  <c r="H1907" i="1"/>
  <c r="D1907" i="1"/>
  <c r="P1906" i="1"/>
  <c r="O1906" i="1"/>
  <c r="Q1906" i="1" s="1"/>
  <c r="N1906" i="1"/>
  <c r="J1906" i="1"/>
  <c r="I1906" i="1"/>
  <c r="H1906" i="1"/>
  <c r="D1906" i="1"/>
  <c r="P1905" i="1"/>
  <c r="O1905" i="1"/>
  <c r="Q1905" i="1" s="1"/>
  <c r="W1905" i="1" s="1"/>
  <c r="N1905" i="1"/>
  <c r="J1905" i="1"/>
  <c r="I1905" i="1"/>
  <c r="H1905" i="1"/>
  <c r="D1905" i="1"/>
  <c r="P1904" i="1"/>
  <c r="O1904" i="1"/>
  <c r="Q1904" i="1" s="1"/>
  <c r="W1904" i="1" s="1"/>
  <c r="N1904" i="1"/>
  <c r="J1904" i="1"/>
  <c r="I1904" i="1"/>
  <c r="H1904" i="1"/>
  <c r="D1904" i="1"/>
  <c r="P1903" i="1"/>
  <c r="O1903" i="1"/>
  <c r="Q1903" i="1" s="1"/>
  <c r="N1903" i="1"/>
  <c r="J1903" i="1"/>
  <c r="I1903" i="1"/>
  <c r="H1903" i="1"/>
  <c r="D1903" i="1"/>
  <c r="P1902" i="1"/>
  <c r="O1902" i="1"/>
  <c r="Q1902" i="1" s="1"/>
  <c r="N1902" i="1"/>
  <c r="J1902" i="1"/>
  <c r="I1902" i="1"/>
  <c r="H1902" i="1"/>
  <c r="D1902" i="1"/>
  <c r="P1901" i="1"/>
  <c r="O1901" i="1"/>
  <c r="Q1901" i="1" s="1"/>
  <c r="N1901" i="1"/>
  <c r="J1901" i="1"/>
  <c r="I1901" i="1"/>
  <c r="H1901" i="1"/>
  <c r="D1901" i="1"/>
  <c r="P1900" i="1"/>
  <c r="O1900" i="1"/>
  <c r="Q1900" i="1" s="1"/>
  <c r="N1900" i="1"/>
  <c r="J1900" i="1"/>
  <c r="I1900" i="1"/>
  <c r="H1900" i="1"/>
  <c r="D1900" i="1"/>
  <c r="P1899" i="1"/>
  <c r="O1899" i="1"/>
  <c r="Q1899" i="1" s="1"/>
  <c r="N1899" i="1"/>
  <c r="J1899" i="1"/>
  <c r="I1899" i="1"/>
  <c r="H1899" i="1"/>
  <c r="D1899" i="1"/>
  <c r="P1898" i="1"/>
  <c r="O1898" i="1"/>
  <c r="Q1898" i="1" s="1"/>
  <c r="N1898" i="1"/>
  <c r="J1898" i="1"/>
  <c r="I1898" i="1"/>
  <c r="H1898" i="1"/>
  <c r="D1898" i="1"/>
  <c r="P1897" i="1"/>
  <c r="O1897" i="1"/>
  <c r="Q1897" i="1" s="1"/>
  <c r="N1897" i="1"/>
  <c r="J1897" i="1"/>
  <c r="I1897" i="1"/>
  <c r="H1897" i="1"/>
  <c r="D1897" i="1"/>
  <c r="P1896" i="1"/>
  <c r="O1896" i="1"/>
  <c r="Q1896" i="1" s="1"/>
  <c r="N1896" i="1"/>
  <c r="J1896" i="1"/>
  <c r="I1896" i="1"/>
  <c r="H1896" i="1"/>
  <c r="D1896" i="1"/>
  <c r="P1895" i="1"/>
  <c r="O1895" i="1"/>
  <c r="Q1895" i="1" s="1"/>
  <c r="N1895" i="1"/>
  <c r="J1895" i="1"/>
  <c r="I1895" i="1"/>
  <c r="H1895" i="1"/>
  <c r="D1895" i="1"/>
  <c r="P1894" i="1"/>
  <c r="O1894" i="1"/>
  <c r="Q1894" i="1" s="1"/>
  <c r="U1894" i="1" s="1"/>
  <c r="N1894" i="1"/>
  <c r="J1894" i="1"/>
  <c r="I1894" i="1"/>
  <c r="H1894" i="1"/>
  <c r="D1894" i="1"/>
  <c r="P1893" i="1"/>
  <c r="O1893" i="1"/>
  <c r="Q1893" i="1" s="1"/>
  <c r="N1893" i="1"/>
  <c r="J1893" i="1"/>
  <c r="I1893" i="1"/>
  <c r="H1893" i="1"/>
  <c r="D1893" i="1"/>
  <c r="P1892" i="1"/>
  <c r="O1892" i="1"/>
  <c r="Q1892" i="1" s="1"/>
  <c r="N1892" i="1"/>
  <c r="J1892" i="1"/>
  <c r="I1892" i="1"/>
  <c r="H1892" i="1"/>
  <c r="D1892" i="1"/>
  <c r="P1891" i="1"/>
  <c r="O1891" i="1"/>
  <c r="Q1891" i="1" s="1"/>
  <c r="X1891" i="1" s="1"/>
  <c r="N1891" i="1"/>
  <c r="J1891" i="1"/>
  <c r="I1891" i="1"/>
  <c r="H1891" i="1"/>
  <c r="D1891" i="1"/>
  <c r="P1890" i="1"/>
  <c r="O1890" i="1"/>
  <c r="Q1890" i="1" s="1"/>
  <c r="N1890" i="1"/>
  <c r="J1890" i="1"/>
  <c r="I1890" i="1"/>
  <c r="H1890" i="1"/>
  <c r="D1890" i="1"/>
  <c r="P1889" i="1"/>
  <c r="O1889" i="1"/>
  <c r="Q1889" i="1" s="1"/>
  <c r="N1889" i="1"/>
  <c r="J1889" i="1"/>
  <c r="I1889" i="1"/>
  <c r="H1889" i="1"/>
  <c r="D1889" i="1"/>
  <c r="P1888" i="1"/>
  <c r="O1888" i="1"/>
  <c r="Q1888" i="1" s="1"/>
  <c r="N1888" i="1"/>
  <c r="J1888" i="1"/>
  <c r="I1888" i="1"/>
  <c r="H1888" i="1"/>
  <c r="D1888" i="1"/>
  <c r="P1887" i="1"/>
  <c r="O1887" i="1"/>
  <c r="Q1887" i="1" s="1"/>
  <c r="N1887" i="1"/>
  <c r="J1887" i="1"/>
  <c r="I1887" i="1"/>
  <c r="H1887" i="1"/>
  <c r="D1887" i="1"/>
  <c r="P1886" i="1"/>
  <c r="O1886" i="1"/>
  <c r="Q1886" i="1" s="1"/>
  <c r="N1886" i="1"/>
  <c r="J1886" i="1"/>
  <c r="I1886" i="1"/>
  <c r="H1886" i="1"/>
  <c r="D1886" i="1"/>
  <c r="P1885" i="1"/>
  <c r="O1885" i="1"/>
  <c r="Q1885" i="1" s="1"/>
  <c r="N1885" i="1"/>
  <c r="J1885" i="1"/>
  <c r="I1885" i="1"/>
  <c r="H1885" i="1"/>
  <c r="D1885" i="1"/>
  <c r="P1884" i="1"/>
  <c r="O1884" i="1"/>
  <c r="Q1884" i="1" s="1"/>
  <c r="N1884" i="1"/>
  <c r="J1884" i="1"/>
  <c r="I1884" i="1"/>
  <c r="H1884" i="1"/>
  <c r="D1884" i="1"/>
  <c r="P1883" i="1"/>
  <c r="O1883" i="1"/>
  <c r="Q1883" i="1" s="1"/>
  <c r="N1883" i="1"/>
  <c r="J1883" i="1"/>
  <c r="I1883" i="1"/>
  <c r="H1883" i="1"/>
  <c r="D1883" i="1"/>
  <c r="P1882" i="1"/>
  <c r="O1882" i="1"/>
  <c r="Q1882" i="1" s="1"/>
  <c r="N1882" i="1"/>
  <c r="J1882" i="1"/>
  <c r="I1882" i="1"/>
  <c r="H1882" i="1"/>
  <c r="D1882" i="1"/>
  <c r="P1881" i="1"/>
  <c r="O1881" i="1"/>
  <c r="Q1881" i="1" s="1"/>
  <c r="N1881" i="1"/>
  <c r="J1881" i="1"/>
  <c r="I1881" i="1"/>
  <c r="H1881" i="1"/>
  <c r="D1881" i="1"/>
  <c r="P1880" i="1"/>
  <c r="O1880" i="1"/>
  <c r="Q1880" i="1" s="1"/>
  <c r="N1880" i="1"/>
  <c r="J1880" i="1"/>
  <c r="I1880" i="1"/>
  <c r="H1880" i="1"/>
  <c r="D1880" i="1"/>
  <c r="P1879" i="1"/>
  <c r="O1879" i="1"/>
  <c r="Q1879" i="1" s="1"/>
  <c r="X1879" i="1" s="1"/>
  <c r="N1879" i="1"/>
  <c r="J1879" i="1"/>
  <c r="I1879" i="1"/>
  <c r="H1879" i="1"/>
  <c r="D1879" i="1"/>
  <c r="P1878" i="1"/>
  <c r="O1878" i="1"/>
  <c r="Q1878" i="1" s="1"/>
  <c r="N1878" i="1"/>
  <c r="J1878" i="1"/>
  <c r="I1878" i="1"/>
  <c r="H1878" i="1"/>
  <c r="D1878" i="1"/>
  <c r="P1877" i="1"/>
  <c r="O1877" i="1"/>
  <c r="Q1877" i="1" s="1"/>
  <c r="N1877" i="1"/>
  <c r="J1877" i="1"/>
  <c r="I1877" i="1"/>
  <c r="H1877" i="1"/>
  <c r="D1877" i="1"/>
  <c r="P1876" i="1"/>
  <c r="O1876" i="1"/>
  <c r="Q1876" i="1" s="1"/>
  <c r="N1876" i="1"/>
  <c r="J1876" i="1"/>
  <c r="I1876" i="1"/>
  <c r="H1876" i="1"/>
  <c r="D1876" i="1"/>
  <c r="P1875" i="1"/>
  <c r="O1875" i="1"/>
  <c r="Q1875" i="1" s="1"/>
  <c r="X1875" i="1" s="1"/>
  <c r="N1875" i="1"/>
  <c r="J1875" i="1"/>
  <c r="I1875" i="1"/>
  <c r="H1875" i="1"/>
  <c r="D1875" i="1"/>
  <c r="P1874" i="1"/>
  <c r="O1874" i="1"/>
  <c r="Q1874" i="1" s="1"/>
  <c r="N1874" i="1"/>
  <c r="J1874" i="1"/>
  <c r="I1874" i="1"/>
  <c r="H1874" i="1"/>
  <c r="D1874" i="1"/>
  <c r="P1873" i="1"/>
  <c r="O1873" i="1"/>
  <c r="Q1873" i="1" s="1"/>
  <c r="W1873" i="1" s="1"/>
  <c r="N1873" i="1"/>
  <c r="J1873" i="1"/>
  <c r="I1873" i="1"/>
  <c r="H1873" i="1"/>
  <c r="D1873" i="1"/>
  <c r="P1872" i="1"/>
  <c r="O1872" i="1"/>
  <c r="Q1872" i="1" s="1"/>
  <c r="W1872" i="1" s="1"/>
  <c r="N1872" i="1"/>
  <c r="J1872" i="1"/>
  <c r="I1872" i="1"/>
  <c r="H1872" i="1"/>
  <c r="D1872" i="1"/>
  <c r="P1871" i="1"/>
  <c r="O1871" i="1"/>
  <c r="Q1871" i="1" s="1"/>
  <c r="N1871" i="1"/>
  <c r="J1871" i="1"/>
  <c r="I1871" i="1"/>
  <c r="H1871" i="1"/>
  <c r="D1871" i="1"/>
  <c r="P1870" i="1"/>
  <c r="O1870" i="1"/>
  <c r="Q1870" i="1" s="1"/>
  <c r="N1870" i="1"/>
  <c r="J1870" i="1"/>
  <c r="I1870" i="1"/>
  <c r="H1870" i="1"/>
  <c r="D1870" i="1"/>
  <c r="P1869" i="1"/>
  <c r="O1869" i="1"/>
  <c r="Q1869" i="1" s="1"/>
  <c r="N1869" i="1"/>
  <c r="J1869" i="1"/>
  <c r="I1869" i="1"/>
  <c r="H1869" i="1"/>
  <c r="D1869" i="1"/>
  <c r="P1868" i="1"/>
  <c r="O1868" i="1"/>
  <c r="Q1868" i="1" s="1"/>
  <c r="X1868" i="1" s="1"/>
  <c r="N1868" i="1"/>
  <c r="J1868" i="1"/>
  <c r="I1868" i="1"/>
  <c r="H1868" i="1"/>
  <c r="D1868" i="1"/>
  <c r="P1867" i="1"/>
  <c r="O1867" i="1"/>
  <c r="Q1867" i="1" s="1"/>
  <c r="N1867" i="1"/>
  <c r="J1867" i="1"/>
  <c r="I1867" i="1"/>
  <c r="H1867" i="1"/>
  <c r="D1867" i="1"/>
  <c r="P1866" i="1"/>
  <c r="O1866" i="1"/>
  <c r="Q1866" i="1" s="1"/>
  <c r="N1866" i="1"/>
  <c r="J1866" i="1"/>
  <c r="I1866" i="1"/>
  <c r="H1866" i="1"/>
  <c r="D1866" i="1"/>
  <c r="P1865" i="1"/>
  <c r="O1865" i="1"/>
  <c r="Q1865" i="1" s="1"/>
  <c r="N1865" i="1"/>
  <c r="J1865" i="1"/>
  <c r="I1865" i="1"/>
  <c r="H1865" i="1"/>
  <c r="D1865" i="1"/>
  <c r="P1864" i="1"/>
  <c r="O1864" i="1"/>
  <c r="Q1864" i="1" s="1"/>
  <c r="N1864" i="1"/>
  <c r="J1864" i="1"/>
  <c r="I1864" i="1"/>
  <c r="H1864" i="1"/>
  <c r="D1864" i="1"/>
  <c r="P1863" i="1"/>
  <c r="O1863" i="1"/>
  <c r="Q1863" i="1" s="1"/>
  <c r="N1863" i="1"/>
  <c r="J1863" i="1"/>
  <c r="I1863" i="1"/>
  <c r="H1863" i="1"/>
  <c r="D1863" i="1"/>
  <c r="P1862" i="1"/>
  <c r="O1862" i="1"/>
  <c r="Q1862" i="1" s="1"/>
  <c r="X1862" i="1" s="1"/>
  <c r="N1862" i="1"/>
  <c r="J1862" i="1"/>
  <c r="I1862" i="1"/>
  <c r="H1862" i="1"/>
  <c r="D1862" i="1"/>
  <c r="P1861" i="1"/>
  <c r="O1861" i="1"/>
  <c r="Q1861" i="1" s="1"/>
  <c r="N1861" i="1"/>
  <c r="J1861" i="1"/>
  <c r="I1861" i="1"/>
  <c r="H1861" i="1"/>
  <c r="D1861" i="1"/>
  <c r="P1860" i="1"/>
  <c r="O1860" i="1"/>
  <c r="Q1860" i="1" s="1"/>
  <c r="N1860" i="1"/>
  <c r="J1860" i="1"/>
  <c r="I1860" i="1"/>
  <c r="H1860" i="1"/>
  <c r="D1860" i="1"/>
  <c r="P1859" i="1"/>
  <c r="O1859" i="1"/>
  <c r="Q1859" i="1" s="1"/>
  <c r="X1859" i="1" s="1"/>
  <c r="N1859" i="1"/>
  <c r="J1859" i="1"/>
  <c r="I1859" i="1"/>
  <c r="H1859" i="1"/>
  <c r="D1859" i="1"/>
  <c r="P1858" i="1"/>
  <c r="O1858" i="1"/>
  <c r="Q1858" i="1" s="1"/>
  <c r="N1858" i="1"/>
  <c r="J1858" i="1"/>
  <c r="I1858" i="1"/>
  <c r="H1858" i="1"/>
  <c r="D1858" i="1"/>
  <c r="P1857" i="1"/>
  <c r="O1857" i="1"/>
  <c r="Q1857" i="1" s="1"/>
  <c r="W1857" i="1" s="1"/>
  <c r="N1857" i="1"/>
  <c r="J1857" i="1"/>
  <c r="I1857" i="1"/>
  <c r="H1857" i="1"/>
  <c r="D1857" i="1"/>
  <c r="P1856" i="1"/>
  <c r="O1856" i="1"/>
  <c r="Q1856" i="1" s="1"/>
  <c r="W1856" i="1" s="1"/>
  <c r="N1856" i="1"/>
  <c r="J1856" i="1"/>
  <c r="I1856" i="1"/>
  <c r="H1856" i="1"/>
  <c r="D1856" i="1"/>
  <c r="P1855" i="1"/>
  <c r="O1855" i="1"/>
  <c r="Q1855" i="1" s="1"/>
  <c r="N1855" i="1"/>
  <c r="J1855" i="1"/>
  <c r="I1855" i="1"/>
  <c r="H1855" i="1"/>
  <c r="D1855" i="1"/>
  <c r="P1854" i="1"/>
  <c r="O1854" i="1"/>
  <c r="Q1854" i="1" s="1"/>
  <c r="N1854" i="1"/>
  <c r="J1854" i="1"/>
  <c r="I1854" i="1"/>
  <c r="H1854" i="1"/>
  <c r="D1854" i="1"/>
  <c r="P1853" i="1"/>
  <c r="O1853" i="1"/>
  <c r="Q1853" i="1" s="1"/>
  <c r="N1853" i="1"/>
  <c r="J1853" i="1"/>
  <c r="I1853" i="1"/>
  <c r="H1853" i="1"/>
  <c r="D1853" i="1"/>
  <c r="P1852" i="1"/>
  <c r="O1852" i="1"/>
  <c r="Q1852" i="1" s="1"/>
  <c r="N1852" i="1"/>
  <c r="J1852" i="1"/>
  <c r="I1852" i="1"/>
  <c r="H1852" i="1"/>
  <c r="D1852" i="1"/>
  <c r="P1851" i="1"/>
  <c r="O1851" i="1"/>
  <c r="Q1851" i="1" s="1"/>
  <c r="X1851" i="1" s="1"/>
  <c r="N1851" i="1"/>
  <c r="J1851" i="1"/>
  <c r="I1851" i="1"/>
  <c r="H1851" i="1"/>
  <c r="D1851" i="1"/>
  <c r="P1850" i="1"/>
  <c r="O1850" i="1"/>
  <c r="Q1850" i="1" s="1"/>
  <c r="W1850" i="1" s="1"/>
  <c r="N1850" i="1"/>
  <c r="J1850" i="1"/>
  <c r="I1850" i="1"/>
  <c r="H1850" i="1"/>
  <c r="D1850" i="1"/>
  <c r="P1849" i="1"/>
  <c r="O1849" i="1"/>
  <c r="Q1849" i="1" s="1"/>
  <c r="N1849" i="1"/>
  <c r="J1849" i="1"/>
  <c r="I1849" i="1"/>
  <c r="H1849" i="1"/>
  <c r="D1849" i="1"/>
  <c r="P1848" i="1"/>
  <c r="O1848" i="1"/>
  <c r="Q1848" i="1" s="1"/>
  <c r="N1848" i="1"/>
  <c r="J1848" i="1"/>
  <c r="I1848" i="1"/>
  <c r="H1848" i="1"/>
  <c r="D1848" i="1"/>
  <c r="P1847" i="1"/>
  <c r="O1847" i="1"/>
  <c r="Q1847" i="1" s="1"/>
  <c r="N1847" i="1"/>
  <c r="J1847" i="1"/>
  <c r="I1847" i="1"/>
  <c r="H1847" i="1"/>
  <c r="D1847" i="1"/>
  <c r="P1846" i="1"/>
  <c r="O1846" i="1"/>
  <c r="Q1846" i="1" s="1"/>
  <c r="N1846" i="1"/>
  <c r="J1846" i="1"/>
  <c r="I1846" i="1"/>
  <c r="H1846" i="1"/>
  <c r="D1846" i="1"/>
  <c r="P1845" i="1"/>
  <c r="O1845" i="1"/>
  <c r="Q1845" i="1" s="1"/>
  <c r="N1845" i="1"/>
  <c r="J1845" i="1"/>
  <c r="I1845" i="1"/>
  <c r="H1845" i="1"/>
  <c r="D1845" i="1"/>
  <c r="P1844" i="1"/>
  <c r="O1844" i="1"/>
  <c r="Q1844" i="1" s="1"/>
  <c r="W1844" i="1" s="1"/>
  <c r="N1844" i="1"/>
  <c r="J1844" i="1"/>
  <c r="I1844" i="1"/>
  <c r="H1844" i="1"/>
  <c r="D1844" i="1"/>
  <c r="P1843" i="1"/>
  <c r="O1843" i="1"/>
  <c r="Q1843" i="1" s="1"/>
  <c r="N1843" i="1"/>
  <c r="J1843" i="1"/>
  <c r="I1843" i="1"/>
  <c r="H1843" i="1"/>
  <c r="D1843" i="1"/>
  <c r="P1842" i="1"/>
  <c r="O1842" i="1"/>
  <c r="Q1842" i="1" s="1"/>
  <c r="N1842" i="1"/>
  <c r="J1842" i="1"/>
  <c r="I1842" i="1"/>
  <c r="H1842" i="1"/>
  <c r="D1842" i="1"/>
  <c r="P1841" i="1"/>
  <c r="O1841" i="1"/>
  <c r="Q1841" i="1" s="1"/>
  <c r="W1841" i="1" s="1"/>
  <c r="N1841" i="1"/>
  <c r="J1841" i="1"/>
  <c r="I1841" i="1"/>
  <c r="H1841" i="1"/>
  <c r="D1841" i="1"/>
  <c r="P1840" i="1"/>
  <c r="O1840" i="1"/>
  <c r="Q1840" i="1" s="1"/>
  <c r="N1840" i="1"/>
  <c r="J1840" i="1"/>
  <c r="I1840" i="1"/>
  <c r="H1840" i="1"/>
  <c r="D1840" i="1"/>
  <c r="P1839" i="1"/>
  <c r="O1839" i="1"/>
  <c r="Q1839" i="1" s="1"/>
  <c r="X1839" i="1" s="1"/>
  <c r="N1839" i="1"/>
  <c r="J1839" i="1"/>
  <c r="I1839" i="1"/>
  <c r="H1839" i="1"/>
  <c r="D1839" i="1"/>
  <c r="P1838" i="1"/>
  <c r="O1838" i="1"/>
  <c r="Q1838" i="1" s="1"/>
  <c r="T1838" i="1" s="1"/>
  <c r="N1838" i="1"/>
  <c r="J1838" i="1"/>
  <c r="I1838" i="1"/>
  <c r="H1838" i="1"/>
  <c r="D1838" i="1"/>
  <c r="P1837" i="1"/>
  <c r="O1837" i="1"/>
  <c r="Q1837" i="1" s="1"/>
  <c r="N1837" i="1"/>
  <c r="J1837" i="1"/>
  <c r="I1837" i="1"/>
  <c r="H1837" i="1"/>
  <c r="D1837" i="1"/>
  <c r="P1836" i="1"/>
  <c r="O1836" i="1"/>
  <c r="Q1836" i="1" s="1"/>
  <c r="N1836" i="1"/>
  <c r="J1836" i="1"/>
  <c r="I1836" i="1"/>
  <c r="H1836" i="1"/>
  <c r="D1836" i="1"/>
  <c r="P1835" i="1"/>
  <c r="O1835" i="1"/>
  <c r="Q1835" i="1" s="1"/>
  <c r="W1835" i="1" s="1"/>
  <c r="N1835" i="1"/>
  <c r="J1835" i="1"/>
  <c r="I1835" i="1"/>
  <c r="H1835" i="1"/>
  <c r="D1835" i="1"/>
  <c r="P1834" i="1"/>
  <c r="O1834" i="1"/>
  <c r="Q1834" i="1" s="1"/>
  <c r="N1834" i="1"/>
  <c r="J1834" i="1"/>
  <c r="I1834" i="1"/>
  <c r="H1834" i="1"/>
  <c r="D1834" i="1"/>
  <c r="P1833" i="1"/>
  <c r="O1833" i="1"/>
  <c r="Q1833" i="1" s="1"/>
  <c r="N1833" i="1"/>
  <c r="J1833" i="1"/>
  <c r="I1833" i="1"/>
  <c r="H1833" i="1"/>
  <c r="D1833" i="1"/>
  <c r="P1832" i="1"/>
  <c r="O1832" i="1"/>
  <c r="Q1832" i="1" s="1"/>
  <c r="N1832" i="1"/>
  <c r="J1832" i="1"/>
  <c r="I1832" i="1"/>
  <c r="H1832" i="1"/>
  <c r="D1832" i="1"/>
  <c r="P1831" i="1"/>
  <c r="O1831" i="1"/>
  <c r="Q1831" i="1" s="1"/>
  <c r="N1831" i="1"/>
  <c r="J1831" i="1"/>
  <c r="I1831" i="1"/>
  <c r="H1831" i="1"/>
  <c r="D1831" i="1"/>
  <c r="P1830" i="1"/>
  <c r="O1830" i="1"/>
  <c r="Q1830" i="1" s="1"/>
  <c r="W1830" i="1" s="1"/>
  <c r="N1830" i="1"/>
  <c r="J1830" i="1"/>
  <c r="I1830" i="1"/>
  <c r="H1830" i="1"/>
  <c r="D1830" i="1"/>
  <c r="P1829" i="1"/>
  <c r="O1829" i="1"/>
  <c r="Q1829" i="1" s="1"/>
  <c r="N1829" i="1"/>
  <c r="J1829" i="1"/>
  <c r="I1829" i="1"/>
  <c r="H1829" i="1"/>
  <c r="D1829" i="1"/>
  <c r="P1828" i="1"/>
  <c r="O1828" i="1"/>
  <c r="Q1828" i="1" s="1"/>
  <c r="N1828" i="1"/>
  <c r="J1828" i="1"/>
  <c r="I1828" i="1"/>
  <c r="H1828" i="1"/>
  <c r="D1828" i="1"/>
  <c r="P1827" i="1"/>
  <c r="O1827" i="1"/>
  <c r="Q1827" i="1" s="1"/>
  <c r="N1827" i="1"/>
  <c r="J1827" i="1"/>
  <c r="I1827" i="1"/>
  <c r="H1827" i="1"/>
  <c r="D1827" i="1"/>
  <c r="P1826" i="1"/>
  <c r="O1826" i="1"/>
  <c r="Q1826" i="1" s="1"/>
  <c r="N1826" i="1"/>
  <c r="J1826" i="1"/>
  <c r="I1826" i="1"/>
  <c r="H1826" i="1"/>
  <c r="D1826" i="1"/>
  <c r="P1825" i="1"/>
  <c r="O1825" i="1"/>
  <c r="Q1825" i="1" s="1"/>
  <c r="T1825" i="1" s="1"/>
  <c r="N1825" i="1"/>
  <c r="J1825" i="1"/>
  <c r="I1825" i="1"/>
  <c r="H1825" i="1"/>
  <c r="D1825" i="1"/>
  <c r="P1824" i="1"/>
  <c r="O1824" i="1"/>
  <c r="Q1824" i="1" s="1"/>
  <c r="U1824" i="1" s="1"/>
  <c r="N1824" i="1"/>
  <c r="J1824" i="1"/>
  <c r="I1824" i="1"/>
  <c r="H1824" i="1"/>
  <c r="D1824" i="1"/>
  <c r="P1823" i="1"/>
  <c r="O1823" i="1"/>
  <c r="Q1823" i="1" s="1"/>
  <c r="N1823" i="1"/>
  <c r="J1823" i="1"/>
  <c r="I1823" i="1"/>
  <c r="H1823" i="1"/>
  <c r="D1823" i="1"/>
  <c r="P1822" i="1"/>
  <c r="O1822" i="1"/>
  <c r="Q1822" i="1" s="1"/>
  <c r="N1822" i="1"/>
  <c r="J1822" i="1"/>
  <c r="I1822" i="1"/>
  <c r="H1822" i="1"/>
  <c r="D1822" i="1"/>
  <c r="P1821" i="1"/>
  <c r="O1821" i="1"/>
  <c r="Q1821" i="1" s="1"/>
  <c r="N1821" i="1"/>
  <c r="J1821" i="1"/>
  <c r="I1821" i="1"/>
  <c r="H1821" i="1"/>
  <c r="D1821" i="1"/>
  <c r="P1820" i="1"/>
  <c r="O1820" i="1"/>
  <c r="Q1820" i="1" s="1"/>
  <c r="N1820" i="1"/>
  <c r="J1820" i="1"/>
  <c r="I1820" i="1"/>
  <c r="H1820" i="1"/>
  <c r="D1820" i="1"/>
  <c r="P1819" i="1"/>
  <c r="O1819" i="1"/>
  <c r="Q1819" i="1" s="1"/>
  <c r="X1819" i="1" s="1"/>
  <c r="N1819" i="1"/>
  <c r="J1819" i="1"/>
  <c r="I1819" i="1"/>
  <c r="H1819" i="1"/>
  <c r="D1819" i="1"/>
  <c r="P1818" i="1"/>
  <c r="O1818" i="1"/>
  <c r="Q1818" i="1" s="1"/>
  <c r="N1818" i="1"/>
  <c r="J1818" i="1"/>
  <c r="I1818" i="1"/>
  <c r="H1818" i="1"/>
  <c r="D1818" i="1"/>
  <c r="P1817" i="1"/>
  <c r="O1817" i="1"/>
  <c r="Q1817" i="1" s="1"/>
  <c r="T1817" i="1" s="1"/>
  <c r="N1817" i="1"/>
  <c r="J1817" i="1"/>
  <c r="I1817" i="1"/>
  <c r="H1817" i="1"/>
  <c r="D1817" i="1"/>
  <c r="P1816" i="1"/>
  <c r="O1816" i="1"/>
  <c r="Q1816" i="1" s="1"/>
  <c r="N1816" i="1"/>
  <c r="J1816" i="1"/>
  <c r="I1816" i="1"/>
  <c r="H1816" i="1"/>
  <c r="D1816" i="1"/>
  <c r="P1815" i="1"/>
  <c r="O1815" i="1"/>
  <c r="Q1815" i="1" s="1"/>
  <c r="N1815" i="1"/>
  <c r="J1815" i="1"/>
  <c r="I1815" i="1"/>
  <c r="H1815" i="1"/>
  <c r="D1815" i="1"/>
  <c r="P1814" i="1"/>
  <c r="O1814" i="1"/>
  <c r="Q1814" i="1" s="1"/>
  <c r="N1814" i="1"/>
  <c r="J1814" i="1"/>
  <c r="I1814" i="1"/>
  <c r="H1814" i="1"/>
  <c r="D1814" i="1"/>
  <c r="P1813" i="1"/>
  <c r="O1813" i="1"/>
  <c r="Q1813" i="1" s="1"/>
  <c r="N1813" i="1"/>
  <c r="J1813" i="1"/>
  <c r="I1813" i="1"/>
  <c r="H1813" i="1"/>
  <c r="D1813" i="1"/>
  <c r="P1812" i="1"/>
  <c r="O1812" i="1"/>
  <c r="Q1812" i="1" s="1"/>
  <c r="N1812" i="1"/>
  <c r="J1812" i="1"/>
  <c r="I1812" i="1"/>
  <c r="H1812" i="1"/>
  <c r="D1812" i="1"/>
  <c r="P1811" i="1"/>
  <c r="O1811" i="1"/>
  <c r="Q1811" i="1" s="1"/>
  <c r="N1811" i="1"/>
  <c r="J1811" i="1"/>
  <c r="I1811" i="1"/>
  <c r="H1811" i="1"/>
  <c r="D1811" i="1"/>
  <c r="P1810" i="1"/>
  <c r="O1810" i="1"/>
  <c r="Q1810" i="1" s="1"/>
  <c r="N1810" i="1"/>
  <c r="J1810" i="1"/>
  <c r="I1810" i="1"/>
  <c r="H1810" i="1"/>
  <c r="D1810" i="1"/>
  <c r="P1809" i="1"/>
  <c r="O1809" i="1"/>
  <c r="Q1809" i="1" s="1"/>
  <c r="N1809" i="1"/>
  <c r="J1809" i="1"/>
  <c r="I1809" i="1"/>
  <c r="H1809" i="1"/>
  <c r="D1809" i="1"/>
  <c r="P1808" i="1"/>
  <c r="O1808" i="1"/>
  <c r="Q1808" i="1" s="1"/>
  <c r="W1808" i="1" s="1"/>
  <c r="N1808" i="1"/>
  <c r="J1808" i="1"/>
  <c r="I1808" i="1"/>
  <c r="H1808" i="1"/>
  <c r="D1808" i="1"/>
  <c r="P1807" i="1"/>
  <c r="O1807" i="1"/>
  <c r="Q1807" i="1" s="1"/>
  <c r="N1807" i="1"/>
  <c r="J1807" i="1"/>
  <c r="I1807" i="1"/>
  <c r="H1807" i="1"/>
  <c r="D1807" i="1"/>
  <c r="P1806" i="1"/>
  <c r="O1806" i="1"/>
  <c r="Q1806" i="1" s="1"/>
  <c r="N1806" i="1"/>
  <c r="J1806" i="1"/>
  <c r="I1806" i="1"/>
  <c r="H1806" i="1"/>
  <c r="D1806" i="1"/>
  <c r="P1805" i="1"/>
  <c r="O1805" i="1"/>
  <c r="Q1805" i="1" s="1"/>
  <c r="N1805" i="1"/>
  <c r="J1805" i="1"/>
  <c r="I1805" i="1"/>
  <c r="H1805" i="1"/>
  <c r="D1805" i="1"/>
  <c r="P1804" i="1"/>
  <c r="O1804" i="1"/>
  <c r="Q1804" i="1" s="1"/>
  <c r="N1804" i="1"/>
  <c r="J1804" i="1"/>
  <c r="I1804" i="1"/>
  <c r="H1804" i="1"/>
  <c r="D1804" i="1"/>
  <c r="P1803" i="1"/>
  <c r="O1803" i="1"/>
  <c r="Q1803" i="1" s="1"/>
  <c r="N1803" i="1"/>
  <c r="J1803" i="1"/>
  <c r="I1803" i="1"/>
  <c r="H1803" i="1"/>
  <c r="D1803" i="1"/>
  <c r="P1802" i="1"/>
  <c r="O1802" i="1"/>
  <c r="Q1802" i="1" s="1"/>
  <c r="N1802" i="1"/>
  <c r="J1802" i="1"/>
  <c r="I1802" i="1"/>
  <c r="H1802" i="1"/>
  <c r="D1802" i="1"/>
  <c r="P1801" i="1"/>
  <c r="O1801" i="1"/>
  <c r="Q1801" i="1" s="1"/>
  <c r="N1801" i="1"/>
  <c r="J1801" i="1"/>
  <c r="I1801" i="1"/>
  <c r="H1801" i="1"/>
  <c r="D1801" i="1"/>
  <c r="P1800" i="1"/>
  <c r="O1800" i="1"/>
  <c r="Q1800" i="1" s="1"/>
  <c r="N1800" i="1"/>
  <c r="J1800" i="1"/>
  <c r="I1800" i="1"/>
  <c r="H1800" i="1"/>
  <c r="D1800" i="1"/>
  <c r="P1799" i="1"/>
  <c r="O1799" i="1"/>
  <c r="Q1799" i="1" s="1"/>
  <c r="T1799" i="1" s="1"/>
  <c r="N1799" i="1"/>
  <c r="J1799" i="1"/>
  <c r="I1799" i="1"/>
  <c r="H1799" i="1"/>
  <c r="D1799" i="1"/>
  <c r="P1798" i="1"/>
  <c r="O1798" i="1"/>
  <c r="Q1798" i="1" s="1"/>
  <c r="U1798" i="1" s="1"/>
  <c r="N1798" i="1"/>
  <c r="J1798" i="1"/>
  <c r="I1798" i="1"/>
  <c r="H1798" i="1"/>
  <c r="D1798" i="1"/>
  <c r="P1797" i="1"/>
  <c r="O1797" i="1"/>
  <c r="Q1797" i="1" s="1"/>
  <c r="N1797" i="1"/>
  <c r="J1797" i="1"/>
  <c r="I1797" i="1"/>
  <c r="H1797" i="1"/>
  <c r="D1797" i="1"/>
  <c r="P1796" i="1"/>
  <c r="O1796" i="1"/>
  <c r="Q1796" i="1" s="1"/>
  <c r="X1796" i="1" s="1"/>
  <c r="N1796" i="1"/>
  <c r="J1796" i="1"/>
  <c r="I1796" i="1"/>
  <c r="H1796" i="1"/>
  <c r="D1796" i="1"/>
  <c r="P1795" i="1"/>
  <c r="O1795" i="1"/>
  <c r="Q1795" i="1" s="1"/>
  <c r="N1795" i="1"/>
  <c r="J1795" i="1"/>
  <c r="I1795" i="1"/>
  <c r="H1795" i="1"/>
  <c r="D1795" i="1"/>
  <c r="P1794" i="1"/>
  <c r="O1794" i="1"/>
  <c r="Q1794" i="1" s="1"/>
  <c r="N1794" i="1"/>
  <c r="J1794" i="1"/>
  <c r="I1794" i="1"/>
  <c r="H1794" i="1"/>
  <c r="D1794" i="1"/>
  <c r="P1793" i="1"/>
  <c r="O1793" i="1"/>
  <c r="Q1793" i="1" s="1"/>
  <c r="N1793" i="1"/>
  <c r="J1793" i="1"/>
  <c r="I1793" i="1"/>
  <c r="H1793" i="1"/>
  <c r="D1793" i="1"/>
  <c r="P1792" i="1"/>
  <c r="O1792" i="1"/>
  <c r="Q1792" i="1" s="1"/>
  <c r="T1792" i="1" s="1"/>
  <c r="N1792" i="1"/>
  <c r="J1792" i="1"/>
  <c r="I1792" i="1"/>
  <c r="H1792" i="1"/>
  <c r="D1792" i="1"/>
  <c r="P1791" i="1"/>
  <c r="O1791" i="1"/>
  <c r="Q1791" i="1" s="1"/>
  <c r="N1791" i="1"/>
  <c r="J1791" i="1"/>
  <c r="I1791" i="1"/>
  <c r="H1791" i="1"/>
  <c r="D1791" i="1"/>
  <c r="P1790" i="1"/>
  <c r="O1790" i="1"/>
  <c r="Q1790" i="1" s="1"/>
  <c r="T1790" i="1" s="1"/>
  <c r="N1790" i="1"/>
  <c r="J1790" i="1"/>
  <c r="I1790" i="1"/>
  <c r="H1790" i="1"/>
  <c r="D1790" i="1"/>
  <c r="P1789" i="1"/>
  <c r="O1789" i="1"/>
  <c r="Q1789" i="1" s="1"/>
  <c r="W1789" i="1" s="1"/>
  <c r="N1789" i="1"/>
  <c r="J1789" i="1"/>
  <c r="I1789" i="1"/>
  <c r="H1789" i="1"/>
  <c r="D1789" i="1"/>
  <c r="P1788" i="1"/>
  <c r="O1788" i="1"/>
  <c r="Q1788" i="1" s="1"/>
  <c r="N1788" i="1"/>
  <c r="J1788" i="1"/>
  <c r="I1788" i="1"/>
  <c r="H1788" i="1"/>
  <c r="D1788" i="1"/>
  <c r="P1787" i="1"/>
  <c r="O1787" i="1"/>
  <c r="Q1787" i="1" s="1"/>
  <c r="N1787" i="1"/>
  <c r="J1787" i="1"/>
  <c r="I1787" i="1"/>
  <c r="H1787" i="1"/>
  <c r="D1787" i="1"/>
  <c r="P1786" i="1"/>
  <c r="O1786" i="1"/>
  <c r="Q1786" i="1" s="1"/>
  <c r="U1786" i="1" s="1"/>
  <c r="N1786" i="1"/>
  <c r="J1786" i="1"/>
  <c r="I1786" i="1"/>
  <c r="H1786" i="1"/>
  <c r="D1786" i="1"/>
  <c r="P1785" i="1"/>
  <c r="O1785" i="1"/>
  <c r="Q1785" i="1" s="1"/>
  <c r="T1785" i="1" s="1"/>
  <c r="N1785" i="1"/>
  <c r="J1785" i="1"/>
  <c r="I1785" i="1"/>
  <c r="H1785" i="1"/>
  <c r="D1785" i="1"/>
  <c r="P1784" i="1"/>
  <c r="O1784" i="1"/>
  <c r="Q1784" i="1" s="1"/>
  <c r="X1784" i="1" s="1"/>
  <c r="N1784" i="1"/>
  <c r="J1784" i="1"/>
  <c r="I1784" i="1"/>
  <c r="H1784" i="1"/>
  <c r="D1784" i="1"/>
  <c r="P1783" i="1"/>
  <c r="O1783" i="1"/>
  <c r="Q1783" i="1" s="1"/>
  <c r="N1783" i="1"/>
  <c r="J1783" i="1"/>
  <c r="I1783" i="1"/>
  <c r="H1783" i="1"/>
  <c r="D1783" i="1"/>
  <c r="P1782" i="1"/>
  <c r="O1782" i="1"/>
  <c r="Q1782" i="1" s="1"/>
  <c r="N1782" i="1"/>
  <c r="J1782" i="1"/>
  <c r="I1782" i="1"/>
  <c r="H1782" i="1"/>
  <c r="D1782" i="1"/>
  <c r="P1781" i="1"/>
  <c r="O1781" i="1"/>
  <c r="Q1781" i="1" s="1"/>
  <c r="N1781" i="1"/>
  <c r="J1781" i="1"/>
  <c r="I1781" i="1"/>
  <c r="H1781" i="1"/>
  <c r="D1781" i="1"/>
  <c r="P1780" i="1"/>
  <c r="O1780" i="1"/>
  <c r="Q1780" i="1" s="1"/>
  <c r="N1780" i="1"/>
  <c r="J1780" i="1"/>
  <c r="I1780" i="1"/>
  <c r="H1780" i="1"/>
  <c r="D1780" i="1"/>
  <c r="P1779" i="1"/>
  <c r="O1779" i="1"/>
  <c r="Q1779" i="1" s="1"/>
  <c r="X1779" i="1" s="1"/>
  <c r="N1779" i="1"/>
  <c r="J1779" i="1"/>
  <c r="I1779" i="1"/>
  <c r="H1779" i="1"/>
  <c r="D1779" i="1"/>
  <c r="P1778" i="1"/>
  <c r="O1778" i="1"/>
  <c r="Q1778" i="1" s="1"/>
  <c r="T1778" i="1" s="1"/>
  <c r="N1778" i="1"/>
  <c r="J1778" i="1"/>
  <c r="I1778" i="1"/>
  <c r="H1778" i="1"/>
  <c r="D1778" i="1"/>
  <c r="P1777" i="1"/>
  <c r="O1777" i="1"/>
  <c r="Q1777" i="1" s="1"/>
  <c r="N1777" i="1"/>
  <c r="J1777" i="1"/>
  <c r="I1777" i="1"/>
  <c r="H1777" i="1"/>
  <c r="D1777" i="1"/>
  <c r="P1776" i="1"/>
  <c r="O1776" i="1"/>
  <c r="Q1776" i="1" s="1"/>
  <c r="N1776" i="1"/>
  <c r="J1776" i="1"/>
  <c r="I1776" i="1"/>
  <c r="H1776" i="1"/>
  <c r="D1776" i="1"/>
  <c r="P1775" i="1"/>
  <c r="O1775" i="1"/>
  <c r="Q1775" i="1" s="1"/>
  <c r="N1775" i="1"/>
  <c r="J1775" i="1"/>
  <c r="I1775" i="1"/>
  <c r="H1775" i="1"/>
  <c r="D1775" i="1"/>
  <c r="P1774" i="1"/>
  <c r="O1774" i="1"/>
  <c r="Q1774" i="1" s="1"/>
  <c r="N1774" i="1"/>
  <c r="J1774" i="1"/>
  <c r="I1774" i="1"/>
  <c r="H1774" i="1"/>
  <c r="D1774" i="1"/>
  <c r="P1773" i="1"/>
  <c r="O1773" i="1"/>
  <c r="Q1773" i="1" s="1"/>
  <c r="N1773" i="1"/>
  <c r="J1773" i="1"/>
  <c r="I1773" i="1"/>
  <c r="H1773" i="1"/>
  <c r="D1773" i="1"/>
  <c r="P1772" i="1"/>
  <c r="O1772" i="1"/>
  <c r="Q1772" i="1" s="1"/>
  <c r="N1772" i="1"/>
  <c r="J1772" i="1"/>
  <c r="I1772" i="1"/>
  <c r="H1772" i="1"/>
  <c r="D1772" i="1"/>
  <c r="P1771" i="1"/>
  <c r="O1771" i="1"/>
  <c r="Q1771" i="1" s="1"/>
  <c r="N1771" i="1"/>
  <c r="J1771" i="1"/>
  <c r="I1771" i="1"/>
  <c r="H1771" i="1"/>
  <c r="D1771" i="1"/>
  <c r="P1770" i="1"/>
  <c r="O1770" i="1"/>
  <c r="Q1770" i="1" s="1"/>
  <c r="N1770" i="1"/>
  <c r="J1770" i="1"/>
  <c r="I1770" i="1"/>
  <c r="H1770" i="1"/>
  <c r="D1770" i="1"/>
  <c r="P1769" i="1"/>
  <c r="O1769" i="1"/>
  <c r="Q1769" i="1" s="1"/>
  <c r="U1769" i="1" s="1"/>
  <c r="N1769" i="1"/>
  <c r="J1769" i="1"/>
  <c r="I1769" i="1"/>
  <c r="H1769" i="1"/>
  <c r="D1769" i="1"/>
  <c r="P1768" i="1"/>
  <c r="O1768" i="1"/>
  <c r="Q1768" i="1" s="1"/>
  <c r="W1768" i="1" s="1"/>
  <c r="N1768" i="1"/>
  <c r="J1768" i="1"/>
  <c r="I1768" i="1"/>
  <c r="H1768" i="1"/>
  <c r="D1768" i="1"/>
  <c r="P1767" i="1"/>
  <c r="O1767" i="1"/>
  <c r="Q1767" i="1" s="1"/>
  <c r="X1767" i="1" s="1"/>
  <c r="N1767" i="1"/>
  <c r="J1767" i="1"/>
  <c r="I1767" i="1"/>
  <c r="H1767" i="1"/>
  <c r="D1767" i="1"/>
  <c r="P1766" i="1"/>
  <c r="O1766" i="1"/>
  <c r="Q1766" i="1" s="1"/>
  <c r="N1766" i="1"/>
  <c r="J1766" i="1"/>
  <c r="I1766" i="1"/>
  <c r="H1766" i="1"/>
  <c r="D1766" i="1"/>
  <c r="P1765" i="1"/>
  <c r="O1765" i="1"/>
  <c r="Q1765" i="1" s="1"/>
  <c r="N1765" i="1"/>
  <c r="J1765" i="1"/>
  <c r="I1765" i="1"/>
  <c r="H1765" i="1"/>
  <c r="D1765" i="1"/>
  <c r="P1764" i="1"/>
  <c r="O1764" i="1"/>
  <c r="Q1764" i="1" s="1"/>
  <c r="X1764" i="1" s="1"/>
  <c r="N1764" i="1"/>
  <c r="J1764" i="1"/>
  <c r="I1764" i="1"/>
  <c r="H1764" i="1"/>
  <c r="D1764" i="1"/>
  <c r="P1763" i="1"/>
  <c r="O1763" i="1"/>
  <c r="Q1763" i="1" s="1"/>
  <c r="N1763" i="1"/>
  <c r="J1763" i="1"/>
  <c r="I1763" i="1"/>
  <c r="H1763" i="1"/>
  <c r="D1763" i="1"/>
  <c r="P1762" i="1"/>
  <c r="O1762" i="1"/>
  <c r="Q1762" i="1" s="1"/>
  <c r="U1762" i="1" s="1"/>
  <c r="N1762" i="1"/>
  <c r="J1762" i="1"/>
  <c r="I1762" i="1"/>
  <c r="H1762" i="1"/>
  <c r="D1762" i="1"/>
  <c r="P1761" i="1"/>
  <c r="O1761" i="1"/>
  <c r="Q1761" i="1" s="1"/>
  <c r="W1761" i="1" s="1"/>
  <c r="N1761" i="1"/>
  <c r="J1761" i="1"/>
  <c r="I1761" i="1"/>
  <c r="H1761" i="1"/>
  <c r="D1761" i="1"/>
  <c r="P1760" i="1"/>
  <c r="O1760" i="1"/>
  <c r="Q1760" i="1" s="1"/>
  <c r="X1760" i="1" s="1"/>
  <c r="N1760" i="1"/>
  <c r="J1760" i="1"/>
  <c r="I1760" i="1"/>
  <c r="H1760" i="1"/>
  <c r="D1760" i="1"/>
  <c r="P1759" i="1"/>
  <c r="O1759" i="1"/>
  <c r="Q1759" i="1" s="1"/>
  <c r="T1759" i="1" s="1"/>
  <c r="N1759" i="1"/>
  <c r="J1759" i="1"/>
  <c r="I1759" i="1"/>
  <c r="H1759" i="1"/>
  <c r="D1759" i="1"/>
  <c r="P1758" i="1"/>
  <c r="O1758" i="1"/>
  <c r="Q1758" i="1" s="1"/>
  <c r="N1758" i="1"/>
  <c r="J1758" i="1"/>
  <c r="I1758" i="1"/>
  <c r="H1758" i="1"/>
  <c r="D1758" i="1"/>
  <c r="P1757" i="1"/>
  <c r="O1757" i="1"/>
  <c r="Q1757" i="1" s="1"/>
  <c r="N1757" i="1"/>
  <c r="J1757" i="1"/>
  <c r="I1757" i="1"/>
  <c r="H1757" i="1"/>
  <c r="D1757" i="1"/>
  <c r="P1756" i="1"/>
  <c r="O1756" i="1"/>
  <c r="Q1756" i="1" s="1"/>
  <c r="N1756" i="1"/>
  <c r="J1756" i="1"/>
  <c r="I1756" i="1"/>
  <c r="H1756" i="1"/>
  <c r="D1756" i="1"/>
  <c r="P1755" i="1"/>
  <c r="O1755" i="1"/>
  <c r="Q1755" i="1" s="1"/>
  <c r="X1755" i="1" s="1"/>
  <c r="N1755" i="1"/>
  <c r="J1755" i="1"/>
  <c r="I1755" i="1"/>
  <c r="H1755" i="1"/>
  <c r="D1755" i="1"/>
  <c r="P1754" i="1"/>
  <c r="O1754" i="1"/>
  <c r="Q1754" i="1" s="1"/>
  <c r="W1754" i="1" s="1"/>
  <c r="N1754" i="1"/>
  <c r="J1754" i="1"/>
  <c r="I1754" i="1"/>
  <c r="H1754" i="1"/>
  <c r="D1754" i="1"/>
  <c r="P1753" i="1"/>
  <c r="O1753" i="1"/>
  <c r="Q1753" i="1" s="1"/>
  <c r="N1753" i="1"/>
  <c r="J1753" i="1"/>
  <c r="I1753" i="1"/>
  <c r="H1753" i="1"/>
  <c r="D1753" i="1"/>
  <c r="P1752" i="1"/>
  <c r="O1752" i="1"/>
  <c r="Q1752" i="1" s="1"/>
  <c r="X1752" i="1" s="1"/>
  <c r="N1752" i="1"/>
  <c r="J1752" i="1"/>
  <c r="I1752" i="1"/>
  <c r="H1752" i="1"/>
  <c r="D1752" i="1"/>
  <c r="P1751" i="1"/>
  <c r="O1751" i="1"/>
  <c r="Q1751" i="1" s="1"/>
  <c r="N1751" i="1"/>
  <c r="J1751" i="1"/>
  <c r="I1751" i="1"/>
  <c r="H1751" i="1"/>
  <c r="D1751" i="1"/>
  <c r="P1750" i="1"/>
  <c r="O1750" i="1"/>
  <c r="Q1750" i="1" s="1"/>
  <c r="U1750" i="1" s="1"/>
  <c r="N1750" i="1"/>
  <c r="J1750" i="1"/>
  <c r="I1750" i="1"/>
  <c r="H1750" i="1"/>
  <c r="D1750" i="1"/>
  <c r="P1749" i="1"/>
  <c r="O1749" i="1"/>
  <c r="Q1749" i="1" s="1"/>
  <c r="W1749" i="1" s="1"/>
  <c r="N1749" i="1"/>
  <c r="J1749" i="1"/>
  <c r="I1749" i="1"/>
  <c r="H1749" i="1"/>
  <c r="D1749" i="1"/>
  <c r="P1748" i="1"/>
  <c r="O1748" i="1"/>
  <c r="Q1748" i="1" s="1"/>
  <c r="N1748" i="1"/>
  <c r="J1748" i="1"/>
  <c r="I1748" i="1"/>
  <c r="H1748" i="1"/>
  <c r="D1748" i="1"/>
  <c r="P1747" i="1"/>
  <c r="O1747" i="1"/>
  <c r="Q1747" i="1" s="1"/>
  <c r="N1747" i="1"/>
  <c r="J1747" i="1"/>
  <c r="I1747" i="1"/>
  <c r="H1747" i="1"/>
  <c r="D1747" i="1"/>
  <c r="P1746" i="1"/>
  <c r="O1746" i="1"/>
  <c r="Q1746" i="1" s="1"/>
  <c r="N1746" i="1"/>
  <c r="J1746" i="1"/>
  <c r="I1746" i="1"/>
  <c r="H1746" i="1"/>
  <c r="D1746" i="1"/>
  <c r="P1745" i="1"/>
  <c r="O1745" i="1"/>
  <c r="Q1745" i="1" s="1"/>
  <c r="N1745" i="1"/>
  <c r="J1745" i="1"/>
  <c r="I1745" i="1"/>
  <c r="H1745" i="1"/>
  <c r="D1745" i="1"/>
  <c r="P1744" i="1"/>
  <c r="O1744" i="1"/>
  <c r="Q1744" i="1" s="1"/>
  <c r="N1744" i="1"/>
  <c r="J1744" i="1"/>
  <c r="I1744" i="1"/>
  <c r="H1744" i="1"/>
  <c r="D1744" i="1"/>
  <c r="P1743" i="1"/>
  <c r="O1743" i="1"/>
  <c r="Q1743" i="1" s="1"/>
  <c r="N1743" i="1"/>
  <c r="J1743" i="1"/>
  <c r="I1743" i="1"/>
  <c r="H1743" i="1"/>
  <c r="D1743" i="1"/>
  <c r="P1742" i="1"/>
  <c r="O1742" i="1"/>
  <c r="Q1742" i="1" s="1"/>
  <c r="T1742" i="1" s="1"/>
  <c r="N1742" i="1"/>
  <c r="J1742" i="1"/>
  <c r="I1742" i="1"/>
  <c r="H1742" i="1"/>
  <c r="D1742" i="1"/>
  <c r="P1741" i="1"/>
  <c r="O1741" i="1"/>
  <c r="Q1741" i="1" s="1"/>
  <c r="N1741" i="1"/>
  <c r="J1741" i="1"/>
  <c r="I1741" i="1"/>
  <c r="H1741" i="1"/>
  <c r="D1741" i="1"/>
  <c r="P1740" i="1"/>
  <c r="O1740" i="1"/>
  <c r="Q1740" i="1" s="1"/>
  <c r="N1740" i="1"/>
  <c r="J1740" i="1"/>
  <c r="I1740" i="1"/>
  <c r="H1740" i="1"/>
  <c r="D1740" i="1"/>
  <c r="P1739" i="1"/>
  <c r="O1739" i="1"/>
  <c r="Q1739" i="1" s="1"/>
  <c r="N1739" i="1"/>
  <c r="J1739" i="1"/>
  <c r="I1739" i="1"/>
  <c r="H1739" i="1"/>
  <c r="D1739" i="1"/>
  <c r="P1738" i="1"/>
  <c r="O1738" i="1"/>
  <c r="Q1738" i="1" s="1"/>
  <c r="U1738" i="1" s="1"/>
  <c r="N1738" i="1"/>
  <c r="J1738" i="1"/>
  <c r="I1738" i="1"/>
  <c r="H1738" i="1"/>
  <c r="D1738" i="1"/>
  <c r="P1737" i="1"/>
  <c r="O1737" i="1"/>
  <c r="Q1737" i="1" s="1"/>
  <c r="W1737" i="1" s="1"/>
  <c r="N1737" i="1"/>
  <c r="J1737" i="1"/>
  <c r="I1737" i="1"/>
  <c r="H1737" i="1"/>
  <c r="D1737" i="1"/>
  <c r="P1736" i="1"/>
  <c r="O1736" i="1"/>
  <c r="Q1736" i="1" s="1"/>
  <c r="N1736" i="1"/>
  <c r="J1736" i="1"/>
  <c r="I1736" i="1"/>
  <c r="H1736" i="1"/>
  <c r="D1736" i="1"/>
  <c r="P1735" i="1"/>
  <c r="O1735" i="1"/>
  <c r="Q1735" i="1" s="1"/>
  <c r="N1735" i="1"/>
  <c r="J1735" i="1"/>
  <c r="I1735" i="1"/>
  <c r="H1735" i="1"/>
  <c r="D1735" i="1"/>
  <c r="P1734" i="1"/>
  <c r="O1734" i="1"/>
  <c r="Q1734" i="1" s="1"/>
  <c r="N1734" i="1"/>
  <c r="J1734" i="1"/>
  <c r="I1734" i="1"/>
  <c r="H1734" i="1"/>
  <c r="D1734" i="1"/>
  <c r="P1733" i="1"/>
  <c r="O1733" i="1"/>
  <c r="Q1733" i="1" s="1"/>
  <c r="N1733" i="1"/>
  <c r="J1733" i="1"/>
  <c r="I1733" i="1"/>
  <c r="H1733" i="1"/>
  <c r="D1733" i="1"/>
  <c r="P1732" i="1"/>
  <c r="O1732" i="1"/>
  <c r="Q1732" i="1" s="1"/>
  <c r="X1732" i="1" s="1"/>
  <c r="N1732" i="1"/>
  <c r="J1732" i="1"/>
  <c r="I1732" i="1"/>
  <c r="H1732" i="1"/>
  <c r="D1732" i="1"/>
  <c r="P1731" i="1"/>
  <c r="O1731" i="1"/>
  <c r="Q1731" i="1" s="1"/>
  <c r="N1731" i="1"/>
  <c r="J1731" i="1"/>
  <c r="I1731" i="1"/>
  <c r="H1731" i="1"/>
  <c r="D1731" i="1"/>
  <c r="P1730" i="1"/>
  <c r="O1730" i="1"/>
  <c r="Q1730" i="1" s="1"/>
  <c r="N1730" i="1"/>
  <c r="J1730" i="1"/>
  <c r="I1730" i="1"/>
  <c r="H1730" i="1"/>
  <c r="D1730" i="1"/>
  <c r="P1729" i="1"/>
  <c r="O1729" i="1"/>
  <c r="Q1729" i="1" s="1"/>
  <c r="T1729" i="1" s="1"/>
  <c r="N1729" i="1"/>
  <c r="J1729" i="1"/>
  <c r="I1729" i="1"/>
  <c r="H1729" i="1"/>
  <c r="D1729" i="1"/>
  <c r="P1728" i="1"/>
  <c r="O1728" i="1"/>
  <c r="Q1728" i="1" s="1"/>
  <c r="W1728" i="1" s="1"/>
  <c r="N1728" i="1"/>
  <c r="J1728" i="1"/>
  <c r="I1728" i="1"/>
  <c r="H1728" i="1"/>
  <c r="D1728" i="1"/>
  <c r="P1727" i="1"/>
  <c r="O1727" i="1"/>
  <c r="Q1727" i="1" s="1"/>
  <c r="N1727" i="1"/>
  <c r="J1727" i="1"/>
  <c r="I1727" i="1"/>
  <c r="H1727" i="1"/>
  <c r="D1727" i="1"/>
  <c r="P1726" i="1"/>
  <c r="O1726" i="1"/>
  <c r="Q1726" i="1" s="1"/>
  <c r="N1726" i="1"/>
  <c r="J1726" i="1"/>
  <c r="I1726" i="1"/>
  <c r="H1726" i="1"/>
  <c r="D1726" i="1"/>
  <c r="P1725" i="1"/>
  <c r="O1725" i="1"/>
  <c r="Q1725" i="1" s="1"/>
  <c r="N1725" i="1"/>
  <c r="J1725" i="1"/>
  <c r="I1725" i="1"/>
  <c r="H1725" i="1"/>
  <c r="D1725" i="1"/>
  <c r="P1724" i="1"/>
  <c r="O1724" i="1"/>
  <c r="Q1724" i="1" s="1"/>
  <c r="W1724" i="1" s="1"/>
  <c r="N1724" i="1"/>
  <c r="J1724" i="1"/>
  <c r="I1724" i="1"/>
  <c r="H1724" i="1"/>
  <c r="D1724" i="1"/>
  <c r="P1723" i="1"/>
  <c r="O1723" i="1"/>
  <c r="Q1723" i="1" s="1"/>
  <c r="N1723" i="1"/>
  <c r="J1723" i="1"/>
  <c r="I1723" i="1"/>
  <c r="H1723" i="1"/>
  <c r="D1723" i="1"/>
  <c r="P1722" i="1"/>
  <c r="O1722" i="1"/>
  <c r="Q1722" i="1" s="1"/>
  <c r="N1722" i="1"/>
  <c r="J1722" i="1"/>
  <c r="I1722" i="1"/>
  <c r="H1722" i="1"/>
  <c r="D1722" i="1"/>
  <c r="P1721" i="1"/>
  <c r="O1721" i="1"/>
  <c r="Q1721" i="1" s="1"/>
  <c r="N1721" i="1"/>
  <c r="J1721" i="1"/>
  <c r="I1721" i="1"/>
  <c r="H1721" i="1"/>
  <c r="D1721" i="1"/>
  <c r="P1720" i="1"/>
  <c r="O1720" i="1"/>
  <c r="Q1720" i="1" s="1"/>
  <c r="N1720" i="1"/>
  <c r="J1720" i="1"/>
  <c r="I1720" i="1"/>
  <c r="H1720" i="1"/>
  <c r="D1720" i="1"/>
  <c r="P1719" i="1"/>
  <c r="O1719" i="1"/>
  <c r="Q1719" i="1" s="1"/>
  <c r="N1719" i="1"/>
  <c r="J1719" i="1"/>
  <c r="I1719" i="1"/>
  <c r="H1719" i="1"/>
  <c r="D1719" i="1"/>
  <c r="P1718" i="1"/>
  <c r="O1718" i="1"/>
  <c r="Q1718" i="1" s="1"/>
  <c r="N1718" i="1"/>
  <c r="J1718" i="1"/>
  <c r="I1718" i="1"/>
  <c r="H1718" i="1"/>
  <c r="D1718" i="1"/>
  <c r="P1717" i="1"/>
  <c r="O1717" i="1"/>
  <c r="Q1717" i="1" s="1"/>
  <c r="N1717" i="1"/>
  <c r="J1717" i="1"/>
  <c r="I1717" i="1"/>
  <c r="H1717" i="1"/>
  <c r="D1717" i="1"/>
  <c r="P1716" i="1"/>
  <c r="O1716" i="1"/>
  <c r="Q1716" i="1" s="1"/>
  <c r="N1716" i="1"/>
  <c r="J1716" i="1"/>
  <c r="I1716" i="1"/>
  <c r="H1716" i="1"/>
  <c r="D1716" i="1"/>
  <c r="P1715" i="1"/>
  <c r="O1715" i="1"/>
  <c r="Q1715" i="1" s="1"/>
  <c r="N1715" i="1"/>
  <c r="J1715" i="1"/>
  <c r="I1715" i="1"/>
  <c r="H1715" i="1"/>
  <c r="D1715" i="1"/>
  <c r="P1714" i="1"/>
  <c r="O1714" i="1"/>
  <c r="Q1714" i="1" s="1"/>
  <c r="N1714" i="1"/>
  <c r="J1714" i="1"/>
  <c r="I1714" i="1"/>
  <c r="H1714" i="1"/>
  <c r="D1714" i="1"/>
  <c r="P1713" i="1"/>
  <c r="O1713" i="1"/>
  <c r="Q1713" i="1" s="1"/>
  <c r="N1713" i="1"/>
  <c r="J1713" i="1"/>
  <c r="I1713" i="1"/>
  <c r="H1713" i="1"/>
  <c r="D1713" i="1"/>
  <c r="P1712" i="1"/>
  <c r="O1712" i="1"/>
  <c r="Q1712" i="1" s="1"/>
  <c r="U1712" i="1" s="1"/>
  <c r="N1712" i="1"/>
  <c r="J1712" i="1"/>
  <c r="I1712" i="1"/>
  <c r="H1712" i="1"/>
  <c r="D1712" i="1"/>
  <c r="P1711" i="1"/>
  <c r="O1711" i="1"/>
  <c r="Q1711" i="1" s="1"/>
  <c r="N1711" i="1"/>
  <c r="J1711" i="1"/>
  <c r="I1711" i="1"/>
  <c r="H1711" i="1"/>
  <c r="D1711" i="1"/>
  <c r="P1710" i="1"/>
  <c r="O1710" i="1"/>
  <c r="Q1710" i="1" s="1"/>
  <c r="N1710" i="1"/>
  <c r="J1710" i="1"/>
  <c r="I1710" i="1"/>
  <c r="H1710" i="1"/>
  <c r="D1710" i="1"/>
  <c r="P1709" i="1"/>
  <c r="O1709" i="1"/>
  <c r="Q1709" i="1" s="1"/>
  <c r="N1709" i="1"/>
  <c r="J1709" i="1"/>
  <c r="I1709" i="1"/>
  <c r="H1709" i="1"/>
  <c r="D1709" i="1"/>
  <c r="P1708" i="1"/>
  <c r="O1708" i="1"/>
  <c r="Q1708" i="1" s="1"/>
  <c r="U1708" i="1" s="1"/>
  <c r="N1708" i="1"/>
  <c r="J1708" i="1"/>
  <c r="I1708" i="1"/>
  <c r="H1708" i="1"/>
  <c r="D1708" i="1"/>
  <c r="P1707" i="1"/>
  <c r="O1707" i="1"/>
  <c r="Q1707" i="1" s="1"/>
  <c r="N1707" i="1"/>
  <c r="J1707" i="1"/>
  <c r="I1707" i="1"/>
  <c r="H1707" i="1"/>
  <c r="D1707" i="1"/>
  <c r="P1706" i="1"/>
  <c r="O1706" i="1"/>
  <c r="Q1706" i="1" s="1"/>
  <c r="N1706" i="1"/>
  <c r="J1706" i="1"/>
  <c r="I1706" i="1"/>
  <c r="H1706" i="1"/>
  <c r="D1706" i="1"/>
  <c r="P1705" i="1"/>
  <c r="O1705" i="1"/>
  <c r="Q1705" i="1" s="1"/>
  <c r="N1705" i="1"/>
  <c r="J1705" i="1"/>
  <c r="I1705" i="1"/>
  <c r="H1705" i="1"/>
  <c r="D1705" i="1"/>
  <c r="P1704" i="1"/>
  <c r="O1704" i="1"/>
  <c r="Q1704" i="1" s="1"/>
  <c r="N1704" i="1"/>
  <c r="J1704" i="1"/>
  <c r="I1704" i="1"/>
  <c r="H1704" i="1"/>
  <c r="D1704" i="1"/>
  <c r="P1703" i="1"/>
  <c r="O1703" i="1"/>
  <c r="Q1703" i="1" s="1"/>
  <c r="U1703" i="1" s="1"/>
  <c r="N1703" i="1"/>
  <c r="J1703" i="1"/>
  <c r="I1703" i="1"/>
  <c r="H1703" i="1"/>
  <c r="D1703" i="1"/>
  <c r="P1702" i="1"/>
  <c r="O1702" i="1"/>
  <c r="Q1702" i="1" s="1"/>
  <c r="N1702" i="1"/>
  <c r="J1702" i="1"/>
  <c r="I1702" i="1"/>
  <c r="H1702" i="1"/>
  <c r="D1702" i="1"/>
  <c r="P1701" i="1"/>
  <c r="O1701" i="1"/>
  <c r="Q1701" i="1" s="1"/>
  <c r="W1701" i="1" s="1"/>
  <c r="N1701" i="1"/>
  <c r="J1701" i="1"/>
  <c r="I1701" i="1"/>
  <c r="H1701" i="1"/>
  <c r="D1701" i="1"/>
  <c r="P1700" i="1"/>
  <c r="O1700" i="1"/>
  <c r="Q1700" i="1" s="1"/>
  <c r="N1700" i="1"/>
  <c r="J1700" i="1"/>
  <c r="I1700" i="1"/>
  <c r="H1700" i="1"/>
  <c r="D1700" i="1"/>
  <c r="P1699" i="1"/>
  <c r="O1699" i="1"/>
  <c r="Q1699" i="1" s="1"/>
  <c r="N1699" i="1"/>
  <c r="J1699" i="1"/>
  <c r="I1699" i="1"/>
  <c r="H1699" i="1"/>
  <c r="D1699" i="1"/>
  <c r="P1698" i="1"/>
  <c r="O1698" i="1"/>
  <c r="Q1698" i="1" s="1"/>
  <c r="W1698" i="1" s="1"/>
  <c r="N1698" i="1"/>
  <c r="J1698" i="1"/>
  <c r="I1698" i="1"/>
  <c r="H1698" i="1"/>
  <c r="D1698" i="1"/>
  <c r="P1697" i="1"/>
  <c r="O1697" i="1"/>
  <c r="Q1697" i="1" s="1"/>
  <c r="N1697" i="1"/>
  <c r="J1697" i="1"/>
  <c r="I1697" i="1"/>
  <c r="H1697" i="1"/>
  <c r="D1697" i="1"/>
  <c r="P1696" i="1"/>
  <c r="O1696" i="1"/>
  <c r="Q1696" i="1" s="1"/>
  <c r="N1696" i="1"/>
  <c r="J1696" i="1"/>
  <c r="I1696" i="1"/>
  <c r="H1696" i="1"/>
  <c r="D1696" i="1"/>
  <c r="P1695" i="1"/>
  <c r="O1695" i="1"/>
  <c r="Q1695" i="1" s="1"/>
  <c r="N1695" i="1"/>
  <c r="J1695" i="1"/>
  <c r="I1695" i="1"/>
  <c r="H1695" i="1"/>
  <c r="D1695" i="1"/>
  <c r="P1694" i="1"/>
  <c r="O1694" i="1"/>
  <c r="Q1694" i="1" s="1"/>
  <c r="T1694" i="1" s="1"/>
  <c r="N1694" i="1"/>
  <c r="J1694" i="1"/>
  <c r="I1694" i="1"/>
  <c r="H1694" i="1"/>
  <c r="D1694" i="1"/>
  <c r="P1693" i="1"/>
  <c r="O1693" i="1"/>
  <c r="Q1693" i="1" s="1"/>
  <c r="N1693" i="1"/>
  <c r="J1693" i="1"/>
  <c r="I1693" i="1"/>
  <c r="H1693" i="1"/>
  <c r="D1693" i="1"/>
  <c r="P1692" i="1"/>
  <c r="O1692" i="1"/>
  <c r="Q1692" i="1" s="1"/>
  <c r="N1692" i="1"/>
  <c r="J1692" i="1"/>
  <c r="I1692" i="1"/>
  <c r="H1692" i="1"/>
  <c r="D1692" i="1"/>
  <c r="P1691" i="1"/>
  <c r="O1691" i="1"/>
  <c r="Q1691" i="1" s="1"/>
  <c r="N1691" i="1"/>
  <c r="J1691" i="1"/>
  <c r="I1691" i="1"/>
  <c r="H1691" i="1"/>
  <c r="D1691" i="1"/>
  <c r="P1690" i="1"/>
  <c r="O1690" i="1"/>
  <c r="Q1690" i="1" s="1"/>
  <c r="N1690" i="1"/>
  <c r="J1690" i="1"/>
  <c r="I1690" i="1"/>
  <c r="H1690" i="1"/>
  <c r="D1690" i="1"/>
  <c r="P1689" i="1"/>
  <c r="O1689" i="1"/>
  <c r="Q1689" i="1" s="1"/>
  <c r="N1689" i="1"/>
  <c r="J1689" i="1"/>
  <c r="I1689" i="1"/>
  <c r="H1689" i="1"/>
  <c r="D1689" i="1"/>
  <c r="P1688" i="1"/>
  <c r="O1688" i="1"/>
  <c r="Q1688" i="1" s="1"/>
  <c r="U1688" i="1" s="1"/>
  <c r="N1688" i="1"/>
  <c r="J1688" i="1"/>
  <c r="I1688" i="1"/>
  <c r="H1688" i="1"/>
  <c r="D1688" i="1"/>
  <c r="P1687" i="1"/>
  <c r="O1687" i="1"/>
  <c r="Q1687" i="1" s="1"/>
  <c r="N1687" i="1"/>
  <c r="J1687" i="1"/>
  <c r="I1687" i="1"/>
  <c r="H1687" i="1"/>
  <c r="D1687" i="1"/>
  <c r="P1686" i="1"/>
  <c r="O1686" i="1"/>
  <c r="Q1686" i="1" s="1"/>
  <c r="X1686" i="1" s="1"/>
  <c r="N1686" i="1"/>
  <c r="J1686" i="1"/>
  <c r="I1686" i="1"/>
  <c r="H1686" i="1"/>
  <c r="D1686" i="1"/>
  <c r="P1685" i="1"/>
  <c r="O1685" i="1"/>
  <c r="Q1685" i="1" s="1"/>
  <c r="N1685" i="1"/>
  <c r="J1685" i="1"/>
  <c r="I1685" i="1"/>
  <c r="H1685" i="1"/>
  <c r="D1685" i="1"/>
  <c r="P1684" i="1"/>
  <c r="O1684" i="1"/>
  <c r="Q1684" i="1" s="1"/>
  <c r="N1684" i="1"/>
  <c r="J1684" i="1"/>
  <c r="I1684" i="1"/>
  <c r="H1684" i="1"/>
  <c r="D1684" i="1"/>
  <c r="P1683" i="1"/>
  <c r="O1683" i="1"/>
  <c r="Q1683" i="1" s="1"/>
  <c r="N1683" i="1"/>
  <c r="J1683" i="1"/>
  <c r="I1683" i="1"/>
  <c r="H1683" i="1"/>
  <c r="D1683" i="1"/>
  <c r="P1682" i="1"/>
  <c r="O1682" i="1"/>
  <c r="Q1682" i="1" s="1"/>
  <c r="T1682" i="1" s="1"/>
  <c r="N1682" i="1"/>
  <c r="J1682" i="1"/>
  <c r="I1682" i="1"/>
  <c r="H1682" i="1"/>
  <c r="D1682" i="1"/>
  <c r="P1681" i="1"/>
  <c r="O1681" i="1"/>
  <c r="Q1681" i="1" s="1"/>
  <c r="N1681" i="1"/>
  <c r="J1681" i="1"/>
  <c r="I1681" i="1"/>
  <c r="H1681" i="1"/>
  <c r="D1681" i="1"/>
  <c r="P1680" i="1"/>
  <c r="O1680" i="1"/>
  <c r="Q1680" i="1" s="1"/>
  <c r="N1680" i="1"/>
  <c r="J1680" i="1"/>
  <c r="I1680" i="1"/>
  <c r="H1680" i="1"/>
  <c r="D1680" i="1"/>
  <c r="P1679" i="1"/>
  <c r="O1679" i="1"/>
  <c r="Q1679" i="1" s="1"/>
  <c r="N1679" i="1"/>
  <c r="J1679" i="1"/>
  <c r="I1679" i="1"/>
  <c r="H1679" i="1"/>
  <c r="D1679" i="1"/>
  <c r="P1678" i="1"/>
  <c r="O1678" i="1"/>
  <c r="Q1678" i="1" s="1"/>
  <c r="N1678" i="1"/>
  <c r="J1678" i="1"/>
  <c r="I1678" i="1"/>
  <c r="H1678" i="1"/>
  <c r="D1678" i="1"/>
  <c r="P1677" i="1"/>
  <c r="O1677" i="1"/>
  <c r="Q1677" i="1" s="1"/>
  <c r="N1677" i="1"/>
  <c r="J1677" i="1"/>
  <c r="I1677" i="1"/>
  <c r="H1677" i="1"/>
  <c r="D1677" i="1"/>
  <c r="P1676" i="1"/>
  <c r="O1676" i="1"/>
  <c r="Q1676" i="1" s="1"/>
  <c r="N1676" i="1"/>
  <c r="J1676" i="1"/>
  <c r="I1676" i="1"/>
  <c r="H1676" i="1"/>
  <c r="D1676" i="1"/>
  <c r="P1675" i="1"/>
  <c r="O1675" i="1"/>
  <c r="Q1675" i="1" s="1"/>
  <c r="N1675" i="1"/>
  <c r="J1675" i="1"/>
  <c r="I1675" i="1"/>
  <c r="H1675" i="1"/>
  <c r="D1675" i="1"/>
  <c r="P1674" i="1"/>
  <c r="O1674" i="1"/>
  <c r="Q1674" i="1" s="1"/>
  <c r="N1674" i="1"/>
  <c r="J1674" i="1"/>
  <c r="I1674" i="1"/>
  <c r="H1674" i="1"/>
  <c r="D1674" i="1"/>
  <c r="P1673" i="1"/>
  <c r="O1673" i="1"/>
  <c r="Q1673" i="1" s="1"/>
  <c r="N1673" i="1"/>
  <c r="J1673" i="1"/>
  <c r="I1673" i="1"/>
  <c r="H1673" i="1"/>
  <c r="D1673" i="1"/>
  <c r="P1672" i="1"/>
  <c r="O1672" i="1"/>
  <c r="Q1672" i="1" s="1"/>
  <c r="N1672" i="1"/>
  <c r="J1672" i="1"/>
  <c r="I1672" i="1"/>
  <c r="H1672" i="1"/>
  <c r="D1672" i="1"/>
  <c r="P1671" i="1"/>
  <c r="O1671" i="1"/>
  <c r="Q1671" i="1" s="1"/>
  <c r="N1671" i="1"/>
  <c r="J1671" i="1"/>
  <c r="I1671" i="1"/>
  <c r="H1671" i="1"/>
  <c r="D1671" i="1"/>
  <c r="P1670" i="1"/>
  <c r="O1670" i="1"/>
  <c r="Q1670" i="1" s="1"/>
  <c r="N1670" i="1"/>
  <c r="J1670" i="1"/>
  <c r="I1670" i="1"/>
  <c r="H1670" i="1"/>
  <c r="D1670" i="1"/>
  <c r="P1669" i="1"/>
  <c r="O1669" i="1"/>
  <c r="Q1669" i="1" s="1"/>
  <c r="N1669" i="1"/>
  <c r="J1669" i="1"/>
  <c r="I1669" i="1"/>
  <c r="H1669" i="1"/>
  <c r="D1669" i="1"/>
  <c r="P1668" i="1"/>
  <c r="O1668" i="1"/>
  <c r="Q1668" i="1" s="1"/>
  <c r="X1668" i="1" s="1"/>
  <c r="N1668" i="1"/>
  <c r="J1668" i="1"/>
  <c r="I1668" i="1"/>
  <c r="H1668" i="1"/>
  <c r="D1668" i="1"/>
  <c r="P1667" i="1"/>
  <c r="O1667" i="1"/>
  <c r="Q1667" i="1" s="1"/>
  <c r="N1667" i="1"/>
  <c r="J1667" i="1"/>
  <c r="I1667" i="1"/>
  <c r="H1667" i="1"/>
  <c r="D1667" i="1"/>
  <c r="P1666" i="1"/>
  <c r="O1666" i="1"/>
  <c r="Q1666" i="1" s="1"/>
  <c r="X1666" i="1" s="1"/>
  <c r="N1666" i="1"/>
  <c r="J1666" i="1"/>
  <c r="I1666" i="1"/>
  <c r="H1666" i="1"/>
  <c r="D1666" i="1"/>
  <c r="P1665" i="1"/>
  <c r="O1665" i="1"/>
  <c r="Q1665" i="1" s="1"/>
  <c r="N1665" i="1"/>
  <c r="J1665" i="1"/>
  <c r="I1665" i="1"/>
  <c r="H1665" i="1"/>
  <c r="D1665" i="1"/>
  <c r="P1664" i="1"/>
  <c r="O1664" i="1"/>
  <c r="Q1664" i="1" s="1"/>
  <c r="N1664" i="1"/>
  <c r="J1664" i="1"/>
  <c r="I1664" i="1"/>
  <c r="H1664" i="1"/>
  <c r="D1664" i="1"/>
  <c r="P1663" i="1"/>
  <c r="O1663" i="1"/>
  <c r="Q1663" i="1" s="1"/>
  <c r="T1663" i="1" s="1"/>
  <c r="N1663" i="1"/>
  <c r="J1663" i="1"/>
  <c r="I1663" i="1"/>
  <c r="H1663" i="1"/>
  <c r="D1663" i="1"/>
  <c r="P1662" i="1"/>
  <c r="O1662" i="1"/>
  <c r="Q1662" i="1" s="1"/>
  <c r="N1662" i="1"/>
  <c r="J1662" i="1"/>
  <c r="I1662" i="1"/>
  <c r="H1662" i="1"/>
  <c r="D1662" i="1"/>
  <c r="P1661" i="1"/>
  <c r="O1661" i="1"/>
  <c r="Q1661" i="1" s="1"/>
  <c r="N1661" i="1"/>
  <c r="J1661" i="1"/>
  <c r="I1661" i="1"/>
  <c r="H1661" i="1"/>
  <c r="D1661" i="1"/>
  <c r="P1660" i="1"/>
  <c r="O1660" i="1"/>
  <c r="Q1660" i="1" s="1"/>
  <c r="U1660" i="1" s="1"/>
  <c r="N1660" i="1"/>
  <c r="J1660" i="1"/>
  <c r="I1660" i="1"/>
  <c r="H1660" i="1"/>
  <c r="D1660" i="1"/>
  <c r="P1659" i="1"/>
  <c r="O1659" i="1"/>
  <c r="Q1659" i="1" s="1"/>
  <c r="N1659" i="1"/>
  <c r="J1659" i="1"/>
  <c r="I1659" i="1"/>
  <c r="H1659" i="1"/>
  <c r="D1659" i="1"/>
  <c r="P1658" i="1"/>
  <c r="O1658" i="1"/>
  <c r="Q1658" i="1" s="1"/>
  <c r="N1658" i="1"/>
  <c r="J1658" i="1"/>
  <c r="I1658" i="1"/>
  <c r="H1658" i="1"/>
  <c r="D1658" i="1"/>
  <c r="P1657" i="1"/>
  <c r="O1657" i="1"/>
  <c r="Q1657" i="1" s="1"/>
  <c r="N1657" i="1"/>
  <c r="J1657" i="1"/>
  <c r="I1657" i="1"/>
  <c r="H1657" i="1"/>
  <c r="D1657" i="1"/>
  <c r="P1656" i="1"/>
  <c r="O1656" i="1"/>
  <c r="Q1656" i="1" s="1"/>
  <c r="N1656" i="1"/>
  <c r="J1656" i="1"/>
  <c r="I1656" i="1"/>
  <c r="H1656" i="1"/>
  <c r="D1656" i="1"/>
  <c r="P1655" i="1"/>
  <c r="O1655" i="1"/>
  <c r="Q1655" i="1" s="1"/>
  <c r="X1655" i="1" s="1"/>
  <c r="N1655" i="1"/>
  <c r="J1655" i="1"/>
  <c r="I1655" i="1"/>
  <c r="H1655" i="1"/>
  <c r="D1655" i="1"/>
  <c r="P1654" i="1"/>
  <c r="O1654" i="1"/>
  <c r="Q1654" i="1" s="1"/>
  <c r="U1654" i="1" s="1"/>
  <c r="N1654" i="1"/>
  <c r="J1654" i="1"/>
  <c r="I1654" i="1"/>
  <c r="H1654" i="1"/>
  <c r="D1654" i="1"/>
  <c r="P1653" i="1"/>
  <c r="O1653" i="1"/>
  <c r="Q1653" i="1" s="1"/>
  <c r="X1653" i="1" s="1"/>
  <c r="N1653" i="1"/>
  <c r="J1653" i="1"/>
  <c r="I1653" i="1"/>
  <c r="H1653" i="1"/>
  <c r="D1653" i="1"/>
  <c r="P1652" i="1"/>
  <c r="O1652" i="1"/>
  <c r="Q1652" i="1" s="1"/>
  <c r="W1652" i="1" s="1"/>
  <c r="N1652" i="1"/>
  <c r="J1652" i="1"/>
  <c r="I1652" i="1"/>
  <c r="H1652" i="1"/>
  <c r="D1652" i="1"/>
  <c r="P1651" i="1"/>
  <c r="O1651" i="1"/>
  <c r="Q1651" i="1" s="1"/>
  <c r="N1651" i="1"/>
  <c r="J1651" i="1"/>
  <c r="I1651" i="1"/>
  <c r="H1651" i="1"/>
  <c r="D1651" i="1"/>
  <c r="P1650" i="1"/>
  <c r="O1650" i="1"/>
  <c r="Q1650" i="1" s="1"/>
  <c r="X1650" i="1" s="1"/>
  <c r="N1650" i="1"/>
  <c r="J1650" i="1"/>
  <c r="I1650" i="1"/>
  <c r="H1650" i="1"/>
  <c r="D1650" i="1"/>
  <c r="P1649" i="1"/>
  <c r="O1649" i="1"/>
  <c r="Q1649" i="1" s="1"/>
  <c r="N1649" i="1"/>
  <c r="J1649" i="1"/>
  <c r="I1649" i="1"/>
  <c r="H1649" i="1"/>
  <c r="D1649" i="1"/>
  <c r="P1648" i="1"/>
  <c r="O1648" i="1"/>
  <c r="Q1648" i="1" s="1"/>
  <c r="N1648" i="1"/>
  <c r="J1648" i="1"/>
  <c r="I1648" i="1"/>
  <c r="H1648" i="1"/>
  <c r="D1648" i="1"/>
  <c r="P1647" i="1"/>
  <c r="O1647" i="1"/>
  <c r="Q1647" i="1" s="1"/>
  <c r="W1647" i="1" s="1"/>
  <c r="N1647" i="1"/>
  <c r="J1647" i="1"/>
  <c r="I1647" i="1"/>
  <c r="H1647" i="1"/>
  <c r="D1647" i="1"/>
  <c r="P1646" i="1"/>
  <c r="O1646" i="1"/>
  <c r="Q1646" i="1" s="1"/>
  <c r="N1646" i="1"/>
  <c r="J1646" i="1"/>
  <c r="I1646" i="1"/>
  <c r="H1646" i="1"/>
  <c r="D1646" i="1"/>
  <c r="P1645" i="1"/>
  <c r="O1645" i="1"/>
  <c r="Q1645" i="1" s="1"/>
  <c r="N1645" i="1"/>
  <c r="J1645" i="1"/>
  <c r="I1645" i="1"/>
  <c r="H1645" i="1"/>
  <c r="D1645" i="1"/>
  <c r="P1644" i="1"/>
  <c r="O1644" i="1"/>
  <c r="Q1644" i="1" s="1"/>
  <c r="N1644" i="1"/>
  <c r="J1644" i="1"/>
  <c r="I1644" i="1"/>
  <c r="H1644" i="1"/>
  <c r="D1644" i="1"/>
  <c r="P1643" i="1"/>
  <c r="O1643" i="1"/>
  <c r="Q1643" i="1" s="1"/>
  <c r="N1643" i="1"/>
  <c r="J1643" i="1"/>
  <c r="I1643" i="1"/>
  <c r="H1643" i="1"/>
  <c r="D1643" i="1"/>
  <c r="P1642" i="1"/>
  <c r="O1642" i="1"/>
  <c r="Q1642" i="1" s="1"/>
  <c r="U1642" i="1" s="1"/>
  <c r="N1642" i="1"/>
  <c r="J1642" i="1"/>
  <c r="I1642" i="1"/>
  <c r="H1642" i="1"/>
  <c r="D1642" i="1"/>
  <c r="P1641" i="1"/>
  <c r="O1641" i="1"/>
  <c r="Q1641" i="1" s="1"/>
  <c r="N1641" i="1"/>
  <c r="J1641" i="1"/>
  <c r="I1641" i="1"/>
  <c r="H1641" i="1"/>
  <c r="D1641" i="1"/>
  <c r="P1640" i="1"/>
  <c r="O1640" i="1"/>
  <c r="Q1640" i="1" s="1"/>
  <c r="U1640" i="1" s="1"/>
  <c r="N1640" i="1"/>
  <c r="J1640" i="1"/>
  <c r="I1640" i="1"/>
  <c r="H1640" i="1"/>
  <c r="D1640" i="1"/>
  <c r="P1639" i="1"/>
  <c r="O1639" i="1"/>
  <c r="Q1639" i="1" s="1"/>
  <c r="N1639" i="1"/>
  <c r="J1639" i="1"/>
  <c r="I1639" i="1"/>
  <c r="H1639" i="1"/>
  <c r="D1639" i="1"/>
  <c r="P1638" i="1"/>
  <c r="O1638" i="1"/>
  <c r="Q1638" i="1" s="1"/>
  <c r="N1638" i="1"/>
  <c r="J1638" i="1"/>
  <c r="I1638" i="1"/>
  <c r="H1638" i="1"/>
  <c r="D1638" i="1"/>
  <c r="P1637" i="1"/>
  <c r="O1637" i="1"/>
  <c r="Q1637" i="1" s="1"/>
  <c r="N1637" i="1"/>
  <c r="J1637" i="1"/>
  <c r="I1637" i="1"/>
  <c r="H1637" i="1"/>
  <c r="D1637" i="1"/>
  <c r="P1636" i="1"/>
  <c r="O1636" i="1"/>
  <c r="Q1636" i="1" s="1"/>
  <c r="N1636" i="1"/>
  <c r="J1636" i="1"/>
  <c r="I1636" i="1"/>
  <c r="H1636" i="1"/>
  <c r="D1636" i="1"/>
  <c r="P1635" i="1"/>
  <c r="O1635" i="1"/>
  <c r="Q1635" i="1" s="1"/>
  <c r="X1635" i="1" s="1"/>
  <c r="N1635" i="1"/>
  <c r="J1635" i="1"/>
  <c r="I1635" i="1"/>
  <c r="H1635" i="1"/>
  <c r="D1635" i="1"/>
  <c r="P1634" i="1"/>
  <c r="O1634" i="1"/>
  <c r="Q1634" i="1" s="1"/>
  <c r="N1634" i="1"/>
  <c r="J1634" i="1"/>
  <c r="I1634" i="1"/>
  <c r="H1634" i="1"/>
  <c r="D1634" i="1"/>
  <c r="P1633" i="1"/>
  <c r="O1633" i="1"/>
  <c r="Q1633" i="1" s="1"/>
  <c r="W1633" i="1" s="1"/>
  <c r="N1633" i="1"/>
  <c r="J1633" i="1"/>
  <c r="I1633" i="1"/>
  <c r="H1633" i="1"/>
  <c r="D1633" i="1"/>
  <c r="P1632" i="1"/>
  <c r="O1632" i="1"/>
  <c r="Q1632" i="1" s="1"/>
  <c r="N1632" i="1"/>
  <c r="J1632" i="1"/>
  <c r="I1632" i="1"/>
  <c r="H1632" i="1"/>
  <c r="D1632" i="1"/>
  <c r="P1631" i="1"/>
  <c r="O1631" i="1"/>
  <c r="Q1631" i="1" s="1"/>
  <c r="N1631" i="1"/>
  <c r="J1631" i="1"/>
  <c r="I1631" i="1"/>
  <c r="H1631" i="1"/>
  <c r="D1631" i="1"/>
  <c r="P1630" i="1"/>
  <c r="O1630" i="1"/>
  <c r="Q1630" i="1" s="1"/>
  <c r="U1630" i="1" s="1"/>
  <c r="N1630" i="1"/>
  <c r="J1630" i="1"/>
  <c r="I1630" i="1"/>
  <c r="H1630" i="1"/>
  <c r="D1630" i="1"/>
  <c r="P1629" i="1"/>
  <c r="O1629" i="1"/>
  <c r="Q1629" i="1" s="1"/>
  <c r="N1629" i="1"/>
  <c r="J1629" i="1"/>
  <c r="I1629" i="1"/>
  <c r="H1629" i="1"/>
  <c r="D1629" i="1"/>
  <c r="P1628" i="1"/>
  <c r="O1628" i="1"/>
  <c r="Q1628" i="1" s="1"/>
  <c r="U1628" i="1" s="1"/>
  <c r="N1628" i="1"/>
  <c r="J1628" i="1"/>
  <c r="I1628" i="1"/>
  <c r="H1628" i="1"/>
  <c r="D1628" i="1"/>
  <c r="P1627" i="1"/>
  <c r="O1627" i="1"/>
  <c r="Q1627" i="1" s="1"/>
  <c r="N1627" i="1"/>
  <c r="J1627" i="1"/>
  <c r="I1627" i="1"/>
  <c r="H1627" i="1"/>
  <c r="D1627" i="1"/>
  <c r="P1626" i="1"/>
  <c r="O1626" i="1"/>
  <c r="Q1626" i="1" s="1"/>
  <c r="N1626" i="1"/>
  <c r="J1626" i="1"/>
  <c r="I1626" i="1"/>
  <c r="H1626" i="1"/>
  <c r="D1626" i="1"/>
  <c r="P1625" i="1"/>
  <c r="O1625" i="1"/>
  <c r="Q1625" i="1" s="1"/>
  <c r="U1625" i="1" s="1"/>
  <c r="N1625" i="1"/>
  <c r="J1625" i="1"/>
  <c r="I1625" i="1"/>
  <c r="H1625" i="1"/>
  <c r="D1625" i="1"/>
  <c r="P1624" i="1"/>
  <c r="O1624" i="1"/>
  <c r="Q1624" i="1" s="1"/>
  <c r="N1624" i="1"/>
  <c r="J1624" i="1"/>
  <c r="I1624" i="1"/>
  <c r="H1624" i="1"/>
  <c r="D1624" i="1"/>
  <c r="P1623" i="1"/>
  <c r="O1623" i="1"/>
  <c r="Q1623" i="1" s="1"/>
  <c r="N1623" i="1"/>
  <c r="J1623" i="1"/>
  <c r="I1623" i="1"/>
  <c r="H1623" i="1"/>
  <c r="D1623" i="1"/>
  <c r="P1622" i="1"/>
  <c r="O1622" i="1"/>
  <c r="Q1622" i="1" s="1"/>
  <c r="N1622" i="1"/>
  <c r="J1622" i="1"/>
  <c r="I1622" i="1"/>
  <c r="H1622" i="1"/>
  <c r="D1622" i="1"/>
  <c r="P1621" i="1"/>
  <c r="O1621" i="1"/>
  <c r="Q1621" i="1" s="1"/>
  <c r="X1621" i="1" s="1"/>
  <c r="N1621" i="1"/>
  <c r="J1621" i="1"/>
  <c r="I1621" i="1"/>
  <c r="H1621" i="1"/>
  <c r="D1621" i="1"/>
  <c r="P1620" i="1"/>
  <c r="O1620" i="1"/>
  <c r="Q1620" i="1" s="1"/>
  <c r="N1620" i="1"/>
  <c r="J1620" i="1"/>
  <c r="I1620" i="1"/>
  <c r="H1620" i="1"/>
  <c r="D1620" i="1"/>
  <c r="P1619" i="1"/>
  <c r="O1619" i="1"/>
  <c r="Q1619" i="1" s="1"/>
  <c r="N1619" i="1"/>
  <c r="J1619" i="1"/>
  <c r="I1619" i="1"/>
  <c r="H1619" i="1"/>
  <c r="D1619" i="1"/>
  <c r="P1618" i="1"/>
  <c r="O1618" i="1"/>
  <c r="Q1618" i="1" s="1"/>
  <c r="X1618" i="1" s="1"/>
  <c r="N1618" i="1"/>
  <c r="J1618" i="1"/>
  <c r="I1618" i="1"/>
  <c r="H1618" i="1"/>
  <c r="D1618" i="1"/>
  <c r="P1617" i="1"/>
  <c r="O1617" i="1"/>
  <c r="Q1617" i="1" s="1"/>
  <c r="T1617" i="1" s="1"/>
  <c r="N1617" i="1"/>
  <c r="J1617" i="1"/>
  <c r="I1617" i="1"/>
  <c r="H1617" i="1"/>
  <c r="D1617" i="1"/>
  <c r="P1616" i="1"/>
  <c r="O1616" i="1"/>
  <c r="Q1616" i="1" s="1"/>
  <c r="N1616" i="1"/>
  <c r="J1616" i="1"/>
  <c r="I1616" i="1"/>
  <c r="H1616" i="1"/>
  <c r="D1616" i="1"/>
  <c r="P1615" i="1"/>
  <c r="O1615" i="1"/>
  <c r="Q1615" i="1" s="1"/>
  <c r="N1615" i="1"/>
  <c r="J1615" i="1"/>
  <c r="I1615" i="1"/>
  <c r="H1615" i="1"/>
  <c r="D1615" i="1"/>
  <c r="P1614" i="1"/>
  <c r="O1614" i="1"/>
  <c r="Q1614" i="1" s="1"/>
  <c r="N1614" i="1"/>
  <c r="J1614" i="1"/>
  <c r="I1614" i="1"/>
  <c r="H1614" i="1"/>
  <c r="D1614" i="1"/>
  <c r="P1613" i="1"/>
  <c r="O1613" i="1"/>
  <c r="Q1613" i="1" s="1"/>
  <c r="T1613" i="1" s="1"/>
  <c r="N1613" i="1"/>
  <c r="J1613" i="1"/>
  <c r="I1613" i="1"/>
  <c r="H1613" i="1"/>
  <c r="D1613" i="1"/>
  <c r="P1612" i="1"/>
  <c r="O1612" i="1"/>
  <c r="Q1612" i="1" s="1"/>
  <c r="N1612" i="1"/>
  <c r="J1612" i="1"/>
  <c r="I1612" i="1"/>
  <c r="H1612" i="1"/>
  <c r="D1612" i="1"/>
  <c r="P1611" i="1"/>
  <c r="O1611" i="1"/>
  <c r="Q1611" i="1" s="1"/>
  <c r="W1611" i="1" s="1"/>
  <c r="N1611" i="1"/>
  <c r="J1611" i="1"/>
  <c r="I1611" i="1"/>
  <c r="H1611" i="1"/>
  <c r="D1611" i="1"/>
  <c r="P1610" i="1"/>
  <c r="O1610" i="1"/>
  <c r="Q1610" i="1" s="1"/>
  <c r="N1610" i="1"/>
  <c r="J1610" i="1"/>
  <c r="I1610" i="1"/>
  <c r="H1610" i="1"/>
  <c r="D1610" i="1"/>
  <c r="P1609" i="1"/>
  <c r="O1609" i="1"/>
  <c r="Q1609" i="1" s="1"/>
  <c r="N1609" i="1"/>
  <c r="J1609" i="1"/>
  <c r="I1609" i="1"/>
  <c r="H1609" i="1"/>
  <c r="D1609" i="1"/>
  <c r="P1608" i="1"/>
  <c r="O1608" i="1"/>
  <c r="Q1608" i="1" s="1"/>
  <c r="U1608" i="1" s="1"/>
  <c r="N1608" i="1"/>
  <c r="J1608" i="1"/>
  <c r="I1608" i="1"/>
  <c r="H1608" i="1"/>
  <c r="D1608" i="1"/>
  <c r="P1607" i="1"/>
  <c r="O1607" i="1"/>
  <c r="Q1607" i="1" s="1"/>
  <c r="N1607" i="1"/>
  <c r="J1607" i="1"/>
  <c r="I1607" i="1"/>
  <c r="H1607" i="1"/>
  <c r="D1607" i="1"/>
  <c r="P1606" i="1"/>
  <c r="O1606" i="1"/>
  <c r="Q1606" i="1" s="1"/>
  <c r="W1606" i="1" s="1"/>
  <c r="N1606" i="1"/>
  <c r="J1606" i="1"/>
  <c r="I1606" i="1"/>
  <c r="H1606" i="1"/>
  <c r="D1606" i="1"/>
  <c r="P1605" i="1"/>
  <c r="O1605" i="1"/>
  <c r="Q1605" i="1" s="1"/>
  <c r="N1605" i="1"/>
  <c r="J1605" i="1"/>
  <c r="I1605" i="1"/>
  <c r="H1605" i="1"/>
  <c r="D1605" i="1"/>
  <c r="P1604" i="1"/>
  <c r="O1604" i="1"/>
  <c r="Q1604" i="1" s="1"/>
  <c r="N1604" i="1"/>
  <c r="J1604" i="1"/>
  <c r="I1604" i="1"/>
  <c r="H1604" i="1"/>
  <c r="D1604" i="1"/>
  <c r="P1603" i="1"/>
  <c r="O1603" i="1"/>
  <c r="Q1603" i="1" s="1"/>
  <c r="N1603" i="1"/>
  <c r="J1603" i="1"/>
  <c r="I1603" i="1"/>
  <c r="H1603" i="1"/>
  <c r="D1603" i="1"/>
  <c r="P1602" i="1"/>
  <c r="O1602" i="1"/>
  <c r="Q1602" i="1" s="1"/>
  <c r="N1602" i="1"/>
  <c r="J1602" i="1"/>
  <c r="I1602" i="1"/>
  <c r="H1602" i="1"/>
  <c r="D1602" i="1"/>
  <c r="P1601" i="1"/>
  <c r="O1601" i="1"/>
  <c r="Q1601" i="1" s="1"/>
  <c r="U1601" i="1" s="1"/>
  <c r="N1601" i="1"/>
  <c r="J1601" i="1"/>
  <c r="I1601" i="1"/>
  <c r="H1601" i="1"/>
  <c r="D1601" i="1"/>
  <c r="P1600" i="1"/>
  <c r="O1600" i="1"/>
  <c r="Q1600" i="1" s="1"/>
  <c r="N1600" i="1"/>
  <c r="J1600" i="1"/>
  <c r="I1600" i="1"/>
  <c r="H1600" i="1"/>
  <c r="D1600" i="1"/>
  <c r="P1599" i="1"/>
  <c r="O1599" i="1"/>
  <c r="Q1599" i="1" s="1"/>
  <c r="N1599" i="1"/>
  <c r="J1599" i="1"/>
  <c r="I1599" i="1"/>
  <c r="H1599" i="1"/>
  <c r="D1599" i="1"/>
  <c r="P1598" i="1"/>
  <c r="O1598" i="1"/>
  <c r="Q1598" i="1" s="1"/>
  <c r="N1598" i="1"/>
  <c r="J1598" i="1"/>
  <c r="I1598" i="1"/>
  <c r="H1598" i="1"/>
  <c r="D1598" i="1"/>
  <c r="P1597" i="1"/>
  <c r="O1597" i="1"/>
  <c r="Q1597" i="1" s="1"/>
  <c r="N1597" i="1"/>
  <c r="J1597" i="1"/>
  <c r="I1597" i="1"/>
  <c r="H1597" i="1"/>
  <c r="D1597" i="1"/>
  <c r="P1596" i="1"/>
  <c r="O1596" i="1"/>
  <c r="Q1596" i="1" s="1"/>
  <c r="T1596" i="1" s="1"/>
  <c r="N1596" i="1"/>
  <c r="J1596" i="1"/>
  <c r="I1596" i="1"/>
  <c r="H1596" i="1"/>
  <c r="D1596" i="1"/>
  <c r="P1595" i="1"/>
  <c r="O1595" i="1"/>
  <c r="Q1595" i="1" s="1"/>
  <c r="N1595" i="1"/>
  <c r="J1595" i="1"/>
  <c r="I1595" i="1"/>
  <c r="H1595" i="1"/>
  <c r="D1595" i="1"/>
  <c r="P1594" i="1"/>
  <c r="O1594" i="1"/>
  <c r="Q1594" i="1" s="1"/>
  <c r="N1594" i="1"/>
  <c r="J1594" i="1"/>
  <c r="I1594" i="1"/>
  <c r="H1594" i="1"/>
  <c r="D1594" i="1"/>
  <c r="P1593" i="1"/>
  <c r="O1593" i="1"/>
  <c r="Q1593" i="1" s="1"/>
  <c r="U1593" i="1" s="1"/>
  <c r="N1593" i="1"/>
  <c r="J1593" i="1"/>
  <c r="I1593" i="1"/>
  <c r="H1593" i="1"/>
  <c r="D1593" i="1"/>
  <c r="P1592" i="1"/>
  <c r="O1592" i="1"/>
  <c r="Q1592" i="1" s="1"/>
  <c r="N1592" i="1"/>
  <c r="J1592" i="1"/>
  <c r="I1592" i="1"/>
  <c r="H1592" i="1"/>
  <c r="D1592" i="1"/>
  <c r="P1591" i="1"/>
  <c r="O1591" i="1"/>
  <c r="Q1591" i="1" s="1"/>
  <c r="T1591" i="1" s="1"/>
  <c r="N1591" i="1"/>
  <c r="J1591" i="1"/>
  <c r="I1591" i="1"/>
  <c r="H1591" i="1"/>
  <c r="D1591" i="1"/>
  <c r="P1590" i="1"/>
  <c r="O1590" i="1"/>
  <c r="Q1590" i="1" s="1"/>
  <c r="N1590" i="1"/>
  <c r="J1590" i="1"/>
  <c r="I1590" i="1"/>
  <c r="H1590" i="1"/>
  <c r="D1590" i="1"/>
  <c r="P1589" i="1"/>
  <c r="O1589" i="1"/>
  <c r="Q1589" i="1" s="1"/>
  <c r="W1589" i="1" s="1"/>
  <c r="N1589" i="1"/>
  <c r="J1589" i="1"/>
  <c r="I1589" i="1"/>
  <c r="H1589" i="1"/>
  <c r="D1589" i="1"/>
  <c r="P1588" i="1"/>
  <c r="O1588" i="1"/>
  <c r="Q1588" i="1" s="1"/>
  <c r="N1588" i="1"/>
  <c r="J1588" i="1"/>
  <c r="I1588" i="1"/>
  <c r="H1588" i="1"/>
  <c r="D1588" i="1"/>
  <c r="P1587" i="1"/>
  <c r="O1587" i="1"/>
  <c r="Q1587" i="1" s="1"/>
  <c r="N1587" i="1"/>
  <c r="J1587" i="1"/>
  <c r="I1587" i="1"/>
  <c r="H1587" i="1"/>
  <c r="D1587" i="1"/>
  <c r="P1586" i="1"/>
  <c r="O1586" i="1"/>
  <c r="Q1586" i="1" s="1"/>
  <c r="N1586" i="1"/>
  <c r="J1586" i="1"/>
  <c r="I1586" i="1"/>
  <c r="H1586" i="1"/>
  <c r="D1586" i="1"/>
  <c r="P1585" i="1"/>
  <c r="O1585" i="1"/>
  <c r="Q1585" i="1" s="1"/>
  <c r="N1585" i="1"/>
  <c r="J1585" i="1"/>
  <c r="I1585" i="1"/>
  <c r="H1585" i="1"/>
  <c r="D1585" i="1"/>
  <c r="P1584" i="1"/>
  <c r="O1584" i="1"/>
  <c r="Q1584" i="1" s="1"/>
  <c r="N1584" i="1"/>
  <c r="J1584" i="1"/>
  <c r="I1584" i="1"/>
  <c r="H1584" i="1"/>
  <c r="D1584" i="1"/>
  <c r="P1583" i="1"/>
  <c r="O1583" i="1"/>
  <c r="Q1583" i="1" s="1"/>
  <c r="N1583" i="1"/>
  <c r="J1583" i="1"/>
  <c r="I1583" i="1"/>
  <c r="H1583" i="1"/>
  <c r="D1583" i="1"/>
  <c r="P1582" i="1"/>
  <c r="O1582" i="1"/>
  <c r="Q1582" i="1" s="1"/>
  <c r="W1582" i="1" s="1"/>
  <c r="N1582" i="1"/>
  <c r="J1582" i="1"/>
  <c r="I1582" i="1"/>
  <c r="H1582" i="1"/>
  <c r="D1582" i="1"/>
  <c r="P1581" i="1"/>
  <c r="O1581" i="1"/>
  <c r="Q1581" i="1" s="1"/>
  <c r="N1581" i="1"/>
  <c r="J1581" i="1"/>
  <c r="I1581" i="1"/>
  <c r="H1581" i="1"/>
  <c r="D1581" i="1"/>
  <c r="P1580" i="1"/>
  <c r="O1580" i="1"/>
  <c r="Q1580" i="1" s="1"/>
  <c r="N1580" i="1"/>
  <c r="J1580" i="1"/>
  <c r="I1580" i="1"/>
  <c r="H1580" i="1"/>
  <c r="D1580" i="1"/>
  <c r="P1579" i="1"/>
  <c r="O1579" i="1"/>
  <c r="Q1579" i="1" s="1"/>
  <c r="N1579" i="1"/>
  <c r="J1579" i="1"/>
  <c r="I1579" i="1"/>
  <c r="H1579" i="1"/>
  <c r="D1579" i="1"/>
  <c r="P1578" i="1"/>
  <c r="O1578" i="1"/>
  <c r="Q1578" i="1" s="1"/>
  <c r="N1578" i="1"/>
  <c r="J1578" i="1"/>
  <c r="I1578" i="1"/>
  <c r="H1578" i="1"/>
  <c r="D1578" i="1"/>
  <c r="P1577" i="1"/>
  <c r="O1577" i="1"/>
  <c r="Q1577" i="1" s="1"/>
  <c r="N1577" i="1"/>
  <c r="J1577" i="1"/>
  <c r="I1577" i="1"/>
  <c r="H1577" i="1"/>
  <c r="D1577" i="1"/>
  <c r="P1576" i="1"/>
  <c r="O1576" i="1"/>
  <c r="Q1576" i="1" s="1"/>
  <c r="N1576" i="1"/>
  <c r="J1576" i="1"/>
  <c r="I1576" i="1"/>
  <c r="H1576" i="1"/>
  <c r="D1576" i="1"/>
  <c r="P1575" i="1"/>
  <c r="O1575" i="1"/>
  <c r="Q1575" i="1" s="1"/>
  <c r="W1575" i="1" s="1"/>
  <c r="N1575" i="1"/>
  <c r="J1575" i="1"/>
  <c r="I1575" i="1"/>
  <c r="H1575" i="1"/>
  <c r="D1575" i="1"/>
  <c r="P1574" i="1"/>
  <c r="O1574" i="1"/>
  <c r="Q1574" i="1" s="1"/>
  <c r="X1574" i="1" s="1"/>
  <c r="N1574" i="1"/>
  <c r="J1574" i="1"/>
  <c r="I1574" i="1"/>
  <c r="H1574" i="1"/>
  <c r="D1574" i="1"/>
  <c r="P1573" i="1"/>
  <c r="O1573" i="1"/>
  <c r="Q1573" i="1" s="1"/>
  <c r="N1573" i="1"/>
  <c r="J1573" i="1"/>
  <c r="I1573" i="1"/>
  <c r="H1573" i="1"/>
  <c r="D1573" i="1"/>
  <c r="P1572" i="1"/>
  <c r="O1572" i="1"/>
  <c r="Q1572" i="1" s="1"/>
  <c r="N1572" i="1"/>
  <c r="J1572" i="1"/>
  <c r="I1572" i="1"/>
  <c r="H1572" i="1"/>
  <c r="D1572" i="1"/>
  <c r="P1571" i="1"/>
  <c r="O1571" i="1"/>
  <c r="Q1571" i="1" s="1"/>
  <c r="N1571" i="1"/>
  <c r="J1571" i="1"/>
  <c r="I1571" i="1"/>
  <c r="H1571" i="1"/>
  <c r="D1571" i="1"/>
  <c r="P1570" i="1"/>
  <c r="O1570" i="1"/>
  <c r="Q1570" i="1" s="1"/>
  <c r="N1570" i="1"/>
  <c r="J1570" i="1"/>
  <c r="I1570" i="1"/>
  <c r="H1570" i="1"/>
  <c r="D1570" i="1"/>
  <c r="P1569" i="1"/>
  <c r="O1569" i="1"/>
  <c r="Q1569" i="1" s="1"/>
  <c r="X1569" i="1" s="1"/>
  <c r="N1569" i="1"/>
  <c r="J1569" i="1"/>
  <c r="I1569" i="1"/>
  <c r="H1569" i="1"/>
  <c r="D1569" i="1"/>
  <c r="P1568" i="1"/>
  <c r="O1568" i="1"/>
  <c r="Q1568" i="1" s="1"/>
  <c r="W1568" i="1" s="1"/>
  <c r="N1568" i="1"/>
  <c r="J1568" i="1"/>
  <c r="I1568" i="1"/>
  <c r="H1568" i="1"/>
  <c r="D1568" i="1"/>
  <c r="P1567" i="1"/>
  <c r="O1567" i="1"/>
  <c r="Q1567" i="1" s="1"/>
  <c r="N1567" i="1"/>
  <c r="J1567" i="1"/>
  <c r="I1567" i="1"/>
  <c r="H1567" i="1"/>
  <c r="D1567" i="1"/>
  <c r="P1566" i="1"/>
  <c r="O1566" i="1"/>
  <c r="Q1566" i="1" s="1"/>
  <c r="T1566" i="1" s="1"/>
  <c r="N1566" i="1"/>
  <c r="J1566" i="1"/>
  <c r="I1566" i="1"/>
  <c r="H1566" i="1"/>
  <c r="D1566" i="1"/>
  <c r="P1565" i="1"/>
  <c r="O1565" i="1"/>
  <c r="Q1565" i="1" s="1"/>
  <c r="N1565" i="1"/>
  <c r="J1565" i="1"/>
  <c r="I1565" i="1"/>
  <c r="H1565" i="1"/>
  <c r="D1565" i="1"/>
  <c r="P1564" i="1"/>
  <c r="O1564" i="1"/>
  <c r="Q1564" i="1" s="1"/>
  <c r="N1564" i="1"/>
  <c r="J1564" i="1"/>
  <c r="I1564" i="1"/>
  <c r="H1564" i="1"/>
  <c r="D1564" i="1"/>
  <c r="P1563" i="1"/>
  <c r="O1563" i="1"/>
  <c r="Q1563" i="1" s="1"/>
  <c r="N1563" i="1"/>
  <c r="J1563" i="1"/>
  <c r="I1563" i="1"/>
  <c r="H1563" i="1"/>
  <c r="D1563" i="1"/>
  <c r="P1562" i="1"/>
  <c r="O1562" i="1"/>
  <c r="Q1562" i="1" s="1"/>
  <c r="N1562" i="1"/>
  <c r="J1562" i="1"/>
  <c r="I1562" i="1"/>
  <c r="H1562" i="1"/>
  <c r="D1562" i="1"/>
  <c r="P1561" i="1"/>
  <c r="O1561" i="1"/>
  <c r="Q1561" i="1" s="1"/>
  <c r="U1561" i="1" s="1"/>
  <c r="N1561" i="1"/>
  <c r="J1561" i="1"/>
  <c r="I1561" i="1"/>
  <c r="H1561" i="1"/>
  <c r="D1561" i="1"/>
  <c r="P1560" i="1"/>
  <c r="O1560" i="1"/>
  <c r="Q1560" i="1" s="1"/>
  <c r="X1560" i="1" s="1"/>
  <c r="N1560" i="1"/>
  <c r="J1560" i="1"/>
  <c r="I1560" i="1"/>
  <c r="H1560" i="1"/>
  <c r="D1560" i="1"/>
  <c r="P1559" i="1"/>
  <c r="O1559" i="1"/>
  <c r="Q1559" i="1" s="1"/>
  <c r="W1559" i="1" s="1"/>
  <c r="N1559" i="1"/>
  <c r="J1559" i="1"/>
  <c r="I1559" i="1"/>
  <c r="H1559" i="1"/>
  <c r="D1559" i="1"/>
  <c r="P1558" i="1"/>
  <c r="O1558" i="1"/>
  <c r="Q1558" i="1" s="1"/>
  <c r="N1558" i="1"/>
  <c r="J1558" i="1"/>
  <c r="I1558" i="1"/>
  <c r="H1558" i="1"/>
  <c r="D1558" i="1"/>
  <c r="P1557" i="1"/>
  <c r="O1557" i="1"/>
  <c r="Q1557" i="1" s="1"/>
  <c r="N1557" i="1"/>
  <c r="J1557" i="1"/>
  <c r="I1557" i="1"/>
  <c r="H1557" i="1"/>
  <c r="D1557" i="1"/>
  <c r="P1556" i="1"/>
  <c r="O1556" i="1"/>
  <c r="Q1556" i="1" s="1"/>
  <c r="W1556" i="1" s="1"/>
  <c r="N1556" i="1"/>
  <c r="J1556" i="1"/>
  <c r="I1556" i="1"/>
  <c r="H1556" i="1"/>
  <c r="D1556" i="1"/>
  <c r="P1555" i="1"/>
  <c r="O1555" i="1"/>
  <c r="Q1555" i="1" s="1"/>
  <c r="N1555" i="1"/>
  <c r="J1555" i="1"/>
  <c r="I1555" i="1"/>
  <c r="H1555" i="1"/>
  <c r="D1555" i="1"/>
  <c r="P1554" i="1"/>
  <c r="O1554" i="1"/>
  <c r="Q1554" i="1" s="1"/>
  <c r="N1554" i="1"/>
  <c r="J1554" i="1"/>
  <c r="I1554" i="1"/>
  <c r="H1554" i="1"/>
  <c r="D1554" i="1"/>
  <c r="P1553" i="1"/>
  <c r="O1553" i="1"/>
  <c r="Q1553" i="1" s="1"/>
  <c r="N1553" i="1"/>
  <c r="J1553" i="1"/>
  <c r="I1553" i="1"/>
  <c r="H1553" i="1"/>
  <c r="D1553" i="1"/>
  <c r="P1552" i="1"/>
  <c r="O1552" i="1"/>
  <c r="Q1552" i="1" s="1"/>
  <c r="N1552" i="1"/>
  <c r="J1552" i="1"/>
  <c r="I1552" i="1"/>
  <c r="H1552" i="1"/>
  <c r="D1552" i="1"/>
  <c r="P1551" i="1"/>
  <c r="O1551" i="1"/>
  <c r="Q1551" i="1" s="1"/>
  <c r="X1551" i="1" s="1"/>
  <c r="N1551" i="1"/>
  <c r="J1551" i="1"/>
  <c r="I1551" i="1"/>
  <c r="H1551" i="1"/>
  <c r="D1551" i="1"/>
  <c r="P1550" i="1"/>
  <c r="O1550" i="1"/>
  <c r="Q1550" i="1" s="1"/>
  <c r="T1550" i="1" s="1"/>
  <c r="N1550" i="1"/>
  <c r="J1550" i="1"/>
  <c r="I1550" i="1"/>
  <c r="H1550" i="1"/>
  <c r="D1550" i="1"/>
  <c r="P1549" i="1"/>
  <c r="O1549" i="1"/>
  <c r="Q1549" i="1" s="1"/>
  <c r="N1549" i="1"/>
  <c r="J1549" i="1"/>
  <c r="I1549" i="1"/>
  <c r="H1549" i="1"/>
  <c r="D1549" i="1"/>
  <c r="P1548" i="1"/>
  <c r="O1548" i="1"/>
  <c r="Q1548" i="1" s="1"/>
  <c r="W1548" i="1" s="1"/>
  <c r="N1548" i="1"/>
  <c r="J1548" i="1"/>
  <c r="I1548" i="1"/>
  <c r="H1548" i="1"/>
  <c r="D1548" i="1"/>
  <c r="P1547" i="1"/>
  <c r="O1547" i="1"/>
  <c r="Q1547" i="1" s="1"/>
  <c r="N1547" i="1"/>
  <c r="J1547" i="1"/>
  <c r="I1547" i="1"/>
  <c r="H1547" i="1"/>
  <c r="D1547" i="1"/>
  <c r="P1546" i="1"/>
  <c r="O1546" i="1"/>
  <c r="Q1546" i="1" s="1"/>
  <c r="N1546" i="1"/>
  <c r="J1546" i="1"/>
  <c r="I1546" i="1"/>
  <c r="H1546" i="1"/>
  <c r="D1546" i="1"/>
  <c r="P1545" i="1"/>
  <c r="O1545" i="1"/>
  <c r="Q1545" i="1" s="1"/>
  <c r="U1545" i="1" s="1"/>
  <c r="N1545" i="1"/>
  <c r="J1545" i="1"/>
  <c r="I1545" i="1"/>
  <c r="H1545" i="1"/>
  <c r="D1545" i="1"/>
  <c r="P1544" i="1"/>
  <c r="O1544" i="1"/>
  <c r="Q1544" i="1" s="1"/>
  <c r="N1544" i="1"/>
  <c r="J1544" i="1"/>
  <c r="I1544" i="1"/>
  <c r="H1544" i="1"/>
  <c r="D1544" i="1"/>
  <c r="P1543" i="1"/>
  <c r="O1543" i="1"/>
  <c r="Q1543" i="1" s="1"/>
  <c r="N1543" i="1"/>
  <c r="J1543" i="1"/>
  <c r="I1543" i="1"/>
  <c r="H1543" i="1"/>
  <c r="D1543" i="1"/>
  <c r="P1542" i="1"/>
  <c r="O1542" i="1"/>
  <c r="Q1542" i="1" s="1"/>
  <c r="U1542" i="1" s="1"/>
  <c r="N1542" i="1"/>
  <c r="J1542" i="1"/>
  <c r="I1542" i="1"/>
  <c r="H1542" i="1"/>
  <c r="D1542" i="1"/>
  <c r="P1541" i="1"/>
  <c r="O1541" i="1"/>
  <c r="Q1541" i="1" s="1"/>
  <c r="N1541" i="1"/>
  <c r="J1541" i="1"/>
  <c r="I1541" i="1"/>
  <c r="H1541" i="1"/>
  <c r="D1541" i="1"/>
  <c r="P1540" i="1"/>
  <c r="O1540" i="1"/>
  <c r="Q1540" i="1" s="1"/>
  <c r="N1540" i="1"/>
  <c r="J1540" i="1"/>
  <c r="I1540" i="1"/>
  <c r="H1540" i="1"/>
  <c r="D1540" i="1"/>
  <c r="P1539" i="1"/>
  <c r="O1539" i="1"/>
  <c r="Q1539" i="1" s="1"/>
  <c r="N1539" i="1"/>
  <c r="J1539" i="1"/>
  <c r="I1539" i="1"/>
  <c r="H1539" i="1"/>
  <c r="D1539" i="1"/>
  <c r="P1538" i="1"/>
  <c r="O1538" i="1"/>
  <c r="Q1538" i="1" s="1"/>
  <c r="N1538" i="1"/>
  <c r="J1538" i="1"/>
  <c r="I1538" i="1"/>
  <c r="H1538" i="1"/>
  <c r="D1538" i="1"/>
  <c r="P1537" i="1"/>
  <c r="O1537" i="1"/>
  <c r="Q1537" i="1" s="1"/>
  <c r="X1537" i="1" s="1"/>
  <c r="N1537" i="1"/>
  <c r="J1537" i="1"/>
  <c r="I1537" i="1"/>
  <c r="H1537" i="1"/>
  <c r="D1537" i="1"/>
  <c r="P1536" i="1"/>
  <c r="O1536" i="1"/>
  <c r="Q1536" i="1" s="1"/>
  <c r="N1536" i="1"/>
  <c r="J1536" i="1"/>
  <c r="I1536" i="1"/>
  <c r="H1536" i="1"/>
  <c r="D1536" i="1"/>
  <c r="P1535" i="1"/>
  <c r="O1535" i="1"/>
  <c r="Q1535" i="1" s="1"/>
  <c r="N1535" i="1"/>
  <c r="J1535" i="1"/>
  <c r="I1535" i="1"/>
  <c r="H1535" i="1"/>
  <c r="D1535" i="1"/>
  <c r="P1534" i="1"/>
  <c r="O1534" i="1"/>
  <c r="Q1534" i="1" s="1"/>
  <c r="T1534" i="1" s="1"/>
  <c r="N1534" i="1"/>
  <c r="J1534" i="1"/>
  <c r="I1534" i="1"/>
  <c r="H1534" i="1"/>
  <c r="D1534" i="1"/>
  <c r="P1533" i="1"/>
  <c r="O1533" i="1"/>
  <c r="Q1533" i="1" s="1"/>
  <c r="N1533" i="1"/>
  <c r="J1533" i="1"/>
  <c r="I1533" i="1"/>
  <c r="H1533" i="1"/>
  <c r="D1533" i="1"/>
  <c r="P1532" i="1"/>
  <c r="O1532" i="1"/>
  <c r="Q1532" i="1" s="1"/>
  <c r="W1532" i="1" s="1"/>
  <c r="N1532" i="1"/>
  <c r="J1532" i="1"/>
  <c r="I1532" i="1"/>
  <c r="H1532" i="1"/>
  <c r="D1532" i="1"/>
  <c r="P1531" i="1"/>
  <c r="O1531" i="1"/>
  <c r="Q1531" i="1" s="1"/>
  <c r="U1531" i="1" s="1"/>
  <c r="N1531" i="1"/>
  <c r="J1531" i="1"/>
  <c r="I1531" i="1"/>
  <c r="H1531" i="1"/>
  <c r="D1531" i="1"/>
  <c r="P1530" i="1"/>
  <c r="O1530" i="1"/>
  <c r="Q1530" i="1" s="1"/>
  <c r="N1530" i="1"/>
  <c r="J1530" i="1"/>
  <c r="I1530" i="1"/>
  <c r="H1530" i="1"/>
  <c r="D1530" i="1"/>
  <c r="P1529" i="1"/>
  <c r="O1529" i="1"/>
  <c r="Q1529" i="1" s="1"/>
  <c r="U1529" i="1" s="1"/>
  <c r="N1529" i="1"/>
  <c r="J1529" i="1"/>
  <c r="I1529" i="1"/>
  <c r="H1529" i="1"/>
  <c r="D1529" i="1"/>
  <c r="P1528" i="1"/>
  <c r="O1528" i="1"/>
  <c r="Q1528" i="1" s="1"/>
  <c r="N1528" i="1"/>
  <c r="J1528" i="1"/>
  <c r="I1528" i="1"/>
  <c r="H1528" i="1"/>
  <c r="D1528" i="1"/>
  <c r="P1527" i="1"/>
  <c r="O1527" i="1"/>
  <c r="Q1527" i="1" s="1"/>
  <c r="N1527" i="1"/>
  <c r="J1527" i="1"/>
  <c r="I1527" i="1"/>
  <c r="H1527" i="1"/>
  <c r="D1527" i="1"/>
  <c r="P1526" i="1"/>
  <c r="O1526" i="1"/>
  <c r="Q1526" i="1" s="1"/>
  <c r="N1526" i="1"/>
  <c r="J1526" i="1"/>
  <c r="I1526" i="1"/>
  <c r="H1526" i="1"/>
  <c r="D1526" i="1"/>
  <c r="P1525" i="1"/>
  <c r="O1525" i="1"/>
  <c r="Q1525" i="1" s="1"/>
  <c r="N1525" i="1"/>
  <c r="J1525" i="1"/>
  <c r="I1525" i="1"/>
  <c r="H1525" i="1"/>
  <c r="D1525" i="1"/>
  <c r="P1524" i="1"/>
  <c r="O1524" i="1"/>
  <c r="Q1524" i="1" s="1"/>
  <c r="X1524" i="1" s="1"/>
  <c r="N1524" i="1"/>
  <c r="J1524" i="1"/>
  <c r="I1524" i="1"/>
  <c r="H1524" i="1"/>
  <c r="D1524" i="1"/>
  <c r="P1523" i="1"/>
  <c r="O1523" i="1"/>
  <c r="Q1523" i="1" s="1"/>
  <c r="X1523" i="1" s="1"/>
  <c r="N1523" i="1"/>
  <c r="J1523" i="1"/>
  <c r="I1523" i="1"/>
  <c r="H1523" i="1"/>
  <c r="D1523" i="1"/>
  <c r="P1522" i="1"/>
  <c r="O1522" i="1"/>
  <c r="Q1522" i="1" s="1"/>
  <c r="N1522" i="1"/>
  <c r="J1522" i="1"/>
  <c r="I1522" i="1"/>
  <c r="H1522" i="1"/>
  <c r="D1522" i="1"/>
  <c r="P1521" i="1"/>
  <c r="O1521" i="1"/>
  <c r="Q1521" i="1" s="1"/>
  <c r="X1521" i="1" s="1"/>
  <c r="N1521" i="1"/>
  <c r="J1521" i="1"/>
  <c r="I1521" i="1"/>
  <c r="H1521" i="1"/>
  <c r="D1521" i="1"/>
  <c r="P1520" i="1"/>
  <c r="O1520" i="1"/>
  <c r="Q1520" i="1" s="1"/>
  <c r="T1520" i="1" s="1"/>
  <c r="N1520" i="1"/>
  <c r="J1520" i="1"/>
  <c r="I1520" i="1"/>
  <c r="H1520" i="1"/>
  <c r="D1520" i="1"/>
  <c r="P1519" i="1"/>
  <c r="O1519" i="1"/>
  <c r="Q1519" i="1" s="1"/>
  <c r="N1519" i="1"/>
  <c r="J1519" i="1"/>
  <c r="I1519" i="1"/>
  <c r="H1519" i="1"/>
  <c r="D1519" i="1"/>
  <c r="P1518" i="1"/>
  <c r="O1518" i="1"/>
  <c r="Q1518" i="1" s="1"/>
  <c r="N1518" i="1"/>
  <c r="J1518" i="1"/>
  <c r="I1518" i="1"/>
  <c r="H1518" i="1"/>
  <c r="D1518" i="1"/>
  <c r="P1517" i="1"/>
  <c r="O1517" i="1"/>
  <c r="Q1517" i="1" s="1"/>
  <c r="N1517" i="1"/>
  <c r="J1517" i="1"/>
  <c r="I1517" i="1"/>
  <c r="H1517" i="1"/>
  <c r="D1517" i="1"/>
  <c r="P1516" i="1"/>
  <c r="O1516" i="1"/>
  <c r="Q1516" i="1" s="1"/>
  <c r="N1516" i="1"/>
  <c r="J1516" i="1"/>
  <c r="I1516" i="1"/>
  <c r="H1516" i="1"/>
  <c r="D1516" i="1"/>
  <c r="P1515" i="1"/>
  <c r="O1515" i="1"/>
  <c r="Q1515" i="1" s="1"/>
  <c r="T1515" i="1" s="1"/>
  <c r="N1515" i="1"/>
  <c r="J1515" i="1"/>
  <c r="I1515" i="1"/>
  <c r="H1515" i="1"/>
  <c r="D1515" i="1"/>
  <c r="P1514" i="1"/>
  <c r="O1514" i="1"/>
  <c r="Q1514" i="1" s="1"/>
  <c r="T1514" i="1" s="1"/>
  <c r="N1514" i="1"/>
  <c r="J1514" i="1"/>
  <c r="I1514" i="1"/>
  <c r="H1514" i="1"/>
  <c r="D1514" i="1"/>
  <c r="P1513" i="1"/>
  <c r="O1513" i="1"/>
  <c r="Q1513" i="1" s="1"/>
  <c r="N1513" i="1"/>
  <c r="J1513" i="1"/>
  <c r="I1513" i="1"/>
  <c r="H1513" i="1"/>
  <c r="D1513" i="1"/>
  <c r="P1512" i="1"/>
  <c r="O1512" i="1"/>
  <c r="Q1512" i="1" s="1"/>
  <c r="W1512" i="1" s="1"/>
  <c r="N1512" i="1"/>
  <c r="J1512" i="1"/>
  <c r="I1512" i="1"/>
  <c r="H1512" i="1"/>
  <c r="D1512" i="1"/>
  <c r="P1511" i="1"/>
  <c r="O1511" i="1"/>
  <c r="Q1511" i="1" s="1"/>
  <c r="N1511" i="1"/>
  <c r="J1511" i="1"/>
  <c r="I1511" i="1"/>
  <c r="H1511" i="1"/>
  <c r="D1511" i="1"/>
  <c r="P1510" i="1"/>
  <c r="O1510" i="1"/>
  <c r="Q1510" i="1" s="1"/>
  <c r="U1510" i="1" s="1"/>
  <c r="N1510" i="1"/>
  <c r="J1510" i="1"/>
  <c r="I1510" i="1"/>
  <c r="H1510" i="1"/>
  <c r="D1510" i="1"/>
  <c r="P1509" i="1"/>
  <c r="O1509" i="1"/>
  <c r="Q1509" i="1" s="1"/>
  <c r="N1509" i="1"/>
  <c r="J1509" i="1"/>
  <c r="I1509" i="1"/>
  <c r="H1509" i="1"/>
  <c r="D1509" i="1"/>
  <c r="P1508" i="1"/>
  <c r="O1508" i="1"/>
  <c r="Q1508" i="1" s="1"/>
  <c r="N1508" i="1"/>
  <c r="J1508" i="1"/>
  <c r="I1508" i="1"/>
  <c r="H1508" i="1"/>
  <c r="D1508" i="1"/>
  <c r="P1507" i="1"/>
  <c r="O1507" i="1"/>
  <c r="Q1507" i="1" s="1"/>
  <c r="N1507" i="1"/>
  <c r="J1507" i="1"/>
  <c r="I1507" i="1"/>
  <c r="H1507" i="1"/>
  <c r="D1507" i="1"/>
  <c r="P1506" i="1"/>
  <c r="O1506" i="1"/>
  <c r="Q1506" i="1" s="1"/>
  <c r="N1506" i="1"/>
  <c r="J1506" i="1"/>
  <c r="I1506" i="1"/>
  <c r="H1506" i="1"/>
  <c r="D1506" i="1"/>
  <c r="P1505" i="1"/>
  <c r="O1505" i="1"/>
  <c r="Q1505" i="1" s="1"/>
  <c r="N1505" i="1"/>
  <c r="J1505" i="1"/>
  <c r="I1505" i="1"/>
  <c r="H1505" i="1"/>
  <c r="D1505" i="1"/>
  <c r="P1504" i="1"/>
  <c r="O1504" i="1"/>
  <c r="Q1504" i="1" s="1"/>
  <c r="N1504" i="1"/>
  <c r="J1504" i="1"/>
  <c r="I1504" i="1"/>
  <c r="H1504" i="1"/>
  <c r="D1504" i="1"/>
  <c r="P1503" i="1"/>
  <c r="O1503" i="1"/>
  <c r="Q1503" i="1" s="1"/>
  <c r="N1503" i="1"/>
  <c r="J1503" i="1"/>
  <c r="I1503" i="1"/>
  <c r="H1503" i="1"/>
  <c r="D1503" i="1"/>
  <c r="P1502" i="1"/>
  <c r="O1502" i="1"/>
  <c r="Q1502" i="1" s="1"/>
  <c r="U1502" i="1" s="1"/>
  <c r="N1502" i="1"/>
  <c r="J1502" i="1"/>
  <c r="I1502" i="1"/>
  <c r="H1502" i="1"/>
  <c r="D1502" i="1"/>
  <c r="P1501" i="1"/>
  <c r="O1501" i="1"/>
  <c r="Q1501" i="1" s="1"/>
  <c r="U1501" i="1" s="1"/>
  <c r="N1501" i="1"/>
  <c r="J1501" i="1"/>
  <c r="I1501" i="1"/>
  <c r="H1501" i="1"/>
  <c r="D1501" i="1"/>
  <c r="P1500" i="1"/>
  <c r="O1500" i="1"/>
  <c r="Q1500" i="1" s="1"/>
  <c r="N1500" i="1"/>
  <c r="J1500" i="1"/>
  <c r="I1500" i="1"/>
  <c r="H1500" i="1"/>
  <c r="D1500" i="1"/>
  <c r="P1499" i="1"/>
  <c r="O1499" i="1"/>
  <c r="Q1499" i="1" s="1"/>
  <c r="N1499" i="1"/>
  <c r="J1499" i="1"/>
  <c r="I1499" i="1"/>
  <c r="H1499" i="1"/>
  <c r="D1499" i="1"/>
  <c r="P1498" i="1"/>
  <c r="O1498" i="1"/>
  <c r="Q1498" i="1" s="1"/>
  <c r="T1498" i="1" s="1"/>
  <c r="N1498" i="1"/>
  <c r="J1498" i="1"/>
  <c r="I1498" i="1"/>
  <c r="H1498" i="1"/>
  <c r="D1498" i="1"/>
  <c r="P1497" i="1"/>
  <c r="O1497" i="1"/>
  <c r="Q1497" i="1" s="1"/>
  <c r="N1497" i="1"/>
  <c r="J1497" i="1"/>
  <c r="I1497" i="1"/>
  <c r="H1497" i="1"/>
  <c r="D1497" i="1"/>
  <c r="P1496" i="1"/>
  <c r="O1496" i="1"/>
  <c r="Q1496" i="1" s="1"/>
  <c r="N1496" i="1"/>
  <c r="J1496" i="1"/>
  <c r="I1496" i="1"/>
  <c r="H1496" i="1"/>
  <c r="D1496" i="1"/>
  <c r="P1495" i="1"/>
  <c r="O1495" i="1"/>
  <c r="Q1495" i="1" s="1"/>
  <c r="N1495" i="1"/>
  <c r="J1495" i="1"/>
  <c r="I1495" i="1"/>
  <c r="H1495" i="1"/>
  <c r="D1495" i="1"/>
  <c r="P1494" i="1"/>
  <c r="O1494" i="1"/>
  <c r="Q1494" i="1" s="1"/>
  <c r="N1494" i="1"/>
  <c r="J1494" i="1"/>
  <c r="I1494" i="1"/>
  <c r="H1494" i="1"/>
  <c r="D1494" i="1"/>
  <c r="P1493" i="1"/>
  <c r="O1493" i="1"/>
  <c r="Q1493" i="1" s="1"/>
  <c r="N1493" i="1"/>
  <c r="J1493" i="1"/>
  <c r="I1493" i="1"/>
  <c r="H1493" i="1"/>
  <c r="D1493" i="1"/>
  <c r="P1492" i="1"/>
  <c r="O1492" i="1"/>
  <c r="Q1492" i="1" s="1"/>
  <c r="W1492" i="1" s="1"/>
  <c r="N1492" i="1"/>
  <c r="J1492" i="1"/>
  <c r="I1492" i="1"/>
  <c r="H1492" i="1"/>
  <c r="D1492" i="1"/>
  <c r="P1491" i="1"/>
  <c r="O1491" i="1"/>
  <c r="Q1491" i="1" s="1"/>
  <c r="N1491" i="1"/>
  <c r="J1491" i="1"/>
  <c r="I1491" i="1"/>
  <c r="H1491" i="1"/>
  <c r="D1491" i="1"/>
  <c r="P1490" i="1"/>
  <c r="O1490" i="1"/>
  <c r="Q1490" i="1" s="1"/>
  <c r="T1490" i="1" s="1"/>
  <c r="N1490" i="1"/>
  <c r="J1490" i="1"/>
  <c r="I1490" i="1"/>
  <c r="H1490" i="1"/>
  <c r="D1490" i="1"/>
  <c r="P1489" i="1"/>
  <c r="O1489" i="1"/>
  <c r="Q1489" i="1" s="1"/>
  <c r="U1489" i="1" s="1"/>
  <c r="N1489" i="1"/>
  <c r="J1489" i="1"/>
  <c r="I1489" i="1"/>
  <c r="H1489" i="1"/>
  <c r="D1489" i="1"/>
  <c r="P1488" i="1"/>
  <c r="O1488" i="1"/>
  <c r="Q1488" i="1" s="1"/>
  <c r="U1488" i="1" s="1"/>
  <c r="N1488" i="1"/>
  <c r="J1488" i="1"/>
  <c r="I1488" i="1"/>
  <c r="H1488" i="1"/>
  <c r="D1488" i="1"/>
  <c r="P1487" i="1"/>
  <c r="O1487" i="1"/>
  <c r="Q1487" i="1" s="1"/>
  <c r="N1487" i="1"/>
  <c r="J1487" i="1"/>
  <c r="I1487" i="1"/>
  <c r="H1487" i="1"/>
  <c r="D1487" i="1"/>
  <c r="P1486" i="1"/>
  <c r="O1486" i="1"/>
  <c r="Q1486" i="1" s="1"/>
  <c r="U1486" i="1" s="1"/>
  <c r="N1486" i="1"/>
  <c r="J1486" i="1"/>
  <c r="I1486" i="1"/>
  <c r="H1486" i="1"/>
  <c r="D1486" i="1"/>
  <c r="P1485" i="1"/>
  <c r="O1485" i="1"/>
  <c r="Q1485" i="1" s="1"/>
  <c r="U1485" i="1" s="1"/>
  <c r="N1485" i="1"/>
  <c r="J1485" i="1"/>
  <c r="I1485" i="1"/>
  <c r="H1485" i="1"/>
  <c r="D1485" i="1"/>
  <c r="P1484" i="1"/>
  <c r="O1484" i="1"/>
  <c r="Q1484" i="1" s="1"/>
  <c r="W1484" i="1" s="1"/>
  <c r="N1484" i="1"/>
  <c r="J1484" i="1"/>
  <c r="I1484" i="1"/>
  <c r="H1484" i="1"/>
  <c r="D1484" i="1"/>
  <c r="P1483" i="1"/>
  <c r="O1483" i="1"/>
  <c r="Q1483" i="1" s="1"/>
  <c r="N1483" i="1"/>
  <c r="J1483" i="1"/>
  <c r="I1483" i="1"/>
  <c r="H1483" i="1"/>
  <c r="D1483" i="1"/>
  <c r="P1482" i="1"/>
  <c r="O1482" i="1"/>
  <c r="Q1482" i="1" s="1"/>
  <c r="N1482" i="1"/>
  <c r="J1482" i="1"/>
  <c r="I1482" i="1"/>
  <c r="H1482" i="1"/>
  <c r="D1482" i="1"/>
  <c r="P1481" i="1"/>
  <c r="O1481" i="1"/>
  <c r="Q1481" i="1" s="1"/>
  <c r="U1481" i="1" s="1"/>
  <c r="N1481" i="1"/>
  <c r="J1481" i="1"/>
  <c r="I1481" i="1"/>
  <c r="H1481" i="1"/>
  <c r="D1481" i="1"/>
  <c r="P1480" i="1"/>
  <c r="O1480" i="1"/>
  <c r="Q1480" i="1" s="1"/>
  <c r="N1480" i="1"/>
  <c r="J1480" i="1"/>
  <c r="I1480" i="1"/>
  <c r="H1480" i="1"/>
  <c r="D1480" i="1"/>
  <c r="P1479" i="1"/>
  <c r="O1479" i="1"/>
  <c r="Q1479" i="1" s="1"/>
  <c r="N1479" i="1"/>
  <c r="J1479" i="1"/>
  <c r="I1479" i="1"/>
  <c r="H1479" i="1"/>
  <c r="D1479" i="1"/>
  <c r="P1478" i="1"/>
  <c r="O1478" i="1"/>
  <c r="Q1478" i="1" s="1"/>
  <c r="T1478" i="1" s="1"/>
  <c r="N1478" i="1"/>
  <c r="J1478" i="1"/>
  <c r="I1478" i="1"/>
  <c r="H1478" i="1"/>
  <c r="D1478" i="1"/>
  <c r="P1477" i="1"/>
  <c r="O1477" i="1"/>
  <c r="Q1477" i="1" s="1"/>
  <c r="N1477" i="1"/>
  <c r="J1477" i="1"/>
  <c r="I1477" i="1"/>
  <c r="H1477" i="1"/>
  <c r="D1477" i="1"/>
  <c r="P1476" i="1"/>
  <c r="O1476" i="1"/>
  <c r="Q1476" i="1" s="1"/>
  <c r="N1476" i="1"/>
  <c r="J1476" i="1"/>
  <c r="I1476" i="1"/>
  <c r="H1476" i="1"/>
  <c r="D1476" i="1"/>
  <c r="P1475" i="1"/>
  <c r="O1475" i="1"/>
  <c r="Q1475" i="1" s="1"/>
  <c r="N1475" i="1"/>
  <c r="J1475" i="1"/>
  <c r="I1475" i="1"/>
  <c r="H1475" i="1"/>
  <c r="D1475" i="1"/>
  <c r="P1474" i="1"/>
  <c r="O1474" i="1"/>
  <c r="Q1474" i="1" s="1"/>
  <c r="N1474" i="1"/>
  <c r="J1474" i="1"/>
  <c r="I1474" i="1"/>
  <c r="H1474" i="1"/>
  <c r="D1474" i="1"/>
  <c r="P1473" i="1"/>
  <c r="O1473" i="1"/>
  <c r="Q1473" i="1" s="1"/>
  <c r="N1473" i="1"/>
  <c r="J1473" i="1"/>
  <c r="I1473" i="1"/>
  <c r="H1473" i="1"/>
  <c r="D1473" i="1"/>
  <c r="P1472" i="1"/>
  <c r="O1472" i="1"/>
  <c r="Q1472" i="1" s="1"/>
  <c r="N1472" i="1"/>
  <c r="J1472" i="1"/>
  <c r="I1472" i="1"/>
  <c r="H1472" i="1"/>
  <c r="D1472" i="1"/>
  <c r="P1471" i="1"/>
  <c r="O1471" i="1"/>
  <c r="Q1471" i="1" s="1"/>
  <c r="N1471" i="1"/>
  <c r="J1471" i="1"/>
  <c r="I1471" i="1"/>
  <c r="H1471" i="1"/>
  <c r="D1471" i="1"/>
  <c r="P1470" i="1"/>
  <c r="O1470" i="1"/>
  <c r="Q1470" i="1" s="1"/>
  <c r="N1470" i="1"/>
  <c r="J1470" i="1"/>
  <c r="I1470" i="1"/>
  <c r="H1470" i="1"/>
  <c r="D1470" i="1"/>
  <c r="P1469" i="1"/>
  <c r="O1469" i="1"/>
  <c r="Q1469" i="1" s="1"/>
  <c r="N1469" i="1"/>
  <c r="J1469" i="1"/>
  <c r="I1469" i="1"/>
  <c r="H1469" i="1"/>
  <c r="D1469" i="1"/>
  <c r="P1468" i="1"/>
  <c r="O1468" i="1"/>
  <c r="Q1468" i="1" s="1"/>
  <c r="N1468" i="1"/>
  <c r="J1468" i="1"/>
  <c r="I1468" i="1"/>
  <c r="H1468" i="1"/>
  <c r="D1468" i="1"/>
  <c r="P1467" i="1"/>
  <c r="O1467" i="1"/>
  <c r="Q1467" i="1" s="1"/>
  <c r="T1467" i="1" s="1"/>
  <c r="N1467" i="1"/>
  <c r="J1467" i="1"/>
  <c r="I1467" i="1"/>
  <c r="H1467" i="1"/>
  <c r="D1467" i="1"/>
  <c r="P1466" i="1"/>
  <c r="O1466" i="1"/>
  <c r="Q1466" i="1" s="1"/>
  <c r="N1466" i="1"/>
  <c r="J1466" i="1"/>
  <c r="I1466" i="1"/>
  <c r="H1466" i="1"/>
  <c r="D1466" i="1"/>
  <c r="P1465" i="1"/>
  <c r="O1465" i="1"/>
  <c r="Q1465" i="1" s="1"/>
  <c r="N1465" i="1"/>
  <c r="J1465" i="1"/>
  <c r="I1465" i="1"/>
  <c r="H1465" i="1"/>
  <c r="D1465" i="1"/>
  <c r="P1464" i="1"/>
  <c r="O1464" i="1"/>
  <c r="Q1464" i="1" s="1"/>
  <c r="W1464" i="1" s="1"/>
  <c r="N1464" i="1"/>
  <c r="J1464" i="1"/>
  <c r="I1464" i="1"/>
  <c r="H1464" i="1"/>
  <c r="D1464" i="1"/>
  <c r="P1463" i="1"/>
  <c r="O1463" i="1"/>
  <c r="Q1463" i="1" s="1"/>
  <c r="X1463" i="1" s="1"/>
  <c r="N1463" i="1"/>
  <c r="J1463" i="1"/>
  <c r="I1463" i="1"/>
  <c r="H1463" i="1"/>
  <c r="D1463" i="1"/>
  <c r="P1462" i="1"/>
  <c r="O1462" i="1"/>
  <c r="Q1462" i="1" s="1"/>
  <c r="N1462" i="1"/>
  <c r="J1462" i="1"/>
  <c r="I1462" i="1"/>
  <c r="H1462" i="1"/>
  <c r="D1462" i="1"/>
  <c r="P1461" i="1"/>
  <c r="O1461" i="1"/>
  <c r="Q1461" i="1" s="1"/>
  <c r="N1461" i="1"/>
  <c r="J1461" i="1"/>
  <c r="I1461" i="1"/>
  <c r="H1461" i="1"/>
  <c r="D1461" i="1"/>
  <c r="P1460" i="1"/>
  <c r="O1460" i="1"/>
  <c r="Q1460" i="1" s="1"/>
  <c r="N1460" i="1"/>
  <c r="J1460" i="1"/>
  <c r="I1460" i="1"/>
  <c r="H1460" i="1"/>
  <c r="D1460" i="1"/>
  <c r="P1459" i="1"/>
  <c r="O1459" i="1"/>
  <c r="Q1459" i="1" s="1"/>
  <c r="T1459" i="1" s="1"/>
  <c r="N1459" i="1"/>
  <c r="J1459" i="1"/>
  <c r="I1459" i="1"/>
  <c r="H1459" i="1"/>
  <c r="D1459" i="1"/>
  <c r="P1458" i="1"/>
  <c r="O1458" i="1"/>
  <c r="Q1458" i="1" s="1"/>
  <c r="T1458" i="1" s="1"/>
  <c r="N1458" i="1"/>
  <c r="J1458" i="1"/>
  <c r="I1458" i="1"/>
  <c r="H1458" i="1"/>
  <c r="D1458" i="1"/>
  <c r="P1457" i="1"/>
  <c r="O1457" i="1"/>
  <c r="Q1457" i="1" s="1"/>
  <c r="N1457" i="1"/>
  <c r="J1457" i="1"/>
  <c r="I1457" i="1"/>
  <c r="H1457" i="1"/>
  <c r="D1457" i="1"/>
  <c r="P1456" i="1"/>
  <c r="O1456" i="1"/>
  <c r="Q1456" i="1" s="1"/>
  <c r="N1456" i="1"/>
  <c r="J1456" i="1"/>
  <c r="I1456" i="1"/>
  <c r="H1456" i="1"/>
  <c r="D1456" i="1"/>
  <c r="P1455" i="1"/>
  <c r="O1455" i="1"/>
  <c r="Q1455" i="1" s="1"/>
  <c r="N1455" i="1"/>
  <c r="J1455" i="1"/>
  <c r="I1455" i="1"/>
  <c r="H1455" i="1"/>
  <c r="D1455" i="1"/>
  <c r="P1454" i="1"/>
  <c r="O1454" i="1"/>
  <c r="Q1454" i="1" s="1"/>
  <c r="N1454" i="1"/>
  <c r="J1454" i="1"/>
  <c r="I1454" i="1"/>
  <c r="H1454" i="1"/>
  <c r="D1454" i="1"/>
  <c r="P1453" i="1"/>
  <c r="O1453" i="1"/>
  <c r="Q1453" i="1" s="1"/>
  <c r="U1453" i="1" s="1"/>
  <c r="N1453" i="1"/>
  <c r="J1453" i="1"/>
  <c r="I1453" i="1"/>
  <c r="H1453" i="1"/>
  <c r="D1453" i="1"/>
  <c r="P1452" i="1"/>
  <c r="O1452" i="1"/>
  <c r="Q1452" i="1" s="1"/>
  <c r="W1452" i="1" s="1"/>
  <c r="N1452" i="1"/>
  <c r="J1452" i="1"/>
  <c r="I1452" i="1"/>
  <c r="H1452" i="1"/>
  <c r="D1452" i="1"/>
  <c r="P1451" i="1"/>
  <c r="O1451" i="1"/>
  <c r="Q1451" i="1" s="1"/>
  <c r="N1451" i="1"/>
  <c r="J1451" i="1"/>
  <c r="I1451" i="1"/>
  <c r="H1451" i="1"/>
  <c r="D1451" i="1"/>
  <c r="P1450" i="1"/>
  <c r="O1450" i="1"/>
  <c r="Q1450" i="1" s="1"/>
  <c r="U1450" i="1" s="1"/>
  <c r="N1450" i="1"/>
  <c r="J1450" i="1"/>
  <c r="I1450" i="1"/>
  <c r="H1450" i="1"/>
  <c r="D1450" i="1"/>
  <c r="P1449" i="1"/>
  <c r="O1449" i="1"/>
  <c r="Q1449" i="1" s="1"/>
  <c r="W1449" i="1" s="1"/>
  <c r="N1449" i="1"/>
  <c r="J1449" i="1"/>
  <c r="I1449" i="1"/>
  <c r="H1449" i="1"/>
  <c r="D1449" i="1"/>
  <c r="P1448" i="1"/>
  <c r="O1448" i="1"/>
  <c r="Q1448" i="1" s="1"/>
  <c r="N1448" i="1"/>
  <c r="J1448" i="1"/>
  <c r="I1448" i="1"/>
  <c r="H1448" i="1"/>
  <c r="D1448" i="1"/>
  <c r="P1447" i="1"/>
  <c r="O1447" i="1"/>
  <c r="Q1447" i="1" s="1"/>
  <c r="N1447" i="1"/>
  <c r="J1447" i="1"/>
  <c r="I1447" i="1"/>
  <c r="H1447" i="1"/>
  <c r="D1447" i="1"/>
  <c r="P1446" i="1"/>
  <c r="O1446" i="1"/>
  <c r="Q1446" i="1" s="1"/>
  <c r="U1446" i="1" s="1"/>
  <c r="N1446" i="1"/>
  <c r="J1446" i="1"/>
  <c r="I1446" i="1"/>
  <c r="H1446" i="1"/>
  <c r="D1446" i="1"/>
  <c r="P1445" i="1"/>
  <c r="O1445" i="1"/>
  <c r="Q1445" i="1" s="1"/>
  <c r="N1445" i="1"/>
  <c r="J1445" i="1"/>
  <c r="I1445" i="1"/>
  <c r="H1445" i="1"/>
  <c r="D1445" i="1"/>
  <c r="P1444" i="1"/>
  <c r="O1444" i="1"/>
  <c r="Q1444" i="1" s="1"/>
  <c r="N1444" i="1"/>
  <c r="J1444" i="1"/>
  <c r="I1444" i="1"/>
  <c r="H1444" i="1"/>
  <c r="D1444" i="1"/>
  <c r="P1443" i="1"/>
  <c r="O1443" i="1"/>
  <c r="Q1443" i="1" s="1"/>
  <c r="N1443" i="1"/>
  <c r="J1443" i="1"/>
  <c r="I1443" i="1"/>
  <c r="H1443" i="1"/>
  <c r="D1443" i="1"/>
  <c r="P1442" i="1"/>
  <c r="O1442" i="1"/>
  <c r="Q1442" i="1" s="1"/>
  <c r="N1442" i="1"/>
  <c r="J1442" i="1"/>
  <c r="I1442" i="1"/>
  <c r="H1442" i="1"/>
  <c r="D1442" i="1"/>
  <c r="P1441" i="1"/>
  <c r="O1441" i="1"/>
  <c r="Q1441" i="1" s="1"/>
  <c r="N1441" i="1"/>
  <c r="J1441" i="1"/>
  <c r="I1441" i="1"/>
  <c r="H1441" i="1"/>
  <c r="D1441" i="1"/>
  <c r="P1440" i="1"/>
  <c r="O1440" i="1"/>
  <c r="Q1440" i="1" s="1"/>
  <c r="W1440" i="1" s="1"/>
  <c r="N1440" i="1"/>
  <c r="J1440" i="1"/>
  <c r="I1440" i="1"/>
  <c r="H1440" i="1"/>
  <c r="D1440" i="1"/>
  <c r="P1439" i="1"/>
  <c r="O1439" i="1"/>
  <c r="Q1439" i="1" s="1"/>
  <c r="N1439" i="1"/>
  <c r="J1439" i="1"/>
  <c r="I1439" i="1"/>
  <c r="H1439" i="1"/>
  <c r="D1439" i="1"/>
  <c r="P1438" i="1"/>
  <c r="O1438" i="1"/>
  <c r="Q1438" i="1" s="1"/>
  <c r="X1438" i="1" s="1"/>
  <c r="N1438" i="1"/>
  <c r="J1438" i="1"/>
  <c r="I1438" i="1"/>
  <c r="H1438" i="1"/>
  <c r="D1438" i="1"/>
  <c r="P1437" i="1"/>
  <c r="O1437" i="1"/>
  <c r="Q1437" i="1" s="1"/>
  <c r="X1437" i="1" s="1"/>
  <c r="N1437" i="1"/>
  <c r="J1437" i="1"/>
  <c r="I1437" i="1"/>
  <c r="H1437" i="1"/>
  <c r="D1437" i="1"/>
  <c r="P1436" i="1"/>
  <c r="O1436" i="1"/>
  <c r="Q1436" i="1" s="1"/>
  <c r="U1436" i="1" s="1"/>
  <c r="N1436" i="1"/>
  <c r="J1436" i="1"/>
  <c r="I1436" i="1"/>
  <c r="H1436" i="1"/>
  <c r="D1436" i="1"/>
  <c r="P1435" i="1"/>
  <c r="O1435" i="1"/>
  <c r="Q1435" i="1" s="1"/>
  <c r="N1435" i="1"/>
  <c r="J1435" i="1"/>
  <c r="I1435" i="1"/>
  <c r="H1435" i="1"/>
  <c r="D1435" i="1"/>
  <c r="P1434" i="1"/>
  <c r="O1434" i="1"/>
  <c r="Q1434" i="1" s="1"/>
  <c r="N1434" i="1"/>
  <c r="J1434" i="1"/>
  <c r="I1434" i="1"/>
  <c r="H1434" i="1"/>
  <c r="D1434" i="1"/>
  <c r="P1433" i="1"/>
  <c r="O1433" i="1"/>
  <c r="Q1433" i="1" s="1"/>
  <c r="T1433" i="1" s="1"/>
  <c r="N1433" i="1"/>
  <c r="J1433" i="1"/>
  <c r="I1433" i="1"/>
  <c r="H1433" i="1"/>
  <c r="D1433" i="1"/>
  <c r="P1432" i="1"/>
  <c r="O1432" i="1"/>
  <c r="Q1432" i="1" s="1"/>
  <c r="N1432" i="1"/>
  <c r="J1432" i="1"/>
  <c r="I1432" i="1"/>
  <c r="H1432" i="1"/>
  <c r="D1432" i="1"/>
  <c r="P1431" i="1"/>
  <c r="O1431" i="1"/>
  <c r="Q1431" i="1" s="1"/>
  <c r="N1431" i="1"/>
  <c r="J1431" i="1"/>
  <c r="I1431" i="1"/>
  <c r="H1431" i="1"/>
  <c r="D1431" i="1"/>
  <c r="P1430" i="1"/>
  <c r="O1430" i="1"/>
  <c r="Q1430" i="1" s="1"/>
  <c r="W1430" i="1" s="1"/>
  <c r="N1430" i="1"/>
  <c r="J1430" i="1"/>
  <c r="I1430" i="1"/>
  <c r="H1430" i="1"/>
  <c r="D1430" i="1"/>
  <c r="P1429" i="1"/>
  <c r="O1429" i="1"/>
  <c r="Q1429" i="1" s="1"/>
  <c r="X1429" i="1" s="1"/>
  <c r="N1429" i="1"/>
  <c r="J1429" i="1"/>
  <c r="I1429" i="1"/>
  <c r="H1429" i="1"/>
  <c r="D1429" i="1"/>
  <c r="P1428" i="1"/>
  <c r="O1428" i="1"/>
  <c r="Q1428" i="1" s="1"/>
  <c r="N1428" i="1"/>
  <c r="J1428" i="1"/>
  <c r="I1428" i="1"/>
  <c r="H1428" i="1"/>
  <c r="D1428" i="1"/>
  <c r="P1427" i="1"/>
  <c r="O1427" i="1"/>
  <c r="Q1427" i="1" s="1"/>
  <c r="N1427" i="1"/>
  <c r="J1427" i="1"/>
  <c r="I1427" i="1"/>
  <c r="H1427" i="1"/>
  <c r="D1427" i="1"/>
  <c r="P1426" i="1"/>
  <c r="O1426" i="1"/>
  <c r="Q1426" i="1" s="1"/>
  <c r="W1426" i="1" s="1"/>
  <c r="N1426" i="1"/>
  <c r="J1426" i="1"/>
  <c r="I1426" i="1"/>
  <c r="H1426" i="1"/>
  <c r="D1426" i="1"/>
  <c r="P1425" i="1"/>
  <c r="O1425" i="1"/>
  <c r="Q1425" i="1" s="1"/>
  <c r="N1425" i="1"/>
  <c r="J1425" i="1"/>
  <c r="I1425" i="1"/>
  <c r="H1425" i="1"/>
  <c r="D1425" i="1"/>
  <c r="P1424" i="1"/>
  <c r="O1424" i="1"/>
  <c r="Q1424" i="1" s="1"/>
  <c r="N1424" i="1"/>
  <c r="J1424" i="1"/>
  <c r="I1424" i="1"/>
  <c r="H1424" i="1"/>
  <c r="D1424" i="1"/>
  <c r="P1423" i="1"/>
  <c r="O1423" i="1"/>
  <c r="Q1423" i="1" s="1"/>
  <c r="N1423" i="1"/>
  <c r="J1423" i="1"/>
  <c r="I1423" i="1"/>
  <c r="H1423" i="1"/>
  <c r="D1423" i="1"/>
  <c r="P1422" i="1"/>
  <c r="O1422" i="1"/>
  <c r="Q1422" i="1" s="1"/>
  <c r="N1422" i="1"/>
  <c r="J1422" i="1"/>
  <c r="I1422" i="1"/>
  <c r="H1422" i="1"/>
  <c r="D1422" i="1"/>
  <c r="P1421" i="1"/>
  <c r="O1421" i="1"/>
  <c r="Q1421" i="1" s="1"/>
  <c r="N1421" i="1"/>
  <c r="J1421" i="1"/>
  <c r="I1421" i="1"/>
  <c r="H1421" i="1"/>
  <c r="D1421" i="1"/>
  <c r="P1420" i="1"/>
  <c r="O1420" i="1"/>
  <c r="Q1420" i="1" s="1"/>
  <c r="N1420" i="1"/>
  <c r="J1420" i="1"/>
  <c r="I1420" i="1"/>
  <c r="H1420" i="1"/>
  <c r="D1420" i="1"/>
  <c r="P1419" i="1"/>
  <c r="O1419" i="1"/>
  <c r="Q1419" i="1" s="1"/>
  <c r="T1419" i="1" s="1"/>
  <c r="N1419" i="1"/>
  <c r="J1419" i="1"/>
  <c r="I1419" i="1"/>
  <c r="H1419" i="1"/>
  <c r="D1419" i="1"/>
  <c r="P1418" i="1"/>
  <c r="O1418" i="1"/>
  <c r="Q1418" i="1" s="1"/>
  <c r="N1418" i="1"/>
  <c r="J1418" i="1"/>
  <c r="I1418" i="1"/>
  <c r="H1418" i="1"/>
  <c r="D1418" i="1"/>
  <c r="P1417" i="1"/>
  <c r="O1417" i="1"/>
  <c r="Q1417" i="1" s="1"/>
  <c r="T1417" i="1" s="1"/>
  <c r="N1417" i="1"/>
  <c r="J1417" i="1"/>
  <c r="I1417" i="1"/>
  <c r="H1417" i="1"/>
  <c r="D1417" i="1"/>
  <c r="P1416" i="1"/>
  <c r="O1416" i="1"/>
  <c r="Q1416" i="1" s="1"/>
  <c r="W1416" i="1" s="1"/>
  <c r="N1416" i="1"/>
  <c r="J1416" i="1"/>
  <c r="I1416" i="1"/>
  <c r="H1416" i="1"/>
  <c r="D1416" i="1"/>
  <c r="P1415" i="1"/>
  <c r="O1415" i="1"/>
  <c r="Q1415" i="1" s="1"/>
  <c r="N1415" i="1"/>
  <c r="J1415" i="1"/>
  <c r="I1415" i="1"/>
  <c r="H1415" i="1"/>
  <c r="D1415" i="1"/>
  <c r="P1414" i="1"/>
  <c r="O1414" i="1"/>
  <c r="Q1414" i="1" s="1"/>
  <c r="U1414" i="1" s="1"/>
  <c r="N1414" i="1"/>
  <c r="J1414" i="1"/>
  <c r="I1414" i="1"/>
  <c r="H1414" i="1"/>
  <c r="D1414" i="1"/>
  <c r="P1413" i="1"/>
  <c r="O1413" i="1"/>
  <c r="Q1413" i="1" s="1"/>
  <c r="N1413" i="1"/>
  <c r="J1413" i="1"/>
  <c r="I1413" i="1"/>
  <c r="H1413" i="1"/>
  <c r="D1413" i="1"/>
  <c r="P1412" i="1"/>
  <c r="O1412" i="1"/>
  <c r="Q1412" i="1" s="1"/>
  <c r="X1412" i="1" s="1"/>
  <c r="N1412" i="1"/>
  <c r="J1412" i="1"/>
  <c r="I1412" i="1"/>
  <c r="H1412" i="1"/>
  <c r="D1412" i="1"/>
  <c r="P1411" i="1"/>
  <c r="O1411" i="1"/>
  <c r="Q1411" i="1" s="1"/>
  <c r="W1411" i="1" s="1"/>
  <c r="N1411" i="1"/>
  <c r="J1411" i="1"/>
  <c r="I1411" i="1"/>
  <c r="H1411" i="1"/>
  <c r="D1411" i="1"/>
  <c r="P1410" i="1"/>
  <c r="O1410" i="1"/>
  <c r="Q1410" i="1" s="1"/>
  <c r="N1410" i="1"/>
  <c r="J1410" i="1"/>
  <c r="I1410" i="1"/>
  <c r="H1410" i="1"/>
  <c r="D1410" i="1"/>
  <c r="P1409" i="1"/>
  <c r="O1409" i="1"/>
  <c r="Q1409" i="1" s="1"/>
  <c r="N1409" i="1"/>
  <c r="J1409" i="1"/>
  <c r="I1409" i="1"/>
  <c r="H1409" i="1"/>
  <c r="D1409" i="1"/>
  <c r="P1408" i="1"/>
  <c r="O1408" i="1"/>
  <c r="Q1408" i="1" s="1"/>
  <c r="W1408" i="1" s="1"/>
  <c r="N1408" i="1"/>
  <c r="J1408" i="1"/>
  <c r="I1408" i="1"/>
  <c r="H1408" i="1"/>
  <c r="D1408" i="1"/>
  <c r="P1407" i="1"/>
  <c r="O1407" i="1"/>
  <c r="Q1407" i="1" s="1"/>
  <c r="N1407" i="1"/>
  <c r="J1407" i="1"/>
  <c r="I1407" i="1"/>
  <c r="H1407" i="1"/>
  <c r="D1407" i="1"/>
  <c r="P1406" i="1"/>
  <c r="O1406" i="1"/>
  <c r="Q1406" i="1" s="1"/>
  <c r="N1406" i="1"/>
  <c r="J1406" i="1"/>
  <c r="I1406" i="1"/>
  <c r="H1406" i="1"/>
  <c r="D1406" i="1"/>
  <c r="P1405" i="1"/>
  <c r="O1405" i="1"/>
  <c r="Q1405" i="1" s="1"/>
  <c r="X1405" i="1" s="1"/>
  <c r="N1405" i="1"/>
  <c r="J1405" i="1"/>
  <c r="I1405" i="1"/>
  <c r="H1405" i="1"/>
  <c r="D1405" i="1"/>
  <c r="P1404" i="1"/>
  <c r="O1404" i="1"/>
  <c r="Q1404" i="1" s="1"/>
  <c r="U1404" i="1" s="1"/>
  <c r="N1404" i="1"/>
  <c r="J1404" i="1"/>
  <c r="I1404" i="1"/>
  <c r="H1404" i="1"/>
  <c r="D1404" i="1"/>
  <c r="P1403" i="1"/>
  <c r="O1403" i="1"/>
  <c r="Q1403" i="1" s="1"/>
  <c r="N1403" i="1"/>
  <c r="J1403" i="1"/>
  <c r="I1403" i="1"/>
  <c r="H1403" i="1"/>
  <c r="D1403" i="1"/>
  <c r="P1402" i="1"/>
  <c r="O1402" i="1"/>
  <c r="Q1402" i="1" s="1"/>
  <c r="N1402" i="1"/>
  <c r="J1402" i="1"/>
  <c r="I1402" i="1"/>
  <c r="H1402" i="1"/>
  <c r="D1402" i="1"/>
  <c r="P1401" i="1"/>
  <c r="O1401" i="1"/>
  <c r="Q1401" i="1" s="1"/>
  <c r="X1401" i="1" s="1"/>
  <c r="N1401" i="1"/>
  <c r="J1401" i="1"/>
  <c r="I1401" i="1"/>
  <c r="H1401" i="1"/>
  <c r="D1401" i="1"/>
  <c r="P1400" i="1"/>
  <c r="O1400" i="1"/>
  <c r="Q1400" i="1" s="1"/>
  <c r="N1400" i="1"/>
  <c r="J1400" i="1"/>
  <c r="I1400" i="1"/>
  <c r="H1400" i="1"/>
  <c r="D1400" i="1"/>
  <c r="P1399" i="1"/>
  <c r="O1399" i="1"/>
  <c r="Q1399" i="1" s="1"/>
  <c r="N1399" i="1"/>
  <c r="J1399" i="1"/>
  <c r="I1399" i="1"/>
  <c r="H1399" i="1"/>
  <c r="D1399" i="1"/>
  <c r="P1398" i="1"/>
  <c r="O1398" i="1"/>
  <c r="Q1398" i="1" s="1"/>
  <c r="N1398" i="1"/>
  <c r="J1398" i="1"/>
  <c r="I1398" i="1"/>
  <c r="H1398" i="1"/>
  <c r="D1398" i="1"/>
  <c r="P1397" i="1"/>
  <c r="O1397" i="1"/>
  <c r="Q1397" i="1" s="1"/>
  <c r="N1397" i="1"/>
  <c r="J1397" i="1"/>
  <c r="I1397" i="1"/>
  <c r="H1397" i="1"/>
  <c r="D1397" i="1"/>
  <c r="P1396" i="1"/>
  <c r="O1396" i="1"/>
  <c r="Q1396" i="1" s="1"/>
  <c r="N1396" i="1"/>
  <c r="J1396" i="1"/>
  <c r="I1396" i="1"/>
  <c r="H1396" i="1"/>
  <c r="D1396" i="1"/>
  <c r="P1395" i="1"/>
  <c r="O1395" i="1"/>
  <c r="Q1395" i="1" s="1"/>
  <c r="N1395" i="1"/>
  <c r="J1395" i="1"/>
  <c r="I1395" i="1"/>
  <c r="H1395" i="1"/>
  <c r="D1395" i="1"/>
  <c r="P1394" i="1"/>
  <c r="O1394" i="1"/>
  <c r="Q1394" i="1" s="1"/>
  <c r="W1394" i="1" s="1"/>
  <c r="N1394" i="1"/>
  <c r="J1394" i="1"/>
  <c r="I1394" i="1"/>
  <c r="H1394" i="1"/>
  <c r="D1394" i="1"/>
  <c r="P1393" i="1"/>
  <c r="O1393" i="1"/>
  <c r="Q1393" i="1" s="1"/>
  <c r="N1393" i="1"/>
  <c r="J1393" i="1"/>
  <c r="I1393" i="1"/>
  <c r="H1393" i="1"/>
  <c r="D1393" i="1"/>
  <c r="P1392" i="1"/>
  <c r="O1392" i="1"/>
  <c r="Q1392" i="1" s="1"/>
  <c r="N1392" i="1"/>
  <c r="J1392" i="1"/>
  <c r="I1392" i="1"/>
  <c r="H1392" i="1"/>
  <c r="D1392" i="1"/>
  <c r="P1391" i="1"/>
  <c r="O1391" i="1"/>
  <c r="Q1391" i="1" s="1"/>
  <c r="N1391" i="1"/>
  <c r="J1391" i="1"/>
  <c r="I1391" i="1"/>
  <c r="H1391" i="1"/>
  <c r="D1391" i="1"/>
  <c r="P1390" i="1"/>
  <c r="O1390" i="1"/>
  <c r="Q1390" i="1" s="1"/>
  <c r="U1390" i="1" s="1"/>
  <c r="N1390" i="1"/>
  <c r="J1390" i="1"/>
  <c r="I1390" i="1"/>
  <c r="H1390" i="1"/>
  <c r="D1390" i="1"/>
  <c r="P1389" i="1"/>
  <c r="O1389" i="1"/>
  <c r="Q1389" i="1" s="1"/>
  <c r="N1389" i="1"/>
  <c r="J1389" i="1"/>
  <c r="I1389" i="1"/>
  <c r="H1389" i="1"/>
  <c r="D1389" i="1"/>
  <c r="P1388" i="1"/>
  <c r="O1388" i="1"/>
  <c r="Q1388" i="1" s="1"/>
  <c r="U1388" i="1" s="1"/>
  <c r="N1388" i="1"/>
  <c r="J1388" i="1"/>
  <c r="I1388" i="1"/>
  <c r="H1388" i="1"/>
  <c r="D1388" i="1"/>
  <c r="P1387" i="1"/>
  <c r="O1387" i="1"/>
  <c r="Q1387" i="1" s="1"/>
  <c r="N1387" i="1"/>
  <c r="J1387" i="1"/>
  <c r="I1387" i="1"/>
  <c r="H1387" i="1"/>
  <c r="D1387" i="1"/>
  <c r="P1386" i="1"/>
  <c r="O1386" i="1"/>
  <c r="Q1386" i="1" s="1"/>
  <c r="N1386" i="1"/>
  <c r="J1386" i="1"/>
  <c r="I1386" i="1"/>
  <c r="H1386" i="1"/>
  <c r="D1386" i="1"/>
  <c r="P1385" i="1"/>
  <c r="O1385" i="1"/>
  <c r="Q1385" i="1" s="1"/>
  <c r="T1385" i="1" s="1"/>
  <c r="N1385" i="1"/>
  <c r="J1385" i="1"/>
  <c r="I1385" i="1"/>
  <c r="H1385" i="1"/>
  <c r="D1385" i="1"/>
  <c r="P1384" i="1"/>
  <c r="O1384" i="1"/>
  <c r="Q1384" i="1" s="1"/>
  <c r="W1384" i="1" s="1"/>
  <c r="N1384" i="1"/>
  <c r="J1384" i="1"/>
  <c r="I1384" i="1"/>
  <c r="H1384" i="1"/>
  <c r="D1384" i="1"/>
  <c r="P1383" i="1"/>
  <c r="O1383" i="1"/>
  <c r="Q1383" i="1" s="1"/>
  <c r="N1383" i="1"/>
  <c r="J1383" i="1"/>
  <c r="I1383" i="1"/>
  <c r="H1383" i="1"/>
  <c r="D1383" i="1"/>
  <c r="P1382" i="1"/>
  <c r="O1382" i="1"/>
  <c r="Q1382" i="1" s="1"/>
  <c r="W1382" i="1" s="1"/>
  <c r="N1382" i="1"/>
  <c r="J1382" i="1"/>
  <c r="I1382" i="1"/>
  <c r="H1382" i="1"/>
  <c r="D1382" i="1"/>
  <c r="P1381" i="1"/>
  <c r="O1381" i="1"/>
  <c r="Q1381" i="1" s="1"/>
  <c r="N1381" i="1"/>
  <c r="J1381" i="1"/>
  <c r="I1381" i="1"/>
  <c r="H1381" i="1"/>
  <c r="D1381" i="1"/>
  <c r="P1380" i="1"/>
  <c r="O1380" i="1"/>
  <c r="Q1380" i="1" s="1"/>
  <c r="X1380" i="1" s="1"/>
  <c r="N1380" i="1"/>
  <c r="J1380" i="1"/>
  <c r="I1380" i="1"/>
  <c r="H1380" i="1"/>
  <c r="D1380" i="1"/>
  <c r="P1379" i="1"/>
  <c r="O1379" i="1"/>
  <c r="Q1379" i="1" s="1"/>
  <c r="W1379" i="1" s="1"/>
  <c r="N1379" i="1"/>
  <c r="J1379" i="1"/>
  <c r="I1379" i="1"/>
  <c r="H1379" i="1"/>
  <c r="D1379" i="1"/>
  <c r="P1378" i="1"/>
  <c r="O1378" i="1"/>
  <c r="Q1378" i="1" s="1"/>
  <c r="N1378" i="1"/>
  <c r="J1378" i="1"/>
  <c r="I1378" i="1"/>
  <c r="H1378" i="1"/>
  <c r="D1378" i="1"/>
  <c r="P1377" i="1"/>
  <c r="O1377" i="1"/>
  <c r="Q1377" i="1" s="1"/>
  <c r="N1377" i="1"/>
  <c r="J1377" i="1"/>
  <c r="I1377" i="1"/>
  <c r="H1377" i="1"/>
  <c r="D1377" i="1"/>
  <c r="P1376" i="1"/>
  <c r="O1376" i="1"/>
  <c r="Q1376" i="1" s="1"/>
  <c r="N1376" i="1"/>
  <c r="J1376" i="1"/>
  <c r="I1376" i="1"/>
  <c r="H1376" i="1"/>
  <c r="D1376" i="1"/>
  <c r="P1375" i="1"/>
  <c r="O1375" i="1"/>
  <c r="Q1375" i="1" s="1"/>
  <c r="N1375" i="1"/>
  <c r="J1375" i="1"/>
  <c r="I1375" i="1"/>
  <c r="H1375" i="1"/>
  <c r="D1375" i="1"/>
  <c r="P1374" i="1"/>
  <c r="O1374" i="1"/>
  <c r="Q1374" i="1" s="1"/>
  <c r="X1374" i="1" s="1"/>
  <c r="N1374" i="1"/>
  <c r="J1374" i="1"/>
  <c r="I1374" i="1"/>
  <c r="H1374" i="1"/>
  <c r="D1374" i="1"/>
  <c r="P1373" i="1"/>
  <c r="O1373" i="1"/>
  <c r="Q1373" i="1" s="1"/>
  <c r="X1373" i="1" s="1"/>
  <c r="N1373" i="1"/>
  <c r="J1373" i="1"/>
  <c r="I1373" i="1"/>
  <c r="H1373" i="1"/>
  <c r="D1373" i="1"/>
  <c r="P1372" i="1"/>
  <c r="O1372" i="1"/>
  <c r="Q1372" i="1" s="1"/>
  <c r="N1372" i="1"/>
  <c r="J1372" i="1"/>
  <c r="I1372" i="1"/>
  <c r="H1372" i="1"/>
  <c r="D1372" i="1"/>
  <c r="P1371" i="1"/>
  <c r="O1371" i="1"/>
  <c r="Q1371" i="1" s="1"/>
  <c r="N1371" i="1"/>
  <c r="J1371" i="1"/>
  <c r="I1371" i="1"/>
  <c r="H1371" i="1"/>
  <c r="D1371" i="1"/>
  <c r="P1370" i="1"/>
  <c r="O1370" i="1"/>
  <c r="Q1370" i="1" s="1"/>
  <c r="N1370" i="1"/>
  <c r="J1370" i="1"/>
  <c r="I1370" i="1"/>
  <c r="H1370" i="1"/>
  <c r="D1370" i="1"/>
  <c r="P1369" i="1"/>
  <c r="O1369" i="1"/>
  <c r="Q1369" i="1" s="1"/>
  <c r="T1369" i="1" s="1"/>
  <c r="N1369" i="1"/>
  <c r="J1369" i="1"/>
  <c r="I1369" i="1"/>
  <c r="H1369" i="1"/>
  <c r="D1369" i="1"/>
  <c r="P1368" i="1"/>
  <c r="O1368" i="1"/>
  <c r="Q1368" i="1" s="1"/>
  <c r="W1368" i="1" s="1"/>
  <c r="N1368" i="1"/>
  <c r="J1368" i="1"/>
  <c r="I1368" i="1"/>
  <c r="H1368" i="1"/>
  <c r="D1368" i="1"/>
  <c r="P1367" i="1"/>
  <c r="O1367" i="1"/>
  <c r="Q1367" i="1" s="1"/>
  <c r="U1367" i="1" s="1"/>
  <c r="N1367" i="1"/>
  <c r="J1367" i="1"/>
  <c r="I1367" i="1"/>
  <c r="H1367" i="1"/>
  <c r="D1367" i="1"/>
  <c r="P1366" i="1"/>
  <c r="O1366" i="1"/>
  <c r="Q1366" i="1" s="1"/>
  <c r="N1366" i="1"/>
  <c r="J1366" i="1"/>
  <c r="I1366" i="1"/>
  <c r="H1366" i="1"/>
  <c r="D1366" i="1"/>
  <c r="P1365" i="1"/>
  <c r="O1365" i="1"/>
  <c r="Q1365" i="1" s="1"/>
  <c r="X1365" i="1" s="1"/>
  <c r="N1365" i="1"/>
  <c r="J1365" i="1"/>
  <c r="I1365" i="1"/>
  <c r="H1365" i="1"/>
  <c r="D1365" i="1"/>
  <c r="P1364" i="1"/>
  <c r="O1364" i="1"/>
  <c r="Q1364" i="1" s="1"/>
  <c r="X1364" i="1" s="1"/>
  <c r="N1364" i="1"/>
  <c r="J1364" i="1"/>
  <c r="I1364" i="1"/>
  <c r="H1364" i="1"/>
  <c r="D1364" i="1"/>
  <c r="P1363" i="1"/>
  <c r="O1363" i="1"/>
  <c r="Q1363" i="1" s="1"/>
  <c r="N1363" i="1"/>
  <c r="J1363" i="1"/>
  <c r="I1363" i="1"/>
  <c r="H1363" i="1"/>
  <c r="D1363" i="1"/>
  <c r="P1362" i="1"/>
  <c r="O1362" i="1"/>
  <c r="Q1362" i="1" s="1"/>
  <c r="T1362" i="1" s="1"/>
  <c r="N1362" i="1"/>
  <c r="J1362" i="1"/>
  <c r="I1362" i="1"/>
  <c r="H1362" i="1"/>
  <c r="D1362" i="1"/>
  <c r="P1361" i="1"/>
  <c r="O1361" i="1"/>
  <c r="Q1361" i="1" s="1"/>
  <c r="N1361" i="1"/>
  <c r="J1361" i="1"/>
  <c r="I1361" i="1"/>
  <c r="H1361" i="1"/>
  <c r="D1361" i="1"/>
  <c r="P1360" i="1"/>
  <c r="O1360" i="1"/>
  <c r="Q1360" i="1" s="1"/>
  <c r="N1360" i="1"/>
  <c r="J1360" i="1"/>
  <c r="I1360" i="1"/>
  <c r="H1360" i="1"/>
  <c r="D1360" i="1"/>
  <c r="P1359" i="1"/>
  <c r="O1359" i="1"/>
  <c r="Q1359" i="1" s="1"/>
  <c r="T1359" i="1" s="1"/>
  <c r="N1359" i="1"/>
  <c r="J1359" i="1"/>
  <c r="I1359" i="1"/>
  <c r="H1359" i="1"/>
  <c r="D1359" i="1"/>
  <c r="P1358" i="1"/>
  <c r="O1358" i="1"/>
  <c r="Q1358" i="1" s="1"/>
  <c r="W1358" i="1" s="1"/>
  <c r="N1358" i="1"/>
  <c r="J1358" i="1"/>
  <c r="I1358" i="1"/>
  <c r="H1358" i="1"/>
  <c r="D1358" i="1"/>
  <c r="P1357" i="1"/>
  <c r="O1357" i="1"/>
  <c r="Q1357" i="1" s="1"/>
  <c r="N1357" i="1"/>
  <c r="J1357" i="1"/>
  <c r="I1357" i="1"/>
  <c r="H1357" i="1"/>
  <c r="D1357" i="1"/>
  <c r="P1356" i="1"/>
  <c r="O1356" i="1"/>
  <c r="Q1356" i="1" s="1"/>
  <c r="W1356" i="1" s="1"/>
  <c r="N1356" i="1"/>
  <c r="J1356" i="1"/>
  <c r="I1356" i="1"/>
  <c r="H1356" i="1"/>
  <c r="D1356" i="1"/>
  <c r="P1355" i="1"/>
  <c r="O1355" i="1"/>
  <c r="Q1355" i="1" s="1"/>
  <c r="N1355" i="1"/>
  <c r="J1355" i="1"/>
  <c r="I1355" i="1"/>
  <c r="H1355" i="1"/>
  <c r="D1355" i="1"/>
  <c r="P1354" i="1"/>
  <c r="O1354" i="1"/>
  <c r="Q1354" i="1" s="1"/>
  <c r="N1354" i="1"/>
  <c r="J1354" i="1"/>
  <c r="I1354" i="1"/>
  <c r="H1354" i="1"/>
  <c r="D1354" i="1"/>
  <c r="P1353" i="1"/>
  <c r="O1353" i="1"/>
  <c r="Q1353" i="1" s="1"/>
  <c r="T1353" i="1" s="1"/>
  <c r="N1353" i="1"/>
  <c r="J1353" i="1"/>
  <c r="I1353" i="1"/>
  <c r="H1353" i="1"/>
  <c r="D1353" i="1"/>
  <c r="P1352" i="1"/>
  <c r="O1352" i="1"/>
  <c r="Q1352" i="1" s="1"/>
  <c r="W1352" i="1" s="1"/>
  <c r="N1352" i="1"/>
  <c r="J1352" i="1"/>
  <c r="I1352" i="1"/>
  <c r="H1352" i="1"/>
  <c r="D1352" i="1"/>
  <c r="P1351" i="1"/>
  <c r="O1351" i="1"/>
  <c r="Q1351" i="1" s="1"/>
  <c r="N1351" i="1"/>
  <c r="J1351" i="1"/>
  <c r="I1351" i="1"/>
  <c r="H1351" i="1"/>
  <c r="D1351" i="1"/>
  <c r="P1350" i="1"/>
  <c r="O1350" i="1"/>
  <c r="Q1350" i="1" s="1"/>
  <c r="N1350" i="1"/>
  <c r="J1350" i="1"/>
  <c r="I1350" i="1"/>
  <c r="H1350" i="1"/>
  <c r="D1350" i="1"/>
  <c r="P1349" i="1"/>
  <c r="O1349" i="1"/>
  <c r="Q1349" i="1" s="1"/>
  <c r="N1349" i="1"/>
  <c r="J1349" i="1"/>
  <c r="I1349" i="1"/>
  <c r="H1349" i="1"/>
  <c r="D1349" i="1"/>
  <c r="P1348" i="1"/>
  <c r="O1348" i="1"/>
  <c r="Q1348" i="1" s="1"/>
  <c r="W1348" i="1" s="1"/>
  <c r="N1348" i="1"/>
  <c r="J1348" i="1"/>
  <c r="I1348" i="1"/>
  <c r="H1348" i="1"/>
  <c r="D1348" i="1"/>
  <c r="P1347" i="1"/>
  <c r="O1347" i="1"/>
  <c r="Q1347" i="1" s="1"/>
  <c r="N1347" i="1"/>
  <c r="J1347" i="1"/>
  <c r="I1347" i="1"/>
  <c r="H1347" i="1"/>
  <c r="D1347" i="1"/>
  <c r="P1346" i="1"/>
  <c r="O1346" i="1"/>
  <c r="Q1346" i="1" s="1"/>
  <c r="U1346" i="1" s="1"/>
  <c r="N1346" i="1"/>
  <c r="J1346" i="1"/>
  <c r="I1346" i="1"/>
  <c r="H1346" i="1"/>
  <c r="D1346" i="1"/>
  <c r="P1345" i="1"/>
  <c r="O1345" i="1"/>
  <c r="Q1345" i="1" s="1"/>
  <c r="X1345" i="1" s="1"/>
  <c r="N1345" i="1"/>
  <c r="J1345" i="1"/>
  <c r="I1345" i="1"/>
  <c r="H1345" i="1"/>
  <c r="D1345" i="1"/>
  <c r="P1344" i="1"/>
  <c r="O1344" i="1"/>
  <c r="Q1344" i="1" s="1"/>
  <c r="U1344" i="1" s="1"/>
  <c r="N1344" i="1"/>
  <c r="J1344" i="1"/>
  <c r="I1344" i="1"/>
  <c r="H1344" i="1"/>
  <c r="D1344" i="1"/>
  <c r="P1343" i="1"/>
  <c r="O1343" i="1"/>
  <c r="Q1343" i="1" s="1"/>
  <c r="N1343" i="1"/>
  <c r="J1343" i="1"/>
  <c r="I1343" i="1"/>
  <c r="H1343" i="1"/>
  <c r="D1343" i="1"/>
  <c r="P1342" i="1"/>
  <c r="O1342" i="1"/>
  <c r="Q1342" i="1" s="1"/>
  <c r="X1342" i="1" s="1"/>
  <c r="N1342" i="1"/>
  <c r="J1342" i="1"/>
  <c r="I1342" i="1"/>
  <c r="H1342" i="1"/>
  <c r="D1342" i="1"/>
  <c r="P1341" i="1"/>
  <c r="O1341" i="1"/>
  <c r="Q1341" i="1" s="1"/>
  <c r="N1341" i="1"/>
  <c r="J1341" i="1"/>
  <c r="I1341" i="1"/>
  <c r="H1341" i="1"/>
  <c r="D1341" i="1"/>
  <c r="P1340" i="1"/>
  <c r="O1340" i="1"/>
  <c r="Q1340" i="1" s="1"/>
  <c r="W1340" i="1" s="1"/>
  <c r="N1340" i="1"/>
  <c r="J1340" i="1"/>
  <c r="I1340" i="1"/>
  <c r="H1340" i="1"/>
  <c r="D1340" i="1"/>
  <c r="P1339" i="1"/>
  <c r="O1339" i="1"/>
  <c r="Q1339" i="1" s="1"/>
  <c r="T1339" i="1" s="1"/>
  <c r="N1339" i="1"/>
  <c r="J1339" i="1"/>
  <c r="I1339" i="1"/>
  <c r="H1339" i="1"/>
  <c r="D1339" i="1"/>
  <c r="P1338" i="1"/>
  <c r="O1338" i="1"/>
  <c r="Q1338" i="1" s="1"/>
  <c r="N1338" i="1"/>
  <c r="J1338" i="1"/>
  <c r="I1338" i="1"/>
  <c r="H1338" i="1"/>
  <c r="D1338" i="1"/>
  <c r="P1337" i="1"/>
  <c r="O1337" i="1"/>
  <c r="Q1337" i="1" s="1"/>
  <c r="T1337" i="1" s="1"/>
  <c r="N1337" i="1"/>
  <c r="J1337" i="1"/>
  <c r="I1337" i="1"/>
  <c r="H1337" i="1"/>
  <c r="D1337" i="1"/>
  <c r="P1336" i="1"/>
  <c r="O1336" i="1"/>
  <c r="Q1336" i="1" s="1"/>
  <c r="N1336" i="1"/>
  <c r="J1336" i="1"/>
  <c r="I1336" i="1"/>
  <c r="H1336" i="1"/>
  <c r="D1336" i="1"/>
  <c r="P1335" i="1"/>
  <c r="O1335" i="1"/>
  <c r="Q1335" i="1" s="1"/>
  <c r="N1335" i="1"/>
  <c r="J1335" i="1"/>
  <c r="I1335" i="1"/>
  <c r="H1335" i="1"/>
  <c r="D1335" i="1"/>
  <c r="P1334" i="1"/>
  <c r="O1334" i="1"/>
  <c r="Q1334" i="1" s="1"/>
  <c r="X1334" i="1" s="1"/>
  <c r="N1334" i="1"/>
  <c r="J1334" i="1"/>
  <c r="I1334" i="1"/>
  <c r="H1334" i="1"/>
  <c r="D1334" i="1"/>
  <c r="P1333" i="1"/>
  <c r="O1333" i="1"/>
  <c r="Q1333" i="1" s="1"/>
  <c r="N1333" i="1"/>
  <c r="J1333" i="1"/>
  <c r="I1333" i="1"/>
  <c r="H1333" i="1"/>
  <c r="D1333" i="1"/>
  <c r="P1332" i="1"/>
  <c r="O1332" i="1"/>
  <c r="Q1332" i="1" s="1"/>
  <c r="N1332" i="1"/>
  <c r="J1332" i="1"/>
  <c r="I1332" i="1"/>
  <c r="H1332" i="1"/>
  <c r="D1332" i="1"/>
  <c r="P1331" i="1"/>
  <c r="O1331" i="1"/>
  <c r="Q1331" i="1" s="1"/>
  <c r="N1331" i="1"/>
  <c r="J1331" i="1"/>
  <c r="I1331" i="1"/>
  <c r="H1331" i="1"/>
  <c r="D1331" i="1"/>
  <c r="P1330" i="1"/>
  <c r="O1330" i="1"/>
  <c r="Q1330" i="1" s="1"/>
  <c r="U1330" i="1" s="1"/>
  <c r="N1330" i="1"/>
  <c r="J1330" i="1"/>
  <c r="I1330" i="1"/>
  <c r="H1330" i="1"/>
  <c r="D1330" i="1"/>
  <c r="P1329" i="1"/>
  <c r="O1329" i="1"/>
  <c r="Q1329" i="1" s="1"/>
  <c r="N1329" i="1"/>
  <c r="J1329" i="1"/>
  <c r="I1329" i="1"/>
  <c r="H1329" i="1"/>
  <c r="D1329" i="1"/>
  <c r="P1328" i="1"/>
  <c r="O1328" i="1"/>
  <c r="Q1328" i="1" s="1"/>
  <c r="N1328" i="1"/>
  <c r="J1328" i="1"/>
  <c r="I1328" i="1"/>
  <c r="H1328" i="1"/>
  <c r="D1328" i="1"/>
  <c r="P1327" i="1"/>
  <c r="O1327" i="1"/>
  <c r="Q1327" i="1" s="1"/>
  <c r="N1327" i="1"/>
  <c r="J1327" i="1"/>
  <c r="I1327" i="1"/>
  <c r="H1327" i="1"/>
  <c r="D1327" i="1"/>
  <c r="P1326" i="1"/>
  <c r="O1326" i="1"/>
  <c r="Q1326" i="1" s="1"/>
  <c r="N1326" i="1"/>
  <c r="J1326" i="1"/>
  <c r="I1326" i="1"/>
  <c r="H1326" i="1"/>
  <c r="D1326" i="1"/>
  <c r="P1325" i="1"/>
  <c r="O1325" i="1"/>
  <c r="Q1325" i="1" s="1"/>
  <c r="N1325" i="1"/>
  <c r="J1325" i="1"/>
  <c r="I1325" i="1"/>
  <c r="H1325" i="1"/>
  <c r="D1325" i="1"/>
  <c r="P1324" i="1"/>
  <c r="O1324" i="1"/>
  <c r="Q1324" i="1" s="1"/>
  <c r="N1324" i="1"/>
  <c r="J1324" i="1"/>
  <c r="I1324" i="1"/>
  <c r="H1324" i="1"/>
  <c r="D1324" i="1"/>
  <c r="P1323" i="1"/>
  <c r="O1323" i="1"/>
  <c r="Q1323" i="1" s="1"/>
  <c r="N1323" i="1"/>
  <c r="J1323" i="1"/>
  <c r="I1323" i="1"/>
  <c r="H1323" i="1"/>
  <c r="D1323" i="1"/>
  <c r="P1322" i="1"/>
  <c r="O1322" i="1"/>
  <c r="Q1322" i="1" s="1"/>
  <c r="N1322" i="1"/>
  <c r="J1322" i="1"/>
  <c r="I1322" i="1"/>
  <c r="H1322" i="1"/>
  <c r="D1322" i="1"/>
  <c r="P1321" i="1"/>
  <c r="O1321" i="1"/>
  <c r="Q1321" i="1" s="1"/>
  <c r="N1321" i="1"/>
  <c r="J1321" i="1"/>
  <c r="I1321" i="1"/>
  <c r="H1321" i="1"/>
  <c r="D1321" i="1"/>
  <c r="P1320" i="1"/>
  <c r="O1320" i="1"/>
  <c r="Q1320" i="1" s="1"/>
  <c r="W1320" i="1" s="1"/>
  <c r="N1320" i="1"/>
  <c r="J1320" i="1"/>
  <c r="I1320" i="1"/>
  <c r="H1320" i="1"/>
  <c r="D1320" i="1"/>
  <c r="P1319" i="1"/>
  <c r="O1319" i="1"/>
  <c r="Q1319" i="1" s="1"/>
  <c r="N1319" i="1"/>
  <c r="J1319" i="1"/>
  <c r="I1319" i="1"/>
  <c r="H1319" i="1"/>
  <c r="D1319" i="1"/>
  <c r="P1318" i="1"/>
  <c r="O1318" i="1"/>
  <c r="Q1318" i="1" s="1"/>
  <c r="X1318" i="1" s="1"/>
  <c r="N1318" i="1"/>
  <c r="J1318" i="1"/>
  <c r="I1318" i="1"/>
  <c r="H1318" i="1"/>
  <c r="D1318" i="1"/>
  <c r="P1317" i="1"/>
  <c r="O1317" i="1"/>
  <c r="Q1317" i="1" s="1"/>
  <c r="N1317" i="1"/>
  <c r="J1317" i="1"/>
  <c r="I1317" i="1"/>
  <c r="H1317" i="1"/>
  <c r="D1317" i="1"/>
  <c r="P1316" i="1"/>
  <c r="O1316" i="1"/>
  <c r="Q1316" i="1" s="1"/>
  <c r="N1316" i="1"/>
  <c r="J1316" i="1"/>
  <c r="I1316" i="1"/>
  <c r="H1316" i="1"/>
  <c r="D1316" i="1"/>
  <c r="P1315" i="1"/>
  <c r="O1315" i="1"/>
  <c r="Q1315" i="1" s="1"/>
  <c r="N1315" i="1"/>
  <c r="J1315" i="1"/>
  <c r="I1315" i="1"/>
  <c r="H1315" i="1"/>
  <c r="D1315" i="1"/>
  <c r="P1314" i="1"/>
  <c r="O1314" i="1"/>
  <c r="Q1314" i="1" s="1"/>
  <c r="U1314" i="1" s="1"/>
  <c r="N1314" i="1"/>
  <c r="J1314" i="1"/>
  <c r="I1314" i="1"/>
  <c r="H1314" i="1"/>
  <c r="D1314" i="1"/>
  <c r="P1313" i="1"/>
  <c r="O1313" i="1"/>
  <c r="Q1313" i="1" s="1"/>
  <c r="N1313" i="1"/>
  <c r="J1313" i="1"/>
  <c r="I1313" i="1"/>
  <c r="H1313" i="1"/>
  <c r="D1313" i="1"/>
  <c r="P1312" i="1"/>
  <c r="O1312" i="1"/>
  <c r="Q1312" i="1" s="1"/>
  <c r="N1312" i="1"/>
  <c r="J1312" i="1"/>
  <c r="I1312" i="1"/>
  <c r="H1312" i="1"/>
  <c r="D1312" i="1"/>
  <c r="P1311" i="1"/>
  <c r="O1311" i="1"/>
  <c r="Q1311" i="1" s="1"/>
  <c r="U1311" i="1" s="1"/>
  <c r="N1311" i="1"/>
  <c r="J1311" i="1"/>
  <c r="I1311" i="1"/>
  <c r="H1311" i="1"/>
  <c r="D1311" i="1"/>
  <c r="P1310" i="1"/>
  <c r="O1310" i="1"/>
  <c r="Q1310" i="1" s="1"/>
  <c r="N1310" i="1"/>
  <c r="J1310" i="1"/>
  <c r="I1310" i="1"/>
  <c r="H1310" i="1"/>
  <c r="D1310" i="1"/>
  <c r="P1309" i="1"/>
  <c r="O1309" i="1"/>
  <c r="Q1309" i="1" s="1"/>
  <c r="N1309" i="1"/>
  <c r="J1309" i="1"/>
  <c r="I1309" i="1"/>
  <c r="H1309" i="1"/>
  <c r="D1309" i="1"/>
  <c r="P1308" i="1"/>
  <c r="O1308" i="1"/>
  <c r="Q1308" i="1" s="1"/>
  <c r="W1308" i="1" s="1"/>
  <c r="N1308" i="1"/>
  <c r="J1308" i="1"/>
  <c r="I1308" i="1"/>
  <c r="H1308" i="1"/>
  <c r="D1308" i="1"/>
  <c r="P1307" i="1"/>
  <c r="O1307" i="1"/>
  <c r="Q1307" i="1" s="1"/>
  <c r="X1307" i="1" s="1"/>
  <c r="N1307" i="1"/>
  <c r="J1307" i="1"/>
  <c r="I1307" i="1"/>
  <c r="H1307" i="1"/>
  <c r="D1307" i="1"/>
  <c r="P1306" i="1"/>
  <c r="O1306" i="1"/>
  <c r="Q1306" i="1" s="1"/>
  <c r="N1306" i="1"/>
  <c r="J1306" i="1"/>
  <c r="I1306" i="1"/>
  <c r="H1306" i="1"/>
  <c r="D1306" i="1"/>
  <c r="P1305" i="1"/>
  <c r="O1305" i="1"/>
  <c r="Q1305" i="1" s="1"/>
  <c r="U1305" i="1" s="1"/>
  <c r="N1305" i="1"/>
  <c r="J1305" i="1"/>
  <c r="I1305" i="1"/>
  <c r="H1305" i="1"/>
  <c r="D1305" i="1"/>
  <c r="P1304" i="1"/>
  <c r="O1304" i="1"/>
  <c r="Q1304" i="1" s="1"/>
  <c r="N1304" i="1"/>
  <c r="J1304" i="1"/>
  <c r="I1304" i="1"/>
  <c r="H1304" i="1"/>
  <c r="D1304" i="1"/>
  <c r="P1303" i="1"/>
  <c r="O1303" i="1"/>
  <c r="Q1303" i="1" s="1"/>
  <c r="N1303" i="1"/>
  <c r="J1303" i="1"/>
  <c r="I1303" i="1"/>
  <c r="H1303" i="1"/>
  <c r="D1303" i="1"/>
  <c r="P1302" i="1"/>
  <c r="O1302" i="1"/>
  <c r="Q1302" i="1" s="1"/>
  <c r="N1302" i="1"/>
  <c r="J1302" i="1"/>
  <c r="I1302" i="1"/>
  <c r="H1302" i="1"/>
  <c r="D1302" i="1"/>
  <c r="P1301" i="1"/>
  <c r="O1301" i="1"/>
  <c r="Q1301" i="1" s="1"/>
  <c r="U1301" i="1" s="1"/>
  <c r="N1301" i="1"/>
  <c r="J1301" i="1"/>
  <c r="I1301" i="1"/>
  <c r="H1301" i="1"/>
  <c r="D1301" i="1"/>
  <c r="P1300" i="1"/>
  <c r="O1300" i="1"/>
  <c r="Q1300" i="1" s="1"/>
  <c r="N1300" i="1"/>
  <c r="J1300" i="1"/>
  <c r="I1300" i="1"/>
  <c r="H1300" i="1"/>
  <c r="D1300" i="1"/>
  <c r="P1299" i="1"/>
  <c r="O1299" i="1"/>
  <c r="Q1299" i="1" s="1"/>
  <c r="N1299" i="1"/>
  <c r="J1299" i="1"/>
  <c r="I1299" i="1"/>
  <c r="H1299" i="1"/>
  <c r="D1299" i="1"/>
  <c r="P1298" i="1"/>
  <c r="O1298" i="1"/>
  <c r="Q1298" i="1" s="1"/>
  <c r="N1298" i="1"/>
  <c r="J1298" i="1"/>
  <c r="I1298" i="1"/>
  <c r="H1298" i="1"/>
  <c r="D1298" i="1"/>
  <c r="P1297" i="1"/>
  <c r="O1297" i="1"/>
  <c r="Q1297" i="1" s="1"/>
  <c r="N1297" i="1"/>
  <c r="J1297" i="1"/>
  <c r="I1297" i="1"/>
  <c r="H1297" i="1"/>
  <c r="D1297" i="1"/>
  <c r="P1296" i="1"/>
  <c r="O1296" i="1"/>
  <c r="Q1296" i="1" s="1"/>
  <c r="X1296" i="1" s="1"/>
  <c r="N1296" i="1"/>
  <c r="J1296" i="1"/>
  <c r="I1296" i="1"/>
  <c r="H1296" i="1"/>
  <c r="D1296" i="1"/>
  <c r="P1295" i="1"/>
  <c r="O1295" i="1"/>
  <c r="Q1295" i="1" s="1"/>
  <c r="U1295" i="1" s="1"/>
  <c r="N1295" i="1"/>
  <c r="J1295" i="1"/>
  <c r="I1295" i="1"/>
  <c r="H1295" i="1"/>
  <c r="D1295" i="1"/>
  <c r="P1294" i="1"/>
  <c r="O1294" i="1"/>
  <c r="Q1294" i="1" s="1"/>
  <c r="N1294" i="1"/>
  <c r="J1294" i="1"/>
  <c r="I1294" i="1"/>
  <c r="H1294" i="1"/>
  <c r="D1294" i="1"/>
  <c r="P1293" i="1"/>
  <c r="O1293" i="1"/>
  <c r="Q1293" i="1" s="1"/>
  <c r="N1293" i="1"/>
  <c r="J1293" i="1"/>
  <c r="I1293" i="1"/>
  <c r="H1293" i="1"/>
  <c r="D1293" i="1"/>
  <c r="P1292" i="1"/>
  <c r="O1292" i="1"/>
  <c r="Q1292" i="1" s="1"/>
  <c r="N1292" i="1"/>
  <c r="J1292" i="1"/>
  <c r="I1292" i="1"/>
  <c r="H1292" i="1"/>
  <c r="D1292" i="1"/>
  <c r="P1291" i="1"/>
  <c r="O1291" i="1"/>
  <c r="Q1291" i="1" s="1"/>
  <c r="W1291" i="1" s="1"/>
  <c r="N1291" i="1"/>
  <c r="J1291" i="1"/>
  <c r="I1291" i="1"/>
  <c r="H1291" i="1"/>
  <c r="D1291" i="1"/>
  <c r="P1290" i="1"/>
  <c r="O1290" i="1"/>
  <c r="Q1290" i="1" s="1"/>
  <c r="N1290" i="1"/>
  <c r="J1290" i="1"/>
  <c r="I1290" i="1"/>
  <c r="H1290" i="1"/>
  <c r="D1290" i="1"/>
  <c r="P1289" i="1"/>
  <c r="O1289" i="1"/>
  <c r="Q1289" i="1" s="1"/>
  <c r="X1289" i="1" s="1"/>
  <c r="N1289" i="1"/>
  <c r="J1289" i="1"/>
  <c r="I1289" i="1"/>
  <c r="H1289" i="1"/>
  <c r="D1289" i="1"/>
  <c r="P1288" i="1"/>
  <c r="O1288" i="1"/>
  <c r="Q1288" i="1" s="1"/>
  <c r="N1288" i="1"/>
  <c r="J1288" i="1"/>
  <c r="I1288" i="1"/>
  <c r="H1288" i="1"/>
  <c r="D1288" i="1"/>
  <c r="P1287" i="1"/>
  <c r="O1287" i="1"/>
  <c r="Q1287" i="1" s="1"/>
  <c r="U1287" i="1" s="1"/>
  <c r="N1287" i="1"/>
  <c r="J1287" i="1"/>
  <c r="I1287" i="1"/>
  <c r="H1287" i="1"/>
  <c r="D1287" i="1"/>
  <c r="P1286" i="1"/>
  <c r="O1286" i="1"/>
  <c r="Q1286" i="1" s="1"/>
  <c r="N1286" i="1"/>
  <c r="J1286" i="1"/>
  <c r="I1286" i="1"/>
  <c r="H1286" i="1"/>
  <c r="D1286" i="1"/>
  <c r="P1285" i="1"/>
  <c r="O1285" i="1"/>
  <c r="Q1285" i="1" s="1"/>
  <c r="W1285" i="1" s="1"/>
  <c r="N1285" i="1"/>
  <c r="J1285" i="1"/>
  <c r="I1285" i="1"/>
  <c r="H1285" i="1"/>
  <c r="D1285" i="1"/>
  <c r="P1284" i="1"/>
  <c r="O1284" i="1"/>
  <c r="Q1284" i="1" s="1"/>
  <c r="T1284" i="1" s="1"/>
  <c r="N1284" i="1"/>
  <c r="J1284" i="1"/>
  <c r="I1284" i="1"/>
  <c r="H1284" i="1"/>
  <c r="D1284" i="1"/>
  <c r="P1283" i="1"/>
  <c r="O1283" i="1"/>
  <c r="Q1283" i="1" s="1"/>
  <c r="N1283" i="1"/>
  <c r="J1283" i="1"/>
  <c r="I1283" i="1"/>
  <c r="H1283" i="1"/>
  <c r="D1283" i="1"/>
  <c r="P1282" i="1"/>
  <c r="O1282" i="1"/>
  <c r="Q1282" i="1" s="1"/>
  <c r="N1282" i="1"/>
  <c r="J1282" i="1"/>
  <c r="I1282" i="1"/>
  <c r="H1282" i="1"/>
  <c r="D1282" i="1"/>
  <c r="P1281" i="1"/>
  <c r="O1281" i="1"/>
  <c r="Q1281" i="1" s="1"/>
  <c r="N1281" i="1"/>
  <c r="J1281" i="1"/>
  <c r="I1281" i="1"/>
  <c r="H1281" i="1"/>
  <c r="D1281" i="1"/>
  <c r="P1280" i="1"/>
  <c r="O1280" i="1"/>
  <c r="Q1280" i="1" s="1"/>
  <c r="U1280" i="1" s="1"/>
  <c r="N1280" i="1"/>
  <c r="J1280" i="1"/>
  <c r="I1280" i="1"/>
  <c r="H1280" i="1"/>
  <c r="D1280" i="1"/>
  <c r="P1279" i="1"/>
  <c r="O1279" i="1"/>
  <c r="Q1279" i="1" s="1"/>
  <c r="N1279" i="1"/>
  <c r="J1279" i="1"/>
  <c r="I1279" i="1"/>
  <c r="H1279" i="1"/>
  <c r="D1279" i="1"/>
  <c r="P1278" i="1"/>
  <c r="O1278" i="1"/>
  <c r="Q1278" i="1" s="1"/>
  <c r="T1278" i="1" s="1"/>
  <c r="N1278" i="1"/>
  <c r="J1278" i="1"/>
  <c r="I1278" i="1"/>
  <c r="H1278" i="1"/>
  <c r="D1278" i="1"/>
  <c r="P1277" i="1"/>
  <c r="O1277" i="1"/>
  <c r="Q1277" i="1" s="1"/>
  <c r="N1277" i="1"/>
  <c r="J1277" i="1"/>
  <c r="I1277" i="1"/>
  <c r="H1277" i="1"/>
  <c r="D1277" i="1"/>
  <c r="P1276" i="1"/>
  <c r="O1276" i="1"/>
  <c r="Q1276" i="1" s="1"/>
  <c r="X1276" i="1" s="1"/>
  <c r="N1276" i="1"/>
  <c r="J1276" i="1"/>
  <c r="I1276" i="1"/>
  <c r="H1276" i="1"/>
  <c r="D1276" i="1"/>
  <c r="P1275" i="1"/>
  <c r="O1275" i="1"/>
  <c r="Q1275" i="1" s="1"/>
  <c r="N1275" i="1"/>
  <c r="J1275" i="1"/>
  <c r="I1275" i="1"/>
  <c r="H1275" i="1"/>
  <c r="D1275" i="1"/>
  <c r="P1274" i="1"/>
  <c r="O1274" i="1"/>
  <c r="Q1274" i="1" s="1"/>
  <c r="N1274" i="1"/>
  <c r="J1274" i="1"/>
  <c r="I1274" i="1"/>
  <c r="H1274" i="1"/>
  <c r="D1274" i="1"/>
  <c r="P1273" i="1"/>
  <c r="O1273" i="1"/>
  <c r="Q1273" i="1" s="1"/>
  <c r="X1273" i="1" s="1"/>
  <c r="N1273" i="1"/>
  <c r="J1273" i="1"/>
  <c r="I1273" i="1"/>
  <c r="H1273" i="1"/>
  <c r="D1273" i="1"/>
  <c r="P1272" i="1"/>
  <c r="O1272" i="1"/>
  <c r="Q1272" i="1" s="1"/>
  <c r="N1272" i="1"/>
  <c r="J1272" i="1"/>
  <c r="I1272" i="1"/>
  <c r="H1272" i="1"/>
  <c r="D1272" i="1"/>
  <c r="P1271" i="1"/>
  <c r="O1271" i="1"/>
  <c r="Q1271" i="1" s="1"/>
  <c r="N1271" i="1"/>
  <c r="J1271" i="1"/>
  <c r="I1271" i="1"/>
  <c r="H1271" i="1"/>
  <c r="D1271" i="1"/>
  <c r="P1270" i="1"/>
  <c r="O1270" i="1"/>
  <c r="Q1270" i="1" s="1"/>
  <c r="T1270" i="1" s="1"/>
  <c r="N1270" i="1"/>
  <c r="J1270" i="1"/>
  <c r="I1270" i="1"/>
  <c r="H1270" i="1"/>
  <c r="D1270" i="1"/>
  <c r="P1269" i="1"/>
  <c r="O1269" i="1"/>
  <c r="Q1269" i="1" s="1"/>
  <c r="N1269" i="1"/>
  <c r="J1269" i="1"/>
  <c r="I1269" i="1"/>
  <c r="H1269" i="1"/>
  <c r="D1269" i="1"/>
  <c r="P1268" i="1"/>
  <c r="O1268" i="1"/>
  <c r="Q1268" i="1" s="1"/>
  <c r="U1268" i="1" s="1"/>
  <c r="N1268" i="1"/>
  <c r="J1268" i="1"/>
  <c r="I1268" i="1"/>
  <c r="H1268" i="1"/>
  <c r="D1268" i="1"/>
  <c r="P1267" i="1"/>
  <c r="O1267" i="1"/>
  <c r="Q1267" i="1" s="1"/>
  <c r="N1267" i="1"/>
  <c r="J1267" i="1"/>
  <c r="I1267" i="1"/>
  <c r="H1267" i="1"/>
  <c r="D1267" i="1"/>
  <c r="P1266" i="1"/>
  <c r="O1266" i="1"/>
  <c r="Q1266" i="1" s="1"/>
  <c r="N1266" i="1"/>
  <c r="J1266" i="1"/>
  <c r="I1266" i="1"/>
  <c r="H1266" i="1"/>
  <c r="D1266" i="1"/>
  <c r="P1265" i="1"/>
  <c r="O1265" i="1"/>
  <c r="Q1265" i="1" s="1"/>
  <c r="N1265" i="1"/>
  <c r="J1265" i="1"/>
  <c r="I1265" i="1"/>
  <c r="H1265" i="1"/>
  <c r="D1265" i="1"/>
  <c r="P1264" i="1"/>
  <c r="O1264" i="1"/>
  <c r="Q1264" i="1" s="1"/>
  <c r="N1264" i="1"/>
  <c r="J1264" i="1"/>
  <c r="I1264" i="1"/>
  <c r="H1264" i="1"/>
  <c r="D1264" i="1"/>
  <c r="P1263" i="1"/>
  <c r="O1263" i="1"/>
  <c r="Q1263" i="1" s="1"/>
  <c r="N1263" i="1"/>
  <c r="J1263" i="1"/>
  <c r="I1263" i="1"/>
  <c r="H1263" i="1"/>
  <c r="D1263" i="1"/>
  <c r="P1262" i="1"/>
  <c r="O1262" i="1"/>
  <c r="Q1262" i="1" s="1"/>
  <c r="N1262" i="1"/>
  <c r="J1262" i="1"/>
  <c r="I1262" i="1"/>
  <c r="H1262" i="1"/>
  <c r="D1262" i="1"/>
  <c r="P1261" i="1"/>
  <c r="O1261" i="1"/>
  <c r="Q1261" i="1" s="1"/>
  <c r="X1261" i="1" s="1"/>
  <c r="N1261" i="1"/>
  <c r="J1261" i="1"/>
  <c r="I1261" i="1"/>
  <c r="H1261" i="1"/>
  <c r="D1261" i="1"/>
  <c r="P1260" i="1"/>
  <c r="O1260" i="1"/>
  <c r="Q1260" i="1" s="1"/>
  <c r="N1260" i="1"/>
  <c r="J1260" i="1"/>
  <c r="I1260" i="1"/>
  <c r="H1260" i="1"/>
  <c r="D1260" i="1"/>
  <c r="P1259" i="1"/>
  <c r="O1259" i="1"/>
  <c r="Q1259" i="1" s="1"/>
  <c r="N1259" i="1"/>
  <c r="J1259" i="1"/>
  <c r="I1259" i="1"/>
  <c r="H1259" i="1"/>
  <c r="D1259" i="1"/>
  <c r="P1258" i="1"/>
  <c r="O1258" i="1"/>
  <c r="Q1258" i="1" s="1"/>
  <c r="U1258" i="1" s="1"/>
  <c r="N1258" i="1"/>
  <c r="J1258" i="1"/>
  <c r="I1258" i="1"/>
  <c r="H1258" i="1"/>
  <c r="D1258" i="1"/>
  <c r="P1257" i="1"/>
  <c r="O1257" i="1"/>
  <c r="Q1257" i="1" s="1"/>
  <c r="N1257" i="1"/>
  <c r="J1257" i="1"/>
  <c r="I1257" i="1"/>
  <c r="H1257" i="1"/>
  <c r="D1257" i="1"/>
  <c r="P1256" i="1"/>
  <c r="O1256" i="1"/>
  <c r="Q1256" i="1" s="1"/>
  <c r="U1256" i="1" s="1"/>
  <c r="N1256" i="1"/>
  <c r="J1256" i="1"/>
  <c r="I1256" i="1"/>
  <c r="H1256" i="1"/>
  <c r="D1256" i="1"/>
  <c r="P1255" i="1"/>
  <c r="O1255" i="1"/>
  <c r="Q1255" i="1" s="1"/>
  <c r="N1255" i="1"/>
  <c r="J1255" i="1"/>
  <c r="I1255" i="1"/>
  <c r="H1255" i="1"/>
  <c r="D1255" i="1"/>
  <c r="P1254" i="1"/>
  <c r="O1254" i="1"/>
  <c r="Q1254" i="1" s="1"/>
  <c r="U1254" i="1" s="1"/>
  <c r="N1254" i="1"/>
  <c r="J1254" i="1"/>
  <c r="I1254" i="1"/>
  <c r="H1254" i="1"/>
  <c r="D1254" i="1"/>
  <c r="P1253" i="1"/>
  <c r="O1253" i="1"/>
  <c r="Q1253" i="1" s="1"/>
  <c r="X1253" i="1" s="1"/>
  <c r="N1253" i="1"/>
  <c r="J1253" i="1"/>
  <c r="I1253" i="1"/>
  <c r="H1253" i="1"/>
  <c r="D1253" i="1"/>
  <c r="P1252" i="1"/>
  <c r="O1252" i="1"/>
  <c r="Q1252" i="1" s="1"/>
  <c r="N1252" i="1"/>
  <c r="J1252" i="1"/>
  <c r="I1252" i="1"/>
  <c r="H1252" i="1"/>
  <c r="D1252" i="1"/>
  <c r="P1251" i="1"/>
  <c r="O1251" i="1"/>
  <c r="Q1251" i="1" s="1"/>
  <c r="X1251" i="1" s="1"/>
  <c r="N1251" i="1"/>
  <c r="J1251" i="1"/>
  <c r="I1251" i="1"/>
  <c r="H1251" i="1"/>
  <c r="D1251" i="1"/>
  <c r="P1250" i="1"/>
  <c r="O1250" i="1"/>
  <c r="Q1250" i="1" s="1"/>
  <c r="T1250" i="1" s="1"/>
  <c r="N1250" i="1"/>
  <c r="J1250" i="1"/>
  <c r="I1250" i="1"/>
  <c r="H1250" i="1"/>
  <c r="D1250" i="1"/>
  <c r="P1249" i="1"/>
  <c r="O1249" i="1"/>
  <c r="Q1249" i="1" s="1"/>
  <c r="N1249" i="1"/>
  <c r="J1249" i="1"/>
  <c r="I1249" i="1"/>
  <c r="H1249" i="1"/>
  <c r="D1249" i="1"/>
  <c r="P1248" i="1"/>
  <c r="O1248" i="1"/>
  <c r="Q1248" i="1" s="1"/>
  <c r="N1248" i="1"/>
  <c r="J1248" i="1"/>
  <c r="I1248" i="1"/>
  <c r="H1248" i="1"/>
  <c r="D1248" i="1"/>
  <c r="P1247" i="1"/>
  <c r="O1247" i="1"/>
  <c r="Q1247" i="1" s="1"/>
  <c r="N1247" i="1"/>
  <c r="J1247" i="1"/>
  <c r="I1247" i="1"/>
  <c r="H1247" i="1"/>
  <c r="D1247" i="1"/>
  <c r="P1246" i="1"/>
  <c r="O1246" i="1"/>
  <c r="Q1246" i="1" s="1"/>
  <c r="N1246" i="1"/>
  <c r="J1246" i="1"/>
  <c r="I1246" i="1"/>
  <c r="H1246" i="1"/>
  <c r="D1246" i="1"/>
  <c r="P1245" i="1"/>
  <c r="O1245" i="1"/>
  <c r="Q1245" i="1" s="1"/>
  <c r="N1245" i="1"/>
  <c r="J1245" i="1"/>
  <c r="I1245" i="1"/>
  <c r="H1245" i="1"/>
  <c r="D1245" i="1"/>
  <c r="P1244" i="1"/>
  <c r="O1244" i="1"/>
  <c r="Q1244" i="1" s="1"/>
  <c r="T1244" i="1" s="1"/>
  <c r="N1244" i="1"/>
  <c r="J1244" i="1"/>
  <c r="I1244" i="1"/>
  <c r="H1244" i="1"/>
  <c r="D1244" i="1"/>
  <c r="P1243" i="1"/>
  <c r="O1243" i="1"/>
  <c r="Q1243" i="1" s="1"/>
  <c r="N1243" i="1"/>
  <c r="J1243" i="1"/>
  <c r="I1243" i="1"/>
  <c r="H1243" i="1"/>
  <c r="D1243" i="1"/>
  <c r="P1242" i="1"/>
  <c r="O1242" i="1"/>
  <c r="Q1242" i="1" s="1"/>
  <c r="N1242" i="1"/>
  <c r="J1242" i="1"/>
  <c r="I1242" i="1"/>
  <c r="H1242" i="1"/>
  <c r="D1242" i="1"/>
  <c r="P1241" i="1"/>
  <c r="O1241" i="1"/>
  <c r="Q1241" i="1" s="1"/>
  <c r="N1241" i="1"/>
  <c r="J1241" i="1"/>
  <c r="I1241" i="1"/>
  <c r="H1241" i="1"/>
  <c r="D1241" i="1"/>
  <c r="P1240" i="1"/>
  <c r="O1240" i="1"/>
  <c r="Q1240" i="1" s="1"/>
  <c r="U1240" i="1" s="1"/>
  <c r="N1240" i="1"/>
  <c r="J1240" i="1"/>
  <c r="I1240" i="1"/>
  <c r="H1240" i="1"/>
  <c r="D1240" i="1"/>
  <c r="P1239" i="1"/>
  <c r="O1239" i="1"/>
  <c r="Q1239" i="1" s="1"/>
  <c r="N1239" i="1"/>
  <c r="J1239" i="1"/>
  <c r="I1239" i="1"/>
  <c r="H1239" i="1"/>
  <c r="D1239" i="1"/>
  <c r="P1238" i="1"/>
  <c r="O1238" i="1"/>
  <c r="Q1238" i="1" s="1"/>
  <c r="X1238" i="1" s="1"/>
  <c r="N1238" i="1"/>
  <c r="J1238" i="1"/>
  <c r="I1238" i="1"/>
  <c r="H1238" i="1"/>
  <c r="D1238" i="1"/>
  <c r="P1237" i="1"/>
  <c r="O1237" i="1"/>
  <c r="Q1237" i="1" s="1"/>
  <c r="N1237" i="1"/>
  <c r="J1237" i="1"/>
  <c r="I1237" i="1"/>
  <c r="H1237" i="1"/>
  <c r="D1237" i="1"/>
  <c r="P1236" i="1"/>
  <c r="O1236" i="1"/>
  <c r="Q1236" i="1" s="1"/>
  <c r="N1236" i="1"/>
  <c r="J1236" i="1"/>
  <c r="I1236" i="1"/>
  <c r="H1236" i="1"/>
  <c r="D1236" i="1"/>
  <c r="P1235" i="1"/>
  <c r="O1235" i="1"/>
  <c r="Q1235" i="1" s="1"/>
  <c r="N1235" i="1"/>
  <c r="J1235" i="1"/>
  <c r="I1235" i="1"/>
  <c r="H1235" i="1"/>
  <c r="D1235" i="1"/>
  <c r="P1234" i="1"/>
  <c r="O1234" i="1"/>
  <c r="Q1234" i="1" s="1"/>
  <c r="N1234" i="1"/>
  <c r="J1234" i="1"/>
  <c r="I1234" i="1"/>
  <c r="H1234" i="1"/>
  <c r="D1234" i="1"/>
  <c r="P1233" i="1"/>
  <c r="O1233" i="1"/>
  <c r="Q1233" i="1" s="1"/>
  <c r="N1233" i="1"/>
  <c r="J1233" i="1"/>
  <c r="I1233" i="1"/>
  <c r="H1233" i="1"/>
  <c r="D1233" i="1"/>
  <c r="P1232" i="1"/>
  <c r="O1232" i="1"/>
  <c r="Q1232" i="1" s="1"/>
  <c r="N1232" i="1"/>
  <c r="J1232" i="1"/>
  <c r="I1232" i="1"/>
  <c r="H1232" i="1"/>
  <c r="D1232" i="1"/>
  <c r="P1231" i="1"/>
  <c r="O1231" i="1"/>
  <c r="Q1231" i="1" s="1"/>
  <c r="X1231" i="1" s="1"/>
  <c r="N1231" i="1"/>
  <c r="J1231" i="1"/>
  <c r="I1231" i="1"/>
  <c r="H1231" i="1"/>
  <c r="D1231" i="1"/>
  <c r="P1230" i="1"/>
  <c r="O1230" i="1"/>
  <c r="Q1230" i="1" s="1"/>
  <c r="N1230" i="1"/>
  <c r="J1230" i="1"/>
  <c r="I1230" i="1"/>
  <c r="H1230" i="1"/>
  <c r="D1230" i="1"/>
  <c r="P1229" i="1"/>
  <c r="O1229" i="1"/>
  <c r="Q1229" i="1" s="1"/>
  <c r="N1229" i="1"/>
  <c r="J1229" i="1"/>
  <c r="I1229" i="1"/>
  <c r="H1229" i="1"/>
  <c r="D1229" i="1"/>
  <c r="P1228" i="1"/>
  <c r="O1228" i="1"/>
  <c r="Q1228" i="1" s="1"/>
  <c r="N1228" i="1"/>
  <c r="J1228" i="1"/>
  <c r="I1228" i="1"/>
  <c r="H1228" i="1"/>
  <c r="D1228" i="1"/>
  <c r="P1227" i="1"/>
  <c r="O1227" i="1"/>
  <c r="Q1227" i="1" s="1"/>
  <c r="N1227" i="1"/>
  <c r="J1227" i="1"/>
  <c r="I1227" i="1"/>
  <c r="H1227" i="1"/>
  <c r="D1227" i="1"/>
  <c r="P1226" i="1"/>
  <c r="O1226" i="1"/>
  <c r="Q1226" i="1" s="1"/>
  <c r="U1226" i="1" s="1"/>
  <c r="N1226" i="1"/>
  <c r="J1226" i="1"/>
  <c r="I1226" i="1"/>
  <c r="H1226" i="1"/>
  <c r="D1226" i="1"/>
  <c r="P1225" i="1"/>
  <c r="O1225" i="1"/>
  <c r="Q1225" i="1" s="1"/>
  <c r="N1225" i="1"/>
  <c r="J1225" i="1"/>
  <c r="I1225" i="1"/>
  <c r="H1225" i="1"/>
  <c r="D1225" i="1"/>
  <c r="P1224" i="1"/>
  <c r="O1224" i="1"/>
  <c r="Q1224" i="1" s="1"/>
  <c r="T1224" i="1" s="1"/>
  <c r="N1224" i="1"/>
  <c r="J1224" i="1"/>
  <c r="I1224" i="1"/>
  <c r="H1224" i="1"/>
  <c r="D1224" i="1"/>
  <c r="P1223" i="1"/>
  <c r="O1223" i="1"/>
  <c r="Q1223" i="1" s="1"/>
  <c r="N1223" i="1"/>
  <c r="J1223" i="1"/>
  <c r="I1223" i="1"/>
  <c r="H1223" i="1"/>
  <c r="D1223" i="1"/>
  <c r="P1222" i="1"/>
  <c r="O1222" i="1"/>
  <c r="Q1222" i="1" s="1"/>
  <c r="N1222" i="1"/>
  <c r="J1222" i="1"/>
  <c r="I1222" i="1"/>
  <c r="H1222" i="1"/>
  <c r="D1222" i="1"/>
  <c r="P1221" i="1"/>
  <c r="O1221" i="1"/>
  <c r="Q1221" i="1" s="1"/>
  <c r="N1221" i="1"/>
  <c r="J1221" i="1"/>
  <c r="I1221" i="1"/>
  <c r="H1221" i="1"/>
  <c r="D1221" i="1"/>
  <c r="P1220" i="1"/>
  <c r="O1220" i="1"/>
  <c r="Q1220" i="1" s="1"/>
  <c r="U1220" i="1" s="1"/>
  <c r="N1220" i="1"/>
  <c r="J1220" i="1"/>
  <c r="I1220" i="1"/>
  <c r="H1220" i="1"/>
  <c r="D1220" i="1"/>
  <c r="P1219" i="1"/>
  <c r="O1219" i="1"/>
  <c r="Q1219" i="1" s="1"/>
  <c r="U1219" i="1" s="1"/>
  <c r="N1219" i="1"/>
  <c r="J1219" i="1"/>
  <c r="I1219" i="1"/>
  <c r="H1219" i="1"/>
  <c r="D1219" i="1"/>
  <c r="P1218" i="1"/>
  <c r="O1218" i="1"/>
  <c r="Q1218" i="1" s="1"/>
  <c r="X1218" i="1" s="1"/>
  <c r="N1218" i="1"/>
  <c r="J1218" i="1"/>
  <c r="I1218" i="1"/>
  <c r="H1218" i="1"/>
  <c r="D1218" i="1"/>
  <c r="P1217" i="1"/>
  <c r="O1217" i="1"/>
  <c r="Q1217" i="1" s="1"/>
  <c r="N1217" i="1"/>
  <c r="J1217" i="1"/>
  <c r="I1217" i="1"/>
  <c r="H1217" i="1"/>
  <c r="D1217" i="1"/>
  <c r="P1216" i="1"/>
  <c r="O1216" i="1"/>
  <c r="Q1216" i="1" s="1"/>
  <c r="U1216" i="1" s="1"/>
  <c r="N1216" i="1"/>
  <c r="J1216" i="1"/>
  <c r="I1216" i="1"/>
  <c r="H1216" i="1"/>
  <c r="D1216" i="1"/>
  <c r="P1215" i="1"/>
  <c r="O1215" i="1"/>
  <c r="Q1215" i="1" s="1"/>
  <c r="N1215" i="1"/>
  <c r="J1215" i="1"/>
  <c r="I1215" i="1"/>
  <c r="H1215" i="1"/>
  <c r="D1215" i="1"/>
  <c r="P1214" i="1"/>
  <c r="O1214" i="1"/>
  <c r="Q1214" i="1" s="1"/>
  <c r="N1214" i="1"/>
  <c r="J1214" i="1"/>
  <c r="I1214" i="1"/>
  <c r="H1214" i="1"/>
  <c r="D1214" i="1"/>
  <c r="P1213" i="1"/>
  <c r="O1213" i="1"/>
  <c r="Q1213" i="1" s="1"/>
  <c r="N1213" i="1"/>
  <c r="J1213" i="1"/>
  <c r="I1213" i="1"/>
  <c r="H1213" i="1"/>
  <c r="D1213" i="1"/>
  <c r="P1212" i="1"/>
  <c r="O1212" i="1"/>
  <c r="Q1212" i="1" s="1"/>
  <c r="N1212" i="1"/>
  <c r="J1212" i="1"/>
  <c r="I1212" i="1"/>
  <c r="H1212" i="1"/>
  <c r="D1212" i="1"/>
  <c r="P1211" i="1"/>
  <c r="O1211" i="1"/>
  <c r="Q1211" i="1" s="1"/>
  <c r="N1211" i="1"/>
  <c r="J1211" i="1"/>
  <c r="I1211" i="1"/>
  <c r="H1211" i="1"/>
  <c r="D1211" i="1"/>
  <c r="P1210" i="1"/>
  <c r="O1210" i="1"/>
  <c r="Q1210" i="1" s="1"/>
  <c r="N1210" i="1"/>
  <c r="J1210" i="1"/>
  <c r="I1210" i="1"/>
  <c r="H1210" i="1"/>
  <c r="D1210" i="1"/>
  <c r="P1209" i="1"/>
  <c r="O1209" i="1"/>
  <c r="Q1209" i="1" s="1"/>
  <c r="T1209" i="1" s="1"/>
  <c r="N1209" i="1"/>
  <c r="J1209" i="1"/>
  <c r="I1209" i="1"/>
  <c r="H1209" i="1"/>
  <c r="D1209" i="1"/>
  <c r="P1208" i="1"/>
  <c r="O1208" i="1"/>
  <c r="Q1208" i="1" s="1"/>
  <c r="T1208" i="1" s="1"/>
  <c r="N1208" i="1"/>
  <c r="J1208" i="1"/>
  <c r="I1208" i="1"/>
  <c r="H1208" i="1"/>
  <c r="D1208" i="1"/>
  <c r="P1207" i="1"/>
  <c r="O1207" i="1"/>
  <c r="Q1207" i="1" s="1"/>
  <c r="N1207" i="1"/>
  <c r="J1207" i="1"/>
  <c r="I1207" i="1"/>
  <c r="H1207" i="1"/>
  <c r="D1207" i="1"/>
  <c r="P1206" i="1"/>
  <c r="O1206" i="1"/>
  <c r="Q1206" i="1" s="1"/>
  <c r="N1206" i="1"/>
  <c r="J1206" i="1"/>
  <c r="I1206" i="1"/>
  <c r="H1206" i="1"/>
  <c r="D1206" i="1"/>
  <c r="P1205" i="1"/>
  <c r="O1205" i="1"/>
  <c r="Q1205" i="1" s="1"/>
  <c r="N1205" i="1"/>
  <c r="J1205" i="1"/>
  <c r="I1205" i="1"/>
  <c r="H1205" i="1"/>
  <c r="D1205" i="1"/>
  <c r="P1204" i="1"/>
  <c r="O1204" i="1"/>
  <c r="Q1204" i="1" s="1"/>
  <c r="N1204" i="1"/>
  <c r="J1204" i="1"/>
  <c r="I1204" i="1"/>
  <c r="H1204" i="1"/>
  <c r="D1204" i="1"/>
  <c r="P1203" i="1"/>
  <c r="O1203" i="1"/>
  <c r="Q1203" i="1" s="1"/>
  <c r="U1203" i="1" s="1"/>
  <c r="N1203" i="1"/>
  <c r="J1203" i="1"/>
  <c r="I1203" i="1"/>
  <c r="H1203" i="1"/>
  <c r="D1203" i="1"/>
  <c r="P1202" i="1"/>
  <c r="O1202" i="1"/>
  <c r="Q1202" i="1" s="1"/>
  <c r="N1202" i="1"/>
  <c r="J1202" i="1"/>
  <c r="I1202" i="1"/>
  <c r="H1202" i="1"/>
  <c r="D1202" i="1"/>
  <c r="P1201" i="1"/>
  <c r="O1201" i="1"/>
  <c r="Q1201" i="1" s="1"/>
  <c r="N1201" i="1"/>
  <c r="J1201" i="1"/>
  <c r="I1201" i="1"/>
  <c r="H1201" i="1"/>
  <c r="D1201" i="1"/>
  <c r="P1200" i="1"/>
  <c r="O1200" i="1"/>
  <c r="Q1200" i="1" s="1"/>
  <c r="U1200" i="1" s="1"/>
  <c r="N1200" i="1"/>
  <c r="J1200" i="1"/>
  <c r="I1200" i="1"/>
  <c r="H1200" i="1"/>
  <c r="D1200" i="1"/>
  <c r="P1199" i="1"/>
  <c r="O1199" i="1"/>
  <c r="Q1199" i="1" s="1"/>
  <c r="N1199" i="1"/>
  <c r="J1199" i="1"/>
  <c r="I1199" i="1"/>
  <c r="H1199" i="1"/>
  <c r="D1199" i="1"/>
  <c r="P1198" i="1"/>
  <c r="O1198" i="1"/>
  <c r="Q1198" i="1" s="1"/>
  <c r="N1198" i="1"/>
  <c r="J1198" i="1"/>
  <c r="I1198" i="1"/>
  <c r="H1198" i="1"/>
  <c r="D1198" i="1"/>
  <c r="P1197" i="1"/>
  <c r="O1197" i="1"/>
  <c r="Q1197" i="1" s="1"/>
  <c r="N1197" i="1"/>
  <c r="J1197" i="1"/>
  <c r="I1197" i="1"/>
  <c r="H1197" i="1"/>
  <c r="D1197" i="1"/>
  <c r="P1196" i="1"/>
  <c r="O1196" i="1"/>
  <c r="Q1196" i="1" s="1"/>
  <c r="X1196" i="1" s="1"/>
  <c r="N1196" i="1"/>
  <c r="J1196" i="1"/>
  <c r="I1196" i="1"/>
  <c r="H1196" i="1"/>
  <c r="D1196" i="1"/>
  <c r="P1195" i="1"/>
  <c r="O1195" i="1"/>
  <c r="Q1195" i="1" s="1"/>
  <c r="W1195" i="1" s="1"/>
  <c r="N1195" i="1"/>
  <c r="J1195" i="1"/>
  <c r="I1195" i="1"/>
  <c r="H1195" i="1"/>
  <c r="D1195" i="1"/>
  <c r="P1194" i="1"/>
  <c r="O1194" i="1"/>
  <c r="Q1194" i="1" s="1"/>
  <c r="U1194" i="1" s="1"/>
  <c r="N1194" i="1"/>
  <c r="J1194" i="1"/>
  <c r="I1194" i="1"/>
  <c r="H1194" i="1"/>
  <c r="D1194" i="1"/>
  <c r="P1193" i="1"/>
  <c r="O1193" i="1"/>
  <c r="Q1193" i="1" s="1"/>
  <c r="N1193" i="1"/>
  <c r="J1193" i="1"/>
  <c r="I1193" i="1"/>
  <c r="H1193" i="1"/>
  <c r="D1193" i="1"/>
  <c r="P1192" i="1"/>
  <c r="O1192" i="1"/>
  <c r="Q1192" i="1" s="1"/>
  <c r="T1192" i="1" s="1"/>
  <c r="N1192" i="1"/>
  <c r="J1192" i="1"/>
  <c r="I1192" i="1"/>
  <c r="H1192" i="1"/>
  <c r="D1192" i="1"/>
  <c r="P1191" i="1"/>
  <c r="O1191" i="1"/>
  <c r="Q1191" i="1" s="1"/>
  <c r="X1191" i="1" s="1"/>
  <c r="N1191" i="1"/>
  <c r="J1191" i="1"/>
  <c r="I1191" i="1"/>
  <c r="H1191" i="1"/>
  <c r="D1191" i="1"/>
  <c r="P1190" i="1"/>
  <c r="O1190" i="1"/>
  <c r="Q1190" i="1" s="1"/>
  <c r="X1190" i="1" s="1"/>
  <c r="N1190" i="1"/>
  <c r="J1190" i="1"/>
  <c r="I1190" i="1"/>
  <c r="H1190" i="1"/>
  <c r="D1190" i="1"/>
  <c r="P1189" i="1"/>
  <c r="O1189" i="1"/>
  <c r="Q1189" i="1" s="1"/>
  <c r="T1189" i="1" s="1"/>
  <c r="N1189" i="1"/>
  <c r="J1189" i="1"/>
  <c r="I1189" i="1"/>
  <c r="H1189" i="1"/>
  <c r="D1189" i="1"/>
  <c r="P1188" i="1"/>
  <c r="O1188" i="1"/>
  <c r="Q1188" i="1" s="1"/>
  <c r="N1188" i="1"/>
  <c r="J1188" i="1"/>
  <c r="I1188" i="1"/>
  <c r="H1188" i="1"/>
  <c r="D1188" i="1"/>
  <c r="P1187" i="1"/>
  <c r="O1187" i="1"/>
  <c r="Q1187" i="1" s="1"/>
  <c r="N1187" i="1"/>
  <c r="J1187" i="1"/>
  <c r="I1187" i="1"/>
  <c r="H1187" i="1"/>
  <c r="D1187" i="1"/>
  <c r="P1186" i="1"/>
  <c r="O1186" i="1"/>
  <c r="Q1186" i="1" s="1"/>
  <c r="N1186" i="1"/>
  <c r="J1186" i="1"/>
  <c r="I1186" i="1"/>
  <c r="H1186" i="1"/>
  <c r="D1186" i="1"/>
  <c r="P1185" i="1"/>
  <c r="O1185" i="1"/>
  <c r="Q1185" i="1" s="1"/>
  <c r="N1185" i="1"/>
  <c r="J1185" i="1"/>
  <c r="I1185" i="1"/>
  <c r="H1185" i="1"/>
  <c r="D1185" i="1"/>
  <c r="P1184" i="1"/>
  <c r="O1184" i="1"/>
  <c r="Q1184" i="1" s="1"/>
  <c r="X1184" i="1" s="1"/>
  <c r="N1184" i="1"/>
  <c r="J1184" i="1"/>
  <c r="I1184" i="1"/>
  <c r="H1184" i="1"/>
  <c r="D1184" i="1"/>
  <c r="P1183" i="1"/>
  <c r="O1183" i="1"/>
  <c r="Q1183" i="1" s="1"/>
  <c r="N1183" i="1"/>
  <c r="J1183" i="1"/>
  <c r="I1183" i="1"/>
  <c r="H1183" i="1"/>
  <c r="D1183" i="1"/>
  <c r="P1182" i="1"/>
  <c r="O1182" i="1"/>
  <c r="Q1182" i="1" s="1"/>
  <c r="N1182" i="1"/>
  <c r="J1182" i="1"/>
  <c r="I1182" i="1"/>
  <c r="H1182" i="1"/>
  <c r="D1182" i="1"/>
  <c r="P1181" i="1"/>
  <c r="O1181" i="1"/>
  <c r="Q1181" i="1" s="1"/>
  <c r="N1181" i="1"/>
  <c r="J1181" i="1"/>
  <c r="I1181" i="1"/>
  <c r="H1181" i="1"/>
  <c r="D1181" i="1"/>
  <c r="P1180" i="1"/>
  <c r="O1180" i="1"/>
  <c r="Q1180" i="1" s="1"/>
  <c r="W1180" i="1" s="1"/>
  <c r="N1180" i="1"/>
  <c r="J1180" i="1"/>
  <c r="I1180" i="1"/>
  <c r="H1180" i="1"/>
  <c r="D1180" i="1"/>
  <c r="P1179" i="1"/>
  <c r="O1179" i="1"/>
  <c r="Q1179" i="1" s="1"/>
  <c r="X1179" i="1" s="1"/>
  <c r="N1179" i="1"/>
  <c r="J1179" i="1"/>
  <c r="I1179" i="1"/>
  <c r="H1179" i="1"/>
  <c r="D1179" i="1"/>
  <c r="P1178" i="1"/>
  <c r="O1178" i="1"/>
  <c r="Q1178" i="1" s="1"/>
  <c r="N1178" i="1"/>
  <c r="J1178" i="1"/>
  <c r="I1178" i="1"/>
  <c r="H1178" i="1"/>
  <c r="D1178" i="1"/>
  <c r="P1177" i="1"/>
  <c r="O1177" i="1"/>
  <c r="Q1177" i="1" s="1"/>
  <c r="N1177" i="1"/>
  <c r="J1177" i="1"/>
  <c r="I1177" i="1"/>
  <c r="H1177" i="1"/>
  <c r="D1177" i="1"/>
  <c r="P1176" i="1"/>
  <c r="O1176" i="1"/>
  <c r="Q1176" i="1" s="1"/>
  <c r="T1176" i="1" s="1"/>
  <c r="N1176" i="1"/>
  <c r="J1176" i="1"/>
  <c r="I1176" i="1"/>
  <c r="H1176" i="1"/>
  <c r="D1176" i="1"/>
  <c r="P1175" i="1"/>
  <c r="O1175" i="1"/>
  <c r="Q1175" i="1" s="1"/>
  <c r="X1175" i="1" s="1"/>
  <c r="N1175" i="1"/>
  <c r="J1175" i="1"/>
  <c r="I1175" i="1"/>
  <c r="H1175" i="1"/>
  <c r="D1175" i="1"/>
  <c r="P1174" i="1"/>
  <c r="O1174" i="1"/>
  <c r="Q1174" i="1" s="1"/>
  <c r="N1174" i="1"/>
  <c r="J1174" i="1"/>
  <c r="I1174" i="1"/>
  <c r="H1174" i="1"/>
  <c r="D1174" i="1"/>
  <c r="P1173" i="1"/>
  <c r="O1173" i="1"/>
  <c r="Q1173" i="1" s="1"/>
  <c r="N1173" i="1"/>
  <c r="J1173" i="1"/>
  <c r="I1173" i="1"/>
  <c r="H1173" i="1"/>
  <c r="D1173" i="1"/>
  <c r="P1172" i="1"/>
  <c r="O1172" i="1"/>
  <c r="Q1172" i="1" s="1"/>
  <c r="N1172" i="1"/>
  <c r="J1172" i="1"/>
  <c r="I1172" i="1"/>
  <c r="H1172" i="1"/>
  <c r="D1172" i="1"/>
  <c r="P1171" i="1"/>
  <c r="O1171" i="1"/>
  <c r="Q1171" i="1" s="1"/>
  <c r="N1171" i="1"/>
  <c r="J1171" i="1"/>
  <c r="I1171" i="1"/>
  <c r="H1171" i="1"/>
  <c r="D1171" i="1"/>
  <c r="P1170" i="1"/>
  <c r="O1170" i="1"/>
  <c r="Q1170" i="1" s="1"/>
  <c r="N1170" i="1"/>
  <c r="J1170" i="1"/>
  <c r="I1170" i="1"/>
  <c r="H1170" i="1"/>
  <c r="D1170" i="1"/>
  <c r="P1169" i="1"/>
  <c r="O1169" i="1"/>
  <c r="Q1169" i="1" s="1"/>
  <c r="N1169" i="1"/>
  <c r="J1169" i="1"/>
  <c r="I1169" i="1"/>
  <c r="H1169" i="1"/>
  <c r="D1169" i="1"/>
  <c r="P1168" i="1"/>
  <c r="O1168" i="1"/>
  <c r="Q1168" i="1" s="1"/>
  <c r="U1168" i="1" s="1"/>
  <c r="N1168" i="1"/>
  <c r="J1168" i="1"/>
  <c r="I1168" i="1"/>
  <c r="H1168" i="1"/>
  <c r="D1168" i="1"/>
  <c r="P1167" i="1"/>
  <c r="O1167" i="1"/>
  <c r="Q1167" i="1" s="1"/>
  <c r="N1167" i="1"/>
  <c r="J1167" i="1"/>
  <c r="I1167" i="1"/>
  <c r="H1167" i="1"/>
  <c r="D1167" i="1"/>
  <c r="P1166" i="1"/>
  <c r="O1166" i="1"/>
  <c r="Q1166" i="1" s="1"/>
  <c r="N1166" i="1"/>
  <c r="J1166" i="1"/>
  <c r="I1166" i="1"/>
  <c r="H1166" i="1"/>
  <c r="D1166" i="1"/>
  <c r="P1165" i="1"/>
  <c r="O1165" i="1"/>
  <c r="Q1165" i="1" s="1"/>
  <c r="N1165" i="1"/>
  <c r="J1165" i="1"/>
  <c r="I1165" i="1"/>
  <c r="H1165" i="1"/>
  <c r="D1165" i="1"/>
  <c r="P1164" i="1"/>
  <c r="O1164" i="1"/>
  <c r="Q1164" i="1" s="1"/>
  <c r="X1164" i="1" s="1"/>
  <c r="N1164" i="1"/>
  <c r="J1164" i="1"/>
  <c r="I1164" i="1"/>
  <c r="H1164" i="1"/>
  <c r="D1164" i="1"/>
  <c r="P1163" i="1"/>
  <c r="O1163" i="1"/>
  <c r="Q1163" i="1" s="1"/>
  <c r="N1163" i="1"/>
  <c r="J1163" i="1"/>
  <c r="I1163" i="1"/>
  <c r="H1163" i="1"/>
  <c r="D1163" i="1"/>
  <c r="P1162" i="1"/>
  <c r="O1162" i="1"/>
  <c r="Q1162" i="1" s="1"/>
  <c r="N1162" i="1"/>
  <c r="J1162" i="1"/>
  <c r="I1162" i="1"/>
  <c r="H1162" i="1"/>
  <c r="D1162" i="1"/>
  <c r="P1161" i="1"/>
  <c r="O1161" i="1"/>
  <c r="Q1161" i="1" s="1"/>
  <c r="N1161" i="1"/>
  <c r="J1161" i="1"/>
  <c r="I1161" i="1"/>
  <c r="H1161" i="1"/>
  <c r="D1161" i="1"/>
  <c r="P1160" i="1"/>
  <c r="O1160" i="1"/>
  <c r="Q1160" i="1" s="1"/>
  <c r="T1160" i="1" s="1"/>
  <c r="N1160" i="1"/>
  <c r="J1160" i="1"/>
  <c r="I1160" i="1"/>
  <c r="H1160" i="1"/>
  <c r="D1160" i="1"/>
  <c r="P1159" i="1"/>
  <c r="O1159" i="1"/>
  <c r="Q1159" i="1" s="1"/>
  <c r="N1159" i="1"/>
  <c r="J1159" i="1"/>
  <c r="I1159" i="1"/>
  <c r="H1159" i="1"/>
  <c r="D1159" i="1"/>
  <c r="P1158" i="1"/>
  <c r="O1158" i="1"/>
  <c r="Q1158" i="1" s="1"/>
  <c r="X1158" i="1" s="1"/>
  <c r="N1158" i="1"/>
  <c r="J1158" i="1"/>
  <c r="I1158" i="1"/>
  <c r="H1158" i="1"/>
  <c r="D1158" i="1"/>
  <c r="P1157" i="1"/>
  <c r="O1157" i="1"/>
  <c r="Q1157" i="1" s="1"/>
  <c r="N1157" i="1"/>
  <c r="J1157" i="1"/>
  <c r="I1157" i="1"/>
  <c r="H1157" i="1"/>
  <c r="D1157" i="1"/>
  <c r="P1156" i="1"/>
  <c r="O1156" i="1"/>
  <c r="Q1156" i="1" s="1"/>
  <c r="N1156" i="1"/>
  <c r="J1156" i="1"/>
  <c r="I1156" i="1"/>
  <c r="H1156" i="1"/>
  <c r="D1156" i="1"/>
  <c r="P1155" i="1"/>
  <c r="O1155" i="1"/>
  <c r="Q1155" i="1" s="1"/>
  <c r="U1155" i="1" s="1"/>
  <c r="N1155" i="1"/>
  <c r="J1155" i="1"/>
  <c r="I1155" i="1"/>
  <c r="H1155" i="1"/>
  <c r="D1155" i="1"/>
  <c r="P1154" i="1"/>
  <c r="O1154" i="1"/>
  <c r="Q1154" i="1" s="1"/>
  <c r="X1154" i="1" s="1"/>
  <c r="N1154" i="1"/>
  <c r="J1154" i="1"/>
  <c r="I1154" i="1"/>
  <c r="H1154" i="1"/>
  <c r="D1154" i="1"/>
  <c r="P1153" i="1"/>
  <c r="O1153" i="1"/>
  <c r="Q1153" i="1" s="1"/>
  <c r="N1153" i="1"/>
  <c r="J1153" i="1"/>
  <c r="I1153" i="1"/>
  <c r="H1153" i="1"/>
  <c r="D1153" i="1"/>
  <c r="P1152" i="1"/>
  <c r="O1152" i="1"/>
  <c r="Q1152" i="1" s="1"/>
  <c r="X1152" i="1" s="1"/>
  <c r="N1152" i="1"/>
  <c r="J1152" i="1"/>
  <c r="I1152" i="1"/>
  <c r="H1152" i="1"/>
  <c r="D1152" i="1"/>
  <c r="P1151" i="1"/>
  <c r="O1151" i="1"/>
  <c r="Q1151" i="1" s="1"/>
  <c r="N1151" i="1"/>
  <c r="J1151" i="1"/>
  <c r="I1151" i="1"/>
  <c r="H1151" i="1"/>
  <c r="D1151" i="1"/>
  <c r="P1150" i="1"/>
  <c r="O1150" i="1"/>
  <c r="Q1150" i="1" s="1"/>
  <c r="W1150" i="1" s="1"/>
  <c r="N1150" i="1"/>
  <c r="J1150" i="1"/>
  <c r="I1150" i="1"/>
  <c r="H1150" i="1"/>
  <c r="D1150" i="1"/>
  <c r="P1149" i="1"/>
  <c r="O1149" i="1"/>
  <c r="Q1149" i="1" s="1"/>
  <c r="N1149" i="1"/>
  <c r="J1149" i="1"/>
  <c r="I1149" i="1"/>
  <c r="H1149" i="1"/>
  <c r="D1149" i="1"/>
  <c r="P1148" i="1"/>
  <c r="O1148" i="1"/>
  <c r="Q1148" i="1" s="1"/>
  <c r="X1148" i="1" s="1"/>
  <c r="N1148" i="1"/>
  <c r="J1148" i="1"/>
  <c r="I1148" i="1"/>
  <c r="H1148" i="1"/>
  <c r="D1148" i="1"/>
  <c r="P1147" i="1"/>
  <c r="O1147" i="1"/>
  <c r="Q1147" i="1" s="1"/>
  <c r="N1147" i="1"/>
  <c r="J1147" i="1"/>
  <c r="I1147" i="1"/>
  <c r="H1147" i="1"/>
  <c r="D1147" i="1"/>
  <c r="P1146" i="1"/>
  <c r="O1146" i="1"/>
  <c r="Q1146" i="1" s="1"/>
  <c r="N1146" i="1"/>
  <c r="J1146" i="1"/>
  <c r="I1146" i="1"/>
  <c r="H1146" i="1"/>
  <c r="D1146" i="1"/>
  <c r="P1145" i="1"/>
  <c r="O1145" i="1"/>
  <c r="Q1145" i="1" s="1"/>
  <c r="T1145" i="1" s="1"/>
  <c r="N1145" i="1"/>
  <c r="J1145" i="1"/>
  <c r="I1145" i="1"/>
  <c r="H1145" i="1"/>
  <c r="D1145" i="1"/>
  <c r="P1144" i="1"/>
  <c r="O1144" i="1"/>
  <c r="Q1144" i="1" s="1"/>
  <c r="T1144" i="1" s="1"/>
  <c r="N1144" i="1"/>
  <c r="J1144" i="1"/>
  <c r="I1144" i="1"/>
  <c r="H1144" i="1"/>
  <c r="D1144" i="1"/>
  <c r="P1143" i="1"/>
  <c r="O1143" i="1"/>
  <c r="Q1143" i="1" s="1"/>
  <c r="N1143" i="1"/>
  <c r="J1143" i="1"/>
  <c r="I1143" i="1"/>
  <c r="H1143" i="1"/>
  <c r="D1143" i="1"/>
  <c r="P1142" i="1"/>
  <c r="O1142" i="1"/>
  <c r="Q1142" i="1" s="1"/>
  <c r="N1142" i="1"/>
  <c r="J1142" i="1"/>
  <c r="I1142" i="1"/>
  <c r="H1142" i="1"/>
  <c r="D1142" i="1"/>
  <c r="P1141" i="1"/>
  <c r="O1141" i="1"/>
  <c r="Q1141" i="1" s="1"/>
  <c r="N1141" i="1"/>
  <c r="J1141" i="1"/>
  <c r="I1141" i="1"/>
  <c r="H1141" i="1"/>
  <c r="D1141" i="1"/>
  <c r="P1140" i="1"/>
  <c r="O1140" i="1"/>
  <c r="Q1140" i="1" s="1"/>
  <c r="N1140" i="1"/>
  <c r="J1140" i="1"/>
  <c r="I1140" i="1"/>
  <c r="H1140" i="1"/>
  <c r="D1140" i="1"/>
  <c r="P1139" i="1"/>
  <c r="O1139" i="1"/>
  <c r="Q1139" i="1" s="1"/>
  <c r="U1139" i="1" s="1"/>
  <c r="N1139" i="1"/>
  <c r="J1139" i="1"/>
  <c r="I1139" i="1"/>
  <c r="H1139" i="1"/>
  <c r="D1139" i="1"/>
  <c r="P1138" i="1"/>
  <c r="O1138" i="1"/>
  <c r="Q1138" i="1" s="1"/>
  <c r="N1138" i="1"/>
  <c r="J1138" i="1"/>
  <c r="I1138" i="1"/>
  <c r="H1138" i="1"/>
  <c r="D1138" i="1"/>
  <c r="P1137" i="1"/>
  <c r="O1137" i="1"/>
  <c r="Q1137" i="1" s="1"/>
  <c r="W1137" i="1" s="1"/>
  <c r="N1137" i="1"/>
  <c r="J1137" i="1"/>
  <c r="I1137" i="1"/>
  <c r="H1137" i="1"/>
  <c r="D1137" i="1"/>
  <c r="P1136" i="1"/>
  <c r="O1136" i="1"/>
  <c r="Q1136" i="1" s="1"/>
  <c r="W1136" i="1" s="1"/>
  <c r="N1136" i="1"/>
  <c r="J1136" i="1"/>
  <c r="I1136" i="1"/>
  <c r="H1136" i="1"/>
  <c r="D1136" i="1"/>
  <c r="P1135" i="1"/>
  <c r="O1135" i="1"/>
  <c r="Q1135" i="1" s="1"/>
  <c r="X1135" i="1" s="1"/>
  <c r="N1135" i="1"/>
  <c r="J1135" i="1"/>
  <c r="I1135" i="1"/>
  <c r="H1135" i="1"/>
  <c r="D1135" i="1"/>
  <c r="P1134" i="1"/>
  <c r="O1134" i="1"/>
  <c r="Q1134" i="1" s="1"/>
  <c r="N1134" i="1"/>
  <c r="J1134" i="1"/>
  <c r="I1134" i="1"/>
  <c r="H1134" i="1"/>
  <c r="D1134" i="1"/>
  <c r="P1133" i="1"/>
  <c r="O1133" i="1"/>
  <c r="Q1133" i="1" s="1"/>
  <c r="N1133" i="1"/>
  <c r="J1133" i="1"/>
  <c r="I1133" i="1"/>
  <c r="H1133" i="1"/>
  <c r="D1133" i="1"/>
  <c r="P1132" i="1"/>
  <c r="O1132" i="1"/>
  <c r="Q1132" i="1" s="1"/>
  <c r="W1132" i="1" s="1"/>
  <c r="N1132" i="1"/>
  <c r="J1132" i="1"/>
  <c r="I1132" i="1"/>
  <c r="H1132" i="1"/>
  <c r="D1132" i="1"/>
  <c r="P1131" i="1"/>
  <c r="O1131" i="1"/>
  <c r="Q1131" i="1" s="1"/>
  <c r="W1131" i="1" s="1"/>
  <c r="N1131" i="1"/>
  <c r="J1131" i="1"/>
  <c r="I1131" i="1"/>
  <c r="H1131" i="1"/>
  <c r="D1131" i="1"/>
  <c r="P1130" i="1"/>
  <c r="O1130" i="1"/>
  <c r="Q1130" i="1" s="1"/>
  <c r="X1130" i="1" s="1"/>
  <c r="N1130" i="1"/>
  <c r="J1130" i="1"/>
  <c r="I1130" i="1"/>
  <c r="H1130" i="1"/>
  <c r="D1130" i="1"/>
  <c r="P1129" i="1"/>
  <c r="O1129" i="1"/>
  <c r="Q1129" i="1" s="1"/>
  <c r="N1129" i="1"/>
  <c r="J1129" i="1"/>
  <c r="I1129" i="1"/>
  <c r="H1129" i="1"/>
  <c r="D1129" i="1"/>
  <c r="P1128" i="1"/>
  <c r="O1128" i="1"/>
  <c r="Q1128" i="1" s="1"/>
  <c r="N1128" i="1"/>
  <c r="J1128" i="1"/>
  <c r="I1128" i="1"/>
  <c r="H1128" i="1"/>
  <c r="D1128" i="1"/>
  <c r="P1127" i="1"/>
  <c r="O1127" i="1"/>
  <c r="Q1127" i="1" s="1"/>
  <c r="X1127" i="1" s="1"/>
  <c r="N1127" i="1"/>
  <c r="J1127" i="1"/>
  <c r="I1127" i="1"/>
  <c r="H1127" i="1"/>
  <c r="D1127" i="1"/>
  <c r="P1126" i="1"/>
  <c r="O1126" i="1"/>
  <c r="Q1126" i="1" s="1"/>
  <c r="W1126" i="1" s="1"/>
  <c r="N1126" i="1"/>
  <c r="J1126" i="1"/>
  <c r="I1126" i="1"/>
  <c r="H1126" i="1"/>
  <c r="D1126" i="1"/>
  <c r="P1125" i="1"/>
  <c r="O1125" i="1"/>
  <c r="Q1125" i="1" s="1"/>
  <c r="N1125" i="1"/>
  <c r="J1125" i="1"/>
  <c r="I1125" i="1"/>
  <c r="H1125" i="1"/>
  <c r="D1125" i="1"/>
  <c r="P1124" i="1"/>
  <c r="O1124" i="1"/>
  <c r="Q1124" i="1" s="1"/>
  <c r="T1124" i="1" s="1"/>
  <c r="N1124" i="1"/>
  <c r="J1124" i="1"/>
  <c r="I1124" i="1"/>
  <c r="H1124" i="1"/>
  <c r="D1124" i="1"/>
  <c r="P1123" i="1"/>
  <c r="O1123" i="1"/>
  <c r="Q1123" i="1" s="1"/>
  <c r="N1123" i="1"/>
  <c r="J1123" i="1"/>
  <c r="I1123" i="1"/>
  <c r="H1123" i="1"/>
  <c r="D1123" i="1"/>
  <c r="P1122" i="1"/>
  <c r="O1122" i="1"/>
  <c r="Q1122" i="1" s="1"/>
  <c r="X1122" i="1" s="1"/>
  <c r="N1122" i="1"/>
  <c r="J1122" i="1"/>
  <c r="I1122" i="1"/>
  <c r="H1122" i="1"/>
  <c r="D1122" i="1"/>
  <c r="P1121" i="1"/>
  <c r="O1121" i="1"/>
  <c r="Q1121" i="1" s="1"/>
  <c r="W1121" i="1" s="1"/>
  <c r="N1121" i="1"/>
  <c r="J1121" i="1"/>
  <c r="I1121" i="1"/>
  <c r="H1121" i="1"/>
  <c r="D1121" i="1"/>
  <c r="P1120" i="1"/>
  <c r="O1120" i="1"/>
  <c r="Q1120" i="1" s="1"/>
  <c r="N1120" i="1"/>
  <c r="J1120" i="1"/>
  <c r="I1120" i="1"/>
  <c r="H1120" i="1"/>
  <c r="D1120" i="1"/>
  <c r="P1119" i="1"/>
  <c r="O1119" i="1"/>
  <c r="Q1119" i="1" s="1"/>
  <c r="X1119" i="1" s="1"/>
  <c r="N1119" i="1"/>
  <c r="J1119" i="1"/>
  <c r="I1119" i="1"/>
  <c r="H1119" i="1"/>
  <c r="D1119" i="1"/>
  <c r="P1118" i="1"/>
  <c r="O1118" i="1"/>
  <c r="Q1118" i="1" s="1"/>
  <c r="N1118" i="1"/>
  <c r="J1118" i="1"/>
  <c r="I1118" i="1"/>
  <c r="H1118" i="1"/>
  <c r="D1118" i="1"/>
  <c r="P1117" i="1"/>
  <c r="O1117" i="1"/>
  <c r="Q1117" i="1" s="1"/>
  <c r="N1117" i="1"/>
  <c r="J1117" i="1"/>
  <c r="I1117" i="1"/>
  <c r="H1117" i="1"/>
  <c r="D1117" i="1"/>
  <c r="P1116" i="1"/>
  <c r="O1116" i="1"/>
  <c r="Q1116" i="1" s="1"/>
  <c r="N1116" i="1"/>
  <c r="J1116" i="1"/>
  <c r="I1116" i="1"/>
  <c r="H1116" i="1"/>
  <c r="D1116" i="1"/>
  <c r="P1115" i="1"/>
  <c r="O1115" i="1"/>
  <c r="Q1115" i="1" s="1"/>
  <c r="N1115" i="1"/>
  <c r="J1115" i="1"/>
  <c r="I1115" i="1"/>
  <c r="H1115" i="1"/>
  <c r="D1115" i="1"/>
  <c r="P1114" i="1"/>
  <c r="O1114" i="1"/>
  <c r="Q1114" i="1" s="1"/>
  <c r="N1114" i="1"/>
  <c r="J1114" i="1"/>
  <c r="I1114" i="1"/>
  <c r="H1114" i="1"/>
  <c r="D1114" i="1"/>
  <c r="P1113" i="1"/>
  <c r="O1113" i="1"/>
  <c r="Q1113" i="1" s="1"/>
  <c r="N1113" i="1"/>
  <c r="J1113" i="1"/>
  <c r="I1113" i="1"/>
  <c r="H1113" i="1"/>
  <c r="D1113" i="1"/>
  <c r="P1112" i="1"/>
  <c r="O1112" i="1"/>
  <c r="Q1112" i="1" s="1"/>
  <c r="T1112" i="1" s="1"/>
  <c r="N1112" i="1"/>
  <c r="J1112" i="1"/>
  <c r="I1112" i="1"/>
  <c r="H1112" i="1"/>
  <c r="D1112" i="1"/>
  <c r="P1111" i="1"/>
  <c r="O1111" i="1"/>
  <c r="Q1111" i="1" s="1"/>
  <c r="N1111" i="1"/>
  <c r="J1111" i="1"/>
  <c r="I1111" i="1"/>
  <c r="H1111" i="1"/>
  <c r="D1111" i="1"/>
  <c r="P1110" i="1"/>
  <c r="O1110" i="1"/>
  <c r="Q1110" i="1" s="1"/>
  <c r="X1110" i="1" s="1"/>
  <c r="N1110" i="1"/>
  <c r="J1110" i="1"/>
  <c r="I1110" i="1"/>
  <c r="H1110" i="1"/>
  <c r="D1110" i="1"/>
  <c r="P1109" i="1"/>
  <c r="O1109" i="1"/>
  <c r="Q1109" i="1" s="1"/>
  <c r="N1109" i="1"/>
  <c r="J1109" i="1"/>
  <c r="I1109" i="1"/>
  <c r="H1109" i="1"/>
  <c r="D1109" i="1"/>
  <c r="P1108" i="1"/>
  <c r="O1108" i="1"/>
  <c r="Q1108" i="1" s="1"/>
  <c r="U1108" i="1" s="1"/>
  <c r="N1108" i="1"/>
  <c r="J1108" i="1"/>
  <c r="I1108" i="1"/>
  <c r="H1108" i="1"/>
  <c r="D1108" i="1"/>
  <c r="P1107" i="1"/>
  <c r="O1107" i="1"/>
  <c r="Q1107" i="1" s="1"/>
  <c r="N1107" i="1"/>
  <c r="J1107" i="1"/>
  <c r="I1107" i="1"/>
  <c r="H1107" i="1"/>
  <c r="D1107" i="1"/>
  <c r="P1106" i="1"/>
  <c r="O1106" i="1"/>
  <c r="Q1106" i="1" s="1"/>
  <c r="X1106" i="1" s="1"/>
  <c r="N1106" i="1"/>
  <c r="J1106" i="1"/>
  <c r="I1106" i="1"/>
  <c r="H1106" i="1"/>
  <c r="D1106" i="1"/>
  <c r="P1105" i="1"/>
  <c r="O1105" i="1"/>
  <c r="Q1105" i="1" s="1"/>
  <c r="N1105" i="1"/>
  <c r="J1105" i="1"/>
  <c r="I1105" i="1"/>
  <c r="H1105" i="1"/>
  <c r="D1105" i="1"/>
  <c r="P1104" i="1"/>
  <c r="O1104" i="1"/>
  <c r="Q1104" i="1" s="1"/>
  <c r="T1104" i="1" s="1"/>
  <c r="N1104" i="1"/>
  <c r="J1104" i="1"/>
  <c r="I1104" i="1"/>
  <c r="H1104" i="1"/>
  <c r="D1104" i="1"/>
  <c r="P1103" i="1"/>
  <c r="O1103" i="1"/>
  <c r="Q1103" i="1" s="1"/>
  <c r="N1103" i="1"/>
  <c r="J1103" i="1"/>
  <c r="I1103" i="1"/>
  <c r="H1103" i="1"/>
  <c r="D1103" i="1"/>
  <c r="P1102" i="1"/>
  <c r="O1102" i="1"/>
  <c r="Q1102" i="1" s="1"/>
  <c r="N1102" i="1"/>
  <c r="J1102" i="1"/>
  <c r="I1102" i="1"/>
  <c r="H1102" i="1"/>
  <c r="D1102" i="1"/>
  <c r="P1101" i="1"/>
  <c r="O1101" i="1"/>
  <c r="Q1101" i="1" s="1"/>
  <c r="X1101" i="1" s="1"/>
  <c r="N1101" i="1"/>
  <c r="J1101" i="1"/>
  <c r="I1101" i="1"/>
  <c r="H1101" i="1"/>
  <c r="D1101" i="1"/>
  <c r="P1100" i="1"/>
  <c r="O1100" i="1"/>
  <c r="Q1100" i="1" s="1"/>
  <c r="T1100" i="1" s="1"/>
  <c r="N1100" i="1"/>
  <c r="J1100" i="1"/>
  <c r="I1100" i="1"/>
  <c r="H1100" i="1"/>
  <c r="D1100" i="1"/>
  <c r="P1099" i="1"/>
  <c r="O1099" i="1"/>
  <c r="Q1099" i="1" s="1"/>
  <c r="N1099" i="1"/>
  <c r="J1099" i="1"/>
  <c r="I1099" i="1"/>
  <c r="H1099" i="1"/>
  <c r="D1099" i="1"/>
  <c r="P1098" i="1"/>
  <c r="O1098" i="1"/>
  <c r="Q1098" i="1" s="1"/>
  <c r="W1098" i="1" s="1"/>
  <c r="N1098" i="1"/>
  <c r="J1098" i="1"/>
  <c r="I1098" i="1"/>
  <c r="H1098" i="1"/>
  <c r="D1098" i="1"/>
  <c r="P1097" i="1"/>
  <c r="O1097" i="1"/>
  <c r="Q1097" i="1" s="1"/>
  <c r="N1097" i="1"/>
  <c r="J1097" i="1"/>
  <c r="I1097" i="1"/>
  <c r="H1097" i="1"/>
  <c r="D1097" i="1"/>
  <c r="P1096" i="1"/>
  <c r="O1096" i="1"/>
  <c r="Q1096" i="1" s="1"/>
  <c r="N1096" i="1"/>
  <c r="J1096" i="1"/>
  <c r="I1096" i="1"/>
  <c r="H1096" i="1"/>
  <c r="D1096" i="1"/>
  <c r="P1095" i="1"/>
  <c r="O1095" i="1"/>
  <c r="Q1095" i="1" s="1"/>
  <c r="U1095" i="1" s="1"/>
  <c r="N1095" i="1"/>
  <c r="J1095" i="1"/>
  <c r="I1095" i="1"/>
  <c r="H1095" i="1"/>
  <c r="D1095" i="1"/>
  <c r="P1094" i="1"/>
  <c r="O1094" i="1"/>
  <c r="Q1094" i="1" s="1"/>
  <c r="N1094" i="1"/>
  <c r="J1094" i="1"/>
  <c r="I1094" i="1"/>
  <c r="H1094" i="1"/>
  <c r="D1094" i="1"/>
  <c r="P1093" i="1"/>
  <c r="O1093" i="1"/>
  <c r="Q1093" i="1" s="1"/>
  <c r="N1093" i="1"/>
  <c r="J1093" i="1"/>
  <c r="I1093" i="1"/>
  <c r="H1093" i="1"/>
  <c r="D1093" i="1"/>
  <c r="P1092" i="1"/>
  <c r="O1092" i="1"/>
  <c r="Q1092" i="1" s="1"/>
  <c r="N1092" i="1"/>
  <c r="J1092" i="1"/>
  <c r="I1092" i="1"/>
  <c r="H1092" i="1"/>
  <c r="D1092" i="1"/>
  <c r="P1091" i="1"/>
  <c r="O1091" i="1"/>
  <c r="Q1091" i="1" s="1"/>
  <c r="U1091" i="1" s="1"/>
  <c r="N1091" i="1"/>
  <c r="J1091" i="1"/>
  <c r="I1091" i="1"/>
  <c r="H1091" i="1"/>
  <c r="D1091" i="1"/>
  <c r="P1090" i="1"/>
  <c r="O1090" i="1"/>
  <c r="Q1090" i="1" s="1"/>
  <c r="N1090" i="1"/>
  <c r="J1090" i="1"/>
  <c r="I1090" i="1"/>
  <c r="H1090" i="1"/>
  <c r="D1090" i="1"/>
  <c r="P1089" i="1"/>
  <c r="O1089" i="1"/>
  <c r="Q1089" i="1" s="1"/>
  <c r="N1089" i="1"/>
  <c r="J1089" i="1"/>
  <c r="I1089" i="1"/>
  <c r="H1089" i="1"/>
  <c r="D1089" i="1"/>
  <c r="P1088" i="1"/>
  <c r="O1088" i="1"/>
  <c r="Q1088" i="1" s="1"/>
  <c r="W1088" i="1" s="1"/>
  <c r="N1088" i="1"/>
  <c r="J1088" i="1"/>
  <c r="I1088" i="1"/>
  <c r="H1088" i="1"/>
  <c r="D1088" i="1"/>
  <c r="P1087" i="1"/>
  <c r="O1087" i="1"/>
  <c r="Q1087" i="1" s="1"/>
  <c r="N1087" i="1"/>
  <c r="J1087" i="1"/>
  <c r="I1087" i="1"/>
  <c r="H1087" i="1"/>
  <c r="D1087" i="1"/>
  <c r="P1086" i="1"/>
  <c r="O1086" i="1"/>
  <c r="Q1086" i="1" s="1"/>
  <c r="N1086" i="1"/>
  <c r="J1086" i="1"/>
  <c r="I1086" i="1"/>
  <c r="H1086" i="1"/>
  <c r="D1086" i="1"/>
  <c r="P1085" i="1"/>
  <c r="O1085" i="1"/>
  <c r="Q1085" i="1" s="1"/>
  <c r="N1085" i="1"/>
  <c r="J1085" i="1"/>
  <c r="I1085" i="1"/>
  <c r="H1085" i="1"/>
  <c r="D1085" i="1"/>
  <c r="P1084" i="1"/>
  <c r="O1084" i="1"/>
  <c r="Q1084" i="1" s="1"/>
  <c r="U1084" i="1" s="1"/>
  <c r="N1084" i="1"/>
  <c r="J1084" i="1"/>
  <c r="I1084" i="1"/>
  <c r="H1084" i="1"/>
  <c r="D1084" i="1"/>
  <c r="P1083" i="1"/>
  <c r="O1083" i="1"/>
  <c r="Q1083" i="1" s="1"/>
  <c r="N1083" i="1"/>
  <c r="J1083" i="1"/>
  <c r="I1083" i="1"/>
  <c r="H1083" i="1"/>
  <c r="D1083" i="1"/>
  <c r="P1082" i="1"/>
  <c r="O1082" i="1"/>
  <c r="Q1082" i="1" s="1"/>
  <c r="N1082" i="1"/>
  <c r="J1082" i="1"/>
  <c r="I1082" i="1"/>
  <c r="H1082" i="1"/>
  <c r="D1082" i="1"/>
  <c r="P1081" i="1"/>
  <c r="O1081" i="1"/>
  <c r="Q1081" i="1" s="1"/>
  <c r="X1081" i="1" s="1"/>
  <c r="N1081" i="1"/>
  <c r="J1081" i="1"/>
  <c r="I1081" i="1"/>
  <c r="H1081" i="1"/>
  <c r="D1081" i="1"/>
  <c r="P1080" i="1"/>
  <c r="O1080" i="1"/>
  <c r="Q1080" i="1" s="1"/>
  <c r="T1080" i="1" s="1"/>
  <c r="N1080" i="1"/>
  <c r="J1080" i="1"/>
  <c r="I1080" i="1"/>
  <c r="H1080" i="1"/>
  <c r="D1080" i="1"/>
  <c r="P1079" i="1"/>
  <c r="O1079" i="1"/>
  <c r="Q1079" i="1" s="1"/>
  <c r="N1079" i="1"/>
  <c r="J1079" i="1"/>
  <c r="I1079" i="1"/>
  <c r="H1079" i="1"/>
  <c r="D1079" i="1"/>
  <c r="P1078" i="1"/>
  <c r="O1078" i="1"/>
  <c r="Q1078" i="1" s="1"/>
  <c r="W1078" i="1" s="1"/>
  <c r="N1078" i="1"/>
  <c r="J1078" i="1"/>
  <c r="I1078" i="1"/>
  <c r="H1078" i="1"/>
  <c r="D1078" i="1"/>
  <c r="P1077" i="1"/>
  <c r="O1077" i="1"/>
  <c r="Q1077" i="1" s="1"/>
  <c r="N1077" i="1"/>
  <c r="J1077" i="1"/>
  <c r="I1077" i="1"/>
  <c r="H1077" i="1"/>
  <c r="D1077" i="1"/>
  <c r="P1076" i="1"/>
  <c r="O1076" i="1"/>
  <c r="Q1076" i="1" s="1"/>
  <c r="N1076" i="1"/>
  <c r="J1076" i="1"/>
  <c r="I1076" i="1"/>
  <c r="H1076" i="1"/>
  <c r="D1076" i="1"/>
  <c r="P1075" i="1"/>
  <c r="O1075" i="1"/>
  <c r="Q1075" i="1" s="1"/>
  <c r="U1075" i="1" s="1"/>
  <c r="N1075" i="1"/>
  <c r="J1075" i="1"/>
  <c r="I1075" i="1"/>
  <c r="H1075" i="1"/>
  <c r="D1075" i="1"/>
  <c r="P1074" i="1"/>
  <c r="O1074" i="1"/>
  <c r="Q1074" i="1" s="1"/>
  <c r="N1074" i="1"/>
  <c r="J1074" i="1"/>
  <c r="I1074" i="1"/>
  <c r="H1074" i="1"/>
  <c r="D1074" i="1"/>
  <c r="P1073" i="1"/>
  <c r="O1073" i="1"/>
  <c r="Q1073" i="1" s="1"/>
  <c r="T1073" i="1" s="1"/>
  <c r="N1073" i="1"/>
  <c r="J1073" i="1"/>
  <c r="I1073" i="1"/>
  <c r="H1073" i="1"/>
  <c r="D1073" i="1"/>
  <c r="P1072" i="1"/>
  <c r="O1072" i="1"/>
  <c r="Q1072" i="1" s="1"/>
  <c r="X1072" i="1" s="1"/>
  <c r="N1072" i="1"/>
  <c r="J1072" i="1"/>
  <c r="I1072" i="1"/>
  <c r="H1072" i="1"/>
  <c r="D1072" i="1"/>
  <c r="P1071" i="1"/>
  <c r="O1071" i="1"/>
  <c r="Q1071" i="1" s="1"/>
  <c r="N1071" i="1"/>
  <c r="J1071" i="1"/>
  <c r="I1071" i="1"/>
  <c r="H1071" i="1"/>
  <c r="D1071" i="1"/>
  <c r="P1070" i="1"/>
  <c r="O1070" i="1"/>
  <c r="Q1070" i="1" s="1"/>
  <c r="N1070" i="1"/>
  <c r="J1070" i="1"/>
  <c r="I1070" i="1"/>
  <c r="H1070" i="1"/>
  <c r="D1070" i="1"/>
  <c r="P1069" i="1"/>
  <c r="O1069" i="1"/>
  <c r="Q1069" i="1" s="1"/>
  <c r="T1069" i="1" s="1"/>
  <c r="N1069" i="1"/>
  <c r="J1069" i="1"/>
  <c r="I1069" i="1"/>
  <c r="H1069" i="1"/>
  <c r="D1069" i="1"/>
  <c r="P1068" i="1"/>
  <c r="O1068" i="1"/>
  <c r="Q1068" i="1" s="1"/>
  <c r="U1068" i="1" s="1"/>
  <c r="N1068" i="1"/>
  <c r="J1068" i="1"/>
  <c r="I1068" i="1"/>
  <c r="H1068" i="1"/>
  <c r="D1068" i="1"/>
  <c r="P1067" i="1"/>
  <c r="O1067" i="1"/>
  <c r="Q1067" i="1" s="1"/>
  <c r="N1067" i="1"/>
  <c r="J1067" i="1"/>
  <c r="I1067" i="1"/>
  <c r="H1067" i="1"/>
  <c r="D1067" i="1"/>
  <c r="P1066" i="1"/>
  <c r="O1066" i="1"/>
  <c r="Q1066" i="1" s="1"/>
  <c r="X1066" i="1" s="1"/>
  <c r="N1066" i="1"/>
  <c r="J1066" i="1"/>
  <c r="I1066" i="1"/>
  <c r="H1066" i="1"/>
  <c r="D1066" i="1"/>
  <c r="P1065" i="1"/>
  <c r="O1065" i="1"/>
  <c r="Q1065" i="1" s="1"/>
  <c r="N1065" i="1"/>
  <c r="J1065" i="1"/>
  <c r="I1065" i="1"/>
  <c r="H1065" i="1"/>
  <c r="D1065" i="1"/>
  <c r="P1064" i="1"/>
  <c r="O1064" i="1"/>
  <c r="Q1064" i="1" s="1"/>
  <c r="N1064" i="1"/>
  <c r="J1064" i="1"/>
  <c r="I1064" i="1"/>
  <c r="H1064" i="1"/>
  <c r="D1064" i="1"/>
  <c r="P1063" i="1"/>
  <c r="O1063" i="1"/>
  <c r="Q1063" i="1" s="1"/>
  <c r="N1063" i="1"/>
  <c r="J1063" i="1"/>
  <c r="I1063" i="1"/>
  <c r="H1063" i="1"/>
  <c r="D1063" i="1"/>
  <c r="P1062" i="1"/>
  <c r="O1062" i="1"/>
  <c r="Q1062" i="1" s="1"/>
  <c r="U1062" i="1" s="1"/>
  <c r="N1062" i="1"/>
  <c r="J1062" i="1"/>
  <c r="I1062" i="1"/>
  <c r="H1062" i="1"/>
  <c r="D1062" i="1"/>
  <c r="P1061" i="1"/>
  <c r="O1061" i="1"/>
  <c r="Q1061" i="1" s="1"/>
  <c r="X1061" i="1" s="1"/>
  <c r="N1061" i="1"/>
  <c r="J1061" i="1"/>
  <c r="I1061" i="1"/>
  <c r="H1061" i="1"/>
  <c r="D1061" i="1"/>
  <c r="P1060" i="1"/>
  <c r="O1060" i="1"/>
  <c r="Q1060" i="1" s="1"/>
  <c r="U1060" i="1" s="1"/>
  <c r="N1060" i="1"/>
  <c r="J1060" i="1"/>
  <c r="I1060" i="1"/>
  <c r="H1060" i="1"/>
  <c r="D1060" i="1"/>
  <c r="P1059" i="1"/>
  <c r="O1059" i="1"/>
  <c r="Q1059" i="1" s="1"/>
  <c r="N1059" i="1"/>
  <c r="J1059" i="1"/>
  <c r="I1059" i="1"/>
  <c r="H1059" i="1"/>
  <c r="D1059" i="1"/>
  <c r="P1058" i="1"/>
  <c r="O1058" i="1"/>
  <c r="Q1058" i="1" s="1"/>
  <c r="W1058" i="1" s="1"/>
  <c r="N1058" i="1"/>
  <c r="J1058" i="1"/>
  <c r="I1058" i="1"/>
  <c r="H1058" i="1"/>
  <c r="D1058" i="1"/>
  <c r="P1057" i="1"/>
  <c r="O1057" i="1"/>
  <c r="Q1057" i="1" s="1"/>
  <c r="N1057" i="1"/>
  <c r="J1057" i="1"/>
  <c r="I1057" i="1"/>
  <c r="H1057" i="1"/>
  <c r="D1057" i="1"/>
  <c r="P1056" i="1"/>
  <c r="O1056" i="1"/>
  <c r="Q1056" i="1" s="1"/>
  <c r="N1056" i="1"/>
  <c r="J1056" i="1"/>
  <c r="I1056" i="1"/>
  <c r="H1056" i="1"/>
  <c r="D1056" i="1"/>
  <c r="P1055" i="1"/>
  <c r="O1055" i="1"/>
  <c r="Q1055" i="1" s="1"/>
  <c r="X1055" i="1" s="1"/>
  <c r="N1055" i="1"/>
  <c r="J1055" i="1"/>
  <c r="I1055" i="1"/>
  <c r="H1055" i="1"/>
  <c r="D1055" i="1"/>
  <c r="P1054" i="1"/>
  <c r="O1054" i="1"/>
  <c r="Q1054" i="1" s="1"/>
  <c r="N1054" i="1"/>
  <c r="J1054" i="1"/>
  <c r="I1054" i="1"/>
  <c r="H1054" i="1"/>
  <c r="D1054" i="1"/>
  <c r="P1053" i="1"/>
  <c r="O1053" i="1"/>
  <c r="Q1053" i="1" s="1"/>
  <c r="N1053" i="1"/>
  <c r="J1053" i="1"/>
  <c r="I1053" i="1"/>
  <c r="H1053" i="1"/>
  <c r="D1053" i="1"/>
  <c r="P1052" i="1"/>
  <c r="O1052" i="1"/>
  <c r="Q1052" i="1" s="1"/>
  <c r="X1052" i="1" s="1"/>
  <c r="N1052" i="1"/>
  <c r="J1052" i="1"/>
  <c r="I1052" i="1"/>
  <c r="H1052" i="1"/>
  <c r="D1052" i="1"/>
  <c r="P1051" i="1"/>
  <c r="O1051" i="1"/>
  <c r="Q1051" i="1" s="1"/>
  <c r="N1051" i="1"/>
  <c r="J1051" i="1"/>
  <c r="I1051" i="1"/>
  <c r="H1051" i="1"/>
  <c r="D1051" i="1"/>
  <c r="P1050" i="1"/>
  <c r="O1050" i="1"/>
  <c r="Q1050" i="1" s="1"/>
  <c r="N1050" i="1"/>
  <c r="J1050" i="1"/>
  <c r="I1050" i="1"/>
  <c r="H1050" i="1"/>
  <c r="D1050" i="1"/>
  <c r="P1049" i="1"/>
  <c r="O1049" i="1"/>
  <c r="Q1049" i="1" s="1"/>
  <c r="N1049" i="1"/>
  <c r="J1049" i="1"/>
  <c r="I1049" i="1"/>
  <c r="H1049" i="1"/>
  <c r="D1049" i="1"/>
  <c r="P1048" i="1"/>
  <c r="O1048" i="1"/>
  <c r="Q1048" i="1" s="1"/>
  <c r="T1048" i="1" s="1"/>
  <c r="N1048" i="1"/>
  <c r="J1048" i="1"/>
  <c r="I1048" i="1"/>
  <c r="H1048" i="1"/>
  <c r="D1048" i="1"/>
  <c r="P1047" i="1"/>
  <c r="O1047" i="1"/>
  <c r="Q1047" i="1" s="1"/>
  <c r="T1047" i="1" s="1"/>
  <c r="N1047" i="1"/>
  <c r="J1047" i="1"/>
  <c r="I1047" i="1"/>
  <c r="H1047" i="1"/>
  <c r="D1047" i="1"/>
  <c r="P1046" i="1"/>
  <c r="O1046" i="1"/>
  <c r="Q1046" i="1" s="1"/>
  <c r="X1046" i="1" s="1"/>
  <c r="N1046" i="1"/>
  <c r="J1046" i="1"/>
  <c r="I1046" i="1"/>
  <c r="H1046" i="1"/>
  <c r="D1046" i="1"/>
  <c r="P1045" i="1"/>
  <c r="O1045" i="1"/>
  <c r="Q1045" i="1" s="1"/>
  <c r="N1045" i="1"/>
  <c r="J1045" i="1"/>
  <c r="I1045" i="1"/>
  <c r="H1045" i="1"/>
  <c r="D1045" i="1"/>
  <c r="P1044" i="1"/>
  <c r="O1044" i="1"/>
  <c r="Q1044" i="1" s="1"/>
  <c r="W1044" i="1" s="1"/>
  <c r="N1044" i="1"/>
  <c r="J1044" i="1"/>
  <c r="I1044" i="1"/>
  <c r="H1044" i="1"/>
  <c r="D1044" i="1"/>
  <c r="P1043" i="1"/>
  <c r="O1043" i="1"/>
  <c r="Q1043" i="1" s="1"/>
  <c r="N1043" i="1"/>
  <c r="J1043" i="1"/>
  <c r="I1043" i="1"/>
  <c r="H1043" i="1"/>
  <c r="D1043" i="1"/>
  <c r="P1042" i="1"/>
  <c r="O1042" i="1"/>
  <c r="Q1042" i="1" s="1"/>
  <c r="N1042" i="1"/>
  <c r="J1042" i="1"/>
  <c r="I1042" i="1"/>
  <c r="H1042" i="1"/>
  <c r="D1042" i="1"/>
  <c r="P1041" i="1"/>
  <c r="O1041" i="1"/>
  <c r="Q1041" i="1" s="1"/>
  <c r="N1041" i="1"/>
  <c r="J1041" i="1"/>
  <c r="I1041" i="1"/>
  <c r="H1041" i="1"/>
  <c r="D1041" i="1"/>
  <c r="P1040" i="1"/>
  <c r="O1040" i="1"/>
  <c r="Q1040" i="1" s="1"/>
  <c r="N1040" i="1"/>
  <c r="J1040" i="1"/>
  <c r="I1040" i="1"/>
  <c r="H1040" i="1"/>
  <c r="D1040" i="1"/>
  <c r="P1039" i="1"/>
  <c r="O1039" i="1"/>
  <c r="Q1039" i="1" s="1"/>
  <c r="X1039" i="1" s="1"/>
  <c r="N1039" i="1"/>
  <c r="J1039" i="1"/>
  <c r="I1039" i="1"/>
  <c r="H1039" i="1"/>
  <c r="D1039" i="1"/>
  <c r="P1038" i="1"/>
  <c r="O1038" i="1"/>
  <c r="Q1038" i="1" s="1"/>
  <c r="N1038" i="1"/>
  <c r="J1038" i="1"/>
  <c r="I1038" i="1"/>
  <c r="H1038" i="1"/>
  <c r="D1038" i="1"/>
  <c r="P1037" i="1"/>
  <c r="O1037" i="1"/>
  <c r="Q1037" i="1" s="1"/>
  <c r="N1037" i="1"/>
  <c r="J1037" i="1"/>
  <c r="I1037" i="1"/>
  <c r="H1037" i="1"/>
  <c r="D1037" i="1"/>
  <c r="P1036" i="1"/>
  <c r="O1036" i="1"/>
  <c r="Q1036" i="1" s="1"/>
  <c r="N1036" i="1"/>
  <c r="J1036" i="1"/>
  <c r="I1036" i="1"/>
  <c r="H1036" i="1"/>
  <c r="D1036" i="1"/>
  <c r="P1035" i="1"/>
  <c r="O1035" i="1"/>
  <c r="Q1035" i="1" s="1"/>
  <c r="X1035" i="1" s="1"/>
  <c r="N1035" i="1"/>
  <c r="J1035" i="1"/>
  <c r="I1035" i="1"/>
  <c r="H1035" i="1"/>
  <c r="D1035" i="1"/>
  <c r="P1034" i="1"/>
  <c r="O1034" i="1"/>
  <c r="Q1034" i="1" s="1"/>
  <c r="U1034" i="1" s="1"/>
  <c r="N1034" i="1"/>
  <c r="J1034" i="1"/>
  <c r="I1034" i="1"/>
  <c r="H1034" i="1"/>
  <c r="D1034" i="1"/>
  <c r="P1033" i="1"/>
  <c r="O1033" i="1"/>
  <c r="Q1033" i="1" s="1"/>
  <c r="W1033" i="1" s="1"/>
  <c r="N1033" i="1"/>
  <c r="J1033" i="1"/>
  <c r="I1033" i="1"/>
  <c r="H1033" i="1"/>
  <c r="D1033" i="1"/>
  <c r="P1032" i="1"/>
  <c r="O1032" i="1"/>
  <c r="Q1032" i="1" s="1"/>
  <c r="T1032" i="1" s="1"/>
  <c r="N1032" i="1"/>
  <c r="J1032" i="1"/>
  <c r="I1032" i="1"/>
  <c r="H1032" i="1"/>
  <c r="D1032" i="1"/>
  <c r="P1031" i="1"/>
  <c r="O1031" i="1"/>
  <c r="Q1031" i="1" s="1"/>
  <c r="T1031" i="1" s="1"/>
  <c r="N1031" i="1"/>
  <c r="J1031" i="1"/>
  <c r="I1031" i="1"/>
  <c r="H1031" i="1"/>
  <c r="D1031" i="1"/>
  <c r="P1030" i="1"/>
  <c r="O1030" i="1"/>
  <c r="Q1030" i="1" s="1"/>
  <c r="N1030" i="1"/>
  <c r="J1030" i="1"/>
  <c r="I1030" i="1"/>
  <c r="H1030" i="1"/>
  <c r="D1030" i="1"/>
  <c r="P1029" i="1"/>
  <c r="O1029" i="1"/>
  <c r="Q1029" i="1" s="1"/>
  <c r="N1029" i="1"/>
  <c r="J1029" i="1"/>
  <c r="I1029" i="1"/>
  <c r="H1029" i="1"/>
  <c r="D1029" i="1"/>
  <c r="P1028" i="1"/>
  <c r="O1028" i="1"/>
  <c r="Q1028" i="1" s="1"/>
  <c r="N1028" i="1"/>
  <c r="J1028" i="1"/>
  <c r="I1028" i="1"/>
  <c r="H1028" i="1"/>
  <c r="D1028" i="1"/>
  <c r="P1027" i="1"/>
  <c r="O1027" i="1"/>
  <c r="Q1027" i="1" s="1"/>
  <c r="N1027" i="1"/>
  <c r="J1027" i="1"/>
  <c r="I1027" i="1"/>
  <c r="H1027" i="1"/>
  <c r="D1027" i="1"/>
  <c r="P1026" i="1"/>
  <c r="O1026" i="1"/>
  <c r="Q1026" i="1" s="1"/>
  <c r="W1026" i="1" s="1"/>
  <c r="N1026" i="1"/>
  <c r="J1026" i="1"/>
  <c r="I1026" i="1"/>
  <c r="H1026" i="1"/>
  <c r="D1026" i="1"/>
  <c r="P1025" i="1"/>
  <c r="O1025" i="1"/>
  <c r="Q1025" i="1" s="1"/>
  <c r="N1025" i="1"/>
  <c r="J1025" i="1"/>
  <c r="I1025" i="1"/>
  <c r="H1025" i="1"/>
  <c r="D1025" i="1"/>
  <c r="P1024" i="1"/>
  <c r="O1024" i="1"/>
  <c r="Q1024" i="1" s="1"/>
  <c r="W1024" i="1" s="1"/>
  <c r="N1024" i="1"/>
  <c r="J1024" i="1"/>
  <c r="I1024" i="1"/>
  <c r="H1024" i="1"/>
  <c r="D1024" i="1"/>
  <c r="P1023" i="1"/>
  <c r="O1023" i="1"/>
  <c r="Q1023" i="1" s="1"/>
  <c r="N1023" i="1"/>
  <c r="J1023" i="1"/>
  <c r="I1023" i="1"/>
  <c r="H1023" i="1"/>
  <c r="D1023" i="1"/>
  <c r="P1022" i="1"/>
  <c r="O1022" i="1"/>
  <c r="Q1022" i="1" s="1"/>
  <c r="U1022" i="1" s="1"/>
  <c r="N1022" i="1"/>
  <c r="J1022" i="1"/>
  <c r="I1022" i="1"/>
  <c r="H1022" i="1"/>
  <c r="D1022" i="1"/>
  <c r="P1021" i="1"/>
  <c r="O1021" i="1"/>
  <c r="Q1021" i="1" s="1"/>
  <c r="N1021" i="1"/>
  <c r="J1021" i="1"/>
  <c r="I1021" i="1"/>
  <c r="H1021" i="1"/>
  <c r="D1021" i="1"/>
  <c r="P1020" i="1"/>
  <c r="O1020" i="1"/>
  <c r="Q1020" i="1" s="1"/>
  <c r="U1020" i="1" s="1"/>
  <c r="N1020" i="1"/>
  <c r="J1020" i="1"/>
  <c r="I1020" i="1"/>
  <c r="H1020" i="1"/>
  <c r="D1020" i="1"/>
  <c r="P1019" i="1"/>
  <c r="O1019" i="1"/>
  <c r="Q1019" i="1" s="1"/>
  <c r="N1019" i="1"/>
  <c r="J1019" i="1"/>
  <c r="I1019" i="1"/>
  <c r="H1019" i="1"/>
  <c r="D1019" i="1"/>
  <c r="P1018" i="1"/>
  <c r="O1018" i="1"/>
  <c r="Q1018" i="1" s="1"/>
  <c r="N1018" i="1"/>
  <c r="J1018" i="1"/>
  <c r="I1018" i="1"/>
  <c r="H1018" i="1"/>
  <c r="D1018" i="1"/>
  <c r="P1017" i="1"/>
  <c r="O1017" i="1"/>
  <c r="Q1017" i="1" s="1"/>
  <c r="N1017" i="1"/>
  <c r="J1017" i="1"/>
  <c r="I1017" i="1"/>
  <c r="H1017" i="1"/>
  <c r="D1017" i="1"/>
  <c r="P1016" i="1"/>
  <c r="O1016" i="1"/>
  <c r="Q1016" i="1" s="1"/>
  <c r="N1016" i="1"/>
  <c r="J1016" i="1"/>
  <c r="I1016" i="1"/>
  <c r="H1016" i="1"/>
  <c r="D1016" i="1"/>
  <c r="P1015" i="1"/>
  <c r="O1015" i="1"/>
  <c r="Q1015" i="1" s="1"/>
  <c r="N1015" i="1"/>
  <c r="J1015" i="1"/>
  <c r="I1015" i="1"/>
  <c r="H1015" i="1"/>
  <c r="D1015" i="1"/>
  <c r="P1014" i="1"/>
  <c r="O1014" i="1"/>
  <c r="Q1014" i="1" s="1"/>
  <c r="N1014" i="1"/>
  <c r="J1014" i="1"/>
  <c r="I1014" i="1"/>
  <c r="H1014" i="1"/>
  <c r="D1014" i="1"/>
  <c r="P1013" i="1"/>
  <c r="O1013" i="1"/>
  <c r="Q1013" i="1" s="1"/>
  <c r="N1013" i="1"/>
  <c r="J1013" i="1"/>
  <c r="I1013" i="1"/>
  <c r="H1013" i="1"/>
  <c r="D1013" i="1"/>
  <c r="P1012" i="1"/>
  <c r="O1012" i="1"/>
  <c r="Q1012" i="1" s="1"/>
  <c r="N1012" i="1"/>
  <c r="J1012" i="1"/>
  <c r="I1012" i="1"/>
  <c r="H1012" i="1"/>
  <c r="D1012" i="1"/>
  <c r="P1011" i="1"/>
  <c r="O1011" i="1"/>
  <c r="Q1011" i="1" s="1"/>
  <c r="T1011" i="1" s="1"/>
  <c r="N1011" i="1"/>
  <c r="J1011" i="1"/>
  <c r="I1011" i="1"/>
  <c r="H1011" i="1"/>
  <c r="D1011" i="1"/>
  <c r="P1010" i="1"/>
  <c r="O1010" i="1"/>
  <c r="Q1010" i="1" s="1"/>
  <c r="N1010" i="1"/>
  <c r="J1010" i="1"/>
  <c r="I1010" i="1"/>
  <c r="H1010" i="1"/>
  <c r="D1010" i="1"/>
  <c r="P1009" i="1"/>
  <c r="O1009" i="1"/>
  <c r="Q1009" i="1" s="1"/>
  <c r="N1009" i="1"/>
  <c r="J1009" i="1"/>
  <c r="I1009" i="1"/>
  <c r="H1009" i="1"/>
  <c r="D1009" i="1"/>
  <c r="P1008" i="1"/>
  <c r="O1008" i="1"/>
  <c r="Q1008" i="1" s="1"/>
  <c r="X1008" i="1" s="1"/>
  <c r="N1008" i="1"/>
  <c r="J1008" i="1"/>
  <c r="I1008" i="1"/>
  <c r="H1008" i="1"/>
  <c r="D1008" i="1"/>
  <c r="P1007" i="1"/>
  <c r="O1007" i="1"/>
  <c r="Q1007" i="1" s="1"/>
  <c r="N1007" i="1"/>
  <c r="J1007" i="1"/>
  <c r="I1007" i="1"/>
  <c r="H1007" i="1"/>
  <c r="D1007" i="1"/>
  <c r="P1006" i="1"/>
  <c r="O1006" i="1"/>
  <c r="Q1006" i="1" s="1"/>
  <c r="U1006" i="1" s="1"/>
  <c r="N1006" i="1"/>
  <c r="J1006" i="1"/>
  <c r="I1006" i="1"/>
  <c r="H1006" i="1"/>
  <c r="D1006" i="1"/>
  <c r="P1005" i="1"/>
  <c r="O1005" i="1"/>
  <c r="Q1005" i="1" s="1"/>
  <c r="N1005" i="1"/>
  <c r="J1005" i="1"/>
  <c r="I1005" i="1"/>
  <c r="H1005" i="1"/>
  <c r="D1005" i="1"/>
  <c r="P1004" i="1"/>
  <c r="O1004" i="1"/>
  <c r="Q1004" i="1" s="1"/>
  <c r="U1004" i="1" s="1"/>
  <c r="N1004" i="1"/>
  <c r="J1004" i="1"/>
  <c r="I1004" i="1"/>
  <c r="H1004" i="1"/>
  <c r="D1004" i="1"/>
  <c r="P1003" i="1"/>
  <c r="O1003" i="1"/>
  <c r="Q1003" i="1" s="1"/>
  <c r="N1003" i="1"/>
  <c r="J1003" i="1"/>
  <c r="I1003" i="1"/>
  <c r="H1003" i="1"/>
  <c r="D1003" i="1"/>
  <c r="P1002" i="1"/>
  <c r="O1002" i="1"/>
  <c r="Q1002" i="1" s="1"/>
  <c r="W1002" i="1" s="1"/>
  <c r="N1002" i="1"/>
  <c r="J1002" i="1"/>
  <c r="I1002" i="1"/>
  <c r="H1002" i="1"/>
  <c r="D1002" i="1"/>
  <c r="P1001" i="1"/>
  <c r="O1001" i="1"/>
  <c r="Q1001" i="1" s="1"/>
  <c r="W1001" i="1" s="1"/>
  <c r="N1001" i="1"/>
  <c r="J1001" i="1"/>
  <c r="I1001" i="1"/>
  <c r="H1001" i="1"/>
  <c r="D1001" i="1"/>
  <c r="P1000" i="1"/>
  <c r="O1000" i="1"/>
  <c r="Q1000" i="1" s="1"/>
  <c r="N1000" i="1"/>
  <c r="J1000" i="1"/>
  <c r="I1000" i="1"/>
  <c r="H1000" i="1"/>
  <c r="D1000" i="1"/>
  <c r="P999" i="1"/>
  <c r="O999" i="1"/>
  <c r="Q999" i="1" s="1"/>
  <c r="N999" i="1"/>
  <c r="J999" i="1"/>
  <c r="I999" i="1"/>
  <c r="H999" i="1"/>
  <c r="D999" i="1"/>
  <c r="P998" i="1"/>
  <c r="O998" i="1"/>
  <c r="Q998" i="1" s="1"/>
  <c r="N998" i="1"/>
  <c r="J998" i="1"/>
  <c r="I998" i="1"/>
  <c r="H998" i="1"/>
  <c r="D998" i="1"/>
  <c r="P997" i="1"/>
  <c r="O997" i="1"/>
  <c r="Q997" i="1" s="1"/>
  <c r="N997" i="1"/>
  <c r="J997" i="1"/>
  <c r="I997" i="1"/>
  <c r="H997" i="1"/>
  <c r="D997" i="1"/>
  <c r="P996" i="1"/>
  <c r="O996" i="1"/>
  <c r="Q996" i="1" s="1"/>
  <c r="X996" i="1" s="1"/>
  <c r="N996" i="1"/>
  <c r="J996" i="1"/>
  <c r="I996" i="1"/>
  <c r="H996" i="1"/>
  <c r="D996" i="1"/>
  <c r="P995" i="1"/>
  <c r="O995" i="1"/>
  <c r="Q995" i="1" s="1"/>
  <c r="T995" i="1" s="1"/>
  <c r="N995" i="1"/>
  <c r="J995" i="1"/>
  <c r="I995" i="1"/>
  <c r="H995" i="1"/>
  <c r="D995" i="1"/>
  <c r="P994" i="1"/>
  <c r="O994" i="1"/>
  <c r="Q994" i="1" s="1"/>
  <c r="W994" i="1" s="1"/>
  <c r="N994" i="1"/>
  <c r="J994" i="1"/>
  <c r="I994" i="1"/>
  <c r="H994" i="1"/>
  <c r="D994" i="1"/>
  <c r="P993" i="1"/>
  <c r="O993" i="1"/>
  <c r="Q993" i="1" s="1"/>
  <c r="N993" i="1"/>
  <c r="J993" i="1"/>
  <c r="I993" i="1"/>
  <c r="H993" i="1"/>
  <c r="D993" i="1"/>
  <c r="P992" i="1"/>
  <c r="O992" i="1"/>
  <c r="Q992" i="1" s="1"/>
  <c r="N992" i="1"/>
  <c r="J992" i="1"/>
  <c r="I992" i="1"/>
  <c r="H992" i="1"/>
  <c r="D992" i="1"/>
  <c r="P991" i="1"/>
  <c r="O991" i="1"/>
  <c r="Q991" i="1" s="1"/>
  <c r="N991" i="1"/>
  <c r="J991" i="1"/>
  <c r="I991" i="1"/>
  <c r="H991" i="1"/>
  <c r="D991" i="1"/>
  <c r="P990" i="1"/>
  <c r="O990" i="1"/>
  <c r="Q990" i="1" s="1"/>
  <c r="N990" i="1"/>
  <c r="J990" i="1"/>
  <c r="I990" i="1"/>
  <c r="H990" i="1"/>
  <c r="D990" i="1"/>
  <c r="P989" i="1"/>
  <c r="O989" i="1"/>
  <c r="Q989" i="1" s="1"/>
  <c r="N989" i="1"/>
  <c r="J989" i="1"/>
  <c r="I989" i="1"/>
  <c r="H989" i="1"/>
  <c r="D989" i="1"/>
  <c r="P988" i="1"/>
  <c r="O988" i="1"/>
  <c r="Q988" i="1" s="1"/>
  <c r="N988" i="1"/>
  <c r="J988" i="1"/>
  <c r="I988" i="1"/>
  <c r="H988" i="1"/>
  <c r="D988" i="1"/>
  <c r="P987" i="1"/>
  <c r="O987" i="1"/>
  <c r="Q987" i="1" s="1"/>
  <c r="N987" i="1"/>
  <c r="J987" i="1"/>
  <c r="I987" i="1"/>
  <c r="H987" i="1"/>
  <c r="D987" i="1"/>
  <c r="P986" i="1"/>
  <c r="O986" i="1"/>
  <c r="Q986" i="1" s="1"/>
  <c r="X986" i="1" s="1"/>
  <c r="N986" i="1"/>
  <c r="J986" i="1"/>
  <c r="I986" i="1"/>
  <c r="H986" i="1"/>
  <c r="D986" i="1"/>
  <c r="P985" i="1"/>
  <c r="O985" i="1"/>
  <c r="Q985" i="1" s="1"/>
  <c r="N985" i="1"/>
  <c r="J985" i="1"/>
  <c r="I985" i="1"/>
  <c r="H985" i="1"/>
  <c r="D985" i="1"/>
  <c r="P984" i="1"/>
  <c r="O984" i="1"/>
  <c r="Q984" i="1" s="1"/>
  <c r="U984" i="1" s="1"/>
  <c r="N984" i="1"/>
  <c r="J984" i="1"/>
  <c r="I984" i="1"/>
  <c r="H984" i="1"/>
  <c r="D984" i="1"/>
  <c r="P983" i="1"/>
  <c r="O983" i="1"/>
  <c r="Q983" i="1" s="1"/>
  <c r="T983" i="1" s="1"/>
  <c r="N983" i="1"/>
  <c r="J983" i="1"/>
  <c r="I983" i="1"/>
  <c r="H983" i="1"/>
  <c r="D983" i="1"/>
  <c r="P982" i="1"/>
  <c r="O982" i="1"/>
  <c r="Q982" i="1" s="1"/>
  <c r="N982" i="1"/>
  <c r="J982" i="1"/>
  <c r="I982" i="1"/>
  <c r="H982" i="1"/>
  <c r="D982" i="1"/>
  <c r="P981" i="1"/>
  <c r="O981" i="1"/>
  <c r="Q981" i="1" s="1"/>
  <c r="N981" i="1"/>
  <c r="J981" i="1"/>
  <c r="I981" i="1"/>
  <c r="H981" i="1"/>
  <c r="D981" i="1"/>
  <c r="P980" i="1"/>
  <c r="O980" i="1"/>
  <c r="Q980" i="1" s="1"/>
  <c r="X980" i="1" s="1"/>
  <c r="N980" i="1"/>
  <c r="J980" i="1"/>
  <c r="I980" i="1"/>
  <c r="H980" i="1"/>
  <c r="D980" i="1"/>
  <c r="P979" i="1"/>
  <c r="O979" i="1"/>
  <c r="Q979" i="1" s="1"/>
  <c r="N979" i="1"/>
  <c r="J979" i="1"/>
  <c r="I979" i="1"/>
  <c r="H979" i="1"/>
  <c r="D979" i="1"/>
  <c r="P978" i="1"/>
  <c r="O978" i="1"/>
  <c r="Q978" i="1" s="1"/>
  <c r="W978" i="1" s="1"/>
  <c r="N978" i="1"/>
  <c r="J978" i="1"/>
  <c r="I978" i="1"/>
  <c r="H978" i="1"/>
  <c r="D978" i="1"/>
  <c r="P977" i="1"/>
  <c r="O977" i="1"/>
  <c r="Q977" i="1" s="1"/>
  <c r="N977" i="1"/>
  <c r="J977" i="1"/>
  <c r="I977" i="1"/>
  <c r="H977" i="1"/>
  <c r="D977" i="1"/>
  <c r="P976" i="1"/>
  <c r="O976" i="1"/>
  <c r="Q976" i="1" s="1"/>
  <c r="U976" i="1" s="1"/>
  <c r="N976" i="1"/>
  <c r="J976" i="1"/>
  <c r="I976" i="1"/>
  <c r="H976" i="1"/>
  <c r="D976" i="1"/>
  <c r="P975" i="1"/>
  <c r="O975" i="1"/>
  <c r="Q975" i="1" s="1"/>
  <c r="N975" i="1"/>
  <c r="J975" i="1"/>
  <c r="I975" i="1"/>
  <c r="H975" i="1"/>
  <c r="D975" i="1"/>
  <c r="P974" i="1"/>
  <c r="O974" i="1"/>
  <c r="Q974" i="1" s="1"/>
  <c r="N974" i="1"/>
  <c r="J974" i="1"/>
  <c r="I974" i="1"/>
  <c r="H974" i="1"/>
  <c r="D974" i="1"/>
  <c r="P973" i="1"/>
  <c r="O973" i="1"/>
  <c r="Q973" i="1" s="1"/>
  <c r="N973" i="1"/>
  <c r="J973" i="1"/>
  <c r="I973" i="1"/>
  <c r="H973" i="1"/>
  <c r="D973" i="1"/>
  <c r="P972" i="1"/>
  <c r="O972" i="1"/>
  <c r="Q972" i="1" s="1"/>
  <c r="N972" i="1"/>
  <c r="J972" i="1"/>
  <c r="I972" i="1"/>
  <c r="H972" i="1"/>
  <c r="D972" i="1"/>
  <c r="P971" i="1"/>
  <c r="O971" i="1"/>
  <c r="Q971" i="1" s="1"/>
  <c r="W971" i="1" s="1"/>
  <c r="N971" i="1"/>
  <c r="J971" i="1"/>
  <c r="I971" i="1"/>
  <c r="H971" i="1"/>
  <c r="D971" i="1"/>
  <c r="P970" i="1"/>
  <c r="O970" i="1"/>
  <c r="Q970" i="1" s="1"/>
  <c r="X970" i="1" s="1"/>
  <c r="N970" i="1"/>
  <c r="J970" i="1"/>
  <c r="I970" i="1"/>
  <c r="H970" i="1"/>
  <c r="D970" i="1"/>
  <c r="P969" i="1"/>
  <c r="O969" i="1"/>
  <c r="Q969" i="1" s="1"/>
  <c r="N969" i="1"/>
  <c r="J969" i="1"/>
  <c r="I969" i="1"/>
  <c r="H969" i="1"/>
  <c r="D969" i="1"/>
  <c r="P968" i="1"/>
  <c r="O968" i="1"/>
  <c r="Q968" i="1" s="1"/>
  <c r="X968" i="1" s="1"/>
  <c r="N968" i="1"/>
  <c r="J968" i="1"/>
  <c r="I968" i="1"/>
  <c r="H968" i="1"/>
  <c r="D968" i="1"/>
  <c r="P967" i="1"/>
  <c r="O967" i="1"/>
  <c r="Q967" i="1" s="1"/>
  <c r="W967" i="1" s="1"/>
  <c r="N967" i="1"/>
  <c r="J967" i="1"/>
  <c r="I967" i="1"/>
  <c r="H967" i="1"/>
  <c r="D967" i="1"/>
  <c r="P966" i="1"/>
  <c r="O966" i="1"/>
  <c r="Q966" i="1" s="1"/>
  <c r="X966" i="1" s="1"/>
  <c r="N966" i="1"/>
  <c r="J966" i="1"/>
  <c r="I966" i="1"/>
  <c r="H966" i="1"/>
  <c r="D966" i="1"/>
  <c r="P965" i="1"/>
  <c r="O965" i="1"/>
  <c r="Q965" i="1" s="1"/>
  <c r="N965" i="1"/>
  <c r="J965" i="1"/>
  <c r="I965" i="1"/>
  <c r="H965" i="1"/>
  <c r="D965" i="1"/>
  <c r="P964" i="1"/>
  <c r="O964" i="1"/>
  <c r="Q964" i="1" s="1"/>
  <c r="X964" i="1" s="1"/>
  <c r="N964" i="1"/>
  <c r="J964" i="1"/>
  <c r="I964" i="1"/>
  <c r="H964" i="1"/>
  <c r="D964" i="1"/>
  <c r="P963" i="1"/>
  <c r="O963" i="1"/>
  <c r="Q963" i="1" s="1"/>
  <c r="N963" i="1"/>
  <c r="J963" i="1"/>
  <c r="I963" i="1"/>
  <c r="H963" i="1"/>
  <c r="D963" i="1"/>
  <c r="P962" i="1"/>
  <c r="O962" i="1"/>
  <c r="Q962" i="1" s="1"/>
  <c r="N962" i="1"/>
  <c r="J962" i="1"/>
  <c r="I962" i="1"/>
  <c r="H962" i="1"/>
  <c r="D962" i="1"/>
  <c r="P961" i="1"/>
  <c r="O961" i="1"/>
  <c r="Q961" i="1" s="1"/>
  <c r="N961" i="1"/>
  <c r="J961" i="1"/>
  <c r="I961" i="1"/>
  <c r="H961" i="1"/>
  <c r="D961" i="1"/>
  <c r="P960" i="1"/>
  <c r="O960" i="1"/>
  <c r="Q960" i="1" s="1"/>
  <c r="N960" i="1"/>
  <c r="J960" i="1"/>
  <c r="I960" i="1"/>
  <c r="H960" i="1"/>
  <c r="D960" i="1"/>
  <c r="P959" i="1"/>
  <c r="O959" i="1"/>
  <c r="Q959" i="1" s="1"/>
  <c r="N959" i="1"/>
  <c r="J959" i="1"/>
  <c r="I959" i="1"/>
  <c r="H959" i="1"/>
  <c r="D959" i="1"/>
  <c r="P958" i="1"/>
  <c r="O958" i="1"/>
  <c r="Q958" i="1" s="1"/>
  <c r="X958" i="1" s="1"/>
  <c r="N958" i="1"/>
  <c r="J958" i="1"/>
  <c r="I958" i="1"/>
  <c r="H958" i="1"/>
  <c r="D958" i="1"/>
  <c r="P957" i="1"/>
  <c r="O957" i="1"/>
  <c r="Q957" i="1" s="1"/>
  <c r="W957" i="1" s="1"/>
  <c r="N957" i="1"/>
  <c r="J957" i="1"/>
  <c r="I957" i="1"/>
  <c r="H957" i="1"/>
  <c r="D957" i="1"/>
  <c r="P956" i="1"/>
  <c r="O956" i="1"/>
  <c r="Q956" i="1" s="1"/>
  <c r="N956" i="1"/>
  <c r="J956" i="1"/>
  <c r="I956" i="1"/>
  <c r="H956" i="1"/>
  <c r="D956" i="1"/>
  <c r="P955" i="1"/>
  <c r="O955" i="1"/>
  <c r="Q955" i="1" s="1"/>
  <c r="X955" i="1" s="1"/>
  <c r="N955" i="1"/>
  <c r="J955" i="1"/>
  <c r="I955" i="1"/>
  <c r="H955" i="1"/>
  <c r="D955" i="1"/>
  <c r="P954" i="1"/>
  <c r="O954" i="1"/>
  <c r="Q954" i="1" s="1"/>
  <c r="N954" i="1"/>
  <c r="J954" i="1"/>
  <c r="I954" i="1"/>
  <c r="H954" i="1"/>
  <c r="D954" i="1"/>
  <c r="P953" i="1"/>
  <c r="O953" i="1"/>
  <c r="Q953" i="1" s="1"/>
  <c r="N953" i="1"/>
  <c r="J953" i="1"/>
  <c r="I953" i="1"/>
  <c r="H953" i="1"/>
  <c r="D953" i="1"/>
  <c r="P952" i="1"/>
  <c r="O952" i="1"/>
  <c r="Q952" i="1" s="1"/>
  <c r="N952" i="1"/>
  <c r="J952" i="1"/>
  <c r="I952" i="1"/>
  <c r="H952" i="1"/>
  <c r="D952" i="1"/>
  <c r="P951" i="1"/>
  <c r="O951" i="1"/>
  <c r="Q951" i="1" s="1"/>
  <c r="T951" i="1" s="1"/>
  <c r="N951" i="1"/>
  <c r="J951" i="1"/>
  <c r="I951" i="1"/>
  <c r="H951" i="1"/>
  <c r="D951" i="1"/>
  <c r="P950" i="1"/>
  <c r="O950" i="1"/>
  <c r="Q950" i="1" s="1"/>
  <c r="X950" i="1" s="1"/>
  <c r="N950" i="1"/>
  <c r="J950" i="1"/>
  <c r="I950" i="1"/>
  <c r="H950" i="1"/>
  <c r="D950" i="1"/>
  <c r="P949" i="1"/>
  <c r="O949" i="1"/>
  <c r="Q949" i="1" s="1"/>
  <c r="T949" i="1" s="1"/>
  <c r="N949" i="1"/>
  <c r="J949" i="1"/>
  <c r="I949" i="1"/>
  <c r="H949" i="1"/>
  <c r="D949" i="1"/>
  <c r="P948" i="1"/>
  <c r="O948" i="1"/>
  <c r="Q948" i="1" s="1"/>
  <c r="N948" i="1"/>
  <c r="J948" i="1"/>
  <c r="I948" i="1"/>
  <c r="H948" i="1"/>
  <c r="D948" i="1"/>
  <c r="P947" i="1"/>
  <c r="O947" i="1"/>
  <c r="Q947" i="1" s="1"/>
  <c r="N947" i="1"/>
  <c r="J947" i="1"/>
  <c r="I947" i="1"/>
  <c r="H947" i="1"/>
  <c r="D947" i="1"/>
  <c r="P946" i="1"/>
  <c r="O946" i="1"/>
  <c r="Q946" i="1" s="1"/>
  <c r="N946" i="1"/>
  <c r="J946" i="1"/>
  <c r="I946" i="1"/>
  <c r="H946" i="1"/>
  <c r="D946" i="1"/>
  <c r="P945" i="1"/>
  <c r="O945" i="1"/>
  <c r="Q945" i="1" s="1"/>
  <c r="N945" i="1"/>
  <c r="J945" i="1"/>
  <c r="I945" i="1"/>
  <c r="H945" i="1"/>
  <c r="D945" i="1"/>
  <c r="P944" i="1"/>
  <c r="O944" i="1"/>
  <c r="Q944" i="1" s="1"/>
  <c r="N944" i="1"/>
  <c r="J944" i="1"/>
  <c r="I944" i="1"/>
  <c r="H944" i="1"/>
  <c r="D944" i="1"/>
  <c r="P943" i="1"/>
  <c r="O943" i="1"/>
  <c r="Q943" i="1" s="1"/>
  <c r="N943" i="1"/>
  <c r="J943" i="1"/>
  <c r="I943" i="1"/>
  <c r="H943" i="1"/>
  <c r="D943" i="1"/>
  <c r="P942" i="1"/>
  <c r="O942" i="1"/>
  <c r="Q942" i="1" s="1"/>
  <c r="N942" i="1"/>
  <c r="J942" i="1"/>
  <c r="I942" i="1"/>
  <c r="H942" i="1"/>
  <c r="D942" i="1"/>
  <c r="P941" i="1"/>
  <c r="O941" i="1"/>
  <c r="Q941" i="1" s="1"/>
  <c r="N941" i="1"/>
  <c r="J941" i="1"/>
  <c r="I941" i="1"/>
  <c r="H941" i="1"/>
  <c r="D941" i="1"/>
  <c r="P940" i="1"/>
  <c r="O940" i="1"/>
  <c r="Q940" i="1" s="1"/>
  <c r="N940" i="1"/>
  <c r="J940" i="1"/>
  <c r="I940" i="1"/>
  <c r="H940" i="1"/>
  <c r="D940" i="1"/>
  <c r="P939" i="1"/>
  <c r="O939" i="1"/>
  <c r="Q939" i="1" s="1"/>
  <c r="X939" i="1" s="1"/>
  <c r="N939" i="1"/>
  <c r="J939" i="1"/>
  <c r="I939" i="1"/>
  <c r="H939" i="1"/>
  <c r="D939" i="1"/>
  <c r="P938" i="1"/>
  <c r="O938" i="1"/>
  <c r="Q938" i="1" s="1"/>
  <c r="N938" i="1"/>
  <c r="J938" i="1"/>
  <c r="I938" i="1"/>
  <c r="H938" i="1"/>
  <c r="D938" i="1"/>
  <c r="P937" i="1"/>
  <c r="O937" i="1"/>
  <c r="Q937" i="1" s="1"/>
  <c r="N937" i="1"/>
  <c r="J937" i="1"/>
  <c r="I937" i="1"/>
  <c r="H937" i="1"/>
  <c r="D937" i="1"/>
  <c r="P936" i="1"/>
  <c r="O936" i="1"/>
  <c r="Q936" i="1" s="1"/>
  <c r="X936" i="1" s="1"/>
  <c r="N936" i="1"/>
  <c r="J936" i="1"/>
  <c r="I936" i="1"/>
  <c r="H936" i="1"/>
  <c r="D936" i="1"/>
  <c r="P935" i="1"/>
  <c r="O935" i="1"/>
  <c r="Q935" i="1" s="1"/>
  <c r="N935" i="1"/>
  <c r="J935" i="1"/>
  <c r="I935" i="1"/>
  <c r="H935" i="1"/>
  <c r="D935" i="1"/>
  <c r="P934" i="1"/>
  <c r="O934" i="1"/>
  <c r="Q934" i="1" s="1"/>
  <c r="X934" i="1" s="1"/>
  <c r="N934" i="1"/>
  <c r="J934" i="1"/>
  <c r="I934" i="1"/>
  <c r="H934" i="1"/>
  <c r="D934" i="1"/>
  <c r="P933" i="1"/>
  <c r="O933" i="1"/>
  <c r="Q933" i="1" s="1"/>
  <c r="N933" i="1"/>
  <c r="J933" i="1"/>
  <c r="I933" i="1"/>
  <c r="H933" i="1"/>
  <c r="D933" i="1"/>
  <c r="P932" i="1"/>
  <c r="O932" i="1"/>
  <c r="Q932" i="1" s="1"/>
  <c r="X932" i="1" s="1"/>
  <c r="N932" i="1"/>
  <c r="J932" i="1"/>
  <c r="I932" i="1"/>
  <c r="H932" i="1"/>
  <c r="D932" i="1"/>
  <c r="P931" i="1"/>
  <c r="O931" i="1"/>
  <c r="Q931" i="1" s="1"/>
  <c r="X931" i="1" s="1"/>
  <c r="N931" i="1"/>
  <c r="J931" i="1"/>
  <c r="I931" i="1"/>
  <c r="H931" i="1"/>
  <c r="D931" i="1"/>
  <c r="P930" i="1"/>
  <c r="O930" i="1"/>
  <c r="Q930" i="1" s="1"/>
  <c r="N930" i="1"/>
  <c r="J930" i="1"/>
  <c r="I930" i="1"/>
  <c r="H930" i="1"/>
  <c r="D930" i="1"/>
  <c r="P929" i="1"/>
  <c r="O929" i="1"/>
  <c r="Q929" i="1" s="1"/>
  <c r="N929" i="1"/>
  <c r="J929" i="1"/>
  <c r="I929" i="1"/>
  <c r="H929" i="1"/>
  <c r="D929" i="1"/>
  <c r="P928" i="1"/>
  <c r="O928" i="1"/>
  <c r="Q928" i="1" s="1"/>
  <c r="N928" i="1"/>
  <c r="J928" i="1"/>
  <c r="I928" i="1"/>
  <c r="H928" i="1"/>
  <c r="D928" i="1"/>
  <c r="P927" i="1"/>
  <c r="O927" i="1"/>
  <c r="Q927" i="1" s="1"/>
  <c r="X927" i="1" s="1"/>
  <c r="N927" i="1"/>
  <c r="J927" i="1"/>
  <c r="I927" i="1"/>
  <c r="H927" i="1"/>
  <c r="D927" i="1"/>
  <c r="P926" i="1"/>
  <c r="O926" i="1"/>
  <c r="Q926" i="1" s="1"/>
  <c r="X926" i="1" s="1"/>
  <c r="N926" i="1"/>
  <c r="J926" i="1"/>
  <c r="I926" i="1"/>
  <c r="H926" i="1"/>
  <c r="D926" i="1"/>
  <c r="P925" i="1"/>
  <c r="O925" i="1"/>
  <c r="Q925" i="1" s="1"/>
  <c r="N925" i="1"/>
  <c r="J925" i="1"/>
  <c r="I925" i="1"/>
  <c r="H925" i="1"/>
  <c r="D925" i="1"/>
  <c r="P924" i="1"/>
  <c r="O924" i="1"/>
  <c r="Q924" i="1" s="1"/>
  <c r="X924" i="1" s="1"/>
  <c r="N924" i="1"/>
  <c r="J924" i="1"/>
  <c r="I924" i="1"/>
  <c r="H924" i="1"/>
  <c r="D924" i="1"/>
  <c r="P923" i="1"/>
  <c r="O923" i="1"/>
  <c r="Q923" i="1" s="1"/>
  <c r="N923" i="1"/>
  <c r="J923" i="1"/>
  <c r="I923" i="1"/>
  <c r="H923" i="1"/>
  <c r="D923" i="1"/>
  <c r="P922" i="1"/>
  <c r="O922" i="1"/>
  <c r="Q922" i="1" s="1"/>
  <c r="N922" i="1"/>
  <c r="J922" i="1"/>
  <c r="I922" i="1"/>
  <c r="H922" i="1"/>
  <c r="D922" i="1"/>
  <c r="P921" i="1"/>
  <c r="O921" i="1"/>
  <c r="Q921" i="1" s="1"/>
  <c r="N921" i="1"/>
  <c r="J921" i="1"/>
  <c r="I921" i="1"/>
  <c r="H921" i="1"/>
  <c r="D921" i="1"/>
  <c r="P920" i="1"/>
  <c r="O920" i="1"/>
  <c r="Q920" i="1" s="1"/>
  <c r="N920" i="1"/>
  <c r="J920" i="1"/>
  <c r="I920" i="1"/>
  <c r="H920" i="1"/>
  <c r="D920" i="1"/>
  <c r="P919" i="1"/>
  <c r="O919" i="1"/>
  <c r="Q919" i="1" s="1"/>
  <c r="T919" i="1" s="1"/>
  <c r="N919" i="1"/>
  <c r="J919" i="1"/>
  <c r="I919" i="1"/>
  <c r="H919" i="1"/>
  <c r="D919" i="1"/>
  <c r="P918" i="1"/>
  <c r="O918" i="1"/>
  <c r="Q918" i="1" s="1"/>
  <c r="X918" i="1" s="1"/>
  <c r="N918" i="1"/>
  <c r="J918" i="1"/>
  <c r="I918" i="1"/>
  <c r="H918" i="1"/>
  <c r="D918" i="1"/>
  <c r="P917" i="1"/>
  <c r="O917" i="1"/>
  <c r="Q917" i="1" s="1"/>
  <c r="N917" i="1"/>
  <c r="J917" i="1"/>
  <c r="I917" i="1"/>
  <c r="H917" i="1"/>
  <c r="D917" i="1"/>
  <c r="P916" i="1"/>
  <c r="O916" i="1"/>
  <c r="Q916" i="1" s="1"/>
  <c r="N916" i="1"/>
  <c r="J916" i="1"/>
  <c r="I916" i="1"/>
  <c r="H916" i="1"/>
  <c r="D916" i="1"/>
  <c r="P915" i="1"/>
  <c r="O915" i="1"/>
  <c r="Q915" i="1" s="1"/>
  <c r="N915" i="1"/>
  <c r="J915" i="1"/>
  <c r="I915" i="1"/>
  <c r="H915" i="1"/>
  <c r="D915" i="1"/>
  <c r="P914" i="1"/>
  <c r="O914" i="1"/>
  <c r="Q914" i="1" s="1"/>
  <c r="N914" i="1"/>
  <c r="J914" i="1"/>
  <c r="I914" i="1"/>
  <c r="H914" i="1"/>
  <c r="D914" i="1"/>
  <c r="P913" i="1"/>
  <c r="O913" i="1"/>
  <c r="Q913" i="1" s="1"/>
  <c r="X913" i="1" s="1"/>
  <c r="N913" i="1"/>
  <c r="J913" i="1"/>
  <c r="I913" i="1"/>
  <c r="H913" i="1"/>
  <c r="D913" i="1"/>
  <c r="P912" i="1"/>
  <c r="O912" i="1"/>
  <c r="Q912" i="1" s="1"/>
  <c r="N912" i="1"/>
  <c r="J912" i="1"/>
  <c r="I912" i="1"/>
  <c r="H912" i="1"/>
  <c r="D912" i="1"/>
  <c r="P911" i="1"/>
  <c r="O911" i="1"/>
  <c r="Q911" i="1" s="1"/>
  <c r="W911" i="1" s="1"/>
  <c r="N911" i="1"/>
  <c r="J911" i="1"/>
  <c r="I911" i="1"/>
  <c r="H911" i="1"/>
  <c r="D911" i="1"/>
  <c r="P910" i="1"/>
  <c r="O910" i="1"/>
  <c r="Q910" i="1" s="1"/>
  <c r="N910" i="1"/>
  <c r="J910" i="1"/>
  <c r="I910" i="1"/>
  <c r="H910" i="1"/>
  <c r="D910" i="1"/>
  <c r="P909" i="1"/>
  <c r="O909" i="1"/>
  <c r="Q909" i="1" s="1"/>
  <c r="W909" i="1" s="1"/>
  <c r="N909" i="1"/>
  <c r="J909" i="1"/>
  <c r="I909" i="1"/>
  <c r="H909" i="1"/>
  <c r="D909" i="1"/>
  <c r="P908" i="1"/>
  <c r="O908" i="1"/>
  <c r="Q908" i="1" s="1"/>
  <c r="T908" i="1" s="1"/>
  <c r="N908" i="1"/>
  <c r="J908" i="1"/>
  <c r="I908" i="1"/>
  <c r="H908" i="1"/>
  <c r="D908" i="1"/>
  <c r="P907" i="1"/>
  <c r="O907" i="1"/>
  <c r="Q907" i="1" s="1"/>
  <c r="X907" i="1" s="1"/>
  <c r="N907" i="1"/>
  <c r="J907" i="1"/>
  <c r="I907" i="1"/>
  <c r="H907" i="1"/>
  <c r="D907" i="1"/>
  <c r="P906" i="1"/>
  <c r="O906" i="1"/>
  <c r="Q906" i="1" s="1"/>
  <c r="N906" i="1"/>
  <c r="J906" i="1"/>
  <c r="I906" i="1"/>
  <c r="H906" i="1"/>
  <c r="D906" i="1"/>
  <c r="P905" i="1"/>
  <c r="O905" i="1"/>
  <c r="Q905" i="1" s="1"/>
  <c r="X905" i="1" s="1"/>
  <c r="N905" i="1"/>
  <c r="J905" i="1"/>
  <c r="I905" i="1"/>
  <c r="H905" i="1"/>
  <c r="D905" i="1"/>
  <c r="P904" i="1"/>
  <c r="O904" i="1"/>
  <c r="Q904" i="1" s="1"/>
  <c r="N904" i="1"/>
  <c r="J904" i="1"/>
  <c r="I904" i="1"/>
  <c r="H904" i="1"/>
  <c r="D904" i="1"/>
  <c r="P903" i="1"/>
  <c r="O903" i="1"/>
  <c r="Q903" i="1" s="1"/>
  <c r="N903" i="1"/>
  <c r="J903" i="1"/>
  <c r="I903" i="1"/>
  <c r="H903" i="1"/>
  <c r="D903" i="1"/>
  <c r="P902" i="1"/>
  <c r="O902" i="1"/>
  <c r="Q902" i="1" s="1"/>
  <c r="N902" i="1"/>
  <c r="J902" i="1"/>
  <c r="I902" i="1"/>
  <c r="H902" i="1"/>
  <c r="D902" i="1"/>
  <c r="P901" i="1"/>
  <c r="O901" i="1"/>
  <c r="Q901" i="1" s="1"/>
  <c r="X901" i="1" s="1"/>
  <c r="N901" i="1"/>
  <c r="J901" i="1"/>
  <c r="I901" i="1"/>
  <c r="H901" i="1"/>
  <c r="D901" i="1"/>
  <c r="P900" i="1"/>
  <c r="O900" i="1"/>
  <c r="Q900" i="1" s="1"/>
  <c r="N900" i="1"/>
  <c r="J900" i="1"/>
  <c r="I900" i="1"/>
  <c r="H900" i="1"/>
  <c r="D900" i="1"/>
  <c r="P899" i="1"/>
  <c r="O899" i="1"/>
  <c r="Q899" i="1" s="1"/>
  <c r="N899" i="1"/>
  <c r="J899" i="1"/>
  <c r="I899" i="1"/>
  <c r="H899" i="1"/>
  <c r="D899" i="1"/>
  <c r="P898" i="1"/>
  <c r="O898" i="1"/>
  <c r="Q898" i="1" s="1"/>
  <c r="N898" i="1"/>
  <c r="J898" i="1"/>
  <c r="I898" i="1"/>
  <c r="H898" i="1"/>
  <c r="D898" i="1"/>
  <c r="P897" i="1"/>
  <c r="O897" i="1"/>
  <c r="Q897" i="1" s="1"/>
  <c r="N897" i="1"/>
  <c r="J897" i="1"/>
  <c r="I897" i="1"/>
  <c r="H897" i="1"/>
  <c r="D897" i="1"/>
  <c r="P896" i="1"/>
  <c r="O896" i="1"/>
  <c r="Q896" i="1" s="1"/>
  <c r="N896" i="1"/>
  <c r="J896" i="1"/>
  <c r="I896" i="1"/>
  <c r="H896" i="1"/>
  <c r="D896" i="1"/>
  <c r="P895" i="1"/>
  <c r="O895" i="1"/>
  <c r="Q895" i="1" s="1"/>
  <c r="N895" i="1"/>
  <c r="J895" i="1"/>
  <c r="I895" i="1"/>
  <c r="H895" i="1"/>
  <c r="D895" i="1"/>
  <c r="P894" i="1"/>
  <c r="O894" i="1"/>
  <c r="Q894" i="1" s="1"/>
  <c r="N894" i="1"/>
  <c r="J894" i="1"/>
  <c r="I894" i="1"/>
  <c r="H894" i="1"/>
  <c r="D894" i="1"/>
  <c r="P893" i="1"/>
  <c r="O893" i="1"/>
  <c r="Q893" i="1" s="1"/>
  <c r="X893" i="1" s="1"/>
  <c r="N893" i="1"/>
  <c r="J893" i="1"/>
  <c r="I893" i="1"/>
  <c r="H893" i="1"/>
  <c r="D893" i="1"/>
  <c r="P892" i="1"/>
  <c r="O892" i="1"/>
  <c r="Q892" i="1" s="1"/>
  <c r="X892" i="1" s="1"/>
  <c r="N892" i="1"/>
  <c r="J892" i="1"/>
  <c r="I892" i="1"/>
  <c r="H892" i="1"/>
  <c r="D892" i="1"/>
  <c r="P891" i="1"/>
  <c r="O891" i="1"/>
  <c r="Q891" i="1" s="1"/>
  <c r="N891" i="1"/>
  <c r="J891" i="1"/>
  <c r="I891" i="1"/>
  <c r="H891" i="1"/>
  <c r="D891" i="1"/>
  <c r="P890" i="1"/>
  <c r="O890" i="1"/>
  <c r="Q890" i="1" s="1"/>
  <c r="X890" i="1" s="1"/>
  <c r="N890" i="1"/>
  <c r="J890" i="1"/>
  <c r="I890" i="1"/>
  <c r="H890" i="1"/>
  <c r="D890" i="1"/>
  <c r="P889" i="1"/>
  <c r="O889" i="1"/>
  <c r="Q889" i="1" s="1"/>
  <c r="N889" i="1"/>
  <c r="J889" i="1"/>
  <c r="I889" i="1"/>
  <c r="H889" i="1"/>
  <c r="D889" i="1"/>
  <c r="P888" i="1"/>
  <c r="O888" i="1"/>
  <c r="Q888" i="1" s="1"/>
  <c r="N888" i="1"/>
  <c r="J888" i="1"/>
  <c r="I888" i="1"/>
  <c r="H888" i="1"/>
  <c r="D888" i="1"/>
  <c r="P887" i="1"/>
  <c r="O887" i="1"/>
  <c r="Q887" i="1" s="1"/>
  <c r="N887" i="1"/>
  <c r="J887" i="1"/>
  <c r="I887" i="1"/>
  <c r="H887" i="1"/>
  <c r="D887" i="1"/>
  <c r="P886" i="1"/>
  <c r="O886" i="1"/>
  <c r="Q886" i="1" s="1"/>
  <c r="N886" i="1"/>
  <c r="J886" i="1"/>
  <c r="I886" i="1"/>
  <c r="H886" i="1"/>
  <c r="D886" i="1"/>
  <c r="P885" i="1"/>
  <c r="O885" i="1"/>
  <c r="Q885" i="1" s="1"/>
  <c r="N885" i="1"/>
  <c r="J885" i="1"/>
  <c r="I885" i="1"/>
  <c r="H885" i="1"/>
  <c r="D885" i="1"/>
  <c r="P884" i="1"/>
  <c r="O884" i="1"/>
  <c r="Q884" i="1" s="1"/>
  <c r="N884" i="1"/>
  <c r="J884" i="1"/>
  <c r="I884" i="1"/>
  <c r="H884" i="1"/>
  <c r="D884" i="1"/>
  <c r="P883" i="1"/>
  <c r="O883" i="1"/>
  <c r="Q883" i="1" s="1"/>
  <c r="N883" i="1"/>
  <c r="J883" i="1"/>
  <c r="I883" i="1"/>
  <c r="H883" i="1"/>
  <c r="D883" i="1"/>
  <c r="P882" i="1"/>
  <c r="O882" i="1"/>
  <c r="Q882" i="1" s="1"/>
  <c r="N882" i="1"/>
  <c r="J882" i="1"/>
  <c r="I882" i="1"/>
  <c r="H882" i="1"/>
  <c r="D882" i="1"/>
  <c r="P881" i="1"/>
  <c r="O881" i="1"/>
  <c r="Q881" i="1" s="1"/>
  <c r="U881" i="1" s="1"/>
  <c r="N881" i="1"/>
  <c r="J881" i="1"/>
  <c r="I881" i="1"/>
  <c r="H881" i="1"/>
  <c r="D881" i="1"/>
  <c r="P880" i="1"/>
  <c r="O880" i="1"/>
  <c r="Q880" i="1" s="1"/>
  <c r="X880" i="1" s="1"/>
  <c r="N880" i="1"/>
  <c r="J880" i="1"/>
  <c r="I880" i="1"/>
  <c r="H880" i="1"/>
  <c r="D880" i="1"/>
  <c r="P879" i="1"/>
  <c r="O879" i="1"/>
  <c r="Q879" i="1" s="1"/>
  <c r="N879" i="1"/>
  <c r="J879" i="1"/>
  <c r="I879" i="1"/>
  <c r="H879" i="1"/>
  <c r="D879" i="1"/>
  <c r="P878" i="1"/>
  <c r="O878" i="1"/>
  <c r="Q878" i="1" s="1"/>
  <c r="N878" i="1"/>
  <c r="J878" i="1"/>
  <c r="I878" i="1"/>
  <c r="H878" i="1"/>
  <c r="D878" i="1"/>
  <c r="P877" i="1"/>
  <c r="O877" i="1"/>
  <c r="Q877" i="1" s="1"/>
  <c r="N877" i="1"/>
  <c r="J877" i="1"/>
  <c r="I877" i="1"/>
  <c r="H877" i="1"/>
  <c r="D877" i="1"/>
  <c r="P876" i="1"/>
  <c r="O876" i="1"/>
  <c r="Q876" i="1" s="1"/>
  <c r="X876" i="1" s="1"/>
  <c r="N876" i="1"/>
  <c r="J876" i="1"/>
  <c r="I876" i="1"/>
  <c r="H876" i="1"/>
  <c r="D876" i="1"/>
  <c r="P875" i="1"/>
  <c r="O875" i="1"/>
  <c r="Q875" i="1" s="1"/>
  <c r="N875" i="1"/>
  <c r="J875" i="1"/>
  <c r="I875" i="1"/>
  <c r="H875" i="1"/>
  <c r="D875" i="1"/>
  <c r="P874" i="1"/>
  <c r="O874" i="1"/>
  <c r="Q874" i="1" s="1"/>
  <c r="N874" i="1"/>
  <c r="J874" i="1"/>
  <c r="I874" i="1"/>
  <c r="H874" i="1"/>
  <c r="D874" i="1"/>
  <c r="P873" i="1"/>
  <c r="O873" i="1"/>
  <c r="Q873" i="1" s="1"/>
  <c r="N873" i="1"/>
  <c r="J873" i="1"/>
  <c r="I873" i="1"/>
  <c r="H873" i="1"/>
  <c r="D873" i="1"/>
  <c r="P872" i="1"/>
  <c r="O872" i="1"/>
  <c r="Q872" i="1" s="1"/>
  <c r="N872" i="1"/>
  <c r="J872" i="1"/>
  <c r="I872" i="1"/>
  <c r="H872" i="1"/>
  <c r="D872" i="1"/>
  <c r="P871" i="1"/>
  <c r="O871" i="1"/>
  <c r="Q871" i="1" s="1"/>
  <c r="N871" i="1"/>
  <c r="J871" i="1"/>
  <c r="I871" i="1"/>
  <c r="H871" i="1"/>
  <c r="D871" i="1"/>
  <c r="P870" i="1"/>
  <c r="O870" i="1"/>
  <c r="Q870" i="1" s="1"/>
  <c r="X870" i="1" s="1"/>
  <c r="N870" i="1"/>
  <c r="J870" i="1"/>
  <c r="I870" i="1"/>
  <c r="H870" i="1"/>
  <c r="D870" i="1"/>
  <c r="P869" i="1"/>
  <c r="O869" i="1"/>
  <c r="Q869" i="1" s="1"/>
  <c r="T869" i="1" s="1"/>
  <c r="N869" i="1"/>
  <c r="J869" i="1"/>
  <c r="I869" i="1"/>
  <c r="H869" i="1"/>
  <c r="D869" i="1"/>
  <c r="P868" i="1"/>
  <c r="O868" i="1"/>
  <c r="Q868" i="1" s="1"/>
  <c r="N868" i="1"/>
  <c r="J868" i="1"/>
  <c r="I868" i="1"/>
  <c r="H868" i="1"/>
  <c r="D868" i="1"/>
  <c r="P867" i="1"/>
  <c r="O867" i="1"/>
  <c r="Q867" i="1" s="1"/>
  <c r="N867" i="1"/>
  <c r="J867" i="1"/>
  <c r="I867" i="1"/>
  <c r="H867" i="1"/>
  <c r="D867" i="1"/>
  <c r="P866" i="1"/>
  <c r="O866" i="1"/>
  <c r="Q866" i="1" s="1"/>
  <c r="N866" i="1"/>
  <c r="J866" i="1"/>
  <c r="I866" i="1"/>
  <c r="H866" i="1"/>
  <c r="D866" i="1"/>
  <c r="P865" i="1"/>
  <c r="O865" i="1"/>
  <c r="Q865" i="1" s="1"/>
  <c r="U865" i="1" s="1"/>
  <c r="N865" i="1"/>
  <c r="J865" i="1"/>
  <c r="I865" i="1"/>
  <c r="H865" i="1"/>
  <c r="D865" i="1"/>
  <c r="P864" i="1"/>
  <c r="O864" i="1"/>
  <c r="Q864" i="1" s="1"/>
  <c r="X864" i="1" s="1"/>
  <c r="N864" i="1"/>
  <c r="J864" i="1"/>
  <c r="I864" i="1"/>
  <c r="H864" i="1"/>
  <c r="D864" i="1"/>
  <c r="P863" i="1"/>
  <c r="O863" i="1"/>
  <c r="Q863" i="1" s="1"/>
  <c r="N863" i="1"/>
  <c r="J863" i="1"/>
  <c r="I863" i="1"/>
  <c r="H863" i="1"/>
  <c r="D863" i="1"/>
  <c r="P862" i="1"/>
  <c r="O862" i="1"/>
  <c r="Q862" i="1" s="1"/>
  <c r="N862" i="1"/>
  <c r="J862" i="1"/>
  <c r="I862" i="1"/>
  <c r="H862" i="1"/>
  <c r="D862" i="1"/>
  <c r="P861" i="1"/>
  <c r="O861" i="1"/>
  <c r="Q861" i="1" s="1"/>
  <c r="N861" i="1"/>
  <c r="J861" i="1"/>
  <c r="I861" i="1"/>
  <c r="H861" i="1"/>
  <c r="D861" i="1"/>
  <c r="P860" i="1"/>
  <c r="O860" i="1"/>
  <c r="Q860" i="1" s="1"/>
  <c r="X860" i="1" s="1"/>
  <c r="N860" i="1"/>
  <c r="J860" i="1"/>
  <c r="I860" i="1"/>
  <c r="H860" i="1"/>
  <c r="D860" i="1"/>
  <c r="P859" i="1"/>
  <c r="O859" i="1"/>
  <c r="Q859" i="1" s="1"/>
  <c r="N859" i="1"/>
  <c r="J859" i="1"/>
  <c r="I859" i="1"/>
  <c r="H859" i="1"/>
  <c r="D859" i="1"/>
  <c r="P858" i="1"/>
  <c r="O858" i="1"/>
  <c r="Q858" i="1" s="1"/>
  <c r="N858" i="1"/>
  <c r="J858" i="1"/>
  <c r="I858" i="1"/>
  <c r="H858" i="1"/>
  <c r="D858" i="1"/>
  <c r="P857" i="1"/>
  <c r="O857" i="1"/>
  <c r="Q857" i="1" s="1"/>
  <c r="N857" i="1"/>
  <c r="J857" i="1"/>
  <c r="I857" i="1"/>
  <c r="H857" i="1"/>
  <c r="D857" i="1"/>
  <c r="P856" i="1"/>
  <c r="O856" i="1"/>
  <c r="Q856" i="1" s="1"/>
  <c r="N856" i="1"/>
  <c r="J856" i="1"/>
  <c r="I856" i="1"/>
  <c r="H856" i="1"/>
  <c r="D856" i="1"/>
  <c r="P855" i="1"/>
  <c r="O855" i="1"/>
  <c r="Q855" i="1" s="1"/>
  <c r="N855" i="1"/>
  <c r="J855" i="1"/>
  <c r="I855" i="1"/>
  <c r="H855" i="1"/>
  <c r="D855" i="1"/>
  <c r="P854" i="1"/>
  <c r="O854" i="1"/>
  <c r="Q854" i="1" s="1"/>
  <c r="N854" i="1"/>
  <c r="J854" i="1"/>
  <c r="I854" i="1"/>
  <c r="H854" i="1"/>
  <c r="D854" i="1"/>
  <c r="P853" i="1"/>
  <c r="O853" i="1"/>
  <c r="Q853" i="1" s="1"/>
  <c r="N853" i="1"/>
  <c r="J853" i="1"/>
  <c r="I853" i="1"/>
  <c r="H853" i="1"/>
  <c r="D853" i="1"/>
  <c r="P852" i="1"/>
  <c r="O852" i="1"/>
  <c r="Q852" i="1" s="1"/>
  <c r="N852" i="1"/>
  <c r="J852" i="1"/>
  <c r="I852" i="1"/>
  <c r="H852" i="1"/>
  <c r="D852" i="1"/>
  <c r="P851" i="1"/>
  <c r="O851" i="1"/>
  <c r="Q851" i="1" s="1"/>
  <c r="U851" i="1" s="1"/>
  <c r="N851" i="1"/>
  <c r="J851" i="1"/>
  <c r="I851" i="1"/>
  <c r="H851" i="1"/>
  <c r="D851" i="1"/>
  <c r="P850" i="1"/>
  <c r="O850" i="1"/>
  <c r="Q850" i="1" s="1"/>
  <c r="N850" i="1"/>
  <c r="J850" i="1"/>
  <c r="I850" i="1"/>
  <c r="H850" i="1"/>
  <c r="D850" i="1"/>
  <c r="P849" i="1"/>
  <c r="O849" i="1"/>
  <c r="Q849" i="1" s="1"/>
  <c r="N849" i="1"/>
  <c r="J849" i="1"/>
  <c r="I849" i="1"/>
  <c r="H849" i="1"/>
  <c r="D849" i="1"/>
  <c r="P848" i="1"/>
  <c r="O848" i="1"/>
  <c r="Q848" i="1" s="1"/>
  <c r="N848" i="1"/>
  <c r="J848" i="1"/>
  <c r="I848" i="1"/>
  <c r="H848" i="1"/>
  <c r="D848" i="1"/>
  <c r="P847" i="1"/>
  <c r="O847" i="1"/>
  <c r="Q847" i="1" s="1"/>
  <c r="N847" i="1"/>
  <c r="J847" i="1"/>
  <c r="I847" i="1"/>
  <c r="H847" i="1"/>
  <c r="D847" i="1"/>
  <c r="P846" i="1"/>
  <c r="O846" i="1"/>
  <c r="Q846" i="1" s="1"/>
  <c r="W846" i="1" s="1"/>
  <c r="N846" i="1"/>
  <c r="J846" i="1"/>
  <c r="I846" i="1"/>
  <c r="H846" i="1"/>
  <c r="D846" i="1"/>
  <c r="P845" i="1"/>
  <c r="O845" i="1"/>
  <c r="Q845" i="1" s="1"/>
  <c r="N845" i="1"/>
  <c r="J845" i="1"/>
  <c r="I845" i="1"/>
  <c r="H845" i="1"/>
  <c r="D845" i="1"/>
  <c r="P844" i="1"/>
  <c r="O844" i="1"/>
  <c r="Q844" i="1" s="1"/>
  <c r="X844" i="1" s="1"/>
  <c r="N844" i="1"/>
  <c r="J844" i="1"/>
  <c r="I844" i="1"/>
  <c r="H844" i="1"/>
  <c r="D844" i="1"/>
  <c r="P843" i="1"/>
  <c r="O843" i="1"/>
  <c r="Q843" i="1" s="1"/>
  <c r="T843" i="1" s="1"/>
  <c r="N843" i="1"/>
  <c r="J843" i="1"/>
  <c r="I843" i="1"/>
  <c r="H843" i="1"/>
  <c r="D843" i="1"/>
  <c r="P842" i="1"/>
  <c r="O842" i="1"/>
  <c r="Q842" i="1" s="1"/>
  <c r="N842" i="1"/>
  <c r="J842" i="1"/>
  <c r="I842" i="1"/>
  <c r="H842" i="1"/>
  <c r="D842" i="1"/>
  <c r="P841" i="1"/>
  <c r="O841" i="1"/>
  <c r="Q841" i="1" s="1"/>
  <c r="N841" i="1"/>
  <c r="J841" i="1"/>
  <c r="I841" i="1"/>
  <c r="H841" i="1"/>
  <c r="D841" i="1"/>
  <c r="P840" i="1"/>
  <c r="O840" i="1"/>
  <c r="Q840" i="1" s="1"/>
  <c r="X840" i="1" s="1"/>
  <c r="N840" i="1"/>
  <c r="J840" i="1"/>
  <c r="I840" i="1"/>
  <c r="H840" i="1"/>
  <c r="D840" i="1"/>
  <c r="P839" i="1"/>
  <c r="O839" i="1"/>
  <c r="Q839" i="1" s="1"/>
  <c r="N839" i="1"/>
  <c r="J839" i="1"/>
  <c r="I839" i="1"/>
  <c r="H839" i="1"/>
  <c r="D839" i="1"/>
  <c r="P838" i="1"/>
  <c r="O838" i="1"/>
  <c r="Q838" i="1" s="1"/>
  <c r="W838" i="1" s="1"/>
  <c r="N838" i="1"/>
  <c r="J838" i="1"/>
  <c r="I838" i="1"/>
  <c r="H838" i="1"/>
  <c r="D838" i="1"/>
  <c r="P837" i="1"/>
  <c r="O837" i="1"/>
  <c r="Q837" i="1" s="1"/>
  <c r="T837" i="1" s="1"/>
  <c r="N837" i="1"/>
  <c r="J837" i="1"/>
  <c r="I837" i="1"/>
  <c r="H837" i="1"/>
  <c r="D837" i="1"/>
  <c r="P836" i="1"/>
  <c r="O836" i="1"/>
  <c r="Q836" i="1" s="1"/>
  <c r="N836" i="1"/>
  <c r="J836" i="1"/>
  <c r="I836" i="1"/>
  <c r="H836" i="1"/>
  <c r="D836" i="1"/>
  <c r="P835" i="1"/>
  <c r="O835" i="1"/>
  <c r="Q835" i="1" s="1"/>
  <c r="U835" i="1" s="1"/>
  <c r="N835" i="1"/>
  <c r="J835" i="1"/>
  <c r="I835" i="1"/>
  <c r="H835" i="1"/>
  <c r="D835" i="1"/>
  <c r="P834" i="1"/>
  <c r="O834" i="1"/>
  <c r="Q834" i="1" s="1"/>
  <c r="N834" i="1"/>
  <c r="J834" i="1"/>
  <c r="I834" i="1"/>
  <c r="H834" i="1"/>
  <c r="D834" i="1"/>
  <c r="P833" i="1"/>
  <c r="O833" i="1"/>
  <c r="Q833" i="1" s="1"/>
  <c r="W833" i="1" s="1"/>
  <c r="N833" i="1"/>
  <c r="J833" i="1"/>
  <c r="I833" i="1"/>
  <c r="H833" i="1"/>
  <c r="D833" i="1"/>
  <c r="P832" i="1"/>
  <c r="O832" i="1"/>
  <c r="Q832" i="1" s="1"/>
  <c r="N832" i="1"/>
  <c r="J832" i="1"/>
  <c r="I832" i="1"/>
  <c r="H832" i="1"/>
  <c r="D832" i="1"/>
  <c r="P831" i="1"/>
  <c r="O831" i="1"/>
  <c r="Q831" i="1" s="1"/>
  <c r="N831" i="1"/>
  <c r="J831" i="1"/>
  <c r="I831" i="1"/>
  <c r="H831" i="1"/>
  <c r="D831" i="1"/>
  <c r="P830" i="1"/>
  <c r="O830" i="1"/>
  <c r="Q830" i="1" s="1"/>
  <c r="W830" i="1" s="1"/>
  <c r="N830" i="1"/>
  <c r="J830" i="1"/>
  <c r="I830" i="1"/>
  <c r="H830" i="1"/>
  <c r="D830" i="1"/>
  <c r="P829" i="1"/>
  <c r="O829" i="1"/>
  <c r="Q829" i="1" s="1"/>
  <c r="N829" i="1"/>
  <c r="J829" i="1"/>
  <c r="I829" i="1"/>
  <c r="H829" i="1"/>
  <c r="D829" i="1"/>
  <c r="P828" i="1"/>
  <c r="O828" i="1"/>
  <c r="Q828" i="1" s="1"/>
  <c r="X828" i="1" s="1"/>
  <c r="N828" i="1"/>
  <c r="J828" i="1"/>
  <c r="I828" i="1"/>
  <c r="H828" i="1"/>
  <c r="D828" i="1"/>
  <c r="P827" i="1"/>
  <c r="O827" i="1"/>
  <c r="Q827" i="1" s="1"/>
  <c r="T827" i="1" s="1"/>
  <c r="N827" i="1"/>
  <c r="J827" i="1"/>
  <c r="I827" i="1"/>
  <c r="H827" i="1"/>
  <c r="D827" i="1"/>
  <c r="P826" i="1"/>
  <c r="O826" i="1"/>
  <c r="Q826" i="1" s="1"/>
  <c r="N826" i="1"/>
  <c r="J826" i="1"/>
  <c r="I826" i="1"/>
  <c r="H826" i="1"/>
  <c r="D826" i="1"/>
  <c r="P825" i="1"/>
  <c r="O825" i="1"/>
  <c r="Q825" i="1" s="1"/>
  <c r="N825" i="1"/>
  <c r="J825" i="1"/>
  <c r="I825" i="1"/>
  <c r="H825" i="1"/>
  <c r="D825" i="1"/>
  <c r="P824" i="1"/>
  <c r="O824" i="1"/>
  <c r="Q824" i="1" s="1"/>
  <c r="N824" i="1"/>
  <c r="J824" i="1"/>
  <c r="I824" i="1"/>
  <c r="H824" i="1"/>
  <c r="D824" i="1"/>
  <c r="P823" i="1"/>
  <c r="O823" i="1"/>
  <c r="Q823" i="1" s="1"/>
  <c r="N823" i="1"/>
  <c r="J823" i="1"/>
  <c r="I823" i="1"/>
  <c r="H823" i="1"/>
  <c r="D823" i="1"/>
  <c r="P822" i="1"/>
  <c r="O822" i="1"/>
  <c r="Q822" i="1" s="1"/>
  <c r="N822" i="1"/>
  <c r="J822" i="1"/>
  <c r="I822" i="1"/>
  <c r="H822" i="1"/>
  <c r="D822" i="1"/>
  <c r="P821" i="1"/>
  <c r="O821" i="1"/>
  <c r="Q821" i="1" s="1"/>
  <c r="N821" i="1"/>
  <c r="J821" i="1"/>
  <c r="I821" i="1"/>
  <c r="H821" i="1"/>
  <c r="D821" i="1"/>
  <c r="P820" i="1"/>
  <c r="O820" i="1"/>
  <c r="Q820" i="1" s="1"/>
  <c r="N820" i="1"/>
  <c r="J820" i="1"/>
  <c r="I820" i="1"/>
  <c r="H820" i="1"/>
  <c r="D820" i="1"/>
  <c r="P819" i="1"/>
  <c r="O819" i="1"/>
  <c r="Q819" i="1" s="1"/>
  <c r="U819" i="1" s="1"/>
  <c r="N819" i="1"/>
  <c r="J819" i="1"/>
  <c r="I819" i="1"/>
  <c r="H819" i="1"/>
  <c r="D819" i="1"/>
  <c r="P818" i="1"/>
  <c r="O818" i="1"/>
  <c r="Q818" i="1" s="1"/>
  <c r="N818" i="1"/>
  <c r="J818" i="1"/>
  <c r="I818" i="1"/>
  <c r="H818" i="1"/>
  <c r="D818" i="1"/>
  <c r="P817" i="1"/>
  <c r="O817" i="1"/>
  <c r="Q817" i="1" s="1"/>
  <c r="N817" i="1"/>
  <c r="J817" i="1"/>
  <c r="I817" i="1"/>
  <c r="H817" i="1"/>
  <c r="D817" i="1"/>
  <c r="P816" i="1"/>
  <c r="O816" i="1"/>
  <c r="Q816" i="1" s="1"/>
  <c r="X816" i="1" s="1"/>
  <c r="N816" i="1"/>
  <c r="J816" i="1"/>
  <c r="I816" i="1"/>
  <c r="H816" i="1"/>
  <c r="D816" i="1"/>
  <c r="P815" i="1"/>
  <c r="O815" i="1"/>
  <c r="Q815" i="1" s="1"/>
  <c r="N815" i="1"/>
  <c r="J815" i="1"/>
  <c r="I815" i="1"/>
  <c r="H815" i="1"/>
  <c r="D815" i="1"/>
  <c r="P814" i="1"/>
  <c r="O814" i="1"/>
  <c r="Q814" i="1" s="1"/>
  <c r="W814" i="1" s="1"/>
  <c r="N814" i="1"/>
  <c r="J814" i="1"/>
  <c r="I814" i="1"/>
  <c r="H814" i="1"/>
  <c r="D814" i="1"/>
  <c r="P813" i="1"/>
  <c r="O813" i="1"/>
  <c r="Q813" i="1" s="1"/>
  <c r="N813" i="1"/>
  <c r="J813" i="1"/>
  <c r="I813" i="1"/>
  <c r="H813" i="1"/>
  <c r="D813" i="1"/>
  <c r="P812" i="1"/>
  <c r="O812" i="1"/>
  <c r="Q812" i="1" s="1"/>
  <c r="N812" i="1"/>
  <c r="J812" i="1"/>
  <c r="I812" i="1"/>
  <c r="H812" i="1"/>
  <c r="D812" i="1"/>
  <c r="P811" i="1"/>
  <c r="O811" i="1"/>
  <c r="Q811" i="1" s="1"/>
  <c r="T811" i="1" s="1"/>
  <c r="N811" i="1"/>
  <c r="J811" i="1"/>
  <c r="I811" i="1"/>
  <c r="H811" i="1"/>
  <c r="D811" i="1"/>
  <c r="P810" i="1"/>
  <c r="O810" i="1"/>
  <c r="Q810" i="1" s="1"/>
  <c r="N810" i="1"/>
  <c r="J810" i="1"/>
  <c r="I810" i="1"/>
  <c r="H810" i="1"/>
  <c r="D810" i="1"/>
  <c r="P809" i="1"/>
  <c r="O809" i="1"/>
  <c r="Q809" i="1" s="1"/>
  <c r="N809" i="1"/>
  <c r="J809" i="1"/>
  <c r="I809" i="1"/>
  <c r="H809" i="1"/>
  <c r="D809" i="1"/>
  <c r="P808" i="1"/>
  <c r="O808" i="1"/>
  <c r="Q808" i="1" s="1"/>
  <c r="X808" i="1" s="1"/>
  <c r="N808" i="1"/>
  <c r="J808" i="1"/>
  <c r="I808" i="1"/>
  <c r="H808" i="1"/>
  <c r="D808" i="1"/>
  <c r="P807" i="1"/>
  <c r="O807" i="1"/>
  <c r="Q807" i="1" s="1"/>
  <c r="N807" i="1"/>
  <c r="J807" i="1"/>
  <c r="I807" i="1"/>
  <c r="H807" i="1"/>
  <c r="D807" i="1"/>
  <c r="P806" i="1"/>
  <c r="O806" i="1"/>
  <c r="Q806" i="1" s="1"/>
  <c r="W806" i="1" s="1"/>
  <c r="N806" i="1"/>
  <c r="J806" i="1"/>
  <c r="I806" i="1"/>
  <c r="H806" i="1"/>
  <c r="D806" i="1"/>
  <c r="P805" i="1"/>
  <c r="O805" i="1"/>
  <c r="Q805" i="1" s="1"/>
  <c r="N805" i="1"/>
  <c r="J805" i="1"/>
  <c r="I805" i="1"/>
  <c r="H805" i="1"/>
  <c r="D805" i="1"/>
  <c r="P804" i="1"/>
  <c r="O804" i="1"/>
  <c r="Q804" i="1" s="1"/>
  <c r="N804" i="1"/>
  <c r="J804" i="1"/>
  <c r="I804" i="1"/>
  <c r="H804" i="1"/>
  <c r="D804" i="1"/>
  <c r="P803" i="1"/>
  <c r="O803" i="1"/>
  <c r="Q803" i="1" s="1"/>
  <c r="U803" i="1" s="1"/>
  <c r="N803" i="1"/>
  <c r="J803" i="1"/>
  <c r="I803" i="1"/>
  <c r="H803" i="1"/>
  <c r="D803" i="1"/>
  <c r="P802" i="1"/>
  <c r="O802" i="1"/>
  <c r="Q802" i="1" s="1"/>
  <c r="U802" i="1" s="1"/>
  <c r="N802" i="1"/>
  <c r="J802" i="1"/>
  <c r="I802" i="1"/>
  <c r="H802" i="1"/>
  <c r="D802" i="1"/>
  <c r="P801" i="1"/>
  <c r="O801" i="1"/>
  <c r="Q801" i="1" s="1"/>
  <c r="N801" i="1"/>
  <c r="J801" i="1"/>
  <c r="I801" i="1"/>
  <c r="H801" i="1"/>
  <c r="D801" i="1"/>
  <c r="P800" i="1"/>
  <c r="O800" i="1"/>
  <c r="Q800" i="1" s="1"/>
  <c r="N800" i="1"/>
  <c r="J800" i="1"/>
  <c r="I800" i="1"/>
  <c r="H800" i="1"/>
  <c r="D800" i="1"/>
  <c r="P799" i="1"/>
  <c r="O799" i="1"/>
  <c r="Q799" i="1" s="1"/>
  <c r="N799" i="1"/>
  <c r="J799" i="1"/>
  <c r="I799" i="1"/>
  <c r="H799" i="1"/>
  <c r="D799" i="1"/>
  <c r="P798" i="1"/>
  <c r="O798" i="1"/>
  <c r="Q798" i="1" s="1"/>
  <c r="W798" i="1" s="1"/>
  <c r="N798" i="1"/>
  <c r="J798" i="1"/>
  <c r="I798" i="1"/>
  <c r="H798" i="1"/>
  <c r="D798" i="1"/>
  <c r="P797" i="1"/>
  <c r="O797" i="1"/>
  <c r="Q797" i="1" s="1"/>
  <c r="W797" i="1" s="1"/>
  <c r="N797" i="1"/>
  <c r="J797" i="1"/>
  <c r="I797" i="1"/>
  <c r="H797" i="1"/>
  <c r="D797" i="1"/>
  <c r="P796" i="1"/>
  <c r="O796" i="1"/>
  <c r="Q796" i="1" s="1"/>
  <c r="N796" i="1"/>
  <c r="J796" i="1"/>
  <c r="I796" i="1"/>
  <c r="H796" i="1"/>
  <c r="D796" i="1"/>
  <c r="P795" i="1"/>
  <c r="O795" i="1"/>
  <c r="Q795" i="1" s="1"/>
  <c r="U795" i="1" s="1"/>
  <c r="N795" i="1"/>
  <c r="J795" i="1"/>
  <c r="I795" i="1"/>
  <c r="H795" i="1"/>
  <c r="D795" i="1"/>
  <c r="P794" i="1"/>
  <c r="O794" i="1"/>
  <c r="Q794" i="1" s="1"/>
  <c r="N794" i="1"/>
  <c r="J794" i="1"/>
  <c r="I794" i="1"/>
  <c r="H794" i="1"/>
  <c r="D794" i="1"/>
  <c r="P793" i="1"/>
  <c r="O793" i="1"/>
  <c r="Q793" i="1" s="1"/>
  <c r="N793" i="1"/>
  <c r="J793" i="1"/>
  <c r="I793" i="1"/>
  <c r="H793" i="1"/>
  <c r="D793" i="1"/>
  <c r="P792" i="1"/>
  <c r="O792" i="1"/>
  <c r="Q792" i="1" s="1"/>
  <c r="X792" i="1" s="1"/>
  <c r="N792" i="1"/>
  <c r="J792" i="1"/>
  <c r="I792" i="1"/>
  <c r="H792" i="1"/>
  <c r="D792" i="1"/>
  <c r="P791" i="1"/>
  <c r="O791" i="1"/>
  <c r="Q791" i="1" s="1"/>
  <c r="N791" i="1"/>
  <c r="J791" i="1"/>
  <c r="I791" i="1"/>
  <c r="H791" i="1"/>
  <c r="D791" i="1"/>
  <c r="P790" i="1"/>
  <c r="O790" i="1"/>
  <c r="Q790" i="1" s="1"/>
  <c r="X790" i="1" s="1"/>
  <c r="N790" i="1"/>
  <c r="J790" i="1"/>
  <c r="I790" i="1"/>
  <c r="H790" i="1"/>
  <c r="D790" i="1"/>
  <c r="P789" i="1"/>
  <c r="O789" i="1"/>
  <c r="Q789" i="1" s="1"/>
  <c r="T789" i="1" s="1"/>
  <c r="N789" i="1"/>
  <c r="J789" i="1"/>
  <c r="I789" i="1"/>
  <c r="H789" i="1"/>
  <c r="D789" i="1"/>
  <c r="P788" i="1"/>
  <c r="O788" i="1"/>
  <c r="Q788" i="1" s="1"/>
  <c r="N788" i="1"/>
  <c r="J788" i="1"/>
  <c r="I788" i="1"/>
  <c r="H788" i="1"/>
  <c r="D788" i="1"/>
  <c r="P787" i="1"/>
  <c r="O787" i="1"/>
  <c r="Q787" i="1" s="1"/>
  <c r="N787" i="1"/>
  <c r="J787" i="1"/>
  <c r="I787" i="1"/>
  <c r="H787" i="1"/>
  <c r="D787" i="1"/>
  <c r="P786" i="1"/>
  <c r="O786" i="1"/>
  <c r="Q786" i="1" s="1"/>
  <c r="N786" i="1"/>
  <c r="J786" i="1"/>
  <c r="I786" i="1"/>
  <c r="H786" i="1"/>
  <c r="D786" i="1"/>
  <c r="P785" i="1"/>
  <c r="O785" i="1"/>
  <c r="Q785" i="1" s="1"/>
  <c r="N785" i="1"/>
  <c r="J785" i="1"/>
  <c r="I785" i="1"/>
  <c r="H785" i="1"/>
  <c r="D785" i="1"/>
  <c r="P784" i="1"/>
  <c r="O784" i="1"/>
  <c r="Q784" i="1" s="1"/>
  <c r="T784" i="1" s="1"/>
  <c r="N784" i="1"/>
  <c r="J784" i="1"/>
  <c r="I784" i="1"/>
  <c r="H784" i="1"/>
  <c r="D784" i="1"/>
  <c r="P783" i="1"/>
  <c r="O783" i="1"/>
  <c r="Q783" i="1" s="1"/>
  <c r="N783" i="1"/>
  <c r="J783" i="1"/>
  <c r="I783" i="1"/>
  <c r="H783" i="1"/>
  <c r="D783" i="1"/>
  <c r="P782" i="1"/>
  <c r="O782" i="1"/>
  <c r="Q782" i="1" s="1"/>
  <c r="W782" i="1" s="1"/>
  <c r="N782" i="1"/>
  <c r="J782" i="1"/>
  <c r="I782" i="1"/>
  <c r="H782" i="1"/>
  <c r="D782" i="1"/>
  <c r="P781" i="1"/>
  <c r="O781" i="1"/>
  <c r="Q781" i="1" s="1"/>
  <c r="W781" i="1" s="1"/>
  <c r="N781" i="1"/>
  <c r="J781" i="1"/>
  <c r="I781" i="1"/>
  <c r="H781" i="1"/>
  <c r="D781" i="1"/>
  <c r="P780" i="1"/>
  <c r="O780" i="1"/>
  <c r="Q780" i="1" s="1"/>
  <c r="N780" i="1"/>
  <c r="J780" i="1"/>
  <c r="I780" i="1"/>
  <c r="H780" i="1"/>
  <c r="D780" i="1"/>
  <c r="P779" i="1"/>
  <c r="O779" i="1"/>
  <c r="Q779" i="1" s="1"/>
  <c r="N779" i="1"/>
  <c r="J779" i="1"/>
  <c r="I779" i="1"/>
  <c r="H779" i="1"/>
  <c r="D779" i="1"/>
  <c r="P778" i="1"/>
  <c r="O778" i="1"/>
  <c r="Q778" i="1" s="1"/>
  <c r="N778" i="1"/>
  <c r="J778" i="1"/>
  <c r="I778" i="1"/>
  <c r="H778" i="1"/>
  <c r="D778" i="1"/>
  <c r="P777" i="1"/>
  <c r="O777" i="1"/>
  <c r="Q777" i="1" s="1"/>
  <c r="U777" i="1" s="1"/>
  <c r="N777" i="1"/>
  <c r="J777" i="1"/>
  <c r="I777" i="1"/>
  <c r="H777" i="1"/>
  <c r="D777" i="1"/>
  <c r="P776" i="1"/>
  <c r="O776" i="1"/>
  <c r="Q776" i="1" s="1"/>
  <c r="T776" i="1" s="1"/>
  <c r="N776" i="1"/>
  <c r="J776" i="1"/>
  <c r="I776" i="1"/>
  <c r="H776" i="1"/>
  <c r="D776" i="1"/>
  <c r="P775" i="1"/>
  <c r="O775" i="1"/>
  <c r="Q775" i="1" s="1"/>
  <c r="N775" i="1"/>
  <c r="J775" i="1"/>
  <c r="I775" i="1"/>
  <c r="H775" i="1"/>
  <c r="D775" i="1"/>
  <c r="P774" i="1"/>
  <c r="O774" i="1"/>
  <c r="Q774" i="1" s="1"/>
  <c r="N774" i="1"/>
  <c r="J774" i="1"/>
  <c r="I774" i="1"/>
  <c r="H774" i="1"/>
  <c r="D774" i="1"/>
  <c r="P773" i="1"/>
  <c r="O773" i="1"/>
  <c r="Q773" i="1" s="1"/>
  <c r="T773" i="1" s="1"/>
  <c r="N773" i="1"/>
  <c r="J773" i="1"/>
  <c r="I773" i="1"/>
  <c r="H773" i="1"/>
  <c r="D773" i="1"/>
  <c r="P772" i="1"/>
  <c r="O772" i="1"/>
  <c r="Q772" i="1" s="1"/>
  <c r="N772" i="1"/>
  <c r="J772" i="1"/>
  <c r="I772" i="1"/>
  <c r="H772" i="1"/>
  <c r="D772" i="1"/>
  <c r="P771" i="1"/>
  <c r="O771" i="1"/>
  <c r="Q771" i="1" s="1"/>
  <c r="W771" i="1" s="1"/>
  <c r="N771" i="1"/>
  <c r="J771" i="1"/>
  <c r="I771" i="1"/>
  <c r="H771" i="1"/>
  <c r="D771" i="1"/>
  <c r="P770" i="1"/>
  <c r="O770" i="1"/>
  <c r="Q770" i="1" s="1"/>
  <c r="U770" i="1" s="1"/>
  <c r="N770" i="1"/>
  <c r="J770" i="1"/>
  <c r="I770" i="1"/>
  <c r="H770" i="1"/>
  <c r="D770" i="1"/>
  <c r="P769" i="1"/>
  <c r="O769" i="1"/>
  <c r="Q769" i="1" s="1"/>
  <c r="X769" i="1" s="1"/>
  <c r="N769" i="1"/>
  <c r="J769" i="1"/>
  <c r="I769" i="1"/>
  <c r="H769" i="1"/>
  <c r="D769" i="1"/>
  <c r="P768" i="1"/>
  <c r="O768" i="1"/>
  <c r="Q768" i="1" s="1"/>
  <c r="T768" i="1" s="1"/>
  <c r="N768" i="1"/>
  <c r="J768" i="1"/>
  <c r="I768" i="1"/>
  <c r="H768" i="1"/>
  <c r="D768" i="1"/>
  <c r="P767" i="1"/>
  <c r="O767" i="1"/>
  <c r="Q767" i="1" s="1"/>
  <c r="N767" i="1"/>
  <c r="J767" i="1"/>
  <c r="I767" i="1"/>
  <c r="H767" i="1"/>
  <c r="D767" i="1"/>
  <c r="P766" i="1"/>
  <c r="O766" i="1"/>
  <c r="Q766" i="1" s="1"/>
  <c r="X766" i="1" s="1"/>
  <c r="N766" i="1"/>
  <c r="J766" i="1"/>
  <c r="I766" i="1"/>
  <c r="H766" i="1"/>
  <c r="D766" i="1"/>
  <c r="P765" i="1"/>
  <c r="O765" i="1"/>
  <c r="Q765" i="1" s="1"/>
  <c r="N765" i="1"/>
  <c r="J765" i="1"/>
  <c r="I765" i="1"/>
  <c r="H765" i="1"/>
  <c r="D765" i="1"/>
  <c r="P764" i="1"/>
  <c r="O764" i="1"/>
  <c r="Q764" i="1" s="1"/>
  <c r="N764" i="1"/>
  <c r="J764" i="1"/>
  <c r="I764" i="1"/>
  <c r="H764" i="1"/>
  <c r="D764" i="1"/>
  <c r="P763" i="1"/>
  <c r="O763" i="1"/>
  <c r="Q763" i="1" s="1"/>
  <c r="N763" i="1"/>
  <c r="J763" i="1"/>
  <c r="I763" i="1"/>
  <c r="H763" i="1"/>
  <c r="D763" i="1"/>
  <c r="P762" i="1"/>
  <c r="O762" i="1"/>
  <c r="Q762" i="1" s="1"/>
  <c r="N762" i="1"/>
  <c r="J762" i="1"/>
  <c r="I762" i="1"/>
  <c r="H762" i="1"/>
  <c r="D762" i="1"/>
  <c r="P761" i="1"/>
  <c r="O761" i="1"/>
  <c r="Q761" i="1" s="1"/>
  <c r="X761" i="1" s="1"/>
  <c r="N761" i="1"/>
  <c r="J761" i="1"/>
  <c r="I761" i="1"/>
  <c r="H761" i="1"/>
  <c r="D761" i="1"/>
  <c r="P760" i="1"/>
  <c r="O760" i="1"/>
  <c r="Q760" i="1" s="1"/>
  <c r="X760" i="1" s="1"/>
  <c r="N760" i="1"/>
  <c r="J760" i="1"/>
  <c r="I760" i="1"/>
  <c r="H760" i="1"/>
  <c r="D760" i="1"/>
  <c r="P759" i="1"/>
  <c r="O759" i="1"/>
  <c r="Q759" i="1" s="1"/>
  <c r="N759" i="1"/>
  <c r="J759" i="1"/>
  <c r="I759" i="1"/>
  <c r="H759" i="1"/>
  <c r="D759" i="1"/>
  <c r="P758" i="1"/>
  <c r="O758" i="1"/>
  <c r="Q758" i="1" s="1"/>
  <c r="N758" i="1"/>
  <c r="J758" i="1"/>
  <c r="I758" i="1"/>
  <c r="H758" i="1"/>
  <c r="D758" i="1"/>
  <c r="P757" i="1"/>
  <c r="O757" i="1"/>
  <c r="Q757" i="1" s="1"/>
  <c r="T757" i="1" s="1"/>
  <c r="N757" i="1"/>
  <c r="J757" i="1"/>
  <c r="I757" i="1"/>
  <c r="H757" i="1"/>
  <c r="D757" i="1"/>
  <c r="P756" i="1"/>
  <c r="O756" i="1"/>
  <c r="Q756" i="1" s="1"/>
  <c r="N756" i="1"/>
  <c r="J756" i="1"/>
  <c r="I756" i="1"/>
  <c r="H756" i="1"/>
  <c r="D756" i="1"/>
  <c r="P755" i="1"/>
  <c r="O755" i="1"/>
  <c r="Q755" i="1" s="1"/>
  <c r="W755" i="1" s="1"/>
  <c r="N755" i="1"/>
  <c r="J755" i="1"/>
  <c r="I755" i="1"/>
  <c r="H755" i="1"/>
  <c r="D755" i="1"/>
  <c r="P754" i="1"/>
  <c r="O754" i="1"/>
  <c r="Q754" i="1" s="1"/>
  <c r="U754" i="1" s="1"/>
  <c r="N754" i="1"/>
  <c r="J754" i="1"/>
  <c r="I754" i="1"/>
  <c r="H754" i="1"/>
  <c r="D754" i="1"/>
  <c r="P753" i="1"/>
  <c r="O753" i="1"/>
  <c r="Q753" i="1" s="1"/>
  <c r="N753" i="1"/>
  <c r="J753" i="1"/>
  <c r="I753" i="1"/>
  <c r="H753" i="1"/>
  <c r="D753" i="1"/>
  <c r="P752" i="1"/>
  <c r="O752" i="1"/>
  <c r="Q752" i="1" s="1"/>
  <c r="N752" i="1"/>
  <c r="J752" i="1"/>
  <c r="I752" i="1"/>
  <c r="H752" i="1"/>
  <c r="D752" i="1"/>
  <c r="P751" i="1"/>
  <c r="O751" i="1"/>
  <c r="Q751" i="1" s="1"/>
  <c r="N751" i="1"/>
  <c r="J751" i="1"/>
  <c r="I751" i="1"/>
  <c r="H751" i="1"/>
  <c r="D751" i="1"/>
  <c r="P750" i="1"/>
  <c r="O750" i="1"/>
  <c r="Q750" i="1" s="1"/>
  <c r="N750" i="1"/>
  <c r="J750" i="1"/>
  <c r="I750" i="1"/>
  <c r="H750" i="1"/>
  <c r="D750" i="1"/>
  <c r="P749" i="1"/>
  <c r="O749" i="1"/>
  <c r="Q749" i="1" s="1"/>
  <c r="N749" i="1"/>
  <c r="J749" i="1"/>
  <c r="I749" i="1"/>
  <c r="H749" i="1"/>
  <c r="D749" i="1"/>
  <c r="P748" i="1"/>
  <c r="O748" i="1"/>
  <c r="Q748" i="1" s="1"/>
  <c r="N748" i="1"/>
  <c r="J748" i="1"/>
  <c r="I748" i="1"/>
  <c r="H748" i="1"/>
  <c r="D748" i="1"/>
  <c r="P747" i="1"/>
  <c r="O747" i="1"/>
  <c r="Q747" i="1" s="1"/>
  <c r="N747" i="1"/>
  <c r="J747" i="1"/>
  <c r="I747" i="1"/>
  <c r="H747" i="1"/>
  <c r="D747" i="1"/>
  <c r="P746" i="1"/>
  <c r="O746" i="1"/>
  <c r="Q746" i="1" s="1"/>
  <c r="N746" i="1"/>
  <c r="J746" i="1"/>
  <c r="I746" i="1"/>
  <c r="H746" i="1"/>
  <c r="D746" i="1"/>
  <c r="P745" i="1"/>
  <c r="O745" i="1"/>
  <c r="Q745" i="1" s="1"/>
  <c r="U745" i="1" s="1"/>
  <c r="N745" i="1"/>
  <c r="J745" i="1"/>
  <c r="I745" i="1"/>
  <c r="H745" i="1"/>
  <c r="D745" i="1"/>
  <c r="P744" i="1"/>
  <c r="O744" i="1"/>
  <c r="Q744" i="1" s="1"/>
  <c r="T744" i="1" s="1"/>
  <c r="N744" i="1"/>
  <c r="J744" i="1"/>
  <c r="I744" i="1"/>
  <c r="H744" i="1"/>
  <c r="D744" i="1"/>
  <c r="P743" i="1"/>
  <c r="O743" i="1"/>
  <c r="Q743" i="1" s="1"/>
  <c r="N743" i="1"/>
  <c r="J743" i="1"/>
  <c r="I743" i="1"/>
  <c r="H743" i="1"/>
  <c r="D743" i="1"/>
  <c r="P742" i="1"/>
  <c r="O742" i="1"/>
  <c r="Q742" i="1" s="1"/>
  <c r="N742" i="1"/>
  <c r="J742" i="1"/>
  <c r="I742" i="1"/>
  <c r="H742" i="1"/>
  <c r="D742" i="1"/>
  <c r="P741" i="1"/>
  <c r="O741" i="1"/>
  <c r="Q741" i="1" s="1"/>
  <c r="T741" i="1" s="1"/>
  <c r="N741" i="1"/>
  <c r="J741" i="1"/>
  <c r="I741" i="1"/>
  <c r="H741" i="1"/>
  <c r="D741" i="1"/>
  <c r="P740" i="1"/>
  <c r="O740" i="1"/>
  <c r="Q740" i="1" s="1"/>
  <c r="N740" i="1"/>
  <c r="J740" i="1"/>
  <c r="I740" i="1"/>
  <c r="H740" i="1"/>
  <c r="D740" i="1"/>
  <c r="P739" i="1"/>
  <c r="O739" i="1"/>
  <c r="Q739" i="1" s="1"/>
  <c r="W739" i="1" s="1"/>
  <c r="N739" i="1"/>
  <c r="J739" i="1"/>
  <c r="I739" i="1"/>
  <c r="H739" i="1"/>
  <c r="D739" i="1"/>
  <c r="P738" i="1"/>
  <c r="O738" i="1"/>
  <c r="Q738" i="1" s="1"/>
  <c r="U738" i="1" s="1"/>
  <c r="N738" i="1"/>
  <c r="J738" i="1"/>
  <c r="I738" i="1"/>
  <c r="H738" i="1"/>
  <c r="D738" i="1"/>
  <c r="P737" i="1"/>
  <c r="O737" i="1"/>
  <c r="Q737" i="1" s="1"/>
  <c r="W737" i="1" s="1"/>
  <c r="N737" i="1"/>
  <c r="J737" i="1"/>
  <c r="I737" i="1"/>
  <c r="H737" i="1"/>
  <c r="D737" i="1"/>
  <c r="P736" i="1"/>
  <c r="O736" i="1"/>
  <c r="Q736" i="1" s="1"/>
  <c r="N736" i="1"/>
  <c r="J736" i="1"/>
  <c r="I736" i="1"/>
  <c r="H736" i="1"/>
  <c r="D736" i="1"/>
  <c r="P735" i="1"/>
  <c r="O735" i="1"/>
  <c r="Q735" i="1" s="1"/>
  <c r="N735" i="1"/>
  <c r="J735" i="1"/>
  <c r="I735" i="1"/>
  <c r="H735" i="1"/>
  <c r="D735" i="1"/>
  <c r="P734" i="1"/>
  <c r="O734" i="1"/>
  <c r="Q734" i="1" s="1"/>
  <c r="X734" i="1" s="1"/>
  <c r="N734" i="1"/>
  <c r="J734" i="1"/>
  <c r="I734" i="1"/>
  <c r="H734" i="1"/>
  <c r="D734" i="1"/>
  <c r="P733" i="1"/>
  <c r="O733" i="1"/>
  <c r="Q733" i="1" s="1"/>
  <c r="N733" i="1"/>
  <c r="J733" i="1"/>
  <c r="I733" i="1"/>
  <c r="H733" i="1"/>
  <c r="D733" i="1"/>
  <c r="P732" i="1"/>
  <c r="O732" i="1"/>
  <c r="Q732" i="1" s="1"/>
  <c r="N732" i="1"/>
  <c r="J732" i="1"/>
  <c r="I732" i="1"/>
  <c r="H732" i="1"/>
  <c r="D732" i="1"/>
  <c r="P731" i="1"/>
  <c r="O731" i="1"/>
  <c r="Q731" i="1" s="1"/>
  <c r="T731" i="1" s="1"/>
  <c r="N731" i="1"/>
  <c r="J731" i="1"/>
  <c r="I731" i="1"/>
  <c r="H731" i="1"/>
  <c r="D731" i="1"/>
  <c r="P730" i="1"/>
  <c r="O730" i="1"/>
  <c r="Q730" i="1" s="1"/>
  <c r="N730" i="1"/>
  <c r="J730" i="1"/>
  <c r="I730" i="1"/>
  <c r="H730" i="1"/>
  <c r="D730" i="1"/>
  <c r="P729" i="1"/>
  <c r="O729" i="1"/>
  <c r="Q729" i="1" s="1"/>
  <c r="U729" i="1" s="1"/>
  <c r="N729" i="1"/>
  <c r="J729" i="1"/>
  <c r="I729" i="1"/>
  <c r="H729" i="1"/>
  <c r="D729" i="1"/>
  <c r="P728" i="1"/>
  <c r="O728" i="1"/>
  <c r="Q728" i="1" s="1"/>
  <c r="W728" i="1" s="1"/>
  <c r="N728" i="1"/>
  <c r="J728" i="1"/>
  <c r="I728" i="1"/>
  <c r="H728" i="1"/>
  <c r="D728" i="1"/>
  <c r="P727" i="1"/>
  <c r="O727" i="1"/>
  <c r="Q727" i="1" s="1"/>
  <c r="T727" i="1" s="1"/>
  <c r="N727" i="1"/>
  <c r="J727" i="1"/>
  <c r="I727" i="1"/>
  <c r="H727" i="1"/>
  <c r="D727" i="1"/>
  <c r="P726" i="1"/>
  <c r="O726" i="1"/>
  <c r="Q726" i="1" s="1"/>
  <c r="N726" i="1"/>
  <c r="J726" i="1"/>
  <c r="I726" i="1"/>
  <c r="H726" i="1"/>
  <c r="D726" i="1"/>
  <c r="P725" i="1"/>
  <c r="O725" i="1"/>
  <c r="Q725" i="1" s="1"/>
  <c r="T725" i="1" s="1"/>
  <c r="N725" i="1"/>
  <c r="J725" i="1"/>
  <c r="I725" i="1"/>
  <c r="H725" i="1"/>
  <c r="D725" i="1"/>
  <c r="P724" i="1"/>
  <c r="O724" i="1"/>
  <c r="Q724" i="1" s="1"/>
  <c r="N724" i="1"/>
  <c r="J724" i="1"/>
  <c r="I724" i="1"/>
  <c r="H724" i="1"/>
  <c r="D724" i="1"/>
  <c r="P723" i="1"/>
  <c r="O723" i="1"/>
  <c r="Q723" i="1" s="1"/>
  <c r="W723" i="1" s="1"/>
  <c r="N723" i="1"/>
  <c r="J723" i="1"/>
  <c r="I723" i="1"/>
  <c r="H723" i="1"/>
  <c r="D723" i="1"/>
  <c r="P722" i="1"/>
  <c r="O722" i="1"/>
  <c r="Q722" i="1" s="1"/>
  <c r="U722" i="1" s="1"/>
  <c r="N722" i="1"/>
  <c r="J722" i="1"/>
  <c r="I722" i="1"/>
  <c r="H722" i="1"/>
  <c r="D722" i="1"/>
  <c r="P721" i="1"/>
  <c r="O721" i="1"/>
  <c r="Q721" i="1" s="1"/>
  <c r="N721" i="1"/>
  <c r="J721" i="1"/>
  <c r="I721" i="1"/>
  <c r="H721" i="1"/>
  <c r="D721" i="1"/>
  <c r="P720" i="1"/>
  <c r="O720" i="1"/>
  <c r="Q720" i="1" s="1"/>
  <c r="N720" i="1"/>
  <c r="J720" i="1"/>
  <c r="I720" i="1"/>
  <c r="H720" i="1"/>
  <c r="D720" i="1"/>
  <c r="P719" i="1"/>
  <c r="O719" i="1"/>
  <c r="Q719" i="1" s="1"/>
  <c r="N719" i="1"/>
  <c r="J719" i="1"/>
  <c r="I719" i="1"/>
  <c r="H719" i="1"/>
  <c r="D719" i="1"/>
  <c r="P718" i="1"/>
  <c r="O718" i="1"/>
  <c r="Q718" i="1" s="1"/>
  <c r="X718" i="1" s="1"/>
  <c r="N718" i="1"/>
  <c r="J718" i="1"/>
  <c r="I718" i="1"/>
  <c r="H718" i="1"/>
  <c r="D718" i="1"/>
  <c r="P717" i="1"/>
  <c r="O717" i="1"/>
  <c r="Q717" i="1" s="1"/>
  <c r="W717" i="1" s="1"/>
  <c r="N717" i="1"/>
  <c r="J717" i="1"/>
  <c r="I717" i="1"/>
  <c r="H717" i="1"/>
  <c r="D717" i="1"/>
  <c r="P716" i="1"/>
  <c r="O716" i="1"/>
  <c r="Q716" i="1" s="1"/>
  <c r="N716" i="1"/>
  <c r="J716" i="1"/>
  <c r="I716" i="1"/>
  <c r="H716" i="1"/>
  <c r="D716" i="1"/>
  <c r="P715" i="1"/>
  <c r="O715" i="1"/>
  <c r="Q715" i="1" s="1"/>
  <c r="T715" i="1" s="1"/>
  <c r="N715" i="1"/>
  <c r="J715" i="1"/>
  <c r="I715" i="1"/>
  <c r="H715" i="1"/>
  <c r="D715" i="1"/>
  <c r="P714" i="1"/>
  <c r="O714" i="1"/>
  <c r="Q714" i="1" s="1"/>
  <c r="N714" i="1"/>
  <c r="J714" i="1"/>
  <c r="I714" i="1"/>
  <c r="H714" i="1"/>
  <c r="D714" i="1"/>
  <c r="P713" i="1"/>
  <c r="O713" i="1"/>
  <c r="Q713" i="1" s="1"/>
  <c r="N713" i="1"/>
  <c r="J713" i="1"/>
  <c r="I713" i="1"/>
  <c r="H713" i="1"/>
  <c r="D713" i="1"/>
  <c r="P712" i="1"/>
  <c r="O712" i="1"/>
  <c r="Q712" i="1" s="1"/>
  <c r="W712" i="1" s="1"/>
  <c r="N712" i="1"/>
  <c r="J712" i="1"/>
  <c r="I712" i="1"/>
  <c r="H712" i="1"/>
  <c r="D712" i="1"/>
  <c r="P711" i="1"/>
  <c r="O711" i="1"/>
  <c r="Q711" i="1" s="1"/>
  <c r="T711" i="1" s="1"/>
  <c r="N711" i="1"/>
  <c r="J711" i="1"/>
  <c r="I711" i="1"/>
  <c r="H711" i="1"/>
  <c r="D711" i="1"/>
  <c r="P710" i="1"/>
  <c r="O710" i="1"/>
  <c r="Q710" i="1" s="1"/>
  <c r="N710" i="1"/>
  <c r="J710" i="1"/>
  <c r="I710" i="1"/>
  <c r="H710" i="1"/>
  <c r="D710" i="1"/>
  <c r="P709" i="1"/>
  <c r="O709" i="1"/>
  <c r="Q709" i="1" s="1"/>
  <c r="N709" i="1"/>
  <c r="J709" i="1"/>
  <c r="I709" i="1"/>
  <c r="H709" i="1"/>
  <c r="D709" i="1"/>
  <c r="P708" i="1"/>
  <c r="O708" i="1"/>
  <c r="Q708" i="1" s="1"/>
  <c r="N708" i="1"/>
  <c r="J708" i="1"/>
  <c r="I708" i="1"/>
  <c r="H708" i="1"/>
  <c r="D708" i="1"/>
  <c r="P707" i="1"/>
  <c r="O707" i="1"/>
  <c r="Q707" i="1" s="1"/>
  <c r="W707" i="1" s="1"/>
  <c r="N707" i="1"/>
  <c r="J707" i="1"/>
  <c r="I707" i="1"/>
  <c r="H707" i="1"/>
  <c r="D707" i="1"/>
  <c r="P706" i="1"/>
  <c r="O706" i="1"/>
  <c r="Q706" i="1" s="1"/>
  <c r="N706" i="1"/>
  <c r="J706" i="1"/>
  <c r="I706" i="1"/>
  <c r="H706" i="1"/>
  <c r="D706" i="1"/>
  <c r="P705" i="1"/>
  <c r="O705" i="1"/>
  <c r="Q705" i="1" s="1"/>
  <c r="W705" i="1" s="1"/>
  <c r="N705" i="1"/>
  <c r="J705" i="1"/>
  <c r="I705" i="1"/>
  <c r="H705" i="1"/>
  <c r="D705" i="1"/>
  <c r="P704" i="1"/>
  <c r="O704" i="1"/>
  <c r="Q704" i="1" s="1"/>
  <c r="N704" i="1"/>
  <c r="J704" i="1"/>
  <c r="I704" i="1"/>
  <c r="H704" i="1"/>
  <c r="D704" i="1"/>
  <c r="P703" i="1"/>
  <c r="O703" i="1"/>
  <c r="Q703" i="1" s="1"/>
  <c r="N703" i="1"/>
  <c r="J703" i="1"/>
  <c r="I703" i="1"/>
  <c r="H703" i="1"/>
  <c r="D703" i="1"/>
  <c r="P702" i="1"/>
  <c r="O702" i="1"/>
  <c r="Q702" i="1" s="1"/>
  <c r="X702" i="1" s="1"/>
  <c r="N702" i="1"/>
  <c r="J702" i="1"/>
  <c r="I702" i="1"/>
  <c r="H702" i="1"/>
  <c r="D702" i="1"/>
  <c r="P701" i="1"/>
  <c r="O701" i="1"/>
  <c r="Q701" i="1" s="1"/>
  <c r="N701" i="1"/>
  <c r="J701" i="1"/>
  <c r="I701" i="1"/>
  <c r="H701" i="1"/>
  <c r="D701" i="1"/>
  <c r="P700" i="1"/>
  <c r="O700" i="1"/>
  <c r="Q700" i="1" s="1"/>
  <c r="N700" i="1"/>
  <c r="J700" i="1"/>
  <c r="I700" i="1"/>
  <c r="H700" i="1"/>
  <c r="D700" i="1"/>
  <c r="P699" i="1"/>
  <c r="O699" i="1"/>
  <c r="Q699" i="1" s="1"/>
  <c r="T699" i="1" s="1"/>
  <c r="N699" i="1"/>
  <c r="J699" i="1"/>
  <c r="I699" i="1"/>
  <c r="H699" i="1"/>
  <c r="D699" i="1"/>
  <c r="P698" i="1"/>
  <c r="O698" i="1"/>
  <c r="Q698" i="1" s="1"/>
  <c r="N698" i="1"/>
  <c r="J698" i="1"/>
  <c r="I698" i="1"/>
  <c r="H698" i="1"/>
  <c r="D698" i="1"/>
  <c r="P697" i="1"/>
  <c r="O697" i="1"/>
  <c r="Q697" i="1" s="1"/>
  <c r="N697" i="1"/>
  <c r="J697" i="1"/>
  <c r="I697" i="1"/>
  <c r="H697" i="1"/>
  <c r="D697" i="1"/>
  <c r="P696" i="1"/>
  <c r="O696" i="1"/>
  <c r="Q696" i="1" s="1"/>
  <c r="X696" i="1" s="1"/>
  <c r="N696" i="1"/>
  <c r="J696" i="1"/>
  <c r="I696" i="1"/>
  <c r="H696" i="1"/>
  <c r="D696" i="1"/>
  <c r="P695" i="1"/>
  <c r="O695" i="1"/>
  <c r="Q695" i="1" s="1"/>
  <c r="T695" i="1" s="1"/>
  <c r="N695" i="1"/>
  <c r="J695" i="1"/>
  <c r="I695" i="1"/>
  <c r="H695" i="1"/>
  <c r="D695" i="1"/>
  <c r="P694" i="1"/>
  <c r="O694" i="1"/>
  <c r="Q694" i="1" s="1"/>
  <c r="N694" i="1"/>
  <c r="J694" i="1"/>
  <c r="I694" i="1"/>
  <c r="H694" i="1"/>
  <c r="D694" i="1"/>
  <c r="P693" i="1"/>
  <c r="O693" i="1"/>
  <c r="Q693" i="1" s="1"/>
  <c r="N693" i="1"/>
  <c r="J693" i="1"/>
  <c r="I693" i="1"/>
  <c r="H693" i="1"/>
  <c r="D693" i="1"/>
  <c r="P692" i="1"/>
  <c r="O692" i="1"/>
  <c r="Q692" i="1" s="1"/>
  <c r="N692" i="1"/>
  <c r="J692" i="1"/>
  <c r="I692" i="1"/>
  <c r="H692" i="1"/>
  <c r="D692" i="1"/>
  <c r="P691" i="1"/>
  <c r="O691" i="1"/>
  <c r="Q691" i="1" s="1"/>
  <c r="X691" i="1" s="1"/>
  <c r="N691" i="1"/>
  <c r="J691" i="1"/>
  <c r="I691" i="1"/>
  <c r="H691" i="1"/>
  <c r="D691" i="1"/>
  <c r="P690" i="1"/>
  <c r="O690" i="1"/>
  <c r="Q690" i="1" s="1"/>
  <c r="N690" i="1"/>
  <c r="J690" i="1"/>
  <c r="I690" i="1"/>
  <c r="H690" i="1"/>
  <c r="D690" i="1"/>
  <c r="P689" i="1"/>
  <c r="O689" i="1"/>
  <c r="Q689" i="1" s="1"/>
  <c r="N689" i="1"/>
  <c r="J689" i="1"/>
  <c r="I689" i="1"/>
  <c r="H689" i="1"/>
  <c r="D689" i="1"/>
  <c r="P688" i="1"/>
  <c r="O688" i="1"/>
  <c r="Q688" i="1" s="1"/>
  <c r="U688" i="1" s="1"/>
  <c r="N688" i="1"/>
  <c r="J688" i="1"/>
  <c r="I688" i="1"/>
  <c r="H688" i="1"/>
  <c r="D688" i="1"/>
  <c r="P687" i="1"/>
  <c r="O687" i="1"/>
  <c r="Q687" i="1" s="1"/>
  <c r="N687" i="1"/>
  <c r="J687" i="1"/>
  <c r="I687" i="1"/>
  <c r="H687" i="1"/>
  <c r="D687" i="1"/>
  <c r="P686" i="1"/>
  <c r="O686" i="1"/>
  <c r="Q686" i="1" s="1"/>
  <c r="N686" i="1"/>
  <c r="J686" i="1"/>
  <c r="I686" i="1"/>
  <c r="H686" i="1"/>
  <c r="D686" i="1"/>
  <c r="P685" i="1"/>
  <c r="O685" i="1"/>
  <c r="Q685" i="1" s="1"/>
  <c r="W685" i="1" s="1"/>
  <c r="N685" i="1"/>
  <c r="J685" i="1"/>
  <c r="I685" i="1"/>
  <c r="H685" i="1"/>
  <c r="D685" i="1"/>
  <c r="P684" i="1"/>
  <c r="O684" i="1"/>
  <c r="Q684" i="1" s="1"/>
  <c r="N684" i="1"/>
  <c r="J684" i="1"/>
  <c r="I684" i="1"/>
  <c r="H684" i="1"/>
  <c r="D684" i="1"/>
  <c r="P683" i="1"/>
  <c r="O683" i="1"/>
  <c r="Q683" i="1" s="1"/>
  <c r="U683" i="1" s="1"/>
  <c r="N683" i="1"/>
  <c r="J683" i="1"/>
  <c r="I683" i="1"/>
  <c r="H683" i="1"/>
  <c r="D683" i="1"/>
  <c r="P682" i="1"/>
  <c r="O682" i="1"/>
  <c r="Q682" i="1" s="1"/>
  <c r="N682" i="1"/>
  <c r="J682" i="1"/>
  <c r="I682" i="1"/>
  <c r="H682" i="1"/>
  <c r="D682" i="1"/>
  <c r="P681" i="1"/>
  <c r="O681" i="1"/>
  <c r="Q681" i="1" s="1"/>
  <c r="U681" i="1" s="1"/>
  <c r="N681" i="1"/>
  <c r="J681" i="1"/>
  <c r="I681" i="1"/>
  <c r="H681" i="1"/>
  <c r="D681" i="1"/>
  <c r="P680" i="1"/>
  <c r="O680" i="1"/>
  <c r="Q680" i="1" s="1"/>
  <c r="N680" i="1"/>
  <c r="J680" i="1"/>
  <c r="I680" i="1"/>
  <c r="H680" i="1"/>
  <c r="D680" i="1"/>
  <c r="P679" i="1"/>
  <c r="O679" i="1"/>
  <c r="Q679" i="1" s="1"/>
  <c r="X679" i="1" s="1"/>
  <c r="N679" i="1"/>
  <c r="J679" i="1"/>
  <c r="I679" i="1"/>
  <c r="H679" i="1"/>
  <c r="D679" i="1"/>
  <c r="P678" i="1"/>
  <c r="O678" i="1"/>
  <c r="Q678" i="1" s="1"/>
  <c r="N678" i="1"/>
  <c r="J678" i="1"/>
  <c r="I678" i="1"/>
  <c r="H678" i="1"/>
  <c r="D678" i="1"/>
  <c r="P677" i="1"/>
  <c r="O677" i="1"/>
  <c r="Q677" i="1" s="1"/>
  <c r="N677" i="1"/>
  <c r="J677" i="1"/>
  <c r="I677" i="1"/>
  <c r="H677" i="1"/>
  <c r="D677" i="1"/>
  <c r="P676" i="1"/>
  <c r="O676" i="1"/>
  <c r="Q676" i="1" s="1"/>
  <c r="N676" i="1"/>
  <c r="J676" i="1"/>
  <c r="I676" i="1"/>
  <c r="H676" i="1"/>
  <c r="D676" i="1"/>
  <c r="P675" i="1"/>
  <c r="O675" i="1"/>
  <c r="Q675" i="1" s="1"/>
  <c r="X675" i="1" s="1"/>
  <c r="N675" i="1"/>
  <c r="J675" i="1"/>
  <c r="I675" i="1"/>
  <c r="H675" i="1"/>
  <c r="D675" i="1"/>
  <c r="P674" i="1"/>
  <c r="O674" i="1"/>
  <c r="Q674" i="1" s="1"/>
  <c r="N674" i="1"/>
  <c r="J674" i="1"/>
  <c r="I674" i="1"/>
  <c r="H674" i="1"/>
  <c r="D674" i="1"/>
  <c r="P673" i="1"/>
  <c r="O673" i="1"/>
  <c r="Q673" i="1" s="1"/>
  <c r="W673" i="1" s="1"/>
  <c r="N673" i="1"/>
  <c r="J673" i="1"/>
  <c r="I673" i="1"/>
  <c r="H673" i="1"/>
  <c r="D673" i="1"/>
  <c r="P672" i="1"/>
  <c r="O672" i="1"/>
  <c r="Q672" i="1" s="1"/>
  <c r="N672" i="1"/>
  <c r="J672" i="1"/>
  <c r="I672" i="1"/>
  <c r="H672" i="1"/>
  <c r="D672" i="1"/>
  <c r="P671" i="1"/>
  <c r="O671" i="1"/>
  <c r="Q671" i="1" s="1"/>
  <c r="N671" i="1"/>
  <c r="J671" i="1"/>
  <c r="I671" i="1"/>
  <c r="H671" i="1"/>
  <c r="D671" i="1"/>
  <c r="P670" i="1"/>
  <c r="O670" i="1"/>
  <c r="Q670" i="1" s="1"/>
  <c r="T670" i="1" s="1"/>
  <c r="N670" i="1"/>
  <c r="J670" i="1"/>
  <c r="I670" i="1"/>
  <c r="H670" i="1"/>
  <c r="D670" i="1"/>
  <c r="P669" i="1"/>
  <c r="O669" i="1"/>
  <c r="Q669" i="1" s="1"/>
  <c r="W669" i="1" s="1"/>
  <c r="N669" i="1"/>
  <c r="J669" i="1"/>
  <c r="I669" i="1"/>
  <c r="H669" i="1"/>
  <c r="D669" i="1"/>
  <c r="P668" i="1"/>
  <c r="O668" i="1"/>
  <c r="Q668" i="1" s="1"/>
  <c r="N668" i="1"/>
  <c r="J668" i="1"/>
  <c r="I668" i="1"/>
  <c r="H668" i="1"/>
  <c r="D668" i="1"/>
  <c r="P667" i="1"/>
  <c r="O667" i="1"/>
  <c r="Q667" i="1" s="1"/>
  <c r="N667" i="1"/>
  <c r="J667" i="1"/>
  <c r="I667" i="1"/>
  <c r="H667" i="1"/>
  <c r="D667" i="1"/>
  <c r="P666" i="1"/>
  <c r="O666" i="1"/>
  <c r="Q666" i="1" s="1"/>
  <c r="N666" i="1"/>
  <c r="J666" i="1"/>
  <c r="I666" i="1"/>
  <c r="H666" i="1"/>
  <c r="D666" i="1"/>
  <c r="P665" i="1"/>
  <c r="O665" i="1"/>
  <c r="Q665" i="1" s="1"/>
  <c r="X665" i="1" s="1"/>
  <c r="N665" i="1"/>
  <c r="J665" i="1"/>
  <c r="I665" i="1"/>
  <c r="H665" i="1"/>
  <c r="D665" i="1"/>
  <c r="P664" i="1"/>
  <c r="O664" i="1"/>
  <c r="Q664" i="1" s="1"/>
  <c r="X664" i="1" s="1"/>
  <c r="N664" i="1"/>
  <c r="J664" i="1"/>
  <c r="I664" i="1"/>
  <c r="H664" i="1"/>
  <c r="D664" i="1"/>
  <c r="P663" i="1"/>
  <c r="O663" i="1"/>
  <c r="Q663" i="1" s="1"/>
  <c r="X663" i="1" s="1"/>
  <c r="N663" i="1"/>
  <c r="J663" i="1"/>
  <c r="I663" i="1"/>
  <c r="H663" i="1"/>
  <c r="D663" i="1"/>
  <c r="P662" i="1"/>
  <c r="O662" i="1"/>
  <c r="Q662" i="1" s="1"/>
  <c r="U662" i="1" s="1"/>
  <c r="N662" i="1"/>
  <c r="J662" i="1"/>
  <c r="I662" i="1"/>
  <c r="H662" i="1"/>
  <c r="D662" i="1"/>
  <c r="P661" i="1"/>
  <c r="O661" i="1"/>
  <c r="Q661" i="1" s="1"/>
  <c r="N661" i="1"/>
  <c r="J661" i="1"/>
  <c r="I661" i="1"/>
  <c r="H661" i="1"/>
  <c r="D661" i="1"/>
  <c r="P660" i="1"/>
  <c r="O660" i="1"/>
  <c r="Q660" i="1" s="1"/>
  <c r="X660" i="1" s="1"/>
  <c r="N660" i="1"/>
  <c r="J660" i="1"/>
  <c r="I660" i="1"/>
  <c r="H660" i="1"/>
  <c r="D660" i="1"/>
  <c r="P659" i="1"/>
  <c r="O659" i="1"/>
  <c r="Q659" i="1" s="1"/>
  <c r="N659" i="1"/>
  <c r="J659" i="1"/>
  <c r="I659" i="1"/>
  <c r="H659" i="1"/>
  <c r="D659" i="1"/>
  <c r="P658" i="1"/>
  <c r="O658" i="1"/>
  <c r="Q658" i="1" s="1"/>
  <c r="N658" i="1"/>
  <c r="J658" i="1"/>
  <c r="I658" i="1"/>
  <c r="H658" i="1"/>
  <c r="D658" i="1"/>
  <c r="P657" i="1"/>
  <c r="O657" i="1"/>
  <c r="Q657" i="1" s="1"/>
  <c r="W657" i="1" s="1"/>
  <c r="N657" i="1"/>
  <c r="J657" i="1"/>
  <c r="I657" i="1"/>
  <c r="H657" i="1"/>
  <c r="D657" i="1"/>
  <c r="P656" i="1"/>
  <c r="O656" i="1"/>
  <c r="Q656" i="1" s="1"/>
  <c r="T656" i="1" s="1"/>
  <c r="N656" i="1"/>
  <c r="J656" i="1"/>
  <c r="I656" i="1"/>
  <c r="H656" i="1"/>
  <c r="D656" i="1"/>
  <c r="P655" i="1"/>
  <c r="O655" i="1"/>
  <c r="Q655" i="1" s="1"/>
  <c r="N655" i="1"/>
  <c r="J655" i="1"/>
  <c r="I655" i="1"/>
  <c r="H655" i="1"/>
  <c r="D655" i="1"/>
  <c r="P654" i="1"/>
  <c r="O654" i="1"/>
  <c r="Q654" i="1" s="1"/>
  <c r="T654" i="1" s="1"/>
  <c r="N654" i="1"/>
  <c r="J654" i="1"/>
  <c r="I654" i="1"/>
  <c r="H654" i="1"/>
  <c r="D654" i="1"/>
  <c r="P653" i="1"/>
  <c r="O653" i="1"/>
  <c r="Q653" i="1" s="1"/>
  <c r="W653" i="1" s="1"/>
  <c r="N653" i="1"/>
  <c r="J653" i="1"/>
  <c r="I653" i="1"/>
  <c r="H653" i="1"/>
  <c r="D653" i="1"/>
  <c r="P652" i="1"/>
  <c r="O652" i="1"/>
  <c r="Q652" i="1" s="1"/>
  <c r="N652" i="1"/>
  <c r="J652" i="1"/>
  <c r="I652" i="1"/>
  <c r="H652" i="1"/>
  <c r="D652" i="1"/>
  <c r="P651" i="1"/>
  <c r="O651" i="1"/>
  <c r="Q651" i="1" s="1"/>
  <c r="U651" i="1" s="1"/>
  <c r="N651" i="1"/>
  <c r="J651" i="1"/>
  <c r="I651" i="1"/>
  <c r="H651" i="1"/>
  <c r="D651" i="1"/>
  <c r="P650" i="1"/>
  <c r="O650" i="1"/>
  <c r="Q650" i="1" s="1"/>
  <c r="N650" i="1"/>
  <c r="J650" i="1"/>
  <c r="I650" i="1"/>
  <c r="H650" i="1"/>
  <c r="D650" i="1"/>
  <c r="P649" i="1"/>
  <c r="O649" i="1"/>
  <c r="Q649" i="1" s="1"/>
  <c r="N649" i="1"/>
  <c r="J649" i="1"/>
  <c r="I649" i="1"/>
  <c r="H649" i="1"/>
  <c r="D649" i="1"/>
  <c r="P648" i="1"/>
  <c r="O648" i="1"/>
  <c r="Q648" i="1" s="1"/>
  <c r="W648" i="1" s="1"/>
  <c r="N648" i="1"/>
  <c r="J648" i="1"/>
  <c r="I648" i="1"/>
  <c r="H648" i="1"/>
  <c r="D648" i="1"/>
  <c r="P647" i="1"/>
  <c r="O647" i="1"/>
  <c r="Q647" i="1" s="1"/>
  <c r="N647" i="1"/>
  <c r="J647" i="1"/>
  <c r="I647" i="1"/>
  <c r="H647" i="1"/>
  <c r="D647" i="1"/>
  <c r="P646" i="1"/>
  <c r="O646" i="1"/>
  <c r="Q646" i="1" s="1"/>
  <c r="U646" i="1" s="1"/>
  <c r="N646" i="1"/>
  <c r="J646" i="1"/>
  <c r="I646" i="1"/>
  <c r="H646" i="1"/>
  <c r="D646" i="1"/>
  <c r="P645" i="1"/>
  <c r="O645" i="1"/>
  <c r="Q645" i="1" s="1"/>
  <c r="N645" i="1"/>
  <c r="J645" i="1"/>
  <c r="I645" i="1"/>
  <c r="H645" i="1"/>
  <c r="D645" i="1"/>
  <c r="P644" i="1"/>
  <c r="O644" i="1"/>
  <c r="Q644" i="1" s="1"/>
  <c r="X644" i="1" s="1"/>
  <c r="N644" i="1"/>
  <c r="J644" i="1"/>
  <c r="I644" i="1"/>
  <c r="H644" i="1"/>
  <c r="D644" i="1"/>
  <c r="P643" i="1"/>
  <c r="O643" i="1"/>
  <c r="Q643" i="1" s="1"/>
  <c r="X643" i="1" s="1"/>
  <c r="N643" i="1"/>
  <c r="J643" i="1"/>
  <c r="I643" i="1"/>
  <c r="H643" i="1"/>
  <c r="D643" i="1"/>
  <c r="P642" i="1"/>
  <c r="O642" i="1"/>
  <c r="Q642" i="1" s="1"/>
  <c r="N642" i="1"/>
  <c r="J642" i="1"/>
  <c r="I642" i="1"/>
  <c r="H642" i="1"/>
  <c r="D642" i="1"/>
  <c r="P641" i="1"/>
  <c r="O641" i="1"/>
  <c r="Q641" i="1" s="1"/>
  <c r="W641" i="1" s="1"/>
  <c r="N641" i="1"/>
  <c r="J641" i="1"/>
  <c r="I641" i="1"/>
  <c r="H641" i="1"/>
  <c r="D641" i="1"/>
  <c r="P640" i="1"/>
  <c r="O640" i="1"/>
  <c r="Q640" i="1" s="1"/>
  <c r="U640" i="1" s="1"/>
  <c r="N640" i="1"/>
  <c r="J640" i="1"/>
  <c r="I640" i="1"/>
  <c r="H640" i="1"/>
  <c r="D640" i="1"/>
  <c r="P639" i="1"/>
  <c r="O639" i="1"/>
  <c r="Q639" i="1" s="1"/>
  <c r="N639" i="1"/>
  <c r="J639" i="1"/>
  <c r="I639" i="1"/>
  <c r="H639" i="1"/>
  <c r="D639" i="1"/>
  <c r="P638" i="1"/>
  <c r="O638" i="1"/>
  <c r="Q638" i="1" s="1"/>
  <c r="N638" i="1"/>
  <c r="J638" i="1"/>
  <c r="I638" i="1"/>
  <c r="H638" i="1"/>
  <c r="D638" i="1"/>
  <c r="P637" i="1"/>
  <c r="O637" i="1"/>
  <c r="Q637" i="1" s="1"/>
  <c r="N637" i="1"/>
  <c r="J637" i="1"/>
  <c r="I637" i="1"/>
  <c r="H637" i="1"/>
  <c r="D637" i="1"/>
  <c r="P636" i="1"/>
  <c r="O636" i="1"/>
  <c r="Q636" i="1" s="1"/>
  <c r="N636" i="1"/>
  <c r="J636" i="1"/>
  <c r="I636" i="1"/>
  <c r="H636" i="1"/>
  <c r="D636" i="1"/>
  <c r="P635" i="1"/>
  <c r="O635" i="1"/>
  <c r="Q635" i="1" s="1"/>
  <c r="W635" i="1" s="1"/>
  <c r="N635" i="1"/>
  <c r="J635" i="1"/>
  <c r="I635" i="1"/>
  <c r="H635" i="1"/>
  <c r="D635" i="1"/>
  <c r="P634" i="1"/>
  <c r="O634" i="1"/>
  <c r="Q634" i="1" s="1"/>
  <c r="N634" i="1"/>
  <c r="J634" i="1"/>
  <c r="I634" i="1"/>
  <c r="H634" i="1"/>
  <c r="D634" i="1"/>
  <c r="P633" i="1"/>
  <c r="O633" i="1"/>
  <c r="Q633" i="1" s="1"/>
  <c r="N633" i="1"/>
  <c r="J633" i="1"/>
  <c r="I633" i="1"/>
  <c r="H633" i="1"/>
  <c r="D633" i="1"/>
  <c r="P632" i="1"/>
  <c r="O632" i="1"/>
  <c r="Q632" i="1" s="1"/>
  <c r="T632" i="1" s="1"/>
  <c r="N632" i="1"/>
  <c r="J632" i="1"/>
  <c r="I632" i="1"/>
  <c r="H632" i="1"/>
  <c r="D632" i="1"/>
  <c r="P631" i="1"/>
  <c r="O631" i="1"/>
  <c r="Q631" i="1" s="1"/>
  <c r="N631" i="1"/>
  <c r="J631" i="1"/>
  <c r="I631" i="1"/>
  <c r="H631" i="1"/>
  <c r="D631" i="1"/>
  <c r="P630" i="1"/>
  <c r="O630" i="1"/>
  <c r="Q630" i="1" s="1"/>
  <c r="N630" i="1"/>
  <c r="J630" i="1"/>
  <c r="I630" i="1"/>
  <c r="H630" i="1"/>
  <c r="D630" i="1"/>
  <c r="P629" i="1"/>
  <c r="O629" i="1"/>
  <c r="Q629" i="1" s="1"/>
  <c r="N629" i="1"/>
  <c r="J629" i="1"/>
  <c r="I629" i="1"/>
  <c r="H629" i="1"/>
  <c r="D629" i="1"/>
  <c r="P628" i="1"/>
  <c r="O628" i="1"/>
  <c r="Q628" i="1" s="1"/>
  <c r="N628" i="1"/>
  <c r="J628" i="1"/>
  <c r="I628" i="1"/>
  <c r="H628" i="1"/>
  <c r="D628" i="1"/>
  <c r="P627" i="1"/>
  <c r="O627" i="1"/>
  <c r="Q627" i="1" s="1"/>
  <c r="N627" i="1"/>
  <c r="J627" i="1"/>
  <c r="I627" i="1"/>
  <c r="H627" i="1"/>
  <c r="D627" i="1"/>
  <c r="P626" i="1"/>
  <c r="O626" i="1"/>
  <c r="Q626" i="1" s="1"/>
  <c r="N626" i="1"/>
  <c r="J626" i="1"/>
  <c r="I626" i="1"/>
  <c r="H626" i="1"/>
  <c r="D626" i="1"/>
  <c r="P625" i="1"/>
  <c r="O625" i="1"/>
  <c r="Q625" i="1" s="1"/>
  <c r="N625" i="1"/>
  <c r="J625" i="1"/>
  <c r="I625" i="1"/>
  <c r="H625" i="1"/>
  <c r="D625" i="1"/>
  <c r="P624" i="1"/>
  <c r="O624" i="1"/>
  <c r="Q624" i="1" s="1"/>
  <c r="U624" i="1" s="1"/>
  <c r="N624" i="1"/>
  <c r="J624" i="1"/>
  <c r="I624" i="1"/>
  <c r="H624" i="1"/>
  <c r="D624" i="1"/>
  <c r="P623" i="1"/>
  <c r="O623" i="1"/>
  <c r="Q623" i="1" s="1"/>
  <c r="N623" i="1"/>
  <c r="J623" i="1"/>
  <c r="I623" i="1"/>
  <c r="H623" i="1"/>
  <c r="D623" i="1"/>
  <c r="P622" i="1"/>
  <c r="O622" i="1"/>
  <c r="Q622" i="1" s="1"/>
  <c r="T622" i="1" s="1"/>
  <c r="N622" i="1"/>
  <c r="J622" i="1"/>
  <c r="I622" i="1"/>
  <c r="H622" i="1"/>
  <c r="D622" i="1"/>
  <c r="P621" i="1"/>
  <c r="O621" i="1"/>
  <c r="Q621" i="1" s="1"/>
  <c r="W621" i="1" s="1"/>
  <c r="N621" i="1"/>
  <c r="J621" i="1"/>
  <c r="I621" i="1"/>
  <c r="H621" i="1"/>
  <c r="D621" i="1"/>
  <c r="P620" i="1"/>
  <c r="O620" i="1"/>
  <c r="Q620" i="1" s="1"/>
  <c r="N620" i="1"/>
  <c r="J620" i="1"/>
  <c r="I620" i="1"/>
  <c r="H620" i="1"/>
  <c r="D620" i="1"/>
  <c r="P619" i="1"/>
  <c r="O619" i="1"/>
  <c r="Q619" i="1" s="1"/>
  <c r="W619" i="1" s="1"/>
  <c r="N619" i="1"/>
  <c r="J619" i="1"/>
  <c r="I619" i="1"/>
  <c r="H619" i="1"/>
  <c r="D619" i="1"/>
  <c r="P618" i="1"/>
  <c r="O618" i="1"/>
  <c r="Q618" i="1" s="1"/>
  <c r="N618" i="1"/>
  <c r="J618" i="1"/>
  <c r="I618" i="1"/>
  <c r="H618" i="1"/>
  <c r="D618" i="1"/>
  <c r="P617" i="1"/>
  <c r="O617" i="1"/>
  <c r="Q617" i="1" s="1"/>
  <c r="N617" i="1"/>
  <c r="J617" i="1"/>
  <c r="I617" i="1"/>
  <c r="H617" i="1"/>
  <c r="D617" i="1"/>
  <c r="P616" i="1"/>
  <c r="O616" i="1"/>
  <c r="Q616" i="1" s="1"/>
  <c r="N616" i="1"/>
  <c r="J616" i="1"/>
  <c r="I616" i="1"/>
  <c r="H616" i="1"/>
  <c r="D616" i="1"/>
  <c r="P615" i="1"/>
  <c r="O615" i="1"/>
  <c r="Q615" i="1" s="1"/>
  <c r="X615" i="1" s="1"/>
  <c r="N615" i="1"/>
  <c r="J615" i="1"/>
  <c r="I615" i="1"/>
  <c r="H615" i="1"/>
  <c r="D615" i="1"/>
  <c r="P614" i="1"/>
  <c r="O614" i="1"/>
  <c r="Q614" i="1" s="1"/>
  <c r="U614" i="1" s="1"/>
  <c r="N614" i="1"/>
  <c r="J614" i="1"/>
  <c r="I614" i="1"/>
  <c r="H614" i="1"/>
  <c r="D614" i="1"/>
  <c r="P613" i="1"/>
  <c r="O613" i="1"/>
  <c r="Q613" i="1" s="1"/>
  <c r="N613" i="1"/>
  <c r="J613" i="1"/>
  <c r="I613" i="1"/>
  <c r="H613" i="1"/>
  <c r="D613" i="1"/>
  <c r="P612" i="1"/>
  <c r="O612" i="1"/>
  <c r="Q612" i="1" s="1"/>
  <c r="X612" i="1" s="1"/>
  <c r="N612" i="1"/>
  <c r="J612" i="1"/>
  <c r="I612" i="1"/>
  <c r="H612" i="1"/>
  <c r="D612" i="1"/>
  <c r="P611" i="1"/>
  <c r="O611" i="1"/>
  <c r="Q611" i="1" s="1"/>
  <c r="X611" i="1" s="1"/>
  <c r="N611" i="1"/>
  <c r="J611" i="1"/>
  <c r="I611" i="1"/>
  <c r="H611" i="1"/>
  <c r="D611" i="1"/>
  <c r="P610" i="1"/>
  <c r="O610" i="1"/>
  <c r="Q610" i="1" s="1"/>
  <c r="N610" i="1"/>
  <c r="J610" i="1"/>
  <c r="I610" i="1"/>
  <c r="H610" i="1"/>
  <c r="D610" i="1"/>
  <c r="P609" i="1"/>
  <c r="O609" i="1"/>
  <c r="Q609" i="1" s="1"/>
  <c r="W609" i="1" s="1"/>
  <c r="N609" i="1"/>
  <c r="J609" i="1"/>
  <c r="I609" i="1"/>
  <c r="H609" i="1"/>
  <c r="D609" i="1"/>
  <c r="P608" i="1"/>
  <c r="O608" i="1"/>
  <c r="Q608" i="1" s="1"/>
  <c r="U608" i="1" s="1"/>
  <c r="N608" i="1"/>
  <c r="J608" i="1"/>
  <c r="I608" i="1"/>
  <c r="H608" i="1"/>
  <c r="D608" i="1"/>
  <c r="P607" i="1"/>
  <c r="O607" i="1"/>
  <c r="Q607" i="1" s="1"/>
  <c r="N607" i="1"/>
  <c r="J607" i="1"/>
  <c r="I607" i="1"/>
  <c r="H607" i="1"/>
  <c r="D607" i="1"/>
  <c r="P606" i="1"/>
  <c r="O606" i="1"/>
  <c r="Q606" i="1" s="1"/>
  <c r="T606" i="1" s="1"/>
  <c r="N606" i="1"/>
  <c r="J606" i="1"/>
  <c r="I606" i="1"/>
  <c r="H606" i="1"/>
  <c r="D606" i="1"/>
  <c r="P605" i="1"/>
  <c r="O605" i="1"/>
  <c r="Q605" i="1" s="1"/>
  <c r="N605" i="1"/>
  <c r="J605" i="1"/>
  <c r="I605" i="1"/>
  <c r="H605" i="1"/>
  <c r="D605" i="1"/>
  <c r="P604" i="1"/>
  <c r="O604" i="1"/>
  <c r="Q604" i="1" s="1"/>
  <c r="U604" i="1" s="1"/>
  <c r="N604" i="1"/>
  <c r="J604" i="1"/>
  <c r="I604" i="1"/>
  <c r="H604" i="1"/>
  <c r="D604" i="1"/>
  <c r="P603" i="1"/>
  <c r="O603" i="1"/>
  <c r="Q603" i="1" s="1"/>
  <c r="W603" i="1" s="1"/>
  <c r="N603" i="1"/>
  <c r="J603" i="1"/>
  <c r="I603" i="1"/>
  <c r="H603" i="1"/>
  <c r="D603" i="1"/>
  <c r="P602" i="1"/>
  <c r="O602" i="1"/>
  <c r="Q602" i="1" s="1"/>
  <c r="N602" i="1"/>
  <c r="J602" i="1"/>
  <c r="I602" i="1"/>
  <c r="H602" i="1"/>
  <c r="D602" i="1"/>
  <c r="P601" i="1"/>
  <c r="O601" i="1"/>
  <c r="Q601" i="1" s="1"/>
  <c r="U601" i="1" s="1"/>
  <c r="N601" i="1"/>
  <c r="J601" i="1"/>
  <c r="I601" i="1"/>
  <c r="H601" i="1"/>
  <c r="D601" i="1"/>
  <c r="P600" i="1"/>
  <c r="O600" i="1"/>
  <c r="Q600" i="1" s="1"/>
  <c r="W600" i="1" s="1"/>
  <c r="N600" i="1"/>
  <c r="J600" i="1"/>
  <c r="I600" i="1"/>
  <c r="H600" i="1"/>
  <c r="D600" i="1"/>
  <c r="P599" i="1"/>
  <c r="O599" i="1"/>
  <c r="Q599" i="1" s="1"/>
  <c r="U599" i="1" s="1"/>
  <c r="N599" i="1"/>
  <c r="J599" i="1"/>
  <c r="I599" i="1"/>
  <c r="H599" i="1"/>
  <c r="D599" i="1"/>
  <c r="P598" i="1"/>
  <c r="O598" i="1"/>
  <c r="Q598" i="1" s="1"/>
  <c r="T598" i="1" s="1"/>
  <c r="N598" i="1"/>
  <c r="J598" i="1"/>
  <c r="I598" i="1"/>
  <c r="H598" i="1"/>
  <c r="D598" i="1"/>
  <c r="P597" i="1"/>
  <c r="O597" i="1"/>
  <c r="Q597" i="1" s="1"/>
  <c r="T597" i="1" s="1"/>
  <c r="N597" i="1"/>
  <c r="J597" i="1"/>
  <c r="I597" i="1"/>
  <c r="H597" i="1"/>
  <c r="D597" i="1"/>
  <c r="P596" i="1"/>
  <c r="O596" i="1"/>
  <c r="Q596" i="1" s="1"/>
  <c r="X596" i="1" s="1"/>
  <c r="N596" i="1"/>
  <c r="J596" i="1"/>
  <c r="I596" i="1"/>
  <c r="H596" i="1"/>
  <c r="D596" i="1"/>
  <c r="P595" i="1"/>
  <c r="O595" i="1"/>
  <c r="Q595" i="1" s="1"/>
  <c r="X595" i="1" s="1"/>
  <c r="N595" i="1"/>
  <c r="J595" i="1"/>
  <c r="I595" i="1"/>
  <c r="H595" i="1"/>
  <c r="D595" i="1"/>
  <c r="P594" i="1"/>
  <c r="O594" i="1"/>
  <c r="Q594" i="1" s="1"/>
  <c r="N594" i="1"/>
  <c r="J594" i="1"/>
  <c r="I594" i="1"/>
  <c r="H594" i="1"/>
  <c r="D594" i="1"/>
  <c r="P593" i="1"/>
  <c r="O593" i="1"/>
  <c r="Q593" i="1" s="1"/>
  <c r="N593" i="1"/>
  <c r="J593" i="1"/>
  <c r="I593" i="1"/>
  <c r="H593" i="1"/>
  <c r="D593" i="1"/>
  <c r="P592" i="1"/>
  <c r="O592" i="1"/>
  <c r="Q592" i="1" s="1"/>
  <c r="U592" i="1" s="1"/>
  <c r="N592" i="1"/>
  <c r="J592" i="1"/>
  <c r="I592" i="1"/>
  <c r="H592" i="1"/>
  <c r="D592" i="1"/>
  <c r="P591" i="1"/>
  <c r="O591" i="1"/>
  <c r="Q591" i="1" s="1"/>
  <c r="N591" i="1"/>
  <c r="J591" i="1"/>
  <c r="I591" i="1"/>
  <c r="H591" i="1"/>
  <c r="D591" i="1"/>
  <c r="P590" i="1"/>
  <c r="O590" i="1"/>
  <c r="Q590" i="1" s="1"/>
  <c r="N590" i="1"/>
  <c r="J590" i="1"/>
  <c r="I590" i="1"/>
  <c r="H590" i="1"/>
  <c r="D590" i="1"/>
  <c r="P589" i="1"/>
  <c r="O589" i="1"/>
  <c r="Q589" i="1" s="1"/>
  <c r="N589" i="1"/>
  <c r="J589" i="1"/>
  <c r="I589" i="1"/>
  <c r="H589" i="1"/>
  <c r="D589" i="1"/>
  <c r="P588" i="1"/>
  <c r="O588" i="1"/>
  <c r="Q588" i="1" s="1"/>
  <c r="N588" i="1"/>
  <c r="J588" i="1"/>
  <c r="I588" i="1"/>
  <c r="H588" i="1"/>
  <c r="D588" i="1"/>
  <c r="P587" i="1"/>
  <c r="O587" i="1"/>
  <c r="Q587" i="1" s="1"/>
  <c r="N587" i="1"/>
  <c r="J587" i="1"/>
  <c r="I587" i="1"/>
  <c r="H587" i="1"/>
  <c r="D587" i="1"/>
  <c r="P586" i="1"/>
  <c r="O586" i="1"/>
  <c r="Q586" i="1" s="1"/>
  <c r="N586" i="1"/>
  <c r="J586" i="1"/>
  <c r="I586" i="1"/>
  <c r="H586" i="1"/>
  <c r="D586" i="1"/>
  <c r="P585" i="1"/>
  <c r="O585" i="1"/>
  <c r="Q585" i="1" s="1"/>
  <c r="U585" i="1" s="1"/>
  <c r="N585" i="1"/>
  <c r="J585" i="1"/>
  <c r="I585" i="1"/>
  <c r="H585" i="1"/>
  <c r="D585" i="1"/>
  <c r="P584" i="1"/>
  <c r="O584" i="1"/>
  <c r="Q584" i="1" s="1"/>
  <c r="N584" i="1"/>
  <c r="J584" i="1"/>
  <c r="I584" i="1"/>
  <c r="H584" i="1"/>
  <c r="D584" i="1"/>
  <c r="P583" i="1"/>
  <c r="O583" i="1"/>
  <c r="Q583" i="1" s="1"/>
  <c r="W583" i="1" s="1"/>
  <c r="N583" i="1"/>
  <c r="J583" i="1"/>
  <c r="I583" i="1"/>
  <c r="H583" i="1"/>
  <c r="D583" i="1"/>
  <c r="P582" i="1"/>
  <c r="O582" i="1"/>
  <c r="Q582" i="1" s="1"/>
  <c r="N582" i="1"/>
  <c r="J582" i="1"/>
  <c r="I582" i="1"/>
  <c r="H582" i="1"/>
  <c r="D582" i="1"/>
  <c r="P581" i="1"/>
  <c r="O581" i="1"/>
  <c r="Q581" i="1" s="1"/>
  <c r="T581" i="1" s="1"/>
  <c r="N581" i="1"/>
  <c r="J581" i="1"/>
  <c r="I581" i="1"/>
  <c r="H581" i="1"/>
  <c r="D581" i="1"/>
  <c r="P580" i="1"/>
  <c r="O580" i="1"/>
  <c r="Q580" i="1" s="1"/>
  <c r="N580" i="1"/>
  <c r="J580" i="1"/>
  <c r="I580" i="1"/>
  <c r="H580" i="1"/>
  <c r="D580" i="1"/>
  <c r="P579" i="1"/>
  <c r="O579" i="1"/>
  <c r="Q579" i="1" s="1"/>
  <c r="N579" i="1"/>
  <c r="J579" i="1"/>
  <c r="I579" i="1"/>
  <c r="H579" i="1"/>
  <c r="D579" i="1"/>
  <c r="P578" i="1"/>
  <c r="O578" i="1"/>
  <c r="Q578" i="1" s="1"/>
  <c r="T578" i="1" s="1"/>
  <c r="N578" i="1"/>
  <c r="J578" i="1"/>
  <c r="I578" i="1"/>
  <c r="H578" i="1"/>
  <c r="D578" i="1"/>
  <c r="P577" i="1"/>
  <c r="O577" i="1"/>
  <c r="Q577" i="1" s="1"/>
  <c r="N577" i="1"/>
  <c r="J577" i="1"/>
  <c r="I577" i="1"/>
  <c r="H577" i="1"/>
  <c r="D577" i="1"/>
  <c r="P576" i="1"/>
  <c r="O576" i="1"/>
  <c r="Q576" i="1" s="1"/>
  <c r="U576" i="1" s="1"/>
  <c r="N576" i="1"/>
  <c r="J576" i="1"/>
  <c r="I576" i="1"/>
  <c r="H576" i="1"/>
  <c r="D576" i="1"/>
  <c r="P575" i="1"/>
  <c r="O575" i="1"/>
  <c r="Q575" i="1" s="1"/>
  <c r="N575" i="1"/>
  <c r="J575" i="1"/>
  <c r="I575" i="1"/>
  <c r="H575" i="1"/>
  <c r="D575" i="1"/>
  <c r="P574" i="1"/>
  <c r="O574" i="1"/>
  <c r="Q574" i="1" s="1"/>
  <c r="X574" i="1" s="1"/>
  <c r="N574" i="1"/>
  <c r="J574" i="1"/>
  <c r="I574" i="1"/>
  <c r="H574" i="1"/>
  <c r="D574" i="1"/>
  <c r="P573" i="1"/>
  <c r="O573" i="1"/>
  <c r="Q573" i="1" s="1"/>
  <c r="N573" i="1"/>
  <c r="J573" i="1"/>
  <c r="I573" i="1"/>
  <c r="H573" i="1"/>
  <c r="D573" i="1"/>
  <c r="P572" i="1"/>
  <c r="O572" i="1"/>
  <c r="Q572" i="1" s="1"/>
  <c r="X572" i="1" s="1"/>
  <c r="N572" i="1"/>
  <c r="J572" i="1"/>
  <c r="I572" i="1"/>
  <c r="H572" i="1"/>
  <c r="D572" i="1"/>
  <c r="P571" i="1"/>
  <c r="O571" i="1"/>
  <c r="Q571" i="1" s="1"/>
  <c r="N571" i="1"/>
  <c r="J571" i="1"/>
  <c r="I571" i="1"/>
  <c r="H571" i="1"/>
  <c r="D571" i="1"/>
  <c r="P570" i="1"/>
  <c r="O570" i="1"/>
  <c r="Q570" i="1" s="1"/>
  <c r="N570" i="1"/>
  <c r="J570" i="1"/>
  <c r="I570" i="1"/>
  <c r="H570" i="1"/>
  <c r="D570" i="1"/>
  <c r="P569" i="1"/>
  <c r="O569" i="1"/>
  <c r="Q569" i="1" s="1"/>
  <c r="W569" i="1" s="1"/>
  <c r="N569" i="1"/>
  <c r="J569" i="1"/>
  <c r="I569" i="1"/>
  <c r="H569" i="1"/>
  <c r="D569" i="1"/>
  <c r="P568" i="1"/>
  <c r="O568" i="1"/>
  <c r="Q568" i="1" s="1"/>
  <c r="N568" i="1"/>
  <c r="J568" i="1"/>
  <c r="I568" i="1"/>
  <c r="H568" i="1"/>
  <c r="D568" i="1"/>
  <c r="P567" i="1"/>
  <c r="O567" i="1"/>
  <c r="Q567" i="1" s="1"/>
  <c r="T567" i="1" s="1"/>
  <c r="N567" i="1"/>
  <c r="J567" i="1"/>
  <c r="I567" i="1"/>
  <c r="H567" i="1"/>
  <c r="D567" i="1"/>
  <c r="P566" i="1"/>
  <c r="O566" i="1"/>
  <c r="Q566" i="1" s="1"/>
  <c r="N566" i="1"/>
  <c r="J566" i="1"/>
  <c r="I566" i="1"/>
  <c r="H566" i="1"/>
  <c r="D566" i="1"/>
  <c r="P565" i="1"/>
  <c r="O565" i="1"/>
  <c r="Q565" i="1" s="1"/>
  <c r="N565" i="1"/>
  <c r="J565" i="1"/>
  <c r="I565" i="1"/>
  <c r="H565" i="1"/>
  <c r="D565" i="1"/>
  <c r="P564" i="1"/>
  <c r="O564" i="1"/>
  <c r="Q564" i="1" s="1"/>
  <c r="X564" i="1" s="1"/>
  <c r="N564" i="1"/>
  <c r="J564" i="1"/>
  <c r="I564" i="1"/>
  <c r="H564" i="1"/>
  <c r="D564" i="1"/>
  <c r="P563" i="1"/>
  <c r="O563" i="1"/>
  <c r="Q563" i="1" s="1"/>
  <c r="N563" i="1"/>
  <c r="J563" i="1"/>
  <c r="I563" i="1"/>
  <c r="H563" i="1"/>
  <c r="D563" i="1"/>
  <c r="P562" i="1"/>
  <c r="O562" i="1"/>
  <c r="Q562" i="1" s="1"/>
  <c r="N562" i="1"/>
  <c r="J562" i="1"/>
  <c r="I562" i="1"/>
  <c r="H562" i="1"/>
  <c r="D562" i="1"/>
  <c r="P561" i="1"/>
  <c r="O561" i="1"/>
  <c r="Q561" i="1" s="1"/>
  <c r="W561" i="1" s="1"/>
  <c r="N561" i="1"/>
  <c r="J561" i="1"/>
  <c r="I561" i="1"/>
  <c r="H561" i="1"/>
  <c r="D561" i="1"/>
  <c r="P560" i="1"/>
  <c r="O560" i="1"/>
  <c r="Q560" i="1" s="1"/>
  <c r="U560" i="1" s="1"/>
  <c r="N560" i="1"/>
  <c r="J560" i="1"/>
  <c r="I560" i="1"/>
  <c r="H560" i="1"/>
  <c r="D560" i="1"/>
  <c r="P559" i="1"/>
  <c r="O559" i="1"/>
  <c r="Q559" i="1" s="1"/>
  <c r="N559" i="1"/>
  <c r="J559" i="1"/>
  <c r="I559" i="1"/>
  <c r="H559" i="1"/>
  <c r="D559" i="1"/>
  <c r="P558" i="1"/>
  <c r="O558" i="1"/>
  <c r="Q558" i="1" s="1"/>
  <c r="T558" i="1" s="1"/>
  <c r="N558" i="1"/>
  <c r="J558" i="1"/>
  <c r="I558" i="1"/>
  <c r="H558" i="1"/>
  <c r="D558" i="1"/>
  <c r="P557" i="1"/>
  <c r="O557" i="1"/>
  <c r="Q557" i="1" s="1"/>
  <c r="U557" i="1" s="1"/>
  <c r="N557" i="1"/>
  <c r="J557" i="1"/>
  <c r="I557" i="1"/>
  <c r="H557" i="1"/>
  <c r="D557" i="1"/>
  <c r="P556" i="1"/>
  <c r="O556" i="1"/>
  <c r="Q556" i="1" s="1"/>
  <c r="N556" i="1"/>
  <c r="J556" i="1"/>
  <c r="I556" i="1"/>
  <c r="H556" i="1"/>
  <c r="D556" i="1"/>
  <c r="P555" i="1"/>
  <c r="O555" i="1"/>
  <c r="Q555" i="1" s="1"/>
  <c r="N555" i="1"/>
  <c r="J555" i="1"/>
  <c r="I555" i="1"/>
  <c r="H555" i="1"/>
  <c r="D555" i="1"/>
  <c r="P554" i="1"/>
  <c r="O554" i="1"/>
  <c r="Q554" i="1" s="1"/>
  <c r="N554" i="1"/>
  <c r="J554" i="1"/>
  <c r="I554" i="1"/>
  <c r="H554" i="1"/>
  <c r="D554" i="1"/>
  <c r="P553" i="1"/>
  <c r="O553" i="1"/>
  <c r="Q553" i="1" s="1"/>
  <c r="W553" i="1" s="1"/>
  <c r="N553" i="1"/>
  <c r="J553" i="1"/>
  <c r="I553" i="1"/>
  <c r="H553" i="1"/>
  <c r="D553" i="1"/>
  <c r="P552" i="1"/>
  <c r="O552" i="1"/>
  <c r="Q552" i="1" s="1"/>
  <c r="W552" i="1" s="1"/>
  <c r="N552" i="1"/>
  <c r="J552" i="1"/>
  <c r="I552" i="1"/>
  <c r="H552" i="1"/>
  <c r="D552" i="1"/>
  <c r="P551" i="1"/>
  <c r="O551" i="1"/>
  <c r="Q551" i="1" s="1"/>
  <c r="W551" i="1" s="1"/>
  <c r="N551" i="1"/>
  <c r="J551" i="1"/>
  <c r="I551" i="1"/>
  <c r="H551" i="1"/>
  <c r="D551" i="1"/>
  <c r="P550" i="1"/>
  <c r="O550" i="1"/>
  <c r="Q550" i="1" s="1"/>
  <c r="N550" i="1"/>
  <c r="J550" i="1"/>
  <c r="I550" i="1"/>
  <c r="H550" i="1"/>
  <c r="D550" i="1"/>
  <c r="P549" i="1"/>
  <c r="O549" i="1"/>
  <c r="Q549" i="1" s="1"/>
  <c r="T549" i="1" s="1"/>
  <c r="N549" i="1"/>
  <c r="J549" i="1"/>
  <c r="I549" i="1"/>
  <c r="H549" i="1"/>
  <c r="D549" i="1"/>
  <c r="P548" i="1"/>
  <c r="O548" i="1"/>
  <c r="Q548" i="1" s="1"/>
  <c r="N548" i="1"/>
  <c r="J548" i="1"/>
  <c r="I548" i="1"/>
  <c r="H548" i="1"/>
  <c r="D548" i="1"/>
  <c r="P547" i="1"/>
  <c r="O547" i="1"/>
  <c r="Q547" i="1" s="1"/>
  <c r="X547" i="1" s="1"/>
  <c r="N547" i="1"/>
  <c r="J547" i="1"/>
  <c r="I547" i="1"/>
  <c r="H547" i="1"/>
  <c r="D547" i="1"/>
  <c r="P546" i="1"/>
  <c r="O546" i="1"/>
  <c r="Q546" i="1" s="1"/>
  <c r="N546" i="1"/>
  <c r="J546" i="1"/>
  <c r="I546" i="1"/>
  <c r="H546" i="1"/>
  <c r="D546" i="1"/>
  <c r="P545" i="1"/>
  <c r="O545" i="1"/>
  <c r="Q545" i="1" s="1"/>
  <c r="N545" i="1"/>
  <c r="J545" i="1"/>
  <c r="I545" i="1"/>
  <c r="H545" i="1"/>
  <c r="D545" i="1"/>
  <c r="P544" i="1"/>
  <c r="O544" i="1"/>
  <c r="Q544" i="1" s="1"/>
  <c r="T544" i="1" s="1"/>
  <c r="N544" i="1"/>
  <c r="J544" i="1"/>
  <c r="I544" i="1"/>
  <c r="H544" i="1"/>
  <c r="D544" i="1"/>
  <c r="P543" i="1"/>
  <c r="O543" i="1"/>
  <c r="Q543" i="1" s="1"/>
  <c r="N543" i="1"/>
  <c r="J543" i="1"/>
  <c r="I543" i="1"/>
  <c r="H543" i="1"/>
  <c r="D543" i="1"/>
  <c r="P542" i="1"/>
  <c r="O542" i="1"/>
  <c r="Q542" i="1" s="1"/>
  <c r="N542" i="1"/>
  <c r="J542" i="1"/>
  <c r="I542" i="1"/>
  <c r="H542" i="1"/>
  <c r="D542" i="1"/>
  <c r="P541" i="1"/>
  <c r="O541" i="1"/>
  <c r="Q541" i="1" s="1"/>
  <c r="N541" i="1"/>
  <c r="J541" i="1"/>
  <c r="I541" i="1"/>
  <c r="H541" i="1"/>
  <c r="D541" i="1"/>
  <c r="P540" i="1"/>
  <c r="O540" i="1"/>
  <c r="Q540" i="1" s="1"/>
  <c r="N540" i="1"/>
  <c r="J540" i="1"/>
  <c r="I540" i="1"/>
  <c r="H540" i="1"/>
  <c r="D540" i="1"/>
  <c r="P539" i="1"/>
  <c r="O539" i="1"/>
  <c r="Q539" i="1" s="1"/>
  <c r="U539" i="1" s="1"/>
  <c r="N539" i="1"/>
  <c r="J539" i="1"/>
  <c r="I539" i="1"/>
  <c r="H539" i="1"/>
  <c r="D539" i="1"/>
  <c r="P538" i="1"/>
  <c r="O538" i="1"/>
  <c r="Q538" i="1" s="1"/>
  <c r="N538" i="1"/>
  <c r="J538" i="1"/>
  <c r="I538" i="1"/>
  <c r="H538" i="1"/>
  <c r="D538" i="1"/>
  <c r="P537" i="1"/>
  <c r="O537" i="1"/>
  <c r="Q537" i="1" s="1"/>
  <c r="U537" i="1" s="1"/>
  <c r="N537" i="1"/>
  <c r="J537" i="1"/>
  <c r="I537" i="1"/>
  <c r="H537" i="1"/>
  <c r="D537" i="1"/>
  <c r="P536" i="1"/>
  <c r="O536" i="1"/>
  <c r="Q536" i="1" s="1"/>
  <c r="W536" i="1" s="1"/>
  <c r="N536" i="1"/>
  <c r="J536" i="1"/>
  <c r="I536" i="1"/>
  <c r="H536" i="1"/>
  <c r="D536" i="1"/>
  <c r="P535" i="1"/>
  <c r="O535" i="1"/>
  <c r="Q535" i="1" s="1"/>
  <c r="W535" i="1" s="1"/>
  <c r="N535" i="1"/>
  <c r="J535" i="1"/>
  <c r="I535" i="1"/>
  <c r="H535" i="1"/>
  <c r="D535" i="1"/>
  <c r="P534" i="1"/>
  <c r="O534" i="1"/>
  <c r="Q534" i="1" s="1"/>
  <c r="U534" i="1" s="1"/>
  <c r="N534" i="1"/>
  <c r="J534" i="1"/>
  <c r="I534" i="1"/>
  <c r="H534" i="1"/>
  <c r="D534" i="1"/>
  <c r="P533" i="1"/>
  <c r="O533" i="1"/>
  <c r="Q533" i="1" s="1"/>
  <c r="N533" i="1"/>
  <c r="J533" i="1"/>
  <c r="I533" i="1"/>
  <c r="H533" i="1"/>
  <c r="D533" i="1"/>
  <c r="P532" i="1"/>
  <c r="O532" i="1"/>
  <c r="Q532" i="1" s="1"/>
  <c r="X532" i="1" s="1"/>
  <c r="N532" i="1"/>
  <c r="J532" i="1"/>
  <c r="I532" i="1"/>
  <c r="H532" i="1"/>
  <c r="D532" i="1"/>
  <c r="P531" i="1"/>
  <c r="O531" i="1"/>
  <c r="Q531" i="1" s="1"/>
  <c r="X531" i="1" s="1"/>
  <c r="N531" i="1"/>
  <c r="J531" i="1"/>
  <c r="I531" i="1"/>
  <c r="H531" i="1"/>
  <c r="D531" i="1"/>
  <c r="P530" i="1"/>
  <c r="O530" i="1"/>
  <c r="Q530" i="1" s="1"/>
  <c r="N530" i="1"/>
  <c r="J530" i="1"/>
  <c r="I530" i="1"/>
  <c r="H530" i="1"/>
  <c r="D530" i="1"/>
  <c r="P529" i="1"/>
  <c r="O529" i="1"/>
  <c r="Q529" i="1" s="1"/>
  <c r="W529" i="1" s="1"/>
  <c r="N529" i="1"/>
  <c r="J529" i="1"/>
  <c r="I529" i="1"/>
  <c r="H529" i="1"/>
  <c r="D529" i="1"/>
  <c r="P528" i="1"/>
  <c r="O528" i="1"/>
  <c r="Q528" i="1" s="1"/>
  <c r="N528" i="1"/>
  <c r="J528" i="1"/>
  <c r="I528" i="1"/>
  <c r="H528" i="1"/>
  <c r="D528" i="1"/>
  <c r="P527" i="1"/>
  <c r="O527" i="1"/>
  <c r="Q527" i="1" s="1"/>
  <c r="N527" i="1"/>
  <c r="J527" i="1"/>
  <c r="I527" i="1"/>
  <c r="H527" i="1"/>
  <c r="D527" i="1"/>
  <c r="P526" i="1"/>
  <c r="O526" i="1"/>
  <c r="Q526" i="1" s="1"/>
  <c r="X526" i="1" s="1"/>
  <c r="N526" i="1"/>
  <c r="J526" i="1"/>
  <c r="I526" i="1"/>
  <c r="H526" i="1"/>
  <c r="D526" i="1"/>
  <c r="P525" i="1"/>
  <c r="O525" i="1"/>
  <c r="Q525" i="1" s="1"/>
  <c r="N525" i="1"/>
  <c r="J525" i="1"/>
  <c r="I525" i="1"/>
  <c r="H525" i="1"/>
  <c r="D525" i="1"/>
  <c r="P524" i="1"/>
  <c r="O524" i="1"/>
  <c r="Q524" i="1" s="1"/>
  <c r="N524" i="1"/>
  <c r="J524" i="1"/>
  <c r="I524" i="1"/>
  <c r="H524" i="1"/>
  <c r="D524" i="1"/>
  <c r="P523" i="1"/>
  <c r="O523" i="1"/>
  <c r="Q523" i="1" s="1"/>
  <c r="N523" i="1"/>
  <c r="J523" i="1"/>
  <c r="I523" i="1"/>
  <c r="H523" i="1"/>
  <c r="D523" i="1"/>
  <c r="P522" i="1"/>
  <c r="O522" i="1"/>
  <c r="Q522" i="1" s="1"/>
  <c r="N522" i="1"/>
  <c r="J522" i="1"/>
  <c r="I522" i="1"/>
  <c r="H522" i="1"/>
  <c r="D522" i="1"/>
  <c r="P521" i="1"/>
  <c r="O521" i="1"/>
  <c r="Q521" i="1" s="1"/>
  <c r="N521" i="1"/>
  <c r="J521" i="1"/>
  <c r="I521" i="1"/>
  <c r="H521" i="1"/>
  <c r="D521" i="1"/>
  <c r="P520" i="1"/>
  <c r="O520" i="1"/>
  <c r="Q520" i="1" s="1"/>
  <c r="N520" i="1"/>
  <c r="J520" i="1"/>
  <c r="I520" i="1"/>
  <c r="H520" i="1"/>
  <c r="D520" i="1"/>
  <c r="P519" i="1"/>
  <c r="O519" i="1"/>
  <c r="Q519" i="1" s="1"/>
  <c r="U519" i="1" s="1"/>
  <c r="N519" i="1"/>
  <c r="J519" i="1"/>
  <c r="I519" i="1"/>
  <c r="H519" i="1"/>
  <c r="D519" i="1"/>
  <c r="P518" i="1"/>
  <c r="O518" i="1"/>
  <c r="Q518" i="1" s="1"/>
  <c r="N518" i="1"/>
  <c r="J518" i="1"/>
  <c r="I518" i="1"/>
  <c r="H518" i="1"/>
  <c r="D518" i="1"/>
  <c r="P517" i="1"/>
  <c r="O517" i="1"/>
  <c r="Q517" i="1" s="1"/>
  <c r="N517" i="1"/>
  <c r="J517" i="1"/>
  <c r="I517" i="1"/>
  <c r="H517" i="1"/>
  <c r="D517" i="1"/>
  <c r="P516" i="1"/>
  <c r="O516" i="1"/>
  <c r="Q516" i="1" s="1"/>
  <c r="X516" i="1" s="1"/>
  <c r="N516" i="1"/>
  <c r="J516" i="1"/>
  <c r="I516" i="1"/>
  <c r="H516" i="1"/>
  <c r="D516" i="1"/>
  <c r="P515" i="1"/>
  <c r="O515" i="1"/>
  <c r="Q515" i="1" s="1"/>
  <c r="X515" i="1" s="1"/>
  <c r="N515" i="1"/>
  <c r="J515" i="1"/>
  <c r="I515" i="1"/>
  <c r="H515" i="1"/>
  <c r="D515" i="1"/>
  <c r="P514" i="1"/>
  <c r="O514" i="1"/>
  <c r="Q514" i="1" s="1"/>
  <c r="U514" i="1" s="1"/>
  <c r="N514" i="1"/>
  <c r="J514" i="1"/>
  <c r="I514" i="1"/>
  <c r="H514" i="1"/>
  <c r="D514" i="1"/>
  <c r="P513" i="1"/>
  <c r="O513" i="1"/>
  <c r="Q513" i="1" s="1"/>
  <c r="T513" i="1" s="1"/>
  <c r="N513" i="1"/>
  <c r="J513" i="1"/>
  <c r="I513" i="1"/>
  <c r="H513" i="1"/>
  <c r="D513" i="1"/>
  <c r="P512" i="1"/>
  <c r="O512" i="1"/>
  <c r="Q512" i="1" s="1"/>
  <c r="U512" i="1" s="1"/>
  <c r="N512" i="1"/>
  <c r="J512" i="1"/>
  <c r="I512" i="1"/>
  <c r="H512" i="1"/>
  <c r="D512" i="1"/>
  <c r="P511" i="1"/>
  <c r="O511" i="1"/>
  <c r="Q511" i="1" s="1"/>
  <c r="N511" i="1"/>
  <c r="J511" i="1"/>
  <c r="I511" i="1"/>
  <c r="H511" i="1"/>
  <c r="D511" i="1"/>
  <c r="P510" i="1"/>
  <c r="O510" i="1"/>
  <c r="Q510" i="1" s="1"/>
  <c r="T510" i="1" s="1"/>
  <c r="N510" i="1"/>
  <c r="J510" i="1"/>
  <c r="I510" i="1"/>
  <c r="H510" i="1"/>
  <c r="D510" i="1"/>
  <c r="P509" i="1"/>
  <c r="O509" i="1"/>
  <c r="Q509" i="1" s="1"/>
  <c r="U509" i="1" s="1"/>
  <c r="N509" i="1"/>
  <c r="J509" i="1"/>
  <c r="I509" i="1"/>
  <c r="H509" i="1"/>
  <c r="D509" i="1"/>
  <c r="P508" i="1"/>
  <c r="O508" i="1"/>
  <c r="Q508" i="1" s="1"/>
  <c r="N508" i="1"/>
  <c r="J508" i="1"/>
  <c r="I508" i="1"/>
  <c r="H508" i="1"/>
  <c r="D508" i="1"/>
  <c r="P507" i="1"/>
  <c r="O507" i="1"/>
  <c r="Q507" i="1" s="1"/>
  <c r="N507" i="1"/>
  <c r="J507" i="1"/>
  <c r="I507" i="1"/>
  <c r="H507" i="1"/>
  <c r="D507" i="1"/>
  <c r="P506" i="1"/>
  <c r="O506" i="1"/>
  <c r="Q506" i="1" s="1"/>
  <c r="N506" i="1"/>
  <c r="J506" i="1"/>
  <c r="I506" i="1"/>
  <c r="H506" i="1"/>
  <c r="D506" i="1"/>
  <c r="P505" i="1"/>
  <c r="O505" i="1"/>
  <c r="Q505" i="1" s="1"/>
  <c r="N505" i="1"/>
  <c r="J505" i="1"/>
  <c r="I505" i="1"/>
  <c r="H505" i="1"/>
  <c r="D505" i="1"/>
  <c r="P504" i="1"/>
  <c r="O504" i="1"/>
  <c r="Q504" i="1" s="1"/>
  <c r="T504" i="1" s="1"/>
  <c r="N504" i="1"/>
  <c r="J504" i="1"/>
  <c r="I504" i="1"/>
  <c r="H504" i="1"/>
  <c r="D504" i="1"/>
  <c r="P503" i="1"/>
  <c r="O503" i="1"/>
  <c r="Q503" i="1" s="1"/>
  <c r="U503" i="1" s="1"/>
  <c r="N503" i="1"/>
  <c r="J503" i="1"/>
  <c r="I503" i="1"/>
  <c r="H503" i="1"/>
  <c r="D503" i="1"/>
  <c r="P502" i="1"/>
  <c r="O502" i="1"/>
  <c r="Q502" i="1" s="1"/>
  <c r="N502" i="1"/>
  <c r="J502" i="1"/>
  <c r="I502" i="1"/>
  <c r="H502" i="1"/>
  <c r="D502" i="1"/>
  <c r="P501" i="1"/>
  <c r="O501" i="1"/>
  <c r="Q501" i="1" s="1"/>
  <c r="T501" i="1" s="1"/>
  <c r="N501" i="1"/>
  <c r="J501" i="1"/>
  <c r="I501" i="1"/>
  <c r="H501" i="1"/>
  <c r="D501" i="1"/>
  <c r="P500" i="1"/>
  <c r="O500" i="1"/>
  <c r="Q500" i="1" s="1"/>
  <c r="X500" i="1" s="1"/>
  <c r="N500" i="1"/>
  <c r="J500" i="1"/>
  <c r="I500" i="1"/>
  <c r="H500" i="1"/>
  <c r="D500" i="1"/>
  <c r="P499" i="1"/>
  <c r="O499" i="1"/>
  <c r="Q499" i="1" s="1"/>
  <c r="X499" i="1" s="1"/>
  <c r="N499" i="1"/>
  <c r="J499" i="1"/>
  <c r="I499" i="1"/>
  <c r="H499" i="1"/>
  <c r="D499" i="1"/>
  <c r="P498" i="1"/>
  <c r="O498" i="1"/>
  <c r="Q498" i="1" s="1"/>
  <c r="T498" i="1" s="1"/>
  <c r="N498" i="1"/>
  <c r="J498" i="1"/>
  <c r="I498" i="1"/>
  <c r="H498" i="1"/>
  <c r="D498" i="1"/>
  <c r="P497" i="1"/>
  <c r="O497" i="1"/>
  <c r="Q497" i="1" s="1"/>
  <c r="N497" i="1"/>
  <c r="J497" i="1"/>
  <c r="I497" i="1"/>
  <c r="H497" i="1"/>
  <c r="D497" i="1"/>
  <c r="P496" i="1"/>
  <c r="O496" i="1"/>
  <c r="Q496" i="1" s="1"/>
  <c r="U496" i="1" s="1"/>
  <c r="N496" i="1"/>
  <c r="J496" i="1"/>
  <c r="I496" i="1"/>
  <c r="H496" i="1"/>
  <c r="D496" i="1"/>
  <c r="P495" i="1"/>
  <c r="O495" i="1"/>
  <c r="Q495" i="1" s="1"/>
  <c r="N495" i="1"/>
  <c r="J495" i="1"/>
  <c r="I495" i="1"/>
  <c r="H495" i="1"/>
  <c r="D495" i="1"/>
  <c r="P494" i="1"/>
  <c r="O494" i="1"/>
  <c r="Q494" i="1" s="1"/>
  <c r="N494" i="1"/>
  <c r="J494" i="1"/>
  <c r="I494" i="1"/>
  <c r="H494" i="1"/>
  <c r="D494" i="1"/>
  <c r="P493" i="1"/>
  <c r="O493" i="1"/>
  <c r="Q493" i="1" s="1"/>
  <c r="N493" i="1"/>
  <c r="J493" i="1"/>
  <c r="I493" i="1"/>
  <c r="H493" i="1"/>
  <c r="D493" i="1"/>
  <c r="P492" i="1"/>
  <c r="O492" i="1"/>
  <c r="Q492" i="1" s="1"/>
  <c r="N492" i="1"/>
  <c r="J492" i="1"/>
  <c r="I492" i="1"/>
  <c r="H492" i="1"/>
  <c r="D492" i="1"/>
  <c r="P491" i="1"/>
  <c r="O491" i="1"/>
  <c r="Q491" i="1" s="1"/>
  <c r="N491" i="1"/>
  <c r="J491" i="1"/>
  <c r="I491" i="1"/>
  <c r="H491" i="1"/>
  <c r="D491" i="1"/>
  <c r="P490" i="1"/>
  <c r="O490" i="1"/>
  <c r="Q490" i="1" s="1"/>
  <c r="N490" i="1"/>
  <c r="J490" i="1"/>
  <c r="I490" i="1"/>
  <c r="H490" i="1"/>
  <c r="D490" i="1"/>
  <c r="P489" i="1"/>
  <c r="O489" i="1"/>
  <c r="Q489" i="1" s="1"/>
  <c r="N489" i="1"/>
  <c r="J489" i="1"/>
  <c r="I489" i="1"/>
  <c r="H489" i="1"/>
  <c r="D489" i="1"/>
  <c r="P488" i="1"/>
  <c r="O488" i="1"/>
  <c r="Q488" i="1" s="1"/>
  <c r="X488" i="1" s="1"/>
  <c r="N488" i="1"/>
  <c r="J488" i="1"/>
  <c r="I488" i="1"/>
  <c r="H488" i="1"/>
  <c r="D488" i="1"/>
  <c r="P487" i="1"/>
  <c r="O487" i="1"/>
  <c r="Q487" i="1" s="1"/>
  <c r="W487" i="1" s="1"/>
  <c r="N487" i="1"/>
  <c r="J487" i="1"/>
  <c r="I487" i="1"/>
  <c r="H487" i="1"/>
  <c r="D487" i="1"/>
  <c r="P486" i="1"/>
  <c r="O486" i="1"/>
  <c r="Q486" i="1" s="1"/>
  <c r="X486" i="1" s="1"/>
  <c r="N486" i="1"/>
  <c r="J486" i="1"/>
  <c r="I486" i="1"/>
  <c r="H486" i="1"/>
  <c r="D486" i="1"/>
  <c r="P485" i="1"/>
  <c r="O485" i="1"/>
  <c r="Q485" i="1" s="1"/>
  <c r="N485" i="1"/>
  <c r="J485" i="1"/>
  <c r="I485" i="1"/>
  <c r="H485" i="1"/>
  <c r="D485" i="1"/>
  <c r="P484" i="1"/>
  <c r="O484" i="1"/>
  <c r="Q484" i="1" s="1"/>
  <c r="X484" i="1" s="1"/>
  <c r="N484" i="1"/>
  <c r="J484" i="1"/>
  <c r="I484" i="1"/>
  <c r="H484" i="1"/>
  <c r="D484" i="1"/>
  <c r="P483" i="1"/>
  <c r="O483" i="1"/>
  <c r="Q483" i="1" s="1"/>
  <c r="W483" i="1" s="1"/>
  <c r="N483" i="1"/>
  <c r="J483" i="1"/>
  <c r="I483" i="1"/>
  <c r="H483" i="1"/>
  <c r="D483" i="1"/>
  <c r="P482" i="1"/>
  <c r="O482" i="1"/>
  <c r="Q482" i="1" s="1"/>
  <c r="N482" i="1"/>
  <c r="J482" i="1"/>
  <c r="I482" i="1"/>
  <c r="H482" i="1"/>
  <c r="D482" i="1"/>
  <c r="P481" i="1"/>
  <c r="O481" i="1"/>
  <c r="Q481" i="1" s="1"/>
  <c r="X481" i="1" s="1"/>
  <c r="N481" i="1"/>
  <c r="J481" i="1"/>
  <c r="I481" i="1"/>
  <c r="H481" i="1"/>
  <c r="D481" i="1"/>
  <c r="P480" i="1"/>
  <c r="O480" i="1"/>
  <c r="Q480" i="1" s="1"/>
  <c r="N480" i="1"/>
  <c r="J480" i="1"/>
  <c r="I480" i="1"/>
  <c r="H480" i="1"/>
  <c r="D480" i="1"/>
  <c r="P479" i="1"/>
  <c r="O479" i="1"/>
  <c r="Q479" i="1" s="1"/>
  <c r="N479" i="1"/>
  <c r="J479" i="1"/>
  <c r="I479" i="1"/>
  <c r="H479" i="1"/>
  <c r="D479" i="1"/>
  <c r="P478" i="1"/>
  <c r="O478" i="1"/>
  <c r="Q478" i="1" s="1"/>
  <c r="T478" i="1" s="1"/>
  <c r="N478" i="1"/>
  <c r="J478" i="1"/>
  <c r="I478" i="1"/>
  <c r="H478" i="1"/>
  <c r="D478" i="1"/>
  <c r="P477" i="1"/>
  <c r="O477" i="1"/>
  <c r="Q477" i="1" s="1"/>
  <c r="N477" i="1"/>
  <c r="J477" i="1"/>
  <c r="I477" i="1"/>
  <c r="H477" i="1"/>
  <c r="D477" i="1"/>
  <c r="P476" i="1"/>
  <c r="O476" i="1"/>
  <c r="Q476" i="1" s="1"/>
  <c r="N476" i="1"/>
  <c r="J476" i="1"/>
  <c r="I476" i="1"/>
  <c r="H476" i="1"/>
  <c r="D476" i="1"/>
  <c r="P475" i="1"/>
  <c r="O475" i="1"/>
  <c r="Q475" i="1" s="1"/>
  <c r="N475" i="1"/>
  <c r="J475" i="1"/>
  <c r="I475" i="1"/>
  <c r="H475" i="1"/>
  <c r="D475" i="1"/>
  <c r="P474" i="1"/>
  <c r="O474" i="1"/>
  <c r="Q474" i="1" s="1"/>
  <c r="N474" i="1"/>
  <c r="J474" i="1"/>
  <c r="I474" i="1"/>
  <c r="H474" i="1"/>
  <c r="D474" i="1"/>
  <c r="P473" i="1"/>
  <c r="O473" i="1"/>
  <c r="Q473" i="1" s="1"/>
  <c r="U473" i="1" s="1"/>
  <c r="N473" i="1"/>
  <c r="J473" i="1"/>
  <c r="I473" i="1"/>
  <c r="H473" i="1"/>
  <c r="D473" i="1"/>
  <c r="P472" i="1"/>
  <c r="O472" i="1"/>
  <c r="Q472" i="1" s="1"/>
  <c r="X472" i="1" s="1"/>
  <c r="N472" i="1"/>
  <c r="J472" i="1"/>
  <c r="I472" i="1"/>
  <c r="H472" i="1"/>
  <c r="D472" i="1"/>
  <c r="P471" i="1"/>
  <c r="O471" i="1"/>
  <c r="Q471" i="1" s="1"/>
  <c r="X471" i="1" s="1"/>
  <c r="N471" i="1"/>
  <c r="J471" i="1"/>
  <c r="I471" i="1"/>
  <c r="H471" i="1"/>
  <c r="D471" i="1"/>
  <c r="P470" i="1"/>
  <c r="O470" i="1"/>
  <c r="Q470" i="1" s="1"/>
  <c r="W470" i="1" s="1"/>
  <c r="N470" i="1"/>
  <c r="J470" i="1"/>
  <c r="I470" i="1"/>
  <c r="H470" i="1"/>
  <c r="D470" i="1"/>
  <c r="P469" i="1"/>
  <c r="O469" i="1"/>
  <c r="Q469" i="1" s="1"/>
  <c r="T469" i="1" s="1"/>
  <c r="N469" i="1"/>
  <c r="J469" i="1"/>
  <c r="I469" i="1"/>
  <c r="H469" i="1"/>
  <c r="D469" i="1"/>
  <c r="P468" i="1"/>
  <c r="O468" i="1"/>
  <c r="Q468" i="1" s="1"/>
  <c r="X468" i="1" s="1"/>
  <c r="N468" i="1"/>
  <c r="J468" i="1"/>
  <c r="I468" i="1"/>
  <c r="H468" i="1"/>
  <c r="D468" i="1"/>
  <c r="P467" i="1"/>
  <c r="O467" i="1"/>
  <c r="Q467" i="1" s="1"/>
  <c r="X467" i="1" s="1"/>
  <c r="N467" i="1"/>
  <c r="J467" i="1"/>
  <c r="I467" i="1"/>
  <c r="H467" i="1"/>
  <c r="D467" i="1"/>
  <c r="P466" i="1"/>
  <c r="O466" i="1"/>
  <c r="Q466" i="1" s="1"/>
  <c r="N466" i="1"/>
  <c r="J466" i="1"/>
  <c r="I466" i="1"/>
  <c r="H466" i="1"/>
  <c r="D466" i="1"/>
  <c r="P465" i="1"/>
  <c r="O465" i="1"/>
  <c r="Q465" i="1" s="1"/>
  <c r="T465" i="1" s="1"/>
  <c r="N465" i="1"/>
  <c r="J465" i="1"/>
  <c r="I465" i="1"/>
  <c r="H465" i="1"/>
  <c r="D465" i="1"/>
  <c r="P464" i="1"/>
  <c r="O464" i="1"/>
  <c r="Q464" i="1" s="1"/>
  <c r="U464" i="1" s="1"/>
  <c r="N464" i="1"/>
  <c r="J464" i="1"/>
  <c r="I464" i="1"/>
  <c r="H464" i="1"/>
  <c r="D464" i="1"/>
  <c r="P463" i="1"/>
  <c r="O463" i="1"/>
  <c r="Q463" i="1" s="1"/>
  <c r="N463" i="1"/>
  <c r="J463" i="1"/>
  <c r="I463" i="1"/>
  <c r="H463" i="1"/>
  <c r="D463" i="1"/>
  <c r="P462" i="1"/>
  <c r="O462" i="1"/>
  <c r="Q462" i="1" s="1"/>
  <c r="W462" i="1" s="1"/>
  <c r="N462" i="1"/>
  <c r="J462" i="1"/>
  <c r="I462" i="1"/>
  <c r="H462" i="1"/>
  <c r="D462" i="1"/>
  <c r="P461" i="1"/>
  <c r="O461" i="1"/>
  <c r="Q461" i="1" s="1"/>
  <c r="U461" i="1" s="1"/>
  <c r="N461" i="1"/>
  <c r="J461" i="1"/>
  <c r="I461" i="1"/>
  <c r="H461" i="1"/>
  <c r="D461" i="1"/>
  <c r="P460" i="1"/>
  <c r="O460" i="1"/>
  <c r="Q460" i="1" s="1"/>
  <c r="T460" i="1" s="1"/>
  <c r="N460" i="1"/>
  <c r="J460" i="1"/>
  <c r="I460" i="1"/>
  <c r="H460" i="1"/>
  <c r="D460" i="1"/>
  <c r="P459" i="1"/>
  <c r="O459" i="1"/>
  <c r="Q459" i="1" s="1"/>
  <c r="T459" i="1" s="1"/>
  <c r="N459" i="1"/>
  <c r="J459" i="1"/>
  <c r="I459" i="1"/>
  <c r="H459" i="1"/>
  <c r="D459" i="1"/>
  <c r="P458" i="1"/>
  <c r="O458" i="1"/>
  <c r="Q458" i="1" s="1"/>
  <c r="N458" i="1"/>
  <c r="J458" i="1"/>
  <c r="I458" i="1"/>
  <c r="H458" i="1"/>
  <c r="D458" i="1"/>
  <c r="P457" i="1"/>
  <c r="O457" i="1"/>
  <c r="Q457" i="1" s="1"/>
  <c r="U457" i="1" s="1"/>
  <c r="N457" i="1"/>
  <c r="J457" i="1"/>
  <c r="I457" i="1"/>
  <c r="H457" i="1"/>
  <c r="D457" i="1"/>
  <c r="P456" i="1"/>
  <c r="O456" i="1"/>
  <c r="Q456" i="1" s="1"/>
  <c r="X456" i="1" s="1"/>
  <c r="N456" i="1"/>
  <c r="J456" i="1"/>
  <c r="I456" i="1"/>
  <c r="H456" i="1"/>
  <c r="D456" i="1"/>
  <c r="P455" i="1"/>
  <c r="O455" i="1"/>
  <c r="Q455" i="1" s="1"/>
  <c r="X455" i="1" s="1"/>
  <c r="N455" i="1"/>
  <c r="J455" i="1"/>
  <c r="I455" i="1"/>
  <c r="H455" i="1"/>
  <c r="D455" i="1"/>
  <c r="P454" i="1"/>
  <c r="O454" i="1"/>
  <c r="Q454" i="1" s="1"/>
  <c r="T454" i="1" s="1"/>
  <c r="N454" i="1"/>
  <c r="J454" i="1"/>
  <c r="I454" i="1"/>
  <c r="H454" i="1"/>
  <c r="D454" i="1"/>
  <c r="P453" i="1"/>
  <c r="O453" i="1"/>
  <c r="Q453" i="1" s="1"/>
  <c r="N453" i="1"/>
  <c r="J453" i="1"/>
  <c r="I453" i="1"/>
  <c r="H453" i="1"/>
  <c r="D453" i="1"/>
  <c r="P452" i="1"/>
  <c r="O452" i="1"/>
  <c r="Q452" i="1" s="1"/>
  <c r="N452" i="1"/>
  <c r="J452" i="1"/>
  <c r="I452" i="1"/>
  <c r="H452" i="1"/>
  <c r="D452" i="1"/>
  <c r="P451" i="1"/>
  <c r="O451" i="1"/>
  <c r="Q451" i="1" s="1"/>
  <c r="N451" i="1"/>
  <c r="J451" i="1"/>
  <c r="I451" i="1"/>
  <c r="H451" i="1"/>
  <c r="D451" i="1"/>
  <c r="P450" i="1"/>
  <c r="O450" i="1"/>
  <c r="Q450" i="1" s="1"/>
  <c r="N450" i="1"/>
  <c r="J450" i="1"/>
  <c r="I450" i="1"/>
  <c r="H450" i="1"/>
  <c r="D450" i="1"/>
  <c r="P449" i="1"/>
  <c r="O449" i="1"/>
  <c r="Q449" i="1" s="1"/>
  <c r="N449" i="1"/>
  <c r="J449" i="1"/>
  <c r="I449" i="1"/>
  <c r="H449" i="1"/>
  <c r="D449" i="1"/>
  <c r="P448" i="1"/>
  <c r="O448" i="1"/>
  <c r="Q448" i="1" s="1"/>
  <c r="T448" i="1" s="1"/>
  <c r="N448" i="1"/>
  <c r="J448" i="1"/>
  <c r="I448" i="1"/>
  <c r="H448" i="1"/>
  <c r="D448" i="1"/>
  <c r="P447" i="1"/>
  <c r="O447" i="1"/>
  <c r="Q447" i="1" s="1"/>
  <c r="N447" i="1"/>
  <c r="J447" i="1"/>
  <c r="I447" i="1"/>
  <c r="H447" i="1"/>
  <c r="D447" i="1"/>
  <c r="P446" i="1"/>
  <c r="O446" i="1"/>
  <c r="Q446" i="1" s="1"/>
  <c r="N446" i="1"/>
  <c r="J446" i="1"/>
  <c r="I446" i="1"/>
  <c r="H446" i="1"/>
  <c r="D446" i="1"/>
  <c r="P445" i="1"/>
  <c r="O445" i="1"/>
  <c r="Q445" i="1" s="1"/>
  <c r="X445" i="1" s="1"/>
  <c r="N445" i="1"/>
  <c r="J445" i="1"/>
  <c r="I445" i="1"/>
  <c r="H445" i="1"/>
  <c r="D445" i="1"/>
  <c r="P444" i="1"/>
  <c r="O444" i="1"/>
  <c r="Q444" i="1" s="1"/>
  <c r="N444" i="1"/>
  <c r="J444" i="1"/>
  <c r="I444" i="1"/>
  <c r="H444" i="1"/>
  <c r="D444" i="1"/>
  <c r="P443" i="1"/>
  <c r="O443" i="1"/>
  <c r="Q443" i="1" s="1"/>
  <c r="N443" i="1"/>
  <c r="J443" i="1"/>
  <c r="I443" i="1"/>
  <c r="H443" i="1"/>
  <c r="D443" i="1"/>
  <c r="P442" i="1"/>
  <c r="O442" i="1"/>
  <c r="Q442" i="1" s="1"/>
  <c r="N442" i="1"/>
  <c r="J442" i="1"/>
  <c r="I442" i="1"/>
  <c r="H442" i="1"/>
  <c r="D442" i="1"/>
  <c r="P441" i="1"/>
  <c r="O441" i="1"/>
  <c r="Q441" i="1" s="1"/>
  <c r="N441" i="1"/>
  <c r="J441" i="1"/>
  <c r="I441" i="1"/>
  <c r="H441" i="1"/>
  <c r="D441" i="1"/>
  <c r="P440" i="1"/>
  <c r="O440" i="1"/>
  <c r="Q440" i="1" s="1"/>
  <c r="N440" i="1"/>
  <c r="J440" i="1"/>
  <c r="I440" i="1"/>
  <c r="H440" i="1"/>
  <c r="D440" i="1"/>
  <c r="P439" i="1"/>
  <c r="O439" i="1"/>
  <c r="Q439" i="1" s="1"/>
  <c r="X439" i="1" s="1"/>
  <c r="N439" i="1"/>
  <c r="J439" i="1"/>
  <c r="I439" i="1"/>
  <c r="H439" i="1"/>
  <c r="D439" i="1"/>
  <c r="P438" i="1"/>
  <c r="O438" i="1"/>
  <c r="Q438" i="1" s="1"/>
  <c r="N438" i="1"/>
  <c r="J438" i="1"/>
  <c r="I438" i="1"/>
  <c r="H438" i="1"/>
  <c r="D438" i="1"/>
  <c r="P437" i="1"/>
  <c r="O437" i="1"/>
  <c r="Q437" i="1" s="1"/>
  <c r="N437" i="1"/>
  <c r="J437" i="1"/>
  <c r="I437" i="1"/>
  <c r="H437" i="1"/>
  <c r="D437" i="1"/>
  <c r="P436" i="1"/>
  <c r="O436" i="1"/>
  <c r="Q436" i="1" s="1"/>
  <c r="X436" i="1" s="1"/>
  <c r="N436" i="1"/>
  <c r="J436" i="1"/>
  <c r="I436" i="1"/>
  <c r="H436" i="1"/>
  <c r="D436" i="1"/>
  <c r="P435" i="1"/>
  <c r="O435" i="1"/>
  <c r="Q435" i="1" s="1"/>
  <c r="W435" i="1" s="1"/>
  <c r="N435" i="1"/>
  <c r="J435" i="1"/>
  <c r="I435" i="1"/>
  <c r="H435" i="1"/>
  <c r="D435" i="1"/>
  <c r="P434" i="1"/>
  <c r="O434" i="1"/>
  <c r="Q434" i="1" s="1"/>
  <c r="N434" i="1"/>
  <c r="J434" i="1"/>
  <c r="I434" i="1"/>
  <c r="H434" i="1"/>
  <c r="D434" i="1"/>
  <c r="P433" i="1"/>
  <c r="O433" i="1"/>
  <c r="Q433" i="1" s="1"/>
  <c r="X433" i="1" s="1"/>
  <c r="N433" i="1"/>
  <c r="J433" i="1"/>
  <c r="I433" i="1"/>
  <c r="H433" i="1"/>
  <c r="D433" i="1"/>
  <c r="P432" i="1"/>
  <c r="O432" i="1"/>
  <c r="Q432" i="1" s="1"/>
  <c r="T432" i="1" s="1"/>
  <c r="N432" i="1"/>
  <c r="J432" i="1"/>
  <c r="I432" i="1"/>
  <c r="H432" i="1"/>
  <c r="D432" i="1"/>
  <c r="P431" i="1"/>
  <c r="O431" i="1"/>
  <c r="Q431" i="1" s="1"/>
  <c r="U431" i="1" s="1"/>
  <c r="N431" i="1"/>
  <c r="J431" i="1"/>
  <c r="I431" i="1"/>
  <c r="H431" i="1"/>
  <c r="D431" i="1"/>
  <c r="P430" i="1"/>
  <c r="O430" i="1"/>
  <c r="Q430" i="1" s="1"/>
  <c r="T430" i="1" s="1"/>
  <c r="N430" i="1"/>
  <c r="J430" i="1"/>
  <c r="I430" i="1"/>
  <c r="H430" i="1"/>
  <c r="D430" i="1"/>
  <c r="P429" i="1"/>
  <c r="O429" i="1"/>
  <c r="Q429" i="1" s="1"/>
  <c r="U429" i="1" s="1"/>
  <c r="N429" i="1"/>
  <c r="J429" i="1"/>
  <c r="I429" i="1"/>
  <c r="H429" i="1"/>
  <c r="D429" i="1"/>
  <c r="P428" i="1"/>
  <c r="O428" i="1"/>
  <c r="Q428" i="1" s="1"/>
  <c r="N428" i="1"/>
  <c r="J428" i="1"/>
  <c r="I428" i="1"/>
  <c r="H428" i="1"/>
  <c r="D428" i="1"/>
  <c r="P427" i="1"/>
  <c r="O427" i="1"/>
  <c r="Q427" i="1" s="1"/>
  <c r="X427" i="1" s="1"/>
  <c r="N427" i="1"/>
  <c r="J427" i="1"/>
  <c r="I427" i="1"/>
  <c r="H427" i="1"/>
  <c r="D427" i="1"/>
  <c r="P426" i="1"/>
  <c r="O426" i="1"/>
  <c r="Q426" i="1" s="1"/>
  <c r="N426" i="1"/>
  <c r="J426" i="1"/>
  <c r="I426" i="1"/>
  <c r="H426" i="1"/>
  <c r="D426" i="1"/>
  <c r="P425" i="1"/>
  <c r="O425" i="1"/>
  <c r="Q425" i="1" s="1"/>
  <c r="N425" i="1"/>
  <c r="J425" i="1"/>
  <c r="I425" i="1"/>
  <c r="H425" i="1"/>
  <c r="D425" i="1"/>
  <c r="P424" i="1"/>
  <c r="O424" i="1"/>
  <c r="Q424" i="1" s="1"/>
  <c r="N424" i="1"/>
  <c r="J424" i="1"/>
  <c r="I424" i="1"/>
  <c r="H424" i="1"/>
  <c r="D424" i="1"/>
  <c r="P423" i="1"/>
  <c r="O423" i="1"/>
  <c r="Q423" i="1" s="1"/>
  <c r="X423" i="1" s="1"/>
  <c r="N423" i="1"/>
  <c r="J423" i="1"/>
  <c r="I423" i="1"/>
  <c r="H423" i="1"/>
  <c r="D423" i="1"/>
  <c r="P422" i="1"/>
  <c r="O422" i="1"/>
  <c r="Q422" i="1" s="1"/>
  <c r="N422" i="1"/>
  <c r="J422" i="1"/>
  <c r="I422" i="1"/>
  <c r="H422" i="1"/>
  <c r="D422" i="1"/>
  <c r="P421" i="1"/>
  <c r="O421" i="1"/>
  <c r="Q421" i="1" s="1"/>
  <c r="N421" i="1"/>
  <c r="J421" i="1"/>
  <c r="I421" i="1"/>
  <c r="H421" i="1"/>
  <c r="D421" i="1"/>
  <c r="P420" i="1"/>
  <c r="O420" i="1"/>
  <c r="Q420" i="1" s="1"/>
  <c r="X420" i="1" s="1"/>
  <c r="N420" i="1"/>
  <c r="J420" i="1"/>
  <c r="I420" i="1"/>
  <c r="H420" i="1"/>
  <c r="D420" i="1"/>
  <c r="P419" i="1"/>
  <c r="O419" i="1"/>
  <c r="Q419" i="1" s="1"/>
  <c r="W419" i="1" s="1"/>
  <c r="N419" i="1"/>
  <c r="J419" i="1"/>
  <c r="I419" i="1"/>
  <c r="H419" i="1"/>
  <c r="D419" i="1"/>
  <c r="P418" i="1"/>
  <c r="O418" i="1"/>
  <c r="Q418" i="1" s="1"/>
  <c r="N418" i="1"/>
  <c r="J418" i="1"/>
  <c r="I418" i="1"/>
  <c r="H418" i="1"/>
  <c r="D418" i="1"/>
  <c r="P417" i="1"/>
  <c r="O417" i="1"/>
  <c r="Q417" i="1" s="1"/>
  <c r="X417" i="1" s="1"/>
  <c r="N417" i="1"/>
  <c r="J417" i="1"/>
  <c r="I417" i="1"/>
  <c r="H417" i="1"/>
  <c r="D417" i="1"/>
  <c r="P416" i="1"/>
  <c r="O416" i="1"/>
  <c r="Q416" i="1" s="1"/>
  <c r="X416" i="1" s="1"/>
  <c r="N416" i="1"/>
  <c r="J416" i="1"/>
  <c r="I416" i="1"/>
  <c r="H416" i="1"/>
  <c r="D416" i="1"/>
  <c r="P415" i="1"/>
  <c r="O415" i="1"/>
  <c r="Q415" i="1" s="1"/>
  <c r="U415" i="1" s="1"/>
  <c r="N415" i="1"/>
  <c r="J415" i="1"/>
  <c r="I415" i="1"/>
  <c r="H415" i="1"/>
  <c r="D415" i="1"/>
  <c r="P414" i="1"/>
  <c r="O414" i="1"/>
  <c r="Q414" i="1" s="1"/>
  <c r="T414" i="1" s="1"/>
  <c r="N414" i="1"/>
  <c r="J414" i="1"/>
  <c r="I414" i="1"/>
  <c r="H414" i="1"/>
  <c r="D414" i="1"/>
  <c r="P413" i="1"/>
  <c r="O413" i="1"/>
  <c r="Q413" i="1" s="1"/>
  <c r="U413" i="1" s="1"/>
  <c r="N413" i="1"/>
  <c r="J413" i="1"/>
  <c r="I413" i="1"/>
  <c r="H413" i="1"/>
  <c r="D413" i="1"/>
  <c r="P412" i="1"/>
  <c r="O412" i="1"/>
  <c r="Q412" i="1" s="1"/>
  <c r="T412" i="1" s="1"/>
  <c r="N412" i="1"/>
  <c r="J412" i="1"/>
  <c r="I412" i="1"/>
  <c r="H412" i="1"/>
  <c r="D412" i="1"/>
  <c r="P411" i="1"/>
  <c r="O411" i="1"/>
  <c r="Q411" i="1" s="1"/>
  <c r="N411" i="1"/>
  <c r="J411" i="1"/>
  <c r="I411" i="1"/>
  <c r="H411" i="1"/>
  <c r="D411" i="1"/>
  <c r="P410" i="1"/>
  <c r="O410" i="1"/>
  <c r="Q410" i="1" s="1"/>
  <c r="N410" i="1"/>
  <c r="J410" i="1"/>
  <c r="I410" i="1"/>
  <c r="H410" i="1"/>
  <c r="D410" i="1"/>
  <c r="P409" i="1"/>
  <c r="O409" i="1"/>
  <c r="Q409" i="1" s="1"/>
  <c r="N409" i="1"/>
  <c r="J409" i="1"/>
  <c r="I409" i="1"/>
  <c r="H409" i="1"/>
  <c r="D409" i="1"/>
  <c r="P408" i="1"/>
  <c r="O408" i="1"/>
  <c r="Q408" i="1" s="1"/>
  <c r="N408" i="1"/>
  <c r="J408" i="1"/>
  <c r="I408" i="1"/>
  <c r="H408" i="1"/>
  <c r="D408" i="1"/>
  <c r="P407" i="1"/>
  <c r="O407" i="1"/>
  <c r="Q407" i="1" s="1"/>
  <c r="N407" i="1"/>
  <c r="J407" i="1"/>
  <c r="I407" i="1"/>
  <c r="H407" i="1"/>
  <c r="D407" i="1"/>
  <c r="P406" i="1"/>
  <c r="O406" i="1"/>
  <c r="Q406" i="1" s="1"/>
  <c r="N406" i="1"/>
  <c r="J406" i="1"/>
  <c r="I406" i="1"/>
  <c r="H406" i="1"/>
  <c r="D406" i="1"/>
  <c r="P405" i="1"/>
  <c r="O405" i="1"/>
  <c r="Q405" i="1" s="1"/>
  <c r="U405" i="1" s="1"/>
  <c r="N405" i="1"/>
  <c r="J405" i="1"/>
  <c r="I405" i="1"/>
  <c r="H405" i="1"/>
  <c r="D405" i="1"/>
  <c r="P404" i="1"/>
  <c r="O404" i="1"/>
  <c r="Q404" i="1" s="1"/>
  <c r="N404" i="1"/>
  <c r="J404" i="1"/>
  <c r="I404" i="1"/>
  <c r="H404" i="1"/>
  <c r="D404" i="1"/>
  <c r="P403" i="1"/>
  <c r="O403" i="1"/>
  <c r="Q403" i="1" s="1"/>
  <c r="N403" i="1"/>
  <c r="J403" i="1"/>
  <c r="I403" i="1"/>
  <c r="H403" i="1"/>
  <c r="D403" i="1"/>
  <c r="P402" i="1"/>
  <c r="O402" i="1"/>
  <c r="Q402" i="1" s="1"/>
  <c r="X402" i="1" s="1"/>
  <c r="N402" i="1"/>
  <c r="J402" i="1"/>
  <c r="I402" i="1"/>
  <c r="H402" i="1"/>
  <c r="D402" i="1"/>
  <c r="P401" i="1"/>
  <c r="O401" i="1"/>
  <c r="Q401" i="1" s="1"/>
  <c r="N401" i="1"/>
  <c r="J401" i="1"/>
  <c r="I401" i="1"/>
  <c r="H401" i="1"/>
  <c r="D401" i="1"/>
  <c r="P400" i="1"/>
  <c r="O400" i="1"/>
  <c r="Q400" i="1" s="1"/>
  <c r="X400" i="1" s="1"/>
  <c r="N400" i="1"/>
  <c r="J400" i="1"/>
  <c r="I400" i="1"/>
  <c r="H400" i="1"/>
  <c r="D400" i="1"/>
  <c r="P399" i="1"/>
  <c r="O399" i="1"/>
  <c r="Q399" i="1" s="1"/>
  <c r="U399" i="1" s="1"/>
  <c r="N399" i="1"/>
  <c r="J399" i="1"/>
  <c r="I399" i="1"/>
  <c r="H399" i="1"/>
  <c r="D399" i="1"/>
  <c r="P398" i="1"/>
  <c r="O398" i="1"/>
  <c r="Q398" i="1" s="1"/>
  <c r="X398" i="1" s="1"/>
  <c r="N398" i="1"/>
  <c r="J398" i="1"/>
  <c r="I398" i="1"/>
  <c r="H398" i="1"/>
  <c r="D398" i="1"/>
  <c r="P397" i="1"/>
  <c r="O397" i="1"/>
  <c r="Q397" i="1" s="1"/>
  <c r="N397" i="1"/>
  <c r="J397" i="1"/>
  <c r="I397" i="1"/>
  <c r="H397" i="1"/>
  <c r="D397" i="1"/>
  <c r="P396" i="1"/>
  <c r="O396" i="1"/>
  <c r="Q396" i="1" s="1"/>
  <c r="N396" i="1"/>
  <c r="J396" i="1"/>
  <c r="I396" i="1"/>
  <c r="H396" i="1"/>
  <c r="D396" i="1"/>
  <c r="P395" i="1"/>
  <c r="O395" i="1"/>
  <c r="Q395" i="1" s="1"/>
  <c r="N395" i="1"/>
  <c r="J395" i="1"/>
  <c r="I395" i="1"/>
  <c r="H395" i="1"/>
  <c r="D395" i="1"/>
  <c r="P394" i="1"/>
  <c r="O394" i="1"/>
  <c r="Q394" i="1" s="1"/>
  <c r="N394" i="1"/>
  <c r="J394" i="1"/>
  <c r="I394" i="1"/>
  <c r="H394" i="1"/>
  <c r="D394" i="1"/>
  <c r="P393" i="1"/>
  <c r="O393" i="1"/>
  <c r="Q393" i="1" s="1"/>
  <c r="N393" i="1"/>
  <c r="J393" i="1"/>
  <c r="I393" i="1"/>
  <c r="H393" i="1"/>
  <c r="D393" i="1"/>
  <c r="P392" i="1"/>
  <c r="O392" i="1"/>
  <c r="Q392" i="1" s="1"/>
  <c r="N392" i="1"/>
  <c r="J392" i="1"/>
  <c r="I392" i="1"/>
  <c r="H392" i="1"/>
  <c r="D392" i="1"/>
  <c r="P391" i="1"/>
  <c r="O391" i="1"/>
  <c r="Q391" i="1" s="1"/>
  <c r="N391" i="1"/>
  <c r="J391" i="1"/>
  <c r="I391" i="1"/>
  <c r="H391" i="1"/>
  <c r="D391" i="1"/>
  <c r="P390" i="1"/>
  <c r="O390" i="1"/>
  <c r="Q390" i="1" s="1"/>
  <c r="X390" i="1" s="1"/>
  <c r="N390" i="1"/>
  <c r="J390" i="1"/>
  <c r="I390" i="1"/>
  <c r="H390" i="1"/>
  <c r="D390" i="1"/>
  <c r="P389" i="1"/>
  <c r="O389" i="1"/>
  <c r="Q389" i="1" s="1"/>
  <c r="T389" i="1" s="1"/>
  <c r="N389" i="1"/>
  <c r="J389" i="1"/>
  <c r="I389" i="1"/>
  <c r="H389" i="1"/>
  <c r="D389" i="1"/>
  <c r="P388" i="1"/>
  <c r="O388" i="1"/>
  <c r="Q388" i="1" s="1"/>
  <c r="N388" i="1"/>
  <c r="J388" i="1"/>
  <c r="I388" i="1"/>
  <c r="H388" i="1"/>
  <c r="D388" i="1"/>
  <c r="P387" i="1"/>
  <c r="O387" i="1"/>
  <c r="Q387" i="1" s="1"/>
  <c r="N387" i="1"/>
  <c r="J387" i="1"/>
  <c r="I387" i="1"/>
  <c r="H387" i="1"/>
  <c r="D387" i="1"/>
  <c r="P386" i="1"/>
  <c r="O386" i="1"/>
  <c r="Q386" i="1" s="1"/>
  <c r="N386" i="1"/>
  <c r="J386" i="1"/>
  <c r="I386" i="1"/>
  <c r="H386" i="1"/>
  <c r="D386" i="1"/>
  <c r="P385" i="1"/>
  <c r="O385" i="1"/>
  <c r="Q385" i="1" s="1"/>
  <c r="N385" i="1"/>
  <c r="J385" i="1"/>
  <c r="I385" i="1"/>
  <c r="H385" i="1"/>
  <c r="D385" i="1"/>
  <c r="P384" i="1"/>
  <c r="O384" i="1"/>
  <c r="Q384" i="1" s="1"/>
  <c r="U384" i="1" s="1"/>
  <c r="N384" i="1"/>
  <c r="J384" i="1"/>
  <c r="I384" i="1"/>
  <c r="H384" i="1"/>
  <c r="D384" i="1"/>
  <c r="P383" i="1"/>
  <c r="O383" i="1"/>
  <c r="Q383" i="1" s="1"/>
  <c r="W383" i="1" s="1"/>
  <c r="N383" i="1"/>
  <c r="J383" i="1"/>
  <c r="I383" i="1"/>
  <c r="H383" i="1"/>
  <c r="D383" i="1"/>
  <c r="P382" i="1"/>
  <c r="O382" i="1"/>
  <c r="Q382" i="1" s="1"/>
  <c r="X382" i="1" s="1"/>
  <c r="N382" i="1"/>
  <c r="J382" i="1"/>
  <c r="I382" i="1"/>
  <c r="H382" i="1"/>
  <c r="D382" i="1"/>
  <c r="P381" i="1"/>
  <c r="O381" i="1"/>
  <c r="Q381" i="1" s="1"/>
  <c r="U381" i="1" s="1"/>
  <c r="N381" i="1"/>
  <c r="J381" i="1"/>
  <c r="I381" i="1"/>
  <c r="H381" i="1"/>
  <c r="D381" i="1"/>
  <c r="P380" i="1"/>
  <c r="O380" i="1"/>
  <c r="Q380" i="1" s="1"/>
  <c r="W380" i="1" s="1"/>
  <c r="N380" i="1"/>
  <c r="J380" i="1"/>
  <c r="I380" i="1"/>
  <c r="H380" i="1"/>
  <c r="D380" i="1"/>
  <c r="P379" i="1"/>
  <c r="O379" i="1"/>
  <c r="Q379" i="1" s="1"/>
  <c r="N379" i="1"/>
  <c r="J379" i="1"/>
  <c r="I379" i="1"/>
  <c r="H379" i="1"/>
  <c r="D379" i="1"/>
  <c r="P378" i="1"/>
  <c r="O378" i="1"/>
  <c r="Q378" i="1" s="1"/>
  <c r="N378" i="1"/>
  <c r="J378" i="1"/>
  <c r="I378" i="1"/>
  <c r="H378" i="1"/>
  <c r="D378" i="1"/>
  <c r="P377" i="1"/>
  <c r="O377" i="1"/>
  <c r="Q377" i="1" s="1"/>
  <c r="N377" i="1"/>
  <c r="J377" i="1"/>
  <c r="I377" i="1"/>
  <c r="H377" i="1"/>
  <c r="D377" i="1"/>
  <c r="P376" i="1"/>
  <c r="O376" i="1"/>
  <c r="Q376" i="1" s="1"/>
  <c r="N376" i="1"/>
  <c r="J376" i="1"/>
  <c r="I376" i="1"/>
  <c r="H376" i="1"/>
  <c r="D376" i="1"/>
  <c r="P375" i="1"/>
  <c r="O375" i="1"/>
  <c r="Q375" i="1" s="1"/>
  <c r="N375" i="1"/>
  <c r="J375" i="1"/>
  <c r="I375" i="1"/>
  <c r="H375" i="1"/>
  <c r="D375" i="1"/>
  <c r="P374" i="1"/>
  <c r="O374" i="1"/>
  <c r="Q374" i="1" s="1"/>
  <c r="N374" i="1"/>
  <c r="J374" i="1"/>
  <c r="I374" i="1"/>
  <c r="H374" i="1"/>
  <c r="D374" i="1"/>
  <c r="P373" i="1"/>
  <c r="O373" i="1"/>
  <c r="Q373" i="1" s="1"/>
  <c r="U373" i="1" s="1"/>
  <c r="N373" i="1"/>
  <c r="J373" i="1"/>
  <c r="I373" i="1"/>
  <c r="H373" i="1"/>
  <c r="D373" i="1"/>
  <c r="P372" i="1"/>
  <c r="O372" i="1"/>
  <c r="Q372" i="1" s="1"/>
  <c r="T372" i="1" s="1"/>
  <c r="N372" i="1"/>
  <c r="J372" i="1"/>
  <c r="I372" i="1"/>
  <c r="H372" i="1"/>
  <c r="D372" i="1"/>
  <c r="P371" i="1"/>
  <c r="O371" i="1"/>
  <c r="Q371" i="1" s="1"/>
  <c r="U371" i="1" s="1"/>
  <c r="N371" i="1"/>
  <c r="J371" i="1"/>
  <c r="I371" i="1"/>
  <c r="H371" i="1"/>
  <c r="D371" i="1"/>
  <c r="P370" i="1"/>
  <c r="O370" i="1"/>
  <c r="Q370" i="1" s="1"/>
  <c r="U370" i="1" s="1"/>
  <c r="N370" i="1"/>
  <c r="J370" i="1"/>
  <c r="I370" i="1"/>
  <c r="H370" i="1"/>
  <c r="D370" i="1"/>
  <c r="P369" i="1"/>
  <c r="O369" i="1"/>
  <c r="Q369" i="1" s="1"/>
  <c r="N369" i="1"/>
  <c r="J369" i="1"/>
  <c r="I369" i="1"/>
  <c r="H369" i="1"/>
  <c r="D369" i="1"/>
  <c r="P368" i="1"/>
  <c r="O368" i="1"/>
  <c r="Q368" i="1" s="1"/>
  <c r="N368" i="1"/>
  <c r="J368" i="1"/>
  <c r="I368" i="1"/>
  <c r="H368" i="1"/>
  <c r="D368" i="1"/>
  <c r="P367" i="1"/>
  <c r="O367" i="1"/>
  <c r="Q367" i="1" s="1"/>
  <c r="W367" i="1" s="1"/>
  <c r="N367" i="1"/>
  <c r="J367" i="1"/>
  <c r="I367" i="1"/>
  <c r="H367" i="1"/>
  <c r="D367" i="1"/>
  <c r="P366" i="1"/>
  <c r="O366" i="1"/>
  <c r="Q366" i="1" s="1"/>
  <c r="X366" i="1" s="1"/>
  <c r="N366" i="1"/>
  <c r="J366" i="1"/>
  <c r="I366" i="1"/>
  <c r="H366" i="1"/>
  <c r="D366" i="1"/>
  <c r="P365" i="1"/>
  <c r="O365" i="1"/>
  <c r="Q365" i="1" s="1"/>
  <c r="X365" i="1" s="1"/>
  <c r="N365" i="1"/>
  <c r="J365" i="1"/>
  <c r="I365" i="1"/>
  <c r="H365" i="1"/>
  <c r="D365" i="1"/>
  <c r="P364" i="1"/>
  <c r="O364" i="1"/>
  <c r="Q364" i="1" s="1"/>
  <c r="X364" i="1" s="1"/>
  <c r="N364" i="1"/>
  <c r="J364" i="1"/>
  <c r="I364" i="1"/>
  <c r="H364" i="1"/>
  <c r="D364" i="1"/>
  <c r="P363" i="1"/>
  <c r="O363" i="1"/>
  <c r="Q363" i="1" s="1"/>
  <c r="T363" i="1" s="1"/>
  <c r="N363" i="1"/>
  <c r="J363" i="1"/>
  <c r="I363" i="1"/>
  <c r="H363" i="1"/>
  <c r="D363" i="1"/>
  <c r="P362" i="1"/>
  <c r="O362" i="1"/>
  <c r="Q362" i="1" s="1"/>
  <c r="N362" i="1"/>
  <c r="J362" i="1"/>
  <c r="I362" i="1"/>
  <c r="H362" i="1"/>
  <c r="D362" i="1"/>
  <c r="P361" i="1"/>
  <c r="O361" i="1"/>
  <c r="Q361" i="1" s="1"/>
  <c r="N361" i="1"/>
  <c r="J361" i="1"/>
  <c r="I361" i="1"/>
  <c r="H361" i="1"/>
  <c r="D361" i="1"/>
  <c r="P360" i="1"/>
  <c r="O360" i="1"/>
  <c r="Q360" i="1" s="1"/>
  <c r="N360" i="1"/>
  <c r="J360" i="1"/>
  <c r="I360" i="1"/>
  <c r="H360" i="1"/>
  <c r="D360" i="1"/>
  <c r="P359" i="1"/>
  <c r="O359" i="1"/>
  <c r="Q359" i="1" s="1"/>
  <c r="U359" i="1" s="1"/>
  <c r="N359" i="1"/>
  <c r="J359" i="1"/>
  <c r="I359" i="1"/>
  <c r="H359" i="1"/>
  <c r="D359" i="1"/>
  <c r="P358" i="1"/>
  <c r="O358" i="1"/>
  <c r="Q358" i="1" s="1"/>
  <c r="W358" i="1" s="1"/>
  <c r="N358" i="1"/>
  <c r="J358" i="1"/>
  <c r="I358" i="1"/>
  <c r="H358" i="1"/>
  <c r="D358" i="1"/>
  <c r="P357" i="1"/>
  <c r="O357" i="1"/>
  <c r="Q357" i="1" s="1"/>
  <c r="N357" i="1"/>
  <c r="J357" i="1"/>
  <c r="I357" i="1"/>
  <c r="H357" i="1"/>
  <c r="D357" i="1"/>
  <c r="P356" i="1"/>
  <c r="O356" i="1"/>
  <c r="Q356" i="1" s="1"/>
  <c r="T356" i="1" s="1"/>
  <c r="N356" i="1"/>
  <c r="J356" i="1"/>
  <c r="I356" i="1"/>
  <c r="H356" i="1"/>
  <c r="D356" i="1"/>
  <c r="P355" i="1"/>
  <c r="O355" i="1"/>
  <c r="Q355" i="1" s="1"/>
  <c r="X355" i="1" s="1"/>
  <c r="N355" i="1"/>
  <c r="J355" i="1"/>
  <c r="I355" i="1"/>
  <c r="H355" i="1"/>
  <c r="D355" i="1"/>
  <c r="P354" i="1"/>
  <c r="O354" i="1"/>
  <c r="Q354" i="1" s="1"/>
  <c r="N354" i="1"/>
  <c r="J354" i="1"/>
  <c r="I354" i="1"/>
  <c r="H354" i="1"/>
  <c r="D354" i="1"/>
  <c r="P353" i="1"/>
  <c r="O353" i="1"/>
  <c r="Q353" i="1" s="1"/>
  <c r="N353" i="1"/>
  <c r="J353" i="1"/>
  <c r="I353" i="1"/>
  <c r="H353" i="1"/>
  <c r="D353" i="1"/>
  <c r="P352" i="1"/>
  <c r="O352" i="1"/>
  <c r="Q352" i="1" s="1"/>
  <c r="N352" i="1"/>
  <c r="J352" i="1"/>
  <c r="I352" i="1"/>
  <c r="H352" i="1"/>
  <c r="D352" i="1"/>
  <c r="P351" i="1"/>
  <c r="O351" i="1"/>
  <c r="Q351" i="1" s="1"/>
  <c r="N351" i="1"/>
  <c r="J351" i="1"/>
  <c r="I351" i="1"/>
  <c r="H351" i="1"/>
  <c r="D351" i="1"/>
  <c r="P350" i="1"/>
  <c r="O350" i="1"/>
  <c r="Q350" i="1" s="1"/>
  <c r="U350" i="1" s="1"/>
  <c r="N350" i="1"/>
  <c r="J350" i="1"/>
  <c r="I350" i="1"/>
  <c r="H350" i="1"/>
  <c r="D350" i="1"/>
  <c r="P349" i="1"/>
  <c r="O349" i="1"/>
  <c r="Q349" i="1" s="1"/>
  <c r="U349" i="1" s="1"/>
  <c r="N349" i="1"/>
  <c r="J349" i="1"/>
  <c r="I349" i="1"/>
  <c r="H349" i="1"/>
  <c r="D349" i="1"/>
  <c r="P348" i="1"/>
  <c r="O348" i="1"/>
  <c r="Q348" i="1" s="1"/>
  <c r="U348" i="1" s="1"/>
  <c r="N348" i="1"/>
  <c r="J348" i="1"/>
  <c r="I348" i="1"/>
  <c r="H348" i="1"/>
  <c r="D348" i="1"/>
  <c r="P347" i="1"/>
  <c r="O347" i="1"/>
  <c r="Q347" i="1" s="1"/>
  <c r="N347" i="1"/>
  <c r="J347" i="1"/>
  <c r="I347" i="1"/>
  <c r="H347" i="1"/>
  <c r="D347" i="1"/>
  <c r="P346" i="1"/>
  <c r="O346" i="1"/>
  <c r="Q346" i="1" s="1"/>
  <c r="W346" i="1" s="1"/>
  <c r="N346" i="1"/>
  <c r="J346" i="1"/>
  <c r="I346" i="1"/>
  <c r="H346" i="1"/>
  <c r="D346" i="1"/>
  <c r="P345" i="1"/>
  <c r="O345" i="1"/>
  <c r="Q345" i="1" s="1"/>
  <c r="N345" i="1"/>
  <c r="J345" i="1"/>
  <c r="I345" i="1"/>
  <c r="H345" i="1"/>
  <c r="D345" i="1"/>
  <c r="P344" i="1"/>
  <c r="O344" i="1"/>
  <c r="Q344" i="1" s="1"/>
  <c r="N344" i="1"/>
  <c r="J344" i="1"/>
  <c r="I344" i="1"/>
  <c r="H344" i="1"/>
  <c r="D344" i="1"/>
  <c r="P343" i="1"/>
  <c r="O343" i="1"/>
  <c r="Q343" i="1" s="1"/>
  <c r="T343" i="1" s="1"/>
  <c r="N343" i="1"/>
  <c r="J343" i="1"/>
  <c r="I343" i="1"/>
  <c r="H343" i="1"/>
  <c r="D343" i="1"/>
  <c r="P342" i="1"/>
  <c r="O342" i="1"/>
  <c r="Q342" i="1" s="1"/>
  <c r="N342" i="1"/>
  <c r="J342" i="1"/>
  <c r="I342" i="1"/>
  <c r="H342" i="1"/>
  <c r="D342" i="1"/>
  <c r="P341" i="1"/>
  <c r="O341" i="1"/>
  <c r="Q341" i="1" s="1"/>
  <c r="N341" i="1"/>
  <c r="J341" i="1"/>
  <c r="I341" i="1"/>
  <c r="H341" i="1"/>
  <c r="D341" i="1"/>
  <c r="P340" i="1"/>
  <c r="O340" i="1"/>
  <c r="Q340" i="1" s="1"/>
  <c r="N340" i="1"/>
  <c r="J340" i="1"/>
  <c r="I340" i="1"/>
  <c r="H340" i="1"/>
  <c r="D340" i="1"/>
  <c r="P339" i="1"/>
  <c r="O339" i="1"/>
  <c r="Q339" i="1" s="1"/>
  <c r="X339" i="1" s="1"/>
  <c r="N339" i="1"/>
  <c r="J339" i="1"/>
  <c r="I339" i="1"/>
  <c r="H339" i="1"/>
  <c r="D339" i="1"/>
  <c r="P338" i="1"/>
  <c r="O338" i="1"/>
  <c r="Q338" i="1" s="1"/>
  <c r="X338" i="1" s="1"/>
  <c r="N338" i="1"/>
  <c r="J338" i="1"/>
  <c r="I338" i="1"/>
  <c r="H338" i="1"/>
  <c r="D338" i="1"/>
  <c r="P337" i="1"/>
  <c r="O337" i="1"/>
  <c r="Q337" i="1" s="1"/>
  <c r="N337" i="1"/>
  <c r="J337" i="1"/>
  <c r="I337" i="1"/>
  <c r="H337" i="1"/>
  <c r="D337" i="1"/>
  <c r="P336" i="1"/>
  <c r="O336" i="1"/>
  <c r="Q336" i="1" s="1"/>
  <c r="N336" i="1"/>
  <c r="J336" i="1"/>
  <c r="I336" i="1"/>
  <c r="H336" i="1"/>
  <c r="D336" i="1"/>
  <c r="P335" i="1"/>
  <c r="O335" i="1"/>
  <c r="Q335" i="1" s="1"/>
  <c r="W335" i="1" s="1"/>
  <c r="N335" i="1"/>
  <c r="J335" i="1"/>
  <c r="I335" i="1"/>
  <c r="H335" i="1"/>
  <c r="D335" i="1"/>
  <c r="P334" i="1"/>
  <c r="O334" i="1"/>
  <c r="Q334" i="1" s="1"/>
  <c r="X334" i="1" s="1"/>
  <c r="N334" i="1"/>
  <c r="J334" i="1"/>
  <c r="I334" i="1"/>
  <c r="H334" i="1"/>
  <c r="D334" i="1"/>
  <c r="P333" i="1"/>
  <c r="O333" i="1"/>
  <c r="Q333" i="1" s="1"/>
  <c r="N333" i="1"/>
  <c r="J333" i="1"/>
  <c r="I333" i="1"/>
  <c r="H333" i="1"/>
  <c r="D333" i="1"/>
  <c r="P332" i="1"/>
  <c r="O332" i="1"/>
  <c r="Q332" i="1" s="1"/>
  <c r="N332" i="1"/>
  <c r="J332" i="1"/>
  <c r="I332" i="1"/>
  <c r="H332" i="1"/>
  <c r="D332" i="1"/>
  <c r="P331" i="1"/>
  <c r="O331" i="1"/>
  <c r="Q331" i="1" s="1"/>
  <c r="W331" i="1" s="1"/>
  <c r="N331" i="1"/>
  <c r="J331" i="1"/>
  <c r="I331" i="1"/>
  <c r="H331" i="1"/>
  <c r="D331" i="1"/>
  <c r="P330" i="1"/>
  <c r="O330" i="1"/>
  <c r="Q330" i="1" s="1"/>
  <c r="W330" i="1" s="1"/>
  <c r="N330" i="1"/>
  <c r="J330" i="1"/>
  <c r="I330" i="1"/>
  <c r="H330" i="1"/>
  <c r="D330" i="1"/>
  <c r="P329" i="1"/>
  <c r="O329" i="1"/>
  <c r="Q329" i="1" s="1"/>
  <c r="N329" i="1"/>
  <c r="J329" i="1"/>
  <c r="I329" i="1"/>
  <c r="H329" i="1"/>
  <c r="D329" i="1"/>
  <c r="P328" i="1"/>
  <c r="O328" i="1"/>
  <c r="Q328" i="1" s="1"/>
  <c r="X328" i="1" s="1"/>
  <c r="N328" i="1"/>
  <c r="J328" i="1"/>
  <c r="I328" i="1"/>
  <c r="H328" i="1"/>
  <c r="D328" i="1"/>
  <c r="P327" i="1"/>
  <c r="O327" i="1"/>
  <c r="Q327" i="1" s="1"/>
  <c r="U327" i="1" s="1"/>
  <c r="N327" i="1"/>
  <c r="J327" i="1"/>
  <c r="I327" i="1"/>
  <c r="H327" i="1"/>
  <c r="D327" i="1"/>
  <c r="P326" i="1"/>
  <c r="O326" i="1"/>
  <c r="Q326" i="1" s="1"/>
  <c r="T326" i="1" s="1"/>
  <c r="N326" i="1"/>
  <c r="J326" i="1"/>
  <c r="I326" i="1"/>
  <c r="H326" i="1"/>
  <c r="D326" i="1"/>
  <c r="P325" i="1"/>
  <c r="O325" i="1"/>
  <c r="Q325" i="1" s="1"/>
  <c r="U325" i="1" s="1"/>
  <c r="N325" i="1"/>
  <c r="J325" i="1"/>
  <c r="I325" i="1"/>
  <c r="H325" i="1"/>
  <c r="D325" i="1"/>
  <c r="P324" i="1"/>
  <c r="O324" i="1"/>
  <c r="Q324" i="1" s="1"/>
  <c r="N324" i="1"/>
  <c r="J324" i="1"/>
  <c r="I324" i="1"/>
  <c r="H324" i="1"/>
  <c r="D324" i="1"/>
  <c r="P323" i="1"/>
  <c r="O323" i="1"/>
  <c r="Q323" i="1" s="1"/>
  <c r="N323" i="1"/>
  <c r="J323" i="1"/>
  <c r="I323" i="1"/>
  <c r="H323" i="1"/>
  <c r="D323" i="1"/>
  <c r="P322" i="1"/>
  <c r="O322" i="1"/>
  <c r="Q322" i="1" s="1"/>
  <c r="N322" i="1"/>
  <c r="J322" i="1"/>
  <c r="I322" i="1"/>
  <c r="H322" i="1"/>
  <c r="D322" i="1"/>
  <c r="P321" i="1"/>
  <c r="O321" i="1"/>
  <c r="Q321" i="1" s="1"/>
  <c r="N321" i="1"/>
  <c r="J321" i="1"/>
  <c r="I321" i="1"/>
  <c r="H321" i="1"/>
  <c r="D321" i="1"/>
  <c r="P320" i="1"/>
  <c r="O320" i="1"/>
  <c r="Q320" i="1" s="1"/>
  <c r="W320" i="1" s="1"/>
  <c r="N320" i="1"/>
  <c r="J320" i="1"/>
  <c r="I320" i="1"/>
  <c r="H320" i="1"/>
  <c r="D320" i="1"/>
  <c r="P319" i="1"/>
  <c r="O319" i="1"/>
  <c r="Q319" i="1" s="1"/>
  <c r="N319" i="1"/>
  <c r="J319" i="1"/>
  <c r="I319" i="1"/>
  <c r="H319" i="1"/>
  <c r="D319" i="1"/>
  <c r="P318" i="1"/>
  <c r="O318" i="1"/>
  <c r="Q318" i="1" s="1"/>
  <c r="T318" i="1" s="1"/>
  <c r="N318" i="1"/>
  <c r="J318" i="1"/>
  <c r="I318" i="1"/>
  <c r="H318" i="1"/>
  <c r="D318" i="1"/>
  <c r="P317" i="1"/>
  <c r="O317" i="1"/>
  <c r="Q317" i="1" s="1"/>
  <c r="W317" i="1" s="1"/>
  <c r="N317" i="1"/>
  <c r="J317" i="1"/>
  <c r="I317" i="1"/>
  <c r="H317" i="1"/>
  <c r="D317" i="1"/>
  <c r="P316" i="1"/>
  <c r="O316" i="1"/>
  <c r="Q316" i="1" s="1"/>
  <c r="X316" i="1" s="1"/>
  <c r="N316" i="1"/>
  <c r="J316" i="1"/>
  <c r="I316" i="1"/>
  <c r="H316" i="1"/>
  <c r="D316" i="1"/>
  <c r="P315" i="1"/>
  <c r="O315" i="1"/>
  <c r="Q315" i="1" s="1"/>
  <c r="N315" i="1"/>
  <c r="J315" i="1"/>
  <c r="I315" i="1"/>
  <c r="H315" i="1"/>
  <c r="D315" i="1"/>
  <c r="P314" i="1"/>
  <c r="O314" i="1"/>
  <c r="Q314" i="1" s="1"/>
  <c r="W314" i="1" s="1"/>
  <c r="N314" i="1"/>
  <c r="J314" i="1"/>
  <c r="I314" i="1"/>
  <c r="H314" i="1"/>
  <c r="D314" i="1"/>
  <c r="P313" i="1"/>
  <c r="O313" i="1"/>
  <c r="Q313" i="1" s="1"/>
  <c r="W313" i="1" s="1"/>
  <c r="N313" i="1"/>
  <c r="J313" i="1"/>
  <c r="I313" i="1"/>
  <c r="H313" i="1"/>
  <c r="D313" i="1"/>
  <c r="P312" i="1"/>
  <c r="O312" i="1"/>
  <c r="Q312" i="1" s="1"/>
  <c r="N312" i="1"/>
  <c r="J312" i="1"/>
  <c r="I312" i="1"/>
  <c r="H312" i="1"/>
  <c r="D312" i="1"/>
  <c r="P311" i="1"/>
  <c r="O311" i="1"/>
  <c r="Q311" i="1" s="1"/>
  <c r="N311" i="1"/>
  <c r="J311" i="1"/>
  <c r="I311" i="1"/>
  <c r="H311" i="1"/>
  <c r="D311" i="1"/>
  <c r="P310" i="1"/>
  <c r="O310" i="1"/>
  <c r="Q310" i="1" s="1"/>
  <c r="T310" i="1" s="1"/>
  <c r="N310" i="1"/>
  <c r="J310" i="1"/>
  <c r="I310" i="1"/>
  <c r="H310" i="1"/>
  <c r="D310" i="1"/>
  <c r="P309" i="1"/>
  <c r="O309" i="1"/>
  <c r="Q309" i="1" s="1"/>
  <c r="T309" i="1" s="1"/>
  <c r="N309" i="1"/>
  <c r="J309" i="1"/>
  <c r="I309" i="1"/>
  <c r="H309" i="1"/>
  <c r="D309" i="1"/>
  <c r="P308" i="1"/>
  <c r="O308" i="1"/>
  <c r="Q308" i="1" s="1"/>
  <c r="N308" i="1"/>
  <c r="J308" i="1"/>
  <c r="I308" i="1"/>
  <c r="H308" i="1"/>
  <c r="D308" i="1"/>
  <c r="P307" i="1"/>
  <c r="O307" i="1"/>
  <c r="Q307" i="1" s="1"/>
  <c r="N307" i="1"/>
  <c r="J307" i="1"/>
  <c r="I307" i="1"/>
  <c r="H307" i="1"/>
  <c r="D307" i="1"/>
  <c r="P306" i="1"/>
  <c r="O306" i="1"/>
  <c r="Q306" i="1" s="1"/>
  <c r="N306" i="1"/>
  <c r="J306" i="1"/>
  <c r="I306" i="1"/>
  <c r="H306" i="1"/>
  <c r="D306" i="1"/>
  <c r="P305" i="1"/>
  <c r="O305" i="1"/>
  <c r="Q305" i="1" s="1"/>
  <c r="N305" i="1"/>
  <c r="J305" i="1"/>
  <c r="I305" i="1"/>
  <c r="H305" i="1"/>
  <c r="D305" i="1"/>
  <c r="P304" i="1"/>
  <c r="O304" i="1"/>
  <c r="Q304" i="1" s="1"/>
  <c r="N304" i="1"/>
  <c r="J304" i="1"/>
  <c r="I304" i="1"/>
  <c r="H304" i="1"/>
  <c r="D304" i="1"/>
  <c r="P303" i="1"/>
  <c r="O303" i="1"/>
  <c r="Q303" i="1" s="1"/>
  <c r="W303" i="1" s="1"/>
  <c r="N303" i="1"/>
  <c r="J303" i="1"/>
  <c r="I303" i="1"/>
  <c r="H303" i="1"/>
  <c r="D303" i="1"/>
  <c r="P302" i="1"/>
  <c r="O302" i="1"/>
  <c r="Q302" i="1" s="1"/>
  <c r="X302" i="1" s="1"/>
  <c r="N302" i="1"/>
  <c r="J302" i="1"/>
  <c r="I302" i="1"/>
  <c r="H302" i="1"/>
  <c r="D302" i="1"/>
  <c r="P301" i="1"/>
  <c r="O301" i="1"/>
  <c r="Q301" i="1" s="1"/>
  <c r="U301" i="1" s="1"/>
  <c r="N301" i="1"/>
  <c r="J301" i="1"/>
  <c r="I301" i="1"/>
  <c r="H301" i="1"/>
  <c r="D301" i="1"/>
  <c r="P300" i="1"/>
  <c r="O300" i="1"/>
  <c r="Q300" i="1" s="1"/>
  <c r="W300" i="1" s="1"/>
  <c r="N300" i="1"/>
  <c r="J300" i="1"/>
  <c r="I300" i="1"/>
  <c r="H300" i="1"/>
  <c r="D300" i="1"/>
  <c r="P299" i="1"/>
  <c r="O299" i="1"/>
  <c r="Q299" i="1" s="1"/>
  <c r="N299" i="1"/>
  <c r="J299" i="1"/>
  <c r="I299" i="1"/>
  <c r="H299" i="1"/>
  <c r="D299" i="1"/>
  <c r="P298" i="1"/>
  <c r="O298" i="1"/>
  <c r="Q298" i="1" s="1"/>
  <c r="T298" i="1" s="1"/>
  <c r="N298" i="1"/>
  <c r="J298" i="1"/>
  <c r="I298" i="1"/>
  <c r="H298" i="1"/>
  <c r="D298" i="1"/>
  <c r="P297" i="1"/>
  <c r="O297" i="1"/>
  <c r="Q297" i="1" s="1"/>
  <c r="X297" i="1" s="1"/>
  <c r="N297" i="1"/>
  <c r="J297" i="1"/>
  <c r="I297" i="1"/>
  <c r="H297" i="1"/>
  <c r="D297" i="1"/>
  <c r="P296" i="1"/>
  <c r="O296" i="1"/>
  <c r="Q296" i="1" s="1"/>
  <c r="N296" i="1"/>
  <c r="J296" i="1"/>
  <c r="I296" i="1"/>
  <c r="H296" i="1"/>
  <c r="D296" i="1"/>
  <c r="P295" i="1"/>
  <c r="O295" i="1"/>
  <c r="Q295" i="1" s="1"/>
  <c r="N295" i="1"/>
  <c r="J295" i="1"/>
  <c r="I295" i="1"/>
  <c r="H295" i="1"/>
  <c r="D295" i="1"/>
  <c r="P294" i="1"/>
  <c r="O294" i="1"/>
  <c r="Q294" i="1" s="1"/>
  <c r="N294" i="1"/>
  <c r="J294" i="1"/>
  <c r="I294" i="1"/>
  <c r="H294" i="1"/>
  <c r="D294" i="1"/>
  <c r="P293" i="1"/>
  <c r="O293" i="1"/>
  <c r="Q293" i="1" s="1"/>
  <c r="W293" i="1" s="1"/>
  <c r="N293" i="1"/>
  <c r="J293" i="1"/>
  <c r="I293" i="1"/>
  <c r="H293" i="1"/>
  <c r="D293" i="1"/>
  <c r="P292" i="1"/>
  <c r="O292" i="1"/>
  <c r="Q292" i="1" s="1"/>
  <c r="X292" i="1" s="1"/>
  <c r="N292" i="1"/>
  <c r="J292" i="1"/>
  <c r="I292" i="1"/>
  <c r="H292" i="1"/>
  <c r="D292" i="1"/>
  <c r="P291" i="1"/>
  <c r="O291" i="1"/>
  <c r="Q291" i="1" s="1"/>
  <c r="N291" i="1"/>
  <c r="J291" i="1"/>
  <c r="I291" i="1"/>
  <c r="H291" i="1"/>
  <c r="D291" i="1"/>
  <c r="P290" i="1"/>
  <c r="O290" i="1"/>
  <c r="Q290" i="1" s="1"/>
  <c r="N290" i="1"/>
  <c r="J290" i="1"/>
  <c r="I290" i="1"/>
  <c r="H290" i="1"/>
  <c r="D290" i="1"/>
  <c r="P289" i="1"/>
  <c r="O289" i="1"/>
  <c r="Q289" i="1" s="1"/>
  <c r="N289" i="1"/>
  <c r="J289" i="1"/>
  <c r="I289" i="1"/>
  <c r="H289" i="1"/>
  <c r="D289" i="1"/>
  <c r="P288" i="1"/>
  <c r="O288" i="1"/>
  <c r="Q288" i="1" s="1"/>
  <c r="U288" i="1" s="1"/>
  <c r="N288" i="1"/>
  <c r="J288" i="1"/>
  <c r="I288" i="1"/>
  <c r="H288" i="1"/>
  <c r="D288" i="1"/>
  <c r="P287" i="1"/>
  <c r="O287" i="1"/>
  <c r="Q287" i="1" s="1"/>
  <c r="X287" i="1" s="1"/>
  <c r="N287" i="1"/>
  <c r="J287" i="1"/>
  <c r="I287" i="1"/>
  <c r="H287" i="1"/>
  <c r="D287" i="1"/>
  <c r="P286" i="1"/>
  <c r="O286" i="1"/>
  <c r="Q286" i="1" s="1"/>
  <c r="N286" i="1"/>
  <c r="J286" i="1"/>
  <c r="I286" i="1"/>
  <c r="H286" i="1"/>
  <c r="D286" i="1"/>
  <c r="P285" i="1"/>
  <c r="O285" i="1"/>
  <c r="Q285" i="1" s="1"/>
  <c r="N285" i="1"/>
  <c r="J285" i="1"/>
  <c r="I285" i="1"/>
  <c r="H285" i="1"/>
  <c r="D285" i="1"/>
  <c r="P284" i="1"/>
  <c r="O284" i="1"/>
  <c r="Q284" i="1" s="1"/>
  <c r="N284" i="1"/>
  <c r="J284" i="1"/>
  <c r="I284" i="1"/>
  <c r="H284" i="1"/>
  <c r="D284" i="1"/>
  <c r="P283" i="1"/>
  <c r="O283" i="1"/>
  <c r="Q283" i="1" s="1"/>
  <c r="N283" i="1"/>
  <c r="J283" i="1"/>
  <c r="I283" i="1"/>
  <c r="H283" i="1"/>
  <c r="D283" i="1"/>
  <c r="P282" i="1"/>
  <c r="O282" i="1"/>
  <c r="Q282" i="1" s="1"/>
  <c r="U282" i="1" s="1"/>
  <c r="N282" i="1"/>
  <c r="J282" i="1"/>
  <c r="I282" i="1"/>
  <c r="H282" i="1"/>
  <c r="D282" i="1"/>
  <c r="P281" i="1"/>
  <c r="O281" i="1"/>
  <c r="Q281" i="1" s="1"/>
  <c r="U281" i="1" s="1"/>
  <c r="N281" i="1"/>
  <c r="J281" i="1"/>
  <c r="I281" i="1"/>
  <c r="H281" i="1"/>
  <c r="D281" i="1"/>
  <c r="P280" i="1"/>
  <c r="O280" i="1"/>
  <c r="Q280" i="1" s="1"/>
  <c r="N280" i="1"/>
  <c r="J280" i="1"/>
  <c r="I280" i="1"/>
  <c r="H280" i="1"/>
  <c r="D280" i="1"/>
  <c r="P279" i="1"/>
  <c r="O279" i="1"/>
  <c r="Q279" i="1" s="1"/>
  <c r="N279" i="1"/>
  <c r="J279" i="1"/>
  <c r="I279" i="1"/>
  <c r="H279" i="1"/>
  <c r="D279" i="1"/>
  <c r="P278" i="1"/>
  <c r="O278" i="1"/>
  <c r="Q278" i="1" s="1"/>
  <c r="N278" i="1"/>
  <c r="J278" i="1"/>
  <c r="I278" i="1"/>
  <c r="H278" i="1"/>
  <c r="D278" i="1"/>
  <c r="P277" i="1"/>
  <c r="O277" i="1"/>
  <c r="Q277" i="1" s="1"/>
  <c r="W277" i="1" s="1"/>
  <c r="N277" i="1"/>
  <c r="J277" i="1"/>
  <c r="I277" i="1"/>
  <c r="H277" i="1"/>
  <c r="D277" i="1"/>
  <c r="P276" i="1"/>
  <c r="O276" i="1"/>
  <c r="Q276" i="1" s="1"/>
  <c r="W276" i="1" s="1"/>
  <c r="N276" i="1"/>
  <c r="J276" i="1"/>
  <c r="I276" i="1"/>
  <c r="H276" i="1"/>
  <c r="D276" i="1"/>
  <c r="P275" i="1"/>
  <c r="O275" i="1"/>
  <c r="Q275" i="1" s="1"/>
  <c r="W275" i="1" s="1"/>
  <c r="N275" i="1"/>
  <c r="J275" i="1"/>
  <c r="I275" i="1"/>
  <c r="H275" i="1"/>
  <c r="D275" i="1"/>
  <c r="P274" i="1"/>
  <c r="O274" i="1"/>
  <c r="Q274" i="1" s="1"/>
  <c r="T274" i="1" s="1"/>
  <c r="N274" i="1"/>
  <c r="J274" i="1"/>
  <c r="I274" i="1"/>
  <c r="H274" i="1"/>
  <c r="D274" i="1"/>
  <c r="P273" i="1"/>
  <c r="O273" i="1"/>
  <c r="Q273" i="1" s="1"/>
  <c r="N273" i="1"/>
  <c r="J273" i="1"/>
  <c r="I273" i="1"/>
  <c r="H273" i="1"/>
  <c r="D273" i="1"/>
  <c r="P272" i="1"/>
  <c r="O272" i="1"/>
  <c r="Q272" i="1" s="1"/>
  <c r="T272" i="1" s="1"/>
  <c r="N272" i="1"/>
  <c r="J272" i="1"/>
  <c r="I272" i="1"/>
  <c r="H272" i="1"/>
  <c r="D272" i="1"/>
  <c r="P271" i="1"/>
  <c r="O271" i="1"/>
  <c r="Q271" i="1" s="1"/>
  <c r="T271" i="1" s="1"/>
  <c r="N271" i="1"/>
  <c r="J271" i="1"/>
  <c r="I271" i="1"/>
  <c r="H271" i="1"/>
  <c r="D271" i="1"/>
  <c r="P270" i="1"/>
  <c r="O270" i="1"/>
  <c r="Q270" i="1" s="1"/>
  <c r="X270" i="1" s="1"/>
  <c r="N270" i="1"/>
  <c r="J270" i="1"/>
  <c r="I270" i="1"/>
  <c r="H270" i="1"/>
  <c r="D270" i="1"/>
  <c r="P269" i="1"/>
  <c r="O269" i="1"/>
  <c r="Q269" i="1" s="1"/>
  <c r="N269" i="1"/>
  <c r="J269" i="1"/>
  <c r="I269" i="1"/>
  <c r="H269" i="1"/>
  <c r="D269" i="1"/>
  <c r="P268" i="1"/>
  <c r="O268" i="1"/>
  <c r="Q268" i="1" s="1"/>
  <c r="N268" i="1"/>
  <c r="J268" i="1"/>
  <c r="I268" i="1"/>
  <c r="H268" i="1"/>
  <c r="D268" i="1"/>
  <c r="P267" i="1"/>
  <c r="O267" i="1"/>
  <c r="Q267" i="1" s="1"/>
  <c r="N267" i="1"/>
  <c r="J267" i="1"/>
  <c r="I267" i="1"/>
  <c r="H267" i="1"/>
  <c r="D267" i="1"/>
  <c r="P266" i="1"/>
  <c r="O266" i="1"/>
  <c r="Q266" i="1" s="1"/>
  <c r="T266" i="1" s="1"/>
  <c r="N266" i="1"/>
  <c r="J266" i="1"/>
  <c r="I266" i="1"/>
  <c r="H266" i="1"/>
  <c r="D266" i="1"/>
  <c r="P265" i="1"/>
  <c r="O265" i="1"/>
  <c r="Q265" i="1" s="1"/>
  <c r="W265" i="1" s="1"/>
  <c r="N265" i="1"/>
  <c r="J265" i="1"/>
  <c r="I265" i="1"/>
  <c r="H265" i="1"/>
  <c r="D265" i="1"/>
  <c r="P264" i="1"/>
  <c r="O264" i="1"/>
  <c r="Q264" i="1" s="1"/>
  <c r="T264" i="1" s="1"/>
  <c r="N264" i="1"/>
  <c r="J264" i="1"/>
  <c r="I264" i="1"/>
  <c r="H264" i="1"/>
  <c r="D264" i="1"/>
  <c r="P263" i="1"/>
  <c r="O263" i="1"/>
  <c r="Q263" i="1" s="1"/>
  <c r="N263" i="1"/>
  <c r="J263" i="1"/>
  <c r="I263" i="1"/>
  <c r="H263" i="1"/>
  <c r="D263" i="1"/>
  <c r="P262" i="1"/>
  <c r="O262" i="1"/>
  <c r="Q262" i="1" s="1"/>
  <c r="N262" i="1"/>
  <c r="J262" i="1"/>
  <c r="I262" i="1"/>
  <c r="H262" i="1"/>
  <c r="D262" i="1"/>
  <c r="P261" i="1"/>
  <c r="O261" i="1"/>
  <c r="Q261" i="1" s="1"/>
  <c r="N261" i="1"/>
  <c r="J261" i="1"/>
  <c r="I261" i="1"/>
  <c r="H261" i="1"/>
  <c r="D261" i="1"/>
  <c r="P260" i="1"/>
  <c r="O260" i="1"/>
  <c r="Q260" i="1" s="1"/>
  <c r="U260" i="1" s="1"/>
  <c r="N260" i="1"/>
  <c r="J260" i="1"/>
  <c r="I260" i="1"/>
  <c r="H260" i="1"/>
  <c r="D260" i="1"/>
  <c r="P259" i="1"/>
  <c r="O259" i="1"/>
  <c r="Q259" i="1" s="1"/>
  <c r="W259" i="1" s="1"/>
  <c r="N259" i="1"/>
  <c r="J259" i="1"/>
  <c r="I259" i="1"/>
  <c r="H259" i="1"/>
  <c r="D259" i="1"/>
  <c r="P258" i="1"/>
  <c r="O258" i="1"/>
  <c r="Q258" i="1" s="1"/>
  <c r="T258" i="1" s="1"/>
  <c r="N258" i="1"/>
  <c r="J258" i="1"/>
  <c r="I258" i="1"/>
  <c r="H258" i="1"/>
  <c r="D258" i="1"/>
  <c r="P257" i="1"/>
  <c r="O257" i="1"/>
  <c r="Q257" i="1" s="1"/>
  <c r="N257" i="1"/>
  <c r="J257" i="1"/>
  <c r="I257" i="1"/>
  <c r="H257" i="1"/>
  <c r="D257" i="1"/>
  <c r="P256" i="1"/>
  <c r="O256" i="1"/>
  <c r="Q256" i="1" s="1"/>
  <c r="N256" i="1"/>
  <c r="J256" i="1"/>
  <c r="I256" i="1"/>
  <c r="H256" i="1"/>
  <c r="D256" i="1"/>
  <c r="P255" i="1"/>
  <c r="O255" i="1"/>
  <c r="Q255" i="1" s="1"/>
  <c r="N255" i="1"/>
  <c r="J255" i="1"/>
  <c r="I255" i="1"/>
  <c r="H255" i="1"/>
  <c r="D255" i="1"/>
  <c r="P254" i="1"/>
  <c r="O254" i="1"/>
  <c r="Q254" i="1" s="1"/>
  <c r="N254" i="1"/>
  <c r="J254" i="1"/>
  <c r="I254" i="1"/>
  <c r="H254" i="1"/>
  <c r="D254" i="1"/>
  <c r="P253" i="1"/>
  <c r="O253" i="1"/>
  <c r="Q253" i="1" s="1"/>
  <c r="N253" i="1"/>
  <c r="J253" i="1"/>
  <c r="I253" i="1"/>
  <c r="H253" i="1"/>
  <c r="D253" i="1"/>
  <c r="P252" i="1"/>
  <c r="O252" i="1"/>
  <c r="Q252" i="1" s="1"/>
  <c r="W252" i="1" s="1"/>
  <c r="N252" i="1"/>
  <c r="J252" i="1"/>
  <c r="I252" i="1"/>
  <c r="H252" i="1"/>
  <c r="D252" i="1"/>
  <c r="P251" i="1"/>
  <c r="O251" i="1"/>
  <c r="Q251" i="1" s="1"/>
  <c r="N251" i="1"/>
  <c r="J251" i="1"/>
  <c r="I251" i="1"/>
  <c r="H251" i="1"/>
  <c r="D251" i="1"/>
  <c r="P250" i="1"/>
  <c r="O250" i="1"/>
  <c r="Q250" i="1" s="1"/>
  <c r="T250" i="1" s="1"/>
  <c r="N250" i="1"/>
  <c r="J250" i="1"/>
  <c r="I250" i="1"/>
  <c r="H250" i="1"/>
  <c r="D250" i="1"/>
  <c r="P249" i="1"/>
  <c r="O249" i="1"/>
  <c r="Q249" i="1" s="1"/>
  <c r="N249" i="1"/>
  <c r="J249" i="1"/>
  <c r="I249" i="1"/>
  <c r="H249" i="1"/>
  <c r="D249" i="1"/>
  <c r="P248" i="1"/>
  <c r="O248" i="1"/>
  <c r="Q248" i="1" s="1"/>
  <c r="N248" i="1"/>
  <c r="J248" i="1"/>
  <c r="I248" i="1"/>
  <c r="H248" i="1"/>
  <c r="D248" i="1"/>
  <c r="P247" i="1"/>
  <c r="O247" i="1"/>
  <c r="Q247" i="1" s="1"/>
  <c r="N247" i="1"/>
  <c r="J247" i="1"/>
  <c r="I247" i="1"/>
  <c r="H247" i="1"/>
  <c r="D247" i="1"/>
  <c r="P246" i="1"/>
  <c r="O246" i="1"/>
  <c r="Q246" i="1" s="1"/>
  <c r="N246" i="1"/>
  <c r="J246" i="1"/>
  <c r="I246" i="1"/>
  <c r="H246" i="1"/>
  <c r="D246" i="1"/>
  <c r="P245" i="1"/>
  <c r="O245" i="1"/>
  <c r="Q245" i="1" s="1"/>
  <c r="U245" i="1" s="1"/>
  <c r="N245" i="1"/>
  <c r="J245" i="1"/>
  <c r="I245" i="1"/>
  <c r="H245" i="1"/>
  <c r="D245" i="1"/>
  <c r="P244" i="1"/>
  <c r="O244" i="1"/>
  <c r="Q244" i="1" s="1"/>
  <c r="X244" i="1" s="1"/>
  <c r="N244" i="1"/>
  <c r="J244" i="1"/>
  <c r="I244" i="1"/>
  <c r="H244" i="1"/>
  <c r="D244" i="1"/>
  <c r="P243" i="1"/>
  <c r="O243" i="1"/>
  <c r="Q243" i="1" s="1"/>
  <c r="N243" i="1"/>
  <c r="J243" i="1"/>
  <c r="I243" i="1"/>
  <c r="H243" i="1"/>
  <c r="D243" i="1"/>
  <c r="P242" i="1"/>
  <c r="O242" i="1"/>
  <c r="Q242" i="1" s="1"/>
  <c r="N242" i="1"/>
  <c r="J242" i="1"/>
  <c r="I242" i="1"/>
  <c r="H242" i="1"/>
  <c r="D242" i="1"/>
  <c r="P241" i="1"/>
  <c r="O241" i="1"/>
  <c r="Q241" i="1" s="1"/>
  <c r="N241" i="1"/>
  <c r="J241" i="1"/>
  <c r="I241" i="1"/>
  <c r="H241" i="1"/>
  <c r="D241" i="1"/>
  <c r="P240" i="1"/>
  <c r="O240" i="1"/>
  <c r="Q240" i="1" s="1"/>
  <c r="W240" i="1" s="1"/>
  <c r="N240" i="1"/>
  <c r="J240" i="1"/>
  <c r="I240" i="1"/>
  <c r="H240" i="1"/>
  <c r="D240" i="1"/>
  <c r="P239" i="1"/>
  <c r="O239" i="1"/>
  <c r="Q239" i="1" s="1"/>
  <c r="N239" i="1"/>
  <c r="J239" i="1"/>
  <c r="I239" i="1"/>
  <c r="H239" i="1"/>
  <c r="D239" i="1"/>
  <c r="P238" i="1"/>
  <c r="O238" i="1"/>
  <c r="Q238" i="1" s="1"/>
  <c r="N238" i="1"/>
  <c r="J238" i="1"/>
  <c r="I238" i="1"/>
  <c r="H238" i="1"/>
  <c r="D238" i="1"/>
  <c r="P237" i="1"/>
  <c r="O237" i="1"/>
  <c r="Q237" i="1" s="1"/>
  <c r="N237" i="1"/>
  <c r="J237" i="1"/>
  <c r="I237" i="1"/>
  <c r="H237" i="1"/>
  <c r="D237" i="1"/>
  <c r="P236" i="1"/>
  <c r="O236" i="1"/>
  <c r="Q236" i="1" s="1"/>
  <c r="N236" i="1"/>
  <c r="J236" i="1"/>
  <c r="I236" i="1"/>
  <c r="H236" i="1"/>
  <c r="D236" i="1"/>
  <c r="P235" i="1"/>
  <c r="O235" i="1"/>
  <c r="Q235" i="1" s="1"/>
  <c r="N235" i="1"/>
  <c r="J235" i="1"/>
  <c r="I235" i="1"/>
  <c r="H235" i="1"/>
  <c r="D235" i="1"/>
  <c r="P234" i="1"/>
  <c r="O234" i="1"/>
  <c r="Q234" i="1" s="1"/>
  <c r="T234" i="1" s="1"/>
  <c r="N234" i="1"/>
  <c r="J234" i="1"/>
  <c r="I234" i="1"/>
  <c r="H234" i="1"/>
  <c r="D234" i="1"/>
  <c r="P233" i="1"/>
  <c r="O233" i="1"/>
  <c r="Q233" i="1" s="1"/>
  <c r="N233" i="1"/>
  <c r="J233" i="1"/>
  <c r="I233" i="1"/>
  <c r="H233" i="1"/>
  <c r="D233" i="1"/>
  <c r="P232" i="1"/>
  <c r="O232" i="1"/>
  <c r="Q232" i="1" s="1"/>
  <c r="W232" i="1" s="1"/>
  <c r="N232" i="1"/>
  <c r="J232" i="1"/>
  <c r="I232" i="1"/>
  <c r="H232" i="1"/>
  <c r="D232" i="1"/>
  <c r="P231" i="1"/>
  <c r="O231" i="1"/>
  <c r="Q231" i="1" s="1"/>
  <c r="N231" i="1"/>
  <c r="J231" i="1"/>
  <c r="I231" i="1"/>
  <c r="H231" i="1"/>
  <c r="D231" i="1"/>
  <c r="P230" i="1"/>
  <c r="O230" i="1"/>
  <c r="Q230" i="1" s="1"/>
  <c r="X230" i="1" s="1"/>
  <c r="N230" i="1"/>
  <c r="J230" i="1"/>
  <c r="I230" i="1"/>
  <c r="H230" i="1"/>
  <c r="D230" i="1"/>
  <c r="P229" i="1"/>
  <c r="O229" i="1"/>
  <c r="Q229" i="1" s="1"/>
  <c r="T229" i="1" s="1"/>
  <c r="N229" i="1"/>
  <c r="J229" i="1"/>
  <c r="I229" i="1"/>
  <c r="H229" i="1"/>
  <c r="D229" i="1"/>
  <c r="P228" i="1"/>
  <c r="O228" i="1"/>
  <c r="Q228" i="1" s="1"/>
  <c r="X228" i="1" s="1"/>
  <c r="N228" i="1"/>
  <c r="J228" i="1"/>
  <c r="I228" i="1"/>
  <c r="H228" i="1"/>
  <c r="D228" i="1"/>
  <c r="P227" i="1"/>
  <c r="O227" i="1"/>
  <c r="Q227" i="1" s="1"/>
  <c r="N227" i="1"/>
  <c r="J227" i="1"/>
  <c r="I227" i="1"/>
  <c r="H227" i="1"/>
  <c r="D227" i="1"/>
  <c r="P226" i="1"/>
  <c r="O226" i="1"/>
  <c r="Q226" i="1" s="1"/>
  <c r="N226" i="1"/>
  <c r="J226" i="1"/>
  <c r="I226" i="1"/>
  <c r="H226" i="1"/>
  <c r="D226" i="1"/>
  <c r="P225" i="1"/>
  <c r="O225" i="1"/>
  <c r="Q225" i="1" s="1"/>
  <c r="U225" i="1" s="1"/>
  <c r="N225" i="1"/>
  <c r="J225" i="1"/>
  <c r="I225" i="1"/>
  <c r="H225" i="1"/>
  <c r="D225" i="1"/>
  <c r="P224" i="1"/>
  <c r="O224" i="1"/>
  <c r="Q224" i="1" s="1"/>
  <c r="N224" i="1"/>
  <c r="J224" i="1"/>
  <c r="I224" i="1"/>
  <c r="H224" i="1"/>
  <c r="D224" i="1"/>
  <c r="P223" i="1"/>
  <c r="O223" i="1"/>
  <c r="Q223" i="1" s="1"/>
  <c r="X223" i="1" s="1"/>
  <c r="N223" i="1"/>
  <c r="J223" i="1"/>
  <c r="I223" i="1"/>
  <c r="H223" i="1"/>
  <c r="D223" i="1"/>
  <c r="P222" i="1"/>
  <c r="O222" i="1"/>
  <c r="Q222" i="1" s="1"/>
  <c r="N222" i="1"/>
  <c r="J222" i="1"/>
  <c r="I222" i="1"/>
  <c r="H222" i="1"/>
  <c r="D222" i="1"/>
  <c r="P221" i="1"/>
  <c r="O221" i="1"/>
  <c r="Q221" i="1" s="1"/>
  <c r="N221" i="1"/>
  <c r="J221" i="1"/>
  <c r="I221" i="1"/>
  <c r="H221" i="1"/>
  <c r="D221" i="1"/>
  <c r="P220" i="1"/>
  <c r="O220" i="1"/>
  <c r="Q220" i="1" s="1"/>
  <c r="N220" i="1"/>
  <c r="J220" i="1"/>
  <c r="I220" i="1"/>
  <c r="H220" i="1"/>
  <c r="D220" i="1"/>
  <c r="P219" i="1"/>
  <c r="O219" i="1"/>
  <c r="Q219" i="1" s="1"/>
  <c r="N219" i="1"/>
  <c r="J219" i="1"/>
  <c r="I219" i="1"/>
  <c r="H219" i="1"/>
  <c r="D219" i="1"/>
  <c r="P218" i="1"/>
  <c r="O218" i="1"/>
  <c r="Q218" i="1" s="1"/>
  <c r="T218" i="1" s="1"/>
  <c r="N218" i="1"/>
  <c r="J218" i="1"/>
  <c r="I218" i="1"/>
  <c r="H218" i="1"/>
  <c r="D218" i="1"/>
  <c r="P217" i="1"/>
  <c r="O217" i="1"/>
  <c r="Q217" i="1" s="1"/>
  <c r="N217" i="1"/>
  <c r="J217" i="1"/>
  <c r="I217" i="1"/>
  <c r="H217" i="1"/>
  <c r="D217" i="1"/>
  <c r="P216" i="1"/>
  <c r="O216" i="1"/>
  <c r="Q216" i="1" s="1"/>
  <c r="N216" i="1"/>
  <c r="J216" i="1"/>
  <c r="I216" i="1"/>
  <c r="H216" i="1"/>
  <c r="D216" i="1"/>
  <c r="P215" i="1"/>
  <c r="O215" i="1"/>
  <c r="Q215" i="1" s="1"/>
  <c r="N215" i="1"/>
  <c r="J215" i="1"/>
  <c r="I215" i="1"/>
  <c r="H215" i="1"/>
  <c r="D215" i="1"/>
  <c r="P214" i="1"/>
  <c r="O214" i="1"/>
  <c r="Q214" i="1" s="1"/>
  <c r="X214" i="1" s="1"/>
  <c r="N214" i="1"/>
  <c r="J214" i="1"/>
  <c r="I214" i="1"/>
  <c r="H214" i="1"/>
  <c r="D214" i="1"/>
  <c r="P213" i="1"/>
  <c r="O213" i="1"/>
  <c r="Q213" i="1" s="1"/>
  <c r="N213" i="1"/>
  <c r="J213" i="1"/>
  <c r="I213" i="1"/>
  <c r="H213" i="1"/>
  <c r="D213" i="1"/>
  <c r="P212" i="1"/>
  <c r="O212" i="1"/>
  <c r="Q212" i="1" s="1"/>
  <c r="X212" i="1" s="1"/>
  <c r="N212" i="1"/>
  <c r="J212" i="1"/>
  <c r="I212" i="1"/>
  <c r="H212" i="1"/>
  <c r="D212" i="1"/>
  <c r="P211" i="1"/>
  <c r="O211" i="1"/>
  <c r="Q211" i="1" s="1"/>
  <c r="N211" i="1"/>
  <c r="J211" i="1"/>
  <c r="I211" i="1"/>
  <c r="H211" i="1"/>
  <c r="D211" i="1"/>
  <c r="P210" i="1"/>
  <c r="O210" i="1"/>
  <c r="Q210" i="1" s="1"/>
  <c r="N210" i="1"/>
  <c r="J210" i="1"/>
  <c r="I210" i="1"/>
  <c r="H210" i="1"/>
  <c r="D210" i="1"/>
  <c r="P209" i="1"/>
  <c r="O209" i="1"/>
  <c r="Q209" i="1" s="1"/>
  <c r="N209" i="1"/>
  <c r="J209" i="1"/>
  <c r="I209" i="1"/>
  <c r="H209" i="1"/>
  <c r="D209" i="1"/>
  <c r="P208" i="1"/>
  <c r="O208" i="1"/>
  <c r="Q208" i="1" s="1"/>
  <c r="N208" i="1"/>
  <c r="J208" i="1"/>
  <c r="I208" i="1"/>
  <c r="H208" i="1"/>
  <c r="D208" i="1"/>
  <c r="P207" i="1"/>
  <c r="O207" i="1"/>
  <c r="Q207" i="1" s="1"/>
  <c r="T207" i="1" s="1"/>
  <c r="N207" i="1"/>
  <c r="J207" i="1"/>
  <c r="I207" i="1"/>
  <c r="H207" i="1"/>
  <c r="D207" i="1"/>
  <c r="P206" i="1"/>
  <c r="O206" i="1"/>
  <c r="Q206" i="1" s="1"/>
  <c r="W206" i="1" s="1"/>
  <c r="N206" i="1"/>
  <c r="J206" i="1"/>
  <c r="I206" i="1"/>
  <c r="H206" i="1"/>
  <c r="D206" i="1"/>
  <c r="P205" i="1"/>
  <c r="O205" i="1"/>
  <c r="Q205" i="1" s="1"/>
  <c r="N205" i="1"/>
  <c r="J205" i="1"/>
  <c r="I205" i="1"/>
  <c r="H205" i="1"/>
  <c r="D205" i="1"/>
  <c r="P204" i="1"/>
  <c r="O204" i="1"/>
  <c r="Q204" i="1" s="1"/>
  <c r="N204" i="1"/>
  <c r="J204" i="1"/>
  <c r="I204" i="1"/>
  <c r="H204" i="1"/>
  <c r="D204" i="1"/>
  <c r="P203" i="1"/>
  <c r="O203" i="1"/>
  <c r="Q203" i="1" s="1"/>
  <c r="N203" i="1"/>
  <c r="J203" i="1"/>
  <c r="I203" i="1"/>
  <c r="H203" i="1"/>
  <c r="D203" i="1"/>
  <c r="P202" i="1"/>
  <c r="O202" i="1"/>
  <c r="Q202" i="1" s="1"/>
  <c r="X202" i="1" s="1"/>
  <c r="N202" i="1"/>
  <c r="J202" i="1"/>
  <c r="I202" i="1"/>
  <c r="H202" i="1"/>
  <c r="D202" i="1"/>
  <c r="P201" i="1"/>
  <c r="O201" i="1"/>
  <c r="Q201" i="1" s="1"/>
  <c r="N201" i="1"/>
  <c r="J201" i="1"/>
  <c r="I201" i="1"/>
  <c r="H201" i="1"/>
  <c r="D201" i="1"/>
  <c r="P200" i="1"/>
  <c r="O200" i="1"/>
  <c r="Q200" i="1" s="1"/>
  <c r="N200" i="1"/>
  <c r="J200" i="1"/>
  <c r="I200" i="1"/>
  <c r="H200" i="1"/>
  <c r="D200" i="1"/>
  <c r="P199" i="1"/>
  <c r="O199" i="1"/>
  <c r="Q199" i="1" s="1"/>
  <c r="X199" i="1" s="1"/>
  <c r="N199" i="1"/>
  <c r="J199" i="1"/>
  <c r="I199" i="1"/>
  <c r="H199" i="1"/>
  <c r="D199" i="1"/>
  <c r="P198" i="1"/>
  <c r="O198" i="1"/>
  <c r="Q198" i="1" s="1"/>
  <c r="X198" i="1" s="1"/>
  <c r="N198" i="1"/>
  <c r="J198" i="1"/>
  <c r="I198" i="1"/>
  <c r="H198" i="1"/>
  <c r="D198" i="1"/>
  <c r="P197" i="1"/>
  <c r="O197" i="1"/>
  <c r="Q197" i="1" s="1"/>
  <c r="T197" i="1" s="1"/>
  <c r="N197" i="1"/>
  <c r="J197" i="1"/>
  <c r="I197" i="1"/>
  <c r="H197" i="1"/>
  <c r="D197" i="1"/>
  <c r="P196" i="1"/>
  <c r="O196" i="1"/>
  <c r="Q196" i="1" s="1"/>
  <c r="T196" i="1" s="1"/>
  <c r="N196" i="1"/>
  <c r="J196" i="1"/>
  <c r="I196" i="1"/>
  <c r="H196" i="1"/>
  <c r="D196" i="1"/>
  <c r="P195" i="1"/>
  <c r="O195" i="1"/>
  <c r="Q195" i="1" s="1"/>
  <c r="N195" i="1"/>
  <c r="J195" i="1"/>
  <c r="I195" i="1"/>
  <c r="H195" i="1"/>
  <c r="D195" i="1"/>
  <c r="P194" i="1"/>
  <c r="O194" i="1"/>
  <c r="Q194" i="1" s="1"/>
  <c r="N194" i="1"/>
  <c r="J194" i="1"/>
  <c r="I194" i="1"/>
  <c r="H194" i="1"/>
  <c r="D194" i="1"/>
  <c r="P193" i="1"/>
  <c r="O193" i="1"/>
  <c r="Q193" i="1" s="1"/>
  <c r="T193" i="1" s="1"/>
  <c r="N193" i="1"/>
  <c r="J193" i="1"/>
  <c r="I193" i="1"/>
  <c r="H193" i="1"/>
  <c r="D193" i="1"/>
  <c r="P192" i="1"/>
  <c r="O192" i="1"/>
  <c r="Q192" i="1" s="1"/>
  <c r="U192" i="1" s="1"/>
  <c r="N192" i="1"/>
  <c r="J192" i="1"/>
  <c r="I192" i="1"/>
  <c r="H192" i="1"/>
  <c r="D192" i="1"/>
  <c r="P191" i="1"/>
  <c r="O191" i="1"/>
  <c r="Q191" i="1" s="1"/>
  <c r="N191" i="1"/>
  <c r="J191" i="1"/>
  <c r="I191" i="1"/>
  <c r="H191" i="1"/>
  <c r="D191" i="1"/>
  <c r="P190" i="1"/>
  <c r="O190" i="1"/>
  <c r="Q190" i="1" s="1"/>
  <c r="N190" i="1"/>
  <c r="J190" i="1"/>
  <c r="I190" i="1"/>
  <c r="H190" i="1"/>
  <c r="D190" i="1"/>
  <c r="P189" i="1"/>
  <c r="O189" i="1"/>
  <c r="Q189" i="1" s="1"/>
  <c r="N189" i="1"/>
  <c r="J189" i="1"/>
  <c r="I189" i="1"/>
  <c r="H189" i="1"/>
  <c r="D189" i="1"/>
  <c r="P188" i="1"/>
  <c r="O188" i="1"/>
  <c r="Q188" i="1" s="1"/>
  <c r="X188" i="1" s="1"/>
  <c r="N188" i="1"/>
  <c r="J188" i="1"/>
  <c r="I188" i="1"/>
  <c r="H188" i="1"/>
  <c r="D188" i="1"/>
  <c r="P187" i="1"/>
  <c r="O187" i="1"/>
  <c r="Q187" i="1" s="1"/>
  <c r="W187" i="1" s="1"/>
  <c r="N187" i="1"/>
  <c r="J187" i="1"/>
  <c r="I187" i="1"/>
  <c r="H187" i="1"/>
  <c r="D187" i="1"/>
  <c r="P186" i="1"/>
  <c r="O186" i="1"/>
  <c r="Q186" i="1" s="1"/>
  <c r="U186" i="1" s="1"/>
  <c r="N186" i="1"/>
  <c r="J186" i="1"/>
  <c r="I186" i="1"/>
  <c r="H186" i="1"/>
  <c r="D186" i="1"/>
  <c r="P185" i="1"/>
  <c r="O185" i="1"/>
  <c r="Q185" i="1" s="1"/>
  <c r="X185" i="1" s="1"/>
  <c r="N185" i="1"/>
  <c r="J185" i="1"/>
  <c r="I185" i="1"/>
  <c r="H185" i="1"/>
  <c r="D185" i="1"/>
  <c r="P184" i="1"/>
  <c r="O184" i="1"/>
  <c r="Q184" i="1" s="1"/>
  <c r="X184" i="1" s="1"/>
  <c r="N184" i="1"/>
  <c r="J184" i="1"/>
  <c r="I184" i="1"/>
  <c r="H184" i="1"/>
  <c r="D184" i="1"/>
  <c r="P183" i="1"/>
  <c r="O183" i="1"/>
  <c r="Q183" i="1" s="1"/>
  <c r="N183" i="1"/>
  <c r="J183" i="1"/>
  <c r="I183" i="1"/>
  <c r="H183" i="1"/>
  <c r="D183" i="1"/>
  <c r="P182" i="1"/>
  <c r="O182" i="1"/>
  <c r="Q182" i="1" s="1"/>
  <c r="X182" i="1" s="1"/>
  <c r="N182" i="1"/>
  <c r="J182" i="1"/>
  <c r="I182" i="1"/>
  <c r="H182" i="1"/>
  <c r="D182" i="1"/>
  <c r="P181" i="1"/>
  <c r="O181" i="1"/>
  <c r="Q181" i="1" s="1"/>
  <c r="N181" i="1"/>
  <c r="J181" i="1"/>
  <c r="I181" i="1"/>
  <c r="H181" i="1"/>
  <c r="D181" i="1"/>
  <c r="P180" i="1"/>
  <c r="O180" i="1"/>
  <c r="Q180" i="1" s="1"/>
  <c r="N180" i="1"/>
  <c r="J180" i="1"/>
  <c r="I180" i="1"/>
  <c r="H180" i="1"/>
  <c r="D180" i="1"/>
  <c r="P179" i="1"/>
  <c r="O179" i="1"/>
  <c r="Q179" i="1" s="1"/>
  <c r="N179" i="1"/>
  <c r="J179" i="1"/>
  <c r="I179" i="1"/>
  <c r="H179" i="1"/>
  <c r="D179" i="1"/>
  <c r="P178" i="1"/>
  <c r="O178" i="1"/>
  <c r="Q178" i="1" s="1"/>
  <c r="N178" i="1"/>
  <c r="J178" i="1"/>
  <c r="I178" i="1"/>
  <c r="H178" i="1"/>
  <c r="D178" i="1"/>
  <c r="P177" i="1"/>
  <c r="O177" i="1"/>
  <c r="Q177" i="1" s="1"/>
  <c r="T177" i="1" s="1"/>
  <c r="N177" i="1"/>
  <c r="J177" i="1"/>
  <c r="I177" i="1"/>
  <c r="H177" i="1"/>
  <c r="D177" i="1"/>
  <c r="P176" i="1"/>
  <c r="O176" i="1"/>
  <c r="Q176" i="1" s="1"/>
  <c r="N176" i="1"/>
  <c r="J176" i="1"/>
  <c r="I176" i="1"/>
  <c r="H176" i="1"/>
  <c r="D176" i="1"/>
  <c r="P175" i="1"/>
  <c r="O175" i="1"/>
  <c r="Q175" i="1" s="1"/>
  <c r="X175" i="1" s="1"/>
  <c r="N175" i="1"/>
  <c r="J175" i="1"/>
  <c r="I175" i="1"/>
  <c r="H175" i="1"/>
  <c r="D175" i="1"/>
  <c r="P174" i="1"/>
  <c r="O174" i="1"/>
  <c r="Q174" i="1" s="1"/>
  <c r="N174" i="1"/>
  <c r="J174" i="1"/>
  <c r="I174" i="1"/>
  <c r="H174" i="1"/>
  <c r="D174" i="1"/>
  <c r="P173" i="1"/>
  <c r="O173" i="1"/>
  <c r="Q173" i="1" s="1"/>
  <c r="N173" i="1"/>
  <c r="J173" i="1"/>
  <c r="I173" i="1"/>
  <c r="H173" i="1"/>
  <c r="D173" i="1"/>
  <c r="P172" i="1"/>
  <c r="O172" i="1"/>
  <c r="Q172" i="1" s="1"/>
  <c r="N172" i="1"/>
  <c r="J172" i="1"/>
  <c r="I172" i="1"/>
  <c r="H172" i="1"/>
  <c r="D172" i="1"/>
  <c r="P171" i="1"/>
  <c r="O171" i="1"/>
  <c r="Q171" i="1" s="1"/>
  <c r="N171" i="1"/>
  <c r="J171" i="1"/>
  <c r="I171" i="1"/>
  <c r="H171" i="1"/>
  <c r="D171" i="1"/>
  <c r="P170" i="1"/>
  <c r="O170" i="1"/>
  <c r="Q170" i="1" s="1"/>
  <c r="X170" i="1" s="1"/>
  <c r="N170" i="1"/>
  <c r="J170" i="1"/>
  <c r="I170" i="1"/>
  <c r="H170" i="1"/>
  <c r="D170" i="1"/>
  <c r="P169" i="1"/>
  <c r="O169" i="1"/>
  <c r="Q169" i="1" s="1"/>
  <c r="N169" i="1"/>
  <c r="J169" i="1"/>
  <c r="I169" i="1"/>
  <c r="H169" i="1"/>
  <c r="D169" i="1"/>
  <c r="P168" i="1"/>
  <c r="O168" i="1"/>
  <c r="Q168" i="1" s="1"/>
  <c r="N168" i="1"/>
  <c r="J168" i="1"/>
  <c r="I168" i="1"/>
  <c r="H168" i="1"/>
  <c r="D168" i="1"/>
  <c r="P167" i="1"/>
  <c r="O167" i="1"/>
  <c r="Q167" i="1" s="1"/>
  <c r="N167" i="1"/>
  <c r="J167" i="1"/>
  <c r="I167" i="1"/>
  <c r="H167" i="1"/>
  <c r="D167" i="1"/>
  <c r="P166" i="1"/>
  <c r="O166" i="1"/>
  <c r="Q166" i="1" s="1"/>
  <c r="X166" i="1" s="1"/>
  <c r="N166" i="1"/>
  <c r="J166" i="1"/>
  <c r="I166" i="1"/>
  <c r="H166" i="1"/>
  <c r="D166" i="1"/>
  <c r="P165" i="1"/>
  <c r="O165" i="1"/>
  <c r="Q165" i="1" s="1"/>
  <c r="N165" i="1"/>
  <c r="J165" i="1"/>
  <c r="I165" i="1"/>
  <c r="H165" i="1"/>
  <c r="D165" i="1"/>
  <c r="P164" i="1"/>
  <c r="O164" i="1"/>
  <c r="Q164" i="1" s="1"/>
  <c r="X164" i="1" s="1"/>
  <c r="N164" i="1"/>
  <c r="J164" i="1"/>
  <c r="I164" i="1"/>
  <c r="H164" i="1"/>
  <c r="D164" i="1"/>
  <c r="P163" i="1"/>
  <c r="O163" i="1"/>
  <c r="Q163" i="1" s="1"/>
  <c r="N163" i="1"/>
  <c r="J163" i="1"/>
  <c r="I163" i="1"/>
  <c r="H163" i="1"/>
  <c r="D163" i="1"/>
  <c r="P162" i="1"/>
  <c r="O162" i="1"/>
  <c r="Q162" i="1" s="1"/>
  <c r="N162" i="1"/>
  <c r="J162" i="1"/>
  <c r="I162" i="1"/>
  <c r="H162" i="1"/>
  <c r="D162" i="1"/>
  <c r="P161" i="1"/>
  <c r="O161" i="1"/>
  <c r="Q161" i="1" s="1"/>
  <c r="T161" i="1" s="1"/>
  <c r="N161" i="1"/>
  <c r="J161" i="1"/>
  <c r="I161" i="1"/>
  <c r="H161" i="1"/>
  <c r="D161" i="1"/>
  <c r="P160" i="1"/>
  <c r="O160" i="1"/>
  <c r="Q160" i="1" s="1"/>
  <c r="U160" i="1" s="1"/>
  <c r="N160" i="1"/>
  <c r="J160" i="1"/>
  <c r="I160" i="1"/>
  <c r="H160" i="1"/>
  <c r="D160" i="1"/>
  <c r="P159" i="1"/>
  <c r="O159" i="1"/>
  <c r="Q159" i="1" s="1"/>
  <c r="N159" i="1"/>
  <c r="J159" i="1"/>
  <c r="I159" i="1"/>
  <c r="H159" i="1"/>
  <c r="D159" i="1"/>
  <c r="P158" i="1"/>
  <c r="O158" i="1"/>
  <c r="Q158" i="1" s="1"/>
  <c r="X158" i="1" s="1"/>
  <c r="N158" i="1"/>
  <c r="J158" i="1"/>
  <c r="I158" i="1"/>
  <c r="H158" i="1"/>
  <c r="D158" i="1"/>
  <c r="P157" i="1"/>
  <c r="O157" i="1"/>
  <c r="Q157" i="1" s="1"/>
  <c r="N157" i="1"/>
  <c r="J157" i="1"/>
  <c r="I157" i="1"/>
  <c r="H157" i="1"/>
  <c r="D157" i="1"/>
  <c r="P156" i="1"/>
  <c r="O156" i="1"/>
  <c r="Q156" i="1" s="1"/>
  <c r="N156" i="1"/>
  <c r="J156" i="1"/>
  <c r="I156" i="1"/>
  <c r="H156" i="1"/>
  <c r="D156" i="1"/>
  <c r="P155" i="1"/>
  <c r="O155" i="1"/>
  <c r="Q155" i="1" s="1"/>
  <c r="W155" i="1" s="1"/>
  <c r="N155" i="1"/>
  <c r="J155" i="1"/>
  <c r="I155" i="1"/>
  <c r="H155" i="1"/>
  <c r="D155" i="1"/>
  <c r="P154" i="1"/>
  <c r="O154" i="1"/>
  <c r="Q154" i="1" s="1"/>
  <c r="W154" i="1" s="1"/>
  <c r="N154" i="1"/>
  <c r="J154" i="1"/>
  <c r="I154" i="1"/>
  <c r="H154" i="1"/>
  <c r="D154" i="1"/>
  <c r="P153" i="1"/>
  <c r="O153" i="1"/>
  <c r="Q153" i="1" s="1"/>
  <c r="N153" i="1"/>
  <c r="J153" i="1"/>
  <c r="I153" i="1"/>
  <c r="H153" i="1"/>
  <c r="D153" i="1"/>
  <c r="P152" i="1"/>
  <c r="O152" i="1"/>
  <c r="Q152" i="1" s="1"/>
  <c r="X152" i="1" s="1"/>
  <c r="N152" i="1"/>
  <c r="J152" i="1"/>
  <c r="I152" i="1"/>
  <c r="H152" i="1"/>
  <c r="D152" i="1"/>
  <c r="P151" i="1"/>
  <c r="O151" i="1"/>
  <c r="Q151" i="1" s="1"/>
  <c r="N151" i="1"/>
  <c r="J151" i="1"/>
  <c r="I151" i="1"/>
  <c r="H151" i="1"/>
  <c r="D151" i="1"/>
  <c r="P150" i="1"/>
  <c r="O150" i="1"/>
  <c r="Q150" i="1" s="1"/>
  <c r="X150" i="1" s="1"/>
  <c r="N150" i="1"/>
  <c r="J150" i="1"/>
  <c r="I150" i="1"/>
  <c r="H150" i="1"/>
  <c r="D150" i="1"/>
  <c r="P149" i="1"/>
  <c r="O149" i="1"/>
  <c r="Q149" i="1" s="1"/>
  <c r="N149" i="1"/>
  <c r="J149" i="1"/>
  <c r="I149" i="1"/>
  <c r="H149" i="1"/>
  <c r="D149" i="1"/>
  <c r="P148" i="1"/>
  <c r="O148" i="1"/>
  <c r="Q148" i="1" s="1"/>
  <c r="W148" i="1" s="1"/>
  <c r="N148" i="1"/>
  <c r="J148" i="1"/>
  <c r="I148" i="1"/>
  <c r="H148" i="1"/>
  <c r="D148" i="1"/>
  <c r="P147" i="1"/>
  <c r="O147" i="1"/>
  <c r="Q147" i="1" s="1"/>
  <c r="N147" i="1"/>
  <c r="J147" i="1"/>
  <c r="I147" i="1"/>
  <c r="H147" i="1"/>
  <c r="D147" i="1"/>
  <c r="P146" i="1"/>
  <c r="O146" i="1"/>
  <c r="Q146" i="1" s="1"/>
  <c r="N146" i="1"/>
  <c r="J146" i="1"/>
  <c r="I146" i="1"/>
  <c r="H146" i="1"/>
  <c r="D146" i="1"/>
  <c r="P145" i="1"/>
  <c r="O145" i="1"/>
  <c r="Q145" i="1" s="1"/>
  <c r="T145" i="1" s="1"/>
  <c r="N145" i="1"/>
  <c r="J145" i="1"/>
  <c r="I145" i="1"/>
  <c r="H145" i="1"/>
  <c r="D145" i="1"/>
  <c r="P144" i="1"/>
  <c r="O144" i="1"/>
  <c r="Q144" i="1" s="1"/>
  <c r="U144" i="1" s="1"/>
  <c r="N144" i="1"/>
  <c r="J144" i="1"/>
  <c r="I144" i="1"/>
  <c r="H144" i="1"/>
  <c r="D144" i="1"/>
  <c r="P143" i="1"/>
  <c r="O143" i="1"/>
  <c r="Q143" i="1" s="1"/>
  <c r="X143" i="1" s="1"/>
  <c r="N143" i="1"/>
  <c r="J143" i="1"/>
  <c r="I143" i="1"/>
  <c r="H143" i="1"/>
  <c r="D143" i="1"/>
  <c r="P142" i="1"/>
  <c r="O142" i="1"/>
  <c r="Q142" i="1" s="1"/>
  <c r="U142" i="1" s="1"/>
  <c r="N142" i="1"/>
  <c r="J142" i="1"/>
  <c r="I142" i="1"/>
  <c r="H142" i="1"/>
  <c r="D142" i="1"/>
  <c r="P141" i="1"/>
  <c r="O141" i="1"/>
  <c r="Q141" i="1" s="1"/>
  <c r="N141" i="1"/>
  <c r="J141" i="1"/>
  <c r="I141" i="1"/>
  <c r="H141" i="1"/>
  <c r="D141" i="1"/>
  <c r="P140" i="1"/>
  <c r="O140" i="1"/>
  <c r="Q140" i="1" s="1"/>
  <c r="X140" i="1" s="1"/>
  <c r="N140" i="1"/>
  <c r="J140" i="1"/>
  <c r="I140" i="1"/>
  <c r="H140" i="1"/>
  <c r="D140" i="1"/>
  <c r="P139" i="1"/>
  <c r="O139" i="1"/>
  <c r="Q139" i="1" s="1"/>
  <c r="W139" i="1" s="1"/>
  <c r="N139" i="1"/>
  <c r="J139" i="1"/>
  <c r="I139" i="1"/>
  <c r="H139" i="1"/>
  <c r="D139" i="1"/>
  <c r="P138" i="1"/>
  <c r="O138" i="1"/>
  <c r="Q138" i="1" s="1"/>
  <c r="N138" i="1"/>
  <c r="J138" i="1"/>
  <c r="I138" i="1"/>
  <c r="H138" i="1"/>
  <c r="D138" i="1"/>
  <c r="P137" i="1"/>
  <c r="O137" i="1"/>
  <c r="Q137" i="1" s="1"/>
  <c r="X137" i="1" s="1"/>
  <c r="N137" i="1"/>
  <c r="J137" i="1"/>
  <c r="I137" i="1"/>
  <c r="H137" i="1"/>
  <c r="D137" i="1"/>
  <c r="P136" i="1"/>
  <c r="O136" i="1"/>
  <c r="Q136" i="1" s="1"/>
  <c r="N136" i="1"/>
  <c r="J136" i="1"/>
  <c r="I136" i="1"/>
  <c r="H136" i="1"/>
  <c r="D136" i="1"/>
  <c r="P135" i="1"/>
  <c r="O135" i="1"/>
  <c r="Q135" i="1" s="1"/>
  <c r="N135" i="1"/>
  <c r="J135" i="1"/>
  <c r="I135" i="1"/>
  <c r="H135" i="1"/>
  <c r="D135" i="1"/>
  <c r="P134" i="1"/>
  <c r="O134" i="1"/>
  <c r="Q134" i="1" s="1"/>
  <c r="X134" i="1" s="1"/>
  <c r="N134" i="1"/>
  <c r="J134" i="1"/>
  <c r="I134" i="1"/>
  <c r="H134" i="1"/>
  <c r="D134" i="1"/>
  <c r="P133" i="1"/>
  <c r="O133" i="1"/>
  <c r="Q133" i="1" s="1"/>
  <c r="N133" i="1"/>
  <c r="J133" i="1"/>
  <c r="I133" i="1"/>
  <c r="H133" i="1"/>
  <c r="D133" i="1"/>
  <c r="P132" i="1"/>
  <c r="O132" i="1"/>
  <c r="Q132" i="1" s="1"/>
  <c r="N132" i="1"/>
  <c r="J132" i="1"/>
  <c r="I132" i="1"/>
  <c r="H132" i="1"/>
  <c r="D132" i="1"/>
  <c r="P131" i="1"/>
  <c r="O131" i="1"/>
  <c r="Q131" i="1" s="1"/>
  <c r="N131" i="1"/>
  <c r="J131" i="1"/>
  <c r="I131" i="1"/>
  <c r="H131" i="1"/>
  <c r="D131" i="1"/>
  <c r="P130" i="1"/>
  <c r="O130" i="1"/>
  <c r="Q130" i="1" s="1"/>
  <c r="N130" i="1"/>
  <c r="J130" i="1"/>
  <c r="I130" i="1"/>
  <c r="H130" i="1"/>
  <c r="D130" i="1"/>
  <c r="P129" i="1"/>
  <c r="O129" i="1"/>
  <c r="Q129" i="1" s="1"/>
  <c r="T129" i="1" s="1"/>
  <c r="N129" i="1"/>
  <c r="J129" i="1"/>
  <c r="I129" i="1"/>
  <c r="H129" i="1"/>
  <c r="D129" i="1"/>
  <c r="P128" i="1"/>
  <c r="O128" i="1"/>
  <c r="Q128" i="1" s="1"/>
  <c r="U128" i="1" s="1"/>
  <c r="N128" i="1"/>
  <c r="J128" i="1"/>
  <c r="I128" i="1"/>
  <c r="H128" i="1"/>
  <c r="D128" i="1"/>
  <c r="P127" i="1"/>
  <c r="O127" i="1"/>
  <c r="Q127" i="1" s="1"/>
  <c r="N127" i="1"/>
  <c r="J127" i="1"/>
  <c r="I127" i="1"/>
  <c r="H127" i="1"/>
  <c r="D127" i="1"/>
  <c r="P126" i="1"/>
  <c r="O126" i="1"/>
  <c r="Q126" i="1" s="1"/>
  <c r="W126" i="1" s="1"/>
  <c r="N126" i="1"/>
  <c r="J126" i="1"/>
  <c r="I126" i="1"/>
  <c r="H126" i="1"/>
  <c r="D126" i="1"/>
  <c r="P125" i="1"/>
  <c r="O125" i="1"/>
  <c r="Q125" i="1" s="1"/>
  <c r="N125" i="1"/>
  <c r="J125" i="1"/>
  <c r="I125" i="1"/>
  <c r="H125" i="1"/>
  <c r="D125" i="1"/>
  <c r="P124" i="1"/>
  <c r="O124" i="1"/>
  <c r="Q124" i="1" s="1"/>
  <c r="X124" i="1" s="1"/>
  <c r="N124" i="1"/>
  <c r="J124" i="1"/>
  <c r="I124" i="1"/>
  <c r="H124" i="1"/>
  <c r="D124" i="1"/>
  <c r="P123" i="1"/>
  <c r="O123" i="1"/>
  <c r="Q123" i="1" s="1"/>
  <c r="X123" i="1" s="1"/>
  <c r="N123" i="1"/>
  <c r="J123" i="1"/>
  <c r="I123" i="1"/>
  <c r="H123" i="1"/>
  <c r="D123" i="1"/>
  <c r="P122" i="1"/>
  <c r="O122" i="1"/>
  <c r="Q122" i="1" s="1"/>
  <c r="X122" i="1" s="1"/>
  <c r="N122" i="1"/>
  <c r="J122" i="1"/>
  <c r="I122" i="1"/>
  <c r="H122" i="1"/>
  <c r="D122" i="1"/>
  <c r="P121" i="1"/>
  <c r="O121" i="1"/>
  <c r="Q121" i="1" s="1"/>
  <c r="N121" i="1"/>
  <c r="J121" i="1"/>
  <c r="I121" i="1"/>
  <c r="H121" i="1"/>
  <c r="D121" i="1"/>
  <c r="P120" i="1"/>
  <c r="O120" i="1"/>
  <c r="Q120" i="1" s="1"/>
  <c r="X120" i="1" s="1"/>
  <c r="N120" i="1"/>
  <c r="J120" i="1"/>
  <c r="I120" i="1"/>
  <c r="H120" i="1"/>
  <c r="D120" i="1"/>
  <c r="P119" i="1"/>
  <c r="O119" i="1"/>
  <c r="Q119" i="1" s="1"/>
  <c r="N119" i="1"/>
  <c r="J119" i="1"/>
  <c r="I119" i="1"/>
  <c r="H119" i="1"/>
  <c r="D119" i="1"/>
  <c r="P118" i="1"/>
  <c r="O118" i="1"/>
  <c r="Q118" i="1" s="1"/>
  <c r="W118" i="1" s="1"/>
  <c r="N118" i="1"/>
  <c r="J118" i="1"/>
  <c r="I118" i="1"/>
  <c r="H118" i="1"/>
  <c r="D118" i="1"/>
  <c r="P117" i="1"/>
  <c r="O117" i="1"/>
  <c r="Q117" i="1" s="1"/>
  <c r="N117" i="1"/>
  <c r="J117" i="1"/>
  <c r="I117" i="1"/>
  <c r="H117" i="1"/>
  <c r="D117" i="1"/>
  <c r="P116" i="1"/>
  <c r="O116" i="1"/>
  <c r="Q116" i="1" s="1"/>
  <c r="X116" i="1" s="1"/>
  <c r="N116" i="1"/>
  <c r="J116" i="1"/>
  <c r="I116" i="1"/>
  <c r="H116" i="1"/>
  <c r="D116" i="1"/>
  <c r="P115" i="1"/>
  <c r="O115" i="1"/>
  <c r="Q115" i="1" s="1"/>
  <c r="W115" i="1" s="1"/>
  <c r="N115" i="1"/>
  <c r="J115" i="1"/>
  <c r="I115" i="1"/>
  <c r="H115" i="1"/>
  <c r="D115" i="1"/>
  <c r="P114" i="1"/>
  <c r="O114" i="1"/>
  <c r="Q114" i="1" s="1"/>
  <c r="N114" i="1"/>
  <c r="J114" i="1"/>
  <c r="I114" i="1"/>
  <c r="H114" i="1"/>
  <c r="D114" i="1"/>
  <c r="P113" i="1"/>
  <c r="O113" i="1"/>
  <c r="Q113" i="1" s="1"/>
  <c r="T113" i="1" s="1"/>
  <c r="N113" i="1"/>
  <c r="J113" i="1"/>
  <c r="I113" i="1"/>
  <c r="H113" i="1"/>
  <c r="D113" i="1"/>
  <c r="P112" i="1"/>
  <c r="O112" i="1"/>
  <c r="Q112" i="1" s="1"/>
  <c r="U112" i="1" s="1"/>
  <c r="N112" i="1"/>
  <c r="J112" i="1"/>
  <c r="I112" i="1"/>
  <c r="H112" i="1"/>
  <c r="D112" i="1"/>
  <c r="P111" i="1"/>
  <c r="O111" i="1"/>
  <c r="Q111" i="1" s="1"/>
  <c r="X111" i="1" s="1"/>
  <c r="N111" i="1"/>
  <c r="J111" i="1"/>
  <c r="I111" i="1"/>
  <c r="H111" i="1"/>
  <c r="D111" i="1"/>
  <c r="P110" i="1"/>
  <c r="O110" i="1"/>
  <c r="Q110" i="1" s="1"/>
  <c r="N110" i="1"/>
  <c r="J110" i="1"/>
  <c r="I110" i="1"/>
  <c r="H110" i="1"/>
  <c r="D110" i="1"/>
  <c r="P109" i="1"/>
  <c r="O109" i="1"/>
  <c r="Q109" i="1" s="1"/>
  <c r="N109" i="1"/>
  <c r="J109" i="1"/>
  <c r="I109" i="1"/>
  <c r="H109" i="1"/>
  <c r="D109" i="1"/>
  <c r="P108" i="1"/>
  <c r="O108" i="1"/>
  <c r="Q108" i="1" s="1"/>
  <c r="X108" i="1" s="1"/>
  <c r="N108" i="1"/>
  <c r="J108" i="1"/>
  <c r="I108" i="1"/>
  <c r="H108" i="1"/>
  <c r="D108" i="1"/>
  <c r="P107" i="1"/>
  <c r="O107" i="1"/>
  <c r="Q107" i="1" s="1"/>
  <c r="W107" i="1" s="1"/>
  <c r="N107" i="1"/>
  <c r="J107" i="1"/>
  <c r="I107" i="1"/>
  <c r="H107" i="1"/>
  <c r="D107" i="1"/>
  <c r="P106" i="1"/>
  <c r="O106" i="1"/>
  <c r="Q106" i="1" s="1"/>
  <c r="W106" i="1" s="1"/>
  <c r="N106" i="1"/>
  <c r="J106" i="1"/>
  <c r="I106" i="1"/>
  <c r="H106" i="1"/>
  <c r="D106" i="1"/>
  <c r="P105" i="1"/>
  <c r="O105" i="1"/>
  <c r="Q105" i="1" s="1"/>
  <c r="X105" i="1" s="1"/>
  <c r="N105" i="1"/>
  <c r="J105" i="1"/>
  <c r="I105" i="1"/>
  <c r="H105" i="1"/>
  <c r="D105" i="1"/>
  <c r="P104" i="1"/>
  <c r="O104" i="1"/>
  <c r="Q104" i="1" s="1"/>
  <c r="X104" i="1" s="1"/>
  <c r="N104" i="1"/>
  <c r="J104" i="1"/>
  <c r="I104" i="1"/>
  <c r="H104" i="1"/>
  <c r="D104" i="1"/>
  <c r="P103" i="1"/>
  <c r="O103" i="1"/>
  <c r="Q103" i="1" s="1"/>
  <c r="X103" i="1" s="1"/>
  <c r="N103" i="1"/>
  <c r="J103" i="1"/>
  <c r="I103" i="1"/>
  <c r="H103" i="1"/>
  <c r="D103" i="1"/>
  <c r="P102" i="1"/>
  <c r="O102" i="1"/>
  <c r="Q102" i="1" s="1"/>
  <c r="N102" i="1"/>
  <c r="J102" i="1"/>
  <c r="I102" i="1"/>
  <c r="H102" i="1"/>
  <c r="D102" i="1"/>
  <c r="P101" i="1"/>
  <c r="O101" i="1"/>
  <c r="Q101" i="1" s="1"/>
  <c r="N101" i="1"/>
  <c r="J101" i="1"/>
  <c r="I101" i="1"/>
  <c r="H101" i="1"/>
  <c r="D101" i="1"/>
  <c r="P100" i="1"/>
  <c r="O100" i="1"/>
  <c r="Q100" i="1" s="1"/>
  <c r="N100" i="1"/>
  <c r="J100" i="1"/>
  <c r="I100" i="1"/>
  <c r="H100" i="1"/>
  <c r="D100" i="1"/>
  <c r="P99" i="1"/>
  <c r="O99" i="1"/>
  <c r="Q99" i="1" s="1"/>
  <c r="X99" i="1" s="1"/>
  <c r="N99" i="1"/>
  <c r="J99" i="1"/>
  <c r="I99" i="1"/>
  <c r="H99" i="1"/>
  <c r="D99" i="1"/>
  <c r="P98" i="1"/>
  <c r="O98" i="1"/>
  <c r="Q98" i="1" s="1"/>
  <c r="N98" i="1"/>
  <c r="J98" i="1"/>
  <c r="I98" i="1"/>
  <c r="H98" i="1"/>
  <c r="D98" i="1"/>
  <c r="P97" i="1"/>
  <c r="O97" i="1"/>
  <c r="Q97" i="1" s="1"/>
  <c r="T97" i="1" s="1"/>
  <c r="N97" i="1"/>
  <c r="J97" i="1"/>
  <c r="I97" i="1"/>
  <c r="H97" i="1"/>
  <c r="D97" i="1"/>
  <c r="P96" i="1"/>
  <c r="O96" i="1"/>
  <c r="Q96" i="1" s="1"/>
  <c r="U96" i="1" s="1"/>
  <c r="N96" i="1"/>
  <c r="J96" i="1"/>
  <c r="I96" i="1"/>
  <c r="H96" i="1"/>
  <c r="D96" i="1"/>
  <c r="P95" i="1"/>
  <c r="O95" i="1"/>
  <c r="Q95" i="1" s="1"/>
  <c r="N95" i="1"/>
  <c r="J95" i="1"/>
  <c r="I95" i="1"/>
  <c r="H95" i="1"/>
  <c r="D95" i="1"/>
  <c r="P94" i="1"/>
  <c r="O94" i="1"/>
  <c r="Q94" i="1" s="1"/>
  <c r="N94" i="1"/>
  <c r="J94" i="1"/>
  <c r="I94" i="1"/>
  <c r="H94" i="1"/>
  <c r="D94" i="1"/>
  <c r="P93" i="1"/>
  <c r="O93" i="1"/>
  <c r="Q93" i="1" s="1"/>
  <c r="N93" i="1"/>
  <c r="J93" i="1"/>
  <c r="I93" i="1"/>
  <c r="H93" i="1"/>
  <c r="D93" i="1"/>
  <c r="P92" i="1"/>
  <c r="O92" i="1"/>
  <c r="Q92" i="1" s="1"/>
  <c r="X92" i="1" s="1"/>
  <c r="N92" i="1"/>
  <c r="J92" i="1"/>
  <c r="I92" i="1"/>
  <c r="H92" i="1"/>
  <c r="D92" i="1"/>
  <c r="P91" i="1"/>
  <c r="O91" i="1"/>
  <c r="Q91" i="1" s="1"/>
  <c r="W91" i="1" s="1"/>
  <c r="N91" i="1"/>
  <c r="J91" i="1"/>
  <c r="I91" i="1"/>
  <c r="H91" i="1"/>
  <c r="D91" i="1"/>
  <c r="P90" i="1"/>
  <c r="O90" i="1"/>
  <c r="Q90" i="1" s="1"/>
  <c r="W90" i="1" s="1"/>
  <c r="N90" i="1"/>
  <c r="J90" i="1"/>
  <c r="I90" i="1"/>
  <c r="H90" i="1"/>
  <c r="D90" i="1"/>
  <c r="P89" i="1"/>
  <c r="O89" i="1"/>
  <c r="Q89" i="1" s="1"/>
  <c r="N89" i="1"/>
  <c r="J89" i="1"/>
  <c r="I89" i="1"/>
  <c r="H89" i="1"/>
  <c r="D89" i="1"/>
  <c r="P88" i="1"/>
  <c r="O88" i="1"/>
  <c r="Q88" i="1" s="1"/>
  <c r="X88" i="1" s="1"/>
  <c r="N88" i="1"/>
  <c r="J88" i="1"/>
  <c r="I88" i="1"/>
  <c r="H88" i="1"/>
  <c r="D88" i="1"/>
  <c r="P87" i="1"/>
  <c r="O87" i="1"/>
  <c r="Q87" i="1" s="1"/>
  <c r="N87" i="1"/>
  <c r="J87" i="1"/>
  <c r="I87" i="1"/>
  <c r="H87" i="1"/>
  <c r="D87" i="1"/>
  <c r="P86" i="1"/>
  <c r="O86" i="1"/>
  <c r="Q86" i="1" s="1"/>
  <c r="N86" i="1"/>
  <c r="J86" i="1"/>
  <c r="I86" i="1"/>
  <c r="H86" i="1"/>
  <c r="D86" i="1"/>
  <c r="P85" i="1"/>
  <c r="O85" i="1"/>
  <c r="Q85" i="1" s="1"/>
  <c r="X85" i="1" s="1"/>
  <c r="N85" i="1"/>
  <c r="J85" i="1"/>
  <c r="I85" i="1"/>
  <c r="H85" i="1"/>
  <c r="D85" i="1"/>
  <c r="P84" i="1"/>
  <c r="O84" i="1"/>
  <c r="Q84" i="1" s="1"/>
  <c r="X84" i="1" s="1"/>
  <c r="N84" i="1"/>
  <c r="J84" i="1"/>
  <c r="I84" i="1"/>
  <c r="H84" i="1"/>
  <c r="D84" i="1"/>
  <c r="P83" i="1"/>
  <c r="O83" i="1"/>
  <c r="Q83" i="1" s="1"/>
  <c r="X83" i="1" s="1"/>
  <c r="N83" i="1"/>
  <c r="J83" i="1"/>
  <c r="I83" i="1"/>
  <c r="H83" i="1"/>
  <c r="D83" i="1"/>
  <c r="P82" i="1"/>
  <c r="O82" i="1"/>
  <c r="Q82" i="1" s="1"/>
  <c r="N82" i="1"/>
  <c r="J82" i="1"/>
  <c r="I82" i="1"/>
  <c r="H82" i="1"/>
  <c r="D82" i="1"/>
  <c r="P81" i="1"/>
  <c r="O81" i="1"/>
  <c r="Q81" i="1" s="1"/>
  <c r="T81" i="1" s="1"/>
  <c r="N81" i="1"/>
  <c r="J81" i="1"/>
  <c r="I81" i="1"/>
  <c r="H81" i="1"/>
  <c r="D81" i="1"/>
  <c r="P80" i="1"/>
  <c r="O80" i="1"/>
  <c r="Q80" i="1" s="1"/>
  <c r="N80" i="1"/>
  <c r="J80" i="1"/>
  <c r="I80" i="1"/>
  <c r="H80" i="1"/>
  <c r="D80" i="1"/>
  <c r="P79" i="1"/>
  <c r="O79" i="1"/>
  <c r="Q79" i="1" s="1"/>
  <c r="N79" i="1"/>
  <c r="J79" i="1"/>
  <c r="I79" i="1"/>
  <c r="H79" i="1"/>
  <c r="D79" i="1"/>
  <c r="P78" i="1"/>
  <c r="O78" i="1"/>
  <c r="Q78" i="1" s="1"/>
  <c r="T78" i="1" s="1"/>
  <c r="N78" i="1"/>
  <c r="J78" i="1"/>
  <c r="I78" i="1"/>
  <c r="H78" i="1"/>
  <c r="D78" i="1"/>
  <c r="P77" i="1"/>
  <c r="O77" i="1"/>
  <c r="Q77" i="1" s="1"/>
  <c r="U77" i="1" s="1"/>
  <c r="N77" i="1"/>
  <c r="J77" i="1"/>
  <c r="I77" i="1"/>
  <c r="H77" i="1"/>
  <c r="D77" i="1"/>
  <c r="P76" i="1"/>
  <c r="O76" i="1"/>
  <c r="Q76" i="1" s="1"/>
  <c r="W76" i="1" s="1"/>
  <c r="N76" i="1"/>
  <c r="J76" i="1"/>
  <c r="I76" i="1"/>
  <c r="H76" i="1"/>
  <c r="D76" i="1"/>
  <c r="P75" i="1"/>
  <c r="O75" i="1"/>
  <c r="Q75" i="1" s="1"/>
  <c r="X75" i="1" s="1"/>
  <c r="N75" i="1"/>
  <c r="J75" i="1"/>
  <c r="I75" i="1"/>
  <c r="H75" i="1"/>
  <c r="D75" i="1"/>
  <c r="P74" i="1"/>
  <c r="O74" i="1"/>
  <c r="Q74" i="1" s="1"/>
  <c r="X74" i="1" s="1"/>
  <c r="N74" i="1"/>
  <c r="J74" i="1"/>
  <c r="I74" i="1"/>
  <c r="H74" i="1"/>
  <c r="D74" i="1"/>
  <c r="P73" i="1"/>
  <c r="O73" i="1"/>
  <c r="Q73" i="1" s="1"/>
  <c r="N73" i="1"/>
  <c r="J73" i="1"/>
  <c r="I73" i="1"/>
  <c r="H73" i="1"/>
  <c r="D73" i="1"/>
  <c r="P72" i="1"/>
  <c r="O72" i="1"/>
  <c r="Q72" i="1" s="1"/>
  <c r="N72" i="1"/>
  <c r="J72" i="1"/>
  <c r="I72" i="1"/>
  <c r="H72" i="1"/>
  <c r="D72" i="1"/>
  <c r="P71" i="1"/>
  <c r="O71" i="1"/>
  <c r="Q71" i="1" s="1"/>
  <c r="X71" i="1" s="1"/>
  <c r="N71" i="1"/>
  <c r="J71" i="1"/>
  <c r="I71" i="1"/>
  <c r="H71" i="1"/>
  <c r="D71" i="1"/>
  <c r="P70" i="1"/>
  <c r="O70" i="1"/>
  <c r="Q70" i="1" s="1"/>
  <c r="X70" i="1" s="1"/>
  <c r="N70" i="1"/>
  <c r="J70" i="1"/>
  <c r="I70" i="1"/>
  <c r="H70" i="1"/>
  <c r="D70" i="1"/>
  <c r="P69" i="1"/>
  <c r="O69" i="1"/>
  <c r="Q69" i="1" s="1"/>
  <c r="N69" i="1"/>
  <c r="J69" i="1"/>
  <c r="I69" i="1"/>
  <c r="H69" i="1"/>
  <c r="D69" i="1"/>
  <c r="P68" i="1"/>
  <c r="O68" i="1"/>
  <c r="Q68" i="1" s="1"/>
  <c r="X68" i="1" s="1"/>
  <c r="N68" i="1"/>
  <c r="J68" i="1"/>
  <c r="I68" i="1"/>
  <c r="H68" i="1"/>
  <c r="D68" i="1"/>
  <c r="P67" i="1"/>
  <c r="O67" i="1"/>
  <c r="Q67" i="1" s="1"/>
  <c r="N67" i="1"/>
  <c r="J67" i="1"/>
  <c r="I67" i="1"/>
  <c r="H67" i="1"/>
  <c r="D67" i="1"/>
  <c r="P66" i="1"/>
  <c r="O66" i="1"/>
  <c r="Q66" i="1" s="1"/>
  <c r="N66" i="1"/>
  <c r="J66" i="1"/>
  <c r="I66" i="1"/>
  <c r="H66" i="1"/>
  <c r="D66" i="1"/>
  <c r="P65" i="1"/>
  <c r="O65" i="1"/>
  <c r="Q65" i="1" s="1"/>
  <c r="T65" i="1" s="1"/>
  <c r="N65" i="1"/>
  <c r="J65" i="1"/>
  <c r="I65" i="1"/>
  <c r="H65" i="1"/>
  <c r="D65" i="1"/>
  <c r="P64" i="1"/>
  <c r="O64" i="1"/>
  <c r="Q64" i="1" s="1"/>
  <c r="N64" i="1"/>
  <c r="J64" i="1"/>
  <c r="I64" i="1"/>
  <c r="H64" i="1"/>
  <c r="D64" i="1"/>
  <c r="P63" i="1"/>
  <c r="O63" i="1"/>
  <c r="Q63" i="1" s="1"/>
  <c r="X63" i="1" s="1"/>
  <c r="N63" i="1"/>
  <c r="J63" i="1"/>
  <c r="I63" i="1"/>
  <c r="H63" i="1"/>
  <c r="D63" i="1"/>
  <c r="P62" i="1"/>
  <c r="O62" i="1"/>
  <c r="Q62" i="1" s="1"/>
  <c r="N62" i="1"/>
  <c r="J62" i="1"/>
  <c r="I62" i="1"/>
  <c r="H62" i="1"/>
  <c r="D62" i="1"/>
  <c r="P61" i="1"/>
  <c r="O61" i="1"/>
  <c r="Q61" i="1" s="1"/>
  <c r="U61" i="1" s="1"/>
  <c r="N61" i="1"/>
  <c r="J61" i="1"/>
  <c r="I61" i="1"/>
  <c r="H61" i="1"/>
  <c r="D61" i="1"/>
  <c r="P60" i="1"/>
  <c r="O60" i="1"/>
  <c r="Q60" i="1" s="1"/>
  <c r="N60" i="1"/>
  <c r="J60" i="1"/>
  <c r="I60" i="1"/>
  <c r="H60" i="1"/>
  <c r="D60" i="1"/>
  <c r="P59" i="1"/>
  <c r="O59" i="1"/>
  <c r="Q59" i="1" s="1"/>
  <c r="W59" i="1" s="1"/>
  <c r="N59" i="1"/>
  <c r="J59" i="1"/>
  <c r="I59" i="1"/>
  <c r="H59" i="1"/>
  <c r="D59" i="1"/>
  <c r="P58" i="1"/>
  <c r="O58" i="1"/>
  <c r="Q58" i="1" s="1"/>
  <c r="T58" i="1" s="1"/>
  <c r="N58" i="1"/>
  <c r="J58" i="1"/>
  <c r="I58" i="1"/>
  <c r="H58" i="1"/>
  <c r="D58" i="1"/>
  <c r="P57" i="1"/>
  <c r="O57" i="1"/>
  <c r="Q57" i="1" s="1"/>
  <c r="N57" i="1"/>
  <c r="J57" i="1"/>
  <c r="I57" i="1"/>
  <c r="H57" i="1"/>
  <c r="D57" i="1"/>
  <c r="P56" i="1"/>
  <c r="O56" i="1"/>
  <c r="Q56" i="1" s="1"/>
  <c r="N56" i="1"/>
  <c r="J56" i="1"/>
  <c r="I56" i="1"/>
  <c r="H56" i="1"/>
  <c r="D56" i="1"/>
  <c r="P55" i="1"/>
  <c r="O55" i="1"/>
  <c r="Q55" i="1" s="1"/>
  <c r="N55" i="1"/>
  <c r="J55" i="1"/>
  <c r="I55" i="1"/>
  <c r="H55" i="1"/>
  <c r="D55" i="1"/>
  <c r="P54" i="1"/>
  <c r="O54" i="1"/>
  <c r="Q54" i="1" s="1"/>
  <c r="X54" i="1" s="1"/>
  <c r="N54" i="1"/>
  <c r="J54" i="1"/>
  <c r="I54" i="1"/>
  <c r="H54" i="1"/>
  <c r="D54" i="1"/>
  <c r="P53" i="1"/>
  <c r="O53" i="1"/>
  <c r="Q53" i="1" s="1"/>
  <c r="T53" i="1" s="1"/>
  <c r="N53" i="1"/>
  <c r="J53" i="1"/>
  <c r="I53" i="1"/>
  <c r="H53" i="1"/>
  <c r="D53" i="1"/>
  <c r="P52" i="1"/>
  <c r="O52" i="1"/>
  <c r="Q52" i="1" s="1"/>
  <c r="N52" i="1"/>
  <c r="J52" i="1"/>
  <c r="I52" i="1"/>
  <c r="H52" i="1"/>
  <c r="D52" i="1"/>
  <c r="P51" i="1"/>
  <c r="O51" i="1"/>
  <c r="Q51" i="1" s="1"/>
  <c r="X51" i="1" s="1"/>
  <c r="N51" i="1"/>
  <c r="J51" i="1"/>
  <c r="I51" i="1"/>
  <c r="H51" i="1"/>
  <c r="D51" i="1"/>
  <c r="P50" i="1"/>
  <c r="O50" i="1"/>
  <c r="Q50" i="1" s="1"/>
  <c r="X50" i="1" s="1"/>
  <c r="N50" i="1"/>
  <c r="J50" i="1"/>
  <c r="I50" i="1"/>
  <c r="H50" i="1"/>
  <c r="D50" i="1"/>
  <c r="P49" i="1"/>
  <c r="O49" i="1"/>
  <c r="Q49" i="1" s="1"/>
  <c r="X49" i="1" s="1"/>
  <c r="N49" i="1"/>
  <c r="J49" i="1"/>
  <c r="I49" i="1"/>
  <c r="H49" i="1"/>
  <c r="D49" i="1"/>
  <c r="P48" i="1"/>
  <c r="O48" i="1"/>
  <c r="Q48" i="1" s="1"/>
  <c r="N48" i="1"/>
  <c r="J48" i="1"/>
  <c r="I48" i="1"/>
  <c r="H48" i="1"/>
  <c r="D48" i="1"/>
  <c r="P47" i="1"/>
  <c r="O47" i="1"/>
  <c r="Q47" i="1" s="1"/>
  <c r="X47" i="1" s="1"/>
  <c r="N47" i="1"/>
  <c r="J47" i="1"/>
  <c r="I47" i="1"/>
  <c r="H47" i="1"/>
  <c r="D47" i="1"/>
  <c r="P46" i="1"/>
  <c r="O46" i="1"/>
  <c r="Q46" i="1" s="1"/>
  <c r="N46" i="1"/>
  <c r="J46" i="1"/>
  <c r="I46" i="1"/>
  <c r="H46" i="1"/>
  <c r="D46" i="1"/>
  <c r="P45" i="1"/>
  <c r="O45" i="1"/>
  <c r="Q45" i="1" s="1"/>
  <c r="N45" i="1"/>
  <c r="J45" i="1"/>
  <c r="I45" i="1"/>
  <c r="H45" i="1"/>
  <c r="D45" i="1"/>
  <c r="P44" i="1"/>
  <c r="O44" i="1"/>
  <c r="Q44" i="1" s="1"/>
  <c r="T44" i="1" s="1"/>
  <c r="N44" i="1"/>
  <c r="J44" i="1"/>
  <c r="I44" i="1"/>
  <c r="H44" i="1"/>
  <c r="D44" i="1"/>
  <c r="P43" i="1"/>
  <c r="O43" i="1"/>
  <c r="Q43" i="1" s="1"/>
  <c r="W43" i="1" s="1"/>
  <c r="N43" i="1"/>
  <c r="J43" i="1"/>
  <c r="I43" i="1"/>
  <c r="H43" i="1"/>
  <c r="D43" i="1"/>
  <c r="P42" i="1"/>
  <c r="O42" i="1"/>
  <c r="Q42" i="1" s="1"/>
  <c r="W42" i="1" s="1"/>
  <c r="N42" i="1"/>
  <c r="J42" i="1"/>
  <c r="I42" i="1"/>
  <c r="H42" i="1"/>
  <c r="D42" i="1"/>
  <c r="P41" i="1"/>
  <c r="O41" i="1"/>
  <c r="Q41" i="1" s="1"/>
  <c r="N41" i="1"/>
  <c r="J41" i="1"/>
  <c r="I41" i="1"/>
  <c r="H41" i="1"/>
  <c r="D41" i="1"/>
  <c r="P40" i="1"/>
  <c r="O40" i="1"/>
  <c r="Q40" i="1" s="1"/>
  <c r="N40" i="1"/>
  <c r="J40" i="1"/>
  <c r="I40" i="1"/>
  <c r="H40" i="1"/>
  <c r="D40" i="1"/>
  <c r="P39" i="1"/>
  <c r="O39" i="1"/>
  <c r="Q39" i="1" s="1"/>
  <c r="X39" i="1" s="1"/>
  <c r="N39" i="1"/>
  <c r="J39" i="1"/>
  <c r="I39" i="1"/>
  <c r="H39" i="1"/>
  <c r="D39" i="1"/>
  <c r="P38" i="1"/>
  <c r="O38" i="1"/>
  <c r="Q38" i="1" s="1"/>
  <c r="N38" i="1"/>
  <c r="J38" i="1"/>
  <c r="I38" i="1"/>
  <c r="H38" i="1"/>
  <c r="D38" i="1"/>
  <c r="P37" i="1"/>
  <c r="O37" i="1"/>
  <c r="Q37" i="1" s="1"/>
  <c r="N37" i="1"/>
  <c r="J37" i="1"/>
  <c r="I37" i="1"/>
  <c r="H37" i="1"/>
  <c r="D37" i="1"/>
  <c r="P36" i="1"/>
  <c r="O36" i="1"/>
  <c r="Q36" i="1" s="1"/>
  <c r="W36" i="1" s="1"/>
  <c r="N36" i="1"/>
  <c r="J36" i="1"/>
  <c r="I36" i="1"/>
  <c r="H36" i="1"/>
  <c r="D36" i="1"/>
  <c r="P35" i="1"/>
  <c r="O35" i="1"/>
  <c r="Q35" i="1" s="1"/>
  <c r="N35" i="1"/>
  <c r="J35" i="1"/>
  <c r="I35" i="1"/>
  <c r="H35" i="1"/>
  <c r="D35" i="1"/>
  <c r="P34" i="1"/>
  <c r="O34" i="1"/>
  <c r="Q34" i="1" s="1"/>
  <c r="N34" i="1"/>
  <c r="J34" i="1"/>
  <c r="I34" i="1"/>
  <c r="H34" i="1"/>
  <c r="D34" i="1"/>
  <c r="P33" i="1"/>
  <c r="O33" i="1"/>
  <c r="Q33" i="1" s="1"/>
  <c r="U33" i="1" s="1"/>
  <c r="N33" i="1"/>
  <c r="J33" i="1"/>
  <c r="I33" i="1"/>
  <c r="H33" i="1"/>
  <c r="D33" i="1"/>
  <c r="P32" i="1"/>
  <c r="O32" i="1"/>
  <c r="Q32" i="1" s="1"/>
  <c r="N32" i="1"/>
  <c r="J32" i="1"/>
  <c r="I32" i="1"/>
  <c r="H32" i="1"/>
  <c r="D32" i="1"/>
  <c r="P31" i="1"/>
  <c r="O31" i="1"/>
  <c r="Q31" i="1" s="1"/>
  <c r="N31" i="1"/>
  <c r="J31" i="1"/>
  <c r="I31" i="1"/>
  <c r="H31" i="1"/>
  <c r="D31" i="1"/>
  <c r="P30" i="1"/>
  <c r="O30" i="1"/>
  <c r="Q30" i="1" s="1"/>
  <c r="N30" i="1"/>
  <c r="J30" i="1"/>
  <c r="I30" i="1"/>
  <c r="H30" i="1"/>
  <c r="D30" i="1"/>
  <c r="P29" i="1"/>
  <c r="O29" i="1"/>
  <c r="Q29" i="1" s="1"/>
  <c r="N29" i="1"/>
  <c r="J29" i="1"/>
  <c r="I29" i="1"/>
  <c r="H29" i="1"/>
  <c r="D29" i="1"/>
  <c r="P28" i="1"/>
  <c r="O28" i="1"/>
  <c r="Q28" i="1" s="1"/>
  <c r="T28" i="1" s="1"/>
  <c r="N28" i="1"/>
  <c r="J28" i="1"/>
  <c r="I28" i="1"/>
  <c r="H28" i="1"/>
  <c r="D28" i="1"/>
  <c r="P27" i="1"/>
  <c r="O27" i="1"/>
  <c r="Q27" i="1" s="1"/>
  <c r="W27" i="1" s="1"/>
  <c r="N27" i="1"/>
  <c r="J27" i="1"/>
  <c r="I27" i="1"/>
  <c r="H27" i="1"/>
  <c r="D27" i="1"/>
  <c r="P26" i="1"/>
  <c r="O26" i="1"/>
  <c r="Q26" i="1" s="1"/>
  <c r="W26" i="1" s="1"/>
  <c r="N26" i="1"/>
  <c r="J26" i="1"/>
  <c r="I26" i="1"/>
  <c r="H26" i="1"/>
  <c r="D26" i="1"/>
  <c r="P25" i="1"/>
  <c r="O25" i="1"/>
  <c r="Q25" i="1" s="1"/>
  <c r="X25" i="1" s="1"/>
  <c r="N25" i="1"/>
  <c r="J25" i="1"/>
  <c r="I25" i="1"/>
  <c r="H25" i="1"/>
  <c r="D25" i="1"/>
  <c r="P24" i="1"/>
  <c r="O24" i="1"/>
  <c r="Q24" i="1" s="1"/>
  <c r="N24" i="1"/>
  <c r="J24" i="1"/>
  <c r="I24" i="1"/>
  <c r="H24" i="1"/>
  <c r="D24" i="1"/>
  <c r="P23" i="1"/>
  <c r="O23" i="1"/>
  <c r="Q23" i="1" s="1"/>
  <c r="X23" i="1" s="1"/>
  <c r="N23" i="1"/>
  <c r="J23" i="1"/>
  <c r="I23" i="1"/>
  <c r="H23" i="1"/>
  <c r="D23" i="1"/>
  <c r="P22" i="1"/>
  <c r="O22" i="1"/>
  <c r="Q22" i="1" s="1"/>
  <c r="N22" i="1"/>
  <c r="J22" i="1"/>
  <c r="I22" i="1"/>
  <c r="H22" i="1"/>
  <c r="D22" i="1"/>
  <c r="P21" i="1"/>
  <c r="O21" i="1"/>
  <c r="Q21" i="1" s="1"/>
  <c r="N21" i="1"/>
  <c r="J21" i="1"/>
  <c r="I21" i="1"/>
  <c r="H21" i="1"/>
  <c r="D21" i="1"/>
  <c r="P20" i="1"/>
  <c r="O20" i="1"/>
  <c r="Q20" i="1" s="1"/>
  <c r="X20" i="1" s="1"/>
  <c r="N20" i="1"/>
  <c r="J20" i="1"/>
  <c r="I20" i="1"/>
  <c r="H20" i="1"/>
  <c r="D20" i="1"/>
  <c r="P19" i="1"/>
  <c r="O19" i="1"/>
  <c r="Q19" i="1" s="1"/>
  <c r="N19" i="1"/>
  <c r="J19" i="1"/>
  <c r="I19" i="1"/>
  <c r="H19" i="1"/>
  <c r="D19" i="1"/>
  <c r="P18" i="1"/>
  <c r="O18" i="1"/>
  <c r="Q18" i="1" s="1"/>
  <c r="N18" i="1"/>
  <c r="J18" i="1"/>
  <c r="I18" i="1"/>
  <c r="H18" i="1"/>
  <c r="D18" i="1"/>
  <c r="P17" i="1"/>
  <c r="O17" i="1"/>
  <c r="Q17" i="1" s="1"/>
  <c r="T17" i="1" s="1"/>
  <c r="N17" i="1"/>
  <c r="J17" i="1"/>
  <c r="I17" i="1"/>
  <c r="H17" i="1"/>
  <c r="D17" i="1"/>
  <c r="P16" i="1"/>
  <c r="O16" i="1"/>
  <c r="Q16" i="1" s="1"/>
  <c r="U16" i="1" s="1"/>
  <c r="N16" i="1"/>
  <c r="J16" i="1"/>
  <c r="I16" i="1"/>
  <c r="H16" i="1"/>
  <c r="D16" i="1"/>
  <c r="P15" i="1"/>
  <c r="O15" i="1"/>
  <c r="Q15" i="1" s="1"/>
  <c r="N15" i="1"/>
  <c r="J15" i="1"/>
  <c r="I15" i="1"/>
  <c r="H15" i="1"/>
  <c r="D15" i="1"/>
  <c r="P14" i="1"/>
  <c r="O14" i="1"/>
  <c r="Q14" i="1" s="1"/>
  <c r="X14" i="1" s="1"/>
  <c r="N14" i="1"/>
  <c r="J14" i="1"/>
  <c r="I14" i="1"/>
  <c r="H14" i="1"/>
  <c r="D14" i="1"/>
  <c r="P13" i="1"/>
  <c r="O13" i="1"/>
  <c r="Q13" i="1" s="1"/>
  <c r="X13" i="1" s="1"/>
  <c r="N13" i="1"/>
  <c r="J13" i="1"/>
  <c r="I13" i="1"/>
  <c r="H13" i="1"/>
  <c r="D13" i="1"/>
  <c r="P12" i="1"/>
  <c r="O12" i="1"/>
  <c r="Q12" i="1" s="1"/>
  <c r="N12" i="1"/>
  <c r="J12" i="1"/>
  <c r="I12" i="1"/>
  <c r="H12" i="1"/>
  <c r="D12" i="1"/>
  <c r="P11" i="1"/>
  <c r="O11" i="1"/>
  <c r="Q11" i="1" s="1"/>
  <c r="W11" i="1" s="1"/>
  <c r="N11" i="1"/>
  <c r="J11" i="1"/>
  <c r="I11" i="1"/>
  <c r="H11" i="1"/>
  <c r="D11" i="1"/>
  <c r="P10" i="1"/>
  <c r="O10" i="1"/>
  <c r="Q10" i="1" s="1"/>
  <c r="N10" i="1"/>
  <c r="J10" i="1"/>
  <c r="I10" i="1"/>
  <c r="H10" i="1"/>
  <c r="D10" i="1"/>
  <c r="P9" i="1"/>
  <c r="O9" i="1"/>
  <c r="Q9" i="1" s="1"/>
  <c r="N9" i="1"/>
  <c r="J9" i="1"/>
  <c r="I9" i="1"/>
  <c r="H9" i="1"/>
  <c r="D9" i="1"/>
  <c r="P8" i="1"/>
  <c r="O8" i="1"/>
  <c r="Q8" i="1" s="1"/>
  <c r="N8" i="1"/>
  <c r="J8" i="1"/>
  <c r="I8" i="1"/>
  <c r="H8" i="1"/>
  <c r="D8" i="1"/>
  <c r="N7" i="1"/>
  <c r="P7" i="1" s="1"/>
  <c r="J7" i="1"/>
  <c r="I7" i="1"/>
  <c r="H7" i="1"/>
  <c r="D7" i="1"/>
  <c r="P6" i="1"/>
  <c r="J6" i="1"/>
  <c r="I6" i="1"/>
  <c r="H6" i="1"/>
  <c r="D6" i="1"/>
  <c r="J5" i="1"/>
  <c r="H5" i="1"/>
  <c r="I5" i="1" s="1"/>
  <c r="D5" i="1"/>
  <c r="D5" i="3" s="1"/>
  <c r="R5" i="5" l="1"/>
  <c r="W725" i="2"/>
  <c r="G536" i="5"/>
  <c r="G582" i="5"/>
  <c r="G907" i="5"/>
  <c r="G946" i="5"/>
  <c r="G274" i="5"/>
  <c r="G1517" i="5"/>
  <c r="G1205" i="5"/>
  <c r="G2016" i="5"/>
  <c r="G2374" i="5"/>
  <c r="G1067" i="5"/>
  <c r="G1347" i="5"/>
  <c r="G2167" i="5"/>
  <c r="G195" i="5"/>
  <c r="G413" i="5"/>
  <c r="G484" i="5"/>
  <c r="G924" i="5"/>
  <c r="R1330" i="5"/>
  <c r="G1506" i="5"/>
  <c r="G1520" i="5"/>
  <c r="G2248" i="5"/>
  <c r="G2255" i="5"/>
  <c r="G535" i="5"/>
  <c r="G947" i="5"/>
  <c r="G1062" i="5"/>
  <c r="G1092" i="5"/>
  <c r="G728" i="5"/>
  <c r="G1246" i="5"/>
  <c r="G1786" i="5"/>
  <c r="R625" i="5"/>
  <c r="R733" i="5"/>
  <c r="G1746" i="5"/>
  <c r="G1753" i="5"/>
  <c r="G32" i="5"/>
  <c r="G1259" i="5"/>
  <c r="G2063" i="5"/>
  <c r="G1381" i="5"/>
  <c r="G1950" i="5"/>
  <c r="G612" i="5"/>
  <c r="G766" i="5"/>
  <c r="G934" i="5"/>
  <c r="G1764" i="5"/>
  <c r="G467" i="5"/>
  <c r="G6" i="5"/>
  <c r="G1293" i="5"/>
  <c r="G1369" i="5"/>
  <c r="G2090" i="5"/>
  <c r="G314" i="5"/>
  <c r="G1669" i="5"/>
  <c r="G1982" i="5"/>
  <c r="G2238" i="5"/>
  <c r="G2298" i="5"/>
  <c r="G2429" i="5"/>
  <c r="G1287" i="5"/>
  <c r="G1798" i="5"/>
  <c r="G1954" i="5"/>
  <c r="G2438" i="5"/>
  <c r="G1301" i="5"/>
  <c r="G2021" i="5"/>
  <c r="G2159" i="5"/>
  <c r="G2180" i="5"/>
  <c r="G2401" i="5"/>
  <c r="G102" i="5"/>
  <c r="G1132" i="5"/>
  <c r="G1298" i="5"/>
  <c r="G1737" i="5"/>
  <c r="G2078" i="5"/>
  <c r="G1129" i="5"/>
  <c r="G1422" i="5"/>
  <c r="G1477" i="5"/>
  <c r="W1565" i="3"/>
  <c r="X1565" i="3" s="1"/>
  <c r="U5" i="3"/>
  <c r="Y5" i="3" s="1"/>
  <c r="W1119" i="2"/>
  <c r="G29" i="5"/>
  <c r="G541" i="5"/>
  <c r="G877" i="5"/>
  <c r="G1695" i="5"/>
  <c r="G2158" i="5"/>
  <c r="G8" i="5"/>
  <c r="G451" i="5"/>
  <c r="G587" i="5"/>
  <c r="G803" i="5"/>
  <c r="G1292" i="5"/>
  <c r="G1660" i="5"/>
  <c r="G1681" i="5"/>
  <c r="G2361" i="5"/>
  <c r="G1722" i="5"/>
  <c r="G2363" i="5"/>
  <c r="U256" i="2"/>
  <c r="R1416" i="5"/>
  <c r="R2096" i="5"/>
  <c r="R2290" i="5"/>
  <c r="R1600" i="5"/>
  <c r="R254" i="5"/>
  <c r="R2257" i="5"/>
  <c r="R221" i="5"/>
  <c r="R1984" i="5"/>
  <c r="R391" i="5"/>
  <c r="R1693" i="5"/>
  <c r="R2154" i="5"/>
  <c r="R1404" i="5"/>
  <c r="R860" i="5"/>
  <c r="R2409" i="5"/>
  <c r="R407" i="5"/>
  <c r="R163" i="5"/>
  <c r="R347" i="5"/>
  <c r="R121" i="5"/>
  <c r="R2047" i="5"/>
  <c r="R608" i="5"/>
  <c r="R1974" i="5"/>
  <c r="R615" i="5"/>
  <c r="R834" i="5"/>
  <c r="R958" i="5"/>
  <c r="R293" i="5"/>
  <c r="R1294" i="5"/>
  <c r="R1620" i="5"/>
  <c r="R2385" i="5"/>
  <c r="R1529" i="5"/>
  <c r="R1878" i="5"/>
  <c r="R41" i="5"/>
  <c r="R471" i="5"/>
  <c r="R1146" i="5"/>
  <c r="R1246" i="5"/>
  <c r="R782" i="5"/>
  <c r="R924" i="5"/>
  <c r="R1260" i="5"/>
  <c r="R1458" i="5"/>
  <c r="R1477" i="5"/>
  <c r="R2449" i="5"/>
  <c r="R144" i="5"/>
  <c r="R493" i="5"/>
  <c r="R1648" i="5"/>
  <c r="R1983" i="5"/>
  <c r="R2289" i="5"/>
  <c r="R332" i="5"/>
  <c r="R455" i="5"/>
  <c r="R325" i="5"/>
  <c r="R628" i="5"/>
  <c r="R689" i="5"/>
  <c r="R1440" i="5"/>
  <c r="R773" i="5"/>
  <c r="R1880" i="5"/>
  <c r="R2048" i="5"/>
  <c r="R2127" i="5"/>
  <c r="R182" i="5"/>
  <c r="R1472" i="5"/>
  <c r="R2192" i="5"/>
  <c r="R2199" i="5"/>
  <c r="R2383" i="5"/>
  <c r="R1406" i="5"/>
  <c r="R2016" i="5"/>
  <c r="R1681" i="5"/>
  <c r="R1613" i="5"/>
  <c r="R701" i="5"/>
  <c r="R1265" i="5"/>
  <c r="R1629" i="5"/>
  <c r="R2223" i="5"/>
  <c r="R2242" i="5"/>
  <c r="R113" i="5"/>
  <c r="R450" i="5"/>
  <c r="R1465" i="5"/>
  <c r="R1491" i="5"/>
  <c r="R2225" i="5"/>
  <c r="R893" i="5"/>
  <c r="R914" i="5"/>
  <c r="R926" i="5"/>
  <c r="R1157" i="5"/>
  <c r="R1421" i="5"/>
  <c r="R2178" i="5"/>
  <c r="R2337" i="5"/>
  <c r="W639" i="2"/>
  <c r="T553" i="2"/>
  <c r="N5" i="1"/>
  <c r="O5" i="1" s="1"/>
  <c r="Q5" i="1" s="1"/>
  <c r="X5" i="1" s="1"/>
  <c r="W312" i="2"/>
  <c r="U575" i="2"/>
  <c r="R1175" i="5"/>
  <c r="R1949" i="5"/>
  <c r="R1863" i="5"/>
  <c r="R559" i="5"/>
  <c r="R1213" i="5"/>
  <c r="R445" i="5"/>
  <c r="R480" i="5"/>
  <c r="R1117" i="5"/>
  <c r="J423" i="5"/>
  <c r="I423" i="5" s="1"/>
  <c r="G423" i="5"/>
  <c r="R174" i="5"/>
  <c r="J1048" i="5"/>
  <c r="I1048" i="5" s="1"/>
  <c r="G1048" i="5"/>
  <c r="J325" i="5"/>
  <c r="I325" i="5" s="1"/>
  <c r="G325" i="5"/>
  <c r="J1043" i="5"/>
  <c r="I1043" i="5" s="1"/>
  <c r="G1043" i="5"/>
  <c r="J1657" i="5"/>
  <c r="I1657" i="5" s="1"/>
  <c r="G1657" i="5"/>
  <c r="R2194" i="5"/>
  <c r="J626" i="5"/>
  <c r="I626" i="5" s="1"/>
  <c r="G626" i="5"/>
  <c r="J619" i="5"/>
  <c r="I619" i="5" s="1"/>
  <c r="G619" i="5"/>
  <c r="R1966" i="5"/>
  <c r="R433" i="5"/>
  <c r="R617" i="5"/>
  <c r="R1237" i="5"/>
  <c r="G482" i="5"/>
  <c r="G487" i="5"/>
  <c r="J871" i="5"/>
  <c r="I871" i="5" s="1"/>
  <c r="G871" i="5"/>
  <c r="R2072" i="5"/>
  <c r="R862" i="5"/>
  <c r="R1552" i="5"/>
  <c r="R2498" i="5"/>
  <c r="J1909" i="5"/>
  <c r="I1909" i="5" s="1"/>
  <c r="G1909" i="5"/>
  <c r="J40" i="5"/>
  <c r="I40" i="5" s="1"/>
  <c r="G40" i="5"/>
  <c r="R605" i="5"/>
  <c r="R50" i="5"/>
  <c r="R557" i="5"/>
  <c r="R535" i="5"/>
  <c r="R1006" i="5"/>
  <c r="R909" i="5"/>
  <c r="G1968" i="5"/>
  <c r="R1401" i="5"/>
  <c r="R1851" i="5"/>
  <c r="R2208" i="5"/>
  <c r="R447" i="5"/>
  <c r="R511" i="5"/>
  <c r="R1749" i="5"/>
  <c r="R1846" i="5"/>
  <c r="R416" i="5"/>
  <c r="R878" i="5"/>
  <c r="R2495" i="5"/>
  <c r="R1744" i="5"/>
  <c r="R1902" i="5"/>
  <c r="R2172" i="5"/>
  <c r="R539" i="5"/>
  <c r="R556" i="5"/>
  <c r="R1664" i="5"/>
  <c r="R322" i="5"/>
  <c r="R1052" i="5"/>
  <c r="R270" i="5"/>
  <c r="R432" i="5"/>
  <c r="R1054" i="5"/>
  <c r="R1640" i="5"/>
  <c r="R2080" i="5"/>
  <c r="R251" i="5"/>
  <c r="R258" i="5"/>
  <c r="R279" i="5"/>
  <c r="R286" i="5"/>
  <c r="R401" i="5"/>
  <c r="R672" i="5"/>
  <c r="R724" i="5"/>
  <c r="R962" i="5"/>
  <c r="R974" i="5"/>
  <c r="R1269" i="5"/>
  <c r="J1366" i="5"/>
  <c r="I1366" i="5" s="1"/>
  <c r="R1517" i="5"/>
  <c r="R1576" i="5"/>
  <c r="R1967" i="5"/>
  <c r="R2000" i="5"/>
  <c r="R2254" i="5"/>
  <c r="R2163" i="5"/>
  <c r="R1346" i="5"/>
  <c r="R1358" i="5"/>
  <c r="R2351" i="5"/>
  <c r="R2368" i="5"/>
  <c r="R1813" i="5"/>
  <c r="R237" i="5"/>
  <c r="J811" i="5"/>
  <c r="I811" i="5" s="1"/>
  <c r="G811" i="5"/>
  <c r="R1765" i="5"/>
  <c r="R399" i="5"/>
  <c r="R413" i="5"/>
  <c r="R986" i="5"/>
  <c r="R1732" i="5"/>
  <c r="R2271" i="5"/>
  <c r="R1021" i="5"/>
  <c r="R1042" i="5"/>
  <c r="R1725" i="5"/>
  <c r="J617" i="5"/>
  <c r="I617" i="5" s="1"/>
  <c r="G617" i="5"/>
  <c r="R1221" i="5"/>
  <c r="G1244" i="5"/>
  <c r="R1276" i="5"/>
  <c r="R1338" i="5"/>
  <c r="R1569" i="5"/>
  <c r="R2329" i="5"/>
  <c r="R2355" i="5"/>
  <c r="R1074" i="5"/>
  <c r="R1408" i="5"/>
  <c r="R871" i="5"/>
  <c r="R892" i="5"/>
  <c r="R1450" i="5"/>
  <c r="R1797" i="5"/>
  <c r="R2432" i="5"/>
  <c r="J2464" i="5"/>
  <c r="I2464" i="5" s="1"/>
  <c r="G2464" i="5"/>
  <c r="R1133" i="5"/>
  <c r="R2481" i="5"/>
  <c r="R16" i="5"/>
  <c r="R423" i="5"/>
  <c r="J1113" i="5"/>
  <c r="I1113" i="5" s="1"/>
  <c r="G1113" i="5"/>
  <c r="R1165" i="5"/>
  <c r="R275" i="5"/>
  <c r="R1116" i="5"/>
  <c r="R1422" i="5"/>
  <c r="R1888" i="5"/>
  <c r="R772" i="5"/>
  <c r="R2464" i="5"/>
  <c r="R2384" i="5"/>
  <c r="R267" i="5"/>
  <c r="R660" i="5"/>
  <c r="R1656" i="5"/>
  <c r="R2336" i="5"/>
  <c r="R1441" i="5"/>
  <c r="R1919" i="5"/>
  <c r="R1935" i="5"/>
  <c r="R2479" i="5"/>
  <c r="R885" i="5"/>
  <c r="R1163" i="5"/>
  <c r="R1504" i="5"/>
  <c r="R1907" i="5"/>
  <c r="R2399" i="5"/>
  <c r="R573" i="5"/>
  <c r="R1149" i="5"/>
  <c r="R9" i="5"/>
  <c r="R411" i="5"/>
  <c r="R1365" i="5"/>
  <c r="R1377" i="5"/>
  <c r="R1832" i="5"/>
  <c r="R1005" i="5"/>
  <c r="R1301" i="5"/>
  <c r="R1820" i="5"/>
  <c r="R2497" i="5"/>
  <c r="J719" i="5"/>
  <c r="I719" i="5" s="1"/>
  <c r="G719" i="5"/>
  <c r="R1652" i="5"/>
  <c r="R1834" i="5"/>
  <c r="R1633" i="5"/>
  <c r="R1760" i="5"/>
  <c r="J2263" i="5"/>
  <c r="I2263" i="5" s="1"/>
  <c r="G2263" i="5"/>
  <c r="R2377" i="5"/>
  <c r="R199" i="5"/>
  <c r="R206" i="5"/>
  <c r="J799" i="5"/>
  <c r="I799" i="5" s="1"/>
  <c r="G799" i="5"/>
  <c r="R981" i="5"/>
  <c r="R1713" i="5"/>
  <c r="R555" i="5"/>
  <c r="R596" i="5"/>
  <c r="J1189" i="5"/>
  <c r="I1189" i="5" s="1"/>
  <c r="G1189" i="5"/>
  <c r="R1314" i="5"/>
  <c r="R1957" i="5"/>
  <c r="R2303" i="5"/>
  <c r="R1677" i="5"/>
  <c r="R1727" i="5"/>
  <c r="R1748" i="5"/>
  <c r="R2272" i="5"/>
  <c r="R999" i="5"/>
  <c r="R2086" i="5"/>
  <c r="R2136" i="5"/>
  <c r="R2255" i="5"/>
  <c r="R2345" i="5"/>
  <c r="R363" i="5"/>
  <c r="R415" i="5"/>
  <c r="R496" i="5"/>
  <c r="G507" i="5"/>
  <c r="R529" i="5"/>
  <c r="R546" i="5"/>
  <c r="G841" i="5"/>
  <c r="R856" i="5"/>
  <c r="R956" i="5"/>
  <c r="R1020" i="5"/>
  <c r="R1041" i="5"/>
  <c r="R1084" i="5"/>
  <c r="R1153" i="5"/>
  <c r="R1181" i="5"/>
  <c r="J1267" i="5"/>
  <c r="I1267" i="5" s="1"/>
  <c r="R1297" i="5"/>
  <c r="R1321" i="5"/>
  <c r="R1352" i="5"/>
  <c r="R1442" i="5"/>
  <c r="R1506" i="5"/>
  <c r="R1554" i="5"/>
  <c r="R1568" i="5"/>
  <c r="R1729" i="5"/>
  <c r="R1743" i="5"/>
  <c r="R2274" i="5"/>
  <c r="R2288" i="5"/>
  <c r="R2319" i="5"/>
  <c r="R2433" i="5"/>
  <c r="R2447" i="5"/>
  <c r="R1665" i="5"/>
  <c r="R2431" i="5"/>
  <c r="R1118" i="5"/>
  <c r="R74" i="5"/>
  <c r="R98" i="5"/>
  <c r="R105" i="5"/>
  <c r="R126" i="5"/>
  <c r="R138" i="5"/>
  <c r="G381" i="5"/>
  <c r="J445" i="5"/>
  <c r="I445" i="5" s="1"/>
  <c r="G445" i="5"/>
  <c r="R637" i="5"/>
  <c r="R649" i="5"/>
  <c r="G770" i="5"/>
  <c r="R832" i="5"/>
  <c r="R910" i="5"/>
  <c r="R989" i="5"/>
  <c r="G1100" i="5"/>
  <c r="R1277" i="5"/>
  <c r="R1328" i="5"/>
  <c r="G1512" i="5"/>
  <c r="G1851" i="5"/>
  <c r="J2156" i="5"/>
  <c r="I2156" i="5" s="1"/>
  <c r="R335" i="5"/>
  <c r="R1480" i="5"/>
  <c r="G1223" i="5"/>
  <c r="G1252" i="5"/>
  <c r="G1315" i="5"/>
  <c r="G1493" i="5"/>
  <c r="R214" i="5"/>
  <c r="R692" i="5"/>
  <c r="R721" i="5"/>
  <c r="R1357" i="5"/>
  <c r="R384" i="5"/>
  <c r="J1358" i="5"/>
  <c r="I1358" i="5" s="1"/>
  <c r="G1358" i="5"/>
  <c r="R1423" i="5"/>
  <c r="R1842" i="5"/>
  <c r="R1854" i="5"/>
  <c r="R2064" i="5"/>
  <c r="R2128" i="5"/>
  <c r="R2209" i="5"/>
  <c r="J2358" i="5"/>
  <c r="I2358" i="5" s="1"/>
  <c r="G2358" i="5"/>
  <c r="R2416" i="5"/>
  <c r="R25" i="5"/>
  <c r="R64" i="5"/>
  <c r="R238" i="5"/>
  <c r="R343" i="5"/>
  <c r="R417" i="5"/>
  <c r="R475" i="5"/>
  <c r="R541" i="5"/>
  <c r="R935" i="5"/>
  <c r="R942" i="5"/>
  <c r="R957" i="5"/>
  <c r="R1053" i="5"/>
  <c r="R1136" i="5"/>
  <c r="R1150" i="5"/>
  <c r="R1249" i="5"/>
  <c r="R1476" i="5"/>
  <c r="R1488" i="5"/>
  <c r="R1505" i="5"/>
  <c r="R1524" i="5"/>
  <c r="R1596" i="5"/>
  <c r="R1738" i="5"/>
  <c r="R1745" i="5"/>
  <c r="R1803" i="5"/>
  <c r="R1915" i="5"/>
  <c r="R2111" i="5"/>
  <c r="R2142" i="5"/>
  <c r="R2239" i="5"/>
  <c r="R2273" i="5"/>
  <c r="R2304" i="5"/>
  <c r="R2352" i="5"/>
  <c r="R2367" i="5"/>
  <c r="R2398" i="5"/>
  <c r="G24" i="5"/>
  <c r="R130" i="5"/>
  <c r="G163" i="5"/>
  <c r="G316" i="5"/>
  <c r="G489" i="5"/>
  <c r="R495" i="5"/>
  <c r="G511" i="5"/>
  <c r="R519" i="5"/>
  <c r="R575" i="5"/>
  <c r="R805" i="5"/>
  <c r="R988" i="5"/>
  <c r="R1261" i="5"/>
  <c r="R1310" i="5"/>
  <c r="R1320" i="5"/>
  <c r="R1376" i="5"/>
  <c r="R1466" i="5"/>
  <c r="R1591" i="5"/>
  <c r="R1987" i="5"/>
  <c r="R2025" i="5"/>
  <c r="R2099" i="5"/>
  <c r="R2164" i="5"/>
  <c r="R2393" i="5"/>
  <c r="R2415" i="5"/>
  <c r="R2463" i="5"/>
  <c r="R66" i="5"/>
  <c r="R429" i="5"/>
  <c r="R465" i="5"/>
  <c r="R477" i="5"/>
  <c r="R640" i="5"/>
  <c r="R669" i="5"/>
  <c r="R800" i="5"/>
  <c r="G862" i="5"/>
  <c r="R1026" i="5"/>
  <c r="G1037" i="5"/>
  <c r="G1069" i="5"/>
  <c r="R1205" i="5"/>
  <c r="G1221" i="5"/>
  <c r="R1344" i="5"/>
  <c r="R1359" i="5"/>
  <c r="R1536" i="5"/>
  <c r="G1576" i="5"/>
  <c r="R1697" i="5"/>
  <c r="R1709" i="5"/>
  <c r="R1838" i="5"/>
  <c r="R1910" i="5"/>
  <c r="G1947" i="5"/>
  <c r="R2144" i="5"/>
  <c r="R2176" i="5"/>
  <c r="G2192" i="5"/>
  <c r="R2212" i="5"/>
  <c r="R2258" i="5"/>
  <c r="G2262" i="5"/>
  <c r="R2287" i="5"/>
  <c r="R2335" i="5"/>
  <c r="R2400" i="5"/>
  <c r="R2465" i="5"/>
  <c r="R80" i="5"/>
  <c r="R137" i="5"/>
  <c r="R173" i="5"/>
  <c r="R252" i="5"/>
  <c r="R302" i="5"/>
  <c r="R509" i="5"/>
  <c r="R681" i="5"/>
  <c r="R925" i="5"/>
  <c r="R1114" i="5"/>
  <c r="R1322" i="5"/>
  <c r="R1378" i="5"/>
  <c r="R1485" i="5"/>
  <c r="R1514" i="5"/>
  <c r="R1728" i="5"/>
  <c r="R1819" i="5"/>
  <c r="R1898" i="5"/>
  <c r="R2051" i="5"/>
  <c r="R2120" i="5"/>
  <c r="R2166" i="5"/>
  <c r="R2207" i="5"/>
  <c r="R2241" i="5"/>
  <c r="R2313" i="5"/>
  <c r="R2448" i="5"/>
  <c r="J2007" i="5"/>
  <c r="I2007" i="5" s="1"/>
  <c r="J2289" i="5"/>
  <c r="I2289" i="5" s="1"/>
  <c r="J1130" i="5"/>
  <c r="I1130" i="5" s="1"/>
  <c r="J1750" i="5"/>
  <c r="I1750" i="5" s="1"/>
  <c r="G46" i="5"/>
  <c r="G278" i="5"/>
  <c r="G331" i="5"/>
  <c r="G336" i="5"/>
  <c r="G463" i="5"/>
  <c r="G755" i="5"/>
  <c r="G832" i="5"/>
  <c r="G1144" i="5"/>
  <c r="G1214" i="5"/>
  <c r="G1307" i="5"/>
  <c r="G1709" i="5"/>
  <c r="G1980" i="5"/>
  <c r="G2104" i="5"/>
  <c r="G2203" i="5"/>
  <c r="G2286" i="5"/>
  <c r="G2462" i="5"/>
  <c r="G2479" i="5"/>
  <c r="J1178" i="5"/>
  <c r="I1178" i="5" s="1"/>
  <c r="J1083" i="5"/>
  <c r="I1083" i="5" s="1"/>
  <c r="J2208" i="5"/>
  <c r="I2208" i="5" s="1"/>
  <c r="G38" i="5"/>
  <c r="G103" i="5"/>
  <c r="J249" i="5"/>
  <c r="I249" i="5" s="1"/>
  <c r="G98" i="5"/>
  <c r="G256" i="5"/>
  <c r="G275" i="5"/>
  <c r="G652" i="5"/>
  <c r="G1504" i="5"/>
  <c r="J2169" i="5"/>
  <c r="I2169" i="5" s="1"/>
  <c r="G2266" i="5"/>
  <c r="G2336" i="5"/>
  <c r="W1460" i="3"/>
  <c r="X1460" i="3" s="1"/>
  <c r="Z2314" i="3"/>
  <c r="W789" i="3"/>
  <c r="X789" i="3" s="1"/>
  <c r="Z1939" i="3"/>
  <c r="Z2264" i="3"/>
  <c r="Z2320" i="3"/>
  <c r="Z555" i="3"/>
  <c r="W1948" i="3"/>
  <c r="X1948" i="3" s="1"/>
  <c r="Z1171" i="3"/>
  <c r="Z1247" i="3"/>
  <c r="W424" i="3"/>
  <c r="X424" i="3" s="1"/>
  <c r="Z224" i="3"/>
  <c r="W1164" i="3"/>
  <c r="X1164" i="3" s="1"/>
  <c r="J988" i="5"/>
  <c r="I988" i="5" s="1"/>
  <c r="J1937" i="5"/>
  <c r="I1937" i="5" s="1"/>
  <c r="J1353" i="5"/>
  <c r="I1353" i="5" s="1"/>
  <c r="J1438" i="5"/>
  <c r="I1438" i="5" s="1"/>
  <c r="J554" i="5"/>
  <c r="I554" i="5" s="1"/>
  <c r="J1035" i="5"/>
  <c r="I1035" i="5" s="1"/>
  <c r="J1953" i="5"/>
  <c r="I1953" i="5" s="1"/>
  <c r="J2224" i="5"/>
  <c r="I2224" i="5" s="1"/>
  <c r="J197" i="5"/>
  <c r="I197" i="5" s="1"/>
  <c r="J1691" i="5"/>
  <c r="I1691" i="5" s="1"/>
  <c r="J1155" i="5"/>
  <c r="I1155" i="5" s="1"/>
  <c r="J1534" i="5"/>
  <c r="I1534" i="5" s="1"/>
  <c r="J1334" i="5"/>
  <c r="I1334" i="5" s="1"/>
  <c r="J1470" i="5"/>
  <c r="I1470" i="5" s="1"/>
  <c r="J104" i="5"/>
  <c r="I104" i="5" s="1"/>
  <c r="J1063" i="5"/>
  <c r="I1063" i="5" s="1"/>
  <c r="J1230" i="5"/>
  <c r="I1230" i="5" s="1"/>
  <c r="J1884" i="5"/>
  <c r="I1884" i="5" s="1"/>
  <c r="J1857" i="5"/>
  <c r="I1857" i="5" s="1"/>
  <c r="J1932" i="5"/>
  <c r="I1932" i="5" s="1"/>
  <c r="J1481" i="5"/>
  <c r="I1481" i="5" s="1"/>
  <c r="J1840" i="5"/>
  <c r="I1840" i="5" s="1"/>
  <c r="J2009" i="5"/>
  <c r="I2009" i="5" s="1"/>
  <c r="J1706" i="5"/>
  <c r="I1706" i="5" s="1"/>
  <c r="J2059" i="5"/>
  <c r="I2059" i="5" s="1"/>
  <c r="J1662" i="5"/>
  <c r="I1662" i="5" s="1"/>
  <c r="J27" i="5"/>
  <c r="I27" i="5" s="1"/>
  <c r="J2402" i="5"/>
  <c r="I2402" i="5" s="1"/>
  <c r="J883" i="5"/>
  <c r="I883" i="5" s="1"/>
  <c r="J182" i="5"/>
  <c r="I182" i="5" s="1"/>
  <c r="J1763" i="5"/>
  <c r="I1763" i="5" s="1"/>
  <c r="J523" i="5"/>
  <c r="I523" i="5" s="1"/>
  <c r="J1191" i="5"/>
  <c r="I1191" i="5" s="1"/>
  <c r="J107" i="5"/>
  <c r="I107" i="5" s="1"/>
  <c r="J486" i="5"/>
  <c r="I486" i="5" s="1"/>
  <c r="J740" i="5"/>
  <c r="I740" i="5" s="1"/>
  <c r="J821" i="5"/>
  <c r="I821" i="5" s="1"/>
  <c r="J940" i="5"/>
  <c r="I940" i="5" s="1"/>
  <c r="J1388" i="5"/>
  <c r="I1388" i="5" s="1"/>
  <c r="J1780" i="5"/>
  <c r="I1780" i="5" s="1"/>
  <c r="J1800" i="5"/>
  <c r="I1800" i="5" s="1"/>
  <c r="J2111" i="5"/>
  <c r="I2111" i="5" s="1"/>
  <c r="J2287" i="5"/>
  <c r="I2287" i="5" s="1"/>
  <c r="J2365" i="5"/>
  <c r="I2365" i="5" s="1"/>
  <c r="J786" i="5"/>
  <c r="I786" i="5" s="1"/>
  <c r="J1821" i="5"/>
  <c r="I1821" i="5" s="1"/>
  <c r="J2364" i="5"/>
  <c r="I2364" i="5" s="1"/>
  <c r="J55" i="5"/>
  <c r="I55" i="5" s="1"/>
  <c r="J1308" i="5"/>
  <c r="I1308" i="5" s="1"/>
  <c r="J2219" i="5"/>
  <c r="I2219" i="5" s="1"/>
  <c r="J2322" i="5"/>
  <c r="I2322" i="5" s="1"/>
  <c r="J2424" i="5"/>
  <c r="I2424" i="5" s="1"/>
  <c r="J1485" i="5"/>
  <c r="I1485" i="5" s="1"/>
  <c r="J1803" i="5"/>
  <c r="I1803" i="5" s="1"/>
  <c r="J1914" i="5"/>
  <c r="I1914" i="5" s="1"/>
  <c r="J2399" i="5"/>
  <c r="I2399" i="5" s="1"/>
  <c r="J250" i="5"/>
  <c r="I250" i="5" s="1"/>
  <c r="J1817" i="5"/>
  <c r="I1817" i="5" s="1"/>
  <c r="J1157" i="5"/>
  <c r="I1157" i="5" s="1"/>
  <c r="J34" i="5"/>
  <c r="I34" i="5" s="1"/>
  <c r="J138" i="5"/>
  <c r="I138" i="5" s="1"/>
  <c r="J244" i="5"/>
  <c r="I244" i="5" s="1"/>
  <c r="G259" i="5"/>
  <c r="J572" i="5"/>
  <c r="I572" i="5" s="1"/>
  <c r="J635" i="5"/>
  <c r="I635" i="5" s="1"/>
  <c r="J833" i="5"/>
  <c r="I833" i="5" s="1"/>
  <c r="G1419" i="5"/>
  <c r="G2272" i="5"/>
  <c r="J836" i="5"/>
  <c r="I836" i="5" s="1"/>
  <c r="G116" i="5"/>
  <c r="G217" i="5"/>
  <c r="G300" i="5"/>
  <c r="G513" i="5"/>
  <c r="G681" i="5"/>
  <c r="G830" i="5"/>
  <c r="G1110" i="5"/>
  <c r="G1530" i="5"/>
  <c r="G1777" i="5"/>
  <c r="G1792" i="5"/>
  <c r="G1826" i="5"/>
  <c r="G2198" i="5"/>
  <c r="G2425" i="5"/>
  <c r="W886" i="3"/>
  <c r="X886" i="3" s="1"/>
  <c r="W1132" i="3"/>
  <c r="X1132" i="3" s="1"/>
  <c r="W1517" i="3"/>
  <c r="X1517" i="3" s="1"/>
  <c r="Z1744" i="3"/>
  <c r="Z1134" i="3"/>
  <c r="Z328" i="3"/>
  <c r="W1294" i="3"/>
  <c r="X1294" i="3" s="1"/>
  <c r="Z496" i="3"/>
  <c r="Z1100" i="3"/>
  <c r="Z1834" i="3"/>
  <c r="Z1978" i="3"/>
  <c r="Z953" i="3"/>
  <c r="Z433" i="3"/>
  <c r="Z2491" i="3"/>
  <c r="W1601" i="3"/>
  <c r="X1601" i="3" s="1"/>
  <c r="W1162" i="3"/>
  <c r="X1162" i="3" s="1"/>
  <c r="Z1597" i="3"/>
  <c r="W1965" i="3"/>
  <c r="X1965" i="3" s="1"/>
  <c r="W1343" i="3"/>
  <c r="X1343" i="3" s="1"/>
  <c r="Z759" i="3"/>
  <c r="W947" i="3"/>
  <c r="X947" i="3" s="1"/>
  <c r="W1719" i="3"/>
  <c r="X1719" i="3" s="1"/>
  <c r="W353" i="3"/>
  <c r="X353" i="3" s="1"/>
  <c r="W1639" i="3"/>
  <c r="X1639" i="3" s="1"/>
  <c r="X444" i="2"/>
  <c r="X602" i="2"/>
  <c r="X1326" i="2"/>
  <c r="X696" i="2"/>
  <c r="T1472" i="2"/>
  <c r="T221" i="2"/>
  <c r="W1281" i="2"/>
  <c r="U1281" i="2"/>
  <c r="U1032" i="2"/>
  <c r="X1595" i="2"/>
  <c r="W910" i="2"/>
  <c r="W800" i="2"/>
  <c r="U772" i="2"/>
  <c r="W1171" i="2"/>
  <c r="W1042" i="2"/>
  <c r="U619" i="2"/>
  <c r="W591" i="2"/>
  <c r="X1358" i="2"/>
  <c r="U763" i="2"/>
  <c r="U653" i="2"/>
  <c r="T1493" i="2"/>
  <c r="T303" i="2"/>
  <c r="T1724" i="2"/>
  <c r="W757" i="2"/>
  <c r="X377" i="2"/>
  <c r="T909" i="2"/>
  <c r="X513" i="2"/>
  <c r="W276" i="2"/>
  <c r="U1688" i="2"/>
  <c r="X326" i="2"/>
  <c r="U1656" i="2"/>
  <c r="W382" i="2"/>
  <c r="T1813" i="2"/>
  <c r="T1454" i="2"/>
  <c r="X1175" i="2"/>
  <c r="U553" i="2"/>
  <c r="W1806" i="2"/>
  <c r="U1577" i="2"/>
  <c r="X769" i="2"/>
  <c r="U710" i="2"/>
  <c r="X686" i="2"/>
  <c r="W357" i="2"/>
  <c r="W1826" i="2"/>
  <c r="W1662" i="2"/>
  <c r="X623" i="2"/>
  <c r="U272" i="2"/>
  <c r="U747" i="2"/>
  <c r="U180" i="2"/>
  <c r="W165" i="2"/>
  <c r="X1599" i="2"/>
  <c r="X1299" i="2"/>
  <c r="U1027" i="2"/>
  <c r="X500" i="2"/>
  <c r="X305" i="2"/>
  <c r="T1938" i="2"/>
  <c r="U1649" i="2"/>
  <c r="U1457" i="2"/>
  <c r="W1249" i="2"/>
  <c r="X813" i="2"/>
  <c r="X756" i="2"/>
  <c r="W500" i="2"/>
  <c r="W453" i="2"/>
  <c r="W303" i="2"/>
  <c r="W1191" i="2"/>
  <c r="T1148" i="2"/>
  <c r="U586" i="2"/>
  <c r="W360" i="2"/>
  <c r="X312" i="2"/>
  <c r="U303" i="2"/>
  <c r="X1702" i="2"/>
  <c r="W1682" i="2"/>
  <c r="W628" i="2"/>
  <c r="W569" i="2"/>
  <c r="X427" i="2"/>
  <c r="U170" i="2"/>
  <c r="W1356" i="2"/>
  <c r="X449" i="2"/>
  <c r="W427" i="2"/>
  <c r="X282" i="2"/>
  <c r="W1600" i="2"/>
  <c r="U1380" i="2"/>
  <c r="X870" i="2"/>
  <c r="X807" i="2"/>
  <c r="T282" i="2"/>
  <c r="U159" i="2"/>
  <c r="X1508" i="2"/>
  <c r="T879" i="2"/>
  <c r="U173" i="2"/>
  <c r="W164" i="2"/>
  <c r="U1705" i="2"/>
  <c r="W1515" i="2"/>
  <c r="X1281" i="2"/>
  <c r="U1272" i="2"/>
  <c r="X725" i="2"/>
  <c r="W679" i="2"/>
  <c r="X644" i="2"/>
  <c r="U596" i="2"/>
  <c r="U506" i="2"/>
  <c r="T173" i="2"/>
  <c r="U164" i="2"/>
  <c r="W1427" i="2"/>
  <c r="W1235" i="2"/>
  <c r="X854" i="2"/>
  <c r="X1758" i="2"/>
  <c r="X1663" i="2"/>
  <c r="U1550" i="2"/>
  <c r="U725" i="2"/>
  <c r="U269" i="2"/>
  <c r="T1893" i="2"/>
  <c r="W1663" i="2"/>
  <c r="W1539" i="2"/>
  <c r="X1484" i="2"/>
  <c r="W668" i="2"/>
  <c r="W366" i="2"/>
  <c r="T1867" i="2"/>
  <c r="W1784" i="2"/>
  <c r="T1621" i="2"/>
  <c r="T1595" i="2"/>
  <c r="W1548" i="2"/>
  <c r="U1476" i="2"/>
  <c r="X1334" i="2"/>
  <c r="U1325" i="2"/>
  <c r="W870" i="2"/>
  <c r="W831" i="2"/>
  <c r="U800" i="2"/>
  <c r="U444" i="2"/>
  <c r="W283" i="2"/>
  <c r="X265" i="2"/>
  <c r="X133" i="2"/>
  <c r="T800" i="2"/>
  <c r="X631" i="2"/>
  <c r="T1529" i="2"/>
  <c r="U1426" i="2"/>
  <c r="T955" i="2"/>
  <c r="X706" i="2"/>
  <c r="W218" i="2"/>
  <c r="U138" i="2"/>
  <c r="U1712" i="2"/>
  <c r="W1459" i="2"/>
  <c r="U1433" i="2"/>
  <c r="T1378" i="2"/>
  <c r="X1027" i="2"/>
  <c r="T912" i="2"/>
  <c r="U647" i="2"/>
  <c r="X491" i="2"/>
  <c r="X321" i="2"/>
  <c r="X1420" i="2"/>
  <c r="T1289" i="2"/>
  <c r="T520" i="2"/>
  <c r="U421" i="2"/>
  <c r="U354" i="2"/>
  <c r="T242" i="2"/>
  <c r="W141" i="2"/>
  <c r="W1890" i="2"/>
  <c r="W1324" i="2"/>
  <c r="X1235" i="2"/>
  <c r="X709" i="2"/>
  <c r="U352" i="2"/>
  <c r="U221" i="2"/>
  <c r="T141" i="2"/>
  <c r="W1781" i="2"/>
  <c r="U1770" i="2"/>
  <c r="W1517" i="2"/>
  <c r="W1492" i="2"/>
  <c r="U1221" i="2"/>
  <c r="X1975" i="2"/>
  <c r="T1781" i="2"/>
  <c r="X1768" i="2"/>
  <c r="X1457" i="2"/>
  <c r="T1117" i="2"/>
  <c r="X1032" i="2"/>
  <c r="T1023" i="2"/>
  <c r="W968" i="2"/>
  <c r="W686" i="2"/>
  <c r="T679" i="2"/>
  <c r="T668" i="2"/>
  <c r="X630" i="2"/>
  <c r="U623" i="2"/>
  <c r="U439" i="2"/>
  <c r="U282" i="2"/>
  <c r="T229" i="2"/>
  <c r="U218" i="2"/>
  <c r="W1464" i="2"/>
  <c r="X695" i="2"/>
  <c r="W630" i="2"/>
  <c r="X175" i="2"/>
  <c r="X1915" i="2"/>
  <c r="U1464" i="2"/>
  <c r="W1039" i="2"/>
  <c r="U914" i="2"/>
  <c r="W773" i="2"/>
  <c r="W695" i="2"/>
  <c r="U630" i="2"/>
  <c r="U590" i="2"/>
  <c r="U285" i="2"/>
  <c r="W133" i="2"/>
  <c r="W1861" i="2"/>
  <c r="X1697" i="2"/>
  <c r="W1371" i="2"/>
  <c r="X1311" i="2"/>
  <c r="W929" i="2"/>
  <c r="U896" i="2"/>
  <c r="W797" i="2"/>
  <c r="T773" i="2"/>
  <c r="U497" i="2"/>
  <c r="T285" i="2"/>
  <c r="W221" i="2"/>
  <c r="W1946" i="2"/>
  <c r="U1846" i="2"/>
  <c r="T1804" i="2"/>
  <c r="U1314" i="2"/>
  <c r="U978" i="2"/>
  <c r="T899" i="2"/>
  <c r="U591" i="2"/>
  <c r="X556" i="2"/>
  <c r="X366" i="2"/>
  <c r="U339" i="2"/>
  <c r="W265" i="2"/>
  <c r="U1873" i="2"/>
  <c r="W1606" i="2"/>
  <c r="W1599" i="2"/>
  <c r="U1381" i="2"/>
  <c r="T1319" i="2"/>
  <c r="W1299" i="2"/>
  <c r="U1079" i="2"/>
  <c r="T807" i="2"/>
  <c r="T647" i="2"/>
  <c r="X379" i="2"/>
  <c r="U366" i="2"/>
  <c r="U1972" i="2"/>
  <c r="X1931" i="2"/>
  <c r="W1820" i="2"/>
  <c r="T1809" i="2"/>
  <c r="X1227" i="2"/>
  <c r="T1168" i="2"/>
  <c r="U965" i="2"/>
  <c r="W906" i="2"/>
  <c r="T871" i="2"/>
  <c r="W663" i="2"/>
  <c r="T554" i="2"/>
  <c r="X474" i="2"/>
  <c r="U379" i="2"/>
  <c r="U185" i="2"/>
  <c r="W154" i="2"/>
  <c r="W1512" i="2"/>
  <c r="X1395" i="2"/>
  <c r="X1310" i="2"/>
  <c r="W681" i="2"/>
  <c r="X652" i="2"/>
  <c r="W461" i="2"/>
  <c r="T248" i="2"/>
  <c r="X1955" i="2"/>
  <c r="X895" i="2"/>
  <c r="W483" i="2"/>
  <c r="U461" i="2"/>
  <c r="X297" i="2"/>
  <c r="X117" i="2"/>
  <c r="U1998" i="2"/>
  <c r="W1977" i="2"/>
  <c r="T1964" i="2"/>
  <c r="X1781" i="2"/>
  <c r="T1683" i="2"/>
  <c r="W1595" i="2"/>
  <c r="X1539" i="2"/>
  <c r="U1459" i="2"/>
  <c r="U1357" i="2"/>
  <c r="W1164" i="2"/>
  <c r="U1119" i="2"/>
  <c r="W970" i="2"/>
  <c r="T461" i="2"/>
  <c r="W421" i="2"/>
  <c r="X395" i="2"/>
  <c r="W297" i="2"/>
  <c r="T117" i="2"/>
  <c r="X1971" i="2"/>
  <c r="U1878" i="2"/>
  <c r="X1789" i="2"/>
  <c r="U1784" i="2"/>
  <c r="T1775" i="2"/>
  <c r="W196" i="2"/>
  <c r="W125" i="2"/>
  <c r="T1971" i="2"/>
  <c r="X1929" i="2"/>
  <c r="U1898" i="2"/>
  <c r="W1675" i="2"/>
  <c r="X1521" i="2"/>
  <c r="X1442" i="2"/>
  <c r="W1425" i="2"/>
  <c r="W1225" i="2"/>
  <c r="T1218" i="2"/>
  <c r="X1209" i="2"/>
  <c r="U125" i="2"/>
  <c r="U107" i="2"/>
  <c r="U1729" i="2"/>
  <c r="U1616" i="2"/>
  <c r="T1584" i="2"/>
  <c r="U1521" i="2"/>
  <c r="W1497" i="2"/>
  <c r="W1490" i="2"/>
  <c r="W1442" i="2"/>
  <c r="W1423" i="2"/>
  <c r="U1315" i="2"/>
  <c r="U1225" i="2"/>
  <c r="U1209" i="2"/>
  <c r="U1171" i="2"/>
  <c r="U1012" i="2"/>
  <c r="U757" i="2"/>
  <c r="T737" i="2"/>
  <c r="X701" i="2"/>
  <c r="U668" i="2"/>
  <c r="T596" i="2"/>
  <c r="U571" i="2"/>
  <c r="X568" i="2"/>
  <c r="U500" i="2"/>
  <c r="T427" i="2"/>
  <c r="W1991" i="2"/>
  <c r="T1521" i="2"/>
  <c r="W1477" i="2"/>
  <c r="X1379" i="2"/>
  <c r="W1374" i="2"/>
  <c r="X1230" i="2"/>
  <c r="T1225" i="2"/>
  <c r="T1209" i="2"/>
  <c r="X1040" i="2"/>
  <c r="X1017" i="2"/>
  <c r="X617" i="2"/>
  <c r="U578" i="2"/>
  <c r="W568" i="2"/>
  <c r="X478" i="2"/>
  <c r="U468" i="2"/>
  <c r="X342" i="2"/>
  <c r="U283" i="2"/>
  <c r="X234" i="2"/>
  <c r="T185" i="2"/>
  <c r="U1991" i="2"/>
  <c r="W1965" i="2"/>
  <c r="X1925" i="2"/>
  <c r="T1914" i="2"/>
  <c r="U1736" i="2"/>
  <c r="W1693" i="2"/>
  <c r="T1582" i="2"/>
  <c r="W1409" i="2"/>
  <c r="U1374" i="2"/>
  <c r="X1268" i="2"/>
  <c r="W1230" i="2"/>
  <c r="W1100" i="2"/>
  <c r="U1040" i="2"/>
  <c r="U1017" i="2"/>
  <c r="U981" i="2"/>
  <c r="X974" i="2"/>
  <c r="X942" i="2"/>
  <c r="U833" i="2"/>
  <c r="X636" i="2"/>
  <c r="W617" i="2"/>
  <c r="T578" i="2"/>
  <c r="T568" i="2"/>
  <c r="W478" i="2"/>
  <c r="T1991" i="2"/>
  <c r="T1965" i="2"/>
  <c r="W1874" i="2"/>
  <c r="U1824" i="2"/>
  <c r="T1736" i="2"/>
  <c r="X1705" i="2"/>
  <c r="W1587" i="2"/>
  <c r="W1571" i="2"/>
  <c r="X1524" i="2"/>
  <c r="W1493" i="2"/>
  <c r="U1475" i="2"/>
  <c r="X1398" i="2"/>
  <c r="W1268" i="2"/>
  <c r="U1230" i="2"/>
  <c r="U1153" i="2"/>
  <c r="U1118" i="2"/>
  <c r="T1040" i="2"/>
  <c r="T1017" i="2"/>
  <c r="U1010" i="2"/>
  <c r="W960" i="2"/>
  <c r="U942" i="2"/>
  <c r="U810" i="2"/>
  <c r="X744" i="2"/>
  <c r="W694" i="2"/>
  <c r="X680" i="2"/>
  <c r="X648" i="2"/>
  <c r="U636" i="2"/>
  <c r="U617" i="2"/>
  <c r="X537" i="2"/>
  <c r="U478" i="2"/>
  <c r="X392" i="2"/>
  <c r="X299" i="2"/>
  <c r="X271" i="2"/>
  <c r="X266" i="2"/>
  <c r="T162" i="2"/>
  <c r="U105" i="2"/>
  <c r="T1912" i="2"/>
  <c r="W1901" i="2"/>
  <c r="U1874" i="2"/>
  <c r="U1867" i="2"/>
  <c r="T1842" i="2"/>
  <c r="T1824" i="2"/>
  <c r="W1705" i="2"/>
  <c r="U1628" i="2"/>
  <c r="X1606" i="2"/>
  <c r="T1587" i="2"/>
  <c r="W1519" i="2"/>
  <c r="U1500" i="2"/>
  <c r="U1493" i="2"/>
  <c r="W1433" i="2"/>
  <c r="T1118" i="2"/>
  <c r="X967" i="2"/>
  <c r="T942" i="2"/>
  <c r="X929" i="2"/>
  <c r="X871" i="2"/>
  <c r="T744" i="2"/>
  <c r="W653" i="2"/>
  <c r="T648" i="2"/>
  <c r="X587" i="2"/>
  <c r="X569" i="2"/>
  <c r="U356" i="2"/>
  <c r="W299" i="2"/>
  <c r="W271" i="2"/>
  <c r="W137" i="2"/>
  <c r="T130" i="2"/>
  <c r="X615" i="2"/>
  <c r="U271" i="2"/>
  <c r="X149" i="2"/>
  <c r="U1941" i="2"/>
  <c r="T1919" i="2"/>
  <c r="T1899" i="2"/>
  <c r="T1858" i="2"/>
  <c r="X1797" i="2"/>
  <c r="T1752" i="2"/>
  <c r="U1741" i="2"/>
  <c r="T1689" i="2"/>
  <c r="W1665" i="2"/>
  <c r="U1619" i="2"/>
  <c r="T1606" i="2"/>
  <c r="W1536" i="2"/>
  <c r="U1484" i="2"/>
  <c r="X1473" i="2"/>
  <c r="T1468" i="2"/>
  <c r="X1459" i="2"/>
  <c r="U1412" i="2"/>
  <c r="U1377" i="2"/>
  <c r="T1293" i="2"/>
  <c r="W1244" i="2"/>
  <c r="U1065" i="2"/>
  <c r="T929" i="2"/>
  <c r="X914" i="2"/>
  <c r="U864" i="2"/>
  <c r="U831" i="2"/>
  <c r="X826" i="2"/>
  <c r="W765" i="2"/>
  <c r="W690" i="2"/>
  <c r="W641" i="2"/>
  <c r="W615" i="2"/>
  <c r="T569" i="2"/>
  <c r="U517" i="2"/>
  <c r="U446" i="2"/>
  <c r="X421" i="2"/>
  <c r="U274" i="2"/>
  <c r="W235" i="2"/>
  <c r="W149" i="2"/>
  <c r="U1750" i="2"/>
  <c r="W1717" i="2"/>
  <c r="T1665" i="2"/>
  <c r="U1536" i="2"/>
  <c r="T1484" i="2"/>
  <c r="W1405" i="2"/>
  <c r="W914" i="2"/>
  <c r="W849" i="2"/>
  <c r="T831" i="2"/>
  <c r="X681" i="2"/>
  <c r="U615" i="2"/>
  <c r="X469" i="2"/>
  <c r="X381" i="2"/>
  <c r="U235" i="2"/>
  <c r="T149" i="2"/>
  <c r="T1946" i="2"/>
  <c r="T1906" i="2"/>
  <c r="T1870" i="2"/>
  <c r="X1861" i="2"/>
  <c r="W1825" i="2"/>
  <c r="U1820" i="2"/>
  <c r="U1809" i="2"/>
  <c r="T1649" i="2"/>
  <c r="T1599" i="2"/>
  <c r="X1592" i="2"/>
  <c r="W1561" i="2"/>
  <c r="U1534" i="2"/>
  <c r="X1515" i="2"/>
  <c r="U1454" i="2"/>
  <c r="X1422" i="2"/>
  <c r="T1307" i="2"/>
  <c r="X1215" i="2"/>
  <c r="U1156" i="2"/>
  <c r="T1143" i="2"/>
  <c r="X1114" i="2"/>
  <c r="W1027" i="2"/>
  <c r="X968" i="2"/>
  <c r="W896" i="2"/>
  <c r="U799" i="2"/>
  <c r="U681" i="2"/>
  <c r="W676" i="2"/>
  <c r="W556" i="2"/>
  <c r="X458" i="2"/>
  <c r="U267" i="2"/>
  <c r="U202" i="2"/>
  <c r="W138" i="2"/>
  <c r="X106" i="2"/>
  <c r="U1561" i="2"/>
  <c r="W1520" i="2"/>
  <c r="X1441" i="2"/>
  <c r="W1422" i="2"/>
  <c r="U1296" i="2"/>
  <c r="X1240" i="2"/>
  <c r="X1170" i="2"/>
  <c r="U1165" i="2"/>
  <c r="W1882" i="2"/>
  <c r="T1800" i="2"/>
  <c r="X1638" i="2"/>
  <c r="W1602" i="2"/>
  <c r="U1597" i="2"/>
  <c r="T1561" i="2"/>
  <c r="T1520" i="2"/>
  <c r="U1441" i="2"/>
  <c r="U1422" i="2"/>
  <c r="X1364" i="2"/>
  <c r="W1245" i="2"/>
  <c r="U1240" i="2"/>
  <c r="W1170" i="2"/>
  <c r="X1128" i="2"/>
  <c r="X598" i="2"/>
  <c r="W442" i="2"/>
  <c r="X213" i="2"/>
  <c r="W189" i="2"/>
  <c r="U1964" i="2"/>
  <c r="T1880" i="2"/>
  <c r="W1798" i="2"/>
  <c r="X1784" i="2"/>
  <c r="T1770" i="2"/>
  <c r="T1638" i="2"/>
  <c r="W1457" i="2"/>
  <c r="T1441" i="2"/>
  <c r="W1378" i="2"/>
  <c r="T1245" i="2"/>
  <c r="X1206" i="2"/>
  <c r="U1175" i="2"/>
  <c r="T1170" i="2"/>
  <c r="W1086" i="2"/>
  <c r="W1066" i="2"/>
  <c r="W1032" i="2"/>
  <c r="X827" i="2"/>
  <c r="U766" i="2"/>
  <c r="X698" i="2"/>
  <c r="X663" i="2"/>
  <c r="W598" i="2"/>
  <c r="U554" i="2"/>
  <c r="U442" i="2"/>
  <c r="X384" i="2"/>
  <c r="W285" i="2"/>
  <c r="U229" i="2"/>
  <c r="X218" i="2"/>
  <c r="U213" i="2"/>
  <c r="U189" i="2"/>
  <c r="W173" i="2"/>
  <c r="U141" i="2"/>
  <c r="T139" i="2"/>
  <c r="X139" i="2"/>
  <c r="W1895" i="2"/>
  <c r="W1741" i="2"/>
  <c r="X1741" i="2"/>
  <c r="X1730" i="2"/>
  <c r="U1538" i="2"/>
  <c r="T1538" i="2"/>
  <c r="X1489" i="2"/>
  <c r="W1367" i="2"/>
  <c r="X1367" i="2"/>
  <c r="U1342" i="2"/>
  <c r="W1342" i="2"/>
  <c r="U1113" i="2"/>
  <c r="W1113" i="2"/>
  <c r="X1113" i="2"/>
  <c r="U1055" i="2"/>
  <c r="W1055" i="2"/>
  <c r="X1016" i="2"/>
  <c r="T945" i="2"/>
  <c r="X945" i="2"/>
  <c r="X880" i="2"/>
  <c r="X768" i="2"/>
  <c r="U768" i="2"/>
  <c r="T763" i="2"/>
  <c r="X763" i="2"/>
  <c r="X645" i="2"/>
  <c r="W565" i="2"/>
  <c r="T565" i="2"/>
  <c r="U565" i="2"/>
  <c r="X565" i="2"/>
  <c r="X1852" i="2"/>
  <c r="U1852" i="2"/>
  <c r="X109" i="2"/>
  <c r="T109" i="2"/>
  <c r="W109" i="2"/>
  <c r="X1898" i="2"/>
  <c r="W1888" i="2"/>
  <c r="X1879" i="2"/>
  <c r="U1876" i="2"/>
  <c r="T1730" i="2"/>
  <c r="X1635" i="2"/>
  <c r="W1568" i="2"/>
  <c r="U1509" i="2"/>
  <c r="W1467" i="2"/>
  <c r="X1460" i="2"/>
  <c r="U1384" i="2"/>
  <c r="T1384" i="2"/>
  <c r="U1283" i="2"/>
  <c r="T1028" i="2"/>
  <c r="U1028" i="2"/>
  <c r="W1028" i="2"/>
  <c r="X1028" i="2"/>
  <c r="X614" i="2"/>
  <c r="X480" i="2"/>
  <c r="W251" i="2"/>
  <c r="U1533" i="2"/>
  <c r="T1533" i="2"/>
  <c r="W1275" i="2"/>
  <c r="T1275" i="2"/>
  <c r="T1337" i="2"/>
  <c r="U1337" i="2"/>
  <c r="X609" i="2"/>
  <c r="U609" i="2"/>
  <c r="X1965" i="2"/>
  <c r="W1912" i="2"/>
  <c r="W1898" i="2"/>
  <c r="W1893" i="2"/>
  <c r="T1888" i="2"/>
  <c r="U1879" i="2"/>
  <c r="T1876" i="2"/>
  <c r="U1773" i="2"/>
  <c r="T1773" i="2"/>
  <c r="W1773" i="2"/>
  <c r="X1759" i="2"/>
  <c r="U1759" i="2"/>
  <c r="W1712" i="2"/>
  <c r="U1697" i="2"/>
  <c r="W1697" i="2"/>
  <c r="U1658" i="2"/>
  <c r="U1635" i="2"/>
  <c r="U1623" i="2"/>
  <c r="U1555" i="2"/>
  <c r="T1541" i="2"/>
  <c r="T1514" i="2"/>
  <c r="U1438" i="2"/>
  <c r="W1438" i="2"/>
  <c r="X1438" i="2"/>
  <c r="W1391" i="2"/>
  <c r="X1391" i="2"/>
  <c r="T1358" i="2"/>
  <c r="U1358" i="2"/>
  <c r="W1331" i="2"/>
  <c r="U1331" i="2"/>
  <c r="W1212" i="2"/>
  <c r="T1212" i="2"/>
  <c r="X1080" i="2"/>
  <c r="X839" i="2"/>
  <c r="U839" i="2"/>
  <c r="W839" i="2"/>
  <c r="U825" i="2"/>
  <c r="W825" i="2"/>
  <c r="U614" i="2"/>
  <c r="T323" i="2"/>
  <c r="W323" i="2"/>
  <c r="U251" i="2"/>
  <c r="T1316" i="2"/>
  <c r="X1316" i="2"/>
  <c r="X820" i="2"/>
  <c r="U820" i="2"/>
  <c r="W820" i="2"/>
  <c r="W1363" i="2"/>
  <c r="X1363" i="2"/>
  <c r="W1283" i="2"/>
  <c r="X1283" i="2"/>
  <c r="U1125" i="2"/>
  <c r="W1125" i="2"/>
  <c r="X1125" i="2"/>
  <c r="U1016" i="2"/>
  <c r="T1016" i="2"/>
  <c r="U880" i="2"/>
  <c r="T880" i="2"/>
  <c r="T404" i="2"/>
  <c r="X404" i="2"/>
  <c r="U144" i="2"/>
  <c r="X144" i="2"/>
  <c r="W2001" i="2"/>
  <c r="X1949" i="2"/>
  <c r="X1944" i="2"/>
  <c r="X1800" i="2"/>
  <c r="W1800" i="2"/>
  <c r="T1798" i="2"/>
  <c r="T1712" i="2"/>
  <c r="X1614" i="2"/>
  <c r="X1571" i="2"/>
  <c r="W1553" i="2"/>
  <c r="U1529" i="2"/>
  <c r="W1529" i="2"/>
  <c r="W1473" i="2"/>
  <c r="X1347" i="2"/>
  <c r="X1338" i="2"/>
  <c r="W1276" i="2"/>
  <c r="T1276" i="2"/>
  <c r="U1217" i="2"/>
  <c r="W1217" i="2"/>
  <c r="X1217" i="2"/>
  <c r="X1071" i="2"/>
  <c r="U1071" i="2"/>
  <c r="W1071" i="2"/>
  <c r="T1033" i="2"/>
  <c r="U1033" i="2"/>
  <c r="W1033" i="2"/>
  <c r="U1019" i="2"/>
  <c r="W1019" i="2"/>
  <c r="T887" i="2"/>
  <c r="W887" i="2"/>
  <c r="X846" i="2"/>
  <c r="W846" i="2"/>
  <c r="X700" i="2"/>
  <c r="U700" i="2"/>
  <c r="U634" i="2"/>
  <c r="X571" i="2"/>
  <c r="W571" i="2"/>
  <c r="T291" i="2"/>
  <c r="X291" i="2"/>
  <c r="X1788" i="2"/>
  <c r="T1788" i="2"/>
  <c r="U1788" i="2"/>
  <c r="W1688" i="2"/>
  <c r="X1688" i="2"/>
  <c r="X1600" i="2"/>
  <c r="T1600" i="2"/>
  <c r="T1485" i="2"/>
  <c r="W1485" i="2"/>
  <c r="T1382" i="2"/>
  <c r="W1382" i="2"/>
  <c r="U1292" i="2"/>
  <c r="T1292" i="2"/>
  <c r="X1292" i="2"/>
  <c r="T1092" i="2"/>
  <c r="X1092" i="2"/>
  <c r="T732" i="2"/>
  <c r="U732" i="2"/>
  <c r="W669" i="2"/>
  <c r="U669" i="2"/>
  <c r="X415" i="2"/>
  <c r="T415" i="2"/>
  <c r="U415" i="2"/>
  <c r="W415" i="2"/>
  <c r="U160" i="2"/>
  <c r="X160" i="2"/>
  <c r="U110" i="2"/>
  <c r="T110" i="2"/>
  <c r="T1977" i="2"/>
  <c r="U1901" i="2"/>
  <c r="U1896" i="2"/>
  <c r="X1874" i="2"/>
  <c r="U1762" i="2"/>
  <c r="W1728" i="2"/>
  <c r="T1728" i="2"/>
  <c r="U1724" i="2"/>
  <c r="T1691" i="2"/>
  <c r="T1679" i="2"/>
  <c r="X1610" i="2"/>
  <c r="X1605" i="2"/>
  <c r="U1605" i="2"/>
  <c r="X1590" i="2"/>
  <c r="U1571" i="2"/>
  <c r="X1520" i="2"/>
  <c r="U1507" i="2"/>
  <c r="W1265" i="2"/>
  <c r="T1265" i="2"/>
  <c r="T1078" i="2"/>
  <c r="U1024" i="2"/>
  <c r="X917" i="2"/>
  <c r="W917" i="2"/>
  <c r="T785" i="2"/>
  <c r="U785" i="2"/>
  <c r="W785" i="2"/>
  <c r="X785" i="2"/>
  <c r="U769" i="2"/>
  <c r="W769" i="2"/>
  <c r="U703" i="2"/>
  <c r="T592" i="2"/>
  <c r="W592" i="2"/>
  <c r="U112" i="2"/>
  <c r="X112" i="2"/>
  <c r="T1492" i="2"/>
  <c r="U1492" i="2"/>
  <c r="W1394" i="2"/>
  <c r="U1394" i="2"/>
  <c r="W978" i="2"/>
  <c r="X978" i="2"/>
  <c r="U862" i="2"/>
  <c r="W862" i="2"/>
  <c r="X862" i="2"/>
  <c r="W710" i="2"/>
  <c r="X710" i="2"/>
  <c r="X544" i="2"/>
  <c r="T544" i="2"/>
  <c r="X398" i="2"/>
  <c r="T398" i="2"/>
  <c r="U398" i="2"/>
  <c r="W398" i="2"/>
  <c r="X1842" i="2"/>
  <c r="W1842" i="2"/>
  <c r="X1796" i="2"/>
  <c r="W1796" i="2"/>
  <c r="U1703" i="2"/>
  <c r="T1703" i="2"/>
  <c r="U1544" i="2"/>
  <c r="W1544" i="2"/>
  <c r="X1497" i="2"/>
  <c r="T1497" i="2"/>
  <c r="U1468" i="2"/>
  <c r="W1468" i="2"/>
  <c r="X1250" i="2"/>
  <c r="T1250" i="2"/>
  <c r="W955" i="2"/>
  <c r="X955" i="2"/>
  <c r="U737" i="2"/>
  <c r="X737" i="2"/>
  <c r="X560" i="2"/>
  <c r="T560" i="2"/>
  <c r="U560" i="2"/>
  <c r="X1997" i="2"/>
  <c r="T1975" i="2"/>
  <c r="W1958" i="2"/>
  <c r="U1931" i="2"/>
  <c r="W1924" i="2"/>
  <c r="W1906" i="2"/>
  <c r="X1864" i="2"/>
  <c r="T1861" i="2"/>
  <c r="W1854" i="2"/>
  <c r="T1791" i="2"/>
  <c r="U1747" i="2"/>
  <c r="U1701" i="2"/>
  <c r="X1689" i="2"/>
  <c r="W1631" i="2"/>
  <c r="X1601" i="2"/>
  <c r="U1558" i="2"/>
  <c r="U1505" i="2"/>
  <c r="W1471" i="2"/>
  <c r="W1453" i="2"/>
  <c r="U1442" i="2"/>
  <c r="U1413" i="2"/>
  <c r="W1399" i="2"/>
  <c r="T1368" i="2"/>
  <c r="U1368" i="2"/>
  <c r="W1368" i="2"/>
  <c r="U1313" i="2"/>
  <c r="W1313" i="2"/>
  <c r="T1248" i="2"/>
  <c r="U1232" i="2"/>
  <c r="U1108" i="2"/>
  <c r="T1108" i="2"/>
  <c r="W865" i="2"/>
  <c r="W858" i="2"/>
  <c r="T858" i="2"/>
  <c r="U858" i="2"/>
  <c r="U826" i="2"/>
  <c r="W826" i="2"/>
  <c r="T292" i="2"/>
  <c r="U1355" i="2"/>
  <c r="X1355" i="2"/>
  <c r="W1997" i="2"/>
  <c r="X1945" i="2"/>
  <c r="U1924" i="2"/>
  <c r="X1869" i="2"/>
  <c r="W1864" i="2"/>
  <c r="W1815" i="2"/>
  <c r="T1815" i="2"/>
  <c r="U1815" i="2"/>
  <c r="X1794" i="2"/>
  <c r="U1718" i="2"/>
  <c r="T1718" i="2"/>
  <c r="W1718" i="2"/>
  <c r="X1619" i="2"/>
  <c r="W1619" i="2"/>
  <c r="W1523" i="2"/>
  <c r="U1523" i="2"/>
  <c r="T1505" i="2"/>
  <c r="X1500" i="2"/>
  <c r="W1500" i="2"/>
  <c r="X1481" i="2"/>
  <c r="W1341" i="2"/>
  <c r="X1341" i="2"/>
  <c r="U1110" i="2"/>
  <c r="X1110" i="2"/>
  <c r="W986" i="2"/>
  <c r="X981" i="2"/>
  <c r="W981" i="2"/>
  <c r="W753" i="2"/>
  <c r="U753" i="2"/>
  <c r="X753" i="2"/>
  <c r="W403" i="2"/>
  <c r="T403" i="2"/>
  <c r="U403" i="2"/>
  <c r="X403" i="2"/>
  <c r="U313" i="2"/>
  <c r="W313" i="2"/>
  <c r="X313" i="2"/>
  <c r="U211" i="2"/>
  <c r="T211" i="2"/>
  <c r="W1869" i="2"/>
  <c r="U1864" i="2"/>
  <c r="W1794" i="2"/>
  <c r="X1777" i="2"/>
  <c r="X1763" i="2"/>
  <c r="W1586" i="2"/>
  <c r="W1483" i="2"/>
  <c r="T1483" i="2"/>
  <c r="U1483" i="2"/>
  <c r="W1481" i="2"/>
  <c r="U1471" i="2"/>
  <c r="X1471" i="2"/>
  <c r="W1316" i="2"/>
  <c r="U1182" i="2"/>
  <c r="T1182" i="2"/>
  <c r="W1182" i="2"/>
  <c r="X1182" i="2"/>
  <c r="T1034" i="2"/>
  <c r="U1034" i="2"/>
  <c r="T926" i="2"/>
  <c r="U926" i="2"/>
  <c r="T865" i="2"/>
  <c r="X865" i="2"/>
  <c r="W689" i="2"/>
  <c r="X670" i="2"/>
  <c r="U670" i="2"/>
  <c r="T143" i="2"/>
  <c r="U143" i="2"/>
  <c r="W143" i="2"/>
  <c r="X143" i="2"/>
  <c r="W1961" i="2"/>
  <c r="X1878" i="2"/>
  <c r="U1875" i="2"/>
  <c r="U1869" i="2"/>
  <c r="W1852" i="2"/>
  <c r="U1794" i="2"/>
  <c r="T1782" i="2"/>
  <c r="W1777" i="2"/>
  <c r="W1763" i="2"/>
  <c r="W1680" i="2"/>
  <c r="W1657" i="2"/>
  <c r="W1596" i="2"/>
  <c r="U1591" i="2"/>
  <c r="U1586" i="2"/>
  <c r="T1581" i="2"/>
  <c r="X1533" i="2"/>
  <c r="U1481" i="2"/>
  <c r="W1443" i="2"/>
  <c r="U1316" i="2"/>
  <c r="U1266" i="2"/>
  <c r="X1266" i="2"/>
  <c r="T1135" i="2"/>
  <c r="W1135" i="2"/>
  <c r="W1104" i="2"/>
  <c r="U1104" i="2"/>
  <c r="X1104" i="2"/>
  <c r="T979" i="2"/>
  <c r="X979" i="2"/>
  <c r="X949" i="2"/>
  <c r="T949" i="2"/>
  <c r="U949" i="2"/>
  <c r="W949" i="2"/>
  <c r="U689" i="2"/>
  <c r="W600" i="2"/>
  <c r="T600" i="2"/>
  <c r="T486" i="2"/>
  <c r="U486" i="2"/>
  <c r="W486" i="2"/>
  <c r="X486" i="2"/>
  <c r="X479" i="2"/>
  <c r="W476" i="2"/>
  <c r="U476" i="2"/>
  <c r="T1961" i="2"/>
  <c r="X1892" i="2"/>
  <c r="W1878" i="2"/>
  <c r="W1872" i="2"/>
  <c r="T1852" i="2"/>
  <c r="W1836" i="2"/>
  <c r="U1836" i="2"/>
  <c r="X1825" i="2"/>
  <c r="X1820" i="2"/>
  <c r="T1777" i="2"/>
  <c r="U1763" i="2"/>
  <c r="X1729" i="2"/>
  <c r="T1729" i="2"/>
  <c r="X1699" i="2"/>
  <c r="U1680" i="2"/>
  <c r="X1662" i="2"/>
  <c r="U1596" i="2"/>
  <c r="T1586" i="2"/>
  <c r="X1454" i="2"/>
  <c r="W1447" i="2"/>
  <c r="U1447" i="2"/>
  <c r="U1350" i="2"/>
  <c r="T1350" i="2"/>
  <c r="T1239" i="2"/>
  <c r="U877" i="2"/>
  <c r="T877" i="2"/>
  <c r="X877" i="2"/>
  <c r="U843" i="2"/>
  <c r="T820" i="2"/>
  <c r="X802" i="2"/>
  <c r="U749" i="2"/>
  <c r="W749" i="2"/>
  <c r="T259" i="2"/>
  <c r="W259" i="2"/>
  <c r="T227" i="2"/>
  <c r="U227" i="2"/>
  <c r="W227" i="2"/>
  <c r="T223" i="2"/>
  <c r="U223" i="2"/>
  <c r="W1256" i="2"/>
  <c r="W1206" i="2"/>
  <c r="T1119" i="2"/>
  <c r="W1114" i="2"/>
  <c r="T1086" i="2"/>
  <c r="U1056" i="2"/>
  <c r="X1049" i="2"/>
  <c r="T1039" i="2"/>
  <c r="T1012" i="2"/>
  <c r="U1005" i="2"/>
  <c r="U967" i="2"/>
  <c r="U953" i="2"/>
  <c r="X888" i="2"/>
  <c r="U854" i="2"/>
  <c r="T757" i="2"/>
  <c r="W722" i="2"/>
  <c r="W698" i="2"/>
  <c r="U695" i="2"/>
  <c r="U663" i="2"/>
  <c r="T639" i="2"/>
  <c r="U598" i="2"/>
  <c r="U574" i="2"/>
  <c r="X506" i="2"/>
  <c r="U494" i="2"/>
  <c r="U470" i="2"/>
  <c r="T444" i="2"/>
  <c r="T372" i="2"/>
  <c r="U297" i="2"/>
  <c r="U265" i="2"/>
  <c r="T189" i="2"/>
  <c r="U154" i="2"/>
  <c r="W127" i="2"/>
  <c r="W122" i="2"/>
  <c r="U1136" i="2"/>
  <c r="U1114" i="2"/>
  <c r="U1072" i="2"/>
  <c r="W1049" i="2"/>
  <c r="X932" i="2"/>
  <c r="T888" i="2"/>
  <c r="W874" i="2"/>
  <c r="T854" i="2"/>
  <c r="U847" i="2"/>
  <c r="U835" i="2"/>
  <c r="U791" i="2"/>
  <c r="W775" i="2"/>
  <c r="U722" i="2"/>
  <c r="U698" i="2"/>
  <c r="T627" i="2"/>
  <c r="W612" i="2"/>
  <c r="W534" i="2"/>
  <c r="W506" i="2"/>
  <c r="X442" i="2"/>
  <c r="W317" i="2"/>
  <c r="W278" i="2"/>
  <c r="T1136" i="2"/>
  <c r="U1122" i="2"/>
  <c r="U946" i="2"/>
  <c r="X572" i="2"/>
  <c r="T534" i="2"/>
  <c r="W201" i="2"/>
  <c r="W1310" i="2"/>
  <c r="U1299" i="2"/>
  <c r="X1045" i="2"/>
  <c r="U999" i="2"/>
  <c r="T845" i="2"/>
  <c r="T833" i="2"/>
  <c r="X796" i="2"/>
  <c r="U652" i="2"/>
  <c r="U445" i="2"/>
  <c r="U266" i="2"/>
  <c r="U137" i="2"/>
  <c r="T125" i="2"/>
  <c r="T1693" i="2"/>
  <c r="U1539" i="2"/>
  <c r="U1511" i="2"/>
  <c r="U686" i="2"/>
  <c r="U676" i="2"/>
  <c r="T623" i="2"/>
  <c r="X138" i="2"/>
  <c r="T1933" i="2"/>
  <c r="T1855" i="2"/>
  <c r="T1849" i="2"/>
  <c r="T1839" i="2"/>
  <c r="U1827" i="2"/>
  <c r="W1748" i="2"/>
  <c r="T1667" i="2"/>
  <c r="U1654" i="2"/>
  <c r="T1632" i="2"/>
  <c r="T1629" i="2"/>
  <c r="U1312" i="2"/>
  <c r="W1312" i="2"/>
  <c r="U1305" i="2"/>
  <c r="W1305" i="2"/>
  <c r="T1200" i="2"/>
  <c r="W1200" i="2"/>
  <c r="W933" i="2"/>
  <c r="X933" i="2"/>
  <c r="T933" i="2"/>
  <c r="T1609" i="2"/>
  <c r="U1609" i="2"/>
  <c r="T1284" i="2"/>
  <c r="W1284" i="2"/>
  <c r="T1262" i="2"/>
  <c r="W1262" i="2"/>
  <c r="T1246" i="2"/>
  <c r="W1246" i="2"/>
  <c r="T928" i="2"/>
  <c r="X928" i="2"/>
  <c r="X915" i="2"/>
  <c r="T915" i="2"/>
  <c r="U915" i="2"/>
  <c r="W915" i="2"/>
  <c r="U1640" i="2"/>
  <c r="W1640" i="2"/>
  <c r="X1640" i="2"/>
  <c r="W1551" i="2"/>
  <c r="T1551" i="2"/>
  <c r="T1241" i="2"/>
  <c r="U1241" i="2"/>
  <c r="X1241" i="2"/>
  <c r="U1035" i="2"/>
  <c r="W1035" i="2"/>
  <c r="T989" i="2"/>
  <c r="U989" i="2"/>
  <c r="X989" i="2"/>
  <c r="T962" i="2"/>
  <c r="U962" i="2"/>
  <c r="U875" i="2"/>
  <c r="W875" i="2"/>
  <c r="X875" i="2"/>
  <c r="T860" i="2"/>
  <c r="U860" i="2"/>
  <c r="W860" i="2"/>
  <c r="X860" i="2"/>
  <c r="U751" i="2"/>
  <c r="T751" i="2"/>
  <c r="U1647" i="2"/>
  <c r="W1647" i="2"/>
  <c r="X1647" i="2"/>
  <c r="W1607" i="2"/>
  <c r="X1607" i="2"/>
  <c r="T1494" i="2"/>
  <c r="U1494" i="2"/>
  <c r="W1393" i="2"/>
  <c r="U1393" i="2"/>
  <c r="X1393" i="2"/>
  <c r="T1373" i="2"/>
  <c r="U1373" i="2"/>
  <c r="T1310" i="2"/>
  <c r="W1222" i="2"/>
  <c r="T1222" i="2"/>
  <c r="W1127" i="2"/>
  <c r="U1127" i="2"/>
  <c r="W1120" i="2"/>
  <c r="T1120" i="2"/>
  <c r="U1120" i="2"/>
  <c r="X1120" i="2"/>
  <c r="U1089" i="2"/>
  <c r="X1089" i="2"/>
  <c r="T1015" i="2"/>
  <c r="U1015" i="2"/>
  <c r="W936" i="2"/>
  <c r="U936" i="2"/>
  <c r="X936" i="2"/>
  <c r="W1975" i="2"/>
  <c r="W1955" i="2"/>
  <c r="U1885" i="2"/>
  <c r="T1840" i="2"/>
  <c r="W1830" i="2"/>
  <c r="W1766" i="2"/>
  <c r="W1758" i="2"/>
  <c r="T1751" i="2"/>
  <c r="T1685" i="2"/>
  <c r="W1589" i="2"/>
  <c r="T1096" i="2"/>
  <c r="X1096" i="2"/>
  <c r="U1077" i="2"/>
  <c r="T1077" i="2"/>
  <c r="W1077" i="2"/>
  <c r="X1077" i="2"/>
  <c r="W1052" i="2"/>
  <c r="T1052" i="2"/>
  <c r="X901" i="2"/>
  <c r="T901" i="2"/>
  <c r="U901" i="2"/>
  <c r="W901" i="2"/>
  <c r="U868" i="2"/>
  <c r="T868" i="2"/>
  <c r="X2001" i="2"/>
  <c r="U1960" i="2"/>
  <c r="X1951" i="2"/>
  <c r="T1885" i="2"/>
  <c r="T1830" i="2"/>
  <c r="T1812" i="2"/>
  <c r="T1766" i="2"/>
  <c r="T1758" i="2"/>
  <c r="T1746" i="2"/>
  <c r="W1683" i="2"/>
  <c r="T1680" i="2"/>
  <c r="U1673" i="2"/>
  <c r="W1638" i="2"/>
  <c r="T1523" i="2"/>
  <c r="U1515" i="2"/>
  <c r="W1435" i="2"/>
  <c r="X1435" i="2"/>
  <c r="W1321" i="2"/>
  <c r="T1274" i="2"/>
  <c r="X1274" i="2"/>
  <c r="T1220" i="2"/>
  <c r="U1220" i="2"/>
  <c r="W1220" i="2"/>
  <c r="W1166" i="2"/>
  <c r="T1166" i="2"/>
  <c r="T1082" i="2"/>
  <c r="W1082" i="2"/>
  <c r="U781" i="2"/>
  <c r="T781" i="2"/>
  <c r="X781" i="2"/>
  <c r="T1774" i="2"/>
  <c r="X1657" i="2"/>
  <c r="T1657" i="2"/>
  <c r="X1531" i="2"/>
  <c r="W1531" i="2"/>
  <c r="W1340" i="2"/>
  <c r="T1340" i="2"/>
  <c r="X1340" i="2"/>
  <c r="W1287" i="2"/>
  <c r="T1287" i="2"/>
  <c r="U1287" i="2"/>
  <c r="T1277" i="2"/>
  <c r="W1277" i="2"/>
  <c r="X1277" i="2"/>
  <c r="U1157" i="2"/>
  <c r="U1094" i="2"/>
  <c r="W1094" i="2"/>
  <c r="X1094" i="2"/>
  <c r="U1057" i="2"/>
  <c r="X1057" i="2"/>
  <c r="U1013" i="2"/>
  <c r="T1013" i="2"/>
  <c r="X1013" i="2"/>
  <c r="W1008" i="2"/>
  <c r="U1008" i="2"/>
  <c r="T1008" i="2"/>
  <c r="X1008" i="2"/>
  <c r="U994" i="2"/>
  <c r="W994" i="2"/>
  <c r="U983" i="2"/>
  <c r="W983" i="2"/>
  <c r="T983" i="2"/>
  <c r="X983" i="2"/>
  <c r="T913" i="2"/>
  <c r="U913" i="2"/>
  <c r="W913" i="2"/>
  <c r="W1645" i="2"/>
  <c r="U1645" i="2"/>
  <c r="X1645" i="2"/>
  <c r="W1558" i="2"/>
  <c r="X1558" i="2"/>
  <c r="T1542" i="2"/>
  <c r="U1542" i="2"/>
  <c r="W1542" i="2"/>
  <c r="T1518" i="2"/>
  <c r="U1518" i="2"/>
  <c r="W1510" i="2"/>
  <c r="T1510" i="2"/>
  <c r="U1510" i="2"/>
  <c r="X1510" i="2"/>
  <c r="U1302" i="2"/>
  <c r="W1302" i="2"/>
  <c r="W529" i="2"/>
  <c r="X529" i="2"/>
  <c r="T529" i="2"/>
  <c r="U529" i="2"/>
  <c r="X1987" i="2"/>
  <c r="W1927" i="2"/>
  <c r="T1825" i="2"/>
  <c r="T1699" i="2"/>
  <c r="X1694" i="2"/>
  <c r="X1671" i="2"/>
  <c r="U1660" i="2"/>
  <c r="X1660" i="2"/>
  <c r="X1461" i="2"/>
  <c r="U1461" i="2"/>
  <c r="W1461" i="2"/>
  <c r="X1431" i="2"/>
  <c r="X1408" i="2"/>
  <c r="U1408" i="2"/>
  <c r="W1408" i="2"/>
  <c r="T1369" i="2"/>
  <c r="U1369" i="2"/>
  <c r="X1369" i="2"/>
  <c r="W1343" i="2"/>
  <c r="X1343" i="2"/>
  <c r="W1987" i="2"/>
  <c r="U1927" i="2"/>
  <c r="X1859" i="2"/>
  <c r="U1833" i="2"/>
  <c r="X1785" i="2"/>
  <c r="W1737" i="2"/>
  <c r="X1715" i="2"/>
  <c r="X1676" i="2"/>
  <c r="U1671" i="2"/>
  <c r="X1650" i="2"/>
  <c r="U1650" i="2"/>
  <c r="W1636" i="2"/>
  <c r="X1636" i="2"/>
  <c r="T1625" i="2"/>
  <c r="U1625" i="2"/>
  <c r="W1625" i="2"/>
  <c r="W1620" i="2"/>
  <c r="W1537" i="2"/>
  <c r="X1275" i="2"/>
  <c r="X1254" i="2"/>
  <c r="U1254" i="2"/>
  <c r="W1254" i="2"/>
  <c r="T1228" i="2"/>
  <c r="W1228" i="2"/>
  <c r="X1228" i="2"/>
  <c r="U1174" i="2"/>
  <c r="T1174" i="2"/>
  <c r="W1174" i="2"/>
  <c r="X1106" i="2"/>
  <c r="T1106" i="2"/>
  <c r="U1106" i="2"/>
  <c r="U1023" i="2"/>
  <c r="W1023" i="2"/>
  <c r="X1004" i="2"/>
  <c r="T1927" i="2"/>
  <c r="W1859" i="2"/>
  <c r="X1854" i="2"/>
  <c r="T1833" i="2"/>
  <c r="X1826" i="2"/>
  <c r="T1785" i="2"/>
  <c r="W1752" i="2"/>
  <c r="U1730" i="2"/>
  <c r="W1715" i="2"/>
  <c r="W1689" i="2"/>
  <c r="U1686" i="2"/>
  <c r="T1671" i="2"/>
  <c r="W1628" i="2"/>
  <c r="W1623" i="2"/>
  <c r="U1620" i="2"/>
  <c r="T1547" i="2"/>
  <c r="U1547" i="2"/>
  <c r="U1537" i="2"/>
  <c r="W1534" i="2"/>
  <c r="X1534" i="2"/>
  <c r="T1524" i="2"/>
  <c r="U1524" i="2"/>
  <c r="W1466" i="2"/>
  <c r="U1466" i="2"/>
  <c r="X1466" i="2"/>
  <c r="X1453" i="2"/>
  <c r="T1411" i="2"/>
  <c r="U1411" i="2"/>
  <c r="X1411" i="2"/>
  <c r="X1406" i="2"/>
  <c r="U1275" i="2"/>
  <c r="T1155" i="2"/>
  <c r="U1155" i="2"/>
  <c r="W1155" i="2"/>
  <c r="X1090" i="2"/>
  <c r="T1090" i="2"/>
  <c r="W1090" i="2"/>
  <c r="T1048" i="2"/>
  <c r="U1048" i="2"/>
  <c r="X1048" i="2"/>
  <c r="X902" i="2"/>
  <c r="T902" i="2"/>
  <c r="U902" i="2"/>
  <c r="W902" i="2"/>
  <c r="T543" i="2"/>
  <c r="X543" i="2"/>
  <c r="T1639" i="2"/>
  <c r="U1639" i="2"/>
  <c r="W1639" i="2"/>
  <c r="X1639" i="2"/>
  <c r="U1252" i="2"/>
  <c r="W1252" i="2"/>
  <c r="T973" i="2"/>
  <c r="U973" i="2"/>
  <c r="X973" i="2"/>
  <c r="U941" i="2"/>
  <c r="W941" i="2"/>
  <c r="X941" i="2"/>
  <c r="W869" i="2"/>
  <c r="X869" i="2"/>
  <c r="U2004" i="2"/>
  <c r="X1981" i="2"/>
  <c r="W1971" i="2"/>
  <c r="U1906" i="2"/>
  <c r="T1854" i="2"/>
  <c r="T1846" i="2"/>
  <c r="U1826" i="2"/>
  <c r="T1762" i="2"/>
  <c r="W1634" i="2"/>
  <c r="U1634" i="2"/>
  <c r="T1628" i="2"/>
  <c r="T1623" i="2"/>
  <c r="W1577" i="2"/>
  <c r="X1577" i="2"/>
  <c r="T1545" i="2"/>
  <c r="U1545" i="2"/>
  <c r="U1453" i="2"/>
  <c r="X1409" i="2"/>
  <c r="T1348" i="2"/>
  <c r="W1348" i="2"/>
  <c r="X1348" i="2"/>
  <c r="T1259" i="2"/>
  <c r="W1259" i="2"/>
  <c r="X1259" i="2"/>
  <c r="T1219" i="2"/>
  <c r="X1197" i="2"/>
  <c r="U1197" i="2"/>
  <c r="T1188" i="2"/>
  <c r="U1188" i="2"/>
  <c r="X1188" i="2"/>
  <c r="T1140" i="2"/>
  <c r="U1140" i="2"/>
  <c r="W1140" i="2"/>
  <c r="W1088" i="2"/>
  <c r="T1088" i="2"/>
  <c r="U1088" i="2"/>
  <c r="X1088" i="2"/>
  <c r="U1046" i="2"/>
  <c r="T1046" i="2"/>
  <c r="W1046" i="2"/>
  <c r="T850" i="2"/>
  <c r="U850" i="2"/>
  <c r="X850" i="2"/>
  <c r="W1981" i="2"/>
  <c r="W1940" i="2"/>
  <c r="X1839" i="2"/>
  <c r="W1780" i="2"/>
  <c r="X1703" i="2"/>
  <c r="X1629" i="2"/>
  <c r="U1543" i="2"/>
  <c r="X1543" i="2"/>
  <c r="X1375" i="2"/>
  <c r="W1236" i="2"/>
  <c r="X1236" i="2"/>
  <c r="U1111" i="2"/>
  <c r="T1111" i="2"/>
  <c r="T1069" i="2"/>
  <c r="W1069" i="2"/>
  <c r="U1069" i="2"/>
  <c r="T993" i="2"/>
  <c r="U993" i="2"/>
  <c r="W993" i="2"/>
  <c r="X993" i="2"/>
  <c r="T959" i="2"/>
  <c r="U959" i="2"/>
  <c r="T555" i="2"/>
  <c r="X555" i="2"/>
  <c r="W1993" i="2"/>
  <c r="U1981" i="2"/>
  <c r="T1950" i="2"/>
  <c r="U1940" i="2"/>
  <c r="T1935" i="2"/>
  <c r="T1911" i="2"/>
  <c r="T1873" i="2"/>
  <c r="W1839" i="2"/>
  <c r="X1821" i="2"/>
  <c r="T1806" i="2"/>
  <c r="U1780" i="2"/>
  <c r="X1760" i="2"/>
  <c r="U1755" i="2"/>
  <c r="T1750" i="2"/>
  <c r="W1740" i="2"/>
  <c r="W1719" i="2"/>
  <c r="X1716" i="2"/>
  <c r="W1703" i="2"/>
  <c r="X1679" i="2"/>
  <c r="X1672" i="2"/>
  <c r="W1667" i="2"/>
  <c r="T1656" i="2"/>
  <c r="X1651" i="2"/>
  <c r="W1629" i="2"/>
  <c r="X1609" i="2"/>
  <c r="X1538" i="2"/>
  <c r="T1488" i="2"/>
  <c r="W1488" i="2"/>
  <c r="X1488" i="2"/>
  <c r="X1483" i="2"/>
  <c r="U1470" i="2"/>
  <c r="T1414" i="2"/>
  <c r="U1414" i="2"/>
  <c r="X1414" i="2"/>
  <c r="U1409" i="2"/>
  <c r="X1404" i="2"/>
  <c r="T1404" i="2"/>
  <c r="X1284" i="2"/>
  <c r="U1257" i="2"/>
  <c r="X1257" i="2"/>
  <c r="X1224" i="2"/>
  <c r="T1202" i="2"/>
  <c r="W1202" i="2"/>
  <c r="X1202" i="2"/>
  <c r="T1177" i="2"/>
  <c r="U1177" i="2"/>
  <c r="T976" i="2"/>
  <c r="U976" i="2"/>
  <c r="T954" i="2"/>
  <c r="U954" i="2"/>
  <c r="X954" i="2"/>
  <c r="U933" i="2"/>
  <c r="U893" i="2"/>
  <c r="W893" i="2"/>
  <c r="T893" i="2"/>
  <c r="T884" i="2"/>
  <c r="U884" i="2"/>
  <c r="W884" i="2"/>
  <c r="T1993" i="2"/>
  <c r="X1988" i="2"/>
  <c r="X1959" i="2"/>
  <c r="T1940" i="2"/>
  <c r="W1855" i="2"/>
  <c r="U1849" i="2"/>
  <c r="X1834" i="2"/>
  <c r="U1821" i="2"/>
  <c r="W1816" i="2"/>
  <c r="W1811" i="2"/>
  <c r="U1791" i="2"/>
  <c r="W1770" i="2"/>
  <c r="T1755" i="2"/>
  <c r="U1740" i="2"/>
  <c r="T1731" i="2"/>
  <c r="X1728" i="2"/>
  <c r="W1679" i="2"/>
  <c r="U1667" i="2"/>
  <c r="W1642" i="2"/>
  <c r="T1642" i="2"/>
  <c r="X1642" i="2"/>
  <c r="W1609" i="2"/>
  <c r="X1596" i="2"/>
  <c r="W1538" i="2"/>
  <c r="T1525" i="2"/>
  <c r="W1525" i="2"/>
  <c r="U1514" i="2"/>
  <c r="X1486" i="2"/>
  <c r="X1467" i="2"/>
  <c r="T1432" i="2"/>
  <c r="U1432" i="2"/>
  <c r="T1353" i="2"/>
  <c r="U1353" i="2"/>
  <c r="X1353" i="2"/>
  <c r="W1293" i="2"/>
  <c r="X1293" i="2"/>
  <c r="U1284" i="2"/>
  <c r="X1246" i="2"/>
  <c r="W1224" i="2"/>
  <c r="T1149" i="2"/>
  <c r="W1149" i="2"/>
  <c r="X1129" i="2"/>
  <c r="T1129" i="2"/>
  <c r="U1129" i="2"/>
  <c r="W1102" i="2"/>
  <c r="X1102" i="2"/>
  <c r="T1102" i="2"/>
  <c r="T998" i="2"/>
  <c r="X998" i="2"/>
  <c r="T964" i="2"/>
  <c r="U964" i="2"/>
  <c r="X964" i="2"/>
  <c r="W928" i="2"/>
  <c r="T857" i="2"/>
  <c r="W857" i="2"/>
  <c r="X857" i="2"/>
  <c r="U857" i="2"/>
  <c r="X562" i="2"/>
  <c r="W562" i="2"/>
  <c r="U1159" i="2"/>
  <c r="W1110" i="2"/>
  <c r="W908" i="2"/>
  <c r="W824" i="2"/>
  <c r="T824" i="2"/>
  <c r="U824" i="2"/>
  <c r="W807" i="2"/>
  <c r="W802" i="2"/>
  <c r="W796" i="2"/>
  <c r="T791" i="2"/>
  <c r="X662" i="2"/>
  <c r="T606" i="2"/>
  <c r="U606" i="2"/>
  <c r="T346" i="2"/>
  <c r="X346" i="2"/>
  <c r="W1122" i="2"/>
  <c r="T1110" i="2"/>
  <c r="T1066" i="2"/>
  <c r="U1066" i="2"/>
  <c r="U1061" i="2"/>
  <c r="T1061" i="2"/>
  <c r="T1044" i="2"/>
  <c r="U1044" i="2"/>
  <c r="W1034" i="2"/>
  <c r="X1007" i="2"/>
  <c r="W953" i="2"/>
  <c r="X953" i="2"/>
  <c r="U802" i="2"/>
  <c r="T796" i="2"/>
  <c r="T754" i="2"/>
  <c r="W754" i="2"/>
  <c r="X754" i="2"/>
  <c r="X749" i="2"/>
  <c r="U744" i="2"/>
  <c r="U496" i="2"/>
  <c r="X496" i="2"/>
  <c r="T392" i="2"/>
  <c r="U392" i="2"/>
  <c r="T355" i="2"/>
  <c r="U355" i="2"/>
  <c r="U662" i="2"/>
  <c r="W662" i="2"/>
  <c r="T420" i="2"/>
  <c r="U420" i="2"/>
  <c r="U1039" i="2"/>
  <c r="X1024" i="2"/>
  <c r="W967" i="2"/>
  <c r="U917" i="2"/>
  <c r="X906" i="2"/>
  <c r="X825" i="2"/>
  <c r="X797" i="2"/>
  <c r="T749" i="2"/>
  <c r="W677" i="2"/>
  <c r="X677" i="2"/>
  <c r="X546" i="2"/>
  <c r="U546" i="2"/>
  <c r="W546" i="2"/>
  <c r="X376" i="2"/>
  <c r="W764" i="2"/>
  <c r="X764" i="2"/>
  <c r="U645" i="2"/>
  <c r="T645" i="2"/>
  <c r="X576" i="2"/>
  <c r="T576" i="2"/>
  <c r="U576" i="2"/>
  <c r="W576" i="2"/>
  <c r="T447" i="2"/>
  <c r="U447" i="2"/>
  <c r="W447" i="2"/>
  <c r="W232" i="2"/>
  <c r="X232" i="2"/>
  <c r="T1235" i="2"/>
  <c r="W1067" i="2"/>
  <c r="T1024" i="2"/>
  <c r="U906" i="2"/>
  <c r="X843" i="2"/>
  <c r="T843" i="2"/>
  <c r="T825" i="2"/>
  <c r="T797" i="2"/>
  <c r="W1072" i="2"/>
  <c r="X1072" i="2"/>
  <c r="X873" i="2"/>
  <c r="U846" i="2"/>
  <c r="T846" i="2"/>
  <c r="U841" i="2"/>
  <c r="X841" i="2"/>
  <c r="X691" i="2"/>
  <c r="T691" i="2"/>
  <c r="U691" i="2"/>
  <c r="W691" i="2"/>
  <c r="T658" i="2"/>
  <c r="U658" i="2"/>
  <c r="W658" i="2"/>
  <c r="X658" i="2"/>
  <c r="W426" i="2"/>
  <c r="X996" i="2"/>
  <c r="U996" i="2"/>
  <c r="W996" i="2"/>
  <c r="T849" i="2"/>
  <c r="U849" i="2"/>
  <c r="U773" i="2"/>
  <c r="X621" i="2"/>
  <c r="X612" i="2"/>
  <c r="T612" i="2"/>
  <c r="U518" i="2"/>
  <c r="W518" i="2"/>
  <c r="X518" i="2"/>
  <c r="U452" i="2"/>
  <c r="W452" i="2"/>
  <c r="X452" i="2"/>
  <c r="W402" i="2"/>
  <c r="T402" i="2"/>
  <c r="U402" i="2"/>
  <c r="X402" i="2"/>
  <c r="T333" i="2"/>
  <c r="U333" i="2"/>
  <c r="T729" i="2"/>
  <c r="W729" i="2"/>
  <c r="X729" i="2"/>
  <c r="X656" i="2"/>
  <c r="T656" i="2"/>
  <c r="X610" i="2"/>
  <c r="W551" i="2"/>
  <c r="T551" i="2"/>
  <c r="U551" i="2"/>
  <c r="X551" i="2"/>
  <c r="X426" i="2"/>
  <c r="T426" i="2"/>
  <c r="W1614" i="2"/>
  <c r="W1601" i="2"/>
  <c r="U1592" i="2"/>
  <c r="U1576" i="2"/>
  <c r="T780" i="2"/>
  <c r="X780" i="2"/>
  <c r="W610" i="2"/>
  <c r="U521" i="2"/>
  <c r="W521" i="2"/>
  <c r="X521" i="2"/>
  <c r="X471" i="2"/>
  <c r="W471" i="2"/>
  <c r="T433" i="2"/>
  <c r="W433" i="2"/>
  <c r="U1614" i="2"/>
  <c r="U1601" i="2"/>
  <c r="X1587" i="2"/>
  <c r="X1536" i="2"/>
  <c r="W1533" i="2"/>
  <c r="X1507" i="2"/>
  <c r="U1496" i="2"/>
  <c r="X1377" i="2"/>
  <c r="X1374" i="2"/>
  <c r="X1361" i="2"/>
  <c r="W1350" i="2"/>
  <c r="X1337" i="2"/>
  <c r="W1325" i="2"/>
  <c r="W1292" i="2"/>
  <c r="X1212" i="2"/>
  <c r="X1171" i="2"/>
  <c r="X1136" i="2"/>
  <c r="T1104" i="2"/>
  <c r="X1086" i="2"/>
  <c r="X1078" i="2"/>
  <c r="U1073" i="2"/>
  <c r="X1065" i="2"/>
  <c r="U1043" i="2"/>
  <c r="W879" i="2"/>
  <c r="W816" i="2"/>
  <c r="W790" i="2"/>
  <c r="X790" i="2"/>
  <c r="W768" i="2"/>
  <c r="X722" i="2"/>
  <c r="X689" i="2"/>
  <c r="X619" i="2"/>
  <c r="X613" i="2"/>
  <c r="U610" i="2"/>
  <c r="W493" i="2"/>
  <c r="W1507" i="2"/>
  <c r="W1475" i="2"/>
  <c r="X1427" i="2"/>
  <c r="X1405" i="2"/>
  <c r="W1377" i="2"/>
  <c r="W1315" i="2"/>
  <c r="U1212" i="2"/>
  <c r="W1078" i="2"/>
  <c r="X1075" i="2"/>
  <c r="U1075" i="2"/>
  <c r="W1065" i="2"/>
  <c r="X1056" i="2"/>
  <c r="W999" i="2"/>
  <c r="X999" i="2"/>
  <c r="X887" i="2"/>
  <c r="U879" i="2"/>
  <c r="X705" i="2"/>
  <c r="U705" i="2"/>
  <c r="W705" i="2"/>
  <c r="W700" i="2"/>
  <c r="U632" i="2"/>
  <c r="W632" i="2"/>
  <c r="X632" i="2"/>
  <c r="W619" i="2"/>
  <c r="W613" i="2"/>
  <c r="X816" i="2"/>
  <c r="U816" i="2"/>
  <c r="T713" i="2"/>
  <c r="W713" i="2"/>
  <c r="X713" i="2"/>
  <c r="U661" i="2"/>
  <c r="W661" i="2"/>
  <c r="X661" i="2"/>
  <c r="U1502" i="2"/>
  <c r="T1475" i="2"/>
  <c r="U1427" i="2"/>
  <c r="T1405" i="2"/>
  <c r="T1315" i="2"/>
  <c r="X1239" i="2"/>
  <c r="X1218" i="2"/>
  <c r="X1156" i="2"/>
  <c r="X1153" i="2"/>
  <c r="X1148" i="2"/>
  <c r="X1118" i="2"/>
  <c r="T1056" i="2"/>
  <c r="X1012" i="2"/>
  <c r="T935" i="2"/>
  <c r="W935" i="2"/>
  <c r="X892" i="2"/>
  <c r="U887" i="2"/>
  <c r="X874" i="2"/>
  <c r="T874" i="2"/>
  <c r="X858" i="2"/>
  <c r="X845" i="2"/>
  <c r="W814" i="2"/>
  <c r="T814" i="2"/>
  <c r="U814" i="2"/>
  <c r="T795" i="2"/>
  <c r="W795" i="2"/>
  <c r="X795" i="2"/>
  <c r="W743" i="2"/>
  <c r="T743" i="2"/>
  <c r="U743" i="2"/>
  <c r="T703" i="2"/>
  <c r="T700" i="2"/>
  <c r="X627" i="2"/>
  <c r="X586" i="2"/>
  <c r="W586" i="2"/>
  <c r="T389" i="2"/>
  <c r="W389" i="2"/>
  <c r="X389" i="2"/>
  <c r="T373" i="2"/>
  <c r="U373" i="2"/>
  <c r="W373" i="2"/>
  <c r="X373" i="2"/>
  <c r="T245" i="2"/>
  <c r="U245" i="2"/>
  <c r="W245" i="2"/>
  <c r="X245" i="2"/>
  <c r="W1239" i="2"/>
  <c r="U1218" i="2"/>
  <c r="W1156" i="2"/>
  <c r="W1153" i="2"/>
  <c r="U1148" i="2"/>
  <c r="W892" i="2"/>
  <c r="W845" i="2"/>
  <c r="W791" i="2"/>
  <c r="W659" i="2"/>
  <c r="X659" i="2"/>
  <c r="U627" i="2"/>
  <c r="W594" i="2"/>
  <c r="X594" i="2"/>
  <c r="T594" i="2"/>
  <c r="U594" i="2"/>
  <c r="W560" i="2"/>
  <c r="X534" i="2"/>
  <c r="W346" i="2"/>
  <c r="U490" i="2"/>
  <c r="U457" i="2"/>
  <c r="X443" i="2"/>
  <c r="W399" i="2"/>
  <c r="X394" i="2"/>
  <c r="W388" i="2"/>
  <c r="X330" i="2"/>
  <c r="T314" i="2"/>
  <c r="W301" i="2"/>
  <c r="X293" i="2"/>
  <c r="W261" i="2"/>
  <c r="W253" i="2"/>
  <c r="X250" i="2"/>
  <c r="X224" i="2"/>
  <c r="W197" i="2"/>
  <c r="X184" i="2"/>
  <c r="W181" i="2"/>
  <c r="W158" i="2"/>
  <c r="X153" i="2"/>
  <c r="U531" i="2"/>
  <c r="X465" i="2"/>
  <c r="T457" i="2"/>
  <c r="X428" i="2"/>
  <c r="X417" i="2"/>
  <c r="X405" i="2"/>
  <c r="U399" i="2"/>
  <c r="W394" i="2"/>
  <c r="U388" i="2"/>
  <c r="X370" i="2"/>
  <c r="X345" i="2"/>
  <c r="W330" i="2"/>
  <c r="U301" i="2"/>
  <c r="W293" i="2"/>
  <c r="X286" i="2"/>
  <c r="U261" i="2"/>
  <c r="U258" i="2"/>
  <c r="U253" i="2"/>
  <c r="W250" i="2"/>
  <c r="W237" i="2"/>
  <c r="U197" i="2"/>
  <c r="W184" i="2"/>
  <c r="U181" i="2"/>
  <c r="U158" i="2"/>
  <c r="W153" i="2"/>
  <c r="T531" i="2"/>
  <c r="X526" i="2"/>
  <c r="X505" i="2"/>
  <c r="W488" i="2"/>
  <c r="W417" i="2"/>
  <c r="T399" i="2"/>
  <c r="U394" i="2"/>
  <c r="T388" i="2"/>
  <c r="U370" i="2"/>
  <c r="X358" i="2"/>
  <c r="W345" i="2"/>
  <c r="U330" i="2"/>
  <c r="X325" i="2"/>
  <c r="T301" i="2"/>
  <c r="U293" i="2"/>
  <c r="T261" i="2"/>
  <c r="T253" i="2"/>
  <c r="U250" i="2"/>
  <c r="T197" i="2"/>
  <c r="W190" i="2"/>
  <c r="U184" i="2"/>
  <c r="T181" i="2"/>
  <c r="U169" i="2"/>
  <c r="U153" i="2"/>
  <c r="U488" i="2"/>
  <c r="T370" i="2"/>
  <c r="U345" i="2"/>
  <c r="W325" i="2"/>
  <c r="X185" i="2"/>
  <c r="X259" i="2"/>
  <c r="X251" i="2"/>
  <c r="X235" i="2"/>
  <c r="X154" i="2"/>
  <c r="X137" i="2"/>
  <c r="U299" i="2"/>
  <c r="T164" i="2"/>
  <c r="T766" i="2"/>
  <c r="X720" i="2"/>
  <c r="X715" i="2"/>
  <c r="U679" i="2"/>
  <c r="T676" i="2"/>
  <c r="W652" i="2"/>
  <c r="T636" i="2"/>
  <c r="W614" i="2"/>
  <c r="W494" i="2"/>
  <c r="X483" i="2"/>
  <c r="W379" i="2"/>
  <c r="U312" i="2"/>
  <c r="W213" i="2"/>
  <c r="X165" i="2"/>
  <c r="X122" i="2"/>
  <c r="X733" i="2"/>
  <c r="W720" i="2"/>
  <c r="W715" i="2"/>
  <c r="X1033" i="2"/>
  <c r="W877" i="2"/>
  <c r="U871" i="2"/>
  <c r="W833" i="2"/>
  <c r="T733" i="2"/>
  <c r="U720" i="2"/>
  <c r="U715" i="2"/>
  <c r="W647" i="2"/>
  <c r="U639" i="2"/>
  <c r="W634" i="2"/>
  <c r="T631" i="2"/>
  <c r="W578" i="2"/>
  <c r="W572" i="2"/>
  <c r="W553" i="2"/>
  <c r="X550" i="2"/>
  <c r="X514" i="2"/>
  <c r="X501" i="2"/>
  <c r="T494" i="2"/>
  <c r="T483" i="2"/>
  <c r="X475" i="2"/>
  <c r="W469" i="2"/>
  <c r="W266" i="2"/>
  <c r="X239" i="2"/>
  <c r="T165" i="2"/>
  <c r="U122" i="2"/>
  <c r="W117" i="2"/>
  <c r="U109" i="2"/>
  <c r="T572" i="2"/>
  <c r="W550" i="2"/>
  <c r="X504" i="2"/>
  <c r="W501" i="2"/>
  <c r="X484" i="2"/>
  <c r="W475" i="2"/>
  <c r="X454" i="2"/>
  <c r="W239" i="2"/>
  <c r="X147" i="2"/>
  <c r="U550" i="2"/>
  <c r="W504" i="2"/>
  <c r="U501" i="2"/>
  <c r="W498" i="2"/>
  <c r="X495" i="2"/>
  <c r="W484" i="2"/>
  <c r="U475" i="2"/>
  <c r="W462" i="2"/>
  <c r="W454" i="2"/>
  <c r="X435" i="2"/>
  <c r="X369" i="2"/>
  <c r="X324" i="2"/>
  <c r="X314" i="2"/>
  <c r="U239" i="2"/>
  <c r="X211" i="2"/>
  <c r="X168" i="2"/>
  <c r="W147" i="2"/>
  <c r="X123" i="2"/>
  <c r="X110" i="2"/>
  <c r="X583" i="2"/>
  <c r="X554" i="2"/>
  <c r="X538" i="2"/>
  <c r="X517" i="2"/>
  <c r="U504" i="2"/>
  <c r="U498" i="2"/>
  <c r="U495" i="2"/>
  <c r="U484" i="2"/>
  <c r="U462" i="2"/>
  <c r="U454" i="2"/>
  <c r="X446" i="2"/>
  <c r="W435" i="2"/>
  <c r="U407" i="2"/>
  <c r="X385" i="2"/>
  <c r="W372" i="2"/>
  <c r="X352" i="2"/>
  <c r="W324" i="2"/>
  <c r="W319" i="2"/>
  <c r="W314" i="2"/>
  <c r="X267" i="2"/>
  <c r="U255" i="2"/>
  <c r="X229" i="2"/>
  <c r="W211" i="2"/>
  <c r="X202" i="2"/>
  <c r="U147" i="2"/>
  <c r="U139" i="2"/>
  <c r="T133" i="2"/>
  <c r="W123" i="2"/>
  <c r="W120" i="2"/>
  <c r="X115" i="2"/>
  <c r="W110" i="2"/>
  <c r="X107" i="2"/>
  <c r="W670" i="2"/>
  <c r="W609" i="2"/>
  <c r="X591" i="2"/>
  <c r="W517" i="2"/>
  <c r="T498" i="2"/>
  <c r="T495" i="2"/>
  <c r="X476" i="2"/>
  <c r="W467" i="2"/>
  <c r="W457" i="2"/>
  <c r="W446" i="2"/>
  <c r="T435" i="2"/>
  <c r="U372" i="2"/>
  <c r="W352" i="2"/>
  <c r="U324" i="2"/>
  <c r="U319" i="2"/>
  <c r="X283" i="2"/>
  <c r="W267" i="2"/>
  <c r="W202" i="2"/>
  <c r="X158" i="2"/>
  <c r="U123" i="2"/>
  <c r="W107" i="2"/>
  <c r="T1934" i="2"/>
  <c r="U1934" i="2"/>
  <c r="W1934" i="2"/>
  <c r="X1934" i="2"/>
  <c r="X1980" i="2"/>
  <c r="T1980" i="2"/>
  <c r="U1980" i="2"/>
  <c r="W1980" i="2"/>
  <c r="W1970" i="2"/>
  <c r="X1970" i="2"/>
  <c r="T1970" i="2"/>
  <c r="U1970" i="2"/>
  <c r="T1992" i="2"/>
  <c r="U1992" i="2"/>
  <c r="W1992" i="2"/>
  <c r="X1992" i="2"/>
  <c r="T1985" i="2"/>
  <c r="U1985" i="2"/>
  <c r="W1985" i="2"/>
  <c r="X1985" i="2"/>
  <c r="T1976" i="2"/>
  <c r="U1976" i="2"/>
  <c r="W1976" i="2"/>
  <c r="X1976" i="2"/>
  <c r="T2002" i="2"/>
  <c r="U2002" i="2"/>
  <c r="W2002" i="2"/>
  <c r="X2002" i="2"/>
  <c r="W1954" i="2"/>
  <c r="T1954" i="2"/>
  <c r="U1954" i="2"/>
  <c r="X1954" i="2"/>
  <c r="T1952" i="2"/>
  <c r="U1952" i="2"/>
  <c r="W1952" i="2"/>
  <c r="X1952" i="2"/>
  <c r="W1995" i="2"/>
  <c r="X1995" i="2"/>
  <c r="T1995" i="2"/>
  <c r="U1995" i="2"/>
  <c r="X1990" i="2"/>
  <c r="T1990" i="2"/>
  <c r="U1990" i="2"/>
  <c r="W1990" i="2"/>
  <c r="T1969" i="2"/>
  <c r="U1969" i="2"/>
  <c r="W1969" i="2"/>
  <c r="X1969" i="2"/>
  <c r="U2000" i="2"/>
  <c r="W2000" i="2"/>
  <c r="X2000" i="2"/>
  <c r="T2000" i="2"/>
  <c r="W1979" i="2"/>
  <c r="X1979" i="2"/>
  <c r="T1979" i="2"/>
  <c r="U1979" i="2"/>
  <c r="X1974" i="2"/>
  <c r="T1974" i="2"/>
  <c r="U1974" i="2"/>
  <c r="W1974" i="2"/>
  <c r="T1923" i="2"/>
  <c r="U1923" i="2"/>
  <c r="W1923" i="2"/>
  <c r="X1923" i="2"/>
  <c r="T1986" i="2"/>
  <c r="U1986" i="2"/>
  <c r="W1986" i="2"/>
  <c r="X1986" i="2"/>
  <c r="T1957" i="2"/>
  <c r="U1957" i="2"/>
  <c r="W1957" i="2"/>
  <c r="X1957" i="2"/>
  <c r="U1953" i="2"/>
  <c r="T1953" i="2"/>
  <c r="W1953" i="2"/>
  <c r="X1953" i="2"/>
  <c r="T1973" i="2"/>
  <c r="U1973" i="2"/>
  <c r="W1973" i="2"/>
  <c r="X1973" i="2"/>
  <c r="U1921" i="2"/>
  <c r="T1921" i="2"/>
  <c r="T1913" i="2"/>
  <c r="U1913" i="2"/>
  <c r="W1913" i="2"/>
  <c r="T1910" i="2"/>
  <c r="U1910" i="2"/>
  <c r="U1889" i="2"/>
  <c r="T1889" i="2"/>
  <c r="W1889" i="2"/>
  <c r="X1889" i="2"/>
  <c r="T1848" i="2"/>
  <c r="U1848" i="2"/>
  <c r="W1848" i="2"/>
  <c r="X1848" i="2"/>
  <c r="U1822" i="2"/>
  <c r="T1822" i="2"/>
  <c r="W1822" i="2"/>
  <c r="X1822" i="2"/>
  <c r="X1757" i="2"/>
  <c r="T1757" i="2"/>
  <c r="U1757" i="2"/>
  <c r="W1757" i="2"/>
  <c r="U1743" i="2"/>
  <c r="T1743" i="2"/>
  <c r="W1743" i="2"/>
  <c r="X1743" i="2"/>
  <c r="U1735" i="2"/>
  <c r="T1735" i="2"/>
  <c r="W1735" i="2"/>
  <c r="T1713" i="2"/>
  <c r="X1713" i="2"/>
  <c r="U1713" i="2"/>
  <c r="W1713" i="2"/>
  <c r="T1710" i="2"/>
  <c r="U1710" i="2"/>
  <c r="W1710" i="2"/>
  <c r="X1710" i="2"/>
  <c r="T1666" i="2"/>
  <c r="W1666" i="2"/>
  <c r="X1666" i="2"/>
  <c r="T1612" i="2"/>
  <c r="U1612" i="2"/>
  <c r="W1612" i="2"/>
  <c r="X1612" i="2"/>
  <c r="T1516" i="2"/>
  <c r="W1516" i="2"/>
  <c r="X1516" i="2"/>
  <c r="T1190" i="2"/>
  <c r="X1190" i="2"/>
  <c r="W1190" i="2"/>
  <c r="U1190" i="2"/>
  <c r="X1147" i="2"/>
  <c r="W1147" i="2"/>
  <c r="T1147" i="2"/>
  <c r="U1147" i="2"/>
  <c r="W977" i="2"/>
  <c r="X977" i="2"/>
  <c r="U977" i="2"/>
  <c r="T977" i="2"/>
  <c r="T1983" i="2"/>
  <c r="U1983" i="2"/>
  <c r="X1983" i="2"/>
  <c r="W1963" i="2"/>
  <c r="X1963" i="2"/>
  <c r="W1930" i="2"/>
  <c r="X1930" i="2"/>
  <c r="U1905" i="2"/>
  <c r="T1905" i="2"/>
  <c r="W1905" i="2"/>
  <c r="U1884" i="2"/>
  <c r="T1884" i="2"/>
  <c r="W1884" i="2"/>
  <c r="X1884" i="2"/>
  <c r="X1828" i="2"/>
  <c r="T1828" i="2"/>
  <c r="U1828" i="2"/>
  <c r="W1828" i="2"/>
  <c r="U1819" i="2"/>
  <c r="W1819" i="2"/>
  <c r="X1819" i="2"/>
  <c r="T1814" i="2"/>
  <c r="U1814" i="2"/>
  <c r="W1814" i="2"/>
  <c r="T1765" i="2"/>
  <c r="U1765" i="2"/>
  <c r="W1765" i="2"/>
  <c r="X1765" i="2"/>
  <c r="T1745" i="2"/>
  <c r="U1745" i="2"/>
  <c r="W1745" i="2"/>
  <c r="X1745" i="2"/>
  <c r="T1708" i="2"/>
  <c r="U1708" i="2"/>
  <c r="W1708" i="2"/>
  <c r="X1708" i="2"/>
  <c r="U1569" i="2"/>
  <c r="W1569" i="2"/>
  <c r="X1569" i="2"/>
  <c r="T1569" i="2"/>
  <c r="X1390" i="2"/>
  <c r="T1390" i="2"/>
  <c r="W1390" i="2"/>
  <c r="U1390" i="2"/>
  <c r="U1997" i="2"/>
  <c r="T1987" i="2"/>
  <c r="X1964" i="2"/>
  <c r="X1948" i="2"/>
  <c r="W1945" i="2"/>
  <c r="X1939" i="2"/>
  <c r="T1936" i="2"/>
  <c r="U1936" i="2"/>
  <c r="W1936" i="2"/>
  <c r="T1924" i="2"/>
  <c r="W1919" i="2"/>
  <c r="W1916" i="2"/>
  <c r="T1916" i="2"/>
  <c r="W1911" i="2"/>
  <c r="W1900" i="2"/>
  <c r="T1900" i="2"/>
  <c r="U1900" i="2"/>
  <c r="T1897" i="2"/>
  <c r="U1897" i="2"/>
  <c r="X1887" i="2"/>
  <c r="U1838" i="2"/>
  <c r="T1838" i="2"/>
  <c r="W1838" i="2"/>
  <c r="W1802" i="2"/>
  <c r="T1802" i="2"/>
  <c r="U1802" i="2"/>
  <c r="X1802" i="2"/>
  <c r="W1723" i="2"/>
  <c r="T1723" i="2"/>
  <c r="U1723" i="2"/>
  <c r="X1723" i="2"/>
  <c r="T1721" i="2"/>
  <c r="X1721" i="2"/>
  <c r="U1721" i="2"/>
  <c r="W1721" i="2"/>
  <c r="T1700" i="2"/>
  <c r="X1700" i="2"/>
  <c r="W1700" i="2"/>
  <c r="X1669" i="2"/>
  <c r="U1669" i="2"/>
  <c r="W1669" i="2"/>
  <c r="X1560" i="2"/>
  <c r="T1560" i="2"/>
  <c r="U1560" i="2"/>
  <c r="W1560" i="2"/>
  <c r="T1499" i="2"/>
  <c r="U1499" i="2"/>
  <c r="W1499" i="2"/>
  <c r="X1499" i="2"/>
  <c r="W1416" i="2"/>
  <c r="T1416" i="2"/>
  <c r="U1416" i="2"/>
  <c r="X1416" i="2"/>
  <c r="W1400" i="2"/>
  <c r="X1400" i="2"/>
  <c r="T1400" i="2"/>
  <c r="U1400" i="2"/>
  <c r="U1948" i="2"/>
  <c r="U1945" i="2"/>
  <c r="W1933" i="2"/>
  <c r="X1933" i="2"/>
  <c r="U1919" i="2"/>
  <c r="U1911" i="2"/>
  <c r="T1908" i="2"/>
  <c r="U1908" i="2"/>
  <c r="X1908" i="2"/>
  <c r="W1865" i="2"/>
  <c r="X1865" i="2"/>
  <c r="T1865" i="2"/>
  <c r="U1865" i="2"/>
  <c r="T1851" i="2"/>
  <c r="U1851" i="2"/>
  <c r="W1851" i="2"/>
  <c r="W1841" i="2"/>
  <c r="T1841" i="2"/>
  <c r="U1841" i="2"/>
  <c r="X1841" i="2"/>
  <c r="U1695" i="2"/>
  <c r="W1695" i="2"/>
  <c r="X1695" i="2"/>
  <c r="T1695" i="2"/>
  <c r="T1692" i="2"/>
  <c r="U1692" i="2"/>
  <c r="W1692" i="2"/>
  <c r="W1674" i="2"/>
  <c r="T1674" i="2"/>
  <c r="U1674" i="2"/>
  <c r="X1674" i="2"/>
  <c r="X1653" i="2"/>
  <c r="U1653" i="2"/>
  <c r="W1653" i="2"/>
  <c r="W1643" i="2"/>
  <c r="T1643" i="2"/>
  <c r="U1643" i="2"/>
  <c r="X1643" i="2"/>
  <c r="T1617" i="2"/>
  <c r="U1617" i="2"/>
  <c r="W1617" i="2"/>
  <c r="X1617" i="2"/>
  <c r="U1567" i="2"/>
  <c r="W1567" i="2"/>
  <c r="T1567" i="2"/>
  <c r="X1567" i="2"/>
  <c r="W1482" i="2"/>
  <c r="T1482" i="2"/>
  <c r="U1482" i="2"/>
  <c r="X1482" i="2"/>
  <c r="U1437" i="2"/>
  <c r="X1437" i="2"/>
  <c r="T1437" i="2"/>
  <c r="W1437" i="2"/>
  <c r="T1967" i="2"/>
  <c r="U1967" i="2"/>
  <c r="X1967" i="2"/>
  <c r="T1951" i="2"/>
  <c r="W1951" i="2"/>
  <c r="T1948" i="2"/>
  <c r="T1939" i="2"/>
  <c r="U1939" i="2"/>
  <c r="T1903" i="2"/>
  <c r="U1903" i="2"/>
  <c r="X1903" i="2"/>
  <c r="T1892" i="2"/>
  <c r="U1892" i="2"/>
  <c r="T1882" i="2"/>
  <c r="X1882" i="2"/>
  <c r="T1857" i="2"/>
  <c r="U1857" i="2"/>
  <c r="W1857" i="2"/>
  <c r="X1857" i="2"/>
  <c r="W1817" i="2"/>
  <c r="T1817" i="2"/>
  <c r="U1817" i="2"/>
  <c r="X1817" i="2"/>
  <c r="U1797" i="2"/>
  <c r="T1797" i="2"/>
  <c r="W1753" i="2"/>
  <c r="T1753" i="2"/>
  <c r="U1753" i="2"/>
  <c r="X1753" i="2"/>
  <c r="T1661" i="2"/>
  <c r="U1661" i="2"/>
  <c r="W1661" i="2"/>
  <c r="X1661" i="2"/>
  <c r="U1615" i="2"/>
  <c r="T1615" i="2"/>
  <c r="W1615" i="2"/>
  <c r="X1615" i="2"/>
  <c r="U1565" i="2"/>
  <c r="W1565" i="2"/>
  <c r="X1565" i="2"/>
  <c r="T1565" i="2"/>
  <c r="T1540" i="2"/>
  <c r="U1540" i="2"/>
  <c r="W1540" i="2"/>
  <c r="X1540" i="2"/>
  <c r="T1942" i="2"/>
  <c r="U1942" i="2"/>
  <c r="W1942" i="2"/>
  <c r="W1914" i="2"/>
  <c r="X1914" i="2"/>
  <c r="T1887" i="2"/>
  <c r="U1887" i="2"/>
  <c r="U1877" i="2"/>
  <c r="W1877" i="2"/>
  <c r="X1877" i="2"/>
  <c r="X1844" i="2"/>
  <c r="T1844" i="2"/>
  <c r="U1844" i="2"/>
  <c r="W1844" i="2"/>
  <c r="U1831" i="2"/>
  <c r="T1831" i="2"/>
  <c r="W1831" i="2"/>
  <c r="X1831" i="2"/>
  <c r="T1792" i="2"/>
  <c r="U1792" i="2"/>
  <c r="W1792" i="2"/>
  <c r="X1792" i="2"/>
  <c r="U1726" i="2"/>
  <c r="T1726" i="2"/>
  <c r="W1726" i="2"/>
  <c r="X1726" i="2"/>
  <c r="T1687" i="2"/>
  <c r="U1687" i="2"/>
  <c r="W1687" i="2"/>
  <c r="X1687" i="2"/>
  <c r="X1637" i="2"/>
  <c r="W1637" i="2"/>
  <c r="U1637" i="2"/>
  <c r="T1637" i="2"/>
  <c r="T1556" i="2"/>
  <c r="U1556" i="2"/>
  <c r="W1556" i="2"/>
  <c r="X1556" i="2"/>
  <c r="X1440" i="2"/>
  <c r="U1440" i="2"/>
  <c r="W1440" i="2"/>
  <c r="T1440" i="2"/>
  <c r="T1186" i="2"/>
  <c r="X1186" i="2"/>
  <c r="U1186" i="2"/>
  <c r="W1186" i="2"/>
  <c r="U1161" i="2"/>
  <c r="T1161" i="2"/>
  <c r="W1161" i="2"/>
  <c r="X1161" i="2"/>
  <c r="T1105" i="2"/>
  <c r="W1105" i="2"/>
  <c r="U1105" i="2"/>
  <c r="X1105" i="2"/>
  <c r="U861" i="2"/>
  <c r="T861" i="2"/>
  <c r="X861" i="2"/>
  <c r="W861" i="2"/>
  <c r="T2004" i="2"/>
  <c r="W2004" i="2"/>
  <c r="T1994" i="2"/>
  <c r="U1994" i="2"/>
  <c r="W1994" i="2"/>
  <c r="U1984" i="2"/>
  <c r="W1984" i="2"/>
  <c r="X1984" i="2"/>
  <c r="U1928" i="2"/>
  <c r="W1928" i="2"/>
  <c r="X1928" i="2"/>
  <c r="T1922" i="2"/>
  <c r="W1922" i="2"/>
  <c r="X1922" i="2"/>
  <c r="T1868" i="2"/>
  <c r="U1868" i="2"/>
  <c r="W1868" i="2"/>
  <c r="T1810" i="2"/>
  <c r="U1810" i="2"/>
  <c r="W1810" i="2"/>
  <c r="X1810" i="2"/>
  <c r="T1795" i="2"/>
  <c r="U1795" i="2"/>
  <c r="W1795" i="2"/>
  <c r="X1795" i="2"/>
  <c r="W1776" i="2"/>
  <c r="T1776" i="2"/>
  <c r="U1776" i="2"/>
  <c r="W1771" i="2"/>
  <c r="U1771" i="2"/>
  <c r="X1771" i="2"/>
  <c r="T1585" i="2"/>
  <c r="U1585" i="2"/>
  <c r="W1585" i="2"/>
  <c r="X1585" i="2"/>
  <c r="T1563" i="2"/>
  <c r="X1563" i="2"/>
  <c r="U1563" i="2"/>
  <c r="W1563" i="2"/>
  <c r="W1546" i="2"/>
  <c r="T1546" i="2"/>
  <c r="U1546" i="2"/>
  <c r="U1234" i="2"/>
  <c r="X1234" i="2"/>
  <c r="T1234" i="2"/>
  <c r="W1234" i="2"/>
  <c r="W1205" i="2"/>
  <c r="X1205" i="2"/>
  <c r="T1205" i="2"/>
  <c r="U1205" i="2"/>
  <c r="T1193" i="2"/>
  <c r="U1193" i="2"/>
  <c r="W1193" i="2"/>
  <c r="X1193" i="2"/>
  <c r="U2001" i="2"/>
  <c r="T1998" i="2"/>
  <c r="W1998" i="2"/>
  <c r="U1958" i="2"/>
  <c r="T1955" i="2"/>
  <c r="U1949" i="2"/>
  <c r="U1925" i="2"/>
  <c r="W1925" i="2"/>
  <c r="X1920" i="2"/>
  <c r="T1901" i="2"/>
  <c r="X1895" i="2"/>
  <c r="T1895" i="2"/>
  <c r="U1871" i="2"/>
  <c r="W1871" i="2"/>
  <c r="X1871" i="2"/>
  <c r="X1860" i="2"/>
  <c r="U1860" i="2"/>
  <c r="T1860" i="2"/>
  <c r="X1829" i="2"/>
  <c r="T1779" i="2"/>
  <c r="U1779" i="2"/>
  <c r="W1779" i="2"/>
  <c r="X1779" i="2"/>
  <c r="X1714" i="2"/>
  <c r="T1714" i="2"/>
  <c r="U1714" i="2"/>
  <c r="W1714" i="2"/>
  <c r="X1709" i="2"/>
  <c r="T1709" i="2"/>
  <c r="U1709" i="2"/>
  <c r="W1709" i="2"/>
  <c r="W1698" i="2"/>
  <c r="T1698" i="2"/>
  <c r="U1698" i="2"/>
  <c r="X1698" i="2"/>
  <c r="X1682" i="2"/>
  <c r="T1682" i="2"/>
  <c r="U1677" i="2"/>
  <c r="W1677" i="2"/>
  <c r="X1677" i="2"/>
  <c r="T1677" i="2"/>
  <c r="T1646" i="2"/>
  <c r="U1646" i="2"/>
  <c r="W1646" i="2"/>
  <c r="X1646" i="2"/>
  <c r="T1580" i="2"/>
  <c r="U1580" i="2"/>
  <c r="W1580" i="2"/>
  <c r="X1580" i="2"/>
  <c r="T1570" i="2"/>
  <c r="U1570" i="2"/>
  <c r="W1570" i="2"/>
  <c r="X1570" i="2"/>
  <c r="T1480" i="2"/>
  <c r="X1480" i="2"/>
  <c r="U1480" i="2"/>
  <c r="W1480" i="2"/>
  <c r="T1403" i="2"/>
  <c r="U1403" i="2"/>
  <c r="W1403" i="2"/>
  <c r="X1403" i="2"/>
  <c r="X1982" i="2"/>
  <c r="T1958" i="2"/>
  <c r="T1949" i="2"/>
  <c r="U1943" i="2"/>
  <c r="T1917" i="2"/>
  <c r="W1917" i="2"/>
  <c r="X1917" i="2"/>
  <c r="U1909" i="2"/>
  <c r="W1909" i="2"/>
  <c r="X1909" i="2"/>
  <c r="X1890" i="2"/>
  <c r="T1890" i="2"/>
  <c r="X1863" i="2"/>
  <c r="T1863" i="2"/>
  <c r="U1863" i="2"/>
  <c r="T1805" i="2"/>
  <c r="U1805" i="2"/>
  <c r="W1805" i="2"/>
  <c r="T1787" i="2"/>
  <c r="U1787" i="2"/>
  <c r="W1787" i="2"/>
  <c r="T1761" i="2"/>
  <c r="U1761" i="2"/>
  <c r="W1761" i="2"/>
  <c r="X1761" i="2"/>
  <c r="T1756" i="2"/>
  <c r="U1756" i="2"/>
  <c r="W1756" i="2"/>
  <c r="X1756" i="2"/>
  <c r="U1734" i="2"/>
  <c r="T1734" i="2"/>
  <c r="W1734" i="2"/>
  <c r="X1734" i="2"/>
  <c r="T1732" i="2"/>
  <c r="U1732" i="2"/>
  <c r="W1732" i="2"/>
  <c r="X1732" i="2"/>
  <c r="U1711" i="2"/>
  <c r="X1711" i="2"/>
  <c r="T1711" i="2"/>
  <c r="X1613" i="2"/>
  <c r="T1613" i="2"/>
  <c r="U1613" i="2"/>
  <c r="W1613" i="2"/>
  <c r="T1554" i="2"/>
  <c r="U1554" i="2"/>
  <c r="W1554" i="2"/>
  <c r="X1554" i="2"/>
  <c r="T1988" i="2"/>
  <c r="W1988" i="2"/>
  <c r="T1978" i="2"/>
  <c r="U1978" i="2"/>
  <c r="W1978" i="2"/>
  <c r="U1968" i="2"/>
  <c r="W1968" i="2"/>
  <c r="X1968" i="2"/>
  <c r="U1920" i="2"/>
  <c r="W1920" i="2"/>
  <c r="U1904" i="2"/>
  <c r="W1904" i="2"/>
  <c r="X1904" i="2"/>
  <c r="T1823" i="2"/>
  <c r="U1823" i="2"/>
  <c r="W1823" i="2"/>
  <c r="U1744" i="2"/>
  <c r="T1744" i="2"/>
  <c r="W1744" i="2"/>
  <c r="X1744" i="2"/>
  <c r="T1742" i="2"/>
  <c r="U1742" i="2"/>
  <c r="W1742" i="2"/>
  <c r="X1742" i="2"/>
  <c r="T1707" i="2"/>
  <c r="W1707" i="2"/>
  <c r="X1707" i="2"/>
  <c r="U1659" i="2"/>
  <c r="T1659" i="2"/>
  <c r="W1659" i="2"/>
  <c r="X1659" i="2"/>
  <c r="U1603" i="2"/>
  <c r="W1603" i="2"/>
  <c r="X1603" i="2"/>
  <c r="T1603" i="2"/>
  <c r="T1982" i="2"/>
  <c r="W1982" i="2"/>
  <c r="X1943" i="2"/>
  <c r="W1943" i="2"/>
  <c r="U1937" i="2"/>
  <c r="T1937" i="2"/>
  <c r="W1937" i="2"/>
  <c r="U1837" i="2"/>
  <c r="W1837" i="2"/>
  <c r="X1837" i="2"/>
  <c r="T1829" i="2"/>
  <c r="U1829" i="2"/>
  <c r="T1803" i="2"/>
  <c r="U1803" i="2"/>
  <c r="W1803" i="2"/>
  <c r="X1803" i="2"/>
  <c r="W1801" i="2"/>
  <c r="U1801" i="2"/>
  <c r="X1801" i="2"/>
  <c r="U1790" i="2"/>
  <c r="T1790" i="2"/>
  <c r="W1790" i="2"/>
  <c r="X1790" i="2"/>
  <c r="W1749" i="2"/>
  <c r="T1749" i="2"/>
  <c r="U1749" i="2"/>
  <c r="X1749" i="2"/>
  <c r="W1722" i="2"/>
  <c r="T1722" i="2"/>
  <c r="U1722" i="2"/>
  <c r="X1722" i="2"/>
  <c r="U1696" i="2"/>
  <c r="W1696" i="2"/>
  <c r="X1696" i="2"/>
  <c r="W1670" i="2"/>
  <c r="T1670" i="2"/>
  <c r="U1670" i="2"/>
  <c r="X1670" i="2"/>
  <c r="T1566" i="2"/>
  <c r="U1566" i="2"/>
  <c r="W1566" i="2"/>
  <c r="X1566" i="2"/>
  <c r="T1559" i="2"/>
  <c r="U1559" i="2"/>
  <c r="W1559" i="2"/>
  <c r="X1559" i="2"/>
  <c r="U1503" i="2"/>
  <c r="T1503" i="2"/>
  <c r="X1503" i="2"/>
  <c r="W1503" i="2"/>
  <c r="X1966" i="2"/>
  <c r="W1959" i="2"/>
  <c r="X1956" i="2"/>
  <c r="X1950" i="2"/>
  <c r="W1935" i="2"/>
  <c r="W1929" i="2"/>
  <c r="X1926" i="2"/>
  <c r="T1907" i="2"/>
  <c r="U1907" i="2"/>
  <c r="W1907" i="2"/>
  <c r="W1896" i="2"/>
  <c r="X1896" i="2"/>
  <c r="T1866" i="2"/>
  <c r="U1866" i="2"/>
  <c r="W1866" i="2"/>
  <c r="X1866" i="2"/>
  <c r="T1853" i="2"/>
  <c r="U1853" i="2"/>
  <c r="W1853" i="2"/>
  <c r="X1853" i="2"/>
  <c r="U1850" i="2"/>
  <c r="W1850" i="2"/>
  <c r="X1850" i="2"/>
  <c r="T1808" i="2"/>
  <c r="U1808" i="2"/>
  <c r="W1808" i="2"/>
  <c r="X1808" i="2"/>
  <c r="W1769" i="2"/>
  <c r="T1769" i="2"/>
  <c r="U1769" i="2"/>
  <c r="X1769" i="2"/>
  <c r="T1739" i="2"/>
  <c r="X1739" i="2"/>
  <c r="U1739" i="2"/>
  <c r="W1739" i="2"/>
  <c r="T1624" i="2"/>
  <c r="W1624" i="2"/>
  <c r="X1624" i="2"/>
  <c r="W1594" i="2"/>
  <c r="U1594" i="2"/>
  <c r="X1594" i="2"/>
  <c r="T1594" i="2"/>
  <c r="X1573" i="2"/>
  <c r="T1573" i="2"/>
  <c r="U1573" i="2"/>
  <c r="W1573" i="2"/>
  <c r="T1527" i="2"/>
  <c r="W1527" i="2"/>
  <c r="U1527" i="2"/>
  <c r="X1527" i="2"/>
  <c r="X1456" i="2"/>
  <c r="T1456" i="2"/>
  <c r="U1456" i="2"/>
  <c r="W1456" i="2"/>
  <c r="X1996" i="2"/>
  <c r="T1972" i="2"/>
  <c r="W1972" i="2"/>
  <c r="T1962" i="2"/>
  <c r="U1962" i="2"/>
  <c r="W1962" i="2"/>
  <c r="T1959" i="2"/>
  <c r="W1950" i="2"/>
  <c r="U1935" i="2"/>
  <c r="U1929" i="2"/>
  <c r="U1915" i="2"/>
  <c r="W1915" i="2"/>
  <c r="T1902" i="2"/>
  <c r="U1902" i="2"/>
  <c r="W1902" i="2"/>
  <c r="U1891" i="2"/>
  <c r="W1891" i="2"/>
  <c r="X1891" i="2"/>
  <c r="U1886" i="2"/>
  <c r="T1886" i="2"/>
  <c r="W1886" i="2"/>
  <c r="X1886" i="2"/>
  <c r="X1818" i="2"/>
  <c r="T1818" i="2"/>
  <c r="U1818" i="2"/>
  <c r="U1767" i="2"/>
  <c r="W1767" i="2"/>
  <c r="X1767" i="2"/>
  <c r="X1754" i="2"/>
  <c r="T1754" i="2"/>
  <c r="U1754" i="2"/>
  <c r="T1668" i="2"/>
  <c r="U1668" i="2"/>
  <c r="W1668" i="2"/>
  <c r="X1668" i="2"/>
  <c r="T1644" i="2"/>
  <c r="U1644" i="2"/>
  <c r="W1644" i="2"/>
  <c r="X1644" i="2"/>
  <c r="X2003" i="2"/>
  <c r="W1996" i="2"/>
  <c r="T1989" i="2"/>
  <c r="U1989" i="2"/>
  <c r="W1989" i="2"/>
  <c r="X1989" i="2"/>
  <c r="T1966" i="2"/>
  <c r="W1966" i="2"/>
  <c r="X1921" i="2"/>
  <c r="T1918" i="2"/>
  <c r="U1918" i="2"/>
  <c r="W1918" i="2"/>
  <c r="X1918" i="2"/>
  <c r="X1910" i="2"/>
  <c r="W1881" i="2"/>
  <c r="T1881" i="2"/>
  <c r="U1881" i="2"/>
  <c r="T1845" i="2"/>
  <c r="U1845" i="2"/>
  <c r="W1845" i="2"/>
  <c r="T1832" i="2"/>
  <c r="U1832" i="2"/>
  <c r="W1832" i="2"/>
  <c r="U1727" i="2"/>
  <c r="T1727" i="2"/>
  <c r="W1727" i="2"/>
  <c r="X1727" i="2"/>
  <c r="U1725" i="2"/>
  <c r="W1725" i="2"/>
  <c r="X1725" i="2"/>
  <c r="X1557" i="2"/>
  <c r="T1557" i="2"/>
  <c r="U1557" i="2"/>
  <c r="W1557" i="2"/>
  <c r="U1506" i="2"/>
  <c r="W1506" i="2"/>
  <c r="X1506" i="2"/>
  <c r="T1474" i="2"/>
  <c r="X1474" i="2"/>
  <c r="U1474" i="2"/>
  <c r="W1474" i="2"/>
  <c r="W2003" i="2"/>
  <c r="T1999" i="2"/>
  <c r="U1999" i="2"/>
  <c r="X1999" i="2"/>
  <c r="U1996" i="2"/>
  <c r="X1960" i="2"/>
  <c r="T1956" i="2"/>
  <c r="W1956" i="2"/>
  <c r="T1941" i="2"/>
  <c r="W1941" i="2"/>
  <c r="W1932" i="2"/>
  <c r="T1932" i="2"/>
  <c r="U1932" i="2"/>
  <c r="T1926" i="2"/>
  <c r="U1926" i="2"/>
  <c r="W1921" i="2"/>
  <c r="X1913" i="2"/>
  <c r="W1910" i="2"/>
  <c r="X1793" i="2"/>
  <c r="T1793" i="2"/>
  <c r="U1793" i="2"/>
  <c r="U1778" i="2"/>
  <c r="T1778" i="2"/>
  <c r="W1778" i="2"/>
  <c r="X1778" i="2"/>
  <c r="T1772" i="2"/>
  <c r="U1772" i="2"/>
  <c r="W1772" i="2"/>
  <c r="X1735" i="2"/>
  <c r="W1627" i="2"/>
  <c r="X1627" i="2"/>
  <c r="T1627" i="2"/>
  <c r="U1627" i="2"/>
  <c r="T2003" i="2"/>
  <c r="W1983" i="2"/>
  <c r="U1963" i="2"/>
  <c r="W1960" i="2"/>
  <c r="T1947" i="2"/>
  <c r="U1947" i="2"/>
  <c r="W1947" i="2"/>
  <c r="X1947" i="2"/>
  <c r="U1944" i="2"/>
  <c r="W1944" i="2"/>
  <c r="W1938" i="2"/>
  <c r="X1938" i="2"/>
  <c r="U1930" i="2"/>
  <c r="X1916" i="2"/>
  <c r="X1905" i="2"/>
  <c r="X1897" i="2"/>
  <c r="T1894" i="2"/>
  <c r="U1894" i="2"/>
  <c r="W1894" i="2"/>
  <c r="X1894" i="2"/>
  <c r="T1872" i="2"/>
  <c r="U1872" i="2"/>
  <c r="T1862" i="2"/>
  <c r="U1862" i="2"/>
  <c r="W1862" i="2"/>
  <c r="X1862" i="2"/>
  <c r="T1835" i="2"/>
  <c r="U1835" i="2"/>
  <c r="W1835" i="2"/>
  <c r="X1835" i="2"/>
  <c r="X1814" i="2"/>
  <c r="T1811" i="2"/>
  <c r="U1811" i="2"/>
  <c r="T1799" i="2"/>
  <c r="U1799" i="2"/>
  <c r="W1799" i="2"/>
  <c r="X1799" i="2"/>
  <c r="T1786" i="2"/>
  <c r="U1786" i="2"/>
  <c r="W1786" i="2"/>
  <c r="X1786" i="2"/>
  <c r="W1783" i="2"/>
  <c r="T1783" i="2"/>
  <c r="U1783" i="2"/>
  <c r="X1783" i="2"/>
  <c r="T1678" i="2"/>
  <c r="U1678" i="2"/>
  <c r="W1678" i="2"/>
  <c r="U1666" i="2"/>
  <c r="U1516" i="2"/>
  <c r="U1479" i="2"/>
  <c r="T1479" i="2"/>
  <c r="W1479" i="2"/>
  <c r="X1479" i="2"/>
  <c r="W1706" i="2"/>
  <c r="T1706" i="2"/>
  <c r="T1684" i="2"/>
  <c r="W1684" i="2"/>
  <c r="T1681" i="2"/>
  <c r="U1681" i="2"/>
  <c r="W1681" i="2"/>
  <c r="X1681" i="2"/>
  <c r="T1655" i="2"/>
  <c r="X1655" i="2"/>
  <c r="U1655" i="2"/>
  <c r="W1655" i="2"/>
  <c r="T1652" i="2"/>
  <c r="X1652" i="2"/>
  <c r="U1633" i="2"/>
  <c r="W1633" i="2"/>
  <c r="X1633" i="2"/>
  <c r="T1630" i="2"/>
  <c r="X1630" i="2"/>
  <c r="W1626" i="2"/>
  <c r="T1626" i="2"/>
  <c r="T1421" i="2"/>
  <c r="W1421" i="2"/>
  <c r="X1421" i="2"/>
  <c r="U1366" i="2"/>
  <c r="T1366" i="2"/>
  <c r="W1366" i="2"/>
  <c r="X1366" i="2"/>
  <c r="T1300" i="2"/>
  <c r="U1300" i="2"/>
  <c r="X1300" i="2"/>
  <c r="W1300" i="2"/>
  <c r="X1775" i="2"/>
  <c r="X1751" i="2"/>
  <c r="X1717" i="2"/>
  <c r="U1717" i="2"/>
  <c r="T1662" i="2"/>
  <c r="T1588" i="2"/>
  <c r="U1588" i="2"/>
  <c r="W1588" i="2"/>
  <c r="W1578" i="2"/>
  <c r="T1578" i="2"/>
  <c r="U1578" i="2"/>
  <c r="T1575" i="2"/>
  <c r="U1575" i="2"/>
  <c r="W1575" i="2"/>
  <c r="T1549" i="2"/>
  <c r="U1549" i="2"/>
  <c r="X1549" i="2"/>
  <c r="T1543" i="2"/>
  <c r="W1543" i="2"/>
  <c r="X1470" i="2"/>
  <c r="W1470" i="2"/>
  <c r="T1462" i="2"/>
  <c r="U1462" i="2"/>
  <c r="W1462" i="2"/>
  <c r="X1462" i="2"/>
  <c r="W1448" i="2"/>
  <c r="X1448" i="2"/>
  <c r="T1448" i="2"/>
  <c r="U1448" i="2"/>
  <c r="X1424" i="2"/>
  <c r="T1424" i="2"/>
  <c r="U1424" i="2"/>
  <c r="X1873" i="2"/>
  <c r="U1859" i="2"/>
  <c r="X1824" i="2"/>
  <c r="X1815" i="2"/>
  <c r="T1796" i="2"/>
  <c r="W1775" i="2"/>
  <c r="X1755" i="2"/>
  <c r="W1751" i="2"/>
  <c r="X1736" i="2"/>
  <c r="X1675" i="2"/>
  <c r="U1675" i="2"/>
  <c r="X1634" i="2"/>
  <c r="T1552" i="2"/>
  <c r="U1552" i="2"/>
  <c r="W1552" i="2"/>
  <c r="X1552" i="2"/>
  <c r="X1509" i="2"/>
  <c r="W1509" i="2"/>
  <c r="T1446" i="2"/>
  <c r="W1446" i="2"/>
  <c r="U1446" i="2"/>
  <c r="X1446" i="2"/>
  <c r="U1430" i="2"/>
  <c r="X1430" i="2"/>
  <c r="W1430" i="2"/>
  <c r="T1335" i="2"/>
  <c r="X1335" i="2"/>
  <c r="U1335" i="2"/>
  <c r="W1335" i="2"/>
  <c r="X1855" i="2"/>
  <c r="W1846" i="2"/>
  <c r="X1833" i="2"/>
  <c r="X1806" i="2"/>
  <c r="W1788" i="2"/>
  <c r="W1759" i="2"/>
  <c r="T1747" i="2"/>
  <c r="W1747" i="2"/>
  <c r="X1718" i="2"/>
  <c r="X1693" i="2"/>
  <c r="T1672" i="2"/>
  <c r="U1672" i="2"/>
  <c r="W1656" i="2"/>
  <c r="W1591" i="2"/>
  <c r="X1591" i="2"/>
  <c r="U1582" i="2"/>
  <c r="W1582" i="2"/>
  <c r="U1564" i="2"/>
  <c r="W1564" i="2"/>
  <c r="X1564" i="2"/>
  <c r="X1547" i="2"/>
  <c r="X1537" i="2"/>
  <c r="X1883" i="2"/>
  <c r="X1856" i="2"/>
  <c r="X1847" i="2"/>
  <c r="W1704" i="2"/>
  <c r="U1704" i="2"/>
  <c r="X1704" i="2"/>
  <c r="X1685" i="2"/>
  <c r="U1685" i="2"/>
  <c r="W1650" i="2"/>
  <c r="T1650" i="2"/>
  <c r="T1641" i="2"/>
  <c r="U1641" i="2"/>
  <c r="W1641" i="2"/>
  <c r="W1610" i="2"/>
  <c r="U1610" i="2"/>
  <c r="U1598" i="2"/>
  <c r="W1598" i="2"/>
  <c r="X1598" i="2"/>
  <c r="X1589" i="2"/>
  <c r="U1589" i="2"/>
  <c r="X1579" i="2"/>
  <c r="T1579" i="2"/>
  <c r="U1579" i="2"/>
  <c r="W1579" i="2"/>
  <c r="W1576" i="2"/>
  <c r="X1576" i="2"/>
  <c r="W1550" i="2"/>
  <c r="X1550" i="2"/>
  <c r="X1528" i="2"/>
  <c r="T1528" i="2"/>
  <c r="U1528" i="2"/>
  <c r="U1519" i="2"/>
  <c r="X1519" i="2"/>
  <c r="W1451" i="2"/>
  <c r="T1451" i="2"/>
  <c r="U1451" i="2"/>
  <c r="X1451" i="2"/>
  <c r="X1372" i="2"/>
  <c r="T1372" i="2"/>
  <c r="U1372" i="2"/>
  <c r="W1372" i="2"/>
  <c r="W1333" i="2"/>
  <c r="X1333" i="2"/>
  <c r="T1333" i="2"/>
  <c r="U1333" i="2"/>
  <c r="T1139" i="2"/>
  <c r="X1139" i="2"/>
  <c r="U1139" i="2"/>
  <c r="W1139" i="2"/>
  <c r="T1134" i="2"/>
  <c r="U1134" i="2"/>
  <c r="W1134" i="2"/>
  <c r="X1134" i="2"/>
  <c r="T1124" i="2"/>
  <c r="U1124" i="2"/>
  <c r="W1124" i="2"/>
  <c r="X1124" i="2"/>
  <c r="T1000" i="2"/>
  <c r="W1000" i="2"/>
  <c r="X1000" i="2"/>
  <c r="U1000" i="2"/>
  <c r="X1993" i="2"/>
  <c r="X1977" i="2"/>
  <c r="X1961" i="2"/>
  <c r="X1946" i="2"/>
  <c r="W1931" i="2"/>
  <c r="X1912" i="2"/>
  <c r="X1893" i="2"/>
  <c r="X1888" i="2"/>
  <c r="W1883" i="2"/>
  <c r="W1856" i="2"/>
  <c r="W1847" i="2"/>
  <c r="X1843" i="2"/>
  <c r="W1834" i="2"/>
  <c r="X1830" i="2"/>
  <c r="X1816" i="2"/>
  <c r="X1807" i="2"/>
  <c r="X1798" i="2"/>
  <c r="W1789" i="2"/>
  <c r="T1780" i="2"/>
  <c r="W1768" i="2"/>
  <c r="W1764" i="2"/>
  <c r="W1760" i="2"/>
  <c r="U1752" i="2"/>
  <c r="T1740" i="2"/>
  <c r="X1737" i="2"/>
  <c r="X1719" i="2"/>
  <c r="T1715" i="2"/>
  <c r="W1701" i="2"/>
  <c r="X1683" i="2"/>
  <c r="W1635" i="2"/>
  <c r="X1618" i="2"/>
  <c r="T1618" i="2"/>
  <c r="U1618" i="2"/>
  <c r="W1618" i="2"/>
  <c r="X1616" i="2"/>
  <c r="T1592" i="2"/>
  <c r="W1562" i="2"/>
  <c r="U1562" i="2"/>
  <c r="T1562" i="2"/>
  <c r="X1562" i="2"/>
  <c r="U1522" i="2"/>
  <c r="W1522" i="2"/>
  <c r="X1522" i="2"/>
  <c r="W1513" i="2"/>
  <c r="T1513" i="2"/>
  <c r="U1513" i="2"/>
  <c r="X1513" i="2"/>
  <c r="X1465" i="2"/>
  <c r="W1465" i="2"/>
  <c r="T1465" i="2"/>
  <c r="U1465" i="2"/>
  <c r="T1428" i="2"/>
  <c r="X1428" i="2"/>
  <c r="W1428" i="2"/>
  <c r="T1417" i="2"/>
  <c r="U1417" i="2"/>
  <c r="W1417" i="2"/>
  <c r="U1883" i="2"/>
  <c r="U1856" i="2"/>
  <c r="U1847" i="2"/>
  <c r="W1843" i="2"/>
  <c r="U1834" i="2"/>
  <c r="U1807" i="2"/>
  <c r="U1789" i="2"/>
  <c r="T1768" i="2"/>
  <c r="U1764" i="2"/>
  <c r="U1760" i="2"/>
  <c r="X1748" i="2"/>
  <c r="U1748" i="2"/>
  <c r="X1733" i="2"/>
  <c r="W1733" i="2"/>
  <c r="T1733" i="2"/>
  <c r="T1604" i="2"/>
  <c r="U1604" i="2"/>
  <c r="W1604" i="2"/>
  <c r="X1604" i="2"/>
  <c r="U1553" i="2"/>
  <c r="X1553" i="2"/>
  <c r="T1544" i="2"/>
  <c r="X1544" i="2"/>
  <c r="W1498" i="2"/>
  <c r="T1498" i="2"/>
  <c r="U1498" i="2"/>
  <c r="X1498" i="2"/>
  <c r="W1436" i="2"/>
  <c r="X1436" i="2"/>
  <c r="T1436" i="2"/>
  <c r="X1425" i="2"/>
  <c r="U1425" i="2"/>
  <c r="W1879" i="2"/>
  <c r="U1843" i="2"/>
  <c r="W1821" i="2"/>
  <c r="U1816" i="2"/>
  <c r="T1807" i="2"/>
  <c r="U1785" i="2"/>
  <c r="T1764" i="2"/>
  <c r="U1737" i="2"/>
  <c r="U1719" i="2"/>
  <c r="T1701" i="2"/>
  <c r="T1676" i="2"/>
  <c r="U1676" i="2"/>
  <c r="W1673" i="2"/>
  <c r="X1673" i="2"/>
  <c r="W1660" i="2"/>
  <c r="T1654" i="2"/>
  <c r="W1654" i="2"/>
  <c r="U1642" i="2"/>
  <c r="T1616" i="2"/>
  <c r="W1574" i="2"/>
  <c r="X1574" i="2"/>
  <c r="U1574" i="2"/>
  <c r="X1541" i="2"/>
  <c r="W1541" i="2"/>
  <c r="T1526" i="2"/>
  <c r="U1526" i="2"/>
  <c r="W1526" i="2"/>
  <c r="T1501" i="2"/>
  <c r="U1501" i="2"/>
  <c r="W1501" i="2"/>
  <c r="X1501" i="2"/>
  <c r="T1486" i="2"/>
  <c r="U1486" i="2"/>
  <c r="T1449" i="2"/>
  <c r="U1449" i="2"/>
  <c r="W1449" i="2"/>
  <c r="U1370" i="2"/>
  <c r="W1370" i="2"/>
  <c r="X1370" i="2"/>
  <c r="X1360" i="2"/>
  <c r="W1360" i="2"/>
  <c r="T1360" i="2"/>
  <c r="U1360" i="2"/>
  <c r="X1344" i="2"/>
  <c r="T1344" i="2"/>
  <c r="U1344" i="2"/>
  <c r="W1344" i="2"/>
  <c r="T1336" i="2"/>
  <c r="X1336" i="2"/>
  <c r="U1336" i="2"/>
  <c r="W1336" i="2"/>
  <c r="U1694" i="2"/>
  <c r="T1694" i="2"/>
  <c r="W1690" i="2"/>
  <c r="T1690" i="2"/>
  <c r="U1690" i="2"/>
  <c r="W1686" i="2"/>
  <c r="X1686" i="2"/>
  <c r="U1648" i="2"/>
  <c r="W1648" i="2"/>
  <c r="X1648" i="2"/>
  <c r="U1583" i="2"/>
  <c r="T1583" i="2"/>
  <c r="W1583" i="2"/>
  <c r="X1583" i="2"/>
  <c r="U1548" i="2"/>
  <c r="X1548" i="2"/>
  <c r="U1495" i="2"/>
  <c r="W1495" i="2"/>
  <c r="X1495" i="2"/>
  <c r="T1469" i="2"/>
  <c r="U1469" i="2"/>
  <c r="W1469" i="2"/>
  <c r="X1469" i="2"/>
  <c r="U1463" i="2"/>
  <c r="T1463" i="2"/>
  <c r="W1463" i="2"/>
  <c r="W1445" i="2"/>
  <c r="X1445" i="2"/>
  <c r="T1445" i="2"/>
  <c r="U1445" i="2"/>
  <c r="U1870" i="2"/>
  <c r="X1870" i="2"/>
  <c r="X1812" i="2"/>
  <c r="W1812" i="2"/>
  <c r="U1664" i="2"/>
  <c r="W1664" i="2"/>
  <c r="X1664" i="2"/>
  <c r="U1622" i="2"/>
  <c r="W1622" i="2"/>
  <c r="X1622" i="2"/>
  <c r="T1622" i="2"/>
  <c r="T1602" i="2"/>
  <c r="X1602" i="2"/>
  <c r="U1551" i="2"/>
  <c r="X1551" i="2"/>
  <c r="U1532" i="2"/>
  <c r="W1532" i="2"/>
  <c r="X1532" i="2"/>
  <c r="T1511" i="2"/>
  <c r="W1511" i="2"/>
  <c r="X1392" i="2"/>
  <c r="U1392" i="2"/>
  <c r="W1392" i="2"/>
  <c r="T1392" i="2"/>
  <c r="T1387" i="2"/>
  <c r="U1387" i="2"/>
  <c r="W1387" i="2"/>
  <c r="X1387" i="2"/>
  <c r="W1349" i="2"/>
  <c r="X1349" i="2"/>
  <c r="T1349" i="2"/>
  <c r="U1349" i="2"/>
  <c r="X1899" i="2"/>
  <c r="X1880" i="2"/>
  <c r="T1875" i="2"/>
  <c r="X1875" i="2"/>
  <c r="X1858" i="2"/>
  <c r="X1840" i="2"/>
  <c r="X1813" i="2"/>
  <c r="X1804" i="2"/>
  <c r="X1782" i="2"/>
  <c r="X1746" i="2"/>
  <c r="X1738" i="2"/>
  <c r="W1720" i="2"/>
  <c r="T1716" i="2"/>
  <c r="U1716" i="2"/>
  <c r="W1702" i="2"/>
  <c r="X1691" i="2"/>
  <c r="W1608" i="2"/>
  <c r="X1608" i="2"/>
  <c r="U1608" i="2"/>
  <c r="X1581" i="2"/>
  <c r="T1517" i="2"/>
  <c r="U1517" i="2"/>
  <c r="U1420" i="2"/>
  <c r="T1420" i="2"/>
  <c r="U1418" i="2"/>
  <c r="W1418" i="2"/>
  <c r="T1418" i="2"/>
  <c r="X1418" i="2"/>
  <c r="W1899" i="2"/>
  <c r="X1885" i="2"/>
  <c r="W1880" i="2"/>
  <c r="X1867" i="2"/>
  <c r="W1858" i="2"/>
  <c r="W1840" i="2"/>
  <c r="X1827" i="2"/>
  <c r="W1813" i="2"/>
  <c r="X1809" i="2"/>
  <c r="W1804" i="2"/>
  <c r="X1791" i="2"/>
  <c r="W1782" i="2"/>
  <c r="X1774" i="2"/>
  <c r="X1750" i="2"/>
  <c r="W1746" i="2"/>
  <c r="U1738" i="2"/>
  <c r="X1731" i="2"/>
  <c r="U1720" i="2"/>
  <c r="T1702" i="2"/>
  <c r="W1691" i="2"/>
  <c r="X1684" i="2"/>
  <c r="X1649" i="2"/>
  <c r="X1626" i="2"/>
  <c r="W1611" i="2"/>
  <c r="T1611" i="2"/>
  <c r="U1611" i="2"/>
  <c r="X1611" i="2"/>
  <c r="T1605" i="2"/>
  <c r="T1590" i="2"/>
  <c r="U1590" i="2"/>
  <c r="W1584" i="2"/>
  <c r="W1581" i="2"/>
  <c r="T1572" i="2"/>
  <c r="U1572" i="2"/>
  <c r="W1572" i="2"/>
  <c r="X1572" i="2"/>
  <c r="U1535" i="2"/>
  <c r="T1535" i="2"/>
  <c r="W1535" i="2"/>
  <c r="X1535" i="2"/>
  <c r="X1502" i="2"/>
  <c r="X1496" i="2"/>
  <c r="U1487" i="2"/>
  <c r="X1487" i="2"/>
  <c r="T1487" i="2"/>
  <c r="W1478" i="2"/>
  <c r="X1478" i="2"/>
  <c r="T1478" i="2"/>
  <c r="U1478" i="2"/>
  <c r="T1458" i="2"/>
  <c r="U1458" i="2"/>
  <c r="W1458" i="2"/>
  <c r="X1458" i="2"/>
  <c r="X1376" i="2"/>
  <c r="U1376" i="2"/>
  <c r="W1376" i="2"/>
  <c r="W1876" i="2"/>
  <c r="X1849" i="2"/>
  <c r="X1836" i="2"/>
  <c r="W1827" i="2"/>
  <c r="W1774" i="2"/>
  <c r="X1766" i="2"/>
  <c r="W1762" i="2"/>
  <c r="T1738" i="2"/>
  <c r="U1731" i="2"/>
  <c r="X1724" i="2"/>
  <c r="T1720" i="2"/>
  <c r="X1706" i="2"/>
  <c r="U1684" i="2"/>
  <c r="X1665" i="2"/>
  <c r="W1658" i="2"/>
  <c r="X1658" i="2"/>
  <c r="W1652" i="2"/>
  <c r="W1630" i="2"/>
  <c r="U1626" i="2"/>
  <c r="X1620" i="2"/>
  <c r="U1584" i="2"/>
  <c r="W1505" i="2"/>
  <c r="W1502" i="2"/>
  <c r="W1496" i="2"/>
  <c r="W1452" i="2"/>
  <c r="X1452" i="2"/>
  <c r="T1452" i="2"/>
  <c r="U1452" i="2"/>
  <c r="X1264" i="2"/>
  <c r="T1264" i="2"/>
  <c r="U1264" i="2"/>
  <c r="W1264" i="2"/>
  <c r="T1207" i="2"/>
  <c r="W1207" i="2"/>
  <c r="X1207" i="2"/>
  <c r="U1207" i="2"/>
  <c r="W1195" i="2"/>
  <c r="T1195" i="2"/>
  <c r="U1195" i="2"/>
  <c r="X1195" i="2"/>
  <c r="T1183" i="2"/>
  <c r="U1183" i="2"/>
  <c r="W1183" i="2"/>
  <c r="X1183" i="2"/>
  <c r="T1018" i="2"/>
  <c r="W1018" i="2"/>
  <c r="X1018" i="2"/>
  <c r="U1018" i="2"/>
  <c r="X1443" i="2"/>
  <c r="U1443" i="2"/>
  <c r="T1410" i="2"/>
  <c r="W1410" i="2"/>
  <c r="W1401" i="2"/>
  <c r="T1389" i="2"/>
  <c r="X1389" i="2"/>
  <c r="U1389" i="2"/>
  <c r="U1363" i="2"/>
  <c r="T1363" i="2"/>
  <c r="X1346" i="2"/>
  <c r="U1309" i="2"/>
  <c r="T1309" i="2"/>
  <c r="W1309" i="2"/>
  <c r="X1309" i="2"/>
  <c r="T1247" i="2"/>
  <c r="U1247" i="2"/>
  <c r="X1247" i="2"/>
  <c r="W1247" i="2"/>
  <c r="W1223" i="2"/>
  <c r="T1223" i="2"/>
  <c r="U1223" i="2"/>
  <c r="X1223" i="2"/>
  <c r="W1404" i="2"/>
  <c r="U1401" i="2"/>
  <c r="T1352" i="2"/>
  <c r="U1352" i="2"/>
  <c r="W1352" i="2"/>
  <c r="X1352" i="2"/>
  <c r="U1346" i="2"/>
  <c r="X1328" i="2"/>
  <c r="T1328" i="2"/>
  <c r="U1328" i="2"/>
  <c r="W1328" i="2"/>
  <c r="U1242" i="2"/>
  <c r="W1242" i="2"/>
  <c r="T1242" i="2"/>
  <c r="X1242" i="2"/>
  <c r="U1210" i="2"/>
  <c r="W1210" i="2"/>
  <c r="T1210" i="2"/>
  <c r="X1210" i="2"/>
  <c r="W1489" i="2"/>
  <c r="U1489" i="2"/>
  <c r="T1476" i="2"/>
  <c r="W1476" i="2"/>
  <c r="T1407" i="2"/>
  <c r="U1407" i="2"/>
  <c r="W1407" i="2"/>
  <c r="U1404" i="2"/>
  <c r="T1401" i="2"/>
  <c r="W1398" i="2"/>
  <c r="U1398" i="2"/>
  <c r="T1346" i="2"/>
  <c r="W1323" i="2"/>
  <c r="T1323" i="2"/>
  <c r="U1323" i="2"/>
  <c r="X1323" i="2"/>
  <c r="U1298" i="2"/>
  <c r="W1298" i="2"/>
  <c r="X1298" i="2"/>
  <c r="W1288" i="2"/>
  <c r="T1288" i="2"/>
  <c r="U1288" i="2"/>
  <c r="X1288" i="2"/>
  <c r="U1181" i="2"/>
  <c r="X1181" i="2"/>
  <c r="T1181" i="2"/>
  <c r="W1181" i="2"/>
  <c r="T1396" i="2"/>
  <c r="U1396" i="2"/>
  <c r="W1396" i="2"/>
  <c r="X1396" i="2"/>
  <c r="W1301" i="2"/>
  <c r="X1301" i="2"/>
  <c r="U1301" i="2"/>
  <c r="T1301" i="2"/>
  <c r="X1280" i="2"/>
  <c r="T1280" i="2"/>
  <c r="W1280" i="2"/>
  <c r="W1270" i="2"/>
  <c r="T1270" i="2"/>
  <c r="U1270" i="2"/>
  <c r="X1270" i="2"/>
  <c r="X1026" i="2"/>
  <c r="U1026" i="2"/>
  <c r="W1026" i="2"/>
  <c r="T1026" i="2"/>
  <c r="W876" i="2"/>
  <c r="T876" i="2"/>
  <c r="U876" i="2"/>
  <c r="X876" i="2"/>
  <c r="U1631" i="2"/>
  <c r="T1631" i="2"/>
  <c r="W1530" i="2"/>
  <c r="T1530" i="2"/>
  <c r="U1530" i="2"/>
  <c r="X1514" i="2"/>
  <c r="T1467" i="2"/>
  <c r="U1450" i="2"/>
  <c r="W1450" i="2"/>
  <c r="T1450" i="2"/>
  <c r="U1434" i="2"/>
  <c r="W1434" i="2"/>
  <c r="X1434" i="2"/>
  <c r="T1431" i="2"/>
  <c r="U1431" i="2"/>
  <c r="T1408" i="2"/>
  <c r="X1394" i="2"/>
  <c r="W1385" i="2"/>
  <c r="T1385" i="2"/>
  <c r="X1385" i="2"/>
  <c r="W1373" i="2"/>
  <c r="T1208" i="2"/>
  <c r="X1208" i="2"/>
  <c r="W1208" i="2"/>
  <c r="T1196" i="2"/>
  <c r="X1196" i="2"/>
  <c r="U1196" i="2"/>
  <c r="W1196" i="2"/>
  <c r="W1095" i="2"/>
  <c r="T1095" i="2"/>
  <c r="U1095" i="2"/>
  <c r="X1095" i="2"/>
  <c r="W1076" i="2"/>
  <c r="T1076" i="2"/>
  <c r="U1076" i="2"/>
  <c r="X1076" i="2"/>
  <c r="T1444" i="2"/>
  <c r="W1444" i="2"/>
  <c r="X1444" i="2"/>
  <c r="U1367" i="2"/>
  <c r="T1367" i="2"/>
  <c r="W1347" i="2"/>
  <c r="T1347" i="2"/>
  <c r="W1329" i="2"/>
  <c r="U1329" i="2"/>
  <c r="X1329" i="2"/>
  <c r="U1286" i="2"/>
  <c r="W1286" i="2"/>
  <c r="X1286" i="2"/>
  <c r="T1286" i="2"/>
  <c r="X1184" i="2"/>
  <c r="T1184" i="2"/>
  <c r="U1184" i="2"/>
  <c r="W1184" i="2"/>
  <c r="T1144" i="2"/>
  <c r="X1144" i="2"/>
  <c r="U1144" i="2"/>
  <c r="W1144" i="2"/>
  <c r="T1490" i="2"/>
  <c r="X1490" i="2"/>
  <c r="X1477" i="2"/>
  <c r="T1477" i="2"/>
  <c r="T1415" i="2"/>
  <c r="U1415" i="2"/>
  <c r="W1415" i="2"/>
  <c r="T1399" i="2"/>
  <c r="X1399" i="2"/>
  <c r="T1394" i="2"/>
  <c r="T1388" i="2"/>
  <c r="X1388" i="2"/>
  <c r="U1388" i="2"/>
  <c r="T1359" i="2"/>
  <c r="U1359" i="2"/>
  <c r="X1359" i="2"/>
  <c r="U1308" i="2"/>
  <c r="W1308" i="2"/>
  <c r="T1308" i="2"/>
  <c r="X1308" i="2"/>
  <c r="U1306" i="2"/>
  <c r="W1306" i="2"/>
  <c r="T1306" i="2"/>
  <c r="X1306" i="2"/>
  <c r="W1294" i="2"/>
  <c r="T1294" i="2"/>
  <c r="U1294" i="2"/>
  <c r="X1294" i="2"/>
  <c r="W1201" i="2"/>
  <c r="T1201" i="2"/>
  <c r="U1201" i="2"/>
  <c r="X1201" i="2"/>
  <c r="W1189" i="2"/>
  <c r="X1189" i="2"/>
  <c r="T1189" i="2"/>
  <c r="U1189" i="2"/>
  <c r="X1447" i="2"/>
  <c r="T1447" i="2"/>
  <c r="W1429" i="2"/>
  <c r="X1429" i="2"/>
  <c r="U1429" i="2"/>
  <c r="T1412" i="2"/>
  <c r="X1412" i="2"/>
  <c r="U1402" i="2"/>
  <c r="W1402" i="2"/>
  <c r="T1402" i="2"/>
  <c r="T1391" i="2"/>
  <c r="U1391" i="2"/>
  <c r="U1362" i="2"/>
  <c r="T1362" i="2"/>
  <c r="W1362" i="2"/>
  <c r="X1362" i="2"/>
  <c r="T1327" i="2"/>
  <c r="U1327" i="2"/>
  <c r="X1327" i="2"/>
  <c r="T1324" i="2"/>
  <c r="U1324" i="2"/>
  <c r="U1258" i="2"/>
  <c r="W1258" i="2"/>
  <c r="T1258" i="2"/>
  <c r="X1258" i="2"/>
  <c r="W1699" i="2"/>
  <c r="T1663" i="2"/>
  <c r="T1647" i="2"/>
  <c r="W1632" i="2"/>
  <c r="X1632" i="2"/>
  <c r="X1621" i="2"/>
  <c r="W1621" i="2"/>
  <c r="U1593" i="2"/>
  <c r="W1593" i="2"/>
  <c r="X1593" i="2"/>
  <c r="T1531" i="2"/>
  <c r="W1432" i="2"/>
  <c r="X1432" i="2"/>
  <c r="T1426" i="2"/>
  <c r="W1426" i="2"/>
  <c r="W1397" i="2"/>
  <c r="X1397" i="2"/>
  <c r="T1397" i="2"/>
  <c r="U1383" i="2"/>
  <c r="W1383" i="2"/>
  <c r="X1383" i="2"/>
  <c r="T1342" i="2"/>
  <c r="X1342" i="2"/>
  <c r="W1339" i="2"/>
  <c r="X1339" i="2"/>
  <c r="T1339" i="2"/>
  <c r="W1317" i="2"/>
  <c r="X1317" i="2"/>
  <c r="U1317" i="2"/>
  <c r="T1251" i="2"/>
  <c r="U1251" i="2"/>
  <c r="W1251" i="2"/>
  <c r="X1251" i="2"/>
  <c r="T1243" i="2"/>
  <c r="X1243" i="2"/>
  <c r="U1243" i="2"/>
  <c r="W1243" i="2"/>
  <c r="T1214" i="2"/>
  <c r="X1214" i="2"/>
  <c r="W1214" i="2"/>
  <c r="U1192" i="2"/>
  <c r="T1192" i="2"/>
  <c r="W1192" i="2"/>
  <c r="X1192" i="2"/>
  <c r="X1187" i="2"/>
  <c r="U1187" i="2"/>
  <c r="T1187" i="2"/>
  <c r="W1187" i="2"/>
  <c r="U1651" i="2"/>
  <c r="W1651" i="2"/>
  <c r="T1636" i="2"/>
  <c r="U1636" i="2"/>
  <c r="T1607" i="2"/>
  <c r="U1607" i="2"/>
  <c r="W1518" i="2"/>
  <c r="X1518" i="2"/>
  <c r="U1504" i="2"/>
  <c r="W1504" i="2"/>
  <c r="X1504" i="2"/>
  <c r="T1419" i="2"/>
  <c r="U1419" i="2"/>
  <c r="W1419" i="2"/>
  <c r="T1406" i="2"/>
  <c r="U1406" i="2"/>
  <c r="T1380" i="2"/>
  <c r="X1380" i="2"/>
  <c r="T1356" i="2"/>
  <c r="U1356" i="2"/>
  <c r="W1351" i="2"/>
  <c r="T1351" i="2"/>
  <c r="U1351" i="2"/>
  <c r="T1332" i="2"/>
  <c r="W1332" i="2"/>
  <c r="U1332" i="2"/>
  <c r="X1332" i="2"/>
  <c r="W1304" i="2"/>
  <c r="X1304" i="2"/>
  <c r="T1304" i="2"/>
  <c r="U1304" i="2"/>
  <c r="T1271" i="2"/>
  <c r="X1271" i="2"/>
  <c r="U1271" i="2"/>
  <c r="W1271" i="2"/>
  <c r="T1199" i="2"/>
  <c r="U1199" i="2"/>
  <c r="X1199" i="2"/>
  <c r="W1199" i="2"/>
  <c r="T1597" i="2"/>
  <c r="X1597" i="2"/>
  <c r="W1555" i="2"/>
  <c r="X1555" i="2"/>
  <c r="U1512" i="2"/>
  <c r="X1512" i="2"/>
  <c r="T1508" i="2"/>
  <c r="U1508" i="2"/>
  <c r="U1491" i="2"/>
  <c r="W1491" i="2"/>
  <c r="X1491" i="2"/>
  <c r="U1485" i="2"/>
  <c r="X1485" i="2"/>
  <c r="U1354" i="2"/>
  <c r="W1354" i="2"/>
  <c r="X1354" i="2"/>
  <c r="T1354" i="2"/>
  <c r="U1345" i="2"/>
  <c r="W1345" i="2"/>
  <c r="X1345" i="2"/>
  <c r="T1261" i="2"/>
  <c r="X1261" i="2"/>
  <c r="U1261" i="2"/>
  <c r="W1261" i="2"/>
  <c r="U1238" i="2"/>
  <c r="X1238" i="2"/>
  <c r="T1238" i="2"/>
  <c r="W1238" i="2"/>
  <c r="T1233" i="2"/>
  <c r="U1233" i="2"/>
  <c r="W1233" i="2"/>
  <c r="T1180" i="2"/>
  <c r="U1180" i="2"/>
  <c r="W1180" i="2"/>
  <c r="X1180" i="2"/>
  <c r="U1178" i="2"/>
  <c r="W1178" i="2"/>
  <c r="X1178" i="2"/>
  <c r="T1178" i="2"/>
  <c r="X1152" i="2"/>
  <c r="T1152" i="2"/>
  <c r="U1152" i="2"/>
  <c r="W1152" i="2"/>
  <c r="T1568" i="2"/>
  <c r="X1568" i="2"/>
  <c r="W1545" i="2"/>
  <c r="X1545" i="2"/>
  <c r="X1525" i="2"/>
  <c r="U1525" i="2"/>
  <c r="X1494" i="2"/>
  <c r="W1494" i="2"/>
  <c r="U1472" i="2"/>
  <c r="X1472" i="2"/>
  <c r="T1455" i="2"/>
  <c r="U1455" i="2"/>
  <c r="W1455" i="2"/>
  <c r="T1439" i="2"/>
  <c r="U1439" i="2"/>
  <c r="X1439" i="2"/>
  <c r="T1435" i="2"/>
  <c r="U1435" i="2"/>
  <c r="X1433" i="2"/>
  <c r="T1423" i="2"/>
  <c r="U1423" i="2"/>
  <c r="W1413" i="2"/>
  <c r="X1413" i="2"/>
  <c r="X1410" i="2"/>
  <c r="T1395" i="2"/>
  <c r="W1395" i="2"/>
  <c r="U1386" i="2"/>
  <c r="W1386" i="2"/>
  <c r="T1386" i="2"/>
  <c r="X1386" i="2"/>
  <c r="X1384" i="2"/>
  <c r="X1378" i="2"/>
  <c r="W1365" i="2"/>
  <c r="X1365" i="2"/>
  <c r="T1365" i="2"/>
  <c r="U1365" i="2"/>
  <c r="T1330" i="2"/>
  <c r="U1330" i="2"/>
  <c r="W1330" i="2"/>
  <c r="X1330" i="2"/>
  <c r="U1320" i="2"/>
  <c r="T1320" i="2"/>
  <c r="W1320" i="2"/>
  <c r="X1320" i="2"/>
  <c r="T1279" i="2"/>
  <c r="U1279" i="2"/>
  <c r="W1279" i="2"/>
  <c r="X1279" i="2"/>
  <c r="X1297" i="2"/>
  <c r="U1297" i="2"/>
  <c r="U1291" i="2"/>
  <c r="X1291" i="2"/>
  <c r="U1273" i="2"/>
  <c r="W1273" i="2"/>
  <c r="X1273" i="2"/>
  <c r="W1253" i="2"/>
  <c r="X1253" i="2"/>
  <c r="U1253" i="2"/>
  <c r="X1216" i="2"/>
  <c r="T1216" i="2"/>
  <c r="W1216" i="2"/>
  <c r="W1213" i="2"/>
  <c r="T1213" i="2"/>
  <c r="T1204" i="2"/>
  <c r="W1204" i="2"/>
  <c r="W1175" i="2"/>
  <c r="T1158" i="2"/>
  <c r="U1158" i="2"/>
  <c r="W1158" i="2"/>
  <c r="X1158" i="2"/>
  <c r="U1062" i="2"/>
  <c r="T1062" i="2"/>
  <c r="W1062" i="2"/>
  <c r="X1062" i="2"/>
  <c r="U1326" i="2"/>
  <c r="W1326" i="2"/>
  <c r="U1282" i="2"/>
  <c r="W1282" i="2"/>
  <c r="X1282" i="2"/>
  <c r="U1256" i="2"/>
  <c r="X1256" i="2"/>
  <c r="X1244" i="2"/>
  <c r="U1244" i="2"/>
  <c r="X1232" i="2"/>
  <c r="W1232" i="2"/>
  <c r="T1172" i="2"/>
  <c r="U1172" i="2"/>
  <c r="X1172" i="2"/>
  <c r="W1169" i="2"/>
  <c r="X1169" i="2"/>
  <c r="U1169" i="2"/>
  <c r="T1150" i="2"/>
  <c r="U1150" i="2"/>
  <c r="W1150" i="2"/>
  <c r="X1150" i="2"/>
  <c r="T1142" i="2"/>
  <c r="U1142" i="2"/>
  <c r="W1142" i="2"/>
  <c r="X1142" i="2"/>
  <c r="T1137" i="2"/>
  <c r="X1137" i="2"/>
  <c r="U1137" i="2"/>
  <c r="W1137" i="2"/>
  <c r="T1060" i="2"/>
  <c r="U1060" i="2"/>
  <c r="W1060" i="2"/>
  <c r="X1060" i="2"/>
  <c r="W1047" i="2"/>
  <c r="X1047" i="2"/>
  <c r="T1047" i="2"/>
  <c r="U1047" i="2"/>
  <c r="T1313" i="2"/>
  <c r="X1313" i="2"/>
  <c r="W1307" i="2"/>
  <c r="X1289" i="2"/>
  <c r="X1265" i="2"/>
  <c r="X1262" i="2"/>
  <c r="U1262" i="2"/>
  <c r="W1031" i="2"/>
  <c r="T1031" i="2"/>
  <c r="U1031" i="2"/>
  <c r="X1031" i="2"/>
  <c r="U844" i="2"/>
  <c r="W844" i="2"/>
  <c r="X844" i="2"/>
  <c r="T844" i="2"/>
  <c r="U1307" i="2"/>
  <c r="W1289" i="2"/>
  <c r="U1265" i="2"/>
  <c r="X1245" i="2"/>
  <c r="U1229" i="2"/>
  <c r="W1229" i="2"/>
  <c r="X1229" i="2"/>
  <c r="U1226" i="2"/>
  <c r="W1226" i="2"/>
  <c r="X1226" i="2"/>
  <c r="U1068" i="2"/>
  <c r="X1068" i="2"/>
  <c r="T1068" i="2"/>
  <c r="W1068" i="2"/>
  <c r="X654" i="2"/>
  <c r="U654" i="2"/>
  <c r="W654" i="2"/>
  <c r="T654" i="2"/>
  <c r="T1254" i="2"/>
  <c r="X1248" i="2"/>
  <c r="U1248" i="2"/>
  <c r="W1227" i="2"/>
  <c r="T1217" i="2"/>
  <c r="U1211" i="2"/>
  <c r="W1211" i="2"/>
  <c r="X1211" i="2"/>
  <c r="T1164" i="2"/>
  <c r="U1164" i="2"/>
  <c r="T1098" i="2"/>
  <c r="W1098" i="2"/>
  <c r="X1098" i="2"/>
  <c r="U1098" i="2"/>
  <c r="U1093" i="2"/>
  <c r="T1093" i="2"/>
  <c r="W1093" i="2"/>
  <c r="X1093" i="2"/>
  <c r="W900" i="2"/>
  <c r="U900" i="2"/>
  <c r="X900" i="2"/>
  <c r="T900" i="2"/>
  <c r="W1381" i="2"/>
  <c r="X1381" i="2"/>
  <c r="T1343" i="2"/>
  <c r="U1343" i="2"/>
  <c r="U1340" i="2"/>
  <c r="W1337" i="2"/>
  <c r="T1314" i="2"/>
  <c r="X1314" i="2"/>
  <c r="X1302" i="2"/>
  <c r="U1274" i="2"/>
  <c r="W1274" i="2"/>
  <c r="W1272" i="2"/>
  <c r="T1263" i="2"/>
  <c r="U1263" i="2"/>
  <c r="X1263" i="2"/>
  <c r="T1260" i="2"/>
  <c r="W1260" i="2"/>
  <c r="X1260" i="2"/>
  <c r="T1236" i="2"/>
  <c r="U1236" i="2"/>
  <c r="T1227" i="2"/>
  <c r="W1197" i="2"/>
  <c r="W1179" i="2"/>
  <c r="T1311" i="2"/>
  <c r="U1311" i="2"/>
  <c r="W1257" i="2"/>
  <c r="T1257" i="2"/>
  <c r="T1203" i="2"/>
  <c r="W1203" i="2"/>
  <c r="X1203" i="2"/>
  <c r="U1179" i="2"/>
  <c r="U1176" i="2"/>
  <c r="W1176" i="2"/>
  <c r="X1176" i="2"/>
  <c r="W1173" i="2"/>
  <c r="X1173" i="2"/>
  <c r="U1173" i="2"/>
  <c r="W1159" i="2"/>
  <c r="X1159" i="2"/>
  <c r="T1131" i="2"/>
  <c r="X1131" i="2"/>
  <c r="W1131" i="2"/>
  <c r="U1131" i="2"/>
  <c r="W1063" i="2"/>
  <c r="T1063" i="2"/>
  <c r="U1063" i="2"/>
  <c r="X1063" i="2"/>
  <c r="W1059" i="2"/>
  <c r="U937" i="2"/>
  <c r="T937" i="2"/>
  <c r="W937" i="2"/>
  <c r="X937" i="2"/>
  <c r="X1464" i="2"/>
  <c r="X1382" i="2"/>
  <c r="X1368" i="2"/>
  <c r="T1364" i="2"/>
  <c r="U1364" i="2"/>
  <c r="W1357" i="2"/>
  <c r="X1357" i="2"/>
  <c r="T1331" i="2"/>
  <c r="X1331" i="2"/>
  <c r="W1318" i="2"/>
  <c r="T1302" i="2"/>
  <c r="T1278" i="2"/>
  <c r="W1278" i="2"/>
  <c r="X1278" i="2"/>
  <c r="T1272" i="2"/>
  <c r="W1269" i="2"/>
  <c r="X1269" i="2"/>
  <c r="T1269" i="2"/>
  <c r="W1266" i="2"/>
  <c r="T1266" i="2"/>
  <c r="T1197" i="2"/>
  <c r="U1194" i="2"/>
  <c r="W1194" i="2"/>
  <c r="T1194" i="2"/>
  <c r="T1185" i="2"/>
  <c r="W1185" i="2"/>
  <c r="X1185" i="2"/>
  <c r="T1179" i="2"/>
  <c r="U1162" i="2"/>
  <c r="W1162" i="2"/>
  <c r="T1162" i="2"/>
  <c r="W1157" i="2"/>
  <c r="X1157" i="2"/>
  <c r="W1143" i="2"/>
  <c r="X1143" i="2"/>
  <c r="T1141" i="2"/>
  <c r="U1141" i="2"/>
  <c r="W1141" i="2"/>
  <c r="X1141" i="2"/>
  <c r="X1138" i="2"/>
  <c r="T1138" i="2"/>
  <c r="U1138" i="2"/>
  <c r="W1138" i="2"/>
  <c r="T1128" i="2"/>
  <c r="U1128" i="2"/>
  <c r="W1085" i="2"/>
  <c r="X1085" i="2"/>
  <c r="U1085" i="2"/>
  <c r="U1003" i="2"/>
  <c r="W1003" i="2"/>
  <c r="X1003" i="2"/>
  <c r="T1003" i="2"/>
  <c r="X939" i="2"/>
  <c r="T939" i="2"/>
  <c r="U939" i="2"/>
  <c r="W939" i="2"/>
  <c r="T1371" i="2"/>
  <c r="X1371" i="2"/>
  <c r="U1361" i="2"/>
  <c r="W1361" i="2"/>
  <c r="T1334" i="2"/>
  <c r="U1334" i="2"/>
  <c r="T1321" i="2"/>
  <c r="U1321" i="2"/>
  <c r="T1249" i="2"/>
  <c r="X1249" i="2"/>
  <c r="X1200" i="2"/>
  <c r="U1200" i="2"/>
  <c r="X1191" i="2"/>
  <c r="U1191" i="2"/>
  <c r="T1151" i="2"/>
  <c r="U1151" i="2"/>
  <c r="W1151" i="2"/>
  <c r="U1109" i="2"/>
  <c r="W1109" i="2"/>
  <c r="T1109" i="2"/>
  <c r="X1109" i="2"/>
  <c r="W1101" i="2"/>
  <c r="X1101" i="2"/>
  <c r="U1101" i="2"/>
  <c r="W952" i="2"/>
  <c r="X952" i="2"/>
  <c r="T952" i="2"/>
  <c r="U952" i="2"/>
  <c r="T1318" i="2"/>
  <c r="X1318" i="2"/>
  <c r="T1305" i="2"/>
  <c r="X1305" i="2"/>
  <c r="U1290" i="2"/>
  <c r="W1290" i="2"/>
  <c r="T1290" i="2"/>
  <c r="T1255" i="2"/>
  <c r="U1255" i="2"/>
  <c r="W1255" i="2"/>
  <c r="T1231" i="2"/>
  <c r="U1231" i="2"/>
  <c r="W1231" i="2"/>
  <c r="W1221" i="2"/>
  <c r="X1221" i="2"/>
  <c r="T1154" i="2"/>
  <c r="U1154" i="2"/>
  <c r="W1154" i="2"/>
  <c r="X1154" i="2"/>
  <c r="T1121" i="2"/>
  <c r="W1121" i="2"/>
  <c r="U1121" i="2"/>
  <c r="U1059" i="2"/>
  <c r="X1059" i="2"/>
  <c r="X1038" i="2"/>
  <c r="T1038" i="2"/>
  <c r="U1038" i="2"/>
  <c r="W1038" i="2"/>
  <c r="U1473" i="2"/>
  <c r="U1379" i="2"/>
  <c r="W1379" i="2"/>
  <c r="T1375" i="2"/>
  <c r="U1375" i="2"/>
  <c r="W1355" i="2"/>
  <c r="T1341" i="2"/>
  <c r="T1325" i="2"/>
  <c r="X1303" i="2"/>
  <c r="X1296" i="2"/>
  <c r="W1296" i="2"/>
  <c r="U1285" i="2"/>
  <c r="W1267" i="2"/>
  <c r="T1252" i="2"/>
  <c r="X1252" i="2"/>
  <c r="T1240" i="2"/>
  <c r="U1228" i="2"/>
  <c r="T1215" i="2"/>
  <c r="U1215" i="2"/>
  <c r="X1165" i="2"/>
  <c r="W1165" i="2"/>
  <c r="U1160" i="2"/>
  <c r="W1160" i="2"/>
  <c r="T1160" i="2"/>
  <c r="W1117" i="2"/>
  <c r="X1117" i="2"/>
  <c r="W1011" i="2"/>
  <c r="X1011" i="2"/>
  <c r="U1011" i="2"/>
  <c r="T1011" i="2"/>
  <c r="U963" i="2"/>
  <c r="W963" i="2"/>
  <c r="X963" i="2"/>
  <c r="T963" i="2"/>
  <c r="T1355" i="2"/>
  <c r="U1338" i="2"/>
  <c r="W1338" i="2"/>
  <c r="W1319" i="2"/>
  <c r="W1303" i="2"/>
  <c r="X1276" i="2"/>
  <c r="W1250" i="2"/>
  <c r="W1237" i="2"/>
  <c r="X1237" i="2"/>
  <c r="T1237" i="2"/>
  <c r="X1222" i="2"/>
  <c r="X1219" i="2"/>
  <c r="X1204" i="2"/>
  <c r="X1168" i="2"/>
  <c r="W1168" i="2"/>
  <c r="X1166" i="2"/>
  <c r="U1146" i="2"/>
  <c r="W1146" i="2"/>
  <c r="X1146" i="2"/>
  <c r="X969" i="2"/>
  <c r="T969" i="2"/>
  <c r="U969" i="2"/>
  <c r="W969" i="2"/>
  <c r="T1460" i="2"/>
  <c r="W1460" i="2"/>
  <c r="U1322" i="2"/>
  <c r="W1322" i="2"/>
  <c r="T1322" i="2"/>
  <c r="U1319" i="2"/>
  <c r="X1312" i="2"/>
  <c r="T1312" i="2"/>
  <c r="U1303" i="2"/>
  <c r="W1297" i="2"/>
  <c r="W1291" i="2"/>
  <c r="W1285" i="2"/>
  <c r="X1285" i="2"/>
  <c r="U1276" i="2"/>
  <c r="T1273" i="2"/>
  <c r="T1267" i="2"/>
  <c r="X1267" i="2"/>
  <c r="U1250" i="2"/>
  <c r="U1222" i="2"/>
  <c r="U1219" i="2"/>
  <c r="X1213" i="2"/>
  <c r="U1204" i="2"/>
  <c r="T1198" i="2"/>
  <c r="U1198" i="2"/>
  <c r="W1198" i="2"/>
  <c r="U1166" i="2"/>
  <c r="U1163" i="2"/>
  <c r="W1163" i="2"/>
  <c r="X1163" i="2"/>
  <c r="W1112" i="2"/>
  <c r="X1112" i="2"/>
  <c r="T1112" i="2"/>
  <c r="U1112" i="2"/>
  <c r="T956" i="2"/>
  <c r="U956" i="2"/>
  <c r="W956" i="2"/>
  <c r="X956" i="2"/>
  <c r="X1135" i="2"/>
  <c r="T1107" i="2"/>
  <c r="U1107" i="2"/>
  <c r="X1107" i="2"/>
  <c r="W1075" i="2"/>
  <c r="T1041" i="2"/>
  <c r="W1041" i="2"/>
  <c r="U1041" i="2"/>
  <c r="X1041" i="2"/>
  <c r="T988" i="2"/>
  <c r="U988" i="2"/>
  <c r="T980" i="2"/>
  <c r="U980" i="2"/>
  <c r="W980" i="2"/>
  <c r="W971" i="2"/>
  <c r="X971" i="2"/>
  <c r="U971" i="2"/>
  <c r="X944" i="2"/>
  <c r="T944" i="2"/>
  <c r="U944" i="2"/>
  <c r="W944" i="2"/>
  <c r="X923" i="2"/>
  <c r="T923" i="2"/>
  <c r="X921" i="2"/>
  <c r="T921" i="2"/>
  <c r="U921" i="2"/>
  <c r="W921" i="2"/>
  <c r="U919" i="2"/>
  <c r="T919" i="2"/>
  <c r="W919" i="2"/>
  <c r="X919" i="2"/>
  <c r="T716" i="2"/>
  <c r="U716" i="2"/>
  <c r="W716" i="2"/>
  <c r="X716" i="2"/>
  <c r="W708" i="2"/>
  <c r="X708" i="2"/>
  <c r="T708" i="2"/>
  <c r="U708" i="2"/>
  <c r="W579" i="2"/>
  <c r="U579" i="2"/>
  <c r="X579" i="2"/>
  <c r="T579" i="2"/>
  <c r="U1092" i="2"/>
  <c r="T1053" i="2"/>
  <c r="U1053" i="2"/>
  <c r="W1053" i="2"/>
  <c r="W1048" i="2"/>
  <c r="U1036" i="2"/>
  <c r="X1036" i="2"/>
  <c r="W1036" i="2"/>
  <c r="X992" i="2"/>
  <c r="U966" i="2"/>
  <c r="W966" i="2"/>
  <c r="X966" i="2"/>
  <c r="T966" i="2"/>
  <c r="W958" i="2"/>
  <c r="T958" i="2"/>
  <c r="U958" i="2"/>
  <c r="X958" i="2"/>
  <c r="X908" i="2"/>
  <c r="T908" i="2"/>
  <c r="X665" i="2"/>
  <c r="T665" i="2"/>
  <c r="U665" i="2"/>
  <c r="W665" i="2"/>
  <c r="U616" i="2"/>
  <c r="T616" i="2"/>
  <c r="X616" i="2"/>
  <c r="W616" i="2"/>
  <c r="T589" i="2"/>
  <c r="U589" i="2"/>
  <c r="W589" i="2"/>
  <c r="X589" i="2"/>
  <c r="T438" i="2"/>
  <c r="W438" i="2"/>
  <c r="X438" i="2"/>
  <c r="U438" i="2"/>
  <c r="T383" i="2"/>
  <c r="U383" i="2"/>
  <c r="W383" i="2"/>
  <c r="X383" i="2"/>
  <c r="T1089" i="2"/>
  <c r="W1089" i="2"/>
  <c r="W1079" i="2"/>
  <c r="X1079" i="2"/>
  <c r="U1021" i="2"/>
  <c r="W1021" i="2"/>
  <c r="X1021" i="2"/>
  <c r="W1015" i="2"/>
  <c r="X1015" i="2"/>
  <c r="W1006" i="2"/>
  <c r="T1006" i="2"/>
  <c r="U1006" i="2"/>
  <c r="X1006" i="2"/>
  <c r="X1001" i="2"/>
  <c r="T1001" i="2"/>
  <c r="W1001" i="2"/>
  <c r="T984" i="2"/>
  <c r="W984" i="2"/>
  <c r="X984" i="2"/>
  <c r="W926" i="2"/>
  <c r="X926" i="2"/>
  <c r="U924" i="2"/>
  <c r="W924" i="2"/>
  <c r="X924" i="2"/>
  <c r="T885" i="2"/>
  <c r="U885" i="2"/>
  <c r="W885" i="2"/>
  <c r="X885" i="2"/>
  <c r="T882" i="2"/>
  <c r="U882" i="2"/>
  <c r="W882" i="2"/>
  <c r="X882" i="2"/>
  <c r="U829" i="2"/>
  <c r="T829" i="2"/>
  <c r="W829" i="2"/>
  <c r="X829" i="2"/>
  <c r="T758" i="2"/>
  <c r="U758" i="2"/>
  <c r="W758" i="2"/>
  <c r="X758" i="2"/>
  <c r="U671" i="2"/>
  <c r="W671" i="2"/>
  <c r="X671" i="2"/>
  <c r="T671" i="2"/>
  <c r="X607" i="2"/>
  <c r="T607" i="2"/>
  <c r="U607" i="2"/>
  <c r="W607" i="2"/>
  <c r="W1108" i="2"/>
  <c r="X1108" i="2"/>
  <c r="T1083" i="2"/>
  <c r="X1083" i="2"/>
  <c r="U1083" i="2"/>
  <c r="W1083" i="2"/>
  <c r="T1073" i="2"/>
  <c r="W1073" i="2"/>
  <c r="T1051" i="2"/>
  <c r="X1051" i="2"/>
  <c r="U1051" i="2"/>
  <c r="W1051" i="2"/>
  <c r="U995" i="2"/>
  <c r="W995" i="2"/>
  <c r="X995" i="2"/>
  <c r="T992" i="2"/>
  <c r="U992" i="2"/>
  <c r="T972" i="2"/>
  <c r="U972" i="2"/>
  <c r="W972" i="2"/>
  <c r="X972" i="2"/>
  <c r="U890" i="2"/>
  <c r="T890" i="2"/>
  <c r="W890" i="2"/>
  <c r="X890" i="2"/>
  <c r="T853" i="2"/>
  <c r="U853" i="2"/>
  <c r="W853" i="2"/>
  <c r="X853" i="2"/>
  <c r="U837" i="2"/>
  <c r="X837" i="2"/>
  <c r="T837" i="2"/>
  <c r="W837" i="2"/>
  <c r="T815" i="2"/>
  <c r="U815" i="2"/>
  <c r="W815" i="2"/>
  <c r="X815" i="2"/>
  <c r="U719" i="2"/>
  <c r="W719" i="2"/>
  <c r="X719" i="2"/>
  <c r="T714" i="2"/>
  <c r="U714" i="2"/>
  <c r="W714" i="2"/>
  <c r="X714" i="2"/>
  <c r="X638" i="2"/>
  <c r="W638" i="2"/>
  <c r="T638" i="2"/>
  <c r="U638" i="2"/>
  <c r="T633" i="2"/>
  <c r="U633" i="2"/>
  <c r="W633" i="2"/>
  <c r="X633" i="2"/>
  <c r="X622" i="2"/>
  <c r="T622" i="2"/>
  <c r="U622" i="2"/>
  <c r="W622" i="2"/>
  <c r="X309" i="2"/>
  <c r="W309" i="2"/>
  <c r="U309" i="2"/>
  <c r="T309" i="2"/>
  <c r="T140" i="2"/>
  <c r="U140" i="2"/>
  <c r="W140" i="2"/>
  <c r="X140" i="2"/>
  <c r="U121" i="2"/>
  <c r="W121" i="2"/>
  <c r="X121" i="2"/>
  <c r="T121" i="2"/>
  <c r="W1111" i="2"/>
  <c r="X1111" i="2"/>
  <c r="T1070" i="2"/>
  <c r="U1070" i="2"/>
  <c r="W1070" i="2"/>
  <c r="X1070" i="2"/>
  <c r="T1067" i="2"/>
  <c r="X1067" i="2"/>
  <c r="U1030" i="2"/>
  <c r="T1030" i="2"/>
  <c r="W1030" i="2"/>
  <c r="W842" i="2"/>
  <c r="T842" i="2"/>
  <c r="U842" i="2"/>
  <c r="X842" i="2"/>
  <c r="X771" i="2"/>
  <c r="T771" i="2"/>
  <c r="U771" i="2"/>
  <c r="W771" i="2"/>
  <c r="T549" i="2"/>
  <c r="U549" i="2"/>
  <c r="W549" i="2"/>
  <c r="X549" i="2"/>
  <c r="X1295" i="2"/>
  <c r="U1277" i="2"/>
  <c r="U1268" i="2"/>
  <c r="U1259" i="2"/>
  <c r="U1224" i="2"/>
  <c r="U1206" i="2"/>
  <c r="U1202" i="2"/>
  <c r="X1167" i="2"/>
  <c r="U1149" i="2"/>
  <c r="X1145" i="2"/>
  <c r="T1122" i="2"/>
  <c r="T1115" i="2"/>
  <c r="X1115" i="2"/>
  <c r="U1115" i="2"/>
  <c r="T1099" i="2"/>
  <c r="X1099" i="2"/>
  <c r="U1099" i="2"/>
  <c r="W1096" i="2"/>
  <c r="U1080" i="2"/>
  <c r="T987" i="2"/>
  <c r="U987" i="2"/>
  <c r="W987" i="2"/>
  <c r="X987" i="2"/>
  <c r="X948" i="2"/>
  <c r="T898" i="2"/>
  <c r="U898" i="2"/>
  <c r="W898" i="2"/>
  <c r="X898" i="2"/>
  <c r="T859" i="2"/>
  <c r="U859" i="2"/>
  <c r="W859" i="2"/>
  <c r="X859" i="2"/>
  <c r="W856" i="2"/>
  <c r="T856" i="2"/>
  <c r="X856" i="2"/>
  <c r="U856" i="2"/>
  <c r="X803" i="2"/>
  <c r="T803" i="2"/>
  <c r="U803" i="2"/>
  <c r="W803" i="2"/>
  <c r="X794" i="2"/>
  <c r="T794" i="2"/>
  <c r="U794" i="2"/>
  <c r="W794" i="2"/>
  <c r="W789" i="2"/>
  <c r="X789" i="2"/>
  <c r="T789" i="2"/>
  <c r="U789" i="2"/>
  <c r="T684" i="2"/>
  <c r="U684" i="2"/>
  <c r="W684" i="2"/>
  <c r="X684" i="2"/>
  <c r="U353" i="2"/>
  <c r="W353" i="2"/>
  <c r="X353" i="2"/>
  <c r="T353" i="2"/>
  <c r="U320" i="2"/>
  <c r="W320" i="2"/>
  <c r="X320" i="2"/>
  <c r="T320" i="2"/>
  <c r="W1145" i="2"/>
  <c r="U1132" i="2"/>
  <c r="X1132" i="2"/>
  <c r="T1132" i="2"/>
  <c r="X1126" i="2"/>
  <c r="U1096" i="2"/>
  <c r="T1080" i="2"/>
  <c r="X1064" i="2"/>
  <c r="X1061" i="2"/>
  <c r="U1054" i="2"/>
  <c r="W1054" i="2"/>
  <c r="X1054" i="2"/>
  <c r="X1042" i="2"/>
  <c r="T1042" i="2"/>
  <c r="T1037" i="2"/>
  <c r="U1037" i="2"/>
  <c r="W1037" i="2"/>
  <c r="X1037" i="2"/>
  <c r="X1022" i="2"/>
  <c r="T930" i="2"/>
  <c r="W930" i="2"/>
  <c r="X930" i="2"/>
  <c r="U930" i="2"/>
  <c r="T927" i="2"/>
  <c r="U927" i="2"/>
  <c r="W927" i="2"/>
  <c r="U922" i="2"/>
  <c r="T922" i="2"/>
  <c r="W922" i="2"/>
  <c r="X922" i="2"/>
  <c r="W920" i="2"/>
  <c r="T920" i="2"/>
  <c r="U920" i="2"/>
  <c r="X920" i="2"/>
  <c r="W792" i="2"/>
  <c r="T792" i="2"/>
  <c r="U792" i="2"/>
  <c r="X792" i="2"/>
  <c r="W728" i="2"/>
  <c r="X728" i="2"/>
  <c r="U728" i="2"/>
  <c r="X441" i="2"/>
  <c r="T441" i="2"/>
  <c r="U441" i="2"/>
  <c r="W441" i="2"/>
  <c r="U368" i="2"/>
  <c r="W368" i="2"/>
  <c r="X368" i="2"/>
  <c r="T368" i="2"/>
  <c r="T1295" i="2"/>
  <c r="U1295" i="2"/>
  <c r="T1167" i="2"/>
  <c r="U1167" i="2"/>
  <c r="U1145" i="2"/>
  <c r="X1133" i="2"/>
  <c r="W1126" i="2"/>
  <c r="X1123" i="2"/>
  <c r="X1081" i="2"/>
  <c r="W1064" i="2"/>
  <c r="W1061" i="2"/>
  <c r="W1043" i="2"/>
  <c r="T1025" i="2"/>
  <c r="U1025" i="2"/>
  <c r="W1025" i="2"/>
  <c r="X1025" i="2"/>
  <c r="T1019" i="2"/>
  <c r="X1019" i="2"/>
  <c r="T704" i="2"/>
  <c r="U704" i="2"/>
  <c r="W704" i="2"/>
  <c r="X704" i="2"/>
  <c r="X660" i="2"/>
  <c r="W660" i="2"/>
  <c r="T660" i="2"/>
  <c r="U660" i="2"/>
  <c r="T561" i="2"/>
  <c r="X561" i="2"/>
  <c r="U561" i="2"/>
  <c r="W561" i="2"/>
  <c r="U516" i="2"/>
  <c r="T516" i="2"/>
  <c r="W516" i="2"/>
  <c r="X516" i="2"/>
  <c r="W1133" i="2"/>
  <c r="W1130" i="2"/>
  <c r="T1126" i="2"/>
  <c r="W1123" i="2"/>
  <c r="W1097" i="2"/>
  <c r="W1081" i="2"/>
  <c r="U1064" i="2"/>
  <c r="T1022" i="2"/>
  <c r="U1022" i="2"/>
  <c r="W990" i="2"/>
  <c r="U990" i="2"/>
  <c r="X990" i="2"/>
  <c r="X985" i="2"/>
  <c r="T985" i="2"/>
  <c r="U985" i="2"/>
  <c r="W985" i="2"/>
  <c r="U957" i="2"/>
  <c r="T957" i="2"/>
  <c r="W957" i="2"/>
  <c r="X957" i="2"/>
  <c r="U948" i="2"/>
  <c r="T948" i="2"/>
  <c r="T940" i="2"/>
  <c r="U940" i="2"/>
  <c r="W940" i="2"/>
  <c r="X940" i="2"/>
  <c r="T938" i="2"/>
  <c r="U938" i="2"/>
  <c r="W938" i="2"/>
  <c r="X938" i="2"/>
  <c r="T907" i="2"/>
  <c r="U907" i="2"/>
  <c r="W907" i="2"/>
  <c r="X907" i="2"/>
  <c r="W904" i="2"/>
  <c r="T904" i="2"/>
  <c r="U904" i="2"/>
  <c r="X904" i="2"/>
  <c r="T674" i="2"/>
  <c r="U674" i="2"/>
  <c r="W674" i="2"/>
  <c r="X674" i="2"/>
  <c r="T545" i="2"/>
  <c r="W545" i="2"/>
  <c r="X545" i="2"/>
  <c r="U545" i="2"/>
  <c r="T530" i="2"/>
  <c r="W530" i="2"/>
  <c r="X530" i="2"/>
  <c r="T511" i="2"/>
  <c r="U511" i="2"/>
  <c r="W511" i="2"/>
  <c r="X1177" i="2"/>
  <c r="U1133" i="2"/>
  <c r="T1123" i="2"/>
  <c r="T1103" i="2"/>
  <c r="U1103" i="2"/>
  <c r="X1103" i="2"/>
  <c r="U1097" i="2"/>
  <c r="U1087" i="2"/>
  <c r="W1087" i="2"/>
  <c r="X1087" i="2"/>
  <c r="U1081" i="2"/>
  <c r="T1043" i="2"/>
  <c r="T951" i="2"/>
  <c r="U951" i="2"/>
  <c r="W951" i="2"/>
  <c r="X951" i="2"/>
  <c r="U916" i="2"/>
  <c r="W916" i="2"/>
  <c r="X916" i="2"/>
  <c r="T916" i="2"/>
  <c r="T1130" i="2"/>
  <c r="X1130" i="2"/>
  <c r="T1097" i="2"/>
  <c r="U1084" i="2"/>
  <c r="X1084" i="2"/>
  <c r="W1084" i="2"/>
  <c r="X1074" i="2"/>
  <c r="T1074" i="2"/>
  <c r="U1074" i="2"/>
  <c r="W1074" i="2"/>
  <c r="T1035" i="2"/>
  <c r="X1035" i="2"/>
  <c r="T1002" i="2"/>
  <c r="U1002" i="2"/>
  <c r="W1002" i="2"/>
  <c r="U982" i="2"/>
  <c r="W982" i="2"/>
  <c r="X982" i="2"/>
  <c r="U925" i="2"/>
  <c r="T925" i="2"/>
  <c r="W925" i="2"/>
  <c r="X925" i="2"/>
  <c r="U894" i="2"/>
  <c r="W894" i="2"/>
  <c r="X894" i="2"/>
  <c r="T894" i="2"/>
  <c r="T866" i="2"/>
  <c r="U866" i="2"/>
  <c r="X866" i="2"/>
  <c r="T801" i="2"/>
  <c r="U801" i="2"/>
  <c r="W801" i="2"/>
  <c r="X801" i="2"/>
  <c r="U1116" i="2"/>
  <c r="X1116" i="2"/>
  <c r="W1116" i="2"/>
  <c r="X1058" i="2"/>
  <c r="U1058" i="2"/>
  <c r="W1058" i="2"/>
  <c r="X1010" i="2"/>
  <c r="W1010" i="2"/>
  <c r="U1007" i="2"/>
  <c r="W1007" i="2"/>
  <c r="X997" i="2"/>
  <c r="W962" i="2"/>
  <c r="X962" i="2"/>
  <c r="W891" i="2"/>
  <c r="X891" i="2"/>
  <c r="T891" i="2"/>
  <c r="W878" i="2"/>
  <c r="X878" i="2"/>
  <c r="U878" i="2"/>
  <c r="W872" i="2"/>
  <c r="U872" i="2"/>
  <c r="X872" i="2"/>
  <c r="T806" i="2"/>
  <c r="U806" i="2"/>
  <c r="W806" i="2"/>
  <c r="X806" i="2"/>
  <c r="T798" i="2"/>
  <c r="U798" i="2"/>
  <c r="W798" i="2"/>
  <c r="X798" i="2"/>
  <c r="T585" i="2"/>
  <c r="U585" i="2"/>
  <c r="W585" i="2"/>
  <c r="X585" i="2"/>
  <c r="T1127" i="2"/>
  <c r="T1113" i="2"/>
  <c r="W1107" i="2"/>
  <c r="U1100" i="2"/>
  <c r="X1100" i="2"/>
  <c r="U1091" i="2"/>
  <c r="W1091" i="2"/>
  <c r="X1091" i="2"/>
  <c r="T1055" i="2"/>
  <c r="T1050" i="2"/>
  <c r="U1050" i="2"/>
  <c r="W1050" i="2"/>
  <c r="X1050" i="2"/>
  <c r="W1044" i="2"/>
  <c r="U1029" i="2"/>
  <c r="T1029" i="2"/>
  <c r="W1029" i="2"/>
  <c r="X1029" i="2"/>
  <c r="W988" i="2"/>
  <c r="X976" i="2"/>
  <c r="W976" i="2"/>
  <c r="T971" i="2"/>
  <c r="U923" i="2"/>
  <c r="T897" i="2"/>
  <c r="U897" i="2"/>
  <c r="W897" i="2"/>
  <c r="X897" i="2"/>
  <c r="X828" i="2"/>
  <c r="W828" i="2"/>
  <c r="U828" i="2"/>
  <c r="T809" i="2"/>
  <c r="U809" i="2"/>
  <c r="W809" i="2"/>
  <c r="X809" i="2"/>
  <c r="T748" i="2"/>
  <c r="U748" i="2"/>
  <c r="W748" i="2"/>
  <c r="X748" i="2"/>
  <c r="X604" i="2"/>
  <c r="T604" i="2"/>
  <c r="U604" i="2"/>
  <c r="W604" i="2"/>
  <c r="U1020" i="2"/>
  <c r="W1020" i="2"/>
  <c r="X1020" i="2"/>
  <c r="T997" i="2"/>
  <c r="W997" i="2"/>
  <c r="U991" i="2"/>
  <c r="W991" i="2"/>
  <c r="X991" i="2"/>
  <c r="W934" i="2"/>
  <c r="T934" i="2"/>
  <c r="U934" i="2"/>
  <c r="X934" i="2"/>
  <c r="X931" i="2"/>
  <c r="U931" i="2"/>
  <c r="W931" i="2"/>
  <c r="T767" i="2"/>
  <c r="U767" i="2"/>
  <c r="W767" i="2"/>
  <c r="X767" i="2"/>
  <c r="T718" i="2"/>
  <c r="U718" i="2"/>
  <c r="W718" i="2"/>
  <c r="X718" i="2"/>
  <c r="T618" i="2"/>
  <c r="U618" i="2"/>
  <c r="W618" i="2"/>
  <c r="X618" i="2"/>
  <c r="U564" i="2"/>
  <c r="W564" i="2"/>
  <c r="X564" i="2"/>
  <c r="T564" i="2"/>
  <c r="W626" i="2"/>
  <c r="T626" i="2"/>
  <c r="U626" i="2"/>
  <c r="W463" i="2"/>
  <c r="X463" i="2"/>
  <c r="U463" i="2"/>
  <c r="T463" i="2"/>
  <c r="T126" i="2"/>
  <c r="U126" i="2"/>
  <c r="W126" i="2"/>
  <c r="X126" i="2"/>
  <c r="T1014" i="2"/>
  <c r="U1014" i="2"/>
  <c r="U945" i="2"/>
  <c r="T941" i="2"/>
  <c r="X910" i="2"/>
  <c r="T910" i="2"/>
  <c r="X848" i="2"/>
  <c r="T817" i="2"/>
  <c r="U817" i="2"/>
  <c r="W817" i="2"/>
  <c r="X817" i="2"/>
  <c r="U811" i="2"/>
  <c r="W811" i="2"/>
  <c r="X811" i="2"/>
  <c r="T782" i="2"/>
  <c r="U782" i="2"/>
  <c r="W782" i="2"/>
  <c r="X782" i="2"/>
  <c r="U779" i="2"/>
  <c r="W779" i="2"/>
  <c r="X779" i="2"/>
  <c r="T779" i="2"/>
  <c r="T777" i="2"/>
  <c r="U777" i="2"/>
  <c r="W777" i="2"/>
  <c r="U745" i="2"/>
  <c r="W745" i="2"/>
  <c r="X745" i="2"/>
  <c r="T745" i="2"/>
  <c r="X742" i="2"/>
  <c r="T742" i="2"/>
  <c r="T740" i="2"/>
  <c r="U740" i="2"/>
  <c r="W740" i="2"/>
  <c r="X740" i="2"/>
  <c r="T730" i="2"/>
  <c r="U730" i="2"/>
  <c r="W730" i="2"/>
  <c r="X730" i="2"/>
  <c r="T727" i="2"/>
  <c r="U727" i="2"/>
  <c r="T635" i="2"/>
  <c r="U635" i="2"/>
  <c r="W635" i="2"/>
  <c r="X635" i="2"/>
  <c r="W566" i="2"/>
  <c r="X566" i="2"/>
  <c r="T566" i="2"/>
  <c r="U566" i="2"/>
  <c r="X508" i="2"/>
  <c r="W508" i="2"/>
  <c r="T508" i="2"/>
  <c r="U508" i="2"/>
  <c r="U408" i="2"/>
  <c r="W408" i="2"/>
  <c r="X408" i="2"/>
  <c r="T408" i="2"/>
  <c r="T869" i="2"/>
  <c r="U869" i="2"/>
  <c r="X851" i="2"/>
  <c r="U851" i="2"/>
  <c r="W851" i="2"/>
  <c r="X819" i="2"/>
  <c r="T819" i="2"/>
  <c r="U819" i="2"/>
  <c r="W751" i="2"/>
  <c r="X751" i="2"/>
  <c r="T738" i="2"/>
  <c r="W738" i="2"/>
  <c r="X738" i="2"/>
  <c r="T735" i="2"/>
  <c r="U735" i="2"/>
  <c r="W735" i="2"/>
  <c r="X735" i="2"/>
  <c r="T699" i="2"/>
  <c r="U699" i="2"/>
  <c r="W699" i="2"/>
  <c r="X699" i="2"/>
  <c r="T690" i="2"/>
  <c r="X690" i="2"/>
  <c r="U657" i="2"/>
  <c r="W657" i="2"/>
  <c r="X657" i="2"/>
  <c r="T649" i="2"/>
  <c r="U649" i="2"/>
  <c r="W649" i="2"/>
  <c r="X649" i="2"/>
  <c r="T646" i="2"/>
  <c r="U646" i="2"/>
  <c r="W646" i="2"/>
  <c r="X646" i="2"/>
  <c r="W643" i="2"/>
  <c r="U643" i="2"/>
  <c r="X643" i="2"/>
  <c r="T493" i="2"/>
  <c r="U493" i="2"/>
  <c r="U431" i="2"/>
  <c r="W431" i="2"/>
  <c r="X431" i="2"/>
  <c r="T431" i="2"/>
  <c r="T863" i="2"/>
  <c r="U863" i="2"/>
  <c r="W863" i="2"/>
  <c r="U848" i="2"/>
  <c r="W848" i="2"/>
  <c r="T834" i="2"/>
  <c r="U834" i="2"/>
  <c r="W834" i="2"/>
  <c r="U822" i="2"/>
  <c r="T822" i="2"/>
  <c r="W822" i="2"/>
  <c r="X822" i="2"/>
  <c r="U762" i="2"/>
  <c r="W762" i="2"/>
  <c r="X762" i="2"/>
  <c r="X693" i="2"/>
  <c r="U693" i="2"/>
  <c r="W693" i="2"/>
  <c r="W581" i="2"/>
  <c r="X581" i="2"/>
  <c r="T581" i="2"/>
  <c r="U581" i="2"/>
  <c r="X542" i="2"/>
  <c r="W542" i="2"/>
  <c r="U542" i="2"/>
  <c r="U477" i="2"/>
  <c r="W477" i="2"/>
  <c r="T477" i="2"/>
  <c r="X477" i="2"/>
  <c r="T1004" i="2"/>
  <c r="U1004" i="2"/>
  <c r="W974" i="2"/>
  <c r="U974" i="2"/>
  <c r="T970" i="2"/>
  <c r="U970" i="2"/>
  <c r="X950" i="2"/>
  <c r="T946" i="2"/>
  <c r="W946" i="2"/>
  <c r="U935" i="2"/>
  <c r="W932" i="2"/>
  <c r="U928" i="2"/>
  <c r="X918" i="2"/>
  <c r="W905" i="2"/>
  <c r="U892" i="2"/>
  <c r="T889" i="2"/>
  <c r="U889" i="2"/>
  <c r="W889" i="2"/>
  <c r="X889" i="2"/>
  <c r="W886" i="2"/>
  <c r="W883" i="2"/>
  <c r="T873" i="2"/>
  <c r="U873" i="2"/>
  <c r="U870" i="2"/>
  <c r="T832" i="2"/>
  <c r="W832" i="2"/>
  <c r="U832" i="2"/>
  <c r="X832" i="2"/>
  <c r="X812" i="2"/>
  <c r="W780" i="2"/>
  <c r="W760" i="2"/>
  <c r="X760" i="2"/>
  <c r="T760" i="2"/>
  <c r="X755" i="2"/>
  <c r="U755" i="2"/>
  <c r="W755" i="2"/>
  <c r="T755" i="2"/>
  <c r="X752" i="2"/>
  <c r="X746" i="2"/>
  <c r="U685" i="2"/>
  <c r="W685" i="2"/>
  <c r="X685" i="2"/>
  <c r="T666" i="2"/>
  <c r="U666" i="2"/>
  <c r="W666" i="2"/>
  <c r="X666" i="2"/>
  <c r="W595" i="2"/>
  <c r="T595" i="2"/>
  <c r="U595" i="2"/>
  <c r="X595" i="2"/>
  <c r="T557" i="2"/>
  <c r="U557" i="2"/>
  <c r="W557" i="2"/>
  <c r="X557" i="2"/>
  <c r="X540" i="2"/>
  <c r="T540" i="2"/>
  <c r="W540" i="2"/>
  <c r="U540" i="2"/>
  <c r="T489" i="2"/>
  <c r="X489" i="2"/>
  <c r="U489" i="2"/>
  <c r="W489" i="2"/>
  <c r="T129" i="2"/>
  <c r="U129" i="2"/>
  <c r="W129" i="2"/>
  <c r="X129" i="2"/>
  <c r="T116" i="2"/>
  <c r="U116" i="2"/>
  <c r="X116" i="2"/>
  <c r="W116" i="2"/>
  <c r="T108" i="2"/>
  <c r="U108" i="2"/>
  <c r="W108" i="2"/>
  <c r="X108" i="2"/>
  <c r="W105" i="2"/>
  <c r="X105" i="2"/>
  <c r="T960" i="2"/>
  <c r="X960" i="2"/>
  <c r="W950" i="2"/>
  <c r="U932" i="2"/>
  <c r="U918" i="2"/>
  <c r="U905" i="2"/>
  <c r="U895" i="2"/>
  <c r="T895" i="2"/>
  <c r="U883" i="2"/>
  <c r="X852" i="2"/>
  <c r="U852" i="2"/>
  <c r="W852" i="2"/>
  <c r="W840" i="2"/>
  <c r="U840" i="2"/>
  <c r="X840" i="2"/>
  <c r="T790" i="2"/>
  <c r="U790" i="2"/>
  <c r="T788" i="2"/>
  <c r="U788" i="2"/>
  <c r="W788" i="2"/>
  <c r="X788" i="2"/>
  <c r="U780" i="2"/>
  <c r="U712" i="2"/>
  <c r="T672" i="2"/>
  <c r="U672" i="2"/>
  <c r="W672" i="2"/>
  <c r="X672" i="2"/>
  <c r="W567" i="2"/>
  <c r="U567" i="2"/>
  <c r="X567" i="2"/>
  <c r="U548" i="2"/>
  <c r="W548" i="2"/>
  <c r="T548" i="2"/>
  <c r="X548" i="2"/>
  <c r="T464" i="2"/>
  <c r="W464" i="2"/>
  <c r="X464" i="2"/>
  <c r="T374" i="2"/>
  <c r="U374" i="2"/>
  <c r="X374" i="2"/>
  <c r="W374" i="2"/>
  <c r="U371" i="2"/>
  <c r="W371" i="2"/>
  <c r="X371" i="2"/>
  <c r="T371" i="2"/>
  <c r="U1052" i="2"/>
  <c r="X1052" i="2"/>
  <c r="W1005" i="2"/>
  <c r="X986" i="2"/>
  <c r="U950" i="2"/>
  <c r="T918" i="2"/>
  <c r="T911" i="2"/>
  <c r="U911" i="2"/>
  <c r="W911" i="2"/>
  <c r="T905" i="2"/>
  <c r="T883" i="2"/>
  <c r="X867" i="2"/>
  <c r="T867" i="2"/>
  <c r="U867" i="2"/>
  <c r="W864" i="2"/>
  <c r="X864" i="2"/>
  <c r="U855" i="2"/>
  <c r="W855" i="2"/>
  <c r="X855" i="2"/>
  <c r="X835" i="2"/>
  <c r="W835" i="2"/>
  <c r="T804" i="2"/>
  <c r="U804" i="2"/>
  <c r="X804" i="2"/>
  <c r="T786" i="2"/>
  <c r="W786" i="2"/>
  <c r="X786" i="2"/>
  <c r="T775" i="2"/>
  <c r="U775" i="2"/>
  <c r="W772" i="2"/>
  <c r="X772" i="2"/>
  <c r="X739" i="2"/>
  <c r="T739" i="2"/>
  <c r="U739" i="2"/>
  <c r="W739" i="2"/>
  <c r="X723" i="2"/>
  <c r="U723" i="2"/>
  <c r="W723" i="2"/>
  <c r="U717" i="2"/>
  <c r="T717" i="2"/>
  <c r="W717" i="2"/>
  <c r="W688" i="2"/>
  <c r="X688" i="2"/>
  <c r="T688" i="2"/>
  <c r="U688" i="2"/>
  <c r="W625" i="2"/>
  <c r="X625" i="2"/>
  <c r="T625" i="2"/>
  <c r="U625" i="2"/>
  <c r="T605" i="2"/>
  <c r="U605" i="2"/>
  <c r="W605" i="2"/>
  <c r="U584" i="2"/>
  <c r="T584" i="2"/>
  <c r="W584" i="2"/>
  <c r="X584" i="2"/>
  <c r="T577" i="2"/>
  <c r="U577" i="2"/>
  <c r="W577" i="2"/>
  <c r="X577" i="2"/>
  <c r="T533" i="2"/>
  <c r="U533" i="2"/>
  <c r="W533" i="2"/>
  <c r="X533" i="2"/>
  <c r="W525" i="2"/>
  <c r="X525" i="2"/>
  <c r="U525" i="2"/>
  <c r="T472" i="2"/>
  <c r="U472" i="2"/>
  <c r="W472" i="2"/>
  <c r="X472" i="2"/>
  <c r="T943" i="2"/>
  <c r="W943" i="2"/>
  <c r="X943" i="2"/>
  <c r="X886" i="2"/>
  <c r="T886" i="2"/>
  <c r="T812" i="2"/>
  <c r="U812" i="2"/>
  <c r="T793" i="2"/>
  <c r="U793" i="2"/>
  <c r="W793" i="2"/>
  <c r="X793" i="2"/>
  <c r="T778" i="2"/>
  <c r="U778" i="2"/>
  <c r="W778" i="2"/>
  <c r="X778" i="2"/>
  <c r="T752" i="2"/>
  <c r="U752" i="2"/>
  <c r="T746" i="2"/>
  <c r="U746" i="2"/>
  <c r="X741" i="2"/>
  <c r="T741" i="2"/>
  <c r="U741" i="2"/>
  <c r="W741" i="2"/>
  <c r="T734" i="2"/>
  <c r="U734" i="2"/>
  <c r="W734" i="2"/>
  <c r="X734" i="2"/>
  <c r="W731" i="2"/>
  <c r="X731" i="2"/>
  <c r="T731" i="2"/>
  <c r="U731" i="2"/>
  <c r="W712" i="2"/>
  <c r="X712" i="2"/>
  <c r="U697" i="2"/>
  <c r="W697" i="2"/>
  <c r="X697" i="2"/>
  <c r="W683" i="2"/>
  <c r="X683" i="2"/>
  <c r="T683" i="2"/>
  <c r="T603" i="2"/>
  <c r="U603" i="2"/>
  <c r="W603" i="2"/>
  <c r="X603" i="2"/>
  <c r="U387" i="2"/>
  <c r="W387" i="2"/>
  <c r="T387" i="2"/>
  <c r="X387" i="2"/>
  <c r="W287" i="2"/>
  <c r="X287" i="2"/>
  <c r="T287" i="2"/>
  <c r="U287" i="2"/>
  <c r="T1094" i="2"/>
  <c r="U1090" i="2"/>
  <c r="U1082" i="2"/>
  <c r="U1049" i="2"/>
  <c r="W1045" i="2"/>
  <c r="T1005" i="2"/>
  <c r="W998" i="2"/>
  <c r="U986" i="2"/>
  <c r="U968" i="2"/>
  <c r="T936" i="2"/>
  <c r="X899" i="2"/>
  <c r="W899" i="2"/>
  <c r="T896" i="2"/>
  <c r="T818" i="2"/>
  <c r="W818" i="2"/>
  <c r="U818" i="2"/>
  <c r="X818" i="2"/>
  <c r="T783" i="2"/>
  <c r="U783" i="2"/>
  <c r="W783" i="2"/>
  <c r="U776" i="2"/>
  <c r="W736" i="2"/>
  <c r="X736" i="2"/>
  <c r="T736" i="2"/>
  <c r="T644" i="2"/>
  <c r="U644" i="2"/>
  <c r="T593" i="2"/>
  <c r="X593" i="2"/>
  <c r="W593" i="2"/>
  <c r="W492" i="2"/>
  <c r="X492" i="2"/>
  <c r="T492" i="2"/>
  <c r="U492" i="2"/>
  <c r="T409" i="2"/>
  <c r="X409" i="2"/>
  <c r="U409" i="2"/>
  <c r="W409" i="2"/>
  <c r="W341" i="2"/>
  <c r="U341" i="2"/>
  <c r="X341" i="2"/>
  <c r="T1057" i="2"/>
  <c r="W1057" i="2"/>
  <c r="T1045" i="2"/>
  <c r="T1009" i="2"/>
  <c r="U1009" i="2"/>
  <c r="W1009" i="2"/>
  <c r="U998" i="2"/>
  <c r="U979" i="2"/>
  <c r="W979" i="2"/>
  <c r="T975" i="2"/>
  <c r="U975" i="2"/>
  <c r="W975" i="2"/>
  <c r="U961" i="2"/>
  <c r="W961" i="2"/>
  <c r="X961" i="2"/>
  <c r="X947" i="2"/>
  <c r="T947" i="2"/>
  <c r="U947" i="2"/>
  <c r="W947" i="2"/>
  <c r="X823" i="2"/>
  <c r="T823" i="2"/>
  <c r="U823" i="2"/>
  <c r="T821" i="2"/>
  <c r="U821" i="2"/>
  <c r="W821" i="2"/>
  <c r="T709" i="2"/>
  <c r="U709" i="2"/>
  <c r="T694" i="2"/>
  <c r="U694" i="2"/>
  <c r="U650" i="2"/>
  <c r="T650" i="2"/>
  <c r="W650" i="2"/>
  <c r="X650" i="2"/>
  <c r="T608" i="2"/>
  <c r="U608" i="2"/>
  <c r="W608" i="2"/>
  <c r="W601" i="2"/>
  <c r="T601" i="2"/>
  <c r="U601" i="2"/>
  <c r="X601" i="2"/>
  <c r="T582" i="2"/>
  <c r="U582" i="2"/>
  <c r="W582" i="2"/>
  <c r="W528" i="2"/>
  <c r="X528" i="2"/>
  <c r="T528" i="2"/>
  <c r="U528" i="2"/>
  <c r="X344" i="2"/>
  <c r="T344" i="2"/>
  <c r="U344" i="2"/>
  <c r="W344" i="2"/>
  <c r="T994" i="2"/>
  <c r="X994" i="2"/>
  <c r="W776" i="2"/>
  <c r="X776" i="2"/>
  <c r="T770" i="2"/>
  <c r="X770" i="2"/>
  <c r="U770" i="2"/>
  <c r="W770" i="2"/>
  <c r="U750" i="2"/>
  <c r="W750" i="2"/>
  <c r="X750" i="2"/>
  <c r="U678" i="2"/>
  <c r="W678" i="2"/>
  <c r="X678" i="2"/>
  <c r="U667" i="2"/>
  <c r="W667" i="2"/>
  <c r="X667" i="2"/>
  <c r="W563" i="2"/>
  <c r="X563" i="2"/>
  <c r="T563" i="2"/>
  <c r="U563" i="2"/>
  <c r="X536" i="2"/>
  <c r="W536" i="2"/>
  <c r="T536" i="2"/>
  <c r="U536" i="2"/>
  <c r="T430" i="2"/>
  <c r="U430" i="2"/>
  <c r="X430" i="2"/>
  <c r="W430" i="2"/>
  <c r="W362" i="2"/>
  <c r="T362" i="2"/>
  <c r="X362" i="2"/>
  <c r="W912" i="2"/>
  <c r="X912" i="2"/>
  <c r="U909" i="2"/>
  <c r="X909" i="2"/>
  <c r="W881" i="2"/>
  <c r="U881" i="2"/>
  <c r="X881" i="2"/>
  <c r="W868" i="2"/>
  <c r="X868" i="2"/>
  <c r="T838" i="2"/>
  <c r="U838" i="2"/>
  <c r="W838" i="2"/>
  <c r="T836" i="2"/>
  <c r="W836" i="2"/>
  <c r="X836" i="2"/>
  <c r="X810" i="2"/>
  <c r="T810" i="2"/>
  <c r="W808" i="2"/>
  <c r="U808" i="2"/>
  <c r="T808" i="2"/>
  <c r="X808" i="2"/>
  <c r="U805" i="2"/>
  <c r="W805" i="2"/>
  <c r="X805" i="2"/>
  <c r="X799" i="2"/>
  <c r="T799" i="2"/>
  <c r="T761" i="2"/>
  <c r="U761" i="2"/>
  <c r="W761" i="2"/>
  <c r="X761" i="2"/>
  <c r="W747" i="2"/>
  <c r="X747" i="2"/>
  <c r="X732" i="2"/>
  <c r="T692" i="2"/>
  <c r="U692" i="2"/>
  <c r="W692" i="2"/>
  <c r="X692" i="2"/>
  <c r="X675" i="2"/>
  <c r="T675" i="2"/>
  <c r="U675" i="2"/>
  <c r="X590" i="2"/>
  <c r="T590" i="2"/>
  <c r="U552" i="2"/>
  <c r="T552" i="2"/>
  <c r="X552" i="2"/>
  <c r="T425" i="2"/>
  <c r="U425" i="2"/>
  <c r="W425" i="2"/>
  <c r="X425" i="2"/>
  <c r="X1046" i="2"/>
  <c r="X1034" i="2"/>
  <c r="X1014" i="2"/>
  <c r="T965" i="2"/>
  <c r="X965" i="2"/>
  <c r="X959" i="2"/>
  <c r="U903" i="2"/>
  <c r="W903" i="2"/>
  <c r="X903" i="2"/>
  <c r="W847" i="2"/>
  <c r="X847" i="2"/>
  <c r="T830" i="2"/>
  <c r="U830" i="2"/>
  <c r="W830" i="2"/>
  <c r="X787" i="2"/>
  <c r="T787" i="2"/>
  <c r="U787" i="2"/>
  <c r="W787" i="2"/>
  <c r="T759" i="2"/>
  <c r="U759" i="2"/>
  <c r="W759" i="2"/>
  <c r="X759" i="2"/>
  <c r="T756" i="2"/>
  <c r="U756" i="2"/>
  <c r="W742" i="2"/>
  <c r="W732" i="2"/>
  <c r="X727" i="2"/>
  <c r="T724" i="2"/>
  <c r="U724" i="2"/>
  <c r="W724" i="2"/>
  <c r="T721" i="2"/>
  <c r="U721" i="2"/>
  <c r="W721" i="2"/>
  <c r="X707" i="2"/>
  <c r="U707" i="2"/>
  <c r="W707" i="2"/>
  <c r="T640" i="2"/>
  <c r="W640" i="2"/>
  <c r="X640" i="2"/>
  <c r="X626" i="2"/>
  <c r="T599" i="2"/>
  <c r="U599" i="2"/>
  <c r="W599" i="2"/>
  <c r="X599" i="2"/>
  <c r="X558" i="2"/>
  <c r="T558" i="2"/>
  <c r="U558" i="2"/>
  <c r="W558" i="2"/>
  <c r="T510" i="2"/>
  <c r="U510" i="2"/>
  <c r="X510" i="2"/>
  <c r="W510" i="2"/>
  <c r="W380" i="2"/>
  <c r="U380" i="2"/>
  <c r="X380" i="2"/>
  <c r="T380" i="2"/>
  <c r="T827" i="2"/>
  <c r="W827" i="2"/>
  <c r="T711" i="2"/>
  <c r="U711" i="2"/>
  <c r="W711" i="2"/>
  <c r="W642" i="2"/>
  <c r="X642" i="2"/>
  <c r="U629" i="2"/>
  <c r="W629" i="2"/>
  <c r="X629" i="2"/>
  <c r="W611" i="2"/>
  <c r="T611" i="2"/>
  <c r="U611" i="2"/>
  <c r="X611" i="2"/>
  <c r="T573" i="2"/>
  <c r="U573" i="2"/>
  <c r="W573" i="2"/>
  <c r="T570" i="2"/>
  <c r="U570" i="2"/>
  <c r="X570" i="2"/>
  <c r="U537" i="2"/>
  <c r="T474" i="2"/>
  <c r="U474" i="2"/>
  <c r="X466" i="2"/>
  <c r="T466" i="2"/>
  <c r="U466" i="2"/>
  <c r="W466" i="2"/>
  <c r="W460" i="2"/>
  <c r="T460" i="2"/>
  <c r="U460" i="2"/>
  <c r="X743" i="2"/>
  <c r="W696" i="2"/>
  <c r="T696" i="2"/>
  <c r="T537" i="2"/>
  <c r="T522" i="2"/>
  <c r="W522" i="2"/>
  <c r="X522" i="2"/>
  <c r="W513" i="2"/>
  <c r="U513" i="2"/>
  <c r="U481" i="2"/>
  <c r="W481" i="2"/>
  <c r="T481" i="2"/>
  <c r="X481" i="2"/>
  <c r="T682" i="2"/>
  <c r="U682" i="2"/>
  <c r="W682" i="2"/>
  <c r="U664" i="2"/>
  <c r="T664" i="2"/>
  <c r="W664" i="2"/>
  <c r="X664" i="2"/>
  <c r="U602" i="2"/>
  <c r="W602" i="2"/>
  <c r="X596" i="2"/>
  <c r="X487" i="2"/>
  <c r="U487" i="2"/>
  <c r="W487" i="2"/>
  <c r="W412" i="2"/>
  <c r="X412" i="2"/>
  <c r="U412" i="2"/>
  <c r="U217" i="2"/>
  <c r="W217" i="2"/>
  <c r="X217" i="2"/>
  <c r="U784" i="2"/>
  <c r="W784" i="2"/>
  <c r="X784" i="2"/>
  <c r="U701" i="2"/>
  <c r="T701" i="2"/>
  <c r="U543" i="2"/>
  <c r="W543" i="2"/>
  <c r="T514" i="2"/>
  <c r="U514" i="2"/>
  <c r="W499" i="2"/>
  <c r="U499" i="2"/>
  <c r="X499" i="2"/>
  <c r="T496" i="2"/>
  <c r="W496" i="2"/>
  <c r="X490" i="2"/>
  <c r="W490" i="2"/>
  <c r="T456" i="2"/>
  <c r="U456" i="2"/>
  <c r="W456" i="2"/>
  <c r="T448" i="2"/>
  <c r="U448" i="2"/>
  <c r="W448" i="2"/>
  <c r="X448" i="2"/>
  <c r="X445" i="2"/>
  <c r="W445" i="2"/>
  <c r="W434" i="2"/>
  <c r="X434" i="2"/>
  <c r="U434" i="2"/>
  <c r="W429" i="2"/>
  <c r="X429" i="2"/>
  <c r="U429" i="2"/>
  <c r="T329" i="2"/>
  <c r="U329" i="2"/>
  <c r="W329" i="2"/>
  <c r="X329" i="2"/>
  <c r="T188" i="2"/>
  <c r="U188" i="2"/>
  <c r="W188" i="2"/>
  <c r="X188" i="2"/>
  <c r="T182" i="2"/>
  <c r="U182" i="2"/>
  <c r="W182" i="2"/>
  <c r="X182" i="2"/>
  <c r="T179" i="2"/>
  <c r="U179" i="2"/>
  <c r="X179" i="2"/>
  <c r="T764" i="2"/>
  <c r="U764" i="2"/>
  <c r="U729" i="2"/>
  <c r="U713" i="2"/>
  <c r="U680" i="2"/>
  <c r="T673" i="2"/>
  <c r="U673" i="2"/>
  <c r="W673" i="2"/>
  <c r="X673" i="2"/>
  <c r="T669" i="2"/>
  <c r="X669" i="2"/>
  <c r="U651" i="2"/>
  <c r="W651" i="2"/>
  <c r="X651" i="2"/>
  <c r="T637" i="2"/>
  <c r="U637" i="2"/>
  <c r="W637" i="2"/>
  <c r="T624" i="2"/>
  <c r="U624" i="2"/>
  <c r="W624" i="2"/>
  <c r="U613" i="2"/>
  <c r="X597" i="2"/>
  <c r="W587" i="2"/>
  <c r="T580" i="2"/>
  <c r="U580" i="2"/>
  <c r="W580" i="2"/>
  <c r="X574" i="2"/>
  <c r="W574" i="2"/>
  <c r="U532" i="2"/>
  <c r="U526" i="2"/>
  <c r="T523" i="2"/>
  <c r="U523" i="2"/>
  <c r="W523" i="2"/>
  <c r="U509" i="2"/>
  <c r="W503" i="2"/>
  <c r="X437" i="2"/>
  <c r="U437" i="2"/>
  <c r="W437" i="2"/>
  <c r="W249" i="2"/>
  <c r="W233" i="2"/>
  <c r="X233" i="2"/>
  <c r="T233" i="2"/>
  <c r="U233" i="2"/>
  <c r="U167" i="2"/>
  <c r="W167" i="2"/>
  <c r="X167" i="2"/>
  <c r="U888" i="2"/>
  <c r="W850" i="2"/>
  <c r="T841" i="2"/>
  <c r="W781" i="2"/>
  <c r="W733" i="2"/>
  <c r="T687" i="2"/>
  <c r="U687" i="2"/>
  <c r="W687" i="2"/>
  <c r="T680" i="2"/>
  <c r="W648" i="2"/>
  <c r="T634" i="2"/>
  <c r="U631" i="2"/>
  <c r="U600" i="2"/>
  <c r="X600" i="2"/>
  <c r="T587" i="2"/>
  <c r="U559" i="2"/>
  <c r="W559" i="2"/>
  <c r="X559" i="2"/>
  <c r="T526" i="2"/>
  <c r="W520" i="2"/>
  <c r="X520" i="2"/>
  <c r="T485" i="2"/>
  <c r="W485" i="2"/>
  <c r="X485" i="2"/>
  <c r="T470" i="2"/>
  <c r="X470" i="2"/>
  <c r="T397" i="2"/>
  <c r="U397" i="2"/>
  <c r="W397" i="2"/>
  <c r="X397" i="2"/>
  <c r="T252" i="2"/>
  <c r="U252" i="2"/>
  <c r="W252" i="2"/>
  <c r="X252" i="2"/>
  <c r="W210" i="2"/>
  <c r="X210" i="2"/>
  <c r="U210" i="2"/>
  <c r="T210" i="2"/>
  <c r="T621" i="2"/>
  <c r="U621" i="2"/>
  <c r="U597" i="2"/>
  <c r="W597" i="2"/>
  <c r="W532" i="2"/>
  <c r="X532" i="2"/>
  <c r="W509" i="2"/>
  <c r="X509" i="2"/>
  <c r="U503" i="2"/>
  <c r="X503" i="2"/>
  <c r="T467" i="2"/>
  <c r="X467" i="2"/>
  <c r="T432" i="2"/>
  <c r="U432" i="2"/>
  <c r="W432" i="2"/>
  <c r="X432" i="2"/>
  <c r="T406" i="2"/>
  <c r="W406" i="2"/>
  <c r="X406" i="2"/>
  <c r="X378" i="2"/>
  <c r="T378" i="2"/>
  <c r="W378" i="2"/>
  <c r="W277" i="2"/>
  <c r="X277" i="2"/>
  <c r="T277" i="2"/>
  <c r="T249" i="2"/>
  <c r="X249" i="2"/>
  <c r="U702" i="2"/>
  <c r="W702" i="2"/>
  <c r="X702" i="2"/>
  <c r="W655" i="2"/>
  <c r="T655" i="2"/>
  <c r="U655" i="2"/>
  <c r="X655" i="2"/>
  <c r="X641" i="2"/>
  <c r="T641" i="2"/>
  <c r="W547" i="2"/>
  <c r="T547" i="2"/>
  <c r="U547" i="2"/>
  <c r="T541" i="2"/>
  <c r="U541" i="2"/>
  <c r="W541" i="2"/>
  <c r="W497" i="2"/>
  <c r="X497" i="2"/>
  <c r="U482" i="2"/>
  <c r="W482" i="2"/>
  <c r="X482" i="2"/>
  <c r="T482" i="2"/>
  <c r="X473" i="2"/>
  <c r="T473" i="2"/>
  <c r="W473" i="2"/>
  <c r="T451" i="2"/>
  <c r="U451" i="2"/>
  <c r="X451" i="2"/>
  <c r="W451" i="2"/>
  <c r="T440" i="2"/>
  <c r="X440" i="2"/>
  <c r="U440" i="2"/>
  <c r="W440" i="2"/>
  <c r="U400" i="2"/>
  <c r="W400" i="2"/>
  <c r="X400" i="2"/>
  <c r="T350" i="2"/>
  <c r="W350" i="2"/>
  <c r="X350" i="2"/>
  <c r="U350" i="2"/>
  <c r="U813" i="2"/>
  <c r="W813" i="2"/>
  <c r="T774" i="2"/>
  <c r="U774" i="2"/>
  <c r="W774" i="2"/>
  <c r="U765" i="2"/>
  <c r="X765" i="2"/>
  <c r="U726" i="2"/>
  <c r="W726" i="2"/>
  <c r="X726" i="2"/>
  <c r="T706" i="2"/>
  <c r="U706" i="2"/>
  <c r="T677" i="2"/>
  <c r="U677" i="2"/>
  <c r="W575" i="2"/>
  <c r="X575" i="2"/>
  <c r="T348" i="2"/>
  <c r="W348" i="2"/>
  <c r="X348" i="2"/>
  <c r="W306" i="2"/>
  <c r="U306" i="2"/>
  <c r="X306" i="2"/>
  <c r="T306" i="2"/>
  <c r="T298" i="2"/>
  <c r="U298" i="2"/>
  <c r="W298" i="2"/>
  <c r="X298" i="2"/>
  <c r="X216" i="2"/>
  <c r="U216" i="2"/>
  <c r="W216" i="2"/>
  <c r="T216" i="2"/>
  <c r="X814" i="2"/>
  <c r="X766" i="2"/>
  <c r="X703" i="2"/>
  <c r="T628" i="2"/>
  <c r="U628" i="2"/>
  <c r="T539" i="2"/>
  <c r="U539" i="2"/>
  <c r="W539" i="2"/>
  <c r="T512" i="2"/>
  <c r="W512" i="2"/>
  <c r="X512" i="2"/>
  <c r="T480" i="2"/>
  <c r="U480" i="2"/>
  <c r="X365" i="2"/>
  <c r="U365" i="2"/>
  <c r="W365" i="2"/>
  <c r="U288" i="2"/>
  <c r="W288" i="2"/>
  <c r="X288" i="2"/>
  <c r="W656" i="2"/>
  <c r="X653" i="2"/>
  <c r="U642" i="2"/>
  <c r="U527" i="2"/>
  <c r="T527" i="2"/>
  <c r="W527" i="2"/>
  <c r="X524" i="2"/>
  <c r="U524" i="2"/>
  <c r="W524" i="2"/>
  <c r="T515" i="2"/>
  <c r="U515" i="2"/>
  <c r="X515" i="2"/>
  <c r="W515" i="2"/>
  <c r="T363" i="2"/>
  <c r="U363" i="2"/>
  <c r="W363" i="2"/>
  <c r="X363" i="2"/>
  <c r="W340" i="2"/>
  <c r="X340" i="2"/>
  <c r="U340" i="2"/>
  <c r="T340" i="2"/>
  <c r="W275" i="2"/>
  <c r="X275" i="2"/>
  <c r="T275" i="2"/>
  <c r="U275" i="2"/>
  <c r="X391" i="2"/>
  <c r="T391" i="2"/>
  <c r="U391" i="2"/>
  <c r="X308" i="2"/>
  <c r="T308" i="2"/>
  <c r="W308" i="2"/>
  <c r="U292" i="2"/>
  <c r="X292" i="2"/>
  <c r="U254" i="2"/>
  <c r="W254" i="2"/>
  <c r="X254" i="2"/>
  <c r="T254" i="2"/>
  <c r="W248" i="2"/>
  <c r="X248" i="2"/>
  <c r="W136" i="2"/>
  <c r="U136" i="2"/>
  <c r="X136" i="2"/>
  <c r="T519" i="2"/>
  <c r="W519" i="2"/>
  <c r="X519" i="2"/>
  <c r="U328" i="2"/>
  <c r="W328" i="2"/>
  <c r="T328" i="2"/>
  <c r="W322" i="2"/>
  <c r="T322" i="2"/>
  <c r="U322" i="2"/>
  <c r="X322" i="2"/>
  <c r="U311" i="2"/>
  <c r="X311" i="2"/>
  <c r="T311" i="2"/>
  <c r="W311" i="2"/>
  <c r="W238" i="2"/>
  <c r="X238" i="2"/>
  <c r="U238" i="2"/>
  <c r="X423" i="2"/>
  <c r="U423" i="2"/>
  <c r="W423" i="2"/>
  <c r="T411" i="2"/>
  <c r="W411" i="2"/>
  <c r="X411" i="2"/>
  <c r="W243" i="2"/>
  <c r="X243" i="2"/>
  <c r="T243" i="2"/>
  <c r="U243" i="2"/>
  <c r="T471" i="2"/>
  <c r="X455" i="2"/>
  <c r="T455" i="2"/>
  <c r="W455" i="2"/>
  <c r="T418" i="2"/>
  <c r="U418" i="2"/>
  <c r="W418" i="2"/>
  <c r="X418" i="2"/>
  <c r="T377" i="2"/>
  <c r="U377" i="2"/>
  <c r="U323" i="2"/>
  <c r="X323" i="2"/>
  <c r="T318" i="2"/>
  <c r="U318" i="2"/>
  <c r="W318" i="2"/>
  <c r="X318" i="2"/>
  <c r="T307" i="2"/>
  <c r="U307" i="2"/>
  <c r="W307" i="2"/>
  <c r="X307" i="2"/>
  <c r="X127" i="2"/>
  <c r="T127" i="2"/>
  <c r="U449" i="2"/>
  <c r="W449" i="2"/>
  <c r="U424" i="2"/>
  <c r="W424" i="2"/>
  <c r="X424" i="2"/>
  <c r="T424" i="2"/>
  <c r="W255" i="2"/>
  <c r="X255" i="2"/>
  <c r="T208" i="2"/>
  <c r="W208" i="2"/>
  <c r="U208" i="2"/>
  <c r="X208" i="2"/>
  <c r="X157" i="2"/>
  <c r="T157" i="2"/>
  <c r="U157" i="2"/>
  <c r="W157" i="2"/>
  <c r="W146" i="2"/>
  <c r="X146" i="2"/>
  <c r="T146" i="2"/>
  <c r="U659" i="2"/>
  <c r="X620" i="2"/>
  <c r="X606" i="2"/>
  <c r="W606" i="2"/>
  <c r="W583" i="2"/>
  <c r="T583" i="2"/>
  <c r="U562" i="2"/>
  <c r="W555" i="2"/>
  <c r="U544" i="2"/>
  <c r="W544" i="2"/>
  <c r="W538" i="2"/>
  <c r="W505" i="2"/>
  <c r="T491" i="2"/>
  <c r="U491" i="2"/>
  <c r="W479" i="2"/>
  <c r="U465" i="2"/>
  <c r="T465" i="2"/>
  <c r="U459" i="2"/>
  <c r="T436" i="2"/>
  <c r="U436" i="2"/>
  <c r="X436" i="2"/>
  <c r="X413" i="2"/>
  <c r="U401" i="2"/>
  <c r="W401" i="2"/>
  <c r="X401" i="2"/>
  <c r="X396" i="2"/>
  <c r="T390" i="2"/>
  <c r="U390" i="2"/>
  <c r="W390" i="2"/>
  <c r="X390" i="2"/>
  <c r="U384" i="2"/>
  <c r="T381" i="2"/>
  <c r="U381" i="2"/>
  <c r="U375" i="2"/>
  <c r="X375" i="2"/>
  <c r="T375" i="2"/>
  <c r="W375" i="2"/>
  <c r="U361" i="2"/>
  <c r="W361" i="2"/>
  <c r="X361" i="2"/>
  <c r="W356" i="2"/>
  <c r="X356" i="2"/>
  <c r="U327" i="2"/>
  <c r="X327" i="2"/>
  <c r="W327" i="2"/>
  <c r="T327" i="2"/>
  <c r="U296" i="2"/>
  <c r="W296" i="2"/>
  <c r="T296" i="2"/>
  <c r="X296" i="2"/>
  <c r="W291" i="2"/>
  <c r="U270" i="2"/>
  <c r="W270" i="2"/>
  <c r="X270" i="2"/>
  <c r="U264" i="2"/>
  <c r="W264" i="2"/>
  <c r="X264" i="2"/>
  <c r="W258" i="2"/>
  <c r="X258" i="2"/>
  <c r="U247" i="2"/>
  <c r="W247" i="2"/>
  <c r="X247" i="2"/>
  <c r="T247" i="2"/>
  <c r="W226" i="2"/>
  <c r="X226" i="2"/>
  <c r="T226" i="2"/>
  <c r="U226" i="2"/>
  <c r="T204" i="2"/>
  <c r="U204" i="2"/>
  <c r="W204" i="2"/>
  <c r="X204" i="2"/>
  <c r="T659" i="2"/>
  <c r="W620" i="2"/>
  <c r="T562" i="2"/>
  <c r="U555" i="2"/>
  <c r="U538" i="2"/>
  <c r="U505" i="2"/>
  <c r="U479" i="2"/>
  <c r="T453" i="2"/>
  <c r="U453" i="2"/>
  <c r="X450" i="2"/>
  <c r="U433" i="2"/>
  <c r="X433" i="2"/>
  <c r="U416" i="2"/>
  <c r="W413" i="2"/>
  <c r="W410" i="2"/>
  <c r="X410" i="2"/>
  <c r="U410" i="2"/>
  <c r="T384" i="2"/>
  <c r="U351" i="2"/>
  <c r="W351" i="2"/>
  <c r="X351" i="2"/>
  <c r="T351" i="2"/>
  <c r="U337" i="2"/>
  <c r="W337" i="2"/>
  <c r="X337" i="2"/>
  <c r="T337" i="2"/>
  <c r="U335" i="2"/>
  <c r="T294" i="2"/>
  <c r="U294" i="2"/>
  <c r="W294" i="2"/>
  <c r="X294" i="2"/>
  <c r="U291" i="2"/>
  <c r="U183" i="2"/>
  <c r="W183" i="2"/>
  <c r="X183" i="2"/>
  <c r="W152" i="2"/>
  <c r="X152" i="2"/>
  <c r="T152" i="2"/>
  <c r="U152" i="2"/>
  <c r="U620" i="2"/>
  <c r="U588" i="2"/>
  <c r="T588" i="2"/>
  <c r="W588" i="2"/>
  <c r="T422" i="2"/>
  <c r="W422" i="2"/>
  <c r="X422" i="2"/>
  <c r="U413" i="2"/>
  <c r="T393" i="2"/>
  <c r="U393" i="2"/>
  <c r="W393" i="2"/>
  <c r="X393" i="2"/>
  <c r="T364" i="2"/>
  <c r="W364" i="2"/>
  <c r="X364" i="2"/>
  <c r="U364" i="2"/>
  <c r="U359" i="2"/>
  <c r="X359" i="2"/>
  <c r="T359" i="2"/>
  <c r="W359" i="2"/>
  <c r="T273" i="2"/>
  <c r="U273" i="2"/>
  <c r="W273" i="2"/>
  <c r="X273" i="2"/>
  <c r="T180" i="2"/>
  <c r="X180" i="2"/>
  <c r="T535" i="2"/>
  <c r="U535" i="2"/>
  <c r="W535" i="2"/>
  <c r="W459" i="2"/>
  <c r="X459" i="2"/>
  <c r="T450" i="2"/>
  <c r="U450" i="2"/>
  <c r="W416" i="2"/>
  <c r="X416" i="2"/>
  <c r="W396" i="2"/>
  <c r="U396" i="2"/>
  <c r="T367" i="2"/>
  <c r="U367" i="2"/>
  <c r="W367" i="2"/>
  <c r="X367" i="2"/>
  <c r="W335" i="2"/>
  <c r="X335" i="2"/>
  <c r="T289" i="2"/>
  <c r="U289" i="2"/>
  <c r="W289" i="2"/>
  <c r="X289" i="2"/>
  <c r="W281" i="2"/>
  <c r="X281" i="2"/>
  <c r="T281" i="2"/>
  <c r="T240" i="2"/>
  <c r="W240" i="2"/>
  <c r="U240" i="2"/>
  <c r="X240" i="2"/>
  <c r="T222" i="2"/>
  <c r="U222" i="2"/>
  <c r="X222" i="2"/>
  <c r="W222" i="2"/>
  <c r="T214" i="2"/>
  <c r="U214" i="2"/>
  <c r="W214" i="2"/>
  <c r="X214" i="2"/>
  <c r="W194" i="2"/>
  <c r="X194" i="2"/>
  <c r="U194" i="2"/>
  <c r="W178" i="2"/>
  <c r="X178" i="2"/>
  <c r="T178" i="2"/>
  <c r="U178" i="2"/>
  <c r="T419" i="2"/>
  <c r="U419" i="2"/>
  <c r="X419" i="2"/>
  <c r="U405" i="2"/>
  <c r="W405" i="2"/>
  <c r="T300" i="2"/>
  <c r="W300" i="2"/>
  <c r="X300" i="2"/>
  <c r="X206" i="2"/>
  <c r="T206" i="2"/>
  <c r="U206" i="2"/>
  <c r="W206" i="2"/>
  <c r="X201" i="2"/>
  <c r="U201" i="2"/>
  <c r="T191" i="2"/>
  <c r="U191" i="2"/>
  <c r="W191" i="2"/>
  <c r="T172" i="2"/>
  <c r="U172" i="2"/>
  <c r="W172" i="2"/>
  <c r="X172" i="2"/>
  <c r="T118" i="2"/>
  <c r="U118" i="2"/>
  <c r="W118" i="2"/>
  <c r="X118" i="2"/>
  <c r="U280" i="2"/>
  <c r="W280" i="2"/>
  <c r="X280" i="2"/>
  <c r="X269" i="2"/>
  <c r="T269" i="2"/>
  <c r="T232" i="2"/>
  <c r="U232" i="2"/>
  <c r="U199" i="2"/>
  <c r="W199" i="2"/>
  <c r="X199" i="2"/>
  <c r="T199" i="2"/>
  <c r="X420" i="2"/>
  <c r="W420" i="2"/>
  <c r="U385" i="2"/>
  <c r="W385" i="2"/>
  <c r="X360" i="2"/>
  <c r="X357" i="2"/>
  <c r="T342" i="2"/>
  <c r="U342" i="2"/>
  <c r="W336" i="2"/>
  <c r="X336" i="2"/>
  <c r="T336" i="2"/>
  <c r="T316" i="2"/>
  <c r="W316" i="2"/>
  <c r="X316" i="2"/>
  <c r="U304" i="2"/>
  <c r="W304" i="2"/>
  <c r="X304" i="2"/>
  <c r="U295" i="2"/>
  <c r="W295" i="2"/>
  <c r="X295" i="2"/>
  <c r="T220" i="2"/>
  <c r="U220" i="2"/>
  <c r="W220" i="2"/>
  <c r="X220" i="2"/>
  <c r="U132" i="2"/>
  <c r="W132" i="2"/>
  <c r="X132" i="2"/>
  <c r="W114" i="2"/>
  <c r="X114" i="2"/>
  <c r="U114" i="2"/>
  <c r="X592" i="2"/>
  <c r="T556" i="2"/>
  <c r="W531" i="2"/>
  <c r="X488" i="2"/>
  <c r="W468" i="2"/>
  <c r="X468" i="2"/>
  <c r="X462" i="2"/>
  <c r="X447" i="2"/>
  <c r="T417" i="2"/>
  <c r="X414" i="2"/>
  <c r="X382" i="2"/>
  <c r="U382" i="2"/>
  <c r="U360" i="2"/>
  <c r="U357" i="2"/>
  <c r="T319" i="2"/>
  <c r="X244" i="2"/>
  <c r="U244" i="2"/>
  <c r="W244" i="2"/>
  <c r="T212" i="2"/>
  <c r="U212" i="2"/>
  <c r="W212" i="2"/>
  <c r="X212" i="2"/>
  <c r="T207" i="2"/>
  <c r="U207" i="2"/>
  <c r="W207" i="2"/>
  <c r="T187" i="2"/>
  <c r="U187" i="2"/>
  <c r="X187" i="2"/>
  <c r="W187" i="2"/>
  <c r="T176" i="2"/>
  <c r="W176" i="2"/>
  <c r="X176" i="2"/>
  <c r="U135" i="2"/>
  <c r="W135" i="2"/>
  <c r="X135" i="2"/>
  <c r="T135" i="2"/>
  <c r="U502" i="2"/>
  <c r="W502" i="2"/>
  <c r="T502" i="2"/>
  <c r="U458" i="2"/>
  <c r="W458" i="2"/>
  <c r="X407" i="2"/>
  <c r="W407" i="2"/>
  <c r="X339" i="2"/>
  <c r="W339" i="2"/>
  <c r="T334" i="2"/>
  <c r="U334" i="2"/>
  <c r="W334" i="2"/>
  <c r="X334" i="2"/>
  <c r="T310" i="2"/>
  <c r="U310" i="2"/>
  <c r="W310" i="2"/>
  <c r="U302" i="2"/>
  <c r="W302" i="2"/>
  <c r="X302" i="2"/>
  <c r="T268" i="2"/>
  <c r="U268" i="2"/>
  <c r="W268" i="2"/>
  <c r="X268" i="2"/>
  <c r="T256" i="2"/>
  <c r="W256" i="2"/>
  <c r="U231" i="2"/>
  <c r="W231" i="2"/>
  <c r="X231" i="2"/>
  <c r="T231" i="2"/>
  <c r="U190" i="2"/>
  <c r="X190" i="2"/>
  <c r="W428" i="2"/>
  <c r="U428" i="2"/>
  <c r="T414" i="2"/>
  <c r="U414" i="2"/>
  <c r="X223" i="2"/>
  <c r="W223" i="2"/>
  <c r="T200" i="2"/>
  <c r="U200" i="2"/>
  <c r="W200" i="2"/>
  <c r="X200" i="2"/>
  <c r="T174" i="2"/>
  <c r="U174" i="2"/>
  <c r="W174" i="2"/>
  <c r="T163" i="2"/>
  <c r="U163" i="2"/>
  <c r="W163" i="2"/>
  <c r="X163" i="2"/>
  <c r="U142" i="2"/>
  <c r="W142" i="2"/>
  <c r="X142" i="2"/>
  <c r="T142" i="2"/>
  <c r="U469" i="2"/>
  <c r="X439" i="2"/>
  <c r="W439" i="2"/>
  <c r="W386" i="2"/>
  <c r="X386" i="2"/>
  <c r="U386" i="2"/>
  <c r="U376" i="2"/>
  <c r="W376" i="2"/>
  <c r="W354" i="2"/>
  <c r="T354" i="2"/>
  <c r="X349" i="2"/>
  <c r="T349" i="2"/>
  <c r="U349" i="2"/>
  <c r="U343" i="2"/>
  <c r="X343" i="2"/>
  <c r="W343" i="2"/>
  <c r="W290" i="2"/>
  <c r="X290" i="2"/>
  <c r="T290" i="2"/>
  <c r="U290" i="2"/>
  <c r="U279" i="2"/>
  <c r="W279" i="2"/>
  <c r="X279" i="2"/>
  <c r="T276" i="2"/>
  <c r="U276" i="2"/>
  <c r="U195" i="2"/>
  <c r="W195" i="2"/>
  <c r="X195" i="2"/>
  <c r="T128" i="2"/>
  <c r="W128" i="2"/>
  <c r="U128" i="2"/>
  <c r="X128" i="2"/>
  <c r="T507" i="2"/>
  <c r="U507" i="2"/>
  <c r="X507" i="2"/>
  <c r="U404" i="2"/>
  <c r="W404" i="2"/>
  <c r="T332" i="2"/>
  <c r="W332" i="2"/>
  <c r="X332" i="2"/>
  <c r="X317" i="2"/>
  <c r="T317" i="2"/>
  <c r="T198" i="2"/>
  <c r="U198" i="2"/>
  <c r="W198" i="2"/>
  <c r="W130" i="2"/>
  <c r="X130" i="2"/>
  <c r="U111" i="2"/>
  <c r="W111" i="2"/>
  <c r="X111" i="2"/>
  <c r="X237" i="2"/>
  <c r="T237" i="2"/>
  <c r="T170" i="2"/>
  <c r="X170" i="2"/>
  <c r="T148" i="2"/>
  <c r="U148" i="2"/>
  <c r="W148" i="2"/>
  <c r="X148" i="2"/>
  <c r="T145" i="2"/>
  <c r="U145" i="2"/>
  <c r="W145" i="2"/>
  <c r="X145" i="2"/>
  <c r="T230" i="2"/>
  <c r="U230" i="2"/>
  <c r="W230" i="2"/>
  <c r="T186" i="2"/>
  <c r="W186" i="2"/>
  <c r="X186" i="2"/>
  <c r="T120" i="2"/>
  <c r="X120" i="2"/>
  <c r="W115" i="2"/>
  <c r="T443" i="2"/>
  <c r="U443" i="2"/>
  <c r="T358" i="2"/>
  <c r="U358" i="2"/>
  <c r="X333" i="2"/>
  <c r="W333" i="2"/>
  <c r="T286" i="2"/>
  <c r="U286" i="2"/>
  <c r="T262" i="2"/>
  <c r="U262" i="2"/>
  <c r="W262" i="2"/>
  <c r="T196" i="2"/>
  <c r="X196" i="2"/>
  <c r="U115" i="2"/>
  <c r="T106" i="2"/>
  <c r="U106" i="2"/>
  <c r="T241" i="2"/>
  <c r="U241" i="2"/>
  <c r="W241" i="2"/>
  <c r="X241" i="2"/>
  <c r="T171" i="2"/>
  <c r="U171" i="2"/>
  <c r="X171" i="2"/>
  <c r="T124" i="2"/>
  <c r="U124" i="2"/>
  <c r="W124" i="2"/>
  <c r="X124" i="2"/>
  <c r="W355" i="2"/>
  <c r="X355" i="2"/>
  <c r="T347" i="2"/>
  <c r="U347" i="2"/>
  <c r="W347" i="2"/>
  <c r="X347" i="2"/>
  <c r="T284" i="2"/>
  <c r="U284" i="2"/>
  <c r="W284" i="2"/>
  <c r="X284" i="2"/>
  <c r="U228" i="2"/>
  <c r="W228" i="2"/>
  <c r="X228" i="2"/>
  <c r="X205" i="2"/>
  <c r="T205" i="2"/>
  <c r="U205" i="2"/>
  <c r="T156" i="2"/>
  <c r="U156" i="2"/>
  <c r="W156" i="2"/>
  <c r="X156" i="2"/>
  <c r="T144" i="2"/>
  <c r="W144" i="2"/>
  <c r="U395" i="2"/>
  <c r="W395" i="2"/>
  <c r="T331" i="2"/>
  <c r="W331" i="2"/>
  <c r="X331" i="2"/>
  <c r="T315" i="2"/>
  <c r="X315" i="2"/>
  <c r="U315" i="2"/>
  <c r="W315" i="2"/>
  <c r="W272" i="2"/>
  <c r="X272" i="2"/>
  <c r="T260" i="2"/>
  <c r="U260" i="2"/>
  <c r="W260" i="2"/>
  <c r="X260" i="2"/>
  <c r="T257" i="2"/>
  <c r="U257" i="2"/>
  <c r="W257" i="2"/>
  <c r="X257" i="2"/>
  <c r="T192" i="2"/>
  <c r="W192" i="2"/>
  <c r="U192" i="2"/>
  <c r="X192" i="2"/>
  <c r="T177" i="2"/>
  <c r="U177" i="2"/>
  <c r="W177" i="2"/>
  <c r="X177" i="2"/>
  <c r="T168" i="2"/>
  <c r="U168" i="2"/>
  <c r="W159" i="2"/>
  <c r="X159" i="2"/>
  <c r="T150" i="2"/>
  <c r="U150" i="2"/>
  <c r="W150" i="2"/>
  <c r="T112" i="2"/>
  <c r="W112" i="2"/>
  <c r="W162" i="2"/>
  <c r="X162" i="2"/>
  <c r="U131" i="2"/>
  <c r="W131" i="2"/>
  <c r="X131" i="2"/>
  <c r="U119" i="2"/>
  <c r="W119" i="2"/>
  <c r="X119" i="2"/>
  <c r="T203" i="2"/>
  <c r="U203" i="2"/>
  <c r="X203" i="2"/>
  <c r="T193" i="2"/>
  <c r="U193" i="2"/>
  <c r="W193" i="2"/>
  <c r="X193" i="2"/>
  <c r="T166" i="2"/>
  <c r="U166" i="2"/>
  <c r="W166" i="2"/>
  <c r="U369" i="2"/>
  <c r="W369" i="2"/>
  <c r="W338" i="2"/>
  <c r="T338" i="2"/>
  <c r="U338" i="2"/>
  <c r="U325" i="2"/>
  <c r="W234" i="2"/>
  <c r="T224" i="2"/>
  <c r="W224" i="2"/>
  <c r="T175" i="2"/>
  <c r="U175" i="2"/>
  <c r="W169" i="2"/>
  <c r="X169" i="2"/>
  <c r="U321" i="2"/>
  <c r="W321" i="2"/>
  <c r="U263" i="2"/>
  <c r="W263" i="2"/>
  <c r="X263" i="2"/>
  <c r="U234" i="2"/>
  <c r="U151" i="2"/>
  <c r="W151" i="2"/>
  <c r="X151" i="2"/>
  <c r="T209" i="2"/>
  <c r="U209" i="2"/>
  <c r="W209" i="2"/>
  <c r="X209" i="2"/>
  <c r="T160" i="2"/>
  <c r="W160" i="2"/>
  <c r="T113" i="2"/>
  <c r="U113" i="2"/>
  <c r="W113" i="2"/>
  <c r="X113" i="2"/>
  <c r="T326" i="2"/>
  <c r="U326" i="2"/>
  <c r="U305" i="2"/>
  <c r="W305" i="2"/>
  <c r="T278" i="2"/>
  <c r="U278" i="2"/>
  <c r="W274" i="2"/>
  <c r="X274" i="2"/>
  <c r="T246" i="2"/>
  <c r="U246" i="2"/>
  <c r="W246" i="2"/>
  <c r="W242" i="2"/>
  <c r="X242" i="2"/>
  <c r="T236" i="2"/>
  <c r="U236" i="2"/>
  <c r="W236" i="2"/>
  <c r="X236" i="2"/>
  <c r="U215" i="2"/>
  <c r="W215" i="2"/>
  <c r="X215" i="2"/>
  <c r="T161" i="2"/>
  <c r="U161" i="2"/>
  <c r="W161" i="2"/>
  <c r="X161" i="2"/>
  <c r="T134" i="2"/>
  <c r="U134" i="2"/>
  <c r="W134" i="2"/>
  <c r="T225" i="2"/>
  <c r="U225" i="2"/>
  <c r="W225" i="2"/>
  <c r="X225" i="2"/>
  <c r="T155" i="2"/>
  <c r="U155" i="2"/>
  <c r="X155" i="2"/>
  <c r="T219" i="2"/>
  <c r="U219" i="2"/>
  <c r="X219" i="2"/>
  <c r="X154" i="1"/>
  <c r="X1308" i="1"/>
  <c r="U154" i="1"/>
  <c r="W337" i="3"/>
  <c r="X337" i="3" s="1"/>
  <c r="Z855" i="3"/>
  <c r="W2058" i="3"/>
  <c r="X2058" i="3" s="1"/>
  <c r="J50" i="5"/>
  <c r="I50" i="5" s="1"/>
  <c r="J89" i="5"/>
  <c r="I89" i="5" s="1"/>
  <c r="G94" i="5"/>
  <c r="G180" i="5"/>
  <c r="J364" i="5"/>
  <c r="I364" i="5" s="1"/>
  <c r="G376" i="5"/>
  <c r="J435" i="5"/>
  <c r="I435" i="5" s="1"/>
  <c r="G504" i="5"/>
  <c r="J628" i="5"/>
  <c r="I628" i="5" s="1"/>
  <c r="J826" i="5"/>
  <c r="I826" i="5" s="1"/>
  <c r="G930" i="5"/>
  <c r="G967" i="5"/>
  <c r="J995" i="5"/>
  <c r="I995" i="5" s="1"/>
  <c r="J1086" i="5"/>
  <c r="I1086" i="5" s="1"/>
  <c r="G1126" i="5"/>
  <c r="G1147" i="5"/>
  <c r="J1164" i="5"/>
  <c r="I1164" i="5" s="1"/>
  <c r="J1179" i="5"/>
  <c r="I1179" i="5" s="1"/>
  <c r="G1239" i="5"/>
  <c r="J1443" i="5"/>
  <c r="I1443" i="5" s="1"/>
  <c r="G1484" i="5"/>
  <c r="J1602" i="5"/>
  <c r="I1602" i="5" s="1"/>
  <c r="G1614" i="5"/>
  <c r="G1624" i="5"/>
  <c r="J1696" i="5"/>
  <c r="I1696" i="5" s="1"/>
  <c r="J1778" i="5"/>
  <c r="I1778" i="5" s="1"/>
  <c r="J1783" i="5"/>
  <c r="I1783" i="5" s="1"/>
  <c r="J1815" i="5"/>
  <c r="I1815" i="5" s="1"/>
  <c r="G1820" i="5"/>
  <c r="G1872" i="5"/>
  <c r="G1899" i="5"/>
  <c r="G1966" i="5"/>
  <c r="G2100" i="5"/>
  <c r="G2302" i="5"/>
  <c r="J2312" i="5"/>
  <c r="I2312" i="5" s="1"/>
  <c r="J2327" i="5"/>
  <c r="I2327" i="5" s="1"/>
  <c r="G2349" i="5"/>
  <c r="J2352" i="5"/>
  <c r="I2352" i="5" s="1"/>
  <c r="G2486" i="5"/>
  <c r="J2496" i="5"/>
  <c r="I2496" i="5" s="1"/>
  <c r="W1529" i="1"/>
  <c r="Z540" i="3"/>
  <c r="Z2141" i="3"/>
  <c r="G14" i="5"/>
  <c r="J57" i="5"/>
  <c r="I57" i="5" s="1"/>
  <c r="G128" i="5"/>
  <c r="G224" i="5"/>
  <c r="G437" i="5"/>
  <c r="G591" i="5"/>
  <c r="G642" i="5"/>
  <c r="J741" i="5"/>
  <c r="I741" i="5" s="1"/>
  <c r="J1718" i="5"/>
  <c r="I1718" i="5" s="1"/>
  <c r="J1931" i="5"/>
  <c r="I1931" i="5" s="1"/>
  <c r="J1948" i="5"/>
  <c r="I1948" i="5" s="1"/>
  <c r="G1958" i="5"/>
  <c r="G2080" i="5"/>
  <c r="G2269" i="5"/>
  <c r="G2299" i="5"/>
  <c r="G2367" i="5"/>
  <c r="G2439" i="5"/>
  <c r="W592" i="3"/>
  <c r="X592" i="3" s="1"/>
  <c r="W1761" i="3"/>
  <c r="X1761" i="3" s="1"/>
  <c r="W1777" i="3"/>
  <c r="X1777" i="3" s="1"/>
  <c r="G31" i="5"/>
  <c r="G62" i="5"/>
  <c r="G243" i="5"/>
  <c r="G356" i="5"/>
  <c r="G514" i="5"/>
  <c r="G1053" i="5"/>
  <c r="G1139" i="5"/>
  <c r="G1266" i="5"/>
  <c r="G1276" i="5"/>
  <c r="G1390" i="5"/>
  <c r="G1417" i="5"/>
  <c r="G1420" i="5"/>
  <c r="G1757" i="5"/>
  <c r="G2029" i="5"/>
  <c r="G2174" i="5"/>
  <c r="G2184" i="5"/>
  <c r="W45" i="3"/>
  <c r="X45" i="3" s="1"/>
  <c r="J123" i="5"/>
  <c r="I123" i="5" s="1"/>
  <c r="J676" i="5"/>
  <c r="I676" i="5" s="1"/>
  <c r="J1680" i="5"/>
  <c r="I1680" i="5" s="1"/>
  <c r="J1913" i="5"/>
  <c r="I1913" i="5" s="1"/>
  <c r="J2065" i="5"/>
  <c r="I2065" i="5" s="1"/>
  <c r="J2161" i="5"/>
  <c r="I2161" i="5" s="1"/>
  <c r="J2209" i="5"/>
  <c r="I2209" i="5" s="1"/>
  <c r="J2256" i="5"/>
  <c r="I2256" i="5" s="1"/>
  <c r="J2304" i="5"/>
  <c r="I2304" i="5" s="1"/>
  <c r="Z160" i="3"/>
  <c r="Z693" i="3"/>
  <c r="W1953" i="3"/>
  <c r="X1953" i="3" s="1"/>
  <c r="G41" i="5"/>
  <c r="J179" i="5"/>
  <c r="I179" i="5" s="1"/>
  <c r="G348" i="5"/>
  <c r="G368" i="5"/>
  <c r="G491" i="5"/>
  <c r="J790" i="5"/>
  <c r="I790" i="5" s="1"/>
  <c r="J815" i="5"/>
  <c r="I815" i="5" s="1"/>
  <c r="J959" i="5"/>
  <c r="I959" i="5" s="1"/>
  <c r="J989" i="5"/>
  <c r="I989" i="5" s="1"/>
  <c r="J1168" i="5"/>
  <c r="I1168" i="5" s="1"/>
  <c r="G1375" i="5"/>
  <c r="J1454" i="5"/>
  <c r="I1454" i="5" s="1"/>
  <c r="J1705" i="5"/>
  <c r="I1705" i="5" s="1"/>
  <c r="J1923" i="5"/>
  <c r="I1923" i="5" s="1"/>
  <c r="J2024" i="5"/>
  <c r="I2024" i="5" s="1"/>
  <c r="J2060" i="5"/>
  <c r="I2060" i="5" s="1"/>
  <c r="J2386" i="5"/>
  <c r="I2386" i="5" s="1"/>
  <c r="J2446" i="5"/>
  <c r="I2446" i="5" s="1"/>
  <c r="J130" i="5"/>
  <c r="I130" i="5" s="1"/>
  <c r="J778" i="5"/>
  <c r="I778" i="5" s="1"/>
  <c r="J909" i="5"/>
  <c r="I909" i="5" s="1"/>
  <c r="J981" i="5"/>
  <c r="I981" i="5" s="1"/>
  <c r="J1125" i="5"/>
  <c r="I1125" i="5" s="1"/>
  <c r="J1414" i="5"/>
  <c r="I1414" i="5" s="1"/>
  <c r="J1866" i="5"/>
  <c r="I1866" i="5" s="1"/>
  <c r="J2253" i="5"/>
  <c r="I2253" i="5" s="1"/>
  <c r="J2301" i="5"/>
  <c r="I2301" i="5" s="1"/>
  <c r="J2416" i="5"/>
  <c r="I2416" i="5" s="1"/>
  <c r="Z1818" i="3"/>
  <c r="Z2114" i="3"/>
  <c r="Z2385" i="3"/>
  <c r="J147" i="5"/>
  <c r="I147" i="5" s="1"/>
  <c r="J218" i="5"/>
  <c r="I218" i="5" s="1"/>
  <c r="J590" i="5"/>
  <c r="I590" i="5" s="1"/>
  <c r="J715" i="5"/>
  <c r="I715" i="5" s="1"/>
  <c r="J971" i="5"/>
  <c r="I971" i="5" s="1"/>
  <c r="J1228" i="5"/>
  <c r="I1228" i="5" s="1"/>
  <c r="J1548" i="5"/>
  <c r="I1548" i="5" s="1"/>
  <c r="J1591" i="5"/>
  <c r="I1591" i="5" s="1"/>
  <c r="J1727" i="5"/>
  <c r="I1727" i="5" s="1"/>
  <c r="J1754" i="5"/>
  <c r="I1754" i="5" s="1"/>
  <c r="J2094" i="5"/>
  <c r="I2094" i="5" s="1"/>
  <c r="J2381" i="5"/>
  <c r="I2381" i="5" s="1"/>
  <c r="J2431" i="5"/>
  <c r="I2431" i="5" s="1"/>
  <c r="Z539" i="3"/>
  <c r="W29" i="3"/>
  <c r="X29" i="3" s="1"/>
  <c r="Z410" i="3"/>
  <c r="W737" i="3"/>
  <c r="X737" i="3" s="1"/>
  <c r="W915" i="3"/>
  <c r="X915" i="3" s="1"/>
  <c r="Z1708" i="3"/>
  <c r="W2183" i="3"/>
  <c r="X2183" i="3" s="1"/>
  <c r="G191" i="5"/>
  <c r="J683" i="5"/>
  <c r="I683" i="5" s="1"/>
  <c r="J817" i="5"/>
  <c r="I817" i="5" s="1"/>
  <c r="J1115" i="5"/>
  <c r="I1115" i="5" s="1"/>
  <c r="J1751" i="5"/>
  <c r="I1751" i="5" s="1"/>
  <c r="J1915" i="5"/>
  <c r="I1915" i="5" s="1"/>
  <c r="J2084" i="5"/>
  <c r="I2084" i="5" s="1"/>
  <c r="J2145" i="5"/>
  <c r="I2145" i="5" s="1"/>
  <c r="J2176" i="5"/>
  <c r="I2176" i="5" s="1"/>
  <c r="J2408" i="5"/>
  <c r="I2408" i="5" s="1"/>
  <c r="J2504" i="5"/>
  <c r="I2504" i="5" s="1"/>
  <c r="Z699" i="3"/>
  <c r="W517" i="3"/>
  <c r="X517" i="3" s="1"/>
  <c r="W690" i="3"/>
  <c r="X690" i="3" s="1"/>
  <c r="Z703" i="3"/>
  <c r="Z1025" i="3"/>
  <c r="W1590" i="3"/>
  <c r="X1590" i="3" s="1"/>
  <c r="W2490" i="3"/>
  <c r="X2490" i="3" s="1"/>
  <c r="G178" i="5"/>
  <c r="G203" i="5"/>
  <c r="G377" i="5"/>
  <c r="J387" i="5"/>
  <c r="I387" i="5" s="1"/>
  <c r="J421" i="5"/>
  <c r="I421" i="5" s="1"/>
  <c r="G460" i="5"/>
  <c r="J555" i="5"/>
  <c r="I555" i="5" s="1"/>
  <c r="G809" i="5"/>
  <c r="J1112" i="5"/>
  <c r="I1112" i="5" s="1"/>
  <c r="J1180" i="5"/>
  <c r="I1180" i="5" s="1"/>
  <c r="G1510" i="5"/>
  <c r="J1766" i="5"/>
  <c r="I1766" i="5" s="1"/>
  <c r="J1771" i="5"/>
  <c r="I1771" i="5" s="1"/>
  <c r="G1843" i="5"/>
  <c r="J1925" i="5"/>
  <c r="I1925" i="5" s="1"/>
  <c r="J1942" i="5"/>
  <c r="I1942" i="5" s="1"/>
  <c r="G2013" i="5"/>
  <c r="J2423" i="5"/>
  <c r="I2423" i="5" s="1"/>
  <c r="J2465" i="5"/>
  <c r="I2465" i="5" s="1"/>
  <c r="G2487" i="5"/>
  <c r="G10" i="5"/>
  <c r="G48" i="5"/>
  <c r="G260" i="5"/>
  <c r="G277" i="5"/>
  <c r="J505" i="5"/>
  <c r="I505" i="5" s="1"/>
  <c r="G577" i="5"/>
  <c r="G690" i="5"/>
  <c r="J762" i="5"/>
  <c r="I762" i="5" s="1"/>
  <c r="G874" i="5"/>
  <c r="G903" i="5"/>
  <c r="G923" i="5"/>
  <c r="G1010" i="5"/>
  <c r="J1545" i="5"/>
  <c r="I1545" i="5" s="1"/>
  <c r="J1642" i="5"/>
  <c r="I1642" i="5" s="1"/>
  <c r="J1647" i="5"/>
  <c r="I1647" i="5" s="1"/>
  <c r="G2023" i="5"/>
  <c r="G2320" i="5"/>
  <c r="G2350" i="5"/>
  <c r="G2415" i="5"/>
  <c r="G2457" i="5"/>
  <c r="Z2484" i="3"/>
  <c r="W2002" i="3"/>
  <c r="X2002" i="3" s="1"/>
  <c r="J87" i="5"/>
  <c r="I87" i="5" s="1"/>
  <c r="J237" i="5"/>
  <c r="I237" i="5" s="1"/>
  <c r="J396" i="5"/>
  <c r="I396" i="5" s="1"/>
  <c r="J643" i="5"/>
  <c r="I643" i="5" s="1"/>
  <c r="J754" i="5"/>
  <c r="I754" i="5" s="1"/>
  <c r="J998" i="5"/>
  <c r="I998" i="5" s="1"/>
  <c r="J1020" i="5"/>
  <c r="I1020" i="5" s="1"/>
  <c r="J1099" i="5"/>
  <c r="I1099" i="5" s="1"/>
  <c r="J1127" i="5"/>
  <c r="I1127" i="5" s="1"/>
  <c r="J1262" i="5"/>
  <c r="I1262" i="5" s="1"/>
  <c r="J1401" i="5"/>
  <c r="I1401" i="5" s="1"/>
  <c r="J1441" i="5"/>
  <c r="I1441" i="5" s="1"/>
  <c r="J1927" i="5"/>
  <c r="I1927" i="5" s="1"/>
  <c r="J2135" i="5"/>
  <c r="I2135" i="5" s="1"/>
  <c r="X519" i="1"/>
  <c r="W656" i="3"/>
  <c r="X656" i="3" s="1"/>
  <c r="W851" i="3"/>
  <c r="X851" i="3" s="1"/>
  <c r="Z887" i="3"/>
  <c r="Z997" i="3"/>
  <c r="W1161" i="3"/>
  <c r="X1161" i="3" s="1"/>
  <c r="W2076" i="3"/>
  <c r="X2076" i="3" s="1"/>
  <c r="W2464" i="3"/>
  <c r="X2464" i="3" s="1"/>
  <c r="G7" i="5"/>
  <c r="J205" i="5"/>
  <c r="I205" i="5" s="1"/>
  <c r="G252" i="5"/>
  <c r="J289" i="5"/>
  <c r="I289" i="5" s="1"/>
  <c r="G330" i="5"/>
  <c r="G408" i="5"/>
  <c r="G420" i="5"/>
  <c r="J569" i="5"/>
  <c r="I569" i="5" s="1"/>
  <c r="J772" i="5"/>
  <c r="I772" i="5" s="1"/>
  <c r="J844" i="5"/>
  <c r="I844" i="5" s="1"/>
  <c r="J849" i="5"/>
  <c r="I849" i="5" s="1"/>
  <c r="J1094" i="5"/>
  <c r="I1094" i="5" s="1"/>
  <c r="G1135" i="5"/>
  <c r="G1207" i="5"/>
  <c r="G1492" i="5"/>
  <c r="J1547" i="5"/>
  <c r="I1547" i="5" s="1"/>
  <c r="J1562" i="5"/>
  <c r="I1562" i="5" s="1"/>
  <c r="J1654" i="5"/>
  <c r="I1654" i="5" s="1"/>
  <c r="G1686" i="5"/>
  <c r="G1701" i="5"/>
  <c r="J1773" i="5"/>
  <c r="I1773" i="5" s="1"/>
  <c r="G1828" i="5"/>
  <c r="G1882" i="5"/>
  <c r="J2190" i="5"/>
  <c r="I2190" i="5" s="1"/>
  <c r="J2270" i="5"/>
  <c r="I2270" i="5" s="1"/>
  <c r="J2282" i="5"/>
  <c r="I2282" i="5" s="1"/>
  <c r="G2392" i="5"/>
  <c r="G2397" i="5"/>
  <c r="X262" i="1"/>
  <c r="U262" i="1"/>
  <c r="X278" i="1"/>
  <c r="T278" i="1"/>
  <c r="X41" i="1"/>
  <c r="U41" i="1"/>
  <c r="X1477" i="1"/>
  <c r="W1477" i="1"/>
  <c r="T1957" i="1"/>
  <c r="U1957" i="1"/>
  <c r="X42" i="1"/>
  <c r="W99" i="1"/>
  <c r="W134" i="1"/>
  <c r="T547" i="1"/>
  <c r="W363" i="3"/>
  <c r="X363" i="3" s="1"/>
  <c r="Z363" i="3"/>
  <c r="Z432" i="3"/>
  <c r="W432" i="3"/>
  <c r="X432" i="3" s="1"/>
  <c r="W373" i="1"/>
  <c r="T415" i="1"/>
  <c r="U606" i="1"/>
  <c r="U388" i="1"/>
  <c r="X388" i="1"/>
  <c r="U558" i="1"/>
  <c r="T624" i="1"/>
  <c r="W215" i="3"/>
  <c r="X215" i="3" s="1"/>
  <c r="Z215" i="3"/>
  <c r="W253" i="3"/>
  <c r="X253" i="3" s="1"/>
  <c r="Z253" i="3"/>
  <c r="U1064" i="1"/>
  <c r="T1064" i="1"/>
  <c r="T1157" i="1"/>
  <c r="X1157" i="1"/>
  <c r="Z227" i="3"/>
  <c r="W227" i="3"/>
  <c r="X227" i="3" s="1"/>
  <c r="X1632" i="1"/>
  <c r="T1632" i="1"/>
  <c r="W1863" i="1"/>
  <c r="X1863" i="1"/>
  <c r="X551" i="1"/>
  <c r="Z40" i="3"/>
  <c r="W40" i="3"/>
  <c r="X40" i="3" s="1"/>
  <c r="Z508" i="3"/>
  <c r="W508" i="3"/>
  <c r="X508" i="3" s="1"/>
  <c r="Z587" i="3"/>
  <c r="Z913" i="3"/>
  <c r="Z1074" i="3"/>
  <c r="Z1461" i="3"/>
  <c r="Z2298" i="3"/>
  <c r="G28" i="5"/>
  <c r="G199" i="5"/>
  <c r="J509" i="5"/>
  <c r="I509" i="5" s="1"/>
  <c r="G509" i="5"/>
  <c r="G891" i="5"/>
  <c r="J891" i="5"/>
  <c r="I891" i="5" s="1"/>
  <c r="J1047" i="5"/>
  <c r="I1047" i="5" s="1"/>
  <c r="G1047" i="5"/>
  <c r="G1177" i="5"/>
  <c r="J1564" i="5"/>
  <c r="I1564" i="5" s="1"/>
  <c r="G1564" i="5"/>
  <c r="J1637" i="5"/>
  <c r="I1637" i="5" s="1"/>
  <c r="G1637" i="5"/>
  <c r="J2503" i="5"/>
  <c r="I2503" i="5" s="1"/>
  <c r="G2503" i="5"/>
  <c r="W1637" i="3"/>
  <c r="X1637" i="3" s="1"/>
  <c r="W1908" i="3"/>
  <c r="X1908" i="3" s="1"/>
  <c r="J96" i="5"/>
  <c r="I96" i="5" s="1"/>
  <c r="J114" i="5"/>
  <c r="I114" i="5" s="1"/>
  <c r="J171" i="5"/>
  <c r="I171" i="5" s="1"/>
  <c r="J294" i="5"/>
  <c r="I294" i="5" s="1"/>
  <c r="G294" i="5"/>
  <c r="J601" i="5"/>
  <c r="I601" i="5" s="1"/>
  <c r="G601" i="5"/>
  <c r="G618" i="5"/>
  <c r="J618" i="5"/>
  <c r="I618" i="5" s="1"/>
  <c r="J692" i="5"/>
  <c r="I692" i="5" s="1"/>
  <c r="J1003" i="5"/>
  <c r="I1003" i="5" s="1"/>
  <c r="G1003" i="5"/>
  <c r="J1160" i="5"/>
  <c r="I1160" i="5" s="1"/>
  <c r="G1160" i="5"/>
  <c r="W710" i="3"/>
  <c r="X710" i="3" s="1"/>
  <c r="Z1920" i="3"/>
  <c r="W2092" i="3"/>
  <c r="X2092" i="3" s="1"/>
  <c r="W2261" i="3"/>
  <c r="X2261" i="3" s="1"/>
  <c r="Z2308" i="3"/>
  <c r="G15" i="5"/>
  <c r="G25" i="5"/>
  <c r="J80" i="5"/>
  <c r="I80" i="5" s="1"/>
  <c r="G119" i="5"/>
  <c r="J166" i="5"/>
  <c r="I166" i="5" s="1"/>
  <c r="J176" i="5"/>
  <c r="I176" i="5" s="1"/>
  <c r="J323" i="5"/>
  <c r="I323" i="5" s="1"/>
  <c r="G323" i="5"/>
  <c r="G468" i="5"/>
  <c r="J468" i="5"/>
  <c r="I468" i="5" s="1"/>
  <c r="G774" i="5"/>
  <c r="J774" i="5"/>
  <c r="I774" i="5" s="1"/>
  <c r="J831" i="5"/>
  <c r="I831" i="5" s="1"/>
  <c r="Z142" i="3"/>
  <c r="W748" i="3"/>
  <c r="X748" i="3" s="1"/>
  <c r="Z1020" i="3"/>
  <c r="Z1369" i="3"/>
  <c r="W2428" i="3"/>
  <c r="X2428" i="3" s="1"/>
  <c r="W2432" i="3"/>
  <c r="X2432" i="3" s="1"/>
  <c r="J254" i="5"/>
  <c r="I254" i="5" s="1"/>
  <c r="G340" i="5"/>
  <c r="J340" i="5"/>
  <c r="I340" i="5" s="1"/>
  <c r="J431" i="5"/>
  <c r="I431" i="5" s="1"/>
  <c r="G431" i="5"/>
  <c r="G441" i="5"/>
  <c r="J441" i="5"/>
  <c r="I441" i="5" s="1"/>
  <c r="J506" i="5"/>
  <c r="I506" i="5" s="1"/>
  <c r="G506" i="5"/>
  <c r="G603" i="5"/>
  <c r="J603" i="5"/>
  <c r="I603" i="5" s="1"/>
  <c r="J689" i="5"/>
  <c r="I689" i="5" s="1"/>
  <c r="G689" i="5"/>
  <c r="J706" i="5"/>
  <c r="I706" i="5" s="1"/>
  <c r="G706" i="5"/>
  <c r="J731" i="5"/>
  <c r="I731" i="5" s="1"/>
  <c r="G731" i="5"/>
  <c r="G808" i="5"/>
  <c r="J808" i="5"/>
  <c r="I808" i="5" s="1"/>
  <c r="G1387" i="5"/>
  <c r="J1387" i="5"/>
  <c r="I1387" i="5" s="1"/>
  <c r="G1634" i="5"/>
  <c r="J1634" i="5"/>
  <c r="I1634" i="5" s="1"/>
  <c r="W2339" i="3"/>
  <c r="X2339" i="3" s="1"/>
  <c r="Z2426" i="3"/>
  <c r="G318" i="5"/>
  <c r="J318" i="5"/>
  <c r="I318" i="5" s="1"/>
  <c r="J446" i="5"/>
  <c r="I446" i="5" s="1"/>
  <c r="J553" i="5"/>
  <c r="I553" i="5" s="1"/>
  <c r="G553" i="5"/>
  <c r="G828" i="5"/>
  <c r="J828" i="5"/>
  <c r="I828" i="5" s="1"/>
  <c r="J920" i="5"/>
  <c r="I920" i="5" s="1"/>
  <c r="G920" i="5"/>
  <c r="W459" i="3"/>
  <c r="X459" i="3" s="1"/>
  <c r="W463" i="3"/>
  <c r="X463" i="3" s="1"/>
  <c r="Z497" i="3"/>
  <c r="W720" i="3"/>
  <c r="X720" i="3" s="1"/>
  <c r="Z830" i="3"/>
  <c r="W1681" i="3"/>
  <c r="X1681" i="3" s="1"/>
  <c r="W1849" i="3"/>
  <c r="X1849" i="3" s="1"/>
  <c r="W2140" i="3"/>
  <c r="X2140" i="3" s="1"/>
  <c r="Z2208" i="3"/>
  <c r="G64" i="5"/>
  <c r="J74" i="5"/>
  <c r="I74" i="5" s="1"/>
  <c r="G82" i="5"/>
  <c r="G95" i="5"/>
  <c r="G113" i="5"/>
  <c r="G126" i="5"/>
  <c r="J308" i="5"/>
  <c r="I308" i="5" s="1"/>
  <c r="J384" i="5"/>
  <c r="I384" i="5" s="1"/>
  <c r="G443" i="5"/>
  <c r="J475" i="5"/>
  <c r="I475" i="5" s="1"/>
  <c r="G475" i="5"/>
  <c r="G503" i="5"/>
  <c r="J573" i="5"/>
  <c r="I573" i="5" s="1"/>
  <c r="G573" i="5"/>
  <c r="J738" i="5"/>
  <c r="I738" i="5" s="1"/>
  <c r="G738" i="5"/>
  <c r="J873" i="5"/>
  <c r="I873" i="5" s="1"/>
  <c r="G873" i="5"/>
  <c r="J1310" i="5"/>
  <c r="I1310" i="5" s="1"/>
  <c r="J1496" i="5"/>
  <c r="I1496" i="5" s="1"/>
  <c r="G1551" i="5"/>
  <c r="J1611" i="5"/>
  <c r="I1611" i="5" s="1"/>
  <c r="G1611" i="5"/>
  <c r="G1616" i="5"/>
  <c r="J1810" i="5"/>
  <c r="I1810" i="5" s="1"/>
  <c r="G1810" i="5"/>
  <c r="G1936" i="5"/>
  <c r="J2047" i="5"/>
  <c r="I2047" i="5" s="1"/>
  <c r="J2160" i="5"/>
  <c r="I2160" i="5" s="1"/>
  <c r="W485" i="3"/>
  <c r="X485" i="3" s="1"/>
  <c r="W624" i="3"/>
  <c r="X624" i="3" s="1"/>
  <c r="W820" i="3"/>
  <c r="X820" i="3" s="1"/>
  <c r="W979" i="3"/>
  <c r="X979" i="3" s="1"/>
  <c r="W1001" i="3"/>
  <c r="X1001" i="3" s="1"/>
  <c r="W1128" i="3"/>
  <c r="X1128" i="3" s="1"/>
  <c r="W1724" i="3"/>
  <c r="X1724" i="3" s="1"/>
  <c r="W2018" i="3"/>
  <c r="X2018" i="3" s="1"/>
  <c r="W2038" i="3"/>
  <c r="X2038" i="3" s="1"/>
  <c r="W2066" i="3"/>
  <c r="X2066" i="3" s="1"/>
  <c r="W2284" i="3"/>
  <c r="X2284" i="3" s="1"/>
  <c r="J465" i="5"/>
  <c r="I465" i="5" s="1"/>
  <c r="G465" i="5"/>
  <c r="G1051" i="5"/>
  <c r="J1051" i="5"/>
  <c r="I1051" i="5" s="1"/>
  <c r="J1101" i="5"/>
  <c r="I1101" i="5" s="1"/>
  <c r="G1101" i="5"/>
  <c r="G1434" i="5"/>
  <c r="J1434" i="5"/>
  <c r="I1434" i="5" s="1"/>
  <c r="G2098" i="5"/>
  <c r="G2235" i="5"/>
  <c r="G2280" i="5"/>
  <c r="Z258" i="3"/>
  <c r="Z912" i="3"/>
  <c r="W1548" i="3"/>
  <c r="X1548" i="3" s="1"/>
  <c r="Z1584" i="3"/>
  <c r="W1689" i="3"/>
  <c r="X1689" i="3" s="1"/>
  <c r="W1959" i="3"/>
  <c r="X1959" i="3" s="1"/>
  <c r="J71" i="5"/>
  <c r="I71" i="5" s="1"/>
  <c r="J165" i="5"/>
  <c r="I165" i="5" s="1"/>
  <c r="J175" i="5"/>
  <c r="I175" i="5" s="1"/>
  <c r="J208" i="5"/>
  <c r="I208" i="5" s="1"/>
  <c r="G233" i="5"/>
  <c r="J233" i="5"/>
  <c r="I233" i="5" s="1"/>
  <c r="J268" i="5"/>
  <c r="I268" i="5" s="1"/>
  <c r="G268" i="5"/>
  <c r="J310" i="5"/>
  <c r="I310" i="5" s="1"/>
  <c r="G310" i="5"/>
  <c r="G315" i="5"/>
  <c r="J315" i="5"/>
  <c r="I315" i="5" s="1"/>
  <c r="J428" i="5"/>
  <c r="I428" i="5" s="1"/>
  <c r="G428" i="5"/>
  <c r="J498" i="5"/>
  <c r="I498" i="5" s="1"/>
  <c r="J565" i="5"/>
  <c r="I565" i="5" s="1"/>
  <c r="G565" i="5"/>
  <c r="G858" i="5"/>
  <c r="J858" i="5"/>
  <c r="I858" i="5" s="1"/>
  <c r="J987" i="5"/>
  <c r="I987" i="5" s="1"/>
  <c r="G987" i="5"/>
  <c r="J1805" i="5"/>
  <c r="I1805" i="5" s="1"/>
  <c r="Z550" i="3"/>
  <c r="W640" i="3"/>
  <c r="X640" i="3" s="1"/>
  <c r="Z914" i="3"/>
  <c r="W1013" i="3"/>
  <c r="X1013" i="3" s="1"/>
  <c r="Z1148" i="3"/>
  <c r="W1738" i="3"/>
  <c r="X1738" i="3" s="1"/>
  <c r="J131" i="5"/>
  <c r="I131" i="5" s="1"/>
  <c r="J288" i="5"/>
  <c r="I288" i="5" s="1"/>
  <c r="G361" i="5"/>
  <c r="J361" i="5"/>
  <c r="I361" i="5" s="1"/>
  <c r="J785" i="5"/>
  <c r="I785" i="5" s="1"/>
  <c r="G785" i="5"/>
  <c r="G800" i="5"/>
  <c r="J800" i="5"/>
  <c r="I800" i="5" s="1"/>
  <c r="J853" i="5"/>
  <c r="I853" i="5" s="1"/>
  <c r="G853" i="5"/>
  <c r="G870" i="5"/>
  <c r="J870" i="5"/>
  <c r="I870" i="5" s="1"/>
  <c r="G922" i="5"/>
  <c r="J922" i="5"/>
  <c r="I922" i="5" s="1"/>
  <c r="J2032" i="5"/>
  <c r="I2032" i="5" s="1"/>
  <c r="J2333" i="5"/>
  <c r="I2333" i="5" s="1"/>
  <c r="Z1955" i="3"/>
  <c r="Z2123" i="3"/>
  <c r="W2240" i="3"/>
  <c r="X2240" i="3" s="1"/>
  <c r="G73" i="5"/>
  <c r="G105" i="5"/>
  <c r="G136" i="5"/>
  <c r="G144" i="5"/>
  <c r="G149" i="5"/>
  <c r="G223" i="5"/>
  <c r="J393" i="5"/>
  <c r="I393" i="5" s="1"/>
  <c r="G425" i="5"/>
  <c r="G490" i="5"/>
  <c r="J490" i="5"/>
  <c r="I490" i="5" s="1"/>
  <c r="J750" i="5"/>
  <c r="I750" i="5" s="1"/>
  <c r="G750" i="5"/>
  <c r="G1199" i="5"/>
  <c r="G1204" i="5"/>
  <c r="J2225" i="5"/>
  <c r="I2225" i="5" s="1"/>
  <c r="G2225" i="5"/>
  <c r="J2448" i="5"/>
  <c r="I2448" i="5" s="1"/>
  <c r="Z122" i="3"/>
  <c r="Z310" i="3"/>
  <c r="W698" i="3"/>
  <c r="X698" i="3" s="1"/>
  <c r="W1017" i="3"/>
  <c r="X1017" i="3" s="1"/>
  <c r="W1160" i="3"/>
  <c r="X1160" i="3" s="1"/>
  <c r="J263" i="5"/>
  <c r="I263" i="5" s="1"/>
  <c r="G263" i="5"/>
  <c r="J500" i="5"/>
  <c r="I500" i="5" s="1"/>
  <c r="G500" i="5"/>
  <c r="J1359" i="5"/>
  <c r="I1359" i="5" s="1"/>
  <c r="G1359" i="5"/>
  <c r="W2065" i="3"/>
  <c r="X2065" i="3" s="1"/>
  <c r="G81" i="5"/>
  <c r="G112" i="5"/>
  <c r="G133" i="5"/>
  <c r="G141" i="5"/>
  <c r="J172" i="5"/>
  <c r="I172" i="5" s="1"/>
  <c r="J220" i="5"/>
  <c r="I220" i="5" s="1"/>
  <c r="J417" i="5"/>
  <c r="I417" i="5" s="1"/>
  <c r="G417" i="5"/>
  <c r="J562" i="5"/>
  <c r="I562" i="5" s="1"/>
  <c r="J855" i="5"/>
  <c r="I855" i="5" s="1"/>
  <c r="J892" i="5"/>
  <c r="I892" i="5" s="1"/>
  <c r="G892" i="5"/>
  <c r="G1586" i="5"/>
  <c r="G2385" i="5"/>
  <c r="J2385" i="5"/>
  <c r="I2385" i="5" s="1"/>
  <c r="G70" i="5"/>
  <c r="G154" i="5"/>
  <c r="G164" i="5"/>
  <c r="G207" i="5"/>
  <c r="G265" i="5"/>
  <c r="J265" i="5"/>
  <c r="I265" i="5" s="1"/>
  <c r="J497" i="5"/>
  <c r="I497" i="5" s="1"/>
  <c r="G497" i="5"/>
  <c r="G549" i="5"/>
  <c r="J549" i="5"/>
  <c r="I549" i="5" s="1"/>
  <c r="J867" i="5"/>
  <c r="I867" i="5" s="1"/>
  <c r="G867" i="5"/>
  <c r="G1141" i="5"/>
  <c r="J1410" i="5"/>
  <c r="I1410" i="5" s="1"/>
  <c r="G1410" i="5"/>
  <c r="G1415" i="5"/>
  <c r="G2440" i="5"/>
  <c r="J2440" i="5"/>
  <c r="I2440" i="5" s="1"/>
  <c r="W733" i="3"/>
  <c r="X733" i="3" s="1"/>
  <c r="W1070" i="3"/>
  <c r="X1070" i="3" s="1"/>
  <c r="W1686" i="3"/>
  <c r="X1686" i="3" s="1"/>
  <c r="Z1786" i="3"/>
  <c r="W1792" i="3"/>
  <c r="X1792" i="3" s="1"/>
  <c r="W2005" i="3"/>
  <c r="X2005" i="3" s="1"/>
  <c r="W2219" i="3"/>
  <c r="X2219" i="3" s="1"/>
  <c r="G23" i="5"/>
  <c r="G47" i="5"/>
  <c r="G419" i="5"/>
  <c r="J419" i="5"/>
  <c r="I419" i="5" s="1"/>
  <c r="J707" i="5"/>
  <c r="I707" i="5" s="1"/>
  <c r="G707" i="5"/>
  <c r="J837" i="5"/>
  <c r="I837" i="5" s="1"/>
  <c r="G837" i="5"/>
  <c r="G901" i="5"/>
  <c r="G2087" i="5"/>
  <c r="J2087" i="5"/>
  <c r="I2087" i="5" s="1"/>
  <c r="G2430" i="5"/>
  <c r="Z349" i="3"/>
  <c r="Z1296" i="3"/>
  <c r="Z1537" i="3"/>
  <c r="Z1644" i="3"/>
  <c r="J267" i="5"/>
  <c r="I267" i="5" s="1"/>
  <c r="G267" i="5"/>
  <c r="G355" i="5"/>
  <c r="J355" i="5"/>
  <c r="I355" i="5" s="1"/>
  <c r="J492" i="5"/>
  <c r="I492" i="5" s="1"/>
  <c r="G492" i="5"/>
  <c r="J722" i="5"/>
  <c r="I722" i="5" s="1"/>
  <c r="G722" i="5"/>
  <c r="J789" i="5"/>
  <c r="I789" i="5" s="1"/>
  <c r="G789" i="5"/>
  <c r="G986" i="5"/>
  <c r="J986" i="5"/>
  <c r="I986" i="5" s="1"/>
  <c r="G1136" i="5"/>
  <c r="J1136" i="5"/>
  <c r="I1136" i="5" s="1"/>
  <c r="G1900" i="5"/>
  <c r="J1900" i="5"/>
  <c r="I1900" i="5" s="1"/>
  <c r="Z133" i="3"/>
  <c r="Z833" i="3"/>
  <c r="Z919" i="3"/>
  <c r="Z976" i="3"/>
  <c r="Z980" i="3"/>
  <c r="W1002" i="3"/>
  <c r="X1002" i="3" s="1"/>
  <c r="W1032" i="3"/>
  <c r="X1032" i="3" s="1"/>
  <c r="W1036" i="3"/>
  <c r="X1036" i="3" s="1"/>
  <c r="Z2179" i="3"/>
  <c r="J75" i="5"/>
  <c r="I75" i="5" s="1"/>
  <c r="G88" i="5"/>
  <c r="G122" i="5"/>
  <c r="G135" i="5"/>
  <c r="G148" i="5"/>
  <c r="G189" i="5"/>
  <c r="J222" i="5"/>
  <c r="I222" i="5" s="1"/>
  <c r="J397" i="5"/>
  <c r="I397" i="5" s="1"/>
  <c r="G397" i="5"/>
  <c r="G414" i="5"/>
  <c r="J414" i="5"/>
  <c r="I414" i="5" s="1"/>
  <c r="J424" i="5"/>
  <c r="I424" i="5" s="1"/>
  <c r="G424" i="5"/>
  <c r="J461" i="5"/>
  <c r="I461" i="5" s="1"/>
  <c r="G461" i="5"/>
  <c r="G471" i="5"/>
  <c r="G839" i="5"/>
  <c r="J839" i="5"/>
  <c r="I839" i="5" s="1"/>
  <c r="G1348" i="5"/>
  <c r="J1445" i="5"/>
  <c r="I1445" i="5" s="1"/>
  <c r="G1445" i="5"/>
  <c r="G1526" i="5"/>
  <c r="G1962" i="5"/>
  <c r="J1962" i="5"/>
  <c r="I1962" i="5" s="1"/>
  <c r="G2119" i="5"/>
  <c r="J2119" i="5"/>
  <c r="I2119" i="5" s="1"/>
  <c r="G2194" i="5"/>
  <c r="J2194" i="5"/>
  <c r="I2194" i="5" s="1"/>
  <c r="J2422" i="5"/>
  <c r="I2422" i="5" s="1"/>
  <c r="G2422" i="5"/>
  <c r="G580" i="5"/>
  <c r="G585" i="5"/>
  <c r="G668" i="5"/>
  <c r="G914" i="5"/>
  <c r="G973" i="5"/>
  <c r="G1034" i="5"/>
  <c r="G1146" i="5"/>
  <c r="G1167" i="5"/>
  <c r="G1382" i="5"/>
  <c r="G1421" i="5"/>
  <c r="G1442" i="5"/>
  <c r="G1670" i="5"/>
  <c r="G1685" i="5"/>
  <c r="G1802" i="5"/>
  <c r="G1892" i="5"/>
  <c r="G2005" i="5"/>
  <c r="G2124" i="5"/>
  <c r="G2139" i="5"/>
  <c r="G2232" i="5"/>
  <c r="G285" i="5"/>
  <c r="J293" i="5"/>
  <c r="I293" i="5" s="1"/>
  <c r="J313" i="5"/>
  <c r="I313" i="5" s="1"/>
  <c r="G610" i="5"/>
  <c r="G658" i="5"/>
  <c r="G691" i="5"/>
  <c r="G810" i="5"/>
  <c r="G932" i="5"/>
  <c r="G994" i="5"/>
  <c r="G1022" i="5"/>
  <c r="G1060" i="5"/>
  <c r="G1133" i="5"/>
  <c r="G1193" i="5"/>
  <c r="G1212" i="5"/>
  <c r="G1253" i="5"/>
  <c r="G1279" i="5"/>
  <c r="G1374" i="5"/>
  <c r="G1439" i="5"/>
  <c r="G1498" i="5"/>
  <c r="G1855" i="5"/>
  <c r="G1877" i="5"/>
  <c r="G1956" i="5"/>
  <c r="G1978" i="5"/>
  <c r="G2106" i="5"/>
  <c r="G2173" i="5"/>
  <c r="J2359" i="5"/>
  <c r="I2359" i="5" s="1"/>
  <c r="J2370" i="5"/>
  <c r="I2370" i="5" s="1"/>
  <c r="G2395" i="5"/>
  <c r="G1151" i="5"/>
  <c r="G1227" i="5"/>
  <c r="G1261" i="5"/>
  <c r="G1350" i="5"/>
  <c r="G1447" i="5"/>
  <c r="G1513" i="5"/>
  <c r="G1518" i="5"/>
  <c r="G1550" i="5"/>
  <c r="G1641" i="5"/>
  <c r="G1749" i="5"/>
  <c r="G1912" i="5"/>
  <c r="G1983" i="5"/>
  <c r="G2247" i="5"/>
  <c r="G2295" i="5"/>
  <c r="G2319" i="5"/>
  <c r="G2335" i="5"/>
  <c r="G763" i="5"/>
  <c r="G838" i="5"/>
  <c r="G955" i="5"/>
  <c r="G999" i="5"/>
  <c r="G1036" i="5"/>
  <c r="J1198" i="5"/>
  <c r="I1198" i="5" s="1"/>
  <c r="G1368" i="5"/>
  <c r="J1371" i="5"/>
  <c r="I1371" i="5" s="1"/>
  <c r="G1389" i="5"/>
  <c r="G1500" i="5"/>
  <c r="G1558" i="5"/>
  <c r="G1568" i="5"/>
  <c r="J1659" i="5"/>
  <c r="I1659" i="5" s="1"/>
  <c r="J1765" i="5"/>
  <c r="I1765" i="5" s="1"/>
  <c r="J1794" i="5"/>
  <c r="I1794" i="5" s="1"/>
  <c r="G1804" i="5"/>
  <c r="J1814" i="5"/>
  <c r="I1814" i="5" s="1"/>
  <c r="G1847" i="5"/>
  <c r="G1874" i="5"/>
  <c r="J1961" i="5"/>
  <c r="I1961" i="5" s="1"/>
  <c r="G1964" i="5"/>
  <c r="G1967" i="5"/>
  <c r="G2002" i="5"/>
  <c r="G2015" i="5"/>
  <c r="J2031" i="5"/>
  <c r="I2031" i="5" s="1"/>
  <c r="G2118" i="5"/>
  <c r="G2162" i="5"/>
  <c r="G2188" i="5"/>
  <c r="J2351" i="5"/>
  <c r="I2351" i="5" s="1"/>
  <c r="G2472" i="5"/>
  <c r="J1598" i="5"/>
  <c r="I1598" i="5" s="1"/>
  <c r="J2400" i="5"/>
  <c r="I2400" i="5" s="1"/>
  <c r="J2490" i="5"/>
  <c r="I2490" i="5" s="1"/>
  <c r="G292" i="5"/>
  <c r="G634" i="5"/>
  <c r="G657" i="5"/>
  <c r="J794" i="5"/>
  <c r="I794" i="5" s="1"/>
  <c r="J846" i="5"/>
  <c r="I846" i="5" s="1"/>
  <c r="G882" i="5"/>
  <c r="G905" i="5"/>
  <c r="G939" i="5"/>
  <c r="G996" i="5"/>
  <c r="J1039" i="5"/>
  <c r="I1039" i="5" s="1"/>
  <c r="J1044" i="5"/>
  <c r="I1044" i="5" s="1"/>
  <c r="G1095" i="5"/>
  <c r="G1108" i="5"/>
  <c r="G1148" i="5"/>
  <c r="J1166" i="5"/>
  <c r="I1166" i="5" s="1"/>
  <c r="G1211" i="5"/>
  <c r="G1242" i="5"/>
  <c r="G1260" i="5"/>
  <c r="G1278" i="5"/>
  <c r="G1376" i="5"/>
  <c r="G1423" i="5"/>
  <c r="J1505" i="5"/>
  <c r="I1505" i="5" s="1"/>
  <c r="J1687" i="5"/>
  <c r="I1687" i="5" s="1"/>
  <c r="G1726" i="5"/>
  <c r="J1819" i="5"/>
  <c r="I1819" i="5" s="1"/>
  <c r="G1940" i="5"/>
  <c r="J2071" i="5"/>
  <c r="I2071" i="5" s="1"/>
  <c r="J2300" i="5"/>
  <c r="I2300" i="5" s="1"/>
  <c r="J2384" i="5"/>
  <c r="I2384" i="5" s="1"/>
  <c r="J2477" i="5"/>
  <c r="I2477" i="5" s="1"/>
  <c r="J352" i="5"/>
  <c r="I352" i="5" s="1"/>
  <c r="G395" i="5"/>
  <c r="G398" i="5"/>
  <c r="J429" i="5"/>
  <c r="I429" i="5" s="1"/>
  <c r="J579" i="5"/>
  <c r="I579" i="5" s="1"/>
  <c r="J698" i="5"/>
  <c r="I698" i="5" s="1"/>
  <c r="G708" i="5"/>
  <c r="G716" i="5"/>
  <c r="J724" i="5"/>
  <c r="I724" i="5" s="1"/>
  <c r="J771" i="5"/>
  <c r="I771" i="5" s="1"/>
  <c r="G1446" i="5"/>
  <c r="G1560" i="5"/>
  <c r="G1582" i="5"/>
  <c r="G1674" i="5"/>
  <c r="G1759" i="5"/>
  <c r="G1767" i="5"/>
  <c r="G1824" i="5"/>
  <c r="G1832" i="5"/>
  <c r="J1837" i="5"/>
  <c r="I1837" i="5" s="1"/>
  <c r="G1865" i="5"/>
  <c r="G1868" i="5"/>
  <c r="G1886" i="5"/>
  <c r="G1911" i="5"/>
  <c r="G2030" i="5"/>
  <c r="G2102" i="5"/>
  <c r="G2155" i="5"/>
  <c r="G2172" i="5"/>
  <c r="J2231" i="5"/>
  <c r="I2231" i="5" s="1"/>
  <c r="G2239" i="5"/>
  <c r="J2252" i="5"/>
  <c r="I2252" i="5" s="1"/>
  <c r="G2303" i="5"/>
  <c r="G2326" i="5"/>
  <c r="G309" i="5"/>
  <c r="G327" i="5"/>
  <c r="J472" i="5"/>
  <c r="I472" i="5" s="1"/>
  <c r="G477" i="5"/>
  <c r="G499" i="5"/>
  <c r="J662" i="5"/>
  <c r="I662" i="5" s="1"/>
  <c r="J1021" i="5"/>
  <c r="I1021" i="5" s="1"/>
  <c r="J342" i="5"/>
  <c r="I342" i="5" s="1"/>
  <c r="G392" i="5"/>
  <c r="J537" i="5"/>
  <c r="I537" i="5" s="1"/>
  <c r="J542" i="5"/>
  <c r="I542" i="5" s="1"/>
  <c r="J576" i="5"/>
  <c r="I576" i="5" s="1"/>
  <c r="G674" i="5"/>
  <c r="G700" i="5"/>
  <c r="J765" i="5"/>
  <c r="I765" i="5" s="1"/>
  <c r="G861" i="5"/>
  <c r="G879" i="5"/>
  <c r="J1142" i="5"/>
  <c r="I1142" i="5" s="1"/>
  <c r="J1184" i="5"/>
  <c r="I1184" i="5" s="1"/>
  <c r="G1234" i="5"/>
  <c r="G1346" i="5"/>
  <c r="J1352" i="5"/>
  <c r="I1352" i="5" s="1"/>
  <c r="G1430" i="5"/>
  <c r="J1543" i="5"/>
  <c r="I1543" i="5" s="1"/>
  <c r="G1557" i="5"/>
  <c r="G1689" i="5"/>
  <c r="G1710" i="5"/>
  <c r="G2033" i="5"/>
  <c r="G2091" i="5"/>
  <c r="G2120" i="5"/>
  <c r="G2150" i="5"/>
  <c r="G2205" i="5"/>
  <c r="J2249" i="5"/>
  <c r="I2249" i="5" s="1"/>
  <c r="J2334" i="5"/>
  <c r="I2334" i="5" s="1"/>
  <c r="G2337" i="5"/>
  <c r="J2366" i="5"/>
  <c r="I2366" i="5" s="1"/>
  <c r="G2391" i="5"/>
  <c r="G2441" i="5"/>
  <c r="J2449" i="5"/>
  <c r="I2449" i="5" s="1"/>
  <c r="G2489" i="5"/>
  <c r="J444" i="5"/>
  <c r="I444" i="5" s="1"/>
  <c r="J515" i="5"/>
  <c r="I515" i="5" s="1"/>
  <c r="G1316" i="5"/>
  <c r="G1367" i="5"/>
  <c r="G1396" i="5"/>
  <c r="G1483" i="5"/>
  <c r="G1567" i="5"/>
  <c r="G1661" i="5"/>
  <c r="G1694" i="5"/>
  <c r="G1717" i="5"/>
  <c r="G1720" i="5"/>
  <c r="G1745" i="5"/>
  <c r="G1761" i="5"/>
  <c r="G1859" i="5"/>
  <c r="G1919" i="5"/>
  <c r="G1934" i="5"/>
  <c r="G1963" i="5"/>
  <c r="G1969" i="5"/>
  <c r="G1996" i="5"/>
  <c r="G2062" i="5"/>
  <c r="G2088" i="5"/>
  <c r="J2099" i="5"/>
  <c r="I2099" i="5" s="1"/>
  <c r="G2125" i="5"/>
  <c r="G2233" i="5"/>
  <c r="G2254" i="5"/>
  <c r="G2265" i="5"/>
  <c r="G697" i="5"/>
  <c r="G751" i="5"/>
  <c r="G884" i="5"/>
  <c r="G933" i="5"/>
  <c r="G1015" i="5"/>
  <c r="G1122" i="5"/>
  <c r="G1186" i="5"/>
  <c r="G1194" i="5"/>
  <c r="G1290" i="5"/>
  <c r="G1328" i="5"/>
  <c r="G1432" i="5"/>
  <c r="G1453" i="5"/>
  <c r="G1480" i="5"/>
  <c r="J1529" i="5"/>
  <c r="I1529" i="5" s="1"/>
  <c r="G1554" i="5"/>
  <c r="J1589" i="5"/>
  <c r="I1589" i="5" s="1"/>
  <c r="J1617" i="5"/>
  <c r="I1617" i="5" s="1"/>
  <c r="G1655" i="5"/>
  <c r="J1707" i="5"/>
  <c r="I1707" i="5" s="1"/>
  <c r="J1728" i="5"/>
  <c r="I1728" i="5" s="1"/>
  <c r="G1769" i="5"/>
  <c r="G1856" i="5"/>
  <c r="G1867" i="5"/>
  <c r="J1898" i="5"/>
  <c r="I1898" i="5" s="1"/>
  <c r="J1957" i="5"/>
  <c r="I1957" i="5" s="1"/>
  <c r="J1979" i="5"/>
  <c r="I1979" i="5" s="1"/>
  <c r="J2011" i="5"/>
  <c r="I2011" i="5" s="1"/>
  <c r="J2112" i="5"/>
  <c r="I2112" i="5" s="1"/>
  <c r="J2271" i="5"/>
  <c r="I2271" i="5" s="1"/>
  <c r="J2328" i="5"/>
  <c r="I2328" i="5" s="1"/>
  <c r="J2344" i="5"/>
  <c r="I2344" i="5" s="1"/>
  <c r="J2396" i="5"/>
  <c r="I2396" i="5" s="1"/>
  <c r="J2409" i="5"/>
  <c r="I2409" i="5" s="1"/>
  <c r="J2461" i="5"/>
  <c r="I2461" i="5" s="1"/>
  <c r="J2040" i="5"/>
  <c r="I2040" i="5" s="1"/>
  <c r="J2077" i="5"/>
  <c r="I2077" i="5" s="1"/>
  <c r="J2171" i="5"/>
  <c r="I2171" i="5" s="1"/>
  <c r="J2305" i="5"/>
  <c r="I2305" i="5" s="1"/>
  <c r="X457" i="1"/>
  <c r="T1426" i="1"/>
  <c r="T1737" i="1"/>
  <c r="U1958" i="1"/>
  <c r="T1200" i="1"/>
  <c r="U1796" i="1"/>
  <c r="T1078" i="1"/>
  <c r="U1761" i="1"/>
  <c r="X583" i="1"/>
  <c r="T648" i="1"/>
  <c r="U980" i="1"/>
  <c r="X1180" i="1"/>
  <c r="W1295" i="1"/>
  <c r="X1369" i="1"/>
  <c r="T1621" i="1"/>
  <c r="W144" i="1"/>
  <c r="T364" i="1"/>
  <c r="X745" i="1"/>
  <c r="T1769" i="1"/>
  <c r="X144" i="1"/>
  <c r="W1330" i="1"/>
  <c r="W198" i="1"/>
  <c r="T551" i="1"/>
  <c r="W356" i="1"/>
  <c r="U816" i="1"/>
  <c r="U833" i="1"/>
  <c r="U1124" i="1"/>
  <c r="X1194" i="1"/>
  <c r="U1365" i="1"/>
  <c r="W1478" i="1"/>
  <c r="X40" i="2"/>
  <c r="T70" i="1"/>
  <c r="T335" i="1"/>
  <c r="W1011" i="1"/>
  <c r="T1384" i="1"/>
  <c r="U1835" i="1"/>
  <c r="W70" i="1"/>
  <c r="W318" i="1"/>
  <c r="U544" i="1"/>
  <c r="X1011" i="1"/>
  <c r="U1521" i="1"/>
  <c r="X293" i="1"/>
  <c r="T760" i="1"/>
  <c r="U510" i="1"/>
  <c r="W681" i="1"/>
  <c r="U843" i="1"/>
  <c r="W1200" i="1"/>
  <c r="T1390" i="1"/>
  <c r="X557" i="1"/>
  <c r="U1189" i="1"/>
  <c r="X1200" i="1"/>
  <c r="X1356" i="1"/>
  <c r="W445" i="1"/>
  <c r="W683" i="1"/>
  <c r="U1157" i="1"/>
  <c r="T1863" i="1"/>
  <c r="X148" i="1"/>
  <c r="U177" i="1"/>
  <c r="U250" i="1"/>
  <c r="W1157" i="1"/>
  <c r="U1520" i="1"/>
  <c r="W1764" i="1"/>
  <c r="X1894" i="1"/>
  <c r="T206" i="1"/>
  <c r="X317" i="1"/>
  <c r="W1520" i="1"/>
  <c r="W92" i="1"/>
  <c r="T198" i="1"/>
  <c r="U611" i="1"/>
  <c r="T712" i="1"/>
  <c r="T880" i="1"/>
  <c r="W1433" i="1"/>
  <c r="T1950" i="1"/>
  <c r="W58" i="1"/>
  <c r="U198" i="1"/>
  <c r="X478" i="1"/>
  <c r="T640" i="1"/>
  <c r="X1095" i="1"/>
  <c r="W1148" i="1"/>
  <c r="T1345" i="1"/>
  <c r="X1489" i="1"/>
  <c r="T1844" i="1"/>
  <c r="W827" i="1"/>
  <c r="U134" i="1"/>
  <c r="W302" i="1"/>
  <c r="W388" i="1"/>
  <c r="U737" i="1"/>
  <c r="W1122" i="1"/>
  <c r="W41" i="1"/>
  <c r="X132" i="1"/>
  <c r="U132" i="1"/>
  <c r="U423" i="1"/>
  <c r="X856" i="1"/>
  <c r="T856" i="1"/>
  <c r="W1190" i="1"/>
  <c r="U1190" i="1"/>
  <c r="T1190" i="1"/>
  <c r="U1466" i="1"/>
  <c r="T1466" i="1"/>
  <c r="W13" i="3"/>
  <c r="X13" i="3" s="1"/>
  <c r="Z641" i="3"/>
  <c r="W641" i="3"/>
  <c r="X641" i="3" s="1"/>
  <c r="X102" i="1"/>
  <c r="T102" i="1"/>
  <c r="X347" i="1"/>
  <c r="W347" i="1"/>
  <c r="X385" i="1"/>
  <c r="U385" i="1"/>
  <c r="W625" i="1"/>
  <c r="X625" i="1"/>
  <c r="T625" i="1"/>
  <c r="T935" i="1"/>
  <c r="W935" i="1"/>
  <c r="U1634" i="1"/>
  <c r="X1634" i="1"/>
  <c r="W1634" i="1"/>
  <c r="X1708" i="1"/>
  <c r="X1828" i="1"/>
  <c r="W1828" i="1"/>
  <c r="W210" i="3"/>
  <c r="X210" i="3" s="1"/>
  <c r="Z210" i="3"/>
  <c r="W374" i="3"/>
  <c r="X374" i="3" s="1"/>
  <c r="Z374" i="3"/>
  <c r="X286" i="1"/>
  <c r="T286" i="1"/>
  <c r="T313" i="1"/>
  <c r="X313" i="1"/>
  <c r="U347" i="1"/>
  <c r="T1036" i="1"/>
  <c r="U1036" i="1"/>
  <c r="X1228" i="1"/>
  <c r="W1228" i="1"/>
  <c r="Z475" i="3"/>
  <c r="W475" i="3"/>
  <c r="X475" i="3" s="1"/>
  <c r="T221" i="1"/>
  <c r="U221" i="1"/>
  <c r="X260" i="1"/>
  <c r="U286" i="1"/>
  <c r="X435" i="1"/>
  <c r="T435" i="1"/>
  <c r="U935" i="1"/>
  <c r="T1634" i="1"/>
  <c r="Z274" i="3"/>
  <c r="W274" i="3"/>
  <c r="X274" i="3" s="1"/>
  <c r="W145" i="1"/>
  <c r="T391" i="1"/>
  <c r="X391" i="1"/>
  <c r="X726" i="1"/>
  <c r="W726" i="1"/>
  <c r="W996" i="1"/>
  <c r="U1100" i="1"/>
  <c r="X1100" i="1"/>
  <c r="W1100" i="1"/>
  <c r="U1576" i="1"/>
  <c r="X1576" i="1"/>
  <c r="X1772" i="1"/>
  <c r="W1772" i="1"/>
  <c r="Z262" i="3"/>
  <c r="W262" i="3"/>
  <c r="X262" i="3" s="1"/>
  <c r="Z358" i="3"/>
  <c r="W358" i="3"/>
  <c r="X358" i="3" s="1"/>
  <c r="Z588" i="3"/>
  <c r="W588" i="3"/>
  <c r="X588" i="3" s="1"/>
  <c r="Z688" i="3"/>
  <c r="W688" i="3"/>
  <c r="X688" i="3" s="1"/>
  <c r="T398" i="1"/>
  <c r="U398" i="1"/>
  <c r="X1174" i="1"/>
  <c r="T1174" i="1"/>
  <c r="T265" i="1"/>
  <c r="X265" i="1"/>
  <c r="U391" i="1"/>
  <c r="X752" i="1"/>
  <c r="T752" i="1"/>
  <c r="X838" i="1"/>
  <c r="T1336" i="1"/>
  <c r="W1336" i="1"/>
  <c r="X1459" i="1"/>
  <c r="T1728" i="1"/>
  <c r="W306" i="3"/>
  <c r="X306" i="3" s="1"/>
  <c r="Z306" i="3"/>
  <c r="U127" i="1"/>
  <c r="X127" i="1"/>
  <c r="U445" i="1"/>
  <c r="T445" i="1"/>
  <c r="W497" i="1"/>
  <c r="T497" i="1"/>
  <c r="U707" i="1"/>
  <c r="U728" i="1"/>
  <c r="U752" i="1"/>
  <c r="U827" i="1"/>
  <c r="W972" i="1"/>
  <c r="T972" i="1"/>
  <c r="T1217" i="1"/>
  <c r="W1217" i="1"/>
  <c r="U1217" i="1"/>
  <c r="T1311" i="1"/>
  <c r="U98" i="2"/>
  <c r="W98" i="2"/>
  <c r="T98" i="2"/>
  <c r="W159" i="3"/>
  <c r="X159" i="3" s="1"/>
  <c r="Z159" i="3"/>
  <c r="W153" i="1"/>
  <c r="X153" i="1"/>
  <c r="T255" i="1"/>
  <c r="U255" i="1"/>
  <c r="X993" i="1"/>
  <c r="U993" i="1"/>
  <c r="X1138" i="1"/>
  <c r="W1138" i="1"/>
  <c r="X1202" i="1"/>
  <c r="W1202" i="1"/>
  <c r="W1552" i="1"/>
  <c r="X1552" i="1"/>
  <c r="W365" i="3"/>
  <c r="X365" i="3" s="1"/>
  <c r="Z365" i="3"/>
  <c r="W214" i="1"/>
  <c r="W255" i="1"/>
  <c r="T590" i="1"/>
  <c r="U590" i="1"/>
  <c r="X641" i="1"/>
  <c r="X972" i="1"/>
  <c r="W1238" i="1"/>
  <c r="U1392" i="1"/>
  <c r="W1392" i="1"/>
  <c r="T407" i="1"/>
  <c r="U407" i="1"/>
  <c r="X579" i="1"/>
  <c r="U579" i="1"/>
  <c r="T1246" i="1"/>
  <c r="U1246" i="1"/>
  <c r="T503" i="1"/>
  <c r="X736" i="1"/>
  <c r="U736" i="1"/>
  <c r="T736" i="1"/>
  <c r="X822" i="1"/>
  <c r="W822" i="1"/>
  <c r="U1454" i="1"/>
  <c r="T1454" i="1"/>
  <c r="X1575" i="1"/>
  <c r="U1804" i="1"/>
  <c r="X1804" i="1"/>
  <c r="W1804" i="1"/>
  <c r="W480" i="3"/>
  <c r="X480" i="3" s="1"/>
  <c r="Z480" i="3"/>
  <c r="X78" i="2"/>
  <c r="U78" i="2"/>
  <c r="X10" i="1"/>
  <c r="T10" i="1"/>
  <c r="U52" i="1"/>
  <c r="X52" i="1"/>
  <c r="U240" i="1"/>
  <c r="T240" i="1"/>
  <c r="W579" i="1"/>
  <c r="U704" i="1"/>
  <c r="T704" i="1"/>
  <c r="X940" i="1"/>
  <c r="U940" i="1"/>
  <c r="T940" i="1"/>
  <c r="X1246" i="1"/>
  <c r="X411" i="1"/>
  <c r="U411" i="1"/>
  <c r="T411" i="1"/>
  <c r="X1408" i="1"/>
  <c r="U1408" i="1"/>
  <c r="T1408" i="1"/>
  <c r="X126" i="1"/>
  <c r="T373" i="1"/>
  <c r="W611" i="1"/>
  <c r="U670" i="1"/>
  <c r="T1808" i="1"/>
  <c r="X1870" i="1"/>
  <c r="T1870" i="1"/>
  <c r="Z229" i="3"/>
  <c r="W229" i="3"/>
  <c r="X229" i="3" s="1"/>
  <c r="Z633" i="3"/>
  <c r="W633" i="3"/>
  <c r="X633" i="3" s="1"/>
  <c r="W701" i="3"/>
  <c r="X701" i="3" s="1"/>
  <c r="Z701" i="3"/>
  <c r="Z484" i="3"/>
  <c r="W1405" i="3"/>
  <c r="X1405" i="3" s="1"/>
  <c r="Z1947" i="3"/>
  <c r="W2151" i="3"/>
  <c r="X2151" i="3" s="1"/>
  <c r="W2214" i="3"/>
  <c r="X2214" i="3" s="1"/>
  <c r="Z2260" i="3"/>
  <c r="W2378" i="3"/>
  <c r="X2378" i="3" s="1"/>
  <c r="W2404" i="3"/>
  <c r="X2404" i="3" s="1"/>
  <c r="W158" i="3"/>
  <c r="X158" i="3" s="1"/>
  <c r="W170" i="3"/>
  <c r="X170" i="3" s="1"/>
  <c r="W330" i="3"/>
  <c r="X330" i="3" s="1"/>
  <c r="Z390" i="3"/>
  <c r="W702" i="3"/>
  <c r="X702" i="3" s="1"/>
  <c r="W864" i="3"/>
  <c r="X864" i="3" s="1"/>
  <c r="W1654" i="3"/>
  <c r="X1654" i="3" s="1"/>
  <c r="W1673" i="3"/>
  <c r="X1673" i="3" s="1"/>
  <c r="Z1692" i="3"/>
  <c r="W1740" i="3"/>
  <c r="X1740" i="3" s="1"/>
  <c r="W1976" i="3"/>
  <c r="X1976" i="3" s="1"/>
  <c r="Z2306" i="3"/>
  <c r="W2412" i="3"/>
  <c r="X2412" i="3" s="1"/>
  <c r="X1440" i="1"/>
  <c r="T1979" i="1"/>
  <c r="U62" i="2"/>
  <c r="Z186" i="3"/>
  <c r="W661" i="3"/>
  <c r="X661" i="3" s="1"/>
  <c r="W682" i="3"/>
  <c r="X682" i="3" s="1"/>
  <c r="W684" i="3"/>
  <c r="X684" i="3" s="1"/>
  <c r="W752" i="3"/>
  <c r="X752" i="3" s="1"/>
  <c r="Z891" i="3"/>
  <c r="Z1084" i="3"/>
  <c r="W1251" i="3"/>
  <c r="X1251" i="3" s="1"/>
  <c r="Z1261" i="3"/>
  <c r="W1444" i="3"/>
  <c r="X1444" i="3" s="1"/>
  <c r="Z2225" i="3"/>
  <c r="Z2363" i="3"/>
  <c r="Z1313" i="3"/>
  <c r="Z2476" i="3"/>
  <c r="Z603" i="3"/>
  <c r="W632" i="3"/>
  <c r="X632" i="3" s="1"/>
  <c r="Z866" i="3"/>
  <c r="W874" i="3"/>
  <c r="X874" i="3" s="1"/>
  <c r="Z897" i="3"/>
  <c r="W899" i="3"/>
  <c r="X899" i="3" s="1"/>
  <c r="W1044" i="3"/>
  <c r="X1044" i="3" s="1"/>
  <c r="W1066" i="3"/>
  <c r="X1066" i="3" s="1"/>
  <c r="Z1493" i="3"/>
  <c r="W1564" i="3"/>
  <c r="X1564" i="3" s="1"/>
  <c r="Z1723" i="3"/>
  <c r="Z1927" i="3"/>
  <c r="W1992" i="3"/>
  <c r="X1992" i="3" s="1"/>
  <c r="W2050" i="3"/>
  <c r="X2050" i="3" s="1"/>
  <c r="Z2318" i="3"/>
  <c r="W327" i="3"/>
  <c r="X327" i="3" s="1"/>
  <c r="Z340" i="3"/>
  <c r="W481" i="3"/>
  <c r="X481" i="3" s="1"/>
  <c r="W704" i="3"/>
  <c r="X704" i="3" s="1"/>
  <c r="Z711" i="3"/>
  <c r="W794" i="3"/>
  <c r="X794" i="3" s="1"/>
  <c r="Z798" i="3"/>
  <c r="W1064" i="3"/>
  <c r="X1064" i="3" s="1"/>
  <c r="W1092" i="3"/>
  <c r="X1092" i="3" s="1"/>
  <c r="W1272" i="3"/>
  <c r="X1272" i="3" s="1"/>
  <c r="Z1585" i="3"/>
  <c r="Z1931" i="3"/>
  <c r="W2054" i="3"/>
  <c r="X2054" i="3" s="1"/>
  <c r="Z2201" i="3"/>
  <c r="W2336" i="3"/>
  <c r="X2336" i="3" s="1"/>
  <c r="Z2369" i="3"/>
  <c r="W2480" i="3"/>
  <c r="X2480" i="3" s="1"/>
  <c r="U1308" i="1"/>
  <c r="T1356" i="1"/>
  <c r="U1369" i="1"/>
  <c r="U1433" i="1"/>
  <c r="Z1075" i="3"/>
  <c r="Z1157" i="3"/>
  <c r="W1282" i="3"/>
  <c r="X1282" i="3" s="1"/>
  <c r="W2000" i="3"/>
  <c r="X2000" i="3" s="1"/>
  <c r="Z2459" i="3"/>
  <c r="Z1189" i="3"/>
  <c r="W1274" i="3"/>
  <c r="X1274" i="3" s="1"/>
  <c r="W1559" i="3"/>
  <c r="X1559" i="3" s="1"/>
  <c r="Z2074" i="3"/>
  <c r="W2467" i="3"/>
  <c r="X2467" i="3" s="1"/>
  <c r="W1102" i="3"/>
  <c r="X1102" i="3" s="1"/>
  <c r="W14" i="3"/>
  <c r="X14" i="3" s="1"/>
  <c r="W100" i="3"/>
  <c r="X100" i="3" s="1"/>
  <c r="W173" i="3"/>
  <c r="X173" i="3" s="1"/>
  <c r="W187" i="3"/>
  <c r="X187" i="3" s="1"/>
  <c r="W265" i="3"/>
  <c r="X265" i="3" s="1"/>
  <c r="Z305" i="3"/>
  <c r="W320" i="3"/>
  <c r="X320" i="3" s="1"/>
  <c r="W352" i="3"/>
  <c r="X352" i="3" s="1"/>
  <c r="W443" i="3"/>
  <c r="X443" i="3" s="1"/>
  <c r="W1041" i="3"/>
  <c r="X1041" i="3" s="1"/>
  <c r="W1318" i="3"/>
  <c r="X1318" i="3" s="1"/>
  <c r="Z1402" i="3"/>
  <c r="W1465" i="3"/>
  <c r="X1465" i="3" s="1"/>
  <c r="W1828" i="3"/>
  <c r="X1828" i="3" s="1"/>
  <c r="W2415" i="3"/>
  <c r="X2415" i="3" s="1"/>
  <c r="W2488" i="3"/>
  <c r="X2488" i="3" s="1"/>
  <c r="W668" i="3"/>
  <c r="X668" i="3" s="1"/>
  <c r="Z773" i="3"/>
  <c r="Z816" i="3"/>
  <c r="Z1037" i="3"/>
  <c r="Z1116" i="3"/>
  <c r="W1176" i="3"/>
  <c r="X1176" i="3" s="1"/>
  <c r="Z1302" i="3"/>
  <c r="Z1543" i="3"/>
  <c r="Z1553" i="3"/>
  <c r="Z1720" i="3"/>
  <c r="Z1873" i="3"/>
  <c r="Z1924" i="3"/>
  <c r="W2086" i="3"/>
  <c r="X2086" i="3" s="1"/>
  <c r="Z2192" i="3"/>
  <c r="Z2352" i="3"/>
  <c r="W2395" i="3"/>
  <c r="X2395" i="3" s="1"/>
  <c r="W165" i="3"/>
  <c r="X165" i="3" s="1"/>
  <c r="Z234" i="3"/>
  <c r="Z278" i="3"/>
  <c r="W288" i="3"/>
  <c r="X288" i="3" s="1"/>
  <c r="Z322" i="3"/>
  <c r="W339" i="3"/>
  <c r="X339" i="3" s="1"/>
  <c r="W507" i="3"/>
  <c r="X507" i="3" s="1"/>
  <c r="W600" i="3"/>
  <c r="X600" i="3" s="1"/>
  <c r="W797" i="3"/>
  <c r="X797" i="3" s="1"/>
  <c r="W1182" i="3"/>
  <c r="X1182" i="3" s="1"/>
  <c r="W1254" i="3"/>
  <c r="X1254" i="3" s="1"/>
  <c r="W1445" i="3"/>
  <c r="X1445" i="3" s="1"/>
  <c r="W1751" i="3"/>
  <c r="X1751" i="3" s="1"/>
  <c r="Z2200" i="3"/>
  <c r="Z2315" i="3"/>
  <c r="Z2368" i="3"/>
  <c r="X177" i="1"/>
  <c r="X919" i="1"/>
  <c r="T1184" i="1"/>
  <c r="Z395" i="3"/>
  <c r="W513" i="3"/>
  <c r="X513" i="3" s="1"/>
  <c r="W616" i="3"/>
  <c r="X616" i="3" s="1"/>
  <c r="Z685" i="3"/>
  <c r="Z757" i="3"/>
  <c r="Z846" i="3"/>
  <c r="Z865" i="3"/>
  <c r="Z898" i="3"/>
  <c r="Z1494" i="3"/>
  <c r="W1532" i="3"/>
  <c r="X1532" i="3" s="1"/>
  <c r="Z1580" i="3"/>
  <c r="Z1697" i="3"/>
  <c r="Z1784" i="3"/>
  <c r="Z2008" i="3"/>
  <c r="Z2061" i="3"/>
  <c r="W2248" i="3"/>
  <c r="X2248" i="3" s="1"/>
  <c r="W2442" i="3"/>
  <c r="X2442" i="3" s="1"/>
  <c r="T1046" i="1"/>
  <c r="X1353" i="1"/>
  <c r="T1368" i="1"/>
  <c r="W1481" i="1"/>
  <c r="Z238" i="3"/>
  <c r="Z242" i="3"/>
  <c r="Z282" i="3"/>
  <c r="Z546" i="3"/>
  <c r="Z674" i="3"/>
  <c r="W1124" i="3"/>
  <c r="X1124" i="3" s="1"/>
  <c r="Z1135" i="3"/>
  <c r="Z1221" i="3"/>
  <c r="Z1952" i="3"/>
  <c r="Z2244" i="3"/>
  <c r="W2256" i="3"/>
  <c r="X2256" i="3" s="1"/>
  <c r="Z2302" i="3"/>
  <c r="W1363" i="1"/>
  <c r="T1363" i="1"/>
  <c r="W407" i="3"/>
  <c r="X407" i="3" s="1"/>
  <c r="Z407" i="3"/>
  <c r="U635" i="1"/>
  <c r="T657" i="1"/>
  <c r="U673" i="1"/>
  <c r="T808" i="1"/>
  <c r="T1324" i="1"/>
  <c r="W1324" i="1"/>
  <c r="X1718" i="1"/>
  <c r="W1718" i="1"/>
  <c r="T1918" i="1"/>
  <c r="U14" i="2"/>
  <c r="U46" i="2"/>
  <c r="Z139" i="3"/>
  <c r="W139" i="3"/>
  <c r="X139" i="3" s="1"/>
  <c r="W248" i="3"/>
  <c r="X248" i="3" s="1"/>
  <c r="W500" i="3"/>
  <c r="X500" i="3" s="1"/>
  <c r="Z500" i="3"/>
  <c r="W709" i="3"/>
  <c r="X709" i="3" s="1"/>
  <c r="Z709" i="3"/>
  <c r="W740" i="3"/>
  <c r="X740" i="3" s="1"/>
  <c r="Z740" i="3"/>
  <c r="Z782" i="3"/>
  <c r="W782" i="3"/>
  <c r="X782" i="3" s="1"/>
  <c r="T122" i="1"/>
  <c r="U182" i="1"/>
  <c r="U193" i="1"/>
  <c r="W207" i="1"/>
  <c r="W288" i="1"/>
  <c r="X318" i="1"/>
  <c r="W473" i="1"/>
  <c r="W558" i="1"/>
  <c r="T608" i="1"/>
  <c r="U657" i="1"/>
  <c r="U699" i="1"/>
  <c r="T717" i="1"/>
  <c r="W766" i="1"/>
  <c r="X777" i="1"/>
  <c r="W908" i="1"/>
  <c r="X1022" i="1"/>
  <c r="U1048" i="1"/>
  <c r="W1106" i="1"/>
  <c r="W1305" i="1"/>
  <c r="T1352" i="1"/>
  <c r="U1363" i="1"/>
  <c r="X1520" i="1"/>
  <c r="U1537" i="1"/>
  <c r="T1552" i="1"/>
  <c r="W1969" i="1"/>
  <c r="X102" i="2"/>
  <c r="Z191" i="3"/>
  <c r="Z331" i="3"/>
  <c r="T150" i="1"/>
  <c r="T182" i="1"/>
  <c r="U207" i="1"/>
  <c r="T288" i="1"/>
  <c r="T41" i="1"/>
  <c r="U59" i="1"/>
  <c r="U113" i="1"/>
  <c r="W182" i="1"/>
  <c r="W193" i="1"/>
  <c r="X207" i="1"/>
  <c r="U265" i="1"/>
  <c r="X288" i="1"/>
  <c r="U331" i="1"/>
  <c r="X383" i="1"/>
  <c r="X473" i="1"/>
  <c r="W599" i="1"/>
  <c r="X646" i="1"/>
  <c r="W699" i="1"/>
  <c r="X768" i="1"/>
  <c r="U768" i="1"/>
  <c r="W790" i="1"/>
  <c r="T1052" i="1"/>
  <c r="W1254" i="1"/>
  <c r="U1324" i="1"/>
  <c r="X1385" i="1"/>
  <c r="X1430" i="1"/>
  <c r="T1430" i="1"/>
  <c r="U1552" i="1"/>
  <c r="T1718" i="1"/>
  <c r="T1750" i="1"/>
  <c r="X1792" i="1"/>
  <c r="U1792" i="1"/>
  <c r="X7" i="2"/>
  <c r="U7" i="2"/>
  <c r="Z343" i="3"/>
  <c r="W343" i="3"/>
  <c r="X343" i="3" s="1"/>
  <c r="W512" i="3"/>
  <c r="X512" i="3" s="1"/>
  <c r="Z512" i="3"/>
  <c r="W784" i="3"/>
  <c r="X784" i="3" s="1"/>
  <c r="W113" i="1"/>
  <c r="X193" i="1"/>
  <c r="X750" i="1"/>
  <c r="W750" i="1"/>
  <c r="T976" i="1"/>
  <c r="W976" i="1"/>
  <c r="X1324" i="1"/>
  <c r="W1996" i="1"/>
  <c r="X1996" i="1"/>
  <c r="Z135" i="3"/>
  <c r="W135" i="3"/>
  <c r="X135" i="3" s="1"/>
  <c r="Z201" i="3"/>
  <c r="W201" i="3"/>
  <c r="X201" i="3" s="1"/>
  <c r="Z220" i="3"/>
  <c r="W298" i="3"/>
  <c r="X298" i="3" s="1"/>
  <c r="Z298" i="3"/>
  <c r="W566" i="3"/>
  <c r="X566" i="3" s="1"/>
  <c r="Z566" i="3"/>
  <c r="U1260" i="1"/>
  <c r="W1260" i="1"/>
  <c r="T1586" i="1"/>
  <c r="U1586" i="1"/>
  <c r="W464" i="3"/>
  <c r="X464" i="3" s="1"/>
  <c r="Z464" i="3"/>
  <c r="Z476" i="3"/>
  <c r="W476" i="3"/>
  <c r="X476" i="3" s="1"/>
  <c r="W524" i="3"/>
  <c r="X524" i="3" s="1"/>
  <c r="Z524" i="3"/>
  <c r="X26" i="1"/>
  <c r="X106" i="1"/>
  <c r="W186" i="1"/>
  <c r="U206" i="1"/>
  <c r="U278" i="1"/>
  <c r="U335" i="1"/>
  <c r="W414" i="1"/>
  <c r="U498" i="1"/>
  <c r="X537" i="1"/>
  <c r="T557" i="1"/>
  <c r="T576" i="1"/>
  <c r="X601" i="1"/>
  <c r="U619" i="1"/>
  <c r="T641" i="1"/>
  <c r="W670" i="1"/>
  <c r="W734" i="1"/>
  <c r="U901" i="1"/>
  <c r="W940" i="1"/>
  <c r="X976" i="1"/>
  <c r="X1069" i="1"/>
  <c r="U1158" i="1"/>
  <c r="X1217" i="1"/>
  <c r="U1358" i="1"/>
  <c r="X1382" i="1"/>
  <c r="T1382" i="1"/>
  <c r="X1492" i="1"/>
  <c r="T1660" i="1"/>
  <c r="W1792" i="1"/>
  <c r="T1850" i="1"/>
  <c r="Z105" i="3"/>
  <c r="W143" i="3"/>
  <c r="X143" i="3" s="1"/>
  <c r="Z219" i="3"/>
  <c r="W219" i="3"/>
  <c r="X219" i="3" s="1"/>
  <c r="Z334" i="3"/>
  <c r="W334" i="3"/>
  <c r="X334" i="3" s="1"/>
  <c r="W491" i="3"/>
  <c r="X491" i="3" s="1"/>
  <c r="U58" i="1"/>
  <c r="U164" i="1"/>
  <c r="X186" i="1"/>
  <c r="X206" i="1"/>
  <c r="U234" i="1"/>
  <c r="T262" i="1"/>
  <c r="W278" i="1"/>
  <c r="X414" i="1"/>
  <c r="W457" i="1"/>
  <c r="X498" i="1"/>
  <c r="U515" i="1"/>
  <c r="W557" i="1"/>
  <c r="W585" i="1"/>
  <c r="U641" i="1"/>
  <c r="T663" i="1"/>
  <c r="X670" i="1"/>
  <c r="T705" i="1"/>
  <c r="X888" i="1"/>
  <c r="T888" i="1"/>
  <c r="U1032" i="1"/>
  <c r="T1330" i="1"/>
  <c r="X1586" i="1"/>
  <c r="W1660" i="1"/>
  <c r="T1796" i="1"/>
  <c r="T1835" i="1"/>
  <c r="T71" i="2"/>
  <c r="Z107" i="3"/>
  <c r="Z155" i="3"/>
  <c r="Z321" i="3"/>
  <c r="W321" i="3"/>
  <c r="X321" i="3" s="1"/>
  <c r="Z501" i="3"/>
  <c r="W501" i="3"/>
  <c r="X501" i="3" s="1"/>
  <c r="W658" i="3"/>
  <c r="X658" i="3" s="1"/>
  <c r="Z658" i="3"/>
  <c r="Z604" i="3"/>
  <c r="W604" i="3"/>
  <c r="X604" i="3" s="1"/>
  <c r="Z692" i="3"/>
  <c r="W692" i="3"/>
  <c r="X692" i="3" s="1"/>
  <c r="W775" i="3"/>
  <c r="X775" i="3" s="1"/>
  <c r="Z775" i="3"/>
  <c r="U84" i="1"/>
  <c r="T166" i="1"/>
  <c r="U330" i="1"/>
  <c r="W729" i="1"/>
  <c r="U1073" i="1"/>
  <c r="X1270" i="1"/>
  <c r="W1270" i="1"/>
  <c r="W1796" i="1"/>
  <c r="W119" i="3"/>
  <c r="X119" i="3" s="1"/>
  <c r="W123" i="3"/>
  <c r="X123" i="3" s="1"/>
  <c r="Z149" i="3"/>
  <c r="Z569" i="3"/>
  <c r="W569" i="3"/>
  <c r="X569" i="3" s="1"/>
  <c r="W243" i="3"/>
  <c r="X243" i="3" s="1"/>
  <c r="Z243" i="3"/>
  <c r="X36" i="1"/>
  <c r="X58" i="1"/>
  <c r="W84" i="1"/>
  <c r="U99" i="1"/>
  <c r="X112" i="1"/>
  <c r="T132" i="1"/>
  <c r="W170" i="1"/>
  <c r="X255" i="1"/>
  <c r="W398" i="1"/>
  <c r="U435" i="1"/>
  <c r="U625" i="1"/>
  <c r="U643" i="1"/>
  <c r="X729" i="1"/>
  <c r="W745" i="1"/>
  <c r="W1034" i="1"/>
  <c r="X1073" i="1"/>
  <c r="T1216" i="1"/>
  <c r="T1238" i="1"/>
  <c r="T1510" i="1"/>
  <c r="W1560" i="1"/>
  <c r="X1596" i="1"/>
  <c r="W1596" i="1"/>
  <c r="X1613" i="1"/>
  <c r="T1798" i="1"/>
  <c r="T1809" i="1"/>
  <c r="X1809" i="1"/>
  <c r="W1879" i="1"/>
  <c r="T1879" i="1"/>
  <c r="U1904" i="1"/>
  <c r="W96" i="3"/>
  <c r="X96" i="3" s="1"/>
  <c r="Z96" i="3"/>
  <c r="Z347" i="3"/>
  <c r="W871" i="3"/>
  <c r="X871" i="3" s="1"/>
  <c r="Z871" i="3"/>
  <c r="W687" i="3"/>
  <c r="X687" i="3" s="1"/>
  <c r="Z687" i="3"/>
  <c r="Z832" i="3"/>
  <c r="W832" i="3"/>
  <c r="X832" i="3" s="1"/>
  <c r="U1995" i="1"/>
  <c r="W1995" i="1"/>
  <c r="W132" i="1"/>
  <c r="W250" i="1"/>
  <c r="U478" i="1"/>
  <c r="X536" i="1"/>
  <c r="W547" i="1"/>
  <c r="X561" i="1"/>
  <c r="T609" i="1"/>
  <c r="W731" i="1"/>
  <c r="W811" i="1"/>
  <c r="X909" i="1"/>
  <c r="X1016" i="1"/>
  <c r="U1016" i="1"/>
  <c r="W1036" i="1"/>
  <c r="T1291" i="1"/>
  <c r="T1388" i="1"/>
  <c r="X1390" i="1"/>
  <c r="W1390" i="1"/>
  <c r="T1414" i="1"/>
  <c r="X1510" i="1"/>
  <c r="T1542" i="1"/>
  <c r="X1798" i="1"/>
  <c r="W1809" i="1"/>
  <c r="Z233" i="3"/>
  <c r="W233" i="3"/>
  <c r="X233" i="3" s="1"/>
  <c r="W1510" i="1"/>
  <c r="W1798" i="1"/>
  <c r="T139" i="1"/>
  <c r="X250" i="1"/>
  <c r="W286" i="1"/>
  <c r="W391" i="1"/>
  <c r="W411" i="1"/>
  <c r="U456" i="1"/>
  <c r="U465" i="1"/>
  <c r="W478" i="1"/>
  <c r="W510" i="1"/>
  <c r="T595" i="1"/>
  <c r="U609" i="1"/>
  <c r="T662" i="1"/>
  <c r="T986" i="1"/>
  <c r="X1036" i="1"/>
  <c r="T1068" i="1"/>
  <c r="T1126" i="1"/>
  <c r="X1291" i="1"/>
  <c r="T1340" i="1"/>
  <c r="U1401" i="1"/>
  <c r="W1414" i="1"/>
  <c r="U1420" i="1"/>
  <c r="T1420" i="1"/>
  <c r="T1793" i="1"/>
  <c r="W1793" i="1"/>
  <c r="X1830" i="1"/>
  <c r="X1995" i="1"/>
  <c r="Z716" i="3"/>
  <c r="W716" i="3"/>
  <c r="X716" i="3" s="1"/>
  <c r="T42" i="1"/>
  <c r="U139" i="1"/>
  <c r="T214" i="1"/>
  <c r="U595" i="1"/>
  <c r="X609" i="1"/>
  <c r="X662" i="1"/>
  <c r="T1016" i="1"/>
  <c r="U1126" i="1"/>
  <c r="T1152" i="1"/>
  <c r="U1340" i="1"/>
  <c r="X1414" i="1"/>
  <c r="T1518" i="1"/>
  <c r="U1518" i="1"/>
  <c r="T1761" i="1"/>
  <c r="X1761" i="1"/>
  <c r="X1893" i="1"/>
  <c r="U1893" i="1"/>
  <c r="W200" i="3"/>
  <c r="X200" i="3" s="1"/>
  <c r="T1057" i="1"/>
  <c r="X1057" i="1"/>
  <c r="X1542" i="1"/>
  <c r="W1542" i="1"/>
  <c r="U10" i="1"/>
  <c r="U42" i="1"/>
  <c r="W127" i="1"/>
  <c r="T134" i="1"/>
  <c r="X139" i="1"/>
  <c r="U214" i="1"/>
  <c r="T388" i="1"/>
  <c r="X529" i="1"/>
  <c r="U551" i="1"/>
  <c r="W595" i="1"/>
  <c r="U715" i="1"/>
  <c r="X728" i="1"/>
  <c r="W1016" i="1"/>
  <c r="T1119" i="1"/>
  <c r="X1126" i="1"/>
  <c r="W1246" i="1"/>
  <c r="X1295" i="1"/>
  <c r="W1314" i="1"/>
  <c r="X1340" i="1"/>
  <c r="T1608" i="1"/>
  <c r="T1893" i="1"/>
  <c r="W1997" i="1"/>
  <c r="W116" i="3"/>
  <c r="X116" i="3" s="1"/>
  <c r="Z116" i="3"/>
  <c r="W324" i="3"/>
  <c r="X324" i="3" s="1"/>
  <c r="Z324" i="3"/>
  <c r="W346" i="3"/>
  <c r="X346" i="3" s="1"/>
  <c r="W429" i="3"/>
  <c r="X429" i="3" s="1"/>
  <c r="Z429" i="3"/>
  <c r="W1183" i="3"/>
  <c r="X1183" i="3" s="1"/>
  <c r="Z1183" i="3"/>
  <c r="W1347" i="3"/>
  <c r="X1347" i="3" s="1"/>
  <c r="Z1347" i="3"/>
  <c r="Z1357" i="3"/>
  <c r="W1357" i="3"/>
  <c r="X1357" i="3" s="1"/>
  <c r="Z1436" i="3"/>
  <c r="W1436" i="3"/>
  <c r="X1436" i="3" s="1"/>
  <c r="Z1641" i="3"/>
  <c r="W1641" i="3"/>
  <c r="X1641" i="3" s="1"/>
  <c r="Z2034" i="3"/>
  <c r="W2034" i="3"/>
  <c r="X2034" i="3" s="1"/>
  <c r="Z317" i="3"/>
  <c r="W492" i="3"/>
  <c r="X492" i="3" s="1"/>
  <c r="W617" i="3"/>
  <c r="X617" i="3" s="1"/>
  <c r="W672" i="3"/>
  <c r="X672" i="3" s="1"/>
  <c r="W800" i="3"/>
  <c r="X800" i="3" s="1"/>
  <c r="W1139" i="3"/>
  <c r="X1139" i="3" s="1"/>
  <c r="Z1139" i="3"/>
  <c r="W1755" i="3"/>
  <c r="X1755" i="3" s="1"/>
  <c r="Z1755" i="3"/>
  <c r="W1793" i="3"/>
  <c r="X1793" i="3" s="1"/>
  <c r="Z1793" i="3"/>
  <c r="Z1817" i="3"/>
  <c r="W1817" i="3"/>
  <c r="X1817" i="3" s="1"/>
  <c r="W1848" i="3"/>
  <c r="X1848" i="3" s="1"/>
  <c r="Z1848" i="3"/>
  <c r="Z1942" i="3"/>
  <c r="W1942" i="3"/>
  <c r="X1942" i="3" s="1"/>
  <c r="Z370" i="3"/>
  <c r="W762" i="3"/>
  <c r="X762" i="3" s="1"/>
  <c r="Z768" i="3"/>
  <c r="Z857" i="3"/>
  <c r="W989" i="3"/>
  <c r="X989" i="3" s="1"/>
  <c r="W1008" i="3"/>
  <c r="X1008" i="3" s="1"/>
  <c r="W1105" i="3"/>
  <c r="X1105" i="3" s="1"/>
  <c r="W1336" i="3"/>
  <c r="X1336" i="3" s="1"/>
  <c r="Z1336" i="3"/>
  <c r="Z1396" i="3"/>
  <c r="W1396" i="3"/>
  <c r="X1396" i="3" s="1"/>
  <c r="Z1660" i="3"/>
  <c r="W1660" i="3"/>
  <c r="X1660" i="3" s="1"/>
  <c r="W1865" i="3"/>
  <c r="X1865" i="3" s="1"/>
  <c r="Z294" i="3"/>
  <c r="W560" i="3"/>
  <c r="X560" i="3" s="1"/>
  <c r="Z619" i="3"/>
  <c r="Z635" i="3"/>
  <c r="Z713" i="3"/>
  <c r="Z945" i="3"/>
  <c r="Z1180" i="3"/>
  <c r="W1205" i="3"/>
  <c r="X1205" i="3" s="1"/>
  <c r="Z1205" i="3"/>
  <c r="W1228" i="3"/>
  <c r="X1228" i="3" s="1"/>
  <c r="W1523" i="3"/>
  <c r="X1523" i="3" s="1"/>
  <c r="Z1523" i="3"/>
  <c r="W289" i="3"/>
  <c r="X289" i="3" s="1"/>
  <c r="W350" i="3"/>
  <c r="X350" i="3" s="1"/>
  <c r="W523" i="3"/>
  <c r="X523" i="3" s="1"/>
  <c r="Z642" i="3"/>
  <c r="W734" i="3"/>
  <c r="X734" i="3" s="1"/>
  <c r="Z839" i="3"/>
  <c r="Z1077" i="3"/>
  <c r="W1312" i="3"/>
  <c r="X1312" i="3" s="1"/>
  <c r="Z1312" i="3"/>
  <c r="W1592" i="3"/>
  <c r="X1592" i="3" s="1"/>
  <c r="Z1592" i="3"/>
  <c r="Z1944" i="3"/>
  <c r="W1944" i="3"/>
  <c r="X1944" i="3" s="1"/>
  <c r="W1003" i="3"/>
  <c r="X1003" i="3" s="1"/>
  <c r="Z1003" i="3"/>
  <c r="W1693" i="3"/>
  <c r="X1693" i="3" s="1"/>
  <c r="Z1693" i="3"/>
  <c r="Z1735" i="3"/>
  <c r="W1735" i="3"/>
  <c r="X1735" i="3" s="1"/>
  <c r="Z863" i="3"/>
  <c r="W1130" i="3"/>
  <c r="X1130" i="3" s="1"/>
  <c r="Z1291" i="3"/>
  <c r="W1383" i="3"/>
  <c r="X1383" i="3" s="1"/>
  <c r="Z1383" i="3"/>
  <c r="W1623" i="3"/>
  <c r="X1623" i="3" s="1"/>
  <c r="W293" i="3"/>
  <c r="X293" i="3" s="1"/>
  <c r="Z862" i="3"/>
  <c r="W862" i="3"/>
  <c r="X862" i="3" s="1"/>
  <c r="W1098" i="3"/>
  <c r="X1098" i="3" s="1"/>
  <c r="Z1304" i="3"/>
  <c r="Z1420" i="3"/>
  <c r="W1420" i="3"/>
  <c r="X1420" i="3" s="1"/>
  <c r="Z1579" i="3"/>
  <c r="W1579" i="3"/>
  <c r="X1579" i="3" s="1"/>
  <c r="Z388" i="3"/>
  <c r="W449" i="3"/>
  <c r="X449" i="3" s="1"/>
  <c r="Z544" i="3"/>
  <c r="Z667" i="3"/>
  <c r="Z683" i="3"/>
  <c r="W697" i="3"/>
  <c r="X697" i="3" s="1"/>
  <c r="Z795" i="3"/>
  <c r="Z823" i="3"/>
  <c r="W849" i="3"/>
  <c r="X849" i="3" s="1"/>
  <c r="Z903" i="3"/>
  <c r="W984" i="3"/>
  <c r="X984" i="3" s="1"/>
  <c r="Z1081" i="3"/>
  <c r="Z1109" i="3"/>
  <c r="Z1381" i="3"/>
  <c r="W1381" i="3"/>
  <c r="X1381" i="3" s="1"/>
  <c r="W1408" i="3"/>
  <c r="X1408" i="3" s="1"/>
  <c r="Z1633" i="3"/>
  <c r="W1633" i="3"/>
  <c r="X1633" i="3" s="1"/>
  <c r="Z1651" i="3"/>
  <c r="W1748" i="3"/>
  <c r="X1748" i="3" s="1"/>
  <c r="Z1754" i="3"/>
  <c r="W1754" i="3"/>
  <c r="X1754" i="3" s="1"/>
  <c r="W1825" i="3"/>
  <c r="X1825" i="3" s="1"/>
  <c r="Z1825" i="3"/>
  <c r="W1889" i="3"/>
  <c r="X1889" i="3" s="1"/>
  <c r="Z1889" i="3"/>
  <c r="Z1996" i="3"/>
  <c r="W1996" i="3"/>
  <c r="X1996" i="3" s="1"/>
  <c r="W2013" i="3"/>
  <c r="X2013" i="3" s="1"/>
  <c r="Z2013" i="3"/>
  <c r="W1033" i="3"/>
  <c r="X1033" i="3" s="1"/>
  <c r="Z1033" i="3"/>
  <c r="W1514" i="3"/>
  <c r="X1514" i="3" s="1"/>
  <c r="Z1514" i="3"/>
  <c r="W302" i="3"/>
  <c r="X302" i="3" s="1"/>
  <c r="Z354" i="3"/>
  <c r="W620" i="3"/>
  <c r="X620" i="3" s="1"/>
  <c r="W636" i="3"/>
  <c r="X636" i="3" s="1"/>
  <c r="W788" i="3"/>
  <c r="X788" i="3" s="1"/>
  <c r="W810" i="3"/>
  <c r="X810" i="3" s="1"/>
  <c r="Z961" i="3"/>
  <c r="W963" i="3"/>
  <c r="X963" i="3" s="1"/>
  <c r="W1196" i="3"/>
  <c r="X1196" i="3" s="1"/>
  <c r="Z1604" i="3"/>
  <c r="W1604" i="3"/>
  <c r="X1604" i="3" s="1"/>
  <c r="Z1676" i="3"/>
  <c r="W1676" i="3"/>
  <c r="X1676" i="3" s="1"/>
  <c r="Z2082" i="3"/>
  <c r="W2082" i="3"/>
  <c r="X2082" i="3" s="1"/>
  <c r="W680" i="3"/>
  <c r="X680" i="3" s="1"/>
  <c r="Z946" i="3"/>
  <c r="Z967" i="3"/>
  <c r="W998" i="3"/>
  <c r="X998" i="3" s="1"/>
  <c r="Z998" i="3"/>
  <c r="W1237" i="3"/>
  <c r="X1237" i="3" s="1"/>
  <c r="Z1237" i="3"/>
  <c r="W1299" i="3"/>
  <c r="X1299" i="3" s="1"/>
  <c r="W1739" i="3"/>
  <c r="X1739" i="3" s="1"/>
  <c r="Z1989" i="3"/>
  <c r="W1989" i="3"/>
  <c r="X1989" i="3" s="1"/>
  <c r="W638" i="3"/>
  <c r="X638" i="3" s="1"/>
  <c r="Z825" i="3"/>
  <c r="W896" i="3"/>
  <c r="X896" i="3" s="1"/>
  <c r="Z994" i="3"/>
  <c r="W994" i="3"/>
  <c r="X994" i="3" s="1"/>
  <c r="Z1050" i="3"/>
  <c r="Z1125" i="3"/>
  <c r="W1290" i="3"/>
  <c r="X1290" i="3" s="1"/>
  <c r="Z1362" i="3"/>
  <c r="W1362" i="3"/>
  <c r="X1362" i="3" s="1"/>
  <c r="Z1439" i="3"/>
  <c r="Z1526" i="3"/>
  <c r="W1526" i="3"/>
  <c r="X1526" i="3" s="1"/>
  <c r="W1704" i="3"/>
  <c r="X1704" i="3" s="1"/>
  <c r="Z1704" i="3"/>
  <c r="W1781" i="3"/>
  <c r="X1781" i="3" s="1"/>
  <c r="Z1781" i="3"/>
  <c r="Z266" i="3"/>
  <c r="W290" i="3"/>
  <c r="X290" i="3" s="1"/>
  <c r="W444" i="3"/>
  <c r="X444" i="3" s="1"/>
  <c r="W543" i="3"/>
  <c r="X543" i="3" s="1"/>
  <c r="W608" i="3"/>
  <c r="X608" i="3" s="1"/>
  <c r="W613" i="3"/>
  <c r="X613" i="3" s="1"/>
  <c r="W714" i="3"/>
  <c r="X714" i="3" s="1"/>
  <c r="W803" i="3"/>
  <c r="X803" i="3" s="1"/>
  <c r="W1140" i="3"/>
  <c r="X1140" i="3" s="1"/>
  <c r="W1146" i="3"/>
  <c r="X1146" i="3" s="1"/>
  <c r="Z1146" i="3"/>
  <c r="Z1270" i="3"/>
  <c r="Z1433" i="3"/>
  <c r="W1433" i="3"/>
  <c r="X1433" i="3" s="1"/>
  <c r="W1646" i="3"/>
  <c r="X1646" i="3" s="1"/>
  <c r="Z1646" i="3"/>
  <c r="W962" i="3"/>
  <c r="X962" i="3" s="1"/>
  <c r="Z962" i="3"/>
  <c r="W1736" i="3"/>
  <c r="X1736" i="3" s="1"/>
  <c r="Z1736" i="3"/>
  <c r="W2024" i="3"/>
  <c r="X2024" i="3" s="1"/>
  <c r="Z2024" i="3"/>
  <c r="Z1118" i="3"/>
  <c r="W1118" i="3"/>
  <c r="X1118" i="3" s="1"/>
  <c r="W1628" i="3"/>
  <c r="X1628" i="3" s="1"/>
  <c r="Z2022" i="3"/>
  <c r="W2022" i="3"/>
  <c r="X2022" i="3" s="1"/>
  <c r="W1246" i="3"/>
  <c r="X1246" i="3" s="1"/>
  <c r="Z1286" i="3"/>
  <c r="Z1333" i="3"/>
  <c r="W1368" i="3"/>
  <c r="X1368" i="3" s="1"/>
  <c r="Z1757" i="3"/>
  <c r="Z1864" i="3"/>
  <c r="Z1975" i="3"/>
  <c r="Z2113" i="3"/>
  <c r="Z2157" i="3"/>
  <c r="W2161" i="3"/>
  <c r="X2161" i="3" s="1"/>
  <c r="W2170" i="3"/>
  <c r="X2170" i="3" s="1"/>
  <c r="W2176" i="3"/>
  <c r="X2176" i="3" s="1"/>
  <c r="Z2196" i="3"/>
  <c r="W2238" i="3"/>
  <c r="X2238" i="3" s="1"/>
  <c r="Z2268" i="3"/>
  <c r="W2272" i="3"/>
  <c r="X2272" i="3" s="1"/>
  <c r="Z2277" i="3"/>
  <c r="Z1986" i="3"/>
  <c r="W2347" i="3"/>
  <c r="X2347" i="3" s="1"/>
  <c r="W2443" i="3"/>
  <c r="X2443" i="3" s="1"/>
  <c r="W1481" i="3"/>
  <c r="X1481" i="3" s="1"/>
  <c r="W1516" i="3"/>
  <c r="X1516" i="3" s="1"/>
  <c r="W1670" i="3"/>
  <c r="X1670" i="3" s="1"/>
  <c r="W2108" i="3"/>
  <c r="X2108" i="3" s="1"/>
  <c r="W2229" i="3"/>
  <c r="X2229" i="3" s="1"/>
  <c r="W2263" i="3"/>
  <c r="X2263" i="3" s="1"/>
  <c r="W2458" i="3"/>
  <c r="X2458" i="3" s="1"/>
  <c r="W1596" i="3"/>
  <c r="X1596" i="3" s="1"/>
  <c r="Z1745" i="3"/>
  <c r="W1796" i="3"/>
  <c r="X1796" i="3" s="1"/>
  <c r="Z1809" i="3"/>
  <c r="Z2001" i="3"/>
  <c r="W2012" i="3"/>
  <c r="X2012" i="3" s="1"/>
  <c r="W2124" i="3"/>
  <c r="X2124" i="3" s="1"/>
  <c r="W2130" i="3"/>
  <c r="X2130" i="3" s="1"/>
  <c r="W2311" i="3"/>
  <c r="X2311" i="3" s="1"/>
  <c r="Z1339" i="3"/>
  <c r="W1376" i="3"/>
  <c r="X1376" i="3" s="1"/>
  <c r="Z1560" i="3"/>
  <c r="W1629" i="3"/>
  <c r="X1629" i="3" s="1"/>
  <c r="Z1638" i="3"/>
  <c r="Z1857" i="3"/>
  <c r="Z1905" i="3"/>
  <c r="Z1977" i="3"/>
  <c r="W2043" i="3"/>
  <c r="X2043" i="3" s="1"/>
  <c r="Z2091" i="3"/>
  <c r="W2121" i="3"/>
  <c r="X2121" i="3" s="1"/>
  <c r="Z2150" i="3"/>
  <c r="Z2163" i="3"/>
  <c r="Z2187" i="3"/>
  <c r="Z2231" i="3"/>
  <c r="W2235" i="3"/>
  <c r="X2235" i="3" s="1"/>
  <c r="Z2285" i="3"/>
  <c r="W2299" i="3"/>
  <c r="X2299" i="3" s="1"/>
  <c r="Z2304" i="3"/>
  <c r="W1985" i="3"/>
  <c r="X1985" i="3" s="1"/>
  <c r="Z2045" i="3"/>
  <c r="W2112" i="3"/>
  <c r="X2112" i="3" s="1"/>
  <c r="Z1265" i="3"/>
  <c r="Z1365" i="3"/>
  <c r="Z1613" i="3"/>
  <c r="Z1802" i="3"/>
  <c r="Z1813" i="3"/>
  <c r="W1815" i="3"/>
  <c r="X1815" i="3" s="1"/>
  <c r="Z2025" i="3"/>
  <c r="Z2206" i="3"/>
  <c r="W2267" i="3"/>
  <c r="X2267" i="3" s="1"/>
  <c r="Z1398" i="3"/>
  <c r="W1404" i="3"/>
  <c r="X1404" i="3" s="1"/>
  <c r="W1863" i="3"/>
  <c r="X1863" i="3" s="1"/>
  <c r="Z1994" i="3"/>
  <c r="Z2097" i="3"/>
  <c r="Z2134" i="3"/>
  <c r="W2059" i="3"/>
  <c r="X2059" i="3" s="1"/>
  <c r="W2145" i="3"/>
  <c r="X2145" i="3" s="1"/>
  <c r="W2221" i="3"/>
  <c r="X2221" i="3" s="1"/>
  <c r="Z2251" i="3"/>
  <c r="W2280" i="3"/>
  <c r="X2280" i="3" s="1"/>
  <c r="W2303" i="3"/>
  <c r="X2303" i="3" s="1"/>
  <c r="W2416" i="3"/>
  <c r="X2416" i="3" s="1"/>
  <c r="W2448" i="3"/>
  <c r="X2448" i="3" s="1"/>
  <c r="Z944" i="3"/>
  <c r="W1212" i="3"/>
  <c r="X1212" i="3" s="1"/>
  <c r="Z1413" i="3"/>
  <c r="Z1555" i="3"/>
  <c r="Z2072" i="3"/>
  <c r="Z2255" i="3"/>
  <c r="W2275" i="3"/>
  <c r="X2275" i="3" s="1"/>
  <c r="W2344" i="3"/>
  <c r="X2344" i="3" s="1"/>
  <c r="W2350" i="3"/>
  <c r="X2350" i="3" s="1"/>
  <c r="W2411" i="3"/>
  <c r="X2411" i="3" s="1"/>
  <c r="Z2118" i="3"/>
  <c r="Z2120" i="3"/>
  <c r="W2133" i="3"/>
  <c r="X2133" i="3" s="1"/>
  <c r="Z2212" i="3"/>
  <c r="W2474" i="3"/>
  <c r="X2474" i="3" s="1"/>
  <c r="W2500" i="3"/>
  <c r="X2500" i="3" s="1"/>
  <c r="T12" i="1"/>
  <c r="W12" i="1"/>
  <c r="U12" i="1"/>
  <c r="X191" i="1"/>
  <c r="W191" i="1"/>
  <c r="U191" i="1"/>
  <c r="T191" i="1"/>
  <c r="T377" i="1"/>
  <c r="W377" i="1"/>
  <c r="W408" i="1"/>
  <c r="X408" i="1"/>
  <c r="U408" i="1"/>
  <c r="X449" i="1"/>
  <c r="T449" i="1"/>
  <c r="W449" i="1"/>
  <c r="U449" i="1"/>
  <c r="X588" i="1"/>
  <c r="W588" i="1"/>
  <c r="U588" i="1"/>
  <c r="T588" i="1"/>
  <c r="U169" i="1"/>
  <c r="X169" i="1"/>
  <c r="W169" i="1"/>
  <c r="X307" i="1"/>
  <c r="T307" i="1"/>
  <c r="U340" i="1"/>
  <c r="W340" i="1"/>
  <c r="X340" i="1"/>
  <c r="T340" i="1"/>
  <c r="U342" i="1"/>
  <c r="T342" i="1"/>
  <c r="U344" i="1"/>
  <c r="W344" i="1"/>
  <c r="T344" i="1"/>
  <c r="X344" i="1"/>
  <c r="U357" i="1"/>
  <c r="X357" i="1"/>
  <c r="T357" i="1"/>
  <c r="W973" i="1"/>
  <c r="T973" i="1"/>
  <c r="X72" i="1"/>
  <c r="T72" i="1"/>
  <c r="U249" i="1"/>
  <c r="X249" i="1"/>
  <c r="W249" i="1"/>
  <c r="U505" i="1"/>
  <c r="W505" i="1"/>
  <c r="X505" i="1"/>
  <c r="W444" i="1"/>
  <c r="X444" i="1"/>
  <c r="X401" i="1"/>
  <c r="W401" i="1"/>
  <c r="U224" i="1"/>
  <c r="W224" i="1"/>
  <c r="T224" i="1"/>
  <c r="X224" i="1"/>
  <c r="U176" i="1"/>
  <c r="W176" i="1"/>
  <c r="X176" i="1"/>
  <c r="T176" i="1"/>
  <c r="W424" i="1"/>
  <c r="T424" i="1"/>
  <c r="U946" i="1"/>
  <c r="W946" i="1"/>
  <c r="T946" i="1"/>
  <c r="X946" i="1"/>
  <c r="X254" i="1"/>
  <c r="T254" i="1"/>
  <c r="U239" i="1"/>
  <c r="X239" i="1"/>
  <c r="W239" i="1"/>
  <c r="X22" i="1"/>
  <c r="W22" i="1"/>
  <c r="X425" i="1"/>
  <c r="W425" i="1"/>
  <c r="T69" i="1"/>
  <c r="U69" i="1"/>
  <c r="X69" i="1"/>
  <c r="W69" i="1"/>
  <c r="X238" i="1"/>
  <c r="T238" i="1"/>
  <c r="W238" i="1"/>
  <c r="U238" i="1"/>
  <c r="T21" i="1"/>
  <c r="X21" i="1"/>
  <c r="W21" i="1"/>
  <c r="U21" i="1"/>
  <c r="U441" i="1"/>
  <c r="X441" i="1"/>
  <c r="W441" i="1"/>
  <c r="T386" i="1"/>
  <c r="U386" i="1"/>
  <c r="U573" i="1"/>
  <c r="X573" i="1"/>
  <c r="W573" i="1"/>
  <c r="T100" i="1"/>
  <c r="X100" i="1"/>
  <c r="W100" i="1"/>
  <c r="U100" i="1"/>
  <c r="W171" i="1"/>
  <c r="X171" i="1"/>
  <c r="U477" i="1"/>
  <c r="T477" i="1"/>
  <c r="T376" i="1"/>
  <c r="X376" i="1"/>
  <c r="W376" i="1"/>
  <c r="U376" i="1"/>
  <c r="W378" i="1"/>
  <c r="U378" i="1"/>
  <c r="X396" i="1"/>
  <c r="U396" i="1"/>
  <c r="T396" i="1"/>
  <c r="W396" i="1"/>
  <c r="X38" i="1"/>
  <c r="W38" i="1"/>
  <c r="U38" i="1"/>
  <c r="U45" i="1"/>
  <c r="T45" i="1"/>
  <c r="X168" i="1"/>
  <c r="W168" i="1"/>
  <c r="T168" i="1"/>
  <c r="X246" i="1"/>
  <c r="U246" i="1"/>
  <c r="W246" i="1"/>
  <c r="T246" i="1"/>
  <c r="W689" i="1"/>
  <c r="X689" i="1"/>
  <c r="U689" i="1"/>
  <c r="T689" i="1"/>
  <c r="U64" i="1"/>
  <c r="X64" i="1"/>
  <c r="W227" i="1"/>
  <c r="X227" i="1"/>
  <c r="X86" i="1"/>
  <c r="U86" i="1"/>
  <c r="T86" i="1"/>
  <c r="W86" i="1"/>
  <c r="U208" i="1"/>
  <c r="W208" i="1"/>
  <c r="X208" i="1"/>
  <c r="T312" i="1"/>
  <c r="X312" i="1"/>
  <c r="W312" i="1"/>
  <c r="U312" i="1"/>
  <c r="X17" i="1"/>
  <c r="W33" i="1"/>
  <c r="X161" i="1"/>
  <c r="X180" i="1"/>
  <c r="W180" i="1"/>
  <c r="U180" i="1"/>
  <c r="X303" i="1"/>
  <c r="W334" i="1"/>
  <c r="W471" i="1"/>
  <c r="U471" i="1"/>
  <c r="T471" i="1"/>
  <c r="U541" i="1"/>
  <c r="T541" i="1"/>
  <c r="T720" i="1"/>
  <c r="U720" i="1"/>
  <c r="T763" i="1"/>
  <c r="W763" i="1"/>
  <c r="U763" i="1"/>
  <c r="X774" i="1"/>
  <c r="W774" i="1"/>
  <c r="W1211" i="1"/>
  <c r="U1211" i="1"/>
  <c r="X1211" i="1"/>
  <c r="X33" i="1"/>
  <c r="U116" i="1"/>
  <c r="X118" i="1"/>
  <c r="U118" i="1"/>
  <c r="T118" i="1"/>
  <c r="T137" i="1"/>
  <c r="W142" i="1"/>
  <c r="T180" i="1"/>
  <c r="W407" i="1"/>
  <c r="X407" i="1"/>
  <c r="T417" i="1"/>
  <c r="W417" i="1"/>
  <c r="U417" i="1"/>
  <c r="U489" i="1"/>
  <c r="W489" i="1"/>
  <c r="W491" i="1"/>
  <c r="U491" i="1"/>
  <c r="W520" i="1"/>
  <c r="X520" i="1"/>
  <c r="T536" i="1"/>
  <c r="W664" i="1"/>
  <c r="U664" i="1"/>
  <c r="T664" i="1"/>
  <c r="X982" i="1"/>
  <c r="T982" i="1"/>
  <c r="T1056" i="1"/>
  <c r="U1056" i="1"/>
  <c r="W1056" i="1"/>
  <c r="W1657" i="1"/>
  <c r="X1657" i="1"/>
  <c r="W1014" i="1"/>
  <c r="X1014" i="1"/>
  <c r="T1014" i="1"/>
  <c r="T26" i="1"/>
  <c r="W52" i="1"/>
  <c r="T85" i="1"/>
  <c r="W85" i="1"/>
  <c r="W104" i="1"/>
  <c r="W116" i="1"/>
  <c r="X142" i="1"/>
  <c r="T154" i="1"/>
  <c r="W260" i="1"/>
  <c r="X331" i="1"/>
  <c r="T331" i="1"/>
  <c r="T347" i="1"/>
  <c r="U364" i="1"/>
  <c r="W366" i="1"/>
  <c r="U366" i="1"/>
  <c r="T366" i="1"/>
  <c r="U383" i="1"/>
  <c r="T464" i="1"/>
  <c r="X489" i="1"/>
  <c r="W509" i="1"/>
  <c r="U536" i="1"/>
  <c r="W545" i="1"/>
  <c r="X545" i="1"/>
  <c r="U545" i="1"/>
  <c r="T545" i="1"/>
  <c r="T785" i="1"/>
  <c r="X785" i="1"/>
  <c r="W785" i="1"/>
  <c r="U785" i="1"/>
  <c r="W897" i="1"/>
  <c r="U897" i="1"/>
  <c r="X897" i="1"/>
  <c r="X975" i="1"/>
  <c r="U975" i="1"/>
  <c r="T975" i="1"/>
  <c r="X1030" i="1"/>
  <c r="U1030" i="1"/>
  <c r="W1030" i="1"/>
  <c r="T1030" i="1"/>
  <c r="U80" i="1"/>
  <c r="T80" i="1"/>
  <c r="U170" i="1"/>
  <c r="T170" i="1"/>
  <c r="U272" i="1"/>
  <c r="X272" i="1"/>
  <c r="W272" i="1"/>
  <c r="U326" i="1"/>
  <c r="X326" i="1"/>
  <c r="W326" i="1"/>
  <c r="W637" i="1"/>
  <c r="T637" i="1"/>
  <c r="U713" i="1"/>
  <c r="X713" i="1"/>
  <c r="T747" i="1"/>
  <c r="W747" i="1"/>
  <c r="U747" i="1"/>
  <c r="T859" i="1"/>
  <c r="W859" i="1"/>
  <c r="U859" i="1"/>
  <c r="T921" i="1"/>
  <c r="W921" i="1"/>
  <c r="U921" i="1"/>
  <c r="X921" i="1"/>
  <c r="U938" i="1"/>
  <c r="X938" i="1"/>
  <c r="W938" i="1"/>
  <c r="U1010" i="1"/>
  <c r="W1010" i="1"/>
  <c r="T1010" i="1"/>
  <c r="X1071" i="1"/>
  <c r="W1071" i="1"/>
  <c r="U1071" i="1"/>
  <c r="X1147" i="1"/>
  <c r="T1147" i="1"/>
  <c r="U1147" i="1"/>
  <c r="T1169" i="1"/>
  <c r="X1169" i="1"/>
  <c r="W1169" i="1"/>
  <c r="U1169" i="1"/>
  <c r="T115" i="1"/>
  <c r="U115" i="1"/>
  <c r="U356" i="1"/>
  <c r="X356" i="1"/>
  <c r="T535" i="1"/>
  <c r="U535" i="1"/>
  <c r="X563" i="1"/>
  <c r="W563" i="1"/>
  <c r="U563" i="1"/>
  <c r="T563" i="1"/>
  <c r="X578" i="1"/>
  <c r="T594" i="1"/>
  <c r="W594" i="1"/>
  <c r="U594" i="1"/>
  <c r="X659" i="1"/>
  <c r="T659" i="1"/>
  <c r="W713" i="1"/>
  <c r="X758" i="1"/>
  <c r="W758" i="1"/>
  <c r="U809" i="1"/>
  <c r="W809" i="1"/>
  <c r="X809" i="1"/>
  <c r="U857" i="1"/>
  <c r="W857" i="1"/>
  <c r="X857" i="1"/>
  <c r="T1252" i="1"/>
  <c r="X1252" i="1"/>
  <c r="W1252" i="1"/>
  <c r="U1252" i="1"/>
  <c r="W1432" i="1"/>
  <c r="T1432" i="1"/>
  <c r="T54" i="1"/>
  <c r="X110" i="1"/>
  <c r="T110" i="1"/>
  <c r="X800" i="1"/>
  <c r="U800" i="1"/>
  <c r="T800" i="1"/>
  <c r="X824" i="1"/>
  <c r="T824" i="1"/>
  <c r="W953" i="1"/>
  <c r="U953" i="1"/>
  <c r="X1186" i="1"/>
  <c r="W1186" i="1"/>
  <c r="W1675" i="1"/>
  <c r="X1675" i="1"/>
  <c r="T1677" i="1"/>
  <c r="X1677" i="1"/>
  <c r="U54" i="1"/>
  <c r="T61" i="1"/>
  <c r="W108" i="1"/>
  <c r="X115" i="1"/>
  <c r="U122" i="1"/>
  <c r="T184" i="1"/>
  <c r="W192" i="1"/>
  <c r="T209" i="1"/>
  <c r="X209" i="1"/>
  <c r="T230" i="1"/>
  <c r="X240" i="1"/>
  <c r="W262" i="1"/>
  <c r="X276" i="1"/>
  <c r="W281" i="1"/>
  <c r="T328" i="1"/>
  <c r="U338" i="1"/>
  <c r="U343" i="1"/>
  <c r="T370" i="1"/>
  <c r="T382" i="1"/>
  <c r="U390" i="1"/>
  <c r="W456" i="1"/>
  <c r="T456" i="1"/>
  <c r="U497" i="1"/>
  <c r="W519" i="1"/>
  <c r="T519" i="1"/>
  <c r="X535" i="1"/>
  <c r="W632" i="1"/>
  <c r="X632" i="1"/>
  <c r="U632" i="1"/>
  <c r="T953" i="1"/>
  <c r="X1025" i="1"/>
  <c r="W1025" i="1"/>
  <c r="T1025" i="1"/>
  <c r="U1025" i="1"/>
  <c r="X1090" i="1"/>
  <c r="W1090" i="1"/>
  <c r="W1504" i="1"/>
  <c r="X1504" i="1"/>
  <c r="U1504" i="1"/>
  <c r="T1504" i="1"/>
  <c r="X1934" i="1"/>
  <c r="T1934" i="1"/>
  <c r="U569" i="1"/>
  <c r="X569" i="1"/>
  <c r="X988" i="1"/>
  <c r="T988" i="1"/>
  <c r="W1120" i="1"/>
  <c r="X1120" i="1"/>
  <c r="T1120" i="1"/>
  <c r="U1867" i="1"/>
  <c r="X1867" i="1"/>
  <c r="W1867" i="1"/>
  <c r="T1867" i="1"/>
  <c r="T338" i="1"/>
  <c r="T390" i="1"/>
  <c r="W54" i="1"/>
  <c r="X138" i="1"/>
  <c r="W138" i="1"/>
  <c r="U138" i="1"/>
  <c r="U184" i="1"/>
  <c r="X192" i="1"/>
  <c r="U230" i="1"/>
  <c r="U271" i="1"/>
  <c r="X281" i="1"/>
  <c r="T325" i="1"/>
  <c r="W338" i="1"/>
  <c r="W343" i="1"/>
  <c r="W351" i="1"/>
  <c r="X351" i="1"/>
  <c r="U351" i="1"/>
  <c r="T351" i="1"/>
  <c r="W370" i="1"/>
  <c r="U382" i="1"/>
  <c r="W402" i="1"/>
  <c r="T439" i="1"/>
  <c r="W526" i="1"/>
  <c r="U528" i="1"/>
  <c r="T528" i="1"/>
  <c r="U582" i="1"/>
  <c r="X582" i="1"/>
  <c r="T582" i="1"/>
  <c r="W721" i="1"/>
  <c r="X721" i="1"/>
  <c r="U721" i="1"/>
  <c r="U793" i="1"/>
  <c r="X793" i="1"/>
  <c r="W793" i="1"/>
  <c r="U873" i="1"/>
  <c r="X873" i="1"/>
  <c r="W873" i="1"/>
  <c r="X1234" i="1"/>
  <c r="W1234" i="1"/>
  <c r="X1472" i="1"/>
  <c r="W1472" i="1"/>
  <c r="U1472" i="1"/>
  <c r="T1472" i="1"/>
  <c r="U1563" i="1"/>
  <c r="X1563" i="1"/>
  <c r="W1580" i="1"/>
  <c r="X1580" i="1"/>
  <c r="W1599" i="1"/>
  <c r="X1599" i="1"/>
  <c r="W1603" i="1"/>
  <c r="X1603" i="1"/>
  <c r="T1603" i="1"/>
  <c r="X1714" i="1"/>
  <c r="U1714" i="1"/>
  <c r="T1714" i="1"/>
  <c r="W1714" i="1"/>
  <c r="X1877" i="1"/>
  <c r="T1877" i="1"/>
  <c r="U1877" i="1"/>
  <c r="T187" i="1"/>
  <c r="W184" i="1"/>
  <c r="W230" i="1"/>
  <c r="W271" i="1"/>
  <c r="W325" i="1"/>
  <c r="X343" i="1"/>
  <c r="X370" i="1"/>
  <c r="W382" i="1"/>
  <c r="U439" i="1"/>
  <c r="W577" i="1"/>
  <c r="T577" i="1"/>
  <c r="T963" i="1"/>
  <c r="X963" i="1"/>
  <c r="W963" i="1"/>
  <c r="W1403" i="1"/>
  <c r="X1403" i="1"/>
  <c r="X1530" i="1"/>
  <c r="T1530" i="1"/>
  <c r="X1584" i="1"/>
  <c r="U1584" i="1"/>
  <c r="T361" i="1"/>
  <c r="X361" i="1"/>
  <c r="W361" i="1"/>
  <c r="U361" i="1"/>
  <c r="X454" i="1"/>
  <c r="U454" i="1"/>
  <c r="U697" i="1"/>
  <c r="X697" i="1"/>
  <c r="W697" i="1"/>
  <c r="T192" i="1"/>
  <c r="W488" i="1"/>
  <c r="U488" i="1"/>
  <c r="T488" i="1"/>
  <c r="T526" i="1"/>
  <c r="U526" i="1"/>
  <c r="X540" i="1"/>
  <c r="U540" i="1"/>
  <c r="T138" i="1"/>
  <c r="W203" i="1"/>
  <c r="U203" i="1"/>
  <c r="X261" i="1"/>
  <c r="W261" i="1"/>
  <c r="X271" i="1"/>
  <c r="X308" i="1"/>
  <c r="W308" i="1"/>
  <c r="X325" i="1"/>
  <c r="W439" i="1"/>
  <c r="X451" i="1"/>
  <c r="T451" i="1"/>
  <c r="W584" i="1"/>
  <c r="X584" i="1"/>
  <c r="T584" i="1"/>
  <c r="W593" i="1"/>
  <c r="T593" i="1"/>
  <c r="T875" i="1"/>
  <c r="U875" i="1"/>
  <c r="W875" i="1"/>
  <c r="X1007" i="1"/>
  <c r="W1007" i="1"/>
  <c r="T1201" i="1"/>
  <c r="X1201" i="1"/>
  <c r="W1201" i="1"/>
  <c r="U1201" i="1"/>
  <c r="W13" i="1"/>
  <c r="U70" i="1"/>
  <c r="T91" i="1"/>
  <c r="X379" i="1"/>
  <c r="W379" i="1"/>
  <c r="T379" i="1"/>
  <c r="W472" i="1"/>
  <c r="U472" i="1"/>
  <c r="T494" i="1"/>
  <c r="U494" i="1"/>
  <c r="U521" i="1"/>
  <c r="X521" i="1"/>
  <c r="W521" i="1"/>
  <c r="U553" i="1"/>
  <c r="X553" i="1"/>
  <c r="X593" i="1"/>
  <c r="W696" i="1"/>
  <c r="T696" i="1"/>
  <c r="W701" i="1"/>
  <c r="T701" i="1"/>
  <c r="W817" i="1"/>
  <c r="U817" i="1"/>
  <c r="X817" i="1"/>
  <c r="X832" i="1"/>
  <c r="U832" i="1"/>
  <c r="T832" i="1"/>
  <c r="X896" i="1"/>
  <c r="U896" i="1"/>
  <c r="T896" i="1"/>
  <c r="U965" i="1"/>
  <c r="X965" i="1"/>
  <c r="W965" i="1"/>
  <c r="U1424" i="1"/>
  <c r="W1424" i="1"/>
  <c r="W75" i="1"/>
  <c r="U75" i="1"/>
  <c r="T75" i="1"/>
  <c r="W81" i="1"/>
  <c r="U102" i="1"/>
  <c r="T107" i="1"/>
  <c r="U150" i="1"/>
  <c r="U166" i="1"/>
  <c r="W229" i="1"/>
  <c r="W234" i="1"/>
  <c r="T320" i="1"/>
  <c r="T348" i="1"/>
  <c r="T429" i="1"/>
  <c r="T455" i="1"/>
  <c r="W455" i="1"/>
  <c r="T462" i="1"/>
  <c r="X462" i="1"/>
  <c r="W465" i="1"/>
  <c r="U525" i="1"/>
  <c r="T525" i="1"/>
  <c r="X525" i="1"/>
  <c r="U550" i="1"/>
  <c r="W550" i="1"/>
  <c r="T631" i="1"/>
  <c r="X631" i="1"/>
  <c r="X647" i="1"/>
  <c r="T647" i="1"/>
  <c r="W801" i="1"/>
  <c r="X801" i="1"/>
  <c r="U801" i="1"/>
  <c r="X812" i="1"/>
  <c r="W812" i="1"/>
  <c r="U825" i="1"/>
  <c r="X825" i="1"/>
  <c r="W825" i="1"/>
  <c r="U987" i="1"/>
  <c r="X987" i="1"/>
  <c r="W987" i="1"/>
  <c r="T1089" i="1"/>
  <c r="X1089" i="1"/>
  <c r="T1387" i="1"/>
  <c r="X1387" i="1"/>
  <c r="U1387" i="1"/>
  <c r="W1387" i="1"/>
  <c r="W1664" i="1"/>
  <c r="X1664" i="1"/>
  <c r="X218" i="1"/>
  <c r="W218" i="1"/>
  <c r="U218" i="1"/>
  <c r="W504" i="1"/>
  <c r="X504" i="1"/>
  <c r="U504" i="1"/>
  <c r="W513" i="1"/>
  <c r="X513" i="1"/>
  <c r="U513" i="1"/>
  <c r="U617" i="1"/>
  <c r="X617" i="1"/>
  <c r="W617" i="1"/>
  <c r="X742" i="1"/>
  <c r="W742" i="1"/>
  <c r="W865" i="1"/>
  <c r="X865" i="1"/>
  <c r="W925" i="1"/>
  <c r="U925" i="1"/>
  <c r="T925" i="1"/>
  <c r="T1366" i="1"/>
  <c r="X1366" i="1"/>
  <c r="W1366" i="1"/>
  <c r="U1366" i="1"/>
  <c r="U1932" i="1"/>
  <c r="X1932" i="1"/>
  <c r="W1932" i="1"/>
  <c r="T402" i="1"/>
  <c r="U402" i="1"/>
  <c r="X95" i="1"/>
  <c r="T95" i="1"/>
  <c r="U196" i="1"/>
  <c r="X196" i="1"/>
  <c r="W196" i="1"/>
  <c r="U256" i="1"/>
  <c r="W256" i="1"/>
  <c r="T256" i="1"/>
  <c r="T345" i="1"/>
  <c r="U345" i="1"/>
  <c r="T446" i="1"/>
  <c r="W446" i="1"/>
  <c r="W481" i="1"/>
  <c r="U481" i="1"/>
  <c r="T481" i="1"/>
  <c r="W616" i="1"/>
  <c r="X616" i="1"/>
  <c r="U616" i="1"/>
  <c r="T616" i="1"/>
  <c r="X627" i="1"/>
  <c r="U627" i="1"/>
  <c r="T627" i="1"/>
  <c r="U665" i="1"/>
  <c r="W665" i="1"/>
  <c r="W902" i="1"/>
  <c r="X902" i="1"/>
  <c r="U902" i="1"/>
  <c r="U930" i="1"/>
  <c r="T930" i="1"/>
  <c r="X937" i="1"/>
  <c r="T937" i="1"/>
  <c r="X952" i="1"/>
  <c r="T952" i="1"/>
  <c r="W952" i="1"/>
  <c r="W985" i="1"/>
  <c r="X985" i="1"/>
  <c r="X998" i="1"/>
  <c r="U998" i="1"/>
  <c r="T998" i="1"/>
  <c r="X1910" i="1"/>
  <c r="U1910" i="1"/>
  <c r="T1921" i="1"/>
  <c r="W1921" i="1"/>
  <c r="U1921" i="1"/>
  <c r="X1921" i="1"/>
  <c r="U17" i="1"/>
  <c r="T33" i="1"/>
  <c r="X81" i="1"/>
  <c r="W102" i="1"/>
  <c r="U107" i="1"/>
  <c r="W123" i="1"/>
  <c r="U123" i="1"/>
  <c r="T123" i="1"/>
  <c r="W150" i="1"/>
  <c r="U161" i="1"/>
  <c r="W166" i="1"/>
  <c r="X229" i="1"/>
  <c r="X256" i="1"/>
  <c r="T303" i="1"/>
  <c r="U320" i="1"/>
  <c r="T334" i="1"/>
  <c r="W345" i="1"/>
  <c r="W348" i="1"/>
  <c r="X429" i="1"/>
  <c r="U446" i="1"/>
  <c r="X465" i="1"/>
  <c r="T550" i="1"/>
  <c r="W568" i="1"/>
  <c r="T568" i="1"/>
  <c r="W627" i="1"/>
  <c r="U649" i="1"/>
  <c r="X649" i="1"/>
  <c r="W649" i="1"/>
  <c r="W667" i="1"/>
  <c r="U667" i="1"/>
  <c r="U761" i="1"/>
  <c r="W761" i="1"/>
  <c r="U889" i="1"/>
  <c r="X889" i="1"/>
  <c r="W889" i="1"/>
  <c r="W930" i="1"/>
  <c r="W934" i="1"/>
  <c r="U934" i="1"/>
  <c r="T934" i="1"/>
  <c r="U956" i="1"/>
  <c r="W956" i="1"/>
  <c r="X956" i="1"/>
  <c r="W998" i="1"/>
  <c r="T1283" i="1"/>
  <c r="W1283" i="1"/>
  <c r="U1283" i="1"/>
  <c r="T1499" i="1"/>
  <c r="U1499" i="1"/>
  <c r="W10" i="1"/>
  <c r="W17" i="1"/>
  <c r="X90" i="1"/>
  <c r="U90" i="1"/>
  <c r="T90" i="1"/>
  <c r="U145" i="1"/>
  <c r="W161" i="1"/>
  <c r="T245" i="1"/>
  <c r="X245" i="1"/>
  <c r="W245" i="1"/>
  <c r="T282" i="1"/>
  <c r="X282" i="1"/>
  <c r="W282" i="1"/>
  <c r="W287" i="1"/>
  <c r="U287" i="1"/>
  <c r="T287" i="1"/>
  <c r="U303" i="1"/>
  <c r="X320" i="1"/>
  <c r="U334" i="1"/>
  <c r="X345" i="1"/>
  <c r="X348" i="1"/>
  <c r="U448" i="1"/>
  <c r="U455" i="1"/>
  <c r="U462" i="1"/>
  <c r="U467" i="1"/>
  <c r="W525" i="1"/>
  <c r="W680" i="1"/>
  <c r="U680" i="1"/>
  <c r="T680" i="1"/>
  <c r="T891" i="1"/>
  <c r="W891" i="1"/>
  <c r="U891" i="1"/>
  <c r="T906" i="1"/>
  <c r="W906" i="1"/>
  <c r="U906" i="1"/>
  <c r="T1185" i="1"/>
  <c r="X1185" i="1"/>
  <c r="W1185" i="1"/>
  <c r="U1185" i="1"/>
  <c r="X1283" i="1"/>
  <c r="W753" i="1"/>
  <c r="U753" i="1"/>
  <c r="T779" i="1"/>
  <c r="U779" i="1"/>
  <c r="X848" i="1"/>
  <c r="T848" i="1"/>
  <c r="T1040" i="1"/>
  <c r="W1040" i="1"/>
  <c r="X1170" i="1"/>
  <c r="W1170" i="1"/>
  <c r="W1174" i="1"/>
  <c r="U1174" i="1"/>
  <c r="X1183" i="1"/>
  <c r="W1183" i="1"/>
  <c r="W1286" i="1"/>
  <c r="X1286" i="1"/>
  <c r="U1286" i="1"/>
  <c r="X1546" i="1"/>
  <c r="T1546" i="1"/>
  <c r="U1690" i="1"/>
  <c r="X1690" i="1"/>
  <c r="W1690" i="1"/>
  <c r="T1745" i="1"/>
  <c r="W1745" i="1"/>
  <c r="U1745" i="1"/>
  <c r="X1745" i="1"/>
  <c r="U1803" i="1"/>
  <c r="X1803" i="1"/>
  <c r="W1803" i="1"/>
  <c r="W1895" i="1"/>
  <c r="X1895" i="1"/>
  <c r="T1895" i="1"/>
  <c r="W1899" i="1"/>
  <c r="X1899" i="1"/>
  <c r="U1899" i="1"/>
  <c r="T1899" i="1"/>
  <c r="W537" i="1"/>
  <c r="X552" i="1"/>
  <c r="T638" i="1"/>
  <c r="W638" i="1"/>
  <c r="T673" i="1"/>
  <c r="X753" i="1"/>
  <c r="W776" i="1"/>
  <c r="X776" i="1"/>
  <c r="W779" i="1"/>
  <c r="T795" i="1"/>
  <c r="W795" i="1"/>
  <c r="T816" i="1"/>
  <c r="U848" i="1"/>
  <c r="X908" i="1"/>
  <c r="U908" i="1"/>
  <c r="T913" i="1"/>
  <c r="U949" i="1"/>
  <c r="T967" i="1"/>
  <c r="X967" i="1"/>
  <c r="T971" i="1"/>
  <c r="U971" i="1"/>
  <c r="T1006" i="1"/>
  <c r="W1152" i="1"/>
  <c r="U1152" i="1"/>
  <c r="U1494" i="1"/>
  <c r="T1494" i="1"/>
  <c r="X1494" i="1"/>
  <c r="U633" i="1"/>
  <c r="X633" i="1"/>
  <c r="U841" i="1"/>
  <c r="X841" i="1"/>
  <c r="X872" i="1"/>
  <c r="T872" i="1"/>
  <c r="W949" i="1"/>
  <c r="X983" i="1"/>
  <c r="U994" i="1"/>
  <c r="X994" i="1"/>
  <c r="W1006" i="1"/>
  <c r="U1040" i="1"/>
  <c r="T1062" i="1"/>
  <c r="X1062" i="1"/>
  <c r="W1062" i="1"/>
  <c r="T1286" i="1"/>
  <c r="W1322" i="1"/>
  <c r="T1322" i="1"/>
  <c r="X1350" i="1"/>
  <c r="T1350" i="1"/>
  <c r="U1350" i="1"/>
  <c r="U1884" i="1"/>
  <c r="W1884" i="1"/>
  <c r="X1884" i="1"/>
  <c r="X487" i="1"/>
  <c r="W601" i="1"/>
  <c r="X606" i="1"/>
  <c r="T611" i="1"/>
  <c r="W633" i="1"/>
  <c r="X638" i="1"/>
  <c r="T643" i="1"/>
  <c r="X648" i="1"/>
  <c r="X673" i="1"/>
  <c r="T728" i="1"/>
  <c r="U731" i="1"/>
  <c r="W769" i="1"/>
  <c r="U769" i="1"/>
  <c r="U811" i="1"/>
  <c r="W841" i="1"/>
  <c r="W881" i="1"/>
  <c r="X881" i="1"/>
  <c r="T901" i="1"/>
  <c r="X1044" i="1"/>
  <c r="U1044" i="1"/>
  <c r="T1088" i="1"/>
  <c r="U1088" i="1"/>
  <c r="W1110" i="1"/>
  <c r="U1110" i="1"/>
  <c r="T1110" i="1"/>
  <c r="U1178" i="1"/>
  <c r="X1178" i="1"/>
  <c r="W1178" i="1"/>
  <c r="W1227" i="1"/>
  <c r="X1227" i="1"/>
  <c r="X1446" i="1"/>
  <c r="T1446" i="1"/>
  <c r="W1446" i="1"/>
  <c r="W1494" i="1"/>
  <c r="W1526" i="1"/>
  <c r="X1526" i="1"/>
  <c r="U1526" i="1"/>
  <c r="T1526" i="1"/>
  <c r="T1661" i="1"/>
  <c r="X1661" i="1"/>
  <c r="U1661" i="1"/>
  <c r="W662" i="1"/>
  <c r="W792" i="1"/>
  <c r="T792" i="1"/>
  <c r="W843" i="1"/>
  <c r="U978" i="1"/>
  <c r="X978" i="1"/>
  <c r="T978" i="1"/>
  <c r="W1017" i="1"/>
  <c r="T1017" i="1"/>
  <c r="U1136" i="1"/>
  <c r="X1136" i="1"/>
  <c r="X1141" i="1"/>
  <c r="W1141" i="1"/>
  <c r="U1354" i="1"/>
  <c r="T1354" i="1"/>
  <c r="W1543" i="1"/>
  <c r="X1543" i="1"/>
  <c r="U1852" i="1"/>
  <c r="X1852" i="1"/>
  <c r="W1852" i="1"/>
  <c r="X657" i="1"/>
  <c r="W980" i="1"/>
  <c r="T1233" i="1"/>
  <c r="X1233" i="1"/>
  <c r="W1233" i="1"/>
  <c r="U1233" i="1"/>
  <c r="X1302" i="1"/>
  <c r="T1302" i="1"/>
  <c r="W1302" i="1"/>
  <c r="T1456" i="1"/>
  <c r="X1456" i="1"/>
  <c r="U1456" i="1"/>
  <c r="X1536" i="1"/>
  <c r="W1536" i="1"/>
  <c r="U1536" i="1"/>
  <c r="T1536" i="1"/>
  <c r="W1558" i="1"/>
  <c r="U1558" i="1"/>
  <c r="T1558" i="1"/>
  <c r="X1626" i="1"/>
  <c r="T1626" i="1"/>
  <c r="X1744" i="1"/>
  <c r="T1744" i="1"/>
  <c r="U1744" i="1"/>
  <c r="T840" i="1"/>
  <c r="X984" i="1"/>
  <c r="T984" i="1"/>
  <c r="X1041" i="1"/>
  <c r="W1041" i="1"/>
  <c r="X1094" i="1"/>
  <c r="W1094" i="1"/>
  <c r="T1094" i="1"/>
  <c r="T1105" i="1"/>
  <c r="X1105" i="1"/>
  <c r="W1105" i="1"/>
  <c r="U1105" i="1"/>
  <c r="X1215" i="1"/>
  <c r="T1215" i="1"/>
  <c r="W1274" i="1"/>
  <c r="X1274" i="1"/>
  <c r="U1274" i="1"/>
  <c r="W1347" i="1"/>
  <c r="X1347" i="1"/>
  <c r="U1347" i="1"/>
  <c r="T1347" i="1"/>
  <c r="U1398" i="1"/>
  <c r="X1398" i="1"/>
  <c r="W1398" i="1"/>
  <c r="T1398" i="1"/>
  <c r="X1558" i="1"/>
  <c r="W1628" i="1"/>
  <c r="X1628" i="1"/>
  <c r="T1628" i="1"/>
  <c r="U678" i="1"/>
  <c r="X678" i="1"/>
  <c r="T686" i="1"/>
  <c r="W686" i="1"/>
  <c r="W744" i="1"/>
  <c r="U744" i="1"/>
  <c r="W849" i="1"/>
  <c r="X849" i="1"/>
  <c r="U849" i="1"/>
  <c r="U914" i="1"/>
  <c r="X914" i="1"/>
  <c r="T993" i="1"/>
  <c r="X1000" i="1"/>
  <c r="U1000" i="1"/>
  <c r="U1094" i="1"/>
  <c r="T1131" i="1"/>
  <c r="U1131" i="1"/>
  <c r="X1222" i="1"/>
  <c r="W1222" i="1"/>
  <c r="U1222" i="1"/>
  <c r="T1222" i="1"/>
  <c r="W1278" i="1"/>
  <c r="X1278" i="1"/>
  <c r="U1278" i="1"/>
  <c r="U1302" i="1"/>
  <c r="W1400" i="1"/>
  <c r="T1400" i="1"/>
  <c r="W1435" i="1"/>
  <c r="X1435" i="1"/>
  <c r="W1456" i="1"/>
  <c r="T1471" i="1"/>
  <c r="X1471" i="1"/>
  <c r="X1780" i="1"/>
  <c r="U1780" i="1"/>
  <c r="T1780" i="1"/>
  <c r="W503" i="1"/>
  <c r="X558" i="1"/>
  <c r="U567" i="1"/>
  <c r="X585" i="1"/>
  <c r="T678" i="1"/>
  <c r="X681" i="1"/>
  <c r="U686" i="1"/>
  <c r="U705" i="1"/>
  <c r="U712" i="1"/>
  <c r="W715" i="1"/>
  <c r="X737" i="1"/>
  <c r="X744" i="1"/>
  <c r="X833" i="1"/>
  <c r="T864" i="1"/>
  <c r="U880" i="1"/>
  <c r="W1000" i="1"/>
  <c r="T1067" i="1"/>
  <c r="U1067" i="1"/>
  <c r="X1115" i="1"/>
  <c r="W1115" i="1"/>
  <c r="U1115" i="1"/>
  <c r="T1206" i="1"/>
  <c r="U1206" i="1"/>
  <c r="X1206" i="1"/>
  <c r="U1265" i="1"/>
  <c r="X1265" i="1"/>
  <c r="W1265" i="1"/>
  <c r="T1265" i="1"/>
  <c r="T1267" i="1"/>
  <c r="U1267" i="1"/>
  <c r="W1371" i="1"/>
  <c r="X1371" i="1"/>
  <c r="X1406" i="1"/>
  <c r="U1406" i="1"/>
  <c r="X1562" i="1"/>
  <c r="T1562" i="1"/>
  <c r="T1645" i="1"/>
  <c r="X1645" i="1"/>
  <c r="X1670" i="1"/>
  <c r="W1670" i="1"/>
  <c r="U1674" i="1"/>
  <c r="W1674" i="1"/>
  <c r="X1674" i="1"/>
  <c r="T1674" i="1"/>
  <c r="U1676" i="1"/>
  <c r="X1676" i="1"/>
  <c r="T1676" i="1"/>
  <c r="X1680" i="1"/>
  <c r="U1680" i="1"/>
  <c r="X1726" i="1"/>
  <c r="W1726" i="1"/>
  <c r="U1726" i="1"/>
  <c r="T1726" i="1"/>
  <c r="U1834" i="1"/>
  <c r="X1834" i="1"/>
  <c r="T1834" i="1"/>
  <c r="W1834" i="1"/>
  <c r="W1931" i="1"/>
  <c r="X1931" i="1"/>
  <c r="U1931" i="1"/>
  <c r="T1931" i="1"/>
  <c r="X503" i="1"/>
  <c r="W567" i="1"/>
  <c r="W678" i="1"/>
  <c r="X686" i="1"/>
  <c r="X705" i="1"/>
  <c r="X712" i="1"/>
  <c r="W760" i="1"/>
  <c r="U760" i="1"/>
  <c r="W777" i="1"/>
  <c r="U864" i="1"/>
  <c r="T918" i="1"/>
  <c r="X1004" i="1"/>
  <c r="W1004" i="1"/>
  <c r="T1004" i="1"/>
  <c r="W1020" i="1"/>
  <c r="X1020" i="1"/>
  <c r="T1153" i="1"/>
  <c r="W1153" i="1"/>
  <c r="X1153" i="1"/>
  <c r="U1153" i="1"/>
  <c r="X1462" i="1"/>
  <c r="W1462" i="1"/>
  <c r="U1462" i="1"/>
  <c r="T1462" i="1"/>
  <c r="U1509" i="1"/>
  <c r="T1509" i="1"/>
  <c r="X1544" i="1"/>
  <c r="W1544" i="1"/>
  <c r="X1553" i="1"/>
  <c r="U1553" i="1"/>
  <c r="X1711" i="1"/>
  <c r="T1711" i="1"/>
  <c r="W1711" i="1"/>
  <c r="W1756" i="1"/>
  <c r="X1756" i="1"/>
  <c r="W1771" i="1"/>
  <c r="U1771" i="1"/>
  <c r="X1771" i="1"/>
  <c r="T1771" i="1"/>
  <c r="U318" i="1"/>
  <c r="X567" i="1"/>
  <c r="X784" i="1"/>
  <c r="U784" i="1"/>
  <c r="U1047" i="1"/>
  <c r="X1060" i="1"/>
  <c r="W1060" i="1"/>
  <c r="W1067" i="1"/>
  <c r="X1078" i="1"/>
  <c r="U1078" i="1"/>
  <c r="X1104" i="1"/>
  <c r="U1104" i="1"/>
  <c r="T1115" i="1"/>
  <c r="T1137" i="1"/>
  <c r="U1137" i="1"/>
  <c r="X1137" i="1"/>
  <c r="X1142" i="1"/>
  <c r="W1142" i="1"/>
  <c r="U1142" i="1"/>
  <c r="T1142" i="1"/>
  <c r="W1206" i="1"/>
  <c r="X1579" i="1"/>
  <c r="W1579" i="1"/>
  <c r="U1579" i="1"/>
  <c r="T1579" i="1"/>
  <c r="T1581" i="1"/>
  <c r="X1581" i="1"/>
  <c r="X1600" i="1"/>
  <c r="W1600" i="1"/>
  <c r="X1422" i="1"/>
  <c r="W1422" i="1"/>
  <c r="U1692" i="1"/>
  <c r="T1692" i="1"/>
  <c r="X1782" i="1"/>
  <c r="U1782" i="1"/>
  <c r="W1782" i="1"/>
  <c r="X1854" i="1"/>
  <c r="T1854" i="1"/>
  <c r="X1925" i="1"/>
  <c r="U1925" i="1"/>
  <c r="W1980" i="1"/>
  <c r="X1980" i="1"/>
  <c r="T1980" i="1"/>
  <c r="W1218" i="1"/>
  <c r="W1244" i="1"/>
  <c r="U1244" i="1"/>
  <c r="W1364" i="1"/>
  <c r="U1515" i="1"/>
  <c r="T1574" i="1"/>
  <c r="T1321" i="1"/>
  <c r="U1321" i="1"/>
  <c r="U1374" i="1"/>
  <c r="T1422" i="1"/>
  <c r="T1486" i="1"/>
  <c r="W1515" i="1"/>
  <c r="U1574" i="1"/>
  <c r="X1602" i="1"/>
  <c r="T1602" i="1"/>
  <c r="U1602" i="1"/>
  <c r="W1618" i="1"/>
  <c r="X1692" i="1"/>
  <c r="X1698" i="1"/>
  <c r="U1698" i="1"/>
  <c r="W1729" i="1"/>
  <c r="X1742" i="1"/>
  <c r="W1742" i="1"/>
  <c r="T1782" i="1"/>
  <c r="U1836" i="1"/>
  <c r="W1836" i="1"/>
  <c r="W1888" i="1"/>
  <c r="U1888" i="1"/>
  <c r="T1925" i="1"/>
  <c r="X1168" i="1"/>
  <c r="W1168" i="1"/>
  <c r="T1205" i="1"/>
  <c r="X1205" i="1"/>
  <c r="W1299" i="1"/>
  <c r="T1299" i="1"/>
  <c r="X1326" i="1"/>
  <c r="T1326" i="1"/>
  <c r="U1376" i="1"/>
  <c r="X1376" i="1"/>
  <c r="U1422" i="1"/>
  <c r="X1515" i="1"/>
  <c r="W1574" i="1"/>
  <c r="U1802" i="1"/>
  <c r="T1802" i="1"/>
  <c r="T1807" i="1"/>
  <c r="W1807" i="1"/>
  <c r="X1807" i="1"/>
  <c r="W1829" i="1"/>
  <c r="T1829" i="1"/>
  <c r="W1847" i="1"/>
  <c r="T1847" i="1"/>
  <c r="X1847" i="1"/>
  <c r="X1886" i="1"/>
  <c r="T1886" i="1"/>
  <c r="U1916" i="1"/>
  <c r="X1916" i="1"/>
  <c r="W1916" i="1"/>
  <c r="W1927" i="1"/>
  <c r="X1927" i="1"/>
  <c r="T1927" i="1"/>
  <c r="U1953" i="1"/>
  <c r="X1953" i="1"/>
  <c r="W1154" i="1"/>
  <c r="T1168" i="1"/>
  <c r="W1205" i="1"/>
  <c r="X1241" i="1"/>
  <c r="T1241" i="1"/>
  <c r="X1244" i="1"/>
  <c r="T1260" i="1"/>
  <c r="U1270" i="1"/>
  <c r="W1369" i="1"/>
  <c r="T1376" i="1"/>
  <c r="X1417" i="1"/>
  <c r="T1450" i="1"/>
  <c r="W1467" i="1"/>
  <c r="W1586" i="1"/>
  <c r="W1602" i="1"/>
  <c r="T1698" i="1"/>
  <c r="X1737" i="1"/>
  <c r="U1737" i="1"/>
  <c r="U1764" i="1"/>
  <c r="X1766" i="1"/>
  <c r="W1766" i="1"/>
  <c r="U1807" i="1"/>
  <c r="X1829" i="1"/>
  <c r="W1831" i="1"/>
  <c r="T1831" i="1"/>
  <c r="X1836" i="1"/>
  <c r="W1953" i="1"/>
  <c r="T1973" i="1"/>
  <c r="W1973" i="1"/>
  <c r="U1973" i="1"/>
  <c r="W1376" i="1"/>
  <c r="U1419" i="1"/>
  <c r="T1483" i="1"/>
  <c r="W1483" i="1"/>
  <c r="T1488" i="1"/>
  <c r="T1502" i="1"/>
  <c r="U1569" i="1"/>
  <c r="X1748" i="1"/>
  <c r="U1748" i="1"/>
  <c r="T1748" i="1"/>
  <c r="X1802" i="1"/>
  <c r="X1909" i="1"/>
  <c r="U1909" i="1"/>
  <c r="T1909" i="1"/>
  <c r="X1973" i="1"/>
  <c r="U1241" i="1"/>
  <c r="X1260" i="1"/>
  <c r="X1358" i="1"/>
  <c r="T1358" i="1"/>
  <c r="W1419" i="1"/>
  <c r="W1488" i="1"/>
  <c r="X1658" i="1"/>
  <c r="T1658" i="1"/>
  <c r="W1658" i="1"/>
  <c r="U1820" i="1"/>
  <c r="W1820" i="1"/>
  <c r="X1831" i="1"/>
  <c r="X1840" i="1"/>
  <c r="T1840" i="1"/>
  <c r="U1868" i="1"/>
  <c r="W1868" i="1"/>
  <c r="W1948" i="1"/>
  <c r="X1948" i="1"/>
  <c r="X87" i="2"/>
  <c r="T87" i="2"/>
  <c r="W1253" i="1"/>
  <c r="X1337" i="1"/>
  <c r="X1419" i="1"/>
  <c r="U1438" i="1"/>
  <c r="U1478" i="1"/>
  <c r="X1478" i="1"/>
  <c r="U1483" i="1"/>
  <c r="X1488" i="1"/>
  <c r="U1613" i="1"/>
  <c r="W1653" i="1"/>
  <c r="X1728" i="1"/>
  <c r="U1728" i="1"/>
  <c r="W1748" i="1"/>
  <c r="X1750" i="1"/>
  <c r="W1750" i="1"/>
  <c r="X1820" i="1"/>
  <c r="X1824" i="1"/>
  <c r="T1824" i="1"/>
  <c r="W1824" i="1"/>
  <c r="W1840" i="1"/>
  <c r="U1883" i="1"/>
  <c r="X1883" i="1"/>
  <c r="W1883" i="1"/>
  <c r="T1883" i="1"/>
  <c r="W1911" i="1"/>
  <c r="X1911" i="1"/>
  <c r="T1911" i="1"/>
  <c r="X2001" i="1"/>
  <c r="W2001" i="1"/>
  <c r="W72" i="2"/>
  <c r="X72" i="2"/>
  <c r="T1243" i="1"/>
  <c r="X1243" i="1"/>
  <c r="U1298" i="1"/>
  <c r="T1298" i="1"/>
  <c r="X1298" i="1"/>
  <c r="U1846" i="1"/>
  <c r="X1846" i="1"/>
  <c r="W1846" i="1"/>
  <c r="U1915" i="1"/>
  <c r="X1915" i="1"/>
  <c r="T1937" i="1"/>
  <c r="X1937" i="1"/>
  <c r="W1937" i="1"/>
  <c r="X1966" i="1"/>
  <c r="T1966" i="1"/>
  <c r="T1121" i="1"/>
  <c r="U1121" i="1"/>
  <c r="U1243" i="1"/>
  <c r="X1284" i="1"/>
  <c r="W1296" i="1"/>
  <c r="T1334" i="1"/>
  <c r="U1339" i="1"/>
  <c r="T1440" i="1"/>
  <c r="X1559" i="1"/>
  <c r="X1640" i="1"/>
  <c r="U1752" i="1"/>
  <c r="T1752" i="1"/>
  <c r="X1861" i="1"/>
  <c r="U1861" i="1"/>
  <c r="X1902" i="1"/>
  <c r="T1902" i="1"/>
  <c r="T1915" i="1"/>
  <c r="U1937" i="1"/>
  <c r="U1966" i="1"/>
  <c r="X1985" i="1"/>
  <c r="W1985" i="1"/>
  <c r="X1226" i="1"/>
  <c r="T1226" i="1"/>
  <c r="W1231" i="1"/>
  <c r="W1243" i="1"/>
  <c r="W1298" i="1"/>
  <c r="U1334" i="1"/>
  <c r="W1339" i="1"/>
  <c r="U1362" i="1"/>
  <c r="W1362" i="1"/>
  <c r="U1440" i="1"/>
  <c r="U1568" i="1"/>
  <c r="X1568" i="1"/>
  <c r="X1633" i="1"/>
  <c r="T1655" i="1"/>
  <c r="X1682" i="1"/>
  <c r="U1682" i="1"/>
  <c r="X1712" i="1"/>
  <c r="T1712" i="1"/>
  <c r="X1734" i="1"/>
  <c r="T1734" i="1"/>
  <c r="W1799" i="1"/>
  <c r="X1799" i="1"/>
  <c r="W1815" i="1"/>
  <c r="T1815" i="1"/>
  <c r="T1846" i="1"/>
  <c r="U1900" i="1"/>
  <c r="X1900" i="1"/>
  <c r="W1900" i="1"/>
  <c r="X1959" i="1"/>
  <c r="T1959" i="1"/>
  <c r="U1963" i="1"/>
  <c r="W1963" i="1"/>
  <c r="W1989" i="1"/>
  <c r="U1989" i="1"/>
  <c r="X1034" i="1"/>
  <c r="W1073" i="1"/>
  <c r="X1121" i="1"/>
  <c r="T1158" i="1"/>
  <c r="W1194" i="1"/>
  <c r="W1216" i="1"/>
  <c r="U1238" i="1"/>
  <c r="U1291" i="1"/>
  <c r="T1307" i="1"/>
  <c r="W1334" i="1"/>
  <c r="X1339" i="1"/>
  <c r="T1365" i="1"/>
  <c r="U1382" i="1"/>
  <c r="T1416" i="1"/>
  <c r="U1430" i="1"/>
  <c r="X1433" i="1"/>
  <c r="T1568" i="1"/>
  <c r="U1596" i="1"/>
  <c r="X1608" i="1"/>
  <c r="U1655" i="1"/>
  <c r="W1723" i="1"/>
  <c r="X1723" i="1"/>
  <c r="W1752" i="1"/>
  <c r="X1815" i="1"/>
  <c r="X1835" i="1"/>
  <c r="T1861" i="1"/>
  <c r="U1959" i="1"/>
  <c r="W24" i="2"/>
  <c r="X24" i="2"/>
  <c r="W1158" i="1"/>
  <c r="W1189" i="1"/>
  <c r="W1226" i="1"/>
  <c r="T1295" i="1"/>
  <c r="X1362" i="1"/>
  <c r="T1394" i="1"/>
  <c r="X1652" i="1"/>
  <c r="W1682" i="1"/>
  <c r="W1712" i="1"/>
  <c r="W1943" i="1"/>
  <c r="X1943" i="1"/>
  <c r="U1943" i="1"/>
  <c r="T1943" i="1"/>
  <c r="X1963" i="1"/>
  <c r="X1989" i="1"/>
  <c r="U1052" i="1"/>
  <c r="W1052" i="1"/>
  <c r="T1401" i="1"/>
  <c r="W1401" i="1"/>
  <c r="U1632" i="1"/>
  <c r="W1632" i="1"/>
  <c r="X1776" i="1"/>
  <c r="W1776" i="1"/>
  <c r="U1776" i="1"/>
  <c r="T1841" i="1"/>
  <c r="X1841" i="1"/>
  <c r="U1841" i="1"/>
  <c r="W1947" i="1"/>
  <c r="U1947" i="1"/>
  <c r="T1947" i="1"/>
  <c r="X1991" i="1"/>
  <c r="T1991" i="1"/>
  <c r="T1314" i="1"/>
  <c r="X1941" i="1"/>
  <c r="U1941" i="1"/>
  <c r="T1995" i="1"/>
  <c r="X39" i="2"/>
  <c r="T39" i="2"/>
  <c r="U30" i="2"/>
  <c r="X56" i="2"/>
  <c r="T69" i="2"/>
  <c r="X98" i="2"/>
  <c r="U69" i="2"/>
  <c r="X1808" i="1"/>
  <c r="U1808" i="1"/>
  <c r="W1957" i="1"/>
  <c r="X1957" i="1"/>
  <c r="X8" i="2"/>
  <c r="T23" i="2"/>
  <c r="X69" i="2"/>
  <c r="U23" i="2"/>
  <c r="X1812" i="1"/>
  <c r="U1812" i="1"/>
  <c r="U1942" i="1"/>
  <c r="W1964" i="1"/>
  <c r="X1964" i="1"/>
  <c r="X55" i="2"/>
  <c r="U55" i="2"/>
  <c r="U71" i="2"/>
  <c r="X88" i="2"/>
  <c r="U99" i="2"/>
  <c r="W99" i="2"/>
  <c r="G78" i="5"/>
  <c r="G115" i="5"/>
  <c r="G118" i="5"/>
  <c r="G129" i="5"/>
  <c r="G168" i="5"/>
  <c r="G297" i="5"/>
  <c r="G365" i="5"/>
  <c r="G371" i="5"/>
  <c r="G385" i="5"/>
  <c r="G434" i="5"/>
  <c r="G525" i="5"/>
  <c r="G550" i="5"/>
  <c r="G563" i="5"/>
  <c r="G604" i="5"/>
  <c r="J699" i="5"/>
  <c r="I699" i="5" s="1"/>
  <c r="G699" i="5"/>
  <c r="G758" i="5"/>
  <c r="G822" i="5"/>
  <c r="J2362" i="5"/>
  <c r="I2362" i="5" s="1"/>
  <c r="G2362" i="5"/>
  <c r="J58" i="5"/>
  <c r="I58" i="5" s="1"/>
  <c r="J156" i="5"/>
  <c r="I156" i="5" s="1"/>
  <c r="J159" i="5"/>
  <c r="I159" i="5" s="1"/>
  <c r="J188" i="5"/>
  <c r="I188" i="5" s="1"/>
  <c r="J206" i="5"/>
  <c r="I206" i="5" s="1"/>
  <c r="J450" i="5"/>
  <c r="I450" i="5" s="1"/>
  <c r="J508" i="5"/>
  <c r="I508" i="5" s="1"/>
  <c r="J651" i="5"/>
  <c r="I651" i="5" s="1"/>
  <c r="J976" i="5"/>
  <c r="I976" i="5" s="1"/>
  <c r="J1005" i="5"/>
  <c r="I1005" i="5" s="1"/>
  <c r="J1030" i="5"/>
  <c r="I1030" i="5" s="1"/>
  <c r="J11" i="5"/>
  <c r="I11" i="5" s="1"/>
  <c r="J209" i="5"/>
  <c r="I209" i="5" s="1"/>
  <c r="J311" i="5"/>
  <c r="I311" i="5" s="1"/>
  <c r="J382" i="5"/>
  <c r="I382" i="5" s="1"/>
  <c r="J411" i="5"/>
  <c r="I411" i="5" s="1"/>
  <c r="J522" i="5"/>
  <c r="I522" i="5" s="1"/>
  <c r="J598" i="5"/>
  <c r="I598" i="5" s="1"/>
  <c r="J621" i="5"/>
  <c r="I621" i="5" s="1"/>
  <c r="J663" i="5"/>
  <c r="I663" i="5" s="1"/>
  <c r="J682" i="5"/>
  <c r="I682" i="5" s="1"/>
  <c r="G682" i="5"/>
  <c r="G685" i="5"/>
  <c r="J685" i="5"/>
  <c r="I685" i="5" s="1"/>
  <c r="J819" i="5"/>
  <c r="I819" i="5" s="1"/>
  <c r="J827" i="5"/>
  <c r="I827" i="5" s="1"/>
  <c r="G827" i="5"/>
  <c r="J1079" i="5"/>
  <c r="I1079" i="5" s="1"/>
  <c r="J1118" i="5"/>
  <c r="I1118" i="5" s="1"/>
  <c r="G1118" i="5"/>
  <c r="G1302" i="5"/>
  <c r="J1302" i="5"/>
  <c r="I1302" i="5" s="1"/>
  <c r="G1755" i="5"/>
  <c r="J1755" i="5"/>
  <c r="I1755" i="5" s="1"/>
  <c r="G1760" i="5"/>
  <c r="J1760" i="5"/>
  <c r="I1760" i="5" s="1"/>
  <c r="J1833" i="5"/>
  <c r="I1833" i="5" s="1"/>
  <c r="G1833" i="5"/>
  <c r="J2488" i="5"/>
  <c r="I2488" i="5" s="1"/>
  <c r="G2488" i="5"/>
  <c r="G17" i="5"/>
  <c r="G22" i="5"/>
  <c r="J43" i="5"/>
  <c r="I43" i="5" s="1"/>
  <c r="G49" i="5"/>
  <c r="J344" i="5"/>
  <c r="I344" i="5" s="1"/>
  <c r="J353" i="5"/>
  <c r="I353" i="5" s="1"/>
  <c r="J557" i="5"/>
  <c r="I557" i="5" s="1"/>
  <c r="J566" i="5"/>
  <c r="I566" i="5" s="1"/>
  <c r="G589" i="5"/>
  <c r="J637" i="5"/>
  <c r="I637" i="5" s="1"/>
  <c r="J749" i="5"/>
  <c r="I749" i="5" s="1"/>
  <c r="J1074" i="5"/>
  <c r="I1074" i="5" s="1"/>
  <c r="G1074" i="5"/>
  <c r="G1203" i="5"/>
  <c r="J1203" i="5"/>
  <c r="I1203" i="5" s="1"/>
  <c r="G1235" i="5"/>
  <c r="J1235" i="5"/>
  <c r="I1235" i="5" s="1"/>
  <c r="G1258" i="5"/>
  <c r="J1258" i="5"/>
  <c r="I1258" i="5" s="1"/>
  <c r="G1320" i="5"/>
  <c r="J1320" i="5"/>
  <c r="I1320" i="5" s="1"/>
  <c r="G1337" i="5"/>
  <c r="J1337" i="5"/>
  <c r="I1337" i="5" s="1"/>
  <c r="G54" i="5"/>
  <c r="G77" i="5"/>
  <c r="G86" i="5"/>
  <c r="G158" i="5"/>
  <c r="G170" i="5"/>
  <c r="J202" i="5"/>
  <c r="I202" i="5" s="1"/>
  <c r="J279" i="5"/>
  <c r="I279" i="5" s="1"/>
  <c r="J305" i="5"/>
  <c r="I305" i="5" s="1"/>
  <c r="J440" i="5"/>
  <c r="I440" i="5" s="1"/>
  <c r="J485" i="5"/>
  <c r="I485" i="5" s="1"/>
  <c r="J546" i="5"/>
  <c r="I546" i="5" s="1"/>
  <c r="J660" i="5"/>
  <c r="I660" i="5" s="1"/>
  <c r="G717" i="5"/>
  <c r="J717" i="5"/>
  <c r="I717" i="5" s="1"/>
  <c r="J779" i="5"/>
  <c r="I779" i="5" s="1"/>
  <c r="J1508" i="5"/>
  <c r="I1508" i="5" s="1"/>
  <c r="G1508" i="5"/>
  <c r="G1734" i="5"/>
  <c r="J1734" i="5"/>
  <c r="I1734" i="5" s="1"/>
  <c r="G13" i="5"/>
  <c r="G39" i="5"/>
  <c r="G106" i="5"/>
  <c r="G109" i="5"/>
  <c r="G155" i="5"/>
  <c r="J196" i="5"/>
  <c r="I196" i="5" s="1"/>
  <c r="J273" i="5"/>
  <c r="I273" i="5" s="1"/>
  <c r="G390" i="5"/>
  <c r="G418" i="5"/>
  <c r="G449" i="5"/>
  <c r="G452" i="5"/>
  <c r="G479" i="5"/>
  <c r="J493" i="5"/>
  <c r="I493" i="5" s="1"/>
  <c r="J532" i="5"/>
  <c r="I532" i="5" s="1"/>
  <c r="G575" i="5"/>
  <c r="G578" i="5"/>
  <c r="G620" i="5"/>
  <c r="G709" i="5"/>
  <c r="J709" i="5"/>
  <c r="I709" i="5" s="1"/>
  <c r="G714" i="5"/>
  <c r="G843" i="5"/>
  <c r="J864" i="5"/>
  <c r="I864" i="5" s="1"/>
  <c r="G864" i="5"/>
  <c r="G890" i="5"/>
  <c r="J890" i="5"/>
  <c r="I890" i="5" s="1"/>
  <c r="J970" i="5"/>
  <c r="I970" i="5" s="1"/>
  <c r="G970" i="5"/>
  <c r="J2092" i="5"/>
  <c r="I2092" i="5" s="1"/>
  <c r="G2092" i="5"/>
  <c r="G2121" i="5"/>
  <c r="J2121" i="5"/>
  <c r="I2121" i="5" s="1"/>
  <c r="G30" i="5"/>
  <c r="G42" i="5"/>
  <c r="G45" i="5"/>
  <c r="G63" i="5"/>
  <c r="G134" i="5"/>
  <c r="G143" i="5"/>
  <c r="G167" i="5"/>
  <c r="G173" i="5"/>
  <c r="G201" i="5"/>
  <c r="G216" i="5"/>
  <c r="G234" i="5"/>
  <c r="G242" i="5"/>
  <c r="G251" i="5"/>
  <c r="G281" i="5"/>
  <c r="G284" i="5"/>
  <c r="G299" i="5"/>
  <c r="G427" i="5"/>
  <c r="G436" i="5"/>
  <c r="G488" i="5"/>
  <c r="G524" i="5"/>
  <c r="G552" i="5"/>
  <c r="G556" i="5"/>
  <c r="G568" i="5"/>
  <c r="G571" i="5"/>
  <c r="G600" i="5"/>
  <c r="G611" i="5"/>
  <c r="G665" i="5"/>
  <c r="G684" i="5"/>
  <c r="G687" i="5"/>
  <c r="J730" i="5"/>
  <c r="I730" i="5" s="1"/>
  <c r="G730" i="5"/>
  <c r="G757" i="5"/>
  <c r="J757" i="5"/>
  <c r="I757" i="5" s="1"/>
  <c r="G802" i="5"/>
  <c r="J1255" i="5"/>
  <c r="I1255" i="5" s="1"/>
  <c r="G1299" i="5"/>
  <c r="J1299" i="5"/>
  <c r="I1299" i="5" s="1"/>
  <c r="G1355" i="5"/>
  <c r="J1355" i="5"/>
  <c r="I1355" i="5" s="1"/>
  <c r="J1713" i="5"/>
  <c r="I1713" i="5" s="1"/>
  <c r="G1713" i="5"/>
  <c r="J1997" i="5"/>
  <c r="I1997" i="5" s="1"/>
  <c r="G1997" i="5"/>
  <c r="G16" i="5"/>
  <c r="G151" i="5"/>
  <c r="G204" i="5"/>
  <c r="G213" i="5"/>
  <c r="G231" i="5"/>
  <c r="G287" i="5"/>
  <c r="G324" i="5"/>
  <c r="G338" i="5"/>
  <c r="G346" i="5"/>
  <c r="G399" i="5"/>
  <c r="G439" i="5"/>
  <c r="G459" i="5"/>
  <c r="J510" i="5"/>
  <c r="I510" i="5" s="1"/>
  <c r="G548" i="5"/>
  <c r="G561" i="5"/>
  <c r="G588" i="5"/>
  <c r="G633" i="5"/>
  <c r="G636" i="5"/>
  <c r="J653" i="5"/>
  <c r="I653" i="5" s="1"/>
  <c r="G675" i="5"/>
  <c r="J695" i="5"/>
  <c r="I695" i="5" s="1"/>
  <c r="G705" i="5"/>
  <c r="G727" i="5"/>
  <c r="J727" i="5"/>
  <c r="I727" i="5" s="1"/>
  <c r="J737" i="5"/>
  <c r="I737" i="5" s="1"/>
  <c r="G737" i="5"/>
  <c r="J748" i="5"/>
  <c r="I748" i="5" s="1"/>
  <c r="J807" i="5"/>
  <c r="I807" i="5" s="1"/>
  <c r="G807" i="5"/>
  <c r="G1019" i="5"/>
  <c r="J1628" i="5"/>
  <c r="I1628" i="5" s="1"/>
  <c r="G1628" i="5"/>
  <c r="G33" i="5"/>
  <c r="G56" i="5"/>
  <c r="G594" i="5"/>
  <c r="G644" i="5"/>
  <c r="G667" i="5"/>
  <c r="G1806" i="5"/>
  <c r="J1806" i="5"/>
  <c r="I1806" i="5" s="1"/>
  <c r="J91" i="5"/>
  <c r="I91" i="5" s="1"/>
  <c r="G181" i="5"/>
  <c r="G186" i="5"/>
  <c r="J404" i="5"/>
  <c r="I404" i="5" s="1"/>
  <c r="J470" i="5"/>
  <c r="I470" i="5" s="1"/>
  <c r="J834" i="5"/>
  <c r="I834" i="5" s="1"/>
  <c r="G834" i="5"/>
  <c r="J1793" i="5"/>
  <c r="I1793" i="5" s="1"/>
  <c r="G1793" i="5"/>
  <c r="J59" i="5"/>
  <c r="I59" i="5" s="1"/>
  <c r="G210" i="5"/>
  <c r="G264" i="5"/>
  <c r="G283" i="5"/>
  <c r="G312" i="5"/>
  <c r="J321" i="5"/>
  <c r="I321" i="5" s="1"/>
  <c r="G329" i="5"/>
  <c r="J448" i="5"/>
  <c r="I448" i="5" s="1"/>
  <c r="J473" i="5"/>
  <c r="I473" i="5" s="1"/>
  <c r="G518" i="5"/>
  <c r="J574" i="5"/>
  <c r="I574" i="5" s="1"/>
  <c r="G602" i="5"/>
  <c r="J678" i="5"/>
  <c r="I678" i="5" s="1"/>
  <c r="G791" i="5"/>
  <c r="J823" i="5"/>
  <c r="I823" i="5" s="1"/>
  <c r="G823" i="5"/>
  <c r="G1162" i="5"/>
  <c r="G1218" i="5"/>
  <c r="G1270" i="5"/>
  <c r="J1270" i="5"/>
  <c r="I1270" i="5" s="1"/>
  <c r="G1416" i="5"/>
  <c r="J1416" i="5"/>
  <c r="I1416" i="5" s="1"/>
  <c r="J1702" i="5"/>
  <c r="I1702" i="5" s="1"/>
  <c r="G1702" i="5"/>
  <c r="G9" i="5"/>
  <c r="G65" i="5"/>
  <c r="G79" i="5"/>
  <c r="J108" i="5"/>
  <c r="I108" i="5" s="1"/>
  <c r="G230" i="5"/>
  <c r="G236" i="5"/>
  <c r="G261" i="5"/>
  <c r="G295" i="5"/>
  <c r="G298" i="5"/>
  <c r="G332" i="5"/>
  <c r="G345" i="5"/>
  <c r="G351" i="5"/>
  <c r="J360" i="5"/>
  <c r="I360" i="5" s="1"/>
  <c r="J363" i="5"/>
  <c r="I363" i="5" s="1"/>
  <c r="G372" i="5"/>
  <c r="G380" i="5"/>
  <c r="J389" i="5"/>
  <c r="I389" i="5" s="1"/>
  <c r="J409" i="5"/>
  <c r="I409" i="5" s="1"/>
  <c r="G438" i="5"/>
  <c r="G526" i="5"/>
  <c r="G539" i="5"/>
  <c r="G564" i="5"/>
  <c r="G567" i="5"/>
  <c r="G622" i="5"/>
  <c r="G649" i="5"/>
  <c r="G655" i="5"/>
  <c r="G664" i="5"/>
  <c r="J713" i="5"/>
  <c r="I713" i="5" s="1"/>
  <c r="G713" i="5"/>
  <c r="G729" i="5"/>
  <c r="G747" i="5"/>
  <c r="J756" i="5"/>
  <c r="I756" i="5" s="1"/>
  <c r="G756" i="5"/>
  <c r="J767" i="5"/>
  <c r="I767" i="5" s="1"/>
  <c r="G767" i="5"/>
  <c r="G876" i="5"/>
  <c r="J876" i="5"/>
  <c r="I876" i="5" s="1"/>
  <c r="G954" i="5"/>
  <c r="J954" i="5"/>
  <c r="I954" i="5" s="1"/>
  <c r="G1111" i="5"/>
  <c r="G1159" i="5"/>
  <c r="G1183" i="5"/>
  <c r="J1697" i="5"/>
  <c r="I1697" i="5" s="1"/>
  <c r="G1697" i="5"/>
  <c r="J1952" i="5"/>
  <c r="I1952" i="5" s="1"/>
  <c r="G1952" i="5"/>
  <c r="J721" i="5"/>
  <c r="I721" i="5" s="1"/>
  <c r="G721" i="5"/>
  <c r="G796" i="5"/>
  <c r="J796" i="5"/>
  <c r="I796" i="5" s="1"/>
  <c r="J1924" i="5"/>
  <c r="I1924" i="5" s="1"/>
  <c r="G1924" i="5"/>
  <c r="G153" i="5"/>
  <c r="G162" i="5"/>
  <c r="J225" i="5"/>
  <c r="I225" i="5" s="1"/>
  <c r="G246" i="5"/>
  <c r="J366" i="5"/>
  <c r="I366" i="5" s="1"/>
  <c r="J369" i="5"/>
  <c r="I369" i="5" s="1"/>
  <c r="J406" i="5"/>
  <c r="I406" i="5" s="1"/>
  <c r="J483" i="5"/>
  <c r="I483" i="5" s="1"/>
  <c r="G593" i="5"/>
  <c r="G613" i="5"/>
  <c r="G627" i="5"/>
  <c r="G632" i="5"/>
  <c r="J739" i="5"/>
  <c r="I739" i="5" s="1"/>
  <c r="G739" i="5"/>
  <c r="J780" i="5"/>
  <c r="I780" i="5" s="1"/>
  <c r="G61" i="5"/>
  <c r="G194" i="5"/>
  <c r="J212" i="5"/>
  <c r="I212" i="5" s="1"/>
  <c r="G255" i="5"/>
  <c r="J286" i="5"/>
  <c r="I286" i="5" s="1"/>
  <c r="G303" i="5"/>
  <c r="J337" i="5"/>
  <c r="I337" i="5" s="1"/>
  <c r="G359" i="5"/>
  <c r="G391" i="5"/>
  <c r="J458" i="5"/>
  <c r="I458" i="5" s="1"/>
  <c r="J547" i="5"/>
  <c r="I547" i="5" s="1"/>
  <c r="J596" i="5"/>
  <c r="I596" i="5" s="1"/>
  <c r="G609" i="5"/>
  <c r="G646" i="5"/>
  <c r="J718" i="5"/>
  <c r="I718" i="5" s="1"/>
  <c r="J814" i="5"/>
  <c r="I814" i="5" s="1"/>
  <c r="G814" i="5"/>
  <c r="G1082" i="5"/>
  <c r="J1082" i="5"/>
  <c r="I1082" i="5" s="1"/>
  <c r="G1243" i="5"/>
  <c r="J1243" i="5"/>
  <c r="I1243" i="5" s="1"/>
  <c r="J1678" i="5"/>
  <c r="I1678" i="5" s="1"/>
  <c r="G1678" i="5"/>
  <c r="G1436" i="5"/>
  <c r="J1436" i="5"/>
  <c r="I1436" i="5" s="1"/>
  <c r="J1622" i="5"/>
  <c r="I1622" i="5" s="1"/>
  <c r="G1622" i="5"/>
  <c r="J1646" i="5"/>
  <c r="I1646" i="5" s="1"/>
  <c r="G1646" i="5"/>
  <c r="J2053" i="5"/>
  <c r="I2053" i="5" s="1"/>
  <c r="G2053" i="5"/>
  <c r="G2197" i="5"/>
  <c r="J2197" i="5"/>
  <c r="I2197" i="5" s="1"/>
  <c r="J1264" i="5"/>
  <c r="I1264" i="5" s="1"/>
  <c r="J1578" i="5"/>
  <c r="I1578" i="5" s="1"/>
  <c r="G1578" i="5"/>
  <c r="J1593" i="5"/>
  <c r="I1593" i="5" s="1"/>
  <c r="G1593" i="5"/>
  <c r="G1601" i="5"/>
  <c r="J1601" i="5"/>
  <c r="I1601" i="5" s="1"/>
  <c r="J1625" i="5"/>
  <c r="I1625" i="5" s="1"/>
  <c r="J1651" i="5"/>
  <c r="I1651" i="5" s="1"/>
  <c r="J1739" i="5"/>
  <c r="I1739" i="5" s="1"/>
  <c r="J1845" i="5"/>
  <c r="I1845" i="5" s="1"/>
  <c r="G1845" i="5"/>
  <c r="J1910" i="5"/>
  <c r="I1910" i="5" s="1"/>
  <c r="G1910" i="5"/>
  <c r="J1949" i="5"/>
  <c r="I1949" i="5" s="1"/>
  <c r="G1949" i="5"/>
  <c r="J2141" i="5"/>
  <c r="I2141" i="5" s="1"/>
  <c r="G2141" i="5"/>
  <c r="J2279" i="5"/>
  <c r="I2279" i="5" s="1"/>
  <c r="G2279" i="5"/>
  <c r="J2290" i="5"/>
  <c r="I2290" i="5" s="1"/>
  <c r="J2480" i="5"/>
  <c r="I2480" i="5" s="1"/>
  <c r="G2480" i="5"/>
  <c r="J887" i="5"/>
  <c r="I887" i="5" s="1"/>
  <c r="G964" i="5"/>
  <c r="G978" i="5"/>
  <c r="G1061" i="5"/>
  <c r="G1123" i="5"/>
  <c r="G1170" i="5"/>
  <c r="G1173" i="5"/>
  <c r="G1182" i="5"/>
  <c r="J1200" i="5"/>
  <c r="I1200" i="5" s="1"/>
  <c r="G1336" i="5"/>
  <c r="G1351" i="5"/>
  <c r="J1433" i="5"/>
  <c r="I1433" i="5" s="1"/>
  <c r="G1433" i="5"/>
  <c r="G1458" i="5"/>
  <c r="G1570" i="5"/>
  <c r="J1633" i="5"/>
  <c r="I1633" i="5" s="1"/>
  <c r="G1633" i="5"/>
  <c r="G1731" i="5"/>
  <c r="J1731" i="5"/>
  <c r="I1731" i="5" s="1"/>
  <c r="J1782" i="5"/>
  <c r="I1782" i="5" s="1"/>
  <c r="G1782" i="5"/>
  <c r="G1808" i="5"/>
  <c r="J1813" i="5"/>
  <c r="I1813" i="5" s="1"/>
  <c r="G1813" i="5"/>
  <c r="J1926" i="5"/>
  <c r="I1926" i="5" s="1"/>
  <c r="G1926" i="5"/>
  <c r="G1974" i="5"/>
  <c r="J2126" i="5"/>
  <c r="I2126" i="5" s="1"/>
  <c r="G2126" i="5"/>
  <c r="J2454" i="5"/>
  <c r="I2454" i="5" s="1"/>
  <c r="G2454" i="5"/>
  <c r="G910" i="5"/>
  <c r="G938" i="5"/>
  <c r="G972" i="5"/>
  <c r="G1004" i="5"/>
  <c r="G1029" i="5"/>
  <c r="J1050" i="5"/>
  <c r="I1050" i="5" s="1"/>
  <c r="G1070" i="5"/>
  <c r="G1102" i="5"/>
  <c r="G1114" i="5"/>
  <c r="J1215" i="5"/>
  <c r="I1215" i="5" s="1"/>
  <c r="G1257" i="5"/>
  <c r="G1269" i="5"/>
  <c r="G1275" i="5"/>
  <c r="G1319" i="5"/>
  <c r="G1330" i="5"/>
  <c r="G1391" i="5"/>
  <c r="J1531" i="5"/>
  <c r="I1531" i="5" s="1"/>
  <c r="G1531" i="5"/>
  <c r="J1580" i="5"/>
  <c r="I1580" i="5" s="1"/>
  <c r="G1580" i="5"/>
  <c r="J1630" i="5"/>
  <c r="I1630" i="5" s="1"/>
  <c r="J1638" i="5"/>
  <c r="I1638" i="5" s="1"/>
  <c r="G1638" i="5"/>
  <c r="G1762" i="5"/>
  <c r="G1827" i="5"/>
  <c r="J1827" i="5"/>
  <c r="I1827" i="5" s="1"/>
  <c r="J2222" i="5"/>
  <c r="I2222" i="5" s="1"/>
  <c r="G2222" i="5"/>
  <c r="J2375" i="5"/>
  <c r="I2375" i="5" s="1"/>
  <c r="G2375" i="5"/>
  <c r="J1354" i="5"/>
  <c r="I1354" i="5" s="1"/>
  <c r="J1450" i="5"/>
  <c r="I1450" i="5" s="1"/>
  <c r="G1450" i="5"/>
  <c r="J1723" i="5"/>
  <c r="I1723" i="5" s="1"/>
  <c r="G1741" i="5"/>
  <c r="J1741" i="5"/>
  <c r="I1741" i="5" s="1"/>
  <c r="J1850" i="5"/>
  <c r="I1850" i="5" s="1"/>
  <c r="G1850" i="5"/>
  <c r="J2014" i="5"/>
  <c r="I2014" i="5" s="1"/>
  <c r="G2014" i="5"/>
  <c r="J2123" i="5"/>
  <c r="I2123" i="5" s="1"/>
  <c r="G2123" i="5"/>
  <c r="G2274" i="5"/>
  <c r="J2274" i="5"/>
  <c r="I2274" i="5" s="1"/>
  <c r="G793" i="5"/>
  <c r="G801" i="5"/>
  <c r="J927" i="5"/>
  <c r="I927" i="5" s="1"/>
  <c r="J953" i="5"/>
  <c r="I953" i="5" s="1"/>
  <c r="J1007" i="5"/>
  <c r="I1007" i="5" s="1"/>
  <c r="J1018" i="5"/>
  <c r="I1018" i="5" s="1"/>
  <c r="J1120" i="5"/>
  <c r="I1120" i="5" s="1"/>
  <c r="J1399" i="5"/>
  <c r="I1399" i="5" s="1"/>
  <c r="J1486" i="5"/>
  <c r="I1486" i="5" s="1"/>
  <c r="G1486" i="5"/>
  <c r="J1507" i="5"/>
  <c r="I1507" i="5" s="1"/>
  <c r="J1585" i="5"/>
  <c r="I1585" i="5" s="1"/>
  <c r="G1585" i="5"/>
  <c r="J1590" i="5"/>
  <c r="I1590" i="5" s="1"/>
  <c r="G1590" i="5"/>
  <c r="J1712" i="5"/>
  <c r="I1712" i="5" s="1"/>
  <c r="J2075" i="5"/>
  <c r="I2075" i="5" s="1"/>
  <c r="G2115" i="5"/>
  <c r="J2115" i="5"/>
  <c r="I2115" i="5" s="1"/>
  <c r="J2133" i="5"/>
  <c r="I2133" i="5" s="1"/>
  <c r="G2133" i="5"/>
  <c r="J2268" i="5"/>
  <c r="I2268" i="5" s="1"/>
  <c r="J2393" i="5"/>
  <c r="I2393" i="5" s="1"/>
  <c r="G2393" i="5"/>
  <c r="G2474" i="5"/>
  <c r="J2474" i="5"/>
  <c r="I2474" i="5" s="1"/>
  <c r="J2495" i="5"/>
  <c r="I2495" i="5" s="1"/>
  <c r="J804" i="5"/>
  <c r="I804" i="5" s="1"/>
  <c r="G854" i="5"/>
  <c r="J875" i="5"/>
  <c r="I875" i="5" s="1"/>
  <c r="G900" i="5"/>
  <c r="G915" i="5"/>
  <c r="G935" i="5"/>
  <c r="G941" i="5"/>
  <c r="G956" i="5"/>
  <c r="G983" i="5"/>
  <c r="G1026" i="5"/>
  <c r="J1081" i="5"/>
  <c r="I1081" i="5" s="1"/>
  <c r="G1084" i="5"/>
  <c r="G1138" i="5"/>
  <c r="G1175" i="5"/>
  <c r="G1196" i="5"/>
  <c r="G1202" i="5"/>
  <c r="G1231" i="5"/>
  <c r="G1245" i="5"/>
  <c r="J1251" i="5"/>
  <c r="I1251" i="5" s="1"/>
  <c r="G1309" i="5"/>
  <c r="G1318" i="5"/>
  <c r="G1344" i="5"/>
  <c r="J1418" i="5"/>
  <c r="I1418" i="5" s="1"/>
  <c r="G1427" i="5"/>
  <c r="J1427" i="5"/>
  <c r="I1427" i="5" s="1"/>
  <c r="J1444" i="5"/>
  <c r="I1444" i="5" s="1"/>
  <c r="G1444" i="5"/>
  <c r="G1452" i="5"/>
  <c r="J1455" i="5"/>
  <c r="I1455" i="5" s="1"/>
  <c r="J1495" i="5"/>
  <c r="I1495" i="5" s="1"/>
  <c r="G1503" i="5"/>
  <c r="J1544" i="5"/>
  <c r="I1544" i="5" s="1"/>
  <c r="G1544" i="5"/>
  <c r="J1556" i="5"/>
  <c r="I1556" i="5" s="1"/>
  <c r="G1556" i="5"/>
  <c r="G1595" i="5"/>
  <c r="J1640" i="5"/>
  <c r="I1640" i="5" s="1"/>
  <c r="J1677" i="5"/>
  <c r="I1677" i="5" s="1"/>
  <c r="G1677" i="5"/>
  <c r="J1933" i="5"/>
  <c r="I1933" i="5" s="1"/>
  <c r="J2257" i="5"/>
  <c r="I2257" i="5" s="1"/>
  <c r="J2390" i="5"/>
  <c r="I2390" i="5" s="1"/>
  <c r="G2390" i="5"/>
  <c r="G842" i="5"/>
  <c r="G848" i="5"/>
  <c r="G857" i="5"/>
  <c r="G1295" i="5"/>
  <c r="G1329" i="5"/>
  <c r="G1332" i="5"/>
  <c r="G1335" i="5"/>
  <c r="G1406" i="5"/>
  <c r="G1462" i="5"/>
  <c r="J1467" i="5"/>
  <c r="I1467" i="5" s="1"/>
  <c r="G1467" i="5"/>
  <c r="G1561" i="5"/>
  <c r="J1572" i="5"/>
  <c r="I1572" i="5" s="1"/>
  <c r="G1572" i="5"/>
  <c r="J1605" i="5"/>
  <c r="I1605" i="5" s="1"/>
  <c r="G1605" i="5"/>
  <c r="G1818" i="5"/>
  <c r="G1852" i="5"/>
  <c r="J2117" i="5"/>
  <c r="I2117" i="5" s="1"/>
  <c r="G2117" i="5"/>
  <c r="G2382" i="5"/>
  <c r="J1012" i="5"/>
  <c r="I1012" i="5" s="1"/>
  <c r="J1248" i="5"/>
  <c r="I1248" i="5" s="1"/>
  <c r="J1632" i="5"/>
  <c r="I1632" i="5" s="1"/>
  <c r="G1632" i="5"/>
  <c r="J1658" i="5"/>
  <c r="I1658" i="5" s="1"/>
  <c r="G1658" i="5"/>
  <c r="J1690" i="5"/>
  <c r="I1690" i="5" s="1"/>
  <c r="G1690" i="5"/>
  <c r="G1725" i="5"/>
  <c r="J1725" i="5"/>
  <c r="I1725" i="5" s="1"/>
  <c r="J2164" i="5"/>
  <c r="I2164" i="5" s="1"/>
  <c r="G2164" i="5"/>
  <c r="J2471" i="5"/>
  <c r="I2471" i="5" s="1"/>
  <c r="G2471" i="5"/>
  <c r="J863" i="5"/>
  <c r="I863" i="5" s="1"/>
  <c r="J895" i="5"/>
  <c r="I895" i="5" s="1"/>
  <c r="J912" i="5"/>
  <c r="I912" i="5" s="1"/>
  <c r="G926" i="5"/>
  <c r="J949" i="5"/>
  <c r="I949" i="5" s="1"/>
  <c r="J980" i="5"/>
  <c r="I980" i="5" s="1"/>
  <c r="G1006" i="5"/>
  <c r="G1028" i="5"/>
  <c r="G1031" i="5"/>
  <c r="G1052" i="5"/>
  <c r="G1075" i="5"/>
  <c r="J1087" i="5"/>
  <c r="I1087" i="5" s="1"/>
  <c r="J1098" i="5"/>
  <c r="I1098" i="5" s="1"/>
  <c r="G1116" i="5"/>
  <c r="G1119" i="5"/>
  <c r="G1131" i="5"/>
  <c r="G1143" i="5"/>
  <c r="J1152" i="5"/>
  <c r="I1152" i="5" s="1"/>
  <c r="G1163" i="5"/>
  <c r="J1172" i="5"/>
  <c r="I1172" i="5" s="1"/>
  <c r="G1195" i="5"/>
  <c r="G1210" i="5"/>
  <c r="G1241" i="5"/>
  <c r="G1268" i="5"/>
  <c r="G1271" i="5"/>
  <c r="G1274" i="5"/>
  <c r="G1291" i="5"/>
  <c r="G1303" i="5"/>
  <c r="G1326" i="5"/>
  <c r="G1365" i="5"/>
  <c r="G1380" i="5"/>
  <c r="J1384" i="5"/>
  <c r="I1384" i="5" s="1"/>
  <c r="G1398" i="5"/>
  <c r="G1437" i="5"/>
  <c r="G1449" i="5"/>
  <c r="G1457" i="5"/>
  <c r="J1457" i="5"/>
  <c r="I1457" i="5" s="1"/>
  <c r="J1491" i="5"/>
  <c r="I1491" i="5" s="1"/>
  <c r="G1494" i="5"/>
  <c r="J1522" i="5"/>
  <c r="I1522" i="5" s="1"/>
  <c r="G1566" i="5"/>
  <c r="J1607" i="5"/>
  <c r="I1607" i="5" s="1"/>
  <c r="G1607" i="5"/>
  <c r="J1682" i="5"/>
  <c r="I1682" i="5" s="1"/>
  <c r="G1711" i="5"/>
  <c r="J1714" i="5"/>
  <c r="I1714" i="5" s="1"/>
  <c r="J1799" i="5"/>
  <c r="I1799" i="5" s="1"/>
  <c r="G1799" i="5"/>
  <c r="J1812" i="5"/>
  <c r="I1812" i="5" s="1"/>
  <c r="G1812" i="5"/>
  <c r="G1995" i="5"/>
  <c r="J2237" i="5"/>
  <c r="I2237" i="5" s="1"/>
  <c r="G2237" i="5"/>
  <c r="G2360" i="5"/>
  <c r="G2379" i="5"/>
  <c r="G2458" i="5"/>
  <c r="J2458" i="5"/>
  <c r="I2458" i="5" s="1"/>
  <c r="J860" i="5"/>
  <c r="I860" i="5" s="1"/>
  <c r="J1104" i="5"/>
  <c r="I1104" i="5" s="1"/>
  <c r="J1283" i="5"/>
  <c r="I1283" i="5" s="1"/>
  <c r="J1357" i="5"/>
  <c r="I1357" i="5" s="1"/>
  <c r="J1429" i="5"/>
  <c r="I1429" i="5" s="1"/>
  <c r="G1429" i="5"/>
  <c r="G1579" i="5"/>
  <c r="J1579" i="5"/>
  <c r="I1579" i="5" s="1"/>
  <c r="J1618" i="5"/>
  <c r="I1618" i="5" s="1"/>
  <c r="G1618" i="5"/>
  <c r="J1679" i="5"/>
  <c r="I1679" i="5" s="1"/>
  <c r="J1836" i="5"/>
  <c r="I1836" i="5" s="1"/>
  <c r="G1836" i="5"/>
  <c r="J1846" i="5"/>
  <c r="I1846" i="5" s="1"/>
  <c r="G1846" i="5"/>
  <c r="J1849" i="5"/>
  <c r="I1849" i="5" s="1"/>
  <c r="J1935" i="5"/>
  <c r="I1935" i="5" s="1"/>
  <c r="G1935" i="5"/>
  <c r="J2234" i="5"/>
  <c r="I2234" i="5" s="1"/>
  <c r="G2234" i="5"/>
  <c r="J2267" i="5"/>
  <c r="I2267" i="5" s="1"/>
  <c r="G2267" i="5"/>
  <c r="J917" i="5"/>
  <c r="I917" i="5" s="1"/>
  <c r="G1068" i="5"/>
  <c r="J1072" i="5"/>
  <c r="I1072" i="5" s="1"/>
  <c r="J1080" i="5"/>
  <c r="I1080" i="5" s="1"/>
  <c r="J1140" i="5"/>
  <c r="I1140" i="5" s="1"/>
  <c r="G1154" i="5"/>
  <c r="J1219" i="5"/>
  <c r="I1219" i="5" s="1"/>
  <c r="G1250" i="5"/>
  <c r="G1314" i="5"/>
  <c r="G1338" i="5"/>
  <c r="G1356" i="5"/>
  <c r="G1386" i="5"/>
  <c r="G1440" i="5"/>
  <c r="G1497" i="5"/>
  <c r="J1538" i="5"/>
  <c r="I1538" i="5" s="1"/>
  <c r="G1612" i="5"/>
  <c r="J1626" i="5"/>
  <c r="I1626" i="5" s="1"/>
  <c r="G1626" i="5"/>
  <c r="G1775" i="5"/>
  <c r="G1841" i="5"/>
  <c r="J1841" i="5"/>
  <c r="I1841" i="5" s="1"/>
  <c r="J1876" i="5"/>
  <c r="I1876" i="5" s="1"/>
  <c r="G1876" i="5"/>
  <c r="G2127" i="5"/>
  <c r="G2455" i="5"/>
  <c r="J2481" i="5"/>
  <c r="I2481" i="5" s="1"/>
  <c r="G888" i="5"/>
  <c r="G894" i="5"/>
  <c r="G908" i="5"/>
  <c r="J931" i="5"/>
  <c r="I931" i="5" s="1"/>
  <c r="G951" i="5"/>
  <c r="J974" i="5"/>
  <c r="I974" i="5" s="1"/>
  <c r="J997" i="5"/>
  <c r="I997" i="5" s="1"/>
  <c r="G1042" i="5"/>
  <c r="G1097" i="5"/>
  <c r="G1134" i="5"/>
  <c r="G1171" i="5"/>
  <c r="G1247" i="5"/>
  <c r="G1285" i="5"/>
  <c r="G1294" i="5"/>
  <c r="G1311" i="5"/>
  <c r="G1377" i="5"/>
  <c r="G1383" i="5"/>
  <c r="G1408" i="5"/>
  <c r="G1490" i="5"/>
  <c r="J1502" i="5"/>
  <c r="I1502" i="5" s="1"/>
  <c r="G1502" i="5"/>
  <c r="J1516" i="5"/>
  <c r="I1516" i="5" s="1"/>
  <c r="G1516" i="5"/>
  <c r="J1555" i="5"/>
  <c r="I1555" i="5" s="1"/>
  <c r="G1609" i="5"/>
  <c r="G1631" i="5"/>
  <c r="J1772" i="5"/>
  <c r="I1772" i="5" s="1"/>
  <c r="G1772" i="5"/>
  <c r="G1985" i="5"/>
  <c r="G2182" i="5"/>
  <c r="G2223" i="5"/>
  <c r="G2376" i="5"/>
  <c r="J2432" i="5"/>
  <c r="I2432" i="5" s="1"/>
  <c r="G2432" i="5"/>
  <c r="G2447" i="5"/>
  <c r="G2478" i="5"/>
  <c r="J1466" i="5"/>
  <c r="I1466" i="5" s="1"/>
  <c r="G1466" i="5"/>
  <c r="J1870" i="5"/>
  <c r="I1870" i="5" s="1"/>
  <c r="G1870" i="5"/>
  <c r="J2157" i="5"/>
  <c r="I2157" i="5" s="1"/>
  <c r="G2157" i="5"/>
  <c r="J847" i="5"/>
  <c r="I847" i="5" s="1"/>
  <c r="J856" i="5"/>
  <c r="I856" i="5" s="1"/>
  <c r="J991" i="5"/>
  <c r="I991" i="5" s="1"/>
  <c r="J1011" i="5"/>
  <c r="I1011" i="5" s="1"/>
  <c r="J1045" i="5"/>
  <c r="I1045" i="5" s="1"/>
  <c r="J1059" i="5"/>
  <c r="I1059" i="5" s="1"/>
  <c r="J1331" i="5"/>
  <c r="I1331" i="5" s="1"/>
  <c r="J1479" i="5"/>
  <c r="I1479" i="5" s="1"/>
  <c r="G1571" i="5"/>
  <c r="J1571" i="5"/>
  <c r="I1571" i="5" s="1"/>
  <c r="J1581" i="5"/>
  <c r="I1581" i="5" s="1"/>
  <c r="J1620" i="5"/>
  <c r="I1620" i="5" s="1"/>
  <c r="G1620" i="5"/>
  <c r="J1663" i="5"/>
  <c r="I1663" i="5" s="1"/>
  <c r="J1673" i="5"/>
  <c r="I1673" i="5" s="1"/>
  <c r="J1724" i="5"/>
  <c r="I1724" i="5" s="1"/>
  <c r="G1724" i="5"/>
  <c r="J1747" i="5"/>
  <c r="I1747" i="5" s="1"/>
  <c r="G1747" i="5"/>
  <c r="J1801" i="5"/>
  <c r="I1801" i="5" s="1"/>
  <c r="J1838" i="5"/>
  <c r="I1838" i="5" s="1"/>
  <c r="G1838" i="5"/>
  <c r="J1960" i="5"/>
  <c r="I1960" i="5" s="1"/>
  <c r="G1960" i="5"/>
  <c r="J2034" i="5"/>
  <c r="I2034" i="5" s="1"/>
  <c r="G2034" i="5"/>
  <c r="J2129" i="5"/>
  <c r="I2129" i="5" s="1"/>
  <c r="G2129" i="5"/>
  <c r="J2177" i="5"/>
  <c r="I2177" i="5" s="1"/>
  <c r="J2187" i="5"/>
  <c r="I2187" i="5" s="1"/>
  <c r="G2187" i="5"/>
  <c r="G1648" i="5"/>
  <c r="G1729" i="5"/>
  <c r="G1858" i="5"/>
  <c r="G1864" i="5"/>
  <c r="G2072" i="5"/>
  <c r="G2149" i="5"/>
  <c r="G2502" i="5"/>
  <c r="G1894" i="5"/>
  <c r="G1929" i="5"/>
  <c r="G1939" i="5"/>
  <c r="G2066" i="5"/>
  <c r="G2069" i="5"/>
  <c r="G2095" i="5"/>
  <c r="G2132" i="5"/>
  <c r="G2143" i="5"/>
  <c r="G2146" i="5"/>
  <c r="G2154" i="5"/>
  <c r="G2246" i="5"/>
  <c r="G2216" i="5"/>
  <c r="G2241" i="5"/>
  <c r="G2285" i="5"/>
  <c r="G2294" i="5"/>
  <c r="G2318" i="5"/>
  <c r="G2411" i="5"/>
  <c r="G2414" i="5"/>
  <c r="G2463" i="5"/>
  <c r="G2494" i="5"/>
  <c r="J2057" i="5"/>
  <c r="I2057" i="5" s="1"/>
  <c r="J2140" i="5"/>
  <c r="I2140" i="5" s="1"/>
  <c r="G1594" i="5"/>
  <c r="G1600" i="5"/>
  <c r="G1623" i="5"/>
  <c r="G1644" i="5"/>
  <c r="G1693" i="5"/>
  <c r="G1744" i="5"/>
  <c r="G1785" i="5"/>
  <c r="G1869" i="5"/>
  <c r="G1941" i="5"/>
  <c r="G2027" i="5"/>
  <c r="G2085" i="5"/>
  <c r="G2148" i="5"/>
  <c r="G2196" i="5"/>
  <c r="G2240" i="5"/>
  <c r="G2317" i="5"/>
  <c r="G2369" i="5"/>
  <c r="G2407" i="5"/>
  <c r="G2445" i="5"/>
  <c r="G1863" i="5"/>
  <c r="G1896" i="5"/>
  <c r="G1916" i="5"/>
  <c r="G1922" i="5"/>
  <c r="G1938" i="5"/>
  <c r="G2010" i="5"/>
  <c r="G2046" i="5"/>
  <c r="G2079" i="5"/>
  <c r="G2142" i="5"/>
  <c r="G2207" i="5"/>
  <c r="G2218" i="5"/>
  <c r="G2221" i="5"/>
  <c r="G2251" i="5"/>
  <c r="G2288" i="5"/>
  <c r="G2311" i="5"/>
  <c r="G2314" i="5"/>
  <c r="G2321" i="5"/>
  <c r="G2413" i="5"/>
  <c r="G1514" i="5"/>
  <c r="G1830" i="5"/>
  <c r="J2153" i="5"/>
  <c r="I2153" i="5" s="1"/>
  <c r="J2193" i="5"/>
  <c r="I2193" i="5" s="1"/>
  <c r="J2284" i="5"/>
  <c r="I2284" i="5" s="1"/>
  <c r="J2306" i="5"/>
  <c r="I2306" i="5" s="1"/>
  <c r="J2329" i="5"/>
  <c r="I2329" i="5" s="1"/>
  <c r="J2410" i="5"/>
  <c r="I2410" i="5" s="1"/>
  <c r="J2434" i="5"/>
  <c r="I2434" i="5" s="1"/>
  <c r="J1675" i="5"/>
  <c r="I1675" i="5" s="1"/>
  <c r="J1776" i="5"/>
  <c r="I1776" i="5" s="1"/>
  <c r="J1904" i="5"/>
  <c r="I1904" i="5" s="1"/>
  <c r="G1951" i="5"/>
  <c r="G1999" i="5"/>
  <c r="J2041" i="5"/>
  <c r="I2041" i="5" s="1"/>
  <c r="G2093" i="5"/>
  <c r="G2110" i="5"/>
  <c r="G2116" i="5"/>
  <c r="G2128" i="5"/>
  <c r="J2178" i="5"/>
  <c r="I2178" i="5" s="1"/>
  <c r="G2183" i="5"/>
  <c r="J2186" i="5"/>
  <c r="I2186" i="5" s="1"/>
  <c r="G2189" i="5"/>
  <c r="J2215" i="5"/>
  <c r="I2215" i="5" s="1"/>
  <c r="G2273" i="5"/>
  <c r="G2278" i="5"/>
  <c r="G2343" i="5"/>
  <c r="G2346" i="5"/>
  <c r="G2368" i="5"/>
  <c r="G2377" i="5"/>
  <c r="G2383" i="5"/>
  <c r="G2398" i="5"/>
  <c r="G2456" i="5"/>
  <c r="G2470" i="5"/>
  <c r="G2473" i="5"/>
  <c r="J2493" i="5"/>
  <c r="I2493" i="5" s="1"/>
  <c r="J1975" i="5"/>
  <c r="I1975" i="5" s="1"/>
  <c r="J1993" i="5"/>
  <c r="I1993" i="5" s="1"/>
  <c r="J2136" i="5"/>
  <c r="I2136" i="5" s="1"/>
  <c r="J1666" i="5"/>
  <c r="I1666" i="5" s="1"/>
  <c r="J1698" i="5"/>
  <c r="I1698" i="5" s="1"/>
  <c r="J1743" i="5"/>
  <c r="I1743" i="5" s="1"/>
  <c r="J1853" i="5"/>
  <c r="I1853" i="5" s="1"/>
  <c r="J1921" i="5"/>
  <c r="I1921" i="5" s="1"/>
  <c r="J1930" i="5"/>
  <c r="I1930" i="5" s="1"/>
  <c r="U32" i="1"/>
  <c r="X32" i="1"/>
  <c r="W32" i="1"/>
  <c r="T32" i="1"/>
  <c r="X136" i="1"/>
  <c r="T136" i="1"/>
  <c r="W136" i="1"/>
  <c r="U136" i="1"/>
  <c r="W163" i="1"/>
  <c r="U163" i="1"/>
  <c r="T163" i="1"/>
  <c r="X163" i="1"/>
  <c r="X226" i="1"/>
  <c r="W226" i="1"/>
  <c r="U226" i="1"/>
  <c r="T226" i="1"/>
  <c r="W311" i="1"/>
  <c r="X311" i="1"/>
  <c r="U311" i="1"/>
  <c r="T311" i="1"/>
  <c r="X24" i="1"/>
  <c r="W24" i="1"/>
  <c r="U24" i="1"/>
  <c r="T24" i="1"/>
  <c r="U79" i="1"/>
  <c r="T79" i="1"/>
  <c r="X79" i="1"/>
  <c r="W79" i="1"/>
  <c r="U121" i="1"/>
  <c r="T121" i="1"/>
  <c r="W121" i="1"/>
  <c r="X121" i="1"/>
  <c r="X178" i="1"/>
  <c r="W178" i="1"/>
  <c r="U178" i="1"/>
  <c r="T178" i="1"/>
  <c r="X194" i="1"/>
  <c r="W194" i="1"/>
  <c r="U194" i="1"/>
  <c r="T194" i="1"/>
  <c r="W231" i="1"/>
  <c r="U231" i="1"/>
  <c r="T231" i="1"/>
  <c r="X231" i="1"/>
  <c r="W243" i="1"/>
  <c r="X243" i="1"/>
  <c r="U243" i="1"/>
  <c r="T243" i="1"/>
  <c r="X157" i="1"/>
  <c r="W157" i="1"/>
  <c r="U157" i="1"/>
  <c r="T157" i="1"/>
  <c r="T165" i="1"/>
  <c r="X165" i="1"/>
  <c r="W165" i="1"/>
  <c r="U165" i="1"/>
  <c r="X173" i="1"/>
  <c r="W173" i="1"/>
  <c r="U173" i="1"/>
  <c r="T173" i="1"/>
  <c r="W183" i="1"/>
  <c r="U183" i="1"/>
  <c r="T183" i="1"/>
  <c r="X183" i="1"/>
  <c r="X216" i="1"/>
  <c r="W216" i="1"/>
  <c r="U216" i="1"/>
  <c r="T216" i="1"/>
  <c r="X306" i="1"/>
  <c r="U306" i="1"/>
  <c r="W306" i="1"/>
  <c r="T306" i="1"/>
  <c r="W87" i="1"/>
  <c r="U87" i="1"/>
  <c r="T87" i="1"/>
  <c r="X87" i="1"/>
  <c r="X30" i="1"/>
  <c r="U30" i="1"/>
  <c r="W30" i="1"/>
  <c r="T30" i="1"/>
  <c r="W18" i="1"/>
  <c r="U18" i="1"/>
  <c r="X18" i="1"/>
  <c r="T18" i="1"/>
  <c r="X56" i="1"/>
  <c r="U56" i="1"/>
  <c r="W56" i="1"/>
  <c r="T56" i="1"/>
  <c r="X73" i="1"/>
  <c r="W73" i="1"/>
  <c r="U73" i="1"/>
  <c r="T73" i="1"/>
  <c r="X93" i="1"/>
  <c r="W93" i="1"/>
  <c r="U93" i="1"/>
  <c r="T93" i="1"/>
  <c r="T133" i="1"/>
  <c r="X133" i="1"/>
  <c r="W133" i="1"/>
  <c r="U133" i="1"/>
  <c r="X141" i="1"/>
  <c r="W141" i="1"/>
  <c r="U141" i="1"/>
  <c r="T141" i="1"/>
  <c r="X233" i="1"/>
  <c r="W233" i="1"/>
  <c r="U233" i="1"/>
  <c r="T233" i="1"/>
  <c r="X269" i="1"/>
  <c r="W269" i="1"/>
  <c r="T269" i="1"/>
  <c r="U269" i="1"/>
  <c r="T201" i="1"/>
  <c r="X201" i="1"/>
  <c r="W201" i="1"/>
  <c r="U201" i="1"/>
  <c r="X190" i="1"/>
  <c r="W190" i="1"/>
  <c r="U190" i="1"/>
  <c r="T190" i="1"/>
  <c r="X211" i="1"/>
  <c r="W211" i="1"/>
  <c r="U211" i="1"/>
  <c r="T211" i="1"/>
  <c r="W167" i="1"/>
  <c r="U167" i="1"/>
  <c r="T167" i="1"/>
  <c r="X167" i="1"/>
  <c r="X205" i="1"/>
  <c r="W205" i="1"/>
  <c r="U205" i="1"/>
  <c r="T205" i="1"/>
  <c r="T213" i="1"/>
  <c r="W213" i="1"/>
  <c r="U213" i="1"/>
  <c r="X213" i="1"/>
  <c r="X237" i="1"/>
  <c r="W237" i="1"/>
  <c r="T237" i="1"/>
  <c r="U237" i="1"/>
  <c r="W279" i="1"/>
  <c r="U279" i="1"/>
  <c r="T279" i="1"/>
  <c r="X279" i="1"/>
  <c r="X296" i="1"/>
  <c r="U296" i="1"/>
  <c r="W296" i="1"/>
  <c r="T296" i="1"/>
  <c r="X46" i="1"/>
  <c r="W46" i="1"/>
  <c r="U46" i="1"/>
  <c r="T46" i="1"/>
  <c r="T67" i="1"/>
  <c r="W67" i="1"/>
  <c r="U67" i="1"/>
  <c r="X67" i="1"/>
  <c r="X125" i="1"/>
  <c r="W125" i="1"/>
  <c r="U125" i="1"/>
  <c r="T125" i="1"/>
  <c r="X31" i="1"/>
  <c r="W31" i="1"/>
  <c r="U31" i="1"/>
  <c r="T31" i="1"/>
  <c r="U48" i="1"/>
  <c r="W48" i="1"/>
  <c r="T48" i="1"/>
  <c r="X48" i="1"/>
  <c r="X162" i="1"/>
  <c r="W162" i="1"/>
  <c r="U162" i="1"/>
  <c r="T162" i="1"/>
  <c r="W333" i="1"/>
  <c r="U333" i="1"/>
  <c r="X333" i="1"/>
  <c r="T333" i="1"/>
  <c r="U15" i="1"/>
  <c r="T15" i="1"/>
  <c r="W15" i="1"/>
  <c r="X15" i="1"/>
  <c r="X179" i="1"/>
  <c r="W179" i="1"/>
  <c r="U179" i="1"/>
  <c r="T179" i="1"/>
  <c r="X195" i="1"/>
  <c r="W195" i="1"/>
  <c r="U195" i="1"/>
  <c r="T195" i="1"/>
  <c r="W247" i="1"/>
  <c r="U247" i="1"/>
  <c r="T247" i="1"/>
  <c r="X247" i="1"/>
  <c r="T174" i="1"/>
  <c r="X174" i="1"/>
  <c r="W174" i="1"/>
  <c r="U174" i="1"/>
  <c r="W215" i="1"/>
  <c r="U215" i="1"/>
  <c r="T215" i="1"/>
  <c r="X215" i="1"/>
  <c r="X217" i="1"/>
  <c r="W217" i="1"/>
  <c r="U217" i="1"/>
  <c r="T217" i="1"/>
  <c r="X222" i="1"/>
  <c r="W222" i="1"/>
  <c r="U222" i="1"/>
  <c r="T222" i="1"/>
  <c r="W305" i="1"/>
  <c r="U305" i="1"/>
  <c r="T305" i="1"/>
  <c r="X305" i="1"/>
  <c r="X8" i="1"/>
  <c r="T8" i="1"/>
  <c r="W8" i="1"/>
  <c r="U8" i="1"/>
  <c r="X62" i="1"/>
  <c r="W62" i="1"/>
  <c r="U62" i="1"/>
  <c r="T62" i="1"/>
  <c r="W291" i="1"/>
  <c r="X291" i="1"/>
  <c r="U291" i="1"/>
  <c r="T291" i="1"/>
  <c r="T19" i="1"/>
  <c r="U19" i="1"/>
  <c r="X19" i="1"/>
  <c r="W19" i="1"/>
  <c r="U94" i="1"/>
  <c r="W94" i="1"/>
  <c r="T94" i="1"/>
  <c r="X94" i="1"/>
  <c r="X89" i="1"/>
  <c r="W89" i="1"/>
  <c r="U89" i="1"/>
  <c r="T89" i="1"/>
  <c r="X109" i="1"/>
  <c r="W109" i="1"/>
  <c r="T109" i="1"/>
  <c r="U109" i="1"/>
  <c r="T159" i="1"/>
  <c r="X159" i="1"/>
  <c r="W159" i="1"/>
  <c r="U159" i="1"/>
  <c r="X200" i="1"/>
  <c r="W200" i="1"/>
  <c r="U200" i="1"/>
  <c r="T200" i="1"/>
  <c r="U55" i="1"/>
  <c r="T55" i="1"/>
  <c r="X55" i="1"/>
  <c r="W55" i="1"/>
  <c r="T117" i="1"/>
  <c r="U117" i="1"/>
  <c r="W117" i="1"/>
  <c r="X117" i="1"/>
  <c r="X9" i="1"/>
  <c r="W9" i="1"/>
  <c r="U9" i="1"/>
  <c r="T9" i="1"/>
  <c r="X35" i="1"/>
  <c r="W35" i="1"/>
  <c r="U35" i="1"/>
  <c r="T35" i="1"/>
  <c r="T101" i="1"/>
  <c r="X101" i="1"/>
  <c r="W101" i="1"/>
  <c r="U101" i="1"/>
  <c r="X147" i="1"/>
  <c r="U147" i="1"/>
  <c r="W147" i="1"/>
  <c r="T147" i="1"/>
  <c r="U324" i="1"/>
  <c r="W324" i="1"/>
  <c r="T324" i="1"/>
  <c r="X324" i="1"/>
  <c r="U57" i="1"/>
  <c r="X57" i="1"/>
  <c r="W57" i="1"/>
  <c r="T57" i="1"/>
  <c r="X98" i="1"/>
  <c r="W98" i="1"/>
  <c r="U98" i="1"/>
  <c r="T98" i="1"/>
  <c r="X131" i="1"/>
  <c r="W131" i="1"/>
  <c r="U131" i="1"/>
  <c r="T131" i="1"/>
  <c r="T181" i="1"/>
  <c r="X181" i="1"/>
  <c r="W181" i="1"/>
  <c r="U181" i="1"/>
  <c r="X285" i="1"/>
  <c r="W285" i="1"/>
  <c r="T285" i="1"/>
  <c r="U285" i="1"/>
  <c r="W295" i="1"/>
  <c r="U295" i="1"/>
  <c r="T295" i="1"/>
  <c r="X295" i="1"/>
  <c r="X40" i="1"/>
  <c r="W40" i="1"/>
  <c r="U40" i="1"/>
  <c r="T40" i="1"/>
  <c r="T37" i="1"/>
  <c r="W37" i="1"/>
  <c r="X37" i="1"/>
  <c r="U37" i="1"/>
  <c r="T149" i="1"/>
  <c r="X149" i="1"/>
  <c r="W149" i="1"/>
  <c r="U149" i="1"/>
  <c r="X189" i="1"/>
  <c r="W189" i="1"/>
  <c r="X253" i="1"/>
  <c r="W253" i="1"/>
  <c r="T253" i="1"/>
  <c r="W263" i="1"/>
  <c r="U263" i="1"/>
  <c r="T263" i="1"/>
  <c r="X294" i="1"/>
  <c r="W294" i="1"/>
  <c r="U294" i="1"/>
  <c r="X315" i="1"/>
  <c r="U315" i="1"/>
  <c r="W321" i="1"/>
  <c r="U321" i="1"/>
  <c r="T321" i="1"/>
  <c r="W336" i="1"/>
  <c r="X336" i="1"/>
  <c r="U336" i="1"/>
  <c r="T336" i="1"/>
  <c r="X362" i="1"/>
  <c r="T362" i="1"/>
  <c r="W362" i="1"/>
  <c r="U362" i="1"/>
  <c r="W369" i="1"/>
  <c r="U369" i="1"/>
  <c r="T369" i="1"/>
  <c r="T418" i="1"/>
  <c r="X418" i="1"/>
  <c r="W418" i="1"/>
  <c r="U418" i="1"/>
  <c r="T450" i="1"/>
  <c r="X450" i="1"/>
  <c r="W450" i="1"/>
  <c r="U450" i="1"/>
  <c r="X480" i="1"/>
  <c r="W480" i="1"/>
  <c r="T480" i="1"/>
  <c r="U493" i="1"/>
  <c r="X493" i="1"/>
  <c r="W493" i="1"/>
  <c r="T493" i="1"/>
  <c r="W580" i="1"/>
  <c r="U580" i="1"/>
  <c r="T580" i="1"/>
  <c r="X580" i="1"/>
  <c r="U630" i="1"/>
  <c r="W630" i="1"/>
  <c r="T630" i="1"/>
  <c r="X693" i="1"/>
  <c r="W693" i="1"/>
  <c r="U693" i="1"/>
  <c r="T693" i="1"/>
  <c r="X748" i="1"/>
  <c r="W748" i="1"/>
  <c r="U748" i="1"/>
  <c r="T748" i="1"/>
  <c r="W23" i="1"/>
  <c r="T27" i="1"/>
  <c r="W151" i="1"/>
  <c r="U151" i="1"/>
  <c r="T151" i="1"/>
  <c r="T155" i="1"/>
  <c r="T189" i="1"/>
  <c r="U197" i="1"/>
  <c r="U204" i="1"/>
  <c r="T204" i="1"/>
  <c r="T212" i="1"/>
  <c r="T223" i="1"/>
  <c r="U253" i="1"/>
  <c r="X263" i="1"/>
  <c r="T275" i="1"/>
  <c r="T297" i="1"/>
  <c r="T315" i="1"/>
  <c r="X353" i="1"/>
  <c r="W353" i="1"/>
  <c r="T353" i="1"/>
  <c r="T393" i="1"/>
  <c r="X393" i="1"/>
  <c r="W393" i="1"/>
  <c r="U393" i="1"/>
  <c r="X395" i="1"/>
  <c r="W395" i="1"/>
  <c r="U395" i="1"/>
  <c r="T395" i="1"/>
  <c r="X403" i="1"/>
  <c r="W403" i="1"/>
  <c r="U403" i="1"/>
  <c r="T403" i="1"/>
  <c r="X410" i="1"/>
  <c r="T410" i="1"/>
  <c r="W410" i="1"/>
  <c r="U410" i="1"/>
  <c r="X422" i="1"/>
  <c r="W422" i="1"/>
  <c r="T422" i="1"/>
  <c r="T434" i="1"/>
  <c r="W434" i="1"/>
  <c r="U434" i="1"/>
  <c r="U502" i="1"/>
  <c r="X502" i="1"/>
  <c r="W502" i="1"/>
  <c r="X517" i="1"/>
  <c r="W517" i="1"/>
  <c r="U517" i="1"/>
  <c r="T530" i="1"/>
  <c r="W530" i="1"/>
  <c r="U530" i="1"/>
  <c r="X565" i="1"/>
  <c r="W565" i="1"/>
  <c r="U565" i="1"/>
  <c r="T565" i="1"/>
  <c r="X658" i="1"/>
  <c r="W658" i="1"/>
  <c r="T658" i="1"/>
  <c r="U658" i="1"/>
  <c r="X733" i="1"/>
  <c r="U733" i="1"/>
  <c r="W733" i="1"/>
  <c r="T733" i="1"/>
  <c r="T47" i="1"/>
  <c r="T63" i="1"/>
  <c r="X82" i="1"/>
  <c r="W82" i="1"/>
  <c r="U82" i="1"/>
  <c r="U27" i="1"/>
  <c r="W39" i="1"/>
  <c r="T43" i="1"/>
  <c r="U47" i="1"/>
  <c r="U51" i="1"/>
  <c r="U63" i="1"/>
  <c r="U78" i="1"/>
  <c r="T82" i="1"/>
  <c r="U105" i="1"/>
  <c r="X113" i="1"/>
  <c r="T120" i="1"/>
  <c r="W124" i="1"/>
  <c r="T128" i="1"/>
  <c r="T143" i="1"/>
  <c r="X151" i="1"/>
  <c r="U155" i="1"/>
  <c r="T158" i="1"/>
  <c r="T185" i="1"/>
  <c r="U189" i="1"/>
  <c r="W197" i="1"/>
  <c r="U212" i="1"/>
  <c r="U223" i="1"/>
  <c r="X234" i="1"/>
  <c r="T259" i="1"/>
  <c r="U266" i="1"/>
  <c r="U275" i="1"/>
  <c r="T294" i="1"/>
  <c r="U297" i="1"/>
  <c r="W315" i="1"/>
  <c r="X321" i="1"/>
  <c r="X369" i="1"/>
  <c r="X374" i="1"/>
  <c r="W374" i="1"/>
  <c r="U374" i="1"/>
  <c r="T374" i="1"/>
  <c r="W400" i="1"/>
  <c r="U400" i="1"/>
  <c r="T400" i="1"/>
  <c r="X475" i="1"/>
  <c r="W475" i="1"/>
  <c r="U475" i="1"/>
  <c r="T475" i="1"/>
  <c r="U480" i="1"/>
  <c r="T555" i="1"/>
  <c r="X555" i="1"/>
  <c r="W555" i="1"/>
  <c r="U555" i="1"/>
  <c r="X630" i="1"/>
  <c r="U23" i="1"/>
  <c r="T23" i="1"/>
  <c r="T51" i="1"/>
  <c r="P5" i="1"/>
  <c r="U14" i="1"/>
  <c r="W14" i="1"/>
  <c r="X27" i="1"/>
  <c r="U43" i="1"/>
  <c r="W47" i="1"/>
  <c r="W51" i="1"/>
  <c r="T59" i="1"/>
  <c r="W63" i="1"/>
  <c r="T74" i="1"/>
  <c r="W78" i="1"/>
  <c r="U97" i="1"/>
  <c r="W105" i="1"/>
  <c r="U108" i="1"/>
  <c r="T108" i="1"/>
  <c r="T116" i="1"/>
  <c r="U120" i="1"/>
  <c r="W128" i="1"/>
  <c r="U143" i="1"/>
  <c r="X155" i="1"/>
  <c r="U158" i="1"/>
  <c r="U185" i="1"/>
  <c r="X197" i="1"/>
  <c r="W204" i="1"/>
  <c r="T208" i="1"/>
  <c r="W212" i="1"/>
  <c r="W223" i="1"/>
  <c r="X236" i="1"/>
  <c r="U236" i="1"/>
  <c r="T236" i="1"/>
  <c r="U259" i="1"/>
  <c r="W266" i="1"/>
  <c r="X275" i="1"/>
  <c r="X284" i="1"/>
  <c r="U284" i="1"/>
  <c r="T284" i="1"/>
  <c r="W297" i="1"/>
  <c r="U353" i="1"/>
  <c r="X387" i="1"/>
  <c r="W387" i="1"/>
  <c r="U387" i="1"/>
  <c r="T387" i="1"/>
  <c r="U422" i="1"/>
  <c r="X434" i="1"/>
  <c r="X490" i="1"/>
  <c r="W490" i="1"/>
  <c r="U490" i="1"/>
  <c r="T490" i="1"/>
  <c r="T502" i="1"/>
  <c r="T517" i="1"/>
  <c r="X530" i="1"/>
  <c r="X605" i="1"/>
  <c r="U605" i="1"/>
  <c r="W605" i="1"/>
  <c r="T605" i="1"/>
  <c r="X620" i="1"/>
  <c r="U620" i="1"/>
  <c r="T620" i="1"/>
  <c r="W620" i="1"/>
  <c r="T14" i="1"/>
  <c r="U39" i="1"/>
  <c r="T39" i="1"/>
  <c r="T105" i="1"/>
  <c r="W34" i="1"/>
  <c r="U34" i="1"/>
  <c r="X43" i="1"/>
  <c r="X66" i="1"/>
  <c r="W66" i="1"/>
  <c r="U66" i="1"/>
  <c r="U74" i="1"/>
  <c r="X78" i="1"/>
  <c r="W97" i="1"/>
  <c r="W120" i="1"/>
  <c r="X128" i="1"/>
  <c r="W135" i="1"/>
  <c r="U135" i="1"/>
  <c r="T135" i="1"/>
  <c r="W143" i="1"/>
  <c r="W158" i="1"/>
  <c r="W185" i="1"/>
  <c r="U188" i="1"/>
  <c r="T188" i="1"/>
  <c r="X204" i="1"/>
  <c r="W219" i="1"/>
  <c r="T219" i="1"/>
  <c r="X242" i="1"/>
  <c r="W242" i="1"/>
  <c r="U242" i="1"/>
  <c r="X259" i="1"/>
  <c r="X266" i="1"/>
  <c r="X268" i="1"/>
  <c r="U268" i="1"/>
  <c r="T268" i="1"/>
  <c r="X290" i="1"/>
  <c r="W290" i="1"/>
  <c r="U290" i="1"/>
  <c r="W323" i="1"/>
  <c r="U323" i="1"/>
  <c r="T323" i="1"/>
  <c r="T329" i="1"/>
  <c r="X329" i="1"/>
  <c r="X332" i="1"/>
  <c r="W332" i="1"/>
  <c r="U332" i="1"/>
  <c r="U341" i="1"/>
  <c r="X341" i="1"/>
  <c r="W341" i="1"/>
  <c r="T542" i="1"/>
  <c r="X542" i="1"/>
  <c r="W542" i="1"/>
  <c r="U542" i="1"/>
  <c r="T562" i="1"/>
  <c r="W562" i="1"/>
  <c r="U562" i="1"/>
  <c r="T587" i="1"/>
  <c r="X587" i="1"/>
  <c r="W587" i="1"/>
  <c r="U587" i="1"/>
  <c r="X607" i="1"/>
  <c r="W607" i="1"/>
  <c r="U607" i="1"/>
  <c r="T607" i="1"/>
  <c r="X610" i="1"/>
  <c r="W610" i="1"/>
  <c r="T610" i="1"/>
  <c r="U610" i="1"/>
  <c r="T13" i="1"/>
  <c r="T22" i="1"/>
  <c r="U26" i="1"/>
  <c r="T34" i="1"/>
  <c r="W50" i="1"/>
  <c r="U50" i="1"/>
  <c r="X59" i="1"/>
  <c r="T66" i="1"/>
  <c r="W74" i="1"/>
  <c r="X77" i="1"/>
  <c r="W77" i="1"/>
  <c r="X97" i="1"/>
  <c r="T104" i="1"/>
  <c r="T112" i="1"/>
  <c r="T127" i="1"/>
  <c r="X135" i="1"/>
  <c r="T142" i="1"/>
  <c r="X146" i="1"/>
  <c r="W146" i="1"/>
  <c r="U146" i="1"/>
  <c r="T169" i="1"/>
  <c r="W177" i="1"/>
  <c r="U219" i="1"/>
  <c r="W236" i="1"/>
  <c r="T239" i="1"/>
  <c r="T249" i="1"/>
  <c r="X252" i="1"/>
  <c r="U252" i="1"/>
  <c r="T252" i="1"/>
  <c r="X274" i="1"/>
  <c r="W274" i="1"/>
  <c r="U274" i="1"/>
  <c r="T281" i="1"/>
  <c r="W284" i="1"/>
  <c r="T302" i="1"/>
  <c r="U308" i="1"/>
  <c r="T308" i="1"/>
  <c r="X314" i="1"/>
  <c r="T314" i="1"/>
  <c r="U314" i="1"/>
  <c r="X323" i="1"/>
  <c r="U329" i="1"/>
  <c r="X350" i="1"/>
  <c r="W350" i="1"/>
  <c r="T350" i="1"/>
  <c r="W355" i="1"/>
  <c r="U355" i="1"/>
  <c r="X358" i="1"/>
  <c r="U358" i="1"/>
  <c r="T358" i="1"/>
  <c r="X371" i="1"/>
  <c r="W371" i="1"/>
  <c r="T371" i="1"/>
  <c r="X412" i="1"/>
  <c r="W412" i="1"/>
  <c r="U412" i="1"/>
  <c r="T507" i="1"/>
  <c r="X507" i="1"/>
  <c r="W507" i="1"/>
  <c r="U507" i="1"/>
  <c r="X549" i="1"/>
  <c r="W549" i="1"/>
  <c r="U549" i="1"/>
  <c r="U124" i="1"/>
  <c r="T124" i="1"/>
  <c r="U13" i="1"/>
  <c r="U22" i="1"/>
  <c r="X34" i="1"/>
  <c r="T38" i="1"/>
  <c r="T50" i="1"/>
  <c r="T77" i="1"/>
  <c r="U81" i="1"/>
  <c r="U85" i="1"/>
  <c r="U92" i="1"/>
  <c r="T92" i="1"/>
  <c r="U104" i="1"/>
  <c r="W112" i="1"/>
  <c r="T146" i="1"/>
  <c r="W188" i="1"/>
  <c r="X219" i="1"/>
  <c r="U229" i="1"/>
  <c r="T242" i="1"/>
  <c r="X258" i="1"/>
  <c r="W258" i="1"/>
  <c r="U258" i="1"/>
  <c r="W268" i="1"/>
  <c r="T290" i="1"/>
  <c r="U293" i="1"/>
  <c r="T293" i="1"/>
  <c r="U302" i="1"/>
  <c r="U317" i="1"/>
  <c r="T317" i="1"/>
  <c r="W329" i="1"/>
  <c r="T332" i="1"/>
  <c r="T341" i="1"/>
  <c r="T355" i="1"/>
  <c r="W384" i="1"/>
  <c r="X384" i="1"/>
  <c r="T384" i="1"/>
  <c r="X438" i="1"/>
  <c r="W438" i="1"/>
  <c r="U438" i="1"/>
  <c r="T438" i="1"/>
  <c r="X469" i="1"/>
  <c r="W469" i="1"/>
  <c r="U469" i="1"/>
  <c r="T482" i="1"/>
  <c r="X482" i="1"/>
  <c r="W482" i="1"/>
  <c r="U482" i="1"/>
  <c r="T514" i="1"/>
  <c r="X514" i="1"/>
  <c r="W514" i="1"/>
  <c r="X562" i="1"/>
  <c r="X677" i="1"/>
  <c r="W677" i="1"/>
  <c r="U677" i="1"/>
  <c r="T677" i="1"/>
  <c r="X690" i="1"/>
  <c r="W690" i="1"/>
  <c r="T690" i="1"/>
  <c r="U690" i="1"/>
  <c r="W119" i="1"/>
  <c r="U119" i="1"/>
  <c r="T119" i="1"/>
  <c r="U172" i="1"/>
  <c r="T172" i="1"/>
  <c r="X225" i="1"/>
  <c r="W225" i="1"/>
  <c r="T225" i="1"/>
  <c r="X232" i="1"/>
  <c r="U232" i="1"/>
  <c r="U277" i="1"/>
  <c r="T277" i="1"/>
  <c r="X363" i="1"/>
  <c r="W363" i="1"/>
  <c r="U363" i="1"/>
  <c r="U389" i="1"/>
  <c r="X389" i="1"/>
  <c r="W389" i="1"/>
  <c r="U397" i="1"/>
  <c r="X397" i="1"/>
  <c r="W397" i="1"/>
  <c r="T397" i="1"/>
  <c r="X459" i="1"/>
  <c r="W459" i="1"/>
  <c r="U459" i="1"/>
  <c r="X492" i="1"/>
  <c r="W492" i="1"/>
  <c r="U492" i="1"/>
  <c r="T492" i="1"/>
  <c r="T539" i="1"/>
  <c r="X539" i="1"/>
  <c r="W539" i="1"/>
  <c r="T574" i="1"/>
  <c r="W574" i="1"/>
  <c r="U574" i="1"/>
  <c r="X732" i="1"/>
  <c r="W732" i="1"/>
  <c r="U732" i="1"/>
  <c r="T732" i="1"/>
  <c r="W71" i="1"/>
  <c r="U71" i="1"/>
  <c r="T71" i="1"/>
  <c r="X29" i="1"/>
  <c r="W29" i="1"/>
  <c r="O7" i="1"/>
  <c r="Q7" i="1" s="1"/>
  <c r="T25" i="1"/>
  <c r="T29" i="1"/>
  <c r="X45" i="1"/>
  <c r="W45" i="1"/>
  <c r="X61" i="1"/>
  <c r="W61" i="1"/>
  <c r="T88" i="1"/>
  <c r="T96" i="1"/>
  <c r="T111" i="1"/>
  <c r="X119" i="1"/>
  <c r="T126" i="1"/>
  <c r="X130" i="1"/>
  <c r="W130" i="1"/>
  <c r="U130" i="1"/>
  <c r="T153" i="1"/>
  <c r="W199" i="1"/>
  <c r="U199" i="1"/>
  <c r="T199" i="1"/>
  <c r="T203" i="1"/>
  <c r="X221" i="1"/>
  <c r="W221" i="1"/>
  <c r="T232" i="1"/>
  <c r="U261" i="1"/>
  <c r="T261" i="1"/>
  <c r="X299" i="1"/>
  <c r="W299" i="1"/>
  <c r="U299" i="1"/>
  <c r="T299" i="1"/>
  <c r="X310" i="1"/>
  <c r="W310" i="1"/>
  <c r="U310" i="1"/>
  <c r="X381" i="1"/>
  <c r="W381" i="1"/>
  <c r="T381" i="1"/>
  <c r="W392" i="1"/>
  <c r="X392" i="1"/>
  <c r="U392" i="1"/>
  <c r="T392" i="1"/>
  <c r="X419" i="1"/>
  <c r="U419" i="1"/>
  <c r="T419" i="1"/>
  <c r="X426" i="1"/>
  <c r="U426" i="1"/>
  <c r="T426" i="1"/>
  <c r="W426" i="1"/>
  <c r="X443" i="1"/>
  <c r="W443" i="1"/>
  <c r="U443" i="1"/>
  <c r="T443" i="1"/>
  <c r="X479" i="1"/>
  <c r="W479" i="1"/>
  <c r="U479" i="1"/>
  <c r="T479" i="1"/>
  <c r="X524" i="1"/>
  <c r="W524" i="1"/>
  <c r="U524" i="1"/>
  <c r="T524" i="1"/>
  <c r="X650" i="1"/>
  <c r="W650" i="1"/>
  <c r="U650" i="1"/>
  <c r="T650" i="1"/>
  <c r="U25" i="1"/>
  <c r="U29" i="1"/>
  <c r="T49" i="1"/>
  <c r="U65" i="1"/>
  <c r="U76" i="1"/>
  <c r="T76" i="1"/>
  <c r="T84" i="1"/>
  <c r="U88" i="1"/>
  <c r="W96" i="1"/>
  <c r="T99" i="1"/>
  <c r="U111" i="1"/>
  <c r="U126" i="1"/>
  <c r="T130" i="1"/>
  <c r="U153" i="1"/>
  <c r="W172" i="1"/>
  <c r="X210" i="1"/>
  <c r="W210" i="1"/>
  <c r="U210" i="1"/>
  <c r="X248" i="1"/>
  <c r="U248" i="1"/>
  <c r="X280" i="1"/>
  <c r="U280" i="1"/>
  <c r="X322" i="1"/>
  <c r="W322" i="1"/>
  <c r="U322" i="1"/>
  <c r="W337" i="1"/>
  <c r="U337" i="1"/>
  <c r="W352" i="1"/>
  <c r="X352" i="1"/>
  <c r="U352" i="1"/>
  <c r="T352" i="1"/>
  <c r="X360" i="1"/>
  <c r="W360" i="1"/>
  <c r="W368" i="1"/>
  <c r="X368" i="1"/>
  <c r="U368" i="1"/>
  <c r="T368" i="1"/>
  <c r="W404" i="1"/>
  <c r="U404" i="1"/>
  <c r="X404" i="1"/>
  <c r="T404" i="1"/>
  <c r="W421" i="1"/>
  <c r="U421" i="1"/>
  <c r="X421" i="1"/>
  <c r="T421" i="1"/>
  <c r="W428" i="1"/>
  <c r="U428" i="1"/>
  <c r="T428" i="1"/>
  <c r="X428" i="1"/>
  <c r="W433" i="1"/>
  <c r="U433" i="1"/>
  <c r="T433" i="1"/>
  <c r="W486" i="1"/>
  <c r="U486" i="1"/>
  <c r="T486" i="1"/>
  <c r="U566" i="1"/>
  <c r="X566" i="1"/>
  <c r="W566" i="1"/>
  <c r="T566" i="1"/>
  <c r="X709" i="1"/>
  <c r="W709" i="1"/>
  <c r="U709" i="1"/>
  <c r="T709" i="1"/>
  <c r="X764" i="1"/>
  <c r="W764" i="1"/>
  <c r="U764" i="1"/>
  <c r="T764" i="1"/>
  <c r="W25" i="1"/>
  <c r="U49" i="1"/>
  <c r="W65" i="1"/>
  <c r="W88" i="1"/>
  <c r="X96" i="1"/>
  <c r="W103" i="1"/>
  <c r="U103" i="1"/>
  <c r="T103" i="1"/>
  <c r="W111" i="1"/>
  <c r="U156" i="1"/>
  <c r="T156" i="1"/>
  <c r="T164" i="1"/>
  <c r="U168" i="1"/>
  <c r="X172" i="1"/>
  <c r="X203" i="1"/>
  <c r="T210" i="1"/>
  <c r="T228" i="1"/>
  <c r="T248" i="1"/>
  <c r="X264" i="1"/>
  <c r="U264" i="1"/>
  <c r="T270" i="1"/>
  <c r="X277" i="1"/>
  <c r="T280" i="1"/>
  <c r="X301" i="1"/>
  <c r="W301" i="1"/>
  <c r="T301" i="1"/>
  <c r="T337" i="1"/>
  <c r="X354" i="1"/>
  <c r="W354" i="1"/>
  <c r="U354" i="1"/>
  <c r="T360" i="1"/>
  <c r="X394" i="1"/>
  <c r="T394" i="1"/>
  <c r="W394" i="1"/>
  <c r="U394" i="1"/>
  <c r="W406" i="1"/>
  <c r="U406" i="1"/>
  <c r="T406" i="1"/>
  <c r="X406" i="1"/>
  <c r="X453" i="1"/>
  <c r="W453" i="1"/>
  <c r="U453" i="1"/>
  <c r="T453" i="1"/>
  <c r="X474" i="1"/>
  <c r="W474" i="1"/>
  <c r="U474" i="1"/>
  <c r="T474" i="1"/>
  <c r="X476" i="1"/>
  <c r="W476" i="1"/>
  <c r="T476" i="1"/>
  <c r="U518" i="1"/>
  <c r="W518" i="1"/>
  <c r="T518" i="1"/>
  <c r="T546" i="1"/>
  <c r="X546" i="1"/>
  <c r="W546" i="1"/>
  <c r="X556" i="1"/>
  <c r="W556" i="1"/>
  <c r="U556" i="1"/>
  <c r="T556" i="1"/>
  <c r="T571" i="1"/>
  <c r="X571" i="1"/>
  <c r="W571" i="1"/>
  <c r="U589" i="1"/>
  <c r="X589" i="1"/>
  <c r="W589" i="1"/>
  <c r="T589" i="1"/>
  <c r="X639" i="1"/>
  <c r="W639" i="1"/>
  <c r="U639" i="1"/>
  <c r="T639" i="1"/>
  <c r="X642" i="1"/>
  <c r="W642" i="1"/>
  <c r="T642" i="1"/>
  <c r="U642" i="1"/>
  <c r="X682" i="1"/>
  <c r="W682" i="1"/>
  <c r="U682" i="1"/>
  <c r="T682" i="1"/>
  <c r="X749" i="1"/>
  <c r="U749" i="1"/>
  <c r="W749" i="1"/>
  <c r="T749" i="1"/>
  <c r="X114" i="1"/>
  <c r="W114" i="1"/>
  <c r="U114" i="1"/>
  <c r="T202" i="1"/>
  <c r="U228" i="1"/>
  <c r="W235" i="1"/>
  <c r="U235" i="1"/>
  <c r="T235" i="1"/>
  <c r="X241" i="1"/>
  <c r="W241" i="1"/>
  <c r="T241" i="1"/>
  <c r="W248" i="1"/>
  <c r="U270" i="1"/>
  <c r="W280" i="1"/>
  <c r="X289" i="1"/>
  <c r="W289" i="1"/>
  <c r="T289" i="1"/>
  <c r="W319" i="1"/>
  <c r="X319" i="1"/>
  <c r="T319" i="1"/>
  <c r="T322" i="1"/>
  <c r="X337" i="1"/>
  <c r="X346" i="1"/>
  <c r="T346" i="1"/>
  <c r="U346" i="1"/>
  <c r="U360" i="1"/>
  <c r="W365" i="1"/>
  <c r="U365" i="1"/>
  <c r="T365" i="1"/>
  <c r="W416" i="1"/>
  <c r="U416" i="1"/>
  <c r="T416" i="1"/>
  <c r="T466" i="1"/>
  <c r="X466" i="1"/>
  <c r="W466" i="1"/>
  <c r="X533" i="1"/>
  <c r="W533" i="1"/>
  <c r="U533" i="1"/>
  <c r="T533" i="1"/>
  <c r="W53" i="1"/>
  <c r="U60" i="1"/>
  <c r="T60" i="1"/>
  <c r="T68" i="1"/>
  <c r="U72" i="1"/>
  <c r="X76" i="1"/>
  <c r="W80" i="1"/>
  <c r="T83" i="1"/>
  <c r="U95" i="1"/>
  <c r="X107" i="1"/>
  <c r="U110" i="1"/>
  <c r="T114" i="1"/>
  <c r="W122" i="1"/>
  <c r="U137" i="1"/>
  <c r="X145" i="1"/>
  <c r="T152" i="1"/>
  <c r="W156" i="1"/>
  <c r="T160" i="1"/>
  <c r="W164" i="1"/>
  <c r="T175" i="1"/>
  <c r="U187" i="1"/>
  <c r="U202" i="1"/>
  <c r="W228" i="1"/>
  <c r="X235" i="1"/>
  <c r="T244" i="1"/>
  <c r="U254" i="1"/>
  <c r="W264" i="1"/>
  <c r="W270" i="1"/>
  <c r="X273" i="1"/>
  <c r="W273" i="1"/>
  <c r="T273" i="1"/>
  <c r="X283" i="1"/>
  <c r="W283" i="1"/>
  <c r="U283" i="1"/>
  <c r="T283" i="1"/>
  <c r="T292" i="1"/>
  <c r="W304" i="1"/>
  <c r="X304" i="1"/>
  <c r="U304" i="1"/>
  <c r="T304" i="1"/>
  <c r="U307" i="1"/>
  <c r="T316" i="1"/>
  <c r="X349" i="1"/>
  <c r="W349" i="1"/>
  <c r="T349" i="1"/>
  <c r="T354" i="1"/>
  <c r="X375" i="1"/>
  <c r="W375" i="1"/>
  <c r="U375" i="1"/>
  <c r="T375" i="1"/>
  <c r="W440" i="1"/>
  <c r="X440" i="1"/>
  <c r="U440" i="1"/>
  <c r="T440" i="1"/>
  <c r="U476" i="1"/>
  <c r="X518" i="1"/>
  <c r="U546" i="1"/>
  <c r="U571" i="1"/>
  <c r="W49" i="1"/>
  <c r="U53" i="1"/>
  <c r="W16" i="1"/>
  <c r="T20" i="1"/>
  <c r="U20" i="1"/>
  <c r="W28" i="1"/>
  <c r="T36" i="1"/>
  <c r="X53" i="1"/>
  <c r="W72" i="1"/>
  <c r="W95" i="1"/>
  <c r="T106" i="1"/>
  <c r="W110" i="1"/>
  <c r="U129" i="1"/>
  <c r="W137" i="1"/>
  <c r="U140" i="1"/>
  <c r="T140" i="1"/>
  <c r="T148" i="1"/>
  <c r="U152" i="1"/>
  <c r="X156" i="1"/>
  <c r="W160" i="1"/>
  <c r="U175" i="1"/>
  <c r="X187" i="1"/>
  <c r="W202" i="1"/>
  <c r="X220" i="1"/>
  <c r="U220" i="1"/>
  <c r="T220" i="1"/>
  <c r="T227" i="1"/>
  <c r="U241" i="1"/>
  <c r="U244" i="1"/>
  <c r="W251" i="1"/>
  <c r="U251" i="1"/>
  <c r="T251" i="1"/>
  <c r="W254" i="1"/>
  <c r="X257" i="1"/>
  <c r="W257" i="1"/>
  <c r="T257" i="1"/>
  <c r="X267" i="1"/>
  <c r="W267" i="1"/>
  <c r="U267" i="1"/>
  <c r="T267" i="1"/>
  <c r="T276" i="1"/>
  <c r="U289" i="1"/>
  <c r="U292" i="1"/>
  <c r="U298" i="1"/>
  <c r="W307" i="1"/>
  <c r="U316" i="1"/>
  <c r="U319" i="1"/>
  <c r="U466" i="1"/>
  <c r="X508" i="1"/>
  <c r="W508" i="1"/>
  <c r="T508" i="1"/>
  <c r="W548" i="1"/>
  <c r="U548" i="1"/>
  <c r="T548" i="1"/>
  <c r="X548" i="1"/>
  <c r="X586" i="1"/>
  <c r="W586" i="1"/>
  <c r="U586" i="1"/>
  <c r="T586" i="1"/>
  <c r="X636" i="1"/>
  <c r="U636" i="1"/>
  <c r="T636" i="1"/>
  <c r="W636" i="1"/>
  <c r="U44" i="1"/>
  <c r="U68" i="1"/>
  <c r="U83" i="1"/>
  <c r="W20" i="1"/>
  <c r="X28" i="1"/>
  <c r="W60" i="1"/>
  <c r="T64" i="1"/>
  <c r="W68" i="1"/>
  <c r="W83" i="1"/>
  <c r="U91" i="1"/>
  <c r="U106" i="1"/>
  <c r="T171" i="1"/>
  <c r="W175" i="1"/>
  <c r="T186" i="1"/>
  <c r="U209" i="1"/>
  <c r="U227" i="1"/>
  <c r="W244" i="1"/>
  <c r="X251" i="1"/>
  <c r="T260" i="1"/>
  <c r="U273" i="1"/>
  <c r="U276" i="1"/>
  <c r="W292" i="1"/>
  <c r="W298" i="1"/>
  <c r="W316" i="1"/>
  <c r="X359" i="1"/>
  <c r="W359" i="1"/>
  <c r="T359" i="1"/>
  <c r="U372" i="1"/>
  <c r="X372" i="1"/>
  <c r="W372" i="1"/>
  <c r="X437" i="1"/>
  <c r="W437" i="1"/>
  <c r="U437" i="1"/>
  <c r="T437" i="1"/>
  <c r="X442" i="1"/>
  <c r="W442" i="1"/>
  <c r="U442" i="1"/>
  <c r="T442" i="1"/>
  <c r="X483" i="1"/>
  <c r="U483" i="1"/>
  <c r="T483" i="1"/>
  <c r="X674" i="1"/>
  <c r="W674" i="1"/>
  <c r="T674" i="1"/>
  <c r="U674" i="1"/>
  <c r="X460" i="1"/>
  <c r="W460" i="1"/>
  <c r="U460" i="1"/>
  <c r="X12" i="1"/>
  <c r="T16" i="1"/>
  <c r="X65" i="1"/>
  <c r="U28" i="1"/>
  <c r="Q6" i="1"/>
  <c r="T11" i="1"/>
  <c r="X16" i="1"/>
  <c r="X80" i="1"/>
  <c r="U11" i="1"/>
  <c r="U36" i="1"/>
  <c r="W44" i="1"/>
  <c r="T52" i="1"/>
  <c r="W129" i="1"/>
  <c r="U148" i="1"/>
  <c r="W152" i="1"/>
  <c r="X160" i="1"/>
  <c r="X11" i="1"/>
  <c r="X44" i="1"/>
  <c r="X60" i="1"/>
  <c r="W64" i="1"/>
  <c r="X91" i="1"/>
  <c r="X129" i="1"/>
  <c r="W140" i="1"/>
  <c r="T144" i="1"/>
  <c r="U171" i="1"/>
  <c r="W209" i="1"/>
  <c r="W220" i="1"/>
  <c r="U257" i="1"/>
  <c r="X298" i="1"/>
  <c r="X300" i="1"/>
  <c r="U300" i="1"/>
  <c r="T300" i="1"/>
  <c r="U309" i="1"/>
  <c r="X309" i="1"/>
  <c r="W309" i="1"/>
  <c r="X327" i="1"/>
  <c r="W327" i="1"/>
  <c r="T327" i="1"/>
  <c r="W339" i="1"/>
  <c r="U339" i="1"/>
  <c r="T339" i="1"/>
  <c r="X342" i="1"/>
  <c r="W342" i="1"/>
  <c r="X380" i="1"/>
  <c r="U380" i="1"/>
  <c r="T380" i="1"/>
  <c r="X470" i="1"/>
  <c r="U470" i="1"/>
  <c r="T470" i="1"/>
  <c r="X485" i="1"/>
  <c r="W485" i="1"/>
  <c r="U485" i="1"/>
  <c r="T485" i="1"/>
  <c r="U508" i="1"/>
  <c r="U598" i="1"/>
  <c r="X598" i="1"/>
  <c r="W598" i="1"/>
  <c r="X613" i="1"/>
  <c r="W613" i="1"/>
  <c r="U613" i="1"/>
  <c r="T613" i="1"/>
  <c r="X497" i="1"/>
  <c r="X510" i="1"/>
  <c r="X522" i="1"/>
  <c r="W522" i="1"/>
  <c r="U522" i="1"/>
  <c r="T522" i="1"/>
  <c r="T534" i="1"/>
  <c r="W541" i="1"/>
  <c r="U547" i="1"/>
  <c r="X550" i="1"/>
  <c r="U572" i="1"/>
  <c r="U578" i="1"/>
  <c r="X594" i="1"/>
  <c r="U600" i="1"/>
  <c r="W606" i="1"/>
  <c r="X608" i="1"/>
  <c r="W608" i="1"/>
  <c r="T614" i="1"/>
  <c r="X637" i="1"/>
  <c r="U637" i="1"/>
  <c r="W643" i="1"/>
  <c r="X671" i="1"/>
  <c r="W671" i="1"/>
  <c r="U671" i="1"/>
  <c r="T671" i="1"/>
  <c r="X680" i="1"/>
  <c r="T688" i="1"/>
  <c r="T691" i="1"/>
  <c r="W702" i="1"/>
  <c r="X704" i="1"/>
  <c r="W704" i="1"/>
  <c r="X707" i="1"/>
  <c r="T707" i="1"/>
  <c r="W718" i="1"/>
  <c r="X720" i="1"/>
  <c r="W720" i="1"/>
  <c r="X799" i="1"/>
  <c r="W799" i="1"/>
  <c r="U799" i="1"/>
  <c r="T799" i="1"/>
  <c r="X804" i="1"/>
  <c r="W804" i="1"/>
  <c r="U804" i="1"/>
  <c r="T804" i="1"/>
  <c r="X814" i="1"/>
  <c r="U814" i="1"/>
  <c r="T814" i="1"/>
  <c r="X829" i="1"/>
  <c r="W829" i="1"/>
  <c r="U829" i="1"/>
  <c r="T829" i="1"/>
  <c r="X831" i="1"/>
  <c r="W831" i="1"/>
  <c r="U831" i="1"/>
  <c r="T831" i="1"/>
  <c r="X853" i="1"/>
  <c r="W853" i="1"/>
  <c r="U853" i="1"/>
  <c r="X959" i="1"/>
  <c r="W959" i="1"/>
  <c r="U959" i="1"/>
  <c r="T959" i="1"/>
  <c r="X961" i="1"/>
  <c r="W961" i="1"/>
  <c r="U961" i="1"/>
  <c r="T961" i="1"/>
  <c r="W989" i="1"/>
  <c r="U989" i="1"/>
  <c r="T989" i="1"/>
  <c r="T999" i="1"/>
  <c r="X999" i="1"/>
  <c r="W999" i="1"/>
  <c r="U999" i="1"/>
  <c r="W1021" i="1"/>
  <c r="U1021" i="1"/>
  <c r="X1021" i="1"/>
  <c r="T1021" i="1"/>
  <c r="X1109" i="1"/>
  <c r="W1109" i="1"/>
  <c r="U1109" i="1"/>
  <c r="T1109" i="1"/>
  <c r="X1114" i="1"/>
  <c r="W1114" i="1"/>
  <c r="U1114" i="1"/>
  <c r="T1114" i="1"/>
  <c r="X1163" i="1"/>
  <c r="W1163" i="1"/>
  <c r="U1163" i="1"/>
  <c r="T1163" i="1"/>
  <c r="W1193" i="1"/>
  <c r="U1193" i="1"/>
  <c r="X1193" i="1"/>
  <c r="T1193" i="1"/>
  <c r="X1986" i="1"/>
  <c r="W1986" i="1"/>
  <c r="U1986" i="1"/>
  <c r="T1986" i="1"/>
  <c r="U27" i="2"/>
  <c r="T27" i="2"/>
  <c r="X27" i="2"/>
  <c r="W27" i="2"/>
  <c r="X51" i="2"/>
  <c r="W51" i="2"/>
  <c r="U51" i="2"/>
  <c r="T51" i="2"/>
  <c r="X53" i="2"/>
  <c r="W53" i="2"/>
  <c r="U53" i="2"/>
  <c r="T53" i="2"/>
  <c r="X93" i="2"/>
  <c r="W93" i="2"/>
  <c r="U93" i="2"/>
  <c r="T93" i="2"/>
  <c r="X100" i="2"/>
  <c r="W100" i="2"/>
  <c r="U100" i="2"/>
  <c r="T100" i="2"/>
  <c r="Z51" i="3"/>
  <c r="W51" i="3"/>
  <c r="X51" i="3" s="1"/>
  <c r="W90" i="3"/>
  <c r="X90" i="3" s="1"/>
  <c r="Z90" i="3"/>
  <c r="Z98" i="3"/>
  <c r="W98" i="3"/>
  <c r="X98" i="3" s="1"/>
  <c r="Z141" i="3"/>
  <c r="W141" i="3"/>
  <c r="X141" i="3" s="1"/>
  <c r="W146" i="3"/>
  <c r="X146" i="3" s="1"/>
  <c r="Z146" i="3"/>
  <c r="Z154" i="3"/>
  <c r="W154" i="3"/>
  <c r="X154" i="3" s="1"/>
  <c r="Z161" i="3"/>
  <c r="W161" i="3"/>
  <c r="X161" i="3" s="1"/>
  <c r="W169" i="3"/>
  <c r="X169" i="3" s="1"/>
  <c r="Z169" i="3"/>
  <c r="Z250" i="3"/>
  <c r="W250" i="3"/>
  <c r="X250" i="3" s="1"/>
  <c r="W386" i="1"/>
  <c r="T405" i="1"/>
  <c r="U409" i="1"/>
  <c r="T409" i="1"/>
  <c r="T413" i="1"/>
  <c r="T420" i="1"/>
  <c r="U424" i="1"/>
  <c r="T427" i="1"/>
  <c r="T444" i="1"/>
  <c r="U451" i="1"/>
  <c r="W454" i="1"/>
  <c r="T461" i="1"/>
  <c r="T487" i="1"/>
  <c r="W494" i="1"/>
  <c r="X496" i="1"/>
  <c r="W496" i="1"/>
  <c r="T512" i="1"/>
  <c r="T531" i="1"/>
  <c r="W534" i="1"/>
  <c r="X541" i="1"/>
  <c r="X559" i="1"/>
  <c r="W559" i="1"/>
  <c r="U559" i="1"/>
  <c r="T559" i="1"/>
  <c r="W572" i="1"/>
  <c r="W578" i="1"/>
  <c r="X600" i="1"/>
  <c r="W614" i="1"/>
  <c r="W628" i="1"/>
  <c r="U628" i="1"/>
  <c r="T628" i="1"/>
  <c r="T651" i="1"/>
  <c r="X651" i="1"/>
  <c r="U654" i="1"/>
  <c r="W679" i="1"/>
  <c r="U679" i="1"/>
  <c r="U691" i="1"/>
  <c r="U723" i="1"/>
  <c r="U739" i="1"/>
  <c r="U755" i="1"/>
  <c r="U771" i="1"/>
  <c r="X791" i="1"/>
  <c r="W791" i="1"/>
  <c r="U791" i="1"/>
  <c r="U838" i="1"/>
  <c r="T838" i="1"/>
  <c r="T853" i="1"/>
  <c r="X858" i="1"/>
  <c r="W858" i="1"/>
  <c r="U858" i="1"/>
  <c r="T858" i="1"/>
  <c r="W870" i="1"/>
  <c r="T947" i="1"/>
  <c r="X947" i="1"/>
  <c r="W947" i="1"/>
  <c r="U947" i="1"/>
  <c r="X991" i="1"/>
  <c r="W991" i="1"/>
  <c r="U991" i="1"/>
  <c r="T991" i="1"/>
  <c r="W1065" i="1"/>
  <c r="U1065" i="1"/>
  <c r="X1065" i="1"/>
  <c r="T1065" i="1"/>
  <c r="W1129" i="1"/>
  <c r="U1129" i="1"/>
  <c r="X1129" i="1"/>
  <c r="T1129" i="1"/>
  <c r="W364" i="1"/>
  <c r="X373" i="1"/>
  <c r="X386" i="1"/>
  <c r="W390" i="1"/>
  <c r="T401" i="1"/>
  <c r="W405" i="1"/>
  <c r="W409" i="1"/>
  <c r="W413" i="1"/>
  <c r="X424" i="1"/>
  <c r="U427" i="1"/>
  <c r="U444" i="1"/>
  <c r="X447" i="1"/>
  <c r="W447" i="1"/>
  <c r="U447" i="1"/>
  <c r="T447" i="1"/>
  <c r="W451" i="1"/>
  <c r="W461" i="1"/>
  <c r="U487" i="1"/>
  <c r="X494" i="1"/>
  <c r="X506" i="1"/>
  <c r="W506" i="1"/>
  <c r="U506" i="1"/>
  <c r="T506" i="1"/>
  <c r="U531" i="1"/>
  <c r="X534" i="1"/>
  <c r="W596" i="1"/>
  <c r="U596" i="1"/>
  <c r="T596" i="1"/>
  <c r="X614" i="1"/>
  <c r="X634" i="1"/>
  <c r="W634" i="1"/>
  <c r="U634" i="1"/>
  <c r="T634" i="1"/>
  <c r="X645" i="1"/>
  <c r="W645" i="1"/>
  <c r="U645" i="1"/>
  <c r="W654" i="1"/>
  <c r="X656" i="1"/>
  <c r="W656" i="1"/>
  <c r="X668" i="1"/>
  <c r="U668" i="1"/>
  <c r="T668" i="1"/>
  <c r="X685" i="1"/>
  <c r="U685" i="1"/>
  <c r="W691" i="1"/>
  <c r="X794" i="1"/>
  <c r="W794" i="1"/>
  <c r="U794" i="1"/>
  <c r="T794" i="1"/>
  <c r="U806" i="1"/>
  <c r="T806" i="1"/>
  <c r="X821" i="1"/>
  <c r="W821" i="1"/>
  <c r="U821" i="1"/>
  <c r="X855" i="1"/>
  <c r="W855" i="1"/>
  <c r="U855" i="1"/>
  <c r="T855" i="1"/>
  <c r="X882" i="1"/>
  <c r="W882" i="1"/>
  <c r="U882" i="1"/>
  <c r="T882" i="1"/>
  <c r="X884" i="1"/>
  <c r="W884" i="1"/>
  <c r="U884" i="1"/>
  <c r="T884" i="1"/>
  <c r="X981" i="1"/>
  <c r="W981" i="1"/>
  <c r="U981" i="1"/>
  <c r="T981" i="1"/>
  <c r="X989" i="1"/>
  <c r="T1043" i="1"/>
  <c r="X1043" i="1"/>
  <c r="W1043" i="1"/>
  <c r="U1043" i="1"/>
  <c r="X1050" i="1"/>
  <c r="W1050" i="1"/>
  <c r="U1050" i="1"/>
  <c r="T1050" i="1"/>
  <c r="X1167" i="1"/>
  <c r="W1167" i="1"/>
  <c r="U1167" i="1"/>
  <c r="T1167" i="1"/>
  <c r="U377" i="1"/>
  <c r="T385" i="1"/>
  <c r="U401" i="1"/>
  <c r="X405" i="1"/>
  <c r="X409" i="1"/>
  <c r="X413" i="1"/>
  <c r="T423" i="1"/>
  <c r="W427" i="1"/>
  <c r="X461" i="1"/>
  <c r="T467" i="1"/>
  <c r="T496" i="1"/>
  <c r="T509" i="1"/>
  <c r="T515" i="1"/>
  <c r="W531" i="1"/>
  <c r="T540" i="1"/>
  <c r="X543" i="1"/>
  <c r="W543" i="1"/>
  <c r="U543" i="1"/>
  <c r="T543" i="1"/>
  <c r="U584" i="1"/>
  <c r="U593" i="1"/>
  <c r="T599" i="1"/>
  <c r="X628" i="1"/>
  <c r="T645" i="1"/>
  <c r="U648" i="1"/>
  <c r="W651" i="1"/>
  <c r="X654" i="1"/>
  <c r="W668" i="1"/>
  <c r="W676" i="1"/>
  <c r="U676" i="1"/>
  <c r="T676" i="1"/>
  <c r="T679" i="1"/>
  <c r="T685" i="1"/>
  <c r="U696" i="1"/>
  <c r="X725" i="1"/>
  <c r="W725" i="1"/>
  <c r="U725" i="1"/>
  <c r="X741" i="1"/>
  <c r="W741" i="1"/>
  <c r="U741" i="1"/>
  <c r="X757" i="1"/>
  <c r="W757" i="1"/>
  <c r="U757" i="1"/>
  <c r="X773" i="1"/>
  <c r="W773" i="1"/>
  <c r="U773" i="1"/>
  <c r="X781" i="1"/>
  <c r="U781" i="1"/>
  <c r="T781" i="1"/>
  <c r="X786" i="1"/>
  <c r="W786" i="1"/>
  <c r="T786" i="1"/>
  <c r="T791" i="1"/>
  <c r="T821" i="1"/>
  <c r="X826" i="1"/>
  <c r="W826" i="1"/>
  <c r="U826" i="1"/>
  <c r="T826" i="1"/>
  <c r="U886" i="1"/>
  <c r="T886" i="1"/>
  <c r="X886" i="1"/>
  <c r="T903" i="1"/>
  <c r="X903" i="1"/>
  <c r="W903" i="1"/>
  <c r="U903" i="1"/>
  <c r="X942" i="1"/>
  <c r="W942" i="1"/>
  <c r="U942" i="1"/>
  <c r="T942" i="1"/>
  <c r="X954" i="1"/>
  <c r="W954" i="1"/>
  <c r="U954" i="1"/>
  <c r="T954" i="1"/>
  <c r="X1028" i="1"/>
  <c r="U1028" i="1"/>
  <c r="T1028" i="1"/>
  <c r="U1038" i="1"/>
  <c r="X1038" i="1"/>
  <c r="W1038" i="1"/>
  <c r="T1038" i="1"/>
  <c r="W1391" i="1"/>
  <c r="U1391" i="1"/>
  <c r="X1391" i="1"/>
  <c r="T1391" i="1"/>
  <c r="X765" i="1"/>
  <c r="U765" i="1"/>
  <c r="X783" i="1"/>
  <c r="W783" i="1"/>
  <c r="U783" i="1"/>
  <c r="T783" i="1"/>
  <c r="X823" i="1"/>
  <c r="W823" i="1"/>
  <c r="U823" i="1"/>
  <c r="T823" i="1"/>
  <c r="X867" i="1"/>
  <c r="W867" i="1"/>
  <c r="T867" i="1"/>
  <c r="X879" i="1"/>
  <c r="W879" i="1"/>
  <c r="U879" i="1"/>
  <c r="T879" i="1"/>
  <c r="X920" i="1"/>
  <c r="W920" i="1"/>
  <c r="U920" i="1"/>
  <c r="T920" i="1"/>
  <c r="X929" i="1"/>
  <c r="W929" i="1"/>
  <c r="U929" i="1"/>
  <c r="T929" i="1"/>
  <c r="X1003" i="1"/>
  <c r="W1003" i="1"/>
  <c r="U1003" i="1"/>
  <c r="T1003" i="1"/>
  <c r="X1013" i="1"/>
  <c r="W1013" i="1"/>
  <c r="U1013" i="1"/>
  <c r="T1013" i="1"/>
  <c r="X1023" i="1"/>
  <c r="W1023" i="1"/>
  <c r="U1023" i="1"/>
  <c r="T1023" i="1"/>
  <c r="X1172" i="1"/>
  <c r="W1172" i="1"/>
  <c r="U1172" i="1"/>
  <c r="T1172" i="1"/>
  <c r="W1177" i="1"/>
  <c r="U1177" i="1"/>
  <c r="X1177" i="1"/>
  <c r="T1177" i="1"/>
  <c r="W1223" i="1"/>
  <c r="U1223" i="1"/>
  <c r="T1223" i="1"/>
  <c r="X1223" i="1"/>
  <c r="U328" i="1"/>
  <c r="T367" i="1"/>
  <c r="X377" i="1"/>
  <c r="W385" i="1"/>
  <c r="X415" i="1"/>
  <c r="W415" i="1"/>
  <c r="W423" i="1"/>
  <c r="U430" i="1"/>
  <c r="X463" i="1"/>
  <c r="W463" i="1"/>
  <c r="U463" i="1"/>
  <c r="T463" i="1"/>
  <c r="W467" i="1"/>
  <c r="W477" i="1"/>
  <c r="T499" i="1"/>
  <c r="X509" i="1"/>
  <c r="W515" i="1"/>
  <c r="X527" i="1"/>
  <c r="W527" i="1"/>
  <c r="U527" i="1"/>
  <c r="T527" i="1"/>
  <c r="W540" i="1"/>
  <c r="U568" i="1"/>
  <c r="U577" i="1"/>
  <c r="T583" i="1"/>
  <c r="W590" i="1"/>
  <c r="X592" i="1"/>
  <c r="W592" i="1"/>
  <c r="X599" i="1"/>
  <c r="X602" i="1"/>
  <c r="W602" i="1"/>
  <c r="U602" i="1"/>
  <c r="T602" i="1"/>
  <c r="T619" i="1"/>
  <c r="X619" i="1"/>
  <c r="U622" i="1"/>
  <c r="W647" i="1"/>
  <c r="U647" i="1"/>
  <c r="U656" i="1"/>
  <c r="U659" i="1"/>
  <c r="X676" i="1"/>
  <c r="X701" i="1"/>
  <c r="U701" i="1"/>
  <c r="X717" i="1"/>
  <c r="U717" i="1"/>
  <c r="X727" i="1"/>
  <c r="W727" i="1"/>
  <c r="U727" i="1"/>
  <c r="X743" i="1"/>
  <c r="W743" i="1"/>
  <c r="U743" i="1"/>
  <c r="X759" i="1"/>
  <c r="W759" i="1"/>
  <c r="U759" i="1"/>
  <c r="T765" i="1"/>
  <c r="X775" i="1"/>
  <c r="W775" i="1"/>
  <c r="U775" i="1"/>
  <c r="U786" i="1"/>
  <c r="X788" i="1"/>
  <c r="W788" i="1"/>
  <c r="U788" i="1"/>
  <c r="T788" i="1"/>
  <c r="X806" i="1"/>
  <c r="X850" i="1"/>
  <c r="W850" i="1"/>
  <c r="U850" i="1"/>
  <c r="T850" i="1"/>
  <c r="X862" i="1"/>
  <c r="U862" i="1"/>
  <c r="T862" i="1"/>
  <c r="X877" i="1"/>
  <c r="W877" i="1"/>
  <c r="U877" i="1"/>
  <c r="T877" i="1"/>
  <c r="W886" i="1"/>
  <c r="U898" i="1"/>
  <c r="X898" i="1"/>
  <c r="W898" i="1"/>
  <c r="T898" i="1"/>
  <c r="X900" i="1"/>
  <c r="W900" i="1"/>
  <c r="U900" i="1"/>
  <c r="T900" i="1"/>
  <c r="X944" i="1"/>
  <c r="W944" i="1"/>
  <c r="U944" i="1"/>
  <c r="T944" i="1"/>
  <c r="X1018" i="1"/>
  <c r="W1018" i="1"/>
  <c r="U1018" i="1"/>
  <c r="T1018" i="1"/>
  <c r="W1028" i="1"/>
  <c r="X1045" i="1"/>
  <c r="W1045" i="1"/>
  <c r="U1045" i="1"/>
  <c r="T1045" i="1"/>
  <c r="U1054" i="1"/>
  <c r="X1054" i="1"/>
  <c r="W1054" i="1"/>
  <c r="T1054" i="1"/>
  <c r="X1082" i="1"/>
  <c r="W1082" i="1"/>
  <c r="U1082" i="1"/>
  <c r="T1082" i="1"/>
  <c r="X1103" i="1"/>
  <c r="W1103" i="1"/>
  <c r="U1103" i="1"/>
  <c r="T1103" i="1"/>
  <c r="U1118" i="1"/>
  <c r="T1118" i="1"/>
  <c r="X1118" i="1"/>
  <c r="W1118" i="1"/>
  <c r="X1210" i="1"/>
  <c r="W1210" i="1"/>
  <c r="U1210" i="1"/>
  <c r="T1210" i="1"/>
  <c r="W328" i="1"/>
  <c r="U367" i="1"/>
  <c r="T408" i="1"/>
  <c r="W430" i="1"/>
  <c r="W436" i="1"/>
  <c r="U436" i="1"/>
  <c r="T436" i="1"/>
  <c r="X477" i="1"/>
  <c r="U499" i="1"/>
  <c r="T552" i="1"/>
  <c r="T561" i="1"/>
  <c r="W564" i="1"/>
  <c r="U564" i="1"/>
  <c r="T564" i="1"/>
  <c r="X568" i="1"/>
  <c r="X577" i="1"/>
  <c r="U583" i="1"/>
  <c r="X590" i="1"/>
  <c r="W622" i="1"/>
  <c r="X624" i="1"/>
  <c r="W624" i="1"/>
  <c r="X653" i="1"/>
  <c r="U653" i="1"/>
  <c r="W659" i="1"/>
  <c r="X687" i="1"/>
  <c r="W687" i="1"/>
  <c r="U687" i="1"/>
  <c r="T687" i="1"/>
  <c r="X695" i="1"/>
  <c r="W695" i="1"/>
  <c r="U695" i="1"/>
  <c r="X711" i="1"/>
  <c r="W711" i="1"/>
  <c r="U711" i="1"/>
  <c r="W765" i="1"/>
  <c r="X778" i="1"/>
  <c r="W778" i="1"/>
  <c r="U778" i="1"/>
  <c r="T778" i="1"/>
  <c r="X796" i="1"/>
  <c r="W796" i="1"/>
  <c r="U796" i="1"/>
  <c r="T796" i="1"/>
  <c r="X835" i="1"/>
  <c r="W835" i="1"/>
  <c r="T835" i="1"/>
  <c r="X852" i="1"/>
  <c r="W852" i="1"/>
  <c r="U852" i="1"/>
  <c r="T852" i="1"/>
  <c r="U867" i="1"/>
  <c r="X915" i="1"/>
  <c r="W915" i="1"/>
  <c r="U915" i="1"/>
  <c r="T915" i="1"/>
  <c r="X917" i="1"/>
  <c r="W917" i="1"/>
  <c r="U917" i="1"/>
  <c r="T917" i="1"/>
  <c r="X1077" i="1"/>
  <c r="W1077" i="1"/>
  <c r="U1077" i="1"/>
  <c r="T1077" i="1"/>
  <c r="U1098" i="1"/>
  <c r="T1098" i="1"/>
  <c r="X1098" i="1"/>
  <c r="W1113" i="1"/>
  <c r="U1113" i="1"/>
  <c r="X1113" i="1"/>
  <c r="T1113" i="1"/>
  <c r="X1146" i="1"/>
  <c r="W1146" i="1"/>
  <c r="U1146" i="1"/>
  <c r="T1146" i="1"/>
  <c r="X1151" i="1"/>
  <c r="W1151" i="1"/>
  <c r="U1151" i="1"/>
  <c r="T1151" i="1"/>
  <c r="X1162" i="1"/>
  <c r="W1162" i="1"/>
  <c r="U1162" i="1"/>
  <c r="T1162" i="1"/>
  <c r="X1199" i="1"/>
  <c r="W1199" i="1"/>
  <c r="U1199" i="1"/>
  <c r="T1199" i="1"/>
  <c r="U1230" i="1"/>
  <c r="T1230" i="1"/>
  <c r="X1230" i="1"/>
  <c r="W1230" i="1"/>
  <c r="X1328" i="1"/>
  <c r="W1328" i="1"/>
  <c r="U1328" i="1"/>
  <c r="T1328" i="1"/>
  <c r="X367" i="1"/>
  <c r="X430" i="1"/>
  <c r="W499" i="1"/>
  <c r="X511" i="1"/>
  <c r="W511" i="1"/>
  <c r="U511" i="1"/>
  <c r="T511" i="1"/>
  <c r="U552" i="1"/>
  <c r="U561" i="1"/>
  <c r="X576" i="1"/>
  <c r="W576" i="1"/>
  <c r="T592" i="1"/>
  <c r="X622" i="1"/>
  <c r="W644" i="1"/>
  <c r="U644" i="1"/>
  <c r="T644" i="1"/>
  <c r="T653" i="1"/>
  <c r="T667" i="1"/>
  <c r="X667" i="1"/>
  <c r="X722" i="1"/>
  <c r="W722" i="1"/>
  <c r="T722" i="1"/>
  <c r="X730" i="1"/>
  <c r="W730" i="1"/>
  <c r="U730" i="1"/>
  <c r="T730" i="1"/>
  <c r="X735" i="1"/>
  <c r="W735" i="1"/>
  <c r="U735" i="1"/>
  <c r="T735" i="1"/>
  <c r="X738" i="1"/>
  <c r="W738" i="1"/>
  <c r="T738" i="1"/>
  <c r="T743" i="1"/>
  <c r="X746" i="1"/>
  <c r="W746" i="1"/>
  <c r="U746" i="1"/>
  <c r="T746" i="1"/>
  <c r="X751" i="1"/>
  <c r="W751" i="1"/>
  <c r="U751" i="1"/>
  <c r="T751" i="1"/>
  <c r="X754" i="1"/>
  <c r="W754" i="1"/>
  <c r="T754" i="1"/>
  <c r="T759" i="1"/>
  <c r="X762" i="1"/>
  <c r="W762" i="1"/>
  <c r="U762" i="1"/>
  <c r="T762" i="1"/>
  <c r="X767" i="1"/>
  <c r="W767" i="1"/>
  <c r="U767" i="1"/>
  <c r="T767" i="1"/>
  <c r="X770" i="1"/>
  <c r="W770" i="1"/>
  <c r="T770" i="1"/>
  <c r="T775" i="1"/>
  <c r="U790" i="1"/>
  <c r="T790" i="1"/>
  <c r="X798" i="1"/>
  <c r="U798" i="1"/>
  <c r="T798" i="1"/>
  <c r="X803" i="1"/>
  <c r="W803" i="1"/>
  <c r="T803" i="1"/>
  <c r="X818" i="1"/>
  <c r="W818" i="1"/>
  <c r="U818" i="1"/>
  <c r="T818" i="1"/>
  <c r="X830" i="1"/>
  <c r="U830" i="1"/>
  <c r="T830" i="1"/>
  <c r="X845" i="1"/>
  <c r="W845" i="1"/>
  <c r="U845" i="1"/>
  <c r="T845" i="1"/>
  <c r="X847" i="1"/>
  <c r="W847" i="1"/>
  <c r="U847" i="1"/>
  <c r="T847" i="1"/>
  <c r="W862" i="1"/>
  <c r="X869" i="1"/>
  <c r="W869" i="1"/>
  <c r="U869" i="1"/>
  <c r="X895" i="1"/>
  <c r="W895" i="1"/>
  <c r="U895" i="1"/>
  <c r="T895" i="1"/>
  <c r="X922" i="1"/>
  <c r="W922" i="1"/>
  <c r="U922" i="1"/>
  <c r="T922" i="1"/>
  <c r="U958" i="1"/>
  <c r="W958" i="1"/>
  <c r="T958" i="1"/>
  <c r="X1093" i="1"/>
  <c r="W1093" i="1"/>
  <c r="U1093" i="1"/>
  <c r="T1093" i="1"/>
  <c r="T1235" i="1"/>
  <c r="X1235" i="1"/>
  <c r="W1235" i="1"/>
  <c r="U1235" i="1"/>
  <c r="T1316" i="1"/>
  <c r="X1316" i="1"/>
  <c r="W1316" i="1"/>
  <c r="U1316" i="1"/>
  <c r="X661" i="1"/>
  <c r="W661" i="1"/>
  <c r="U661" i="1"/>
  <c r="X672" i="1"/>
  <c r="W672" i="1"/>
  <c r="X684" i="1"/>
  <c r="U684" i="1"/>
  <c r="T684" i="1"/>
  <c r="X698" i="1"/>
  <c r="W698" i="1"/>
  <c r="U698" i="1"/>
  <c r="T698" i="1"/>
  <c r="X703" i="1"/>
  <c r="W703" i="1"/>
  <c r="U703" i="1"/>
  <c r="T703" i="1"/>
  <c r="X706" i="1"/>
  <c r="W706" i="1"/>
  <c r="T706" i="1"/>
  <c r="X714" i="1"/>
  <c r="W714" i="1"/>
  <c r="U714" i="1"/>
  <c r="T714" i="1"/>
  <c r="X719" i="1"/>
  <c r="W719" i="1"/>
  <c r="U719" i="1"/>
  <c r="T719" i="1"/>
  <c r="X820" i="1"/>
  <c r="W820" i="1"/>
  <c r="U820" i="1"/>
  <c r="T820" i="1"/>
  <c r="U854" i="1"/>
  <c r="T854" i="1"/>
  <c r="X874" i="1"/>
  <c r="W874" i="1"/>
  <c r="U874" i="1"/>
  <c r="T874" i="1"/>
  <c r="X910" i="1"/>
  <c r="W910" i="1"/>
  <c r="U910" i="1"/>
  <c r="T910" i="1"/>
  <c r="X912" i="1"/>
  <c r="W912" i="1"/>
  <c r="U912" i="1"/>
  <c r="T912" i="1"/>
  <c r="X960" i="1"/>
  <c r="W960" i="1"/>
  <c r="U960" i="1"/>
  <c r="T960" i="1"/>
  <c r="W1005" i="1"/>
  <c r="X1005" i="1"/>
  <c r="U1005" i="1"/>
  <c r="T1005" i="1"/>
  <c r="T1237" i="1"/>
  <c r="X1237" i="1"/>
  <c r="W1237" i="1"/>
  <c r="U1237" i="1"/>
  <c r="W1245" i="1"/>
  <c r="U1245" i="1"/>
  <c r="T1245" i="1"/>
  <c r="X1245" i="1"/>
  <c r="X399" i="1"/>
  <c r="W399" i="1"/>
  <c r="X432" i="1"/>
  <c r="W432" i="1"/>
  <c r="W452" i="1"/>
  <c r="U452" i="1"/>
  <c r="T452" i="1"/>
  <c r="X495" i="1"/>
  <c r="W495" i="1"/>
  <c r="U495" i="1"/>
  <c r="T495" i="1"/>
  <c r="X501" i="1"/>
  <c r="W501" i="1"/>
  <c r="U501" i="1"/>
  <c r="T523" i="1"/>
  <c r="X523" i="1"/>
  <c r="X560" i="1"/>
  <c r="W560" i="1"/>
  <c r="X604" i="1"/>
  <c r="T604" i="1"/>
  <c r="W615" i="1"/>
  <c r="U615" i="1"/>
  <c r="T661" i="1"/>
  <c r="W684" i="1"/>
  <c r="W692" i="1"/>
  <c r="U692" i="1"/>
  <c r="T692" i="1"/>
  <c r="U706" i="1"/>
  <c r="X724" i="1"/>
  <c r="W724" i="1"/>
  <c r="U724" i="1"/>
  <c r="T724" i="1"/>
  <c r="X740" i="1"/>
  <c r="W740" i="1"/>
  <c r="U740" i="1"/>
  <c r="T740" i="1"/>
  <c r="X756" i="1"/>
  <c r="W756" i="1"/>
  <c r="U756" i="1"/>
  <c r="T756" i="1"/>
  <c r="X772" i="1"/>
  <c r="W772" i="1"/>
  <c r="U772" i="1"/>
  <c r="T772" i="1"/>
  <c r="X813" i="1"/>
  <c r="W813" i="1"/>
  <c r="U813" i="1"/>
  <c r="T813" i="1"/>
  <c r="X815" i="1"/>
  <c r="W815" i="1"/>
  <c r="U815" i="1"/>
  <c r="T815" i="1"/>
  <c r="X837" i="1"/>
  <c r="W837" i="1"/>
  <c r="U837" i="1"/>
  <c r="X871" i="1"/>
  <c r="W871" i="1"/>
  <c r="U871" i="1"/>
  <c r="T871" i="1"/>
  <c r="X933" i="1"/>
  <c r="W933" i="1"/>
  <c r="U933" i="1"/>
  <c r="T933" i="1"/>
  <c r="X948" i="1"/>
  <c r="W948" i="1"/>
  <c r="U948" i="1"/>
  <c r="T948" i="1"/>
  <c r="U990" i="1"/>
  <c r="X990" i="1"/>
  <c r="W990" i="1"/>
  <c r="T990" i="1"/>
  <c r="X992" i="1"/>
  <c r="W992" i="1"/>
  <c r="U992" i="1"/>
  <c r="T992" i="1"/>
  <c r="T1015" i="1"/>
  <c r="X1015" i="1"/>
  <c r="W1015" i="1"/>
  <c r="U1015" i="1"/>
  <c r="U1214" i="1"/>
  <c r="T1214" i="1"/>
  <c r="X1214" i="1"/>
  <c r="W1214" i="1"/>
  <c r="T520" i="1"/>
  <c r="U523" i="1"/>
  <c r="T529" i="1"/>
  <c r="W532" i="1"/>
  <c r="U532" i="1"/>
  <c r="T532" i="1"/>
  <c r="X570" i="1"/>
  <c r="W570" i="1"/>
  <c r="U570" i="1"/>
  <c r="T570" i="1"/>
  <c r="X621" i="1"/>
  <c r="U621" i="1"/>
  <c r="X655" i="1"/>
  <c r="W655" i="1"/>
  <c r="U655" i="1"/>
  <c r="T655" i="1"/>
  <c r="T672" i="1"/>
  <c r="T675" i="1"/>
  <c r="X708" i="1"/>
  <c r="W708" i="1"/>
  <c r="U708" i="1"/>
  <c r="T708" i="1"/>
  <c r="X780" i="1"/>
  <c r="W780" i="1"/>
  <c r="U780" i="1"/>
  <c r="T780" i="1"/>
  <c r="X805" i="1"/>
  <c r="W805" i="1"/>
  <c r="U805" i="1"/>
  <c r="U822" i="1"/>
  <c r="T822" i="1"/>
  <c r="X842" i="1"/>
  <c r="W842" i="1"/>
  <c r="U842" i="1"/>
  <c r="T842" i="1"/>
  <c r="W854" i="1"/>
  <c r="X883" i="1"/>
  <c r="W883" i="1"/>
  <c r="U883" i="1"/>
  <c r="T883" i="1"/>
  <c r="U962" i="1"/>
  <c r="X962" i="1"/>
  <c r="W962" i="1"/>
  <c r="T962" i="1"/>
  <c r="W1049" i="1"/>
  <c r="X1049" i="1"/>
  <c r="U1049" i="1"/>
  <c r="T1049" i="1"/>
  <c r="X1051" i="1"/>
  <c r="W1051" i="1"/>
  <c r="U1051" i="1"/>
  <c r="T1051" i="1"/>
  <c r="U1232" i="1"/>
  <c r="X1232" i="1"/>
  <c r="W1232" i="1"/>
  <c r="T1232" i="1"/>
  <c r="T1297" i="1"/>
  <c r="X1297" i="1"/>
  <c r="W1297" i="1"/>
  <c r="U1297" i="1"/>
  <c r="U313" i="1"/>
  <c r="X335" i="1"/>
  <c r="W357" i="1"/>
  <c r="U379" i="1"/>
  <c r="T383" i="1"/>
  <c r="T399" i="1"/>
  <c r="U425" i="1"/>
  <c r="T425" i="1"/>
  <c r="W429" i="1"/>
  <c r="U432" i="1"/>
  <c r="X446" i="1"/>
  <c r="X452" i="1"/>
  <c r="T472" i="1"/>
  <c r="W498" i="1"/>
  <c r="U520" i="1"/>
  <c r="W523" i="1"/>
  <c r="U529" i="1"/>
  <c r="X544" i="1"/>
  <c r="W544" i="1"/>
  <c r="T560" i="1"/>
  <c r="T573" i="1"/>
  <c r="T579" i="1"/>
  <c r="W582" i="1"/>
  <c r="W604" i="1"/>
  <c r="W612" i="1"/>
  <c r="U612" i="1"/>
  <c r="T612" i="1"/>
  <c r="T615" i="1"/>
  <c r="T621" i="1"/>
  <c r="T635" i="1"/>
  <c r="X635" i="1"/>
  <c r="U638" i="1"/>
  <c r="W663" i="1"/>
  <c r="U663" i="1"/>
  <c r="U672" i="1"/>
  <c r="U675" i="1"/>
  <c r="X692" i="1"/>
  <c r="U726" i="1"/>
  <c r="T726" i="1"/>
  <c r="U742" i="1"/>
  <c r="T742" i="1"/>
  <c r="U758" i="1"/>
  <c r="T758" i="1"/>
  <c r="U774" i="1"/>
  <c r="T774" i="1"/>
  <c r="X782" i="1"/>
  <c r="U782" i="1"/>
  <c r="T782" i="1"/>
  <c r="T805" i="1"/>
  <c r="X810" i="1"/>
  <c r="W810" i="1"/>
  <c r="U810" i="1"/>
  <c r="T810" i="1"/>
  <c r="X839" i="1"/>
  <c r="W839" i="1"/>
  <c r="U839" i="1"/>
  <c r="T839" i="1"/>
  <c r="X854" i="1"/>
  <c r="X904" i="1"/>
  <c r="W904" i="1"/>
  <c r="U904" i="1"/>
  <c r="T904" i="1"/>
  <c r="W941" i="1"/>
  <c r="X941" i="1"/>
  <c r="U941" i="1"/>
  <c r="T941" i="1"/>
  <c r="X943" i="1"/>
  <c r="W943" i="1"/>
  <c r="U943" i="1"/>
  <c r="T943" i="1"/>
  <c r="X977" i="1"/>
  <c r="W977" i="1"/>
  <c r="U977" i="1"/>
  <c r="T977" i="1"/>
  <c r="U1002" i="1"/>
  <c r="T1002" i="1"/>
  <c r="X1002" i="1"/>
  <c r="U1024" i="1"/>
  <c r="T1024" i="1"/>
  <c r="X1024" i="1"/>
  <c r="T1027" i="1"/>
  <c r="X1027" i="1"/>
  <c r="W1027" i="1"/>
  <c r="U1027" i="1"/>
  <c r="W1037" i="1"/>
  <c r="U1037" i="1"/>
  <c r="X1037" i="1"/>
  <c r="T1037" i="1"/>
  <c r="X1125" i="1"/>
  <c r="W1125" i="1"/>
  <c r="U1125" i="1"/>
  <c r="T1125" i="1"/>
  <c r="U1166" i="1"/>
  <c r="T1166" i="1"/>
  <c r="X1166" i="1"/>
  <c r="W1166" i="1"/>
  <c r="X330" i="1"/>
  <c r="T330" i="1"/>
  <c r="U414" i="1"/>
  <c r="X448" i="1"/>
  <c r="W448" i="1"/>
  <c r="W468" i="1"/>
  <c r="U468" i="1"/>
  <c r="T468" i="1"/>
  <c r="W516" i="1"/>
  <c r="U516" i="1"/>
  <c r="T516" i="1"/>
  <c r="X554" i="1"/>
  <c r="W554" i="1"/>
  <c r="U554" i="1"/>
  <c r="T554" i="1"/>
  <c r="X618" i="1"/>
  <c r="W618" i="1"/>
  <c r="U618" i="1"/>
  <c r="T618" i="1"/>
  <c r="X629" i="1"/>
  <c r="W629" i="1"/>
  <c r="U629" i="1"/>
  <c r="X640" i="1"/>
  <c r="W640" i="1"/>
  <c r="T646" i="1"/>
  <c r="X652" i="1"/>
  <c r="U652" i="1"/>
  <c r="T652" i="1"/>
  <c r="X669" i="1"/>
  <c r="U669" i="1"/>
  <c r="W675" i="1"/>
  <c r="U694" i="1"/>
  <c r="T694" i="1"/>
  <c r="X700" i="1"/>
  <c r="W700" i="1"/>
  <c r="U700" i="1"/>
  <c r="T700" i="1"/>
  <c r="U710" i="1"/>
  <c r="T710" i="1"/>
  <c r="X716" i="1"/>
  <c r="W716" i="1"/>
  <c r="U716" i="1"/>
  <c r="T716" i="1"/>
  <c r="X787" i="1"/>
  <c r="W787" i="1"/>
  <c r="T787" i="1"/>
  <c r="X807" i="1"/>
  <c r="W807" i="1"/>
  <c r="U807" i="1"/>
  <c r="T807" i="1"/>
  <c r="X866" i="1"/>
  <c r="W866" i="1"/>
  <c r="U866" i="1"/>
  <c r="T866" i="1"/>
  <c r="X878" i="1"/>
  <c r="W878" i="1"/>
  <c r="U878" i="1"/>
  <c r="T878" i="1"/>
  <c r="X885" i="1"/>
  <c r="W885" i="1"/>
  <c r="U885" i="1"/>
  <c r="T885" i="1"/>
  <c r="X887" i="1"/>
  <c r="W887" i="1"/>
  <c r="U887" i="1"/>
  <c r="T887" i="1"/>
  <c r="X928" i="1"/>
  <c r="W928" i="1"/>
  <c r="U928" i="1"/>
  <c r="T928" i="1"/>
  <c r="U945" i="1"/>
  <c r="T945" i="1"/>
  <c r="X945" i="1"/>
  <c r="W969" i="1"/>
  <c r="X969" i="1"/>
  <c r="U969" i="1"/>
  <c r="T969" i="1"/>
  <c r="U974" i="1"/>
  <c r="X974" i="1"/>
  <c r="W974" i="1"/>
  <c r="T974" i="1"/>
  <c r="X997" i="1"/>
  <c r="W997" i="1"/>
  <c r="U997" i="1"/>
  <c r="T997" i="1"/>
  <c r="X1012" i="1"/>
  <c r="W1012" i="1"/>
  <c r="U1012" i="1"/>
  <c r="T1012" i="1"/>
  <c r="X1029" i="1"/>
  <c r="W1029" i="1"/>
  <c r="U1029" i="1"/>
  <c r="T1029" i="1"/>
  <c r="X1076" i="1"/>
  <c r="W1076" i="1"/>
  <c r="U1076" i="1"/>
  <c r="T1076" i="1"/>
  <c r="U1173" i="1"/>
  <c r="T1173" i="1"/>
  <c r="X1173" i="1"/>
  <c r="T491" i="1"/>
  <c r="X491" i="1"/>
  <c r="X528" i="1"/>
  <c r="W528" i="1"/>
  <c r="X591" i="1"/>
  <c r="W591" i="1"/>
  <c r="U591" i="1"/>
  <c r="T591" i="1"/>
  <c r="X597" i="1"/>
  <c r="W597" i="1"/>
  <c r="U597" i="1"/>
  <c r="T629" i="1"/>
  <c r="W646" i="1"/>
  <c r="W652" i="1"/>
  <c r="W660" i="1"/>
  <c r="U660" i="1"/>
  <c r="T660" i="1"/>
  <c r="T669" i="1"/>
  <c r="T683" i="1"/>
  <c r="X683" i="1"/>
  <c r="U734" i="1"/>
  <c r="T734" i="1"/>
  <c r="U750" i="1"/>
  <c r="T750" i="1"/>
  <c r="U766" i="1"/>
  <c r="T766" i="1"/>
  <c r="X851" i="1"/>
  <c r="W851" i="1"/>
  <c r="T851" i="1"/>
  <c r="X868" i="1"/>
  <c r="W868" i="1"/>
  <c r="U868" i="1"/>
  <c r="T868" i="1"/>
  <c r="X899" i="1"/>
  <c r="W899" i="1"/>
  <c r="U899" i="1"/>
  <c r="T899" i="1"/>
  <c r="U916" i="1"/>
  <c r="T916" i="1"/>
  <c r="X916" i="1"/>
  <c r="W1053" i="1"/>
  <c r="U1053" i="1"/>
  <c r="X1053" i="1"/>
  <c r="T1053" i="1"/>
  <c r="X1083" i="1"/>
  <c r="W1083" i="1"/>
  <c r="U1083" i="1"/>
  <c r="T1083" i="1"/>
  <c r="X1140" i="1"/>
  <c r="W1140" i="1"/>
  <c r="U1140" i="1"/>
  <c r="T1140" i="1"/>
  <c r="X378" i="1"/>
  <c r="T378" i="1"/>
  <c r="X431" i="1"/>
  <c r="W431" i="1"/>
  <c r="T431" i="1"/>
  <c r="X458" i="1"/>
  <c r="W458" i="1"/>
  <c r="U458" i="1"/>
  <c r="T458" i="1"/>
  <c r="W500" i="1"/>
  <c r="U500" i="1"/>
  <c r="T500" i="1"/>
  <c r="X538" i="1"/>
  <c r="W538" i="1"/>
  <c r="U538" i="1"/>
  <c r="T538" i="1"/>
  <c r="T603" i="1"/>
  <c r="X603" i="1"/>
  <c r="X623" i="1"/>
  <c r="W623" i="1"/>
  <c r="U623" i="1"/>
  <c r="T623" i="1"/>
  <c r="X626" i="1"/>
  <c r="W626" i="1"/>
  <c r="T626" i="1"/>
  <c r="X666" i="1"/>
  <c r="W666" i="1"/>
  <c r="U666" i="1"/>
  <c r="T666" i="1"/>
  <c r="X688" i="1"/>
  <c r="W688" i="1"/>
  <c r="W694" i="1"/>
  <c r="U702" i="1"/>
  <c r="T702" i="1"/>
  <c r="W710" i="1"/>
  <c r="U718" i="1"/>
  <c r="T718" i="1"/>
  <c r="U787" i="1"/>
  <c r="X802" i="1"/>
  <c r="W802" i="1"/>
  <c r="T802" i="1"/>
  <c r="X834" i="1"/>
  <c r="W834" i="1"/>
  <c r="U834" i="1"/>
  <c r="T834" i="1"/>
  <c r="X846" i="1"/>
  <c r="U846" i="1"/>
  <c r="T846" i="1"/>
  <c r="X861" i="1"/>
  <c r="W861" i="1"/>
  <c r="U861" i="1"/>
  <c r="T861" i="1"/>
  <c r="X863" i="1"/>
  <c r="W863" i="1"/>
  <c r="U863" i="1"/>
  <c r="T863" i="1"/>
  <c r="W945" i="1"/>
  <c r="X1009" i="1"/>
  <c r="W1009" i="1"/>
  <c r="U1009" i="1"/>
  <c r="T1009" i="1"/>
  <c r="W1097" i="1"/>
  <c r="U1097" i="1"/>
  <c r="X1097" i="1"/>
  <c r="T1097" i="1"/>
  <c r="W1173" i="1"/>
  <c r="X1188" i="1"/>
  <c r="W1188" i="1"/>
  <c r="U1188" i="1"/>
  <c r="T1188" i="1"/>
  <c r="W420" i="1"/>
  <c r="U420" i="1"/>
  <c r="X464" i="1"/>
  <c r="W464" i="1"/>
  <c r="W484" i="1"/>
  <c r="U484" i="1"/>
  <c r="T484" i="1"/>
  <c r="X512" i="1"/>
  <c r="W512" i="1"/>
  <c r="T572" i="1"/>
  <c r="X575" i="1"/>
  <c r="W575" i="1"/>
  <c r="U575" i="1"/>
  <c r="T575" i="1"/>
  <c r="X581" i="1"/>
  <c r="W581" i="1"/>
  <c r="U581" i="1"/>
  <c r="T600" i="1"/>
  <c r="U603" i="1"/>
  <c r="U626" i="1"/>
  <c r="W631" i="1"/>
  <c r="U631" i="1"/>
  <c r="X694" i="1"/>
  <c r="X710" i="1"/>
  <c r="X723" i="1"/>
  <c r="T723" i="1"/>
  <c r="X739" i="1"/>
  <c r="T739" i="1"/>
  <c r="X755" i="1"/>
  <c r="T755" i="1"/>
  <c r="X771" i="1"/>
  <c r="T771" i="1"/>
  <c r="X789" i="1"/>
  <c r="W789" i="1"/>
  <c r="U789" i="1"/>
  <c r="X797" i="1"/>
  <c r="U797" i="1"/>
  <c r="T797" i="1"/>
  <c r="X819" i="1"/>
  <c r="W819" i="1"/>
  <c r="T819" i="1"/>
  <c r="X836" i="1"/>
  <c r="W836" i="1"/>
  <c r="U836" i="1"/>
  <c r="T836" i="1"/>
  <c r="U870" i="1"/>
  <c r="T870" i="1"/>
  <c r="X894" i="1"/>
  <c r="W894" i="1"/>
  <c r="U894" i="1"/>
  <c r="T894" i="1"/>
  <c r="U911" i="1"/>
  <c r="T911" i="1"/>
  <c r="X911" i="1"/>
  <c r="W916" i="1"/>
  <c r="X923" i="1"/>
  <c r="W923" i="1"/>
  <c r="U923" i="1"/>
  <c r="T923" i="1"/>
  <c r="T979" i="1"/>
  <c r="X979" i="1"/>
  <c r="W979" i="1"/>
  <c r="U979" i="1"/>
  <c r="X1019" i="1"/>
  <c r="W1019" i="1"/>
  <c r="U1019" i="1"/>
  <c r="T1019" i="1"/>
  <c r="W1063" i="1"/>
  <c r="T1063" i="1"/>
  <c r="X1063" i="1"/>
  <c r="U1063" i="1"/>
  <c r="X1087" i="1"/>
  <c r="W1087" i="1"/>
  <c r="U1087" i="1"/>
  <c r="T1087" i="1"/>
  <c r="X1092" i="1"/>
  <c r="W1092" i="1"/>
  <c r="U1092" i="1"/>
  <c r="T1092" i="1"/>
  <c r="X1099" i="1"/>
  <c r="W1099" i="1"/>
  <c r="U1099" i="1"/>
  <c r="T1099" i="1"/>
  <c r="U1198" i="1"/>
  <c r="T1198" i="1"/>
  <c r="X1198" i="1"/>
  <c r="W1198" i="1"/>
  <c r="T1221" i="1"/>
  <c r="X1221" i="1"/>
  <c r="W1221" i="1"/>
  <c r="U1221" i="1"/>
  <c r="T1059" i="1"/>
  <c r="X1059" i="1"/>
  <c r="U1070" i="1"/>
  <c r="T1070" i="1"/>
  <c r="X1074" i="1"/>
  <c r="U1074" i="1"/>
  <c r="T1074" i="1"/>
  <c r="W1111" i="1"/>
  <c r="U1111" i="1"/>
  <c r="T1111" i="1"/>
  <c r="X1156" i="1"/>
  <c r="W1156" i="1"/>
  <c r="U1182" i="1"/>
  <c r="T1182" i="1"/>
  <c r="X1182" i="1"/>
  <c r="X1204" i="1"/>
  <c r="W1204" i="1"/>
  <c r="X1229" i="1"/>
  <c r="W1229" i="1"/>
  <c r="U1229" i="1"/>
  <c r="T1229" i="1"/>
  <c r="U1266" i="1"/>
  <c r="X1266" i="1"/>
  <c r="W1266" i="1"/>
  <c r="T1266" i="1"/>
  <c r="U1279" i="1"/>
  <c r="X1279" i="1"/>
  <c r="W1279" i="1"/>
  <c r="T1279" i="1"/>
  <c r="X1292" i="1"/>
  <c r="W1292" i="1"/>
  <c r="U1292" i="1"/>
  <c r="T1292" i="1"/>
  <c r="W1309" i="1"/>
  <c r="T1309" i="1"/>
  <c r="X1309" i="1"/>
  <c r="X1323" i="1"/>
  <c r="W1323" i="1"/>
  <c r="U1323" i="1"/>
  <c r="T1323" i="1"/>
  <c r="X1355" i="1"/>
  <c r="W1355" i="1"/>
  <c r="U1355" i="1"/>
  <c r="T1355" i="1"/>
  <c r="X1413" i="1"/>
  <c r="W1413" i="1"/>
  <c r="U1413" i="1"/>
  <c r="X699" i="1"/>
  <c r="X715" i="1"/>
  <c r="X731" i="1"/>
  <c r="W736" i="1"/>
  <c r="X747" i="1"/>
  <c r="W752" i="1"/>
  <c r="X763" i="1"/>
  <c r="W768" i="1"/>
  <c r="X779" i="1"/>
  <c r="W784" i="1"/>
  <c r="X795" i="1"/>
  <c r="W800" i="1"/>
  <c r="X811" i="1"/>
  <c r="W816" i="1"/>
  <c r="X827" i="1"/>
  <c r="W832" i="1"/>
  <c r="X843" i="1"/>
  <c r="W848" i="1"/>
  <c r="X859" i="1"/>
  <c r="W864" i="1"/>
  <c r="X875" i="1"/>
  <c r="W880" i="1"/>
  <c r="T890" i="1"/>
  <c r="X891" i="1"/>
  <c r="W896" i="1"/>
  <c r="W901" i="1"/>
  <c r="T905" i="1"/>
  <c r="X906" i="1"/>
  <c r="X925" i="1"/>
  <c r="X930" i="1"/>
  <c r="X935" i="1"/>
  <c r="T939" i="1"/>
  <c r="X949" i="1"/>
  <c r="X953" i="1"/>
  <c r="T957" i="1"/>
  <c r="T966" i="1"/>
  <c r="T970" i="1"/>
  <c r="X971" i="1"/>
  <c r="W975" i="1"/>
  <c r="W984" i="1"/>
  <c r="U988" i="1"/>
  <c r="W993" i="1"/>
  <c r="T1001" i="1"/>
  <c r="X1006" i="1"/>
  <c r="T1035" i="1"/>
  <c r="T1039" i="1"/>
  <c r="X1040" i="1"/>
  <c r="T1055" i="1"/>
  <c r="X1056" i="1"/>
  <c r="U1059" i="1"/>
  <c r="T1066" i="1"/>
  <c r="X1067" i="1"/>
  <c r="W1070" i="1"/>
  <c r="W1074" i="1"/>
  <c r="X1080" i="1"/>
  <c r="W1080" i="1"/>
  <c r="X1088" i="1"/>
  <c r="W1101" i="1"/>
  <c r="U1101" i="1"/>
  <c r="T1101" i="1"/>
  <c r="W1127" i="1"/>
  <c r="U1127" i="1"/>
  <c r="T1127" i="1"/>
  <c r="T1130" i="1"/>
  <c r="X1131" i="1"/>
  <c r="W1147" i="1"/>
  <c r="T1156" i="1"/>
  <c r="T1179" i="1"/>
  <c r="W1182" i="1"/>
  <c r="X1189" i="1"/>
  <c r="T1195" i="1"/>
  <c r="T1204" i="1"/>
  <c r="W1241" i="1"/>
  <c r="U1247" i="1"/>
  <c r="X1247" i="1"/>
  <c r="T1255" i="1"/>
  <c r="X1255" i="1"/>
  <c r="U1263" i="1"/>
  <c r="X1263" i="1"/>
  <c r="W1263" i="1"/>
  <c r="T1263" i="1"/>
  <c r="W1276" i="1"/>
  <c r="U1276" i="1"/>
  <c r="T1276" i="1"/>
  <c r="T1287" i="1"/>
  <c r="X1287" i="1"/>
  <c r="W1287" i="1"/>
  <c r="W1289" i="1"/>
  <c r="U1289" i="1"/>
  <c r="T1289" i="1"/>
  <c r="X1294" i="1"/>
  <c r="W1294" i="1"/>
  <c r="U1294" i="1"/>
  <c r="T1294" i="1"/>
  <c r="W1357" i="1"/>
  <c r="T1357" i="1"/>
  <c r="X1357" i="1"/>
  <c r="U1357" i="1"/>
  <c r="T1393" i="1"/>
  <c r="X1393" i="1"/>
  <c r="W1393" i="1"/>
  <c r="U1393" i="1"/>
  <c r="X1451" i="1"/>
  <c r="W1451" i="1"/>
  <c r="U1451" i="1"/>
  <c r="T1451" i="1"/>
  <c r="X1516" i="1"/>
  <c r="U1516" i="1"/>
  <c r="T1516" i="1"/>
  <c r="W1516" i="1"/>
  <c r="X1578" i="1"/>
  <c r="W1578" i="1"/>
  <c r="U1578" i="1"/>
  <c r="T1578" i="1"/>
  <c r="U1720" i="1"/>
  <c r="X1720" i="1"/>
  <c r="W1720" i="1"/>
  <c r="T1720" i="1"/>
  <c r="U890" i="1"/>
  <c r="U905" i="1"/>
  <c r="T924" i="1"/>
  <c r="U939" i="1"/>
  <c r="U957" i="1"/>
  <c r="U966" i="1"/>
  <c r="U970" i="1"/>
  <c r="W988" i="1"/>
  <c r="U1001" i="1"/>
  <c r="U1031" i="1"/>
  <c r="U1035" i="1"/>
  <c r="U1039" i="1"/>
  <c r="U1055" i="1"/>
  <c r="W1059" i="1"/>
  <c r="U1066" i="1"/>
  <c r="X1070" i="1"/>
  <c r="T1084" i="1"/>
  <c r="T1107" i="1"/>
  <c r="X1107" i="1"/>
  <c r="W1107" i="1"/>
  <c r="X1111" i="1"/>
  <c r="U1130" i="1"/>
  <c r="W1143" i="1"/>
  <c r="U1143" i="1"/>
  <c r="T1143" i="1"/>
  <c r="U1156" i="1"/>
  <c r="U1179" i="1"/>
  <c r="U1195" i="1"/>
  <c r="U1204" i="1"/>
  <c r="W1207" i="1"/>
  <c r="U1207" i="1"/>
  <c r="T1207" i="1"/>
  <c r="T1219" i="1"/>
  <c r="X1219" i="1"/>
  <c r="W1219" i="1"/>
  <c r="T1247" i="1"/>
  <c r="U1309" i="1"/>
  <c r="T1335" i="1"/>
  <c r="X1335" i="1"/>
  <c r="W1335" i="1"/>
  <c r="U1335" i="1"/>
  <c r="T1413" i="1"/>
  <c r="W1431" i="1"/>
  <c r="T1431" i="1"/>
  <c r="X1431" i="1"/>
  <c r="U1431" i="1"/>
  <c r="T1441" i="1"/>
  <c r="X1441" i="1"/>
  <c r="W1441" i="1"/>
  <c r="U1441" i="1"/>
  <c r="X1493" i="1"/>
  <c r="W1493" i="1"/>
  <c r="U1493" i="1"/>
  <c r="W890" i="1"/>
  <c r="W905" i="1"/>
  <c r="U924" i="1"/>
  <c r="W939" i="1"/>
  <c r="X957" i="1"/>
  <c r="W966" i="1"/>
  <c r="W970" i="1"/>
  <c r="X1001" i="1"/>
  <c r="W1031" i="1"/>
  <c r="W1035" i="1"/>
  <c r="W1039" i="1"/>
  <c r="W1055" i="1"/>
  <c r="W1066" i="1"/>
  <c r="W1084" i="1"/>
  <c r="X1117" i="1"/>
  <c r="W1117" i="1"/>
  <c r="U1117" i="1"/>
  <c r="T1117" i="1"/>
  <c r="T1123" i="1"/>
  <c r="X1123" i="1"/>
  <c r="W1123" i="1"/>
  <c r="W1130" i="1"/>
  <c r="W1159" i="1"/>
  <c r="U1159" i="1"/>
  <c r="T1159" i="1"/>
  <c r="W1179" i="1"/>
  <c r="X1195" i="1"/>
  <c r="X1213" i="1"/>
  <c r="W1213" i="1"/>
  <c r="U1213" i="1"/>
  <c r="T1213" i="1"/>
  <c r="W1225" i="1"/>
  <c r="U1225" i="1"/>
  <c r="W1247" i="1"/>
  <c r="X1249" i="1"/>
  <c r="W1249" i="1"/>
  <c r="U1249" i="1"/>
  <c r="U1255" i="1"/>
  <c r="X1281" i="1"/>
  <c r="W1281" i="1"/>
  <c r="U1281" i="1"/>
  <c r="T1281" i="1"/>
  <c r="X1304" i="1"/>
  <c r="U1304" i="1"/>
  <c r="W1304" i="1"/>
  <c r="T1304" i="1"/>
  <c r="X1313" i="1"/>
  <c r="W1313" i="1"/>
  <c r="U1313" i="1"/>
  <c r="U1332" i="1"/>
  <c r="T1332" i="1"/>
  <c r="X1332" i="1"/>
  <c r="W1332" i="1"/>
  <c r="W1375" i="1"/>
  <c r="U1375" i="1"/>
  <c r="X1375" i="1"/>
  <c r="T1375" i="1"/>
  <c r="X1418" i="1"/>
  <c r="W1418" i="1"/>
  <c r="U1418" i="1"/>
  <c r="T1418" i="1"/>
  <c r="X1445" i="1"/>
  <c r="T1445" i="1"/>
  <c r="W1445" i="1"/>
  <c r="W1455" i="1"/>
  <c r="U1455" i="1"/>
  <c r="X1455" i="1"/>
  <c r="T1455" i="1"/>
  <c r="T1513" i="1"/>
  <c r="X1513" i="1"/>
  <c r="W1513" i="1"/>
  <c r="U1513" i="1"/>
  <c r="X1607" i="1"/>
  <c r="W1607" i="1"/>
  <c r="U1607" i="1"/>
  <c r="T1607" i="1"/>
  <c r="X1614" i="1"/>
  <c r="W1614" i="1"/>
  <c r="U1614" i="1"/>
  <c r="T1614" i="1"/>
  <c r="X1710" i="1"/>
  <c r="U1710" i="1"/>
  <c r="T1710" i="1"/>
  <c r="W1710" i="1"/>
  <c r="T441" i="1"/>
  <c r="T457" i="1"/>
  <c r="T473" i="1"/>
  <c r="T489" i="1"/>
  <c r="T505" i="1"/>
  <c r="T521" i="1"/>
  <c r="T537" i="1"/>
  <c r="T553" i="1"/>
  <c r="T569" i="1"/>
  <c r="T585" i="1"/>
  <c r="T601" i="1"/>
  <c r="T617" i="1"/>
  <c r="T633" i="1"/>
  <c r="T649" i="1"/>
  <c r="T665" i="1"/>
  <c r="T681" i="1"/>
  <c r="T697" i="1"/>
  <c r="T713" i="1"/>
  <c r="T729" i="1"/>
  <c r="T745" i="1"/>
  <c r="T761" i="1"/>
  <c r="T777" i="1"/>
  <c r="T793" i="1"/>
  <c r="T809" i="1"/>
  <c r="T825" i="1"/>
  <c r="T841" i="1"/>
  <c r="T857" i="1"/>
  <c r="T873" i="1"/>
  <c r="T889" i="1"/>
  <c r="T909" i="1"/>
  <c r="T914" i="1"/>
  <c r="U919" i="1"/>
  <c r="W924" i="1"/>
  <c r="T938" i="1"/>
  <c r="U952" i="1"/>
  <c r="T956" i="1"/>
  <c r="T965" i="1"/>
  <c r="U983" i="1"/>
  <c r="T987" i="1"/>
  <c r="T996" i="1"/>
  <c r="X1010" i="1"/>
  <c r="U1014" i="1"/>
  <c r="T1022" i="1"/>
  <c r="X1031" i="1"/>
  <c r="T1034" i="1"/>
  <c r="W1047" i="1"/>
  <c r="U1080" i="1"/>
  <c r="X1084" i="1"/>
  <c r="W1104" i="1"/>
  <c r="U1107" i="1"/>
  <c r="U1120" i="1"/>
  <c r="X1133" i="1"/>
  <c r="W1133" i="1"/>
  <c r="U1133" i="1"/>
  <c r="T1133" i="1"/>
  <c r="T1136" i="1"/>
  <c r="T1139" i="1"/>
  <c r="X1139" i="1"/>
  <c r="W1139" i="1"/>
  <c r="X1143" i="1"/>
  <c r="W1175" i="1"/>
  <c r="U1175" i="1"/>
  <c r="T1175" i="1"/>
  <c r="T1178" i="1"/>
  <c r="T1194" i="1"/>
  <c r="X1207" i="1"/>
  <c r="T1225" i="1"/>
  <c r="U1228" i="1"/>
  <c r="T1228" i="1"/>
  <c r="T1231" i="1"/>
  <c r="X1240" i="1"/>
  <c r="T1240" i="1"/>
  <c r="W1240" i="1"/>
  <c r="W1255" i="1"/>
  <c r="T1268" i="1"/>
  <c r="X1268" i="1"/>
  <c r="W1268" i="1"/>
  <c r="T1271" i="1"/>
  <c r="X1271" i="1"/>
  <c r="W1271" i="1"/>
  <c r="U1271" i="1"/>
  <c r="W1273" i="1"/>
  <c r="U1273" i="1"/>
  <c r="T1273" i="1"/>
  <c r="W1306" i="1"/>
  <c r="X1306" i="1"/>
  <c r="U1306" i="1"/>
  <c r="T1306" i="1"/>
  <c r="T1344" i="1"/>
  <c r="X1344" i="1"/>
  <c r="W1344" i="1"/>
  <c r="X1349" i="1"/>
  <c r="W1349" i="1"/>
  <c r="U1349" i="1"/>
  <c r="T1349" i="1"/>
  <c r="W1359" i="1"/>
  <c r="U1359" i="1"/>
  <c r="X1359" i="1"/>
  <c r="W1423" i="1"/>
  <c r="U1423" i="1"/>
  <c r="X1423" i="1"/>
  <c r="T1423" i="1"/>
  <c r="T1493" i="1"/>
  <c r="X1538" i="1"/>
  <c r="W1538" i="1"/>
  <c r="U1538" i="1"/>
  <c r="T1538" i="1"/>
  <c r="U909" i="1"/>
  <c r="W914" i="1"/>
  <c r="W919" i="1"/>
  <c r="W983" i="1"/>
  <c r="U996" i="1"/>
  <c r="T1000" i="1"/>
  <c r="W1022" i="1"/>
  <c r="X1047" i="1"/>
  <c r="W1069" i="1"/>
  <c r="U1069" i="1"/>
  <c r="U1123" i="1"/>
  <c r="X1149" i="1"/>
  <c r="W1149" i="1"/>
  <c r="U1149" i="1"/>
  <c r="T1149" i="1"/>
  <c r="T1155" i="1"/>
  <c r="X1155" i="1"/>
  <c r="W1155" i="1"/>
  <c r="X1159" i="1"/>
  <c r="W1191" i="1"/>
  <c r="U1191" i="1"/>
  <c r="T1191" i="1"/>
  <c r="T1203" i="1"/>
  <c r="X1203" i="1"/>
  <c r="W1203" i="1"/>
  <c r="X1216" i="1"/>
  <c r="X1225" i="1"/>
  <c r="U1231" i="1"/>
  <c r="T1249" i="1"/>
  <c r="X1301" i="1"/>
  <c r="T1301" i="1"/>
  <c r="W1301" i="1"/>
  <c r="T1313" i="1"/>
  <c r="W1325" i="1"/>
  <c r="T1325" i="1"/>
  <c r="X1325" i="1"/>
  <c r="U1325" i="1"/>
  <c r="W1395" i="1"/>
  <c r="X1395" i="1"/>
  <c r="U1395" i="1"/>
  <c r="T1395" i="1"/>
  <c r="U1445" i="1"/>
  <c r="W1535" i="1"/>
  <c r="U1535" i="1"/>
  <c r="T1535" i="1"/>
  <c r="X1535" i="1"/>
  <c r="U1026" i="1"/>
  <c r="T1026" i="1"/>
  <c r="X1058" i="1"/>
  <c r="U1058" i="1"/>
  <c r="T1058" i="1"/>
  <c r="X1096" i="1"/>
  <c r="W1096" i="1"/>
  <c r="U1096" i="1"/>
  <c r="W1145" i="1"/>
  <c r="U1145" i="1"/>
  <c r="X1165" i="1"/>
  <c r="W1165" i="1"/>
  <c r="U1165" i="1"/>
  <c r="T1165" i="1"/>
  <c r="T1171" i="1"/>
  <c r="X1171" i="1"/>
  <c r="W1171" i="1"/>
  <c r="X1197" i="1"/>
  <c r="W1197" i="1"/>
  <c r="U1197" i="1"/>
  <c r="T1197" i="1"/>
  <c r="W1209" i="1"/>
  <c r="U1209" i="1"/>
  <c r="X1257" i="1"/>
  <c r="W1257" i="1"/>
  <c r="U1257" i="1"/>
  <c r="T1257" i="1"/>
  <c r="X1262" i="1"/>
  <c r="W1262" i="1"/>
  <c r="U1262" i="1"/>
  <c r="T1367" i="1"/>
  <c r="X1367" i="1"/>
  <c r="W1367" i="1"/>
  <c r="T1425" i="1"/>
  <c r="X1425" i="1"/>
  <c r="W1425" i="1"/>
  <c r="U1425" i="1"/>
  <c r="U1042" i="1"/>
  <c r="T1042" i="1"/>
  <c r="W1079" i="1"/>
  <c r="T1079" i="1"/>
  <c r="U1086" i="1"/>
  <c r="T1086" i="1"/>
  <c r="X1086" i="1"/>
  <c r="U1116" i="1"/>
  <c r="T1116" i="1"/>
  <c r="W1161" i="1"/>
  <c r="U1161" i="1"/>
  <c r="X1181" i="1"/>
  <c r="W1181" i="1"/>
  <c r="U1181" i="1"/>
  <c r="T1181" i="1"/>
  <c r="T1187" i="1"/>
  <c r="X1187" i="1"/>
  <c r="W1187" i="1"/>
  <c r="U1212" i="1"/>
  <c r="T1212" i="1"/>
  <c r="X1259" i="1"/>
  <c r="W1259" i="1"/>
  <c r="X1317" i="1"/>
  <c r="W1317" i="1"/>
  <c r="U1317" i="1"/>
  <c r="X1329" i="1"/>
  <c r="W1329" i="1"/>
  <c r="U1329" i="1"/>
  <c r="T1351" i="1"/>
  <c r="X1351" i="1"/>
  <c r="W1351" i="1"/>
  <c r="U1351" i="1"/>
  <c r="X1361" i="1"/>
  <c r="W1361" i="1"/>
  <c r="U1361" i="1"/>
  <c r="T1361" i="1"/>
  <c r="X1397" i="1"/>
  <c r="W1397" i="1"/>
  <c r="U1397" i="1"/>
  <c r="T1397" i="1"/>
  <c r="W1683" i="1"/>
  <c r="X1683" i="1"/>
  <c r="T1683" i="1"/>
  <c r="U1683" i="1"/>
  <c r="U776" i="1"/>
  <c r="U792" i="1"/>
  <c r="U808" i="1"/>
  <c r="U824" i="1"/>
  <c r="U840" i="1"/>
  <c r="U856" i="1"/>
  <c r="U872" i="1"/>
  <c r="U888" i="1"/>
  <c r="T893" i="1"/>
  <c r="U913" i="1"/>
  <c r="U918" i="1"/>
  <c r="T927" i="1"/>
  <c r="T932" i="1"/>
  <c r="U937" i="1"/>
  <c r="U951" i="1"/>
  <c r="T955" i="1"/>
  <c r="T964" i="1"/>
  <c r="U973" i="1"/>
  <c r="U982" i="1"/>
  <c r="U986" i="1"/>
  <c r="U995" i="1"/>
  <c r="T1008" i="1"/>
  <c r="U1017" i="1"/>
  <c r="X1026" i="1"/>
  <c r="T1033" i="1"/>
  <c r="W1042" i="1"/>
  <c r="U1046" i="1"/>
  <c r="T1061" i="1"/>
  <c r="T1072" i="1"/>
  <c r="T1075" i="1"/>
  <c r="X1075" i="1"/>
  <c r="W1086" i="1"/>
  <c r="T1096" i="1"/>
  <c r="U1119" i="1"/>
  <c r="U1132" i="1"/>
  <c r="T1132" i="1"/>
  <c r="T1135" i="1"/>
  <c r="X1145" i="1"/>
  <c r="T1161" i="1"/>
  <c r="U1171" i="1"/>
  <c r="U1184" i="1"/>
  <c r="X1209" i="1"/>
  <c r="U1215" i="1"/>
  <c r="X1224" i="1"/>
  <c r="W1224" i="1"/>
  <c r="U1224" i="1"/>
  <c r="U1251" i="1"/>
  <c r="T1251" i="1"/>
  <c r="T1262" i="1"/>
  <c r="T1280" i="1"/>
  <c r="X1280" i="1"/>
  <c r="W1280" i="1"/>
  <c r="W1293" i="1"/>
  <c r="T1293" i="1"/>
  <c r="U1293" i="1"/>
  <c r="W1315" i="1"/>
  <c r="X1315" i="1"/>
  <c r="U1315" i="1"/>
  <c r="T1315" i="1"/>
  <c r="W1327" i="1"/>
  <c r="U1327" i="1"/>
  <c r="X1327" i="1"/>
  <c r="T1327" i="1"/>
  <c r="U1372" i="1"/>
  <c r="X1372" i="1"/>
  <c r="W1372" i="1"/>
  <c r="T1372" i="1"/>
  <c r="T1377" i="1"/>
  <c r="X1377" i="1"/>
  <c r="W1377" i="1"/>
  <c r="U1377" i="1"/>
  <c r="W1407" i="1"/>
  <c r="U1407" i="1"/>
  <c r="X1407" i="1"/>
  <c r="T1407" i="1"/>
  <c r="T1457" i="1"/>
  <c r="X1457" i="1"/>
  <c r="W1457" i="1"/>
  <c r="U1457" i="1"/>
  <c r="W808" i="1"/>
  <c r="W824" i="1"/>
  <c r="W840" i="1"/>
  <c r="W856" i="1"/>
  <c r="W872" i="1"/>
  <c r="W888" i="1"/>
  <c r="U893" i="1"/>
  <c r="W913" i="1"/>
  <c r="W918" i="1"/>
  <c r="U927" i="1"/>
  <c r="U932" i="1"/>
  <c r="W937" i="1"/>
  <c r="W951" i="1"/>
  <c r="U955" i="1"/>
  <c r="U964" i="1"/>
  <c r="T968" i="1"/>
  <c r="X973" i="1"/>
  <c r="W982" i="1"/>
  <c r="W986" i="1"/>
  <c r="W995" i="1"/>
  <c r="U1008" i="1"/>
  <c r="X1017" i="1"/>
  <c r="U1033" i="1"/>
  <c r="X1042" i="1"/>
  <c r="W1046" i="1"/>
  <c r="U1061" i="1"/>
  <c r="X1064" i="1"/>
  <c r="W1064" i="1"/>
  <c r="U1072" i="1"/>
  <c r="U1079" i="1"/>
  <c r="X1112" i="1"/>
  <c r="W1112" i="1"/>
  <c r="U1112" i="1"/>
  <c r="W1116" i="1"/>
  <c r="W1119" i="1"/>
  <c r="U1135" i="1"/>
  <c r="U1148" i="1"/>
  <c r="T1148" i="1"/>
  <c r="X1161" i="1"/>
  <c r="W1184" i="1"/>
  <c r="U1187" i="1"/>
  <c r="W1212" i="1"/>
  <c r="W1215" i="1"/>
  <c r="W1251" i="1"/>
  <c r="T1259" i="1"/>
  <c r="X1285" i="1"/>
  <c r="U1285" i="1"/>
  <c r="T1285" i="1"/>
  <c r="X1288" i="1"/>
  <c r="U1288" i="1"/>
  <c r="W1288" i="1"/>
  <c r="T1288" i="1"/>
  <c r="X1310" i="1"/>
  <c r="W1310" i="1"/>
  <c r="U1310" i="1"/>
  <c r="T1310" i="1"/>
  <c r="T1317" i="1"/>
  <c r="T1319" i="1"/>
  <c r="X1319" i="1"/>
  <c r="W1319" i="1"/>
  <c r="U1319" i="1"/>
  <c r="T1329" i="1"/>
  <c r="W1487" i="1"/>
  <c r="U1487" i="1"/>
  <c r="T1487" i="1"/>
  <c r="X1487" i="1"/>
  <c r="U1577" i="1"/>
  <c r="T1577" i="1"/>
  <c r="X1577" i="1"/>
  <c r="W1577" i="1"/>
  <c r="W893" i="1"/>
  <c r="W927" i="1"/>
  <c r="W932" i="1"/>
  <c r="X951" i="1"/>
  <c r="W955" i="1"/>
  <c r="W964" i="1"/>
  <c r="U968" i="1"/>
  <c r="X995" i="1"/>
  <c r="W1008" i="1"/>
  <c r="X1033" i="1"/>
  <c r="W1061" i="1"/>
  <c r="W1072" i="1"/>
  <c r="X1079" i="1"/>
  <c r="X1116" i="1"/>
  <c r="X1128" i="1"/>
  <c r="W1128" i="1"/>
  <c r="U1128" i="1"/>
  <c r="W1135" i="1"/>
  <c r="U1164" i="1"/>
  <c r="T1164" i="1"/>
  <c r="U1196" i="1"/>
  <c r="T1196" i="1"/>
  <c r="X1212" i="1"/>
  <c r="X1236" i="1"/>
  <c r="W1236" i="1"/>
  <c r="W1242" i="1"/>
  <c r="U1242" i="1"/>
  <c r="W1248" i="1"/>
  <c r="U1248" i="1"/>
  <c r="T1248" i="1"/>
  <c r="U1259" i="1"/>
  <c r="U1264" i="1"/>
  <c r="T1264" i="1"/>
  <c r="X1275" i="1"/>
  <c r="W1275" i="1"/>
  <c r="U1275" i="1"/>
  <c r="T1275" i="1"/>
  <c r="W1277" i="1"/>
  <c r="X1277" i="1"/>
  <c r="T1277" i="1"/>
  <c r="U1282" i="1"/>
  <c r="W1282" i="1"/>
  <c r="T1282" i="1"/>
  <c r="W1290" i="1"/>
  <c r="X1290" i="1"/>
  <c r="T1290" i="1"/>
  <c r="X1293" i="1"/>
  <c r="W1427" i="1"/>
  <c r="X1427" i="1"/>
  <c r="U1427" i="1"/>
  <c r="T1427" i="1"/>
  <c r="T812" i="1"/>
  <c r="T828" i="1"/>
  <c r="T844" i="1"/>
  <c r="T860" i="1"/>
  <c r="T876" i="1"/>
  <c r="T892" i="1"/>
  <c r="T907" i="1"/>
  <c r="T926" i="1"/>
  <c r="T931" i="1"/>
  <c r="T936" i="1"/>
  <c r="T950" i="1"/>
  <c r="W968" i="1"/>
  <c r="U972" i="1"/>
  <c r="T985" i="1"/>
  <c r="T1007" i="1"/>
  <c r="X1032" i="1"/>
  <c r="W1032" i="1"/>
  <c r="T1041" i="1"/>
  <c r="U1057" i="1"/>
  <c r="W1068" i="1"/>
  <c r="W1075" i="1"/>
  <c r="U1089" i="1"/>
  <c r="U1102" i="1"/>
  <c r="T1102" i="1"/>
  <c r="X1102" i="1"/>
  <c r="X1132" i="1"/>
  <c r="T1141" i="1"/>
  <c r="X1144" i="1"/>
  <c r="W1144" i="1"/>
  <c r="U1144" i="1"/>
  <c r="U1180" i="1"/>
  <c r="T1180" i="1"/>
  <c r="T1183" i="1"/>
  <c r="X1208" i="1"/>
  <c r="W1208" i="1"/>
  <c r="U1208" i="1"/>
  <c r="T1227" i="1"/>
  <c r="T1236" i="1"/>
  <c r="T1242" i="1"/>
  <c r="W1264" i="1"/>
  <c r="X1312" i="1"/>
  <c r="W1312" i="1"/>
  <c r="U1312" i="1"/>
  <c r="T1312" i="1"/>
  <c r="X1333" i="1"/>
  <c r="T1333" i="1"/>
  <c r="W1333" i="1"/>
  <c r="U1348" i="1"/>
  <c r="T1348" i="1"/>
  <c r="X1348" i="1"/>
  <c r="X1381" i="1"/>
  <c r="W1381" i="1"/>
  <c r="U1381" i="1"/>
  <c r="U1444" i="1"/>
  <c r="T1444" i="1"/>
  <c r="X1444" i="1"/>
  <c r="W1444" i="1"/>
  <c r="W1519" i="1"/>
  <c r="U1519" i="1"/>
  <c r="T1519" i="1"/>
  <c r="X1519" i="1"/>
  <c r="T1659" i="1"/>
  <c r="X1659" i="1"/>
  <c r="W1659" i="1"/>
  <c r="U1659" i="1"/>
  <c r="T721" i="1"/>
  <c r="T737" i="1"/>
  <c r="T753" i="1"/>
  <c r="T769" i="1"/>
  <c r="T801" i="1"/>
  <c r="U812" i="1"/>
  <c r="T817" i="1"/>
  <c r="U828" i="1"/>
  <c r="T833" i="1"/>
  <c r="U844" i="1"/>
  <c r="T849" i="1"/>
  <c r="U860" i="1"/>
  <c r="T865" i="1"/>
  <c r="U876" i="1"/>
  <c r="T881" i="1"/>
  <c r="U892" i="1"/>
  <c r="T897" i="1"/>
  <c r="T902" i="1"/>
  <c r="U907" i="1"/>
  <c r="U926" i="1"/>
  <c r="U931" i="1"/>
  <c r="U936" i="1"/>
  <c r="U950" i="1"/>
  <c r="U963" i="1"/>
  <c r="U985" i="1"/>
  <c r="T994" i="1"/>
  <c r="U1007" i="1"/>
  <c r="T1020" i="1"/>
  <c r="U1041" i="1"/>
  <c r="X1048" i="1"/>
  <c r="W1048" i="1"/>
  <c r="W1057" i="1"/>
  <c r="T1060" i="1"/>
  <c r="X1068" i="1"/>
  <c r="T1071" i="1"/>
  <c r="W1089" i="1"/>
  <c r="W1095" i="1"/>
  <c r="T1095" i="1"/>
  <c r="W1102" i="1"/>
  <c r="T1128" i="1"/>
  <c r="U1141" i="1"/>
  <c r="X1160" i="1"/>
  <c r="W1160" i="1"/>
  <c r="U1160" i="1"/>
  <c r="W1164" i="1"/>
  <c r="U1183" i="1"/>
  <c r="W1196" i="1"/>
  <c r="U1205" i="1"/>
  <c r="U1227" i="1"/>
  <c r="U1236" i="1"/>
  <c r="T1239" i="1"/>
  <c r="X1239" i="1"/>
  <c r="W1239" i="1"/>
  <c r="U1239" i="1"/>
  <c r="X1242" i="1"/>
  <c r="X1248" i="1"/>
  <c r="X1264" i="1"/>
  <c r="U1277" i="1"/>
  <c r="X1282" i="1"/>
  <c r="U1290" i="1"/>
  <c r="T1303" i="1"/>
  <c r="X1303" i="1"/>
  <c r="W1303" i="1"/>
  <c r="U1303" i="1"/>
  <c r="W1331" i="1"/>
  <c r="X1331" i="1"/>
  <c r="U1331" i="1"/>
  <c r="T1331" i="1"/>
  <c r="W1341" i="1"/>
  <c r="T1341" i="1"/>
  <c r="X1341" i="1"/>
  <c r="U1341" i="1"/>
  <c r="W1343" i="1"/>
  <c r="U1343" i="1"/>
  <c r="X1343" i="1"/>
  <c r="T1343" i="1"/>
  <c r="U1476" i="1"/>
  <c r="T1476" i="1"/>
  <c r="X1476" i="1"/>
  <c r="W1476" i="1"/>
  <c r="W1551" i="1"/>
  <c r="U1551" i="1"/>
  <c r="T1551" i="1"/>
  <c r="X1649" i="1"/>
  <c r="W1649" i="1"/>
  <c r="U1649" i="1"/>
  <c r="T1649" i="1"/>
  <c r="W828" i="1"/>
  <c r="W844" i="1"/>
  <c r="W860" i="1"/>
  <c r="W876" i="1"/>
  <c r="W892" i="1"/>
  <c r="W907" i="1"/>
  <c r="W926" i="1"/>
  <c r="W931" i="1"/>
  <c r="W936" i="1"/>
  <c r="W950" i="1"/>
  <c r="W1081" i="1"/>
  <c r="U1081" i="1"/>
  <c r="W1085" i="1"/>
  <c r="U1085" i="1"/>
  <c r="T1085" i="1"/>
  <c r="X1108" i="1"/>
  <c r="W1108" i="1"/>
  <c r="U1134" i="1"/>
  <c r="T1134" i="1"/>
  <c r="X1134" i="1"/>
  <c r="X1176" i="1"/>
  <c r="W1176" i="1"/>
  <c r="U1176" i="1"/>
  <c r="X1220" i="1"/>
  <c r="W1220" i="1"/>
  <c r="X1256" i="1"/>
  <c r="W1256" i="1"/>
  <c r="W1261" i="1"/>
  <c r="U1261" i="1"/>
  <c r="T1261" i="1"/>
  <c r="X1272" i="1"/>
  <c r="W1272" i="1"/>
  <c r="U1272" i="1"/>
  <c r="T1272" i="1"/>
  <c r="T1300" i="1"/>
  <c r="X1300" i="1"/>
  <c r="W1300" i="1"/>
  <c r="U1300" i="1"/>
  <c r="U1333" i="1"/>
  <c r="X1338" i="1"/>
  <c r="W1338" i="1"/>
  <c r="U1338" i="1"/>
  <c r="T1338" i="1"/>
  <c r="X1360" i="1"/>
  <c r="W1360" i="1"/>
  <c r="U1360" i="1"/>
  <c r="T1360" i="1"/>
  <c r="T1381" i="1"/>
  <c r="W1399" i="1"/>
  <c r="T1399" i="1"/>
  <c r="X1399" i="1"/>
  <c r="U1399" i="1"/>
  <c r="T1409" i="1"/>
  <c r="X1409" i="1"/>
  <c r="W1409" i="1"/>
  <c r="U1409" i="1"/>
  <c r="W1439" i="1"/>
  <c r="U1439" i="1"/>
  <c r="X1439" i="1"/>
  <c r="T1439" i="1"/>
  <c r="X1461" i="1"/>
  <c r="W1461" i="1"/>
  <c r="U1461" i="1"/>
  <c r="T1461" i="1"/>
  <c r="W1479" i="1"/>
  <c r="U1479" i="1"/>
  <c r="T1479" i="1"/>
  <c r="X1479" i="1"/>
  <c r="X1541" i="1"/>
  <c r="W1541" i="1"/>
  <c r="T1541" i="1"/>
  <c r="U1541" i="1"/>
  <c r="X1638" i="1"/>
  <c r="W1638" i="1"/>
  <c r="U1638" i="1"/>
  <c r="T1638" i="1"/>
  <c r="U967" i="1"/>
  <c r="T980" i="1"/>
  <c r="U1011" i="1"/>
  <c r="T1044" i="1"/>
  <c r="T1081" i="1"/>
  <c r="X1085" i="1"/>
  <c r="T1091" i="1"/>
  <c r="X1091" i="1"/>
  <c r="W1091" i="1"/>
  <c r="T1108" i="1"/>
  <c r="X1124" i="1"/>
  <c r="W1124" i="1"/>
  <c r="W1134" i="1"/>
  <c r="U1150" i="1"/>
  <c r="T1150" i="1"/>
  <c r="X1150" i="1"/>
  <c r="X1192" i="1"/>
  <c r="W1192" i="1"/>
  <c r="U1192" i="1"/>
  <c r="T1211" i="1"/>
  <c r="T1220" i="1"/>
  <c r="U1250" i="1"/>
  <c r="X1250" i="1"/>
  <c r="W1250" i="1"/>
  <c r="T1256" i="1"/>
  <c r="W1258" i="1"/>
  <c r="T1258" i="1"/>
  <c r="X1258" i="1"/>
  <c r="X1269" i="1"/>
  <c r="W1269" i="1"/>
  <c r="U1269" i="1"/>
  <c r="T1269" i="1"/>
  <c r="X1386" i="1"/>
  <c r="W1386" i="1"/>
  <c r="U1386" i="1"/>
  <c r="T1386" i="1"/>
  <c r="X1254" i="1"/>
  <c r="W1267" i="1"/>
  <c r="X1305" i="1"/>
  <c r="W1321" i="1"/>
  <c r="X1370" i="1"/>
  <c r="W1370" i="1"/>
  <c r="W1374" i="1"/>
  <c r="X1392" i="1"/>
  <c r="X1402" i="1"/>
  <c r="W1402" i="1"/>
  <c r="W1406" i="1"/>
  <c r="X1424" i="1"/>
  <c r="X1434" i="1"/>
  <c r="W1434" i="1"/>
  <c r="W1438" i="1"/>
  <c r="X1448" i="1"/>
  <c r="U1448" i="1"/>
  <c r="T1448" i="1"/>
  <c r="U1460" i="1"/>
  <c r="T1460" i="1"/>
  <c r="X1467" i="1"/>
  <c r="X1469" i="1"/>
  <c r="W1469" i="1"/>
  <c r="T1469" i="1"/>
  <c r="W1475" i="1"/>
  <c r="U1475" i="1"/>
  <c r="X1496" i="1"/>
  <c r="U1496" i="1"/>
  <c r="T1496" i="1"/>
  <c r="W1499" i="1"/>
  <c r="W1507" i="1"/>
  <c r="U1507" i="1"/>
  <c r="U1524" i="1"/>
  <c r="T1524" i="1"/>
  <c r="U1540" i="1"/>
  <c r="T1540" i="1"/>
  <c r="X1540" i="1"/>
  <c r="X1564" i="1"/>
  <c r="U1564" i="1"/>
  <c r="T1564" i="1"/>
  <c r="X1594" i="1"/>
  <c r="U1594" i="1"/>
  <c r="T1594" i="1"/>
  <c r="W1616" i="1"/>
  <c r="U1616" i="1"/>
  <c r="T1616" i="1"/>
  <c r="X1623" i="1"/>
  <c r="U1623" i="1"/>
  <c r="T1623" i="1"/>
  <c r="X1678" i="1"/>
  <c r="W1678" i="1"/>
  <c r="U1678" i="1"/>
  <c r="T1678" i="1"/>
  <c r="X1685" i="1"/>
  <c r="W1685" i="1"/>
  <c r="U1685" i="1"/>
  <c r="W1699" i="1"/>
  <c r="X1699" i="1"/>
  <c r="U1699" i="1"/>
  <c r="T1699" i="1"/>
  <c r="T1713" i="1"/>
  <c r="X1713" i="1"/>
  <c r="W1713" i="1"/>
  <c r="U1713" i="1"/>
  <c r="X1866" i="1"/>
  <c r="W1866" i="1"/>
  <c r="U1866" i="1"/>
  <c r="T1866" i="1"/>
  <c r="X1962" i="1"/>
  <c r="W1962" i="1"/>
  <c r="U1962" i="1"/>
  <c r="T1962" i="1"/>
  <c r="T1090" i="1"/>
  <c r="T1106" i="1"/>
  <c r="T1122" i="1"/>
  <c r="T1138" i="1"/>
  <c r="T1154" i="1"/>
  <c r="T1170" i="1"/>
  <c r="T1186" i="1"/>
  <c r="T1202" i="1"/>
  <c r="T1218" i="1"/>
  <c r="T1234" i="1"/>
  <c r="T1253" i="1"/>
  <c r="X1267" i="1"/>
  <c r="U1284" i="1"/>
  <c r="T1296" i="1"/>
  <c r="X1321" i="1"/>
  <c r="X1363" i="1"/>
  <c r="T1370" i="1"/>
  <c r="W1388" i="1"/>
  <c r="T1402" i="1"/>
  <c r="W1420" i="1"/>
  <c r="T1434" i="1"/>
  <c r="W1448" i="1"/>
  <c r="W1460" i="1"/>
  <c r="T1475" i="1"/>
  <c r="T1481" i="1"/>
  <c r="X1481" i="1"/>
  <c r="X1484" i="1"/>
  <c r="U1484" i="1"/>
  <c r="T1484" i="1"/>
  <c r="W1496" i="1"/>
  <c r="X1499" i="1"/>
  <c r="X1501" i="1"/>
  <c r="W1501" i="1"/>
  <c r="T1501" i="1"/>
  <c r="T1507" i="1"/>
  <c r="X1518" i="1"/>
  <c r="W1518" i="1"/>
  <c r="X1566" i="1"/>
  <c r="W1566" i="1"/>
  <c r="U1566" i="1"/>
  <c r="W1569" i="1"/>
  <c r="T1569" i="1"/>
  <c r="X1609" i="1"/>
  <c r="W1609" i="1"/>
  <c r="U1609" i="1"/>
  <c r="T1609" i="1"/>
  <c r="T1625" i="1"/>
  <c r="X1625" i="1"/>
  <c r="W1625" i="1"/>
  <c r="X1701" i="1"/>
  <c r="U1701" i="1"/>
  <c r="T1701" i="1"/>
  <c r="T1727" i="1"/>
  <c r="X1727" i="1"/>
  <c r="W1727" i="1"/>
  <c r="U1727" i="1"/>
  <c r="X1739" i="1"/>
  <c r="W1739" i="1"/>
  <c r="U1739" i="1"/>
  <c r="T1739" i="1"/>
  <c r="U1090" i="1"/>
  <c r="U1106" i="1"/>
  <c r="U1122" i="1"/>
  <c r="U1138" i="1"/>
  <c r="U1154" i="1"/>
  <c r="U1170" i="1"/>
  <c r="U1186" i="1"/>
  <c r="U1202" i="1"/>
  <c r="U1218" i="1"/>
  <c r="U1234" i="1"/>
  <c r="U1253" i="1"/>
  <c r="W1284" i="1"/>
  <c r="U1296" i="1"/>
  <c r="T1308" i="1"/>
  <c r="X1336" i="1"/>
  <c r="U1336" i="1"/>
  <c r="U1370" i="1"/>
  <c r="X1384" i="1"/>
  <c r="U1384" i="1"/>
  <c r="X1388" i="1"/>
  <c r="U1402" i="1"/>
  <c r="X1416" i="1"/>
  <c r="U1416" i="1"/>
  <c r="X1420" i="1"/>
  <c r="U1434" i="1"/>
  <c r="X1460" i="1"/>
  <c r="X1466" i="1"/>
  <c r="W1466" i="1"/>
  <c r="U1469" i="1"/>
  <c r="X1475" i="1"/>
  <c r="U1492" i="1"/>
  <c r="T1492" i="1"/>
  <c r="X1507" i="1"/>
  <c r="W1521" i="1"/>
  <c r="T1521" i="1"/>
  <c r="W1524" i="1"/>
  <c r="W1540" i="1"/>
  <c r="X1548" i="1"/>
  <c r="U1548" i="1"/>
  <c r="T1548" i="1"/>
  <c r="T1561" i="1"/>
  <c r="X1561" i="1"/>
  <c r="W1561" i="1"/>
  <c r="W1564" i="1"/>
  <c r="X1582" i="1"/>
  <c r="U1582" i="1"/>
  <c r="T1582" i="1"/>
  <c r="W1587" i="1"/>
  <c r="X1587" i="1"/>
  <c r="U1587" i="1"/>
  <c r="T1587" i="1"/>
  <c r="W1594" i="1"/>
  <c r="U1611" i="1"/>
  <c r="T1611" i="1"/>
  <c r="X1611" i="1"/>
  <c r="X1616" i="1"/>
  <c r="W1623" i="1"/>
  <c r="X1630" i="1"/>
  <c r="T1630" i="1"/>
  <c r="W1630" i="1"/>
  <c r="X1642" i="1"/>
  <c r="W1642" i="1"/>
  <c r="T1642" i="1"/>
  <c r="W1651" i="1"/>
  <c r="X1651" i="1"/>
  <c r="U1651" i="1"/>
  <c r="T1651" i="1"/>
  <c r="W1668" i="1"/>
  <c r="U1668" i="1"/>
  <c r="T1668" i="1"/>
  <c r="T1685" i="1"/>
  <c r="X1694" i="1"/>
  <c r="W1694" i="1"/>
  <c r="U1694" i="1"/>
  <c r="W1703" i="1"/>
  <c r="T1703" i="1"/>
  <c r="X1703" i="1"/>
  <c r="U1722" i="1"/>
  <c r="X1722" i="1"/>
  <c r="W1722" i="1"/>
  <c r="T1722" i="1"/>
  <c r="U1736" i="1"/>
  <c r="X1736" i="1"/>
  <c r="W1736" i="1"/>
  <c r="T1736" i="1"/>
  <c r="W1763" i="1"/>
  <c r="U1763" i="1"/>
  <c r="T1763" i="1"/>
  <c r="X1763" i="1"/>
  <c r="W1797" i="1"/>
  <c r="X1797" i="1"/>
  <c r="U1797" i="1"/>
  <c r="T1797" i="1"/>
  <c r="T1839" i="1"/>
  <c r="W1839" i="1"/>
  <c r="U1839" i="1"/>
  <c r="X1914" i="1"/>
  <c r="W1914" i="1"/>
  <c r="U1914" i="1"/>
  <c r="T1914" i="1"/>
  <c r="X1320" i="1"/>
  <c r="U1320" i="1"/>
  <c r="W1373" i="1"/>
  <c r="T1373" i="1"/>
  <c r="U1380" i="1"/>
  <c r="T1380" i="1"/>
  <c r="X1394" i="1"/>
  <c r="U1394" i="1"/>
  <c r="W1405" i="1"/>
  <c r="T1405" i="1"/>
  <c r="U1412" i="1"/>
  <c r="T1412" i="1"/>
  <c r="X1426" i="1"/>
  <c r="U1426" i="1"/>
  <c r="W1437" i="1"/>
  <c r="T1437" i="1"/>
  <c r="X1486" i="1"/>
  <c r="W1486" i="1"/>
  <c r="W1527" i="1"/>
  <c r="U1527" i="1"/>
  <c r="T1527" i="1"/>
  <c r="X1550" i="1"/>
  <c r="W1550" i="1"/>
  <c r="U1550" i="1"/>
  <c r="W1553" i="1"/>
  <c r="T1553" i="1"/>
  <c r="X1604" i="1"/>
  <c r="W1604" i="1"/>
  <c r="U1604" i="1"/>
  <c r="T1604" i="1"/>
  <c r="T1620" i="1"/>
  <c r="X1620" i="1"/>
  <c r="W1620" i="1"/>
  <c r="U1656" i="1"/>
  <c r="X1656" i="1"/>
  <c r="W1656" i="1"/>
  <c r="T1656" i="1"/>
  <c r="W1687" i="1"/>
  <c r="X1687" i="1"/>
  <c r="U1687" i="1"/>
  <c r="T1687" i="1"/>
  <c r="X1705" i="1"/>
  <c r="W1705" i="1"/>
  <c r="T1705" i="1"/>
  <c r="W1715" i="1"/>
  <c r="X1715" i="1"/>
  <c r="U1715" i="1"/>
  <c r="T1715" i="1"/>
  <c r="X1741" i="1"/>
  <c r="T1741" i="1"/>
  <c r="W1741" i="1"/>
  <c r="U1741" i="1"/>
  <c r="W1751" i="1"/>
  <c r="U1751" i="1"/>
  <c r="X1751" i="1"/>
  <c r="T1751" i="1"/>
  <c r="U1770" i="1"/>
  <c r="X1770" i="1"/>
  <c r="W1770" i="1"/>
  <c r="T1770" i="1"/>
  <c r="X1849" i="1"/>
  <c r="W1849" i="1"/>
  <c r="U1849" i="1"/>
  <c r="T1849" i="1"/>
  <c r="T1274" i="1"/>
  <c r="T1320" i="1"/>
  <c r="X1354" i="1"/>
  <c r="W1354" i="1"/>
  <c r="U1373" i="1"/>
  <c r="W1380" i="1"/>
  <c r="U1405" i="1"/>
  <c r="W1412" i="1"/>
  <c r="U1437" i="1"/>
  <c r="X1450" i="1"/>
  <c r="W1450" i="1"/>
  <c r="X1453" i="1"/>
  <c r="W1453" i="1"/>
  <c r="T1453" i="1"/>
  <c r="W1463" i="1"/>
  <c r="U1463" i="1"/>
  <c r="T1463" i="1"/>
  <c r="W1489" i="1"/>
  <c r="T1489" i="1"/>
  <c r="X1498" i="1"/>
  <c r="W1498" i="1"/>
  <c r="U1498" i="1"/>
  <c r="X1527" i="1"/>
  <c r="X1532" i="1"/>
  <c r="U1532" i="1"/>
  <c r="T1532" i="1"/>
  <c r="T1545" i="1"/>
  <c r="X1545" i="1"/>
  <c r="W1545" i="1"/>
  <c r="W1584" i="1"/>
  <c r="T1584" i="1"/>
  <c r="X1589" i="1"/>
  <c r="U1589" i="1"/>
  <c r="T1589" i="1"/>
  <c r="T1601" i="1"/>
  <c r="X1601" i="1"/>
  <c r="W1601" i="1"/>
  <c r="U1606" i="1"/>
  <c r="T1606" i="1"/>
  <c r="X1606" i="1"/>
  <c r="U1672" i="1"/>
  <c r="T1672" i="1"/>
  <c r="X1672" i="1"/>
  <c r="X1717" i="1"/>
  <c r="W1717" i="1"/>
  <c r="U1717" i="1"/>
  <c r="T1717" i="1"/>
  <c r="X1746" i="1"/>
  <c r="W1746" i="1"/>
  <c r="U1746" i="1"/>
  <c r="T1746" i="1"/>
  <c r="W1765" i="1"/>
  <c r="X1765" i="1"/>
  <c r="U1765" i="1"/>
  <c r="T1765" i="1"/>
  <c r="T1775" i="1"/>
  <c r="X1775" i="1"/>
  <c r="W1775" i="1"/>
  <c r="U1775" i="1"/>
  <c r="X1833" i="1"/>
  <c r="W1833" i="1"/>
  <c r="U1833" i="1"/>
  <c r="T1833" i="1"/>
  <c r="X1882" i="1"/>
  <c r="W1882" i="1"/>
  <c r="U1882" i="1"/>
  <c r="T1882" i="1"/>
  <c r="W1459" i="1"/>
  <c r="U1459" i="1"/>
  <c r="W1471" i="1"/>
  <c r="U1471" i="1"/>
  <c r="X1474" i="1"/>
  <c r="W1474" i="1"/>
  <c r="U1474" i="1"/>
  <c r="X1506" i="1"/>
  <c r="W1506" i="1"/>
  <c r="U1506" i="1"/>
  <c r="X1509" i="1"/>
  <c r="W1509" i="1"/>
  <c r="T1529" i="1"/>
  <c r="X1529" i="1"/>
  <c r="X1534" i="1"/>
  <c r="W1534" i="1"/>
  <c r="U1534" i="1"/>
  <c r="W1537" i="1"/>
  <c r="T1537" i="1"/>
  <c r="X1571" i="1"/>
  <c r="W1571" i="1"/>
  <c r="U1571" i="1"/>
  <c r="T1571" i="1"/>
  <c r="X1591" i="1"/>
  <c r="W1591" i="1"/>
  <c r="U1591" i="1"/>
  <c r="U1620" i="1"/>
  <c r="W1635" i="1"/>
  <c r="U1635" i="1"/>
  <c r="T1635" i="1"/>
  <c r="X1644" i="1"/>
  <c r="W1644" i="1"/>
  <c r="U1644" i="1"/>
  <c r="T1644" i="1"/>
  <c r="X1689" i="1"/>
  <c r="W1689" i="1"/>
  <c r="U1689" i="1"/>
  <c r="T1689" i="1"/>
  <c r="X1696" i="1"/>
  <c r="W1696" i="1"/>
  <c r="U1696" i="1"/>
  <c r="T1696" i="1"/>
  <c r="U1705" i="1"/>
  <c r="T1743" i="1"/>
  <c r="X1743" i="1"/>
  <c r="W1743" i="1"/>
  <c r="X1949" i="1"/>
  <c r="W1949" i="1"/>
  <c r="U1949" i="1"/>
  <c r="T1949" i="1"/>
  <c r="W1447" i="1"/>
  <c r="U1447" i="1"/>
  <c r="T1447" i="1"/>
  <c r="T1465" i="1"/>
  <c r="X1465" i="1"/>
  <c r="W1495" i="1"/>
  <c r="U1495" i="1"/>
  <c r="T1495" i="1"/>
  <c r="W1503" i="1"/>
  <c r="U1503" i="1"/>
  <c r="T1503" i="1"/>
  <c r="X1627" i="1"/>
  <c r="W1627" i="1"/>
  <c r="U1627" i="1"/>
  <c r="T1627" i="1"/>
  <c r="X1637" i="1"/>
  <c r="W1637" i="1"/>
  <c r="T1637" i="1"/>
  <c r="X1646" i="1"/>
  <c r="W1646" i="1"/>
  <c r="U1646" i="1"/>
  <c r="T1646" i="1"/>
  <c r="X1663" i="1"/>
  <c r="W1663" i="1"/>
  <c r="U1663" i="1"/>
  <c r="W1672" i="1"/>
  <c r="X1707" i="1"/>
  <c r="W1707" i="1"/>
  <c r="U1707" i="1"/>
  <c r="T1707" i="1"/>
  <c r="W1753" i="1"/>
  <c r="X1753" i="1"/>
  <c r="U1753" i="1"/>
  <c r="T1753" i="1"/>
  <c r="X1787" i="1"/>
  <c r="W1787" i="1"/>
  <c r="U1787" i="1"/>
  <c r="T1787" i="1"/>
  <c r="X1814" i="1"/>
  <c r="W1814" i="1"/>
  <c r="U1814" i="1"/>
  <c r="T1814" i="1"/>
  <c r="U1299" i="1"/>
  <c r="U1307" i="1"/>
  <c r="W1311" i="1"/>
  <c r="T1342" i="1"/>
  <c r="T1346" i="1"/>
  <c r="W1383" i="1"/>
  <c r="T1383" i="1"/>
  <c r="W1415" i="1"/>
  <c r="T1415" i="1"/>
  <c r="T1429" i="1"/>
  <c r="W1443" i="1"/>
  <c r="U1443" i="1"/>
  <c r="X1447" i="1"/>
  <c r="X1468" i="1"/>
  <c r="U1468" i="1"/>
  <c r="T1468" i="1"/>
  <c r="T1474" i="1"/>
  <c r="T1477" i="1"/>
  <c r="X1495" i="1"/>
  <c r="X1503" i="1"/>
  <c r="T1506" i="1"/>
  <c r="X1512" i="1"/>
  <c r="U1512" i="1"/>
  <c r="T1512" i="1"/>
  <c r="W1523" i="1"/>
  <c r="U1523" i="1"/>
  <c r="X1555" i="1"/>
  <c r="W1555" i="1"/>
  <c r="U1555" i="1"/>
  <c r="T1555" i="1"/>
  <c r="W1563" i="1"/>
  <c r="T1563" i="1"/>
  <c r="X1573" i="1"/>
  <c r="W1573" i="1"/>
  <c r="U1573" i="1"/>
  <c r="T1573" i="1"/>
  <c r="X1615" i="1"/>
  <c r="W1615" i="1"/>
  <c r="U1615" i="1"/>
  <c r="X1648" i="1"/>
  <c r="W1648" i="1"/>
  <c r="U1648" i="1"/>
  <c r="T1648" i="1"/>
  <c r="X1691" i="1"/>
  <c r="W1691" i="1"/>
  <c r="U1691" i="1"/>
  <c r="T1691" i="1"/>
  <c r="T1709" i="1"/>
  <c r="X1709" i="1"/>
  <c r="W1709" i="1"/>
  <c r="U1709" i="1"/>
  <c r="U1743" i="1"/>
  <c r="T1777" i="1"/>
  <c r="X1777" i="1"/>
  <c r="W1777" i="1"/>
  <c r="U1777" i="1"/>
  <c r="T1936" i="1"/>
  <c r="X1936" i="1"/>
  <c r="W1936" i="1"/>
  <c r="U1936" i="1"/>
  <c r="X1299" i="1"/>
  <c r="W1307" i="1"/>
  <c r="X1311" i="1"/>
  <c r="U1342" i="1"/>
  <c r="W1346" i="1"/>
  <c r="W1350" i="1"/>
  <c r="W1365" i="1"/>
  <c r="T1379" i="1"/>
  <c r="U1383" i="1"/>
  <c r="T1404" i="1"/>
  <c r="T1411" i="1"/>
  <c r="U1415" i="1"/>
  <c r="U1429" i="1"/>
  <c r="T1436" i="1"/>
  <c r="T1443" i="1"/>
  <c r="T1449" i="1"/>
  <c r="X1449" i="1"/>
  <c r="U1465" i="1"/>
  <c r="U1477" i="1"/>
  <c r="T1497" i="1"/>
  <c r="X1497" i="1"/>
  <c r="X1500" i="1"/>
  <c r="U1500" i="1"/>
  <c r="T1500" i="1"/>
  <c r="X1517" i="1"/>
  <c r="W1517" i="1"/>
  <c r="T1517" i="1"/>
  <c r="T1523" i="1"/>
  <c r="X1593" i="1"/>
  <c r="W1593" i="1"/>
  <c r="T1593" i="1"/>
  <c r="X1598" i="1"/>
  <c r="W1598" i="1"/>
  <c r="T1598" i="1"/>
  <c r="X1622" i="1"/>
  <c r="W1622" i="1"/>
  <c r="T1622" i="1"/>
  <c r="U1637" i="1"/>
  <c r="X1679" i="1"/>
  <c r="U1679" i="1"/>
  <c r="T1679" i="1"/>
  <c r="X1684" i="1"/>
  <c r="W1684" i="1"/>
  <c r="U1684" i="1"/>
  <c r="T1684" i="1"/>
  <c r="X1721" i="1"/>
  <c r="W1721" i="1"/>
  <c r="U1721" i="1"/>
  <c r="T1721" i="1"/>
  <c r="W1731" i="1"/>
  <c r="X1731" i="1"/>
  <c r="U1731" i="1"/>
  <c r="T1731" i="1"/>
  <c r="T1823" i="1"/>
  <c r="X1823" i="1"/>
  <c r="W1823" i="1"/>
  <c r="U1823" i="1"/>
  <c r="X1865" i="1"/>
  <c r="W1865" i="1"/>
  <c r="U1865" i="1"/>
  <c r="T1865" i="1"/>
  <c r="W1342" i="1"/>
  <c r="X1346" i="1"/>
  <c r="U1353" i="1"/>
  <c r="U1379" i="1"/>
  <c r="X1383" i="1"/>
  <c r="W1404" i="1"/>
  <c r="U1411" i="1"/>
  <c r="X1415" i="1"/>
  <c r="W1429" i="1"/>
  <c r="W1436" i="1"/>
  <c r="X1443" i="1"/>
  <c r="W1465" i="1"/>
  <c r="W1468" i="1"/>
  <c r="X1470" i="1"/>
  <c r="W1470" i="1"/>
  <c r="X1480" i="1"/>
  <c r="U1480" i="1"/>
  <c r="T1480" i="1"/>
  <c r="W1491" i="1"/>
  <c r="U1491" i="1"/>
  <c r="U1508" i="1"/>
  <c r="T1508" i="1"/>
  <c r="X1539" i="1"/>
  <c r="W1539" i="1"/>
  <c r="U1539" i="1"/>
  <c r="T1539" i="1"/>
  <c r="W1547" i="1"/>
  <c r="T1547" i="1"/>
  <c r="X1557" i="1"/>
  <c r="W1557" i="1"/>
  <c r="T1557" i="1"/>
  <c r="X1565" i="1"/>
  <c r="W1565" i="1"/>
  <c r="U1565" i="1"/>
  <c r="T1565" i="1"/>
  <c r="X1595" i="1"/>
  <c r="W1595" i="1"/>
  <c r="U1595" i="1"/>
  <c r="T1595" i="1"/>
  <c r="U1598" i="1"/>
  <c r="T1615" i="1"/>
  <c r="X1617" i="1"/>
  <c r="W1617" i="1"/>
  <c r="U1617" i="1"/>
  <c r="U1622" i="1"/>
  <c r="U1624" i="1"/>
  <c r="X1624" i="1"/>
  <c r="W1624" i="1"/>
  <c r="T1624" i="1"/>
  <c r="X1639" i="1"/>
  <c r="W1639" i="1"/>
  <c r="U1639" i="1"/>
  <c r="T1639" i="1"/>
  <c r="T1665" i="1"/>
  <c r="X1665" i="1"/>
  <c r="W1665" i="1"/>
  <c r="U1665" i="1"/>
  <c r="W1733" i="1"/>
  <c r="X1733" i="1"/>
  <c r="U1733" i="1"/>
  <c r="T1733" i="1"/>
  <c r="T1791" i="1"/>
  <c r="X1791" i="1"/>
  <c r="W1791" i="1"/>
  <c r="U1791" i="1"/>
  <c r="X1801" i="1"/>
  <c r="W1801" i="1"/>
  <c r="U1801" i="1"/>
  <c r="T1801" i="1"/>
  <c r="X1860" i="1"/>
  <c r="W1860" i="1"/>
  <c r="U1860" i="1"/>
  <c r="T1860" i="1"/>
  <c r="W1353" i="1"/>
  <c r="U1364" i="1"/>
  <c r="T1364" i="1"/>
  <c r="X1368" i="1"/>
  <c r="U1368" i="1"/>
  <c r="X1379" i="1"/>
  <c r="X1400" i="1"/>
  <c r="U1400" i="1"/>
  <c r="X1404" i="1"/>
  <c r="X1411" i="1"/>
  <c r="X1432" i="1"/>
  <c r="U1432" i="1"/>
  <c r="X1436" i="1"/>
  <c r="U1449" i="1"/>
  <c r="U1452" i="1"/>
  <c r="T1452" i="1"/>
  <c r="X1458" i="1"/>
  <c r="W1458" i="1"/>
  <c r="U1458" i="1"/>
  <c r="W1480" i="1"/>
  <c r="X1483" i="1"/>
  <c r="X1485" i="1"/>
  <c r="W1485" i="1"/>
  <c r="T1485" i="1"/>
  <c r="T1491" i="1"/>
  <c r="U1497" i="1"/>
  <c r="W1500" i="1"/>
  <c r="X1502" i="1"/>
  <c r="W1502" i="1"/>
  <c r="U1517" i="1"/>
  <c r="U1547" i="1"/>
  <c r="U1557" i="1"/>
  <c r="T1629" i="1"/>
  <c r="X1629" i="1"/>
  <c r="W1629" i="1"/>
  <c r="U1629" i="1"/>
  <c r="X1641" i="1"/>
  <c r="W1641" i="1"/>
  <c r="U1641" i="1"/>
  <c r="T1641" i="1"/>
  <c r="W1679" i="1"/>
  <c r="T1693" i="1"/>
  <c r="X1693" i="1"/>
  <c r="W1693" i="1"/>
  <c r="U1693" i="1"/>
  <c r="X1700" i="1"/>
  <c r="W1700" i="1"/>
  <c r="U1700" i="1"/>
  <c r="T1700" i="1"/>
  <c r="X1702" i="1"/>
  <c r="W1702" i="1"/>
  <c r="U1702" i="1"/>
  <c r="T1702" i="1"/>
  <c r="X1853" i="1"/>
  <c r="W1853" i="1"/>
  <c r="U1853" i="1"/>
  <c r="T1853" i="1"/>
  <c r="X1898" i="1"/>
  <c r="W1898" i="1"/>
  <c r="U1898" i="1"/>
  <c r="T1898" i="1"/>
  <c r="X1930" i="1"/>
  <c r="W1930" i="1"/>
  <c r="U1930" i="1"/>
  <c r="T1930" i="1"/>
  <c r="T1318" i="1"/>
  <c r="X1378" i="1"/>
  <c r="U1378" i="1"/>
  <c r="W1389" i="1"/>
  <c r="T1389" i="1"/>
  <c r="U1396" i="1"/>
  <c r="T1396" i="1"/>
  <c r="X1410" i="1"/>
  <c r="U1410" i="1"/>
  <c r="W1421" i="1"/>
  <c r="T1421" i="1"/>
  <c r="U1428" i="1"/>
  <c r="T1428" i="1"/>
  <c r="X1442" i="1"/>
  <c r="U1442" i="1"/>
  <c r="T1470" i="1"/>
  <c r="W1473" i="1"/>
  <c r="T1473" i="1"/>
  <c r="X1491" i="1"/>
  <c r="W1497" i="1"/>
  <c r="W1505" i="1"/>
  <c r="T1505" i="1"/>
  <c r="W1508" i="1"/>
  <c r="X1514" i="1"/>
  <c r="W1514" i="1"/>
  <c r="U1514" i="1"/>
  <c r="W1531" i="1"/>
  <c r="T1531" i="1"/>
  <c r="X1547" i="1"/>
  <c r="X1549" i="1"/>
  <c r="W1549" i="1"/>
  <c r="U1549" i="1"/>
  <c r="T1549" i="1"/>
  <c r="X1570" i="1"/>
  <c r="W1570" i="1"/>
  <c r="U1570" i="1"/>
  <c r="T1570" i="1"/>
  <c r="X1583" i="1"/>
  <c r="W1583" i="1"/>
  <c r="U1583" i="1"/>
  <c r="X1610" i="1"/>
  <c r="W1610" i="1"/>
  <c r="U1610" i="1"/>
  <c r="T1610" i="1"/>
  <c r="W1619" i="1"/>
  <c r="X1619" i="1"/>
  <c r="U1619" i="1"/>
  <c r="T1619" i="1"/>
  <c r="X1631" i="1"/>
  <c r="W1631" i="1"/>
  <c r="U1631" i="1"/>
  <c r="T1631" i="1"/>
  <c r="X1643" i="1"/>
  <c r="W1643" i="1"/>
  <c r="U1643" i="1"/>
  <c r="T1643" i="1"/>
  <c r="W1667" i="1"/>
  <c r="X1667" i="1"/>
  <c r="U1667" i="1"/>
  <c r="T1667" i="1"/>
  <c r="X1669" i="1"/>
  <c r="W1669" i="1"/>
  <c r="U1669" i="1"/>
  <c r="T1669" i="1"/>
  <c r="T1681" i="1"/>
  <c r="X1681" i="1"/>
  <c r="W1681" i="1"/>
  <c r="X1695" i="1"/>
  <c r="W1695" i="1"/>
  <c r="U1695" i="1"/>
  <c r="T1695" i="1"/>
  <c r="U1704" i="1"/>
  <c r="X1704" i="1"/>
  <c r="W1704" i="1"/>
  <c r="T1704" i="1"/>
  <c r="T1716" i="1"/>
  <c r="X1716" i="1"/>
  <c r="W1716" i="1"/>
  <c r="W1735" i="1"/>
  <c r="U1735" i="1"/>
  <c r="X1735" i="1"/>
  <c r="T1735" i="1"/>
  <c r="X1757" i="1"/>
  <c r="T1757" i="1"/>
  <c r="W1757" i="1"/>
  <c r="U1757" i="1"/>
  <c r="U1818" i="1"/>
  <c r="X1818" i="1"/>
  <c r="W1818" i="1"/>
  <c r="T1818" i="1"/>
  <c r="U1318" i="1"/>
  <c r="U1322" i="1"/>
  <c r="U1326" i="1"/>
  <c r="U1345" i="1"/>
  <c r="T1371" i="1"/>
  <c r="U1389" i="1"/>
  <c r="W1396" i="1"/>
  <c r="T1403" i="1"/>
  <c r="U1421" i="1"/>
  <c r="W1428" i="1"/>
  <c r="T1435" i="1"/>
  <c r="U1470" i="1"/>
  <c r="X1508" i="1"/>
  <c r="X1522" i="1"/>
  <c r="W1522" i="1"/>
  <c r="U1522" i="1"/>
  <c r="X1525" i="1"/>
  <c r="W1525" i="1"/>
  <c r="T1525" i="1"/>
  <c r="W1567" i="1"/>
  <c r="U1567" i="1"/>
  <c r="T1567" i="1"/>
  <c r="U1572" i="1"/>
  <c r="T1572" i="1"/>
  <c r="X1572" i="1"/>
  <c r="X1588" i="1"/>
  <c r="W1588" i="1"/>
  <c r="T1588" i="1"/>
  <c r="W1671" i="1"/>
  <c r="X1671" i="1"/>
  <c r="U1671" i="1"/>
  <c r="T1671" i="1"/>
  <c r="T1697" i="1"/>
  <c r="W1697" i="1"/>
  <c r="U1697" i="1"/>
  <c r="X1706" i="1"/>
  <c r="W1706" i="1"/>
  <c r="U1706" i="1"/>
  <c r="T1706" i="1"/>
  <c r="W1747" i="1"/>
  <c r="X1747" i="1"/>
  <c r="U1747" i="1"/>
  <c r="T1747" i="1"/>
  <c r="W1781" i="1"/>
  <c r="X1781" i="1"/>
  <c r="U1781" i="1"/>
  <c r="T1781" i="1"/>
  <c r="X1827" i="1"/>
  <c r="W1827" i="1"/>
  <c r="U1827" i="1"/>
  <c r="T1827" i="1"/>
  <c r="W1845" i="1"/>
  <c r="X1845" i="1"/>
  <c r="U1845" i="1"/>
  <c r="T1845" i="1"/>
  <c r="T1254" i="1"/>
  <c r="T1305" i="1"/>
  <c r="X1314" i="1"/>
  <c r="W1318" i="1"/>
  <c r="X1322" i="1"/>
  <c r="W1326" i="1"/>
  <c r="X1330" i="1"/>
  <c r="U1337" i="1"/>
  <c r="W1345" i="1"/>
  <c r="U1356" i="1"/>
  <c r="U1371" i="1"/>
  <c r="T1378" i="1"/>
  <c r="U1385" i="1"/>
  <c r="X1389" i="1"/>
  <c r="T1392" i="1"/>
  <c r="X1396" i="1"/>
  <c r="U1403" i="1"/>
  <c r="T1410" i="1"/>
  <c r="U1417" i="1"/>
  <c r="X1421" i="1"/>
  <c r="T1424" i="1"/>
  <c r="X1428" i="1"/>
  <c r="U1435" i="1"/>
  <c r="T1442" i="1"/>
  <c r="X1452" i="1"/>
  <c r="X1454" i="1"/>
  <c r="W1454" i="1"/>
  <c r="U1473" i="1"/>
  <c r="X1482" i="1"/>
  <c r="W1482" i="1"/>
  <c r="U1482" i="1"/>
  <c r="U1505" i="1"/>
  <c r="W1511" i="1"/>
  <c r="U1511" i="1"/>
  <c r="T1511" i="1"/>
  <c r="U1525" i="1"/>
  <c r="X1528" i="1"/>
  <c r="U1528" i="1"/>
  <c r="T1528" i="1"/>
  <c r="X1531" i="1"/>
  <c r="X1533" i="1"/>
  <c r="W1533" i="1"/>
  <c r="U1533" i="1"/>
  <c r="T1533" i="1"/>
  <c r="X1554" i="1"/>
  <c r="W1554" i="1"/>
  <c r="U1554" i="1"/>
  <c r="T1554" i="1"/>
  <c r="X1567" i="1"/>
  <c r="T1583" i="1"/>
  <c r="U1588" i="1"/>
  <c r="X1590" i="1"/>
  <c r="W1590" i="1"/>
  <c r="U1590" i="1"/>
  <c r="T1590" i="1"/>
  <c r="X1605" i="1"/>
  <c r="W1605" i="1"/>
  <c r="U1605" i="1"/>
  <c r="T1605" i="1"/>
  <c r="X1612" i="1"/>
  <c r="W1612" i="1"/>
  <c r="U1612" i="1"/>
  <c r="T1612" i="1"/>
  <c r="T1654" i="1"/>
  <c r="X1654" i="1"/>
  <c r="W1654" i="1"/>
  <c r="X1673" i="1"/>
  <c r="W1673" i="1"/>
  <c r="U1673" i="1"/>
  <c r="T1673" i="1"/>
  <c r="U1681" i="1"/>
  <c r="U1716" i="1"/>
  <c r="X1725" i="1"/>
  <c r="T1725" i="1"/>
  <c r="W1725" i="1"/>
  <c r="U1725" i="1"/>
  <c r="X1774" i="1"/>
  <c r="W1774" i="1"/>
  <c r="U1774" i="1"/>
  <c r="T1774" i="1"/>
  <c r="X1811" i="1"/>
  <c r="W1811" i="1"/>
  <c r="U1811" i="1"/>
  <c r="T1811" i="1"/>
  <c r="W1337" i="1"/>
  <c r="X1352" i="1"/>
  <c r="U1352" i="1"/>
  <c r="T1374" i="1"/>
  <c r="W1378" i="1"/>
  <c r="W1385" i="1"/>
  <c r="T1406" i="1"/>
  <c r="W1410" i="1"/>
  <c r="W1417" i="1"/>
  <c r="T1438" i="1"/>
  <c r="W1442" i="1"/>
  <c r="X1464" i="1"/>
  <c r="U1464" i="1"/>
  <c r="T1464" i="1"/>
  <c r="U1467" i="1"/>
  <c r="X1473" i="1"/>
  <c r="T1482" i="1"/>
  <c r="X1490" i="1"/>
  <c r="W1490" i="1"/>
  <c r="U1490" i="1"/>
  <c r="X1505" i="1"/>
  <c r="X1511" i="1"/>
  <c r="T1522" i="1"/>
  <c r="W1528" i="1"/>
  <c r="U1556" i="1"/>
  <c r="T1556" i="1"/>
  <c r="X1556" i="1"/>
  <c r="W1572" i="1"/>
  <c r="X1585" i="1"/>
  <c r="W1585" i="1"/>
  <c r="U1585" i="1"/>
  <c r="T1585" i="1"/>
  <c r="U1592" i="1"/>
  <c r="X1592" i="1"/>
  <c r="W1592" i="1"/>
  <c r="T1592" i="1"/>
  <c r="T1597" i="1"/>
  <c r="X1597" i="1"/>
  <c r="W1597" i="1"/>
  <c r="U1597" i="1"/>
  <c r="X1636" i="1"/>
  <c r="W1636" i="1"/>
  <c r="U1636" i="1"/>
  <c r="T1636" i="1"/>
  <c r="X1647" i="1"/>
  <c r="U1647" i="1"/>
  <c r="T1647" i="1"/>
  <c r="X1662" i="1"/>
  <c r="W1662" i="1"/>
  <c r="U1662" i="1"/>
  <c r="T1662" i="1"/>
  <c r="X1697" i="1"/>
  <c r="U1754" i="1"/>
  <c r="T1754" i="1"/>
  <c r="X1754" i="1"/>
  <c r="W1813" i="1"/>
  <c r="X1813" i="1"/>
  <c r="U1813" i="1"/>
  <c r="T1813" i="1"/>
  <c r="X1903" i="1"/>
  <c r="W1903" i="1"/>
  <c r="U1903" i="1"/>
  <c r="T1903" i="1"/>
  <c r="U1724" i="1"/>
  <c r="T1724" i="1"/>
  <c r="X1790" i="1"/>
  <c r="W1790" i="1"/>
  <c r="U1790" i="1"/>
  <c r="X1817" i="1"/>
  <c r="W1817" i="1"/>
  <c r="X1880" i="1"/>
  <c r="W1880" i="1"/>
  <c r="U1880" i="1"/>
  <c r="T1880" i="1"/>
  <c r="X1890" i="1"/>
  <c r="W1890" i="1"/>
  <c r="U1890" i="1"/>
  <c r="T1890" i="1"/>
  <c r="X1928" i="1"/>
  <c r="W1928" i="1"/>
  <c r="U1928" i="1"/>
  <c r="T1928" i="1"/>
  <c r="X1946" i="1"/>
  <c r="W1946" i="1"/>
  <c r="U1946" i="1"/>
  <c r="X1954" i="1"/>
  <c r="W1954" i="1"/>
  <c r="U1954" i="1"/>
  <c r="T1954" i="1"/>
  <c r="X1967" i="1"/>
  <c r="W1967" i="1"/>
  <c r="U1967" i="1"/>
  <c r="T1967" i="1"/>
  <c r="X1988" i="1"/>
  <c r="W1988" i="1"/>
  <c r="U1988" i="1"/>
  <c r="T1988" i="1"/>
  <c r="T16" i="2"/>
  <c r="X16" i="2"/>
  <c r="W16" i="2"/>
  <c r="U16" i="2"/>
  <c r="X29" i="2"/>
  <c r="W29" i="2"/>
  <c r="U29" i="2"/>
  <c r="T29" i="2"/>
  <c r="T80" i="2"/>
  <c r="X80" i="2"/>
  <c r="W80" i="2"/>
  <c r="U80" i="2"/>
  <c r="X97" i="2"/>
  <c r="W97" i="2"/>
  <c r="U97" i="2"/>
  <c r="T97" i="2"/>
  <c r="Z8" i="3"/>
  <c r="W8" i="3"/>
  <c r="X8" i="3" s="1"/>
  <c r="W12" i="3"/>
  <c r="X12" i="3" s="1"/>
  <c r="Z12" i="3"/>
  <c r="Z47" i="3"/>
  <c r="W47" i="3"/>
  <c r="X47" i="3" s="1"/>
  <c r="Z49" i="3"/>
  <c r="W49" i="3"/>
  <c r="X49" i="3" s="1"/>
  <c r="W70" i="3"/>
  <c r="X70" i="3" s="1"/>
  <c r="Z70" i="3"/>
  <c r="Z72" i="3"/>
  <c r="W72" i="3"/>
  <c r="X72" i="3" s="1"/>
  <c r="Z74" i="3"/>
  <c r="W74" i="3"/>
  <c r="X74" i="3" s="1"/>
  <c r="Z88" i="3"/>
  <c r="W88" i="3"/>
  <c r="X88" i="3" s="1"/>
  <c r="W125" i="3"/>
  <c r="X125" i="3" s="1"/>
  <c r="Z125" i="3"/>
  <c r="Z127" i="3"/>
  <c r="W127" i="3"/>
  <c r="X127" i="3" s="1"/>
  <c r="W150" i="3"/>
  <c r="X150" i="3" s="1"/>
  <c r="Z150" i="3"/>
  <c r="W152" i="3"/>
  <c r="X152" i="3" s="1"/>
  <c r="Z152" i="3"/>
  <c r="W156" i="3"/>
  <c r="X156" i="3" s="1"/>
  <c r="Z156" i="3"/>
  <c r="Z167" i="3"/>
  <c r="W167" i="3"/>
  <c r="X167" i="3" s="1"/>
  <c r="W203" i="3"/>
  <c r="X203" i="3" s="1"/>
  <c r="Z203" i="3"/>
  <c r="Z252" i="3"/>
  <c r="W252" i="3"/>
  <c r="X252" i="3" s="1"/>
  <c r="T1544" i="1"/>
  <c r="T1560" i="1"/>
  <c r="T1576" i="1"/>
  <c r="U1581" i="1"/>
  <c r="T1600" i="1"/>
  <c r="T1653" i="1"/>
  <c r="W1767" i="1"/>
  <c r="U1767" i="1"/>
  <c r="X1832" i="1"/>
  <c r="W1832" i="1"/>
  <c r="U1832" i="1"/>
  <c r="T1832" i="1"/>
  <c r="X1885" i="1"/>
  <c r="W1885" i="1"/>
  <c r="U1885" i="1"/>
  <c r="T1885" i="1"/>
  <c r="X1892" i="1"/>
  <c r="W1892" i="1"/>
  <c r="U1892" i="1"/>
  <c r="T1892" i="1"/>
  <c r="X1897" i="1"/>
  <c r="W1897" i="1"/>
  <c r="U1897" i="1"/>
  <c r="T1897" i="1"/>
  <c r="X1905" i="1"/>
  <c r="U1905" i="1"/>
  <c r="T1905" i="1"/>
  <c r="X1956" i="1"/>
  <c r="W1956" i="1"/>
  <c r="U1956" i="1"/>
  <c r="T1956" i="1"/>
  <c r="X1993" i="1"/>
  <c r="W1993" i="1"/>
  <c r="U1993" i="1"/>
  <c r="T1993" i="1"/>
  <c r="X18" i="2"/>
  <c r="W18" i="2"/>
  <c r="U18" i="2"/>
  <c r="T18" i="2"/>
  <c r="X20" i="2"/>
  <c r="W20" i="2"/>
  <c r="U20" i="2"/>
  <c r="T20" i="2"/>
  <c r="W22" i="2"/>
  <c r="U22" i="2"/>
  <c r="T22" i="2"/>
  <c r="X22" i="2"/>
  <c r="T64" i="2"/>
  <c r="X64" i="2"/>
  <c r="W64" i="2"/>
  <c r="U64" i="2"/>
  <c r="X82" i="2"/>
  <c r="W82" i="2"/>
  <c r="U82" i="2"/>
  <c r="T82" i="2"/>
  <c r="X84" i="2"/>
  <c r="W84" i="2"/>
  <c r="U84" i="2"/>
  <c r="T84" i="2"/>
  <c r="W86" i="2"/>
  <c r="U86" i="2"/>
  <c r="T86" i="2"/>
  <c r="X86" i="2"/>
  <c r="Z10" i="3"/>
  <c r="W10" i="3"/>
  <c r="X10" i="3" s="1"/>
  <c r="Z68" i="3"/>
  <c r="W68" i="3"/>
  <c r="X68" i="3" s="1"/>
  <c r="Z78" i="3"/>
  <c r="W78" i="3"/>
  <c r="X78" i="3" s="1"/>
  <c r="Z82" i="3"/>
  <c r="W82" i="3"/>
  <c r="X82" i="3" s="1"/>
  <c r="W86" i="3"/>
  <c r="X86" i="3" s="1"/>
  <c r="Z86" i="3"/>
  <c r="W102" i="3"/>
  <c r="X102" i="3" s="1"/>
  <c r="Z102" i="3"/>
  <c r="Z131" i="3"/>
  <c r="W131" i="3"/>
  <c r="X131" i="3" s="1"/>
  <c r="Z137" i="3"/>
  <c r="W137" i="3"/>
  <c r="X137" i="3" s="1"/>
  <c r="W296" i="3"/>
  <c r="X296" i="3" s="1"/>
  <c r="Z296" i="3"/>
  <c r="U1544" i="1"/>
  <c r="U1560" i="1"/>
  <c r="W1576" i="1"/>
  <c r="W1581" i="1"/>
  <c r="U1600" i="1"/>
  <c r="U1653" i="1"/>
  <c r="U1658" i="1"/>
  <c r="W1676" i="1"/>
  <c r="T1680" i="1"/>
  <c r="U1711" i="1"/>
  <c r="X1724" i="1"/>
  <c r="T1767" i="1"/>
  <c r="W1780" i="1"/>
  <c r="U1793" i="1"/>
  <c r="W1802" i="1"/>
  <c r="X1805" i="1"/>
  <c r="W1805" i="1"/>
  <c r="U1805" i="1"/>
  <c r="T1805" i="1"/>
  <c r="U1817" i="1"/>
  <c r="X1826" i="1"/>
  <c r="W1826" i="1"/>
  <c r="U1826" i="1"/>
  <c r="T1826" i="1"/>
  <c r="U1829" i="1"/>
  <c r="X1838" i="1"/>
  <c r="W1838" i="1"/>
  <c r="U1838" i="1"/>
  <c r="W1862" i="1"/>
  <c r="T1862" i="1"/>
  <c r="T1920" i="1"/>
  <c r="X1920" i="1"/>
  <c r="X1933" i="1"/>
  <c r="W1933" i="1"/>
  <c r="U1933" i="1"/>
  <c r="T1933" i="1"/>
  <c r="W1974" i="1"/>
  <c r="T1974" i="1"/>
  <c r="X66" i="2"/>
  <c r="W66" i="2"/>
  <c r="U66" i="2"/>
  <c r="T66" i="2"/>
  <c r="X68" i="2"/>
  <c r="W68" i="2"/>
  <c r="U68" i="2"/>
  <c r="T68" i="2"/>
  <c r="X104" i="2"/>
  <c r="W104" i="2"/>
  <c r="U104" i="2"/>
  <c r="T104" i="2"/>
  <c r="W28" i="3"/>
  <c r="X28" i="3" s="1"/>
  <c r="Z28" i="3"/>
  <c r="Z36" i="3"/>
  <c r="W36" i="3"/>
  <c r="X36" i="3" s="1"/>
  <c r="W60" i="3"/>
  <c r="X60" i="3" s="1"/>
  <c r="Z60" i="3"/>
  <c r="W66" i="3"/>
  <c r="X66" i="3" s="1"/>
  <c r="Z66" i="3"/>
  <c r="W80" i="3"/>
  <c r="X80" i="3" s="1"/>
  <c r="Z80" i="3"/>
  <c r="Z309" i="3"/>
  <c r="W309" i="3"/>
  <c r="X309" i="3" s="1"/>
  <c r="W1719" i="1"/>
  <c r="U1719" i="1"/>
  <c r="X1730" i="1"/>
  <c r="W1730" i="1"/>
  <c r="X1773" i="1"/>
  <c r="T1773" i="1"/>
  <c r="W1783" i="1"/>
  <c r="U1783" i="1"/>
  <c r="X1855" i="1"/>
  <c r="W1855" i="1"/>
  <c r="U1855" i="1"/>
  <c r="T1855" i="1"/>
  <c r="X1912" i="1"/>
  <c r="W1912" i="1"/>
  <c r="U1912" i="1"/>
  <c r="T1912" i="1"/>
  <c r="X1951" i="1"/>
  <c r="W1951" i="1"/>
  <c r="U1951" i="1"/>
  <c r="T1951" i="1"/>
  <c r="X1961" i="1"/>
  <c r="W1961" i="1"/>
  <c r="U1961" i="1"/>
  <c r="T1961" i="1"/>
  <c r="X1981" i="1"/>
  <c r="W1981" i="1"/>
  <c r="U1981" i="1"/>
  <c r="T1981" i="1"/>
  <c r="X9" i="2"/>
  <c r="W9" i="2"/>
  <c r="U9" i="2"/>
  <c r="T9" i="2"/>
  <c r="X73" i="2"/>
  <c r="W73" i="2"/>
  <c r="U73" i="2"/>
  <c r="T73" i="2"/>
  <c r="Z20" i="3"/>
  <c r="W20" i="3"/>
  <c r="X20" i="3" s="1"/>
  <c r="Z24" i="3"/>
  <c r="W24" i="3"/>
  <c r="X24" i="3" s="1"/>
  <c r="Z26" i="3"/>
  <c r="W26" i="3"/>
  <c r="X26" i="3" s="1"/>
  <c r="W34" i="3"/>
  <c r="X34" i="3" s="1"/>
  <c r="Z34" i="3"/>
  <c r="Z56" i="3"/>
  <c r="W56" i="3"/>
  <c r="X56" i="3" s="1"/>
  <c r="Z58" i="3"/>
  <c r="W58" i="3"/>
  <c r="X58" i="3" s="1"/>
  <c r="Z62" i="3"/>
  <c r="W62" i="3"/>
  <c r="X62" i="3" s="1"/>
  <c r="Z64" i="3"/>
  <c r="W64" i="3"/>
  <c r="X64" i="3" s="1"/>
  <c r="Z108" i="3"/>
  <c r="W108" i="3"/>
  <c r="X108" i="3" s="1"/>
  <c r="W114" i="3"/>
  <c r="X114" i="3" s="1"/>
  <c r="Z114" i="3"/>
  <c r="T1543" i="1"/>
  <c r="T1559" i="1"/>
  <c r="T1575" i="1"/>
  <c r="T1580" i="1"/>
  <c r="T1599" i="1"/>
  <c r="T1633" i="1"/>
  <c r="T1652" i="1"/>
  <c r="T1657" i="1"/>
  <c r="T1666" i="1"/>
  <c r="T1675" i="1"/>
  <c r="W1680" i="1"/>
  <c r="T1688" i="1"/>
  <c r="T1719" i="1"/>
  <c r="T1723" i="1"/>
  <c r="U1734" i="1"/>
  <c r="T1738" i="1"/>
  <c r="U1742" i="1"/>
  <c r="T1749" i="1"/>
  <c r="T1760" i="1"/>
  <c r="T1783" i="1"/>
  <c r="T1786" i="1"/>
  <c r="X1793" i="1"/>
  <c r="U1862" i="1"/>
  <c r="W1894" i="1"/>
  <c r="T1894" i="1"/>
  <c r="W1920" i="1"/>
  <c r="X1938" i="1"/>
  <c r="W1938" i="1"/>
  <c r="U1938" i="1"/>
  <c r="T1938" i="1"/>
  <c r="U1974" i="1"/>
  <c r="U11" i="2"/>
  <c r="T11" i="2"/>
  <c r="X11" i="2"/>
  <c r="W11" i="2"/>
  <c r="X35" i="2"/>
  <c r="W35" i="2"/>
  <c r="U35" i="2"/>
  <c r="T35" i="2"/>
  <c r="X37" i="2"/>
  <c r="W37" i="2"/>
  <c r="U37" i="2"/>
  <c r="T37" i="2"/>
  <c r="X57" i="2"/>
  <c r="W57" i="2"/>
  <c r="U57" i="2"/>
  <c r="T57" i="2"/>
  <c r="U75" i="2"/>
  <c r="T75" i="2"/>
  <c r="X75" i="2"/>
  <c r="W75" i="2"/>
  <c r="W18" i="3"/>
  <c r="X18" i="3" s="1"/>
  <c r="Z18" i="3"/>
  <c r="Z30" i="3"/>
  <c r="W30" i="3"/>
  <c r="X30" i="3" s="1"/>
  <c r="Z32" i="3"/>
  <c r="W32" i="3"/>
  <c r="X32" i="3" s="1"/>
  <c r="Z54" i="3"/>
  <c r="W54" i="3"/>
  <c r="X54" i="3" s="1"/>
  <c r="W112" i="3"/>
  <c r="X112" i="3" s="1"/>
  <c r="Z112" i="3"/>
  <c r="Z177" i="3"/>
  <c r="W177" i="3"/>
  <c r="X177" i="3" s="1"/>
  <c r="Z179" i="3"/>
  <c r="W179" i="3"/>
  <c r="X179" i="3" s="1"/>
  <c r="Z183" i="3"/>
  <c r="W183" i="3"/>
  <c r="X183" i="3" s="1"/>
  <c r="Z189" i="3"/>
  <c r="W189" i="3"/>
  <c r="X189" i="3" s="1"/>
  <c r="W196" i="3"/>
  <c r="X196" i="3" s="1"/>
  <c r="Z196" i="3"/>
  <c r="U1543" i="1"/>
  <c r="U1559" i="1"/>
  <c r="U1575" i="1"/>
  <c r="U1580" i="1"/>
  <c r="U1599" i="1"/>
  <c r="T1618" i="1"/>
  <c r="U1633" i="1"/>
  <c r="U1652" i="1"/>
  <c r="U1657" i="1"/>
  <c r="U1666" i="1"/>
  <c r="T1670" i="1"/>
  <c r="U1675" i="1"/>
  <c r="W1688" i="1"/>
  <c r="X1719" i="1"/>
  <c r="U1723" i="1"/>
  <c r="T1730" i="1"/>
  <c r="W1734" i="1"/>
  <c r="W1738" i="1"/>
  <c r="U1749" i="1"/>
  <c r="U1760" i="1"/>
  <c r="T1766" i="1"/>
  <c r="U1773" i="1"/>
  <c r="X1783" i="1"/>
  <c r="W1786" i="1"/>
  <c r="X1789" i="1"/>
  <c r="U1789" i="1"/>
  <c r="T1789" i="1"/>
  <c r="T1828" i="1"/>
  <c r="X1857" i="1"/>
  <c r="U1857" i="1"/>
  <c r="T1857" i="1"/>
  <c r="T1872" i="1"/>
  <c r="X1872" i="1"/>
  <c r="X1887" i="1"/>
  <c r="W1887" i="1"/>
  <c r="U1887" i="1"/>
  <c r="T1887" i="1"/>
  <c r="X1917" i="1"/>
  <c r="W1917" i="1"/>
  <c r="U1917" i="1"/>
  <c r="T1917" i="1"/>
  <c r="X1940" i="1"/>
  <c r="W1940" i="1"/>
  <c r="U1940" i="1"/>
  <c r="T1940" i="1"/>
  <c r="W1958" i="1"/>
  <c r="T1958" i="1"/>
  <c r="W1990" i="1"/>
  <c r="T1990" i="1"/>
  <c r="X1990" i="1"/>
  <c r="T2000" i="1"/>
  <c r="X2000" i="1"/>
  <c r="W2000" i="1"/>
  <c r="U2000" i="1"/>
  <c r="X13" i="2"/>
  <c r="W13" i="2"/>
  <c r="U13" i="2"/>
  <c r="T13" i="2"/>
  <c r="U59" i="2"/>
  <c r="T59" i="2"/>
  <c r="X59" i="2"/>
  <c r="W59" i="2"/>
  <c r="X77" i="2"/>
  <c r="W77" i="2"/>
  <c r="U77" i="2"/>
  <c r="T77" i="2"/>
  <c r="Z16" i="3"/>
  <c r="W16" i="3"/>
  <c r="X16" i="3" s="1"/>
  <c r="Z222" i="3"/>
  <c r="W222" i="3"/>
  <c r="X222" i="3" s="1"/>
  <c r="U1618" i="1"/>
  <c r="W1666" i="1"/>
  <c r="U1670" i="1"/>
  <c r="X1688" i="1"/>
  <c r="U1730" i="1"/>
  <c r="X1738" i="1"/>
  <c r="X1749" i="1"/>
  <c r="U1756" i="1"/>
  <c r="T1756" i="1"/>
  <c r="W1760" i="1"/>
  <c r="U1766" i="1"/>
  <c r="X1769" i="1"/>
  <c r="W1769" i="1"/>
  <c r="W1773" i="1"/>
  <c r="T1776" i="1"/>
  <c r="W1779" i="1"/>
  <c r="U1779" i="1"/>
  <c r="T1779" i="1"/>
  <c r="X1786" i="1"/>
  <c r="X1795" i="1"/>
  <c r="W1795" i="1"/>
  <c r="U1795" i="1"/>
  <c r="T1795" i="1"/>
  <c r="X1816" i="1"/>
  <c r="W1816" i="1"/>
  <c r="U1816" i="1"/>
  <c r="T1816" i="1"/>
  <c r="U1828" i="1"/>
  <c r="U1872" i="1"/>
  <c r="X1935" i="1"/>
  <c r="W1935" i="1"/>
  <c r="U1935" i="1"/>
  <c r="T1935" i="1"/>
  <c r="X1945" i="1"/>
  <c r="W1945" i="1"/>
  <c r="U1945" i="1"/>
  <c r="T1945" i="1"/>
  <c r="X2002" i="1"/>
  <c r="W2002" i="1"/>
  <c r="U2002" i="1"/>
  <c r="T2002" i="1"/>
  <c r="X2004" i="1"/>
  <c r="W2004" i="1"/>
  <c r="U2004" i="1"/>
  <c r="T2004" i="1"/>
  <c r="W6" i="2"/>
  <c r="U6" i="2"/>
  <c r="T6" i="2"/>
  <c r="X6" i="2"/>
  <c r="T48" i="2"/>
  <c r="X48" i="2"/>
  <c r="W48" i="2"/>
  <c r="U48" i="2"/>
  <c r="X61" i="2"/>
  <c r="W61" i="2"/>
  <c r="U61" i="2"/>
  <c r="T61" i="2"/>
  <c r="W70" i="2"/>
  <c r="U70" i="2"/>
  <c r="T70" i="2"/>
  <c r="X70" i="2"/>
  <c r="W44" i="3"/>
  <c r="X44" i="3" s="1"/>
  <c r="Z44" i="3"/>
  <c r="Z52" i="3"/>
  <c r="W52" i="3"/>
  <c r="X52" i="3" s="1"/>
  <c r="Z93" i="3"/>
  <c r="W93" i="3"/>
  <c r="X93" i="3" s="1"/>
  <c r="W118" i="3"/>
  <c r="X118" i="3" s="1"/>
  <c r="Z118" i="3"/>
  <c r="Z145" i="3"/>
  <c r="W145" i="3"/>
  <c r="X145" i="3" s="1"/>
  <c r="Z164" i="3"/>
  <c r="W164" i="3"/>
  <c r="X164" i="3" s="1"/>
  <c r="X1810" i="1"/>
  <c r="W1810" i="1"/>
  <c r="U1810" i="1"/>
  <c r="T1810" i="1"/>
  <c r="X1822" i="1"/>
  <c r="W1822" i="1"/>
  <c r="U1822" i="1"/>
  <c r="X1843" i="1"/>
  <c r="W1843" i="1"/>
  <c r="U1843" i="1"/>
  <c r="T1843" i="1"/>
  <c r="X1864" i="1"/>
  <c r="W1864" i="1"/>
  <c r="U1864" i="1"/>
  <c r="T1864" i="1"/>
  <c r="X1874" i="1"/>
  <c r="W1874" i="1"/>
  <c r="U1874" i="1"/>
  <c r="T1874" i="1"/>
  <c r="X1889" i="1"/>
  <c r="U1889" i="1"/>
  <c r="T1889" i="1"/>
  <c r="X1922" i="1"/>
  <c r="W1922" i="1"/>
  <c r="U1922" i="1"/>
  <c r="T1922" i="1"/>
  <c r="X1978" i="1"/>
  <c r="W1978" i="1"/>
  <c r="U1978" i="1"/>
  <c r="T1978" i="1"/>
  <c r="X50" i="2"/>
  <c r="W50" i="2"/>
  <c r="U50" i="2"/>
  <c r="T50" i="2"/>
  <c r="X52" i="2"/>
  <c r="W52" i="2"/>
  <c r="U52" i="2"/>
  <c r="T52" i="2"/>
  <c r="W54" i="2"/>
  <c r="U54" i="2"/>
  <c r="T54" i="2"/>
  <c r="X54" i="2"/>
  <c r="X94" i="2"/>
  <c r="W94" i="2"/>
  <c r="U94" i="2"/>
  <c r="T94" i="2"/>
  <c r="X101" i="2"/>
  <c r="W101" i="2"/>
  <c r="U101" i="2"/>
  <c r="T101" i="2"/>
  <c r="W5" i="3"/>
  <c r="X5" i="3" s="1"/>
  <c r="Z5" i="3" s="1"/>
  <c r="Z42" i="3"/>
  <c r="W42" i="3"/>
  <c r="X42" i="3" s="1"/>
  <c r="W50" i="3"/>
  <c r="X50" i="3" s="1"/>
  <c r="Z50" i="3"/>
  <c r="Z71" i="3"/>
  <c r="W71" i="3"/>
  <c r="X71" i="3" s="1"/>
  <c r="Z91" i="3"/>
  <c r="W91" i="3"/>
  <c r="X91" i="3" s="1"/>
  <c r="W99" i="3"/>
  <c r="X99" i="3" s="1"/>
  <c r="Z99" i="3"/>
  <c r="Z120" i="3"/>
  <c r="W120" i="3"/>
  <c r="X120" i="3" s="1"/>
  <c r="Z147" i="3"/>
  <c r="W147" i="3"/>
  <c r="X147" i="3" s="1"/>
  <c r="W162" i="3"/>
  <c r="X162" i="3" s="1"/>
  <c r="Z162" i="3"/>
  <c r="W198" i="3"/>
  <c r="X198" i="3" s="1"/>
  <c r="Z198" i="3"/>
  <c r="Z323" i="3"/>
  <c r="W323" i="3"/>
  <c r="X323" i="3" s="1"/>
  <c r="U1603" i="1"/>
  <c r="W1608" i="1"/>
  <c r="W1613" i="1"/>
  <c r="W1661" i="1"/>
  <c r="W1692" i="1"/>
  <c r="U1718" i="1"/>
  <c r="U1759" i="1"/>
  <c r="X1762" i="1"/>
  <c r="W1762" i="1"/>
  <c r="X1785" i="1"/>
  <c r="W1785" i="1"/>
  <c r="T1819" i="1"/>
  <c r="T1822" i="1"/>
  <c r="X1837" i="1"/>
  <c r="W1837" i="1"/>
  <c r="U1837" i="1"/>
  <c r="T1837" i="1"/>
  <c r="X1869" i="1"/>
  <c r="W1869" i="1"/>
  <c r="U1869" i="1"/>
  <c r="T1869" i="1"/>
  <c r="X1876" i="1"/>
  <c r="W1876" i="1"/>
  <c r="U1876" i="1"/>
  <c r="T1876" i="1"/>
  <c r="X1881" i="1"/>
  <c r="W1881" i="1"/>
  <c r="U1881" i="1"/>
  <c r="T1881" i="1"/>
  <c r="T1904" i="1"/>
  <c r="X1904" i="1"/>
  <c r="X1924" i="1"/>
  <c r="W1924" i="1"/>
  <c r="U1924" i="1"/>
  <c r="T1924" i="1"/>
  <c r="X1929" i="1"/>
  <c r="W1929" i="1"/>
  <c r="U1929" i="1"/>
  <c r="T1929" i="1"/>
  <c r="W1942" i="1"/>
  <c r="T1942" i="1"/>
  <c r="T96" i="2"/>
  <c r="X96" i="2"/>
  <c r="W96" i="2"/>
  <c r="U96" i="2"/>
  <c r="W7" i="3"/>
  <c r="X7" i="3" s="1"/>
  <c r="Z7" i="3"/>
  <c r="Z9" i="3"/>
  <c r="W9" i="3"/>
  <c r="X9" i="3" s="1"/>
  <c r="Z11" i="3"/>
  <c r="W11" i="3"/>
  <c r="X11" i="3" s="1"/>
  <c r="Z46" i="3"/>
  <c r="W46" i="3"/>
  <c r="X46" i="3" s="1"/>
  <c r="Z48" i="3"/>
  <c r="W48" i="3"/>
  <c r="X48" i="3" s="1"/>
  <c r="Z69" i="3"/>
  <c r="W69" i="3"/>
  <c r="X69" i="3" s="1"/>
  <c r="Z73" i="3"/>
  <c r="W73" i="3"/>
  <c r="X73" i="3" s="1"/>
  <c r="Z83" i="3"/>
  <c r="W83" i="3"/>
  <c r="X83" i="3" s="1"/>
  <c r="Z89" i="3"/>
  <c r="W89" i="3"/>
  <c r="X89" i="3" s="1"/>
  <c r="Z97" i="3"/>
  <c r="W97" i="3"/>
  <c r="X97" i="3" s="1"/>
  <c r="Z124" i="3"/>
  <c r="W124" i="3"/>
  <c r="X124" i="3" s="1"/>
  <c r="W140" i="3"/>
  <c r="X140" i="3" s="1"/>
  <c r="Z140" i="3"/>
  <c r="Z157" i="3"/>
  <c r="W157" i="3"/>
  <c r="X157" i="3" s="1"/>
  <c r="Z168" i="3"/>
  <c r="W168" i="3"/>
  <c r="X168" i="3" s="1"/>
  <c r="W172" i="3"/>
  <c r="X172" i="3" s="1"/>
  <c r="Z172" i="3"/>
  <c r="W204" i="3"/>
  <c r="X204" i="3" s="1"/>
  <c r="Z204" i="3"/>
  <c r="Z231" i="3"/>
  <c r="W231" i="3"/>
  <c r="X231" i="3" s="1"/>
  <c r="Z284" i="3"/>
  <c r="W284" i="3"/>
  <c r="X284" i="3" s="1"/>
  <c r="W1759" i="1"/>
  <c r="U1819" i="1"/>
  <c r="U1825" i="1"/>
  <c r="W1889" i="1"/>
  <c r="X1896" i="1"/>
  <c r="W1896" i="1"/>
  <c r="U1896" i="1"/>
  <c r="T1896" i="1"/>
  <c r="X1919" i="1"/>
  <c r="W1919" i="1"/>
  <c r="U1919" i="1"/>
  <c r="T1919" i="1"/>
  <c r="T1968" i="1"/>
  <c r="X1968" i="1"/>
  <c r="X1994" i="1"/>
  <c r="W1994" i="1"/>
  <c r="U1994" i="1"/>
  <c r="T1994" i="1"/>
  <c r="X19" i="2"/>
  <c r="W19" i="2"/>
  <c r="U19" i="2"/>
  <c r="T19" i="2"/>
  <c r="X21" i="2"/>
  <c r="W21" i="2"/>
  <c r="U21" i="2"/>
  <c r="T21" i="2"/>
  <c r="X41" i="2"/>
  <c r="W41" i="2"/>
  <c r="U41" i="2"/>
  <c r="T41" i="2"/>
  <c r="X83" i="2"/>
  <c r="W83" i="2"/>
  <c r="U83" i="2"/>
  <c r="T83" i="2"/>
  <c r="X85" i="2"/>
  <c r="W85" i="2"/>
  <c r="U85" i="2"/>
  <c r="T85" i="2"/>
  <c r="Z37" i="3"/>
  <c r="W37" i="3"/>
  <c r="X37" i="3" s="1"/>
  <c r="Z77" i="3"/>
  <c r="W77" i="3"/>
  <c r="X77" i="3" s="1"/>
  <c r="Z81" i="3"/>
  <c r="W81" i="3"/>
  <c r="X81" i="3" s="1"/>
  <c r="W85" i="3"/>
  <c r="X85" i="3" s="1"/>
  <c r="Z85" i="3"/>
  <c r="Z87" i="3"/>
  <c r="W87" i="3"/>
  <c r="X87" i="3" s="1"/>
  <c r="Z101" i="3"/>
  <c r="W101" i="3"/>
  <c r="X101" i="3" s="1"/>
  <c r="Z103" i="3"/>
  <c r="W103" i="3"/>
  <c r="X103" i="3" s="1"/>
  <c r="W132" i="3"/>
  <c r="X132" i="3" s="1"/>
  <c r="Z132" i="3"/>
  <c r="Z255" i="3"/>
  <c r="W255" i="3"/>
  <c r="X255" i="3" s="1"/>
  <c r="U1729" i="1"/>
  <c r="T1755" i="1"/>
  <c r="X1759" i="1"/>
  <c r="T1762" i="1"/>
  <c r="U1768" i="1"/>
  <c r="T1768" i="1"/>
  <c r="U1772" i="1"/>
  <c r="T1772" i="1"/>
  <c r="X1778" i="1"/>
  <c r="W1778" i="1"/>
  <c r="U1785" i="1"/>
  <c r="T1812" i="1"/>
  <c r="W1819" i="1"/>
  <c r="W1825" i="1"/>
  <c r="U1840" i="1"/>
  <c r="T1851" i="1"/>
  <c r="X1906" i="1"/>
  <c r="W1906" i="1"/>
  <c r="U1906" i="1"/>
  <c r="T1906" i="1"/>
  <c r="U1968" i="1"/>
  <c r="U43" i="2"/>
  <c r="T43" i="2"/>
  <c r="X43" i="2"/>
  <c r="W43" i="2"/>
  <c r="X67" i="2"/>
  <c r="W67" i="2"/>
  <c r="U67" i="2"/>
  <c r="T67" i="2"/>
  <c r="Z21" i="3"/>
  <c r="W21" i="3"/>
  <c r="X21" i="3" s="1"/>
  <c r="Z27" i="3"/>
  <c r="W27" i="3"/>
  <c r="X27" i="3" s="1"/>
  <c r="W39" i="3"/>
  <c r="X39" i="3" s="1"/>
  <c r="Z39" i="3"/>
  <c r="Z59" i="3"/>
  <c r="W59" i="3"/>
  <c r="X59" i="3" s="1"/>
  <c r="Z67" i="3"/>
  <c r="W67" i="3"/>
  <c r="X67" i="3" s="1"/>
  <c r="Z109" i="3"/>
  <c r="W109" i="3"/>
  <c r="X109" i="3" s="1"/>
  <c r="W130" i="3"/>
  <c r="X130" i="3" s="1"/>
  <c r="Z130" i="3"/>
  <c r="W134" i="3"/>
  <c r="X134" i="3" s="1"/>
  <c r="Z134" i="3"/>
  <c r="Z136" i="3"/>
  <c r="W136" i="3"/>
  <c r="X136" i="3" s="1"/>
  <c r="Z174" i="3"/>
  <c r="W174" i="3"/>
  <c r="X174" i="3" s="1"/>
  <c r="Z193" i="3"/>
  <c r="W193" i="3"/>
  <c r="X193" i="3" s="1"/>
  <c r="T1650" i="1"/>
  <c r="T1686" i="1"/>
  <c r="T1732" i="1"/>
  <c r="U1755" i="1"/>
  <c r="X1794" i="1"/>
  <c r="W1794" i="1"/>
  <c r="T1794" i="1"/>
  <c r="X1800" i="1"/>
  <c r="W1800" i="1"/>
  <c r="U1800" i="1"/>
  <c r="T1800" i="1"/>
  <c r="X1825" i="1"/>
  <c r="X1848" i="1"/>
  <c r="W1848" i="1"/>
  <c r="U1848" i="1"/>
  <c r="T1848" i="1"/>
  <c r="U1851" i="1"/>
  <c r="W1878" i="1"/>
  <c r="T1878" i="1"/>
  <c r="X1901" i="1"/>
  <c r="W1901" i="1"/>
  <c r="U1901" i="1"/>
  <c r="T1901" i="1"/>
  <c r="X1908" i="1"/>
  <c r="W1908" i="1"/>
  <c r="U1908" i="1"/>
  <c r="T1908" i="1"/>
  <c r="X1913" i="1"/>
  <c r="W1913" i="1"/>
  <c r="U1913" i="1"/>
  <c r="T1913" i="1"/>
  <c r="W1926" i="1"/>
  <c r="T1926" i="1"/>
  <c r="X1965" i="1"/>
  <c r="W1965" i="1"/>
  <c r="U1965" i="1"/>
  <c r="T1965" i="1"/>
  <c r="W1968" i="1"/>
  <c r="X1982" i="1"/>
  <c r="W1982" i="1"/>
  <c r="U1982" i="1"/>
  <c r="T1982" i="1"/>
  <c r="T32" i="2"/>
  <c r="X32" i="2"/>
  <c r="W32" i="2"/>
  <c r="U32" i="2"/>
  <c r="X45" i="2"/>
  <c r="W45" i="2"/>
  <c r="U45" i="2"/>
  <c r="T45" i="2"/>
  <c r="W23" i="3"/>
  <c r="X23" i="3" s="1"/>
  <c r="Z23" i="3"/>
  <c r="Z25" i="3"/>
  <c r="W25" i="3"/>
  <c r="X25" i="3" s="1"/>
  <c r="Z35" i="3"/>
  <c r="W35" i="3"/>
  <c r="X35" i="3" s="1"/>
  <c r="Z57" i="3"/>
  <c r="W57" i="3"/>
  <c r="X57" i="3" s="1"/>
  <c r="Z63" i="3"/>
  <c r="W63" i="3"/>
  <c r="X63" i="3" s="1"/>
  <c r="Z65" i="3"/>
  <c r="W65" i="3"/>
  <c r="X65" i="3" s="1"/>
  <c r="W111" i="3"/>
  <c r="X111" i="3" s="1"/>
  <c r="Z111" i="3"/>
  <c r="Z113" i="3"/>
  <c r="W113" i="3"/>
  <c r="X113" i="3" s="1"/>
  <c r="Z184" i="3"/>
  <c r="W184" i="3"/>
  <c r="X184" i="3" s="1"/>
  <c r="Z195" i="3"/>
  <c r="W195" i="3"/>
  <c r="X195" i="3" s="1"/>
  <c r="U1530" i="1"/>
  <c r="U1546" i="1"/>
  <c r="U1562" i="1"/>
  <c r="U1621" i="1"/>
  <c r="U1626" i="1"/>
  <c r="U1650" i="1"/>
  <c r="T1664" i="1"/>
  <c r="U1686" i="1"/>
  <c r="X1729" i="1"/>
  <c r="U1732" i="1"/>
  <c r="U1740" i="1"/>
  <c r="T1740" i="1"/>
  <c r="W1755" i="1"/>
  <c r="X1758" i="1"/>
  <c r="U1758" i="1"/>
  <c r="U1784" i="1"/>
  <c r="T1784" i="1"/>
  <c r="U1788" i="1"/>
  <c r="T1788" i="1"/>
  <c r="X1806" i="1"/>
  <c r="W1806" i="1"/>
  <c r="U1806" i="1"/>
  <c r="W1812" i="1"/>
  <c r="T1830" i="1"/>
  <c r="W1851" i="1"/>
  <c r="T1856" i="1"/>
  <c r="X1856" i="1"/>
  <c r="X1871" i="1"/>
  <c r="W1871" i="1"/>
  <c r="U1871" i="1"/>
  <c r="T1871" i="1"/>
  <c r="T1952" i="1"/>
  <c r="X1952" i="1"/>
  <c r="X1970" i="1"/>
  <c r="W1970" i="1"/>
  <c r="U1970" i="1"/>
  <c r="T1970" i="1"/>
  <c r="X1975" i="1"/>
  <c r="W1975" i="1"/>
  <c r="U1975" i="1"/>
  <c r="T1975" i="1"/>
  <c r="X34" i="2"/>
  <c r="W34" i="2"/>
  <c r="U34" i="2"/>
  <c r="T34" i="2"/>
  <c r="X36" i="2"/>
  <c r="W36" i="2"/>
  <c r="U36" i="2"/>
  <c r="T36" i="2"/>
  <c r="W38" i="2"/>
  <c r="U38" i="2"/>
  <c r="T38" i="2"/>
  <c r="X38" i="2"/>
  <c r="Z19" i="3"/>
  <c r="W19" i="3"/>
  <c r="X19" i="3" s="1"/>
  <c r="Z31" i="3"/>
  <c r="W31" i="3"/>
  <c r="X31" i="3" s="1"/>
  <c r="Z33" i="3"/>
  <c r="W33" i="3"/>
  <c r="X33" i="3" s="1"/>
  <c r="W55" i="3"/>
  <c r="X55" i="3" s="1"/>
  <c r="Z55" i="3"/>
  <c r="W176" i="3"/>
  <c r="X176" i="3" s="1"/>
  <c r="Z176" i="3"/>
  <c r="W178" i="3"/>
  <c r="X178" i="3" s="1"/>
  <c r="Z178" i="3"/>
  <c r="W1530" i="1"/>
  <c r="W1546" i="1"/>
  <c r="W1562" i="1"/>
  <c r="W1621" i="1"/>
  <c r="W1626" i="1"/>
  <c r="T1640" i="1"/>
  <c r="U1645" i="1"/>
  <c r="W1650" i="1"/>
  <c r="W1655" i="1"/>
  <c r="X1660" i="1"/>
  <c r="U1664" i="1"/>
  <c r="U1677" i="1"/>
  <c r="W1686" i="1"/>
  <c r="T1690" i="1"/>
  <c r="T1708" i="1"/>
  <c r="W1732" i="1"/>
  <c r="W1740" i="1"/>
  <c r="W1744" i="1"/>
  <c r="T1758" i="1"/>
  <c r="X1768" i="1"/>
  <c r="U1778" i="1"/>
  <c r="W1788" i="1"/>
  <c r="U1794" i="1"/>
  <c r="T1803" i="1"/>
  <c r="T1806" i="1"/>
  <c r="X1821" i="1"/>
  <c r="W1821" i="1"/>
  <c r="U1821" i="1"/>
  <c r="T1821" i="1"/>
  <c r="U1830" i="1"/>
  <c r="X1842" i="1"/>
  <c r="W1842" i="1"/>
  <c r="U1842" i="1"/>
  <c r="T1842" i="1"/>
  <c r="U1856" i="1"/>
  <c r="U1878" i="1"/>
  <c r="U1926" i="1"/>
  <c r="U1952" i="1"/>
  <c r="X1972" i="1"/>
  <c r="W1972" i="1"/>
  <c r="U1972" i="1"/>
  <c r="T1972" i="1"/>
  <c r="X1977" i="1"/>
  <c r="W1977" i="1"/>
  <c r="U1977" i="1"/>
  <c r="T1977" i="1"/>
  <c r="X89" i="2"/>
  <c r="W89" i="2"/>
  <c r="U89" i="2"/>
  <c r="T89" i="2"/>
  <c r="Z15" i="3"/>
  <c r="W15" i="3"/>
  <c r="X15" i="3" s="1"/>
  <c r="Z17" i="3"/>
  <c r="W17" i="3"/>
  <c r="X17" i="3" s="1"/>
  <c r="Z53" i="3"/>
  <c r="W53" i="3"/>
  <c r="X53" i="3" s="1"/>
  <c r="W182" i="3"/>
  <c r="X182" i="3" s="1"/>
  <c r="Z182" i="3"/>
  <c r="W188" i="3"/>
  <c r="X188" i="3" s="1"/>
  <c r="Z188" i="3"/>
  <c r="Z261" i="3"/>
  <c r="W261" i="3"/>
  <c r="X261" i="3" s="1"/>
  <c r="W1640" i="1"/>
  <c r="W1645" i="1"/>
  <c r="W1677" i="1"/>
  <c r="W1708" i="1"/>
  <c r="X1740" i="1"/>
  <c r="W1758" i="1"/>
  <c r="T1764" i="1"/>
  <c r="W1784" i="1"/>
  <c r="X1788" i="1"/>
  <c r="U1809" i="1"/>
  <c r="X1844" i="1"/>
  <c r="U1844" i="1"/>
  <c r="X1850" i="1"/>
  <c r="U1850" i="1"/>
  <c r="X1858" i="1"/>
  <c r="W1858" i="1"/>
  <c r="U1858" i="1"/>
  <c r="T1858" i="1"/>
  <c r="X1873" i="1"/>
  <c r="U1873" i="1"/>
  <c r="T1873" i="1"/>
  <c r="X1878" i="1"/>
  <c r="T1888" i="1"/>
  <c r="X1888" i="1"/>
  <c r="W1910" i="1"/>
  <c r="T1910" i="1"/>
  <c r="X1926" i="1"/>
  <c r="X1944" i="1"/>
  <c r="W1944" i="1"/>
  <c r="U1944" i="1"/>
  <c r="T1944" i="1"/>
  <c r="U1979" i="1"/>
  <c r="X1979" i="1"/>
  <c r="T1984" i="1"/>
  <c r="X1984" i="1"/>
  <c r="W1984" i="1"/>
  <c r="U1984" i="1"/>
  <c r="X2003" i="1"/>
  <c r="W2003" i="1"/>
  <c r="U2003" i="1"/>
  <c r="T2003" i="1"/>
  <c r="X5" i="2"/>
  <c r="W5" i="2"/>
  <c r="U5" i="2"/>
  <c r="T5" i="2"/>
  <c r="X25" i="2"/>
  <c r="W25" i="2"/>
  <c r="U25" i="2"/>
  <c r="T25" i="2"/>
  <c r="U91" i="2"/>
  <c r="T91" i="2"/>
  <c r="X91" i="2"/>
  <c r="W91" i="2"/>
  <c r="Z41" i="3"/>
  <c r="W41" i="3"/>
  <c r="X41" i="3" s="1"/>
  <c r="Z43" i="3"/>
  <c r="W43" i="3"/>
  <c r="X43" i="3" s="1"/>
  <c r="Z92" i="3"/>
  <c r="W92" i="3"/>
  <c r="X92" i="3" s="1"/>
  <c r="Z94" i="3"/>
  <c r="W94" i="3"/>
  <c r="X94" i="3" s="1"/>
  <c r="W144" i="3"/>
  <c r="X144" i="3" s="1"/>
  <c r="Z144" i="3"/>
  <c r="Z163" i="3"/>
  <c r="W163" i="3"/>
  <c r="X163" i="3" s="1"/>
  <c r="W199" i="3"/>
  <c r="X199" i="3" s="1"/>
  <c r="Z199" i="3"/>
  <c r="Z209" i="3"/>
  <c r="W209" i="3"/>
  <c r="X209" i="3" s="1"/>
  <c r="W218" i="3"/>
  <c r="X218" i="3" s="1"/>
  <c r="Z218" i="3"/>
  <c r="Z267" i="3"/>
  <c r="W267" i="3"/>
  <c r="X267" i="3" s="1"/>
  <c r="W276" i="3"/>
  <c r="X276" i="3" s="1"/>
  <c r="Z276" i="3"/>
  <c r="Z279" i="3"/>
  <c r="W279" i="3"/>
  <c r="X279" i="3" s="1"/>
  <c r="Z299" i="3"/>
  <c r="W299" i="3"/>
  <c r="X299" i="3" s="1"/>
  <c r="W316" i="3"/>
  <c r="X316" i="3" s="1"/>
  <c r="Z316" i="3"/>
  <c r="W361" i="3"/>
  <c r="X361" i="3" s="1"/>
  <c r="Z361" i="3"/>
  <c r="W367" i="3"/>
  <c r="X367" i="3" s="1"/>
  <c r="Z367" i="3"/>
  <c r="Z380" i="3"/>
  <c r="W380" i="3"/>
  <c r="X380" i="3" s="1"/>
  <c r="Z382" i="3"/>
  <c r="W382" i="3"/>
  <c r="X382" i="3" s="1"/>
  <c r="W399" i="3"/>
  <c r="X399" i="3" s="1"/>
  <c r="Z399" i="3"/>
  <c r="Z483" i="3"/>
  <c r="W483" i="3"/>
  <c r="X483" i="3" s="1"/>
  <c r="Z552" i="3"/>
  <c r="W552" i="3"/>
  <c r="X552" i="3" s="1"/>
  <c r="T10" i="2"/>
  <c r="T26" i="2"/>
  <c r="T42" i="2"/>
  <c r="T58" i="2"/>
  <c r="T74" i="2"/>
  <c r="T90" i="2"/>
  <c r="W6" i="3"/>
  <c r="X6" i="3" s="1"/>
  <c r="W22" i="3"/>
  <c r="X22" i="3" s="1"/>
  <c r="W38" i="3"/>
  <c r="X38" i="3" s="1"/>
  <c r="W84" i="3"/>
  <c r="X84" i="3" s="1"/>
  <c r="W237" i="3"/>
  <c r="X237" i="3" s="1"/>
  <c r="Z237" i="3"/>
  <c r="W246" i="3"/>
  <c r="X246" i="3" s="1"/>
  <c r="Z246" i="3"/>
  <c r="Z249" i="3"/>
  <c r="W249" i="3"/>
  <c r="X249" i="3" s="1"/>
  <c r="W269" i="3"/>
  <c r="X269" i="3" s="1"/>
  <c r="Z269" i="3"/>
  <c r="W301" i="3"/>
  <c r="X301" i="3" s="1"/>
  <c r="Z301" i="3"/>
  <c r="W441" i="3"/>
  <c r="X441" i="3" s="1"/>
  <c r="Z441" i="3"/>
  <c r="Z465" i="3"/>
  <c r="W465" i="3"/>
  <c r="X465" i="3" s="1"/>
  <c r="Z474" i="3"/>
  <c r="W474" i="3"/>
  <c r="X474" i="3" s="1"/>
  <c r="Z494" i="3"/>
  <c r="W494" i="3"/>
  <c r="X494" i="3" s="1"/>
  <c r="W1861" i="1"/>
  <c r="W1877" i="1"/>
  <c r="W1893" i="1"/>
  <c r="W1909" i="1"/>
  <c r="W1925" i="1"/>
  <c r="W1941" i="1"/>
  <c r="T1983" i="1"/>
  <c r="T1999" i="1"/>
  <c r="U10" i="2"/>
  <c r="T15" i="2"/>
  <c r="U26" i="2"/>
  <c r="T31" i="2"/>
  <c r="U42" i="2"/>
  <c r="T47" i="2"/>
  <c r="U58" i="2"/>
  <c r="T63" i="2"/>
  <c r="U74" i="2"/>
  <c r="T79" i="2"/>
  <c r="U90" i="2"/>
  <c r="T95" i="2"/>
  <c r="Z75" i="3"/>
  <c r="W79" i="3"/>
  <c r="X79" i="3" s="1"/>
  <c r="W138" i="3"/>
  <c r="X138" i="3" s="1"/>
  <c r="W175" i="3"/>
  <c r="X175" i="3" s="1"/>
  <c r="W251" i="3"/>
  <c r="X251" i="3" s="1"/>
  <c r="Z251" i="3"/>
  <c r="Z325" i="3"/>
  <c r="W325" i="3"/>
  <c r="X325" i="3" s="1"/>
  <c r="W335" i="3"/>
  <c r="X335" i="3" s="1"/>
  <c r="Z335" i="3"/>
  <c r="Z378" i="3"/>
  <c r="W378" i="3"/>
  <c r="X378" i="3" s="1"/>
  <c r="Z403" i="3"/>
  <c r="W403" i="3"/>
  <c r="X403" i="3" s="1"/>
  <c r="Z417" i="3"/>
  <c r="W417" i="3"/>
  <c r="X417" i="3" s="1"/>
  <c r="Z467" i="3"/>
  <c r="W467" i="3"/>
  <c r="X467" i="3" s="1"/>
  <c r="U1983" i="1"/>
  <c r="U1999" i="1"/>
  <c r="W10" i="2"/>
  <c r="U15" i="2"/>
  <c r="W26" i="2"/>
  <c r="U31" i="2"/>
  <c r="W42" i="2"/>
  <c r="U47" i="2"/>
  <c r="W58" i="2"/>
  <c r="U63" i="2"/>
  <c r="W74" i="2"/>
  <c r="U79" i="2"/>
  <c r="W90" i="2"/>
  <c r="U95" i="2"/>
  <c r="W106" i="3"/>
  <c r="X106" i="3" s="1"/>
  <c r="W110" i="3"/>
  <c r="X110" i="3" s="1"/>
  <c r="W121" i="3"/>
  <c r="X121" i="3" s="1"/>
  <c r="W148" i="3"/>
  <c r="X148" i="3" s="1"/>
  <c r="W185" i="3"/>
  <c r="X185" i="3" s="1"/>
  <c r="Z206" i="3"/>
  <c r="Z259" i="3"/>
  <c r="W259" i="3"/>
  <c r="X259" i="3" s="1"/>
  <c r="Z303" i="3"/>
  <c r="W303" i="3"/>
  <c r="X303" i="3" s="1"/>
  <c r="W356" i="3"/>
  <c r="X356" i="3" s="1"/>
  <c r="Z356" i="3"/>
  <c r="Z371" i="3"/>
  <c r="W371" i="3"/>
  <c r="X371" i="3" s="1"/>
  <c r="Z373" i="3"/>
  <c r="W373" i="3"/>
  <c r="X373" i="3" s="1"/>
  <c r="Z421" i="3"/>
  <c r="W421" i="3"/>
  <c r="X421" i="3" s="1"/>
  <c r="W1983" i="1"/>
  <c r="W1999" i="1"/>
  <c r="W15" i="2"/>
  <c r="W31" i="2"/>
  <c r="W47" i="2"/>
  <c r="W63" i="2"/>
  <c r="W79" i="2"/>
  <c r="W95" i="2"/>
  <c r="W117" i="3"/>
  <c r="X117" i="3" s="1"/>
  <c r="W151" i="3"/>
  <c r="X151" i="3" s="1"/>
  <c r="W171" i="3"/>
  <c r="X171" i="3" s="1"/>
  <c r="Z211" i="3"/>
  <c r="Z226" i="3"/>
  <c r="W226" i="3"/>
  <c r="X226" i="3" s="1"/>
  <c r="W239" i="3"/>
  <c r="X239" i="3" s="1"/>
  <c r="Z257" i="3"/>
  <c r="W264" i="3"/>
  <c r="X264" i="3" s="1"/>
  <c r="Z271" i="3"/>
  <c r="W271" i="3"/>
  <c r="X271" i="3" s="1"/>
  <c r="T1998" i="1"/>
  <c r="T14" i="2"/>
  <c r="T30" i="2"/>
  <c r="T46" i="2"/>
  <c r="T62" i="2"/>
  <c r="T78" i="2"/>
  <c r="Z128" i="3"/>
  <c r="Z192" i="3"/>
  <c r="Z236" i="3"/>
  <c r="W236" i="3"/>
  <c r="X236" i="3" s="1"/>
  <c r="W241" i="3"/>
  <c r="X241" i="3" s="1"/>
  <c r="W281" i="3"/>
  <c r="X281" i="3" s="1"/>
  <c r="Z308" i="3"/>
  <c r="Z369" i="3"/>
  <c r="W438" i="3"/>
  <c r="X438" i="3" s="1"/>
  <c r="Z438" i="3"/>
  <c r="Z458" i="3"/>
  <c r="W458" i="3"/>
  <c r="X458" i="3" s="1"/>
  <c r="Z531" i="3"/>
  <c r="W531" i="3"/>
  <c r="X531" i="3" s="1"/>
  <c r="U1854" i="1"/>
  <c r="T1859" i="1"/>
  <c r="U1870" i="1"/>
  <c r="T1875" i="1"/>
  <c r="U1886" i="1"/>
  <c r="T1891" i="1"/>
  <c r="U1902" i="1"/>
  <c r="T1907" i="1"/>
  <c r="U1918" i="1"/>
  <c r="T1923" i="1"/>
  <c r="U1934" i="1"/>
  <c r="T1939" i="1"/>
  <c r="U1950" i="1"/>
  <c r="T1955" i="1"/>
  <c r="T1971" i="1"/>
  <c r="T1987" i="1"/>
  <c r="U1998" i="1"/>
  <c r="T99" i="2"/>
  <c r="W181" i="3"/>
  <c r="X181" i="3" s="1"/>
  <c r="Z221" i="3"/>
  <c r="Z244" i="3"/>
  <c r="Z254" i="3"/>
  <c r="Z315" i="3"/>
  <c r="W315" i="3"/>
  <c r="X315" i="3" s="1"/>
  <c r="W319" i="3"/>
  <c r="X319" i="3" s="1"/>
  <c r="Z319" i="3"/>
  <c r="Z342" i="3"/>
  <c r="W342" i="3"/>
  <c r="X342" i="3" s="1"/>
  <c r="W351" i="3"/>
  <c r="X351" i="3" s="1"/>
  <c r="Z351" i="3"/>
  <c r="W392" i="3"/>
  <c r="X392" i="3" s="1"/>
  <c r="Z392" i="3"/>
  <c r="W425" i="3"/>
  <c r="X425" i="3" s="1"/>
  <c r="Z425" i="3"/>
  <c r="Z427" i="3"/>
  <c r="W427" i="3"/>
  <c r="X427" i="3" s="1"/>
  <c r="Z431" i="3"/>
  <c r="W431" i="3"/>
  <c r="X431" i="3" s="1"/>
  <c r="Z451" i="3"/>
  <c r="W451" i="3"/>
  <c r="X451" i="3" s="1"/>
  <c r="Z460" i="3"/>
  <c r="W460" i="3"/>
  <c r="X460" i="3" s="1"/>
  <c r="W498" i="3"/>
  <c r="X498" i="3" s="1"/>
  <c r="Z498" i="3"/>
  <c r="Z511" i="3"/>
  <c r="W511" i="3"/>
  <c r="X511" i="3" s="1"/>
  <c r="W1854" i="1"/>
  <c r="U1859" i="1"/>
  <c r="W1870" i="1"/>
  <c r="U1875" i="1"/>
  <c r="W1886" i="1"/>
  <c r="U1891" i="1"/>
  <c r="W1902" i="1"/>
  <c r="U1907" i="1"/>
  <c r="W1918" i="1"/>
  <c r="U1923" i="1"/>
  <c r="W1934" i="1"/>
  <c r="U1939" i="1"/>
  <c r="W1950" i="1"/>
  <c r="U1955" i="1"/>
  <c r="T1960" i="1"/>
  <c r="W1966" i="1"/>
  <c r="U1971" i="1"/>
  <c r="T1976" i="1"/>
  <c r="U1987" i="1"/>
  <c r="T1992" i="1"/>
  <c r="W1998" i="1"/>
  <c r="T8" i="2"/>
  <c r="W14" i="2"/>
  <c r="T24" i="2"/>
  <c r="W30" i="2"/>
  <c r="T40" i="2"/>
  <c r="W46" i="2"/>
  <c r="T56" i="2"/>
  <c r="W62" i="2"/>
  <c r="T72" i="2"/>
  <c r="W78" i="2"/>
  <c r="T88" i="2"/>
  <c r="W194" i="3"/>
  <c r="X194" i="3" s="1"/>
  <c r="Z194" i="3"/>
  <c r="Z207" i="3"/>
  <c r="W207" i="3"/>
  <c r="X207" i="3" s="1"/>
  <c r="Z217" i="3"/>
  <c r="W217" i="3"/>
  <c r="X217" i="3" s="1"/>
  <c r="Z275" i="3"/>
  <c r="W275" i="3"/>
  <c r="X275" i="3" s="1"/>
  <c r="Z362" i="3"/>
  <c r="W362" i="3"/>
  <c r="X362" i="3" s="1"/>
  <c r="W383" i="3"/>
  <c r="X383" i="3" s="1"/>
  <c r="Z383" i="3"/>
  <c r="W436" i="3"/>
  <c r="X436" i="3" s="1"/>
  <c r="Z436" i="3"/>
  <c r="W482" i="3"/>
  <c r="X482" i="3" s="1"/>
  <c r="Z482" i="3"/>
  <c r="W1859" i="1"/>
  <c r="W1875" i="1"/>
  <c r="W1891" i="1"/>
  <c r="W1907" i="1"/>
  <c r="W1923" i="1"/>
  <c r="W1939" i="1"/>
  <c r="W1955" i="1"/>
  <c r="U1960" i="1"/>
  <c r="W1971" i="1"/>
  <c r="U1976" i="1"/>
  <c r="W1987" i="1"/>
  <c r="U1992" i="1"/>
  <c r="T1997" i="1"/>
  <c r="U8" i="2"/>
  <c r="U24" i="2"/>
  <c r="U40" i="2"/>
  <c r="U56" i="2"/>
  <c r="U72" i="2"/>
  <c r="U88" i="2"/>
  <c r="W212" i="3"/>
  <c r="X212" i="3" s="1"/>
  <c r="Z212" i="3"/>
  <c r="W223" i="3"/>
  <c r="X223" i="3" s="1"/>
  <c r="W256" i="3"/>
  <c r="X256" i="3" s="1"/>
  <c r="W273" i="3"/>
  <c r="X273" i="3" s="1"/>
  <c r="Z283" i="3"/>
  <c r="W283" i="3"/>
  <c r="X283" i="3" s="1"/>
  <c r="W292" i="3"/>
  <c r="X292" i="3" s="1"/>
  <c r="Z292" i="3"/>
  <c r="Z295" i="3"/>
  <c r="W295" i="3"/>
  <c r="X295" i="3" s="1"/>
  <c r="Z307" i="3"/>
  <c r="W307" i="3"/>
  <c r="X307" i="3" s="1"/>
  <c r="W312" i="3"/>
  <c r="X312" i="3" s="1"/>
  <c r="Z312" i="3"/>
  <c r="Z368" i="3"/>
  <c r="W368" i="3"/>
  <c r="X368" i="3" s="1"/>
  <c r="W381" i="3"/>
  <c r="X381" i="3" s="1"/>
  <c r="Z381" i="3"/>
  <c r="W385" i="3"/>
  <c r="X385" i="3" s="1"/>
  <c r="Z385" i="3"/>
  <c r="W406" i="3"/>
  <c r="X406" i="3" s="1"/>
  <c r="Z406" i="3"/>
  <c r="Z495" i="3"/>
  <c r="W495" i="3"/>
  <c r="X495" i="3" s="1"/>
  <c r="W1960" i="1"/>
  <c r="W1976" i="1"/>
  <c r="W1992" i="1"/>
  <c r="U1997" i="1"/>
  <c r="W190" i="3"/>
  <c r="X190" i="3" s="1"/>
  <c r="W228" i="3"/>
  <c r="X228" i="3" s="1"/>
  <c r="Z228" i="3"/>
  <c r="Z263" i="3"/>
  <c r="W263" i="3"/>
  <c r="X263" i="3" s="1"/>
  <c r="Z268" i="3"/>
  <c r="W268" i="3"/>
  <c r="X268" i="3" s="1"/>
  <c r="W280" i="3"/>
  <c r="X280" i="3" s="1"/>
  <c r="Z280" i="3"/>
  <c r="W285" i="3"/>
  <c r="X285" i="3" s="1"/>
  <c r="Z285" i="3"/>
  <c r="Z300" i="3"/>
  <c r="W300" i="3"/>
  <c r="X300" i="3" s="1"/>
  <c r="W329" i="3"/>
  <c r="X329" i="3" s="1"/>
  <c r="Z329" i="3"/>
  <c r="Z332" i="3"/>
  <c r="W332" i="3"/>
  <c r="X332" i="3" s="1"/>
  <c r="Z364" i="3"/>
  <c r="W364" i="3"/>
  <c r="X364" i="3" s="1"/>
  <c r="Z366" i="3"/>
  <c r="W366" i="3"/>
  <c r="X366" i="3" s="1"/>
  <c r="Z387" i="3"/>
  <c r="W387" i="3"/>
  <c r="X387" i="3" s="1"/>
  <c r="Z396" i="3"/>
  <c r="W396" i="3"/>
  <c r="X396" i="3" s="1"/>
  <c r="Z400" i="3"/>
  <c r="W400" i="3"/>
  <c r="X400" i="3" s="1"/>
  <c r="Z404" i="3"/>
  <c r="W404" i="3"/>
  <c r="X404" i="3" s="1"/>
  <c r="Z412" i="3"/>
  <c r="W412" i="3"/>
  <c r="X412" i="3" s="1"/>
  <c r="Z414" i="3"/>
  <c r="W414" i="3"/>
  <c r="X414" i="3" s="1"/>
  <c r="Z442" i="3"/>
  <c r="W442" i="3"/>
  <c r="X442" i="3" s="1"/>
  <c r="Z516" i="3"/>
  <c r="W516" i="3"/>
  <c r="X516" i="3" s="1"/>
  <c r="T103" i="2"/>
  <c r="Z129" i="3"/>
  <c r="W129" i="3"/>
  <c r="X129" i="3" s="1"/>
  <c r="Z197" i="3"/>
  <c r="W197" i="3"/>
  <c r="X197" i="3" s="1"/>
  <c r="W202" i="3"/>
  <c r="X202" i="3" s="1"/>
  <c r="Z205" i="3"/>
  <c r="Z240" i="3"/>
  <c r="W240" i="3"/>
  <c r="X240" i="3" s="1"/>
  <c r="Z245" i="3"/>
  <c r="W245" i="3"/>
  <c r="X245" i="3" s="1"/>
  <c r="W304" i="3"/>
  <c r="X304" i="3" s="1"/>
  <c r="Z304" i="3"/>
  <c r="Z314" i="3"/>
  <c r="W314" i="3"/>
  <c r="X314" i="3" s="1"/>
  <c r="Z341" i="3"/>
  <c r="W341" i="3"/>
  <c r="X341" i="3" s="1"/>
  <c r="Z389" i="3"/>
  <c r="W389" i="3"/>
  <c r="X389" i="3" s="1"/>
  <c r="Z394" i="3"/>
  <c r="W394" i="3"/>
  <c r="X394" i="3" s="1"/>
  <c r="W418" i="3"/>
  <c r="X418" i="3" s="1"/>
  <c r="Z418" i="3"/>
  <c r="W466" i="3"/>
  <c r="X466" i="3" s="1"/>
  <c r="Z466" i="3"/>
  <c r="Z479" i="3"/>
  <c r="W479" i="3"/>
  <c r="X479" i="3" s="1"/>
  <c r="Z493" i="3"/>
  <c r="W493" i="3"/>
  <c r="X493" i="3" s="1"/>
  <c r="U1799" i="1"/>
  <c r="T1804" i="1"/>
  <c r="U1815" i="1"/>
  <c r="T1820" i="1"/>
  <c r="U1831" i="1"/>
  <c r="T1836" i="1"/>
  <c r="U1847" i="1"/>
  <c r="T1852" i="1"/>
  <c r="U1863" i="1"/>
  <c r="T1868" i="1"/>
  <c r="U1879" i="1"/>
  <c r="T1884" i="1"/>
  <c r="U1895" i="1"/>
  <c r="T1900" i="1"/>
  <c r="U1911" i="1"/>
  <c r="T1916" i="1"/>
  <c r="U1927" i="1"/>
  <c r="T1932" i="1"/>
  <c r="T1948" i="1"/>
  <c r="U1991" i="1"/>
  <c r="T1996" i="1"/>
  <c r="T12" i="2"/>
  <c r="T28" i="2"/>
  <c r="T44" i="2"/>
  <c r="T60" i="2"/>
  <c r="T76" i="2"/>
  <c r="U87" i="2"/>
  <c r="T92" i="2"/>
  <c r="U103" i="2"/>
  <c r="W126" i="3"/>
  <c r="X126" i="3" s="1"/>
  <c r="W153" i="3"/>
  <c r="X153" i="3" s="1"/>
  <c r="W180" i="3"/>
  <c r="X180" i="3" s="1"/>
  <c r="Z230" i="3"/>
  <c r="W230" i="3"/>
  <c r="X230" i="3" s="1"/>
  <c r="Z355" i="3"/>
  <c r="W355" i="3"/>
  <c r="X355" i="3" s="1"/>
  <c r="Z357" i="3"/>
  <c r="W357" i="3"/>
  <c r="X357" i="3" s="1"/>
  <c r="W372" i="3"/>
  <c r="X372" i="3" s="1"/>
  <c r="Z372" i="3"/>
  <c r="Z435" i="3"/>
  <c r="W435" i="3"/>
  <c r="X435" i="3" s="1"/>
  <c r="Z446" i="3"/>
  <c r="W446" i="3"/>
  <c r="X446" i="3" s="1"/>
  <c r="U1948" i="1"/>
  <c r="T1953" i="1"/>
  <c r="W1959" i="1"/>
  <c r="U1964" i="1"/>
  <c r="T1969" i="1"/>
  <c r="U1980" i="1"/>
  <c r="T1985" i="1"/>
  <c r="W1991" i="1"/>
  <c r="U1996" i="1"/>
  <c r="T2001" i="1"/>
  <c r="W7" i="2"/>
  <c r="U12" i="2"/>
  <c r="T17" i="2"/>
  <c r="W23" i="2"/>
  <c r="U28" i="2"/>
  <c r="T33" i="2"/>
  <c r="W39" i="2"/>
  <c r="U44" i="2"/>
  <c r="T49" i="2"/>
  <c r="W55" i="2"/>
  <c r="U60" i="2"/>
  <c r="T65" i="2"/>
  <c r="W71" i="2"/>
  <c r="U76" i="2"/>
  <c r="T81" i="2"/>
  <c r="W87" i="2"/>
  <c r="U92" i="2"/>
  <c r="W103" i="2"/>
  <c r="W61" i="3"/>
  <c r="X61" i="3" s="1"/>
  <c r="W76" i="3"/>
  <c r="X76" i="3" s="1"/>
  <c r="W95" i="3"/>
  <c r="X95" i="3" s="1"/>
  <c r="W104" i="3"/>
  <c r="X104" i="3" s="1"/>
  <c r="W115" i="3"/>
  <c r="X115" i="3" s="1"/>
  <c r="W214" i="3"/>
  <c r="X214" i="3" s="1"/>
  <c r="W232" i="3"/>
  <c r="X232" i="3" s="1"/>
  <c r="Z232" i="3"/>
  <c r="Z235" i="3"/>
  <c r="W235" i="3"/>
  <c r="X235" i="3" s="1"/>
  <c r="W260" i="3"/>
  <c r="X260" i="3" s="1"/>
  <c r="Z260" i="3"/>
  <c r="Z287" i="3"/>
  <c r="W287" i="3"/>
  <c r="X287" i="3" s="1"/>
  <c r="Z348" i="3"/>
  <c r="W348" i="3"/>
  <c r="X348" i="3" s="1"/>
  <c r="U1969" i="1"/>
  <c r="U1985" i="1"/>
  <c r="U2001" i="1"/>
  <c r="W12" i="2"/>
  <c r="U17" i="2"/>
  <c r="W28" i="2"/>
  <c r="U33" i="2"/>
  <c r="W44" i="2"/>
  <c r="U49" i="2"/>
  <c r="W60" i="2"/>
  <c r="U65" i="2"/>
  <c r="W76" i="2"/>
  <c r="U81" i="2"/>
  <c r="W92" i="2"/>
  <c r="T102" i="2"/>
  <c r="W277" i="3"/>
  <c r="X277" i="3" s="1"/>
  <c r="W297" i="3"/>
  <c r="X297" i="3" s="1"/>
  <c r="Z336" i="3"/>
  <c r="W336" i="3"/>
  <c r="X336" i="3" s="1"/>
  <c r="Z506" i="3"/>
  <c r="W506" i="3"/>
  <c r="X506" i="3" s="1"/>
  <c r="Z515" i="3"/>
  <c r="W515" i="3"/>
  <c r="X515" i="3" s="1"/>
  <c r="W17" i="2"/>
  <c r="W33" i="2"/>
  <c r="W49" i="2"/>
  <c r="W65" i="2"/>
  <c r="W81" i="2"/>
  <c r="U102" i="2"/>
  <c r="W208" i="3"/>
  <c r="X208" i="3" s="1"/>
  <c r="Z208" i="3"/>
  <c r="Z216" i="3"/>
  <c r="W216" i="3"/>
  <c r="X216" i="3" s="1"/>
  <c r="W428" i="3"/>
  <c r="X428" i="3" s="1"/>
  <c r="Z428" i="3"/>
  <c r="W450" i="3"/>
  <c r="X450" i="3" s="1"/>
  <c r="Z450" i="3"/>
  <c r="Z166" i="3"/>
  <c r="Z213" i="3"/>
  <c r="W213" i="3"/>
  <c r="X213" i="3" s="1"/>
  <c r="Z225" i="3"/>
  <c r="W247" i="3"/>
  <c r="X247" i="3" s="1"/>
  <c r="W272" i="3"/>
  <c r="X272" i="3" s="1"/>
  <c r="Z291" i="3"/>
  <c r="W291" i="3"/>
  <c r="X291" i="3" s="1"/>
  <c r="Z311" i="3"/>
  <c r="W311" i="3"/>
  <c r="X311" i="3" s="1"/>
  <c r="Z318" i="3"/>
  <c r="W318" i="3"/>
  <c r="X318" i="3" s="1"/>
  <c r="W376" i="3"/>
  <c r="X376" i="3" s="1"/>
  <c r="Z376" i="3"/>
  <c r="Z409" i="3"/>
  <c r="W409" i="3"/>
  <c r="X409" i="3" s="1"/>
  <c r="Z490" i="3"/>
  <c r="W490" i="3"/>
  <c r="X490" i="3" s="1"/>
  <c r="Z499" i="3"/>
  <c r="W499" i="3"/>
  <c r="X499" i="3" s="1"/>
  <c r="Z510" i="3"/>
  <c r="W510" i="3"/>
  <c r="X510" i="3" s="1"/>
  <c r="W631" i="3"/>
  <c r="X631" i="3" s="1"/>
  <c r="Z631" i="3"/>
  <c r="Z760" i="3"/>
  <c r="W760" i="3"/>
  <c r="X760" i="3" s="1"/>
  <c r="W375" i="3"/>
  <c r="X375" i="3" s="1"/>
  <c r="W411" i="3"/>
  <c r="X411" i="3" s="1"/>
  <c r="Z542" i="3"/>
  <c r="W542" i="3"/>
  <c r="X542" i="3" s="1"/>
  <c r="Z573" i="3"/>
  <c r="W573" i="3"/>
  <c r="X573" i="3" s="1"/>
  <c r="Z577" i="3"/>
  <c r="W577" i="3"/>
  <c r="X577" i="3" s="1"/>
  <c r="Z595" i="3"/>
  <c r="W595" i="3"/>
  <c r="X595" i="3" s="1"/>
  <c r="Z659" i="3"/>
  <c r="W659" i="3"/>
  <c r="X659" i="3" s="1"/>
  <c r="W749" i="3"/>
  <c r="X749" i="3" s="1"/>
  <c r="Z749" i="3"/>
  <c r="Z326" i="3"/>
  <c r="Z359" i="3"/>
  <c r="W391" i="3"/>
  <c r="X391" i="3" s="1"/>
  <c r="Z397" i="3"/>
  <c r="W405" i="3"/>
  <c r="X405" i="3" s="1"/>
  <c r="W478" i="3"/>
  <c r="X478" i="3" s="1"/>
  <c r="Z529" i="3"/>
  <c r="Z558" i="3"/>
  <c r="W558" i="3"/>
  <c r="X558" i="3" s="1"/>
  <c r="W567" i="3"/>
  <c r="X567" i="3" s="1"/>
  <c r="Z567" i="3"/>
  <c r="Z579" i="3"/>
  <c r="W579" i="3"/>
  <c r="X579" i="3" s="1"/>
  <c r="W377" i="3"/>
  <c r="X377" i="3" s="1"/>
  <c r="Z377" i="3"/>
  <c r="W393" i="3"/>
  <c r="X393" i="3" s="1"/>
  <c r="Z393" i="3"/>
  <c r="Z419" i="3"/>
  <c r="W419" i="3"/>
  <c r="X419" i="3" s="1"/>
  <c r="Z522" i="3"/>
  <c r="W522" i="3"/>
  <c r="X522" i="3" s="1"/>
  <c r="W556" i="3"/>
  <c r="X556" i="3" s="1"/>
  <c r="Z556" i="3"/>
  <c r="Z590" i="3"/>
  <c r="W590" i="3"/>
  <c r="X590" i="3" s="1"/>
  <c r="Z601" i="3"/>
  <c r="W601" i="3"/>
  <c r="X601" i="3" s="1"/>
  <c r="W607" i="3"/>
  <c r="X607" i="3" s="1"/>
  <c r="Z607" i="3"/>
  <c r="Z787" i="3"/>
  <c r="W787" i="3"/>
  <c r="X787" i="3" s="1"/>
  <c r="Z813" i="3"/>
  <c r="W813" i="3"/>
  <c r="X813" i="3" s="1"/>
  <c r="Z861" i="3"/>
  <c r="W861" i="3"/>
  <c r="X861" i="3" s="1"/>
  <c r="W384" i="3"/>
  <c r="X384" i="3" s="1"/>
  <c r="Z422" i="3"/>
  <c r="Z488" i="3"/>
  <c r="W488" i="3"/>
  <c r="X488" i="3" s="1"/>
  <c r="Z520" i="3"/>
  <c r="W520" i="3"/>
  <c r="X520" i="3" s="1"/>
  <c r="Z526" i="3"/>
  <c r="W526" i="3"/>
  <c r="X526" i="3" s="1"/>
  <c r="Z533" i="3"/>
  <c r="W533" i="3"/>
  <c r="X533" i="3" s="1"/>
  <c r="W562" i="3"/>
  <c r="X562" i="3" s="1"/>
  <c r="Z562" i="3"/>
  <c r="W639" i="3"/>
  <c r="X639" i="3" s="1"/>
  <c r="Z639" i="3"/>
  <c r="Z654" i="3"/>
  <c r="W654" i="3"/>
  <c r="X654" i="3" s="1"/>
  <c r="Z872" i="3"/>
  <c r="W872" i="3"/>
  <c r="X872" i="3" s="1"/>
  <c r="Z402" i="3"/>
  <c r="Z416" i="3"/>
  <c r="W470" i="3"/>
  <c r="X470" i="3" s="1"/>
  <c r="Z470" i="3"/>
  <c r="W535" i="3"/>
  <c r="X535" i="3" s="1"/>
  <c r="Z535" i="3"/>
  <c r="Z554" i="3"/>
  <c r="W554" i="3"/>
  <c r="X554" i="3" s="1"/>
  <c r="W564" i="3"/>
  <c r="X564" i="3" s="1"/>
  <c r="Z564" i="3"/>
  <c r="Z778" i="3"/>
  <c r="W778" i="3"/>
  <c r="X778" i="3" s="1"/>
  <c r="W313" i="3"/>
  <c r="X313" i="3" s="1"/>
  <c r="Z313" i="3"/>
  <c r="Z338" i="3"/>
  <c r="Z413" i="3"/>
  <c r="Z452" i="3"/>
  <c r="W462" i="3"/>
  <c r="X462" i="3" s="1"/>
  <c r="Z468" i="3"/>
  <c r="Z473" i="3"/>
  <c r="Z549" i="3"/>
  <c r="W549" i="3"/>
  <c r="X549" i="3" s="1"/>
  <c r="W614" i="3"/>
  <c r="X614" i="3" s="1"/>
  <c r="Z614" i="3"/>
  <c r="Z650" i="3"/>
  <c r="W650" i="3"/>
  <c r="X650" i="3" s="1"/>
  <c r="Z477" i="3"/>
  <c r="W477" i="3"/>
  <c r="X477" i="3" s="1"/>
  <c r="W530" i="3"/>
  <c r="X530" i="3" s="1"/>
  <c r="Z530" i="3"/>
  <c r="Z537" i="3"/>
  <c r="W537" i="3"/>
  <c r="X537" i="3" s="1"/>
  <c r="W585" i="3"/>
  <c r="X585" i="3" s="1"/>
  <c r="Z585" i="3"/>
  <c r="W270" i="3"/>
  <c r="X270" i="3" s="1"/>
  <c r="W286" i="3"/>
  <c r="X286" i="3" s="1"/>
  <c r="W426" i="3"/>
  <c r="X426" i="3" s="1"/>
  <c r="Z426" i="3"/>
  <c r="W434" i="3"/>
  <c r="X434" i="3" s="1"/>
  <c r="Z434" i="3"/>
  <c r="Z457" i="3"/>
  <c r="W502" i="3"/>
  <c r="X502" i="3" s="1"/>
  <c r="Z502" i="3"/>
  <c r="Z505" i="3"/>
  <c r="Z528" i="3"/>
  <c r="W528" i="3"/>
  <c r="X528" i="3" s="1"/>
  <c r="Z553" i="3"/>
  <c r="W553" i="3"/>
  <c r="X553" i="3" s="1"/>
  <c r="W574" i="3"/>
  <c r="X574" i="3" s="1"/>
  <c r="Z574" i="3"/>
  <c r="W669" i="3"/>
  <c r="X669" i="3" s="1"/>
  <c r="Z669" i="3"/>
  <c r="Z440" i="3"/>
  <c r="W440" i="3"/>
  <c r="X440" i="3" s="1"/>
  <c r="W454" i="3"/>
  <c r="X454" i="3" s="1"/>
  <c r="Z454" i="3"/>
  <c r="Z509" i="3"/>
  <c r="W509" i="3"/>
  <c r="X509" i="3" s="1"/>
  <c r="W514" i="3"/>
  <c r="X514" i="3" s="1"/>
  <c r="Z514" i="3"/>
  <c r="Z541" i="3"/>
  <c r="W541" i="3"/>
  <c r="X541" i="3" s="1"/>
  <c r="Z559" i="3"/>
  <c r="W559" i="3"/>
  <c r="X559" i="3" s="1"/>
  <c r="Z618" i="3"/>
  <c r="W618" i="3"/>
  <c r="X618" i="3" s="1"/>
  <c r="Z634" i="3"/>
  <c r="W634" i="3"/>
  <c r="X634" i="3" s="1"/>
  <c r="Z729" i="3"/>
  <c r="W729" i="3"/>
  <c r="X729" i="3" s="1"/>
  <c r="Z344" i="3"/>
  <c r="W398" i="3"/>
  <c r="X398" i="3" s="1"/>
  <c r="W401" i="3"/>
  <c r="X401" i="3" s="1"/>
  <c r="W415" i="3"/>
  <c r="X415" i="3" s="1"/>
  <c r="Z448" i="3"/>
  <c r="Z557" i="3"/>
  <c r="W557" i="3"/>
  <c r="X557" i="3" s="1"/>
  <c r="Z568" i="3"/>
  <c r="W568" i="3"/>
  <c r="X568" i="3" s="1"/>
  <c r="Z570" i="3"/>
  <c r="W570" i="3"/>
  <c r="X570" i="3" s="1"/>
  <c r="W578" i="3"/>
  <c r="X578" i="3" s="1"/>
  <c r="Z578" i="3"/>
  <c r="W589" i="3"/>
  <c r="X589" i="3" s="1"/>
  <c r="Z589" i="3"/>
  <c r="W591" i="3"/>
  <c r="X591" i="3" s="1"/>
  <c r="Z591" i="3"/>
  <c r="Z611" i="3"/>
  <c r="W611" i="3"/>
  <c r="X611" i="3" s="1"/>
  <c r="Z445" i="3"/>
  <c r="Z472" i="3"/>
  <c r="W472" i="3"/>
  <c r="X472" i="3" s="1"/>
  <c r="Z561" i="3"/>
  <c r="W561" i="3"/>
  <c r="X561" i="3" s="1"/>
  <c r="W598" i="3"/>
  <c r="X598" i="3" s="1"/>
  <c r="Z598" i="3"/>
  <c r="W602" i="3"/>
  <c r="X602" i="3" s="1"/>
  <c r="Z602" i="3"/>
  <c r="Z622" i="3"/>
  <c r="W622" i="3"/>
  <c r="X622" i="3" s="1"/>
  <c r="Z643" i="3"/>
  <c r="W643" i="3"/>
  <c r="X643" i="3" s="1"/>
  <c r="W673" i="3"/>
  <c r="X673" i="3" s="1"/>
  <c r="Z673" i="3"/>
  <c r="Z765" i="3"/>
  <c r="W765" i="3"/>
  <c r="X765" i="3" s="1"/>
  <c r="Z360" i="3"/>
  <c r="W379" i="3"/>
  <c r="X379" i="3" s="1"/>
  <c r="Z386" i="3"/>
  <c r="W423" i="3"/>
  <c r="X423" i="3" s="1"/>
  <c r="W437" i="3"/>
  <c r="X437" i="3" s="1"/>
  <c r="W439" i="3"/>
  <c r="X439" i="3" s="1"/>
  <c r="Z439" i="3"/>
  <c r="Z456" i="3"/>
  <c r="W456" i="3"/>
  <c r="X456" i="3" s="1"/>
  <c r="W534" i="3"/>
  <c r="X534" i="3" s="1"/>
  <c r="Z534" i="3"/>
  <c r="Z563" i="3"/>
  <c r="W563" i="3"/>
  <c r="X563" i="3" s="1"/>
  <c r="Z606" i="3"/>
  <c r="W606" i="3"/>
  <c r="X606" i="3" s="1"/>
  <c r="W735" i="3"/>
  <c r="X735" i="3" s="1"/>
  <c r="Z735" i="3"/>
  <c r="Z504" i="3"/>
  <c r="W504" i="3"/>
  <c r="X504" i="3" s="1"/>
  <c r="Z525" i="3"/>
  <c r="W525" i="3"/>
  <c r="X525" i="3" s="1"/>
  <c r="Z666" i="3"/>
  <c r="W666" i="3"/>
  <c r="X666" i="3" s="1"/>
  <c r="W447" i="3"/>
  <c r="X447" i="3" s="1"/>
  <c r="Z461" i="3"/>
  <c r="Z521" i="3"/>
  <c r="W545" i="3"/>
  <c r="X545" i="3" s="1"/>
  <c r="Z545" i="3"/>
  <c r="W582" i="3"/>
  <c r="X582" i="3" s="1"/>
  <c r="Z582" i="3"/>
  <c r="Z586" i="3"/>
  <c r="W586" i="3"/>
  <c r="X586" i="3" s="1"/>
  <c r="Z758" i="3"/>
  <c r="W758" i="3"/>
  <c r="X758" i="3" s="1"/>
  <c r="Z333" i="3"/>
  <c r="W345" i="3"/>
  <c r="X345" i="3" s="1"/>
  <c r="Z345" i="3"/>
  <c r="W408" i="3"/>
  <c r="X408" i="3" s="1"/>
  <c r="Z408" i="3"/>
  <c r="Z420" i="3"/>
  <c r="W430" i="3"/>
  <c r="X430" i="3" s="1"/>
  <c r="Z430" i="3"/>
  <c r="W453" i="3"/>
  <c r="X453" i="3" s="1"/>
  <c r="W455" i="3"/>
  <c r="X455" i="3" s="1"/>
  <c r="Z455" i="3"/>
  <c r="W469" i="3"/>
  <c r="X469" i="3" s="1"/>
  <c r="W486" i="3"/>
  <c r="X486" i="3" s="1"/>
  <c r="Z486" i="3"/>
  <c r="Z489" i="3"/>
  <c r="W518" i="3"/>
  <c r="X518" i="3" s="1"/>
  <c r="Z518" i="3"/>
  <c r="W527" i="3"/>
  <c r="X527" i="3" s="1"/>
  <c r="Z532" i="3"/>
  <c r="W538" i="3"/>
  <c r="X538" i="3" s="1"/>
  <c r="Z538" i="3"/>
  <c r="Z657" i="3"/>
  <c r="W657" i="3"/>
  <c r="X657" i="3" s="1"/>
  <c r="Z670" i="3"/>
  <c r="W670" i="3"/>
  <c r="X670" i="3" s="1"/>
  <c r="W726" i="3"/>
  <c r="X726" i="3" s="1"/>
  <c r="Z726" i="3"/>
  <c r="Z571" i="3"/>
  <c r="Z681" i="3"/>
  <c r="Z712" i="3"/>
  <c r="W712" i="3"/>
  <c r="X712" i="3" s="1"/>
  <c r="Z723" i="3"/>
  <c r="W723" i="3"/>
  <c r="X723" i="3" s="1"/>
  <c r="Z739" i="3"/>
  <c r="W739" i="3"/>
  <c r="X739" i="3" s="1"/>
  <c r="W746" i="3"/>
  <c r="X746" i="3" s="1"/>
  <c r="Z829" i="3"/>
  <c r="W829" i="3"/>
  <c r="X829" i="3" s="1"/>
  <c r="Z868" i="3"/>
  <c r="Z909" i="3"/>
  <c r="W909" i="3"/>
  <c r="X909" i="3" s="1"/>
  <c r="Z1051" i="3"/>
  <c r="W1051" i="3"/>
  <c r="X1051" i="3" s="1"/>
  <c r="Z1053" i="3"/>
  <c r="W1053" i="3"/>
  <c r="X1053" i="3" s="1"/>
  <c r="Z1057" i="3"/>
  <c r="W1057" i="3"/>
  <c r="X1057" i="3" s="1"/>
  <c r="W1059" i="3"/>
  <c r="X1059" i="3" s="1"/>
  <c r="Z1059" i="3"/>
  <c r="W551" i="3"/>
  <c r="X551" i="3" s="1"/>
  <c r="Z551" i="3"/>
  <c r="Z651" i="3"/>
  <c r="Z755" i="3"/>
  <c r="W755" i="3"/>
  <c r="X755" i="3" s="1"/>
  <c r="Z799" i="3"/>
  <c r="W799" i="3"/>
  <c r="X799" i="3" s="1"/>
  <c r="Z831" i="3"/>
  <c r="W831" i="3"/>
  <c r="X831" i="3" s="1"/>
  <c r="W1011" i="3"/>
  <c r="X1011" i="3" s="1"/>
  <c r="Z1011" i="3"/>
  <c r="Z1035" i="3"/>
  <c r="W1035" i="3"/>
  <c r="X1035" i="3" s="1"/>
  <c r="Z1138" i="3"/>
  <c r="W1138" i="3"/>
  <c r="X1138" i="3" s="1"/>
  <c r="W581" i="3"/>
  <c r="X581" i="3" s="1"/>
  <c r="W625" i="3"/>
  <c r="X625" i="3" s="1"/>
  <c r="W645" i="3"/>
  <c r="X645" i="3" s="1"/>
  <c r="Z732" i="3"/>
  <c r="W732" i="3"/>
  <c r="X732" i="3" s="1"/>
  <c r="Z741" i="3"/>
  <c r="W741" i="3"/>
  <c r="X741" i="3" s="1"/>
  <c r="Z751" i="3"/>
  <c r="W751" i="3"/>
  <c r="X751" i="3" s="1"/>
  <c r="Z806" i="3"/>
  <c r="W806" i="3"/>
  <c r="X806" i="3" s="1"/>
  <c r="Z822" i="3"/>
  <c r="W822" i="3"/>
  <c r="X822" i="3" s="1"/>
  <c r="Z842" i="3"/>
  <c r="W842" i="3"/>
  <c r="X842" i="3" s="1"/>
  <c r="Z955" i="3"/>
  <c r="W955" i="3"/>
  <c r="X955" i="3" s="1"/>
  <c r="Z1090" i="3"/>
  <c r="W1090" i="3"/>
  <c r="X1090" i="3" s="1"/>
  <c r="W1195" i="3"/>
  <c r="X1195" i="3" s="1"/>
  <c r="Z1195" i="3"/>
  <c r="Z644" i="3"/>
  <c r="W644" i="3"/>
  <c r="X644" i="3" s="1"/>
  <c r="W647" i="3"/>
  <c r="X647" i="3" s="1"/>
  <c r="Z647" i="3"/>
  <c r="Z653" i="3"/>
  <c r="Z662" i="3"/>
  <c r="Z675" i="3"/>
  <c r="W675" i="3"/>
  <c r="X675" i="3" s="1"/>
  <c r="W743" i="3"/>
  <c r="X743" i="3" s="1"/>
  <c r="Z743" i="3"/>
  <c r="Z745" i="3"/>
  <c r="W745" i="3"/>
  <c r="X745" i="3" s="1"/>
  <c r="Z753" i="3"/>
  <c r="W753" i="3"/>
  <c r="X753" i="3" s="1"/>
  <c r="Z766" i="3"/>
  <c r="W766" i="3"/>
  <c r="X766" i="3" s="1"/>
  <c r="W770" i="3"/>
  <c r="X770" i="3" s="1"/>
  <c r="Z770" i="3"/>
  <c r="W777" i="3"/>
  <c r="X777" i="3" s="1"/>
  <c r="Z777" i="3"/>
  <c r="Z802" i="3"/>
  <c r="Z808" i="3"/>
  <c r="W808" i="3"/>
  <c r="X808" i="3" s="1"/>
  <c r="Z818" i="3"/>
  <c r="Z824" i="3"/>
  <c r="W824" i="3"/>
  <c r="X824" i="3" s="1"/>
  <c r="Z848" i="3"/>
  <c r="W848" i="3"/>
  <c r="X848" i="3" s="1"/>
  <c r="Z893" i="3"/>
  <c r="W893" i="3"/>
  <c r="X893" i="3" s="1"/>
  <c r="Z900" i="3"/>
  <c r="W900" i="3"/>
  <c r="X900" i="3" s="1"/>
  <c r="Z902" i="3"/>
  <c r="W902" i="3"/>
  <c r="X902" i="3" s="1"/>
  <c r="Z957" i="3"/>
  <c r="W957" i="3"/>
  <c r="X957" i="3" s="1"/>
  <c r="Z959" i="3"/>
  <c r="W959" i="3"/>
  <c r="X959" i="3" s="1"/>
  <c r="Z548" i="3"/>
  <c r="W584" i="3"/>
  <c r="X584" i="3" s="1"/>
  <c r="Z610" i="3"/>
  <c r="Z612" i="3"/>
  <c r="W612" i="3"/>
  <c r="X612" i="3" s="1"/>
  <c r="W664" i="3"/>
  <c r="X664" i="3" s="1"/>
  <c r="Z678" i="3"/>
  <c r="Z730" i="3"/>
  <c r="W730" i="3"/>
  <c r="X730" i="3" s="1"/>
  <c r="W811" i="3"/>
  <c r="X811" i="3" s="1"/>
  <c r="Z811" i="3"/>
  <c r="Z815" i="3"/>
  <c r="W815" i="3"/>
  <c r="X815" i="3" s="1"/>
  <c r="Z867" i="3"/>
  <c r="W867" i="3"/>
  <c r="X867" i="3" s="1"/>
  <c r="W869" i="3"/>
  <c r="X869" i="3" s="1"/>
  <c r="Z869" i="3"/>
  <c r="W917" i="3"/>
  <c r="X917" i="3" s="1"/>
  <c r="Z917" i="3"/>
  <c r="Z1006" i="3"/>
  <c r="W1006" i="3"/>
  <c r="X1006" i="3" s="1"/>
  <c r="W583" i="3"/>
  <c r="X583" i="3" s="1"/>
  <c r="Z583" i="3"/>
  <c r="W615" i="3"/>
  <c r="X615" i="3" s="1"/>
  <c r="Z615" i="3"/>
  <c r="W695" i="3"/>
  <c r="X695" i="3" s="1"/>
  <c r="Z695" i="3"/>
  <c r="W706" i="3"/>
  <c r="X706" i="3" s="1"/>
  <c r="Z706" i="3"/>
  <c r="Z725" i="3"/>
  <c r="W725" i="3"/>
  <c r="X725" i="3" s="1"/>
  <c r="Z790" i="3"/>
  <c r="W790" i="3"/>
  <c r="X790" i="3" s="1"/>
  <c r="Z792" i="3"/>
  <c r="W792" i="3"/>
  <c r="X792" i="3" s="1"/>
  <c r="Z804" i="3"/>
  <c r="W804" i="3"/>
  <c r="X804" i="3" s="1"/>
  <c r="W536" i="3"/>
  <c r="X536" i="3" s="1"/>
  <c r="W547" i="3"/>
  <c r="X547" i="3" s="1"/>
  <c r="W576" i="3"/>
  <c r="X576" i="3" s="1"/>
  <c r="Z736" i="3"/>
  <c r="W736" i="3"/>
  <c r="X736" i="3" s="1"/>
  <c r="W786" i="3"/>
  <c r="X786" i="3" s="1"/>
  <c r="Z786" i="3"/>
  <c r="Z835" i="3"/>
  <c r="W835" i="3"/>
  <c r="X835" i="3" s="1"/>
  <c r="Z884" i="3"/>
  <c r="W884" i="3"/>
  <c r="X884" i="3" s="1"/>
  <c r="Z888" i="3"/>
  <c r="W888" i="3"/>
  <c r="X888" i="3" s="1"/>
  <c r="Z929" i="3"/>
  <c r="W929" i="3"/>
  <c r="X929" i="3" s="1"/>
  <c r="Z950" i="3"/>
  <c r="W950" i="3"/>
  <c r="X950" i="3" s="1"/>
  <c r="Z982" i="3"/>
  <c r="W982" i="3"/>
  <c r="X982" i="3" s="1"/>
  <c r="Z1024" i="3"/>
  <c r="W1024" i="3"/>
  <c r="X1024" i="3" s="1"/>
  <c r="Z1186" i="3"/>
  <c r="W1186" i="3"/>
  <c r="X1186" i="3" s="1"/>
  <c r="W597" i="3"/>
  <c r="X597" i="3" s="1"/>
  <c r="W609" i="3"/>
  <c r="X609" i="3" s="1"/>
  <c r="Z627" i="3"/>
  <c r="W627" i="3"/>
  <c r="X627" i="3" s="1"/>
  <c r="Z655" i="3"/>
  <c r="Z708" i="3"/>
  <c r="W708" i="3"/>
  <c r="X708" i="3" s="1"/>
  <c r="Z817" i="3"/>
  <c r="W817" i="3"/>
  <c r="X817" i="3" s="1"/>
  <c r="Z826" i="3"/>
  <c r="W826" i="3"/>
  <c r="X826" i="3" s="1"/>
  <c r="W895" i="3"/>
  <c r="X895" i="3" s="1"/>
  <c r="Z923" i="3"/>
  <c r="W923" i="3"/>
  <c r="X923" i="3" s="1"/>
  <c r="Z925" i="3"/>
  <c r="W925" i="3"/>
  <c r="X925" i="3" s="1"/>
  <c r="W1015" i="3"/>
  <c r="X1015" i="3" s="1"/>
  <c r="Z1015" i="3"/>
  <c r="Z1126" i="3"/>
  <c r="W1126" i="3"/>
  <c r="X1126" i="3" s="1"/>
  <c r="W565" i="3"/>
  <c r="X565" i="3" s="1"/>
  <c r="W572" i="3"/>
  <c r="X572" i="3" s="1"/>
  <c r="Z580" i="3"/>
  <c r="Z594" i="3"/>
  <c r="Z596" i="3"/>
  <c r="W596" i="3"/>
  <c r="X596" i="3" s="1"/>
  <c r="Z621" i="3"/>
  <c r="W649" i="3"/>
  <c r="X649" i="3" s="1"/>
  <c r="W652" i="3"/>
  <c r="X652" i="3" s="1"/>
  <c r="Z660" i="3"/>
  <c r="W660" i="3"/>
  <c r="X660" i="3" s="1"/>
  <c r="W663" i="3"/>
  <c r="X663" i="3" s="1"/>
  <c r="Z663" i="3"/>
  <c r="W677" i="3"/>
  <c r="X677" i="3" s="1"/>
  <c r="Z718" i="3"/>
  <c r="W718" i="3"/>
  <c r="X718" i="3" s="1"/>
  <c r="W754" i="3"/>
  <c r="X754" i="3" s="1"/>
  <c r="Z754" i="3"/>
  <c r="Z756" i="3"/>
  <c r="W756" i="3"/>
  <c r="X756" i="3" s="1"/>
  <c r="Z774" i="3"/>
  <c r="W774" i="3"/>
  <c r="X774" i="3" s="1"/>
  <c r="Z783" i="3"/>
  <c r="W783" i="3"/>
  <c r="X783" i="3" s="1"/>
  <c r="Z819" i="3"/>
  <c r="W819" i="3"/>
  <c r="X819" i="3" s="1"/>
  <c r="W828" i="3"/>
  <c r="X828" i="3" s="1"/>
  <c r="Z828" i="3"/>
  <c r="Z943" i="3"/>
  <c r="W943" i="3"/>
  <c r="X943" i="3" s="1"/>
  <c r="W471" i="3"/>
  <c r="X471" i="3" s="1"/>
  <c r="Z471" i="3"/>
  <c r="W487" i="3"/>
  <c r="X487" i="3" s="1"/>
  <c r="Z487" i="3"/>
  <c r="W503" i="3"/>
  <c r="X503" i="3" s="1"/>
  <c r="Z503" i="3"/>
  <c r="W519" i="3"/>
  <c r="X519" i="3" s="1"/>
  <c r="Z519" i="3"/>
  <c r="Z630" i="3"/>
  <c r="Z671" i="3"/>
  <c r="W679" i="3"/>
  <c r="X679" i="3" s="1"/>
  <c r="Z679" i="3"/>
  <c r="Z705" i="3"/>
  <c r="W705" i="3"/>
  <c r="X705" i="3" s="1"/>
  <c r="Z772" i="3"/>
  <c r="W772" i="3"/>
  <c r="X772" i="3" s="1"/>
  <c r="Z781" i="3"/>
  <c r="W781" i="3"/>
  <c r="X781" i="3" s="1"/>
  <c r="W796" i="3"/>
  <c r="X796" i="3" s="1"/>
  <c r="Z796" i="3"/>
  <c r="W873" i="3"/>
  <c r="X873" i="3" s="1"/>
  <c r="Z873" i="3"/>
  <c r="W875" i="3"/>
  <c r="X875" i="3" s="1"/>
  <c r="Z875" i="3"/>
  <c r="Z939" i="3"/>
  <c r="W939" i="3"/>
  <c r="X939" i="3" s="1"/>
  <c r="Z941" i="3"/>
  <c r="W941" i="3"/>
  <c r="X941" i="3" s="1"/>
  <c r="W599" i="3"/>
  <c r="X599" i="3" s="1"/>
  <c r="Z599" i="3"/>
  <c r="Z676" i="3"/>
  <c r="W676" i="3"/>
  <c r="X676" i="3" s="1"/>
  <c r="W689" i="3"/>
  <c r="X689" i="3" s="1"/>
  <c r="Z689" i="3"/>
  <c r="Z767" i="3"/>
  <c r="W767" i="3"/>
  <c r="X767" i="3" s="1"/>
  <c r="W801" i="3"/>
  <c r="X801" i="3" s="1"/>
  <c r="W807" i="3"/>
  <c r="X807" i="3" s="1"/>
  <c r="Z807" i="3"/>
  <c r="W841" i="3"/>
  <c r="X841" i="3" s="1"/>
  <c r="Z841" i="3"/>
  <c r="Z965" i="3"/>
  <c r="W965" i="3"/>
  <c r="X965" i="3" s="1"/>
  <c r="Z1159" i="3"/>
  <c r="W1159" i="3"/>
  <c r="X1159" i="3" s="1"/>
  <c r="W575" i="3"/>
  <c r="X575" i="3" s="1"/>
  <c r="W593" i="3"/>
  <c r="X593" i="3" s="1"/>
  <c r="W605" i="3"/>
  <c r="X605" i="3" s="1"/>
  <c r="W700" i="3"/>
  <c r="X700" i="3" s="1"/>
  <c r="W715" i="3"/>
  <c r="X715" i="3" s="1"/>
  <c r="Z715" i="3"/>
  <c r="Z722" i="3"/>
  <c r="W738" i="3"/>
  <c r="X738" i="3" s="1"/>
  <c r="Z738" i="3"/>
  <c r="Z744" i="3"/>
  <c r="W744" i="3"/>
  <c r="X744" i="3" s="1"/>
  <c r="Z761" i="3"/>
  <c r="Z845" i="3"/>
  <c r="W845" i="3"/>
  <c r="X845" i="3" s="1"/>
  <c r="Z847" i="3"/>
  <c r="W847" i="3"/>
  <c r="X847" i="3" s="1"/>
  <c r="Z854" i="3"/>
  <c r="W854" i="3"/>
  <c r="X854" i="3" s="1"/>
  <c r="Z877" i="3"/>
  <c r="W877" i="3"/>
  <c r="X877" i="3" s="1"/>
  <c r="Z881" i="3"/>
  <c r="W881" i="3"/>
  <c r="X881" i="3" s="1"/>
  <c r="Z918" i="3"/>
  <c r="W918" i="3"/>
  <c r="X918" i="3" s="1"/>
  <c r="Z971" i="3"/>
  <c r="W971" i="3"/>
  <c r="X971" i="3" s="1"/>
  <c r="Z973" i="3"/>
  <c r="W973" i="3"/>
  <c r="X973" i="3" s="1"/>
  <c r="Z977" i="3"/>
  <c r="W977" i="3"/>
  <c r="X977" i="3" s="1"/>
  <c r="W1091" i="3"/>
  <c r="X1091" i="3" s="1"/>
  <c r="Z1091" i="3"/>
  <c r="Z691" i="3"/>
  <c r="W691" i="3"/>
  <c r="X691" i="3" s="1"/>
  <c r="W694" i="3"/>
  <c r="X694" i="3" s="1"/>
  <c r="Z694" i="3"/>
  <c r="Z717" i="3"/>
  <c r="W717" i="3"/>
  <c r="X717" i="3" s="1"/>
  <c r="W763" i="3"/>
  <c r="X763" i="3" s="1"/>
  <c r="Z763" i="3"/>
  <c r="W892" i="3"/>
  <c r="X892" i="3" s="1"/>
  <c r="Z892" i="3"/>
  <c r="Z916" i="3"/>
  <c r="W916" i="3"/>
  <c r="X916" i="3" s="1"/>
  <c r="Z992" i="3"/>
  <c r="W992" i="3"/>
  <c r="X992" i="3" s="1"/>
  <c r="Z1087" i="3"/>
  <c r="W1087" i="3"/>
  <c r="X1087" i="3" s="1"/>
  <c r="Z1106" i="3"/>
  <c r="W1106" i="3"/>
  <c r="X1106" i="3" s="1"/>
  <c r="Z623" i="3"/>
  <c r="W629" i="3"/>
  <c r="X629" i="3" s="1"/>
  <c r="W707" i="3"/>
  <c r="X707" i="3" s="1"/>
  <c r="Z724" i="3"/>
  <c r="W776" i="3"/>
  <c r="X776" i="3" s="1"/>
  <c r="W834" i="3"/>
  <c r="X834" i="3" s="1"/>
  <c r="Z834" i="3"/>
  <c r="Z836" i="3"/>
  <c r="W836" i="3"/>
  <c r="X836" i="3" s="1"/>
  <c r="W1141" i="3"/>
  <c r="X1141" i="3" s="1"/>
  <c r="Z1141" i="3"/>
  <c r="Z626" i="3"/>
  <c r="Z628" i="3"/>
  <c r="W628" i="3"/>
  <c r="X628" i="3" s="1"/>
  <c r="Z637" i="3"/>
  <c r="Z646" i="3"/>
  <c r="W719" i="3"/>
  <c r="X719" i="3" s="1"/>
  <c r="Z719" i="3"/>
  <c r="Z728" i="3"/>
  <c r="W728" i="3"/>
  <c r="X728" i="3" s="1"/>
  <c r="Z731" i="3"/>
  <c r="W742" i="3"/>
  <c r="X742" i="3" s="1"/>
  <c r="W769" i="3"/>
  <c r="X769" i="3" s="1"/>
  <c r="W780" i="3"/>
  <c r="X780" i="3" s="1"/>
  <c r="Z780" i="3"/>
  <c r="W793" i="3"/>
  <c r="X793" i="3" s="1"/>
  <c r="Z793" i="3"/>
  <c r="Z805" i="3"/>
  <c r="Z821" i="3"/>
  <c r="Z838" i="3"/>
  <c r="W838" i="3"/>
  <c r="X838" i="3" s="1"/>
  <c r="W852" i="3"/>
  <c r="X852" i="3" s="1"/>
  <c r="Z870" i="3"/>
  <c r="W870" i="3"/>
  <c r="X870" i="3" s="1"/>
  <c r="W905" i="3"/>
  <c r="X905" i="3" s="1"/>
  <c r="Z905" i="3"/>
  <c r="Z934" i="3"/>
  <c r="W934" i="3"/>
  <c r="X934" i="3" s="1"/>
  <c r="Z1174" i="3"/>
  <c r="W1174" i="3"/>
  <c r="X1174" i="3" s="1"/>
  <c r="W648" i="3"/>
  <c r="X648" i="3" s="1"/>
  <c r="Z665" i="3"/>
  <c r="W686" i="3"/>
  <c r="X686" i="3" s="1"/>
  <c r="Z696" i="3"/>
  <c r="W696" i="3"/>
  <c r="X696" i="3" s="1"/>
  <c r="Z721" i="3"/>
  <c r="W721" i="3"/>
  <c r="X721" i="3" s="1"/>
  <c r="W771" i="3"/>
  <c r="X771" i="3" s="1"/>
  <c r="W827" i="3"/>
  <c r="X827" i="3" s="1"/>
  <c r="Z827" i="3"/>
  <c r="Z843" i="3"/>
  <c r="W889" i="3"/>
  <c r="X889" i="3" s="1"/>
  <c r="Z889" i="3"/>
  <c r="Z901" i="3"/>
  <c r="Z911" i="3"/>
  <c r="W911" i="3"/>
  <c r="X911" i="3" s="1"/>
  <c r="W964" i="3"/>
  <c r="X964" i="3" s="1"/>
  <c r="Z964" i="3"/>
  <c r="Z966" i="3"/>
  <c r="W966" i="3"/>
  <c r="X966" i="3" s="1"/>
  <c r="Z996" i="3"/>
  <c r="W996" i="3"/>
  <c r="X996" i="3" s="1"/>
  <c r="Z1289" i="3"/>
  <c r="W1289" i="3"/>
  <c r="X1289" i="3" s="1"/>
  <c r="W924" i="3"/>
  <c r="X924" i="3" s="1"/>
  <c r="Z924" i="3"/>
  <c r="W972" i="3"/>
  <c r="X972" i="3" s="1"/>
  <c r="Z972" i="3"/>
  <c r="Z1010" i="3"/>
  <c r="W1010" i="3"/>
  <c r="X1010" i="3" s="1"/>
  <c r="Z1094" i="3"/>
  <c r="W1094" i="3"/>
  <c r="X1094" i="3" s="1"/>
  <c r="Z1170" i="3"/>
  <c r="W1170" i="3"/>
  <c r="X1170" i="3" s="1"/>
  <c r="Z1175" i="3"/>
  <c r="W1175" i="3"/>
  <c r="X1175" i="3" s="1"/>
  <c r="Z1179" i="3"/>
  <c r="W1179" i="3"/>
  <c r="X1179" i="3" s="1"/>
  <c r="Z1184" i="3"/>
  <c r="W1184" i="3"/>
  <c r="X1184" i="3" s="1"/>
  <c r="Z1191" i="3"/>
  <c r="W1191" i="3"/>
  <c r="X1191" i="3" s="1"/>
  <c r="W1275" i="3"/>
  <c r="X1275" i="3" s="1"/>
  <c r="Z1275" i="3"/>
  <c r="Z785" i="3"/>
  <c r="Z791" i="3"/>
  <c r="Z814" i="3"/>
  <c r="W858" i="3"/>
  <c r="X858" i="3" s="1"/>
  <c r="W908" i="3"/>
  <c r="X908" i="3" s="1"/>
  <c r="Z908" i="3"/>
  <c r="Z926" i="3"/>
  <c r="W926" i="3"/>
  <c r="X926" i="3" s="1"/>
  <c r="Z937" i="3"/>
  <c r="W952" i="3"/>
  <c r="X952" i="3" s="1"/>
  <c r="Z954" i="3"/>
  <c r="W954" i="3"/>
  <c r="X954" i="3" s="1"/>
  <c r="Z974" i="3"/>
  <c r="W974" i="3"/>
  <c r="X974" i="3" s="1"/>
  <c r="Z985" i="3"/>
  <c r="Z1030" i="3"/>
  <c r="W1030" i="3"/>
  <c r="X1030" i="3" s="1"/>
  <c r="Z1039" i="3"/>
  <c r="W1039" i="3"/>
  <c r="X1039" i="3" s="1"/>
  <c r="W1072" i="3"/>
  <c r="X1072" i="3" s="1"/>
  <c r="Z1072" i="3"/>
  <c r="W1166" i="3"/>
  <c r="X1166" i="3" s="1"/>
  <c r="Z1193" i="3"/>
  <c r="W1193" i="3"/>
  <c r="X1193" i="3" s="1"/>
  <c r="W1227" i="3"/>
  <c r="X1227" i="3" s="1"/>
  <c r="Z1227" i="3"/>
  <c r="Z1277" i="3"/>
  <c r="W1277" i="3"/>
  <c r="X1277" i="3" s="1"/>
  <c r="Z894" i="3"/>
  <c r="W894" i="3"/>
  <c r="X894" i="3" s="1"/>
  <c r="Z932" i="3"/>
  <c r="Z987" i="3"/>
  <c r="W987" i="3"/>
  <c r="X987" i="3" s="1"/>
  <c r="Z1005" i="3"/>
  <c r="W1005" i="3"/>
  <c r="X1005" i="3" s="1"/>
  <c r="Z1012" i="3"/>
  <c r="W1012" i="3"/>
  <c r="X1012" i="3" s="1"/>
  <c r="Z1028" i="3"/>
  <c r="W1028" i="3"/>
  <c r="X1028" i="3" s="1"/>
  <c r="Z1048" i="3"/>
  <c r="W1048" i="3"/>
  <c r="X1048" i="3" s="1"/>
  <c r="Z1055" i="3"/>
  <c r="W1055" i="3"/>
  <c r="X1055" i="3" s="1"/>
  <c r="Z1082" i="3"/>
  <c r="W1082" i="3"/>
  <c r="X1082" i="3" s="1"/>
  <c r="Z1115" i="3"/>
  <c r="W1115" i="3"/>
  <c r="X1115" i="3" s="1"/>
  <c r="Z1131" i="3"/>
  <c r="W1131" i="3"/>
  <c r="X1131" i="3" s="1"/>
  <c r="Z1136" i="3"/>
  <c r="W1136" i="3"/>
  <c r="X1136" i="3" s="1"/>
  <c r="Z1143" i="3"/>
  <c r="W1143" i="3"/>
  <c r="X1143" i="3" s="1"/>
  <c r="Z1177" i="3"/>
  <c r="W1177" i="3"/>
  <c r="X1177" i="3" s="1"/>
  <c r="Z1210" i="3"/>
  <c r="W1210" i="3"/>
  <c r="X1210" i="3" s="1"/>
  <c r="Z1249" i="3"/>
  <c r="W1249" i="3"/>
  <c r="X1249" i="3" s="1"/>
  <c r="W860" i="3"/>
  <c r="X860" i="3" s="1"/>
  <c r="Z860" i="3"/>
  <c r="Z910" i="3"/>
  <c r="W910" i="3"/>
  <c r="X910" i="3" s="1"/>
  <c r="Z1019" i="3"/>
  <c r="W1019" i="3"/>
  <c r="X1019" i="3" s="1"/>
  <c r="Z1046" i="3"/>
  <c r="W1046" i="3"/>
  <c r="X1046" i="3" s="1"/>
  <c r="W1107" i="3"/>
  <c r="X1107" i="3" s="1"/>
  <c r="Z1107" i="3"/>
  <c r="W1129" i="3"/>
  <c r="X1129" i="3" s="1"/>
  <c r="Z1223" i="3"/>
  <c r="W1223" i="3"/>
  <c r="X1223" i="3" s="1"/>
  <c r="Z1225" i="3"/>
  <c r="W1225" i="3"/>
  <c r="X1225" i="3" s="1"/>
  <c r="Z1244" i="3"/>
  <c r="W1244" i="3"/>
  <c r="X1244" i="3" s="1"/>
  <c r="W1311" i="3"/>
  <c r="X1311" i="3" s="1"/>
  <c r="Z1311" i="3"/>
  <c r="Z1342" i="3"/>
  <c r="W1342" i="3"/>
  <c r="X1342" i="3" s="1"/>
  <c r="Z949" i="3"/>
  <c r="W949" i="3"/>
  <c r="X949" i="3" s="1"/>
  <c r="Z1000" i="3"/>
  <c r="W1000" i="3"/>
  <c r="X1000" i="3" s="1"/>
  <c r="Z1014" i="3"/>
  <c r="W1014" i="3"/>
  <c r="X1014" i="3" s="1"/>
  <c r="Z1023" i="3"/>
  <c r="W1023" i="3"/>
  <c r="X1023" i="3" s="1"/>
  <c r="W1093" i="3"/>
  <c r="X1093" i="3" s="1"/>
  <c r="Z1093" i="3"/>
  <c r="Z1111" i="3"/>
  <c r="W1111" i="3"/>
  <c r="X1111" i="3" s="1"/>
  <c r="Z1147" i="3"/>
  <c r="W1147" i="3"/>
  <c r="X1147" i="3" s="1"/>
  <c r="W1154" i="3"/>
  <c r="X1154" i="3" s="1"/>
  <c r="Z1165" i="3"/>
  <c r="W1165" i="3"/>
  <c r="X1165" i="3" s="1"/>
  <c r="W844" i="3"/>
  <c r="X844" i="3" s="1"/>
  <c r="Z844" i="3"/>
  <c r="W956" i="3"/>
  <c r="X956" i="3" s="1"/>
  <c r="Z956" i="3"/>
  <c r="Z991" i="3"/>
  <c r="W991" i="3"/>
  <c r="X991" i="3" s="1"/>
  <c r="Z1021" i="3"/>
  <c r="W1021" i="3"/>
  <c r="X1021" i="3" s="1"/>
  <c r="Z1034" i="3"/>
  <c r="W1034" i="3"/>
  <c r="X1034" i="3" s="1"/>
  <c r="Z1065" i="3"/>
  <c r="W1065" i="3"/>
  <c r="X1065" i="3" s="1"/>
  <c r="Z1113" i="3"/>
  <c r="W1113" i="3"/>
  <c r="X1113" i="3" s="1"/>
  <c r="Z1149" i="3"/>
  <c r="W1149" i="3"/>
  <c r="X1149" i="3" s="1"/>
  <c r="W1203" i="3"/>
  <c r="X1203" i="3" s="1"/>
  <c r="Z1203" i="3"/>
  <c r="Z1218" i="3"/>
  <c r="W1218" i="3"/>
  <c r="X1218" i="3" s="1"/>
  <c r="W1323" i="3"/>
  <c r="X1323" i="3" s="1"/>
  <c r="Z1323" i="3"/>
  <c r="W883" i="3"/>
  <c r="X883" i="3" s="1"/>
  <c r="W931" i="3"/>
  <c r="X931" i="3" s="1"/>
  <c r="W936" i="3"/>
  <c r="X936" i="3" s="1"/>
  <c r="Z938" i="3"/>
  <c r="W938" i="3"/>
  <c r="X938" i="3" s="1"/>
  <c r="Z958" i="3"/>
  <c r="W958" i="3"/>
  <c r="X958" i="3" s="1"/>
  <c r="Z986" i="3"/>
  <c r="W986" i="3"/>
  <c r="X986" i="3" s="1"/>
  <c r="Z1058" i="3"/>
  <c r="W1058" i="3"/>
  <c r="X1058" i="3" s="1"/>
  <c r="Z1095" i="3"/>
  <c r="W1095" i="3"/>
  <c r="X1095" i="3" s="1"/>
  <c r="W1104" i="3"/>
  <c r="X1104" i="3" s="1"/>
  <c r="Z1104" i="3"/>
  <c r="W1119" i="3"/>
  <c r="X1119" i="3" s="1"/>
  <c r="Z1119" i="3"/>
  <c r="Z1121" i="3"/>
  <c r="W1121" i="3"/>
  <c r="X1121" i="3" s="1"/>
  <c r="W1123" i="3"/>
  <c r="X1123" i="3" s="1"/>
  <c r="Z1123" i="3"/>
  <c r="Z1145" i="3"/>
  <c r="Z1163" i="3"/>
  <c r="W1235" i="3"/>
  <c r="X1235" i="3" s="1"/>
  <c r="Z1235" i="3"/>
  <c r="W812" i="3"/>
  <c r="X812" i="3" s="1"/>
  <c r="Z812" i="3"/>
  <c r="W880" i="3"/>
  <c r="X880" i="3" s="1"/>
  <c r="Z921" i="3"/>
  <c r="W928" i="3"/>
  <c r="X928" i="3" s="1"/>
  <c r="Z951" i="3"/>
  <c r="Z969" i="3"/>
  <c r="Z1007" i="3"/>
  <c r="Z1009" i="3"/>
  <c r="W1009" i="3"/>
  <c r="X1009" i="3" s="1"/>
  <c r="W1027" i="3"/>
  <c r="X1027" i="3" s="1"/>
  <c r="Z1027" i="3"/>
  <c r="W1056" i="3"/>
  <c r="X1056" i="3" s="1"/>
  <c r="Z1056" i="3"/>
  <c r="Z1063" i="3"/>
  <c r="Z1069" i="3"/>
  <c r="W1069" i="3"/>
  <c r="X1069" i="3" s="1"/>
  <c r="Z1079" i="3"/>
  <c r="W1079" i="3"/>
  <c r="X1079" i="3" s="1"/>
  <c r="Z1099" i="3"/>
  <c r="W1099" i="3"/>
  <c r="X1099" i="3" s="1"/>
  <c r="Z1117" i="3"/>
  <c r="Z1255" i="3"/>
  <c r="W1255" i="3"/>
  <c r="X1255" i="3" s="1"/>
  <c r="Z993" i="3"/>
  <c r="W995" i="3"/>
  <c r="X995" i="3" s="1"/>
  <c r="Z995" i="3"/>
  <c r="Z1060" i="3"/>
  <c r="W1060" i="3"/>
  <c r="X1060" i="3" s="1"/>
  <c r="Z1142" i="3"/>
  <c r="W1142" i="3"/>
  <c r="X1142" i="3" s="1"/>
  <c r="Z1153" i="3"/>
  <c r="W1153" i="3"/>
  <c r="X1153" i="3" s="1"/>
  <c r="Z1169" i="3"/>
  <c r="W1169" i="3"/>
  <c r="X1169" i="3" s="1"/>
  <c r="Z1194" i="3"/>
  <c r="W1194" i="3"/>
  <c r="X1194" i="3" s="1"/>
  <c r="Z933" i="3"/>
  <c r="W933" i="3"/>
  <c r="X933" i="3" s="1"/>
  <c r="Z981" i="3"/>
  <c r="W981" i="3"/>
  <c r="X981" i="3" s="1"/>
  <c r="W988" i="3"/>
  <c r="X988" i="3" s="1"/>
  <c r="Z988" i="3"/>
  <c r="Z1038" i="3"/>
  <c r="W1038" i="3"/>
  <c r="X1038" i="3" s="1"/>
  <c r="Z1071" i="3"/>
  <c r="W1071" i="3"/>
  <c r="X1071" i="3" s="1"/>
  <c r="Z1076" i="3"/>
  <c r="W1076" i="3"/>
  <c r="X1076" i="3" s="1"/>
  <c r="W1097" i="3"/>
  <c r="X1097" i="3" s="1"/>
  <c r="W1211" i="3"/>
  <c r="X1211" i="3" s="1"/>
  <c r="Z1211" i="3"/>
  <c r="Z1263" i="3"/>
  <c r="W1263" i="3"/>
  <c r="X1263" i="3" s="1"/>
  <c r="Z1374" i="3"/>
  <c r="W1374" i="3"/>
  <c r="X1374" i="3" s="1"/>
  <c r="W856" i="3"/>
  <c r="X856" i="3" s="1"/>
  <c r="Z907" i="3"/>
  <c r="W907" i="3"/>
  <c r="X907" i="3" s="1"/>
  <c r="W940" i="3"/>
  <c r="X940" i="3" s="1"/>
  <c r="Z940" i="3"/>
  <c r="Z990" i="3"/>
  <c r="W990" i="3"/>
  <c r="X990" i="3" s="1"/>
  <c r="Z1004" i="3"/>
  <c r="W1004" i="3"/>
  <c r="X1004" i="3" s="1"/>
  <c r="Z1018" i="3"/>
  <c r="W1018" i="3"/>
  <c r="X1018" i="3" s="1"/>
  <c r="W1031" i="3"/>
  <c r="X1031" i="3" s="1"/>
  <c r="Z1031" i="3"/>
  <c r="Z1062" i="3"/>
  <c r="W1062" i="3"/>
  <c r="X1062" i="3" s="1"/>
  <c r="Z1083" i="3"/>
  <c r="W1083" i="3"/>
  <c r="X1083" i="3" s="1"/>
  <c r="Z1144" i="3"/>
  <c r="W1144" i="3"/>
  <c r="X1144" i="3" s="1"/>
  <c r="W1151" i="3"/>
  <c r="X1151" i="3" s="1"/>
  <c r="Z1151" i="3"/>
  <c r="Z1207" i="3"/>
  <c r="W1207" i="3"/>
  <c r="X1207" i="3" s="1"/>
  <c r="Z1310" i="3"/>
  <c r="W1310" i="3"/>
  <c r="X1310" i="3" s="1"/>
  <c r="Z942" i="3"/>
  <c r="W942" i="3"/>
  <c r="X942" i="3" s="1"/>
  <c r="W1047" i="3"/>
  <c r="X1047" i="3" s="1"/>
  <c r="Z1047" i="3"/>
  <c r="Z1085" i="3"/>
  <c r="W1085" i="3"/>
  <c r="X1085" i="3" s="1"/>
  <c r="Z1103" i="3"/>
  <c r="W1103" i="3"/>
  <c r="X1103" i="3" s="1"/>
  <c r="Z1110" i="3"/>
  <c r="W1110" i="3"/>
  <c r="X1110" i="3" s="1"/>
  <c r="Z1209" i="3"/>
  <c r="W1209" i="3"/>
  <c r="X1209" i="3" s="1"/>
  <c r="Z1239" i="3"/>
  <c r="W1239" i="3"/>
  <c r="X1239" i="3" s="1"/>
  <c r="Z1241" i="3"/>
  <c r="W1241" i="3"/>
  <c r="X1241" i="3" s="1"/>
  <c r="Z809" i="3"/>
  <c r="W840" i="3"/>
  <c r="X840" i="3" s="1"/>
  <c r="Z850" i="3"/>
  <c r="Z853" i="3"/>
  <c r="W876" i="3"/>
  <c r="X876" i="3" s="1"/>
  <c r="Z876" i="3"/>
  <c r="W879" i="3"/>
  <c r="X879" i="3" s="1"/>
  <c r="W904" i="3"/>
  <c r="X904" i="3" s="1"/>
  <c r="W920" i="3"/>
  <c r="X920" i="3" s="1"/>
  <c r="Z922" i="3"/>
  <c r="W922" i="3"/>
  <c r="X922" i="3" s="1"/>
  <c r="Z935" i="3"/>
  <c r="W960" i="3"/>
  <c r="X960" i="3" s="1"/>
  <c r="W968" i="3"/>
  <c r="X968" i="3" s="1"/>
  <c r="Z970" i="3"/>
  <c r="W970" i="3"/>
  <c r="X970" i="3" s="1"/>
  <c r="Z983" i="3"/>
  <c r="Z1022" i="3"/>
  <c r="W1022" i="3"/>
  <c r="X1022" i="3" s="1"/>
  <c r="W1040" i="3"/>
  <c r="X1040" i="3" s="1"/>
  <c r="Z1042" i="3"/>
  <c r="W1042" i="3"/>
  <c r="X1042" i="3" s="1"/>
  <c r="Z1101" i="3"/>
  <c r="Z1202" i="3"/>
  <c r="W1202" i="3"/>
  <c r="X1202" i="3" s="1"/>
  <c r="Z747" i="3"/>
  <c r="Z885" i="3"/>
  <c r="Z906" i="3"/>
  <c r="W906" i="3"/>
  <c r="X906" i="3" s="1"/>
  <c r="W927" i="3"/>
  <c r="X927" i="3" s="1"/>
  <c r="Z948" i="3"/>
  <c r="W975" i="3"/>
  <c r="X975" i="3" s="1"/>
  <c r="Z999" i="3"/>
  <c r="W999" i="3"/>
  <c r="X999" i="3" s="1"/>
  <c r="Z1029" i="3"/>
  <c r="Z1073" i="3"/>
  <c r="W1073" i="3"/>
  <c r="X1073" i="3" s="1"/>
  <c r="Z1122" i="3"/>
  <c r="W1122" i="3"/>
  <c r="X1122" i="3" s="1"/>
  <c r="Z1234" i="3"/>
  <c r="W1234" i="3"/>
  <c r="X1234" i="3" s="1"/>
  <c r="Z727" i="3"/>
  <c r="W764" i="3"/>
  <c r="X764" i="3" s="1"/>
  <c r="Z779" i="3"/>
  <c r="Z837" i="3"/>
  <c r="Z859" i="3"/>
  <c r="Z878" i="3"/>
  <c r="W878" i="3"/>
  <c r="X878" i="3" s="1"/>
  <c r="Z882" i="3"/>
  <c r="W890" i="3"/>
  <c r="X890" i="3" s="1"/>
  <c r="Z930" i="3"/>
  <c r="Z978" i="3"/>
  <c r="Z1026" i="3"/>
  <c r="W1026" i="3"/>
  <c r="X1026" i="3" s="1"/>
  <c r="Z1096" i="3"/>
  <c r="W1096" i="3"/>
  <c r="X1096" i="3" s="1"/>
  <c r="Z1120" i="3"/>
  <c r="W1120" i="3"/>
  <c r="X1120" i="3" s="1"/>
  <c r="W1219" i="3"/>
  <c r="X1219" i="3" s="1"/>
  <c r="Z1219" i="3"/>
  <c r="Z1253" i="3"/>
  <c r="W1253" i="3"/>
  <c r="X1253" i="3" s="1"/>
  <c r="Z1267" i="3"/>
  <c r="W1267" i="3"/>
  <c r="X1267" i="3" s="1"/>
  <c r="Z1328" i="3"/>
  <c r="W1328" i="3"/>
  <c r="X1328" i="3" s="1"/>
  <c r="W1355" i="3"/>
  <c r="X1355" i="3" s="1"/>
  <c r="Z1355" i="3"/>
  <c r="W1387" i="3"/>
  <c r="X1387" i="3" s="1"/>
  <c r="Z1387" i="3"/>
  <c r="Z1421" i="3"/>
  <c r="W1421" i="3"/>
  <c r="X1421" i="3" s="1"/>
  <c r="W1431" i="3"/>
  <c r="X1431" i="3" s="1"/>
  <c r="Z1431" i="3"/>
  <c r="W1260" i="3"/>
  <c r="X1260" i="3" s="1"/>
  <c r="Z1317" i="3"/>
  <c r="W1317" i="3"/>
  <c r="X1317" i="3" s="1"/>
  <c r="W1419" i="3"/>
  <c r="X1419" i="3" s="1"/>
  <c r="Z1419" i="3"/>
  <c r="Z1429" i="3"/>
  <c r="W1429" i="3"/>
  <c r="X1429" i="3" s="1"/>
  <c r="Z1435" i="3"/>
  <c r="W1435" i="3"/>
  <c r="X1435" i="3" s="1"/>
  <c r="W1466" i="3"/>
  <c r="X1466" i="3" s="1"/>
  <c r="Z1466" i="3"/>
  <c r="Z1052" i="3"/>
  <c r="W1080" i="3"/>
  <c r="X1080" i="3" s="1"/>
  <c r="Z1197" i="3"/>
  <c r="Z1213" i="3"/>
  <c r="Z1229" i="3"/>
  <c r="W1306" i="3"/>
  <c r="X1306" i="3" s="1"/>
  <c r="W1319" i="3"/>
  <c r="X1319" i="3" s="1"/>
  <c r="Z1319" i="3"/>
  <c r="Z1335" i="3"/>
  <c r="Z1364" i="3"/>
  <c r="W1364" i="3"/>
  <c r="X1364" i="3" s="1"/>
  <c r="Z1373" i="3"/>
  <c r="W1373" i="3"/>
  <c r="X1373" i="3" s="1"/>
  <c r="Z1382" i="3"/>
  <c r="W1382" i="3"/>
  <c r="X1382" i="3" s="1"/>
  <c r="Z1403" i="3"/>
  <c r="W1427" i="3"/>
  <c r="X1427" i="3" s="1"/>
  <c r="Z1427" i="3"/>
  <c r="Z1474" i="3"/>
  <c r="W1474" i="3"/>
  <c r="X1474" i="3" s="1"/>
  <c r="Z1486" i="3"/>
  <c r="W1486" i="3"/>
  <c r="X1486" i="3" s="1"/>
  <c r="Z1542" i="3"/>
  <c r="W1542" i="3"/>
  <c r="X1542" i="3" s="1"/>
  <c r="W1226" i="3"/>
  <c r="X1226" i="3" s="1"/>
  <c r="Z1245" i="3"/>
  <c r="Z1262" i="3"/>
  <c r="W1262" i="3"/>
  <c r="X1262" i="3" s="1"/>
  <c r="Z1298" i="3"/>
  <c r="W1298" i="3"/>
  <c r="X1298" i="3" s="1"/>
  <c r="W1308" i="3"/>
  <c r="X1308" i="3" s="1"/>
  <c r="W1425" i="3"/>
  <c r="X1425" i="3" s="1"/>
  <c r="Z1425" i="3"/>
  <c r="Z1490" i="3"/>
  <c r="W1490" i="3"/>
  <c r="X1490" i="3" s="1"/>
  <c r="W1242" i="3"/>
  <c r="X1242" i="3" s="1"/>
  <c r="W1269" i="3"/>
  <c r="X1269" i="3" s="1"/>
  <c r="Z1271" i="3"/>
  <c r="W1271" i="3"/>
  <c r="X1271" i="3" s="1"/>
  <c r="W1293" i="3"/>
  <c r="X1293" i="3" s="1"/>
  <c r="W1303" i="3"/>
  <c r="X1303" i="3" s="1"/>
  <c r="Z1332" i="3"/>
  <c r="W1332" i="3"/>
  <c r="X1332" i="3" s="1"/>
  <c r="Z1334" i="3"/>
  <c r="W1334" i="3"/>
  <c r="X1334" i="3" s="1"/>
  <c r="Z1341" i="3"/>
  <c r="W1341" i="3"/>
  <c r="X1341" i="3" s="1"/>
  <c r="W1371" i="3"/>
  <c r="X1371" i="3" s="1"/>
  <c r="Z1371" i="3"/>
  <c r="Z1384" i="3"/>
  <c r="W1384" i="3"/>
  <c r="X1384" i="3" s="1"/>
  <c r="W1389" i="3"/>
  <c r="X1389" i="3" s="1"/>
  <c r="Z1414" i="3"/>
  <c r="W1414" i="3"/>
  <c r="X1414" i="3" s="1"/>
  <c r="W1437" i="3"/>
  <c r="X1437" i="3" s="1"/>
  <c r="Z1453" i="3"/>
  <c r="W1453" i="3"/>
  <c r="X1453" i="3" s="1"/>
  <c r="Z1168" i="3"/>
  <c r="W1168" i="3"/>
  <c r="X1168" i="3" s="1"/>
  <c r="W1259" i="3"/>
  <c r="X1259" i="3" s="1"/>
  <c r="Z1259" i="3"/>
  <c r="Z1305" i="3"/>
  <c r="W1305" i="3"/>
  <c r="X1305" i="3" s="1"/>
  <c r="W1344" i="3"/>
  <c r="X1344" i="3" s="1"/>
  <c r="Z1352" i="3"/>
  <c r="W1352" i="3"/>
  <c r="X1352" i="3" s="1"/>
  <c r="Z1443" i="3"/>
  <c r="W1443" i="3"/>
  <c r="X1443" i="3" s="1"/>
  <c r="Z1451" i="3"/>
  <c r="W1451" i="3"/>
  <c r="X1451" i="3" s="1"/>
  <c r="W1530" i="3"/>
  <c r="X1530" i="3" s="1"/>
  <c r="Z1530" i="3"/>
  <c r="Z1043" i="3"/>
  <c r="Z1185" i="3"/>
  <c r="W1185" i="3"/>
  <c r="X1185" i="3" s="1"/>
  <c r="Z1375" i="3"/>
  <c r="W1375" i="3"/>
  <c r="X1375" i="3" s="1"/>
  <c r="W1377" i="3"/>
  <c r="X1377" i="3" s="1"/>
  <c r="Z1377" i="3"/>
  <c r="Z1418" i="3"/>
  <c r="W1418" i="3"/>
  <c r="X1418" i="3" s="1"/>
  <c r="Z1423" i="3"/>
  <c r="W1447" i="3"/>
  <c r="X1447" i="3" s="1"/>
  <c r="Z1447" i="3"/>
  <c r="W1054" i="3"/>
  <c r="X1054" i="3" s="1"/>
  <c r="W1068" i="3"/>
  <c r="X1068" i="3" s="1"/>
  <c r="W1086" i="3"/>
  <c r="X1086" i="3" s="1"/>
  <c r="W1089" i="3"/>
  <c r="X1089" i="3" s="1"/>
  <c r="W1137" i="3"/>
  <c r="X1137" i="3" s="1"/>
  <c r="W1150" i="3"/>
  <c r="X1150" i="3" s="1"/>
  <c r="W1156" i="3"/>
  <c r="X1156" i="3" s="1"/>
  <c r="W1188" i="3"/>
  <c r="X1188" i="3" s="1"/>
  <c r="Z1279" i="3"/>
  <c r="Z1283" i="3"/>
  <c r="W1283" i="3"/>
  <c r="X1283" i="3" s="1"/>
  <c r="W1285" i="3"/>
  <c r="X1285" i="3" s="1"/>
  <c r="Z1285" i="3"/>
  <c r="Z1314" i="3"/>
  <c r="W1314" i="3"/>
  <c r="X1314" i="3" s="1"/>
  <c r="W1321" i="3"/>
  <c r="X1321" i="3" s="1"/>
  <c r="W1327" i="3"/>
  <c r="X1327" i="3" s="1"/>
  <c r="Z1327" i="3"/>
  <c r="Z1346" i="3"/>
  <c r="W1346" i="3"/>
  <c r="X1346" i="3" s="1"/>
  <c r="W1379" i="3"/>
  <c r="X1379" i="3" s="1"/>
  <c r="Z1379" i="3"/>
  <c r="W1112" i="3"/>
  <c r="X1112" i="3" s="1"/>
  <c r="Z1201" i="3"/>
  <c r="W1201" i="3"/>
  <c r="X1201" i="3" s="1"/>
  <c r="W1204" i="3"/>
  <c r="X1204" i="3" s="1"/>
  <c r="Z1217" i="3"/>
  <c r="W1217" i="3"/>
  <c r="X1217" i="3" s="1"/>
  <c r="W1220" i="3"/>
  <c r="X1220" i="3" s="1"/>
  <c r="Z1233" i="3"/>
  <c r="W1233" i="3"/>
  <c r="X1233" i="3" s="1"/>
  <c r="W1236" i="3"/>
  <c r="X1236" i="3" s="1"/>
  <c r="Z1250" i="3"/>
  <c r="Z1257" i="3"/>
  <c r="W1268" i="3"/>
  <c r="X1268" i="3" s="1"/>
  <c r="Z1268" i="3"/>
  <c r="Z1281" i="3"/>
  <c r="Z1287" i="3"/>
  <c r="W1287" i="3"/>
  <c r="X1287" i="3" s="1"/>
  <c r="Z1292" i="3"/>
  <c r="W1292" i="3"/>
  <c r="X1292" i="3" s="1"/>
  <c r="W1307" i="3"/>
  <c r="X1307" i="3" s="1"/>
  <c r="Z1307" i="3"/>
  <c r="Z1316" i="3"/>
  <c r="W1316" i="3"/>
  <c r="X1316" i="3" s="1"/>
  <c r="W1348" i="3"/>
  <c r="X1348" i="3" s="1"/>
  <c r="W1361" i="3"/>
  <c r="X1361" i="3" s="1"/>
  <c r="Z1361" i="3"/>
  <c r="W1395" i="3"/>
  <c r="X1395" i="3" s="1"/>
  <c r="Z1395" i="3"/>
  <c r="Z1430" i="3"/>
  <c r="W1430" i="3"/>
  <c r="X1430" i="3" s="1"/>
  <c r="Z1506" i="3"/>
  <c r="W1506" i="3"/>
  <c r="X1506" i="3" s="1"/>
  <c r="Z1061" i="3"/>
  <c r="Z1158" i="3"/>
  <c r="W1158" i="3"/>
  <c r="X1158" i="3" s="1"/>
  <c r="Z1190" i="3"/>
  <c r="W1190" i="3"/>
  <c r="X1190" i="3" s="1"/>
  <c r="Z1199" i="3"/>
  <c r="Z1215" i="3"/>
  <c r="Z1231" i="3"/>
  <c r="Z1266" i="3"/>
  <c r="W1266" i="3"/>
  <c r="X1266" i="3" s="1"/>
  <c r="W1329" i="3"/>
  <c r="X1329" i="3" s="1"/>
  <c r="Z1329" i="3"/>
  <c r="Z1338" i="3"/>
  <c r="W1338" i="3"/>
  <c r="X1338" i="3" s="1"/>
  <c r="W1350" i="3"/>
  <c r="X1350" i="3" s="1"/>
  <c r="W1434" i="3"/>
  <c r="X1434" i="3" s="1"/>
  <c r="Z1434" i="3"/>
  <c r="Z1438" i="3"/>
  <c r="W1438" i="3"/>
  <c r="X1438" i="3" s="1"/>
  <c r="Z1206" i="3"/>
  <c r="W1206" i="3"/>
  <c r="X1206" i="3" s="1"/>
  <c r="Z1222" i="3"/>
  <c r="W1222" i="3"/>
  <c r="X1222" i="3" s="1"/>
  <c r="Z1238" i="3"/>
  <c r="W1238" i="3"/>
  <c r="X1238" i="3" s="1"/>
  <c r="Z1264" i="3"/>
  <c r="W1276" i="3"/>
  <c r="X1276" i="3" s="1"/>
  <c r="Z1325" i="3"/>
  <c r="W1354" i="3"/>
  <c r="X1354" i="3" s="1"/>
  <c r="W1363" i="3"/>
  <c r="X1363" i="3" s="1"/>
  <c r="Z1363" i="3"/>
  <c r="W1386" i="3"/>
  <c r="X1386" i="3" s="1"/>
  <c r="Z1393" i="3"/>
  <c r="W1409" i="3"/>
  <c r="X1409" i="3" s="1"/>
  <c r="Z1409" i="3"/>
  <c r="Z1426" i="3"/>
  <c r="W1426" i="3"/>
  <c r="X1426" i="3" s="1"/>
  <c r="W1049" i="3"/>
  <c r="X1049" i="3" s="1"/>
  <c r="Z1152" i="3"/>
  <c r="W1152" i="3"/>
  <c r="X1152" i="3" s="1"/>
  <c r="W1243" i="3"/>
  <c r="X1243" i="3" s="1"/>
  <c r="Z1243" i="3"/>
  <c r="Z1280" i="3"/>
  <c r="W1280" i="3"/>
  <c r="X1280" i="3" s="1"/>
  <c r="W1297" i="3"/>
  <c r="X1297" i="3" s="1"/>
  <c r="Z1297" i="3"/>
  <c r="Z1320" i="3"/>
  <c r="W1320" i="3"/>
  <c r="X1320" i="3" s="1"/>
  <c r="W1345" i="3"/>
  <c r="X1345" i="3" s="1"/>
  <c r="Z1345" i="3"/>
  <c r="Z1370" i="3"/>
  <c r="W1370" i="3"/>
  <c r="X1370" i="3" s="1"/>
  <c r="W1411" i="3"/>
  <c r="X1411" i="3" s="1"/>
  <c r="Z1411" i="3"/>
  <c r="Z1422" i="3"/>
  <c r="W1422" i="3"/>
  <c r="X1422" i="3" s="1"/>
  <c r="Z1078" i="3"/>
  <c r="W1078" i="3"/>
  <c r="X1078" i="3" s="1"/>
  <c r="Z1127" i="3"/>
  <c r="W1127" i="3"/>
  <c r="X1127" i="3" s="1"/>
  <c r="W1133" i="3"/>
  <c r="X1133" i="3" s="1"/>
  <c r="Z1173" i="3"/>
  <c r="W1181" i="3"/>
  <c r="X1181" i="3" s="1"/>
  <c r="W1198" i="3"/>
  <c r="X1198" i="3" s="1"/>
  <c r="W1214" i="3"/>
  <c r="X1214" i="3" s="1"/>
  <c r="W1230" i="3"/>
  <c r="X1230" i="3" s="1"/>
  <c r="Z1258" i="3"/>
  <c r="W1258" i="3"/>
  <c r="X1258" i="3" s="1"/>
  <c r="W1273" i="3"/>
  <c r="X1273" i="3" s="1"/>
  <c r="W1278" i="3"/>
  <c r="X1278" i="3" s="1"/>
  <c r="Z1322" i="3"/>
  <c r="W1322" i="3"/>
  <c r="X1322" i="3" s="1"/>
  <c r="W1331" i="3"/>
  <c r="X1331" i="3" s="1"/>
  <c r="Z1331" i="3"/>
  <c r="Z1360" i="3"/>
  <c r="W1360" i="3"/>
  <c r="X1360" i="3" s="1"/>
  <c r="W1399" i="3"/>
  <c r="X1399" i="3" s="1"/>
  <c r="Z1399" i="3"/>
  <c r="W1067" i="3"/>
  <c r="X1067" i="3" s="1"/>
  <c r="W1108" i="3"/>
  <c r="X1108" i="3" s="1"/>
  <c r="W1114" i="3"/>
  <c r="X1114" i="3" s="1"/>
  <c r="W1178" i="3"/>
  <c r="X1178" i="3" s="1"/>
  <c r="W1192" i="3"/>
  <c r="X1192" i="3" s="1"/>
  <c r="Z1192" i="3"/>
  <c r="Z1200" i="3"/>
  <c r="W1200" i="3"/>
  <c r="X1200" i="3" s="1"/>
  <c r="W1208" i="3"/>
  <c r="X1208" i="3" s="1"/>
  <c r="Z1208" i="3"/>
  <c r="Z1216" i="3"/>
  <c r="W1216" i="3"/>
  <c r="X1216" i="3" s="1"/>
  <c r="W1224" i="3"/>
  <c r="X1224" i="3" s="1"/>
  <c r="Z1224" i="3"/>
  <c r="Z1232" i="3"/>
  <c r="W1232" i="3"/>
  <c r="X1232" i="3" s="1"/>
  <c r="W1240" i="3"/>
  <c r="X1240" i="3" s="1"/>
  <c r="Z1240" i="3"/>
  <c r="W1256" i="3"/>
  <c r="X1256" i="3" s="1"/>
  <c r="Z1353" i="3"/>
  <c r="W1353" i="3"/>
  <c r="X1353" i="3" s="1"/>
  <c r="Z1385" i="3"/>
  <c r="W1385" i="3"/>
  <c r="X1385" i="3" s="1"/>
  <c r="Z1392" i="3"/>
  <c r="W1392" i="3"/>
  <c r="X1392" i="3" s="1"/>
  <c r="Z1401" i="3"/>
  <c r="W1401" i="3"/>
  <c r="X1401" i="3" s="1"/>
  <c r="W1415" i="3"/>
  <c r="X1415" i="3" s="1"/>
  <c r="Z1415" i="3"/>
  <c r="Z1442" i="3"/>
  <c r="W1442" i="3"/>
  <c r="X1442" i="3" s="1"/>
  <c r="W1450" i="3"/>
  <c r="X1450" i="3" s="1"/>
  <c r="Z1450" i="3"/>
  <c r="Z1045" i="3"/>
  <c r="Z1088" i="3"/>
  <c r="Z1155" i="3"/>
  <c r="Z1167" i="3"/>
  <c r="Z1187" i="3"/>
  <c r="Z1248" i="3"/>
  <c r="W1248" i="3"/>
  <c r="X1248" i="3" s="1"/>
  <c r="Z1284" i="3"/>
  <c r="W1284" i="3"/>
  <c r="X1284" i="3" s="1"/>
  <c r="Z1295" i="3"/>
  <c r="Z1326" i="3"/>
  <c r="W1326" i="3"/>
  <c r="X1326" i="3" s="1"/>
  <c r="Z1340" i="3"/>
  <c r="W1340" i="3"/>
  <c r="X1340" i="3" s="1"/>
  <c r="Z1349" i="3"/>
  <c r="W1349" i="3"/>
  <c r="X1349" i="3" s="1"/>
  <c r="Z1351" i="3"/>
  <c r="W1351" i="3"/>
  <c r="X1351" i="3" s="1"/>
  <c r="Z1358" i="3"/>
  <c r="W1367" i="3"/>
  <c r="X1367" i="3" s="1"/>
  <c r="Z1367" i="3"/>
  <c r="Z1378" i="3"/>
  <c r="W1378" i="3"/>
  <c r="X1378" i="3" s="1"/>
  <c r="W1406" i="3"/>
  <c r="X1406" i="3" s="1"/>
  <c r="Z1446" i="3"/>
  <c r="W1446" i="3"/>
  <c r="X1446" i="3" s="1"/>
  <c r="Z1458" i="3"/>
  <c r="W1458" i="3"/>
  <c r="X1458" i="3" s="1"/>
  <c r="W1518" i="3"/>
  <c r="X1518" i="3" s="1"/>
  <c r="Z1518" i="3"/>
  <c r="W1016" i="3"/>
  <c r="X1016" i="3" s="1"/>
  <c r="W1172" i="3"/>
  <c r="X1172" i="3" s="1"/>
  <c r="Z1301" i="3"/>
  <c r="W1301" i="3"/>
  <c r="X1301" i="3" s="1"/>
  <c r="W1315" i="3"/>
  <c r="X1315" i="3" s="1"/>
  <c r="Z1315" i="3"/>
  <c r="Z1380" i="3"/>
  <c r="W1380" i="3"/>
  <c r="X1380" i="3" s="1"/>
  <c r="Z1390" i="3"/>
  <c r="Z1394" i="3"/>
  <c r="W1394" i="3"/>
  <c r="X1394" i="3" s="1"/>
  <c r="W1455" i="3"/>
  <c r="X1455" i="3" s="1"/>
  <c r="Z1455" i="3"/>
  <c r="Z1467" i="3"/>
  <c r="W1467" i="3"/>
  <c r="X1467" i="3" s="1"/>
  <c r="W1487" i="3"/>
  <c r="X1487" i="3" s="1"/>
  <c r="Z1487" i="3"/>
  <c r="Z1521" i="3"/>
  <c r="W1521" i="3"/>
  <c r="X1521" i="3" s="1"/>
  <c r="W1550" i="3"/>
  <c r="X1550" i="3" s="1"/>
  <c r="Z1550" i="3"/>
  <c r="Z1552" i="3"/>
  <c r="W1552" i="3"/>
  <c r="X1552" i="3" s="1"/>
  <c r="W1563" i="3"/>
  <c r="X1563" i="3" s="1"/>
  <c r="Z1563" i="3"/>
  <c r="W1566" i="3"/>
  <c r="X1566" i="3" s="1"/>
  <c r="Z1566" i="3"/>
  <c r="Z1699" i="3"/>
  <c r="W1699" i="3"/>
  <c r="X1699" i="3" s="1"/>
  <c r="Z1705" i="3"/>
  <c r="W1705" i="3"/>
  <c r="X1705" i="3" s="1"/>
  <c r="Z1806" i="3"/>
  <c r="W1806" i="3"/>
  <c r="X1806" i="3" s="1"/>
  <c r="Z1500" i="3"/>
  <c r="W1500" i="3"/>
  <c r="X1500" i="3" s="1"/>
  <c r="Z1509" i="3"/>
  <c r="W1509" i="3"/>
  <c r="X1509" i="3" s="1"/>
  <c r="Z1527" i="3"/>
  <c r="W1527" i="3"/>
  <c r="X1527" i="3" s="1"/>
  <c r="Z1570" i="3"/>
  <c r="W1570" i="3"/>
  <c r="X1570" i="3" s="1"/>
  <c r="Z1599" i="3"/>
  <c r="W1599" i="3"/>
  <c r="X1599" i="3" s="1"/>
  <c r="W1621" i="3"/>
  <c r="X1621" i="3" s="1"/>
  <c r="Z1621" i="3"/>
  <c r="W1412" i="3"/>
  <c r="X1412" i="3" s="1"/>
  <c r="W1428" i="3"/>
  <c r="X1428" i="3" s="1"/>
  <c r="W1469" i="3"/>
  <c r="X1469" i="3" s="1"/>
  <c r="W1476" i="3"/>
  <c r="X1476" i="3" s="1"/>
  <c r="Z1511" i="3"/>
  <c r="W1511" i="3"/>
  <c r="X1511" i="3" s="1"/>
  <c r="Z1529" i="3"/>
  <c r="W1529" i="3"/>
  <c r="X1529" i="3" s="1"/>
  <c r="Z1541" i="3"/>
  <c r="W1541" i="3"/>
  <c r="X1541" i="3" s="1"/>
  <c r="Z1554" i="3"/>
  <c r="W1554" i="3"/>
  <c r="X1554" i="3" s="1"/>
  <c r="Z1558" i="3"/>
  <c r="W1558" i="3"/>
  <c r="X1558" i="3" s="1"/>
  <c r="Z1572" i="3"/>
  <c r="W1572" i="3"/>
  <c r="X1572" i="3" s="1"/>
  <c r="Z1581" i="3"/>
  <c r="W1581" i="3"/>
  <c r="X1581" i="3" s="1"/>
  <c r="Z1632" i="3"/>
  <c r="W1632" i="3"/>
  <c r="X1632" i="3" s="1"/>
  <c r="Z1653" i="3"/>
  <c r="W1653" i="3"/>
  <c r="X1653" i="3" s="1"/>
  <c r="Z1658" i="3"/>
  <c r="Z1669" i="3"/>
  <c r="W1669" i="3"/>
  <c r="X1669" i="3" s="1"/>
  <c r="Z1678" i="3"/>
  <c r="W1678" i="3"/>
  <c r="X1678" i="3" s="1"/>
  <c r="Z1694" i="3"/>
  <c r="W1694" i="3"/>
  <c r="X1694" i="3" s="1"/>
  <c r="Z1716" i="3"/>
  <c r="W1716" i="3"/>
  <c r="X1716" i="3" s="1"/>
  <c r="W1746" i="3"/>
  <c r="X1746" i="3" s="1"/>
  <c r="Z1746" i="3"/>
  <c r="W1762" i="3"/>
  <c r="X1762" i="3" s="1"/>
  <c r="Z1762" i="3"/>
  <c r="Z1452" i="3"/>
  <c r="W1452" i="3"/>
  <c r="X1452" i="3" s="1"/>
  <c r="Z1457" i="3"/>
  <c r="W1457" i="3"/>
  <c r="X1457" i="3" s="1"/>
  <c r="W1471" i="3"/>
  <c r="X1471" i="3" s="1"/>
  <c r="Z1471" i="3"/>
  <c r="Z1489" i="3"/>
  <c r="W1489" i="3"/>
  <c r="X1489" i="3" s="1"/>
  <c r="Z1491" i="3"/>
  <c r="W1491" i="3"/>
  <c r="X1491" i="3" s="1"/>
  <c r="Z1536" i="3"/>
  <c r="W1536" i="3"/>
  <c r="X1536" i="3" s="1"/>
  <c r="Z1556" i="3"/>
  <c r="W1556" i="3"/>
  <c r="X1556" i="3" s="1"/>
  <c r="Z1574" i="3"/>
  <c r="W1574" i="3"/>
  <c r="X1574" i="3" s="1"/>
  <c r="Z1612" i="3"/>
  <c r="W1612" i="3"/>
  <c r="X1612" i="3" s="1"/>
  <c r="W1630" i="3"/>
  <c r="X1630" i="3" s="1"/>
  <c r="Z1630" i="3"/>
  <c r="Z1662" i="3"/>
  <c r="W1662" i="3"/>
  <c r="X1662" i="3" s="1"/>
  <c r="Z1664" i="3"/>
  <c r="W1664" i="3"/>
  <c r="X1664" i="3" s="1"/>
  <c r="Z1680" i="3"/>
  <c r="W1680" i="3"/>
  <c r="X1680" i="3" s="1"/>
  <c r="W1288" i="3"/>
  <c r="X1288" i="3" s="1"/>
  <c r="W1309" i="3"/>
  <c r="X1309" i="3" s="1"/>
  <c r="W1330" i="3"/>
  <c r="X1330" i="3" s="1"/>
  <c r="Z1459" i="3"/>
  <c r="W1459" i="3"/>
  <c r="X1459" i="3" s="1"/>
  <c r="Z1480" i="3"/>
  <c r="W1480" i="3"/>
  <c r="X1480" i="3" s="1"/>
  <c r="Z1515" i="3"/>
  <c r="W1515" i="3"/>
  <c r="X1515" i="3" s="1"/>
  <c r="Z1520" i="3"/>
  <c r="W1520" i="3"/>
  <c r="X1520" i="3" s="1"/>
  <c r="Z1594" i="3"/>
  <c r="W1594" i="3"/>
  <c r="X1594" i="3" s="1"/>
  <c r="W1603" i="3"/>
  <c r="X1603" i="3" s="1"/>
  <c r="Z1603" i="3"/>
  <c r="Z1691" i="3"/>
  <c r="W1691" i="3"/>
  <c r="X1691" i="3" s="1"/>
  <c r="W1709" i="3"/>
  <c r="X1709" i="3" s="1"/>
  <c r="Z1709" i="3"/>
  <c r="W1464" i="3"/>
  <c r="X1464" i="3" s="1"/>
  <c r="Z1498" i="3"/>
  <c r="Z1504" i="3"/>
  <c r="W1504" i="3"/>
  <c r="X1504" i="3" s="1"/>
  <c r="Z1545" i="3"/>
  <c r="W1545" i="3"/>
  <c r="X1545" i="3" s="1"/>
  <c r="Z1547" i="3"/>
  <c r="W1547" i="3"/>
  <c r="X1547" i="3" s="1"/>
  <c r="Z1625" i="3"/>
  <c r="W1625" i="3"/>
  <c r="X1625" i="3" s="1"/>
  <c r="Z1627" i="3"/>
  <c r="W1627" i="3"/>
  <c r="X1627" i="3" s="1"/>
  <c r="Z1636" i="3"/>
  <c r="W1636" i="3"/>
  <c r="X1636" i="3" s="1"/>
  <c r="Z1655" i="3"/>
  <c r="W1655" i="3"/>
  <c r="X1655" i="3" s="1"/>
  <c r="Z1657" i="3"/>
  <c r="W1657" i="3"/>
  <c r="X1657" i="3" s="1"/>
  <c r="W1666" i="3"/>
  <c r="X1666" i="3" s="1"/>
  <c r="Z1666" i="3"/>
  <c r="Z1682" i="3"/>
  <c r="W1682" i="3"/>
  <c r="X1682" i="3" s="1"/>
  <c r="Z1711" i="3"/>
  <c r="W1711" i="3"/>
  <c r="X1711" i="3" s="1"/>
  <c r="W1725" i="3"/>
  <c r="X1725" i="3" s="1"/>
  <c r="Z1725" i="3"/>
  <c r="Z1727" i="3"/>
  <c r="W1727" i="3"/>
  <c r="X1727" i="3" s="1"/>
  <c r="Z1801" i="3"/>
  <c r="W1801" i="3"/>
  <c r="X1801" i="3" s="1"/>
  <c r="Z1462" i="3"/>
  <c r="Z1473" i="3"/>
  <c r="W1473" i="3"/>
  <c r="X1473" i="3" s="1"/>
  <c r="Z1484" i="3"/>
  <c r="W1484" i="3"/>
  <c r="X1484" i="3" s="1"/>
  <c r="Z1502" i="3"/>
  <c r="W1502" i="3"/>
  <c r="X1502" i="3" s="1"/>
  <c r="Z1513" i="3"/>
  <c r="W1513" i="3"/>
  <c r="X1513" i="3" s="1"/>
  <c r="W1522" i="3"/>
  <c r="X1522" i="3" s="1"/>
  <c r="Z1522" i="3"/>
  <c r="Z1578" i="3"/>
  <c r="W1578" i="3"/>
  <c r="X1578" i="3" s="1"/>
  <c r="Z1668" i="3"/>
  <c r="W1668" i="3"/>
  <c r="X1668" i="3" s="1"/>
  <c r="Z1684" i="3"/>
  <c r="W1684" i="3"/>
  <c r="X1684" i="3" s="1"/>
  <c r="Z1743" i="3"/>
  <c r="W1743" i="3"/>
  <c r="X1743" i="3" s="1"/>
  <c r="Z1790" i="3"/>
  <c r="W1790" i="3"/>
  <c r="X1790" i="3" s="1"/>
  <c r="W1252" i="3"/>
  <c r="X1252" i="3" s="1"/>
  <c r="W1300" i="3"/>
  <c r="X1300" i="3" s="1"/>
  <c r="W1337" i="3"/>
  <c r="X1337" i="3" s="1"/>
  <c r="W1356" i="3"/>
  <c r="X1356" i="3" s="1"/>
  <c r="W1388" i="3"/>
  <c r="X1388" i="3" s="1"/>
  <c r="Z1441" i="3"/>
  <c r="W1441" i="3"/>
  <c r="X1441" i="3" s="1"/>
  <c r="Z1468" i="3"/>
  <c r="W1468" i="3"/>
  <c r="X1468" i="3" s="1"/>
  <c r="Z1475" i="3"/>
  <c r="W1475" i="3"/>
  <c r="X1475" i="3" s="1"/>
  <c r="Z1495" i="3"/>
  <c r="W1495" i="3"/>
  <c r="X1495" i="3" s="1"/>
  <c r="Z1524" i="3"/>
  <c r="W1524" i="3"/>
  <c r="X1524" i="3" s="1"/>
  <c r="Z1567" i="3"/>
  <c r="W1567" i="3"/>
  <c r="X1567" i="3" s="1"/>
  <c r="Z1583" i="3"/>
  <c r="W1583" i="3"/>
  <c r="X1583" i="3" s="1"/>
  <c r="Z1605" i="3"/>
  <c r="W1605" i="3"/>
  <c r="X1605" i="3" s="1"/>
  <c r="Z1607" i="3"/>
  <c r="W1607" i="3"/>
  <c r="X1607" i="3" s="1"/>
  <c r="Z1611" i="3"/>
  <c r="W1611" i="3"/>
  <c r="X1611" i="3" s="1"/>
  <c r="Z1648" i="3"/>
  <c r="W1648" i="3"/>
  <c r="X1648" i="3" s="1"/>
  <c r="Z1700" i="3"/>
  <c r="W1700" i="3"/>
  <c r="X1700" i="3" s="1"/>
  <c r="Z1731" i="3"/>
  <c r="W1731" i="3"/>
  <c r="X1731" i="3" s="1"/>
  <c r="W1733" i="3"/>
  <c r="X1733" i="3" s="1"/>
  <c r="Z1733" i="3"/>
  <c r="Z1759" i="3"/>
  <c r="W1759" i="3"/>
  <c r="X1759" i="3" s="1"/>
  <c r="W1424" i="3"/>
  <c r="X1424" i="3" s="1"/>
  <c r="Z1478" i="3"/>
  <c r="W1508" i="3"/>
  <c r="X1508" i="3" s="1"/>
  <c r="Z1508" i="3"/>
  <c r="Z1549" i="3"/>
  <c r="W1549" i="3"/>
  <c r="X1549" i="3" s="1"/>
  <c r="Z1551" i="3"/>
  <c r="W1551" i="3"/>
  <c r="X1551" i="3" s="1"/>
  <c r="W1600" i="3"/>
  <c r="X1600" i="3" s="1"/>
  <c r="Z1600" i="3"/>
  <c r="Z1609" i="3"/>
  <c r="W1609" i="3"/>
  <c r="X1609" i="3" s="1"/>
  <c r="Z1618" i="3"/>
  <c r="W1618" i="3"/>
  <c r="X1618" i="3" s="1"/>
  <c r="Z1620" i="3"/>
  <c r="W1620" i="3"/>
  <c r="X1620" i="3" s="1"/>
  <c r="Z1634" i="3"/>
  <c r="W1698" i="3"/>
  <c r="X1698" i="3" s="1"/>
  <c r="Z1698" i="3"/>
  <c r="Z1706" i="3"/>
  <c r="W1706" i="3"/>
  <c r="X1706" i="3" s="1"/>
  <c r="Z1774" i="3"/>
  <c r="W1774" i="3"/>
  <c r="X1774" i="3" s="1"/>
  <c r="Z1456" i="3"/>
  <c r="W1456" i="3"/>
  <c r="X1456" i="3" s="1"/>
  <c r="Z1488" i="3"/>
  <c r="W1488" i="3"/>
  <c r="X1488" i="3" s="1"/>
  <c r="W1571" i="3"/>
  <c r="X1571" i="3" s="1"/>
  <c r="Z1571" i="3"/>
  <c r="Z1589" i="3"/>
  <c r="W1589" i="3"/>
  <c r="X1589" i="3" s="1"/>
  <c r="Z1616" i="3"/>
  <c r="W1616" i="3"/>
  <c r="X1616" i="3" s="1"/>
  <c r="W1650" i="3"/>
  <c r="X1650" i="3" s="1"/>
  <c r="Z1650" i="3"/>
  <c r="Z1722" i="3"/>
  <c r="W1722" i="3"/>
  <c r="X1722" i="3" s="1"/>
  <c r="Z1785" i="3"/>
  <c r="W1785" i="3"/>
  <c r="X1785" i="3" s="1"/>
  <c r="Z1794" i="3"/>
  <c r="W1794" i="3"/>
  <c r="X1794" i="3" s="1"/>
  <c r="W1359" i="3"/>
  <c r="X1359" i="3" s="1"/>
  <c r="W1366" i="3"/>
  <c r="X1366" i="3" s="1"/>
  <c r="W1417" i="3"/>
  <c r="X1417" i="3" s="1"/>
  <c r="W1449" i="3"/>
  <c r="X1449" i="3" s="1"/>
  <c r="Z1463" i="3"/>
  <c r="W1463" i="3"/>
  <c r="X1463" i="3" s="1"/>
  <c r="W1497" i="3"/>
  <c r="X1497" i="3" s="1"/>
  <c r="Z1499" i="3"/>
  <c r="W1499" i="3"/>
  <c r="X1499" i="3" s="1"/>
  <c r="Z1501" i="3"/>
  <c r="W1501" i="3"/>
  <c r="X1501" i="3" s="1"/>
  <c r="Z1535" i="3"/>
  <c r="W1535" i="3"/>
  <c r="X1535" i="3" s="1"/>
  <c r="Z1538" i="3"/>
  <c r="W1538" i="3"/>
  <c r="X1538" i="3" s="1"/>
  <c r="Z1557" i="3"/>
  <c r="W1557" i="3"/>
  <c r="X1557" i="3" s="1"/>
  <c r="Z1562" i="3"/>
  <c r="W1562" i="3"/>
  <c r="X1562" i="3" s="1"/>
  <c r="W1582" i="3"/>
  <c r="X1582" i="3" s="1"/>
  <c r="Z1582" i="3"/>
  <c r="Z1591" i="3"/>
  <c r="W1591" i="3"/>
  <c r="X1591" i="3" s="1"/>
  <c r="W1598" i="3"/>
  <c r="X1598" i="3" s="1"/>
  <c r="Z1598" i="3"/>
  <c r="Z1622" i="3"/>
  <c r="W1622" i="3"/>
  <c r="X1622" i="3" s="1"/>
  <c r="Z1631" i="3"/>
  <c r="W1631" i="3"/>
  <c r="X1631" i="3" s="1"/>
  <c r="Z1663" i="3"/>
  <c r="W1663" i="3"/>
  <c r="X1663" i="3" s="1"/>
  <c r="W1677" i="3"/>
  <c r="X1677" i="3" s="1"/>
  <c r="Z1677" i="3"/>
  <c r="Z1679" i="3"/>
  <c r="W1679" i="3"/>
  <c r="X1679" i="3" s="1"/>
  <c r="Z1833" i="3"/>
  <c r="W1833" i="3"/>
  <c r="X1833" i="3" s="1"/>
  <c r="W1397" i="3"/>
  <c r="X1397" i="3" s="1"/>
  <c r="Z1454" i="3"/>
  <c r="Z1482" i="3"/>
  <c r="Z1510" i="3"/>
  <c r="W1510" i="3"/>
  <c r="X1510" i="3" s="1"/>
  <c r="Z1645" i="3"/>
  <c r="W1645" i="3"/>
  <c r="X1645" i="3" s="1"/>
  <c r="Z1652" i="3"/>
  <c r="W1652" i="3"/>
  <c r="X1652" i="3" s="1"/>
  <c r="Z1690" i="3"/>
  <c r="W1690" i="3"/>
  <c r="X1690" i="3" s="1"/>
  <c r="Z1695" i="3"/>
  <c r="W1695" i="3"/>
  <c r="X1695" i="3" s="1"/>
  <c r="Z1717" i="3"/>
  <c r="W1717" i="3"/>
  <c r="X1717" i="3" s="1"/>
  <c r="W1765" i="3"/>
  <c r="X1765" i="3" s="1"/>
  <c r="Z1765" i="3"/>
  <c r="W1778" i="3"/>
  <c r="X1778" i="3" s="1"/>
  <c r="Z1778" i="3"/>
  <c r="W1324" i="3"/>
  <c r="X1324" i="3" s="1"/>
  <c r="Z1391" i="3"/>
  <c r="Z1472" i="3"/>
  <c r="W1472" i="3"/>
  <c r="X1472" i="3" s="1"/>
  <c r="W1477" i="3"/>
  <c r="X1477" i="3" s="1"/>
  <c r="Z1479" i="3"/>
  <c r="W1479" i="3"/>
  <c r="X1479" i="3" s="1"/>
  <c r="W1503" i="3"/>
  <c r="X1503" i="3" s="1"/>
  <c r="Z1503" i="3"/>
  <c r="W1546" i="3"/>
  <c r="X1546" i="3" s="1"/>
  <c r="Z1546" i="3"/>
  <c r="Z1593" i="3"/>
  <c r="W1593" i="3"/>
  <c r="X1593" i="3" s="1"/>
  <c r="Z1595" i="3"/>
  <c r="W1595" i="3"/>
  <c r="X1595" i="3" s="1"/>
  <c r="Z1602" i="3"/>
  <c r="W1602" i="3"/>
  <c r="X1602" i="3" s="1"/>
  <c r="Z1615" i="3"/>
  <c r="W1615" i="3"/>
  <c r="X1615" i="3" s="1"/>
  <c r="W1640" i="3"/>
  <c r="X1640" i="3" s="1"/>
  <c r="Z1640" i="3"/>
  <c r="W1672" i="3"/>
  <c r="X1672" i="3" s="1"/>
  <c r="Z1672" i="3"/>
  <c r="Z1737" i="3"/>
  <c r="W1737" i="3"/>
  <c r="X1737" i="3" s="1"/>
  <c r="W1400" i="3"/>
  <c r="X1400" i="3" s="1"/>
  <c r="W1410" i="3"/>
  <c r="X1410" i="3" s="1"/>
  <c r="Z1440" i="3"/>
  <c r="W1440" i="3"/>
  <c r="X1440" i="3" s="1"/>
  <c r="W1512" i="3"/>
  <c r="X1512" i="3" s="1"/>
  <c r="W1544" i="3"/>
  <c r="X1544" i="3" s="1"/>
  <c r="Z1544" i="3"/>
  <c r="Z1561" i="3"/>
  <c r="W1561" i="3"/>
  <c r="X1561" i="3" s="1"/>
  <c r="Z1626" i="3"/>
  <c r="W1626" i="3"/>
  <c r="X1626" i="3" s="1"/>
  <c r="W1667" i="3"/>
  <c r="X1667" i="3" s="1"/>
  <c r="Z1667" i="3"/>
  <c r="W1683" i="3"/>
  <c r="X1683" i="3" s="1"/>
  <c r="Z1683" i="3"/>
  <c r="W1685" i="3"/>
  <c r="X1685" i="3" s="1"/>
  <c r="Z1685" i="3"/>
  <c r="Z1710" i="3"/>
  <c r="W1710" i="3"/>
  <c r="X1710" i="3" s="1"/>
  <c r="Z1712" i="3"/>
  <c r="W1712" i="3"/>
  <c r="X1712" i="3" s="1"/>
  <c r="W1749" i="3"/>
  <c r="X1749" i="3" s="1"/>
  <c r="Z1749" i="3"/>
  <c r="Z1407" i="3"/>
  <c r="W1432" i="3"/>
  <c r="X1432" i="3" s="1"/>
  <c r="Z1470" i="3"/>
  <c r="Z1485" i="3"/>
  <c r="W1485" i="3"/>
  <c r="X1485" i="3" s="1"/>
  <c r="W1492" i="3"/>
  <c r="X1492" i="3" s="1"/>
  <c r="Z1496" i="3"/>
  <c r="W1496" i="3"/>
  <c r="X1496" i="3" s="1"/>
  <c r="Z1525" i="3"/>
  <c r="W1525" i="3"/>
  <c r="X1525" i="3" s="1"/>
  <c r="Z1642" i="3"/>
  <c r="W1642" i="3"/>
  <c r="X1642" i="3" s="1"/>
  <c r="Z1647" i="3"/>
  <c r="W1647" i="3"/>
  <c r="X1647" i="3" s="1"/>
  <c r="Z1674" i="3"/>
  <c r="W1674" i="3"/>
  <c r="X1674" i="3" s="1"/>
  <c r="Z1701" i="3"/>
  <c r="W1701" i="3"/>
  <c r="X1701" i="3" s="1"/>
  <c r="Z1726" i="3"/>
  <c r="W1726" i="3"/>
  <c r="X1726" i="3" s="1"/>
  <c r="Z1728" i="3"/>
  <c r="W1728" i="3"/>
  <c r="X1728" i="3" s="1"/>
  <c r="Z1854" i="3"/>
  <c r="W1854" i="3"/>
  <c r="X1854" i="3" s="1"/>
  <c r="W1372" i="3"/>
  <c r="X1372" i="3" s="1"/>
  <c r="W1416" i="3"/>
  <c r="X1416" i="3" s="1"/>
  <c r="W1448" i="3"/>
  <c r="X1448" i="3" s="1"/>
  <c r="Z1483" i="3"/>
  <c r="W1483" i="3"/>
  <c r="X1483" i="3" s="1"/>
  <c r="Z1505" i="3"/>
  <c r="W1505" i="3"/>
  <c r="X1505" i="3" s="1"/>
  <c r="Z1507" i="3"/>
  <c r="W1507" i="3"/>
  <c r="X1507" i="3" s="1"/>
  <c r="Z1568" i="3"/>
  <c r="W1568" i="3"/>
  <c r="X1568" i="3" s="1"/>
  <c r="Z1575" i="3"/>
  <c r="W1575" i="3"/>
  <c r="X1575" i="3" s="1"/>
  <c r="Z1586" i="3"/>
  <c r="W1586" i="3"/>
  <c r="X1586" i="3" s="1"/>
  <c r="Z1606" i="3"/>
  <c r="W1606" i="3"/>
  <c r="X1606" i="3" s="1"/>
  <c r="W1608" i="3"/>
  <c r="X1608" i="3" s="1"/>
  <c r="Z1608" i="3"/>
  <c r="Z1610" i="3"/>
  <c r="W1610" i="3"/>
  <c r="X1610" i="3" s="1"/>
  <c r="W1730" i="3"/>
  <c r="X1730" i="3" s="1"/>
  <c r="Z1730" i="3"/>
  <c r="Z1742" i="3"/>
  <c r="W1742" i="3"/>
  <c r="X1742" i="3" s="1"/>
  <c r="Z1758" i="3"/>
  <c r="W1758" i="3"/>
  <c r="X1758" i="3" s="1"/>
  <c r="W1798" i="3"/>
  <c r="X1798" i="3" s="1"/>
  <c r="Z1798" i="3"/>
  <c r="Z1807" i="3"/>
  <c r="W1807" i="3"/>
  <c r="X1807" i="3" s="1"/>
  <c r="Z1821" i="3"/>
  <c r="W1821" i="3"/>
  <c r="X1821" i="3" s="1"/>
  <c r="Z1826" i="3"/>
  <c r="W1826" i="3"/>
  <c r="X1826" i="3" s="1"/>
  <c r="Z1858" i="3"/>
  <c r="W1858" i="3"/>
  <c r="X1858" i="3" s="1"/>
  <c r="Z1874" i="3"/>
  <c r="W1874" i="3"/>
  <c r="X1874" i="3" s="1"/>
  <c r="Z1904" i="3"/>
  <c r="W1904" i="3"/>
  <c r="X1904" i="3" s="1"/>
  <c r="Z1915" i="3"/>
  <c r="W1915" i="3"/>
  <c r="X1915" i="3" s="1"/>
  <c r="Z1970" i="3"/>
  <c r="W1970" i="3"/>
  <c r="X1970" i="3" s="1"/>
  <c r="Z1974" i="3"/>
  <c r="W1974" i="3"/>
  <c r="X1974" i="3" s="1"/>
  <c r="Z1534" i="3"/>
  <c r="Z1617" i="3"/>
  <c r="W1696" i="3"/>
  <c r="X1696" i="3" s="1"/>
  <c r="W1707" i="3"/>
  <c r="X1707" i="3" s="1"/>
  <c r="W1721" i="3"/>
  <c r="X1721" i="3" s="1"/>
  <c r="W1750" i="3"/>
  <c r="X1750" i="3" s="1"/>
  <c r="Z1750" i="3"/>
  <c r="Z1763" i="3"/>
  <c r="W1763" i="3"/>
  <c r="X1763" i="3" s="1"/>
  <c r="W1769" i="3"/>
  <c r="X1769" i="3" s="1"/>
  <c r="Z1835" i="3"/>
  <c r="W1835" i="3"/>
  <c r="X1835" i="3" s="1"/>
  <c r="Z1844" i="3"/>
  <c r="W1844" i="3"/>
  <c r="X1844" i="3" s="1"/>
  <c r="Z1853" i="3"/>
  <c r="W1853" i="3"/>
  <c r="X1853" i="3" s="1"/>
  <c r="Z1867" i="3"/>
  <c r="W1867" i="3"/>
  <c r="X1867" i="3" s="1"/>
  <c r="Z1917" i="3"/>
  <c r="W1917" i="3"/>
  <c r="X1917" i="3" s="1"/>
  <c r="Z1919" i="3"/>
  <c r="W1919" i="3"/>
  <c r="X1919" i="3" s="1"/>
  <c r="Z1926" i="3"/>
  <c r="W1926" i="3"/>
  <c r="X1926" i="3" s="1"/>
  <c r="W1649" i="3"/>
  <c r="X1649" i="3" s="1"/>
  <c r="W1665" i="3"/>
  <c r="X1665" i="3" s="1"/>
  <c r="W1772" i="3"/>
  <c r="X1772" i="3" s="1"/>
  <c r="W1780" i="3"/>
  <c r="X1780" i="3" s="1"/>
  <c r="W1783" i="3"/>
  <c r="X1783" i="3" s="1"/>
  <c r="Z1795" i="3"/>
  <c r="W1795" i="3"/>
  <c r="X1795" i="3" s="1"/>
  <c r="Z1829" i="3"/>
  <c r="W1831" i="3"/>
  <c r="X1831" i="3" s="1"/>
  <c r="Z1876" i="3"/>
  <c r="W1876" i="3"/>
  <c r="X1876" i="3" s="1"/>
  <c r="Z1880" i="3"/>
  <c r="W1880" i="3"/>
  <c r="X1880" i="3" s="1"/>
  <c r="Z1882" i="3"/>
  <c r="W1882" i="3"/>
  <c r="X1882" i="3" s="1"/>
  <c r="W1933" i="3"/>
  <c r="X1933" i="3" s="1"/>
  <c r="Z1933" i="3"/>
  <c r="Z2149" i="3"/>
  <c r="W2149" i="3"/>
  <c r="X2149" i="3" s="1"/>
  <c r="W1533" i="3"/>
  <c r="X1533" i="3" s="1"/>
  <c r="W1703" i="3"/>
  <c r="X1703" i="3" s="1"/>
  <c r="Z1741" i="3"/>
  <c r="W1788" i="3"/>
  <c r="X1788" i="3" s="1"/>
  <c r="Z1788" i="3"/>
  <c r="Z1837" i="3"/>
  <c r="W1837" i="3"/>
  <c r="X1837" i="3" s="1"/>
  <c r="W1846" i="3"/>
  <c r="X1846" i="3" s="1"/>
  <c r="Z1846" i="3"/>
  <c r="Z1860" i="3"/>
  <c r="W1860" i="3"/>
  <c r="X1860" i="3" s="1"/>
  <c r="Z1869" i="3"/>
  <c r="W1869" i="3"/>
  <c r="X1869" i="3" s="1"/>
  <c r="W1878" i="3"/>
  <c r="X1878" i="3" s="1"/>
  <c r="Z1878" i="3"/>
  <c r="Z1891" i="3"/>
  <c r="W1891" i="3"/>
  <c r="X1891" i="3" s="1"/>
  <c r="Z1893" i="3"/>
  <c r="W1893" i="3"/>
  <c r="X1893" i="3" s="1"/>
  <c r="Z1895" i="3"/>
  <c r="W1895" i="3"/>
  <c r="X1895" i="3" s="1"/>
  <c r="Z1906" i="3"/>
  <c r="W1906" i="3"/>
  <c r="X1906" i="3" s="1"/>
  <c r="Z1587" i="3"/>
  <c r="Z1624" i="3"/>
  <c r="Z1688" i="3"/>
  <c r="Z1718" i="3"/>
  <c r="W1734" i="3"/>
  <c r="X1734" i="3" s="1"/>
  <c r="Z1734" i="3"/>
  <c r="Z1752" i="3"/>
  <c r="W1760" i="3"/>
  <c r="X1760" i="3" s="1"/>
  <c r="Z1800" i="3"/>
  <c r="W1812" i="3"/>
  <c r="X1812" i="3" s="1"/>
  <c r="W1814" i="3"/>
  <c r="X1814" i="3" s="1"/>
  <c r="Z1814" i="3"/>
  <c r="Z1839" i="3"/>
  <c r="W1839" i="3"/>
  <c r="X1839" i="3" s="1"/>
  <c r="Z1899" i="3"/>
  <c r="W1899" i="3"/>
  <c r="X1899" i="3" s="1"/>
  <c r="Z1921" i="3"/>
  <c r="W1921" i="3"/>
  <c r="X1921" i="3" s="1"/>
  <c r="W1928" i="3"/>
  <c r="X1928" i="3" s="1"/>
  <c r="Z1928" i="3"/>
  <c r="Z1961" i="3"/>
  <c r="W1961" i="3"/>
  <c r="X1961" i="3" s="1"/>
  <c r="W1982" i="3"/>
  <c r="X1982" i="3" s="1"/>
  <c r="Z1982" i="3"/>
  <c r="Z1661" i="3"/>
  <c r="W1766" i="3"/>
  <c r="X1766" i="3" s="1"/>
  <c r="Z1766" i="3"/>
  <c r="Z1779" i="3"/>
  <c r="W1779" i="3"/>
  <c r="X1779" i="3" s="1"/>
  <c r="Z1787" i="3"/>
  <c r="W1787" i="3"/>
  <c r="X1787" i="3" s="1"/>
  <c r="W1862" i="3"/>
  <c r="X1862" i="3" s="1"/>
  <c r="Z1862" i="3"/>
  <c r="Z1886" i="3"/>
  <c r="W1886" i="3"/>
  <c r="X1886" i="3" s="1"/>
  <c r="Z1923" i="3"/>
  <c r="W1923" i="3"/>
  <c r="X1923" i="3" s="1"/>
  <c r="Z1937" i="3"/>
  <c r="W1937" i="3"/>
  <c r="X1937" i="3" s="1"/>
  <c r="Z1714" i="3"/>
  <c r="Z1901" i="3"/>
  <c r="W1901" i="3"/>
  <c r="X1901" i="3" s="1"/>
  <c r="Z1935" i="3"/>
  <c r="W1935" i="3"/>
  <c r="X1935" i="3" s="1"/>
  <c r="Z1811" i="3"/>
  <c r="W1811" i="3"/>
  <c r="X1811" i="3" s="1"/>
  <c r="W1830" i="3"/>
  <c r="X1830" i="3" s="1"/>
  <c r="Z1830" i="3"/>
  <c r="Z1888" i="3"/>
  <c r="W1888" i="3"/>
  <c r="X1888" i="3" s="1"/>
  <c r="W1910" i="3"/>
  <c r="X1910" i="3" s="1"/>
  <c r="Z1910" i="3"/>
  <c r="Z1912" i="3"/>
  <c r="W1912" i="3"/>
  <c r="X1912" i="3" s="1"/>
  <c r="W1995" i="3"/>
  <c r="X1995" i="3" s="1"/>
  <c r="Z1995" i="3"/>
  <c r="W1519" i="3"/>
  <c r="X1519" i="3" s="1"/>
  <c r="Z1528" i="3"/>
  <c r="W1540" i="3"/>
  <c r="X1540" i="3" s="1"/>
  <c r="W1569" i="3"/>
  <c r="X1569" i="3" s="1"/>
  <c r="W1573" i="3"/>
  <c r="X1573" i="3" s="1"/>
  <c r="W1577" i="3"/>
  <c r="X1577" i="3" s="1"/>
  <c r="Z1619" i="3"/>
  <c r="W1643" i="3"/>
  <c r="X1643" i="3" s="1"/>
  <c r="Z1656" i="3"/>
  <c r="W1675" i="3"/>
  <c r="X1675" i="3" s="1"/>
  <c r="W1687" i="3"/>
  <c r="X1687" i="3" s="1"/>
  <c r="W1702" i="3"/>
  <c r="X1702" i="3" s="1"/>
  <c r="W1713" i="3"/>
  <c r="X1713" i="3" s="1"/>
  <c r="Z1768" i="3"/>
  <c r="Z1771" i="3"/>
  <c r="W1776" i="3"/>
  <c r="X1776" i="3" s="1"/>
  <c r="Z1816" i="3"/>
  <c r="Z1843" i="3"/>
  <c r="W1843" i="3"/>
  <c r="X1843" i="3" s="1"/>
  <c r="Z1914" i="3"/>
  <c r="W1914" i="3"/>
  <c r="X1914" i="3" s="1"/>
  <c r="Z1925" i="3"/>
  <c r="W1925" i="3"/>
  <c r="X1925" i="3" s="1"/>
  <c r="Z1949" i="3"/>
  <c r="W1949" i="3"/>
  <c r="X1949" i="3" s="1"/>
  <c r="Z1954" i="3"/>
  <c r="W1954" i="3"/>
  <c r="X1954" i="3" s="1"/>
  <c r="Z2010" i="3"/>
  <c r="W2010" i="3"/>
  <c r="X2010" i="3" s="1"/>
  <c r="Z2106" i="3"/>
  <c r="W2106" i="3"/>
  <c r="X2106" i="3" s="1"/>
  <c r="W1782" i="3"/>
  <c r="X1782" i="3" s="1"/>
  <c r="Z1782" i="3"/>
  <c r="W1804" i="3"/>
  <c r="X1804" i="3" s="1"/>
  <c r="Z1804" i="3"/>
  <c r="W1918" i="3"/>
  <c r="X1918" i="3" s="1"/>
  <c r="Z1918" i="3"/>
  <c r="Z1951" i="3"/>
  <c r="W1951" i="3"/>
  <c r="X1951" i="3" s="1"/>
  <c r="Z2032" i="3"/>
  <c r="W2032" i="3"/>
  <c r="X2032" i="3" s="1"/>
  <c r="W1531" i="3"/>
  <c r="X1531" i="3" s="1"/>
  <c r="Z1635" i="3"/>
  <c r="W1659" i="3"/>
  <c r="X1659" i="3" s="1"/>
  <c r="W1671" i="3"/>
  <c r="X1671" i="3" s="1"/>
  <c r="Z1789" i="3"/>
  <c r="W1789" i="3"/>
  <c r="X1789" i="3" s="1"/>
  <c r="W1820" i="3"/>
  <c r="X1820" i="3" s="1"/>
  <c r="Z1820" i="3"/>
  <c r="Z1827" i="3"/>
  <c r="W1827" i="3"/>
  <c r="X1827" i="3" s="1"/>
  <c r="Z1845" i="3"/>
  <c r="W1845" i="3"/>
  <c r="X1845" i="3" s="1"/>
  <c r="Z1850" i="3"/>
  <c r="Z1859" i="3"/>
  <c r="W1859" i="3"/>
  <c r="X1859" i="3" s="1"/>
  <c r="Z1875" i="3"/>
  <c r="W1875" i="3"/>
  <c r="X1875" i="3" s="1"/>
  <c r="Z1877" i="3"/>
  <c r="W1877" i="3"/>
  <c r="X1877" i="3" s="1"/>
  <c r="Z1879" i="3"/>
  <c r="W1879" i="3"/>
  <c r="X1879" i="3" s="1"/>
  <c r="Z1890" i="3"/>
  <c r="W1890" i="3"/>
  <c r="X1890" i="3" s="1"/>
  <c r="Z1946" i="3"/>
  <c r="W1946" i="3"/>
  <c r="X1946" i="3" s="1"/>
  <c r="Z1999" i="3"/>
  <c r="W1999" i="3"/>
  <c r="X1999" i="3" s="1"/>
  <c r="Z1614" i="3"/>
  <c r="Z1715" i="3"/>
  <c r="W1715" i="3"/>
  <c r="X1715" i="3" s="1"/>
  <c r="W1770" i="3"/>
  <c r="X1770" i="3" s="1"/>
  <c r="Z1791" i="3"/>
  <c r="W1791" i="3"/>
  <c r="X1791" i="3" s="1"/>
  <c r="Z1797" i="3"/>
  <c r="W1799" i="3"/>
  <c r="X1799" i="3" s="1"/>
  <c r="Z1832" i="3"/>
  <c r="W1852" i="3"/>
  <c r="X1852" i="3" s="1"/>
  <c r="Z1852" i="3"/>
  <c r="Z1870" i="3"/>
  <c r="W1870" i="3"/>
  <c r="X1870" i="3" s="1"/>
  <c r="Z1883" i="3"/>
  <c r="W1883" i="3"/>
  <c r="X1883" i="3" s="1"/>
  <c r="Z1892" i="3"/>
  <c r="W1892" i="3"/>
  <c r="X1892" i="3" s="1"/>
  <c r="Z1896" i="3"/>
  <c r="W1896" i="3"/>
  <c r="X1896" i="3" s="1"/>
  <c r="Z1898" i="3"/>
  <c r="W1898" i="3"/>
  <c r="X1898" i="3" s="1"/>
  <c r="Z1958" i="3"/>
  <c r="W1958" i="3"/>
  <c r="X1958" i="3" s="1"/>
  <c r="Z1962" i="3"/>
  <c r="W1962" i="3"/>
  <c r="X1962" i="3" s="1"/>
  <c r="Z1964" i="3"/>
  <c r="W1964" i="3"/>
  <c r="X1964" i="3" s="1"/>
  <c r="Z1803" i="3"/>
  <c r="W1803" i="3"/>
  <c r="X1803" i="3" s="1"/>
  <c r="W1808" i="3"/>
  <c r="X1808" i="3" s="1"/>
  <c r="Z1822" i="3"/>
  <c r="W1822" i="3"/>
  <c r="X1822" i="3" s="1"/>
  <c r="Z1824" i="3"/>
  <c r="W1824" i="3"/>
  <c r="X1824" i="3" s="1"/>
  <c r="Z1840" i="3"/>
  <c r="W1840" i="3"/>
  <c r="X1840" i="3" s="1"/>
  <c r="Z1856" i="3"/>
  <c r="W1856" i="3"/>
  <c r="X1856" i="3" s="1"/>
  <c r="Z1861" i="3"/>
  <c r="W1861" i="3"/>
  <c r="X1861" i="3" s="1"/>
  <c r="Z1866" i="3"/>
  <c r="W1894" i="3"/>
  <c r="X1894" i="3" s="1"/>
  <c r="Z1894" i="3"/>
  <c r="Z1907" i="3"/>
  <c r="W1907" i="3"/>
  <c r="X1907" i="3" s="1"/>
  <c r="Z1929" i="3"/>
  <c r="W1929" i="3"/>
  <c r="X1929" i="3" s="1"/>
  <c r="W1960" i="3"/>
  <c r="X1960" i="3" s="1"/>
  <c r="Z1960" i="3"/>
  <c r="Z1983" i="3"/>
  <c r="W1983" i="3"/>
  <c r="X1983" i="3" s="1"/>
  <c r="Z1990" i="3"/>
  <c r="W1990" i="3"/>
  <c r="X1990" i="3" s="1"/>
  <c r="W1729" i="3"/>
  <c r="X1729" i="3" s="1"/>
  <c r="W1732" i="3"/>
  <c r="X1732" i="3" s="1"/>
  <c r="Z1747" i="3"/>
  <c r="W1747" i="3"/>
  <c r="X1747" i="3" s="1"/>
  <c r="W1753" i="3"/>
  <c r="X1753" i="3" s="1"/>
  <c r="Z1810" i="3"/>
  <c r="W1810" i="3"/>
  <c r="X1810" i="3" s="1"/>
  <c r="W1836" i="3"/>
  <c r="X1836" i="3" s="1"/>
  <c r="Z1836" i="3"/>
  <c r="W1868" i="3"/>
  <c r="X1868" i="3" s="1"/>
  <c r="Z1868" i="3"/>
  <c r="Z1872" i="3"/>
  <c r="W1872" i="3"/>
  <c r="X1872" i="3" s="1"/>
  <c r="Z1885" i="3"/>
  <c r="W1885" i="3"/>
  <c r="X1885" i="3" s="1"/>
  <c r="W1936" i="3"/>
  <c r="X1936" i="3" s="1"/>
  <c r="Z1936" i="3"/>
  <c r="Z1938" i="3"/>
  <c r="W1938" i="3"/>
  <c r="X1938" i="3" s="1"/>
  <c r="Z1539" i="3"/>
  <c r="Z1576" i="3"/>
  <c r="W1588" i="3"/>
  <c r="X1588" i="3" s="1"/>
  <c r="W1756" i="3"/>
  <c r="X1756" i="3" s="1"/>
  <c r="W1764" i="3"/>
  <c r="X1764" i="3" s="1"/>
  <c r="W1767" i="3"/>
  <c r="X1767" i="3" s="1"/>
  <c r="Z1773" i="3"/>
  <c r="Z1775" i="3"/>
  <c r="W1775" i="3"/>
  <c r="X1775" i="3" s="1"/>
  <c r="Z1819" i="3"/>
  <c r="W1819" i="3"/>
  <c r="X1819" i="3" s="1"/>
  <c r="Z1842" i="3"/>
  <c r="W1842" i="3"/>
  <c r="X1842" i="3" s="1"/>
  <c r="W1847" i="3"/>
  <c r="X1847" i="3" s="1"/>
  <c r="Z1902" i="3"/>
  <c r="W1902" i="3"/>
  <c r="X1902" i="3" s="1"/>
  <c r="Z1909" i="3"/>
  <c r="W1909" i="3"/>
  <c r="X1909" i="3" s="1"/>
  <c r="Z1911" i="3"/>
  <c r="W1911" i="3"/>
  <c r="X1911" i="3" s="1"/>
  <c r="W2016" i="3"/>
  <c r="X2016" i="3" s="1"/>
  <c r="Z2016" i="3"/>
  <c r="Z1805" i="3"/>
  <c r="W1805" i="3"/>
  <c r="X1805" i="3" s="1"/>
  <c r="Z1838" i="3"/>
  <c r="W1838" i="3"/>
  <c r="X1838" i="3" s="1"/>
  <c r="Z1851" i="3"/>
  <c r="W1851" i="3"/>
  <c r="X1851" i="3" s="1"/>
  <c r="Z1968" i="3"/>
  <c r="W1968" i="3"/>
  <c r="X1968" i="3" s="1"/>
  <c r="Z2158" i="3"/>
  <c r="W2158" i="3"/>
  <c r="X2158" i="3" s="1"/>
  <c r="Z1884" i="3"/>
  <c r="Z1900" i="3"/>
  <c r="Z1916" i="3"/>
  <c r="Z1932" i="3"/>
  <c r="Z1967" i="3"/>
  <c r="W1967" i="3"/>
  <c r="X1967" i="3" s="1"/>
  <c r="Z2031" i="3"/>
  <c r="W2031" i="3"/>
  <c r="X2031" i="3" s="1"/>
  <c r="Z2069" i="3"/>
  <c r="W2069" i="3"/>
  <c r="X2069" i="3" s="1"/>
  <c r="Z2110" i="3"/>
  <c r="W2110" i="3"/>
  <c r="X2110" i="3" s="1"/>
  <c r="Z2159" i="3"/>
  <c r="W2159" i="3"/>
  <c r="X2159" i="3" s="1"/>
  <c r="W2177" i="3"/>
  <c r="X2177" i="3" s="1"/>
  <c r="Z2177" i="3"/>
  <c r="Z2190" i="3"/>
  <c r="W2190" i="3"/>
  <c r="X2190" i="3" s="1"/>
  <c r="W2205" i="3"/>
  <c r="X2205" i="3" s="1"/>
  <c r="Z2205" i="3"/>
  <c r="Z2228" i="3"/>
  <c r="W2228" i="3"/>
  <c r="X2228" i="3" s="1"/>
  <c r="W2230" i="3"/>
  <c r="X2230" i="3" s="1"/>
  <c r="Z2230" i="3"/>
  <c r="Z2498" i="3"/>
  <c r="W2498" i="3"/>
  <c r="X2498" i="3" s="1"/>
  <c r="Z1841" i="3"/>
  <c r="Z1941" i="3"/>
  <c r="W1941" i="3"/>
  <c r="X1941" i="3" s="1"/>
  <c r="Z1972" i="3"/>
  <c r="W1972" i="3"/>
  <c r="X1972" i="3" s="1"/>
  <c r="W1993" i="3"/>
  <c r="X1993" i="3" s="1"/>
  <c r="Z1993" i="3"/>
  <c r="W2003" i="3"/>
  <c r="X2003" i="3" s="1"/>
  <c r="Z2003" i="3"/>
  <c r="Z2017" i="3"/>
  <c r="W2017" i="3"/>
  <c r="X2017" i="3" s="1"/>
  <c r="Z2060" i="3"/>
  <c r="W2060" i="3"/>
  <c r="X2060" i="3" s="1"/>
  <c r="Z2090" i="3"/>
  <c r="W2090" i="3"/>
  <c r="X2090" i="3" s="1"/>
  <c r="Z2126" i="3"/>
  <c r="W2126" i="3"/>
  <c r="X2126" i="3" s="1"/>
  <c r="Z2164" i="3"/>
  <c r="W2164" i="3"/>
  <c r="X2164" i="3" s="1"/>
  <c r="Z2218" i="3"/>
  <c r="W2218" i="3"/>
  <c r="X2218" i="3" s="1"/>
  <c r="W1998" i="3"/>
  <c r="X1998" i="3" s="1"/>
  <c r="Z1998" i="3"/>
  <c r="Z2049" i="3"/>
  <c r="W2049" i="3"/>
  <c r="X2049" i="3" s="1"/>
  <c r="Z2078" i="3"/>
  <c r="W2078" i="3"/>
  <c r="X2078" i="3" s="1"/>
  <c r="W2085" i="3"/>
  <c r="X2085" i="3" s="1"/>
  <c r="Z2094" i="3"/>
  <c r="W2094" i="3"/>
  <c r="X2094" i="3" s="1"/>
  <c r="Z2105" i="3"/>
  <c r="W2105" i="3"/>
  <c r="X2105" i="3" s="1"/>
  <c r="W2168" i="3"/>
  <c r="X2168" i="3" s="1"/>
  <c r="Z2168" i="3"/>
  <c r="Z2181" i="3"/>
  <c r="W2181" i="3"/>
  <c r="X2181" i="3" s="1"/>
  <c r="W2246" i="3"/>
  <c r="X2246" i="3" s="1"/>
  <c r="Z2246" i="3"/>
  <c r="Z2296" i="3"/>
  <c r="W2296" i="3"/>
  <c r="X2296" i="3" s="1"/>
  <c r="Z2323" i="3"/>
  <c r="W2323" i="3"/>
  <c r="X2323" i="3" s="1"/>
  <c r="Z1980" i="3"/>
  <c r="W1980" i="3"/>
  <c r="X1980" i="3" s="1"/>
  <c r="Z1991" i="3"/>
  <c r="W2035" i="3"/>
  <c r="X2035" i="3" s="1"/>
  <c r="Z2035" i="3"/>
  <c r="Z2064" i="3"/>
  <c r="W2064" i="3"/>
  <c r="X2064" i="3" s="1"/>
  <c r="Z2073" i="3"/>
  <c r="W2073" i="3"/>
  <c r="X2073" i="3" s="1"/>
  <c r="Z2103" i="3"/>
  <c r="W2103" i="3"/>
  <c r="X2103" i="3" s="1"/>
  <c r="Z2259" i="3"/>
  <c r="W2259" i="3"/>
  <c r="X2259" i="3" s="1"/>
  <c r="W2321" i="3"/>
  <c r="X2321" i="3" s="1"/>
  <c r="Z2321" i="3"/>
  <c r="W1823" i="3"/>
  <c r="X1823" i="3" s="1"/>
  <c r="W1855" i="3"/>
  <c r="X1855" i="3" s="1"/>
  <c r="W1871" i="3"/>
  <c r="X1871" i="3" s="1"/>
  <c r="W1887" i="3"/>
  <c r="X1887" i="3" s="1"/>
  <c r="W1903" i="3"/>
  <c r="X1903" i="3" s="1"/>
  <c r="Z2009" i="3"/>
  <c r="W2009" i="3"/>
  <c r="X2009" i="3" s="1"/>
  <c r="Z2174" i="3"/>
  <c r="W2174" i="3"/>
  <c r="X2174" i="3" s="1"/>
  <c r="W2236" i="3"/>
  <c r="X2236" i="3" s="1"/>
  <c r="Z2236" i="3"/>
  <c r="W2266" i="3"/>
  <c r="X2266" i="3" s="1"/>
  <c r="Z2266" i="3"/>
  <c r="W2300" i="3"/>
  <c r="X2300" i="3" s="1"/>
  <c r="Z2300" i="3"/>
  <c r="Z2026" i="3"/>
  <c r="Z2040" i="3"/>
  <c r="Z2071" i="3"/>
  <c r="Z2089" i="3"/>
  <c r="W2089" i="3"/>
  <c r="X2089" i="3" s="1"/>
  <c r="Z2172" i="3"/>
  <c r="W2172" i="3"/>
  <c r="X2172" i="3" s="1"/>
  <c r="Z2216" i="3"/>
  <c r="W2216" i="3"/>
  <c r="X2216" i="3" s="1"/>
  <c r="W2270" i="3"/>
  <c r="X2270" i="3" s="1"/>
  <c r="Z2270" i="3"/>
  <c r="W1881" i="3"/>
  <c r="X1881" i="3" s="1"/>
  <c r="W1897" i="3"/>
  <c r="X1897" i="3" s="1"/>
  <c r="W1913" i="3"/>
  <c r="X1913" i="3" s="1"/>
  <c r="W1930" i="3"/>
  <c r="X1930" i="3" s="1"/>
  <c r="W1943" i="3"/>
  <c r="X1943" i="3" s="1"/>
  <c r="W1957" i="3"/>
  <c r="X1957" i="3" s="1"/>
  <c r="Z2007" i="3"/>
  <c r="W2007" i="3"/>
  <c r="X2007" i="3" s="1"/>
  <c r="Z2014" i="3"/>
  <c r="W2014" i="3"/>
  <c r="X2014" i="3" s="1"/>
  <c r="Z2019" i="3"/>
  <c r="Z2037" i="3"/>
  <c r="W2037" i="3"/>
  <c r="X2037" i="3" s="1"/>
  <c r="W2048" i="3"/>
  <c r="X2048" i="3" s="1"/>
  <c r="Z2048" i="3"/>
  <c r="Z2084" i="3"/>
  <c r="W2084" i="3"/>
  <c r="X2084" i="3" s="1"/>
  <c r="Z2100" i="3"/>
  <c r="W2100" i="3"/>
  <c r="X2100" i="3" s="1"/>
  <c r="Z2116" i="3"/>
  <c r="W2116" i="3"/>
  <c r="X2116" i="3" s="1"/>
  <c r="Z2143" i="3"/>
  <c r="W2143" i="3"/>
  <c r="X2143" i="3" s="1"/>
  <c r="Z2154" i="3"/>
  <c r="W2154" i="3"/>
  <c r="X2154" i="3" s="1"/>
  <c r="Z2396" i="3"/>
  <c r="W2396" i="3"/>
  <c r="X2396" i="3" s="1"/>
  <c r="Z2398" i="3"/>
  <c r="W2398" i="3"/>
  <c r="X2398" i="3" s="1"/>
  <c r="Z1934" i="3"/>
  <c r="Z1963" i="3"/>
  <c r="Z1969" i="3"/>
  <c r="W1984" i="3"/>
  <c r="X1984" i="3" s="1"/>
  <c r="W2021" i="3"/>
  <c r="X2021" i="3" s="1"/>
  <c r="Z2028" i="3"/>
  <c r="W2028" i="3"/>
  <c r="X2028" i="3" s="1"/>
  <c r="W2042" i="3"/>
  <c r="X2042" i="3" s="1"/>
  <c r="Z2044" i="3"/>
  <c r="W2044" i="3"/>
  <c r="X2044" i="3" s="1"/>
  <c r="Z2051" i="3"/>
  <c r="W2080" i="3"/>
  <c r="X2080" i="3" s="1"/>
  <c r="Z2138" i="3"/>
  <c r="W2138" i="3"/>
  <c r="X2138" i="3" s="1"/>
  <c r="W2147" i="3"/>
  <c r="X2147" i="3" s="1"/>
  <c r="Z2147" i="3"/>
  <c r="Z2165" i="3"/>
  <c r="W2165" i="3"/>
  <c r="X2165" i="3" s="1"/>
  <c r="Z2191" i="3"/>
  <c r="W2191" i="3"/>
  <c r="X2191" i="3" s="1"/>
  <c r="Z2383" i="3"/>
  <c r="W2383" i="3"/>
  <c r="X2383" i="3" s="1"/>
  <c r="Z1950" i="3"/>
  <c r="Z1956" i="3"/>
  <c r="W1956" i="3"/>
  <c r="X1956" i="3" s="1"/>
  <c r="Z1966" i="3"/>
  <c r="Z1973" i="3"/>
  <c r="W1973" i="3"/>
  <c r="X1973" i="3" s="1"/>
  <c r="W2023" i="3"/>
  <c r="X2023" i="3" s="1"/>
  <c r="Z2030" i="3"/>
  <c r="W2030" i="3"/>
  <c r="X2030" i="3" s="1"/>
  <c r="Z2046" i="3"/>
  <c r="W2046" i="3"/>
  <c r="X2046" i="3" s="1"/>
  <c r="W2053" i="3"/>
  <c r="X2053" i="3" s="1"/>
  <c r="Z2070" i="3"/>
  <c r="W2070" i="3"/>
  <c r="X2070" i="3" s="1"/>
  <c r="Z2075" i="3"/>
  <c r="W2075" i="3"/>
  <c r="X2075" i="3" s="1"/>
  <c r="Z2087" i="3"/>
  <c r="W2087" i="3"/>
  <c r="X2087" i="3" s="1"/>
  <c r="Z2111" i="3"/>
  <c r="W2111" i="3"/>
  <c r="X2111" i="3" s="1"/>
  <c r="Z2160" i="3"/>
  <c r="W2160" i="3"/>
  <c r="X2160" i="3" s="1"/>
  <c r="Z2204" i="3"/>
  <c r="W2204" i="3"/>
  <c r="X2204" i="3" s="1"/>
  <c r="W2274" i="3"/>
  <c r="X2274" i="3" s="1"/>
  <c r="Z2274" i="3"/>
  <c r="Z2375" i="3"/>
  <c r="W2375" i="3"/>
  <c r="X2375" i="3" s="1"/>
  <c r="Z1922" i="3"/>
  <c r="Z1940" i="3"/>
  <c r="W1979" i="3"/>
  <c r="X1979" i="3" s="1"/>
  <c r="W2011" i="3"/>
  <c r="X2011" i="3" s="1"/>
  <c r="W2055" i="3"/>
  <c r="X2055" i="3" s="1"/>
  <c r="W2057" i="3"/>
  <c r="X2057" i="3" s="1"/>
  <c r="Z2068" i="3"/>
  <c r="W2068" i="3"/>
  <c r="X2068" i="3" s="1"/>
  <c r="Z2095" i="3"/>
  <c r="W2095" i="3"/>
  <c r="X2095" i="3" s="1"/>
  <c r="Z2107" i="3"/>
  <c r="W2125" i="3"/>
  <c r="X2125" i="3" s="1"/>
  <c r="Z2125" i="3"/>
  <c r="W2131" i="3"/>
  <c r="X2131" i="3" s="1"/>
  <c r="Z2131" i="3"/>
  <c r="Z2297" i="3"/>
  <c r="W2297" i="3"/>
  <c r="X2297" i="3" s="1"/>
  <c r="Z1971" i="3"/>
  <c r="Z1987" i="3"/>
  <c r="Z2004" i="3"/>
  <c r="W2004" i="3"/>
  <c r="X2004" i="3" s="1"/>
  <c r="W2027" i="3"/>
  <c r="X2027" i="3" s="1"/>
  <c r="Z2027" i="3"/>
  <c r="Z2079" i="3"/>
  <c r="W2079" i="3"/>
  <c r="X2079" i="3" s="1"/>
  <c r="Z2245" i="3"/>
  <c r="W2245" i="3"/>
  <c r="X2245" i="3" s="1"/>
  <c r="Z2295" i="3"/>
  <c r="W2295" i="3"/>
  <c r="X2295" i="3" s="1"/>
  <c r="Z2020" i="3"/>
  <c r="W2020" i="3"/>
  <c r="X2020" i="3" s="1"/>
  <c r="Z2039" i="3"/>
  <c r="W2039" i="3"/>
  <c r="X2039" i="3" s="1"/>
  <c r="Z2127" i="3"/>
  <c r="W2127" i="3"/>
  <c r="X2127" i="3" s="1"/>
  <c r="Z2162" i="3"/>
  <c r="W2162" i="3"/>
  <c r="X2162" i="3" s="1"/>
  <c r="Z2175" i="3"/>
  <c r="W2175" i="3"/>
  <c r="X2175" i="3" s="1"/>
  <c r="Z2195" i="3"/>
  <c r="W2195" i="3"/>
  <c r="X2195" i="3" s="1"/>
  <c r="Z1981" i="3"/>
  <c r="W1981" i="3"/>
  <c r="X1981" i="3" s="1"/>
  <c r="Z2036" i="3"/>
  <c r="W2036" i="3"/>
  <c r="X2036" i="3" s="1"/>
  <c r="Z2052" i="3"/>
  <c r="W2052" i="3"/>
  <c r="X2052" i="3" s="1"/>
  <c r="Z2081" i="3"/>
  <c r="W2081" i="3"/>
  <c r="X2081" i="3" s="1"/>
  <c r="W2242" i="3"/>
  <c r="X2242" i="3" s="1"/>
  <c r="Z2242" i="3"/>
  <c r="Z2328" i="3"/>
  <c r="W2328" i="3"/>
  <c r="X2328" i="3" s="1"/>
  <c r="Z1997" i="3"/>
  <c r="W1997" i="3"/>
  <c r="X1997" i="3" s="1"/>
  <c r="Z2015" i="3"/>
  <c r="W2015" i="3"/>
  <c r="X2015" i="3" s="1"/>
  <c r="W2083" i="3"/>
  <c r="X2083" i="3" s="1"/>
  <c r="Z2083" i="3"/>
  <c r="Z2117" i="3"/>
  <c r="W2117" i="3"/>
  <c r="X2117" i="3" s="1"/>
  <c r="W2278" i="3"/>
  <c r="X2278" i="3" s="1"/>
  <c r="Z2278" i="3"/>
  <c r="Z1945" i="3"/>
  <c r="Z2006" i="3"/>
  <c r="W2006" i="3"/>
  <c r="X2006" i="3" s="1"/>
  <c r="W2056" i="3"/>
  <c r="X2056" i="3" s="1"/>
  <c r="Z2056" i="3"/>
  <c r="Z2063" i="3"/>
  <c r="W2063" i="3"/>
  <c r="X2063" i="3" s="1"/>
  <c r="W2088" i="3"/>
  <c r="X2088" i="3" s="1"/>
  <c r="Z2088" i="3"/>
  <c r="W2099" i="3"/>
  <c r="X2099" i="3" s="1"/>
  <c r="Z2099" i="3"/>
  <c r="Z2101" i="3"/>
  <c r="W2101" i="3"/>
  <c r="X2101" i="3" s="1"/>
  <c r="W2115" i="3"/>
  <c r="X2115" i="3" s="1"/>
  <c r="Z2115" i="3"/>
  <c r="Z2144" i="3"/>
  <c r="W2144" i="3"/>
  <c r="X2144" i="3" s="1"/>
  <c r="Z2153" i="3"/>
  <c r="W2153" i="3"/>
  <c r="X2153" i="3" s="1"/>
  <c r="W2253" i="3"/>
  <c r="X2253" i="3" s="1"/>
  <c r="Z2253" i="3"/>
  <c r="Z1988" i="3"/>
  <c r="W1988" i="3"/>
  <c r="X1988" i="3" s="1"/>
  <c r="W2029" i="3"/>
  <c r="X2029" i="3" s="1"/>
  <c r="Z2029" i="3"/>
  <c r="Z2033" i="3"/>
  <c r="W2033" i="3"/>
  <c r="X2033" i="3" s="1"/>
  <c r="Z2041" i="3"/>
  <c r="Z2047" i="3"/>
  <c r="W2047" i="3"/>
  <c r="X2047" i="3" s="1"/>
  <c r="Z2119" i="3"/>
  <c r="W2119" i="3"/>
  <c r="X2119" i="3" s="1"/>
  <c r="Z2122" i="3"/>
  <c r="Z2142" i="3"/>
  <c r="W2142" i="3"/>
  <c r="X2142" i="3" s="1"/>
  <c r="W2210" i="3"/>
  <c r="X2210" i="3" s="1"/>
  <c r="Z2210" i="3"/>
  <c r="W2226" i="3"/>
  <c r="X2226" i="3" s="1"/>
  <c r="Z2226" i="3"/>
  <c r="W2433" i="3"/>
  <c r="X2433" i="3" s="1"/>
  <c r="Z2433" i="3"/>
  <c r="W2128" i="3"/>
  <c r="X2128" i="3" s="1"/>
  <c r="W2137" i="3"/>
  <c r="X2137" i="3" s="1"/>
  <c r="W2146" i="3"/>
  <c r="X2146" i="3" s="1"/>
  <c r="W2193" i="3"/>
  <c r="X2193" i="3" s="1"/>
  <c r="Z2203" i="3"/>
  <c r="Z2234" i="3"/>
  <c r="W2257" i="3"/>
  <c r="X2257" i="3" s="1"/>
  <c r="Z2257" i="3"/>
  <c r="Z2279" i="3"/>
  <c r="W2279" i="3"/>
  <c r="X2279" i="3" s="1"/>
  <c r="Z2286" i="3"/>
  <c r="W2286" i="3"/>
  <c r="X2286" i="3" s="1"/>
  <c r="Z2289" i="3"/>
  <c r="W2293" i="3"/>
  <c r="X2293" i="3" s="1"/>
  <c r="W2305" i="3"/>
  <c r="X2305" i="3" s="1"/>
  <c r="Z2307" i="3"/>
  <c r="W2307" i="3"/>
  <c r="X2307" i="3" s="1"/>
  <c r="Z2332" i="3"/>
  <c r="Z2351" i="3"/>
  <c r="W2351" i="3"/>
  <c r="X2351" i="3" s="1"/>
  <c r="W2353" i="3"/>
  <c r="X2353" i="3" s="1"/>
  <c r="Z2353" i="3"/>
  <c r="Z2381" i="3"/>
  <c r="W2381" i="3"/>
  <c r="X2381" i="3" s="1"/>
  <c r="Z2424" i="3"/>
  <c r="W2424" i="3"/>
  <c r="X2424" i="3" s="1"/>
  <c r="Z2439" i="3"/>
  <c r="W2439" i="3"/>
  <c r="X2439" i="3" s="1"/>
  <c r="Z2098" i="3"/>
  <c r="Z2104" i="3"/>
  <c r="Z2152" i="3"/>
  <c r="W2185" i="3"/>
  <c r="X2185" i="3" s="1"/>
  <c r="Z2198" i="3"/>
  <c r="W2239" i="3"/>
  <c r="X2239" i="3" s="1"/>
  <c r="Z2247" i="3"/>
  <c r="W2247" i="3"/>
  <c r="X2247" i="3" s="1"/>
  <c r="Z2250" i="3"/>
  <c r="W2250" i="3"/>
  <c r="X2250" i="3" s="1"/>
  <c r="Z2269" i="3"/>
  <c r="W2269" i="3"/>
  <c r="X2269" i="3" s="1"/>
  <c r="W2316" i="3"/>
  <c r="X2316" i="3" s="1"/>
  <c r="Z2316" i="3"/>
  <c r="Z2355" i="3"/>
  <c r="W2355" i="3"/>
  <c r="X2355" i="3" s="1"/>
  <c r="Z2362" i="3"/>
  <c r="Z2373" i="3"/>
  <c r="Z2377" i="3"/>
  <c r="W2377" i="3"/>
  <c r="X2377" i="3" s="1"/>
  <c r="Z2394" i="3"/>
  <c r="W2394" i="3"/>
  <c r="X2394" i="3" s="1"/>
  <c r="W2169" i="3"/>
  <c r="X2169" i="3" s="1"/>
  <c r="Z2211" i="3"/>
  <c r="W2211" i="3"/>
  <c r="X2211" i="3" s="1"/>
  <c r="W2262" i="3"/>
  <c r="X2262" i="3" s="1"/>
  <c r="Z2262" i="3"/>
  <c r="Z2265" i="3"/>
  <c r="W2265" i="3"/>
  <c r="X2265" i="3" s="1"/>
  <c r="Z2450" i="3"/>
  <c r="W2450" i="3"/>
  <c r="X2450" i="3" s="1"/>
  <c r="Z2461" i="3"/>
  <c r="W2461" i="3"/>
  <c r="X2461" i="3" s="1"/>
  <c r="Z2472" i="3"/>
  <c r="W2472" i="3"/>
  <c r="X2472" i="3" s="1"/>
  <c r="Z2155" i="3"/>
  <c r="Z2213" i="3"/>
  <c r="W2213" i="3"/>
  <c r="X2213" i="3" s="1"/>
  <c r="Z2220" i="3"/>
  <c r="W2220" i="3"/>
  <c r="X2220" i="3" s="1"/>
  <c r="Z2223" i="3"/>
  <c r="W2223" i="3"/>
  <c r="X2223" i="3" s="1"/>
  <c r="Z2252" i="3"/>
  <c r="W2252" i="3"/>
  <c r="X2252" i="3" s="1"/>
  <c r="Z2288" i="3"/>
  <c r="W2288" i="3"/>
  <c r="X2288" i="3" s="1"/>
  <c r="Z2327" i="3"/>
  <c r="W2327" i="3"/>
  <c r="X2327" i="3" s="1"/>
  <c r="Z2387" i="3"/>
  <c r="W2387" i="3"/>
  <c r="X2387" i="3" s="1"/>
  <c r="W2406" i="3"/>
  <c r="X2406" i="3" s="1"/>
  <c r="Z2406" i="3"/>
  <c r="Z2408" i="3"/>
  <c r="W2408" i="3"/>
  <c r="X2408" i="3" s="1"/>
  <c r="Z2434" i="3"/>
  <c r="W2434" i="3"/>
  <c r="X2434" i="3" s="1"/>
  <c r="Z2441" i="3"/>
  <c r="W2441" i="3"/>
  <c r="X2441" i="3" s="1"/>
  <c r="W2290" i="3"/>
  <c r="X2290" i="3" s="1"/>
  <c r="Z2290" i="3"/>
  <c r="Z2325" i="3"/>
  <c r="W2325" i="3"/>
  <c r="X2325" i="3" s="1"/>
  <c r="W2331" i="3"/>
  <c r="X2331" i="3" s="1"/>
  <c r="Z2331" i="3"/>
  <c r="W2335" i="3"/>
  <c r="X2335" i="3" s="1"/>
  <c r="Z2335" i="3"/>
  <c r="W2342" i="3"/>
  <c r="X2342" i="3" s="1"/>
  <c r="Z2342" i="3"/>
  <c r="W2346" i="3"/>
  <c r="X2346" i="3" s="1"/>
  <c r="Z2346" i="3"/>
  <c r="W2357" i="3"/>
  <c r="X2357" i="3" s="1"/>
  <c r="Z2357" i="3"/>
  <c r="Z2370" i="3"/>
  <c r="W2370" i="3"/>
  <c r="X2370" i="3" s="1"/>
  <c r="W2417" i="3"/>
  <c r="X2417" i="3" s="1"/>
  <c r="Z2417" i="3"/>
  <c r="Z2419" i="3"/>
  <c r="W2419" i="3"/>
  <c r="X2419" i="3" s="1"/>
  <c r="W2465" i="3"/>
  <c r="X2465" i="3" s="1"/>
  <c r="Z2465" i="3"/>
  <c r="W2489" i="3"/>
  <c r="X2489" i="3" s="1"/>
  <c r="Z2489" i="3"/>
  <c r="Z2148" i="3"/>
  <c r="W2148" i="3"/>
  <c r="X2148" i="3" s="1"/>
  <c r="Z2189" i="3"/>
  <c r="W2189" i="3"/>
  <c r="X2189" i="3" s="1"/>
  <c r="W2233" i="3"/>
  <c r="X2233" i="3" s="1"/>
  <c r="Z2271" i="3"/>
  <c r="W2271" i="3"/>
  <c r="X2271" i="3" s="1"/>
  <c r="Z2276" i="3"/>
  <c r="W2276" i="3"/>
  <c r="X2276" i="3" s="1"/>
  <c r="Z2333" i="3"/>
  <c r="W2333" i="3"/>
  <c r="X2333" i="3" s="1"/>
  <c r="Z2340" i="3"/>
  <c r="W2340" i="3"/>
  <c r="X2340" i="3" s="1"/>
  <c r="Z2359" i="3"/>
  <c r="W2359" i="3"/>
  <c r="X2359" i="3" s="1"/>
  <c r="Z2403" i="3"/>
  <c r="W2403" i="3"/>
  <c r="X2403" i="3" s="1"/>
  <c r="Z2410" i="3"/>
  <c r="W2410" i="3"/>
  <c r="X2410" i="3" s="1"/>
  <c r="W2436" i="3"/>
  <c r="X2436" i="3" s="1"/>
  <c r="Z2436" i="3"/>
  <c r="Z2445" i="3"/>
  <c r="W2445" i="3"/>
  <c r="X2445" i="3" s="1"/>
  <c r="Z2478" i="3"/>
  <c r="W2478" i="3"/>
  <c r="X2478" i="3" s="1"/>
  <c r="Z2493" i="3"/>
  <c r="W2493" i="3"/>
  <c r="X2493" i="3" s="1"/>
  <c r="W2495" i="3"/>
  <c r="X2495" i="3" s="1"/>
  <c r="Z2495" i="3"/>
  <c r="Z2502" i="3"/>
  <c r="W2502" i="3"/>
  <c r="X2502" i="3" s="1"/>
  <c r="W2337" i="3"/>
  <c r="X2337" i="3" s="1"/>
  <c r="Z2337" i="3"/>
  <c r="W2372" i="3"/>
  <c r="X2372" i="3" s="1"/>
  <c r="Z2399" i="3"/>
  <c r="W2399" i="3"/>
  <c r="X2399" i="3" s="1"/>
  <c r="W2401" i="3"/>
  <c r="X2401" i="3" s="1"/>
  <c r="Z2401" i="3"/>
  <c r="Z2414" i="3"/>
  <c r="W2414" i="3"/>
  <c r="X2414" i="3" s="1"/>
  <c r="Z2456" i="3"/>
  <c r="W2456" i="3"/>
  <c r="X2456" i="3" s="1"/>
  <c r="Z2482" i="3"/>
  <c r="W2482" i="3"/>
  <c r="X2482" i="3" s="1"/>
  <c r="W2096" i="3"/>
  <c r="X2096" i="3" s="1"/>
  <c r="Z2136" i="3"/>
  <c r="W2194" i="3"/>
  <c r="X2194" i="3" s="1"/>
  <c r="Z2194" i="3"/>
  <c r="W2197" i="3"/>
  <c r="X2197" i="3" s="1"/>
  <c r="W2202" i="3"/>
  <c r="X2202" i="3" s="1"/>
  <c r="W2207" i="3"/>
  <c r="X2207" i="3" s="1"/>
  <c r="Z2215" i="3"/>
  <c r="W2241" i="3"/>
  <c r="X2241" i="3" s="1"/>
  <c r="Z2254" i="3"/>
  <c r="W2254" i="3"/>
  <c r="X2254" i="3" s="1"/>
  <c r="W2292" i="3"/>
  <c r="X2292" i="3" s="1"/>
  <c r="Z2309" i="3"/>
  <c r="W2309" i="3"/>
  <c r="X2309" i="3" s="1"/>
  <c r="Z2313" i="3"/>
  <c r="W2313" i="3"/>
  <c r="X2313" i="3" s="1"/>
  <c r="Z2322" i="3"/>
  <c r="W2322" i="3"/>
  <c r="X2322" i="3" s="1"/>
  <c r="W2324" i="3"/>
  <c r="X2324" i="3" s="1"/>
  <c r="Z2324" i="3"/>
  <c r="Z2361" i="3"/>
  <c r="W2361" i="3"/>
  <c r="X2361" i="3" s="1"/>
  <c r="W2382" i="3"/>
  <c r="X2382" i="3" s="1"/>
  <c r="Z2382" i="3"/>
  <c r="Z2393" i="3"/>
  <c r="W2393" i="3"/>
  <c r="X2393" i="3" s="1"/>
  <c r="Z2397" i="3"/>
  <c r="W2397" i="3"/>
  <c r="X2397" i="3" s="1"/>
  <c r="W2421" i="3"/>
  <c r="X2421" i="3" s="1"/>
  <c r="Z2421" i="3"/>
  <c r="Z2438" i="3"/>
  <c r="W2438" i="3"/>
  <c r="X2438" i="3" s="1"/>
  <c r="Z2067" i="3"/>
  <c r="Z2077" i="3"/>
  <c r="Z2109" i="3"/>
  <c r="Z2171" i="3"/>
  <c r="Z2184" i="3"/>
  <c r="W2199" i="3"/>
  <c r="X2199" i="3" s="1"/>
  <c r="Z2249" i="3"/>
  <c r="W2287" i="3"/>
  <c r="X2287" i="3" s="1"/>
  <c r="Z2287" i="3"/>
  <c r="W2294" i="3"/>
  <c r="X2294" i="3" s="1"/>
  <c r="Z2294" i="3"/>
  <c r="Z2329" i="3"/>
  <c r="Z2423" i="3"/>
  <c r="W2423" i="3"/>
  <c r="X2423" i="3" s="1"/>
  <c r="Z2431" i="3"/>
  <c r="W2431" i="3"/>
  <c r="X2431" i="3" s="1"/>
  <c r="Z2139" i="3"/>
  <c r="W2258" i="3"/>
  <c r="X2258" i="3" s="1"/>
  <c r="Z2258" i="3"/>
  <c r="Z2281" i="3"/>
  <c r="Z2283" i="3"/>
  <c r="Z2301" i="3"/>
  <c r="W2301" i="3"/>
  <c r="X2301" i="3" s="1"/>
  <c r="Z2354" i="3"/>
  <c r="W2354" i="3"/>
  <c r="X2354" i="3" s="1"/>
  <c r="Z2365" i="3"/>
  <c r="Z2380" i="3"/>
  <c r="W2380" i="3"/>
  <c r="X2380" i="3" s="1"/>
  <c r="W2429" i="3"/>
  <c r="X2429" i="3" s="1"/>
  <c r="Z2429" i="3"/>
  <c r="Z2447" i="3"/>
  <c r="W2449" i="3"/>
  <c r="X2449" i="3" s="1"/>
  <c r="Z2449" i="3"/>
  <c r="Z2093" i="3"/>
  <c r="W2102" i="3"/>
  <c r="X2102" i="3" s="1"/>
  <c r="W2178" i="3"/>
  <c r="X2178" i="3" s="1"/>
  <c r="W2186" i="3"/>
  <c r="X2186" i="3" s="1"/>
  <c r="Z2217" i="3"/>
  <c r="Z2222" i="3"/>
  <c r="Z2227" i="3"/>
  <c r="W2227" i="3"/>
  <c r="X2227" i="3" s="1"/>
  <c r="W2326" i="3"/>
  <c r="X2326" i="3" s="1"/>
  <c r="Z2326" i="3"/>
  <c r="Z2451" i="3"/>
  <c r="W2451" i="3"/>
  <c r="X2451" i="3" s="1"/>
  <c r="Z2471" i="3"/>
  <c r="W2471" i="3"/>
  <c r="X2471" i="3" s="1"/>
  <c r="Z2486" i="3"/>
  <c r="W2486" i="3"/>
  <c r="X2486" i="3" s="1"/>
  <c r="Z2132" i="3"/>
  <c r="W2132" i="3"/>
  <c r="X2132" i="3" s="1"/>
  <c r="Z2173" i="3"/>
  <c r="Z2291" i="3"/>
  <c r="W2291" i="3"/>
  <c r="X2291" i="3" s="1"/>
  <c r="Z2371" i="3"/>
  <c r="W2371" i="3"/>
  <c r="X2371" i="3" s="1"/>
  <c r="Z2386" i="3"/>
  <c r="W2386" i="3"/>
  <c r="X2386" i="3" s="1"/>
  <c r="Z2388" i="3"/>
  <c r="W2388" i="3"/>
  <c r="X2388" i="3" s="1"/>
  <c r="Z2460" i="3"/>
  <c r="W2460" i="3"/>
  <c r="X2460" i="3" s="1"/>
  <c r="W2473" i="3"/>
  <c r="X2473" i="3" s="1"/>
  <c r="Z2473" i="3"/>
  <c r="Z2062" i="3"/>
  <c r="W2062" i="3"/>
  <c r="X2062" i="3" s="1"/>
  <c r="W2129" i="3"/>
  <c r="X2129" i="3" s="1"/>
  <c r="W2135" i="3"/>
  <c r="X2135" i="3" s="1"/>
  <c r="W2156" i="3"/>
  <c r="X2156" i="3" s="1"/>
  <c r="Z2209" i="3"/>
  <c r="W2209" i="3"/>
  <c r="X2209" i="3" s="1"/>
  <c r="Z2232" i="3"/>
  <c r="W2232" i="3"/>
  <c r="X2232" i="3" s="1"/>
  <c r="Z2243" i="3"/>
  <c r="W2243" i="3"/>
  <c r="X2243" i="3" s="1"/>
  <c r="W2310" i="3"/>
  <c r="X2310" i="3" s="1"/>
  <c r="Z2310" i="3"/>
  <c r="Z2334" i="3"/>
  <c r="W2334" i="3"/>
  <c r="X2334" i="3" s="1"/>
  <c r="Z2343" i="3"/>
  <c r="W2343" i="3"/>
  <c r="X2343" i="3" s="1"/>
  <c r="Z2345" i="3"/>
  <c r="W2345" i="3"/>
  <c r="X2345" i="3" s="1"/>
  <c r="W2349" i="3"/>
  <c r="X2349" i="3" s="1"/>
  <c r="Z2349" i="3"/>
  <c r="W2390" i="3"/>
  <c r="X2390" i="3" s="1"/>
  <c r="Z2390" i="3"/>
  <c r="Z2418" i="3"/>
  <c r="W2418" i="3"/>
  <c r="X2418" i="3" s="1"/>
  <c r="W2453" i="3"/>
  <c r="X2453" i="3" s="1"/>
  <c r="Z2453" i="3"/>
  <c r="Z2466" i="3"/>
  <c r="W2466" i="3"/>
  <c r="X2466" i="3" s="1"/>
  <c r="Z2237" i="3"/>
  <c r="W2237" i="3"/>
  <c r="X2237" i="3" s="1"/>
  <c r="Z2282" i="3"/>
  <c r="W2282" i="3"/>
  <c r="X2282" i="3" s="1"/>
  <c r="W2312" i="3"/>
  <c r="X2312" i="3" s="1"/>
  <c r="Z2312" i="3"/>
  <c r="Z2317" i="3"/>
  <c r="W2317" i="3"/>
  <c r="X2317" i="3" s="1"/>
  <c r="W2358" i="3"/>
  <c r="X2358" i="3" s="1"/>
  <c r="Z2358" i="3"/>
  <c r="Z2360" i="3"/>
  <c r="W2360" i="3"/>
  <c r="X2360" i="3" s="1"/>
  <c r="W2446" i="3"/>
  <c r="X2446" i="3" s="1"/>
  <c r="Z2446" i="3"/>
  <c r="Z2455" i="3"/>
  <c r="W2455" i="3"/>
  <c r="X2455" i="3" s="1"/>
  <c r="W2479" i="3"/>
  <c r="X2479" i="3" s="1"/>
  <c r="Z2479" i="3"/>
  <c r="Z2503" i="3"/>
  <c r="W2503" i="3"/>
  <c r="X2503" i="3" s="1"/>
  <c r="W2167" i="3"/>
  <c r="X2167" i="3" s="1"/>
  <c r="Z2180" i="3"/>
  <c r="W2180" i="3"/>
  <c r="X2180" i="3" s="1"/>
  <c r="W2188" i="3"/>
  <c r="X2188" i="3" s="1"/>
  <c r="Z2224" i="3"/>
  <c r="W2224" i="3"/>
  <c r="X2224" i="3" s="1"/>
  <c r="Z2338" i="3"/>
  <c r="W2338" i="3"/>
  <c r="X2338" i="3" s="1"/>
  <c r="Z2364" i="3"/>
  <c r="W2364" i="3"/>
  <c r="X2364" i="3" s="1"/>
  <c r="Z2366" i="3"/>
  <c r="W2366" i="3"/>
  <c r="X2366" i="3" s="1"/>
  <c r="Z2402" i="3"/>
  <c r="W2402" i="3"/>
  <c r="X2402" i="3" s="1"/>
  <c r="Z2405" i="3"/>
  <c r="W2405" i="3"/>
  <c r="X2405" i="3" s="1"/>
  <c r="Z2413" i="3"/>
  <c r="W2413" i="3"/>
  <c r="X2413" i="3" s="1"/>
  <c r="Z2444" i="3"/>
  <c r="W2444" i="3"/>
  <c r="X2444" i="3" s="1"/>
  <c r="Z2468" i="3"/>
  <c r="W2468" i="3"/>
  <c r="X2468" i="3" s="1"/>
  <c r="W2481" i="3"/>
  <c r="X2481" i="3" s="1"/>
  <c r="Z2481" i="3"/>
  <c r="Z2483" i="3"/>
  <c r="W2483" i="3"/>
  <c r="X2483" i="3" s="1"/>
  <c r="W2356" i="3"/>
  <c r="X2356" i="3" s="1"/>
  <c r="W2367" i="3"/>
  <c r="X2367" i="3" s="1"/>
  <c r="W2400" i="3"/>
  <c r="X2400" i="3" s="1"/>
  <c r="W2435" i="3"/>
  <c r="X2435" i="3" s="1"/>
  <c r="W2452" i="3"/>
  <c r="X2452" i="3" s="1"/>
  <c r="W2462" i="3"/>
  <c r="X2462" i="3" s="1"/>
  <c r="W2494" i="3"/>
  <c r="X2494" i="3" s="1"/>
  <c r="W2319" i="3"/>
  <c r="X2319" i="3" s="1"/>
  <c r="W2389" i="3"/>
  <c r="X2389" i="3" s="1"/>
  <c r="W2425" i="3"/>
  <c r="X2425" i="3" s="1"/>
  <c r="Z2497" i="3"/>
  <c r="W2273" i="3"/>
  <c r="X2273" i="3" s="1"/>
  <c r="W2348" i="3"/>
  <c r="X2348" i="3" s="1"/>
  <c r="W2475" i="3"/>
  <c r="X2475" i="3" s="1"/>
  <c r="W2166" i="3"/>
  <c r="X2166" i="3" s="1"/>
  <c r="W2182" i="3"/>
  <c r="X2182" i="3" s="1"/>
  <c r="W2330" i="3"/>
  <c r="X2330" i="3" s="1"/>
  <c r="W2341" i="3"/>
  <c r="X2341" i="3" s="1"/>
  <c r="W2392" i="3"/>
  <c r="X2392" i="3" s="1"/>
  <c r="Z2469" i="3"/>
  <c r="Z2487" i="3"/>
  <c r="W2487" i="3"/>
  <c r="X2487" i="3" s="1"/>
  <c r="Z2391" i="3"/>
  <c r="W2391" i="3"/>
  <c r="X2391" i="3" s="1"/>
  <c r="Z2454" i="3"/>
  <c r="W2454" i="3"/>
  <c r="X2454" i="3" s="1"/>
  <c r="Z2485" i="3"/>
  <c r="Z2499" i="3"/>
  <c r="W2499" i="3"/>
  <c r="X2499" i="3" s="1"/>
  <c r="Z2374" i="3"/>
  <c r="W2496" i="3"/>
  <c r="X2496" i="3" s="1"/>
  <c r="W2384" i="3"/>
  <c r="X2384" i="3" s="1"/>
  <c r="W2427" i="3"/>
  <c r="X2427" i="3" s="1"/>
  <c r="W2420" i="3"/>
  <c r="X2420" i="3" s="1"/>
  <c r="W2430" i="3"/>
  <c r="X2430" i="3" s="1"/>
  <c r="Z2470" i="3"/>
  <c r="W2470" i="3"/>
  <c r="X2470" i="3" s="1"/>
  <c r="W2376" i="3"/>
  <c r="X2376" i="3" s="1"/>
  <c r="W2409" i="3"/>
  <c r="X2409" i="3" s="1"/>
  <c r="W2440" i="3"/>
  <c r="X2440" i="3" s="1"/>
  <c r="W2457" i="3"/>
  <c r="X2457" i="3" s="1"/>
  <c r="W2477" i="3"/>
  <c r="X2477" i="3" s="1"/>
  <c r="W2504" i="3"/>
  <c r="X2504" i="3" s="1"/>
  <c r="W2492" i="3"/>
  <c r="X2492" i="3" s="1"/>
  <c r="W2379" i="3"/>
  <c r="X2379" i="3" s="1"/>
  <c r="Z2437" i="3"/>
  <c r="W2463" i="3"/>
  <c r="X2463" i="3" s="1"/>
  <c r="Z2422" i="3"/>
  <c r="W2422" i="3"/>
  <c r="X2422" i="3" s="1"/>
  <c r="Z2501" i="3"/>
  <c r="Z2407" i="3"/>
  <c r="W2407" i="3"/>
  <c r="X2407" i="3" s="1"/>
  <c r="J132" i="5"/>
  <c r="I132" i="5" s="1"/>
  <c r="G132" i="5"/>
  <c r="J474" i="5"/>
  <c r="I474" i="5" s="1"/>
  <c r="G474" i="5"/>
  <c r="J26" i="5"/>
  <c r="I26" i="5" s="1"/>
  <c r="J68" i="5"/>
  <c r="I68" i="5" s="1"/>
  <c r="G68" i="5"/>
  <c r="J85" i="5"/>
  <c r="I85" i="5" s="1"/>
  <c r="G85" i="5"/>
  <c r="J92" i="5"/>
  <c r="I92" i="5" s="1"/>
  <c r="G92" i="5"/>
  <c r="J125" i="5"/>
  <c r="I125" i="5" s="1"/>
  <c r="G125" i="5"/>
  <c r="J51" i="5"/>
  <c r="I51" i="5" s="1"/>
  <c r="J235" i="5"/>
  <c r="I235" i="5" s="1"/>
  <c r="J442" i="5"/>
  <c r="I442" i="5" s="1"/>
  <c r="G442" i="5"/>
  <c r="J19" i="5"/>
  <c r="I19" i="5" s="1"/>
  <c r="J142" i="5"/>
  <c r="I142" i="5" s="1"/>
  <c r="G142" i="5"/>
  <c r="G388" i="5"/>
  <c r="J388" i="5"/>
  <c r="I388" i="5" s="1"/>
  <c r="J570" i="5"/>
  <c r="I570" i="5" s="1"/>
  <c r="J99" i="5"/>
  <c r="I99" i="5" s="1"/>
  <c r="J139" i="5"/>
  <c r="I139" i="5" s="1"/>
  <c r="J219" i="5"/>
  <c r="I219" i="5" s="1"/>
  <c r="J456" i="5"/>
  <c r="I456" i="5" s="1"/>
  <c r="G456" i="5"/>
  <c r="J462" i="5"/>
  <c r="I462" i="5" s="1"/>
  <c r="J495" i="5"/>
  <c r="I495" i="5" s="1"/>
  <c r="G495" i="5"/>
  <c r="J36" i="5"/>
  <c r="I36" i="5" s="1"/>
  <c r="G36" i="5"/>
  <c r="J53" i="5"/>
  <c r="I53" i="5" s="1"/>
  <c r="G53" i="5"/>
  <c r="J60" i="5"/>
  <c r="I60" i="5" s="1"/>
  <c r="G60" i="5"/>
  <c r="R65" i="5"/>
  <c r="J121" i="5"/>
  <c r="I121" i="5" s="1"/>
  <c r="G121" i="5"/>
  <c r="R125" i="5"/>
  <c r="G145" i="5"/>
  <c r="J152" i="5"/>
  <c r="I152" i="5" s="1"/>
  <c r="G152" i="5"/>
  <c r="J335" i="5"/>
  <c r="I335" i="5" s="1"/>
  <c r="G335" i="5"/>
  <c r="J403" i="5"/>
  <c r="I403" i="5" s="1"/>
  <c r="J519" i="5"/>
  <c r="I519" i="5" s="1"/>
  <c r="G519" i="5"/>
  <c r="J21" i="5"/>
  <c r="I21" i="5" s="1"/>
  <c r="G21" i="5"/>
  <c r="J184" i="5"/>
  <c r="I184" i="5" s="1"/>
  <c r="G184" i="5"/>
  <c r="R71" i="5"/>
  <c r="J84" i="5"/>
  <c r="I84" i="5" s="1"/>
  <c r="G84" i="5"/>
  <c r="J101" i="5"/>
  <c r="I101" i="5" s="1"/>
  <c r="G101" i="5"/>
  <c r="J111" i="5"/>
  <c r="I111" i="5" s="1"/>
  <c r="G111" i="5"/>
  <c r="R115" i="5"/>
  <c r="G127" i="5"/>
  <c r="R176" i="5"/>
  <c r="G271" i="5"/>
  <c r="R280" i="5"/>
  <c r="G400" i="5"/>
  <c r="J400" i="5"/>
  <c r="I400" i="5" s="1"/>
  <c r="J67" i="5"/>
  <c r="I67" i="5" s="1"/>
  <c r="J124" i="5"/>
  <c r="I124" i="5" s="1"/>
  <c r="J190" i="5"/>
  <c r="I190" i="5" s="1"/>
  <c r="J516" i="5"/>
  <c r="I516" i="5" s="1"/>
  <c r="G516" i="5"/>
  <c r="R33" i="5"/>
  <c r="R78" i="5"/>
  <c r="G117" i="5"/>
  <c r="G291" i="5"/>
  <c r="R301" i="5"/>
  <c r="G320" i="5"/>
  <c r="J354" i="5"/>
  <c r="I354" i="5" s="1"/>
  <c r="G354" i="5"/>
  <c r="J373" i="5"/>
  <c r="I373" i="5" s="1"/>
  <c r="J543" i="5"/>
  <c r="I543" i="5" s="1"/>
  <c r="G543" i="5"/>
  <c r="G66" i="5"/>
  <c r="G90" i="5"/>
  <c r="R95" i="5"/>
  <c r="R135" i="5"/>
  <c r="G161" i="5"/>
  <c r="J161" i="5"/>
  <c r="I161" i="5" s="1"/>
  <c r="G214" i="5"/>
  <c r="R240" i="5"/>
  <c r="R289" i="5"/>
  <c r="G357" i="5"/>
  <c r="J52" i="5"/>
  <c r="I52" i="5" s="1"/>
  <c r="G52" i="5"/>
  <c r="J69" i="5"/>
  <c r="I69" i="5" s="1"/>
  <c r="G69" i="5"/>
  <c r="J76" i="5"/>
  <c r="I76" i="5" s="1"/>
  <c r="G76" i="5"/>
  <c r="J120" i="5"/>
  <c r="I120" i="5" s="1"/>
  <c r="G120" i="5"/>
  <c r="G480" i="5"/>
  <c r="J480" i="5"/>
  <c r="I480" i="5" s="1"/>
  <c r="J5" i="5"/>
  <c r="I5" i="5" s="1"/>
  <c r="G5" i="5"/>
  <c r="G12" i="5"/>
  <c r="R14" i="5"/>
  <c r="J20" i="5"/>
  <c r="I20" i="5" s="1"/>
  <c r="G20" i="5"/>
  <c r="J35" i="5"/>
  <c r="I35" i="5" s="1"/>
  <c r="G72" i="5"/>
  <c r="G93" i="5"/>
  <c r="G97" i="5"/>
  <c r="R111" i="5"/>
  <c r="R114" i="5"/>
  <c r="G137" i="5"/>
  <c r="J174" i="5"/>
  <c r="I174" i="5" s="1"/>
  <c r="G198" i="5"/>
  <c r="G239" i="5"/>
  <c r="R367" i="5"/>
  <c r="J531" i="5"/>
  <c r="I531" i="5" s="1"/>
  <c r="G531" i="5"/>
  <c r="J100" i="5"/>
  <c r="I100" i="5" s="1"/>
  <c r="G100" i="5"/>
  <c r="J110" i="5"/>
  <c r="I110" i="5" s="1"/>
  <c r="G110" i="5"/>
  <c r="J183" i="5"/>
  <c r="I183" i="5" s="1"/>
  <c r="G183" i="5"/>
  <c r="J83" i="5"/>
  <c r="I83" i="5" s="1"/>
  <c r="J157" i="5"/>
  <c r="I157" i="5" s="1"/>
  <c r="G157" i="5"/>
  <c r="J177" i="5"/>
  <c r="I177" i="5" s="1"/>
  <c r="G350" i="5"/>
  <c r="J350" i="5"/>
  <c r="I350" i="5" s="1"/>
  <c r="R17" i="5"/>
  <c r="J37" i="5"/>
  <c r="I37" i="5" s="1"/>
  <c r="G37" i="5"/>
  <c r="J44" i="5"/>
  <c r="I44" i="5" s="1"/>
  <c r="G44" i="5"/>
  <c r="R49" i="5"/>
  <c r="R94" i="5"/>
  <c r="J150" i="5"/>
  <c r="I150" i="5" s="1"/>
  <c r="R171" i="5"/>
  <c r="G185" i="5"/>
  <c r="J227" i="5"/>
  <c r="I227" i="5" s="1"/>
  <c r="J307" i="5"/>
  <c r="I307" i="5" s="1"/>
  <c r="R425" i="5"/>
  <c r="G502" i="5"/>
  <c r="J661" i="5"/>
  <c r="I661" i="5" s="1"/>
  <c r="G661" i="5"/>
  <c r="G453" i="5"/>
  <c r="J453" i="5"/>
  <c r="I453" i="5" s="1"/>
  <c r="J540" i="5"/>
  <c r="I540" i="5" s="1"/>
  <c r="G540" i="5"/>
  <c r="G686" i="5"/>
  <c r="J686" i="5"/>
  <c r="I686" i="5" s="1"/>
  <c r="J893" i="5"/>
  <c r="I893" i="5" s="1"/>
  <c r="G893" i="5"/>
  <c r="G528" i="5"/>
  <c r="J528" i="5"/>
  <c r="I528" i="5" s="1"/>
  <c r="J629" i="5"/>
  <c r="I629" i="5" s="1"/>
  <c r="G629" i="5"/>
  <c r="R159" i="5"/>
  <c r="R195" i="5"/>
  <c r="J226" i="5"/>
  <c r="I226" i="5" s="1"/>
  <c r="G226" i="5"/>
  <c r="G245" i="5"/>
  <c r="G262" i="5"/>
  <c r="G266" i="5"/>
  <c r="G282" i="5"/>
  <c r="G306" i="5"/>
  <c r="G319" i="5"/>
  <c r="G341" i="5"/>
  <c r="G349" i="5"/>
  <c r="G379" i="5"/>
  <c r="G383" i="5"/>
  <c r="R468" i="5"/>
  <c r="J512" i="5"/>
  <c r="I512" i="5" s="1"/>
  <c r="R513" i="5"/>
  <c r="G521" i="5"/>
  <c r="G614" i="5"/>
  <c r="J648" i="5"/>
  <c r="I648" i="5" s="1"/>
  <c r="G648" i="5"/>
  <c r="J258" i="5"/>
  <c r="I258" i="5" s="1"/>
  <c r="G258" i="5"/>
  <c r="G402" i="5"/>
  <c r="G412" i="5"/>
  <c r="G415" i="5"/>
  <c r="G422" i="5"/>
  <c r="J290" i="5"/>
  <c r="I290" i="5" s="1"/>
  <c r="G290" i="5"/>
  <c r="G334" i="5"/>
  <c r="J334" i="5"/>
  <c r="I334" i="5" s="1"/>
  <c r="J455" i="5"/>
  <c r="I455" i="5" s="1"/>
  <c r="G455" i="5"/>
  <c r="J501" i="5"/>
  <c r="I501" i="5" s="1"/>
  <c r="J623" i="5"/>
  <c r="I623" i="5" s="1"/>
  <c r="G623" i="5"/>
  <c r="G631" i="5"/>
  <c r="J631" i="5"/>
  <c r="I631" i="5" s="1"/>
  <c r="J654" i="5"/>
  <c r="I654" i="5" s="1"/>
  <c r="G146" i="5"/>
  <c r="J193" i="5"/>
  <c r="I193" i="5" s="1"/>
  <c r="G229" i="5"/>
  <c r="J238" i="5"/>
  <c r="I238" i="5" s="1"/>
  <c r="R295" i="5"/>
  <c r="J322" i="5"/>
  <c r="I322" i="5" s="1"/>
  <c r="G322" i="5"/>
  <c r="J326" i="5"/>
  <c r="I326" i="5" s="1"/>
  <c r="R369" i="5"/>
  <c r="G375" i="5"/>
  <c r="J426" i="5"/>
  <c r="I426" i="5" s="1"/>
  <c r="G433" i="5"/>
  <c r="R528" i="5"/>
  <c r="R580" i="5"/>
  <c r="R629" i="5"/>
  <c r="J645" i="5"/>
  <c r="I645" i="5" s="1"/>
  <c r="G645" i="5"/>
  <c r="J673" i="5"/>
  <c r="I673" i="5" s="1"/>
  <c r="G673" i="5"/>
  <c r="G742" i="5"/>
  <c r="J270" i="5"/>
  <c r="I270" i="5" s="1"/>
  <c r="J394" i="5"/>
  <c r="I394" i="5" s="1"/>
  <c r="J476" i="5"/>
  <c r="I476" i="5" s="1"/>
  <c r="G476" i="5"/>
  <c r="J650" i="5"/>
  <c r="I650" i="5" s="1"/>
  <c r="G650" i="5"/>
  <c r="G160" i="5"/>
  <c r="G169" i="5"/>
  <c r="G187" i="5"/>
  <c r="G192" i="5"/>
  <c r="J200" i="5"/>
  <c r="I200" i="5" s="1"/>
  <c r="G221" i="5"/>
  <c r="J241" i="5"/>
  <c r="I241" i="5" s="1"/>
  <c r="G248" i="5"/>
  <c r="G269" i="5"/>
  <c r="R274" i="5"/>
  <c r="J302" i="5"/>
  <c r="I302" i="5" s="1"/>
  <c r="R323" i="5"/>
  <c r="G378" i="5"/>
  <c r="J386" i="5"/>
  <c r="I386" i="5" s="1"/>
  <c r="G457" i="5"/>
  <c r="R467" i="5"/>
  <c r="J469" i="5"/>
  <c r="I469" i="5" s="1"/>
  <c r="G469" i="5"/>
  <c r="J527" i="5"/>
  <c r="I527" i="5" s="1"/>
  <c r="G641" i="5"/>
  <c r="R205" i="5"/>
  <c r="G232" i="5"/>
  <c r="G253" i="5"/>
  <c r="G276" i="5"/>
  <c r="G280" i="5"/>
  <c r="G301" i="5"/>
  <c r="R306" i="5"/>
  <c r="G333" i="5"/>
  <c r="R353" i="5"/>
  <c r="G367" i="5"/>
  <c r="G401" i="5"/>
  <c r="R402" i="5"/>
  <c r="G407" i="5"/>
  <c r="J466" i="5"/>
  <c r="I466" i="5" s="1"/>
  <c r="G466" i="5"/>
  <c r="R521" i="5"/>
  <c r="J538" i="5"/>
  <c r="I538" i="5" s="1"/>
  <c r="G538" i="5"/>
  <c r="G544" i="5"/>
  <c r="J544" i="5"/>
  <c r="I544" i="5" s="1"/>
  <c r="G551" i="5"/>
  <c r="G625" i="5"/>
  <c r="J710" i="5"/>
  <c r="I710" i="5" s="1"/>
  <c r="G710" i="5"/>
  <c r="J481" i="5"/>
  <c r="I481" i="5" s="1"/>
  <c r="G481" i="5"/>
  <c r="J520" i="5"/>
  <c r="I520" i="5" s="1"/>
  <c r="G520" i="5"/>
  <c r="J670" i="5"/>
  <c r="I670" i="5" s="1"/>
  <c r="G670" i="5"/>
  <c r="R127" i="5"/>
  <c r="G211" i="5"/>
  <c r="G228" i="5"/>
  <c r="J257" i="5"/>
  <c r="I257" i="5" s="1"/>
  <c r="G296" i="5"/>
  <c r="G317" i="5"/>
  <c r="G328" i="5"/>
  <c r="G343" i="5"/>
  <c r="G347" i="5"/>
  <c r="R356" i="5"/>
  <c r="G362" i="5"/>
  <c r="G370" i="5"/>
  <c r="R375" i="5"/>
  <c r="G432" i="5"/>
  <c r="J432" i="5"/>
  <c r="I432" i="5" s="1"/>
  <c r="G447" i="5"/>
  <c r="G454" i="5"/>
  <c r="R473" i="5"/>
  <c r="R476" i="5"/>
  <c r="J517" i="5"/>
  <c r="I517" i="5" s="1"/>
  <c r="J529" i="5"/>
  <c r="I529" i="5" s="1"/>
  <c r="G529" i="5"/>
  <c r="J701" i="5"/>
  <c r="I701" i="5" s="1"/>
  <c r="J240" i="5"/>
  <c r="I240" i="5" s="1"/>
  <c r="J478" i="5"/>
  <c r="I478" i="5" s="1"/>
  <c r="G586" i="5"/>
  <c r="J586" i="5"/>
  <c r="I586" i="5" s="1"/>
  <c r="J638" i="5"/>
  <c r="I638" i="5" s="1"/>
  <c r="G638" i="5"/>
  <c r="J140" i="5"/>
  <c r="I140" i="5" s="1"/>
  <c r="J215" i="5"/>
  <c r="I215" i="5" s="1"/>
  <c r="J272" i="5"/>
  <c r="I272" i="5" s="1"/>
  <c r="J374" i="5"/>
  <c r="I374" i="5" s="1"/>
  <c r="J595" i="5"/>
  <c r="I595" i="5" s="1"/>
  <c r="G595" i="5"/>
  <c r="R183" i="5"/>
  <c r="R196" i="5"/>
  <c r="R225" i="5"/>
  <c r="R244" i="5"/>
  <c r="J247" i="5"/>
  <c r="I247" i="5" s="1"/>
  <c r="J304" i="5"/>
  <c r="I304" i="5" s="1"/>
  <c r="R305" i="5"/>
  <c r="J339" i="5"/>
  <c r="I339" i="5" s="1"/>
  <c r="R340" i="5"/>
  <c r="J358" i="5"/>
  <c r="I358" i="5" s="1"/>
  <c r="R457" i="5"/>
  <c r="R532" i="5"/>
  <c r="J534" i="5"/>
  <c r="I534" i="5" s="1"/>
  <c r="R665" i="5"/>
  <c r="J607" i="5"/>
  <c r="I607" i="5" s="1"/>
  <c r="G607" i="5"/>
  <c r="G647" i="5"/>
  <c r="J647" i="5"/>
  <c r="I647" i="5" s="1"/>
  <c r="J1076" i="5"/>
  <c r="I1076" i="5" s="1"/>
  <c r="G1076" i="5"/>
  <c r="G759" i="5"/>
  <c r="J759" i="5"/>
  <c r="I759" i="5" s="1"/>
  <c r="J776" i="5"/>
  <c r="I776" i="5" s="1"/>
  <c r="G776" i="5"/>
  <c r="G679" i="5"/>
  <c r="J679" i="5"/>
  <c r="I679" i="5" s="1"/>
  <c r="G666" i="5"/>
  <c r="R730" i="5"/>
  <c r="J639" i="5"/>
  <c r="I639" i="5" s="1"/>
  <c r="G639" i="5"/>
  <c r="G746" i="5"/>
  <c r="J746" i="5"/>
  <c r="I746" i="5" s="1"/>
  <c r="J806" i="5"/>
  <c r="I806" i="5" s="1"/>
  <c r="G806" i="5"/>
  <c r="J630" i="5"/>
  <c r="I630" i="5" s="1"/>
  <c r="J669" i="5"/>
  <c r="I669" i="5" s="1"/>
  <c r="G792" i="5"/>
  <c r="J792" i="5"/>
  <c r="I792" i="5" s="1"/>
  <c r="G464" i="5"/>
  <c r="J464" i="5"/>
  <c r="I464" i="5" s="1"/>
  <c r="J559" i="5"/>
  <c r="I559" i="5" s="1"/>
  <c r="G559" i="5"/>
  <c r="J584" i="5"/>
  <c r="I584" i="5" s="1"/>
  <c r="G584" i="5"/>
  <c r="J597" i="5"/>
  <c r="I597" i="5" s="1"/>
  <c r="G597" i="5"/>
  <c r="J606" i="5"/>
  <c r="I606" i="5" s="1"/>
  <c r="G606" i="5"/>
  <c r="J616" i="5"/>
  <c r="I616" i="5" s="1"/>
  <c r="G616" i="5"/>
  <c r="R404" i="5"/>
  <c r="J410" i="5"/>
  <c r="I410" i="5" s="1"/>
  <c r="G410" i="5"/>
  <c r="J430" i="5"/>
  <c r="I430" i="5" s="1"/>
  <c r="G430" i="5"/>
  <c r="R531" i="5"/>
  <c r="J533" i="5"/>
  <c r="I533" i="5" s="1"/>
  <c r="G533" i="5"/>
  <c r="R567" i="5"/>
  <c r="J581" i="5"/>
  <c r="I581" i="5" s="1"/>
  <c r="R604" i="5"/>
  <c r="J880" i="5"/>
  <c r="I880" i="5" s="1"/>
  <c r="G880" i="5"/>
  <c r="J530" i="5"/>
  <c r="I530" i="5" s="1"/>
  <c r="G530" i="5"/>
  <c r="R643" i="5"/>
  <c r="G659" i="5"/>
  <c r="J671" i="5"/>
  <c r="I671" i="5" s="1"/>
  <c r="G671" i="5"/>
  <c r="R666" i="5"/>
  <c r="G696" i="5"/>
  <c r="R781" i="5"/>
  <c r="G788" i="5"/>
  <c r="J788" i="5"/>
  <c r="I788" i="5" s="1"/>
  <c r="J902" i="5"/>
  <c r="I902" i="5" s="1"/>
  <c r="G902" i="5"/>
  <c r="J558" i="5"/>
  <c r="I558" i="5" s="1"/>
  <c r="G558" i="5"/>
  <c r="J583" i="5"/>
  <c r="I583" i="5" s="1"/>
  <c r="G583" i="5"/>
  <c r="J405" i="5"/>
  <c r="I405" i="5" s="1"/>
  <c r="G405" i="5"/>
  <c r="J599" i="5"/>
  <c r="I599" i="5" s="1"/>
  <c r="G615" i="5"/>
  <c r="J615" i="5"/>
  <c r="I615" i="5" s="1"/>
  <c r="J680" i="5"/>
  <c r="I680" i="5" s="1"/>
  <c r="G680" i="5"/>
  <c r="G416" i="5"/>
  <c r="J416" i="5"/>
  <c r="I416" i="5" s="1"/>
  <c r="J494" i="5"/>
  <c r="I494" i="5" s="1"/>
  <c r="G494" i="5"/>
  <c r="R499" i="5"/>
  <c r="R540" i="5"/>
  <c r="R543" i="5"/>
  <c r="J545" i="5"/>
  <c r="I545" i="5" s="1"/>
  <c r="G545" i="5"/>
  <c r="J605" i="5"/>
  <c r="I605" i="5" s="1"/>
  <c r="R656" i="5"/>
  <c r="J677" i="5"/>
  <c r="I677" i="5" s="1"/>
  <c r="J733" i="5"/>
  <c r="I733" i="5" s="1"/>
  <c r="J886" i="5"/>
  <c r="I886" i="5" s="1"/>
  <c r="G886" i="5"/>
  <c r="J1105" i="5"/>
  <c r="I1105" i="5" s="1"/>
  <c r="G1105" i="5"/>
  <c r="J1153" i="5"/>
  <c r="I1153" i="5" s="1"/>
  <c r="G1153" i="5"/>
  <c r="G723" i="5"/>
  <c r="G732" i="5"/>
  <c r="R747" i="5"/>
  <c r="G783" i="5"/>
  <c r="J813" i="5"/>
  <c r="I813" i="5" s="1"/>
  <c r="G813" i="5"/>
  <c r="G816" i="5"/>
  <c r="R845" i="5"/>
  <c r="G869" i="5"/>
  <c r="R890" i="5"/>
  <c r="G911" i="5"/>
  <c r="J942" i="5"/>
  <c r="I942" i="5" s="1"/>
  <c r="G745" i="5"/>
  <c r="G787" i="5"/>
  <c r="R803" i="5"/>
  <c r="R838" i="5"/>
  <c r="R848" i="5"/>
  <c r="J889" i="5"/>
  <c r="I889" i="5" s="1"/>
  <c r="G957" i="5"/>
  <c r="J957" i="5"/>
  <c r="I957" i="5" s="1"/>
  <c r="J795" i="5"/>
  <c r="I795" i="5" s="1"/>
  <c r="G795" i="5"/>
  <c r="G840" i="5"/>
  <c r="J840" i="5"/>
  <c r="I840" i="5" s="1"/>
  <c r="J866" i="5"/>
  <c r="I866" i="5" s="1"/>
  <c r="G866" i="5"/>
  <c r="J1002" i="5"/>
  <c r="I1002" i="5" s="1"/>
  <c r="G1002" i="5"/>
  <c r="R483" i="5"/>
  <c r="R547" i="5"/>
  <c r="G753" i="5"/>
  <c r="R755" i="5"/>
  <c r="G782" i="5"/>
  <c r="J805" i="5"/>
  <c r="I805" i="5" s="1"/>
  <c r="R854" i="5"/>
  <c r="G984" i="5"/>
  <c r="R1099" i="5"/>
  <c r="J775" i="5"/>
  <c r="I775" i="5" s="1"/>
  <c r="J872" i="5"/>
  <c r="I872" i="5" s="1"/>
  <c r="G872" i="5"/>
  <c r="J496" i="5"/>
  <c r="I496" i="5" s="1"/>
  <c r="J560" i="5"/>
  <c r="I560" i="5" s="1"/>
  <c r="J608" i="5"/>
  <c r="I608" i="5" s="1"/>
  <c r="J640" i="5"/>
  <c r="I640" i="5" s="1"/>
  <c r="J672" i="5"/>
  <c r="I672" i="5" s="1"/>
  <c r="J704" i="5"/>
  <c r="I704" i="5" s="1"/>
  <c r="J736" i="5"/>
  <c r="I736" i="5" s="1"/>
  <c r="G761" i="5"/>
  <c r="J798" i="5"/>
  <c r="I798" i="5" s="1"/>
  <c r="R802" i="5"/>
  <c r="R813" i="5"/>
  <c r="G825" i="5"/>
  <c r="J885" i="5"/>
  <c r="I885" i="5" s="1"/>
  <c r="G919" i="5"/>
  <c r="J969" i="5"/>
  <c r="I969" i="5" s="1"/>
  <c r="G969" i="5"/>
  <c r="G1016" i="5"/>
  <c r="J1016" i="5"/>
  <c r="I1016" i="5" s="1"/>
  <c r="J1128" i="5"/>
  <c r="I1128" i="5" s="1"/>
  <c r="R618" i="5"/>
  <c r="R650" i="5"/>
  <c r="R682" i="5"/>
  <c r="G694" i="5"/>
  <c r="G703" i="5"/>
  <c r="G712" i="5"/>
  <c r="R714" i="5"/>
  <c r="G726" i="5"/>
  <c r="G735" i="5"/>
  <c r="J744" i="5"/>
  <c r="I744" i="5" s="1"/>
  <c r="G744" i="5"/>
  <c r="J812" i="5"/>
  <c r="I812" i="5" s="1"/>
  <c r="R816" i="5"/>
  <c r="R837" i="5"/>
  <c r="G852" i="5"/>
  <c r="R866" i="5"/>
  <c r="J937" i="5"/>
  <c r="I937" i="5" s="1"/>
  <c r="G937" i="5"/>
  <c r="G1027" i="5"/>
  <c r="J1027" i="5"/>
  <c r="I1027" i="5" s="1"/>
  <c r="R1060" i="5"/>
  <c r="G769" i="5"/>
  <c r="R771" i="5"/>
  <c r="G797" i="5"/>
  <c r="J818" i="5"/>
  <c r="I818" i="5" s="1"/>
  <c r="G818" i="5"/>
  <c r="R853" i="5"/>
  <c r="R876" i="5"/>
  <c r="J906" i="5"/>
  <c r="I906" i="5" s="1"/>
  <c r="G906" i="5"/>
  <c r="G916" i="5"/>
  <c r="J916" i="5"/>
  <c r="I916" i="5" s="1"/>
  <c r="R923" i="5"/>
  <c r="J966" i="5"/>
  <c r="I966" i="5" s="1"/>
  <c r="G966" i="5"/>
  <c r="G1280" i="5"/>
  <c r="J1280" i="5"/>
  <c r="I1280" i="5" s="1"/>
  <c r="J1265" i="5"/>
  <c r="I1265" i="5" s="1"/>
  <c r="G1265" i="5"/>
  <c r="G693" i="5"/>
  <c r="G702" i="5"/>
  <c r="G725" i="5"/>
  <c r="G734" i="5"/>
  <c r="J752" i="5"/>
  <c r="I752" i="5" s="1"/>
  <c r="G764" i="5"/>
  <c r="G773" i="5"/>
  <c r="G777" i="5"/>
  <c r="J781" i="5"/>
  <c r="I781" i="5" s="1"/>
  <c r="G781" i="5"/>
  <c r="R822" i="5"/>
  <c r="G835" i="5"/>
  <c r="G865" i="5"/>
  <c r="J865" i="5"/>
  <c r="I865" i="5" s="1"/>
  <c r="J878" i="5"/>
  <c r="I878" i="5" s="1"/>
  <c r="R879" i="5"/>
  <c r="J897" i="5"/>
  <c r="I897" i="5" s="1"/>
  <c r="G897" i="5"/>
  <c r="J1041" i="5"/>
  <c r="I1041" i="5" s="1"/>
  <c r="G1041" i="5"/>
  <c r="R1095" i="5"/>
  <c r="J760" i="5"/>
  <c r="I760" i="5" s="1"/>
  <c r="G760" i="5"/>
  <c r="J845" i="5"/>
  <c r="I845" i="5" s="1"/>
  <c r="G845" i="5"/>
  <c r="J918" i="5"/>
  <c r="I918" i="5" s="1"/>
  <c r="G918" i="5"/>
  <c r="G921" i="5"/>
  <c r="J921" i="5"/>
  <c r="I921" i="5" s="1"/>
  <c r="J711" i="5"/>
  <c r="I711" i="5" s="1"/>
  <c r="J743" i="5"/>
  <c r="I743" i="5" s="1"/>
  <c r="R778" i="5"/>
  <c r="G784" i="5"/>
  <c r="G820" i="5"/>
  <c r="J851" i="5"/>
  <c r="I851" i="5" s="1"/>
  <c r="J945" i="5"/>
  <c r="I945" i="5" s="1"/>
  <c r="G945" i="5"/>
  <c r="R949" i="5"/>
  <c r="J592" i="5"/>
  <c r="I592" i="5" s="1"/>
  <c r="J624" i="5"/>
  <c r="I624" i="5" s="1"/>
  <c r="J656" i="5"/>
  <c r="I656" i="5" s="1"/>
  <c r="J688" i="5"/>
  <c r="I688" i="5" s="1"/>
  <c r="J720" i="5"/>
  <c r="I720" i="5" s="1"/>
  <c r="J768" i="5"/>
  <c r="I768" i="5" s="1"/>
  <c r="R821" i="5"/>
  <c r="R865" i="5"/>
  <c r="R881" i="5"/>
  <c r="G899" i="5"/>
  <c r="J899" i="5"/>
  <c r="I899" i="5" s="1"/>
  <c r="J948" i="5"/>
  <c r="I948" i="5" s="1"/>
  <c r="G948" i="5"/>
  <c r="J1009" i="5"/>
  <c r="I1009" i="5" s="1"/>
  <c r="G1009" i="5"/>
  <c r="J904" i="5"/>
  <c r="I904" i="5" s="1"/>
  <c r="G904" i="5"/>
  <c r="R971" i="5"/>
  <c r="J977" i="5"/>
  <c r="I977" i="5" s="1"/>
  <c r="G977" i="5"/>
  <c r="R996" i="5"/>
  <c r="J1065" i="5"/>
  <c r="I1065" i="5" s="1"/>
  <c r="G1065" i="5"/>
  <c r="R1091" i="5"/>
  <c r="G1124" i="5"/>
  <c r="R1219" i="5"/>
  <c r="G1363" i="5"/>
  <c r="J1363" i="5"/>
  <c r="I1363" i="5" s="1"/>
  <c r="R1438" i="5"/>
  <c r="R964" i="5"/>
  <c r="J1033" i="5"/>
  <c r="I1033" i="5" s="1"/>
  <c r="G1033" i="5"/>
  <c r="G1093" i="5"/>
  <c r="R1125" i="5"/>
  <c r="J1465" i="5"/>
  <c r="I1465" i="5" s="1"/>
  <c r="G1465" i="5"/>
  <c r="J963" i="5"/>
  <c r="I963" i="5" s="1"/>
  <c r="J1001" i="5"/>
  <c r="I1001" i="5" s="1"/>
  <c r="G1001" i="5"/>
  <c r="G1058" i="5"/>
  <c r="J1090" i="5"/>
  <c r="I1090" i="5" s="1"/>
  <c r="G1090" i="5"/>
  <c r="J1121" i="5"/>
  <c r="I1121" i="5" s="1"/>
  <c r="G1121" i="5"/>
  <c r="J1161" i="5"/>
  <c r="I1161" i="5" s="1"/>
  <c r="G1161" i="5"/>
  <c r="J1229" i="5"/>
  <c r="I1229" i="5" s="1"/>
  <c r="G1229" i="5"/>
  <c r="J1431" i="5"/>
  <c r="I1431" i="5" s="1"/>
  <c r="G1431" i="5"/>
  <c r="R1148" i="5"/>
  <c r="J1055" i="5"/>
  <c r="I1055" i="5" s="1"/>
  <c r="J1096" i="5"/>
  <c r="I1096" i="5" s="1"/>
  <c r="G1096" i="5"/>
  <c r="G1232" i="5"/>
  <c r="J1232" i="5"/>
  <c r="I1232" i="5" s="1"/>
  <c r="G1317" i="5"/>
  <c r="J1317" i="5"/>
  <c r="I1317" i="5" s="1"/>
  <c r="R783" i="5"/>
  <c r="G824" i="5"/>
  <c r="G829" i="5"/>
  <c r="R831" i="5"/>
  <c r="G868" i="5"/>
  <c r="J881" i="5"/>
  <c r="I881" i="5" s="1"/>
  <c r="G881" i="5"/>
  <c r="R934" i="5"/>
  <c r="G962" i="5"/>
  <c r="R995" i="5"/>
  <c r="J1023" i="5"/>
  <c r="I1023" i="5" s="1"/>
  <c r="J1040" i="5"/>
  <c r="I1040" i="5" s="1"/>
  <c r="R1062" i="5"/>
  <c r="R1076" i="5"/>
  <c r="J1078" i="5"/>
  <c r="I1078" i="5" s="1"/>
  <c r="G1078" i="5"/>
  <c r="J1107" i="5"/>
  <c r="I1107" i="5" s="1"/>
  <c r="R1115" i="5"/>
  <c r="R1138" i="5"/>
  <c r="R1226" i="5"/>
  <c r="G1349" i="5"/>
  <c r="J1349" i="5"/>
  <c r="I1349" i="5" s="1"/>
  <c r="R912" i="5"/>
  <c r="J936" i="5"/>
  <c r="I936" i="5" s="1"/>
  <c r="G936" i="5"/>
  <c r="R963" i="5"/>
  <c r="G965" i="5"/>
  <c r="G979" i="5"/>
  <c r="J1008" i="5"/>
  <c r="I1008" i="5" s="1"/>
  <c r="R1030" i="5"/>
  <c r="R1044" i="5"/>
  <c r="J1046" i="5"/>
  <c r="I1046" i="5" s="1"/>
  <c r="G1046" i="5"/>
  <c r="G1054" i="5"/>
  <c r="J1064" i="5"/>
  <c r="I1064" i="5" s="1"/>
  <c r="G1064" i="5"/>
  <c r="G1071" i="5"/>
  <c r="G1103" i="5"/>
  <c r="R1121" i="5"/>
  <c r="J929" i="5"/>
  <c r="I929" i="5" s="1"/>
  <c r="G929" i="5"/>
  <c r="J1014" i="5"/>
  <c r="I1014" i="5" s="1"/>
  <c r="G1014" i="5"/>
  <c r="J1032" i="5"/>
  <c r="I1032" i="5" s="1"/>
  <c r="G1032" i="5"/>
  <c r="J1089" i="5"/>
  <c r="I1089" i="5" s="1"/>
  <c r="G1089" i="5"/>
  <c r="J1117" i="5"/>
  <c r="I1117" i="5" s="1"/>
  <c r="G1117" i="5"/>
  <c r="J1225" i="5"/>
  <c r="I1225" i="5" s="1"/>
  <c r="G1225" i="5"/>
  <c r="J1343" i="5"/>
  <c r="I1343" i="5" s="1"/>
  <c r="G1343" i="5"/>
  <c r="G1395" i="5"/>
  <c r="J1395" i="5"/>
  <c r="I1395" i="5" s="1"/>
  <c r="R869" i="5"/>
  <c r="G925" i="5"/>
  <c r="J944" i="5"/>
  <c r="I944" i="5" s="1"/>
  <c r="R966" i="5"/>
  <c r="R980" i="5"/>
  <c r="J982" i="5"/>
  <c r="I982" i="5" s="1"/>
  <c r="G982" i="5"/>
  <c r="G990" i="5"/>
  <c r="J1000" i="5"/>
  <c r="I1000" i="5" s="1"/>
  <c r="G1000" i="5"/>
  <c r="R1072" i="5"/>
  <c r="G1106" i="5"/>
  <c r="J1149" i="5"/>
  <c r="I1149" i="5" s="1"/>
  <c r="G1149" i="5"/>
  <c r="R1185" i="5"/>
  <c r="G1187" i="5"/>
  <c r="J1187" i="5"/>
  <c r="I1187" i="5" s="1"/>
  <c r="G1254" i="5"/>
  <c r="R907" i="5"/>
  <c r="G943" i="5"/>
  <c r="R948" i="5"/>
  <c r="J950" i="5"/>
  <c r="I950" i="5" s="1"/>
  <c r="G950" i="5"/>
  <c r="G958" i="5"/>
  <c r="J968" i="5"/>
  <c r="I968" i="5" s="1"/>
  <c r="G968" i="5"/>
  <c r="G975" i="5"/>
  <c r="R1040" i="5"/>
  <c r="J1057" i="5"/>
  <c r="I1057" i="5" s="1"/>
  <c r="G1057" i="5"/>
  <c r="R1068" i="5"/>
  <c r="G1085" i="5"/>
  <c r="J1109" i="5"/>
  <c r="I1109" i="5" s="1"/>
  <c r="G1109" i="5"/>
  <c r="R1270" i="5"/>
  <c r="J1340" i="5"/>
  <c r="I1340" i="5" s="1"/>
  <c r="G1340" i="5"/>
  <c r="J1025" i="5"/>
  <c r="I1025" i="5" s="1"/>
  <c r="G1025" i="5"/>
  <c r="J1272" i="5"/>
  <c r="I1272" i="5" s="1"/>
  <c r="G1272" i="5"/>
  <c r="G850" i="5"/>
  <c r="G898" i="5"/>
  <c r="J913" i="5"/>
  <c r="I913" i="5" s="1"/>
  <c r="G913" i="5"/>
  <c r="R976" i="5"/>
  <c r="J993" i="5"/>
  <c r="I993" i="5" s="1"/>
  <c r="G993" i="5"/>
  <c r="R1004" i="5"/>
  <c r="G1038" i="5"/>
  <c r="J1049" i="5"/>
  <c r="I1049" i="5" s="1"/>
  <c r="G1066" i="5"/>
  <c r="J1077" i="5"/>
  <c r="I1077" i="5" s="1"/>
  <c r="R1137" i="5"/>
  <c r="R1302" i="5"/>
  <c r="J1304" i="5"/>
  <c r="I1304" i="5" s="1"/>
  <c r="G1304" i="5"/>
  <c r="J961" i="5"/>
  <c r="I961" i="5" s="1"/>
  <c r="G961" i="5"/>
  <c r="J1017" i="5"/>
  <c r="I1017" i="5" s="1"/>
  <c r="G1088" i="5"/>
  <c r="J1088" i="5"/>
  <c r="I1088" i="5" s="1"/>
  <c r="J1091" i="5"/>
  <c r="I1091" i="5" s="1"/>
  <c r="G1091" i="5"/>
  <c r="J1236" i="5"/>
  <c r="I1236" i="5" s="1"/>
  <c r="G1236" i="5"/>
  <c r="J1327" i="5"/>
  <c r="I1327" i="5" s="1"/>
  <c r="G1327" i="5"/>
  <c r="J1333" i="5"/>
  <c r="I1333" i="5" s="1"/>
  <c r="G1333" i="5"/>
  <c r="J1370" i="5"/>
  <c r="I1370" i="5" s="1"/>
  <c r="G1370" i="5"/>
  <c r="R815" i="5"/>
  <c r="R847" i="5"/>
  <c r="J859" i="5"/>
  <c r="I859" i="5" s="1"/>
  <c r="R932" i="5"/>
  <c r="J985" i="5"/>
  <c r="I985" i="5" s="1"/>
  <c r="J1013" i="5"/>
  <c r="I1013" i="5" s="1"/>
  <c r="R1067" i="5"/>
  <c r="J1073" i="5"/>
  <c r="I1073" i="5" s="1"/>
  <c r="G1073" i="5"/>
  <c r="R1103" i="5"/>
  <c r="R1120" i="5"/>
  <c r="J1145" i="5"/>
  <c r="I1145" i="5" s="1"/>
  <c r="G1145" i="5"/>
  <c r="J1584" i="5"/>
  <c r="I1584" i="5" s="1"/>
  <c r="G1584" i="5"/>
  <c r="J1137" i="5"/>
  <c r="I1137" i="5" s="1"/>
  <c r="G1137" i="5"/>
  <c r="G1150" i="5"/>
  <c r="G1158" i="5"/>
  <c r="G1206" i="5"/>
  <c r="R1222" i="5"/>
  <c r="J1392" i="5"/>
  <c r="I1392" i="5" s="1"/>
  <c r="G1392" i="5"/>
  <c r="J1400" i="5"/>
  <c r="I1400" i="5" s="1"/>
  <c r="G1400" i="5"/>
  <c r="J1460" i="5"/>
  <c r="I1460" i="5" s="1"/>
  <c r="G1460" i="5"/>
  <c r="G1606" i="5"/>
  <c r="J1606" i="5"/>
  <c r="I1606" i="5" s="1"/>
  <c r="J1217" i="5"/>
  <c r="I1217" i="5" s="1"/>
  <c r="G1217" i="5"/>
  <c r="J1224" i="5"/>
  <c r="I1224" i="5" s="1"/>
  <c r="G1224" i="5"/>
  <c r="R1155" i="5"/>
  <c r="G1174" i="5"/>
  <c r="G1190" i="5"/>
  <c r="G1209" i="5"/>
  <c r="G1213" i="5"/>
  <c r="G1220" i="5"/>
  <c r="R1258" i="5"/>
  <c r="G1286" i="5"/>
  <c r="J1297" i="5"/>
  <c r="I1297" i="5" s="1"/>
  <c r="G1297" i="5"/>
  <c r="G1306" i="5"/>
  <c r="J1313" i="5"/>
  <c r="I1313" i="5" s="1"/>
  <c r="G1313" i="5"/>
  <c r="J1345" i="5"/>
  <c r="I1345" i="5" s="1"/>
  <c r="G1345" i="5"/>
  <c r="J1372" i="5"/>
  <c r="I1372" i="5" s="1"/>
  <c r="J1473" i="5"/>
  <c r="I1473" i="5" s="1"/>
  <c r="G1473" i="5"/>
  <c r="J1300" i="5"/>
  <c r="I1300" i="5" s="1"/>
  <c r="G1300" i="5"/>
  <c r="J1413" i="5"/>
  <c r="I1413" i="5" s="1"/>
  <c r="G1413" i="5"/>
  <c r="G1537" i="5"/>
  <c r="J1537" i="5"/>
  <c r="I1537" i="5" s="1"/>
  <c r="R1171" i="5"/>
  <c r="R1210" i="5"/>
  <c r="G1238" i="5"/>
  <c r="R1254" i="5"/>
  <c r="G1289" i="5"/>
  <c r="J1394" i="5"/>
  <c r="I1394" i="5" s="1"/>
  <c r="G1394" i="5"/>
  <c r="R1400" i="5"/>
  <c r="J1402" i="5"/>
  <c r="I1402" i="5" s="1"/>
  <c r="G1834" i="5"/>
  <c r="J1834" i="5"/>
  <c r="I1834" i="5" s="1"/>
  <c r="J1249" i="5"/>
  <c r="I1249" i="5" s="1"/>
  <c r="G1249" i="5"/>
  <c r="J1256" i="5"/>
  <c r="I1256" i="5" s="1"/>
  <c r="G1256" i="5"/>
  <c r="G1323" i="5"/>
  <c r="J1323" i="5"/>
  <c r="I1323" i="5" s="1"/>
  <c r="G1339" i="5"/>
  <c r="J1339" i="5"/>
  <c r="I1339" i="5" s="1"/>
  <c r="G1667" i="5"/>
  <c r="J1667" i="5"/>
  <c r="I1667" i="5" s="1"/>
  <c r="J1362" i="5"/>
  <c r="I1362" i="5" s="1"/>
  <c r="G1362" i="5"/>
  <c r="J1448" i="5"/>
  <c r="I1448" i="5" s="1"/>
  <c r="G1448" i="5"/>
  <c r="G1156" i="5"/>
  <c r="G1165" i="5"/>
  <c r="J1169" i="5"/>
  <c r="I1169" i="5" s="1"/>
  <c r="G1169" i="5"/>
  <c r="G1197" i="5"/>
  <c r="J1201" i="5"/>
  <c r="I1201" i="5" s="1"/>
  <c r="G1201" i="5"/>
  <c r="J1208" i="5"/>
  <c r="I1208" i="5" s="1"/>
  <c r="G1208" i="5"/>
  <c r="J1216" i="5"/>
  <c r="I1216" i="5" s="1"/>
  <c r="G1226" i="5"/>
  <c r="R1235" i="5"/>
  <c r="G1237" i="5"/>
  <c r="G1263" i="5"/>
  <c r="J1435" i="5"/>
  <c r="I1435" i="5" s="1"/>
  <c r="G1435" i="5"/>
  <c r="J1296" i="5"/>
  <c r="I1296" i="5" s="1"/>
  <c r="J1305" i="5"/>
  <c r="I1305" i="5" s="1"/>
  <c r="G1305" i="5"/>
  <c r="J1312" i="5"/>
  <c r="I1312" i="5" s="1"/>
  <c r="J1378" i="5"/>
  <c r="I1378" i="5" s="1"/>
  <c r="R883" i="5"/>
  <c r="J896" i="5"/>
  <c r="I896" i="5" s="1"/>
  <c r="R915" i="5"/>
  <c r="J928" i="5"/>
  <c r="I928" i="5" s="1"/>
  <c r="R947" i="5"/>
  <c r="J960" i="5"/>
  <c r="I960" i="5" s="1"/>
  <c r="R979" i="5"/>
  <c r="J992" i="5"/>
  <c r="I992" i="5" s="1"/>
  <c r="R1011" i="5"/>
  <c r="J1024" i="5"/>
  <c r="I1024" i="5" s="1"/>
  <c r="R1043" i="5"/>
  <c r="J1056" i="5"/>
  <c r="I1056" i="5" s="1"/>
  <c r="R1075" i="5"/>
  <c r="G1181" i="5"/>
  <c r="J1185" i="5"/>
  <c r="I1185" i="5" s="1"/>
  <c r="G1185" i="5"/>
  <c r="G1192" i="5"/>
  <c r="J1281" i="5"/>
  <c r="I1281" i="5" s="1"/>
  <c r="G1281" i="5"/>
  <c r="J1288" i="5"/>
  <c r="I1288" i="5" s="1"/>
  <c r="G1288" i="5"/>
  <c r="R1303" i="5"/>
  <c r="R1369" i="5"/>
  <c r="J1456" i="5"/>
  <c r="I1456" i="5" s="1"/>
  <c r="J1574" i="5"/>
  <c r="I1574" i="5" s="1"/>
  <c r="G1574" i="5"/>
  <c r="R1119" i="5"/>
  <c r="G1176" i="5"/>
  <c r="R1178" i="5"/>
  <c r="G1188" i="5"/>
  <c r="G1222" i="5"/>
  <c r="R1238" i="5"/>
  <c r="G1273" i="5"/>
  <c r="G1277" i="5"/>
  <c r="G1284" i="5"/>
  <c r="G1322" i="5"/>
  <c r="J1325" i="5"/>
  <c r="I1325" i="5" s="1"/>
  <c r="G1325" i="5"/>
  <c r="J1233" i="5"/>
  <c r="I1233" i="5" s="1"/>
  <c r="G1233" i="5"/>
  <c r="J1240" i="5"/>
  <c r="I1240" i="5" s="1"/>
  <c r="G1240" i="5"/>
  <c r="G1519" i="5"/>
  <c r="J1519" i="5"/>
  <c r="I1519" i="5" s="1"/>
  <c r="R1274" i="5"/>
  <c r="G1463" i="5"/>
  <c r="J1463" i="5"/>
  <c r="I1463" i="5" s="1"/>
  <c r="R1383" i="5"/>
  <c r="J1540" i="5"/>
  <c r="I1540" i="5" s="1"/>
  <c r="G1540" i="5"/>
  <c r="J1563" i="5"/>
  <c r="I1563" i="5" s="1"/>
  <c r="G1563" i="5"/>
  <c r="J1613" i="5"/>
  <c r="I1613" i="5" s="1"/>
  <c r="G1613" i="5"/>
  <c r="J1719" i="5"/>
  <c r="I1719" i="5" s="1"/>
  <c r="G1719" i="5"/>
  <c r="J1748" i="5"/>
  <c r="I1748" i="5" s="1"/>
  <c r="G1748" i="5"/>
  <c r="J1577" i="5"/>
  <c r="I1577" i="5" s="1"/>
  <c r="G1577" i="5"/>
  <c r="J1627" i="5"/>
  <c r="I1627" i="5" s="1"/>
  <c r="G1321" i="5"/>
  <c r="R1327" i="5"/>
  <c r="G1385" i="5"/>
  <c r="R1407" i="5"/>
  <c r="G1409" i="5"/>
  <c r="J1471" i="5"/>
  <c r="I1471" i="5" s="1"/>
  <c r="G1482" i="5"/>
  <c r="J1488" i="5"/>
  <c r="I1488" i="5" s="1"/>
  <c r="G1511" i="5"/>
  <c r="R1516" i="5"/>
  <c r="R1523" i="5"/>
  <c r="J1587" i="5"/>
  <c r="I1587" i="5" s="1"/>
  <c r="R1610" i="5"/>
  <c r="G1645" i="5"/>
  <c r="G1393" i="5"/>
  <c r="G1397" i="5"/>
  <c r="G1426" i="5"/>
  <c r="G1474" i="5"/>
  <c r="J1478" i="5"/>
  <c r="I1478" i="5" s="1"/>
  <c r="G1487" i="5"/>
  <c r="J1515" i="5"/>
  <c r="I1515" i="5" s="1"/>
  <c r="J1525" i="5"/>
  <c r="I1525" i="5" s="1"/>
  <c r="G1536" i="5"/>
  <c r="J1552" i="5"/>
  <c r="I1552" i="5" s="1"/>
  <c r="G1559" i="5"/>
  <c r="R1597" i="5"/>
  <c r="J1897" i="5"/>
  <c r="I1897" i="5" s="1"/>
  <c r="G1897" i="5"/>
  <c r="J1405" i="5"/>
  <c r="I1405" i="5" s="1"/>
  <c r="G1405" i="5"/>
  <c r="J1412" i="5"/>
  <c r="I1412" i="5" s="1"/>
  <c r="G1412" i="5"/>
  <c r="J1459" i="5"/>
  <c r="I1459" i="5" s="1"/>
  <c r="J1499" i="5"/>
  <c r="I1499" i="5" s="1"/>
  <c r="J1596" i="5"/>
  <c r="I1596" i="5" s="1"/>
  <c r="J1703" i="5"/>
  <c r="I1703" i="5" s="1"/>
  <c r="J1768" i="5"/>
  <c r="I1768" i="5" s="1"/>
  <c r="G1768" i="5"/>
  <c r="G1789" i="5"/>
  <c r="J1809" i="5"/>
  <c r="I1809" i="5" s="1"/>
  <c r="R1326" i="5"/>
  <c r="R1398" i="5"/>
  <c r="J1451" i="5"/>
  <c r="I1451" i="5" s="1"/>
  <c r="R1471" i="5"/>
  <c r="G1521" i="5"/>
  <c r="J1532" i="5"/>
  <c r="I1532" i="5" s="1"/>
  <c r="G1546" i="5"/>
  <c r="R1556" i="5"/>
  <c r="G1565" i="5"/>
  <c r="G1569" i="5"/>
  <c r="J1599" i="5"/>
  <c r="I1599" i="5" s="1"/>
  <c r="J1608" i="5"/>
  <c r="I1608" i="5" s="1"/>
  <c r="G1608" i="5"/>
  <c r="G1615" i="5"/>
  <c r="J1629" i="5"/>
  <c r="I1629" i="5" s="1"/>
  <c r="R1630" i="5"/>
  <c r="G1715" i="5"/>
  <c r="J1715" i="5"/>
  <c r="I1715" i="5" s="1"/>
  <c r="G1730" i="5"/>
  <c r="G1893" i="5"/>
  <c r="J1893" i="5"/>
  <c r="I1893" i="5" s="1"/>
  <c r="J1989" i="5"/>
  <c r="I1989" i="5" s="1"/>
  <c r="G1989" i="5"/>
  <c r="J1994" i="5"/>
  <c r="I1994" i="5" s="1"/>
  <c r="G1994" i="5"/>
  <c r="J2039" i="5"/>
  <c r="I2039" i="5" s="1"/>
  <c r="G2039" i="5"/>
  <c r="J1524" i="5"/>
  <c r="I1524" i="5" s="1"/>
  <c r="G1524" i="5"/>
  <c r="G1619" i="5"/>
  <c r="J1619" i="5"/>
  <c r="I1619" i="5" s="1"/>
  <c r="J1324" i="5"/>
  <c r="I1324" i="5" s="1"/>
  <c r="G1324" i="5"/>
  <c r="J1361" i="5"/>
  <c r="I1361" i="5" s="1"/>
  <c r="G1361" i="5"/>
  <c r="J1425" i="5"/>
  <c r="I1425" i="5" s="1"/>
  <c r="G1425" i="5"/>
  <c r="J1469" i="5"/>
  <c r="I1469" i="5" s="1"/>
  <c r="G1469" i="5"/>
  <c r="J1476" i="5"/>
  <c r="I1476" i="5" s="1"/>
  <c r="G1476" i="5"/>
  <c r="J1527" i="5"/>
  <c r="I1527" i="5" s="1"/>
  <c r="G1575" i="5"/>
  <c r="R1639" i="5"/>
  <c r="G1650" i="5"/>
  <c r="G1699" i="5"/>
  <c r="J1699" i="5"/>
  <c r="I1699" i="5" s="1"/>
  <c r="J1738" i="5"/>
  <c r="I1738" i="5" s="1"/>
  <c r="J1404" i="5"/>
  <c r="I1404" i="5" s="1"/>
  <c r="G1411" i="5"/>
  <c r="J1411" i="5"/>
  <c r="I1411" i="5" s="1"/>
  <c r="J1535" i="5"/>
  <c r="I1535" i="5" s="1"/>
  <c r="J1542" i="5"/>
  <c r="I1542" i="5" s="1"/>
  <c r="J1604" i="5"/>
  <c r="I1604" i="5" s="1"/>
  <c r="G1604" i="5"/>
  <c r="J1779" i="5"/>
  <c r="I1779" i="5" s="1"/>
  <c r="G1779" i="5"/>
  <c r="G1341" i="5"/>
  <c r="G1364" i="5"/>
  <c r="R1366" i="5"/>
  <c r="G1373" i="5"/>
  <c r="J1379" i="5"/>
  <c r="I1379" i="5" s="1"/>
  <c r="G1403" i="5"/>
  <c r="G1428" i="5"/>
  <c r="R1430" i="5"/>
  <c r="R1434" i="5"/>
  <c r="R1447" i="5"/>
  <c r="J1461" i="5"/>
  <c r="I1461" i="5" s="1"/>
  <c r="J1464" i="5"/>
  <c r="I1464" i="5" s="1"/>
  <c r="G1464" i="5"/>
  <c r="G1472" i="5"/>
  <c r="G1501" i="5"/>
  <c r="G1541" i="5"/>
  <c r="G1549" i="5"/>
  <c r="R1562" i="5"/>
  <c r="R1589" i="5"/>
  <c r="G1610" i="5"/>
  <c r="R1622" i="5"/>
  <c r="J1671" i="5"/>
  <c r="I1671" i="5" s="1"/>
  <c r="J1758" i="5"/>
  <c r="I1758" i="5" s="1"/>
  <c r="G1758" i="5"/>
  <c r="R1941" i="5"/>
  <c r="R1388" i="5"/>
  <c r="J1489" i="5"/>
  <c r="I1489" i="5" s="1"/>
  <c r="G1489" i="5"/>
  <c r="G1683" i="5"/>
  <c r="J1683" i="5"/>
  <c r="I1683" i="5" s="1"/>
  <c r="J1509" i="5"/>
  <c r="I1509" i="5" s="1"/>
  <c r="R1342" i="5"/>
  <c r="J1360" i="5"/>
  <c r="I1360" i="5" s="1"/>
  <c r="J1407" i="5"/>
  <c r="I1407" i="5" s="1"/>
  <c r="J1424" i="5"/>
  <c r="I1424" i="5" s="1"/>
  <c r="J1468" i="5"/>
  <c r="I1468" i="5" s="1"/>
  <c r="G1475" i="5"/>
  <c r="J1475" i="5"/>
  <c r="I1475" i="5" s="1"/>
  <c r="R1502" i="5"/>
  <c r="J1523" i="5"/>
  <c r="I1523" i="5" s="1"/>
  <c r="R1535" i="5"/>
  <c r="R1558" i="5"/>
  <c r="R1735" i="5"/>
  <c r="R1770" i="5"/>
  <c r="G2475" i="5"/>
  <c r="J2475" i="5"/>
  <c r="I2475" i="5" s="1"/>
  <c r="G1986" i="5"/>
  <c r="J1986" i="5"/>
  <c r="I1986" i="5" s="1"/>
  <c r="G2345" i="5"/>
  <c r="J2345" i="5"/>
  <c r="I2345" i="5" s="1"/>
  <c r="J1885" i="5"/>
  <c r="I1885" i="5" s="1"/>
  <c r="G1885" i="5"/>
  <c r="J1907" i="5"/>
  <c r="I1907" i="5" s="1"/>
  <c r="G1907" i="5"/>
  <c r="J2022" i="5"/>
  <c r="I2022" i="5" s="1"/>
  <c r="G2022" i="5"/>
  <c r="G2330" i="5"/>
  <c r="J2330" i="5"/>
  <c r="I2330" i="5" s="1"/>
  <c r="R1414" i="5"/>
  <c r="R1478" i="5"/>
  <c r="R1542" i="5"/>
  <c r="R1606" i="5"/>
  <c r="G1649" i="5"/>
  <c r="G1653" i="5"/>
  <c r="R1719" i="5"/>
  <c r="G1733" i="5"/>
  <c r="G1740" i="5"/>
  <c r="R1806" i="5"/>
  <c r="J1842" i="5"/>
  <c r="I1842" i="5" s="1"/>
  <c r="G1842" i="5"/>
  <c r="G1861" i="5"/>
  <c r="J1890" i="5"/>
  <c r="I1890" i="5" s="1"/>
  <c r="G1890" i="5"/>
  <c r="G1917" i="5"/>
  <c r="R1954" i="5"/>
  <c r="G2019" i="5"/>
  <c r="J2019" i="5"/>
  <c r="I2019" i="5" s="1"/>
  <c r="J1636" i="5"/>
  <c r="I1636" i="5" s="1"/>
  <c r="G1636" i="5"/>
  <c r="J1811" i="5"/>
  <c r="I1811" i="5" s="1"/>
  <c r="G1811" i="5"/>
  <c r="R1840" i="5"/>
  <c r="J1920" i="5"/>
  <c r="I1920" i="5" s="1"/>
  <c r="G1920" i="5"/>
  <c r="J2054" i="5"/>
  <c r="I2054" i="5" s="1"/>
  <c r="G2054" i="5"/>
  <c r="G1721" i="5"/>
  <c r="R1734" i="5"/>
  <c r="G1736" i="5"/>
  <c r="G1977" i="5"/>
  <c r="J1977" i="5"/>
  <c r="I1977" i="5" s="1"/>
  <c r="J1781" i="5"/>
  <c r="I1781" i="5" s="1"/>
  <c r="J1795" i="5"/>
  <c r="I1795" i="5" s="1"/>
  <c r="J1839" i="5"/>
  <c r="I1839" i="5" s="1"/>
  <c r="R1526" i="5"/>
  <c r="G1573" i="5"/>
  <c r="G1583" i="5"/>
  <c r="G1588" i="5"/>
  <c r="R1590" i="5"/>
  <c r="G1639" i="5"/>
  <c r="G1656" i="5"/>
  <c r="G1665" i="5"/>
  <c r="G1770" i="5"/>
  <c r="G1784" i="5"/>
  <c r="G1829" i="5"/>
  <c r="J1829" i="5"/>
  <c r="I1829" i="5" s="1"/>
  <c r="R1890" i="5"/>
  <c r="R1972" i="5"/>
  <c r="G2001" i="5"/>
  <c r="G2051" i="5"/>
  <c r="J2051" i="5"/>
  <c r="I2051" i="5" s="1"/>
  <c r="J1652" i="5"/>
  <c r="I1652" i="5" s="1"/>
  <c r="G1652" i="5"/>
  <c r="J1732" i="5"/>
  <c r="I1732" i="5" s="1"/>
  <c r="G1732" i="5"/>
  <c r="J1971" i="5"/>
  <c r="I1971" i="5" s="1"/>
  <c r="G2043" i="5"/>
  <c r="J2043" i="5"/>
  <c r="I2043" i="5" s="1"/>
  <c r="G1528" i="5"/>
  <c r="G1533" i="5"/>
  <c r="J1539" i="5"/>
  <c r="I1539" i="5" s="1"/>
  <c r="G1553" i="5"/>
  <c r="G1592" i="5"/>
  <c r="G1597" i="5"/>
  <c r="J1603" i="5"/>
  <c r="I1603" i="5" s="1"/>
  <c r="R1614" i="5"/>
  <c r="G1621" i="5"/>
  <c r="G1672" i="5"/>
  <c r="G1688" i="5"/>
  <c r="G1704" i="5"/>
  <c r="J1756" i="5"/>
  <c r="I1756" i="5" s="1"/>
  <c r="G1756" i="5"/>
  <c r="J1823" i="5"/>
  <c r="I1823" i="5" s="1"/>
  <c r="G1823" i="5"/>
  <c r="J1835" i="5"/>
  <c r="I1835" i="5" s="1"/>
  <c r="G1835" i="5"/>
  <c r="G1881" i="5"/>
  <c r="J1881" i="5"/>
  <c r="I1881" i="5" s="1"/>
  <c r="J1635" i="5"/>
  <c r="I1635" i="5" s="1"/>
  <c r="J1643" i="5"/>
  <c r="I1643" i="5" s="1"/>
  <c r="G1664" i="5"/>
  <c r="G1676" i="5"/>
  <c r="R1678" i="5"/>
  <c r="G1692" i="5"/>
  <c r="R1694" i="5"/>
  <c r="G1708" i="5"/>
  <c r="R1710" i="5"/>
  <c r="G1735" i="5"/>
  <c r="J1742" i="5"/>
  <c r="I1742" i="5" s="1"/>
  <c r="G1742" i="5"/>
  <c r="R1781" i="5"/>
  <c r="R1788" i="5"/>
  <c r="G1790" i="5"/>
  <c r="G1797" i="5"/>
  <c r="J1860" i="5"/>
  <c r="I1860" i="5" s="1"/>
  <c r="G1860" i="5"/>
  <c r="G1889" i="5"/>
  <c r="J1889" i="5"/>
  <c r="I1889" i="5" s="1"/>
  <c r="G1946" i="5"/>
  <c r="R2041" i="5"/>
  <c r="J1668" i="5"/>
  <c r="I1668" i="5" s="1"/>
  <c r="G1668" i="5"/>
  <c r="J1684" i="5"/>
  <c r="I1684" i="5" s="1"/>
  <c r="G1684" i="5"/>
  <c r="J1700" i="5"/>
  <c r="I1700" i="5" s="1"/>
  <c r="G1700" i="5"/>
  <c r="J1716" i="5"/>
  <c r="I1716" i="5" s="1"/>
  <c r="G1716" i="5"/>
  <c r="J1816" i="5"/>
  <c r="I1816" i="5" s="1"/>
  <c r="G1816" i="5"/>
  <c r="G1908" i="5"/>
  <c r="J1908" i="5"/>
  <c r="I1908" i="5" s="1"/>
  <c r="G1878" i="5"/>
  <c r="G1928" i="5"/>
  <c r="J1928" i="5"/>
  <c r="I1928" i="5" s="1"/>
  <c r="R1944" i="5"/>
  <c r="J2113" i="5"/>
  <c r="I2113" i="5" s="1"/>
  <c r="G2113" i="5"/>
  <c r="R1750" i="5"/>
  <c r="J1752" i="5"/>
  <c r="I1752" i="5" s="1"/>
  <c r="G1752" i="5"/>
  <c r="R1807" i="5"/>
  <c r="G2109" i="5"/>
  <c r="J2109" i="5"/>
  <c r="I2109" i="5" s="1"/>
  <c r="G2315" i="5"/>
  <c r="J2315" i="5"/>
  <c r="I2315" i="5" s="1"/>
  <c r="J1901" i="5"/>
  <c r="I1901" i="5" s="1"/>
  <c r="G1901" i="5"/>
  <c r="J1959" i="5"/>
  <c r="I1959" i="5" s="1"/>
  <c r="J1822" i="5"/>
  <c r="I1822" i="5" s="1"/>
  <c r="J1970" i="5"/>
  <c r="I1970" i="5" s="1"/>
  <c r="G1970" i="5"/>
  <c r="J1973" i="5"/>
  <c r="I1973" i="5" s="1"/>
  <c r="G1973" i="5"/>
  <c r="G2003" i="5"/>
  <c r="J2003" i="5"/>
  <c r="I2003" i="5" s="1"/>
  <c r="J2006" i="5"/>
  <c r="I2006" i="5" s="1"/>
  <c r="G2006" i="5"/>
  <c r="J2042" i="5"/>
  <c r="I2042" i="5" s="1"/>
  <c r="G2042" i="5"/>
  <c r="J2076" i="5"/>
  <c r="I2076" i="5" s="1"/>
  <c r="G2076" i="5"/>
  <c r="G1788" i="5"/>
  <c r="R1790" i="5"/>
  <c r="G1807" i="5"/>
  <c r="R1928" i="5"/>
  <c r="J1945" i="5"/>
  <c r="I1945" i="5" s="1"/>
  <c r="G1945" i="5"/>
  <c r="R1946" i="5"/>
  <c r="R1953" i="5"/>
  <c r="J1955" i="5"/>
  <c r="I1955" i="5" s="1"/>
  <c r="G1955" i="5"/>
  <c r="R1956" i="5"/>
  <c r="J2018" i="5"/>
  <c r="I2018" i="5" s="1"/>
  <c r="G2018" i="5"/>
  <c r="J2061" i="5"/>
  <c r="I2061" i="5" s="1"/>
  <c r="G2061" i="5"/>
  <c r="G1825" i="5"/>
  <c r="J1873" i="5"/>
  <c r="I1873" i="5" s="1"/>
  <c r="R1874" i="5"/>
  <c r="G1880" i="5"/>
  <c r="G1888" i="5"/>
  <c r="G1895" i="5"/>
  <c r="R1901" i="5"/>
  <c r="G1903" i="5"/>
  <c r="J1991" i="5"/>
  <c r="I1991" i="5" s="1"/>
  <c r="G2138" i="5"/>
  <c r="J1906" i="5"/>
  <c r="I1906" i="5" s="1"/>
  <c r="G1906" i="5"/>
  <c r="G2073" i="5"/>
  <c r="J2073" i="5"/>
  <c r="I2073" i="5" s="1"/>
  <c r="G2105" i="5"/>
  <c r="J2105" i="5"/>
  <c r="I2105" i="5" s="1"/>
  <c r="J2038" i="5"/>
  <c r="I2038" i="5" s="1"/>
  <c r="G2038" i="5"/>
  <c r="J2070" i="5"/>
  <c r="I2070" i="5" s="1"/>
  <c r="G1791" i="5"/>
  <c r="G1796" i="5"/>
  <c r="G1848" i="5"/>
  <c r="J1854" i="5"/>
  <c r="I1854" i="5" s="1"/>
  <c r="G1871" i="5"/>
  <c r="G1883" i="5"/>
  <c r="J1891" i="5"/>
  <c r="I1891" i="5" s="1"/>
  <c r="J1944" i="5"/>
  <c r="I1944" i="5" s="1"/>
  <c r="G1944" i="5"/>
  <c r="J1965" i="5"/>
  <c r="I1965" i="5" s="1"/>
  <c r="G1965" i="5"/>
  <c r="J2152" i="5"/>
  <c r="I2152" i="5" s="1"/>
  <c r="J1787" i="5"/>
  <c r="I1787" i="5" s="1"/>
  <c r="G1831" i="5"/>
  <c r="J1844" i="5"/>
  <c r="I1844" i="5" s="1"/>
  <c r="G1862" i="5"/>
  <c r="G1875" i="5"/>
  <c r="G1887" i="5"/>
  <c r="G1902" i="5"/>
  <c r="R1927" i="5"/>
  <c r="R1942" i="5"/>
  <c r="R1976" i="5"/>
  <c r="J1981" i="5"/>
  <c r="I1981" i="5" s="1"/>
  <c r="J1987" i="5"/>
  <c r="I1987" i="5" s="1"/>
  <c r="J1990" i="5"/>
  <c r="I1990" i="5" s="1"/>
  <c r="J2017" i="5"/>
  <c r="I2017" i="5" s="1"/>
  <c r="G2017" i="5"/>
  <c r="G2035" i="5"/>
  <c r="J2035" i="5"/>
  <c r="I2035" i="5" s="1"/>
  <c r="J2114" i="5"/>
  <c r="I2114" i="5" s="1"/>
  <c r="J1879" i="5"/>
  <c r="I1879" i="5" s="1"/>
  <c r="G1879" i="5"/>
  <c r="G1905" i="5"/>
  <c r="J1905" i="5"/>
  <c r="I1905" i="5" s="1"/>
  <c r="G2025" i="5"/>
  <c r="J2025" i="5"/>
  <c r="I2025" i="5" s="1"/>
  <c r="G2131" i="5"/>
  <c r="J2131" i="5"/>
  <c r="I2131" i="5" s="1"/>
  <c r="J2170" i="5"/>
  <c r="I2170" i="5" s="1"/>
  <c r="G2170" i="5"/>
  <c r="R1758" i="5"/>
  <c r="R1884" i="5"/>
  <c r="R1903" i="5"/>
  <c r="J1918" i="5"/>
  <c r="I1918" i="5" s="1"/>
  <c r="R2008" i="5"/>
  <c r="G2083" i="5"/>
  <c r="J2083" i="5"/>
  <c r="I2083" i="5" s="1"/>
  <c r="J2134" i="5"/>
  <c r="I2134" i="5" s="1"/>
  <c r="G2134" i="5"/>
  <c r="G2151" i="5"/>
  <c r="R1844" i="5"/>
  <c r="R1908" i="5"/>
  <c r="G2026" i="5"/>
  <c r="J2050" i="5"/>
  <c r="I2050" i="5" s="1"/>
  <c r="G2050" i="5"/>
  <c r="J2101" i="5"/>
  <c r="I2101" i="5" s="1"/>
  <c r="G2101" i="5"/>
  <c r="G2108" i="5"/>
  <c r="G2130" i="5"/>
  <c r="J2144" i="5"/>
  <c r="I2144" i="5" s="1"/>
  <c r="J2166" i="5"/>
  <c r="I2166" i="5" s="1"/>
  <c r="G2185" i="5"/>
  <c r="G2258" i="5"/>
  <c r="J2258" i="5"/>
  <c r="I2258" i="5" s="1"/>
  <c r="J2291" i="5"/>
  <c r="I2291" i="5" s="1"/>
  <c r="G2291" i="5"/>
  <c r="G2296" i="5"/>
  <c r="J2296" i="5"/>
  <c r="I2296" i="5" s="1"/>
  <c r="J2045" i="5"/>
  <c r="I2045" i="5" s="1"/>
  <c r="G2045" i="5"/>
  <c r="G2056" i="5"/>
  <c r="G2064" i="5"/>
  <c r="G2082" i="5"/>
  <c r="G2086" i="5"/>
  <c r="G2107" i="5"/>
  <c r="J2147" i="5"/>
  <c r="I2147" i="5" s="1"/>
  <c r="R2148" i="5"/>
  <c r="G2165" i="5"/>
  <c r="G2202" i="5"/>
  <c r="R2023" i="5"/>
  <c r="J2175" i="5"/>
  <c r="I2175" i="5" s="1"/>
  <c r="G2175" i="5"/>
  <c r="G2191" i="5"/>
  <c r="J2191" i="5"/>
  <c r="I2191" i="5" s="1"/>
  <c r="J2097" i="5"/>
  <c r="I2097" i="5" s="1"/>
  <c r="G1992" i="5"/>
  <c r="G2012" i="5"/>
  <c r="J2037" i="5"/>
  <c r="I2037" i="5" s="1"/>
  <c r="G2037" i="5"/>
  <c r="R2042" i="5"/>
  <c r="J2049" i="5"/>
  <c r="I2049" i="5" s="1"/>
  <c r="G2103" i="5"/>
  <c r="J2181" i="5"/>
  <c r="I2181" i="5" s="1"/>
  <c r="R2185" i="5"/>
  <c r="J2250" i="5"/>
  <c r="I2250" i="5" s="1"/>
  <c r="G1943" i="5"/>
  <c r="G1976" i="5"/>
  <c r="G1984" i="5"/>
  <c r="G2000" i="5"/>
  <c r="R2006" i="5"/>
  <c r="G2008" i="5"/>
  <c r="G2044" i="5"/>
  <c r="G2048" i="5"/>
  <c r="G2055" i="5"/>
  <c r="G2074" i="5"/>
  <c r="G2081" i="5"/>
  <c r="G2096" i="5"/>
  <c r="J2028" i="5"/>
  <c r="I2028" i="5" s="1"/>
  <c r="G2028" i="5"/>
  <c r="G2199" i="5"/>
  <c r="J2199" i="5"/>
  <c r="I2199" i="5" s="1"/>
  <c r="R2009" i="5"/>
  <c r="R2150" i="5"/>
  <c r="G2226" i="5"/>
  <c r="J2226" i="5"/>
  <c r="I2226" i="5" s="1"/>
  <c r="R2119" i="5"/>
  <c r="R2216" i="5"/>
  <c r="R2232" i="5"/>
  <c r="G2348" i="5"/>
  <c r="J2348" i="5"/>
  <c r="I2348" i="5" s="1"/>
  <c r="J2420" i="5"/>
  <c r="I2420" i="5" s="1"/>
  <c r="G2420" i="5"/>
  <c r="J2452" i="5"/>
  <c r="I2452" i="5" s="1"/>
  <c r="G2452" i="5"/>
  <c r="G2417" i="5"/>
  <c r="R2438" i="5"/>
  <c r="G2443" i="5"/>
  <c r="J2443" i="5"/>
  <c r="I2443" i="5" s="1"/>
  <c r="G2201" i="5"/>
  <c r="J2195" i="5"/>
  <c r="I2195" i="5" s="1"/>
  <c r="G2195" i="5"/>
  <c r="J2204" i="5"/>
  <c r="I2204" i="5" s="1"/>
  <c r="G2204" i="5"/>
  <c r="G2217" i="5"/>
  <c r="J2243" i="5"/>
  <c r="I2243" i="5" s="1"/>
  <c r="G2243" i="5"/>
  <c r="G2406" i="5"/>
  <c r="J2220" i="5"/>
  <c r="I2220" i="5" s="1"/>
  <c r="G2220" i="5"/>
  <c r="G2277" i="5"/>
  <c r="J2277" i="5"/>
  <c r="I2277" i="5" s="1"/>
  <c r="J2308" i="5"/>
  <c r="I2308" i="5" s="1"/>
  <c r="G2308" i="5"/>
  <c r="J2137" i="5"/>
  <c r="I2137" i="5" s="1"/>
  <c r="G2341" i="5"/>
  <c r="J2341" i="5"/>
  <c r="I2341" i="5" s="1"/>
  <c r="J2356" i="5"/>
  <c r="I2356" i="5" s="1"/>
  <c r="G2356" i="5"/>
  <c r="G2058" i="5"/>
  <c r="J2089" i="5"/>
  <c r="I2089" i="5" s="1"/>
  <c r="R2134" i="5"/>
  <c r="R2339" i="5"/>
  <c r="G2353" i="5"/>
  <c r="R2376" i="5"/>
  <c r="J2378" i="5"/>
  <c r="I2378" i="5" s="1"/>
  <c r="J2403" i="5"/>
  <c r="I2403" i="5" s="1"/>
  <c r="G2403" i="5"/>
  <c r="G2427" i="5"/>
  <c r="J2427" i="5"/>
  <c r="I2427" i="5" s="1"/>
  <c r="R2151" i="5"/>
  <c r="J2163" i="5"/>
  <c r="I2163" i="5" s="1"/>
  <c r="R2198" i="5"/>
  <c r="J2200" i="5"/>
  <c r="I2200" i="5" s="1"/>
  <c r="G2200" i="5"/>
  <c r="J2292" i="5"/>
  <c r="I2292" i="5" s="1"/>
  <c r="G2292" i="5"/>
  <c r="J2323" i="5"/>
  <c r="I2323" i="5" s="1"/>
  <c r="G2323" i="5"/>
  <c r="G2210" i="5"/>
  <c r="J2210" i="5"/>
  <c r="I2210" i="5" s="1"/>
  <c r="G2338" i="5"/>
  <c r="J2338" i="5"/>
  <c r="I2338" i="5" s="1"/>
  <c r="R2038" i="5"/>
  <c r="R2055" i="5"/>
  <c r="J2067" i="5"/>
  <c r="I2067" i="5" s="1"/>
  <c r="R2180" i="5"/>
  <c r="R2182" i="5"/>
  <c r="J2211" i="5"/>
  <c r="I2211" i="5" s="1"/>
  <c r="G2211" i="5"/>
  <c r="G2214" i="5"/>
  <c r="J2227" i="5"/>
  <c r="I2227" i="5" s="1"/>
  <c r="G2227" i="5"/>
  <c r="G2230" i="5"/>
  <c r="G2261" i="5"/>
  <c r="J2261" i="5"/>
  <c r="I2261" i="5" s="1"/>
  <c r="R2262" i="5"/>
  <c r="R2327" i="5"/>
  <c r="J2371" i="5"/>
  <c r="I2371" i="5" s="1"/>
  <c r="G2371" i="5"/>
  <c r="G2264" i="5"/>
  <c r="G2283" i="5"/>
  <c r="R2296" i="5"/>
  <c r="J2307" i="5"/>
  <c r="I2307" i="5" s="1"/>
  <c r="G2307" i="5"/>
  <c r="G2310" i="5"/>
  <c r="J2388" i="5"/>
  <c r="I2388" i="5" s="1"/>
  <c r="G2388" i="5"/>
  <c r="R2424" i="5"/>
  <c r="G2433" i="5"/>
  <c r="J2276" i="5"/>
  <c r="I2276" i="5" s="1"/>
  <c r="G2276" i="5"/>
  <c r="J2436" i="5"/>
  <c r="I2436" i="5" s="1"/>
  <c r="G2436" i="5"/>
  <c r="J2242" i="5"/>
  <c r="I2242" i="5" s="1"/>
  <c r="G2245" i="5"/>
  <c r="J2245" i="5"/>
  <c r="I2245" i="5" s="1"/>
  <c r="R2246" i="5"/>
  <c r="R2311" i="5"/>
  <c r="G2313" i="5"/>
  <c r="G2347" i="5"/>
  <c r="R2392" i="5"/>
  <c r="R2406" i="5"/>
  <c r="J2412" i="5"/>
  <c r="I2412" i="5" s="1"/>
  <c r="J2426" i="5"/>
  <c r="I2426" i="5" s="1"/>
  <c r="J2442" i="5"/>
  <c r="I2442" i="5" s="1"/>
  <c r="G2491" i="5"/>
  <c r="J2491" i="5"/>
  <c r="I2491" i="5" s="1"/>
  <c r="G2325" i="5"/>
  <c r="J2325" i="5"/>
  <c r="I2325" i="5" s="1"/>
  <c r="J2340" i="5"/>
  <c r="I2340" i="5" s="1"/>
  <c r="G2340" i="5"/>
  <c r="J2260" i="5"/>
  <c r="I2260" i="5" s="1"/>
  <c r="G2260" i="5"/>
  <c r="J2355" i="5"/>
  <c r="I2355" i="5" s="1"/>
  <c r="G2355" i="5"/>
  <c r="R2374" i="5"/>
  <c r="J2380" i="5"/>
  <c r="I2380" i="5" s="1"/>
  <c r="J2394" i="5"/>
  <c r="I2394" i="5" s="1"/>
  <c r="J2419" i="5"/>
  <c r="I2419" i="5" s="1"/>
  <c r="G2419" i="5"/>
  <c r="R2430" i="5"/>
  <c r="G2213" i="5"/>
  <c r="J2213" i="5"/>
  <c r="I2213" i="5" s="1"/>
  <c r="R2214" i="5"/>
  <c r="G2229" i="5"/>
  <c r="J2229" i="5"/>
  <c r="I2229" i="5" s="1"/>
  <c r="R2230" i="5"/>
  <c r="R2295" i="5"/>
  <c r="G2297" i="5"/>
  <c r="J2332" i="5"/>
  <c r="I2332" i="5" s="1"/>
  <c r="J2275" i="5"/>
  <c r="I2275" i="5" s="1"/>
  <c r="G2275" i="5"/>
  <c r="G2309" i="5"/>
  <c r="J2309" i="5"/>
  <c r="I2309" i="5" s="1"/>
  <c r="J2387" i="5"/>
  <c r="I2387" i="5" s="1"/>
  <c r="G2387" i="5"/>
  <c r="J2428" i="5"/>
  <c r="I2428" i="5" s="1"/>
  <c r="G2428" i="5"/>
  <c r="G2459" i="5"/>
  <c r="J2459" i="5"/>
  <c r="I2459" i="5" s="1"/>
  <c r="G1972" i="5"/>
  <c r="G1988" i="5"/>
  <c r="G2004" i="5"/>
  <c r="G2020" i="5"/>
  <c r="G2036" i="5"/>
  <c r="G2052" i="5"/>
  <c r="G2068" i="5"/>
  <c r="J2179" i="5"/>
  <c r="I2179" i="5" s="1"/>
  <c r="G2179" i="5"/>
  <c r="J2236" i="5"/>
  <c r="I2236" i="5" s="1"/>
  <c r="J2244" i="5"/>
  <c r="I2244" i="5" s="1"/>
  <c r="G2244" i="5"/>
  <c r="J2404" i="5"/>
  <c r="I2404" i="5" s="1"/>
  <c r="G2404" i="5"/>
  <c r="R2197" i="5"/>
  <c r="R2279" i="5"/>
  <c r="G2281" i="5"/>
  <c r="J2316" i="5"/>
  <c r="I2316" i="5" s="1"/>
  <c r="J2324" i="5"/>
  <c r="I2324" i="5" s="1"/>
  <c r="G2324" i="5"/>
  <c r="R2325" i="5"/>
  <c r="G2342" i="5"/>
  <c r="J2259" i="5"/>
  <c r="I2259" i="5" s="1"/>
  <c r="G2259" i="5"/>
  <c r="G2293" i="5"/>
  <c r="J2293" i="5"/>
  <c r="I2293" i="5" s="1"/>
  <c r="J2339" i="5"/>
  <c r="I2339" i="5" s="1"/>
  <c r="G2339" i="5"/>
  <c r="G2357" i="5"/>
  <c r="J2357" i="5"/>
  <c r="I2357" i="5" s="1"/>
  <c r="J2372" i="5"/>
  <c r="I2372" i="5" s="1"/>
  <c r="G2372" i="5"/>
  <c r="J2212" i="5"/>
  <c r="I2212" i="5" s="1"/>
  <c r="G2212" i="5"/>
  <c r="R2213" i="5"/>
  <c r="J2228" i="5"/>
  <c r="I2228" i="5" s="1"/>
  <c r="G2228" i="5"/>
  <c r="R2229" i="5"/>
  <c r="R2328" i="5"/>
  <c r="R2343" i="5"/>
  <c r="J2354" i="5"/>
  <c r="I2354" i="5" s="1"/>
  <c r="J2418" i="5"/>
  <c r="I2418" i="5" s="1"/>
  <c r="J2373" i="5"/>
  <c r="I2373" i="5" s="1"/>
  <c r="J2389" i="5"/>
  <c r="I2389" i="5" s="1"/>
  <c r="J2405" i="5"/>
  <c r="I2405" i="5" s="1"/>
  <c r="J2421" i="5"/>
  <c r="I2421" i="5" s="1"/>
  <c r="J2437" i="5"/>
  <c r="I2437" i="5" s="1"/>
  <c r="J2453" i="5"/>
  <c r="I2453" i="5" s="1"/>
  <c r="G2468" i="5"/>
  <c r="J2469" i="5"/>
  <c r="I2469" i="5" s="1"/>
  <c r="G2484" i="5"/>
  <c r="J2485" i="5"/>
  <c r="I2485" i="5" s="1"/>
  <c r="G2500" i="5"/>
  <c r="J2501" i="5"/>
  <c r="I2501" i="5" s="1"/>
  <c r="G2435" i="5"/>
  <c r="G2451" i="5"/>
  <c r="G2467" i="5"/>
  <c r="G2483" i="5"/>
  <c r="G2499" i="5"/>
  <c r="G2450" i="5"/>
  <c r="G2466" i="5"/>
  <c r="G2482" i="5"/>
  <c r="G2498" i="5"/>
  <c r="G2444" i="5"/>
  <c r="G2460" i="5"/>
  <c r="G2476" i="5"/>
  <c r="G2492" i="5"/>
  <c r="G2497" i="5"/>
  <c r="W5" i="1" l="1"/>
  <c r="T5" i="1"/>
  <c r="U5" i="1" s="1"/>
  <c r="X6" i="1"/>
  <c r="T6" i="1"/>
  <c r="U6" i="1"/>
  <c r="W6" i="1"/>
  <c r="U7" i="1"/>
  <c r="X7" i="1"/>
  <c r="W7" i="1"/>
  <c r="T7" i="1"/>
</calcChain>
</file>

<file path=xl/sharedStrings.xml><?xml version="1.0" encoding="utf-8"?>
<sst xmlns="http://schemas.openxmlformats.org/spreadsheetml/2006/main" count="137" uniqueCount="89">
  <si>
    <t>MASTER CONTRACT - PURCHASE</t>
  </si>
  <si>
    <t>Sl.no</t>
  </si>
  <si>
    <t>Vendor Name</t>
  </si>
  <si>
    <t>Vendor ID</t>
  </si>
  <si>
    <t>Item</t>
  </si>
  <si>
    <t>Period</t>
  </si>
  <si>
    <t>Base price (per kg)</t>
  </si>
  <si>
    <t>Quantity (kgs)</t>
  </si>
  <si>
    <t>Contract Violation Logic</t>
  </si>
  <si>
    <t>Name</t>
  </si>
  <si>
    <t>Code</t>
  </si>
  <si>
    <t xml:space="preserve">Start </t>
  </si>
  <si>
    <t>End</t>
  </si>
  <si>
    <t>Days Remaining</t>
  </si>
  <si>
    <t>Status</t>
  </si>
  <si>
    <t>Deliveries so far</t>
  </si>
  <si>
    <t>Date of Recent Delivery</t>
  </si>
  <si>
    <t>Agreed Qty</t>
  </si>
  <si>
    <t>Delivered Qty till Date</t>
  </si>
  <si>
    <t>Remaining Quantity</t>
  </si>
  <si>
    <t>% Completion</t>
  </si>
  <si>
    <t>Breach</t>
  </si>
  <si>
    <t>Breach Responsibility</t>
  </si>
  <si>
    <t>Penalty / Discount (%)</t>
  </si>
  <si>
    <t>Revised Rate</t>
  </si>
  <si>
    <t>Penalty / Discount Value</t>
  </si>
  <si>
    <t>Remedy Days</t>
  </si>
  <si>
    <t>Remedy Deadline</t>
  </si>
  <si>
    <t>Remedy Status</t>
  </si>
  <si>
    <t>MASTER CONTRACT - SALES</t>
  </si>
  <si>
    <t>Customer Name</t>
  </si>
  <si>
    <t>Customer ID</t>
  </si>
  <si>
    <t>Sales so far</t>
  </si>
  <si>
    <t>Date of Recent Sale</t>
  </si>
  <si>
    <t>Sold Qty till Date</t>
  </si>
  <si>
    <t>PURCHASE SHEET</t>
  </si>
  <si>
    <t>Sl no.</t>
  </si>
  <si>
    <t>Invoice Number</t>
  </si>
  <si>
    <t>Date</t>
  </si>
  <si>
    <t>Weight (kgs)</t>
  </si>
  <si>
    <t>Rates</t>
  </si>
  <si>
    <t>Amount (Rupees)</t>
  </si>
  <si>
    <t>Purchase Order</t>
  </si>
  <si>
    <t>Delivery</t>
  </si>
  <si>
    <t>Invoice Weight</t>
  </si>
  <si>
    <t>Before Unloading</t>
  </si>
  <si>
    <t>Carrier weight</t>
  </si>
  <si>
    <t>Received Weight</t>
  </si>
  <si>
    <t>No: of Bags (1kg per bag)</t>
  </si>
  <si>
    <t>NET Weight</t>
  </si>
  <si>
    <t>Calculated DRC (%)</t>
  </si>
  <si>
    <t>DRC Weight</t>
  </si>
  <si>
    <t>Base Rate</t>
  </si>
  <si>
    <t>Adjusted Rate</t>
  </si>
  <si>
    <t>GST (%)</t>
  </si>
  <si>
    <t>TDS 194Q (%)</t>
  </si>
  <si>
    <t>Taxable Amount</t>
  </si>
  <si>
    <t>Unloading Charge</t>
  </si>
  <si>
    <t>GST Amount</t>
  </si>
  <si>
    <t>Gross Amount</t>
  </si>
  <si>
    <t>TDS Amount</t>
  </si>
  <si>
    <t>Net Payable</t>
  </si>
  <si>
    <t>SALES SHEET</t>
  </si>
  <si>
    <t>Weight</t>
  </si>
  <si>
    <t>Rates (%)</t>
  </si>
  <si>
    <t>Sales Order</t>
  </si>
  <si>
    <t>Dispatch</t>
  </si>
  <si>
    <t>GST</t>
  </si>
  <si>
    <t>TCS 194Q</t>
  </si>
  <si>
    <t>Total</t>
  </si>
  <si>
    <t>Loading Charge</t>
  </si>
  <si>
    <t>TCS Amount</t>
  </si>
  <si>
    <t>Net Recievable</t>
  </si>
  <si>
    <t>MASTER PRODUCTION SHEET</t>
  </si>
  <si>
    <t>Batch ID</t>
  </si>
  <si>
    <t>Production Date</t>
  </si>
  <si>
    <t>Supplier Name</t>
  </si>
  <si>
    <t>Supplier ID</t>
  </si>
  <si>
    <t>DRC (%)</t>
  </si>
  <si>
    <t>Raw Material</t>
  </si>
  <si>
    <t>Product</t>
  </si>
  <si>
    <t>Quantity Available</t>
  </si>
  <si>
    <t>Input</t>
  </si>
  <si>
    <t>Output</t>
  </si>
  <si>
    <t>Production Loss</t>
  </si>
  <si>
    <t>Initial (Test)</t>
  </si>
  <si>
    <t>Actual</t>
  </si>
  <si>
    <t>DRC Variance</t>
  </si>
  <si>
    <t>RENEWAL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</si>
</sst>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d/mm/yyyy;@"/>
    <numFmt numFmtId="165" formatCode="dd\-mm\-yyyy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48"/>
      <color theme="1"/>
      <name val="Bahnschrift SemiBold"/>
      <family val="2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48"/>
      <color theme="4" tint="-0.499984740745262"/>
      <name val="Bahnschrift SemiBold"/>
      <family val="2"/>
    </font>
    <font>
      <sz val="14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2"/>
      <color theme="4" tint="-0.499984740745262"/>
      <name val="Bahnschrift SemiBold"/>
      <family val="2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1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0" fillId="8" borderId="5" xfId="0" applyFill="1" applyBorder="1" applyAlignment="1">
      <alignment horizontal="right"/>
    </xf>
    <xf numFmtId="0" fontId="0" fillId="9" borderId="6" xfId="0" applyFill="1" applyBorder="1" applyProtection="1">
      <protection locked="0"/>
    </xf>
    <xf numFmtId="0" fontId="0" fillId="10" borderId="6" xfId="0" applyFill="1" applyBorder="1"/>
    <xf numFmtId="164" fontId="0" fillId="9" borderId="6" xfId="0" applyNumberFormat="1" applyFill="1" applyBorder="1" applyProtection="1">
      <protection locked="0"/>
    </xf>
    <xf numFmtId="0" fontId="0" fillId="11" borderId="6" xfId="0" applyFill="1" applyBorder="1"/>
    <xf numFmtId="0" fontId="0" fillId="11" borderId="6" xfId="0" applyFill="1" applyBorder="1" applyAlignment="1">
      <alignment horizontal="center"/>
    </xf>
    <xf numFmtId="164" fontId="0" fillId="11" borderId="6" xfId="0" applyNumberFormat="1" applyFill="1" applyBorder="1" applyAlignment="1">
      <alignment horizontal="center"/>
    </xf>
    <xf numFmtId="0" fontId="0" fillId="12" borderId="6" xfId="0" applyFill="1" applyBorder="1"/>
    <xf numFmtId="10" fontId="0" fillId="12" borderId="6" xfId="0" applyNumberFormat="1" applyFill="1" applyBorder="1"/>
    <xf numFmtId="0" fontId="0" fillId="13" borderId="6" xfId="0" applyFill="1" applyBorder="1" applyAlignment="1">
      <alignment horizontal="center"/>
    </xf>
    <xf numFmtId="0" fontId="0" fillId="13" borderId="6" xfId="0" applyFill="1" applyBorder="1" applyAlignment="1" applyProtection="1">
      <alignment horizontal="center"/>
      <protection locked="0"/>
    </xf>
    <xf numFmtId="10" fontId="0" fillId="13" borderId="6" xfId="0" applyNumberFormat="1" applyFill="1" applyBorder="1" applyProtection="1">
      <protection locked="0"/>
    </xf>
    <xf numFmtId="0" fontId="0" fillId="13" borderId="6" xfId="0" applyFill="1" applyBorder="1"/>
    <xf numFmtId="0" fontId="0" fillId="13" borderId="6" xfId="0" applyFill="1" applyBorder="1" applyProtection="1">
      <protection locked="0"/>
    </xf>
    <xf numFmtId="164" fontId="0" fillId="13" borderId="6" xfId="0" applyNumberFormat="1" applyFill="1" applyBorder="1"/>
    <xf numFmtId="0" fontId="0" fillId="13" borderId="9" xfId="0" applyFill="1" applyBorder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0" fontId="7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0" fontId="0" fillId="8" borderId="5" xfId="0" applyFill="1" applyBorder="1"/>
    <xf numFmtId="0" fontId="0" fillId="8" borderId="6" xfId="0" applyFill="1" applyBorder="1"/>
    <xf numFmtId="14" fontId="0" fillId="9" borderId="6" xfId="0" applyNumberFormat="1" applyFill="1" applyBorder="1" applyProtection="1">
      <protection locked="0"/>
    </xf>
    <xf numFmtId="14" fontId="8" fillId="9" borderId="6" xfId="0" applyNumberFormat="1" applyFont="1" applyFill="1" applyBorder="1" applyProtection="1">
      <protection locked="0"/>
    </xf>
    <xf numFmtId="0" fontId="8" fillId="8" borderId="6" xfId="0" applyFont="1" applyFill="1" applyBorder="1"/>
    <xf numFmtId="0" fontId="0" fillId="14" borderId="6" xfId="0" applyFill="1" applyBorder="1"/>
    <xf numFmtId="10" fontId="0" fillId="9" borderId="6" xfId="0" applyNumberFormat="1" applyFill="1" applyBorder="1" applyProtection="1">
      <protection locked="0"/>
    </xf>
    <xf numFmtId="2" fontId="0" fillId="14" borderId="6" xfId="0" applyNumberFormat="1" applyFill="1" applyBorder="1"/>
    <xf numFmtId="2" fontId="0" fillId="15" borderId="6" xfId="0" applyNumberFormat="1" applyFill="1" applyBorder="1"/>
    <xf numFmtId="2" fontId="0" fillId="15" borderId="9" xfId="0" applyNumberFormat="1" applyFill="1" applyBorder="1"/>
    <xf numFmtId="0" fontId="0" fillId="15" borderId="6" xfId="0" applyFill="1" applyBorder="1"/>
    <xf numFmtId="0" fontId="0" fillId="16" borderId="0" xfId="0" applyFill="1" applyProtection="1">
      <protection locked="0"/>
    </xf>
    <xf numFmtId="0" fontId="0" fillId="0" borderId="0" xfId="0" applyProtection="1">
      <protection locked="0"/>
    </xf>
    <xf numFmtId="0" fontId="2" fillId="17" borderId="10" xfId="0" applyFont="1" applyFill="1" applyBorder="1" applyAlignment="1">
      <alignment horizontal="center" vertical="center" wrapText="1"/>
    </xf>
    <xf numFmtId="0" fontId="4" fillId="17" borderId="6" xfId="0" applyFont="1" applyFill="1" applyBorder="1" applyAlignment="1">
      <alignment horizontal="center" vertical="center" wrapText="1"/>
    </xf>
    <xf numFmtId="0" fontId="2" fillId="17" borderId="6" xfId="0" applyFont="1" applyFill="1" applyBorder="1" applyAlignment="1">
      <alignment horizontal="center" vertical="center" wrapText="1"/>
    </xf>
    <xf numFmtId="0" fontId="2" fillId="19" borderId="6" xfId="0" applyFont="1" applyFill="1" applyBorder="1" applyAlignment="1">
      <alignment horizontal="center" vertical="center"/>
    </xf>
    <xf numFmtId="0" fontId="2" fillId="19" borderId="6" xfId="0" applyFont="1" applyFill="1" applyBorder="1" applyAlignment="1">
      <alignment horizontal="center" vertical="center" wrapText="1"/>
    </xf>
    <xf numFmtId="0" fontId="2" fillId="19" borderId="9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 wrapText="1"/>
    </xf>
    <xf numFmtId="0" fontId="11" fillId="0" borderId="0" xfId="0" applyFont="1"/>
    <xf numFmtId="0" fontId="3" fillId="1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3" fillId="20" borderId="6" xfId="0" applyFont="1" applyFill="1" applyBorder="1" applyAlignment="1">
      <alignment horizontal="center" vertical="center" wrapText="1"/>
    </xf>
    <xf numFmtId="0" fontId="3" fillId="21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0" fillId="8" borderId="14" xfId="0" applyFill="1" applyBorder="1" applyAlignment="1">
      <alignment horizontal="right"/>
    </xf>
    <xf numFmtId="0" fontId="0" fillId="9" borderId="15" xfId="0" applyFill="1" applyBorder="1" applyProtection="1">
      <protection locked="0"/>
    </xf>
    <xf numFmtId="0" fontId="0" fillId="10" borderId="15" xfId="0" applyFill="1" applyBorder="1"/>
    <xf numFmtId="164" fontId="0" fillId="9" borderId="15" xfId="0" applyNumberFormat="1" applyFill="1" applyBorder="1" applyProtection="1">
      <protection locked="0"/>
    </xf>
    <xf numFmtId="0" fontId="0" fillId="11" borderId="15" xfId="0" applyFill="1" applyBorder="1"/>
    <xf numFmtId="0" fontId="0" fillId="11" borderId="15" xfId="0" applyFill="1" applyBorder="1" applyAlignment="1">
      <alignment horizontal="center"/>
    </xf>
    <xf numFmtId="164" fontId="0" fillId="11" borderId="15" xfId="0" applyNumberFormat="1" applyFill="1" applyBorder="1" applyAlignment="1">
      <alignment horizontal="center"/>
    </xf>
    <xf numFmtId="0" fontId="0" fillId="12" borderId="15" xfId="0" applyFill="1" applyBorder="1"/>
    <xf numFmtId="10" fontId="0" fillId="12" borderId="15" xfId="0" applyNumberFormat="1" applyFill="1" applyBorder="1"/>
    <xf numFmtId="0" fontId="0" fillId="13" borderId="15" xfId="0" applyFill="1" applyBorder="1" applyAlignment="1">
      <alignment horizontal="center"/>
    </xf>
    <xf numFmtId="0" fontId="0" fillId="13" borderId="15" xfId="0" applyFill="1" applyBorder="1" applyAlignment="1" applyProtection="1">
      <alignment horizontal="center"/>
      <protection locked="0"/>
    </xf>
    <xf numFmtId="10" fontId="0" fillId="13" borderId="15" xfId="0" applyNumberFormat="1" applyFill="1" applyBorder="1" applyProtection="1">
      <protection locked="0"/>
    </xf>
    <xf numFmtId="0" fontId="0" fillId="13" borderId="15" xfId="0" applyFill="1" applyBorder="1"/>
    <xf numFmtId="0" fontId="0" fillId="13" borderId="15" xfId="0" applyFill="1" applyBorder="1" applyProtection="1">
      <protection locked="0"/>
    </xf>
    <xf numFmtId="164" fontId="0" fillId="13" borderId="15" xfId="0" applyNumberFormat="1" applyFill="1" applyBorder="1"/>
    <xf numFmtId="0" fontId="0" fillId="13" borderId="16" xfId="0" applyFill="1" applyBorder="1" applyAlignment="1">
      <alignment horizontal="center"/>
    </xf>
    <xf numFmtId="0" fontId="0" fillId="8" borderId="14" xfId="0" applyFill="1" applyBorder="1"/>
    <xf numFmtId="0" fontId="0" fillId="8" borderId="15" xfId="0" applyFill="1" applyBorder="1"/>
    <xf numFmtId="14" fontId="0" fillId="9" borderId="15" xfId="0" applyNumberFormat="1" applyFill="1" applyBorder="1" applyProtection="1">
      <protection locked="0"/>
    </xf>
    <xf numFmtId="14" fontId="8" fillId="9" borderId="15" xfId="0" applyNumberFormat="1" applyFont="1" applyFill="1" applyBorder="1" applyProtection="1">
      <protection locked="0"/>
    </xf>
    <xf numFmtId="0" fontId="8" fillId="8" borderId="15" xfId="0" applyFont="1" applyFill="1" applyBorder="1"/>
    <xf numFmtId="0" fontId="0" fillId="14" borderId="15" xfId="0" applyFill="1" applyBorder="1"/>
    <xf numFmtId="10" fontId="0" fillId="9" borderId="15" xfId="0" applyNumberFormat="1" applyFill="1" applyBorder="1" applyProtection="1">
      <protection locked="0"/>
    </xf>
    <xf numFmtId="2" fontId="0" fillId="14" borderId="15" xfId="0" applyNumberFormat="1" applyFill="1" applyBorder="1"/>
    <xf numFmtId="2" fontId="0" fillId="15" borderId="15" xfId="0" applyNumberFormat="1" applyFill="1" applyBorder="1"/>
    <xf numFmtId="2" fontId="0" fillId="15" borderId="16" xfId="0" applyNumberFormat="1" applyFill="1" applyBorder="1"/>
    <xf numFmtId="0" fontId="0" fillId="15" borderId="15" xfId="0" applyFill="1" applyBorder="1"/>
    <xf numFmtId="10" fontId="0" fillId="15" borderId="6" xfId="0" applyNumberFormat="1" applyFill="1" applyBorder="1"/>
    <xf numFmtId="10" fontId="0" fillId="15" borderId="15" xfId="0" applyNumberFormat="1" applyFill="1" applyBorder="1"/>
    <xf numFmtId="0" fontId="3" fillId="21" borderId="7" xfId="0" applyFont="1" applyFill="1" applyBorder="1" applyAlignment="1">
      <alignment horizontal="center" vertical="center" wrapText="1"/>
    </xf>
    <xf numFmtId="0" fontId="0" fillId="9" borderId="7" xfId="0" applyFill="1" applyBorder="1" applyProtection="1">
      <protection locked="0"/>
    </xf>
    <xf numFmtId="0" fontId="0" fillId="9" borderId="17" xfId="0" applyFill="1" applyBorder="1" applyProtection="1">
      <protection locked="0"/>
    </xf>
    <xf numFmtId="0" fontId="3" fillId="21" borderId="8" xfId="0" applyFont="1" applyFill="1" applyBorder="1" applyAlignment="1">
      <alignment horizontal="center" vertical="center" wrapText="1"/>
    </xf>
    <xf numFmtId="10" fontId="0" fillId="15" borderId="8" xfId="0" applyNumberFormat="1" applyFill="1" applyBorder="1"/>
    <xf numFmtId="0" fontId="2" fillId="21" borderId="9" xfId="0" applyFont="1" applyFill="1" applyBorder="1" applyAlignment="1">
      <alignment horizontal="center" vertical="center" wrapText="1"/>
    </xf>
    <xf numFmtId="10" fontId="0" fillId="15" borderId="9" xfId="0" applyNumberFormat="1" applyFill="1" applyBorder="1"/>
    <xf numFmtId="10" fontId="0" fillId="15" borderId="16" xfId="0" applyNumberFormat="1" applyFill="1" applyBorder="1"/>
    <xf numFmtId="164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10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0" fontId="0" fillId="9" borderId="6" xfId="0" quotePrefix="1" applyFill="1" applyBorder="1" applyProtection="1">
      <protection locked="0"/>
    </xf>
    <xf numFmtId="2" fontId="0" fillId="12" borderId="6" xfId="0" applyNumberFormat="1" applyFill="1" applyBorder="1"/>
    <xf numFmtId="2" fontId="0" fillId="12" borderId="15" xfId="0" applyNumberFormat="1" applyFill="1" applyBorder="1"/>
    <xf numFmtId="2" fontId="0" fillId="13" borderId="6" xfId="0" applyNumberFormat="1" applyFill="1" applyBorder="1" applyAlignment="1" applyProtection="1">
      <alignment horizontal="center"/>
      <protection locked="0"/>
    </xf>
    <xf numFmtId="2" fontId="0" fillId="13" borderId="15" xfId="0" applyNumberFormat="1" applyFill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65" fontId="0" fillId="9" borderId="6" xfId="0" applyNumberFormat="1" applyFill="1" applyBorder="1" applyProtection="1">
      <protection locked="0"/>
    </xf>
    <xf numFmtId="9" fontId="0" fillId="13" borderId="6" xfId="0" applyNumberFormat="1" applyFill="1" applyBorder="1" applyProtection="1">
      <protection locked="0"/>
    </xf>
    <xf numFmtId="0" fontId="0" fillId="16" borderId="0" xfId="0" applyFill="1"/>
    <xf numFmtId="0" fontId="13" fillId="16" borderId="0" xfId="0" applyFont="1" applyFill="1" applyAlignment="1">
      <alignment horizontal="center" vertical="center" wrapText="1"/>
    </xf>
    <xf numFmtId="0" fontId="10" fillId="5" borderId="19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4" fillId="21" borderId="6" xfId="0" applyFont="1" applyFill="1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12" fillId="20" borderId="6" xfId="0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0" borderId="4" xfId="0" applyBorder="1"/>
    <xf numFmtId="0" fontId="4" fillId="17" borderId="6" xfId="0" applyFont="1" applyFill="1" applyBorder="1" applyAlignment="1">
      <alignment horizontal="center" vertical="center" wrapText="1"/>
    </xf>
    <xf numFmtId="0" fontId="0" fillId="0" borderId="11" xfId="0" applyBorder="1"/>
    <xf numFmtId="0" fontId="1" fillId="17" borderId="5" xfId="0" applyFont="1" applyFill="1" applyBorder="1" applyAlignment="1">
      <alignment horizontal="center" vertical="center" wrapText="1"/>
    </xf>
    <xf numFmtId="0" fontId="0" fillId="0" borderId="13" xfId="0" applyBorder="1"/>
    <xf numFmtId="0" fontId="11" fillId="16" borderId="0" xfId="0" applyFont="1" applyFill="1" applyAlignment="1">
      <alignment horizontal="center" wrapText="1"/>
    </xf>
    <xf numFmtId="0" fontId="6" fillId="0" borderId="0" xfId="0" applyFont="1"/>
    <xf numFmtId="0" fontId="10" fillId="5" borderId="12" xfId="0" applyFont="1" applyFill="1" applyBorder="1" applyAlignment="1">
      <alignment horizontal="center" vertical="center"/>
    </xf>
    <xf numFmtId="0" fontId="0" fillId="0" borderId="18" xfId="0" applyBorder="1"/>
    <xf numFmtId="0" fontId="5" fillId="17" borderId="6" xfId="0" applyFont="1" applyFill="1" applyBorder="1" applyAlignment="1">
      <alignment horizontal="center" vertical="center" wrapText="1"/>
    </xf>
    <xf numFmtId="0" fontId="5" fillId="22" borderId="6" xfId="0" applyFont="1" applyFill="1" applyBorder="1" applyAlignment="1">
      <alignment horizontal="center" vertical="center"/>
    </xf>
    <xf numFmtId="0" fontId="5" fillId="18" borderId="6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" fillId="17" borderId="5" xfId="0" applyFont="1" applyFill="1" applyBorder="1" applyAlignment="1">
      <alignment horizontal="center" vertical="center"/>
    </xf>
    <xf numFmtId="0" fontId="4" fillId="17" borderId="6" xfId="0" applyFont="1" applyFill="1" applyBorder="1" applyAlignment="1">
      <alignment horizontal="center" vertical="center"/>
    </xf>
    <xf numFmtId="0" fontId="2" fillId="17" borderId="6" xfId="0" applyFont="1" applyFill="1" applyBorder="1" applyAlignment="1">
      <alignment horizontal="center" vertical="center" wrapText="1"/>
    </xf>
    <xf numFmtId="0" fontId="2" fillId="21" borderId="6" xfId="0" applyFont="1" applyFill="1" applyBorder="1" applyAlignment="1">
      <alignment horizontal="center" vertical="center" wrapText="1"/>
    </xf>
    <xf numFmtId="0" fontId="5" fillId="18" borderId="9" xfId="0" applyFont="1" applyFill="1" applyBorder="1" applyAlignment="1">
      <alignment horizontal="center" vertical="center"/>
    </xf>
    <xf numFmtId="0" fontId="5" fillId="23" borderId="6" xfId="0" applyFont="1" applyFill="1" applyBorder="1" applyAlignment="1">
      <alignment horizontal="center" vertical="center" wrapText="1"/>
    </xf>
    <xf numFmtId="0" fontId="4" fillId="20" borderId="6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5" fillId="17" borderId="6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0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4"/>
  <sheetViews>
    <sheetView zoomScale="59" zoomScaleNormal="59" workbookViewId="0">
      <selection activeCell="L5" sqref="L5:M5"/>
    </sheetView>
  </sheetViews>
  <sheetFormatPr defaultRowHeight="14.5" x14ac:dyDescent="0.35"/>
  <cols>
    <col min="1" max="1" width="5.6328125" customWidth="1"/>
    <col min="2" max="2" width="28.6328125" style="37" customWidth="1"/>
    <col min="3" max="3" width="10.6328125" style="37" customWidth="1"/>
    <col min="4" max="4" width="32.6328125" customWidth="1"/>
    <col min="5" max="5" width="10.6328125" style="37" customWidth="1"/>
    <col min="6" max="7" width="12.6328125" style="93" customWidth="1"/>
    <col min="8" max="8" width="12.6328125" customWidth="1"/>
    <col min="9" max="9" width="14.6328125" hidden="1" customWidth="1"/>
    <col min="10" max="10" width="14.6328125" customWidth="1"/>
    <col min="11" max="11" width="14.6328125" style="19" hidden="1" customWidth="1"/>
    <col min="12" max="12" width="12.54296875" style="37" customWidth="1"/>
    <col min="13" max="13" width="14.6328125" style="37" customWidth="1"/>
    <col min="14" max="15" width="11.6328125" customWidth="1"/>
    <col min="16" max="16" width="11.6328125" style="20" customWidth="1"/>
    <col min="17" max="17" width="10.6328125" style="21" customWidth="1"/>
    <col min="18" max="18" width="14.54296875" style="94" customWidth="1"/>
    <col min="19" max="19" width="11.6328125" style="95" customWidth="1"/>
    <col min="20" max="21" width="11.6328125" customWidth="1"/>
    <col min="22" max="22" width="11.6328125" style="37" customWidth="1"/>
    <col min="23" max="23" width="11.6328125" customWidth="1"/>
    <col min="24" max="24" width="14.6328125" customWidth="1"/>
    <col min="25" max="25" width="13.54296875" style="105" customWidth="1"/>
  </cols>
  <sheetData>
    <row r="1" spans="1:26" ht="75" customHeight="1" x14ac:dyDescent="0.35">
      <c r="A1" s="122" t="s">
        <v>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23"/>
      <c r="Y1" s="106"/>
    </row>
    <row r="2" spans="1:26" ht="8" customHeight="1" x14ac:dyDescent="0.35">
      <c r="A2" s="128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2"/>
    </row>
    <row r="3" spans="1:26" s="47" customFormat="1" ht="25" customHeight="1" x14ac:dyDescent="0.45">
      <c r="A3" s="129" t="s">
        <v>1</v>
      </c>
      <c r="B3" s="130" t="s">
        <v>2</v>
      </c>
      <c r="C3" s="131" t="s">
        <v>3</v>
      </c>
      <c r="D3" s="124" t="s">
        <v>4</v>
      </c>
      <c r="E3" s="112"/>
      <c r="F3" s="125" t="s">
        <v>5</v>
      </c>
      <c r="G3" s="111"/>
      <c r="H3" s="111"/>
      <c r="I3" s="111"/>
      <c r="J3" s="111"/>
      <c r="K3" s="112"/>
      <c r="L3" s="132" t="s">
        <v>6</v>
      </c>
      <c r="M3" s="127" t="s">
        <v>7</v>
      </c>
      <c r="N3" s="111"/>
      <c r="O3" s="111"/>
      <c r="P3" s="112"/>
      <c r="Q3" s="126" t="s">
        <v>8</v>
      </c>
      <c r="R3" s="111"/>
      <c r="S3" s="111"/>
      <c r="T3" s="111"/>
      <c r="U3" s="111"/>
      <c r="V3" s="111"/>
      <c r="W3" s="111"/>
      <c r="X3" s="112"/>
      <c r="Y3" s="120" t="s">
        <v>88</v>
      </c>
    </row>
    <row r="4" spans="1:26" s="1" customFormat="1" ht="50" customHeight="1" x14ac:dyDescent="0.35">
      <c r="A4" s="119"/>
      <c r="B4" s="117"/>
      <c r="C4" s="117"/>
      <c r="D4" s="39" t="s">
        <v>9</v>
      </c>
      <c r="E4" s="39" t="s">
        <v>10</v>
      </c>
      <c r="F4" s="45" t="s">
        <v>11</v>
      </c>
      <c r="G4" s="45" t="s">
        <v>12</v>
      </c>
      <c r="H4" s="46" t="s">
        <v>13</v>
      </c>
      <c r="I4" s="45" t="s">
        <v>14</v>
      </c>
      <c r="J4" s="46" t="s">
        <v>15</v>
      </c>
      <c r="K4" s="46" t="s">
        <v>16</v>
      </c>
      <c r="L4" s="117"/>
      <c r="M4" s="44" t="s">
        <v>17</v>
      </c>
      <c r="N4" s="44" t="s">
        <v>18</v>
      </c>
      <c r="O4" s="44" t="s">
        <v>19</v>
      </c>
      <c r="P4" s="44" t="s">
        <v>20</v>
      </c>
      <c r="Q4" s="41" t="s">
        <v>21</v>
      </c>
      <c r="R4" s="42" t="s">
        <v>22</v>
      </c>
      <c r="S4" s="42" t="s">
        <v>23</v>
      </c>
      <c r="T4" s="42" t="s">
        <v>24</v>
      </c>
      <c r="U4" s="42" t="s">
        <v>25</v>
      </c>
      <c r="V4" s="42" t="s">
        <v>26</v>
      </c>
      <c r="W4" s="42" t="s">
        <v>27</v>
      </c>
      <c r="X4" s="42" t="s">
        <v>28</v>
      </c>
      <c r="Y4" s="121"/>
      <c r="Z4" s="2"/>
    </row>
    <row r="5" spans="1:26" x14ac:dyDescent="0.35">
      <c r="A5" s="3">
        <v>1</v>
      </c>
      <c r="B5" s="4"/>
      <c r="C5" s="4"/>
      <c r="D5" s="5" t="str">
        <f t="shared" ref="D5:D68" si="0">IF(E5="NRFC","Natural Rubber Field Coagulam","")</f>
        <v/>
      </c>
      <c r="E5" s="4"/>
      <c r="F5" s="103"/>
      <c r="G5" s="103"/>
      <c r="H5" s="7" t="str">
        <f t="shared" ref="H5:H68" ca="1" si="1">IF(G5="","",G5-TODAY())</f>
        <v/>
      </c>
      <c r="I5" s="8" t="str">
        <f t="shared" ref="I5:I68" ca="1" si="2">IF(G5="","",
IF(G5&lt;TODAY(),
IF(O5&gt;0,"Violated","Completed"),
IF(H5&lt;=7,"Expiring Soon",
"Active")))</f>
        <v/>
      </c>
      <c r="J5" s="8" t="str">
        <f>IF(C5="","",COUNTIFS(purchase!$C:$C,$C5,purchase!$E:$E,$E5,purchase!$G:$G,"&gt;="&amp;$F5,purchase!$G:$G,"&lt;="&amp;$G5))</f>
        <v/>
      </c>
      <c r="K5" s="9" t="str">
        <f>IF(COUNTIFS(purchase!$C:$C,$C5,purchase!$E:$E,$E5,purchase!$G:$G,"&gt;="&amp;$F5,purchase!$G:$G,"&lt;="&amp;$G5)=0,"",_xlfn.MAXIFS(purchase!$G:$G,purchase!$C:$C,$C5,purchase!$E:$E,$E5,purchase!$G:$G,"&gt;="&amp;$F5,purchase!$G:$G,"&lt;="&amp;$G5))</f>
        <v/>
      </c>
      <c r="L5" s="4"/>
      <c r="M5" s="4"/>
      <c r="N5" s="10" t="str">
        <f>IF(M5="","",SUMIFS(purchase!$N:$N,purchase!$C:$C,$C5,purchase!$E:$E,$E5,purchase!$G:$G,"&gt;="&amp;$F5,purchase!$G:$G,"&lt;="&amp;$G5))</f>
        <v/>
      </c>
      <c r="O5" s="10" t="str">
        <f t="shared" ref="O5:O68" si="3">IF(M5="","",M5-N5)</f>
        <v/>
      </c>
      <c r="P5" s="11" t="str">
        <f t="shared" ref="P5:P68" si="4">IF(M5=0,"",N5/M5)</f>
        <v/>
      </c>
      <c r="Q5" s="12" t="str">
        <f t="shared" ref="Q5:Q68" ca="1" si="5">IF(OR(G5="",O5=""),"",
IF(AND(G5&lt;TODAY(),O5&gt;0),"YES","NO"))</f>
        <v/>
      </c>
      <c r="R5" s="13"/>
      <c r="S5" s="104"/>
      <c r="T5" s="15" t="str">
        <f t="shared" ref="T5:T68" ca="1" si="6">IF(Q5="YES", IF(R5="Company",L5*(1+S5),IF(R5="Vendor",L5*(1-S5),"")),"")</f>
        <v/>
      </c>
      <c r="U5" s="15" t="str">
        <f t="shared" ref="U5:U68" ca="1" si="7">IF(Q5="YES",O5*T5,"")</f>
        <v/>
      </c>
      <c r="V5" s="16"/>
      <c r="W5" s="17" t="str">
        <f t="shared" ref="W5:W68" ca="1" si="8">IF(Q5="YES",G5+V5,"")</f>
        <v/>
      </c>
      <c r="X5" s="18" t="str">
        <f t="shared" ref="X5:X68" ca="1" si="9">IF(Q5="YES",IF(TODAY()&gt;W5,"OVERDUE","WITHIN TIME"),"")</f>
        <v/>
      </c>
    </row>
    <row r="6" spans="1:26" x14ac:dyDescent="0.35">
      <c r="A6" s="3">
        <v>2</v>
      </c>
      <c r="B6" s="4"/>
      <c r="C6" s="4"/>
      <c r="D6" s="5" t="str">
        <f t="shared" si="0"/>
        <v/>
      </c>
      <c r="E6" s="4"/>
      <c r="F6" s="103"/>
      <c r="G6" s="103"/>
      <c r="H6" s="7" t="str">
        <f t="shared" ca="1" si="1"/>
        <v/>
      </c>
      <c r="I6" s="8" t="str">
        <f t="shared" ca="1" si="2"/>
        <v/>
      </c>
      <c r="J6" s="8" t="str">
        <f>IF(C6="","",COUNTIFS(purchase!$C:$C,$C6,purchase!$E:$E,$E6,purchase!$G:$G,"&gt;="&amp;$F6,purchase!$G:$G,"&lt;="&amp;$G6))</f>
        <v/>
      </c>
      <c r="K6" s="9" t="str">
        <f>IF(COUNTIFS(purchase!$C:$C,$C6,purchase!$E:$E,$E6,purchase!$G:$G,"&gt;="&amp;$F6,purchase!$G:$G,"&lt;="&amp;$G6)=0,"",_xlfn.MAXIFS(purchase!$G:$G,purchase!$C:$C,$C6,purchase!$E:$E,$E6,purchase!$G:$G,"&gt;="&amp;$F6,purchase!$G:$G,"&lt;="&amp;$G6))</f>
        <v/>
      </c>
      <c r="L6" s="4"/>
      <c r="M6" s="4"/>
      <c r="N6" s="10" t="str">
        <f>IF(M6="","",SUMIFS(purchase!$N:$N,purchase!$C:$C,$C6,purchase!$E:$E,$E6,purchase!$G:$G,"&gt;="&amp;$F6,purchase!$G:$G,"&lt;="&amp;$G6))</f>
        <v/>
      </c>
      <c r="O6" s="10" t="str">
        <f t="shared" si="3"/>
        <v/>
      </c>
      <c r="P6" s="11" t="str">
        <f t="shared" si="4"/>
        <v/>
      </c>
      <c r="Q6" s="12" t="str">
        <f t="shared" ca="1" si="5"/>
        <v/>
      </c>
      <c r="R6" s="13"/>
      <c r="S6" s="104"/>
      <c r="T6" s="15" t="str">
        <f t="shared" ca="1" si="6"/>
        <v/>
      </c>
      <c r="U6" s="15" t="str">
        <f t="shared" ca="1" si="7"/>
        <v/>
      </c>
      <c r="V6" s="16"/>
      <c r="W6" s="17" t="str">
        <f t="shared" ca="1" si="8"/>
        <v/>
      </c>
      <c r="X6" s="18" t="str">
        <f t="shared" ca="1" si="9"/>
        <v/>
      </c>
    </row>
    <row r="7" spans="1:26" x14ac:dyDescent="0.35">
      <c r="A7" s="3">
        <v>3</v>
      </c>
      <c r="B7" s="4"/>
      <c r="C7" s="4"/>
      <c r="D7" s="5" t="str">
        <f t="shared" si="0"/>
        <v/>
      </c>
      <c r="E7" s="4"/>
      <c r="F7" s="103"/>
      <c r="G7" s="103"/>
      <c r="H7" s="7" t="str">
        <f t="shared" ca="1" si="1"/>
        <v/>
      </c>
      <c r="I7" s="8" t="str">
        <f t="shared" ca="1" si="2"/>
        <v/>
      </c>
      <c r="J7" s="8" t="str">
        <f>IF(C7="","",COUNTIFS(purchase!$C:$C,$C7,purchase!$E:$E,$E7,purchase!$G:$G,"&gt;="&amp;$F7,purchase!$G:$G,"&lt;="&amp;$G7))</f>
        <v/>
      </c>
      <c r="K7" s="9" t="str">
        <f>IF(COUNTIFS(purchase!$C:$C,$C7,purchase!$E:$E,$E7,purchase!$G:$G,"&gt;="&amp;$F7,purchase!$G:$G,"&lt;="&amp;$G7)=0,"",_xlfn.MAXIFS(purchase!$G:$G,purchase!$C:$C,$C7,purchase!$E:$E,$E7,purchase!$G:$G,"&gt;="&amp;$F7,purchase!$G:$G,"&lt;="&amp;$G7))</f>
        <v/>
      </c>
      <c r="L7" s="4"/>
      <c r="M7" s="4"/>
      <c r="N7" s="10" t="str">
        <f>IF(M7="","",SUMIFS(purchase!$N:$N,purchase!$C:$C,$C7,purchase!$E:$E,$E7,purchase!$G:$G,"&gt;="&amp;$F7,purchase!$G:$G,"&lt;="&amp;$G7))</f>
        <v/>
      </c>
      <c r="O7" s="10" t="str">
        <f t="shared" si="3"/>
        <v/>
      </c>
      <c r="P7" s="11" t="str">
        <f t="shared" si="4"/>
        <v/>
      </c>
      <c r="Q7" s="12" t="str">
        <f t="shared" ca="1" si="5"/>
        <v/>
      </c>
      <c r="R7" s="13"/>
      <c r="S7" s="104"/>
      <c r="T7" s="15" t="str">
        <f t="shared" ca="1" si="6"/>
        <v/>
      </c>
      <c r="U7" s="15" t="str">
        <f t="shared" ca="1" si="7"/>
        <v/>
      </c>
      <c r="V7" s="16"/>
      <c r="W7" s="17" t="str">
        <f t="shared" ca="1" si="8"/>
        <v/>
      </c>
      <c r="X7" s="18" t="str">
        <f t="shared" ca="1" si="9"/>
        <v/>
      </c>
      <c r="Y7"/>
    </row>
    <row r="8" spans="1:26" x14ac:dyDescent="0.35">
      <c r="A8" s="3">
        <v>4</v>
      </c>
      <c r="B8" s="4"/>
      <c r="C8" s="4"/>
      <c r="D8" s="5" t="str">
        <f t="shared" si="0"/>
        <v/>
      </c>
      <c r="E8" s="4"/>
      <c r="F8" s="103"/>
      <c r="G8" s="103"/>
      <c r="H8" s="7" t="str">
        <f t="shared" ca="1" si="1"/>
        <v/>
      </c>
      <c r="I8" s="8" t="str">
        <f t="shared" ca="1" si="2"/>
        <v/>
      </c>
      <c r="J8" s="8" t="str">
        <f>IF(C8="","",COUNTIFS(purchase!$C:$C,$C8,purchase!$E:$E,$E8,purchase!$G:$G,"&gt;="&amp;$F8,purchase!$G:$G,"&lt;="&amp;$G8))</f>
        <v/>
      </c>
      <c r="K8" s="9" t="str">
        <f>IF(COUNTIFS(purchase!$C:$C,$C8,purchase!$E:$E,$E8,purchase!$G:$G,"&gt;="&amp;$F8,purchase!$G:$G,"&lt;="&amp;$G8)=0,"",_xlfn.MAXIFS(purchase!$G:$G,purchase!$C:$C,$C8,purchase!$E:$E,$E8,purchase!$G:$G,"&gt;="&amp;$F8,purchase!$G:$G,"&lt;="&amp;$G8))</f>
        <v/>
      </c>
      <c r="L8" s="4"/>
      <c r="M8" s="4"/>
      <c r="N8" s="10" t="str">
        <f>IF(M8="","",SUMIFS(purchase!$N:$N,purchase!$C:$C,$C8,purchase!$E:$E,$E8,purchase!$G:$G,"&gt;="&amp;$F8,purchase!$G:$G,"&lt;="&amp;$G8))</f>
        <v/>
      </c>
      <c r="O8" s="10" t="str">
        <f t="shared" si="3"/>
        <v/>
      </c>
      <c r="P8" s="11" t="str">
        <f t="shared" si="4"/>
        <v/>
      </c>
      <c r="Q8" s="12" t="str">
        <f t="shared" ca="1" si="5"/>
        <v/>
      </c>
      <c r="R8" s="13"/>
      <c r="S8" s="104"/>
      <c r="T8" s="15" t="str">
        <f t="shared" ca="1" si="6"/>
        <v/>
      </c>
      <c r="U8" s="15" t="str">
        <f t="shared" ca="1" si="7"/>
        <v/>
      </c>
      <c r="V8" s="16"/>
      <c r="W8" s="17" t="str">
        <f t="shared" ca="1" si="8"/>
        <v/>
      </c>
      <c r="X8" s="18" t="str">
        <f t="shared" ca="1" si="9"/>
        <v/>
      </c>
    </row>
    <row r="9" spans="1:26" x14ac:dyDescent="0.35">
      <c r="A9" s="3">
        <v>5</v>
      </c>
      <c r="B9" s="4"/>
      <c r="C9" s="4"/>
      <c r="D9" s="5" t="str">
        <f t="shared" si="0"/>
        <v/>
      </c>
      <c r="E9" s="4"/>
      <c r="F9" s="103"/>
      <c r="G9" s="103"/>
      <c r="H9" s="7" t="str">
        <f t="shared" ca="1" si="1"/>
        <v/>
      </c>
      <c r="I9" s="8" t="str">
        <f t="shared" ca="1" si="2"/>
        <v/>
      </c>
      <c r="J9" s="8" t="str">
        <f>IF(C9="","",COUNTIFS(purchase!$C:$C,$C9,purchase!$E:$E,$E9,purchase!$G:$G,"&gt;="&amp;$F9,purchase!$G:$G,"&lt;="&amp;$G9))</f>
        <v/>
      </c>
      <c r="K9" s="9" t="str">
        <f>IF(COUNTIFS(purchase!$C:$C,$C9,purchase!$E:$E,$E9,purchase!$G:$G,"&gt;="&amp;$F9,purchase!$G:$G,"&lt;="&amp;$G9)=0,"",_xlfn.MAXIFS(purchase!$G:$G,purchase!$C:$C,$C9,purchase!$E:$E,$E9,purchase!$G:$G,"&gt;="&amp;$F9,purchase!$G:$G,"&lt;="&amp;$G9))</f>
        <v/>
      </c>
      <c r="L9" s="4"/>
      <c r="M9" s="4"/>
      <c r="N9" s="10" t="str">
        <f>IF(M9="","",SUMIFS(purchase!$N:$N,purchase!$C:$C,$C9,purchase!$E:$E,$E9,purchase!$G:$G,"&gt;="&amp;$F9,purchase!$G:$G,"&lt;="&amp;$G9))</f>
        <v/>
      </c>
      <c r="O9" s="10" t="str">
        <f t="shared" si="3"/>
        <v/>
      </c>
      <c r="P9" s="11" t="str">
        <f t="shared" si="4"/>
        <v/>
      </c>
      <c r="Q9" s="12" t="str">
        <f t="shared" ca="1" si="5"/>
        <v/>
      </c>
      <c r="R9" s="13"/>
      <c r="S9" s="104"/>
      <c r="T9" s="15" t="str">
        <f t="shared" ca="1" si="6"/>
        <v/>
      </c>
      <c r="U9" s="15" t="str">
        <f t="shared" ca="1" si="7"/>
        <v/>
      </c>
      <c r="V9" s="16"/>
      <c r="W9" s="17" t="str">
        <f t="shared" ca="1" si="8"/>
        <v/>
      </c>
      <c r="X9" s="18" t="str">
        <f t="shared" ca="1" si="9"/>
        <v/>
      </c>
    </row>
    <row r="10" spans="1:26" x14ac:dyDescent="0.35">
      <c r="A10" s="3">
        <v>6</v>
      </c>
      <c r="B10" s="4"/>
      <c r="C10" s="4"/>
      <c r="D10" s="5" t="str">
        <f t="shared" si="0"/>
        <v/>
      </c>
      <c r="E10" s="4"/>
      <c r="F10" s="6"/>
      <c r="G10" s="6"/>
      <c r="H10" s="7" t="str">
        <f t="shared" ca="1" si="1"/>
        <v/>
      </c>
      <c r="I10" s="8" t="str">
        <f t="shared" ca="1" si="2"/>
        <v/>
      </c>
      <c r="J10" s="8" t="str">
        <f>IF(C10="","",COUNTIFS(purchase!$C:$C,$C10,purchase!$E:$E,$E10,purchase!$G:$G,"&gt;="&amp;$F10,purchase!$G:$G,"&lt;="&amp;$G10))</f>
        <v/>
      </c>
      <c r="K10" s="9" t="str">
        <f>IF(COUNTIFS(purchase!$C:$C,$C10,purchase!$E:$E,$E10,purchase!$G:$G,"&gt;="&amp;$F10,purchase!$G:$G,"&lt;="&amp;$G10)=0,"",_xlfn.MAXIFS(purchase!$G:$G,purchase!$C:$C,$C10,purchase!$E:$E,$E10,purchase!$G:$G,"&gt;="&amp;$F10,purchase!$G:$G,"&lt;="&amp;$G10))</f>
        <v/>
      </c>
      <c r="L10" s="4"/>
      <c r="M10" s="4"/>
      <c r="N10" s="10" t="str">
        <f>IF(M10="","",SUMIFS(purchase!$N:$N,purchase!$C:$C,$C10,purchase!$E:$E,$E10,purchase!$G:$G,"&gt;="&amp;$F10,purchase!$G:$G,"&lt;="&amp;$G10))</f>
        <v/>
      </c>
      <c r="O10" s="10" t="str">
        <f t="shared" si="3"/>
        <v/>
      </c>
      <c r="P10" s="11" t="str">
        <f t="shared" si="4"/>
        <v/>
      </c>
      <c r="Q10" s="12" t="str">
        <f t="shared" ca="1" si="5"/>
        <v/>
      </c>
      <c r="R10" s="13"/>
      <c r="S10" s="14"/>
      <c r="T10" s="15" t="str">
        <f t="shared" ca="1" si="6"/>
        <v/>
      </c>
      <c r="U10" s="15" t="str">
        <f t="shared" ca="1" si="7"/>
        <v/>
      </c>
      <c r="V10" s="16"/>
      <c r="W10" s="17" t="str">
        <f t="shared" ca="1" si="8"/>
        <v/>
      </c>
      <c r="X10" s="18" t="str">
        <f t="shared" ca="1" si="9"/>
        <v/>
      </c>
    </row>
    <row r="11" spans="1:26" x14ac:dyDescent="0.35">
      <c r="A11" s="3">
        <v>7</v>
      </c>
      <c r="B11" s="4"/>
      <c r="C11" s="4"/>
      <c r="D11" s="5" t="str">
        <f t="shared" si="0"/>
        <v/>
      </c>
      <c r="E11" s="4"/>
      <c r="F11" s="6"/>
      <c r="G11" s="6"/>
      <c r="H11" s="7" t="str">
        <f t="shared" ca="1" si="1"/>
        <v/>
      </c>
      <c r="I11" s="8" t="str">
        <f t="shared" ca="1" si="2"/>
        <v/>
      </c>
      <c r="J11" s="8" t="str">
        <f>IF(C11="","",COUNTIFS(purchase!$C:$C,$C11,purchase!$E:$E,$E11,purchase!$G:$G,"&gt;="&amp;$F11,purchase!$G:$G,"&lt;="&amp;$G11))</f>
        <v/>
      </c>
      <c r="K11" s="9" t="str">
        <f>IF(COUNTIFS(purchase!$C:$C,$C11,purchase!$E:$E,$E11,purchase!$G:$G,"&gt;="&amp;$F11,purchase!$G:$G,"&lt;="&amp;$G11)=0,"",_xlfn.MAXIFS(purchase!$G:$G,purchase!$C:$C,$C11,purchase!$E:$E,$E11,purchase!$G:$G,"&gt;="&amp;$F11,purchase!$G:$G,"&lt;="&amp;$G11))</f>
        <v/>
      </c>
      <c r="L11" s="4"/>
      <c r="M11" s="4"/>
      <c r="N11" s="10" t="str">
        <f>IF(M11="","",SUMIFS(purchase!$N:$N,purchase!$C:$C,$C11,purchase!$E:$E,$E11,purchase!$G:$G,"&gt;="&amp;$F11,purchase!$G:$G,"&lt;="&amp;$G11))</f>
        <v/>
      </c>
      <c r="O11" s="10" t="str">
        <f t="shared" si="3"/>
        <v/>
      </c>
      <c r="P11" s="11" t="str">
        <f t="shared" si="4"/>
        <v/>
      </c>
      <c r="Q11" s="12" t="str">
        <f t="shared" ca="1" si="5"/>
        <v/>
      </c>
      <c r="R11" s="13"/>
      <c r="S11" s="14"/>
      <c r="T11" s="15" t="str">
        <f t="shared" ca="1" si="6"/>
        <v/>
      </c>
      <c r="U11" s="15" t="str">
        <f t="shared" ca="1" si="7"/>
        <v/>
      </c>
      <c r="V11" s="16"/>
      <c r="W11" s="17" t="str">
        <f t="shared" ca="1" si="8"/>
        <v/>
      </c>
      <c r="X11" s="18" t="str">
        <f t="shared" ca="1" si="9"/>
        <v/>
      </c>
    </row>
    <row r="12" spans="1:26" x14ac:dyDescent="0.35">
      <c r="A12" s="3">
        <v>8</v>
      </c>
      <c r="B12" s="4"/>
      <c r="C12" s="4"/>
      <c r="D12" s="5" t="str">
        <f t="shared" si="0"/>
        <v/>
      </c>
      <c r="E12" s="4"/>
      <c r="F12" s="6"/>
      <c r="G12" s="6"/>
      <c r="H12" s="7" t="str">
        <f t="shared" ca="1" si="1"/>
        <v/>
      </c>
      <c r="I12" s="8" t="str">
        <f t="shared" ca="1" si="2"/>
        <v/>
      </c>
      <c r="J12" s="8" t="str">
        <f>IF(C12="","",COUNTIFS(purchase!$C:$C,$C12,purchase!$E:$E,$E12,purchase!$G:$G,"&gt;="&amp;$F12,purchase!$G:$G,"&lt;="&amp;$G12))</f>
        <v/>
      </c>
      <c r="K12" s="9" t="str">
        <f>IF(COUNTIFS(purchase!$C:$C,$C12,purchase!$E:$E,$E12,purchase!$G:$G,"&gt;="&amp;$F12,purchase!$G:$G,"&lt;="&amp;$G12)=0,"",_xlfn.MAXIFS(purchase!$G:$G,purchase!$C:$C,$C12,purchase!$E:$E,$E12,purchase!$G:$G,"&gt;="&amp;$F12,purchase!$G:$G,"&lt;="&amp;$G12))</f>
        <v/>
      </c>
      <c r="L12" s="4"/>
      <c r="M12" s="4"/>
      <c r="N12" s="10" t="str">
        <f>IF(M12="","",SUMIFS(purchase!$N:$N,purchase!$C:$C,$C12,purchase!$E:$E,$E12,purchase!$G:$G,"&gt;="&amp;$F12,purchase!$G:$G,"&lt;="&amp;$G12))</f>
        <v/>
      </c>
      <c r="O12" s="10" t="str">
        <f t="shared" si="3"/>
        <v/>
      </c>
      <c r="P12" s="11" t="str">
        <f t="shared" si="4"/>
        <v/>
      </c>
      <c r="Q12" s="12" t="str">
        <f t="shared" ca="1" si="5"/>
        <v/>
      </c>
      <c r="R12" s="13"/>
      <c r="S12" s="14"/>
      <c r="T12" s="15" t="str">
        <f t="shared" ca="1" si="6"/>
        <v/>
      </c>
      <c r="U12" s="15" t="str">
        <f t="shared" ca="1" si="7"/>
        <v/>
      </c>
      <c r="V12" s="16"/>
      <c r="W12" s="17" t="str">
        <f t="shared" ca="1" si="8"/>
        <v/>
      </c>
      <c r="X12" s="18" t="str">
        <f t="shared" ca="1" si="9"/>
        <v/>
      </c>
    </row>
    <row r="13" spans="1:26" x14ac:dyDescent="0.35">
      <c r="A13" s="3">
        <v>9</v>
      </c>
      <c r="B13" s="4"/>
      <c r="C13" s="4"/>
      <c r="D13" s="5" t="str">
        <f t="shared" si="0"/>
        <v/>
      </c>
      <c r="E13" s="4"/>
      <c r="F13" s="6"/>
      <c r="G13" s="6"/>
      <c r="H13" s="7" t="str">
        <f t="shared" ca="1" si="1"/>
        <v/>
      </c>
      <c r="I13" s="8" t="str">
        <f t="shared" ca="1" si="2"/>
        <v/>
      </c>
      <c r="J13" s="8" t="str">
        <f>IF(C13="","",COUNTIFS(purchase!$C:$C,$C13,purchase!$E:$E,$E13,purchase!$G:$G,"&gt;="&amp;$F13,purchase!$G:$G,"&lt;="&amp;$G13))</f>
        <v/>
      </c>
      <c r="K13" s="9" t="str">
        <f>IF(COUNTIFS(purchase!$C:$C,$C13,purchase!$E:$E,$E13,purchase!$G:$G,"&gt;="&amp;$F13,purchase!$G:$G,"&lt;="&amp;$G13)=0,"",_xlfn.MAXIFS(purchase!$G:$G,purchase!$C:$C,$C13,purchase!$E:$E,$E13,purchase!$G:$G,"&gt;="&amp;$F13,purchase!$G:$G,"&lt;="&amp;$G13))</f>
        <v/>
      </c>
      <c r="L13" s="4"/>
      <c r="M13" s="4"/>
      <c r="N13" s="10" t="str">
        <f>IF(M13="","",SUMIFS(purchase!$N:$N,purchase!$C:$C,$C13,purchase!$E:$E,$E13,purchase!$G:$G,"&gt;="&amp;$F13,purchase!$G:$G,"&lt;="&amp;$G13))</f>
        <v/>
      </c>
      <c r="O13" s="10" t="str">
        <f t="shared" si="3"/>
        <v/>
      </c>
      <c r="P13" s="11" t="str">
        <f t="shared" si="4"/>
        <v/>
      </c>
      <c r="Q13" s="12" t="str">
        <f t="shared" ca="1" si="5"/>
        <v/>
      </c>
      <c r="R13" s="13"/>
      <c r="S13" s="14"/>
      <c r="T13" s="15" t="str">
        <f t="shared" ca="1" si="6"/>
        <v/>
      </c>
      <c r="U13" s="15" t="str">
        <f t="shared" ca="1" si="7"/>
        <v/>
      </c>
      <c r="V13" s="16"/>
      <c r="W13" s="17" t="str">
        <f t="shared" ca="1" si="8"/>
        <v/>
      </c>
      <c r="X13" s="18" t="str">
        <f t="shared" ca="1" si="9"/>
        <v/>
      </c>
    </row>
    <row r="14" spans="1:26" x14ac:dyDescent="0.35">
      <c r="A14" s="3">
        <v>10</v>
      </c>
      <c r="B14" s="4"/>
      <c r="C14" s="4"/>
      <c r="D14" s="5" t="str">
        <f t="shared" si="0"/>
        <v/>
      </c>
      <c r="E14" s="4"/>
      <c r="F14" s="6"/>
      <c r="G14" s="6"/>
      <c r="H14" s="7" t="str">
        <f t="shared" ca="1" si="1"/>
        <v/>
      </c>
      <c r="I14" s="8" t="str">
        <f t="shared" ca="1" si="2"/>
        <v/>
      </c>
      <c r="J14" s="8" t="str">
        <f>IF(C14="","",COUNTIFS(purchase!$C:$C,$C14,purchase!$E:$E,$E14,purchase!$G:$G,"&gt;="&amp;$F14,purchase!$G:$G,"&lt;="&amp;$G14))</f>
        <v/>
      </c>
      <c r="K14" s="9" t="str">
        <f>IF(COUNTIFS(purchase!$C:$C,$C14,purchase!$E:$E,$E14,purchase!$G:$G,"&gt;="&amp;$F14,purchase!$G:$G,"&lt;="&amp;$G14)=0,"",_xlfn.MAXIFS(purchase!$G:$G,purchase!$C:$C,$C14,purchase!$E:$E,$E14,purchase!$G:$G,"&gt;="&amp;$F14,purchase!$G:$G,"&lt;="&amp;$G14))</f>
        <v/>
      </c>
      <c r="L14" s="4"/>
      <c r="M14" s="4"/>
      <c r="N14" s="10" t="str">
        <f>IF(M14="","",SUMIFS(purchase!$N:$N,purchase!$C:$C,$C14,purchase!$E:$E,$E14,purchase!$G:$G,"&gt;="&amp;$F14,purchase!$G:$G,"&lt;="&amp;$G14))</f>
        <v/>
      </c>
      <c r="O14" s="10" t="str">
        <f t="shared" si="3"/>
        <v/>
      </c>
      <c r="P14" s="11" t="str">
        <f t="shared" si="4"/>
        <v/>
      </c>
      <c r="Q14" s="12" t="str">
        <f t="shared" ca="1" si="5"/>
        <v/>
      </c>
      <c r="R14" s="13"/>
      <c r="S14" s="14"/>
      <c r="T14" s="15" t="str">
        <f t="shared" ca="1" si="6"/>
        <v/>
      </c>
      <c r="U14" s="15" t="str">
        <f t="shared" ca="1" si="7"/>
        <v/>
      </c>
      <c r="V14" s="16"/>
      <c r="W14" s="17" t="str">
        <f t="shared" ca="1" si="8"/>
        <v/>
      </c>
      <c r="X14" s="18" t="str">
        <f t="shared" ca="1" si="9"/>
        <v/>
      </c>
    </row>
    <row r="15" spans="1:26" x14ac:dyDescent="0.35">
      <c r="A15" s="3">
        <v>11</v>
      </c>
      <c r="B15" s="4"/>
      <c r="C15" s="4"/>
      <c r="D15" s="5" t="str">
        <f t="shared" si="0"/>
        <v/>
      </c>
      <c r="E15" s="4"/>
      <c r="F15" s="6"/>
      <c r="G15" s="6"/>
      <c r="H15" s="7" t="str">
        <f t="shared" ca="1" si="1"/>
        <v/>
      </c>
      <c r="I15" s="8" t="str">
        <f t="shared" ca="1" si="2"/>
        <v/>
      </c>
      <c r="J15" s="8" t="str">
        <f>IF(C15="","",COUNTIFS(purchase!$C:$C,$C15,purchase!$E:$E,$E15,purchase!$G:$G,"&gt;="&amp;$F15,purchase!$G:$G,"&lt;="&amp;$G15))</f>
        <v/>
      </c>
      <c r="K15" s="9" t="str">
        <f>IF(COUNTIFS(purchase!$C:$C,$C15,purchase!$E:$E,$E15,purchase!$G:$G,"&gt;="&amp;$F15,purchase!$G:$G,"&lt;="&amp;$G15)=0,"",_xlfn.MAXIFS(purchase!$G:$G,purchase!$C:$C,$C15,purchase!$E:$E,$E15,purchase!$G:$G,"&gt;="&amp;$F15,purchase!$G:$G,"&lt;="&amp;$G15))</f>
        <v/>
      </c>
      <c r="L15" s="4"/>
      <c r="M15" s="4"/>
      <c r="N15" s="10" t="str">
        <f>IF(M15="","",SUMIFS(purchase!$N:$N,purchase!$C:$C,$C15,purchase!$E:$E,$E15,purchase!$G:$G,"&gt;="&amp;$F15,purchase!$G:$G,"&lt;="&amp;$G15))</f>
        <v/>
      </c>
      <c r="O15" s="10" t="str">
        <f t="shared" si="3"/>
        <v/>
      </c>
      <c r="P15" s="11" t="str">
        <f t="shared" si="4"/>
        <v/>
      </c>
      <c r="Q15" s="12" t="str">
        <f t="shared" ca="1" si="5"/>
        <v/>
      </c>
      <c r="R15" s="13"/>
      <c r="S15" s="14"/>
      <c r="T15" s="15" t="str">
        <f t="shared" ca="1" si="6"/>
        <v/>
      </c>
      <c r="U15" s="15" t="str">
        <f t="shared" ca="1" si="7"/>
        <v/>
      </c>
      <c r="V15" s="16"/>
      <c r="W15" s="17" t="str">
        <f t="shared" ca="1" si="8"/>
        <v/>
      </c>
      <c r="X15" s="18" t="str">
        <f t="shared" ca="1" si="9"/>
        <v/>
      </c>
    </row>
    <row r="16" spans="1:26" x14ac:dyDescent="0.35">
      <c r="A16" s="3">
        <v>12</v>
      </c>
      <c r="B16" s="4"/>
      <c r="C16" s="4"/>
      <c r="D16" s="5" t="str">
        <f t="shared" si="0"/>
        <v/>
      </c>
      <c r="E16" s="4"/>
      <c r="F16" s="6"/>
      <c r="G16" s="6"/>
      <c r="H16" s="7" t="str">
        <f t="shared" ca="1" si="1"/>
        <v/>
      </c>
      <c r="I16" s="8" t="str">
        <f t="shared" ca="1" si="2"/>
        <v/>
      </c>
      <c r="J16" s="8" t="str">
        <f>IF(C16="","",COUNTIFS(purchase!$C:$C,$C16,purchase!$E:$E,$E16,purchase!$G:$G,"&gt;="&amp;$F16,purchase!$G:$G,"&lt;="&amp;$G16))</f>
        <v/>
      </c>
      <c r="K16" s="9" t="str">
        <f>IF(COUNTIFS(purchase!$C:$C,$C16,purchase!$E:$E,$E16,purchase!$G:$G,"&gt;="&amp;$F16,purchase!$G:$G,"&lt;="&amp;$G16)=0,"",_xlfn.MAXIFS(purchase!$G:$G,purchase!$C:$C,$C16,purchase!$E:$E,$E16,purchase!$G:$G,"&gt;="&amp;$F16,purchase!$G:$G,"&lt;="&amp;$G16))</f>
        <v/>
      </c>
      <c r="L16" s="4"/>
      <c r="M16" s="4"/>
      <c r="N16" s="10" t="str">
        <f>IF(M16="","",SUMIFS(purchase!$N:$N,purchase!$C:$C,$C16,purchase!$E:$E,$E16,purchase!$G:$G,"&gt;="&amp;$F16,purchase!$G:$G,"&lt;="&amp;$G16))</f>
        <v/>
      </c>
      <c r="O16" s="10" t="str">
        <f t="shared" si="3"/>
        <v/>
      </c>
      <c r="P16" s="11" t="str">
        <f t="shared" si="4"/>
        <v/>
      </c>
      <c r="Q16" s="12" t="str">
        <f t="shared" ca="1" si="5"/>
        <v/>
      </c>
      <c r="R16" s="13"/>
      <c r="S16" s="14"/>
      <c r="T16" s="15" t="str">
        <f t="shared" ca="1" si="6"/>
        <v/>
      </c>
      <c r="U16" s="15" t="str">
        <f t="shared" ca="1" si="7"/>
        <v/>
      </c>
      <c r="V16" s="16"/>
      <c r="W16" s="17" t="str">
        <f t="shared" ca="1" si="8"/>
        <v/>
      </c>
      <c r="X16" s="18" t="str">
        <f t="shared" ca="1" si="9"/>
        <v/>
      </c>
    </row>
    <row r="17" spans="1:24" x14ac:dyDescent="0.35">
      <c r="A17" s="3">
        <v>13</v>
      </c>
      <c r="B17" s="4"/>
      <c r="C17" s="4"/>
      <c r="D17" s="5" t="str">
        <f t="shared" si="0"/>
        <v/>
      </c>
      <c r="E17" s="4"/>
      <c r="F17" s="6"/>
      <c r="G17" s="6"/>
      <c r="H17" s="7" t="str">
        <f t="shared" ca="1" si="1"/>
        <v/>
      </c>
      <c r="I17" s="8" t="str">
        <f t="shared" ca="1" si="2"/>
        <v/>
      </c>
      <c r="J17" s="8" t="str">
        <f>IF(C17="","",COUNTIFS(purchase!$C:$C,$C17,purchase!$E:$E,$E17,purchase!$G:$G,"&gt;="&amp;$F17,purchase!$G:$G,"&lt;="&amp;$G17))</f>
        <v/>
      </c>
      <c r="K17" s="9" t="str">
        <f>IF(COUNTIFS(purchase!$C:$C,$C17,purchase!$E:$E,$E17,purchase!$G:$G,"&gt;="&amp;$F17,purchase!$G:$G,"&lt;="&amp;$G17)=0,"",_xlfn.MAXIFS(purchase!$G:$G,purchase!$C:$C,$C17,purchase!$E:$E,$E17,purchase!$G:$G,"&gt;="&amp;$F17,purchase!$G:$G,"&lt;="&amp;$G17))</f>
        <v/>
      </c>
      <c r="L17" s="4"/>
      <c r="M17" s="4"/>
      <c r="N17" s="10" t="str">
        <f>IF(M17="","",SUMIFS(purchase!$N:$N,purchase!$C:$C,$C17,purchase!$E:$E,$E17,purchase!$G:$G,"&gt;="&amp;$F17,purchase!$G:$G,"&lt;="&amp;$G17))</f>
        <v/>
      </c>
      <c r="O17" s="10" t="str">
        <f t="shared" si="3"/>
        <v/>
      </c>
      <c r="P17" s="11" t="str">
        <f t="shared" si="4"/>
        <v/>
      </c>
      <c r="Q17" s="12" t="str">
        <f t="shared" ca="1" si="5"/>
        <v/>
      </c>
      <c r="R17" s="13"/>
      <c r="S17" s="14"/>
      <c r="T17" s="15" t="str">
        <f t="shared" ca="1" si="6"/>
        <v/>
      </c>
      <c r="U17" s="15" t="str">
        <f t="shared" ca="1" si="7"/>
        <v/>
      </c>
      <c r="V17" s="16"/>
      <c r="W17" s="17" t="str">
        <f t="shared" ca="1" si="8"/>
        <v/>
      </c>
      <c r="X17" s="18" t="str">
        <f t="shared" ca="1" si="9"/>
        <v/>
      </c>
    </row>
    <row r="18" spans="1:24" x14ac:dyDescent="0.35">
      <c r="A18" s="3">
        <v>14</v>
      </c>
      <c r="B18" s="4"/>
      <c r="C18" s="4"/>
      <c r="D18" s="5" t="str">
        <f t="shared" si="0"/>
        <v/>
      </c>
      <c r="E18" s="4"/>
      <c r="F18" s="6"/>
      <c r="G18" s="6"/>
      <c r="H18" s="7" t="str">
        <f t="shared" ca="1" si="1"/>
        <v/>
      </c>
      <c r="I18" s="8" t="str">
        <f t="shared" ca="1" si="2"/>
        <v/>
      </c>
      <c r="J18" s="8" t="str">
        <f>IF(C18="","",COUNTIFS(purchase!$C:$C,$C18,purchase!$E:$E,$E18,purchase!$G:$G,"&gt;="&amp;$F18,purchase!$G:$G,"&lt;="&amp;$G18))</f>
        <v/>
      </c>
      <c r="K18" s="9" t="str">
        <f>IF(COUNTIFS(purchase!$C:$C,$C18,purchase!$E:$E,$E18,purchase!$G:$G,"&gt;="&amp;$F18,purchase!$G:$G,"&lt;="&amp;$G18)=0,"",_xlfn.MAXIFS(purchase!$G:$G,purchase!$C:$C,$C18,purchase!$E:$E,$E18,purchase!$G:$G,"&gt;="&amp;$F18,purchase!$G:$G,"&lt;="&amp;$G18))</f>
        <v/>
      </c>
      <c r="L18" s="4"/>
      <c r="M18" s="4"/>
      <c r="N18" s="10" t="str">
        <f>IF(M18="","",SUMIFS(purchase!$N:$N,purchase!$C:$C,$C18,purchase!$E:$E,$E18,purchase!$G:$G,"&gt;="&amp;$F18,purchase!$G:$G,"&lt;="&amp;$G18))</f>
        <v/>
      </c>
      <c r="O18" s="10" t="str">
        <f t="shared" si="3"/>
        <v/>
      </c>
      <c r="P18" s="11" t="str">
        <f t="shared" si="4"/>
        <v/>
      </c>
      <c r="Q18" s="12" t="str">
        <f t="shared" ca="1" si="5"/>
        <v/>
      </c>
      <c r="R18" s="13"/>
      <c r="S18" s="14"/>
      <c r="T18" s="15" t="str">
        <f t="shared" ca="1" si="6"/>
        <v/>
      </c>
      <c r="U18" s="15" t="str">
        <f t="shared" ca="1" si="7"/>
        <v/>
      </c>
      <c r="V18" s="16"/>
      <c r="W18" s="17" t="str">
        <f t="shared" ca="1" si="8"/>
        <v/>
      </c>
      <c r="X18" s="18" t="str">
        <f t="shared" ca="1" si="9"/>
        <v/>
      </c>
    </row>
    <row r="19" spans="1:24" x14ac:dyDescent="0.35">
      <c r="A19" s="3">
        <v>15</v>
      </c>
      <c r="B19" s="4"/>
      <c r="C19" s="4"/>
      <c r="D19" s="5" t="str">
        <f t="shared" si="0"/>
        <v/>
      </c>
      <c r="E19" s="4"/>
      <c r="F19" s="6"/>
      <c r="G19" s="6"/>
      <c r="H19" s="7" t="str">
        <f t="shared" ca="1" si="1"/>
        <v/>
      </c>
      <c r="I19" s="8" t="str">
        <f t="shared" ca="1" si="2"/>
        <v/>
      </c>
      <c r="J19" s="8" t="str">
        <f>IF(C19="","",COUNTIFS(purchase!$C:$C,$C19,purchase!$E:$E,$E19,purchase!$G:$G,"&gt;="&amp;$F19,purchase!$G:$G,"&lt;="&amp;$G19))</f>
        <v/>
      </c>
      <c r="K19" s="9" t="str">
        <f>IF(COUNTIFS(purchase!$C:$C,$C19,purchase!$E:$E,$E19,purchase!$G:$G,"&gt;="&amp;$F19,purchase!$G:$G,"&lt;="&amp;$G19)=0,"",_xlfn.MAXIFS(purchase!$G:$G,purchase!$C:$C,$C19,purchase!$E:$E,$E19,purchase!$G:$G,"&gt;="&amp;$F19,purchase!$G:$G,"&lt;="&amp;$G19))</f>
        <v/>
      </c>
      <c r="L19" s="4"/>
      <c r="M19" s="4"/>
      <c r="N19" s="10" t="str">
        <f>IF(M19="","",SUMIFS(purchase!$N:$N,purchase!$C:$C,$C19,purchase!$E:$E,$E19,purchase!$G:$G,"&gt;="&amp;$F19,purchase!$G:$G,"&lt;="&amp;$G19))</f>
        <v/>
      </c>
      <c r="O19" s="10" t="str">
        <f t="shared" si="3"/>
        <v/>
      </c>
      <c r="P19" s="11" t="str">
        <f t="shared" si="4"/>
        <v/>
      </c>
      <c r="Q19" s="12" t="str">
        <f t="shared" ca="1" si="5"/>
        <v/>
      </c>
      <c r="R19" s="13"/>
      <c r="S19" s="14"/>
      <c r="T19" s="15" t="str">
        <f t="shared" ca="1" si="6"/>
        <v/>
      </c>
      <c r="U19" s="15" t="str">
        <f t="shared" ca="1" si="7"/>
        <v/>
      </c>
      <c r="V19" s="16"/>
      <c r="W19" s="17" t="str">
        <f t="shared" ca="1" si="8"/>
        <v/>
      </c>
      <c r="X19" s="18" t="str">
        <f t="shared" ca="1" si="9"/>
        <v/>
      </c>
    </row>
    <row r="20" spans="1:24" x14ac:dyDescent="0.35">
      <c r="A20" s="3">
        <v>16</v>
      </c>
      <c r="B20" s="4"/>
      <c r="C20" s="4"/>
      <c r="D20" s="5" t="str">
        <f t="shared" si="0"/>
        <v/>
      </c>
      <c r="E20" s="4"/>
      <c r="F20" s="6"/>
      <c r="G20" s="6"/>
      <c r="H20" s="7" t="str">
        <f t="shared" ca="1" si="1"/>
        <v/>
      </c>
      <c r="I20" s="8" t="str">
        <f t="shared" ca="1" si="2"/>
        <v/>
      </c>
      <c r="J20" s="8" t="str">
        <f>IF(C20="","",COUNTIFS(purchase!$C:$C,$C20,purchase!$E:$E,$E20,purchase!$G:$G,"&gt;="&amp;$F20,purchase!$G:$G,"&lt;="&amp;$G20))</f>
        <v/>
      </c>
      <c r="K20" s="9" t="str">
        <f>IF(COUNTIFS(purchase!$C:$C,$C20,purchase!$E:$E,$E20,purchase!$G:$G,"&gt;="&amp;$F20,purchase!$G:$G,"&lt;="&amp;$G20)=0,"",_xlfn.MAXIFS(purchase!$G:$G,purchase!$C:$C,$C20,purchase!$E:$E,$E20,purchase!$G:$G,"&gt;="&amp;$F20,purchase!$G:$G,"&lt;="&amp;$G20))</f>
        <v/>
      </c>
      <c r="L20" s="4"/>
      <c r="M20" s="4"/>
      <c r="N20" s="10" t="str">
        <f>IF(M20="","",SUMIFS(purchase!$N:$N,purchase!$C:$C,$C20,purchase!$E:$E,$E20,purchase!$G:$G,"&gt;="&amp;$F20,purchase!$G:$G,"&lt;="&amp;$G20))</f>
        <v/>
      </c>
      <c r="O20" s="10" t="str">
        <f t="shared" si="3"/>
        <v/>
      </c>
      <c r="P20" s="11" t="str">
        <f t="shared" si="4"/>
        <v/>
      </c>
      <c r="Q20" s="12" t="str">
        <f t="shared" ca="1" si="5"/>
        <v/>
      </c>
      <c r="R20" s="13"/>
      <c r="S20" s="14"/>
      <c r="T20" s="15" t="str">
        <f t="shared" ca="1" si="6"/>
        <v/>
      </c>
      <c r="U20" s="15" t="str">
        <f t="shared" ca="1" si="7"/>
        <v/>
      </c>
      <c r="V20" s="16"/>
      <c r="W20" s="17" t="str">
        <f t="shared" ca="1" si="8"/>
        <v/>
      </c>
      <c r="X20" s="18" t="str">
        <f t="shared" ca="1" si="9"/>
        <v/>
      </c>
    </row>
    <row r="21" spans="1:24" x14ac:dyDescent="0.35">
      <c r="A21" s="3">
        <v>17</v>
      </c>
      <c r="B21" s="4"/>
      <c r="C21" s="4"/>
      <c r="D21" s="5" t="str">
        <f t="shared" si="0"/>
        <v/>
      </c>
      <c r="E21" s="4"/>
      <c r="F21" s="6"/>
      <c r="G21" s="6"/>
      <c r="H21" s="7" t="str">
        <f t="shared" ca="1" si="1"/>
        <v/>
      </c>
      <c r="I21" s="8" t="str">
        <f t="shared" ca="1" si="2"/>
        <v/>
      </c>
      <c r="J21" s="8" t="str">
        <f>IF(C21="","",COUNTIFS(purchase!$C:$C,$C21,purchase!$E:$E,$E21,purchase!$G:$G,"&gt;="&amp;$F21,purchase!$G:$G,"&lt;="&amp;$G21))</f>
        <v/>
      </c>
      <c r="K21" s="9" t="str">
        <f>IF(COUNTIFS(purchase!$C:$C,$C21,purchase!$E:$E,$E21,purchase!$G:$G,"&gt;="&amp;$F21,purchase!$G:$G,"&lt;="&amp;$G21)=0,"",_xlfn.MAXIFS(purchase!$G:$G,purchase!$C:$C,$C21,purchase!$E:$E,$E21,purchase!$G:$G,"&gt;="&amp;$F21,purchase!$G:$G,"&lt;="&amp;$G21))</f>
        <v/>
      </c>
      <c r="L21" s="4"/>
      <c r="M21" s="4"/>
      <c r="N21" s="10" t="str">
        <f>IF(M21="","",SUMIFS(purchase!$N:$N,purchase!$C:$C,$C21,purchase!$E:$E,$E21,purchase!$G:$G,"&gt;="&amp;$F21,purchase!$G:$G,"&lt;="&amp;$G21))</f>
        <v/>
      </c>
      <c r="O21" s="10" t="str">
        <f t="shared" si="3"/>
        <v/>
      </c>
      <c r="P21" s="11" t="str">
        <f t="shared" si="4"/>
        <v/>
      </c>
      <c r="Q21" s="12" t="str">
        <f t="shared" ca="1" si="5"/>
        <v/>
      </c>
      <c r="R21" s="13"/>
      <c r="S21" s="14"/>
      <c r="T21" s="15" t="str">
        <f t="shared" ca="1" si="6"/>
        <v/>
      </c>
      <c r="U21" s="15" t="str">
        <f t="shared" ca="1" si="7"/>
        <v/>
      </c>
      <c r="V21" s="16"/>
      <c r="W21" s="17" t="str">
        <f t="shared" ca="1" si="8"/>
        <v/>
      </c>
      <c r="X21" s="18" t="str">
        <f t="shared" ca="1" si="9"/>
        <v/>
      </c>
    </row>
    <row r="22" spans="1:24" x14ac:dyDescent="0.35">
      <c r="A22" s="3">
        <v>18</v>
      </c>
      <c r="B22" s="4"/>
      <c r="C22" s="4"/>
      <c r="D22" s="5" t="str">
        <f t="shared" si="0"/>
        <v/>
      </c>
      <c r="E22" s="4"/>
      <c r="F22" s="6"/>
      <c r="G22" s="6"/>
      <c r="H22" s="7" t="str">
        <f t="shared" ca="1" si="1"/>
        <v/>
      </c>
      <c r="I22" s="8" t="str">
        <f t="shared" ca="1" si="2"/>
        <v/>
      </c>
      <c r="J22" s="8" t="str">
        <f>IF(C22="","",COUNTIFS(purchase!$C:$C,$C22,purchase!$E:$E,$E22,purchase!$G:$G,"&gt;="&amp;$F22,purchase!$G:$G,"&lt;="&amp;$G22))</f>
        <v/>
      </c>
      <c r="K22" s="9" t="str">
        <f>IF(COUNTIFS(purchase!$C:$C,$C22,purchase!$E:$E,$E22,purchase!$G:$G,"&gt;="&amp;$F22,purchase!$G:$G,"&lt;="&amp;$G22)=0,"",_xlfn.MAXIFS(purchase!$G:$G,purchase!$C:$C,$C22,purchase!$E:$E,$E22,purchase!$G:$G,"&gt;="&amp;$F22,purchase!$G:$G,"&lt;="&amp;$G22))</f>
        <v/>
      </c>
      <c r="L22" s="4"/>
      <c r="M22" s="4"/>
      <c r="N22" s="10" t="str">
        <f>IF(M22="","",SUMIFS(purchase!$N:$N,purchase!$C:$C,$C22,purchase!$E:$E,$E22,purchase!$G:$G,"&gt;="&amp;$F22,purchase!$G:$G,"&lt;="&amp;$G22))</f>
        <v/>
      </c>
      <c r="O22" s="10" t="str">
        <f t="shared" si="3"/>
        <v/>
      </c>
      <c r="P22" s="11" t="str">
        <f t="shared" si="4"/>
        <v/>
      </c>
      <c r="Q22" s="12" t="str">
        <f t="shared" ca="1" si="5"/>
        <v/>
      </c>
      <c r="R22" s="13"/>
      <c r="S22" s="14"/>
      <c r="T22" s="15" t="str">
        <f t="shared" ca="1" si="6"/>
        <v/>
      </c>
      <c r="U22" s="15" t="str">
        <f t="shared" ca="1" si="7"/>
        <v/>
      </c>
      <c r="V22" s="16"/>
      <c r="W22" s="17" t="str">
        <f t="shared" ca="1" si="8"/>
        <v/>
      </c>
      <c r="X22" s="18" t="str">
        <f t="shared" ca="1" si="9"/>
        <v/>
      </c>
    </row>
    <row r="23" spans="1:24" x14ac:dyDescent="0.35">
      <c r="A23" s="3">
        <v>19</v>
      </c>
      <c r="B23" s="4"/>
      <c r="C23" s="4"/>
      <c r="D23" s="5" t="str">
        <f t="shared" si="0"/>
        <v/>
      </c>
      <c r="E23" s="4"/>
      <c r="F23" s="6"/>
      <c r="G23" s="6"/>
      <c r="H23" s="7" t="str">
        <f t="shared" ca="1" si="1"/>
        <v/>
      </c>
      <c r="I23" s="8" t="str">
        <f t="shared" ca="1" si="2"/>
        <v/>
      </c>
      <c r="J23" s="8" t="str">
        <f>IF(C23="","",COUNTIFS(purchase!$C:$C,$C23,purchase!$E:$E,$E23,purchase!$G:$G,"&gt;="&amp;$F23,purchase!$G:$G,"&lt;="&amp;$G23))</f>
        <v/>
      </c>
      <c r="K23" s="9" t="str">
        <f>IF(COUNTIFS(purchase!$C:$C,$C23,purchase!$E:$E,$E23,purchase!$G:$G,"&gt;="&amp;$F23,purchase!$G:$G,"&lt;="&amp;$G23)=0,"",_xlfn.MAXIFS(purchase!$G:$G,purchase!$C:$C,$C23,purchase!$E:$E,$E23,purchase!$G:$G,"&gt;="&amp;$F23,purchase!$G:$G,"&lt;="&amp;$G23))</f>
        <v/>
      </c>
      <c r="L23" s="4"/>
      <c r="M23" s="4"/>
      <c r="N23" s="10" t="str">
        <f>IF(M23="","",SUMIFS(purchase!$N:$N,purchase!$C:$C,$C23,purchase!$E:$E,$E23,purchase!$G:$G,"&gt;="&amp;$F23,purchase!$G:$G,"&lt;="&amp;$G23))</f>
        <v/>
      </c>
      <c r="O23" s="10" t="str">
        <f t="shared" si="3"/>
        <v/>
      </c>
      <c r="P23" s="11" t="str">
        <f t="shared" si="4"/>
        <v/>
      </c>
      <c r="Q23" s="12" t="str">
        <f t="shared" ca="1" si="5"/>
        <v/>
      </c>
      <c r="R23" s="13"/>
      <c r="S23" s="14"/>
      <c r="T23" s="15" t="str">
        <f t="shared" ca="1" si="6"/>
        <v/>
      </c>
      <c r="U23" s="15" t="str">
        <f t="shared" ca="1" si="7"/>
        <v/>
      </c>
      <c r="V23" s="16"/>
      <c r="W23" s="17" t="str">
        <f t="shared" ca="1" si="8"/>
        <v/>
      </c>
      <c r="X23" s="18" t="str">
        <f t="shared" ca="1" si="9"/>
        <v/>
      </c>
    </row>
    <row r="24" spans="1:24" x14ac:dyDescent="0.35">
      <c r="A24" s="3">
        <v>20</v>
      </c>
      <c r="B24" s="4"/>
      <c r="C24" s="4"/>
      <c r="D24" s="5" t="str">
        <f t="shared" si="0"/>
        <v/>
      </c>
      <c r="E24" s="4"/>
      <c r="F24" s="6"/>
      <c r="G24" s="6"/>
      <c r="H24" s="7" t="str">
        <f t="shared" ca="1" si="1"/>
        <v/>
      </c>
      <c r="I24" s="8" t="str">
        <f t="shared" ca="1" si="2"/>
        <v/>
      </c>
      <c r="J24" s="8" t="str">
        <f>IF(C24="","",COUNTIFS(purchase!$C:$C,$C24,purchase!$E:$E,$E24,purchase!$G:$G,"&gt;="&amp;$F24,purchase!$G:$G,"&lt;="&amp;$G24))</f>
        <v/>
      </c>
      <c r="K24" s="9" t="str">
        <f>IF(COUNTIFS(purchase!$C:$C,$C24,purchase!$E:$E,$E24,purchase!$G:$G,"&gt;="&amp;$F24,purchase!$G:$G,"&lt;="&amp;$G24)=0,"",_xlfn.MAXIFS(purchase!$G:$G,purchase!$C:$C,$C24,purchase!$E:$E,$E24,purchase!$G:$G,"&gt;="&amp;$F24,purchase!$G:$G,"&lt;="&amp;$G24))</f>
        <v/>
      </c>
      <c r="L24" s="4"/>
      <c r="M24" s="4"/>
      <c r="N24" s="10" t="str">
        <f>IF(M24="","",SUMIFS(purchase!$N:$N,purchase!$C:$C,$C24,purchase!$E:$E,$E24,purchase!$G:$G,"&gt;="&amp;$F24,purchase!$G:$G,"&lt;="&amp;$G24))</f>
        <v/>
      </c>
      <c r="O24" s="10" t="str">
        <f t="shared" si="3"/>
        <v/>
      </c>
      <c r="P24" s="11" t="str">
        <f t="shared" si="4"/>
        <v/>
      </c>
      <c r="Q24" s="12" t="str">
        <f t="shared" ca="1" si="5"/>
        <v/>
      </c>
      <c r="R24" s="13"/>
      <c r="S24" s="14"/>
      <c r="T24" s="15" t="str">
        <f t="shared" ca="1" si="6"/>
        <v/>
      </c>
      <c r="U24" s="15" t="str">
        <f t="shared" ca="1" si="7"/>
        <v/>
      </c>
      <c r="V24" s="16"/>
      <c r="W24" s="17" t="str">
        <f t="shared" ca="1" si="8"/>
        <v/>
      </c>
      <c r="X24" s="18" t="str">
        <f t="shared" ca="1" si="9"/>
        <v/>
      </c>
    </row>
    <row r="25" spans="1:24" x14ac:dyDescent="0.35">
      <c r="A25" s="3">
        <v>21</v>
      </c>
      <c r="B25" s="4"/>
      <c r="C25" s="4"/>
      <c r="D25" s="5" t="str">
        <f t="shared" si="0"/>
        <v/>
      </c>
      <c r="E25" s="4"/>
      <c r="F25" s="6"/>
      <c r="G25" s="6"/>
      <c r="H25" s="7" t="str">
        <f t="shared" ca="1" si="1"/>
        <v/>
      </c>
      <c r="I25" s="8" t="str">
        <f t="shared" ca="1" si="2"/>
        <v/>
      </c>
      <c r="J25" s="8" t="str">
        <f>IF(C25="","",COUNTIFS(purchase!$C:$C,$C25,purchase!$E:$E,$E25,purchase!$G:$G,"&gt;="&amp;$F25,purchase!$G:$G,"&lt;="&amp;$G25))</f>
        <v/>
      </c>
      <c r="K25" s="9" t="str">
        <f>IF(COUNTIFS(purchase!$C:$C,$C25,purchase!$E:$E,$E25,purchase!$G:$G,"&gt;="&amp;$F25,purchase!$G:$G,"&lt;="&amp;$G25)=0,"",_xlfn.MAXIFS(purchase!$G:$G,purchase!$C:$C,$C25,purchase!$E:$E,$E25,purchase!$G:$G,"&gt;="&amp;$F25,purchase!$G:$G,"&lt;="&amp;$G25))</f>
        <v/>
      </c>
      <c r="L25" s="4"/>
      <c r="M25" s="4"/>
      <c r="N25" s="10" t="str">
        <f>IF(M25="","",SUMIFS(purchase!$N:$N,purchase!$C:$C,$C25,purchase!$E:$E,$E25,purchase!$G:$G,"&gt;="&amp;$F25,purchase!$G:$G,"&lt;="&amp;$G25))</f>
        <v/>
      </c>
      <c r="O25" s="10" t="str">
        <f t="shared" si="3"/>
        <v/>
      </c>
      <c r="P25" s="11" t="str">
        <f t="shared" si="4"/>
        <v/>
      </c>
      <c r="Q25" s="12" t="str">
        <f t="shared" ca="1" si="5"/>
        <v/>
      </c>
      <c r="R25" s="13"/>
      <c r="S25" s="14"/>
      <c r="T25" s="15" t="str">
        <f t="shared" ca="1" si="6"/>
        <v/>
      </c>
      <c r="U25" s="15" t="str">
        <f t="shared" ca="1" si="7"/>
        <v/>
      </c>
      <c r="V25" s="16"/>
      <c r="W25" s="17" t="str">
        <f t="shared" ca="1" si="8"/>
        <v/>
      </c>
      <c r="X25" s="18" t="str">
        <f t="shared" ca="1" si="9"/>
        <v/>
      </c>
    </row>
    <row r="26" spans="1:24" x14ac:dyDescent="0.35">
      <c r="A26" s="3">
        <v>22</v>
      </c>
      <c r="B26" s="4"/>
      <c r="C26" s="4"/>
      <c r="D26" s="5" t="str">
        <f t="shared" si="0"/>
        <v/>
      </c>
      <c r="E26" s="4"/>
      <c r="F26" s="6"/>
      <c r="G26" s="6"/>
      <c r="H26" s="7" t="str">
        <f t="shared" ca="1" si="1"/>
        <v/>
      </c>
      <c r="I26" s="8" t="str">
        <f t="shared" ca="1" si="2"/>
        <v/>
      </c>
      <c r="J26" s="8" t="str">
        <f>IF(C26="","",COUNTIFS(purchase!$C:$C,$C26,purchase!$E:$E,$E26,purchase!$G:$G,"&gt;="&amp;$F26,purchase!$G:$G,"&lt;="&amp;$G26))</f>
        <v/>
      </c>
      <c r="K26" s="9" t="str">
        <f>IF(COUNTIFS(purchase!$C:$C,$C26,purchase!$E:$E,$E26,purchase!$G:$G,"&gt;="&amp;$F26,purchase!$G:$G,"&lt;="&amp;$G26)=0,"",_xlfn.MAXIFS(purchase!$G:$G,purchase!$C:$C,$C26,purchase!$E:$E,$E26,purchase!$G:$G,"&gt;="&amp;$F26,purchase!$G:$G,"&lt;="&amp;$G26))</f>
        <v/>
      </c>
      <c r="L26" s="4"/>
      <c r="M26" s="4"/>
      <c r="N26" s="10" t="str">
        <f>IF(M26="","",SUMIFS(purchase!$N:$N,purchase!$C:$C,$C26,purchase!$E:$E,$E26,purchase!$G:$G,"&gt;="&amp;$F26,purchase!$G:$G,"&lt;="&amp;$G26))</f>
        <v/>
      </c>
      <c r="O26" s="10" t="str">
        <f t="shared" si="3"/>
        <v/>
      </c>
      <c r="P26" s="11" t="str">
        <f t="shared" si="4"/>
        <v/>
      </c>
      <c r="Q26" s="12" t="str">
        <f t="shared" ca="1" si="5"/>
        <v/>
      </c>
      <c r="R26" s="13"/>
      <c r="S26" s="14"/>
      <c r="T26" s="15" t="str">
        <f t="shared" ca="1" si="6"/>
        <v/>
      </c>
      <c r="U26" s="15" t="str">
        <f t="shared" ca="1" si="7"/>
        <v/>
      </c>
      <c r="V26" s="16"/>
      <c r="W26" s="17" t="str">
        <f t="shared" ca="1" si="8"/>
        <v/>
      </c>
      <c r="X26" s="18" t="str">
        <f t="shared" ca="1" si="9"/>
        <v/>
      </c>
    </row>
    <row r="27" spans="1:24" x14ac:dyDescent="0.35">
      <c r="A27" s="3">
        <v>23</v>
      </c>
      <c r="B27" s="4"/>
      <c r="C27" s="4"/>
      <c r="D27" s="5" t="str">
        <f t="shared" si="0"/>
        <v/>
      </c>
      <c r="E27" s="4"/>
      <c r="F27" s="6"/>
      <c r="G27" s="6"/>
      <c r="H27" s="7" t="str">
        <f t="shared" ca="1" si="1"/>
        <v/>
      </c>
      <c r="I27" s="8" t="str">
        <f t="shared" ca="1" si="2"/>
        <v/>
      </c>
      <c r="J27" s="8" t="str">
        <f>IF(C27="","",COUNTIFS(purchase!$C:$C,$C27,purchase!$E:$E,$E27,purchase!$G:$G,"&gt;="&amp;$F27,purchase!$G:$G,"&lt;="&amp;$G27))</f>
        <v/>
      </c>
      <c r="K27" s="9" t="str">
        <f>IF(COUNTIFS(purchase!$C:$C,$C27,purchase!$E:$E,$E27,purchase!$G:$G,"&gt;="&amp;$F27,purchase!$G:$G,"&lt;="&amp;$G27)=0,"",_xlfn.MAXIFS(purchase!$G:$G,purchase!$C:$C,$C27,purchase!$E:$E,$E27,purchase!$G:$G,"&gt;="&amp;$F27,purchase!$G:$G,"&lt;="&amp;$G27))</f>
        <v/>
      </c>
      <c r="L27" s="4"/>
      <c r="M27" s="4"/>
      <c r="N27" s="10" t="str">
        <f>IF(M27="","",SUMIFS(purchase!$N:$N,purchase!$C:$C,$C27,purchase!$E:$E,$E27,purchase!$G:$G,"&gt;="&amp;$F27,purchase!$G:$G,"&lt;="&amp;$G27))</f>
        <v/>
      </c>
      <c r="O27" s="10" t="str">
        <f t="shared" si="3"/>
        <v/>
      </c>
      <c r="P27" s="11" t="str">
        <f t="shared" si="4"/>
        <v/>
      </c>
      <c r="Q27" s="12" t="str">
        <f t="shared" ca="1" si="5"/>
        <v/>
      </c>
      <c r="R27" s="13"/>
      <c r="S27" s="14"/>
      <c r="T27" s="15" t="str">
        <f t="shared" ca="1" si="6"/>
        <v/>
      </c>
      <c r="U27" s="15" t="str">
        <f t="shared" ca="1" si="7"/>
        <v/>
      </c>
      <c r="V27" s="16"/>
      <c r="W27" s="17" t="str">
        <f t="shared" ca="1" si="8"/>
        <v/>
      </c>
      <c r="X27" s="18" t="str">
        <f t="shared" ca="1" si="9"/>
        <v/>
      </c>
    </row>
    <row r="28" spans="1:24" x14ac:dyDescent="0.35">
      <c r="A28" s="3">
        <v>24</v>
      </c>
      <c r="B28" s="4"/>
      <c r="C28" s="4"/>
      <c r="D28" s="5" t="str">
        <f t="shared" si="0"/>
        <v/>
      </c>
      <c r="E28" s="4"/>
      <c r="F28" s="6"/>
      <c r="G28" s="6"/>
      <c r="H28" s="7" t="str">
        <f t="shared" ca="1" si="1"/>
        <v/>
      </c>
      <c r="I28" s="8" t="str">
        <f t="shared" ca="1" si="2"/>
        <v/>
      </c>
      <c r="J28" s="8" t="str">
        <f>IF(C28="","",COUNTIFS(purchase!$C:$C,$C28,purchase!$E:$E,$E28,purchase!$G:$G,"&gt;="&amp;$F28,purchase!$G:$G,"&lt;="&amp;$G28))</f>
        <v/>
      </c>
      <c r="K28" s="9" t="str">
        <f>IF(COUNTIFS(purchase!$C:$C,$C28,purchase!$E:$E,$E28,purchase!$G:$G,"&gt;="&amp;$F28,purchase!$G:$G,"&lt;="&amp;$G28)=0,"",_xlfn.MAXIFS(purchase!$G:$G,purchase!$C:$C,$C28,purchase!$E:$E,$E28,purchase!$G:$G,"&gt;="&amp;$F28,purchase!$G:$G,"&lt;="&amp;$G28))</f>
        <v/>
      </c>
      <c r="L28" s="4"/>
      <c r="M28" s="4"/>
      <c r="N28" s="10" t="str">
        <f>IF(M28="","",SUMIFS(purchase!$N:$N,purchase!$C:$C,$C28,purchase!$E:$E,$E28,purchase!$G:$G,"&gt;="&amp;$F28,purchase!$G:$G,"&lt;="&amp;$G28))</f>
        <v/>
      </c>
      <c r="O28" s="10" t="str">
        <f t="shared" si="3"/>
        <v/>
      </c>
      <c r="P28" s="11" t="str">
        <f t="shared" si="4"/>
        <v/>
      </c>
      <c r="Q28" s="12" t="str">
        <f t="shared" ca="1" si="5"/>
        <v/>
      </c>
      <c r="R28" s="13"/>
      <c r="S28" s="14"/>
      <c r="T28" s="15" t="str">
        <f t="shared" ca="1" si="6"/>
        <v/>
      </c>
      <c r="U28" s="15" t="str">
        <f t="shared" ca="1" si="7"/>
        <v/>
      </c>
      <c r="V28" s="16"/>
      <c r="W28" s="17" t="str">
        <f t="shared" ca="1" si="8"/>
        <v/>
      </c>
      <c r="X28" s="18" t="str">
        <f t="shared" ca="1" si="9"/>
        <v/>
      </c>
    </row>
    <row r="29" spans="1:24" x14ac:dyDescent="0.35">
      <c r="A29" s="3">
        <v>25</v>
      </c>
      <c r="B29" s="4"/>
      <c r="C29" s="4"/>
      <c r="D29" s="5" t="str">
        <f t="shared" si="0"/>
        <v/>
      </c>
      <c r="E29" s="4"/>
      <c r="F29" s="6"/>
      <c r="G29" s="6"/>
      <c r="H29" s="7" t="str">
        <f t="shared" ca="1" si="1"/>
        <v/>
      </c>
      <c r="I29" s="8" t="str">
        <f t="shared" ca="1" si="2"/>
        <v/>
      </c>
      <c r="J29" s="8" t="str">
        <f>IF(C29="","",COUNTIFS(purchase!$C:$C,$C29,purchase!$E:$E,$E29,purchase!$G:$G,"&gt;="&amp;$F29,purchase!$G:$G,"&lt;="&amp;$G29))</f>
        <v/>
      </c>
      <c r="K29" s="9" t="str">
        <f>IF(COUNTIFS(purchase!$C:$C,$C29,purchase!$E:$E,$E29,purchase!$G:$G,"&gt;="&amp;$F29,purchase!$G:$G,"&lt;="&amp;$G29)=0,"",_xlfn.MAXIFS(purchase!$G:$G,purchase!$C:$C,$C29,purchase!$E:$E,$E29,purchase!$G:$G,"&gt;="&amp;$F29,purchase!$G:$G,"&lt;="&amp;$G29))</f>
        <v/>
      </c>
      <c r="L29" s="4"/>
      <c r="M29" s="4"/>
      <c r="N29" s="10" t="str">
        <f>IF(M29="","",SUMIFS(purchase!$N:$N,purchase!$C:$C,$C29,purchase!$E:$E,$E29,purchase!$G:$G,"&gt;="&amp;$F29,purchase!$G:$G,"&lt;="&amp;$G29))</f>
        <v/>
      </c>
      <c r="O29" s="10" t="str">
        <f t="shared" si="3"/>
        <v/>
      </c>
      <c r="P29" s="11" t="str">
        <f t="shared" si="4"/>
        <v/>
      </c>
      <c r="Q29" s="12" t="str">
        <f t="shared" ca="1" si="5"/>
        <v/>
      </c>
      <c r="R29" s="13"/>
      <c r="S29" s="14"/>
      <c r="T29" s="15" t="str">
        <f t="shared" ca="1" si="6"/>
        <v/>
      </c>
      <c r="U29" s="15" t="str">
        <f t="shared" ca="1" si="7"/>
        <v/>
      </c>
      <c r="V29" s="16"/>
      <c r="W29" s="17" t="str">
        <f t="shared" ca="1" si="8"/>
        <v/>
      </c>
      <c r="X29" s="18" t="str">
        <f t="shared" ca="1" si="9"/>
        <v/>
      </c>
    </row>
    <row r="30" spans="1:24" x14ac:dyDescent="0.35">
      <c r="A30" s="3">
        <v>26</v>
      </c>
      <c r="B30" s="4"/>
      <c r="C30" s="4"/>
      <c r="D30" s="5" t="str">
        <f t="shared" si="0"/>
        <v/>
      </c>
      <c r="E30" s="4"/>
      <c r="F30" s="6"/>
      <c r="G30" s="6"/>
      <c r="H30" s="7" t="str">
        <f t="shared" ca="1" si="1"/>
        <v/>
      </c>
      <c r="I30" s="8" t="str">
        <f t="shared" ca="1" si="2"/>
        <v/>
      </c>
      <c r="J30" s="8" t="str">
        <f>IF(C30="","",COUNTIFS(purchase!$C:$C,$C30,purchase!$E:$E,$E30,purchase!$G:$G,"&gt;="&amp;$F30,purchase!$G:$G,"&lt;="&amp;$G30))</f>
        <v/>
      </c>
      <c r="K30" s="9" t="str">
        <f>IF(COUNTIFS(purchase!$C:$C,$C30,purchase!$E:$E,$E30,purchase!$G:$G,"&gt;="&amp;$F30,purchase!$G:$G,"&lt;="&amp;$G30)=0,"",_xlfn.MAXIFS(purchase!$G:$G,purchase!$C:$C,$C30,purchase!$E:$E,$E30,purchase!$G:$G,"&gt;="&amp;$F30,purchase!$G:$G,"&lt;="&amp;$G30))</f>
        <v/>
      </c>
      <c r="L30" s="4"/>
      <c r="M30" s="4"/>
      <c r="N30" s="10" t="str">
        <f>IF(M30="","",SUMIFS(purchase!$N:$N,purchase!$C:$C,$C30,purchase!$E:$E,$E30,purchase!$G:$G,"&gt;="&amp;$F30,purchase!$G:$G,"&lt;="&amp;$G30))</f>
        <v/>
      </c>
      <c r="O30" s="10" t="str">
        <f t="shared" si="3"/>
        <v/>
      </c>
      <c r="P30" s="11" t="str">
        <f t="shared" si="4"/>
        <v/>
      </c>
      <c r="Q30" s="12" t="str">
        <f t="shared" ca="1" si="5"/>
        <v/>
      </c>
      <c r="R30" s="13"/>
      <c r="S30" s="14"/>
      <c r="T30" s="15" t="str">
        <f t="shared" ca="1" si="6"/>
        <v/>
      </c>
      <c r="U30" s="15" t="str">
        <f t="shared" ca="1" si="7"/>
        <v/>
      </c>
      <c r="V30" s="16"/>
      <c r="W30" s="17" t="str">
        <f t="shared" ca="1" si="8"/>
        <v/>
      </c>
      <c r="X30" s="18" t="str">
        <f t="shared" ca="1" si="9"/>
        <v/>
      </c>
    </row>
    <row r="31" spans="1:24" x14ac:dyDescent="0.35">
      <c r="A31" s="3">
        <v>27</v>
      </c>
      <c r="B31" s="4"/>
      <c r="C31" s="4"/>
      <c r="D31" s="5" t="str">
        <f t="shared" si="0"/>
        <v/>
      </c>
      <c r="E31" s="4"/>
      <c r="F31" s="6"/>
      <c r="G31" s="6"/>
      <c r="H31" s="7" t="str">
        <f t="shared" ca="1" si="1"/>
        <v/>
      </c>
      <c r="I31" s="8" t="str">
        <f t="shared" ca="1" si="2"/>
        <v/>
      </c>
      <c r="J31" s="8" t="str">
        <f>IF(C31="","",COUNTIFS(purchase!$C:$C,$C31,purchase!$E:$E,$E31,purchase!$G:$G,"&gt;="&amp;$F31,purchase!$G:$G,"&lt;="&amp;$G31))</f>
        <v/>
      </c>
      <c r="K31" s="9" t="str">
        <f>IF(COUNTIFS(purchase!$C:$C,$C31,purchase!$E:$E,$E31,purchase!$G:$G,"&gt;="&amp;$F31,purchase!$G:$G,"&lt;="&amp;$G31)=0,"",_xlfn.MAXIFS(purchase!$G:$G,purchase!$C:$C,$C31,purchase!$E:$E,$E31,purchase!$G:$G,"&gt;="&amp;$F31,purchase!$G:$G,"&lt;="&amp;$G31))</f>
        <v/>
      </c>
      <c r="L31" s="4"/>
      <c r="M31" s="4"/>
      <c r="N31" s="10" t="str">
        <f>IF(M31="","",SUMIFS(purchase!$N:$N,purchase!$C:$C,$C31,purchase!$E:$E,$E31,purchase!$G:$G,"&gt;="&amp;$F31,purchase!$G:$G,"&lt;="&amp;$G31))</f>
        <v/>
      </c>
      <c r="O31" s="10" t="str">
        <f t="shared" si="3"/>
        <v/>
      </c>
      <c r="P31" s="11" t="str">
        <f t="shared" si="4"/>
        <v/>
      </c>
      <c r="Q31" s="12" t="str">
        <f t="shared" ca="1" si="5"/>
        <v/>
      </c>
      <c r="R31" s="13"/>
      <c r="S31" s="14"/>
      <c r="T31" s="15" t="str">
        <f t="shared" ca="1" si="6"/>
        <v/>
      </c>
      <c r="U31" s="15" t="str">
        <f t="shared" ca="1" si="7"/>
        <v/>
      </c>
      <c r="V31" s="16"/>
      <c r="W31" s="17" t="str">
        <f t="shared" ca="1" si="8"/>
        <v/>
      </c>
      <c r="X31" s="18" t="str">
        <f t="shared" ca="1" si="9"/>
        <v/>
      </c>
    </row>
    <row r="32" spans="1:24" x14ac:dyDescent="0.35">
      <c r="A32" s="3">
        <v>28</v>
      </c>
      <c r="B32" s="4"/>
      <c r="C32" s="4"/>
      <c r="D32" s="5" t="str">
        <f t="shared" si="0"/>
        <v/>
      </c>
      <c r="E32" s="4"/>
      <c r="F32" s="6"/>
      <c r="G32" s="6"/>
      <c r="H32" s="7" t="str">
        <f t="shared" ca="1" si="1"/>
        <v/>
      </c>
      <c r="I32" s="8" t="str">
        <f t="shared" ca="1" si="2"/>
        <v/>
      </c>
      <c r="J32" s="8" t="str">
        <f>IF(C32="","",COUNTIFS(purchase!$C:$C,$C32,purchase!$E:$E,$E32,purchase!$G:$G,"&gt;="&amp;$F32,purchase!$G:$G,"&lt;="&amp;$G32))</f>
        <v/>
      </c>
      <c r="K32" s="9" t="str">
        <f>IF(COUNTIFS(purchase!$C:$C,$C32,purchase!$E:$E,$E32,purchase!$G:$G,"&gt;="&amp;$F32,purchase!$G:$G,"&lt;="&amp;$G32)=0,"",_xlfn.MAXIFS(purchase!$G:$G,purchase!$C:$C,$C32,purchase!$E:$E,$E32,purchase!$G:$G,"&gt;="&amp;$F32,purchase!$G:$G,"&lt;="&amp;$G32))</f>
        <v/>
      </c>
      <c r="L32" s="4"/>
      <c r="M32" s="4"/>
      <c r="N32" s="10" t="str">
        <f>IF(M32="","",SUMIFS(purchase!$N:$N,purchase!$C:$C,$C32,purchase!$E:$E,$E32,purchase!$G:$G,"&gt;="&amp;$F32,purchase!$G:$G,"&lt;="&amp;$G32))</f>
        <v/>
      </c>
      <c r="O32" s="10" t="str">
        <f t="shared" si="3"/>
        <v/>
      </c>
      <c r="P32" s="11" t="str">
        <f t="shared" si="4"/>
        <v/>
      </c>
      <c r="Q32" s="12" t="str">
        <f t="shared" ca="1" si="5"/>
        <v/>
      </c>
      <c r="R32" s="13"/>
      <c r="S32" s="14"/>
      <c r="T32" s="15" t="str">
        <f t="shared" ca="1" si="6"/>
        <v/>
      </c>
      <c r="U32" s="15" t="str">
        <f t="shared" ca="1" si="7"/>
        <v/>
      </c>
      <c r="V32" s="16"/>
      <c r="W32" s="17" t="str">
        <f t="shared" ca="1" si="8"/>
        <v/>
      </c>
      <c r="X32" s="18" t="str">
        <f t="shared" ca="1" si="9"/>
        <v/>
      </c>
    </row>
    <row r="33" spans="1:24" x14ac:dyDescent="0.35">
      <c r="A33" s="3">
        <v>29</v>
      </c>
      <c r="B33" s="4"/>
      <c r="C33" s="4"/>
      <c r="D33" s="5" t="str">
        <f t="shared" si="0"/>
        <v/>
      </c>
      <c r="E33" s="4"/>
      <c r="F33" s="6"/>
      <c r="G33" s="6"/>
      <c r="H33" s="7" t="str">
        <f t="shared" ca="1" si="1"/>
        <v/>
      </c>
      <c r="I33" s="8" t="str">
        <f t="shared" ca="1" si="2"/>
        <v/>
      </c>
      <c r="J33" s="8" t="str">
        <f>IF(C33="","",COUNTIFS(purchase!$C:$C,$C33,purchase!$E:$E,$E33,purchase!$G:$G,"&gt;="&amp;$F33,purchase!$G:$G,"&lt;="&amp;$G33))</f>
        <v/>
      </c>
      <c r="K33" s="9" t="str">
        <f>IF(COUNTIFS(purchase!$C:$C,$C33,purchase!$E:$E,$E33,purchase!$G:$G,"&gt;="&amp;$F33,purchase!$G:$G,"&lt;="&amp;$G33)=0,"",_xlfn.MAXIFS(purchase!$G:$G,purchase!$C:$C,$C33,purchase!$E:$E,$E33,purchase!$G:$G,"&gt;="&amp;$F33,purchase!$G:$G,"&lt;="&amp;$G33))</f>
        <v/>
      </c>
      <c r="L33" s="4"/>
      <c r="M33" s="4"/>
      <c r="N33" s="10" t="str">
        <f>IF(M33="","",SUMIFS(purchase!$N:$N,purchase!$C:$C,$C33,purchase!$E:$E,$E33,purchase!$G:$G,"&gt;="&amp;$F33,purchase!$G:$G,"&lt;="&amp;$G33))</f>
        <v/>
      </c>
      <c r="O33" s="10" t="str">
        <f t="shared" si="3"/>
        <v/>
      </c>
      <c r="P33" s="11" t="str">
        <f t="shared" si="4"/>
        <v/>
      </c>
      <c r="Q33" s="12" t="str">
        <f t="shared" ca="1" si="5"/>
        <v/>
      </c>
      <c r="R33" s="13"/>
      <c r="S33" s="14"/>
      <c r="T33" s="15" t="str">
        <f t="shared" ca="1" si="6"/>
        <v/>
      </c>
      <c r="U33" s="15" t="str">
        <f t="shared" ca="1" si="7"/>
        <v/>
      </c>
      <c r="V33" s="16"/>
      <c r="W33" s="17" t="str">
        <f t="shared" ca="1" si="8"/>
        <v/>
      </c>
      <c r="X33" s="18" t="str">
        <f t="shared" ca="1" si="9"/>
        <v/>
      </c>
    </row>
    <row r="34" spans="1:24" x14ac:dyDescent="0.35">
      <c r="A34" s="3">
        <v>30</v>
      </c>
      <c r="B34" s="4"/>
      <c r="C34" s="4"/>
      <c r="D34" s="5" t="str">
        <f t="shared" si="0"/>
        <v/>
      </c>
      <c r="E34" s="4"/>
      <c r="F34" s="6"/>
      <c r="G34" s="6"/>
      <c r="H34" s="7" t="str">
        <f t="shared" ca="1" si="1"/>
        <v/>
      </c>
      <c r="I34" s="8" t="str">
        <f t="shared" ca="1" si="2"/>
        <v/>
      </c>
      <c r="J34" s="8" t="str">
        <f>IF(C34="","",COUNTIFS(purchase!$C:$C,$C34,purchase!$E:$E,$E34,purchase!$G:$G,"&gt;="&amp;$F34,purchase!$G:$G,"&lt;="&amp;$G34))</f>
        <v/>
      </c>
      <c r="K34" s="9" t="str">
        <f>IF(COUNTIFS(purchase!$C:$C,$C34,purchase!$E:$E,$E34,purchase!$G:$G,"&gt;="&amp;$F34,purchase!$G:$G,"&lt;="&amp;$G34)=0,"",_xlfn.MAXIFS(purchase!$G:$G,purchase!$C:$C,$C34,purchase!$E:$E,$E34,purchase!$G:$G,"&gt;="&amp;$F34,purchase!$G:$G,"&lt;="&amp;$G34))</f>
        <v/>
      </c>
      <c r="L34" s="4"/>
      <c r="M34" s="4"/>
      <c r="N34" s="10" t="str">
        <f>IF(M34="","",SUMIFS(purchase!$N:$N,purchase!$C:$C,$C34,purchase!$E:$E,$E34,purchase!$G:$G,"&gt;="&amp;$F34,purchase!$G:$G,"&lt;="&amp;$G34))</f>
        <v/>
      </c>
      <c r="O34" s="10" t="str">
        <f t="shared" si="3"/>
        <v/>
      </c>
      <c r="P34" s="11" t="str">
        <f t="shared" si="4"/>
        <v/>
      </c>
      <c r="Q34" s="12" t="str">
        <f t="shared" ca="1" si="5"/>
        <v/>
      </c>
      <c r="R34" s="13"/>
      <c r="S34" s="14"/>
      <c r="T34" s="15" t="str">
        <f t="shared" ca="1" si="6"/>
        <v/>
      </c>
      <c r="U34" s="15" t="str">
        <f t="shared" ca="1" si="7"/>
        <v/>
      </c>
      <c r="V34" s="16"/>
      <c r="W34" s="17" t="str">
        <f t="shared" ca="1" si="8"/>
        <v/>
      </c>
      <c r="X34" s="18" t="str">
        <f t="shared" ca="1" si="9"/>
        <v/>
      </c>
    </row>
    <row r="35" spans="1:24" x14ac:dyDescent="0.35">
      <c r="A35" s="3">
        <v>31</v>
      </c>
      <c r="B35" s="4"/>
      <c r="C35" s="4"/>
      <c r="D35" s="5" t="str">
        <f t="shared" si="0"/>
        <v/>
      </c>
      <c r="E35" s="4"/>
      <c r="F35" s="6"/>
      <c r="G35" s="6"/>
      <c r="H35" s="7" t="str">
        <f t="shared" ca="1" si="1"/>
        <v/>
      </c>
      <c r="I35" s="8" t="str">
        <f t="shared" ca="1" si="2"/>
        <v/>
      </c>
      <c r="J35" s="8" t="str">
        <f>IF(C35="","",COUNTIFS(purchase!$C:$C,$C35,purchase!$E:$E,$E35,purchase!$G:$G,"&gt;="&amp;$F35,purchase!$G:$G,"&lt;="&amp;$G35))</f>
        <v/>
      </c>
      <c r="K35" s="9" t="str">
        <f>IF(COUNTIFS(purchase!$C:$C,$C35,purchase!$E:$E,$E35,purchase!$G:$G,"&gt;="&amp;$F35,purchase!$G:$G,"&lt;="&amp;$G35)=0,"",_xlfn.MAXIFS(purchase!$G:$G,purchase!$C:$C,$C35,purchase!$E:$E,$E35,purchase!$G:$G,"&gt;="&amp;$F35,purchase!$G:$G,"&lt;="&amp;$G35))</f>
        <v/>
      </c>
      <c r="L35" s="4"/>
      <c r="M35" s="4"/>
      <c r="N35" s="10" t="str">
        <f>IF(M35="","",SUMIFS(purchase!$N:$N,purchase!$C:$C,$C35,purchase!$E:$E,$E35,purchase!$G:$G,"&gt;="&amp;$F35,purchase!$G:$G,"&lt;="&amp;$G35))</f>
        <v/>
      </c>
      <c r="O35" s="10" t="str">
        <f t="shared" si="3"/>
        <v/>
      </c>
      <c r="P35" s="11" t="str">
        <f t="shared" si="4"/>
        <v/>
      </c>
      <c r="Q35" s="12" t="str">
        <f t="shared" ca="1" si="5"/>
        <v/>
      </c>
      <c r="R35" s="13"/>
      <c r="S35" s="14"/>
      <c r="T35" s="15" t="str">
        <f t="shared" ca="1" si="6"/>
        <v/>
      </c>
      <c r="U35" s="15" t="str">
        <f t="shared" ca="1" si="7"/>
        <v/>
      </c>
      <c r="V35" s="16"/>
      <c r="W35" s="17" t="str">
        <f t="shared" ca="1" si="8"/>
        <v/>
      </c>
      <c r="X35" s="18" t="str">
        <f t="shared" ca="1" si="9"/>
        <v/>
      </c>
    </row>
    <row r="36" spans="1:24" x14ac:dyDescent="0.35">
      <c r="A36" s="3">
        <v>32</v>
      </c>
      <c r="B36" s="4"/>
      <c r="C36" s="4"/>
      <c r="D36" s="5" t="str">
        <f t="shared" si="0"/>
        <v/>
      </c>
      <c r="E36" s="4"/>
      <c r="F36" s="6"/>
      <c r="G36" s="6"/>
      <c r="H36" s="7" t="str">
        <f t="shared" ca="1" si="1"/>
        <v/>
      </c>
      <c r="I36" s="8" t="str">
        <f t="shared" ca="1" si="2"/>
        <v/>
      </c>
      <c r="J36" s="8" t="str">
        <f>IF(C36="","",COUNTIFS(purchase!$C:$C,$C36,purchase!$E:$E,$E36,purchase!$G:$G,"&gt;="&amp;$F36,purchase!$G:$G,"&lt;="&amp;$G36))</f>
        <v/>
      </c>
      <c r="K36" s="9" t="str">
        <f>IF(COUNTIFS(purchase!$C:$C,$C36,purchase!$E:$E,$E36,purchase!$G:$G,"&gt;="&amp;$F36,purchase!$G:$G,"&lt;="&amp;$G36)=0,"",_xlfn.MAXIFS(purchase!$G:$G,purchase!$C:$C,$C36,purchase!$E:$E,$E36,purchase!$G:$G,"&gt;="&amp;$F36,purchase!$G:$G,"&lt;="&amp;$G36))</f>
        <v/>
      </c>
      <c r="L36" s="4"/>
      <c r="M36" s="4"/>
      <c r="N36" s="10" t="str">
        <f>IF(M36="","",SUMIFS(purchase!$N:$N,purchase!$C:$C,$C36,purchase!$E:$E,$E36,purchase!$G:$G,"&gt;="&amp;$F36,purchase!$G:$G,"&lt;="&amp;$G36))</f>
        <v/>
      </c>
      <c r="O36" s="10" t="str">
        <f t="shared" si="3"/>
        <v/>
      </c>
      <c r="P36" s="11" t="str">
        <f t="shared" si="4"/>
        <v/>
      </c>
      <c r="Q36" s="12" t="str">
        <f t="shared" ca="1" si="5"/>
        <v/>
      </c>
      <c r="R36" s="13"/>
      <c r="S36" s="14"/>
      <c r="T36" s="15" t="str">
        <f t="shared" ca="1" si="6"/>
        <v/>
      </c>
      <c r="U36" s="15" t="str">
        <f t="shared" ca="1" si="7"/>
        <v/>
      </c>
      <c r="V36" s="16"/>
      <c r="W36" s="17" t="str">
        <f t="shared" ca="1" si="8"/>
        <v/>
      </c>
      <c r="X36" s="18" t="str">
        <f t="shared" ca="1" si="9"/>
        <v/>
      </c>
    </row>
    <row r="37" spans="1:24" x14ac:dyDescent="0.35">
      <c r="A37" s="3">
        <v>33</v>
      </c>
      <c r="B37" s="4"/>
      <c r="C37" s="4"/>
      <c r="D37" s="5" t="str">
        <f t="shared" si="0"/>
        <v/>
      </c>
      <c r="E37" s="4"/>
      <c r="F37" s="6"/>
      <c r="G37" s="6"/>
      <c r="H37" s="7" t="str">
        <f t="shared" ca="1" si="1"/>
        <v/>
      </c>
      <c r="I37" s="8" t="str">
        <f t="shared" ca="1" si="2"/>
        <v/>
      </c>
      <c r="J37" s="8" t="str">
        <f>IF(C37="","",COUNTIFS(purchase!$C:$C,$C37,purchase!$E:$E,$E37,purchase!$G:$G,"&gt;="&amp;$F37,purchase!$G:$G,"&lt;="&amp;$G37))</f>
        <v/>
      </c>
      <c r="K37" s="9" t="str">
        <f>IF(COUNTIFS(purchase!$C:$C,$C37,purchase!$E:$E,$E37,purchase!$G:$G,"&gt;="&amp;$F37,purchase!$G:$G,"&lt;="&amp;$G37)=0,"",_xlfn.MAXIFS(purchase!$G:$G,purchase!$C:$C,$C37,purchase!$E:$E,$E37,purchase!$G:$G,"&gt;="&amp;$F37,purchase!$G:$G,"&lt;="&amp;$G37))</f>
        <v/>
      </c>
      <c r="L37" s="4"/>
      <c r="M37" s="4"/>
      <c r="N37" s="10" t="str">
        <f>IF(M37="","",SUMIFS(purchase!$N:$N,purchase!$C:$C,$C37,purchase!$E:$E,$E37,purchase!$G:$G,"&gt;="&amp;$F37,purchase!$G:$G,"&lt;="&amp;$G37))</f>
        <v/>
      </c>
      <c r="O37" s="10" t="str">
        <f t="shared" si="3"/>
        <v/>
      </c>
      <c r="P37" s="11" t="str">
        <f t="shared" si="4"/>
        <v/>
      </c>
      <c r="Q37" s="12" t="str">
        <f t="shared" ca="1" si="5"/>
        <v/>
      </c>
      <c r="R37" s="13"/>
      <c r="S37" s="14"/>
      <c r="T37" s="15" t="str">
        <f t="shared" ca="1" si="6"/>
        <v/>
      </c>
      <c r="U37" s="15" t="str">
        <f t="shared" ca="1" si="7"/>
        <v/>
      </c>
      <c r="V37" s="16"/>
      <c r="W37" s="17" t="str">
        <f t="shared" ca="1" si="8"/>
        <v/>
      </c>
      <c r="X37" s="18" t="str">
        <f t="shared" ca="1" si="9"/>
        <v/>
      </c>
    </row>
    <row r="38" spans="1:24" x14ac:dyDescent="0.35">
      <c r="A38" s="3">
        <v>34</v>
      </c>
      <c r="B38" s="4"/>
      <c r="C38" s="4"/>
      <c r="D38" s="5" t="str">
        <f t="shared" si="0"/>
        <v/>
      </c>
      <c r="E38" s="4"/>
      <c r="F38" s="6"/>
      <c r="G38" s="6"/>
      <c r="H38" s="7" t="str">
        <f t="shared" ca="1" si="1"/>
        <v/>
      </c>
      <c r="I38" s="8" t="str">
        <f t="shared" ca="1" si="2"/>
        <v/>
      </c>
      <c r="J38" s="8" t="str">
        <f>IF(C38="","",COUNTIFS(purchase!$C:$C,$C38,purchase!$E:$E,$E38,purchase!$G:$G,"&gt;="&amp;$F38,purchase!$G:$G,"&lt;="&amp;$G38))</f>
        <v/>
      </c>
      <c r="K38" s="9" t="str">
        <f>IF(COUNTIFS(purchase!$C:$C,$C38,purchase!$E:$E,$E38,purchase!$G:$G,"&gt;="&amp;$F38,purchase!$G:$G,"&lt;="&amp;$G38)=0,"",_xlfn.MAXIFS(purchase!$G:$G,purchase!$C:$C,$C38,purchase!$E:$E,$E38,purchase!$G:$G,"&gt;="&amp;$F38,purchase!$G:$G,"&lt;="&amp;$G38))</f>
        <v/>
      </c>
      <c r="L38" s="4"/>
      <c r="M38" s="4"/>
      <c r="N38" s="10" t="str">
        <f>IF(M38="","",SUMIFS(purchase!$N:$N,purchase!$C:$C,$C38,purchase!$E:$E,$E38,purchase!$G:$G,"&gt;="&amp;$F38,purchase!$G:$G,"&lt;="&amp;$G38))</f>
        <v/>
      </c>
      <c r="O38" s="10" t="str">
        <f t="shared" si="3"/>
        <v/>
      </c>
      <c r="P38" s="11" t="str">
        <f t="shared" si="4"/>
        <v/>
      </c>
      <c r="Q38" s="12" t="str">
        <f t="shared" ca="1" si="5"/>
        <v/>
      </c>
      <c r="R38" s="13"/>
      <c r="S38" s="14"/>
      <c r="T38" s="15" t="str">
        <f t="shared" ca="1" si="6"/>
        <v/>
      </c>
      <c r="U38" s="15" t="str">
        <f t="shared" ca="1" si="7"/>
        <v/>
      </c>
      <c r="V38" s="16"/>
      <c r="W38" s="17" t="str">
        <f t="shared" ca="1" si="8"/>
        <v/>
      </c>
      <c r="X38" s="18" t="str">
        <f t="shared" ca="1" si="9"/>
        <v/>
      </c>
    </row>
    <row r="39" spans="1:24" x14ac:dyDescent="0.35">
      <c r="A39" s="3">
        <v>35</v>
      </c>
      <c r="B39" s="4"/>
      <c r="C39" s="4"/>
      <c r="D39" s="5" t="str">
        <f t="shared" si="0"/>
        <v/>
      </c>
      <c r="E39" s="4"/>
      <c r="F39" s="6"/>
      <c r="G39" s="6"/>
      <c r="H39" s="7" t="str">
        <f t="shared" ca="1" si="1"/>
        <v/>
      </c>
      <c r="I39" s="8" t="str">
        <f t="shared" ca="1" si="2"/>
        <v/>
      </c>
      <c r="J39" s="8" t="str">
        <f>IF(C39="","",COUNTIFS(purchase!$C:$C,$C39,purchase!$E:$E,$E39,purchase!$G:$G,"&gt;="&amp;$F39,purchase!$G:$G,"&lt;="&amp;$G39))</f>
        <v/>
      </c>
      <c r="K39" s="9" t="str">
        <f>IF(COUNTIFS(purchase!$C:$C,$C39,purchase!$E:$E,$E39,purchase!$G:$G,"&gt;="&amp;$F39,purchase!$G:$G,"&lt;="&amp;$G39)=0,"",_xlfn.MAXIFS(purchase!$G:$G,purchase!$C:$C,$C39,purchase!$E:$E,$E39,purchase!$G:$G,"&gt;="&amp;$F39,purchase!$G:$G,"&lt;="&amp;$G39))</f>
        <v/>
      </c>
      <c r="L39" s="4"/>
      <c r="M39" s="4"/>
      <c r="N39" s="10" t="str">
        <f>IF(M39="","",SUMIFS(purchase!$N:$N,purchase!$C:$C,$C39,purchase!$E:$E,$E39,purchase!$G:$G,"&gt;="&amp;$F39,purchase!$G:$G,"&lt;="&amp;$G39))</f>
        <v/>
      </c>
      <c r="O39" s="10" t="str">
        <f t="shared" si="3"/>
        <v/>
      </c>
      <c r="P39" s="11" t="str">
        <f t="shared" si="4"/>
        <v/>
      </c>
      <c r="Q39" s="12" t="str">
        <f t="shared" ca="1" si="5"/>
        <v/>
      </c>
      <c r="R39" s="13"/>
      <c r="S39" s="14"/>
      <c r="T39" s="15" t="str">
        <f t="shared" ca="1" si="6"/>
        <v/>
      </c>
      <c r="U39" s="15" t="str">
        <f t="shared" ca="1" si="7"/>
        <v/>
      </c>
      <c r="V39" s="16"/>
      <c r="W39" s="17" t="str">
        <f t="shared" ca="1" si="8"/>
        <v/>
      </c>
      <c r="X39" s="18" t="str">
        <f t="shared" ca="1" si="9"/>
        <v/>
      </c>
    </row>
    <row r="40" spans="1:24" x14ac:dyDescent="0.35">
      <c r="A40" s="3">
        <v>36</v>
      </c>
      <c r="B40" s="4"/>
      <c r="C40" s="4"/>
      <c r="D40" s="5" t="str">
        <f t="shared" si="0"/>
        <v/>
      </c>
      <c r="E40" s="4"/>
      <c r="F40" s="6"/>
      <c r="G40" s="6"/>
      <c r="H40" s="7" t="str">
        <f t="shared" ca="1" si="1"/>
        <v/>
      </c>
      <c r="I40" s="8" t="str">
        <f t="shared" ca="1" si="2"/>
        <v/>
      </c>
      <c r="J40" s="8" t="str">
        <f>IF(C40="","",COUNTIFS(purchase!$C:$C,$C40,purchase!$E:$E,$E40,purchase!$G:$G,"&gt;="&amp;$F40,purchase!$G:$G,"&lt;="&amp;$G40))</f>
        <v/>
      </c>
      <c r="K40" s="9" t="str">
        <f>IF(COUNTIFS(purchase!$C:$C,$C40,purchase!$E:$E,$E40,purchase!$G:$G,"&gt;="&amp;$F40,purchase!$G:$G,"&lt;="&amp;$G40)=0,"",_xlfn.MAXIFS(purchase!$G:$G,purchase!$C:$C,$C40,purchase!$E:$E,$E40,purchase!$G:$G,"&gt;="&amp;$F40,purchase!$G:$G,"&lt;="&amp;$G40))</f>
        <v/>
      </c>
      <c r="L40" s="4"/>
      <c r="M40" s="4"/>
      <c r="N40" s="10" t="str">
        <f>IF(M40="","",SUMIFS(purchase!$N:$N,purchase!$C:$C,$C40,purchase!$E:$E,$E40,purchase!$G:$G,"&gt;="&amp;$F40,purchase!$G:$G,"&lt;="&amp;$G40))</f>
        <v/>
      </c>
      <c r="O40" s="10" t="str">
        <f t="shared" si="3"/>
        <v/>
      </c>
      <c r="P40" s="11" t="str">
        <f t="shared" si="4"/>
        <v/>
      </c>
      <c r="Q40" s="12" t="str">
        <f t="shared" ca="1" si="5"/>
        <v/>
      </c>
      <c r="R40" s="13"/>
      <c r="S40" s="14"/>
      <c r="T40" s="15" t="str">
        <f t="shared" ca="1" si="6"/>
        <v/>
      </c>
      <c r="U40" s="15" t="str">
        <f t="shared" ca="1" si="7"/>
        <v/>
      </c>
      <c r="V40" s="16"/>
      <c r="W40" s="17" t="str">
        <f t="shared" ca="1" si="8"/>
        <v/>
      </c>
      <c r="X40" s="18" t="str">
        <f t="shared" ca="1" si="9"/>
        <v/>
      </c>
    </row>
    <row r="41" spans="1:24" x14ac:dyDescent="0.35">
      <c r="A41" s="3">
        <v>37</v>
      </c>
      <c r="B41" s="4"/>
      <c r="C41" s="4"/>
      <c r="D41" s="5" t="str">
        <f t="shared" si="0"/>
        <v/>
      </c>
      <c r="E41" s="4"/>
      <c r="F41" s="6"/>
      <c r="G41" s="6"/>
      <c r="H41" s="7" t="str">
        <f t="shared" ca="1" si="1"/>
        <v/>
      </c>
      <c r="I41" s="8" t="str">
        <f t="shared" ca="1" si="2"/>
        <v/>
      </c>
      <c r="J41" s="8" t="str">
        <f>IF(C41="","",COUNTIFS(purchase!$C:$C,$C41,purchase!$E:$E,$E41,purchase!$G:$G,"&gt;="&amp;$F41,purchase!$G:$G,"&lt;="&amp;$G41))</f>
        <v/>
      </c>
      <c r="K41" s="9" t="str">
        <f>IF(COUNTIFS(purchase!$C:$C,$C41,purchase!$E:$E,$E41,purchase!$G:$G,"&gt;="&amp;$F41,purchase!$G:$G,"&lt;="&amp;$G41)=0,"",_xlfn.MAXIFS(purchase!$G:$G,purchase!$C:$C,$C41,purchase!$E:$E,$E41,purchase!$G:$G,"&gt;="&amp;$F41,purchase!$G:$G,"&lt;="&amp;$G41))</f>
        <v/>
      </c>
      <c r="L41" s="4"/>
      <c r="M41" s="4"/>
      <c r="N41" s="10" t="str">
        <f>IF(M41="","",SUMIFS(purchase!$N:$N,purchase!$C:$C,$C41,purchase!$E:$E,$E41,purchase!$G:$G,"&gt;="&amp;$F41,purchase!$G:$G,"&lt;="&amp;$G41))</f>
        <v/>
      </c>
      <c r="O41" s="10" t="str">
        <f t="shared" si="3"/>
        <v/>
      </c>
      <c r="P41" s="11" t="str">
        <f t="shared" si="4"/>
        <v/>
      </c>
      <c r="Q41" s="12" t="str">
        <f t="shared" ca="1" si="5"/>
        <v/>
      </c>
      <c r="R41" s="13"/>
      <c r="S41" s="14"/>
      <c r="T41" s="15" t="str">
        <f t="shared" ca="1" si="6"/>
        <v/>
      </c>
      <c r="U41" s="15" t="str">
        <f t="shared" ca="1" si="7"/>
        <v/>
      </c>
      <c r="V41" s="16"/>
      <c r="W41" s="17" t="str">
        <f t="shared" ca="1" si="8"/>
        <v/>
      </c>
      <c r="X41" s="18" t="str">
        <f t="shared" ca="1" si="9"/>
        <v/>
      </c>
    </row>
    <row r="42" spans="1:24" x14ac:dyDescent="0.35">
      <c r="A42" s="3">
        <v>38</v>
      </c>
      <c r="B42" s="4"/>
      <c r="C42" s="4"/>
      <c r="D42" s="5" t="str">
        <f t="shared" si="0"/>
        <v/>
      </c>
      <c r="E42" s="4"/>
      <c r="F42" s="6"/>
      <c r="G42" s="6"/>
      <c r="H42" s="7" t="str">
        <f t="shared" ca="1" si="1"/>
        <v/>
      </c>
      <c r="I42" s="8" t="str">
        <f t="shared" ca="1" si="2"/>
        <v/>
      </c>
      <c r="J42" s="8" t="str">
        <f>IF(C42="","",COUNTIFS(purchase!$C:$C,$C42,purchase!$E:$E,$E42,purchase!$G:$G,"&gt;="&amp;$F42,purchase!$G:$G,"&lt;="&amp;$G42))</f>
        <v/>
      </c>
      <c r="K42" s="9" t="str">
        <f>IF(COUNTIFS(purchase!$C:$C,$C42,purchase!$E:$E,$E42,purchase!$G:$G,"&gt;="&amp;$F42,purchase!$G:$G,"&lt;="&amp;$G42)=0,"",_xlfn.MAXIFS(purchase!$G:$G,purchase!$C:$C,$C42,purchase!$E:$E,$E42,purchase!$G:$G,"&gt;="&amp;$F42,purchase!$G:$G,"&lt;="&amp;$G42))</f>
        <v/>
      </c>
      <c r="L42" s="4"/>
      <c r="M42" s="4"/>
      <c r="N42" s="10" t="str">
        <f>IF(M42="","",SUMIFS(purchase!$N:$N,purchase!$C:$C,$C42,purchase!$E:$E,$E42,purchase!$G:$G,"&gt;="&amp;$F42,purchase!$G:$G,"&lt;="&amp;$G42))</f>
        <v/>
      </c>
      <c r="O42" s="10" t="str">
        <f t="shared" si="3"/>
        <v/>
      </c>
      <c r="P42" s="11" t="str">
        <f t="shared" si="4"/>
        <v/>
      </c>
      <c r="Q42" s="12" t="str">
        <f t="shared" ca="1" si="5"/>
        <v/>
      </c>
      <c r="R42" s="13"/>
      <c r="S42" s="14"/>
      <c r="T42" s="15" t="str">
        <f t="shared" ca="1" si="6"/>
        <v/>
      </c>
      <c r="U42" s="15" t="str">
        <f t="shared" ca="1" si="7"/>
        <v/>
      </c>
      <c r="V42" s="16"/>
      <c r="W42" s="17" t="str">
        <f t="shared" ca="1" si="8"/>
        <v/>
      </c>
      <c r="X42" s="18" t="str">
        <f t="shared" ca="1" si="9"/>
        <v/>
      </c>
    </row>
    <row r="43" spans="1:24" x14ac:dyDescent="0.35">
      <c r="A43" s="3">
        <v>39</v>
      </c>
      <c r="B43" s="4"/>
      <c r="C43" s="4"/>
      <c r="D43" s="5" t="str">
        <f t="shared" si="0"/>
        <v/>
      </c>
      <c r="E43" s="4"/>
      <c r="F43" s="6"/>
      <c r="G43" s="6"/>
      <c r="H43" s="7" t="str">
        <f t="shared" ca="1" si="1"/>
        <v/>
      </c>
      <c r="I43" s="8" t="str">
        <f t="shared" ca="1" si="2"/>
        <v/>
      </c>
      <c r="J43" s="8" t="str">
        <f>IF(C43="","",COUNTIFS(purchase!$C:$C,$C43,purchase!$E:$E,$E43,purchase!$G:$G,"&gt;="&amp;$F43,purchase!$G:$G,"&lt;="&amp;$G43))</f>
        <v/>
      </c>
      <c r="K43" s="9" t="str">
        <f>IF(COUNTIFS(purchase!$C:$C,$C43,purchase!$E:$E,$E43,purchase!$G:$G,"&gt;="&amp;$F43,purchase!$G:$G,"&lt;="&amp;$G43)=0,"",_xlfn.MAXIFS(purchase!$G:$G,purchase!$C:$C,$C43,purchase!$E:$E,$E43,purchase!$G:$G,"&gt;="&amp;$F43,purchase!$G:$G,"&lt;="&amp;$G43))</f>
        <v/>
      </c>
      <c r="L43" s="4"/>
      <c r="M43" s="4"/>
      <c r="N43" s="10" t="str">
        <f>IF(M43="","",SUMIFS(purchase!$N:$N,purchase!$C:$C,$C43,purchase!$E:$E,$E43,purchase!$G:$G,"&gt;="&amp;$F43,purchase!$G:$G,"&lt;="&amp;$G43))</f>
        <v/>
      </c>
      <c r="O43" s="10" t="str">
        <f t="shared" si="3"/>
        <v/>
      </c>
      <c r="P43" s="11" t="str">
        <f t="shared" si="4"/>
        <v/>
      </c>
      <c r="Q43" s="12" t="str">
        <f t="shared" ca="1" si="5"/>
        <v/>
      </c>
      <c r="R43" s="13"/>
      <c r="S43" s="14"/>
      <c r="T43" s="15" t="str">
        <f t="shared" ca="1" si="6"/>
        <v/>
      </c>
      <c r="U43" s="15" t="str">
        <f t="shared" ca="1" si="7"/>
        <v/>
      </c>
      <c r="V43" s="16"/>
      <c r="W43" s="17" t="str">
        <f t="shared" ca="1" si="8"/>
        <v/>
      </c>
      <c r="X43" s="18" t="str">
        <f t="shared" ca="1" si="9"/>
        <v/>
      </c>
    </row>
    <row r="44" spans="1:24" x14ac:dyDescent="0.35">
      <c r="A44" s="3">
        <v>40</v>
      </c>
      <c r="B44" s="4"/>
      <c r="C44" s="4"/>
      <c r="D44" s="5" t="str">
        <f t="shared" si="0"/>
        <v/>
      </c>
      <c r="E44" s="4"/>
      <c r="F44" s="6"/>
      <c r="G44" s="6"/>
      <c r="H44" s="7" t="str">
        <f t="shared" ca="1" si="1"/>
        <v/>
      </c>
      <c r="I44" s="8" t="str">
        <f t="shared" ca="1" si="2"/>
        <v/>
      </c>
      <c r="J44" s="8" t="str">
        <f>IF(C44="","",COUNTIFS(purchase!$C:$C,$C44,purchase!$E:$E,$E44,purchase!$G:$G,"&gt;="&amp;$F44,purchase!$G:$G,"&lt;="&amp;$G44))</f>
        <v/>
      </c>
      <c r="K44" s="9" t="str">
        <f>IF(COUNTIFS(purchase!$C:$C,$C44,purchase!$E:$E,$E44,purchase!$G:$G,"&gt;="&amp;$F44,purchase!$G:$G,"&lt;="&amp;$G44)=0,"",_xlfn.MAXIFS(purchase!$G:$G,purchase!$C:$C,$C44,purchase!$E:$E,$E44,purchase!$G:$G,"&gt;="&amp;$F44,purchase!$G:$G,"&lt;="&amp;$G44))</f>
        <v/>
      </c>
      <c r="L44" s="4"/>
      <c r="M44" s="4"/>
      <c r="N44" s="10" t="str">
        <f>IF(M44="","",SUMIFS(purchase!$N:$N,purchase!$C:$C,$C44,purchase!$E:$E,$E44,purchase!$G:$G,"&gt;="&amp;$F44,purchase!$G:$G,"&lt;="&amp;$G44))</f>
        <v/>
      </c>
      <c r="O44" s="10" t="str">
        <f t="shared" si="3"/>
        <v/>
      </c>
      <c r="P44" s="11" t="str">
        <f t="shared" si="4"/>
        <v/>
      </c>
      <c r="Q44" s="12" t="str">
        <f t="shared" ca="1" si="5"/>
        <v/>
      </c>
      <c r="R44" s="13"/>
      <c r="S44" s="14"/>
      <c r="T44" s="15" t="str">
        <f t="shared" ca="1" si="6"/>
        <v/>
      </c>
      <c r="U44" s="15" t="str">
        <f t="shared" ca="1" si="7"/>
        <v/>
      </c>
      <c r="V44" s="16"/>
      <c r="W44" s="17" t="str">
        <f t="shared" ca="1" si="8"/>
        <v/>
      </c>
      <c r="X44" s="18" t="str">
        <f t="shared" ca="1" si="9"/>
        <v/>
      </c>
    </row>
    <row r="45" spans="1:24" x14ac:dyDescent="0.35">
      <c r="A45" s="3">
        <v>41</v>
      </c>
      <c r="B45" s="4"/>
      <c r="C45" s="4"/>
      <c r="D45" s="5" t="str">
        <f t="shared" si="0"/>
        <v/>
      </c>
      <c r="E45" s="4"/>
      <c r="F45" s="6"/>
      <c r="G45" s="6"/>
      <c r="H45" s="7" t="str">
        <f t="shared" ca="1" si="1"/>
        <v/>
      </c>
      <c r="I45" s="8" t="str">
        <f t="shared" ca="1" si="2"/>
        <v/>
      </c>
      <c r="J45" s="8" t="str">
        <f>IF(C45="","",COUNTIFS(purchase!$C:$C,$C45,purchase!$E:$E,$E45,purchase!$G:$G,"&gt;="&amp;$F45,purchase!$G:$G,"&lt;="&amp;$G45))</f>
        <v/>
      </c>
      <c r="K45" s="9" t="str">
        <f>IF(COUNTIFS(purchase!$C:$C,$C45,purchase!$E:$E,$E45,purchase!$G:$G,"&gt;="&amp;$F45,purchase!$G:$G,"&lt;="&amp;$G45)=0,"",_xlfn.MAXIFS(purchase!$G:$G,purchase!$C:$C,$C45,purchase!$E:$E,$E45,purchase!$G:$G,"&gt;="&amp;$F45,purchase!$G:$G,"&lt;="&amp;$G45))</f>
        <v/>
      </c>
      <c r="L45" s="4"/>
      <c r="M45" s="4"/>
      <c r="N45" s="10" t="str">
        <f>IF(M45="","",SUMIFS(purchase!$N:$N,purchase!$C:$C,$C45,purchase!$E:$E,$E45,purchase!$G:$G,"&gt;="&amp;$F45,purchase!$G:$G,"&lt;="&amp;$G45))</f>
        <v/>
      </c>
      <c r="O45" s="10" t="str">
        <f t="shared" si="3"/>
        <v/>
      </c>
      <c r="P45" s="11" t="str">
        <f t="shared" si="4"/>
        <v/>
      </c>
      <c r="Q45" s="12" t="str">
        <f t="shared" ca="1" si="5"/>
        <v/>
      </c>
      <c r="R45" s="13"/>
      <c r="S45" s="14"/>
      <c r="T45" s="15" t="str">
        <f t="shared" ca="1" si="6"/>
        <v/>
      </c>
      <c r="U45" s="15" t="str">
        <f t="shared" ca="1" si="7"/>
        <v/>
      </c>
      <c r="V45" s="16"/>
      <c r="W45" s="17" t="str">
        <f t="shared" ca="1" si="8"/>
        <v/>
      </c>
      <c r="X45" s="18" t="str">
        <f t="shared" ca="1" si="9"/>
        <v/>
      </c>
    </row>
    <row r="46" spans="1:24" x14ac:dyDescent="0.35">
      <c r="A46" s="3">
        <v>42</v>
      </c>
      <c r="B46" s="4"/>
      <c r="C46" s="4"/>
      <c r="D46" s="5" t="str">
        <f t="shared" si="0"/>
        <v/>
      </c>
      <c r="E46" s="4"/>
      <c r="F46" s="6"/>
      <c r="G46" s="6"/>
      <c r="H46" s="7" t="str">
        <f t="shared" ca="1" si="1"/>
        <v/>
      </c>
      <c r="I46" s="8" t="str">
        <f t="shared" ca="1" si="2"/>
        <v/>
      </c>
      <c r="J46" s="8" t="str">
        <f>IF(C46="","",COUNTIFS(purchase!$C:$C,$C46,purchase!$E:$E,$E46,purchase!$G:$G,"&gt;="&amp;$F46,purchase!$G:$G,"&lt;="&amp;$G46))</f>
        <v/>
      </c>
      <c r="K46" s="9" t="str">
        <f>IF(COUNTIFS(purchase!$C:$C,$C46,purchase!$E:$E,$E46,purchase!$G:$G,"&gt;="&amp;$F46,purchase!$G:$G,"&lt;="&amp;$G46)=0,"",_xlfn.MAXIFS(purchase!$G:$G,purchase!$C:$C,$C46,purchase!$E:$E,$E46,purchase!$G:$G,"&gt;="&amp;$F46,purchase!$G:$G,"&lt;="&amp;$G46))</f>
        <v/>
      </c>
      <c r="L46" s="4"/>
      <c r="M46" s="4"/>
      <c r="N46" s="10" t="str">
        <f>IF(M46="","",SUMIFS(purchase!$N:$N,purchase!$C:$C,$C46,purchase!$E:$E,$E46,purchase!$G:$G,"&gt;="&amp;$F46,purchase!$G:$G,"&lt;="&amp;$G46))</f>
        <v/>
      </c>
      <c r="O46" s="10" t="str">
        <f t="shared" si="3"/>
        <v/>
      </c>
      <c r="P46" s="11" t="str">
        <f t="shared" si="4"/>
        <v/>
      </c>
      <c r="Q46" s="12" t="str">
        <f t="shared" ca="1" si="5"/>
        <v/>
      </c>
      <c r="R46" s="13"/>
      <c r="S46" s="14"/>
      <c r="T46" s="15" t="str">
        <f t="shared" ca="1" si="6"/>
        <v/>
      </c>
      <c r="U46" s="15" t="str">
        <f t="shared" ca="1" si="7"/>
        <v/>
      </c>
      <c r="V46" s="16"/>
      <c r="W46" s="17" t="str">
        <f t="shared" ca="1" si="8"/>
        <v/>
      </c>
      <c r="X46" s="18" t="str">
        <f t="shared" ca="1" si="9"/>
        <v/>
      </c>
    </row>
    <row r="47" spans="1:24" x14ac:dyDescent="0.35">
      <c r="A47" s="3">
        <v>43</v>
      </c>
      <c r="B47" s="4"/>
      <c r="C47" s="4"/>
      <c r="D47" s="5" t="str">
        <f t="shared" si="0"/>
        <v/>
      </c>
      <c r="E47" s="4"/>
      <c r="F47" s="6"/>
      <c r="G47" s="6"/>
      <c r="H47" s="7" t="str">
        <f t="shared" ca="1" si="1"/>
        <v/>
      </c>
      <c r="I47" s="8" t="str">
        <f t="shared" ca="1" si="2"/>
        <v/>
      </c>
      <c r="J47" s="8" t="str">
        <f>IF(C47="","",COUNTIFS(purchase!$C:$C,$C47,purchase!$E:$E,$E47,purchase!$G:$G,"&gt;="&amp;$F47,purchase!$G:$G,"&lt;="&amp;$G47))</f>
        <v/>
      </c>
      <c r="K47" s="9" t="str">
        <f>IF(COUNTIFS(purchase!$C:$C,$C47,purchase!$E:$E,$E47,purchase!$G:$G,"&gt;="&amp;$F47,purchase!$G:$G,"&lt;="&amp;$G47)=0,"",_xlfn.MAXIFS(purchase!$G:$G,purchase!$C:$C,$C47,purchase!$E:$E,$E47,purchase!$G:$G,"&gt;="&amp;$F47,purchase!$G:$G,"&lt;="&amp;$G47))</f>
        <v/>
      </c>
      <c r="L47" s="4"/>
      <c r="M47" s="4"/>
      <c r="N47" s="10" t="str">
        <f>IF(M47="","",SUMIFS(purchase!$N:$N,purchase!$C:$C,$C47,purchase!$E:$E,$E47,purchase!$G:$G,"&gt;="&amp;$F47,purchase!$G:$G,"&lt;="&amp;$G47))</f>
        <v/>
      </c>
      <c r="O47" s="10" t="str">
        <f t="shared" si="3"/>
        <v/>
      </c>
      <c r="P47" s="11" t="str">
        <f t="shared" si="4"/>
        <v/>
      </c>
      <c r="Q47" s="12" t="str">
        <f t="shared" ca="1" si="5"/>
        <v/>
      </c>
      <c r="R47" s="13"/>
      <c r="S47" s="14"/>
      <c r="T47" s="15" t="str">
        <f t="shared" ca="1" si="6"/>
        <v/>
      </c>
      <c r="U47" s="15" t="str">
        <f t="shared" ca="1" si="7"/>
        <v/>
      </c>
      <c r="V47" s="16"/>
      <c r="W47" s="17" t="str">
        <f t="shared" ca="1" si="8"/>
        <v/>
      </c>
      <c r="X47" s="18" t="str">
        <f t="shared" ca="1" si="9"/>
        <v/>
      </c>
    </row>
    <row r="48" spans="1:24" x14ac:dyDescent="0.35">
      <c r="A48" s="3">
        <v>44</v>
      </c>
      <c r="B48" s="4"/>
      <c r="C48" s="4"/>
      <c r="D48" s="5" t="str">
        <f t="shared" si="0"/>
        <v/>
      </c>
      <c r="E48" s="4"/>
      <c r="F48" s="6"/>
      <c r="G48" s="6"/>
      <c r="H48" s="7" t="str">
        <f t="shared" ca="1" si="1"/>
        <v/>
      </c>
      <c r="I48" s="8" t="str">
        <f t="shared" ca="1" si="2"/>
        <v/>
      </c>
      <c r="J48" s="8" t="str">
        <f>IF(C48="","",COUNTIFS(purchase!$C:$C,$C48,purchase!$E:$E,$E48,purchase!$G:$G,"&gt;="&amp;$F48,purchase!$G:$G,"&lt;="&amp;$G48))</f>
        <v/>
      </c>
      <c r="K48" s="9" t="str">
        <f>IF(COUNTIFS(purchase!$C:$C,$C48,purchase!$E:$E,$E48,purchase!$G:$G,"&gt;="&amp;$F48,purchase!$G:$G,"&lt;="&amp;$G48)=0,"",_xlfn.MAXIFS(purchase!$G:$G,purchase!$C:$C,$C48,purchase!$E:$E,$E48,purchase!$G:$G,"&gt;="&amp;$F48,purchase!$G:$G,"&lt;="&amp;$G48))</f>
        <v/>
      </c>
      <c r="L48" s="4"/>
      <c r="M48" s="4"/>
      <c r="N48" s="10" t="str">
        <f>IF(M48="","",SUMIFS(purchase!$N:$N,purchase!$C:$C,$C48,purchase!$E:$E,$E48,purchase!$G:$G,"&gt;="&amp;$F48,purchase!$G:$G,"&lt;="&amp;$G48))</f>
        <v/>
      </c>
      <c r="O48" s="10" t="str">
        <f t="shared" si="3"/>
        <v/>
      </c>
      <c r="P48" s="11" t="str">
        <f t="shared" si="4"/>
        <v/>
      </c>
      <c r="Q48" s="12" t="str">
        <f t="shared" ca="1" si="5"/>
        <v/>
      </c>
      <c r="R48" s="13"/>
      <c r="S48" s="14"/>
      <c r="T48" s="15" t="str">
        <f t="shared" ca="1" si="6"/>
        <v/>
      </c>
      <c r="U48" s="15" t="str">
        <f t="shared" ca="1" si="7"/>
        <v/>
      </c>
      <c r="V48" s="16"/>
      <c r="W48" s="17" t="str">
        <f t="shared" ca="1" si="8"/>
        <v/>
      </c>
      <c r="X48" s="18" t="str">
        <f t="shared" ca="1" si="9"/>
        <v/>
      </c>
    </row>
    <row r="49" spans="1:24" x14ac:dyDescent="0.35">
      <c r="A49" s="3">
        <v>45</v>
      </c>
      <c r="B49" s="4"/>
      <c r="C49" s="4"/>
      <c r="D49" s="5" t="str">
        <f t="shared" si="0"/>
        <v/>
      </c>
      <c r="E49" s="4"/>
      <c r="F49" s="6"/>
      <c r="G49" s="6"/>
      <c r="H49" s="7" t="str">
        <f t="shared" ca="1" si="1"/>
        <v/>
      </c>
      <c r="I49" s="8" t="str">
        <f t="shared" ca="1" si="2"/>
        <v/>
      </c>
      <c r="J49" s="8" t="str">
        <f>IF(C49="","",COUNTIFS(purchase!$C:$C,$C49,purchase!$E:$E,$E49,purchase!$G:$G,"&gt;="&amp;$F49,purchase!$G:$G,"&lt;="&amp;$G49))</f>
        <v/>
      </c>
      <c r="K49" s="9" t="str">
        <f>IF(COUNTIFS(purchase!$C:$C,$C49,purchase!$E:$E,$E49,purchase!$G:$G,"&gt;="&amp;$F49,purchase!$G:$G,"&lt;="&amp;$G49)=0,"",_xlfn.MAXIFS(purchase!$G:$G,purchase!$C:$C,$C49,purchase!$E:$E,$E49,purchase!$G:$G,"&gt;="&amp;$F49,purchase!$G:$G,"&lt;="&amp;$G49))</f>
        <v/>
      </c>
      <c r="L49" s="4"/>
      <c r="M49" s="4"/>
      <c r="N49" s="10" t="str">
        <f>IF(M49="","",SUMIFS(purchase!$N:$N,purchase!$C:$C,$C49,purchase!$E:$E,$E49,purchase!$G:$G,"&gt;="&amp;$F49,purchase!$G:$G,"&lt;="&amp;$G49))</f>
        <v/>
      </c>
      <c r="O49" s="10" t="str">
        <f t="shared" si="3"/>
        <v/>
      </c>
      <c r="P49" s="11" t="str">
        <f t="shared" si="4"/>
        <v/>
      </c>
      <c r="Q49" s="12" t="str">
        <f t="shared" ca="1" si="5"/>
        <v/>
      </c>
      <c r="R49" s="13"/>
      <c r="S49" s="14"/>
      <c r="T49" s="15" t="str">
        <f t="shared" ca="1" si="6"/>
        <v/>
      </c>
      <c r="U49" s="15" t="str">
        <f t="shared" ca="1" si="7"/>
        <v/>
      </c>
      <c r="V49" s="16"/>
      <c r="W49" s="17" t="str">
        <f t="shared" ca="1" si="8"/>
        <v/>
      </c>
      <c r="X49" s="18" t="str">
        <f t="shared" ca="1" si="9"/>
        <v/>
      </c>
    </row>
    <row r="50" spans="1:24" x14ac:dyDescent="0.35">
      <c r="A50" s="3">
        <v>46</v>
      </c>
      <c r="B50" s="4"/>
      <c r="C50" s="4"/>
      <c r="D50" s="5" t="str">
        <f t="shared" si="0"/>
        <v/>
      </c>
      <c r="E50" s="4"/>
      <c r="F50" s="6"/>
      <c r="G50" s="6"/>
      <c r="H50" s="7" t="str">
        <f t="shared" ca="1" si="1"/>
        <v/>
      </c>
      <c r="I50" s="8" t="str">
        <f t="shared" ca="1" si="2"/>
        <v/>
      </c>
      <c r="J50" s="8" t="str">
        <f>IF(C50="","",COUNTIFS(purchase!$C:$C,$C50,purchase!$E:$E,$E50,purchase!$G:$G,"&gt;="&amp;$F50,purchase!$G:$G,"&lt;="&amp;$G50))</f>
        <v/>
      </c>
      <c r="K50" s="9" t="str">
        <f>IF(COUNTIFS(purchase!$C:$C,$C50,purchase!$E:$E,$E50,purchase!$G:$G,"&gt;="&amp;$F50,purchase!$G:$G,"&lt;="&amp;$G50)=0,"",_xlfn.MAXIFS(purchase!$G:$G,purchase!$C:$C,$C50,purchase!$E:$E,$E50,purchase!$G:$G,"&gt;="&amp;$F50,purchase!$G:$G,"&lt;="&amp;$G50))</f>
        <v/>
      </c>
      <c r="L50" s="4"/>
      <c r="M50" s="4"/>
      <c r="N50" s="10" t="str">
        <f>IF(M50="","",SUMIFS(purchase!$N:$N,purchase!$C:$C,$C50,purchase!$E:$E,$E50,purchase!$G:$G,"&gt;="&amp;$F50,purchase!$G:$G,"&lt;="&amp;$G50))</f>
        <v/>
      </c>
      <c r="O50" s="10" t="str">
        <f t="shared" si="3"/>
        <v/>
      </c>
      <c r="P50" s="11" t="str">
        <f t="shared" si="4"/>
        <v/>
      </c>
      <c r="Q50" s="12" t="str">
        <f t="shared" ca="1" si="5"/>
        <v/>
      </c>
      <c r="R50" s="13"/>
      <c r="S50" s="14"/>
      <c r="T50" s="15" t="str">
        <f t="shared" ca="1" si="6"/>
        <v/>
      </c>
      <c r="U50" s="15" t="str">
        <f t="shared" ca="1" si="7"/>
        <v/>
      </c>
      <c r="V50" s="16"/>
      <c r="W50" s="17" t="str">
        <f t="shared" ca="1" si="8"/>
        <v/>
      </c>
      <c r="X50" s="18" t="str">
        <f t="shared" ca="1" si="9"/>
        <v/>
      </c>
    </row>
    <row r="51" spans="1:24" x14ac:dyDescent="0.35">
      <c r="A51" s="3">
        <v>47</v>
      </c>
      <c r="B51" s="4"/>
      <c r="C51" s="4"/>
      <c r="D51" s="5" t="str">
        <f t="shared" si="0"/>
        <v/>
      </c>
      <c r="E51" s="4"/>
      <c r="F51" s="6"/>
      <c r="G51" s="6"/>
      <c r="H51" s="7" t="str">
        <f t="shared" ca="1" si="1"/>
        <v/>
      </c>
      <c r="I51" s="8" t="str">
        <f t="shared" ca="1" si="2"/>
        <v/>
      </c>
      <c r="J51" s="8" t="str">
        <f>IF(C51="","",COUNTIFS(purchase!$C:$C,$C51,purchase!$E:$E,$E51,purchase!$G:$G,"&gt;="&amp;$F51,purchase!$G:$G,"&lt;="&amp;$G51))</f>
        <v/>
      </c>
      <c r="K51" s="9" t="str">
        <f>IF(COUNTIFS(purchase!$C:$C,$C51,purchase!$E:$E,$E51,purchase!$G:$G,"&gt;="&amp;$F51,purchase!$G:$G,"&lt;="&amp;$G51)=0,"",_xlfn.MAXIFS(purchase!$G:$G,purchase!$C:$C,$C51,purchase!$E:$E,$E51,purchase!$G:$G,"&gt;="&amp;$F51,purchase!$G:$G,"&lt;="&amp;$G51))</f>
        <v/>
      </c>
      <c r="L51" s="4"/>
      <c r="M51" s="4"/>
      <c r="N51" s="10" t="str">
        <f>IF(M51="","",SUMIFS(purchase!$N:$N,purchase!$C:$C,$C51,purchase!$E:$E,$E51,purchase!$G:$G,"&gt;="&amp;$F51,purchase!$G:$G,"&lt;="&amp;$G51))</f>
        <v/>
      </c>
      <c r="O51" s="10" t="str">
        <f t="shared" si="3"/>
        <v/>
      </c>
      <c r="P51" s="11" t="str">
        <f t="shared" si="4"/>
        <v/>
      </c>
      <c r="Q51" s="12" t="str">
        <f t="shared" ca="1" si="5"/>
        <v/>
      </c>
      <c r="R51" s="13"/>
      <c r="S51" s="14"/>
      <c r="T51" s="15" t="str">
        <f t="shared" ca="1" si="6"/>
        <v/>
      </c>
      <c r="U51" s="15" t="str">
        <f t="shared" ca="1" si="7"/>
        <v/>
      </c>
      <c r="V51" s="16"/>
      <c r="W51" s="17" t="str">
        <f t="shared" ca="1" si="8"/>
        <v/>
      </c>
      <c r="X51" s="18" t="str">
        <f t="shared" ca="1" si="9"/>
        <v/>
      </c>
    </row>
    <row r="52" spans="1:24" x14ac:dyDescent="0.35">
      <c r="A52" s="3">
        <v>48</v>
      </c>
      <c r="B52" s="4"/>
      <c r="C52" s="4"/>
      <c r="D52" s="5" t="str">
        <f t="shared" si="0"/>
        <v/>
      </c>
      <c r="E52" s="4"/>
      <c r="F52" s="6"/>
      <c r="G52" s="6"/>
      <c r="H52" s="7" t="str">
        <f t="shared" ca="1" si="1"/>
        <v/>
      </c>
      <c r="I52" s="8" t="str">
        <f t="shared" ca="1" si="2"/>
        <v/>
      </c>
      <c r="J52" s="8" t="str">
        <f>IF(C52="","",COUNTIFS(purchase!$C:$C,$C52,purchase!$E:$E,$E52,purchase!$G:$G,"&gt;="&amp;$F52,purchase!$G:$G,"&lt;="&amp;$G52))</f>
        <v/>
      </c>
      <c r="K52" s="9" t="str">
        <f>IF(COUNTIFS(purchase!$C:$C,$C52,purchase!$E:$E,$E52,purchase!$G:$G,"&gt;="&amp;$F52,purchase!$G:$G,"&lt;="&amp;$G52)=0,"",_xlfn.MAXIFS(purchase!$G:$G,purchase!$C:$C,$C52,purchase!$E:$E,$E52,purchase!$G:$G,"&gt;="&amp;$F52,purchase!$G:$G,"&lt;="&amp;$G52))</f>
        <v/>
      </c>
      <c r="L52" s="4"/>
      <c r="M52" s="4"/>
      <c r="N52" s="10" t="str">
        <f>IF(M52="","",SUMIFS(purchase!$N:$N,purchase!$C:$C,$C52,purchase!$E:$E,$E52,purchase!$G:$G,"&gt;="&amp;$F52,purchase!$G:$G,"&lt;="&amp;$G52))</f>
        <v/>
      </c>
      <c r="O52" s="10" t="str">
        <f t="shared" si="3"/>
        <v/>
      </c>
      <c r="P52" s="11" t="str">
        <f t="shared" si="4"/>
        <v/>
      </c>
      <c r="Q52" s="12" t="str">
        <f t="shared" ca="1" si="5"/>
        <v/>
      </c>
      <c r="R52" s="13"/>
      <c r="S52" s="14"/>
      <c r="T52" s="15" t="str">
        <f t="shared" ca="1" si="6"/>
        <v/>
      </c>
      <c r="U52" s="15" t="str">
        <f t="shared" ca="1" si="7"/>
        <v/>
      </c>
      <c r="V52" s="16"/>
      <c r="W52" s="17" t="str">
        <f t="shared" ca="1" si="8"/>
        <v/>
      </c>
      <c r="X52" s="18" t="str">
        <f t="shared" ca="1" si="9"/>
        <v/>
      </c>
    </row>
    <row r="53" spans="1:24" x14ac:dyDescent="0.35">
      <c r="A53" s="3">
        <v>49</v>
      </c>
      <c r="B53" s="4"/>
      <c r="C53" s="4"/>
      <c r="D53" s="5" t="str">
        <f t="shared" si="0"/>
        <v/>
      </c>
      <c r="E53" s="4"/>
      <c r="F53" s="6"/>
      <c r="G53" s="6"/>
      <c r="H53" s="7" t="str">
        <f t="shared" ca="1" si="1"/>
        <v/>
      </c>
      <c r="I53" s="8" t="str">
        <f t="shared" ca="1" si="2"/>
        <v/>
      </c>
      <c r="J53" s="8" t="str">
        <f>IF(C53="","",COUNTIFS(purchase!$C:$C,$C53,purchase!$E:$E,$E53,purchase!$G:$G,"&gt;="&amp;$F53,purchase!$G:$G,"&lt;="&amp;$G53))</f>
        <v/>
      </c>
      <c r="K53" s="9" t="str">
        <f>IF(COUNTIFS(purchase!$C:$C,$C53,purchase!$E:$E,$E53,purchase!$G:$G,"&gt;="&amp;$F53,purchase!$G:$G,"&lt;="&amp;$G53)=0,"",_xlfn.MAXIFS(purchase!$G:$G,purchase!$C:$C,$C53,purchase!$E:$E,$E53,purchase!$G:$G,"&gt;="&amp;$F53,purchase!$G:$G,"&lt;="&amp;$G53))</f>
        <v/>
      </c>
      <c r="L53" s="4"/>
      <c r="M53" s="4"/>
      <c r="N53" s="10" t="str">
        <f>IF(M53="","",SUMIFS(purchase!$N:$N,purchase!$C:$C,$C53,purchase!$E:$E,$E53,purchase!$G:$G,"&gt;="&amp;$F53,purchase!$G:$G,"&lt;="&amp;$G53))</f>
        <v/>
      </c>
      <c r="O53" s="10" t="str">
        <f t="shared" si="3"/>
        <v/>
      </c>
      <c r="P53" s="11" t="str">
        <f t="shared" si="4"/>
        <v/>
      </c>
      <c r="Q53" s="12" t="str">
        <f t="shared" ca="1" si="5"/>
        <v/>
      </c>
      <c r="R53" s="13"/>
      <c r="S53" s="14"/>
      <c r="T53" s="15" t="str">
        <f t="shared" ca="1" si="6"/>
        <v/>
      </c>
      <c r="U53" s="15" t="str">
        <f t="shared" ca="1" si="7"/>
        <v/>
      </c>
      <c r="V53" s="16"/>
      <c r="W53" s="17" t="str">
        <f t="shared" ca="1" si="8"/>
        <v/>
      </c>
      <c r="X53" s="18" t="str">
        <f t="shared" ca="1" si="9"/>
        <v/>
      </c>
    </row>
    <row r="54" spans="1:24" x14ac:dyDescent="0.35">
      <c r="A54" s="3">
        <v>50</v>
      </c>
      <c r="B54" s="4"/>
      <c r="C54" s="4"/>
      <c r="D54" s="5" t="str">
        <f t="shared" si="0"/>
        <v/>
      </c>
      <c r="E54" s="4"/>
      <c r="F54" s="6"/>
      <c r="G54" s="6"/>
      <c r="H54" s="7" t="str">
        <f t="shared" ca="1" si="1"/>
        <v/>
      </c>
      <c r="I54" s="8" t="str">
        <f t="shared" ca="1" si="2"/>
        <v/>
      </c>
      <c r="J54" s="8" t="str">
        <f>IF(C54="","",COUNTIFS(purchase!$C:$C,$C54,purchase!$E:$E,$E54,purchase!$G:$G,"&gt;="&amp;$F54,purchase!$G:$G,"&lt;="&amp;$G54))</f>
        <v/>
      </c>
      <c r="K54" s="9" t="str">
        <f>IF(COUNTIFS(purchase!$C:$C,$C54,purchase!$E:$E,$E54,purchase!$G:$G,"&gt;="&amp;$F54,purchase!$G:$G,"&lt;="&amp;$G54)=0,"",_xlfn.MAXIFS(purchase!$G:$G,purchase!$C:$C,$C54,purchase!$E:$E,$E54,purchase!$G:$G,"&gt;="&amp;$F54,purchase!$G:$G,"&lt;="&amp;$G54))</f>
        <v/>
      </c>
      <c r="L54" s="4"/>
      <c r="M54" s="4"/>
      <c r="N54" s="10" t="str">
        <f>IF(M54="","",SUMIFS(purchase!$N:$N,purchase!$C:$C,$C54,purchase!$E:$E,$E54,purchase!$G:$G,"&gt;="&amp;$F54,purchase!$G:$G,"&lt;="&amp;$G54))</f>
        <v/>
      </c>
      <c r="O54" s="10" t="str">
        <f t="shared" si="3"/>
        <v/>
      </c>
      <c r="P54" s="11" t="str">
        <f t="shared" si="4"/>
        <v/>
      </c>
      <c r="Q54" s="12" t="str">
        <f t="shared" ca="1" si="5"/>
        <v/>
      </c>
      <c r="R54" s="13"/>
      <c r="S54" s="14"/>
      <c r="T54" s="15" t="str">
        <f t="shared" ca="1" si="6"/>
        <v/>
      </c>
      <c r="U54" s="15" t="str">
        <f t="shared" ca="1" si="7"/>
        <v/>
      </c>
      <c r="V54" s="16"/>
      <c r="W54" s="17" t="str">
        <f t="shared" ca="1" si="8"/>
        <v/>
      </c>
      <c r="X54" s="18" t="str">
        <f t="shared" ca="1" si="9"/>
        <v/>
      </c>
    </row>
    <row r="55" spans="1:24" x14ac:dyDescent="0.35">
      <c r="A55" s="3">
        <v>51</v>
      </c>
      <c r="B55" s="4"/>
      <c r="C55" s="4"/>
      <c r="D55" s="5" t="str">
        <f t="shared" si="0"/>
        <v/>
      </c>
      <c r="E55" s="4"/>
      <c r="F55" s="6"/>
      <c r="G55" s="6"/>
      <c r="H55" s="7" t="str">
        <f t="shared" ca="1" si="1"/>
        <v/>
      </c>
      <c r="I55" s="8" t="str">
        <f t="shared" ca="1" si="2"/>
        <v/>
      </c>
      <c r="J55" s="8" t="str">
        <f>IF(C55="","",COUNTIFS(purchase!$C:$C,$C55,purchase!$E:$E,$E55,purchase!$G:$G,"&gt;="&amp;$F55,purchase!$G:$G,"&lt;="&amp;$G55))</f>
        <v/>
      </c>
      <c r="K55" s="9" t="str">
        <f>IF(COUNTIFS(purchase!$C:$C,$C55,purchase!$E:$E,$E55,purchase!$G:$G,"&gt;="&amp;$F55,purchase!$G:$G,"&lt;="&amp;$G55)=0,"",_xlfn.MAXIFS(purchase!$G:$G,purchase!$C:$C,$C55,purchase!$E:$E,$E55,purchase!$G:$G,"&gt;="&amp;$F55,purchase!$G:$G,"&lt;="&amp;$G55))</f>
        <v/>
      </c>
      <c r="L55" s="4"/>
      <c r="M55" s="4"/>
      <c r="N55" s="10" t="str">
        <f>IF(M55="","",SUMIFS(purchase!$N:$N,purchase!$C:$C,$C55,purchase!$E:$E,$E55,purchase!$G:$G,"&gt;="&amp;$F55,purchase!$G:$G,"&lt;="&amp;$G55))</f>
        <v/>
      </c>
      <c r="O55" s="10" t="str">
        <f t="shared" si="3"/>
        <v/>
      </c>
      <c r="P55" s="11" t="str">
        <f t="shared" si="4"/>
        <v/>
      </c>
      <c r="Q55" s="12" t="str">
        <f t="shared" ca="1" si="5"/>
        <v/>
      </c>
      <c r="R55" s="13"/>
      <c r="S55" s="14"/>
      <c r="T55" s="15" t="str">
        <f t="shared" ca="1" si="6"/>
        <v/>
      </c>
      <c r="U55" s="15" t="str">
        <f t="shared" ca="1" si="7"/>
        <v/>
      </c>
      <c r="V55" s="16"/>
      <c r="W55" s="17" t="str">
        <f t="shared" ca="1" si="8"/>
        <v/>
      </c>
      <c r="X55" s="18" t="str">
        <f t="shared" ca="1" si="9"/>
        <v/>
      </c>
    </row>
    <row r="56" spans="1:24" x14ac:dyDescent="0.35">
      <c r="A56" s="3">
        <v>52</v>
      </c>
      <c r="B56" s="4"/>
      <c r="C56" s="4"/>
      <c r="D56" s="5" t="str">
        <f t="shared" si="0"/>
        <v/>
      </c>
      <c r="E56" s="4"/>
      <c r="F56" s="6"/>
      <c r="G56" s="6"/>
      <c r="H56" s="7" t="str">
        <f t="shared" ca="1" si="1"/>
        <v/>
      </c>
      <c r="I56" s="8" t="str">
        <f t="shared" ca="1" si="2"/>
        <v/>
      </c>
      <c r="J56" s="8" t="str">
        <f>IF(C56="","",COUNTIFS(purchase!$C:$C,$C56,purchase!$E:$E,$E56,purchase!$G:$G,"&gt;="&amp;$F56,purchase!$G:$G,"&lt;="&amp;$G56))</f>
        <v/>
      </c>
      <c r="K56" s="9" t="str">
        <f>IF(COUNTIFS(purchase!$C:$C,$C56,purchase!$E:$E,$E56,purchase!$G:$G,"&gt;="&amp;$F56,purchase!$G:$G,"&lt;="&amp;$G56)=0,"",_xlfn.MAXIFS(purchase!$G:$G,purchase!$C:$C,$C56,purchase!$E:$E,$E56,purchase!$G:$G,"&gt;="&amp;$F56,purchase!$G:$G,"&lt;="&amp;$G56))</f>
        <v/>
      </c>
      <c r="L56" s="4"/>
      <c r="M56" s="4"/>
      <c r="N56" s="10" t="str">
        <f>IF(M56="","",SUMIFS(purchase!$N:$N,purchase!$C:$C,$C56,purchase!$E:$E,$E56,purchase!$G:$G,"&gt;="&amp;$F56,purchase!$G:$G,"&lt;="&amp;$G56))</f>
        <v/>
      </c>
      <c r="O56" s="10" t="str">
        <f t="shared" si="3"/>
        <v/>
      </c>
      <c r="P56" s="11" t="str">
        <f t="shared" si="4"/>
        <v/>
      </c>
      <c r="Q56" s="12" t="str">
        <f t="shared" ca="1" si="5"/>
        <v/>
      </c>
      <c r="R56" s="13"/>
      <c r="S56" s="14"/>
      <c r="T56" s="15" t="str">
        <f t="shared" ca="1" si="6"/>
        <v/>
      </c>
      <c r="U56" s="15" t="str">
        <f t="shared" ca="1" si="7"/>
        <v/>
      </c>
      <c r="V56" s="16"/>
      <c r="W56" s="17" t="str">
        <f t="shared" ca="1" si="8"/>
        <v/>
      </c>
      <c r="X56" s="18" t="str">
        <f t="shared" ca="1" si="9"/>
        <v/>
      </c>
    </row>
    <row r="57" spans="1:24" x14ac:dyDescent="0.35">
      <c r="A57" s="3">
        <v>53</v>
      </c>
      <c r="B57" s="4"/>
      <c r="C57" s="4"/>
      <c r="D57" s="5" t="str">
        <f t="shared" si="0"/>
        <v/>
      </c>
      <c r="E57" s="4"/>
      <c r="F57" s="6"/>
      <c r="G57" s="6"/>
      <c r="H57" s="7" t="str">
        <f t="shared" ca="1" si="1"/>
        <v/>
      </c>
      <c r="I57" s="8" t="str">
        <f t="shared" ca="1" si="2"/>
        <v/>
      </c>
      <c r="J57" s="8" t="str">
        <f>IF(C57="","",COUNTIFS(purchase!$C:$C,$C57,purchase!$E:$E,$E57,purchase!$G:$G,"&gt;="&amp;$F57,purchase!$G:$G,"&lt;="&amp;$G57))</f>
        <v/>
      </c>
      <c r="K57" s="9" t="str">
        <f>IF(COUNTIFS(purchase!$C:$C,$C57,purchase!$E:$E,$E57,purchase!$G:$G,"&gt;="&amp;$F57,purchase!$G:$G,"&lt;="&amp;$G57)=0,"",_xlfn.MAXIFS(purchase!$G:$G,purchase!$C:$C,$C57,purchase!$E:$E,$E57,purchase!$G:$G,"&gt;="&amp;$F57,purchase!$G:$G,"&lt;="&amp;$G57))</f>
        <v/>
      </c>
      <c r="L57" s="4"/>
      <c r="M57" s="4"/>
      <c r="N57" s="10" t="str">
        <f>IF(M57="","",SUMIFS(purchase!$N:$N,purchase!$C:$C,$C57,purchase!$E:$E,$E57,purchase!$G:$G,"&gt;="&amp;$F57,purchase!$G:$G,"&lt;="&amp;$G57))</f>
        <v/>
      </c>
      <c r="O57" s="10" t="str">
        <f t="shared" si="3"/>
        <v/>
      </c>
      <c r="P57" s="11" t="str">
        <f t="shared" si="4"/>
        <v/>
      </c>
      <c r="Q57" s="12" t="str">
        <f t="shared" ca="1" si="5"/>
        <v/>
      </c>
      <c r="R57" s="13"/>
      <c r="S57" s="14"/>
      <c r="T57" s="15" t="str">
        <f t="shared" ca="1" si="6"/>
        <v/>
      </c>
      <c r="U57" s="15" t="str">
        <f t="shared" ca="1" si="7"/>
        <v/>
      </c>
      <c r="V57" s="16"/>
      <c r="W57" s="17" t="str">
        <f t="shared" ca="1" si="8"/>
        <v/>
      </c>
      <c r="X57" s="18" t="str">
        <f t="shared" ca="1" si="9"/>
        <v/>
      </c>
    </row>
    <row r="58" spans="1:24" x14ac:dyDescent="0.35">
      <c r="A58" s="3">
        <v>54</v>
      </c>
      <c r="B58" s="4"/>
      <c r="C58" s="4"/>
      <c r="D58" s="5" t="str">
        <f t="shared" si="0"/>
        <v/>
      </c>
      <c r="E58" s="4"/>
      <c r="F58" s="6"/>
      <c r="G58" s="6"/>
      <c r="H58" s="7" t="str">
        <f t="shared" ca="1" si="1"/>
        <v/>
      </c>
      <c r="I58" s="8" t="str">
        <f t="shared" ca="1" si="2"/>
        <v/>
      </c>
      <c r="J58" s="8" t="str">
        <f>IF(C58="","",COUNTIFS(purchase!$C:$C,$C58,purchase!$E:$E,$E58,purchase!$G:$G,"&gt;="&amp;$F58,purchase!$G:$G,"&lt;="&amp;$G58))</f>
        <v/>
      </c>
      <c r="K58" s="9" t="str">
        <f>IF(COUNTIFS(purchase!$C:$C,$C58,purchase!$E:$E,$E58,purchase!$G:$G,"&gt;="&amp;$F58,purchase!$G:$G,"&lt;="&amp;$G58)=0,"",_xlfn.MAXIFS(purchase!$G:$G,purchase!$C:$C,$C58,purchase!$E:$E,$E58,purchase!$G:$G,"&gt;="&amp;$F58,purchase!$G:$G,"&lt;="&amp;$G58))</f>
        <v/>
      </c>
      <c r="L58" s="4"/>
      <c r="M58" s="4"/>
      <c r="N58" s="10" t="str">
        <f>IF(M58="","",SUMIFS(purchase!$N:$N,purchase!$C:$C,$C58,purchase!$E:$E,$E58,purchase!$G:$G,"&gt;="&amp;$F58,purchase!$G:$G,"&lt;="&amp;$G58))</f>
        <v/>
      </c>
      <c r="O58" s="10" t="str">
        <f t="shared" si="3"/>
        <v/>
      </c>
      <c r="P58" s="11" t="str">
        <f t="shared" si="4"/>
        <v/>
      </c>
      <c r="Q58" s="12" t="str">
        <f t="shared" ca="1" si="5"/>
        <v/>
      </c>
      <c r="R58" s="13"/>
      <c r="S58" s="14"/>
      <c r="T58" s="15" t="str">
        <f t="shared" ca="1" si="6"/>
        <v/>
      </c>
      <c r="U58" s="15" t="str">
        <f t="shared" ca="1" si="7"/>
        <v/>
      </c>
      <c r="V58" s="16"/>
      <c r="W58" s="17" t="str">
        <f t="shared" ca="1" si="8"/>
        <v/>
      </c>
      <c r="X58" s="18" t="str">
        <f t="shared" ca="1" si="9"/>
        <v/>
      </c>
    </row>
    <row r="59" spans="1:24" x14ac:dyDescent="0.35">
      <c r="A59" s="3">
        <v>55</v>
      </c>
      <c r="B59" s="4"/>
      <c r="C59" s="4"/>
      <c r="D59" s="5" t="str">
        <f t="shared" si="0"/>
        <v/>
      </c>
      <c r="E59" s="4"/>
      <c r="F59" s="6"/>
      <c r="G59" s="6"/>
      <c r="H59" s="7" t="str">
        <f t="shared" ca="1" si="1"/>
        <v/>
      </c>
      <c r="I59" s="8" t="str">
        <f t="shared" ca="1" si="2"/>
        <v/>
      </c>
      <c r="J59" s="8" t="str">
        <f>IF(C59="","",COUNTIFS(purchase!$C:$C,$C59,purchase!$E:$E,$E59,purchase!$G:$G,"&gt;="&amp;$F59,purchase!$G:$G,"&lt;="&amp;$G59))</f>
        <v/>
      </c>
      <c r="K59" s="9" t="str">
        <f>IF(COUNTIFS(purchase!$C:$C,$C59,purchase!$E:$E,$E59,purchase!$G:$G,"&gt;="&amp;$F59,purchase!$G:$G,"&lt;="&amp;$G59)=0,"",_xlfn.MAXIFS(purchase!$G:$G,purchase!$C:$C,$C59,purchase!$E:$E,$E59,purchase!$G:$G,"&gt;="&amp;$F59,purchase!$G:$G,"&lt;="&amp;$G59))</f>
        <v/>
      </c>
      <c r="L59" s="4"/>
      <c r="M59" s="4"/>
      <c r="N59" s="10" t="str">
        <f>IF(M59="","",SUMIFS(purchase!$N:$N,purchase!$C:$C,$C59,purchase!$E:$E,$E59,purchase!$G:$G,"&gt;="&amp;$F59,purchase!$G:$G,"&lt;="&amp;$G59))</f>
        <v/>
      </c>
      <c r="O59" s="10" t="str">
        <f t="shared" si="3"/>
        <v/>
      </c>
      <c r="P59" s="11" t="str">
        <f t="shared" si="4"/>
        <v/>
      </c>
      <c r="Q59" s="12" t="str">
        <f t="shared" ca="1" si="5"/>
        <v/>
      </c>
      <c r="R59" s="13"/>
      <c r="S59" s="14"/>
      <c r="T59" s="15" t="str">
        <f t="shared" ca="1" si="6"/>
        <v/>
      </c>
      <c r="U59" s="15" t="str">
        <f t="shared" ca="1" si="7"/>
        <v/>
      </c>
      <c r="V59" s="16"/>
      <c r="W59" s="17" t="str">
        <f t="shared" ca="1" si="8"/>
        <v/>
      </c>
      <c r="X59" s="18" t="str">
        <f t="shared" ca="1" si="9"/>
        <v/>
      </c>
    </row>
    <row r="60" spans="1:24" x14ac:dyDescent="0.35">
      <c r="A60" s="3">
        <v>56</v>
      </c>
      <c r="B60" s="4"/>
      <c r="C60" s="4"/>
      <c r="D60" s="5" t="str">
        <f t="shared" si="0"/>
        <v/>
      </c>
      <c r="E60" s="4"/>
      <c r="F60" s="6"/>
      <c r="G60" s="6"/>
      <c r="H60" s="7" t="str">
        <f t="shared" ca="1" si="1"/>
        <v/>
      </c>
      <c r="I60" s="8" t="str">
        <f t="shared" ca="1" si="2"/>
        <v/>
      </c>
      <c r="J60" s="8" t="str">
        <f>IF(C60="","",COUNTIFS(purchase!$C:$C,$C60,purchase!$E:$E,$E60,purchase!$G:$G,"&gt;="&amp;$F60,purchase!$G:$G,"&lt;="&amp;$G60))</f>
        <v/>
      </c>
      <c r="K60" s="9" t="str">
        <f>IF(COUNTIFS(purchase!$C:$C,$C60,purchase!$E:$E,$E60,purchase!$G:$G,"&gt;="&amp;$F60,purchase!$G:$G,"&lt;="&amp;$G60)=0,"",_xlfn.MAXIFS(purchase!$G:$G,purchase!$C:$C,$C60,purchase!$E:$E,$E60,purchase!$G:$G,"&gt;="&amp;$F60,purchase!$G:$G,"&lt;="&amp;$G60))</f>
        <v/>
      </c>
      <c r="L60" s="4"/>
      <c r="M60" s="4"/>
      <c r="N60" s="10" t="str">
        <f>IF(M60="","",SUMIFS(purchase!$N:$N,purchase!$C:$C,$C60,purchase!$E:$E,$E60,purchase!$G:$G,"&gt;="&amp;$F60,purchase!$G:$G,"&lt;="&amp;$G60))</f>
        <v/>
      </c>
      <c r="O60" s="10" t="str">
        <f t="shared" si="3"/>
        <v/>
      </c>
      <c r="P60" s="11" t="str">
        <f t="shared" si="4"/>
        <v/>
      </c>
      <c r="Q60" s="12" t="str">
        <f t="shared" ca="1" si="5"/>
        <v/>
      </c>
      <c r="R60" s="13"/>
      <c r="S60" s="14"/>
      <c r="T60" s="15" t="str">
        <f t="shared" ca="1" si="6"/>
        <v/>
      </c>
      <c r="U60" s="15" t="str">
        <f t="shared" ca="1" si="7"/>
        <v/>
      </c>
      <c r="V60" s="16"/>
      <c r="W60" s="17" t="str">
        <f t="shared" ca="1" si="8"/>
        <v/>
      </c>
      <c r="X60" s="18" t="str">
        <f t="shared" ca="1" si="9"/>
        <v/>
      </c>
    </row>
    <row r="61" spans="1:24" x14ac:dyDescent="0.35">
      <c r="A61" s="3">
        <v>57</v>
      </c>
      <c r="B61" s="4"/>
      <c r="C61" s="4"/>
      <c r="D61" s="5" t="str">
        <f t="shared" si="0"/>
        <v/>
      </c>
      <c r="E61" s="4"/>
      <c r="F61" s="6"/>
      <c r="G61" s="6"/>
      <c r="H61" s="7" t="str">
        <f t="shared" ca="1" si="1"/>
        <v/>
      </c>
      <c r="I61" s="8" t="str">
        <f t="shared" ca="1" si="2"/>
        <v/>
      </c>
      <c r="J61" s="8" t="str">
        <f>IF(C61="","",COUNTIFS(purchase!$C:$C,$C61,purchase!$E:$E,$E61,purchase!$G:$G,"&gt;="&amp;$F61,purchase!$G:$G,"&lt;="&amp;$G61))</f>
        <v/>
      </c>
      <c r="K61" s="9" t="str">
        <f>IF(COUNTIFS(purchase!$C:$C,$C61,purchase!$E:$E,$E61,purchase!$G:$G,"&gt;="&amp;$F61,purchase!$G:$G,"&lt;="&amp;$G61)=0,"",_xlfn.MAXIFS(purchase!$G:$G,purchase!$C:$C,$C61,purchase!$E:$E,$E61,purchase!$G:$G,"&gt;="&amp;$F61,purchase!$G:$G,"&lt;="&amp;$G61))</f>
        <v/>
      </c>
      <c r="L61" s="4"/>
      <c r="M61" s="4"/>
      <c r="N61" s="10" t="str">
        <f>IF(M61="","",SUMIFS(purchase!$N:$N,purchase!$C:$C,$C61,purchase!$E:$E,$E61,purchase!$G:$G,"&gt;="&amp;$F61,purchase!$G:$G,"&lt;="&amp;$G61))</f>
        <v/>
      </c>
      <c r="O61" s="10" t="str">
        <f t="shared" si="3"/>
        <v/>
      </c>
      <c r="P61" s="11" t="str">
        <f t="shared" si="4"/>
        <v/>
      </c>
      <c r="Q61" s="12" t="str">
        <f t="shared" ca="1" si="5"/>
        <v/>
      </c>
      <c r="R61" s="13"/>
      <c r="S61" s="14"/>
      <c r="T61" s="15" t="str">
        <f t="shared" ca="1" si="6"/>
        <v/>
      </c>
      <c r="U61" s="15" t="str">
        <f t="shared" ca="1" si="7"/>
        <v/>
      </c>
      <c r="V61" s="16"/>
      <c r="W61" s="17" t="str">
        <f t="shared" ca="1" si="8"/>
        <v/>
      </c>
      <c r="X61" s="18" t="str">
        <f t="shared" ca="1" si="9"/>
        <v/>
      </c>
    </row>
    <row r="62" spans="1:24" x14ac:dyDescent="0.35">
      <c r="A62" s="3">
        <v>58</v>
      </c>
      <c r="B62" s="4"/>
      <c r="C62" s="4"/>
      <c r="D62" s="5" t="str">
        <f t="shared" si="0"/>
        <v/>
      </c>
      <c r="E62" s="4"/>
      <c r="F62" s="6"/>
      <c r="G62" s="6"/>
      <c r="H62" s="7" t="str">
        <f t="shared" ca="1" si="1"/>
        <v/>
      </c>
      <c r="I62" s="8" t="str">
        <f t="shared" ca="1" si="2"/>
        <v/>
      </c>
      <c r="J62" s="8" t="str">
        <f>IF(C62="","",COUNTIFS(purchase!$C:$C,$C62,purchase!$E:$E,$E62,purchase!$G:$G,"&gt;="&amp;$F62,purchase!$G:$G,"&lt;="&amp;$G62))</f>
        <v/>
      </c>
      <c r="K62" s="9" t="str">
        <f>IF(COUNTIFS(purchase!$C:$C,$C62,purchase!$E:$E,$E62,purchase!$G:$G,"&gt;="&amp;$F62,purchase!$G:$G,"&lt;="&amp;$G62)=0,"",_xlfn.MAXIFS(purchase!$G:$G,purchase!$C:$C,$C62,purchase!$E:$E,$E62,purchase!$G:$G,"&gt;="&amp;$F62,purchase!$G:$G,"&lt;="&amp;$G62))</f>
        <v/>
      </c>
      <c r="L62" s="4"/>
      <c r="M62" s="4"/>
      <c r="N62" s="10" t="str">
        <f>IF(M62="","",SUMIFS(purchase!$N:$N,purchase!$C:$C,$C62,purchase!$E:$E,$E62,purchase!$G:$G,"&gt;="&amp;$F62,purchase!$G:$G,"&lt;="&amp;$G62))</f>
        <v/>
      </c>
      <c r="O62" s="10" t="str">
        <f t="shared" si="3"/>
        <v/>
      </c>
      <c r="P62" s="11" t="str">
        <f t="shared" si="4"/>
        <v/>
      </c>
      <c r="Q62" s="12" t="str">
        <f t="shared" ca="1" si="5"/>
        <v/>
      </c>
      <c r="R62" s="13"/>
      <c r="S62" s="14"/>
      <c r="T62" s="15" t="str">
        <f t="shared" ca="1" si="6"/>
        <v/>
      </c>
      <c r="U62" s="15" t="str">
        <f t="shared" ca="1" si="7"/>
        <v/>
      </c>
      <c r="V62" s="16"/>
      <c r="W62" s="17" t="str">
        <f t="shared" ca="1" si="8"/>
        <v/>
      </c>
      <c r="X62" s="18" t="str">
        <f t="shared" ca="1" si="9"/>
        <v/>
      </c>
    </row>
    <row r="63" spans="1:24" x14ac:dyDescent="0.35">
      <c r="A63" s="3">
        <v>59</v>
      </c>
      <c r="B63" s="4"/>
      <c r="C63" s="4"/>
      <c r="D63" s="5" t="str">
        <f t="shared" si="0"/>
        <v/>
      </c>
      <c r="E63" s="4"/>
      <c r="F63" s="6"/>
      <c r="G63" s="6"/>
      <c r="H63" s="7" t="str">
        <f t="shared" ca="1" si="1"/>
        <v/>
      </c>
      <c r="I63" s="8" t="str">
        <f t="shared" ca="1" si="2"/>
        <v/>
      </c>
      <c r="J63" s="8" t="str">
        <f>IF(C63="","",COUNTIFS(purchase!$C:$C,$C63,purchase!$E:$E,$E63,purchase!$G:$G,"&gt;="&amp;$F63,purchase!$G:$G,"&lt;="&amp;$G63))</f>
        <v/>
      </c>
      <c r="K63" s="9" t="str">
        <f>IF(COUNTIFS(purchase!$C:$C,$C63,purchase!$E:$E,$E63,purchase!$G:$G,"&gt;="&amp;$F63,purchase!$G:$G,"&lt;="&amp;$G63)=0,"",_xlfn.MAXIFS(purchase!$G:$G,purchase!$C:$C,$C63,purchase!$E:$E,$E63,purchase!$G:$G,"&gt;="&amp;$F63,purchase!$G:$G,"&lt;="&amp;$G63))</f>
        <v/>
      </c>
      <c r="L63" s="4"/>
      <c r="M63" s="4"/>
      <c r="N63" s="10" t="str">
        <f>IF(M63="","",SUMIFS(purchase!$N:$N,purchase!$C:$C,$C63,purchase!$E:$E,$E63,purchase!$G:$G,"&gt;="&amp;$F63,purchase!$G:$G,"&lt;="&amp;$G63))</f>
        <v/>
      </c>
      <c r="O63" s="10" t="str">
        <f t="shared" si="3"/>
        <v/>
      </c>
      <c r="P63" s="11" t="str">
        <f t="shared" si="4"/>
        <v/>
      </c>
      <c r="Q63" s="12" t="str">
        <f t="shared" ca="1" si="5"/>
        <v/>
      </c>
      <c r="R63" s="13"/>
      <c r="S63" s="14"/>
      <c r="T63" s="15" t="str">
        <f t="shared" ca="1" si="6"/>
        <v/>
      </c>
      <c r="U63" s="15" t="str">
        <f t="shared" ca="1" si="7"/>
        <v/>
      </c>
      <c r="V63" s="16"/>
      <c r="W63" s="17" t="str">
        <f t="shared" ca="1" si="8"/>
        <v/>
      </c>
      <c r="X63" s="18" t="str">
        <f t="shared" ca="1" si="9"/>
        <v/>
      </c>
    </row>
    <row r="64" spans="1:24" x14ac:dyDescent="0.35">
      <c r="A64" s="3">
        <v>60</v>
      </c>
      <c r="B64" s="4"/>
      <c r="C64" s="4"/>
      <c r="D64" s="5" t="str">
        <f t="shared" si="0"/>
        <v/>
      </c>
      <c r="E64" s="4"/>
      <c r="F64" s="6"/>
      <c r="G64" s="6"/>
      <c r="H64" s="7" t="str">
        <f t="shared" ca="1" si="1"/>
        <v/>
      </c>
      <c r="I64" s="8" t="str">
        <f t="shared" ca="1" si="2"/>
        <v/>
      </c>
      <c r="J64" s="8" t="str">
        <f>IF(C64="","",COUNTIFS(purchase!$C:$C,$C64,purchase!$E:$E,$E64,purchase!$G:$G,"&gt;="&amp;$F64,purchase!$G:$G,"&lt;="&amp;$G64))</f>
        <v/>
      </c>
      <c r="K64" s="9" t="str">
        <f>IF(COUNTIFS(purchase!$C:$C,$C64,purchase!$E:$E,$E64,purchase!$G:$G,"&gt;="&amp;$F64,purchase!$G:$G,"&lt;="&amp;$G64)=0,"",_xlfn.MAXIFS(purchase!$G:$G,purchase!$C:$C,$C64,purchase!$E:$E,$E64,purchase!$G:$G,"&gt;="&amp;$F64,purchase!$G:$G,"&lt;="&amp;$G64))</f>
        <v/>
      </c>
      <c r="L64" s="4"/>
      <c r="M64" s="4"/>
      <c r="N64" s="10" t="str">
        <f>IF(M64="","",SUMIFS(purchase!$N:$N,purchase!$C:$C,$C64,purchase!$E:$E,$E64,purchase!$G:$G,"&gt;="&amp;$F64,purchase!$G:$G,"&lt;="&amp;$G64))</f>
        <v/>
      </c>
      <c r="O64" s="10" t="str">
        <f t="shared" si="3"/>
        <v/>
      </c>
      <c r="P64" s="11" t="str">
        <f t="shared" si="4"/>
        <v/>
      </c>
      <c r="Q64" s="12" t="str">
        <f t="shared" ca="1" si="5"/>
        <v/>
      </c>
      <c r="R64" s="13"/>
      <c r="S64" s="14"/>
      <c r="T64" s="15" t="str">
        <f t="shared" ca="1" si="6"/>
        <v/>
      </c>
      <c r="U64" s="15" t="str">
        <f t="shared" ca="1" si="7"/>
        <v/>
      </c>
      <c r="V64" s="16"/>
      <c r="W64" s="17" t="str">
        <f t="shared" ca="1" si="8"/>
        <v/>
      </c>
      <c r="X64" s="18" t="str">
        <f t="shared" ca="1" si="9"/>
        <v/>
      </c>
    </row>
    <row r="65" spans="1:24" x14ac:dyDescent="0.35">
      <c r="A65" s="3">
        <v>61</v>
      </c>
      <c r="B65" s="4"/>
      <c r="C65" s="4"/>
      <c r="D65" s="5" t="str">
        <f t="shared" si="0"/>
        <v/>
      </c>
      <c r="E65" s="4"/>
      <c r="F65" s="6"/>
      <c r="G65" s="6"/>
      <c r="H65" s="7" t="str">
        <f t="shared" ca="1" si="1"/>
        <v/>
      </c>
      <c r="I65" s="8" t="str">
        <f t="shared" ca="1" si="2"/>
        <v/>
      </c>
      <c r="J65" s="8" t="str">
        <f>IF(C65="","",COUNTIFS(purchase!$C:$C,$C65,purchase!$E:$E,$E65,purchase!$G:$G,"&gt;="&amp;$F65,purchase!$G:$G,"&lt;="&amp;$G65))</f>
        <v/>
      </c>
      <c r="K65" s="9" t="str">
        <f>IF(COUNTIFS(purchase!$C:$C,$C65,purchase!$E:$E,$E65,purchase!$G:$G,"&gt;="&amp;$F65,purchase!$G:$G,"&lt;="&amp;$G65)=0,"",_xlfn.MAXIFS(purchase!$G:$G,purchase!$C:$C,$C65,purchase!$E:$E,$E65,purchase!$G:$G,"&gt;="&amp;$F65,purchase!$G:$G,"&lt;="&amp;$G65))</f>
        <v/>
      </c>
      <c r="L65" s="4"/>
      <c r="M65" s="4"/>
      <c r="N65" s="10" t="str">
        <f>IF(M65="","",SUMIFS(purchase!$N:$N,purchase!$C:$C,$C65,purchase!$E:$E,$E65,purchase!$G:$G,"&gt;="&amp;$F65,purchase!$G:$G,"&lt;="&amp;$G65))</f>
        <v/>
      </c>
      <c r="O65" s="10" t="str">
        <f t="shared" si="3"/>
        <v/>
      </c>
      <c r="P65" s="11" t="str">
        <f t="shared" si="4"/>
        <v/>
      </c>
      <c r="Q65" s="12" t="str">
        <f t="shared" ca="1" si="5"/>
        <v/>
      </c>
      <c r="R65" s="13"/>
      <c r="S65" s="14"/>
      <c r="T65" s="15" t="str">
        <f t="shared" ca="1" si="6"/>
        <v/>
      </c>
      <c r="U65" s="15" t="str">
        <f t="shared" ca="1" si="7"/>
        <v/>
      </c>
      <c r="V65" s="16"/>
      <c r="W65" s="17" t="str">
        <f t="shared" ca="1" si="8"/>
        <v/>
      </c>
      <c r="X65" s="18" t="str">
        <f t="shared" ca="1" si="9"/>
        <v/>
      </c>
    </row>
    <row r="66" spans="1:24" x14ac:dyDescent="0.35">
      <c r="A66" s="3">
        <v>62</v>
      </c>
      <c r="B66" s="4"/>
      <c r="C66" s="4"/>
      <c r="D66" s="5" t="str">
        <f t="shared" si="0"/>
        <v/>
      </c>
      <c r="E66" s="4"/>
      <c r="F66" s="6"/>
      <c r="G66" s="6"/>
      <c r="H66" s="7" t="str">
        <f t="shared" ca="1" si="1"/>
        <v/>
      </c>
      <c r="I66" s="8" t="str">
        <f t="shared" ca="1" si="2"/>
        <v/>
      </c>
      <c r="J66" s="8" t="str">
        <f>IF(C66="","",COUNTIFS(purchase!$C:$C,$C66,purchase!$E:$E,$E66,purchase!$G:$G,"&gt;="&amp;$F66,purchase!$G:$G,"&lt;="&amp;$G66))</f>
        <v/>
      </c>
      <c r="K66" s="9" t="str">
        <f>IF(COUNTIFS(purchase!$C:$C,$C66,purchase!$E:$E,$E66,purchase!$G:$G,"&gt;="&amp;$F66,purchase!$G:$G,"&lt;="&amp;$G66)=0,"",_xlfn.MAXIFS(purchase!$G:$G,purchase!$C:$C,$C66,purchase!$E:$E,$E66,purchase!$G:$G,"&gt;="&amp;$F66,purchase!$G:$G,"&lt;="&amp;$G66))</f>
        <v/>
      </c>
      <c r="L66" s="4"/>
      <c r="M66" s="4"/>
      <c r="N66" s="10" t="str">
        <f>IF(M66="","",SUMIFS(purchase!$N:$N,purchase!$C:$C,$C66,purchase!$E:$E,$E66,purchase!$G:$G,"&gt;="&amp;$F66,purchase!$G:$G,"&lt;="&amp;$G66))</f>
        <v/>
      </c>
      <c r="O66" s="10" t="str">
        <f t="shared" si="3"/>
        <v/>
      </c>
      <c r="P66" s="11" t="str">
        <f t="shared" si="4"/>
        <v/>
      </c>
      <c r="Q66" s="12" t="str">
        <f t="shared" ca="1" si="5"/>
        <v/>
      </c>
      <c r="R66" s="13"/>
      <c r="S66" s="14"/>
      <c r="T66" s="15" t="str">
        <f t="shared" ca="1" si="6"/>
        <v/>
      </c>
      <c r="U66" s="15" t="str">
        <f t="shared" ca="1" si="7"/>
        <v/>
      </c>
      <c r="V66" s="16"/>
      <c r="W66" s="17" t="str">
        <f t="shared" ca="1" si="8"/>
        <v/>
      </c>
      <c r="X66" s="18" t="str">
        <f t="shared" ca="1" si="9"/>
        <v/>
      </c>
    </row>
    <row r="67" spans="1:24" x14ac:dyDescent="0.35">
      <c r="A67" s="3">
        <v>63</v>
      </c>
      <c r="B67" s="4"/>
      <c r="C67" s="4"/>
      <c r="D67" s="5" t="str">
        <f t="shared" si="0"/>
        <v/>
      </c>
      <c r="E67" s="4"/>
      <c r="F67" s="6"/>
      <c r="G67" s="6"/>
      <c r="H67" s="7" t="str">
        <f t="shared" ca="1" si="1"/>
        <v/>
      </c>
      <c r="I67" s="8" t="str">
        <f t="shared" ca="1" si="2"/>
        <v/>
      </c>
      <c r="J67" s="8" t="str">
        <f>IF(C67="","",COUNTIFS(purchase!$C:$C,$C67,purchase!$E:$E,$E67,purchase!$G:$G,"&gt;="&amp;$F67,purchase!$G:$G,"&lt;="&amp;$G67))</f>
        <v/>
      </c>
      <c r="K67" s="9" t="str">
        <f>IF(COUNTIFS(purchase!$C:$C,$C67,purchase!$E:$E,$E67,purchase!$G:$G,"&gt;="&amp;$F67,purchase!$G:$G,"&lt;="&amp;$G67)=0,"",_xlfn.MAXIFS(purchase!$G:$G,purchase!$C:$C,$C67,purchase!$E:$E,$E67,purchase!$G:$G,"&gt;="&amp;$F67,purchase!$G:$G,"&lt;="&amp;$G67))</f>
        <v/>
      </c>
      <c r="L67" s="4"/>
      <c r="M67" s="4"/>
      <c r="N67" s="10" t="str">
        <f>IF(M67="","",SUMIFS(purchase!$N:$N,purchase!$C:$C,$C67,purchase!$E:$E,$E67,purchase!$G:$G,"&gt;="&amp;$F67,purchase!$G:$G,"&lt;="&amp;$G67))</f>
        <v/>
      </c>
      <c r="O67" s="10" t="str">
        <f t="shared" si="3"/>
        <v/>
      </c>
      <c r="P67" s="11" t="str">
        <f t="shared" si="4"/>
        <v/>
      </c>
      <c r="Q67" s="12" t="str">
        <f t="shared" ca="1" si="5"/>
        <v/>
      </c>
      <c r="R67" s="13"/>
      <c r="S67" s="14"/>
      <c r="T67" s="15" t="str">
        <f t="shared" ca="1" si="6"/>
        <v/>
      </c>
      <c r="U67" s="15" t="str">
        <f t="shared" ca="1" si="7"/>
        <v/>
      </c>
      <c r="V67" s="16"/>
      <c r="W67" s="17" t="str">
        <f t="shared" ca="1" si="8"/>
        <v/>
      </c>
      <c r="X67" s="18" t="str">
        <f t="shared" ca="1" si="9"/>
        <v/>
      </c>
    </row>
    <row r="68" spans="1:24" x14ac:dyDescent="0.35">
      <c r="A68" s="3">
        <v>64</v>
      </c>
      <c r="B68" s="4"/>
      <c r="C68" s="4"/>
      <c r="D68" s="5" t="str">
        <f t="shared" si="0"/>
        <v/>
      </c>
      <c r="E68" s="4"/>
      <c r="F68" s="6"/>
      <c r="G68" s="6"/>
      <c r="H68" s="7" t="str">
        <f t="shared" ca="1" si="1"/>
        <v/>
      </c>
      <c r="I68" s="8" t="str">
        <f t="shared" ca="1" si="2"/>
        <v/>
      </c>
      <c r="J68" s="8" t="str">
        <f>IF(C68="","",COUNTIFS(purchase!$C:$C,$C68,purchase!$E:$E,$E68,purchase!$G:$G,"&gt;="&amp;$F68,purchase!$G:$G,"&lt;="&amp;$G68))</f>
        <v/>
      </c>
      <c r="K68" s="9" t="str">
        <f>IF(COUNTIFS(purchase!$C:$C,$C68,purchase!$E:$E,$E68,purchase!$G:$G,"&gt;="&amp;$F68,purchase!$G:$G,"&lt;="&amp;$G68)=0,"",_xlfn.MAXIFS(purchase!$G:$G,purchase!$C:$C,$C68,purchase!$E:$E,$E68,purchase!$G:$G,"&gt;="&amp;$F68,purchase!$G:$G,"&lt;="&amp;$G68))</f>
        <v/>
      </c>
      <c r="L68" s="4"/>
      <c r="M68" s="4"/>
      <c r="N68" s="10" t="str">
        <f>IF(M68="","",SUMIFS(purchase!$N:$N,purchase!$C:$C,$C68,purchase!$E:$E,$E68,purchase!$G:$G,"&gt;="&amp;$F68,purchase!$G:$G,"&lt;="&amp;$G68))</f>
        <v/>
      </c>
      <c r="O68" s="10" t="str">
        <f t="shared" si="3"/>
        <v/>
      </c>
      <c r="P68" s="11" t="str">
        <f t="shared" si="4"/>
        <v/>
      </c>
      <c r="Q68" s="12" t="str">
        <f t="shared" ca="1" si="5"/>
        <v/>
      </c>
      <c r="R68" s="13"/>
      <c r="S68" s="14"/>
      <c r="T68" s="15" t="str">
        <f t="shared" ca="1" si="6"/>
        <v/>
      </c>
      <c r="U68" s="15" t="str">
        <f t="shared" ca="1" si="7"/>
        <v/>
      </c>
      <c r="V68" s="16"/>
      <c r="W68" s="17" t="str">
        <f t="shared" ca="1" si="8"/>
        <v/>
      </c>
      <c r="X68" s="18" t="str">
        <f t="shared" ca="1" si="9"/>
        <v/>
      </c>
    </row>
    <row r="69" spans="1:24" x14ac:dyDescent="0.35">
      <c r="A69" s="3">
        <v>65</v>
      </c>
      <c r="B69" s="4"/>
      <c r="C69" s="4"/>
      <c r="D69" s="5" t="str">
        <f t="shared" ref="D69:D132" si="10">IF(E69="NRFC","Natural Rubber Field Coagulam","")</f>
        <v/>
      </c>
      <c r="E69" s="4"/>
      <c r="F69" s="6"/>
      <c r="G69" s="6"/>
      <c r="H69" s="7" t="str">
        <f t="shared" ref="H69:H132" ca="1" si="11">IF(G69="","",G69-TODAY())</f>
        <v/>
      </c>
      <c r="I69" s="8" t="str">
        <f t="shared" ref="I69:I132" ca="1" si="12">IF(G69="","",
IF(G69&lt;TODAY(),
IF(O69&gt;0,"Violated","Completed"),
IF(H69&lt;=7,"Expiring Soon",
"Active")))</f>
        <v/>
      </c>
      <c r="J69" s="8" t="str">
        <f>IF(C69="","",COUNTIFS(purchase!$C:$C,$C69,purchase!$E:$E,$E69,purchase!$G:$G,"&gt;="&amp;$F69,purchase!$G:$G,"&lt;="&amp;$G69))</f>
        <v/>
      </c>
      <c r="K69" s="9" t="str">
        <f>IF(COUNTIFS(purchase!$C:$C,$C69,purchase!$E:$E,$E69,purchase!$G:$G,"&gt;="&amp;$F69,purchase!$G:$G,"&lt;="&amp;$G69)=0,"",_xlfn.MAXIFS(purchase!$G:$G,purchase!$C:$C,$C69,purchase!$E:$E,$E69,purchase!$G:$G,"&gt;="&amp;$F69,purchase!$G:$G,"&lt;="&amp;$G69))</f>
        <v/>
      </c>
      <c r="L69" s="4"/>
      <c r="M69" s="4"/>
      <c r="N69" s="10" t="str">
        <f>IF(M69="","",SUMIFS(purchase!$N:$N,purchase!$C:$C,$C69,purchase!$E:$E,$E69,purchase!$G:$G,"&gt;="&amp;$F69,purchase!$G:$G,"&lt;="&amp;$G69))</f>
        <v/>
      </c>
      <c r="O69" s="10" t="str">
        <f t="shared" ref="O69:O132" si="13">IF(M69="","",M69-N69)</f>
        <v/>
      </c>
      <c r="P69" s="11" t="str">
        <f t="shared" ref="P69:P132" si="14">IF(M69=0,"",N69/M69)</f>
        <v/>
      </c>
      <c r="Q69" s="12" t="str">
        <f t="shared" ref="Q69:Q132" ca="1" si="15">IF(OR(G69="",O69=""),"",
IF(AND(G69&lt;TODAY(),O69&gt;0),"YES","NO"))</f>
        <v/>
      </c>
      <c r="R69" s="13"/>
      <c r="S69" s="14"/>
      <c r="T69" s="15" t="str">
        <f t="shared" ref="T69:T132" ca="1" si="16">IF(Q69="YES", IF(R69="Company",L69*(1+S69),IF(R69="Vendor",L69*(1-S69),"")),"")</f>
        <v/>
      </c>
      <c r="U69" s="15" t="str">
        <f t="shared" ref="U69:U132" ca="1" si="17">IF(Q69="YES",O69*T69,"")</f>
        <v/>
      </c>
      <c r="V69" s="16"/>
      <c r="W69" s="17" t="str">
        <f t="shared" ref="W69:W132" ca="1" si="18">IF(Q69="YES",G69+V69,"")</f>
        <v/>
      </c>
      <c r="X69" s="18" t="str">
        <f t="shared" ref="X69:X132" ca="1" si="19">IF(Q69="YES",IF(TODAY()&gt;W69,"OVERDUE","WITHIN TIME"),"")</f>
        <v/>
      </c>
    </row>
    <row r="70" spans="1:24" x14ac:dyDescent="0.35">
      <c r="A70" s="3">
        <v>66</v>
      </c>
      <c r="B70" s="4"/>
      <c r="C70" s="4"/>
      <c r="D70" s="5" t="str">
        <f t="shared" si="10"/>
        <v/>
      </c>
      <c r="E70" s="4"/>
      <c r="F70" s="6"/>
      <c r="G70" s="6"/>
      <c r="H70" s="7" t="str">
        <f t="shared" ca="1" si="11"/>
        <v/>
      </c>
      <c r="I70" s="8" t="str">
        <f t="shared" ca="1" si="12"/>
        <v/>
      </c>
      <c r="J70" s="8" t="str">
        <f>IF(C70="","",COUNTIFS(purchase!$C:$C,$C70,purchase!$E:$E,$E70,purchase!$G:$G,"&gt;="&amp;$F70,purchase!$G:$G,"&lt;="&amp;$G70))</f>
        <v/>
      </c>
      <c r="K70" s="9" t="str">
        <f>IF(COUNTIFS(purchase!$C:$C,$C70,purchase!$E:$E,$E70,purchase!$G:$G,"&gt;="&amp;$F70,purchase!$G:$G,"&lt;="&amp;$G70)=0,"",_xlfn.MAXIFS(purchase!$G:$G,purchase!$C:$C,$C70,purchase!$E:$E,$E70,purchase!$G:$G,"&gt;="&amp;$F70,purchase!$G:$G,"&lt;="&amp;$G70))</f>
        <v/>
      </c>
      <c r="L70" s="4"/>
      <c r="M70" s="4"/>
      <c r="N70" s="10" t="str">
        <f>IF(M70="","",SUMIFS(purchase!$N:$N,purchase!$C:$C,$C70,purchase!$E:$E,$E70,purchase!$G:$G,"&gt;="&amp;$F70,purchase!$G:$G,"&lt;="&amp;$G70))</f>
        <v/>
      </c>
      <c r="O70" s="10" t="str">
        <f t="shared" si="13"/>
        <v/>
      </c>
      <c r="P70" s="11" t="str">
        <f t="shared" si="14"/>
        <v/>
      </c>
      <c r="Q70" s="12" t="str">
        <f t="shared" ca="1" si="15"/>
        <v/>
      </c>
      <c r="R70" s="13"/>
      <c r="S70" s="14"/>
      <c r="T70" s="15" t="str">
        <f t="shared" ca="1" si="16"/>
        <v/>
      </c>
      <c r="U70" s="15" t="str">
        <f t="shared" ca="1" si="17"/>
        <v/>
      </c>
      <c r="V70" s="16"/>
      <c r="W70" s="17" t="str">
        <f t="shared" ca="1" si="18"/>
        <v/>
      </c>
      <c r="X70" s="18" t="str">
        <f t="shared" ca="1" si="19"/>
        <v/>
      </c>
    </row>
    <row r="71" spans="1:24" x14ac:dyDescent="0.35">
      <c r="A71" s="3">
        <v>67</v>
      </c>
      <c r="B71" s="4"/>
      <c r="C71" s="4"/>
      <c r="D71" s="5" t="str">
        <f t="shared" si="10"/>
        <v/>
      </c>
      <c r="E71" s="4"/>
      <c r="F71" s="6"/>
      <c r="G71" s="6"/>
      <c r="H71" s="7" t="str">
        <f t="shared" ca="1" si="11"/>
        <v/>
      </c>
      <c r="I71" s="8" t="str">
        <f t="shared" ca="1" si="12"/>
        <v/>
      </c>
      <c r="J71" s="8" t="str">
        <f>IF(C71="","",COUNTIFS(purchase!$C:$C,$C71,purchase!$E:$E,$E71,purchase!$G:$G,"&gt;="&amp;$F71,purchase!$G:$G,"&lt;="&amp;$G71))</f>
        <v/>
      </c>
      <c r="K71" s="9" t="str">
        <f>IF(COUNTIFS(purchase!$C:$C,$C71,purchase!$E:$E,$E71,purchase!$G:$G,"&gt;="&amp;$F71,purchase!$G:$G,"&lt;="&amp;$G71)=0,"",_xlfn.MAXIFS(purchase!$G:$G,purchase!$C:$C,$C71,purchase!$E:$E,$E71,purchase!$G:$G,"&gt;="&amp;$F71,purchase!$G:$G,"&lt;="&amp;$G71))</f>
        <v/>
      </c>
      <c r="L71" s="4"/>
      <c r="M71" s="4"/>
      <c r="N71" s="10" t="str">
        <f>IF(M71="","",SUMIFS(purchase!$N:$N,purchase!$C:$C,$C71,purchase!$E:$E,$E71,purchase!$G:$G,"&gt;="&amp;$F71,purchase!$G:$G,"&lt;="&amp;$G71))</f>
        <v/>
      </c>
      <c r="O71" s="10" t="str">
        <f t="shared" si="13"/>
        <v/>
      </c>
      <c r="P71" s="11" t="str">
        <f t="shared" si="14"/>
        <v/>
      </c>
      <c r="Q71" s="12" t="str">
        <f t="shared" ca="1" si="15"/>
        <v/>
      </c>
      <c r="R71" s="13"/>
      <c r="S71" s="14"/>
      <c r="T71" s="15" t="str">
        <f t="shared" ca="1" si="16"/>
        <v/>
      </c>
      <c r="U71" s="15" t="str">
        <f t="shared" ca="1" si="17"/>
        <v/>
      </c>
      <c r="V71" s="16"/>
      <c r="W71" s="17" t="str">
        <f t="shared" ca="1" si="18"/>
        <v/>
      </c>
      <c r="X71" s="18" t="str">
        <f t="shared" ca="1" si="19"/>
        <v/>
      </c>
    </row>
    <row r="72" spans="1:24" x14ac:dyDescent="0.35">
      <c r="A72" s="3">
        <v>68</v>
      </c>
      <c r="B72" s="4"/>
      <c r="C72" s="4"/>
      <c r="D72" s="5" t="str">
        <f t="shared" si="10"/>
        <v/>
      </c>
      <c r="E72" s="4"/>
      <c r="F72" s="6"/>
      <c r="G72" s="6"/>
      <c r="H72" s="7" t="str">
        <f t="shared" ca="1" si="11"/>
        <v/>
      </c>
      <c r="I72" s="8" t="str">
        <f t="shared" ca="1" si="12"/>
        <v/>
      </c>
      <c r="J72" s="8" t="str">
        <f>IF(C72="","",COUNTIFS(purchase!$C:$C,$C72,purchase!$E:$E,$E72,purchase!$G:$G,"&gt;="&amp;$F72,purchase!$G:$G,"&lt;="&amp;$G72))</f>
        <v/>
      </c>
      <c r="K72" s="9" t="str">
        <f>IF(COUNTIFS(purchase!$C:$C,$C72,purchase!$E:$E,$E72,purchase!$G:$G,"&gt;="&amp;$F72,purchase!$G:$G,"&lt;="&amp;$G72)=0,"",_xlfn.MAXIFS(purchase!$G:$G,purchase!$C:$C,$C72,purchase!$E:$E,$E72,purchase!$G:$G,"&gt;="&amp;$F72,purchase!$G:$G,"&lt;="&amp;$G72))</f>
        <v/>
      </c>
      <c r="L72" s="4"/>
      <c r="M72" s="4"/>
      <c r="N72" s="10" t="str">
        <f>IF(M72="","",SUMIFS(purchase!$N:$N,purchase!$C:$C,$C72,purchase!$E:$E,$E72,purchase!$G:$G,"&gt;="&amp;$F72,purchase!$G:$G,"&lt;="&amp;$G72))</f>
        <v/>
      </c>
      <c r="O72" s="10" t="str">
        <f t="shared" si="13"/>
        <v/>
      </c>
      <c r="P72" s="11" t="str">
        <f t="shared" si="14"/>
        <v/>
      </c>
      <c r="Q72" s="12" t="str">
        <f t="shared" ca="1" si="15"/>
        <v/>
      </c>
      <c r="R72" s="13"/>
      <c r="S72" s="14"/>
      <c r="T72" s="15" t="str">
        <f t="shared" ca="1" si="16"/>
        <v/>
      </c>
      <c r="U72" s="15" t="str">
        <f t="shared" ca="1" si="17"/>
        <v/>
      </c>
      <c r="V72" s="16"/>
      <c r="W72" s="17" t="str">
        <f t="shared" ca="1" si="18"/>
        <v/>
      </c>
      <c r="X72" s="18" t="str">
        <f t="shared" ca="1" si="19"/>
        <v/>
      </c>
    </row>
    <row r="73" spans="1:24" x14ac:dyDescent="0.35">
      <c r="A73" s="3">
        <v>69</v>
      </c>
      <c r="B73" s="4"/>
      <c r="C73" s="4"/>
      <c r="D73" s="5" t="str">
        <f t="shared" si="10"/>
        <v/>
      </c>
      <c r="E73" s="4"/>
      <c r="F73" s="6"/>
      <c r="G73" s="6"/>
      <c r="H73" s="7" t="str">
        <f t="shared" ca="1" si="11"/>
        <v/>
      </c>
      <c r="I73" s="8" t="str">
        <f t="shared" ca="1" si="12"/>
        <v/>
      </c>
      <c r="J73" s="8" t="str">
        <f>IF(C73="","",COUNTIFS(purchase!$C:$C,$C73,purchase!$E:$E,$E73,purchase!$G:$G,"&gt;="&amp;$F73,purchase!$G:$G,"&lt;="&amp;$G73))</f>
        <v/>
      </c>
      <c r="K73" s="9" t="str">
        <f>IF(COUNTIFS(purchase!$C:$C,$C73,purchase!$E:$E,$E73,purchase!$G:$G,"&gt;="&amp;$F73,purchase!$G:$G,"&lt;="&amp;$G73)=0,"",_xlfn.MAXIFS(purchase!$G:$G,purchase!$C:$C,$C73,purchase!$E:$E,$E73,purchase!$G:$G,"&gt;="&amp;$F73,purchase!$G:$G,"&lt;="&amp;$G73))</f>
        <v/>
      </c>
      <c r="L73" s="4"/>
      <c r="M73" s="4"/>
      <c r="N73" s="10" t="str">
        <f>IF(M73="","",SUMIFS(purchase!$N:$N,purchase!$C:$C,$C73,purchase!$E:$E,$E73,purchase!$G:$G,"&gt;="&amp;$F73,purchase!$G:$G,"&lt;="&amp;$G73))</f>
        <v/>
      </c>
      <c r="O73" s="10" t="str">
        <f t="shared" si="13"/>
        <v/>
      </c>
      <c r="P73" s="11" t="str">
        <f t="shared" si="14"/>
        <v/>
      </c>
      <c r="Q73" s="12" t="str">
        <f t="shared" ca="1" si="15"/>
        <v/>
      </c>
      <c r="R73" s="13"/>
      <c r="S73" s="14"/>
      <c r="T73" s="15" t="str">
        <f t="shared" ca="1" si="16"/>
        <v/>
      </c>
      <c r="U73" s="15" t="str">
        <f t="shared" ca="1" si="17"/>
        <v/>
      </c>
      <c r="V73" s="16"/>
      <c r="W73" s="17" t="str">
        <f t="shared" ca="1" si="18"/>
        <v/>
      </c>
      <c r="X73" s="18" t="str">
        <f t="shared" ca="1" si="19"/>
        <v/>
      </c>
    </row>
    <row r="74" spans="1:24" x14ac:dyDescent="0.35">
      <c r="A74" s="3">
        <v>70</v>
      </c>
      <c r="B74" s="4"/>
      <c r="C74" s="4"/>
      <c r="D74" s="5" t="str">
        <f t="shared" si="10"/>
        <v/>
      </c>
      <c r="E74" s="4"/>
      <c r="F74" s="6"/>
      <c r="G74" s="6"/>
      <c r="H74" s="7" t="str">
        <f t="shared" ca="1" si="11"/>
        <v/>
      </c>
      <c r="I74" s="8" t="str">
        <f t="shared" ca="1" si="12"/>
        <v/>
      </c>
      <c r="J74" s="8" t="str">
        <f>IF(C74="","",COUNTIFS(purchase!$C:$C,$C74,purchase!$E:$E,$E74,purchase!$G:$G,"&gt;="&amp;$F74,purchase!$G:$G,"&lt;="&amp;$G74))</f>
        <v/>
      </c>
      <c r="K74" s="9" t="str">
        <f>IF(COUNTIFS(purchase!$C:$C,$C74,purchase!$E:$E,$E74,purchase!$G:$G,"&gt;="&amp;$F74,purchase!$G:$G,"&lt;="&amp;$G74)=0,"",_xlfn.MAXIFS(purchase!$G:$G,purchase!$C:$C,$C74,purchase!$E:$E,$E74,purchase!$G:$G,"&gt;="&amp;$F74,purchase!$G:$G,"&lt;="&amp;$G74))</f>
        <v/>
      </c>
      <c r="L74" s="4"/>
      <c r="M74" s="4"/>
      <c r="N74" s="10" t="str">
        <f>IF(M74="","",SUMIFS(purchase!$N:$N,purchase!$C:$C,$C74,purchase!$E:$E,$E74,purchase!$G:$G,"&gt;="&amp;$F74,purchase!$G:$G,"&lt;="&amp;$G74))</f>
        <v/>
      </c>
      <c r="O74" s="10" t="str">
        <f t="shared" si="13"/>
        <v/>
      </c>
      <c r="P74" s="11" t="str">
        <f t="shared" si="14"/>
        <v/>
      </c>
      <c r="Q74" s="12" t="str">
        <f t="shared" ca="1" si="15"/>
        <v/>
      </c>
      <c r="R74" s="13"/>
      <c r="S74" s="14"/>
      <c r="T74" s="15" t="str">
        <f t="shared" ca="1" si="16"/>
        <v/>
      </c>
      <c r="U74" s="15" t="str">
        <f t="shared" ca="1" si="17"/>
        <v/>
      </c>
      <c r="V74" s="16"/>
      <c r="W74" s="17" t="str">
        <f t="shared" ca="1" si="18"/>
        <v/>
      </c>
      <c r="X74" s="18" t="str">
        <f t="shared" ca="1" si="19"/>
        <v/>
      </c>
    </row>
    <row r="75" spans="1:24" x14ac:dyDescent="0.35">
      <c r="A75" s="3">
        <v>71</v>
      </c>
      <c r="B75" s="4"/>
      <c r="C75" s="4"/>
      <c r="D75" s="5" t="str">
        <f t="shared" si="10"/>
        <v/>
      </c>
      <c r="E75" s="4"/>
      <c r="F75" s="6"/>
      <c r="G75" s="6"/>
      <c r="H75" s="7" t="str">
        <f t="shared" ca="1" si="11"/>
        <v/>
      </c>
      <c r="I75" s="8" t="str">
        <f t="shared" ca="1" si="12"/>
        <v/>
      </c>
      <c r="J75" s="8" t="str">
        <f>IF(C75="","",COUNTIFS(purchase!$C:$C,$C75,purchase!$E:$E,$E75,purchase!$G:$G,"&gt;="&amp;$F75,purchase!$G:$G,"&lt;="&amp;$G75))</f>
        <v/>
      </c>
      <c r="K75" s="9" t="str">
        <f>IF(COUNTIFS(purchase!$C:$C,$C75,purchase!$E:$E,$E75,purchase!$G:$G,"&gt;="&amp;$F75,purchase!$G:$G,"&lt;="&amp;$G75)=0,"",_xlfn.MAXIFS(purchase!$G:$G,purchase!$C:$C,$C75,purchase!$E:$E,$E75,purchase!$G:$G,"&gt;="&amp;$F75,purchase!$G:$G,"&lt;="&amp;$G75))</f>
        <v/>
      </c>
      <c r="L75" s="4"/>
      <c r="M75" s="4"/>
      <c r="N75" s="10" t="str">
        <f>IF(M75="","",SUMIFS(purchase!$N:$N,purchase!$C:$C,$C75,purchase!$E:$E,$E75,purchase!$G:$G,"&gt;="&amp;$F75,purchase!$G:$G,"&lt;="&amp;$G75))</f>
        <v/>
      </c>
      <c r="O75" s="10" t="str">
        <f t="shared" si="13"/>
        <v/>
      </c>
      <c r="P75" s="11" t="str">
        <f t="shared" si="14"/>
        <v/>
      </c>
      <c r="Q75" s="12" t="str">
        <f t="shared" ca="1" si="15"/>
        <v/>
      </c>
      <c r="R75" s="13"/>
      <c r="S75" s="14"/>
      <c r="T75" s="15" t="str">
        <f t="shared" ca="1" si="16"/>
        <v/>
      </c>
      <c r="U75" s="15" t="str">
        <f t="shared" ca="1" si="17"/>
        <v/>
      </c>
      <c r="V75" s="16"/>
      <c r="W75" s="17" t="str">
        <f t="shared" ca="1" si="18"/>
        <v/>
      </c>
      <c r="X75" s="18" t="str">
        <f t="shared" ca="1" si="19"/>
        <v/>
      </c>
    </row>
    <row r="76" spans="1:24" x14ac:dyDescent="0.35">
      <c r="A76" s="3">
        <v>72</v>
      </c>
      <c r="B76" s="4"/>
      <c r="C76" s="4"/>
      <c r="D76" s="5" t="str">
        <f t="shared" si="10"/>
        <v/>
      </c>
      <c r="E76" s="4"/>
      <c r="F76" s="6"/>
      <c r="G76" s="6"/>
      <c r="H76" s="7" t="str">
        <f t="shared" ca="1" si="11"/>
        <v/>
      </c>
      <c r="I76" s="8" t="str">
        <f t="shared" ca="1" si="12"/>
        <v/>
      </c>
      <c r="J76" s="8" t="str">
        <f>IF(C76="","",COUNTIFS(purchase!$C:$C,$C76,purchase!$E:$E,$E76,purchase!$G:$G,"&gt;="&amp;$F76,purchase!$G:$G,"&lt;="&amp;$G76))</f>
        <v/>
      </c>
      <c r="K76" s="9" t="str">
        <f>IF(COUNTIFS(purchase!$C:$C,$C76,purchase!$E:$E,$E76,purchase!$G:$G,"&gt;="&amp;$F76,purchase!$G:$G,"&lt;="&amp;$G76)=0,"",_xlfn.MAXIFS(purchase!$G:$G,purchase!$C:$C,$C76,purchase!$E:$E,$E76,purchase!$G:$G,"&gt;="&amp;$F76,purchase!$G:$G,"&lt;="&amp;$G76))</f>
        <v/>
      </c>
      <c r="L76" s="4"/>
      <c r="M76" s="4"/>
      <c r="N76" s="10" t="str">
        <f>IF(M76="","",SUMIFS(purchase!$N:$N,purchase!$C:$C,$C76,purchase!$E:$E,$E76,purchase!$G:$G,"&gt;="&amp;$F76,purchase!$G:$G,"&lt;="&amp;$G76))</f>
        <v/>
      </c>
      <c r="O76" s="10" t="str">
        <f t="shared" si="13"/>
        <v/>
      </c>
      <c r="P76" s="11" t="str">
        <f t="shared" si="14"/>
        <v/>
      </c>
      <c r="Q76" s="12" t="str">
        <f t="shared" ca="1" si="15"/>
        <v/>
      </c>
      <c r="R76" s="13"/>
      <c r="S76" s="14"/>
      <c r="T76" s="15" t="str">
        <f t="shared" ca="1" si="16"/>
        <v/>
      </c>
      <c r="U76" s="15" t="str">
        <f t="shared" ca="1" si="17"/>
        <v/>
      </c>
      <c r="V76" s="16"/>
      <c r="W76" s="17" t="str">
        <f t="shared" ca="1" si="18"/>
        <v/>
      </c>
      <c r="X76" s="18" t="str">
        <f t="shared" ca="1" si="19"/>
        <v/>
      </c>
    </row>
    <row r="77" spans="1:24" x14ac:dyDescent="0.35">
      <c r="A77" s="3">
        <v>73</v>
      </c>
      <c r="B77" s="4"/>
      <c r="C77" s="4"/>
      <c r="D77" s="5" t="str">
        <f t="shared" si="10"/>
        <v/>
      </c>
      <c r="E77" s="4"/>
      <c r="F77" s="6"/>
      <c r="G77" s="6"/>
      <c r="H77" s="7" t="str">
        <f t="shared" ca="1" si="11"/>
        <v/>
      </c>
      <c r="I77" s="8" t="str">
        <f t="shared" ca="1" si="12"/>
        <v/>
      </c>
      <c r="J77" s="8" t="str">
        <f>IF(C77="","",COUNTIFS(purchase!$C:$C,$C77,purchase!$E:$E,$E77,purchase!$G:$G,"&gt;="&amp;$F77,purchase!$G:$G,"&lt;="&amp;$G77))</f>
        <v/>
      </c>
      <c r="K77" s="9" t="str">
        <f>IF(COUNTIFS(purchase!$C:$C,$C77,purchase!$E:$E,$E77,purchase!$G:$G,"&gt;="&amp;$F77,purchase!$G:$G,"&lt;="&amp;$G77)=0,"",_xlfn.MAXIFS(purchase!$G:$G,purchase!$C:$C,$C77,purchase!$E:$E,$E77,purchase!$G:$G,"&gt;="&amp;$F77,purchase!$G:$G,"&lt;="&amp;$G77))</f>
        <v/>
      </c>
      <c r="L77" s="4"/>
      <c r="M77" s="4"/>
      <c r="N77" s="10" t="str">
        <f>IF(M77="","",SUMIFS(purchase!$N:$N,purchase!$C:$C,$C77,purchase!$E:$E,$E77,purchase!$G:$G,"&gt;="&amp;$F77,purchase!$G:$G,"&lt;="&amp;$G77))</f>
        <v/>
      </c>
      <c r="O77" s="10" t="str">
        <f t="shared" si="13"/>
        <v/>
      </c>
      <c r="P77" s="11" t="str">
        <f t="shared" si="14"/>
        <v/>
      </c>
      <c r="Q77" s="12" t="str">
        <f t="shared" ca="1" si="15"/>
        <v/>
      </c>
      <c r="R77" s="13"/>
      <c r="S77" s="14"/>
      <c r="T77" s="15" t="str">
        <f t="shared" ca="1" si="16"/>
        <v/>
      </c>
      <c r="U77" s="15" t="str">
        <f t="shared" ca="1" si="17"/>
        <v/>
      </c>
      <c r="V77" s="16"/>
      <c r="W77" s="17" t="str">
        <f t="shared" ca="1" si="18"/>
        <v/>
      </c>
      <c r="X77" s="18" t="str">
        <f t="shared" ca="1" si="19"/>
        <v/>
      </c>
    </row>
    <row r="78" spans="1:24" x14ac:dyDescent="0.35">
      <c r="A78" s="3">
        <v>74</v>
      </c>
      <c r="B78" s="4"/>
      <c r="C78" s="4"/>
      <c r="D78" s="5" t="str">
        <f t="shared" si="10"/>
        <v/>
      </c>
      <c r="E78" s="4"/>
      <c r="F78" s="6"/>
      <c r="G78" s="6"/>
      <c r="H78" s="7" t="str">
        <f t="shared" ca="1" si="11"/>
        <v/>
      </c>
      <c r="I78" s="8" t="str">
        <f t="shared" ca="1" si="12"/>
        <v/>
      </c>
      <c r="J78" s="8" t="str">
        <f>IF(C78="","",COUNTIFS(purchase!$C:$C,$C78,purchase!$E:$E,$E78,purchase!$G:$G,"&gt;="&amp;$F78,purchase!$G:$G,"&lt;="&amp;$G78))</f>
        <v/>
      </c>
      <c r="K78" s="9" t="str">
        <f>IF(COUNTIFS(purchase!$C:$C,$C78,purchase!$E:$E,$E78,purchase!$G:$G,"&gt;="&amp;$F78,purchase!$G:$G,"&lt;="&amp;$G78)=0,"",_xlfn.MAXIFS(purchase!$G:$G,purchase!$C:$C,$C78,purchase!$E:$E,$E78,purchase!$G:$G,"&gt;="&amp;$F78,purchase!$G:$G,"&lt;="&amp;$G78))</f>
        <v/>
      </c>
      <c r="L78" s="4"/>
      <c r="M78" s="4"/>
      <c r="N78" s="10" t="str">
        <f>IF(M78="","",SUMIFS(purchase!$N:$N,purchase!$C:$C,$C78,purchase!$E:$E,$E78,purchase!$G:$G,"&gt;="&amp;$F78,purchase!$G:$G,"&lt;="&amp;$G78))</f>
        <v/>
      </c>
      <c r="O78" s="10" t="str">
        <f t="shared" si="13"/>
        <v/>
      </c>
      <c r="P78" s="11" t="str">
        <f t="shared" si="14"/>
        <v/>
      </c>
      <c r="Q78" s="12" t="str">
        <f t="shared" ca="1" si="15"/>
        <v/>
      </c>
      <c r="R78" s="13"/>
      <c r="S78" s="14"/>
      <c r="T78" s="15" t="str">
        <f t="shared" ca="1" si="16"/>
        <v/>
      </c>
      <c r="U78" s="15" t="str">
        <f t="shared" ca="1" si="17"/>
        <v/>
      </c>
      <c r="V78" s="16"/>
      <c r="W78" s="17" t="str">
        <f t="shared" ca="1" si="18"/>
        <v/>
      </c>
      <c r="X78" s="18" t="str">
        <f t="shared" ca="1" si="19"/>
        <v/>
      </c>
    </row>
    <row r="79" spans="1:24" x14ac:dyDescent="0.35">
      <c r="A79" s="3">
        <v>75</v>
      </c>
      <c r="B79" s="4"/>
      <c r="C79" s="4"/>
      <c r="D79" s="5" t="str">
        <f t="shared" si="10"/>
        <v/>
      </c>
      <c r="E79" s="4"/>
      <c r="F79" s="6"/>
      <c r="G79" s="6"/>
      <c r="H79" s="7" t="str">
        <f t="shared" ca="1" si="11"/>
        <v/>
      </c>
      <c r="I79" s="8" t="str">
        <f t="shared" ca="1" si="12"/>
        <v/>
      </c>
      <c r="J79" s="8" t="str">
        <f>IF(C79="","",COUNTIFS(purchase!$C:$C,$C79,purchase!$E:$E,$E79,purchase!$G:$G,"&gt;="&amp;$F79,purchase!$G:$G,"&lt;="&amp;$G79))</f>
        <v/>
      </c>
      <c r="K79" s="9" t="str">
        <f>IF(COUNTIFS(purchase!$C:$C,$C79,purchase!$E:$E,$E79,purchase!$G:$G,"&gt;="&amp;$F79,purchase!$G:$G,"&lt;="&amp;$G79)=0,"",_xlfn.MAXIFS(purchase!$G:$G,purchase!$C:$C,$C79,purchase!$E:$E,$E79,purchase!$G:$G,"&gt;="&amp;$F79,purchase!$G:$G,"&lt;="&amp;$G79))</f>
        <v/>
      </c>
      <c r="L79" s="4"/>
      <c r="M79" s="4"/>
      <c r="N79" s="10" t="str">
        <f>IF(M79="","",SUMIFS(purchase!$N:$N,purchase!$C:$C,$C79,purchase!$E:$E,$E79,purchase!$G:$G,"&gt;="&amp;$F79,purchase!$G:$G,"&lt;="&amp;$G79))</f>
        <v/>
      </c>
      <c r="O79" s="10" t="str">
        <f t="shared" si="13"/>
        <v/>
      </c>
      <c r="P79" s="11" t="str">
        <f t="shared" si="14"/>
        <v/>
      </c>
      <c r="Q79" s="12" t="str">
        <f t="shared" ca="1" si="15"/>
        <v/>
      </c>
      <c r="R79" s="13"/>
      <c r="S79" s="14"/>
      <c r="T79" s="15" t="str">
        <f t="shared" ca="1" si="16"/>
        <v/>
      </c>
      <c r="U79" s="15" t="str">
        <f t="shared" ca="1" si="17"/>
        <v/>
      </c>
      <c r="V79" s="16"/>
      <c r="W79" s="17" t="str">
        <f t="shared" ca="1" si="18"/>
        <v/>
      </c>
      <c r="X79" s="18" t="str">
        <f t="shared" ca="1" si="19"/>
        <v/>
      </c>
    </row>
    <row r="80" spans="1:24" x14ac:dyDescent="0.35">
      <c r="A80" s="3">
        <v>76</v>
      </c>
      <c r="B80" s="4"/>
      <c r="C80" s="4"/>
      <c r="D80" s="5" t="str">
        <f t="shared" si="10"/>
        <v/>
      </c>
      <c r="E80" s="4"/>
      <c r="F80" s="6"/>
      <c r="G80" s="6"/>
      <c r="H80" s="7" t="str">
        <f t="shared" ca="1" si="11"/>
        <v/>
      </c>
      <c r="I80" s="8" t="str">
        <f t="shared" ca="1" si="12"/>
        <v/>
      </c>
      <c r="J80" s="8" t="str">
        <f>IF(C80="","",COUNTIFS(purchase!$C:$C,$C80,purchase!$E:$E,$E80,purchase!$G:$G,"&gt;="&amp;$F80,purchase!$G:$G,"&lt;="&amp;$G80))</f>
        <v/>
      </c>
      <c r="K80" s="9" t="str">
        <f>IF(COUNTIFS(purchase!$C:$C,$C80,purchase!$E:$E,$E80,purchase!$G:$G,"&gt;="&amp;$F80,purchase!$G:$G,"&lt;="&amp;$G80)=0,"",_xlfn.MAXIFS(purchase!$G:$G,purchase!$C:$C,$C80,purchase!$E:$E,$E80,purchase!$G:$G,"&gt;="&amp;$F80,purchase!$G:$G,"&lt;="&amp;$G80))</f>
        <v/>
      </c>
      <c r="L80" s="4"/>
      <c r="M80" s="4"/>
      <c r="N80" s="10" t="str">
        <f>IF(M80="","",SUMIFS(purchase!$N:$N,purchase!$C:$C,$C80,purchase!$E:$E,$E80,purchase!$G:$G,"&gt;="&amp;$F80,purchase!$G:$G,"&lt;="&amp;$G80))</f>
        <v/>
      </c>
      <c r="O80" s="10" t="str">
        <f t="shared" si="13"/>
        <v/>
      </c>
      <c r="P80" s="11" t="str">
        <f t="shared" si="14"/>
        <v/>
      </c>
      <c r="Q80" s="12" t="str">
        <f t="shared" ca="1" si="15"/>
        <v/>
      </c>
      <c r="R80" s="13"/>
      <c r="S80" s="14"/>
      <c r="T80" s="15" t="str">
        <f t="shared" ca="1" si="16"/>
        <v/>
      </c>
      <c r="U80" s="15" t="str">
        <f t="shared" ca="1" si="17"/>
        <v/>
      </c>
      <c r="V80" s="16"/>
      <c r="W80" s="17" t="str">
        <f t="shared" ca="1" si="18"/>
        <v/>
      </c>
      <c r="X80" s="18" t="str">
        <f t="shared" ca="1" si="19"/>
        <v/>
      </c>
    </row>
    <row r="81" spans="1:24" x14ac:dyDescent="0.35">
      <c r="A81" s="3">
        <v>77</v>
      </c>
      <c r="B81" s="4"/>
      <c r="C81" s="4"/>
      <c r="D81" s="5" t="str">
        <f t="shared" si="10"/>
        <v/>
      </c>
      <c r="E81" s="4"/>
      <c r="F81" s="6"/>
      <c r="G81" s="6"/>
      <c r="H81" s="7" t="str">
        <f t="shared" ca="1" si="11"/>
        <v/>
      </c>
      <c r="I81" s="8" t="str">
        <f t="shared" ca="1" si="12"/>
        <v/>
      </c>
      <c r="J81" s="8" t="str">
        <f>IF(C81="","",COUNTIFS(purchase!$C:$C,$C81,purchase!$E:$E,$E81,purchase!$G:$G,"&gt;="&amp;$F81,purchase!$G:$G,"&lt;="&amp;$G81))</f>
        <v/>
      </c>
      <c r="K81" s="9" t="str">
        <f>IF(COUNTIFS(purchase!$C:$C,$C81,purchase!$E:$E,$E81,purchase!$G:$G,"&gt;="&amp;$F81,purchase!$G:$G,"&lt;="&amp;$G81)=0,"",_xlfn.MAXIFS(purchase!$G:$G,purchase!$C:$C,$C81,purchase!$E:$E,$E81,purchase!$G:$G,"&gt;="&amp;$F81,purchase!$G:$G,"&lt;="&amp;$G81))</f>
        <v/>
      </c>
      <c r="L81" s="4"/>
      <c r="M81" s="4"/>
      <c r="N81" s="10" t="str">
        <f>IF(M81="","",SUMIFS(purchase!$N:$N,purchase!$C:$C,$C81,purchase!$E:$E,$E81,purchase!$G:$G,"&gt;="&amp;$F81,purchase!$G:$G,"&lt;="&amp;$G81))</f>
        <v/>
      </c>
      <c r="O81" s="10" t="str">
        <f t="shared" si="13"/>
        <v/>
      </c>
      <c r="P81" s="11" t="str">
        <f t="shared" si="14"/>
        <v/>
      </c>
      <c r="Q81" s="12" t="str">
        <f t="shared" ca="1" si="15"/>
        <v/>
      </c>
      <c r="R81" s="13"/>
      <c r="S81" s="14"/>
      <c r="T81" s="15" t="str">
        <f t="shared" ca="1" si="16"/>
        <v/>
      </c>
      <c r="U81" s="15" t="str">
        <f t="shared" ca="1" si="17"/>
        <v/>
      </c>
      <c r="V81" s="16"/>
      <c r="W81" s="17" t="str">
        <f t="shared" ca="1" si="18"/>
        <v/>
      </c>
      <c r="X81" s="18" t="str">
        <f t="shared" ca="1" si="19"/>
        <v/>
      </c>
    </row>
    <row r="82" spans="1:24" x14ac:dyDescent="0.35">
      <c r="A82" s="3">
        <v>78</v>
      </c>
      <c r="B82" s="4"/>
      <c r="C82" s="4"/>
      <c r="D82" s="5" t="str">
        <f t="shared" si="10"/>
        <v/>
      </c>
      <c r="E82" s="4"/>
      <c r="F82" s="6"/>
      <c r="G82" s="6"/>
      <c r="H82" s="7" t="str">
        <f t="shared" ca="1" si="11"/>
        <v/>
      </c>
      <c r="I82" s="8" t="str">
        <f t="shared" ca="1" si="12"/>
        <v/>
      </c>
      <c r="J82" s="8" t="str">
        <f>IF(C82="","",COUNTIFS(purchase!$C:$C,$C82,purchase!$E:$E,$E82,purchase!$G:$G,"&gt;="&amp;$F82,purchase!$G:$G,"&lt;="&amp;$G82))</f>
        <v/>
      </c>
      <c r="K82" s="9" t="str">
        <f>IF(COUNTIFS(purchase!$C:$C,$C82,purchase!$E:$E,$E82,purchase!$G:$G,"&gt;="&amp;$F82,purchase!$G:$G,"&lt;="&amp;$G82)=0,"",_xlfn.MAXIFS(purchase!$G:$G,purchase!$C:$C,$C82,purchase!$E:$E,$E82,purchase!$G:$G,"&gt;="&amp;$F82,purchase!$G:$G,"&lt;="&amp;$G82))</f>
        <v/>
      </c>
      <c r="L82" s="4"/>
      <c r="M82" s="4"/>
      <c r="N82" s="10" t="str">
        <f>IF(M82="","",SUMIFS(purchase!$N:$N,purchase!$C:$C,$C82,purchase!$E:$E,$E82,purchase!$G:$G,"&gt;="&amp;$F82,purchase!$G:$G,"&lt;="&amp;$G82))</f>
        <v/>
      </c>
      <c r="O82" s="10" t="str">
        <f t="shared" si="13"/>
        <v/>
      </c>
      <c r="P82" s="11" t="str">
        <f t="shared" si="14"/>
        <v/>
      </c>
      <c r="Q82" s="12" t="str">
        <f t="shared" ca="1" si="15"/>
        <v/>
      </c>
      <c r="R82" s="13"/>
      <c r="S82" s="14"/>
      <c r="T82" s="15" t="str">
        <f t="shared" ca="1" si="16"/>
        <v/>
      </c>
      <c r="U82" s="15" t="str">
        <f t="shared" ca="1" si="17"/>
        <v/>
      </c>
      <c r="V82" s="16"/>
      <c r="W82" s="17" t="str">
        <f t="shared" ca="1" si="18"/>
        <v/>
      </c>
      <c r="X82" s="18" t="str">
        <f t="shared" ca="1" si="19"/>
        <v/>
      </c>
    </row>
    <row r="83" spans="1:24" x14ac:dyDescent="0.35">
      <c r="A83" s="3">
        <v>79</v>
      </c>
      <c r="B83" s="4"/>
      <c r="C83" s="4"/>
      <c r="D83" s="5" t="str">
        <f t="shared" si="10"/>
        <v/>
      </c>
      <c r="E83" s="4"/>
      <c r="F83" s="6"/>
      <c r="G83" s="6"/>
      <c r="H83" s="7" t="str">
        <f t="shared" ca="1" si="11"/>
        <v/>
      </c>
      <c r="I83" s="8" t="str">
        <f t="shared" ca="1" si="12"/>
        <v/>
      </c>
      <c r="J83" s="8" t="str">
        <f>IF(C83="","",COUNTIFS(purchase!$C:$C,$C83,purchase!$E:$E,$E83,purchase!$G:$G,"&gt;="&amp;$F83,purchase!$G:$G,"&lt;="&amp;$G83))</f>
        <v/>
      </c>
      <c r="K83" s="9" t="str">
        <f>IF(COUNTIFS(purchase!$C:$C,$C83,purchase!$E:$E,$E83,purchase!$G:$G,"&gt;="&amp;$F83,purchase!$G:$G,"&lt;="&amp;$G83)=0,"",_xlfn.MAXIFS(purchase!$G:$G,purchase!$C:$C,$C83,purchase!$E:$E,$E83,purchase!$G:$G,"&gt;="&amp;$F83,purchase!$G:$G,"&lt;="&amp;$G83))</f>
        <v/>
      </c>
      <c r="L83" s="4"/>
      <c r="M83" s="4"/>
      <c r="N83" s="10" t="str">
        <f>IF(M83="","",SUMIFS(purchase!$N:$N,purchase!$C:$C,$C83,purchase!$E:$E,$E83,purchase!$G:$G,"&gt;="&amp;$F83,purchase!$G:$G,"&lt;="&amp;$G83))</f>
        <v/>
      </c>
      <c r="O83" s="10" t="str">
        <f t="shared" si="13"/>
        <v/>
      </c>
      <c r="P83" s="11" t="str">
        <f t="shared" si="14"/>
        <v/>
      </c>
      <c r="Q83" s="12" t="str">
        <f t="shared" ca="1" si="15"/>
        <v/>
      </c>
      <c r="R83" s="13"/>
      <c r="S83" s="14"/>
      <c r="T83" s="15" t="str">
        <f t="shared" ca="1" si="16"/>
        <v/>
      </c>
      <c r="U83" s="15" t="str">
        <f t="shared" ca="1" si="17"/>
        <v/>
      </c>
      <c r="V83" s="16"/>
      <c r="W83" s="17" t="str">
        <f t="shared" ca="1" si="18"/>
        <v/>
      </c>
      <c r="X83" s="18" t="str">
        <f t="shared" ca="1" si="19"/>
        <v/>
      </c>
    </row>
    <row r="84" spans="1:24" x14ac:dyDescent="0.35">
      <c r="A84" s="3">
        <v>80</v>
      </c>
      <c r="B84" s="4"/>
      <c r="C84" s="4"/>
      <c r="D84" s="5" t="str">
        <f t="shared" si="10"/>
        <v/>
      </c>
      <c r="E84" s="4"/>
      <c r="F84" s="6"/>
      <c r="G84" s="6"/>
      <c r="H84" s="7" t="str">
        <f t="shared" ca="1" si="11"/>
        <v/>
      </c>
      <c r="I84" s="8" t="str">
        <f t="shared" ca="1" si="12"/>
        <v/>
      </c>
      <c r="J84" s="8" t="str">
        <f>IF(C84="","",COUNTIFS(purchase!$C:$C,$C84,purchase!$E:$E,$E84,purchase!$G:$G,"&gt;="&amp;$F84,purchase!$G:$G,"&lt;="&amp;$G84))</f>
        <v/>
      </c>
      <c r="K84" s="9" t="str">
        <f>IF(COUNTIFS(purchase!$C:$C,$C84,purchase!$E:$E,$E84,purchase!$G:$G,"&gt;="&amp;$F84,purchase!$G:$G,"&lt;="&amp;$G84)=0,"",_xlfn.MAXIFS(purchase!$G:$G,purchase!$C:$C,$C84,purchase!$E:$E,$E84,purchase!$G:$G,"&gt;="&amp;$F84,purchase!$G:$G,"&lt;="&amp;$G84))</f>
        <v/>
      </c>
      <c r="L84" s="4"/>
      <c r="M84" s="4"/>
      <c r="N84" s="10" t="str">
        <f>IF(M84="","",SUMIFS(purchase!$N:$N,purchase!$C:$C,$C84,purchase!$E:$E,$E84,purchase!$G:$G,"&gt;="&amp;$F84,purchase!$G:$G,"&lt;="&amp;$G84))</f>
        <v/>
      </c>
      <c r="O84" s="10" t="str">
        <f t="shared" si="13"/>
        <v/>
      </c>
      <c r="P84" s="11" t="str">
        <f t="shared" si="14"/>
        <v/>
      </c>
      <c r="Q84" s="12" t="str">
        <f t="shared" ca="1" si="15"/>
        <v/>
      </c>
      <c r="R84" s="13"/>
      <c r="S84" s="14"/>
      <c r="T84" s="15" t="str">
        <f t="shared" ca="1" si="16"/>
        <v/>
      </c>
      <c r="U84" s="15" t="str">
        <f t="shared" ca="1" si="17"/>
        <v/>
      </c>
      <c r="V84" s="16"/>
      <c r="W84" s="17" t="str">
        <f t="shared" ca="1" si="18"/>
        <v/>
      </c>
      <c r="X84" s="18" t="str">
        <f t="shared" ca="1" si="19"/>
        <v/>
      </c>
    </row>
    <row r="85" spans="1:24" x14ac:dyDescent="0.35">
      <c r="A85" s="3">
        <v>81</v>
      </c>
      <c r="B85" s="4"/>
      <c r="C85" s="4"/>
      <c r="D85" s="5" t="str">
        <f t="shared" si="10"/>
        <v/>
      </c>
      <c r="E85" s="4"/>
      <c r="F85" s="6"/>
      <c r="G85" s="6"/>
      <c r="H85" s="7" t="str">
        <f t="shared" ca="1" si="11"/>
        <v/>
      </c>
      <c r="I85" s="8" t="str">
        <f t="shared" ca="1" si="12"/>
        <v/>
      </c>
      <c r="J85" s="8" t="str">
        <f>IF(C85="","",COUNTIFS(purchase!$C:$C,$C85,purchase!$E:$E,$E85,purchase!$G:$G,"&gt;="&amp;$F85,purchase!$G:$G,"&lt;="&amp;$G85))</f>
        <v/>
      </c>
      <c r="K85" s="9" t="str">
        <f>IF(COUNTIFS(purchase!$C:$C,$C85,purchase!$E:$E,$E85,purchase!$G:$G,"&gt;="&amp;$F85,purchase!$G:$G,"&lt;="&amp;$G85)=0,"",_xlfn.MAXIFS(purchase!$G:$G,purchase!$C:$C,$C85,purchase!$E:$E,$E85,purchase!$G:$G,"&gt;="&amp;$F85,purchase!$G:$G,"&lt;="&amp;$G85))</f>
        <v/>
      </c>
      <c r="L85" s="4"/>
      <c r="M85" s="4"/>
      <c r="N85" s="10" t="str">
        <f>IF(M85="","",SUMIFS(purchase!$N:$N,purchase!$C:$C,$C85,purchase!$E:$E,$E85,purchase!$G:$G,"&gt;="&amp;$F85,purchase!$G:$G,"&lt;="&amp;$G85))</f>
        <v/>
      </c>
      <c r="O85" s="10" t="str">
        <f t="shared" si="13"/>
        <v/>
      </c>
      <c r="P85" s="11" t="str">
        <f t="shared" si="14"/>
        <v/>
      </c>
      <c r="Q85" s="12" t="str">
        <f t="shared" ca="1" si="15"/>
        <v/>
      </c>
      <c r="R85" s="13"/>
      <c r="S85" s="14"/>
      <c r="T85" s="15" t="str">
        <f t="shared" ca="1" si="16"/>
        <v/>
      </c>
      <c r="U85" s="15" t="str">
        <f t="shared" ca="1" si="17"/>
        <v/>
      </c>
      <c r="V85" s="16"/>
      <c r="W85" s="17" t="str">
        <f t="shared" ca="1" si="18"/>
        <v/>
      </c>
      <c r="X85" s="18" t="str">
        <f t="shared" ca="1" si="19"/>
        <v/>
      </c>
    </row>
    <row r="86" spans="1:24" x14ac:dyDescent="0.35">
      <c r="A86" s="3">
        <v>82</v>
      </c>
      <c r="B86" s="4"/>
      <c r="C86" s="4"/>
      <c r="D86" s="5" t="str">
        <f t="shared" si="10"/>
        <v/>
      </c>
      <c r="E86" s="4"/>
      <c r="F86" s="6"/>
      <c r="G86" s="6"/>
      <c r="H86" s="7" t="str">
        <f t="shared" ca="1" si="11"/>
        <v/>
      </c>
      <c r="I86" s="8" t="str">
        <f t="shared" ca="1" si="12"/>
        <v/>
      </c>
      <c r="J86" s="8" t="str">
        <f>IF(C86="","",COUNTIFS(purchase!$C:$C,$C86,purchase!$E:$E,$E86,purchase!$G:$G,"&gt;="&amp;$F86,purchase!$G:$G,"&lt;="&amp;$G86))</f>
        <v/>
      </c>
      <c r="K86" s="9" t="str">
        <f>IF(COUNTIFS(purchase!$C:$C,$C86,purchase!$E:$E,$E86,purchase!$G:$G,"&gt;="&amp;$F86,purchase!$G:$G,"&lt;="&amp;$G86)=0,"",_xlfn.MAXIFS(purchase!$G:$G,purchase!$C:$C,$C86,purchase!$E:$E,$E86,purchase!$G:$G,"&gt;="&amp;$F86,purchase!$G:$G,"&lt;="&amp;$G86))</f>
        <v/>
      </c>
      <c r="L86" s="4"/>
      <c r="M86" s="4"/>
      <c r="N86" s="10" t="str">
        <f>IF(M86="","",SUMIFS(purchase!$N:$N,purchase!$C:$C,$C86,purchase!$E:$E,$E86,purchase!$G:$G,"&gt;="&amp;$F86,purchase!$G:$G,"&lt;="&amp;$G86))</f>
        <v/>
      </c>
      <c r="O86" s="10" t="str">
        <f t="shared" si="13"/>
        <v/>
      </c>
      <c r="P86" s="11" t="str">
        <f t="shared" si="14"/>
        <v/>
      </c>
      <c r="Q86" s="12" t="str">
        <f t="shared" ca="1" si="15"/>
        <v/>
      </c>
      <c r="R86" s="13"/>
      <c r="S86" s="14"/>
      <c r="T86" s="15" t="str">
        <f t="shared" ca="1" si="16"/>
        <v/>
      </c>
      <c r="U86" s="15" t="str">
        <f t="shared" ca="1" si="17"/>
        <v/>
      </c>
      <c r="V86" s="16"/>
      <c r="W86" s="17" t="str">
        <f t="shared" ca="1" si="18"/>
        <v/>
      </c>
      <c r="X86" s="18" t="str">
        <f t="shared" ca="1" si="19"/>
        <v/>
      </c>
    </row>
    <row r="87" spans="1:24" x14ac:dyDescent="0.35">
      <c r="A87" s="3">
        <v>83</v>
      </c>
      <c r="B87" s="4"/>
      <c r="C87" s="4"/>
      <c r="D87" s="5" t="str">
        <f t="shared" si="10"/>
        <v/>
      </c>
      <c r="E87" s="4"/>
      <c r="F87" s="6"/>
      <c r="G87" s="6"/>
      <c r="H87" s="7" t="str">
        <f t="shared" ca="1" si="11"/>
        <v/>
      </c>
      <c r="I87" s="8" t="str">
        <f t="shared" ca="1" si="12"/>
        <v/>
      </c>
      <c r="J87" s="8" t="str">
        <f>IF(C87="","",COUNTIFS(purchase!$C:$C,$C87,purchase!$E:$E,$E87,purchase!$G:$G,"&gt;="&amp;$F87,purchase!$G:$G,"&lt;="&amp;$G87))</f>
        <v/>
      </c>
      <c r="K87" s="9" t="str">
        <f>IF(COUNTIFS(purchase!$C:$C,$C87,purchase!$E:$E,$E87,purchase!$G:$G,"&gt;="&amp;$F87,purchase!$G:$G,"&lt;="&amp;$G87)=0,"",_xlfn.MAXIFS(purchase!$G:$G,purchase!$C:$C,$C87,purchase!$E:$E,$E87,purchase!$G:$G,"&gt;="&amp;$F87,purchase!$G:$G,"&lt;="&amp;$G87))</f>
        <v/>
      </c>
      <c r="L87" s="4"/>
      <c r="M87" s="4"/>
      <c r="N87" s="10" t="str">
        <f>IF(M87="","",SUMIFS(purchase!$N:$N,purchase!$C:$C,$C87,purchase!$E:$E,$E87,purchase!$G:$G,"&gt;="&amp;$F87,purchase!$G:$G,"&lt;="&amp;$G87))</f>
        <v/>
      </c>
      <c r="O87" s="10" t="str">
        <f t="shared" si="13"/>
        <v/>
      </c>
      <c r="P87" s="11" t="str">
        <f t="shared" si="14"/>
        <v/>
      </c>
      <c r="Q87" s="12" t="str">
        <f t="shared" ca="1" si="15"/>
        <v/>
      </c>
      <c r="R87" s="13"/>
      <c r="S87" s="14"/>
      <c r="T87" s="15" t="str">
        <f t="shared" ca="1" si="16"/>
        <v/>
      </c>
      <c r="U87" s="15" t="str">
        <f t="shared" ca="1" si="17"/>
        <v/>
      </c>
      <c r="V87" s="16"/>
      <c r="W87" s="17" t="str">
        <f t="shared" ca="1" si="18"/>
        <v/>
      </c>
      <c r="X87" s="18" t="str">
        <f t="shared" ca="1" si="19"/>
        <v/>
      </c>
    </row>
    <row r="88" spans="1:24" x14ac:dyDescent="0.35">
      <c r="A88" s="3">
        <v>84</v>
      </c>
      <c r="B88" s="4"/>
      <c r="C88" s="4"/>
      <c r="D88" s="5" t="str">
        <f t="shared" si="10"/>
        <v/>
      </c>
      <c r="E88" s="4"/>
      <c r="F88" s="6"/>
      <c r="G88" s="6"/>
      <c r="H88" s="7" t="str">
        <f t="shared" ca="1" si="11"/>
        <v/>
      </c>
      <c r="I88" s="8" t="str">
        <f t="shared" ca="1" si="12"/>
        <v/>
      </c>
      <c r="J88" s="8" t="str">
        <f>IF(C88="","",COUNTIFS(purchase!$C:$C,$C88,purchase!$E:$E,$E88,purchase!$G:$G,"&gt;="&amp;$F88,purchase!$G:$G,"&lt;="&amp;$G88))</f>
        <v/>
      </c>
      <c r="K88" s="9" t="str">
        <f>IF(COUNTIFS(purchase!$C:$C,$C88,purchase!$E:$E,$E88,purchase!$G:$G,"&gt;="&amp;$F88,purchase!$G:$G,"&lt;="&amp;$G88)=0,"",_xlfn.MAXIFS(purchase!$G:$G,purchase!$C:$C,$C88,purchase!$E:$E,$E88,purchase!$G:$G,"&gt;="&amp;$F88,purchase!$G:$G,"&lt;="&amp;$G88))</f>
        <v/>
      </c>
      <c r="L88" s="4"/>
      <c r="M88" s="4"/>
      <c r="N88" s="10" t="str">
        <f>IF(M88="","",SUMIFS(purchase!$N:$N,purchase!$C:$C,$C88,purchase!$E:$E,$E88,purchase!$G:$G,"&gt;="&amp;$F88,purchase!$G:$G,"&lt;="&amp;$G88))</f>
        <v/>
      </c>
      <c r="O88" s="10" t="str">
        <f t="shared" si="13"/>
        <v/>
      </c>
      <c r="P88" s="11" t="str">
        <f t="shared" si="14"/>
        <v/>
      </c>
      <c r="Q88" s="12" t="str">
        <f t="shared" ca="1" si="15"/>
        <v/>
      </c>
      <c r="R88" s="13"/>
      <c r="S88" s="14"/>
      <c r="T88" s="15" t="str">
        <f t="shared" ca="1" si="16"/>
        <v/>
      </c>
      <c r="U88" s="15" t="str">
        <f t="shared" ca="1" si="17"/>
        <v/>
      </c>
      <c r="V88" s="16"/>
      <c r="W88" s="17" t="str">
        <f t="shared" ca="1" si="18"/>
        <v/>
      </c>
      <c r="X88" s="18" t="str">
        <f t="shared" ca="1" si="19"/>
        <v/>
      </c>
    </row>
    <row r="89" spans="1:24" x14ac:dyDescent="0.35">
      <c r="A89" s="3">
        <v>85</v>
      </c>
      <c r="B89" s="4"/>
      <c r="C89" s="4"/>
      <c r="D89" s="5" t="str">
        <f t="shared" si="10"/>
        <v/>
      </c>
      <c r="E89" s="4"/>
      <c r="F89" s="6"/>
      <c r="G89" s="6"/>
      <c r="H89" s="7" t="str">
        <f t="shared" ca="1" si="11"/>
        <v/>
      </c>
      <c r="I89" s="8" t="str">
        <f t="shared" ca="1" si="12"/>
        <v/>
      </c>
      <c r="J89" s="8" t="str">
        <f>IF(C89="","",COUNTIFS(purchase!$C:$C,$C89,purchase!$E:$E,$E89,purchase!$G:$G,"&gt;="&amp;$F89,purchase!$G:$G,"&lt;="&amp;$G89))</f>
        <v/>
      </c>
      <c r="K89" s="9" t="str">
        <f>IF(COUNTIFS(purchase!$C:$C,$C89,purchase!$E:$E,$E89,purchase!$G:$G,"&gt;="&amp;$F89,purchase!$G:$G,"&lt;="&amp;$G89)=0,"",_xlfn.MAXIFS(purchase!$G:$G,purchase!$C:$C,$C89,purchase!$E:$E,$E89,purchase!$G:$G,"&gt;="&amp;$F89,purchase!$G:$G,"&lt;="&amp;$G89))</f>
        <v/>
      </c>
      <c r="L89" s="4"/>
      <c r="M89" s="4"/>
      <c r="N89" s="10" t="str">
        <f>IF(M89="","",SUMIFS(purchase!$N:$N,purchase!$C:$C,$C89,purchase!$E:$E,$E89,purchase!$G:$G,"&gt;="&amp;$F89,purchase!$G:$G,"&lt;="&amp;$G89))</f>
        <v/>
      </c>
      <c r="O89" s="10" t="str">
        <f t="shared" si="13"/>
        <v/>
      </c>
      <c r="P89" s="11" t="str">
        <f t="shared" si="14"/>
        <v/>
      </c>
      <c r="Q89" s="12" t="str">
        <f t="shared" ca="1" si="15"/>
        <v/>
      </c>
      <c r="R89" s="13"/>
      <c r="S89" s="14"/>
      <c r="T89" s="15" t="str">
        <f t="shared" ca="1" si="16"/>
        <v/>
      </c>
      <c r="U89" s="15" t="str">
        <f t="shared" ca="1" si="17"/>
        <v/>
      </c>
      <c r="V89" s="16"/>
      <c r="W89" s="17" t="str">
        <f t="shared" ca="1" si="18"/>
        <v/>
      </c>
      <c r="X89" s="18" t="str">
        <f t="shared" ca="1" si="19"/>
        <v/>
      </c>
    </row>
    <row r="90" spans="1:24" x14ac:dyDescent="0.35">
      <c r="A90" s="3">
        <v>86</v>
      </c>
      <c r="B90" s="4"/>
      <c r="C90" s="4"/>
      <c r="D90" s="5" t="str">
        <f t="shared" si="10"/>
        <v/>
      </c>
      <c r="E90" s="4"/>
      <c r="F90" s="6"/>
      <c r="G90" s="6"/>
      <c r="H90" s="7" t="str">
        <f t="shared" ca="1" si="11"/>
        <v/>
      </c>
      <c r="I90" s="8" t="str">
        <f t="shared" ca="1" si="12"/>
        <v/>
      </c>
      <c r="J90" s="8" t="str">
        <f>IF(C90="","",COUNTIFS(purchase!$C:$C,$C90,purchase!$E:$E,$E90,purchase!$G:$G,"&gt;="&amp;$F90,purchase!$G:$G,"&lt;="&amp;$G90))</f>
        <v/>
      </c>
      <c r="K90" s="9" t="str">
        <f>IF(COUNTIFS(purchase!$C:$C,$C90,purchase!$E:$E,$E90,purchase!$G:$G,"&gt;="&amp;$F90,purchase!$G:$G,"&lt;="&amp;$G90)=0,"",_xlfn.MAXIFS(purchase!$G:$G,purchase!$C:$C,$C90,purchase!$E:$E,$E90,purchase!$G:$G,"&gt;="&amp;$F90,purchase!$G:$G,"&lt;="&amp;$G90))</f>
        <v/>
      </c>
      <c r="L90" s="4"/>
      <c r="M90" s="4"/>
      <c r="N90" s="10" t="str">
        <f>IF(M90="","",SUMIFS(purchase!$N:$N,purchase!$C:$C,$C90,purchase!$E:$E,$E90,purchase!$G:$G,"&gt;="&amp;$F90,purchase!$G:$G,"&lt;="&amp;$G90))</f>
        <v/>
      </c>
      <c r="O90" s="10" t="str">
        <f t="shared" si="13"/>
        <v/>
      </c>
      <c r="P90" s="11" t="str">
        <f t="shared" si="14"/>
        <v/>
      </c>
      <c r="Q90" s="12" t="str">
        <f t="shared" ca="1" si="15"/>
        <v/>
      </c>
      <c r="R90" s="13"/>
      <c r="S90" s="14"/>
      <c r="T90" s="15" t="str">
        <f t="shared" ca="1" si="16"/>
        <v/>
      </c>
      <c r="U90" s="15" t="str">
        <f t="shared" ca="1" si="17"/>
        <v/>
      </c>
      <c r="V90" s="16"/>
      <c r="W90" s="17" t="str">
        <f t="shared" ca="1" si="18"/>
        <v/>
      </c>
      <c r="X90" s="18" t="str">
        <f t="shared" ca="1" si="19"/>
        <v/>
      </c>
    </row>
    <row r="91" spans="1:24" x14ac:dyDescent="0.35">
      <c r="A91" s="3">
        <v>87</v>
      </c>
      <c r="B91" s="4"/>
      <c r="C91" s="4"/>
      <c r="D91" s="5" t="str">
        <f t="shared" si="10"/>
        <v/>
      </c>
      <c r="E91" s="4"/>
      <c r="F91" s="6"/>
      <c r="G91" s="6"/>
      <c r="H91" s="7" t="str">
        <f t="shared" ca="1" si="11"/>
        <v/>
      </c>
      <c r="I91" s="8" t="str">
        <f t="shared" ca="1" si="12"/>
        <v/>
      </c>
      <c r="J91" s="8" t="str">
        <f>IF(C91="","",COUNTIFS(purchase!$C:$C,$C91,purchase!$E:$E,$E91,purchase!$G:$G,"&gt;="&amp;$F91,purchase!$G:$G,"&lt;="&amp;$G91))</f>
        <v/>
      </c>
      <c r="K91" s="9" t="str">
        <f>IF(COUNTIFS(purchase!$C:$C,$C91,purchase!$E:$E,$E91,purchase!$G:$G,"&gt;="&amp;$F91,purchase!$G:$G,"&lt;="&amp;$G91)=0,"",_xlfn.MAXIFS(purchase!$G:$G,purchase!$C:$C,$C91,purchase!$E:$E,$E91,purchase!$G:$G,"&gt;="&amp;$F91,purchase!$G:$G,"&lt;="&amp;$G91))</f>
        <v/>
      </c>
      <c r="L91" s="4"/>
      <c r="M91" s="4"/>
      <c r="N91" s="10" t="str">
        <f>IF(M91="","",SUMIFS(purchase!$N:$N,purchase!$C:$C,$C91,purchase!$E:$E,$E91,purchase!$G:$G,"&gt;="&amp;$F91,purchase!$G:$G,"&lt;="&amp;$G91))</f>
        <v/>
      </c>
      <c r="O91" s="10" t="str">
        <f t="shared" si="13"/>
        <v/>
      </c>
      <c r="P91" s="11" t="str">
        <f t="shared" si="14"/>
        <v/>
      </c>
      <c r="Q91" s="12" t="str">
        <f t="shared" ca="1" si="15"/>
        <v/>
      </c>
      <c r="R91" s="13"/>
      <c r="S91" s="14"/>
      <c r="T91" s="15" t="str">
        <f t="shared" ca="1" si="16"/>
        <v/>
      </c>
      <c r="U91" s="15" t="str">
        <f t="shared" ca="1" si="17"/>
        <v/>
      </c>
      <c r="V91" s="16"/>
      <c r="W91" s="17" t="str">
        <f t="shared" ca="1" si="18"/>
        <v/>
      </c>
      <c r="X91" s="18" t="str">
        <f t="shared" ca="1" si="19"/>
        <v/>
      </c>
    </row>
    <row r="92" spans="1:24" x14ac:dyDescent="0.35">
      <c r="A92" s="3">
        <v>88</v>
      </c>
      <c r="B92" s="4"/>
      <c r="C92" s="4"/>
      <c r="D92" s="5" t="str">
        <f t="shared" si="10"/>
        <v/>
      </c>
      <c r="E92" s="4"/>
      <c r="F92" s="6"/>
      <c r="G92" s="6"/>
      <c r="H92" s="7" t="str">
        <f t="shared" ca="1" si="11"/>
        <v/>
      </c>
      <c r="I92" s="8" t="str">
        <f t="shared" ca="1" si="12"/>
        <v/>
      </c>
      <c r="J92" s="8" t="str">
        <f>IF(C92="","",COUNTIFS(purchase!$C:$C,$C92,purchase!$E:$E,$E92,purchase!$G:$G,"&gt;="&amp;$F92,purchase!$G:$G,"&lt;="&amp;$G92))</f>
        <v/>
      </c>
      <c r="K92" s="9" t="str">
        <f>IF(COUNTIFS(purchase!$C:$C,$C92,purchase!$E:$E,$E92,purchase!$G:$G,"&gt;="&amp;$F92,purchase!$G:$G,"&lt;="&amp;$G92)=0,"",_xlfn.MAXIFS(purchase!$G:$G,purchase!$C:$C,$C92,purchase!$E:$E,$E92,purchase!$G:$G,"&gt;="&amp;$F92,purchase!$G:$G,"&lt;="&amp;$G92))</f>
        <v/>
      </c>
      <c r="L92" s="4"/>
      <c r="M92" s="4"/>
      <c r="N92" s="10" t="str">
        <f>IF(M92="","",SUMIFS(purchase!$N:$N,purchase!$C:$C,$C92,purchase!$E:$E,$E92,purchase!$G:$G,"&gt;="&amp;$F92,purchase!$G:$G,"&lt;="&amp;$G92))</f>
        <v/>
      </c>
      <c r="O92" s="10" t="str">
        <f t="shared" si="13"/>
        <v/>
      </c>
      <c r="P92" s="11" t="str">
        <f t="shared" si="14"/>
        <v/>
      </c>
      <c r="Q92" s="12" t="str">
        <f t="shared" ca="1" si="15"/>
        <v/>
      </c>
      <c r="R92" s="13"/>
      <c r="S92" s="14"/>
      <c r="T92" s="15" t="str">
        <f t="shared" ca="1" si="16"/>
        <v/>
      </c>
      <c r="U92" s="15" t="str">
        <f t="shared" ca="1" si="17"/>
        <v/>
      </c>
      <c r="V92" s="16"/>
      <c r="W92" s="17" t="str">
        <f t="shared" ca="1" si="18"/>
        <v/>
      </c>
      <c r="X92" s="18" t="str">
        <f t="shared" ca="1" si="19"/>
        <v/>
      </c>
    </row>
    <row r="93" spans="1:24" x14ac:dyDescent="0.35">
      <c r="A93" s="3">
        <v>89</v>
      </c>
      <c r="B93" s="4"/>
      <c r="C93" s="4"/>
      <c r="D93" s="5" t="str">
        <f t="shared" si="10"/>
        <v/>
      </c>
      <c r="E93" s="4"/>
      <c r="F93" s="6"/>
      <c r="G93" s="6"/>
      <c r="H93" s="7" t="str">
        <f t="shared" ca="1" si="11"/>
        <v/>
      </c>
      <c r="I93" s="8" t="str">
        <f t="shared" ca="1" si="12"/>
        <v/>
      </c>
      <c r="J93" s="8" t="str">
        <f>IF(C93="","",COUNTIFS(purchase!$C:$C,$C93,purchase!$E:$E,$E93,purchase!$G:$G,"&gt;="&amp;$F93,purchase!$G:$G,"&lt;="&amp;$G93))</f>
        <v/>
      </c>
      <c r="K93" s="9" t="str">
        <f>IF(COUNTIFS(purchase!$C:$C,$C93,purchase!$E:$E,$E93,purchase!$G:$G,"&gt;="&amp;$F93,purchase!$G:$G,"&lt;="&amp;$G93)=0,"",_xlfn.MAXIFS(purchase!$G:$G,purchase!$C:$C,$C93,purchase!$E:$E,$E93,purchase!$G:$G,"&gt;="&amp;$F93,purchase!$G:$G,"&lt;="&amp;$G93))</f>
        <v/>
      </c>
      <c r="L93" s="4"/>
      <c r="M93" s="4"/>
      <c r="N93" s="10" t="str">
        <f>IF(M93="","",SUMIFS(purchase!$N:$N,purchase!$C:$C,$C93,purchase!$E:$E,$E93,purchase!$G:$G,"&gt;="&amp;$F93,purchase!$G:$G,"&lt;="&amp;$G93))</f>
        <v/>
      </c>
      <c r="O93" s="10" t="str">
        <f t="shared" si="13"/>
        <v/>
      </c>
      <c r="P93" s="11" t="str">
        <f t="shared" si="14"/>
        <v/>
      </c>
      <c r="Q93" s="12" t="str">
        <f t="shared" ca="1" si="15"/>
        <v/>
      </c>
      <c r="R93" s="13"/>
      <c r="S93" s="14"/>
      <c r="T93" s="15" t="str">
        <f t="shared" ca="1" si="16"/>
        <v/>
      </c>
      <c r="U93" s="15" t="str">
        <f t="shared" ca="1" si="17"/>
        <v/>
      </c>
      <c r="V93" s="16"/>
      <c r="W93" s="17" t="str">
        <f t="shared" ca="1" si="18"/>
        <v/>
      </c>
      <c r="X93" s="18" t="str">
        <f t="shared" ca="1" si="19"/>
        <v/>
      </c>
    </row>
    <row r="94" spans="1:24" x14ac:dyDescent="0.35">
      <c r="A94" s="3">
        <v>90</v>
      </c>
      <c r="B94" s="4"/>
      <c r="C94" s="4"/>
      <c r="D94" s="5" t="str">
        <f t="shared" si="10"/>
        <v/>
      </c>
      <c r="E94" s="4"/>
      <c r="F94" s="6"/>
      <c r="G94" s="6"/>
      <c r="H94" s="7" t="str">
        <f t="shared" ca="1" si="11"/>
        <v/>
      </c>
      <c r="I94" s="8" t="str">
        <f t="shared" ca="1" si="12"/>
        <v/>
      </c>
      <c r="J94" s="8" t="str">
        <f>IF(C94="","",COUNTIFS(purchase!$C:$C,$C94,purchase!$E:$E,$E94,purchase!$G:$G,"&gt;="&amp;$F94,purchase!$G:$G,"&lt;="&amp;$G94))</f>
        <v/>
      </c>
      <c r="K94" s="9" t="str">
        <f>IF(COUNTIFS(purchase!$C:$C,$C94,purchase!$E:$E,$E94,purchase!$G:$G,"&gt;="&amp;$F94,purchase!$G:$G,"&lt;="&amp;$G94)=0,"",_xlfn.MAXIFS(purchase!$G:$G,purchase!$C:$C,$C94,purchase!$E:$E,$E94,purchase!$G:$G,"&gt;="&amp;$F94,purchase!$G:$G,"&lt;="&amp;$G94))</f>
        <v/>
      </c>
      <c r="L94" s="4"/>
      <c r="M94" s="4"/>
      <c r="N94" s="10" t="str">
        <f>IF(M94="","",SUMIFS(purchase!$N:$N,purchase!$C:$C,$C94,purchase!$E:$E,$E94,purchase!$G:$G,"&gt;="&amp;$F94,purchase!$G:$G,"&lt;="&amp;$G94))</f>
        <v/>
      </c>
      <c r="O94" s="10" t="str">
        <f t="shared" si="13"/>
        <v/>
      </c>
      <c r="P94" s="11" t="str">
        <f t="shared" si="14"/>
        <v/>
      </c>
      <c r="Q94" s="12" t="str">
        <f t="shared" ca="1" si="15"/>
        <v/>
      </c>
      <c r="R94" s="13"/>
      <c r="S94" s="14"/>
      <c r="T94" s="15" t="str">
        <f t="shared" ca="1" si="16"/>
        <v/>
      </c>
      <c r="U94" s="15" t="str">
        <f t="shared" ca="1" si="17"/>
        <v/>
      </c>
      <c r="V94" s="16"/>
      <c r="W94" s="17" t="str">
        <f t="shared" ca="1" si="18"/>
        <v/>
      </c>
      <c r="X94" s="18" t="str">
        <f t="shared" ca="1" si="19"/>
        <v/>
      </c>
    </row>
    <row r="95" spans="1:24" x14ac:dyDescent="0.35">
      <c r="A95" s="3">
        <v>91</v>
      </c>
      <c r="B95" s="4"/>
      <c r="C95" s="4"/>
      <c r="D95" s="5" t="str">
        <f t="shared" si="10"/>
        <v/>
      </c>
      <c r="E95" s="4"/>
      <c r="F95" s="6"/>
      <c r="G95" s="6"/>
      <c r="H95" s="7" t="str">
        <f t="shared" ca="1" si="11"/>
        <v/>
      </c>
      <c r="I95" s="8" t="str">
        <f t="shared" ca="1" si="12"/>
        <v/>
      </c>
      <c r="J95" s="8" t="str">
        <f>IF(C95="","",COUNTIFS(purchase!$C:$C,$C95,purchase!$E:$E,$E95,purchase!$G:$G,"&gt;="&amp;$F95,purchase!$G:$G,"&lt;="&amp;$G95))</f>
        <v/>
      </c>
      <c r="K95" s="9" t="str">
        <f>IF(COUNTIFS(purchase!$C:$C,$C95,purchase!$E:$E,$E95,purchase!$G:$G,"&gt;="&amp;$F95,purchase!$G:$G,"&lt;="&amp;$G95)=0,"",_xlfn.MAXIFS(purchase!$G:$G,purchase!$C:$C,$C95,purchase!$E:$E,$E95,purchase!$G:$G,"&gt;="&amp;$F95,purchase!$G:$G,"&lt;="&amp;$G95))</f>
        <v/>
      </c>
      <c r="L95" s="4"/>
      <c r="M95" s="4"/>
      <c r="N95" s="10" t="str">
        <f>IF(M95="","",SUMIFS(purchase!$N:$N,purchase!$C:$C,$C95,purchase!$E:$E,$E95,purchase!$G:$G,"&gt;="&amp;$F95,purchase!$G:$G,"&lt;="&amp;$G95))</f>
        <v/>
      </c>
      <c r="O95" s="10" t="str">
        <f t="shared" si="13"/>
        <v/>
      </c>
      <c r="P95" s="11" t="str">
        <f t="shared" si="14"/>
        <v/>
      </c>
      <c r="Q95" s="12" t="str">
        <f t="shared" ca="1" si="15"/>
        <v/>
      </c>
      <c r="R95" s="13"/>
      <c r="S95" s="14"/>
      <c r="T95" s="15" t="str">
        <f t="shared" ca="1" si="16"/>
        <v/>
      </c>
      <c r="U95" s="15" t="str">
        <f t="shared" ca="1" si="17"/>
        <v/>
      </c>
      <c r="V95" s="16"/>
      <c r="W95" s="17" t="str">
        <f t="shared" ca="1" si="18"/>
        <v/>
      </c>
      <c r="X95" s="18" t="str">
        <f t="shared" ca="1" si="19"/>
        <v/>
      </c>
    </row>
    <row r="96" spans="1:24" x14ac:dyDescent="0.35">
      <c r="A96" s="3">
        <v>92</v>
      </c>
      <c r="B96" s="4"/>
      <c r="C96" s="4"/>
      <c r="D96" s="5" t="str">
        <f t="shared" si="10"/>
        <v/>
      </c>
      <c r="E96" s="4"/>
      <c r="F96" s="6"/>
      <c r="G96" s="6"/>
      <c r="H96" s="7" t="str">
        <f t="shared" ca="1" si="11"/>
        <v/>
      </c>
      <c r="I96" s="8" t="str">
        <f t="shared" ca="1" si="12"/>
        <v/>
      </c>
      <c r="J96" s="8" t="str">
        <f>IF(C96="","",COUNTIFS(purchase!$C:$C,$C96,purchase!$E:$E,$E96,purchase!$G:$G,"&gt;="&amp;$F96,purchase!$G:$G,"&lt;="&amp;$G96))</f>
        <v/>
      </c>
      <c r="K96" s="9" t="str">
        <f>IF(COUNTIFS(purchase!$C:$C,$C96,purchase!$E:$E,$E96,purchase!$G:$G,"&gt;="&amp;$F96,purchase!$G:$G,"&lt;="&amp;$G96)=0,"",_xlfn.MAXIFS(purchase!$G:$G,purchase!$C:$C,$C96,purchase!$E:$E,$E96,purchase!$G:$G,"&gt;="&amp;$F96,purchase!$G:$G,"&lt;="&amp;$G96))</f>
        <v/>
      </c>
      <c r="L96" s="4"/>
      <c r="M96" s="4"/>
      <c r="N96" s="10" t="str">
        <f>IF(M96="","",SUMIFS(purchase!$N:$N,purchase!$C:$C,$C96,purchase!$E:$E,$E96,purchase!$G:$G,"&gt;="&amp;$F96,purchase!$G:$G,"&lt;="&amp;$G96))</f>
        <v/>
      </c>
      <c r="O96" s="10" t="str">
        <f t="shared" si="13"/>
        <v/>
      </c>
      <c r="P96" s="11" t="str">
        <f t="shared" si="14"/>
        <v/>
      </c>
      <c r="Q96" s="12" t="str">
        <f t="shared" ca="1" si="15"/>
        <v/>
      </c>
      <c r="R96" s="13"/>
      <c r="S96" s="14"/>
      <c r="T96" s="15" t="str">
        <f t="shared" ca="1" si="16"/>
        <v/>
      </c>
      <c r="U96" s="15" t="str">
        <f t="shared" ca="1" si="17"/>
        <v/>
      </c>
      <c r="V96" s="16"/>
      <c r="W96" s="17" t="str">
        <f t="shared" ca="1" si="18"/>
        <v/>
      </c>
      <c r="X96" s="18" t="str">
        <f t="shared" ca="1" si="19"/>
        <v/>
      </c>
    </row>
    <row r="97" spans="1:24" x14ac:dyDescent="0.35">
      <c r="A97" s="3">
        <v>93</v>
      </c>
      <c r="B97" s="4"/>
      <c r="C97" s="4"/>
      <c r="D97" s="5" t="str">
        <f t="shared" si="10"/>
        <v/>
      </c>
      <c r="E97" s="4"/>
      <c r="F97" s="6"/>
      <c r="G97" s="6"/>
      <c r="H97" s="7" t="str">
        <f t="shared" ca="1" si="11"/>
        <v/>
      </c>
      <c r="I97" s="8" t="str">
        <f t="shared" ca="1" si="12"/>
        <v/>
      </c>
      <c r="J97" s="8" t="str">
        <f>IF(C97="","",COUNTIFS(purchase!$C:$C,$C97,purchase!$E:$E,$E97,purchase!$G:$G,"&gt;="&amp;$F97,purchase!$G:$G,"&lt;="&amp;$G97))</f>
        <v/>
      </c>
      <c r="K97" s="9" t="str">
        <f>IF(COUNTIFS(purchase!$C:$C,$C97,purchase!$E:$E,$E97,purchase!$G:$G,"&gt;="&amp;$F97,purchase!$G:$G,"&lt;="&amp;$G97)=0,"",_xlfn.MAXIFS(purchase!$G:$G,purchase!$C:$C,$C97,purchase!$E:$E,$E97,purchase!$G:$G,"&gt;="&amp;$F97,purchase!$G:$G,"&lt;="&amp;$G97))</f>
        <v/>
      </c>
      <c r="L97" s="4"/>
      <c r="M97" s="4"/>
      <c r="N97" s="10" t="str">
        <f>IF(M97="","",SUMIFS(purchase!$N:$N,purchase!$C:$C,$C97,purchase!$E:$E,$E97,purchase!$G:$G,"&gt;="&amp;$F97,purchase!$G:$G,"&lt;="&amp;$G97))</f>
        <v/>
      </c>
      <c r="O97" s="10" t="str">
        <f t="shared" si="13"/>
        <v/>
      </c>
      <c r="P97" s="11" t="str">
        <f t="shared" si="14"/>
        <v/>
      </c>
      <c r="Q97" s="12" t="str">
        <f t="shared" ca="1" si="15"/>
        <v/>
      </c>
      <c r="R97" s="13"/>
      <c r="S97" s="14"/>
      <c r="T97" s="15" t="str">
        <f t="shared" ca="1" si="16"/>
        <v/>
      </c>
      <c r="U97" s="15" t="str">
        <f t="shared" ca="1" si="17"/>
        <v/>
      </c>
      <c r="V97" s="16"/>
      <c r="W97" s="17" t="str">
        <f t="shared" ca="1" si="18"/>
        <v/>
      </c>
      <c r="X97" s="18" t="str">
        <f t="shared" ca="1" si="19"/>
        <v/>
      </c>
    </row>
    <row r="98" spans="1:24" x14ac:dyDescent="0.35">
      <c r="A98" s="3">
        <v>94</v>
      </c>
      <c r="B98" s="4"/>
      <c r="C98" s="4"/>
      <c r="D98" s="5" t="str">
        <f t="shared" si="10"/>
        <v/>
      </c>
      <c r="E98" s="4"/>
      <c r="F98" s="6"/>
      <c r="G98" s="6"/>
      <c r="H98" s="7" t="str">
        <f t="shared" ca="1" si="11"/>
        <v/>
      </c>
      <c r="I98" s="8" t="str">
        <f t="shared" ca="1" si="12"/>
        <v/>
      </c>
      <c r="J98" s="8" t="str">
        <f>IF(C98="","",COUNTIFS(purchase!$C:$C,$C98,purchase!$E:$E,$E98,purchase!$G:$G,"&gt;="&amp;$F98,purchase!$G:$G,"&lt;="&amp;$G98))</f>
        <v/>
      </c>
      <c r="K98" s="9" t="str">
        <f>IF(COUNTIFS(purchase!$C:$C,$C98,purchase!$E:$E,$E98,purchase!$G:$G,"&gt;="&amp;$F98,purchase!$G:$G,"&lt;="&amp;$G98)=0,"",_xlfn.MAXIFS(purchase!$G:$G,purchase!$C:$C,$C98,purchase!$E:$E,$E98,purchase!$G:$G,"&gt;="&amp;$F98,purchase!$G:$G,"&lt;="&amp;$G98))</f>
        <v/>
      </c>
      <c r="L98" s="4"/>
      <c r="M98" s="4"/>
      <c r="N98" s="10" t="str">
        <f>IF(M98="","",SUMIFS(purchase!$N:$N,purchase!$C:$C,$C98,purchase!$E:$E,$E98,purchase!$G:$G,"&gt;="&amp;$F98,purchase!$G:$G,"&lt;="&amp;$G98))</f>
        <v/>
      </c>
      <c r="O98" s="10" t="str">
        <f t="shared" si="13"/>
        <v/>
      </c>
      <c r="P98" s="11" t="str">
        <f t="shared" si="14"/>
        <v/>
      </c>
      <c r="Q98" s="12" t="str">
        <f t="shared" ca="1" si="15"/>
        <v/>
      </c>
      <c r="R98" s="13"/>
      <c r="S98" s="14"/>
      <c r="T98" s="15" t="str">
        <f t="shared" ca="1" si="16"/>
        <v/>
      </c>
      <c r="U98" s="15" t="str">
        <f t="shared" ca="1" si="17"/>
        <v/>
      </c>
      <c r="V98" s="16"/>
      <c r="W98" s="17" t="str">
        <f t="shared" ca="1" si="18"/>
        <v/>
      </c>
      <c r="X98" s="18" t="str">
        <f t="shared" ca="1" si="19"/>
        <v/>
      </c>
    </row>
    <row r="99" spans="1:24" x14ac:dyDescent="0.35">
      <c r="A99" s="3">
        <v>95</v>
      </c>
      <c r="B99" s="4"/>
      <c r="C99" s="4"/>
      <c r="D99" s="5" t="str">
        <f t="shared" si="10"/>
        <v/>
      </c>
      <c r="E99" s="4"/>
      <c r="F99" s="6"/>
      <c r="G99" s="6"/>
      <c r="H99" s="7" t="str">
        <f t="shared" ca="1" si="11"/>
        <v/>
      </c>
      <c r="I99" s="8" t="str">
        <f t="shared" ca="1" si="12"/>
        <v/>
      </c>
      <c r="J99" s="8" t="str">
        <f>IF(C99="","",COUNTIFS(purchase!$C:$C,$C99,purchase!$E:$E,$E99,purchase!$G:$G,"&gt;="&amp;$F99,purchase!$G:$G,"&lt;="&amp;$G99))</f>
        <v/>
      </c>
      <c r="K99" s="9" t="str">
        <f>IF(COUNTIFS(purchase!$C:$C,$C99,purchase!$E:$E,$E99,purchase!$G:$G,"&gt;="&amp;$F99,purchase!$G:$G,"&lt;="&amp;$G99)=0,"",_xlfn.MAXIFS(purchase!$G:$G,purchase!$C:$C,$C99,purchase!$E:$E,$E99,purchase!$G:$G,"&gt;="&amp;$F99,purchase!$G:$G,"&lt;="&amp;$G99))</f>
        <v/>
      </c>
      <c r="L99" s="4"/>
      <c r="M99" s="4"/>
      <c r="N99" s="10" t="str">
        <f>IF(M99="","",SUMIFS(purchase!$N:$N,purchase!$C:$C,$C99,purchase!$E:$E,$E99,purchase!$G:$G,"&gt;="&amp;$F99,purchase!$G:$G,"&lt;="&amp;$G99))</f>
        <v/>
      </c>
      <c r="O99" s="10" t="str">
        <f t="shared" si="13"/>
        <v/>
      </c>
      <c r="P99" s="11" t="str">
        <f t="shared" si="14"/>
        <v/>
      </c>
      <c r="Q99" s="12" t="str">
        <f t="shared" ca="1" si="15"/>
        <v/>
      </c>
      <c r="R99" s="13"/>
      <c r="S99" s="14"/>
      <c r="T99" s="15" t="str">
        <f t="shared" ca="1" si="16"/>
        <v/>
      </c>
      <c r="U99" s="15" t="str">
        <f t="shared" ca="1" si="17"/>
        <v/>
      </c>
      <c r="V99" s="16"/>
      <c r="W99" s="17" t="str">
        <f t="shared" ca="1" si="18"/>
        <v/>
      </c>
      <c r="X99" s="18" t="str">
        <f t="shared" ca="1" si="19"/>
        <v/>
      </c>
    </row>
    <row r="100" spans="1:24" x14ac:dyDescent="0.35">
      <c r="A100" s="3">
        <v>96</v>
      </c>
      <c r="B100" s="4"/>
      <c r="C100" s="4"/>
      <c r="D100" s="5" t="str">
        <f t="shared" si="10"/>
        <v/>
      </c>
      <c r="E100" s="4"/>
      <c r="F100" s="6"/>
      <c r="G100" s="6"/>
      <c r="H100" s="7" t="str">
        <f t="shared" ca="1" si="11"/>
        <v/>
      </c>
      <c r="I100" s="8" t="str">
        <f t="shared" ca="1" si="12"/>
        <v/>
      </c>
      <c r="J100" s="8" t="str">
        <f>IF(C100="","",COUNTIFS(purchase!$C:$C,$C100,purchase!$E:$E,$E100,purchase!$G:$G,"&gt;="&amp;$F100,purchase!$G:$G,"&lt;="&amp;$G100))</f>
        <v/>
      </c>
      <c r="K100" s="9" t="str">
        <f>IF(COUNTIFS(purchase!$C:$C,$C100,purchase!$E:$E,$E100,purchase!$G:$G,"&gt;="&amp;$F100,purchase!$G:$G,"&lt;="&amp;$G100)=0,"",_xlfn.MAXIFS(purchase!$G:$G,purchase!$C:$C,$C100,purchase!$E:$E,$E100,purchase!$G:$G,"&gt;="&amp;$F100,purchase!$G:$G,"&lt;="&amp;$G100))</f>
        <v/>
      </c>
      <c r="L100" s="4"/>
      <c r="M100" s="4"/>
      <c r="N100" s="10" t="str">
        <f>IF(M100="","",SUMIFS(purchase!$N:$N,purchase!$C:$C,$C100,purchase!$E:$E,$E100,purchase!$G:$G,"&gt;="&amp;$F100,purchase!$G:$G,"&lt;="&amp;$G100))</f>
        <v/>
      </c>
      <c r="O100" s="10" t="str">
        <f t="shared" si="13"/>
        <v/>
      </c>
      <c r="P100" s="11" t="str">
        <f t="shared" si="14"/>
        <v/>
      </c>
      <c r="Q100" s="12" t="str">
        <f t="shared" ca="1" si="15"/>
        <v/>
      </c>
      <c r="R100" s="13"/>
      <c r="S100" s="14"/>
      <c r="T100" s="15" t="str">
        <f t="shared" ca="1" si="16"/>
        <v/>
      </c>
      <c r="U100" s="15" t="str">
        <f t="shared" ca="1" si="17"/>
        <v/>
      </c>
      <c r="V100" s="16"/>
      <c r="W100" s="17" t="str">
        <f t="shared" ca="1" si="18"/>
        <v/>
      </c>
      <c r="X100" s="18" t="str">
        <f t="shared" ca="1" si="19"/>
        <v/>
      </c>
    </row>
    <row r="101" spans="1:24" x14ac:dyDescent="0.35">
      <c r="A101" s="3">
        <v>97</v>
      </c>
      <c r="B101" s="4"/>
      <c r="C101" s="4"/>
      <c r="D101" s="5" t="str">
        <f t="shared" si="10"/>
        <v/>
      </c>
      <c r="E101" s="4"/>
      <c r="F101" s="6"/>
      <c r="G101" s="6"/>
      <c r="H101" s="7" t="str">
        <f t="shared" ca="1" si="11"/>
        <v/>
      </c>
      <c r="I101" s="8" t="str">
        <f t="shared" ca="1" si="12"/>
        <v/>
      </c>
      <c r="J101" s="8" t="str">
        <f>IF(C101="","",COUNTIFS(purchase!$C:$C,$C101,purchase!$E:$E,$E101,purchase!$G:$G,"&gt;="&amp;$F101,purchase!$G:$G,"&lt;="&amp;$G101))</f>
        <v/>
      </c>
      <c r="K101" s="9" t="str">
        <f>IF(COUNTIFS(purchase!$C:$C,$C101,purchase!$E:$E,$E101,purchase!$G:$G,"&gt;="&amp;$F101,purchase!$G:$G,"&lt;="&amp;$G101)=0,"",_xlfn.MAXIFS(purchase!$G:$G,purchase!$C:$C,$C101,purchase!$E:$E,$E101,purchase!$G:$G,"&gt;="&amp;$F101,purchase!$G:$G,"&lt;="&amp;$G101))</f>
        <v/>
      </c>
      <c r="L101" s="4"/>
      <c r="M101" s="4"/>
      <c r="N101" s="10" t="str">
        <f>IF(M101="","",SUMIFS(purchase!$N:$N,purchase!$C:$C,$C101,purchase!$E:$E,$E101,purchase!$G:$G,"&gt;="&amp;$F101,purchase!$G:$G,"&lt;="&amp;$G101))</f>
        <v/>
      </c>
      <c r="O101" s="10" t="str">
        <f t="shared" si="13"/>
        <v/>
      </c>
      <c r="P101" s="11" t="str">
        <f t="shared" si="14"/>
        <v/>
      </c>
      <c r="Q101" s="12" t="str">
        <f t="shared" ca="1" si="15"/>
        <v/>
      </c>
      <c r="R101" s="13"/>
      <c r="S101" s="14"/>
      <c r="T101" s="15" t="str">
        <f t="shared" ca="1" si="16"/>
        <v/>
      </c>
      <c r="U101" s="15" t="str">
        <f t="shared" ca="1" si="17"/>
        <v/>
      </c>
      <c r="V101" s="16"/>
      <c r="W101" s="17" t="str">
        <f t="shared" ca="1" si="18"/>
        <v/>
      </c>
      <c r="X101" s="18" t="str">
        <f t="shared" ca="1" si="19"/>
        <v/>
      </c>
    </row>
    <row r="102" spans="1:24" x14ac:dyDescent="0.35">
      <c r="A102" s="3">
        <v>98</v>
      </c>
      <c r="B102" s="4"/>
      <c r="C102" s="4"/>
      <c r="D102" s="5" t="str">
        <f t="shared" si="10"/>
        <v/>
      </c>
      <c r="E102" s="4"/>
      <c r="F102" s="6"/>
      <c r="G102" s="6"/>
      <c r="H102" s="7" t="str">
        <f t="shared" ca="1" si="11"/>
        <v/>
      </c>
      <c r="I102" s="8" t="str">
        <f t="shared" ca="1" si="12"/>
        <v/>
      </c>
      <c r="J102" s="8" t="str">
        <f>IF(C102="","",COUNTIFS(purchase!$C:$C,$C102,purchase!$E:$E,$E102,purchase!$G:$G,"&gt;="&amp;$F102,purchase!$G:$G,"&lt;="&amp;$G102))</f>
        <v/>
      </c>
      <c r="K102" s="9" t="str">
        <f>IF(COUNTIFS(purchase!$C:$C,$C102,purchase!$E:$E,$E102,purchase!$G:$G,"&gt;="&amp;$F102,purchase!$G:$G,"&lt;="&amp;$G102)=0,"",_xlfn.MAXIFS(purchase!$G:$G,purchase!$C:$C,$C102,purchase!$E:$E,$E102,purchase!$G:$G,"&gt;="&amp;$F102,purchase!$G:$G,"&lt;="&amp;$G102))</f>
        <v/>
      </c>
      <c r="L102" s="4"/>
      <c r="M102" s="4"/>
      <c r="N102" s="10" t="str">
        <f>IF(M102="","",SUMIFS(purchase!$N:$N,purchase!$C:$C,$C102,purchase!$E:$E,$E102,purchase!$G:$G,"&gt;="&amp;$F102,purchase!$G:$G,"&lt;="&amp;$G102))</f>
        <v/>
      </c>
      <c r="O102" s="10" t="str">
        <f t="shared" si="13"/>
        <v/>
      </c>
      <c r="P102" s="11" t="str">
        <f t="shared" si="14"/>
        <v/>
      </c>
      <c r="Q102" s="12" t="str">
        <f t="shared" ca="1" si="15"/>
        <v/>
      </c>
      <c r="R102" s="13"/>
      <c r="S102" s="14"/>
      <c r="T102" s="15" t="str">
        <f t="shared" ca="1" si="16"/>
        <v/>
      </c>
      <c r="U102" s="15" t="str">
        <f t="shared" ca="1" si="17"/>
        <v/>
      </c>
      <c r="V102" s="16"/>
      <c r="W102" s="17" t="str">
        <f t="shared" ca="1" si="18"/>
        <v/>
      </c>
      <c r="X102" s="18" t="str">
        <f t="shared" ca="1" si="19"/>
        <v/>
      </c>
    </row>
    <row r="103" spans="1:24" x14ac:dyDescent="0.35">
      <c r="A103" s="3">
        <v>99</v>
      </c>
      <c r="B103" s="4"/>
      <c r="C103" s="4"/>
      <c r="D103" s="5" t="str">
        <f t="shared" si="10"/>
        <v/>
      </c>
      <c r="E103" s="4"/>
      <c r="F103" s="6"/>
      <c r="G103" s="6"/>
      <c r="H103" s="7" t="str">
        <f t="shared" ca="1" si="11"/>
        <v/>
      </c>
      <c r="I103" s="8" t="str">
        <f t="shared" ca="1" si="12"/>
        <v/>
      </c>
      <c r="J103" s="8" t="str">
        <f>IF(C103="","",COUNTIFS(purchase!$C:$C,$C103,purchase!$E:$E,$E103,purchase!$G:$G,"&gt;="&amp;$F103,purchase!$G:$G,"&lt;="&amp;$G103))</f>
        <v/>
      </c>
      <c r="K103" s="9" t="str">
        <f>IF(COUNTIFS(purchase!$C:$C,$C103,purchase!$E:$E,$E103,purchase!$G:$G,"&gt;="&amp;$F103,purchase!$G:$G,"&lt;="&amp;$G103)=0,"",_xlfn.MAXIFS(purchase!$G:$G,purchase!$C:$C,$C103,purchase!$E:$E,$E103,purchase!$G:$G,"&gt;="&amp;$F103,purchase!$G:$G,"&lt;="&amp;$G103))</f>
        <v/>
      </c>
      <c r="L103" s="4"/>
      <c r="M103" s="4"/>
      <c r="N103" s="10" t="str">
        <f>IF(M103="","",SUMIFS(purchase!$N:$N,purchase!$C:$C,$C103,purchase!$E:$E,$E103,purchase!$G:$G,"&gt;="&amp;$F103,purchase!$G:$G,"&lt;="&amp;$G103))</f>
        <v/>
      </c>
      <c r="O103" s="10" t="str">
        <f t="shared" si="13"/>
        <v/>
      </c>
      <c r="P103" s="11" t="str">
        <f t="shared" si="14"/>
        <v/>
      </c>
      <c r="Q103" s="12" t="str">
        <f t="shared" ca="1" si="15"/>
        <v/>
      </c>
      <c r="R103" s="13"/>
      <c r="S103" s="14"/>
      <c r="T103" s="15" t="str">
        <f t="shared" ca="1" si="16"/>
        <v/>
      </c>
      <c r="U103" s="15" t="str">
        <f t="shared" ca="1" si="17"/>
        <v/>
      </c>
      <c r="V103" s="16"/>
      <c r="W103" s="17" t="str">
        <f t="shared" ca="1" si="18"/>
        <v/>
      </c>
      <c r="X103" s="18" t="str">
        <f t="shared" ca="1" si="19"/>
        <v/>
      </c>
    </row>
    <row r="104" spans="1:24" x14ac:dyDescent="0.35">
      <c r="A104" s="3">
        <v>100</v>
      </c>
      <c r="B104" s="4"/>
      <c r="C104" s="4"/>
      <c r="D104" s="5" t="str">
        <f t="shared" si="10"/>
        <v/>
      </c>
      <c r="E104" s="4"/>
      <c r="F104" s="6"/>
      <c r="G104" s="6"/>
      <c r="H104" s="7" t="str">
        <f t="shared" ca="1" si="11"/>
        <v/>
      </c>
      <c r="I104" s="8" t="str">
        <f t="shared" ca="1" si="12"/>
        <v/>
      </c>
      <c r="J104" s="8" t="str">
        <f>IF(C104="","",COUNTIFS(purchase!$C:$C,$C104,purchase!$E:$E,$E104,purchase!$G:$G,"&gt;="&amp;$F104,purchase!$G:$G,"&lt;="&amp;$G104))</f>
        <v/>
      </c>
      <c r="K104" s="9" t="str">
        <f>IF(COUNTIFS(purchase!$C:$C,$C104,purchase!$E:$E,$E104,purchase!$G:$G,"&gt;="&amp;$F104,purchase!$G:$G,"&lt;="&amp;$G104)=0,"",_xlfn.MAXIFS(purchase!$G:$G,purchase!$C:$C,$C104,purchase!$E:$E,$E104,purchase!$G:$G,"&gt;="&amp;$F104,purchase!$G:$G,"&lt;="&amp;$G104))</f>
        <v/>
      </c>
      <c r="L104" s="4"/>
      <c r="M104" s="4"/>
      <c r="N104" s="10" t="str">
        <f>IF(M104="","",SUMIFS(purchase!$N:$N,purchase!$C:$C,$C104,purchase!$E:$E,$E104,purchase!$G:$G,"&gt;="&amp;$F104,purchase!$G:$G,"&lt;="&amp;$G104))</f>
        <v/>
      </c>
      <c r="O104" s="10" t="str">
        <f t="shared" si="13"/>
        <v/>
      </c>
      <c r="P104" s="11" t="str">
        <f t="shared" si="14"/>
        <v/>
      </c>
      <c r="Q104" s="12" t="str">
        <f t="shared" ca="1" si="15"/>
        <v/>
      </c>
      <c r="R104" s="13"/>
      <c r="S104" s="14"/>
      <c r="T104" s="15" t="str">
        <f t="shared" ca="1" si="16"/>
        <v/>
      </c>
      <c r="U104" s="15" t="str">
        <f t="shared" ca="1" si="17"/>
        <v/>
      </c>
      <c r="V104" s="16"/>
      <c r="W104" s="17" t="str">
        <f t="shared" ca="1" si="18"/>
        <v/>
      </c>
      <c r="X104" s="18" t="str">
        <f t="shared" ca="1" si="19"/>
        <v/>
      </c>
    </row>
    <row r="105" spans="1:24" x14ac:dyDescent="0.35">
      <c r="A105" s="3">
        <v>101</v>
      </c>
      <c r="B105" s="4"/>
      <c r="C105" s="4"/>
      <c r="D105" s="5" t="str">
        <f t="shared" si="10"/>
        <v/>
      </c>
      <c r="E105" s="4"/>
      <c r="F105" s="6"/>
      <c r="G105" s="6"/>
      <c r="H105" s="7" t="str">
        <f t="shared" ca="1" si="11"/>
        <v/>
      </c>
      <c r="I105" s="8" t="str">
        <f t="shared" ca="1" si="12"/>
        <v/>
      </c>
      <c r="J105" s="8" t="str">
        <f>IF(C105="","",COUNTIFS(purchase!$C:$C,$C105,purchase!$E:$E,$E105,purchase!$G:$G,"&gt;="&amp;$F105,purchase!$G:$G,"&lt;="&amp;$G105))</f>
        <v/>
      </c>
      <c r="K105" s="9" t="str">
        <f>IF(COUNTIFS(purchase!$C:$C,$C105,purchase!$E:$E,$E105,purchase!$G:$G,"&gt;="&amp;$F105,purchase!$G:$G,"&lt;="&amp;$G105)=0,"",_xlfn.MAXIFS(purchase!$G:$G,purchase!$C:$C,$C105,purchase!$E:$E,$E105,purchase!$G:$G,"&gt;="&amp;$F105,purchase!$G:$G,"&lt;="&amp;$G105))</f>
        <v/>
      </c>
      <c r="L105" s="4"/>
      <c r="M105" s="4"/>
      <c r="N105" s="10" t="str">
        <f>IF(M105="","",SUMIFS(purchase!$N:$N,purchase!$C:$C,$C105,purchase!$E:$E,$E105,purchase!$G:$G,"&gt;="&amp;$F105,purchase!$G:$G,"&lt;="&amp;$G105))</f>
        <v/>
      </c>
      <c r="O105" s="10" t="str">
        <f t="shared" si="13"/>
        <v/>
      </c>
      <c r="P105" s="11" t="str">
        <f t="shared" si="14"/>
        <v/>
      </c>
      <c r="Q105" s="12" t="str">
        <f t="shared" ca="1" si="15"/>
        <v/>
      </c>
      <c r="R105" s="13"/>
      <c r="S105" s="14"/>
      <c r="T105" s="15" t="str">
        <f t="shared" ca="1" si="16"/>
        <v/>
      </c>
      <c r="U105" s="15" t="str">
        <f t="shared" ca="1" si="17"/>
        <v/>
      </c>
      <c r="V105" s="16"/>
      <c r="W105" s="17" t="str">
        <f t="shared" ca="1" si="18"/>
        <v/>
      </c>
      <c r="X105" s="18" t="str">
        <f t="shared" ca="1" si="19"/>
        <v/>
      </c>
    </row>
    <row r="106" spans="1:24" x14ac:dyDescent="0.35">
      <c r="A106" s="3">
        <v>102</v>
      </c>
      <c r="B106" s="4"/>
      <c r="C106" s="4"/>
      <c r="D106" s="5" t="str">
        <f t="shared" si="10"/>
        <v/>
      </c>
      <c r="E106" s="4"/>
      <c r="F106" s="6"/>
      <c r="G106" s="6"/>
      <c r="H106" s="7" t="str">
        <f t="shared" ca="1" si="11"/>
        <v/>
      </c>
      <c r="I106" s="8" t="str">
        <f t="shared" ca="1" si="12"/>
        <v/>
      </c>
      <c r="J106" s="8" t="str">
        <f>IF(C106="","",COUNTIFS(purchase!$C:$C,$C106,purchase!$E:$E,$E106,purchase!$G:$G,"&gt;="&amp;$F106,purchase!$G:$G,"&lt;="&amp;$G106))</f>
        <v/>
      </c>
      <c r="K106" s="9" t="str">
        <f>IF(COUNTIFS(purchase!$C:$C,$C106,purchase!$E:$E,$E106,purchase!$G:$G,"&gt;="&amp;$F106,purchase!$G:$G,"&lt;="&amp;$G106)=0,"",_xlfn.MAXIFS(purchase!$G:$G,purchase!$C:$C,$C106,purchase!$E:$E,$E106,purchase!$G:$G,"&gt;="&amp;$F106,purchase!$G:$G,"&lt;="&amp;$G106))</f>
        <v/>
      </c>
      <c r="L106" s="4"/>
      <c r="M106" s="4"/>
      <c r="N106" s="10" t="str">
        <f>IF(M106="","",SUMIFS(purchase!$N:$N,purchase!$C:$C,$C106,purchase!$E:$E,$E106,purchase!$G:$G,"&gt;="&amp;$F106,purchase!$G:$G,"&lt;="&amp;$G106))</f>
        <v/>
      </c>
      <c r="O106" s="10" t="str">
        <f t="shared" si="13"/>
        <v/>
      </c>
      <c r="P106" s="11" t="str">
        <f t="shared" si="14"/>
        <v/>
      </c>
      <c r="Q106" s="12" t="str">
        <f t="shared" ca="1" si="15"/>
        <v/>
      </c>
      <c r="R106" s="13"/>
      <c r="S106" s="14"/>
      <c r="T106" s="15" t="str">
        <f t="shared" ca="1" si="16"/>
        <v/>
      </c>
      <c r="U106" s="15" t="str">
        <f t="shared" ca="1" si="17"/>
        <v/>
      </c>
      <c r="V106" s="16"/>
      <c r="W106" s="17" t="str">
        <f t="shared" ca="1" si="18"/>
        <v/>
      </c>
      <c r="X106" s="18" t="str">
        <f t="shared" ca="1" si="19"/>
        <v/>
      </c>
    </row>
    <row r="107" spans="1:24" x14ac:dyDescent="0.35">
      <c r="A107" s="3">
        <v>103</v>
      </c>
      <c r="B107" s="4"/>
      <c r="C107" s="4"/>
      <c r="D107" s="5" t="str">
        <f t="shared" si="10"/>
        <v/>
      </c>
      <c r="E107" s="4"/>
      <c r="F107" s="6"/>
      <c r="G107" s="6"/>
      <c r="H107" s="7" t="str">
        <f t="shared" ca="1" si="11"/>
        <v/>
      </c>
      <c r="I107" s="8" t="str">
        <f t="shared" ca="1" si="12"/>
        <v/>
      </c>
      <c r="J107" s="8" t="str">
        <f>IF(C107="","",COUNTIFS(purchase!$C:$C,$C107,purchase!$E:$E,$E107,purchase!$G:$G,"&gt;="&amp;$F107,purchase!$G:$G,"&lt;="&amp;$G107))</f>
        <v/>
      </c>
      <c r="K107" s="9" t="str">
        <f>IF(COUNTIFS(purchase!$C:$C,$C107,purchase!$E:$E,$E107,purchase!$G:$G,"&gt;="&amp;$F107,purchase!$G:$G,"&lt;="&amp;$G107)=0,"",_xlfn.MAXIFS(purchase!$G:$G,purchase!$C:$C,$C107,purchase!$E:$E,$E107,purchase!$G:$G,"&gt;="&amp;$F107,purchase!$G:$G,"&lt;="&amp;$G107))</f>
        <v/>
      </c>
      <c r="L107" s="4"/>
      <c r="M107" s="4"/>
      <c r="N107" s="10" t="str">
        <f>IF(M107="","",SUMIFS(purchase!$N:$N,purchase!$C:$C,$C107,purchase!$E:$E,$E107,purchase!$G:$G,"&gt;="&amp;$F107,purchase!$G:$G,"&lt;="&amp;$G107))</f>
        <v/>
      </c>
      <c r="O107" s="10" t="str">
        <f t="shared" si="13"/>
        <v/>
      </c>
      <c r="P107" s="11" t="str">
        <f t="shared" si="14"/>
        <v/>
      </c>
      <c r="Q107" s="12" t="str">
        <f t="shared" ca="1" si="15"/>
        <v/>
      </c>
      <c r="R107" s="13"/>
      <c r="S107" s="14"/>
      <c r="T107" s="15" t="str">
        <f t="shared" ca="1" si="16"/>
        <v/>
      </c>
      <c r="U107" s="15" t="str">
        <f t="shared" ca="1" si="17"/>
        <v/>
      </c>
      <c r="V107" s="16"/>
      <c r="W107" s="17" t="str">
        <f t="shared" ca="1" si="18"/>
        <v/>
      </c>
      <c r="X107" s="18" t="str">
        <f t="shared" ca="1" si="19"/>
        <v/>
      </c>
    </row>
    <row r="108" spans="1:24" x14ac:dyDescent="0.35">
      <c r="A108" s="3">
        <v>104</v>
      </c>
      <c r="B108" s="4"/>
      <c r="C108" s="4"/>
      <c r="D108" s="5" t="str">
        <f t="shared" si="10"/>
        <v/>
      </c>
      <c r="E108" s="4"/>
      <c r="F108" s="6"/>
      <c r="G108" s="6"/>
      <c r="H108" s="7" t="str">
        <f t="shared" ca="1" si="11"/>
        <v/>
      </c>
      <c r="I108" s="8" t="str">
        <f t="shared" ca="1" si="12"/>
        <v/>
      </c>
      <c r="J108" s="8" t="str">
        <f>IF(C108="","",COUNTIFS(purchase!$C:$C,$C108,purchase!$E:$E,$E108,purchase!$G:$G,"&gt;="&amp;$F108,purchase!$G:$G,"&lt;="&amp;$G108))</f>
        <v/>
      </c>
      <c r="K108" s="9" t="str">
        <f>IF(COUNTIFS(purchase!$C:$C,$C108,purchase!$E:$E,$E108,purchase!$G:$G,"&gt;="&amp;$F108,purchase!$G:$G,"&lt;="&amp;$G108)=0,"",_xlfn.MAXIFS(purchase!$G:$G,purchase!$C:$C,$C108,purchase!$E:$E,$E108,purchase!$G:$G,"&gt;="&amp;$F108,purchase!$G:$G,"&lt;="&amp;$G108))</f>
        <v/>
      </c>
      <c r="L108" s="4"/>
      <c r="M108" s="4"/>
      <c r="N108" s="10" t="str">
        <f>IF(M108="","",SUMIFS(purchase!$N:$N,purchase!$C:$C,$C108,purchase!$E:$E,$E108,purchase!$G:$G,"&gt;="&amp;$F108,purchase!$G:$G,"&lt;="&amp;$G108))</f>
        <v/>
      </c>
      <c r="O108" s="10" t="str">
        <f t="shared" si="13"/>
        <v/>
      </c>
      <c r="P108" s="11" t="str">
        <f t="shared" si="14"/>
        <v/>
      </c>
      <c r="Q108" s="12" t="str">
        <f t="shared" ca="1" si="15"/>
        <v/>
      </c>
      <c r="R108" s="13"/>
      <c r="S108" s="14"/>
      <c r="T108" s="15" t="str">
        <f t="shared" ca="1" si="16"/>
        <v/>
      </c>
      <c r="U108" s="15" t="str">
        <f t="shared" ca="1" si="17"/>
        <v/>
      </c>
      <c r="V108" s="16"/>
      <c r="W108" s="17" t="str">
        <f t="shared" ca="1" si="18"/>
        <v/>
      </c>
      <c r="X108" s="18" t="str">
        <f t="shared" ca="1" si="19"/>
        <v/>
      </c>
    </row>
    <row r="109" spans="1:24" x14ac:dyDescent="0.35">
      <c r="A109" s="3">
        <v>105</v>
      </c>
      <c r="B109" s="4"/>
      <c r="C109" s="4"/>
      <c r="D109" s="5" t="str">
        <f t="shared" si="10"/>
        <v/>
      </c>
      <c r="E109" s="4"/>
      <c r="F109" s="6"/>
      <c r="G109" s="6"/>
      <c r="H109" s="7" t="str">
        <f t="shared" ca="1" si="11"/>
        <v/>
      </c>
      <c r="I109" s="8" t="str">
        <f t="shared" ca="1" si="12"/>
        <v/>
      </c>
      <c r="J109" s="8" t="str">
        <f>IF(C109="","",COUNTIFS(purchase!$C:$C,$C109,purchase!$E:$E,$E109,purchase!$G:$G,"&gt;="&amp;$F109,purchase!$G:$G,"&lt;="&amp;$G109))</f>
        <v/>
      </c>
      <c r="K109" s="9" t="str">
        <f>IF(COUNTIFS(purchase!$C:$C,$C109,purchase!$E:$E,$E109,purchase!$G:$G,"&gt;="&amp;$F109,purchase!$G:$G,"&lt;="&amp;$G109)=0,"",_xlfn.MAXIFS(purchase!$G:$G,purchase!$C:$C,$C109,purchase!$E:$E,$E109,purchase!$G:$G,"&gt;="&amp;$F109,purchase!$G:$G,"&lt;="&amp;$G109))</f>
        <v/>
      </c>
      <c r="L109" s="4"/>
      <c r="M109" s="4"/>
      <c r="N109" s="10" t="str">
        <f>IF(M109="","",SUMIFS(purchase!$N:$N,purchase!$C:$C,$C109,purchase!$E:$E,$E109,purchase!$G:$G,"&gt;="&amp;$F109,purchase!$G:$G,"&lt;="&amp;$G109))</f>
        <v/>
      </c>
      <c r="O109" s="10" t="str">
        <f t="shared" si="13"/>
        <v/>
      </c>
      <c r="P109" s="11" t="str">
        <f t="shared" si="14"/>
        <v/>
      </c>
      <c r="Q109" s="12" t="str">
        <f t="shared" ca="1" si="15"/>
        <v/>
      </c>
      <c r="R109" s="13"/>
      <c r="S109" s="14"/>
      <c r="T109" s="15" t="str">
        <f t="shared" ca="1" si="16"/>
        <v/>
      </c>
      <c r="U109" s="15" t="str">
        <f t="shared" ca="1" si="17"/>
        <v/>
      </c>
      <c r="V109" s="16"/>
      <c r="W109" s="17" t="str">
        <f t="shared" ca="1" si="18"/>
        <v/>
      </c>
      <c r="X109" s="18" t="str">
        <f t="shared" ca="1" si="19"/>
        <v/>
      </c>
    </row>
    <row r="110" spans="1:24" x14ac:dyDescent="0.35">
      <c r="A110" s="3">
        <v>106</v>
      </c>
      <c r="B110" s="4"/>
      <c r="C110" s="4"/>
      <c r="D110" s="5" t="str">
        <f t="shared" si="10"/>
        <v/>
      </c>
      <c r="E110" s="4"/>
      <c r="F110" s="6"/>
      <c r="G110" s="6"/>
      <c r="H110" s="7" t="str">
        <f t="shared" ca="1" si="11"/>
        <v/>
      </c>
      <c r="I110" s="8" t="str">
        <f t="shared" ca="1" si="12"/>
        <v/>
      </c>
      <c r="J110" s="8" t="str">
        <f>IF(C110="","",COUNTIFS(purchase!$C:$C,$C110,purchase!$E:$E,$E110,purchase!$G:$G,"&gt;="&amp;$F110,purchase!$G:$G,"&lt;="&amp;$G110))</f>
        <v/>
      </c>
      <c r="K110" s="9" t="str">
        <f>IF(COUNTIFS(purchase!$C:$C,$C110,purchase!$E:$E,$E110,purchase!$G:$G,"&gt;="&amp;$F110,purchase!$G:$G,"&lt;="&amp;$G110)=0,"",_xlfn.MAXIFS(purchase!$G:$G,purchase!$C:$C,$C110,purchase!$E:$E,$E110,purchase!$G:$G,"&gt;="&amp;$F110,purchase!$G:$G,"&lt;="&amp;$G110))</f>
        <v/>
      </c>
      <c r="L110" s="4"/>
      <c r="M110" s="4"/>
      <c r="N110" s="10" t="str">
        <f>IF(M110="","",SUMIFS(purchase!$N:$N,purchase!$C:$C,$C110,purchase!$E:$E,$E110,purchase!$G:$G,"&gt;="&amp;$F110,purchase!$G:$G,"&lt;="&amp;$G110))</f>
        <v/>
      </c>
      <c r="O110" s="10" t="str">
        <f t="shared" si="13"/>
        <v/>
      </c>
      <c r="P110" s="11" t="str">
        <f t="shared" si="14"/>
        <v/>
      </c>
      <c r="Q110" s="12" t="str">
        <f t="shared" ca="1" si="15"/>
        <v/>
      </c>
      <c r="R110" s="13"/>
      <c r="S110" s="14"/>
      <c r="T110" s="15" t="str">
        <f t="shared" ca="1" si="16"/>
        <v/>
      </c>
      <c r="U110" s="15" t="str">
        <f t="shared" ca="1" si="17"/>
        <v/>
      </c>
      <c r="V110" s="16"/>
      <c r="W110" s="17" t="str">
        <f t="shared" ca="1" si="18"/>
        <v/>
      </c>
      <c r="X110" s="18" t="str">
        <f t="shared" ca="1" si="19"/>
        <v/>
      </c>
    </row>
    <row r="111" spans="1:24" x14ac:dyDescent="0.35">
      <c r="A111" s="3">
        <v>107</v>
      </c>
      <c r="B111" s="4"/>
      <c r="C111" s="4"/>
      <c r="D111" s="5" t="str">
        <f t="shared" si="10"/>
        <v/>
      </c>
      <c r="E111" s="4"/>
      <c r="F111" s="6"/>
      <c r="G111" s="6"/>
      <c r="H111" s="7" t="str">
        <f t="shared" ca="1" si="11"/>
        <v/>
      </c>
      <c r="I111" s="8" t="str">
        <f t="shared" ca="1" si="12"/>
        <v/>
      </c>
      <c r="J111" s="8" t="str">
        <f>IF(C111="","",COUNTIFS(purchase!$C:$C,$C111,purchase!$E:$E,$E111,purchase!$G:$G,"&gt;="&amp;$F111,purchase!$G:$G,"&lt;="&amp;$G111))</f>
        <v/>
      </c>
      <c r="K111" s="9" t="str">
        <f>IF(COUNTIFS(purchase!$C:$C,$C111,purchase!$E:$E,$E111,purchase!$G:$G,"&gt;="&amp;$F111,purchase!$G:$G,"&lt;="&amp;$G111)=0,"",_xlfn.MAXIFS(purchase!$G:$G,purchase!$C:$C,$C111,purchase!$E:$E,$E111,purchase!$G:$G,"&gt;="&amp;$F111,purchase!$G:$G,"&lt;="&amp;$G111))</f>
        <v/>
      </c>
      <c r="L111" s="4"/>
      <c r="M111" s="4"/>
      <c r="N111" s="10" t="str">
        <f>IF(M111="","",SUMIFS(purchase!$N:$N,purchase!$C:$C,$C111,purchase!$E:$E,$E111,purchase!$G:$G,"&gt;="&amp;$F111,purchase!$G:$G,"&lt;="&amp;$G111))</f>
        <v/>
      </c>
      <c r="O111" s="10" t="str">
        <f t="shared" si="13"/>
        <v/>
      </c>
      <c r="P111" s="11" t="str">
        <f t="shared" si="14"/>
        <v/>
      </c>
      <c r="Q111" s="12" t="str">
        <f t="shared" ca="1" si="15"/>
        <v/>
      </c>
      <c r="R111" s="13"/>
      <c r="S111" s="14"/>
      <c r="T111" s="15" t="str">
        <f t="shared" ca="1" si="16"/>
        <v/>
      </c>
      <c r="U111" s="15" t="str">
        <f t="shared" ca="1" si="17"/>
        <v/>
      </c>
      <c r="V111" s="16"/>
      <c r="W111" s="17" t="str">
        <f t="shared" ca="1" si="18"/>
        <v/>
      </c>
      <c r="X111" s="18" t="str">
        <f t="shared" ca="1" si="19"/>
        <v/>
      </c>
    </row>
    <row r="112" spans="1:24" x14ac:dyDescent="0.35">
      <c r="A112" s="3">
        <v>108</v>
      </c>
      <c r="B112" s="4"/>
      <c r="C112" s="4"/>
      <c r="D112" s="5" t="str">
        <f t="shared" si="10"/>
        <v/>
      </c>
      <c r="E112" s="4"/>
      <c r="F112" s="6"/>
      <c r="G112" s="6"/>
      <c r="H112" s="7" t="str">
        <f t="shared" ca="1" si="11"/>
        <v/>
      </c>
      <c r="I112" s="8" t="str">
        <f t="shared" ca="1" si="12"/>
        <v/>
      </c>
      <c r="J112" s="8" t="str">
        <f>IF(C112="","",COUNTIFS(purchase!$C:$C,$C112,purchase!$E:$E,$E112,purchase!$G:$G,"&gt;="&amp;$F112,purchase!$G:$G,"&lt;="&amp;$G112))</f>
        <v/>
      </c>
      <c r="K112" s="9" t="str">
        <f>IF(COUNTIFS(purchase!$C:$C,$C112,purchase!$E:$E,$E112,purchase!$G:$G,"&gt;="&amp;$F112,purchase!$G:$G,"&lt;="&amp;$G112)=0,"",_xlfn.MAXIFS(purchase!$G:$G,purchase!$C:$C,$C112,purchase!$E:$E,$E112,purchase!$G:$G,"&gt;="&amp;$F112,purchase!$G:$G,"&lt;="&amp;$G112))</f>
        <v/>
      </c>
      <c r="L112" s="4"/>
      <c r="M112" s="4"/>
      <c r="N112" s="10" t="str">
        <f>IF(M112="","",SUMIFS(purchase!$N:$N,purchase!$C:$C,$C112,purchase!$E:$E,$E112,purchase!$G:$G,"&gt;="&amp;$F112,purchase!$G:$G,"&lt;="&amp;$G112))</f>
        <v/>
      </c>
      <c r="O112" s="10" t="str">
        <f t="shared" si="13"/>
        <v/>
      </c>
      <c r="P112" s="11" t="str">
        <f t="shared" si="14"/>
        <v/>
      </c>
      <c r="Q112" s="12" t="str">
        <f t="shared" ca="1" si="15"/>
        <v/>
      </c>
      <c r="R112" s="13"/>
      <c r="S112" s="14"/>
      <c r="T112" s="15" t="str">
        <f t="shared" ca="1" si="16"/>
        <v/>
      </c>
      <c r="U112" s="15" t="str">
        <f t="shared" ca="1" si="17"/>
        <v/>
      </c>
      <c r="V112" s="16"/>
      <c r="W112" s="17" t="str">
        <f t="shared" ca="1" si="18"/>
        <v/>
      </c>
      <c r="X112" s="18" t="str">
        <f t="shared" ca="1" si="19"/>
        <v/>
      </c>
    </row>
    <row r="113" spans="1:24" x14ac:dyDescent="0.35">
      <c r="A113" s="3">
        <v>109</v>
      </c>
      <c r="B113" s="4"/>
      <c r="C113" s="4"/>
      <c r="D113" s="5" t="str">
        <f t="shared" si="10"/>
        <v/>
      </c>
      <c r="E113" s="4"/>
      <c r="F113" s="6"/>
      <c r="G113" s="6"/>
      <c r="H113" s="7" t="str">
        <f t="shared" ca="1" si="11"/>
        <v/>
      </c>
      <c r="I113" s="8" t="str">
        <f t="shared" ca="1" si="12"/>
        <v/>
      </c>
      <c r="J113" s="8" t="str">
        <f>IF(C113="","",COUNTIFS(purchase!$C:$C,$C113,purchase!$E:$E,$E113,purchase!$G:$G,"&gt;="&amp;$F113,purchase!$G:$G,"&lt;="&amp;$G113))</f>
        <v/>
      </c>
      <c r="K113" s="9" t="str">
        <f>IF(COUNTIFS(purchase!$C:$C,$C113,purchase!$E:$E,$E113,purchase!$G:$G,"&gt;="&amp;$F113,purchase!$G:$G,"&lt;="&amp;$G113)=0,"",_xlfn.MAXIFS(purchase!$G:$G,purchase!$C:$C,$C113,purchase!$E:$E,$E113,purchase!$G:$G,"&gt;="&amp;$F113,purchase!$G:$G,"&lt;="&amp;$G113))</f>
        <v/>
      </c>
      <c r="L113" s="4"/>
      <c r="M113" s="4"/>
      <c r="N113" s="10" t="str">
        <f>IF(M113="","",SUMIFS(purchase!$N:$N,purchase!$C:$C,$C113,purchase!$E:$E,$E113,purchase!$G:$G,"&gt;="&amp;$F113,purchase!$G:$G,"&lt;="&amp;$G113))</f>
        <v/>
      </c>
      <c r="O113" s="10" t="str">
        <f t="shared" si="13"/>
        <v/>
      </c>
      <c r="P113" s="11" t="str">
        <f t="shared" si="14"/>
        <v/>
      </c>
      <c r="Q113" s="12" t="str">
        <f t="shared" ca="1" si="15"/>
        <v/>
      </c>
      <c r="R113" s="13"/>
      <c r="S113" s="14"/>
      <c r="T113" s="15" t="str">
        <f t="shared" ca="1" si="16"/>
        <v/>
      </c>
      <c r="U113" s="15" t="str">
        <f t="shared" ca="1" si="17"/>
        <v/>
      </c>
      <c r="V113" s="16"/>
      <c r="W113" s="17" t="str">
        <f t="shared" ca="1" si="18"/>
        <v/>
      </c>
      <c r="X113" s="18" t="str">
        <f t="shared" ca="1" si="19"/>
        <v/>
      </c>
    </row>
    <row r="114" spans="1:24" x14ac:dyDescent="0.35">
      <c r="A114" s="3">
        <v>110</v>
      </c>
      <c r="B114" s="4"/>
      <c r="C114" s="4"/>
      <c r="D114" s="5" t="str">
        <f t="shared" si="10"/>
        <v/>
      </c>
      <c r="E114" s="4"/>
      <c r="F114" s="6"/>
      <c r="G114" s="6"/>
      <c r="H114" s="7" t="str">
        <f t="shared" ca="1" si="11"/>
        <v/>
      </c>
      <c r="I114" s="8" t="str">
        <f t="shared" ca="1" si="12"/>
        <v/>
      </c>
      <c r="J114" s="8" t="str">
        <f>IF(C114="","",COUNTIFS(purchase!$C:$C,$C114,purchase!$E:$E,$E114,purchase!$G:$G,"&gt;="&amp;$F114,purchase!$G:$G,"&lt;="&amp;$G114))</f>
        <v/>
      </c>
      <c r="K114" s="9" t="str">
        <f>IF(COUNTIFS(purchase!$C:$C,$C114,purchase!$E:$E,$E114,purchase!$G:$G,"&gt;="&amp;$F114,purchase!$G:$G,"&lt;="&amp;$G114)=0,"",_xlfn.MAXIFS(purchase!$G:$G,purchase!$C:$C,$C114,purchase!$E:$E,$E114,purchase!$G:$G,"&gt;="&amp;$F114,purchase!$G:$G,"&lt;="&amp;$G114))</f>
        <v/>
      </c>
      <c r="L114" s="4"/>
      <c r="M114" s="4"/>
      <c r="N114" s="10" t="str">
        <f>IF(M114="","",SUMIFS(purchase!$N:$N,purchase!$C:$C,$C114,purchase!$E:$E,$E114,purchase!$G:$G,"&gt;="&amp;$F114,purchase!$G:$G,"&lt;="&amp;$G114))</f>
        <v/>
      </c>
      <c r="O114" s="10" t="str">
        <f t="shared" si="13"/>
        <v/>
      </c>
      <c r="P114" s="11" t="str">
        <f t="shared" si="14"/>
        <v/>
      </c>
      <c r="Q114" s="12" t="str">
        <f t="shared" ca="1" si="15"/>
        <v/>
      </c>
      <c r="R114" s="13"/>
      <c r="S114" s="14"/>
      <c r="T114" s="15" t="str">
        <f t="shared" ca="1" si="16"/>
        <v/>
      </c>
      <c r="U114" s="15" t="str">
        <f t="shared" ca="1" si="17"/>
        <v/>
      </c>
      <c r="V114" s="16"/>
      <c r="W114" s="17" t="str">
        <f t="shared" ca="1" si="18"/>
        <v/>
      </c>
      <c r="X114" s="18" t="str">
        <f t="shared" ca="1" si="19"/>
        <v/>
      </c>
    </row>
    <row r="115" spans="1:24" x14ac:dyDescent="0.35">
      <c r="A115" s="3">
        <v>111</v>
      </c>
      <c r="B115" s="4"/>
      <c r="C115" s="4"/>
      <c r="D115" s="5" t="str">
        <f t="shared" si="10"/>
        <v/>
      </c>
      <c r="E115" s="4"/>
      <c r="F115" s="6"/>
      <c r="G115" s="6"/>
      <c r="H115" s="7" t="str">
        <f t="shared" ca="1" si="11"/>
        <v/>
      </c>
      <c r="I115" s="8" t="str">
        <f t="shared" ca="1" si="12"/>
        <v/>
      </c>
      <c r="J115" s="8" t="str">
        <f>IF(C115="","",COUNTIFS(purchase!$C:$C,$C115,purchase!$E:$E,$E115,purchase!$G:$G,"&gt;="&amp;$F115,purchase!$G:$G,"&lt;="&amp;$G115))</f>
        <v/>
      </c>
      <c r="K115" s="9" t="str">
        <f>IF(COUNTIFS(purchase!$C:$C,$C115,purchase!$E:$E,$E115,purchase!$G:$G,"&gt;="&amp;$F115,purchase!$G:$G,"&lt;="&amp;$G115)=0,"",_xlfn.MAXIFS(purchase!$G:$G,purchase!$C:$C,$C115,purchase!$E:$E,$E115,purchase!$G:$G,"&gt;="&amp;$F115,purchase!$G:$G,"&lt;="&amp;$G115))</f>
        <v/>
      </c>
      <c r="L115" s="4"/>
      <c r="M115" s="4"/>
      <c r="N115" s="10" t="str">
        <f>IF(M115="","",SUMIFS(purchase!$N:$N,purchase!$C:$C,$C115,purchase!$E:$E,$E115,purchase!$G:$G,"&gt;="&amp;$F115,purchase!$G:$G,"&lt;="&amp;$G115))</f>
        <v/>
      </c>
      <c r="O115" s="10" t="str">
        <f t="shared" si="13"/>
        <v/>
      </c>
      <c r="P115" s="11" t="str">
        <f t="shared" si="14"/>
        <v/>
      </c>
      <c r="Q115" s="12" t="str">
        <f t="shared" ca="1" si="15"/>
        <v/>
      </c>
      <c r="R115" s="13"/>
      <c r="S115" s="14"/>
      <c r="T115" s="15" t="str">
        <f t="shared" ca="1" si="16"/>
        <v/>
      </c>
      <c r="U115" s="15" t="str">
        <f t="shared" ca="1" si="17"/>
        <v/>
      </c>
      <c r="V115" s="16"/>
      <c r="W115" s="17" t="str">
        <f t="shared" ca="1" si="18"/>
        <v/>
      </c>
      <c r="X115" s="18" t="str">
        <f t="shared" ca="1" si="19"/>
        <v/>
      </c>
    </row>
    <row r="116" spans="1:24" x14ac:dyDescent="0.35">
      <c r="A116" s="3">
        <v>112</v>
      </c>
      <c r="B116" s="4"/>
      <c r="C116" s="4"/>
      <c r="D116" s="5" t="str">
        <f t="shared" si="10"/>
        <v/>
      </c>
      <c r="E116" s="4"/>
      <c r="F116" s="6"/>
      <c r="G116" s="6"/>
      <c r="H116" s="7" t="str">
        <f t="shared" ca="1" si="11"/>
        <v/>
      </c>
      <c r="I116" s="8" t="str">
        <f t="shared" ca="1" si="12"/>
        <v/>
      </c>
      <c r="J116" s="8" t="str">
        <f>IF(C116="","",COUNTIFS(purchase!$C:$C,$C116,purchase!$E:$E,$E116,purchase!$G:$G,"&gt;="&amp;$F116,purchase!$G:$G,"&lt;="&amp;$G116))</f>
        <v/>
      </c>
      <c r="K116" s="9" t="str">
        <f>IF(COUNTIFS(purchase!$C:$C,$C116,purchase!$E:$E,$E116,purchase!$G:$G,"&gt;="&amp;$F116,purchase!$G:$G,"&lt;="&amp;$G116)=0,"",_xlfn.MAXIFS(purchase!$G:$G,purchase!$C:$C,$C116,purchase!$E:$E,$E116,purchase!$G:$G,"&gt;="&amp;$F116,purchase!$G:$G,"&lt;="&amp;$G116))</f>
        <v/>
      </c>
      <c r="L116" s="4"/>
      <c r="M116" s="4"/>
      <c r="N116" s="10" t="str">
        <f>IF(M116="","",SUMIFS(purchase!$N:$N,purchase!$C:$C,$C116,purchase!$E:$E,$E116,purchase!$G:$G,"&gt;="&amp;$F116,purchase!$G:$G,"&lt;="&amp;$G116))</f>
        <v/>
      </c>
      <c r="O116" s="10" t="str">
        <f t="shared" si="13"/>
        <v/>
      </c>
      <c r="P116" s="11" t="str">
        <f t="shared" si="14"/>
        <v/>
      </c>
      <c r="Q116" s="12" t="str">
        <f t="shared" ca="1" si="15"/>
        <v/>
      </c>
      <c r="R116" s="13"/>
      <c r="S116" s="14"/>
      <c r="T116" s="15" t="str">
        <f t="shared" ca="1" si="16"/>
        <v/>
      </c>
      <c r="U116" s="15" t="str">
        <f t="shared" ca="1" si="17"/>
        <v/>
      </c>
      <c r="V116" s="16"/>
      <c r="W116" s="17" t="str">
        <f t="shared" ca="1" si="18"/>
        <v/>
      </c>
      <c r="X116" s="18" t="str">
        <f t="shared" ca="1" si="19"/>
        <v/>
      </c>
    </row>
    <row r="117" spans="1:24" x14ac:dyDescent="0.35">
      <c r="A117" s="3">
        <v>113</v>
      </c>
      <c r="B117" s="4"/>
      <c r="C117" s="4"/>
      <c r="D117" s="5" t="str">
        <f t="shared" si="10"/>
        <v/>
      </c>
      <c r="E117" s="4"/>
      <c r="F117" s="6"/>
      <c r="G117" s="6"/>
      <c r="H117" s="7" t="str">
        <f t="shared" ca="1" si="11"/>
        <v/>
      </c>
      <c r="I117" s="8" t="str">
        <f t="shared" ca="1" si="12"/>
        <v/>
      </c>
      <c r="J117" s="8" t="str">
        <f>IF(C117="","",COUNTIFS(purchase!$C:$C,$C117,purchase!$E:$E,$E117,purchase!$G:$G,"&gt;="&amp;$F117,purchase!$G:$G,"&lt;="&amp;$G117))</f>
        <v/>
      </c>
      <c r="K117" s="9" t="str">
        <f>IF(COUNTIFS(purchase!$C:$C,$C117,purchase!$E:$E,$E117,purchase!$G:$G,"&gt;="&amp;$F117,purchase!$G:$G,"&lt;="&amp;$G117)=0,"",_xlfn.MAXIFS(purchase!$G:$G,purchase!$C:$C,$C117,purchase!$E:$E,$E117,purchase!$G:$G,"&gt;="&amp;$F117,purchase!$G:$G,"&lt;="&amp;$G117))</f>
        <v/>
      </c>
      <c r="L117" s="4"/>
      <c r="M117" s="4"/>
      <c r="N117" s="10" t="str">
        <f>IF(M117="","",SUMIFS(purchase!$N:$N,purchase!$C:$C,$C117,purchase!$E:$E,$E117,purchase!$G:$G,"&gt;="&amp;$F117,purchase!$G:$G,"&lt;="&amp;$G117))</f>
        <v/>
      </c>
      <c r="O117" s="10" t="str">
        <f t="shared" si="13"/>
        <v/>
      </c>
      <c r="P117" s="11" t="str">
        <f t="shared" si="14"/>
        <v/>
      </c>
      <c r="Q117" s="12" t="str">
        <f t="shared" ca="1" si="15"/>
        <v/>
      </c>
      <c r="R117" s="13"/>
      <c r="S117" s="14"/>
      <c r="T117" s="15" t="str">
        <f t="shared" ca="1" si="16"/>
        <v/>
      </c>
      <c r="U117" s="15" t="str">
        <f t="shared" ca="1" si="17"/>
        <v/>
      </c>
      <c r="V117" s="16"/>
      <c r="W117" s="17" t="str">
        <f t="shared" ca="1" si="18"/>
        <v/>
      </c>
      <c r="X117" s="18" t="str">
        <f t="shared" ca="1" si="19"/>
        <v/>
      </c>
    </row>
    <row r="118" spans="1:24" x14ac:dyDescent="0.35">
      <c r="A118" s="3">
        <v>114</v>
      </c>
      <c r="B118" s="4"/>
      <c r="C118" s="4"/>
      <c r="D118" s="5" t="str">
        <f t="shared" si="10"/>
        <v/>
      </c>
      <c r="E118" s="4"/>
      <c r="F118" s="6"/>
      <c r="G118" s="6"/>
      <c r="H118" s="7" t="str">
        <f t="shared" ca="1" si="11"/>
        <v/>
      </c>
      <c r="I118" s="8" t="str">
        <f t="shared" ca="1" si="12"/>
        <v/>
      </c>
      <c r="J118" s="8" t="str">
        <f>IF(C118="","",COUNTIFS(purchase!$C:$C,$C118,purchase!$E:$E,$E118,purchase!$G:$G,"&gt;="&amp;$F118,purchase!$G:$G,"&lt;="&amp;$G118))</f>
        <v/>
      </c>
      <c r="K118" s="9" t="str">
        <f>IF(COUNTIFS(purchase!$C:$C,$C118,purchase!$E:$E,$E118,purchase!$G:$G,"&gt;="&amp;$F118,purchase!$G:$G,"&lt;="&amp;$G118)=0,"",_xlfn.MAXIFS(purchase!$G:$G,purchase!$C:$C,$C118,purchase!$E:$E,$E118,purchase!$G:$G,"&gt;="&amp;$F118,purchase!$G:$G,"&lt;="&amp;$G118))</f>
        <v/>
      </c>
      <c r="L118" s="4"/>
      <c r="M118" s="4"/>
      <c r="N118" s="10" t="str">
        <f>IF(M118="","",SUMIFS(purchase!$N:$N,purchase!$C:$C,$C118,purchase!$E:$E,$E118,purchase!$G:$G,"&gt;="&amp;$F118,purchase!$G:$G,"&lt;="&amp;$G118))</f>
        <v/>
      </c>
      <c r="O118" s="10" t="str">
        <f t="shared" si="13"/>
        <v/>
      </c>
      <c r="P118" s="11" t="str">
        <f t="shared" si="14"/>
        <v/>
      </c>
      <c r="Q118" s="12" t="str">
        <f t="shared" ca="1" si="15"/>
        <v/>
      </c>
      <c r="R118" s="13"/>
      <c r="S118" s="14"/>
      <c r="T118" s="15" t="str">
        <f t="shared" ca="1" si="16"/>
        <v/>
      </c>
      <c r="U118" s="15" t="str">
        <f t="shared" ca="1" si="17"/>
        <v/>
      </c>
      <c r="V118" s="16"/>
      <c r="W118" s="17" t="str">
        <f t="shared" ca="1" si="18"/>
        <v/>
      </c>
      <c r="X118" s="18" t="str">
        <f t="shared" ca="1" si="19"/>
        <v/>
      </c>
    </row>
    <row r="119" spans="1:24" x14ac:dyDescent="0.35">
      <c r="A119" s="3">
        <v>115</v>
      </c>
      <c r="B119" s="4"/>
      <c r="C119" s="4"/>
      <c r="D119" s="5" t="str">
        <f t="shared" si="10"/>
        <v/>
      </c>
      <c r="E119" s="4"/>
      <c r="F119" s="6"/>
      <c r="G119" s="6"/>
      <c r="H119" s="7" t="str">
        <f t="shared" ca="1" si="11"/>
        <v/>
      </c>
      <c r="I119" s="8" t="str">
        <f t="shared" ca="1" si="12"/>
        <v/>
      </c>
      <c r="J119" s="8" t="str">
        <f>IF(C119="","",COUNTIFS(purchase!$C:$C,$C119,purchase!$E:$E,$E119,purchase!$G:$G,"&gt;="&amp;$F119,purchase!$G:$G,"&lt;="&amp;$G119))</f>
        <v/>
      </c>
      <c r="K119" s="9" t="str">
        <f>IF(COUNTIFS(purchase!$C:$C,$C119,purchase!$E:$E,$E119,purchase!$G:$G,"&gt;="&amp;$F119,purchase!$G:$G,"&lt;="&amp;$G119)=0,"",_xlfn.MAXIFS(purchase!$G:$G,purchase!$C:$C,$C119,purchase!$E:$E,$E119,purchase!$G:$G,"&gt;="&amp;$F119,purchase!$G:$G,"&lt;="&amp;$G119))</f>
        <v/>
      </c>
      <c r="L119" s="4"/>
      <c r="M119" s="4"/>
      <c r="N119" s="10" t="str">
        <f>IF(M119="","",SUMIFS(purchase!$N:$N,purchase!$C:$C,$C119,purchase!$E:$E,$E119,purchase!$G:$G,"&gt;="&amp;$F119,purchase!$G:$G,"&lt;="&amp;$G119))</f>
        <v/>
      </c>
      <c r="O119" s="10" t="str">
        <f t="shared" si="13"/>
        <v/>
      </c>
      <c r="P119" s="11" t="str">
        <f t="shared" si="14"/>
        <v/>
      </c>
      <c r="Q119" s="12" t="str">
        <f t="shared" ca="1" si="15"/>
        <v/>
      </c>
      <c r="R119" s="13"/>
      <c r="S119" s="14"/>
      <c r="T119" s="15" t="str">
        <f t="shared" ca="1" si="16"/>
        <v/>
      </c>
      <c r="U119" s="15" t="str">
        <f t="shared" ca="1" si="17"/>
        <v/>
      </c>
      <c r="V119" s="16"/>
      <c r="W119" s="17" t="str">
        <f t="shared" ca="1" si="18"/>
        <v/>
      </c>
      <c r="X119" s="18" t="str">
        <f t="shared" ca="1" si="19"/>
        <v/>
      </c>
    </row>
    <row r="120" spans="1:24" x14ac:dyDescent="0.35">
      <c r="A120" s="3">
        <v>116</v>
      </c>
      <c r="B120" s="4"/>
      <c r="C120" s="4"/>
      <c r="D120" s="5" t="str">
        <f t="shared" si="10"/>
        <v/>
      </c>
      <c r="E120" s="4"/>
      <c r="F120" s="6"/>
      <c r="G120" s="6"/>
      <c r="H120" s="7" t="str">
        <f t="shared" ca="1" si="11"/>
        <v/>
      </c>
      <c r="I120" s="8" t="str">
        <f t="shared" ca="1" si="12"/>
        <v/>
      </c>
      <c r="J120" s="8" t="str">
        <f>IF(C120="","",COUNTIFS(purchase!$C:$C,$C120,purchase!$E:$E,$E120,purchase!$G:$G,"&gt;="&amp;$F120,purchase!$G:$G,"&lt;="&amp;$G120))</f>
        <v/>
      </c>
      <c r="K120" s="9" t="str">
        <f>IF(COUNTIFS(purchase!$C:$C,$C120,purchase!$E:$E,$E120,purchase!$G:$G,"&gt;="&amp;$F120,purchase!$G:$G,"&lt;="&amp;$G120)=0,"",_xlfn.MAXIFS(purchase!$G:$G,purchase!$C:$C,$C120,purchase!$E:$E,$E120,purchase!$G:$G,"&gt;="&amp;$F120,purchase!$G:$G,"&lt;="&amp;$G120))</f>
        <v/>
      </c>
      <c r="L120" s="4"/>
      <c r="M120" s="4"/>
      <c r="N120" s="10" t="str">
        <f>IF(M120="","",SUMIFS(purchase!$N:$N,purchase!$C:$C,$C120,purchase!$E:$E,$E120,purchase!$G:$G,"&gt;="&amp;$F120,purchase!$G:$G,"&lt;="&amp;$G120))</f>
        <v/>
      </c>
      <c r="O120" s="10" t="str">
        <f t="shared" si="13"/>
        <v/>
      </c>
      <c r="P120" s="11" t="str">
        <f t="shared" si="14"/>
        <v/>
      </c>
      <c r="Q120" s="12" t="str">
        <f t="shared" ca="1" si="15"/>
        <v/>
      </c>
      <c r="R120" s="13"/>
      <c r="S120" s="14"/>
      <c r="T120" s="15" t="str">
        <f t="shared" ca="1" si="16"/>
        <v/>
      </c>
      <c r="U120" s="15" t="str">
        <f t="shared" ca="1" si="17"/>
        <v/>
      </c>
      <c r="V120" s="16"/>
      <c r="W120" s="17" t="str">
        <f t="shared" ca="1" si="18"/>
        <v/>
      </c>
      <c r="X120" s="18" t="str">
        <f t="shared" ca="1" si="19"/>
        <v/>
      </c>
    </row>
    <row r="121" spans="1:24" x14ac:dyDescent="0.35">
      <c r="A121" s="3">
        <v>117</v>
      </c>
      <c r="B121" s="4"/>
      <c r="C121" s="4"/>
      <c r="D121" s="5" t="str">
        <f t="shared" si="10"/>
        <v/>
      </c>
      <c r="E121" s="4"/>
      <c r="F121" s="6"/>
      <c r="G121" s="6"/>
      <c r="H121" s="7" t="str">
        <f t="shared" ca="1" si="11"/>
        <v/>
      </c>
      <c r="I121" s="8" t="str">
        <f t="shared" ca="1" si="12"/>
        <v/>
      </c>
      <c r="J121" s="8" t="str">
        <f>IF(C121="","",COUNTIFS(purchase!$C:$C,$C121,purchase!$E:$E,$E121,purchase!$G:$G,"&gt;="&amp;$F121,purchase!$G:$G,"&lt;="&amp;$G121))</f>
        <v/>
      </c>
      <c r="K121" s="9" t="str">
        <f>IF(COUNTIFS(purchase!$C:$C,$C121,purchase!$E:$E,$E121,purchase!$G:$G,"&gt;="&amp;$F121,purchase!$G:$G,"&lt;="&amp;$G121)=0,"",_xlfn.MAXIFS(purchase!$G:$G,purchase!$C:$C,$C121,purchase!$E:$E,$E121,purchase!$G:$G,"&gt;="&amp;$F121,purchase!$G:$G,"&lt;="&amp;$G121))</f>
        <v/>
      </c>
      <c r="L121" s="4"/>
      <c r="M121" s="4"/>
      <c r="N121" s="10" t="str">
        <f>IF(M121="","",SUMIFS(purchase!$N:$N,purchase!$C:$C,$C121,purchase!$E:$E,$E121,purchase!$G:$G,"&gt;="&amp;$F121,purchase!$G:$G,"&lt;="&amp;$G121))</f>
        <v/>
      </c>
      <c r="O121" s="10" t="str">
        <f t="shared" si="13"/>
        <v/>
      </c>
      <c r="P121" s="11" t="str">
        <f t="shared" si="14"/>
        <v/>
      </c>
      <c r="Q121" s="12" t="str">
        <f t="shared" ca="1" si="15"/>
        <v/>
      </c>
      <c r="R121" s="13"/>
      <c r="S121" s="14"/>
      <c r="T121" s="15" t="str">
        <f t="shared" ca="1" si="16"/>
        <v/>
      </c>
      <c r="U121" s="15" t="str">
        <f t="shared" ca="1" si="17"/>
        <v/>
      </c>
      <c r="V121" s="16"/>
      <c r="W121" s="17" t="str">
        <f t="shared" ca="1" si="18"/>
        <v/>
      </c>
      <c r="X121" s="18" t="str">
        <f t="shared" ca="1" si="19"/>
        <v/>
      </c>
    </row>
    <row r="122" spans="1:24" x14ac:dyDescent="0.35">
      <c r="A122" s="3">
        <v>118</v>
      </c>
      <c r="B122" s="4"/>
      <c r="C122" s="4"/>
      <c r="D122" s="5" t="str">
        <f t="shared" si="10"/>
        <v/>
      </c>
      <c r="E122" s="4"/>
      <c r="F122" s="6"/>
      <c r="G122" s="6"/>
      <c r="H122" s="7" t="str">
        <f t="shared" ca="1" si="11"/>
        <v/>
      </c>
      <c r="I122" s="8" t="str">
        <f t="shared" ca="1" si="12"/>
        <v/>
      </c>
      <c r="J122" s="8" t="str">
        <f>IF(C122="","",COUNTIFS(purchase!$C:$C,$C122,purchase!$E:$E,$E122,purchase!$G:$G,"&gt;="&amp;$F122,purchase!$G:$G,"&lt;="&amp;$G122))</f>
        <v/>
      </c>
      <c r="K122" s="9" t="str">
        <f>IF(COUNTIFS(purchase!$C:$C,$C122,purchase!$E:$E,$E122,purchase!$G:$G,"&gt;="&amp;$F122,purchase!$G:$G,"&lt;="&amp;$G122)=0,"",_xlfn.MAXIFS(purchase!$G:$G,purchase!$C:$C,$C122,purchase!$E:$E,$E122,purchase!$G:$G,"&gt;="&amp;$F122,purchase!$G:$G,"&lt;="&amp;$G122))</f>
        <v/>
      </c>
      <c r="L122" s="4"/>
      <c r="M122" s="4"/>
      <c r="N122" s="10" t="str">
        <f>IF(M122="","",SUMIFS(purchase!$N:$N,purchase!$C:$C,$C122,purchase!$E:$E,$E122,purchase!$G:$G,"&gt;="&amp;$F122,purchase!$G:$G,"&lt;="&amp;$G122))</f>
        <v/>
      </c>
      <c r="O122" s="10" t="str">
        <f t="shared" si="13"/>
        <v/>
      </c>
      <c r="P122" s="11" t="str">
        <f t="shared" si="14"/>
        <v/>
      </c>
      <c r="Q122" s="12" t="str">
        <f t="shared" ca="1" si="15"/>
        <v/>
      </c>
      <c r="R122" s="13"/>
      <c r="S122" s="14"/>
      <c r="T122" s="15" t="str">
        <f t="shared" ca="1" si="16"/>
        <v/>
      </c>
      <c r="U122" s="15" t="str">
        <f t="shared" ca="1" si="17"/>
        <v/>
      </c>
      <c r="V122" s="16"/>
      <c r="W122" s="17" t="str">
        <f t="shared" ca="1" si="18"/>
        <v/>
      </c>
      <c r="X122" s="18" t="str">
        <f t="shared" ca="1" si="19"/>
        <v/>
      </c>
    </row>
    <row r="123" spans="1:24" x14ac:dyDescent="0.35">
      <c r="A123" s="3">
        <v>119</v>
      </c>
      <c r="B123" s="4"/>
      <c r="C123" s="4"/>
      <c r="D123" s="5" t="str">
        <f t="shared" si="10"/>
        <v/>
      </c>
      <c r="E123" s="4"/>
      <c r="F123" s="6"/>
      <c r="G123" s="6"/>
      <c r="H123" s="7" t="str">
        <f t="shared" ca="1" si="11"/>
        <v/>
      </c>
      <c r="I123" s="8" t="str">
        <f t="shared" ca="1" si="12"/>
        <v/>
      </c>
      <c r="J123" s="8" t="str">
        <f>IF(C123="","",COUNTIFS(purchase!$C:$C,$C123,purchase!$E:$E,$E123,purchase!$G:$G,"&gt;="&amp;$F123,purchase!$G:$G,"&lt;="&amp;$G123))</f>
        <v/>
      </c>
      <c r="K123" s="9" t="str">
        <f>IF(COUNTIFS(purchase!$C:$C,$C123,purchase!$E:$E,$E123,purchase!$G:$G,"&gt;="&amp;$F123,purchase!$G:$G,"&lt;="&amp;$G123)=0,"",_xlfn.MAXIFS(purchase!$G:$G,purchase!$C:$C,$C123,purchase!$E:$E,$E123,purchase!$G:$G,"&gt;="&amp;$F123,purchase!$G:$G,"&lt;="&amp;$G123))</f>
        <v/>
      </c>
      <c r="L123" s="4"/>
      <c r="M123" s="4"/>
      <c r="N123" s="10" t="str">
        <f>IF(M123="","",SUMIFS(purchase!$N:$N,purchase!$C:$C,$C123,purchase!$E:$E,$E123,purchase!$G:$G,"&gt;="&amp;$F123,purchase!$G:$G,"&lt;="&amp;$G123))</f>
        <v/>
      </c>
      <c r="O123" s="10" t="str">
        <f t="shared" si="13"/>
        <v/>
      </c>
      <c r="P123" s="11" t="str">
        <f t="shared" si="14"/>
        <v/>
      </c>
      <c r="Q123" s="12" t="str">
        <f t="shared" ca="1" si="15"/>
        <v/>
      </c>
      <c r="R123" s="13"/>
      <c r="S123" s="14"/>
      <c r="T123" s="15" t="str">
        <f t="shared" ca="1" si="16"/>
        <v/>
      </c>
      <c r="U123" s="15" t="str">
        <f t="shared" ca="1" si="17"/>
        <v/>
      </c>
      <c r="V123" s="16"/>
      <c r="W123" s="17" t="str">
        <f t="shared" ca="1" si="18"/>
        <v/>
      </c>
      <c r="X123" s="18" t="str">
        <f t="shared" ca="1" si="19"/>
        <v/>
      </c>
    </row>
    <row r="124" spans="1:24" x14ac:dyDescent="0.35">
      <c r="A124" s="3">
        <v>120</v>
      </c>
      <c r="B124" s="4"/>
      <c r="C124" s="4"/>
      <c r="D124" s="5" t="str">
        <f t="shared" si="10"/>
        <v/>
      </c>
      <c r="E124" s="4"/>
      <c r="F124" s="6"/>
      <c r="G124" s="6"/>
      <c r="H124" s="7" t="str">
        <f t="shared" ca="1" si="11"/>
        <v/>
      </c>
      <c r="I124" s="8" t="str">
        <f t="shared" ca="1" si="12"/>
        <v/>
      </c>
      <c r="J124" s="8" t="str">
        <f>IF(C124="","",COUNTIFS(purchase!$C:$C,$C124,purchase!$E:$E,$E124,purchase!$G:$G,"&gt;="&amp;$F124,purchase!$G:$G,"&lt;="&amp;$G124))</f>
        <v/>
      </c>
      <c r="K124" s="9" t="str">
        <f>IF(COUNTIFS(purchase!$C:$C,$C124,purchase!$E:$E,$E124,purchase!$G:$G,"&gt;="&amp;$F124,purchase!$G:$G,"&lt;="&amp;$G124)=0,"",_xlfn.MAXIFS(purchase!$G:$G,purchase!$C:$C,$C124,purchase!$E:$E,$E124,purchase!$G:$G,"&gt;="&amp;$F124,purchase!$G:$G,"&lt;="&amp;$G124))</f>
        <v/>
      </c>
      <c r="L124" s="4"/>
      <c r="M124" s="4"/>
      <c r="N124" s="10" t="str">
        <f>IF(M124="","",SUMIFS(purchase!$N:$N,purchase!$C:$C,$C124,purchase!$E:$E,$E124,purchase!$G:$G,"&gt;="&amp;$F124,purchase!$G:$G,"&lt;="&amp;$G124))</f>
        <v/>
      </c>
      <c r="O124" s="10" t="str">
        <f t="shared" si="13"/>
        <v/>
      </c>
      <c r="P124" s="11" t="str">
        <f t="shared" si="14"/>
        <v/>
      </c>
      <c r="Q124" s="12" t="str">
        <f t="shared" ca="1" si="15"/>
        <v/>
      </c>
      <c r="R124" s="13"/>
      <c r="S124" s="14"/>
      <c r="T124" s="15" t="str">
        <f t="shared" ca="1" si="16"/>
        <v/>
      </c>
      <c r="U124" s="15" t="str">
        <f t="shared" ca="1" si="17"/>
        <v/>
      </c>
      <c r="V124" s="16"/>
      <c r="W124" s="17" t="str">
        <f t="shared" ca="1" si="18"/>
        <v/>
      </c>
      <c r="X124" s="18" t="str">
        <f t="shared" ca="1" si="19"/>
        <v/>
      </c>
    </row>
    <row r="125" spans="1:24" x14ac:dyDescent="0.35">
      <c r="A125" s="3">
        <v>121</v>
      </c>
      <c r="B125" s="4"/>
      <c r="C125" s="4"/>
      <c r="D125" s="5" t="str">
        <f t="shared" si="10"/>
        <v/>
      </c>
      <c r="E125" s="4"/>
      <c r="F125" s="6"/>
      <c r="G125" s="6"/>
      <c r="H125" s="7" t="str">
        <f t="shared" ca="1" si="11"/>
        <v/>
      </c>
      <c r="I125" s="8" t="str">
        <f t="shared" ca="1" si="12"/>
        <v/>
      </c>
      <c r="J125" s="8" t="str">
        <f>IF(C125="","",COUNTIFS(purchase!$C:$C,$C125,purchase!$E:$E,$E125,purchase!$G:$G,"&gt;="&amp;$F125,purchase!$G:$G,"&lt;="&amp;$G125))</f>
        <v/>
      </c>
      <c r="K125" s="9" t="str">
        <f>IF(COUNTIFS(purchase!$C:$C,$C125,purchase!$E:$E,$E125,purchase!$G:$G,"&gt;="&amp;$F125,purchase!$G:$G,"&lt;="&amp;$G125)=0,"",_xlfn.MAXIFS(purchase!$G:$G,purchase!$C:$C,$C125,purchase!$E:$E,$E125,purchase!$G:$G,"&gt;="&amp;$F125,purchase!$G:$G,"&lt;="&amp;$G125))</f>
        <v/>
      </c>
      <c r="L125" s="4"/>
      <c r="M125" s="4"/>
      <c r="N125" s="10" t="str">
        <f>IF(M125="","",SUMIFS(purchase!$N:$N,purchase!$C:$C,$C125,purchase!$E:$E,$E125,purchase!$G:$G,"&gt;="&amp;$F125,purchase!$G:$G,"&lt;="&amp;$G125))</f>
        <v/>
      </c>
      <c r="O125" s="10" t="str">
        <f t="shared" si="13"/>
        <v/>
      </c>
      <c r="P125" s="11" t="str">
        <f t="shared" si="14"/>
        <v/>
      </c>
      <c r="Q125" s="12" t="str">
        <f t="shared" ca="1" si="15"/>
        <v/>
      </c>
      <c r="R125" s="13"/>
      <c r="S125" s="14"/>
      <c r="T125" s="15" t="str">
        <f t="shared" ca="1" si="16"/>
        <v/>
      </c>
      <c r="U125" s="15" t="str">
        <f t="shared" ca="1" si="17"/>
        <v/>
      </c>
      <c r="V125" s="16"/>
      <c r="W125" s="17" t="str">
        <f t="shared" ca="1" si="18"/>
        <v/>
      </c>
      <c r="X125" s="18" t="str">
        <f t="shared" ca="1" si="19"/>
        <v/>
      </c>
    </row>
    <row r="126" spans="1:24" x14ac:dyDescent="0.35">
      <c r="A126" s="3">
        <v>122</v>
      </c>
      <c r="B126" s="4"/>
      <c r="C126" s="4"/>
      <c r="D126" s="5" t="str">
        <f t="shared" si="10"/>
        <v/>
      </c>
      <c r="E126" s="4"/>
      <c r="F126" s="6"/>
      <c r="G126" s="6"/>
      <c r="H126" s="7" t="str">
        <f t="shared" ca="1" si="11"/>
        <v/>
      </c>
      <c r="I126" s="8" t="str">
        <f t="shared" ca="1" si="12"/>
        <v/>
      </c>
      <c r="J126" s="8" t="str">
        <f>IF(C126="","",COUNTIFS(purchase!$C:$C,$C126,purchase!$E:$E,$E126,purchase!$G:$G,"&gt;="&amp;$F126,purchase!$G:$G,"&lt;="&amp;$G126))</f>
        <v/>
      </c>
      <c r="K126" s="9" t="str">
        <f>IF(COUNTIFS(purchase!$C:$C,$C126,purchase!$E:$E,$E126,purchase!$G:$G,"&gt;="&amp;$F126,purchase!$G:$G,"&lt;="&amp;$G126)=0,"",_xlfn.MAXIFS(purchase!$G:$G,purchase!$C:$C,$C126,purchase!$E:$E,$E126,purchase!$G:$G,"&gt;="&amp;$F126,purchase!$G:$G,"&lt;="&amp;$G126))</f>
        <v/>
      </c>
      <c r="L126" s="4"/>
      <c r="M126" s="4"/>
      <c r="N126" s="10" t="str">
        <f>IF(M126="","",SUMIFS(purchase!$N:$N,purchase!$C:$C,$C126,purchase!$E:$E,$E126,purchase!$G:$G,"&gt;="&amp;$F126,purchase!$G:$G,"&lt;="&amp;$G126))</f>
        <v/>
      </c>
      <c r="O126" s="10" t="str">
        <f t="shared" si="13"/>
        <v/>
      </c>
      <c r="P126" s="11" t="str">
        <f t="shared" si="14"/>
        <v/>
      </c>
      <c r="Q126" s="12" t="str">
        <f t="shared" ca="1" si="15"/>
        <v/>
      </c>
      <c r="R126" s="13"/>
      <c r="S126" s="14"/>
      <c r="T126" s="15" t="str">
        <f t="shared" ca="1" si="16"/>
        <v/>
      </c>
      <c r="U126" s="15" t="str">
        <f t="shared" ca="1" si="17"/>
        <v/>
      </c>
      <c r="V126" s="16"/>
      <c r="W126" s="17" t="str">
        <f t="shared" ca="1" si="18"/>
        <v/>
      </c>
      <c r="X126" s="18" t="str">
        <f t="shared" ca="1" si="19"/>
        <v/>
      </c>
    </row>
    <row r="127" spans="1:24" x14ac:dyDescent="0.35">
      <c r="A127" s="3">
        <v>123</v>
      </c>
      <c r="B127" s="4"/>
      <c r="C127" s="4"/>
      <c r="D127" s="5" t="str">
        <f t="shared" si="10"/>
        <v/>
      </c>
      <c r="E127" s="4"/>
      <c r="F127" s="6"/>
      <c r="G127" s="6"/>
      <c r="H127" s="7" t="str">
        <f t="shared" ca="1" si="11"/>
        <v/>
      </c>
      <c r="I127" s="8" t="str">
        <f t="shared" ca="1" si="12"/>
        <v/>
      </c>
      <c r="J127" s="8" t="str">
        <f>IF(C127="","",COUNTIFS(purchase!$C:$C,$C127,purchase!$E:$E,$E127,purchase!$G:$G,"&gt;="&amp;$F127,purchase!$G:$G,"&lt;="&amp;$G127))</f>
        <v/>
      </c>
      <c r="K127" s="9" t="str">
        <f>IF(COUNTIFS(purchase!$C:$C,$C127,purchase!$E:$E,$E127,purchase!$G:$G,"&gt;="&amp;$F127,purchase!$G:$G,"&lt;="&amp;$G127)=0,"",_xlfn.MAXIFS(purchase!$G:$G,purchase!$C:$C,$C127,purchase!$E:$E,$E127,purchase!$G:$G,"&gt;="&amp;$F127,purchase!$G:$G,"&lt;="&amp;$G127))</f>
        <v/>
      </c>
      <c r="L127" s="4"/>
      <c r="M127" s="4"/>
      <c r="N127" s="10" t="str">
        <f>IF(M127="","",SUMIFS(purchase!$N:$N,purchase!$C:$C,$C127,purchase!$E:$E,$E127,purchase!$G:$G,"&gt;="&amp;$F127,purchase!$G:$G,"&lt;="&amp;$G127))</f>
        <v/>
      </c>
      <c r="O127" s="10" t="str">
        <f t="shared" si="13"/>
        <v/>
      </c>
      <c r="P127" s="11" t="str">
        <f t="shared" si="14"/>
        <v/>
      </c>
      <c r="Q127" s="12" t="str">
        <f t="shared" ca="1" si="15"/>
        <v/>
      </c>
      <c r="R127" s="13"/>
      <c r="S127" s="14"/>
      <c r="T127" s="15" t="str">
        <f t="shared" ca="1" si="16"/>
        <v/>
      </c>
      <c r="U127" s="15" t="str">
        <f t="shared" ca="1" si="17"/>
        <v/>
      </c>
      <c r="V127" s="16"/>
      <c r="W127" s="17" t="str">
        <f t="shared" ca="1" si="18"/>
        <v/>
      </c>
      <c r="X127" s="18" t="str">
        <f t="shared" ca="1" si="19"/>
        <v/>
      </c>
    </row>
    <row r="128" spans="1:24" x14ac:dyDescent="0.35">
      <c r="A128" s="3">
        <v>124</v>
      </c>
      <c r="B128" s="4"/>
      <c r="C128" s="4"/>
      <c r="D128" s="5" t="str">
        <f t="shared" si="10"/>
        <v/>
      </c>
      <c r="E128" s="4"/>
      <c r="F128" s="6"/>
      <c r="G128" s="6"/>
      <c r="H128" s="7" t="str">
        <f t="shared" ca="1" si="11"/>
        <v/>
      </c>
      <c r="I128" s="8" t="str">
        <f t="shared" ca="1" si="12"/>
        <v/>
      </c>
      <c r="J128" s="8" t="str">
        <f>IF(C128="","",COUNTIFS(purchase!$C:$C,$C128,purchase!$E:$E,$E128,purchase!$G:$G,"&gt;="&amp;$F128,purchase!$G:$G,"&lt;="&amp;$G128))</f>
        <v/>
      </c>
      <c r="K128" s="9" t="str">
        <f>IF(COUNTIFS(purchase!$C:$C,$C128,purchase!$E:$E,$E128,purchase!$G:$G,"&gt;="&amp;$F128,purchase!$G:$G,"&lt;="&amp;$G128)=0,"",_xlfn.MAXIFS(purchase!$G:$G,purchase!$C:$C,$C128,purchase!$E:$E,$E128,purchase!$G:$G,"&gt;="&amp;$F128,purchase!$G:$G,"&lt;="&amp;$G128))</f>
        <v/>
      </c>
      <c r="L128" s="4"/>
      <c r="M128" s="4"/>
      <c r="N128" s="10" t="str">
        <f>IF(M128="","",SUMIFS(purchase!$N:$N,purchase!$C:$C,$C128,purchase!$E:$E,$E128,purchase!$G:$G,"&gt;="&amp;$F128,purchase!$G:$G,"&lt;="&amp;$G128))</f>
        <v/>
      </c>
      <c r="O128" s="10" t="str">
        <f t="shared" si="13"/>
        <v/>
      </c>
      <c r="P128" s="11" t="str">
        <f t="shared" si="14"/>
        <v/>
      </c>
      <c r="Q128" s="12" t="str">
        <f t="shared" ca="1" si="15"/>
        <v/>
      </c>
      <c r="R128" s="13"/>
      <c r="S128" s="14"/>
      <c r="T128" s="15" t="str">
        <f t="shared" ca="1" si="16"/>
        <v/>
      </c>
      <c r="U128" s="15" t="str">
        <f t="shared" ca="1" si="17"/>
        <v/>
      </c>
      <c r="V128" s="16"/>
      <c r="W128" s="17" t="str">
        <f t="shared" ca="1" si="18"/>
        <v/>
      </c>
      <c r="X128" s="18" t="str">
        <f t="shared" ca="1" si="19"/>
        <v/>
      </c>
    </row>
    <row r="129" spans="1:24" x14ac:dyDescent="0.35">
      <c r="A129" s="3">
        <v>125</v>
      </c>
      <c r="B129" s="4"/>
      <c r="C129" s="4"/>
      <c r="D129" s="5" t="str">
        <f t="shared" si="10"/>
        <v/>
      </c>
      <c r="E129" s="4"/>
      <c r="F129" s="6"/>
      <c r="G129" s="6"/>
      <c r="H129" s="7" t="str">
        <f t="shared" ca="1" si="11"/>
        <v/>
      </c>
      <c r="I129" s="8" t="str">
        <f t="shared" ca="1" si="12"/>
        <v/>
      </c>
      <c r="J129" s="8" t="str">
        <f>IF(C129="","",COUNTIFS(purchase!$C:$C,$C129,purchase!$E:$E,$E129,purchase!$G:$G,"&gt;="&amp;$F129,purchase!$G:$G,"&lt;="&amp;$G129))</f>
        <v/>
      </c>
      <c r="K129" s="9" t="str">
        <f>IF(COUNTIFS(purchase!$C:$C,$C129,purchase!$E:$E,$E129,purchase!$G:$G,"&gt;="&amp;$F129,purchase!$G:$G,"&lt;="&amp;$G129)=0,"",_xlfn.MAXIFS(purchase!$G:$G,purchase!$C:$C,$C129,purchase!$E:$E,$E129,purchase!$G:$G,"&gt;="&amp;$F129,purchase!$G:$G,"&lt;="&amp;$G129))</f>
        <v/>
      </c>
      <c r="L129" s="4"/>
      <c r="M129" s="4"/>
      <c r="N129" s="10" t="str">
        <f>IF(M129="","",SUMIFS(purchase!$N:$N,purchase!$C:$C,$C129,purchase!$E:$E,$E129,purchase!$G:$G,"&gt;="&amp;$F129,purchase!$G:$G,"&lt;="&amp;$G129))</f>
        <v/>
      </c>
      <c r="O129" s="10" t="str">
        <f t="shared" si="13"/>
        <v/>
      </c>
      <c r="P129" s="11" t="str">
        <f t="shared" si="14"/>
        <v/>
      </c>
      <c r="Q129" s="12" t="str">
        <f t="shared" ca="1" si="15"/>
        <v/>
      </c>
      <c r="R129" s="13"/>
      <c r="S129" s="14"/>
      <c r="T129" s="15" t="str">
        <f t="shared" ca="1" si="16"/>
        <v/>
      </c>
      <c r="U129" s="15" t="str">
        <f t="shared" ca="1" si="17"/>
        <v/>
      </c>
      <c r="V129" s="16"/>
      <c r="W129" s="17" t="str">
        <f t="shared" ca="1" si="18"/>
        <v/>
      </c>
      <c r="X129" s="18" t="str">
        <f t="shared" ca="1" si="19"/>
        <v/>
      </c>
    </row>
    <row r="130" spans="1:24" x14ac:dyDescent="0.35">
      <c r="A130" s="3">
        <v>126</v>
      </c>
      <c r="B130" s="4"/>
      <c r="C130" s="4"/>
      <c r="D130" s="5" t="str">
        <f t="shared" si="10"/>
        <v/>
      </c>
      <c r="E130" s="4"/>
      <c r="F130" s="6"/>
      <c r="G130" s="6"/>
      <c r="H130" s="7" t="str">
        <f t="shared" ca="1" si="11"/>
        <v/>
      </c>
      <c r="I130" s="8" t="str">
        <f t="shared" ca="1" si="12"/>
        <v/>
      </c>
      <c r="J130" s="8" t="str">
        <f>IF(C130="","",COUNTIFS(purchase!$C:$C,$C130,purchase!$E:$E,$E130,purchase!$G:$G,"&gt;="&amp;$F130,purchase!$G:$G,"&lt;="&amp;$G130))</f>
        <v/>
      </c>
      <c r="K130" s="9" t="str">
        <f>IF(COUNTIFS(purchase!$C:$C,$C130,purchase!$E:$E,$E130,purchase!$G:$G,"&gt;="&amp;$F130,purchase!$G:$G,"&lt;="&amp;$G130)=0,"",_xlfn.MAXIFS(purchase!$G:$G,purchase!$C:$C,$C130,purchase!$E:$E,$E130,purchase!$G:$G,"&gt;="&amp;$F130,purchase!$G:$G,"&lt;="&amp;$G130))</f>
        <v/>
      </c>
      <c r="L130" s="4"/>
      <c r="M130" s="4"/>
      <c r="N130" s="10" t="str">
        <f>IF(M130="","",SUMIFS(purchase!$N:$N,purchase!$C:$C,$C130,purchase!$E:$E,$E130,purchase!$G:$G,"&gt;="&amp;$F130,purchase!$G:$G,"&lt;="&amp;$G130))</f>
        <v/>
      </c>
      <c r="O130" s="10" t="str">
        <f t="shared" si="13"/>
        <v/>
      </c>
      <c r="P130" s="11" t="str">
        <f t="shared" si="14"/>
        <v/>
      </c>
      <c r="Q130" s="12" t="str">
        <f t="shared" ca="1" si="15"/>
        <v/>
      </c>
      <c r="R130" s="13"/>
      <c r="S130" s="14"/>
      <c r="T130" s="15" t="str">
        <f t="shared" ca="1" si="16"/>
        <v/>
      </c>
      <c r="U130" s="15" t="str">
        <f t="shared" ca="1" si="17"/>
        <v/>
      </c>
      <c r="V130" s="16"/>
      <c r="W130" s="17" t="str">
        <f t="shared" ca="1" si="18"/>
        <v/>
      </c>
      <c r="X130" s="18" t="str">
        <f t="shared" ca="1" si="19"/>
        <v/>
      </c>
    </row>
    <row r="131" spans="1:24" x14ac:dyDescent="0.35">
      <c r="A131" s="3">
        <v>127</v>
      </c>
      <c r="B131" s="4"/>
      <c r="C131" s="4"/>
      <c r="D131" s="5" t="str">
        <f t="shared" si="10"/>
        <v/>
      </c>
      <c r="E131" s="4"/>
      <c r="F131" s="6"/>
      <c r="G131" s="6"/>
      <c r="H131" s="7" t="str">
        <f t="shared" ca="1" si="11"/>
        <v/>
      </c>
      <c r="I131" s="8" t="str">
        <f t="shared" ca="1" si="12"/>
        <v/>
      </c>
      <c r="J131" s="8" t="str">
        <f>IF(C131="","",COUNTIFS(purchase!$C:$C,$C131,purchase!$E:$E,$E131,purchase!$G:$G,"&gt;="&amp;$F131,purchase!$G:$G,"&lt;="&amp;$G131))</f>
        <v/>
      </c>
      <c r="K131" s="9" t="str">
        <f>IF(COUNTIFS(purchase!$C:$C,$C131,purchase!$E:$E,$E131,purchase!$G:$G,"&gt;="&amp;$F131,purchase!$G:$G,"&lt;="&amp;$G131)=0,"",_xlfn.MAXIFS(purchase!$G:$G,purchase!$C:$C,$C131,purchase!$E:$E,$E131,purchase!$G:$G,"&gt;="&amp;$F131,purchase!$G:$G,"&lt;="&amp;$G131))</f>
        <v/>
      </c>
      <c r="L131" s="4"/>
      <c r="M131" s="4"/>
      <c r="N131" s="10" t="str">
        <f>IF(M131="","",SUMIFS(purchase!$N:$N,purchase!$C:$C,$C131,purchase!$E:$E,$E131,purchase!$G:$G,"&gt;="&amp;$F131,purchase!$G:$G,"&lt;="&amp;$G131))</f>
        <v/>
      </c>
      <c r="O131" s="10" t="str">
        <f t="shared" si="13"/>
        <v/>
      </c>
      <c r="P131" s="11" t="str">
        <f t="shared" si="14"/>
        <v/>
      </c>
      <c r="Q131" s="12" t="str">
        <f t="shared" ca="1" si="15"/>
        <v/>
      </c>
      <c r="R131" s="13"/>
      <c r="S131" s="14"/>
      <c r="T131" s="15" t="str">
        <f t="shared" ca="1" si="16"/>
        <v/>
      </c>
      <c r="U131" s="15" t="str">
        <f t="shared" ca="1" si="17"/>
        <v/>
      </c>
      <c r="V131" s="16"/>
      <c r="W131" s="17" t="str">
        <f t="shared" ca="1" si="18"/>
        <v/>
      </c>
      <c r="X131" s="18" t="str">
        <f t="shared" ca="1" si="19"/>
        <v/>
      </c>
    </row>
    <row r="132" spans="1:24" x14ac:dyDescent="0.35">
      <c r="A132" s="3">
        <v>128</v>
      </c>
      <c r="B132" s="4"/>
      <c r="C132" s="4"/>
      <c r="D132" s="5" t="str">
        <f t="shared" si="10"/>
        <v/>
      </c>
      <c r="E132" s="4"/>
      <c r="F132" s="6"/>
      <c r="G132" s="6"/>
      <c r="H132" s="7" t="str">
        <f t="shared" ca="1" si="11"/>
        <v/>
      </c>
      <c r="I132" s="8" t="str">
        <f t="shared" ca="1" si="12"/>
        <v/>
      </c>
      <c r="J132" s="8" t="str">
        <f>IF(C132="","",COUNTIFS(purchase!$C:$C,$C132,purchase!$E:$E,$E132,purchase!$G:$G,"&gt;="&amp;$F132,purchase!$G:$G,"&lt;="&amp;$G132))</f>
        <v/>
      </c>
      <c r="K132" s="9" t="str">
        <f>IF(COUNTIFS(purchase!$C:$C,$C132,purchase!$E:$E,$E132,purchase!$G:$G,"&gt;="&amp;$F132,purchase!$G:$G,"&lt;="&amp;$G132)=0,"",_xlfn.MAXIFS(purchase!$G:$G,purchase!$C:$C,$C132,purchase!$E:$E,$E132,purchase!$G:$G,"&gt;="&amp;$F132,purchase!$G:$G,"&lt;="&amp;$G132))</f>
        <v/>
      </c>
      <c r="L132" s="4"/>
      <c r="M132" s="4"/>
      <c r="N132" s="10" t="str">
        <f>IF(M132="","",SUMIFS(purchase!$N:$N,purchase!$C:$C,$C132,purchase!$E:$E,$E132,purchase!$G:$G,"&gt;="&amp;$F132,purchase!$G:$G,"&lt;="&amp;$G132))</f>
        <v/>
      </c>
      <c r="O132" s="10" t="str">
        <f t="shared" si="13"/>
        <v/>
      </c>
      <c r="P132" s="11" t="str">
        <f t="shared" si="14"/>
        <v/>
      </c>
      <c r="Q132" s="12" t="str">
        <f t="shared" ca="1" si="15"/>
        <v/>
      </c>
      <c r="R132" s="13"/>
      <c r="S132" s="14"/>
      <c r="T132" s="15" t="str">
        <f t="shared" ca="1" si="16"/>
        <v/>
      </c>
      <c r="U132" s="15" t="str">
        <f t="shared" ca="1" si="17"/>
        <v/>
      </c>
      <c r="V132" s="16"/>
      <c r="W132" s="17" t="str">
        <f t="shared" ca="1" si="18"/>
        <v/>
      </c>
      <c r="X132" s="18" t="str">
        <f t="shared" ca="1" si="19"/>
        <v/>
      </c>
    </row>
    <row r="133" spans="1:24" x14ac:dyDescent="0.35">
      <c r="A133" s="3">
        <v>129</v>
      </c>
      <c r="B133" s="4"/>
      <c r="C133" s="4"/>
      <c r="D133" s="5" t="str">
        <f t="shared" ref="D133:D196" si="20">IF(E133="NRFC","Natural Rubber Field Coagulam","")</f>
        <v/>
      </c>
      <c r="E133" s="4"/>
      <c r="F133" s="6"/>
      <c r="G133" s="6"/>
      <c r="H133" s="7" t="str">
        <f t="shared" ref="H133:H196" ca="1" si="21">IF(G133="","",G133-TODAY())</f>
        <v/>
      </c>
      <c r="I133" s="8" t="str">
        <f t="shared" ref="I133:I196" ca="1" si="22">IF(G133="","",
IF(G133&lt;TODAY(),
IF(O133&gt;0,"Violated","Completed"),
IF(H133&lt;=7,"Expiring Soon",
"Active")))</f>
        <v/>
      </c>
      <c r="J133" s="8" t="str">
        <f>IF(C133="","",COUNTIFS(purchase!$C:$C,$C133,purchase!$E:$E,$E133,purchase!$G:$G,"&gt;="&amp;$F133,purchase!$G:$G,"&lt;="&amp;$G133))</f>
        <v/>
      </c>
      <c r="K133" s="9" t="str">
        <f>IF(COUNTIFS(purchase!$C:$C,$C133,purchase!$E:$E,$E133,purchase!$G:$G,"&gt;="&amp;$F133,purchase!$G:$G,"&lt;="&amp;$G133)=0,"",_xlfn.MAXIFS(purchase!$G:$G,purchase!$C:$C,$C133,purchase!$E:$E,$E133,purchase!$G:$G,"&gt;="&amp;$F133,purchase!$G:$G,"&lt;="&amp;$G133))</f>
        <v/>
      </c>
      <c r="L133" s="4"/>
      <c r="M133" s="4"/>
      <c r="N133" s="10" t="str">
        <f>IF(M133="","",SUMIFS(purchase!$N:$N,purchase!$C:$C,$C133,purchase!$E:$E,$E133,purchase!$G:$G,"&gt;="&amp;$F133,purchase!$G:$G,"&lt;="&amp;$G133))</f>
        <v/>
      </c>
      <c r="O133" s="10" t="str">
        <f t="shared" ref="O133:O196" si="23">IF(M133="","",M133-N133)</f>
        <v/>
      </c>
      <c r="P133" s="11" t="str">
        <f t="shared" ref="P133:P196" si="24">IF(M133=0,"",N133/M133)</f>
        <v/>
      </c>
      <c r="Q133" s="12" t="str">
        <f t="shared" ref="Q133:Q196" ca="1" si="25">IF(OR(G133="",O133=""),"",
IF(AND(G133&lt;TODAY(),O133&gt;0),"YES","NO"))</f>
        <v/>
      </c>
      <c r="R133" s="13"/>
      <c r="S133" s="14"/>
      <c r="T133" s="15" t="str">
        <f t="shared" ref="T133:T196" ca="1" si="26">IF(Q133="YES", IF(R133="Company",L133*(1+S133),IF(R133="Vendor",L133*(1-S133),"")),"")</f>
        <v/>
      </c>
      <c r="U133" s="15" t="str">
        <f t="shared" ref="U133:U196" ca="1" si="27">IF(Q133="YES",O133*T133,"")</f>
        <v/>
      </c>
      <c r="V133" s="16"/>
      <c r="W133" s="17" t="str">
        <f t="shared" ref="W133:W196" ca="1" si="28">IF(Q133="YES",G133+V133,"")</f>
        <v/>
      </c>
      <c r="X133" s="18" t="str">
        <f t="shared" ref="X133:X196" ca="1" si="29">IF(Q133="YES",IF(TODAY()&gt;W133,"OVERDUE","WITHIN TIME"),"")</f>
        <v/>
      </c>
    </row>
    <row r="134" spans="1:24" x14ac:dyDescent="0.35">
      <c r="A134" s="3">
        <v>130</v>
      </c>
      <c r="B134" s="4"/>
      <c r="C134" s="4"/>
      <c r="D134" s="5" t="str">
        <f t="shared" si="20"/>
        <v/>
      </c>
      <c r="E134" s="4"/>
      <c r="F134" s="6"/>
      <c r="G134" s="6"/>
      <c r="H134" s="7" t="str">
        <f t="shared" ca="1" si="21"/>
        <v/>
      </c>
      <c r="I134" s="8" t="str">
        <f t="shared" ca="1" si="22"/>
        <v/>
      </c>
      <c r="J134" s="8" t="str">
        <f>IF(C134="","",COUNTIFS(purchase!$C:$C,$C134,purchase!$E:$E,$E134,purchase!$G:$G,"&gt;="&amp;$F134,purchase!$G:$G,"&lt;="&amp;$G134))</f>
        <v/>
      </c>
      <c r="K134" s="9" t="str">
        <f>IF(COUNTIFS(purchase!$C:$C,$C134,purchase!$E:$E,$E134,purchase!$G:$G,"&gt;="&amp;$F134,purchase!$G:$G,"&lt;="&amp;$G134)=0,"",_xlfn.MAXIFS(purchase!$G:$G,purchase!$C:$C,$C134,purchase!$E:$E,$E134,purchase!$G:$G,"&gt;="&amp;$F134,purchase!$G:$G,"&lt;="&amp;$G134))</f>
        <v/>
      </c>
      <c r="L134" s="4"/>
      <c r="M134" s="4"/>
      <c r="N134" s="10" t="str">
        <f>IF(M134="","",SUMIFS(purchase!$N:$N,purchase!$C:$C,$C134,purchase!$E:$E,$E134,purchase!$G:$G,"&gt;="&amp;$F134,purchase!$G:$G,"&lt;="&amp;$G134))</f>
        <v/>
      </c>
      <c r="O134" s="10" t="str">
        <f t="shared" si="23"/>
        <v/>
      </c>
      <c r="P134" s="11" t="str">
        <f t="shared" si="24"/>
        <v/>
      </c>
      <c r="Q134" s="12" t="str">
        <f t="shared" ca="1" si="25"/>
        <v/>
      </c>
      <c r="R134" s="13"/>
      <c r="S134" s="14"/>
      <c r="T134" s="15" t="str">
        <f t="shared" ca="1" si="26"/>
        <v/>
      </c>
      <c r="U134" s="15" t="str">
        <f t="shared" ca="1" si="27"/>
        <v/>
      </c>
      <c r="V134" s="16"/>
      <c r="W134" s="17" t="str">
        <f t="shared" ca="1" si="28"/>
        <v/>
      </c>
      <c r="X134" s="18" t="str">
        <f t="shared" ca="1" si="29"/>
        <v/>
      </c>
    </row>
    <row r="135" spans="1:24" x14ac:dyDescent="0.35">
      <c r="A135" s="3">
        <v>131</v>
      </c>
      <c r="B135" s="4"/>
      <c r="C135" s="4"/>
      <c r="D135" s="5" t="str">
        <f t="shared" si="20"/>
        <v/>
      </c>
      <c r="E135" s="4"/>
      <c r="F135" s="6"/>
      <c r="G135" s="6"/>
      <c r="H135" s="7" t="str">
        <f t="shared" ca="1" si="21"/>
        <v/>
      </c>
      <c r="I135" s="8" t="str">
        <f t="shared" ca="1" si="22"/>
        <v/>
      </c>
      <c r="J135" s="8" t="str">
        <f>IF(C135="","",COUNTIFS(purchase!$C:$C,$C135,purchase!$E:$E,$E135,purchase!$G:$G,"&gt;="&amp;$F135,purchase!$G:$G,"&lt;="&amp;$G135))</f>
        <v/>
      </c>
      <c r="K135" s="9" t="str">
        <f>IF(COUNTIFS(purchase!$C:$C,$C135,purchase!$E:$E,$E135,purchase!$G:$G,"&gt;="&amp;$F135,purchase!$G:$G,"&lt;="&amp;$G135)=0,"",_xlfn.MAXIFS(purchase!$G:$G,purchase!$C:$C,$C135,purchase!$E:$E,$E135,purchase!$G:$G,"&gt;="&amp;$F135,purchase!$G:$G,"&lt;="&amp;$G135))</f>
        <v/>
      </c>
      <c r="L135" s="4"/>
      <c r="M135" s="4"/>
      <c r="N135" s="10" t="str">
        <f>IF(M135="","",SUMIFS(purchase!$N:$N,purchase!$C:$C,$C135,purchase!$E:$E,$E135,purchase!$G:$G,"&gt;="&amp;$F135,purchase!$G:$G,"&lt;="&amp;$G135))</f>
        <v/>
      </c>
      <c r="O135" s="10" t="str">
        <f t="shared" si="23"/>
        <v/>
      </c>
      <c r="P135" s="11" t="str">
        <f t="shared" si="24"/>
        <v/>
      </c>
      <c r="Q135" s="12" t="str">
        <f t="shared" ca="1" si="25"/>
        <v/>
      </c>
      <c r="R135" s="13"/>
      <c r="S135" s="14"/>
      <c r="T135" s="15" t="str">
        <f t="shared" ca="1" si="26"/>
        <v/>
      </c>
      <c r="U135" s="15" t="str">
        <f t="shared" ca="1" si="27"/>
        <v/>
      </c>
      <c r="V135" s="16"/>
      <c r="W135" s="17" t="str">
        <f t="shared" ca="1" si="28"/>
        <v/>
      </c>
      <c r="X135" s="18" t="str">
        <f t="shared" ca="1" si="29"/>
        <v/>
      </c>
    </row>
    <row r="136" spans="1:24" x14ac:dyDescent="0.35">
      <c r="A136" s="3">
        <v>132</v>
      </c>
      <c r="B136" s="4"/>
      <c r="C136" s="4"/>
      <c r="D136" s="5" t="str">
        <f t="shared" si="20"/>
        <v/>
      </c>
      <c r="E136" s="4"/>
      <c r="F136" s="6"/>
      <c r="G136" s="6"/>
      <c r="H136" s="7" t="str">
        <f t="shared" ca="1" si="21"/>
        <v/>
      </c>
      <c r="I136" s="8" t="str">
        <f t="shared" ca="1" si="22"/>
        <v/>
      </c>
      <c r="J136" s="8" t="str">
        <f>IF(C136="","",COUNTIFS(purchase!$C:$C,$C136,purchase!$E:$E,$E136,purchase!$G:$G,"&gt;="&amp;$F136,purchase!$G:$G,"&lt;="&amp;$G136))</f>
        <v/>
      </c>
      <c r="K136" s="9" t="str">
        <f>IF(COUNTIFS(purchase!$C:$C,$C136,purchase!$E:$E,$E136,purchase!$G:$G,"&gt;="&amp;$F136,purchase!$G:$G,"&lt;="&amp;$G136)=0,"",_xlfn.MAXIFS(purchase!$G:$G,purchase!$C:$C,$C136,purchase!$E:$E,$E136,purchase!$G:$G,"&gt;="&amp;$F136,purchase!$G:$G,"&lt;="&amp;$G136))</f>
        <v/>
      </c>
      <c r="L136" s="4"/>
      <c r="M136" s="4"/>
      <c r="N136" s="10" t="str">
        <f>IF(M136="","",SUMIFS(purchase!$N:$N,purchase!$C:$C,$C136,purchase!$E:$E,$E136,purchase!$G:$G,"&gt;="&amp;$F136,purchase!$G:$G,"&lt;="&amp;$G136))</f>
        <v/>
      </c>
      <c r="O136" s="10" t="str">
        <f t="shared" si="23"/>
        <v/>
      </c>
      <c r="P136" s="11" t="str">
        <f t="shared" si="24"/>
        <v/>
      </c>
      <c r="Q136" s="12" t="str">
        <f t="shared" ca="1" si="25"/>
        <v/>
      </c>
      <c r="R136" s="13"/>
      <c r="S136" s="14"/>
      <c r="T136" s="15" t="str">
        <f t="shared" ca="1" si="26"/>
        <v/>
      </c>
      <c r="U136" s="15" t="str">
        <f t="shared" ca="1" si="27"/>
        <v/>
      </c>
      <c r="V136" s="16"/>
      <c r="W136" s="17" t="str">
        <f t="shared" ca="1" si="28"/>
        <v/>
      </c>
      <c r="X136" s="18" t="str">
        <f t="shared" ca="1" si="29"/>
        <v/>
      </c>
    </row>
    <row r="137" spans="1:24" x14ac:dyDescent="0.35">
      <c r="A137" s="3">
        <v>133</v>
      </c>
      <c r="B137" s="4"/>
      <c r="C137" s="4"/>
      <c r="D137" s="5" t="str">
        <f t="shared" si="20"/>
        <v/>
      </c>
      <c r="E137" s="4"/>
      <c r="F137" s="6"/>
      <c r="G137" s="6"/>
      <c r="H137" s="7" t="str">
        <f t="shared" ca="1" si="21"/>
        <v/>
      </c>
      <c r="I137" s="8" t="str">
        <f t="shared" ca="1" si="22"/>
        <v/>
      </c>
      <c r="J137" s="8" t="str">
        <f>IF(C137="","",COUNTIFS(purchase!$C:$C,$C137,purchase!$E:$E,$E137,purchase!$G:$G,"&gt;="&amp;$F137,purchase!$G:$G,"&lt;="&amp;$G137))</f>
        <v/>
      </c>
      <c r="K137" s="9" t="str">
        <f>IF(COUNTIFS(purchase!$C:$C,$C137,purchase!$E:$E,$E137,purchase!$G:$G,"&gt;="&amp;$F137,purchase!$G:$G,"&lt;="&amp;$G137)=0,"",_xlfn.MAXIFS(purchase!$G:$G,purchase!$C:$C,$C137,purchase!$E:$E,$E137,purchase!$G:$G,"&gt;="&amp;$F137,purchase!$G:$G,"&lt;="&amp;$G137))</f>
        <v/>
      </c>
      <c r="L137" s="4"/>
      <c r="M137" s="4"/>
      <c r="N137" s="10" t="str">
        <f>IF(M137="","",SUMIFS(purchase!$N:$N,purchase!$C:$C,$C137,purchase!$E:$E,$E137,purchase!$G:$G,"&gt;="&amp;$F137,purchase!$G:$G,"&lt;="&amp;$G137))</f>
        <v/>
      </c>
      <c r="O137" s="10" t="str">
        <f t="shared" si="23"/>
        <v/>
      </c>
      <c r="P137" s="11" t="str">
        <f t="shared" si="24"/>
        <v/>
      </c>
      <c r="Q137" s="12" t="str">
        <f t="shared" ca="1" si="25"/>
        <v/>
      </c>
      <c r="R137" s="13"/>
      <c r="S137" s="14"/>
      <c r="T137" s="15" t="str">
        <f t="shared" ca="1" si="26"/>
        <v/>
      </c>
      <c r="U137" s="15" t="str">
        <f t="shared" ca="1" si="27"/>
        <v/>
      </c>
      <c r="V137" s="16"/>
      <c r="W137" s="17" t="str">
        <f t="shared" ca="1" si="28"/>
        <v/>
      </c>
      <c r="X137" s="18" t="str">
        <f t="shared" ca="1" si="29"/>
        <v/>
      </c>
    </row>
    <row r="138" spans="1:24" x14ac:dyDescent="0.35">
      <c r="A138" s="3">
        <v>134</v>
      </c>
      <c r="B138" s="4"/>
      <c r="C138" s="4"/>
      <c r="D138" s="5" t="str">
        <f t="shared" si="20"/>
        <v/>
      </c>
      <c r="E138" s="4"/>
      <c r="F138" s="6"/>
      <c r="G138" s="6"/>
      <c r="H138" s="7" t="str">
        <f t="shared" ca="1" si="21"/>
        <v/>
      </c>
      <c r="I138" s="8" t="str">
        <f t="shared" ca="1" si="22"/>
        <v/>
      </c>
      <c r="J138" s="8" t="str">
        <f>IF(C138="","",COUNTIFS(purchase!$C:$C,$C138,purchase!$E:$E,$E138,purchase!$G:$G,"&gt;="&amp;$F138,purchase!$G:$G,"&lt;="&amp;$G138))</f>
        <v/>
      </c>
      <c r="K138" s="9" t="str">
        <f>IF(COUNTIFS(purchase!$C:$C,$C138,purchase!$E:$E,$E138,purchase!$G:$G,"&gt;="&amp;$F138,purchase!$G:$G,"&lt;="&amp;$G138)=0,"",_xlfn.MAXIFS(purchase!$G:$G,purchase!$C:$C,$C138,purchase!$E:$E,$E138,purchase!$G:$G,"&gt;="&amp;$F138,purchase!$G:$G,"&lt;="&amp;$G138))</f>
        <v/>
      </c>
      <c r="L138" s="4"/>
      <c r="M138" s="4"/>
      <c r="N138" s="10" t="str">
        <f>IF(M138="","",SUMIFS(purchase!$N:$N,purchase!$C:$C,$C138,purchase!$E:$E,$E138,purchase!$G:$G,"&gt;="&amp;$F138,purchase!$G:$G,"&lt;="&amp;$G138))</f>
        <v/>
      </c>
      <c r="O138" s="10" t="str">
        <f t="shared" si="23"/>
        <v/>
      </c>
      <c r="P138" s="11" t="str">
        <f t="shared" si="24"/>
        <v/>
      </c>
      <c r="Q138" s="12" t="str">
        <f t="shared" ca="1" si="25"/>
        <v/>
      </c>
      <c r="R138" s="13"/>
      <c r="S138" s="14"/>
      <c r="T138" s="15" t="str">
        <f t="shared" ca="1" si="26"/>
        <v/>
      </c>
      <c r="U138" s="15" t="str">
        <f t="shared" ca="1" si="27"/>
        <v/>
      </c>
      <c r="V138" s="16"/>
      <c r="W138" s="17" t="str">
        <f t="shared" ca="1" si="28"/>
        <v/>
      </c>
      <c r="X138" s="18" t="str">
        <f t="shared" ca="1" si="29"/>
        <v/>
      </c>
    </row>
    <row r="139" spans="1:24" x14ac:dyDescent="0.35">
      <c r="A139" s="3">
        <v>135</v>
      </c>
      <c r="B139" s="4"/>
      <c r="C139" s="4"/>
      <c r="D139" s="5" t="str">
        <f t="shared" si="20"/>
        <v/>
      </c>
      <c r="E139" s="4"/>
      <c r="F139" s="6"/>
      <c r="G139" s="6"/>
      <c r="H139" s="7" t="str">
        <f t="shared" ca="1" si="21"/>
        <v/>
      </c>
      <c r="I139" s="8" t="str">
        <f t="shared" ca="1" si="22"/>
        <v/>
      </c>
      <c r="J139" s="8" t="str">
        <f>IF(C139="","",COUNTIFS(purchase!$C:$C,$C139,purchase!$E:$E,$E139,purchase!$G:$G,"&gt;="&amp;$F139,purchase!$G:$G,"&lt;="&amp;$G139))</f>
        <v/>
      </c>
      <c r="K139" s="9" t="str">
        <f>IF(COUNTIFS(purchase!$C:$C,$C139,purchase!$E:$E,$E139,purchase!$G:$G,"&gt;="&amp;$F139,purchase!$G:$G,"&lt;="&amp;$G139)=0,"",_xlfn.MAXIFS(purchase!$G:$G,purchase!$C:$C,$C139,purchase!$E:$E,$E139,purchase!$G:$G,"&gt;="&amp;$F139,purchase!$G:$G,"&lt;="&amp;$G139))</f>
        <v/>
      </c>
      <c r="L139" s="4"/>
      <c r="M139" s="4"/>
      <c r="N139" s="10" t="str">
        <f>IF(M139="","",SUMIFS(purchase!$N:$N,purchase!$C:$C,$C139,purchase!$E:$E,$E139,purchase!$G:$G,"&gt;="&amp;$F139,purchase!$G:$G,"&lt;="&amp;$G139))</f>
        <v/>
      </c>
      <c r="O139" s="10" t="str">
        <f t="shared" si="23"/>
        <v/>
      </c>
      <c r="P139" s="11" t="str">
        <f t="shared" si="24"/>
        <v/>
      </c>
      <c r="Q139" s="12" t="str">
        <f t="shared" ca="1" si="25"/>
        <v/>
      </c>
      <c r="R139" s="13"/>
      <c r="S139" s="14"/>
      <c r="T139" s="15" t="str">
        <f t="shared" ca="1" si="26"/>
        <v/>
      </c>
      <c r="U139" s="15" t="str">
        <f t="shared" ca="1" si="27"/>
        <v/>
      </c>
      <c r="V139" s="16"/>
      <c r="W139" s="17" t="str">
        <f t="shared" ca="1" si="28"/>
        <v/>
      </c>
      <c r="X139" s="18" t="str">
        <f t="shared" ca="1" si="29"/>
        <v/>
      </c>
    </row>
    <row r="140" spans="1:24" x14ac:dyDescent="0.35">
      <c r="A140" s="3">
        <v>136</v>
      </c>
      <c r="B140" s="4"/>
      <c r="C140" s="4"/>
      <c r="D140" s="5" t="str">
        <f t="shared" si="20"/>
        <v/>
      </c>
      <c r="E140" s="4"/>
      <c r="F140" s="6"/>
      <c r="G140" s="6"/>
      <c r="H140" s="7" t="str">
        <f t="shared" ca="1" si="21"/>
        <v/>
      </c>
      <c r="I140" s="8" t="str">
        <f t="shared" ca="1" si="22"/>
        <v/>
      </c>
      <c r="J140" s="8" t="str">
        <f>IF(C140="","",COUNTIFS(purchase!$C:$C,$C140,purchase!$E:$E,$E140,purchase!$G:$G,"&gt;="&amp;$F140,purchase!$G:$G,"&lt;="&amp;$G140))</f>
        <v/>
      </c>
      <c r="K140" s="9" t="str">
        <f>IF(COUNTIFS(purchase!$C:$C,$C140,purchase!$E:$E,$E140,purchase!$G:$G,"&gt;="&amp;$F140,purchase!$G:$G,"&lt;="&amp;$G140)=0,"",_xlfn.MAXIFS(purchase!$G:$G,purchase!$C:$C,$C140,purchase!$E:$E,$E140,purchase!$G:$G,"&gt;="&amp;$F140,purchase!$G:$G,"&lt;="&amp;$G140))</f>
        <v/>
      </c>
      <c r="L140" s="4"/>
      <c r="M140" s="4"/>
      <c r="N140" s="10" t="str">
        <f>IF(M140="","",SUMIFS(purchase!$N:$N,purchase!$C:$C,$C140,purchase!$E:$E,$E140,purchase!$G:$G,"&gt;="&amp;$F140,purchase!$G:$G,"&lt;="&amp;$G140))</f>
        <v/>
      </c>
      <c r="O140" s="10" t="str">
        <f t="shared" si="23"/>
        <v/>
      </c>
      <c r="P140" s="11" t="str">
        <f t="shared" si="24"/>
        <v/>
      </c>
      <c r="Q140" s="12" t="str">
        <f t="shared" ca="1" si="25"/>
        <v/>
      </c>
      <c r="R140" s="13"/>
      <c r="S140" s="14"/>
      <c r="T140" s="15" t="str">
        <f t="shared" ca="1" si="26"/>
        <v/>
      </c>
      <c r="U140" s="15" t="str">
        <f t="shared" ca="1" si="27"/>
        <v/>
      </c>
      <c r="V140" s="16"/>
      <c r="W140" s="17" t="str">
        <f t="shared" ca="1" si="28"/>
        <v/>
      </c>
      <c r="X140" s="18" t="str">
        <f t="shared" ca="1" si="29"/>
        <v/>
      </c>
    </row>
    <row r="141" spans="1:24" x14ac:dyDescent="0.35">
      <c r="A141" s="3">
        <v>137</v>
      </c>
      <c r="B141" s="4"/>
      <c r="C141" s="4"/>
      <c r="D141" s="5" t="str">
        <f t="shared" si="20"/>
        <v/>
      </c>
      <c r="E141" s="4"/>
      <c r="F141" s="6"/>
      <c r="G141" s="6"/>
      <c r="H141" s="7" t="str">
        <f t="shared" ca="1" si="21"/>
        <v/>
      </c>
      <c r="I141" s="8" t="str">
        <f t="shared" ca="1" si="22"/>
        <v/>
      </c>
      <c r="J141" s="8" t="str">
        <f>IF(C141="","",COUNTIFS(purchase!$C:$C,$C141,purchase!$E:$E,$E141,purchase!$G:$G,"&gt;="&amp;$F141,purchase!$G:$G,"&lt;="&amp;$G141))</f>
        <v/>
      </c>
      <c r="K141" s="9" t="str">
        <f>IF(COUNTIFS(purchase!$C:$C,$C141,purchase!$E:$E,$E141,purchase!$G:$G,"&gt;="&amp;$F141,purchase!$G:$G,"&lt;="&amp;$G141)=0,"",_xlfn.MAXIFS(purchase!$G:$G,purchase!$C:$C,$C141,purchase!$E:$E,$E141,purchase!$G:$G,"&gt;="&amp;$F141,purchase!$G:$G,"&lt;="&amp;$G141))</f>
        <v/>
      </c>
      <c r="L141" s="4"/>
      <c r="M141" s="4"/>
      <c r="N141" s="10" t="str">
        <f>IF(M141="","",SUMIFS(purchase!$N:$N,purchase!$C:$C,$C141,purchase!$E:$E,$E141,purchase!$G:$G,"&gt;="&amp;$F141,purchase!$G:$G,"&lt;="&amp;$G141))</f>
        <v/>
      </c>
      <c r="O141" s="10" t="str">
        <f t="shared" si="23"/>
        <v/>
      </c>
      <c r="P141" s="11" t="str">
        <f t="shared" si="24"/>
        <v/>
      </c>
      <c r="Q141" s="12" t="str">
        <f t="shared" ca="1" si="25"/>
        <v/>
      </c>
      <c r="R141" s="13"/>
      <c r="S141" s="14"/>
      <c r="T141" s="15" t="str">
        <f t="shared" ca="1" si="26"/>
        <v/>
      </c>
      <c r="U141" s="15" t="str">
        <f t="shared" ca="1" si="27"/>
        <v/>
      </c>
      <c r="V141" s="16"/>
      <c r="W141" s="17" t="str">
        <f t="shared" ca="1" si="28"/>
        <v/>
      </c>
      <c r="X141" s="18" t="str">
        <f t="shared" ca="1" si="29"/>
        <v/>
      </c>
    </row>
    <row r="142" spans="1:24" x14ac:dyDescent="0.35">
      <c r="A142" s="3">
        <v>138</v>
      </c>
      <c r="B142" s="4"/>
      <c r="C142" s="4"/>
      <c r="D142" s="5" t="str">
        <f t="shared" si="20"/>
        <v/>
      </c>
      <c r="E142" s="4"/>
      <c r="F142" s="6"/>
      <c r="G142" s="6"/>
      <c r="H142" s="7" t="str">
        <f t="shared" ca="1" si="21"/>
        <v/>
      </c>
      <c r="I142" s="8" t="str">
        <f t="shared" ca="1" si="22"/>
        <v/>
      </c>
      <c r="J142" s="8" t="str">
        <f>IF(C142="","",COUNTIFS(purchase!$C:$C,$C142,purchase!$E:$E,$E142,purchase!$G:$G,"&gt;="&amp;$F142,purchase!$G:$G,"&lt;="&amp;$G142))</f>
        <v/>
      </c>
      <c r="K142" s="9" t="str">
        <f>IF(COUNTIFS(purchase!$C:$C,$C142,purchase!$E:$E,$E142,purchase!$G:$G,"&gt;="&amp;$F142,purchase!$G:$G,"&lt;="&amp;$G142)=0,"",_xlfn.MAXIFS(purchase!$G:$G,purchase!$C:$C,$C142,purchase!$E:$E,$E142,purchase!$G:$G,"&gt;="&amp;$F142,purchase!$G:$G,"&lt;="&amp;$G142))</f>
        <v/>
      </c>
      <c r="L142" s="4"/>
      <c r="M142" s="4"/>
      <c r="N142" s="10" t="str">
        <f>IF(M142="","",SUMIFS(purchase!$N:$N,purchase!$C:$C,$C142,purchase!$E:$E,$E142,purchase!$G:$G,"&gt;="&amp;$F142,purchase!$G:$G,"&lt;="&amp;$G142))</f>
        <v/>
      </c>
      <c r="O142" s="10" t="str">
        <f t="shared" si="23"/>
        <v/>
      </c>
      <c r="P142" s="11" t="str">
        <f t="shared" si="24"/>
        <v/>
      </c>
      <c r="Q142" s="12" t="str">
        <f t="shared" ca="1" si="25"/>
        <v/>
      </c>
      <c r="R142" s="13"/>
      <c r="S142" s="14"/>
      <c r="T142" s="15" t="str">
        <f t="shared" ca="1" si="26"/>
        <v/>
      </c>
      <c r="U142" s="15" t="str">
        <f t="shared" ca="1" si="27"/>
        <v/>
      </c>
      <c r="V142" s="16"/>
      <c r="W142" s="17" t="str">
        <f t="shared" ca="1" si="28"/>
        <v/>
      </c>
      <c r="X142" s="18" t="str">
        <f t="shared" ca="1" si="29"/>
        <v/>
      </c>
    </row>
    <row r="143" spans="1:24" x14ac:dyDescent="0.35">
      <c r="A143" s="3">
        <v>139</v>
      </c>
      <c r="B143" s="4"/>
      <c r="C143" s="4"/>
      <c r="D143" s="5" t="str">
        <f t="shared" si="20"/>
        <v/>
      </c>
      <c r="E143" s="4"/>
      <c r="F143" s="6"/>
      <c r="G143" s="6"/>
      <c r="H143" s="7" t="str">
        <f t="shared" ca="1" si="21"/>
        <v/>
      </c>
      <c r="I143" s="8" t="str">
        <f t="shared" ca="1" si="22"/>
        <v/>
      </c>
      <c r="J143" s="8" t="str">
        <f>IF(C143="","",COUNTIFS(purchase!$C:$C,$C143,purchase!$E:$E,$E143,purchase!$G:$G,"&gt;="&amp;$F143,purchase!$G:$G,"&lt;="&amp;$G143))</f>
        <v/>
      </c>
      <c r="K143" s="9" t="str">
        <f>IF(COUNTIFS(purchase!$C:$C,$C143,purchase!$E:$E,$E143,purchase!$G:$G,"&gt;="&amp;$F143,purchase!$G:$G,"&lt;="&amp;$G143)=0,"",_xlfn.MAXIFS(purchase!$G:$G,purchase!$C:$C,$C143,purchase!$E:$E,$E143,purchase!$G:$G,"&gt;="&amp;$F143,purchase!$G:$G,"&lt;="&amp;$G143))</f>
        <v/>
      </c>
      <c r="L143" s="4"/>
      <c r="M143" s="4"/>
      <c r="N143" s="10" t="str">
        <f>IF(M143="","",SUMIFS(purchase!$N:$N,purchase!$C:$C,$C143,purchase!$E:$E,$E143,purchase!$G:$G,"&gt;="&amp;$F143,purchase!$G:$G,"&lt;="&amp;$G143))</f>
        <v/>
      </c>
      <c r="O143" s="10" t="str">
        <f t="shared" si="23"/>
        <v/>
      </c>
      <c r="P143" s="11" t="str">
        <f t="shared" si="24"/>
        <v/>
      </c>
      <c r="Q143" s="12" t="str">
        <f t="shared" ca="1" si="25"/>
        <v/>
      </c>
      <c r="R143" s="13"/>
      <c r="S143" s="14"/>
      <c r="T143" s="15" t="str">
        <f t="shared" ca="1" si="26"/>
        <v/>
      </c>
      <c r="U143" s="15" t="str">
        <f t="shared" ca="1" si="27"/>
        <v/>
      </c>
      <c r="V143" s="16"/>
      <c r="W143" s="17" t="str">
        <f t="shared" ca="1" si="28"/>
        <v/>
      </c>
      <c r="X143" s="18" t="str">
        <f t="shared" ca="1" si="29"/>
        <v/>
      </c>
    </row>
    <row r="144" spans="1:24" x14ac:dyDescent="0.35">
      <c r="A144" s="3">
        <v>140</v>
      </c>
      <c r="B144" s="4"/>
      <c r="C144" s="4"/>
      <c r="D144" s="5" t="str">
        <f t="shared" si="20"/>
        <v/>
      </c>
      <c r="E144" s="4"/>
      <c r="F144" s="6"/>
      <c r="G144" s="6"/>
      <c r="H144" s="7" t="str">
        <f t="shared" ca="1" si="21"/>
        <v/>
      </c>
      <c r="I144" s="8" t="str">
        <f t="shared" ca="1" si="22"/>
        <v/>
      </c>
      <c r="J144" s="8" t="str">
        <f>IF(C144="","",COUNTIFS(purchase!$C:$C,$C144,purchase!$E:$E,$E144,purchase!$G:$G,"&gt;="&amp;$F144,purchase!$G:$G,"&lt;="&amp;$G144))</f>
        <v/>
      </c>
      <c r="K144" s="9" t="str">
        <f>IF(COUNTIFS(purchase!$C:$C,$C144,purchase!$E:$E,$E144,purchase!$G:$G,"&gt;="&amp;$F144,purchase!$G:$G,"&lt;="&amp;$G144)=0,"",_xlfn.MAXIFS(purchase!$G:$G,purchase!$C:$C,$C144,purchase!$E:$E,$E144,purchase!$G:$G,"&gt;="&amp;$F144,purchase!$G:$G,"&lt;="&amp;$G144))</f>
        <v/>
      </c>
      <c r="L144" s="4"/>
      <c r="M144" s="4"/>
      <c r="N144" s="10" t="str">
        <f>IF(M144="","",SUMIFS(purchase!$N:$N,purchase!$C:$C,$C144,purchase!$E:$E,$E144,purchase!$G:$G,"&gt;="&amp;$F144,purchase!$G:$G,"&lt;="&amp;$G144))</f>
        <v/>
      </c>
      <c r="O144" s="10" t="str">
        <f t="shared" si="23"/>
        <v/>
      </c>
      <c r="P144" s="11" t="str">
        <f t="shared" si="24"/>
        <v/>
      </c>
      <c r="Q144" s="12" t="str">
        <f t="shared" ca="1" si="25"/>
        <v/>
      </c>
      <c r="R144" s="13"/>
      <c r="S144" s="14"/>
      <c r="T144" s="15" t="str">
        <f t="shared" ca="1" si="26"/>
        <v/>
      </c>
      <c r="U144" s="15" t="str">
        <f t="shared" ca="1" si="27"/>
        <v/>
      </c>
      <c r="V144" s="16"/>
      <c r="W144" s="17" t="str">
        <f t="shared" ca="1" si="28"/>
        <v/>
      </c>
      <c r="X144" s="18" t="str">
        <f t="shared" ca="1" si="29"/>
        <v/>
      </c>
    </row>
    <row r="145" spans="1:24" x14ac:dyDescent="0.35">
      <c r="A145" s="3">
        <v>141</v>
      </c>
      <c r="B145" s="4"/>
      <c r="C145" s="4"/>
      <c r="D145" s="5" t="str">
        <f t="shared" si="20"/>
        <v/>
      </c>
      <c r="E145" s="4"/>
      <c r="F145" s="6"/>
      <c r="G145" s="6"/>
      <c r="H145" s="7" t="str">
        <f t="shared" ca="1" si="21"/>
        <v/>
      </c>
      <c r="I145" s="8" t="str">
        <f t="shared" ca="1" si="22"/>
        <v/>
      </c>
      <c r="J145" s="8" t="str">
        <f>IF(C145="","",COUNTIFS(purchase!$C:$C,$C145,purchase!$E:$E,$E145,purchase!$G:$G,"&gt;="&amp;$F145,purchase!$G:$G,"&lt;="&amp;$G145))</f>
        <v/>
      </c>
      <c r="K145" s="9" t="str">
        <f>IF(COUNTIFS(purchase!$C:$C,$C145,purchase!$E:$E,$E145,purchase!$G:$G,"&gt;="&amp;$F145,purchase!$G:$G,"&lt;="&amp;$G145)=0,"",_xlfn.MAXIFS(purchase!$G:$G,purchase!$C:$C,$C145,purchase!$E:$E,$E145,purchase!$G:$G,"&gt;="&amp;$F145,purchase!$G:$G,"&lt;="&amp;$G145))</f>
        <v/>
      </c>
      <c r="L145" s="4"/>
      <c r="M145" s="4"/>
      <c r="N145" s="10" t="str">
        <f>IF(M145="","",SUMIFS(purchase!$N:$N,purchase!$C:$C,$C145,purchase!$E:$E,$E145,purchase!$G:$G,"&gt;="&amp;$F145,purchase!$G:$G,"&lt;="&amp;$G145))</f>
        <v/>
      </c>
      <c r="O145" s="10" t="str">
        <f t="shared" si="23"/>
        <v/>
      </c>
      <c r="P145" s="11" t="str">
        <f t="shared" si="24"/>
        <v/>
      </c>
      <c r="Q145" s="12" t="str">
        <f t="shared" ca="1" si="25"/>
        <v/>
      </c>
      <c r="R145" s="13"/>
      <c r="S145" s="14"/>
      <c r="T145" s="15" t="str">
        <f t="shared" ca="1" si="26"/>
        <v/>
      </c>
      <c r="U145" s="15" t="str">
        <f t="shared" ca="1" si="27"/>
        <v/>
      </c>
      <c r="V145" s="16"/>
      <c r="W145" s="17" t="str">
        <f t="shared" ca="1" si="28"/>
        <v/>
      </c>
      <c r="X145" s="18" t="str">
        <f t="shared" ca="1" si="29"/>
        <v/>
      </c>
    </row>
    <row r="146" spans="1:24" x14ac:dyDescent="0.35">
      <c r="A146" s="3">
        <v>142</v>
      </c>
      <c r="B146" s="4"/>
      <c r="C146" s="4"/>
      <c r="D146" s="5" t="str">
        <f t="shared" si="20"/>
        <v/>
      </c>
      <c r="E146" s="4"/>
      <c r="F146" s="6"/>
      <c r="G146" s="6"/>
      <c r="H146" s="7" t="str">
        <f t="shared" ca="1" si="21"/>
        <v/>
      </c>
      <c r="I146" s="8" t="str">
        <f t="shared" ca="1" si="22"/>
        <v/>
      </c>
      <c r="J146" s="8" t="str">
        <f>IF(C146="","",COUNTIFS(purchase!$C:$C,$C146,purchase!$E:$E,$E146,purchase!$G:$G,"&gt;="&amp;$F146,purchase!$G:$G,"&lt;="&amp;$G146))</f>
        <v/>
      </c>
      <c r="K146" s="9" t="str">
        <f>IF(COUNTIFS(purchase!$C:$C,$C146,purchase!$E:$E,$E146,purchase!$G:$G,"&gt;="&amp;$F146,purchase!$G:$G,"&lt;="&amp;$G146)=0,"",_xlfn.MAXIFS(purchase!$G:$G,purchase!$C:$C,$C146,purchase!$E:$E,$E146,purchase!$G:$G,"&gt;="&amp;$F146,purchase!$G:$G,"&lt;="&amp;$G146))</f>
        <v/>
      </c>
      <c r="L146" s="4"/>
      <c r="M146" s="4"/>
      <c r="N146" s="10" t="str">
        <f>IF(M146="","",SUMIFS(purchase!$N:$N,purchase!$C:$C,$C146,purchase!$E:$E,$E146,purchase!$G:$G,"&gt;="&amp;$F146,purchase!$G:$G,"&lt;="&amp;$G146))</f>
        <v/>
      </c>
      <c r="O146" s="10" t="str">
        <f t="shared" si="23"/>
        <v/>
      </c>
      <c r="P146" s="11" t="str">
        <f t="shared" si="24"/>
        <v/>
      </c>
      <c r="Q146" s="12" t="str">
        <f t="shared" ca="1" si="25"/>
        <v/>
      </c>
      <c r="R146" s="13"/>
      <c r="S146" s="14"/>
      <c r="T146" s="15" t="str">
        <f t="shared" ca="1" si="26"/>
        <v/>
      </c>
      <c r="U146" s="15" t="str">
        <f t="shared" ca="1" si="27"/>
        <v/>
      </c>
      <c r="V146" s="16"/>
      <c r="W146" s="17" t="str">
        <f t="shared" ca="1" si="28"/>
        <v/>
      </c>
      <c r="X146" s="18" t="str">
        <f t="shared" ca="1" si="29"/>
        <v/>
      </c>
    </row>
    <row r="147" spans="1:24" x14ac:dyDescent="0.35">
      <c r="A147" s="3">
        <v>143</v>
      </c>
      <c r="B147" s="4"/>
      <c r="C147" s="4"/>
      <c r="D147" s="5" t="str">
        <f t="shared" si="20"/>
        <v/>
      </c>
      <c r="E147" s="4"/>
      <c r="F147" s="6"/>
      <c r="G147" s="6"/>
      <c r="H147" s="7" t="str">
        <f t="shared" ca="1" si="21"/>
        <v/>
      </c>
      <c r="I147" s="8" t="str">
        <f t="shared" ca="1" si="22"/>
        <v/>
      </c>
      <c r="J147" s="8" t="str">
        <f>IF(C147="","",COUNTIFS(purchase!$C:$C,$C147,purchase!$E:$E,$E147,purchase!$G:$G,"&gt;="&amp;$F147,purchase!$G:$G,"&lt;="&amp;$G147))</f>
        <v/>
      </c>
      <c r="K147" s="9" t="str">
        <f>IF(COUNTIFS(purchase!$C:$C,$C147,purchase!$E:$E,$E147,purchase!$G:$G,"&gt;="&amp;$F147,purchase!$G:$G,"&lt;="&amp;$G147)=0,"",_xlfn.MAXIFS(purchase!$G:$G,purchase!$C:$C,$C147,purchase!$E:$E,$E147,purchase!$G:$G,"&gt;="&amp;$F147,purchase!$G:$G,"&lt;="&amp;$G147))</f>
        <v/>
      </c>
      <c r="L147" s="4"/>
      <c r="M147" s="4"/>
      <c r="N147" s="10" t="str">
        <f>IF(M147="","",SUMIFS(purchase!$N:$N,purchase!$C:$C,$C147,purchase!$E:$E,$E147,purchase!$G:$G,"&gt;="&amp;$F147,purchase!$G:$G,"&lt;="&amp;$G147))</f>
        <v/>
      </c>
      <c r="O147" s="10" t="str">
        <f t="shared" si="23"/>
        <v/>
      </c>
      <c r="P147" s="11" t="str">
        <f t="shared" si="24"/>
        <v/>
      </c>
      <c r="Q147" s="12" t="str">
        <f t="shared" ca="1" si="25"/>
        <v/>
      </c>
      <c r="R147" s="13"/>
      <c r="S147" s="14"/>
      <c r="T147" s="15" t="str">
        <f t="shared" ca="1" si="26"/>
        <v/>
      </c>
      <c r="U147" s="15" t="str">
        <f t="shared" ca="1" si="27"/>
        <v/>
      </c>
      <c r="V147" s="16"/>
      <c r="W147" s="17" t="str">
        <f t="shared" ca="1" si="28"/>
        <v/>
      </c>
      <c r="X147" s="18" t="str">
        <f t="shared" ca="1" si="29"/>
        <v/>
      </c>
    </row>
    <row r="148" spans="1:24" x14ac:dyDescent="0.35">
      <c r="A148" s="3">
        <v>144</v>
      </c>
      <c r="B148" s="4"/>
      <c r="C148" s="4"/>
      <c r="D148" s="5" t="str">
        <f t="shared" si="20"/>
        <v/>
      </c>
      <c r="E148" s="4"/>
      <c r="F148" s="6"/>
      <c r="G148" s="6"/>
      <c r="H148" s="7" t="str">
        <f t="shared" ca="1" si="21"/>
        <v/>
      </c>
      <c r="I148" s="8" t="str">
        <f t="shared" ca="1" si="22"/>
        <v/>
      </c>
      <c r="J148" s="8" t="str">
        <f>IF(C148="","",COUNTIFS(purchase!$C:$C,$C148,purchase!$E:$E,$E148,purchase!$G:$G,"&gt;="&amp;$F148,purchase!$G:$G,"&lt;="&amp;$G148))</f>
        <v/>
      </c>
      <c r="K148" s="9" t="str">
        <f>IF(COUNTIFS(purchase!$C:$C,$C148,purchase!$E:$E,$E148,purchase!$G:$G,"&gt;="&amp;$F148,purchase!$G:$G,"&lt;="&amp;$G148)=0,"",_xlfn.MAXIFS(purchase!$G:$G,purchase!$C:$C,$C148,purchase!$E:$E,$E148,purchase!$G:$G,"&gt;="&amp;$F148,purchase!$G:$G,"&lt;="&amp;$G148))</f>
        <v/>
      </c>
      <c r="L148" s="4"/>
      <c r="M148" s="4"/>
      <c r="N148" s="10" t="str">
        <f>IF(M148="","",SUMIFS(purchase!$N:$N,purchase!$C:$C,$C148,purchase!$E:$E,$E148,purchase!$G:$G,"&gt;="&amp;$F148,purchase!$G:$G,"&lt;="&amp;$G148))</f>
        <v/>
      </c>
      <c r="O148" s="10" t="str">
        <f t="shared" si="23"/>
        <v/>
      </c>
      <c r="P148" s="11" t="str">
        <f t="shared" si="24"/>
        <v/>
      </c>
      <c r="Q148" s="12" t="str">
        <f t="shared" ca="1" si="25"/>
        <v/>
      </c>
      <c r="R148" s="13"/>
      <c r="S148" s="14"/>
      <c r="T148" s="15" t="str">
        <f t="shared" ca="1" si="26"/>
        <v/>
      </c>
      <c r="U148" s="15" t="str">
        <f t="shared" ca="1" si="27"/>
        <v/>
      </c>
      <c r="V148" s="16"/>
      <c r="W148" s="17" t="str">
        <f t="shared" ca="1" si="28"/>
        <v/>
      </c>
      <c r="X148" s="18" t="str">
        <f t="shared" ca="1" si="29"/>
        <v/>
      </c>
    </row>
    <row r="149" spans="1:24" x14ac:dyDescent="0.35">
      <c r="A149" s="3">
        <v>145</v>
      </c>
      <c r="B149" s="4"/>
      <c r="C149" s="4"/>
      <c r="D149" s="5" t="str">
        <f t="shared" si="20"/>
        <v/>
      </c>
      <c r="E149" s="4"/>
      <c r="F149" s="6"/>
      <c r="G149" s="6"/>
      <c r="H149" s="7" t="str">
        <f t="shared" ca="1" si="21"/>
        <v/>
      </c>
      <c r="I149" s="8" t="str">
        <f t="shared" ca="1" si="22"/>
        <v/>
      </c>
      <c r="J149" s="8" t="str">
        <f>IF(C149="","",COUNTIFS(purchase!$C:$C,$C149,purchase!$E:$E,$E149,purchase!$G:$G,"&gt;="&amp;$F149,purchase!$G:$G,"&lt;="&amp;$G149))</f>
        <v/>
      </c>
      <c r="K149" s="9" t="str">
        <f>IF(COUNTIFS(purchase!$C:$C,$C149,purchase!$E:$E,$E149,purchase!$G:$G,"&gt;="&amp;$F149,purchase!$G:$G,"&lt;="&amp;$G149)=0,"",_xlfn.MAXIFS(purchase!$G:$G,purchase!$C:$C,$C149,purchase!$E:$E,$E149,purchase!$G:$G,"&gt;="&amp;$F149,purchase!$G:$G,"&lt;="&amp;$G149))</f>
        <v/>
      </c>
      <c r="L149" s="4"/>
      <c r="M149" s="4"/>
      <c r="N149" s="10" t="str">
        <f>IF(M149="","",SUMIFS(purchase!$N:$N,purchase!$C:$C,$C149,purchase!$E:$E,$E149,purchase!$G:$G,"&gt;="&amp;$F149,purchase!$G:$G,"&lt;="&amp;$G149))</f>
        <v/>
      </c>
      <c r="O149" s="10" t="str">
        <f t="shared" si="23"/>
        <v/>
      </c>
      <c r="P149" s="11" t="str">
        <f t="shared" si="24"/>
        <v/>
      </c>
      <c r="Q149" s="12" t="str">
        <f t="shared" ca="1" si="25"/>
        <v/>
      </c>
      <c r="R149" s="13"/>
      <c r="S149" s="14"/>
      <c r="T149" s="15" t="str">
        <f t="shared" ca="1" si="26"/>
        <v/>
      </c>
      <c r="U149" s="15" t="str">
        <f t="shared" ca="1" si="27"/>
        <v/>
      </c>
      <c r="V149" s="16"/>
      <c r="W149" s="17" t="str">
        <f t="shared" ca="1" si="28"/>
        <v/>
      </c>
      <c r="X149" s="18" t="str">
        <f t="shared" ca="1" si="29"/>
        <v/>
      </c>
    </row>
    <row r="150" spans="1:24" x14ac:dyDescent="0.35">
      <c r="A150" s="3">
        <v>146</v>
      </c>
      <c r="B150" s="4"/>
      <c r="C150" s="4"/>
      <c r="D150" s="5" t="str">
        <f t="shared" si="20"/>
        <v/>
      </c>
      <c r="E150" s="4"/>
      <c r="F150" s="6"/>
      <c r="G150" s="6"/>
      <c r="H150" s="7" t="str">
        <f t="shared" ca="1" si="21"/>
        <v/>
      </c>
      <c r="I150" s="8" t="str">
        <f t="shared" ca="1" si="22"/>
        <v/>
      </c>
      <c r="J150" s="8" t="str">
        <f>IF(C150="","",COUNTIFS(purchase!$C:$C,$C150,purchase!$E:$E,$E150,purchase!$G:$G,"&gt;="&amp;$F150,purchase!$G:$G,"&lt;="&amp;$G150))</f>
        <v/>
      </c>
      <c r="K150" s="9" t="str">
        <f>IF(COUNTIFS(purchase!$C:$C,$C150,purchase!$E:$E,$E150,purchase!$G:$G,"&gt;="&amp;$F150,purchase!$G:$G,"&lt;="&amp;$G150)=0,"",_xlfn.MAXIFS(purchase!$G:$G,purchase!$C:$C,$C150,purchase!$E:$E,$E150,purchase!$G:$G,"&gt;="&amp;$F150,purchase!$G:$G,"&lt;="&amp;$G150))</f>
        <v/>
      </c>
      <c r="L150" s="4"/>
      <c r="M150" s="4"/>
      <c r="N150" s="10" t="str">
        <f>IF(M150="","",SUMIFS(purchase!$N:$N,purchase!$C:$C,$C150,purchase!$E:$E,$E150,purchase!$G:$G,"&gt;="&amp;$F150,purchase!$G:$G,"&lt;="&amp;$G150))</f>
        <v/>
      </c>
      <c r="O150" s="10" t="str">
        <f t="shared" si="23"/>
        <v/>
      </c>
      <c r="P150" s="11" t="str">
        <f t="shared" si="24"/>
        <v/>
      </c>
      <c r="Q150" s="12" t="str">
        <f t="shared" ca="1" si="25"/>
        <v/>
      </c>
      <c r="R150" s="13"/>
      <c r="S150" s="14"/>
      <c r="T150" s="15" t="str">
        <f t="shared" ca="1" si="26"/>
        <v/>
      </c>
      <c r="U150" s="15" t="str">
        <f t="shared" ca="1" si="27"/>
        <v/>
      </c>
      <c r="V150" s="16"/>
      <c r="W150" s="17" t="str">
        <f t="shared" ca="1" si="28"/>
        <v/>
      </c>
      <c r="X150" s="18" t="str">
        <f t="shared" ca="1" si="29"/>
        <v/>
      </c>
    </row>
    <row r="151" spans="1:24" x14ac:dyDescent="0.35">
      <c r="A151" s="3">
        <v>147</v>
      </c>
      <c r="B151" s="4"/>
      <c r="C151" s="4"/>
      <c r="D151" s="5" t="str">
        <f t="shared" si="20"/>
        <v/>
      </c>
      <c r="E151" s="4"/>
      <c r="F151" s="6"/>
      <c r="G151" s="6"/>
      <c r="H151" s="7" t="str">
        <f t="shared" ca="1" si="21"/>
        <v/>
      </c>
      <c r="I151" s="8" t="str">
        <f t="shared" ca="1" si="22"/>
        <v/>
      </c>
      <c r="J151" s="8" t="str">
        <f>IF(C151="","",COUNTIFS(purchase!$C:$C,$C151,purchase!$E:$E,$E151,purchase!$G:$G,"&gt;="&amp;$F151,purchase!$G:$G,"&lt;="&amp;$G151))</f>
        <v/>
      </c>
      <c r="K151" s="9" t="str">
        <f>IF(COUNTIFS(purchase!$C:$C,$C151,purchase!$E:$E,$E151,purchase!$G:$G,"&gt;="&amp;$F151,purchase!$G:$G,"&lt;="&amp;$G151)=0,"",_xlfn.MAXIFS(purchase!$G:$G,purchase!$C:$C,$C151,purchase!$E:$E,$E151,purchase!$G:$G,"&gt;="&amp;$F151,purchase!$G:$G,"&lt;="&amp;$G151))</f>
        <v/>
      </c>
      <c r="L151" s="4"/>
      <c r="M151" s="4"/>
      <c r="N151" s="10" t="str">
        <f>IF(M151="","",SUMIFS(purchase!$N:$N,purchase!$C:$C,$C151,purchase!$E:$E,$E151,purchase!$G:$G,"&gt;="&amp;$F151,purchase!$G:$G,"&lt;="&amp;$G151))</f>
        <v/>
      </c>
      <c r="O151" s="10" t="str">
        <f t="shared" si="23"/>
        <v/>
      </c>
      <c r="P151" s="11" t="str">
        <f t="shared" si="24"/>
        <v/>
      </c>
      <c r="Q151" s="12" t="str">
        <f t="shared" ca="1" si="25"/>
        <v/>
      </c>
      <c r="R151" s="13"/>
      <c r="S151" s="14"/>
      <c r="T151" s="15" t="str">
        <f t="shared" ca="1" si="26"/>
        <v/>
      </c>
      <c r="U151" s="15" t="str">
        <f t="shared" ca="1" si="27"/>
        <v/>
      </c>
      <c r="V151" s="16"/>
      <c r="W151" s="17" t="str">
        <f t="shared" ca="1" si="28"/>
        <v/>
      </c>
      <c r="X151" s="18" t="str">
        <f t="shared" ca="1" si="29"/>
        <v/>
      </c>
    </row>
    <row r="152" spans="1:24" x14ac:dyDescent="0.35">
      <c r="A152" s="3">
        <v>148</v>
      </c>
      <c r="B152" s="4"/>
      <c r="C152" s="4"/>
      <c r="D152" s="5" t="str">
        <f t="shared" si="20"/>
        <v/>
      </c>
      <c r="E152" s="4"/>
      <c r="F152" s="6"/>
      <c r="G152" s="6"/>
      <c r="H152" s="7" t="str">
        <f t="shared" ca="1" si="21"/>
        <v/>
      </c>
      <c r="I152" s="8" t="str">
        <f t="shared" ca="1" si="22"/>
        <v/>
      </c>
      <c r="J152" s="8" t="str">
        <f>IF(C152="","",COUNTIFS(purchase!$C:$C,$C152,purchase!$E:$E,$E152,purchase!$G:$G,"&gt;="&amp;$F152,purchase!$G:$G,"&lt;="&amp;$G152))</f>
        <v/>
      </c>
      <c r="K152" s="9" t="str">
        <f>IF(COUNTIFS(purchase!$C:$C,$C152,purchase!$E:$E,$E152,purchase!$G:$G,"&gt;="&amp;$F152,purchase!$G:$G,"&lt;="&amp;$G152)=0,"",_xlfn.MAXIFS(purchase!$G:$G,purchase!$C:$C,$C152,purchase!$E:$E,$E152,purchase!$G:$G,"&gt;="&amp;$F152,purchase!$G:$G,"&lt;="&amp;$G152))</f>
        <v/>
      </c>
      <c r="L152" s="4"/>
      <c r="M152" s="4"/>
      <c r="N152" s="10" t="str">
        <f>IF(M152="","",SUMIFS(purchase!$N:$N,purchase!$C:$C,$C152,purchase!$E:$E,$E152,purchase!$G:$G,"&gt;="&amp;$F152,purchase!$G:$G,"&lt;="&amp;$G152))</f>
        <v/>
      </c>
      <c r="O152" s="10" t="str">
        <f t="shared" si="23"/>
        <v/>
      </c>
      <c r="P152" s="11" t="str">
        <f t="shared" si="24"/>
        <v/>
      </c>
      <c r="Q152" s="12" t="str">
        <f t="shared" ca="1" si="25"/>
        <v/>
      </c>
      <c r="R152" s="13"/>
      <c r="S152" s="14"/>
      <c r="T152" s="15" t="str">
        <f t="shared" ca="1" si="26"/>
        <v/>
      </c>
      <c r="U152" s="15" t="str">
        <f t="shared" ca="1" si="27"/>
        <v/>
      </c>
      <c r="V152" s="16"/>
      <c r="W152" s="17" t="str">
        <f t="shared" ca="1" si="28"/>
        <v/>
      </c>
      <c r="X152" s="18" t="str">
        <f t="shared" ca="1" si="29"/>
        <v/>
      </c>
    </row>
    <row r="153" spans="1:24" x14ac:dyDescent="0.35">
      <c r="A153" s="3">
        <v>149</v>
      </c>
      <c r="B153" s="4"/>
      <c r="C153" s="4"/>
      <c r="D153" s="5" t="str">
        <f t="shared" si="20"/>
        <v/>
      </c>
      <c r="E153" s="4"/>
      <c r="F153" s="6"/>
      <c r="G153" s="6"/>
      <c r="H153" s="7" t="str">
        <f t="shared" ca="1" si="21"/>
        <v/>
      </c>
      <c r="I153" s="8" t="str">
        <f t="shared" ca="1" si="22"/>
        <v/>
      </c>
      <c r="J153" s="8" t="str">
        <f>IF(C153="","",COUNTIFS(purchase!$C:$C,$C153,purchase!$E:$E,$E153,purchase!$G:$G,"&gt;="&amp;$F153,purchase!$G:$G,"&lt;="&amp;$G153))</f>
        <v/>
      </c>
      <c r="K153" s="9" t="str">
        <f>IF(COUNTIFS(purchase!$C:$C,$C153,purchase!$E:$E,$E153,purchase!$G:$G,"&gt;="&amp;$F153,purchase!$G:$G,"&lt;="&amp;$G153)=0,"",_xlfn.MAXIFS(purchase!$G:$G,purchase!$C:$C,$C153,purchase!$E:$E,$E153,purchase!$G:$G,"&gt;="&amp;$F153,purchase!$G:$G,"&lt;="&amp;$G153))</f>
        <v/>
      </c>
      <c r="L153" s="4"/>
      <c r="M153" s="4"/>
      <c r="N153" s="10" t="str">
        <f>IF(M153="","",SUMIFS(purchase!$N:$N,purchase!$C:$C,$C153,purchase!$E:$E,$E153,purchase!$G:$G,"&gt;="&amp;$F153,purchase!$G:$G,"&lt;="&amp;$G153))</f>
        <v/>
      </c>
      <c r="O153" s="10" t="str">
        <f t="shared" si="23"/>
        <v/>
      </c>
      <c r="P153" s="11" t="str">
        <f t="shared" si="24"/>
        <v/>
      </c>
      <c r="Q153" s="12" t="str">
        <f t="shared" ca="1" si="25"/>
        <v/>
      </c>
      <c r="R153" s="13"/>
      <c r="S153" s="14"/>
      <c r="T153" s="15" t="str">
        <f t="shared" ca="1" si="26"/>
        <v/>
      </c>
      <c r="U153" s="15" t="str">
        <f t="shared" ca="1" si="27"/>
        <v/>
      </c>
      <c r="V153" s="16"/>
      <c r="W153" s="17" t="str">
        <f t="shared" ca="1" si="28"/>
        <v/>
      </c>
      <c r="X153" s="18" t="str">
        <f t="shared" ca="1" si="29"/>
        <v/>
      </c>
    </row>
    <row r="154" spans="1:24" x14ac:dyDescent="0.35">
      <c r="A154" s="3">
        <v>150</v>
      </c>
      <c r="B154" s="4"/>
      <c r="C154" s="4"/>
      <c r="D154" s="5" t="str">
        <f t="shared" si="20"/>
        <v/>
      </c>
      <c r="E154" s="4"/>
      <c r="F154" s="6"/>
      <c r="G154" s="6"/>
      <c r="H154" s="7" t="str">
        <f t="shared" ca="1" si="21"/>
        <v/>
      </c>
      <c r="I154" s="8" t="str">
        <f t="shared" ca="1" si="22"/>
        <v/>
      </c>
      <c r="J154" s="8" t="str">
        <f>IF(C154="","",COUNTIFS(purchase!$C:$C,$C154,purchase!$E:$E,$E154,purchase!$G:$G,"&gt;="&amp;$F154,purchase!$G:$G,"&lt;="&amp;$G154))</f>
        <v/>
      </c>
      <c r="K154" s="9" t="str">
        <f>IF(COUNTIFS(purchase!$C:$C,$C154,purchase!$E:$E,$E154,purchase!$G:$G,"&gt;="&amp;$F154,purchase!$G:$G,"&lt;="&amp;$G154)=0,"",_xlfn.MAXIFS(purchase!$G:$G,purchase!$C:$C,$C154,purchase!$E:$E,$E154,purchase!$G:$G,"&gt;="&amp;$F154,purchase!$G:$G,"&lt;="&amp;$G154))</f>
        <v/>
      </c>
      <c r="L154" s="4"/>
      <c r="M154" s="4"/>
      <c r="N154" s="10" t="str">
        <f>IF(M154="","",SUMIFS(purchase!$N:$N,purchase!$C:$C,$C154,purchase!$E:$E,$E154,purchase!$G:$G,"&gt;="&amp;$F154,purchase!$G:$G,"&lt;="&amp;$G154))</f>
        <v/>
      </c>
      <c r="O154" s="10" t="str">
        <f t="shared" si="23"/>
        <v/>
      </c>
      <c r="P154" s="11" t="str">
        <f t="shared" si="24"/>
        <v/>
      </c>
      <c r="Q154" s="12" t="str">
        <f t="shared" ca="1" si="25"/>
        <v/>
      </c>
      <c r="R154" s="13"/>
      <c r="S154" s="14"/>
      <c r="T154" s="15" t="str">
        <f t="shared" ca="1" si="26"/>
        <v/>
      </c>
      <c r="U154" s="15" t="str">
        <f t="shared" ca="1" si="27"/>
        <v/>
      </c>
      <c r="V154" s="16"/>
      <c r="W154" s="17" t="str">
        <f t="shared" ca="1" si="28"/>
        <v/>
      </c>
      <c r="X154" s="18" t="str">
        <f t="shared" ca="1" si="29"/>
        <v/>
      </c>
    </row>
    <row r="155" spans="1:24" x14ac:dyDescent="0.35">
      <c r="A155" s="3">
        <v>151</v>
      </c>
      <c r="B155" s="4"/>
      <c r="C155" s="4"/>
      <c r="D155" s="5" t="str">
        <f t="shared" si="20"/>
        <v/>
      </c>
      <c r="E155" s="4"/>
      <c r="F155" s="6"/>
      <c r="G155" s="6"/>
      <c r="H155" s="7" t="str">
        <f t="shared" ca="1" si="21"/>
        <v/>
      </c>
      <c r="I155" s="8" t="str">
        <f t="shared" ca="1" si="22"/>
        <v/>
      </c>
      <c r="J155" s="8" t="str">
        <f>IF(C155="","",COUNTIFS(purchase!$C:$C,$C155,purchase!$E:$E,$E155,purchase!$G:$G,"&gt;="&amp;$F155,purchase!$G:$G,"&lt;="&amp;$G155))</f>
        <v/>
      </c>
      <c r="K155" s="9" t="str">
        <f>IF(COUNTIFS(purchase!$C:$C,$C155,purchase!$E:$E,$E155,purchase!$G:$G,"&gt;="&amp;$F155,purchase!$G:$G,"&lt;="&amp;$G155)=0,"",_xlfn.MAXIFS(purchase!$G:$G,purchase!$C:$C,$C155,purchase!$E:$E,$E155,purchase!$G:$G,"&gt;="&amp;$F155,purchase!$G:$G,"&lt;="&amp;$G155))</f>
        <v/>
      </c>
      <c r="L155" s="4"/>
      <c r="M155" s="4"/>
      <c r="N155" s="10" t="str">
        <f>IF(M155="","",SUMIFS(purchase!$N:$N,purchase!$C:$C,$C155,purchase!$E:$E,$E155,purchase!$G:$G,"&gt;="&amp;$F155,purchase!$G:$G,"&lt;="&amp;$G155))</f>
        <v/>
      </c>
      <c r="O155" s="10" t="str">
        <f t="shared" si="23"/>
        <v/>
      </c>
      <c r="P155" s="11" t="str">
        <f t="shared" si="24"/>
        <v/>
      </c>
      <c r="Q155" s="12" t="str">
        <f t="shared" ca="1" si="25"/>
        <v/>
      </c>
      <c r="R155" s="13"/>
      <c r="S155" s="14"/>
      <c r="T155" s="15" t="str">
        <f t="shared" ca="1" si="26"/>
        <v/>
      </c>
      <c r="U155" s="15" t="str">
        <f t="shared" ca="1" si="27"/>
        <v/>
      </c>
      <c r="V155" s="16"/>
      <c r="W155" s="17" t="str">
        <f t="shared" ca="1" si="28"/>
        <v/>
      </c>
      <c r="X155" s="18" t="str">
        <f t="shared" ca="1" si="29"/>
        <v/>
      </c>
    </row>
    <row r="156" spans="1:24" x14ac:dyDescent="0.35">
      <c r="A156" s="3">
        <v>152</v>
      </c>
      <c r="B156" s="4"/>
      <c r="C156" s="4"/>
      <c r="D156" s="5" t="str">
        <f t="shared" si="20"/>
        <v/>
      </c>
      <c r="E156" s="4"/>
      <c r="F156" s="6"/>
      <c r="G156" s="6"/>
      <c r="H156" s="7" t="str">
        <f t="shared" ca="1" si="21"/>
        <v/>
      </c>
      <c r="I156" s="8" t="str">
        <f t="shared" ca="1" si="22"/>
        <v/>
      </c>
      <c r="J156" s="8" t="str">
        <f>IF(C156="","",COUNTIFS(purchase!$C:$C,$C156,purchase!$E:$E,$E156,purchase!$G:$G,"&gt;="&amp;$F156,purchase!$G:$G,"&lt;="&amp;$G156))</f>
        <v/>
      </c>
      <c r="K156" s="9" t="str">
        <f>IF(COUNTIFS(purchase!$C:$C,$C156,purchase!$E:$E,$E156,purchase!$G:$G,"&gt;="&amp;$F156,purchase!$G:$G,"&lt;="&amp;$G156)=0,"",_xlfn.MAXIFS(purchase!$G:$G,purchase!$C:$C,$C156,purchase!$E:$E,$E156,purchase!$G:$G,"&gt;="&amp;$F156,purchase!$G:$G,"&lt;="&amp;$G156))</f>
        <v/>
      </c>
      <c r="L156" s="4"/>
      <c r="M156" s="4"/>
      <c r="N156" s="10" t="str">
        <f>IF(M156="","",SUMIFS(purchase!$N:$N,purchase!$C:$C,$C156,purchase!$E:$E,$E156,purchase!$G:$G,"&gt;="&amp;$F156,purchase!$G:$G,"&lt;="&amp;$G156))</f>
        <v/>
      </c>
      <c r="O156" s="10" t="str">
        <f t="shared" si="23"/>
        <v/>
      </c>
      <c r="P156" s="11" t="str">
        <f t="shared" si="24"/>
        <v/>
      </c>
      <c r="Q156" s="12" t="str">
        <f t="shared" ca="1" si="25"/>
        <v/>
      </c>
      <c r="R156" s="13"/>
      <c r="S156" s="14"/>
      <c r="T156" s="15" t="str">
        <f t="shared" ca="1" si="26"/>
        <v/>
      </c>
      <c r="U156" s="15" t="str">
        <f t="shared" ca="1" si="27"/>
        <v/>
      </c>
      <c r="V156" s="16"/>
      <c r="W156" s="17" t="str">
        <f t="shared" ca="1" si="28"/>
        <v/>
      </c>
      <c r="X156" s="18" t="str">
        <f t="shared" ca="1" si="29"/>
        <v/>
      </c>
    </row>
    <row r="157" spans="1:24" x14ac:dyDescent="0.35">
      <c r="A157" s="3">
        <v>153</v>
      </c>
      <c r="B157" s="4"/>
      <c r="C157" s="4"/>
      <c r="D157" s="5" t="str">
        <f t="shared" si="20"/>
        <v/>
      </c>
      <c r="E157" s="4"/>
      <c r="F157" s="6"/>
      <c r="G157" s="6"/>
      <c r="H157" s="7" t="str">
        <f t="shared" ca="1" si="21"/>
        <v/>
      </c>
      <c r="I157" s="8" t="str">
        <f t="shared" ca="1" si="22"/>
        <v/>
      </c>
      <c r="J157" s="8" t="str">
        <f>IF(C157="","",COUNTIFS(purchase!$C:$C,$C157,purchase!$E:$E,$E157,purchase!$G:$G,"&gt;="&amp;$F157,purchase!$G:$G,"&lt;="&amp;$G157))</f>
        <v/>
      </c>
      <c r="K157" s="9" t="str">
        <f>IF(COUNTIFS(purchase!$C:$C,$C157,purchase!$E:$E,$E157,purchase!$G:$G,"&gt;="&amp;$F157,purchase!$G:$G,"&lt;="&amp;$G157)=0,"",_xlfn.MAXIFS(purchase!$G:$G,purchase!$C:$C,$C157,purchase!$E:$E,$E157,purchase!$G:$G,"&gt;="&amp;$F157,purchase!$G:$G,"&lt;="&amp;$G157))</f>
        <v/>
      </c>
      <c r="L157" s="4"/>
      <c r="M157" s="4"/>
      <c r="N157" s="10" t="str">
        <f>IF(M157="","",SUMIFS(purchase!$N:$N,purchase!$C:$C,$C157,purchase!$E:$E,$E157,purchase!$G:$G,"&gt;="&amp;$F157,purchase!$G:$G,"&lt;="&amp;$G157))</f>
        <v/>
      </c>
      <c r="O157" s="10" t="str">
        <f t="shared" si="23"/>
        <v/>
      </c>
      <c r="P157" s="11" t="str">
        <f t="shared" si="24"/>
        <v/>
      </c>
      <c r="Q157" s="12" t="str">
        <f t="shared" ca="1" si="25"/>
        <v/>
      </c>
      <c r="R157" s="13"/>
      <c r="S157" s="14"/>
      <c r="T157" s="15" t="str">
        <f t="shared" ca="1" si="26"/>
        <v/>
      </c>
      <c r="U157" s="15" t="str">
        <f t="shared" ca="1" si="27"/>
        <v/>
      </c>
      <c r="V157" s="16"/>
      <c r="W157" s="17" t="str">
        <f t="shared" ca="1" si="28"/>
        <v/>
      </c>
      <c r="X157" s="18" t="str">
        <f t="shared" ca="1" si="29"/>
        <v/>
      </c>
    </row>
    <row r="158" spans="1:24" x14ac:dyDescent="0.35">
      <c r="A158" s="3">
        <v>154</v>
      </c>
      <c r="B158" s="4"/>
      <c r="C158" s="4"/>
      <c r="D158" s="5" t="str">
        <f t="shared" si="20"/>
        <v/>
      </c>
      <c r="E158" s="4"/>
      <c r="F158" s="6"/>
      <c r="G158" s="6"/>
      <c r="H158" s="7" t="str">
        <f t="shared" ca="1" si="21"/>
        <v/>
      </c>
      <c r="I158" s="8" t="str">
        <f t="shared" ca="1" si="22"/>
        <v/>
      </c>
      <c r="J158" s="8" t="str">
        <f>IF(C158="","",COUNTIFS(purchase!$C:$C,$C158,purchase!$E:$E,$E158,purchase!$G:$G,"&gt;="&amp;$F158,purchase!$G:$G,"&lt;="&amp;$G158))</f>
        <v/>
      </c>
      <c r="K158" s="9" t="str">
        <f>IF(COUNTIFS(purchase!$C:$C,$C158,purchase!$E:$E,$E158,purchase!$G:$G,"&gt;="&amp;$F158,purchase!$G:$G,"&lt;="&amp;$G158)=0,"",_xlfn.MAXIFS(purchase!$G:$G,purchase!$C:$C,$C158,purchase!$E:$E,$E158,purchase!$G:$G,"&gt;="&amp;$F158,purchase!$G:$G,"&lt;="&amp;$G158))</f>
        <v/>
      </c>
      <c r="L158" s="4"/>
      <c r="M158" s="4"/>
      <c r="N158" s="10" t="str">
        <f>IF(M158="","",SUMIFS(purchase!$N:$N,purchase!$C:$C,$C158,purchase!$E:$E,$E158,purchase!$G:$G,"&gt;="&amp;$F158,purchase!$G:$G,"&lt;="&amp;$G158))</f>
        <v/>
      </c>
      <c r="O158" s="10" t="str">
        <f t="shared" si="23"/>
        <v/>
      </c>
      <c r="P158" s="11" t="str">
        <f t="shared" si="24"/>
        <v/>
      </c>
      <c r="Q158" s="12" t="str">
        <f t="shared" ca="1" si="25"/>
        <v/>
      </c>
      <c r="R158" s="13"/>
      <c r="S158" s="14"/>
      <c r="T158" s="15" t="str">
        <f t="shared" ca="1" si="26"/>
        <v/>
      </c>
      <c r="U158" s="15" t="str">
        <f t="shared" ca="1" si="27"/>
        <v/>
      </c>
      <c r="V158" s="16"/>
      <c r="W158" s="17" t="str">
        <f t="shared" ca="1" si="28"/>
        <v/>
      </c>
      <c r="X158" s="18" t="str">
        <f t="shared" ca="1" si="29"/>
        <v/>
      </c>
    </row>
    <row r="159" spans="1:24" x14ac:dyDescent="0.35">
      <c r="A159" s="3">
        <v>155</v>
      </c>
      <c r="B159" s="4"/>
      <c r="C159" s="4"/>
      <c r="D159" s="5" t="str">
        <f t="shared" si="20"/>
        <v/>
      </c>
      <c r="E159" s="4"/>
      <c r="F159" s="6"/>
      <c r="G159" s="6"/>
      <c r="H159" s="7" t="str">
        <f t="shared" ca="1" si="21"/>
        <v/>
      </c>
      <c r="I159" s="8" t="str">
        <f t="shared" ca="1" si="22"/>
        <v/>
      </c>
      <c r="J159" s="8" t="str">
        <f>IF(C159="","",COUNTIFS(purchase!$C:$C,$C159,purchase!$E:$E,$E159,purchase!$G:$G,"&gt;="&amp;$F159,purchase!$G:$G,"&lt;="&amp;$G159))</f>
        <v/>
      </c>
      <c r="K159" s="9" t="str">
        <f>IF(COUNTIFS(purchase!$C:$C,$C159,purchase!$E:$E,$E159,purchase!$G:$G,"&gt;="&amp;$F159,purchase!$G:$G,"&lt;="&amp;$G159)=0,"",_xlfn.MAXIFS(purchase!$G:$G,purchase!$C:$C,$C159,purchase!$E:$E,$E159,purchase!$G:$G,"&gt;="&amp;$F159,purchase!$G:$G,"&lt;="&amp;$G159))</f>
        <v/>
      </c>
      <c r="L159" s="4"/>
      <c r="M159" s="4"/>
      <c r="N159" s="10" t="str">
        <f>IF(M159="","",SUMIFS(purchase!$N:$N,purchase!$C:$C,$C159,purchase!$E:$E,$E159,purchase!$G:$G,"&gt;="&amp;$F159,purchase!$G:$G,"&lt;="&amp;$G159))</f>
        <v/>
      </c>
      <c r="O159" s="10" t="str">
        <f t="shared" si="23"/>
        <v/>
      </c>
      <c r="P159" s="11" t="str">
        <f t="shared" si="24"/>
        <v/>
      </c>
      <c r="Q159" s="12" t="str">
        <f t="shared" ca="1" si="25"/>
        <v/>
      </c>
      <c r="R159" s="13"/>
      <c r="S159" s="14"/>
      <c r="T159" s="15" t="str">
        <f t="shared" ca="1" si="26"/>
        <v/>
      </c>
      <c r="U159" s="15" t="str">
        <f t="shared" ca="1" si="27"/>
        <v/>
      </c>
      <c r="V159" s="16"/>
      <c r="W159" s="17" t="str">
        <f t="shared" ca="1" si="28"/>
        <v/>
      </c>
      <c r="X159" s="18" t="str">
        <f t="shared" ca="1" si="29"/>
        <v/>
      </c>
    </row>
    <row r="160" spans="1:24" x14ac:dyDescent="0.35">
      <c r="A160" s="3">
        <v>156</v>
      </c>
      <c r="B160" s="4"/>
      <c r="C160" s="4"/>
      <c r="D160" s="5" t="str">
        <f t="shared" si="20"/>
        <v/>
      </c>
      <c r="E160" s="4"/>
      <c r="F160" s="6"/>
      <c r="G160" s="6"/>
      <c r="H160" s="7" t="str">
        <f t="shared" ca="1" si="21"/>
        <v/>
      </c>
      <c r="I160" s="8" t="str">
        <f t="shared" ca="1" si="22"/>
        <v/>
      </c>
      <c r="J160" s="8" t="str">
        <f>IF(C160="","",COUNTIFS(purchase!$C:$C,$C160,purchase!$E:$E,$E160,purchase!$G:$G,"&gt;="&amp;$F160,purchase!$G:$G,"&lt;="&amp;$G160))</f>
        <v/>
      </c>
      <c r="K160" s="9" t="str">
        <f>IF(COUNTIFS(purchase!$C:$C,$C160,purchase!$E:$E,$E160,purchase!$G:$G,"&gt;="&amp;$F160,purchase!$G:$G,"&lt;="&amp;$G160)=0,"",_xlfn.MAXIFS(purchase!$G:$G,purchase!$C:$C,$C160,purchase!$E:$E,$E160,purchase!$G:$G,"&gt;="&amp;$F160,purchase!$G:$G,"&lt;="&amp;$G160))</f>
        <v/>
      </c>
      <c r="L160" s="4"/>
      <c r="M160" s="4"/>
      <c r="N160" s="10" t="str">
        <f>IF(M160="","",SUMIFS(purchase!$N:$N,purchase!$C:$C,$C160,purchase!$E:$E,$E160,purchase!$G:$G,"&gt;="&amp;$F160,purchase!$G:$G,"&lt;="&amp;$G160))</f>
        <v/>
      </c>
      <c r="O160" s="10" t="str">
        <f t="shared" si="23"/>
        <v/>
      </c>
      <c r="P160" s="11" t="str">
        <f t="shared" si="24"/>
        <v/>
      </c>
      <c r="Q160" s="12" t="str">
        <f t="shared" ca="1" si="25"/>
        <v/>
      </c>
      <c r="R160" s="13"/>
      <c r="S160" s="14"/>
      <c r="T160" s="15" t="str">
        <f t="shared" ca="1" si="26"/>
        <v/>
      </c>
      <c r="U160" s="15" t="str">
        <f t="shared" ca="1" si="27"/>
        <v/>
      </c>
      <c r="V160" s="16"/>
      <c r="W160" s="17" t="str">
        <f t="shared" ca="1" si="28"/>
        <v/>
      </c>
      <c r="X160" s="18" t="str">
        <f t="shared" ca="1" si="29"/>
        <v/>
      </c>
    </row>
    <row r="161" spans="1:24" x14ac:dyDescent="0.35">
      <c r="A161" s="3">
        <v>157</v>
      </c>
      <c r="B161" s="4"/>
      <c r="C161" s="4"/>
      <c r="D161" s="5" t="str">
        <f t="shared" si="20"/>
        <v/>
      </c>
      <c r="E161" s="4"/>
      <c r="F161" s="6"/>
      <c r="G161" s="6"/>
      <c r="H161" s="7" t="str">
        <f t="shared" ca="1" si="21"/>
        <v/>
      </c>
      <c r="I161" s="8" t="str">
        <f t="shared" ca="1" si="22"/>
        <v/>
      </c>
      <c r="J161" s="8" t="str">
        <f>IF(C161="","",COUNTIFS(purchase!$C:$C,$C161,purchase!$E:$E,$E161,purchase!$G:$G,"&gt;="&amp;$F161,purchase!$G:$G,"&lt;="&amp;$G161))</f>
        <v/>
      </c>
      <c r="K161" s="9" t="str">
        <f>IF(COUNTIFS(purchase!$C:$C,$C161,purchase!$E:$E,$E161,purchase!$G:$G,"&gt;="&amp;$F161,purchase!$G:$G,"&lt;="&amp;$G161)=0,"",_xlfn.MAXIFS(purchase!$G:$G,purchase!$C:$C,$C161,purchase!$E:$E,$E161,purchase!$G:$G,"&gt;="&amp;$F161,purchase!$G:$G,"&lt;="&amp;$G161))</f>
        <v/>
      </c>
      <c r="L161" s="4"/>
      <c r="M161" s="4"/>
      <c r="N161" s="10" t="str">
        <f>IF(M161="","",SUMIFS(purchase!$N:$N,purchase!$C:$C,$C161,purchase!$E:$E,$E161,purchase!$G:$G,"&gt;="&amp;$F161,purchase!$G:$G,"&lt;="&amp;$G161))</f>
        <v/>
      </c>
      <c r="O161" s="10" t="str">
        <f t="shared" si="23"/>
        <v/>
      </c>
      <c r="P161" s="11" t="str">
        <f t="shared" si="24"/>
        <v/>
      </c>
      <c r="Q161" s="12" t="str">
        <f t="shared" ca="1" si="25"/>
        <v/>
      </c>
      <c r="R161" s="13"/>
      <c r="S161" s="14"/>
      <c r="T161" s="15" t="str">
        <f t="shared" ca="1" si="26"/>
        <v/>
      </c>
      <c r="U161" s="15" t="str">
        <f t="shared" ca="1" si="27"/>
        <v/>
      </c>
      <c r="V161" s="16"/>
      <c r="W161" s="17" t="str">
        <f t="shared" ca="1" si="28"/>
        <v/>
      </c>
      <c r="X161" s="18" t="str">
        <f t="shared" ca="1" si="29"/>
        <v/>
      </c>
    </row>
    <row r="162" spans="1:24" x14ac:dyDescent="0.35">
      <c r="A162" s="3">
        <v>158</v>
      </c>
      <c r="B162" s="4"/>
      <c r="C162" s="4"/>
      <c r="D162" s="5" t="str">
        <f t="shared" si="20"/>
        <v/>
      </c>
      <c r="E162" s="4"/>
      <c r="F162" s="6"/>
      <c r="G162" s="6"/>
      <c r="H162" s="7" t="str">
        <f t="shared" ca="1" si="21"/>
        <v/>
      </c>
      <c r="I162" s="8" t="str">
        <f t="shared" ca="1" si="22"/>
        <v/>
      </c>
      <c r="J162" s="8" t="str">
        <f>IF(C162="","",COUNTIFS(purchase!$C:$C,$C162,purchase!$E:$E,$E162,purchase!$G:$G,"&gt;="&amp;$F162,purchase!$G:$G,"&lt;="&amp;$G162))</f>
        <v/>
      </c>
      <c r="K162" s="9" t="str">
        <f>IF(COUNTIFS(purchase!$C:$C,$C162,purchase!$E:$E,$E162,purchase!$G:$G,"&gt;="&amp;$F162,purchase!$G:$G,"&lt;="&amp;$G162)=0,"",_xlfn.MAXIFS(purchase!$G:$G,purchase!$C:$C,$C162,purchase!$E:$E,$E162,purchase!$G:$G,"&gt;="&amp;$F162,purchase!$G:$G,"&lt;="&amp;$G162))</f>
        <v/>
      </c>
      <c r="L162" s="4"/>
      <c r="M162" s="4"/>
      <c r="N162" s="10" t="str">
        <f>IF(M162="","",SUMIFS(purchase!$N:$N,purchase!$C:$C,$C162,purchase!$E:$E,$E162,purchase!$G:$G,"&gt;="&amp;$F162,purchase!$G:$G,"&lt;="&amp;$G162))</f>
        <v/>
      </c>
      <c r="O162" s="10" t="str">
        <f t="shared" si="23"/>
        <v/>
      </c>
      <c r="P162" s="11" t="str">
        <f t="shared" si="24"/>
        <v/>
      </c>
      <c r="Q162" s="12" t="str">
        <f t="shared" ca="1" si="25"/>
        <v/>
      </c>
      <c r="R162" s="13"/>
      <c r="S162" s="14"/>
      <c r="T162" s="15" t="str">
        <f t="shared" ca="1" si="26"/>
        <v/>
      </c>
      <c r="U162" s="15" t="str">
        <f t="shared" ca="1" si="27"/>
        <v/>
      </c>
      <c r="V162" s="16"/>
      <c r="W162" s="17" t="str">
        <f t="shared" ca="1" si="28"/>
        <v/>
      </c>
      <c r="X162" s="18" t="str">
        <f t="shared" ca="1" si="29"/>
        <v/>
      </c>
    </row>
    <row r="163" spans="1:24" x14ac:dyDescent="0.35">
      <c r="A163" s="3">
        <v>159</v>
      </c>
      <c r="B163" s="4"/>
      <c r="C163" s="4"/>
      <c r="D163" s="5" t="str">
        <f t="shared" si="20"/>
        <v/>
      </c>
      <c r="E163" s="4"/>
      <c r="F163" s="6"/>
      <c r="G163" s="6"/>
      <c r="H163" s="7" t="str">
        <f t="shared" ca="1" si="21"/>
        <v/>
      </c>
      <c r="I163" s="8" t="str">
        <f t="shared" ca="1" si="22"/>
        <v/>
      </c>
      <c r="J163" s="8" t="str">
        <f>IF(C163="","",COUNTIFS(purchase!$C:$C,$C163,purchase!$E:$E,$E163,purchase!$G:$G,"&gt;="&amp;$F163,purchase!$G:$G,"&lt;="&amp;$G163))</f>
        <v/>
      </c>
      <c r="K163" s="9" t="str">
        <f>IF(COUNTIFS(purchase!$C:$C,$C163,purchase!$E:$E,$E163,purchase!$G:$G,"&gt;="&amp;$F163,purchase!$G:$G,"&lt;="&amp;$G163)=0,"",_xlfn.MAXIFS(purchase!$G:$G,purchase!$C:$C,$C163,purchase!$E:$E,$E163,purchase!$G:$G,"&gt;="&amp;$F163,purchase!$G:$G,"&lt;="&amp;$G163))</f>
        <v/>
      </c>
      <c r="L163" s="4"/>
      <c r="M163" s="4"/>
      <c r="N163" s="10" t="str">
        <f>IF(M163="","",SUMIFS(purchase!$N:$N,purchase!$C:$C,$C163,purchase!$E:$E,$E163,purchase!$G:$G,"&gt;="&amp;$F163,purchase!$G:$G,"&lt;="&amp;$G163))</f>
        <v/>
      </c>
      <c r="O163" s="10" t="str">
        <f t="shared" si="23"/>
        <v/>
      </c>
      <c r="P163" s="11" t="str">
        <f t="shared" si="24"/>
        <v/>
      </c>
      <c r="Q163" s="12" t="str">
        <f t="shared" ca="1" si="25"/>
        <v/>
      </c>
      <c r="R163" s="13"/>
      <c r="S163" s="14"/>
      <c r="T163" s="15" t="str">
        <f t="shared" ca="1" si="26"/>
        <v/>
      </c>
      <c r="U163" s="15" t="str">
        <f t="shared" ca="1" si="27"/>
        <v/>
      </c>
      <c r="V163" s="16"/>
      <c r="W163" s="17" t="str">
        <f t="shared" ca="1" si="28"/>
        <v/>
      </c>
      <c r="X163" s="18" t="str">
        <f t="shared" ca="1" si="29"/>
        <v/>
      </c>
    </row>
    <row r="164" spans="1:24" x14ac:dyDescent="0.35">
      <c r="A164" s="3">
        <v>160</v>
      </c>
      <c r="B164" s="4"/>
      <c r="C164" s="4"/>
      <c r="D164" s="5" t="str">
        <f t="shared" si="20"/>
        <v/>
      </c>
      <c r="E164" s="4"/>
      <c r="F164" s="6"/>
      <c r="G164" s="6"/>
      <c r="H164" s="7" t="str">
        <f t="shared" ca="1" si="21"/>
        <v/>
      </c>
      <c r="I164" s="8" t="str">
        <f t="shared" ca="1" si="22"/>
        <v/>
      </c>
      <c r="J164" s="8" t="str">
        <f>IF(C164="","",COUNTIFS(purchase!$C:$C,$C164,purchase!$E:$E,$E164,purchase!$G:$G,"&gt;="&amp;$F164,purchase!$G:$G,"&lt;="&amp;$G164))</f>
        <v/>
      </c>
      <c r="K164" s="9" t="str">
        <f>IF(COUNTIFS(purchase!$C:$C,$C164,purchase!$E:$E,$E164,purchase!$G:$G,"&gt;="&amp;$F164,purchase!$G:$G,"&lt;="&amp;$G164)=0,"",_xlfn.MAXIFS(purchase!$G:$G,purchase!$C:$C,$C164,purchase!$E:$E,$E164,purchase!$G:$G,"&gt;="&amp;$F164,purchase!$G:$G,"&lt;="&amp;$G164))</f>
        <v/>
      </c>
      <c r="L164" s="4"/>
      <c r="M164" s="4"/>
      <c r="N164" s="10" t="str">
        <f>IF(M164="","",SUMIFS(purchase!$N:$N,purchase!$C:$C,$C164,purchase!$E:$E,$E164,purchase!$G:$G,"&gt;="&amp;$F164,purchase!$G:$G,"&lt;="&amp;$G164))</f>
        <v/>
      </c>
      <c r="O164" s="10" t="str">
        <f t="shared" si="23"/>
        <v/>
      </c>
      <c r="P164" s="11" t="str">
        <f t="shared" si="24"/>
        <v/>
      </c>
      <c r="Q164" s="12" t="str">
        <f t="shared" ca="1" si="25"/>
        <v/>
      </c>
      <c r="R164" s="13"/>
      <c r="S164" s="14"/>
      <c r="T164" s="15" t="str">
        <f t="shared" ca="1" si="26"/>
        <v/>
      </c>
      <c r="U164" s="15" t="str">
        <f t="shared" ca="1" si="27"/>
        <v/>
      </c>
      <c r="V164" s="16"/>
      <c r="W164" s="17" t="str">
        <f t="shared" ca="1" si="28"/>
        <v/>
      </c>
      <c r="X164" s="18" t="str">
        <f t="shared" ca="1" si="29"/>
        <v/>
      </c>
    </row>
    <row r="165" spans="1:24" x14ac:dyDescent="0.35">
      <c r="A165" s="3">
        <v>161</v>
      </c>
      <c r="B165" s="4"/>
      <c r="C165" s="4"/>
      <c r="D165" s="5" t="str">
        <f t="shared" si="20"/>
        <v/>
      </c>
      <c r="E165" s="4"/>
      <c r="F165" s="6"/>
      <c r="G165" s="6"/>
      <c r="H165" s="7" t="str">
        <f t="shared" ca="1" si="21"/>
        <v/>
      </c>
      <c r="I165" s="8" t="str">
        <f t="shared" ca="1" si="22"/>
        <v/>
      </c>
      <c r="J165" s="8" t="str">
        <f>IF(C165="","",COUNTIFS(purchase!$C:$C,$C165,purchase!$E:$E,$E165,purchase!$G:$G,"&gt;="&amp;$F165,purchase!$G:$G,"&lt;="&amp;$G165))</f>
        <v/>
      </c>
      <c r="K165" s="9" t="str">
        <f>IF(COUNTIFS(purchase!$C:$C,$C165,purchase!$E:$E,$E165,purchase!$G:$G,"&gt;="&amp;$F165,purchase!$G:$G,"&lt;="&amp;$G165)=0,"",_xlfn.MAXIFS(purchase!$G:$G,purchase!$C:$C,$C165,purchase!$E:$E,$E165,purchase!$G:$G,"&gt;="&amp;$F165,purchase!$G:$G,"&lt;="&amp;$G165))</f>
        <v/>
      </c>
      <c r="L165" s="4"/>
      <c r="M165" s="4"/>
      <c r="N165" s="10" t="str">
        <f>IF(M165="","",SUMIFS(purchase!$N:$N,purchase!$C:$C,$C165,purchase!$E:$E,$E165,purchase!$G:$G,"&gt;="&amp;$F165,purchase!$G:$G,"&lt;="&amp;$G165))</f>
        <v/>
      </c>
      <c r="O165" s="10" t="str">
        <f t="shared" si="23"/>
        <v/>
      </c>
      <c r="P165" s="11" t="str">
        <f t="shared" si="24"/>
        <v/>
      </c>
      <c r="Q165" s="12" t="str">
        <f t="shared" ca="1" si="25"/>
        <v/>
      </c>
      <c r="R165" s="13"/>
      <c r="S165" s="14"/>
      <c r="T165" s="15" t="str">
        <f t="shared" ca="1" si="26"/>
        <v/>
      </c>
      <c r="U165" s="15" t="str">
        <f t="shared" ca="1" si="27"/>
        <v/>
      </c>
      <c r="V165" s="16"/>
      <c r="W165" s="17" t="str">
        <f t="shared" ca="1" si="28"/>
        <v/>
      </c>
      <c r="X165" s="18" t="str">
        <f t="shared" ca="1" si="29"/>
        <v/>
      </c>
    </row>
    <row r="166" spans="1:24" x14ac:dyDescent="0.35">
      <c r="A166" s="3">
        <v>162</v>
      </c>
      <c r="B166" s="4"/>
      <c r="C166" s="4"/>
      <c r="D166" s="5" t="str">
        <f t="shared" si="20"/>
        <v/>
      </c>
      <c r="E166" s="4"/>
      <c r="F166" s="6"/>
      <c r="G166" s="6"/>
      <c r="H166" s="7" t="str">
        <f t="shared" ca="1" si="21"/>
        <v/>
      </c>
      <c r="I166" s="8" t="str">
        <f t="shared" ca="1" si="22"/>
        <v/>
      </c>
      <c r="J166" s="8" t="str">
        <f>IF(C166="","",COUNTIFS(purchase!$C:$C,$C166,purchase!$E:$E,$E166,purchase!$G:$G,"&gt;="&amp;$F166,purchase!$G:$G,"&lt;="&amp;$G166))</f>
        <v/>
      </c>
      <c r="K166" s="9" t="str">
        <f>IF(COUNTIFS(purchase!$C:$C,$C166,purchase!$E:$E,$E166,purchase!$G:$G,"&gt;="&amp;$F166,purchase!$G:$G,"&lt;="&amp;$G166)=0,"",_xlfn.MAXIFS(purchase!$G:$G,purchase!$C:$C,$C166,purchase!$E:$E,$E166,purchase!$G:$G,"&gt;="&amp;$F166,purchase!$G:$G,"&lt;="&amp;$G166))</f>
        <v/>
      </c>
      <c r="L166" s="4"/>
      <c r="M166" s="4"/>
      <c r="N166" s="10" t="str">
        <f>IF(M166="","",SUMIFS(purchase!$N:$N,purchase!$C:$C,$C166,purchase!$E:$E,$E166,purchase!$G:$G,"&gt;="&amp;$F166,purchase!$G:$G,"&lt;="&amp;$G166))</f>
        <v/>
      </c>
      <c r="O166" s="10" t="str">
        <f t="shared" si="23"/>
        <v/>
      </c>
      <c r="P166" s="11" t="str">
        <f t="shared" si="24"/>
        <v/>
      </c>
      <c r="Q166" s="12" t="str">
        <f t="shared" ca="1" si="25"/>
        <v/>
      </c>
      <c r="R166" s="13"/>
      <c r="S166" s="14"/>
      <c r="T166" s="15" t="str">
        <f t="shared" ca="1" si="26"/>
        <v/>
      </c>
      <c r="U166" s="15" t="str">
        <f t="shared" ca="1" si="27"/>
        <v/>
      </c>
      <c r="V166" s="16"/>
      <c r="W166" s="17" t="str">
        <f t="shared" ca="1" si="28"/>
        <v/>
      </c>
      <c r="X166" s="18" t="str">
        <f t="shared" ca="1" si="29"/>
        <v/>
      </c>
    </row>
    <row r="167" spans="1:24" x14ac:dyDescent="0.35">
      <c r="A167" s="3">
        <v>163</v>
      </c>
      <c r="B167" s="4"/>
      <c r="C167" s="4"/>
      <c r="D167" s="5" t="str">
        <f t="shared" si="20"/>
        <v/>
      </c>
      <c r="E167" s="4"/>
      <c r="F167" s="6"/>
      <c r="G167" s="6"/>
      <c r="H167" s="7" t="str">
        <f t="shared" ca="1" si="21"/>
        <v/>
      </c>
      <c r="I167" s="8" t="str">
        <f t="shared" ca="1" si="22"/>
        <v/>
      </c>
      <c r="J167" s="8" t="str">
        <f>IF(C167="","",COUNTIFS(purchase!$C:$C,$C167,purchase!$E:$E,$E167,purchase!$G:$G,"&gt;="&amp;$F167,purchase!$G:$G,"&lt;="&amp;$G167))</f>
        <v/>
      </c>
      <c r="K167" s="9" t="str">
        <f>IF(COUNTIFS(purchase!$C:$C,$C167,purchase!$E:$E,$E167,purchase!$G:$G,"&gt;="&amp;$F167,purchase!$G:$G,"&lt;="&amp;$G167)=0,"",_xlfn.MAXIFS(purchase!$G:$G,purchase!$C:$C,$C167,purchase!$E:$E,$E167,purchase!$G:$G,"&gt;="&amp;$F167,purchase!$G:$G,"&lt;="&amp;$G167))</f>
        <v/>
      </c>
      <c r="L167" s="4"/>
      <c r="M167" s="4"/>
      <c r="N167" s="10" t="str">
        <f>IF(M167="","",SUMIFS(purchase!$N:$N,purchase!$C:$C,$C167,purchase!$E:$E,$E167,purchase!$G:$G,"&gt;="&amp;$F167,purchase!$G:$G,"&lt;="&amp;$G167))</f>
        <v/>
      </c>
      <c r="O167" s="10" t="str">
        <f t="shared" si="23"/>
        <v/>
      </c>
      <c r="P167" s="11" t="str">
        <f t="shared" si="24"/>
        <v/>
      </c>
      <c r="Q167" s="12" t="str">
        <f t="shared" ca="1" si="25"/>
        <v/>
      </c>
      <c r="R167" s="13"/>
      <c r="S167" s="14"/>
      <c r="T167" s="15" t="str">
        <f t="shared" ca="1" si="26"/>
        <v/>
      </c>
      <c r="U167" s="15" t="str">
        <f t="shared" ca="1" si="27"/>
        <v/>
      </c>
      <c r="V167" s="16"/>
      <c r="W167" s="17" t="str">
        <f t="shared" ca="1" si="28"/>
        <v/>
      </c>
      <c r="X167" s="18" t="str">
        <f t="shared" ca="1" si="29"/>
        <v/>
      </c>
    </row>
    <row r="168" spans="1:24" x14ac:dyDescent="0.35">
      <c r="A168" s="3">
        <v>164</v>
      </c>
      <c r="B168" s="4"/>
      <c r="C168" s="4"/>
      <c r="D168" s="5" t="str">
        <f t="shared" si="20"/>
        <v/>
      </c>
      <c r="E168" s="4"/>
      <c r="F168" s="6"/>
      <c r="G168" s="6"/>
      <c r="H168" s="7" t="str">
        <f t="shared" ca="1" si="21"/>
        <v/>
      </c>
      <c r="I168" s="8" t="str">
        <f t="shared" ca="1" si="22"/>
        <v/>
      </c>
      <c r="J168" s="8" t="str">
        <f>IF(C168="","",COUNTIFS(purchase!$C:$C,$C168,purchase!$E:$E,$E168,purchase!$G:$G,"&gt;="&amp;$F168,purchase!$G:$G,"&lt;="&amp;$G168))</f>
        <v/>
      </c>
      <c r="K168" s="9" t="str">
        <f>IF(COUNTIFS(purchase!$C:$C,$C168,purchase!$E:$E,$E168,purchase!$G:$G,"&gt;="&amp;$F168,purchase!$G:$G,"&lt;="&amp;$G168)=0,"",_xlfn.MAXIFS(purchase!$G:$G,purchase!$C:$C,$C168,purchase!$E:$E,$E168,purchase!$G:$G,"&gt;="&amp;$F168,purchase!$G:$G,"&lt;="&amp;$G168))</f>
        <v/>
      </c>
      <c r="L168" s="4"/>
      <c r="M168" s="4"/>
      <c r="N168" s="10" t="str">
        <f>IF(M168="","",SUMIFS(purchase!$N:$N,purchase!$C:$C,$C168,purchase!$E:$E,$E168,purchase!$G:$G,"&gt;="&amp;$F168,purchase!$G:$G,"&lt;="&amp;$G168))</f>
        <v/>
      </c>
      <c r="O168" s="10" t="str">
        <f t="shared" si="23"/>
        <v/>
      </c>
      <c r="P168" s="11" t="str">
        <f t="shared" si="24"/>
        <v/>
      </c>
      <c r="Q168" s="12" t="str">
        <f t="shared" ca="1" si="25"/>
        <v/>
      </c>
      <c r="R168" s="13"/>
      <c r="S168" s="14"/>
      <c r="T168" s="15" t="str">
        <f t="shared" ca="1" si="26"/>
        <v/>
      </c>
      <c r="U168" s="15" t="str">
        <f t="shared" ca="1" si="27"/>
        <v/>
      </c>
      <c r="V168" s="16"/>
      <c r="W168" s="17" t="str">
        <f t="shared" ca="1" si="28"/>
        <v/>
      </c>
      <c r="X168" s="18" t="str">
        <f t="shared" ca="1" si="29"/>
        <v/>
      </c>
    </row>
    <row r="169" spans="1:24" x14ac:dyDescent="0.35">
      <c r="A169" s="3">
        <v>165</v>
      </c>
      <c r="B169" s="4"/>
      <c r="C169" s="4"/>
      <c r="D169" s="5" t="str">
        <f t="shared" si="20"/>
        <v/>
      </c>
      <c r="E169" s="4"/>
      <c r="F169" s="6"/>
      <c r="G169" s="6"/>
      <c r="H169" s="7" t="str">
        <f t="shared" ca="1" si="21"/>
        <v/>
      </c>
      <c r="I169" s="8" t="str">
        <f t="shared" ca="1" si="22"/>
        <v/>
      </c>
      <c r="J169" s="8" t="str">
        <f>IF(C169="","",COUNTIFS(purchase!$C:$C,$C169,purchase!$E:$E,$E169,purchase!$G:$G,"&gt;="&amp;$F169,purchase!$G:$G,"&lt;="&amp;$G169))</f>
        <v/>
      </c>
      <c r="K169" s="9" t="str">
        <f>IF(COUNTIFS(purchase!$C:$C,$C169,purchase!$E:$E,$E169,purchase!$G:$G,"&gt;="&amp;$F169,purchase!$G:$G,"&lt;="&amp;$G169)=0,"",_xlfn.MAXIFS(purchase!$G:$G,purchase!$C:$C,$C169,purchase!$E:$E,$E169,purchase!$G:$G,"&gt;="&amp;$F169,purchase!$G:$G,"&lt;="&amp;$G169))</f>
        <v/>
      </c>
      <c r="L169" s="4"/>
      <c r="M169" s="4"/>
      <c r="N169" s="10" t="str">
        <f>IF(M169="","",SUMIFS(purchase!$N:$N,purchase!$C:$C,$C169,purchase!$E:$E,$E169,purchase!$G:$G,"&gt;="&amp;$F169,purchase!$G:$G,"&lt;="&amp;$G169))</f>
        <v/>
      </c>
      <c r="O169" s="10" t="str">
        <f t="shared" si="23"/>
        <v/>
      </c>
      <c r="P169" s="11" t="str">
        <f t="shared" si="24"/>
        <v/>
      </c>
      <c r="Q169" s="12" t="str">
        <f t="shared" ca="1" si="25"/>
        <v/>
      </c>
      <c r="R169" s="13"/>
      <c r="S169" s="14"/>
      <c r="T169" s="15" t="str">
        <f t="shared" ca="1" si="26"/>
        <v/>
      </c>
      <c r="U169" s="15" t="str">
        <f t="shared" ca="1" si="27"/>
        <v/>
      </c>
      <c r="V169" s="16"/>
      <c r="W169" s="17" t="str">
        <f t="shared" ca="1" si="28"/>
        <v/>
      </c>
      <c r="X169" s="18" t="str">
        <f t="shared" ca="1" si="29"/>
        <v/>
      </c>
    </row>
    <row r="170" spans="1:24" x14ac:dyDescent="0.35">
      <c r="A170" s="3">
        <v>166</v>
      </c>
      <c r="B170" s="4"/>
      <c r="C170" s="4"/>
      <c r="D170" s="5" t="str">
        <f t="shared" si="20"/>
        <v/>
      </c>
      <c r="E170" s="4"/>
      <c r="F170" s="6"/>
      <c r="G170" s="6"/>
      <c r="H170" s="7" t="str">
        <f t="shared" ca="1" si="21"/>
        <v/>
      </c>
      <c r="I170" s="8" t="str">
        <f t="shared" ca="1" si="22"/>
        <v/>
      </c>
      <c r="J170" s="8" t="str">
        <f>IF(C170="","",COUNTIFS(purchase!$C:$C,$C170,purchase!$E:$E,$E170,purchase!$G:$G,"&gt;="&amp;$F170,purchase!$G:$G,"&lt;="&amp;$G170))</f>
        <v/>
      </c>
      <c r="K170" s="9" t="str">
        <f>IF(COUNTIFS(purchase!$C:$C,$C170,purchase!$E:$E,$E170,purchase!$G:$G,"&gt;="&amp;$F170,purchase!$G:$G,"&lt;="&amp;$G170)=0,"",_xlfn.MAXIFS(purchase!$G:$G,purchase!$C:$C,$C170,purchase!$E:$E,$E170,purchase!$G:$G,"&gt;="&amp;$F170,purchase!$G:$G,"&lt;="&amp;$G170))</f>
        <v/>
      </c>
      <c r="L170" s="4"/>
      <c r="M170" s="4"/>
      <c r="N170" s="10" t="str">
        <f>IF(M170="","",SUMIFS(purchase!$N:$N,purchase!$C:$C,$C170,purchase!$E:$E,$E170,purchase!$G:$G,"&gt;="&amp;$F170,purchase!$G:$G,"&lt;="&amp;$G170))</f>
        <v/>
      </c>
      <c r="O170" s="10" t="str">
        <f t="shared" si="23"/>
        <v/>
      </c>
      <c r="P170" s="11" t="str">
        <f t="shared" si="24"/>
        <v/>
      </c>
      <c r="Q170" s="12" t="str">
        <f t="shared" ca="1" si="25"/>
        <v/>
      </c>
      <c r="R170" s="13"/>
      <c r="S170" s="14"/>
      <c r="T170" s="15" t="str">
        <f t="shared" ca="1" si="26"/>
        <v/>
      </c>
      <c r="U170" s="15" t="str">
        <f t="shared" ca="1" si="27"/>
        <v/>
      </c>
      <c r="V170" s="16"/>
      <c r="W170" s="17" t="str">
        <f t="shared" ca="1" si="28"/>
        <v/>
      </c>
      <c r="X170" s="18" t="str">
        <f t="shared" ca="1" si="29"/>
        <v/>
      </c>
    </row>
    <row r="171" spans="1:24" x14ac:dyDescent="0.35">
      <c r="A171" s="3">
        <v>167</v>
      </c>
      <c r="B171" s="4"/>
      <c r="C171" s="4"/>
      <c r="D171" s="5" t="str">
        <f t="shared" si="20"/>
        <v/>
      </c>
      <c r="E171" s="4"/>
      <c r="F171" s="6"/>
      <c r="G171" s="6"/>
      <c r="H171" s="7" t="str">
        <f t="shared" ca="1" si="21"/>
        <v/>
      </c>
      <c r="I171" s="8" t="str">
        <f t="shared" ca="1" si="22"/>
        <v/>
      </c>
      <c r="J171" s="8" t="str">
        <f>IF(C171="","",COUNTIFS(purchase!$C:$C,$C171,purchase!$E:$E,$E171,purchase!$G:$G,"&gt;="&amp;$F171,purchase!$G:$G,"&lt;="&amp;$G171))</f>
        <v/>
      </c>
      <c r="K171" s="9" t="str">
        <f>IF(COUNTIFS(purchase!$C:$C,$C171,purchase!$E:$E,$E171,purchase!$G:$G,"&gt;="&amp;$F171,purchase!$G:$G,"&lt;="&amp;$G171)=0,"",_xlfn.MAXIFS(purchase!$G:$G,purchase!$C:$C,$C171,purchase!$E:$E,$E171,purchase!$G:$G,"&gt;="&amp;$F171,purchase!$G:$G,"&lt;="&amp;$G171))</f>
        <v/>
      </c>
      <c r="L171" s="4"/>
      <c r="M171" s="4"/>
      <c r="N171" s="10" t="str">
        <f>IF(M171="","",SUMIFS(purchase!$N:$N,purchase!$C:$C,$C171,purchase!$E:$E,$E171,purchase!$G:$G,"&gt;="&amp;$F171,purchase!$G:$G,"&lt;="&amp;$G171))</f>
        <v/>
      </c>
      <c r="O171" s="10" t="str">
        <f t="shared" si="23"/>
        <v/>
      </c>
      <c r="P171" s="11" t="str">
        <f t="shared" si="24"/>
        <v/>
      </c>
      <c r="Q171" s="12" t="str">
        <f t="shared" ca="1" si="25"/>
        <v/>
      </c>
      <c r="R171" s="13"/>
      <c r="S171" s="14"/>
      <c r="T171" s="15" t="str">
        <f t="shared" ca="1" si="26"/>
        <v/>
      </c>
      <c r="U171" s="15" t="str">
        <f t="shared" ca="1" si="27"/>
        <v/>
      </c>
      <c r="V171" s="16"/>
      <c r="W171" s="17" t="str">
        <f t="shared" ca="1" si="28"/>
        <v/>
      </c>
      <c r="X171" s="18" t="str">
        <f t="shared" ca="1" si="29"/>
        <v/>
      </c>
    </row>
    <row r="172" spans="1:24" x14ac:dyDescent="0.35">
      <c r="A172" s="3">
        <v>168</v>
      </c>
      <c r="B172" s="4"/>
      <c r="C172" s="4"/>
      <c r="D172" s="5" t="str">
        <f t="shared" si="20"/>
        <v/>
      </c>
      <c r="E172" s="4"/>
      <c r="F172" s="6"/>
      <c r="G172" s="6"/>
      <c r="H172" s="7" t="str">
        <f t="shared" ca="1" si="21"/>
        <v/>
      </c>
      <c r="I172" s="8" t="str">
        <f t="shared" ca="1" si="22"/>
        <v/>
      </c>
      <c r="J172" s="8" t="str">
        <f>IF(C172="","",COUNTIFS(purchase!$C:$C,$C172,purchase!$E:$E,$E172,purchase!$G:$G,"&gt;="&amp;$F172,purchase!$G:$G,"&lt;="&amp;$G172))</f>
        <v/>
      </c>
      <c r="K172" s="9" t="str">
        <f>IF(COUNTIFS(purchase!$C:$C,$C172,purchase!$E:$E,$E172,purchase!$G:$G,"&gt;="&amp;$F172,purchase!$G:$G,"&lt;="&amp;$G172)=0,"",_xlfn.MAXIFS(purchase!$G:$G,purchase!$C:$C,$C172,purchase!$E:$E,$E172,purchase!$G:$G,"&gt;="&amp;$F172,purchase!$G:$G,"&lt;="&amp;$G172))</f>
        <v/>
      </c>
      <c r="L172" s="4"/>
      <c r="M172" s="4"/>
      <c r="N172" s="10" t="str">
        <f>IF(M172="","",SUMIFS(purchase!$N:$N,purchase!$C:$C,$C172,purchase!$E:$E,$E172,purchase!$G:$G,"&gt;="&amp;$F172,purchase!$G:$G,"&lt;="&amp;$G172))</f>
        <v/>
      </c>
      <c r="O172" s="10" t="str">
        <f t="shared" si="23"/>
        <v/>
      </c>
      <c r="P172" s="11" t="str">
        <f t="shared" si="24"/>
        <v/>
      </c>
      <c r="Q172" s="12" t="str">
        <f t="shared" ca="1" si="25"/>
        <v/>
      </c>
      <c r="R172" s="13"/>
      <c r="S172" s="14"/>
      <c r="T172" s="15" t="str">
        <f t="shared" ca="1" si="26"/>
        <v/>
      </c>
      <c r="U172" s="15" t="str">
        <f t="shared" ca="1" si="27"/>
        <v/>
      </c>
      <c r="V172" s="16"/>
      <c r="W172" s="17" t="str">
        <f t="shared" ca="1" si="28"/>
        <v/>
      </c>
      <c r="X172" s="18" t="str">
        <f t="shared" ca="1" si="29"/>
        <v/>
      </c>
    </row>
    <row r="173" spans="1:24" x14ac:dyDescent="0.35">
      <c r="A173" s="3">
        <v>169</v>
      </c>
      <c r="B173" s="4"/>
      <c r="C173" s="4"/>
      <c r="D173" s="5" t="str">
        <f t="shared" si="20"/>
        <v/>
      </c>
      <c r="E173" s="4"/>
      <c r="F173" s="6"/>
      <c r="G173" s="6"/>
      <c r="H173" s="7" t="str">
        <f t="shared" ca="1" si="21"/>
        <v/>
      </c>
      <c r="I173" s="8" t="str">
        <f t="shared" ca="1" si="22"/>
        <v/>
      </c>
      <c r="J173" s="8" t="str">
        <f>IF(C173="","",COUNTIFS(purchase!$C:$C,$C173,purchase!$E:$E,$E173,purchase!$G:$G,"&gt;="&amp;$F173,purchase!$G:$G,"&lt;="&amp;$G173))</f>
        <v/>
      </c>
      <c r="K173" s="9" t="str">
        <f>IF(COUNTIFS(purchase!$C:$C,$C173,purchase!$E:$E,$E173,purchase!$G:$G,"&gt;="&amp;$F173,purchase!$G:$G,"&lt;="&amp;$G173)=0,"",_xlfn.MAXIFS(purchase!$G:$G,purchase!$C:$C,$C173,purchase!$E:$E,$E173,purchase!$G:$G,"&gt;="&amp;$F173,purchase!$G:$G,"&lt;="&amp;$G173))</f>
        <v/>
      </c>
      <c r="L173" s="4"/>
      <c r="M173" s="4"/>
      <c r="N173" s="10" t="str">
        <f>IF(M173="","",SUMIFS(purchase!$N:$N,purchase!$C:$C,$C173,purchase!$E:$E,$E173,purchase!$G:$G,"&gt;="&amp;$F173,purchase!$G:$G,"&lt;="&amp;$G173))</f>
        <v/>
      </c>
      <c r="O173" s="10" t="str">
        <f t="shared" si="23"/>
        <v/>
      </c>
      <c r="P173" s="11" t="str">
        <f t="shared" si="24"/>
        <v/>
      </c>
      <c r="Q173" s="12" t="str">
        <f t="shared" ca="1" si="25"/>
        <v/>
      </c>
      <c r="R173" s="13"/>
      <c r="S173" s="14"/>
      <c r="T173" s="15" t="str">
        <f t="shared" ca="1" si="26"/>
        <v/>
      </c>
      <c r="U173" s="15" t="str">
        <f t="shared" ca="1" si="27"/>
        <v/>
      </c>
      <c r="V173" s="16"/>
      <c r="W173" s="17" t="str">
        <f t="shared" ca="1" si="28"/>
        <v/>
      </c>
      <c r="X173" s="18" t="str">
        <f t="shared" ca="1" si="29"/>
        <v/>
      </c>
    </row>
    <row r="174" spans="1:24" x14ac:dyDescent="0.35">
      <c r="A174" s="3">
        <v>170</v>
      </c>
      <c r="B174" s="4"/>
      <c r="C174" s="4"/>
      <c r="D174" s="5" t="str">
        <f t="shared" si="20"/>
        <v/>
      </c>
      <c r="E174" s="4"/>
      <c r="F174" s="6"/>
      <c r="G174" s="6"/>
      <c r="H174" s="7" t="str">
        <f t="shared" ca="1" si="21"/>
        <v/>
      </c>
      <c r="I174" s="8" t="str">
        <f t="shared" ca="1" si="22"/>
        <v/>
      </c>
      <c r="J174" s="8" t="str">
        <f>IF(C174="","",COUNTIFS(purchase!$C:$C,$C174,purchase!$E:$E,$E174,purchase!$G:$G,"&gt;="&amp;$F174,purchase!$G:$G,"&lt;="&amp;$G174))</f>
        <v/>
      </c>
      <c r="K174" s="9" t="str">
        <f>IF(COUNTIFS(purchase!$C:$C,$C174,purchase!$E:$E,$E174,purchase!$G:$G,"&gt;="&amp;$F174,purchase!$G:$G,"&lt;="&amp;$G174)=0,"",_xlfn.MAXIFS(purchase!$G:$G,purchase!$C:$C,$C174,purchase!$E:$E,$E174,purchase!$G:$G,"&gt;="&amp;$F174,purchase!$G:$G,"&lt;="&amp;$G174))</f>
        <v/>
      </c>
      <c r="L174" s="4"/>
      <c r="M174" s="4"/>
      <c r="N174" s="10" t="str">
        <f>IF(M174="","",SUMIFS(purchase!$N:$N,purchase!$C:$C,$C174,purchase!$E:$E,$E174,purchase!$G:$G,"&gt;="&amp;$F174,purchase!$G:$G,"&lt;="&amp;$G174))</f>
        <v/>
      </c>
      <c r="O174" s="10" t="str">
        <f t="shared" si="23"/>
        <v/>
      </c>
      <c r="P174" s="11" t="str">
        <f t="shared" si="24"/>
        <v/>
      </c>
      <c r="Q174" s="12" t="str">
        <f t="shared" ca="1" si="25"/>
        <v/>
      </c>
      <c r="R174" s="13"/>
      <c r="S174" s="14"/>
      <c r="T174" s="15" t="str">
        <f t="shared" ca="1" si="26"/>
        <v/>
      </c>
      <c r="U174" s="15" t="str">
        <f t="shared" ca="1" si="27"/>
        <v/>
      </c>
      <c r="V174" s="16"/>
      <c r="W174" s="17" t="str">
        <f t="shared" ca="1" si="28"/>
        <v/>
      </c>
      <c r="X174" s="18" t="str">
        <f t="shared" ca="1" si="29"/>
        <v/>
      </c>
    </row>
    <row r="175" spans="1:24" x14ac:dyDescent="0.35">
      <c r="A175" s="3">
        <v>171</v>
      </c>
      <c r="B175" s="4"/>
      <c r="C175" s="4"/>
      <c r="D175" s="5" t="str">
        <f t="shared" si="20"/>
        <v/>
      </c>
      <c r="E175" s="4"/>
      <c r="F175" s="6"/>
      <c r="G175" s="6"/>
      <c r="H175" s="7" t="str">
        <f t="shared" ca="1" si="21"/>
        <v/>
      </c>
      <c r="I175" s="8" t="str">
        <f t="shared" ca="1" si="22"/>
        <v/>
      </c>
      <c r="J175" s="8" t="str">
        <f>IF(C175="","",COUNTIFS(purchase!$C:$C,$C175,purchase!$E:$E,$E175,purchase!$G:$G,"&gt;="&amp;$F175,purchase!$G:$G,"&lt;="&amp;$G175))</f>
        <v/>
      </c>
      <c r="K175" s="9" t="str">
        <f>IF(COUNTIFS(purchase!$C:$C,$C175,purchase!$E:$E,$E175,purchase!$G:$G,"&gt;="&amp;$F175,purchase!$G:$G,"&lt;="&amp;$G175)=0,"",_xlfn.MAXIFS(purchase!$G:$G,purchase!$C:$C,$C175,purchase!$E:$E,$E175,purchase!$G:$G,"&gt;="&amp;$F175,purchase!$G:$G,"&lt;="&amp;$G175))</f>
        <v/>
      </c>
      <c r="L175" s="4"/>
      <c r="M175" s="4"/>
      <c r="N175" s="10" t="str">
        <f>IF(M175="","",SUMIFS(purchase!$N:$N,purchase!$C:$C,$C175,purchase!$E:$E,$E175,purchase!$G:$G,"&gt;="&amp;$F175,purchase!$G:$G,"&lt;="&amp;$G175))</f>
        <v/>
      </c>
      <c r="O175" s="10" t="str">
        <f t="shared" si="23"/>
        <v/>
      </c>
      <c r="P175" s="11" t="str">
        <f t="shared" si="24"/>
        <v/>
      </c>
      <c r="Q175" s="12" t="str">
        <f t="shared" ca="1" si="25"/>
        <v/>
      </c>
      <c r="R175" s="13"/>
      <c r="S175" s="14"/>
      <c r="T175" s="15" t="str">
        <f t="shared" ca="1" si="26"/>
        <v/>
      </c>
      <c r="U175" s="15" t="str">
        <f t="shared" ca="1" si="27"/>
        <v/>
      </c>
      <c r="V175" s="16"/>
      <c r="W175" s="17" t="str">
        <f t="shared" ca="1" si="28"/>
        <v/>
      </c>
      <c r="X175" s="18" t="str">
        <f t="shared" ca="1" si="29"/>
        <v/>
      </c>
    </row>
    <row r="176" spans="1:24" x14ac:dyDescent="0.35">
      <c r="A176" s="3">
        <v>172</v>
      </c>
      <c r="B176" s="4"/>
      <c r="C176" s="4"/>
      <c r="D176" s="5" t="str">
        <f t="shared" si="20"/>
        <v/>
      </c>
      <c r="E176" s="4"/>
      <c r="F176" s="6"/>
      <c r="G176" s="6"/>
      <c r="H176" s="7" t="str">
        <f t="shared" ca="1" si="21"/>
        <v/>
      </c>
      <c r="I176" s="8" t="str">
        <f t="shared" ca="1" si="22"/>
        <v/>
      </c>
      <c r="J176" s="8" t="str">
        <f>IF(C176="","",COUNTIFS(purchase!$C:$C,$C176,purchase!$E:$E,$E176,purchase!$G:$G,"&gt;="&amp;$F176,purchase!$G:$G,"&lt;="&amp;$G176))</f>
        <v/>
      </c>
      <c r="K176" s="9" t="str">
        <f>IF(COUNTIFS(purchase!$C:$C,$C176,purchase!$E:$E,$E176,purchase!$G:$G,"&gt;="&amp;$F176,purchase!$G:$G,"&lt;="&amp;$G176)=0,"",_xlfn.MAXIFS(purchase!$G:$G,purchase!$C:$C,$C176,purchase!$E:$E,$E176,purchase!$G:$G,"&gt;="&amp;$F176,purchase!$G:$G,"&lt;="&amp;$G176))</f>
        <v/>
      </c>
      <c r="L176" s="4"/>
      <c r="M176" s="4"/>
      <c r="N176" s="10" t="str">
        <f>IF(M176="","",SUMIFS(purchase!$N:$N,purchase!$C:$C,$C176,purchase!$E:$E,$E176,purchase!$G:$G,"&gt;="&amp;$F176,purchase!$G:$G,"&lt;="&amp;$G176))</f>
        <v/>
      </c>
      <c r="O176" s="10" t="str">
        <f t="shared" si="23"/>
        <v/>
      </c>
      <c r="P176" s="11" t="str">
        <f t="shared" si="24"/>
        <v/>
      </c>
      <c r="Q176" s="12" t="str">
        <f t="shared" ca="1" si="25"/>
        <v/>
      </c>
      <c r="R176" s="13"/>
      <c r="S176" s="14"/>
      <c r="T176" s="15" t="str">
        <f t="shared" ca="1" si="26"/>
        <v/>
      </c>
      <c r="U176" s="15" t="str">
        <f t="shared" ca="1" si="27"/>
        <v/>
      </c>
      <c r="V176" s="16"/>
      <c r="W176" s="17" t="str">
        <f t="shared" ca="1" si="28"/>
        <v/>
      </c>
      <c r="X176" s="18" t="str">
        <f t="shared" ca="1" si="29"/>
        <v/>
      </c>
    </row>
    <row r="177" spans="1:24" x14ac:dyDescent="0.35">
      <c r="A177" s="3">
        <v>173</v>
      </c>
      <c r="B177" s="4"/>
      <c r="C177" s="4"/>
      <c r="D177" s="5" t="str">
        <f t="shared" si="20"/>
        <v/>
      </c>
      <c r="E177" s="4"/>
      <c r="F177" s="6"/>
      <c r="G177" s="6"/>
      <c r="H177" s="7" t="str">
        <f t="shared" ca="1" si="21"/>
        <v/>
      </c>
      <c r="I177" s="8" t="str">
        <f t="shared" ca="1" si="22"/>
        <v/>
      </c>
      <c r="J177" s="8" t="str">
        <f>IF(C177="","",COUNTIFS(purchase!$C:$C,$C177,purchase!$E:$E,$E177,purchase!$G:$G,"&gt;="&amp;$F177,purchase!$G:$G,"&lt;="&amp;$G177))</f>
        <v/>
      </c>
      <c r="K177" s="9" t="str">
        <f>IF(COUNTIFS(purchase!$C:$C,$C177,purchase!$E:$E,$E177,purchase!$G:$G,"&gt;="&amp;$F177,purchase!$G:$G,"&lt;="&amp;$G177)=0,"",_xlfn.MAXIFS(purchase!$G:$G,purchase!$C:$C,$C177,purchase!$E:$E,$E177,purchase!$G:$G,"&gt;="&amp;$F177,purchase!$G:$G,"&lt;="&amp;$G177))</f>
        <v/>
      </c>
      <c r="L177" s="4"/>
      <c r="M177" s="4"/>
      <c r="N177" s="10" t="str">
        <f>IF(M177="","",SUMIFS(purchase!$N:$N,purchase!$C:$C,$C177,purchase!$E:$E,$E177,purchase!$G:$G,"&gt;="&amp;$F177,purchase!$G:$G,"&lt;="&amp;$G177))</f>
        <v/>
      </c>
      <c r="O177" s="10" t="str">
        <f t="shared" si="23"/>
        <v/>
      </c>
      <c r="P177" s="11" t="str">
        <f t="shared" si="24"/>
        <v/>
      </c>
      <c r="Q177" s="12" t="str">
        <f t="shared" ca="1" si="25"/>
        <v/>
      </c>
      <c r="R177" s="13"/>
      <c r="S177" s="14"/>
      <c r="T177" s="15" t="str">
        <f t="shared" ca="1" si="26"/>
        <v/>
      </c>
      <c r="U177" s="15" t="str">
        <f t="shared" ca="1" si="27"/>
        <v/>
      </c>
      <c r="V177" s="16"/>
      <c r="W177" s="17" t="str">
        <f t="shared" ca="1" si="28"/>
        <v/>
      </c>
      <c r="X177" s="18" t="str">
        <f t="shared" ca="1" si="29"/>
        <v/>
      </c>
    </row>
    <row r="178" spans="1:24" x14ac:dyDescent="0.35">
      <c r="A178" s="3">
        <v>174</v>
      </c>
      <c r="B178" s="4"/>
      <c r="C178" s="4"/>
      <c r="D178" s="5" t="str">
        <f t="shared" si="20"/>
        <v/>
      </c>
      <c r="E178" s="4"/>
      <c r="F178" s="6"/>
      <c r="G178" s="6"/>
      <c r="H178" s="7" t="str">
        <f t="shared" ca="1" si="21"/>
        <v/>
      </c>
      <c r="I178" s="8" t="str">
        <f t="shared" ca="1" si="22"/>
        <v/>
      </c>
      <c r="J178" s="8" t="str">
        <f>IF(C178="","",COUNTIFS(purchase!$C:$C,$C178,purchase!$E:$E,$E178,purchase!$G:$G,"&gt;="&amp;$F178,purchase!$G:$G,"&lt;="&amp;$G178))</f>
        <v/>
      </c>
      <c r="K178" s="9" t="str">
        <f>IF(COUNTIFS(purchase!$C:$C,$C178,purchase!$E:$E,$E178,purchase!$G:$G,"&gt;="&amp;$F178,purchase!$G:$G,"&lt;="&amp;$G178)=0,"",_xlfn.MAXIFS(purchase!$G:$G,purchase!$C:$C,$C178,purchase!$E:$E,$E178,purchase!$G:$G,"&gt;="&amp;$F178,purchase!$G:$G,"&lt;="&amp;$G178))</f>
        <v/>
      </c>
      <c r="L178" s="4"/>
      <c r="M178" s="4"/>
      <c r="N178" s="10" t="str">
        <f>IF(M178="","",SUMIFS(purchase!$N:$N,purchase!$C:$C,$C178,purchase!$E:$E,$E178,purchase!$G:$G,"&gt;="&amp;$F178,purchase!$G:$G,"&lt;="&amp;$G178))</f>
        <v/>
      </c>
      <c r="O178" s="10" t="str">
        <f t="shared" si="23"/>
        <v/>
      </c>
      <c r="P178" s="11" t="str">
        <f t="shared" si="24"/>
        <v/>
      </c>
      <c r="Q178" s="12" t="str">
        <f t="shared" ca="1" si="25"/>
        <v/>
      </c>
      <c r="R178" s="13"/>
      <c r="S178" s="14"/>
      <c r="T178" s="15" t="str">
        <f t="shared" ca="1" si="26"/>
        <v/>
      </c>
      <c r="U178" s="15" t="str">
        <f t="shared" ca="1" si="27"/>
        <v/>
      </c>
      <c r="V178" s="16"/>
      <c r="W178" s="17" t="str">
        <f t="shared" ca="1" si="28"/>
        <v/>
      </c>
      <c r="X178" s="18" t="str">
        <f t="shared" ca="1" si="29"/>
        <v/>
      </c>
    </row>
    <row r="179" spans="1:24" x14ac:dyDescent="0.35">
      <c r="A179" s="3">
        <v>175</v>
      </c>
      <c r="B179" s="4"/>
      <c r="C179" s="4"/>
      <c r="D179" s="5" t="str">
        <f t="shared" si="20"/>
        <v/>
      </c>
      <c r="E179" s="4"/>
      <c r="F179" s="6"/>
      <c r="G179" s="6"/>
      <c r="H179" s="7" t="str">
        <f t="shared" ca="1" si="21"/>
        <v/>
      </c>
      <c r="I179" s="8" t="str">
        <f t="shared" ca="1" si="22"/>
        <v/>
      </c>
      <c r="J179" s="8" t="str">
        <f>IF(C179="","",COUNTIFS(purchase!$C:$C,$C179,purchase!$E:$E,$E179,purchase!$G:$G,"&gt;="&amp;$F179,purchase!$G:$G,"&lt;="&amp;$G179))</f>
        <v/>
      </c>
      <c r="K179" s="9" t="str">
        <f>IF(COUNTIFS(purchase!$C:$C,$C179,purchase!$E:$E,$E179,purchase!$G:$G,"&gt;="&amp;$F179,purchase!$G:$G,"&lt;="&amp;$G179)=0,"",_xlfn.MAXIFS(purchase!$G:$G,purchase!$C:$C,$C179,purchase!$E:$E,$E179,purchase!$G:$G,"&gt;="&amp;$F179,purchase!$G:$G,"&lt;="&amp;$G179))</f>
        <v/>
      </c>
      <c r="L179" s="4"/>
      <c r="M179" s="4"/>
      <c r="N179" s="10" t="str">
        <f>IF(M179="","",SUMIFS(purchase!$N:$N,purchase!$C:$C,$C179,purchase!$E:$E,$E179,purchase!$G:$G,"&gt;="&amp;$F179,purchase!$G:$G,"&lt;="&amp;$G179))</f>
        <v/>
      </c>
      <c r="O179" s="10" t="str">
        <f t="shared" si="23"/>
        <v/>
      </c>
      <c r="P179" s="11" t="str">
        <f t="shared" si="24"/>
        <v/>
      </c>
      <c r="Q179" s="12" t="str">
        <f t="shared" ca="1" si="25"/>
        <v/>
      </c>
      <c r="R179" s="13"/>
      <c r="S179" s="14"/>
      <c r="T179" s="15" t="str">
        <f t="shared" ca="1" si="26"/>
        <v/>
      </c>
      <c r="U179" s="15" t="str">
        <f t="shared" ca="1" si="27"/>
        <v/>
      </c>
      <c r="V179" s="16"/>
      <c r="W179" s="17" t="str">
        <f t="shared" ca="1" si="28"/>
        <v/>
      </c>
      <c r="X179" s="18" t="str">
        <f t="shared" ca="1" si="29"/>
        <v/>
      </c>
    </row>
    <row r="180" spans="1:24" x14ac:dyDescent="0.35">
      <c r="A180" s="3">
        <v>176</v>
      </c>
      <c r="B180" s="4"/>
      <c r="C180" s="4"/>
      <c r="D180" s="5" t="str">
        <f t="shared" si="20"/>
        <v/>
      </c>
      <c r="E180" s="4"/>
      <c r="F180" s="6"/>
      <c r="G180" s="6"/>
      <c r="H180" s="7" t="str">
        <f t="shared" ca="1" si="21"/>
        <v/>
      </c>
      <c r="I180" s="8" t="str">
        <f t="shared" ca="1" si="22"/>
        <v/>
      </c>
      <c r="J180" s="8" t="str">
        <f>IF(C180="","",COUNTIFS(purchase!$C:$C,$C180,purchase!$E:$E,$E180,purchase!$G:$G,"&gt;="&amp;$F180,purchase!$G:$G,"&lt;="&amp;$G180))</f>
        <v/>
      </c>
      <c r="K180" s="9" t="str">
        <f>IF(COUNTIFS(purchase!$C:$C,$C180,purchase!$E:$E,$E180,purchase!$G:$G,"&gt;="&amp;$F180,purchase!$G:$G,"&lt;="&amp;$G180)=0,"",_xlfn.MAXIFS(purchase!$G:$G,purchase!$C:$C,$C180,purchase!$E:$E,$E180,purchase!$G:$G,"&gt;="&amp;$F180,purchase!$G:$G,"&lt;="&amp;$G180))</f>
        <v/>
      </c>
      <c r="L180" s="4"/>
      <c r="M180" s="4"/>
      <c r="N180" s="10" t="str">
        <f>IF(M180="","",SUMIFS(purchase!$N:$N,purchase!$C:$C,$C180,purchase!$E:$E,$E180,purchase!$G:$G,"&gt;="&amp;$F180,purchase!$G:$G,"&lt;="&amp;$G180))</f>
        <v/>
      </c>
      <c r="O180" s="10" t="str">
        <f t="shared" si="23"/>
        <v/>
      </c>
      <c r="P180" s="11" t="str">
        <f t="shared" si="24"/>
        <v/>
      </c>
      <c r="Q180" s="12" t="str">
        <f t="shared" ca="1" si="25"/>
        <v/>
      </c>
      <c r="R180" s="13"/>
      <c r="S180" s="14"/>
      <c r="T180" s="15" t="str">
        <f t="shared" ca="1" si="26"/>
        <v/>
      </c>
      <c r="U180" s="15" t="str">
        <f t="shared" ca="1" si="27"/>
        <v/>
      </c>
      <c r="V180" s="16"/>
      <c r="W180" s="17" t="str">
        <f t="shared" ca="1" si="28"/>
        <v/>
      </c>
      <c r="X180" s="18" t="str">
        <f t="shared" ca="1" si="29"/>
        <v/>
      </c>
    </row>
    <row r="181" spans="1:24" x14ac:dyDescent="0.35">
      <c r="A181" s="3">
        <v>177</v>
      </c>
      <c r="B181" s="4"/>
      <c r="C181" s="4"/>
      <c r="D181" s="5" t="str">
        <f t="shared" si="20"/>
        <v/>
      </c>
      <c r="E181" s="4"/>
      <c r="F181" s="6"/>
      <c r="G181" s="6"/>
      <c r="H181" s="7" t="str">
        <f t="shared" ca="1" si="21"/>
        <v/>
      </c>
      <c r="I181" s="8" t="str">
        <f t="shared" ca="1" si="22"/>
        <v/>
      </c>
      <c r="J181" s="8" t="str">
        <f>IF(C181="","",COUNTIFS(purchase!$C:$C,$C181,purchase!$E:$E,$E181,purchase!$G:$G,"&gt;="&amp;$F181,purchase!$G:$G,"&lt;="&amp;$G181))</f>
        <v/>
      </c>
      <c r="K181" s="9" t="str">
        <f>IF(COUNTIFS(purchase!$C:$C,$C181,purchase!$E:$E,$E181,purchase!$G:$G,"&gt;="&amp;$F181,purchase!$G:$G,"&lt;="&amp;$G181)=0,"",_xlfn.MAXIFS(purchase!$G:$G,purchase!$C:$C,$C181,purchase!$E:$E,$E181,purchase!$G:$G,"&gt;="&amp;$F181,purchase!$G:$G,"&lt;="&amp;$G181))</f>
        <v/>
      </c>
      <c r="L181" s="4"/>
      <c r="M181" s="4"/>
      <c r="N181" s="10" t="str">
        <f>IF(M181="","",SUMIFS(purchase!$N:$N,purchase!$C:$C,$C181,purchase!$E:$E,$E181,purchase!$G:$G,"&gt;="&amp;$F181,purchase!$G:$G,"&lt;="&amp;$G181))</f>
        <v/>
      </c>
      <c r="O181" s="10" t="str">
        <f t="shared" si="23"/>
        <v/>
      </c>
      <c r="P181" s="11" t="str">
        <f t="shared" si="24"/>
        <v/>
      </c>
      <c r="Q181" s="12" t="str">
        <f t="shared" ca="1" si="25"/>
        <v/>
      </c>
      <c r="R181" s="13"/>
      <c r="S181" s="14"/>
      <c r="T181" s="15" t="str">
        <f t="shared" ca="1" si="26"/>
        <v/>
      </c>
      <c r="U181" s="15" t="str">
        <f t="shared" ca="1" si="27"/>
        <v/>
      </c>
      <c r="V181" s="16"/>
      <c r="W181" s="17" t="str">
        <f t="shared" ca="1" si="28"/>
        <v/>
      </c>
      <c r="X181" s="18" t="str">
        <f t="shared" ca="1" si="29"/>
        <v/>
      </c>
    </row>
    <row r="182" spans="1:24" x14ac:dyDescent="0.35">
      <c r="A182" s="3">
        <v>178</v>
      </c>
      <c r="B182" s="4"/>
      <c r="C182" s="4"/>
      <c r="D182" s="5" t="str">
        <f t="shared" si="20"/>
        <v/>
      </c>
      <c r="E182" s="4"/>
      <c r="F182" s="6"/>
      <c r="G182" s="6"/>
      <c r="H182" s="7" t="str">
        <f t="shared" ca="1" si="21"/>
        <v/>
      </c>
      <c r="I182" s="8" t="str">
        <f t="shared" ca="1" si="22"/>
        <v/>
      </c>
      <c r="J182" s="8" t="str">
        <f>IF(C182="","",COUNTIFS(purchase!$C:$C,$C182,purchase!$E:$E,$E182,purchase!$G:$G,"&gt;="&amp;$F182,purchase!$G:$G,"&lt;="&amp;$G182))</f>
        <v/>
      </c>
      <c r="K182" s="9" t="str">
        <f>IF(COUNTIFS(purchase!$C:$C,$C182,purchase!$E:$E,$E182,purchase!$G:$G,"&gt;="&amp;$F182,purchase!$G:$G,"&lt;="&amp;$G182)=0,"",_xlfn.MAXIFS(purchase!$G:$G,purchase!$C:$C,$C182,purchase!$E:$E,$E182,purchase!$G:$G,"&gt;="&amp;$F182,purchase!$G:$G,"&lt;="&amp;$G182))</f>
        <v/>
      </c>
      <c r="L182" s="4"/>
      <c r="M182" s="4"/>
      <c r="N182" s="10" t="str">
        <f>IF(M182="","",SUMIFS(purchase!$N:$N,purchase!$C:$C,$C182,purchase!$E:$E,$E182,purchase!$G:$G,"&gt;="&amp;$F182,purchase!$G:$G,"&lt;="&amp;$G182))</f>
        <v/>
      </c>
      <c r="O182" s="10" t="str">
        <f t="shared" si="23"/>
        <v/>
      </c>
      <c r="P182" s="11" t="str">
        <f t="shared" si="24"/>
        <v/>
      </c>
      <c r="Q182" s="12" t="str">
        <f t="shared" ca="1" si="25"/>
        <v/>
      </c>
      <c r="R182" s="13"/>
      <c r="S182" s="14"/>
      <c r="T182" s="15" t="str">
        <f t="shared" ca="1" si="26"/>
        <v/>
      </c>
      <c r="U182" s="15" t="str">
        <f t="shared" ca="1" si="27"/>
        <v/>
      </c>
      <c r="V182" s="16"/>
      <c r="W182" s="17" t="str">
        <f t="shared" ca="1" si="28"/>
        <v/>
      </c>
      <c r="X182" s="18" t="str">
        <f t="shared" ca="1" si="29"/>
        <v/>
      </c>
    </row>
    <row r="183" spans="1:24" x14ac:dyDescent="0.35">
      <c r="A183" s="3">
        <v>179</v>
      </c>
      <c r="B183" s="4"/>
      <c r="C183" s="4"/>
      <c r="D183" s="5" t="str">
        <f t="shared" si="20"/>
        <v/>
      </c>
      <c r="E183" s="4"/>
      <c r="F183" s="6"/>
      <c r="G183" s="6"/>
      <c r="H183" s="7" t="str">
        <f t="shared" ca="1" si="21"/>
        <v/>
      </c>
      <c r="I183" s="8" t="str">
        <f t="shared" ca="1" si="22"/>
        <v/>
      </c>
      <c r="J183" s="8" t="str">
        <f>IF(C183="","",COUNTIFS(purchase!$C:$C,$C183,purchase!$E:$E,$E183,purchase!$G:$G,"&gt;="&amp;$F183,purchase!$G:$G,"&lt;="&amp;$G183))</f>
        <v/>
      </c>
      <c r="K183" s="9" t="str">
        <f>IF(COUNTIFS(purchase!$C:$C,$C183,purchase!$E:$E,$E183,purchase!$G:$G,"&gt;="&amp;$F183,purchase!$G:$G,"&lt;="&amp;$G183)=0,"",_xlfn.MAXIFS(purchase!$G:$G,purchase!$C:$C,$C183,purchase!$E:$E,$E183,purchase!$G:$G,"&gt;="&amp;$F183,purchase!$G:$G,"&lt;="&amp;$G183))</f>
        <v/>
      </c>
      <c r="L183" s="4"/>
      <c r="M183" s="4"/>
      <c r="N183" s="10" t="str">
        <f>IF(M183="","",SUMIFS(purchase!$N:$N,purchase!$C:$C,$C183,purchase!$E:$E,$E183,purchase!$G:$G,"&gt;="&amp;$F183,purchase!$G:$G,"&lt;="&amp;$G183))</f>
        <v/>
      </c>
      <c r="O183" s="10" t="str">
        <f t="shared" si="23"/>
        <v/>
      </c>
      <c r="P183" s="11" t="str">
        <f t="shared" si="24"/>
        <v/>
      </c>
      <c r="Q183" s="12" t="str">
        <f t="shared" ca="1" si="25"/>
        <v/>
      </c>
      <c r="R183" s="13"/>
      <c r="S183" s="14"/>
      <c r="T183" s="15" t="str">
        <f t="shared" ca="1" si="26"/>
        <v/>
      </c>
      <c r="U183" s="15" t="str">
        <f t="shared" ca="1" si="27"/>
        <v/>
      </c>
      <c r="V183" s="16"/>
      <c r="W183" s="17" t="str">
        <f t="shared" ca="1" si="28"/>
        <v/>
      </c>
      <c r="X183" s="18" t="str">
        <f t="shared" ca="1" si="29"/>
        <v/>
      </c>
    </row>
    <row r="184" spans="1:24" x14ac:dyDescent="0.35">
      <c r="A184" s="3">
        <v>180</v>
      </c>
      <c r="B184" s="4"/>
      <c r="C184" s="4"/>
      <c r="D184" s="5" t="str">
        <f t="shared" si="20"/>
        <v/>
      </c>
      <c r="E184" s="4"/>
      <c r="F184" s="6"/>
      <c r="G184" s="6"/>
      <c r="H184" s="7" t="str">
        <f t="shared" ca="1" si="21"/>
        <v/>
      </c>
      <c r="I184" s="8" t="str">
        <f t="shared" ca="1" si="22"/>
        <v/>
      </c>
      <c r="J184" s="8" t="str">
        <f>IF(C184="","",COUNTIFS(purchase!$C:$C,$C184,purchase!$E:$E,$E184,purchase!$G:$G,"&gt;="&amp;$F184,purchase!$G:$G,"&lt;="&amp;$G184))</f>
        <v/>
      </c>
      <c r="K184" s="9" t="str">
        <f>IF(COUNTIFS(purchase!$C:$C,$C184,purchase!$E:$E,$E184,purchase!$G:$G,"&gt;="&amp;$F184,purchase!$G:$G,"&lt;="&amp;$G184)=0,"",_xlfn.MAXIFS(purchase!$G:$G,purchase!$C:$C,$C184,purchase!$E:$E,$E184,purchase!$G:$G,"&gt;="&amp;$F184,purchase!$G:$G,"&lt;="&amp;$G184))</f>
        <v/>
      </c>
      <c r="L184" s="4"/>
      <c r="M184" s="4"/>
      <c r="N184" s="10" t="str">
        <f>IF(M184="","",SUMIFS(purchase!$N:$N,purchase!$C:$C,$C184,purchase!$E:$E,$E184,purchase!$G:$G,"&gt;="&amp;$F184,purchase!$G:$G,"&lt;="&amp;$G184))</f>
        <v/>
      </c>
      <c r="O184" s="10" t="str">
        <f t="shared" si="23"/>
        <v/>
      </c>
      <c r="P184" s="11" t="str">
        <f t="shared" si="24"/>
        <v/>
      </c>
      <c r="Q184" s="12" t="str">
        <f t="shared" ca="1" si="25"/>
        <v/>
      </c>
      <c r="R184" s="13"/>
      <c r="S184" s="14"/>
      <c r="T184" s="15" t="str">
        <f t="shared" ca="1" si="26"/>
        <v/>
      </c>
      <c r="U184" s="15" t="str">
        <f t="shared" ca="1" si="27"/>
        <v/>
      </c>
      <c r="V184" s="16"/>
      <c r="W184" s="17" t="str">
        <f t="shared" ca="1" si="28"/>
        <v/>
      </c>
      <c r="X184" s="18" t="str">
        <f t="shared" ca="1" si="29"/>
        <v/>
      </c>
    </row>
    <row r="185" spans="1:24" x14ac:dyDescent="0.35">
      <c r="A185" s="3">
        <v>181</v>
      </c>
      <c r="B185" s="4"/>
      <c r="C185" s="4"/>
      <c r="D185" s="5" t="str">
        <f t="shared" si="20"/>
        <v/>
      </c>
      <c r="E185" s="4"/>
      <c r="F185" s="6"/>
      <c r="G185" s="6"/>
      <c r="H185" s="7" t="str">
        <f t="shared" ca="1" si="21"/>
        <v/>
      </c>
      <c r="I185" s="8" t="str">
        <f t="shared" ca="1" si="22"/>
        <v/>
      </c>
      <c r="J185" s="8" t="str">
        <f>IF(C185="","",COUNTIFS(purchase!$C:$C,$C185,purchase!$E:$E,$E185,purchase!$G:$G,"&gt;="&amp;$F185,purchase!$G:$G,"&lt;="&amp;$G185))</f>
        <v/>
      </c>
      <c r="K185" s="9" t="str">
        <f>IF(COUNTIFS(purchase!$C:$C,$C185,purchase!$E:$E,$E185,purchase!$G:$G,"&gt;="&amp;$F185,purchase!$G:$G,"&lt;="&amp;$G185)=0,"",_xlfn.MAXIFS(purchase!$G:$G,purchase!$C:$C,$C185,purchase!$E:$E,$E185,purchase!$G:$G,"&gt;="&amp;$F185,purchase!$G:$G,"&lt;="&amp;$G185))</f>
        <v/>
      </c>
      <c r="L185" s="4"/>
      <c r="M185" s="4"/>
      <c r="N185" s="10" t="str">
        <f>IF(M185="","",SUMIFS(purchase!$N:$N,purchase!$C:$C,$C185,purchase!$E:$E,$E185,purchase!$G:$G,"&gt;="&amp;$F185,purchase!$G:$G,"&lt;="&amp;$G185))</f>
        <v/>
      </c>
      <c r="O185" s="10" t="str">
        <f t="shared" si="23"/>
        <v/>
      </c>
      <c r="P185" s="11" t="str">
        <f t="shared" si="24"/>
        <v/>
      </c>
      <c r="Q185" s="12" t="str">
        <f t="shared" ca="1" si="25"/>
        <v/>
      </c>
      <c r="R185" s="13"/>
      <c r="S185" s="14"/>
      <c r="T185" s="15" t="str">
        <f t="shared" ca="1" si="26"/>
        <v/>
      </c>
      <c r="U185" s="15" t="str">
        <f t="shared" ca="1" si="27"/>
        <v/>
      </c>
      <c r="V185" s="16"/>
      <c r="W185" s="17" t="str">
        <f t="shared" ca="1" si="28"/>
        <v/>
      </c>
      <c r="X185" s="18" t="str">
        <f t="shared" ca="1" si="29"/>
        <v/>
      </c>
    </row>
    <row r="186" spans="1:24" x14ac:dyDescent="0.35">
      <c r="A186" s="3">
        <v>182</v>
      </c>
      <c r="B186" s="4"/>
      <c r="C186" s="4"/>
      <c r="D186" s="5" t="str">
        <f t="shared" si="20"/>
        <v/>
      </c>
      <c r="E186" s="4"/>
      <c r="F186" s="6"/>
      <c r="G186" s="6"/>
      <c r="H186" s="7" t="str">
        <f t="shared" ca="1" si="21"/>
        <v/>
      </c>
      <c r="I186" s="8" t="str">
        <f t="shared" ca="1" si="22"/>
        <v/>
      </c>
      <c r="J186" s="8" t="str">
        <f>IF(C186="","",COUNTIFS(purchase!$C:$C,$C186,purchase!$E:$E,$E186,purchase!$G:$G,"&gt;="&amp;$F186,purchase!$G:$G,"&lt;="&amp;$G186))</f>
        <v/>
      </c>
      <c r="K186" s="9" t="str">
        <f>IF(COUNTIFS(purchase!$C:$C,$C186,purchase!$E:$E,$E186,purchase!$G:$G,"&gt;="&amp;$F186,purchase!$G:$G,"&lt;="&amp;$G186)=0,"",_xlfn.MAXIFS(purchase!$G:$G,purchase!$C:$C,$C186,purchase!$E:$E,$E186,purchase!$G:$G,"&gt;="&amp;$F186,purchase!$G:$G,"&lt;="&amp;$G186))</f>
        <v/>
      </c>
      <c r="L186" s="4"/>
      <c r="M186" s="4"/>
      <c r="N186" s="10" t="str">
        <f>IF(M186="","",SUMIFS(purchase!$N:$N,purchase!$C:$C,$C186,purchase!$E:$E,$E186,purchase!$G:$G,"&gt;="&amp;$F186,purchase!$G:$G,"&lt;="&amp;$G186))</f>
        <v/>
      </c>
      <c r="O186" s="10" t="str">
        <f t="shared" si="23"/>
        <v/>
      </c>
      <c r="P186" s="11" t="str">
        <f t="shared" si="24"/>
        <v/>
      </c>
      <c r="Q186" s="12" t="str">
        <f t="shared" ca="1" si="25"/>
        <v/>
      </c>
      <c r="R186" s="13"/>
      <c r="S186" s="14"/>
      <c r="T186" s="15" t="str">
        <f t="shared" ca="1" si="26"/>
        <v/>
      </c>
      <c r="U186" s="15" t="str">
        <f t="shared" ca="1" si="27"/>
        <v/>
      </c>
      <c r="V186" s="16"/>
      <c r="W186" s="17" t="str">
        <f t="shared" ca="1" si="28"/>
        <v/>
      </c>
      <c r="X186" s="18" t="str">
        <f t="shared" ca="1" si="29"/>
        <v/>
      </c>
    </row>
    <row r="187" spans="1:24" x14ac:dyDescent="0.35">
      <c r="A187" s="3">
        <v>183</v>
      </c>
      <c r="B187" s="4"/>
      <c r="C187" s="4"/>
      <c r="D187" s="5" t="str">
        <f t="shared" si="20"/>
        <v/>
      </c>
      <c r="E187" s="4"/>
      <c r="F187" s="6"/>
      <c r="G187" s="6"/>
      <c r="H187" s="7" t="str">
        <f t="shared" ca="1" si="21"/>
        <v/>
      </c>
      <c r="I187" s="8" t="str">
        <f t="shared" ca="1" si="22"/>
        <v/>
      </c>
      <c r="J187" s="8" t="str">
        <f>IF(C187="","",COUNTIFS(purchase!$C:$C,$C187,purchase!$E:$E,$E187,purchase!$G:$G,"&gt;="&amp;$F187,purchase!$G:$G,"&lt;="&amp;$G187))</f>
        <v/>
      </c>
      <c r="K187" s="9" t="str">
        <f>IF(COUNTIFS(purchase!$C:$C,$C187,purchase!$E:$E,$E187,purchase!$G:$G,"&gt;="&amp;$F187,purchase!$G:$G,"&lt;="&amp;$G187)=0,"",_xlfn.MAXIFS(purchase!$G:$G,purchase!$C:$C,$C187,purchase!$E:$E,$E187,purchase!$G:$G,"&gt;="&amp;$F187,purchase!$G:$G,"&lt;="&amp;$G187))</f>
        <v/>
      </c>
      <c r="L187" s="4"/>
      <c r="M187" s="4"/>
      <c r="N187" s="10" t="str">
        <f>IF(M187="","",SUMIFS(purchase!$N:$N,purchase!$C:$C,$C187,purchase!$E:$E,$E187,purchase!$G:$G,"&gt;="&amp;$F187,purchase!$G:$G,"&lt;="&amp;$G187))</f>
        <v/>
      </c>
      <c r="O187" s="10" t="str">
        <f t="shared" si="23"/>
        <v/>
      </c>
      <c r="P187" s="11" t="str">
        <f t="shared" si="24"/>
        <v/>
      </c>
      <c r="Q187" s="12" t="str">
        <f t="shared" ca="1" si="25"/>
        <v/>
      </c>
      <c r="R187" s="13"/>
      <c r="S187" s="14"/>
      <c r="T187" s="15" t="str">
        <f t="shared" ca="1" si="26"/>
        <v/>
      </c>
      <c r="U187" s="15" t="str">
        <f t="shared" ca="1" si="27"/>
        <v/>
      </c>
      <c r="V187" s="16"/>
      <c r="W187" s="17" t="str">
        <f t="shared" ca="1" si="28"/>
        <v/>
      </c>
      <c r="X187" s="18" t="str">
        <f t="shared" ca="1" si="29"/>
        <v/>
      </c>
    </row>
    <row r="188" spans="1:24" x14ac:dyDescent="0.35">
      <c r="A188" s="3">
        <v>184</v>
      </c>
      <c r="B188" s="4"/>
      <c r="C188" s="4"/>
      <c r="D188" s="5" t="str">
        <f t="shared" si="20"/>
        <v/>
      </c>
      <c r="E188" s="4"/>
      <c r="F188" s="6"/>
      <c r="G188" s="6"/>
      <c r="H188" s="7" t="str">
        <f t="shared" ca="1" si="21"/>
        <v/>
      </c>
      <c r="I188" s="8" t="str">
        <f t="shared" ca="1" si="22"/>
        <v/>
      </c>
      <c r="J188" s="8" t="str">
        <f>IF(C188="","",COUNTIFS(purchase!$C:$C,$C188,purchase!$E:$E,$E188,purchase!$G:$G,"&gt;="&amp;$F188,purchase!$G:$G,"&lt;="&amp;$G188))</f>
        <v/>
      </c>
      <c r="K188" s="9" t="str">
        <f>IF(COUNTIFS(purchase!$C:$C,$C188,purchase!$E:$E,$E188,purchase!$G:$G,"&gt;="&amp;$F188,purchase!$G:$G,"&lt;="&amp;$G188)=0,"",_xlfn.MAXIFS(purchase!$G:$G,purchase!$C:$C,$C188,purchase!$E:$E,$E188,purchase!$G:$G,"&gt;="&amp;$F188,purchase!$G:$G,"&lt;="&amp;$G188))</f>
        <v/>
      </c>
      <c r="L188" s="4"/>
      <c r="M188" s="4"/>
      <c r="N188" s="10" t="str">
        <f>IF(M188="","",SUMIFS(purchase!$N:$N,purchase!$C:$C,$C188,purchase!$E:$E,$E188,purchase!$G:$G,"&gt;="&amp;$F188,purchase!$G:$G,"&lt;="&amp;$G188))</f>
        <v/>
      </c>
      <c r="O188" s="10" t="str">
        <f t="shared" si="23"/>
        <v/>
      </c>
      <c r="P188" s="11" t="str">
        <f t="shared" si="24"/>
        <v/>
      </c>
      <c r="Q188" s="12" t="str">
        <f t="shared" ca="1" si="25"/>
        <v/>
      </c>
      <c r="R188" s="13"/>
      <c r="S188" s="14"/>
      <c r="T188" s="15" t="str">
        <f t="shared" ca="1" si="26"/>
        <v/>
      </c>
      <c r="U188" s="15" t="str">
        <f t="shared" ca="1" si="27"/>
        <v/>
      </c>
      <c r="V188" s="16"/>
      <c r="W188" s="17" t="str">
        <f t="shared" ca="1" si="28"/>
        <v/>
      </c>
      <c r="X188" s="18" t="str">
        <f t="shared" ca="1" si="29"/>
        <v/>
      </c>
    </row>
    <row r="189" spans="1:24" x14ac:dyDescent="0.35">
      <c r="A189" s="3">
        <v>185</v>
      </c>
      <c r="B189" s="4"/>
      <c r="C189" s="4"/>
      <c r="D189" s="5" t="str">
        <f t="shared" si="20"/>
        <v/>
      </c>
      <c r="E189" s="4"/>
      <c r="F189" s="6"/>
      <c r="G189" s="6"/>
      <c r="H189" s="7" t="str">
        <f t="shared" ca="1" si="21"/>
        <v/>
      </c>
      <c r="I189" s="8" t="str">
        <f t="shared" ca="1" si="22"/>
        <v/>
      </c>
      <c r="J189" s="8" t="str">
        <f>IF(C189="","",COUNTIFS(purchase!$C:$C,$C189,purchase!$E:$E,$E189,purchase!$G:$G,"&gt;="&amp;$F189,purchase!$G:$G,"&lt;="&amp;$G189))</f>
        <v/>
      </c>
      <c r="K189" s="9" t="str">
        <f>IF(COUNTIFS(purchase!$C:$C,$C189,purchase!$E:$E,$E189,purchase!$G:$G,"&gt;="&amp;$F189,purchase!$G:$G,"&lt;="&amp;$G189)=0,"",_xlfn.MAXIFS(purchase!$G:$G,purchase!$C:$C,$C189,purchase!$E:$E,$E189,purchase!$G:$G,"&gt;="&amp;$F189,purchase!$G:$G,"&lt;="&amp;$G189))</f>
        <v/>
      </c>
      <c r="L189" s="4"/>
      <c r="M189" s="4"/>
      <c r="N189" s="10" t="str">
        <f>IF(M189="","",SUMIFS(purchase!$N:$N,purchase!$C:$C,$C189,purchase!$E:$E,$E189,purchase!$G:$G,"&gt;="&amp;$F189,purchase!$G:$G,"&lt;="&amp;$G189))</f>
        <v/>
      </c>
      <c r="O189" s="10" t="str">
        <f t="shared" si="23"/>
        <v/>
      </c>
      <c r="P189" s="11" t="str">
        <f t="shared" si="24"/>
        <v/>
      </c>
      <c r="Q189" s="12" t="str">
        <f t="shared" ca="1" si="25"/>
        <v/>
      </c>
      <c r="R189" s="13"/>
      <c r="S189" s="14"/>
      <c r="T189" s="15" t="str">
        <f t="shared" ca="1" si="26"/>
        <v/>
      </c>
      <c r="U189" s="15" t="str">
        <f t="shared" ca="1" si="27"/>
        <v/>
      </c>
      <c r="V189" s="16"/>
      <c r="W189" s="17" t="str">
        <f t="shared" ca="1" si="28"/>
        <v/>
      </c>
      <c r="X189" s="18" t="str">
        <f t="shared" ca="1" si="29"/>
        <v/>
      </c>
    </row>
    <row r="190" spans="1:24" x14ac:dyDescent="0.35">
      <c r="A190" s="3">
        <v>186</v>
      </c>
      <c r="B190" s="4"/>
      <c r="C190" s="4"/>
      <c r="D190" s="5" t="str">
        <f t="shared" si="20"/>
        <v/>
      </c>
      <c r="E190" s="4"/>
      <c r="F190" s="6"/>
      <c r="G190" s="6"/>
      <c r="H190" s="7" t="str">
        <f t="shared" ca="1" si="21"/>
        <v/>
      </c>
      <c r="I190" s="8" t="str">
        <f t="shared" ca="1" si="22"/>
        <v/>
      </c>
      <c r="J190" s="8" t="str">
        <f>IF(C190="","",COUNTIFS(purchase!$C:$C,$C190,purchase!$E:$E,$E190,purchase!$G:$G,"&gt;="&amp;$F190,purchase!$G:$G,"&lt;="&amp;$G190))</f>
        <v/>
      </c>
      <c r="K190" s="9" t="str">
        <f>IF(COUNTIFS(purchase!$C:$C,$C190,purchase!$E:$E,$E190,purchase!$G:$G,"&gt;="&amp;$F190,purchase!$G:$G,"&lt;="&amp;$G190)=0,"",_xlfn.MAXIFS(purchase!$G:$G,purchase!$C:$C,$C190,purchase!$E:$E,$E190,purchase!$G:$G,"&gt;="&amp;$F190,purchase!$G:$G,"&lt;="&amp;$G190))</f>
        <v/>
      </c>
      <c r="L190" s="4"/>
      <c r="M190" s="4"/>
      <c r="N190" s="10" t="str">
        <f>IF(M190="","",SUMIFS(purchase!$N:$N,purchase!$C:$C,$C190,purchase!$E:$E,$E190,purchase!$G:$G,"&gt;="&amp;$F190,purchase!$G:$G,"&lt;="&amp;$G190))</f>
        <v/>
      </c>
      <c r="O190" s="10" t="str">
        <f t="shared" si="23"/>
        <v/>
      </c>
      <c r="P190" s="11" t="str">
        <f t="shared" si="24"/>
        <v/>
      </c>
      <c r="Q190" s="12" t="str">
        <f t="shared" ca="1" si="25"/>
        <v/>
      </c>
      <c r="R190" s="13"/>
      <c r="S190" s="14"/>
      <c r="T190" s="15" t="str">
        <f t="shared" ca="1" si="26"/>
        <v/>
      </c>
      <c r="U190" s="15" t="str">
        <f t="shared" ca="1" si="27"/>
        <v/>
      </c>
      <c r="V190" s="16"/>
      <c r="W190" s="17" t="str">
        <f t="shared" ca="1" si="28"/>
        <v/>
      </c>
      <c r="X190" s="18" t="str">
        <f t="shared" ca="1" si="29"/>
        <v/>
      </c>
    </row>
    <row r="191" spans="1:24" x14ac:dyDescent="0.35">
      <c r="A191" s="3">
        <v>187</v>
      </c>
      <c r="B191" s="4"/>
      <c r="C191" s="4"/>
      <c r="D191" s="5" t="str">
        <f t="shared" si="20"/>
        <v/>
      </c>
      <c r="E191" s="4"/>
      <c r="F191" s="6"/>
      <c r="G191" s="6"/>
      <c r="H191" s="7" t="str">
        <f t="shared" ca="1" si="21"/>
        <v/>
      </c>
      <c r="I191" s="8" t="str">
        <f t="shared" ca="1" si="22"/>
        <v/>
      </c>
      <c r="J191" s="8" t="str">
        <f>IF(C191="","",COUNTIFS(purchase!$C:$C,$C191,purchase!$E:$E,$E191,purchase!$G:$G,"&gt;="&amp;$F191,purchase!$G:$G,"&lt;="&amp;$G191))</f>
        <v/>
      </c>
      <c r="K191" s="9" t="str">
        <f>IF(COUNTIFS(purchase!$C:$C,$C191,purchase!$E:$E,$E191,purchase!$G:$G,"&gt;="&amp;$F191,purchase!$G:$G,"&lt;="&amp;$G191)=0,"",_xlfn.MAXIFS(purchase!$G:$G,purchase!$C:$C,$C191,purchase!$E:$E,$E191,purchase!$G:$G,"&gt;="&amp;$F191,purchase!$G:$G,"&lt;="&amp;$G191))</f>
        <v/>
      </c>
      <c r="L191" s="4"/>
      <c r="M191" s="4"/>
      <c r="N191" s="10" t="str">
        <f>IF(M191="","",SUMIFS(purchase!$N:$N,purchase!$C:$C,$C191,purchase!$E:$E,$E191,purchase!$G:$G,"&gt;="&amp;$F191,purchase!$G:$G,"&lt;="&amp;$G191))</f>
        <v/>
      </c>
      <c r="O191" s="10" t="str">
        <f t="shared" si="23"/>
        <v/>
      </c>
      <c r="P191" s="11" t="str">
        <f t="shared" si="24"/>
        <v/>
      </c>
      <c r="Q191" s="12" t="str">
        <f t="shared" ca="1" si="25"/>
        <v/>
      </c>
      <c r="R191" s="13"/>
      <c r="S191" s="14"/>
      <c r="T191" s="15" t="str">
        <f t="shared" ca="1" si="26"/>
        <v/>
      </c>
      <c r="U191" s="15" t="str">
        <f t="shared" ca="1" si="27"/>
        <v/>
      </c>
      <c r="V191" s="16"/>
      <c r="W191" s="17" t="str">
        <f t="shared" ca="1" si="28"/>
        <v/>
      </c>
      <c r="X191" s="18" t="str">
        <f t="shared" ca="1" si="29"/>
        <v/>
      </c>
    </row>
    <row r="192" spans="1:24" x14ac:dyDescent="0.35">
      <c r="A192" s="3">
        <v>188</v>
      </c>
      <c r="B192" s="4"/>
      <c r="C192" s="4"/>
      <c r="D192" s="5" t="str">
        <f t="shared" si="20"/>
        <v/>
      </c>
      <c r="E192" s="4"/>
      <c r="F192" s="6"/>
      <c r="G192" s="6"/>
      <c r="H192" s="7" t="str">
        <f t="shared" ca="1" si="21"/>
        <v/>
      </c>
      <c r="I192" s="8" t="str">
        <f t="shared" ca="1" si="22"/>
        <v/>
      </c>
      <c r="J192" s="8" t="str">
        <f>IF(C192="","",COUNTIFS(purchase!$C:$C,$C192,purchase!$E:$E,$E192,purchase!$G:$G,"&gt;="&amp;$F192,purchase!$G:$G,"&lt;="&amp;$G192))</f>
        <v/>
      </c>
      <c r="K192" s="9" t="str">
        <f>IF(COUNTIFS(purchase!$C:$C,$C192,purchase!$E:$E,$E192,purchase!$G:$G,"&gt;="&amp;$F192,purchase!$G:$G,"&lt;="&amp;$G192)=0,"",_xlfn.MAXIFS(purchase!$G:$G,purchase!$C:$C,$C192,purchase!$E:$E,$E192,purchase!$G:$G,"&gt;="&amp;$F192,purchase!$G:$G,"&lt;="&amp;$G192))</f>
        <v/>
      </c>
      <c r="L192" s="4"/>
      <c r="M192" s="4"/>
      <c r="N192" s="10" t="str">
        <f>IF(M192="","",SUMIFS(purchase!$N:$N,purchase!$C:$C,$C192,purchase!$E:$E,$E192,purchase!$G:$G,"&gt;="&amp;$F192,purchase!$G:$G,"&lt;="&amp;$G192))</f>
        <v/>
      </c>
      <c r="O192" s="10" t="str">
        <f t="shared" si="23"/>
        <v/>
      </c>
      <c r="P192" s="11" t="str">
        <f t="shared" si="24"/>
        <v/>
      </c>
      <c r="Q192" s="12" t="str">
        <f t="shared" ca="1" si="25"/>
        <v/>
      </c>
      <c r="R192" s="13"/>
      <c r="S192" s="14"/>
      <c r="T192" s="15" t="str">
        <f t="shared" ca="1" si="26"/>
        <v/>
      </c>
      <c r="U192" s="15" t="str">
        <f t="shared" ca="1" si="27"/>
        <v/>
      </c>
      <c r="V192" s="16"/>
      <c r="W192" s="17" t="str">
        <f t="shared" ca="1" si="28"/>
        <v/>
      </c>
      <c r="X192" s="18" t="str">
        <f t="shared" ca="1" si="29"/>
        <v/>
      </c>
    </row>
    <row r="193" spans="1:24" x14ac:dyDescent="0.35">
      <c r="A193" s="3">
        <v>189</v>
      </c>
      <c r="B193" s="4"/>
      <c r="C193" s="4"/>
      <c r="D193" s="5" t="str">
        <f t="shared" si="20"/>
        <v/>
      </c>
      <c r="E193" s="4"/>
      <c r="F193" s="6"/>
      <c r="G193" s="6"/>
      <c r="H193" s="7" t="str">
        <f t="shared" ca="1" si="21"/>
        <v/>
      </c>
      <c r="I193" s="8" t="str">
        <f t="shared" ca="1" si="22"/>
        <v/>
      </c>
      <c r="J193" s="8" t="str">
        <f>IF(C193="","",COUNTIFS(purchase!$C:$C,$C193,purchase!$E:$E,$E193,purchase!$G:$G,"&gt;="&amp;$F193,purchase!$G:$G,"&lt;="&amp;$G193))</f>
        <v/>
      </c>
      <c r="K193" s="9" t="str">
        <f>IF(COUNTIFS(purchase!$C:$C,$C193,purchase!$E:$E,$E193,purchase!$G:$G,"&gt;="&amp;$F193,purchase!$G:$G,"&lt;="&amp;$G193)=0,"",_xlfn.MAXIFS(purchase!$G:$G,purchase!$C:$C,$C193,purchase!$E:$E,$E193,purchase!$G:$G,"&gt;="&amp;$F193,purchase!$G:$G,"&lt;="&amp;$G193))</f>
        <v/>
      </c>
      <c r="L193" s="4"/>
      <c r="M193" s="4"/>
      <c r="N193" s="10" t="str">
        <f>IF(M193="","",SUMIFS(purchase!$N:$N,purchase!$C:$C,$C193,purchase!$E:$E,$E193,purchase!$G:$G,"&gt;="&amp;$F193,purchase!$G:$G,"&lt;="&amp;$G193))</f>
        <v/>
      </c>
      <c r="O193" s="10" t="str">
        <f t="shared" si="23"/>
        <v/>
      </c>
      <c r="P193" s="11" t="str">
        <f t="shared" si="24"/>
        <v/>
      </c>
      <c r="Q193" s="12" t="str">
        <f t="shared" ca="1" si="25"/>
        <v/>
      </c>
      <c r="R193" s="13"/>
      <c r="S193" s="14"/>
      <c r="T193" s="15" t="str">
        <f t="shared" ca="1" si="26"/>
        <v/>
      </c>
      <c r="U193" s="15" t="str">
        <f t="shared" ca="1" si="27"/>
        <v/>
      </c>
      <c r="V193" s="16"/>
      <c r="W193" s="17" t="str">
        <f t="shared" ca="1" si="28"/>
        <v/>
      </c>
      <c r="X193" s="18" t="str">
        <f t="shared" ca="1" si="29"/>
        <v/>
      </c>
    </row>
    <row r="194" spans="1:24" x14ac:dyDescent="0.35">
      <c r="A194" s="3">
        <v>190</v>
      </c>
      <c r="B194" s="4"/>
      <c r="C194" s="4"/>
      <c r="D194" s="5" t="str">
        <f t="shared" si="20"/>
        <v/>
      </c>
      <c r="E194" s="4"/>
      <c r="F194" s="6"/>
      <c r="G194" s="6"/>
      <c r="H194" s="7" t="str">
        <f t="shared" ca="1" si="21"/>
        <v/>
      </c>
      <c r="I194" s="8" t="str">
        <f t="shared" ca="1" si="22"/>
        <v/>
      </c>
      <c r="J194" s="8" t="str">
        <f>IF(C194="","",COUNTIFS(purchase!$C:$C,$C194,purchase!$E:$E,$E194,purchase!$G:$G,"&gt;="&amp;$F194,purchase!$G:$G,"&lt;="&amp;$G194))</f>
        <v/>
      </c>
      <c r="K194" s="9" t="str">
        <f>IF(COUNTIFS(purchase!$C:$C,$C194,purchase!$E:$E,$E194,purchase!$G:$G,"&gt;="&amp;$F194,purchase!$G:$G,"&lt;="&amp;$G194)=0,"",_xlfn.MAXIFS(purchase!$G:$G,purchase!$C:$C,$C194,purchase!$E:$E,$E194,purchase!$G:$G,"&gt;="&amp;$F194,purchase!$G:$G,"&lt;="&amp;$G194))</f>
        <v/>
      </c>
      <c r="L194" s="4"/>
      <c r="M194" s="4"/>
      <c r="N194" s="10" t="str">
        <f>IF(M194="","",SUMIFS(purchase!$N:$N,purchase!$C:$C,$C194,purchase!$E:$E,$E194,purchase!$G:$G,"&gt;="&amp;$F194,purchase!$G:$G,"&lt;="&amp;$G194))</f>
        <v/>
      </c>
      <c r="O194" s="10" t="str">
        <f t="shared" si="23"/>
        <v/>
      </c>
      <c r="P194" s="11" t="str">
        <f t="shared" si="24"/>
        <v/>
      </c>
      <c r="Q194" s="12" t="str">
        <f t="shared" ca="1" si="25"/>
        <v/>
      </c>
      <c r="R194" s="13"/>
      <c r="S194" s="14"/>
      <c r="T194" s="15" t="str">
        <f t="shared" ca="1" si="26"/>
        <v/>
      </c>
      <c r="U194" s="15" t="str">
        <f t="shared" ca="1" si="27"/>
        <v/>
      </c>
      <c r="V194" s="16"/>
      <c r="W194" s="17" t="str">
        <f t="shared" ca="1" si="28"/>
        <v/>
      </c>
      <c r="X194" s="18" t="str">
        <f t="shared" ca="1" si="29"/>
        <v/>
      </c>
    </row>
    <row r="195" spans="1:24" x14ac:dyDescent="0.35">
      <c r="A195" s="3">
        <v>191</v>
      </c>
      <c r="B195" s="4"/>
      <c r="C195" s="4"/>
      <c r="D195" s="5" t="str">
        <f t="shared" si="20"/>
        <v/>
      </c>
      <c r="E195" s="4"/>
      <c r="F195" s="6"/>
      <c r="G195" s="6"/>
      <c r="H195" s="7" t="str">
        <f t="shared" ca="1" si="21"/>
        <v/>
      </c>
      <c r="I195" s="8" t="str">
        <f t="shared" ca="1" si="22"/>
        <v/>
      </c>
      <c r="J195" s="8" t="str">
        <f>IF(C195="","",COUNTIFS(purchase!$C:$C,$C195,purchase!$E:$E,$E195,purchase!$G:$G,"&gt;="&amp;$F195,purchase!$G:$G,"&lt;="&amp;$G195))</f>
        <v/>
      </c>
      <c r="K195" s="9" t="str">
        <f>IF(COUNTIFS(purchase!$C:$C,$C195,purchase!$E:$E,$E195,purchase!$G:$G,"&gt;="&amp;$F195,purchase!$G:$G,"&lt;="&amp;$G195)=0,"",_xlfn.MAXIFS(purchase!$G:$G,purchase!$C:$C,$C195,purchase!$E:$E,$E195,purchase!$G:$G,"&gt;="&amp;$F195,purchase!$G:$G,"&lt;="&amp;$G195))</f>
        <v/>
      </c>
      <c r="L195" s="4"/>
      <c r="M195" s="4"/>
      <c r="N195" s="10" t="str">
        <f>IF(M195="","",SUMIFS(purchase!$N:$N,purchase!$C:$C,$C195,purchase!$E:$E,$E195,purchase!$G:$G,"&gt;="&amp;$F195,purchase!$G:$G,"&lt;="&amp;$G195))</f>
        <v/>
      </c>
      <c r="O195" s="10" t="str">
        <f t="shared" si="23"/>
        <v/>
      </c>
      <c r="P195" s="11" t="str">
        <f t="shared" si="24"/>
        <v/>
      </c>
      <c r="Q195" s="12" t="str">
        <f t="shared" ca="1" si="25"/>
        <v/>
      </c>
      <c r="R195" s="13"/>
      <c r="S195" s="14"/>
      <c r="T195" s="15" t="str">
        <f t="shared" ca="1" si="26"/>
        <v/>
      </c>
      <c r="U195" s="15" t="str">
        <f t="shared" ca="1" si="27"/>
        <v/>
      </c>
      <c r="V195" s="16"/>
      <c r="W195" s="17" t="str">
        <f t="shared" ca="1" si="28"/>
        <v/>
      </c>
      <c r="X195" s="18" t="str">
        <f t="shared" ca="1" si="29"/>
        <v/>
      </c>
    </row>
    <row r="196" spans="1:24" x14ac:dyDescent="0.35">
      <c r="A196" s="3">
        <v>192</v>
      </c>
      <c r="B196" s="4"/>
      <c r="C196" s="4"/>
      <c r="D196" s="5" t="str">
        <f t="shared" si="20"/>
        <v/>
      </c>
      <c r="E196" s="4"/>
      <c r="F196" s="6"/>
      <c r="G196" s="6"/>
      <c r="H196" s="7" t="str">
        <f t="shared" ca="1" si="21"/>
        <v/>
      </c>
      <c r="I196" s="8" t="str">
        <f t="shared" ca="1" si="22"/>
        <v/>
      </c>
      <c r="J196" s="8" t="str">
        <f>IF(C196="","",COUNTIFS(purchase!$C:$C,$C196,purchase!$E:$E,$E196,purchase!$G:$G,"&gt;="&amp;$F196,purchase!$G:$G,"&lt;="&amp;$G196))</f>
        <v/>
      </c>
      <c r="K196" s="9" t="str">
        <f>IF(COUNTIFS(purchase!$C:$C,$C196,purchase!$E:$E,$E196,purchase!$G:$G,"&gt;="&amp;$F196,purchase!$G:$G,"&lt;="&amp;$G196)=0,"",_xlfn.MAXIFS(purchase!$G:$G,purchase!$C:$C,$C196,purchase!$E:$E,$E196,purchase!$G:$G,"&gt;="&amp;$F196,purchase!$G:$G,"&lt;="&amp;$G196))</f>
        <v/>
      </c>
      <c r="L196" s="4"/>
      <c r="M196" s="4"/>
      <c r="N196" s="10" t="str">
        <f>IF(M196="","",SUMIFS(purchase!$N:$N,purchase!$C:$C,$C196,purchase!$E:$E,$E196,purchase!$G:$G,"&gt;="&amp;$F196,purchase!$G:$G,"&lt;="&amp;$G196))</f>
        <v/>
      </c>
      <c r="O196" s="10" t="str">
        <f t="shared" si="23"/>
        <v/>
      </c>
      <c r="P196" s="11" t="str">
        <f t="shared" si="24"/>
        <v/>
      </c>
      <c r="Q196" s="12" t="str">
        <f t="shared" ca="1" si="25"/>
        <v/>
      </c>
      <c r="R196" s="13"/>
      <c r="S196" s="14"/>
      <c r="T196" s="15" t="str">
        <f t="shared" ca="1" si="26"/>
        <v/>
      </c>
      <c r="U196" s="15" t="str">
        <f t="shared" ca="1" si="27"/>
        <v/>
      </c>
      <c r="V196" s="16"/>
      <c r="W196" s="17" t="str">
        <f t="shared" ca="1" si="28"/>
        <v/>
      </c>
      <c r="X196" s="18" t="str">
        <f t="shared" ca="1" si="29"/>
        <v/>
      </c>
    </row>
    <row r="197" spans="1:24" x14ac:dyDescent="0.35">
      <c r="A197" s="3">
        <v>193</v>
      </c>
      <c r="B197" s="4"/>
      <c r="C197" s="4"/>
      <c r="D197" s="5" t="str">
        <f t="shared" ref="D197:D260" si="30">IF(E197="NRFC","Natural Rubber Field Coagulam","")</f>
        <v/>
      </c>
      <c r="E197" s="4"/>
      <c r="F197" s="6"/>
      <c r="G197" s="6"/>
      <c r="H197" s="7" t="str">
        <f t="shared" ref="H197:H260" ca="1" si="31">IF(G197="","",G197-TODAY())</f>
        <v/>
      </c>
      <c r="I197" s="8" t="str">
        <f t="shared" ref="I197:I260" ca="1" si="32">IF(G197="","",
IF(G197&lt;TODAY(),
IF(O197&gt;0,"Violated","Completed"),
IF(H197&lt;=7,"Expiring Soon",
"Active")))</f>
        <v/>
      </c>
      <c r="J197" s="8" t="str">
        <f>IF(C197="","",COUNTIFS(purchase!$C:$C,$C197,purchase!$E:$E,$E197,purchase!$G:$G,"&gt;="&amp;$F197,purchase!$G:$G,"&lt;="&amp;$G197))</f>
        <v/>
      </c>
      <c r="K197" s="9" t="str">
        <f>IF(COUNTIFS(purchase!$C:$C,$C197,purchase!$E:$E,$E197,purchase!$G:$G,"&gt;="&amp;$F197,purchase!$G:$G,"&lt;="&amp;$G197)=0,"",_xlfn.MAXIFS(purchase!$G:$G,purchase!$C:$C,$C197,purchase!$E:$E,$E197,purchase!$G:$G,"&gt;="&amp;$F197,purchase!$G:$G,"&lt;="&amp;$G197))</f>
        <v/>
      </c>
      <c r="L197" s="4"/>
      <c r="M197" s="4"/>
      <c r="N197" s="10" t="str">
        <f>IF(M197="","",SUMIFS(purchase!$N:$N,purchase!$C:$C,$C197,purchase!$E:$E,$E197,purchase!$G:$G,"&gt;="&amp;$F197,purchase!$G:$G,"&lt;="&amp;$G197))</f>
        <v/>
      </c>
      <c r="O197" s="10" t="str">
        <f t="shared" ref="O197:O260" si="33">IF(M197="","",M197-N197)</f>
        <v/>
      </c>
      <c r="P197" s="11" t="str">
        <f t="shared" ref="P197:P260" si="34">IF(M197=0,"",N197/M197)</f>
        <v/>
      </c>
      <c r="Q197" s="12" t="str">
        <f t="shared" ref="Q197:Q260" ca="1" si="35">IF(OR(G197="",O197=""),"",
IF(AND(G197&lt;TODAY(),O197&gt;0),"YES","NO"))</f>
        <v/>
      </c>
      <c r="R197" s="13"/>
      <c r="S197" s="14"/>
      <c r="T197" s="15" t="str">
        <f t="shared" ref="T197:T260" ca="1" si="36">IF(Q197="YES", IF(R197="Company",L197*(1+S197),IF(R197="Vendor",L197*(1-S197),"")),"")</f>
        <v/>
      </c>
      <c r="U197" s="15" t="str">
        <f t="shared" ref="U197:U260" ca="1" si="37">IF(Q197="YES",O197*T197,"")</f>
        <v/>
      </c>
      <c r="V197" s="16"/>
      <c r="W197" s="17" t="str">
        <f t="shared" ref="W197:W260" ca="1" si="38">IF(Q197="YES",G197+V197,"")</f>
        <v/>
      </c>
      <c r="X197" s="18" t="str">
        <f t="shared" ref="X197:X260" ca="1" si="39">IF(Q197="YES",IF(TODAY()&gt;W197,"OVERDUE","WITHIN TIME"),"")</f>
        <v/>
      </c>
    </row>
    <row r="198" spans="1:24" x14ac:dyDescent="0.35">
      <c r="A198" s="3">
        <v>194</v>
      </c>
      <c r="B198" s="4"/>
      <c r="C198" s="4"/>
      <c r="D198" s="5" t="str">
        <f t="shared" si="30"/>
        <v/>
      </c>
      <c r="E198" s="4"/>
      <c r="F198" s="6"/>
      <c r="G198" s="6"/>
      <c r="H198" s="7" t="str">
        <f t="shared" ca="1" si="31"/>
        <v/>
      </c>
      <c r="I198" s="8" t="str">
        <f t="shared" ca="1" si="32"/>
        <v/>
      </c>
      <c r="J198" s="8" t="str">
        <f>IF(C198="","",COUNTIFS(purchase!$C:$C,$C198,purchase!$E:$E,$E198,purchase!$G:$G,"&gt;="&amp;$F198,purchase!$G:$G,"&lt;="&amp;$G198))</f>
        <v/>
      </c>
      <c r="K198" s="9" t="str">
        <f>IF(COUNTIFS(purchase!$C:$C,$C198,purchase!$E:$E,$E198,purchase!$G:$G,"&gt;="&amp;$F198,purchase!$G:$G,"&lt;="&amp;$G198)=0,"",_xlfn.MAXIFS(purchase!$G:$G,purchase!$C:$C,$C198,purchase!$E:$E,$E198,purchase!$G:$G,"&gt;="&amp;$F198,purchase!$G:$G,"&lt;="&amp;$G198))</f>
        <v/>
      </c>
      <c r="L198" s="4"/>
      <c r="M198" s="4"/>
      <c r="N198" s="10" t="str">
        <f>IF(M198="","",SUMIFS(purchase!$N:$N,purchase!$C:$C,$C198,purchase!$E:$E,$E198,purchase!$G:$G,"&gt;="&amp;$F198,purchase!$G:$G,"&lt;="&amp;$G198))</f>
        <v/>
      </c>
      <c r="O198" s="10" t="str">
        <f t="shared" si="33"/>
        <v/>
      </c>
      <c r="P198" s="11" t="str">
        <f t="shared" si="34"/>
        <v/>
      </c>
      <c r="Q198" s="12" t="str">
        <f t="shared" ca="1" si="35"/>
        <v/>
      </c>
      <c r="R198" s="13"/>
      <c r="S198" s="14"/>
      <c r="T198" s="15" t="str">
        <f t="shared" ca="1" si="36"/>
        <v/>
      </c>
      <c r="U198" s="15" t="str">
        <f t="shared" ca="1" si="37"/>
        <v/>
      </c>
      <c r="V198" s="16"/>
      <c r="W198" s="17" t="str">
        <f t="shared" ca="1" si="38"/>
        <v/>
      </c>
      <c r="X198" s="18" t="str">
        <f t="shared" ca="1" si="39"/>
        <v/>
      </c>
    </row>
    <row r="199" spans="1:24" x14ac:dyDescent="0.35">
      <c r="A199" s="3">
        <v>195</v>
      </c>
      <c r="B199" s="4"/>
      <c r="C199" s="4"/>
      <c r="D199" s="5" t="str">
        <f t="shared" si="30"/>
        <v/>
      </c>
      <c r="E199" s="4"/>
      <c r="F199" s="6"/>
      <c r="G199" s="6"/>
      <c r="H199" s="7" t="str">
        <f t="shared" ca="1" si="31"/>
        <v/>
      </c>
      <c r="I199" s="8" t="str">
        <f t="shared" ca="1" si="32"/>
        <v/>
      </c>
      <c r="J199" s="8" t="str">
        <f>IF(C199="","",COUNTIFS(purchase!$C:$C,$C199,purchase!$E:$E,$E199,purchase!$G:$G,"&gt;="&amp;$F199,purchase!$G:$G,"&lt;="&amp;$G199))</f>
        <v/>
      </c>
      <c r="K199" s="9" t="str">
        <f>IF(COUNTIFS(purchase!$C:$C,$C199,purchase!$E:$E,$E199,purchase!$G:$G,"&gt;="&amp;$F199,purchase!$G:$G,"&lt;="&amp;$G199)=0,"",_xlfn.MAXIFS(purchase!$G:$G,purchase!$C:$C,$C199,purchase!$E:$E,$E199,purchase!$G:$G,"&gt;="&amp;$F199,purchase!$G:$G,"&lt;="&amp;$G199))</f>
        <v/>
      </c>
      <c r="L199" s="4"/>
      <c r="M199" s="4"/>
      <c r="N199" s="10" t="str">
        <f>IF(M199="","",SUMIFS(purchase!$N:$N,purchase!$C:$C,$C199,purchase!$E:$E,$E199,purchase!$G:$G,"&gt;="&amp;$F199,purchase!$G:$G,"&lt;="&amp;$G199))</f>
        <v/>
      </c>
      <c r="O199" s="10" t="str">
        <f t="shared" si="33"/>
        <v/>
      </c>
      <c r="P199" s="11" t="str">
        <f t="shared" si="34"/>
        <v/>
      </c>
      <c r="Q199" s="12" t="str">
        <f t="shared" ca="1" si="35"/>
        <v/>
      </c>
      <c r="R199" s="13"/>
      <c r="S199" s="14"/>
      <c r="T199" s="15" t="str">
        <f t="shared" ca="1" si="36"/>
        <v/>
      </c>
      <c r="U199" s="15" t="str">
        <f t="shared" ca="1" si="37"/>
        <v/>
      </c>
      <c r="V199" s="16"/>
      <c r="W199" s="17" t="str">
        <f t="shared" ca="1" si="38"/>
        <v/>
      </c>
      <c r="X199" s="18" t="str">
        <f t="shared" ca="1" si="39"/>
        <v/>
      </c>
    </row>
    <row r="200" spans="1:24" x14ac:dyDescent="0.35">
      <c r="A200" s="3">
        <v>196</v>
      </c>
      <c r="B200" s="4"/>
      <c r="C200" s="4"/>
      <c r="D200" s="5" t="str">
        <f t="shared" si="30"/>
        <v/>
      </c>
      <c r="E200" s="4"/>
      <c r="F200" s="6"/>
      <c r="G200" s="6"/>
      <c r="H200" s="7" t="str">
        <f t="shared" ca="1" si="31"/>
        <v/>
      </c>
      <c r="I200" s="8" t="str">
        <f t="shared" ca="1" si="32"/>
        <v/>
      </c>
      <c r="J200" s="8" t="str">
        <f>IF(C200="","",COUNTIFS(purchase!$C:$C,$C200,purchase!$E:$E,$E200,purchase!$G:$G,"&gt;="&amp;$F200,purchase!$G:$G,"&lt;="&amp;$G200))</f>
        <v/>
      </c>
      <c r="K200" s="9" t="str">
        <f>IF(COUNTIFS(purchase!$C:$C,$C200,purchase!$E:$E,$E200,purchase!$G:$G,"&gt;="&amp;$F200,purchase!$G:$G,"&lt;="&amp;$G200)=0,"",_xlfn.MAXIFS(purchase!$G:$G,purchase!$C:$C,$C200,purchase!$E:$E,$E200,purchase!$G:$G,"&gt;="&amp;$F200,purchase!$G:$G,"&lt;="&amp;$G200))</f>
        <v/>
      </c>
      <c r="L200" s="4"/>
      <c r="M200" s="4"/>
      <c r="N200" s="10" t="str">
        <f>IF(M200="","",SUMIFS(purchase!$N:$N,purchase!$C:$C,$C200,purchase!$E:$E,$E200,purchase!$G:$G,"&gt;="&amp;$F200,purchase!$G:$G,"&lt;="&amp;$G200))</f>
        <v/>
      </c>
      <c r="O200" s="10" t="str">
        <f t="shared" si="33"/>
        <v/>
      </c>
      <c r="P200" s="11" t="str">
        <f t="shared" si="34"/>
        <v/>
      </c>
      <c r="Q200" s="12" t="str">
        <f t="shared" ca="1" si="35"/>
        <v/>
      </c>
      <c r="R200" s="13"/>
      <c r="S200" s="14"/>
      <c r="T200" s="15" t="str">
        <f t="shared" ca="1" si="36"/>
        <v/>
      </c>
      <c r="U200" s="15" t="str">
        <f t="shared" ca="1" si="37"/>
        <v/>
      </c>
      <c r="V200" s="16"/>
      <c r="W200" s="17" t="str">
        <f t="shared" ca="1" si="38"/>
        <v/>
      </c>
      <c r="X200" s="18" t="str">
        <f t="shared" ca="1" si="39"/>
        <v/>
      </c>
    </row>
    <row r="201" spans="1:24" x14ac:dyDescent="0.35">
      <c r="A201" s="3">
        <v>197</v>
      </c>
      <c r="B201" s="4"/>
      <c r="C201" s="4"/>
      <c r="D201" s="5" t="str">
        <f t="shared" si="30"/>
        <v/>
      </c>
      <c r="E201" s="4"/>
      <c r="F201" s="6"/>
      <c r="G201" s="6"/>
      <c r="H201" s="7" t="str">
        <f t="shared" ca="1" si="31"/>
        <v/>
      </c>
      <c r="I201" s="8" t="str">
        <f t="shared" ca="1" si="32"/>
        <v/>
      </c>
      <c r="J201" s="8" t="str">
        <f>IF(C201="","",COUNTIFS(purchase!$C:$C,$C201,purchase!$E:$E,$E201,purchase!$G:$G,"&gt;="&amp;$F201,purchase!$G:$G,"&lt;="&amp;$G201))</f>
        <v/>
      </c>
      <c r="K201" s="9" t="str">
        <f>IF(COUNTIFS(purchase!$C:$C,$C201,purchase!$E:$E,$E201,purchase!$G:$G,"&gt;="&amp;$F201,purchase!$G:$G,"&lt;="&amp;$G201)=0,"",_xlfn.MAXIFS(purchase!$G:$G,purchase!$C:$C,$C201,purchase!$E:$E,$E201,purchase!$G:$G,"&gt;="&amp;$F201,purchase!$G:$G,"&lt;="&amp;$G201))</f>
        <v/>
      </c>
      <c r="L201" s="4"/>
      <c r="M201" s="4"/>
      <c r="N201" s="10" t="str">
        <f>IF(M201="","",SUMIFS(purchase!$N:$N,purchase!$C:$C,$C201,purchase!$E:$E,$E201,purchase!$G:$G,"&gt;="&amp;$F201,purchase!$G:$G,"&lt;="&amp;$G201))</f>
        <v/>
      </c>
      <c r="O201" s="10" t="str">
        <f t="shared" si="33"/>
        <v/>
      </c>
      <c r="P201" s="11" t="str">
        <f t="shared" si="34"/>
        <v/>
      </c>
      <c r="Q201" s="12" t="str">
        <f t="shared" ca="1" si="35"/>
        <v/>
      </c>
      <c r="R201" s="13"/>
      <c r="S201" s="14"/>
      <c r="T201" s="15" t="str">
        <f t="shared" ca="1" si="36"/>
        <v/>
      </c>
      <c r="U201" s="15" t="str">
        <f t="shared" ca="1" si="37"/>
        <v/>
      </c>
      <c r="V201" s="16"/>
      <c r="W201" s="17" t="str">
        <f t="shared" ca="1" si="38"/>
        <v/>
      </c>
      <c r="X201" s="18" t="str">
        <f t="shared" ca="1" si="39"/>
        <v/>
      </c>
    </row>
    <row r="202" spans="1:24" x14ac:dyDescent="0.35">
      <c r="A202" s="3">
        <v>198</v>
      </c>
      <c r="B202" s="4"/>
      <c r="C202" s="4"/>
      <c r="D202" s="5" t="str">
        <f t="shared" si="30"/>
        <v/>
      </c>
      <c r="E202" s="4"/>
      <c r="F202" s="6"/>
      <c r="G202" s="6"/>
      <c r="H202" s="7" t="str">
        <f t="shared" ca="1" si="31"/>
        <v/>
      </c>
      <c r="I202" s="8" t="str">
        <f t="shared" ca="1" si="32"/>
        <v/>
      </c>
      <c r="J202" s="8" t="str">
        <f>IF(C202="","",COUNTIFS(purchase!$C:$C,$C202,purchase!$E:$E,$E202,purchase!$G:$G,"&gt;="&amp;$F202,purchase!$G:$G,"&lt;="&amp;$G202))</f>
        <v/>
      </c>
      <c r="K202" s="9" t="str">
        <f>IF(COUNTIFS(purchase!$C:$C,$C202,purchase!$E:$E,$E202,purchase!$G:$G,"&gt;="&amp;$F202,purchase!$G:$G,"&lt;="&amp;$G202)=0,"",_xlfn.MAXIFS(purchase!$G:$G,purchase!$C:$C,$C202,purchase!$E:$E,$E202,purchase!$G:$G,"&gt;="&amp;$F202,purchase!$G:$G,"&lt;="&amp;$G202))</f>
        <v/>
      </c>
      <c r="L202" s="4"/>
      <c r="M202" s="4"/>
      <c r="N202" s="10" t="str">
        <f>IF(M202="","",SUMIFS(purchase!$N:$N,purchase!$C:$C,$C202,purchase!$E:$E,$E202,purchase!$G:$G,"&gt;="&amp;$F202,purchase!$G:$G,"&lt;="&amp;$G202))</f>
        <v/>
      </c>
      <c r="O202" s="10" t="str">
        <f t="shared" si="33"/>
        <v/>
      </c>
      <c r="P202" s="11" t="str">
        <f t="shared" si="34"/>
        <v/>
      </c>
      <c r="Q202" s="12" t="str">
        <f t="shared" ca="1" si="35"/>
        <v/>
      </c>
      <c r="R202" s="13"/>
      <c r="S202" s="14"/>
      <c r="T202" s="15" t="str">
        <f t="shared" ca="1" si="36"/>
        <v/>
      </c>
      <c r="U202" s="15" t="str">
        <f t="shared" ca="1" si="37"/>
        <v/>
      </c>
      <c r="V202" s="16"/>
      <c r="W202" s="17" t="str">
        <f t="shared" ca="1" si="38"/>
        <v/>
      </c>
      <c r="X202" s="18" t="str">
        <f t="shared" ca="1" si="39"/>
        <v/>
      </c>
    </row>
    <row r="203" spans="1:24" x14ac:dyDescent="0.35">
      <c r="A203" s="3">
        <v>199</v>
      </c>
      <c r="B203" s="4"/>
      <c r="C203" s="4"/>
      <c r="D203" s="5" t="str">
        <f t="shared" si="30"/>
        <v/>
      </c>
      <c r="E203" s="4"/>
      <c r="F203" s="6"/>
      <c r="G203" s="6"/>
      <c r="H203" s="7" t="str">
        <f t="shared" ca="1" si="31"/>
        <v/>
      </c>
      <c r="I203" s="8" t="str">
        <f t="shared" ca="1" si="32"/>
        <v/>
      </c>
      <c r="J203" s="8" t="str">
        <f>IF(C203="","",COUNTIFS(purchase!$C:$C,$C203,purchase!$E:$E,$E203,purchase!$G:$G,"&gt;="&amp;$F203,purchase!$G:$G,"&lt;="&amp;$G203))</f>
        <v/>
      </c>
      <c r="K203" s="9" t="str">
        <f>IF(COUNTIFS(purchase!$C:$C,$C203,purchase!$E:$E,$E203,purchase!$G:$G,"&gt;="&amp;$F203,purchase!$G:$G,"&lt;="&amp;$G203)=0,"",_xlfn.MAXIFS(purchase!$G:$G,purchase!$C:$C,$C203,purchase!$E:$E,$E203,purchase!$G:$G,"&gt;="&amp;$F203,purchase!$G:$G,"&lt;="&amp;$G203))</f>
        <v/>
      </c>
      <c r="L203" s="4"/>
      <c r="M203" s="4"/>
      <c r="N203" s="10" t="str">
        <f>IF(M203="","",SUMIFS(purchase!$N:$N,purchase!$C:$C,$C203,purchase!$E:$E,$E203,purchase!$G:$G,"&gt;="&amp;$F203,purchase!$G:$G,"&lt;="&amp;$G203))</f>
        <v/>
      </c>
      <c r="O203" s="10" t="str">
        <f t="shared" si="33"/>
        <v/>
      </c>
      <c r="P203" s="11" t="str">
        <f t="shared" si="34"/>
        <v/>
      </c>
      <c r="Q203" s="12" t="str">
        <f t="shared" ca="1" si="35"/>
        <v/>
      </c>
      <c r="R203" s="13"/>
      <c r="S203" s="14"/>
      <c r="T203" s="15" t="str">
        <f t="shared" ca="1" si="36"/>
        <v/>
      </c>
      <c r="U203" s="15" t="str">
        <f t="shared" ca="1" si="37"/>
        <v/>
      </c>
      <c r="V203" s="16"/>
      <c r="W203" s="17" t="str">
        <f t="shared" ca="1" si="38"/>
        <v/>
      </c>
      <c r="X203" s="18" t="str">
        <f t="shared" ca="1" si="39"/>
        <v/>
      </c>
    </row>
    <row r="204" spans="1:24" x14ac:dyDescent="0.35">
      <c r="A204" s="3">
        <v>200</v>
      </c>
      <c r="B204" s="4"/>
      <c r="C204" s="4"/>
      <c r="D204" s="5" t="str">
        <f t="shared" si="30"/>
        <v/>
      </c>
      <c r="E204" s="4"/>
      <c r="F204" s="6"/>
      <c r="G204" s="6"/>
      <c r="H204" s="7" t="str">
        <f t="shared" ca="1" si="31"/>
        <v/>
      </c>
      <c r="I204" s="8" t="str">
        <f t="shared" ca="1" si="32"/>
        <v/>
      </c>
      <c r="J204" s="8" t="str">
        <f>IF(C204="","",COUNTIFS(purchase!$C:$C,$C204,purchase!$E:$E,$E204,purchase!$G:$G,"&gt;="&amp;$F204,purchase!$G:$G,"&lt;="&amp;$G204))</f>
        <v/>
      </c>
      <c r="K204" s="9" t="str">
        <f>IF(COUNTIFS(purchase!$C:$C,$C204,purchase!$E:$E,$E204,purchase!$G:$G,"&gt;="&amp;$F204,purchase!$G:$G,"&lt;="&amp;$G204)=0,"",_xlfn.MAXIFS(purchase!$G:$G,purchase!$C:$C,$C204,purchase!$E:$E,$E204,purchase!$G:$G,"&gt;="&amp;$F204,purchase!$G:$G,"&lt;="&amp;$G204))</f>
        <v/>
      </c>
      <c r="L204" s="4"/>
      <c r="M204" s="4"/>
      <c r="N204" s="10" t="str">
        <f>IF(M204="","",SUMIFS(purchase!$N:$N,purchase!$C:$C,$C204,purchase!$E:$E,$E204,purchase!$G:$G,"&gt;="&amp;$F204,purchase!$G:$G,"&lt;="&amp;$G204))</f>
        <v/>
      </c>
      <c r="O204" s="10" t="str">
        <f t="shared" si="33"/>
        <v/>
      </c>
      <c r="P204" s="11" t="str">
        <f t="shared" si="34"/>
        <v/>
      </c>
      <c r="Q204" s="12" t="str">
        <f t="shared" ca="1" si="35"/>
        <v/>
      </c>
      <c r="R204" s="13"/>
      <c r="S204" s="14"/>
      <c r="T204" s="15" t="str">
        <f t="shared" ca="1" si="36"/>
        <v/>
      </c>
      <c r="U204" s="15" t="str">
        <f t="shared" ca="1" si="37"/>
        <v/>
      </c>
      <c r="V204" s="16"/>
      <c r="W204" s="17" t="str">
        <f t="shared" ca="1" si="38"/>
        <v/>
      </c>
      <c r="X204" s="18" t="str">
        <f t="shared" ca="1" si="39"/>
        <v/>
      </c>
    </row>
    <row r="205" spans="1:24" x14ac:dyDescent="0.35">
      <c r="A205" s="3">
        <v>201</v>
      </c>
      <c r="B205" s="4"/>
      <c r="C205" s="4"/>
      <c r="D205" s="5" t="str">
        <f t="shared" si="30"/>
        <v/>
      </c>
      <c r="E205" s="4"/>
      <c r="F205" s="6"/>
      <c r="G205" s="6"/>
      <c r="H205" s="7" t="str">
        <f t="shared" ca="1" si="31"/>
        <v/>
      </c>
      <c r="I205" s="8" t="str">
        <f t="shared" ca="1" si="32"/>
        <v/>
      </c>
      <c r="J205" s="8" t="str">
        <f>IF(C205="","",COUNTIFS(purchase!$C:$C,$C205,purchase!$E:$E,$E205,purchase!$G:$G,"&gt;="&amp;$F205,purchase!$G:$G,"&lt;="&amp;$G205))</f>
        <v/>
      </c>
      <c r="K205" s="9" t="str">
        <f>IF(COUNTIFS(purchase!$C:$C,$C205,purchase!$E:$E,$E205,purchase!$G:$G,"&gt;="&amp;$F205,purchase!$G:$G,"&lt;="&amp;$G205)=0,"",_xlfn.MAXIFS(purchase!$G:$G,purchase!$C:$C,$C205,purchase!$E:$E,$E205,purchase!$G:$G,"&gt;="&amp;$F205,purchase!$G:$G,"&lt;="&amp;$G205))</f>
        <v/>
      </c>
      <c r="L205" s="4"/>
      <c r="M205" s="4"/>
      <c r="N205" s="10" t="str">
        <f>IF(M205="","",SUMIFS(purchase!$N:$N,purchase!$C:$C,$C205,purchase!$E:$E,$E205,purchase!$G:$G,"&gt;="&amp;$F205,purchase!$G:$G,"&lt;="&amp;$G205))</f>
        <v/>
      </c>
      <c r="O205" s="10" t="str">
        <f t="shared" si="33"/>
        <v/>
      </c>
      <c r="P205" s="11" t="str">
        <f t="shared" si="34"/>
        <v/>
      </c>
      <c r="Q205" s="12" t="str">
        <f t="shared" ca="1" si="35"/>
        <v/>
      </c>
      <c r="R205" s="13"/>
      <c r="S205" s="14"/>
      <c r="T205" s="15" t="str">
        <f t="shared" ca="1" si="36"/>
        <v/>
      </c>
      <c r="U205" s="15" t="str">
        <f t="shared" ca="1" si="37"/>
        <v/>
      </c>
      <c r="V205" s="16"/>
      <c r="W205" s="17" t="str">
        <f t="shared" ca="1" si="38"/>
        <v/>
      </c>
      <c r="X205" s="18" t="str">
        <f t="shared" ca="1" si="39"/>
        <v/>
      </c>
    </row>
    <row r="206" spans="1:24" x14ac:dyDescent="0.35">
      <c r="A206" s="3">
        <v>202</v>
      </c>
      <c r="B206" s="4"/>
      <c r="C206" s="4"/>
      <c r="D206" s="5" t="str">
        <f t="shared" si="30"/>
        <v/>
      </c>
      <c r="E206" s="4"/>
      <c r="F206" s="6"/>
      <c r="G206" s="6"/>
      <c r="H206" s="7" t="str">
        <f t="shared" ca="1" si="31"/>
        <v/>
      </c>
      <c r="I206" s="8" t="str">
        <f t="shared" ca="1" si="32"/>
        <v/>
      </c>
      <c r="J206" s="8" t="str">
        <f>IF(C206="","",COUNTIFS(purchase!$C:$C,$C206,purchase!$E:$E,$E206,purchase!$G:$G,"&gt;="&amp;$F206,purchase!$G:$G,"&lt;="&amp;$G206))</f>
        <v/>
      </c>
      <c r="K206" s="9" t="str">
        <f>IF(COUNTIFS(purchase!$C:$C,$C206,purchase!$E:$E,$E206,purchase!$G:$G,"&gt;="&amp;$F206,purchase!$G:$G,"&lt;="&amp;$G206)=0,"",_xlfn.MAXIFS(purchase!$G:$G,purchase!$C:$C,$C206,purchase!$E:$E,$E206,purchase!$G:$G,"&gt;="&amp;$F206,purchase!$G:$G,"&lt;="&amp;$G206))</f>
        <v/>
      </c>
      <c r="L206" s="4"/>
      <c r="M206" s="4"/>
      <c r="N206" s="10" t="str">
        <f>IF(M206="","",SUMIFS(purchase!$N:$N,purchase!$C:$C,$C206,purchase!$E:$E,$E206,purchase!$G:$G,"&gt;="&amp;$F206,purchase!$G:$G,"&lt;="&amp;$G206))</f>
        <v/>
      </c>
      <c r="O206" s="10" t="str">
        <f t="shared" si="33"/>
        <v/>
      </c>
      <c r="P206" s="11" t="str">
        <f t="shared" si="34"/>
        <v/>
      </c>
      <c r="Q206" s="12" t="str">
        <f t="shared" ca="1" si="35"/>
        <v/>
      </c>
      <c r="R206" s="13"/>
      <c r="S206" s="14"/>
      <c r="T206" s="15" t="str">
        <f t="shared" ca="1" si="36"/>
        <v/>
      </c>
      <c r="U206" s="15" t="str">
        <f t="shared" ca="1" si="37"/>
        <v/>
      </c>
      <c r="V206" s="16"/>
      <c r="W206" s="17" t="str">
        <f t="shared" ca="1" si="38"/>
        <v/>
      </c>
      <c r="X206" s="18" t="str">
        <f t="shared" ca="1" si="39"/>
        <v/>
      </c>
    </row>
    <row r="207" spans="1:24" x14ac:dyDescent="0.35">
      <c r="A207" s="3">
        <v>203</v>
      </c>
      <c r="B207" s="4"/>
      <c r="C207" s="4"/>
      <c r="D207" s="5" t="str">
        <f t="shared" si="30"/>
        <v/>
      </c>
      <c r="E207" s="4"/>
      <c r="F207" s="6"/>
      <c r="G207" s="6"/>
      <c r="H207" s="7" t="str">
        <f t="shared" ca="1" si="31"/>
        <v/>
      </c>
      <c r="I207" s="8" t="str">
        <f t="shared" ca="1" si="32"/>
        <v/>
      </c>
      <c r="J207" s="8" t="str">
        <f>IF(C207="","",COUNTIFS(purchase!$C:$C,$C207,purchase!$E:$E,$E207,purchase!$G:$G,"&gt;="&amp;$F207,purchase!$G:$G,"&lt;="&amp;$G207))</f>
        <v/>
      </c>
      <c r="K207" s="9" t="str">
        <f>IF(COUNTIFS(purchase!$C:$C,$C207,purchase!$E:$E,$E207,purchase!$G:$G,"&gt;="&amp;$F207,purchase!$G:$G,"&lt;="&amp;$G207)=0,"",_xlfn.MAXIFS(purchase!$G:$G,purchase!$C:$C,$C207,purchase!$E:$E,$E207,purchase!$G:$G,"&gt;="&amp;$F207,purchase!$G:$G,"&lt;="&amp;$G207))</f>
        <v/>
      </c>
      <c r="L207" s="4"/>
      <c r="M207" s="4"/>
      <c r="N207" s="10" t="str">
        <f>IF(M207="","",SUMIFS(purchase!$N:$N,purchase!$C:$C,$C207,purchase!$E:$E,$E207,purchase!$G:$G,"&gt;="&amp;$F207,purchase!$G:$G,"&lt;="&amp;$G207))</f>
        <v/>
      </c>
      <c r="O207" s="10" t="str">
        <f t="shared" si="33"/>
        <v/>
      </c>
      <c r="P207" s="11" t="str">
        <f t="shared" si="34"/>
        <v/>
      </c>
      <c r="Q207" s="12" t="str">
        <f t="shared" ca="1" si="35"/>
        <v/>
      </c>
      <c r="R207" s="13"/>
      <c r="S207" s="14"/>
      <c r="T207" s="15" t="str">
        <f t="shared" ca="1" si="36"/>
        <v/>
      </c>
      <c r="U207" s="15" t="str">
        <f t="shared" ca="1" si="37"/>
        <v/>
      </c>
      <c r="V207" s="16"/>
      <c r="W207" s="17" t="str">
        <f t="shared" ca="1" si="38"/>
        <v/>
      </c>
      <c r="X207" s="18" t="str">
        <f t="shared" ca="1" si="39"/>
        <v/>
      </c>
    </row>
    <row r="208" spans="1:24" x14ac:dyDescent="0.35">
      <c r="A208" s="3">
        <v>204</v>
      </c>
      <c r="B208" s="4"/>
      <c r="C208" s="4"/>
      <c r="D208" s="5" t="str">
        <f t="shared" si="30"/>
        <v/>
      </c>
      <c r="E208" s="4"/>
      <c r="F208" s="6"/>
      <c r="G208" s="6"/>
      <c r="H208" s="7" t="str">
        <f t="shared" ca="1" si="31"/>
        <v/>
      </c>
      <c r="I208" s="8" t="str">
        <f t="shared" ca="1" si="32"/>
        <v/>
      </c>
      <c r="J208" s="8" t="str">
        <f>IF(C208="","",COUNTIFS(purchase!$C:$C,$C208,purchase!$E:$E,$E208,purchase!$G:$G,"&gt;="&amp;$F208,purchase!$G:$G,"&lt;="&amp;$G208))</f>
        <v/>
      </c>
      <c r="K208" s="9" t="str">
        <f>IF(COUNTIFS(purchase!$C:$C,$C208,purchase!$E:$E,$E208,purchase!$G:$G,"&gt;="&amp;$F208,purchase!$G:$G,"&lt;="&amp;$G208)=0,"",_xlfn.MAXIFS(purchase!$G:$G,purchase!$C:$C,$C208,purchase!$E:$E,$E208,purchase!$G:$G,"&gt;="&amp;$F208,purchase!$G:$G,"&lt;="&amp;$G208))</f>
        <v/>
      </c>
      <c r="L208" s="4"/>
      <c r="M208" s="4"/>
      <c r="N208" s="10" t="str">
        <f>IF(M208="","",SUMIFS(purchase!$N:$N,purchase!$C:$C,$C208,purchase!$E:$E,$E208,purchase!$G:$G,"&gt;="&amp;$F208,purchase!$G:$G,"&lt;="&amp;$G208))</f>
        <v/>
      </c>
      <c r="O208" s="10" t="str">
        <f t="shared" si="33"/>
        <v/>
      </c>
      <c r="P208" s="11" t="str">
        <f t="shared" si="34"/>
        <v/>
      </c>
      <c r="Q208" s="12" t="str">
        <f t="shared" ca="1" si="35"/>
        <v/>
      </c>
      <c r="R208" s="13"/>
      <c r="S208" s="14"/>
      <c r="T208" s="15" t="str">
        <f t="shared" ca="1" si="36"/>
        <v/>
      </c>
      <c r="U208" s="15" t="str">
        <f t="shared" ca="1" si="37"/>
        <v/>
      </c>
      <c r="V208" s="16"/>
      <c r="W208" s="17" t="str">
        <f t="shared" ca="1" si="38"/>
        <v/>
      </c>
      <c r="X208" s="18" t="str">
        <f t="shared" ca="1" si="39"/>
        <v/>
      </c>
    </row>
    <row r="209" spans="1:24" x14ac:dyDescent="0.35">
      <c r="A209" s="3">
        <v>205</v>
      </c>
      <c r="B209" s="4"/>
      <c r="C209" s="4"/>
      <c r="D209" s="5" t="str">
        <f t="shared" si="30"/>
        <v/>
      </c>
      <c r="E209" s="4"/>
      <c r="F209" s="6"/>
      <c r="G209" s="6"/>
      <c r="H209" s="7" t="str">
        <f t="shared" ca="1" si="31"/>
        <v/>
      </c>
      <c r="I209" s="8" t="str">
        <f t="shared" ca="1" si="32"/>
        <v/>
      </c>
      <c r="J209" s="8" t="str">
        <f>IF(C209="","",COUNTIFS(purchase!$C:$C,$C209,purchase!$E:$E,$E209,purchase!$G:$G,"&gt;="&amp;$F209,purchase!$G:$G,"&lt;="&amp;$G209))</f>
        <v/>
      </c>
      <c r="K209" s="9" t="str">
        <f>IF(COUNTIFS(purchase!$C:$C,$C209,purchase!$E:$E,$E209,purchase!$G:$G,"&gt;="&amp;$F209,purchase!$G:$G,"&lt;="&amp;$G209)=0,"",_xlfn.MAXIFS(purchase!$G:$G,purchase!$C:$C,$C209,purchase!$E:$E,$E209,purchase!$G:$G,"&gt;="&amp;$F209,purchase!$G:$G,"&lt;="&amp;$G209))</f>
        <v/>
      </c>
      <c r="L209" s="4"/>
      <c r="M209" s="4"/>
      <c r="N209" s="10" t="str">
        <f>IF(M209="","",SUMIFS(purchase!$N:$N,purchase!$C:$C,$C209,purchase!$E:$E,$E209,purchase!$G:$G,"&gt;="&amp;$F209,purchase!$G:$G,"&lt;="&amp;$G209))</f>
        <v/>
      </c>
      <c r="O209" s="10" t="str">
        <f t="shared" si="33"/>
        <v/>
      </c>
      <c r="P209" s="11" t="str">
        <f t="shared" si="34"/>
        <v/>
      </c>
      <c r="Q209" s="12" t="str">
        <f t="shared" ca="1" si="35"/>
        <v/>
      </c>
      <c r="R209" s="13"/>
      <c r="S209" s="14"/>
      <c r="T209" s="15" t="str">
        <f t="shared" ca="1" si="36"/>
        <v/>
      </c>
      <c r="U209" s="15" t="str">
        <f t="shared" ca="1" si="37"/>
        <v/>
      </c>
      <c r="V209" s="16"/>
      <c r="W209" s="17" t="str">
        <f t="shared" ca="1" si="38"/>
        <v/>
      </c>
      <c r="X209" s="18" t="str">
        <f t="shared" ca="1" si="39"/>
        <v/>
      </c>
    </row>
    <row r="210" spans="1:24" x14ac:dyDescent="0.35">
      <c r="A210" s="3">
        <v>206</v>
      </c>
      <c r="B210" s="4"/>
      <c r="C210" s="4"/>
      <c r="D210" s="5" t="str">
        <f t="shared" si="30"/>
        <v/>
      </c>
      <c r="E210" s="4"/>
      <c r="F210" s="6"/>
      <c r="G210" s="6"/>
      <c r="H210" s="7" t="str">
        <f t="shared" ca="1" si="31"/>
        <v/>
      </c>
      <c r="I210" s="8" t="str">
        <f t="shared" ca="1" si="32"/>
        <v/>
      </c>
      <c r="J210" s="8" t="str">
        <f>IF(C210="","",COUNTIFS(purchase!$C:$C,$C210,purchase!$E:$E,$E210,purchase!$G:$G,"&gt;="&amp;$F210,purchase!$G:$G,"&lt;="&amp;$G210))</f>
        <v/>
      </c>
      <c r="K210" s="9" t="str">
        <f>IF(COUNTIFS(purchase!$C:$C,$C210,purchase!$E:$E,$E210,purchase!$G:$G,"&gt;="&amp;$F210,purchase!$G:$G,"&lt;="&amp;$G210)=0,"",_xlfn.MAXIFS(purchase!$G:$G,purchase!$C:$C,$C210,purchase!$E:$E,$E210,purchase!$G:$G,"&gt;="&amp;$F210,purchase!$G:$G,"&lt;="&amp;$G210))</f>
        <v/>
      </c>
      <c r="L210" s="4"/>
      <c r="M210" s="4"/>
      <c r="N210" s="10" t="str">
        <f>IF(M210="","",SUMIFS(purchase!$N:$N,purchase!$C:$C,$C210,purchase!$E:$E,$E210,purchase!$G:$G,"&gt;="&amp;$F210,purchase!$G:$G,"&lt;="&amp;$G210))</f>
        <v/>
      </c>
      <c r="O210" s="10" t="str">
        <f t="shared" si="33"/>
        <v/>
      </c>
      <c r="P210" s="11" t="str">
        <f t="shared" si="34"/>
        <v/>
      </c>
      <c r="Q210" s="12" t="str">
        <f t="shared" ca="1" si="35"/>
        <v/>
      </c>
      <c r="R210" s="13"/>
      <c r="S210" s="14"/>
      <c r="T210" s="15" t="str">
        <f t="shared" ca="1" si="36"/>
        <v/>
      </c>
      <c r="U210" s="15" t="str">
        <f t="shared" ca="1" si="37"/>
        <v/>
      </c>
      <c r="V210" s="16"/>
      <c r="W210" s="17" t="str">
        <f t="shared" ca="1" si="38"/>
        <v/>
      </c>
      <c r="X210" s="18" t="str">
        <f t="shared" ca="1" si="39"/>
        <v/>
      </c>
    </row>
    <row r="211" spans="1:24" x14ac:dyDescent="0.35">
      <c r="A211" s="3">
        <v>207</v>
      </c>
      <c r="B211" s="4"/>
      <c r="C211" s="4"/>
      <c r="D211" s="5" t="str">
        <f t="shared" si="30"/>
        <v/>
      </c>
      <c r="E211" s="4"/>
      <c r="F211" s="6"/>
      <c r="G211" s="6"/>
      <c r="H211" s="7" t="str">
        <f t="shared" ca="1" si="31"/>
        <v/>
      </c>
      <c r="I211" s="8" t="str">
        <f t="shared" ca="1" si="32"/>
        <v/>
      </c>
      <c r="J211" s="8" t="str">
        <f>IF(C211="","",COUNTIFS(purchase!$C:$C,$C211,purchase!$E:$E,$E211,purchase!$G:$G,"&gt;="&amp;$F211,purchase!$G:$G,"&lt;="&amp;$G211))</f>
        <v/>
      </c>
      <c r="K211" s="9" t="str">
        <f>IF(COUNTIFS(purchase!$C:$C,$C211,purchase!$E:$E,$E211,purchase!$G:$G,"&gt;="&amp;$F211,purchase!$G:$G,"&lt;="&amp;$G211)=0,"",_xlfn.MAXIFS(purchase!$G:$G,purchase!$C:$C,$C211,purchase!$E:$E,$E211,purchase!$G:$G,"&gt;="&amp;$F211,purchase!$G:$G,"&lt;="&amp;$G211))</f>
        <v/>
      </c>
      <c r="L211" s="4"/>
      <c r="M211" s="4"/>
      <c r="N211" s="10" t="str">
        <f>IF(M211="","",SUMIFS(purchase!$N:$N,purchase!$C:$C,$C211,purchase!$E:$E,$E211,purchase!$G:$G,"&gt;="&amp;$F211,purchase!$G:$G,"&lt;="&amp;$G211))</f>
        <v/>
      </c>
      <c r="O211" s="10" t="str">
        <f t="shared" si="33"/>
        <v/>
      </c>
      <c r="P211" s="11" t="str">
        <f t="shared" si="34"/>
        <v/>
      </c>
      <c r="Q211" s="12" t="str">
        <f t="shared" ca="1" si="35"/>
        <v/>
      </c>
      <c r="R211" s="13"/>
      <c r="S211" s="14"/>
      <c r="T211" s="15" t="str">
        <f t="shared" ca="1" si="36"/>
        <v/>
      </c>
      <c r="U211" s="15" t="str">
        <f t="shared" ca="1" si="37"/>
        <v/>
      </c>
      <c r="V211" s="16"/>
      <c r="W211" s="17" t="str">
        <f t="shared" ca="1" si="38"/>
        <v/>
      </c>
      <c r="X211" s="18" t="str">
        <f t="shared" ca="1" si="39"/>
        <v/>
      </c>
    </row>
    <row r="212" spans="1:24" x14ac:dyDescent="0.35">
      <c r="A212" s="3">
        <v>208</v>
      </c>
      <c r="B212" s="4"/>
      <c r="C212" s="4"/>
      <c r="D212" s="5" t="str">
        <f t="shared" si="30"/>
        <v/>
      </c>
      <c r="E212" s="4"/>
      <c r="F212" s="6"/>
      <c r="G212" s="6"/>
      <c r="H212" s="7" t="str">
        <f t="shared" ca="1" si="31"/>
        <v/>
      </c>
      <c r="I212" s="8" t="str">
        <f t="shared" ca="1" si="32"/>
        <v/>
      </c>
      <c r="J212" s="8" t="str">
        <f>IF(C212="","",COUNTIFS(purchase!$C:$C,$C212,purchase!$E:$E,$E212,purchase!$G:$G,"&gt;="&amp;$F212,purchase!$G:$G,"&lt;="&amp;$G212))</f>
        <v/>
      </c>
      <c r="K212" s="9" t="str">
        <f>IF(COUNTIFS(purchase!$C:$C,$C212,purchase!$E:$E,$E212,purchase!$G:$G,"&gt;="&amp;$F212,purchase!$G:$G,"&lt;="&amp;$G212)=0,"",_xlfn.MAXIFS(purchase!$G:$G,purchase!$C:$C,$C212,purchase!$E:$E,$E212,purchase!$G:$G,"&gt;="&amp;$F212,purchase!$G:$G,"&lt;="&amp;$G212))</f>
        <v/>
      </c>
      <c r="L212" s="4"/>
      <c r="M212" s="4"/>
      <c r="N212" s="10" t="str">
        <f>IF(M212="","",SUMIFS(purchase!$N:$N,purchase!$C:$C,$C212,purchase!$E:$E,$E212,purchase!$G:$G,"&gt;="&amp;$F212,purchase!$G:$G,"&lt;="&amp;$G212))</f>
        <v/>
      </c>
      <c r="O212" s="10" t="str">
        <f t="shared" si="33"/>
        <v/>
      </c>
      <c r="P212" s="11" t="str">
        <f t="shared" si="34"/>
        <v/>
      </c>
      <c r="Q212" s="12" t="str">
        <f t="shared" ca="1" si="35"/>
        <v/>
      </c>
      <c r="R212" s="13"/>
      <c r="S212" s="14"/>
      <c r="T212" s="15" t="str">
        <f t="shared" ca="1" si="36"/>
        <v/>
      </c>
      <c r="U212" s="15" t="str">
        <f t="shared" ca="1" si="37"/>
        <v/>
      </c>
      <c r="V212" s="16"/>
      <c r="W212" s="17" t="str">
        <f t="shared" ca="1" si="38"/>
        <v/>
      </c>
      <c r="X212" s="18" t="str">
        <f t="shared" ca="1" si="39"/>
        <v/>
      </c>
    </row>
    <row r="213" spans="1:24" x14ac:dyDescent="0.35">
      <c r="A213" s="3">
        <v>209</v>
      </c>
      <c r="B213" s="4"/>
      <c r="C213" s="4"/>
      <c r="D213" s="5" t="str">
        <f t="shared" si="30"/>
        <v/>
      </c>
      <c r="E213" s="4"/>
      <c r="F213" s="6"/>
      <c r="G213" s="6"/>
      <c r="H213" s="7" t="str">
        <f t="shared" ca="1" si="31"/>
        <v/>
      </c>
      <c r="I213" s="8" t="str">
        <f t="shared" ca="1" si="32"/>
        <v/>
      </c>
      <c r="J213" s="8" t="str">
        <f>IF(C213="","",COUNTIFS(purchase!$C:$C,$C213,purchase!$E:$E,$E213,purchase!$G:$G,"&gt;="&amp;$F213,purchase!$G:$G,"&lt;="&amp;$G213))</f>
        <v/>
      </c>
      <c r="K213" s="9" t="str">
        <f>IF(COUNTIFS(purchase!$C:$C,$C213,purchase!$E:$E,$E213,purchase!$G:$G,"&gt;="&amp;$F213,purchase!$G:$G,"&lt;="&amp;$G213)=0,"",_xlfn.MAXIFS(purchase!$G:$G,purchase!$C:$C,$C213,purchase!$E:$E,$E213,purchase!$G:$G,"&gt;="&amp;$F213,purchase!$G:$G,"&lt;="&amp;$G213))</f>
        <v/>
      </c>
      <c r="L213" s="4"/>
      <c r="M213" s="4"/>
      <c r="N213" s="10" t="str">
        <f>IF(M213="","",SUMIFS(purchase!$N:$N,purchase!$C:$C,$C213,purchase!$E:$E,$E213,purchase!$G:$G,"&gt;="&amp;$F213,purchase!$G:$G,"&lt;="&amp;$G213))</f>
        <v/>
      </c>
      <c r="O213" s="10" t="str">
        <f t="shared" si="33"/>
        <v/>
      </c>
      <c r="P213" s="11" t="str">
        <f t="shared" si="34"/>
        <v/>
      </c>
      <c r="Q213" s="12" t="str">
        <f t="shared" ca="1" si="35"/>
        <v/>
      </c>
      <c r="R213" s="13"/>
      <c r="S213" s="14"/>
      <c r="T213" s="15" t="str">
        <f t="shared" ca="1" si="36"/>
        <v/>
      </c>
      <c r="U213" s="15" t="str">
        <f t="shared" ca="1" si="37"/>
        <v/>
      </c>
      <c r="V213" s="16"/>
      <c r="W213" s="17" t="str">
        <f t="shared" ca="1" si="38"/>
        <v/>
      </c>
      <c r="X213" s="18" t="str">
        <f t="shared" ca="1" si="39"/>
        <v/>
      </c>
    </row>
    <row r="214" spans="1:24" x14ac:dyDescent="0.35">
      <c r="A214" s="3">
        <v>210</v>
      </c>
      <c r="B214" s="4"/>
      <c r="C214" s="4"/>
      <c r="D214" s="5" t="str">
        <f t="shared" si="30"/>
        <v/>
      </c>
      <c r="E214" s="4"/>
      <c r="F214" s="6"/>
      <c r="G214" s="6"/>
      <c r="H214" s="7" t="str">
        <f t="shared" ca="1" si="31"/>
        <v/>
      </c>
      <c r="I214" s="8" t="str">
        <f t="shared" ca="1" si="32"/>
        <v/>
      </c>
      <c r="J214" s="8" t="str">
        <f>IF(C214="","",COUNTIFS(purchase!$C:$C,$C214,purchase!$E:$E,$E214,purchase!$G:$G,"&gt;="&amp;$F214,purchase!$G:$G,"&lt;="&amp;$G214))</f>
        <v/>
      </c>
      <c r="K214" s="9" t="str">
        <f>IF(COUNTIFS(purchase!$C:$C,$C214,purchase!$E:$E,$E214,purchase!$G:$G,"&gt;="&amp;$F214,purchase!$G:$G,"&lt;="&amp;$G214)=0,"",_xlfn.MAXIFS(purchase!$G:$G,purchase!$C:$C,$C214,purchase!$E:$E,$E214,purchase!$G:$G,"&gt;="&amp;$F214,purchase!$G:$G,"&lt;="&amp;$G214))</f>
        <v/>
      </c>
      <c r="L214" s="4"/>
      <c r="M214" s="4"/>
      <c r="N214" s="10" t="str">
        <f>IF(M214="","",SUMIFS(purchase!$N:$N,purchase!$C:$C,$C214,purchase!$E:$E,$E214,purchase!$G:$G,"&gt;="&amp;$F214,purchase!$G:$G,"&lt;="&amp;$G214))</f>
        <v/>
      </c>
      <c r="O214" s="10" t="str">
        <f t="shared" si="33"/>
        <v/>
      </c>
      <c r="P214" s="11" t="str">
        <f t="shared" si="34"/>
        <v/>
      </c>
      <c r="Q214" s="12" t="str">
        <f t="shared" ca="1" si="35"/>
        <v/>
      </c>
      <c r="R214" s="13"/>
      <c r="S214" s="14"/>
      <c r="T214" s="15" t="str">
        <f t="shared" ca="1" si="36"/>
        <v/>
      </c>
      <c r="U214" s="15" t="str">
        <f t="shared" ca="1" si="37"/>
        <v/>
      </c>
      <c r="V214" s="16"/>
      <c r="W214" s="17" t="str">
        <f t="shared" ca="1" si="38"/>
        <v/>
      </c>
      <c r="X214" s="18" t="str">
        <f t="shared" ca="1" si="39"/>
        <v/>
      </c>
    </row>
    <row r="215" spans="1:24" x14ac:dyDescent="0.35">
      <c r="A215" s="3">
        <v>211</v>
      </c>
      <c r="B215" s="4"/>
      <c r="C215" s="4"/>
      <c r="D215" s="5" t="str">
        <f t="shared" si="30"/>
        <v/>
      </c>
      <c r="E215" s="4"/>
      <c r="F215" s="6"/>
      <c r="G215" s="6"/>
      <c r="H215" s="7" t="str">
        <f t="shared" ca="1" si="31"/>
        <v/>
      </c>
      <c r="I215" s="8" t="str">
        <f t="shared" ca="1" si="32"/>
        <v/>
      </c>
      <c r="J215" s="8" t="str">
        <f>IF(C215="","",COUNTIFS(purchase!$C:$C,$C215,purchase!$E:$E,$E215,purchase!$G:$G,"&gt;="&amp;$F215,purchase!$G:$G,"&lt;="&amp;$G215))</f>
        <v/>
      </c>
      <c r="K215" s="9" t="str">
        <f>IF(COUNTIFS(purchase!$C:$C,$C215,purchase!$E:$E,$E215,purchase!$G:$G,"&gt;="&amp;$F215,purchase!$G:$G,"&lt;="&amp;$G215)=0,"",_xlfn.MAXIFS(purchase!$G:$G,purchase!$C:$C,$C215,purchase!$E:$E,$E215,purchase!$G:$G,"&gt;="&amp;$F215,purchase!$G:$G,"&lt;="&amp;$G215))</f>
        <v/>
      </c>
      <c r="L215" s="4"/>
      <c r="M215" s="4"/>
      <c r="N215" s="10" t="str">
        <f>IF(M215="","",SUMIFS(purchase!$N:$N,purchase!$C:$C,$C215,purchase!$E:$E,$E215,purchase!$G:$G,"&gt;="&amp;$F215,purchase!$G:$G,"&lt;="&amp;$G215))</f>
        <v/>
      </c>
      <c r="O215" s="10" t="str">
        <f t="shared" si="33"/>
        <v/>
      </c>
      <c r="P215" s="11" t="str">
        <f t="shared" si="34"/>
        <v/>
      </c>
      <c r="Q215" s="12" t="str">
        <f t="shared" ca="1" si="35"/>
        <v/>
      </c>
      <c r="R215" s="13"/>
      <c r="S215" s="14"/>
      <c r="T215" s="15" t="str">
        <f t="shared" ca="1" si="36"/>
        <v/>
      </c>
      <c r="U215" s="15" t="str">
        <f t="shared" ca="1" si="37"/>
        <v/>
      </c>
      <c r="V215" s="16"/>
      <c r="W215" s="17" t="str">
        <f t="shared" ca="1" si="38"/>
        <v/>
      </c>
      <c r="X215" s="18" t="str">
        <f t="shared" ca="1" si="39"/>
        <v/>
      </c>
    </row>
    <row r="216" spans="1:24" x14ac:dyDescent="0.35">
      <c r="A216" s="3">
        <v>212</v>
      </c>
      <c r="B216" s="4"/>
      <c r="C216" s="4"/>
      <c r="D216" s="5" t="str">
        <f t="shared" si="30"/>
        <v/>
      </c>
      <c r="E216" s="4"/>
      <c r="F216" s="6"/>
      <c r="G216" s="6"/>
      <c r="H216" s="7" t="str">
        <f t="shared" ca="1" si="31"/>
        <v/>
      </c>
      <c r="I216" s="8" t="str">
        <f t="shared" ca="1" si="32"/>
        <v/>
      </c>
      <c r="J216" s="8" t="str">
        <f>IF(C216="","",COUNTIFS(purchase!$C:$C,$C216,purchase!$E:$E,$E216,purchase!$G:$G,"&gt;="&amp;$F216,purchase!$G:$G,"&lt;="&amp;$G216))</f>
        <v/>
      </c>
      <c r="K216" s="9" t="str">
        <f>IF(COUNTIFS(purchase!$C:$C,$C216,purchase!$E:$E,$E216,purchase!$G:$G,"&gt;="&amp;$F216,purchase!$G:$G,"&lt;="&amp;$G216)=0,"",_xlfn.MAXIFS(purchase!$G:$G,purchase!$C:$C,$C216,purchase!$E:$E,$E216,purchase!$G:$G,"&gt;="&amp;$F216,purchase!$G:$G,"&lt;="&amp;$G216))</f>
        <v/>
      </c>
      <c r="L216" s="4"/>
      <c r="M216" s="4"/>
      <c r="N216" s="10" t="str">
        <f>IF(M216="","",SUMIFS(purchase!$N:$N,purchase!$C:$C,$C216,purchase!$E:$E,$E216,purchase!$G:$G,"&gt;="&amp;$F216,purchase!$G:$G,"&lt;="&amp;$G216))</f>
        <v/>
      </c>
      <c r="O216" s="10" t="str">
        <f t="shared" si="33"/>
        <v/>
      </c>
      <c r="P216" s="11" t="str">
        <f t="shared" si="34"/>
        <v/>
      </c>
      <c r="Q216" s="12" t="str">
        <f t="shared" ca="1" si="35"/>
        <v/>
      </c>
      <c r="R216" s="13"/>
      <c r="S216" s="14"/>
      <c r="T216" s="15" t="str">
        <f t="shared" ca="1" si="36"/>
        <v/>
      </c>
      <c r="U216" s="15" t="str">
        <f t="shared" ca="1" si="37"/>
        <v/>
      </c>
      <c r="V216" s="16"/>
      <c r="W216" s="17" t="str">
        <f t="shared" ca="1" si="38"/>
        <v/>
      </c>
      <c r="X216" s="18" t="str">
        <f t="shared" ca="1" si="39"/>
        <v/>
      </c>
    </row>
    <row r="217" spans="1:24" x14ac:dyDescent="0.35">
      <c r="A217" s="3">
        <v>213</v>
      </c>
      <c r="B217" s="4"/>
      <c r="C217" s="4"/>
      <c r="D217" s="5" t="str">
        <f t="shared" si="30"/>
        <v/>
      </c>
      <c r="E217" s="4"/>
      <c r="F217" s="6"/>
      <c r="G217" s="6"/>
      <c r="H217" s="7" t="str">
        <f t="shared" ca="1" si="31"/>
        <v/>
      </c>
      <c r="I217" s="8" t="str">
        <f t="shared" ca="1" si="32"/>
        <v/>
      </c>
      <c r="J217" s="8" t="str">
        <f>IF(C217="","",COUNTIFS(purchase!$C:$C,$C217,purchase!$E:$E,$E217,purchase!$G:$G,"&gt;="&amp;$F217,purchase!$G:$G,"&lt;="&amp;$G217))</f>
        <v/>
      </c>
      <c r="K217" s="9" t="str">
        <f>IF(COUNTIFS(purchase!$C:$C,$C217,purchase!$E:$E,$E217,purchase!$G:$G,"&gt;="&amp;$F217,purchase!$G:$G,"&lt;="&amp;$G217)=0,"",_xlfn.MAXIFS(purchase!$G:$G,purchase!$C:$C,$C217,purchase!$E:$E,$E217,purchase!$G:$G,"&gt;="&amp;$F217,purchase!$G:$G,"&lt;="&amp;$G217))</f>
        <v/>
      </c>
      <c r="L217" s="4"/>
      <c r="M217" s="4"/>
      <c r="N217" s="10" t="str">
        <f>IF(M217="","",SUMIFS(purchase!$N:$N,purchase!$C:$C,$C217,purchase!$E:$E,$E217,purchase!$G:$G,"&gt;="&amp;$F217,purchase!$G:$G,"&lt;="&amp;$G217))</f>
        <v/>
      </c>
      <c r="O217" s="10" t="str">
        <f t="shared" si="33"/>
        <v/>
      </c>
      <c r="P217" s="11" t="str">
        <f t="shared" si="34"/>
        <v/>
      </c>
      <c r="Q217" s="12" t="str">
        <f t="shared" ca="1" si="35"/>
        <v/>
      </c>
      <c r="R217" s="13"/>
      <c r="S217" s="14"/>
      <c r="T217" s="15" t="str">
        <f t="shared" ca="1" si="36"/>
        <v/>
      </c>
      <c r="U217" s="15" t="str">
        <f t="shared" ca="1" si="37"/>
        <v/>
      </c>
      <c r="V217" s="16"/>
      <c r="W217" s="17" t="str">
        <f t="shared" ca="1" si="38"/>
        <v/>
      </c>
      <c r="X217" s="18" t="str">
        <f t="shared" ca="1" si="39"/>
        <v/>
      </c>
    </row>
    <row r="218" spans="1:24" x14ac:dyDescent="0.35">
      <c r="A218" s="3">
        <v>214</v>
      </c>
      <c r="B218" s="4"/>
      <c r="C218" s="4"/>
      <c r="D218" s="5" t="str">
        <f t="shared" si="30"/>
        <v/>
      </c>
      <c r="E218" s="4"/>
      <c r="F218" s="6"/>
      <c r="G218" s="6"/>
      <c r="H218" s="7" t="str">
        <f t="shared" ca="1" si="31"/>
        <v/>
      </c>
      <c r="I218" s="8" t="str">
        <f t="shared" ca="1" si="32"/>
        <v/>
      </c>
      <c r="J218" s="8" t="str">
        <f>IF(C218="","",COUNTIFS(purchase!$C:$C,$C218,purchase!$E:$E,$E218,purchase!$G:$G,"&gt;="&amp;$F218,purchase!$G:$G,"&lt;="&amp;$G218))</f>
        <v/>
      </c>
      <c r="K218" s="9" t="str">
        <f>IF(COUNTIFS(purchase!$C:$C,$C218,purchase!$E:$E,$E218,purchase!$G:$G,"&gt;="&amp;$F218,purchase!$G:$G,"&lt;="&amp;$G218)=0,"",_xlfn.MAXIFS(purchase!$G:$G,purchase!$C:$C,$C218,purchase!$E:$E,$E218,purchase!$G:$G,"&gt;="&amp;$F218,purchase!$G:$G,"&lt;="&amp;$G218))</f>
        <v/>
      </c>
      <c r="L218" s="4"/>
      <c r="M218" s="4"/>
      <c r="N218" s="10" t="str">
        <f>IF(M218="","",SUMIFS(purchase!$N:$N,purchase!$C:$C,$C218,purchase!$E:$E,$E218,purchase!$G:$G,"&gt;="&amp;$F218,purchase!$G:$G,"&lt;="&amp;$G218))</f>
        <v/>
      </c>
      <c r="O218" s="10" t="str">
        <f t="shared" si="33"/>
        <v/>
      </c>
      <c r="P218" s="11" t="str">
        <f t="shared" si="34"/>
        <v/>
      </c>
      <c r="Q218" s="12" t="str">
        <f t="shared" ca="1" si="35"/>
        <v/>
      </c>
      <c r="R218" s="13"/>
      <c r="S218" s="14"/>
      <c r="T218" s="15" t="str">
        <f t="shared" ca="1" si="36"/>
        <v/>
      </c>
      <c r="U218" s="15" t="str">
        <f t="shared" ca="1" si="37"/>
        <v/>
      </c>
      <c r="V218" s="16"/>
      <c r="W218" s="17" t="str">
        <f t="shared" ca="1" si="38"/>
        <v/>
      </c>
      <c r="X218" s="18" t="str">
        <f t="shared" ca="1" si="39"/>
        <v/>
      </c>
    </row>
    <row r="219" spans="1:24" x14ac:dyDescent="0.35">
      <c r="A219" s="3">
        <v>215</v>
      </c>
      <c r="B219" s="4"/>
      <c r="C219" s="4"/>
      <c r="D219" s="5" t="str">
        <f t="shared" si="30"/>
        <v/>
      </c>
      <c r="E219" s="4"/>
      <c r="F219" s="6"/>
      <c r="G219" s="6"/>
      <c r="H219" s="7" t="str">
        <f t="shared" ca="1" si="31"/>
        <v/>
      </c>
      <c r="I219" s="8" t="str">
        <f t="shared" ca="1" si="32"/>
        <v/>
      </c>
      <c r="J219" s="8" t="str">
        <f>IF(C219="","",COUNTIFS(purchase!$C:$C,$C219,purchase!$E:$E,$E219,purchase!$G:$G,"&gt;="&amp;$F219,purchase!$G:$G,"&lt;="&amp;$G219))</f>
        <v/>
      </c>
      <c r="K219" s="9" t="str">
        <f>IF(COUNTIFS(purchase!$C:$C,$C219,purchase!$E:$E,$E219,purchase!$G:$G,"&gt;="&amp;$F219,purchase!$G:$G,"&lt;="&amp;$G219)=0,"",_xlfn.MAXIFS(purchase!$G:$G,purchase!$C:$C,$C219,purchase!$E:$E,$E219,purchase!$G:$G,"&gt;="&amp;$F219,purchase!$G:$G,"&lt;="&amp;$G219))</f>
        <v/>
      </c>
      <c r="L219" s="4"/>
      <c r="M219" s="4"/>
      <c r="N219" s="10" t="str">
        <f>IF(M219="","",SUMIFS(purchase!$N:$N,purchase!$C:$C,$C219,purchase!$E:$E,$E219,purchase!$G:$G,"&gt;="&amp;$F219,purchase!$G:$G,"&lt;="&amp;$G219))</f>
        <v/>
      </c>
      <c r="O219" s="10" t="str">
        <f t="shared" si="33"/>
        <v/>
      </c>
      <c r="P219" s="11" t="str">
        <f t="shared" si="34"/>
        <v/>
      </c>
      <c r="Q219" s="12" t="str">
        <f t="shared" ca="1" si="35"/>
        <v/>
      </c>
      <c r="R219" s="13"/>
      <c r="S219" s="14"/>
      <c r="T219" s="15" t="str">
        <f t="shared" ca="1" si="36"/>
        <v/>
      </c>
      <c r="U219" s="15" t="str">
        <f t="shared" ca="1" si="37"/>
        <v/>
      </c>
      <c r="V219" s="16"/>
      <c r="W219" s="17" t="str">
        <f t="shared" ca="1" si="38"/>
        <v/>
      </c>
      <c r="X219" s="18" t="str">
        <f t="shared" ca="1" si="39"/>
        <v/>
      </c>
    </row>
    <row r="220" spans="1:24" x14ac:dyDescent="0.35">
      <c r="A220" s="3">
        <v>216</v>
      </c>
      <c r="B220" s="4"/>
      <c r="C220" s="4"/>
      <c r="D220" s="5" t="str">
        <f t="shared" si="30"/>
        <v/>
      </c>
      <c r="E220" s="4"/>
      <c r="F220" s="6"/>
      <c r="G220" s="6"/>
      <c r="H220" s="7" t="str">
        <f t="shared" ca="1" si="31"/>
        <v/>
      </c>
      <c r="I220" s="8" t="str">
        <f t="shared" ca="1" si="32"/>
        <v/>
      </c>
      <c r="J220" s="8" t="str">
        <f>IF(C220="","",COUNTIFS(purchase!$C:$C,$C220,purchase!$E:$E,$E220,purchase!$G:$G,"&gt;="&amp;$F220,purchase!$G:$G,"&lt;="&amp;$G220))</f>
        <v/>
      </c>
      <c r="K220" s="9" t="str">
        <f>IF(COUNTIFS(purchase!$C:$C,$C220,purchase!$E:$E,$E220,purchase!$G:$G,"&gt;="&amp;$F220,purchase!$G:$G,"&lt;="&amp;$G220)=0,"",_xlfn.MAXIFS(purchase!$G:$G,purchase!$C:$C,$C220,purchase!$E:$E,$E220,purchase!$G:$G,"&gt;="&amp;$F220,purchase!$G:$G,"&lt;="&amp;$G220))</f>
        <v/>
      </c>
      <c r="L220" s="4"/>
      <c r="M220" s="4"/>
      <c r="N220" s="10" t="str">
        <f>IF(M220="","",SUMIFS(purchase!$N:$N,purchase!$C:$C,$C220,purchase!$E:$E,$E220,purchase!$G:$G,"&gt;="&amp;$F220,purchase!$G:$G,"&lt;="&amp;$G220))</f>
        <v/>
      </c>
      <c r="O220" s="10" t="str">
        <f t="shared" si="33"/>
        <v/>
      </c>
      <c r="P220" s="11" t="str">
        <f t="shared" si="34"/>
        <v/>
      </c>
      <c r="Q220" s="12" t="str">
        <f t="shared" ca="1" si="35"/>
        <v/>
      </c>
      <c r="R220" s="13"/>
      <c r="S220" s="14"/>
      <c r="T220" s="15" t="str">
        <f t="shared" ca="1" si="36"/>
        <v/>
      </c>
      <c r="U220" s="15" t="str">
        <f t="shared" ca="1" si="37"/>
        <v/>
      </c>
      <c r="V220" s="16"/>
      <c r="W220" s="17" t="str">
        <f t="shared" ca="1" si="38"/>
        <v/>
      </c>
      <c r="X220" s="18" t="str">
        <f t="shared" ca="1" si="39"/>
        <v/>
      </c>
    </row>
    <row r="221" spans="1:24" x14ac:dyDescent="0.35">
      <c r="A221" s="3">
        <v>217</v>
      </c>
      <c r="B221" s="4"/>
      <c r="C221" s="4"/>
      <c r="D221" s="5" t="str">
        <f t="shared" si="30"/>
        <v/>
      </c>
      <c r="E221" s="4"/>
      <c r="F221" s="6"/>
      <c r="G221" s="6"/>
      <c r="H221" s="7" t="str">
        <f t="shared" ca="1" si="31"/>
        <v/>
      </c>
      <c r="I221" s="8" t="str">
        <f t="shared" ca="1" si="32"/>
        <v/>
      </c>
      <c r="J221" s="8" t="str">
        <f>IF(C221="","",COUNTIFS(purchase!$C:$C,$C221,purchase!$E:$E,$E221,purchase!$G:$G,"&gt;="&amp;$F221,purchase!$G:$G,"&lt;="&amp;$G221))</f>
        <v/>
      </c>
      <c r="K221" s="9" t="str">
        <f>IF(COUNTIFS(purchase!$C:$C,$C221,purchase!$E:$E,$E221,purchase!$G:$G,"&gt;="&amp;$F221,purchase!$G:$G,"&lt;="&amp;$G221)=0,"",_xlfn.MAXIFS(purchase!$G:$G,purchase!$C:$C,$C221,purchase!$E:$E,$E221,purchase!$G:$G,"&gt;="&amp;$F221,purchase!$G:$G,"&lt;="&amp;$G221))</f>
        <v/>
      </c>
      <c r="L221" s="4"/>
      <c r="M221" s="4"/>
      <c r="N221" s="10" t="str">
        <f>IF(M221="","",SUMIFS(purchase!$N:$N,purchase!$C:$C,$C221,purchase!$E:$E,$E221,purchase!$G:$G,"&gt;="&amp;$F221,purchase!$G:$G,"&lt;="&amp;$G221))</f>
        <v/>
      </c>
      <c r="O221" s="10" t="str">
        <f t="shared" si="33"/>
        <v/>
      </c>
      <c r="P221" s="11" t="str">
        <f t="shared" si="34"/>
        <v/>
      </c>
      <c r="Q221" s="12" t="str">
        <f t="shared" ca="1" si="35"/>
        <v/>
      </c>
      <c r="R221" s="13"/>
      <c r="S221" s="14"/>
      <c r="T221" s="15" t="str">
        <f t="shared" ca="1" si="36"/>
        <v/>
      </c>
      <c r="U221" s="15" t="str">
        <f t="shared" ca="1" si="37"/>
        <v/>
      </c>
      <c r="V221" s="16"/>
      <c r="W221" s="17" t="str">
        <f t="shared" ca="1" si="38"/>
        <v/>
      </c>
      <c r="X221" s="18" t="str">
        <f t="shared" ca="1" si="39"/>
        <v/>
      </c>
    </row>
    <row r="222" spans="1:24" x14ac:dyDescent="0.35">
      <c r="A222" s="3">
        <v>218</v>
      </c>
      <c r="B222" s="4"/>
      <c r="C222" s="4"/>
      <c r="D222" s="5" t="str">
        <f t="shared" si="30"/>
        <v/>
      </c>
      <c r="E222" s="4"/>
      <c r="F222" s="6"/>
      <c r="G222" s="6"/>
      <c r="H222" s="7" t="str">
        <f t="shared" ca="1" si="31"/>
        <v/>
      </c>
      <c r="I222" s="8" t="str">
        <f t="shared" ca="1" si="32"/>
        <v/>
      </c>
      <c r="J222" s="8" t="str">
        <f>IF(C222="","",COUNTIFS(purchase!$C:$C,$C222,purchase!$E:$E,$E222,purchase!$G:$G,"&gt;="&amp;$F222,purchase!$G:$G,"&lt;="&amp;$G222))</f>
        <v/>
      </c>
      <c r="K222" s="9" t="str">
        <f>IF(COUNTIFS(purchase!$C:$C,$C222,purchase!$E:$E,$E222,purchase!$G:$G,"&gt;="&amp;$F222,purchase!$G:$G,"&lt;="&amp;$G222)=0,"",_xlfn.MAXIFS(purchase!$G:$G,purchase!$C:$C,$C222,purchase!$E:$E,$E222,purchase!$G:$G,"&gt;="&amp;$F222,purchase!$G:$G,"&lt;="&amp;$G222))</f>
        <v/>
      </c>
      <c r="L222" s="4"/>
      <c r="M222" s="4"/>
      <c r="N222" s="10" t="str">
        <f>IF(M222="","",SUMIFS(purchase!$N:$N,purchase!$C:$C,$C222,purchase!$E:$E,$E222,purchase!$G:$G,"&gt;="&amp;$F222,purchase!$G:$G,"&lt;="&amp;$G222))</f>
        <v/>
      </c>
      <c r="O222" s="10" t="str">
        <f t="shared" si="33"/>
        <v/>
      </c>
      <c r="P222" s="11" t="str">
        <f t="shared" si="34"/>
        <v/>
      </c>
      <c r="Q222" s="12" t="str">
        <f t="shared" ca="1" si="35"/>
        <v/>
      </c>
      <c r="R222" s="13"/>
      <c r="S222" s="14"/>
      <c r="T222" s="15" t="str">
        <f t="shared" ca="1" si="36"/>
        <v/>
      </c>
      <c r="U222" s="15" t="str">
        <f t="shared" ca="1" si="37"/>
        <v/>
      </c>
      <c r="V222" s="16"/>
      <c r="W222" s="17" t="str">
        <f t="shared" ca="1" si="38"/>
        <v/>
      </c>
      <c r="X222" s="18" t="str">
        <f t="shared" ca="1" si="39"/>
        <v/>
      </c>
    </row>
    <row r="223" spans="1:24" x14ac:dyDescent="0.35">
      <c r="A223" s="3">
        <v>219</v>
      </c>
      <c r="B223" s="4"/>
      <c r="C223" s="4"/>
      <c r="D223" s="5" t="str">
        <f t="shared" si="30"/>
        <v/>
      </c>
      <c r="E223" s="4"/>
      <c r="F223" s="6"/>
      <c r="G223" s="6"/>
      <c r="H223" s="7" t="str">
        <f t="shared" ca="1" si="31"/>
        <v/>
      </c>
      <c r="I223" s="8" t="str">
        <f t="shared" ca="1" si="32"/>
        <v/>
      </c>
      <c r="J223" s="8" t="str">
        <f>IF(C223="","",COUNTIFS(purchase!$C:$C,$C223,purchase!$E:$E,$E223,purchase!$G:$G,"&gt;="&amp;$F223,purchase!$G:$G,"&lt;="&amp;$G223))</f>
        <v/>
      </c>
      <c r="K223" s="9" t="str">
        <f>IF(COUNTIFS(purchase!$C:$C,$C223,purchase!$E:$E,$E223,purchase!$G:$G,"&gt;="&amp;$F223,purchase!$G:$G,"&lt;="&amp;$G223)=0,"",_xlfn.MAXIFS(purchase!$G:$G,purchase!$C:$C,$C223,purchase!$E:$E,$E223,purchase!$G:$G,"&gt;="&amp;$F223,purchase!$G:$G,"&lt;="&amp;$G223))</f>
        <v/>
      </c>
      <c r="L223" s="4"/>
      <c r="M223" s="4"/>
      <c r="N223" s="10" t="str">
        <f>IF(M223="","",SUMIFS(purchase!$N:$N,purchase!$C:$C,$C223,purchase!$E:$E,$E223,purchase!$G:$G,"&gt;="&amp;$F223,purchase!$G:$G,"&lt;="&amp;$G223))</f>
        <v/>
      </c>
      <c r="O223" s="10" t="str">
        <f t="shared" si="33"/>
        <v/>
      </c>
      <c r="P223" s="11" t="str">
        <f t="shared" si="34"/>
        <v/>
      </c>
      <c r="Q223" s="12" t="str">
        <f t="shared" ca="1" si="35"/>
        <v/>
      </c>
      <c r="R223" s="13"/>
      <c r="S223" s="14"/>
      <c r="T223" s="15" t="str">
        <f t="shared" ca="1" si="36"/>
        <v/>
      </c>
      <c r="U223" s="15" t="str">
        <f t="shared" ca="1" si="37"/>
        <v/>
      </c>
      <c r="V223" s="16"/>
      <c r="W223" s="17" t="str">
        <f t="shared" ca="1" si="38"/>
        <v/>
      </c>
      <c r="X223" s="18" t="str">
        <f t="shared" ca="1" si="39"/>
        <v/>
      </c>
    </row>
    <row r="224" spans="1:24" x14ac:dyDescent="0.35">
      <c r="A224" s="3">
        <v>220</v>
      </c>
      <c r="B224" s="4"/>
      <c r="C224" s="4"/>
      <c r="D224" s="5" t="str">
        <f t="shared" si="30"/>
        <v/>
      </c>
      <c r="E224" s="4"/>
      <c r="F224" s="6"/>
      <c r="G224" s="6"/>
      <c r="H224" s="7" t="str">
        <f t="shared" ca="1" si="31"/>
        <v/>
      </c>
      <c r="I224" s="8" t="str">
        <f t="shared" ca="1" si="32"/>
        <v/>
      </c>
      <c r="J224" s="8" t="str">
        <f>IF(C224="","",COUNTIFS(purchase!$C:$C,$C224,purchase!$E:$E,$E224,purchase!$G:$G,"&gt;="&amp;$F224,purchase!$G:$G,"&lt;="&amp;$G224))</f>
        <v/>
      </c>
      <c r="K224" s="9" t="str">
        <f>IF(COUNTIFS(purchase!$C:$C,$C224,purchase!$E:$E,$E224,purchase!$G:$G,"&gt;="&amp;$F224,purchase!$G:$G,"&lt;="&amp;$G224)=0,"",_xlfn.MAXIFS(purchase!$G:$G,purchase!$C:$C,$C224,purchase!$E:$E,$E224,purchase!$G:$G,"&gt;="&amp;$F224,purchase!$G:$G,"&lt;="&amp;$G224))</f>
        <v/>
      </c>
      <c r="L224" s="4"/>
      <c r="M224" s="4"/>
      <c r="N224" s="10" t="str">
        <f>IF(M224="","",SUMIFS(purchase!$N:$N,purchase!$C:$C,$C224,purchase!$E:$E,$E224,purchase!$G:$G,"&gt;="&amp;$F224,purchase!$G:$G,"&lt;="&amp;$G224))</f>
        <v/>
      </c>
      <c r="O224" s="10" t="str">
        <f t="shared" si="33"/>
        <v/>
      </c>
      <c r="P224" s="11" t="str">
        <f t="shared" si="34"/>
        <v/>
      </c>
      <c r="Q224" s="12" t="str">
        <f t="shared" ca="1" si="35"/>
        <v/>
      </c>
      <c r="R224" s="13"/>
      <c r="S224" s="14"/>
      <c r="T224" s="15" t="str">
        <f t="shared" ca="1" si="36"/>
        <v/>
      </c>
      <c r="U224" s="15" t="str">
        <f t="shared" ca="1" si="37"/>
        <v/>
      </c>
      <c r="V224" s="16"/>
      <c r="W224" s="17" t="str">
        <f t="shared" ca="1" si="38"/>
        <v/>
      </c>
      <c r="X224" s="18" t="str">
        <f t="shared" ca="1" si="39"/>
        <v/>
      </c>
    </row>
    <row r="225" spans="1:24" x14ac:dyDescent="0.35">
      <c r="A225" s="3">
        <v>221</v>
      </c>
      <c r="B225" s="4"/>
      <c r="C225" s="4"/>
      <c r="D225" s="5" t="str">
        <f t="shared" si="30"/>
        <v/>
      </c>
      <c r="E225" s="4"/>
      <c r="F225" s="6"/>
      <c r="G225" s="6"/>
      <c r="H225" s="7" t="str">
        <f t="shared" ca="1" si="31"/>
        <v/>
      </c>
      <c r="I225" s="8" t="str">
        <f t="shared" ca="1" si="32"/>
        <v/>
      </c>
      <c r="J225" s="8" t="str">
        <f>IF(C225="","",COUNTIFS(purchase!$C:$C,$C225,purchase!$E:$E,$E225,purchase!$G:$G,"&gt;="&amp;$F225,purchase!$G:$G,"&lt;="&amp;$G225))</f>
        <v/>
      </c>
      <c r="K225" s="9" t="str">
        <f>IF(COUNTIFS(purchase!$C:$C,$C225,purchase!$E:$E,$E225,purchase!$G:$G,"&gt;="&amp;$F225,purchase!$G:$G,"&lt;="&amp;$G225)=0,"",_xlfn.MAXIFS(purchase!$G:$G,purchase!$C:$C,$C225,purchase!$E:$E,$E225,purchase!$G:$G,"&gt;="&amp;$F225,purchase!$G:$G,"&lt;="&amp;$G225))</f>
        <v/>
      </c>
      <c r="L225" s="4"/>
      <c r="M225" s="4"/>
      <c r="N225" s="10" t="str">
        <f>IF(M225="","",SUMIFS(purchase!$N:$N,purchase!$C:$C,$C225,purchase!$E:$E,$E225,purchase!$G:$G,"&gt;="&amp;$F225,purchase!$G:$G,"&lt;="&amp;$G225))</f>
        <v/>
      </c>
      <c r="O225" s="10" t="str">
        <f t="shared" si="33"/>
        <v/>
      </c>
      <c r="P225" s="11" t="str">
        <f t="shared" si="34"/>
        <v/>
      </c>
      <c r="Q225" s="12" t="str">
        <f t="shared" ca="1" si="35"/>
        <v/>
      </c>
      <c r="R225" s="13"/>
      <c r="S225" s="14"/>
      <c r="T225" s="15" t="str">
        <f t="shared" ca="1" si="36"/>
        <v/>
      </c>
      <c r="U225" s="15" t="str">
        <f t="shared" ca="1" si="37"/>
        <v/>
      </c>
      <c r="V225" s="16"/>
      <c r="W225" s="17" t="str">
        <f t="shared" ca="1" si="38"/>
        <v/>
      </c>
      <c r="X225" s="18" t="str">
        <f t="shared" ca="1" si="39"/>
        <v/>
      </c>
    </row>
    <row r="226" spans="1:24" x14ac:dyDescent="0.35">
      <c r="A226" s="3">
        <v>222</v>
      </c>
      <c r="B226" s="4"/>
      <c r="C226" s="4"/>
      <c r="D226" s="5" t="str">
        <f t="shared" si="30"/>
        <v/>
      </c>
      <c r="E226" s="4"/>
      <c r="F226" s="6"/>
      <c r="G226" s="6"/>
      <c r="H226" s="7" t="str">
        <f t="shared" ca="1" si="31"/>
        <v/>
      </c>
      <c r="I226" s="8" t="str">
        <f t="shared" ca="1" si="32"/>
        <v/>
      </c>
      <c r="J226" s="8" t="str">
        <f>IF(C226="","",COUNTIFS(purchase!$C:$C,$C226,purchase!$E:$E,$E226,purchase!$G:$G,"&gt;="&amp;$F226,purchase!$G:$G,"&lt;="&amp;$G226))</f>
        <v/>
      </c>
      <c r="K226" s="9" t="str">
        <f>IF(COUNTIFS(purchase!$C:$C,$C226,purchase!$E:$E,$E226,purchase!$G:$G,"&gt;="&amp;$F226,purchase!$G:$G,"&lt;="&amp;$G226)=0,"",_xlfn.MAXIFS(purchase!$G:$G,purchase!$C:$C,$C226,purchase!$E:$E,$E226,purchase!$G:$G,"&gt;="&amp;$F226,purchase!$G:$G,"&lt;="&amp;$G226))</f>
        <v/>
      </c>
      <c r="L226" s="4"/>
      <c r="M226" s="4"/>
      <c r="N226" s="10" t="str">
        <f>IF(M226="","",SUMIFS(purchase!$N:$N,purchase!$C:$C,$C226,purchase!$E:$E,$E226,purchase!$G:$G,"&gt;="&amp;$F226,purchase!$G:$G,"&lt;="&amp;$G226))</f>
        <v/>
      </c>
      <c r="O226" s="10" t="str">
        <f t="shared" si="33"/>
        <v/>
      </c>
      <c r="P226" s="11" t="str">
        <f t="shared" si="34"/>
        <v/>
      </c>
      <c r="Q226" s="12" t="str">
        <f t="shared" ca="1" si="35"/>
        <v/>
      </c>
      <c r="R226" s="13"/>
      <c r="S226" s="14"/>
      <c r="T226" s="15" t="str">
        <f t="shared" ca="1" si="36"/>
        <v/>
      </c>
      <c r="U226" s="15" t="str">
        <f t="shared" ca="1" si="37"/>
        <v/>
      </c>
      <c r="V226" s="16"/>
      <c r="W226" s="17" t="str">
        <f t="shared" ca="1" si="38"/>
        <v/>
      </c>
      <c r="X226" s="18" t="str">
        <f t="shared" ca="1" si="39"/>
        <v/>
      </c>
    </row>
    <row r="227" spans="1:24" x14ac:dyDescent="0.35">
      <c r="A227" s="3">
        <v>223</v>
      </c>
      <c r="B227" s="4"/>
      <c r="C227" s="4"/>
      <c r="D227" s="5" t="str">
        <f t="shared" si="30"/>
        <v/>
      </c>
      <c r="E227" s="4"/>
      <c r="F227" s="6"/>
      <c r="G227" s="6"/>
      <c r="H227" s="7" t="str">
        <f t="shared" ca="1" si="31"/>
        <v/>
      </c>
      <c r="I227" s="8" t="str">
        <f t="shared" ca="1" si="32"/>
        <v/>
      </c>
      <c r="J227" s="8" t="str">
        <f>IF(C227="","",COUNTIFS(purchase!$C:$C,$C227,purchase!$E:$E,$E227,purchase!$G:$G,"&gt;="&amp;$F227,purchase!$G:$G,"&lt;="&amp;$G227))</f>
        <v/>
      </c>
      <c r="K227" s="9" t="str">
        <f>IF(COUNTIFS(purchase!$C:$C,$C227,purchase!$E:$E,$E227,purchase!$G:$G,"&gt;="&amp;$F227,purchase!$G:$G,"&lt;="&amp;$G227)=0,"",_xlfn.MAXIFS(purchase!$G:$G,purchase!$C:$C,$C227,purchase!$E:$E,$E227,purchase!$G:$G,"&gt;="&amp;$F227,purchase!$G:$G,"&lt;="&amp;$G227))</f>
        <v/>
      </c>
      <c r="L227" s="4"/>
      <c r="M227" s="4"/>
      <c r="N227" s="10" t="str">
        <f>IF(M227="","",SUMIFS(purchase!$N:$N,purchase!$C:$C,$C227,purchase!$E:$E,$E227,purchase!$G:$G,"&gt;="&amp;$F227,purchase!$G:$G,"&lt;="&amp;$G227))</f>
        <v/>
      </c>
      <c r="O227" s="10" t="str">
        <f t="shared" si="33"/>
        <v/>
      </c>
      <c r="P227" s="11" t="str">
        <f t="shared" si="34"/>
        <v/>
      </c>
      <c r="Q227" s="12" t="str">
        <f t="shared" ca="1" si="35"/>
        <v/>
      </c>
      <c r="R227" s="13"/>
      <c r="S227" s="14"/>
      <c r="T227" s="15" t="str">
        <f t="shared" ca="1" si="36"/>
        <v/>
      </c>
      <c r="U227" s="15" t="str">
        <f t="shared" ca="1" si="37"/>
        <v/>
      </c>
      <c r="V227" s="16"/>
      <c r="W227" s="17" t="str">
        <f t="shared" ca="1" si="38"/>
        <v/>
      </c>
      <c r="X227" s="18" t="str">
        <f t="shared" ca="1" si="39"/>
        <v/>
      </c>
    </row>
    <row r="228" spans="1:24" x14ac:dyDescent="0.35">
      <c r="A228" s="3">
        <v>224</v>
      </c>
      <c r="B228" s="4"/>
      <c r="C228" s="4"/>
      <c r="D228" s="5" t="str">
        <f t="shared" si="30"/>
        <v/>
      </c>
      <c r="E228" s="4"/>
      <c r="F228" s="6"/>
      <c r="G228" s="6"/>
      <c r="H228" s="7" t="str">
        <f t="shared" ca="1" si="31"/>
        <v/>
      </c>
      <c r="I228" s="8" t="str">
        <f t="shared" ca="1" si="32"/>
        <v/>
      </c>
      <c r="J228" s="8" t="str">
        <f>IF(C228="","",COUNTIFS(purchase!$C:$C,$C228,purchase!$E:$E,$E228,purchase!$G:$G,"&gt;="&amp;$F228,purchase!$G:$G,"&lt;="&amp;$G228))</f>
        <v/>
      </c>
      <c r="K228" s="9" t="str">
        <f>IF(COUNTIFS(purchase!$C:$C,$C228,purchase!$E:$E,$E228,purchase!$G:$G,"&gt;="&amp;$F228,purchase!$G:$G,"&lt;="&amp;$G228)=0,"",_xlfn.MAXIFS(purchase!$G:$G,purchase!$C:$C,$C228,purchase!$E:$E,$E228,purchase!$G:$G,"&gt;="&amp;$F228,purchase!$G:$G,"&lt;="&amp;$G228))</f>
        <v/>
      </c>
      <c r="L228" s="4"/>
      <c r="M228" s="4"/>
      <c r="N228" s="10" t="str">
        <f>IF(M228="","",SUMIFS(purchase!$N:$N,purchase!$C:$C,$C228,purchase!$E:$E,$E228,purchase!$G:$G,"&gt;="&amp;$F228,purchase!$G:$G,"&lt;="&amp;$G228))</f>
        <v/>
      </c>
      <c r="O228" s="10" t="str">
        <f t="shared" si="33"/>
        <v/>
      </c>
      <c r="P228" s="11" t="str">
        <f t="shared" si="34"/>
        <v/>
      </c>
      <c r="Q228" s="12" t="str">
        <f t="shared" ca="1" si="35"/>
        <v/>
      </c>
      <c r="R228" s="13"/>
      <c r="S228" s="14"/>
      <c r="T228" s="15" t="str">
        <f t="shared" ca="1" si="36"/>
        <v/>
      </c>
      <c r="U228" s="15" t="str">
        <f t="shared" ca="1" si="37"/>
        <v/>
      </c>
      <c r="V228" s="16"/>
      <c r="W228" s="17" t="str">
        <f t="shared" ca="1" si="38"/>
        <v/>
      </c>
      <c r="X228" s="18" t="str">
        <f t="shared" ca="1" si="39"/>
        <v/>
      </c>
    </row>
    <row r="229" spans="1:24" x14ac:dyDescent="0.35">
      <c r="A229" s="3">
        <v>225</v>
      </c>
      <c r="B229" s="4"/>
      <c r="C229" s="4"/>
      <c r="D229" s="5" t="str">
        <f t="shared" si="30"/>
        <v/>
      </c>
      <c r="E229" s="4"/>
      <c r="F229" s="6"/>
      <c r="G229" s="6"/>
      <c r="H229" s="7" t="str">
        <f t="shared" ca="1" si="31"/>
        <v/>
      </c>
      <c r="I229" s="8" t="str">
        <f t="shared" ca="1" si="32"/>
        <v/>
      </c>
      <c r="J229" s="8" t="str">
        <f>IF(C229="","",COUNTIFS(purchase!$C:$C,$C229,purchase!$E:$E,$E229,purchase!$G:$G,"&gt;="&amp;$F229,purchase!$G:$G,"&lt;="&amp;$G229))</f>
        <v/>
      </c>
      <c r="K229" s="9" t="str">
        <f>IF(COUNTIFS(purchase!$C:$C,$C229,purchase!$E:$E,$E229,purchase!$G:$G,"&gt;="&amp;$F229,purchase!$G:$G,"&lt;="&amp;$G229)=0,"",_xlfn.MAXIFS(purchase!$G:$G,purchase!$C:$C,$C229,purchase!$E:$E,$E229,purchase!$G:$G,"&gt;="&amp;$F229,purchase!$G:$G,"&lt;="&amp;$G229))</f>
        <v/>
      </c>
      <c r="L229" s="4"/>
      <c r="M229" s="4"/>
      <c r="N229" s="10" t="str">
        <f>IF(M229="","",SUMIFS(purchase!$N:$N,purchase!$C:$C,$C229,purchase!$E:$E,$E229,purchase!$G:$G,"&gt;="&amp;$F229,purchase!$G:$G,"&lt;="&amp;$G229))</f>
        <v/>
      </c>
      <c r="O229" s="10" t="str">
        <f t="shared" si="33"/>
        <v/>
      </c>
      <c r="P229" s="11" t="str">
        <f t="shared" si="34"/>
        <v/>
      </c>
      <c r="Q229" s="12" t="str">
        <f t="shared" ca="1" si="35"/>
        <v/>
      </c>
      <c r="R229" s="13"/>
      <c r="S229" s="14"/>
      <c r="T229" s="15" t="str">
        <f t="shared" ca="1" si="36"/>
        <v/>
      </c>
      <c r="U229" s="15" t="str">
        <f t="shared" ca="1" si="37"/>
        <v/>
      </c>
      <c r="V229" s="16"/>
      <c r="W229" s="17" t="str">
        <f t="shared" ca="1" si="38"/>
        <v/>
      </c>
      <c r="X229" s="18" t="str">
        <f t="shared" ca="1" si="39"/>
        <v/>
      </c>
    </row>
    <row r="230" spans="1:24" x14ac:dyDescent="0.35">
      <c r="A230" s="3">
        <v>226</v>
      </c>
      <c r="B230" s="4"/>
      <c r="C230" s="4"/>
      <c r="D230" s="5" t="str">
        <f t="shared" si="30"/>
        <v/>
      </c>
      <c r="E230" s="4"/>
      <c r="F230" s="6"/>
      <c r="G230" s="6"/>
      <c r="H230" s="7" t="str">
        <f t="shared" ca="1" si="31"/>
        <v/>
      </c>
      <c r="I230" s="8" t="str">
        <f t="shared" ca="1" si="32"/>
        <v/>
      </c>
      <c r="J230" s="8" t="str">
        <f>IF(C230="","",COUNTIFS(purchase!$C:$C,$C230,purchase!$E:$E,$E230,purchase!$G:$G,"&gt;="&amp;$F230,purchase!$G:$G,"&lt;="&amp;$G230))</f>
        <v/>
      </c>
      <c r="K230" s="9" t="str">
        <f>IF(COUNTIFS(purchase!$C:$C,$C230,purchase!$E:$E,$E230,purchase!$G:$G,"&gt;="&amp;$F230,purchase!$G:$G,"&lt;="&amp;$G230)=0,"",_xlfn.MAXIFS(purchase!$G:$G,purchase!$C:$C,$C230,purchase!$E:$E,$E230,purchase!$G:$G,"&gt;="&amp;$F230,purchase!$G:$G,"&lt;="&amp;$G230))</f>
        <v/>
      </c>
      <c r="L230" s="4"/>
      <c r="M230" s="4"/>
      <c r="N230" s="10" t="str">
        <f>IF(M230="","",SUMIFS(purchase!$N:$N,purchase!$C:$C,$C230,purchase!$E:$E,$E230,purchase!$G:$G,"&gt;="&amp;$F230,purchase!$G:$G,"&lt;="&amp;$G230))</f>
        <v/>
      </c>
      <c r="O230" s="10" t="str">
        <f t="shared" si="33"/>
        <v/>
      </c>
      <c r="P230" s="11" t="str">
        <f t="shared" si="34"/>
        <v/>
      </c>
      <c r="Q230" s="12" t="str">
        <f t="shared" ca="1" si="35"/>
        <v/>
      </c>
      <c r="R230" s="13"/>
      <c r="S230" s="14"/>
      <c r="T230" s="15" t="str">
        <f t="shared" ca="1" si="36"/>
        <v/>
      </c>
      <c r="U230" s="15" t="str">
        <f t="shared" ca="1" si="37"/>
        <v/>
      </c>
      <c r="V230" s="16"/>
      <c r="W230" s="17" t="str">
        <f t="shared" ca="1" si="38"/>
        <v/>
      </c>
      <c r="X230" s="18" t="str">
        <f t="shared" ca="1" si="39"/>
        <v/>
      </c>
    </row>
    <row r="231" spans="1:24" x14ac:dyDescent="0.35">
      <c r="A231" s="3">
        <v>227</v>
      </c>
      <c r="B231" s="4"/>
      <c r="C231" s="4"/>
      <c r="D231" s="5" t="str">
        <f t="shared" si="30"/>
        <v/>
      </c>
      <c r="E231" s="4"/>
      <c r="F231" s="6"/>
      <c r="G231" s="6"/>
      <c r="H231" s="7" t="str">
        <f t="shared" ca="1" si="31"/>
        <v/>
      </c>
      <c r="I231" s="8" t="str">
        <f t="shared" ca="1" si="32"/>
        <v/>
      </c>
      <c r="J231" s="8" t="str">
        <f>IF(C231="","",COUNTIFS(purchase!$C:$C,$C231,purchase!$E:$E,$E231,purchase!$G:$G,"&gt;="&amp;$F231,purchase!$G:$G,"&lt;="&amp;$G231))</f>
        <v/>
      </c>
      <c r="K231" s="9" t="str">
        <f>IF(COUNTIFS(purchase!$C:$C,$C231,purchase!$E:$E,$E231,purchase!$G:$G,"&gt;="&amp;$F231,purchase!$G:$G,"&lt;="&amp;$G231)=0,"",_xlfn.MAXIFS(purchase!$G:$G,purchase!$C:$C,$C231,purchase!$E:$E,$E231,purchase!$G:$G,"&gt;="&amp;$F231,purchase!$G:$G,"&lt;="&amp;$G231))</f>
        <v/>
      </c>
      <c r="L231" s="4"/>
      <c r="M231" s="4"/>
      <c r="N231" s="10" t="str">
        <f>IF(M231="","",SUMIFS(purchase!$N:$N,purchase!$C:$C,$C231,purchase!$E:$E,$E231,purchase!$G:$G,"&gt;="&amp;$F231,purchase!$G:$G,"&lt;="&amp;$G231))</f>
        <v/>
      </c>
      <c r="O231" s="10" t="str">
        <f t="shared" si="33"/>
        <v/>
      </c>
      <c r="P231" s="11" t="str">
        <f t="shared" si="34"/>
        <v/>
      </c>
      <c r="Q231" s="12" t="str">
        <f t="shared" ca="1" si="35"/>
        <v/>
      </c>
      <c r="R231" s="13"/>
      <c r="S231" s="14"/>
      <c r="T231" s="15" t="str">
        <f t="shared" ca="1" si="36"/>
        <v/>
      </c>
      <c r="U231" s="15" t="str">
        <f t="shared" ca="1" si="37"/>
        <v/>
      </c>
      <c r="V231" s="16"/>
      <c r="W231" s="17" t="str">
        <f t="shared" ca="1" si="38"/>
        <v/>
      </c>
      <c r="X231" s="18" t="str">
        <f t="shared" ca="1" si="39"/>
        <v/>
      </c>
    </row>
    <row r="232" spans="1:24" x14ac:dyDescent="0.35">
      <c r="A232" s="3">
        <v>228</v>
      </c>
      <c r="B232" s="4"/>
      <c r="C232" s="4"/>
      <c r="D232" s="5" t="str">
        <f t="shared" si="30"/>
        <v/>
      </c>
      <c r="E232" s="4"/>
      <c r="F232" s="6"/>
      <c r="G232" s="6"/>
      <c r="H232" s="7" t="str">
        <f t="shared" ca="1" si="31"/>
        <v/>
      </c>
      <c r="I232" s="8" t="str">
        <f t="shared" ca="1" si="32"/>
        <v/>
      </c>
      <c r="J232" s="8" t="str">
        <f>IF(C232="","",COUNTIFS(purchase!$C:$C,$C232,purchase!$E:$E,$E232,purchase!$G:$G,"&gt;="&amp;$F232,purchase!$G:$G,"&lt;="&amp;$G232))</f>
        <v/>
      </c>
      <c r="K232" s="9" t="str">
        <f>IF(COUNTIFS(purchase!$C:$C,$C232,purchase!$E:$E,$E232,purchase!$G:$G,"&gt;="&amp;$F232,purchase!$G:$G,"&lt;="&amp;$G232)=0,"",_xlfn.MAXIFS(purchase!$G:$G,purchase!$C:$C,$C232,purchase!$E:$E,$E232,purchase!$G:$G,"&gt;="&amp;$F232,purchase!$G:$G,"&lt;="&amp;$G232))</f>
        <v/>
      </c>
      <c r="L232" s="4"/>
      <c r="M232" s="4"/>
      <c r="N232" s="10" t="str">
        <f>IF(M232="","",SUMIFS(purchase!$N:$N,purchase!$C:$C,$C232,purchase!$E:$E,$E232,purchase!$G:$G,"&gt;="&amp;$F232,purchase!$G:$G,"&lt;="&amp;$G232))</f>
        <v/>
      </c>
      <c r="O232" s="10" t="str">
        <f t="shared" si="33"/>
        <v/>
      </c>
      <c r="P232" s="11" t="str">
        <f t="shared" si="34"/>
        <v/>
      </c>
      <c r="Q232" s="12" t="str">
        <f t="shared" ca="1" si="35"/>
        <v/>
      </c>
      <c r="R232" s="13"/>
      <c r="S232" s="14"/>
      <c r="T232" s="15" t="str">
        <f t="shared" ca="1" si="36"/>
        <v/>
      </c>
      <c r="U232" s="15" t="str">
        <f t="shared" ca="1" si="37"/>
        <v/>
      </c>
      <c r="V232" s="16"/>
      <c r="W232" s="17" t="str">
        <f t="shared" ca="1" si="38"/>
        <v/>
      </c>
      <c r="X232" s="18" t="str">
        <f t="shared" ca="1" si="39"/>
        <v/>
      </c>
    </row>
    <row r="233" spans="1:24" x14ac:dyDescent="0.35">
      <c r="A233" s="3">
        <v>229</v>
      </c>
      <c r="B233" s="4"/>
      <c r="C233" s="4"/>
      <c r="D233" s="5" t="str">
        <f t="shared" si="30"/>
        <v/>
      </c>
      <c r="E233" s="4"/>
      <c r="F233" s="6"/>
      <c r="G233" s="6"/>
      <c r="H233" s="7" t="str">
        <f t="shared" ca="1" si="31"/>
        <v/>
      </c>
      <c r="I233" s="8" t="str">
        <f t="shared" ca="1" si="32"/>
        <v/>
      </c>
      <c r="J233" s="8" t="str">
        <f>IF(C233="","",COUNTIFS(purchase!$C:$C,$C233,purchase!$E:$E,$E233,purchase!$G:$G,"&gt;="&amp;$F233,purchase!$G:$G,"&lt;="&amp;$G233))</f>
        <v/>
      </c>
      <c r="K233" s="9" t="str">
        <f>IF(COUNTIFS(purchase!$C:$C,$C233,purchase!$E:$E,$E233,purchase!$G:$G,"&gt;="&amp;$F233,purchase!$G:$G,"&lt;="&amp;$G233)=0,"",_xlfn.MAXIFS(purchase!$G:$G,purchase!$C:$C,$C233,purchase!$E:$E,$E233,purchase!$G:$G,"&gt;="&amp;$F233,purchase!$G:$G,"&lt;="&amp;$G233))</f>
        <v/>
      </c>
      <c r="L233" s="4"/>
      <c r="M233" s="4"/>
      <c r="N233" s="10" t="str">
        <f>IF(M233="","",SUMIFS(purchase!$N:$N,purchase!$C:$C,$C233,purchase!$E:$E,$E233,purchase!$G:$G,"&gt;="&amp;$F233,purchase!$G:$G,"&lt;="&amp;$G233))</f>
        <v/>
      </c>
      <c r="O233" s="10" t="str">
        <f t="shared" si="33"/>
        <v/>
      </c>
      <c r="P233" s="11" t="str">
        <f t="shared" si="34"/>
        <v/>
      </c>
      <c r="Q233" s="12" t="str">
        <f t="shared" ca="1" si="35"/>
        <v/>
      </c>
      <c r="R233" s="13"/>
      <c r="S233" s="14"/>
      <c r="T233" s="15" t="str">
        <f t="shared" ca="1" si="36"/>
        <v/>
      </c>
      <c r="U233" s="15" t="str">
        <f t="shared" ca="1" si="37"/>
        <v/>
      </c>
      <c r="V233" s="16"/>
      <c r="W233" s="17" t="str">
        <f t="shared" ca="1" si="38"/>
        <v/>
      </c>
      <c r="X233" s="18" t="str">
        <f t="shared" ca="1" si="39"/>
        <v/>
      </c>
    </row>
    <row r="234" spans="1:24" x14ac:dyDescent="0.35">
      <c r="A234" s="3">
        <v>230</v>
      </c>
      <c r="B234" s="4"/>
      <c r="C234" s="4"/>
      <c r="D234" s="5" t="str">
        <f t="shared" si="30"/>
        <v/>
      </c>
      <c r="E234" s="4"/>
      <c r="F234" s="6"/>
      <c r="G234" s="6"/>
      <c r="H234" s="7" t="str">
        <f t="shared" ca="1" si="31"/>
        <v/>
      </c>
      <c r="I234" s="8" t="str">
        <f t="shared" ca="1" si="32"/>
        <v/>
      </c>
      <c r="J234" s="8" t="str">
        <f>IF(C234="","",COUNTIFS(purchase!$C:$C,$C234,purchase!$E:$E,$E234,purchase!$G:$G,"&gt;="&amp;$F234,purchase!$G:$G,"&lt;="&amp;$G234))</f>
        <v/>
      </c>
      <c r="K234" s="9" t="str">
        <f>IF(COUNTIFS(purchase!$C:$C,$C234,purchase!$E:$E,$E234,purchase!$G:$G,"&gt;="&amp;$F234,purchase!$G:$G,"&lt;="&amp;$G234)=0,"",_xlfn.MAXIFS(purchase!$G:$G,purchase!$C:$C,$C234,purchase!$E:$E,$E234,purchase!$G:$G,"&gt;="&amp;$F234,purchase!$G:$G,"&lt;="&amp;$G234))</f>
        <v/>
      </c>
      <c r="L234" s="4"/>
      <c r="M234" s="4"/>
      <c r="N234" s="10" t="str">
        <f>IF(M234="","",SUMIFS(purchase!$N:$N,purchase!$C:$C,$C234,purchase!$E:$E,$E234,purchase!$G:$G,"&gt;="&amp;$F234,purchase!$G:$G,"&lt;="&amp;$G234))</f>
        <v/>
      </c>
      <c r="O234" s="10" t="str">
        <f t="shared" si="33"/>
        <v/>
      </c>
      <c r="P234" s="11" t="str">
        <f t="shared" si="34"/>
        <v/>
      </c>
      <c r="Q234" s="12" t="str">
        <f t="shared" ca="1" si="35"/>
        <v/>
      </c>
      <c r="R234" s="13"/>
      <c r="S234" s="14"/>
      <c r="T234" s="15" t="str">
        <f t="shared" ca="1" si="36"/>
        <v/>
      </c>
      <c r="U234" s="15" t="str">
        <f t="shared" ca="1" si="37"/>
        <v/>
      </c>
      <c r="V234" s="16"/>
      <c r="W234" s="17" t="str">
        <f t="shared" ca="1" si="38"/>
        <v/>
      </c>
      <c r="X234" s="18" t="str">
        <f t="shared" ca="1" si="39"/>
        <v/>
      </c>
    </row>
    <row r="235" spans="1:24" x14ac:dyDescent="0.35">
      <c r="A235" s="3">
        <v>231</v>
      </c>
      <c r="B235" s="4"/>
      <c r="C235" s="4"/>
      <c r="D235" s="5" t="str">
        <f t="shared" si="30"/>
        <v/>
      </c>
      <c r="E235" s="4"/>
      <c r="F235" s="6"/>
      <c r="G235" s="6"/>
      <c r="H235" s="7" t="str">
        <f t="shared" ca="1" si="31"/>
        <v/>
      </c>
      <c r="I235" s="8" t="str">
        <f t="shared" ca="1" si="32"/>
        <v/>
      </c>
      <c r="J235" s="8" t="str">
        <f>IF(C235="","",COUNTIFS(purchase!$C:$C,$C235,purchase!$E:$E,$E235,purchase!$G:$G,"&gt;="&amp;$F235,purchase!$G:$G,"&lt;="&amp;$G235))</f>
        <v/>
      </c>
      <c r="K235" s="9" t="str">
        <f>IF(COUNTIFS(purchase!$C:$C,$C235,purchase!$E:$E,$E235,purchase!$G:$G,"&gt;="&amp;$F235,purchase!$G:$G,"&lt;="&amp;$G235)=0,"",_xlfn.MAXIFS(purchase!$G:$G,purchase!$C:$C,$C235,purchase!$E:$E,$E235,purchase!$G:$G,"&gt;="&amp;$F235,purchase!$G:$G,"&lt;="&amp;$G235))</f>
        <v/>
      </c>
      <c r="L235" s="4"/>
      <c r="M235" s="4"/>
      <c r="N235" s="10" t="str">
        <f>IF(M235="","",SUMIFS(purchase!$N:$N,purchase!$C:$C,$C235,purchase!$E:$E,$E235,purchase!$G:$G,"&gt;="&amp;$F235,purchase!$G:$G,"&lt;="&amp;$G235))</f>
        <v/>
      </c>
      <c r="O235" s="10" t="str">
        <f t="shared" si="33"/>
        <v/>
      </c>
      <c r="P235" s="11" t="str">
        <f t="shared" si="34"/>
        <v/>
      </c>
      <c r="Q235" s="12" t="str">
        <f t="shared" ca="1" si="35"/>
        <v/>
      </c>
      <c r="R235" s="13"/>
      <c r="S235" s="14"/>
      <c r="T235" s="15" t="str">
        <f t="shared" ca="1" si="36"/>
        <v/>
      </c>
      <c r="U235" s="15" t="str">
        <f t="shared" ca="1" si="37"/>
        <v/>
      </c>
      <c r="V235" s="16"/>
      <c r="W235" s="17" t="str">
        <f t="shared" ca="1" si="38"/>
        <v/>
      </c>
      <c r="X235" s="18" t="str">
        <f t="shared" ca="1" si="39"/>
        <v/>
      </c>
    </row>
    <row r="236" spans="1:24" x14ac:dyDescent="0.35">
      <c r="A236" s="3">
        <v>232</v>
      </c>
      <c r="B236" s="4"/>
      <c r="C236" s="4"/>
      <c r="D236" s="5" t="str">
        <f t="shared" si="30"/>
        <v/>
      </c>
      <c r="E236" s="4"/>
      <c r="F236" s="6"/>
      <c r="G236" s="6"/>
      <c r="H236" s="7" t="str">
        <f t="shared" ca="1" si="31"/>
        <v/>
      </c>
      <c r="I236" s="8" t="str">
        <f t="shared" ca="1" si="32"/>
        <v/>
      </c>
      <c r="J236" s="8" t="str">
        <f>IF(C236="","",COUNTIFS(purchase!$C:$C,$C236,purchase!$E:$E,$E236,purchase!$G:$G,"&gt;="&amp;$F236,purchase!$G:$G,"&lt;="&amp;$G236))</f>
        <v/>
      </c>
      <c r="K236" s="9" t="str">
        <f>IF(COUNTIFS(purchase!$C:$C,$C236,purchase!$E:$E,$E236,purchase!$G:$G,"&gt;="&amp;$F236,purchase!$G:$G,"&lt;="&amp;$G236)=0,"",_xlfn.MAXIFS(purchase!$G:$G,purchase!$C:$C,$C236,purchase!$E:$E,$E236,purchase!$G:$G,"&gt;="&amp;$F236,purchase!$G:$G,"&lt;="&amp;$G236))</f>
        <v/>
      </c>
      <c r="L236" s="4"/>
      <c r="M236" s="4"/>
      <c r="N236" s="10" t="str">
        <f>IF(M236="","",SUMIFS(purchase!$N:$N,purchase!$C:$C,$C236,purchase!$E:$E,$E236,purchase!$G:$G,"&gt;="&amp;$F236,purchase!$G:$G,"&lt;="&amp;$G236))</f>
        <v/>
      </c>
      <c r="O236" s="10" t="str">
        <f t="shared" si="33"/>
        <v/>
      </c>
      <c r="P236" s="11" t="str">
        <f t="shared" si="34"/>
        <v/>
      </c>
      <c r="Q236" s="12" t="str">
        <f t="shared" ca="1" si="35"/>
        <v/>
      </c>
      <c r="R236" s="13"/>
      <c r="S236" s="14"/>
      <c r="T236" s="15" t="str">
        <f t="shared" ca="1" si="36"/>
        <v/>
      </c>
      <c r="U236" s="15" t="str">
        <f t="shared" ca="1" si="37"/>
        <v/>
      </c>
      <c r="V236" s="16"/>
      <c r="W236" s="17" t="str">
        <f t="shared" ca="1" si="38"/>
        <v/>
      </c>
      <c r="X236" s="18" t="str">
        <f t="shared" ca="1" si="39"/>
        <v/>
      </c>
    </row>
    <row r="237" spans="1:24" x14ac:dyDescent="0.35">
      <c r="A237" s="3">
        <v>233</v>
      </c>
      <c r="B237" s="4"/>
      <c r="C237" s="4"/>
      <c r="D237" s="5" t="str">
        <f t="shared" si="30"/>
        <v/>
      </c>
      <c r="E237" s="4"/>
      <c r="F237" s="6"/>
      <c r="G237" s="6"/>
      <c r="H237" s="7" t="str">
        <f t="shared" ca="1" si="31"/>
        <v/>
      </c>
      <c r="I237" s="8" t="str">
        <f t="shared" ca="1" si="32"/>
        <v/>
      </c>
      <c r="J237" s="8" t="str">
        <f>IF(C237="","",COUNTIFS(purchase!$C:$C,$C237,purchase!$E:$E,$E237,purchase!$G:$G,"&gt;="&amp;$F237,purchase!$G:$G,"&lt;="&amp;$G237))</f>
        <v/>
      </c>
      <c r="K237" s="9" t="str">
        <f>IF(COUNTIFS(purchase!$C:$C,$C237,purchase!$E:$E,$E237,purchase!$G:$G,"&gt;="&amp;$F237,purchase!$G:$G,"&lt;="&amp;$G237)=0,"",_xlfn.MAXIFS(purchase!$G:$G,purchase!$C:$C,$C237,purchase!$E:$E,$E237,purchase!$G:$G,"&gt;="&amp;$F237,purchase!$G:$G,"&lt;="&amp;$G237))</f>
        <v/>
      </c>
      <c r="L237" s="4"/>
      <c r="M237" s="4"/>
      <c r="N237" s="10" t="str">
        <f>IF(M237="","",SUMIFS(purchase!$N:$N,purchase!$C:$C,$C237,purchase!$E:$E,$E237,purchase!$G:$G,"&gt;="&amp;$F237,purchase!$G:$G,"&lt;="&amp;$G237))</f>
        <v/>
      </c>
      <c r="O237" s="10" t="str">
        <f t="shared" si="33"/>
        <v/>
      </c>
      <c r="P237" s="11" t="str">
        <f t="shared" si="34"/>
        <v/>
      </c>
      <c r="Q237" s="12" t="str">
        <f t="shared" ca="1" si="35"/>
        <v/>
      </c>
      <c r="R237" s="13"/>
      <c r="S237" s="14"/>
      <c r="T237" s="15" t="str">
        <f t="shared" ca="1" si="36"/>
        <v/>
      </c>
      <c r="U237" s="15" t="str">
        <f t="shared" ca="1" si="37"/>
        <v/>
      </c>
      <c r="V237" s="16"/>
      <c r="W237" s="17" t="str">
        <f t="shared" ca="1" si="38"/>
        <v/>
      </c>
      <c r="X237" s="18" t="str">
        <f t="shared" ca="1" si="39"/>
        <v/>
      </c>
    </row>
    <row r="238" spans="1:24" x14ac:dyDescent="0.35">
      <c r="A238" s="3">
        <v>234</v>
      </c>
      <c r="B238" s="4"/>
      <c r="C238" s="4"/>
      <c r="D238" s="5" t="str">
        <f t="shared" si="30"/>
        <v/>
      </c>
      <c r="E238" s="4"/>
      <c r="F238" s="6"/>
      <c r="G238" s="6"/>
      <c r="H238" s="7" t="str">
        <f t="shared" ca="1" si="31"/>
        <v/>
      </c>
      <c r="I238" s="8" t="str">
        <f t="shared" ca="1" si="32"/>
        <v/>
      </c>
      <c r="J238" s="8" t="str">
        <f>IF(C238="","",COUNTIFS(purchase!$C:$C,$C238,purchase!$E:$E,$E238,purchase!$G:$G,"&gt;="&amp;$F238,purchase!$G:$G,"&lt;="&amp;$G238))</f>
        <v/>
      </c>
      <c r="K238" s="9" t="str">
        <f>IF(COUNTIFS(purchase!$C:$C,$C238,purchase!$E:$E,$E238,purchase!$G:$G,"&gt;="&amp;$F238,purchase!$G:$G,"&lt;="&amp;$G238)=0,"",_xlfn.MAXIFS(purchase!$G:$G,purchase!$C:$C,$C238,purchase!$E:$E,$E238,purchase!$G:$G,"&gt;="&amp;$F238,purchase!$G:$G,"&lt;="&amp;$G238))</f>
        <v/>
      </c>
      <c r="L238" s="4"/>
      <c r="M238" s="4"/>
      <c r="N238" s="10" t="str">
        <f>IF(M238="","",SUMIFS(purchase!$N:$N,purchase!$C:$C,$C238,purchase!$E:$E,$E238,purchase!$G:$G,"&gt;="&amp;$F238,purchase!$G:$G,"&lt;="&amp;$G238))</f>
        <v/>
      </c>
      <c r="O238" s="10" t="str">
        <f t="shared" si="33"/>
        <v/>
      </c>
      <c r="P238" s="11" t="str">
        <f t="shared" si="34"/>
        <v/>
      </c>
      <c r="Q238" s="12" t="str">
        <f t="shared" ca="1" si="35"/>
        <v/>
      </c>
      <c r="R238" s="13"/>
      <c r="S238" s="14"/>
      <c r="T238" s="15" t="str">
        <f t="shared" ca="1" si="36"/>
        <v/>
      </c>
      <c r="U238" s="15" t="str">
        <f t="shared" ca="1" si="37"/>
        <v/>
      </c>
      <c r="V238" s="16"/>
      <c r="W238" s="17" t="str">
        <f t="shared" ca="1" si="38"/>
        <v/>
      </c>
      <c r="X238" s="18" t="str">
        <f t="shared" ca="1" si="39"/>
        <v/>
      </c>
    </row>
    <row r="239" spans="1:24" x14ac:dyDescent="0.35">
      <c r="A239" s="3">
        <v>235</v>
      </c>
      <c r="B239" s="4"/>
      <c r="C239" s="4"/>
      <c r="D239" s="5" t="str">
        <f t="shared" si="30"/>
        <v/>
      </c>
      <c r="E239" s="4"/>
      <c r="F239" s="6"/>
      <c r="G239" s="6"/>
      <c r="H239" s="7" t="str">
        <f t="shared" ca="1" si="31"/>
        <v/>
      </c>
      <c r="I239" s="8" t="str">
        <f t="shared" ca="1" si="32"/>
        <v/>
      </c>
      <c r="J239" s="8" t="str">
        <f>IF(C239="","",COUNTIFS(purchase!$C:$C,$C239,purchase!$E:$E,$E239,purchase!$G:$G,"&gt;="&amp;$F239,purchase!$G:$G,"&lt;="&amp;$G239))</f>
        <v/>
      </c>
      <c r="K239" s="9" t="str">
        <f>IF(COUNTIFS(purchase!$C:$C,$C239,purchase!$E:$E,$E239,purchase!$G:$G,"&gt;="&amp;$F239,purchase!$G:$G,"&lt;="&amp;$G239)=0,"",_xlfn.MAXIFS(purchase!$G:$G,purchase!$C:$C,$C239,purchase!$E:$E,$E239,purchase!$G:$G,"&gt;="&amp;$F239,purchase!$G:$G,"&lt;="&amp;$G239))</f>
        <v/>
      </c>
      <c r="L239" s="4"/>
      <c r="M239" s="4"/>
      <c r="N239" s="10" t="str">
        <f>IF(M239="","",SUMIFS(purchase!$N:$N,purchase!$C:$C,$C239,purchase!$E:$E,$E239,purchase!$G:$G,"&gt;="&amp;$F239,purchase!$G:$G,"&lt;="&amp;$G239))</f>
        <v/>
      </c>
      <c r="O239" s="10" t="str">
        <f t="shared" si="33"/>
        <v/>
      </c>
      <c r="P239" s="11" t="str">
        <f t="shared" si="34"/>
        <v/>
      </c>
      <c r="Q239" s="12" t="str">
        <f t="shared" ca="1" si="35"/>
        <v/>
      </c>
      <c r="R239" s="13"/>
      <c r="S239" s="14"/>
      <c r="T239" s="15" t="str">
        <f t="shared" ca="1" si="36"/>
        <v/>
      </c>
      <c r="U239" s="15" t="str">
        <f t="shared" ca="1" si="37"/>
        <v/>
      </c>
      <c r="V239" s="16"/>
      <c r="W239" s="17" t="str">
        <f t="shared" ca="1" si="38"/>
        <v/>
      </c>
      <c r="X239" s="18" t="str">
        <f t="shared" ca="1" si="39"/>
        <v/>
      </c>
    </row>
    <row r="240" spans="1:24" x14ac:dyDescent="0.35">
      <c r="A240" s="3">
        <v>236</v>
      </c>
      <c r="B240" s="4"/>
      <c r="C240" s="4"/>
      <c r="D240" s="5" t="str">
        <f t="shared" si="30"/>
        <v/>
      </c>
      <c r="E240" s="4"/>
      <c r="F240" s="6"/>
      <c r="G240" s="6"/>
      <c r="H240" s="7" t="str">
        <f t="shared" ca="1" si="31"/>
        <v/>
      </c>
      <c r="I240" s="8" t="str">
        <f t="shared" ca="1" si="32"/>
        <v/>
      </c>
      <c r="J240" s="8" t="str">
        <f>IF(C240="","",COUNTIFS(purchase!$C:$C,$C240,purchase!$E:$E,$E240,purchase!$G:$G,"&gt;="&amp;$F240,purchase!$G:$G,"&lt;="&amp;$G240))</f>
        <v/>
      </c>
      <c r="K240" s="9" t="str">
        <f>IF(COUNTIFS(purchase!$C:$C,$C240,purchase!$E:$E,$E240,purchase!$G:$G,"&gt;="&amp;$F240,purchase!$G:$G,"&lt;="&amp;$G240)=0,"",_xlfn.MAXIFS(purchase!$G:$G,purchase!$C:$C,$C240,purchase!$E:$E,$E240,purchase!$G:$G,"&gt;="&amp;$F240,purchase!$G:$G,"&lt;="&amp;$G240))</f>
        <v/>
      </c>
      <c r="L240" s="4"/>
      <c r="M240" s="4"/>
      <c r="N240" s="10" t="str">
        <f>IF(M240="","",SUMIFS(purchase!$N:$N,purchase!$C:$C,$C240,purchase!$E:$E,$E240,purchase!$G:$G,"&gt;="&amp;$F240,purchase!$G:$G,"&lt;="&amp;$G240))</f>
        <v/>
      </c>
      <c r="O240" s="10" t="str">
        <f t="shared" si="33"/>
        <v/>
      </c>
      <c r="P240" s="11" t="str">
        <f t="shared" si="34"/>
        <v/>
      </c>
      <c r="Q240" s="12" t="str">
        <f t="shared" ca="1" si="35"/>
        <v/>
      </c>
      <c r="R240" s="13"/>
      <c r="S240" s="14"/>
      <c r="T240" s="15" t="str">
        <f t="shared" ca="1" si="36"/>
        <v/>
      </c>
      <c r="U240" s="15" t="str">
        <f t="shared" ca="1" si="37"/>
        <v/>
      </c>
      <c r="V240" s="16"/>
      <c r="W240" s="17" t="str">
        <f t="shared" ca="1" si="38"/>
        <v/>
      </c>
      <c r="X240" s="18" t="str">
        <f t="shared" ca="1" si="39"/>
        <v/>
      </c>
    </row>
    <row r="241" spans="1:24" x14ac:dyDescent="0.35">
      <c r="A241" s="3">
        <v>237</v>
      </c>
      <c r="B241" s="4"/>
      <c r="C241" s="4"/>
      <c r="D241" s="5" t="str">
        <f t="shared" si="30"/>
        <v/>
      </c>
      <c r="E241" s="4"/>
      <c r="F241" s="6"/>
      <c r="G241" s="6"/>
      <c r="H241" s="7" t="str">
        <f t="shared" ca="1" si="31"/>
        <v/>
      </c>
      <c r="I241" s="8" t="str">
        <f t="shared" ca="1" si="32"/>
        <v/>
      </c>
      <c r="J241" s="8" t="str">
        <f>IF(C241="","",COUNTIFS(purchase!$C:$C,$C241,purchase!$E:$E,$E241,purchase!$G:$G,"&gt;="&amp;$F241,purchase!$G:$G,"&lt;="&amp;$G241))</f>
        <v/>
      </c>
      <c r="K241" s="9" t="str">
        <f>IF(COUNTIFS(purchase!$C:$C,$C241,purchase!$E:$E,$E241,purchase!$G:$G,"&gt;="&amp;$F241,purchase!$G:$G,"&lt;="&amp;$G241)=0,"",_xlfn.MAXIFS(purchase!$G:$G,purchase!$C:$C,$C241,purchase!$E:$E,$E241,purchase!$G:$G,"&gt;="&amp;$F241,purchase!$G:$G,"&lt;="&amp;$G241))</f>
        <v/>
      </c>
      <c r="L241" s="4"/>
      <c r="M241" s="4"/>
      <c r="N241" s="10" t="str">
        <f>IF(M241="","",SUMIFS(purchase!$N:$N,purchase!$C:$C,$C241,purchase!$E:$E,$E241,purchase!$G:$G,"&gt;="&amp;$F241,purchase!$G:$G,"&lt;="&amp;$G241))</f>
        <v/>
      </c>
      <c r="O241" s="10" t="str">
        <f t="shared" si="33"/>
        <v/>
      </c>
      <c r="P241" s="11" t="str">
        <f t="shared" si="34"/>
        <v/>
      </c>
      <c r="Q241" s="12" t="str">
        <f t="shared" ca="1" si="35"/>
        <v/>
      </c>
      <c r="R241" s="13"/>
      <c r="S241" s="14"/>
      <c r="T241" s="15" t="str">
        <f t="shared" ca="1" si="36"/>
        <v/>
      </c>
      <c r="U241" s="15" t="str">
        <f t="shared" ca="1" si="37"/>
        <v/>
      </c>
      <c r="V241" s="16"/>
      <c r="W241" s="17" t="str">
        <f t="shared" ca="1" si="38"/>
        <v/>
      </c>
      <c r="X241" s="18" t="str">
        <f t="shared" ca="1" si="39"/>
        <v/>
      </c>
    </row>
    <row r="242" spans="1:24" x14ac:dyDescent="0.35">
      <c r="A242" s="3">
        <v>238</v>
      </c>
      <c r="B242" s="4"/>
      <c r="C242" s="4"/>
      <c r="D242" s="5" t="str">
        <f t="shared" si="30"/>
        <v/>
      </c>
      <c r="E242" s="4"/>
      <c r="F242" s="6"/>
      <c r="G242" s="6"/>
      <c r="H242" s="7" t="str">
        <f t="shared" ca="1" si="31"/>
        <v/>
      </c>
      <c r="I242" s="8" t="str">
        <f t="shared" ca="1" si="32"/>
        <v/>
      </c>
      <c r="J242" s="8" t="str">
        <f>IF(C242="","",COUNTIFS(purchase!$C:$C,$C242,purchase!$E:$E,$E242,purchase!$G:$G,"&gt;="&amp;$F242,purchase!$G:$G,"&lt;="&amp;$G242))</f>
        <v/>
      </c>
      <c r="K242" s="9" t="str">
        <f>IF(COUNTIFS(purchase!$C:$C,$C242,purchase!$E:$E,$E242,purchase!$G:$G,"&gt;="&amp;$F242,purchase!$G:$G,"&lt;="&amp;$G242)=0,"",_xlfn.MAXIFS(purchase!$G:$G,purchase!$C:$C,$C242,purchase!$E:$E,$E242,purchase!$G:$G,"&gt;="&amp;$F242,purchase!$G:$G,"&lt;="&amp;$G242))</f>
        <v/>
      </c>
      <c r="L242" s="4"/>
      <c r="M242" s="4"/>
      <c r="N242" s="10" t="str">
        <f>IF(M242="","",SUMIFS(purchase!$N:$N,purchase!$C:$C,$C242,purchase!$E:$E,$E242,purchase!$G:$G,"&gt;="&amp;$F242,purchase!$G:$G,"&lt;="&amp;$G242))</f>
        <v/>
      </c>
      <c r="O242" s="10" t="str">
        <f t="shared" si="33"/>
        <v/>
      </c>
      <c r="P242" s="11" t="str">
        <f t="shared" si="34"/>
        <v/>
      </c>
      <c r="Q242" s="12" t="str">
        <f t="shared" ca="1" si="35"/>
        <v/>
      </c>
      <c r="R242" s="13"/>
      <c r="S242" s="14"/>
      <c r="T242" s="15" t="str">
        <f t="shared" ca="1" si="36"/>
        <v/>
      </c>
      <c r="U242" s="15" t="str">
        <f t="shared" ca="1" si="37"/>
        <v/>
      </c>
      <c r="V242" s="16"/>
      <c r="W242" s="17" t="str">
        <f t="shared" ca="1" si="38"/>
        <v/>
      </c>
      <c r="X242" s="18" t="str">
        <f t="shared" ca="1" si="39"/>
        <v/>
      </c>
    </row>
    <row r="243" spans="1:24" x14ac:dyDescent="0.35">
      <c r="A243" s="3">
        <v>239</v>
      </c>
      <c r="B243" s="4"/>
      <c r="C243" s="4"/>
      <c r="D243" s="5" t="str">
        <f t="shared" si="30"/>
        <v/>
      </c>
      <c r="E243" s="4"/>
      <c r="F243" s="6"/>
      <c r="G243" s="6"/>
      <c r="H243" s="7" t="str">
        <f t="shared" ca="1" si="31"/>
        <v/>
      </c>
      <c r="I243" s="8" t="str">
        <f t="shared" ca="1" si="32"/>
        <v/>
      </c>
      <c r="J243" s="8" t="str">
        <f>IF(C243="","",COUNTIFS(purchase!$C:$C,$C243,purchase!$E:$E,$E243,purchase!$G:$G,"&gt;="&amp;$F243,purchase!$G:$G,"&lt;="&amp;$G243))</f>
        <v/>
      </c>
      <c r="K243" s="9" t="str">
        <f>IF(COUNTIFS(purchase!$C:$C,$C243,purchase!$E:$E,$E243,purchase!$G:$G,"&gt;="&amp;$F243,purchase!$G:$G,"&lt;="&amp;$G243)=0,"",_xlfn.MAXIFS(purchase!$G:$G,purchase!$C:$C,$C243,purchase!$E:$E,$E243,purchase!$G:$G,"&gt;="&amp;$F243,purchase!$G:$G,"&lt;="&amp;$G243))</f>
        <v/>
      </c>
      <c r="L243" s="4"/>
      <c r="M243" s="4"/>
      <c r="N243" s="10" t="str">
        <f>IF(M243="","",SUMIFS(purchase!$N:$N,purchase!$C:$C,$C243,purchase!$E:$E,$E243,purchase!$G:$G,"&gt;="&amp;$F243,purchase!$G:$G,"&lt;="&amp;$G243))</f>
        <v/>
      </c>
      <c r="O243" s="10" t="str">
        <f t="shared" si="33"/>
        <v/>
      </c>
      <c r="P243" s="11" t="str">
        <f t="shared" si="34"/>
        <v/>
      </c>
      <c r="Q243" s="12" t="str">
        <f t="shared" ca="1" si="35"/>
        <v/>
      </c>
      <c r="R243" s="13"/>
      <c r="S243" s="14"/>
      <c r="T243" s="15" t="str">
        <f t="shared" ca="1" si="36"/>
        <v/>
      </c>
      <c r="U243" s="15" t="str">
        <f t="shared" ca="1" si="37"/>
        <v/>
      </c>
      <c r="V243" s="16"/>
      <c r="W243" s="17" t="str">
        <f t="shared" ca="1" si="38"/>
        <v/>
      </c>
      <c r="X243" s="18" t="str">
        <f t="shared" ca="1" si="39"/>
        <v/>
      </c>
    </row>
    <row r="244" spans="1:24" x14ac:dyDescent="0.35">
      <c r="A244" s="3">
        <v>240</v>
      </c>
      <c r="B244" s="4"/>
      <c r="C244" s="4"/>
      <c r="D244" s="5" t="str">
        <f t="shared" si="30"/>
        <v/>
      </c>
      <c r="E244" s="4"/>
      <c r="F244" s="6"/>
      <c r="G244" s="6"/>
      <c r="H244" s="7" t="str">
        <f t="shared" ca="1" si="31"/>
        <v/>
      </c>
      <c r="I244" s="8" t="str">
        <f t="shared" ca="1" si="32"/>
        <v/>
      </c>
      <c r="J244" s="8" t="str">
        <f>IF(C244="","",COUNTIFS(purchase!$C:$C,$C244,purchase!$E:$E,$E244,purchase!$G:$G,"&gt;="&amp;$F244,purchase!$G:$G,"&lt;="&amp;$G244))</f>
        <v/>
      </c>
      <c r="K244" s="9" t="str">
        <f>IF(COUNTIFS(purchase!$C:$C,$C244,purchase!$E:$E,$E244,purchase!$G:$G,"&gt;="&amp;$F244,purchase!$G:$G,"&lt;="&amp;$G244)=0,"",_xlfn.MAXIFS(purchase!$G:$G,purchase!$C:$C,$C244,purchase!$E:$E,$E244,purchase!$G:$G,"&gt;="&amp;$F244,purchase!$G:$G,"&lt;="&amp;$G244))</f>
        <v/>
      </c>
      <c r="L244" s="4"/>
      <c r="M244" s="4"/>
      <c r="N244" s="10" t="str">
        <f>IF(M244="","",SUMIFS(purchase!$N:$N,purchase!$C:$C,$C244,purchase!$E:$E,$E244,purchase!$G:$G,"&gt;="&amp;$F244,purchase!$G:$G,"&lt;="&amp;$G244))</f>
        <v/>
      </c>
      <c r="O244" s="10" t="str">
        <f t="shared" si="33"/>
        <v/>
      </c>
      <c r="P244" s="11" t="str">
        <f t="shared" si="34"/>
        <v/>
      </c>
      <c r="Q244" s="12" t="str">
        <f t="shared" ca="1" si="35"/>
        <v/>
      </c>
      <c r="R244" s="13"/>
      <c r="S244" s="14"/>
      <c r="T244" s="15" t="str">
        <f t="shared" ca="1" si="36"/>
        <v/>
      </c>
      <c r="U244" s="15" t="str">
        <f t="shared" ca="1" si="37"/>
        <v/>
      </c>
      <c r="V244" s="16"/>
      <c r="W244" s="17" t="str">
        <f t="shared" ca="1" si="38"/>
        <v/>
      </c>
      <c r="X244" s="18" t="str">
        <f t="shared" ca="1" si="39"/>
        <v/>
      </c>
    </row>
    <row r="245" spans="1:24" x14ac:dyDescent="0.35">
      <c r="A245" s="3">
        <v>241</v>
      </c>
      <c r="B245" s="4"/>
      <c r="C245" s="4"/>
      <c r="D245" s="5" t="str">
        <f t="shared" si="30"/>
        <v/>
      </c>
      <c r="E245" s="4"/>
      <c r="F245" s="6"/>
      <c r="G245" s="6"/>
      <c r="H245" s="7" t="str">
        <f t="shared" ca="1" si="31"/>
        <v/>
      </c>
      <c r="I245" s="8" t="str">
        <f t="shared" ca="1" si="32"/>
        <v/>
      </c>
      <c r="J245" s="8" t="str">
        <f>IF(C245="","",COUNTIFS(purchase!$C:$C,$C245,purchase!$E:$E,$E245,purchase!$G:$G,"&gt;="&amp;$F245,purchase!$G:$G,"&lt;="&amp;$G245))</f>
        <v/>
      </c>
      <c r="K245" s="9" t="str">
        <f>IF(COUNTIFS(purchase!$C:$C,$C245,purchase!$E:$E,$E245,purchase!$G:$G,"&gt;="&amp;$F245,purchase!$G:$G,"&lt;="&amp;$G245)=0,"",_xlfn.MAXIFS(purchase!$G:$G,purchase!$C:$C,$C245,purchase!$E:$E,$E245,purchase!$G:$G,"&gt;="&amp;$F245,purchase!$G:$G,"&lt;="&amp;$G245))</f>
        <v/>
      </c>
      <c r="L245" s="4"/>
      <c r="M245" s="4"/>
      <c r="N245" s="10" t="str">
        <f>IF(M245="","",SUMIFS(purchase!$N:$N,purchase!$C:$C,$C245,purchase!$E:$E,$E245,purchase!$G:$G,"&gt;="&amp;$F245,purchase!$G:$G,"&lt;="&amp;$G245))</f>
        <v/>
      </c>
      <c r="O245" s="10" t="str">
        <f t="shared" si="33"/>
        <v/>
      </c>
      <c r="P245" s="11" t="str">
        <f t="shared" si="34"/>
        <v/>
      </c>
      <c r="Q245" s="12" t="str">
        <f t="shared" ca="1" si="35"/>
        <v/>
      </c>
      <c r="R245" s="13"/>
      <c r="S245" s="14"/>
      <c r="T245" s="15" t="str">
        <f t="shared" ca="1" si="36"/>
        <v/>
      </c>
      <c r="U245" s="15" t="str">
        <f t="shared" ca="1" si="37"/>
        <v/>
      </c>
      <c r="V245" s="16"/>
      <c r="W245" s="17" t="str">
        <f t="shared" ca="1" si="38"/>
        <v/>
      </c>
      <c r="X245" s="18" t="str">
        <f t="shared" ca="1" si="39"/>
        <v/>
      </c>
    </row>
    <row r="246" spans="1:24" x14ac:dyDescent="0.35">
      <c r="A246" s="3">
        <v>242</v>
      </c>
      <c r="B246" s="4"/>
      <c r="C246" s="4"/>
      <c r="D246" s="5" t="str">
        <f t="shared" si="30"/>
        <v/>
      </c>
      <c r="E246" s="4"/>
      <c r="F246" s="6"/>
      <c r="G246" s="6"/>
      <c r="H246" s="7" t="str">
        <f t="shared" ca="1" si="31"/>
        <v/>
      </c>
      <c r="I246" s="8" t="str">
        <f t="shared" ca="1" si="32"/>
        <v/>
      </c>
      <c r="J246" s="8" t="str">
        <f>IF(C246="","",COUNTIFS(purchase!$C:$C,$C246,purchase!$E:$E,$E246,purchase!$G:$G,"&gt;="&amp;$F246,purchase!$G:$G,"&lt;="&amp;$G246))</f>
        <v/>
      </c>
      <c r="K246" s="9" t="str">
        <f>IF(COUNTIFS(purchase!$C:$C,$C246,purchase!$E:$E,$E246,purchase!$G:$G,"&gt;="&amp;$F246,purchase!$G:$G,"&lt;="&amp;$G246)=0,"",_xlfn.MAXIFS(purchase!$G:$G,purchase!$C:$C,$C246,purchase!$E:$E,$E246,purchase!$G:$G,"&gt;="&amp;$F246,purchase!$G:$G,"&lt;="&amp;$G246))</f>
        <v/>
      </c>
      <c r="L246" s="4"/>
      <c r="M246" s="4"/>
      <c r="N246" s="10" t="str">
        <f>IF(M246="","",SUMIFS(purchase!$N:$N,purchase!$C:$C,$C246,purchase!$E:$E,$E246,purchase!$G:$G,"&gt;="&amp;$F246,purchase!$G:$G,"&lt;="&amp;$G246))</f>
        <v/>
      </c>
      <c r="O246" s="10" t="str">
        <f t="shared" si="33"/>
        <v/>
      </c>
      <c r="P246" s="11" t="str">
        <f t="shared" si="34"/>
        <v/>
      </c>
      <c r="Q246" s="12" t="str">
        <f t="shared" ca="1" si="35"/>
        <v/>
      </c>
      <c r="R246" s="13"/>
      <c r="S246" s="14"/>
      <c r="T246" s="15" t="str">
        <f t="shared" ca="1" si="36"/>
        <v/>
      </c>
      <c r="U246" s="15" t="str">
        <f t="shared" ca="1" si="37"/>
        <v/>
      </c>
      <c r="V246" s="16"/>
      <c r="W246" s="17" t="str">
        <f t="shared" ca="1" si="38"/>
        <v/>
      </c>
      <c r="X246" s="18" t="str">
        <f t="shared" ca="1" si="39"/>
        <v/>
      </c>
    </row>
    <row r="247" spans="1:24" x14ac:dyDescent="0.35">
      <c r="A247" s="3">
        <v>243</v>
      </c>
      <c r="B247" s="4"/>
      <c r="C247" s="4"/>
      <c r="D247" s="5" t="str">
        <f t="shared" si="30"/>
        <v/>
      </c>
      <c r="E247" s="4"/>
      <c r="F247" s="6"/>
      <c r="G247" s="6"/>
      <c r="H247" s="7" t="str">
        <f t="shared" ca="1" si="31"/>
        <v/>
      </c>
      <c r="I247" s="8" t="str">
        <f t="shared" ca="1" si="32"/>
        <v/>
      </c>
      <c r="J247" s="8" t="str">
        <f>IF(C247="","",COUNTIFS(purchase!$C:$C,$C247,purchase!$E:$E,$E247,purchase!$G:$G,"&gt;="&amp;$F247,purchase!$G:$G,"&lt;="&amp;$G247))</f>
        <v/>
      </c>
      <c r="K247" s="9" t="str">
        <f>IF(COUNTIFS(purchase!$C:$C,$C247,purchase!$E:$E,$E247,purchase!$G:$G,"&gt;="&amp;$F247,purchase!$G:$G,"&lt;="&amp;$G247)=0,"",_xlfn.MAXIFS(purchase!$G:$G,purchase!$C:$C,$C247,purchase!$E:$E,$E247,purchase!$G:$G,"&gt;="&amp;$F247,purchase!$G:$G,"&lt;="&amp;$G247))</f>
        <v/>
      </c>
      <c r="L247" s="4"/>
      <c r="M247" s="4"/>
      <c r="N247" s="10" t="str">
        <f>IF(M247="","",SUMIFS(purchase!$N:$N,purchase!$C:$C,$C247,purchase!$E:$E,$E247,purchase!$G:$G,"&gt;="&amp;$F247,purchase!$G:$G,"&lt;="&amp;$G247))</f>
        <v/>
      </c>
      <c r="O247" s="10" t="str">
        <f t="shared" si="33"/>
        <v/>
      </c>
      <c r="P247" s="11" t="str">
        <f t="shared" si="34"/>
        <v/>
      </c>
      <c r="Q247" s="12" t="str">
        <f t="shared" ca="1" si="35"/>
        <v/>
      </c>
      <c r="R247" s="13"/>
      <c r="S247" s="14"/>
      <c r="T247" s="15" t="str">
        <f t="shared" ca="1" si="36"/>
        <v/>
      </c>
      <c r="U247" s="15" t="str">
        <f t="shared" ca="1" si="37"/>
        <v/>
      </c>
      <c r="V247" s="16"/>
      <c r="W247" s="17" t="str">
        <f t="shared" ca="1" si="38"/>
        <v/>
      </c>
      <c r="X247" s="18" t="str">
        <f t="shared" ca="1" si="39"/>
        <v/>
      </c>
    </row>
    <row r="248" spans="1:24" x14ac:dyDescent="0.35">
      <c r="A248" s="3">
        <v>244</v>
      </c>
      <c r="B248" s="4"/>
      <c r="C248" s="4"/>
      <c r="D248" s="5" t="str">
        <f t="shared" si="30"/>
        <v/>
      </c>
      <c r="E248" s="4"/>
      <c r="F248" s="6"/>
      <c r="G248" s="6"/>
      <c r="H248" s="7" t="str">
        <f t="shared" ca="1" si="31"/>
        <v/>
      </c>
      <c r="I248" s="8" t="str">
        <f t="shared" ca="1" si="32"/>
        <v/>
      </c>
      <c r="J248" s="8" t="str">
        <f>IF(C248="","",COUNTIFS(purchase!$C:$C,$C248,purchase!$E:$E,$E248,purchase!$G:$G,"&gt;="&amp;$F248,purchase!$G:$G,"&lt;="&amp;$G248))</f>
        <v/>
      </c>
      <c r="K248" s="9" t="str">
        <f>IF(COUNTIFS(purchase!$C:$C,$C248,purchase!$E:$E,$E248,purchase!$G:$G,"&gt;="&amp;$F248,purchase!$G:$G,"&lt;="&amp;$G248)=0,"",_xlfn.MAXIFS(purchase!$G:$G,purchase!$C:$C,$C248,purchase!$E:$E,$E248,purchase!$G:$G,"&gt;="&amp;$F248,purchase!$G:$G,"&lt;="&amp;$G248))</f>
        <v/>
      </c>
      <c r="L248" s="4"/>
      <c r="M248" s="4"/>
      <c r="N248" s="10" t="str">
        <f>IF(M248="","",SUMIFS(purchase!$N:$N,purchase!$C:$C,$C248,purchase!$E:$E,$E248,purchase!$G:$G,"&gt;="&amp;$F248,purchase!$G:$G,"&lt;="&amp;$G248))</f>
        <v/>
      </c>
      <c r="O248" s="10" t="str">
        <f t="shared" si="33"/>
        <v/>
      </c>
      <c r="P248" s="11" t="str">
        <f t="shared" si="34"/>
        <v/>
      </c>
      <c r="Q248" s="12" t="str">
        <f t="shared" ca="1" si="35"/>
        <v/>
      </c>
      <c r="R248" s="13"/>
      <c r="S248" s="14"/>
      <c r="T248" s="15" t="str">
        <f t="shared" ca="1" si="36"/>
        <v/>
      </c>
      <c r="U248" s="15" t="str">
        <f t="shared" ca="1" si="37"/>
        <v/>
      </c>
      <c r="V248" s="16"/>
      <c r="W248" s="17" t="str">
        <f t="shared" ca="1" si="38"/>
        <v/>
      </c>
      <c r="X248" s="18" t="str">
        <f t="shared" ca="1" si="39"/>
        <v/>
      </c>
    </row>
    <row r="249" spans="1:24" x14ac:dyDescent="0.35">
      <c r="A249" s="3">
        <v>245</v>
      </c>
      <c r="B249" s="4"/>
      <c r="C249" s="4"/>
      <c r="D249" s="5" t="str">
        <f t="shared" si="30"/>
        <v/>
      </c>
      <c r="E249" s="4"/>
      <c r="F249" s="6"/>
      <c r="G249" s="6"/>
      <c r="H249" s="7" t="str">
        <f t="shared" ca="1" si="31"/>
        <v/>
      </c>
      <c r="I249" s="8" t="str">
        <f t="shared" ca="1" si="32"/>
        <v/>
      </c>
      <c r="J249" s="8" t="str">
        <f>IF(C249="","",COUNTIFS(purchase!$C:$C,$C249,purchase!$E:$E,$E249,purchase!$G:$G,"&gt;="&amp;$F249,purchase!$G:$G,"&lt;="&amp;$G249))</f>
        <v/>
      </c>
      <c r="K249" s="9" t="str">
        <f>IF(COUNTIFS(purchase!$C:$C,$C249,purchase!$E:$E,$E249,purchase!$G:$G,"&gt;="&amp;$F249,purchase!$G:$G,"&lt;="&amp;$G249)=0,"",_xlfn.MAXIFS(purchase!$G:$G,purchase!$C:$C,$C249,purchase!$E:$E,$E249,purchase!$G:$G,"&gt;="&amp;$F249,purchase!$G:$G,"&lt;="&amp;$G249))</f>
        <v/>
      </c>
      <c r="L249" s="4"/>
      <c r="M249" s="4"/>
      <c r="N249" s="10" t="str">
        <f>IF(M249="","",SUMIFS(purchase!$N:$N,purchase!$C:$C,$C249,purchase!$E:$E,$E249,purchase!$G:$G,"&gt;="&amp;$F249,purchase!$G:$G,"&lt;="&amp;$G249))</f>
        <v/>
      </c>
      <c r="O249" s="10" t="str">
        <f t="shared" si="33"/>
        <v/>
      </c>
      <c r="P249" s="11" t="str">
        <f t="shared" si="34"/>
        <v/>
      </c>
      <c r="Q249" s="12" t="str">
        <f t="shared" ca="1" si="35"/>
        <v/>
      </c>
      <c r="R249" s="13"/>
      <c r="S249" s="14"/>
      <c r="T249" s="15" t="str">
        <f t="shared" ca="1" si="36"/>
        <v/>
      </c>
      <c r="U249" s="15" t="str">
        <f t="shared" ca="1" si="37"/>
        <v/>
      </c>
      <c r="V249" s="16"/>
      <c r="W249" s="17" t="str">
        <f t="shared" ca="1" si="38"/>
        <v/>
      </c>
      <c r="X249" s="18" t="str">
        <f t="shared" ca="1" si="39"/>
        <v/>
      </c>
    </row>
    <row r="250" spans="1:24" x14ac:dyDescent="0.35">
      <c r="A250" s="3">
        <v>246</v>
      </c>
      <c r="B250" s="4"/>
      <c r="C250" s="4"/>
      <c r="D250" s="5" t="str">
        <f t="shared" si="30"/>
        <v/>
      </c>
      <c r="E250" s="4"/>
      <c r="F250" s="6"/>
      <c r="G250" s="6"/>
      <c r="H250" s="7" t="str">
        <f t="shared" ca="1" si="31"/>
        <v/>
      </c>
      <c r="I250" s="8" t="str">
        <f t="shared" ca="1" si="32"/>
        <v/>
      </c>
      <c r="J250" s="8" t="str">
        <f>IF(C250="","",COUNTIFS(purchase!$C:$C,$C250,purchase!$E:$E,$E250,purchase!$G:$G,"&gt;="&amp;$F250,purchase!$G:$G,"&lt;="&amp;$G250))</f>
        <v/>
      </c>
      <c r="K250" s="9" t="str">
        <f>IF(COUNTIFS(purchase!$C:$C,$C250,purchase!$E:$E,$E250,purchase!$G:$G,"&gt;="&amp;$F250,purchase!$G:$G,"&lt;="&amp;$G250)=0,"",_xlfn.MAXIFS(purchase!$G:$G,purchase!$C:$C,$C250,purchase!$E:$E,$E250,purchase!$G:$G,"&gt;="&amp;$F250,purchase!$G:$G,"&lt;="&amp;$G250))</f>
        <v/>
      </c>
      <c r="L250" s="4"/>
      <c r="M250" s="4"/>
      <c r="N250" s="10" t="str">
        <f>IF(M250="","",SUMIFS(purchase!$N:$N,purchase!$C:$C,$C250,purchase!$E:$E,$E250,purchase!$G:$G,"&gt;="&amp;$F250,purchase!$G:$G,"&lt;="&amp;$G250))</f>
        <v/>
      </c>
      <c r="O250" s="10" t="str">
        <f t="shared" si="33"/>
        <v/>
      </c>
      <c r="P250" s="11" t="str">
        <f t="shared" si="34"/>
        <v/>
      </c>
      <c r="Q250" s="12" t="str">
        <f t="shared" ca="1" si="35"/>
        <v/>
      </c>
      <c r="R250" s="13"/>
      <c r="S250" s="14"/>
      <c r="T250" s="15" t="str">
        <f t="shared" ca="1" si="36"/>
        <v/>
      </c>
      <c r="U250" s="15" t="str">
        <f t="shared" ca="1" si="37"/>
        <v/>
      </c>
      <c r="V250" s="16"/>
      <c r="W250" s="17" t="str">
        <f t="shared" ca="1" si="38"/>
        <v/>
      </c>
      <c r="X250" s="18" t="str">
        <f t="shared" ca="1" si="39"/>
        <v/>
      </c>
    </row>
    <row r="251" spans="1:24" x14ac:dyDescent="0.35">
      <c r="A251" s="3">
        <v>247</v>
      </c>
      <c r="B251" s="4"/>
      <c r="C251" s="4"/>
      <c r="D251" s="5" t="str">
        <f t="shared" si="30"/>
        <v/>
      </c>
      <c r="E251" s="4"/>
      <c r="F251" s="6"/>
      <c r="G251" s="6"/>
      <c r="H251" s="7" t="str">
        <f t="shared" ca="1" si="31"/>
        <v/>
      </c>
      <c r="I251" s="8" t="str">
        <f t="shared" ca="1" si="32"/>
        <v/>
      </c>
      <c r="J251" s="8" t="str">
        <f>IF(C251="","",COUNTIFS(purchase!$C:$C,$C251,purchase!$E:$E,$E251,purchase!$G:$G,"&gt;="&amp;$F251,purchase!$G:$G,"&lt;="&amp;$G251))</f>
        <v/>
      </c>
      <c r="K251" s="9" t="str">
        <f>IF(COUNTIFS(purchase!$C:$C,$C251,purchase!$E:$E,$E251,purchase!$G:$G,"&gt;="&amp;$F251,purchase!$G:$G,"&lt;="&amp;$G251)=0,"",_xlfn.MAXIFS(purchase!$G:$G,purchase!$C:$C,$C251,purchase!$E:$E,$E251,purchase!$G:$G,"&gt;="&amp;$F251,purchase!$G:$G,"&lt;="&amp;$G251))</f>
        <v/>
      </c>
      <c r="L251" s="4"/>
      <c r="M251" s="4"/>
      <c r="N251" s="10" t="str">
        <f>IF(M251="","",SUMIFS(purchase!$N:$N,purchase!$C:$C,$C251,purchase!$E:$E,$E251,purchase!$G:$G,"&gt;="&amp;$F251,purchase!$G:$G,"&lt;="&amp;$G251))</f>
        <v/>
      </c>
      <c r="O251" s="10" t="str">
        <f t="shared" si="33"/>
        <v/>
      </c>
      <c r="P251" s="11" t="str">
        <f t="shared" si="34"/>
        <v/>
      </c>
      <c r="Q251" s="12" t="str">
        <f t="shared" ca="1" si="35"/>
        <v/>
      </c>
      <c r="R251" s="13"/>
      <c r="S251" s="14"/>
      <c r="T251" s="15" t="str">
        <f t="shared" ca="1" si="36"/>
        <v/>
      </c>
      <c r="U251" s="15" t="str">
        <f t="shared" ca="1" si="37"/>
        <v/>
      </c>
      <c r="V251" s="16"/>
      <c r="W251" s="17" t="str">
        <f t="shared" ca="1" si="38"/>
        <v/>
      </c>
      <c r="X251" s="18" t="str">
        <f t="shared" ca="1" si="39"/>
        <v/>
      </c>
    </row>
    <row r="252" spans="1:24" x14ac:dyDescent="0.35">
      <c r="A252" s="3">
        <v>248</v>
      </c>
      <c r="B252" s="4"/>
      <c r="C252" s="4"/>
      <c r="D252" s="5" t="str">
        <f t="shared" si="30"/>
        <v/>
      </c>
      <c r="E252" s="4"/>
      <c r="F252" s="6"/>
      <c r="G252" s="6"/>
      <c r="H252" s="7" t="str">
        <f t="shared" ca="1" si="31"/>
        <v/>
      </c>
      <c r="I252" s="8" t="str">
        <f t="shared" ca="1" si="32"/>
        <v/>
      </c>
      <c r="J252" s="8" t="str">
        <f>IF(C252="","",COUNTIFS(purchase!$C:$C,$C252,purchase!$E:$E,$E252,purchase!$G:$G,"&gt;="&amp;$F252,purchase!$G:$G,"&lt;="&amp;$G252))</f>
        <v/>
      </c>
      <c r="K252" s="9" t="str">
        <f>IF(COUNTIFS(purchase!$C:$C,$C252,purchase!$E:$E,$E252,purchase!$G:$G,"&gt;="&amp;$F252,purchase!$G:$G,"&lt;="&amp;$G252)=0,"",_xlfn.MAXIFS(purchase!$G:$G,purchase!$C:$C,$C252,purchase!$E:$E,$E252,purchase!$G:$G,"&gt;="&amp;$F252,purchase!$G:$G,"&lt;="&amp;$G252))</f>
        <v/>
      </c>
      <c r="L252" s="4"/>
      <c r="M252" s="4"/>
      <c r="N252" s="10" t="str">
        <f>IF(M252="","",SUMIFS(purchase!$N:$N,purchase!$C:$C,$C252,purchase!$E:$E,$E252,purchase!$G:$G,"&gt;="&amp;$F252,purchase!$G:$G,"&lt;="&amp;$G252))</f>
        <v/>
      </c>
      <c r="O252" s="10" t="str">
        <f t="shared" si="33"/>
        <v/>
      </c>
      <c r="P252" s="11" t="str">
        <f t="shared" si="34"/>
        <v/>
      </c>
      <c r="Q252" s="12" t="str">
        <f t="shared" ca="1" si="35"/>
        <v/>
      </c>
      <c r="R252" s="13"/>
      <c r="S252" s="14"/>
      <c r="T252" s="15" t="str">
        <f t="shared" ca="1" si="36"/>
        <v/>
      </c>
      <c r="U252" s="15" t="str">
        <f t="shared" ca="1" si="37"/>
        <v/>
      </c>
      <c r="V252" s="16"/>
      <c r="W252" s="17" t="str">
        <f t="shared" ca="1" si="38"/>
        <v/>
      </c>
      <c r="X252" s="18" t="str">
        <f t="shared" ca="1" si="39"/>
        <v/>
      </c>
    </row>
    <row r="253" spans="1:24" x14ac:dyDescent="0.35">
      <c r="A253" s="3">
        <v>249</v>
      </c>
      <c r="B253" s="4"/>
      <c r="C253" s="4"/>
      <c r="D253" s="5" t="str">
        <f t="shared" si="30"/>
        <v/>
      </c>
      <c r="E253" s="4"/>
      <c r="F253" s="6"/>
      <c r="G253" s="6"/>
      <c r="H253" s="7" t="str">
        <f t="shared" ca="1" si="31"/>
        <v/>
      </c>
      <c r="I253" s="8" t="str">
        <f t="shared" ca="1" si="32"/>
        <v/>
      </c>
      <c r="J253" s="8" t="str">
        <f>IF(C253="","",COUNTIFS(purchase!$C:$C,$C253,purchase!$E:$E,$E253,purchase!$G:$G,"&gt;="&amp;$F253,purchase!$G:$G,"&lt;="&amp;$G253))</f>
        <v/>
      </c>
      <c r="K253" s="9" t="str">
        <f>IF(COUNTIFS(purchase!$C:$C,$C253,purchase!$E:$E,$E253,purchase!$G:$G,"&gt;="&amp;$F253,purchase!$G:$G,"&lt;="&amp;$G253)=0,"",_xlfn.MAXIFS(purchase!$G:$G,purchase!$C:$C,$C253,purchase!$E:$E,$E253,purchase!$G:$G,"&gt;="&amp;$F253,purchase!$G:$G,"&lt;="&amp;$G253))</f>
        <v/>
      </c>
      <c r="L253" s="4"/>
      <c r="M253" s="4"/>
      <c r="N253" s="10" t="str">
        <f>IF(M253="","",SUMIFS(purchase!$N:$N,purchase!$C:$C,$C253,purchase!$E:$E,$E253,purchase!$G:$G,"&gt;="&amp;$F253,purchase!$G:$G,"&lt;="&amp;$G253))</f>
        <v/>
      </c>
      <c r="O253" s="10" t="str">
        <f t="shared" si="33"/>
        <v/>
      </c>
      <c r="P253" s="11" t="str">
        <f t="shared" si="34"/>
        <v/>
      </c>
      <c r="Q253" s="12" t="str">
        <f t="shared" ca="1" si="35"/>
        <v/>
      </c>
      <c r="R253" s="13"/>
      <c r="S253" s="14"/>
      <c r="T253" s="15" t="str">
        <f t="shared" ca="1" si="36"/>
        <v/>
      </c>
      <c r="U253" s="15" t="str">
        <f t="shared" ca="1" si="37"/>
        <v/>
      </c>
      <c r="V253" s="16"/>
      <c r="W253" s="17" t="str">
        <f t="shared" ca="1" si="38"/>
        <v/>
      </c>
      <c r="X253" s="18" t="str">
        <f t="shared" ca="1" si="39"/>
        <v/>
      </c>
    </row>
    <row r="254" spans="1:24" x14ac:dyDescent="0.35">
      <c r="A254" s="3">
        <v>250</v>
      </c>
      <c r="B254" s="4"/>
      <c r="C254" s="4"/>
      <c r="D254" s="5" t="str">
        <f t="shared" si="30"/>
        <v/>
      </c>
      <c r="E254" s="4"/>
      <c r="F254" s="6"/>
      <c r="G254" s="6"/>
      <c r="H254" s="7" t="str">
        <f t="shared" ca="1" si="31"/>
        <v/>
      </c>
      <c r="I254" s="8" t="str">
        <f t="shared" ca="1" si="32"/>
        <v/>
      </c>
      <c r="J254" s="8" t="str">
        <f>IF(C254="","",COUNTIFS(purchase!$C:$C,$C254,purchase!$E:$E,$E254,purchase!$G:$G,"&gt;="&amp;$F254,purchase!$G:$G,"&lt;="&amp;$G254))</f>
        <v/>
      </c>
      <c r="K254" s="9" t="str">
        <f>IF(COUNTIFS(purchase!$C:$C,$C254,purchase!$E:$E,$E254,purchase!$G:$G,"&gt;="&amp;$F254,purchase!$G:$G,"&lt;="&amp;$G254)=0,"",_xlfn.MAXIFS(purchase!$G:$G,purchase!$C:$C,$C254,purchase!$E:$E,$E254,purchase!$G:$G,"&gt;="&amp;$F254,purchase!$G:$G,"&lt;="&amp;$G254))</f>
        <v/>
      </c>
      <c r="L254" s="4"/>
      <c r="M254" s="4"/>
      <c r="N254" s="10" t="str">
        <f>IF(M254="","",SUMIFS(purchase!$N:$N,purchase!$C:$C,$C254,purchase!$E:$E,$E254,purchase!$G:$G,"&gt;="&amp;$F254,purchase!$G:$G,"&lt;="&amp;$G254))</f>
        <v/>
      </c>
      <c r="O254" s="10" t="str">
        <f t="shared" si="33"/>
        <v/>
      </c>
      <c r="P254" s="11" t="str">
        <f t="shared" si="34"/>
        <v/>
      </c>
      <c r="Q254" s="12" t="str">
        <f t="shared" ca="1" si="35"/>
        <v/>
      </c>
      <c r="R254" s="13"/>
      <c r="S254" s="14"/>
      <c r="T254" s="15" t="str">
        <f t="shared" ca="1" si="36"/>
        <v/>
      </c>
      <c r="U254" s="15" t="str">
        <f t="shared" ca="1" si="37"/>
        <v/>
      </c>
      <c r="V254" s="16"/>
      <c r="W254" s="17" t="str">
        <f t="shared" ca="1" si="38"/>
        <v/>
      </c>
      <c r="X254" s="18" t="str">
        <f t="shared" ca="1" si="39"/>
        <v/>
      </c>
    </row>
    <row r="255" spans="1:24" x14ac:dyDescent="0.35">
      <c r="A255" s="3">
        <v>251</v>
      </c>
      <c r="B255" s="4"/>
      <c r="C255" s="4"/>
      <c r="D255" s="5" t="str">
        <f t="shared" si="30"/>
        <v/>
      </c>
      <c r="E255" s="4"/>
      <c r="F255" s="6"/>
      <c r="G255" s="6"/>
      <c r="H255" s="7" t="str">
        <f t="shared" ca="1" si="31"/>
        <v/>
      </c>
      <c r="I255" s="8" t="str">
        <f t="shared" ca="1" si="32"/>
        <v/>
      </c>
      <c r="J255" s="8" t="str">
        <f>IF(C255="","",COUNTIFS(purchase!$C:$C,$C255,purchase!$E:$E,$E255,purchase!$G:$G,"&gt;="&amp;$F255,purchase!$G:$G,"&lt;="&amp;$G255))</f>
        <v/>
      </c>
      <c r="K255" s="9" t="str">
        <f>IF(COUNTIFS(purchase!$C:$C,$C255,purchase!$E:$E,$E255,purchase!$G:$G,"&gt;="&amp;$F255,purchase!$G:$G,"&lt;="&amp;$G255)=0,"",_xlfn.MAXIFS(purchase!$G:$G,purchase!$C:$C,$C255,purchase!$E:$E,$E255,purchase!$G:$G,"&gt;="&amp;$F255,purchase!$G:$G,"&lt;="&amp;$G255))</f>
        <v/>
      </c>
      <c r="L255" s="4"/>
      <c r="M255" s="4"/>
      <c r="N255" s="10" t="str">
        <f>IF(M255="","",SUMIFS(purchase!$N:$N,purchase!$C:$C,$C255,purchase!$E:$E,$E255,purchase!$G:$G,"&gt;="&amp;$F255,purchase!$G:$G,"&lt;="&amp;$G255))</f>
        <v/>
      </c>
      <c r="O255" s="10" t="str">
        <f t="shared" si="33"/>
        <v/>
      </c>
      <c r="P255" s="11" t="str">
        <f t="shared" si="34"/>
        <v/>
      </c>
      <c r="Q255" s="12" t="str">
        <f t="shared" ca="1" si="35"/>
        <v/>
      </c>
      <c r="R255" s="13"/>
      <c r="S255" s="14"/>
      <c r="T255" s="15" t="str">
        <f t="shared" ca="1" si="36"/>
        <v/>
      </c>
      <c r="U255" s="15" t="str">
        <f t="shared" ca="1" si="37"/>
        <v/>
      </c>
      <c r="V255" s="16"/>
      <c r="W255" s="17" t="str">
        <f t="shared" ca="1" si="38"/>
        <v/>
      </c>
      <c r="X255" s="18" t="str">
        <f t="shared" ca="1" si="39"/>
        <v/>
      </c>
    </row>
    <row r="256" spans="1:24" x14ac:dyDescent="0.35">
      <c r="A256" s="3">
        <v>252</v>
      </c>
      <c r="B256" s="4"/>
      <c r="C256" s="4"/>
      <c r="D256" s="5" t="str">
        <f t="shared" si="30"/>
        <v/>
      </c>
      <c r="E256" s="4"/>
      <c r="F256" s="6"/>
      <c r="G256" s="6"/>
      <c r="H256" s="7" t="str">
        <f t="shared" ca="1" si="31"/>
        <v/>
      </c>
      <c r="I256" s="8" t="str">
        <f t="shared" ca="1" si="32"/>
        <v/>
      </c>
      <c r="J256" s="8" t="str">
        <f>IF(C256="","",COUNTIFS(purchase!$C:$C,$C256,purchase!$E:$E,$E256,purchase!$G:$G,"&gt;="&amp;$F256,purchase!$G:$G,"&lt;="&amp;$G256))</f>
        <v/>
      </c>
      <c r="K256" s="9" t="str">
        <f>IF(COUNTIFS(purchase!$C:$C,$C256,purchase!$E:$E,$E256,purchase!$G:$G,"&gt;="&amp;$F256,purchase!$G:$G,"&lt;="&amp;$G256)=0,"",_xlfn.MAXIFS(purchase!$G:$G,purchase!$C:$C,$C256,purchase!$E:$E,$E256,purchase!$G:$G,"&gt;="&amp;$F256,purchase!$G:$G,"&lt;="&amp;$G256))</f>
        <v/>
      </c>
      <c r="L256" s="4"/>
      <c r="M256" s="4"/>
      <c r="N256" s="10" t="str">
        <f>IF(M256="","",SUMIFS(purchase!$N:$N,purchase!$C:$C,$C256,purchase!$E:$E,$E256,purchase!$G:$G,"&gt;="&amp;$F256,purchase!$G:$G,"&lt;="&amp;$G256))</f>
        <v/>
      </c>
      <c r="O256" s="10" t="str">
        <f t="shared" si="33"/>
        <v/>
      </c>
      <c r="P256" s="11" t="str">
        <f t="shared" si="34"/>
        <v/>
      </c>
      <c r="Q256" s="12" t="str">
        <f t="shared" ca="1" si="35"/>
        <v/>
      </c>
      <c r="R256" s="13"/>
      <c r="S256" s="14"/>
      <c r="T256" s="15" t="str">
        <f t="shared" ca="1" si="36"/>
        <v/>
      </c>
      <c r="U256" s="15" t="str">
        <f t="shared" ca="1" si="37"/>
        <v/>
      </c>
      <c r="V256" s="16"/>
      <c r="W256" s="17" t="str">
        <f t="shared" ca="1" si="38"/>
        <v/>
      </c>
      <c r="X256" s="18" t="str">
        <f t="shared" ca="1" si="39"/>
        <v/>
      </c>
    </row>
    <row r="257" spans="1:24" x14ac:dyDescent="0.35">
      <c r="A257" s="3">
        <v>253</v>
      </c>
      <c r="B257" s="4"/>
      <c r="C257" s="4"/>
      <c r="D257" s="5" t="str">
        <f t="shared" si="30"/>
        <v/>
      </c>
      <c r="E257" s="4"/>
      <c r="F257" s="6"/>
      <c r="G257" s="6"/>
      <c r="H257" s="7" t="str">
        <f t="shared" ca="1" si="31"/>
        <v/>
      </c>
      <c r="I257" s="8" t="str">
        <f t="shared" ca="1" si="32"/>
        <v/>
      </c>
      <c r="J257" s="8" t="str">
        <f>IF(C257="","",COUNTIFS(purchase!$C:$C,$C257,purchase!$E:$E,$E257,purchase!$G:$G,"&gt;="&amp;$F257,purchase!$G:$G,"&lt;="&amp;$G257))</f>
        <v/>
      </c>
      <c r="K257" s="9" t="str">
        <f>IF(COUNTIFS(purchase!$C:$C,$C257,purchase!$E:$E,$E257,purchase!$G:$G,"&gt;="&amp;$F257,purchase!$G:$G,"&lt;="&amp;$G257)=0,"",_xlfn.MAXIFS(purchase!$G:$G,purchase!$C:$C,$C257,purchase!$E:$E,$E257,purchase!$G:$G,"&gt;="&amp;$F257,purchase!$G:$G,"&lt;="&amp;$G257))</f>
        <v/>
      </c>
      <c r="L257" s="4"/>
      <c r="M257" s="4"/>
      <c r="N257" s="10" t="str">
        <f>IF(M257="","",SUMIFS(purchase!$N:$N,purchase!$C:$C,$C257,purchase!$E:$E,$E257,purchase!$G:$G,"&gt;="&amp;$F257,purchase!$G:$G,"&lt;="&amp;$G257))</f>
        <v/>
      </c>
      <c r="O257" s="10" t="str">
        <f t="shared" si="33"/>
        <v/>
      </c>
      <c r="P257" s="11" t="str">
        <f t="shared" si="34"/>
        <v/>
      </c>
      <c r="Q257" s="12" t="str">
        <f t="shared" ca="1" si="35"/>
        <v/>
      </c>
      <c r="R257" s="13"/>
      <c r="S257" s="14"/>
      <c r="T257" s="15" t="str">
        <f t="shared" ca="1" si="36"/>
        <v/>
      </c>
      <c r="U257" s="15" t="str">
        <f t="shared" ca="1" si="37"/>
        <v/>
      </c>
      <c r="V257" s="16"/>
      <c r="W257" s="17" t="str">
        <f t="shared" ca="1" si="38"/>
        <v/>
      </c>
      <c r="X257" s="18" t="str">
        <f t="shared" ca="1" si="39"/>
        <v/>
      </c>
    </row>
    <row r="258" spans="1:24" x14ac:dyDescent="0.35">
      <c r="A258" s="3">
        <v>254</v>
      </c>
      <c r="B258" s="4"/>
      <c r="C258" s="4"/>
      <c r="D258" s="5" t="str">
        <f t="shared" si="30"/>
        <v/>
      </c>
      <c r="E258" s="4"/>
      <c r="F258" s="6"/>
      <c r="G258" s="6"/>
      <c r="H258" s="7" t="str">
        <f t="shared" ca="1" si="31"/>
        <v/>
      </c>
      <c r="I258" s="8" t="str">
        <f t="shared" ca="1" si="32"/>
        <v/>
      </c>
      <c r="J258" s="8" t="str">
        <f>IF(C258="","",COUNTIFS(purchase!$C:$C,$C258,purchase!$E:$E,$E258,purchase!$G:$G,"&gt;="&amp;$F258,purchase!$G:$G,"&lt;="&amp;$G258))</f>
        <v/>
      </c>
      <c r="K258" s="9" t="str">
        <f>IF(COUNTIFS(purchase!$C:$C,$C258,purchase!$E:$E,$E258,purchase!$G:$G,"&gt;="&amp;$F258,purchase!$G:$G,"&lt;="&amp;$G258)=0,"",_xlfn.MAXIFS(purchase!$G:$G,purchase!$C:$C,$C258,purchase!$E:$E,$E258,purchase!$G:$G,"&gt;="&amp;$F258,purchase!$G:$G,"&lt;="&amp;$G258))</f>
        <v/>
      </c>
      <c r="L258" s="4"/>
      <c r="M258" s="4"/>
      <c r="N258" s="10" t="str">
        <f>IF(M258="","",SUMIFS(purchase!$N:$N,purchase!$C:$C,$C258,purchase!$E:$E,$E258,purchase!$G:$G,"&gt;="&amp;$F258,purchase!$G:$G,"&lt;="&amp;$G258))</f>
        <v/>
      </c>
      <c r="O258" s="10" t="str">
        <f t="shared" si="33"/>
        <v/>
      </c>
      <c r="P258" s="11" t="str">
        <f t="shared" si="34"/>
        <v/>
      </c>
      <c r="Q258" s="12" t="str">
        <f t="shared" ca="1" si="35"/>
        <v/>
      </c>
      <c r="R258" s="13"/>
      <c r="S258" s="14"/>
      <c r="T258" s="15" t="str">
        <f t="shared" ca="1" si="36"/>
        <v/>
      </c>
      <c r="U258" s="15" t="str">
        <f t="shared" ca="1" si="37"/>
        <v/>
      </c>
      <c r="V258" s="16"/>
      <c r="W258" s="17" t="str">
        <f t="shared" ca="1" si="38"/>
        <v/>
      </c>
      <c r="X258" s="18" t="str">
        <f t="shared" ca="1" si="39"/>
        <v/>
      </c>
    </row>
    <row r="259" spans="1:24" x14ac:dyDescent="0.35">
      <c r="A259" s="3">
        <v>255</v>
      </c>
      <c r="B259" s="4"/>
      <c r="C259" s="4"/>
      <c r="D259" s="5" t="str">
        <f t="shared" si="30"/>
        <v/>
      </c>
      <c r="E259" s="4"/>
      <c r="F259" s="6"/>
      <c r="G259" s="6"/>
      <c r="H259" s="7" t="str">
        <f t="shared" ca="1" si="31"/>
        <v/>
      </c>
      <c r="I259" s="8" t="str">
        <f t="shared" ca="1" si="32"/>
        <v/>
      </c>
      <c r="J259" s="8" t="str">
        <f>IF(C259="","",COUNTIFS(purchase!$C:$C,$C259,purchase!$E:$E,$E259,purchase!$G:$G,"&gt;="&amp;$F259,purchase!$G:$G,"&lt;="&amp;$G259))</f>
        <v/>
      </c>
      <c r="K259" s="9" t="str">
        <f>IF(COUNTIFS(purchase!$C:$C,$C259,purchase!$E:$E,$E259,purchase!$G:$G,"&gt;="&amp;$F259,purchase!$G:$G,"&lt;="&amp;$G259)=0,"",_xlfn.MAXIFS(purchase!$G:$G,purchase!$C:$C,$C259,purchase!$E:$E,$E259,purchase!$G:$G,"&gt;="&amp;$F259,purchase!$G:$G,"&lt;="&amp;$G259))</f>
        <v/>
      </c>
      <c r="L259" s="4"/>
      <c r="M259" s="4"/>
      <c r="N259" s="10" t="str">
        <f>IF(M259="","",SUMIFS(purchase!$N:$N,purchase!$C:$C,$C259,purchase!$E:$E,$E259,purchase!$G:$G,"&gt;="&amp;$F259,purchase!$G:$G,"&lt;="&amp;$G259))</f>
        <v/>
      </c>
      <c r="O259" s="10" t="str">
        <f t="shared" si="33"/>
        <v/>
      </c>
      <c r="P259" s="11" t="str">
        <f t="shared" si="34"/>
        <v/>
      </c>
      <c r="Q259" s="12" t="str">
        <f t="shared" ca="1" si="35"/>
        <v/>
      </c>
      <c r="R259" s="13"/>
      <c r="S259" s="14"/>
      <c r="T259" s="15" t="str">
        <f t="shared" ca="1" si="36"/>
        <v/>
      </c>
      <c r="U259" s="15" t="str">
        <f t="shared" ca="1" si="37"/>
        <v/>
      </c>
      <c r="V259" s="16"/>
      <c r="W259" s="17" t="str">
        <f t="shared" ca="1" si="38"/>
        <v/>
      </c>
      <c r="X259" s="18" t="str">
        <f t="shared" ca="1" si="39"/>
        <v/>
      </c>
    </row>
    <row r="260" spans="1:24" x14ac:dyDescent="0.35">
      <c r="A260" s="3">
        <v>256</v>
      </c>
      <c r="B260" s="4"/>
      <c r="C260" s="4"/>
      <c r="D260" s="5" t="str">
        <f t="shared" si="30"/>
        <v/>
      </c>
      <c r="E260" s="4"/>
      <c r="F260" s="6"/>
      <c r="G260" s="6"/>
      <c r="H260" s="7" t="str">
        <f t="shared" ca="1" si="31"/>
        <v/>
      </c>
      <c r="I260" s="8" t="str">
        <f t="shared" ca="1" si="32"/>
        <v/>
      </c>
      <c r="J260" s="8" t="str">
        <f>IF(C260="","",COUNTIFS(purchase!$C:$C,$C260,purchase!$E:$E,$E260,purchase!$G:$G,"&gt;="&amp;$F260,purchase!$G:$G,"&lt;="&amp;$G260))</f>
        <v/>
      </c>
      <c r="K260" s="9" t="str">
        <f>IF(COUNTIFS(purchase!$C:$C,$C260,purchase!$E:$E,$E260,purchase!$G:$G,"&gt;="&amp;$F260,purchase!$G:$G,"&lt;="&amp;$G260)=0,"",_xlfn.MAXIFS(purchase!$G:$G,purchase!$C:$C,$C260,purchase!$E:$E,$E260,purchase!$G:$G,"&gt;="&amp;$F260,purchase!$G:$G,"&lt;="&amp;$G260))</f>
        <v/>
      </c>
      <c r="L260" s="4"/>
      <c r="M260" s="4"/>
      <c r="N260" s="10" t="str">
        <f>IF(M260="","",SUMIFS(purchase!$N:$N,purchase!$C:$C,$C260,purchase!$E:$E,$E260,purchase!$G:$G,"&gt;="&amp;$F260,purchase!$G:$G,"&lt;="&amp;$G260))</f>
        <v/>
      </c>
      <c r="O260" s="10" t="str">
        <f t="shared" si="33"/>
        <v/>
      </c>
      <c r="P260" s="11" t="str">
        <f t="shared" si="34"/>
        <v/>
      </c>
      <c r="Q260" s="12" t="str">
        <f t="shared" ca="1" si="35"/>
        <v/>
      </c>
      <c r="R260" s="13"/>
      <c r="S260" s="14"/>
      <c r="T260" s="15" t="str">
        <f t="shared" ca="1" si="36"/>
        <v/>
      </c>
      <c r="U260" s="15" t="str">
        <f t="shared" ca="1" si="37"/>
        <v/>
      </c>
      <c r="V260" s="16"/>
      <c r="W260" s="17" t="str">
        <f t="shared" ca="1" si="38"/>
        <v/>
      </c>
      <c r="X260" s="18" t="str">
        <f t="shared" ca="1" si="39"/>
        <v/>
      </c>
    </row>
    <row r="261" spans="1:24" x14ac:dyDescent="0.35">
      <c r="A261" s="3">
        <v>257</v>
      </c>
      <c r="B261" s="4"/>
      <c r="C261" s="4"/>
      <c r="D261" s="5" t="str">
        <f t="shared" ref="D261:D324" si="40">IF(E261="NRFC","Natural Rubber Field Coagulam","")</f>
        <v/>
      </c>
      <c r="E261" s="4"/>
      <c r="F261" s="6"/>
      <c r="G261" s="6"/>
      <c r="H261" s="7" t="str">
        <f t="shared" ref="H261:H324" ca="1" si="41">IF(G261="","",G261-TODAY())</f>
        <v/>
      </c>
      <c r="I261" s="8" t="str">
        <f t="shared" ref="I261:I324" ca="1" si="42">IF(G261="","",
IF(G261&lt;TODAY(),
IF(O261&gt;0,"Violated","Completed"),
IF(H261&lt;=7,"Expiring Soon",
"Active")))</f>
        <v/>
      </c>
      <c r="J261" s="8" t="str">
        <f>IF(C261="","",COUNTIFS(purchase!$C:$C,$C261,purchase!$E:$E,$E261,purchase!$G:$G,"&gt;="&amp;$F261,purchase!$G:$G,"&lt;="&amp;$G261))</f>
        <v/>
      </c>
      <c r="K261" s="9" t="str">
        <f>IF(COUNTIFS(purchase!$C:$C,$C261,purchase!$E:$E,$E261,purchase!$G:$G,"&gt;="&amp;$F261,purchase!$G:$G,"&lt;="&amp;$G261)=0,"",_xlfn.MAXIFS(purchase!$G:$G,purchase!$C:$C,$C261,purchase!$E:$E,$E261,purchase!$G:$G,"&gt;="&amp;$F261,purchase!$G:$G,"&lt;="&amp;$G261))</f>
        <v/>
      </c>
      <c r="L261" s="4"/>
      <c r="M261" s="4"/>
      <c r="N261" s="10" t="str">
        <f>IF(M261="","",SUMIFS(purchase!$N:$N,purchase!$C:$C,$C261,purchase!$E:$E,$E261,purchase!$G:$G,"&gt;="&amp;$F261,purchase!$G:$G,"&lt;="&amp;$G261))</f>
        <v/>
      </c>
      <c r="O261" s="10" t="str">
        <f t="shared" ref="O261:O324" si="43">IF(M261="","",M261-N261)</f>
        <v/>
      </c>
      <c r="P261" s="11" t="str">
        <f t="shared" ref="P261:P324" si="44">IF(M261=0,"",N261/M261)</f>
        <v/>
      </c>
      <c r="Q261" s="12" t="str">
        <f t="shared" ref="Q261:Q324" ca="1" si="45">IF(OR(G261="",O261=""),"",
IF(AND(G261&lt;TODAY(),O261&gt;0),"YES","NO"))</f>
        <v/>
      </c>
      <c r="R261" s="13"/>
      <c r="S261" s="14"/>
      <c r="T261" s="15" t="str">
        <f t="shared" ref="T261:T324" ca="1" si="46">IF(Q261="YES", IF(R261="Company",L261*(1+S261),IF(R261="Vendor",L261*(1-S261),"")),"")</f>
        <v/>
      </c>
      <c r="U261" s="15" t="str">
        <f t="shared" ref="U261:U324" ca="1" si="47">IF(Q261="YES",O261*T261,"")</f>
        <v/>
      </c>
      <c r="V261" s="16"/>
      <c r="W261" s="17" t="str">
        <f t="shared" ref="W261:W324" ca="1" si="48">IF(Q261="YES",G261+V261,"")</f>
        <v/>
      </c>
      <c r="X261" s="18" t="str">
        <f t="shared" ref="X261:X324" ca="1" si="49">IF(Q261="YES",IF(TODAY()&gt;W261,"OVERDUE","WITHIN TIME"),"")</f>
        <v/>
      </c>
    </row>
    <row r="262" spans="1:24" x14ac:dyDescent="0.35">
      <c r="A262" s="3">
        <v>258</v>
      </c>
      <c r="B262" s="4"/>
      <c r="C262" s="4"/>
      <c r="D262" s="5" t="str">
        <f t="shared" si="40"/>
        <v/>
      </c>
      <c r="E262" s="4"/>
      <c r="F262" s="6"/>
      <c r="G262" s="6"/>
      <c r="H262" s="7" t="str">
        <f t="shared" ca="1" si="41"/>
        <v/>
      </c>
      <c r="I262" s="8" t="str">
        <f t="shared" ca="1" si="42"/>
        <v/>
      </c>
      <c r="J262" s="8" t="str">
        <f>IF(C262="","",COUNTIFS(purchase!$C:$C,$C262,purchase!$E:$E,$E262,purchase!$G:$G,"&gt;="&amp;$F262,purchase!$G:$G,"&lt;="&amp;$G262))</f>
        <v/>
      </c>
      <c r="K262" s="9" t="str">
        <f>IF(COUNTIFS(purchase!$C:$C,$C262,purchase!$E:$E,$E262,purchase!$G:$G,"&gt;="&amp;$F262,purchase!$G:$G,"&lt;="&amp;$G262)=0,"",_xlfn.MAXIFS(purchase!$G:$G,purchase!$C:$C,$C262,purchase!$E:$E,$E262,purchase!$G:$G,"&gt;="&amp;$F262,purchase!$G:$G,"&lt;="&amp;$G262))</f>
        <v/>
      </c>
      <c r="L262" s="4"/>
      <c r="M262" s="4"/>
      <c r="N262" s="10" t="str">
        <f>IF(M262="","",SUMIFS(purchase!$N:$N,purchase!$C:$C,$C262,purchase!$E:$E,$E262,purchase!$G:$G,"&gt;="&amp;$F262,purchase!$G:$G,"&lt;="&amp;$G262))</f>
        <v/>
      </c>
      <c r="O262" s="10" t="str">
        <f t="shared" si="43"/>
        <v/>
      </c>
      <c r="P262" s="11" t="str">
        <f t="shared" si="44"/>
        <v/>
      </c>
      <c r="Q262" s="12" t="str">
        <f t="shared" ca="1" si="45"/>
        <v/>
      </c>
      <c r="R262" s="13"/>
      <c r="S262" s="14"/>
      <c r="T262" s="15" t="str">
        <f t="shared" ca="1" si="46"/>
        <v/>
      </c>
      <c r="U262" s="15" t="str">
        <f t="shared" ca="1" si="47"/>
        <v/>
      </c>
      <c r="V262" s="16"/>
      <c r="W262" s="17" t="str">
        <f t="shared" ca="1" si="48"/>
        <v/>
      </c>
      <c r="X262" s="18" t="str">
        <f t="shared" ca="1" si="49"/>
        <v/>
      </c>
    </row>
    <row r="263" spans="1:24" x14ac:dyDescent="0.35">
      <c r="A263" s="3">
        <v>259</v>
      </c>
      <c r="B263" s="4"/>
      <c r="C263" s="4"/>
      <c r="D263" s="5" t="str">
        <f t="shared" si="40"/>
        <v/>
      </c>
      <c r="E263" s="4"/>
      <c r="F263" s="6"/>
      <c r="G263" s="6"/>
      <c r="H263" s="7" t="str">
        <f t="shared" ca="1" si="41"/>
        <v/>
      </c>
      <c r="I263" s="8" t="str">
        <f t="shared" ca="1" si="42"/>
        <v/>
      </c>
      <c r="J263" s="8" t="str">
        <f>IF(C263="","",COUNTIFS(purchase!$C:$C,$C263,purchase!$E:$E,$E263,purchase!$G:$G,"&gt;="&amp;$F263,purchase!$G:$G,"&lt;="&amp;$G263))</f>
        <v/>
      </c>
      <c r="K263" s="9" t="str">
        <f>IF(COUNTIFS(purchase!$C:$C,$C263,purchase!$E:$E,$E263,purchase!$G:$G,"&gt;="&amp;$F263,purchase!$G:$G,"&lt;="&amp;$G263)=0,"",_xlfn.MAXIFS(purchase!$G:$G,purchase!$C:$C,$C263,purchase!$E:$E,$E263,purchase!$G:$G,"&gt;="&amp;$F263,purchase!$G:$G,"&lt;="&amp;$G263))</f>
        <v/>
      </c>
      <c r="L263" s="4"/>
      <c r="M263" s="4"/>
      <c r="N263" s="10" t="str">
        <f>IF(M263="","",SUMIFS(purchase!$N:$N,purchase!$C:$C,$C263,purchase!$E:$E,$E263,purchase!$G:$G,"&gt;="&amp;$F263,purchase!$G:$G,"&lt;="&amp;$G263))</f>
        <v/>
      </c>
      <c r="O263" s="10" t="str">
        <f t="shared" si="43"/>
        <v/>
      </c>
      <c r="P263" s="11" t="str">
        <f t="shared" si="44"/>
        <v/>
      </c>
      <c r="Q263" s="12" t="str">
        <f t="shared" ca="1" si="45"/>
        <v/>
      </c>
      <c r="R263" s="13"/>
      <c r="S263" s="14"/>
      <c r="T263" s="15" t="str">
        <f t="shared" ca="1" si="46"/>
        <v/>
      </c>
      <c r="U263" s="15" t="str">
        <f t="shared" ca="1" si="47"/>
        <v/>
      </c>
      <c r="V263" s="16"/>
      <c r="W263" s="17" t="str">
        <f t="shared" ca="1" si="48"/>
        <v/>
      </c>
      <c r="X263" s="18" t="str">
        <f t="shared" ca="1" si="49"/>
        <v/>
      </c>
    </row>
    <row r="264" spans="1:24" x14ac:dyDescent="0.35">
      <c r="A264" s="3">
        <v>260</v>
      </c>
      <c r="B264" s="4"/>
      <c r="C264" s="4"/>
      <c r="D264" s="5" t="str">
        <f t="shared" si="40"/>
        <v/>
      </c>
      <c r="E264" s="4"/>
      <c r="F264" s="6"/>
      <c r="G264" s="6"/>
      <c r="H264" s="7" t="str">
        <f t="shared" ca="1" si="41"/>
        <v/>
      </c>
      <c r="I264" s="8" t="str">
        <f t="shared" ca="1" si="42"/>
        <v/>
      </c>
      <c r="J264" s="8" t="str">
        <f>IF(C264="","",COUNTIFS(purchase!$C:$C,$C264,purchase!$E:$E,$E264,purchase!$G:$G,"&gt;="&amp;$F264,purchase!$G:$G,"&lt;="&amp;$G264))</f>
        <v/>
      </c>
      <c r="K264" s="9" t="str">
        <f>IF(COUNTIFS(purchase!$C:$C,$C264,purchase!$E:$E,$E264,purchase!$G:$G,"&gt;="&amp;$F264,purchase!$G:$G,"&lt;="&amp;$G264)=0,"",_xlfn.MAXIFS(purchase!$G:$G,purchase!$C:$C,$C264,purchase!$E:$E,$E264,purchase!$G:$G,"&gt;="&amp;$F264,purchase!$G:$G,"&lt;="&amp;$G264))</f>
        <v/>
      </c>
      <c r="L264" s="4"/>
      <c r="M264" s="4"/>
      <c r="N264" s="10" t="str">
        <f>IF(M264="","",SUMIFS(purchase!$N:$N,purchase!$C:$C,$C264,purchase!$E:$E,$E264,purchase!$G:$G,"&gt;="&amp;$F264,purchase!$G:$G,"&lt;="&amp;$G264))</f>
        <v/>
      </c>
      <c r="O264" s="10" t="str">
        <f t="shared" si="43"/>
        <v/>
      </c>
      <c r="P264" s="11" t="str">
        <f t="shared" si="44"/>
        <v/>
      </c>
      <c r="Q264" s="12" t="str">
        <f t="shared" ca="1" si="45"/>
        <v/>
      </c>
      <c r="R264" s="13"/>
      <c r="S264" s="14"/>
      <c r="T264" s="15" t="str">
        <f t="shared" ca="1" si="46"/>
        <v/>
      </c>
      <c r="U264" s="15" t="str">
        <f t="shared" ca="1" si="47"/>
        <v/>
      </c>
      <c r="V264" s="16"/>
      <c r="W264" s="17" t="str">
        <f t="shared" ca="1" si="48"/>
        <v/>
      </c>
      <c r="X264" s="18" t="str">
        <f t="shared" ca="1" si="49"/>
        <v/>
      </c>
    </row>
    <row r="265" spans="1:24" x14ac:dyDescent="0.35">
      <c r="A265" s="3">
        <v>261</v>
      </c>
      <c r="B265" s="4"/>
      <c r="C265" s="4"/>
      <c r="D265" s="5" t="str">
        <f t="shared" si="40"/>
        <v/>
      </c>
      <c r="E265" s="4"/>
      <c r="F265" s="6"/>
      <c r="G265" s="6"/>
      <c r="H265" s="7" t="str">
        <f t="shared" ca="1" si="41"/>
        <v/>
      </c>
      <c r="I265" s="8" t="str">
        <f t="shared" ca="1" si="42"/>
        <v/>
      </c>
      <c r="J265" s="8" t="str">
        <f>IF(C265="","",COUNTIFS(purchase!$C:$C,$C265,purchase!$E:$E,$E265,purchase!$G:$G,"&gt;="&amp;$F265,purchase!$G:$G,"&lt;="&amp;$G265))</f>
        <v/>
      </c>
      <c r="K265" s="9" t="str">
        <f>IF(COUNTIFS(purchase!$C:$C,$C265,purchase!$E:$E,$E265,purchase!$G:$G,"&gt;="&amp;$F265,purchase!$G:$G,"&lt;="&amp;$G265)=0,"",_xlfn.MAXIFS(purchase!$G:$G,purchase!$C:$C,$C265,purchase!$E:$E,$E265,purchase!$G:$G,"&gt;="&amp;$F265,purchase!$G:$G,"&lt;="&amp;$G265))</f>
        <v/>
      </c>
      <c r="L265" s="4"/>
      <c r="M265" s="4"/>
      <c r="N265" s="10" t="str">
        <f>IF(M265="","",SUMIFS(purchase!$N:$N,purchase!$C:$C,$C265,purchase!$E:$E,$E265,purchase!$G:$G,"&gt;="&amp;$F265,purchase!$G:$G,"&lt;="&amp;$G265))</f>
        <v/>
      </c>
      <c r="O265" s="10" t="str">
        <f t="shared" si="43"/>
        <v/>
      </c>
      <c r="P265" s="11" t="str">
        <f t="shared" si="44"/>
        <v/>
      </c>
      <c r="Q265" s="12" t="str">
        <f t="shared" ca="1" si="45"/>
        <v/>
      </c>
      <c r="R265" s="13"/>
      <c r="S265" s="14"/>
      <c r="T265" s="15" t="str">
        <f t="shared" ca="1" si="46"/>
        <v/>
      </c>
      <c r="U265" s="15" t="str">
        <f t="shared" ca="1" si="47"/>
        <v/>
      </c>
      <c r="V265" s="16"/>
      <c r="W265" s="17" t="str">
        <f t="shared" ca="1" si="48"/>
        <v/>
      </c>
      <c r="X265" s="18" t="str">
        <f t="shared" ca="1" si="49"/>
        <v/>
      </c>
    </row>
    <row r="266" spans="1:24" x14ac:dyDescent="0.35">
      <c r="A266" s="3">
        <v>262</v>
      </c>
      <c r="B266" s="4"/>
      <c r="C266" s="4"/>
      <c r="D266" s="5" t="str">
        <f t="shared" si="40"/>
        <v/>
      </c>
      <c r="E266" s="4"/>
      <c r="F266" s="6"/>
      <c r="G266" s="6"/>
      <c r="H266" s="7" t="str">
        <f t="shared" ca="1" si="41"/>
        <v/>
      </c>
      <c r="I266" s="8" t="str">
        <f t="shared" ca="1" si="42"/>
        <v/>
      </c>
      <c r="J266" s="8" t="str">
        <f>IF(C266="","",COUNTIFS(purchase!$C:$C,$C266,purchase!$E:$E,$E266,purchase!$G:$G,"&gt;="&amp;$F266,purchase!$G:$G,"&lt;="&amp;$G266))</f>
        <v/>
      </c>
      <c r="K266" s="9" t="str">
        <f>IF(COUNTIFS(purchase!$C:$C,$C266,purchase!$E:$E,$E266,purchase!$G:$G,"&gt;="&amp;$F266,purchase!$G:$G,"&lt;="&amp;$G266)=0,"",_xlfn.MAXIFS(purchase!$G:$G,purchase!$C:$C,$C266,purchase!$E:$E,$E266,purchase!$G:$G,"&gt;="&amp;$F266,purchase!$G:$G,"&lt;="&amp;$G266))</f>
        <v/>
      </c>
      <c r="L266" s="4"/>
      <c r="M266" s="4"/>
      <c r="N266" s="10" t="str">
        <f>IF(M266="","",SUMIFS(purchase!$N:$N,purchase!$C:$C,$C266,purchase!$E:$E,$E266,purchase!$G:$G,"&gt;="&amp;$F266,purchase!$G:$G,"&lt;="&amp;$G266))</f>
        <v/>
      </c>
      <c r="O266" s="10" t="str">
        <f t="shared" si="43"/>
        <v/>
      </c>
      <c r="P266" s="11" t="str">
        <f t="shared" si="44"/>
        <v/>
      </c>
      <c r="Q266" s="12" t="str">
        <f t="shared" ca="1" si="45"/>
        <v/>
      </c>
      <c r="R266" s="13"/>
      <c r="S266" s="14"/>
      <c r="T266" s="15" t="str">
        <f t="shared" ca="1" si="46"/>
        <v/>
      </c>
      <c r="U266" s="15" t="str">
        <f t="shared" ca="1" si="47"/>
        <v/>
      </c>
      <c r="V266" s="16"/>
      <c r="W266" s="17" t="str">
        <f t="shared" ca="1" si="48"/>
        <v/>
      </c>
      <c r="X266" s="18" t="str">
        <f t="shared" ca="1" si="49"/>
        <v/>
      </c>
    </row>
    <row r="267" spans="1:24" x14ac:dyDescent="0.35">
      <c r="A267" s="3">
        <v>263</v>
      </c>
      <c r="B267" s="4"/>
      <c r="C267" s="4"/>
      <c r="D267" s="5" t="str">
        <f t="shared" si="40"/>
        <v/>
      </c>
      <c r="E267" s="4"/>
      <c r="F267" s="6"/>
      <c r="G267" s="6"/>
      <c r="H267" s="7" t="str">
        <f t="shared" ca="1" si="41"/>
        <v/>
      </c>
      <c r="I267" s="8" t="str">
        <f t="shared" ca="1" si="42"/>
        <v/>
      </c>
      <c r="J267" s="8" t="str">
        <f>IF(C267="","",COUNTIFS(purchase!$C:$C,$C267,purchase!$E:$E,$E267,purchase!$G:$G,"&gt;="&amp;$F267,purchase!$G:$G,"&lt;="&amp;$G267))</f>
        <v/>
      </c>
      <c r="K267" s="9" t="str">
        <f>IF(COUNTIFS(purchase!$C:$C,$C267,purchase!$E:$E,$E267,purchase!$G:$G,"&gt;="&amp;$F267,purchase!$G:$G,"&lt;="&amp;$G267)=0,"",_xlfn.MAXIFS(purchase!$G:$G,purchase!$C:$C,$C267,purchase!$E:$E,$E267,purchase!$G:$G,"&gt;="&amp;$F267,purchase!$G:$G,"&lt;="&amp;$G267))</f>
        <v/>
      </c>
      <c r="L267" s="4"/>
      <c r="M267" s="4"/>
      <c r="N267" s="10" t="str">
        <f>IF(M267="","",SUMIFS(purchase!$N:$N,purchase!$C:$C,$C267,purchase!$E:$E,$E267,purchase!$G:$G,"&gt;="&amp;$F267,purchase!$G:$G,"&lt;="&amp;$G267))</f>
        <v/>
      </c>
      <c r="O267" s="10" t="str">
        <f t="shared" si="43"/>
        <v/>
      </c>
      <c r="P267" s="11" t="str">
        <f t="shared" si="44"/>
        <v/>
      </c>
      <c r="Q267" s="12" t="str">
        <f t="shared" ca="1" si="45"/>
        <v/>
      </c>
      <c r="R267" s="13"/>
      <c r="S267" s="14"/>
      <c r="T267" s="15" t="str">
        <f t="shared" ca="1" si="46"/>
        <v/>
      </c>
      <c r="U267" s="15" t="str">
        <f t="shared" ca="1" si="47"/>
        <v/>
      </c>
      <c r="V267" s="16"/>
      <c r="W267" s="17" t="str">
        <f t="shared" ca="1" si="48"/>
        <v/>
      </c>
      <c r="X267" s="18" t="str">
        <f t="shared" ca="1" si="49"/>
        <v/>
      </c>
    </row>
    <row r="268" spans="1:24" x14ac:dyDescent="0.35">
      <c r="A268" s="3">
        <v>264</v>
      </c>
      <c r="B268" s="4"/>
      <c r="C268" s="4"/>
      <c r="D268" s="5" t="str">
        <f t="shared" si="40"/>
        <v/>
      </c>
      <c r="E268" s="4"/>
      <c r="F268" s="6"/>
      <c r="G268" s="6"/>
      <c r="H268" s="7" t="str">
        <f t="shared" ca="1" si="41"/>
        <v/>
      </c>
      <c r="I268" s="8" t="str">
        <f t="shared" ca="1" si="42"/>
        <v/>
      </c>
      <c r="J268" s="8" t="str">
        <f>IF(C268="","",COUNTIFS(purchase!$C:$C,$C268,purchase!$E:$E,$E268,purchase!$G:$G,"&gt;="&amp;$F268,purchase!$G:$G,"&lt;="&amp;$G268))</f>
        <v/>
      </c>
      <c r="K268" s="9" t="str">
        <f>IF(COUNTIFS(purchase!$C:$C,$C268,purchase!$E:$E,$E268,purchase!$G:$G,"&gt;="&amp;$F268,purchase!$G:$G,"&lt;="&amp;$G268)=0,"",_xlfn.MAXIFS(purchase!$G:$G,purchase!$C:$C,$C268,purchase!$E:$E,$E268,purchase!$G:$G,"&gt;="&amp;$F268,purchase!$G:$G,"&lt;="&amp;$G268))</f>
        <v/>
      </c>
      <c r="L268" s="4"/>
      <c r="M268" s="4"/>
      <c r="N268" s="10" t="str">
        <f>IF(M268="","",SUMIFS(purchase!$N:$N,purchase!$C:$C,$C268,purchase!$E:$E,$E268,purchase!$G:$G,"&gt;="&amp;$F268,purchase!$G:$G,"&lt;="&amp;$G268))</f>
        <v/>
      </c>
      <c r="O268" s="10" t="str">
        <f t="shared" si="43"/>
        <v/>
      </c>
      <c r="P268" s="11" t="str">
        <f t="shared" si="44"/>
        <v/>
      </c>
      <c r="Q268" s="12" t="str">
        <f t="shared" ca="1" si="45"/>
        <v/>
      </c>
      <c r="R268" s="13"/>
      <c r="S268" s="14"/>
      <c r="T268" s="15" t="str">
        <f t="shared" ca="1" si="46"/>
        <v/>
      </c>
      <c r="U268" s="15" t="str">
        <f t="shared" ca="1" si="47"/>
        <v/>
      </c>
      <c r="V268" s="16"/>
      <c r="W268" s="17" t="str">
        <f t="shared" ca="1" si="48"/>
        <v/>
      </c>
      <c r="X268" s="18" t="str">
        <f t="shared" ca="1" si="49"/>
        <v/>
      </c>
    </row>
    <row r="269" spans="1:24" x14ac:dyDescent="0.35">
      <c r="A269" s="3">
        <v>265</v>
      </c>
      <c r="B269" s="4"/>
      <c r="C269" s="4"/>
      <c r="D269" s="5" t="str">
        <f t="shared" si="40"/>
        <v/>
      </c>
      <c r="E269" s="4"/>
      <c r="F269" s="6"/>
      <c r="G269" s="6"/>
      <c r="H269" s="7" t="str">
        <f t="shared" ca="1" si="41"/>
        <v/>
      </c>
      <c r="I269" s="8" t="str">
        <f t="shared" ca="1" si="42"/>
        <v/>
      </c>
      <c r="J269" s="8" t="str">
        <f>IF(C269="","",COUNTIFS(purchase!$C:$C,$C269,purchase!$E:$E,$E269,purchase!$G:$G,"&gt;="&amp;$F269,purchase!$G:$G,"&lt;="&amp;$G269))</f>
        <v/>
      </c>
      <c r="K269" s="9" t="str">
        <f>IF(COUNTIFS(purchase!$C:$C,$C269,purchase!$E:$E,$E269,purchase!$G:$G,"&gt;="&amp;$F269,purchase!$G:$G,"&lt;="&amp;$G269)=0,"",_xlfn.MAXIFS(purchase!$G:$G,purchase!$C:$C,$C269,purchase!$E:$E,$E269,purchase!$G:$G,"&gt;="&amp;$F269,purchase!$G:$G,"&lt;="&amp;$G269))</f>
        <v/>
      </c>
      <c r="L269" s="4"/>
      <c r="M269" s="4"/>
      <c r="N269" s="10" t="str">
        <f>IF(M269="","",SUMIFS(purchase!$N:$N,purchase!$C:$C,$C269,purchase!$E:$E,$E269,purchase!$G:$G,"&gt;="&amp;$F269,purchase!$G:$G,"&lt;="&amp;$G269))</f>
        <v/>
      </c>
      <c r="O269" s="10" t="str">
        <f t="shared" si="43"/>
        <v/>
      </c>
      <c r="P269" s="11" t="str">
        <f t="shared" si="44"/>
        <v/>
      </c>
      <c r="Q269" s="12" t="str">
        <f t="shared" ca="1" si="45"/>
        <v/>
      </c>
      <c r="R269" s="13"/>
      <c r="S269" s="14"/>
      <c r="T269" s="15" t="str">
        <f t="shared" ca="1" si="46"/>
        <v/>
      </c>
      <c r="U269" s="15" t="str">
        <f t="shared" ca="1" si="47"/>
        <v/>
      </c>
      <c r="V269" s="16"/>
      <c r="W269" s="17" t="str">
        <f t="shared" ca="1" si="48"/>
        <v/>
      </c>
      <c r="X269" s="18" t="str">
        <f t="shared" ca="1" si="49"/>
        <v/>
      </c>
    </row>
    <row r="270" spans="1:24" x14ac:dyDescent="0.35">
      <c r="A270" s="3">
        <v>266</v>
      </c>
      <c r="B270" s="4"/>
      <c r="C270" s="4"/>
      <c r="D270" s="5" t="str">
        <f t="shared" si="40"/>
        <v/>
      </c>
      <c r="E270" s="4"/>
      <c r="F270" s="6"/>
      <c r="G270" s="6"/>
      <c r="H270" s="7" t="str">
        <f t="shared" ca="1" si="41"/>
        <v/>
      </c>
      <c r="I270" s="8" t="str">
        <f t="shared" ca="1" si="42"/>
        <v/>
      </c>
      <c r="J270" s="8" t="str">
        <f>IF(C270="","",COUNTIFS(purchase!$C:$C,$C270,purchase!$E:$E,$E270,purchase!$G:$G,"&gt;="&amp;$F270,purchase!$G:$G,"&lt;="&amp;$G270))</f>
        <v/>
      </c>
      <c r="K270" s="9" t="str">
        <f>IF(COUNTIFS(purchase!$C:$C,$C270,purchase!$E:$E,$E270,purchase!$G:$G,"&gt;="&amp;$F270,purchase!$G:$G,"&lt;="&amp;$G270)=0,"",_xlfn.MAXIFS(purchase!$G:$G,purchase!$C:$C,$C270,purchase!$E:$E,$E270,purchase!$G:$G,"&gt;="&amp;$F270,purchase!$G:$G,"&lt;="&amp;$G270))</f>
        <v/>
      </c>
      <c r="L270" s="4"/>
      <c r="M270" s="4"/>
      <c r="N270" s="10" t="str">
        <f>IF(M270="","",SUMIFS(purchase!$N:$N,purchase!$C:$C,$C270,purchase!$E:$E,$E270,purchase!$G:$G,"&gt;="&amp;$F270,purchase!$G:$G,"&lt;="&amp;$G270))</f>
        <v/>
      </c>
      <c r="O270" s="10" t="str">
        <f t="shared" si="43"/>
        <v/>
      </c>
      <c r="P270" s="11" t="str">
        <f t="shared" si="44"/>
        <v/>
      </c>
      <c r="Q270" s="12" t="str">
        <f t="shared" ca="1" si="45"/>
        <v/>
      </c>
      <c r="R270" s="13"/>
      <c r="S270" s="14"/>
      <c r="T270" s="15" t="str">
        <f t="shared" ca="1" si="46"/>
        <v/>
      </c>
      <c r="U270" s="15" t="str">
        <f t="shared" ca="1" si="47"/>
        <v/>
      </c>
      <c r="V270" s="16"/>
      <c r="W270" s="17" t="str">
        <f t="shared" ca="1" si="48"/>
        <v/>
      </c>
      <c r="X270" s="18" t="str">
        <f t="shared" ca="1" si="49"/>
        <v/>
      </c>
    </row>
    <row r="271" spans="1:24" x14ac:dyDescent="0.35">
      <c r="A271" s="3">
        <v>267</v>
      </c>
      <c r="B271" s="4"/>
      <c r="C271" s="4"/>
      <c r="D271" s="5" t="str">
        <f t="shared" si="40"/>
        <v/>
      </c>
      <c r="E271" s="4"/>
      <c r="F271" s="6"/>
      <c r="G271" s="6"/>
      <c r="H271" s="7" t="str">
        <f t="shared" ca="1" si="41"/>
        <v/>
      </c>
      <c r="I271" s="8" t="str">
        <f t="shared" ca="1" si="42"/>
        <v/>
      </c>
      <c r="J271" s="8" t="str">
        <f>IF(C271="","",COUNTIFS(purchase!$C:$C,$C271,purchase!$E:$E,$E271,purchase!$G:$G,"&gt;="&amp;$F271,purchase!$G:$G,"&lt;="&amp;$G271))</f>
        <v/>
      </c>
      <c r="K271" s="9" t="str">
        <f>IF(COUNTIFS(purchase!$C:$C,$C271,purchase!$E:$E,$E271,purchase!$G:$G,"&gt;="&amp;$F271,purchase!$G:$G,"&lt;="&amp;$G271)=0,"",_xlfn.MAXIFS(purchase!$G:$G,purchase!$C:$C,$C271,purchase!$E:$E,$E271,purchase!$G:$G,"&gt;="&amp;$F271,purchase!$G:$G,"&lt;="&amp;$G271))</f>
        <v/>
      </c>
      <c r="L271" s="4"/>
      <c r="M271" s="4"/>
      <c r="N271" s="10" t="str">
        <f>IF(M271="","",SUMIFS(purchase!$N:$N,purchase!$C:$C,$C271,purchase!$E:$E,$E271,purchase!$G:$G,"&gt;="&amp;$F271,purchase!$G:$G,"&lt;="&amp;$G271))</f>
        <v/>
      </c>
      <c r="O271" s="10" t="str">
        <f t="shared" si="43"/>
        <v/>
      </c>
      <c r="P271" s="11" t="str">
        <f t="shared" si="44"/>
        <v/>
      </c>
      <c r="Q271" s="12" t="str">
        <f t="shared" ca="1" si="45"/>
        <v/>
      </c>
      <c r="R271" s="13"/>
      <c r="S271" s="14"/>
      <c r="T271" s="15" t="str">
        <f t="shared" ca="1" si="46"/>
        <v/>
      </c>
      <c r="U271" s="15" t="str">
        <f t="shared" ca="1" si="47"/>
        <v/>
      </c>
      <c r="V271" s="16"/>
      <c r="W271" s="17" t="str">
        <f t="shared" ca="1" si="48"/>
        <v/>
      </c>
      <c r="X271" s="18" t="str">
        <f t="shared" ca="1" si="49"/>
        <v/>
      </c>
    </row>
    <row r="272" spans="1:24" x14ac:dyDescent="0.35">
      <c r="A272" s="3">
        <v>268</v>
      </c>
      <c r="B272" s="4"/>
      <c r="C272" s="4"/>
      <c r="D272" s="5" t="str">
        <f t="shared" si="40"/>
        <v/>
      </c>
      <c r="E272" s="4"/>
      <c r="F272" s="6"/>
      <c r="G272" s="6"/>
      <c r="H272" s="7" t="str">
        <f t="shared" ca="1" si="41"/>
        <v/>
      </c>
      <c r="I272" s="8" t="str">
        <f t="shared" ca="1" si="42"/>
        <v/>
      </c>
      <c r="J272" s="8" t="str">
        <f>IF(C272="","",COUNTIFS(purchase!$C:$C,$C272,purchase!$E:$E,$E272,purchase!$G:$G,"&gt;="&amp;$F272,purchase!$G:$G,"&lt;="&amp;$G272))</f>
        <v/>
      </c>
      <c r="K272" s="9" t="str">
        <f>IF(COUNTIFS(purchase!$C:$C,$C272,purchase!$E:$E,$E272,purchase!$G:$G,"&gt;="&amp;$F272,purchase!$G:$G,"&lt;="&amp;$G272)=0,"",_xlfn.MAXIFS(purchase!$G:$G,purchase!$C:$C,$C272,purchase!$E:$E,$E272,purchase!$G:$G,"&gt;="&amp;$F272,purchase!$G:$G,"&lt;="&amp;$G272))</f>
        <v/>
      </c>
      <c r="L272" s="4"/>
      <c r="M272" s="4"/>
      <c r="N272" s="10" t="str">
        <f>IF(M272="","",SUMIFS(purchase!$N:$N,purchase!$C:$C,$C272,purchase!$E:$E,$E272,purchase!$G:$G,"&gt;="&amp;$F272,purchase!$G:$G,"&lt;="&amp;$G272))</f>
        <v/>
      </c>
      <c r="O272" s="10" t="str">
        <f t="shared" si="43"/>
        <v/>
      </c>
      <c r="P272" s="11" t="str">
        <f t="shared" si="44"/>
        <v/>
      </c>
      <c r="Q272" s="12" t="str">
        <f t="shared" ca="1" si="45"/>
        <v/>
      </c>
      <c r="R272" s="13"/>
      <c r="S272" s="14"/>
      <c r="T272" s="15" t="str">
        <f t="shared" ca="1" si="46"/>
        <v/>
      </c>
      <c r="U272" s="15" t="str">
        <f t="shared" ca="1" si="47"/>
        <v/>
      </c>
      <c r="V272" s="16"/>
      <c r="W272" s="17" t="str">
        <f t="shared" ca="1" si="48"/>
        <v/>
      </c>
      <c r="X272" s="18" t="str">
        <f t="shared" ca="1" si="49"/>
        <v/>
      </c>
    </row>
    <row r="273" spans="1:24" x14ac:dyDescent="0.35">
      <c r="A273" s="3">
        <v>269</v>
      </c>
      <c r="B273" s="4"/>
      <c r="C273" s="4"/>
      <c r="D273" s="5" t="str">
        <f t="shared" si="40"/>
        <v/>
      </c>
      <c r="E273" s="4"/>
      <c r="F273" s="6"/>
      <c r="G273" s="6"/>
      <c r="H273" s="7" t="str">
        <f t="shared" ca="1" si="41"/>
        <v/>
      </c>
      <c r="I273" s="8" t="str">
        <f t="shared" ca="1" si="42"/>
        <v/>
      </c>
      <c r="J273" s="8" t="str">
        <f>IF(C273="","",COUNTIFS(purchase!$C:$C,$C273,purchase!$E:$E,$E273,purchase!$G:$G,"&gt;="&amp;$F273,purchase!$G:$G,"&lt;="&amp;$G273))</f>
        <v/>
      </c>
      <c r="K273" s="9" t="str">
        <f>IF(COUNTIFS(purchase!$C:$C,$C273,purchase!$E:$E,$E273,purchase!$G:$G,"&gt;="&amp;$F273,purchase!$G:$G,"&lt;="&amp;$G273)=0,"",_xlfn.MAXIFS(purchase!$G:$G,purchase!$C:$C,$C273,purchase!$E:$E,$E273,purchase!$G:$G,"&gt;="&amp;$F273,purchase!$G:$G,"&lt;="&amp;$G273))</f>
        <v/>
      </c>
      <c r="L273" s="4"/>
      <c r="M273" s="4"/>
      <c r="N273" s="10" t="str">
        <f>IF(M273="","",SUMIFS(purchase!$N:$N,purchase!$C:$C,$C273,purchase!$E:$E,$E273,purchase!$G:$G,"&gt;="&amp;$F273,purchase!$G:$G,"&lt;="&amp;$G273))</f>
        <v/>
      </c>
      <c r="O273" s="10" t="str">
        <f t="shared" si="43"/>
        <v/>
      </c>
      <c r="P273" s="11" t="str">
        <f t="shared" si="44"/>
        <v/>
      </c>
      <c r="Q273" s="12" t="str">
        <f t="shared" ca="1" si="45"/>
        <v/>
      </c>
      <c r="R273" s="13"/>
      <c r="S273" s="14"/>
      <c r="T273" s="15" t="str">
        <f t="shared" ca="1" si="46"/>
        <v/>
      </c>
      <c r="U273" s="15" t="str">
        <f t="shared" ca="1" si="47"/>
        <v/>
      </c>
      <c r="V273" s="16"/>
      <c r="W273" s="17" t="str">
        <f t="shared" ca="1" si="48"/>
        <v/>
      </c>
      <c r="X273" s="18" t="str">
        <f t="shared" ca="1" si="49"/>
        <v/>
      </c>
    </row>
    <row r="274" spans="1:24" x14ac:dyDescent="0.35">
      <c r="A274" s="3">
        <v>270</v>
      </c>
      <c r="B274" s="4"/>
      <c r="C274" s="4"/>
      <c r="D274" s="5" t="str">
        <f t="shared" si="40"/>
        <v/>
      </c>
      <c r="E274" s="4"/>
      <c r="F274" s="6"/>
      <c r="G274" s="6"/>
      <c r="H274" s="7" t="str">
        <f t="shared" ca="1" si="41"/>
        <v/>
      </c>
      <c r="I274" s="8" t="str">
        <f t="shared" ca="1" si="42"/>
        <v/>
      </c>
      <c r="J274" s="8" t="str">
        <f>IF(C274="","",COUNTIFS(purchase!$C:$C,$C274,purchase!$E:$E,$E274,purchase!$G:$G,"&gt;="&amp;$F274,purchase!$G:$G,"&lt;="&amp;$G274))</f>
        <v/>
      </c>
      <c r="K274" s="9" t="str">
        <f>IF(COUNTIFS(purchase!$C:$C,$C274,purchase!$E:$E,$E274,purchase!$G:$G,"&gt;="&amp;$F274,purchase!$G:$G,"&lt;="&amp;$G274)=0,"",_xlfn.MAXIFS(purchase!$G:$G,purchase!$C:$C,$C274,purchase!$E:$E,$E274,purchase!$G:$G,"&gt;="&amp;$F274,purchase!$G:$G,"&lt;="&amp;$G274))</f>
        <v/>
      </c>
      <c r="L274" s="4"/>
      <c r="M274" s="4"/>
      <c r="N274" s="10" t="str">
        <f>IF(M274="","",SUMIFS(purchase!$N:$N,purchase!$C:$C,$C274,purchase!$E:$E,$E274,purchase!$G:$G,"&gt;="&amp;$F274,purchase!$G:$G,"&lt;="&amp;$G274))</f>
        <v/>
      </c>
      <c r="O274" s="10" t="str">
        <f t="shared" si="43"/>
        <v/>
      </c>
      <c r="P274" s="11" t="str">
        <f t="shared" si="44"/>
        <v/>
      </c>
      <c r="Q274" s="12" t="str">
        <f t="shared" ca="1" si="45"/>
        <v/>
      </c>
      <c r="R274" s="13"/>
      <c r="S274" s="14"/>
      <c r="T274" s="15" t="str">
        <f t="shared" ca="1" si="46"/>
        <v/>
      </c>
      <c r="U274" s="15" t="str">
        <f t="shared" ca="1" si="47"/>
        <v/>
      </c>
      <c r="V274" s="16"/>
      <c r="W274" s="17" t="str">
        <f t="shared" ca="1" si="48"/>
        <v/>
      </c>
      <c r="X274" s="18" t="str">
        <f t="shared" ca="1" si="49"/>
        <v/>
      </c>
    </row>
    <row r="275" spans="1:24" x14ac:dyDescent="0.35">
      <c r="A275" s="3">
        <v>271</v>
      </c>
      <c r="B275" s="4"/>
      <c r="C275" s="4"/>
      <c r="D275" s="5" t="str">
        <f t="shared" si="40"/>
        <v/>
      </c>
      <c r="E275" s="4"/>
      <c r="F275" s="6"/>
      <c r="G275" s="6"/>
      <c r="H275" s="7" t="str">
        <f t="shared" ca="1" si="41"/>
        <v/>
      </c>
      <c r="I275" s="8" t="str">
        <f t="shared" ca="1" si="42"/>
        <v/>
      </c>
      <c r="J275" s="8" t="str">
        <f>IF(C275="","",COUNTIFS(purchase!$C:$C,$C275,purchase!$E:$E,$E275,purchase!$G:$G,"&gt;="&amp;$F275,purchase!$G:$G,"&lt;="&amp;$G275))</f>
        <v/>
      </c>
      <c r="K275" s="9" t="str">
        <f>IF(COUNTIFS(purchase!$C:$C,$C275,purchase!$E:$E,$E275,purchase!$G:$G,"&gt;="&amp;$F275,purchase!$G:$G,"&lt;="&amp;$G275)=0,"",_xlfn.MAXIFS(purchase!$G:$G,purchase!$C:$C,$C275,purchase!$E:$E,$E275,purchase!$G:$G,"&gt;="&amp;$F275,purchase!$G:$G,"&lt;="&amp;$G275))</f>
        <v/>
      </c>
      <c r="L275" s="4"/>
      <c r="M275" s="4"/>
      <c r="N275" s="10" t="str">
        <f>IF(M275="","",SUMIFS(purchase!$N:$N,purchase!$C:$C,$C275,purchase!$E:$E,$E275,purchase!$G:$G,"&gt;="&amp;$F275,purchase!$G:$G,"&lt;="&amp;$G275))</f>
        <v/>
      </c>
      <c r="O275" s="10" t="str">
        <f t="shared" si="43"/>
        <v/>
      </c>
      <c r="P275" s="11" t="str">
        <f t="shared" si="44"/>
        <v/>
      </c>
      <c r="Q275" s="12" t="str">
        <f t="shared" ca="1" si="45"/>
        <v/>
      </c>
      <c r="R275" s="13"/>
      <c r="S275" s="14"/>
      <c r="T275" s="15" t="str">
        <f t="shared" ca="1" si="46"/>
        <v/>
      </c>
      <c r="U275" s="15" t="str">
        <f t="shared" ca="1" si="47"/>
        <v/>
      </c>
      <c r="V275" s="16"/>
      <c r="W275" s="17" t="str">
        <f t="shared" ca="1" si="48"/>
        <v/>
      </c>
      <c r="X275" s="18" t="str">
        <f t="shared" ca="1" si="49"/>
        <v/>
      </c>
    </row>
    <row r="276" spans="1:24" x14ac:dyDescent="0.35">
      <c r="A276" s="3">
        <v>272</v>
      </c>
      <c r="B276" s="4"/>
      <c r="C276" s="4"/>
      <c r="D276" s="5" t="str">
        <f t="shared" si="40"/>
        <v/>
      </c>
      <c r="E276" s="4"/>
      <c r="F276" s="6"/>
      <c r="G276" s="6"/>
      <c r="H276" s="7" t="str">
        <f t="shared" ca="1" si="41"/>
        <v/>
      </c>
      <c r="I276" s="8" t="str">
        <f t="shared" ca="1" si="42"/>
        <v/>
      </c>
      <c r="J276" s="8" t="str">
        <f>IF(C276="","",COUNTIFS(purchase!$C:$C,$C276,purchase!$E:$E,$E276,purchase!$G:$G,"&gt;="&amp;$F276,purchase!$G:$G,"&lt;="&amp;$G276))</f>
        <v/>
      </c>
      <c r="K276" s="9" t="str">
        <f>IF(COUNTIFS(purchase!$C:$C,$C276,purchase!$E:$E,$E276,purchase!$G:$G,"&gt;="&amp;$F276,purchase!$G:$G,"&lt;="&amp;$G276)=0,"",_xlfn.MAXIFS(purchase!$G:$G,purchase!$C:$C,$C276,purchase!$E:$E,$E276,purchase!$G:$G,"&gt;="&amp;$F276,purchase!$G:$G,"&lt;="&amp;$G276))</f>
        <v/>
      </c>
      <c r="L276" s="4"/>
      <c r="M276" s="4"/>
      <c r="N276" s="10" t="str">
        <f>IF(M276="","",SUMIFS(purchase!$N:$N,purchase!$C:$C,$C276,purchase!$E:$E,$E276,purchase!$G:$G,"&gt;="&amp;$F276,purchase!$G:$G,"&lt;="&amp;$G276))</f>
        <v/>
      </c>
      <c r="O276" s="10" t="str">
        <f t="shared" si="43"/>
        <v/>
      </c>
      <c r="P276" s="11" t="str">
        <f t="shared" si="44"/>
        <v/>
      </c>
      <c r="Q276" s="12" t="str">
        <f t="shared" ca="1" si="45"/>
        <v/>
      </c>
      <c r="R276" s="13"/>
      <c r="S276" s="14"/>
      <c r="T276" s="15" t="str">
        <f t="shared" ca="1" si="46"/>
        <v/>
      </c>
      <c r="U276" s="15" t="str">
        <f t="shared" ca="1" si="47"/>
        <v/>
      </c>
      <c r="V276" s="16"/>
      <c r="W276" s="17" t="str">
        <f t="shared" ca="1" si="48"/>
        <v/>
      </c>
      <c r="X276" s="18" t="str">
        <f t="shared" ca="1" si="49"/>
        <v/>
      </c>
    </row>
    <row r="277" spans="1:24" x14ac:dyDescent="0.35">
      <c r="A277" s="3">
        <v>273</v>
      </c>
      <c r="B277" s="4"/>
      <c r="C277" s="4"/>
      <c r="D277" s="5" t="str">
        <f t="shared" si="40"/>
        <v/>
      </c>
      <c r="E277" s="4"/>
      <c r="F277" s="6"/>
      <c r="G277" s="6"/>
      <c r="H277" s="7" t="str">
        <f t="shared" ca="1" si="41"/>
        <v/>
      </c>
      <c r="I277" s="8" t="str">
        <f t="shared" ca="1" si="42"/>
        <v/>
      </c>
      <c r="J277" s="8" t="str">
        <f>IF(C277="","",COUNTIFS(purchase!$C:$C,$C277,purchase!$E:$E,$E277,purchase!$G:$G,"&gt;="&amp;$F277,purchase!$G:$G,"&lt;="&amp;$G277))</f>
        <v/>
      </c>
      <c r="K277" s="9" t="str">
        <f>IF(COUNTIFS(purchase!$C:$C,$C277,purchase!$E:$E,$E277,purchase!$G:$G,"&gt;="&amp;$F277,purchase!$G:$G,"&lt;="&amp;$G277)=0,"",_xlfn.MAXIFS(purchase!$G:$G,purchase!$C:$C,$C277,purchase!$E:$E,$E277,purchase!$G:$G,"&gt;="&amp;$F277,purchase!$G:$G,"&lt;="&amp;$G277))</f>
        <v/>
      </c>
      <c r="L277" s="4"/>
      <c r="M277" s="4"/>
      <c r="N277" s="10" t="str">
        <f>IF(M277="","",SUMIFS(purchase!$N:$N,purchase!$C:$C,$C277,purchase!$E:$E,$E277,purchase!$G:$G,"&gt;="&amp;$F277,purchase!$G:$G,"&lt;="&amp;$G277))</f>
        <v/>
      </c>
      <c r="O277" s="10" t="str">
        <f t="shared" si="43"/>
        <v/>
      </c>
      <c r="P277" s="11" t="str">
        <f t="shared" si="44"/>
        <v/>
      </c>
      <c r="Q277" s="12" t="str">
        <f t="shared" ca="1" si="45"/>
        <v/>
      </c>
      <c r="R277" s="13"/>
      <c r="S277" s="14"/>
      <c r="T277" s="15" t="str">
        <f t="shared" ca="1" si="46"/>
        <v/>
      </c>
      <c r="U277" s="15" t="str">
        <f t="shared" ca="1" si="47"/>
        <v/>
      </c>
      <c r="V277" s="16"/>
      <c r="W277" s="17" t="str">
        <f t="shared" ca="1" si="48"/>
        <v/>
      </c>
      <c r="X277" s="18" t="str">
        <f t="shared" ca="1" si="49"/>
        <v/>
      </c>
    </row>
    <row r="278" spans="1:24" x14ac:dyDescent="0.35">
      <c r="A278" s="3">
        <v>274</v>
      </c>
      <c r="B278" s="4"/>
      <c r="C278" s="4"/>
      <c r="D278" s="5" t="str">
        <f t="shared" si="40"/>
        <v/>
      </c>
      <c r="E278" s="4"/>
      <c r="F278" s="6"/>
      <c r="G278" s="6"/>
      <c r="H278" s="7" t="str">
        <f t="shared" ca="1" si="41"/>
        <v/>
      </c>
      <c r="I278" s="8" t="str">
        <f t="shared" ca="1" si="42"/>
        <v/>
      </c>
      <c r="J278" s="8" t="str">
        <f>IF(C278="","",COUNTIFS(purchase!$C:$C,$C278,purchase!$E:$E,$E278,purchase!$G:$G,"&gt;="&amp;$F278,purchase!$G:$G,"&lt;="&amp;$G278))</f>
        <v/>
      </c>
      <c r="K278" s="9" t="str">
        <f>IF(COUNTIFS(purchase!$C:$C,$C278,purchase!$E:$E,$E278,purchase!$G:$G,"&gt;="&amp;$F278,purchase!$G:$G,"&lt;="&amp;$G278)=0,"",_xlfn.MAXIFS(purchase!$G:$G,purchase!$C:$C,$C278,purchase!$E:$E,$E278,purchase!$G:$G,"&gt;="&amp;$F278,purchase!$G:$G,"&lt;="&amp;$G278))</f>
        <v/>
      </c>
      <c r="L278" s="4"/>
      <c r="M278" s="4"/>
      <c r="N278" s="10" t="str">
        <f>IF(M278="","",SUMIFS(purchase!$N:$N,purchase!$C:$C,$C278,purchase!$E:$E,$E278,purchase!$G:$G,"&gt;="&amp;$F278,purchase!$G:$G,"&lt;="&amp;$G278))</f>
        <v/>
      </c>
      <c r="O278" s="10" t="str">
        <f t="shared" si="43"/>
        <v/>
      </c>
      <c r="P278" s="11" t="str">
        <f t="shared" si="44"/>
        <v/>
      </c>
      <c r="Q278" s="12" t="str">
        <f t="shared" ca="1" si="45"/>
        <v/>
      </c>
      <c r="R278" s="13"/>
      <c r="S278" s="14"/>
      <c r="T278" s="15" t="str">
        <f t="shared" ca="1" si="46"/>
        <v/>
      </c>
      <c r="U278" s="15" t="str">
        <f t="shared" ca="1" si="47"/>
        <v/>
      </c>
      <c r="V278" s="16"/>
      <c r="W278" s="17" t="str">
        <f t="shared" ca="1" si="48"/>
        <v/>
      </c>
      <c r="X278" s="18" t="str">
        <f t="shared" ca="1" si="49"/>
        <v/>
      </c>
    </row>
    <row r="279" spans="1:24" x14ac:dyDescent="0.35">
      <c r="A279" s="3">
        <v>275</v>
      </c>
      <c r="B279" s="4"/>
      <c r="C279" s="4"/>
      <c r="D279" s="5" t="str">
        <f t="shared" si="40"/>
        <v/>
      </c>
      <c r="E279" s="4"/>
      <c r="F279" s="6"/>
      <c r="G279" s="6"/>
      <c r="H279" s="7" t="str">
        <f t="shared" ca="1" si="41"/>
        <v/>
      </c>
      <c r="I279" s="8" t="str">
        <f t="shared" ca="1" si="42"/>
        <v/>
      </c>
      <c r="J279" s="8" t="str">
        <f>IF(C279="","",COUNTIFS(purchase!$C:$C,$C279,purchase!$E:$E,$E279,purchase!$G:$G,"&gt;="&amp;$F279,purchase!$G:$G,"&lt;="&amp;$G279))</f>
        <v/>
      </c>
      <c r="K279" s="9" t="str">
        <f>IF(COUNTIFS(purchase!$C:$C,$C279,purchase!$E:$E,$E279,purchase!$G:$G,"&gt;="&amp;$F279,purchase!$G:$G,"&lt;="&amp;$G279)=0,"",_xlfn.MAXIFS(purchase!$G:$G,purchase!$C:$C,$C279,purchase!$E:$E,$E279,purchase!$G:$G,"&gt;="&amp;$F279,purchase!$G:$G,"&lt;="&amp;$G279))</f>
        <v/>
      </c>
      <c r="L279" s="4"/>
      <c r="M279" s="4"/>
      <c r="N279" s="10" t="str">
        <f>IF(M279="","",SUMIFS(purchase!$N:$N,purchase!$C:$C,$C279,purchase!$E:$E,$E279,purchase!$G:$G,"&gt;="&amp;$F279,purchase!$G:$G,"&lt;="&amp;$G279))</f>
        <v/>
      </c>
      <c r="O279" s="10" t="str">
        <f t="shared" si="43"/>
        <v/>
      </c>
      <c r="P279" s="11" t="str">
        <f t="shared" si="44"/>
        <v/>
      </c>
      <c r="Q279" s="12" t="str">
        <f t="shared" ca="1" si="45"/>
        <v/>
      </c>
      <c r="R279" s="13"/>
      <c r="S279" s="14"/>
      <c r="T279" s="15" t="str">
        <f t="shared" ca="1" si="46"/>
        <v/>
      </c>
      <c r="U279" s="15" t="str">
        <f t="shared" ca="1" si="47"/>
        <v/>
      </c>
      <c r="V279" s="16"/>
      <c r="W279" s="17" t="str">
        <f t="shared" ca="1" si="48"/>
        <v/>
      </c>
      <c r="X279" s="18" t="str">
        <f t="shared" ca="1" si="49"/>
        <v/>
      </c>
    </row>
    <row r="280" spans="1:24" x14ac:dyDescent="0.35">
      <c r="A280" s="3">
        <v>276</v>
      </c>
      <c r="B280" s="4"/>
      <c r="C280" s="4"/>
      <c r="D280" s="5" t="str">
        <f t="shared" si="40"/>
        <v/>
      </c>
      <c r="E280" s="4"/>
      <c r="F280" s="6"/>
      <c r="G280" s="6"/>
      <c r="H280" s="7" t="str">
        <f t="shared" ca="1" si="41"/>
        <v/>
      </c>
      <c r="I280" s="8" t="str">
        <f t="shared" ca="1" si="42"/>
        <v/>
      </c>
      <c r="J280" s="8" t="str">
        <f>IF(C280="","",COUNTIFS(purchase!$C:$C,$C280,purchase!$E:$E,$E280,purchase!$G:$G,"&gt;="&amp;$F280,purchase!$G:$G,"&lt;="&amp;$G280))</f>
        <v/>
      </c>
      <c r="K280" s="9" t="str">
        <f>IF(COUNTIFS(purchase!$C:$C,$C280,purchase!$E:$E,$E280,purchase!$G:$G,"&gt;="&amp;$F280,purchase!$G:$G,"&lt;="&amp;$G280)=0,"",_xlfn.MAXIFS(purchase!$G:$G,purchase!$C:$C,$C280,purchase!$E:$E,$E280,purchase!$G:$G,"&gt;="&amp;$F280,purchase!$G:$G,"&lt;="&amp;$G280))</f>
        <v/>
      </c>
      <c r="L280" s="4"/>
      <c r="M280" s="4"/>
      <c r="N280" s="10" t="str">
        <f>IF(M280="","",SUMIFS(purchase!$N:$N,purchase!$C:$C,$C280,purchase!$E:$E,$E280,purchase!$G:$G,"&gt;="&amp;$F280,purchase!$G:$G,"&lt;="&amp;$G280))</f>
        <v/>
      </c>
      <c r="O280" s="10" t="str">
        <f t="shared" si="43"/>
        <v/>
      </c>
      <c r="P280" s="11" t="str">
        <f t="shared" si="44"/>
        <v/>
      </c>
      <c r="Q280" s="12" t="str">
        <f t="shared" ca="1" si="45"/>
        <v/>
      </c>
      <c r="R280" s="13"/>
      <c r="S280" s="14"/>
      <c r="T280" s="15" t="str">
        <f t="shared" ca="1" si="46"/>
        <v/>
      </c>
      <c r="U280" s="15" t="str">
        <f t="shared" ca="1" si="47"/>
        <v/>
      </c>
      <c r="V280" s="16"/>
      <c r="W280" s="17" t="str">
        <f t="shared" ca="1" si="48"/>
        <v/>
      </c>
      <c r="X280" s="18" t="str">
        <f t="shared" ca="1" si="49"/>
        <v/>
      </c>
    </row>
    <row r="281" spans="1:24" x14ac:dyDescent="0.35">
      <c r="A281" s="3">
        <v>277</v>
      </c>
      <c r="B281" s="4"/>
      <c r="C281" s="4"/>
      <c r="D281" s="5" t="str">
        <f t="shared" si="40"/>
        <v/>
      </c>
      <c r="E281" s="4"/>
      <c r="F281" s="6"/>
      <c r="G281" s="6"/>
      <c r="H281" s="7" t="str">
        <f t="shared" ca="1" si="41"/>
        <v/>
      </c>
      <c r="I281" s="8" t="str">
        <f t="shared" ca="1" si="42"/>
        <v/>
      </c>
      <c r="J281" s="8" t="str">
        <f>IF(C281="","",COUNTIFS(purchase!$C:$C,$C281,purchase!$E:$E,$E281,purchase!$G:$G,"&gt;="&amp;$F281,purchase!$G:$G,"&lt;="&amp;$G281))</f>
        <v/>
      </c>
      <c r="K281" s="9" t="str">
        <f>IF(COUNTIFS(purchase!$C:$C,$C281,purchase!$E:$E,$E281,purchase!$G:$G,"&gt;="&amp;$F281,purchase!$G:$G,"&lt;="&amp;$G281)=0,"",_xlfn.MAXIFS(purchase!$G:$G,purchase!$C:$C,$C281,purchase!$E:$E,$E281,purchase!$G:$G,"&gt;="&amp;$F281,purchase!$G:$G,"&lt;="&amp;$G281))</f>
        <v/>
      </c>
      <c r="L281" s="4"/>
      <c r="M281" s="4"/>
      <c r="N281" s="10" t="str">
        <f>IF(M281="","",SUMIFS(purchase!$N:$N,purchase!$C:$C,$C281,purchase!$E:$E,$E281,purchase!$G:$G,"&gt;="&amp;$F281,purchase!$G:$G,"&lt;="&amp;$G281))</f>
        <v/>
      </c>
      <c r="O281" s="10" t="str">
        <f t="shared" si="43"/>
        <v/>
      </c>
      <c r="P281" s="11" t="str">
        <f t="shared" si="44"/>
        <v/>
      </c>
      <c r="Q281" s="12" t="str">
        <f t="shared" ca="1" si="45"/>
        <v/>
      </c>
      <c r="R281" s="13"/>
      <c r="S281" s="14"/>
      <c r="T281" s="15" t="str">
        <f t="shared" ca="1" si="46"/>
        <v/>
      </c>
      <c r="U281" s="15" t="str">
        <f t="shared" ca="1" si="47"/>
        <v/>
      </c>
      <c r="V281" s="16"/>
      <c r="W281" s="17" t="str">
        <f t="shared" ca="1" si="48"/>
        <v/>
      </c>
      <c r="X281" s="18" t="str">
        <f t="shared" ca="1" si="49"/>
        <v/>
      </c>
    </row>
    <row r="282" spans="1:24" x14ac:dyDescent="0.35">
      <c r="A282" s="3">
        <v>278</v>
      </c>
      <c r="B282" s="4"/>
      <c r="C282" s="4"/>
      <c r="D282" s="5" t="str">
        <f t="shared" si="40"/>
        <v/>
      </c>
      <c r="E282" s="4"/>
      <c r="F282" s="6"/>
      <c r="G282" s="6"/>
      <c r="H282" s="7" t="str">
        <f t="shared" ca="1" si="41"/>
        <v/>
      </c>
      <c r="I282" s="8" t="str">
        <f t="shared" ca="1" si="42"/>
        <v/>
      </c>
      <c r="J282" s="8" t="str">
        <f>IF(C282="","",COUNTIFS(purchase!$C:$C,$C282,purchase!$E:$E,$E282,purchase!$G:$G,"&gt;="&amp;$F282,purchase!$G:$G,"&lt;="&amp;$G282))</f>
        <v/>
      </c>
      <c r="K282" s="9" t="str">
        <f>IF(COUNTIFS(purchase!$C:$C,$C282,purchase!$E:$E,$E282,purchase!$G:$G,"&gt;="&amp;$F282,purchase!$G:$G,"&lt;="&amp;$G282)=0,"",_xlfn.MAXIFS(purchase!$G:$G,purchase!$C:$C,$C282,purchase!$E:$E,$E282,purchase!$G:$G,"&gt;="&amp;$F282,purchase!$G:$G,"&lt;="&amp;$G282))</f>
        <v/>
      </c>
      <c r="L282" s="4"/>
      <c r="M282" s="4"/>
      <c r="N282" s="10" t="str">
        <f>IF(M282="","",SUMIFS(purchase!$N:$N,purchase!$C:$C,$C282,purchase!$E:$E,$E282,purchase!$G:$G,"&gt;="&amp;$F282,purchase!$G:$G,"&lt;="&amp;$G282))</f>
        <v/>
      </c>
      <c r="O282" s="10" t="str">
        <f t="shared" si="43"/>
        <v/>
      </c>
      <c r="P282" s="11" t="str">
        <f t="shared" si="44"/>
        <v/>
      </c>
      <c r="Q282" s="12" t="str">
        <f t="shared" ca="1" si="45"/>
        <v/>
      </c>
      <c r="R282" s="13"/>
      <c r="S282" s="14"/>
      <c r="T282" s="15" t="str">
        <f t="shared" ca="1" si="46"/>
        <v/>
      </c>
      <c r="U282" s="15" t="str">
        <f t="shared" ca="1" si="47"/>
        <v/>
      </c>
      <c r="V282" s="16"/>
      <c r="W282" s="17" t="str">
        <f t="shared" ca="1" si="48"/>
        <v/>
      </c>
      <c r="X282" s="18" t="str">
        <f t="shared" ca="1" si="49"/>
        <v/>
      </c>
    </row>
    <row r="283" spans="1:24" x14ac:dyDescent="0.35">
      <c r="A283" s="3">
        <v>279</v>
      </c>
      <c r="B283" s="4"/>
      <c r="C283" s="4"/>
      <c r="D283" s="5" t="str">
        <f t="shared" si="40"/>
        <v/>
      </c>
      <c r="E283" s="4"/>
      <c r="F283" s="6"/>
      <c r="G283" s="6"/>
      <c r="H283" s="7" t="str">
        <f t="shared" ca="1" si="41"/>
        <v/>
      </c>
      <c r="I283" s="8" t="str">
        <f t="shared" ca="1" si="42"/>
        <v/>
      </c>
      <c r="J283" s="8" t="str">
        <f>IF(C283="","",COUNTIFS(purchase!$C:$C,$C283,purchase!$E:$E,$E283,purchase!$G:$G,"&gt;="&amp;$F283,purchase!$G:$G,"&lt;="&amp;$G283))</f>
        <v/>
      </c>
      <c r="K283" s="9" t="str">
        <f>IF(COUNTIFS(purchase!$C:$C,$C283,purchase!$E:$E,$E283,purchase!$G:$G,"&gt;="&amp;$F283,purchase!$G:$G,"&lt;="&amp;$G283)=0,"",_xlfn.MAXIFS(purchase!$G:$G,purchase!$C:$C,$C283,purchase!$E:$E,$E283,purchase!$G:$G,"&gt;="&amp;$F283,purchase!$G:$G,"&lt;="&amp;$G283))</f>
        <v/>
      </c>
      <c r="L283" s="4"/>
      <c r="M283" s="4"/>
      <c r="N283" s="10" t="str">
        <f>IF(M283="","",SUMIFS(purchase!$N:$N,purchase!$C:$C,$C283,purchase!$E:$E,$E283,purchase!$G:$G,"&gt;="&amp;$F283,purchase!$G:$G,"&lt;="&amp;$G283))</f>
        <v/>
      </c>
      <c r="O283" s="10" t="str">
        <f t="shared" si="43"/>
        <v/>
      </c>
      <c r="P283" s="11" t="str">
        <f t="shared" si="44"/>
        <v/>
      </c>
      <c r="Q283" s="12" t="str">
        <f t="shared" ca="1" si="45"/>
        <v/>
      </c>
      <c r="R283" s="13"/>
      <c r="S283" s="14"/>
      <c r="T283" s="15" t="str">
        <f t="shared" ca="1" si="46"/>
        <v/>
      </c>
      <c r="U283" s="15" t="str">
        <f t="shared" ca="1" si="47"/>
        <v/>
      </c>
      <c r="V283" s="16"/>
      <c r="W283" s="17" t="str">
        <f t="shared" ca="1" si="48"/>
        <v/>
      </c>
      <c r="X283" s="18" t="str">
        <f t="shared" ca="1" si="49"/>
        <v/>
      </c>
    </row>
    <row r="284" spans="1:24" x14ac:dyDescent="0.35">
      <c r="A284" s="3">
        <v>280</v>
      </c>
      <c r="B284" s="4"/>
      <c r="C284" s="4"/>
      <c r="D284" s="5" t="str">
        <f t="shared" si="40"/>
        <v/>
      </c>
      <c r="E284" s="4"/>
      <c r="F284" s="6"/>
      <c r="G284" s="6"/>
      <c r="H284" s="7" t="str">
        <f t="shared" ca="1" si="41"/>
        <v/>
      </c>
      <c r="I284" s="8" t="str">
        <f t="shared" ca="1" si="42"/>
        <v/>
      </c>
      <c r="J284" s="8" t="str">
        <f>IF(C284="","",COUNTIFS(purchase!$C:$C,$C284,purchase!$E:$E,$E284,purchase!$G:$G,"&gt;="&amp;$F284,purchase!$G:$G,"&lt;="&amp;$G284))</f>
        <v/>
      </c>
      <c r="K284" s="9" t="str">
        <f>IF(COUNTIFS(purchase!$C:$C,$C284,purchase!$E:$E,$E284,purchase!$G:$G,"&gt;="&amp;$F284,purchase!$G:$G,"&lt;="&amp;$G284)=0,"",_xlfn.MAXIFS(purchase!$G:$G,purchase!$C:$C,$C284,purchase!$E:$E,$E284,purchase!$G:$G,"&gt;="&amp;$F284,purchase!$G:$G,"&lt;="&amp;$G284))</f>
        <v/>
      </c>
      <c r="L284" s="4"/>
      <c r="M284" s="4"/>
      <c r="N284" s="10" t="str">
        <f>IF(M284="","",SUMIFS(purchase!$N:$N,purchase!$C:$C,$C284,purchase!$E:$E,$E284,purchase!$G:$G,"&gt;="&amp;$F284,purchase!$G:$G,"&lt;="&amp;$G284))</f>
        <v/>
      </c>
      <c r="O284" s="10" t="str">
        <f t="shared" si="43"/>
        <v/>
      </c>
      <c r="P284" s="11" t="str">
        <f t="shared" si="44"/>
        <v/>
      </c>
      <c r="Q284" s="12" t="str">
        <f t="shared" ca="1" si="45"/>
        <v/>
      </c>
      <c r="R284" s="13"/>
      <c r="S284" s="14"/>
      <c r="T284" s="15" t="str">
        <f t="shared" ca="1" si="46"/>
        <v/>
      </c>
      <c r="U284" s="15" t="str">
        <f t="shared" ca="1" si="47"/>
        <v/>
      </c>
      <c r="V284" s="16"/>
      <c r="W284" s="17" t="str">
        <f t="shared" ca="1" si="48"/>
        <v/>
      </c>
      <c r="X284" s="18" t="str">
        <f t="shared" ca="1" si="49"/>
        <v/>
      </c>
    </row>
    <row r="285" spans="1:24" x14ac:dyDescent="0.35">
      <c r="A285" s="3">
        <v>281</v>
      </c>
      <c r="B285" s="4"/>
      <c r="C285" s="4"/>
      <c r="D285" s="5" t="str">
        <f t="shared" si="40"/>
        <v/>
      </c>
      <c r="E285" s="4"/>
      <c r="F285" s="6"/>
      <c r="G285" s="6"/>
      <c r="H285" s="7" t="str">
        <f t="shared" ca="1" si="41"/>
        <v/>
      </c>
      <c r="I285" s="8" t="str">
        <f t="shared" ca="1" si="42"/>
        <v/>
      </c>
      <c r="J285" s="8" t="str">
        <f>IF(C285="","",COUNTIFS(purchase!$C:$C,$C285,purchase!$E:$E,$E285,purchase!$G:$G,"&gt;="&amp;$F285,purchase!$G:$G,"&lt;="&amp;$G285))</f>
        <v/>
      </c>
      <c r="K285" s="9" t="str">
        <f>IF(COUNTIFS(purchase!$C:$C,$C285,purchase!$E:$E,$E285,purchase!$G:$G,"&gt;="&amp;$F285,purchase!$G:$G,"&lt;="&amp;$G285)=0,"",_xlfn.MAXIFS(purchase!$G:$G,purchase!$C:$C,$C285,purchase!$E:$E,$E285,purchase!$G:$G,"&gt;="&amp;$F285,purchase!$G:$G,"&lt;="&amp;$G285))</f>
        <v/>
      </c>
      <c r="L285" s="4"/>
      <c r="M285" s="4"/>
      <c r="N285" s="10" t="str">
        <f>IF(M285="","",SUMIFS(purchase!$N:$N,purchase!$C:$C,$C285,purchase!$E:$E,$E285,purchase!$G:$G,"&gt;="&amp;$F285,purchase!$G:$G,"&lt;="&amp;$G285))</f>
        <v/>
      </c>
      <c r="O285" s="10" t="str">
        <f t="shared" si="43"/>
        <v/>
      </c>
      <c r="P285" s="11" t="str">
        <f t="shared" si="44"/>
        <v/>
      </c>
      <c r="Q285" s="12" t="str">
        <f t="shared" ca="1" si="45"/>
        <v/>
      </c>
      <c r="R285" s="13"/>
      <c r="S285" s="14"/>
      <c r="T285" s="15" t="str">
        <f t="shared" ca="1" si="46"/>
        <v/>
      </c>
      <c r="U285" s="15" t="str">
        <f t="shared" ca="1" si="47"/>
        <v/>
      </c>
      <c r="V285" s="16"/>
      <c r="W285" s="17" t="str">
        <f t="shared" ca="1" si="48"/>
        <v/>
      </c>
      <c r="X285" s="18" t="str">
        <f t="shared" ca="1" si="49"/>
        <v/>
      </c>
    </row>
    <row r="286" spans="1:24" x14ac:dyDescent="0.35">
      <c r="A286" s="3">
        <v>282</v>
      </c>
      <c r="B286" s="4"/>
      <c r="C286" s="4"/>
      <c r="D286" s="5" t="str">
        <f t="shared" si="40"/>
        <v/>
      </c>
      <c r="E286" s="4"/>
      <c r="F286" s="6"/>
      <c r="G286" s="6"/>
      <c r="H286" s="7" t="str">
        <f t="shared" ca="1" si="41"/>
        <v/>
      </c>
      <c r="I286" s="8" t="str">
        <f t="shared" ca="1" si="42"/>
        <v/>
      </c>
      <c r="J286" s="8" t="str">
        <f>IF(C286="","",COUNTIFS(purchase!$C:$C,$C286,purchase!$E:$E,$E286,purchase!$G:$G,"&gt;="&amp;$F286,purchase!$G:$G,"&lt;="&amp;$G286))</f>
        <v/>
      </c>
      <c r="K286" s="9" t="str">
        <f>IF(COUNTIFS(purchase!$C:$C,$C286,purchase!$E:$E,$E286,purchase!$G:$G,"&gt;="&amp;$F286,purchase!$G:$G,"&lt;="&amp;$G286)=0,"",_xlfn.MAXIFS(purchase!$G:$G,purchase!$C:$C,$C286,purchase!$E:$E,$E286,purchase!$G:$G,"&gt;="&amp;$F286,purchase!$G:$G,"&lt;="&amp;$G286))</f>
        <v/>
      </c>
      <c r="L286" s="4"/>
      <c r="M286" s="4"/>
      <c r="N286" s="10" t="str">
        <f>IF(M286="","",SUMIFS(purchase!$N:$N,purchase!$C:$C,$C286,purchase!$E:$E,$E286,purchase!$G:$G,"&gt;="&amp;$F286,purchase!$G:$G,"&lt;="&amp;$G286))</f>
        <v/>
      </c>
      <c r="O286" s="10" t="str">
        <f t="shared" si="43"/>
        <v/>
      </c>
      <c r="P286" s="11" t="str">
        <f t="shared" si="44"/>
        <v/>
      </c>
      <c r="Q286" s="12" t="str">
        <f t="shared" ca="1" si="45"/>
        <v/>
      </c>
      <c r="R286" s="13"/>
      <c r="S286" s="14"/>
      <c r="T286" s="15" t="str">
        <f t="shared" ca="1" si="46"/>
        <v/>
      </c>
      <c r="U286" s="15" t="str">
        <f t="shared" ca="1" si="47"/>
        <v/>
      </c>
      <c r="V286" s="16"/>
      <c r="W286" s="17" t="str">
        <f t="shared" ca="1" si="48"/>
        <v/>
      </c>
      <c r="X286" s="18" t="str">
        <f t="shared" ca="1" si="49"/>
        <v/>
      </c>
    </row>
    <row r="287" spans="1:24" x14ac:dyDescent="0.35">
      <c r="A287" s="3">
        <v>283</v>
      </c>
      <c r="B287" s="4"/>
      <c r="C287" s="4"/>
      <c r="D287" s="5" t="str">
        <f t="shared" si="40"/>
        <v/>
      </c>
      <c r="E287" s="4"/>
      <c r="F287" s="6"/>
      <c r="G287" s="6"/>
      <c r="H287" s="7" t="str">
        <f t="shared" ca="1" si="41"/>
        <v/>
      </c>
      <c r="I287" s="8" t="str">
        <f t="shared" ca="1" si="42"/>
        <v/>
      </c>
      <c r="J287" s="8" t="str">
        <f>IF(C287="","",COUNTIFS(purchase!$C:$C,$C287,purchase!$E:$E,$E287,purchase!$G:$G,"&gt;="&amp;$F287,purchase!$G:$G,"&lt;="&amp;$G287))</f>
        <v/>
      </c>
      <c r="K287" s="9" t="str">
        <f>IF(COUNTIFS(purchase!$C:$C,$C287,purchase!$E:$E,$E287,purchase!$G:$G,"&gt;="&amp;$F287,purchase!$G:$G,"&lt;="&amp;$G287)=0,"",_xlfn.MAXIFS(purchase!$G:$G,purchase!$C:$C,$C287,purchase!$E:$E,$E287,purchase!$G:$G,"&gt;="&amp;$F287,purchase!$G:$G,"&lt;="&amp;$G287))</f>
        <v/>
      </c>
      <c r="L287" s="4"/>
      <c r="M287" s="4"/>
      <c r="N287" s="10" t="str">
        <f>IF(M287="","",SUMIFS(purchase!$N:$N,purchase!$C:$C,$C287,purchase!$E:$E,$E287,purchase!$G:$G,"&gt;="&amp;$F287,purchase!$G:$G,"&lt;="&amp;$G287))</f>
        <v/>
      </c>
      <c r="O287" s="10" t="str">
        <f t="shared" si="43"/>
        <v/>
      </c>
      <c r="P287" s="11" t="str">
        <f t="shared" si="44"/>
        <v/>
      </c>
      <c r="Q287" s="12" t="str">
        <f t="shared" ca="1" si="45"/>
        <v/>
      </c>
      <c r="R287" s="13"/>
      <c r="S287" s="14"/>
      <c r="T287" s="15" t="str">
        <f t="shared" ca="1" si="46"/>
        <v/>
      </c>
      <c r="U287" s="15" t="str">
        <f t="shared" ca="1" si="47"/>
        <v/>
      </c>
      <c r="V287" s="16"/>
      <c r="W287" s="17" t="str">
        <f t="shared" ca="1" si="48"/>
        <v/>
      </c>
      <c r="X287" s="18" t="str">
        <f t="shared" ca="1" si="49"/>
        <v/>
      </c>
    </row>
    <row r="288" spans="1:24" x14ac:dyDescent="0.35">
      <c r="A288" s="3">
        <v>284</v>
      </c>
      <c r="B288" s="4"/>
      <c r="C288" s="4"/>
      <c r="D288" s="5" t="str">
        <f t="shared" si="40"/>
        <v/>
      </c>
      <c r="E288" s="4"/>
      <c r="F288" s="6"/>
      <c r="G288" s="6"/>
      <c r="H288" s="7" t="str">
        <f t="shared" ca="1" si="41"/>
        <v/>
      </c>
      <c r="I288" s="8" t="str">
        <f t="shared" ca="1" si="42"/>
        <v/>
      </c>
      <c r="J288" s="8" t="str">
        <f>IF(C288="","",COUNTIFS(purchase!$C:$C,$C288,purchase!$E:$E,$E288,purchase!$G:$G,"&gt;="&amp;$F288,purchase!$G:$G,"&lt;="&amp;$G288))</f>
        <v/>
      </c>
      <c r="K288" s="9" t="str">
        <f>IF(COUNTIFS(purchase!$C:$C,$C288,purchase!$E:$E,$E288,purchase!$G:$G,"&gt;="&amp;$F288,purchase!$G:$G,"&lt;="&amp;$G288)=0,"",_xlfn.MAXIFS(purchase!$G:$G,purchase!$C:$C,$C288,purchase!$E:$E,$E288,purchase!$G:$G,"&gt;="&amp;$F288,purchase!$G:$G,"&lt;="&amp;$G288))</f>
        <v/>
      </c>
      <c r="L288" s="4"/>
      <c r="M288" s="4"/>
      <c r="N288" s="10" t="str">
        <f>IF(M288="","",SUMIFS(purchase!$N:$N,purchase!$C:$C,$C288,purchase!$E:$E,$E288,purchase!$G:$G,"&gt;="&amp;$F288,purchase!$G:$G,"&lt;="&amp;$G288))</f>
        <v/>
      </c>
      <c r="O288" s="10" t="str">
        <f t="shared" si="43"/>
        <v/>
      </c>
      <c r="P288" s="11" t="str">
        <f t="shared" si="44"/>
        <v/>
      </c>
      <c r="Q288" s="12" t="str">
        <f t="shared" ca="1" si="45"/>
        <v/>
      </c>
      <c r="R288" s="13"/>
      <c r="S288" s="14"/>
      <c r="T288" s="15" t="str">
        <f t="shared" ca="1" si="46"/>
        <v/>
      </c>
      <c r="U288" s="15" t="str">
        <f t="shared" ca="1" si="47"/>
        <v/>
      </c>
      <c r="V288" s="16"/>
      <c r="W288" s="17" t="str">
        <f t="shared" ca="1" si="48"/>
        <v/>
      </c>
      <c r="X288" s="18" t="str">
        <f t="shared" ca="1" si="49"/>
        <v/>
      </c>
    </row>
    <row r="289" spans="1:24" x14ac:dyDescent="0.35">
      <c r="A289" s="3">
        <v>285</v>
      </c>
      <c r="B289" s="4"/>
      <c r="C289" s="4"/>
      <c r="D289" s="5" t="str">
        <f t="shared" si="40"/>
        <v/>
      </c>
      <c r="E289" s="4"/>
      <c r="F289" s="6"/>
      <c r="G289" s="6"/>
      <c r="H289" s="7" t="str">
        <f t="shared" ca="1" si="41"/>
        <v/>
      </c>
      <c r="I289" s="8" t="str">
        <f t="shared" ca="1" si="42"/>
        <v/>
      </c>
      <c r="J289" s="8" t="str">
        <f>IF(C289="","",COUNTIFS(purchase!$C:$C,$C289,purchase!$E:$E,$E289,purchase!$G:$G,"&gt;="&amp;$F289,purchase!$G:$G,"&lt;="&amp;$G289))</f>
        <v/>
      </c>
      <c r="K289" s="9" t="str">
        <f>IF(COUNTIFS(purchase!$C:$C,$C289,purchase!$E:$E,$E289,purchase!$G:$G,"&gt;="&amp;$F289,purchase!$G:$G,"&lt;="&amp;$G289)=0,"",_xlfn.MAXIFS(purchase!$G:$G,purchase!$C:$C,$C289,purchase!$E:$E,$E289,purchase!$G:$G,"&gt;="&amp;$F289,purchase!$G:$G,"&lt;="&amp;$G289))</f>
        <v/>
      </c>
      <c r="L289" s="4"/>
      <c r="M289" s="4"/>
      <c r="N289" s="10" t="str">
        <f>IF(M289="","",SUMIFS(purchase!$N:$N,purchase!$C:$C,$C289,purchase!$E:$E,$E289,purchase!$G:$G,"&gt;="&amp;$F289,purchase!$G:$G,"&lt;="&amp;$G289))</f>
        <v/>
      </c>
      <c r="O289" s="10" t="str">
        <f t="shared" si="43"/>
        <v/>
      </c>
      <c r="P289" s="11" t="str">
        <f t="shared" si="44"/>
        <v/>
      </c>
      <c r="Q289" s="12" t="str">
        <f t="shared" ca="1" si="45"/>
        <v/>
      </c>
      <c r="R289" s="13"/>
      <c r="S289" s="14"/>
      <c r="T289" s="15" t="str">
        <f t="shared" ca="1" si="46"/>
        <v/>
      </c>
      <c r="U289" s="15" t="str">
        <f t="shared" ca="1" si="47"/>
        <v/>
      </c>
      <c r="V289" s="16"/>
      <c r="W289" s="17" t="str">
        <f t="shared" ca="1" si="48"/>
        <v/>
      </c>
      <c r="X289" s="18" t="str">
        <f t="shared" ca="1" si="49"/>
        <v/>
      </c>
    </row>
    <row r="290" spans="1:24" x14ac:dyDescent="0.35">
      <c r="A290" s="3">
        <v>286</v>
      </c>
      <c r="B290" s="4"/>
      <c r="C290" s="4"/>
      <c r="D290" s="5" t="str">
        <f t="shared" si="40"/>
        <v/>
      </c>
      <c r="E290" s="4"/>
      <c r="F290" s="6"/>
      <c r="G290" s="6"/>
      <c r="H290" s="7" t="str">
        <f t="shared" ca="1" si="41"/>
        <v/>
      </c>
      <c r="I290" s="8" t="str">
        <f t="shared" ca="1" si="42"/>
        <v/>
      </c>
      <c r="J290" s="8" t="str">
        <f>IF(C290="","",COUNTIFS(purchase!$C:$C,$C290,purchase!$E:$E,$E290,purchase!$G:$G,"&gt;="&amp;$F290,purchase!$G:$G,"&lt;="&amp;$G290))</f>
        <v/>
      </c>
      <c r="K290" s="9" t="str">
        <f>IF(COUNTIFS(purchase!$C:$C,$C290,purchase!$E:$E,$E290,purchase!$G:$G,"&gt;="&amp;$F290,purchase!$G:$G,"&lt;="&amp;$G290)=0,"",_xlfn.MAXIFS(purchase!$G:$G,purchase!$C:$C,$C290,purchase!$E:$E,$E290,purchase!$G:$G,"&gt;="&amp;$F290,purchase!$G:$G,"&lt;="&amp;$G290))</f>
        <v/>
      </c>
      <c r="L290" s="4"/>
      <c r="M290" s="4"/>
      <c r="N290" s="10" t="str">
        <f>IF(M290="","",SUMIFS(purchase!$N:$N,purchase!$C:$C,$C290,purchase!$E:$E,$E290,purchase!$G:$G,"&gt;="&amp;$F290,purchase!$G:$G,"&lt;="&amp;$G290))</f>
        <v/>
      </c>
      <c r="O290" s="10" t="str">
        <f t="shared" si="43"/>
        <v/>
      </c>
      <c r="P290" s="11" t="str">
        <f t="shared" si="44"/>
        <v/>
      </c>
      <c r="Q290" s="12" t="str">
        <f t="shared" ca="1" si="45"/>
        <v/>
      </c>
      <c r="R290" s="13"/>
      <c r="S290" s="14"/>
      <c r="T290" s="15" t="str">
        <f t="shared" ca="1" si="46"/>
        <v/>
      </c>
      <c r="U290" s="15" t="str">
        <f t="shared" ca="1" si="47"/>
        <v/>
      </c>
      <c r="V290" s="16"/>
      <c r="W290" s="17" t="str">
        <f t="shared" ca="1" si="48"/>
        <v/>
      </c>
      <c r="X290" s="18" t="str">
        <f t="shared" ca="1" si="49"/>
        <v/>
      </c>
    </row>
    <row r="291" spans="1:24" x14ac:dyDescent="0.35">
      <c r="A291" s="3">
        <v>287</v>
      </c>
      <c r="B291" s="4"/>
      <c r="C291" s="4"/>
      <c r="D291" s="5" t="str">
        <f t="shared" si="40"/>
        <v/>
      </c>
      <c r="E291" s="4"/>
      <c r="F291" s="6"/>
      <c r="G291" s="6"/>
      <c r="H291" s="7" t="str">
        <f t="shared" ca="1" si="41"/>
        <v/>
      </c>
      <c r="I291" s="8" t="str">
        <f t="shared" ca="1" si="42"/>
        <v/>
      </c>
      <c r="J291" s="8" t="str">
        <f>IF(C291="","",COUNTIFS(purchase!$C:$C,$C291,purchase!$E:$E,$E291,purchase!$G:$G,"&gt;="&amp;$F291,purchase!$G:$G,"&lt;="&amp;$G291))</f>
        <v/>
      </c>
      <c r="K291" s="9" t="str">
        <f>IF(COUNTIFS(purchase!$C:$C,$C291,purchase!$E:$E,$E291,purchase!$G:$G,"&gt;="&amp;$F291,purchase!$G:$G,"&lt;="&amp;$G291)=0,"",_xlfn.MAXIFS(purchase!$G:$G,purchase!$C:$C,$C291,purchase!$E:$E,$E291,purchase!$G:$G,"&gt;="&amp;$F291,purchase!$G:$G,"&lt;="&amp;$G291))</f>
        <v/>
      </c>
      <c r="L291" s="4"/>
      <c r="M291" s="4"/>
      <c r="N291" s="10" t="str">
        <f>IF(M291="","",SUMIFS(purchase!$N:$N,purchase!$C:$C,$C291,purchase!$E:$E,$E291,purchase!$G:$G,"&gt;="&amp;$F291,purchase!$G:$G,"&lt;="&amp;$G291))</f>
        <v/>
      </c>
      <c r="O291" s="10" t="str">
        <f t="shared" si="43"/>
        <v/>
      </c>
      <c r="P291" s="11" t="str">
        <f t="shared" si="44"/>
        <v/>
      </c>
      <c r="Q291" s="12" t="str">
        <f t="shared" ca="1" si="45"/>
        <v/>
      </c>
      <c r="R291" s="13"/>
      <c r="S291" s="14"/>
      <c r="T291" s="15" t="str">
        <f t="shared" ca="1" si="46"/>
        <v/>
      </c>
      <c r="U291" s="15" t="str">
        <f t="shared" ca="1" si="47"/>
        <v/>
      </c>
      <c r="V291" s="16"/>
      <c r="W291" s="17" t="str">
        <f t="shared" ca="1" si="48"/>
        <v/>
      </c>
      <c r="X291" s="18" t="str">
        <f t="shared" ca="1" si="49"/>
        <v/>
      </c>
    </row>
    <row r="292" spans="1:24" x14ac:dyDescent="0.35">
      <c r="A292" s="3">
        <v>288</v>
      </c>
      <c r="B292" s="4"/>
      <c r="C292" s="4"/>
      <c r="D292" s="5" t="str">
        <f t="shared" si="40"/>
        <v/>
      </c>
      <c r="E292" s="4"/>
      <c r="F292" s="6"/>
      <c r="G292" s="6"/>
      <c r="H292" s="7" t="str">
        <f t="shared" ca="1" si="41"/>
        <v/>
      </c>
      <c r="I292" s="8" t="str">
        <f t="shared" ca="1" si="42"/>
        <v/>
      </c>
      <c r="J292" s="8" t="str">
        <f>IF(C292="","",COUNTIFS(purchase!$C:$C,$C292,purchase!$E:$E,$E292,purchase!$G:$G,"&gt;="&amp;$F292,purchase!$G:$G,"&lt;="&amp;$G292))</f>
        <v/>
      </c>
      <c r="K292" s="9" t="str">
        <f>IF(COUNTIFS(purchase!$C:$C,$C292,purchase!$E:$E,$E292,purchase!$G:$G,"&gt;="&amp;$F292,purchase!$G:$G,"&lt;="&amp;$G292)=0,"",_xlfn.MAXIFS(purchase!$G:$G,purchase!$C:$C,$C292,purchase!$E:$E,$E292,purchase!$G:$G,"&gt;="&amp;$F292,purchase!$G:$G,"&lt;="&amp;$G292))</f>
        <v/>
      </c>
      <c r="L292" s="4"/>
      <c r="M292" s="4"/>
      <c r="N292" s="10" t="str">
        <f>IF(M292="","",SUMIFS(purchase!$N:$N,purchase!$C:$C,$C292,purchase!$E:$E,$E292,purchase!$G:$G,"&gt;="&amp;$F292,purchase!$G:$G,"&lt;="&amp;$G292))</f>
        <v/>
      </c>
      <c r="O292" s="10" t="str">
        <f t="shared" si="43"/>
        <v/>
      </c>
      <c r="P292" s="11" t="str">
        <f t="shared" si="44"/>
        <v/>
      </c>
      <c r="Q292" s="12" t="str">
        <f t="shared" ca="1" si="45"/>
        <v/>
      </c>
      <c r="R292" s="13"/>
      <c r="S292" s="14"/>
      <c r="T292" s="15" t="str">
        <f t="shared" ca="1" si="46"/>
        <v/>
      </c>
      <c r="U292" s="15" t="str">
        <f t="shared" ca="1" si="47"/>
        <v/>
      </c>
      <c r="V292" s="16"/>
      <c r="W292" s="17" t="str">
        <f t="shared" ca="1" si="48"/>
        <v/>
      </c>
      <c r="X292" s="18" t="str">
        <f t="shared" ca="1" si="49"/>
        <v/>
      </c>
    </row>
    <row r="293" spans="1:24" x14ac:dyDescent="0.35">
      <c r="A293" s="3">
        <v>289</v>
      </c>
      <c r="B293" s="4"/>
      <c r="C293" s="4"/>
      <c r="D293" s="5" t="str">
        <f t="shared" si="40"/>
        <v/>
      </c>
      <c r="E293" s="4"/>
      <c r="F293" s="6"/>
      <c r="G293" s="6"/>
      <c r="H293" s="7" t="str">
        <f t="shared" ca="1" si="41"/>
        <v/>
      </c>
      <c r="I293" s="8" t="str">
        <f t="shared" ca="1" si="42"/>
        <v/>
      </c>
      <c r="J293" s="8" t="str">
        <f>IF(C293="","",COUNTIFS(purchase!$C:$C,$C293,purchase!$E:$E,$E293,purchase!$G:$G,"&gt;="&amp;$F293,purchase!$G:$G,"&lt;="&amp;$G293))</f>
        <v/>
      </c>
      <c r="K293" s="9" t="str">
        <f>IF(COUNTIFS(purchase!$C:$C,$C293,purchase!$E:$E,$E293,purchase!$G:$G,"&gt;="&amp;$F293,purchase!$G:$G,"&lt;="&amp;$G293)=0,"",_xlfn.MAXIFS(purchase!$G:$G,purchase!$C:$C,$C293,purchase!$E:$E,$E293,purchase!$G:$G,"&gt;="&amp;$F293,purchase!$G:$G,"&lt;="&amp;$G293))</f>
        <v/>
      </c>
      <c r="L293" s="4"/>
      <c r="M293" s="4"/>
      <c r="N293" s="10" t="str">
        <f>IF(M293="","",SUMIFS(purchase!$N:$N,purchase!$C:$C,$C293,purchase!$E:$E,$E293,purchase!$G:$G,"&gt;="&amp;$F293,purchase!$G:$G,"&lt;="&amp;$G293))</f>
        <v/>
      </c>
      <c r="O293" s="10" t="str">
        <f t="shared" si="43"/>
        <v/>
      </c>
      <c r="P293" s="11" t="str">
        <f t="shared" si="44"/>
        <v/>
      </c>
      <c r="Q293" s="12" t="str">
        <f t="shared" ca="1" si="45"/>
        <v/>
      </c>
      <c r="R293" s="13"/>
      <c r="S293" s="14"/>
      <c r="T293" s="15" t="str">
        <f t="shared" ca="1" si="46"/>
        <v/>
      </c>
      <c r="U293" s="15" t="str">
        <f t="shared" ca="1" si="47"/>
        <v/>
      </c>
      <c r="V293" s="16"/>
      <c r="W293" s="17" t="str">
        <f t="shared" ca="1" si="48"/>
        <v/>
      </c>
      <c r="X293" s="18" t="str">
        <f t="shared" ca="1" si="49"/>
        <v/>
      </c>
    </row>
    <row r="294" spans="1:24" x14ac:dyDescent="0.35">
      <c r="A294" s="3">
        <v>290</v>
      </c>
      <c r="B294" s="4"/>
      <c r="C294" s="4"/>
      <c r="D294" s="5" t="str">
        <f t="shared" si="40"/>
        <v/>
      </c>
      <c r="E294" s="4"/>
      <c r="F294" s="6"/>
      <c r="G294" s="6"/>
      <c r="H294" s="7" t="str">
        <f t="shared" ca="1" si="41"/>
        <v/>
      </c>
      <c r="I294" s="8" t="str">
        <f t="shared" ca="1" si="42"/>
        <v/>
      </c>
      <c r="J294" s="8" t="str">
        <f>IF(C294="","",COUNTIFS(purchase!$C:$C,$C294,purchase!$E:$E,$E294,purchase!$G:$G,"&gt;="&amp;$F294,purchase!$G:$G,"&lt;="&amp;$G294))</f>
        <v/>
      </c>
      <c r="K294" s="9" t="str">
        <f>IF(COUNTIFS(purchase!$C:$C,$C294,purchase!$E:$E,$E294,purchase!$G:$G,"&gt;="&amp;$F294,purchase!$G:$G,"&lt;="&amp;$G294)=0,"",_xlfn.MAXIFS(purchase!$G:$G,purchase!$C:$C,$C294,purchase!$E:$E,$E294,purchase!$G:$G,"&gt;="&amp;$F294,purchase!$G:$G,"&lt;="&amp;$G294))</f>
        <v/>
      </c>
      <c r="L294" s="4"/>
      <c r="M294" s="4"/>
      <c r="N294" s="10" t="str">
        <f>IF(M294="","",SUMIFS(purchase!$N:$N,purchase!$C:$C,$C294,purchase!$E:$E,$E294,purchase!$G:$G,"&gt;="&amp;$F294,purchase!$G:$G,"&lt;="&amp;$G294))</f>
        <v/>
      </c>
      <c r="O294" s="10" t="str">
        <f t="shared" si="43"/>
        <v/>
      </c>
      <c r="P294" s="11" t="str">
        <f t="shared" si="44"/>
        <v/>
      </c>
      <c r="Q294" s="12" t="str">
        <f t="shared" ca="1" si="45"/>
        <v/>
      </c>
      <c r="R294" s="13"/>
      <c r="S294" s="14"/>
      <c r="T294" s="15" t="str">
        <f t="shared" ca="1" si="46"/>
        <v/>
      </c>
      <c r="U294" s="15" t="str">
        <f t="shared" ca="1" si="47"/>
        <v/>
      </c>
      <c r="V294" s="16"/>
      <c r="W294" s="17" t="str">
        <f t="shared" ca="1" si="48"/>
        <v/>
      </c>
      <c r="X294" s="18" t="str">
        <f t="shared" ca="1" si="49"/>
        <v/>
      </c>
    </row>
    <row r="295" spans="1:24" x14ac:dyDescent="0.35">
      <c r="A295" s="3">
        <v>291</v>
      </c>
      <c r="B295" s="4"/>
      <c r="C295" s="4"/>
      <c r="D295" s="5" t="str">
        <f t="shared" si="40"/>
        <v/>
      </c>
      <c r="E295" s="4"/>
      <c r="F295" s="6"/>
      <c r="G295" s="6"/>
      <c r="H295" s="7" t="str">
        <f t="shared" ca="1" si="41"/>
        <v/>
      </c>
      <c r="I295" s="8" t="str">
        <f t="shared" ca="1" si="42"/>
        <v/>
      </c>
      <c r="J295" s="8" t="str">
        <f>IF(C295="","",COUNTIFS(purchase!$C:$C,$C295,purchase!$E:$E,$E295,purchase!$G:$G,"&gt;="&amp;$F295,purchase!$G:$G,"&lt;="&amp;$G295))</f>
        <v/>
      </c>
      <c r="K295" s="9" t="str">
        <f>IF(COUNTIFS(purchase!$C:$C,$C295,purchase!$E:$E,$E295,purchase!$G:$G,"&gt;="&amp;$F295,purchase!$G:$G,"&lt;="&amp;$G295)=0,"",_xlfn.MAXIFS(purchase!$G:$G,purchase!$C:$C,$C295,purchase!$E:$E,$E295,purchase!$G:$G,"&gt;="&amp;$F295,purchase!$G:$G,"&lt;="&amp;$G295))</f>
        <v/>
      </c>
      <c r="L295" s="4"/>
      <c r="M295" s="4"/>
      <c r="N295" s="10" t="str">
        <f>IF(M295="","",SUMIFS(purchase!$N:$N,purchase!$C:$C,$C295,purchase!$E:$E,$E295,purchase!$G:$G,"&gt;="&amp;$F295,purchase!$G:$G,"&lt;="&amp;$G295))</f>
        <v/>
      </c>
      <c r="O295" s="10" t="str">
        <f t="shared" si="43"/>
        <v/>
      </c>
      <c r="P295" s="11" t="str">
        <f t="shared" si="44"/>
        <v/>
      </c>
      <c r="Q295" s="12" t="str">
        <f t="shared" ca="1" si="45"/>
        <v/>
      </c>
      <c r="R295" s="13"/>
      <c r="S295" s="14"/>
      <c r="T295" s="15" t="str">
        <f t="shared" ca="1" si="46"/>
        <v/>
      </c>
      <c r="U295" s="15" t="str">
        <f t="shared" ca="1" si="47"/>
        <v/>
      </c>
      <c r="V295" s="16"/>
      <c r="W295" s="17" t="str">
        <f t="shared" ca="1" si="48"/>
        <v/>
      </c>
      <c r="X295" s="18" t="str">
        <f t="shared" ca="1" si="49"/>
        <v/>
      </c>
    </row>
    <row r="296" spans="1:24" x14ac:dyDescent="0.35">
      <c r="A296" s="3">
        <v>292</v>
      </c>
      <c r="B296" s="4"/>
      <c r="C296" s="4"/>
      <c r="D296" s="5" t="str">
        <f t="shared" si="40"/>
        <v/>
      </c>
      <c r="E296" s="4"/>
      <c r="F296" s="6"/>
      <c r="G296" s="6"/>
      <c r="H296" s="7" t="str">
        <f t="shared" ca="1" si="41"/>
        <v/>
      </c>
      <c r="I296" s="8" t="str">
        <f t="shared" ca="1" si="42"/>
        <v/>
      </c>
      <c r="J296" s="8" t="str">
        <f>IF(C296="","",COUNTIFS(purchase!$C:$C,$C296,purchase!$E:$E,$E296,purchase!$G:$G,"&gt;="&amp;$F296,purchase!$G:$G,"&lt;="&amp;$G296))</f>
        <v/>
      </c>
      <c r="K296" s="9" t="str">
        <f>IF(COUNTIFS(purchase!$C:$C,$C296,purchase!$E:$E,$E296,purchase!$G:$G,"&gt;="&amp;$F296,purchase!$G:$G,"&lt;="&amp;$G296)=0,"",_xlfn.MAXIFS(purchase!$G:$G,purchase!$C:$C,$C296,purchase!$E:$E,$E296,purchase!$G:$G,"&gt;="&amp;$F296,purchase!$G:$G,"&lt;="&amp;$G296))</f>
        <v/>
      </c>
      <c r="L296" s="4"/>
      <c r="M296" s="4"/>
      <c r="N296" s="10" t="str">
        <f>IF(M296="","",SUMIFS(purchase!$N:$N,purchase!$C:$C,$C296,purchase!$E:$E,$E296,purchase!$G:$G,"&gt;="&amp;$F296,purchase!$G:$G,"&lt;="&amp;$G296))</f>
        <v/>
      </c>
      <c r="O296" s="10" t="str">
        <f t="shared" si="43"/>
        <v/>
      </c>
      <c r="P296" s="11" t="str">
        <f t="shared" si="44"/>
        <v/>
      </c>
      <c r="Q296" s="12" t="str">
        <f t="shared" ca="1" si="45"/>
        <v/>
      </c>
      <c r="R296" s="13"/>
      <c r="S296" s="14"/>
      <c r="T296" s="15" t="str">
        <f t="shared" ca="1" si="46"/>
        <v/>
      </c>
      <c r="U296" s="15" t="str">
        <f t="shared" ca="1" si="47"/>
        <v/>
      </c>
      <c r="V296" s="16"/>
      <c r="W296" s="17" t="str">
        <f t="shared" ca="1" si="48"/>
        <v/>
      </c>
      <c r="X296" s="18" t="str">
        <f t="shared" ca="1" si="49"/>
        <v/>
      </c>
    </row>
    <row r="297" spans="1:24" x14ac:dyDescent="0.35">
      <c r="A297" s="3">
        <v>293</v>
      </c>
      <c r="B297" s="4"/>
      <c r="C297" s="4"/>
      <c r="D297" s="5" t="str">
        <f t="shared" si="40"/>
        <v/>
      </c>
      <c r="E297" s="4"/>
      <c r="F297" s="6"/>
      <c r="G297" s="6"/>
      <c r="H297" s="7" t="str">
        <f t="shared" ca="1" si="41"/>
        <v/>
      </c>
      <c r="I297" s="8" t="str">
        <f t="shared" ca="1" si="42"/>
        <v/>
      </c>
      <c r="J297" s="8" t="str">
        <f>IF(C297="","",COUNTIFS(purchase!$C:$C,$C297,purchase!$E:$E,$E297,purchase!$G:$G,"&gt;="&amp;$F297,purchase!$G:$G,"&lt;="&amp;$G297))</f>
        <v/>
      </c>
      <c r="K297" s="9" t="str">
        <f>IF(COUNTIFS(purchase!$C:$C,$C297,purchase!$E:$E,$E297,purchase!$G:$G,"&gt;="&amp;$F297,purchase!$G:$G,"&lt;="&amp;$G297)=0,"",_xlfn.MAXIFS(purchase!$G:$G,purchase!$C:$C,$C297,purchase!$E:$E,$E297,purchase!$G:$G,"&gt;="&amp;$F297,purchase!$G:$G,"&lt;="&amp;$G297))</f>
        <v/>
      </c>
      <c r="L297" s="4"/>
      <c r="M297" s="4"/>
      <c r="N297" s="10" t="str">
        <f>IF(M297="","",SUMIFS(purchase!$N:$N,purchase!$C:$C,$C297,purchase!$E:$E,$E297,purchase!$G:$G,"&gt;="&amp;$F297,purchase!$G:$G,"&lt;="&amp;$G297))</f>
        <v/>
      </c>
      <c r="O297" s="10" t="str">
        <f t="shared" si="43"/>
        <v/>
      </c>
      <c r="P297" s="11" t="str">
        <f t="shared" si="44"/>
        <v/>
      </c>
      <c r="Q297" s="12" t="str">
        <f t="shared" ca="1" si="45"/>
        <v/>
      </c>
      <c r="R297" s="13"/>
      <c r="S297" s="14"/>
      <c r="T297" s="15" t="str">
        <f t="shared" ca="1" si="46"/>
        <v/>
      </c>
      <c r="U297" s="15" t="str">
        <f t="shared" ca="1" si="47"/>
        <v/>
      </c>
      <c r="V297" s="16"/>
      <c r="W297" s="17" t="str">
        <f t="shared" ca="1" si="48"/>
        <v/>
      </c>
      <c r="X297" s="18" t="str">
        <f t="shared" ca="1" si="49"/>
        <v/>
      </c>
    </row>
    <row r="298" spans="1:24" x14ac:dyDescent="0.35">
      <c r="A298" s="3">
        <v>294</v>
      </c>
      <c r="B298" s="4"/>
      <c r="C298" s="4"/>
      <c r="D298" s="5" t="str">
        <f t="shared" si="40"/>
        <v/>
      </c>
      <c r="E298" s="4"/>
      <c r="F298" s="6"/>
      <c r="G298" s="6"/>
      <c r="H298" s="7" t="str">
        <f t="shared" ca="1" si="41"/>
        <v/>
      </c>
      <c r="I298" s="8" t="str">
        <f t="shared" ca="1" si="42"/>
        <v/>
      </c>
      <c r="J298" s="8" t="str">
        <f>IF(C298="","",COUNTIFS(purchase!$C:$C,$C298,purchase!$E:$E,$E298,purchase!$G:$G,"&gt;="&amp;$F298,purchase!$G:$G,"&lt;="&amp;$G298))</f>
        <v/>
      </c>
      <c r="K298" s="9" t="str">
        <f>IF(COUNTIFS(purchase!$C:$C,$C298,purchase!$E:$E,$E298,purchase!$G:$G,"&gt;="&amp;$F298,purchase!$G:$G,"&lt;="&amp;$G298)=0,"",_xlfn.MAXIFS(purchase!$G:$G,purchase!$C:$C,$C298,purchase!$E:$E,$E298,purchase!$G:$G,"&gt;="&amp;$F298,purchase!$G:$G,"&lt;="&amp;$G298))</f>
        <v/>
      </c>
      <c r="L298" s="4"/>
      <c r="M298" s="4"/>
      <c r="N298" s="10" t="str">
        <f>IF(M298="","",SUMIFS(purchase!$N:$N,purchase!$C:$C,$C298,purchase!$E:$E,$E298,purchase!$G:$G,"&gt;="&amp;$F298,purchase!$G:$G,"&lt;="&amp;$G298))</f>
        <v/>
      </c>
      <c r="O298" s="10" t="str">
        <f t="shared" si="43"/>
        <v/>
      </c>
      <c r="P298" s="11" t="str">
        <f t="shared" si="44"/>
        <v/>
      </c>
      <c r="Q298" s="12" t="str">
        <f t="shared" ca="1" si="45"/>
        <v/>
      </c>
      <c r="R298" s="13"/>
      <c r="S298" s="14"/>
      <c r="T298" s="15" t="str">
        <f t="shared" ca="1" si="46"/>
        <v/>
      </c>
      <c r="U298" s="15" t="str">
        <f t="shared" ca="1" si="47"/>
        <v/>
      </c>
      <c r="V298" s="16"/>
      <c r="W298" s="17" t="str">
        <f t="shared" ca="1" si="48"/>
        <v/>
      </c>
      <c r="X298" s="18" t="str">
        <f t="shared" ca="1" si="49"/>
        <v/>
      </c>
    </row>
    <row r="299" spans="1:24" x14ac:dyDescent="0.35">
      <c r="A299" s="3">
        <v>295</v>
      </c>
      <c r="B299" s="4"/>
      <c r="C299" s="4"/>
      <c r="D299" s="5" t="str">
        <f t="shared" si="40"/>
        <v/>
      </c>
      <c r="E299" s="4"/>
      <c r="F299" s="6"/>
      <c r="G299" s="6"/>
      <c r="H299" s="7" t="str">
        <f t="shared" ca="1" si="41"/>
        <v/>
      </c>
      <c r="I299" s="8" t="str">
        <f t="shared" ca="1" si="42"/>
        <v/>
      </c>
      <c r="J299" s="8" t="str">
        <f>IF(C299="","",COUNTIFS(purchase!$C:$C,$C299,purchase!$E:$E,$E299,purchase!$G:$G,"&gt;="&amp;$F299,purchase!$G:$G,"&lt;="&amp;$G299))</f>
        <v/>
      </c>
      <c r="K299" s="9" t="str">
        <f>IF(COUNTIFS(purchase!$C:$C,$C299,purchase!$E:$E,$E299,purchase!$G:$G,"&gt;="&amp;$F299,purchase!$G:$G,"&lt;="&amp;$G299)=0,"",_xlfn.MAXIFS(purchase!$G:$G,purchase!$C:$C,$C299,purchase!$E:$E,$E299,purchase!$G:$G,"&gt;="&amp;$F299,purchase!$G:$G,"&lt;="&amp;$G299))</f>
        <v/>
      </c>
      <c r="L299" s="4"/>
      <c r="M299" s="4"/>
      <c r="N299" s="10" t="str">
        <f>IF(M299="","",SUMIFS(purchase!$N:$N,purchase!$C:$C,$C299,purchase!$E:$E,$E299,purchase!$G:$G,"&gt;="&amp;$F299,purchase!$G:$G,"&lt;="&amp;$G299))</f>
        <v/>
      </c>
      <c r="O299" s="10" t="str">
        <f t="shared" si="43"/>
        <v/>
      </c>
      <c r="P299" s="11" t="str">
        <f t="shared" si="44"/>
        <v/>
      </c>
      <c r="Q299" s="12" t="str">
        <f t="shared" ca="1" si="45"/>
        <v/>
      </c>
      <c r="R299" s="13"/>
      <c r="S299" s="14"/>
      <c r="T299" s="15" t="str">
        <f t="shared" ca="1" si="46"/>
        <v/>
      </c>
      <c r="U299" s="15" t="str">
        <f t="shared" ca="1" si="47"/>
        <v/>
      </c>
      <c r="V299" s="16"/>
      <c r="W299" s="17" t="str">
        <f t="shared" ca="1" si="48"/>
        <v/>
      </c>
      <c r="X299" s="18" t="str">
        <f t="shared" ca="1" si="49"/>
        <v/>
      </c>
    </row>
    <row r="300" spans="1:24" x14ac:dyDescent="0.35">
      <c r="A300" s="3">
        <v>296</v>
      </c>
      <c r="B300" s="4"/>
      <c r="C300" s="4"/>
      <c r="D300" s="5" t="str">
        <f t="shared" si="40"/>
        <v/>
      </c>
      <c r="E300" s="4"/>
      <c r="F300" s="6"/>
      <c r="G300" s="6"/>
      <c r="H300" s="7" t="str">
        <f t="shared" ca="1" si="41"/>
        <v/>
      </c>
      <c r="I300" s="8" t="str">
        <f t="shared" ca="1" si="42"/>
        <v/>
      </c>
      <c r="J300" s="8" t="str">
        <f>IF(C300="","",COUNTIFS(purchase!$C:$C,$C300,purchase!$E:$E,$E300,purchase!$G:$G,"&gt;="&amp;$F300,purchase!$G:$G,"&lt;="&amp;$G300))</f>
        <v/>
      </c>
      <c r="K300" s="9" t="str">
        <f>IF(COUNTIFS(purchase!$C:$C,$C300,purchase!$E:$E,$E300,purchase!$G:$G,"&gt;="&amp;$F300,purchase!$G:$G,"&lt;="&amp;$G300)=0,"",_xlfn.MAXIFS(purchase!$G:$G,purchase!$C:$C,$C300,purchase!$E:$E,$E300,purchase!$G:$G,"&gt;="&amp;$F300,purchase!$G:$G,"&lt;="&amp;$G300))</f>
        <v/>
      </c>
      <c r="L300" s="4"/>
      <c r="M300" s="4"/>
      <c r="N300" s="10" t="str">
        <f>IF(M300="","",SUMIFS(purchase!$N:$N,purchase!$C:$C,$C300,purchase!$E:$E,$E300,purchase!$G:$G,"&gt;="&amp;$F300,purchase!$G:$G,"&lt;="&amp;$G300))</f>
        <v/>
      </c>
      <c r="O300" s="10" t="str">
        <f t="shared" si="43"/>
        <v/>
      </c>
      <c r="P300" s="11" t="str">
        <f t="shared" si="44"/>
        <v/>
      </c>
      <c r="Q300" s="12" t="str">
        <f t="shared" ca="1" si="45"/>
        <v/>
      </c>
      <c r="R300" s="13"/>
      <c r="S300" s="14"/>
      <c r="T300" s="15" t="str">
        <f t="shared" ca="1" si="46"/>
        <v/>
      </c>
      <c r="U300" s="15" t="str">
        <f t="shared" ca="1" si="47"/>
        <v/>
      </c>
      <c r="V300" s="16"/>
      <c r="W300" s="17" t="str">
        <f t="shared" ca="1" si="48"/>
        <v/>
      </c>
      <c r="X300" s="18" t="str">
        <f t="shared" ca="1" si="49"/>
        <v/>
      </c>
    </row>
    <row r="301" spans="1:24" x14ac:dyDescent="0.35">
      <c r="A301" s="3">
        <v>297</v>
      </c>
      <c r="B301" s="4"/>
      <c r="C301" s="4"/>
      <c r="D301" s="5" t="str">
        <f t="shared" si="40"/>
        <v/>
      </c>
      <c r="E301" s="4"/>
      <c r="F301" s="6"/>
      <c r="G301" s="6"/>
      <c r="H301" s="7" t="str">
        <f t="shared" ca="1" si="41"/>
        <v/>
      </c>
      <c r="I301" s="8" t="str">
        <f t="shared" ca="1" si="42"/>
        <v/>
      </c>
      <c r="J301" s="8" t="str">
        <f>IF(C301="","",COUNTIFS(purchase!$C:$C,$C301,purchase!$E:$E,$E301,purchase!$G:$G,"&gt;="&amp;$F301,purchase!$G:$G,"&lt;="&amp;$G301))</f>
        <v/>
      </c>
      <c r="K301" s="9" t="str">
        <f>IF(COUNTIFS(purchase!$C:$C,$C301,purchase!$E:$E,$E301,purchase!$G:$G,"&gt;="&amp;$F301,purchase!$G:$G,"&lt;="&amp;$G301)=0,"",_xlfn.MAXIFS(purchase!$G:$G,purchase!$C:$C,$C301,purchase!$E:$E,$E301,purchase!$G:$G,"&gt;="&amp;$F301,purchase!$G:$G,"&lt;="&amp;$G301))</f>
        <v/>
      </c>
      <c r="L301" s="4"/>
      <c r="M301" s="4"/>
      <c r="N301" s="10" t="str">
        <f>IF(M301="","",SUMIFS(purchase!$N:$N,purchase!$C:$C,$C301,purchase!$E:$E,$E301,purchase!$G:$G,"&gt;="&amp;$F301,purchase!$G:$G,"&lt;="&amp;$G301))</f>
        <v/>
      </c>
      <c r="O301" s="10" t="str">
        <f t="shared" si="43"/>
        <v/>
      </c>
      <c r="P301" s="11" t="str">
        <f t="shared" si="44"/>
        <v/>
      </c>
      <c r="Q301" s="12" t="str">
        <f t="shared" ca="1" si="45"/>
        <v/>
      </c>
      <c r="R301" s="13"/>
      <c r="S301" s="14"/>
      <c r="T301" s="15" t="str">
        <f t="shared" ca="1" si="46"/>
        <v/>
      </c>
      <c r="U301" s="15" t="str">
        <f t="shared" ca="1" si="47"/>
        <v/>
      </c>
      <c r="V301" s="16"/>
      <c r="W301" s="17" t="str">
        <f t="shared" ca="1" si="48"/>
        <v/>
      </c>
      <c r="X301" s="18" t="str">
        <f t="shared" ca="1" si="49"/>
        <v/>
      </c>
    </row>
    <row r="302" spans="1:24" x14ac:dyDescent="0.35">
      <c r="A302" s="3">
        <v>298</v>
      </c>
      <c r="B302" s="4"/>
      <c r="C302" s="4"/>
      <c r="D302" s="5" t="str">
        <f t="shared" si="40"/>
        <v/>
      </c>
      <c r="E302" s="4"/>
      <c r="F302" s="6"/>
      <c r="G302" s="6"/>
      <c r="H302" s="7" t="str">
        <f t="shared" ca="1" si="41"/>
        <v/>
      </c>
      <c r="I302" s="8" t="str">
        <f t="shared" ca="1" si="42"/>
        <v/>
      </c>
      <c r="J302" s="8" t="str">
        <f>IF(C302="","",COUNTIFS(purchase!$C:$C,$C302,purchase!$E:$E,$E302,purchase!$G:$G,"&gt;="&amp;$F302,purchase!$G:$G,"&lt;="&amp;$G302))</f>
        <v/>
      </c>
      <c r="K302" s="9" t="str">
        <f>IF(COUNTIFS(purchase!$C:$C,$C302,purchase!$E:$E,$E302,purchase!$G:$G,"&gt;="&amp;$F302,purchase!$G:$G,"&lt;="&amp;$G302)=0,"",_xlfn.MAXIFS(purchase!$G:$G,purchase!$C:$C,$C302,purchase!$E:$E,$E302,purchase!$G:$G,"&gt;="&amp;$F302,purchase!$G:$G,"&lt;="&amp;$G302))</f>
        <v/>
      </c>
      <c r="L302" s="4"/>
      <c r="M302" s="4"/>
      <c r="N302" s="10" t="str">
        <f>IF(M302="","",SUMIFS(purchase!$N:$N,purchase!$C:$C,$C302,purchase!$E:$E,$E302,purchase!$G:$G,"&gt;="&amp;$F302,purchase!$G:$G,"&lt;="&amp;$G302))</f>
        <v/>
      </c>
      <c r="O302" s="10" t="str">
        <f t="shared" si="43"/>
        <v/>
      </c>
      <c r="P302" s="11" t="str">
        <f t="shared" si="44"/>
        <v/>
      </c>
      <c r="Q302" s="12" t="str">
        <f t="shared" ca="1" si="45"/>
        <v/>
      </c>
      <c r="R302" s="13"/>
      <c r="S302" s="14"/>
      <c r="T302" s="15" t="str">
        <f t="shared" ca="1" si="46"/>
        <v/>
      </c>
      <c r="U302" s="15" t="str">
        <f t="shared" ca="1" si="47"/>
        <v/>
      </c>
      <c r="V302" s="16"/>
      <c r="W302" s="17" t="str">
        <f t="shared" ca="1" si="48"/>
        <v/>
      </c>
      <c r="X302" s="18" t="str">
        <f t="shared" ca="1" si="49"/>
        <v/>
      </c>
    </row>
    <row r="303" spans="1:24" x14ac:dyDescent="0.35">
      <c r="A303" s="3">
        <v>299</v>
      </c>
      <c r="B303" s="4"/>
      <c r="C303" s="4"/>
      <c r="D303" s="5" t="str">
        <f t="shared" si="40"/>
        <v/>
      </c>
      <c r="E303" s="4"/>
      <c r="F303" s="6"/>
      <c r="G303" s="6"/>
      <c r="H303" s="7" t="str">
        <f t="shared" ca="1" si="41"/>
        <v/>
      </c>
      <c r="I303" s="8" t="str">
        <f t="shared" ca="1" si="42"/>
        <v/>
      </c>
      <c r="J303" s="8" t="str">
        <f>IF(C303="","",COUNTIFS(purchase!$C:$C,$C303,purchase!$E:$E,$E303,purchase!$G:$G,"&gt;="&amp;$F303,purchase!$G:$G,"&lt;="&amp;$G303))</f>
        <v/>
      </c>
      <c r="K303" s="9" t="str">
        <f>IF(COUNTIFS(purchase!$C:$C,$C303,purchase!$E:$E,$E303,purchase!$G:$G,"&gt;="&amp;$F303,purchase!$G:$G,"&lt;="&amp;$G303)=0,"",_xlfn.MAXIFS(purchase!$G:$G,purchase!$C:$C,$C303,purchase!$E:$E,$E303,purchase!$G:$G,"&gt;="&amp;$F303,purchase!$G:$G,"&lt;="&amp;$G303))</f>
        <v/>
      </c>
      <c r="L303" s="4"/>
      <c r="M303" s="4"/>
      <c r="N303" s="10" t="str">
        <f>IF(M303="","",SUMIFS(purchase!$N:$N,purchase!$C:$C,$C303,purchase!$E:$E,$E303,purchase!$G:$G,"&gt;="&amp;$F303,purchase!$G:$G,"&lt;="&amp;$G303))</f>
        <v/>
      </c>
      <c r="O303" s="10" t="str">
        <f t="shared" si="43"/>
        <v/>
      </c>
      <c r="P303" s="11" t="str">
        <f t="shared" si="44"/>
        <v/>
      </c>
      <c r="Q303" s="12" t="str">
        <f t="shared" ca="1" si="45"/>
        <v/>
      </c>
      <c r="R303" s="13"/>
      <c r="S303" s="14"/>
      <c r="T303" s="15" t="str">
        <f t="shared" ca="1" si="46"/>
        <v/>
      </c>
      <c r="U303" s="15" t="str">
        <f t="shared" ca="1" si="47"/>
        <v/>
      </c>
      <c r="V303" s="16"/>
      <c r="W303" s="17" t="str">
        <f t="shared" ca="1" si="48"/>
        <v/>
      </c>
      <c r="X303" s="18" t="str">
        <f t="shared" ca="1" si="49"/>
        <v/>
      </c>
    </row>
    <row r="304" spans="1:24" x14ac:dyDescent="0.35">
      <c r="A304" s="3">
        <v>300</v>
      </c>
      <c r="B304" s="4"/>
      <c r="C304" s="4"/>
      <c r="D304" s="5" t="str">
        <f t="shared" si="40"/>
        <v/>
      </c>
      <c r="E304" s="4"/>
      <c r="F304" s="6"/>
      <c r="G304" s="6"/>
      <c r="H304" s="7" t="str">
        <f t="shared" ca="1" si="41"/>
        <v/>
      </c>
      <c r="I304" s="8" t="str">
        <f t="shared" ca="1" si="42"/>
        <v/>
      </c>
      <c r="J304" s="8" t="str">
        <f>IF(C304="","",COUNTIFS(purchase!$C:$C,$C304,purchase!$E:$E,$E304,purchase!$G:$G,"&gt;="&amp;$F304,purchase!$G:$G,"&lt;="&amp;$G304))</f>
        <v/>
      </c>
      <c r="K304" s="9" t="str">
        <f>IF(COUNTIFS(purchase!$C:$C,$C304,purchase!$E:$E,$E304,purchase!$G:$G,"&gt;="&amp;$F304,purchase!$G:$G,"&lt;="&amp;$G304)=0,"",_xlfn.MAXIFS(purchase!$G:$G,purchase!$C:$C,$C304,purchase!$E:$E,$E304,purchase!$G:$G,"&gt;="&amp;$F304,purchase!$G:$G,"&lt;="&amp;$G304))</f>
        <v/>
      </c>
      <c r="L304" s="4"/>
      <c r="M304" s="4"/>
      <c r="N304" s="10" t="str">
        <f>IF(M304="","",SUMIFS(purchase!$N:$N,purchase!$C:$C,$C304,purchase!$E:$E,$E304,purchase!$G:$G,"&gt;="&amp;$F304,purchase!$G:$G,"&lt;="&amp;$G304))</f>
        <v/>
      </c>
      <c r="O304" s="10" t="str">
        <f t="shared" si="43"/>
        <v/>
      </c>
      <c r="P304" s="11" t="str">
        <f t="shared" si="44"/>
        <v/>
      </c>
      <c r="Q304" s="12" t="str">
        <f t="shared" ca="1" si="45"/>
        <v/>
      </c>
      <c r="R304" s="13"/>
      <c r="S304" s="14"/>
      <c r="T304" s="15" t="str">
        <f t="shared" ca="1" si="46"/>
        <v/>
      </c>
      <c r="U304" s="15" t="str">
        <f t="shared" ca="1" si="47"/>
        <v/>
      </c>
      <c r="V304" s="16"/>
      <c r="W304" s="17" t="str">
        <f t="shared" ca="1" si="48"/>
        <v/>
      </c>
      <c r="X304" s="18" t="str">
        <f t="shared" ca="1" si="49"/>
        <v/>
      </c>
    </row>
    <row r="305" spans="1:24" x14ac:dyDescent="0.35">
      <c r="A305" s="3">
        <v>301</v>
      </c>
      <c r="B305" s="4"/>
      <c r="C305" s="4"/>
      <c r="D305" s="5" t="str">
        <f t="shared" si="40"/>
        <v/>
      </c>
      <c r="E305" s="4"/>
      <c r="F305" s="6"/>
      <c r="G305" s="6"/>
      <c r="H305" s="7" t="str">
        <f t="shared" ca="1" si="41"/>
        <v/>
      </c>
      <c r="I305" s="8" t="str">
        <f t="shared" ca="1" si="42"/>
        <v/>
      </c>
      <c r="J305" s="8" t="str">
        <f>IF(C305="","",COUNTIFS(purchase!$C:$C,$C305,purchase!$E:$E,$E305,purchase!$G:$G,"&gt;="&amp;$F305,purchase!$G:$G,"&lt;="&amp;$G305))</f>
        <v/>
      </c>
      <c r="K305" s="9" t="str">
        <f>IF(COUNTIFS(purchase!$C:$C,$C305,purchase!$E:$E,$E305,purchase!$G:$G,"&gt;="&amp;$F305,purchase!$G:$G,"&lt;="&amp;$G305)=0,"",_xlfn.MAXIFS(purchase!$G:$G,purchase!$C:$C,$C305,purchase!$E:$E,$E305,purchase!$G:$G,"&gt;="&amp;$F305,purchase!$G:$G,"&lt;="&amp;$G305))</f>
        <v/>
      </c>
      <c r="L305" s="4"/>
      <c r="M305" s="4"/>
      <c r="N305" s="10" t="str">
        <f>IF(M305="","",SUMIFS(purchase!$N:$N,purchase!$C:$C,$C305,purchase!$E:$E,$E305,purchase!$G:$G,"&gt;="&amp;$F305,purchase!$G:$G,"&lt;="&amp;$G305))</f>
        <v/>
      </c>
      <c r="O305" s="10" t="str">
        <f t="shared" si="43"/>
        <v/>
      </c>
      <c r="P305" s="11" t="str">
        <f t="shared" si="44"/>
        <v/>
      </c>
      <c r="Q305" s="12" t="str">
        <f t="shared" ca="1" si="45"/>
        <v/>
      </c>
      <c r="R305" s="13"/>
      <c r="S305" s="14"/>
      <c r="T305" s="15" t="str">
        <f t="shared" ca="1" si="46"/>
        <v/>
      </c>
      <c r="U305" s="15" t="str">
        <f t="shared" ca="1" si="47"/>
        <v/>
      </c>
      <c r="V305" s="16"/>
      <c r="W305" s="17" t="str">
        <f t="shared" ca="1" si="48"/>
        <v/>
      </c>
      <c r="X305" s="18" t="str">
        <f t="shared" ca="1" si="49"/>
        <v/>
      </c>
    </row>
    <row r="306" spans="1:24" x14ac:dyDescent="0.35">
      <c r="A306" s="3">
        <v>302</v>
      </c>
      <c r="B306" s="4"/>
      <c r="C306" s="4"/>
      <c r="D306" s="5" t="str">
        <f t="shared" si="40"/>
        <v/>
      </c>
      <c r="E306" s="4"/>
      <c r="F306" s="6"/>
      <c r="G306" s="6"/>
      <c r="H306" s="7" t="str">
        <f t="shared" ca="1" si="41"/>
        <v/>
      </c>
      <c r="I306" s="8" t="str">
        <f t="shared" ca="1" si="42"/>
        <v/>
      </c>
      <c r="J306" s="8" t="str">
        <f>IF(C306="","",COUNTIFS(purchase!$C:$C,$C306,purchase!$E:$E,$E306,purchase!$G:$G,"&gt;="&amp;$F306,purchase!$G:$G,"&lt;="&amp;$G306))</f>
        <v/>
      </c>
      <c r="K306" s="9" t="str">
        <f>IF(COUNTIFS(purchase!$C:$C,$C306,purchase!$E:$E,$E306,purchase!$G:$G,"&gt;="&amp;$F306,purchase!$G:$G,"&lt;="&amp;$G306)=0,"",_xlfn.MAXIFS(purchase!$G:$G,purchase!$C:$C,$C306,purchase!$E:$E,$E306,purchase!$G:$G,"&gt;="&amp;$F306,purchase!$G:$G,"&lt;="&amp;$G306))</f>
        <v/>
      </c>
      <c r="L306" s="4"/>
      <c r="M306" s="4"/>
      <c r="N306" s="10" t="str">
        <f>IF(M306="","",SUMIFS(purchase!$N:$N,purchase!$C:$C,$C306,purchase!$E:$E,$E306,purchase!$G:$G,"&gt;="&amp;$F306,purchase!$G:$G,"&lt;="&amp;$G306))</f>
        <v/>
      </c>
      <c r="O306" s="10" t="str">
        <f t="shared" si="43"/>
        <v/>
      </c>
      <c r="P306" s="11" t="str">
        <f t="shared" si="44"/>
        <v/>
      </c>
      <c r="Q306" s="12" t="str">
        <f t="shared" ca="1" si="45"/>
        <v/>
      </c>
      <c r="R306" s="13"/>
      <c r="S306" s="14"/>
      <c r="T306" s="15" t="str">
        <f t="shared" ca="1" si="46"/>
        <v/>
      </c>
      <c r="U306" s="15" t="str">
        <f t="shared" ca="1" si="47"/>
        <v/>
      </c>
      <c r="V306" s="16"/>
      <c r="W306" s="17" t="str">
        <f t="shared" ca="1" si="48"/>
        <v/>
      </c>
      <c r="X306" s="18" t="str">
        <f t="shared" ca="1" si="49"/>
        <v/>
      </c>
    </row>
    <row r="307" spans="1:24" x14ac:dyDescent="0.35">
      <c r="A307" s="3">
        <v>303</v>
      </c>
      <c r="B307" s="4"/>
      <c r="C307" s="4"/>
      <c r="D307" s="5" t="str">
        <f t="shared" si="40"/>
        <v/>
      </c>
      <c r="E307" s="4"/>
      <c r="F307" s="6"/>
      <c r="G307" s="6"/>
      <c r="H307" s="7" t="str">
        <f t="shared" ca="1" si="41"/>
        <v/>
      </c>
      <c r="I307" s="8" t="str">
        <f t="shared" ca="1" si="42"/>
        <v/>
      </c>
      <c r="J307" s="8" t="str">
        <f>IF(C307="","",COUNTIFS(purchase!$C:$C,$C307,purchase!$E:$E,$E307,purchase!$G:$G,"&gt;="&amp;$F307,purchase!$G:$G,"&lt;="&amp;$G307))</f>
        <v/>
      </c>
      <c r="K307" s="9" t="str">
        <f>IF(COUNTIFS(purchase!$C:$C,$C307,purchase!$E:$E,$E307,purchase!$G:$G,"&gt;="&amp;$F307,purchase!$G:$G,"&lt;="&amp;$G307)=0,"",_xlfn.MAXIFS(purchase!$G:$G,purchase!$C:$C,$C307,purchase!$E:$E,$E307,purchase!$G:$G,"&gt;="&amp;$F307,purchase!$G:$G,"&lt;="&amp;$G307))</f>
        <v/>
      </c>
      <c r="L307" s="4"/>
      <c r="M307" s="4"/>
      <c r="N307" s="10" t="str">
        <f>IF(M307="","",SUMIFS(purchase!$N:$N,purchase!$C:$C,$C307,purchase!$E:$E,$E307,purchase!$G:$G,"&gt;="&amp;$F307,purchase!$G:$G,"&lt;="&amp;$G307))</f>
        <v/>
      </c>
      <c r="O307" s="10" t="str">
        <f t="shared" si="43"/>
        <v/>
      </c>
      <c r="P307" s="11" t="str">
        <f t="shared" si="44"/>
        <v/>
      </c>
      <c r="Q307" s="12" t="str">
        <f t="shared" ca="1" si="45"/>
        <v/>
      </c>
      <c r="R307" s="13"/>
      <c r="S307" s="14"/>
      <c r="T307" s="15" t="str">
        <f t="shared" ca="1" si="46"/>
        <v/>
      </c>
      <c r="U307" s="15" t="str">
        <f t="shared" ca="1" si="47"/>
        <v/>
      </c>
      <c r="V307" s="16"/>
      <c r="W307" s="17" t="str">
        <f t="shared" ca="1" si="48"/>
        <v/>
      </c>
      <c r="X307" s="18" t="str">
        <f t="shared" ca="1" si="49"/>
        <v/>
      </c>
    </row>
    <row r="308" spans="1:24" x14ac:dyDescent="0.35">
      <c r="A308" s="3">
        <v>304</v>
      </c>
      <c r="B308" s="4"/>
      <c r="C308" s="4"/>
      <c r="D308" s="5" t="str">
        <f t="shared" si="40"/>
        <v/>
      </c>
      <c r="E308" s="4"/>
      <c r="F308" s="6"/>
      <c r="G308" s="6"/>
      <c r="H308" s="7" t="str">
        <f t="shared" ca="1" si="41"/>
        <v/>
      </c>
      <c r="I308" s="8" t="str">
        <f t="shared" ca="1" si="42"/>
        <v/>
      </c>
      <c r="J308" s="8" t="str">
        <f>IF(C308="","",COUNTIFS(purchase!$C:$C,$C308,purchase!$E:$E,$E308,purchase!$G:$G,"&gt;="&amp;$F308,purchase!$G:$G,"&lt;="&amp;$G308))</f>
        <v/>
      </c>
      <c r="K308" s="9" t="str">
        <f>IF(COUNTIFS(purchase!$C:$C,$C308,purchase!$E:$E,$E308,purchase!$G:$G,"&gt;="&amp;$F308,purchase!$G:$G,"&lt;="&amp;$G308)=0,"",_xlfn.MAXIFS(purchase!$G:$G,purchase!$C:$C,$C308,purchase!$E:$E,$E308,purchase!$G:$G,"&gt;="&amp;$F308,purchase!$G:$G,"&lt;="&amp;$G308))</f>
        <v/>
      </c>
      <c r="L308" s="4"/>
      <c r="M308" s="4"/>
      <c r="N308" s="10" t="str">
        <f>IF(M308="","",SUMIFS(purchase!$N:$N,purchase!$C:$C,$C308,purchase!$E:$E,$E308,purchase!$G:$G,"&gt;="&amp;$F308,purchase!$G:$G,"&lt;="&amp;$G308))</f>
        <v/>
      </c>
      <c r="O308" s="10" t="str">
        <f t="shared" si="43"/>
        <v/>
      </c>
      <c r="P308" s="11" t="str">
        <f t="shared" si="44"/>
        <v/>
      </c>
      <c r="Q308" s="12" t="str">
        <f t="shared" ca="1" si="45"/>
        <v/>
      </c>
      <c r="R308" s="13"/>
      <c r="S308" s="14"/>
      <c r="T308" s="15" t="str">
        <f t="shared" ca="1" si="46"/>
        <v/>
      </c>
      <c r="U308" s="15" t="str">
        <f t="shared" ca="1" si="47"/>
        <v/>
      </c>
      <c r="V308" s="16"/>
      <c r="W308" s="17" t="str">
        <f t="shared" ca="1" si="48"/>
        <v/>
      </c>
      <c r="X308" s="18" t="str">
        <f t="shared" ca="1" si="49"/>
        <v/>
      </c>
    </row>
    <row r="309" spans="1:24" x14ac:dyDescent="0.35">
      <c r="A309" s="3">
        <v>305</v>
      </c>
      <c r="B309" s="4"/>
      <c r="C309" s="4"/>
      <c r="D309" s="5" t="str">
        <f t="shared" si="40"/>
        <v/>
      </c>
      <c r="E309" s="4"/>
      <c r="F309" s="6"/>
      <c r="G309" s="6"/>
      <c r="H309" s="7" t="str">
        <f t="shared" ca="1" si="41"/>
        <v/>
      </c>
      <c r="I309" s="8" t="str">
        <f t="shared" ca="1" si="42"/>
        <v/>
      </c>
      <c r="J309" s="8" t="str">
        <f>IF(C309="","",COUNTIFS(purchase!$C:$C,$C309,purchase!$E:$E,$E309,purchase!$G:$G,"&gt;="&amp;$F309,purchase!$G:$G,"&lt;="&amp;$G309))</f>
        <v/>
      </c>
      <c r="K309" s="9" t="str">
        <f>IF(COUNTIFS(purchase!$C:$C,$C309,purchase!$E:$E,$E309,purchase!$G:$G,"&gt;="&amp;$F309,purchase!$G:$G,"&lt;="&amp;$G309)=0,"",_xlfn.MAXIFS(purchase!$G:$G,purchase!$C:$C,$C309,purchase!$E:$E,$E309,purchase!$G:$G,"&gt;="&amp;$F309,purchase!$G:$G,"&lt;="&amp;$G309))</f>
        <v/>
      </c>
      <c r="L309" s="4"/>
      <c r="M309" s="4"/>
      <c r="N309" s="10" t="str">
        <f>IF(M309="","",SUMIFS(purchase!$N:$N,purchase!$C:$C,$C309,purchase!$E:$E,$E309,purchase!$G:$G,"&gt;="&amp;$F309,purchase!$G:$G,"&lt;="&amp;$G309))</f>
        <v/>
      </c>
      <c r="O309" s="10" t="str">
        <f t="shared" si="43"/>
        <v/>
      </c>
      <c r="P309" s="11" t="str">
        <f t="shared" si="44"/>
        <v/>
      </c>
      <c r="Q309" s="12" t="str">
        <f t="shared" ca="1" si="45"/>
        <v/>
      </c>
      <c r="R309" s="13"/>
      <c r="S309" s="14"/>
      <c r="T309" s="15" t="str">
        <f t="shared" ca="1" si="46"/>
        <v/>
      </c>
      <c r="U309" s="15" t="str">
        <f t="shared" ca="1" si="47"/>
        <v/>
      </c>
      <c r="V309" s="16"/>
      <c r="W309" s="17" t="str">
        <f t="shared" ca="1" si="48"/>
        <v/>
      </c>
      <c r="X309" s="18" t="str">
        <f t="shared" ca="1" si="49"/>
        <v/>
      </c>
    </row>
    <row r="310" spans="1:24" x14ac:dyDescent="0.35">
      <c r="A310" s="3">
        <v>306</v>
      </c>
      <c r="B310" s="4"/>
      <c r="C310" s="4"/>
      <c r="D310" s="5" t="str">
        <f t="shared" si="40"/>
        <v/>
      </c>
      <c r="E310" s="4"/>
      <c r="F310" s="6"/>
      <c r="G310" s="6"/>
      <c r="H310" s="7" t="str">
        <f t="shared" ca="1" si="41"/>
        <v/>
      </c>
      <c r="I310" s="8" t="str">
        <f t="shared" ca="1" si="42"/>
        <v/>
      </c>
      <c r="J310" s="8" t="str">
        <f>IF(C310="","",COUNTIFS(purchase!$C:$C,$C310,purchase!$E:$E,$E310,purchase!$G:$G,"&gt;="&amp;$F310,purchase!$G:$G,"&lt;="&amp;$G310))</f>
        <v/>
      </c>
      <c r="K310" s="9" t="str">
        <f>IF(COUNTIFS(purchase!$C:$C,$C310,purchase!$E:$E,$E310,purchase!$G:$G,"&gt;="&amp;$F310,purchase!$G:$G,"&lt;="&amp;$G310)=0,"",_xlfn.MAXIFS(purchase!$G:$G,purchase!$C:$C,$C310,purchase!$E:$E,$E310,purchase!$G:$G,"&gt;="&amp;$F310,purchase!$G:$G,"&lt;="&amp;$G310))</f>
        <v/>
      </c>
      <c r="L310" s="4"/>
      <c r="M310" s="4"/>
      <c r="N310" s="10" t="str">
        <f>IF(M310="","",SUMIFS(purchase!$N:$N,purchase!$C:$C,$C310,purchase!$E:$E,$E310,purchase!$G:$G,"&gt;="&amp;$F310,purchase!$G:$G,"&lt;="&amp;$G310))</f>
        <v/>
      </c>
      <c r="O310" s="10" t="str">
        <f t="shared" si="43"/>
        <v/>
      </c>
      <c r="P310" s="11" t="str">
        <f t="shared" si="44"/>
        <v/>
      </c>
      <c r="Q310" s="12" t="str">
        <f t="shared" ca="1" si="45"/>
        <v/>
      </c>
      <c r="R310" s="13"/>
      <c r="S310" s="14"/>
      <c r="T310" s="15" t="str">
        <f t="shared" ca="1" si="46"/>
        <v/>
      </c>
      <c r="U310" s="15" t="str">
        <f t="shared" ca="1" si="47"/>
        <v/>
      </c>
      <c r="V310" s="16"/>
      <c r="W310" s="17" t="str">
        <f t="shared" ca="1" si="48"/>
        <v/>
      </c>
      <c r="X310" s="18" t="str">
        <f t="shared" ca="1" si="49"/>
        <v/>
      </c>
    </row>
    <row r="311" spans="1:24" x14ac:dyDescent="0.35">
      <c r="A311" s="3">
        <v>307</v>
      </c>
      <c r="B311" s="4"/>
      <c r="C311" s="4"/>
      <c r="D311" s="5" t="str">
        <f t="shared" si="40"/>
        <v/>
      </c>
      <c r="E311" s="4"/>
      <c r="F311" s="6"/>
      <c r="G311" s="6"/>
      <c r="H311" s="7" t="str">
        <f t="shared" ca="1" si="41"/>
        <v/>
      </c>
      <c r="I311" s="8" t="str">
        <f t="shared" ca="1" si="42"/>
        <v/>
      </c>
      <c r="J311" s="8" t="str">
        <f>IF(C311="","",COUNTIFS(purchase!$C:$C,$C311,purchase!$E:$E,$E311,purchase!$G:$G,"&gt;="&amp;$F311,purchase!$G:$G,"&lt;="&amp;$G311))</f>
        <v/>
      </c>
      <c r="K311" s="9" t="str">
        <f>IF(COUNTIFS(purchase!$C:$C,$C311,purchase!$E:$E,$E311,purchase!$G:$G,"&gt;="&amp;$F311,purchase!$G:$G,"&lt;="&amp;$G311)=0,"",_xlfn.MAXIFS(purchase!$G:$G,purchase!$C:$C,$C311,purchase!$E:$E,$E311,purchase!$G:$G,"&gt;="&amp;$F311,purchase!$G:$G,"&lt;="&amp;$G311))</f>
        <v/>
      </c>
      <c r="L311" s="4"/>
      <c r="M311" s="4"/>
      <c r="N311" s="10" t="str">
        <f>IF(M311="","",SUMIFS(purchase!$N:$N,purchase!$C:$C,$C311,purchase!$E:$E,$E311,purchase!$G:$G,"&gt;="&amp;$F311,purchase!$G:$G,"&lt;="&amp;$G311))</f>
        <v/>
      </c>
      <c r="O311" s="10" t="str">
        <f t="shared" si="43"/>
        <v/>
      </c>
      <c r="P311" s="11" t="str">
        <f t="shared" si="44"/>
        <v/>
      </c>
      <c r="Q311" s="12" t="str">
        <f t="shared" ca="1" si="45"/>
        <v/>
      </c>
      <c r="R311" s="13"/>
      <c r="S311" s="14"/>
      <c r="T311" s="15" t="str">
        <f t="shared" ca="1" si="46"/>
        <v/>
      </c>
      <c r="U311" s="15" t="str">
        <f t="shared" ca="1" si="47"/>
        <v/>
      </c>
      <c r="V311" s="16"/>
      <c r="W311" s="17" t="str">
        <f t="shared" ca="1" si="48"/>
        <v/>
      </c>
      <c r="X311" s="18" t="str">
        <f t="shared" ca="1" si="49"/>
        <v/>
      </c>
    </row>
    <row r="312" spans="1:24" x14ac:dyDescent="0.35">
      <c r="A312" s="3">
        <v>308</v>
      </c>
      <c r="B312" s="4"/>
      <c r="C312" s="4"/>
      <c r="D312" s="5" t="str">
        <f t="shared" si="40"/>
        <v/>
      </c>
      <c r="E312" s="4"/>
      <c r="F312" s="6"/>
      <c r="G312" s="6"/>
      <c r="H312" s="7" t="str">
        <f t="shared" ca="1" si="41"/>
        <v/>
      </c>
      <c r="I312" s="8" t="str">
        <f t="shared" ca="1" si="42"/>
        <v/>
      </c>
      <c r="J312" s="8" t="str">
        <f>IF(C312="","",COUNTIFS(purchase!$C:$C,$C312,purchase!$E:$E,$E312,purchase!$G:$G,"&gt;="&amp;$F312,purchase!$G:$G,"&lt;="&amp;$G312))</f>
        <v/>
      </c>
      <c r="K312" s="9" t="str">
        <f>IF(COUNTIFS(purchase!$C:$C,$C312,purchase!$E:$E,$E312,purchase!$G:$G,"&gt;="&amp;$F312,purchase!$G:$G,"&lt;="&amp;$G312)=0,"",_xlfn.MAXIFS(purchase!$G:$G,purchase!$C:$C,$C312,purchase!$E:$E,$E312,purchase!$G:$G,"&gt;="&amp;$F312,purchase!$G:$G,"&lt;="&amp;$G312))</f>
        <v/>
      </c>
      <c r="L312" s="4"/>
      <c r="M312" s="4"/>
      <c r="N312" s="10" t="str">
        <f>IF(M312="","",SUMIFS(purchase!$N:$N,purchase!$C:$C,$C312,purchase!$E:$E,$E312,purchase!$G:$G,"&gt;="&amp;$F312,purchase!$G:$G,"&lt;="&amp;$G312))</f>
        <v/>
      </c>
      <c r="O312" s="10" t="str">
        <f t="shared" si="43"/>
        <v/>
      </c>
      <c r="P312" s="11" t="str">
        <f t="shared" si="44"/>
        <v/>
      </c>
      <c r="Q312" s="12" t="str">
        <f t="shared" ca="1" si="45"/>
        <v/>
      </c>
      <c r="R312" s="13"/>
      <c r="S312" s="14"/>
      <c r="T312" s="15" t="str">
        <f t="shared" ca="1" si="46"/>
        <v/>
      </c>
      <c r="U312" s="15" t="str">
        <f t="shared" ca="1" si="47"/>
        <v/>
      </c>
      <c r="V312" s="16"/>
      <c r="W312" s="17" t="str">
        <f t="shared" ca="1" si="48"/>
        <v/>
      </c>
      <c r="X312" s="18" t="str">
        <f t="shared" ca="1" si="49"/>
        <v/>
      </c>
    </row>
    <row r="313" spans="1:24" x14ac:dyDescent="0.35">
      <c r="A313" s="3">
        <v>309</v>
      </c>
      <c r="B313" s="4"/>
      <c r="C313" s="4"/>
      <c r="D313" s="5" t="str">
        <f t="shared" si="40"/>
        <v/>
      </c>
      <c r="E313" s="4"/>
      <c r="F313" s="6"/>
      <c r="G313" s="6"/>
      <c r="H313" s="7" t="str">
        <f t="shared" ca="1" si="41"/>
        <v/>
      </c>
      <c r="I313" s="8" t="str">
        <f t="shared" ca="1" si="42"/>
        <v/>
      </c>
      <c r="J313" s="8" t="str">
        <f>IF(C313="","",COUNTIFS(purchase!$C:$C,$C313,purchase!$E:$E,$E313,purchase!$G:$G,"&gt;="&amp;$F313,purchase!$G:$G,"&lt;="&amp;$G313))</f>
        <v/>
      </c>
      <c r="K313" s="9" t="str">
        <f>IF(COUNTIFS(purchase!$C:$C,$C313,purchase!$E:$E,$E313,purchase!$G:$G,"&gt;="&amp;$F313,purchase!$G:$G,"&lt;="&amp;$G313)=0,"",_xlfn.MAXIFS(purchase!$G:$G,purchase!$C:$C,$C313,purchase!$E:$E,$E313,purchase!$G:$G,"&gt;="&amp;$F313,purchase!$G:$G,"&lt;="&amp;$G313))</f>
        <v/>
      </c>
      <c r="L313" s="4"/>
      <c r="M313" s="4"/>
      <c r="N313" s="10" t="str">
        <f>IF(M313="","",SUMIFS(purchase!$N:$N,purchase!$C:$C,$C313,purchase!$E:$E,$E313,purchase!$G:$G,"&gt;="&amp;$F313,purchase!$G:$G,"&lt;="&amp;$G313))</f>
        <v/>
      </c>
      <c r="O313" s="10" t="str">
        <f t="shared" si="43"/>
        <v/>
      </c>
      <c r="P313" s="11" t="str">
        <f t="shared" si="44"/>
        <v/>
      </c>
      <c r="Q313" s="12" t="str">
        <f t="shared" ca="1" si="45"/>
        <v/>
      </c>
      <c r="R313" s="13"/>
      <c r="S313" s="14"/>
      <c r="T313" s="15" t="str">
        <f t="shared" ca="1" si="46"/>
        <v/>
      </c>
      <c r="U313" s="15" t="str">
        <f t="shared" ca="1" si="47"/>
        <v/>
      </c>
      <c r="V313" s="16"/>
      <c r="W313" s="17" t="str">
        <f t="shared" ca="1" si="48"/>
        <v/>
      </c>
      <c r="X313" s="18" t="str">
        <f t="shared" ca="1" si="49"/>
        <v/>
      </c>
    </row>
    <row r="314" spans="1:24" x14ac:dyDescent="0.35">
      <c r="A314" s="3">
        <v>310</v>
      </c>
      <c r="B314" s="4"/>
      <c r="C314" s="4"/>
      <c r="D314" s="5" t="str">
        <f t="shared" si="40"/>
        <v/>
      </c>
      <c r="E314" s="4"/>
      <c r="F314" s="6"/>
      <c r="G314" s="6"/>
      <c r="H314" s="7" t="str">
        <f t="shared" ca="1" si="41"/>
        <v/>
      </c>
      <c r="I314" s="8" t="str">
        <f t="shared" ca="1" si="42"/>
        <v/>
      </c>
      <c r="J314" s="8" t="str">
        <f>IF(C314="","",COUNTIFS(purchase!$C:$C,$C314,purchase!$E:$E,$E314,purchase!$G:$G,"&gt;="&amp;$F314,purchase!$G:$G,"&lt;="&amp;$G314))</f>
        <v/>
      </c>
      <c r="K314" s="9" t="str">
        <f>IF(COUNTIFS(purchase!$C:$C,$C314,purchase!$E:$E,$E314,purchase!$G:$G,"&gt;="&amp;$F314,purchase!$G:$G,"&lt;="&amp;$G314)=0,"",_xlfn.MAXIFS(purchase!$G:$G,purchase!$C:$C,$C314,purchase!$E:$E,$E314,purchase!$G:$G,"&gt;="&amp;$F314,purchase!$G:$G,"&lt;="&amp;$G314))</f>
        <v/>
      </c>
      <c r="L314" s="4"/>
      <c r="M314" s="4"/>
      <c r="N314" s="10" t="str">
        <f>IF(M314="","",SUMIFS(purchase!$N:$N,purchase!$C:$C,$C314,purchase!$E:$E,$E314,purchase!$G:$G,"&gt;="&amp;$F314,purchase!$G:$G,"&lt;="&amp;$G314))</f>
        <v/>
      </c>
      <c r="O314" s="10" t="str">
        <f t="shared" si="43"/>
        <v/>
      </c>
      <c r="P314" s="11" t="str">
        <f t="shared" si="44"/>
        <v/>
      </c>
      <c r="Q314" s="12" t="str">
        <f t="shared" ca="1" si="45"/>
        <v/>
      </c>
      <c r="R314" s="13"/>
      <c r="S314" s="14"/>
      <c r="T314" s="15" t="str">
        <f t="shared" ca="1" si="46"/>
        <v/>
      </c>
      <c r="U314" s="15" t="str">
        <f t="shared" ca="1" si="47"/>
        <v/>
      </c>
      <c r="V314" s="16"/>
      <c r="W314" s="17" t="str">
        <f t="shared" ca="1" si="48"/>
        <v/>
      </c>
      <c r="X314" s="18" t="str">
        <f t="shared" ca="1" si="49"/>
        <v/>
      </c>
    </row>
    <row r="315" spans="1:24" x14ac:dyDescent="0.35">
      <c r="A315" s="3">
        <v>311</v>
      </c>
      <c r="B315" s="4"/>
      <c r="C315" s="4"/>
      <c r="D315" s="5" t="str">
        <f t="shared" si="40"/>
        <v/>
      </c>
      <c r="E315" s="4"/>
      <c r="F315" s="6"/>
      <c r="G315" s="6"/>
      <c r="H315" s="7" t="str">
        <f t="shared" ca="1" si="41"/>
        <v/>
      </c>
      <c r="I315" s="8" t="str">
        <f t="shared" ca="1" si="42"/>
        <v/>
      </c>
      <c r="J315" s="8" t="str">
        <f>IF(C315="","",COUNTIFS(purchase!$C:$C,$C315,purchase!$E:$E,$E315,purchase!$G:$G,"&gt;="&amp;$F315,purchase!$G:$G,"&lt;="&amp;$G315))</f>
        <v/>
      </c>
      <c r="K315" s="9" t="str">
        <f>IF(COUNTIFS(purchase!$C:$C,$C315,purchase!$E:$E,$E315,purchase!$G:$G,"&gt;="&amp;$F315,purchase!$G:$G,"&lt;="&amp;$G315)=0,"",_xlfn.MAXIFS(purchase!$G:$G,purchase!$C:$C,$C315,purchase!$E:$E,$E315,purchase!$G:$G,"&gt;="&amp;$F315,purchase!$G:$G,"&lt;="&amp;$G315))</f>
        <v/>
      </c>
      <c r="L315" s="4"/>
      <c r="M315" s="4"/>
      <c r="N315" s="10" t="str">
        <f>IF(M315="","",SUMIFS(purchase!$N:$N,purchase!$C:$C,$C315,purchase!$E:$E,$E315,purchase!$G:$G,"&gt;="&amp;$F315,purchase!$G:$G,"&lt;="&amp;$G315))</f>
        <v/>
      </c>
      <c r="O315" s="10" t="str">
        <f t="shared" si="43"/>
        <v/>
      </c>
      <c r="P315" s="11" t="str">
        <f t="shared" si="44"/>
        <v/>
      </c>
      <c r="Q315" s="12" t="str">
        <f t="shared" ca="1" si="45"/>
        <v/>
      </c>
      <c r="R315" s="13"/>
      <c r="S315" s="14"/>
      <c r="T315" s="15" t="str">
        <f t="shared" ca="1" si="46"/>
        <v/>
      </c>
      <c r="U315" s="15" t="str">
        <f t="shared" ca="1" si="47"/>
        <v/>
      </c>
      <c r="V315" s="16"/>
      <c r="W315" s="17" t="str">
        <f t="shared" ca="1" si="48"/>
        <v/>
      </c>
      <c r="X315" s="18" t="str">
        <f t="shared" ca="1" si="49"/>
        <v/>
      </c>
    </row>
    <row r="316" spans="1:24" x14ac:dyDescent="0.35">
      <c r="A316" s="3">
        <v>312</v>
      </c>
      <c r="B316" s="4"/>
      <c r="C316" s="4"/>
      <c r="D316" s="5" t="str">
        <f t="shared" si="40"/>
        <v/>
      </c>
      <c r="E316" s="4"/>
      <c r="F316" s="6"/>
      <c r="G316" s="6"/>
      <c r="H316" s="7" t="str">
        <f t="shared" ca="1" si="41"/>
        <v/>
      </c>
      <c r="I316" s="8" t="str">
        <f t="shared" ca="1" si="42"/>
        <v/>
      </c>
      <c r="J316" s="8" t="str">
        <f>IF(C316="","",COUNTIFS(purchase!$C:$C,$C316,purchase!$E:$E,$E316,purchase!$G:$G,"&gt;="&amp;$F316,purchase!$G:$G,"&lt;="&amp;$G316))</f>
        <v/>
      </c>
      <c r="K316" s="9" t="str">
        <f>IF(COUNTIFS(purchase!$C:$C,$C316,purchase!$E:$E,$E316,purchase!$G:$G,"&gt;="&amp;$F316,purchase!$G:$G,"&lt;="&amp;$G316)=0,"",_xlfn.MAXIFS(purchase!$G:$G,purchase!$C:$C,$C316,purchase!$E:$E,$E316,purchase!$G:$G,"&gt;="&amp;$F316,purchase!$G:$G,"&lt;="&amp;$G316))</f>
        <v/>
      </c>
      <c r="L316" s="4"/>
      <c r="M316" s="4"/>
      <c r="N316" s="10" t="str">
        <f>IF(M316="","",SUMIFS(purchase!$N:$N,purchase!$C:$C,$C316,purchase!$E:$E,$E316,purchase!$G:$G,"&gt;="&amp;$F316,purchase!$G:$G,"&lt;="&amp;$G316))</f>
        <v/>
      </c>
      <c r="O316" s="10" t="str">
        <f t="shared" si="43"/>
        <v/>
      </c>
      <c r="P316" s="11" t="str">
        <f t="shared" si="44"/>
        <v/>
      </c>
      <c r="Q316" s="12" t="str">
        <f t="shared" ca="1" si="45"/>
        <v/>
      </c>
      <c r="R316" s="13"/>
      <c r="S316" s="14"/>
      <c r="T316" s="15" t="str">
        <f t="shared" ca="1" si="46"/>
        <v/>
      </c>
      <c r="U316" s="15" t="str">
        <f t="shared" ca="1" si="47"/>
        <v/>
      </c>
      <c r="V316" s="16"/>
      <c r="W316" s="17" t="str">
        <f t="shared" ca="1" si="48"/>
        <v/>
      </c>
      <c r="X316" s="18" t="str">
        <f t="shared" ca="1" si="49"/>
        <v/>
      </c>
    </row>
    <row r="317" spans="1:24" x14ac:dyDescent="0.35">
      <c r="A317" s="3">
        <v>313</v>
      </c>
      <c r="B317" s="4"/>
      <c r="C317" s="4"/>
      <c r="D317" s="5" t="str">
        <f t="shared" si="40"/>
        <v/>
      </c>
      <c r="E317" s="4"/>
      <c r="F317" s="6"/>
      <c r="G317" s="6"/>
      <c r="H317" s="7" t="str">
        <f t="shared" ca="1" si="41"/>
        <v/>
      </c>
      <c r="I317" s="8" t="str">
        <f t="shared" ca="1" si="42"/>
        <v/>
      </c>
      <c r="J317" s="8" t="str">
        <f>IF(C317="","",COUNTIFS(purchase!$C:$C,$C317,purchase!$E:$E,$E317,purchase!$G:$G,"&gt;="&amp;$F317,purchase!$G:$G,"&lt;="&amp;$G317))</f>
        <v/>
      </c>
      <c r="K317" s="9" t="str">
        <f>IF(COUNTIFS(purchase!$C:$C,$C317,purchase!$E:$E,$E317,purchase!$G:$G,"&gt;="&amp;$F317,purchase!$G:$G,"&lt;="&amp;$G317)=0,"",_xlfn.MAXIFS(purchase!$G:$G,purchase!$C:$C,$C317,purchase!$E:$E,$E317,purchase!$G:$G,"&gt;="&amp;$F317,purchase!$G:$G,"&lt;="&amp;$G317))</f>
        <v/>
      </c>
      <c r="L317" s="4"/>
      <c r="M317" s="4"/>
      <c r="N317" s="10" t="str">
        <f>IF(M317="","",SUMIFS(purchase!$N:$N,purchase!$C:$C,$C317,purchase!$E:$E,$E317,purchase!$G:$G,"&gt;="&amp;$F317,purchase!$G:$G,"&lt;="&amp;$G317))</f>
        <v/>
      </c>
      <c r="O317" s="10" t="str">
        <f t="shared" si="43"/>
        <v/>
      </c>
      <c r="P317" s="11" t="str">
        <f t="shared" si="44"/>
        <v/>
      </c>
      <c r="Q317" s="12" t="str">
        <f t="shared" ca="1" si="45"/>
        <v/>
      </c>
      <c r="R317" s="13"/>
      <c r="S317" s="14"/>
      <c r="T317" s="15" t="str">
        <f t="shared" ca="1" si="46"/>
        <v/>
      </c>
      <c r="U317" s="15" t="str">
        <f t="shared" ca="1" si="47"/>
        <v/>
      </c>
      <c r="V317" s="16"/>
      <c r="W317" s="17" t="str">
        <f t="shared" ca="1" si="48"/>
        <v/>
      </c>
      <c r="X317" s="18" t="str">
        <f t="shared" ca="1" si="49"/>
        <v/>
      </c>
    </row>
    <row r="318" spans="1:24" x14ac:dyDescent="0.35">
      <c r="A318" s="3">
        <v>314</v>
      </c>
      <c r="B318" s="4"/>
      <c r="C318" s="4"/>
      <c r="D318" s="5" t="str">
        <f t="shared" si="40"/>
        <v/>
      </c>
      <c r="E318" s="4"/>
      <c r="F318" s="6"/>
      <c r="G318" s="6"/>
      <c r="H318" s="7" t="str">
        <f t="shared" ca="1" si="41"/>
        <v/>
      </c>
      <c r="I318" s="8" t="str">
        <f t="shared" ca="1" si="42"/>
        <v/>
      </c>
      <c r="J318" s="8" t="str">
        <f>IF(C318="","",COUNTIFS(purchase!$C:$C,$C318,purchase!$E:$E,$E318,purchase!$G:$G,"&gt;="&amp;$F318,purchase!$G:$G,"&lt;="&amp;$G318))</f>
        <v/>
      </c>
      <c r="K318" s="9" t="str">
        <f>IF(COUNTIFS(purchase!$C:$C,$C318,purchase!$E:$E,$E318,purchase!$G:$G,"&gt;="&amp;$F318,purchase!$G:$G,"&lt;="&amp;$G318)=0,"",_xlfn.MAXIFS(purchase!$G:$G,purchase!$C:$C,$C318,purchase!$E:$E,$E318,purchase!$G:$G,"&gt;="&amp;$F318,purchase!$G:$G,"&lt;="&amp;$G318))</f>
        <v/>
      </c>
      <c r="L318" s="4"/>
      <c r="M318" s="4"/>
      <c r="N318" s="10" t="str">
        <f>IF(M318="","",SUMIFS(purchase!$N:$N,purchase!$C:$C,$C318,purchase!$E:$E,$E318,purchase!$G:$G,"&gt;="&amp;$F318,purchase!$G:$G,"&lt;="&amp;$G318))</f>
        <v/>
      </c>
      <c r="O318" s="10" t="str">
        <f t="shared" si="43"/>
        <v/>
      </c>
      <c r="P318" s="11" t="str">
        <f t="shared" si="44"/>
        <v/>
      </c>
      <c r="Q318" s="12" t="str">
        <f t="shared" ca="1" si="45"/>
        <v/>
      </c>
      <c r="R318" s="13"/>
      <c r="S318" s="14"/>
      <c r="T318" s="15" t="str">
        <f t="shared" ca="1" si="46"/>
        <v/>
      </c>
      <c r="U318" s="15" t="str">
        <f t="shared" ca="1" si="47"/>
        <v/>
      </c>
      <c r="V318" s="16"/>
      <c r="W318" s="17" t="str">
        <f t="shared" ca="1" si="48"/>
        <v/>
      </c>
      <c r="X318" s="18" t="str">
        <f t="shared" ca="1" si="49"/>
        <v/>
      </c>
    </row>
    <row r="319" spans="1:24" x14ac:dyDescent="0.35">
      <c r="A319" s="3">
        <v>315</v>
      </c>
      <c r="B319" s="4"/>
      <c r="C319" s="4"/>
      <c r="D319" s="5" t="str">
        <f t="shared" si="40"/>
        <v/>
      </c>
      <c r="E319" s="4"/>
      <c r="F319" s="6"/>
      <c r="G319" s="6"/>
      <c r="H319" s="7" t="str">
        <f t="shared" ca="1" si="41"/>
        <v/>
      </c>
      <c r="I319" s="8" t="str">
        <f t="shared" ca="1" si="42"/>
        <v/>
      </c>
      <c r="J319" s="8" t="str">
        <f>IF(C319="","",COUNTIFS(purchase!$C:$C,$C319,purchase!$E:$E,$E319,purchase!$G:$G,"&gt;="&amp;$F319,purchase!$G:$G,"&lt;="&amp;$G319))</f>
        <v/>
      </c>
      <c r="K319" s="9" t="str">
        <f>IF(COUNTIFS(purchase!$C:$C,$C319,purchase!$E:$E,$E319,purchase!$G:$G,"&gt;="&amp;$F319,purchase!$G:$G,"&lt;="&amp;$G319)=0,"",_xlfn.MAXIFS(purchase!$G:$G,purchase!$C:$C,$C319,purchase!$E:$E,$E319,purchase!$G:$G,"&gt;="&amp;$F319,purchase!$G:$G,"&lt;="&amp;$G319))</f>
        <v/>
      </c>
      <c r="L319" s="4"/>
      <c r="M319" s="4"/>
      <c r="N319" s="10" t="str">
        <f>IF(M319="","",SUMIFS(purchase!$N:$N,purchase!$C:$C,$C319,purchase!$E:$E,$E319,purchase!$G:$G,"&gt;="&amp;$F319,purchase!$G:$G,"&lt;="&amp;$G319))</f>
        <v/>
      </c>
      <c r="O319" s="10" t="str">
        <f t="shared" si="43"/>
        <v/>
      </c>
      <c r="P319" s="11" t="str">
        <f t="shared" si="44"/>
        <v/>
      </c>
      <c r="Q319" s="12" t="str">
        <f t="shared" ca="1" si="45"/>
        <v/>
      </c>
      <c r="R319" s="13"/>
      <c r="S319" s="14"/>
      <c r="T319" s="15" t="str">
        <f t="shared" ca="1" si="46"/>
        <v/>
      </c>
      <c r="U319" s="15" t="str">
        <f t="shared" ca="1" si="47"/>
        <v/>
      </c>
      <c r="V319" s="16"/>
      <c r="W319" s="17" t="str">
        <f t="shared" ca="1" si="48"/>
        <v/>
      </c>
      <c r="X319" s="18" t="str">
        <f t="shared" ca="1" si="49"/>
        <v/>
      </c>
    </row>
    <row r="320" spans="1:24" x14ac:dyDescent="0.35">
      <c r="A320" s="3">
        <v>316</v>
      </c>
      <c r="B320" s="4"/>
      <c r="C320" s="4"/>
      <c r="D320" s="5" t="str">
        <f t="shared" si="40"/>
        <v/>
      </c>
      <c r="E320" s="4"/>
      <c r="F320" s="6"/>
      <c r="G320" s="6"/>
      <c r="H320" s="7" t="str">
        <f t="shared" ca="1" si="41"/>
        <v/>
      </c>
      <c r="I320" s="8" t="str">
        <f t="shared" ca="1" si="42"/>
        <v/>
      </c>
      <c r="J320" s="8" t="str">
        <f>IF(C320="","",COUNTIFS(purchase!$C:$C,$C320,purchase!$E:$E,$E320,purchase!$G:$G,"&gt;="&amp;$F320,purchase!$G:$G,"&lt;="&amp;$G320))</f>
        <v/>
      </c>
      <c r="K320" s="9" t="str">
        <f>IF(COUNTIFS(purchase!$C:$C,$C320,purchase!$E:$E,$E320,purchase!$G:$G,"&gt;="&amp;$F320,purchase!$G:$G,"&lt;="&amp;$G320)=0,"",_xlfn.MAXIFS(purchase!$G:$G,purchase!$C:$C,$C320,purchase!$E:$E,$E320,purchase!$G:$G,"&gt;="&amp;$F320,purchase!$G:$G,"&lt;="&amp;$G320))</f>
        <v/>
      </c>
      <c r="L320" s="4"/>
      <c r="M320" s="4"/>
      <c r="N320" s="10" t="str">
        <f>IF(M320="","",SUMIFS(purchase!$N:$N,purchase!$C:$C,$C320,purchase!$E:$E,$E320,purchase!$G:$G,"&gt;="&amp;$F320,purchase!$G:$G,"&lt;="&amp;$G320))</f>
        <v/>
      </c>
      <c r="O320" s="10" t="str">
        <f t="shared" si="43"/>
        <v/>
      </c>
      <c r="P320" s="11" t="str">
        <f t="shared" si="44"/>
        <v/>
      </c>
      <c r="Q320" s="12" t="str">
        <f t="shared" ca="1" si="45"/>
        <v/>
      </c>
      <c r="R320" s="13"/>
      <c r="S320" s="14"/>
      <c r="T320" s="15" t="str">
        <f t="shared" ca="1" si="46"/>
        <v/>
      </c>
      <c r="U320" s="15" t="str">
        <f t="shared" ca="1" si="47"/>
        <v/>
      </c>
      <c r="V320" s="16"/>
      <c r="W320" s="17" t="str">
        <f t="shared" ca="1" si="48"/>
        <v/>
      </c>
      <c r="X320" s="18" t="str">
        <f t="shared" ca="1" si="49"/>
        <v/>
      </c>
    </row>
    <row r="321" spans="1:24" x14ac:dyDescent="0.35">
      <c r="A321" s="3">
        <v>317</v>
      </c>
      <c r="B321" s="4"/>
      <c r="C321" s="4"/>
      <c r="D321" s="5" t="str">
        <f t="shared" si="40"/>
        <v/>
      </c>
      <c r="E321" s="4"/>
      <c r="F321" s="6"/>
      <c r="G321" s="6"/>
      <c r="H321" s="7" t="str">
        <f t="shared" ca="1" si="41"/>
        <v/>
      </c>
      <c r="I321" s="8" t="str">
        <f t="shared" ca="1" si="42"/>
        <v/>
      </c>
      <c r="J321" s="8" t="str">
        <f>IF(C321="","",COUNTIFS(purchase!$C:$C,$C321,purchase!$E:$E,$E321,purchase!$G:$G,"&gt;="&amp;$F321,purchase!$G:$G,"&lt;="&amp;$G321))</f>
        <v/>
      </c>
      <c r="K321" s="9" t="str">
        <f>IF(COUNTIFS(purchase!$C:$C,$C321,purchase!$E:$E,$E321,purchase!$G:$G,"&gt;="&amp;$F321,purchase!$G:$G,"&lt;="&amp;$G321)=0,"",_xlfn.MAXIFS(purchase!$G:$G,purchase!$C:$C,$C321,purchase!$E:$E,$E321,purchase!$G:$G,"&gt;="&amp;$F321,purchase!$G:$G,"&lt;="&amp;$G321))</f>
        <v/>
      </c>
      <c r="L321" s="4"/>
      <c r="M321" s="4"/>
      <c r="N321" s="10" t="str">
        <f>IF(M321="","",SUMIFS(purchase!$N:$N,purchase!$C:$C,$C321,purchase!$E:$E,$E321,purchase!$G:$G,"&gt;="&amp;$F321,purchase!$G:$G,"&lt;="&amp;$G321))</f>
        <v/>
      </c>
      <c r="O321" s="10" t="str">
        <f t="shared" si="43"/>
        <v/>
      </c>
      <c r="P321" s="11" t="str">
        <f t="shared" si="44"/>
        <v/>
      </c>
      <c r="Q321" s="12" t="str">
        <f t="shared" ca="1" si="45"/>
        <v/>
      </c>
      <c r="R321" s="13"/>
      <c r="S321" s="14"/>
      <c r="T321" s="15" t="str">
        <f t="shared" ca="1" si="46"/>
        <v/>
      </c>
      <c r="U321" s="15" t="str">
        <f t="shared" ca="1" si="47"/>
        <v/>
      </c>
      <c r="V321" s="16"/>
      <c r="W321" s="17" t="str">
        <f t="shared" ca="1" si="48"/>
        <v/>
      </c>
      <c r="X321" s="18" t="str">
        <f t="shared" ca="1" si="49"/>
        <v/>
      </c>
    </row>
    <row r="322" spans="1:24" x14ac:dyDescent="0.35">
      <c r="A322" s="3">
        <v>318</v>
      </c>
      <c r="B322" s="4"/>
      <c r="C322" s="4"/>
      <c r="D322" s="5" t="str">
        <f t="shared" si="40"/>
        <v/>
      </c>
      <c r="E322" s="4"/>
      <c r="F322" s="6"/>
      <c r="G322" s="6"/>
      <c r="H322" s="7" t="str">
        <f t="shared" ca="1" si="41"/>
        <v/>
      </c>
      <c r="I322" s="8" t="str">
        <f t="shared" ca="1" si="42"/>
        <v/>
      </c>
      <c r="J322" s="8" t="str">
        <f>IF(C322="","",COUNTIFS(purchase!$C:$C,$C322,purchase!$E:$E,$E322,purchase!$G:$G,"&gt;="&amp;$F322,purchase!$G:$G,"&lt;="&amp;$G322))</f>
        <v/>
      </c>
      <c r="K322" s="9" t="str">
        <f>IF(COUNTIFS(purchase!$C:$C,$C322,purchase!$E:$E,$E322,purchase!$G:$G,"&gt;="&amp;$F322,purchase!$G:$G,"&lt;="&amp;$G322)=0,"",_xlfn.MAXIFS(purchase!$G:$G,purchase!$C:$C,$C322,purchase!$E:$E,$E322,purchase!$G:$G,"&gt;="&amp;$F322,purchase!$G:$G,"&lt;="&amp;$G322))</f>
        <v/>
      </c>
      <c r="L322" s="4"/>
      <c r="M322" s="4"/>
      <c r="N322" s="10" t="str">
        <f>IF(M322="","",SUMIFS(purchase!$N:$N,purchase!$C:$C,$C322,purchase!$E:$E,$E322,purchase!$G:$G,"&gt;="&amp;$F322,purchase!$G:$G,"&lt;="&amp;$G322))</f>
        <v/>
      </c>
      <c r="O322" s="10" t="str">
        <f t="shared" si="43"/>
        <v/>
      </c>
      <c r="P322" s="11" t="str">
        <f t="shared" si="44"/>
        <v/>
      </c>
      <c r="Q322" s="12" t="str">
        <f t="shared" ca="1" si="45"/>
        <v/>
      </c>
      <c r="R322" s="13"/>
      <c r="S322" s="14"/>
      <c r="T322" s="15" t="str">
        <f t="shared" ca="1" si="46"/>
        <v/>
      </c>
      <c r="U322" s="15" t="str">
        <f t="shared" ca="1" si="47"/>
        <v/>
      </c>
      <c r="V322" s="16"/>
      <c r="W322" s="17" t="str">
        <f t="shared" ca="1" si="48"/>
        <v/>
      </c>
      <c r="X322" s="18" t="str">
        <f t="shared" ca="1" si="49"/>
        <v/>
      </c>
    </row>
    <row r="323" spans="1:24" x14ac:dyDescent="0.35">
      <c r="A323" s="3">
        <v>319</v>
      </c>
      <c r="B323" s="4"/>
      <c r="C323" s="4"/>
      <c r="D323" s="5" t="str">
        <f t="shared" si="40"/>
        <v/>
      </c>
      <c r="E323" s="4"/>
      <c r="F323" s="6"/>
      <c r="G323" s="6"/>
      <c r="H323" s="7" t="str">
        <f t="shared" ca="1" si="41"/>
        <v/>
      </c>
      <c r="I323" s="8" t="str">
        <f t="shared" ca="1" si="42"/>
        <v/>
      </c>
      <c r="J323" s="8" t="str">
        <f>IF(C323="","",COUNTIFS(purchase!$C:$C,$C323,purchase!$E:$E,$E323,purchase!$G:$G,"&gt;="&amp;$F323,purchase!$G:$G,"&lt;="&amp;$G323))</f>
        <v/>
      </c>
      <c r="K323" s="9" t="str">
        <f>IF(COUNTIFS(purchase!$C:$C,$C323,purchase!$E:$E,$E323,purchase!$G:$G,"&gt;="&amp;$F323,purchase!$G:$G,"&lt;="&amp;$G323)=0,"",_xlfn.MAXIFS(purchase!$G:$G,purchase!$C:$C,$C323,purchase!$E:$E,$E323,purchase!$G:$G,"&gt;="&amp;$F323,purchase!$G:$G,"&lt;="&amp;$G323))</f>
        <v/>
      </c>
      <c r="L323" s="4"/>
      <c r="M323" s="4"/>
      <c r="N323" s="10" t="str">
        <f>IF(M323="","",SUMIFS(purchase!$N:$N,purchase!$C:$C,$C323,purchase!$E:$E,$E323,purchase!$G:$G,"&gt;="&amp;$F323,purchase!$G:$G,"&lt;="&amp;$G323))</f>
        <v/>
      </c>
      <c r="O323" s="10" t="str">
        <f t="shared" si="43"/>
        <v/>
      </c>
      <c r="P323" s="11" t="str">
        <f t="shared" si="44"/>
        <v/>
      </c>
      <c r="Q323" s="12" t="str">
        <f t="shared" ca="1" si="45"/>
        <v/>
      </c>
      <c r="R323" s="13"/>
      <c r="S323" s="14"/>
      <c r="T323" s="15" t="str">
        <f t="shared" ca="1" si="46"/>
        <v/>
      </c>
      <c r="U323" s="15" t="str">
        <f t="shared" ca="1" si="47"/>
        <v/>
      </c>
      <c r="V323" s="16"/>
      <c r="W323" s="17" t="str">
        <f t="shared" ca="1" si="48"/>
        <v/>
      </c>
      <c r="X323" s="18" t="str">
        <f t="shared" ca="1" si="49"/>
        <v/>
      </c>
    </row>
    <row r="324" spans="1:24" x14ac:dyDescent="0.35">
      <c r="A324" s="3">
        <v>320</v>
      </c>
      <c r="B324" s="4"/>
      <c r="C324" s="4"/>
      <c r="D324" s="5" t="str">
        <f t="shared" si="40"/>
        <v/>
      </c>
      <c r="E324" s="4"/>
      <c r="F324" s="6"/>
      <c r="G324" s="6"/>
      <c r="H324" s="7" t="str">
        <f t="shared" ca="1" si="41"/>
        <v/>
      </c>
      <c r="I324" s="8" t="str">
        <f t="shared" ca="1" si="42"/>
        <v/>
      </c>
      <c r="J324" s="8" t="str">
        <f>IF(C324="","",COUNTIFS(purchase!$C:$C,$C324,purchase!$E:$E,$E324,purchase!$G:$G,"&gt;="&amp;$F324,purchase!$G:$G,"&lt;="&amp;$G324))</f>
        <v/>
      </c>
      <c r="K324" s="9" t="str">
        <f>IF(COUNTIFS(purchase!$C:$C,$C324,purchase!$E:$E,$E324,purchase!$G:$G,"&gt;="&amp;$F324,purchase!$G:$G,"&lt;="&amp;$G324)=0,"",_xlfn.MAXIFS(purchase!$G:$G,purchase!$C:$C,$C324,purchase!$E:$E,$E324,purchase!$G:$G,"&gt;="&amp;$F324,purchase!$G:$G,"&lt;="&amp;$G324))</f>
        <v/>
      </c>
      <c r="L324" s="4"/>
      <c r="M324" s="4"/>
      <c r="N324" s="10" t="str">
        <f>IF(M324="","",SUMIFS(purchase!$N:$N,purchase!$C:$C,$C324,purchase!$E:$E,$E324,purchase!$G:$G,"&gt;="&amp;$F324,purchase!$G:$G,"&lt;="&amp;$G324))</f>
        <v/>
      </c>
      <c r="O324" s="10" t="str">
        <f t="shared" si="43"/>
        <v/>
      </c>
      <c r="P324" s="11" t="str">
        <f t="shared" si="44"/>
        <v/>
      </c>
      <c r="Q324" s="12" t="str">
        <f t="shared" ca="1" si="45"/>
        <v/>
      </c>
      <c r="R324" s="13"/>
      <c r="S324" s="14"/>
      <c r="T324" s="15" t="str">
        <f t="shared" ca="1" si="46"/>
        <v/>
      </c>
      <c r="U324" s="15" t="str">
        <f t="shared" ca="1" si="47"/>
        <v/>
      </c>
      <c r="V324" s="16"/>
      <c r="W324" s="17" t="str">
        <f t="shared" ca="1" si="48"/>
        <v/>
      </c>
      <c r="X324" s="18" t="str">
        <f t="shared" ca="1" si="49"/>
        <v/>
      </c>
    </row>
    <row r="325" spans="1:24" x14ac:dyDescent="0.35">
      <c r="A325" s="3">
        <v>321</v>
      </c>
      <c r="B325" s="4"/>
      <c r="C325" s="4"/>
      <c r="D325" s="5" t="str">
        <f t="shared" ref="D325:D388" si="50">IF(E325="NRFC","Natural Rubber Field Coagulam","")</f>
        <v/>
      </c>
      <c r="E325" s="4"/>
      <c r="F325" s="6"/>
      <c r="G325" s="6"/>
      <c r="H325" s="7" t="str">
        <f t="shared" ref="H325:H388" ca="1" si="51">IF(G325="","",G325-TODAY())</f>
        <v/>
      </c>
      <c r="I325" s="8" t="str">
        <f t="shared" ref="I325:I388" ca="1" si="52">IF(G325="","",
IF(G325&lt;TODAY(),
IF(O325&gt;0,"Violated","Completed"),
IF(H325&lt;=7,"Expiring Soon",
"Active")))</f>
        <v/>
      </c>
      <c r="J325" s="8" t="str">
        <f>IF(C325="","",COUNTIFS(purchase!$C:$C,$C325,purchase!$E:$E,$E325,purchase!$G:$G,"&gt;="&amp;$F325,purchase!$G:$G,"&lt;="&amp;$G325))</f>
        <v/>
      </c>
      <c r="K325" s="9" t="str">
        <f>IF(COUNTIFS(purchase!$C:$C,$C325,purchase!$E:$E,$E325,purchase!$G:$G,"&gt;="&amp;$F325,purchase!$G:$G,"&lt;="&amp;$G325)=0,"",_xlfn.MAXIFS(purchase!$G:$G,purchase!$C:$C,$C325,purchase!$E:$E,$E325,purchase!$G:$G,"&gt;="&amp;$F325,purchase!$G:$G,"&lt;="&amp;$G325))</f>
        <v/>
      </c>
      <c r="L325" s="4"/>
      <c r="M325" s="4"/>
      <c r="N325" s="10" t="str">
        <f>IF(M325="","",SUMIFS(purchase!$N:$N,purchase!$C:$C,$C325,purchase!$E:$E,$E325,purchase!$G:$G,"&gt;="&amp;$F325,purchase!$G:$G,"&lt;="&amp;$G325))</f>
        <v/>
      </c>
      <c r="O325" s="10" t="str">
        <f t="shared" ref="O325:O388" si="53">IF(M325="","",M325-N325)</f>
        <v/>
      </c>
      <c r="P325" s="11" t="str">
        <f t="shared" ref="P325:P388" si="54">IF(M325=0,"",N325/M325)</f>
        <v/>
      </c>
      <c r="Q325" s="12" t="str">
        <f t="shared" ref="Q325:Q388" ca="1" si="55">IF(OR(G325="",O325=""),"",
IF(AND(G325&lt;TODAY(),O325&gt;0),"YES","NO"))</f>
        <v/>
      </c>
      <c r="R325" s="13"/>
      <c r="S325" s="14"/>
      <c r="T325" s="15" t="str">
        <f t="shared" ref="T325:T388" ca="1" si="56">IF(Q325="YES", IF(R325="Company",L325*(1+S325),IF(R325="Vendor",L325*(1-S325),"")),"")</f>
        <v/>
      </c>
      <c r="U325" s="15" t="str">
        <f t="shared" ref="U325:U388" ca="1" si="57">IF(Q325="YES",O325*T325,"")</f>
        <v/>
      </c>
      <c r="V325" s="16"/>
      <c r="W325" s="17" t="str">
        <f t="shared" ref="W325:W388" ca="1" si="58">IF(Q325="YES",G325+V325,"")</f>
        <v/>
      </c>
      <c r="X325" s="18" t="str">
        <f t="shared" ref="X325:X388" ca="1" si="59">IF(Q325="YES",IF(TODAY()&gt;W325,"OVERDUE","WITHIN TIME"),"")</f>
        <v/>
      </c>
    </row>
    <row r="326" spans="1:24" x14ac:dyDescent="0.35">
      <c r="A326" s="3">
        <v>322</v>
      </c>
      <c r="B326" s="4"/>
      <c r="C326" s="4"/>
      <c r="D326" s="5" t="str">
        <f t="shared" si="50"/>
        <v/>
      </c>
      <c r="E326" s="4"/>
      <c r="F326" s="6"/>
      <c r="G326" s="6"/>
      <c r="H326" s="7" t="str">
        <f t="shared" ca="1" si="51"/>
        <v/>
      </c>
      <c r="I326" s="8" t="str">
        <f t="shared" ca="1" si="52"/>
        <v/>
      </c>
      <c r="J326" s="8" t="str">
        <f>IF(C326="","",COUNTIFS(purchase!$C:$C,$C326,purchase!$E:$E,$E326,purchase!$G:$G,"&gt;="&amp;$F326,purchase!$G:$G,"&lt;="&amp;$G326))</f>
        <v/>
      </c>
      <c r="K326" s="9" t="str">
        <f>IF(COUNTIFS(purchase!$C:$C,$C326,purchase!$E:$E,$E326,purchase!$G:$G,"&gt;="&amp;$F326,purchase!$G:$G,"&lt;="&amp;$G326)=0,"",_xlfn.MAXIFS(purchase!$G:$G,purchase!$C:$C,$C326,purchase!$E:$E,$E326,purchase!$G:$G,"&gt;="&amp;$F326,purchase!$G:$G,"&lt;="&amp;$G326))</f>
        <v/>
      </c>
      <c r="L326" s="4"/>
      <c r="M326" s="4"/>
      <c r="N326" s="10" t="str">
        <f>IF(M326="","",SUMIFS(purchase!$N:$N,purchase!$C:$C,$C326,purchase!$E:$E,$E326,purchase!$G:$G,"&gt;="&amp;$F326,purchase!$G:$G,"&lt;="&amp;$G326))</f>
        <v/>
      </c>
      <c r="O326" s="10" t="str">
        <f t="shared" si="53"/>
        <v/>
      </c>
      <c r="P326" s="11" t="str">
        <f t="shared" si="54"/>
        <v/>
      </c>
      <c r="Q326" s="12" t="str">
        <f t="shared" ca="1" si="55"/>
        <v/>
      </c>
      <c r="R326" s="13"/>
      <c r="S326" s="14"/>
      <c r="T326" s="15" t="str">
        <f t="shared" ca="1" si="56"/>
        <v/>
      </c>
      <c r="U326" s="15" t="str">
        <f t="shared" ca="1" si="57"/>
        <v/>
      </c>
      <c r="V326" s="16"/>
      <c r="W326" s="17" t="str">
        <f t="shared" ca="1" si="58"/>
        <v/>
      </c>
      <c r="X326" s="18" t="str">
        <f t="shared" ca="1" si="59"/>
        <v/>
      </c>
    </row>
    <row r="327" spans="1:24" x14ac:dyDescent="0.35">
      <c r="A327" s="3">
        <v>323</v>
      </c>
      <c r="B327" s="4"/>
      <c r="C327" s="4"/>
      <c r="D327" s="5" t="str">
        <f t="shared" si="50"/>
        <v/>
      </c>
      <c r="E327" s="4"/>
      <c r="F327" s="6"/>
      <c r="G327" s="6"/>
      <c r="H327" s="7" t="str">
        <f t="shared" ca="1" si="51"/>
        <v/>
      </c>
      <c r="I327" s="8" t="str">
        <f t="shared" ca="1" si="52"/>
        <v/>
      </c>
      <c r="J327" s="8" t="str">
        <f>IF(C327="","",COUNTIFS(purchase!$C:$C,$C327,purchase!$E:$E,$E327,purchase!$G:$G,"&gt;="&amp;$F327,purchase!$G:$G,"&lt;="&amp;$G327))</f>
        <v/>
      </c>
      <c r="K327" s="9" t="str">
        <f>IF(COUNTIFS(purchase!$C:$C,$C327,purchase!$E:$E,$E327,purchase!$G:$G,"&gt;="&amp;$F327,purchase!$G:$G,"&lt;="&amp;$G327)=0,"",_xlfn.MAXIFS(purchase!$G:$G,purchase!$C:$C,$C327,purchase!$E:$E,$E327,purchase!$G:$G,"&gt;="&amp;$F327,purchase!$G:$G,"&lt;="&amp;$G327))</f>
        <v/>
      </c>
      <c r="L327" s="4"/>
      <c r="M327" s="4"/>
      <c r="N327" s="10" t="str">
        <f>IF(M327="","",SUMIFS(purchase!$N:$N,purchase!$C:$C,$C327,purchase!$E:$E,$E327,purchase!$G:$G,"&gt;="&amp;$F327,purchase!$G:$G,"&lt;="&amp;$G327))</f>
        <v/>
      </c>
      <c r="O327" s="10" t="str">
        <f t="shared" si="53"/>
        <v/>
      </c>
      <c r="P327" s="11" t="str">
        <f t="shared" si="54"/>
        <v/>
      </c>
      <c r="Q327" s="12" t="str">
        <f t="shared" ca="1" si="55"/>
        <v/>
      </c>
      <c r="R327" s="13"/>
      <c r="S327" s="14"/>
      <c r="T327" s="15" t="str">
        <f t="shared" ca="1" si="56"/>
        <v/>
      </c>
      <c r="U327" s="15" t="str">
        <f t="shared" ca="1" si="57"/>
        <v/>
      </c>
      <c r="V327" s="16"/>
      <c r="W327" s="17" t="str">
        <f t="shared" ca="1" si="58"/>
        <v/>
      </c>
      <c r="X327" s="18" t="str">
        <f t="shared" ca="1" si="59"/>
        <v/>
      </c>
    </row>
    <row r="328" spans="1:24" x14ac:dyDescent="0.35">
      <c r="A328" s="3">
        <v>324</v>
      </c>
      <c r="B328" s="4"/>
      <c r="C328" s="4"/>
      <c r="D328" s="5" t="str">
        <f t="shared" si="50"/>
        <v/>
      </c>
      <c r="E328" s="4"/>
      <c r="F328" s="6"/>
      <c r="G328" s="6"/>
      <c r="H328" s="7" t="str">
        <f t="shared" ca="1" si="51"/>
        <v/>
      </c>
      <c r="I328" s="8" t="str">
        <f t="shared" ca="1" si="52"/>
        <v/>
      </c>
      <c r="J328" s="8" t="str">
        <f>IF(C328="","",COUNTIFS(purchase!$C:$C,$C328,purchase!$E:$E,$E328,purchase!$G:$G,"&gt;="&amp;$F328,purchase!$G:$G,"&lt;="&amp;$G328))</f>
        <v/>
      </c>
      <c r="K328" s="9" t="str">
        <f>IF(COUNTIFS(purchase!$C:$C,$C328,purchase!$E:$E,$E328,purchase!$G:$G,"&gt;="&amp;$F328,purchase!$G:$G,"&lt;="&amp;$G328)=0,"",_xlfn.MAXIFS(purchase!$G:$G,purchase!$C:$C,$C328,purchase!$E:$E,$E328,purchase!$G:$G,"&gt;="&amp;$F328,purchase!$G:$G,"&lt;="&amp;$G328))</f>
        <v/>
      </c>
      <c r="L328" s="4"/>
      <c r="M328" s="4"/>
      <c r="N328" s="10" t="str">
        <f>IF(M328="","",SUMIFS(purchase!$N:$N,purchase!$C:$C,$C328,purchase!$E:$E,$E328,purchase!$G:$G,"&gt;="&amp;$F328,purchase!$G:$G,"&lt;="&amp;$G328))</f>
        <v/>
      </c>
      <c r="O328" s="10" t="str">
        <f t="shared" si="53"/>
        <v/>
      </c>
      <c r="P328" s="11" t="str">
        <f t="shared" si="54"/>
        <v/>
      </c>
      <c r="Q328" s="12" t="str">
        <f t="shared" ca="1" si="55"/>
        <v/>
      </c>
      <c r="R328" s="13"/>
      <c r="S328" s="14"/>
      <c r="T328" s="15" t="str">
        <f t="shared" ca="1" si="56"/>
        <v/>
      </c>
      <c r="U328" s="15" t="str">
        <f t="shared" ca="1" si="57"/>
        <v/>
      </c>
      <c r="V328" s="16"/>
      <c r="W328" s="17" t="str">
        <f t="shared" ca="1" si="58"/>
        <v/>
      </c>
      <c r="X328" s="18" t="str">
        <f t="shared" ca="1" si="59"/>
        <v/>
      </c>
    </row>
    <row r="329" spans="1:24" x14ac:dyDescent="0.35">
      <c r="A329" s="3">
        <v>325</v>
      </c>
      <c r="B329" s="4"/>
      <c r="C329" s="4"/>
      <c r="D329" s="5" t="str">
        <f t="shared" si="50"/>
        <v/>
      </c>
      <c r="E329" s="4"/>
      <c r="F329" s="6"/>
      <c r="G329" s="6"/>
      <c r="H329" s="7" t="str">
        <f t="shared" ca="1" si="51"/>
        <v/>
      </c>
      <c r="I329" s="8" t="str">
        <f t="shared" ca="1" si="52"/>
        <v/>
      </c>
      <c r="J329" s="8" t="str">
        <f>IF(C329="","",COUNTIFS(purchase!$C:$C,$C329,purchase!$E:$E,$E329,purchase!$G:$G,"&gt;="&amp;$F329,purchase!$G:$G,"&lt;="&amp;$G329))</f>
        <v/>
      </c>
      <c r="K329" s="9" t="str">
        <f>IF(COUNTIFS(purchase!$C:$C,$C329,purchase!$E:$E,$E329,purchase!$G:$G,"&gt;="&amp;$F329,purchase!$G:$G,"&lt;="&amp;$G329)=0,"",_xlfn.MAXIFS(purchase!$G:$G,purchase!$C:$C,$C329,purchase!$E:$E,$E329,purchase!$G:$G,"&gt;="&amp;$F329,purchase!$G:$G,"&lt;="&amp;$G329))</f>
        <v/>
      </c>
      <c r="L329" s="4"/>
      <c r="M329" s="4"/>
      <c r="N329" s="10" t="str">
        <f>IF(M329="","",SUMIFS(purchase!$N:$N,purchase!$C:$C,$C329,purchase!$E:$E,$E329,purchase!$G:$G,"&gt;="&amp;$F329,purchase!$G:$G,"&lt;="&amp;$G329))</f>
        <v/>
      </c>
      <c r="O329" s="10" t="str">
        <f t="shared" si="53"/>
        <v/>
      </c>
      <c r="P329" s="11" t="str">
        <f t="shared" si="54"/>
        <v/>
      </c>
      <c r="Q329" s="12" t="str">
        <f t="shared" ca="1" si="55"/>
        <v/>
      </c>
      <c r="R329" s="13"/>
      <c r="S329" s="14"/>
      <c r="T329" s="15" t="str">
        <f t="shared" ca="1" si="56"/>
        <v/>
      </c>
      <c r="U329" s="15" t="str">
        <f t="shared" ca="1" si="57"/>
        <v/>
      </c>
      <c r="V329" s="16"/>
      <c r="W329" s="17" t="str">
        <f t="shared" ca="1" si="58"/>
        <v/>
      </c>
      <c r="X329" s="18" t="str">
        <f t="shared" ca="1" si="59"/>
        <v/>
      </c>
    </row>
    <row r="330" spans="1:24" x14ac:dyDescent="0.35">
      <c r="A330" s="3">
        <v>326</v>
      </c>
      <c r="B330" s="4"/>
      <c r="C330" s="4"/>
      <c r="D330" s="5" t="str">
        <f t="shared" si="50"/>
        <v/>
      </c>
      <c r="E330" s="4"/>
      <c r="F330" s="6"/>
      <c r="G330" s="6"/>
      <c r="H330" s="7" t="str">
        <f t="shared" ca="1" si="51"/>
        <v/>
      </c>
      <c r="I330" s="8" t="str">
        <f t="shared" ca="1" si="52"/>
        <v/>
      </c>
      <c r="J330" s="8" t="str">
        <f>IF(C330="","",COUNTIFS(purchase!$C:$C,$C330,purchase!$E:$E,$E330,purchase!$G:$G,"&gt;="&amp;$F330,purchase!$G:$G,"&lt;="&amp;$G330))</f>
        <v/>
      </c>
      <c r="K330" s="9" t="str">
        <f>IF(COUNTIFS(purchase!$C:$C,$C330,purchase!$E:$E,$E330,purchase!$G:$G,"&gt;="&amp;$F330,purchase!$G:$G,"&lt;="&amp;$G330)=0,"",_xlfn.MAXIFS(purchase!$G:$G,purchase!$C:$C,$C330,purchase!$E:$E,$E330,purchase!$G:$G,"&gt;="&amp;$F330,purchase!$G:$G,"&lt;="&amp;$G330))</f>
        <v/>
      </c>
      <c r="L330" s="4"/>
      <c r="M330" s="4"/>
      <c r="N330" s="10" t="str">
        <f>IF(M330="","",SUMIFS(purchase!$N:$N,purchase!$C:$C,$C330,purchase!$E:$E,$E330,purchase!$G:$G,"&gt;="&amp;$F330,purchase!$G:$G,"&lt;="&amp;$G330))</f>
        <v/>
      </c>
      <c r="O330" s="10" t="str">
        <f t="shared" si="53"/>
        <v/>
      </c>
      <c r="P330" s="11" t="str">
        <f t="shared" si="54"/>
        <v/>
      </c>
      <c r="Q330" s="12" t="str">
        <f t="shared" ca="1" si="55"/>
        <v/>
      </c>
      <c r="R330" s="13"/>
      <c r="S330" s="14"/>
      <c r="T330" s="15" t="str">
        <f t="shared" ca="1" si="56"/>
        <v/>
      </c>
      <c r="U330" s="15" t="str">
        <f t="shared" ca="1" si="57"/>
        <v/>
      </c>
      <c r="V330" s="16"/>
      <c r="W330" s="17" t="str">
        <f t="shared" ca="1" si="58"/>
        <v/>
      </c>
      <c r="X330" s="18" t="str">
        <f t="shared" ca="1" si="59"/>
        <v/>
      </c>
    </row>
    <row r="331" spans="1:24" x14ac:dyDescent="0.35">
      <c r="A331" s="3">
        <v>327</v>
      </c>
      <c r="B331" s="4"/>
      <c r="C331" s="4"/>
      <c r="D331" s="5" t="str">
        <f t="shared" si="50"/>
        <v/>
      </c>
      <c r="E331" s="4"/>
      <c r="F331" s="6"/>
      <c r="G331" s="6"/>
      <c r="H331" s="7" t="str">
        <f t="shared" ca="1" si="51"/>
        <v/>
      </c>
      <c r="I331" s="8" t="str">
        <f t="shared" ca="1" si="52"/>
        <v/>
      </c>
      <c r="J331" s="8" t="str">
        <f>IF(C331="","",COUNTIFS(purchase!$C:$C,$C331,purchase!$E:$E,$E331,purchase!$G:$G,"&gt;="&amp;$F331,purchase!$G:$G,"&lt;="&amp;$G331))</f>
        <v/>
      </c>
      <c r="K331" s="9" t="str">
        <f>IF(COUNTIFS(purchase!$C:$C,$C331,purchase!$E:$E,$E331,purchase!$G:$G,"&gt;="&amp;$F331,purchase!$G:$G,"&lt;="&amp;$G331)=0,"",_xlfn.MAXIFS(purchase!$G:$G,purchase!$C:$C,$C331,purchase!$E:$E,$E331,purchase!$G:$G,"&gt;="&amp;$F331,purchase!$G:$G,"&lt;="&amp;$G331))</f>
        <v/>
      </c>
      <c r="L331" s="4"/>
      <c r="M331" s="4"/>
      <c r="N331" s="10" t="str">
        <f>IF(M331="","",SUMIFS(purchase!$N:$N,purchase!$C:$C,$C331,purchase!$E:$E,$E331,purchase!$G:$G,"&gt;="&amp;$F331,purchase!$G:$G,"&lt;="&amp;$G331))</f>
        <v/>
      </c>
      <c r="O331" s="10" t="str">
        <f t="shared" si="53"/>
        <v/>
      </c>
      <c r="P331" s="11" t="str">
        <f t="shared" si="54"/>
        <v/>
      </c>
      <c r="Q331" s="12" t="str">
        <f t="shared" ca="1" si="55"/>
        <v/>
      </c>
      <c r="R331" s="13"/>
      <c r="S331" s="14"/>
      <c r="T331" s="15" t="str">
        <f t="shared" ca="1" si="56"/>
        <v/>
      </c>
      <c r="U331" s="15" t="str">
        <f t="shared" ca="1" si="57"/>
        <v/>
      </c>
      <c r="V331" s="16"/>
      <c r="W331" s="17" t="str">
        <f t="shared" ca="1" si="58"/>
        <v/>
      </c>
      <c r="X331" s="18" t="str">
        <f t="shared" ca="1" si="59"/>
        <v/>
      </c>
    </row>
    <row r="332" spans="1:24" x14ac:dyDescent="0.35">
      <c r="A332" s="3">
        <v>328</v>
      </c>
      <c r="B332" s="4"/>
      <c r="C332" s="4"/>
      <c r="D332" s="5" t="str">
        <f t="shared" si="50"/>
        <v/>
      </c>
      <c r="E332" s="4"/>
      <c r="F332" s="6"/>
      <c r="G332" s="6"/>
      <c r="H332" s="7" t="str">
        <f t="shared" ca="1" si="51"/>
        <v/>
      </c>
      <c r="I332" s="8" t="str">
        <f t="shared" ca="1" si="52"/>
        <v/>
      </c>
      <c r="J332" s="8" t="str">
        <f>IF(C332="","",COUNTIFS(purchase!$C:$C,$C332,purchase!$E:$E,$E332,purchase!$G:$G,"&gt;="&amp;$F332,purchase!$G:$G,"&lt;="&amp;$G332))</f>
        <v/>
      </c>
      <c r="K332" s="9" t="str">
        <f>IF(COUNTIFS(purchase!$C:$C,$C332,purchase!$E:$E,$E332,purchase!$G:$G,"&gt;="&amp;$F332,purchase!$G:$G,"&lt;="&amp;$G332)=0,"",_xlfn.MAXIFS(purchase!$G:$G,purchase!$C:$C,$C332,purchase!$E:$E,$E332,purchase!$G:$G,"&gt;="&amp;$F332,purchase!$G:$G,"&lt;="&amp;$G332))</f>
        <v/>
      </c>
      <c r="L332" s="4"/>
      <c r="M332" s="4"/>
      <c r="N332" s="10" t="str">
        <f>IF(M332="","",SUMIFS(purchase!$N:$N,purchase!$C:$C,$C332,purchase!$E:$E,$E332,purchase!$G:$G,"&gt;="&amp;$F332,purchase!$G:$G,"&lt;="&amp;$G332))</f>
        <v/>
      </c>
      <c r="O332" s="10" t="str">
        <f t="shared" si="53"/>
        <v/>
      </c>
      <c r="P332" s="11" t="str">
        <f t="shared" si="54"/>
        <v/>
      </c>
      <c r="Q332" s="12" t="str">
        <f t="shared" ca="1" si="55"/>
        <v/>
      </c>
      <c r="R332" s="13"/>
      <c r="S332" s="14"/>
      <c r="T332" s="15" t="str">
        <f t="shared" ca="1" si="56"/>
        <v/>
      </c>
      <c r="U332" s="15" t="str">
        <f t="shared" ca="1" si="57"/>
        <v/>
      </c>
      <c r="V332" s="16"/>
      <c r="W332" s="17" t="str">
        <f t="shared" ca="1" si="58"/>
        <v/>
      </c>
      <c r="X332" s="18" t="str">
        <f t="shared" ca="1" si="59"/>
        <v/>
      </c>
    </row>
    <row r="333" spans="1:24" x14ac:dyDescent="0.35">
      <c r="A333" s="3">
        <v>329</v>
      </c>
      <c r="B333" s="4"/>
      <c r="C333" s="4"/>
      <c r="D333" s="5" t="str">
        <f t="shared" si="50"/>
        <v/>
      </c>
      <c r="E333" s="4"/>
      <c r="F333" s="6"/>
      <c r="G333" s="6"/>
      <c r="H333" s="7" t="str">
        <f t="shared" ca="1" si="51"/>
        <v/>
      </c>
      <c r="I333" s="8" t="str">
        <f t="shared" ca="1" si="52"/>
        <v/>
      </c>
      <c r="J333" s="8" t="str">
        <f>IF(C333="","",COUNTIFS(purchase!$C:$C,$C333,purchase!$E:$E,$E333,purchase!$G:$G,"&gt;="&amp;$F333,purchase!$G:$G,"&lt;="&amp;$G333))</f>
        <v/>
      </c>
      <c r="K333" s="9" t="str">
        <f>IF(COUNTIFS(purchase!$C:$C,$C333,purchase!$E:$E,$E333,purchase!$G:$G,"&gt;="&amp;$F333,purchase!$G:$G,"&lt;="&amp;$G333)=0,"",_xlfn.MAXIFS(purchase!$G:$G,purchase!$C:$C,$C333,purchase!$E:$E,$E333,purchase!$G:$G,"&gt;="&amp;$F333,purchase!$G:$G,"&lt;="&amp;$G333))</f>
        <v/>
      </c>
      <c r="L333" s="4"/>
      <c r="M333" s="4"/>
      <c r="N333" s="10" t="str">
        <f>IF(M333="","",SUMIFS(purchase!$N:$N,purchase!$C:$C,$C333,purchase!$E:$E,$E333,purchase!$G:$G,"&gt;="&amp;$F333,purchase!$G:$G,"&lt;="&amp;$G333))</f>
        <v/>
      </c>
      <c r="O333" s="10" t="str">
        <f t="shared" si="53"/>
        <v/>
      </c>
      <c r="P333" s="11" t="str">
        <f t="shared" si="54"/>
        <v/>
      </c>
      <c r="Q333" s="12" t="str">
        <f t="shared" ca="1" si="55"/>
        <v/>
      </c>
      <c r="R333" s="13"/>
      <c r="S333" s="14"/>
      <c r="T333" s="15" t="str">
        <f t="shared" ca="1" si="56"/>
        <v/>
      </c>
      <c r="U333" s="15" t="str">
        <f t="shared" ca="1" si="57"/>
        <v/>
      </c>
      <c r="V333" s="16"/>
      <c r="W333" s="17" t="str">
        <f t="shared" ca="1" si="58"/>
        <v/>
      </c>
      <c r="X333" s="18" t="str">
        <f t="shared" ca="1" si="59"/>
        <v/>
      </c>
    </row>
    <row r="334" spans="1:24" x14ac:dyDescent="0.35">
      <c r="A334" s="3">
        <v>330</v>
      </c>
      <c r="B334" s="4"/>
      <c r="C334" s="4"/>
      <c r="D334" s="5" t="str">
        <f t="shared" si="50"/>
        <v/>
      </c>
      <c r="E334" s="4"/>
      <c r="F334" s="6"/>
      <c r="G334" s="6"/>
      <c r="H334" s="7" t="str">
        <f t="shared" ca="1" si="51"/>
        <v/>
      </c>
      <c r="I334" s="8" t="str">
        <f t="shared" ca="1" si="52"/>
        <v/>
      </c>
      <c r="J334" s="8" t="str">
        <f>IF(C334="","",COUNTIFS(purchase!$C:$C,$C334,purchase!$E:$E,$E334,purchase!$G:$G,"&gt;="&amp;$F334,purchase!$G:$G,"&lt;="&amp;$G334))</f>
        <v/>
      </c>
      <c r="K334" s="9" t="str">
        <f>IF(COUNTIFS(purchase!$C:$C,$C334,purchase!$E:$E,$E334,purchase!$G:$G,"&gt;="&amp;$F334,purchase!$G:$G,"&lt;="&amp;$G334)=0,"",_xlfn.MAXIFS(purchase!$G:$G,purchase!$C:$C,$C334,purchase!$E:$E,$E334,purchase!$G:$G,"&gt;="&amp;$F334,purchase!$G:$G,"&lt;="&amp;$G334))</f>
        <v/>
      </c>
      <c r="L334" s="4"/>
      <c r="M334" s="4"/>
      <c r="N334" s="10" t="str">
        <f>IF(M334="","",SUMIFS(purchase!$N:$N,purchase!$C:$C,$C334,purchase!$E:$E,$E334,purchase!$G:$G,"&gt;="&amp;$F334,purchase!$G:$G,"&lt;="&amp;$G334))</f>
        <v/>
      </c>
      <c r="O334" s="10" t="str">
        <f t="shared" si="53"/>
        <v/>
      </c>
      <c r="P334" s="11" t="str">
        <f t="shared" si="54"/>
        <v/>
      </c>
      <c r="Q334" s="12" t="str">
        <f t="shared" ca="1" si="55"/>
        <v/>
      </c>
      <c r="R334" s="13"/>
      <c r="S334" s="14"/>
      <c r="T334" s="15" t="str">
        <f t="shared" ca="1" si="56"/>
        <v/>
      </c>
      <c r="U334" s="15" t="str">
        <f t="shared" ca="1" si="57"/>
        <v/>
      </c>
      <c r="V334" s="16"/>
      <c r="W334" s="17" t="str">
        <f t="shared" ca="1" si="58"/>
        <v/>
      </c>
      <c r="X334" s="18" t="str">
        <f t="shared" ca="1" si="59"/>
        <v/>
      </c>
    </row>
    <row r="335" spans="1:24" x14ac:dyDescent="0.35">
      <c r="A335" s="3">
        <v>331</v>
      </c>
      <c r="B335" s="4"/>
      <c r="C335" s="4"/>
      <c r="D335" s="5" t="str">
        <f t="shared" si="50"/>
        <v/>
      </c>
      <c r="E335" s="4"/>
      <c r="F335" s="6"/>
      <c r="G335" s="6"/>
      <c r="H335" s="7" t="str">
        <f t="shared" ca="1" si="51"/>
        <v/>
      </c>
      <c r="I335" s="8" t="str">
        <f t="shared" ca="1" si="52"/>
        <v/>
      </c>
      <c r="J335" s="8" t="str">
        <f>IF(C335="","",COUNTIFS(purchase!$C:$C,$C335,purchase!$E:$E,$E335,purchase!$G:$G,"&gt;="&amp;$F335,purchase!$G:$G,"&lt;="&amp;$G335))</f>
        <v/>
      </c>
      <c r="K335" s="9" t="str">
        <f>IF(COUNTIFS(purchase!$C:$C,$C335,purchase!$E:$E,$E335,purchase!$G:$G,"&gt;="&amp;$F335,purchase!$G:$G,"&lt;="&amp;$G335)=0,"",_xlfn.MAXIFS(purchase!$G:$G,purchase!$C:$C,$C335,purchase!$E:$E,$E335,purchase!$G:$G,"&gt;="&amp;$F335,purchase!$G:$G,"&lt;="&amp;$G335))</f>
        <v/>
      </c>
      <c r="L335" s="4"/>
      <c r="M335" s="4"/>
      <c r="N335" s="10" t="str">
        <f>IF(M335="","",SUMIFS(purchase!$N:$N,purchase!$C:$C,$C335,purchase!$E:$E,$E335,purchase!$G:$G,"&gt;="&amp;$F335,purchase!$G:$G,"&lt;="&amp;$G335))</f>
        <v/>
      </c>
      <c r="O335" s="10" t="str">
        <f t="shared" si="53"/>
        <v/>
      </c>
      <c r="P335" s="11" t="str">
        <f t="shared" si="54"/>
        <v/>
      </c>
      <c r="Q335" s="12" t="str">
        <f t="shared" ca="1" si="55"/>
        <v/>
      </c>
      <c r="R335" s="13"/>
      <c r="S335" s="14"/>
      <c r="T335" s="15" t="str">
        <f t="shared" ca="1" si="56"/>
        <v/>
      </c>
      <c r="U335" s="15" t="str">
        <f t="shared" ca="1" si="57"/>
        <v/>
      </c>
      <c r="V335" s="16"/>
      <c r="W335" s="17" t="str">
        <f t="shared" ca="1" si="58"/>
        <v/>
      </c>
      <c r="X335" s="18" t="str">
        <f t="shared" ca="1" si="59"/>
        <v/>
      </c>
    </row>
    <row r="336" spans="1:24" x14ac:dyDescent="0.35">
      <c r="A336" s="3">
        <v>332</v>
      </c>
      <c r="B336" s="4"/>
      <c r="C336" s="4"/>
      <c r="D336" s="5" t="str">
        <f t="shared" si="50"/>
        <v/>
      </c>
      <c r="E336" s="4"/>
      <c r="F336" s="6"/>
      <c r="G336" s="6"/>
      <c r="H336" s="7" t="str">
        <f t="shared" ca="1" si="51"/>
        <v/>
      </c>
      <c r="I336" s="8" t="str">
        <f t="shared" ca="1" si="52"/>
        <v/>
      </c>
      <c r="J336" s="8" t="str">
        <f>IF(C336="","",COUNTIFS(purchase!$C:$C,$C336,purchase!$E:$E,$E336,purchase!$G:$G,"&gt;="&amp;$F336,purchase!$G:$G,"&lt;="&amp;$G336))</f>
        <v/>
      </c>
      <c r="K336" s="9" t="str">
        <f>IF(COUNTIFS(purchase!$C:$C,$C336,purchase!$E:$E,$E336,purchase!$G:$G,"&gt;="&amp;$F336,purchase!$G:$G,"&lt;="&amp;$G336)=0,"",_xlfn.MAXIFS(purchase!$G:$G,purchase!$C:$C,$C336,purchase!$E:$E,$E336,purchase!$G:$G,"&gt;="&amp;$F336,purchase!$G:$G,"&lt;="&amp;$G336))</f>
        <v/>
      </c>
      <c r="L336" s="4"/>
      <c r="M336" s="4"/>
      <c r="N336" s="10" t="str">
        <f>IF(M336="","",SUMIFS(purchase!$N:$N,purchase!$C:$C,$C336,purchase!$E:$E,$E336,purchase!$G:$G,"&gt;="&amp;$F336,purchase!$G:$G,"&lt;="&amp;$G336))</f>
        <v/>
      </c>
      <c r="O336" s="10" t="str">
        <f t="shared" si="53"/>
        <v/>
      </c>
      <c r="P336" s="11" t="str">
        <f t="shared" si="54"/>
        <v/>
      </c>
      <c r="Q336" s="12" t="str">
        <f t="shared" ca="1" si="55"/>
        <v/>
      </c>
      <c r="R336" s="13"/>
      <c r="S336" s="14"/>
      <c r="T336" s="15" t="str">
        <f t="shared" ca="1" si="56"/>
        <v/>
      </c>
      <c r="U336" s="15" t="str">
        <f t="shared" ca="1" si="57"/>
        <v/>
      </c>
      <c r="V336" s="16"/>
      <c r="W336" s="17" t="str">
        <f t="shared" ca="1" si="58"/>
        <v/>
      </c>
      <c r="X336" s="18" t="str">
        <f t="shared" ca="1" si="59"/>
        <v/>
      </c>
    </row>
    <row r="337" spans="1:24" x14ac:dyDescent="0.35">
      <c r="A337" s="3">
        <v>333</v>
      </c>
      <c r="B337" s="4"/>
      <c r="C337" s="4"/>
      <c r="D337" s="5" t="str">
        <f t="shared" si="50"/>
        <v/>
      </c>
      <c r="E337" s="4"/>
      <c r="F337" s="6"/>
      <c r="G337" s="6"/>
      <c r="H337" s="7" t="str">
        <f t="shared" ca="1" si="51"/>
        <v/>
      </c>
      <c r="I337" s="8" t="str">
        <f t="shared" ca="1" si="52"/>
        <v/>
      </c>
      <c r="J337" s="8" t="str">
        <f>IF(C337="","",COUNTIFS(purchase!$C:$C,$C337,purchase!$E:$E,$E337,purchase!$G:$G,"&gt;="&amp;$F337,purchase!$G:$G,"&lt;="&amp;$G337))</f>
        <v/>
      </c>
      <c r="K337" s="9" t="str">
        <f>IF(COUNTIFS(purchase!$C:$C,$C337,purchase!$E:$E,$E337,purchase!$G:$G,"&gt;="&amp;$F337,purchase!$G:$G,"&lt;="&amp;$G337)=0,"",_xlfn.MAXIFS(purchase!$G:$G,purchase!$C:$C,$C337,purchase!$E:$E,$E337,purchase!$G:$G,"&gt;="&amp;$F337,purchase!$G:$G,"&lt;="&amp;$G337))</f>
        <v/>
      </c>
      <c r="L337" s="4"/>
      <c r="M337" s="4"/>
      <c r="N337" s="10" t="str">
        <f>IF(M337="","",SUMIFS(purchase!$N:$N,purchase!$C:$C,$C337,purchase!$E:$E,$E337,purchase!$G:$G,"&gt;="&amp;$F337,purchase!$G:$G,"&lt;="&amp;$G337))</f>
        <v/>
      </c>
      <c r="O337" s="10" t="str">
        <f t="shared" si="53"/>
        <v/>
      </c>
      <c r="P337" s="11" t="str">
        <f t="shared" si="54"/>
        <v/>
      </c>
      <c r="Q337" s="12" t="str">
        <f t="shared" ca="1" si="55"/>
        <v/>
      </c>
      <c r="R337" s="13"/>
      <c r="S337" s="14"/>
      <c r="T337" s="15" t="str">
        <f t="shared" ca="1" si="56"/>
        <v/>
      </c>
      <c r="U337" s="15" t="str">
        <f t="shared" ca="1" si="57"/>
        <v/>
      </c>
      <c r="V337" s="16"/>
      <c r="W337" s="17" t="str">
        <f t="shared" ca="1" si="58"/>
        <v/>
      </c>
      <c r="X337" s="18" t="str">
        <f t="shared" ca="1" si="59"/>
        <v/>
      </c>
    </row>
    <row r="338" spans="1:24" x14ac:dyDescent="0.35">
      <c r="A338" s="3">
        <v>334</v>
      </c>
      <c r="B338" s="4"/>
      <c r="C338" s="4"/>
      <c r="D338" s="5" t="str">
        <f t="shared" si="50"/>
        <v/>
      </c>
      <c r="E338" s="4"/>
      <c r="F338" s="6"/>
      <c r="G338" s="6"/>
      <c r="H338" s="7" t="str">
        <f t="shared" ca="1" si="51"/>
        <v/>
      </c>
      <c r="I338" s="8" t="str">
        <f t="shared" ca="1" si="52"/>
        <v/>
      </c>
      <c r="J338" s="8" t="str">
        <f>IF(C338="","",COUNTIFS(purchase!$C:$C,$C338,purchase!$E:$E,$E338,purchase!$G:$G,"&gt;="&amp;$F338,purchase!$G:$G,"&lt;="&amp;$G338))</f>
        <v/>
      </c>
      <c r="K338" s="9" t="str">
        <f>IF(COUNTIFS(purchase!$C:$C,$C338,purchase!$E:$E,$E338,purchase!$G:$G,"&gt;="&amp;$F338,purchase!$G:$G,"&lt;="&amp;$G338)=0,"",_xlfn.MAXIFS(purchase!$G:$G,purchase!$C:$C,$C338,purchase!$E:$E,$E338,purchase!$G:$G,"&gt;="&amp;$F338,purchase!$G:$G,"&lt;="&amp;$G338))</f>
        <v/>
      </c>
      <c r="L338" s="4"/>
      <c r="M338" s="4"/>
      <c r="N338" s="10" t="str">
        <f>IF(M338="","",SUMIFS(purchase!$N:$N,purchase!$C:$C,$C338,purchase!$E:$E,$E338,purchase!$G:$G,"&gt;="&amp;$F338,purchase!$G:$G,"&lt;="&amp;$G338))</f>
        <v/>
      </c>
      <c r="O338" s="10" t="str">
        <f t="shared" si="53"/>
        <v/>
      </c>
      <c r="P338" s="11" t="str">
        <f t="shared" si="54"/>
        <v/>
      </c>
      <c r="Q338" s="12" t="str">
        <f t="shared" ca="1" si="55"/>
        <v/>
      </c>
      <c r="R338" s="13"/>
      <c r="S338" s="14"/>
      <c r="T338" s="15" t="str">
        <f t="shared" ca="1" si="56"/>
        <v/>
      </c>
      <c r="U338" s="15" t="str">
        <f t="shared" ca="1" si="57"/>
        <v/>
      </c>
      <c r="V338" s="16"/>
      <c r="W338" s="17" t="str">
        <f t="shared" ca="1" si="58"/>
        <v/>
      </c>
      <c r="X338" s="18" t="str">
        <f t="shared" ca="1" si="59"/>
        <v/>
      </c>
    </row>
    <row r="339" spans="1:24" x14ac:dyDescent="0.35">
      <c r="A339" s="3">
        <v>335</v>
      </c>
      <c r="B339" s="4"/>
      <c r="C339" s="4"/>
      <c r="D339" s="5" t="str">
        <f t="shared" si="50"/>
        <v/>
      </c>
      <c r="E339" s="4"/>
      <c r="F339" s="6"/>
      <c r="G339" s="6"/>
      <c r="H339" s="7" t="str">
        <f t="shared" ca="1" si="51"/>
        <v/>
      </c>
      <c r="I339" s="8" t="str">
        <f t="shared" ca="1" si="52"/>
        <v/>
      </c>
      <c r="J339" s="8" t="str">
        <f>IF(C339="","",COUNTIFS(purchase!$C:$C,$C339,purchase!$E:$E,$E339,purchase!$G:$G,"&gt;="&amp;$F339,purchase!$G:$G,"&lt;="&amp;$G339))</f>
        <v/>
      </c>
      <c r="K339" s="9" t="str">
        <f>IF(COUNTIFS(purchase!$C:$C,$C339,purchase!$E:$E,$E339,purchase!$G:$G,"&gt;="&amp;$F339,purchase!$G:$G,"&lt;="&amp;$G339)=0,"",_xlfn.MAXIFS(purchase!$G:$G,purchase!$C:$C,$C339,purchase!$E:$E,$E339,purchase!$G:$G,"&gt;="&amp;$F339,purchase!$G:$G,"&lt;="&amp;$G339))</f>
        <v/>
      </c>
      <c r="L339" s="4"/>
      <c r="M339" s="4"/>
      <c r="N339" s="10" t="str">
        <f>IF(M339="","",SUMIFS(purchase!$N:$N,purchase!$C:$C,$C339,purchase!$E:$E,$E339,purchase!$G:$G,"&gt;="&amp;$F339,purchase!$G:$G,"&lt;="&amp;$G339))</f>
        <v/>
      </c>
      <c r="O339" s="10" t="str">
        <f t="shared" si="53"/>
        <v/>
      </c>
      <c r="P339" s="11" t="str">
        <f t="shared" si="54"/>
        <v/>
      </c>
      <c r="Q339" s="12" t="str">
        <f t="shared" ca="1" si="55"/>
        <v/>
      </c>
      <c r="R339" s="13"/>
      <c r="S339" s="14"/>
      <c r="T339" s="15" t="str">
        <f t="shared" ca="1" si="56"/>
        <v/>
      </c>
      <c r="U339" s="15" t="str">
        <f t="shared" ca="1" si="57"/>
        <v/>
      </c>
      <c r="V339" s="16"/>
      <c r="W339" s="17" t="str">
        <f t="shared" ca="1" si="58"/>
        <v/>
      </c>
      <c r="X339" s="18" t="str">
        <f t="shared" ca="1" si="59"/>
        <v/>
      </c>
    </row>
    <row r="340" spans="1:24" x14ac:dyDescent="0.35">
      <c r="A340" s="3">
        <v>336</v>
      </c>
      <c r="B340" s="4"/>
      <c r="C340" s="4"/>
      <c r="D340" s="5" t="str">
        <f t="shared" si="50"/>
        <v/>
      </c>
      <c r="E340" s="4"/>
      <c r="F340" s="6"/>
      <c r="G340" s="6"/>
      <c r="H340" s="7" t="str">
        <f t="shared" ca="1" si="51"/>
        <v/>
      </c>
      <c r="I340" s="8" t="str">
        <f t="shared" ca="1" si="52"/>
        <v/>
      </c>
      <c r="J340" s="8" t="str">
        <f>IF(C340="","",COUNTIFS(purchase!$C:$C,$C340,purchase!$E:$E,$E340,purchase!$G:$G,"&gt;="&amp;$F340,purchase!$G:$G,"&lt;="&amp;$G340))</f>
        <v/>
      </c>
      <c r="K340" s="9" t="str">
        <f>IF(COUNTIFS(purchase!$C:$C,$C340,purchase!$E:$E,$E340,purchase!$G:$G,"&gt;="&amp;$F340,purchase!$G:$G,"&lt;="&amp;$G340)=0,"",_xlfn.MAXIFS(purchase!$G:$G,purchase!$C:$C,$C340,purchase!$E:$E,$E340,purchase!$G:$G,"&gt;="&amp;$F340,purchase!$G:$G,"&lt;="&amp;$G340))</f>
        <v/>
      </c>
      <c r="L340" s="4"/>
      <c r="M340" s="4"/>
      <c r="N340" s="10" t="str">
        <f>IF(M340="","",SUMIFS(purchase!$N:$N,purchase!$C:$C,$C340,purchase!$E:$E,$E340,purchase!$G:$G,"&gt;="&amp;$F340,purchase!$G:$G,"&lt;="&amp;$G340))</f>
        <v/>
      </c>
      <c r="O340" s="10" t="str">
        <f t="shared" si="53"/>
        <v/>
      </c>
      <c r="P340" s="11" t="str">
        <f t="shared" si="54"/>
        <v/>
      </c>
      <c r="Q340" s="12" t="str">
        <f t="shared" ca="1" si="55"/>
        <v/>
      </c>
      <c r="R340" s="13"/>
      <c r="S340" s="14"/>
      <c r="T340" s="15" t="str">
        <f t="shared" ca="1" si="56"/>
        <v/>
      </c>
      <c r="U340" s="15" t="str">
        <f t="shared" ca="1" si="57"/>
        <v/>
      </c>
      <c r="V340" s="16"/>
      <c r="W340" s="17" t="str">
        <f t="shared" ca="1" si="58"/>
        <v/>
      </c>
      <c r="X340" s="18" t="str">
        <f t="shared" ca="1" si="59"/>
        <v/>
      </c>
    </row>
    <row r="341" spans="1:24" x14ac:dyDescent="0.35">
      <c r="A341" s="3">
        <v>337</v>
      </c>
      <c r="B341" s="4"/>
      <c r="C341" s="4"/>
      <c r="D341" s="5" t="str">
        <f t="shared" si="50"/>
        <v/>
      </c>
      <c r="E341" s="4"/>
      <c r="F341" s="6"/>
      <c r="G341" s="6"/>
      <c r="H341" s="7" t="str">
        <f t="shared" ca="1" si="51"/>
        <v/>
      </c>
      <c r="I341" s="8" t="str">
        <f t="shared" ca="1" si="52"/>
        <v/>
      </c>
      <c r="J341" s="8" t="str">
        <f>IF(C341="","",COUNTIFS(purchase!$C:$C,$C341,purchase!$E:$E,$E341,purchase!$G:$G,"&gt;="&amp;$F341,purchase!$G:$G,"&lt;="&amp;$G341))</f>
        <v/>
      </c>
      <c r="K341" s="9" t="str">
        <f>IF(COUNTIFS(purchase!$C:$C,$C341,purchase!$E:$E,$E341,purchase!$G:$G,"&gt;="&amp;$F341,purchase!$G:$G,"&lt;="&amp;$G341)=0,"",_xlfn.MAXIFS(purchase!$G:$G,purchase!$C:$C,$C341,purchase!$E:$E,$E341,purchase!$G:$G,"&gt;="&amp;$F341,purchase!$G:$G,"&lt;="&amp;$G341))</f>
        <v/>
      </c>
      <c r="L341" s="4"/>
      <c r="M341" s="4"/>
      <c r="N341" s="10" t="str">
        <f>IF(M341="","",SUMIFS(purchase!$N:$N,purchase!$C:$C,$C341,purchase!$E:$E,$E341,purchase!$G:$G,"&gt;="&amp;$F341,purchase!$G:$G,"&lt;="&amp;$G341))</f>
        <v/>
      </c>
      <c r="O341" s="10" t="str">
        <f t="shared" si="53"/>
        <v/>
      </c>
      <c r="P341" s="11" t="str">
        <f t="shared" si="54"/>
        <v/>
      </c>
      <c r="Q341" s="12" t="str">
        <f t="shared" ca="1" si="55"/>
        <v/>
      </c>
      <c r="R341" s="13"/>
      <c r="S341" s="14"/>
      <c r="T341" s="15" t="str">
        <f t="shared" ca="1" si="56"/>
        <v/>
      </c>
      <c r="U341" s="15" t="str">
        <f t="shared" ca="1" si="57"/>
        <v/>
      </c>
      <c r="V341" s="16"/>
      <c r="W341" s="17" t="str">
        <f t="shared" ca="1" si="58"/>
        <v/>
      </c>
      <c r="X341" s="18" t="str">
        <f t="shared" ca="1" si="59"/>
        <v/>
      </c>
    </row>
    <row r="342" spans="1:24" x14ac:dyDescent="0.35">
      <c r="A342" s="3">
        <v>338</v>
      </c>
      <c r="B342" s="4"/>
      <c r="C342" s="4"/>
      <c r="D342" s="5" t="str">
        <f t="shared" si="50"/>
        <v/>
      </c>
      <c r="E342" s="4"/>
      <c r="F342" s="6"/>
      <c r="G342" s="6"/>
      <c r="H342" s="7" t="str">
        <f t="shared" ca="1" si="51"/>
        <v/>
      </c>
      <c r="I342" s="8" t="str">
        <f t="shared" ca="1" si="52"/>
        <v/>
      </c>
      <c r="J342" s="8" t="str">
        <f>IF(C342="","",COUNTIFS(purchase!$C:$C,$C342,purchase!$E:$E,$E342,purchase!$G:$G,"&gt;="&amp;$F342,purchase!$G:$G,"&lt;="&amp;$G342))</f>
        <v/>
      </c>
      <c r="K342" s="9" t="str">
        <f>IF(COUNTIFS(purchase!$C:$C,$C342,purchase!$E:$E,$E342,purchase!$G:$G,"&gt;="&amp;$F342,purchase!$G:$G,"&lt;="&amp;$G342)=0,"",_xlfn.MAXIFS(purchase!$G:$G,purchase!$C:$C,$C342,purchase!$E:$E,$E342,purchase!$G:$G,"&gt;="&amp;$F342,purchase!$G:$G,"&lt;="&amp;$G342))</f>
        <v/>
      </c>
      <c r="L342" s="4"/>
      <c r="M342" s="4"/>
      <c r="N342" s="10" t="str">
        <f>IF(M342="","",SUMIFS(purchase!$N:$N,purchase!$C:$C,$C342,purchase!$E:$E,$E342,purchase!$G:$G,"&gt;="&amp;$F342,purchase!$G:$G,"&lt;="&amp;$G342))</f>
        <v/>
      </c>
      <c r="O342" s="10" t="str">
        <f t="shared" si="53"/>
        <v/>
      </c>
      <c r="P342" s="11" t="str">
        <f t="shared" si="54"/>
        <v/>
      </c>
      <c r="Q342" s="12" t="str">
        <f t="shared" ca="1" si="55"/>
        <v/>
      </c>
      <c r="R342" s="13"/>
      <c r="S342" s="14"/>
      <c r="T342" s="15" t="str">
        <f t="shared" ca="1" si="56"/>
        <v/>
      </c>
      <c r="U342" s="15" t="str">
        <f t="shared" ca="1" si="57"/>
        <v/>
      </c>
      <c r="V342" s="16"/>
      <c r="W342" s="17" t="str">
        <f t="shared" ca="1" si="58"/>
        <v/>
      </c>
      <c r="X342" s="18" t="str">
        <f t="shared" ca="1" si="59"/>
        <v/>
      </c>
    </row>
    <row r="343" spans="1:24" x14ac:dyDescent="0.35">
      <c r="A343" s="3">
        <v>339</v>
      </c>
      <c r="B343" s="4"/>
      <c r="C343" s="4"/>
      <c r="D343" s="5" t="str">
        <f t="shared" si="50"/>
        <v/>
      </c>
      <c r="E343" s="4"/>
      <c r="F343" s="6"/>
      <c r="G343" s="6"/>
      <c r="H343" s="7" t="str">
        <f t="shared" ca="1" si="51"/>
        <v/>
      </c>
      <c r="I343" s="8" t="str">
        <f t="shared" ca="1" si="52"/>
        <v/>
      </c>
      <c r="J343" s="8" t="str">
        <f>IF(C343="","",COUNTIFS(purchase!$C:$C,$C343,purchase!$E:$E,$E343,purchase!$G:$G,"&gt;="&amp;$F343,purchase!$G:$G,"&lt;="&amp;$G343))</f>
        <v/>
      </c>
      <c r="K343" s="9" t="str">
        <f>IF(COUNTIFS(purchase!$C:$C,$C343,purchase!$E:$E,$E343,purchase!$G:$G,"&gt;="&amp;$F343,purchase!$G:$G,"&lt;="&amp;$G343)=0,"",_xlfn.MAXIFS(purchase!$G:$G,purchase!$C:$C,$C343,purchase!$E:$E,$E343,purchase!$G:$G,"&gt;="&amp;$F343,purchase!$G:$G,"&lt;="&amp;$G343))</f>
        <v/>
      </c>
      <c r="L343" s="4"/>
      <c r="M343" s="4"/>
      <c r="N343" s="10" t="str">
        <f>IF(M343="","",SUMIFS(purchase!$N:$N,purchase!$C:$C,$C343,purchase!$E:$E,$E343,purchase!$G:$G,"&gt;="&amp;$F343,purchase!$G:$G,"&lt;="&amp;$G343))</f>
        <v/>
      </c>
      <c r="O343" s="10" t="str">
        <f t="shared" si="53"/>
        <v/>
      </c>
      <c r="P343" s="11" t="str">
        <f t="shared" si="54"/>
        <v/>
      </c>
      <c r="Q343" s="12" t="str">
        <f t="shared" ca="1" si="55"/>
        <v/>
      </c>
      <c r="R343" s="13"/>
      <c r="S343" s="14"/>
      <c r="T343" s="15" t="str">
        <f t="shared" ca="1" si="56"/>
        <v/>
      </c>
      <c r="U343" s="15" t="str">
        <f t="shared" ca="1" si="57"/>
        <v/>
      </c>
      <c r="V343" s="16"/>
      <c r="W343" s="17" t="str">
        <f t="shared" ca="1" si="58"/>
        <v/>
      </c>
      <c r="X343" s="18" t="str">
        <f t="shared" ca="1" si="59"/>
        <v/>
      </c>
    </row>
    <row r="344" spans="1:24" x14ac:dyDescent="0.35">
      <c r="A344" s="3">
        <v>340</v>
      </c>
      <c r="B344" s="4"/>
      <c r="C344" s="4"/>
      <c r="D344" s="5" t="str">
        <f t="shared" si="50"/>
        <v/>
      </c>
      <c r="E344" s="4"/>
      <c r="F344" s="6"/>
      <c r="G344" s="6"/>
      <c r="H344" s="7" t="str">
        <f t="shared" ca="1" si="51"/>
        <v/>
      </c>
      <c r="I344" s="8" t="str">
        <f t="shared" ca="1" si="52"/>
        <v/>
      </c>
      <c r="J344" s="8" t="str">
        <f>IF(C344="","",COUNTIFS(purchase!$C:$C,$C344,purchase!$E:$E,$E344,purchase!$G:$G,"&gt;="&amp;$F344,purchase!$G:$G,"&lt;="&amp;$G344))</f>
        <v/>
      </c>
      <c r="K344" s="9" t="str">
        <f>IF(COUNTIFS(purchase!$C:$C,$C344,purchase!$E:$E,$E344,purchase!$G:$G,"&gt;="&amp;$F344,purchase!$G:$G,"&lt;="&amp;$G344)=0,"",_xlfn.MAXIFS(purchase!$G:$G,purchase!$C:$C,$C344,purchase!$E:$E,$E344,purchase!$G:$G,"&gt;="&amp;$F344,purchase!$G:$G,"&lt;="&amp;$G344))</f>
        <v/>
      </c>
      <c r="L344" s="4"/>
      <c r="M344" s="4"/>
      <c r="N344" s="10" t="str">
        <f>IF(M344="","",SUMIFS(purchase!$N:$N,purchase!$C:$C,$C344,purchase!$E:$E,$E344,purchase!$G:$G,"&gt;="&amp;$F344,purchase!$G:$G,"&lt;="&amp;$G344))</f>
        <v/>
      </c>
      <c r="O344" s="10" t="str">
        <f t="shared" si="53"/>
        <v/>
      </c>
      <c r="P344" s="11" t="str">
        <f t="shared" si="54"/>
        <v/>
      </c>
      <c r="Q344" s="12" t="str">
        <f t="shared" ca="1" si="55"/>
        <v/>
      </c>
      <c r="R344" s="13"/>
      <c r="S344" s="14"/>
      <c r="T344" s="15" t="str">
        <f t="shared" ca="1" si="56"/>
        <v/>
      </c>
      <c r="U344" s="15" t="str">
        <f t="shared" ca="1" si="57"/>
        <v/>
      </c>
      <c r="V344" s="16"/>
      <c r="W344" s="17" t="str">
        <f t="shared" ca="1" si="58"/>
        <v/>
      </c>
      <c r="X344" s="18" t="str">
        <f t="shared" ca="1" si="59"/>
        <v/>
      </c>
    </row>
    <row r="345" spans="1:24" x14ac:dyDescent="0.35">
      <c r="A345" s="3">
        <v>341</v>
      </c>
      <c r="B345" s="4"/>
      <c r="C345" s="4"/>
      <c r="D345" s="5" t="str">
        <f t="shared" si="50"/>
        <v/>
      </c>
      <c r="E345" s="4"/>
      <c r="F345" s="6"/>
      <c r="G345" s="6"/>
      <c r="H345" s="7" t="str">
        <f t="shared" ca="1" si="51"/>
        <v/>
      </c>
      <c r="I345" s="8" t="str">
        <f t="shared" ca="1" si="52"/>
        <v/>
      </c>
      <c r="J345" s="8" t="str">
        <f>IF(C345="","",COUNTIFS(purchase!$C:$C,$C345,purchase!$E:$E,$E345,purchase!$G:$G,"&gt;="&amp;$F345,purchase!$G:$G,"&lt;="&amp;$G345))</f>
        <v/>
      </c>
      <c r="K345" s="9" t="str">
        <f>IF(COUNTIFS(purchase!$C:$C,$C345,purchase!$E:$E,$E345,purchase!$G:$G,"&gt;="&amp;$F345,purchase!$G:$G,"&lt;="&amp;$G345)=0,"",_xlfn.MAXIFS(purchase!$G:$G,purchase!$C:$C,$C345,purchase!$E:$E,$E345,purchase!$G:$G,"&gt;="&amp;$F345,purchase!$G:$G,"&lt;="&amp;$G345))</f>
        <v/>
      </c>
      <c r="L345" s="4"/>
      <c r="M345" s="4"/>
      <c r="N345" s="10" t="str">
        <f>IF(M345="","",SUMIFS(purchase!$N:$N,purchase!$C:$C,$C345,purchase!$E:$E,$E345,purchase!$G:$G,"&gt;="&amp;$F345,purchase!$G:$G,"&lt;="&amp;$G345))</f>
        <v/>
      </c>
      <c r="O345" s="10" t="str">
        <f t="shared" si="53"/>
        <v/>
      </c>
      <c r="P345" s="11" t="str">
        <f t="shared" si="54"/>
        <v/>
      </c>
      <c r="Q345" s="12" t="str">
        <f t="shared" ca="1" si="55"/>
        <v/>
      </c>
      <c r="R345" s="13"/>
      <c r="S345" s="14"/>
      <c r="T345" s="15" t="str">
        <f t="shared" ca="1" si="56"/>
        <v/>
      </c>
      <c r="U345" s="15" t="str">
        <f t="shared" ca="1" si="57"/>
        <v/>
      </c>
      <c r="V345" s="16"/>
      <c r="W345" s="17" t="str">
        <f t="shared" ca="1" si="58"/>
        <v/>
      </c>
      <c r="X345" s="18" t="str">
        <f t="shared" ca="1" si="59"/>
        <v/>
      </c>
    </row>
    <row r="346" spans="1:24" x14ac:dyDescent="0.35">
      <c r="A346" s="3">
        <v>342</v>
      </c>
      <c r="B346" s="4"/>
      <c r="C346" s="4"/>
      <c r="D346" s="5" t="str">
        <f t="shared" si="50"/>
        <v/>
      </c>
      <c r="E346" s="4"/>
      <c r="F346" s="6"/>
      <c r="G346" s="6"/>
      <c r="H346" s="7" t="str">
        <f t="shared" ca="1" si="51"/>
        <v/>
      </c>
      <c r="I346" s="8" t="str">
        <f t="shared" ca="1" si="52"/>
        <v/>
      </c>
      <c r="J346" s="8" t="str">
        <f>IF(C346="","",COUNTIFS(purchase!$C:$C,$C346,purchase!$E:$E,$E346,purchase!$G:$G,"&gt;="&amp;$F346,purchase!$G:$G,"&lt;="&amp;$G346))</f>
        <v/>
      </c>
      <c r="K346" s="9" t="str">
        <f>IF(COUNTIFS(purchase!$C:$C,$C346,purchase!$E:$E,$E346,purchase!$G:$G,"&gt;="&amp;$F346,purchase!$G:$G,"&lt;="&amp;$G346)=0,"",_xlfn.MAXIFS(purchase!$G:$G,purchase!$C:$C,$C346,purchase!$E:$E,$E346,purchase!$G:$G,"&gt;="&amp;$F346,purchase!$G:$G,"&lt;="&amp;$G346))</f>
        <v/>
      </c>
      <c r="L346" s="4"/>
      <c r="M346" s="4"/>
      <c r="N346" s="10" t="str">
        <f>IF(M346="","",SUMIFS(purchase!$N:$N,purchase!$C:$C,$C346,purchase!$E:$E,$E346,purchase!$G:$G,"&gt;="&amp;$F346,purchase!$G:$G,"&lt;="&amp;$G346))</f>
        <v/>
      </c>
      <c r="O346" s="10" t="str">
        <f t="shared" si="53"/>
        <v/>
      </c>
      <c r="P346" s="11" t="str">
        <f t="shared" si="54"/>
        <v/>
      </c>
      <c r="Q346" s="12" t="str">
        <f t="shared" ca="1" si="55"/>
        <v/>
      </c>
      <c r="R346" s="13"/>
      <c r="S346" s="14"/>
      <c r="T346" s="15" t="str">
        <f t="shared" ca="1" si="56"/>
        <v/>
      </c>
      <c r="U346" s="15" t="str">
        <f t="shared" ca="1" si="57"/>
        <v/>
      </c>
      <c r="V346" s="16"/>
      <c r="W346" s="17" t="str">
        <f t="shared" ca="1" si="58"/>
        <v/>
      </c>
      <c r="X346" s="18" t="str">
        <f t="shared" ca="1" si="59"/>
        <v/>
      </c>
    </row>
    <row r="347" spans="1:24" x14ac:dyDescent="0.35">
      <c r="A347" s="3">
        <v>343</v>
      </c>
      <c r="B347" s="4"/>
      <c r="C347" s="4"/>
      <c r="D347" s="5" t="str">
        <f t="shared" si="50"/>
        <v/>
      </c>
      <c r="E347" s="4"/>
      <c r="F347" s="6"/>
      <c r="G347" s="6"/>
      <c r="H347" s="7" t="str">
        <f t="shared" ca="1" si="51"/>
        <v/>
      </c>
      <c r="I347" s="8" t="str">
        <f t="shared" ca="1" si="52"/>
        <v/>
      </c>
      <c r="J347" s="8" t="str">
        <f>IF(C347="","",COUNTIFS(purchase!$C:$C,$C347,purchase!$E:$E,$E347,purchase!$G:$G,"&gt;="&amp;$F347,purchase!$G:$G,"&lt;="&amp;$G347))</f>
        <v/>
      </c>
      <c r="K347" s="9" t="str">
        <f>IF(COUNTIFS(purchase!$C:$C,$C347,purchase!$E:$E,$E347,purchase!$G:$G,"&gt;="&amp;$F347,purchase!$G:$G,"&lt;="&amp;$G347)=0,"",_xlfn.MAXIFS(purchase!$G:$G,purchase!$C:$C,$C347,purchase!$E:$E,$E347,purchase!$G:$G,"&gt;="&amp;$F347,purchase!$G:$G,"&lt;="&amp;$G347))</f>
        <v/>
      </c>
      <c r="L347" s="4"/>
      <c r="M347" s="4"/>
      <c r="N347" s="10" t="str">
        <f>IF(M347="","",SUMIFS(purchase!$N:$N,purchase!$C:$C,$C347,purchase!$E:$E,$E347,purchase!$G:$G,"&gt;="&amp;$F347,purchase!$G:$G,"&lt;="&amp;$G347))</f>
        <v/>
      </c>
      <c r="O347" s="10" t="str">
        <f t="shared" si="53"/>
        <v/>
      </c>
      <c r="P347" s="11" t="str">
        <f t="shared" si="54"/>
        <v/>
      </c>
      <c r="Q347" s="12" t="str">
        <f t="shared" ca="1" si="55"/>
        <v/>
      </c>
      <c r="R347" s="13"/>
      <c r="S347" s="14"/>
      <c r="T347" s="15" t="str">
        <f t="shared" ca="1" si="56"/>
        <v/>
      </c>
      <c r="U347" s="15" t="str">
        <f t="shared" ca="1" si="57"/>
        <v/>
      </c>
      <c r="V347" s="16"/>
      <c r="W347" s="17" t="str">
        <f t="shared" ca="1" si="58"/>
        <v/>
      </c>
      <c r="X347" s="18" t="str">
        <f t="shared" ca="1" si="59"/>
        <v/>
      </c>
    </row>
    <row r="348" spans="1:24" x14ac:dyDescent="0.35">
      <c r="A348" s="3">
        <v>344</v>
      </c>
      <c r="B348" s="4"/>
      <c r="C348" s="4"/>
      <c r="D348" s="5" t="str">
        <f t="shared" si="50"/>
        <v/>
      </c>
      <c r="E348" s="4"/>
      <c r="F348" s="6"/>
      <c r="G348" s="6"/>
      <c r="H348" s="7" t="str">
        <f t="shared" ca="1" si="51"/>
        <v/>
      </c>
      <c r="I348" s="8" t="str">
        <f t="shared" ca="1" si="52"/>
        <v/>
      </c>
      <c r="J348" s="8" t="str">
        <f>IF(C348="","",COUNTIFS(purchase!$C:$C,$C348,purchase!$E:$E,$E348,purchase!$G:$G,"&gt;="&amp;$F348,purchase!$G:$G,"&lt;="&amp;$G348))</f>
        <v/>
      </c>
      <c r="K348" s="9" t="str">
        <f>IF(COUNTIFS(purchase!$C:$C,$C348,purchase!$E:$E,$E348,purchase!$G:$G,"&gt;="&amp;$F348,purchase!$G:$G,"&lt;="&amp;$G348)=0,"",_xlfn.MAXIFS(purchase!$G:$G,purchase!$C:$C,$C348,purchase!$E:$E,$E348,purchase!$G:$G,"&gt;="&amp;$F348,purchase!$G:$G,"&lt;="&amp;$G348))</f>
        <v/>
      </c>
      <c r="L348" s="4"/>
      <c r="M348" s="4"/>
      <c r="N348" s="10" t="str">
        <f>IF(M348="","",SUMIFS(purchase!$N:$N,purchase!$C:$C,$C348,purchase!$E:$E,$E348,purchase!$G:$G,"&gt;="&amp;$F348,purchase!$G:$G,"&lt;="&amp;$G348))</f>
        <v/>
      </c>
      <c r="O348" s="10" t="str">
        <f t="shared" si="53"/>
        <v/>
      </c>
      <c r="P348" s="11" t="str">
        <f t="shared" si="54"/>
        <v/>
      </c>
      <c r="Q348" s="12" t="str">
        <f t="shared" ca="1" si="55"/>
        <v/>
      </c>
      <c r="R348" s="13"/>
      <c r="S348" s="14"/>
      <c r="T348" s="15" t="str">
        <f t="shared" ca="1" si="56"/>
        <v/>
      </c>
      <c r="U348" s="15" t="str">
        <f t="shared" ca="1" si="57"/>
        <v/>
      </c>
      <c r="V348" s="16"/>
      <c r="W348" s="17" t="str">
        <f t="shared" ca="1" si="58"/>
        <v/>
      </c>
      <c r="X348" s="18" t="str">
        <f t="shared" ca="1" si="59"/>
        <v/>
      </c>
    </row>
    <row r="349" spans="1:24" x14ac:dyDescent="0.35">
      <c r="A349" s="3">
        <v>345</v>
      </c>
      <c r="B349" s="4"/>
      <c r="C349" s="4"/>
      <c r="D349" s="5" t="str">
        <f t="shared" si="50"/>
        <v/>
      </c>
      <c r="E349" s="4"/>
      <c r="F349" s="6"/>
      <c r="G349" s="6"/>
      <c r="H349" s="7" t="str">
        <f t="shared" ca="1" si="51"/>
        <v/>
      </c>
      <c r="I349" s="8" t="str">
        <f t="shared" ca="1" si="52"/>
        <v/>
      </c>
      <c r="J349" s="8" t="str">
        <f>IF(C349="","",COUNTIFS(purchase!$C:$C,$C349,purchase!$E:$E,$E349,purchase!$G:$G,"&gt;="&amp;$F349,purchase!$G:$G,"&lt;="&amp;$G349))</f>
        <v/>
      </c>
      <c r="K349" s="9" t="str">
        <f>IF(COUNTIFS(purchase!$C:$C,$C349,purchase!$E:$E,$E349,purchase!$G:$G,"&gt;="&amp;$F349,purchase!$G:$G,"&lt;="&amp;$G349)=0,"",_xlfn.MAXIFS(purchase!$G:$G,purchase!$C:$C,$C349,purchase!$E:$E,$E349,purchase!$G:$G,"&gt;="&amp;$F349,purchase!$G:$G,"&lt;="&amp;$G349))</f>
        <v/>
      </c>
      <c r="L349" s="4"/>
      <c r="M349" s="4"/>
      <c r="N349" s="10" t="str">
        <f>IF(M349="","",SUMIFS(purchase!$N:$N,purchase!$C:$C,$C349,purchase!$E:$E,$E349,purchase!$G:$G,"&gt;="&amp;$F349,purchase!$G:$G,"&lt;="&amp;$G349))</f>
        <v/>
      </c>
      <c r="O349" s="10" t="str">
        <f t="shared" si="53"/>
        <v/>
      </c>
      <c r="P349" s="11" t="str">
        <f t="shared" si="54"/>
        <v/>
      </c>
      <c r="Q349" s="12" t="str">
        <f t="shared" ca="1" si="55"/>
        <v/>
      </c>
      <c r="R349" s="13"/>
      <c r="S349" s="14"/>
      <c r="T349" s="15" t="str">
        <f t="shared" ca="1" si="56"/>
        <v/>
      </c>
      <c r="U349" s="15" t="str">
        <f t="shared" ca="1" si="57"/>
        <v/>
      </c>
      <c r="V349" s="16"/>
      <c r="W349" s="17" t="str">
        <f t="shared" ca="1" si="58"/>
        <v/>
      </c>
      <c r="X349" s="18" t="str">
        <f t="shared" ca="1" si="59"/>
        <v/>
      </c>
    </row>
    <row r="350" spans="1:24" x14ac:dyDescent="0.35">
      <c r="A350" s="3">
        <v>346</v>
      </c>
      <c r="B350" s="4"/>
      <c r="C350" s="4"/>
      <c r="D350" s="5" t="str">
        <f t="shared" si="50"/>
        <v/>
      </c>
      <c r="E350" s="4"/>
      <c r="F350" s="6"/>
      <c r="G350" s="6"/>
      <c r="H350" s="7" t="str">
        <f t="shared" ca="1" si="51"/>
        <v/>
      </c>
      <c r="I350" s="8" t="str">
        <f t="shared" ca="1" si="52"/>
        <v/>
      </c>
      <c r="J350" s="8" t="str">
        <f>IF(C350="","",COUNTIFS(purchase!$C:$C,$C350,purchase!$E:$E,$E350,purchase!$G:$G,"&gt;="&amp;$F350,purchase!$G:$G,"&lt;="&amp;$G350))</f>
        <v/>
      </c>
      <c r="K350" s="9" t="str">
        <f>IF(COUNTIFS(purchase!$C:$C,$C350,purchase!$E:$E,$E350,purchase!$G:$G,"&gt;="&amp;$F350,purchase!$G:$G,"&lt;="&amp;$G350)=0,"",_xlfn.MAXIFS(purchase!$G:$G,purchase!$C:$C,$C350,purchase!$E:$E,$E350,purchase!$G:$G,"&gt;="&amp;$F350,purchase!$G:$G,"&lt;="&amp;$G350))</f>
        <v/>
      </c>
      <c r="L350" s="4"/>
      <c r="M350" s="4"/>
      <c r="N350" s="10" t="str">
        <f>IF(M350="","",SUMIFS(purchase!$N:$N,purchase!$C:$C,$C350,purchase!$E:$E,$E350,purchase!$G:$G,"&gt;="&amp;$F350,purchase!$G:$G,"&lt;="&amp;$G350))</f>
        <v/>
      </c>
      <c r="O350" s="10" t="str">
        <f t="shared" si="53"/>
        <v/>
      </c>
      <c r="P350" s="11" t="str">
        <f t="shared" si="54"/>
        <v/>
      </c>
      <c r="Q350" s="12" t="str">
        <f t="shared" ca="1" si="55"/>
        <v/>
      </c>
      <c r="R350" s="13"/>
      <c r="S350" s="14"/>
      <c r="T350" s="15" t="str">
        <f t="shared" ca="1" si="56"/>
        <v/>
      </c>
      <c r="U350" s="15" t="str">
        <f t="shared" ca="1" si="57"/>
        <v/>
      </c>
      <c r="V350" s="16"/>
      <c r="W350" s="17" t="str">
        <f t="shared" ca="1" si="58"/>
        <v/>
      </c>
      <c r="X350" s="18" t="str">
        <f t="shared" ca="1" si="59"/>
        <v/>
      </c>
    </row>
    <row r="351" spans="1:24" x14ac:dyDescent="0.35">
      <c r="A351" s="3">
        <v>347</v>
      </c>
      <c r="B351" s="4"/>
      <c r="C351" s="4"/>
      <c r="D351" s="5" t="str">
        <f t="shared" si="50"/>
        <v/>
      </c>
      <c r="E351" s="4"/>
      <c r="F351" s="6"/>
      <c r="G351" s="6"/>
      <c r="H351" s="7" t="str">
        <f t="shared" ca="1" si="51"/>
        <v/>
      </c>
      <c r="I351" s="8" t="str">
        <f t="shared" ca="1" si="52"/>
        <v/>
      </c>
      <c r="J351" s="8" t="str">
        <f>IF(C351="","",COUNTIFS(purchase!$C:$C,$C351,purchase!$E:$E,$E351,purchase!$G:$G,"&gt;="&amp;$F351,purchase!$G:$G,"&lt;="&amp;$G351))</f>
        <v/>
      </c>
      <c r="K351" s="9" t="str">
        <f>IF(COUNTIFS(purchase!$C:$C,$C351,purchase!$E:$E,$E351,purchase!$G:$G,"&gt;="&amp;$F351,purchase!$G:$G,"&lt;="&amp;$G351)=0,"",_xlfn.MAXIFS(purchase!$G:$G,purchase!$C:$C,$C351,purchase!$E:$E,$E351,purchase!$G:$G,"&gt;="&amp;$F351,purchase!$G:$G,"&lt;="&amp;$G351))</f>
        <v/>
      </c>
      <c r="L351" s="4"/>
      <c r="M351" s="4"/>
      <c r="N351" s="10" t="str">
        <f>IF(M351="","",SUMIFS(purchase!$N:$N,purchase!$C:$C,$C351,purchase!$E:$E,$E351,purchase!$G:$G,"&gt;="&amp;$F351,purchase!$G:$G,"&lt;="&amp;$G351))</f>
        <v/>
      </c>
      <c r="O351" s="10" t="str">
        <f t="shared" si="53"/>
        <v/>
      </c>
      <c r="P351" s="11" t="str">
        <f t="shared" si="54"/>
        <v/>
      </c>
      <c r="Q351" s="12" t="str">
        <f t="shared" ca="1" si="55"/>
        <v/>
      </c>
      <c r="R351" s="13"/>
      <c r="S351" s="14"/>
      <c r="T351" s="15" t="str">
        <f t="shared" ca="1" si="56"/>
        <v/>
      </c>
      <c r="U351" s="15" t="str">
        <f t="shared" ca="1" si="57"/>
        <v/>
      </c>
      <c r="V351" s="16"/>
      <c r="W351" s="17" t="str">
        <f t="shared" ca="1" si="58"/>
        <v/>
      </c>
      <c r="X351" s="18" t="str">
        <f t="shared" ca="1" si="59"/>
        <v/>
      </c>
    </row>
    <row r="352" spans="1:24" x14ac:dyDescent="0.35">
      <c r="A352" s="3">
        <v>348</v>
      </c>
      <c r="B352" s="4"/>
      <c r="C352" s="4"/>
      <c r="D352" s="5" t="str">
        <f t="shared" si="50"/>
        <v/>
      </c>
      <c r="E352" s="4"/>
      <c r="F352" s="6"/>
      <c r="G352" s="6"/>
      <c r="H352" s="7" t="str">
        <f t="shared" ca="1" si="51"/>
        <v/>
      </c>
      <c r="I352" s="8" t="str">
        <f t="shared" ca="1" si="52"/>
        <v/>
      </c>
      <c r="J352" s="8" t="str">
        <f>IF(C352="","",COUNTIFS(purchase!$C:$C,$C352,purchase!$E:$E,$E352,purchase!$G:$G,"&gt;="&amp;$F352,purchase!$G:$G,"&lt;="&amp;$G352))</f>
        <v/>
      </c>
      <c r="K352" s="9" t="str">
        <f>IF(COUNTIFS(purchase!$C:$C,$C352,purchase!$E:$E,$E352,purchase!$G:$G,"&gt;="&amp;$F352,purchase!$G:$G,"&lt;="&amp;$G352)=0,"",_xlfn.MAXIFS(purchase!$G:$G,purchase!$C:$C,$C352,purchase!$E:$E,$E352,purchase!$G:$G,"&gt;="&amp;$F352,purchase!$G:$G,"&lt;="&amp;$G352))</f>
        <v/>
      </c>
      <c r="L352" s="4"/>
      <c r="M352" s="4"/>
      <c r="N352" s="10" t="str">
        <f>IF(M352="","",SUMIFS(purchase!$N:$N,purchase!$C:$C,$C352,purchase!$E:$E,$E352,purchase!$G:$G,"&gt;="&amp;$F352,purchase!$G:$G,"&lt;="&amp;$G352))</f>
        <v/>
      </c>
      <c r="O352" s="10" t="str">
        <f t="shared" si="53"/>
        <v/>
      </c>
      <c r="P352" s="11" t="str">
        <f t="shared" si="54"/>
        <v/>
      </c>
      <c r="Q352" s="12" t="str">
        <f t="shared" ca="1" si="55"/>
        <v/>
      </c>
      <c r="R352" s="13"/>
      <c r="S352" s="14"/>
      <c r="T352" s="15" t="str">
        <f t="shared" ca="1" si="56"/>
        <v/>
      </c>
      <c r="U352" s="15" t="str">
        <f t="shared" ca="1" si="57"/>
        <v/>
      </c>
      <c r="V352" s="16"/>
      <c r="W352" s="17" t="str">
        <f t="shared" ca="1" si="58"/>
        <v/>
      </c>
      <c r="X352" s="18" t="str">
        <f t="shared" ca="1" si="59"/>
        <v/>
      </c>
    </row>
    <row r="353" spans="1:24" x14ac:dyDescent="0.35">
      <c r="A353" s="3">
        <v>349</v>
      </c>
      <c r="B353" s="4"/>
      <c r="C353" s="4"/>
      <c r="D353" s="5" t="str">
        <f t="shared" si="50"/>
        <v/>
      </c>
      <c r="E353" s="4"/>
      <c r="F353" s="6"/>
      <c r="G353" s="6"/>
      <c r="H353" s="7" t="str">
        <f t="shared" ca="1" si="51"/>
        <v/>
      </c>
      <c r="I353" s="8" t="str">
        <f t="shared" ca="1" si="52"/>
        <v/>
      </c>
      <c r="J353" s="8" t="str">
        <f>IF(C353="","",COUNTIFS(purchase!$C:$C,$C353,purchase!$E:$E,$E353,purchase!$G:$G,"&gt;="&amp;$F353,purchase!$G:$G,"&lt;="&amp;$G353))</f>
        <v/>
      </c>
      <c r="K353" s="9" t="str">
        <f>IF(COUNTIFS(purchase!$C:$C,$C353,purchase!$E:$E,$E353,purchase!$G:$G,"&gt;="&amp;$F353,purchase!$G:$G,"&lt;="&amp;$G353)=0,"",_xlfn.MAXIFS(purchase!$G:$G,purchase!$C:$C,$C353,purchase!$E:$E,$E353,purchase!$G:$G,"&gt;="&amp;$F353,purchase!$G:$G,"&lt;="&amp;$G353))</f>
        <v/>
      </c>
      <c r="L353" s="4"/>
      <c r="M353" s="4"/>
      <c r="N353" s="10" t="str">
        <f>IF(M353="","",SUMIFS(purchase!$N:$N,purchase!$C:$C,$C353,purchase!$E:$E,$E353,purchase!$G:$G,"&gt;="&amp;$F353,purchase!$G:$G,"&lt;="&amp;$G353))</f>
        <v/>
      </c>
      <c r="O353" s="10" t="str">
        <f t="shared" si="53"/>
        <v/>
      </c>
      <c r="P353" s="11" t="str">
        <f t="shared" si="54"/>
        <v/>
      </c>
      <c r="Q353" s="12" t="str">
        <f t="shared" ca="1" si="55"/>
        <v/>
      </c>
      <c r="R353" s="13"/>
      <c r="S353" s="14"/>
      <c r="T353" s="15" t="str">
        <f t="shared" ca="1" si="56"/>
        <v/>
      </c>
      <c r="U353" s="15" t="str">
        <f t="shared" ca="1" si="57"/>
        <v/>
      </c>
      <c r="V353" s="16"/>
      <c r="W353" s="17" t="str">
        <f t="shared" ca="1" si="58"/>
        <v/>
      </c>
      <c r="X353" s="18" t="str">
        <f t="shared" ca="1" si="59"/>
        <v/>
      </c>
    </row>
    <row r="354" spans="1:24" x14ac:dyDescent="0.35">
      <c r="A354" s="3">
        <v>350</v>
      </c>
      <c r="B354" s="4"/>
      <c r="C354" s="4"/>
      <c r="D354" s="5" t="str">
        <f t="shared" si="50"/>
        <v/>
      </c>
      <c r="E354" s="4"/>
      <c r="F354" s="6"/>
      <c r="G354" s="6"/>
      <c r="H354" s="7" t="str">
        <f t="shared" ca="1" si="51"/>
        <v/>
      </c>
      <c r="I354" s="8" t="str">
        <f t="shared" ca="1" si="52"/>
        <v/>
      </c>
      <c r="J354" s="8" t="str">
        <f>IF(C354="","",COUNTIFS(purchase!$C:$C,$C354,purchase!$E:$E,$E354,purchase!$G:$G,"&gt;="&amp;$F354,purchase!$G:$G,"&lt;="&amp;$G354))</f>
        <v/>
      </c>
      <c r="K354" s="9" t="str">
        <f>IF(COUNTIFS(purchase!$C:$C,$C354,purchase!$E:$E,$E354,purchase!$G:$G,"&gt;="&amp;$F354,purchase!$G:$G,"&lt;="&amp;$G354)=0,"",_xlfn.MAXIFS(purchase!$G:$G,purchase!$C:$C,$C354,purchase!$E:$E,$E354,purchase!$G:$G,"&gt;="&amp;$F354,purchase!$G:$G,"&lt;="&amp;$G354))</f>
        <v/>
      </c>
      <c r="L354" s="4"/>
      <c r="M354" s="4"/>
      <c r="N354" s="10" t="str">
        <f>IF(M354="","",SUMIFS(purchase!$N:$N,purchase!$C:$C,$C354,purchase!$E:$E,$E354,purchase!$G:$G,"&gt;="&amp;$F354,purchase!$G:$G,"&lt;="&amp;$G354))</f>
        <v/>
      </c>
      <c r="O354" s="10" t="str">
        <f t="shared" si="53"/>
        <v/>
      </c>
      <c r="P354" s="11" t="str">
        <f t="shared" si="54"/>
        <v/>
      </c>
      <c r="Q354" s="12" t="str">
        <f t="shared" ca="1" si="55"/>
        <v/>
      </c>
      <c r="R354" s="13"/>
      <c r="S354" s="14"/>
      <c r="T354" s="15" t="str">
        <f t="shared" ca="1" si="56"/>
        <v/>
      </c>
      <c r="U354" s="15" t="str">
        <f t="shared" ca="1" si="57"/>
        <v/>
      </c>
      <c r="V354" s="16"/>
      <c r="W354" s="17" t="str">
        <f t="shared" ca="1" si="58"/>
        <v/>
      </c>
      <c r="X354" s="18" t="str">
        <f t="shared" ca="1" si="59"/>
        <v/>
      </c>
    </row>
    <row r="355" spans="1:24" x14ac:dyDescent="0.35">
      <c r="A355" s="3">
        <v>351</v>
      </c>
      <c r="B355" s="4"/>
      <c r="C355" s="4"/>
      <c r="D355" s="5" t="str">
        <f t="shared" si="50"/>
        <v/>
      </c>
      <c r="E355" s="4"/>
      <c r="F355" s="6"/>
      <c r="G355" s="6"/>
      <c r="H355" s="7" t="str">
        <f t="shared" ca="1" si="51"/>
        <v/>
      </c>
      <c r="I355" s="8" t="str">
        <f t="shared" ca="1" si="52"/>
        <v/>
      </c>
      <c r="J355" s="8" t="str">
        <f>IF(C355="","",COUNTIFS(purchase!$C:$C,$C355,purchase!$E:$E,$E355,purchase!$G:$G,"&gt;="&amp;$F355,purchase!$G:$G,"&lt;="&amp;$G355))</f>
        <v/>
      </c>
      <c r="K355" s="9" t="str">
        <f>IF(COUNTIFS(purchase!$C:$C,$C355,purchase!$E:$E,$E355,purchase!$G:$G,"&gt;="&amp;$F355,purchase!$G:$G,"&lt;="&amp;$G355)=0,"",_xlfn.MAXIFS(purchase!$G:$G,purchase!$C:$C,$C355,purchase!$E:$E,$E355,purchase!$G:$G,"&gt;="&amp;$F355,purchase!$G:$G,"&lt;="&amp;$G355))</f>
        <v/>
      </c>
      <c r="L355" s="4"/>
      <c r="M355" s="4"/>
      <c r="N355" s="10" t="str">
        <f>IF(M355="","",SUMIFS(purchase!$N:$N,purchase!$C:$C,$C355,purchase!$E:$E,$E355,purchase!$G:$G,"&gt;="&amp;$F355,purchase!$G:$G,"&lt;="&amp;$G355))</f>
        <v/>
      </c>
      <c r="O355" s="10" t="str">
        <f t="shared" si="53"/>
        <v/>
      </c>
      <c r="P355" s="11" t="str">
        <f t="shared" si="54"/>
        <v/>
      </c>
      <c r="Q355" s="12" t="str">
        <f t="shared" ca="1" si="55"/>
        <v/>
      </c>
      <c r="R355" s="13"/>
      <c r="S355" s="14"/>
      <c r="T355" s="15" t="str">
        <f t="shared" ca="1" si="56"/>
        <v/>
      </c>
      <c r="U355" s="15" t="str">
        <f t="shared" ca="1" si="57"/>
        <v/>
      </c>
      <c r="V355" s="16"/>
      <c r="W355" s="17" t="str">
        <f t="shared" ca="1" si="58"/>
        <v/>
      </c>
      <c r="X355" s="18" t="str">
        <f t="shared" ca="1" si="59"/>
        <v/>
      </c>
    </row>
    <row r="356" spans="1:24" x14ac:dyDescent="0.35">
      <c r="A356" s="3">
        <v>352</v>
      </c>
      <c r="B356" s="4"/>
      <c r="C356" s="4"/>
      <c r="D356" s="5" t="str">
        <f t="shared" si="50"/>
        <v/>
      </c>
      <c r="E356" s="4"/>
      <c r="F356" s="6"/>
      <c r="G356" s="6"/>
      <c r="H356" s="7" t="str">
        <f t="shared" ca="1" si="51"/>
        <v/>
      </c>
      <c r="I356" s="8" t="str">
        <f t="shared" ca="1" si="52"/>
        <v/>
      </c>
      <c r="J356" s="8" t="str">
        <f>IF(C356="","",COUNTIFS(purchase!$C:$C,$C356,purchase!$E:$E,$E356,purchase!$G:$G,"&gt;="&amp;$F356,purchase!$G:$G,"&lt;="&amp;$G356))</f>
        <v/>
      </c>
      <c r="K356" s="9" t="str">
        <f>IF(COUNTIFS(purchase!$C:$C,$C356,purchase!$E:$E,$E356,purchase!$G:$G,"&gt;="&amp;$F356,purchase!$G:$G,"&lt;="&amp;$G356)=0,"",_xlfn.MAXIFS(purchase!$G:$G,purchase!$C:$C,$C356,purchase!$E:$E,$E356,purchase!$G:$G,"&gt;="&amp;$F356,purchase!$G:$G,"&lt;="&amp;$G356))</f>
        <v/>
      </c>
      <c r="L356" s="4"/>
      <c r="M356" s="4"/>
      <c r="N356" s="10" t="str">
        <f>IF(M356="","",SUMIFS(purchase!$N:$N,purchase!$C:$C,$C356,purchase!$E:$E,$E356,purchase!$G:$G,"&gt;="&amp;$F356,purchase!$G:$G,"&lt;="&amp;$G356))</f>
        <v/>
      </c>
      <c r="O356" s="10" t="str">
        <f t="shared" si="53"/>
        <v/>
      </c>
      <c r="P356" s="11" t="str">
        <f t="shared" si="54"/>
        <v/>
      </c>
      <c r="Q356" s="12" t="str">
        <f t="shared" ca="1" si="55"/>
        <v/>
      </c>
      <c r="R356" s="13"/>
      <c r="S356" s="14"/>
      <c r="T356" s="15" t="str">
        <f t="shared" ca="1" si="56"/>
        <v/>
      </c>
      <c r="U356" s="15" t="str">
        <f t="shared" ca="1" si="57"/>
        <v/>
      </c>
      <c r="V356" s="16"/>
      <c r="W356" s="17" t="str">
        <f t="shared" ca="1" si="58"/>
        <v/>
      </c>
      <c r="X356" s="18" t="str">
        <f t="shared" ca="1" si="59"/>
        <v/>
      </c>
    </row>
    <row r="357" spans="1:24" x14ac:dyDescent="0.35">
      <c r="A357" s="3">
        <v>353</v>
      </c>
      <c r="B357" s="4"/>
      <c r="C357" s="4"/>
      <c r="D357" s="5" t="str">
        <f t="shared" si="50"/>
        <v/>
      </c>
      <c r="E357" s="4"/>
      <c r="F357" s="6"/>
      <c r="G357" s="6"/>
      <c r="H357" s="7" t="str">
        <f t="shared" ca="1" si="51"/>
        <v/>
      </c>
      <c r="I357" s="8" t="str">
        <f t="shared" ca="1" si="52"/>
        <v/>
      </c>
      <c r="J357" s="8" t="str">
        <f>IF(C357="","",COUNTIFS(purchase!$C:$C,$C357,purchase!$E:$E,$E357,purchase!$G:$G,"&gt;="&amp;$F357,purchase!$G:$G,"&lt;="&amp;$G357))</f>
        <v/>
      </c>
      <c r="K357" s="9" t="str">
        <f>IF(COUNTIFS(purchase!$C:$C,$C357,purchase!$E:$E,$E357,purchase!$G:$G,"&gt;="&amp;$F357,purchase!$G:$G,"&lt;="&amp;$G357)=0,"",_xlfn.MAXIFS(purchase!$G:$G,purchase!$C:$C,$C357,purchase!$E:$E,$E357,purchase!$G:$G,"&gt;="&amp;$F357,purchase!$G:$G,"&lt;="&amp;$G357))</f>
        <v/>
      </c>
      <c r="L357" s="4"/>
      <c r="M357" s="4"/>
      <c r="N357" s="10" t="str">
        <f>IF(M357="","",SUMIFS(purchase!$N:$N,purchase!$C:$C,$C357,purchase!$E:$E,$E357,purchase!$G:$G,"&gt;="&amp;$F357,purchase!$G:$G,"&lt;="&amp;$G357))</f>
        <v/>
      </c>
      <c r="O357" s="10" t="str">
        <f t="shared" si="53"/>
        <v/>
      </c>
      <c r="P357" s="11" t="str">
        <f t="shared" si="54"/>
        <v/>
      </c>
      <c r="Q357" s="12" t="str">
        <f t="shared" ca="1" si="55"/>
        <v/>
      </c>
      <c r="R357" s="13"/>
      <c r="S357" s="14"/>
      <c r="T357" s="15" t="str">
        <f t="shared" ca="1" si="56"/>
        <v/>
      </c>
      <c r="U357" s="15" t="str">
        <f t="shared" ca="1" si="57"/>
        <v/>
      </c>
      <c r="V357" s="16"/>
      <c r="W357" s="17" t="str">
        <f t="shared" ca="1" si="58"/>
        <v/>
      </c>
      <c r="X357" s="18" t="str">
        <f t="shared" ca="1" si="59"/>
        <v/>
      </c>
    </row>
    <row r="358" spans="1:24" x14ac:dyDescent="0.35">
      <c r="A358" s="3">
        <v>354</v>
      </c>
      <c r="B358" s="4"/>
      <c r="C358" s="4"/>
      <c r="D358" s="5" t="str">
        <f t="shared" si="50"/>
        <v/>
      </c>
      <c r="E358" s="4"/>
      <c r="F358" s="6"/>
      <c r="G358" s="6"/>
      <c r="H358" s="7" t="str">
        <f t="shared" ca="1" si="51"/>
        <v/>
      </c>
      <c r="I358" s="8" t="str">
        <f t="shared" ca="1" si="52"/>
        <v/>
      </c>
      <c r="J358" s="8" t="str">
        <f>IF(C358="","",COUNTIFS(purchase!$C:$C,$C358,purchase!$E:$E,$E358,purchase!$G:$G,"&gt;="&amp;$F358,purchase!$G:$G,"&lt;="&amp;$G358))</f>
        <v/>
      </c>
      <c r="K358" s="9" t="str">
        <f>IF(COUNTIFS(purchase!$C:$C,$C358,purchase!$E:$E,$E358,purchase!$G:$G,"&gt;="&amp;$F358,purchase!$G:$G,"&lt;="&amp;$G358)=0,"",_xlfn.MAXIFS(purchase!$G:$G,purchase!$C:$C,$C358,purchase!$E:$E,$E358,purchase!$G:$G,"&gt;="&amp;$F358,purchase!$G:$G,"&lt;="&amp;$G358))</f>
        <v/>
      </c>
      <c r="L358" s="4"/>
      <c r="M358" s="4"/>
      <c r="N358" s="10" t="str">
        <f>IF(M358="","",SUMIFS(purchase!$N:$N,purchase!$C:$C,$C358,purchase!$E:$E,$E358,purchase!$G:$G,"&gt;="&amp;$F358,purchase!$G:$G,"&lt;="&amp;$G358))</f>
        <v/>
      </c>
      <c r="O358" s="10" t="str">
        <f t="shared" si="53"/>
        <v/>
      </c>
      <c r="P358" s="11" t="str">
        <f t="shared" si="54"/>
        <v/>
      </c>
      <c r="Q358" s="12" t="str">
        <f t="shared" ca="1" si="55"/>
        <v/>
      </c>
      <c r="R358" s="13"/>
      <c r="S358" s="14"/>
      <c r="T358" s="15" t="str">
        <f t="shared" ca="1" si="56"/>
        <v/>
      </c>
      <c r="U358" s="15" t="str">
        <f t="shared" ca="1" si="57"/>
        <v/>
      </c>
      <c r="V358" s="16"/>
      <c r="W358" s="17" t="str">
        <f t="shared" ca="1" si="58"/>
        <v/>
      </c>
      <c r="X358" s="18" t="str">
        <f t="shared" ca="1" si="59"/>
        <v/>
      </c>
    </row>
    <row r="359" spans="1:24" x14ac:dyDescent="0.35">
      <c r="A359" s="3">
        <v>355</v>
      </c>
      <c r="B359" s="4"/>
      <c r="C359" s="4"/>
      <c r="D359" s="5" t="str">
        <f t="shared" si="50"/>
        <v/>
      </c>
      <c r="E359" s="4"/>
      <c r="F359" s="6"/>
      <c r="G359" s="6"/>
      <c r="H359" s="7" t="str">
        <f t="shared" ca="1" si="51"/>
        <v/>
      </c>
      <c r="I359" s="8" t="str">
        <f t="shared" ca="1" si="52"/>
        <v/>
      </c>
      <c r="J359" s="8" t="str">
        <f>IF(C359="","",COUNTIFS(purchase!$C:$C,$C359,purchase!$E:$E,$E359,purchase!$G:$G,"&gt;="&amp;$F359,purchase!$G:$G,"&lt;="&amp;$G359))</f>
        <v/>
      </c>
      <c r="K359" s="9" t="str">
        <f>IF(COUNTIFS(purchase!$C:$C,$C359,purchase!$E:$E,$E359,purchase!$G:$G,"&gt;="&amp;$F359,purchase!$G:$G,"&lt;="&amp;$G359)=0,"",_xlfn.MAXIFS(purchase!$G:$G,purchase!$C:$C,$C359,purchase!$E:$E,$E359,purchase!$G:$G,"&gt;="&amp;$F359,purchase!$G:$G,"&lt;="&amp;$G359))</f>
        <v/>
      </c>
      <c r="L359" s="4"/>
      <c r="M359" s="4"/>
      <c r="N359" s="10" t="str">
        <f>IF(M359="","",SUMIFS(purchase!$N:$N,purchase!$C:$C,$C359,purchase!$E:$E,$E359,purchase!$G:$G,"&gt;="&amp;$F359,purchase!$G:$G,"&lt;="&amp;$G359))</f>
        <v/>
      </c>
      <c r="O359" s="10" t="str">
        <f t="shared" si="53"/>
        <v/>
      </c>
      <c r="P359" s="11" t="str">
        <f t="shared" si="54"/>
        <v/>
      </c>
      <c r="Q359" s="12" t="str">
        <f t="shared" ca="1" si="55"/>
        <v/>
      </c>
      <c r="R359" s="13"/>
      <c r="S359" s="14"/>
      <c r="T359" s="15" t="str">
        <f t="shared" ca="1" si="56"/>
        <v/>
      </c>
      <c r="U359" s="15" t="str">
        <f t="shared" ca="1" si="57"/>
        <v/>
      </c>
      <c r="V359" s="16"/>
      <c r="W359" s="17" t="str">
        <f t="shared" ca="1" si="58"/>
        <v/>
      </c>
      <c r="X359" s="18" t="str">
        <f t="shared" ca="1" si="59"/>
        <v/>
      </c>
    </row>
    <row r="360" spans="1:24" x14ac:dyDescent="0.35">
      <c r="A360" s="3">
        <v>356</v>
      </c>
      <c r="B360" s="4"/>
      <c r="C360" s="4"/>
      <c r="D360" s="5" t="str">
        <f t="shared" si="50"/>
        <v/>
      </c>
      <c r="E360" s="4"/>
      <c r="F360" s="6"/>
      <c r="G360" s="6"/>
      <c r="H360" s="7" t="str">
        <f t="shared" ca="1" si="51"/>
        <v/>
      </c>
      <c r="I360" s="8" t="str">
        <f t="shared" ca="1" si="52"/>
        <v/>
      </c>
      <c r="J360" s="8" t="str">
        <f>IF(C360="","",COUNTIFS(purchase!$C:$C,$C360,purchase!$E:$E,$E360,purchase!$G:$G,"&gt;="&amp;$F360,purchase!$G:$G,"&lt;="&amp;$G360))</f>
        <v/>
      </c>
      <c r="K360" s="9" t="str">
        <f>IF(COUNTIFS(purchase!$C:$C,$C360,purchase!$E:$E,$E360,purchase!$G:$G,"&gt;="&amp;$F360,purchase!$G:$G,"&lt;="&amp;$G360)=0,"",_xlfn.MAXIFS(purchase!$G:$G,purchase!$C:$C,$C360,purchase!$E:$E,$E360,purchase!$G:$G,"&gt;="&amp;$F360,purchase!$G:$G,"&lt;="&amp;$G360))</f>
        <v/>
      </c>
      <c r="L360" s="4"/>
      <c r="M360" s="4"/>
      <c r="N360" s="10" t="str">
        <f>IF(M360="","",SUMIFS(purchase!$N:$N,purchase!$C:$C,$C360,purchase!$E:$E,$E360,purchase!$G:$G,"&gt;="&amp;$F360,purchase!$G:$G,"&lt;="&amp;$G360))</f>
        <v/>
      </c>
      <c r="O360" s="10" t="str">
        <f t="shared" si="53"/>
        <v/>
      </c>
      <c r="P360" s="11" t="str">
        <f t="shared" si="54"/>
        <v/>
      </c>
      <c r="Q360" s="12" t="str">
        <f t="shared" ca="1" si="55"/>
        <v/>
      </c>
      <c r="R360" s="13"/>
      <c r="S360" s="14"/>
      <c r="T360" s="15" t="str">
        <f t="shared" ca="1" si="56"/>
        <v/>
      </c>
      <c r="U360" s="15" t="str">
        <f t="shared" ca="1" si="57"/>
        <v/>
      </c>
      <c r="V360" s="16"/>
      <c r="W360" s="17" t="str">
        <f t="shared" ca="1" si="58"/>
        <v/>
      </c>
      <c r="X360" s="18" t="str">
        <f t="shared" ca="1" si="59"/>
        <v/>
      </c>
    </row>
    <row r="361" spans="1:24" x14ac:dyDescent="0.35">
      <c r="A361" s="3">
        <v>357</v>
      </c>
      <c r="B361" s="4"/>
      <c r="C361" s="4"/>
      <c r="D361" s="5" t="str">
        <f t="shared" si="50"/>
        <v/>
      </c>
      <c r="E361" s="4"/>
      <c r="F361" s="6"/>
      <c r="G361" s="6"/>
      <c r="H361" s="7" t="str">
        <f t="shared" ca="1" si="51"/>
        <v/>
      </c>
      <c r="I361" s="8" t="str">
        <f t="shared" ca="1" si="52"/>
        <v/>
      </c>
      <c r="J361" s="8" t="str">
        <f>IF(C361="","",COUNTIFS(purchase!$C:$C,$C361,purchase!$E:$E,$E361,purchase!$G:$G,"&gt;="&amp;$F361,purchase!$G:$G,"&lt;="&amp;$G361))</f>
        <v/>
      </c>
      <c r="K361" s="9" t="str">
        <f>IF(COUNTIFS(purchase!$C:$C,$C361,purchase!$E:$E,$E361,purchase!$G:$G,"&gt;="&amp;$F361,purchase!$G:$G,"&lt;="&amp;$G361)=0,"",_xlfn.MAXIFS(purchase!$G:$G,purchase!$C:$C,$C361,purchase!$E:$E,$E361,purchase!$G:$G,"&gt;="&amp;$F361,purchase!$G:$G,"&lt;="&amp;$G361))</f>
        <v/>
      </c>
      <c r="L361" s="4"/>
      <c r="M361" s="4"/>
      <c r="N361" s="10" t="str">
        <f>IF(M361="","",SUMIFS(purchase!$N:$N,purchase!$C:$C,$C361,purchase!$E:$E,$E361,purchase!$G:$G,"&gt;="&amp;$F361,purchase!$G:$G,"&lt;="&amp;$G361))</f>
        <v/>
      </c>
      <c r="O361" s="10" t="str">
        <f t="shared" si="53"/>
        <v/>
      </c>
      <c r="P361" s="11" t="str">
        <f t="shared" si="54"/>
        <v/>
      </c>
      <c r="Q361" s="12" t="str">
        <f t="shared" ca="1" si="55"/>
        <v/>
      </c>
      <c r="R361" s="13"/>
      <c r="S361" s="14"/>
      <c r="T361" s="15" t="str">
        <f t="shared" ca="1" si="56"/>
        <v/>
      </c>
      <c r="U361" s="15" t="str">
        <f t="shared" ca="1" si="57"/>
        <v/>
      </c>
      <c r="V361" s="16"/>
      <c r="W361" s="17" t="str">
        <f t="shared" ca="1" si="58"/>
        <v/>
      </c>
      <c r="X361" s="18" t="str">
        <f t="shared" ca="1" si="59"/>
        <v/>
      </c>
    </row>
    <row r="362" spans="1:24" x14ac:dyDescent="0.35">
      <c r="A362" s="3">
        <v>358</v>
      </c>
      <c r="B362" s="4"/>
      <c r="C362" s="4"/>
      <c r="D362" s="5" t="str">
        <f t="shared" si="50"/>
        <v/>
      </c>
      <c r="E362" s="4"/>
      <c r="F362" s="6"/>
      <c r="G362" s="6"/>
      <c r="H362" s="7" t="str">
        <f t="shared" ca="1" si="51"/>
        <v/>
      </c>
      <c r="I362" s="8" t="str">
        <f t="shared" ca="1" si="52"/>
        <v/>
      </c>
      <c r="J362" s="8" t="str">
        <f>IF(C362="","",COUNTIFS(purchase!$C:$C,$C362,purchase!$E:$E,$E362,purchase!$G:$G,"&gt;="&amp;$F362,purchase!$G:$G,"&lt;="&amp;$G362))</f>
        <v/>
      </c>
      <c r="K362" s="9" t="str">
        <f>IF(COUNTIFS(purchase!$C:$C,$C362,purchase!$E:$E,$E362,purchase!$G:$G,"&gt;="&amp;$F362,purchase!$G:$G,"&lt;="&amp;$G362)=0,"",_xlfn.MAXIFS(purchase!$G:$G,purchase!$C:$C,$C362,purchase!$E:$E,$E362,purchase!$G:$G,"&gt;="&amp;$F362,purchase!$G:$G,"&lt;="&amp;$G362))</f>
        <v/>
      </c>
      <c r="L362" s="4"/>
      <c r="M362" s="4"/>
      <c r="N362" s="10" t="str">
        <f>IF(M362="","",SUMIFS(purchase!$N:$N,purchase!$C:$C,$C362,purchase!$E:$E,$E362,purchase!$G:$G,"&gt;="&amp;$F362,purchase!$G:$G,"&lt;="&amp;$G362))</f>
        <v/>
      </c>
      <c r="O362" s="10" t="str">
        <f t="shared" si="53"/>
        <v/>
      </c>
      <c r="P362" s="11" t="str">
        <f t="shared" si="54"/>
        <v/>
      </c>
      <c r="Q362" s="12" t="str">
        <f t="shared" ca="1" si="55"/>
        <v/>
      </c>
      <c r="R362" s="13"/>
      <c r="S362" s="14"/>
      <c r="T362" s="15" t="str">
        <f t="shared" ca="1" si="56"/>
        <v/>
      </c>
      <c r="U362" s="15" t="str">
        <f t="shared" ca="1" si="57"/>
        <v/>
      </c>
      <c r="V362" s="16"/>
      <c r="W362" s="17" t="str">
        <f t="shared" ca="1" si="58"/>
        <v/>
      </c>
      <c r="X362" s="18" t="str">
        <f t="shared" ca="1" si="59"/>
        <v/>
      </c>
    </row>
    <row r="363" spans="1:24" x14ac:dyDescent="0.35">
      <c r="A363" s="3">
        <v>359</v>
      </c>
      <c r="B363" s="4"/>
      <c r="C363" s="4"/>
      <c r="D363" s="5" t="str">
        <f t="shared" si="50"/>
        <v/>
      </c>
      <c r="E363" s="4"/>
      <c r="F363" s="6"/>
      <c r="G363" s="6"/>
      <c r="H363" s="7" t="str">
        <f t="shared" ca="1" si="51"/>
        <v/>
      </c>
      <c r="I363" s="8" t="str">
        <f t="shared" ca="1" si="52"/>
        <v/>
      </c>
      <c r="J363" s="8" t="str">
        <f>IF(C363="","",COUNTIFS(purchase!$C:$C,$C363,purchase!$E:$E,$E363,purchase!$G:$G,"&gt;="&amp;$F363,purchase!$G:$G,"&lt;="&amp;$G363))</f>
        <v/>
      </c>
      <c r="K363" s="9" t="str">
        <f>IF(COUNTIFS(purchase!$C:$C,$C363,purchase!$E:$E,$E363,purchase!$G:$G,"&gt;="&amp;$F363,purchase!$G:$G,"&lt;="&amp;$G363)=0,"",_xlfn.MAXIFS(purchase!$G:$G,purchase!$C:$C,$C363,purchase!$E:$E,$E363,purchase!$G:$G,"&gt;="&amp;$F363,purchase!$G:$G,"&lt;="&amp;$G363))</f>
        <v/>
      </c>
      <c r="L363" s="4"/>
      <c r="M363" s="4"/>
      <c r="N363" s="10" t="str">
        <f>IF(M363="","",SUMIFS(purchase!$N:$N,purchase!$C:$C,$C363,purchase!$E:$E,$E363,purchase!$G:$G,"&gt;="&amp;$F363,purchase!$G:$G,"&lt;="&amp;$G363))</f>
        <v/>
      </c>
      <c r="O363" s="10" t="str">
        <f t="shared" si="53"/>
        <v/>
      </c>
      <c r="P363" s="11" t="str">
        <f t="shared" si="54"/>
        <v/>
      </c>
      <c r="Q363" s="12" t="str">
        <f t="shared" ca="1" si="55"/>
        <v/>
      </c>
      <c r="R363" s="13"/>
      <c r="S363" s="14"/>
      <c r="T363" s="15" t="str">
        <f t="shared" ca="1" si="56"/>
        <v/>
      </c>
      <c r="U363" s="15" t="str">
        <f t="shared" ca="1" si="57"/>
        <v/>
      </c>
      <c r="V363" s="16"/>
      <c r="W363" s="17" t="str">
        <f t="shared" ca="1" si="58"/>
        <v/>
      </c>
      <c r="X363" s="18" t="str">
        <f t="shared" ca="1" si="59"/>
        <v/>
      </c>
    </row>
    <row r="364" spans="1:24" x14ac:dyDescent="0.35">
      <c r="A364" s="3">
        <v>360</v>
      </c>
      <c r="B364" s="4"/>
      <c r="C364" s="4"/>
      <c r="D364" s="5" t="str">
        <f t="shared" si="50"/>
        <v/>
      </c>
      <c r="E364" s="4"/>
      <c r="F364" s="6"/>
      <c r="G364" s="6"/>
      <c r="H364" s="7" t="str">
        <f t="shared" ca="1" si="51"/>
        <v/>
      </c>
      <c r="I364" s="8" t="str">
        <f t="shared" ca="1" si="52"/>
        <v/>
      </c>
      <c r="J364" s="8" t="str">
        <f>IF(C364="","",COUNTIFS(purchase!$C:$C,$C364,purchase!$E:$E,$E364,purchase!$G:$G,"&gt;="&amp;$F364,purchase!$G:$G,"&lt;="&amp;$G364))</f>
        <v/>
      </c>
      <c r="K364" s="9" t="str">
        <f>IF(COUNTIFS(purchase!$C:$C,$C364,purchase!$E:$E,$E364,purchase!$G:$G,"&gt;="&amp;$F364,purchase!$G:$G,"&lt;="&amp;$G364)=0,"",_xlfn.MAXIFS(purchase!$G:$G,purchase!$C:$C,$C364,purchase!$E:$E,$E364,purchase!$G:$G,"&gt;="&amp;$F364,purchase!$G:$G,"&lt;="&amp;$G364))</f>
        <v/>
      </c>
      <c r="L364" s="4"/>
      <c r="M364" s="4"/>
      <c r="N364" s="10" t="str">
        <f>IF(M364="","",SUMIFS(purchase!$N:$N,purchase!$C:$C,$C364,purchase!$E:$E,$E364,purchase!$G:$G,"&gt;="&amp;$F364,purchase!$G:$G,"&lt;="&amp;$G364))</f>
        <v/>
      </c>
      <c r="O364" s="10" t="str">
        <f t="shared" si="53"/>
        <v/>
      </c>
      <c r="P364" s="11" t="str">
        <f t="shared" si="54"/>
        <v/>
      </c>
      <c r="Q364" s="12" t="str">
        <f t="shared" ca="1" si="55"/>
        <v/>
      </c>
      <c r="R364" s="13"/>
      <c r="S364" s="14"/>
      <c r="T364" s="15" t="str">
        <f t="shared" ca="1" si="56"/>
        <v/>
      </c>
      <c r="U364" s="15" t="str">
        <f t="shared" ca="1" si="57"/>
        <v/>
      </c>
      <c r="V364" s="16"/>
      <c r="W364" s="17" t="str">
        <f t="shared" ca="1" si="58"/>
        <v/>
      </c>
      <c r="X364" s="18" t="str">
        <f t="shared" ca="1" si="59"/>
        <v/>
      </c>
    </row>
    <row r="365" spans="1:24" x14ac:dyDescent="0.35">
      <c r="A365" s="3">
        <v>361</v>
      </c>
      <c r="B365" s="4"/>
      <c r="C365" s="4"/>
      <c r="D365" s="5" t="str">
        <f t="shared" si="50"/>
        <v/>
      </c>
      <c r="E365" s="4"/>
      <c r="F365" s="6"/>
      <c r="G365" s="6"/>
      <c r="H365" s="7" t="str">
        <f t="shared" ca="1" si="51"/>
        <v/>
      </c>
      <c r="I365" s="8" t="str">
        <f t="shared" ca="1" si="52"/>
        <v/>
      </c>
      <c r="J365" s="8" t="str">
        <f>IF(C365="","",COUNTIFS(purchase!$C:$C,$C365,purchase!$E:$E,$E365,purchase!$G:$G,"&gt;="&amp;$F365,purchase!$G:$G,"&lt;="&amp;$G365))</f>
        <v/>
      </c>
      <c r="K365" s="9" t="str">
        <f>IF(COUNTIFS(purchase!$C:$C,$C365,purchase!$E:$E,$E365,purchase!$G:$G,"&gt;="&amp;$F365,purchase!$G:$G,"&lt;="&amp;$G365)=0,"",_xlfn.MAXIFS(purchase!$G:$G,purchase!$C:$C,$C365,purchase!$E:$E,$E365,purchase!$G:$G,"&gt;="&amp;$F365,purchase!$G:$G,"&lt;="&amp;$G365))</f>
        <v/>
      </c>
      <c r="L365" s="4"/>
      <c r="M365" s="4"/>
      <c r="N365" s="10" t="str">
        <f>IF(M365="","",SUMIFS(purchase!$N:$N,purchase!$C:$C,$C365,purchase!$E:$E,$E365,purchase!$G:$G,"&gt;="&amp;$F365,purchase!$G:$G,"&lt;="&amp;$G365))</f>
        <v/>
      </c>
      <c r="O365" s="10" t="str">
        <f t="shared" si="53"/>
        <v/>
      </c>
      <c r="P365" s="11" t="str">
        <f t="shared" si="54"/>
        <v/>
      </c>
      <c r="Q365" s="12" t="str">
        <f t="shared" ca="1" si="55"/>
        <v/>
      </c>
      <c r="R365" s="13"/>
      <c r="S365" s="14"/>
      <c r="T365" s="15" t="str">
        <f t="shared" ca="1" si="56"/>
        <v/>
      </c>
      <c r="U365" s="15" t="str">
        <f t="shared" ca="1" si="57"/>
        <v/>
      </c>
      <c r="V365" s="16"/>
      <c r="W365" s="17" t="str">
        <f t="shared" ca="1" si="58"/>
        <v/>
      </c>
      <c r="X365" s="18" t="str">
        <f t="shared" ca="1" si="59"/>
        <v/>
      </c>
    </row>
    <row r="366" spans="1:24" x14ac:dyDescent="0.35">
      <c r="A366" s="3">
        <v>362</v>
      </c>
      <c r="B366" s="4"/>
      <c r="C366" s="4"/>
      <c r="D366" s="5" t="str">
        <f t="shared" si="50"/>
        <v/>
      </c>
      <c r="E366" s="4"/>
      <c r="F366" s="6"/>
      <c r="G366" s="6"/>
      <c r="H366" s="7" t="str">
        <f t="shared" ca="1" si="51"/>
        <v/>
      </c>
      <c r="I366" s="8" t="str">
        <f t="shared" ca="1" si="52"/>
        <v/>
      </c>
      <c r="J366" s="8" t="str">
        <f>IF(C366="","",COUNTIFS(purchase!$C:$C,$C366,purchase!$E:$E,$E366,purchase!$G:$G,"&gt;="&amp;$F366,purchase!$G:$G,"&lt;="&amp;$G366))</f>
        <v/>
      </c>
      <c r="K366" s="9" t="str">
        <f>IF(COUNTIFS(purchase!$C:$C,$C366,purchase!$E:$E,$E366,purchase!$G:$G,"&gt;="&amp;$F366,purchase!$G:$G,"&lt;="&amp;$G366)=0,"",_xlfn.MAXIFS(purchase!$G:$G,purchase!$C:$C,$C366,purchase!$E:$E,$E366,purchase!$G:$G,"&gt;="&amp;$F366,purchase!$G:$G,"&lt;="&amp;$G366))</f>
        <v/>
      </c>
      <c r="L366" s="4"/>
      <c r="M366" s="4"/>
      <c r="N366" s="10" t="str">
        <f>IF(M366="","",SUMIFS(purchase!$N:$N,purchase!$C:$C,$C366,purchase!$E:$E,$E366,purchase!$G:$G,"&gt;="&amp;$F366,purchase!$G:$G,"&lt;="&amp;$G366))</f>
        <v/>
      </c>
      <c r="O366" s="10" t="str">
        <f t="shared" si="53"/>
        <v/>
      </c>
      <c r="P366" s="11" t="str">
        <f t="shared" si="54"/>
        <v/>
      </c>
      <c r="Q366" s="12" t="str">
        <f t="shared" ca="1" si="55"/>
        <v/>
      </c>
      <c r="R366" s="13"/>
      <c r="S366" s="14"/>
      <c r="T366" s="15" t="str">
        <f t="shared" ca="1" si="56"/>
        <v/>
      </c>
      <c r="U366" s="15" t="str">
        <f t="shared" ca="1" si="57"/>
        <v/>
      </c>
      <c r="V366" s="16"/>
      <c r="W366" s="17" t="str">
        <f t="shared" ca="1" si="58"/>
        <v/>
      </c>
      <c r="X366" s="18" t="str">
        <f t="shared" ca="1" si="59"/>
        <v/>
      </c>
    </row>
    <row r="367" spans="1:24" x14ac:dyDescent="0.35">
      <c r="A367" s="3">
        <v>363</v>
      </c>
      <c r="B367" s="4"/>
      <c r="C367" s="4"/>
      <c r="D367" s="5" t="str">
        <f t="shared" si="50"/>
        <v/>
      </c>
      <c r="E367" s="4"/>
      <c r="F367" s="6"/>
      <c r="G367" s="6"/>
      <c r="H367" s="7" t="str">
        <f t="shared" ca="1" si="51"/>
        <v/>
      </c>
      <c r="I367" s="8" t="str">
        <f t="shared" ca="1" si="52"/>
        <v/>
      </c>
      <c r="J367" s="8" t="str">
        <f>IF(C367="","",COUNTIFS(purchase!$C:$C,$C367,purchase!$E:$E,$E367,purchase!$G:$G,"&gt;="&amp;$F367,purchase!$G:$G,"&lt;="&amp;$G367))</f>
        <v/>
      </c>
      <c r="K367" s="9" t="str">
        <f>IF(COUNTIFS(purchase!$C:$C,$C367,purchase!$E:$E,$E367,purchase!$G:$G,"&gt;="&amp;$F367,purchase!$G:$G,"&lt;="&amp;$G367)=0,"",_xlfn.MAXIFS(purchase!$G:$G,purchase!$C:$C,$C367,purchase!$E:$E,$E367,purchase!$G:$G,"&gt;="&amp;$F367,purchase!$G:$G,"&lt;="&amp;$G367))</f>
        <v/>
      </c>
      <c r="L367" s="4"/>
      <c r="M367" s="4"/>
      <c r="N367" s="10" t="str">
        <f>IF(M367="","",SUMIFS(purchase!$N:$N,purchase!$C:$C,$C367,purchase!$E:$E,$E367,purchase!$G:$G,"&gt;="&amp;$F367,purchase!$G:$G,"&lt;="&amp;$G367))</f>
        <v/>
      </c>
      <c r="O367" s="10" t="str">
        <f t="shared" si="53"/>
        <v/>
      </c>
      <c r="P367" s="11" t="str">
        <f t="shared" si="54"/>
        <v/>
      </c>
      <c r="Q367" s="12" t="str">
        <f t="shared" ca="1" si="55"/>
        <v/>
      </c>
      <c r="R367" s="13"/>
      <c r="S367" s="14"/>
      <c r="T367" s="15" t="str">
        <f t="shared" ca="1" si="56"/>
        <v/>
      </c>
      <c r="U367" s="15" t="str">
        <f t="shared" ca="1" si="57"/>
        <v/>
      </c>
      <c r="V367" s="16"/>
      <c r="W367" s="17" t="str">
        <f t="shared" ca="1" si="58"/>
        <v/>
      </c>
      <c r="X367" s="18" t="str">
        <f t="shared" ca="1" si="59"/>
        <v/>
      </c>
    </row>
    <row r="368" spans="1:24" x14ac:dyDescent="0.35">
      <c r="A368" s="3">
        <v>364</v>
      </c>
      <c r="B368" s="4"/>
      <c r="C368" s="4"/>
      <c r="D368" s="5" t="str">
        <f t="shared" si="50"/>
        <v/>
      </c>
      <c r="E368" s="4"/>
      <c r="F368" s="6"/>
      <c r="G368" s="6"/>
      <c r="H368" s="7" t="str">
        <f t="shared" ca="1" si="51"/>
        <v/>
      </c>
      <c r="I368" s="8" t="str">
        <f t="shared" ca="1" si="52"/>
        <v/>
      </c>
      <c r="J368" s="8" t="str">
        <f>IF(C368="","",COUNTIFS(purchase!$C:$C,$C368,purchase!$E:$E,$E368,purchase!$G:$G,"&gt;="&amp;$F368,purchase!$G:$G,"&lt;="&amp;$G368))</f>
        <v/>
      </c>
      <c r="K368" s="9" t="str">
        <f>IF(COUNTIFS(purchase!$C:$C,$C368,purchase!$E:$E,$E368,purchase!$G:$G,"&gt;="&amp;$F368,purchase!$G:$G,"&lt;="&amp;$G368)=0,"",_xlfn.MAXIFS(purchase!$G:$G,purchase!$C:$C,$C368,purchase!$E:$E,$E368,purchase!$G:$G,"&gt;="&amp;$F368,purchase!$G:$G,"&lt;="&amp;$G368))</f>
        <v/>
      </c>
      <c r="L368" s="4"/>
      <c r="M368" s="4"/>
      <c r="N368" s="10" t="str">
        <f>IF(M368="","",SUMIFS(purchase!$N:$N,purchase!$C:$C,$C368,purchase!$E:$E,$E368,purchase!$G:$G,"&gt;="&amp;$F368,purchase!$G:$G,"&lt;="&amp;$G368))</f>
        <v/>
      </c>
      <c r="O368" s="10" t="str">
        <f t="shared" si="53"/>
        <v/>
      </c>
      <c r="P368" s="11" t="str">
        <f t="shared" si="54"/>
        <v/>
      </c>
      <c r="Q368" s="12" t="str">
        <f t="shared" ca="1" si="55"/>
        <v/>
      </c>
      <c r="R368" s="13"/>
      <c r="S368" s="14"/>
      <c r="T368" s="15" t="str">
        <f t="shared" ca="1" si="56"/>
        <v/>
      </c>
      <c r="U368" s="15" t="str">
        <f t="shared" ca="1" si="57"/>
        <v/>
      </c>
      <c r="V368" s="16"/>
      <c r="W368" s="17" t="str">
        <f t="shared" ca="1" si="58"/>
        <v/>
      </c>
      <c r="X368" s="18" t="str">
        <f t="shared" ca="1" si="59"/>
        <v/>
      </c>
    </row>
    <row r="369" spans="1:24" x14ac:dyDescent="0.35">
      <c r="A369" s="3">
        <v>365</v>
      </c>
      <c r="B369" s="4"/>
      <c r="C369" s="4"/>
      <c r="D369" s="5" t="str">
        <f t="shared" si="50"/>
        <v/>
      </c>
      <c r="E369" s="4"/>
      <c r="F369" s="6"/>
      <c r="G369" s="6"/>
      <c r="H369" s="7" t="str">
        <f t="shared" ca="1" si="51"/>
        <v/>
      </c>
      <c r="I369" s="8" t="str">
        <f t="shared" ca="1" si="52"/>
        <v/>
      </c>
      <c r="J369" s="8" t="str">
        <f>IF(C369="","",COUNTIFS(purchase!$C:$C,$C369,purchase!$E:$E,$E369,purchase!$G:$G,"&gt;="&amp;$F369,purchase!$G:$G,"&lt;="&amp;$G369))</f>
        <v/>
      </c>
      <c r="K369" s="9" t="str">
        <f>IF(COUNTIFS(purchase!$C:$C,$C369,purchase!$E:$E,$E369,purchase!$G:$G,"&gt;="&amp;$F369,purchase!$G:$G,"&lt;="&amp;$G369)=0,"",_xlfn.MAXIFS(purchase!$G:$G,purchase!$C:$C,$C369,purchase!$E:$E,$E369,purchase!$G:$G,"&gt;="&amp;$F369,purchase!$G:$G,"&lt;="&amp;$G369))</f>
        <v/>
      </c>
      <c r="L369" s="4"/>
      <c r="M369" s="4"/>
      <c r="N369" s="10" t="str">
        <f>IF(M369="","",SUMIFS(purchase!$N:$N,purchase!$C:$C,$C369,purchase!$E:$E,$E369,purchase!$G:$G,"&gt;="&amp;$F369,purchase!$G:$G,"&lt;="&amp;$G369))</f>
        <v/>
      </c>
      <c r="O369" s="10" t="str">
        <f t="shared" si="53"/>
        <v/>
      </c>
      <c r="P369" s="11" t="str">
        <f t="shared" si="54"/>
        <v/>
      </c>
      <c r="Q369" s="12" t="str">
        <f t="shared" ca="1" si="55"/>
        <v/>
      </c>
      <c r="R369" s="13"/>
      <c r="S369" s="14"/>
      <c r="T369" s="15" t="str">
        <f t="shared" ca="1" si="56"/>
        <v/>
      </c>
      <c r="U369" s="15" t="str">
        <f t="shared" ca="1" si="57"/>
        <v/>
      </c>
      <c r="V369" s="16"/>
      <c r="W369" s="17" t="str">
        <f t="shared" ca="1" si="58"/>
        <v/>
      </c>
      <c r="X369" s="18" t="str">
        <f t="shared" ca="1" si="59"/>
        <v/>
      </c>
    </row>
    <row r="370" spans="1:24" x14ac:dyDescent="0.35">
      <c r="A370" s="3">
        <v>366</v>
      </c>
      <c r="B370" s="4"/>
      <c r="C370" s="4"/>
      <c r="D370" s="5" t="str">
        <f t="shared" si="50"/>
        <v/>
      </c>
      <c r="E370" s="4"/>
      <c r="F370" s="6"/>
      <c r="G370" s="6"/>
      <c r="H370" s="7" t="str">
        <f t="shared" ca="1" si="51"/>
        <v/>
      </c>
      <c r="I370" s="8" t="str">
        <f t="shared" ca="1" si="52"/>
        <v/>
      </c>
      <c r="J370" s="8" t="str">
        <f>IF(C370="","",COUNTIFS(purchase!$C:$C,$C370,purchase!$E:$E,$E370,purchase!$G:$G,"&gt;="&amp;$F370,purchase!$G:$G,"&lt;="&amp;$G370))</f>
        <v/>
      </c>
      <c r="K370" s="9" t="str">
        <f>IF(COUNTIFS(purchase!$C:$C,$C370,purchase!$E:$E,$E370,purchase!$G:$G,"&gt;="&amp;$F370,purchase!$G:$G,"&lt;="&amp;$G370)=0,"",_xlfn.MAXIFS(purchase!$G:$G,purchase!$C:$C,$C370,purchase!$E:$E,$E370,purchase!$G:$G,"&gt;="&amp;$F370,purchase!$G:$G,"&lt;="&amp;$G370))</f>
        <v/>
      </c>
      <c r="L370" s="4"/>
      <c r="M370" s="4"/>
      <c r="N370" s="10" t="str">
        <f>IF(M370="","",SUMIFS(purchase!$N:$N,purchase!$C:$C,$C370,purchase!$E:$E,$E370,purchase!$G:$G,"&gt;="&amp;$F370,purchase!$G:$G,"&lt;="&amp;$G370))</f>
        <v/>
      </c>
      <c r="O370" s="10" t="str">
        <f t="shared" si="53"/>
        <v/>
      </c>
      <c r="P370" s="11" t="str">
        <f t="shared" si="54"/>
        <v/>
      </c>
      <c r="Q370" s="12" t="str">
        <f t="shared" ca="1" si="55"/>
        <v/>
      </c>
      <c r="R370" s="13"/>
      <c r="S370" s="14"/>
      <c r="T370" s="15" t="str">
        <f t="shared" ca="1" si="56"/>
        <v/>
      </c>
      <c r="U370" s="15" t="str">
        <f t="shared" ca="1" si="57"/>
        <v/>
      </c>
      <c r="V370" s="16"/>
      <c r="W370" s="17" t="str">
        <f t="shared" ca="1" si="58"/>
        <v/>
      </c>
      <c r="X370" s="18" t="str">
        <f t="shared" ca="1" si="59"/>
        <v/>
      </c>
    </row>
    <row r="371" spans="1:24" x14ac:dyDescent="0.35">
      <c r="A371" s="3">
        <v>367</v>
      </c>
      <c r="B371" s="4"/>
      <c r="C371" s="4"/>
      <c r="D371" s="5" t="str">
        <f t="shared" si="50"/>
        <v/>
      </c>
      <c r="E371" s="4"/>
      <c r="F371" s="6"/>
      <c r="G371" s="6"/>
      <c r="H371" s="7" t="str">
        <f t="shared" ca="1" si="51"/>
        <v/>
      </c>
      <c r="I371" s="8" t="str">
        <f t="shared" ca="1" si="52"/>
        <v/>
      </c>
      <c r="J371" s="8" t="str">
        <f>IF(C371="","",COUNTIFS(purchase!$C:$C,$C371,purchase!$E:$E,$E371,purchase!$G:$G,"&gt;="&amp;$F371,purchase!$G:$G,"&lt;="&amp;$G371))</f>
        <v/>
      </c>
      <c r="K371" s="9" t="str">
        <f>IF(COUNTIFS(purchase!$C:$C,$C371,purchase!$E:$E,$E371,purchase!$G:$G,"&gt;="&amp;$F371,purchase!$G:$G,"&lt;="&amp;$G371)=0,"",_xlfn.MAXIFS(purchase!$G:$G,purchase!$C:$C,$C371,purchase!$E:$E,$E371,purchase!$G:$G,"&gt;="&amp;$F371,purchase!$G:$G,"&lt;="&amp;$G371))</f>
        <v/>
      </c>
      <c r="L371" s="4"/>
      <c r="M371" s="4"/>
      <c r="N371" s="10" t="str">
        <f>IF(M371="","",SUMIFS(purchase!$N:$N,purchase!$C:$C,$C371,purchase!$E:$E,$E371,purchase!$G:$G,"&gt;="&amp;$F371,purchase!$G:$G,"&lt;="&amp;$G371))</f>
        <v/>
      </c>
      <c r="O371" s="10" t="str">
        <f t="shared" si="53"/>
        <v/>
      </c>
      <c r="P371" s="11" t="str">
        <f t="shared" si="54"/>
        <v/>
      </c>
      <c r="Q371" s="12" t="str">
        <f t="shared" ca="1" si="55"/>
        <v/>
      </c>
      <c r="R371" s="13"/>
      <c r="S371" s="14"/>
      <c r="T371" s="15" t="str">
        <f t="shared" ca="1" si="56"/>
        <v/>
      </c>
      <c r="U371" s="15" t="str">
        <f t="shared" ca="1" si="57"/>
        <v/>
      </c>
      <c r="V371" s="16"/>
      <c r="W371" s="17" t="str">
        <f t="shared" ca="1" si="58"/>
        <v/>
      </c>
      <c r="X371" s="18" t="str">
        <f t="shared" ca="1" si="59"/>
        <v/>
      </c>
    </row>
    <row r="372" spans="1:24" x14ac:dyDescent="0.35">
      <c r="A372" s="3">
        <v>368</v>
      </c>
      <c r="B372" s="4"/>
      <c r="C372" s="4"/>
      <c r="D372" s="5" t="str">
        <f t="shared" si="50"/>
        <v/>
      </c>
      <c r="E372" s="4"/>
      <c r="F372" s="6"/>
      <c r="G372" s="6"/>
      <c r="H372" s="7" t="str">
        <f t="shared" ca="1" si="51"/>
        <v/>
      </c>
      <c r="I372" s="8" t="str">
        <f t="shared" ca="1" si="52"/>
        <v/>
      </c>
      <c r="J372" s="8" t="str">
        <f>IF(C372="","",COUNTIFS(purchase!$C:$C,$C372,purchase!$E:$E,$E372,purchase!$G:$G,"&gt;="&amp;$F372,purchase!$G:$G,"&lt;="&amp;$G372))</f>
        <v/>
      </c>
      <c r="K372" s="9" t="str">
        <f>IF(COUNTIFS(purchase!$C:$C,$C372,purchase!$E:$E,$E372,purchase!$G:$G,"&gt;="&amp;$F372,purchase!$G:$G,"&lt;="&amp;$G372)=0,"",_xlfn.MAXIFS(purchase!$G:$G,purchase!$C:$C,$C372,purchase!$E:$E,$E372,purchase!$G:$G,"&gt;="&amp;$F372,purchase!$G:$G,"&lt;="&amp;$G372))</f>
        <v/>
      </c>
      <c r="L372" s="4"/>
      <c r="M372" s="4"/>
      <c r="N372" s="10" t="str">
        <f>IF(M372="","",SUMIFS(purchase!$N:$N,purchase!$C:$C,$C372,purchase!$E:$E,$E372,purchase!$G:$G,"&gt;="&amp;$F372,purchase!$G:$G,"&lt;="&amp;$G372))</f>
        <v/>
      </c>
      <c r="O372" s="10" t="str">
        <f t="shared" si="53"/>
        <v/>
      </c>
      <c r="P372" s="11" t="str">
        <f t="shared" si="54"/>
        <v/>
      </c>
      <c r="Q372" s="12" t="str">
        <f t="shared" ca="1" si="55"/>
        <v/>
      </c>
      <c r="R372" s="13"/>
      <c r="S372" s="14"/>
      <c r="T372" s="15" t="str">
        <f t="shared" ca="1" si="56"/>
        <v/>
      </c>
      <c r="U372" s="15" t="str">
        <f t="shared" ca="1" si="57"/>
        <v/>
      </c>
      <c r="V372" s="16"/>
      <c r="W372" s="17" t="str">
        <f t="shared" ca="1" si="58"/>
        <v/>
      </c>
      <c r="X372" s="18" t="str">
        <f t="shared" ca="1" si="59"/>
        <v/>
      </c>
    </row>
    <row r="373" spans="1:24" x14ac:dyDescent="0.35">
      <c r="A373" s="3">
        <v>369</v>
      </c>
      <c r="B373" s="4"/>
      <c r="C373" s="4"/>
      <c r="D373" s="5" t="str">
        <f t="shared" si="50"/>
        <v/>
      </c>
      <c r="E373" s="4"/>
      <c r="F373" s="6"/>
      <c r="G373" s="6"/>
      <c r="H373" s="7" t="str">
        <f t="shared" ca="1" si="51"/>
        <v/>
      </c>
      <c r="I373" s="8" t="str">
        <f t="shared" ca="1" si="52"/>
        <v/>
      </c>
      <c r="J373" s="8" t="str">
        <f>IF(C373="","",COUNTIFS(purchase!$C:$C,$C373,purchase!$E:$E,$E373,purchase!$G:$G,"&gt;="&amp;$F373,purchase!$G:$G,"&lt;="&amp;$G373))</f>
        <v/>
      </c>
      <c r="K373" s="9" t="str">
        <f>IF(COUNTIFS(purchase!$C:$C,$C373,purchase!$E:$E,$E373,purchase!$G:$G,"&gt;="&amp;$F373,purchase!$G:$G,"&lt;="&amp;$G373)=0,"",_xlfn.MAXIFS(purchase!$G:$G,purchase!$C:$C,$C373,purchase!$E:$E,$E373,purchase!$G:$G,"&gt;="&amp;$F373,purchase!$G:$G,"&lt;="&amp;$G373))</f>
        <v/>
      </c>
      <c r="L373" s="4"/>
      <c r="M373" s="4"/>
      <c r="N373" s="10" t="str">
        <f>IF(M373="","",SUMIFS(purchase!$N:$N,purchase!$C:$C,$C373,purchase!$E:$E,$E373,purchase!$G:$G,"&gt;="&amp;$F373,purchase!$G:$G,"&lt;="&amp;$G373))</f>
        <v/>
      </c>
      <c r="O373" s="10" t="str">
        <f t="shared" si="53"/>
        <v/>
      </c>
      <c r="P373" s="11" t="str">
        <f t="shared" si="54"/>
        <v/>
      </c>
      <c r="Q373" s="12" t="str">
        <f t="shared" ca="1" si="55"/>
        <v/>
      </c>
      <c r="R373" s="13"/>
      <c r="S373" s="14"/>
      <c r="T373" s="15" t="str">
        <f t="shared" ca="1" si="56"/>
        <v/>
      </c>
      <c r="U373" s="15" t="str">
        <f t="shared" ca="1" si="57"/>
        <v/>
      </c>
      <c r="V373" s="16"/>
      <c r="W373" s="17" t="str">
        <f t="shared" ca="1" si="58"/>
        <v/>
      </c>
      <c r="X373" s="18" t="str">
        <f t="shared" ca="1" si="59"/>
        <v/>
      </c>
    </row>
    <row r="374" spans="1:24" x14ac:dyDescent="0.35">
      <c r="A374" s="3">
        <v>370</v>
      </c>
      <c r="B374" s="4"/>
      <c r="C374" s="4"/>
      <c r="D374" s="5" t="str">
        <f t="shared" si="50"/>
        <v/>
      </c>
      <c r="E374" s="4"/>
      <c r="F374" s="6"/>
      <c r="G374" s="6"/>
      <c r="H374" s="7" t="str">
        <f t="shared" ca="1" si="51"/>
        <v/>
      </c>
      <c r="I374" s="8" t="str">
        <f t="shared" ca="1" si="52"/>
        <v/>
      </c>
      <c r="J374" s="8" t="str">
        <f>IF(C374="","",COUNTIFS(purchase!$C:$C,$C374,purchase!$E:$E,$E374,purchase!$G:$G,"&gt;="&amp;$F374,purchase!$G:$G,"&lt;="&amp;$G374))</f>
        <v/>
      </c>
      <c r="K374" s="9" t="str">
        <f>IF(COUNTIFS(purchase!$C:$C,$C374,purchase!$E:$E,$E374,purchase!$G:$G,"&gt;="&amp;$F374,purchase!$G:$G,"&lt;="&amp;$G374)=0,"",_xlfn.MAXIFS(purchase!$G:$G,purchase!$C:$C,$C374,purchase!$E:$E,$E374,purchase!$G:$G,"&gt;="&amp;$F374,purchase!$G:$G,"&lt;="&amp;$G374))</f>
        <v/>
      </c>
      <c r="L374" s="4"/>
      <c r="M374" s="4"/>
      <c r="N374" s="10" t="str">
        <f>IF(M374="","",SUMIFS(purchase!$N:$N,purchase!$C:$C,$C374,purchase!$E:$E,$E374,purchase!$G:$G,"&gt;="&amp;$F374,purchase!$G:$G,"&lt;="&amp;$G374))</f>
        <v/>
      </c>
      <c r="O374" s="10" t="str">
        <f t="shared" si="53"/>
        <v/>
      </c>
      <c r="P374" s="11" t="str">
        <f t="shared" si="54"/>
        <v/>
      </c>
      <c r="Q374" s="12" t="str">
        <f t="shared" ca="1" si="55"/>
        <v/>
      </c>
      <c r="R374" s="13"/>
      <c r="S374" s="14"/>
      <c r="T374" s="15" t="str">
        <f t="shared" ca="1" si="56"/>
        <v/>
      </c>
      <c r="U374" s="15" t="str">
        <f t="shared" ca="1" si="57"/>
        <v/>
      </c>
      <c r="V374" s="16"/>
      <c r="W374" s="17" t="str">
        <f t="shared" ca="1" si="58"/>
        <v/>
      </c>
      <c r="X374" s="18" t="str">
        <f t="shared" ca="1" si="59"/>
        <v/>
      </c>
    </row>
    <row r="375" spans="1:24" x14ac:dyDescent="0.35">
      <c r="A375" s="3">
        <v>371</v>
      </c>
      <c r="B375" s="4"/>
      <c r="C375" s="4"/>
      <c r="D375" s="5" t="str">
        <f t="shared" si="50"/>
        <v/>
      </c>
      <c r="E375" s="4"/>
      <c r="F375" s="6"/>
      <c r="G375" s="6"/>
      <c r="H375" s="7" t="str">
        <f t="shared" ca="1" si="51"/>
        <v/>
      </c>
      <c r="I375" s="8" t="str">
        <f t="shared" ca="1" si="52"/>
        <v/>
      </c>
      <c r="J375" s="8" t="str">
        <f>IF(C375="","",COUNTIFS(purchase!$C:$C,$C375,purchase!$E:$E,$E375,purchase!$G:$G,"&gt;="&amp;$F375,purchase!$G:$G,"&lt;="&amp;$G375))</f>
        <v/>
      </c>
      <c r="K375" s="9" t="str">
        <f>IF(COUNTIFS(purchase!$C:$C,$C375,purchase!$E:$E,$E375,purchase!$G:$G,"&gt;="&amp;$F375,purchase!$G:$G,"&lt;="&amp;$G375)=0,"",_xlfn.MAXIFS(purchase!$G:$G,purchase!$C:$C,$C375,purchase!$E:$E,$E375,purchase!$G:$G,"&gt;="&amp;$F375,purchase!$G:$G,"&lt;="&amp;$G375))</f>
        <v/>
      </c>
      <c r="L375" s="4"/>
      <c r="M375" s="4"/>
      <c r="N375" s="10" t="str">
        <f>IF(M375="","",SUMIFS(purchase!$N:$N,purchase!$C:$C,$C375,purchase!$E:$E,$E375,purchase!$G:$G,"&gt;="&amp;$F375,purchase!$G:$G,"&lt;="&amp;$G375))</f>
        <v/>
      </c>
      <c r="O375" s="10" t="str">
        <f t="shared" si="53"/>
        <v/>
      </c>
      <c r="P375" s="11" t="str">
        <f t="shared" si="54"/>
        <v/>
      </c>
      <c r="Q375" s="12" t="str">
        <f t="shared" ca="1" si="55"/>
        <v/>
      </c>
      <c r="R375" s="13"/>
      <c r="S375" s="14"/>
      <c r="T375" s="15" t="str">
        <f t="shared" ca="1" si="56"/>
        <v/>
      </c>
      <c r="U375" s="15" t="str">
        <f t="shared" ca="1" si="57"/>
        <v/>
      </c>
      <c r="V375" s="16"/>
      <c r="W375" s="17" t="str">
        <f t="shared" ca="1" si="58"/>
        <v/>
      </c>
      <c r="X375" s="18" t="str">
        <f t="shared" ca="1" si="59"/>
        <v/>
      </c>
    </row>
    <row r="376" spans="1:24" x14ac:dyDescent="0.35">
      <c r="A376" s="3">
        <v>372</v>
      </c>
      <c r="B376" s="4"/>
      <c r="C376" s="4"/>
      <c r="D376" s="5" t="str">
        <f t="shared" si="50"/>
        <v/>
      </c>
      <c r="E376" s="4"/>
      <c r="F376" s="6"/>
      <c r="G376" s="6"/>
      <c r="H376" s="7" t="str">
        <f t="shared" ca="1" si="51"/>
        <v/>
      </c>
      <c r="I376" s="8" t="str">
        <f t="shared" ca="1" si="52"/>
        <v/>
      </c>
      <c r="J376" s="8" t="str">
        <f>IF(C376="","",COUNTIFS(purchase!$C:$C,$C376,purchase!$E:$E,$E376,purchase!$G:$G,"&gt;="&amp;$F376,purchase!$G:$G,"&lt;="&amp;$G376))</f>
        <v/>
      </c>
      <c r="K376" s="9" t="str">
        <f>IF(COUNTIFS(purchase!$C:$C,$C376,purchase!$E:$E,$E376,purchase!$G:$G,"&gt;="&amp;$F376,purchase!$G:$G,"&lt;="&amp;$G376)=0,"",_xlfn.MAXIFS(purchase!$G:$G,purchase!$C:$C,$C376,purchase!$E:$E,$E376,purchase!$G:$G,"&gt;="&amp;$F376,purchase!$G:$G,"&lt;="&amp;$G376))</f>
        <v/>
      </c>
      <c r="L376" s="4"/>
      <c r="M376" s="4"/>
      <c r="N376" s="10" t="str">
        <f>IF(M376="","",SUMIFS(purchase!$N:$N,purchase!$C:$C,$C376,purchase!$E:$E,$E376,purchase!$G:$G,"&gt;="&amp;$F376,purchase!$G:$G,"&lt;="&amp;$G376))</f>
        <v/>
      </c>
      <c r="O376" s="10" t="str">
        <f t="shared" si="53"/>
        <v/>
      </c>
      <c r="P376" s="11" t="str">
        <f t="shared" si="54"/>
        <v/>
      </c>
      <c r="Q376" s="12" t="str">
        <f t="shared" ca="1" si="55"/>
        <v/>
      </c>
      <c r="R376" s="13"/>
      <c r="S376" s="14"/>
      <c r="T376" s="15" t="str">
        <f t="shared" ca="1" si="56"/>
        <v/>
      </c>
      <c r="U376" s="15" t="str">
        <f t="shared" ca="1" si="57"/>
        <v/>
      </c>
      <c r="V376" s="16"/>
      <c r="W376" s="17" t="str">
        <f t="shared" ca="1" si="58"/>
        <v/>
      </c>
      <c r="X376" s="18" t="str">
        <f t="shared" ca="1" si="59"/>
        <v/>
      </c>
    </row>
    <row r="377" spans="1:24" x14ac:dyDescent="0.35">
      <c r="A377" s="3">
        <v>373</v>
      </c>
      <c r="B377" s="4"/>
      <c r="C377" s="4"/>
      <c r="D377" s="5" t="str">
        <f t="shared" si="50"/>
        <v/>
      </c>
      <c r="E377" s="4"/>
      <c r="F377" s="6"/>
      <c r="G377" s="6"/>
      <c r="H377" s="7" t="str">
        <f t="shared" ca="1" si="51"/>
        <v/>
      </c>
      <c r="I377" s="8" t="str">
        <f t="shared" ca="1" si="52"/>
        <v/>
      </c>
      <c r="J377" s="8" t="str">
        <f>IF(C377="","",COUNTIFS(purchase!$C:$C,$C377,purchase!$E:$E,$E377,purchase!$G:$G,"&gt;="&amp;$F377,purchase!$G:$G,"&lt;="&amp;$G377))</f>
        <v/>
      </c>
      <c r="K377" s="9" t="str">
        <f>IF(COUNTIFS(purchase!$C:$C,$C377,purchase!$E:$E,$E377,purchase!$G:$G,"&gt;="&amp;$F377,purchase!$G:$G,"&lt;="&amp;$G377)=0,"",_xlfn.MAXIFS(purchase!$G:$G,purchase!$C:$C,$C377,purchase!$E:$E,$E377,purchase!$G:$G,"&gt;="&amp;$F377,purchase!$G:$G,"&lt;="&amp;$G377))</f>
        <v/>
      </c>
      <c r="L377" s="4"/>
      <c r="M377" s="4"/>
      <c r="N377" s="10" t="str">
        <f>IF(M377="","",SUMIFS(purchase!$N:$N,purchase!$C:$C,$C377,purchase!$E:$E,$E377,purchase!$G:$G,"&gt;="&amp;$F377,purchase!$G:$G,"&lt;="&amp;$G377))</f>
        <v/>
      </c>
      <c r="O377" s="10" t="str">
        <f t="shared" si="53"/>
        <v/>
      </c>
      <c r="P377" s="11" t="str">
        <f t="shared" si="54"/>
        <v/>
      </c>
      <c r="Q377" s="12" t="str">
        <f t="shared" ca="1" si="55"/>
        <v/>
      </c>
      <c r="R377" s="13"/>
      <c r="S377" s="14"/>
      <c r="T377" s="15" t="str">
        <f t="shared" ca="1" si="56"/>
        <v/>
      </c>
      <c r="U377" s="15" t="str">
        <f t="shared" ca="1" si="57"/>
        <v/>
      </c>
      <c r="V377" s="16"/>
      <c r="W377" s="17" t="str">
        <f t="shared" ca="1" si="58"/>
        <v/>
      </c>
      <c r="X377" s="18" t="str">
        <f t="shared" ca="1" si="59"/>
        <v/>
      </c>
    </row>
    <row r="378" spans="1:24" x14ac:dyDescent="0.35">
      <c r="A378" s="3">
        <v>374</v>
      </c>
      <c r="B378" s="4"/>
      <c r="C378" s="4"/>
      <c r="D378" s="5" t="str">
        <f t="shared" si="50"/>
        <v/>
      </c>
      <c r="E378" s="4"/>
      <c r="F378" s="6"/>
      <c r="G378" s="6"/>
      <c r="H378" s="7" t="str">
        <f t="shared" ca="1" si="51"/>
        <v/>
      </c>
      <c r="I378" s="8" t="str">
        <f t="shared" ca="1" si="52"/>
        <v/>
      </c>
      <c r="J378" s="8" t="str">
        <f>IF(C378="","",COUNTIFS(purchase!$C:$C,$C378,purchase!$E:$E,$E378,purchase!$G:$G,"&gt;="&amp;$F378,purchase!$G:$G,"&lt;="&amp;$G378))</f>
        <v/>
      </c>
      <c r="K378" s="9" t="str">
        <f>IF(COUNTIFS(purchase!$C:$C,$C378,purchase!$E:$E,$E378,purchase!$G:$G,"&gt;="&amp;$F378,purchase!$G:$G,"&lt;="&amp;$G378)=0,"",_xlfn.MAXIFS(purchase!$G:$G,purchase!$C:$C,$C378,purchase!$E:$E,$E378,purchase!$G:$G,"&gt;="&amp;$F378,purchase!$G:$G,"&lt;="&amp;$G378))</f>
        <v/>
      </c>
      <c r="L378" s="4"/>
      <c r="M378" s="4"/>
      <c r="N378" s="10" t="str">
        <f>IF(M378="","",SUMIFS(purchase!$N:$N,purchase!$C:$C,$C378,purchase!$E:$E,$E378,purchase!$G:$G,"&gt;="&amp;$F378,purchase!$G:$G,"&lt;="&amp;$G378))</f>
        <v/>
      </c>
      <c r="O378" s="10" t="str">
        <f t="shared" si="53"/>
        <v/>
      </c>
      <c r="P378" s="11" t="str">
        <f t="shared" si="54"/>
        <v/>
      </c>
      <c r="Q378" s="12" t="str">
        <f t="shared" ca="1" si="55"/>
        <v/>
      </c>
      <c r="R378" s="13"/>
      <c r="S378" s="14"/>
      <c r="T378" s="15" t="str">
        <f t="shared" ca="1" si="56"/>
        <v/>
      </c>
      <c r="U378" s="15" t="str">
        <f t="shared" ca="1" si="57"/>
        <v/>
      </c>
      <c r="V378" s="16"/>
      <c r="W378" s="17" t="str">
        <f t="shared" ca="1" si="58"/>
        <v/>
      </c>
      <c r="X378" s="18" t="str">
        <f t="shared" ca="1" si="59"/>
        <v/>
      </c>
    </row>
    <row r="379" spans="1:24" x14ac:dyDescent="0.35">
      <c r="A379" s="3">
        <v>375</v>
      </c>
      <c r="B379" s="4"/>
      <c r="C379" s="4"/>
      <c r="D379" s="5" t="str">
        <f t="shared" si="50"/>
        <v/>
      </c>
      <c r="E379" s="4"/>
      <c r="F379" s="6"/>
      <c r="G379" s="6"/>
      <c r="H379" s="7" t="str">
        <f t="shared" ca="1" si="51"/>
        <v/>
      </c>
      <c r="I379" s="8" t="str">
        <f t="shared" ca="1" si="52"/>
        <v/>
      </c>
      <c r="J379" s="8" t="str">
        <f>IF(C379="","",COUNTIFS(purchase!$C:$C,$C379,purchase!$E:$E,$E379,purchase!$G:$G,"&gt;="&amp;$F379,purchase!$G:$G,"&lt;="&amp;$G379))</f>
        <v/>
      </c>
      <c r="K379" s="9" t="str">
        <f>IF(COUNTIFS(purchase!$C:$C,$C379,purchase!$E:$E,$E379,purchase!$G:$G,"&gt;="&amp;$F379,purchase!$G:$G,"&lt;="&amp;$G379)=0,"",_xlfn.MAXIFS(purchase!$G:$G,purchase!$C:$C,$C379,purchase!$E:$E,$E379,purchase!$G:$G,"&gt;="&amp;$F379,purchase!$G:$G,"&lt;="&amp;$G379))</f>
        <v/>
      </c>
      <c r="L379" s="4"/>
      <c r="M379" s="4"/>
      <c r="N379" s="10" t="str">
        <f>IF(M379="","",SUMIFS(purchase!$N:$N,purchase!$C:$C,$C379,purchase!$E:$E,$E379,purchase!$G:$G,"&gt;="&amp;$F379,purchase!$G:$G,"&lt;="&amp;$G379))</f>
        <v/>
      </c>
      <c r="O379" s="10" t="str">
        <f t="shared" si="53"/>
        <v/>
      </c>
      <c r="P379" s="11" t="str">
        <f t="shared" si="54"/>
        <v/>
      </c>
      <c r="Q379" s="12" t="str">
        <f t="shared" ca="1" si="55"/>
        <v/>
      </c>
      <c r="R379" s="13"/>
      <c r="S379" s="14"/>
      <c r="T379" s="15" t="str">
        <f t="shared" ca="1" si="56"/>
        <v/>
      </c>
      <c r="U379" s="15" t="str">
        <f t="shared" ca="1" si="57"/>
        <v/>
      </c>
      <c r="V379" s="16"/>
      <c r="W379" s="17" t="str">
        <f t="shared" ca="1" si="58"/>
        <v/>
      </c>
      <c r="X379" s="18" t="str">
        <f t="shared" ca="1" si="59"/>
        <v/>
      </c>
    </row>
    <row r="380" spans="1:24" x14ac:dyDescent="0.35">
      <c r="A380" s="3">
        <v>376</v>
      </c>
      <c r="B380" s="4"/>
      <c r="C380" s="4"/>
      <c r="D380" s="5" t="str">
        <f t="shared" si="50"/>
        <v/>
      </c>
      <c r="E380" s="4"/>
      <c r="F380" s="6"/>
      <c r="G380" s="6"/>
      <c r="H380" s="7" t="str">
        <f t="shared" ca="1" si="51"/>
        <v/>
      </c>
      <c r="I380" s="8" t="str">
        <f t="shared" ca="1" si="52"/>
        <v/>
      </c>
      <c r="J380" s="8" t="str">
        <f>IF(C380="","",COUNTIFS(purchase!$C:$C,$C380,purchase!$E:$E,$E380,purchase!$G:$G,"&gt;="&amp;$F380,purchase!$G:$G,"&lt;="&amp;$G380))</f>
        <v/>
      </c>
      <c r="K380" s="9" t="str">
        <f>IF(COUNTIFS(purchase!$C:$C,$C380,purchase!$E:$E,$E380,purchase!$G:$G,"&gt;="&amp;$F380,purchase!$G:$G,"&lt;="&amp;$G380)=0,"",_xlfn.MAXIFS(purchase!$G:$G,purchase!$C:$C,$C380,purchase!$E:$E,$E380,purchase!$G:$G,"&gt;="&amp;$F380,purchase!$G:$G,"&lt;="&amp;$G380))</f>
        <v/>
      </c>
      <c r="L380" s="4"/>
      <c r="M380" s="4"/>
      <c r="N380" s="10" t="str">
        <f>IF(M380="","",SUMIFS(purchase!$N:$N,purchase!$C:$C,$C380,purchase!$E:$E,$E380,purchase!$G:$G,"&gt;="&amp;$F380,purchase!$G:$G,"&lt;="&amp;$G380))</f>
        <v/>
      </c>
      <c r="O380" s="10" t="str">
        <f t="shared" si="53"/>
        <v/>
      </c>
      <c r="P380" s="11" t="str">
        <f t="shared" si="54"/>
        <v/>
      </c>
      <c r="Q380" s="12" t="str">
        <f t="shared" ca="1" si="55"/>
        <v/>
      </c>
      <c r="R380" s="13"/>
      <c r="S380" s="14"/>
      <c r="T380" s="15" t="str">
        <f t="shared" ca="1" si="56"/>
        <v/>
      </c>
      <c r="U380" s="15" t="str">
        <f t="shared" ca="1" si="57"/>
        <v/>
      </c>
      <c r="V380" s="16"/>
      <c r="W380" s="17" t="str">
        <f t="shared" ca="1" si="58"/>
        <v/>
      </c>
      <c r="X380" s="18" t="str">
        <f t="shared" ca="1" si="59"/>
        <v/>
      </c>
    </row>
    <row r="381" spans="1:24" x14ac:dyDescent="0.35">
      <c r="A381" s="3">
        <v>377</v>
      </c>
      <c r="B381" s="4"/>
      <c r="C381" s="4"/>
      <c r="D381" s="5" t="str">
        <f t="shared" si="50"/>
        <v/>
      </c>
      <c r="E381" s="4"/>
      <c r="F381" s="6"/>
      <c r="G381" s="6"/>
      <c r="H381" s="7" t="str">
        <f t="shared" ca="1" si="51"/>
        <v/>
      </c>
      <c r="I381" s="8" t="str">
        <f t="shared" ca="1" si="52"/>
        <v/>
      </c>
      <c r="J381" s="8" t="str">
        <f>IF(C381="","",COUNTIFS(purchase!$C:$C,$C381,purchase!$E:$E,$E381,purchase!$G:$G,"&gt;="&amp;$F381,purchase!$G:$G,"&lt;="&amp;$G381))</f>
        <v/>
      </c>
      <c r="K381" s="9" t="str">
        <f>IF(COUNTIFS(purchase!$C:$C,$C381,purchase!$E:$E,$E381,purchase!$G:$G,"&gt;="&amp;$F381,purchase!$G:$G,"&lt;="&amp;$G381)=0,"",_xlfn.MAXIFS(purchase!$G:$G,purchase!$C:$C,$C381,purchase!$E:$E,$E381,purchase!$G:$G,"&gt;="&amp;$F381,purchase!$G:$G,"&lt;="&amp;$G381))</f>
        <v/>
      </c>
      <c r="L381" s="4"/>
      <c r="M381" s="4"/>
      <c r="N381" s="10" t="str">
        <f>IF(M381="","",SUMIFS(purchase!$N:$N,purchase!$C:$C,$C381,purchase!$E:$E,$E381,purchase!$G:$G,"&gt;="&amp;$F381,purchase!$G:$G,"&lt;="&amp;$G381))</f>
        <v/>
      </c>
      <c r="O381" s="10" t="str">
        <f t="shared" si="53"/>
        <v/>
      </c>
      <c r="P381" s="11" t="str">
        <f t="shared" si="54"/>
        <v/>
      </c>
      <c r="Q381" s="12" t="str">
        <f t="shared" ca="1" si="55"/>
        <v/>
      </c>
      <c r="R381" s="13"/>
      <c r="S381" s="14"/>
      <c r="T381" s="15" t="str">
        <f t="shared" ca="1" si="56"/>
        <v/>
      </c>
      <c r="U381" s="15" t="str">
        <f t="shared" ca="1" si="57"/>
        <v/>
      </c>
      <c r="V381" s="16"/>
      <c r="W381" s="17" t="str">
        <f t="shared" ca="1" si="58"/>
        <v/>
      </c>
      <c r="X381" s="18" t="str">
        <f t="shared" ca="1" si="59"/>
        <v/>
      </c>
    </row>
    <row r="382" spans="1:24" x14ac:dyDescent="0.35">
      <c r="A382" s="3">
        <v>378</v>
      </c>
      <c r="B382" s="4"/>
      <c r="C382" s="4"/>
      <c r="D382" s="5" t="str">
        <f t="shared" si="50"/>
        <v/>
      </c>
      <c r="E382" s="4"/>
      <c r="F382" s="6"/>
      <c r="G382" s="6"/>
      <c r="H382" s="7" t="str">
        <f t="shared" ca="1" si="51"/>
        <v/>
      </c>
      <c r="I382" s="8" t="str">
        <f t="shared" ca="1" si="52"/>
        <v/>
      </c>
      <c r="J382" s="8" t="str">
        <f>IF(C382="","",COUNTIFS(purchase!$C:$C,$C382,purchase!$E:$E,$E382,purchase!$G:$G,"&gt;="&amp;$F382,purchase!$G:$G,"&lt;="&amp;$G382))</f>
        <v/>
      </c>
      <c r="K382" s="9" t="str">
        <f>IF(COUNTIFS(purchase!$C:$C,$C382,purchase!$E:$E,$E382,purchase!$G:$G,"&gt;="&amp;$F382,purchase!$G:$G,"&lt;="&amp;$G382)=0,"",_xlfn.MAXIFS(purchase!$G:$G,purchase!$C:$C,$C382,purchase!$E:$E,$E382,purchase!$G:$G,"&gt;="&amp;$F382,purchase!$G:$G,"&lt;="&amp;$G382))</f>
        <v/>
      </c>
      <c r="L382" s="4"/>
      <c r="M382" s="4"/>
      <c r="N382" s="10" t="str">
        <f>IF(M382="","",SUMIFS(purchase!$N:$N,purchase!$C:$C,$C382,purchase!$E:$E,$E382,purchase!$G:$G,"&gt;="&amp;$F382,purchase!$G:$G,"&lt;="&amp;$G382))</f>
        <v/>
      </c>
      <c r="O382" s="10" t="str">
        <f t="shared" si="53"/>
        <v/>
      </c>
      <c r="P382" s="11" t="str">
        <f t="shared" si="54"/>
        <v/>
      </c>
      <c r="Q382" s="12" t="str">
        <f t="shared" ca="1" si="55"/>
        <v/>
      </c>
      <c r="R382" s="13"/>
      <c r="S382" s="14"/>
      <c r="T382" s="15" t="str">
        <f t="shared" ca="1" si="56"/>
        <v/>
      </c>
      <c r="U382" s="15" t="str">
        <f t="shared" ca="1" si="57"/>
        <v/>
      </c>
      <c r="V382" s="16"/>
      <c r="W382" s="17" t="str">
        <f t="shared" ca="1" si="58"/>
        <v/>
      </c>
      <c r="X382" s="18" t="str">
        <f t="shared" ca="1" si="59"/>
        <v/>
      </c>
    </row>
    <row r="383" spans="1:24" x14ac:dyDescent="0.35">
      <c r="A383" s="3">
        <v>379</v>
      </c>
      <c r="B383" s="4"/>
      <c r="C383" s="4"/>
      <c r="D383" s="5" t="str">
        <f t="shared" si="50"/>
        <v/>
      </c>
      <c r="E383" s="4"/>
      <c r="F383" s="6"/>
      <c r="G383" s="6"/>
      <c r="H383" s="7" t="str">
        <f t="shared" ca="1" si="51"/>
        <v/>
      </c>
      <c r="I383" s="8" t="str">
        <f t="shared" ca="1" si="52"/>
        <v/>
      </c>
      <c r="J383" s="8" t="str">
        <f>IF(C383="","",COUNTIFS(purchase!$C:$C,$C383,purchase!$E:$E,$E383,purchase!$G:$G,"&gt;="&amp;$F383,purchase!$G:$G,"&lt;="&amp;$G383))</f>
        <v/>
      </c>
      <c r="K383" s="9" t="str">
        <f>IF(COUNTIFS(purchase!$C:$C,$C383,purchase!$E:$E,$E383,purchase!$G:$G,"&gt;="&amp;$F383,purchase!$G:$G,"&lt;="&amp;$G383)=0,"",_xlfn.MAXIFS(purchase!$G:$G,purchase!$C:$C,$C383,purchase!$E:$E,$E383,purchase!$G:$G,"&gt;="&amp;$F383,purchase!$G:$G,"&lt;="&amp;$G383))</f>
        <v/>
      </c>
      <c r="L383" s="4"/>
      <c r="M383" s="4"/>
      <c r="N383" s="10" t="str">
        <f>IF(M383="","",SUMIFS(purchase!$N:$N,purchase!$C:$C,$C383,purchase!$E:$E,$E383,purchase!$G:$G,"&gt;="&amp;$F383,purchase!$G:$G,"&lt;="&amp;$G383))</f>
        <v/>
      </c>
      <c r="O383" s="10" t="str">
        <f t="shared" si="53"/>
        <v/>
      </c>
      <c r="P383" s="11" t="str">
        <f t="shared" si="54"/>
        <v/>
      </c>
      <c r="Q383" s="12" t="str">
        <f t="shared" ca="1" si="55"/>
        <v/>
      </c>
      <c r="R383" s="13"/>
      <c r="S383" s="14"/>
      <c r="T383" s="15" t="str">
        <f t="shared" ca="1" si="56"/>
        <v/>
      </c>
      <c r="U383" s="15" t="str">
        <f t="shared" ca="1" si="57"/>
        <v/>
      </c>
      <c r="V383" s="16"/>
      <c r="W383" s="17" t="str">
        <f t="shared" ca="1" si="58"/>
        <v/>
      </c>
      <c r="X383" s="18" t="str">
        <f t="shared" ca="1" si="59"/>
        <v/>
      </c>
    </row>
    <row r="384" spans="1:24" x14ac:dyDescent="0.35">
      <c r="A384" s="3">
        <v>380</v>
      </c>
      <c r="B384" s="4"/>
      <c r="C384" s="4"/>
      <c r="D384" s="5" t="str">
        <f t="shared" si="50"/>
        <v/>
      </c>
      <c r="E384" s="4"/>
      <c r="F384" s="6"/>
      <c r="G384" s="6"/>
      <c r="H384" s="7" t="str">
        <f t="shared" ca="1" si="51"/>
        <v/>
      </c>
      <c r="I384" s="8" t="str">
        <f t="shared" ca="1" si="52"/>
        <v/>
      </c>
      <c r="J384" s="8" t="str">
        <f>IF(C384="","",COUNTIFS(purchase!$C:$C,$C384,purchase!$E:$E,$E384,purchase!$G:$G,"&gt;="&amp;$F384,purchase!$G:$G,"&lt;="&amp;$G384))</f>
        <v/>
      </c>
      <c r="K384" s="9" t="str">
        <f>IF(COUNTIFS(purchase!$C:$C,$C384,purchase!$E:$E,$E384,purchase!$G:$G,"&gt;="&amp;$F384,purchase!$G:$G,"&lt;="&amp;$G384)=0,"",_xlfn.MAXIFS(purchase!$G:$G,purchase!$C:$C,$C384,purchase!$E:$E,$E384,purchase!$G:$G,"&gt;="&amp;$F384,purchase!$G:$G,"&lt;="&amp;$G384))</f>
        <v/>
      </c>
      <c r="L384" s="4"/>
      <c r="M384" s="4"/>
      <c r="N384" s="10" t="str">
        <f>IF(M384="","",SUMIFS(purchase!$N:$N,purchase!$C:$C,$C384,purchase!$E:$E,$E384,purchase!$G:$G,"&gt;="&amp;$F384,purchase!$G:$G,"&lt;="&amp;$G384))</f>
        <v/>
      </c>
      <c r="O384" s="10" t="str">
        <f t="shared" si="53"/>
        <v/>
      </c>
      <c r="P384" s="11" t="str">
        <f t="shared" si="54"/>
        <v/>
      </c>
      <c r="Q384" s="12" t="str">
        <f t="shared" ca="1" si="55"/>
        <v/>
      </c>
      <c r="R384" s="13"/>
      <c r="S384" s="14"/>
      <c r="T384" s="15" t="str">
        <f t="shared" ca="1" si="56"/>
        <v/>
      </c>
      <c r="U384" s="15" t="str">
        <f t="shared" ca="1" si="57"/>
        <v/>
      </c>
      <c r="V384" s="16"/>
      <c r="W384" s="17" t="str">
        <f t="shared" ca="1" si="58"/>
        <v/>
      </c>
      <c r="X384" s="18" t="str">
        <f t="shared" ca="1" si="59"/>
        <v/>
      </c>
    </row>
    <row r="385" spans="1:24" x14ac:dyDescent="0.35">
      <c r="A385" s="3">
        <v>381</v>
      </c>
      <c r="B385" s="4"/>
      <c r="C385" s="4"/>
      <c r="D385" s="5" t="str">
        <f t="shared" si="50"/>
        <v/>
      </c>
      <c r="E385" s="4"/>
      <c r="F385" s="6"/>
      <c r="G385" s="6"/>
      <c r="H385" s="7" t="str">
        <f t="shared" ca="1" si="51"/>
        <v/>
      </c>
      <c r="I385" s="8" t="str">
        <f t="shared" ca="1" si="52"/>
        <v/>
      </c>
      <c r="J385" s="8" t="str">
        <f>IF(C385="","",COUNTIFS(purchase!$C:$C,$C385,purchase!$E:$E,$E385,purchase!$G:$G,"&gt;="&amp;$F385,purchase!$G:$G,"&lt;="&amp;$G385))</f>
        <v/>
      </c>
      <c r="K385" s="9" t="str">
        <f>IF(COUNTIFS(purchase!$C:$C,$C385,purchase!$E:$E,$E385,purchase!$G:$G,"&gt;="&amp;$F385,purchase!$G:$G,"&lt;="&amp;$G385)=0,"",_xlfn.MAXIFS(purchase!$G:$G,purchase!$C:$C,$C385,purchase!$E:$E,$E385,purchase!$G:$G,"&gt;="&amp;$F385,purchase!$G:$G,"&lt;="&amp;$G385))</f>
        <v/>
      </c>
      <c r="L385" s="4"/>
      <c r="M385" s="4"/>
      <c r="N385" s="10" t="str">
        <f>IF(M385="","",SUMIFS(purchase!$N:$N,purchase!$C:$C,$C385,purchase!$E:$E,$E385,purchase!$G:$G,"&gt;="&amp;$F385,purchase!$G:$G,"&lt;="&amp;$G385))</f>
        <v/>
      </c>
      <c r="O385" s="10" t="str">
        <f t="shared" si="53"/>
        <v/>
      </c>
      <c r="P385" s="11" t="str">
        <f t="shared" si="54"/>
        <v/>
      </c>
      <c r="Q385" s="12" t="str">
        <f t="shared" ca="1" si="55"/>
        <v/>
      </c>
      <c r="R385" s="13"/>
      <c r="S385" s="14"/>
      <c r="T385" s="15" t="str">
        <f t="shared" ca="1" si="56"/>
        <v/>
      </c>
      <c r="U385" s="15" t="str">
        <f t="shared" ca="1" si="57"/>
        <v/>
      </c>
      <c r="V385" s="16"/>
      <c r="W385" s="17" t="str">
        <f t="shared" ca="1" si="58"/>
        <v/>
      </c>
      <c r="X385" s="18" t="str">
        <f t="shared" ca="1" si="59"/>
        <v/>
      </c>
    </row>
    <row r="386" spans="1:24" x14ac:dyDescent="0.35">
      <c r="A386" s="3">
        <v>382</v>
      </c>
      <c r="B386" s="4"/>
      <c r="C386" s="4"/>
      <c r="D386" s="5" t="str">
        <f t="shared" si="50"/>
        <v/>
      </c>
      <c r="E386" s="4"/>
      <c r="F386" s="6"/>
      <c r="G386" s="6"/>
      <c r="H386" s="7" t="str">
        <f t="shared" ca="1" si="51"/>
        <v/>
      </c>
      <c r="I386" s="8" t="str">
        <f t="shared" ca="1" si="52"/>
        <v/>
      </c>
      <c r="J386" s="8" t="str">
        <f>IF(C386="","",COUNTIFS(purchase!$C:$C,$C386,purchase!$E:$E,$E386,purchase!$G:$G,"&gt;="&amp;$F386,purchase!$G:$G,"&lt;="&amp;$G386))</f>
        <v/>
      </c>
      <c r="K386" s="9" t="str">
        <f>IF(COUNTIFS(purchase!$C:$C,$C386,purchase!$E:$E,$E386,purchase!$G:$G,"&gt;="&amp;$F386,purchase!$G:$G,"&lt;="&amp;$G386)=0,"",_xlfn.MAXIFS(purchase!$G:$G,purchase!$C:$C,$C386,purchase!$E:$E,$E386,purchase!$G:$G,"&gt;="&amp;$F386,purchase!$G:$G,"&lt;="&amp;$G386))</f>
        <v/>
      </c>
      <c r="L386" s="4"/>
      <c r="M386" s="4"/>
      <c r="N386" s="10" t="str">
        <f>IF(M386="","",SUMIFS(purchase!$N:$N,purchase!$C:$C,$C386,purchase!$E:$E,$E386,purchase!$G:$G,"&gt;="&amp;$F386,purchase!$G:$G,"&lt;="&amp;$G386))</f>
        <v/>
      </c>
      <c r="O386" s="10" t="str">
        <f t="shared" si="53"/>
        <v/>
      </c>
      <c r="P386" s="11" t="str">
        <f t="shared" si="54"/>
        <v/>
      </c>
      <c r="Q386" s="12" t="str">
        <f t="shared" ca="1" si="55"/>
        <v/>
      </c>
      <c r="R386" s="13"/>
      <c r="S386" s="14"/>
      <c r="T386" s="15" t="str">
        <f t="shared" ca="1" si="56"/>
        <v/>
      </c>
      <c r="U386" s="15" t="str">
        <f t="shared" ca="1" si="57"/>
        <v/>
      </c>
      <c r="V386" s="16"/>
      <c r="W386" s="17" t="str">
        <f t="shared" ca="1" si="58"/>
        <v/>
      </c>
      <c r="X386" s="18" t="str">
        <f t="shared" ca="1" si="59"/>
        <v/>
      </c>
    </row>
    <row r="387" spans="1:24" x14ac:dyDescent="0.35">
      <c r="A387" s="3">
        <v>383</v>
      </c>
      <c r="B387" s="4"/>
      <c r="C387" s="4"/>
      <c r="D387" s="5" t="str">
        <f t="shared" si="50"/>
        <v/>
      </c>
      <c r="E387" s="4"/>
      <c r="F387" s="6"/>
      <c r="G387" s="6"/>
      <c r="H387" s="7" t="str">
        <f t="shared" ca="1" si="51"/>
        <v/>
      </c>
      <c r="I387" s="8" t="str">
        <f t="shared" ca="1" si="52"/>
        <v/>
      </c>
      <c r="J387" s="8" t="str">
        <f>IF(C387="","",COUNTIFS(purchase!$C:$C,$C387,purchase!$E:$E,$E387,purchase!$G:$G,"&gt;="&amp;$F387,purchase!$G:$G,"&lt;="&amp;$G387))</f>
        <v/>
      </c>
      <c r="K387" s="9" t="str">
        <f>IF(COUNTIFS(purchase!$C:$C,$C387,purchase!$E:$E,$E387,purchase!$G:$G,"&gt;="&amp;$F387,purchase!$G:$G,"&lt;="&amp;$G387)=0,"",_xlfn.MAXIFS(purchase!$G:$G,purchase!$C:$C,$C387,purchase!$E:$E,$E387,purchase!$G:$G,"&gt;="&amp;$F387,purchase!$G:$G,"&lt;="&amp;$G387))</f>
        <v/>
      </c>
      <c r="L387" s="4"/>
      <c r="M387" s="4"/>
      <c r="N387" s="10" t="str">
        <f>IF(M387="","",SUMIFS(purchase!$N:$N,purchase!$C:$C,$C387,purchase!$E:$E,$E387,purchase!$G:$G,"&gt;="&amp;$F387,purchase!$G:$G,"&lt;="&amp;$G387))</f>
        <v/>
      </c>
      <c r="O387" s="10" t="str">
        <f t="shared" si="53"/>
        <v/>
      </c>
      <c r="P387" s="11" t="str">
        <f t="shared" si="54"/>
        <v/>
      </c>
      <c r="Q387" s="12" t="str">
        <f t="shared" ca="1" si="55"/>
        <v/>
      </c>
      <c r="R387" s="13"/>
      <c r="S387" s="14"/>
      <c r="T387" s="15" t="str">
        <f t="shared" ca="1" si="56"/>
        <v/>
      </c>
      <c r="U387" s="15" t="str">
        <f t="shared" ca="1" si="57"/>
        <v/>
      </c>
      <c r="V387" s="16"/>
      <c r="W387" s="17" t="str">
        <f t="shared" ca="1" si="58"/>
        <v/>
      </c>
      <c r="X387" s="18" t="str">
        <f t="shared" ca="1" si="59"/>
        <v/>
      </c>
    </row>
    <row r="388" spans="1:24" x14ac:dyDescent="0.35">
      <c r="A388" s="3">
        <v>384</v>
      </c>
      <c r="B388" s="4"/>
      <c r="C388" s="4"/>
      <c r="D388" s="5" t="str">
        <f t="shared" si="50"/>
        <v/>
      </c>
      <c r="E388" s="4"/>
      <c r="F388" s="6"/>
      <c r="G388" s="6"/>
      <c r="H388" s="7" t="str">
        <f t="shared" ca="1" si="51"/>
        <v/>
      </c>
      <c r="I388" s="8" t="str">
        <f t="shared" ca="1" si="52"/>
        <v/>
      </c>
      <c r="J388" s="8" t="str">
        <f>IF(C388="","",COUNTIFS(purchase!$C:$C,$C388,purchase!$E:$E,$E388,purchase!$G:$G,"&gt;="&amp;$F388,purchase!$G:$G,"&lt;="&amp;$G388))</f>
        <v/>
      </c>
      <c r="K388" s="9" t="str">
        <f>IF(COUNTIFS(purchase!$C:$C,$C388,purchase!$E:$E,$E388,purchase!$G:$G,"&gt;="&amp;$F388,purchase!$G:$G,"&lt;="&amp;$G388)=0,"",_xlfn.MAXIFS(purchase!$G:$G,purchase!$C:$C,$C388,purchase!$E:$E,$E388,purchase!$G:$G,"&gt;="&amp;$F388,purchase!$G:$G,"&lt;="&amp;$G388))</f>
        <v/>
      </c>
      <c r="L388" s="4"/>
      <c r="M388" s="4"/>
      <c r="N388" s="10" t="str">
        <f>IF(M388="","",SUMIFS(purchase!$N:$N,purchase!$C:$C,$C388,purchase!$E:$E,$E388,purchase!$G:$G,"&gt;="&amp;$F388,purchase!$G:$G,"&lt;="&amp;$G388))</f>
        <v/>
      </c>
      <c r="O388" s="10" t="str">
        <f t="shared" si="53"/>
        <v/>
      </c>
      <c r="P388" s="11" t="str">
        <f t="shared" si="54"/>
        <v/>
      </c>
      <c r="Q388" s="12" t="str">
        <f t="shared" ca="1" si="55"/>
        <v/>
      </c>
      <c r="R388" s="13"/>
      <c r="S388" s="14"/>
      <c r="T388" s="15" t="str">
        <f t="shared" ca="1" si="56"/>
        <v/>
      </c>
      <c r="U388" s="15" t="str">
        <f t="shared" ca="1" si="57"/>
        <v/>
      </c>
      <c r="V388" s="16"/>
      <c r="W388" s="17" t="str">
        <f t="shared" ca="1" si="58"/>
        <v/>
      </c>
      <c r="X388" s="18" t="str">
        <f t="shared" ca="1" si="59"/>
        <v/>
      </c>
    </row>
    <row r="389" spans="1:24" x14ac:dyDescent="0.35">
      <c r="A389" s="3">
        <v>385</v>
      </c>
      <c r="B389" s="4"/>
      <c r="C389" s="4"/>
      <c r="D389" s="5" t="str">
        <f t="shared" ref="D389:D452" si="60">IF(E389="NRFC","Natural Rubber Field Coagulam","")</f>
        <v/>
      </c>
      <c r="E389" s="4"/>
      <c r="F389" s="6"/>
      <c r="G389" s="6"/>
      <c r="H389" s="7" t="str">
        <f t="shared" ref="H389:H452" ca="1" si="61">IF(G389="","",G389-TODAY())</f>
        <v/>
      </c>
      <c r="I389" s="8" t="str">
        <f t="shared" ref="I389:I452" ca="1" si="62">IF(G389="","",
IF(G389&lt;TODAY(),
IF(O389&gt;0,"Violated","Completed"),
IF(H389&lt;=7,"Expiring Soon",
"Active")))</f>
        <v/>
      </c>
      <c r="J389" s="8" t="str">
        <f>IF(C389="","",COUNTIFS(purchase!$C:$C,$C389,purchase!$E:$E,$E389,purchase!$G:$G,"&gt;="&amp;$F389,purchase!$G:$G,"&lt;="&amp;$G389))</f>
        <v/>
      </c>
      <c r="K389" s="9" t="str">
        <f>IF(COUNTIFS(purchase!$C:$C,$C389,purchase!$E:$E,$E389,purchase!$G:$G,"&gt;="&amp;$F389,purchase!$G:$G,"&lt;="&amp;$G389)=0,"",_xlfn.MAXIFS(purchase!$G:$G,purchase!$C:$C,$C389,purchase!$E:$E,$E389,purchase!$G:$G,"&gt;="&amp;$F389,purchase!$G:$G,"&lt;="&amp;$G389))</f>
        <v/>
      </c>
      <c r="L389" s="4"/>
      <c r="M389" s="4"/>
      <c r="N389" s="10" t="str">
        <f>IF(M389="","",SUMIFS(purchase!$N:$N,purchase!$C:$C,$C389,purchase!$E:$E,$E389,purchase!$G:$G,"&gt;="&amp;$F389,purchase!$G:$G,"&lt;="&amp;$G389))</f>
        <v/>
      </c>
      <c r="O389" s="10" t="str">
        <f t="shared" ref="O389:O452" si="63">IF(M389="","",M389-N389)</f>
        <v/>
      </c>
      <c r="P389" s="11" t="str">
        <f t="shared" ref="P389:P452" si="64">IF(M389=0,"",N389/M389)</f>
        <v/>
      </c>
      <c r="Q389" s="12" t="str">
        <f t="shared" ref="Q389:Q452" ca="1" si="65">IF(OR(G389="",O389=""),"",
IF(AND(G389&lt;TODAY(),O389&gt;0),"YES","NO"))</f>
        <v/>
      </c>
      <c r="R389" s="13"/>
      <c r="S389" s="14"/>
      <c r="T389" s="15" t="str">
        <f t="shared" ref="T389:T452" ca="1" si="66">IF(Q389="YES", IF(R389="Company",L389*(1+S389),IF(R389="Vendor",L389*(1-S389),"")),"")</f>
        <v/>
      </c>
      <c r="U389" s="15" t="str">
        <f t="shared" ref="U389:U452" ca="1" si="67">IF(Q389="YES",O389*T389,"")</f>
        <v/>
      </c>
      <c r="V389" s="16"/>
      <c r="W389" s="17" t="str">
        <f t="shared" ref="W389:W452" ca="1" si="68">IF(Q389="YES",G389+V389,"")</f>
        <v/>
      </c>
      <c r="X389" s="18" t="str">
        <f t="shared" ref="X389:X452" ca="1" si="69">IF(Q389="YES",IF(TODAY()&gt;W389,"OVERDUE","WITHIN TIME"),"")</f>
        <v/>
      </c>
    </row>
    <row r="390" spans="1:24" x14ac:dyDescent="0.35">
      <c r="A390" s="3">
        <v>386</v>
      </c>
      <c r="B390" s="4"/>
      <c r="C390" s="4"/>
      <c r="D390" s="5" t="str">
        <f t="shared" si="60"/>
        <v/>
      </c>
      <c r="E390" s="4"/>
      <c r="F390" s="6"/>
      <c r="G390" s="6"/>
      <c r="H390" s="7" t="str">
        <f t="shared" ca="1" si="61"/>
        <v/>
      </c>
      <c r="I390" s="8" t="str">
        <f t="shared" ca="1" si="62"/>
        <v/>
      </c>
      <c r="J390" s="8" t="str">
        <f>IF(C390="","",COUNTIFS(purchase!$C:$C,$C390,purchase!$E:$E,$E390,purchase!$G:$G,"&gt;="&amp;$F390,purchase!$G:$G,"&lt;="&amp;$G390))</f>
        <v/>
      </c>
      <c r="K390" s="9" t="str">
        <f>IF(COUNTIFS(purchase!$C:$C,$C390,purchase!$E:$E,$E390,purchase!$G:$G,"&gt;="&amp;$F390,purchase!$G:$G,"&lt;="&amp;$G390)=0,"",_xlfn.MAXIFS(purchase!$G:$G,purchase!$C:$C,$C390,purchase!$E:$E,$E390,purchase!$G:$G,"&gt;="&amp;$F390,purchase!$G:$G,"&lt;="&amp;$G390))</f>
        <v/>
      </c>
      <c r="L390" s="4"/>
      <c r="M390" s="4"/>
      <c r="N390" s="10" t="str">
        <f>IF(M390="","",SUMIFS(purchase!$N:$N,purchase!$C:$C,$C390,purchase!$E:$E,$E390,purchase!$G:$G,"&gt;="&amp;$F390,purchase!$G:$G,"&lt;="&amp;$G390))</f>
        <v/>
      </c>
      <c r="O390" s="10" t="str">
        <f t="shared" si="63"/>
        <v/>
      </c>
      <c r="P390" s="11" t="str">
        <f t="shared" si="64"/>
        <v/>
      </c>
      <c r="Q390" s="12" t="str">
        <f t="shared" ca="1" si="65"/>
        <v/>
      </c>
      <c r="R390" s="13"/>
      <c r="S390" s="14"/>
      <c r="T390" s="15" t="str">
        <f t="shared" ca="1" si="66"/>
        <v/>
      </c>
      <c r="U390" s="15" t="str">
        <f t="shared" ca="1" si="67"/>
        <v/>
      </c>
      <c r="V390" s="16"/>
      <c r="W390" s="17" t="str">
        <f t="shared" ca="1" si="68"/>
        <v/>
      </c>
      <c r="X390" s="18" t="str">
        <f t="shared" ca="1" si="69"/>
        <v/>
      </c>
    </row>
    <row r="391" spans="1:24" x14ac:dyDescent="0.35">
      <c r="A391" s="3">
        <v>387</v>
      </c>
      <c r="B391" s="4"/>
      <c r="C391" s="4"/>
      <c r="D391" s="5" t="str">
        <f t="shared" si="60"/>
        <v/>
      </c>
      <c r="E391" s="4"/>
      <c r="F391" s="6"/>
      <c r="G391" s="6"/>
      <c r="H391" s="7" t="str">
        <f t="shared" ca="1" si="61"/>
        <v/>
      </c>
      <c r="I391" s="8" t="str">
        <f t="shared" ca="1" si="62"/>
        <v/>
      </c>
      <c r="J391" s="8" t="str">
        <f>IF(C391="","",COUNTIFS(purchase!$C:$C,$C391,purchase!$E:$E,$E391,purchase!$G:$G,"&gt;="&amp;$F391,purchase!$G:$G,"&lt;="&amp;$G391))</f>
        <v/>
      </c>
      <c r="K391" s="9" t="str">
        <f>IF(COUNTIFS(purchase!$C:$C,$C391,purchase!$E:$E,$E391,purchase!$G:$G,"&gt;="&amp;$F391,purchase!$G:$G,"&lt;="&amp;$G391)=0,"",_xlfn.MAXIFS(purchase!$G:$G,purchase!$C:$C,$C391,purchase!$E:$E,$E391,purchase!$G:$G,"&gt;="&amp;$F391,purchase!$G:$G,"&lt;="&amp;$G391))</f>
        <v/>
      </c>
      <c r="L391" s="4"/>
      <c r="M391" s="4"/>
      <c r="N391" s="10" t="str">
        <f>IF(M391="","",SUMIFS(purchase!$N:$N,purchase!$C:$C,$C391,purchase!$E:$E,$E391,purchase!$G:$G,"&gt;="&amp;$F391,purchase!$G:$G,"&lt;="&amp;$G391))</f>
        <v/>
      </c>
      <c r="O391" s="10" t="str">
        <f t="shared" si="63"/>
        <v/>
      </c>
      <c r="P391" s="11" t="str">
        <f t="shared" si="64"/>
        <v/>
      </c>
      <c r="Q391" s="12" t="str">
        <f t="shared" ca="1" si="65"/>
        <v/>
      </c>
      <c r="R391" s="13"/>
      <c r="S391" s="14"/>
      <c r="T391" s="15" t="str">
        <f t="shared" ca="1" si="66"/>
        <v/>
      </c>
      <c r="U391" s="15" t="str">
        <f t="shared" ca="1" si="67"/>
        <v/>
      </c>
      <c r="V391" s="16"/>
      <c r="W391" s="17" t="str">
        <f t="shared" ca="1" si="68"/>
        <v/>
      </c>
      <c r="X391" s="18" t="str">
        <f t="shared" ca="1" si="69"/>
        <v/>
      </c>
    </row>
    <row r="392" spans="1:24" x14ac:dyDescent="0.35">
      <c r="A392" s="3">
        <v>388</v>
      </c>
      <c r="B392" s="4"/>
      <c r="C392" s="4"/>
      <c r="D392" s="5" t="str">
        <f t="shared" si="60"/>
        <v/>
      </c>
      <c r="E392" s="4"/>
      <c r="F392" s="6"/>
      <c r="G392" s="6"/>
      <c r="H392" s="7" t="str">
        <f t="shared" ca="1" si="61"/>
        <v/>
      </c>
      <c r="I392" s="8" t="str">
        <f t="shared" ca="1" si="62"/>
        <v/>
      </c>
      <c r="J392" s="8" t="str">
        <f>IF(C392="","",COUNTIFS(purchase!$C:$C,$C392,purchase!$E:$E,$E392,purchase!$G:$G,"&gt;="&amp;$F392,purchase!$G:$G,"&lt;="&amp;$G392))</f>
        <v/>
      </c>
      <c r="K392" s="9" t="str">
        <f>IF(COUNTIFS(purchase!$C:$C,$C392,purchase!$E:$E,$E392,purchase!$G:$G,"&gt;="&amp;$F392,purchase!$G:$G,"&lt;="&amp;$G392)=0,"",_xlfn.MAXIFS(purchase!$G:$G,purchase!$C:$C,$C392,purchase!$E:$E,$E392,purchase!$G:$G,"&gt;="&amp;$F392,purchase!$G:$G,"&lt;="&amp;$G392))</f>
        <v/>
      </c>
      <c r="L392" s="4"/>
      <c r="M392" s="4"/>
      <c r="N392" s="10" t="str">
        <f>IF(M392="","",SUMIFS(purchase!$N:$N,purchase!$C:$C,$C392,purchase!$E:$E,$E392,purchase!$G:$G,"&gt;="&amp;$F392,purchase!$G:$G,"&lt;="&amp;$G392))</f>
        <v/>
      </c>
      <c r="O392" s="10" t="str">
        <f t="shared" si="63"/>
        <v/>
      </c>
      <c r="P392" s="11" t="str">
        <f t="shared" si="64"/>
        <v/>
      </c>
      <c r="Q392" s="12" t="str">
        <f t="shared" ca="1" si="65"/>
        <v/>
      </c>
      <c r="R392" s="13"/>
      <c r="S392" s="14"/>
      <c r="T392" s="15" t="str">
        <f t="shared" ca="1" si="66"/>
        <v/>
      </c>
      <c r="U392" s="15" t="str">
        <f t="shared" ca="1" si="67"/>
        <v/>
      </c>
      <c r="V392" s="16"/>
      <c r="W392" s="17" t="str">
        <f t="shared" ca="1" si="68"/>
        <v/>
      </c>
      <c r="X392" s="18" t="str">
        <f t="shared" ca="1" si="69"/>
        <v/>
      </c>
    </row>
    <row r="393" spans="1:24" x14ac:dyDescent="0.35">
      <c r="A393" s="3">
        <v>389</v>
      </c>
      <c r="B393" s="4"/>
      <c r="C393" s="4"/>
      <c r="D393" s="5" t="str">
        <f t="shared" si="60"/>
        <v/>
      </c>
      <c r="E393" s="4"/>
      <c r="F393" s="6"/>
      <c r="G393" s="6"/>
      <c r="H393" s="7" t="str">
        <f t="shared" ca="1" si="61"/>
        <v/>
      </c>
      <c r="I393" s="8" t="str">
        <f t="shared" ca="1" si="62"/>
        <v/>
      </c>
      <c r="J393" s="8" t="str">
        <f>IF(C393="","",COUNTIFS(purchase!$C:$C,$C393,purchase!$E:$E,$E393,purchase!$G:$G,"&gt;="&amp;$F393,purchase!$G:$G,"&lt;="&amp;$G393))</f>
        <v/>
      </c>
      <c r="K393" s="9" t="str">
        <f>IF(COUNTIFS(purchase!$C:$C,$C393,purchase!$E:$E,$E393,purchase!$G:$G,"&gt;="&amp;$F393,purchase!$G:$G,"&lt;="&amp;$G393)=0,"",_xlfn.MAXIFS(purchase!$G:$G,purchase!$C:$C,$C393,purchase!$E:$E,$E393,purchase!$G:$G,"&gt;="&amp;$F393,purchase!$G:$G,"&lt;="&amp;$G393))</f>
        <v/>
      </c>
      <c r="L393" s="4"/>
      <c r="M393" s="4"/>
      <c r="N393" s="10" t="str">
        <f>IF(M393="","",SUMIFS(purchase!$N:$N,purchase!$C:$C,$C393,purchase!$E:$E,$E393,purchase!$G:$G,"&gt;="&amp;$F393,purchase!$G:$G,"&lt;="&amp;$G393))</f>
        <v/>
      </c>
      <c r="O393" s="10" t="str">
        <f t="shared" si="63"/>
        <v/>
      </c>
      <c r="P393" s="11" t="str">
        <f t="shared" si="64"/>
        <v/>
      </c>
      <c r="Q393" s="12" t="str">
        <f t="shared" ca="1" si="65"/>
        <v/>
      </c>
      <c r="R393" s="13"/>
      <c r="S393" s="14"/>
      <c r="T393" s="15" t="str">
        <f t="shared" ca="1" si="66"/>
        <v/>
      </c>
      <c r="U393" s="15" t="str">
        <f t="shared" ca="1" si="67"/>
        <v/>
      </c>
      <c r="V393" s="16"/>
      <c r="W393" s="17" t="str">
        <f t="shared" ca="1" si="68"/>
        <v/>
      </c>
      <c r="X393" s="18" t="str">
        <f t="shared" ca="1" si="69"/>
        <v/>
      </c>
    </row>
    <row r="394" spans="1:24" x14ac:dyDescent="0.35">
      <c r="A394" s="3">
        <v>390</v>
      </c>
      <c r="B394" s="4"/>
      <c r="C394" s="4"/>
      <c r="D394" s="5" t="str">
        <f t="shared" si="60"/>
        <v/>
      </c>
      <c r="E394" s="4"/>
      <c r="F394" s="6"/>
      <c r="G394" s="6"/>
      <c r="H394" s="7" t="str">
        <f t="shared" ca="1" si="61"/>
        <v/>
      </c>
      <c r="I394" s="8" t="str">
        <f t="shared" ca="1" si="62"/>
        <v/>
      </c>
      <c r="J394" s="8" t="str">
        <f>IF(C394="","",COUNTIFS(purchase!$C:$C,$C394,purchase!$E:$E,$E394,purchase!$G:$G,"&gt;="&amp;$F394,purchase!$G:$G,"&lt;="&amp;$G394))</f>
        <v/>
      </c>
      <c r="K394" s="9" t="str">
        <f>IF(COUNTIFS(purchase!$C:$C,$C394,purchase!$E:$E,$E394,purchase!$G:$G,"&gt;="&amp;$F394,purchase!$G:$G,"&lt;="&amp;$G394)=0,"",_xlfn.MAXIFS(purchase!$G:$G,purchase!$C:$C,$C394,purchase!$E:$E,$E394,purchase!$G:$G,"&gt;="&amp;$F394,purchase!$G:$G,"&lt;="&amp;$G394))</f>
        <v/>
      </c>
      <c r="L394" s="4"/>
      <c r="M394" s="4"/>
      <c r="N394" s="10" t="str">
        <f>IF(M394="","",SUMIFS(purchase!$N:$N,purchase!$C:$C,$C394,purchase!$E:$E,$E394,purchase!$G:$G,"&gt;="&amp;$F394,purchase!$G:$G,"&lt;="&amp;$G394))</f>
        <v/>
      </c>
      <c r="O394" s="10" t="str">
        <f t="shared" si="63"/>
        <v/>
      </c>
      <c r="P394" s="11" t="str">
        <f t="shared" si="64"/>
        <v/>
      </c>
      <c r="Q394" s="12" t="str">
        <f t="shared" ca="1" si="65"/>
        <v/>
      </c>
      <c r="R394" s="13"/>
      <c r="S394" s="14"/>
      <c r="T394" s="15" t="str">
        <f t="shared" ca="1" si="66"/>
        <v/>
      </c>
      <c r="U394" s="15" t="str">
        <f t="shared" ca="1" si="67"/>
        <v/>
      </c>
      <c r="V394" s="16"/>
      <c r="W394" s="17" t="str">
        <f t="shared" ca="1" si="68"/>
        <v/>
      </c>
      <c r="X394" s="18" t="str">
        <f t="shared" ca="1" si="69"/>
        <v/>
      </c>
    </row>
    <row r="395" spans="1:24" x14ac:dyDescent="0.35">
      <c r="A395" s="3">
        <v>391</v>
      </c>
      <c r="B395" s="4"/>
      <c r="C395" s="4"/>
      <c r="D395" s="5" t="str">
        <f t="shared" si="60"/>
        <v/>
      </c>
      <c r="E395" s="4"/>
      <c r="F395" s="6"/>
      <c r="G395" s="6"/>
      <c r="H395" s="7" t="str">
        <f t="shared" ca="1" si="61"/>
        <v/>
      </c>
      <c r="I395" s="8" t="str">
        <f t="shared" ca="1" si="62"/>
        <v/>
      </c>
      <c r="J395" s="8" t="str">
        <f>IF(C395="","",COUNTIFS(purchase!$C:$C,$C395,purchase!$E:$E,$E395,purchase!$G:$G,"&gt;="&amp;$F395,purchase!$G:$G,"&lt;="&amp;$G395))</f>
        <v/>
      </c>
      <c r="K395" s="9" t="str">
        <f>IF(COUNTIFS(purchase!$C:$C,$C395,purchase!$E:$E,$E395,purchase!$G:$G,"&gt;="&amp;$F395,purchase!$G:$G,"&lt;="&amp;$G395)=0,"",_xlfn.MAXIFS(purchase!$G:$G,purchase!$C:$C,$C395,purchase!$E:$E,$E395,purchase!$G:$G,"&gt;="&amp;$F395,purchase!$G:$G,"&lt;="&amp;$G395))</f>
        <v/>
      </c>
      <c r="L395" s="4"/>
      <c r="M395" s="4"/>
      <c r="N395" s="10" t="str">
        <f>IF(M395="","",SUMIFS(purchase!$N:$N,purchase!$C:$C,$C395,purchase!$E:$E,$E395,purchase!$G:$G,"&gt;="&amp;$F395,purchase!$G:$G,"&lt;="&amp;$G395))</f>
        <v/>
      </c>
      <c r="O395" s="10" t="str">
        <f t="shared" si="63"/>
        <v/>
      </c>
      <c r="P395" s="11" t="str">
        <f t="shared" si="64"/>
        <v/>
      </c>
      <c r="Q395" s="12" t="str">
        <f t="shared" ca="1" si="65"/>
        <v/>
      </c>
      <c r="R395" s="13"/>
      <c r="S395" s="14"/>
      <c r="T395" s="15" t="str">
        <f t="shared" ca="1" si="66"/>
        <v/>
      </c>
      <c r="U395" s="15" t="str">
        <f t="shared" ca="1" si="67"/>
        <v/>
      </c>
      <c r="V395" s="16"/>
      <c r="W395" s="17" t="str">
        <f t="shared" ca="1" si="68"/>
        <v/>
      </c>
      <c r="X395" s="18" t="str">
        <f t="shared" ca="1" si="69"/>
        <v/>
      </c>
    </row>
    <row r="396" spans="1:24" x14ac:dyDescent="0.35">
      <c r="A396" s="3">
        <v>392</v>
      </c>
      <c r="B396" s="4"/>
      <c r="C396" s="4"/>
      <c r="D396" s="5" t="str">
        <f t="shared" si="60"/>
        <v/>
      </c>
      <c r="E396" s="4"/>
      <c r="F396" s="6"/>
      <c r="G396" s="6"/>
      <c r="H396" s="7" t="str">
        <f t="shared" ca="1" si="61"/>
        <v/>
      </c>
      <c r="I396" s="8" t="str">
        <f t="shared" ca="1" si="62"/>
        <v/>
      </c>
      <c r="J396" s="8" t="str">
        <f>IF(C396="","",COUNTIFS(purchase!$C:$C,$C396,purchase!$E:$E,$E396,purchase!$G:$G,"&gt;="&amp;$F396,purchase!$G:$G,"&lt;="&amp;$G396))</f>
        <v/>
      </c>
      <c r="K396" s="9" t="str">
        <f>IF(COUNTIFS(purchase!$C:$C,$C396,purchase!$E:$E,$E396,purchase!$G:$G,"&gt;="&amp;$F396,purchase!$G:$G,"&lt;="&amp;$G396)=0,"",_xlfn.MAXIFS(purchase!$G:$G,purchase!$C:$C,$C396,purchase!$E:$E,$E396,purchase!$G:$G,"&gt;="&amp;$F396,purchase!$G:$G,"&lt;="&amp;$G396))</f>
        <v/>
      </c>
      <c r="L396" s="4"/>
      <c r="M396" s="4"/>
      <c r="N396" s="10" t="str">
        <f>IF(M396="","",SUMIFS(purchase!$N:$N,purchase!$C:$C,$C396,purchase!$E:$E,$E396,purchase!$G:$G,"&gt;="&amp;$F396,purchase!$G:$G,"&lt;="&amp;$G396))</f>
        <v/>
      </c>
      <c r="O396" s="10" t="str">
        <f t="shared" si="63"/>
        <v/>
      </c>
      <c r="P396" s="11" t="str">
        <f t="shared" si="64"/>
        <v/>
      </c>
      <c r="Q396" s="12" t="str">
        <f t="shared" ca="1" si="65"/>
        <v/>
      </c>
      <c r="R396" s="13"/>
      <c r="S396" s="14"/>
      <c r="T396" s="15" t="str">
        <f t="shared" ca="1" si="66"/>
        <v/>
      </c>
      <c r="U396" s="15" t="str">
        <f t="shared" ca="1" si="67"/>
        <v/>
      </c>
      <c r="V396" s="16"/>
      <c r="W396" s="17" t="str">
        <f t="shared" ca="1" si="68"/>
        <v/>
      </c>
      <c r="X396" s="18" t="str">
        <f t="shared" ca="1" si="69"/>
        <v/>
      </c>
    </row>
    <row r="397" spans="1:24" x14ac:dyDescent="0.35">
      <c r="A397" s="3">
        <v>393</v>
      </c>
      <c r="B397" s="4"/>
      <c r="C397" s="4"/>
      <c r="D397" s="5" t="str">
        <f t="shared" si="60"/>
        <v/>
      </c>
      <c r="E397" s="4"/>
      <c r="F397" s="6"/>
      <c r="G397" s="6"/>
      <c r="H397" s="7" t="str">
        <f t="shared" ca="1" si="61"/>
        <v/>
      </c>
      <c r="I397" s="8" t="str">
        <f t="shared" ca="1" si="62"/>
        <v/>
      </c>
      <c r="J397" s="8" t="str">
        <f>IF(C397="","",COUNTIFS(purchase!$C:$C,$C397,purchase!$E:$E,$E397,purchase!$G:$G,"&gt;="&amp;$F397,purchase!$G:$G,"&lt;="&amp;$G397))</f>
        <v/>
      </c>
      <c r="K397" s="9" t="str">
        <f>IF(COUNTIFS(purchase!$C:$C,$C397,purchase!$E:$E,$E397,purchase!$G:$G,"&gt;="&amp;$F397,purchase!$G:$G,"&lt;="&amp;$G397)=0,"",_xlfn.MAXIFS(purchase!$G:$G,purchase!$C:$C,$C397,purchase!$E:$E,$E397,purchase!$G:$G,"&gt;="&amp;$F397,purchase!$G:$G,"&lt;="&amp;$G397))</f>
        <v/>
      </c>
      <c r="L397" s="4"/>
      <c r="M397" s="4"/>
      <c r="N397" s="10" t="str">
        <f>IF(M397="","",SUMIFS(purchase!$N:$N,purchase!$C:$C,$C397,purchase!$E:$E,$E397,purchase!$G:$G,"&gt;="&amp;$F397,purchase!$G:$G,"&lt;="&amp;$G397))</f>
        <v/>
      </c>
      <c r="O397" s="10" t="str">
        <f t="shared" si="63"/>
        <v/>
      </c>
      <c r="P397" s="11" t="str">
        <f t="shared" si="64"/>
        <v/>
      </c>
      <c r="Q397" s="12" t="str">
        <f t="shared" ca="1" si="65"/>
        <v/>
      </c>
      <c r="R397" s="13"/>
      <c r="S397" s="14"/>
      <c r="T397" s="15" t="str">
        <f t="shared" ca="1" si="66"/>
        <v/>
      </c>
      <c r="U397" s="15" t="str">
        <f t="shared" ca="1" si="67"/>
        <v/>
      </c>
      <c r="V397" s="16"/>
      <c r="W397" s="17" t="str">
        <f t="shared" ca="1" si="68"/>
        <v/>
      </c>
      <c r="X397" s="18" t="str">
        <f t="shared" ca="1" si="69"/>
        <v/>
      </c>
    </row>
    <row r="398" spans="1:24" x14ac:dyDescent="0.35">
      <c r="A398" s="3">
        <v>394</v>
      </c>
      <c r="B398" s="4"/>
      <c r="C398" s="4"/>
      <c r="D398" s="5" t="str">
        <f t="shared" si="60"/>
        <v/>
      </c>
      <c r="E398" s="4"/>
      <c r="F398" s="6"/>
      <c r="G398" s="6"/>
      <c r="H398" s="7" t="str">
        <f t="shared" ca="1" si="61"/>
        <v/>
      </c>
      <c r="I398" s="8" t="str">
        <f t="shared" ca="1" si="62"/>
        <v/>
      </c>
      <c r="J398" s="8" t="str">
        <f>IF(C398="","",COUNTIFS(purchase!$C:$C,$C398,purchase!$E:$E,$E398,purchase!$G:$G,"&gt;="&amp;$F398,purchase!$G:$G,"&lt;="&amp;$G398))</f>
        <v/>
      </c>
      <c r="K398" s="9" t="str">
        <f>IF(COUNTIFS(purchase!$C:$C,$C398,purchase!$E:$E,$E398,purchase!$G:$G,"&gt;="&amp;$F398,purchase!$G:$G,"&lt;="&amp;$G398)=0,"",_xlfn.MAXIFS(purchase!$G:$G,purchase!$C:$C,$C398,purchase!$E:$E,$E398,purchase!$G:$G,"&gt;="&amp;$F398,purchase!$G:$G,"&lt;="&amp;$G398))</f>
        <v/>
      </c>
      <c r="L398" s="4"/>
      <c r="M398" s="4"/>
      <c r="N398" s="10" t="str">
        <f>IF(M398="","",SUMIFS(purchase!$N:$N,purchase!$C:$C,$C398,purchase!$E:$E,$E398,purchase!$G:$G,"&gt;="&amp;$F398,purchase!$G:$G,"&lt;="&amp;$G398))</f>
        <v/>
      </c>
      <c r="O398" s="10" t="str">
        <f t="shared" si="63"/>
        <v/>
      </c>
      <c r="P398" s="11" t="str">
        <f t="shared" si="64"/>
        <v/>
      </c>
      <c r="Q398" s="12" t="str">
        <f t="shared" ca="1" si="65"/>
        <v/>
      </c>
      <c r="R398" s="13"/>
      <c r="S398" s="14"/>
      <c r="T398" s="15" t="str">
        <f t="shared" ca="1" si="66"/>
        <v/>
      </c>
      <c r="U398" s="15" t="str">
        <f t="shared" ca="1" si="67"/>
        <v/>
      </c>
      <c r="V398" s="16"/>
      <c r="W398" s="17" t="str">
        <f t="shared" ca="1" si="68"/>
        <v/>
      </c>
      <c r="X398" s="18" t="str">
        <f t="shared" ca="1" si="69"/>
        <v/>
      </c>
    </row>
    <row r="399" spans="1:24" x14ac:dyDescent="0.35">
      <c r="A399" s="3">
        <v>395</v>
      </c>
      <c r="B399" s="4"/>
      <c r="C399" s="4"/>
      <c r="D399" s="5" t="str">
        <f t="shared" si="60"/>
        <v/>
      </c>
      <c r="E399" s="4"/>
      <c r="F399" s="6"/>
      <c r="G399" s="6"/>
      <c r="H399" s="7" t="str">
        <f t="shared" ca="1" si="61"/>
        <v/>
      </c>
      <c r="I399" s="8" t="str">
        <f t="shared" ca="1" si="62"/>
        <v/>
      </c>
      <c r="J399" s="8" t="str">
        <f>IF(C399="","",COUNTIFS(purchase!$C:$C,$C399,purchase!$E:$E,$E399,purchase!$G:$G,"&gt;="&amp;$F399,purchase!$G:$G,"&lt;="&amp;$G399))</f>
        <v/>
      </c>
      <c r="K399" s="9" t="str">
        <f>IF(COUNTIFS(purchase!$C:$C,$C399,purchase!$E:$E,$E399,purchase!$G:$G,"&gt;="&amp;$F399,purchase!$G:$G,"&lt;="&amp;$G399)=0,"",_xlfn.MAXIFS(purchase!$G:$G,purchase!$C:$C,$C399,purchase!$E:$E,$E399,purchase!$G:$G,"&gt;="&amp;$F399,purchase!$G:$G,"&lt;="&amp;$G399))</f>
        <v/>
      </c>
      <c r="L399" s="4"/>
      <c r="M399" s="4"/>
      <c r="N399" s="10" t="str">
        <f>IF(M399="","",SUMIFS(purchase!$N:$N,purchase!$C:$C,$C399,purchase!$E:$E,$E399,purchase!$G:$G,"&gt;="&amp;$F399,purchase!$G:$G,"&lt;="&amp;$G399))</f>
        <v/>
      </c>
      <c r="O399" s="10" t="str">
        <f t="shared" si="63"/>
        <v/>
      </c>
      <c r="P399" s="11" t="str">
        <f t="shared" si="64"/>
        <v/>
      </c>
      <c r="Q399" s="12" t="str">
        <f t="shared" ca="1" si="65"/>
        <v/>
      </c>
      <c r="R399" s="13"/>
      <c r="S399" s="14"/>
      <c r="T399" s="15" t="str">
        <f t="shared" ca="1" si="66"/>
        <v/>
      </c>
      <c r="U399" s="15" t="str">
        <f t="shared" ca="1" si="67"/>
        <v/>
      </c>
      <c r="V399" s="16"/>
      <c r="W399" s="17" t="str">
        <f t="shared" ca="1" si="68"/>
        <v/>
      </c>
      <c r="X399" s="18" t="str">
        <f t="shared" ca="1" si="69"/>
        <v/>
      </c>
    </row>
    <row r="400" spans="1:24" x14ac:dyDescent="0.35">
      <c r="A400" s="3">
        <v>396</v>
      </c>
      <c r="B400" s="4"/>
      <c r="C400" s="4"/>
      <c r="D400" s="5" t="str">
        <f t="shared" si="60"/>
        <v/>
      </c>
      <c r="E400" s="4"/>
      <c r="F400" s="6"/>
      <c r="G400" s="6"/>
      <c r="H400" s="7" t="str">
        <f t="shared" ca="1" si="61"/>
        <v/>
      </c>
      <c r="I400" s="8" t="str">
        <f t="shared" ca="1" si="62"/>
        <v/>
      </c>
      <c r="J400" s="8" t="str">
        <f>IF(C400="","",COUNTIFS(purchase!$C:$C,$C400,purchase!$E:$E,$E400,purchase!$G:$G,"&gt;="&amp;$F400,purchase!$G:$G,"&lt;="&amp;$G400))</f>
        <v/>
      </c>
      <c r="K400" s="9" t="str">
        <f>IF(COUNTIFS(purchase!$C:$C,$C400,purchase!$E:$E,$E400,purchase!$G:$G,"&gt;="&amp;$F400,purchase!$G:$G,"&lt;="&amp;$G400)=0,"",_xlfn.MAXIFS(purchase!$G:$G,purchase!$C:$C,$C400,purchase!$E:$E,$E400,purchase!$G:$G,"&gt;="&amp;$F400,purchase!$G:$G,"&lt;="&amp;$G400))</f>
        <v/>
      </c>
      <c r="L400" s="4"/>
      <c r="M400" s="4"/>
      <c r="N400" s="10" t="str">
        <f>IF(M400="","",SUMIFS(purchase!$N:$N,purchase!$C:$C,$C400,purchase!$E:$E,$E400,purchase!$G:$G,"&gt;="&amp;$F400,purchase!$G:$G,"&lt;="&amp;$G400))</f>
        <v/>
      </c>
      <c r="O400" s="10" t="str">
        <f t="shared" si="63"/>
        <v/>
      </c>
      <c r="P400" s="11" t="str">
        <f t="shared" si="64"/>
        <v/>
      </c>
      <c r="Q400" s="12" t="str">
        <f t="shared" ca="1" si="65"/>
        <v/>
      </c>
      <c r="R400" s="13"/>
      <c r="S400" s="14"/>
      <c r="T400" s="15" t="str">
        <f t="shared" ca="1" si="66"/>
        <v/>
      </c>
      <c r="U400" s="15" t="str">
        <f t="shared" ca="1" si="67"/>
        <v/>
      </c>
      <c r="V400" s="16"/>
      <c r="W400" s="17" t="str">
        <f t="shared" ca="1" si="68"/>
        <v/>
      </c>
      <c r="X400" s="18" t="str">
        <f t="shared" ca="1" si="69"/>
        <v/>
      </c>
    </row>
    <row r="401" spans="1:24" x14ac:dyDescent="0.35">
      <c r="A401" s="3">
        <v>397</v>
      </c>
      <c r="B401" s="4"/>
      <c r="C401" s="4"/>
      <c r="D401" s="5" t="str">
        <f t="shared" si="60"/>
        <v/>
      </c>
      <c r="E401" s="4"/>
      <c r="F401" s="6"/>
      <c r="G401" s="6"/>
      <c r="H401" s="7" t="str">
        <f t="shared" ca="1" si="61"/>
        <v/>
      </c>
      <c r="I401" s="8" t="str">
        <f t="shared" ca="1" si="62"/>
        <v/>
      </c>
      <c r="J401" s="8" t="str">
        <f>IF(C401="","",COUNTIFS(purchase!$C:$C,$C401,purchase!$E:$E,$E401,purchase!$G:$G,"&gt;="&amp;$F401,purchase!$G:$G,"&lt;="&amp;$G401))</f>
        <v/>
      </c>
      <c r="K401" s="9" t="str">
        <f>IF(COUNTIFS(purchase!$C:$C,$C401,purchase!$E:$E,$E401,purchase!$G:$G,"&gt;="&amp;$F401,purchase!$G:$G,"&lt;="&amp;$G401)=0,"",_xlfn.MAXIFS(purchase!$G:$G,purchase!$C:$C,$C401,purchase!$E:$E,$E401,purchase!$G:$G,"&gt;="&amp;$F401,purchase!$G:$G,"&lt;="&amp;$G401))</f>
        <v/>
      </c>
      <c r="L401" s="4"/>
      <c r="M401" s="4"/>
      <c r="N401" s="10" t="str">
        <f>IF(M401="","",SUMIFS(purchase!$N:$N,purchase!$C:$C,$C401,purchase!$E:$E,$E401,purchase!$G:$G,"&gt;="&amp;$F401,purchase!$G:$G,"&lt;="&amp;$G401))</f>
        <v/>
      </c>
      <c r="O401" s="10" t="str">
        <f t="shared" si="63"/>
        <v/>
      </c>
      <c r="P401" s="11" t="str">
        <f t="shared" si="64"/>
        <v/>
      </c>
      <c r="Q401" s="12" t="str">
        <f t="shared" ca="1" si="65"/>
        <v/>
      </c>
      <c r="R401" s="13"/>
      <c r="S401" s="14"/>
      <c r="T401" s="15" t="str">
        <f t="shared" ca="1" si="66"/>
        <v/>
      </c>
      <c r="U401" s="15" t="str">
        <f t="shared" ca="1" si="67"/>
        <v/>
      </c>
      <c r="V401" s="16"/>
      <c r="W401" s="17" t="str">
        <f t="shared" ca="1" si="68"/>
        <v/>
      </c>
      <c r="X401" s="18" t="str">
        <f t="shared" ca="1" si="69"/>
        <v/>
      </c>
    </row>
    <row r="402" spans="1:24" x14ac:dyDescent="0.35">
      <c r="A402" s="3">
        <v>398</v>
      </c>
      <c r="B402" s="4"/>
      <c r="C402" s="4"/>
      <c r="D402" s="5" t="str">
        <f t="shared" si="60"/>
        <v/>
      </c>
      <c r="E402" s="4"/>
      <c r="F402" s="6"/>
      <c r="G402" s="6"/>
      <c r="H402" s="7" t="str">
        <f t="shared" ca="1" si="61"/>
        <v/>
      </c>
      <c r="I402" s="8" t="str">
        <f t="shared" ca="1" si="62"/>
        <v/>
      </c>
      <c r="J402" s="8" t="str">
        <f>IF(C402="","",COUNTIFS(purchase!$C:$C,$C402,purchase!$E:$E,$E402,purchase!$G:$G,"&gt;="&amp;$F402,purchase!$G:$G,"&lt;="&amp;$G402))</f>
        <v/>
      </c>
      <c r="K402" s="9" t="str">
        <f>IF(COUNTIFS(purchase!$C:$C,$C402,purchase!$E:$E,$E402,purchase!$G:$G,"&gt;="&amp;$F402,purchase!$G:$G,"&lt;="&amp;$G402)=0,"",_xlfn.MAXIFS(purchase!$G:$G,purchase!$C:$C,$C402,purchase!$E:$E,$E402,purchase!$G:$G,"&gt;="&amp;$F402,purchase!$G:$G,"&lt;="&amp;$G402))</f>
        <v/>
      </c>
      <c r="L402" s="4"/>
      <c r="M402" s="4"/>
      <c r="N402" s="10" t="str">
        <f>IF(M402="","",SUMIFS(purchase!$N:$N,purchase!$C:$C,$C402,purchase!$E:$E,$E402,purchase!$G:$G,"&gt;="&amp;$F402,purchase!$G:$G,"&lt;="&amp;$G402))</f>
        <v/>
      </c>
      <c r="O402" s="10" t="str">
        <f t="shared" si="63"/>
        <v/>
      </c>
      <c r="P402" s="11" t="str">
        <f t="shared" si="64"/>
        <v/>
      </c>
      <c r="Q402" s="12" t="str">
        <f t="shared" ca="1" si="65"/>
        <v/>
      </c>
      <c r="R402" s="13"/>
      <c r="S402" s="14"/>
      <c r="T402" s="15" t="str">
        <f t="shared" ca="1" si="66"/>
        <v/>
      </c>
      <c r="U402" s="15" t="str">
        <f t="shared" ca="1" si="67"/>
        <v/>
      </c>
      <c r="V402" s="16"/>
      <c r="W402" s="17" t="str">
        <f t="shared" ca="1" si="68"/>
        <v/>
      </c>
      <c r="X402" s="18" t="str">
        <f t="shared" ca="1" si="69"/>
        <v/>
      </c>
    </row>
    <row r="403" spans="1:24" x14ac:dyDescent="0.35">
      <c r="A403" s="3">
        <v>399</v>
      </c>
      <c r="B403" s="4"/>
      <c r="C403" s="4"/>
      <c r="D403" s="5" t="str">
        <f t="shared" si="60"/>
        <v/>
      </c>
      <c r="E403" s="4"/>
      <c r="F403" s="6"/>
      <c r="G403" s="6"/>
      <c r="H403" s="7" t="str">
        <f t="shared" ca="1" si="61"/>
        <v/>
      </c>
      <c r="I403" s="8" t="str">
        <f t="shared" ca="1" si="62"/>
        <v/>
      </c>
      <c r="J403" s="8" t="str">
        <f>IF(C403="","",COUNTIFS(purchase!$C:$C,$C403,purchase!$E:$E,$E403,purchase!$G:$G,"&gt;="&amp;$F403,purchase!$G:$G,"&lt;="&amp;$G403))</f>
        <v/>
      </c>
      <c r="K403" s="9" t="str">
        <f>IF(COUNTIFS(purchase!$C:$C,$C403,purchase!$E:$E,$E403,purchase!$G:$G,"&gt;="&amp;$F403,purchase!$G:$G,"&lt;="&amp;$G403)=0,"",_xlfn.MAXIFS(purchase!$G:$G,purchase!$C:$C,$C403,purchase!$E:$E,$E403,purchase!$G:$G,"&gt;="&amp;$F403,purchase!$G:$G,"&lt;="&amp;$G403))</f>
        <v/>
      </c>
      <c r="L403" s="4"/>
      <c r="M403" s="4"/>
      <c r="N403" s="10" t="str">
        <f>IF(M403="","",SUMIFS(purchase!$N:$N,purchase!$C:$C,$C403,purchase!$E:$E,$E403,purchase!$G:$G,"&gt;="&amp;$F403,purchase!$G:$G,"&lt;="&amp;$G403))</f>
        <v/>
      </c>
      <c r="O403" s="10" t="str">
        <f t="shared" si="63"/>
        <v/>
      </c>
      <c r="P403" s="11" t="str">
        <f t="shared" si="64"/>
        <v/>
      </c>
      <c r="Q403" s="12" t="str">
        <f t="shared" ca="1" si="65"/>
        <v/>
      </c>
      <c r="R403" s="13"/>
      <c r="S403" s="14"/>
      <c r="T403" s="15" t="str">
        <f t="shared" ca="1" si="66"/>
        <v/>
      </c>
      <c r="U403" s="15" t="str">
        <f t="shared" ca="1" si="67"/>
        <v/>
      </c>
      <c r="V403" s="16"/>
      <c r="W403" s="17" t="str">
        <f t="shared" ca="1" si="68"/>
        <v/>
      </c>
      <c r="X403" s="18" t="str">
        <f t="shared" ca="1" si="69"/>
        <v/>
      </c>
    </row>
    <row r="404" spans="1:24" x14ac:dyDescent="0.35">
      <c r="A404" s="3">
        <v>400</v>
      </c>
      <c r="B404" s="4"/>
      <c r="C404" s="4"/>
      <c r="D404" s="5" t="str">
        <f t="shared" si="60"/>
        <v/>
      </c>
      <c r="E404" s="4"/>
      <c r="F404" s="6"/>
      <c r="G404" s="6"/>
      <c r="H404" s="7" t="str">
        <f t="shared" ca="1" si="61"/>
        <v/>
      </c>
      <c r="I404" s="8" t="str">
        <f t="shared" ca="1" si="62"/>
        <v/>
      </c>
      <c r="J404" s="8" t="str">
        <f>IF(C404="","",COUNTIFS(purchase!$C:$C,$C404,purchase!$E:$E,$E404,purchase!$G:$G,"&gt;="&amp;$F404,purchase!$G:$G,"&lt;="&amp;$G404))</f>
        <v/>
      </c>
      <c r="K404" s="9" t="str">
        <f>IF(COUNTIFS(purchase!$C:$C,$C404,purchase!$E:$E,$E404,purchase!$G:$G,"&gt;="&amp;$F404,purchase!$G:$G,"&lt;="&amp;$G404)=0,"",_xlfn.MAXIFS(purchase!$G:$G,purchase!$C:$C,$C404,purchase!$E:$E,$E404,purchase!$G:$G,"&gt;="&amp;$F404,purchase!$G:$G,"&lt;="&amp;$G404))</f>
        <v/>
      </c>
      <c r="L404" s="4"/>
      <c r="M404" s="4"/>
      <c r="N404" s="10" t="str">
        <f>IF(M404="","",SUMIFS(purchase!$N:$N,purchase!$C:$C,$C404,purchase!$E:$E,$E404,purchase!$G:$G,"&gt;="&amp;$F404,purchase!$G:$G,"&lt;="&amp;$G404))</f>
        <v/>
      </c>
      <c r="O404" s="10" t="str">
        <f t="shared" si="63"/>
        <v/>
      </c>
      <c r="P404" s="11" t="str">
        <f t="shared" si="64"/>
        <v/>
      </c>
      <c r="Q404" s="12" t="str">
        <f t="shared" ca="1" si="65"/>
        <v/>
      </c>
      <c r="R404" s="13"/>
      <c r="S404" s="14"/>
      <c r="T404" s="15" t="str">
        <f t="shared" ca="1" si="66"/>
        <v/>
      </c>
      <c r="U404" s="15" t="str">
        <f t="shared" ca="1" si="67"/>
        <v/>
      </c>
      <c r="V404" s="16"/>
      <c r="W404" s="17" t="str">
        <f t="shared" ca="1" si="68"/>
        <v/>
      </c>
      <c r="X404" s="18" t="str">
        <f t="shared" ca="1" si="69"/>
        <v/>
      </c>
    </row>
    <row r="405" spans="1:24" x14ac:dyDescent="0.35">
      <c r="A405" s="3">
        <v>401</v>
      </c>
      <c r="B405" s="4"/>
      <c r="C405" s="4"/>
      <c r="D405" s="5" t="str">
        <f t="shared" si="60"/>
        <v/>
      </c>
      <c r="E405" s="4"/>
      <c r="F405" s="6"/>
      <c r="G405" s="6"/>
      <c r="H405" s="7" t="str">
        <f t="shared" ca="1" si="61"/>
        <v/>
      </c>
      <c r="I405" s="8" t="str">
        <f t="shared" ca="1" si="62"/>
        <v/>
      </c>
      <c r="J405" s="8" t="str">
        <f>IF(C405="","",COUNTIFS(purchase!$C:$C,$C405,purchase!$E:$E,$E405,purchase!$G:$G,"&gt;="&amp;$F405,purchase!$G:$G,"&lt;="&amp;$G405))</f>
        <v/>
      </c>
      <c r="K405" s="9" t="str">
        <f>IF(COUNTIFS(purchase!$C:$C,$C405,purchase!$E:$E,$E405,purchase!$G:$G,"&gt;="&amp;$F405,purchase!$G:$G,"&lt;="&amp;$G405)=0,"",_xlfn.MAXIFS(purchase!$G:$G,purchase!$C:$C,$C405,purchase!$E:$E,$E405,purchase!$G:$G,"&gt;="&amp;$F405,purchase!$G:$G,"&lt;="&amp;$G405))</f>
        <v/>
      </c>
      <c r="L405" s="4"/>
      <c r="M405" s="4"/>
      <c r="N405" s="10" t="str">
        <f>IF(M405="","",SUMIFS(purchase!$N:$N,purchase!$C:$C,$C405,purchase!$E:$E,$E405,purchase!$G:$G,"&gt;="&amp;$F405,purchase!$G:$G,"&lt;="&amp;$G405))</f>
        <v/>
      </c>
      <c r="O405" s="10" t="str">
        <f t="shared" si="63"/>
        <v/>
      </c>
      <c r="P405" s="11" t="str">
        <f t="shared" si="64"/>
        <v/>
      </c>
      <c r="Q405" s="12" t="str">
        <f t="shared" ca="1" si="65"/>
        <v/>
      </c>
      <c r="R405" s="13"/>
      <c r="S405" s="14"/>
      <c r="T405" s="15" t="str">
        <f t="shared" ca="1" si="66"/>
        <v/>
      </c>
      <c r="U405" s="15" t="str">
        <f t="shared" ca="1" si="67"/>
        <v/>
      </c>
      <c r="V405" s="16"/>
      <c r="W405" s="17" t="str">
        <f t="shared" ca="1" si="68"/>
        <v/>
      </c>
      <c r="X405" s="18" t="str">
        <f t="shared" ca="1" si="69"/>
        <v/>
      </c>
    </row>
    <row r="406" spans="1:24" x14ac:dyDescent="0.35">
      <c r="A406" s="3">
        <v>402</v>
      </c>
      <c r="B406" s="4"/>
      <c r="C406" s="4"/>
      <c r="D406" s="5" t="str">
        <f t="shared" si="60"/>
        <v/>
      </c>
      <c r="E406" s="4"/>
      <c r="F406" s="6"/>
      <c r="G406" s="6"/>
      <c r="H406" s="7" t="str">
        <f t="shared" ca="1" si="61"/>
        <v/>
      </c>
      <c r="I406" s="8" t="str">
        <f t="shared" ca="1" si="62"/>
        <v/>
      </c>
      <c r="J406" s="8" t="str">
        <f>IF(C406="","",COUNTIFS(purchase!$C:$C,$C406,purchase!$E:$E,$E406,purchase!$G:$G,"&gt;="&amp;$F406,purchase!$G:$G,"&lt;="&amp;$G406))</f>
        <v/>
      </c>
      <c r="K406" s="9" t="str">
        <f>IF(COUNTIFS(purchase!$C:$C,$C406,purchase!$E:$E,$E406,purchase!$G:$G,"&gt;="&amp;$F406,purchase!$G:$G,"&lt;="&amp;$G406)=0,"",_xlfn.MAXIFS(purchase!$G:$G,purchase!$C:$C,$C406,purchase!$E:$E,$E406,purchase!$G:$G,"&gt;="&amp;$F406,purchase!$G:$G,"&lt;="&amp;$G406))</f>
        <v/>
      </c>
      <c r="L406" s="4"/>
      <c r="M406" s="4"/>
      <c r="N406" s="10" t="str">
        <f>IF(M406="","",SUMIFS(purchase!$N:$N,purchase!$C:$C,$C406,purchase!$E:$E,$E406,purchase!$G:$G,"&gt;="&amp;$F406,purchase!$G:$G,"&lt;="&amp;$G406))</f>
        <v/>
      </c>
      <c r="O406" s="10" t="str">
        <f t="shared" si="63"/>
        <v/>
      </c>
      <c r="P406" s="11" t="str">
        <f t="shared" si="64"/>
        <v/>
      </c>
      <c r="Q406" s="12" t="str">
        <f t="shared" ca="1" si="65"/>
        <v/>
      </c>
      <c r="R406" s="13"/>
      <c r="S406" s="14"/>
      <c r="T406" s="15" t="str">
        <f t="shared" ca="1" si="66"/>
        <v/>
      </c>
      <c r="U406" s="15" t="str">
        <f t="shared" ca="1" si="67"/>
        <v/>
      </c>
      <c r="V406" s="16"/>
      <c r="W406" s="17" t="str">
        <f t="shared" ca="1" si="68"/>
        <v/>
      </c>
      <c r="X406" s="18" t="str">
        <f t="shared" ca="1" si="69"/>
        <v/>
      </c>
    </row>
    <row r="407" spans="1:24" x14ac:dyDescent="0.35">
      <c r="A407" s="3">
        <v>403</v>
      </c>
      <c r="B407" s="4"/>
      <c r="C407" s="4"/>
      <c r="D407" s="5" t="str">
        <f t="shared" si="60"/>
        <v/>
      </c>
      <c r="E407" s="4"/>
      <c r="F407" s="6"/>
      <c r="G407" s="6"/>
      <c r="H407" s="7" t="str">
        <f t="shared" ca="1" si="61"/>
        <v/>
      </c>
      <c r="I407" s="8" t="str">
        <f t="shared" ca="1" si="62"/>
        <v/>
      </c>
      <c r="J407" s="8" t="str">
        <f>IF(C407="","",COUNTIFS(purchase!$C:$C,$C407,purchase!$E:$E,$E407,purchase!$G:$G,"&gt;="&amp;$F407,purchase!$G:$G,"&lt;="&amp;$G407))</f>
        <v/>
      </c>
      <c r="K407" s="9" t="str">
        <f>IF(COUNTIFS(purchase!$C:$C,$C407,purchase!$E:$E,$E407,purchase!$G:$G,"&gt;="&amp;$F407,purchase!$G:$G,"&lt;="&amp;$G407)=0,"",_xlfn.MAXIFS(purchase!$G:$G,purchase!$C:$C,$C407,purchase!$E:$E,$E407,purchase!$G:$G,"&gt;="&amp;$F407,purchase!$G:$G,"&lt;="&amp;$G407))</f>
        <v/>
      </c>
      <c r="L407" s="4"/>
      <c r="M407" s="4"/>
      <c r="N407" s="10" t="str">
        <f>IF(M407="","",SUMIFS(purchase!$N:$N,purchase!$C:$C,$C407,purchase!$E:$E,$E407,purchase!$G:$G,"&gt;="&amp;$F407,purchase!$G:$G,"&lt;="&amp;$G407))</f>
        <v/>
      </c>
      <c r="O407" s="10" t="str">
        <f t="shared" si="63"/>
        <v/>
      </c>
      <c r="P407" s="11" t="str">
        <f t="shared" si="64"/>
        <v/>
      </c>
      <c r="Q407" s="12" t="str">
        <f t="shared" ca="1" si="65"/>
        <v/>
      </c>
      <c r="R407" s="13"/>
      <c r="S407" s="14"/>
      <c r="T407" s="15" t="str">
        <f t="shared" ca="1" si="66"/>
        <v/>
      </c>
      <c r="U407" s="15" t="str">
        <f t="shared" ca="1" si="67"/>
        <v/>
      </c>
      <c r="V407" s="16"/>
      <c r="W407" s="17" t="str">
        <f t="shared" ca="1" si="68"/>
        <v/>
      </c>
      <c r="X407" s="18" t="str">
        <f t="shared" ca="1" si="69"/>
        <v/>
      </c>
    </row>
    <row r="408" spans="1:24" x14ac:dyDescent="0.35">
      <c r="A408" s="3">
        <v>404</v>
      </c>
      <c r="B408" s="4"/>
      <c r="C408" s="4"/>
      <c r="D408" s="5" t="str">
        <f t="shared" si="60"/>
        <v/>
      </c>
      <c r="E408" s="4"/>
      <c r="F408" s="6"/>
      <c r="G408" s="6"/>
      <c r="H408" s="7" t="str">
        <f t="shared" ca="1" si="61"/>
        <v/>
      </c>
      <c r="I408" s="8" t="str">
        <f t="shared" ca="1" si="62"/>
        <v/>
      </c>
      <c r="J408" s="8" t="str">
        <f>IF(C408="","",COUNTIFS(purchase!$C:$C,$C408,purchase!$E:$E,$E408,purchase!$G:$G,"&gt;="&amp;$F408,purchase!$G:$G,"&lt;="&amp;$G408))</f>
        <v/>
      </c>
      <c r="K408" s="9" t="str">
        <f>IF(COUNTIFS(purchase!$C:$C,$C408,purchase!$E:$E,$E408,purchase!$G:$G,"&gt;="&amp;$F408,purchase!$G:$G,"&lt;="&amp;$G408)=0,"",_xlfn.MAXIFS(purchase!$G:$G,purchase!$C:$C,$C408,purchase!$E:$E,$E408,purchase!$G:$G,"&gt;="&amp;$F408,purchase!$G:$G,"&lt;="&amp;$G408))</f>
        <v/>
      </c>
      <c r="L408" s="4"/>
      <c r="M408" s="4"/>
      <c r="N408" s="10" t="str">
        <f>IF(M408="","",SUMIFS(purchase!$N:$N,purchase!$C:$C,$C408,purchase!$E:$E,$E408,purchase!$G:$G,"&gt;="&amp;$F408,purchase!$G:$G,"&lt;="&amp;$G408))</f>
        <v/>
      </c>
      <c r="O408" s="10" t="str">
        <f t="shared" si="63"/>
        <v/>
      </c>
      <c r="P408" s="11" t="str">
        <f t="shared" si="64"/>
        <v/>
      </c>
      <c r="Q408" s="12" t="str">
        <f t="shared" ca="1" si="65"/>
        <v/>
      </c>
      <c r="R408" s="13"/>
      <c r="S408" s="14"/>
      <c r="T408" s="15" t="str">
        <f t="shared" ca="1" si="66"/>
        <v/>
      </c>
      <c r="U408" s="15" t="str">
        <f t="shared" ca="1" si="67"/>
        <v/>
      </c>
      <c r="V408" s="16"/>
      <c r="W408" s="17" t="str">
        <f t="shared" ca="1" si="68"/>
        <v/>
      </c>
      <c r="X408" s="18" t="str">
        <f t="shared" ca="1" si="69"/>
        <v/>
      </c>
    </row>
    <row r="409" spans="1:24" x14ac:dyDescent="0.35">
      <c r="A409" s="3">
        <v>405</v>
      </c>
      <c r="B409" s="4"/>
      <c r="C409" s="4"/>
      <c r="D409" s="5" t="str">
        <f t="shared" si="60"/>
        <v/>
      </c>
      <c r="E409" s="4"/>
      <c r="F409" s="6"/>
      <c r="G409" s="6"/>
      <c r="H409" s="7" t="str">
        <f t="shared" ca="1" si="61"/>
        <v/>
      </c>
      <c r="I409" s="8" t="str">
        <f t="shared" ca="1" si="62"/>
        <v/>
      </c>
      <c r="J409" s="8" t="str">
        <f>IF(C409="","",COUNTIFS(purchase!$C:$C,$C409,purchase!$E:$E,$E409,purchase!$G:$G,"&gt;="&amp;$F409,purchase!$G:$G,"&lt;="&amp;$G409))</f>
        <v/>
      </c>
      <c r="K409" s="9" t="str">
        <f>IF(COUNTIFS(purchase!$C:$C,$C409,purchase!$E:$E,$E409,purchase!$G:$G,"&gt;="&amp;$F409,purchase!$G:$G,"&lt;="&amp;$G409)=0,"",_xlfn.MAXIFS(purchase!$G:$G,purchase!$C:$C,$C409,purchase!$E:$E,$E409,purchase!$G:$G,"&gt;="&amp;$F409,purchase!$G:$G,"&lt;="&amp;$G409))</f>
        <v/>
      </c>
      <c r="L409" s="4"/>
      <c r="M409" s="4"/>
      <c r="N409" s="10" t="str">
        <f>IF(M409="","",SUMIFS(purchase!$N:$N,purchase!$C:$C,$C409,purchase!$E:$E,$E409,purchase!$G:$G,"&gt;="&amp;$F409,purchase!$G:$G,"&lt;="&amp;$G409))</f>
        <v/>
      </c>
      <c r="O409" s="10" t="str">
        <f t="shared" si="63"/>
        <v/>
      </c>
      <c r="P409" s="11" t="str">
        <f t="shared" si="64"/>
        <v/>
      </c>
      <c r="Q409" s="12" t="str">
        <f t="shared" ca="1" si="65"/>
        <v/>
      </c>
      <c r="R409" s="13"/>
      <c r="S409" s="14"/>
      <c r="T409" s="15" t="str">
        <f t="shared" ca="1" si="66"/>
        <v/>
      </c>
      <c r="U409" s="15" t="str">
        <f t="shared" ca="1" si="67"/>
        <v/>
      </c>
      <c r="V409" s="16"/>
      <c r="W409" s="17" t="str">
        <f t="shared" ca="1" si="68"/>
        <v/>
      </c>
      <c r="X409" s="18" t="str">
        <f t="shared" ca="1" si="69"/>
        <v/>
      </c>
    </row>
    <row r="410" spans="1:24" x14ac:dyDescent="0.35">
      <c r="A410" s="3">
        <v>406</v>
      </c>
      <c r="B410" s="4"/>
      <c r="C410" s="4"/>
      <c r="D410" s="5" t="str">
        <f t="shared" si="60"/>
        <v/>
      </c>
      <c r="E410" s="4"/>
      <c r="F410" s="6"/>
      <c r="G410" s="6"/>
      <c r="H410" s="7" t="str">
        <f t="shared" ca="1" si="61"/>
        <v/>
      </c>
      <c r="I410" s="8" t="str">
        <f t="shared" ca="1" si="62"/>
        <v/>
      </c>
      <c r="J410" s="8" t="str">
        <f>IF(C410="","",COUNTIFS(purchase!$C:$C,$C410,purchase!$E:$E,$E410,purchase!$G:$G,"&gt;="&amp;$F410,purchase!$G:$G,"&lt;="&amp;$G410))</f>
        <v/>
      </c>
      <c r="K410" s="9" t="str">
        <f>IF(COUNTIFS(purchase!$C:$C,$C410,purchase!$E:$E,$E410,purchase!$G:$G,"&gt;="&amp;$F410,purchase!$G:$G,"&lt;="&amp;$G410)=0,"",_xlfn.MAXIFS(purchase!$G:$G,purchase!$C:$C,$C410,purchase!$E:$E,$E410,purchase!$G:$G,"&gt;="&amp;$F410,purchase!$G:$G,"&lt;="&amp;$G410))</f>
        <v/>
      </c>
      <c r="L410" s="4"/>
      <c r="M410" s="4"/>
      <c r="N410" s="10" t="str">
        <f>IF(M410="","",SUMIFS(purchase!$N:$N,purchase!$C:$C,$C410,purchase!$E:$E,$E410,purchase!$G:$G,"&gt;="&amp;$F410,purchase!$G:$G,"&lt;="&amp;$G410))</f>
        <v/>
      </c>
      <c r="O410" s="10" t="str">
        <f t="shared" si="63"/>
        <v/>
      </c>
      <c r="P410" s="11" t="str">
        <f t="shared" si="64"/>
        <v/>
      </c>
      <c r="Q410" s="12" t="str">
        <f t="shared" ca="1" si="65"/>
        <v/>
      </c>
      <c r="R410" s="13"/>
      <c r="S410" s="14"/>
      <c r="T410" s="15" t="str">
        <f t="shared" ca="1" si="66"/>
        <v/>
      </c>
      <c r="U410" s="15" t="str">
        <f t="shared" ca="1" si="67"/>
        <v/>
      </c>
      <c r="V410" s="16"/>
      <c r="W410" s="17" t="str">
        <f t="shared" ca="1" si="68"/>
        <v/>
      </c>
      <c r="X410" s="18" t="str">
        <f t="shared" ca="1" si="69"/>
        <v/>
      </c>
    </row>
    <row r="411" spans="1:24" x14ac:dyDescent="0.35">
      <c r="A411" s="3">
        <v>407</v>
      </c>
      <c r="B411" s="4"/>
      <c r="C411" s="4"/>
      <c r="D411" s="5" t="str">
        <f t="shared" si="60"/>
        <v/>
      </c>
      <c r="E411" s="4"/>
      <c r="F411" s="6"/>
      <c r="G411" s="6"/>
      <c r="H411" s="7" t="str">
        <f t="shared" ca="1" si="61"/>
        <v/>
      </c>
      <c r="I411" s="8" t="str">
        <f t="shared" ca="1" si="62"/>
        <v/>
      </c>
      <c r="J411" s="8" t="str">
        <f>IF(C411="","",COUNTIFS(purchase!$C:$C,$C411,purchase!$E:$E,$E411,purchase!$G:$G,"&gt;="&amp;$F411,purchase!$G:$G,"&lt;="&amp;$G411))</f>
        <v/>
      </c>
      <c r="K411" s="9" t="str">
        <f>IF(COUNTIFS(purchase!$C:$C,$C411,purchase!$E:$E,$E411,purchase!$G:$G,"&gt;="&amp;$F411,purchase!$G:$G,"&lt;="&amp;$G411)=0,"",_xlfn.MAXIFS(purchase!$G:$G,purchase!$C:$C,$C411,purchase!$E:$E,$E411,purchase!$G:$G,"&gt;="&amp;$F411,purchase!$G:$G,"&lt;="&amp;$G411))</f>
        <v/>
      </c>
      <c r="L411" s="4"/>
      <c r="M411" s="4"/>
      <c r="N411" s="10" t="str">
        <f>IF(M411="","",SUMIFS(purchase!$N:$N,purchase!$C:$C,$C411,purchase!$E:$E,$E411,purchase!$G:$G,"&gt;="&amp;$F411,purchase!$G:$G,"&lt;="&amp;$G411))</f>
        <v/>
      </c>
      <c r="O411" s="10" t="str">
        <f t="shared" si="63"/>
        <v/>
      </c>
      <c r="P411" s="11" t="str">
        <f t="shared" si="64"/>
        <v/>
      </c>
      <c r="Q411" s="12" t="str">
        <f t="shared" ca="1" si="65"/>
        <v/>
      </c>
      <c r="R411" s="13"/>
      <c r="S411" s="14"/>
      <c r="T411" s="15" t="str">
        <f t="shared" ca="1" si="66"/>
        <v/>
      </c>
      <c r="U411" s="15" t="str">
        <f t="shared" ca="1" si="67"/>
        <v/>
      </c>
      <c r="V411" s="16"/>
      <c r="W411" s="17" t="str">
        <f t="shared" ca="1" si="68"/>
        <v/>
      </c>
      <c r="X411" s="18" t="str">
        <f t="shared" ca="1" si="69"/>
        <v/>
      </c>
    </row>
    <row r="412" spans="1:24" x14ac:dyDescent="0.35">
      <c r="A412" s="3">
        <v>408</v>
      </c>
      <c r="B412" s="4"/>
      <c r="C412" s="4"/>
      <c r="D412" s="5" t="str">
        <f t="shared" si="60"/>
        <v/>
      </c>
      <c r="E412" s="4"/>
      <c r="F412" s="6"/>
      <c r="G412" s="6"/>
      <c r="H412" s="7" t="str">
        <f t="shared" ca="1" si="61"/>
        <v/>
      </c>
      <c r="I412" s="8" t="str">
        <f t="shared" ca="1" si="62"/>
        <v/>
      </c>
      <c r="J412" s="8" t="str">
        <f>IF(C412="","",COUNTIFS(purchase!$C:$C,$C412,purchase!$E:$E,$E412,purchase!$G:$G,"&gt;="&amp;$F412,purchase!$G:$G,"&lt;="&amp;$G412))</f>
        <v/>
      </c>
      <c r="K412" s="9" t="str">
        <f>IF(COUNTIFS(purchase!$C:$C,$C412,purchase!$E:$E,$E412,purchase!$G:$G,"&gt;="&amp;$F412,purchase!$G:$G,"&lt;="&amp;$G412)=0,"",_xlfn.MAXIFS(purchase!$G:$G,purchase!$C:$C,$C412,purchase!$E:$E,$E412,purchase!$G:$G,"&gt;="&amp;$F412,purchase!$G:$G,"&lt;="&amp;$G412))</f>
        <v/>
      </c>
      <c r="L412" s="4"/>
      <c r="M412" s="4"/>
      <c r="N412" s="10" t="str">
        <f>IF(M412="","",SUMIFS(purchase!$N:$N,purchase!$C:$C,$C412,purchase!$E:$E,$E412,purchase!$G:$G,"&gt;="&amp;$F412,purchase!$G:$G,"&lt;="&amp;$G412))</f>
        <v/>
      </c>
      <c r="O412" s="10" t="str">
        <f t="shared" si="63"/>
        <v/>
      </c>
      <c r="P412" s="11" t="str">
        <f t="shared" si="64"/>
        <v/>
      </c>
      <c r="Q412" s="12" t="str">
        <f t="shared" ca="1" si="65"/>
        <v/>
      </c>
      <c r="R412" s="13"/>
      <c r="S412" s="14"/>
      <c r="T412" s="15" t="str">
        <f t="shared" ca="1" si="66"/>
        <v/>
      </c>
      <c r="U412" s="15" t="str">
        <f t="shared" ca="1" si="67"/>
        <v/>
      </c>
      <c r="V412" s="16"/>
      <c r="W412" s="17" t="str">
        <f t="shared" ca="1" si="68"/>
        <v/>
      </c>
      <c r="X412" s="18" t="str">
        <f t="shared" ca="1" si="69"/>
        <v/>
      </c>
    </row>
    <row r="413" spans="1:24" x14ac:dyDescent="0.35">
      <c r="A413" s="3">
        <v>409</v>
      </c>
      <c r="B413" s="4"/>
      <c r="C413" s="4"/>
      <c r="D413" s="5" t="str">
        <f t="shared" si="60"/>
        <v/>
      </c>
      <c r="E413" s="4"/>
      <c r="F413" s="6"/>
      <c r="G413" s="6"/>
      <c r="H413" s="7" t="str">
        <f t="shared" ca="1" si="61"/>
        <v/>
      </c>
      <c r="I413" s="8" t="str">
        <f t="shared" ca="1" si="62"/>
        <v/>
      </c>
      <c r="J413" s="8" t="str">
        <f>IF(C413="","",COUNTIFS(purchase!$C:$C,$C413,purchase!$E:$E,$E413,purchase!$G:$G,"&gt;="&amp;$F413,purchase!$G:$G,"&lt;="&amp;$G413))</f>
        <v/>
      </c>
      <c r="K413" s="9" t="str">
        <f>IF(COUNTIFS(purchase!$C:$C,$C413,purchase!$E:$E,$E413,purchase!$G:$G,"&gt;="&amp;$F413,purchase!$G:$G,"&lt;="&amp;$G413)=0,"",_xlfn.MAXIFS(purchase!$G:$G,purchase!$C:$C,$C413,purchase!$E:$E,$E413,purchase!$G:$G,"&gt;="&amp;$F413,purchase!$G:$G,"&lt;="&amp;$G413))</f>
        <v/>
      </c>
      <c r="L413" s="4"/>
      <c r="M413" s="4"/>
      <c r="N413" s="10" t="str">
        <f>IF(M413="","",SUMIFS(purchase!$N:$N,purchase!$C:$C,$C413,purchase!$E:$E,$E413,purchase!$G:$G,"&gt;="&amp;$F413,purchase!$G:$G,"&lt;="&amp;$G413))</f>
        <v/>
      </c>
      <c r="O413" s="10" t="str">
        <f t="shared" si="63"/>
        <v/>
      </c>
      <c r="P413" s="11" t="str">
        <f t="shared" si="64"/>
        <v/>
      </c>
      <c r="Q413" s="12" t="str">
        <f t="shared" ca="1" si="65"/>
        <v/>
      </c>
      <c r="R413" s="13"/>
      <c r="S413" s="14"/>
      <c r="T413" s="15" t="str">
        <f t="shared" ca="1" si="66"/>
        <v/>
      </c>
      <c r="U413" s="15" t="str">
        <f t="shared" ca="1" si="67"/>
        <v/>
      </c>
      <c r="V413" s="16"/>
      <c r="W413" s="17" t="str">
        <f t="shared" ca="1" si="68"/>
        <v/>
      </c>
      <c r="X413" s="18" t="str">
        <f t="shared" ca="1" si="69"/>
        <v/>
      </c>
    </row>
    <row r="414" spans="1:24" x14ac:dyDescent="0.35">
      <c r="A414" s="3">
        <v>410</v>
      </c>
      <c r="B414" s="4"/>
      <c r="C414" s="4"/>
      <c r="D414" s="5" t="str">
        <f t="shared" si="60"/>
        <v/>
      </c>
      <c r="E414" s="4"/>
      <c r="F414" s="6"/>
      <c r="G414" s="6"/>
      <c r="H414" s="7" t="str">
        <f t="shared" ca="1" si="61"/>
        <v/>
      </c>
      <c r="I414" s="8" t="str">
        <f t="shared" ca="1" si="62"/>
        <v/>
      </c>
      <c r="J414" s="8" t="str">
        <f>IF(C414="","",COUNTIFS(purchase!$C:$C,$C414,purchase!$E:$E,$E414,purchase!$G:$G,"&gt;="&amp;$F414,purchase!$G:$G,"&lt;="&amp;$G414))</f>
        <v/>
      </c>
      <c r="K414" s="9" t="str">
        <f>IF(COUNTIFS(purchase!$C:$C,$C414,purchase!$E:$E,$E414,purchase!$G:$G,"&gt;="&amp;$F414,purchase!$G:$G,"&lt;="&amp;$G414)=0,"",_xlfn.MAXIFS(purchase!$G:$G,purchase!$C:$C,$C414,purchase!$E:$E,$E414,purchase!$G:$G,"&gt;="&amp;$F414,purchase!$G:$G,"&lt;="&amp;$G414))</f>
        <v/>
      </c>
      <c r="L414" s="4"/>
      <c r="M414" s="4"/>
      <c r="N414" s="10" t="str">
        <f>IF(M414="","",SUMIFS(purchase!$N:$N,purchase!$C:$C,$C414,purchase!$E:$E,$E414,purchase!$G:$G,"&gt;="&amp;$F414,purchase!$G:$G,"&lt;="&amp;$G414))</f>
        <v/>
      </c>
      <c r="O414" s="10" t="str">
        <f t="shared" si="63"/>
        <v/>
      </c>
      <c r="P414" s="11" t="str">
        <f t="shared" si="64"/>
        <v/>
      </c>
      <c r="Q414" s="12" t="str">
        <f t="shared" ca="1" si="65"/>
        <v/>
      </c>
      <c r="R414" s="13"/>
      <c r="S414" s="14"/>
      <c r="T414" s="15" t="str">
        <f t="shared" ca="1" si="66"/>
        <v/>
      </c>
      <c r="U414" s="15" t="str">
        <f t="shared" ca="1" si="67"/>
        <v/>
      </c>
      <c r="V414" s="16"/>
      <c r="W414" s="17" t="str">
        <f t="shared" ca="1" si="68"/>
        <v/>
      </c>
      <c r="X414" s="18" t="str">
        <f t="shared" ca="1" si="69"/>
        <v/>
      </c>
    </row>
    <row r="415" spans="1:24" x14ac:dyDescent="0.35">
      <c r="A415" s="3">
        <v>411</v>
      </c>
      <c r="B415" s="4"/>
      <c r="C415" s="4"/>
      <c r="D415" s="5" t="str">
        <f t="shared" si="60"/>
        <v/>
      </c>
      <c r="E415" s="4"/>
      <c r="F415" s="6"/>
      <c r="G415" s="6"/>
      <c r="H415" s="7" t="str">
        <f t="shared" ca="1" si="61"/>
        <v/>
      </c>
      <c r="I415" s="8" t="str">
        <f t="shared" ca="1" si="62"/>
        <v/>
      </c>
      <c r="J415" s="8" t="str">
        <f>IF(C415="","",COUNTIFS(purchase!$C:$C,$C415,purchase!$E:$E,$E415,purchase!$G:$G,"&gt;="&amp;$F415,purchase!$G:$G,"&lt;="&amp;$G415))</f>
        <v/>
      </c>
      <c r="K415" s="9" t="str">
        <f>IF(COUNTIFS(purchase!$C:$C,$C415,purchase!$E:$E,$E415,purchase!$G:$G,"&gt;="&amp;$F415,purchase!$G:$G,"&lt;="&amp;$G415)=0,"",_xlfn.MAXIFS(purchase!$G:$G,purchase!$C:$C,$C415,purchase!$E:$E,$E415,purchase!$G:$G,"&gt;="&amp;$F415,purchase!$G:$G,"&lt;="&amp;$G415))</f>
        <v/>
      </c>
      <c r="L415" s="4"/>
      <c r="M415" s="4"/>
      <c r="N415" s="10" t="str">
        <f>IF(M415="","",SUMIFS(purchase!$N:$N,purchase!$C:$C,$C415,purchase!$E:$E,$E415,purchase!$G:$G,"&gt;="&amp;$F415,purchase!$G:$G,"&lt;="&amp;$G415))</f>
        <v/>
      </c>
      <c r="O415" s="10" t="str">
        <f t="shared" si="63"/>
        <v/>
      </c>
      <c r="P415" s="11" t="str">
        <f t="shared" si="64"/>
        <v/>
      </c>
      <c r="Q415" s="12" t="str">
        <f t="shared" ca="1" si="65"/>
        <v/>
      </c>
      <c r="R415" s="13"/>
      <c r="S415" s="14"/>
      <c r="T415" s="15" t="str">
        <f t="shared" ca="1" si="66"/>
        <v/>
      </c>
      <c r="U415" s="15" t="str">
        <f t="shared" ca="1" si="67"/>
        <v/>
      </c>
      <c r="V415" s="16"/>
      <c r="W415" s="17" t="str">
        <f t="shared" ca="1" si="68"/>
        <v/>
      </c>
      <c r="X415" s="18" t="str">
        <f t="shared" ca="1" si="69"/>
        <v/>
      </c>
    </row>
    <row r="416" spans="1:24" x14ac:dyDescent="0.35">
      <c r="A416" s="3">
        <v>412</v>
      </c>
      <c r="B416" s="4"/>
      <c r="C416" s="4"/>
      <c r="D416" s="5" t="str">
        <f t="shared" si="60"/>
        <v/>
      </c>
      <c r="E416" s="4"/>
      <c r="F416" s="6"/>
      <c r="G416" s="6"/>
      <c r="H416" s="7" t="str">
        <f t="shared" ca="1" si="61"/>
        <v/>
      </c>
      <c r="I416" s="8" t="str">
        <f t="shared" ca="1" si="62"/>
        <v/>
      </c>
      <c r="J416" s="8" t="str">
        <f>IF(C416="","",COUNTIFS(purchase!$C:$C,$C416,purchase!$E:$E,$E416,purchase!$G:$G,"&gt;="&amp;$F416,purchase!$G:$G,"&lt;="&amp;$G416))</f>
        <v/>
      </c>
      <c r="K416" s="9" t="str">
        <f>IF(COUNTIFS(purchase!$C:$C,$C416,purchase!$E:$E,$E416,purchase!$G:$G,"&gt;="&amp;$F416,purchase!$G:$G,"&lt;="&amp;$G416)=0,"",_xlfn.MAXIFS(purchase!$G:$G,purchase!$C:$C,$C416,purchase!$E:$E,$E416,purchase!$G:$G,"&gt;="&amp;$F416,purchase!$G:$G,"&lt;="&amp;$G416))</f>
        <v/>
      </c>
      <c r="L416" s="4"/>
      <c r="M416" s="4"/>
      <c r="N416" s="10" t="str">
        <f>IF(M416="","",SUMIFS(purchase!$N:$N,purchase!$C:$C,$C416,purchase!$E:$E,$E416,purchase!$G:$G,"&gt;="&amp;$F416,purchase!$G:$G,"&lt;="&amp;$G416))</f>
        <v/>
      </c>
      <c r="O416" s="10" t="str">
        <f t="shared" si="63"/>
        <v/>
      </c>
      <c r="P416" s="11" t="str">
        <f t="shared" si="64"/>
        <v/>
      </c>
      <c r="Q416" s="12" t="str">
        <f t="shared" ca="1" si="65"/>
        <v/>
      </c>
      <c r="R416" s="13"/>
      <c r="S416" s="14"/>
      <c r="T416" s="15" t="str">
        <f t="shared" ca="1" si="66"/>
        <v/>
      </c>
      <c r="U416" s="15" t="str">
        <f t="shared" ca="1" si="67"/>
        <v/>
      </c>
      <c r="V416" s="16"/>
      <c r="W416" s="17" t="str">
        <f t="shared" ca="1" si="68"/>
        <v/>
      </c>
      <c r="X416" s="18" t="str">
        <f t="shared" ca="1" si="69"/>
        <v/>
      </c>
    </row>
    <row r="417" spans="1:24" x14ac:dyDescent="0.35">
      <c r="A417" s="3">
        <v>413</v>
      </c>
      <c r="B417" s="4"/>
      <c r="C417" s="4"/>
      <c r="D417" s="5" t="str">
        <f t="shared" si="60"/>
        <v/>
      </c>
      <c r="E417" s="4"/>
      <c r="F417" s="6"/>
      <c r="G417" s="6"/>
      <c r="H417" s="7" t="str">
        <f t="shared" ca="1" si="61"/>
        <v/>
      </c>
      <c r="I417" s="8" t="str">
        <f t="shared" ca="1" si="62"/>
        <v/>
      </c>
      <c r="J417" s="8" t="str">
        <f>IF(C417="","",COUNTIFS(purchase!$C:$C,$C417,purchase!$E:$E,$E417,purchase!$G:$G,"&gt;="&amp;$F417,purchase!$G:$G,"&lt;="&amp;$G417))</f>
        <v/>
      </c>
      <c r="K417" s="9" t="str">
        <f>IF(COUNTIFS(purchase!$C:$C,$C417,purchase!$E:$E,$E417,purchase!$G:$G,"&gt;="&amp;$F417,purchase!$G:$G,"&lt;="&amp;$G417)=0,"",_xlfn.MAXIFS(purchase!$G:$G,purchase!$C:$C,$C417,purchase!$E:$E,$E417,purchase!$G:$G,"&gt;="&amp;$F417,purchase!$G:$G,"&lt;="&amp;$G417))</f>
        <v/>
      </c>
      <c r="L417" s="4"/>
      <c r="M417" s="4"/>
      <c r="N417" s="10" t="str">
        <f>IF(M417="","",SUMIFS(purchase!$N:$N,purchase!$C:$C,$C417,purchase!$E:$E,$E417,purchase!$G:$G,"&gt;="&amp;$F417,purchase!$G:$G,"&lt;="&amp;$G417))</f>
        <v/>
      </c>
      <c r="O417" s="10" t="str">
        <f t="shared" si="63"/>
        <v/>
      </c>
      <c r="P417" s="11" t="str">
        <f t="shared" si="64"/>
        <v/>
      </c>
      <c r="Q417" s="12" t="str">
        <f t="shared" ca="1" si="65"/>
        <v/>
      </c>
      <c r="R417" s="13"/>
      <c r="S417" s="14"/>
      <c r="T417" s="15" t="str">
        <f t="shared" ca="1" si="66"/>
        <v/>
      </c>
      <c r="U417" s="15" t="str">
        <f t="shared" ca="1" si="67"/>
        <v/>
      </c>
      <c r="V417" s="16"/>
      <c r="W417" s="17" t="str">
        <f t="shared" ca="1" si="68"/>
        <v/>
      </c>
      <c r="X417" s="18" t="str">
        <f t="shared" ca="1" si="69"/>
        <v/>
      </c>
    </row>
    <row r="418" spans="1:24" x14ac:dyDescent="0.35">
      <c r="A418" s="3">
        <v>414</v>
      </c>
      <c r="B418" s="4"/>
      <c r="C418" s="4"/>
      <c r="D418" s="5" t="str">
        <f t="shared" si="60"/>
        <v/>
      </c>
      <c r="E418" s="4"/>
      <c r="F418" s="6"/>
      <c r="G418" s="6"/>
      <c r="H418" s="7" t="str">
        <f t="shared" ca="1" si="61"/>
        <v/>
      </c>
      <c r="I418" s="8" t="str">
        <f t="shared" ca="1" si="62"/>
        <v/>
      </c>
      <c r="J418" s="8" t="str">
        <f>IF(C418="","",COUNTIFS(purchase!$C:$C,$C418,purchase!$E:$E,$E418,purchase!$G:$G,"&gt;="&amp;$F418,purchase!$G:$G,"&lt;="&amp;$G418))</f>
        <v/>
      </c>
      <c r="K418" s="9" t="str">
        <f>IF(COUNTIFS(purchase!$C:$C,$C418,purchase!$E:$E,$E418,purchase!$G:$G,"&gt;="&amp;$F418,purchase!$G:$G,"&lt;="&amp;$G418)=0,"",_xlfn.MAXIFS(purchase!$G:$G,purchase!$C:$C,$C418,purchase!$E:$E,$E418,purchase!$G:$G,"&gt;="&amp;$F418,purchase!$G:$G,"&lt;="&amp;$G418))</f>
        <v/>
      </c>
      <c r="L418" s="4"/>
      <c r="M418" s="4"/>
      <c r="N418" s="10" t="str">
        <f>IF(M418="","",SUMIFS(purchase!$N:$N,purchase!$C:$C,$C418,purchase!$E:$E,$E418,purchase!$G:$G,"&gt;="&amp;$F418,purchase!$G:$G,"&lt;="&amp;$G418))</f>
        <v/>
      </c>
      <c r="O418" s="10" t="str">
        <f t="shared" si="63"/>
        <v/>
      </c>
      <c r="P418" s="11" t="str">
        <f t="shared" si="64"/>
        <v/>
      </c>
      <c r="Q418" s="12" t="str">
        <f t="shared" ca="1" si="65"/>
        <v/>
      </c>
      <c r="R418" s="13"/>
      <c r="S418" s="14"/>
      <c r="T418" s="15" t="str">
        <f t="shared" ca="1" si="66"/>
        <v/>
      </c>
      <c r="U418" s="15" t="str">
        <f t="shared" ca="1" si="67"/>
        <v/>
      </c>
      <c r="V418" s="16"/>
      <c r="W418" s="17" t="str">
        <f t="shared" ca="1" si="68"/>
        <v/>
      </c>
      <c r="X418" s="18" t="str">
        <f t="shared" ca="1" si="69"/>
        <v/>
      </c>
    </row>
    <row r="419" spans="1:24" x14ac:dyDescent="0.35">
      <c r="A419" s="3">
        <v>415</v>
      </c>
      <c r="B419" s="4"/>
      <c r="C419" s="4"/>
      <c r="D419" s="5" t="str">
        <f t="shared" si="60"/>
        <v/>
      </c>
      <c r="E419" s="4"/>
      <c r="F419" s="6"/>
      <c r="G419" s="6"/>
      <c r="H419" s="7" t="str">
        <f t="shared" ca="1" si="61"/>
        <v/>
      </c>
      <c r="I419" s="8" t="str">
        <f t="shared" ca="1" si="62"/>
        <v/>
      </c>
      <c r="J419" s="8" t="str">
        <f>IF(C419="","",COUNTIFS(purchase!$C:$C,$C419,purchase!$E:$E,$E419,purchase!$G:$G,"&gt;="&amp;$F419,purchase!$G:$G,"&lt;="&amp;$G419))</f>
        <v/>
      </c>
      <c r="K419" s="9" t="str">
        <f>IF(COUNTIFS(purchase!$C:$C,$C419,purchase!$E:$E,$E419,purchase!$G:$G,"&gt;="&amp;$F419,purchase!$G:$G,"&lt;="&amp;$G419)=0,"",_xlfn.MAXIFS(purchase!$G:$G,purchase!$C:$C,$C419,purchase!$E:$E,$E419,purchase!$G:$G,"&gt;="&amp;$F419,purchase!$G:$G,"&lt;="&amp;$G419))</f>
        <v/>
      </c>
      <c r="L419" s="4"/>
      <c r="M419" s="4"/>
      <c r="N419" s="10" t="str">
        <f>IF(M419="","",SUMIFS(purchase!$N:$N,purchase!$C:$C,$C419,purchase!$E:$E,$E419,purchase!$G:$G,"&gt;="&amp;$F419,purchase!$G:$G,"&lt;="&amp;$G419))</f>
        <v/>
      </c>
      <c r="O419" s="10" t="str">
        <f t="shared" si="63"/>
        <v/>
      </c>
      <c r="P419" s="11" t="str">
        <f t="shared" si="64"/>
        <v/>
      </c>
      <c r="Q419" s="12" t="str">
        <f t="shared" ca="1" si="65"/>
        <v/>
      </c>
      <c r="R419" s="13"/>
      <c r="S419" s="14"/>
      <c r="T419" s="15" t="str">
        <f t="shared" ca="1" si="66"/>
        <v/>
      </c>
      <c r="U419" s="15" t="str">
        <f t="shared" ca="1" si="67"/>
        <v/>
      </c>
      <c r="V419" s="16"/>
      <c r="W419" s="17" t="str">
        <f t="shared" ca="1" si="68"/>
        <v/>
      </c>
      <c r="X419" s="18" t="str">
        <f t="shared" ca="1" si="69"/>
        <v/>
      </c>
    </row>
    <row r="420" spans="1:24" x14ac:dyDescent="0.35">
      <c r="A420" s="3">
        <v>416</v>
      </c>
      <c r="B420" s="4"/>
      <c r="C420" s="4"/>
      <c r="D420" s="5" t="str">
        <f t="shared" si="60"/>
        <v/>
      </c>
      <c r="E420" s="4"/>
      <c r="F420" s="6"/>
      <c r="G420" s="6"/>
      <c r="H420" s="7" t="str">
        <f t="shared" ca="1" si="61"/>
        <v/>
      </c>
      <c r="I420" s="8" t="str">
        <f t="shared" ca="1" si="62"/>
        <v/>
      </c>
      <c r="J420" s="8" t="str">
        <f>IF(C420="","",COUNTIFS(purchase!$C:$C,$C420,purchase!$E:$E,$E420,purchase!$G:$G,"&gt;="&amp;$F420,purchase!$G:$G,"&lt;="&amp;$G420))</f>
        <v/>
      </c>
      <c r="K420" s="9" t="str">
        <f>IF(COUNTIFS(purchase!$C:$C,$C420,purchase!$E:$E,$E420,purchase!$G:$G,"&gt;="&amp;$F420,purchase!$G:$G,"&lt;="&amp;$G420)=0,"",_xlfn.MAXIFS(purchase!$G:$G,purchase!$C:$C,$C420,purchase!$E:$E,$E420,purchase!$G:$G,"&gt;="&amp;$F420,purchase!$G:$G,"&lt;="&amp;$G420))</f>
        <v/>
      </c>
      <c r="L420" s="4"/>
      <c r="M420" s="4"/>
      <c r="N420" s="10" t="str">
        <f>IF(M420="","",SUMIFS(purchase!$N:$N,purchase!$C:$C,$C420,purchase!$E:$E,$E420,purchase!$G:$G,"&gt;="&amp;$F420,purchase!$G:$G,"&lt;="&amp;$G420))</f>
        <v/>
      </c>
      <c r="O420" s="10" t="str">
        <f t="shared" si="63"/>
        <v/>
      </c>
      <c r="P420" s="11" t="str">
        <f t="shared" si="64"/>
        <v/>
      </c>
      <c r="Q420" s="12" t="str">
        <f t="shared" ca="1" si="65"/>
        <v/>
      </c>
      <c r="R420" s="13"/>
      <c r="S420" s="14"/>
      <c r="T420" s="15" t="str">
        <f t="shared" ca="1" si="66"/>
        <v/>
      </c>
      <c r="U420" s="15" t="str">
        <f t="shared" ca="1" si="67"/>
        <v/>
      </c>
      <c r="V420" s="16"/>
      <c r="W420" s="17" t="str">
        <f t="shared" ca="1" si="68"/>
        <v/>
      </c>
      <c r="X420" s="18" t="str">
        <f t="shared" ca="1" si="69"/>
        <v/>
      </c>
    </row>
    <row r="421" spans="1:24" x14ac:dyDescent="0.35">
      <c r="A421" s="3">
        <v>417</v>
      </c>
      <c r="B421" s="4"/>
      <c r="C421" s="4"/>
      <c r="D421" s="5" t="str">
        <f t="shared" si="60"/>
        <v/>
      </c>
      <c r="E421" s="4"/>
      <c r="F421" s="6"/>
      <c r="G421" s="6"/>
      <c r="H421" s="7" t="str">
        <f t="shared" ca="1" si="61"/>
        <v/>
      </c>
      <c r="I421" s="8" t="str">
        <f t="shared" ca="1" si="62"/>
        <v/>
      </c>
      <c r="J421" s="8" t="str">
        <f>IF(C421="","",COUNTIFS(purchase!$C:$C,$C421,purchase!$E:$E,$E421,purchase!$G:$G,"&gt;="&amp;$F421,purchase!$G:$G,"&lt;="&amp;$G421))</f>
        <v/>
      </c>
      <c r="K421" s="9" t="str">
        <f>IF(COUNTIFS(purchase!$C:$C,$C421,purchase!$E:$E,$E421,purchase!$G:$G,"&gt;="&amp;$F421,purchase!$G:$G,"&lt;="&amp;$G421)=0,"",_xlfn.MAXIFS(purchase!$G:$G,purchase!$C:$C,$C421,purchase!$E:$E,$E421,purchase!$G:$G,"&gt;="&amp;$F421,purchase!$G:$G,"&lt;="&amp;$G421))</f>
        <v/>
      </c>
      <c r="L421" s="4"/>
      <c r="M421" s="4"/>
      <c r="N421" s="10" t="str">
        <f>IF(M421="","",SUMIFS(purchase!$N:$N,purchase!$C:$C,$C421,purchase!$E:$E,$E421,purchase!$G:$G,"&gt;="&amp;$F421,purchase!$G:$G,"&lt;="&amp;$G421))</f>
        <v/>
      </c>
      <c r="O421" s="10" t="str">
        <f t="shared" si="63"/>
        <v/>
      </c>
      <c r="P421" s="11" t="str">
        <f t="shared" si="64"/>
        <v/>
      </c>
      <c r="Q421" s="12" t="str">
        <f t="shared" ca="1" si="65"/>
        <v/>
      </c>
      <c r="R421" s="13"/>
      <c r="S421" s="14"/>
      <c r="T421" s="15" t="str">
        <f t="shared" ca="1" si="66"/>
        <v/>
      </c>
      <c r="U421" s="15" t="str">
        <f t="shared" ca="1" si="67"/>
        <v/>
      </c>
      <c r="V421" s="16"/>
      <c r="W421" s="17" t="str">
        <f t="shared" ca="1" si="68"/>
        <v/>
      </c>
      <c r="X421" s="18" t="str">
        <f t="shared" ca="1" si="69"/>
        <v/>
      </c>
    </row>
    <row r="422" spans="1:24" x14ac:dyDescent="0.35">
      <c r="A422" s="3">
        <v>418</v>
      </c>
      <c r="B422" s="4"/>
      <c r="C422" s="4"/>
      <c r="D422" s="5" t="str">
        <f t="shared" si="60"/>
        <v/>
      </c>
      <c r="E422" s="4"/>
      <c r="F422" s="6"/>
      <c r="G422" s="6"/>
      <c r="H422" s="7" t="str">
        <f t="shared" ca="1" si="61"/>
        <v/>
      </c>
      <c r="I422" s="8" t="str">
        <f t="shared" ca="1" si="62"/>
        <v/>
      </c>
      <c r="J422" s="8" t="str">
        <f>IF(C422="","",COUNTIFS(purchase!$C:$C,$C422,purchase!$E:$E,$E422,purchase!$G:$G,"&gt;="&amp;$F422,purchase!$G:$G,"&lt;="&amp;$G422))</f>
        <v/>
      </c>
      <c r="K422" s="9" t="str">
        <f>IF(COUNTIFS(purchase!$C:$C,$C422,purchase!$E:$E,$E422,purchase!$G:$G,"&gt;="&amp;$F422,purchase!$G:$G,"&lt;="&amp;$G422)=0,"",_xlfn.MAXIFS(purchase!$G:$G,purchase!$C:$C,$C422,purchase!$E:$E,$E422,purchase!$G:$G,"&gt;="&amp;$F422,purchase!$G:$G,"&lt;="&amp;$G422))</f>
        <v/>
      </c>
      <c r="L422" s="4"/>
      <c r="M422" s="4"/>
      <c r="N422" s="10" t="str">
        <f>IF(M422="","",SUMIFS(purchase!$N:$N,purchase!$C:$C,$C422,purchase!$E:$E,$E422,purchase!$G:$G,"&gt;="&amp;$F422,purchase!$G:$G,"&lt;="&amp;$G422))</f>
        <v/>
      </c>
      <c r="O422" s="10" t="str">
        <f t="shared" si="63"/>
        <v/>
      </c>
      <c r="P422" s="11" t="str">
        <f t="shared" si="64"/>
        <v/>
      </c>
      <c r="Q422" s="12" t="str">
        <f t="shared" ca="1" si="65"/>
        <v/>
      </c>
      <c r="R422" s="13"/>
      <c r="S422" s="14"/>
      <c r="T422" s="15" t="str">
        <f t="shared" ca="1" si="66"/>
        <v/>
      </c>
      <c r="U422" s="15" t="str">
        <f t="shared" ca="1" si="67"/>
        <v/>
      </c>
      <c r="V422" s="16"/>
      <c r="W422" s="17" t="str">
        <f t="shared" ca="1" si="68"/>
        <v/>
      </c>
      <c r="X422" s="18" t="str">
        <f t="shared" ca="1" si="69"/>
        <v/>
      </c>
    </row>
    <row r="423" spans="1:24" x14ac:dyDescent="0.35">
      <c r="A423" s="3">
        <v>419</v>
      </c>
      <c r="B423" s="4"/>
      <c r="C423" s="4"/>
      <c r="D423" s="5" t="str">
        <f t="shared" si="60"/>
        <v/>
      </c>
      <c r="E423" s="4"/>
      <c r="F423" s="6"/>
      <c r="G423" s="6"/>
      <c r="H423" s="7" t="str">
        <f t="shared" ca="1" si="61"/>
        <v/>
      </c>
      <c r="I423" s="8" t="str">
        <f t="shared" ca="1" si="62"/>
        <v/>
      </c>
      <c r="J423" s="8" t="str">
        <f>IF(C423="","",COUNTIFS(purchase!$C:$C,$C423,purchase!$E:$E,$E423,purchase!$G:$G,"&gt;="&amp;$F423,purchase!$G:$G,"&lt;="&amp;$G423))</f>
        <v/>
      </c>
      <c r="K423" s="9" t="str">
        <f>IF(COUNTIFS(purchase!$C:$C,$C423,purchase!$E:$E,$E423,purchase!$G:$G,"&gt;="&amp;$F423,purchase!$G:$G,"&lt;="&amp;$G423)=0,"",_xlfn.MAXIFS(purchase!$G:$G,purchase!$C:$C,$C423,purchase!$E:$E,$E423,purchase!$G:$G,"&gt;="&amp;$F423,purchase!$G:$G,"&lt;="&amp;$G423))</f>
        <v/>
      </c>
      <c r="L423" s="4"/>
      <c r="M423" s="4"/>
      <c r="N423" s="10" t="str">
        <f>IF(M423="","",SUMIFS(purchase!$N:$N,purchase!$C:$C,$C423,purchase!$E:$E,$E423,purchase!$G:$G,"&gt;="&amp;$F423,purchase!$G:$G,"&lt;="&amp;$G423))</f>
        <v/>
      </c>
      <c r="O423" s="10" t="str">
        <f t="shared" si="63"/>
        <v/>
      </c>
      <c r="P423" s="11" t="str">
        <f t="shared" si="64"/>
        <v/>
      </c>
      <c r="Q423" s="12" t="str">
        <f t="shared" ca="1" si="65"/>
        <v/>
      </c>
      <c r="R423" s="13"/>
      <c r="S423" s="14"/>
      <c r="T423" s="15" t="str">
        <f t="shared" ca="1" si="66"/>
        <v/>
      </c>
      <c r="U423" s="15" t="str">
        <f t="shared" ca="1" si="67"/>
        <v/>
      </c>
      <c r="V423" s="16"/>
      <c r="W423" s="17" t="str">
        <f t="shared" ca="1" si="68"/>
        <v/>
      </c>
      <c r="X423" s="18" t="str">
        <f t="shared" ca="1" si="69"/>
        <v/>
      </c>
    </row>
    <row r="424" spans="1:24" x14ac:dyDescent="0.35">
      <c r="A424" s="3">
        <v>420</v>
      </c>
      <c r="B424" s="4"/>
      <c r="C424" s="4"/>
      <c r="D424" s="5" t="str">
        <f t="shared" si="60"/>
        <v/>
      </c>
      <c r="E424" s="4"/>
      <c r="F424" s="6"/>
      <c r="G424" s="6"/>
      <c r="H424" s="7" t="str">
        <f t="shared" ca="1" si="61"/>
        <v/>
      </c>
      <c r="I424" s="8" t="str">
        <f t="shared" ca="1" si="62"/>
        <v/>
      </c>
      <c r="J424" s="8" t="str">
        <f>IF(C424="","",COUNTIFS(purchase!$C:$C,$C424,purchase!$E:$E,$E424,purchase!$G:$G,"&gt;="&amp;$F424,purchase!$G:$G,"&lt;="&amp;$G424))</f>
        <v/>
      </c>
      <c r="K424" s="9" t="str">
        <f>IF(COUNTIFS(purchase!$C:$C,$C424,purchase!$E:$E,$E424,purchase!$G:$G,"&gt;="&amp;$F424,purchase!$G:$G,"&lt;="&amp;$G424)=0,"",_xlfn.MAXIFS(purchase!$G:$G,purchase!$C:$C,$C424,purchase!$E:$E,$E424,purchase!$G:$G,"&gt;="&amp;$F424,purchase!$G:$G,"&lt;="&amp;$G424))</f>
        <v/>
      </c>
      <c r="L424" s="4"/>
      <c r="M424" s="4"/>
      <c r="N424" s="10" t="str">
        <f>IF(M424="","",SUMIFS(purchase!$N:$N,purchase!$C:$C,$C424,purchase!$E:$E,$E424,purchase!$G:$G,"&gt;="&amp;$F424,purchase!$G:$G,"&lt;="&amp;$G424))</f>
        <v/>
      </c>
      <c r="O424" s="10" t="str">
        <f t="shared" si="63"/>
        <v/>
      </c>
      <c r="P424" s="11" t="str">
        <f t="shared" si="64"/>
        <v/>
      </c>
      <c r="Q424" s="12" t="str">
        <f t="shared" ca="1" si="65"/>
        <v/>
      </c>
      <c r="R424" s="13"/>
      <c r="S424" s="14"/>
      <c r="T424" s="15" t="str">
        <f t="shared" ca="1" si="66"/>
        <v/>
      </c>
      <c r="U424" s="15" t="str">
        <f t="shared" ca="1" si="67"/>
        <v/>
      </c>
      <c r="V424" s="16"/>
      <c r="W424" s="17" t="str">
        <f t="shared" ca="1" si="68"/>
        <v/>
      </c>
      <c r="X424" s="18" t="str">
        <f t="shared" ca="1" si="69"/>
        <v/>
      </c>
    </row>
    <row r="425" spans="1:24" x14ac:dyDescent="0.35">
      <c r="A425" s="3">
        <v>421</v>
      </c>
      <c r="B425" s="4"/>
      <c r="C425" s="4"/>
      <c r="D425" s="5" t="str">
        <f t="shared" si="60"/>
        <v/>
      </c>
      <c r="E425" s="4"/>
      <c r="F425" s="6"/>
      <c r="G425" s="6"/>
      <c r="H425" s="7" t="str">
        <f t="shared" ca="1" si="61"/>
        <v/>
      </c>
      <c r="I425" s="8" t="str">
        <f t="shared" ca="1" si="62"/>
        <v/>
      </c>
      <c r="J425" s="8" t="str">
        <f>IF(C425="","",COUNTIFS(purchase!$C:$C,$C425,purchase!$E:$E,$E425,purchase!$G:$G,"&gt;="&amp;$F425,purchase!$G:$G,"&lt;="&amp;$G425))</f>
        <v/>
      </c>
      <c r="K425" s="9" t="str">
        <f>IF(COUNTIFS(purchase!$C:$C,$C425,purchase!$E:$E,$E425,purchase!$G:$G,"&gt;="&amp;$F425,purchase!$G:$G,"&lt;="&amp;$G425)=0,"",_xlfn.MAXIFS(purchase!$G:$G,purchase!$C:$C,$C425,purchase!$E:$E,$E425,purchase!$G:$G,"&gt;="&amp;$F425,purchase!$G:$G,"&lt;="&amp;$G425))</f>
        <v/>
      </c>
      <c r="L425" s="4"/>
      <c r="M425" s="4"/>
      <c r="N425" s="10" t="str">
        <f>IF(M425="","",SUMIFS(purchase!$N:$N,purchase!$C:$C,$C425,purchase!$E:$E,$E425,purchase!$G:$G,"&gt;="&amp;$F425,purchase!$G:$G,"&lt;="&amp;$G425))</f>
        <v/>
      </c>
      <c r="O425" s="10" t="str">
        <f t="shared" si="63"/>
        <v/>
      </c>
      <c r="P425" s="11" t="str">
        <f t="shared" si="64"/>
        <v/>
      </c>
      <c r="Q425" s="12" t="str">
        <f t="shared" ca="1" si="65"/>
        <v/>
      </c>
      <c r="R425" s="13"/>
      <c r="S425" s="14"/>
      <c r="T425" s="15" t="str">
        <f t="shared" ca="1" si="66"/>
        <v/>
      </c>
      <c r="U425" s="15" t="str">
        <f t="shared" ca="1" si="67"/>
        <v/>
      </c>
      <c r="V425" s="16"/>
      <c r="W425" s="17" t="str">
        <f t="shared" ca="1" si="68"/>
        <v/>
      </c>
      <c r="X425" s="18" t="str">
        <f t="shared" ca="1" si="69"/>
        <v/>
      </c>
    </row>
    <row r="426" spans="1:24" x14ac:dyDescent="0.35">
      <c r="A426" s="3">
        <v>422</v>
      </c>
      <c r="B426" s="4"/>
      <c r="C426" s="4"/>
      <c r="D426" s="5" t="str">
        <f t="shared" si="60"/>
        <v/>
      </c>
      <c r="E426" s="4"/>
      <c r="F426" s="6"/>
      <c r="G426" s="6"/>
      <c r="H426" s="7" t="str">
        <f t="shared" ca="1" si="61"/>
        <v/>
      </c>
      <c r="I426" s="8" t="str">
        <f t="shared" ca="1" si="62"/>
        <v/>
      </c>
      <c r="J426" s="8" t="str">
        <f>IF(C426="","",COUNTIFS(purchase!$C:$C,$C426,purchase!$E:$E,$E426,purchase!$G:$G,"&gt;="&amp;$F426,purchase!$G:$G,"&lt;="&amp;$G426))</f>
        <v/>
      </c>
      <c r="K426" s="9" t="str">
        <f>IF(COUNTIFS(purchase!$C:$C,$C426,purchase!$E:$E,$E426,purchase!$G:$G,"&gt;="&amp;$F426,purchase!$G:$G,"&lt;="&amp;$G426)=0,"",_xlfn.MAXIFS(purchase!$G:$G,purchase!$C:$C,$C426,purchase!$E:$E,$E426,purchase!$G:$G,"&gt;="&amp;$F426,purchase!$G:$G,"&lt;="&amp;$G426))</f>
        <v/>
      </c>
      <c r="L426" s="4"/>
      <c r="M426" s="4"/>
      <c r="N426" s="10" t="str">
        <f>IF(M426="","",SUMIFS(purchase!$N:$N,purchase!$C:$C,$C426,purchase!$E:$E,$E426,purchase!$G:$G,"&gt;="&amp;$F426,purchase!$G:$G,"&lt;="&amp;$G426))</f>
        <v/>
      </c>
      <c r="O426" s="10" t="str">
        <f t="shared" si="63"/>
        <v/>
      </c>
      <c r="P426" s="11" t="str">
        <f t="shared" si="64"/>
        <v/>
      </c>
      <c r="Q426" s="12" t="str">
        <f t="shared" ca="1" si="65"/>
        <v/>
      </c>
      <c r="R426" s="13"/>
      <c r="S426" s="14"/>
      <c r="T426" s="15" t="str">
        <f t="shared" ca="1" si="66"/>
        <v/>
      </c>
      <c r="U426" s="15" t="str">
        <f t="shared" ca="1" si="67"/>
        <v/>
      </c>
      <c r="V426" s="16"/>
      <c r="W426" s="17" t="str">
        <f t="shared" ca="1" si="68"/>
        <v/>
      </c>
      <c r="X426" s="18" t="str">
        <f t="shared" ca="1" si="69"/>
        <v/>
      </c>
    </row>
    <row r="427" spans="1:24" x14ac:dyDescent="0.35">
      <c r="A427" s="3">
        <v>423</v>
      </c>
      <c r="B427" s="4"/>
      <c r="C427" s="4"/>
      <c r="D427" s="5" t="str">
        <f t="shared" si="60"/>
        <v/>
      </c>
      <c r="E427" s="4"/>
      <c r="F427" s="6"/>
      <c r="G427" s="6"/>
      <c r="H427" s="7" t="str">
        <f t="shared" ca="1" si="61"/>
        <v/>
      </c>
      <c r="I427" s="8" t="str">
        <f t="shared" ca="1" si="62"/>
        <v/>
      </c>
      <c r="J427" s="8" t="str">
        <f>IF(C427="","",COUNTIFS(purchase!$C:$C,$C427,purchase!$E:$E,$E427,purchase!$G:$G,"&gt;="&amp;$F427,purchase!$G:$G,"&lt;="&amp;$G427))</f>
        <v/>
      </c>
      <c r="K427" s="9" t="str">
        <f>IF(COUNTIFS(purchase!$C:$C,$C427,purchase!$E:$E,$E427,purchase!$G:$G,"&gt;="&amp;$F427,purchase!$G:$G,"&lt;="&amp;$G427)=0,"",_xlfn.MAXIFS(purchase!$G:$G,purchase!$C:$C,$C427,purchase!$E:$E,$E427,purchase!$G:$G,"&gt;="&amp;$F427,purchase!$G:$G,"&lt;="&amp;$G427))</f>
        <v/>
      </c>
      <c r="L427" s="4"/>
      <c r="M427" s="4"/>
      <c r="N427" s="10" t="str">
        <f>IF(M427="","",SUMIFS(purchase!$N:$N,purchase!$C:$C,$C427,purchase!$E:$E,$E427,purchase!$G:$G,"&gt;="&amp;$F427,purchase!$G:$G,"&lt;="&amp;$G427))</f>
        <v/>
      </c>
      <c r="O427" s="10" t="str">
        <f t="shared" si="63"/>
        <v/>
      </c>
      <c r="P427" s="11" t="str">
        <f t="shared" si="64"/>
        <v/>
      </c>
      <c r="Q427" s="12" t="str">
        <f t="shared" ca="1" si="65"/>
        <v/>
      </c>
      <c r="R427" s="13"/>
      <c r="S427" s="14"/>
      <c r="T427" s="15" t="str">
        <f t="shared" ca="1" si="66"/>
        <v/>
      </c>
      <c r="U427" s="15" t="str">
        <f t="shared" ca="1" si="67"/>
        <v/>
      </c>
      <c r="V427" s="16"/>
      <c r="W427" s="17" t="str">
        <f t="shared" ca="1" si="68"/>
        <v/>
      </c>
      <c r="X427" s="18" t="str">
        <f t="shared" ca="1" si="69"/>
        <v/>
      </c>
    </row>
    <row r="428" spans="1:24" x14ac:dyDescent="0.35">
      <c r="A428" s="3">
        <v>424</v>
      </c>
      <c r="B428" s="4"/>
      <c r="C428" s="4"/>
      <c r="D428" s="5" t="str">
        <f t="shared" si="60"/>
        <v/>
      </c>
      <c r="E428" s="4"/>
      <c r="F428" s="6"/>
      <c r="G428" s="6"/>
      <c r="H428" s="7" t="str">
        <f t="shared" ca="1" si="61"/>
        <v/>
      </c>
      <c r="I428" s="8" t="str">
        <f t="shared" ca="1" si="62"/>
        <v/>
      </c>
      <c r="J428" s="8" t="str">
        <f>IF(C428="","",COUNTIFS(purchase!$C:$C,$C428,purchase!$E:$E,$E428,purchase!$G:$G,"&gt;="&amp;$F428,purchase!$G:$G,"&lt;="&amp;$G428))</f>
        <v/>
      </c>
      <c r="K428" s="9" t="str">
        <f>IF(COUNTIFS(purchase!$C:$C,$C428,purchase!$E:$E,$E428,purchase!$G:$G,"&gt;="&amp;$F428,purchase!$G:$G,"&lt;="&amp;$G428)=0,"",_xlfn.MAXIFS(purchase!$G:$G,purchase!$C:$C,$C428,purchase!$E:$E,$E428,purchase!$G:$G,"&gt;="&amp;$F428,purchase!$G:$G,"&lt;="&amp;$G428))</f>
        <v/>
      </c>
      <c r="L428" s="4"/>
      <c r="M428" s="4"/>
      <c r="N428" s="10" t="str">
        <f>IF(M428="","",SUMIFS(purchase!$N:$N,purchase!$C:$C,$C428,purchase!$E:$E,$E428,purchase!$G:$G,"&gt;="&amp;$F428,purchase!$G:$G,"&lt;="&amp;$G428))</f>
        <v/>
      </c>
      <c r="O428" s="10" t="str">
        <f t="shared" si="63"/>
        <v/>
      </c>
      <c r="P428" s="11" t="str">
        <f t="shared" si="64"/>
        <v/>
      </c>
      <c r="Q428" s="12" t="str">
        <f t="shared" ca="1" si="65"/>
        <v/>
      </c>
      <c r="R428" s="13"/>
      <c r="S428" s="14"/>
      <c r="T428" s="15" t="str">
        <f t="shared" ca="1" si="66"/>
        <v/>
      </c>
      <c r="U428" s="15" t="str">
        <f t="shared" ca="1" si="67"/>
        <v/>
      </c>
      <c r="V428" s="16"/>
      <c r="W428" s="17" t="str">
        <f t="shared" ca="1" si="68"/>
        <v/>
      </c>
      <c r="X428" s="18" t="str">
        <f t="shared" ca="1" si="69"/>
        <v/>
      </c>
    </row>
    <row r="429" spans="1:24" x14ac:dyDescent="0.35">
      <c r="A429" s="3">
        <v>425</v>
      </c>
      <c r="B429" s="4"/>
      <c r="C429" s="4"/>
      <c r="D429" s="5" t="str">
        <f t="shared" si="60"/>
        <v/>
      </c>
      <c r="E429" s="4"/>
      <c r="F429" s="6"/>
      <c r="G429" s="6"/>
      <c r="H429" s="7" t="str">
        <f t="shared" ca="1" si="61"/>
        <v/>
      </c>
      <c r="I429" s="8" t="str">
        <f t="shared" ca="1" si="62"/>
        <v/>
      </c>
      <c r="J429" s="8" t="str">
        <f>IF(C429="","",COUNTIFS(purchase!$C:$C,$C429,purchase!$E:$E,$E429,purchase!$G:$G,"&gt;="&amp;$F429,purchase!$G:$G,"&lt;="&amp;$G429))</f>
        <v/>
      </c>
      <c r="K429" s="9" t="str">
        <f>IF(COUNTIFS(purchase!$C:$C,$C429,purchase!$E:$E,$E429,purchase!$G:$G,"&gt;="&amp;$F429,purchase!$G:$G,"&lt;="&amp;$G429)=0,"",_xlfn.MAXIFS(purchase!$G:$G,purchase!$C:$C,$C429,purchase!$E:$E,$E429,purchase!$G:$G,"&gt;="&amp;$F429,purchase!$G:$G,"&lt;="&amp;$G429))</f>
        <v/>
      </c>
      <c r="L429" s="4"/>
      <c r="M429" s="4"/>
      <c r="N429" s="10" t="str">
        <f>IF(M429="","",SUMIFS(purchase!$N:$N,purchase!$C:$C,$C429,purchase!$E:$E,$E429,purchase!$G:$G,"&gt;="&amp;$F429,purchase!$G:$G,"&lt;="&amp;$G429))</f>
        <v/>
      </c>
      <c r="O429" s="10" t="str">
        <f t="shared" si="63"/>
        <v/>
      </c>
      <c r="P429" s="11" t="str">
        <f t="shared" si="64"/>
        <v/>
      </c>
      <c r="Q429" s="12" t="str">
        <f t="shared" ca="1" si="65"/>
        <v/>
      </c>
      <c r="R429" s="13"/>
      <c r="S429" s="14"/>
      <c r="T429" s="15" t="str">
        <f t="shared" ca="1" si="66"/>
        <v/>
      </c>
      <c r="U429" s="15" t="str">
        <f t="shared" ca="1" si="67"/>
        <v/>
      </c>
      <c r="V429" s="16"/>
      <c r="W429" s="17" t="str">
        <f t="shared" ca="1" si="68"/>
        <v/>
      </c>
      <c r="X429" s="18" t="str">
        <f t="shared" ca="1" si="69"/>
        <v/>
      </c>
    </row>
    <row r="430" spans="1:24" x14ac:dyDescent="0.35">
      <c r="A430" s="3">
        <v>426</v>
      </c>
      <c r="B430" s="4"/>
      <c r="C430" s="4"/>
      <c r="D430" s="5" t="str">
        <f t="shared" si="60"/>
        <v/>
      </c>
      <c r="E430" s="4"/>
      <c r="F430" s="6"/>
      <c r="G430" s="6"/>
      <c r="H430" s="7" t="str">
        <f t="shared" ca="1" si="61"/>
        <v/>
      </c>
      <c r="I430" s="8" t="str">
        <f t="shared" ca="1" si="62"/>
        <v/>
      </c>
      <c r="J430" s="8" t="str">
        <f>IF(C430="","",COUNTIFS(purchase!$C:$C,$C430,purchase!$E:$E,$E430,purchase!$G:$G,"&gt;="&amp;$F430,purchase!$G:$G,"&lt;="&amp;$G430))</f>
        <v/>
      </c>
      <c r="K430" s="9" t="str">
        <f>IF(COUNTIFS(purchase!$C:$C,$C430,purchase!$E:$E,$E430,purchase!$G:$G,"&gt;="&amp;$F430,purchase!$G:$G,"&lt;="&amp;$G430)=0,"",_xlfn.MAXIFS(purchase!$G:$G,purchase!$C:$C,$C430,purchase!$E:$E,$E430,purchase!$G:$G,"&gt;="&amp;$F430,purchase!$G:$G,"&lt;="&amp;$G430))</f>
        <v/>
      </c>
      <c r="L430" s="4"/>
      <c r="M430" s="4"/>
      <c r="N430" s="10" t="str">
        <f>IF(M430="","",SUMIFS(purchase!$N:$N,purchase!$C:$C,$C430,purchase!$E:$E,$E430,purchase!$G:$G,"&gt;="&amp;$F430,purchase!$G:$G,"&lt;="&amp;$G430))</f>
        <v/>
      </c>
      <c r="O430" s="10" t="str">
        <f t="shared" si="63"/>
        <v/>
      </c>
      <c r="P430" s="11" t="str">
        <f t="shared" si="64"/>
        <v/>
      </c>
      <c r="Q430" s="12" t="str">
        <f t="shared" ca="1" si="65"/>
        <v/>
      </c>
      <c r="R430" s="13"/>
      <c r="S430" s="14"/>
      <c r="T430" s="15" t="str">
        <f t="shared" ca="1" si="66"/>
        <v/>
      </c>
      <c r="U430" s="15" t="str">
        <f t="shared" ca="1" si="67"/>
        <v/>
      </c>
      <c r="V430" s="16"/>
      <c r="W430" s="17" t="str">
        <f t="shared" ca="1" si="68"/>
        <v/>
      </c>
      <c r="X430" s="18" t="str">
        <f t="shared" ca="1" si="69"/>
        <v/>
      </c>
    </row>
    <row r="431" spans="1:24" x14ac:dyDescent="0.35">
      <c r="A431" s="3">
        <v>427</v>
      </c>
      <c r="B431" s="4"/>
      <c r="C431" s="4"/>
      <c r="D431" s="5" t="str">
        <f t="shared" si="60"/>
        <v/>
      </c>
      <c r="E431" s="4"/>
      <c r="F431" s="6"/>
      <c r="G431" s="6"/>
      <c r="H431" s="7" t="str">
        <f t="shared" ca="1" si="61"/>
        <v/>
      </c>
      <c r="I431" s="8" t="str">
        <f t="shared" ca="1" si="62"/>
        <v/>
      </c>
      <c r="J431" s="8" t="str">
        <f>IF(C431="","",COUNTIFS(purchase!$C:$C,$C431,purchase!$E:$E,$E431,purchase!$G:$G,"&gt;="&amp;$F431,purchase!$G:$G,"&lt;="&amp;$G431))</f>
        <v/>
      </c>
      <c r="K431" s="9" t="str">
        <f>IF(COUNTIFS(purchase!$C:$C,$C431,purchase!$E:$E,$E431,purchase!$G:$G,"&gt;="&amp;$F431,purchase!$G:$G,"&lt;="&amp;$G431)=0,"",_xlfn.MAXIFS(purchase!$G:$G,purchase!$C:$C,$C431,purchase!$E:$E,$E431,purchase!$G:$G,"&gt;="&amp;$F431,purchase!$G:$G,"&lt;="&amp;$G431))</f>
        <v/>
      </c>
      <c r="L431" s="4"/>
      <c r="M431" s="4"/>
      <c r="N431" s="10" t="str">
        <f>IF(M431="","",SUMIFS(purchase!$N:$N,purchase!$C:$C,$C431,purchase!$E:$E,$E431,purchase!$G:$G,"&gt;="&amp;$F431,purchase!$G:$G,"&lt;="&amp;$G431))</f>
        <v/>
      </c>
      <c r="O431" s="10" t="str">
        <f t="shared" si="63"/>
        <v/>
      </c>
      <c r="P431" s="11" t="str">
        <f t="shared" si="64"/>
        <v/>
      </c>
      <c r="Q431" s="12" t="str">
        <f t="shared" ca="1" si="65"/>
        <v/>
      </c>
      <c r="R431" s="13"/>
      <c r="S431" s="14"/>
      <c r="T431" s="15" t="str">
        <f t="shared" ca="1" si="66"/>
        <v/>
      </c>
      <c r="U431" s="15" t="str">
        <f t="shared" ca="1" si="67"/>
        <v/>
      </c>
      <c r="V431" s="16"/>
      <c r="W431" s="17" t="str">
        <f t="shared" ca="1" si="68"/>
        <v/>
      </c>
      <c r="X431" s="18" t="str">
        <f t="shared" ca="1" si="69"/>
        <v/>
      </c>
    </row>
    <row r="432" spans="1:24" x14ac:dyDescent="0.35">
      <c r="A432" s="3">
        <v>428</v>
      </c>
      <c r="B432" s="4"/>
      <c r="C432" s="4"/>
      <c r="D432" s="5" t="str">
        <f t="shared" si="60"/>
        <v/>
      </c>
      <c r="E432" s="4"/>
      <c r="F432" s="6"/>
      <c r="G432" s="6"/>
      <c r="H432" s="7" t="str">
        <f t="shared" ca="1" si="61"/>
        <v/>
      </c>
      <c r="I432" s="8" t="str">
        <f t="shared" ca="1" si="62"/>
        <v/>
      </c>
      <c r="J432" s="8" t="str">
        <f>IF(C432="","",COUNTIFS(purchase!$C:$C,$C432,purchase!$E:$E,$E432,purchase!$G:$G,"&gt;="&amp;$F432,purchase!$G:$G,"&lt;="&amp;$G432))</f>
        <v/>
      </c>
      <c r="K432" s="9" t="str">
        <f>IF(COUNTIFS(purchase!$C:$C,$C432,purchase!$E:$E,$E432,purchase!$G:$G,"&gt;="&amp;$F432,purchase!$G:$G,"&lt;="&amp;$G432)=0,"",_xlfn.MAXIFS(purchase!$G:$G,purchase!$C:$C,$C432,purchase!$E:$E,$E432,purchase!$G:$G,"&gt;="&amp;$F432,purchase!$G:$G,"&lt;="&amp;$G432))</f>
        <v/>
      </c>
      <c r="L432" s="4"/>
      <c r="M432" s="4"/>
      <c r="N432" s="10" t="str">
        <f>IF(M432="","",SUMIFS(purchase!$N:$N,purchase!$C:$C,$C432,purchase!$E:$E,$E432,purchase!$G:$G,"&gt;="&amp;$F432,purchase!$G:$G,"&lt;="&amp;$G432))</f>
        <v/>
      </c>
      <c r="O432" s="10" t="str">
        <f t="shared" si="63"/>
        <v/>
      </c>
      <c r="P432" s="11" t="str">
        <f t="shared" si="64"/>
        <v/>
      </c>
      <c r="Q432" s="12" t="str">
        <f t="shared" ca="1" si="65"/>
        <v/>
      </c>
      <c r="R432" s="13"/>
      <c r="S432" s="14"/>
      <c r="T432" s="15" t="str">
        <f t="shared" ca="1" si="66"/>
        <v/>
      </c>
      <c r="U432" s="15" t="str">
        <f t="shared" ca="1" si="67"/>
        <v/>
      </c>
      <c r="V432" s="16"/>
      <c r="W432" s="17" t="str">
        <f t="shared" ca="1" si="68"/>
        <v/>
      </c>
      <c r="X432" s="18" t="str">
        <f t="shared" ca="1" si="69"/>
        <v/>
      </c>
    </row>
    <row r="433" spans="1:24" x14ac:dyDescent="0.35">
      <c r="A433" s="3">
        <v>429</v>
      </c>
      <c r="B433" s="4"/>
      <c r="C433" s="4"/>
      <c r="D433" s="5" t="str">
        <f t="shared" si="60"/>
        <v/>
      </c>
      <c r="E433" s="4"/>
      <c r="F433" s="6"/>
      <c r="G433" s="6"/>
      <c r="H433" s="7" t="str">
        <f t="shared" ca="1" si="61"/>
        <v/>
      </c>
      <c r="I433" s="8" t="str">
        <f t="shared" ca="1" si="62"/>
        <v/>
      </c>
      <c r="J433" s="8" t="str">
        <f>IF(C433="","",COUNTIFS(purchase!$C:$C,$C433,purchase!$E:$E,$E433,purchase!$G:$G,"&gt;="&amp;$F433,purchase!$G:$G,"&lt;="&amp;$G433))</f>
        <v/>
      </c>
      <c r="K433" s="9" t="str">
        <f>IF(COUNTIFS(purchase!$C:$C,$C433,purchase!$E:$E,$E433,purchase!$G:$G,"&gt;="&amp;$F433,purchase!$G:$G,"&lt;="&amp;$G433)=0,"",_xlfn.MAXIFS(purchase!$G:$G,purchase!$C:$C,$C433,purchase!$E:$E,$E433,purchase!$G:$G,"&gt;="&amp;$F433,purchase!$G:$G,"&lt;="&amp;$G433))</f>
        <v/>
      </c>
      <c r="L433" s="4"/>
      <c r="M433" s="4"/>
      <c r="N433" s="10" t="str">
        <f>IF(M433="","",SUMIFS(purchase!$N:$N,purchase!$C:$C,$C433,purchase!$E:$E,$E433,purchase!$G:$G,"&gt;="&amp;$F433,purchase!$G:$G,"&lt;="&amp;$G433))</f>
        <v/>
      </c>
      <c r="O433" s="10" t="str">
        <f t="shared" si="63"/>
        <v/>
      </c>
      <c r="P433" s="11" t="str">
        <f t="shared" si="64"/>
        <v/>
      </c>
      <c r="Q433" s="12" t="str">
        <f t="shared" ca="1" si="65"/>
        <v/>
      </c>
      <c r="R433" s="13"/>
      <c r="S433" s="14"/>
      <c r="T433" s="15" t="str">
        <f t="shared" ca="1" si="66"/>
        <v/>
      </c>
      <c r="U433" s="15" t="str">
        <f t="shared" ca="1" si="67"/>
        <v/>
      </c>
      <c r="V433" s="16"/>
      <c r="W433" s="17" t="str">
        <f t="shared" ca="1" si="68"/>
        <v/>
      </c>
      <c r="X433" s="18" t="str">
        <f t="shared" ca="1" si="69"/>
        <v/>
      </c>
    </row>
    <row r="434" spans="1:24" x14ac:dyDescent="0.35">
      <c r="A434" s="3">
        <v>430</v>
      </c>
      <c r="B434" s="4"/>
      <c r="C434" s="4"/>
      <c r="D434" s="5" t="str">
        <f t="shared" si="60"/>
        <v/>
      </c>
      <c r="E434" s="4"/>
      <c r="F434" s="6"/>
      <c r="G434" s="6"/>
      <c r="H434" s="7" t="str">
        <f t="shared" ca="1" si="61"/>
        <v/>
      </c>
      <c r="I434" s="8" t="str">
        <f t="shared" ca="1" si="62"/>
        <v/>
      </c>
      <c r="J434" s="8" t="str">
        <f>IF(C434="","",COUNTIFS(purchase!$C:$C,$C434,purchase!$E:$E,$E434,purchase!$G:$G,"&gt;="&amp;$F434,purchase!$G:$G,"&lt;="&amp;$G434))</f>
        <v/>
      </c>
      <c r="K434" s="9" t="str">
        <f>IF(COUNTIFS(purchase!$C:$C,$C434,purchase!$E:$E,$E434,purchase!$G:$G,"&gt;="&amp;$F434,purchase!$G:$G,"&lt;="&amp;$G434)=0,"",_xlfn.MAXIFS(purchase!$G:$G,purchase!$C:$C,$C434,purchase!$E:$E,$E434,purchase!$G:$G,"&gt;="&amp;$F434,purchase!$G:$G,"&lt;="&amp;$G434))</f>
        <v/>
      </c>
      <c r="L434" s="4"/>
      <c r="M434" s="4"/>
      <c r="N434" s="10" t="str">
        <f>IF(M434="","",SUMIFS(purchase!$N:$N,purchase!$C:$C,$C434,purchase!$E:$E,$E434,purchase!$G:$G,"&gt;="&amp;$F434,purchase!$G:$G,"&lt;="&amp;$G434))</f>
        <v/>
      </c>
      <c r="O434" s="10" t="str">
        <f t="shared" si="63"/>
        <v/>
      </c>
      <c r="P434" s="11" t="str">
        <f t="shared" si="64"/>
        <v/>
      </c>
      <c r="Q434" s="12" t="str">
        <f t="shared" ca="1" si="65"/>
        <v/>
      </c>
      <c r="R434" s="13"/>
      <c r="S434" s="14"/>
      <c r="T434" s="15" t="str">
        <f t="shared" ca="1" si="66"/>
        <v/>
      </c>
      <c r="U434" s="15" t="str">
        <f t="shared" ca="1" si="67"/>
        <v/>
      </c>
      <c r="V434" s="16"/>
      <c r="W434" s="17" t="str">
        <f t="shared" ca="1" si="68"/>
        <v/>
      </c>
      <c r="X434" s="18" t="str">
        <f t="shared" ca="1" si="69"/>
        <v/>
      </c>
    </row>
    <row r="435" spans="1:24" x14ac:dyDescent="0.35">
      <c r="A435" s="3">
        <v>431</v>
      </c>
      <c r="B435" s="4"/>
      <c r="C435" s="4"/>
      <c r="D435" s="5" t="str">
        <f t="shared" si="60"/>
        <v/>
      </c>
      <c r="E435" s="4"/>
      <c r="F435" s="6"/>
      <c r="G435" s="6"/>
      <c r="H435" s="7" t="str">
        <f t="shared" ca="1" si="61"/>
        <v/>
      </c>
      <c r="I435" s="8" t="str">
        <f t="shared" ca="1" si="62"/>
        <v/>
      </c>
      <c r="J435" s="8" t="str">
        <f>IF(C435="","",COUNTIFS(purchase!$C:$C,$C435,purchase!$E:$E,$E435,purchase!$G:$G,"&gt;="&amp;$F435,purchase!$G:$G,"&lt;="&amp;$G435))</f>
        <v/>
      </c>
      <c r="K435" s="9" t="str">
        <f>IF(COUNTIFS(purchase!$C:$C,$C435,purchase!$E:$E,$E435,purchase!$G:$G,"&gt;="&amp;$F435,purchase!$G:$G,"&lt;="&amp;$G435)=0,"",_xlfn.MAXIFS(purchase!$G:$G,purchase!$C:$C,$C435,purchase!$E:$E,$E435,purchase!$G:$G,"&gt;="&amp;$F435,purchase!$G:$G,"&lt;="&amp;$G435))</f>
        <v/>
      </c>
      <c r="L435" s="4"/>
      <c r="M435" s="4"/>
      <c r="N435" s="10" t="str">
        <f>IF(M435="","",SUMIFS(purchase!$N:$N,purchase!$C:$C,$C435,purchase!$E:$E,$E435,purchase!$G:$G,"&gt;="&amp;$F435,purchase!$G:$G,"&lt;="&amp;$G435))</f>
        <v/>
      </c>
      <c r="O435" s="10" t="str">
        <f t="shared" si="63"/>
        <v/>
      </c>
      <c r="P435" s="11" t="str">
        <f t="shared" si="64"/>
        <v/>
      </c>
      <c r="Q435" s="12" t="str">
        <f t="shared" ca="1" si="65"/>
        <v/>
      </c>
      <c r="R435" s="13"/>
      <c r="S435" s="14"/>
      <c r="T435" s="15" t="str">
        <f t="shared" ca="1" si="66"/>
        <v/>
      </c>
      <c r="U435" s="15" t="str">
        <f t="shared" ca="1" si="67"/>
        <v/>
      </c>
      <c r="V435" s="16"/>
      <c r="W435" s="17" t="str">
        <f t="shared" ca="1" si="68"/>
        <v/>
      </c>
      <c r="X435" s="18" t="str">
        <f t="shared" ca="1" si="69"/>
        <v/>
      </c>
    </row>
    <row r="436" spans="1:24" x14ac:dyDescent="0.35">
      <c r="A436" s="3">
        <v>432</v>
      </c>
      <c r="B436" s="4"/>
      <c r="C436" s="4"/>
      <c r="D436" s="5" t="str">
        <f t="shared" si="60"/>
        <v/>
      </c>
      <c r="E436" s="4"/>
      <c r="F436" s="6"/>
      <c r="G436" s="6"/>
      <c r="H436" s="7" t="str">
        <f t="shared" ca="1" si="61"/>
        <v/>
      </c>
      <c r="I436" s="8" t="str">
        <f t="shared" ca="1" si="62"/>
        <v/>
      </c>
      <c r="J436" s="8" t="str">
        <f>IF(C436="","",COUNTIFS(purchase!$C:$C,$C436,purchase!$E:$E,$E436,purchase!$G:$G,"&gt;="&amp;$F436,purchase!$G:$G,"&lt;="&amp;$G436))</f>
        <v/>
      </c>
      <c r="K436" s="9" t="str">
        <f>IF(COUNTIFS(purchase!$C:$C,$C436,purchase!$E:$E,$E436,purchase!$G:$G,"&gt;="&amp;$F436,purchase!$G:$G,"&lt;="&amp;$G436)=0,"",_xlfn.MAXIFS(purchase!$G:$G,purchase!$C:$C,$C436,purchase!$E:$E,$E436,purchase!$G:$G,"&gt;="&amp;$F436,purchase!$G:$G,"&lt;="&amp;$G436))</f>
        <v/>
      </c>
      <c r="L436" s="4"/>
      <c r="M436" s="4"/>
      <c r="N436" s="10" t="str">
        <f>IF(M436="","",SUMIFS(purchase!$N:$N,purchase!$C:$C,$C436,purchase!$E:$E,$E436,purchase!$G:$G,"&gt;="&amp;$F436,purchase!$G:$G,"&lt;="&amp;$G436))</f>
        <v/>
      </c>
      <c r="O436" s="10" t="str">
        <f t="shared" si="63"/>
        <v/>
      </c>
      <c r="P436" s="11" t="str">
        <f t="shared" si="64"/>
        <v/>
      </c>
      <c r="Q436" s="12" t="str">
        <f t="shared" ca="1" si="65"/>
        <v/>
      </c>
      <c r="R436" s="13"/>
      <c r="S436" s="14"/>
      <c r="T436" s="15" t="str">
        <f t="shared" ca="1" si="66"/>
        <v/>
      </c>
      <c r="U436" s="15" t="str">
        <f t="shared" ca="1" si="67"/>
        <v/>
      </c>
      <c r="V436" s="16"/>
      <c r="W436" s="17" t="str">
        <f t="shared" ca="1" si="68"/>
        <v/>
      </c>
      <c r="X436" s="18" t="str">
        <f t="shared" ca="1" si="69"/>
        <v/>
      </c>
    </row>
    <row r="437" spans="1:24" x14ac:dyDescent="0.35">
      <c r="A437" s="3">
        <v>433</v>
      </c>
      <c r="B437" s="4"/>
      <c r="C437" s="4"/>
      <c r="D437" s="5" t="str">
        <f t="shared" si="60"/>
        <v/>
      </c>
      <c r="E437" s="4"/>
      <c r="F437" s="6"/>
      <c r="G437" s="6"/>
      <c r="H437" s="7" t="str">
        <f t="shared" ca="1" si="61"/>
        <v/>
      </c>
      <c r="I437" s="8" t="str">
        <f t="shared" ca="1" si="62"/>
        <v/>
      </c>
      <c r="J437" s="8" t="str">
        <f>IF(C437="","",COUNTIFS(purchase!$C:$C,$C437,purchase!$E:$E,$E437,purchase!$G:$G,"&gt;="&amp;$F437,purchase!$G:$G,"&lt;="&amp;$G437))</f>
        <v/>
      </c>
      <c r="K437" s="9" t="str">
        <f>IF(COUNTIFS(purchase!$C:$C,$C437,purchase!$E:$E,$E437,purchase!$G:$G,"&gt;="&amp;$F437,purchase!$G:$G,"&lt;="&amp;$G437)=0,"",_xlfn.MAXIFS(purchase!$G:$G,purchase!$C:$C,$C437,purchase!$E:$E,$E437,purchase!$G:$G,"&gt;="&amp;$F437,purchase!$G:$G,"&lt;="&amp;$G437))</f>
        <v/>
      </c>
      <c r="L437" s="4"/>
      <c r="M437" s="4"/>
      <c r="N437" s="10" t="str">
        <f>IF(M437="","",SUMIFS(purchase!$N:$N,purchase!$C:$C,$C437,purchase!$E:$E,$E437,purchase!$G:$G,"&gt;="&amp;$F437,purchase!$G:$G,"&lt;="&amp;$G437))</f>
        <v/>
      </c>
      <c r="O437" s="10" t="str">
        <f t="shared" si="63"/>
        <v/>
      </c>
      <c r="P437" s="11" t="str">
        <f t="shared" si="64"/>
        <v/>
      </c>
      <c r="Q437" s="12" t="str">
        <f t="shared" ca="1" si="65"/>
        <v/>
      </c>
      <c r="R437" s="13"/>
      <c r="S437" s="14"/>
      <c r="T437" s="15" t="str">
        <f t="shared" ca="1" si="66"/>
        <v/>
      </c>
      <c r="U437" s="15" t="str">
        <f t="shared" ca="1" si="67"/>
        <v/>
      </c>
      <c r="V437" s="16"/>
      <c r="W437" s="17" t="str">
        <f t="shared" ca="1" si="68"/>
        <v/>
      </c>
      <c r="X437" s="18" t="str">
        <f t="shared" ca="1" si="69"/>
        <v/>
      </c>
    </row>
    <row r="438" spans="1:24" x14ac:dyDescent="0.35">
      <c r="A438" s="3">
        <v>434</v>
      </c>
      <c r="B438" s="4"/>
      <c r="C438" s="4"/>
      <c r="D438" s="5" t="str">
        <f t="shared" si="60"/>
        <v/>
      </c>
      <c r="E438" s="4"/>
      <c r="F438" s="6"/>
      <c r="G438" s="6"/>
      <c r="H438" s="7" t="str">
        <f t="shared" ca="1" si="61"/>
        <v/>
      </c>
      <c r="I438" s="8" t="str">
        <f t="shared" ca="1" si="62"/>
        <v/>
      </c>
      <c r="J438" s="8" t="str">
        <f>IF(C438="","",COUNTIFS(purchase!$C:$C,$C438,purchase!$E:$E,$E438,purchase!$G:$G,"&gt;="&amp;$F438,purchase!$G:$G,"&lt;="&amp;$G438))</f>
        <v/>
      </c>
      <c r="K438" s="9" t="str">
        <f>IF(COUNTIFS(purchase!$C:$C,$C438,purchase!$E:$E,$E438,purchase!$G:$G,"&gt;="&amp;$F438,purchase!$G:$G,"&lt;="&amp;$G438)=0,"",_xlfn.MAXIFS(purchase!$G:$G,purchase!$C:$C,$C438,purchase!$E:$E,$E438,purchase!$G:$G,"&gt;="&amp;$F438,purchase!$G:$G,"&lt;="&amp;$G438))</f>
        <v/>
      </c>
      <c r="L438" s="4"/>
      <c r="M438" s="4"/>
      <c r="N438" s="10" t="str">
        <f>IF(M438="","",SUMIFS(purchase!$N:$N,purchase!$C:$C,$C438,purchase!$E:$E,$E438,purchase!$G:$G,"&gt;="&amp;$F438,purchase!$G:$G,"&lt;="&amp;$G438))</f>
        <v/>
      </c>
      <c r="O438" s="10" t="str">
        <f t="shared" si="63"/>
        <v/>
      </c>
      <c r="P438" s="11" t="str">
        <f t="shared" si="64"/>
        <v/>
      </c>
      <c r="Q438" s="12" t="str">
        <f t="shared" ca="1" si="65"/>
        <v/>
      </c>
      <c r="R438" s="13"/>
      <c r="S438" s="14"/>
      <c r="T438" s="15" t="str">
        <f t="shared" ca="1" si="66"/>
        <v/>
      </c>
      <c r="U438" s="15" t="str">
        <f t="shared" ca="1" si="67"/>
        <v/>
      </c>
      <c r="V438" s="16"/>
      <c r="W438" s="17" t="str">
        <f t="shared" ca="1" si="68"/>
        <v/>
      </c>
      <c r="X438" s="18" t="str">
        <f t="shared" ca="1" si="69"/>
        <v/>
      </c>
    </row>
    <row r="439" spans="1:24" x14ac:dyDescent="0.35">
      <c r="A439" s="3">
        <v>435</v>
      </c>
      <c r="B439" s="4"/>
      <c r="C439" s="4"/>
      <c r="D439" s="5" t="str">
        <f t="shared" si="60"/>
        <v/>
      </c>
      <c r="E439" s="4"/>
      <c r="F439" s="6"/>
      <c r="G439" s="6"/>
      <c r="H439" s="7" t="str">
        <f t="shared" ca="1" si="61"/>
        <v/>
      </c>
      <c r="I439" s="8" t="str">
        <f t="shared" ca="1" si="62"/>
        <v/>
      </c>
      <c r="J439" s="8" t="str">
        <f>IF(C439="","",COUNTIFS(purchase!$C:$C,$C439,purchase!$E:$E,$E439,purchase!$G:$G,"&gt;="&amp;$F439,purchase!$G:$G,"&lt;="&amp;$G439))</f>
        <v/>
      </c>
      <c r="K439" s="9" t="str">
        <f>IF(COUNTIFS(purchase!$C:$C,$C439,purchase!$E:$E,$E439,purchase!$G:$G,"&gt;="&amp;$F439,purchase!$G:$G,"&lt;="&amp;$G439)=0,"",_xlfn.MAXIFS(purchase!$G:$G,purchase!$C:$C,$C439,purchase!$E:$E,$E439,purchase!$G:$G,"&gt;="&amp;$F439,purchase!$G:$G,"&lt;="&amp;$G439))</f>
        <v/>
      </c>
      <c r="L439" s="4"/>
      <c r="M439" s="4"/>
      <c r="N439" s="10" t="str">
        <f>IF(M439="","",SUMIFS(purchase!$N:$N,purchase!$C:$C,$C439,purchase!$E:$E,$E439,purchase!$G:$G,"&gt;="&amp;$F439,purchase!$G:$G,"&lt;="&amp;$G439))</f>
        <v/>
      </c>
      <c r="O439" s="10" t="str">
        <f t="shared" si="63"/>
        <v/>
      </c>
      <c r="P439" s="11" t="str">
        <f t="shared" si="64"/>
        <v/>
      </c>
      <c r="Q439" s="12" t="str">
        <f t="shared" ca="1" si="65"/>
        <v/>
      </c>
      <c r="R439" s="13"/>
      <c r="S439" s="14"/>
      <c r="T439" s="15" t="str">
        <f t="shared" ca="1" si="66"/>
        <v/>
      </c>
      <c r="U439" s="15" t="str">
        <f t="shared" ca="1" si="67"/>
        <v/>
      </c>
      <c r="V439" s="16"/>
      <c r="W439" s="17" t="str">
        <f t="shared" ca="1" si="68"/>
        <v/>
      </c>
      <c r="X439" s="18" t="str">
        <f t="shared" ca="1" si="69"/>
        <v/>
      </c>
    </row>
    <row r="440" spans="1:24" x14ac:dyDescent="0.35">
      <c r="A440" s="3">
        <v>436</v>
      </c>
      <c r="B440" s="4"/>
      <c r="C440" s="4"/>
      <c r="D440" s="5" t="str">
        <f t="shared" si="60"/>
        <v/>
      </c>
      <c r="E440" s="4"/>
      <c r="F440" s="6"/>
      <c r="G440" s="6"/>
      <c r="H440" s="7" t="str">
        <f t="shared" ca="1" si="61"/>
        <v/>
      </c>
      <c r="I440" s="8" t="str">
        <f t="shared" ca="1" si="62"/>
        <v/>
      </c>
      <c r="J440" s="8" t="str">
        <f>IF(C440="","",COUNTIFS(purchase!$C:$C,$C440,purchase!$E:$E,$E440,purchase!$G:$G,"&gt;="&amp;$F440,purchase!$G:$G,"&lt;="&amp;$G440))</f>
        <v/>
      </c>
      <c r="K440" s="9" t="str">
        <f>IF(COUNTIFS(purchase!$C:$C,$C440,purchase!$E:$E,$E440,purchase!$G:$G,"&gt;="&amp;$F440,purchase!$G:$G,"&lt;="&amp;$G440)=0,"",_xlfn.MAXIFS(purchase!$G:$G,purchase!$C:$C,$C440,purchase!$E:$E,$E440,purchase!$G:$G,"&gt;="&amp;$F440,purchase!$G:$G,"&lt;="&amp;$G440))</f>
        <v/>
      </c>
      <c r="L440" s="4"/>
      <c r="M440" s="4"/>
      <c r="N440" s="10" t="str">
        <f>IF(M440="","",SUMIFS(purchase!$N:$N,purchase!$C:$C,$C440,purchase!$E:$E,$E440,purchase!$G:$G,"&gt;="&amp;$F440,purchase!$G:$G,"&lt;="&amp;$G440))</f>
        <v/>
      </c>
      <c r="O440" s="10" t="str">
        <f t="shared" si="63"/>
        <v/>
      </c>
      <c r="P440" s="11" t="str">
        <f t="shared" si="64"/>
        <v/>
      </c>
      <c r="Q440" s="12" t="str">
        <f t="shared" ca="1" si="65"/>
        <v/>
      </c>
      <c r="R440" s="13"/>
      <c r="S440" s="14"/>
      <c r="T440" s="15" t="str">
        <f t="shared" ca="1" si="66"/>
        <v/>
      </c>
      <c r="U440" s="15" t="str">
        <f t="shared" ca="1" si="67"/>
        <v/>
      </c>
      <c r="V440" s="16"/>
      <c r="W440" s="17" t="str">
        <f t="shared" ca="1" si="68"/>
        <v/>
      </c>
      <c r="X440" s="18" t="str">
        <f t="shared" ca="1" si="69"/>
        <v/>
      </c>
    </row>
    <row r="441" spans="1:24" x14ac:dyDescent="0.35">
      <c r="A441" s="3">
        <v>437</v>
      </c>
      <c r="B441" s="4"/>
      <c r="C441" s="4"/>
      <c r="D441" s="5" t="str">
        <f t="shared" si="60"/>
        <v/>
      </c>
      <c r="E441" s="4"/>
      <c r="F441" s="6"/>
      <c r="G441" s="6"/>
      <c r="H441" s="7" t="str">
        <f t="shared" ca="1" si="61"/>
        <v/>
      </c>
      <c r="I441" s="8" t="str">
        <f t="shared" ca="1" si="62"/>
        <v/>
      </c>
      <c r="J441" s="8" t="str">
        <f>IF(C441="","",COUNTIFS(purchase!$C:$C,$C441,purchase!$E:$E,$E441,purchase!$G:$G,"&gt;="&amp;$F441,purchase!$G:$G,"&lt;="&amp;$G441))</f>
        <v/>
      </c>
      <c r="K441" s="9" t="str">
        <f>IF(COUNTIFS(purchase!$C:$C,$C441,purchase!$E:$E,$E441,purchase!$G:$G,"&gt;="&amp;$F441,purchase!$G:$G,"&lt;="&amp;$G441)=0,"",_xlfn.MAXIFS(purchase!$G:$G,purchase!$C:$C,$C441,purchase!$E:$E,$E441,purchase!$G:$G,"&gt;="&amp;$F441,purchase!$G:$G,"&lt;="&amp;$G441))</f>
        <v/>
      </c>
      <c r="L441" s="4"/>
      <c r="M441" s="4"/>
      <c r="N441" s="10" t="str">
        <f>IF(M441="","",SUMIFS(purchase!$N:$N,purchase!$C:$C,$C441,purchase!$E:$E,$E441,purchase!$G:$G,"&gt;="&amp;$F441,purchase!$G:$G,"&lt;="&amp;$G441))</f>
        <v/>
      </c>
      <c r="O441" s="10" t="str">
        <f t="shared" si="63"/>
        <v/>
      </c>
      <c r="P441" s="11" t="str">
        <f t="shared" si="64"/>
        <v/>
      </c>
      <c r="Q441" s="12" t="str">
        <f t="shared" ca="1" si="65"/>
        <v/>
      </c>
      <c r="R441" s="13"/>
      <c r="S441" s="14"/>
      <c r="T441" s="15" t="str">
        <f t="shared" ca="1" si="66"/>
        <v/>
      </c>
      <c r="U441" s="15" t="str">
        <f t="shared" ca="1" si="67"/>
        <v/>
      </c>
      <c r="V441" s="16"/>
      <c r="W441" s="17" t="str">
        <f t="shared" ca="1" si="68"/>
        <v/>
      </c>
      <c r="X441" s="18" t="str">
        <f t="shared" ca="1" si="69"/>
        <v/>
      </c>
    </row>
    <row r="442" spans="1:24" x14ac:dyDescent="0.35">
      <c r="A442" s="3">
        <v>438</v>
      </c>
      <c r="B442" s="4"/>
      <c r="C442" s="4"/>
      <c r="D442" s="5" t="str">
        <f t="shared" si="60"/>
        <v/>
      </c>
      <c r="E442" s="4"/>
      <c r="F442" s="6"/>
      <c r="G442" s="6"/>
      <c r="H442" s="7" t="str">
        <f t="shared" ca="1" si="61"/>
        <v/>
      </c>
      <c r="I442" s="8" t="str">
        <f t="shared" ca="1" si="62"/>
        <v/>
      </c>
      <c r="J442" s="8" t="str">
        <f>IF(C442="","",COUNTIFS(purchase!$C:$C,$C442,purchase!$E:$E,$E442,purchase!$G:$G,"&gt;="&amp;$F442,purchase!$G:$G,"&lt;="&amp;$G442))</f>
        <v/>
      </c>
      <c r="K442" s="9" t="str">
        <f>IF(COUNTIFS(purchase!$C:$C,$C442,purchase!$E:$E,$E442,purchase!$G:$G,"&gt;="&amp;$F442,purchase!$G:$G,"&lt;="&amp;$G442)=0,"",_xlfn.MAXIFS(purchase!$G:$G,purchase!$C:$C,$C442,purchase!$E:$E,$E442,purchase!$G:$G,"&gt;="&amp;$F442,purchase!$G:$G,"&lt;="&amp;$G442))</f>
        <v/>
      </c>
      <c r="L442" s="4"/>
      <c r="M442" s="4"/>
      <c r="N442" s="10" t="str">
        <f>IF(M442="","",SUMIFS(purchase!$N:$N,purchase!$C:$C,$C442,purchase!$E:$E,$E442,purchase!$G:$G,"&gt;="&amp;$F442,purchase!$G:$G,"&lt;="&amp;$G442))</f>
        <v/>
      </c>
      <c r="O442" s="10" t="str">
        <f t="shared" si="63"/>
        <v/>
      </c>
      <c r="P442" s="11" t="str">
        <f t="shared" si="64"/>
        <v/>
      </c>
      <c r="Q442" s="12" t="str">
        <f t="shared" ca="1" si="65"/>
        <v/>
      </c>
      <c r="R442" s="13"/>
      <c r="S442" s="14"/>
      <c r="T442" s="15" t="str">
        <f t="shared" ca="1" si="66"/>
        <v/>
      </c>
      <c r="U442" s="15" t="str">
        <f t="shared" ca="1" si="67"/>
        <v/>
      </c>
      <c r="V442" s="16"/>
      <c r="W442" s="17" t="str">
        <f t="shared" ca="1" si="68"/>
        <v/>
      </c>
      <c r="X442" s="18" t="str">
        <f t="shared" ca="1" si="69"/>
        <v/>
      </c>
    </row>
    <row r="443" spans="1:24" x14ac:dyDescent="0.35">
      <c r="A443" s="3">
        <v>439</v>
      </c>
      <c r="B443" s="4"/>
      <c r="C443" s="4"/>
      <c r="D443" s="5" t="str">
        <f t="shared" si="60"/>
        <v/>
      </c>
      <c r="E443" s="4"/>
      <c r="F443" s="6"/>
      <c r="G443" s="6"/>
      <c r="H443" s="7" t="str">
        <f t="shared" ca="1" si="61"/>
        <v/>
      </c>
      <c r="I443" s="8" t="str">
        <f t="shared" ca="1" si="62"/>
        <v/>
      </c>
      <c r="J443" s="8" t="str">
        <f>IF(C443="","",COUNTIFS(purchase!$C:$C,$C443,purchase!$E:$E,$E443,purchase!$G:$G,"&gt;="&amp;$F443,purchase!$G:$G,"&lt;="&amp;$G443))</f>
        <v/>
      </c>
      <c r="K443" s="9" t="str">
        <f>IF(COUNTIFS(purchase!$C:$C,$C443,purchase!$E:$E,$E443,purchase!$G:$G,"&gt;="&amp;$F443,purchase!$G:$G,"&lt;="&amp;$G443)=0,"",_xlfn.MAXIFS(purchase!$G:$G,purchase!$C:$C,$C443,purchase!$E:$E,$E443,purchase!$G:$G,"&gt;="&amp;$F443,purchase!$G:$G,"&lt;="&amp;$G443))</f>
        <v/>
      </c>
      <c r="L443" s="4"/>
      <c r="M443" s="4"/>
      <c r="N443" s="10" t="str">
        <f>IF(M443="","",SUMIFS(purchase!$N:$N,purchase!$C:$C,$C443,purchase!$E:$E,$E443,purchase!$G:$G,"&gt;="&amp;$F443,purchase!$G:$G,"&lt;="&amp;$G443))</f>
        <v/>
      </c>
      <c r="O443" s="10" t="str">
        <f t="shared" si="63"/>
        <v/>
      </c>
      <c r="P443" s="11" t="str">
        <f t="shared" si="64"/>
        <v/>
      </c>
      <c r="Q443" s="12" t="str">
        <f t="shared" ca="1" si="65"/>
        <v/>
      </c>
      <c r="R443" s="13"/>
      <c r="S443" s="14"/>
      <c r="T443" s="15" t="str">
        <f t="shared" ca="1" si="66"/>
        <v/>
      </c>
      <c r="U443" s="15" t="str">
        <f t="shared" ca="1" si="67"/>
        <v/>
      </c>
      <c r="V443" s="16"/>
      <c r="W443" s="17" t="str">
        <f t="shared" ca="1" si="68"/>
        <v/>
      </c>
      <c r="X443" s="18" t="str">
        <f t="shared" ca="1" si="69"/>
        <v/>
      </c>
    </row>
    <row r="444" spans="1:24" x14ac:dyDescent="0.35">
      <c r="A444" s="3">
        <v>440</v>
      </c>
      <c r="B444" s="4"/>
      <c r="C444" s="4"/>
      <c r="D444" s="5" t="str">
        <f t="shared" si="60"/>
        <v/>
      </c>
      <c r="E444" s="4"/>
      <c r="F444" s="6"/>
      <c r="G444" s="6"/>
      <c r="H444" s="7" t="str">
        <f t="shared" ca="1" si="61"/>
        <v/>
      </c>
      <c r="I444" s="8" t="str">
        <f t="shared" ca="1" si="62"/>
        <v/>
      </c>
      <c r="J444" s="8" t="str">
        <f>IF(C444="","",COUNTIFS(purchase!$C:$C,$C444,purchase!$E:$E,$E444,purchase!$G:$G,"&gt;="&amp;$F444,purchase!$G:$G,"&lt;="&amp;$G444))</f>
        <v/>
      </c>
      <c r="K444" s="9" t="str">
        <f>IF(COUNTIFS(purchase!$C:$C,$C444,purchase!$E:$E,$E444,purchase!$G:$G,"&gt;="&amp;$F444,purchase!$G:$G,"&lt;="&amp;$G444)=0,"",_xlfn.MAXIFS(purchase!$G:$G,purchase!$C:$C,$C444,purchase!$E:$E,$E444,purchase!$G:$G,"&gt;="&amp;$F444,purchase!$G:$G,"&lt;="&amp;$G444))</f>
        <v/>
      </c>
      <c r="L444" s="4"/>
      <c r="M444" s="4"/>
      <c r="N444" s="10" t="str">
        <f>IF(M444="","",SUMIFS(purchase!$N:$N,purchase!$C:$C,$C444,purchase!$E:$E,$E444,purchase!$G:$G,"&gt;="&amp;$F444,purchase!$G:$G,"&lt;="&amp;$G444))</f>
        <v/>
      </c>
      <c r="O444" s="10" t="str">
        <f t="shared" si="63"/>
        <v/>
      </c>
      <c r="P444" s="11" t="str">
        <f t="shared" si="64"/>
        <v/>
      </c>
      <c r="Q444" s="12" t="str">
        <f t="shared" ca="1" si="65"/>
        <v/>
      </c>
      <c r="R444" s="13"/>
      <c r="S444" s="14"/>
      <c r="T444" s="15" t="str">
        <f t="shared" ca="1" si="66"/>
        <v/>
      </c>
      <c r="U444" s="15" t="str">
        <f t="shared" ca="1" si="67"/>
        <v/>
      </c>
      <c r="V444" s="16"/>
      <c r="W444" s="17" t="str">
        <f t="shared" ca="1" si="68"/>
        <v/>
      </c>
      <c r="X444" s="18" t="str">
        <f t="shared" ca="1" si="69"/>
        <v/>
      </c>
    </row>
    <row r="445" spans="1:24" x14ac:dyDescent="0.35">
      <c r="A445" s="3">
        <v>441</v>
      </c>
      <c r="B445" s="4"/>
      <c r="C445" s="4"/>
      <c r="D445" s="5" t="str">
        <f t="shared" si="60"/>
        <v/>
      </c>
      <c r="E445" s="4"/>
      <c r="F445" s="6"/>
      <c r="G445" s="6"/>
      <c r="H445" s="7" t="str">
        <f t="shared" ca="1" si="61"/>
        <v/>
      </c>
      <c r="I445" s="8" t="str">
        <f t="shared" ca="1" si="62"/>
        <v/>
      </c>
      <c r="J445" s="8" t="str">
        <f>IF(C445="","",COUNTIFS(purchase!$C:$C,$C445,purchase!$E:$E,$E445,purchase!$G:$G,"&gt;="&amp;$F445,purchase!$G:$G,"&lt;="&amp;$G445))</f>
        <v/>
      </c>
      <c r="K445" s="9" t="str">
        <f>IF(COUNTIFS(purchase!$C:$C,$C445,purchase!$E:$E,$E445,purchase!$G:$G,"&gt;="&amp;$F445,purchase!$G:$G,"&lt;="&amp;$G445)=0,"",_xlfn.MAXIFS(purchase!$G:$G,purchase!$C:$C,$C445,purchase!$E:$E,$E445,purchase!$G:$G,"&gt;="&amp;$F445,purchase!$G:$G,"&lt;="&amp;$G445))</f>
        <v/>
      </c>
      <c r="L445" s="4"/>
      <c r="M445" s="4"/>
      <c r="N445" s="10" t="str">
        <f>IF(M445="","",SUMIFS(purchase!$N:$N,purchase!$C:$C,$C445,purchase!$E:$E,$E445,purchase!$G:$G,"&gt;="&amp;$F445,purchase!$G:$G,"&lt;="&amp;$G445))</f>
        <v/>
      </c>
      <c r="O445" s="10" t="str">
        <f t="shared" si="63"/>
        <v/>
      </c>
      <c r="P445" s="11" t="str">
        <f t="shared" si="64"/>
        <v/>
      </c>
      <c r="Q445" s="12" t="str">
        <f t="shared" ca="1" si="65"/>
        <v/>
      </c>
      <c r="R445" s="13"/>
      <c r="S445" s="14"/>
      <c r="T445" s="15" t="str">
        <f t="shared" ca="1" si="66"/>
        <v/>
      </c>
      <c r="U445" s="15" t="str">
        <f t="shared" ca="1" si="67"/>
        <v/>
      </c>
      <c r="V445" s="16"/>
      <c r="W445" s="17" t="str">
        <f t="shared" ca="1" si="68"/>
        <v/>
      </c>
      <c r="X445" s="18" t="str">
        <f t="shared" ca="1" si="69"/>
        <v/>
      </c>
    </row>
    <row r="446" spans="1:24" x14ac:dyDescent="0.35">
      <c r="A446" s="3">
        <v>442</v>
      </c>
      <c r="B446" s="4"/>
      <c r="C446" s="4"/>
      <c r="D446" s="5" t="str">
        <f t="shared" si="60"/>
        <v/>
      </c>
      <c r="E446" s="4"/>
      <c r="F446" s="6"/>
      <c r="G446" s="6"/>
      <c r="H446" s="7" t="str">
        <f t="shared" ca="1" si="61"/>
        <v/>
      </c>
      <c r="I446" s="8" t="str">
        <f t="shared" ca="1" si="62"/>
        <v/>
      </c>
      <c r="J446" s="8" t="str">
        <f>IF(C446="","",COUNTIFS(purchase!$C:$C,$C446,purchase!$E:$E,$E446,purchase!$G:$G,"&gt;="&amp;$F446,purchase!$G:$G,"&lt;="&amp;$G446))</f>
        <v/>
      </c>
      <c r="K446" s="9" t="str">
        <f>IF(COUNTIFS(purchase!$C:$C,$C446,purchase!$E:$E,$E446,purchase!$G:$G,"&gt;="&amp;$F446,purchase!$G:$G,"&lt;="&amp;$G446)=0,"",_xlfn.MAXIFS(purchase!$G:$G,purchase!$C:$C,$C446,purchase!$E:$E,$E446,purchase!$G:$G,"&gt;="&amp;$F446,purchase!$G:$G,"&lt;="&amp;$G446))</f>
        <v/>
      </c>
      <c r="L446" s="4"/>
      <c r="M446" s="4"/>
      <c r="N446" s="10" t="str">
        <f>IF(M446="","",SUMIFS(purchase!$N:$N,purchase!$C:$C,$C446,purchase!$E:$E,$E446,purchase!$G:$G,"&gt;="&amp;$F446,purchase!$G:$G,"&lt;="&amp;$G446))</f>
        <v/>
      </c>
      <c r="O446" s="10" t="str">
        <f t="shared" si="63"/>
        <v/>
      </c>
      <c r="P446" s="11" t="str">
        <f t="shared" si="64"/>
        <v/>
      </c>
      <c r="Q446" s="12" t="str">
        <f t="shared" ca="1" si="65"/>
        <v/>
      </c>
      <c r="R446" s="13"/>
      <c r="S446" s="14"/>
      <c r="T446" s="15" t="str">
        <f t="shared" ca="1" si="66"/>
        <v/>
      </c>
      <c r="U446" s="15" t="str">
        <f t="shared" ca="1" si="67"/>
        <v/>
      </c>
      <c r="V446" s="16"/>
      <c r="W446" s="17" t="str">
        <f t="shared" ca="1" si="68"/>
        <v/>
      </c>
      <c r="X446" s="18" t="str">
        <f t="shared" ca="1" si="69"/>
        <v/>
      </c>
    </row>
    <row r="447" spans="1:24" x14ac:dyDescent="0.35">
      <c r="A447" s="3">
        <v>443</v>
      </c>
      <c r="B447" s="4"/>
      <c r="C447" s="4"/>
      <c r="D447" s="5" t="str">
        <f t="shared" si="60"/>
        <v/>
      </c>
      <c r="E447" s="4"/>
      <c r="F447" s="6"/>
      <c r="G447" s="6"/>
      <c r="H447" s="7" t="str">
        <f t="shared" ca="1" si="61"/>
        <v/>
      </c>
      <c r="I447" s="8" t="str">
        <f t="shared" ca="1" si="62"/>
        <v/>
      </c>
      <c r="J447" s="8" t="str">
        <f>IF(C447="","",COUNTIFS(purchase!$C:$C,$C447,purchase!$E:$E,$E447,purchase!$G:$G,"&gt;="&amp;$F447,purchase!$G:$G,"&lt;="&amp;$G447))</f>
        <v/>
      </c>
      <c r="K447" s="9" t="str">
        <f>IF(COUNTIFS(purchase!$C:$C,$C447,purchase!$E:$E,$E447,purchase!$G:$G,"&gt;="&amp;$F447,purchase!$G:$G,"&lt;="&amp;$G447)=0,"",_xlfn.MAXIFS(purchase!$G:$G,purchase!$C:$C,$C447,purchase!$E:$E,$E447,purchase!$G:$G,"&gt;="&amp;$F447,purchase!$G:$G,"&lt;="&amp;$G447))</f>
        <v/>
      </c>
      <c r="L447" s="4"/>
      <c r="M447" s="4"/>
      <c r="N447" s="10" t="str">
        <f>IF(M447="","",SUMIFS(purchase!$N:$N,purchase!$C:$C,$C447,purchase!$E:$E,$E447,purchase!$G:$G,"&gt;="&amp;$F447,purchase!$G:$G,"&lt;="&amp;$G447))</f>
        <v/>
      </c>
      <c r="O447" s="10" t="str">
        <f t="shared" si="63"/>
        <v/>
      </c>
      <c r="P447" s="11" t="str">
        <f t="shared" si="64"/>
        <v/>
      </c>
      <c r="Q447" s="12" t="str">
        <f t="shared" ca="1" si="65"/>
        <v/>
      </c>
      <c r="R447" s="13"/>
      <c r="S447" s="14"/>
      <c r="T447" s="15" t="str">
        <f t="shared" ca="1" si="66"/>
        <v/>
      </c>
      <c r="U447" s="15" t="str">
        <f t="shared" ca="1" si="67"/>
        <v/>
      </c>
      <c r="V447" s="16"/>
      <c r="W447" s="17" t="str">
        <f t="shared" ca="1" si="68"/>
        <v/>
      </c>
      <c r="X447" s="18" t="str">
        <f t="shared" ca="1" si="69"/>
        <v/>
      </c>
    </row>
    <row r="448" spans="1:24" x14ac:dyDescent="0.35">
      <c r="A448" s="3">
        <v>444</v>
      </c>
      <c r="B448" s="4"/>
      <c r="C448" s="4"/>
      <c r="D448" s="5" t="str">
        <f t="shared" si="60"/>
        <v/>
      </c>
      <c r="E448" s="4"/>
      <c r="F448" s="6"/>
      <c r="G448" s="6"/>
      <c r="H448" s="7" t="str">
        <f t="shared" ca="1" si="61"/>
        <v/>
      </c>
      <c r="I448" s="8" t="str">
        <f t="shared" ca="1" si="62"/>
        <v/>
      </c>
      <c r="J448" s="8" t="str">
        <f>IF(C448="","",COUNTIFS(purchase!$C:$C,$C448,purchase!$E:$E,$E448,purchase!$G:$G,"&gt;="&amp;$F448,purchase!$G:$G,"&lt;="&amp;$G448))</f>
        <v/>
      </c>
      <c r="K448" s="9" t="str">
        <f>IF(COUNTIFS(purchase!$C:$C,$C448,purchase!$E:$E,$E448,purchase!$G:$G,"&gt;="&amp;$F448,purchase!$G:$G,"&lt;="&amp;$G448)=0,"",_xlfn.MAXIFS(purchase!$G:$G,purchase!$C:$C,$C448,purchase!$E:$E,$E448,purchase!$G:$G,"&gt;="&amp;$F448,purchase!$G:$G,"&lt;="&amp;$G448))</f>
        <v/>
      </c>
      <c r="L448" s="4"/>
      <c r="M448" s="4"/>
      <c r="N448" s="10" t="str">
        <f>IF(M448="","",SUMIFS(purchase!$N:$N,purchase!$C:$C,$C448,purchase!$E:$E,$E448,purchase!$G:$G,"&gt;="&amp;$F448,purchase!$G:$G,"&lt;="&amp;$G448))</f>
        <v/>
      </c>
      <c r="O448" s="10" t="str">
        <f t="shared" si="63"/>
        <v/>
      </c>
      <c r="P448" s="11" t="str">
        <f t="shared" si="64"/>
        <v/>
      </c>
      <c r="Q448" s="12" t="str">
        <f t="shared" ca="1" si="65"/>
        <v/>
      </c>
      <c r="R448" s="13"/>
      <c r="S448" s="14"/>
      <c r="T448" s="15" t="str">
        <f t="shared" ca="1" si="66"/>
        <v/>
      </c>
      <c r="U448" s="15" t="str">
        <f t="shared" ca="1" si="67"/>
        <v/>
      </c>
      <c r="V448" s="16"/>
      <c r="W448" s="17" t="str">
        <f t="shared" ca="1" si="68"/>
        <v/>
      </c>
      <c r="X448" s="18" t="str">
        <f t="shared" ca="1" si="69"/>
        <v/>
      </c>
    </row>
    <row r="449" spans="1:24" x14ac:dyDescent="0.35">
      <c r="A449" s="3">
        <v>445</v>
      </c>
      <c r="B449" s="4"/>
      <c r="C449" s="4"/>
      <c r="D449" s="5" t="str">
        <f t="shared" si="60"/>
        <v/>
      </c>
      <c r="E449" s="4"/>
      <c r="F449" s="6"/>
      <c r="G449" s="6"/>
      <c r="H449" s="7" t="str">
        <f t="shared" ca="1" si="61"/>
        <v/>
      </c>
      <c r="I449" s="8" t="str">
        <f t="shared" ca="1" si="62"/>
        <v/>
      </c>
      <c r="J449" s="8" t="str">
        <f>IF(C449="","",COUNTIFS(purchase!$C:$C,$C449,purchase!$E:$E,$E449,purchase!$G:$G,"&gt;="&amp;$F449,purchase!$G:$G,"&lt;="&amp;$G449))</f>
        <v/>
      </c>
      <c r="K449" s="9" t="str">
        <f>IF(COUNTIFS(purchase!$C:$C,$C449,purchase!$E:$E,$E449,purchase!$G:$G,"&gt;="&amp;$F449,purchase!$G:$G,"&lt;="&amp;$G449)=0,"",_xlfn.MAXIFS(purchase!$G:$G,purchase!$C:$C,$C449,purchase!$E:$E,$E449,purchase!$G:$G,"&gt;="&amp;$F449,purchase!$G:$G,"&lt;="&amp;$G449))</f>
        <v/>
      </c>
      <c r="L449" s="4"/>
      <c r="M449" s="4"/>
      <c r="N449" s="10" t="str">
        <f>IF(M449="","",SUMIFS(purchase!$N:$N,purchase!$C:$C,$C449,purchase!$E:$E,$E449,purchase!$G:$G,"&gt;="&amp;$F449,purchase!$G:$G,"&lt;="&amp;$G449))</f>
        <v/>
      </c>
      <c r="O449" s="10" t="str">
        <f t="shared" si="63"/>
        <v/>
      </c>
      <c r="P449" s="11" t="str">
        <f t="shared" si="64"/>
        <v/>
      </c>
      <c r="Q449" s="12" t="str">
        <f t="shared" ca="1" si="65"/>
        <v/>
      </c>
      <c r="R449" s="13"/>
      <c r="S449" s="14"/>
      <c r="T449" s="15" t="str">
        <f t="shared" ca="1" si="66"/>
        <v/>
      </c>
      <c r="U449" s="15" t="str">
        <f t="shared" ca="1" si="67"/>
        <v/>
      </c>
      <c r="V449" s="16"/>
      <c r="W449" s="17" t="str">
        <f t="shared" ca="1" si="68"/>
        <v/>
      </c>
      <c r="X449" s="18" t="str">
        <f t="shared" ca="1" si="69"/>
        <v/>
      </c>
    </row>
    <row r="450" spans="1:24" x14ac:dyDescent="0.35">
      <c r="A450" s="3">
        <v>446</v>
      </c>
      <c r="B450" s="4"/>
      <c r="C450" s="4"/>
      <c r="D450" s="5" t="str">
        <f t="shared" si="60"/>
        <v/>
      </c>
      <c r="E450" s="4"/>
      <c r="F450" s="6"/>
      <c r="G450" s="6"/>
      <c r="H450" s="7" t="str">
        <f t="shared" ca="1" si="61"/>
        <v/>
      </c>
      <c r="I450" s="8" t="str">
        <f t="shared" ca="1" si="62"/>
        <v/>
      </c>
      <c r="J450" s="8" t="str">
        <f>IF(C450="","",COUNTIFS(purchase!$C:$C,$C450,purchase!$E:$E,$E450,purchase!$G:$G,"&gt;="&amp;$F450,purchase!$G:$G,"&lt;="&amp;$G450))</f>
        <v/>
      </c>
      <c r="K450" s="9" t="str">
        <f>IF(COUNTIFS(purchase!$C:$C,$C450,purchase!$E:$E,$E450,purchase!$G:$G,"&gt;="&amp;$F450,purchase!$G:$G,"&lt;="&amp;$G450)=0,"",_xlfn.MAXIFS(purchase!$G:$G,purchase!$C:$C,$C450,purchase!$E:$E,$E450,purchase!$G:$G,"&gt;="&amp;$F450,purchase!$G:$G,"&lt;="&amp;$G450))</f>
        <v/>
      </c>
      <c r="L450" s="4"/>
      <c r="M450" s="4"/>
      <c r="N450" s="10" t="str">
        <f>IF(M450="","",SUMIFS(purchase!$N:$N,purchase!$C:$C,$C450,purchase!$E:$E,$E450,purchase!$G:$G,"&gt;="&amp;$F450,purchase!$G:$G,"&lt;="&amp;$G450))</f>
        <v/>
      </c>
      <c r="O450" s="10" t="str">
        <f t="shared" si="63"/>
        <v/>
      </c>
      <c r="P450" s="11" t="str">
        <f t="shared" si="64"/>
        <v/>
      </c>
      <c r="Q450" s="12" t="str">
        <f t="shared" ca="1" si="65"/>
        <v/>
      </c>
      <c r="R450" s="13"/>
      <c r="S450" s="14"/>
      <c r="T450" s="15" t="str">
        <f t="shared" ca="1" si="66"/>
        <v/>
      </c>
      <c r="U450" s="15" t="str">
        <f t="shared" ca="1" si="67"/>
        <v/>
      </c>
      <c r="V450" s="16"/>
      <c r="W450" s="17" t="str">
        <f t="shared" ca="1" si="68"/>
        <v/>
      </c>
      <c r="X450" s="18" t="str">
        <f t="shared" ca="1" si="69"/>
        <v/>
      </c>
    </row>
    <row r="451" spans="1:24" x14ac:dyDescent="0.35">
      <c r="A451" s="3">
        <v>447</v>
      </c>
      <c r="B451" s="4"/>
      <c r="C451" s="4"/>
      <c r="D451" s="5" t="str">
        <f t="shared" si="60"/>
        <v/>
      </c>
      <c r="E451" s="4"/>
      <c r="F451" s="6"/>
      <c r="G451" s="6"/>
      <c r="H451" s="7" t="str">
        <f t="shared" ca="1" si="61"/>
        <v/>
      </c>
      <c r="I451" s="8" t="str">
        <f t="shared" ca="1" si="62"/>
        <v/>
      </c>
      <c r="J451" s="8" t="str">
        <f>IF(C451="","",COUNTIFS(purchase!$C:$C,$C451,purchase!$E:$E,$E451,purchase!$G:$G,"&gt;="&amp;$F451,purchase!$G:$G,"&lt;="&amp;$G451))</f>
        <v/>
      </c>
      <c r="K451" s="9" t="str">
        <f>IF(COUNTIFS(purchase!$C:$C,$C451,purchase!$E:$E,$E451,purchase!$G:$G,"&gt;="&amp;$F451,purchase!$G:$G,"&lt;="&amp;$G451)=0,"",_xlfn.MAXIFS(purchase!$G:$G,purchase!$C:$C,$C451,purchase!$E:$E,$E451,purchase!$G:$G,"&gt;="&amp;$F451,purchase!$G:$G,"&lt;="&amp;$G451))</f>
        <v/>
      </c>
      <c r="L451" s="4"/>
      <c r="M451" s="4"/>
      <c r="N451" s="10" t="str">
        <f>IF(M451="","",SUMIFS(purchase!$N:$N,purchase!$C:$C,$C451,purchase!$E:$E,$E451,purchase!$G:$G,"&gt;="&amp;$F451,purchase!$G:$G,"&lt;="&amp;$G451))</f>
        <v/>
      </c>
      <c r="O451" s="10" t="str">
        <f t="shared" si="63"/>
        <v/>
      </c>
      <c r="P451" s="11" t="str">
        <f t="shared" si="64"/>
        <v/>
      </c>
      <c r="Q451" s="12" t="str">
        <f t="shared" ca="1" si="65"/>
        <v/>
      </c>
      <c r="R451" s="13"/>
      <c r="S451" s="14"/>
      <c r="T451" s="15" t="str">
        <f t="shared" ca="1" si="66"/>
        <v/>
      </c>
      <c r="U451" s="15" t="str">
        <f t="shared" ca="1" si="67"/>
        <v/>
      </c>
      <c r="V451" s="16"/>
      <c r="W451" s="17" t="str">
        <f t="shared" ca="1" si="68"/>
        <v/>
      </c>
      <c r="X451" s="18" t="str">
        <f t="shared" ca="1" si="69"/>
        <v/>
      </c>
    </row>
    <row r="452" spans="1:24" x14ac:dyDescent="0.35">
      <c r="A452" s="3">
        <v>448</v>
      </c>
      <c r="B452" s="4"/>
      <c r="C452" s="4"/>
      <c r="D452" s="5" t="str">
        <f t="shared" si="60"/>
        <v/>
      </c>
      <c r="E452" s="4"/>
      <c r="F452" s="6"/>
      <c r="G452" s="6"/>
      <c r="H452" s="7" t="str">
        <f t="shared" ca="1" si="61"/>
        <v/>
      </c>
      <c r="I452" s="8" t="str">
        <f t="shared" ca="1" si="62"/>
        <v/>
      </c>
      <c r="J452" s="8" t="str">
        <f>IF(C452="","",COUNTIFS(purchase!$C:$C,$C452,purchase!$E:$E,$E452,purchase!$G:$G,"&gt;="&amp;$F452,purchase!$G:$G,"&lt;="&amp;$G452))</f>
        <v/>
      </c>
      <c r="K452" s="9" t="str">
        <f>IF(COUNTIFS(purchase!$C:$C,$C452,purchase!$E:$E,$E452,purchase!$G:$G,"&gt;="&amp;$F452,purchase!$G:$G,"&lt;="&amp;$G452)=0,"",_xlfn.MAXIFS(purchase!$G:$G,purchase!$C:$C,$C452,purchase!$E:$E,$E452,purchase!$G:$G,"&gt;="&amp;$F452,purchase!$G:$G,"&lt;="&amp;$G452))</f>
        <v/>
      </c>
      <c r="L452" s="4"/>
      <c r="M452" s="4"/>
      <c r="N452" s="10" t="str">
        <f>IF(M452="","",SUMIFS(purchase!$N:$N,purchase!$C:$C,$C452,purchase!$E:$E,$E452,purchase!$G:$G,"&gt;="&amp;$F452,purchase!$G:$G,"&lt;="&amp;$G452))</f>
        <v/>
      </c>
      <c r="O452" s="10" t="str">
        <f t="shared" si="63"/>
        <v/>
      </c>
      <c r="P452" s="11" t="str">
        <f t="shared" si="64"/>
        <v/>
      </c>
      <c r="Q452" s="12" t="str">
        <f t="shared" ca="1" si="65"/>
        <v/>
      </c>
      <c r="R452" s="13"/>
      <c r="S452" s="14"/>
      <c r="T452" s="15" t="str">
        <f t="shared" ca="1" si="66"/>
        <v/>
      </c>
      <c r="U452" s="15" t="str">
        <f t="shared" ca="1" si="67"/>
        <v/>
      </c>
      <c r="V452" s="16"/>
      <c r="W452" s="17" t="str">
        <f t="shared" ca="1" si="68"/>
        <v/>
      </c>
      <c r="X452" s="18" t="str">
        <f t="shared" ca="1" si="69"/>
        <v/>
      </c>
    </row>
    <row r="453" spans="1:24" x14ac:dyDescent="0.35">
      <c r="A453" s="3">
        <v>449</v>
      </c>
      <c r="B453" s="4"/>
      <c r="C453" s="4"/>
      <c r="D453" s="5" t="str">
        <f t="shared" ref="D453:D516" si="70">IF(E453="NRFC","Natural Rubber Field Coagulam","")</f>
        <v/>
      </c>
      <c r="E453" s="4"/>
      <c r="F453" s="6"/>
      <c r="G453" s="6"/>
      <c r="H453" s="7" t="str">
        <f t="shared" ref="H453:H516" ca="1" si="71">IF(G453="","",G453-TODAY())</f>
        <v/>
      </c>
      <c r="I453" s="8" t="str">
        <f t="shared" ref="I453:I516" ca="1" si="72">IF(G453="","",
IF(G453&lt;TODAY(),
IF(O453&gt;0,"Violated","Completed"),
IF(H453&lt;=7,"Expiring Soon",
"Active")))</f>
        <v/>
      </c>
      <c r="J453" s="8" t="str">
        <f>IF(C453="","",COUNTIFS(purchase!$C:$C,$C453,purchase!$E:$E,$E453,purchase!$G:$G,"&gt;="&amp;$F453,purchase!$G:$G,"&lt;="&amp;$G453))</f>
        <v/>
      </c>
      <c r="K453" s="9" t="str">
        <f>IF(COUNTIFS(purchase!$C:$C,$C453,purchase!$E:$E,$E453,purchase!$G:$G,"&gt;="&amp;$F453,purchase!$G:$G,"&lt;="&amp;$G453)=0,"",_xlfn.MAXIFS(purchase!$G:$G,purchase!$C:$C,$C453,purchase!$E:$E,$E453,purchase!$G:$G,"&gt;="&amp;$F453,purchase!$G:$G,"&lt;="&amp;$G453))</f>
        <v/>
      </c>
      <c r="L453" s="4"/>
      <c r="M453" s="4"/>
      <c r="N453" s="10" t="str">
        <f>IF(M453="","",SUMIFS(purchase!$N:$N,purchase!$C:$C,$C453,purchase!$E:$E,$E453,purchase!$G:$G,"&gt;="&amp;$F453,purchase!$G:$G,"&lt;="&amp;$G453))</f>
        <v/>
      </c>
      <c r="O453" s="10" t="str">
        <f t="shared" ref="O453:O516" si="73">IF(M453="","",M453-N453)</f>
        <v/>
      </c>
      <c r="P453" s="11" t="str">
        <f t="shared" ref="P453:P516" si="74">IF(M453=0,"",N453/M453)</f>
        <v/>
      </c>
      <c r="Q453" s="12" t="str">
        <f t="shared" ref="Q453:Q516" ca="1" si="75">IF(OR(G453="",O453=""),"",
IF(AND(G453&lt;TODAY(),O453&gt;0),"YES","NO"))</f>
        <v/>
      </c>
      <c r="R453" s="13"/>
      <c r="S453" s="14"/>
      <c r="T453" s="15" t="str">
        <f t="shared" ref="T453:T516" ca="1" si="76">IF(Q453="YES", IF(R453="Company",L453*(1+S453),IF(R453="Vendor",L453*(1-S453),"")),"")</f>
        <v/>
      </c>
      <c r="U453" s="15" t="str">
        <f t="shared" ref="U453:U516" ca="1" si="77">IF(Q453="YES",O453*T453,"")</f>
        <v/>
      </c>
      <c r="V453" s="16"/>
      <c r="W453" s="17" t="str">
        <f t="shared" ref="W453:W516" ca="1" si="78">IF(Q453="YES",G453+V453,"")</f>
        <v/>
      </c>
      <c r="X453" s="18" t="str">
        <f t="shared" ref="X453:X516" ca="1" si="79">IF(Q453="YES",IF(TODAY()&gt;W453,"OVERDUE","WITHIN TIME"),"")</f>
        <v/>
      </c>
    </row>
    <row r="454" spans="1:24" x14ac:dyDescent="0.35">
      <c r="A454" s="3">
        <v>450</v>
      </c>
      <c r="B454" s="4"/>
      <c r="C454" s="4"/>
      <c r="D454" s="5" t="str">
        <f t="shared" si="70"/>
        <v/>
      </c>
      <c r="E454" s="4"/>
      <c r="F454" s="6"/>
      <c r="G454" s="6"/>
      <c r="H454" s="7" t="str">
        <f t="shared" ca="1" si="71"/>
        <v/>
      </c>
      <c r="I454" s="8" t="str">
        <f t="shared" ca="1" si="72"/>
        <v/>
      </c>
      <c r="J454" s="8" t="str">
        <f>IF(C454="","",COUNTIFS(purchase!$C:$C,$C454,purchase!$E:$E,$E454,purchase!$G:$G,"&gt;="&amp;$F454,purchase!$G:$G,"&lt;="&amp;$G454))</f>
        <v/>
      </c>
      <c r="K454" s="9" t="str">
        <f>IF(COUNTIFS(purchase!$C:$C,$C454,purchase!$E:$E,$E454,purchase!$G:$G,"&gt;="&amp;$F454,purchase!$G:$G,"&lt;="&amp;$G454)=0,"",_xlfn.MAXIFS(purchase!$G:$G,purchase!$C:$C,$C454,purchase!$E:$E,$E454,purchase!$G:$G,"&gt;="&amp;$F454,purchase!$G:$G,"&lt;="&amp;$G454))</f>
        <v/>
      </c>
      <c r="L454" s="4"/>
      <c r="M454" s="4"/>
      <c r="N454" s="10" t="str">
        <f>IF(M454="","",SUMIFS(purchase!$N:$N,purchase!$C:$C,$C454,purchase!$E:$E,$E454,purchase!$G:$G,"&gt;="&amp;$F454,purchase!$G:$G,"&lt;="&amp;$G454))</f>
        <v/>
      </c>
      <c r="O454" s="10" t="str">
        <f t="shared" si="73"/>
        <v/>
      </c>
      <c r="P454" s="11" t="str">
        <f t="shared" si="74"/>
        <v/>
      </c>
      <c r="Q454" s="12" t="str">
        <f t="shared" ca="1" si="75"/>
        <v/>
      </c>
      <c r="R454" s="13"/>
      <c r="S454" s="14"/>
      <c r="T454" s="15" t="str">
        <f t="shared" ca="1" si="76"/>
        <v/>
      </c>
      <c r="U454" s="15" t="str">
        <f t="shared" ca="1" si="77"/>
        <v/>
      </c>
      <c r="V454" s="16"/>
      <c r="W454" s="17" t="str">
        <f t="shared" ca="1" si="78"/>
        <v/>
      </c>
      <c r="X454" s="18" t="str">
        <f t="shared" ca="1" si="79"/>
        <v/>
      </c>
    </row>
    <row r="455" spans="1:24" x14ac:dyDescent="0.35">
      <c r="A455" s="3">
        <v>451</v>
      </c>
      <c r="B455" s="4"/>
      <c r="C455" s="4"/>
      <c r="D455" s="5" t="str">
        <f t="shared" si="70"/>
        <v/>
      </c>
      <c r="E455" s="4"/>
      <c r="F455" s="6"/>
      <c r="G455" s="6"/>
      <c r="H455" s="7" t="str">
        <f t="shared" ca="1" si="71"/>
        <v/>
      </c>
      <c r="I455" s="8" t="str">
        <f t="shared" ca="1" si="72"/>
        <v/>
      </c>
      <c r="J455" s="8" t="str">
        <f>IF(C455="","",COUNTIFS(purchase!$C:$C,$C455,purchase!$E:$E,$E455,purchase!$G:$G,"&gt;="&amp;$F455,purchase!$G:$G,"&lt;="&amp;$G455))</f>
        <v/>
      </c>
      <c r="K455" s="9" t="str">
        <f>IF(COUNTIFS(purchase!$C:$C,$C455,purchase!$E:$E,$E455,purchase!$G:$G,"&gt;="&amp;$F455,purchase!$G:$G,"&lt;="&amp;$G455)=0,"",_xlfn.MAXIFS(purchase!$G:$G,purchase!$C:$C,$C455,purchase!$E:$E,$E455,purchase!$G:$G,"&gt;="&amp;$F455,purchase!$G:$G,"&lt;="&amp;$G455))</f>
        <v/>
      </c>
      <c r="L455" s="4"/>
      <c r="M455" s="4"/>
      <c r="N455" s="10" t="str">
        <f>IF(M455="","",SUMIFS(purchase!$N:$N,purchase!$C:$C,$C455,purchase!$E:$E,$E455,purchase!$G:$G,"&gt;="&amp;$F455,purchase!$G:$G,"&lt;="&amp;$G455))</f>
        <v/>
      </c>
      <c r="O455" s="10" t="str">
        <f t="shared" si="73"/>
        <v/>
      </c>
      <c r="P455" s="11" t="str">
        <f t="shared" si="74"/>
        <v/>
      </c>
      <c r="Q455" s="12" t="str">
        <f t="shared" ca="1" si="75"/>
        <v/>
      </c>
      <c r="R455" s="13"/>
      <c r="S455" s="14"/>
      <c r="T455" s="15" t="str">
        <f t="shared" ca="1" si="76"/>
        <v/>
      </c>
      <c r="U455" s="15" t="str">
        <f t="shared" ca="1" si="77"/>
        <v/>
      </c>
      <c r="V455" s="16"/>
      <c r="W455" s="17" t="str">
        <f t="shared" ca="1" si="78"/>
        <v/>
      </c>
      <c r="X455" s="18" t="str">
        <f t="shared" ca="1" si="79"/>
        <v/>
      </c>
    </row>
    <row r="456" spans="1:24" x14ac:dyDescent="0.35">
      <c r="A456" s="3">
        <v>452</v>
      </c>
      <c r="B456" s="4"/>
      <c r="C456" s="4"/>
      <c r="D456" s="5" t="str">
        <f t="shared" si="70"/>
        <v/>
      </c>
      <c r="E456" s="4"/>
      <c r="F456" s="6"/>
      <c r="G456" s="6"/>
      <c r="H456" s="7" t="str">
        <f t="shared" ca="1" si="71"/>
        <v/>
      </c>
      <c r="I456" s="8" t="str">
        <f t="shared" ca="1" si="72"/>
        <v/>
      </c>
      <c r="J456" s="8" t="str">
        <f>IF(C456="","",COUNTIFS(purchase!$C:$C,$C456,purchase!$E:$E,$E456,purchase!$G:$G,"&gt;="&amp;$F456,purchase!$G:$G,"&lt;="&amp;$G456))</f>
        <v/>
      </c>
      <c r="K456" s="9" t="str">
        <f>IF(COUNTIFS(purchase!$C:$C,$C456,purchase!$E:$E,$E456,purchase!$G:$G,"&gt;="&amp;$F456,purchase!$G:$G,"&lt;="&amp;$G456)=0,"",_xlfn.MAXIFS(purchase!$G:$G,purchase!$C:$C,$C456,purchase!$E:$E,$E456,purchase!$G:$G,"&gt;="&amp;$F456,purchase!$G:$G,"&lt;="&amp;$G456))</f>
        <v/>
      </c>
      <c r="L456" s="4"/>
      <c r="M456" s="4"/>
      <c r="N456" s="10" t="str">
        <f>IF(M456="","",SUMIFS(purchase!$N:$N,purchase!$C:$C,$C456,purchase!$E:$E,$E456,purchase!$G:$G,"&gt;="&amp;$F456,purchase!$G:$G,"&lt;="&amp;$G456))</f>
        <v/>
      </c>
      <c r="O456" s="10" t="str">
        <f t="shared" si="73"/>
        <v/>
      </c>
      <c r="P456" s="11" t="str">
        <f t="shared" si="74"/>
        <v/>
      </c>
      <c r="Q456" s="12" t="str">
        <f t="shared" ca="1" si="75"/>
        <v/>
      </c>
      <c r="R456" s="13"/>
      <c r="S456" s="14"/>
      <c r="T456" s="15" t="str">
        <f t="shared" ca="1" si="76"/>
        <v/>
      </c>
      <c r="U456" s="15" t="str">
        <f t="shared" ca="1" si="77"/>
        <v/>
      </c>
      <c r="V456" s="16"/>
      <c r="W456" s="17" t="str">
        <f t="shared" ca="1" si="78"/>
        <v/>
      </c>
      <c r="X456" s="18" t="str">
        <f t="shared" ca="1" si="79"/>
        <v/>
      </c>
    </row>
    <row r="457" spans="1:24" x14ac:dyDescent="0.35">
      <c r="A457" s="3">
        <v>453</v>
      </c>
      <c r="B457" s="4"/>
      <c r="C457" s="4"/>
      <c r="D457" s="5" t="str">
        <f t="shared" si="70"/>
        <v/>
      </c>
      <c r="E457" s="4"/>
      <c r="F457" s="6"/>
      <c r="G457" s="6"/>
      <c r="H457" s="7" t="str">
        <f t="shared" ca="1" si="71"/>
        <v/>
      </c>
      <c r="I457" s="8" t="str">
        <f t="shared" ca="1" si="72"/>
        <v/>
      </c>
      <c r="J457" s="8" t="str">
        <f>IF(C457="","",COUNTIFS(purchase!$C:$C,$C457,purchase!$E:$E,$E457,purchase!$G:$G,"&gt;="&amp;$F457,purchase!$G:$G,"&lt;="&amp;$G457))</f>
        <v/>
      </c>
      <c r="K457" s="9" t="str">
        <f>IF(COUNTIFS(purchase!$C:$C,$C457,purchase!$E:$E,$E457,purchase!$G:$G,"&gt;="&amp;$F457,purchase!$G:$G,"&lt;="&amp;$G457)=0,"",_xlfn.MAXIFS(purchase!$G:$G,purchase!$C:$C,$C457,purchase!$E:$E,$E457,purchase!$G:$G,"&gt;="&amp;$F457,purchase!$G:$G,"&lt;="&amp;$G457))</f>
        <v/>
      </c>
      <c r="L457" s="4"/>
      <c r="M457" s="4"/>
      <c r="N457" s="10" t="str">
        <f>IF(M457="","",SUMIFS(purchase!$N:$N,purchase!$C:$C,$C457,purchase!$E:$E,$E457,purchase!$G:$G,"&gt;="&amp;$F457,purchase!$G:$G,"&lt;="&amp;$G457))</f>
        <v/>
      </c>
      <c r="O457" s="10" t="str">
        <f t="shared" si="73"/>
        <v/>
      </c>
      <c r="P457" s="11" t="str">
        <f t="shared" si="74"/>
        <v/>
      </c>
      <c r="Q457" s="12" t="str">
        <f t="shared" ca="1" si="75"/>
        <v/>
      </c>
      <c r="R457" s="13"/>
      <c r="S457" s="14"/>
      <c r="T457" s="15" t="str">
        <f t="shared" ca="1" si="76"/>
        <v/>
      </c>
      <c r="U457" s="15" t="str">
        <f t="shared" ca="1" si="77"/>
        <v/>
      </c>
      <c r="V457" s="16"/>
      <c r="W457" s="17" t="str">
        <f t="shared" ca="1" si="78"/>
        <v/>
      </c>
      <c r="X457" s="18" t="str">
        <f t="shared" ca="1" si="79"/>
        <v/>
      </c>
    </row>
    <row r="458" spans="1:24" x14ac:dyDescent="0.35">
      <c r="A458" s="3">
        <v>454</v>
      </c>
      <c r="B458" s="4"/>
      <c r="C458" s="4"/>
      <c r="D458" s="5" t="str">
        <f t="shared" si="70"/>
        <v/>
      </c>
      <c r="E458" s="4"/>
      <c r="F458" s="6"/>
      <c r="G458" s="6"/>
      <c r="H458" s="7" t="str">
        <f t="shared" ca="1" si="71"/>
        <v/>
      </c>
      <c r="I458" s="8" t="str">
        <f t="shared" ca="1" si="72"/>
        <v/>
      </c>
      <c r="J458" s="8" t="str">
        <f>IF(C458="","",COUNTIFS(purchase!$C:$C,$C458,purchase!$E:$E,$E458,purchase!$G:$G,"&gt;="&amp;$F458,purchase!$G:$G,"&lt;="&amp;$G458))</f>
        <v/>
      </c>
      <c r="K458" s="9" t="str">
        <f>IF(COUNTIFS(purchase!$C:$C,$C458,purchase!$E:$E,$E458,purchase!$G:$G,"&gt;="&amp;$F458,purchase!$G:$G,"&lt;="&amp;$G458)=0,"",_xlfn.MAXIFS(purchase!$G:$G,purchase!$C:$C,$C458,purchase!$E:$E,$E458,purchase!$G:$G,"&gt;="&amp;$F458,purchase!$G:$G,"&lt;="&amp;$G458))</f>
        <v/>
      </c>
      <c r="L458" s="4"/>
      <c r="M458" s="4"/>
      <c r="N458" s="10" t="str">
        <f>IF(M458="","",SUMIFS(purchase!$N:$N,purchase!$C:$C,$C458,purchase!$E:$E,$E458,purchase!$G:$G,"&gt;="&amp;$F458,purchase!$G:$G,"&lt;="&amp;$G458))</f>
        <v/>
      </c>
      <c r="O458" s="10" t="str">
        <f t="shared" si="73"/>
        <v/>
      </c>
      <c r="P458" s="11" t="str">
        <f t="shared" si="74"/>
        <v/>
      </c>
      <c r="Q458" s="12" t="str">
        <f t="shared" ca="1" si="75"/>
        <v/>
      </c>
      <c r="R458" s="13"/>
      <c r="S458" s="14"/>
      <c r="T458" s="15" t="str">
        <f t="shared" ca="1" si="76"/>
        <v/>
      </c>
      <c r="U458" s="15" t="str">
        <f t="shared" ca="1" si="77"/>
        <v/>
      </c>
      <c r="V458" s="16"/>
      <c r="W458" s="17" t="str">
        <f t="shared" ca="1" si="78"/>
        <v/>
      </c>
      <c r="X458" s="18" t="str">
        <f t="shared" ca="1" si="79"/>
        <v/>
      </c>
    </row>
    <row r="459" spans="1:24" x14ac:dyDescent="0.35">
      <c r="A459" s="3">
        <v>455</v>
      </c>
      <c r="B459" s="4"/>
      <c r="C459" s="4"/>
      <c r="D459" s="5" t="str">
        <f t="shared" si="70"/>
        <v/>
      </c>
      <c r="E459" s="4"/>
      <c r="F459" s="6"/>
      <c r="G459" s="6"/>
      <c r="H459" s="7" t="str">
        <f t="shared" ca="1" si="71"/>
        <v/>
      </c>
      <c r="I459" s="8" t="str">
        <f t="shared" ca="1" si="72"/>
        <v/>
      </c>
      <c r="J459" s="8" t="str">
        <f>IF(C459="","",COUNTIFS(purchase!$C:$C,$C459,purchase!$E:$E,$E459,purchase!$G:$G,"&gt;="&amp;$F459,purchase!$G:$G,"&lt;="&amp;$G459))</f>
        <v/>
      </c>
      <c r="K459" s="9" t="str">
        <f>IF(COUNTIFS(purchase!$C:$C,$C459,purchase!$E:$E,$E459,purchase!$G:$G,"&gt;="&amp;$F459,purchase!$G:$G,"&lt;="&amp;$G459)=0,"",_xlfn.MAXIFS(purchase!$G:$G,purchase!$C:$C,$C459,purchase!$E:$E,$E459,purchase!$G:$G,"&gt;="&amp;$F459,purchase!$G:$G,"&lt;="&amp;$G459))</f>
        <v/>
      </c>
      <c r="L459" s="4"/>
      <c r="M459" s="4"/>
      <c r="N459" s="10" t="str">
        <f>IF(M459="","",SUMIFS(purchase!$N:$N,purchase!$C:$C,$C459,purchase!$E:$E,$E459,purchase!$G:$G,"&gt;="&amp;$F459,purchase!$G:$G,"&lt;="&amp;$G459))</f>
        <v/>
      </c>
      <c r="O459" s="10" t="str">
        <f t="shared" si="73"/>
        <v/>
      </c>
      <c r="P459" s="11" t="str">
        <f t="shared" si="74"/>
        <v/>
      </c>
      <c r="Q459" s="12" t="str">
        <f t="shared" ca="1" si="75"/>
        <v/>
      </c>
      <c r="R459" s="13"/>
      <c r="S459" s="14"/>
      <c r="T459" s="15" t="str">
        <f t="shared" ca="1" si="76"/>
        <v/>
      </c>
      <c r="U459" s="15" t="str">
        <f t="shared" ca="1" si="77"/>
        <v/>
      </c>
      <c r="V459" s="16"/>
      <c r="W459" s="17" t="str">
        <f t="shared" ca="1" si="78"/>
        <v/>
      </c>
      <c r="X459" s="18" t="str">
        <f t="shared" ca="1" si="79"/>
        <v/>
      </c>
    </row>
    <row r="460" spans="1:24" x14ac:dyDescent="0.35">
      <c r="A460" s="3">
        <v>456</v>
      </c>
      <c r="B460" s="4"/>
      <c r="C460" s="4"/>
      <c r="D460" s="5" t="str">
        <f t="shared" si="70"/>
        <v/>
      </c>
      <c r="E460" s="4"/>
      <c r="F460" s="6"/>
      <c r="G460" s="6"/>
      <c r="H460" s="7" t="str">
        <f t="shared" ca="1" si="71"/>
        <v/>
      </c>
      <c r="I460" s="8" t="str">
        <f t="shared" ca="1" si="72"/>
        <v/>
      </c>
      <c r="J460" s="8" t="str">
        <f>IF(C460="","",COUNTIFS(purchase!$C:$C,$C460,purchase!$E:$E,$E460,purchase!$G:$G,"&gt;="&amp;$F460,purchase!$G:$G,"&lt;="&amp;$G460))</f>
        <v/>
      </c>
      <c r="K460" s="9" t="str">
        <f>IF(COUNTIFS(purchase!$C:$C,$C460,purchase!$E:$E,$E460,purchase!$G:$G,"&gt;="&amp;$F460,purchase!$G:$G,"&lt;="&amp;$G460)=0,"",_xlfn.MAXIFS(purchase!$G:$G,purchase!$C:$C,$C460,purchase!$E:$E,$E460,purchase!$G:$G,"&gt;="&amp;$F460,purchase!$G:$G,"&lt;="&amp;$G460))</f>
        <v/>
      </c>
      <c r="L460" s="4"/>
      <c r="M460" s="4"/>
      <c r="N460" s="10" t="str">
        <f>IF(M460="","",SUMIFS(purchase!$N:$N,purchase!$C:$C,$C460,purchase!$E:$E,$E460,purchase!$G:$G,"&gt;="&amp;$F460,purchase!$G:$G,"&lt;="&amp;$G460))</f>
        <v/>
      </c>
      <c r="O460" s="10" t="str">
        <f t="shared" si="73"/>
        <v/>
      </c>
      <c r="P460" s="11" t="str">
        <f t="shared" si="74"/>
        <v/>
      </c>
      <c r="Q460" s="12" t="str">
        <f t="shared" ca="1" si="75"/>
        <v/>
      </c>
      <c r="R460" s="13"/>
      <c r="S460" s="14"/>
      <c r="T460" s="15" t="str">
        <f t="shared" ca="1" si="76"/>
        <v/>
      </c>
      <c r="U460" s="15" t="str">
        <f t="shared" ca="1" si="77"/>
        <v/>
      </c>
      <c r="V460" s="16"/>
      <c r="W460" s="17" t="str">
        <f t="shared" ca="1" si="78"/>
        <v/>
      </c>
      <c r="X460" s="18" t="str">
        <f t="shared" ca="1" si="79"/>
        <v/>
      </c>
    </row>
    <row r="461" spans="1:24" x14ac:dyDescent="0.35">
      <c r="A461" s="3">
        <v>457</v>
      </c>
      <c r="B461" s="4"/>
      <c r="C461" s="4"/>
      <c r="D461" s="5" t="str">
        <f t="shared" si="70"/>
        <v/>
      </c>
      <c r="E461" s="4"/>
      <c r="F461" s="6"/>
      <c r="G461" s="6"/>
      <c r="H461" s="7" t="str">
        <f t="shared" ca="1" si="71"/>
        <v/>
      </c>
      <c r="I461" s="8" t="str">
        <f t="shared" ca="1" si="72"/>
        <v/>
      </c>
      <c r="J461" s="8" t="str">
        <f>IF(C461="","",COUNTIFS(purchase!$C:$C,$C461,purchase!$E:$E,$E461,purchase!$G:$G,"&gt;="&amp;$F461,purchase!$G:$G,"&lt;="&amp;$G461))</f>
        <v/>
      </c>
      <c r="K461" s="9" t="str">
        <f>IF(COUNTIFS(purchase!$C:$C,$C461,purchase!$E:$E,$E461,purchase!$G:$G,"&gt;="&amp;$F461,purchase!$G:$G,"&lt;="&amp;$G461)=0,"",_xlfn.MAXIFS(purchase!$G:$G,purchase!$C:$C,$C461,purchase!$E:$E,$E461,purchase!$G:$G,"&gt;="&amp;$F461,purchase!$G:$G,"&lt;="&amp;$G461))</f>
        <v/>
      </c>
      <c r="L461" s="4"/>
      <c r="M461" s="4"/>
      <c r="N461" s="10" t="str">
        <f>IF(M461="","",SUMIFS(purchase!$N:$N,purchase!$C:$C,$C461,purchase!$E:$E,$E461,purchase!$G:$G,"&gt;="&amp;$F461,purchase!$G:$G,"&lt;="&amp;$G461))</f>
        <v/>
      </c>
      <c r="O461" s="10" t="str">
        <f t="shared" si="73"/>
        <v/>
      </c>
      <c r="P461" s="11" t="str">
        <f t="shared" si="74"/>
        <v/>
      </c>
      <c r="Q461" s="12" t="str">
        <f t="shared" ca="1" si="75"/>
        <v/>
      </c>
      <c r="R461" s="13"/>
      <c r="S461" s="14"/>
      <c r="T461" s="15" t="str">
        <f t="shared" ca="1" si="76"/>
        <v/>
      </c>
      <c r="U461" s="15" t="str">
        <f t="shared" ca="1" si="77"/>
        <v/>
      </c>
      <c r="V461" s="16"/>
      <c r="W461" s="17" t="str">
        <f t="shared" ca="1" si="78"/>
        <v/>
      </c>
      <c r="X461" s="18" t="str">
        <f t="shared" ca="1" si="79"/>
        <v/>
      </c>
    </row>
    <row r="462" spans="1:24" x14ac:dyDescent="0.35">
      <c r="A462" s="3">
        <v>458</v>
      </c>
      <c r="B462" s="4"/>
      <c r="C462" s="4"/>
      <c r="D462" s="5" t="str">
        <f t="shared" si="70"/>
        <v/>
      </c>
      <c r="E462" s="4"/>
      <c r="F462" s="6"/>
      <c r="G462" s="6"/>
      <c r="H462" s="7" t="str">
        <f t="shared" ca="1" si="71"/>
        <v/>
      </c>
      <c r="I462" s="8" t="str">
        <f t="shared" ca="1" si="72"/>
        <v/>
      </c>
      <c r="J462" s="8" t="str">
        <f>IF(C462="","",COUNTIFS(purchase!$C:$C,$C462,purchase!$E:$E,$E462,purchase!$G:$G,"&gt;="&amp;$F462,purchase!$G:$G,"&lt;="&amp;$G462))</f>
        <v/>
      </c>
      <c r="K462" s="9" t="str">
        <f>IF(COUNTIFS(purchase!$C:$C,$C462,purchase!$E:$E,$E462,purchase!$G:$G,"&gt;="&amp;$F462,purchase!$G:$G,"&lt;="&amp;$G462)=0,"",_xlfn.MAXIFS(purchase!$G:$G,purchase!$C:$C,$C462,purchase!$E:$E,$E462,purchase!$G:$G,"&gt;="&amp;$F462,purchase!$G:$G,"&lt;="&amp;$G462))</f>
        <v/>
      </c>
      <c r="L462" s="4"/>
      <c r="M462" s="4"/>
      <c r="N462" s="10" t="str">
        <f>IF(M462="","",SUMIFS(purchase!$N:$N,purchase!$C:$C,$C462,purchase!$E:$E,$E462,purchase!$G:$G,"&gt;="&amp;$F462,purchase!$G:$G,"&lt;="&amp;$G462))</f>
        <v/>
      </c>
      <c r="O462" s="10" t="str">
        <f t="shared" si="73"/>
        <v/>
      </c>
      <c r="P462" s="11" t="str">
        <f t="shared" si="74"/>
        <v/>
      </c>
      <c r="Q462" s="12" t="str">
        <f t="shared" ca="1" si="75"/>
        <v/>
      </c>
      <c r="R462" s="13"/>
      <c r="S462" s="14"/>
      <c r="T462" s="15" t="str">
        <f t="shared" ca="1" si="76"/>
        <v/>
      </c>
      <c r="U462" s="15" t="str">
        <f t="shared" ca="1" si="77"/>
        <v/>
      </c>
      <c r="V462" s="16"/>
      <c r="W462" s="17" t="str">
        <f t="shared" ca="1" si="78"/>
        <v/>
      </c>
      <c r="X462" s="18" t="str">
        <f t="shared" ca="1" si="79"/>
        <v/>
      </c>
    </row>
    <row r="463" spans="1:24" x14ac:dyDescent="0.35">
      <c r="A463" s="3">
        <v>459</v>
      </c>
      <c r="B463" s="4"/>
      <c r="C463" s="4"/>
      <c r="D463" s="5" t="str">
        <f t="shared" si="70"/>
        <v/>
      </c>
      <c r="E463" s="4"/>
      <c r="F463" s="6"/>
      <c r="G463" s="6"/>
      <c r="H463" s="7" t="str">
        <f t="shared" ca="1" si="71"/>
        <v/>
      </c>
      <c r="I463" s="8" t="str">
        <f t="shared" ca="1" si="72"/>
        <v/>
      </c>
      <c r="J463" s="8" t="str">
        <f>IF(C463="","",COUNTIFS(purchase!$C:$C,$C463,purchase!$E:$E,$E463,purchase!$G:$G,"&gt;="&amp;$F463,purchase!$G:$G,"&lt;="&amp;$G463))</f>
        <v/>
      </c>
      <c r="K463" s="9" t="str">
        <f>IF(COUNTIFS(purchase!$C:$C,$C463,purchase!$E:$E,$E463,purchase!$G:$G,"&gt;="&amp;$F463,purchase!$G:$G,"&lt;="&amp;$G463)=0,"",_xlfn.MAXIFS(purchase!$G:$G,purchase!$C:$C,$C463,purchase!$E:$E,$E463,purchase!$G:$G,"&gt;="&amp;$F463,purchase!$G:$G,"&lt;="&amp;$G463))</f>
        <v/>
      </c>
      <c r="L463" s="4"/>
      <c r="M463" s="4"/>
      <c r="N463" s="10" t="str">
        <f>IF(M463="","",SUMIFS(purchase!$N:$N,purchase!$C:$C,$C463,purchase!$E:$E,$E463,purchase!$G:$G,"&gt;="&amp;$F463,purchase!$G:$G,"&lt;="&amp;$G463))</f>
        <v/>
      </c>
      <c r="O463" s="10" t="str">
        <f t="shared" si="73"/>
        <v/>
      </c>
      <c r="P463" s="11" t="str">
        <f t="shared" si="74"/>
        <v/>
      </c>
      <c r="Q463" s="12" t="str">
        <f t="shared" ca="1" si="75"/>
        <v/>
      </c>
      <c r="R463" s="13"/>
      <c r="S463" s="14"/>
      <c r="T463" s="15" t="str">
        <f t="shared" ca="1" si="76"/>
        <v/>
      </c>
      <c r="U463" s="15" t="str">
        <f t="shared" ca="1" si="77"/>
        <v/>
      </c>
      <c r="V463" s="16"/>
      <c r="W463" s="17" t="str">
        <f t="shared" ca="1" si="78"/>
        <v/>
      </c>
      <c r="X463" s="18" t="str">
        <f t="shared" ca="1" si="79"/>
        <v/>
      </c>
    </row>
    <row r="464" spans="1:24" x14ac:dyDescent="0.35">
      <c r="A464" s="3">
        <v>460</v>
      </c>
      <c r="B464" s="4"/>
      <c r="C464" s="4"/>
      <c r="D464" s="5" t="str">
        <f t="shared" si="70"/>
        <v/>
      </c>
      <c r="E464" s="4"/>
      <c r="F464" s="6"/>
      <c r="G464" s="6"/>
      <c r="H464" s="7" t="str">
        <f t="shared" ca="1" si="71"/>
        <v/>
      </c>
      <c r="I464" s="8" t="str">
        <f t="shared" ca="1" si="72"/>
        <v/>
      </c>
      <c r="J464" s="8" t="str">
        <f>IF(C464="","",COUNTIFS(purchase!$C:$C,$C464,purchase!$E:$E,$E464,purchase!$G:$G,"&gt;="&amp;$F464,purchase!$G:$G,"&lt;="&amp;$G464))</f>
        <v/>
      </c>
      <c r="K464" s="9" t="str">
        <f>IF(COUNTIFS(purchase!$C:$C,$C464,purchase!$E:$E,$E464,purchase!$G:$G,"&gt;="&amp;$F464,purchase!$G:$G,"&lt;="&amp;$G464)=0,"",_xlfn.MAXIFS(purchase!$G:$G,purchase!$C:$C,$C464,purchase!$E:$E,$E464,purchase!$G:$G,"&gt;="&amp;$F464,purchase!$G:$G,"&lt;="&amp;$G464))</f>
        <v/>
      </c>
      <c r="L464" s="4"/>
      <c r="M464" s="4"/>
      <c r="N464" s="10" t="str">
        <f>IF(M464="","",SUMIFS(purchase!$N:$N,purchase!$C:$C,$C464,purchase!$E:$E,$E464,purchase!$G:$G,"&gt;="&amp;$F464,purchase!$G:$G,"&lt;="&amp;$G464))</f>
        <v/>
      </c>
      <c r="O464" s="10" t="str">
        <f t="shared" si="73"/>
        <v/>
      </c>
      <c r="P464" s="11" t="str">
        <f t="shared" si="74"/>
        <v/>
      </c>
      <c r="Q464" s="12" t="str">
        <f t="shared" ca="1" si="75"/>
        <v/>
      </c>
      <c r="R464" s="13"/>
      <c r="S464" s="14"/>
      <c r="T464" s="15" t="str">
        <f t="shared" ca="1" si="76"/>
        <v/>
      </c>
      <c r="U464" s="15" t="str">
        <f t="shared" ca="1" si="77"/>
        <v/>
      </c>
      <c r="V464" s="16"/>
      <c r="W464" s="17" t="str">
        <f t="shared" ca="1" si="78"/>
        <v/>
      </c>
      <c r="X464" s="18" t="str">
        <f t="shared" ca="1" si="79"/>
        <v/>
      </c>
    </row>
    <row r="465" spans="1:24" x14ac:dyDescent="0.35">
      <c r="A465" s="3">
        <v>461</v>
      </c>
      <c r="B465" s="4"/>
      <c r="C465" s="4"/>
      <c r="D465" s="5" t="str">
        <f t="shared" si="70"/>
        <v/>
      </c>
      <c r="E465" s="4"/>
      <c r="F465" s="6"/>
      <c r="G465" s="6"/>
      <c r="H465" s="7" t="str">
        <f t="shared" ca="1" si="71"/>
        <v/>
      </c>
      <c r="I465" s="8" t="str">
        <f t="shared" ca="1" si="72"/>
        <v/>
      </c>
      <c r="J465" s="8" t="str">
        <f>IF(C465="","",COUNTIFS(purchase!$C:$C,$C465,purchase!$E:$E,$E465,purchase!$G:$G,"&gt;="&amp;$F465,purchase!$G:$G,"&lt;="&amp;$G465))</f>
        <v/>
      </c>
      <c r="K465" s="9" t="str">
        <f>IF(COUNTIFS(purchase!$C:$C,$C465,purchase!$E:$E,$E465,purchase!$G:$G,"&gt;="&amp;$F465,purchase!$G:$G,"&lt;="&amp;$G465)=0,"",_xlfn.MAXIFS(purchase!$G:$G,purchase!$C:$C,$C465,purchase!$E:$E,$E465,purchase!$G:$G,"&gt;="&amp;$F465,purchase!$G:$G,"&lt;="&amp;$G465))</f>
        <v/>
      </c>
      <c r="L465" s="4"/>
      <c r="M465" s="4"/>
      <c r="N465" s="10" t="str">
        <f>IF(M465="","",SUMIFS(purchase!$N:$N,purchase!$C:$C,$C465,purchase!$E:$E,$E465,purchase!$G:$G,"&gt;="&amp;$F465,purchase!$G:$G,"&lt;="&amp;$G465))</f>
        <v/>
      </c>
      <c r="O465" s="10" t="str">
        <f t="shared" si="73"/>
        <v/>
      </c>
      <c r="P465" s="11" t="str">
        <f t="shared" si="74"/>
        <v/>
      </c>
      <c r="Q465" s="12" t="str">
        <f t="shared" ca="1" si="75"/>
        <v/>
      </c>
      <c r="R465" s="13"/>
      <c r="S465" s="14"/>
      <c r="T465" s="15" t="str">
        <f t="shared" ca="1" si="76"/>
        <v/>
      </c>
      <c r="U465" s="15" t="str">
        <f t="shared" ca="1" si="77"/>
        <v/>
      </c>
      <c r="V465" s="16"/>
      <c r="W465" s="17" t="str">
        <f t="shared" ca="1" si="78"/>
        <v/>
      </c>
      <c r="X465" s="18" t="str">
        <f t="shared" ca="1" si="79"/>
        <v/>
      </c>
    </row>
    <row r="466" spans="1:24" x14ac:dyDescent="0.35">
      <c r="A466" s="3">
        <v>462</v>
      </c>
      <c r="B466" s="4"/>
      <c r="C466" s="4"/>
      <c r="D466" s="5" t="str">
        <f t="shared" si="70"/>
        <v/>
      </c>
      <c r="E466" s="4"/>
      <c r="F466" s="6"/>
      <c r="G466" s="6"/>
      <c r="H466" s="7" t="str">
        <f t="shared" ca="1" si="71"/>
        <v/>
      </c>
      <c r="I466" s="8" t="str">
        <f t="shared" ca="1" si="72"/>
        <v/>
      </c>
      <c r="J466" s="8" t="str">
        <f>IF(C466="","",COUNTIFS(purchase!$C:$C,$C466,purchase!$E:$E,$E466,purchase!$G:$G,"&gt;="&amp;$F466,purchase!$G:$G,"&lt;="&amp;$G466))</f>
        <v/>
      </c>
      <c r="K466" s="9" t="str">
        <f>IF(COUNTIFS(purchase!$C:$C,$C466,purchase!$E:$E,$E466,purchase!$G:$G,"&gt;="&amp;$F466,purchase!$G:$G,"&lt;="&amp;$G466)=0,"",_xlfn.MAXIFS(purchase!$G:$G,purchase!$C:$C,$C466,purchase!$E:$E,$E466,purchase!$G:$G,"&gt;="&amp;$F466,purchase!$G:$G,"&lt;="&amp;$G466))</f>
        <v/>
      </c>
      <c r="L466" s="4"/>
      <c r="M466" s="4"/>
      <c r="N466" s="10" t="str">
        <f>IF(M466="","",SUMIFS(purchase!$N:$N,purchase!$C:$C,$C466,purchase!$E:$E,$E466,purchase!$G:$G,"&gt;="&amp;$F466,purchase!$G:$G,"&lt;="&amp;$G466))</f>
        <v/>
      </c>
      <c r="O466" s="10" t="str">
        <f t="shared" si="73"/>
        <v/>
      </c>
      <c r="P466" s="11" t="str">
        <f t="shared" si="74"/>
        <v/>
      </c>
      <c r="Q466" s="12" t="str">
        <f t="shared" ca="1" si="75"/>
        <v/>
      </c>
      <c r="R466" s="13"/>
      <c r="S466" s="14"/>
      <c r="T466" s="15" t="str">
        <f t="shared" ca="1" si="76"/>
        <v/>
      </c>
      <c r="U466" s="15" t="str">
        <f t="shared" ca="1" si="77"/>
        <v/>
      </c>
      <c r="V466" s="16"/>
      <c r="W466" s="17" t="str">
        <f t="shared" ca="1" si="78"/>
        <v/>
      </c>
      <c r="X466" s="18" t="str">
        <f t="shared" ca="1" si="79"/>
        <v/>
      </c>
    </row>
    <row r="467" spans="1:24" x14ac:dyDescent="0.35">
      <c r="A467" s="3">
        <v>463</v>
      </c>
      <c r="B467" s="4"/>
      <c r="C467" s="4"/>
      <c r="D467" s="5" t="str">
        <f t="shared" si="70"/>
        <v/>
      </c>
      <c r="E467" s="4"/>
      <c r="F467" s="6"/>
      <c r="G467" s="6"/>
      <c r="H467" s="7" t="str">
        <f t="shared" ca="1" si="71"/>
        <v/>
      </c>
      <c r="I467" s="8" t="str">
        <f t="shared" ca="1" si="72"/>
        <v/>
      </c>
      <c r="J467" s="8" t="str">
        <f>IF(C467="","",COUNTIFS(purchase!$C:$C,$C467,purchase!$E:$E,$E467,purchase!$G:$G,"&gt;="&amp;$F467,purchase!$G:$G,"&lt;="&amp;$G467))</f>
        <v/>
      </c>
      <c r="K467" s="9" t="str">
        <f>IF(COUNTIFS(purchase!$C:$C,$C467,purchase!$E:$E,$E467,purchase!$G:$G,"&gt;="&amp;$F467,purchase!$G:$G,"&lt;="&amp;$G467)=0,"",_xlfn.MAXIFS(purchase!$G:$G,purchase!$C:$C,$C467,purchase!$E:$E,$E467,purchase!$G:$G,"&gt;="&amp;$F467,purchase!$G:$G,"&lt;="&amp;$G467))</f>
        <v/>
      </c>
      <c r="L467" s="4"/>
      <c r="M467" s="4"/>
      <c r="N467" s="10" t="str">
        <f>IF(M467="","",SUMIFS(purchase!$N:$N,purchase!$C:$C,$C467,purchase!$E:$E,$E467,purchase!$G:$G,"&gt;="&amp;$F467,purchase!$G:$G,"&lt;="&amp;$G467))</f>
        <v/>
      </c>
      <c r="O467" s="10" t="str">
        <f t="shared" si="73"/>
        <v/>
      </c>
      <c r="P467" s="11" t="str">
        <f t="shared" si="74"/>
        <v/>
      </c>
      <c r="Q467" s="12" t="str">
        <f t="shared" ca="1" si="75"/>
        <v/>
      </c>
      <c r="R467" s="13"/>
      <c r="S467" s="14"/>
      <c r="T467" s="15" t="str">
        <f t="shared" ca="1" si="76"/>
        <v/>
      </c>
      <c r="U467" s="15" t="str">
        <f t="shared" ca="1" si="77"/>
        <v/>
      </c>
      <c r="V467" s="16"/>
      <c r="W467" s="17" t="str">
        <f t="shared" ca="1" si="78"/>
        <v/>
      </c>
      <c r="X467" s="18" t="str">
        <f t="shared" ca="1" si="79"/>
        <v/>
      </c>
    </row>
    <row r="468" spans="1:24" x14ac:dyDescent="0.35">
      <c r="A468" s="3">
        <v>464</v>
      </c>
      <c r="B468" s="4"/>
      <c r="C468" s="4"/>
      <c r="D468" s="5" t="str">
        <f t="shared" si="70"/>
        <v/>
      </c>
      <c r="E468" s="4"/>
      <c r="F468" s="6"/>
      <c r="G468" s="6"/>
      <c r="H468" s="7" t="str">
        <f t="shared" ca="1" si="71"/>
        <v/>
      </c>
      <c r="I468" s="8" t="str">
        <f t="shared" ca="1" si="72"/>
        <v/>
      </c>
      <c r="J468" s="8" t="str">
        <f>IF(C468="","",COUNTIFS(purchase!$C:$C,$C468,purchase!$E:$E,$E468,purchase!$G:$G,"&gt;="&amp;$F468,purchase!$G:$G,"&lt;="&amp;$G468))</f>
        <v/>
      </c>
      <c r="K468" s="9" t="str">
        <f>IF(COUNTIFS(purchase!$C:$C,$C468,purchase!$E:$E,$E468,purchase!$G:$G,"&gt;="&amp;$F468,purchase!$G:$G,"&lt;="&amp;$G468)=0,"",_xlfn.MAXIFS(purchase!$G:$G,purchase!$C:$C,$C468,purchase!$E:$E,$E468,purchase!$G:$G,"&gt;="&amp;$F468,purchase!$G:$G,"&lt;="&amp;$G468))</f>
        <v/>
      </c>
      <c r="L468" s="4"/>
      <c r="M468" s="4"/>
      <c r="N468" s="10" t="str">
        <f>IF(M468="","",SUMIFS(purchase!$N:$N,purchase!$C:$C,$C468,purchase!$E:$E,$E468,purchase!$G:$G,"&gt;="&amp;$F468,purchase!$G:$G,"&lt;="&amp;$G468))</f>
        <v/>
      </c>
      <c r="O468" s="10" t="str">
        <f t="shared" si="73"/>
        <v/>
      </c>
      <c r="P468" s="11" t="str">
        <f t="shared" si="74"/>
        <v/>
      </c>
      <c r="Q468" s="12" t="str">
        <f t="shared" ca="1" si="75"/>
        <v/>
      </c>
      <c r="R468" s="13"/>
      <c r="S468" s="14"/>
      <c r="T468" s="15" t="str">
        <f t="shared" ca="1" si="76"/>
        <v/>
      </c>
      <c r="U468" s="15" t="str">
        <f t="shared" ca="1" si="77"/>
        <v/>
      </c>
      <c r="V468" s="16"/>
      <c r="W468" s="17" t="str">
        <f t="shared" ca="1" si="78"/>
        <v/>
      </c>
      <c r="X468" s="18" t="str">
        <f t="shared" ca="1" si="79"/>
        <v/>
      </c>
    </row>
    <row r="469" spans="1:24" x14ac:dyDescent="0.35">
      <c r="A469" s="3">
        <v>465</v>
      </c>
      <c r="B469" s="4"/>
      <c r="C469" s="4"/>
      <c r="D469" s="5" t="str">
        <f t="shared" si="70"/>
        <v/>
      </c>
      <c r="E469" s="4"/>
      <c r="F469" s="6"/>
      <c r="G469" s="6"/>
      <c r="H469" s="7" t="str">
        <f t="shared" ca="1" si="71"/>
        <v/>
      </c>
      <c r="I469" s="8" t="str">
        <f t="shared" ca="1" si="72"/>
        <v/>
      </c>
      <c r="J469" s="8" t="str">
        <f>IF(C469="","",COUNTIFS(purchase!$C:$C,$C469,purchase!$E:$E,$E469,purchase!$G:$G,"&gt;="&amp;$F469,purchase!$G:$G,"&lt;="&amp;$G469))</f>
        <v/>
      </c>
      <c r="K469" s="9" t="str">
        <f>IF(COUNTIFS(purchase!$C:$C,$C469,purchase!$E:$E,$E469,purchase!$G:$G,"&gt;="&amp;$F469,purchase!$G:$G,"&lt;="&amp;$G469)=0,"",_xlfn.MAXIFS(purchase!$G:$G,purchase!$C:$C,$C469,purchase!$E:$E,$E469,purchase!$G:$G,"&gt;="&amp;$F469,purchase!$G:$G,"&lt;="&amp;$G469))</f>
        <v/>
      </c>
      <c r="L469" s="4"/>
      <c r="M469" s="4"/>
      <c r="N469" s="10" t="str">
        <f>IF(M469="","",SUMIFS(purchase!$N:$N,purchase!$C:$C,$C469,purchase!$E:$E,$E469,purchase!$G:$G,"&gt;="&amp;$F469,purchase!$G:$G,"&lt;="&amp;$G469))</f>
        <v/>
      </c>
      <c r="O469" s="10" t="str">
        <f t="shared" si="73"/>
        <v/>
      </c>
      <c r="P469" s="11" t="str">
        <f t="shared" si="74"/>
        <v/>
      </c>
      <c r="Q469" s="12" t="str">
        <f t="shared" ca="1" si="75"/>
        <v/>
      </c>
      <c r="R469" s="13"/>
      <c r="S469" s="14"/>
      <c r="T469" s="15" t="str">
        <f t="shared" ca="1" si="76"/>
        <v/>
      </c>
      <c r="U469" s="15" t="str">
        <f t="shared" ca="1" si="77"/>
        <v/>
      </c>
      <c r="V469" s="16"/>
      <c r="W469" s="17" t="str">
        <f t="shared" ca="1" si="78"/>
        <v/>
      </c>
      <c r="X469" s="18" t="str">
        <f t="shared" ca="1" si="79"/>
        <v/>
      </c>
    </row>
    <row r="470" spans="1:24" x14ac:dyDescent="0.35">
      <c r="A470" s="3">
        <v>466</v>
      </c>
      <c r="B470" s="4"/>
      <c r="C470" s="4"/>
      <c r="D470" s="5" t="str">
        <f t="shared" si="70"/>
        <v/>
      </c>
      <c r="E470" s="4"/>
      <c r="F470" s="6"/>
      <c r="G470" s="6"/>
      <c r="H470" s="7" t="str">
        <f t="shared" ca="1" si="71"/>
        <v/>
      </c>
      <c r="I470" s="8" t="str">
        <f t="shared" ca="1" si="72"/>
        <v/>
      </c>
      <c r="J470" s="8" t="str">
        <f>IF(C470="","",COUNTIFS(purchase!$C:$C,$C470,purchase!$E:$E,$E470,purchase!$G:$G,"&gt;="&amp;$F470,purchase!$G:$G,"&lt;="&amp;$G470))</f>
        <v/>
      </c>
      <c r="K470" s="9" t="str">
        <f>IF(COUNTIFS(purchase!$C:$C,$C470,purchase!$E:$E,$E470,purchase!$G:$G,"&gt;="&amp;$F470,purchase!$G:$G,"&lt;="&amp;$G470)=0,"",_xlfn.MAXIFS(purchase!$G:$G,purchase!$C:$C,$C470,purchase!$E:$E,$E470,purchase!$G:$G,"&gt;="&amp;$F470,purchase!$G:$G,"&lt;="&amp;$G470))</f>
        <v/>
      </c>
      <c r="L470" s="4"/>
      <c r="M470" s="4"/>
      <c r="N470" s="10" t="str">
        <f>IF(M470="","",SUMIFS(purchase!$N:$N,purchase!$C:$C,$C470,purchase!$E:$E,$E470,purchase!$G:$G,"&gt;="&amp;$F470,purchase!$G:$G,"&lt;="&amp;$G470))</f>
        <v/>
      </c>
      <c r="O470" s="10" t="str">
        <f t="shared" si="73"/>
        <v/>
      </c>
      <c r="P470" s="11" t="str">
        <f t="shared" si="74"/>
        <v/>
      </c>
      <c r="Q470" s="12" t="str">
        <f t="shared" ca="1" si="75"/>
        <v/>
      </c>
      <c r="R470" s="13"/>
      <c r="S470" s="14"/>
      <c r="T470" s="15" t="str">
        <f t="shared" ca="1" si="76"/>
        <v/>
      </c>
      <c r="U470" s="15" t="str">
        <f t="shared" ca="1" si="77"/>
        <v/>
      </c>
      <c r="V470" s="16"/>
      <c r="W470" s="17" t="str">
        <f t="shared" ca="1" si="78"/>
        <v/>
      </c>
      <c r="X470" s="18" t="str">
        <f t="shared" ca="1" si="79"/>
        <v/>
      </c>
    </row>
    <row r="471" spans="1:24" x14ac:dyDescent="0.35">
      <c r="A471" s="3">
        <v>467</v>
      </c>
      <c r="B471" s="4"/>
      <c r="C471" s="4"/>
      <c r="D471" s="5" t="str">
        <f t="shared" si="70"/>
        <v/>
      </c>
      <c r="E471" s="4"/>
      <c r="F471" s="6"/>
      <c r="G471" s="6"/>
      <c r="H471" s="7" t="str">
        <f t="shared" ca="1" si="71"/>
        <v/>
      </c>
      <c r="I471" s="8" t="str">
        <f t="shared" ca="1" si="72"/>
        <v/>
      </c>
      <c r="J471" s="8" t="str">
        <f>IF(C471="","",COUNTIFS(purchase!$C:$C,$C471,purchase!$E:$E,$E471,purchase!$G:$G,"&gt;="&amp;$F471,purchase!$G:$G,"&lt;="&amp;$G471))</f>
        <v/>
      </c>
      <c r="K471" s="9" t="str">
        <f>IF(COUNTIFS(purchase!$C:$C,$C471,purchase!$E:$E,$E471,purchase!$G:$G,"&gt;="&amp;$F471,purchase!$G:$G,"&lt;="&amp;$G471)=0,"",_xlfn.MAXIFS(purchase!$G:$G,purchase!$C:$C,$C471,purchase!$E:$E,$E471,purchase!$G:$G,"&gt;="&amp;$F471,purchase!$G:$G,"&lt;="&amp;$G471))</f>
        <v/>
      </c>
      <c r="L471" s="4"/>
      <c r="M471" s="4"/>
      <c r="N471" s="10" t="str">
        <f>IF(M471="","",SUMIFS(purchase!$N:$N,purchase!$C:$C,$C471,purchase!$E:$E,$E471,purchase!$G:$G,"&gt;="&amp;$F471,purchase!$G:$G,"&lt;="&amp;$G471))</f>
        <v/>
      </c>
      <c r="O471" s="10" t="str">
        <f t="shared" si="73"/>
        <v/>
      </c>
      <c r="P471" s="11" t="str">
        <f t="shared" si="74"/>
        <v/>
      </c>
      <c r="Q471" s="12" t="str">
        <f t="shared" ca="1" si="75"/>
        <v/>
      </c>
      <c r="R471" s="13"/>
      <c r="S471" s="14"/>
      <c r="T471" s="15" t="str">
        <f t="shared" ca="1" si="76"/>
        <v/>
      </c>
      <c r="U471" s="15" t="str">
        <f t="shared" ca="1" si="77"/>
        <v/>
      </c>
      <c r="V471" s="16"/>
      <c r="W471" s="17" t="str">
        <f t="shared" ca="1" si="78"/>
        <v/>
      </c>
      <c r="X471" s="18" t="str">
        <f t="shared" ca="1" si="79"/>
        <v/>
      </c>
    </row>
    <row r="472" spans="1:24" x14ac:dyDescent="0.35">
      <c r="A472" s="3">
        <v>468</v>
      </c>
      <c r="B472" s="4"/>
      <c r="C472" s="4"/>
      <c r="D472" s="5" t="str">
        <f t="shared" si="70"/>
        <v/>
      </c>
      <c r="E472" s="4"/>
      <c r="F472" s="6"/>
      <c r="G472" s="6"/>
      <c r="H472" s="7" t="str">
        <f t="shared" ca="1" si="71"/>
        <v/>
      </c>
      <c r="I472" s="8" t="str">
        <f t="shared" ca="1" si="72"/>
        <v/>
      </c>
      <c r="J472" s="8" t="str">
        <f>IF(C472="","",COUNTIFS(purchase!$C:$C,$C472,purchase!$E:$E,$E472,purchase!$G:$G,"&gt;="&amp;$F472,purchase!$G:$G,"&lt;="&amp;$G472))</f>
        <v/>
      </c>
      <c r="K472" s="9" t="str">
        <f>IF(COUNTIFS(purchase!$C:$C,$C472,purchase!$E:$E,$E472,purchase!$G:$G,"&gt;="&amp;$F472,purchase!$G:$G,"&lt;="&amp;$G472)=0,"",_xlfn.MAXIFS(purchase!$G:$G,purchase!$C:$C,$C472,purchase!$E:$E,$E472,purchase!$G:$G,"&gt;="&amp;$F472,purchase!$G:$G,"&lt;="&amp;$G472))</f>
        <v/>
      </c>
      <c r="L472" s="4"/>
      <c r="M472" s="4"/>
      <c r="N472" s="10" t="str">
        <f>IF(M472="","",SUMIFS(purchase!$N:$N,purchase!$C:$C,$C472,purchase!$E:$E,$E472,purchase!$G:$G,"&gt;="&amp;$F472,purchase!$G:$G,"&lt;="&amp;$G472))</f>
        <v/>
      </c>
      <c r="O472" s="10" t="str">
        <f t="shared" si="73"/>
        <v/>
      </c>
      <c r="P472" s="11" t="str">
        <f t="shared" si="74"/>
        <v/>
      </c>
      <c r="Q472" s="12" t="str">
        <f t="shared" ca="1" si="75"/>
        <v/>
      </c>
      <c r="R472" s="13"/>
      <c r="S472" s="14"/>
      <c r="T472" s="15" t="str">
        <f t="shared" ca="1" si="76"/>
        <v/>
      </c>
      <c r="U472" s="15" t="str">
        <f t="shared" ca="1" si="77"/>
        <v/>
      </c>
      <c r="V472" s="16"/>
      <c r="W472" s="17" t="str">
        <f t="shared" ca="1" si="78"/>
        <v/>
      </c>
      <c r="X472" s="18" t="str">
        <f t="shared" ca="1" si="79"/>
        <v/>
      </c>
    </row>
    <row r="473" spans="1:24" x14ac:dyDescent="0.35">
      <c r="A473" s="3">
        <v>469</v>
      </c>
      <c r="B473" s="4"/>
      <c r="C473" s="4"/>
      <c r="D473" s="5" t="str">
        <f t="shared" si="70"/>
        <v/>
      </c>
      <c r="E473" s="4"/>
      <c r="F473" s="6"/>
      <c r="G473" s="6"/>
      <c r="H473" s="7" t="str">
        <f t="shared" ca="1" si="71"/>
        <v/>
      </c>
      <c r="I473" s="8" t="str">
        <f t="shared" ca="1" si="72"/>
        <v/>
      </c>
      <c r="J473" s="8" t="str">
        <f>IF(C473="","",COUNTIFS(purchase!$C:$C,$C473,purchase!$E:$E,$E473,purchase!$G:$G,"&gt;="&amp;$F473,purchase!$G:$G,"&lt;="&amp;$G473))</f>
        <v/>
      </c>
      <c r="K473" s="9" t="str">
        <f>IF(COUNTIFS(purchase!$C:$C,$C473,purchase!$E:$E,$E473,purchase!$G:$G,"&gt;="&amp;$F473,purchase!$G:$G,"&lt;="&amp;$G473)=0,"",_xlfn.MAXIFS(purchase!$G:$G,purchase!$C:$C,$C473,purchase!$E:$E,$E473,purchase!$G:$G,"&gt;="&amp;$F473,purchase!$G:$G,"&lt;="&amp;$G473))</f>
        <v/>
      </c>
      <c r="L473" s="4"/>
      <c r="M473" s="4"/>
      <c r="N473" s="10" t="str">
        <f>IF(M473="","",SUMIFS(purchase!$N:$N,purchase!$C:$C,$C473,purchase!$E:$E,$E473,purchase!$G:$G,"&gt;="&amp;$F473,purchase!$G:$G,"&lt;="&amp;$G473))</f>
        <v/>
      </c>
      <c r="O473" s="10" t="str">
        <f t="shared" si="73"/>
        <v/>
      </c>
      <c r="P473" s="11" t="str">
        <f t="shared" si="74"/>
        <v/>
      </c>
      <c r="Q473" s="12" t="str">
        <f t="shared" ca="1" si="75"/>
        <v/>
      </c>
      <c r="R473" s="13"/>
      <c r="S473" s="14"/>
      <c r="T473" s="15" t="str">
        <f t="shared" ca="1" si="76"/>
        <v/>
      </c>
      <c r="U473" s="15" t="str">
        <f t="shared" ca="1" si="77"/>
        <v/>
      </c>
      <c r="V473" s="16"/>
      <c r="W473" s="17" t="str">
        <f t="shared" ca="1" si="78"/>
        <v/>
      </c>
      <c r="X473" s="18" t="str">
        <f t="shared" ca="1" si="79"/>
        <v/>
      </c>
    </row>
    <row r="474" spans="1:24" x14ac:dyDescent="0.35">
      <c r="A474" s="3">
        <v>470</v>
      </c>
      <c r="B474" s="4"/>
      <c r="C474" s="4"/>
      <c r="D474" s="5" t="str">
        <f t="shared" si="70"/>
        <v/>
      </c>
      <c r="E474" s="4"/>
      <c r="F474" s="6"/>
      <c r="G474" s="6"/>
      <c r="H474" s="7" t="str">
        <f t="shared" ca="1" si="71"/>
        <v/>
      </c>
      <c r="I474" s="8" t="str">
        <f t="shared" ca="1" si="72"/>
        <v/>
      </c>
      <c r="J474" s="8" t="str">
        <f>IF(C474="","",COUNTIFS(purchase!$C:$C,$C474,purchase!$E:$E,$E474,purchase!$G:$G,"&gt;="&amp;$F474,purchase!$G:$G,"&lt;="&amp;$G474))</f>
        <v/>
      </c>
      <c r="K474" s="9" t="str">
        <f>IF(COUNTIFS(purchase!$C:$C,$C474,purchase!$E:$E,$E474,purchase!$G:$G,"&gt;="&amp;$F474,purchase!$G:$G,"&lt;="&amp;$G474)=0,"",_xlfn.MAXIFS(purchase!$G:$G,purchase!$C:$C,$C474,purchase!$E:$E,$E474,purchase!$G:$G,"&gt;="&amp;$F474,purchase!$G:$G,"&lt;="&amp;$G474))</f>
        <v/>
      </c>
      <c r="L474" s="4"/>
      <c r="M474" s="4"/>
      <c r="N474" s="10" t="str">
        <f>IF(M474="","",SUMIFS(purchase!$N:$N,purchase!$C:$C,$C474,purchase!$E:$E,$E474,purchase!$G:$G,"&gt;="&amp;$F474,purchase!$G:$G,"&lt;="&amp;$G474))</f>
        <v/>
      </c>
      <c r="O474" s="10" t="str">
        <f t="shared" si="73"/>
        <v/>
      </c>
      <c r="P474" s="11" t="str">
        <f t="shared" si="74"/>
        <v/>
      </c>
      <c r="Q474" s="12" t="str">
        <f t="shared" ca="1" si="75"/>
        <v/>
      </c>
      <c r="R474" s="13"/>
      <c r="S474" s="14"/>
      <c r="T474" s="15" t="str">
        <f t="shared" ca="1" si="76"/>
        <v/>
      </c>
      <c r="U474" s="15" t="str">
        <f t="shared" ca="1" si="77"/>
        <v/>
      </c>
      <c r="V474" s="16"/>
      <c r="W474" s="17" t="str">
        <f t="shared" ca="1" si="78"/>
        <v/>
      </c>
      <c r="X474" s="18" t="str">
        <f t="shared" ca="1" si="79"/>
        <v/>
      </c>
    </row>
    <row r="475" spans="1:24" x14ac:dyDescent="0.35">
      <c r="A475" s="3">
        <v>471</v>
      </c>
      <c r="B475" s="4"/>
      <c r="C475" s="4"/>
      <c r="D475" s="5" t="str">
        <f t="shared" si="70"/>
        <v/>
      </c>
      <c r="E475" s="4"/>
      <c r="F475" s="6"/>
      <c r="G475" s="6"/>
      <c r="H475" s="7" t="str">
        <f t="shared" ca="1" si="71"/>
        <v/>
      </c>
      <c r="I475" s="8" t="str">
        <f t="shared" ca="1" si="72"/>
        <v/>
      </c>
      <c r="J475" s="8" t="str">
        <f>IF(C475="","",COUNTIFS(purchase!$C:$C,$C475,purchase!$E:$E,$E475,purchase!$G:$G,"&gt;="&amp;$F475,purchase!$G:$G,"&lt;="&amp;$G475))</f>
        <v/>
      </c>
      <c r="K475" s="9" t="str">
        <f>IF(COUNTIFS(purchase!$C:$C,$C475,purchase!$E:$E,$E475,purchase!$G:$G,"&gt;="&amp;$F475,purchase!$G:$G,"&lt;="&amp;$G475)=0,"",_xlfn.MAXIFS(purchase!$G:$G,purchase!$C:$C,$C475,purchase!$E:$E,$E475,purchase!$G:$G,"&gt;="&amp;$F475,purchase!$G:$G,"&lt;="&amp;$G475))</f>
        <v/>
      </c>
      <c r="L475" s="4"/>
      <c r="M475" s="4"/>
      <c r="N475" s="10" t="str">
        <f>IF(M475="","",SUMIFS(purchase!$N:$N,purchase!$C:$C,$C475,purchase!$E:$E,$E475,purchase!$G:$G,"&gt;="&amp;$F475,purchase!$G:$G,"&lt;="&amp;$G475))</f>
        <v/>
      </c>
      <c r="O475" s="10" t="str">
        <f t="shared" si="73"/>
        <v/>
      </c>
      <c r="P475" s="11" t="str">
        <f t="shared" si="74"/>
        <v/>
      </c>
      <c r="Q475" s="12" t="str">
        <f t="shared" ca="1" si="75"/>
        <v/>
      </c>
      <c r="R475" s="13"/>
      <c r="S475" s="14"/>
      <c r="T475" s="15" t="str">
        <f t="shared" ca="1" si="76"/>
        <v/>
      </c>
      <c r="U475" s="15" t="str">
        <f t="shared" ca="1" si="77"/>
        <v/>
      </c>
      <c r="V475" s="16"/>
      <c r="W475" s="17" t="str">
        <f t="shared" ca="1" si="78"/>
        <v/>
      </c>
      <c r="X475" s="18" t="str">
        <f t="shared" ca="1" si="79"/>
        <v/>
      </c>
    </row>
    <row r="476" spans="1:24" x14ac:dyDescent="0.35">
      <c r="A476" s="3">
        <v>472</v>
      </c>
      <c r="B476" s="4"/>
      <c r="C476" s="4"/>
      <c r="D476" s="5" t="str">
        <f t="shared" si="70"/>
        <v/>
      </c>
      <c r="E476" s="4"/>
      <c r="F476" s="6"/>
      <c r="G476" s="6"/>
      <c r="H476" s="7" t="str">
        <f t="shared" ca="1" si="71"/>
        <v/>
      </c>
      <c r="I476" s="8" t="str">
        <f t="shared" ca="1" si="72"/>
        <v/>
      </c>
      <c r="J476" s="8" t="str">
        <f>IF(C476="","",COUNTIFS(purchase!$C:$C,$C476,purchase!$E:$E,$E476,purchase!$G:$G,"&gt;="&amp;$F476,purchase!$G:$G,"&lt;="&amp;$G476))</f>
        <v/>
      </c>
      <c r="K476" s="9" t="str">
        <f>IF(COUNTIFS(purchase!$C:$C,$C476,purchase!$E:$E,$E476,purchase!$G:$G,"&gt;="&amp;$F476,purchase!$G:$G,"&lt;="&amp;$G476)=0,"",_xlfn.MAXIFS(purchase!$G:$G,purchase!$C:$C,$C476,purchase!$E:$E,$E476,purchase!$G:$G,"&gt;="&amp;$F476,purchase!$G:$G,"&lt;="&amp;$G476))</f>
        <v/>
      </c>
      <c r="L476" s="4"/>
      <c r="M476" s="4"/>
      <c r="N476" s="10" t="str">
        <f>IF(M476="","",SUMIFS(purchase!$N:$N,purchase!$C:$C,$C476,purchase!$E:$E,$E476,purchase!$G:$G,"&gt;="&amp;$F476,purchase!$G:$G,"&lt;="&amp;$G476))</f>
        <v/>
      </c>
      <c r="O476" s="10" t="str">
        <f t="shared" si="73"/>
        <v/>
      </c>
      <c r="P476" s="11" t="str">
        <f t="shared" si="74"/>
        <v/>
      </c>
      <c r="Q476" s="12" t="str">
        <f t="shared" ca="1" si="75"/>
        <v/>
      </c>
      <c r="R476" s="13"/>
      <c r="S476" s="14"/>
      <c r="T476" s="15" t="str">
        <f t="shared" ca="1" si="76"/>
        <v/>
      </c>
      <c r="U476" s="15" t="str">
        <f t="shared" ca="1" si="77"/>
        <v/>
      </c>
      <c r="V476" s="16"/>
      <c r="W476" s="17" t="str">
        <f t="shared" ca="1" si="78"/>
        <v/>
      </c>
      <c r="X476" s="18" t="str">
        <f t="shared" ca="1" si="79"/>
        <v/>
      </c>
    </row>
    <row r="477" spans="1:24" x14ac:dyDescent="0.35">
      <c r="A477" s="3">
        <v>473</v>
      </c>
      <c r="B477" s="4"/>
      <c r="C477" s="4"/>
      <c r="D477" s="5" t="str">
        <f t="shared" si="70"/>
        <v/>
      </c>
      <c r="E477" s="4"/>
      <c r="F477" s="6"/>
      <c r="G477" s="6"/>
      <c r="H477" s="7" t="str">
        <f t="shared" ca="1" si="71"/>
        <v/>
      </c>
      <c r="I477" s="8" t="str">
        <f t="shared" ca="1" si="72"/>
        <v/>
      </c>
      <c r="J477" s="8" t="str">
        <f>IF(C477="","",COUNTIFS(purchase!$C:$C,$C477,purchase!$E:$E,$E477,purchase!$G:$G,"&gt;="&amp;$F477,purchase!$G:$G,"&lt;="&amp;$G477))</f>
        <v/>
      </c>
      <c r="K477" s="9" t="str">
        <f>IF(COUNTIFS(purchase!$C:$C,$C477,purchase!$E:$E,$E477,purchase!$G:$G,"&gt;="&amp;$F477,purchase!$G:$G,"&lt;="&amp;$G477)=0,"",_xlfn.MAXIFS(purchase!$G:$G,purchase!$C:$C,$C477,purchase!$E:$E,$E477,purchase!$G:$G,"&gt;="&amp;$F477,purchase!$G:$G,"&lt;="&amp;$G477))</f>
        <v/>
      </c>
      <c r="L477" s="4"/>
      <c r="M477" s="4"/>
      <c r="N477" s="10" t="str">
        <f>IF(M477="","",SUMIFS(purchase!$N:$N,purchase!$C:$C,$C477,purchase!$E:$E,$E477,purchase!$G:$G,"&gt;="&amp;$F477,purchase!$G:$G,"&lt;="&amp;$G477))</f>
        <v/>
      </c>
      <c r="O477" s="10" t="str">
        <f t="shared" si="73"/>
        <v/>
      </c>
      <c r="P477" s="11" t="str">
        <f t="shared" si="74"/>
        <v/>
      </c>
      <c r="Q477" s="12" t="str">
        <f t="shared" ca="1" si="75"/>
        <v/>
      </c>
      <c r="R477" s="13"/>
      <c r="S477" s="14"/>
      <c r="T477" s="15" t="str">
        <f t="shared" ca="1" si="76"/>
        <v/>
      </c>
      <c r="U477" s="15" t="str">
        <f t="shared" ca="1" si="77"/>
        <v/>
      </c>
      <c r="V477" s="16"/>
      <c r="W477" s="17" t="str">
        <f t="shared" ca="1" si="78"/>
        <v/>
      </c>
      <c r="X477" s="18" t="str">
        <f t="shared" ca="1" si="79"/>
        <v/>
      </c>
    </row>
    <row r="478" spans="1:24" x14ac:dyDescent="0.35">
      <c r="A478" s="3">
        <v>474</v>
      </c>
      <c r="B478" s="4"/>
      <c r="C478" s="4"/>
      <c r="D478" s="5" t="str">
        <f t="shared" si="70"/>
        <v/>
      </c>
      <c r="E478" s="4"/>
      <c r="F478" s="6"/>
      <c r="G478" s="6"/>
      <c r="H478" s="7" t="str">
        <f t="shared" ca="1" si="71"/>
        <v/>
      </c>
      <c r="I478" s="8" t="str">
        <f t="shared" ca="1" si="72"/>
        <v/>
      </c>
      <c r="J478" s="8" t="str">
        <f>IF(C478="","",COUNTIFS(purchase!$C:$C,$C478,purchase!$E:$E,$E478,purchase!$G:$G,"&gt;="&amp;$F478,purchase!$G:$G,"&lt;="&amp;$G478))</f>
        <v/>
      </c>
      <c r="K478" s="9" t="str">
        <f>IF(COUNTIFS(purchase!$C:$C,$C478,purchase!$E:$E,$E478,purchase!$G:$G,"&gt;="&amp;$F478,purchase!$G:$G,"&lt;="&amp;$G478)=0,"",_xlfn.MAXIFS(purchase!$G:$G,purchase!$C:$C,$C478,purchase!$E:$E,$E478,purchase!$G:$G,"&gt;="&amp;$F478,purchase!$G:$G,"&lt;="&amp;$G478))</f>
        <v/>
      </c>
      <c r="L478" s="4"/>
      <c r="M478" s="4"/>
      <c r="N478" s="10" t="str">
        <f>IF(M478="","",SUMIFS(purchase!$N:$N,purchase!$C:$C,$C478,purchase!$E:$E,$E478,purchase!$G:$G,"&gt;="&amp;$F478,purchase!$G:$G,"&lt;="&amp;$G478))</f>
        <v/>
      </c>
      <c r="O478" s="10" t="str">
        <f t="shared" si="73"/>
        <v/>
      </c>
      <c r="P478" s="11" t="str">
        <f t="shared" si="74"/>
        <v/>
      </c>
      <c r="Q478" s="12" t="str">
        <f t="shared" ca="1" si="75"/>
        <v/>
      </c>
      <c r="R478" s="13"/>
      <c r="S478" s="14"/>
      <c r="T478" s="15" t="str">
        <f t="shared" ca="1" si="76"/>
        <v/>
      </c>
      <c r="U478" s="15" t="str">
        <f t="shared" ca="1" si="77"/>
        <v/>
      </c>
      <c r="V478" s="16"/>
      <c r="W478" s="17" t="str">
        <f t="shared" ca="1" si="78"/>
        <v/>
      </c>
      <c r="X478" s="18" t="str">
        <f t="shared" ca="1" si="79"/>
        <v/>
      </c>
    </row>
    <row r="479" spans="1:24" x14ac:dyDescent="0.35">
      <c r="A479" s="3">
        <v>475</v>
      </c>
      <c r="B479" s="4"/>
      <c r="C479" s="4"/>
      <c r="D479" s="5" t="str">
        <f t="shared" si="70"/>
        <v/>
      </c>
      <c r="E479" s="4"/>
      <c r="F479" s="6"/>
      <c r="G479" s="6"/>
      <c r="H479" s="7" t="str">
        <f t="shared" ca="1" si="71"/>
        <v/>
      </c>
      <c r="I479" s="8" t="str">
        <f t="shared" ca="1" si="72"/>
        <v/>
      </c>
      <c r="J479" s="8" t="str">
        <f>IF(C479="","",COUNTIFS(purchase!$C:$C,$C479,purchase!$E:$E,$E479,purchase!$G:$G,"&gt;="&amp;$F479,purchase!$G:$G,"&lt;="&amp;$G479))</f>
        <v/>
      </c>
      <c r="K479" s="9" t="str">
        <f>IF(COUNTIFS(purchase!$C:$C,$C479,purchase!$E:$E,$E479,purchase!$G:$G,"&gt;="&amp;$F479,purchase!$G:$G,"&lt;="&amp;$G479)=0,"",_xlfn.MAXIFS(purchase!$G:$G,purchase!$C:$C,$C479,purchase!$E:$E,$E479,purchase!$G:$G,"&gt;="&amp;$F479,purchase!$G:$G,"&lt;="&amp;$G479))</f>
        <v/>
      </c>
      <c r="L479" s="4"/>
      <c r="M479" s="4"/>
      <c r="N479" s="10" t="str">
        <f>IF(M479="","",SUMIFS(purchase!$N:$N,purchase!$C:$C,$C479,purchase!$E:$E,$E479,purchase!$G:$G,"&gt;="&amp;$F479,purchase!$G:$G,"&lt;="&amp;$G479))</f>
        <v/>
      </c>
      <c r="O479" s="10" t="str">
        <f t="shared" si="73"/>
        <v/>
      </c>
      <c r="P479" s="11" t="str">
        <f t="shared" si="74"/>
        <v/>
      </c>
      <c r="Q479" s="12" t="str">
        <f t="shared" ca="1" si="75"/>
        <v/>
      </c>
      <c r="R479" s="13"/>
      <c r="S479" s="14"/>
      <c r="T479" s="15" t="str">
        <f t="shared" ca="1" si="76"/>
        <v/>
      </c>
      <c r="U479" s="15" t="str">
        <f t="shared" ca="1" si="77"/>
        <v/>
      </c>
      <c r="V479" s="16"/>
      <c r="W479" s="17" t="str">
        <f t="shared" ca="1" si="78"/>
        <v/>
      </c>
      <c r="X479" s="18" t="str">
        <f t="shared" ca="1" si="79"/>
        <v/>
      </c>
    </row>
    <row r="480" spans="1:24" x14ac:dyDescent="0.35">
      <c r="A480" s="3">
        <v>476</v>
      </c>
      <c r="B480" s="4"/>
      <c r="C480" s="4"/>
      <c r="D480" s="5" t="str">
        <f t="shared" si="70"/>
        <v/>
      </c>
      <c r="E480" s="4"/>
      <c r="F480" s="6"/>
      <c r="G480" s="6"/>
      <c r="H480" s="7" t="str">
        <f t="shared" ca="1" si="71"/>
        <v/>
      </c>
      <c r="I480" s="8" t="str">
        <f t="shared" ca="1" si="72"/>
        <v/>
      </c>
      <c r="J480" s="8" t="str">
        <f>IF(C480="","",COUNTIFS(purchase!$C:$C,$C480,purchase!$E:$E,$E480,purchase!$G:$G,"&gt;="&amp;$F480,purchase!$G:$G,"&lt;="&amp;$G480))</f>
        <v/>
      </c>
      <c r="K480" s="9" t="str">
        <f>IF(COUNTIFS(purchase!$C:$C,$C480,purchase!$E:$E,$E480,purchase!$G:$G,"&gt;="&amp;$F480,purchase!$G:$G,"&lt;="&amp;$G480)=0,"",_xlfn.MAXIFS(purchase!$G:$G,purchase!$C:$C,$C480,purchase!$E:$E,$E480,purchase!$G:$G,"&gt;="&amp;$F480,purchase!$G:$G,"&lt;="&amp;$G480))</f>
        <v/>
      </c>
      <c r="L480" s="4"/>
      <c r="M480" s="4"/>
      <c r="N480" s="10" t="str">
        <f>IF(M480="","",SUMIFS(purchase!$N:$N,purchase!$C:$C,$C480,purchase!$E:$E,$E480,purchase!$G:$G,"&gt;="&amp;$F480,purchase!$G:$G,"&lt;="&amp;$G480))</f>
        <v/>
      </c>
      <c r="O480" s="10" t="str">
        <f t="shared" si="73"/>
        <v/>
      </c>
      <c r="P480" s="11" t="str">
        <f t="shared" si="74"/>
        <v/>
      </c>
      <c r="Q480" s="12" t="str">
        <f t="shared" ca="1" si="75"/>
        <v/>
      </c>
      <c r="R480" s="13"/>
      <c r="S480" s="14"/>
      <c r="T480" s="15" t="str">
        <f t="shared" ca="1" si="76"/>
        <v/>
      </c>
      <c r="U480" s="15" t="str">
        <f t="shared" ca="1" si="77"/>
        <v/>
      </c>
      <c r="V480" s="16"/>
      <c r="W480" s="17" t="str">
        <f t="shared" ca="1" si="78"/>
        <v/>
      </c>
      <c r="X480" s="18" t="str">
        <f t="shared" ca="1" si="79"/>
        <v/>
      </c>
    </row>
    <row r="481" spans="1:24" x14ac:dyDescent="0.35">
      <c r="A481" s="3">
        <v>477</v>
      </c>
      <c r="B481" s="4"/>
      <c r="C481" s="4"/>
      <c r="D481" s="5" t="str">
        <f t="shared" si="70"/>
        <v/>
      </c>
      <c r="E481" s="4"/>
      <c r="F481" s="6"/>
      <c r="G481" s="6"/>
      <c r="H481" s="7" t="str">
        <f t="shared" ca="1" si="71"/>
        <v/>
      </c>
      <c r="I481" s="8" t="str">
        <f t="shared" ca="1" si="72"/>
        <v/>
      </c>
      <c r="J481" s="8" t="str">
        <f>IF(C481="","",COUNTIFS(purchase!$C:$C,$C481,purchase!$E:$E,$E481,purchase!$G:$G,"&gt;="&amp;$F481,purchase!$G:$G,"&lt;="&amp;$G481))</f>
        <v/>
      </c>
      <c r="K481" s="9" t="str">
        <f>IF(COUNTIFS(purchase!$C:$C,$C481,purchase!$E:$E,$E481,purchase!$G:$G,"&gt;="&amp;$F481,purchase!$G:$G,"&lt;="&amp;$G481)=0,"",_xlfn.MAXIFS(purchase!$G:$G,purchase!$C:$C,$C481,purchase!$E:$E,$E481,purchase!$G:$G,"&gt;="&amp;$F481,purchase!$G:$G,"&lt;="&amp;$G481))</f>
        <v/>
      </c>
      <c r="L481" s="4"/>
      <c r="M481" s="4"/>
      <c r="N481" s="10" t="str">
        <f>IF(M481="","",SUMIFS(purchase!$N:$N,purchase!$C:$C,$C481,purchase!$E:$E,$E481,purchase!$G:$G,"&gt;="&amp;$F481,purchase!$G:$G,"&lt;="&amp;$G481))</f>
        <v/>
      </c>
      <c r="O481" s="10" t="str">
        <f t="shared" si="73"/>
        <v/>
      </c>
      <c r="P481" s="11" t="str">
        <f t="shared" si="74"/>
        <v/>
      </c>
      <c r="Q481" s="12" t="str">
        <f t="shared" ca="1" si="75"/>
        <v/>
      </c>
      <c r="R481" s="13"/>
      <c r="S481" s="14"/>
      <c r="T481" s="15" t="str">
        <f t="shared" ca="1" si="76"/>
        <v/>
      </c>
      <c r="U481" s="15" t="str">
        <f t="shared" ca="1" si="77"/>
        <v/>
      </c>
      <c r="V481" s="16"/>
      <c r="W481" s="17" t="str">
        <f t="shared" ca="1" si="78"/>
        <v/>
      </c>
      <c r="X481" s="18" t="str">
        <f t="shared" ca="1" si="79"/>
        <v/>
      </c>
    </row>
    <row r="482" spans="1:24" x14ac:dyDescent="0.35">
      <c r="A482" s="3">
        <v>478</v>
      </c>
      <c r="B482" s="4"/>
      <c r="C482" s="4"/>
      <c r="D482" s="5" t="str">
        <f t="shared" si="70"/>
        <v/>
      </c>
      <c r="E482" s="4"/>
      <c r="F482" s="6"/>
      <c r="G482" s="6"/>
      <c r="H482" s="7" t="str">
        <f t="shared" ca="1" si="71"/>
        <v/>
      </c>
      <c r="I482" s="8" t="str">
        <f t="shared" ca="1" si="72"/>
        <v/>
      </c>
      <c r="J482" s="8" t="str">
        <f>IF(C482="","",COUNTIFS(purchase!$C:$C,$C482,purchase!$E:$E,$E482,purchase!$G:$G,"&gt;="&amp;$F482,purchase!$G:$G,"&lt;="&amp;$G482))</f>
        <v/>
      </c>
      <c r="K482" s="9" t="str">
        <f>IF(COUNTIFS(purchase!$C:$C,$C482,purchase!$E:$E,$E482,purchase!$G:$G,"&gt;="&amp;$F482,purchase!$G:$G,"&lt;="&amp;$G482)=0,"",_xlfn.MAXIFS(purchase!$G:$G,purchase!$C:$C,$C482,purchase!$E:$E,$E482,purchase!$G:$G,"&gt;="&amp;$F482,purchase!$G:$G,"&lt;="&amp;$G482))</f>
        <v/>
      </c>
      <c r="L482" s="4"/>
      <c r="M482" s="4"/>
      <c r="N482" s="10" t="str">
        <f>IF(M482="","",SUMIFS(purchase!$N:$N,purchase!$C:$C,$C482,purchase!$E:$E,$E482,purchase!$G:$G,"&gt;="&amp;$F482,purchase!$G:$G,"&lt;="&amp;$G482))</f>
        <v/>
      </c>
      <c r="O482" s="10" t="str">
        <f t="shared" si="73"/>
        <v/>
      </c>
      <c r="P482" s="11" t="str">
        <f t="shared" si="74"/>
        <v/>
      </c>
      <c r="Q482" s="12" t="str">
        <f t="shared" ca="1" si="75"/>
        <v/>
      </c>
      <c r="R482" s="13"/>
      <c r="S482" s="14"/>
      <c r="T482" s="15" t="str">
        <f t="shared" ca="1" si="76"/>
        <v/>
      </c>
      <c r="U482" s="15" t="str">
        <f t="shared" ca="1" si="77"/>
        <v/>
      </c>
      <c r="V482" s="16"/>
      <c r="W482" s="17" t="str">
        <f t="shared" ca="1" si="78"/>
        <v/>
      </c>
      <c r="X482" s="18" t="str">
        <f t="shared" ca="1" si="79"/>
        <v/>
      </c>
    </row>
    <row r="483" spans="1:24" x14ac:dyDescent="0.35">
      <c r="A483" s="3">
        <v>479</v>
      </c>
      <c r="B483" s="4"/>
      <c r="C483" s="4"/>
      <c r="D483" s="5" t="str">
        <f t="shared" si="70"/>
        <v/>
      </c>
      <c r="E483" s="4"/>
      <c r="F483" s="6"/>
      <c r="G483" s="6"/>
      <c r="H483" s="7" t="str">
        <f t="shared" ca="1" si="71"/>
        <v/>
      </c>
      <c r="I483" s="8" t="str">
        <f t="shared" ca="1" si="72"/>
        <v/>
      </c>
      <c r="J483" s="8" t="str">
        <f>IF(C483="","",COUNTIFS(purchase!$C:$C,$C483,purchase!$E:$E,$E483,purchase!$G:$G,"&gt;="&amp;$F483,purchase!$G:$G,"&lt;="&amp;$G483))</f>
        <v/>
      </c>
      <c r="K483" s="9" t="str">
        <f>IF(COUNTIFS(purchase!$C:$C,$C483,purchase!$E:$E,$E483,purchase!$G:$G,"&gt;="&amp;$F483,purchase!$G:$G,"&lt;="&amp;$G483)=0,"",_xlfn.MAXIFS(purchase!$G:$G,purchase!$C:$C,$C483,purchase!$E:$E,$E483,purchase!$G:$G,"&gt;="&amp;$F483,purchase!$G:$G,"&lt;="&amp;$G483))</f>
        <v/>
      </c>
      <c r="L483" s="4"/>
      <c r="M483" s="4"/>
      <c r="N483" s="10" t="str">
        <f>IF(M483="","",SUMIFS(purchase!$N:$N,purchase!$C:$C,$C483,purchase!$E:$E,$E483,purchase!$G:$G,"&gt;="&amp;$F483,purchase!$G:$G,"&lt;="&amp;$G483))</f>
        <v/>
      </c>
      <c r="O483" s="10" t="str">
        <f t="shared" si="73"/>
        <v/>
      </c>
      <c r="P483" s="11" t="str">
        <f t="shared" si="74"/>
        <v/>
      </c>
      <c r="Q483" s="12" t="str">
        <f t="shared" ca="1" si="75"/>
        <v/>
      </c>
      <c r="R483" s="13"/>
      <c r="S483" s="14"/>
      <c r="T483" s="15" t="str">
        <f t="shared" ca="1" si="76"/>
        <v/>
      </c>
      <c r="U483" s="15" t="str">
        <f t="shared" ca="1" si="77"/>
        <v/>
      </c>
      <c r="V483" s="16"/>
      <c r="W483" s="17" t="str">
        <f t="shared" ca="1" si="78"/>
        <v/>
      </c>
      <c r="X483" s="18" t="str">
        <f t="shared" ca="1" si="79"/>
        <v/>
      </c>
    </row>
    <row r="484" spans="1:24" x14ac:dyDescent="0.35">
      <c r="A484" s="3">
        <v>480</v>
      </c>
      <c r="B484" s="4"/>
      <c r="C484" s="4"/>
      <c r="D484" s="5" t="str">
        <f t="shared" si="70"/>
        <v/>
      </c>
      <c r="E484" s="4"/>
      <c r="F484" s="6"/>
      <c r="G484" s="6"/>
      <c r="H484" s="7" t="str">
        <f t="shared" ca="1" si="71"/>
        <v/>
      </c>
      <c r="I484" s="8" t="str">
        <f t="shared" ca="1" si="72"/>
        <v/>
      </c>
      <c r="J484" s="8" t="str">
        <f>IF(C484="","",COUNTIFS(purchase!$C:$C,$C484,purchase!$E:$E,$E484,purchase!$G:$G,"&gt;="&amp;$F484,purchase!$G:$G,"&lt;="&amp;$G484))</f>
        <v/>
      </c>
      <c r="K484" s="9" t="str">
        <f>IF(COUNTIFS(purchase!$C:$C,$C484,purchase!$E:$E,$E484,purchase!$G:$G,"&gt;="&amp;$F484,purchase!$G:$G,"&lt;="&amp;$G484)=0,"",_xlfn.MAXIFS(purchase!$G:$G,purchase!$C:$C,$C484,purchase!$E:$E,$E484,purchase!$G:$G,"&gt;="&amp;$F484,purchase!$G:$G,"&lt;="&amp;$G484))</f>
        <v/>
      </c>
      <c r="L484" s="4"/>
      <c r="M484" s="4"/>
      <c r="N484" s="10" t="str">
        <f>IF(M484="","",SUMIFS(purchase!$N:$N,purchase!$C:$C,$C484,purchase!$E:$E,$E484,purchase!$G:$G,"&gt;="&amp;$F484,purchase!$G:$G,"&lt;="&amp;$G484))</f>
        <v/>
      </c>
      <c r="O484" s="10" t="str">
        <f t="shared" si="73"/>
        <v/>
      </c>
      <c r="P484" s="11" t="str">
        <f t="shared" si="74"/>
        <v/>
      </c>
      <c r="Q484" s="12" t="str">
        <f t="shared" ca="1" si="75"/>
        <v/>
      </c>
      <c r="R484" s="13"/>
      <c r="S484" s="14"/>
      <c r="T484" s="15" t="str">
        <f t="shared" ca="1" si="76"/>
        <v/>
      </c>
      <c r="U484" s="15" t="str">
        <f t="shared" ca="1" si="77"/>
        <v/>
      </c>
      <c r="V484" s="16"/>
      <c r="W484" s="17" t="str">
        <f t="shared" ca="1" si="78"/>
        <v/>
      </c>
      <c r="X484" s="18" t="str">
        <f t="shared" ca="1" si="79"/>
        <v/>
      </c>
    </row>
    <row r="485" spans="1:24" x14ac:dyDescent="0.35">
      <c r="A485" s="3">
        <v>481</v>
      </c>
      <c r="B485" s="4"/>
      <c r="C485" s="4"/>
      <c r="D485" s="5" t="str">
        <f t="shared" si="70"/>
        <v/>
      </c>
      <c r="E485" s="4"/>
      <c r="F485" s="6"/>
      <c r="G485" s="6"/>
      <c r="H485" s="7" t="str">
        <f t="shared" ca="1" si="71"/>
        <v/>
      </c>
      <c r="I485" s="8" t="str">
        <f t="shared" ca="1" si="72"/>
        <v/>
      </c>
      <c r="J485" s="8" t="str">
        <f>IF(C485="","",COUNTIFS(purchase!$C:$C,$C485,purchase!$E:$E,$E485,purchase!$G:$G,"&gt;="&amp;$F485,purchase!$G:$G,"&lt;="&amp;$G485))</f>
        <v/>
      </c>
      <c r="K485" s="9" t="str">
        <f>IF(COUNTIFS(purchase!$C:$C,$C485,purchase!$E:$E,$E485,purchase!$G:$G,"&gt;="&amp;$F485,purchase!$G:$G,"&lt;="&amp;$G485)=0,"",_xlfn.MAXIFS(purchase!$G:$G,purchase!$C:$C,$C485,purchase!$E:$E,$E485,purchase!$G:$G,"&gt;="&amp;$F485,purchase!$G:$G,"&lt;="&amp;$G485))</f>
        <v/>
      </c>
      <c r="L485" s="4"/>
      <c r="M485" s="4"/>
      <c r="N485" s="10" t="str">
        <f>IF(M485="","",SUMIFS(purchase!$N:$N,purchase!$C:$C,$C485,purchase!$E:$E,$E485,purchase!$G:$G,"&gt;="&amp;$F485,purchase!$G:$G,"&lt;="&amp;$G485))</f>
        <v/>
      </c>
      <c r="O485" s="10" t="str">
        <f t="shared" si="73"/>
        <v/>
      </c>
      <c r="P485" s="11" t="str">
        <f t="shared" si="74"/>
        <v/>
      </c>
      <c r="Q485" s="12" t="str">
        <f t="shared" ca="1" si="75"/>
        <v/>
      </c>
      <c r="R485" s="13"/>
      <c r="S485" s="14"/>
      <c r="T485" s="15" t="str">
        <f t="shared" ca="1" si="76"/>
        <v/>
      </c>
      <c r="U485" s="15" t="str">
        <f t="shared" ca="1" si="77"/>
        <v/>
      </c>
      <c r="V485" s="16"/>
      <c r="W485" s="17" t="str">
        <f t="shared" ca="1" si="78"/>
        <v/>
      </c>
      <c r="X485" s="18" t="str">
        <f t="shared" ca="1" si="79"/>
        <v/>
      </c>
    </row>
    <row r="486" spans="1:24" x14ac:dyDescent="0.35">
      <c r="A486" s="3">
        <v>482</v>
      </c>
      <c r="B486" s="4"/>
      <c r="C486" s="4"/>
      <c r="D486" s="5" t="str">
        <f t="shared" si="70"/>
        <v/>
      </c>
      <c r="E486" s="4"/>
      <c r="F486" s="6"/>
      <c r="G486" s="6"/>
      <c r="H486" s="7" t="str">
        <f t="shared" ca="1" si="71"/>
        <v/>
      </c>
      <c r="I486" s="8" t="str">
        <f t="shared" ca="1" si="72"/>
        <v/>
      </c>
      <c r="J486" s="8" t="str">
        <f>IF(C486="","",COUNTIFS(purchase!$C:$C,$C486,purchase!$E:$E,$E486,purchase!$G:$G,"&gt;="&amp;$F486,purchase!$G:$G,"&lt;="&amp;$G486))</f>
        <v/>
      </c>
      <c r="K486" s="9" t="str">
        <f>IF(COUNTIFS(purchase!$C:$C,$C486,purchase!$E:$E,$E486,purchase!$G:$G,"&gt;="&amp;$F486,purchase!$G:$G,"&lt;="&amp;$G486)=0,"",_xlfn.MAXIFS(purchase!$G:$G,purchase!$C:$C,$C486,purchase!$E:$E,$E486,purchase!$G:$G,"&gt;="&amp;$F486,purchase!$G:$G,"&lt;="&amp;$G486))</f>
        <v/>
      </c>
      <c r="L486" s="4"/>
      <c r="M486" s="4"/>
      <c r="N486" s="10" t="str">
        <f>IF(M486="","",SUMIFS(purchase!$N:$N,purchase!$C:$C,$C486,purchase!$E:$E,$E486,purchase!$G:$G,"&gt;="&amp;$F486,purchase!$G:$G,"&lt;="&amp;$G486))</f>
        <v/>
      </c>
      <c r="O486" s="10" t="str">
        <f t="shared" si="73"/>
        <v/>
      </c>
      <c r="P486" s="11" t="str">
        <f t="shared" si="74"/>
        <v/>
      </c>
      <c r="Q486" s="12" t="str">
        <f t="shared" ca="1" si="75"/>
        <v/>
      </c>
      <c r="R486" s="13"/>
      <c r="S486" s="14"/>
      <c r="T486" s="15" t="str">
        <f t="shared" ca="1" si="76"/>
        <v/>
      </c>
      <c r="U486" s="15" t="str">
        <f t="shared" ca="1" si="77"/>
        <v/>
      </c>
      <c r="V486" s="16"/>
      <c r="W486" s="17" t="str">
        <f t="shared" ca="1" si="78"/>
        <v/>
      </c>
      <c r="X486" s="18" t="str">
        <f t="shared" ca="1" si="79"/>
        <v/>
      </c>
    </row>
    <row r="487" spans="1:24" x14ac:dyDescent="0.35">
      <c r="A487" s="3">
        <v>483</v>
      </c>
      <c r="B487" s="4"/>
      <c r="C487" s="4"/>
      <c r="D487" s="5" t="str">
        <f t="shared" si="70"/>
        <v/>
      </c>
      <c r="E487" s="4"/>
      <c r="F487" s="6"/>
      <c r="G487" s="6"/>
      <c r="H487" s="7" t="str">
        <f t="shared" ca="1" si="71"/>
        <v/>
      </c>
      <c r="I487" s="8" t="str">
        <f t="shared" ca="1" si="72"/>
        <v/>
      </c>
      <c r="J487" s="8" t="str">
        <f>IF(C487="","",COUNTIFS(purchase!$C:$C,$C487,purchase!$E:$E,$E487,purchase!$G:$G,"&gt;="&amp;$F487,purchase!$G:$G,"&lt;="&amp;$G487))</f>
        <v/>
      </c>
      <c r="K487" s="9" t="str">
        <f>IF(COUNTIFS(purchase!$C:$C,$C487,purchase!$E:$E,$E487,purchase!$G:$G,"&gt;="&amp;$F487,purchase!$G:$G,"&lt;="&amp;$G487)=0,"",_xlfn.MAXIFS(purchase!$G:$G,purchase!$C:$C,$C487,purchase!$E:$E,$E487,purchase!$G:$G,"&gt;="&amp;$F487,purchase!$G:$G,"&lt;="&amp;$G487))</f>
        <v/>
      </c>
      <c r="L487" s="4"/>
      <c r="M487" s="4"/>
      <c r="N487" s="10" t="str">
        <f>IF(M487="","",SUMIFS(purchase!$N:$N,purchase!$C:$C,$C487,purchase!$E:$E,$E487,purchase!$G:$G,"&gt;="&amp;$F487,purchase!$G:$G,"&lt;="&amp;$G487))</f>
        <v/>
      </c>
      <c r="O487" s="10" t="str">
        <f t="shared" si="73"/>
        <v/>
      </c>
      <c r="P487" s="11" t="str">
        <f t="shared" si="74"/>
        <v/>
      </c>
      <c r="Q487" s="12" t="str">
        <f t="shared" ca="1" si="75"/>
        <v/>
      </c>
      <c r="R487" s="13"/>
      <c r="S487" s="14"/>
      <c r="T487" s="15" t="str">
        <f t="shared" ca="1" si="76"/>
        <v/>
      </c>
      <c r="U487" s="15" t="str">
        <f t="shared" ca="1" si="77"/>
        <v/>
      </c>
      <c r="V487" s="16"/>
      <c r="W487" s="17" t="str">
        <f t="shared" ca="1" si="78"/>
        <v/>
      </c>
      <c r="X487" s="18" t="str">
        <f t="shared" ca="1" si="79"/>
        <v/>
      </c>
    </row>
    <row r="488" spans="1:24" x14ac:dyDescent="0.35">
      <c r="A488" s="3">
        <v>484</v>
      </c>
      <c r="B488" s="4"/>
      <c r="C488" s="4"/>
      <c r="D488" s="5" t="str">
        <f t="shared" si="70"/>
        <v/>
      </c>
      <c r="E488" s="4"/>
      <c r="F488" s="6"/>
      <c r="G488" s="6"/>
      <c r="H488" s="7" t="str">
        <f t="shared" ca="1" si="71"/>
        <v/>
      </c>
      <c r="I488" s="8" t="str">
        <f t="shared" ca="1" si="72"/>
        <v/>
      </c>
      <c r="J488" s="8" t="str">
        <f>IF(C488="","",COUNTIFS(purchase!$C:$C,$C488,purchase!$E:$E,$E488,purchase!$G:$G,"&gt;="&amp;$F488,purchase!$G:$G,"&lt;="&amp;$G488))</f>
        <v/>
      </c>
      <c r="K488" s="9" t="str">
        <f>IF(COUNTIFS(purchase!$C:$C,$C488,purchase!$E:$E,$E488,purchase!$G:$G,"&gt;="&amp;$F488,purchase!$G:$G,"&lt;="&amp;$G488)=0,"",_xlfn.MAXIFS(purchase!$G:$G,purchase!$C:$C,$C488,purchase!$E:$E,$E488,purchase!$G:$G,"&gt;="&amp;$F488,purchase!$G:$G,"&lt;="&amp;$G488))</f>
        <v/>
      </c>
      <c r="L488" s="4"/>
      <c r="M488" s="4"/>
      <c r="N488" s="10" t="str">
        <f>IF(M488="","",SUMIFS(purchase!$N:$N,purchase!$C:$C,$C488,purchase!$E:$E,$E488,purchase!$G:$G,"&gt;="&amp;$F488,purchase!$G:$G,"&lt;="&amp;$G488))</f>
        <v/>
      </c>
      <c r="O488" s="10" t="str">
        <f t="shared" si="73"/>
        <v/>
      </c>
      <c r="P488" s="11" t="str">
        <f t="shared" si="74"/>
        <v/>
      </c>
      <c r="Q488" s="12" t="str">
        <f t="shared" ca="1" si="75"/>
        <v/>
      </c>
      <c r="R488" s="13"/>
      <c r="S488" s="14"/>
      <c r="T488" s="15" t="str">
        <f t="shared" ca="1" si="76"/>
        <v/>
      </c>
      <c r="U488" s="15" t="str">
        <f t="shared" ca="1" si="77"/>
        <v/>
      </c>
      <c r="V488" s="16"/>
      <c r="W488" s="17" t="str">
        <f t="shared" ca="1" si="78"/>
        <v/>
      </c>
      <c r="X488" s="18" t="str">
        <f t="shared" ca="1" si="79"/>
        <v/>
      </c>
    </row>
    <row r="489" spans="1:24" x14ac:dyDescent="0.35">
      <c r="A489" s="3">
        <v>485</v>
      </c>
      <c r="B489" s="4"/>
      <c r="C489" s="4"/>
      <c r="D489" s="5" t="str">
        <f t="shared" si="70"/>
        <v/>
      </c>
      <c r="E489" s="4"/>
      <c r="F489" s="6"/>
      <c r="G489" s="6"/>
      <c r="H489" s="7" t="str">
        <f t="shared" ca="1" si="71"/>
        <v/>
      </c>
      <c r="I489" s="8" t="str">
        <f t="shared" ca="1" si="72"/>
        <v/>
      </c>
      <c r="J489" s="8" t="str">
        <f>IF(C489="","",COUNTIFS(purchase!$C:$C,$C489,purchase!$E:$E,$E489,purchase!$G:$G,"&gt;="&amp;$F489,purchase!$G:$G,"&lt;="&amp;$G489))</f>
        <v/>
      </c>
      <c r="K489" s="9" t="str">
        <f>IF(COUNTIFS(purchase!$C:$C,$C489,purchase!$E:$E,$E489,purchase!$G:$G,"&gt;="&amp;$F489,purchase!$G:$G,"&lt;="&amp;$G489)=0,"",_xlfn.MAXIFS(purchase!$G:$G,purchase!$C:$C,$C489,purchase!$E:$E,$E489,purchase!$G:$G,"&gt;="&amp;$F489,purchase!$G:$G,"&lt;="&amp;$G489))</f>
        <v/>
      </c>
      <c r="L489" s="4"/>
      <c r="M489" s="4"/>
      <c r="N489" s="10" t="str">
        <f>IF(M489="","",SUMIFS(purchase!$N:$N,purchase!$C:$C,$C489,purchase!$E:$E,$E489,purchase!$G:$G,"&gt;="&amp;$F489,purchase!$G:$G,"&lt;="&amp;$G489))</f>
        <v/>
      </c>
      <c r="O489" s="10" t="str">
        <f t="shared" si="73"/>
        <v/>
      </c>
      <c r="P489" s="11" t="str">
        <f t="shared" si="74"/>
        <v/>
      </c>
      <c r="Q489" s="12" t="str">
        <f t="shared" ca="1" si="75"/>
        <v/>
      </c>
      <c r="R489" s="13"/>
      <c r="S489" s="14"/>
      <c r="T489" s="15" t="str">
        <f t="shared" ca="1" si="76"/>
        <v/>
      </c>
      <c r="U489" s="15" t="str">
        <f t="shared" ca="1" si="77"/>
        <v/>
      </c>
      <c r="V489" s="16"/>
      <c r="W489" s="17" t="str">
        <f t="shared" ca="1" si="78"/>
        <v/>
      </c>
      <c r="X489" s="18" t="str">
        <f t="shared" ca="1" si="79"/>
        <v/>
      </c>
    </row>
    <row r="490" spans="1:24" x14ac:dyDescent="0.35">
      <c r="A490" s="3">
        <v>486</v>
      </c>
      <c r="B490" s="4"/>
      <c r="C490" s="4"/>
      <c r="D490" s="5" t="str">
        <f t="shared" si="70"/>
        <v/>
      </c>
      <c r="E490" s="4"/>
      <c r="F490" s="6"/>
      <c r="G490" s="6"/>
      <c r="H490" s="7" t="str">
        <f t="shared" ca="1" si="71"/>
        <v/>
      </c>
      <c r="I490" s="8" t="str">
        <f t="shared" ca="1" si="72"/>
        <v/>
      </c>
      <c r="J490" s="8" t="str">
        <f>IF(C490="","",COUNTIFS(purchase!$C:$C,$C490,purchase!$E:$E,$E490,purchase!$G:$G,"&gt;="&amp;$F490,purchase!$G:$G,"&lt;="&amp;$G490))</f>
        <v/>
      </c>
      <c r="K490" s="9" t="str">
        <f>IF(COUNTIFS(purchase!$C:$C,$C490,purchase!$E:$E,$E490,purchase!$G:$G,"&gt;="&amp;$F490,purchase!$G:$G,"&lt;="&amp;$G490)=0,"",_xlfn.MAXIFS(purchase!$G:$G,purchase!$C:$C,$C490,purchase!$E:$E,$E490,purchase!$G:$G,"&gt;="&amp;$F490,purchase!$G:$G,"&lt;="&amp;$G490))</f>
        <v/>
      </c>
      <c r="L490" s="4"/>
      <c r="M490" s="4"/>
      <c r="N490" s="10" t="str">
        <f>IF(M490="","",SUMIFS(purchase!$N:$N,purchase!$C:$C,$C490,purchase!$E:$E,$E490,purchase!$G:$G,"&gt;="&amp;$F490,purchase!$G:$G,"&lt;="&amp;$G490))</f>
        <v/>
      </c>
      <c r="O490" s="10" t="str">
        <f t="shared" si="73"/>
        <v/>
      </c>
      <c r="P490" s="11" t="str">
        <f t="shared" si="74"/>
        <v/>
      </c>
      <c r="Q490" s="12" t="str">
        <f t="shared" ca="1" si="75"/>
        <v/>
      </c>
      <c r="R490" s="13"/>
      <c r="S490" s="14"/>
      <c r="T490" s="15" t="str">
        <f t="shared" ca="1" si="76"/>
        <v/>
      </c>
      <c r="U490" s="15" t="str">
        <f t="shared" ca="1" si="77"/>
        <v/>
      </c>
      <c r="V490" s="16"/>
      <c r="W490" s="17" t="str">
        <f t="shared" ca="1" si="78"/>
        <v/>
      </c>
      <c r="X490" s="18" t="str">
        <f t="shared" ca="1" si="79"/>
        <v/>
      </c>
    </row>
    <row r="491" spans="1:24" x14ac:dyDescent="0.35">
      <c r="A491" s="3">
        <v>487</v>
      </c>
      <c r="B491" s="4"/>
      <c r="C491" s="4"/>
      <c r="D491" s="5" t="str">
        <f t="shared" si="70"/>
        <v/>
      </c>
      <c r="E491" s="4"/>
      <c r="F491" s="6"/>
      <c r="G491" s="6"/>
      <c r="H491" s="7" t="str">
        <f t="shared" ca="1" si="71"/>
        <v/>
      </c>
      <c r="I491" s="8" t="str">
        <f t="shared" ca="1" si="72"/>
        <v/>
      </c>
      <c r="J491" s="8" t="str">
        <f>IF(C491="","",COUNTIFS(purchase!$C:$C,$C491,purchase!$E:$E,$E491,purchase!$G:$G,"&gt;="&amp;$F491,purchase!$G:$G,"&lt;="&amp;$G491))</f>
        <v/>
      </c>
      <c r="K491" s="9" t="str">
        <f>IF(COUNTIFS(purchase!$C:$C,$C491,purchase!$E:$E,$E491,purchase!$G:$G,"&gt;="&amp;$F491,purchase!$G:$G,"&lt;="&amp;$G491)=0,"",_xlfn.MAXIFS(purchase!$G:$G,purchase!$C:$C,$C491,purchase!$E:$E,$E491,purchase!$G:$G,"&gt;="&amp;$F491,purchase!$G:$G,"&lt;="&amp;$G491))</f>
        <v/>
      </c>
      <c r="L491" s="4"/>
      <c r="M491" s="4"/>
      <c r="N491" s="10" t="str">
        <f>IF(M491="","",SUMIFS(purchase!$N:$N,purchase!$C:$C,$C491,purchase!$E:$E,$E491,purchase!$G:$G,"&gt;="&amp;$F491,purchase!$G:$G,"&lt;="&amp;$G491))</f>
        <v/>
      </c>
      <c r="O491" s="10" t="str">
        <f t="shared" si="73"/>
        <v/>
      </c>
      <c r="P491" s="11" t="str">
        <f t="shared" si="74"/>
        <v/>
      </c>
      <c r="Q491" s="12" t="str">
        <f t="shared" ca="1" si="75"/>
        <v/>
      </c>
      <c r="R491" s="13"/>
      <c r="S491" s="14"/>
      <c r="T491" s="15" t="str">
        <f t="shared" ca="1" si="76"/>
        <v/>
      </c>
      <c r="U491" s="15" t="str">
        <f t="shared" ca="1" si="77"/>
        <v/>
      </c>
      <c r="V491" s="16"/>
      <c r="W491" s="17" t="str">
        <f t="shared" ca="1" si="78"/>
        <v/>
      </c>
      <c r="X491" s="18" t="str">
        <f t="shared" ca="1" si="79"/>
        <v/>
      </c>
    </row>
    <row r="492" spans="1:24" x14ac:dyDescent="0.35">
      <c r="A492" s="3">
        <v>488</v>
      </c>
      <c r="B492" s="4"/>
      <c r="C492" s="4"/>
      <c r="D492" s="5" t="str">
        <f t="shared" si="70"/>
        <v/>
      </c>
      <c r="E492" s="4"/>
      <c r="F492" s="6"/>
      <c r="G492" s="6"/>
      <c r="H492" s="7" t="str">
        <f t="shared" ca="1" si="71"/>
        <v/>
      </c>
      <c r="I492" s="8" t="str">
        <f t="shared" ca="1" si="72"/>
        <v/>
      </c>
      <c r="J492" s="8" t="str">
        <f>IF(C492="","",COUNTIFS(purchase!$C:$C,$C492,purchase!$E:$E,$E492,purchase!$G:$G,"&gt;="&amp;$F492,purchase!$G:$G,"&lt;="&amp;$G492))</f>
        <v/>
      </c>
      <c r="K492" s="9" t="str">
        <f>IF(COUNTIFS(purchase!$C:$C,$C492,purchase!$E:$E,$E492,purchase!$G:$G,"&gt;="&amp;$F492,purchase!$G:$G,"&lt;="&amp;$G492)=0,"",_xlfn.MAXIFS(purchase!$G:$G,purchase!$C:$C,$C492,purchase!$E:$E,$E492,purchase!$G:$G,"&gt;="&amp;$F492,purchase!$G:$G,"&lt;="&amp;$G492))</f>
        <v/>
      </c>
      <c r="L492" s="4"/>
      <c r="M492" s="4"/>
      <c r="N492" s="10" t="str">
        <f>IF(M492="","",SUMIFS(purchase!$N:$N,purchase!$C:$C,$C492,purchase!$E:$E,$E492,purchase!$G:$G,"&gt;="&amp;$F492,purchase!$G:$G,"&lt;="&amp;$G492))</f>
        <v/>
      </c>
      <c r="O492" s="10" t="str">
        <f t="shared" si="73"/>
        <v/>
      </c>
      <c r="P492" s="11" t="str">
        <f t="shared" si="74"/>
        <v/>
      </c>
      <c r="Q492" s="12" t="str">
        <f t="shared" ca="1" si="75"/>
        <v/>
      </c>
      <c r="R492" s="13"/>
      <c r="S492" s="14"/>
      <c r="T492" s="15" t="str">
        <f t="shared" ca="1" si="76"/>
        <v/>
      </c>
      <c r="U492" s="15" t="str">
        <f t="shared" ca="1" si="77"/>
        <v/>
      </c>
      <c r="V492" s="16"/>
      <c r="W492" s="17" t="str">
        <f t="shared" ca="1" si="78"/>
        <v/>
      </c>
      <c r="X492" s="18" t="str">
        <f t="shared" ca="1" si="79"/>
        <v/>
      </c>
    </row>
    <row r="493" spans="1:24" x14ac:dyDescent="0.35">
      <c r="A493" s="3">
        <v>489</v>
      </c>
      <c r="B493" s="4"/>
      <c r="C493" s="4"/>
      <c r="D493" s="5" t="str">
        <f t="shared" si="70"/>
        <v/>
      </c>
      <c r="E493" s="4"/>
      <c r="F493" s="6"/>
      <c r="G493" s="6"/>
      <c r="H493" s="7" t="str">
        <f t="shared" ca="1" si="71"/>
        <v/>
      </c>
      <c r="I493" s="8" t="str">
        <f t="shared" ca="1" si="72"/>
        <v/>
      </c>
      <c r="J493" s="8" t="str">
        <f>IF(C493="","",COUNTIFS(purchase!$C:$C,$C493,purchase!$E:$E,$E493,purchase!$G:$G,"&gt;="&amp;$F493,purchase!$G:$G,"&lt;="&amp;$G493))</f>
        <v/>
      </c>
      <c r="K493" s="9" t="str">
        <f>IF(COUNTIFS(purchase!$C:$C,$C493,purchase!$E:$E,$E493,purchase!$G:$G,"&gt;="&amp;$F493,purchase!$G:$G,"&lt;="&amp;$G493)=0,"",_xlfn.MAXIFS(purchase!$G:$G,purchase!$C:$C,$C493,purchase!$E:$E,$E493,purchase!$G:$G,"&gt;="&amp;$F493,purchase!$G:$G,"&lt;="&amp;$G493))</f>
        <v/>
      </c>
      <c r="L493" s="4"/>
      <c r="M493" s="4"/>
      <c r="N493" s="10" t="str">
        <f>IF(M493="","",SUMIFS(purchase!$N:$N,purchase!$C:$C,$C493,purchase!$E:$E,$E493,purchase!$G:$G,"&gt;="&amp;$F493,purchase!$G:$G,"&lt;="&amp;$G493))</f>
        <v/>
      </c>
      <c r="O493" s="10" t="str">
        <f t="shared" si="73"/>
        <v/>
      </c>
      <c r="P493" s="11" t="str">
        <f t="shared" si="74"/>
        <v/>
      </c>
      <c r="Q493" s="12" t="str">
        <f t="shared" ca="1" si="75"/>
        <v/>
      </c>
      <c r="R493" s="13"/>
      <c r="S493" s="14"/>
      <c r="T493" s="15" t="str">
        <f t="shared" ca="1" si="76"/>
        <v/>
      </c>
      <c r="U493" s="15" t="str">
        <f t="shared" ca="1" si="77"/>
        <v/>
      </c>
      <c r="V493" s="16"/>
      <c r="W493" s="17" t="str">
        <f t="shared" ca="1" si="78"/>
        <v/>
      </c>
      <c r="X493" s="18" t="str">
        <f t="shared" ca="1" si="79"/>
        <v/>
      </c>
    </row>
    <row r="494" spans="1:24" x14ac:dyDescent="0.35">
      <c r="A494" s="3">
        <v>490</v>
      </c>
      <c r="B494" s="4"/>
      <c r="C494" s="4"/>
      <c r="D494" s="5" t="str">
        <f t="shared" si="70"/>
        <v/>
      </c>
      <c r="E494" s="4"/>
      <c r="F494" s="6"/>
      <c r="G494" s="6"/>
      <c r="H494" s="7" t="str">
        <f t="shared" ca="1" si="71"/>
        <v/>
      </c>
      <c r="I494" s="8" t="str">
        <f t="shared" ca="1" si="72"/>
        <v/>
      </c>
      <c r="J494" s="8" t="str">
        <f>IF(C494="","",COUNTIFS(purchase!$C:$C,$C494,purchase!$E:$E,$E494,purchase!$G:$G,"&gt;="&amp;$F494,purchase!$G:$G,"&lt;="&amp;$G494))</f>
        <v/>
      </c>
      <c r="K494" s="9" t="str">
        <f>IF(COUNTIFS(purchase!$C:$C,$C494,purchase!$E:$E,$E494,purchase!$G:$G,"&gt;="&amp;$F494,purchase!$G:$G,"&lt;="&amp;$G494)=0,"",_xlfn.MAXIFS(purchase!$G:$G,purchase!$C:$C,$C494,purchase!$E:$E,$E494,purchase!$G:$G,"&gt;="&amp;$F494,purchase!$G:$G,"&lt;="&amp;$G494))</f>
        <v/>
      </c>
      <c r="L494" s="4"/>
      <c r="M494" s="4"/>
      <c r="N494" s="10" t="str">
        <f>IF(M494="","",SUMIFS(purchase!$N:$N,purchase!$C:$C,$C494,purchase!$E:$E,$E494,purchase!$G:$G,"&gt;="&amp;$F494,purchase!$G:$G,"&lt;="&amp;$G494))</f>
        <v/>
      </c>
      <c r="O494" s="10" t="str">
        <f t="shared" si="73"/>
        <v/>
      </c>
      <c r="P494" s="11" t="str">
        <f t="shared" si="74"/>
        <v/>
      </c>
      <c r="Q494" s="12" t="str">
        <f t="shared" ca="1" si="75"/>
        <v/>
      </c>
      <c r="R494" s="13"/>
      <c r="S494" s="14"/>
      <c r="T494" s="15" t="str">
        <f t="shared" ca="1" si="76"/>
        <v/>
      </c>
      <c r="U494" s="15" t="str">
        <f t="shared" ca="1" si="77"/>
        <v/>
      </c>
      <c r="V494" s="16"/>
      <c r="W494" s="17" t="str">
        <f t="shared" ca="1" si="78"/>
        <v/>
      </c>
      <c r="X494" s="18" t="str">
        <f t="shared" ca="1" si="79"/>
        <v/>
      </c>
    </row>
    <row r="495" spans="1:24" x14ac:dyDescent="0.35">
      <c r="A495" s="3">
        <v>491</v>
      </c>
      <c r="B495" s="4"/>
      <c r="C495" s="4"/>
      <c r="D495" s="5" t="str">
        <f t="shared" si="70"/>
        <v/>
      </c>
      <c r="E495" s="4"/>
      <c r="F495" s="6"/>
      <c r="G495" s="6"/>
      <c r="H495" s="7" t="str">
        <f t="shared" ca="1" si="71"/>
        <v/>
      </c>
      <c r="I495" s="8" t="str">
        <f t="shared" ca="1" si="72"/>
        <v/>
      </c>
      <c r="J495" s="8" t="str">
        <f>IF(C495="","",COUNTIFS(purchase!$C:$C,$C495,purchase!$E:$E,$E495,purchase!$G:$G,"&gt;="&amp;$F495,purchase!$G:$G,"&lt;="&amp;$G495))</f>
        <v/>
      </c>
      <c r="K495" s="9" t="str">
        <f>IF(COUNTIFS(purchase!$C:$C,$C495,purchase!$E:$E,$E495,purchase!$G:$G,"&gt;="&amp;$F495,purchase!$G:$G,"&lt;="&amp;$G495)=0,"",_xlfn.MAXIFS(purchase!$G:$G,purchase!$C:$C,$C495,purchase!$E:$E,$E495,purchase!$G:$G,"&gt;="&amp;$F495,purchase!$G:$G,"&lt;="&amp;$G495))</f>
        <v/>
      </c>
      <c r="L495" s="4"/>
      <c r="M495" s="4"/>
      <c r="N495" s="10" t="str">
        <f>IF(M495="","",SUMIFS(purchase!$N:$N,purchase!$C:$C,$C495,purchase!$E:$E,$E495,purchase!$G:$G,"&gt;="&amp;$F495,purchase!$G:$G,"&lt;="&amp;$G495))</f>
        <v/>
      </c>
      <c r="O495" s="10" t="str">
        <f t="shared" si="73"/>
        <v/>
      </c>
      <c r="P495" s="11" t="str">
        <f t="shared" si="74"/>
        <v/>
      </c>
      <c r="Q495" s="12" t="str">
        <f t="shared" ca="1" si="75"/>
        <v/>
      </c>
      <c r="R495" s="13"/>
      <c r="S495" s="14"/>
      <c r="T495" s="15" t="str">
        <f t="shared" ca="1" si="76"/>
        <v/>
      </c>
      <c r="U495" s="15" t="str">
        <f t="shared" ca="1" si="77"/>
        <v/>
      </c>
      <c r="V495" s="16"/>
      <c r="W495" s="17" t="str">
        <f t="shared" ca="1" si="78"/>
        <v/>
      </c>
      <c r="X495" s="18" t="str">
        <f t="shared" ca="1" si="79"/>
        <v/>
      </c>
    </row>
    <row r="496" spans="1:24" x14ac:dyDescent="0.35">
      <c r="A496" s="3">
        <v>492</v>
      </c>
      <c r="B496" s="4"/>
      <c r="C496" s="4"/>
      <c r="D496" s="5" t="str">
        <f t="shared" si="70"/>
        <v/>
      </c>
      <c r="E496" s="4"/>
      <c r="F496" s="6"/>
      <c r="G496" s="6"/>
      <c r="H496" s="7" t="str">
        <f t="shared" ca="1" si="71"/>
        <v/>
      </c>
      <c r="I496" s="8" t="str">
        <f t="shared" ca="1" si="72"/>
        <v/>
      </c>
      <c r="J496" s="8" t="str">
        <f>IF(C496="","",COUNTIFS(purchase!$C:$C,$C496,purchase!$E:$E,$E496,purchase!$G:$G,"&gt;="&amp;$F496,purchase!$G:$G,"&lt;="&amp;$G496))</f>
        <v/>
      </c>
      <c r="K496" s="9" t="str">
        <f>IF(COUNTIFS(purchase!$C:$C,$C496,purchase!$E:$E,$E496,purchase!$G:$G,"&gt;="&amp;$F496,purchase!$G:$G,"&lt;="&amp;$G496)=0,"",_xlfn.MAXIFS(purchase!$G:$G,purchase!$C:$C,$C496,purchase!$E:$E,$E496,purchase!$G:$G,"&gt;="&amp;$F496,purchase!$G:$G,"&lt;="&amp;$G496))</f>
        <v/>
      </c>
      <c r="L496" s="4"/>
      <c r="M496" s="4"/>
      <c r="N496" s="10" t="str">
        <f>IF(M496="","",SUMIFS(purchase!$N:$N,purchase!$C:$C,$C496,purchase!$E:$E,$E496,purchase!$G:$G,"&gt;="&amp;$F496,purchase!$G:$G,"&lt;="&amp;$G496))</f>
        <v/>
      </c>
      <c r="O496" s="10" t="str">
        <f t="shared" si="73"/>
        <v/>
      </c>
      <c r="P496" s="11" t="str">
        <f t="shared" si="74"/>
        <v/>
      </c>
      <c r="Q496" s="12" t="str">
        <f t="shared" ca="1" si="75"/>
        <v/>
      </c>
      <c r="R496" s="13"/>
      <c r="S496" s="14"/>
      <c r="T496" s="15" t="str">
        <f t="shared" ca="1" si="76"/>
        <v/>
      </c>
      <c r="U496" s="15" t="str">
        <f t="shared" ca="1" si="77"/>
        <v/>
      </c>
      <c r="V496" s="16"/>
      <c r="W496" s="17" t="str">
        <f t="shared" ca="1" si="78"/>
        <v/>
      </c>
      <c r="X496" s="18" t="str">
        <f t="shared" ca="1" si="79"/>
        <v/>
      </c>
    </row>
    <row r="497" spans="1:24" x14ac:dyDescent="0.35">
      <c r="A497" s="3">
        <v>493</v>
      </c>
      <c r="B497" s="4"/>
      <c r="C497" s="4"/>
      <c r="D497" s="5" t="str">
        <f t="shared" si="70"/>
        <v/>
      </c>
      <c r="E497" s="4"/>
      <c r="F497" s="6"/>
      <c r="G497" s="6"/>
      <c r="H497" s="7" t="str">
        <f t="shared" ca="1" si="71"/>
        <v/>
      </c>
      <c r="I497" s="8" t="str">
        <f t="shared" ca="1" si="72"/>
        <v/>
      </c>
      <c r="J497" s="8" t="str">
        <f>IF(C497="","",COUNTIFS(purchase!$C:$C,$C497,purchase!$E:$E,$E497,purchase!$G:$G,"&gt;="&amp;$F497,purchase!$G:$G,"&lt;="&amp;$G497))</f>
        <v/>
      </c>
      <c r="K497" s="9" t="str">
        <f>IF(COUNTIFS(purchase!$C:$C,$C497,purchase!$E:$E,$E497,purchase!$G:$G,"&gt;="&amp;$F497,purchase!$G:$G,"&lt;="&amp;$G497)=0,"",_xlfn.MAXIFS(purchase!$G:$G,purchase!$C:$C,$C497,purchase!$E:$E,$E497,purchase!$G:$G,"&gt;="&amp;$F497,purchase!$G:$G,"&lt;="&amp;$G497))</f>
        <v/>
      </c>
      <c r="L497" s="4"/>
      <c r="M497" s="4"/>
      <c r="N497" s="10" t="str">
        <f>IF(M497="","",SUMIFS(purchase!$N:$N,purchase!$C:$C,$C497,purchase!$E:$E,$E497,purchase!$G:$G,"&gt;="&amp;$F497,purchase!$G:$G,"&lt;="&amp;$G497))</f>
        <v/>
      </c>
      <c r="O497" s="10" t="str">
        <f t="shared" si="73"/>
        <v/>
      </c>
      <c r="P497" s="11" t="str">
        <f t="shared" si="74"/>
        <v/>
      </c>
      <c r="Q497" s="12" t="str">
        <f t="shared" ca="1" si="75"/>
        <v/>
      </c>
      <c r="R497" s="13"/>
      <c r="S497" s="14"/>
      <c r="T497" s="15" t="str">
        <f t="shared" ca="1" si="76"/>
        <v/>
      </c>
      <c r="U497" s="15" t="str">
        <f t="shared" ca="1" si="77"/>
        <v/>
      </c>
      <c r="V497" s="16"/>
      <c r="W497" s="17" t="str">
        <f t="shared" ca="1" si="78"/>
        <v/>
      </c>
      <c r="X497" s="18" t="str">
        <f t="shared" ca="1" si="79"/>
        <v/>
      </c>
    </row>
    <row r="498" spans="1:24" x14ac:dyDescent="0.35">
      <c r="A498" s="3">
        <v>494</v>
      </c>
      <c r="B498" s="4"/>
      <c r="C498" s="4"/>
      <c r="D498" s="5" t="str">
        <f t="shared" si="70"/>
        <v/>
      </c>
      <c r="E498" s="4"/>
      <c r="F498" s="6"/>
      <c r="G498" s="6"/>
      <c r="H498" s="7" t="str">
        <f t="shared" ca="1" si="71"/>
        <v/>
      </c>
      <c r="I498" s="8" t="str">
        <f t="shared" ca="1" si="72"/>
        <v/>
      </c>
      <c r="J498" s="8" t="str">
        <f>IF(C498="","",COUNTIFS(purchase!$C:$C,$C498,purchase!$E:$E,$E498,purchase!$G:$G,"&gt;="&amp;$F498,purchase!$G:$G,"&lt;="&amp;$G498))</f>
        <v/>
      </c>
      <c r="K498" s="9" t="str">
        <f>IF(COUNTIFS(purchase!$C:$C,$C498,purchase!$E:$E,$E498,purchase!$G:$G,"&gt;="&amp;$F498,purchase!$G:$G,"&lt;="&amp;$G498)=0,"",_xlfn.MAXIFS(purchase!$G:$G,purchase!$C:$C,$C498,purchase!$E:$E,$E498,purchase!$G:$G,"&gt;="&amp;$F498,purchase!$G:$G,"&lt;="&amp;$G498))</f>
        <v/>
      </c>
      <c r="L498" s="4"/>
      <c r="M498" s="4"/>
      <c r="N498" s="10" t="str">
        <f>IF(M498="","",SUMIFS(purchase!$N:$N,purchase!$C:$C,$C498,purchase!$E:$E,$E498,purchase!$G:$G,"&gt;="&amp;$F498,purchase!$G:$G,"&lt;="&amp;$G498))</f>
        <v/>
      </c>
      <c r="O498" s="10" t="str">
        <f t="shared" si="73"/>
        <v/>
      </c>
      <c r="P498" s="11" t="str">
        <f t="shared" si="74"/>
        <v/>
      </c>
      <c r="Q498" s="12" t="str">
        <f t="shared" ca="1" si="75"/>
        <v/>
      </c>
      <c r="R498" s="13"/>
      <c r="S498" s="14"/>
      <c r="T498" s="15" t="str">
        <f t="shared" ca="1" si="76"/>
        <v/>
      </c>
      <c r="U498" s="15" t="str">
        <f t="shared" ca="1" si="77"/>
        <v/>
      </c>
      <c r="V498" s="16"/>
      <c r="W498" s="17" t="str">
        <f t="shared" ca="1" si="78"/>
        <v/>
      </c>
      <c r="X498" s="18" t="str">
        <f t="shared" ca="1" si="79"/>
        <v/>
      </c>
    </row>
    <row r="499" spans="1:24" x14ac:dyDescent="0.35">
      <c r="A499" s="3">
        <v>495</v>
      </c>
      <c r="B499" s="4"/>
      <c r="C499" s="4"/>
      <c r="D499" s="5" t="str">
        <f t="shared" si="70"/>
        <v/>
      </c>
      <c r="E499" s="4"/>
      <c r="F499" s="6"/>
      <c r="G499" s="6"/>
      <c r="H499" s="7" t="str">
        <f t="shared" ca="1" si="71"/>
        <v/>
      </c>
      <c r="I499" s="8" t="str">
        <f t="shared" ca="1" si="72"/>
        <v/>
      </c>
      <c r="J499" s="8" t="str">
        <f>IF(C499="","",COUNTIFS(purchase!$C:$C,$C499,purchase!$E:$E,$E499,purchase!$G:$G,"&gt;="&amp;$F499,purchase!$G:$G,"&lt;="&amp;$G499))</f>
        <v/>
      </c>
      <c r="K499" s="9" t="str">
        <f>IF(COUNTIFS(purchase!$C:$C,$C499,purchase!$E:$E,$E499,purchase!$G:$G,"&gt;="&amp;$F499,purchase!$G:$G,"&lt;="&amp;$G499)=0,"",_xlfn.MAXIFS(purchase!$G:$G,purchase!$C:$C,$C499,purchase!$E:$E,$E499,purchase!$G:$G,"&gt;="&amp;$F499,purchase!$G:$G,"&lt;="&amp;$G499))</f>
        <v/>
      </c>
      <c r="L499" s="4"/>
      <c r="M499" s="4"/>
      <c r="N499" s="10" t="str">
        <f>IF(M499="","",SUMIFS(purchase!$N:$N,purchase!$C:$C,$C499,purchase!$E:$E,$E499,purchase!$G:$G,"&gt;="&amp;$F499,purchase!$G:$G,"&lt;="&amp;$G499))</f>
        <v/>
      </c>
      <c r="O499" s="10" t="str">
        <f t="shared" si="73"/>
        <v/>
      </c>
      <c r="P499" s="11" t="str">
        <f t="shared" si="74"/>
        <v/>
      </c>
      <c r="Q499" s="12" t="str">
        <f t="shared" ca="1" si="75"/>
        <v/>
      </c>
      <c r="R499" s="13"/>
      <c r="S499" s="14"/>
      <c r="T499" s="15" t="str">
        <f t="shared" ca="1" si="76"/>
        <v/>
      </c>
      <c r="U499" s="15" t="str">
        <f t="shared" ca="1" si="77"/>
        <v/>
      </c>
      <c r="V499" s="16"/>
      <c r="W499" s="17" t="str">
        <f t="shared" ca="1" si="78"/>
        <v/>
      </c>
      <c r="X499" s="18" t="str">
        <f t="shared" ca="1" si="79"/>
        <v/>
      </c>
    </row>
    <row r="500" spans="1:24" x14ac:dyDescent="0.35">
      <c r="A500" s="3">
        <v>496</v>
      </c>
      <c r="B500" s="4"/>
      <c r="C500" s="4"/>
      <c r="D500" s="5" t="str">
        <f t="shared" si="70"/>
        <v/>
      </c>
      <c r="E500" s="4"/>
      <c r="F500" s="6"/>
      <c r="G500" s="6"/>
      <c r="H500" s="7" t="str">
        <f t="shared" ca="1" si="71"/>
        <v/>
      </c>
      <c r="I500" s="8" t="str">
        <f t="shared" ca="1" si="72"/>
        <v/>
      </c>
      <c r="J500" s="8" t="str">
        <f>IF(C500="","",COUNTIFS(purchase!$C:$C,$C500,purchase!$E:$E,$E500,purchase!$G:$G,"&gt;="&amp;$F500,purchase!$G:$G,"&lt;="&amp;$G500))</f>
        <v/>
      </c>
      <c r="K500" s="9" t="str">
        <f>IF(COUNTIFS(purchase!$C:$C,$C500,purchase!$E:$E,$E500,purchase!$G:$G,"&gt;="&amp;$F500,purchase!$G:$G,"&lt;="&amp;$G500)=0,"",_xlfn.MAXIFS(purchase!$G:$G,purchase!$C:$C,$C500,purchase!$E:$E,$E500,purchase!$G:$G,"&gt;="&amp;$F500,purchase!$G:$G,"&lt;="&amp;$G500))</f>
        <v/>
      </c>
      <c r="L500" s="4"/>
      <c r="M500" s="4"/>
      <c r="N500" s="10" t="str">
        <f>IF(M500="","",SUMIFS(purchase!$N:$N,purchase!$C:$C,$C500,purchase!$E:$E,$E500,purchase!$G:$G,"&gt;="&amp;$F500,purchase!$G:$G,"&lt;="&amp;$G500))</f>
        <v/>
      </c>
      <c r="O500" s="10" t="str">
        <f t="shared" si="73"/>
        <v/>
      </c>
      <c r="P500" s="11" t="str">
        <f t="shared" si="74"/>
        <v/>
      </c>
      <c r="Q500" s="12" t="str">
        <f t="shared" ca="1" si="75"/>
        <v/>
      </c>
      <c r="R500" s="13"/>
      <c r="S500" s="14"/>
      <c r="T500" s="15" t="str">
        <f t="shared" ca="1" si="76"/>
        <v/>
      </c>
      <c r="U500" s="15" t="str">
        <f t="shared" ca="1" si="77"/>
        <v/>
      </c>
      <c r="V500" s="16"/>
      <c r="W500" s="17" t="str">
        <f t="shared" ca="1" si="78"/>
        <v/>
      </c>
      <c r="X500" s="18" t="str">
        <f t="shared" ca="1" si="79"/>
        <v/>
      </c>
    </row>
    <row r="501" spans="1:24" x14ac:dyDescent="0.35">
      <c r="A501" s="3">
        <v>497</v>
      </c>
      <c r="B501" s="4"/>
      <c r="C501" s="4"/>
      <c r="D501" s="5" t="str">
        <f t="shared" si="70"/>
        <v/>
      </c>
      <c r="E501" s="4"/>
      <c r="F501" s="6"/>
      <c r="G501" s="6"/>
      <c r="H501" s="7" t="str">
        <f t="shared" ca="1" si="71"/>
        <v/>
      </c>
      <c r="I501" s="8" t="str">
        <f t="shared" ca="1" si="72"/>
        <v/>
      </c>
      <c r="J501" s="8" t="str">
        <f>IF(C501="","",COUNTIFS(purchase!$C:$C,$C501,purchase!$E:$E,$E501,purchase!$G:$G,"&gt;="&amp;$F501,purchase!$G:$G,"&lt;="&amp;$G501))</f>
        <v/>
      </c>
      <c r="K501" s="9" t="str">
        <f>IF(COUNTIFS(purchase!$C:$C,$C501,purchase!$E:$E,$E501,purchase!$G:$G,"&gt;="&amp;$F501,purchase!$G:$G,"&lt;="&amp;$G501)=0,"",_xlfn.MAXIFS(purchase!$G:$G,purchase!$C:$C,$C501,purchase!$E:$E,$E501,purchase!$G:$G,"&gt;="&amp;$F501,purchase!$G:$G,"&lt;="&amp;$G501))</f>
        <v/>
      </c>
      <c r="L501" s="4"/>
      <c r="M501" s="4"/>
      <c r="N501" s="10" t="str">
        <f>IF(M501="","",SUMIFS(purchase!$N:$N,purchase!$C:$C,$C501,purchase!$E:$E,$E501,purchase!$G:$G,"&gt;="&amp;$F501,purchase!$G:$G,"&lt;="&amp;$G501))</f>
        <v/>
      </c>
      <c r="O501" s="10" t="str">
        <f t="shared" si="73"/>
        <v/>
      </c>
      <c r="P501" s="11" t="str">
        <f t="shared" si="74"/>
        <v/>
      </c>
      <c r="Q501" s="12" t="str">
        <f t="shared" ca="1" si="75"/>
        <v/>
      </c>
      <c r="R501" s="13"/>
      <c r="S501" s="14"/>
      <c r="T501" s="15" t="str">
        <f t="shared" ca="1" si="76"/>
        <v/>
      </c>
      <c r="U501" s="15" t="str">
        <f t="shared" ca="1" si="77"/>
        <v/>
      </c>
      <c r="V501" s="16"/>
      <c r="W501" s="17" t="str">
        <f t="shared" ca="1" si="78"/>
        <v/>
      </c>
      <c r="X501" s="18" t="str">
        <f t="shared" ca="1" si="79"/>
        <v/>
      </c>
    </row>
    <row r="502" spans="1:24" x14ac:dyDescent="0.35">
      <c r="A502" s="3">
        <v>498</v>
      </c>
      <c r="B502" s="4"/>
      <c r="C502" s="4"/>
      <c r="D502" s="5" t="str">
        <f t="shared" si="70"/>
        <v/>
      </c>
      <c r="E502" s="4"/>
      <c r="F502" s="6"/>
      <c r="G502" s="6"/>
      <c r="H502" s="7" t="str">
        <f t="shared" ca="1" si="71"/>
        <v/>
      </c>
      <c r="I502" s="8" t="str">
        <f t="shared" ca="1" si="72"/>
        <v/>
      </c>
      <c r="J502" s="8" t="str">
        <f>IF(C502="","",COUNTIFS(purchase!$C:$C,$C502,purchase!$E:$E,$E502,purchase!$G:$G,"&gt;="&amp;$F502,purchase!$G:$G,"&lt;="&amp;$G502))</f>
        <v/>
      </c>
      <c r="K502" s="9" t="str">
        <f>IF(COUNTIFS(purchase!$C:$C,$C502,purchase!$E:$E,$E502,purchase!$G:$G,"&gt;="&amp;$F502,purchase!$G:$G,"&lt;="&amp;$G502)=0,"",_xlfn.MAXIFS(purchase!$G:$G,purchase!$C:$C,$C502,purchase!$E:$E,$E502,purchase!$G:$G,"&gt;="&amp;$F502,purchase!$G:$G,"&lt;="&amp;$G502))</f>
        <v/>
      </c>
      <c r="L502" s="4"/>
      <c r="M502" s="4"/>
      <c r="N502" s="10" t="str">
        <f>IF(M502="","",SUMIFS(purchase!$N:$N,purchase!$C:$C,$C502,purchase!$E:$E,$E502,purchase!$G:$G,"&gt;="&amp;$F502,purchase!$G:$G,"&lt;="&amp;$G502))</f>
        <v/>
      </c>
      <c r="O502" s="10" t="str">
        <f t="shared" si="73"/>
        <v/>
      </c>
      <c r="P502" s="11" t="str">
        <f t="shared" si="74"/>
        <v/>
      </c>
      <c r="Q502" s="12" t="str">
        <f t="shared" ca="1" si="75"/>
        <v/>
      </c>
      <c r="R502" s="13"/>
      <c r="S502" s="14"/>
      <c r="T502" s="15" t="str">
        <f t="shared" ca="1" si="76"/>
        <v/>
      </c>
      <c r="U502" s="15" t="str">
        <f t="shared" ca="1" si="77"/>
        <v/>
      </c>
      <c r="V502" s="16"/>
      <c r="W502" s="17" t="str">
        <f t="shared" ca="1" si="78"/>
        <v/>
      </c>
      <c r="X502" s="18" t="str">
        <f t="shared" ca="1" si="79"/>
        <v/>
      </c>
    </row>
    <row r="503" spans="1:24" x14ac:dyDescent="0.35">
      <c r="A503" s="3">
        <v>499</v>
      </c>
      <c r="B503" s="4"/>
      <c r="C503" s="4"/>
      <c r="D503" s="5" t="str">
        <f t="shared" si="70"/>
        <v/>
      </c>
      <c r="E503" s="4"/>
      <c r="F503" s="6"/>
      <c r="G503" s="6"/>
      <c r="H503" s="7" t="str">
        <f t="shared" ca="1" si="71"/>
        <v/>
      </c>
      <c r="I503" s="8" t="str">
        <f t="shared" ca="1" si="72"/>
        <v/>
      </c>
      <c r="J503" s="8" t="str">
        <f>IF(C503="","",COUNTIFS(purchase!$C:$C,$C503,purchase!$E:$E,$E503,purchase!$G:$G,"&gt;="&amp;$F503,purchase!$G:$G,"&lt;="&amp;$G503))</f>
        <v/>
      </c>
      <c r="K503" s="9" t="str">
        <f>IF(COUNTIFS(purchase!$C:$C,$C503,purchase!$E:$E,$E503,purchase!$G:$G,"&gt;="&amp;$F503,purchase!$G:$G,"&lt;="&amp;$G503)=0,"",_xlfn.MAXIFS(purchase!$G:$G,purchase!$C:$C,$C503,purchase!$E:$E,$E503,purchase!$G:$G,"&gt;="&amp;$F503,purchase!$G:$G,"&lt;="&amp;$G503))</f>
        <v/>
      </c>
      <c r="L503" s="4"/>
      <c r="M503" s="4"/>
      <c r="N503" s="10" t="str">
        <f>IF(M503="","",SUMIFS(purchase!$N:$N,purchase!$C:$C,$C503,purchase!$E:$E,$E503,purchase!$G:$G,"&gt;="&amp;$F503,purchase!$G:$G,"&lt;="&amp;$G503))</f>
        <v/>
      </c>
      <c r="O503" s="10" t="str">
        <f t="shared" si="73"/>
        <v/>
      </c>
      <c r="P503" s="11" t="str">
        <f t="shared" si="74"/>
        <v/>
      </c>
      <c r="Q503" s="12" t="str">
        <f t="shared" ca="1" si="75"/>
        <v/>
      </c>
      <c r="R503" s="13"/>
      <c r="S503" s="14"/>
      <c r="T503" s="15" t="str">
        <f t="shared" ca="1" si="76"/>
        <v/>
      </c>
      <c r="U503" s="15" t="str">
        <f t="shared" ca="1" si="77"/>
        <v/>
      </c>
      <c r="V503" s="16"/>
      <c r="W503" s="17" t="str">
        <f t="shared" ca="1" si="78"/>
        <v/>
      </c>
      <c r="X503" s="18" t="str">
        <f t="shared" ca="1" si="79"/>
        <v/>
      </c>
    </row>
    <row r="504" spans="1:24" x14ac:dyDescent="0.35">
      <c r="A504" s="3">
        <v>500</v>
      </c>
      <c r="B504" s="4"/>
      <c r="C504" s="4"/>
      <c r="D504" s="5" t="str">
        <f t="shared" si="70"/>
        <v/>
      </c>
      <c r="E504" s="4"/>
      <c r="F504" s="6"/>
      <c r="G504" s="6"/>
      <c r="H504" s="7" t="str">
        <f t="shared" ca="1" si="71"/>
        <v/>
      </c>
      <c r="I504" s="8" t="str">
        <f t="shared" ca="1" si="72"/>
        <v/>
      </c>
      <c r="J504" s="8" t="str">
        <f>IF(C504="","",COUNTIFS(purchase!$C:$C,$C504,purchase!$E:$E,$E504,purchase!$G:$G,"&gt;="&amp;$F504,purchase!$G:$G,"&lt;="&amp;$G504))</f>
        <v/>
      </c>
      <c r="K504" s="9" t="str">
        <f>IF(COUNTIFS(purchase!$C:$C,$C504,purchase!$E:$E,$E504,purchase!$G:$G,"&gt;="&amp;$F504,purchase!$G:$G,"&lt;="&amp;$G504)=0,"",_xlfn.MAXIFS(purchase!$G:$G,purchase!$C:$C,$C504,purchase!$E:$E,$E504,purchase!$G:$G,"&gt;="&amp;$F504,purchase!$G:$G,"&lt;="&amp;$G504))</f>
        <v/>
      </c>
      <c r="L504" s="4"/>
      <c r="M504" s="4"/>
      <c r="N504" s="10" t="str">
        <f>IF(M504="","",SUMIFS(purchase!$N:$N,purchase!$C:$C,$C504,purchase!$E:$E,$E504,purchase!$G:$G,"&gt;="&amp;$F504,purchase!$G:$G,"&lt;="&amp;$G504))</f>
        <v/>
      </c>
      <c r="O504" s="10" t="str">
        <f t="shared" si="73"/>
        <v/>
      </c>
      <c r="P504" s="11" t="str">
        <f t="shared" si="74"/>
        <v/>
      </c>
      <c r="Q504" s="12" t="str">
        <f t="shared" ca="1" si="75"/>
        <v/>
      </c>
      <c r="R504" s="13"/>
      <c r="S504" s="14"/>
      <c r="T504" s="15" t="str">
        <f t="shared" ca="1" si="76"/>
        <v/>
      </c>
      <c r="U504" s="15" t="str">
        <f t="shared" ca="1" si="77"/>
        <v/>
      </c>
      <c r="V504" s="16"/>
      <c r="W504" s="17" t="str">
        <f t="shared" ca="1" si="78"/>
        <v/>
      </c>
      <c r="X504" s="18" t="str">
        <f t="shared" ca="1" si="79"/>
        <v/>
      </c>
    </row>
    <row r="505" spans="1:24" x14ac:dyDescent="0.35">
      <c r="A505" s="3">
        <v>501</v>
      </c>
      <c r="B505" s="4"/>
      <c r="C505" s="4"/>
      <c r="D505" s="5" t="str">
        <f t="shared" si="70"/>
        <v/>
      </c>
      <c r="E505" s="4"/>
      <c r="F505" s="6"/>
      <c r="G505" s="6"/>
      <c r="H505" s="7" t="str">
        <f t="shared" ca="1" si="71"/>
        <v/>
      </c>
      <c r="I505" s="8" t="str">
        <f t="shared" ca="1" si="72"/>
        <v/>
      </c>
      <c r="J505" s="8" t="str">
        <f>IF(C505="","",COUNTIFS(purchase!$C:$C,$C505,purchase!$E:$E,$E505,purchase!$G:$G,"&gt;="&amp;$F505,purchase!$G:$G,"&lt;="&amp;$G505))</f>
        <v/>
      </c>
      <c r="K505" s="9" t="str">
        <f>IF(COUNTIFS(purchase!$C:$C,$C505,purchase!$E:$E,$E505,purchase!$G:$G,"&gt;="&amp;$F505,purchase!$G:$G,"&lt;="&amp;$G505)=0,"",_xlfn.MAXIFS(purchase!$G:$G,purchase!$C:$C,$C505,purchase!$E:$E,$E505,purchase!$G:$G,"&gt;="&amp;$F505,purchase!$G:$G,"&lt;="&amp;$G505))</f>
        <v/>
      </c>
      <c r="L505" s="4"/>
      <c r="M505" s="4"/>
      <c r="N505" s="10" t="str">
        <f>IF(M505="","",SUMIFS(purchase!$N:$N,purchase!$C:$C,$C505,purchase!$E:$E,$E505,purchase!$G:$G,"&gt;="&amp;$F505,purchase!$G:$G,"&lt;="&amp;$G505))</f>
        <v/>
      </c>
      <c r="O505" s="10" t="str">
        <f t="shared" si="73"/>
        <v/>
      </c>
      <c r="P505" s="11" t="str">
        <f t="shared" si="74"/>
        <v/>
      </c>
      <c r="Q505" s="12" t="str">
        <f t="shared" ca="1" si="75"/>
        <v/>
      </c>
      <c r="R505" s="13"/>
      <c r="S505" s="14"/>
      <c r="T505" s="15" t="str">
        <f t="shared" ca="1" si="76"/>
        <v/>
      </c>
      <c r="U505" s="15" t="str">
        <f t="shared" ca="1" si="77"/>
        <v/>
      </c>
      <c r="V505" s="16"/>
      <c r="W505" s="17" t="str">
        <f t="shared" ca="1" si="78"/>
        <v/>
      </c>
      <c r="X505" s="18" t="str">
        <f t="shared" ca="1" si="79"/>
        <v/>
      </c>
    </row>
    <row r="506" spans="1:24" x14ac:dyDescent="0.35">
      <c r="A506" s="3">
        <v>502</v>
      </c>
      <c r="B506" s="4"/>
      <c r="C506" s="4"/>
      <c r="D506" s="5" t="str">
        <f t="shared" si="70"/>
        <v/>
      </c>
      <c r="E506" s="4"/>
      <c r="F506" s="6"/>
      <c r="G506" s="6"/>
      <c r="H506" s="7" t="str">
        <f t="shared" ca="1" si="71"/>
        <v/>
      </c>
      <c r="I506" s="8" t="str">
        <f t="shared" ca="1" si="72"/>
        <v/>
      </c>
      <c r="J506" s="8" t="str">
        <f>IF(C506="","",COUNTIFS(purchase!$C:$C,$C506,purchase!$E:$E,$E506,purchase!$G:$G,"&gt;="&amp;$F506,purchase!$G:$G,"&lt;="&amp;$G506))</f>
        <v/>
      </c>
      <c r="K506" s="9" t="str">
        <f>IF(COUNTIFS(purchase!$C:$C,$C506,purchase!$E:$E,$E506,purchase!$G:$G,"&gt;="&amp;$F506,purchase!$G:$G,"&lt;="&amp;$G506)=0,"",_xlfn.MAXIFS(purchase!$G:$G,purchase!$C:$C,$C506,purchase!$E:$E,$E506,purchase!$G:$G,"&gt;="&amp;$F506,purchase!$G:$G,"&lt;="&amp;$G506))</f>
        <v/>
      </c>
      <c r="L506" s="4"/>
      <c r="M506" s="4"/>
      <c r="N506" s="10" t="str">
        <f>IF(M506="","",SUMIFS(purchase!$N:$N,purchase!$C:$C,$C506,purchase!$E:$E,$E506,purchase!$G:$G,"&gt;="&amp;$F506,purchase!$G:$G,"&lt;="&amp;$G506))</f>
        <v/>
      </c>
      <c r="O506" s="10" t="str">
        <f t="shared" si="73"/>
        <v/>
      </c>
      <c r="P506" s="11" t="str">
        <f t="shared" si="74"/>
        <v/>
      </c>
      <c r="Q506" s="12" t="str">
        <f t="shared" ca="1" si="75"/>
        <v/>
      </c>
      <c r="R506" s="13"/>
      <c r="S506" s="14"/>
      <c r="T506" s="15" t="str">
        <f t="shared" ca="1" si="76"/>
        <v/>
      </c>
      <c r="U506" s="15" t="str">
        <f t="shared" ca="1" si="77"/>
        <v/>
      </c>
      <c r="V506" s="16"/>
      <c r="W506" s="17" t="str">
        <f t="shared" ca="1" si="78"/>
        <v/>
      </c>
      <c r="X506" s="18" t="str">
        <f t="shared" ca="1" si="79"/>
        <v/>
      </c>
    </row>
    <row r="507" spans="1:24" x14ac:dyDescent="0.35">
      <c r="A507" s="3">
        <v>503</v>
      </c>
      <c r="B507" s="4"/>
      <c r="C507" s="4"/>
      <c r="D507" s="5" t="str">
        <f t="shared" si="70"/>
        <v/>
      </c>
      <c r="E507" s="4"/>
      <c r="F507" s="6"/>
      <c r="G507" s="6"/>
      <c r="H507" s="7" t="str">
        <f t="shared" ca="1" si="71"/>
        <v/>
      </c>
      <c r="I507" s="8" t="str">
        <f t="shared" ca="1" si="72"/>
        <v/>
      </c>
      <c r="J507" s="8" t="str">
        <f>IF(C507="","",COUNTIFS(purchase!$C:$C,$C507,purchase!$E:$E,$E507,purchase!$G:$G,"&gt;="&amp;$F507,purchase!$G:$G,"&lt;="&amp;$G507))</f>
        <v/>
      </c>
      <c r="K507" s="9" t="str">
        <f>IF(COUNTIFS(purchase!$C:$C,$C507,purchase!$E:$E,$E507,purchase!$G:$G,"&gt;="&amp;$F507,purchase!$G:$G,"&lt;="&amp;$G507)=0,"",_xlfn.MAXIFS(purchase!$G:$G,purchase!$C:$C,$C507,purchase!$E:$E,$E507,purchase!$G:$G,"&gt;="&amp;$F507,purchase!$G:$G,"&lt;="&amp;$G507))</f>
        <v/>
      </c>
      <c r="L507" s="4"/>
      <c r="M507" s="4"/>
      <c r="N507" s="10" t="str">
        <f>IF(M507="","",SUMIFS(purchase!$N:$N,purchase!$C:$C,$C507,purchase!$E:$E,$E507,purchase!$G:$G,"&gt;="&amp;$F507,purchase!$G:$G,"&lt;="&amp;$G507))</f>
        <v/>
      </c>
      <c r="O507" s="10" t="str">
        <f t="shared" si="73"/>
        <v/>
      </c>
      <c r="P507" s="11" t="str">
        <f t="shared" si="74"/>
        <v/>
      </c>
      <c r="Q507" s="12" t="str">
        <f t="shared" ca="1" si="75"/>
        <v/>
      </c>
      <c r="R507" s="13"/>
      <c r="S507" s="14"/>
      <c r="T507" s="15" t="str">
        <f t="shared" ca="1" si="76"/>
        <v/>
      </c>
      <c r="U507" s="15" t="str">
        <f t="shared" ca="1" si="77"/>
        <v/>
      </c>
      <c r="V507" s="16"/>
      <c r="W507" s="17" t="str">
        <f t="shared" ca="1" si="78"/>
        <v/>
      </c>
      <c r="X507" s="18" t="str">
        <f t="shared" ca="1" si="79"/>
        <v/>
      </c>
    </row>
    <row r="508" spans="1:24" x14ac:dyDescent="0.35">
      <c r="A508" s="3">
        <v>504</v>
      </c>
      <c r="B508" s="4"/>
      <c r="C508" s="4"/>
      <c r="D508" s="5" t="str">
        <f t="shared" si="70"/>
        <v/>
      </c>
      <c r="E508" s="4"/>
      <c r="F508" s="6"/>
      <c r="G508" s="6"/>
      <c r="H508" s="7" t="str">
        <f t="shared" ca="1" si="71"/>
        <v/>
      </c>
      <c r="I508" s="8" t="str">
        <f t="shared" ca="1" si="72"/>
        <v/>
      </c>
      <c r="J508" s="8" t="str">
        <f>IF(C508="","",COUNTIFS(purchase!$C:$C,$C508,purchase!$E:$E,$E508,purchase!$G:$G,"&gt;="&amp;$F508,purchase!$G:$G,"&lt;="&amp;$G508))</f>
        <v/>
      </c>
      <c r="K508" s="9" t="str">
        <f>IF(COUNTIFS(purchase!$C:$C,$C508,purchase!$E:$E,$E508,purchase!$G:$G,"&gt;="&amp;$F508,purchase!$G:$G,"&lt;="&amp;$G508)=0,"",_xlfn.MAXIFS(purchase!$G:$G,purchase!$C:$C,$C508,purchase!$E:$E,$E508,purchase!$G:$G,"&gt;="&amp;$F508,purchase!$G:$G,"&lt;="&amp;$G508))</f>
        <v/>
      </c>
      <c r="L508" s="4"/>
      <c r="M508" s="4"/>
      <c r="N508" s="10" t="str">
        <f>IF(M508="","",SUMIFS(purchase!$N:$N,purchase!$C:$C,$C508,purchase!$E:$E,$E508,purchase!$G:$G,"&gt;="&amp;$F508,purchase!$G:$G,"&lt;="&amp;$G508))</f>
        <v/>
      </c>
      <c r="O508" s="10" t="str">
        <f t="shared" si="73"/>
        <v/>
      </c>
      <c r="P508" s="11" t="str">
        <f t="shared" si="74"/>
        <v/>
      </c>
      <c r="Q508" s="12" t="str">
        <f t="shared" ca="1" si="75"/>
        <v/>
      </c>
      <c r="R508" s="13"/>
      <c r="S508" s="14"/>
      <c r="T508" s="15" t="str">
        <f t="shared" ca="1" si="76"/>
        <v/>
      </c>
      <c r="U508" s="15" t="str">
        <f t="shared" ca="1" si="77"/>
        <v/>
      </c>
      <c r="V508" s="16"/>
      <c r="W508" s="17" t="str">
        <f t="shared" ca="1" si="78"/>
        <v/>
      </c>
      <c r="X508" s="18" t="str">
        <f t="shared" ca="1" si="79"/>
        <v/>
      </c>
    </row>
    <row r="509" spans="1:24" x14ac:dyDescent="0.35">
      <c r="A509" s="3">
        <v>505</v>
      </c>
      <c r="B509" s="4"/>
      <c r="C509" s="4"/>
      <c r="D509" s="5" t="str">
        <f t="shared" si="70"/>
        <v/>
      </c>
      <c r="E509" s="4"/>
      <c r="F509" s="6"/>
      <c r="G509" s="6"/>
      <c r="H509" s="7" t="str">
        <f t="shared" ca="1" si="71"/>
        <v/>
      </c>
      <c r="I509" s="8" t="str">
        <f t="shared" ca="1" si="72"/>
        <v/>
      </c>
      <c r="J509" s="8" t="str">
        <f>IF(C509="","",COUNTIFS(purchase!$C:$C,$C509,purchase!$E:$E,$E509,purchase!$G:$G,"&gt;="&amp;$F509,purchase!$G:$G,"&lt;="&amp;$G509))</f>
        <v/>
      </c>
      <c r="K509" s="9" t="str">
        <f>IF(COUNTIFS(purchase!$C:$C,$C509,purchase!$E:$E,$E509,purchase!$G:$G,"&gt;="&amp;$F509,purchase!$G:$G,"&lt;="&amp;$G509)=0,"",_xlfn.MAXIFS(purchase!$G:$G,purchase!$C:$C,$C509,purchase!$E:$E,$E509,purchase!$G:$G,"&gt;="&amp;$F509,purchase!$G:$G,"&lt;="&amp;$G509))</f>
        <v/>
      </c>
      <c r="L509" s="4"/>
      <c r="M509" s="4"/>
      <c r="N509" s="10" t="str">
        <f>IF(M509="","",SUMIFS(purchase!$N:$N,purchase!$C:$C,$C509,purchase!$E:$E,$E509,purchase!$G:$G,"&gt;="&amp;$F509,purchase!$G:$G,"&lt;="&amp;$G509))</f>
        <v/>
      </c>
      <c r="O509" s="10" t="str">
        <f t="shared" si="73"/>
        <v/>
      </c>
      <c r="P509" s="11" t="str">
        <f t="shared" si="74"/>
        <v/>
      </c>
      <c r="Q509" s="12" t="str">
        <f t="shared" ca="1" si="75"/>
        <v/>
      </c>
      <c r="R509" s="13"/>
      <c r="S509" s="14"/>
      <c r="T509" s="15" t="str">
        <f t="shared" ca="1" si="76"/>
        <v/>
      </c>
      <c r="U509" s="15" t="str">
        <f t="shared" ca="1" si="77"/>
        <v/>
      </c>
      <c r="V509" s="16"/>
      <c r="W509" s="17" t="str">
        <f t="shared" ca="1" si="78"/>
        <v/>
      </c>
      <c r="X509" s="18" t="str">
        <f t="shared" ca="1" si="79"/>
        <v/>
      </c>
    </row>
    <row r="510" spans="1:24" x14ac:dyDescent="0.35">
      <c r="A510" s="3">
        <v>506</v>
      </c>
      <c r="B510" s="4"/>
      <c r="C510" s="4"/>
      <c r="D510" s="5" t="str">
        <f t="shared" si="70"/>
        <v/>
      </c>
      <c r="E510" s="4"/>
      <c r="F510" s="6"/>
      <c r="G510" s="6"/>
      <c r="H510" s="7" t="str">
        <f t="shared" ca="1" si="71"/>
        <v/>
      </c>
      <c r="I510" s="8" t="str">
        <f t="shared" ca="1" si="72"/>
        <v/>
      </c>
      <c r="J510" s="8" t="str">
        <f>IF(C510="","",COUNTIFS(purchase!$C:$C,$C510,purchase!$E:$E,$E510,purchase!$G:$G,"&gt;="&amp;$F510,purchase!$G:$G,"&lt;="&amp;$G510))</f>
        <v/>
      </c>
      <c r="K510" s="9" t="str">
        <f>IF(COUNTIFS(purchase!$C:$C,$C510,purchase!$E:$E,$E510,purchase!$G:$G,"&gt;="&amp;$F510,purchase!$G:$G,"&lt;="&amp;$G510)=0,"",_xlfn.MAXIFS(purchase!$G:$G,purchase!$C:$C,$C510,purchase!$E:$E,$E510,purchase!$G:$G,"&gt;="&amp;$F510,purchase!$G:$G,"&lt;="&amp;$G510))</f>
        <v/>
      </c>
      <c r="L510" s="4"/>
      <c r="M510" s="4"/>
      <c r="N510" s="10" t="str">
        <f>IF(M510="","",SUMIFS(purchase!$N:$N,purchase!$C:$C,$C510,purchase!$E:$E,$E510,purchase!$G:$G,"&gt;="&amp;$F510,purchase!$G:$G,"&lt;="&amp;$G510))</f>
        <v/>
      </c>
      <c r="O510" s="10" t="str">
        <f t="shared" si="73"/>
        <v/>
      </c>
      <c r="P510" s="11" t="str">
        <f t="shared" si="74"/>
        <v/>
      </c>
      <c r="Q510" s="12" t="str">
        <f t="shared" ca="1" si="75"/>
        <v/>
      </c>
      <c r="R510" s="13"/>
      <c r="S510" s="14"/>
      <c r="T510" s="15" t="str">
        <f t="shared" ca="1" si="76"/>
        <v/>
      </c>
      <c r="U510" s="15" t="str">
        <f t="shared" ca="1" si="77"/>
        <v/>
      </c>
      <c r="V510" s="16"/>
      <c r="W510" s="17" t="str">
        <f t="shared" ca="1" si="78"/>
        <v/>
      </c>
      <c r="X510" s="18" t="str">
        <f t="shared" ca="1" si="79"/>
        <v/>
      </c>
    </row>
    <row r="511" spans="1:24" x14ac:dyDescent="0.35">
      <c r="A511" s="3">
        <v>507</v>
      </c>
      <c r="B511" s="4"/>
      <c r="C511" s="4"/>
      <c r="D511" s="5" t="str">
        <f t="shared" si="70"/>
        <v/>
      </c>
      <c r="E511" s="4"/>
      <c r="F511" s="6"/>
      <c r="G511" s="6"/>
      <c r="H511" s="7" t="str">
        <f t="shared" ca="1" si="71"/>
        <v/>
      </c>
      <c r="I511" s="8" t="str">
        <f t="shared" ca="1" si="72"/>
        <v/>
      </c>
      <c r="J511" s="8" t="str">
        <f>IF(C511="","",COUNTIFS(purchase!$C:$C,$C511,purchase!$E:$E,$E511,purchase!$G:$G,"&gt;="&amp;$F511,purchase!$G:$G,"&lt;="&amp;$G511))</f>
        <v/>
      </c>
      <c r="K511" s="9" t="str">
        <f>IF(COUNTIFS(purchase!$C:$C,$C511,purchase!$E:$E,$E511,purchase!$G:$G,"&gt;="&amp;$F511,purchase!$G:$G,"&lt;="&amp;$G511)=0,"",_xlfn.MAXIFS(purchase!$G:$G,purchase!$C:$C,$C511,purchase!$E:$E,$E511,purchase!$G:$G,"&gt;="&amp;$F511,purchase!$G:$G,"&lt;="&amp;$G511))</f>
        <v/>
      </c>
      <c r="L511" s="4"/>
      <c r="M511" s="4"/>
      <c r="N511" s="10" t="str">
        <f>IF(M511="","",SUMIFS(purchase!$N:$N,purchase!$C:$C,$C511,purchase!$E:$E,$E511,purchase!$G:$G,"&gt;="&amp;$F511,purchase!$G:$G,"&lt;="&amp;$G511))</f>
        <v/>
      </c>
      <c r="O511" s="10" t="str">
        <f t="shared" si="73"/>
        <v/>
      </c>
      <c r="P511" s="11" t="str">
        <f t="shared" si="74"/>
        <v/>
      </c>
      <c r="Q511" s="12" t="str">
        <f t="shared" ca="1" si="75"/>
        <v/>
      </c>
      <c r="R511" s="13"/>
      <c r="S511" s="14"/>
      <c r="T511" s="15" t="str">
        <f t="shared" ca="1" si="76"/>
        <v/>
      </c>
      <c r="U511" s="15" t="str">
        <f t="shared" ca="1" si="77"/>
        <v/>
      </c>
      <c r="V511" s="16"/>
      <c r="W511" s="17" t="str">
        <f t="shared" ca="1" si="78"/>
        <v/>
      </c>
      <c r="X511" s="18" t="str">
        <f t="shared" ca="1" si="79"/>
        <v/>
      </c>
    </row>
    <row r="512" spans="1:24" x14ac:dyDescent="0.35">
      <c r="A512" s="3">
        <v>508</v>
      </c>
      <c r="B512" s="4"/>
      <c r="C512" s="4"/>
      <c r="D512" s="5" t="str">
        <f t="shared" si="70"/>
        <v/>
      </c>
      <c r="E512" s="4"/>
      <c r="F512" s="6"/>
      <c r="G512" s="6"/>
      <c r="H512" s="7" t="str">
        <f t="shared" ca="1" si="71"/>
        <v/>
      </c>
      <c r="I512" s="8" t="str">
        <f t="shared" ca="1" si="72"/>
        <v/>
      </c>
      <c r="J512" s="8" t="str">
        <f>IF(C512="","",COUNTIFS(purchase!$C:$C,$C512,purchase!$E:$E,$E512,purchase!$G:$G,"&gt;="&amp;$F512,purchase!$G:$G,"&lt;="&amp;$G512))</f>
        <v/>
      </c>
      <c r="K512" s="9" t="str">
        <f>IF(COUNTIFS(purchase!$C:$C,$C512,purchase!$E:$E,$E512,purchase!$G:$G,"&gt;="&amp;$F512,purchase!$G:$G,"&lt;="&amp;$G512)=0,"",_xlfn.MAXIFS(purchase!$G:$G,purchase!$C:$C,$C512,purchase!$E:$E,$E512,purchase!$G:$G,"&gt;="&amp;$F512,purchase!$G:$G,"&lt;="&amp;$G512))</f>
        <v/>
      </c>
      <c r="L512" s="4"/>
      <c r="M512" s="4"/>
      <c r="N512" s="10" t="str">
        <f>IF(M512="","",SUMIFS(purchase!$N:$N,purchase!$C:$C,$C512,purchase!$E:$E,$E512,purchase!$G:$G,"&gt;="&amp;$F512,purchase!$G:$G,"&lt;="&amp;$G512))</f>
        <v/>
      </c>
      <c r="O512" s="10" t="str">
        <f t="shared" si="73"/>
        <v/>
      </c>
      <c r="P512" s="11" t="str">
        <f t="shared" si="74"/>
        <v/>
      </c>
      <c r="Q512" s="12" t="str">
        <f t="shared" ca="1" si="75"/>
        <v/>
      </c>
      <c r="R512" s="13"/>
      <c r="S512" s="14"/>
      <c r="T512" s="15" t="str">
        <f t="shared" ca="1" si="76"/>
        <v/>
      </c>
      <c r="U512" s="15" t="str">
        <f t="shared" ca="1" si="77"/>
        <v/>
      </c>
      <c r="V512" s="16"/>
      <c r="W512" s="17" t="str">
        <f t="shared" ca="1" si="78"/>
        <v/>
      </c>
      <c r="X512" s="18" t="str">
        <f t="shared" ca="1" si="79"/>
        <v/>
      </c>
    </row>
    <row r="513" spans="1:24" x14ac:dyDescent="0.35">
      <c r="A513" s="3">
        <v>509</v>
      </c>
      <c r="B513" s="4"/>
      <c r="C513" s="4"/>
      <c r="D513" s="5" t="str">
        <f t="shared" si="70"/>
        <v/>
      </c>
      <c r="E513" s="4"/>
      <c r="F513" s="6"/>
      <c r="G513" s="6"/>
      <c r="H513" s="7" t="str">
        <f t="shared" ca="1" si="71"/>
        <v/>
      </c>
      <c r="I513" s="8" t="str">
        <f t="shared" ca="1" si="72"/>
        <v/>
      </c>
      <c r="J513" s="8" t="str">
        <f>IF(C513="","",COUNTIFS(purchase!$C:$C,$C513,purchase!$E:$E,$E513,purchase!$G:$G,"&gt;="&amp;$F513,purchase!$G:$G,"&lt;="&amp;$G513))</f>
        <v/>
      </c>
      <c r="K513" s="9" t="str">
        <f>IF(COUNTIFS(purchase!$C:$C,$C513,purchase!$E:$E,$E513,purchase!$G:$G,"&gt;="&amp;$F513,purchase!$G:$G,"&lt;="&amp;$G513)=0,"",_xlfn.MAXIFS(purchase!$G:$G,purchase!$C:$C,$C513,purchase!$E:$E,$E513,purchase!$G:$G,"&gt;="&amp;$F513,purchase!$G:$G,"&lt;="&amp;$G513))</f>
        <v/>
      </c>
      <c r="L513" s="4"/>
      <c r="M513" s="4"/>
      <c r="N513" s="10" t="str">
        <f>IF(M513="","",SUMIFS(purchase!$N:$N,purchase!$C:$C,$C513,purchase!$E:$E,$E513,purchase!$G:$G,"&gt;="&amp;$F513,purchase!$G:$G,"&lt;="&amp;$G513))</f>
        <v/>
      </c>
      <c r="O513" s="10" t="str">
        <f t="shared" si="73"/>
        <v/>
      </c>
      <c r="P513" s="11" t="str">
        <f t="shared" si="74"/>
        <v/>
      </c>
      <c r="Q513" s="12" t="str">
        <f t="shared" ca="1" si="75"/>
        <v/>
      </c>
      <c r="R513" s="13"/>
      <c r="S513" s="14"/>
      <c r="T513" s="15" t="str">
        <f t="shared" ca="1" si="76"/>
        <v/>
      </c>
      <c r="U513" s="15" t="str">
        <f t="shared" ca="1" si="77"/>
        <v/>
      </c>
      <c r="V513" s="16"/>
      <c r="W513" s="17" t="str">
        <f t="shared" ca="1" si="78"/>
        <v/>
      </c>
      <c r="X513" s="18" t="str">
        <f t="shared" ca="1" si="79"/>
        <v/>
      </c>
    </row>
    <row r="514" spans="1:24" x14ac:dyDescent="0.35">
      <c r="A514" s="3">
        <v>510</v>
      </c>
      <c r="B514" s="4"/>
      <c r="C514" s="4"/>
      <c r="D514" s="5" t="str">
        <f t="shared" si="70"/>
        <v/>
      </c>
      <c r="E514" s="4"/>
      <c r="F514" s="6"/>
      <c r="G514" s="6"/>
      <c r="H514" s="7" t="str">
        <f t="shared" ca="1" si="71"/>
        <v/>
      </c>
      <c r="I514" s="8" t="str">
        <f t="shared" ca="1" si="72"/>
        <v/>
      </c>
      <c r="J514" s="8" t="str">
        <f>IF(C514="","",COUNTIFS(purchase!$C:$C,$C514,purchase!$E:$E,$E514,purchase!$G:$G,"&gt;="&amp;$F514,purchase!$G:$G,"&lt;="&amp;$G514))</f>
        <v/>
      </c>
      <c r="K514" s="9" t="str">
        <f>IF(COUNTIFS(purchase!$C:$C,$C514,purchase!$E:$E,$E514,purchase!$G:$G,"&gt;="&amp;$F514,purchase!$G:$G,"&lt;="&amp;$G514)=0,"",_xlfn.MAXIFS(purchase!$G:$G,purchase!$C:$C,$C514,purchase!$E:$E,$E514,purchase!$G:$G,"&gt;="&amp;$F514,purchase!$G:$G,"&lt;="&amp;$G514))</f>
        <v/>
      </c>
      <c r="L514" s="4"/>
      <c r="M514" s="4"/>
      <c r="N514" s="10" t="str">
        <f>IF(M514="","",SUMIFS(purchase!$N:$N,purchase!$C:$C,$C514,purchase!$E:$E,$E514,purchase!$G:$G,"&gt;="&amp;$F514,purchase!$G:$G,"&lt;="&amp;$G514))</f>
        <v/>
      </c>
      <c r="O514" s="10" t="str">
        <f t="shared" si="73"/>
        <v/>
      </c>
      <c r="P514" s="11" t="str">
        <f t="shared" si="74"/>
        <v/>
      </c>
      <c r="Q514" s="12" t="str">
        <f t="shared" ca="1" si="75"/>
        <v/>
      </c>
      <c r="R514" s="13"/>
      <c r="S514" s="14"/>
      <c r="T514" s="15" t="str">
        <f t="shared" ca="1" si="76"/>
        <v/>
      </c>
      <c r="U514" s="15" t="str">
        <f t="shared" ca="1" si="77"/>
        <v/>
      </c>
      <c r="V514" s="16"/>
      <c r="W514" s="17" t="str">
        <f t="shared" ca="1" si="78"/>
        <v/>
      </c>
      <c r="X514" s="18" t="str">
        <f t="shared" ca="1" si="79"/>
        <v/>
      </c>
    </row>
    <row r="515" spans="1:24" x14ac:dyDescent="0.35">
      <c r="A515" s="3">
        <v>511</v>
      </c>
      <c r="B515" s="4"/>
      <c r="C515" s="4"/>
      <c r="D515" s="5" t="str">
        <f t="shared" si="70"/>
        <v/>
      </c>
      <c r="E515" s="4"/>
      <c r="F515" s="6"/>
      <c r="G515" s="6"/>
      <c r="H515" s="7" t="str">
        <f t="shared" ca="1" si="71"/>
        <v/>
      </c>
      <c r="I515" s="8" t="str">
        <f t="shared" ca="1" si="72"/>
        <v/>
      </c>
      <c r="J515" s="8" t="str">
        <f>IF(C515="","",COUNTIFS(purchase!$C:$C,$C515,purchase!$E:$E,$E515,purchase!$G:$G,"&gt;="&amp;$F515,purchase!$G:$G,"&lt;="&amp;$G515))</f>
        <v/>
      </c>
      <c r="K515" s="9" t="str">
        <f>IF(COUNTIFS(purchase!$C:$C,$C515,purchase!$E:$E,$E515,purchase!$G:$G,"&gt;="&amp;$F515,purchase!$G:$G,"&lt;="&amp;$G515)=0,"",_xlfn.MAXIFS(purchase!$G:$G,purchase!$C:$C,$C515,purchase!$E:$E,$E515,purchase!$G:$G,"&gt;="&amp;$F515,purchase!$G:$G,"&lt;="&amp;$G515))</f>
        <v/>
      </c>
      <c r="L515" s="4"/>
      <c r="M515" s="4"/>
      <c r="N515" s="10" t="str">
        <f>IF(M515="","",SUMIFS(purchase!$N:$N,purchase!$C:$C,$C515,purchase!$E:$E,$E515,purchase!$G:$G,"&gt;="&amp;$F515,purchase!$G:$G,"&lt;="&amp;$G515))</f>
        <v/>
      </c>
      <c r="O515" s="10" t="str">
        <f t="shared" si="73"/>
        <v/>
      </c>
      <c r="P515" s="11" t="str">
        <f t="shared" si="74"/>
        <v/>
      </c>
      <c r="Q515" s="12" t="str">
        <f t="shared" ca="1" si="75"/>
        <v/>
      </c>
      <c r="R515" s="13"/>
      <c r="S515" s="14"/>
      <c r="T515" s="15" t="str">
        <f t="shared" ca="1" si="76"/>
        <v/>
      </c>
      <c r="U515" s="15" t="str">
        <f t="shared" ca="1" si="77"/>
        <v/>
      </c>
      <c r="V515" s="16"/>
      <c r="W515" s="17" t="str">
        <f t="shared" ca="1" si="78"/>
        <v/>
      </c>
      <c r="X515" s="18" t="str">
        <f t="shared" ca="1" si="79"/>
        <v/>
      </c>
    </row>
    <row r="516" spans="1:24" x14ac:dyDescent="0.35">
      <c r="A516" s="3">
        <v>512</v>
      </c>
      <c r="B516" s="4"/>
      <c r="C516" s="4"/>
      <c r="D516" s="5" t="str">
        <f t="shared" si="70"/>
        <v/>
      </c>
      <c r="E516" s="4"/>
      <c r="F516" s="6"/>
      <c r="G516" s="6"/>
      <c r="H516" s="7" t="str">
        <f t="shared" ca="1" si="71"/>
        <v/>
      </c>
      <c r="I516" s="8" t="str">
        <f t="shared" ca="1" si="72"/>
        <v/>
      </c>
      <c r="J516" s="8" t="str">
        <f>IF(C516="","",COUNTIFS(purchase!$C:$C,$C516,purchase!$E:$E,$E516,purchase!$G:$G,"&gt;="&amp;$F516,purchase!$G:$G,"&lt;="&amp;$G516))</f>
        <v/>
      </c>
      <c r="K516" s="9" t="str">
        <f>IF(COUNTIFS(purchase!$C:$C,$C516,purchase!$E:$E,$E516,purchase!$G:$G,"&gt;="&amp;$F516,purchase!$G:$G,"&lt;="&amp;$G516)=0,"",_xlfn.MAXIFS(purchase!$G:$G,purchase!$C:$C,$C516,purchase!$E:$E,$E516,purchase!$G:$G,"&gt;="&amp;$F516,purchase!$G:$G,"&lt;="&amp;$G516))</f>
        <v/>
      </c>
      <c r="L516" s="4"/>
      <c r="M516" s="4"/>
      <c r="N516" s="10" t="str">
        <f>IF(M516="","",SUMIFS(purchase!$N:$N,purchase!$C:$C,$C516,purchase!$E:$E,$E516,purchase!$G:$G,"&gt;="&amp;$F516,purchase!$G:$G,"&lt;="&amp;$G516))</f>
        <v/>
      </c>
      <c r="O516" s="10" t="str">
        <f t="shared" si="73"/>
        <v/>
      </c>
      <c r="P516" s="11" t="str">
        <f t="shared" si="74"/>
        <v/>
      </c>
      <c r="Q516" s="12" t="str">
        <f t="shared" ca="1" si="75"/>
        <v/>
      </c>
      <c r="R516" s="13"/>
      <c r="S516" s="14"/>
      <c r="T516" s="15" t="str">
        <f t="shared" ca="1" si="76"/>
        <v/>
      </c>
      <c r="U516" s="15" t="str">
        <f t="shared" ca="1" si="77"/>
        <v/>
      </c>
      <c r="V516" s="16"/>
      <c r="W516" s="17" t="str">
        <f t="shared" ca="1" si="78"/>
        <v/>
      </c>
      <c r="X516" s="18" t="str">
        <f t="shared" ca="1" si="79"/>
        <v/>
      </c>
    </row>
    <row r="517" spans="1:24" x14ac:dyDescent="0.35">
      <c r="A517" s="3">
        <v>513</v>
      </c>
      <c r="B517" s="4"/>
      <c r="C517" s="4"/>
      <c r="D517" s="5" t="str">
        <f t="shared" ref="D517:D580" si="80">IF(E517="NRFC","Natural Rubber Field Coagulam","")</f>
        <v/>
      </c>
      <c r="E517" s="4"/>
      <c r="F517" s="6"/>
      <c r="G517" s="6"/>
      <c r="H517" s="7" t="str">
        <f t="shared" ref="H517:H580" ca="1" si="81">IF(G517="","",G517-TODAY())</f>
        <v/>
      </c>
      <c r="I517" s="8" t="str">
        <f t="shared" ref="I517:I580" ca="1" si="82">IF(G517="","",
IF(G517&lt;TODAY(),
IF(O517&gt;0,"Violated","Completed"),
IF(H517&lt;=7,"Expiring Soon",
"Active")))</f>
        <v/>
      </c>
      <c r="J517" s="8" t="str">
        <f>IF(C517="","",COUNTIFS(purchase!$C:$C,$C517,purchase!$E:$E,$E517,purchase!$G:$G,"&gt;="&amp;$F517,purchase!$G:$G,"&lt;="&amp;$G517))</f>
        <v/>
      </c>
      <c r="K517" s="9" t="str">
        <f>IF(COUNTIFS(purchase!$C:$C,$C517,purchase!$E:$E,$E517,purchase!$G:$G,"&gt;="&amp;$F517,purchase!$G:$G,"&lt;="&amp;$G517)=0,"",_xlfn.MAXIFS(purchase!$G:$G,purchase!$C:$C,$C517,purchase!$E:$E,$E517,purchase!$G:$G,"&gt;="&amp;$F517,purchase!$G:$G,"&lt;="&amp;$G517))</f>
        <v/>
      </c>
      <c r="L517" s="4"/>
      <c r="M517" s="4"/>
      <c r="N517" s="10" t="str">
        <f>IF(M517="","",SUMIFS(purchase!$N:$N,purchase!$C:$C,$C517,purchase!$E:$E,$E517,purchase!$G:$G,"&gt;="&amp;$F517,purchase!$G:$G,"&lt;="&amp;$G517))</f>
        <v/>
      </c>
      <c r="O517" s="10" t="str">
        <f t="shared" ref="O517:O580" si="83">IF(M517="","",M517-N517)</f>
        <v/>
      </c>
      <c r="P517" s="11" t="str">
        <f t="shared" ref="P517:P580" si="84">IF(M517=0,"",N517/M517)</f>
        <v/>
      </c>
      <c r="Q517" s="12" t="str">
        <f t="shared" ref="Q517:Q580" ca="1" si="85">IF(OR(G517="",O517=""),"",
IF(AND(G517&lt;TODAY(),O517&gt;0),"YES","NO"))</f>
        <v/>
      </c>
      <c r="R517" s="13"/>
      <c r="S517" s="14"/>
      <c r="T517" s="15" t="str">
        <f t="shared" ref="T517:T580" ca="1" si="86">IF(Q517="YES", IF(R517="Company",L517*(1+S517),IF(R517="Vendor",L517*(1-S517),"")),"")</f>
        <v/>
      </c>
      <c r="U517" s="15" t="str">
        <f t="shared" ref="U517:U580" ca="1" si="87">IF(Q517="YES",O517*T517,"")</f>
        <v/>
      </c>
      <c r="V517" s="16"/>
      <c r="W517" s="17" t="str">
        <f t="shared" ref="W517:W580" ca="1" si="88">IF(Q517="YES",G517+V517,"")</f>
        <v/>
      </c>
      <c r="X517" s="18" t="str">
        <f t="shared" ref="X517:X580" ca="1" si="89">IF(Q517="YES",IF(TODAY()&gt;W517,"OVERDUE","WITHIN TIME"),"")</f>
        <v/>
      </c>
    </row>
    <row r="518" spans="1:24" x14ac:dyDescent="0.35">
      <c r="A518" s="3">
        <v>514</v>
      </c>
      <c r="B518" s="4"/>
      <c r="C518" s="4"/>
      <c r="D518" s="5" t="str">
        <f t="shared" si="80"/>
        <v/>
      </c>
      <c r="E518" s="4"/>
      <c r="F518" s="6"/>
      <c r="G518" s="6"/>
      <c r="H518" s="7" t="str">
        <f t="shared" ca="1" si="81"/>
        <v/>
      </c>
      <c r="I518" s="8" t="str">
        <f t="shared" ca="1" si="82"/>
        <v/>
      </c>
      <c r="J518" s="8" t="str">
        <f>IF(C518="","",COUNTIFS(purchase!$C:$C,$C518,purchase!$E:$E,$E518,purchase!$G:$G,"&gt;="&amp;$F518,purchase!$G:$G,"&lt;="&amp;$G518))</f>
        <v/>
      </c>
      <c r="K518" s="9" t="str">
        <f>IF(COUNTIFS(purchase!$C:$C,$C518,purchase!$E:$E,$E518,purchase!$G:$G,"&gt;="&amp;$F518,purchase!$G:$G,"&lt;="&amp;$G518)=0,"",_xlfn.MAXIFS(purchase!$G:$G,purchase!$C:$C,$C518,purchase!$E:$E,$E518,purchase!$G:$G,"&gt;="&amp;$F518,purchase!$G:$G,"&lt;="&amp;$G518))</f>
        <v/>
      </c>
      <c r="L518" s="4"/>
      <c r="M518" s="4"/>
      <c r="N518" s="10" t="str">
        <f>IF(M518="","",SUMIFS(purchase!$N:$N,purchase!$C:$C,$C518,purchase!$E:$E,$E518,purchase!$G:$G,"&gt;="&amp;$F518,purchase!$G:$G,"&lt;="&amp;$G518))</f>
        <v/>
      </c>
      <c r="O518" s="10" t="str">
        <f t="shared" si="83"/>
        <v/>
      </c>
      <c r="P518" s="11" t="str">
        <f t="shared" si="84"/>
        <v/>
      </c>
      <c r="Q518" s="12" t="str">
        <f t="shared" ca="1" si="85"/>
        <v/>
      </c>
      <c r="R518" s="13"/>
      <c r="S518" s="14"/>
      <c r="T518" s="15" t="str">
        <f t="shared" ca="1" si="86"/>
        <v/>
      </c>
      <c r="U518" s="15" t="str">
        <f t="shared" ca="1" si="87"/>
        <v/>
      </c>
      <c r="V518" s="16"/>
      <c r="W518" s="17" t="str">
        <f t="shared" ca="1" si="88"/>
        <v/>
      </c>
      <c r="X518" s="18" t="str">
        <f t="shared" ca="1" si="89"/>
        <v/>
      </c>
    </row>
    <row r="519" spans="1:24" x14ac:dyDescent="0.35">
      <c r="A519" s="3">
        <v>515</v>
      </c>
      <c r="B519" s="4"/>
      <c r="C519" s="4"/>
      <c r="D519" s="5" t="str">
        <f t="shared" si="80"/>
        <v/>
      </c>
      <c r="E519" s="4"/>
      <c r="F519" s="6"/>
      <c r="G519" s="6"/>
      <c r="H519" s="7" t="str">
        <f t="shared" ca="1" si="81"/>
        <v/>
      </c>
      <c r="I519" s="8" t="str">
        <f t="shared" ca="1" si="82"/>
        <v/>
      </c>
      <c r="J519" s="8" t="str">
        <f>IF(C519="","",COUNTIFS(purchase!$C:$C,$C519,purchase!$E:$E,$E519,purchase!$G:$G,"&gt;="&amp;$F519,purchase!$G:$G,"&lt;="&amp;$G519))</f>
        <v/>
      </c>
      <c r="K519" s="9" t="str">
        <f>IF(COUNTIFS(purchase!$C:$C,$C519,purchase!$E:$E,$E519,purchase!$G:$G,"&gt;="&amp;$F519,purchase!$G:$G,"&lt;="&amp;$G519)=0,"",_xlfn.MAXIFS(purchase!$G:$G,purchase!$C:$C,$C519,purchase!$E:$E,$E519,purchase!$G:$G,"&gt;="&amp;$F519,purchase!$G:$G,"&lt;="&amp;$G519))</f>
        <v/>
      </c>
      <c r="L519" s="4"/>
      <c r="M519" s="4"/>
      <c r="N519" s="10" t="str">
        <f>IF(M519="","",SUMIFS(purchase!$N:$N,purchase!$C:$C,$C519,purchase!$E:$E,$E519,purchase!$G:$G,"&gt;="&amp;$F519,purchase!$G:$G,"&lt;="&amp;$G519))</f>
        <v/>
      </c>
      <c r="O519" s="10" t="str">
        <f t="shared" si="83"/>
        <v/>
      </c>
      <c r="P519" s="11" t="str">
        <f t="shared" si="84"/>
        <v/>
      </c>
      <c r="Q519" s="12" t="str">
        <f t="shared" ca="1" si="85"/>
        <v/>
      </c>
      <c r="R519" s="13"/>
      <c r="S519" s="14"/>
      <c r="T519" s="15" t="str">
        <f t="shared" ca="1" si="86"/>
        <v/>
      </c>
      <c r="U519" s="15" t="str">
        <f t="shared" ca="1" si="87"/>
        <v/>
      </c>
      <c r="V519" s="16"/>
      <c r="W519" s="17" t="str">
        <f t="shared" ca="1" si="88"/>
        <v/>
      </c>
      <c r="X519" s="18" t="str">
        <f t="shared" ca="1" si="89"/>
        <v/>
      </c>
    </row>
    <row r="520" spans="1:24" x14ac:dyDescent="0.35">
      <c r="A520" s="3">
        <v>516</v>
      </c>
      <c r="B520" s="4"/>
      <c r="C520" s="4"/>
      <c r="D520" s="5" t="str">
        <f t="shared" si="80"/>
        <v/>
      </c>
      <c r="E520" s="4"/>
      <c r="F520" s="6"/>
      <c r="G520" s="6"/>
      <c r="H520" s="7" t="str">
        <f t="shared" ca="1" si="81"/>
        <v/>
      </c>
      <c r="I520" s="8" t="str">
        <f t="shared" ca="1" si="82"/>
        <v/>
      </c>
      <c r="J520" s="8" t="str">
        <f>IF(C520="","",COUNTIFS(purchase!$C:$C,$C520,purchase!$E:$E,$E520,purchase!$G:$G,"&gt;="&amp;$F520,purchase!$G:$G,"&lt;="&amp;$G520))</f>
        <v/>
      </c>
      <c r="K520" s="9" t="str">
        <f>IF(COUNTIFS(purchase!$C:$C,$C520,purchase!$E:$E,$E520,purchase!$G:$G,"&gt;="&amp;$F520,purchase!$G:$G,"&lt;="&amp;$G520)=0,"",_xlfn.MAXIFS(purchase!$G:$G,purchase!$C:$C,$C520,purchase!$E:$E,$E520,purchase!$G:$G,"&gt;="&amp;$F520,purchase!$G:$G,"&lt;="&amp;$G520))</f>
        <v/>
      </c>
      <c r="L520" s="4"/>
      <c r="M520" s="4"/>
      <c r="N520" s="10" t="str">
        <f>IF(M520="","",SUMIFS(purchase!$N:$N,purchase!$C:$C,$C520,purchase!$E:$E,$E520,purchase!$G:$G,"&gt;="&amp;$F520,purchase!$G:$G,"&lt;="&amp;$G520))</f>
        <v/>
      </c>
      <c r="O520" s="10" t="str">
        <f t="shared" si="83"/>
        <v/>
      </c>
      <c r="P520" s="11" t="str">
        <f t="shared" si="84"/>
        <v/>
      </c>
      <c r="Q520" s="12" t="str">
        <f t="shared" ca="1" si="85"/>
        <v/>
      </c>
      <c r="R520" s="13"/>
      <c r="S520" s="14"/>
      <c r="T520" s="15" t="str">
        <f t="shared" ca="1" si="86"/>
        <v/>
      </c>
      <c r="U520" s="15" t="str">
        <f t="shared" ca="1" si="87"/>
        <v/>
      </c>
      <c r="V520" s="16"/>
      <c r="W520" s="17" t="str">
        <f t="shared" ca="1" si="88"/>
        <v/>
      </c>
      <c r="X520" s="18" t="str">
        <f t="shared" ca="1" si="89"/>
        <v/>
      </c>
    </row>
    <row r="521" spans="1:24" x14ac:dyDescent="0.35">
      <c r="A521" s="3">
        <v>517</v>
      </c>
      <c r="B521" s="4"/>
      <c r="C521" s="4"/>
      <c r="D521" s="5" t="str">
        <f t="shared" si="80"/>
        <v/>
      </c>
      <c r="E521" s="4"/>
      <c r="F521" s="6"/>
      <c r="G521" s="6"/>
      <c r="H521" s="7" t="str">
        <f t="shared" ca="1" si="81"/>
        <v/>
      </c>
      <c r="I521" s="8" t="str">
        <f t="shared" ca="1" si="82"/>
        <v/>
      </c>
      <c r="J521" s="8" t="str">
        <f>IF(C521="","",COUNTIFS(purchase!$C:$C,$C521,purchase!$E:$E,$E521,purchase!$G:$G,"&gt;="&amp;$F521,purchase!$G:$G,"&lt;="&amp;$G521))</f>
        <v/>
      </c>
      <c r="K521" s="9" t="str">
        <f>IF(COUNTIFS(purchase!$C:$C,$C521,purchase!$E:$E,$E521,purchase!$G:$G,"&gt;="&amp;$F521,purchase!$G:$G,"&lt;="&amp;$G521)=0,"",_xlfn.MAXIFS(purchase!$G:$G,purchase!$C:$C,$C521,purchase!$E:$E,$E521,purchase!$G:$G,"&gt;="&amp;$F521,purchase!$G:$G,"&lt;="&amp;$G521))</f>
        <v/>
      </c>
      <c r="L521" s="4"/>
      <c r="M521" s="4"/>
      <c r="N521" s="10" t="str">
        <f>IF(M521="","",SUMIFS(purchase!$N:$N,purchase!$C:$C,$C521,purchase!$E:$E,$E521,purchase!$G:$G,"&gt;="&amp;$F521,purchase!$G:$G,"&lt;="&amp;$G521))</f>
        <v/>
      </c>
      <c r="O521" s="10" t="str">
        <f t="shared" si="83"/>
        <v/>
      </c>
      <c r="P521" s="11" t="str">
        <f t="shared" si="84"/>
        <v/>
      </c>
      <c r="Q521" s="12" t="str">
        <f t="shared" ca="1" si="85"/>
        <v/>
      </c>
      <c r="R521" s="13"/>
      <c r="S521" s="14"/>
      <c r="T521" s="15" t="str">
        <f t="shared" ca="1" si="86"/>
        <v/>
      </c>
      <c r="U521" s="15" t="str">
        <f t="shared" ca="1" si="87"/>
        <v/>
      </c>
      <c r="V521" s="16"/>
      <c r="W521" s="17" t="str">
        <f t="shared" ca="1" si="88"/>
        <v/>
      </c>
      <c r="X521" s="18" t="str">
        <f t="shared" ca="1" si="89"/>
        <v/>
      </c>
    </row>
    <row r="522" spans="1:24" x14ac:dyDescent="0.35">
      <c r="A522" s="3">
        <v>518</v>
      </c>
      <c r="B522" s="4"/>
      <c r="C522" s="4"/>
      <c r="D522" s="5" t="str">
        <f t="shared" si="80"/>
        <v/>
      </c>
      <c r="E522" s="4"/>
      <c r="F522" s="6"/>
      <c r="G522" s="6"/>
      <c r="H522" s="7" t="str">
        <f t="shared" ca="1" si="81"/>
        <v/>
      </c>
      <c r="I522" s="8" t="str">
        <f t="shared" ca="1" si="82"/>
        <v/>
      </c>
      <c r="J522" s="8" t="str">
        <f>IF(C522="","",COUNTIFS(purchase!$C:$C,$C522,purchase!$E:$E,$E522,purchase!$G:$G,"&gt;="&amp;$F522,purchase!$G:$G,"&lt;="&amp;$G522))</f>
        <v/>
      </c>
      <c r="K522" s="9" t="str">
        <f>IF(COUNTIFS(purchase!$C:$C,$C522,purchase!$E:$E,$E522,purchase!$G:$G,"&gt;="&amp;$F522,purchase!$G:$G,"&lt;="&amp;$G522)=0,"",_xlfn.MAXIFS(purchase!$G:$G,purchase!$C:$C,$C522,purchase!$E:$E,$E522,purchase!$G:$G,"&gt;="&amp;$F522,purchase!$G:$G,"&lt;="&amp;$G522))</f>
        <v/>
      </c>
      <c r="L522" s="4"/>
      <c r="M522" s="4"/>
      <c r="N522" s="10" t="str">
        <f>IF(M522="","",SUMIFS(purchase!$N:$N,purchase!$C:$C,$C522,purchase!$E:$E,$E522,purchase!$G:$G,"&gt;="&amp;$F522,purchase!$G:$G,"&lt;="&amp;$G522))</f>
        <v/>
      </c>
      <c r="O522" s="10" t="str">
        <f t="shared" si="83"/>
        <v/>
      </c>
      <c r="P522" s="11" t="str">
        <f t="shared" si="84"/>
        <v/>
      </c>
      <c r="Q522" s="12" t="str">
        <f t="shared" ca="1" si="85"/>
        <v/>
      </c>
      <c r="R522" s="13"/>
      <c r="S522" s="14"/>
      <c r="T522" s="15" t="str">
        <f t="shared" ca="1" si="86"/>
        <v/>
      </c>
      <c r="U522" s="15" t="str">
        <f t="shared" ca="1" si="87"/>
        <v/>
      </c>
      <c r="V522" s="16"/>
      <c r="W522" s="17" t="str">
        <f t="shared" ca="1" si="88"/>
        <v/>
      </c>
      <c r="X522" s="18" t="str">
        <f t="shared" ca="1" si="89"/>
        <v/>
      </c>
    </row>
    <row r="523" spans="1:24" x14ac:dyDescent="0.35">
      <c r="A523" s="3">
        <v>519</v>
      </c>
      <c r="B523" s="4"/>
      <c r="C523" s="4"/>
      <c r="D523" s="5" t="str">
        <f t="shared" si="80"/>
        <v/>
      </c>
      <c r="E523" s="4"/>
      <c r="F523" s="6"/>
      <c r="G523" s="6"/>
      <c r="H523" s="7" t="str">
        <f t="shared" ca="1" si="81"/>
        <v/>
      </c>
      <c r="I523" s="8" t="str">
        <f t="shared" ca="1" si="82"/>
        <v/>
      </c>
      <c r="J523" s="8" t="str">
        <f>IF(C523="","",COUNTIFS(purchase!$C:$C,$C523,purchase!$E:$E,$E523,purchase!$G:$G,"&gt;="&amp;$F523,purchase!$G:$G,"&lt;="&amp;$G523))</f>
        <v/>
      </c>
      <c r="K523" s="9" t="str">
        <f>IF(COUNTIFS(purchase!$C:$C,$C523,purchase!$E:$E,$E523,purchase!$G:$G,"&gt;="&amp;$F523,purchase!$G:$G,"&lt;="&amp;$G523)=0,"",_xlfn.MAXIFS(purchase!$G:$G,purchase!$C:$C,$C523,purchase!$E:$E,$E523,purchase!$G:$G,"&gt;="&amp;$F523,purchase!$G:$G,"&lt;="&amp;$G523))</f>
        <v/>
      </c>
      <c r="L523" s="4"/>
      <c r="M523" s="4"/>
      <c r="N523" s="10" t="str">
        <f>IF(M523="","",SUMIFS(purchase!$N:$N,purchase!$C:$C,$C523,purchase!$E:$E,$E523,purchase!$G:$G,"&gt;="&amp;$F523,purchase!$G:$G,"&lt;="&amp;$G523))</f>
        <v/>
      </c>
      <c r="O523" s="10" t="str">
        <f t="shared" si="83"/>
        <v/>
      </c>
      <c r="P523" s="11" t="str">
        <f t="shared" si="84"/>
        <v/>
      </c>
      <c r="Q523" s="12" t="str">
        <f t="shared" ca="1" si="85"/>
        <v/>
      </c>
      <c r="R523" s="13"/>
      <c r="S523" s="14"/>
      <c r="T523" s="15" t="str">
        <f t="shared" ca="1" si="86"/>
        <v/>
      </c>
      <c r="U523" s="15" t="str">
        <f t="shared" ca="1" si="87"/>
        <v/>
      </c>
      <c r="V523" s="16"/>
      <c r="W523" s="17" t="str">
        <f t="shared" ca="1" si="88"/>
        <v/>
      </c>
      <c r="X523" s="18" t="str">
        <f t="shared" ca="1" si="89"/>
        <v/>
      </c>
    </row>
    <row r="524" spans="1:24" x14ac:dyDescent="0.35">
      <c r="A524" s="3">
        <v>520</v>
      </c>
      <c r="B524" s="4"/>
      <c r="C524" s="4"/>
      <c r="D524" s="5" t="str">
        <f t="shared" si="80"/>
        <v/>
      </c>
      <c r="E524" s="4"/>
      <c r="F524" s="6"/>
      <c r="G524" s="6"/>
      <c r="H524" s="7" t="str">
        <f t="shared" ca="1" si="81"/>
        <v/>
      </c>
      <c r="I524" s="8" t="str">
        <f t="shared" ca="1" si="82"/>
        <v/>
      </c>
      <c r="J524" s="8" t="str">
        <f>IF(C524="","",COUNTIFS(purchase!$C:$C,$C524,purchase!$E:$E,$E524,purchase!$G:$G,"&gt;="&amp;$F524,purchase!$G:$G,"&lt;="&amp;$G524))</f>
        <v/>
      </c>
      <c r="K524" s="9" t="str">
        <f>IF(COUNTIFS(purchase!$C:$C,$C524,purchase!$E:$E,$E524,purchase!$G:$G,"&gt;="&amp;$F524,purchase!$G:$G,"&lt;="&amp;$G524)=0,"",_xlfn.MAXIFS(purchase!$G:$G,purchase!$C:$C,$C524,purchase!$E:$E,$E524,purchase!$G:$G,"&gt;="&amp;$F524,purchase!$G:$G,"&lt;="&amp;$G524))</f>
        <v/>
      </c>
      <c r="L524" s="4"/>
      <c r="M524" s="4"/>
      <c r="N524" s="10" t="str">
        <f>IF(M524="","",SUMIFS(purchase!$N:$N,purchase!$C:$C,$C524,purchase!$E:$E,$E524,purchase!$G:$G,"&gt;="&amp;$F524,purchase!$G:$G,"&lt;="&amp;$G524))</f>
        <v/>
      </c>
      <c r="O524" s="10" t="str">
        <f t="shared" si="83"/>
        <v/>
      </c>
      <c r="P524" s="11" t="str">
        <f t="shared" si="84"/>
        <v/>
      </c>
      <c r="Q524" s="12" t="str">
        <f t="shared" ca="1" si="85"/>
        <v/>
      </c>
      <c r="R524" s="13"/>
      <c r="S524" s="14"/>
      <c r="T524" s="15" t="str">
        <f t="shared" ca="1" si="86"/>
        <v/>
      </c>
      <c r="U524" s="15" t="str">
        <f t="shared" ca="1" si="87"/>
        <v/>
      </c>
      <c r="V524" s="16"/>
      <c r="W524" s="17" t="str">
        <f t="shared" ca="1" si="88"/>
        <v/>
      </c>
      <c r="X524" s="18" t="str">
        <f t="shared" ca="1" si="89"/>
        <v/>
      </c>
    </row>
    <row r="525" spans="1:24" x14ac:dyDescent="0.35">
      <c r="A525" s="3">
        <v>521</v>
      </c>
      <c r="B525" s="4"/>
      <c r="C525" s="4"/>
      <c r="D525" s="5" t="str">
        <f t="shared" si="80"/>
        <v/>
      </c>
      <c r="E525" s="4"/>
      <c r="F525" s="6"/>
      <c r="G525" s="6"/>
      <c r="H525" s="7" t="str">
        <f t="shared" ca="1" si="81"/>
        <v/>
      </c>
      <c r="I525" s="8" t="str">
        <f t="shared" ca="1" si="82"/>
        <v/>
      </c>
      <c r="J525" s="8" t="str">
        <f>IF(C525="","",COUNTIFS(purchase!$C:$C,$C525,purchase!$E:$E,$E525,purchase!$G:$G,"&gt;="&amp;$F525,purchase!$G:$G,"&lt;="&amp;$G525))</f>
        <v/>
      </c>
      <c r="K525" s="9" t="str">
        <f>IF(COUNTIFS(purchase!$C:$C,$C525,purchase!$E:$E,$E525,purchase!$G:$G,"&gt;="&amp;$F525,purchase!$G:$G,"&lt;="&amp;$G525)=0,"",_xlfn.MAXIFS(purchase!$G:$G,purchase!$C:$C,$C525,purchase!$E:$E,$E525,purchase!$G:$G,"&gt;="&amp;$F525,purchase!$G:$G,"&lt;="&amp;$G525))</f>
        <v/>
      </c>
      <c r="L525" s="4"/>
      <c r="M525" s="4"/>
      <c r="N525" s="10" t="str">
        <f>IF(M525="","",SUMIFS(purchase!$N:$N,purchase!$C:$C,$C525,purchase!$E:$E,$E525,purchase!$G:$G,"&gt;="&amp;$F525,purchase!$G:$G,"&lt;="&amp;$G525))</f>
        <v/>
      </c>
      <c r="O525" s="10" t="str">
        <f t="shared" si="83"/>
        <v/>
      </c>
      <c r="P525" s="11" t="str">
        <f t="shared" si="84"/>
        <v/>
      </c>
      <c r="Q525" s="12" t="str">
        <f t="shared" ca="1" si="85"/>
        <v/>
      </c>
      <c r="R525" s="13"/>
      <c r="S525" s="14"/>
      <c r="T525" s="15" t="str">
        <f t="shared" ca="1" si="86"/>
        <v/>
      </c>
      <c r="U525" s="15" t="str">
        <f t="shared" ca="1" si="87"/>
        <v/>
      </c>
      <c r="V525" s="16"/>
      <c r="W525" s="17" t="str">
        <f t="shared" ca="1" si="88"/>
        <v/>
      </c>
      <c r="X525" s="18" t="str">
        <f t="shared" ca="1" si="89"/>
        <v/>
      </c>
    </row>
    <row r="526" spans="1:24" x14ac:dyDescent="0.35">
      <c r="A526" s="3">
        <v>522</v>
      </c>
      <c r="B526" s="4"/>
      <c r="C526" s="4"/>
      <c r="D526" s="5" t="str">
        <f t="shared" si="80"/>
        <v/>
      </c>
      <c r="E526" s="4"/>
      <c r="F526" s="6"/>
      <c r="G526" s="6"/>
      <c r="H526" s="7" t="str">
        <f t="shared" ca="1" si="81"/>
        <v/>
      </c>
      <c r="I526" s="8" t="str">
        <f t="shared" ca="1" si="82"/>
        <v/>
      </c>
      <c r="J526" s="8" t="str">
        <f>IF(C526="","",COUNTIFS(purchase!$C:$C,$C526,purchase!$E:$E,$E526,purchase!$G:$G,"&gt;="&amp;$F526,purchase!$G:$G,"&lt;="&amp;$G526))</f>
        <v/>
      </c>
      <c r="K526" s="9" t="str">
        <f>IF(COUNTIFS(purchase!$C:$C,$C526,purchase!$E:$E,$E526,purchase!$G:$G,"&gt;="&amp;$F526,purchase!$G:$G,"&lt;="&amp;$G526)=0,"",_xlfn.MAXIFS(purchase!$G:$G,purchase!$C:$C,$C526,purchase!$E:$E,$E526,purchase!$G:$G,"&gt;="&amp;$F526,purchase!$G:$G,"&lt;="&amp;$G526))</f>
        <v/>
      </c>
      <c r="L526" s="4"/>
      <c r="M526" s="4"/>
      <c r="N526" s="10" t="str">
        <f>IF(M526="","",SUMIFS(purchase!$N:$N,purchase!$C:$C,$C526,purchase!$E:$E,$E526,purchase!$G:$G,"&gt;="&amp;$F526,purchase!$G:$G,"&lt;="&amp;$G526))</f>
        <v/>
      </c>
      <c r="O526" s="10" t="str">
        <f t="shared" si="83"/>
        <v/>
      </c>
      <c r="P526" s="11" t="str">
        <f t="shared" si="84"/>
        <v/>
      </c>
      <c r="Q526" s="12" t="str">
        <f t="shared" ca="1" si="85"/>
        <v/>
      </c>
      <c r="R526" s="13"/>
      <c r="S526" s="14"/>
      <c r="T526" s="15" t="str">
        <f t="shared" ca="1" si="86"/>
        <v/>
      </c>
      <c r="U526" s="15" t="str">
        <f t="shared" ca="1" si="87"/>
        <v/>
      </c>
      <c r="V526" s="16"/>
      <c r="W526" s="17" t="str">
        <f t="shared" ca="1" si="88"/>
        <v/>
      </c>
      <c r="X526" s="18" t="str">
        <f t="shared" ca="1" si="89"/>
        <v/>
      </c>
    </row>
    <row r="527" spans="1:24" x14ac:dyDescent="0.35">
      <c r="A527" s="3">
        <v>523</v>
      </c>
      <c r="B527" s="4"/>
      <c r="C527" s="4"/>
      <c r="D527" s="5" t="str">
        <f t="shared" si="80"/>
        <v/>
      </c>
      <c r="E527" s="4"/>
      <c r="F527" s="6"/>
      <c r="G527" s="6"/>
      <c r="H527" s="7" t="str">
        <f t="shared" ca="1" si="81"/>
        <v/>
      </c>
      <c r="I527" s="8" t="str">
        <f t="shared" ca="1" si="82"/>
        <v/>
      </c>
      <c r="J527" s="8" t="str">
        <f>IF(C527="","",COUNTIFS(purchase!$C:$C,$C527,purchase!$E:$E,$E527,purchase!$G:$G,"&gt;="&amp;$F527,purchase!$G:$G,"&lt;="&amp;$G527))</f>
        <v/>
      </c>
      <c r="K527" s="9" t="str">
        <f>IF(COUNTIFS(purchase!$C:$C,$C527,purchase!$E:$E,$E527,purchase!$G:$G,"&gt;="&amp;$F527,purchase!$G:$G,"&lt;="&amp;$G527)=0,"",_xlfn.MAXIFS(purchase!$G:$G,purchase!$C:$C,$C527,purchase!$E:$E,$E527,purchase!$G:$G,"&gt;="&amp;$F527,purchase!$G:$G,"&lt;="&amp;$G527))</f>
        <v/>
      </c>
      <c r="L527" s="4"/>
      <c r="M527" s="4"/>
      <c r="N527" s="10" t="str">
        <f>IF(M527="","",SUMIFS(purchase!$N:$N,purchase!$C:$C,$C527,purchase!$E:$E,$E527,purchase!$G:$G,"&gt;="&amp;$F527,purchase!$G:$G,"&lt;="&amp;$G527))</f>
        <v/>
      </c>
      <c r="O527" s="10" t="str">
        <f t="shared" si="83"/>
        <v/>
      </c>
      <c r="P527" s="11" t="str">
        <f t="shared" si="84"/>
        <v/>
      </c>
      <c r="Q527" s="12" t="str">
        <f t="shared" ca="1" si="85"/>
        <v/>
      </c>
      <c r="R527" s="13"/>
      <c r="S527" s="14"/>
      <c r="T527" s="15" t="str">
        <f t="shared" ca="1" si="86"/>
        <v/>
      </c>
      <c r="U527" s="15" t="str">
        <f t="shared" ca="1" si="87"/>
        <v/>
      </c>
      <c r="V527" s="16"/>
      <c r="W527" s="17" t="str">
        <f t="shared" ca="1" si="88"/>
        <v/>
      </c>
      <c r="X527" s="18" t="str">
        <f t="shared" ca="1" si="89"/>
        <v/>
      </c>
    </row>
    <row r="528" spans="1:24" x14ac:dyDescent="0.35">
      <c r="A528" s="3">
        <v>524</v>
      </c>
      <c r="B528" s="4"/>
      <c r="C528" s="4"/>
      <c r="D528" s="5" t="str">
        <f t="shared" si="80"/>
        <v/>
      </c>
      <c r="E528" s="4"/>
      <c r="F528" s="6"/>
      <c r="G528" s="6"/>
      <c r="H528" s="7" t="str">
        <f t="shared" ca="1" si="81"/>
        <v/>
      </c>
      <c r="I528" s="8" t="str">
        <f t="shared" ca="1" si="82"/>
        <v/>
      </c>
      <c r="J528" s="8" t="str">
        <f>IF(C528="","",COUNTIFS(purchase!$C:$C,$C528,purchase!$E:$E,$E528,purchase!$G:$G,"&gt;="&amp;$F528,purchase!$G:$G,"&lt;="&amp;$G528))</f>
        <v/>
      </c>
      <c r="K528" s="9" t="str">
        <f>IF(COUNTIFS(purchase!$C:$C,$C528,purchase!$E:$E,$E528,purchase!$G:$G,"&gt;="&amp;$F528,purchase!$G:$G,"&lt;="&amp;$G528)=0,"",_xlfn.MAXIFS(purchase!$G:$G,purchase!$C:$C,$C528,purchase!$E:$E,$E528,purchase!$G:$G,"&gt;="&amp;$F528,purchase!$G:$G,"&lt;="&amp;$G528))</f>
        <v/>
      </c>
      <c r="L528" s="4"/>
      <c r="M528" s="4"/>
      <c r="N528" s="10" t="str">
        <f>IF(M528="","",SUMIFS(purchase!$N:$N,purchase!$C:$C,$C528,purchase!$E:$E,$E528,purchase!$G:$G,"&gt;="&amp;$F528,purchase!$G:$G,"&lt;="&amp;$G528))</f>
        <v/>
      </c>
      <c r="O528" s="10" t="str">
        <f t="shared" si="83"/>
        <v/>
      </c>
      <c r="P528" s="11" t="str">
        <f t="shared" si="84"/>
        <v/>
      </c>
      <c r="Q528" s="12" t="str">
        <f t="shared" ca="1" si="85"/>
        <v/>
      </c>
      <c r="R528" s="13"/>
      <c r="S528" s="14"/>
      <c r="T528" s="15" t="str">
        <f t="shared" ca="1" si="86"/>
        <v/>
      </c>
      <c r="U528" s="15" t="str">
        <f t="shared" ca="1" si="87"/>
        <v/>
      </c>
      <c r="V528" s="16"/>
      <c r="W528" s="17" t="str">
        <f t="shared" ca="1" si="88"/>
        <v/>
      </c>
      <c r="X528" s="18" t="str">
        <f t="shared" ca="1" si="89"/>
        <v/>
      </c>
    </row>
    <row r="529" spans="1:24" x14ac:dyDescent="0.35">
      <c r="A529" s="3">
        <v>525</v>
      </c>
      <c r="B529" s="4"/>
      <c r="C529" s="4"/>
      <c r="D529" s="5" t="str">
        <f t="shared" si="80"/>
        <v/>
      </c>
      <c r="E529" s="4"/>
      <c r="F529" s="6"/>
      <c r="G529" s="6"/>
      <c r="H529" s="7" t="str">
        <f t="shared" ca="1" si="81"/>
        <v/>
      </c>
      <c r="I529" s="8" t="str">
        <f t="shared" ca="1" si="82"/>
        <v/>
      </c>
      <c r="J529" s="8" t="str">
        <f>IF(C529="","",COUNTIFS(purchase!$C:$C,$C529,purchase!$E:$E,$E529,purchase!$G:$G,"&gt;="&amp;$F529,purchase!$G:$G,"&lt;="&amp;$G529))</f>
        <v/>
      </c>
      <c r="K529" s="9" t="str">
        <f>IF(COUNTIFS(purchase!$C:$C,$C529,purchase!$E:$E,$E529,purchase!$G:$G,"&gt;="&amp;$F529,purchase!$G:$G,"&lt;="&amp;$G529)=0,"",_xlfn.MAXIFS(purchase!$G:$G,purchase!$C:$C,$C529,purchase!$E:$E,$E529,purchase!$G:$G,"&gt;="&amp;$F529,purchase!$G:$G,"&lt;="&amp;$G529))</f>
        <v/>
      </c>
      <c r="L529" s="4"/>
      <c r="M529" s="4"/>
      <c r="N529" s="10" t="str">
        <f>IF(M529="","",SUMIFS(purchase!$N:$N,purchase!$C:$C,$C529,purchase!$E:$E,$E529,purchase!$G:$G,"&gt;="&amp;$F529,purchase!$G:$G,"&lt;="&amp;$G529))</f>
        <v/>
      </c>
      <c r="O529" s="10" t="str">
        <f t="shared" si="83"/>
        <v/>
      </c>
      <c r="P529" s="11" t="str">
        <f t="shared" si="84"/>
        <v/>
      </c>
      <c r="Q529" s="12" t="str">
        <f t="shared" ca="1" si="85"/>
        <v/>
      </c>
      <c r="R529" s="13"/>
      <c r="S529" s="14"/>
      <c r="T529" s="15" t="str">
        <f t="shared" ca="1" si="86"/>
        <v/>
      </c>
      <c r="U529" s="15" t="str">
        <f t="shared" ca="1" si="87"/>
        <v/>
      </c>
      <c r="V529" s="16"/>
      <c r="W529" s="17" t="str">
        <f t="shared" ca="1" si="88"/>
        <v/>
      </c>
      <c r="X529" s="18" t="str">
        <f t="shared" ca="1" si="89"/>
        <v/>
      </c>
    </row>
    <row r="530" spans="1:24" x14ac:dyDescent="0.35">
      <c r="A530" s="3">
        <v>526</v>
      </c>
      <c r="B530" s="4"/>
      <c r="C530" s="4"/>
      <c r="D530" s="5" t="str">
        <f t="shared" si="80"/>
        <v/>
      </c>
      <c r="E530" s="4"/>
      <c r="F530" s="6"/>
      <c r="G530" s="6"/>
      <c r="H530" s="7" t="str">
        <f t="shared" ca="1" si="81"/>
        <v/>
      </c>
      <c r="I530" s="8" t="str">
        <f t="shared" ca="1" si="82"/>
        <v/>
      </c>
      <c r="J530" s="8" t="str">
        <f>IF(C530="","",COUNTIFS(purchase!$C:$C,$C530,purchase!$E:$E,$E530,purchase!$G:$G,"&gt;="&amp;$F530,purchase!$G:$G,"&lt;="&amp;$G530))</f>
        <v/>
      </c>
      <c r="K530" s="9" t="str">
        <f>IF(COUNTIFS(purchase!$C:$C,$C530,purchase!$E:$E,$E530,purchase!$G:$G,"&gt;="&amp;$F530,purchase!$G:$G,"&lt;="&amp;$G530)=0,"",_xlfn.MAXIFS(purchase!$G:$G,purchase!$C:$C,$C530,purchase!$E:$E,$E530,purchase!$G:$G,"&gt;="&amp;$F530,purchase!$G:$G,"&lt;="&amp;$G530))</f>
        <v/>
      </c>
      <c r="L530" s="4"/>
      <c r="M530" s="4"/>
      <c r="N530" s="10" t="str">
        <f>IF(M530="","",SUMIFS(purchase!$N:$N,purchase!$C:$C,$C530,purchase!$E:$E,$E530,purchase!$G:$G,"&gt;="&amp;$F530,purchase!$G:$G,"&lt;="&amp;$G530))</f>
        <v/>
      </c>
      <c r="O530" s="10" t="str">
        <f t="shared" si="83"/>
        <v/>
      </c>
      <c r="P530" s="11" t="str">
        <f t="shared" si="84"/>
        <v/>
      </c>
      <c r="Q530" s="12" t="str">
        <f t="shared" ca="1" si="85"/>
        <v/>
      </c>
      <c r="R530" s="13"/>
      <c r="S530" s="14"/>
      <c r="T530" s="15" t="str">
        <f t="shared" ca="1" si="86"/>
        <v/>
      </c>
      <c r="U530" s="15" t="str">
        <f t="shared" ca="1" si="87"/>
        <v/>
      </c>
      <c r="V530" s="16"/>
      <c r="W530" s="17" t="str">
        <f t="shared" ca="1" si="88"/>
        <v/>
      </c>
      <c r="X530" s="18" t="str">
        <f t="shared" ca="1" si="89"/>
        <v/>
      </c>
    </row>
    <row r="531" spans="1:24" x14ac:dyDescent="0.35">
      <c r="A531" s="3">
        <v>527</v>
      </c>
      <c r="B531" s="4"/>
      <c r="C531" s="4"/>
      <c r="D531" s="5" t="str">
        <f t="shared" si="80"/>
        <v/>
      </c>
      <c r="E531" s="4"/>
      <c r="F531" s="6"/>
      <c r="G531" s="6"/>
      <c r="H531" s="7" t="str">
        <f t="shared" ca="1" si="81"/>
        <v/>
      </c>
      <c r="I531" s="8" t="str">
        <f t="shared" ca="1" si="82"/>
        <v/>
      </c>
      <c r="J531" s="8" t="str">
        <f>IF(C531="","",COUNTIFS(purchase!$C:$C,$C531,purchase!$E:$E,$E531,purchase!$G:$G,"&gt;="&amp;$F531,purchase!$G:$G,"&lt;="&amp;$G531))</f>
        <v/>
      </c>
      <c r="K531" s="9" t="str">
        <f>IF(COUNTIFS(purchase!$C:$C,$C531,purchase!$E:$E,$E531,purchase!$G:$G,"&gt;="&amp;$F531,purchase!$G:$G,"&lt;="&amp;$G531)=0,"",_xlfn.MAXIFS(purchase!$G:$G,purchase!$C:$C,$C531,purchase!$E:$E,$E531,purchase!$G:$G,"&gt;="&amp;$F531,purchase!$G:$G,"&lt;="&amp;$G531))</f>
        <v/>
      </c>
      <c r="L531" s="4"/>
      <c r="M531" s="4"/>
      <c r="N531" s="10" t="str">
        <f>IF(M531="","",SUMIFS(purchase!$N:$N,purchase!$C:$C,$C531,purchase!$E:$E,$E531,purchase!$G:$G,"&gt;="&amp;$F531,purchase!$G:$G,"&lt;="&amp;$G531))</f>
        <v/>
      </c>
      <c r="O531" s="10" t="str">
        <f t="shared" si="83"/>
        <v/>
      </c>
      <c r="P531" s="11" t="str">
        <f t="shared" si="84"/>
        <v/>
      </c>
      <c r="Q531" s="12" t="str">
        <f t="shared" ca="1" si="85"/>
        <v/>
      </c>
      <c r="R531" s="13"/>
      <c r="S531" s="14"/>
      <c r="T531" s="15" t="str">
        <f t="shared" ca="1" si="86"/>
        <v/>
      </c>
      <c r="U531" s="15" t="str">
        <f t="shared" ca="1" si="87"/>
        <v/>
      </c>
      <c r="V531" s="16"/>
      <c r="W531" s="17" t="str">
        <f t="shared" ca="1" si="88"/>
        <v/>
      </c>
      <c r="X531" s="18" t="str">
        <f t="shared" ca="1" si="89"/>
        <v/>
      </c>
    </row>
    <row r="532" spans="1:24" x14ac:dyDescent="0.35">
      <c r="A532" s="3">
        <v>528</v>
      </c>
      <c r="B532" s="4"/>
      <c r="C532" s="4"/>
      <c r="D532" s="5" t="str">
        <f t="shared" si="80"/>
        <v/>
      </c>
      <c r="E532" s="4"/>
      <c r="F532" s="6"/>
      <c r="G532" s="6"/>
      <c r="H532" s="7" t="str">
        <f t="shared" ca="1" si="81"/>
        <v/>
      </c>
      <c r="I532" s="8" t="str">
        <f t="shared" ca="1" si="82"/>
        <v/>
      </c>
      <c r="J532" s="8" t="str">
        <f>IF(C532="","",COUNTIFS(purchase!$C:$C,$C532,purchase!$E:$E,$E532,purchase!$G:$G,"&gt;="&amp;$F532,purchase!$G:$G,"&lt;="&amp;$G532))</f>
        <v/>
      </c>
      <c r="K532" s="9" t="str">
        <f>IF(COUNTIFS(purchase!$C:$C,$C532,purchase!$E:$E,$E532,purchase!$G:$G,"&gt;="&amp;$F532,purchase!$G:$G,"&lt;="&amp;$G532)=0,"",_xlfn.MAXIFS(purchase!$G:$G,purchase!$C:$C,$C532,purchase!$E:$E,$E532,purchase!$G:$G,"&gt;="&amp;$F532,purchase!$G:$G,"&lt;="&amp;$G532))</f>
        <v/>
      </c>
      <c r="L532" s="4"/>
      <c r="M532" s="4"/>
      <c r="N532" s="10" t="str">
        <f>IF(M532="","",SUMIFS(purchase!$N:$N,purchase!$C:$C,$C532,purchase!$E:$E,$E532,purchase!$G:$G,"&gt;="&amp;$F532,purchase!$G:$G,"&lt;="&amp;$G532))</f>
        <v/>
      </c>
      <c r="O532" s="10" t="str">
        <f t="shared" si="83"/>
        <v/>
      </c>
      <c r="P532" s="11" t="str">
        <f t="shared" si="84"/>
        <v/>
      </c>
      <c r="Q532" s="12" t="str">
        <f t="shared" ca="1" si="85"/>
        <v/>
      </c>
      <c r="R532" s="13"/>
      <c r="S532" s="14"/>
      <c r="T532" s="15" t="str">
        <f t="shared" ca="1" si="86"/>
        <v/>
      </c>
      <c r="U532" s="15" t="str">
        <f t="shared" ca="1" si="87"/>
        <v/>
      </c>
      <c r="V532" s="16"/>
      <c r="W532" s="17" t="str">
        <f t="shared" ca="1" si="88"/>
        <v/>
      </c>
      <c r="X532" s="18" t="str">
        <f t="shared" ca="1" si="89"/>
        <v/>
      </c>
    </row>
    <row r="533" spans="1:24" x14ac:dyDescent="0.35">
      <c r="A533" s="3">
        <v>529</v>
      </c>
      <c r="B533" s="4"/>
      <c r="C533" s="4"/>
      <c r="D533" s="5" t="str">
        <f t="shared" si="80"/>
        <v/>
      </c>
      <c r="E533" s="4"/>
      <c r="F533" s="6"/>
      <c r="G533" s="6"/>
      <c r="H533" s="7" t="str">
        <f t="shared" ca="1" si="81"/>
        <v/>
      </c>
      <c r="I533" s="8" t="str">
        <f t="shared" ca="1" si="82"/>
        <v/>
      </c>
      <c r="J533" s="8" t="str">
        <f>IF(C533="","",COUNTIFS(purchase!$C:$C,$C533,purchase!$E:$E,$E533,purchase!$G:$G,"&gt;="&amp;$F533,purchase!$G:$G,"&lt;="&amp;$G533))</f>
        <v/>
      </c>
      <c r="K533" s="9" t="str">
        <f>IF(COUNTIFS(purchase!$C:$C,$C533,purchase!$E:$E,$E533,purchase!$G:$G,"&gt;="&amp;$F533,purchase!$G:$G,"&lt;="&amp;$G533)=0,"",_xlfn.MAXIFS(purchase!$G:$G,purchase!$C:$C,$C533,purchase!$E:$E,$E533,purchase!$G:$G,"&gt;="&amp;$F533,purchase!$G:$G,"&lt;="&amp;$G533))</f>
        <v/>
      </c>
      <c r="L533" s="4"/>
      <c r="M533" s="4"/>
      <c r="N533" s="10" t="str">
        <f>IF(M533="","",SUMIFS(purchase!$N:$N,purchase!$C:$C,$C533,purchase!$E:$E,$E533,purchase!$G:$G,"&gt;="&amp;$F533,purchase!$G:$G,"&lt;="&amp;$G533))</f>
        <v/>
      </c>
      <c r="O533" s="10" t="str">
        <f t="shared" si="83"/>
        <v/>
      </c>
      <c r="P533" s="11" t="str">
        <f t="shared" si="84"/>
        <v/>
      </c>
      <c r="Q533" s="12" t="str">
        <f t="shared" ca="1" si="85"/>
        <v/>
      </c>
      <c r="R533" s="13"/>
      <c r="S533" s="14"/>
      <c r="T533" s="15" t="str">
        <f t="shared" ca="1" si="86"/>
        <v/>
      </c>
      <c r="U533" s="15" t="str">
        <f t="shared" ca="1" si="87"/>
        <v/>
      </c>
      <c r="V533" s="16"/>
      <c r="W533" s="17" t="str">
        <f t="shared" ca="1" si="88"/>
        <v/>
      </c>
      <c r="X533" s="18" t="str">
        <f t="shared" ca="1" si="89"/>
        <v/>
      </c>
    </row>
    <row r="534" spans="1:24" x14ac:dyDescent="0.35">
      <c r="A534" s="3">
        <v>530</v>
      </c>
      <c r="B534" s="4"/>
      <c r="C534" s="4"/>
      <c r="D534" s="5" t="str">
        <f t="shared" si="80"/>
        <v/>
      </c>
      <c r="E534" s="4"/>
      <c r="F534" s="6"/>
      <c r="G534" s="6"/>
      <c r="H534" s="7" t="str">
        <f t="shared" ca="1" si="81"/>
        <v/>
      </c>
      <c r="I534" s="8" t="str">
        <f t="shared" ca="1" si="82"/>
        <v/>
      </c>
      <c r="J534" s="8" t="str">
        <f>IF(C534="","",COUNTIFS(purchase!$C:$C,$C534,purchase!$E:$E,$E534,purchase!$G:$G,"&gt;="&amp;$F534,purchase!$G:$G,"&lt;="&amp;$G534))</f>
        <v/>
      </c>
      <c r="K534" s="9" t="str">
        <f>IF(COUNTIFS(purchase!$C:$C,$C534,purchase!$E:$E,$E534,purchase!$G:$G,"&gt;="&amp;$F534,purchase!$G:$G,"&lt;="&amp;$G534)=0,"",_xlfn.MAXIFS(purchase!$G:$G,purchase!$C:$C,$C534,purchase!$E:$E,$E534,purchase!$G:$G,"&gt;="&amp;$F534,purchase!$G:$G,"&lt;="&amp;$G534))</f>
        <v/>
      </c>
      <c r="L534" s="4"/>
      <c r="M534" s="4"/>
      <c r="N534" s="10" t="str">
        <f>IF(M534="","",SUMIFS(purchase!$N:$N,purchase!$C:$C,$C534,purchase!$E:$E,$E534,purchase!$G:$G,"&gt;="&amp;$F534,purchase!$G:$G,"&lt;="&amp;$G534))</f>
        <v/>
      </c>
      <c r="O534" s="10" t="str">
        <f t="shared" si="83"/>
        <v/>
      </c>
      <c r="P534" s="11" t="str">
        <f t="shared" si="84"/>
        <v/>
      </c>
      <c r="Q534" s="12" t="str">
        <f t="shared" ca="1" si="85"/>
        <v/>
      </c>
      <c r="R534" s="13"/>
      <c r="S534" s="14"/>
      <c r="T534" s="15" t="str">
        <f t="shared" ca="1" si="86"/>
        <v/>
      </c>
      <c r="U534" s="15" t="str">
        <f t="shared" ca="1" si="87"/>
        <v/>
      </c>
      <c r="V534" s="16"/>
      <c r="W534" s="17" t="str">
        <f t="shared" ca="1" si="88"/>
        <v/>
      </c>
      <c r="X534" s="18" t="str">
        <f t="shared" ca="1" si="89"/>
        <v/>
      </c>
    </row>
    <row r="535" spans="1:24" x14ac:dyDescent="0.35">
      <c r="A535" s="3">
        <v>531</v>
      </c>
      <c r="B535" s="4"/>
      <c r="C535" s="4"/>
      <c r="D535" s="5" t="str">
        <f t="shared" si="80"/>
        <v/>
      </c>
      <c r="E535" s="4"/>
      <c r="F535" s="6"/>
      <c r="G535" s="6"/>
      <c r="H535" s="7" t="str">
        <f t="shared" ca="1" si="81"/>
        <v/>
      </c>
      <c r="I535" s="8" t="str">
        <f t="shared" ca="1" si="82"/>
        <v/>
      </c>
      <c r="J535" s="8" t="str">
        <f>IF(C535="","",COUNTIFS(purchase!$C:$C,$C535,purchase!$E:$E,$E535,purchase!$G:$G,"&gt;="&amp;$F535,purchase!$G:$G,"&lt;="&amp;$G535))</f>
        <v/>
      </c>
      <c r="K535" s="9" t="str">
        <f>IF(COUNTIFS(purchase!$C:$C,$C535,purchase!$E:$E,$E535,purchase!$G:$G,"&gt;="&amp;$F535,purchase!$G:$G,"&lt;="&amp;$G535)=0,"",_xlfn.MAXIFS(purchase!$G:$G,purchase!$C:$C,$C535,purchase!$E:$E,$E535,purchase!$G:$G,"&gt;="&amp;$F535,purchase!$G:$G,"&lt;="&amp;$G535))</f>
        <v/>
      </c>
      <c r="L535" s="4"/>
      <c r="M535" s="4"/>
      <c r="N535" s="10" t="str">
        <f>IF(M535="","",SUMIFS(purchase!$N:$N,purchase!$C:$C,$C535,purchase!$E:$E,$E535,purchase!$G:$G,"&gt;="&amp;$F535,purchase!$G:$G,"&lt;="&amp;$G535))</f>
        <v/>
      </c>
      <c r="O535" s="10" t="str">
        <f t="shared" si="83"/>
        <v/>
      </c>
      <c r="P535" s="11" t="str">
        <f t="shared" si="84"/>
        <v/>
      </c>
      <c r="Q535" s="12" t="str">
        <f t="shared" ca="1" si="85"/>
        <v/>
      </c>
      <c r="R535" s="13"/>
      <c r="S535" s="14"/>
      <c r="T535" s="15" t="str">
        <f t="shared" ca="1" si="86"/>
        <v/>
      </c>
      <c r="U535" s="15" t="str">
        <f t="shared" ca="1" si="87"/>
        <v/>
      </c>
      <c r="V535" s="16"/>
      <c r="W535" s="17" t="str">
        <f t="shared" ca="1" si="88"/>
        <v/>
      </c>
      <c r="X535" s="18" t="str">
        <f t="shared" ca="1" si="89"/>
        <v/>
      </c>
    </row>
    <row r="536" spans="1:24" x14ac:dyDescent="0.35">
      <c r="A536" s="3">
        <v>532</v>
      </c>
      <c r="B536" s="4"/>
      <c r="C536" s="4"/>
      <c r="D536" s="5" t="str">
        <f t="shared" si="80"/>
        <v/>
      </c>
      <c r="E536" s="4"/>
      <c r="F536" s="6"/>
      <c r="G536" s="6"/>
      <c r="H536" s="7" t="str">
        <f t="shared" ca="1" si="81"/>
        <v/>
      </c>
      <c r="I536" s="8" t="str">
        <f t="shared" ca="1" si="82"/>
        <v/>
      </c>
      <c r="J536" s="8" t="str">
        <f>IF(C536="","",COUNTIFS(purchase!$C:$C,$C536,purchase!$E:$E,$E536,purchase!$G:$G,"&gt;="&amp;$F536,purchase!$G:$G,"&lt;="&amp;$G536))</f>
        <v/>
      </c>
      <c r="K536" s="9" t="str">
        <f>IF(COUNTIFS(purchase!$C:$C,$C536,purchase!$E:$E,$E536,purchase!$G:$G,"&gt;="&amp;$F536,purchase!$G:$G,"&lt;="&amp;$G536)=0,"",_xlfn.MAXIFS(purchase!$G:$G,purchase!$C:$C,$C536,purchase!$E:$E,$E536,purchase!$G:$G,"&gt;="&amp;$F536,purchase!$G:$G,"&lt;="&amp;$G536))</f>
        <v/>
      </c>
      <c r="L536" s="4"/>
      <c r="M536" s="4"/>
      <c r="N536" s="10" t="str">
        <f>IF(M536="","",SUMIFS(purchase!$N:$N,purchase!$C:$C,$C536,purchase!$E:$E,$E536,purchase!$G:$G,"&gt;="&amp;$F536,purchase!$G:$G,"&lt;="&amp;$G536))</f>
        <v/>
      </c>
      <c r="O536" s="10" t="str">
        <f t="shared" si="83"/>
        <v/>
      </c>
      <c r="P536" s="11" t="str">
        <f t="shared" si="84"/>
        <v/>
      </c>
      <c r="Q536" s="12" t="str">
        <f t="shared" ca="1" si="85"/>
        <v/>
      </c>
      <c r="R536" s="13"/>
      <c r="S536" s="14"/>
      <c r="T536" s="15" t="str">
        <f t="shared" ca="1" si="86"/>
        <v/>
      </c>
      <c r="U536" s="15" t="str">
        <f t="shared" ca="1" si="87"/>
        <v/>
      </c>
      <c r="V536" s="16"/>
      <c r="W536" s="17" t="str">
        <f t="shared" ca="1" si="88"/>
        <v/>
      </c>
      <c r="X536" s="18" t="str">
        <f t="shared" ca="1" si="89"/>
        <v/>
      </c>
    </row>
    <row r="537" spans="1:24" x14ac:dyDescent="0.35">
      <c r="A537" s="3">
        <v>533</v>
      </c>
      <c r="B537" s="4"/>
      <c r="C537" s="4"/>
      <c r="D537" s="5" t="str">
        <f t="shared" si="80"/>
        <v/>
      </c>
      <c r="E537" s="4"/>
      <c r="F537" s="6"/>
      <c r="G537" s="6"/>
      <c r="H537" s="7" t="str">
        <f t="shared" ca="1" si="81"/>
        <v/>
      </c>
      <c r="I537" s="8" t="str">
        <f t="shared" ca="1" si="82"/>
        <v/>
      </c>
      <c r="J537" s="8" t="str">
        <f>IF(C537="","",COUNTIFS(purchase!$C:$C,$C537,purchase!$E:$E,$E537,purchase!$G:$G,"&gt;="&amp;$F537,purchase!$G:$G,"&lt;="&amp;$G537))</f>
        <v/>
      </c>
      <c r="K537" s="9" t="str">
        <f>IF(COUNTIFS(purchase!$C:$C,$C537,purchase!$E:$E,$E537,purchase!$G:$G,"&gt;="&amp;$F537,purchase!$G:$G,"&lt;="&amp;$G537)=0,"",_xlfn.MAXIFS(purchase!$G:$G,purchase!$C:$C,$C537,purchase!$E:$E,$E537,purchase!$G:$G,"&gt;="&amp;$F537,purchase!$G:$G,"&lt;="&amp;$G537))</f>
        <v/>
      </c>
      <c r="L537" s="4"/>
      <c r="M537" s="4"/>
      <c r="N537" s="10" t="str">
        <f>IF(M537="","",SUMIFS(purchase!$N:$N,purchase!$C:$C,$C537,purchase!$E:$E,$E537,purchase!$G:$G,"&gt;="&amp;$F537,purchase!$G:$G,"&lt;="&amp;$G537))</f>
        <v/>
      </c>
      <c r="O537" s="10" t="str">
        <f t="shared" si="83"/>
        <v/>
      </c>
      <c r="P537" s="11" t="str">
        <f t="shared" si="84"/>
        <v/>
      </c>
      <c r="Q537" s="12" t="str">
        <f t="shared" ca="1" si="85"/>
        <v/>
      </c>
      <c r="R537" s="13"/>
      <c r="S537" s="14"/>
      <c r="T537" s="15" t="str">
        <f t="shared" ca="1" si="86"/>
        <v/>
      </c>
      <c r="U537" s="15" t="str">
        <f t="shared" ca="1" si="87"/>
        <v/>
      </c>
      <c r="V537" s="16"/>
      <c r="W537" s="17" t="str">
        <f t="shared" ca="1" si="88"/>
        <v/>
      </c>
      <c r="X537" s="18" t="str">
        <f t="shared" ca="1" si="89"/>
        <v/>
      </c>
    </row>
    <row r="538" spans="1:24" x14ac:dyDescent="0.35">
      <c r="A538" s="3">
        <v>534</v>
      </c>
      <c r="B538" s="4"/>
      <c r="C538" s="4"/>
      <c r="D538" s="5" t="str">
        <f t="shared" si="80"/>
        <v/>
      </c>
      <c r="E538" s="4"/>
      <c r="F538" s="6"/>
      <c r="G538" s="6"/>
      <c r="H538" s="7" t="str">
        <f t="shared" ca="1" si="81"/>
        <v/>
      </c>
      <c r="I538" s="8" t="str">
        <f t="shared" ca="1" si="82"/>
        <v/>
      </c>
      <c r="J538" s="8" t="str">
        <f>IF(C538="","",COUNTIFS(purchase!$C:$C,$C538,purchase!$E:$E,$E538,purchase!$G:$G,"&gt;="&amp;$F538,purchase!$G:$G,"&lt;="&amp;$G538))</f>
        <v/>
      </c>
      <c r="K538" s="9" t="str">
        <f>IF(COUNTIFS(purchase!$C:$C,$C538,purchase!$E:$E,$E538,purchase!$G:$G,"&gt;="&amp;$F538,purchase!$G:$G,"&lt;="&amp;$G538)=0,"",_xlfn.MAXIFS(purchase!$G:$G,purchase!$C:$C,$C538,purchase!$E:$E,$E538,purchase!$G:$G,"&gt;="&amp;$F538,purchase!$G:$G,"&lt;="&amp;$G538))</f>
        <v/>
      </c>
      <c r="L538" s="4"/>
      <c r="M538" s="4"/>
      <c r="N538" s="10" t="str">
        <f>IF(M538="","",SUMIFS(purchase!$N:$N,purchase!$C:$C,$C538,purchase!$E:$E,$E538,purchase!$G:$G,"&gt;="&amp;$F538,purchase!$G:$G,"&lt;="&amp;$G538))</f>
        <v/>
      </c>
      <c r="O538" s="10" t="str">
        <f t="shared" si="83"/>
        <v/>
      </c>
      <c r="P538" s="11" t="str">
        <f t="shared" si="84"/>
        <v/>
      </c>
      <c r="Q538" s="12" t="str">
        <f t="shared" ca="1" si="85"/>
        <v/>
      </c>
      <c r="R538" s="13"/>
      <c r="S538" s="14"/>
      <c r="T538" s="15" t="str">
        <f t="shared" ca="1" si="86"/>
        <v/>
      </c>
      <c r="U538" s="15" t="str">
        <f t="shared" ca="1" si="87"/>
        <v/>
      </c>
      <c r="V538" s="16"/>
      <c r="W538" s="17" t="str">
        <f t="shared" ca="1" si="88"/>
        <v/>
      </c>
      <c r="X538" s="18" t="str">
        <f t="shared" ca="1" si="89"/>
        <v/>
      </c>
    </row>
    <row r="539" spans="1:24" x14ac:dyDescent="0.35">
      <c r="A539" s="3">
        <v>535</v>
      </c>
      <c r="B539" s="4"/>
      <c r="C539" s="4"/>
      <c r="D539" s="5" t="str">
        <f t="shared" si="80"/>
        <v/>
      </c>
      <c r="E539" s="4"/>
      <c r="F539" s="6"/>
      <c r="G539" s="6"/>
      <c r="H539" s="7" t="str">
        <f t="shared" ca="1" si="81"/>
        <v/>
      </c>
      <c r="I539" s="8" t="str">
        <f t="shared" ca="1" si="82"/>
        <v/>
      </c>
      <c r="J539" s="8" t="str">
        <f>IF(C539="","",COUNTIFS(purchase!$C:$C,$C539,purchase!$E:$E,$E539,purchase!$G:$G,"&gt;="&amp;$F539,purchase!$G:$G,"&lt;="&amp;$G539))</f>
        <v/>
      </c>
      <c r="K539" s="9" t="str">
        <f>IF(COUNTIFS(purchase!$C:$C,$C539,purchase!$E:$E,$E539,purchase!$G:$G,"&gt;="&amp;$F539,purchase!$G:$G,"&lt;="&amp;$G539)=0,"",_xlfn.MAXIFS(purchase!$G:$G,purchase!$C:$C,$C539,purchase!$E:$E,$E539,purchase!$G:$G,"&gt;="&amp;$F539,purchase!$G:$G,"&lt;="&amp;$G539))</f>
        <v/>
      </c>
      <c r="L539" s="4"/>
      <c r="M539" s="4"/>
      <c r="N539" s="10" t="str">
        <f>IF(M539="","",SUMIFS(purchase!$N:$N,purchase!$C:$C,$C539,purchase!$E:$E,$E539,purchase!$G:$G,"&gt;="&amp;$F539,purchase!$G:$G,"&lt;="&amp;$G539))</f>
        <v/>
      </c>
      <c r="O539" s="10" t="str">
        <f t="shared" si="83"/>
        <v/>
      </c>
      <c r="P539" s="11" t="str">
        <f t="shared" si="84"/>
        <v/>
      </c>
      <c r="Q539" s="12" t="str">
        <f t="shared" ca="1" si="85"/>
        <v/>
      </c>
      <c r="R539" s="13"/>
      <c r="S539" s="14"/>
      <c r="T539" s="15" t="str">
        <f t="shared" ca="1" si="86"/>
        <v/>
      </c>
      <c r="U539" s="15" t="str">
        <f t="shared" ca="1" si="87"/>
        <v/>
      </c>
      <c r="V539" s="16"/>
      <c r="W539" s="17" t="str">
        <f t="shared" ca="1" si="88"/>
        <v/>
      </c>
      <c r="X539" s="18" t="str">
        <f t="shared" ca="1" si="89"/>
        <v/>
      </c>
    </row>
    <row r="540" spans="1:24" x14ac:dyDescent="0.35">
      <c r="A540" s="3">
        <v>536</v>
      </c>
      <c r="B540" s="4"/>
      <c r="C540" s="4"/>
      <c r="D540" s="5" t="str">
        <f t="shared" si="80"/>
        <v/>
      </c>
      <c r="E540" s="4"/>
      <c r="F540" s="6"/>
      <c r="G540" s="6"/>
      <c r="H540" s="7" t="str">
        <f t="shared" ca="1" si="81"/>
        <v/>
      </c>
      <c r="I540" s="8" t="str">
        <f t="shared" ca="1" si="82"/>
        <v/>
      </c>
      <c r="J540" s="8" t="str">
        <f>IF(C540="","",COUNTIFS(purchase!$C:$C,$C540,purchase!$E:$E,$E540,purchase!$G:$G,"&gt;="&amp;$F540,purchase!$G:$G,"&lt;="&amp;$G540))</f>
        <v/>
      </c>
      <c r="K540" s="9" t="str">
        <f>IF(COUNTIFS(purchase!$C:$C,$C540,purchase!$E:$E,$E540,purchase!$G:$G,"&gt;="&amp;$F540,purchase!$G:$G,"&lt;="&amp;$G540)=0,"",_xlfn.MAXIFS(purchase!$G:$G,purchase!$C:$C,$C540,purchase!$E:$E,$E540,purchase!$G:$G,"&gt;="&amp;$F540,purchase!$G:$G,"&lt;="&amp;$G540))</f>
        <v/>
      </c>
      <c r="L540" s="4"/>
      <c r="M540" s="4"/>
      <c r="N540" s="10" t="str">
        <f>IF(M540="","",SUMIFS(purchase!$N:$N,purchase!$C:$C,$C540,purchase!$E:$E,$E540,purchase!$G:$G,"&gt;="&amp;$F540,purchase!$G:$G,"&lt;="&amp;$G540))</f>
        <v/>
      </c>
      <c r="O540" s="10" t="str">
        <f t="shared" si="83"/>
        <v/>
      </c>
      <c r="P540" s="11" t="str">
        <f t="shared" si="84"/>
        <v/>
      </c>
      <c r="Q540" s="12" t="str">
        <f t="shared" ca="1" si="85"/>
        <v/>
      </c>
      <c r="R540" s="13"/>
      <c r="S540" s="14"/>
      <c r="T540" s="15" t="str">
        <f t="shared" ca="1" si="86"/>
        <v/>
      </c>
      <c r="U540" s="15" t="str">
        <f t="shared" ca="1" si="87"/>
        <v/>
      </c>
      <c r="V540" s="16"/>
      <c r="W540" s="17" t="str">
        <f t="shared" ca="1" si="88"/>
        <v/>
      </c>
      <c r="X540" s="18" t="str">
        <f t="shared" ca="1" si="89"/>
        <v/>
      </c>
    </row>
    <row r="541" spans="1:24" x14ac:dyDescent="0.35">
      <c r="A541" s="3">
        <v>537</v>
      </c>
      <c r="B541" s="4"/>
      <c r="C541" s="4"/>
      <c r="D541" s="5" t="str">
        <f t="shared" si="80"/>
        <v/>
      </c>
      <c r="E541" s="4"/>
      <c r="F541" s="6"/>
      <c r="G541" s="6"/>
      <c r="H541" s="7" t="str">
        <f t="shared" ca="1" si="81"/>
        <v/>
      </c>
      <c r="I541" s="8" t="str">
        <f t="shared" ca="1" si="82"/>
        <v/>
      </c>
      <c r="J541" s="8" t="str">
        <f>IF(C541="","",COUNTIFS(purchase!$C:$C,$C541,purchase!$E:$E,$E541,purchase!$G:$G,"&gt;="&amp;$F541,purchase!$G:$G,"&lt;="&amp;$G541))</f>
        <v/>
      </c>
      <c r="K541" s="9" t="str">
        <f>IF(COUNTIFS(purchase!$C:$C,$C541,purchase!$E:$E,$E541,purchase!$G:$G,"&gt;="&amp;$F541,purchase!$G:$G,"&lt;="&amp;$G541)=0,"",_xlfn.MAXIFS(purchase!$G:$G,purchase!$C:$C,$C541,purchase!$E:$E,$E541,purchase!$G:$G,"&gt;="&amp;$F541,purchase!$G:$G,"&lt;="&amp;$G541))</f>
        <v/>
      </c>
      <c r="L541" s="4"/>
      <c r="M541" s="4"/>
      <c r="N541" s="10" t="str">
        <f>IF(M541="","",SUMIFS(purchase!$N:$N,purchase!$C:$C,$C541,purchase!$E:$E,$E541,purchase!$G:$G,"&gt;="&amp;$F541,purchase!$G:$G,"&lt;="&amp;$G541))</f>
        <v/>
      </c>
      <c r="O541" s="10" t="str">
        <f t="shared" si="83"/>
        <v/>
      </c>
      <c r="P541" s="11" t="str">
        <f t="shared" si="84"/>
        <v/>
      </c>
      <c r="Q541" s="12" t="str">
        <f t="shared" ca="1" si="85"/>
        <v/>
      </c>
      <c r="R541" s="13"/>
      <c r="S541" s="14"/>
      <c r="T541" s="15" t="str">
        <f t="shared" ca="1" si="86"/>
        <v/>
      </c>
      <c r="U541" s="15" t="str">
        <f t="shared" ca="1" si="87"/>
        <v/>
      </c>
      <c r="V541" s="16"/>
      <c r="W541" s="17" t="str">
        <f t="shared" ca="1" si="88"/>
        <v/>
      </c>
      <c r="X541" s="18" t="str">
        <f t="shared" ca="1" si="89"/>
        <v/>
      </c>
    </row>
    <row r="542" spans="1:24" x14ac:dyDescent="0.35">
      <c r="A542" s="3">
        <v>538</v>
      </c>
      <c r="B542" s="4"/>
      <c r="C542" s="4"/>
      <c r="D542" s="5" t="str">
        <f t="shared" si="80"/>
        <v/>
      </c>
      <c r="E542" s="4"/>
      <c r="F542" s="6"/>
      <c r="G542" s="6"/>
      <c r="H542" s="7" t="str">
        <f t="shared" ca="1" si="81"/>
        <v/>
      </c>
      <c r="I542" s="8" t="str">
        <f t="shared" ca="1" si="82"/>
        <v/>
      </c>
      <c r="J542" s="8" t="str">
        <f>IF(C542="","",COUNTIFS(purchase!$C:$C,$C542,purchase!$E:$E,$E542,purchase!$G:$G,"&gt;="&amp;$F542,purchase!$G:$G,"&lt;="&amp;$G542))</f>
        <v/>
      </c>
      <c r="K542" s="9" t="str">
        <f>IF(COUNTIFS(purchase!$C:$C,$C542,purchase!$E:$E,$E542,purchase!$G:$G,"&gt;="&amp;$F542,purchase!$G:$G,"&lt;="&amp;$G542)=0,"",_xlfn.MAXIFS(purchase!$G:$G,purchase!$C:$C,$C542,purchase!$E:$E,$E542,purchase!$G:$G,"&gt;="&amp;$F542,purchase!$G:$G,"&lt;="&amp;$G542))</f>
        <v/>
      </c>
      <c r="L542" s="4"/>
      <c r="M542" s="4"/>
      <c r="N542" s="10" t="str">
        <f>IF(M542="","",SUMIFS(purchase!$N:$N,purchase!$C:$C,$C542,purchase!$E:$E,$E542,purchase!$G:$G,"&gt;="&amp;$F542,purchase!$G:$G,"&lt;="&amp;$G542))</f>
        <v/>
      </c>
      <c r="O542" s="10" t="str">
        <f t="shared" si="83"/>
        <v/>
      </c>
      <c r="P542" s="11" t="str">
        <f t="shared" si="84"/>
        <v/>
      </c>
      <c r="Q542" s="12" t="str">
        <f t="shared" ca="1" si="85"/>
        <v/>
      </c>
      <c r="R542" s="13"/>
      <c r="S542" s="14"/>
      <c r="T542" s="15" t="str">
        <f t="shared" ca="1" si="86"/>
        <v/>
      </c>
      <c r="U542" s="15" t="str">
        <f t="shared" ca="1" si="87"/>
        <v/>
      </c>
      <c r="V542" s="16"/>
      <c r="W542" s="17" t="str">
        <f t="shared" ca="1" si="88"/>
        <v/>
      </c>
      <c r="X542" s="18" t="str">
        <f t="shared" ca="1" si="89"/>
        <v/>
      </c>
    </row>
    <row r="543" spans="1:24" x14ac:dyDescent="0.35">
      <c r="A543" s="3">
        <v>539</v>
      </c>
      <c r="B543" s="4"/>
      <c r="C543" s="4"/>
      <c r="D543" s="5" t="str">
        <f t="shared" si="80"/>
        <v/>
      </c>
      <c r="E543" s="4"/>
      <c r="F543" s="6"/>
      <c r="G543" s="6"/>
      <c r="H543" s="7" t="str">
        <f t="shared" ca="1" si="81"/>
        <v/>
      </c>
      <c r="I543" s="8" t="str">
        <f t="shared" ca="1" si="82"/>
        <v/>
      </c>
      <c r="J543" s="8" t="str">
        <f>IF(C543="","",COUNTIFS(purchase!$C:$C,$C543,purchase!$E:$E,$E543,purchase!$G:$G,"&gt;="&amp;$F543,purchase!$G:$G,"&lt;="&amp;$G543))</f>
        <v/>
      </c>
      <c r="K543" s="9" t="str">
        <f>IF(COUNTIFS(purchase!$C:$C,$C543,purchase!$E:$E,$E543,purchase!$G:$G,"&gt;="&amp;$F543,purchase!$G:$G,"&lt;="&amp;$G543)=0,"",_xlfn.MAXIFS(purchase!$G:$G,purchase!$C:$C,$C543,purchase!$E:$E,$E543,purchase!$G:$G,"&gt;="&amp;$F543,purchase!$G:$G,"&lt;="&amp;$G543))</f>
        <v/>
      </c>
      <c r="L543" s="4"/>
      <c r="M543" s="4"/>
      <c r="N543" s="10" t="str">
        <f>IF(M543="","",SUMIFS(purchase!$N:$N,purchase!$C:$C,$C543,purchase!$E:$E,$E543,purchase!$G:$G,"&gt;="&amp;$F543,purchase!$G:$G,"&lt;="&amp;$G543))</f>
        <v/>
      </c>
      <c r="O543" s="10" t="str">
        <f t="shared" si="83"/>
        <v/>
      </c>
      <c r="P543" s="11" t="str">
        <f t="shared" si="84"/>
        <v/>
      </c>
      <c r="Q543" s="12" t="str">
        <f t="shared" ca="1" si="85"/>
        <v/>
      </c>
      <c r="R543" s="13"/>
      <c r="S543" s="14"/>
      <c r="T543" s="15" t="str">
        <f t="shared" ca="1" si="86"/>
        <v/>
      </c>
      <c r="U543" s="15" t="str">
        <f t="shared" ca="1" si="87"/>
        <v/>
      </c>
      <c r="V543" s="16"/>
      <c r="W543" s="17" t="str">
        <f t="shared" ca="1" si="88"/>
        <v/>
      </c>
      <c r="X543" s="18" t="str">
        <f t="shared" ca="1" si="89"/>
        <v/>
      </c>
    </row>
    <row r="544" spans="1:24" x14ac:dyDescent="0.35">
      <c r="A544" s="3">
        <v>540</v>
      </c>
      <c r="B544" s="4"/>
      <c r="C544" s="4"/>
      <c r="D544" s="5" t="str">
        <f t="shared" si="80"/>
        <v/>
      </c>
      <c r="E544" s="4"/>
      <c r="F544" s="6"/>
      <c r="G544" s="6"/>
      <c r="H544" s="7" t="str">
        <f t="shared" ca="1" si="81"/>
        <v/>
      </c>
      <c r="I544" s="8" t="str">
        <f t="shared" ca="1" si="82"/>
        <v/>
      </c>
      <c r="J544" s="8" t="str">
        <f>IF(C544="","",COUNTIFS(purchase!$C:$C,$C544,purchase!$E:$E,$E544,purchase!$G:$G,"&gt;="&amp;$F544,purchase!$G:$G,"&lt;="&amp;$G544))</f>
        <v/>
      </c>
      <c r="K544" s="9" t="str">
        <f>IF(COUNTIFS(purchase!$C:$C,$C544,purchase!$E:$E,$E544,purchase!$G:$G,"&gt;="&amp;$F544,purchase!$G:$G,"&lt;="&amp;$G544)=0,"",_xlfn.MAXIFS(purchase!$G:$G,purchase!$C:$C,$C544,purchase!$E:$E,$E544,purchase!$G:$G,"&gt;="&amp;$F544,purchase!$G:$G,"&lt;="&amp;$G544))</f>
        <v/>
      </c>
      <c r="L544" s="4"/>
      <c r="M544" s="4"/>
      <c r="N544" s="10" t="str">
        <f>IF(M544="","",SUMIFS(purchase!$N:$N,purchase!$C:$C,$C544,purchase!$E:$E,$E544,purchase!$G:$G,"&gt;="&amp;$F544,purchase!$G:$G,"&lt;="&amp;$G544))</f>
        <v/>
      </c>
      <c r="O544" s="10" t="str">
        <f t="shared" si="83"/>
        <v/>
      </c>
      <c r="P544" s="11" t="str">
        <f t="shared" si="84"/>
        <v/>
      </c>
      <c r="Q544" s="12" t="str">
        <f t="shared" ca="1" si="85"/>
        <v/>
      </c>
      <c r="R544" s="13"/>
      <c r="S544" s="14"/>
      <c r="T544" s="15" t="str">
        <f t="shared" ca="1" si="86"/>
        <v/>
      </c>
      <c r="U544" s="15" t="str">
        <f t="shared" ca="1" si="87"/>
        <v/>
      </c>
      <c r="V544" s="16"/>
      <c r="W544" s="17" t="str">
        <f t="shared" ca="1" si="88"/>
        <v/>
      </c>
      <c r="X544" s="18" t="str">
        <f t="shared" ca="1" si="89"/>
        <v/>
      </c>
    </row>
    <row r="545" spans="1:24" x14ac:dyDescent="0.35">
      <c r="A545" s="3">
        <v>541</v>
      </c>
      <c r="B545" s="4"/>
      <c r="C545" s="4"/>
      <c r="D545" s="5" t="str">
        <f t="shared" si="80"/>
        <v/>
      </c>
      <c r="E545" s="4"/>
      <c r="F545" s="6"/>
      <c r="G545" s="6"/>
      <c r="H545" s="7" t="str">
        <f t="shared" ca="1" si="81"/>
        <v/>
      </c>
      <c r="I545" s="8" t="str">
        <f t="shared" ca="1" si="82"/>
        <v/>
      </c>
      <c r="J545" s="8" t="str">
        <f>IF(C545="","",COUNTIFS(purchase!$C:$C,$C545,purchase!$E:$E,$E545,purchase!$G:$G,"&gt;="&amp;$F545,purchase!$G:$G,"&lt;="&amp;$G545))</f>
        <v/>
      </c>
      <c r="K545" s="9" t="str">
        <f>IF(COUNTIFS(purchase!$C:$C,$C545,purchase!$E:$E,$E545,purchase!$G:$G,"&gt;="&amp;$F545,purchase!$G:$G,"&lt;="&amp;$G545)=0,"",_xlfn.MAXIFS(purchase!$G:$G,purchase!$C:$C,$C545,purchase!$E:$E,$E545,purchase!$G:$G,"&gt;="&amp;$F545,purchase!$G:$G,"&lt;="&amp;$G545))</f>
        <v/>
      </c>
      <c r="L545" s="4"/>
      <c r="M545" s="4"/>
      <c r="N545" s="10" t="str">
        <f>IF(M545="","",SUMIFS(purchase!$N:$N,purchase!$C:$C,$C545,purchase!$E:$E,$E545,purchase!$G:$G,"&gt;="&amp;$F545,purchase!$G:$G,"&lt;="&amp;$G545))</f>
        <v/>
      </c>
      <c r="O545" s="10" t="str">
        <f t="shared" si="83"/>
        <v/>
      </c>
      <c r="P545" s="11" t="str">
        <f t="shared" si="84"/>
        <v/>
      </c>
      <c r="Q545" s="12" t="str">
        <f t="shared" ca="1" si="85"/>
        <v/>
      </c>
      <c r="R545" s="13"/>
      <c r="S545" s="14"/>
      <c r="T545" s="15" t="str">
        <f t="shared" ca="1" si="86"/>
        <v/>
      </c>
      <c r="U545" s="15" t="str">
        <f t="shared" ca="1" si="87"/>
        <v/>
      </c>
      <c r="V545" s="16"/>
      <c r="W545" s="17" t="str">
        <f t="shared" ca="1" si="88"/>
        <v/>
      </c>
      <c r="X545" s="18" t="str">
        <f t="shared" ca="1" si="89"/>
        <v/>
      </c>
    </row>
    <row r="546" spans="1:24" x14ac:dyDescent="0.35">
      <c r="A546" s="3">
        <v>542</v>
      </c>
      <c r="B546" s="4"/>
      <c r="C546" s="4"/>
      <c r="D546" s="5" t="str">
        <f t="shared" si="80"/>
        <v/>
      </c>
      <c r="E546" s="4"/>
      <c r="F546" s="6"/>
      <c r="G546" s="6"/>
      <c r="H546" s="7" t="str">
        <f t="shared" ca="1" si="81"/>
        <v/>
      </c>
      <c r="I546" s="8" t="str">
        <f t="shared" ca="1" si="82"/>
        <v/>
      </c>
      <c r="J546" s="8" t="str">
        <f>IF(C546="","",COUNTIFS(purchase!$C:$C,$C546,purchase!$E:$E,$E546,purchase!$G:$G,"&gt;="&amp;$F546,purchase!$G:$G,"&lt;="&amp;$G546))</f>
        <v/>
      </c>
      <c r="K546" s="9" t="str">
        <f>IF(COUNTIFS(purchase!$C:$C,$C546,purchase!$E:$E,$E546,purchase!$G:$G,"&gt;="&amp;$F546,purchase!$G:$G,"&lt;="&amp;$G546)=0,"",_xlfn.MAXIFS(purchase!$G:$G,purchase!$C:$C,$C546,purchase!$E:$E,$E546,purchase!$G:$G,"&gt;="&amp;$F546,purchase!$G:$G,"&lt;="&amp;$G546))</f>
        <v/>
      </c>
      <c r="L546" s="4"/>
      <c r="M546" s="4"/>
      <c r="N546" s="10" t="str">
        <f>IF(M546="","",SUMIFS(purchase!$N:$N,purchase!$C:$C,$C546,purchase!$E:$E,$E546,purchase!$G:$G,"&gt;="&amp;$F546,purchase!$G:$G,"&lt;="&amp;$G546))</f>
        <v/>
      </c>
      <c r="O546" s="10" t="str">
        <f t="shared" si="83"/>
        <v/>
      </c>
      <c r="P546" s="11" t="str">
        <f t="shared" si="84"/>
        <v/>
      </c>
      <c r="Q546" s="12" t="str">
        <f t="shared" ca="1" si="85"/>
        <v/>
      </c>
      <c r="R546" s="13"/>
      <c r="S546" s="14"/>
      <c r="T546" s="15" t="str">
        <f t="shared" ca="1" si="86"/>
        <v/>
      </c>
      <c r="U546" s="15" t="str">
        <f t="shared" ca="1" si="87"/>
        <v/>
      </c>
      <c r="V546" s="16"/>
      <c r="W546" s="17" t="str">
        <f t="shared" ca="1" si="88"/>
        <v/>
      </c>
      <c r="X546" s="18" t="str">
        <f t="shared" ca="1" si="89"/>
        <v/>
      </c>
    </row>
    <row r="547" spans="1:24" x14ac:dyDescent="0.35">
      <c r="A547" s="3">
        <v>543</v>
      </c>
      <c r="B547" s="4"/>
      <c r="C547" s="4"/>
      <c r="D547" s="5" t="str">
        <f t="shared" si="80"/>
        <v/>
      </c>
      <c r="E547" s="4"/>
      <c r="F547" s="6"/>
      <c r="G547" s="6"/>
      <c r="H547" s="7" t="str">
        <f t="shared" ca="1" si="81"/>
        <v/>
      </c>
      <c r="I547" s="8" t="str">
        <f t="shared" ca="1" si="82"/>
        <v/>
      </c>
      <c r="J547" s="8" t="str">
        <f>IF(C547="","",COUNTIFS(purchase!$C:$C,$C547,purchase!$E:$E,$E547,purchase!$G:$G,"&gt;="&amp;$F547,purchase!$G:$G,"&lt;="&amp;$G547))</f>
        <v/>
      </c>
      <c r="K547" s="9" t="str">
        <f>IF(COUNTIFS(purchase!$C:$C,$C547,purchase!$E:$E,$E547,purchase!$G:$G,"&gt;="&amp;$F547,purchase!$G:$G,"&lt;="&amp;$G547)=0,"",_xlfn.MAXIFS(purchase!$G:$G,purchase!$C:$C,$C547,purchase!$E:$E,$E547,purchase!$G:$G,"&gt;="&amp;$F547,purchase!$G:$G,"&lt;="&amp;$G547))</f>
        <v/>
      </c>
      <c r="L547" s="4"/>
      <c r="M547" s="4"/>
      <c r="N547" s="10" t="str">
        <f>IF(M547="","",SUMIFS(purchase!$N:$N,purchase!$C:$C,$C547,purchase!$E:$E,$E547,purchase!$G:$G,"&gt;="&amp;$F547,purchase!$G:$G,"&lt;="&amp;$G547))</f>
        <v/>
      </c>
      <c r="O547" s="10" t="str">
        <f t="shared" si="83"/>
        <v/>
      </c>
      <c r="P547" s="11" t="str">
        <f t="shared" si="84"/>
        <v/>
      </c>
      <c r="Q547" s="12" t="str">
        <f t="shared" ca="1" si="85"/>
        <v/>
      </c>
      <c r="R547" s="13"/>
      <c r="S547" s="14"/>
      <c r="T547" s="15" t="str">
        <f t="shared" ca="1" si="86"/>
        <v/>
      </c>
      <c r="U547" s="15" t="str">
        <f t="shared" ca="1" si="87"/>
        <v/>
      </c>
      <c r="V547" s="16"/>
      <c r="W547" s="17" t="str">
        <f t="shared" ca="1" si="88"/>
        <v/>
      </c>
      <c r="X547" s="18" t="str">
        <f t="shared" ca="1" si="89"/>
        <v/>
      </c>
    </row>
    <row r="548" spans="1:24" x14ac:dyDescent="0.35">
      <c r="A548" s="3">
        <v>544</v>
      </c>
      <c r="B548" s="4"/>
      <c r="C548" s="4"/>
      <c r="D548" s="5" t="str">
        <f t="shared" si="80"/>
        <v/>
      </c>
      <c r="E548" s="4"/>
      <c r="F548" s="6"/>
      <c r="G548" s="6"/>
      <c r="H548" s="7" t="str">
        <f t="shared" ca="1" si="81"/>
        <v/>
      </c>
      <c r="I548" s="8" t="str">
        <f t="shared" ca="1" si="82"/>
        <v/>
      </c>
      <c r="J548" s="8" t="str">
        <f>IF(C548="","",COUNTIFS(purchase!$C:$C,$C548,purchase!$E:$E,$E548,purchase!$G:$G,"&gt;="&amp;$F548,purchase!$G:$G,"&lt;="&amp;$G548))</f>
        <v/>
      </c>
      <c r="K548" s="9" t="str">
        <f>IF(COUNTIFS(purchase!$C:$C,$C548,purchase!$E:$E,$E548,purchase!$G:$G,"&gt;="&amp;$F548,purchase!$G:$G,"&lt;="&amp;$G548)=0,"",_xlfn.MAXIFS(purchase!$G:$G,purchase!$C:$C,$C548,purchase!$E:$E,$E548,purchase!$G:$G,"&gt;="&amp;$F548,purchase!$G:$G,"&lt;="&amp;$G548))</f>
        <v/>
      </c>
      <c r="L548" s="4"/>
      <c r="M548" s="4"/>
      <c r="N548" s="10" t="str">
        <f>IF(M548="","",SUMIFS(purchase!$N:$N,purchase!$C:$C,$C548,purchase!$E:$E,$E548,purchase!$G:$G,"&gt;="&amp;$F548,purchase!$G:$G,"&lt;="&amp;$G548))</f>
        <v/>
      </c>
      <c r="O548" s="10" t="str">
        <f t="shared" si="83"/>
        <v/>
      </c>
      <c r="P548" s="11" t="str">
        <f t="shared" si="84"/>
        <v/>
      </c>
      <c r="Q548" s="12" t="str">
        <f t="shared" ca="1" si="85"/>
        <v/>
      </c>
      <c r="R548" s="13"/>
      <c r="S548" s="14"/>
      <c r="T548" s="15" t="str">
        <f t="shared" ca="1" si="86"/>
        <v/>
      </c>
      <c r="U548" s="15" t="str">
        <f t="shared" ca="1" si="87"/>
        <v/>
      </c>
      <c r="V548" s="16"/>
      <c r="W548" s="17" t="str">
        <f t="shared" ca="1" si="88"/>
        <v/>
      </c>
      <c r="X548" s="18" t="str">
        <f t="shared" ca="1" si="89"/>
        <v/>
      </c>
    </row>
    <row r="549" spans="1:24" x14ac:dyDescent="0.35">
      <c r="A549" s="3">
        <v>545</v>
      </c>
      <c r="B549" s="4"/>
      <c r="C549" s="4"/>
      <c r="D549" s="5" t="str">
        <f t="shared" si="80"/>
        <v/>
      </c>
      <c r="E549" s="4"/>
      <c r="F549" s="6"/>
      <c r="G549" s="6"/>
      <c r="H549" s="7" t="str">
        <f t="shared" ca="1" si="81"/>
        <v/>
      </c>
      <c r="I549" s="8" t="str">
        <f t="shared" ca="1" si="82"/>
        <v/>
      </c>
      <c r="J549" s="8" t="str">
        <f>IF(C549="","",COUNTIFS(purchase!$C:$C,$C549,purchase!$E:$E,$E549,purchase!$G:$G,"&gt;="&amp;$F549,purchase!$G:$G,"&lt;="&amp;$G549))</f>
        <v/>
      </c>
      <c r="K549" s="9" t="str">
        <f>IF(COUNTIFS(purchase!$C:$C,$C549,purchase!$E:$E,$E549,purchase!$G:$G,"&gt;="&amp;$F549,purchase!$G:$G,"&lt;="&amp;$G549)=0,"",_xlfn.MAXIFS(purchase!$G:$G,purchase!$C:$C,$C549,purchase!$E:$E,$E549,purchase!$G:$G,"&gt;="&amp;$F549,purchase!$G:$G,"&lt;="&amp;$G549))</f>
        <v/>
      </c>
      <c r="L549" s="4"/>
      <c r="M549" s="4"/>
      <c r="N549" s="10" t="str">
        <f>IF(M549="","",SUMIFS(purchase!$N:$N,purchase!$C:$C,$C549,purchase!$E:$E,$E549,purchase!$G:$G,"&gt;="&amp;$F549,purchase!$G:$G,"&lt;="&amp;$G549))</f>
        <v/>
      </c>
      <c r="O549" s="10" t="str">
        <f t="shared" si="83"/>
        <v/>
      </c>
      <c r="P549" s="11" t="str">
        <f t="shared" si="84"/>
        <v/>
      </c>
      <c r="Q549" s="12" t="str">
        <f t="shared" ca="1" si="85"/>
        <v/>
      </c>
      <c r="R549" s="13"/>
      <c r="S549" s="14"/>
      <c r="T549" s="15" t="str">
        <f t="shared" ca="1" si="86"/>
        <v/>
      </c>
      <c r="U549" s="15" t="str">
        <f t="shared" ca="1" si="87"/>
        <v/>
      </c>
      <c r="V549" s="16"/>
      <c r="W549" s="17" t="str">
        <f t="shared" ca="1" si="88"/>
        <v/>
      </c>
      <c r="X549" s="18" t="str">
        <f t="shared" ca="1" si="89"/>
        <v/>
      </c>
    </row>
    <row r="550" spans="1:24" x14ac:dyDescent="0.35">
      <c r="A550" s="3">
        <v>546</v>
      </c>
      <c r="B550" s="4"/>
      <c r="C550" s="4"/>
      <c r="D550" s="5" t="str">
        <f t="shared" si="80"/>
        <v/>
      </c>
      <c r="E550" s="4"/>
      <c r="F550" s="6"/>
      <c r="G550" s="6"/>
      <c r="H550" s="7" t="str">
        <f t="shared" ca="1" si="81"/>
        <v/>
      </c>
      <c r="I550" s="8" t="str">
        <f t="shared" ca="1" si="82"/>
        <v/>
      </c>
      <c r="J550" s="8" t="str">
        <f>IF(C550="","",COUNTIFS(purchase!$C:$C,$C550,purchase!$E:$E,$E550,purchase!$G:$G,"&gt;="&amp;$F550,purchase!$G:$G,"&lt;="&amp;$G550))</f>
        <v/>
      </c>
      <c r="K550" s="9" t="str">
        <f>IF(COUNTIFS(purchase!$C:$C,$C550,purchase!$E:$E,$E550,purchase!$G:$G,"&gt;="&amp;$F550,purchase!$G:$G,"&lt;="&amp;$G550)=0,"",_xlfn.MAXIFS(purchase!$G:$G,purchase!$C:$C,$C550,purchase!$E:$E,$E550,purchase!$G:$G,"&gt;="&amp;$F550,purchase!$G:$G,"&lt;="&amp;$G550))</f>
        <v/>
      </c>
      <c r="L550" s="4"/>
      <c r="M550" s="4"/>
      <c r="N550" s="10" t="str">
        <f>IF(M550="","",SUMIFS(purchase!$N:$N,purchase!$C:$C,$C550,purchase!$E:$E,$E550,purchase!$G:$G,"&gt;="&amp;$F550,purchase!$G:$G,"&lt;="&amp;$G550))</f>
        <v/>
      </c>
      <c r="O550" s="10" t="str">
        <f t="shared" si="83"/>
        <v/>
      </c>
      <c r="P550" s="11" t="str">
        <f t="shared" si="84"/>
        <v/>
      </c>
      <c r="Q550" s="12" t="str">
        <f t="shared" ca="1" si="85"/>
        <v/>
      </c>
      <c r="R550" s="13"/>
      <c r="S550" s="14"/>
      <c r="T550" s="15" t="str">
        <f t="shared" ca="1" si="86"/>
        <v/>
      </c>
      <c r="U550" s="15" t="str">
        <f t="shared" ca="1" si="87"/>
        <v/>
      </c>
      <c r="V550" s="16"/>
      <c r="W550" s="17" t="str">
        <f t="shared" ca="1" si="88"/>
        <v/>
      </c>
      <c r="X550" s="18" t="str">
        <f t="shared" ca="1" si="89"/>
        <v/>
      </c>
    </row>
    <row r="551" spans="1:24" x14ac:dyDescent="0.35">
      <c r="A551" s="3">
        <v>547</v>
      </c>
      <c r="B551" s="4"/>
      <c r="C551" s="4"/>
      <c r="D551" s="5" t="str">
        <f t="shared" si="80"/>
        <v/>
      </c>
      <c r="E551" s="4"/>
      <c r="F551" s="6"/>
      <c r="G551" s="6"/>
      <c r="H551" s="7" t="str">
        <f t="shared" ca="1" si="81"/>
        <v/>
      </c>
      <c r="I551" s="8" t="str">
        <f t="shared" ca="1" si="82"/>
        <v/>
      </c>
      <c r="J551" s="8" t="str">
        <f>IF(C551="","",COUNTIFS(purchase!$C:$C,$C551,purchase!$E:$E,$E551,purchase!$G:$G,"&gt;="&amp;$F551,purchase!$G:$G,"&lt;="&amp;$G551))</f>
        <v/>
      </c>
      <c r="K551" s="9" t="str">
        <f>IF(COUNTIFS(purchase!$C:$C,$C551,purchase!$E:$E,$E551,purchase!$G:$G,"&gt;="&amp;$F551,purchase!$G:$G,"&lt;="&amp;$G551)=0,"",_xlfn.MAXIFS(purchase!$G:$G,purchase!$C:$C,$C551,purchase!$E:$E,$E551,purchase!$G:$G,"&gt;="&amp;$F551,purchase!$G:$G,"&lt;="&amp;$G551))</f>
        <v/>
      </c>
      <c r="L551" s="4"/>
      <c r="M551" s="4"/>
      <c r="N551" s="10" t="str">
        <f>IF(M551="","",SUMIFS(purchase!$N:$N,purchase!$C:$C,$C551,purchase!$E:$E,$E551,purchase!$G:$G,"&gt;="&amp;$F551,purchase!$G:$G,"&lt;="&amp;$G551))</f>
        <v/>
      </c>
      <c r="O551" s="10" t="str">
        <f t="shared" si="83"/>
        <v/>
      </c>
      <c r="P551" s="11" t="str">
        <f t="shared" si="84"/>
        <v/>
      </c>
      <c r="Q551" s="12" t="str">
        <f t="shared" ca="1" si="85"/>
        <v/>
      </c>
      <c r="R551" s="13"/>
      <c r="S551" s="14"/>
      <c r="T551" s="15" t="str">
        <f t="shared" ca="1" si="86"/>
        <v/>
      </c>
      <c r="U551" s="15" t="str">
        <f t="shared" ca="1" si="87"/>
        <v/>
      </c>
      <c r="V551" s="16"/>
      <c r="W551" s="17" t="str">
        <f t="shared" ca="1" si="88"/>
        <v/>
      </c>
      <c r="X551" s="18" t="str">
        <f t="shared" ca="1" si="89"/>
        <v/>
      </c>
    </row>
    <row r="552" spans="1:24" x14ac:dyDescent="0.35">
      <c r="A552" s="3">
        <v>548</v>
      </c>
      <c r="B552" s="4"/>
      <c r="C552" s="4"/>
      <c r="D552" s="5" t="str">
        <f t="shared" si="80"/>
        <v/>
      </c>
      <c r="E552" s="4"/>
      <c r="F552" s="6"/>
      <c r="G552" s="6"/>
      <c r="H552" s="7" t="str">
        <f t="shared" ca="1" si="81"/>
        <v/>
      </c>
      <c r="I552" s="8" t="str">
        <f t="shared" ca="1" si="82"/>
        <v/>
      </c>
      <c r="J552" s="8" t="str">
        <f>IF(C552="","",COUNTIFS(purchase!$C:$C,$C552,purchase!$E:$E,$E552,purchase!$G:$G,"&gt;="&amp;$F552,purchase!$G:$G,"&lt;="&amp;$G552))</f>
        <v/>
      </c>
      <c r="K552" s="9" t="str">
        <f>IF(COUNTIFS(purchase!$C:$C,$C552,purchase!$E:$E,$E552,purchase!$G:$G,"&gt;="&amp;$F552,purchase!$G:$G,"&lt;="&amp;$G552)=0,"",_xlfn.MAXIFS(purchase!$G:$G,purchase!$C:$C,$C552,purchase!$E:$E,$E552,purchase!$G:$G,"&gt;="&amp;$F552,purchase!$G:$G,"&lt;="&amp;$G552))</f>
        <v/>
      </c>
      <c r="L552" s="4"/>
      <c r="M552" s="4"/>
      <c r="N552" s="10" t="str">
        <f>IF(M552="","",SUMIFS(purchase!$N:$N,purchase!$C:$C,$C552,purchase!$E:$E,$E552,purchase!$G:$G,"&gt;="&amp;$F552,purchase!$G:$G,"&lt;="&amp;$G552))</f>
        <v/>
      </c>
      <c r="O552" s="10" t="str">
        <f t="shared" si="83"/>
        <v/>
      </c>
      <c r="P552" s="11" t="str">
        <f t="shared" si="84"/>
        <v/>
      </c>
      <c r="Q552" s="12" t="str">
        <f t="shared" ca="1" si="85"/>
        <v/>
      </c>
      <c r="R552" s="13"/>
      <c r="S552" s="14"/>
      <c r="T552" s="15" t="str">
        <f t="shared" ca="1" si="86"/>
        <v/>
      </c>
      <c r="U552" s="15" t="str">
        <f t="shared" ca="1" si="87"/>
        <v/>
      </c>
      <c r="V552" s="16"/>
      <c r="W552" s="17" t="str">
        <f t="shared" ca="1" si="88"/>
        <v/>
      </c>
      <c r="X552" s="18" t="str">
        <f t="shared" ca="1" si="89"/>
        <v/>
      </c>
    </row>
    <row r="553" spans="1:24" x14ac:dyDescent="0.35">
      <c r="A553" s="3">
        <v>549</v>
      </c>
      <c r="B553" s="4"/>
      <c r="C553" s="4"/>
      <c r="D553" s="5" t="str">
        <f t="shared" si="80"/>
        <v/>
      </c>
      <c r="E553" s="4"/>
      <c r="F553" s="6"/>
      <c r="G553" s="6"/>
      <c r="H553" s="7" t="str">
        <f t="shared" ca="1" si="81"/>
        <v/>
      </c>
      <c r="I553" s="8" t="str">
        <f t="shared" ca="1" si="82"/>
        <v/>
      </c>
      <c r="J553" s="8" t="str">
        <f>IF(C553="","",COUNTIFS(purchase!$C:$C,$C553,purchase!$E:$E,$E553,purchase!$G:$G,"&gt;="&amp;$F553,purchase!$G:$G,"&lt;="&amp;$G553))</f>
        <v/>
      </c>
      <c r="K553" s="9" t="str">
        <f>IF(COUNTIFS(purchase!$C:$C,$C553,purchase!$E:$E,$E553,purchase!$G:$G,"&gt;="&amp;$F553,purchase!$G:$G,"&lt;="&amp;$G553)=0,"",_xlfn.MAXIFS(purchase!$G:$G,purchase!$C:$C,$C553,purchase!$E:$E,$E553,purchase!$G:$G,"&gt;="&amp;$F553,purchase!$G:$G,"&lt;="&amp;$G553))</f>
        <v/>
      </c>
      <c r="L553" s="4"/>
      <c r="M553" s="4"/>
      <c r="N553" s="10" t="str">
        <f>IF(M553="","",SUMIFS(purchase!$N:$N,purchase!$C:$C,$C553,purchase!$E:$E,$E553,purchase!$G:$G,"&gt;="&amp;$F553,purchase!$G:$G,"&lt;="&amp;$G553))</f>
        <v/>
      </c>
      <c r="O553" s="10" t="str">
        <f t="shared" si="83"/>
        <v/>
      </c>
      <c r="P553" s="11" t="str">
        <f t="shared" si="84"/>
        <v/>
      </c>
      <c r="Q553" s="12" t="str">
        <f t="shared" ca="1" si="85"/>
        <v/>
      </c>
      <c r="R553" s="13"/>
      <c r="S553" s="14"/>
      <c r="T553" s="15" t="str">
        <f t="shared" ca="1" si="86"/>
        <v/>
      </c>
      <c r="U553" s="15" t="str">
        <f t="shared" ca="1" si="87"/>
        <v/>
      </c>
      <c r="V553" s="16"/>
      <c r="W553" s="17" t="str">
        <f t="shared" ca="1" si="88"/>
        <v/>
      </c>
      <c r="X553" s="18" t="str">
        <f t="shared" ca="1" si="89"/>
        <v/>
      </c>
    </row>
    <row r="554" spans="1:24" x14ac:dyDescent="0.35">
      <c r="A554" s="3">
        <v>550</v>
      </c>
      <c r="B554" s="4"/>
      <c r="C554" s="4"/>
      <c r="D554" s="5" t="str">
        <f t="shared" si="80"/>
        <v/>
      </c>
      <c r="E554" s="4"/>
      <c r="F554" s="6"/>
      <c r="G554" s="6"/>
      <c r="H554" s="7" t="str">
        <f t="shared" ca="1" si="81"/>
        <v/>
      </c>
      <c r="I554" s="8" t="str">
        <f t="shared" ca="1" si="82"/>
        <v/>
      </c>
      <c r="J554" s="8" t="str">
        <f>IF(C554="","",COUNTIFS(purchase!$C:$C,$C554,purchase!$E:$E,$E554,purchase!$G:$G,"&gt;="&amp;$F554,purchase!$G:$G,"&lt;="&amp;$G554))</f>
        <v/>
      </c>
      <c r="K554" s="9" t="str">
        <f>IF(COUNTIFS(purchase!$C:$C,$C554,purchase!$E:$E,$E554,purchase!$G:$G,"&gt;="&amp;$F554,purchase!$G:$G,"&lt;="&amp;$G554)=0,"",_xlfn.MAXIFS(purchase!$G:$G,purchase!$C:$C,$C554,purchase!$E:$E,$E554,purchase!$G:$G,"&gt;="&amp;$F554,purchase!$G:$G,"&lt;="&amp;$G554))</f>
        <v/>
      </c>
      <c r="L554" s="4"/>
      <c r="M554" s="4"/>
      <c r="N554" s="10" t="str">
        <f>IF(M554="","",SUMIFS(purchase!$N:$N,purchase!$C:$C,$C554,purchase!$E:$E,$E554,purchase!$G:$G,"&gt;="&amp;$F554,purchase!$G:$G,"&lt;="&amp;$G554))</f>
        <v/>
      </c>
      <c r="O554" s="10" t="str">
        <f t="shared" si="83"/>
        <v/>
      </c>
      <c r="P554" s="11" t="str">
        <f t="shared" si="84"/>
        <v/>
      </c>
      <c r="Q554" s="12" t="str">
        <f t="shared" ca="1" si="85"/>
        <v/>
      </c>
      <c r="R554" s="13"/>
      <c r="S554" s="14"/>
      <c r="T554" s="15" t="str">
        <f t="shared" ca="1" si="86"/>
        <v/>
      </c>
      <c r="U554" s="15" t="str">
        <f t="shared" ca="1" si="87"/>
        <v/>
      </c>
      <c r="V554" s="16"/>
      <c r="W554" s="17" t="str">
        <f t="shared" ca="1" si="88"/>
        <v/>
      </c>
      <c r="X554" s="18" t="str">
        <f t="shared" ca="1" si="89"/>
        <v/>
      </c>
    </row>
    <row r="555" spans="1:24" x14ac:dyDescent="0.35">
      <c r="A555" s="3">
        <v>551</v>
      </c>
      <c r="B555" s="4"/>
      <c r="C555" s="4"/>
      <c r="D555" s="5" t="str">
        <f t="shared" si="80"/>
        <v/>
      </c>
      <c r="E555" s="4"/>
      <c r="F555" s="6"/>
      <c r="G555" s="6"/>
      <c r="H555" s="7" t="str">
        <f t="shared" ca="1" si="81"/>
        <v/>
      </c>
      <c r="I555" s="8" t="str">
        <f t="shared" ca="1" si="82"/>
        <v/>
      </c>
      <c r="J555" s="8" t="str">
        <f>IF(C555="","",COUNTIFS(purchase!$C:$C,$C555,purchase!$E:$E,$E555,purchase!$G:$G,"&gt;="&amp;$F555,purchase!$G:$G,"&lt;="&amp;$G555))</f>
        <v/>
      </c>
      <c r="K555" s="9" t="str">
        <f>IF(COUNTIFS(purchase!$C:$C,$C555,purchase!$E:$E,$E555,purchase!$G:$G,"&gt;="&amp;$F555,purchase!$G:$G,"&lt;="&amp;$G555)=0,"",_xlfn.MAXIFS(purchase!$G:$G,purchase!$C:$C,$C555,purchase!$E:$E,$E555,purchase!$G:$G,"&gt;="&amp;$F555,purchase!$G:$G,"&lt;="&amp;$G555))</f>
        <v/>
      </c>
      <c r="L555" s="4"/>
      <c r="M555" s="4"/>
      <c r="N555" s="10" t="str">
        <f>IF(M555="","",SUMIFS(purchase!$N:$N,purchase!$C:$C,$C555,purchase!$E:$E,$E555,purchase!$G:$G,"&gt;="&amp;$F555,purchase!$G:$G,"&lt;="&amp;$G555))</f>
        <v/>
      </c>
      <c r="O555" s="10" t="str">
        <f t="shared" si="83"/>
        <v/>
      </c>
      <c r="P555" s="11" t="str">
        <f t="shared" si="84"/>
        <v/>
      </c>
      <c r="Q555" s="12" t="str">
        <f t="shared" ca="1" si="85"/>
        <v/>
      </c>
      <c r="R555" s="13"/>
      <c r="S555" s="14"/>
      <c r="T555" s="15" t="str">
        <f t="shared" ca="1" si="86"/>
        <v/>
      </c>
      <c r="U555" s="15" t="str">
        <f t="shared" ca="1" si="87"/>
        <v/>
      </c>
      <c r="V555" s="16"/>
      <c r="W555" s="17" t="str">
        <f t="shared" ca="1" si="88"/>
        <v/>
      </c>
      <c r="X555" s="18" t="str">
        <f t="shared" ca="1" si="89"/>
        <v/>
      </c>
    </row>
    <row r="556" spans="1:24" x14ac:dyDescent="0.35">
      <c r="A556" s="3">
        <v>552</v>
      </c>
      <c r="B556" s="4"/>
      <c r="C556" s="4"/>
      <c r="D556" s="5" t="str">
        <f t="shared" si="80"/>
        <v/>
      </c>
      <c r="E556" s="4"/>
      <c r="F556" s="6"/>
      <c r="G556" s="6"/>
      <c r="H556" s="7" t="str">
        <f t="shared" ca="1" si="81"/>
        <v/>
      </c>
      <c r="I556" s="8" t="str">
        <f t="shared" ca="1" si="82"/>
        <v/>
      </c>
      <c r="J556" s="8" t="str">
        <f>IF(C556="","",COUNTIFS(purchase!$C:$C,$C556,purchase!$E:$E,$E556,purchase!$G:$G,"&gt;="&amp;$F556,purchase!$G:$G,"&lt;="&amp;$G556))</f>
        <v/>
      </c>
      <c r="K556" s="9" t="str">
        <f>IF(COUNTIFS(purchase!$C:$C,$C556,purchase!$E:$E,$E556,purchase!$G:$G,"&gt;="&amp;$F556,purchase!$G:$G,"&lt;="&amp;$G556)=0,"",_xlfn.MAXIFS(purchase!$G:$G,purchase!$C:$C,$C556,purchase!$E:$E,$E556,purchase!$G:$G,"&gt;="&amp;$F556,purchase!$G:$G,"&lt;="&amp;$G556))</f>
        <v/>
      </c>
      <c r="L556" s="4"/>
      <c r="M556" s="4"/>
      <c r="N556" s="10" t="str">
        <f>IF(M556="","",SUMIFS(purchase!$N:$N,purchase!$C:$C,$C556,purchase!$E:$E,$E556,purchase!$G:$G,"&gt;="&amp;$F556,purchase!$G:$G,"&lt;="&amp;$G556))</f>
        <v/>
      </c>
      <c r="O556" s="10" t="str">
        <f t="shared" si="83"/>
        <v/>
      </c>
      <c r="P556" s="11" t="str">
        <f t="shared" si="84"/>
        <v/>
      </c>
      <c r="Q556" s="12" t="str">
        <f t="shared" ca="1" si="85"/>
        <v/>
      </c>
      <c r="R556" s="13"/>
      <c r="S556" s="14"/>
      <c r="T556" s="15" t="str">
        <f t="shared" ca="1" si="86"/>
        <v/>
      </c>
      <c r="U556" s="15" t="str">
        <f t="shared" ca="1" si="87"/>
        <v/>
      </c>
      <c r="V556" s="16"/>
      <c r="W556" s="17" t="str">
        <f t="shared" ca="1" si="88"/>
        <v/>
      </c>
      <c r="X556" s="18" t="str">
        <f t="shared" ca="1" si="89"/>
        <v/>
      </c>
    </row>
    <row r="557" spans="1:24" x14ac:dyDescent="0.35">
      <c r="A557" s="3">
        <v>553</v>
      </c>
      <c r="B557" s="4"/>
      <c r="C557" s="4"/>
      <c r="D557" s="5" t="str">
        <f t="shared" si="80"/>
        <v/>
      </c>
      <c r="E557" s="4"/>
      <c r="F557" s="6"/>
      <c r="G557" s="6"/>
      <c r="H557" s="7" t="str">
        <f t="shared" ca="1" si="81"/>
        <v/>
      </c>
      <c r="I557" s="8" t="str">
        <f t="shared" ca="1" si="82"/>
        <v/>
      </c>
      <c r="J557" s="8" t="str">
        <f>IF(C557="","",COUNTIFS(purchase!$C:$C,$C557,purchase!$E:$E,$E557,purchase!$G:$G,"&gt;="&amp;$F557,purchase!$G:$G,"&lt;="&amp;$G557))</f>
        <v/>
      </c>
      <c r="K557" s="9" t="str">
        <f>IF(COUNTIFS(purchase!$C:$C,$C557,purchase!$E:$E,$E557,purchase!$G:$G,"&gt;="&amp;$F557,purchase!$G:$G,"&lt;="&amp;$G557)=0,"",_xlfn.MAXIFS(purchase!$G:$G,purchase!$C:$C,$C557,purchase!$E:$E,$E557,purchase!$G:$G,"&gt;="&amp;$F557,purchase!$G:$G,"&lt;="&amp;$G557))</f>
        <v/>
      </c>
      <c r="L557" s="4"/>
      <c r="M557" s="4"/>
      <c r="N557" s="10" t="str">
        <f>IF(M557="","",SUMIFS(purchase!$N:$N,purchase!$C:$C,$C557,purchase!$E:$E,$E557,purchase!$G:$G,"&gt;="&amp;$F557,purchase!$G:$G,"&lt;="&amp;$G557))</f>
        <v/>
      </c>
      <c r="O557" s="10" t="str">
        <f t="shared" si="83"/>
        <v/>
      </c>
      <c r="P557" s="11" t="str">
        <f t="shared" si="84"/>
        <v/>
      </c>
      <c r="Q557" s="12" t="str">
        <f t="shared" ca="1" si="85"/>
        <v/>
      </c>
      <c r="R557" s="13"/>
      <c r="S557" s="14"/>
      <c r="T557" s="15" t="str">
        <f t="shared" ca="1" si="86"/>
        <v/>
      </c>
      <c r="U557" s="15" t="str">
        <f t="shared" ca="1" si="87"/>
        <v/>
      </c>
      <c r="V557" s="16"/>
      <c r="W557" s="17" t="str">
        <f t="shared" ca="1" si="88"/>
        <v/>
      </c>
      <c r="X557" s="18" t="str">
        <f t="shared" ca="1" si="89"/>
        <v/>
      </c>
    </row>
    <row r="558" spans="1:24" x14ac:dyDescent="0.35">
      <c r="A558" s="3">
        <v>554</v>
      </c>
      <c r="B558" s="4"/>
      <c r="C558" s="4"/>
      <c r="D558" s="5" t="str">
        <f t="shared" si="80"/>
        <v/>
      </c>
      <c r="E558" s="4"/>
      <c r="F558" s="6"/>
      <c r="G558" s="6"/>
      <c r="H558" s="7" t="str">
        <f t="shared" ca="1" si="81"/>
        <v/>
      </c>
      <c r="I558" s="8" t="str">
        <f t="shared" ca="1" si="82"/>
        <v/>
      </c>
      <c r="J558" s="8" t="str">
        <f>IF(C558="","",COUNTIFS(purchase!$C:$C,$C558,purchase!$E:$E,$E558,purchase!$G:$G,"&gt;="&amp;$F558,purchase!$G:$G,"&lt;="&amp;$G558))</f>
        <v/>
      </c>
      <c r="K558" s="9" t="str">
        <f>IF(COUNTIFS(purchase!$C:$C,$C558,purchase!$E:$E,$E558,purchase!$G:$G,"&gt;="&amp;$F558,purchase!$G:$G,"&lt;="&amp;$G558)=0,"",_xlfn.MAXIFS(purchase!$G:$G,purchase!$C:$C,$C558,purchase!$E:$E,$E558,purchase!$G:$G,"&gt;="&amp;$F558,purchase!$G:$G,"&lt;="&amp;$G558))</f>
        <v/>
      </c>
      <c r="L558" s="4"/>
      <c r="M558" s="4"/>
      <c r="N558" s="10" t="str">
        <f>IF(M558="","",SUMIFS(purchase!$N:$N,purchase!$C:$C,$C558,purchase!$E:$E,$E558,purchase!$G:$G,"&gt;="&amp;$F558,purchase!$G:$G,"&lt;="&amp;$G558))</f>
        <v/>
      </c>
      <c r="O558" s="10" t="str">
        <f t="shared" si="83"/>
        <v/>
      </c>
      <c r="P558" s="11" t="str">
        <f t="shared" si="84"/>
        <v/>
      </c>
      <c r="Q558" s="12" t="str">
        <f t="shared" ca="1" si="85"/>
        <v/>
      </c>
      <c r="R558" s="13"/>
      <c r="S558" s="14"/>
      <c r="T558" s="15" t="str">
        <f t="shared" ca="1" si="86"/>
        <v/>
      </c>
      <c r="U558" s="15" t="str">
        <f t="shared" ca="1" si="87"/>
        <v/>
      </c>
      <c r="V558" s="16"/>
      <c r="W558" s="17" t="str">
        <f t="shared" ca="1" si="88"/>
        <v/>
      </c>
      <c r="X558" s="18" t="str">
        <f t="shared" ca="1" si="89"/>
        <v/>
      </c>
    </row>
    <row r="559" spans="1:24" x14ac:dyDescent="0.35">
      <c r="A559" s="3">
        <v>555</v>
      </c>
      <c r="B559" s="4"/>
      <c r="C559" s="4"/>
      <c r="D559" s="5" t="str">
        <f t="shared" si="80"/>
        <v/>
      </c>
      <c r="E559" s="4"/>
      <c r="F559" s="6"/>
      <c r="G559" s="6"/>
      <c r="H559" s="7" t="str">
        <f t="shared" ca="1" si="81"/>
        <v/>
      </c>
      <c r="I559" s="8" t="str">
        <f t="shared" ca="1" si="82"/>
        <v/>
      </c>
      <c r="J559" s="8" t="str">
        <f>IF(C559="","",COUNTIFS(purchase!$C:$C,$C559,purchase!$E:$E,$E559,purchase!$G:$G,"&gt;="&amp;$F559,purchase!$G:$G,"&lt;="&amp;$G559))</f>
        <v/>
      </c>
      <c r="K559" s="9" t="str">
        <f>IF(COUNTIFS(purchase!$C:$C,$C559,purchase!$E:$E,$E559,purchase!$G:$G,"&gt;="&amp;$F559,purchase!$G:$G,"&lt;="&amp;$G559)=0,"",_xlfn.MAXIFS(purchase!$G:$G,purchase!$C:$C,$C559,purchase!$E:$E,$E559,purchase!$G:$G,"&gt;="&amp;$F559,purchase!$G:$G,"&lt;="&amp;$G559))</f>
        <v/>
      </c>
      <c r="L559" s="4"/>
      <c r="M559" s="4"/>
      <c r="N559" s="10" t="str">
        <f>IF(M559="","",SUMIFS(purchase!$N:$N,purchase!$C:$C,$C559,purchase!$E:$E,$E559,purchase!$G:$G,"&gt;="&amp;$F559,purchase!$G:$G,"&lt;="&amp;$G559))</f>
        <v/>
      </c>
      <c r="O559" s="10" t="str">
        <f t="shared" si="83"/>
        <v/>
      </c>
      <c r="P559" s="11" t="str">
        <f t="shared" si="84"/>
        <v/>
      </c>
      <c r="Q559" s="12" t="str">
        <f t="shared" ca="1" si="85"/>
        <v/>
      </c>
      <c r="R559" s="13"/>
      <c r="S559" s="14"/>
      <c r="T559" s="15" t="str">
        <f t="shared" ca="1" si="86"/>
        <v/>
      </c>
      <c r="U559" s="15" t="str">
        <f t="shared" ca="1" si="87"/>
        <v/>
      </c>
      <c r="V559" s="16"/>
      <c r="W559" s="17" t="str">
        <f t="shared" ca="1" si="88"/>
        <v/>
      </c>
      <c r="X559" s="18" t="str">
        <f t="shared" ca="1" si="89"/>
        <v/>
      </c>
    </row>
    <row r="560" spans="1:24" x14ac:dyDescent="0.35">
      <c r="A560" s="3">
        <v>556</v>
      </c>
      <c r="B560" s="4"/>
      <c r="C560" s="4"/>
      <c r="D560" s="5" t="str">
        <f t="shared" si="80"/>
        <v/>
      </c>
      <c r="E560" s="4"/>
      <c r="F560" s="6"/>
      <c r="G560" s="6"/>
      <c r="H560" s="7" t="str">
        <f t="shared" ca="1" si="81"/>
        <v/>
      </c>
      <c r="I560" s="8" t="str">
        <f t="shared" ca="1" si="82"/>
        <v/>
      </c>
      <c r="J560" s="8" t="str">
        <f>IF(C560="","",COUNTIFS(purchase!$C:$C,$C560,purchase!$E:$E,$E560,purchase!$G:$G,"&gt;="&amp;$F560,purchase!$G:$G,"&lt;="&amp;$G560))</f>
        <v/>
      </c>
      <c r="K560" s="9" t="str">
        <f>IF(COUNTIFS(purchase!$C:$C,$C560,purchase!$E:$E,$E560,purchase!$G:$G,"&gt;="&amp;$F560,purchase!$G:$G,"&lt;="&amp;$G560)=0,"",_xlfn.MAXIFS(purchase!$G:$G,purchase!$C:$C,$C560,purchase!$E:$E,$E560,purchase!$G:$G,"&gt;="&amp;$F560,purchase!$G:$G,"&lt;="&amp;$G560))</f>
        <v/>
      </c>
      <c r="L560" s="4"/>
      <c r="M560" s="4"/>
      <c r="N560" s="10" t="str">
        <f>IF(M560="","",SUMIFS(purchase!$N:$N,purchase!$C:$C,$C560,purchase!$E:$E,$E560,purchase!$G:$G,"&gt;="&amp;$F560,purchase!$G:$G,"&lt;="&amp;$G560))</f>
        <v/>
      </c>
      <c r="O560" s="10" t="str">
        <f t="shared" si="83"/>
        <v/>
      </c>
      <c r="P560" s="11" t="str">
        <f t="shared" si="84"/>
        <v/>
      </c>
      <c r="Q560" s="12" t="str">
        <f t="shared" ca="1" si="85"/>
        <v/>
      </c>
      <c r="R560" s="13"/>
      <c r="S560" s="14"/>
      <c r="T560" s="15" t="str">
        <f t="shared" ca="1" si="86"/>
        <v/>
      </c>
      <c r="U560" s="15" t="str">
        <f t="shared" ca="1" si="87"/>
        <v/>
      </c>
      <c r="V560" s="16"/>
      <c r="W560" s="17" t="str">
        <f t="shared" ca="1" si="88"/>
        <v/>
      </c>
      <c r="X560" s="18" t="str">
        <f t="shared" ca="1" si="89"/>
        <v/>
      </c>
    </row>
    <row r="561" spans="1:24" x14ac:dyDescent="0.35">
      <c r="A561" s="3">
        <v>557</v>
      </c>
      <c r="B561" s="4"/>
      <c r="C561" s="4"/>
      <c r="D561" s="5" t="str">
        <f t="shared" si="80"/>
        <v/>
      </c>
      <c r="E561" s="4"/>
      <c r="F561" s="6"/>
      <c r="G561" s="6"/>
      <c r="H561" s="7" t="str">
        <f t="shared" ca="1" si="81"/>
        <v/>
      </c>
      <c r="I561" s="8" t="str">
        <f t="shared" ca="1" si="82"/>
        <v/>
      </c>
      <c r="J561" s="8" t="str">
        <f>IF(C561="","",COUNTIFS(purchase!$C:$C,$C561,purchase!$E:$E,$E561,purchase!$G:$G,"&gt;="&amp;$F561,purchase!$G:$G,"&lt;="&amp;$G561))</f>
        <v/>
      </c>
      <c r="K561" s="9" t="str">
        <f>IF(COUNTIFS(purchase!$C:$C,$C561,purchase!$E:$E,$E561,purchase!$G:$G,"&gt;="&amp;$F561,purchase!$G:$G,"&lt;="&amp;$G561)=0,"",_xlfn.MAXIFS(purchase!$G:$G,purchase!$C:$C,$C561,purchase!$E:$E,$E561,purchase!$G:$G,"&gt;="&amp;$F561,purchase!$G:$G,"&lt;="&amp;$G561))</f>
        <v/>
      </c>
      <c r="L561" s="4"/>
      <c r="M561" s="4"/>
      <c r="N561" s="10" t="str">
        <f>IF(M561="","",SUMIFS(purchase!$N:$N,purchase!$C:$C,$C561,purchase!$E:$E,$E561,purchase!$G:$G,"&gt;="&amp;$F561,purchase!$G:$G,"&lt;="&amp;$G561))</f>
        <v/>
      </c>
      <c r="O561" s="10" t="str">
        <f t="shared" si="83"/>
        <v/>
      </c>
      <c r="P561" s="11" t="str">
        <f t="shared" si="84"/>
        <v/>
      </c>
      <c r="Q561" s="12" t="str">
        <f t="shared" ca="1" si="85"/>
        <v/>
      </c>
      <c r="R561" s="13"/>
      <c r="S561" s="14"/>
      <c r="T561" s="15" t="str">
        <f t="shared" ca="1" si="86"/>
        <v/>
      </c>
      <c r="U561" s="15" t="str">
        <f t="shared" ca="1" si="87"/>
        <v/>
      </c>
      <c r="V561" s="16"/>
      <c r="W561" s="17" t="str">
        <f t="shared" ca="1" si="88"/>
        <v/>
      </c>
      <c r="X561" s="18" t="str">
        <f t="shared" ca="1" si="89"/>
        <v/>
      </c>
    </row>
    <row r="562" spans="1:24" x14ac:dyDescent="0.35">
      <c r="A562" s="3">
        <v>558</v>
      </c>
      <c r="B562" s="4"/>
      <c r="C562" s="4"/>
      <c r="D562" s="5" t="str">
        <f t="shared" si="80"/>
        <v/>
      </c>
      <c r="E562" s="4"/>
      <c r="F562" s="6"/>
      <c r="G562" s="6"/>
      <c r="H562" s="7" t="str">
        <f t="shared" ca="1" si="81"/>
        <v/>
      </c>
      <c r="I562" s="8" t="str">
        <f t="shared" ca="1" si="82"/>
        <v/>
      </c>
      <c r="J562" s="8" t="str">
        <f>IF(C562="","",COUNTIFS(purchase!$C:$C,$C562,purchase!$E:$E,$E562,purchase!$G:$G,"&gt;="&amp;$F562,purchase!$G:$G,"&lt;="&amp;$G562))</f>
        <v/>
      </c>
      <c r="K562" s="9" t="str">
        <f>IF(COUNTIFS(purchase!$C:$C,$C562,purchase!$E:$E,$E562,purchase!$G:$G,"&gt;="&amp;$F562,purchase!$G:$G,"&lt;="&amp;$G562)=0,"",_xlfn.MAXIFS(purchase!$G:$G,purchase!$C:$C,$C562,purchase!$E:$E,$E562,purchase!$G:$G,"&gt;="&amp;$F562,purchase!$G:$G,"&lt;="&amp;$G562))</f>
        <v/>
      </c>
      <c r="L562" s="4"/>
      <c r="M562" s="4"/>
      <c r="N562" s="10" t="str">
        <f>IF(M562="","",SUMIFS(purchase!$N:$N,purchase!$C:$C,$C562,purchase!$E:$E,$E562,purchase!$G:$G,"&gt;="&amp;$F562,purchase!$G:$G,"&lt;="&amp;$G562))</f>
        <v/>
      </c>
      <c r="O562" s="10" t="str">
        <f t="shared" si="83"/>
        <v/>
      </c>
      <c r="P562" s="11" t="str">
        <f t="shared" si="84"/>
        <v/>
      </c>
      <c r="Q562" s="12" t="str">
        <f t="shared" ca="1" si="85"/>
        <v/>
      </c>
      <c r="R562" s="13"/>
      <c r="S562" s="14"/>
      <c r="T562" s="15" t="str">
        <f t="shared" ca="1" si="86"/>
        <v/>
      </c>
      <c r="U562" s="15" t="str">
        <f t="shared" ca="1" si="87"/>
        <v/>
      </c>
      <c r="V562" s="16"/>
      <c r="W562" s="17" t="str">
        <f t="shared" ca="1" si="88"/>
        <v/>
      </c>
      <c r="X562" s="18" t="str">
        <f t="shared" ca="1" si="89"/>
        <v/>
      </c>
    </row>
    <row r="563" spans="1:24" x14ac:dyDescent="0.35">
      <c r="A563" s="3">
        <v>559</v>
      </c>
      <c r="B563" s="4"/>
      <c r="C563" s="4"/>
      <c r="D563" s="5" t="str">
        <f t="shared" si="80"/>
        <v/>
      </c>
      <c r="E563" s="4"/>
      <c r="F563" s="6"/>
      <c r="G563" s="6"/>
      <c r="H563" s="7" t="str">
        <f t="shared" ca="1" si="81"/>
        <v/>
      </c>
      <c r="I563" s="8" t="str">
        <f t="shared" ca="1" si="82"/>
        <v/>
      </c>
      <c r="J563" s="8" t="str">
        <f>IF(C563="","",COUNTIFS(purchase!$C:$C,$C563,purchase!$E:$E,$E563,purchase!$G:$G,"&gt;="&amp;$F563,purchase!$G:$G,"&lt;="&amp;$G563))</f>
        <v/>
      </c>
      <c r="K563" s="9" t="str">
        <f>IF(COUNTIFS(purchase!$C:$C,$C563,purchase!$E:$E,$E563,purchase!$G:$G,"&gt;="&amp;$F563,purchase!$G:$G,"&lt;="&amp;$G563)=0,"",_xlfn.MAXIFS(purchase!$G:$G,purchase!$C:$C,$C563,purchase!$E:$E,$E563,purchase!$G:$G,"&gt;="&amp;$F563,purchase!$G:$G,"&lt;="&amp;$G563))</f>
        <v/>
      </c>
      <c r="L563" s="4"/>
      <c r="M563" s="4"/>
      <c r="N563" s="10" t="str">
        <f>IF(M563="","",SUMIFS(purchase!$N:$N,purchase!$C:$C,$C563,purchase!$E:$E,$E563,purchase!$G:$G,"&gt;="&amp;$F563,purchase!$G:$G,"&lt;="&amp;$G563))</f>
        <v/>
      </c>
      <c r="O563" s="10" t="str">
        <f t="shared" si="83"/>
        <v/>
      </c>
      <c r="P563" s="11" t="str">
        <f t="shared" si="84"/>
        <v/>
      </c>
      <c r="Q563" s="12" t="str">
        <f t="shared" ca="1" si="85"/>
        <v/>
      </c>
      <c r="R563" s="13"/>
      <c r="S563" s="14"/>
      <c r="T563" s="15" t="str">
        <f t="shared" ca="1" si="86"/>
        <v/>
      </c>
      <c r="U563" s="15" t="str">
        <f t="shared" ca="1" si="87"/>
        <v/>
      </c>
      <c r="V563" s="16"/>
      <c r="W563" s="17" t="str">
        <f t="shared" ca="1" si="88"/>
        <v/>
      </c>
      <c r="X563" s="18" t="str">
        <f t="shared" ca="1" si="89"/>
        <v/>
      </c>
    </row>
    <row r="564" spans="1:24" x14ac:dyDescent="0.35">
      <c r="A564" s="3">
        <v>560</v>
      </c>
      <c r="B564" s="4"/>
      <c r="C564" s="4"/>
      <c r="D564" s="5" t="str">
        <f t="shared" si="80"/>
        <v/>
      </c>
      <c r="E564" s="4"/>
      <c r="F564" s="6"/>
      <c r="G564" s="6"/>
      <c r="H564" s="7" t="str">
        <f t="shared" ca="1" si="81"/>
        <v/>
      </c>
      <c r="I564" s="8" t="str">
        <f t="shared" ca="1" si="82"/>
        <v/>
      </c>
      <c r="J564" s="8" t="str">
        <f>IF(C564="","",COUNTIFS(purchase!$C:$C,$C564,purchase!$E:$E,$E564,purchase!$G:$G,"&gt;="&amp;$F564,purchase!$G:$G,"&lt;="&amp;$G564))</f>
        <v/>
      </c>
      <c r="K564" s="9" t="str">
        <f>IF(COUNTIFS(purchase!$C:$C,$C564,purchase!$E:$E,$E564,purchase!$G:$G,"&gt;="&amp;$F564,purchase!$G:$G,"&lt;="&amp;$G564)=0,"",_xlfn.MAXIFS(purchase!$G:$G,purchase!$C:$C,$C564,purchase!$E:$E,$E564,purchase!$G:$G,"&gt;="&amp;$F564,purchase!$G:$G,"&lt;="&amp;$G564))</f>
        <v/>
      </c>
      <c r="L564" s="4"/>
      <c r="M564" s="4"/>
      <c r="N564" s="10" t="str">
        <f>IF(M564="","",SUMIFS(purchase!$N:$N,purchase!$C:$C,$C564,purchase!$E:$E,$E564,purchase!$G:$G,"&gt;="&amp;$F564,purchase!$G:$G,"&lt;="&amp;$G564))</f>
        <v/>
      </c>
      <c r="O564" s="10" t="str">
        <f t="shared" si="83"/>
        <v/>
      </c>
      <c r="P564" s="11" t="str">
        <f t="shared" si="84"/>
        <v/>
      </c>
      <c r="Q564" s="12" t="str">
        <f t="shared" ca="1" si="85"/>
        <v/>
      </c>
      <c r="R564" s="13"/>
      <c r="S564" s="14"/>
      <c r="T564" s="15" t="str">
        <f t="shared" ca="1" si="86"/>
        <v/>
      </c>
      <c r="U564" s="15" t="str">
        <f t="shared" ca="1" si="87"/>
        <v/>
      </c>
      <c r="V564" s="16"/>
      <c r="W564" s="17" t="str">
        <f t="shared" ca="1" si="88"/>
        <v/>
      </c>
      <c r="X564" s="18" t="str">
        <f t="shared" ca="1" si="89"/>
        <v/>
      </c>
    </row>
    <row r="565" spans="1:24" x14ac:dyDescent="0.35">
      <c r="A565" s="3">
        <v>561</v>
      </c>
      <c r="B565" s="4"/>
      <c r="C565" s="4"/>
      <c r="D565" s="5" t="str">
        <f t="shared" si="80"/>
        <v/>
      </c>
      <c r="E565" s="4"/>
      <c r="F565" s="6"/>
      <c r="G565" s="6"/>
      <c r="H565" s="7" t="str">
        <f t="shared" ca="1" si="81"/>
        <v/>
      </c>
      <c r="I565" s="8" t="str">
        <f t="shared" ca="1" si="82"/>
        <v/>
      </c>
      <c r="J565" s="8" t="str">
        <f>IF(C565="","",COUNTIFS(purchase!$C:$C,$C565,purchase!$E:$E,$E565,purchase!$G:$G,"&gt;="&amp;$F565,purchase!$G:$G,"&lt;="&amp;$G565))</f>
        <v/>
      </c>
      <c r="K565" s="9" t="str">
        <f>IF(COUNTIFS(purchase!$C:$C,$C565,purchase!$E:$E,$E565,purchase!$G:$G,"&gt;="&amp;$F565,purchase!$G:$G,"&lt;="&amp;$G565)=0,"",_xlfn.MAXIFS(purchase!$G:$G,purchase!$C:$C,$C565,purchase!$E:$E,$E565,purchase!$G:$G,"&gt;="&amp;$F565,purchase!$G:$G,"&lt;="&amp;$G565))</f>
        <v/>
      </c>
      <c r="L565" s="4"/>
      <c r="M565" s="4"/>
      <c r="N565" s="10" t="str">
        <f>IF(M565="","",SUMIFS(purchase!$N:$N,purchase!$C:$C,$C565,purchase!$E:$E,$E565,purchase!$G:$G,"&gt;="&amp;$F565,purchase!$G:$G,"&lt;="&amp;$G565))</f>
        <v/>
      </c>
      <c r="O565" s="10" t="str">
        <f t="shared" si="83"/>
        <v/>
      </c>
      <c r="P565" s="11" t="str">
        <f t="shared" si="84"/>
        <v/>
      </c>
      <c r="Q565" s="12" t="str">
        <f t="shared" ca="1" si="85"/>
        <v/>
      </c>
      <c r="R565" s="13"/>
      <c r="S565" s="14"/>
      <c r="T565" s="15" t="str">
        <f t="shared" ca="1" si="86"/>
        <v/>
      </c>
      <c r="U565" s="15" t="str">
        <f t="shared" ca="1" si="87"/>
        <v/>
      </c>
      <c r="V565" s="16"/>
      <c r="W565" s="17" t="str">
        <f t="shared" ca="1" si="88"/>
        <v/>
      </c>
      <c r="X565" s="18" t="str">
        <f t="shared" ca="1" si="89"/>
        <v/>
      </c>
    </row>
    <row r="566" spans="1:24" x14ac:dyDescent="0.35">
      <c r="A566" s="3">
        <v>562</v>
      </c>
      <c r="B566" s="4"/>
      <c r="C566" s="4"/>
      <c r="D566" s="5" t="str">
        <f t="shared" si="80"/>
        <v/>
      </c>
      <c r="E566" s="4"/>
      <c r="F566" s="6"/>
      <c r="G566" s="6"/>
      <c r="H566" s="7" t="str">
        <f t="shared" ca="1" si="81"/>
        <v/>
      </c>
      <c r="I566" s="8" t="str">
        <f t="shared" ca="1" si="82"/>
        <v/>
      </c>
      <c r="J566" s="8" t="str">
        <f>IF(C566="","",COUNTIFS(purchase!$C:$C,$C566,purchase!$E:$E,$E566,purchase!$G:$G,"&gt;="&amp;$F566,purchase!$G:$G,"&lt;="&amp;$G566))</f>
        <v/>
      </c>
      <c r="K566" s="9" t="str">
        <f>IF(COUNTIFS(purchase!$C:$C,$C566,purchase!$E:$E,$E566,purchase!$G:$G,"&gt;="&amp;$F566,purchase!$G:$G,"&lt;="&amp;$G566)=0,"",_xlfn.MAXIFS(purchase!$G:$G,purchase!$C:$C,$C566,purchase!$E:$E,$E566,purchase!$G:$G,"&gt;="&amp;$F566,purchase!$G:$G,"&lt;="&amp;$G566))</f>
        <v/>
      </c>
      <c r="L566" s="4"/>
      <c r="M566" s="4"/>
      <c r="N566" s="10" t="str">
        <f>IF(M566="","",SUMIFS(purchase!$N:$N,purchase!$C:$C,$C566,purchase!$E:$E,$E566,purchase!$G:$G,"&gt;="&amp;$F566,purchase!$G:$G,"&lt;="&amp;$G566))</f>
        <v/>
      </c>
      <c r="O566" s="10" t="str">
        <f t="shared" si="83"/>
        <v/>
      </c>
      <c r="P566" s="11" t="str">
        <f t="shared" si="84"/>
        <v/>
      </c>
      <c r="Q566" s="12" t="str">
        <f t="shared" ca="1" si="85"/>
        <v/>
      </c>
      <c r="R566" s="13"/>
      <c r="S566" s="14"/>
      <c r="T566" s="15" t="str">
        <f t="shared" ca="1" si="86"/>
        <v/>
      </c>
      <c r="U566" s="15" t="str">
        <f t="shared" ca="1" si="87"/>
        <v/>
      </c>
      <c r="V566" s="16"/>
      <c r="W566" s="17" t="str">
        <f t="shared" ca="1" si="88"/>
        <v/>
      </c>
      <c r="X566" s="18" t="str">
        <f t="shared" ca="1" si="89"/>
        <v/>
      </c>
    </row>
    <row r="567" spans="1:24" x14ac:dyDescent="0.35">
      <c r="A567" s="3">
        <v>563</v>
      </c>
      <c r="B567" s="4"/>
      <c r="C567" s="4"/>
      <c r="D567" s="5" t="str">
        <f t="shared" si="80"/>
        <v/>
      </c>
      <c r="E567" s="4"/>
      <c r="F567" s="6"/>
      <c r="G567" s="6"/>
      <c r="H567" s="7" t="str">
        <f t="shared" ca="1" si="81"/>
        <v/>
      </c>
      <c r="I567" s="8" t="str">
        <f t="shared" ca="1" si="82"/>
        <v/>
      </c>
      <c r="J567" s="8" t="str">
        <f>IF(C567="","",COUNTIFS(purchase!$C:$C,$C567,purchase!$E:$E,$E567,purchase!$G:$G,"&gt;="&amp;$F567,purchase!$G:$G,"&lt;="&amp;$G567))</f>
        <v/>
      </c>
      <c r="K567" s="9" t="str">
        <f>IF(COUNTIFS(purchase!$C:$C,$C567,purchase!$E:$E,$E567,purchase!$G:$G,"&gt;="&amp;$F567,purchase!$G:$G,"&lt;="&amp;$G567)=0,"",_xlfn.MAXIFS(purchase!$G:$G,purchase!$C:$C,$C567,purchase!$E:$E,$E567,purchase!$G:$G,"&gt;="&amp;$F567,purchase!$G:$G,"&lt;="&amp;$G567))</f>
        <v/>
      </c>
      <c r="L567" s="4"/>
      <c r="M567" s="4"/>
      <c r="N567" s="10" t="str">
        <f>IF(M567="","",SUMIFS(purchase!$N:$N,purchase!$C:$C,$C567,purchase!$E:$E,$E567,purchase!$G:$G,"&gt;="&amp;$F567,purchase!$G:$G,"&lt;="&amp;$G567))</f>
        <v/>
      </c>
      <c r="O567" s="10" t="str">
        <f t="shared" si="83"/>
        <v/>
      </c>
      <c r="P567" s="11" t="str">
        <f t="shared" si="84"/>
        <v/>
      </c>
      <c r="Q567" s="12" t="str">
        <f t="shared" ca="1" si="85"/>
        <v/>
      </c>
      <c r="R567" s="13"/>
      <c r="S567" s="14"/>
      <c r="T567" s="15" t="str">
        <f t="shared" ca="1" si="86"/>
        <v/>
      </c>
      <c r="U567" s="15" t="str">
        <f t="shared" ca="1" si="87"/>
        <v/>
      </c>
      <c r="V567" s="16"/>
      <c r="W567" s="17" t="str">
        <f t="shared" ca="1" si="88"/>
        <v/>
      </c>
      <c r="X567" s="18" t="str">
        <f t="shared" ca="1" si="89"/>
        <v/>
      </c>
    </row>
    <row r="568" spans="1:24" x14ac:dyDescent="0.35">
      <c r="A568" s="3">
        <v>564</v>
      </c>
      <c r="B568" s="4"/>
      <c r="C568" s="4"/>
      <c r="D568" s="5" t="str">
        <f t="shared" si="80"/>
        <v/>
      </c>
      <c r="E568" s="4"/>
      <c r="F568" s="6"/>
      <c r="G568" s="6"/>
      <c r="H568" s="7" t="str">
        <f t="shared" ca="1" si="81"/>
        <v/>
      </c>
      <c r="I568" s="8" t="str">
        <f t="shared" ca="1" si="82"/>
        <v/>
      </c>
      <c r="J568" s="8" t="str">
        <f>IF(C568="","",COUNTIFS(purchase!$C:$C,$C568,purchase!$E:$E,$E568,purchase!$G:$G,"&gt;="&amp;$F568,purchase!$G:$G,"&lt;="&amp;$G568))</f>
        <v/>
      </c>
      <c r="K568" s="9" t="str">
        <f>IF(COUNTIFS(purchase!$C:$C,$C568,purchase!$E:$E,$E568,purchase!$G:$G,"&gt;="&amp;$F568,purchase!$G:$G,"&lt;="&amp;$G568)=0,"",_xlfn.MAXIFS(purchase!$G:$G,purchase!$C:$C,$C568,purchase!$E:$E,$E568,purchase!$G:$G,"&gt;="&amp;$F568,purchase!$G:$G,"&lt;="&amp;$G568))</f>
        <v/>
      </c>
      <c r="L568" s="4"/>
      <c r="M568" s="4"/>
      <c r="N568" s="10" t="str">
        <f>IF(M568="","",SUMIFS(purchase!$N:$N,purchase!$C:$C,$C568,purchase!$E:$E,$E568,purchase!$G:$G,"&gt;="&amp;$F568,purchase!$G:$G,"&lt;="&amp;$G568))</f>
        <v/>
      </c>
      <c r="O568" s="10" t="str">
        <f t="shared" si="83"/>
        <v/>
      </c>
      <c r="P568" s="11" t="str">
        <f t="shared" si="84"/>
        <v/>
      </c>
      <c r="Q568" s="12" t="str">
        <f t="shared" ca="1" si="85"/>
        <v/>
      </c>
      <c r="R568" s="13"/>
      <c r="S568" s="14"/>
      <c r="T568" s="15" t="str">
        <f t="shared" ca="1" si="86"/>
        <v/>
      </c>
      <c r="U568" s="15" t="str">
        <f t="shared" ca="1" si="87"/>
        <v/>
      </c>
      <c r="V568" s="16"/>
      <c r="W568" s="17" t="str">
        <f t="shared" ca="1" si="88"/>
        <v/>
      </c>
      <c r="X568" s="18" t="str">
        <f t="shared" ca="1" si="89"/>
        <v/>
      </c>
    </row>
    <row r="569" spans="1:24" x14ac:dyDescent="0.35">
      <c r="A569" s="3">
        <v>565</v>
      </c>
      <c r="B569" s="4"/>
      <c r="C569" s="4"/>
      <c r="D569" s="5" t="str">
        <f t="shared" si="80"/>
        <v/>
      </c>
      <c r="E569" s="4"/>
      <c r="F569" s="6"/>
      <c r="G569" s="6"/>
      <c r="H569" s="7" t="str">
        <f t="shared" ca="1" si="81"/>
        <v/>
      </c>
      <c r="I569" s="8" t="str">
        <f t="shared" ca="1" si="82"/>
        <v/>
      </c>
      <c r="J569" s="8" t="str">
        <f>IF(C569="","",COUNTIFS(purchase!$C:$C,$C569,purchase!$E:$E,$E569,purchase!$G:$G,"&gt;="&amp;$F569,purchase!$G:$G,"&lt;="&amp;$G569))</f>
        <v/>
      </c>
      <c r="K569" s="9" t="str">
        <f>IF(COUNTIFS(purchase!$C:$C,$C569,purchase!$E:$E,$E569,purchase!$G:$G,"&gt;="&amp;$F569,purchase!$G:$G,"&lt;="&amp;$G569)=0,"",_xlfn.MAXIFS(purchase!$G:$G,purchase!$C:$C,$C569,purchase!$E:$E,$E569,purchase!$G:$G,"&gt;="&amp;$F569,purchase!$G:$G,"&lt;="&amp;$G569))</f>
        <v/>
      </c>
      <c r="L569" s="4"/>
      <c r="M569" s="4"/>
      <c r="N569" s="10" t="str">
        <f>IF(M569="","",SUMIFS(purchase!$N:$N,purchase!$C:$C,$C569,purchase!$E:$E,$E569,purchase!$G:$G,"&gt;="&amp;$F569,purchase!$G:$G,"&lt;="&amp;$G569))</f>
        <v/>
      </c>
      <c r="O569" s="10" t="str">
        <f t="shared" si="83"/>
        <v/>
      </c>
      <c r="P569" s="11" t="str">
        <f t="shared" si="84"/>
        <v/>
      </c>
      <c r="Q569" s="12" t="str">
        <f t="shared" ca="1" si="85"/>
        <v/>
      </c>
      <c r="R569" s="13"/>
      <c r="S569" s="14"/>
      <c r="T569" s="15" t="str">
        <f t="shared" ca="1" si="86"/>
        <v/>
      </c>
      <c r="U569" s="15" t="str">
        <f t="shared" ca="1" si="87"/>
        <v/>
      </c>
      <c r="V569" s="16"/>
      <c r="W569" s="17" t="str">
        <f t="shared" ca="1" si="88"/>
        <v/>
      </c>
      <c r="X569" s="18" t="str">
        <f t="shared" ca="1" si="89"/>
        <v/>
      </c>
    </row>
    <row r="570" spans="1:24" x14ac:dyDescent="0.35">
      <c r="A570" s="3">
        <v>566</v>
      </c>
      <c r="B570" s="4"/>
      <c r="C570" s="4"/>
      <c r="D570" s="5" t="str">
        <f t="shared" si="80"/>
        <v/>
      </c>
      <c r="E570" s="4"/>
      <c r="F570" s="6"/>
      <c r="G570" s="6"/>
      <c r="H570" s="7" t="str">
        <f t="shared" ca="1" si="81"/>
        <v/>
      </c>
      <c r="I570" s="8" t="str">
        <f t="shared" ca="1" si="82"/>
        <v/>
      </c>
      <c r="J570" s="8" t="str">
        <f>IF(C570="","",COUNTIFS(purchase!$C:$C,$C570,purchase!$E:$E,$E570,purchase!$G:$G,"&gt;="&amp;$F570,purchase!$G:$G,"&lt;="&amp;$G570))</f>
        <v/>
      </c>
      <c r="K570" s="9" t="str">
        <f>IF(COUNTIFS(purchase!$C:$C,$C570,purchase!$E:$E,$E570,purchase!$G:$G,"&gt;="&amp;$F570,purchase!$G:$G,"&lt;="&amp;$G570)=0,"",_xlfn.MAXIFS(purchase!$G:$G,purchase!$C:$C,$C570,purchase!$E:$E,$E570,purchase!$G:$G,"&gt;="&amp;$F570,purchase!$G:$G,"&lt;="&amp;$G570))</f>
        <v/>
      </c>
      <c r="L570" s="4"/>
      <c r="M570" s="4"/>
      <c r="N570" s="10" t="str">
        <f>IF(M570="","",SUMIFS(purchase!$N:$N,purchase!$C:$C,$C570,purchase!$E:$E,$E570,purchase!$G:$G,"&gt;="&amp;$F570,purchase!$G:$G,"&lt;="&amp;$G570))</f>
        <v/>
      </c>
      <c r="O570" s="10" t="str">
        <f t="shared" si="83"/>
        <v/>
      </c>
      <c r="P570" s="11" t="str">
        <f t="shared" si="84"/>
        <v/>
      </c>
      <c r="Q570" s="12" t="str">
        <f t="shared" ca="1" si="85"/>
        <v/>
      </c>
      <c r="R570" s="13"/>
      <c r="S570" s="14"/>
      <c r="T570" s="15" t="str">
        <f t="shared" ca="1" si="86"/>
        <v/>
      </c>
      <c r="U570" s="15" t="str">
        <f t="shared" ca="1" si="87"/>
        <v/>
      </c>
      <c r="V570" s="16"/>
      <c r="W570" s="17" t="str">
        <f t="shared" ca="1" si="88"/>
        <v/>
      </c>
      <c r="X570" s="18" t="str">
        <f t="shared" ca="1" si="89"/>
        <v/>
      </c>
    </row>
    <row r="571" spans="1:24" x14ac:dyDescent="0.35">
      <c r="A571" s="3">
        <v>567</v>
      </c>
      <c r="B571" s="4"/>
      <c r="C571" s="4"/>
      <c r="D571" s="5" t="str">
        <f t="shared" si="80"/>
        <v/>
      </c>
      <c r="E571" s="4"/>
      <c r="F571" s="6"/>
      <c r="G571" s="6"/>
      <c r="H571" s="7" t="str">
        <f t="shared" ca="1" si="81"/>
        <v/>
      </c>
      <c r="I571" s="8" t="str">
        <f t="shared" ca="1" si="82"/>
        <v/>
      </c>
      <c r="J571" s="8" t="str">
        <f>IF(C571="","",COUNTIFS(purchase!$C:$C,$C571,purchase!$E:$E,$E571,purchase!$G:$G,"&gt;="&amp;$F571,purchase!$G:$G,"&lt;="&amp;$G571))</f>
        <v/>
      </c>
      <c r="K571" s="9" t="str">
        <f>IF(COUNTIFS(purchase!$C:$C,$C571,purchase!$E:$E,$E571,purchase!$G:$G,"&gt;="&amp;$F571,purchase!$G:$G,"&lt;="&amp;$G571)=0,"",_xlfn.MAXIFS(purchase!$G:$G,purchase!$C:$C,$C571,purchase!$E:$E,$E571,purchase!$G:$G,"&gt;="&amp;$F571,purchase!$G:$G,"&lt;="&amp;$G571))</f>
        <v/>
      </c>
      <c r="L571" s="4"/>
      <c r="M571" s="4"/>
      <c r="N571" s="10" t="str">
        <f>IF(M571="","",SUMIFS(purchase!$N:$N,purchase!$C:$C,$C571,purchase!$E:$E,$E571,purchase!$G:$G,"&gt;="&amp;$F571,purchase!$G:$G,"&lt;="&amp;$G571))</f>
        <v/>
      </c>
      <c r="O571" s="10" t="str">
        <f t="shared" si="83"/>
        <v/>
      </c>
      <c r="P571" s="11" t="str">
        <f t="shared" si="84"/>
        <v/>
      </c>
      <c r="Q571" s="12" t="str">
        <f t="shared" ca="1" si="85"/>
        <v/>
      </c>
      <c r="R571" s="13"/>
      <c r="S571" s="14"/>
      <c r="T571" s="15" t="str">
        <f t="shared" ca="1" si="86"/>
        <v/>
      </c>
      <c r="U571" s="15" t="str">
        <f t="shared" ca="1" si="87"/>
        <v/>
      </c>
      <c r="V571" s="16"/>
      <c r="W571" s="17" t="str">
        <f t="shared" ca="1" si="88"/>
        <v/>
      </c>
      <c r="X571" s="18" t="str">
        <f t="shared" ca="1" si="89"/>
        <v/>
      </c>
    </row>
    <row r="572" spans="1:24" x14ac:dyDescent="0.35">
      <c r="A572" s="3">
        <v>568</v>
      </c>
      <c r="B572" s="4"/>
      <c r="C572" s="4"/>
      <c r="D572" s="5" t="str">
        <f t="shared" si="80"/>
        <v/>
      </c>
      <c r="E572" s="4"/>
      <c r="F572" s="6"/>
      <c r="G572" s="6"/>
      <c r="H572" s="7" t="str">
        <f t="shared" ca="1" si="81"/>
        <v/>
      </c>
      <c r="I572" s="8" t="str">
        <f t="shared" ca="1" si="82"/>
        <v/>
      </c>
      <c r="J572" s="8" t="str">
        <f>IF(C572="","",COUNTIFS(purchase!$C:$C,$C572,purchase!$E:$E,$E572,purchase!$G:$G,"&gt;="&amp;$F572,purchase!$G:$G,"&lt;="&amp;$G572))</f>
        <v/>
      </c>
      <c r="K572" s="9" t="str">
        <f>IF(COUNTIFS(purchase!$C:$C,$C572,purchase!$E:$E,$E572,purchase!$G:$G,"&gt;="&amp;$F572,purchase!$G:$G,"&lt;="&amp;$G572)=0,"",_xlfn.MAXIFS(purchase!$G:$G,purchase!$C:$C,$C572,purchase!$E:$E,$E572,purchase!$G:$G,"&gt;="&amp;$F572,purchase!$G:$G,"&lt;="&amp;$G572))</f>
        <v/>
      </c>
      <c r="L572" s="4"/>
      <c r="M572" s="4"/>
      <c r="N572" s="10" t="str">
        <f>IF(M572="","",SUMIFS(purchase!$N:$N,purchase!$C:$C,$C572,purchase!$E:$E,$E572,purchase!$G:$G,"&gt;="&amp;$F572,purchase!$G:$G,"&lt;="&amp;$G572))</f>
        <v/>
      </c>
      <c r="O572" s="10" t="str">
        <f t="shared" si="83"/>
        <v/>
      </c>
      <c r="P572" s="11" t="str">
        <f t="shared" si="84"/>
        <v/>
      </c>
      <c r="Q572" s="12" t="str">
        <f t="shared" ca="1" si="85"/>
        <v/>
      </c>
      <c r="R572" s="13"/>
      <c r="S572" s="14"/>
      <c r="T572" s="15" t="str">
        <f t="shared" ca="1" si="86"/>
        <v/>
      </c>
      <c r="U572" s="15" t="str">
        <f t="shared" ca="1" si="87"/>
        <v/>
      </c>
      <c r="V572" s="16"/>
      <c r="W572" s="17" t="str">
        <f t="shared" ca="1" si="88"/>
        <v/>
      </c>
      <c r="X572" s="18" t="str">
        <f t="shared" ca="1" si="89"/>
        <v/>
      </c>
    </row>
    <row r="573" spans="1:24" x14ac:dyDescent="0.35">
      <c r="A573" s="3">
        <v>569</v>
      </c>
      <c r="B573" s="4"/>
      <c r="C573" s="4"/>
      <c r="D573" s="5" t="str">
        <f t="shared" si="80"/>
        <v/>
      </c>
      <c r="E573" s="4"/>
      <c r="F573" s="6"/>
      <c r="G573" s="6"/>
      <c r="H573" s="7" t="str">
        <f t="shared" ca="1" si="81"/>
        <v/>
      </c>
      <c r="I573" s="8" t="str">
        <f t="shared" ca="1" si="82"/>
        <v/>
      </c>
      <c r="J573" s="8" t="str">
        <f>IF(C573="","",COUNTIFS(purchase!$C:$C,$C573,purchase!$E:$E,$E573,purchase!$G:$G,"&gt;="&amp;$F573,purchase!$G:$G,"&lt;="&amp;$G573))</f>
        <v/>
      </c>
      <c r="K573" s="9" t="str">
        <f>IF(COUNTIFS(purchase!$C:$C,$C573,purchase!$E:$E,$E573,purchase!$G:$G,"&gt;="&amp;$F573,purchase!$G:$G,"&lt;="&amp;$G573)=0,"",_xlfn.MAXIFS(purchase!$G:$G,purchase!$C:$C,$C573,purchase!$E:$E,$E573,purchase!$G:$G,"&gt;="&amp;$F573,purchase!$G:$G,"&lt;="&amp;$G573))</f>
        <v/>
      </c>
      <c r="L573" s="4"/>
      <c r="M573" s="4"/>
      <c r="N573" s="10" t="str">
        <f>IF(M573="","",SUMIFS(purchase!$N:$N,purchase!$C:$C,$C573,purchase!$E:$E,$E573,purchase!$G:$G,"&gt;="&amp;$F573,purchase!$G:$G,"&lt;="&amp;$G573))</f>
        <v/>
      </c>
      <c r="O573" s="10" t="str">
        <f t="shared" si="83"/>
        <v/>
      </c>
      <c r="P573" s="11" t="str">
        <f t="shared" si="84"/>
        <v/>
      </c>
      <c r="Q573" s="12" t="str">
        <f t="shared" ca="1" si="85"/>
        <v/>
      </c>
      <c r="R573" s="13"/>
      <c r="S573" s="14"/>
      <c r="T573" s="15" t="str">
        <f t="shared" ca="1" si="86"/>
        <v/>
      </c>
      <c r="U573" s="15" t="str">
        <f t="shared" ca="1" si="87"/>
        <v/>
      </c>
      <c r="V573" s="16"/>
      <c r="W573" s="17" t="str">
        <f t="shared" ca="1" si="88"/>
        <v/>
      </c>
      <c r="X573" s="18" t="str">
        <f t="shared" ca="1" si="89"/>
        <v/>
      </c>
    </row>
    <row r="574" spans="1:24" x14ac:dyDescent="0.35">
      <c r="A574" s="3">
        <v>570</v>
      </c>
      <c r="B574" s="4"/>
      <c r="C574" s="4"/>
      <c r="D574" s="5" t="str">
        <f t="shared" si="80"/>
        <v/>
      </c>
      <c r="E574" s="4"/>
      <c r="F574" s="6"/>
      <c r="G574" s="6"/>
      <c r="H574" s="7" t="str">
        <f t="shared" ca="1" si="81"/>
        <v/>
      </c>
      <c r="I574" s="8" t="str">
        <f t="shared" ca="1" si="82"/>
        <v/>
      </c>
      <c r="J574" s="8" t="str">
        <f>IF(C574="","",COUNTIFS(purchase!$C:$C,$C574,purchase!$E:$E,$E574,purchase!$G:$G,"&gt;="&amp;$F574,purchase!$G:$G,"&lt;="&amp;$G574))</f>
        <v/>
      </c>
      <c r="K574" s="9" t="str">
        <f>IF(COUNTIFS(purchase!$C:$C,$C574,purchase!$E:$E,$E574,purchase!$G:$G,"&gt;="&amp;$F574,purchase!$G:$G,"&lt;="&amp;$G574)=0,"",_xlfn.MAXIFS(purchase!$G:$G,purchase!$C:$C,$C574,purchase!$E:$E,$E574,purchase!$G:$G,"&gt;="&amp;$F574,purchase!$G:$G,"&lt;="&amp;$G574))</f>
        <v/>
      </c>
      <c r="L574" s="4"/>
      <c r="M574" s="4"/>
      <c r="N574" s="10" t="str">
        <f>IF(M574="","",SUMIFS(purchase!$N:$N,purchase!$C:$C,$C574,purchase!$E:$E,$E574,purchase!$G:$G,"&gt;="&amp;$F574,purchase!$G:$G,"&lt;="&amp;$G574))</f>
        <v/>
      </c>
      <c r="O574" s="10" t="str">
        <f t="shared" si="83"/>
        <v/>
      </c>
      <c r="P574" s="11" t="str">
        <f t="shared" si="84"/>
        <v/>
      </c>
      <c r="Q574" s="12" t="str">
        <f t="shared" ca="1" si="85"/>
        <v/>
      </c>
      <c r="R574" s="13"/>
      <c r="S574" s="14"/>
      <c r="T574" s="15" t="str">
        <f t="shared" ca="1" si="86"/>
        <v/>
      </c>
      <c r="U574" s="15" t="str">
        <f t="shared" ca="1" si="87"/>
        <v/>
      </c>
      <c r="V574" s="16"/>
      <c r="W574" s="17" t="str">
        <f t="shared" ca="1" si="88"/>
        <v/>
      </c>
      <c r="X574" s="18" t="str">
        <f t="shared" ca="1" si="89"/>
        <v/>
      </c>
    </row>
    <row r="575" spans="1:24" x14ac:dyDescent="0.35">
      <c r="A575" s="3">
        <v>571</v>
      </c>
      <c r="B575" s="4"/>
      <c r="C575" s="4"/>
      <c r="D575" s="5" t="str">
        <f t="shared" si="80"/>
        <v/>
      </c>
      <c r="E575" s="4"/>
      <c r="F575" s="6"/>
      <c r="G575" s="6"/>
      <c r="H575" s="7" t="str">
        <f t="shared" ca="1" si="81"/>
        <v/>
      </c>
      <c r="I575" s="8" t="str">
        <f t="shared" ca="1" si="82"/>
        <v/>
      </c>
      <c r="J575" s="8" t="str">
        <f>IF(C575="","",COUNTIFS(purchase!$C:$C,$C575,purchase!$E:$E,$E575,purchase!$G:$G,"&gt;="&amp;$F575,purchase!$G:$G,"&lt;="&amp;$G575))</f>
        <v/>
      </c>
      <c r="K575" s="9" t="str">
        <f>IF(COUNTIFS(purchase!$C:$C,$C575,purchase!$E:$E,$E575,purchase!$G:$G,"&gt;="&amp;$F575,purchase!$G:$G,"&lt;="&amp;$G575)=0,"",_xlfn.MAXIFS(purchase!$G:$G,purchase!$C:$C,$C575,purchase!$E:$E,$E575,purchase!$G:$G,"&gt;="&amp;$F575,purchase!$G:$G,"&lt;="&amp;$G575))</f>
        <v/>
      </c>
      <c r="L575" s="4"/>
      <c r="M575" s="4"/>
      <c r="N575" s="10" t="str">
        <f>IF(M575="","",SUMIFS(purchase!$N:$N,purchase!$C:$C,$C575,purchase!$E:$E,$E575,purchase!$G:$G,"&gt;="&amp;$F575,purchase!$G:$G,"&lt;="&amp;$G575))</f>
        <v/>
      </c>
      <c r="O575" s="10" t="str">
        <f t="shared" si="83"/>
        <v/>
      </c>
      <c r="P575" s="11" t="str">
        <f t="shared" si="84"/>
        <v/>
      </c>
      <c r="Q575" s="12" t="str">
        <f t="shared" ca="1" si="85"/>
        <v/>
      </c>
      <c r="R575" s="13"/>
      <c r="S575" s="14"/>
      <c r="T575" s="15" t="str">
        <f t="shared" ca="1" si="86"/>
        <v/>
      </c>
      <c r="U575" s="15" t="str">
        <f t="shared" ca="1" si="87"/>
        <v/>
      </c>
      <c r="V575" s="16"/>
      <c r="W575" s="17" t="str">
        <f t="shared" ca="1" si="88"/>
        <v/>
      </c>
      <c r="X575" s="18" t="str">
        <f t="shared" ca="1" si="89"/>
        <v/>
      </c>
    </row>
    <row r="576" spans="1:24" x14ac:dyDescent="0.35">
      <c r="A576" s="3">
        <v>572</v>
      </c>
      <c r="B576" s="4"/>
      <c r="C576" s="4"/>
      <c r="D576" s="5" t="str">
        <f t="shared" si="80"/>
        <v/>
      </c>
      <c r="E576" s="4"/>
      <c r="F576" s="6"/>
      <c r="G576" s="6"/>
      <c r="H576" s="7" t="str">
        <f t="shared" ca="1" si="81"/>
        <v/>
      </c>
      <c r="I576" s="8" t="str">
        <f t="shared" ca="1" si="82"/>
        <v/>
      </c>
      <c r="J576" s="8" t="str">
        <f>IF(C576="","",COUNTIFS(purchase!$C:$C,$C576,purchase!$E:$E,$E576,purchase!$G:$G,"&gt;="&amp;$F576,purchase!$G:$G,"&lt;="&amp;$G576))</f>
        <v/>
      </c>
      <c r="K576" s="9" t="str">
        <f>IF(COUNTIFS(purchase!$C:$C,$C576,purchase!$E:$E,$E576,purchase!$G:$G,"&gt;="&amp;$F576,purchase!$G:$G,"&lt;="&amp;$G576)=0,"",_xlfn.MAXIFS(purchase!$G:$G,purchase!$C:$C,$C576,purchase!$E:$E,$E576,purchase!$G:$G,"&gt;="&amp;$F576,purchase!$G:$G,"&lt;="&amp;$G576))</f>
        <v/>
      </c>
      <c r="L576" s="4"/>
      <c r="M576" s="4"/>
      <c r="N576" s="10" t="str">
        <f>IF(M576="","",SUMIFS(purchase!$N:$N,purchase!$C:$C,$C576,purchase!$E:$E,$E576,purchase!$G:$G,"&gt;="&amp;$F576,purchase!$G:$G,"&lt;="&amp;$G576))</f>
        <v/>
      </c>
      <c r="O576" s="10" t="str">
        <f t="shared" si="83"/>
        <v/>
      </c>
      <c r="P576" s="11" t="str">
        <f t="shared" si="84"/>
        <v/>
      </c>
      <c r="Q576" s="12" t="str">
        <f t="shared" ca="1" si="85"/>
        <v/>
      </c>
      <c r="R576" s="13"/>
      <c r="S576" s="14"/>
      <c r="T576" s="15" t="str">
        <f t="shared" ca="1" si="86"/>
        <v/>
      </c>
      <c r="U576" s="15" t="str">
        <f t="shared" ca="1" si="87"/>
        <v/>
      </c>
      <c r="V576" s="16"/>
      <c r="W576" s="17" t="str">
        <f t="shared" ca="1" si="88"/>
        <v/>
      </c>
      <c r="X576" s="18" t="str">
        <f t="shared" ca="1" si="89"/>
        <v/>
      </c>
    </row>
    <row r="577" spans="1:24" x14ac:dyDescent="0.35">
      <c r="A577" s="3">
        <v>573</v>
      </c>
      <c r="B577" s="4"/>
      <c r="C577" s="4"/>
      <c r="D577" s="5" t="str">
        <f t="shared" si="80"/>
        <v/>
      </c>
      <c r="E577" s="4"/>
      <c r="F577" s="6"/>
      <c r="G577" s="6"/>
      <c r="H577" s="7" t="str">
        <f t="shared" ca="1" si="81"/>
        <v/>
      </c>
      <c r="I577" s="8" t="str">
        <f t="shared" ca="1" si="82"/>
        <v/>
      </c>
      <c r="J577" s="8" t="str">
        <f>IF(C577="","",COUNTIFS(purchase!$C:$C,$C577,purchase!$E:$E,$E577,purchase!$G:$G,"&gt;="&amp;$F577,purchase!$G:$G,"&lt;="&amp;$G577))</f>
        <v/>
      </c>
      <c r="K577" s="9" t="str">
        <f>IF(COUNTIFS(purchase!$C:$C,$C577,purchase!$E:$E,$E577,purchase!$G:$G,"&gt;="&amp;$F577,purchase!$G:$G,"&lt;="&amp;$G577)=0,"",_xlfn.MAXIFS(purchase!$G:$G,purchase!$C:$C,$C577,purchase!$E:$E,$E577,purchase!$G:$G,"&gt;="&amp;$F577,purchase!$G:$G,"&lt;="&amp;$G577))</f>
        <v/>
      </c>
      <c r="L577" s="4"/>
      <c r="M577" s="4"/>
      <c r="N577" s="10" t="str">
        <f>IF(M577="","",SUMIFS(purchase!$N:$N,purchase!$C:$C,$C577,purchase!$E:$E,$E577,purchase!$G:$G,"&gt;="&amp;$F577,purchase!$G:$G,"&lt;="&amp;$G577))</f>
        <v/>
      </c>
      <c r="O577" s="10" t="str">
        <f t="shared" si="83"/>
        <v/>
      </c>
      <c r="P577" s="11" t="str">
        <f t="shared" si="84"/>
        <v/>
      </c>
      <c r="Q577" s="12" t="str">
        <f t="shared" ca="1" si="85"/>
        <v/>
      </c>
      <c r="R577" s="13"/>
      <c r="S577" s="14"/>
      <c r="T577" s="15" t="str">
        <f t="shared" ca="1" si="86"/>
        <v/>
      </c>
      <c r="U577" s="15" t="str">
        <f t="shared" ca="1" si="87"/>
        <v/>
      </c>
      <c r="V577" s="16"/>
      <c r="W577" s="17" t="str">
        <f t="shared" ca="1" si="88"/>
        <v/>
      </c>
      <c r="X577" s="18" t="str">
        <f t="shared" ca="1" si="89"/>
        <v/>
      </c>
    </row>
    <row r="578" spans="1:24" x14ac:dyDescent="0.35">
      <c r="A578" s="3">
        <v>574</v>
      </c>
      <c r="B578" s="4"/>
      <c r="C578" s="4"/>
      <c r="D578" s="5" t="str">
        <f t="shared" si="80"/>
        <v/>
      </c>
      <c r="E578" s="4"/>
      <c r="F578" s="6"/>
      <c r="G578" s="6"/>
      <c r="H578" s="7" t="str">
        <f t="shared" ca="1" si="81"/>
        <v/>
      </c>
      <c r="I578" s="8" t="str">
        <f t="shared" ca="1" si="82"/>
        <v/>
      </c>
      <c r="J578" s="8" t="str">
        <f>IF(C578="","",COUNTIFS(purchase!$C:$C,$C578,purchase!$E:$E,$E578,purchase!$G:$G,"&gt;="&amp;$F578,purchase!$G:$G,"&lt;="&amp;$G578))</f>
        <v/>
      </c>
      <c r="K578" s="9" t="str">
        <f>IF(COUNTIFS(purchase!$C:$C,$C578,purchase!$E:$E,$E578,purchase!$G:$G,"&gt;="&amp;$F578,purchase!$G:$G,"&lt;="&amp;$G578)=0,"",_xlfn.MAXIFS(purchase!$G:$G,purchase!$C:$C,$C578,purchase!$E:$E,$E578,purchase!$G:$G,"&gt;="&amp;$F578,purchase!$G:$G,"&lt;="&amp;$G578))</f>
        <v/>
      </c>
      <c r="L578" s="4"/>
      <c r="M578" s="4"/>
      <c r="N578" s="10" t="str">
        <f>IF(M578="","",SUMIFS(purchase!$N:$N,purchase!$C:$C,$C578,purchase!$E:$E,$E578,purchase!$G:$G,"&gt;="&amp;$F578,purchase!$G:$G,"&lt;="&amp;$G578))</f>
        <v/>
      </c>
      <c r="O578" s="10" t="str">
        <f t="shared" si="83"/>
        <v/>
      </c>
      <c r="P578" s="11" t="str">
        <f t="shared" si="84"/>
        <v/>
      </c>
      <c r="Q578" s="12" t="str">
        <f t="shared" ca="1" si="85"/>
        <v/>
      </c>
      <c r="R578" s="13"/>
      <c r="S578" s="14"/>
      <c r="T578" s="15" t="str">
        <f t="shared" ca="1" si="86"/>
        <v/>
      </c>
      <c r="U578" s="15" t="str">
        <f t="shared" ca="1" si="87"/>
        <v/>
      </c>
      <c r="V578" s="16"/>
      <c r="W578" s="17" t="str">
        <f t="shared" ca="1" si="88"/>
        <v/>
      </c>
      <c r="X578" s="18" t="str">
        <f t="shared" ca="1" si="89"/>
        <v/>
      </c>
    </row>
    <row r="579" spans="1:24" x14ac:dyDescent="0.35">
      <c r="A579" s="3">
        <v>575</v>
      </c>
      <c r="B579" s="4"/>
      <c r="C579" s="4"/>
      <c r="D579" s="5" t="str">
        <f t="shared" si="80"/>
        <v/>
      </c>
      <c r="E579" s="4"/>
      <c r="F579" s="6"/>
      <c r="G579" s="6"/>
      <c r="H579" s="7" t="str">
        <f t="shared" ca="1" si="81"/>
        <v/>
      </c>
      <c r="I579" s="8" t="str">
        <f t="shared" ca="1" si="82"/>
        <v/>
      </c>
      <c r="J579" s="8" t="str">
        <f>IF(C579="","",COUNTIFS(purchase!$C:$C,$C579,purchase!$E:$E,$E579,purchase!$G:$G,"&gt;="&amp;$F579,purchase!$G:$G,"&lt;="&amp;$G579))</f>
        <v/>
      </c>
      <c r="K579" s="9" t="str">
        <f>IF(COUNTIFS(purchase!$C:$C,$C579,purchase!$E:$E,$E579,purchase!$G:$G,"&gt;="&amp;$F579,purchase!$G:$G,"&lt;="&amp;$G579)=0,"",_xlfn.MAXIFS(purchase!$G:$G,purchase!$C:$C,$C579,purchase!$E:$E,$E579,purchase!$G:$G,"&gt;="&amp;$F579,purchase!$G:$G,"&lt;="&amp;$G579))</f>
        <v/>
      </c>
      <c r="L579" s="4"/>
      <c r="M579" s="4"/>
      <c r="N579" s="10" t="str">
        <f>IF(M579="","",SUMIFS(purchase!$N:$N,purchase!$C:$C,$C579,purchase!$E:$E,$E579,purchase!$G:$G,"&gt;="&amp;$F579,purchase!$G:$G,"&lt;="&amp;$G579))</f>
        <v/>
      </c>
      <c r="O579" s="10" t="str">
        <f t="shared" si="83"/>
        <v/>
      </c>
      <c r="P579" s="11" t="str">
        <f t="shared" si="84"/>
        <v/>
      </c>
      <c r="Q579" s="12" t="str">
        <f t="shared" ca="1" si="85"/>
        <v/>
      </c>
      <c r="R579" s="13"/>
      <c r="S579" s="14"/>
      <c r="T579" s="15" t="str">
        <f t="shared" ca="1" si="86"/>
        <v/>
      </c>
      <c r="U579" s="15" t="str">
        <f t="shared" ca="1" si="87"/>
        <v/>
      </c>
      <c r="V579" s="16"/>
      <c r="W579" s="17" t="str">
        <f t="shared" ca="1" si="88"/>
        <v/>
      </c>
      <c r="X579" s="18" t="str">
        <f t="shared" ca="1" si="89"/>
        <v/>
      </c>
    </row>
    <row r="580" spans="1:24" x14ac:dyDescent="0.35">
      <c r="A580" s="3">
        <v>576</v>
      </c>
      <c r="B580" s="4"/>
      <c r="C580" s="4"/>
      <c r="D580" s="5" t="str">
        <f t="shared" si="80"/>
        <v/>
      </c>
      <c r="E580" s="4"/>
      <c r="F580" s="6"/>
      <c r="G580" s="6"/>
      <c r="H580" s="7" t="str">
        <f t="shared" ca="1" si="81"/>
        <v/>
      </c>
      <c r="I580" s="8" t="str">
        <f t="shared" ca="1" si="82"/>
        <v/>
      </c>
      <c r="J580" s="8" t="str">
        <f>IF(C580="","",COUNTIFS(purchase!$C:$C,$C580,purchase!$E:$E,$E580,purchase!$G:$G,"&gt;="&amp;$F580,purchase!$G:$G,"&lt;="&amp;$G580))</f>
        <v/>
      </c>
      <c r="K580" s="9" t="str">
        <f>IF(COUNTIFS(purchase!$C:$C,$C580,purchase!$E:$E,$E580,purchase!$G:$G,"&gt;="&amp;$F580,purchase!$G:$G,"&lt;="&amp;$G580)=0,"",_xlfn.MAXIFS(purchase!$G:$G,purchase!$C:$C,$C580,purchase!$E:$E,$E580,purchase!$G:$G,"&gt;="&amp;$F580,purchase!$G:$G,"&lt;="&amp;$G580))</f>
        <v/>
      </c>
      <c r="L580" s="4"/>
      <c r="M580" s="4"/>
      <c r="N580" s="10" t="str">
        <f>IF(M580="","",SUMIFS(purchase!$N:$N,purchase!$C:$C,$C580,purchase!$E:$E,$E580,purchase!$G:$G,"&gt;="&amp;$F580,purchase!$G:$G,"&lt;="&amp;$G580))</f>
        <v/>
      </c>
      <c r="O580" s="10" t="str">
        <f t="shared" si="83"/>
        <v/>
      </c>
      <c r="P580" s="11" t="str">
        <f t="shared" si="84"/>
        <v/>
      </c>
      <c r="Q580" s="12" t="str">
        <f t="shared" ca="1" si="85"/>
        <v/>
      </c>
      <c r="R580" s="13"/>
      <c r="S580" s="14"/>
      <c r="T580" s="15" t="str">
        <f t="shared" ca="1" si="86"/>
        <v/>
      </c>
      <c r="U580" s="15" t="str">
        <f t="shared" ca="1" si="87"/>
        <v/>
      </c>
      <c r="V580" s="16"/>
      <c r="W580" s="17" t="str">
        <f t="shared" ca="1" si="88"/>
        <v/>
      </c>
      <c r="X580" s="18" t="str">
        <f t="shared" ca="1" si="89"/>
        <v/>
      </c>
    </row>
    <row r="581" spans="1:24" x14ac:dyDescent="0.35">
      <c r="A581" s="3">
        <v>577</v>
      </c>
      <c r="B581" s="4"/>
      <c r="C581" s="4"/>
      <c r="D581" s="5" t="str">
        <f t="shared" ref="D581:D644" si="90">IF(E581="NRFC","Natural Rubber Field Coagulam","")</f>
        <v/>
      </c>
      <c r="E581" s="4"/>
      <c r="F581" s="6"/>
      <c r="G581" s="6"/>
      <c r="H581" s="7" t="str">
        <f t="shared" ref="H581:H644" ca="1" si="91">IF(G581="","",G581-TODAY())</f>
        <v/>
      </c>
      <c r="I581" s="8" t="str">
        <f t="shared" ref="I581:I644" ca="1" si="92">IF(G581="","",
IF(G581&lt;TODAY(),
IF(O581&gt;0,"Violated","Completed"),
IF(H581&lt;=7,"Expiring Soon",
"Active")))</f>
        <v/>
      </c>
      <c r="J581" s="8" t="str">
        <f>IF(C581="","",COUNTIFS(purchase!$C:$C,$C581,purchase!$E:$E,$E581,purchase!$G:$G,"&gt;="&amp;$F581,purchase!$G:$G,"&lt;="&amp;$G581))</f>
        <v/>
      </c>
      <c r="K581" s="9" t="str">
        <f>IF(COUNTIFS(purchase!$C:$C,$C581,purchase!$E:$E,$E581,purchase!$G:$G,"&gt;="&amp;$F581,purchase!$G:$G,"&lt;="&amp;$G581)=0,"",_xlfn.MAXIFS(purchase!$G:$G,purchase!$C:$C,$C581,purchase!$E:$E,$E581,purchase!$G:$G,"&gt;="&amp;$F581,purchase!$G:$G,"&lt;="&amp;$G581))</f>
        <v/>
      </c>
      <c r="L581" s="4"/>
      <c r="M581" s="4"/>
      <c r="N581" s="10" t="str">
        <f>IF(M581="","",SUMIFS(purchase!$N:$N,purchase!$C:$C,$C581,purchase!$E:$E,$E581,purchase!$G:$G,"&gt;="&amp;$F581,purchase!$G:$G,"&lt;="&amp;$G581))</f>
        <v/>
      </c>
      <c r="O581" s="10" t="str">
        <f t="shared" ref="O581:O644" si="93">IF(M581="","",M581-N581)</f>
        <v/>
      </c>
      <c r="P581" s="11" t="str">
        <f t="shared" ref="P581:P644" si="94">IF(M581=0,"",N581/M581)</f>
        <v/>
      </c>
      <c r="Q581" s="12" t="str">
        <f t="shared" ref="Q581:Q644" ca="1" si="95">IF(OR(G581="",O581=""),"",
IF(AND(G581&lt;TODAY(),O581&gt;0),"YES","NO"))</f>
        <v/>
      </c>
      <c r="R581" s="13"/>
      <c r="S581" s="14"/>
      <c r="T581" s="15" t="str">
        <f t="shared" ref="T581:T644" ca="1" si="96">IF(Q581="YES", IF(R581="Company",L581*(1+S581),IF(R581="Vendor",L581*(1-S581),"")),"")</f>
        <v/>
      </c>
      <c r="U581" s="15" t="str">
        <f t="shared" ref="U581:U644" ca="1" si="97">IF(Q581="YES",O581*T581,"")</f>
        <v/>
      </c>
      <c r="V581" s="16"/>
      <c r="W581" s="17" t="str">
        <f t="shared" ref="W581:W644" ca="1" si="98">IF(Q581="YES",G581+V581,"")</f>
        <v/>
      </c>
      <c r="X581" s="18" t="str">
        <f t="shared" ref="X581:X644" ca="1" si="99">IF(Q581="YES",IF(TODAY()&gt;W581,"OVERDUE","WITHIN TIME"),"")</f>
        <v/>
      </c>
    </row>
    <row r="582" spans="1:24" x14ac:dyDescent="0.35">
      <c r="A582" s="3">
        <v>578</v>
      </c>
      <c r="B582" s="4"/>
      <c r="C582" s="4"/>
      <c r="D582" s="5" t="str">
        <f t="shared" si="90"/>
        <v/>
      </c>
      <c r="E582" s="4"/>
      <c r="F582" s="6"/>
      <c r="G582" s="6"/>
      <c r="H582" s="7" t="str">
        <f t="shared" ca="1" si="91"/>
        <v/>
      </c>
      <c r="I582" s="8" t="str">
        <f t="shared" ca="1" si="92"/>
        <v/>
      </c>
      <c r="J582" s="8" t="str">
        <f>IF(C582="","",COUNTIFS(purchase!$C:$C,$C582,purchase!$E:$E,$E582,purchase!$G:$G,"&gt;="&amp;$F582,purchase!$G:$G,"&lt;="&amp;$G582))</f>
        <v/>
      </c>
      <c r="K582" s="9" t="str">
        <f>IF(COUNTIFS(purchase!$C:$C,$C582,purchase!$E:$E,$E582,purchase!$G:$G,"&gt;="&amp;$F582,purchase!$G:$G,"&lt;="&amp;$G582)=0,"",_xlfn.MAXIFS(purchase!$G:$G,purchase!$C:$C,$C582,purchase!$E:$E,$E582,purchase!$G:$G,"&gt;="&amp;$F582,purchase!$G:$G,"&lt;="&amp;$G582))</f>
        <v/>
      </c>
      <c r="L582" s="4"/>
      <c r="M582" s="4"/>
      <c r="N582" s="10" t="str">
        <f>IF(M582="","",SUMIFS(purchase!$N:$N,purchase!$C:$C,$C582,purchase!$E:$E,$E582,purchase!$G:$G,"&gt;="&amp;$F582,purchase!$G:$G,"&lt;="&amp;$G582))</f>
        <v/>
      </c>
      <c r="O582" s="10" t="str">
        <f t="shared" si="93"/>
        <v/>
      </c>
      <c r="P582" s="11" t="str">
        <f t="shared" si="94"/>
        <v/>
      </c>
      <c r="Q582" s="12" t="str">
        <f t="shared" ca="1" si="95"/>
        <v/>
      </c>
      <c r="R582" s="13"/>
      <c r="S582" s="14"/>
      <c r="T582" s="15" t="str">
        <f t="shared" ca="1" si="96"/>
        <v/>
      </c>
      <c r="U582" s="15" t="str">
        <f t="shared" ca="1" si="97"/>
        <v/>
      </c>
      <c r="V582" s="16"/>
      <c r="W582" s="17" t="str">
        <f t="shared" ca="1" si="98"/>
        <v/>
      </c>
      <c r="X582" s="18" t="str">
        <f t="shared" ca="1" si="99"/>
        <v/>
      </c>
    </row>
    <row r="583" spans="1:24" x14ac:dyDescent="0.35">
      <c r="A583" s="3">
        <v>579</v>
      </c>
      <c r="B583" s="4"/>
      <c r="C583" s="4"/>
      <c r="D583" s="5" t="str">
        <f t="shared" si="90"/>
        <v/>
      </c>
      <c r="E583" s="4"/>
      <c r="F583" s="6"/>
      <c r="G583" s="6"/>
      <c r="H583" s="7" t="str">
        <f t="shared" ca="1" si="91"/>
        <v/>
      </c>
      <c r="I583" s="8" t="str">
        <f t="shared" ca="1" si="92"/>
        <v/>
      </c>
      <c r="J583" s="8" t="str">
        <f>IF(C583="","",COUNTIFS(purchase!$C:$C,$C583,purchase!$E:$E,$E583,purchase!$G:$G,"&gt;="&amp;$F583,purchase!$G:$G,"&lt;="&amp;$G583))</f>
        <v/>
      </c>
      <c r="K583" s="9" t="str">
        <f>IF(COUNTIFS(purchase!$C:$C,$C583,purchase!$E:$E,$E583,purchase!$G:$G,"&gt;="&amp;$F583,purchase!$G:$G,"&lt;="&amp;$G583)=0,"",_xlfn.MAXIFS(purchase!$G:$G,purchase!$C:$C,$C583,purchase!$E:$E,$E583,purchase!$G:$G,"&gt;="&amp;$F583,purchase!$G:$G,"&lt;="&amp;$G583))</f>
        <v/>
      </c>
      <c r="L583" s="4"/>
      <c r="M583" s="4"/>
      <c r="N583" s="10" t="str">
        <f>IF(M583="","",SUMIFS(purchase!$N:$N,purchase!$C:$C,$C583,purchase!$E:$E,$E583,purchase!$G:$G,"&gt;="&amp;$F583,purchase!$G:$G,"&lt;="&amp;$G583))</f>
        <v/>
      </c>
      <c r="O583" s="10" t="str">
        <f t="shared" si="93"/>
        <v/>
      </c>
      <c r="P583" s="11" t="str">
        <f t="shared" si="94"/>
        <v/>
      </c>
      <c r="Q583" s="12" t="str">
        <f t="shared" ca="1" si="95"/>
        <v/>
      </c>
      <c r="R583" s="13"/>
      <c r="S583" s="14"/>
      <c r="T583" s="15" t="str">
        <f t="shared" ca="1" si="96"/>
        <v/>
      </c>
      <c r="U583" s="15" t="str">
        <f t="shared" ca="1" si="97"/>
        <v/>
      </c>
      <c r="V583" s="16"/>
      <c r="W583" s="17" t="str">
        <f t="shared" ca="1" si="98"/>
        <v/>
      </c>
      <c r="X583" s="18" t="str">
        <f t="shared" ca="1" si="99"/>
        <v/>
      </c>
    </row>
    <row r="584" spans="1:24" x14ac:dyDescent="0.35">
      <c r="A584" s="3">
        <v>580</v>
      </c>
      <c r="B584" s="4"/>
      <c r="C584" s="4"/>
      <c r="D584" s="5" t="str">
        <f t="shared" si="90"/>
        <v/>
      </c>
      <c r="E584" s="4"/>
      <c r="F584" s="6"/>
      <c r="G584" s="6"/>
      <c r="H584" s="7" t="str">
        <f t="shared" ca="1" si="91"/>
        <v/>
      </c>
      <c r="I584" s="8" t="str">
        <f t="shared" ca="1" si="92"/>
        <v/>
      </c>
      <c r="J584" s="8" t="str">
        <f>IF(C584="","",COUNTIFS(purchase!$C:$C,$C584,purchase!$E:$E,$E584,purchase!$G:$G,"&gt;="&amp;$F584,purchase!$G:$G,"&lt;="&amp;$G584))</f>
        <v/>
      </c>
      <c r="K584" s="9" t="str">
        <f>IF(COUNTIFS(purchase!$C:$C,$C584,purchase!$E:$E,$E584,purchase!$G:$G,"&gt;="&amp;$F584,purchase!$G:$G,"&lt;="&amp;$G584)=0,"",_xlfn.MAXIFS(purchase!$G:$G,purchase!$C:$C,$C584,purchase!$E:$E,$E584,purchase!$G:$G,"&gt;="&amp;$F584,purchase!$G:$G,"&lt;="&amp;$G584))</f>
        <v/>
      </c>
      <c r="L584" s="4"/>
      <c r="M584" s="4"/>
      <c r="N584" s="10" t="str">
        <f>IF(M584="","",SUMIFS(purchase!$N:$N,purchase!$C:$C,$C584,purchase!$E:$E,$E584,purchase!$G:$G,"&gt;="&amp;$F584,purchase!$G:$G,"&lt;="&amp;$G584))</f>
        <v/>
      </c>
      <c r="O584" s="10" t="str">
        <f t="shared" si="93"/>
        <v/>
      </c>
      <c r="P584" s="11" t="str">
        <f t="shared" si="94"/>
        <v/>
      </c>
      <c r="Q584" s="12" t="str">
        <f t="shared" ca="1" si="95"/>
        <v/>
      </c>
      <c r="R584" s="13"/>
      <c r="S584" s="14"/>
      <c r="T584" s="15" t="str">
        <f t="shared" ca="1" si="96"/>
        <v/>
      </c>
      <c r="U584" s="15" t="str">
        <f t="shared" ca="1" si="97"/>
        <v/>
      </c>
      <c r="V584" s="16"/>
      <c r="W584" s="17" t="str">
        <f t="shared" ca="1" si="98"/>
        <v/>
      </c>
      <c r="X584" s="18" t="str">
        <f t="shared" ca="1" si="99"/>
        <v/>
      </c>
    </row>
    <row r="585" spans="1:24" x14ac:dyDescent="0.35">
      <c r="A585" s="3">
        <v>581</v>
      </c>
      <c r="B585" s="4"/>
      <c r="C585" s="4"/>
      <c r="D585" s="5" t="str">
        <f t="shared" si="90"/>
        <v/>
      </c>
      <c r="E585" s="4"/>
      <c r="F585" s="6"/>
      <c r="G585" s="6"/>
      <c r="H585" s="7" t="str">
        <f t="shared" ca="1" si="91"/>
        <v/>
      </c>
      <c r="I585" s="8" t="str">
        <f t="shared" ca="1" si="92"/>
        <v/>
      </c>
      <c r="J585" s="8" t="str">
        <f>IF(C585="","",COUNTIFS(purchase!$C:$C,$C585,purchase!$E:$E,$E585,purchase!$G:$G,"&gt;="&amp;$F585,purchase!$G:$G,"&lt;="&amp;$G585))</f>
        <v/>
      </c>
      <c r="K585" s="9" t="str">
        <f>IF(COUNTIFS(purchase!$C:$C,$C585,purchase!$E:$E,$E585,purchase!$G:$G,"&gt;="&amp;$F585,purchase!$G:$G,"&lt;="&amp;$G585)=0,"",_xlfn.MAXIFS(purchase!$G:$G,purchase!$C:$C,$C585,purchase!$E:$E,$E585,purchase!$G:$G,"&gt;="&amp;$F585,purchase!$G:$G,"&lt;="&amp;$G585))</f>
        <v/>
      </c>
      <c r="L585" s="4"/>
      <c r="M585" s="4"/>
      <c r="N585" s="10" t="str">
        <f>IF(M585="","",SUMIFS(purchase!$N:$N,purchase!$C:$C,$C585,purchase!$E:$E,$E585,purchase!$G:$G,"&gt;="&amp;$F585,purchase!$G:$G,"&lt;="&amp;$G585))</f>
        <v/>
      </c>
      <c r="O585" s="10" t="str">
        <f t="shared" si="93"/>
        <v/>
      </c>
      <c r="P585" s="11" t="str">
        <f t="shared" si="94"/>
        <v/>
      </c>
      <c r="Q585" s="12" t="str">
        <f t="shared" ca="1" si="95"/>
        <v/>
      </c>
      <c r="R585" s="13"/>
      <c r="S585" s="14"/>
      <c r="T585" s="15" t="str">
        <f t="shared" ca="1" si="96"/>
        <v/>
      </c>
      <c r="U585" s="15" t="str">
        <f t="shared" ca="1" si="97"/>
        <v/>
      </c>
      <c r="V585" s="16"/>
      <c r="W585" s="17" t="str">
        <f t="shared" ca="1" si="98"/>
        <v/>
      </c>
      <c r="X585" s="18" t="str">
        <f t="shared" ca="1" si="99"/>
        <v/>
      </c>
    </row>
    <row r="586" spans="1:24" x14ac:dyDescent="0.35">
      <c r="A586" s="3">
        <v>582</v>
      </c>
      <c r="B586" s="4"/>
      <c r="C586" s="4"/>
      <c r="D586" s="5" t="str">
        <f t="shared" si="90"/>
        <v/>
      </c>
      <c r="E586" s="4"/>
      <c r="F586" s="6"/>
      <c r="G586" s="6"/>
      <c r="H586" s="7" t="str">
        <f t="shared" ca="1" si="91"/>
        <v/>
      </c>
      <c r="I586" s="8" t="str">
        <f t="shared" ca="1" si="92"/>
        <v/>
      </c>
      <c r="J586" s="8" t="str">
        <f>IF(C586="","",COUNTIFS(purchase!$C:$C,$C586,purchase!$E:$E,$E586,purchase!$G:$G,"&gt;="&amp;$F586,purchase!$G:$G,"&lt;="&amp;$G586))</f>
        <v/>
      </c>
      <c r="K586" s="9" t="str">
        <f>IF(COUNTIFS(purchase!$C:$C,$C586,purchase!$E:$E,$E586,purchase!$G:$G,"&gt;="&amp;$F586,purchase!$G:$G,"&lt;="&amp;$G586)=0,"",_xlfn.MAXIFS(purchase!$G:$G,purchase!$C:$C,$C586,purchase!$E:$E,$E586,purchase!$G:$G,"&gt;="&amp;$F586,purchase!$G:$G,"&lt;="&amp;$G586))</f>
        <v/>
      </c>
      <c r="L586" s="4"/>
      <c r="M586" s="4"/>
      <c r="N586" s="10" t="str">
        <f>IF(M586="","",SUMIFS(purchase!$N:$N,purchase!$C:$C,$C586,purchase!$E:$E,$E586,purchase!$G:$G,"&gt;="&amp;$F586,purchase!$G:$G,"&lt;="&amp;$G586))</f>
        <v/>
      </c>
      <c r="O586" s="10" t="str">
        <f t="shared" si="93"/>
        <v/>
      </c>
      <c r="P586" s="11" t="str">
        <f t="shared" si="94"/>
        <v/>
      </c>
      <c r="Q586" s="12" t="str">
        <f t="shared" ca="1" si="95"/>
        <v/>
      </c>
      <c r="R586" s="13"/>
      <c r="S586" s="14"/>
      <c r="T586" s="15" t="str">
        <f t="shared" ca="1" si="96"/>
        <v/>
      </c>
      <c r="U586" s="15" t="str">
        <f t="shared" ca="1" si="97"/>
        <v/>
      </c>
      <c r="V586" s="16"/>
      <c r="W586" s="17" t="str">
        <f t="shared" ca="1" si="98"/>
        <v/>
      </c>
      <c r="X586" s="18" t="str">
        <f t="shared" ca="1" si="99"/>
        <v/>
      </c>
    </row>
    <row r="587" spans="1:24" x14ac:dyDescent="0.35">
      <c r="A587" s="3">
        <v>583</v>
      </c>
      <c r="B587" s="4"/>
      <c r="C587" s="4"/>
      <c r="D587" s="5" t="str">
        <f t="shared" si="90"/>
        <v/>
      </c>
      <c r="E587" s="4"/>
      <c r="F587" s="6"/>
      <c r="G587" s="6"/>
      <c r="H587" s="7" t="str">
        <f t="shared" ca="1" si="91"/>
        <v/>
      </c>
      <c r="I587" s="8" t="str">
        <f t="shared" ca="1" si="92"/>
        <v/>
      </c>
      <c r="J587" s="8" t="str">
        <f>IF(C587="","",COUNTIFS(purchase!$C:$C,$C587,purchase!$E:$E,$E587,purchase!$G:$G,"&gt;="&amp;$F587,purchase!$G:$G,"&lt;="&amp;$G587))</f>
        <v/>
      </c>
      <c r="K587" s="9" t="str">
        <f>IF(COUNTIFS(purchase!$C:$C,$C587,purchase!$E:$E,$E587,purchase!$G:$G,"&gt;="&amp;$F587,purchase!$G:$G,"&lt;="&amp;$G587)=0,"",_xlfn.MAXIFS(purchase!$G:$G,purchase!$C:$C,$C587,purchase!$E:$E,$E587,purchase!$G:$G,"&gt;="&amp;$F587,purchase!$G:$G,"&lt;="&amp;$G587))</f>
        <v/>
      </c>
      <c r="L587" s="4"/>
      <c r="M587" s="4"/>
      <c r="N587" s="10" t="str">
        <f>IF(M587="","",SUMIFS(purchase!$N:$N,purchase!$C:$C,$C587,purchase!$E:$E,$E587,purchase!$G:$G,"&gt;="&amp;$F587,purchase!$G:$G,"&lt;="&amp;$G587))</f>
        <v/>
      </c>
      <c r="O587" s="10" t="str">
        <f t="shared" si="93"/>
        <v/>
      </c>
      <c r="P587" s="11" t="str">
        <f t="shared" si="94"/>
        <v/>
      </c>
      <c r="Q587" s="12" t="str">
        <f t="shared" ca="1" si="95"/>
        <v/>
      </c>
      <c r="R587" s="13"/>
      <c r="S587" s="14"/>
      <c r="T587" s="15" t="str">
        <f t="shared" ca="1" si="96"/>
        <v/>
      </c>
      <c r="U587" s="15" t="str">
        <f t="shared" ca="1" si="97"/>
        <v/>
      </c>
      <c r="V587" s="16"/>
      <c r="W587" s="17" t="str">
        <f t="shared" ca="1" si="98"/>
        <v/>
      </c>
      <c r="X587" s="18" t="str">
        <f t="shared" ca="1" si="99"/>
        <v/>
      </c>
    </row>
    <row r="588" spans="1:24" x14ac:dyDescent="0.35">
      <c r="A588" s="3">
        <v>584</v>
      </c>
      <c r="B588" s="4"/>
      <c r="C588" s="4"/>
      <c r="D588" s="5" t="str">
        <f t="shared" si="90"/>
        <v/>
      </c>
      <c r="E588" s="4"/>
      <c r="F588" s="6"/>
      <c r="G588" s="6"/>
      <c r="H588" s="7" t="str">
        <f t="shared" ca="1" si="91"/>
        <v/>
      </c>
      <c r="I588" s="8" t="str">
        <f t="shared" ca="1" si="92"/>
        <v/>
      </c>
      <c r="J588" s="8" t="str">
        <f>IF(C588="","",COUNTIFS(purchase!$C:$C,$C588,purchase!$E:$E,$E588,purchase!$G:$G,"&gt;="&amp;$F588,purchase!$G:$G,"&lt;="&amp;$G588))</f>
        <v/>
      </c>
      <c r="K588" s="9" t="str">
        <f>IF(COUNTIFS(purchase!$C:$C,$C588,purchase!$E:$E,$E588,purchase!$G:$G,"&gt;="&amp;$F588,purchase!$G:$G,"&lt;="&amp;$G588)=0,"",_xlfn.MAXIFS(purchase!$G:$G,purchase!$C:$C,$C588,purchase!$E:$E,$E588,purchase!$G:$G,"&gt;="&amp;$F588,purchase!$G:$G,"&lt;="&amp;$G588))</f>
        <v/>
      </c>
      <c r="L588" s="4"/>
      <c r="M588" s="4"/>
      <c r="N588" s="10" t="str">
        <f>IF(M588="","",SUMIFS(purchase!$N:$N,purchase!$C:$C,$C588,purchase!$E:$E,$E588,purchase!$G:$G,"&gt;="&amp;$F588,purchase!$G:$G,"&lt;="&amp;$G588))</f>
        <v/>
      </c>
      <c r="O588" s="10" t="str">
        <f t="shared" si="93"/>
        <v/>
      </c>
      <c r="P588" s="11" t="str">
        <f t="shared" si="94"/>
        <v/>
      </c>
      <c r="Q588" s="12" t="str">
        <f t="shared" ca="1" si="95"/>
        <v/>
      </c>
      <c r="R588" s="13"/>
      <c r="S588" s="14"/>
      <c r="T588" s="15" t="str">
        <f t="shared" ca="1" si="96"/>
        <v/>
      </c>
      <c r="U588" s="15" t="str">
        <f t="shared" ca="1" si="97"/>
        <v/>
      </c>
      <c r="V588" s="16"/>
      <c r="W588" s="17" t="str">
        <f t="shared" ca="1" si="98"/>
        <v/>
      </c>
      <c r="X588" s="18" t="str">
        <f t="shared" ca="1" si="99"/>
        <v/>
      </c>
    </row>
    <row r="589" spans="1:24" x14ac:dyDescent="0.35">
      <c r="A589" s="3">
        <v>585</v>
      </c>
      <c r="B589" s="4"/>
      <c r="C589" s="4"/>
      <c r="D589" s="5" t="str">
        <f t="shared" si="90"/>
        <v/>
      </c>
      <c r="E589" s="4"/>
      <c r="F589" s="6"/>
      <c r="G589" s="6"/>
      <c r="H589" s="7" t="str">
        <f t="shared" ca="1" si="91"/>
        <v/>
      </c>
      <c r="I589" s="8" t="str">
        <f t="shared" ca="1" si="92"/>
        <v/>
      </c>
      <c r="J589" s="8" t="str">
        <f>IF(C589="","",COUNTIFS(purchase!$C:$C,$C589,purchase!$E:$E,$E589,purchase!$G:$G,"&gt;="&amp;$F589,purchase!$G:$G,"&lt;="&amp;$G589))</f>
        <v/>
      </c>
      <c r="K589" s="9" t="str">
        <f>IF(COUNTIFS(purchase!$C:$C,$C589,purchase!$E:$E,$E589,purchase!$G:$G,"&gt;="&amp;$F589,purchase!$G:$G,"&lt;="&amp;$G589)=0,"",_xlfn.MAXIFS(purchase!$G:$G,purchase!$C:$C,$C589,purchase!$E:$E,$E589,purchase!$G:$G,"&gt;="&amp;$F589,purchase!$G:$G,"&lt;="&amp;$G589))</f>
        <v/>
      </c>
      <c r="L589" s="4"/>
      <c r="M589" s="4"/>
      <c r="N589" s="10" t="str">
        <f>IF(M589="","",SUMIFS(purchase!$N:$N,purchase!$C:$C,$C589,purchase!$E:$E,$E589,purchase!$G:$G,"&gt;="&amp;$F589,purchase!$G:$G,"&lt;="&amp;$G589))</f>
        <v/>
      </c>
      <c r="O589" s="10" t="str">
        <f t="shared" si="93"/>
        <v/>
      </c>
      <c r="P589" s="11" t="str">
        <f t="shared" si="94"/>
        <v/>
      </c>
      <c r="Q589" s="12" t="str">
        <f t="shared" ca="1" si="95"/>
        <v/>
      </c>
      <c r="R589" s="13"/>
      <c r="S589" s="14"/>
      <c r="T589" s="15" t="str">
        <f t="shared" ca="1" si="96"/>
        <v/>
      </c>
      <c r="U589" s="15" t="str">
        <f t="shared" ca="1" si="97"/>
        <v/>
      </c>
      <c r="V589" s="16"/>
      <c r="W589" s="17" t="str">
        <f t="shared" ca="1" si="98"/>
        <v/>
      </c>
      <c r="X589" s="18" t="str">
        <f t="shared" ca="1" si="99"/>
        <v/>
      </c>
    </row>
    <row r="590" spans="1:24" x14ac:dyDescent="0.35">
      <c r="A590" s="3">
        <v>586</v>
      </c>
      <c r="B590" s="4"/>
      <c r="C590" s="4"/>
      <c r="D590" s="5" t="str">
        <f t="shared" si="90"/>
        <v/>
      </c>
      <c r="E590" s="4"/>
      <c r="F590" s="6"/>
      <c r="G590" s="6"/>
      <c r="H590" s="7" t="str">
        <f t="shared" ca="1" si="91"/>
        <v/>
      </c>
      <c r="I590" s="8" t="str">
        <f t="shared" ca="1" si="92"/>
        <v/>
      </c>
      <c r="J590" s="8" t="str">
        <f>IF(C590="","",COUNTIFS(purchase!$C:$C,$C590,purchase!$E:$E,$E590,purchase!$G:$G,"&gt;="&amp;$F590,purchase!$G:$G,"&lt;="&amp;$G590))</f>
        <v/>
      </c>
      <c r="K590" s="9" t="str">
        <f>IF(COUNTIFS(purchase!$C:$C,$C590,purchase!$E:$E,$E590,purchase!$G:$G,"&gt;="&amp;$F590,purchase!$G:$G,"&lt;="&amp;$G590)=0,"",_xlfn.MAXIFS(purchase!$G:$G,purchase!$C:$C,$C590,purchase!$E:$E,$E590,purchase!$G:$G,"&gt;="&amp;$F590,purchase!$G:$G,"&lt;="&amp;$G590))</f>
        <v/>
      </c>
      <c r="L590" s="4"/>
      <c r="M590" s="4"/>
      <c r="N590" s="10" t="str">
        <f>IF(M590="","",SUMIFS(purchase!$N:$N,purchase!$C:$C,$C590,purchase!$E:$E,$E590,purchase!$G:$G,"&gt;="&amp;$F590,purchase!$G:$G,"&lt;="&amp;$G590))</f>
        <v/>
      </c>
      <c r="O590" s="10" t="str">
        <f t="shared" si="93"/>
        <v/>
      </c>
      <c r="P590" s="11" t="str">
        <f t="shared" si="94"/>
        <v/>
      </c>
      <c r="Q590" s="12" t="str">
        <f t="shared" ca="1" si="95"/>
        <v/>
      </c>
      <c r="R590" s="13"/>
      <c r="S590" s="14"/>
      <c r="T590" s="15" t="str">
        <f t="shared" ca="1" si="96"/>
        <v/>
      </c>
      <c r="U590" s="15" t="str">
        <f t="shared" ca="1" si="97"/>
        <v/>
      </c>
      <c r="V590" s="16"/>
      <c r="W590" s="17" t="str">
        <f t="shared" ca="1" si="98"/>
        <v/>
      </c>
      <c r="X590" s="18" t="str">
        <f t="shared" ca="1" si="99"/>
        <v/>
      </c>
    </row>
    <row r="591" spans="1:24" x14ac:dyDescent="0.35">
      <c r="A591" s="3">
        <v>587</v>
      </c>
      <c r="B591" s="4"/>
      <c r="C591" s="4"/>
      <c r="D591" s="5" t="str">
        <f t="shared" si="90"/>
        <v/>
      </c>
      <c r="E591" s="4"/>
      <c r="F591" s="6"/>
      <c r="G591" s="6"/>
      <c r="H591" s="7" t="str">
        <f t="shared" ca="1" si="91"/>
        <v/>
      </c>
      <c r="I591" s="8" t="str">
        <f t="shared" ca="1" si="92"/>
        <v/>
      </c>
      <c r="J591" s="8" t="str">
        <f>IF(C591="","",COUNTIFS(purchase!$C:$C,$C591,purchase!$E:$E,$E591,purchase!$G:$G,"&gt;="&amp;$F591,purchase!$G:$G,"&lt;="&amp;$G591))</f>
        <v/>
      </c>
      <c r="K591" s="9" t="str">
        <f>IF(COUNTIFS(purchase!$C:$C,$C591,purchase!$E:$E,$E591,purchase!$G:$G,"&gt;="&amp;$F591,purchase!$G:$G,"&lt;="&amp;$G591)=0,"",_xlfn.MAXIFS(purchase!$G:$G,purchase!$C:$C,$C591,purchase!$E:$E,$E591,purchase!$G:$G,"&gt;="&amp;$F591,purchase!$G:$G,"&lt;="&amp;$G591))</f>
        <v/>
      </c>
      <c r="L591" s="4"/>
      <c r="M591" s="4"/>
      <c r="N591" s="10" t="str">
        <f>IF(M591="","",SUMIFS(purchase!$N:$N,purchase!$C:$C,$C591,purchase!$E:$E,$E591,purchase!$G:$G,"&gt;="&amp;$F591,purchase!$G:$G,"&lt;="&amp;$G591))</f>
        <v/>
      </c>
      <c r="O591" s="10" t="str">
        <f t="shared" si="93"/>
        <v/>
      </c>
      <c r="P591" s="11" t="str">
        <f t="shared" si="94"/>
        <v/>
      </c>
      <c r="Q591" s="12" t="str">
        <f t="shared" ca="1" si="95"/>
        <v/>
      </c>
      <c r="R591" s="13"/>
      <c r="S591" s="14"/>
      <c r="T591" s="15" t="str">
        <f t="shared" ca="1" si="96"/>
        <v/>
      </c>
      <c r="U591" s="15" t="str">
        <f t="shared" ca="1" si="97"/>
        <v/>
      </c>
      <c r="V591" s="16"/>
      <c r="W591" s="17" t="str">
        <f t="shared" ca="1" si="98"/>
        <v/>
      </c>
      <c r="X591" s="18" t="str">
        <f t="shared" ca="1" si="99"/>
        <v/>
      </c>
    </row>
    <row r="592" spans="1:24" x14ac:dyDescent="0.35">
      <c r="A592" s="3">
        <v>588</v>
      </c>
      <c r="B592" s="4"/>
      <c r="C592" s="4"/>
      <c r="D592" s="5" t="str">
        <f t="shared" si="90"/>
        <v/>
      </c>
      <c r="E592" s="4"/>
      <c r="F592" s="6"/>
      <c r="G592" s="6"/>
      <c r="H592" s="7" t="str">
        <f t="shared" ca="1" si="91"/>
        <v/>
      </c>
      <c r="I592" s="8" t="str">
        <f t="shared" ca="1" si="92"/>
        <v/>
      </c>
      <c r="J592" s="8" t="str">
        <f>IF(C592="","",COUNTIFS(purchase!$C:$C,$C592,purchase!$E:$E,$E592,purchase!$G:$G,"&gt;="&amp;$F592,purchase!$G:$G,"&lt;="&amp;$G592))</f>
        <v/>
      </c>
      <c r="K592" s="9" t="str">
        <f>IF(COUNTIFS(purchase!$C:$C,$C592,purchase!$E:$E,$E592,purchase!$G:$G,"&gt;="&amp;$F592,purchase!$G:$G,"&lt;="&amp;$G592)=0,"",_xlfn.MAXIFS(purchase!$G:$G,purchase!$C:$C,$C592,purchase!$E:$E,$E592,purchase!$G:$G,"&gt;="&amp;$F592,purchase!$G:$G,"&lt;="&amp;$G592))</f>
        <v/>
      </c>
      <c r="L592" s="4"/>
      <c r="M592" s="4"/>
      <c r="N592" s="10" t="str">
        <f>IF(M592="","",SUMIFS(purchase!$N:$N,purchase!$C:$C,$C592,purchase!$E:$E,$E592,purchase!$G:$G,"&gt;="&amp;$F592,purchase!$G:$G,"&lt;="&amp;$G592))</f>
        <v/>
      </c>
      <c r="O592" s="10" t="str">
        <f t="shared" si="93"/>
        <v/>
      </c>
      <c r="P592" s="11" t="str">
        <f t="shared" si="94"/>
        <v/>
      </c>
      <c r="Q592" s="12" t="str">
        <f t="shared" ca="1" si="95"/>
        <v/>
      </c>
      <c r="R592" s="13"/>
      <c r="S592" s="14"/>
      <c r="T592" s="15" t="str">
        <f t="shared" ca="1" si="96"/>
        <v/>
      </c>
      <c r="U592" s="15" t="str">
        <f t="shared" ca="1" si="97"/>
        <v/>
      </c>
      <c r="V592" s="16"/>
      <c r="W592" s="17" t="str">
        <f t="shared" ca="1" si="98"/>
        <v/>
      </c>
      <c r="X592" s="18" t="str">
        <f t="shared" ca="1" si="99"/>
        <v/>
      </c>
    </row>
    <row r="593" spans="1:24" x14ac:dyDescent="0.35">
      <c r="A593" s="3">
        <v>589</v>
      </c>
      <c r="B593" s="4"/>
      <c r="C593" s="4"/>
      <c r="D593" s="5" t="str">
        <f t="shared" si="90"/>
        <v/>
      </c>
      <c r="E593" s="4"/>
      <c r="F593" s="6"/>
      <c r="G593" s="6"/>
      <c r="H593" s="7" t="str">
        <f t="shared" ca="1" si="91"/>
        <v/>
      </c>
      <c r="I593" s="8" t="str">
        <f t="shared" ca="1" si="92"/>
        <v/>
      </c>
      <c r="J593" s="8" t="str">
        <f>IF(C593="","",COUNTIFS(purchase!$C:$C,$C593,purchase!$E:$E,$E593,purchase!$G:$G,"&gt;="&amp;$F593,purchase!$G:$G,"&lt;="&amp;$G593))</f>
        <v/>
      </c>
      <c r="K593" s="9" t="str">
        <f>IF(COUNTIFS(purchase!$C:$C,$C593,purchase!$E:$E,$E593,purchase!$G:$G,"&gt;="&amp;$F593,purchase!$G:$G,"&lt;="&amp;$G593)=0,"",_xlfn.MAXIFS(purchase!$G:$G,purchase!$C:$C,$C593,purchase!$E:$E,$E593,purchase!$G:$G,"&gt;="&amp;$F593,purchase!$G:$G,"&lt;="&amp;$G593))</f>
        <v/>
      </c>
      <c r="L593" s="4"/>
      <c r="M593" s="4"/>
      <c r="N593" s="10" t="str">
        <f>IF(M593="","",SUMIFS(purchase!$N:$N,purchase!$C:$C,$C593,purchase!$E:$E,$E593,purchase!$G:$G,"&gt;="&amp;$F593,purchase!$G:$G,"&lt;="&amp;$G593))</f>
        <v/>
      </c>
      <c r="O593" s="10" t="str">
        <f t="shared" si="93"/>
        <v/>
      </c>
      <c r="P593" s="11" t="str">
        <f t="shared" si="94"/>
        <v/>
      </c>
      <c r="Q593" s="12" t="str">
        <f t="shared" ca="1" si="95"/>
        <v/>
      </c>
      <c r="R593" s="13"/>
      <c r="S593" s="14"/>
      <c r="T593" s="15" t="str">
        <f t="shared" ca="1" si="96"/>
        <v/>
      </c>
      <c r="U593" s="15" t="str">
        <f t="shared" ca="1" si="97"/>
        <v/>
      </c>
      <c r="V593" s="16"/>
      <c r="W593" s="17" t="str">
        <f t="shared" ca="1" si="98"/>
        <v/>
      </c>
      <c r="X593" s="18" t="str">
        <f t="shared" ca="1" si="99"/>
        <v/>
      </c>
    </row>
    <row r="594" spans="1:24" x14ac:dyDescent="0.35">
      <c r="A594" s="3">
        <v>590</v>
      </c>
      <c r="B594" s="4"/>
      <c r="C594" s="4"/>
      <c r="D594" s="5" t="str">
        <f t="shared" si="90"/>
        <v/>
      </c>
      <c r="E594" s="4"/>
      <c r="F594" s="6"/>
      <c r="G594" s="6"/>
      <c r="H594" s="7" t="str">
        <f t="shared" ca="1" si="91"/>
        <v/>
      </c>
      <c r="I594" s="8" t="str">
        <f t="shared" ca="1" si="92"/>
        <v/>
      </c>
      <c r="J594" s="8" t="str">
        <f>IF(C594="","",COUNTIFS(purchase!$C:$C,$C594,purchase!$E:$E,$E594,purchase!$G:$G,"&gt;="&amp;$F594,purchase!$G:$G,"&lt;="&amp;$G594))</f>
        <v/>
      </c>
      <c r="K594" s="9" t="str">
        <f>IF(COUNTIFS(purchase!$C:$C,$C594,purchase!$E:$E,$E594,purchase!$G:$G,"&gt;="&amp;$F594,purchase!$G:$G,"&lt;="&amp;$G594)=0,"",_xlfn.MAXIFS(purchase!$G:$G,purchase!$C:$C,$C594,purchase!$E:$E,$E594,purchase!$G:$G,"&gt;="&amp;$F594,purchase!$G:$G,"&lt;="&amp;$G594))</f>
        <v/>
      </c>
      <c r="L594" s="4"/>
      <c r="M594" s="4"/>
      <c r="N594" s="10" t="str">
        <f>IF(M594="","",SUMIFS(purchase!$N:$N,purchase!$C:$C,$C594,purchase!$E:$E,$E594,purchase!$G:$G,"&gt;="&amp;$F594,purchase!$G:$G,"&lt;="&amp;$G594))</f>
        <v/>
      </c>
      <c r="O594" s="10" t="str">
        <f t="shared" si="93"/>
        <v/>
      </c>
      <c r="P594" s="11" t="str">
        <f t="shared" si="94"/>
        <v/>
      </c>
      <c r="Q594" s="12" t="str">
        <f t="shared" ca="1" si="95"/>
        <v/>
      </c>
      <c r="R594" s="13"/>
      <c r="S594" s="14"/>
      <c r="T594" s="15" t="str">
        <f t="shared" ca="1" si="96"/>
        <v/>
      </c>
      <c r="U594" s="15" t="str">
        <f t="shared" ca="1" si="97"/>
        <v/>
      </c>
      <c r="V594" s="16"/>
      <c r="W594" s="17" t="str">
        <f t="shared" ca="1" si="98"/>
        <v/>
      </c>
      <c r="X594" s="18" t="str">
        <f t="shared" ca="1" si="99"/>
        <v/>
      </c>
    </row>
    <row r="595" spans="1:24" x14ac:dyDescent="0.35">
      <c r="A595" s="3">
        <v>591</v>
      </c>
      <c r="B595" s="4"/>
      <c r="C595" s="4"/>
      <c r="D595" s="5" t="str">
        <f t="shared" si="90"/>
        <v/>
      </c>
      <c r="E595" s="4"/>
      <c r="F595" s="6"/>
      <c r="G595" s="6"/>
      <c r="H595" s="7" t="str">
        <f t="shared" ca="1" si="91"/>
        <v/>
      </c>
      <c r="I595" s="8" t="str">
        <f t="shared" ca="1" si="92"/>
        <v/>
      </c>
      <c r="J595" s="8" t="str">
        <f>IF(C595="","",COUNTIFS(purchase!$C:$C,$C595,purchase!$E:$E,$E595,purchase!$G:$G,"&gt;="&amp;$F595,purchase!$G:$G,"&lt;="&amp;$G595))</f>
        <v/>
      </c>
      <c r="K595" s="9" t="str">
        <f>IF(COUNTIFS(purchase!$C:$C,$C595,purchase!$E:$E,$E595,purchase!$G:$G,"&gt;="&amp;$F595,purchase!$G:$G,"&lt;="&amp;$G595)=0,"",_xlfn.MAXIFS(purchase!$G:$G,purchase!$C:$C,$C595,purchase!$E:$E,$E595,purchase!$G:$G,"&gt;="&amp;$F595,purchase!$G:$G,"&lt;="&amp;$G595))</f>
        <v/>
      </c>
      <c r="L595" s="4"/>
      <c r="M595" s="4"/>
      <c r="N595" s="10" t="str">
        <f>IF(M595="","",SUMIFS(purchase!$N:$N,purchase!$C:$C,$C595,purchase!$E:$E,$E595,purchase!$G:$G,"&gt;="&amp;$F595,purchase!$G:$G,"&lt;="&amp;$G595))</f>
        <v/>
      </c>
      <c r="O595" s="10" t="str">
        <f t="shared" si="93"/>
        <v/>
      </c>
      <c r="P595" s="11" t="str">
        <f t="shared" si="94"/>
        <v/>
      </c>
      <c r="Q595" s="12" t="str">
        <f t="shared" ca="1" si="95"/>
        <v/>
      </c>
      <c r="R595" s="13"/>
      <c r="S595" s="14"/>
      <c r="T595" s="15" t="str">
        <f t="shared" ca="1" si="96"/>
        <v/>
      </c>
      <c r="U595" s="15" t="str">
        <f t="shared" ca="1" si="97"/>
        <v/>
      </c>
      <c r="V595" s="16"/>
      <c r="W595" s="17" t="str">
        <f t="shared" ca="1" si="98"/>
        <v/>
      </c>
      <c r="X595" s="18" t="str">
        <f t="shared" ca="1" si="99"/>
        <v/>
      </c>
    </row>
    <row r="596" spans="1:24" x14ac:dyDescent="0.35">
      <c r="A596" s="3">
        <v>592</v>
      </c>
      <c r="B596" s="4"/>
      <c r="C596" s="4"/>
      <c r="D596" s="5" t="str">
        <f t="shared" si="90"/>
        <v/>
      </c>
      <c r="E596" s="4"/>
      <c r="F596" s="6"/>
      <c r="G596" s="6"/>
      <c r="H596" s="7" t="str">
        <f t="shared" ca="1" si="91"/>
        <v/>
      </c>
      <c r="I596" s="8" t="str">
        <f t="shared" ca="1" si="92"/>
        <v/>
      </c>
      <c r="J596" s="8" t="str">
        <f>IF(C596="","",COUNTIFS(purchase!$C:$C,$C596,purchase!$E:$E,$E596,purchase!$G:$G,"&gt;="&amp;$F596,purchase!$G:$G,"&lt;="&amp;$G596))</f>
        <v/>
      </c>
      <c r="K596" s="9" t="str">
        <f>IF(COUNTIFS(purchase!$C:$C,$C596,purchase!$E:$E,$E596,purchase!$G:$G,"&gt;="&amp;$F596,purchase!$G:$G,"&lt;="&amp;$G596)=0,"",_xlfn.MAXIFS(purchase!$G:$G,purchase!$C:$C,$C596,purchase!$E:$E,$E596,purchase!$G:$G,"&gt;="&amp;$F596,purchase!$G:$G,"&lt;="&amp;$G596))</f>
        <v/>
      </c>
      <c r="L596" s="4"/>
      <c r="M596" s="4"/>
      <c r="N596" s="10" t="str">
        <f>IF(M596="","",SUMIFS(purchase!$N:$N,purchase!$C:$C,$C596,purchase!$E:$E,$E596,purchase!$G:$G,"&gt;="&amp;$F596,purchase!$G:$G,"&lt;="&amp;$G596))</f>
        <v/>
      </c>
      <c r="O596" s="10" t="str">
        <f t="shared" si="93"/>
        <v/>
      </c>
      <c r="P596" s="11" t="str">
        <f t="shared" si="94"/>
        <v/>
      </c>
      <c r="Q596" s="12" t="str">
        <f t="shared" ca="1" si="95"/>
        <v/>
      </c>
      <c r="R596" s="13"/>
      <c r="S596" s="14"/>
      <c r="T596" s="15" t="str">
        <f t="shared" ca="1" si="96"/>
        <v/>
      </c>
      <c r="U596" s="15" t="str">
        <f t="shared" ca="1" si="97"/>
        <v/>
      </c>
      <c r="V596" s="16"/>
      <c r="W596" s="17" t="str">
        <f t="shared" ca="1" si="98"/>
        <v/>
      </c>
      <c r="X596" s="18" t="str">
        <f t="shared" ca="1" si="99"/>
        <v/>
      </c>
    </row>
    <row r="597" spans="1:24" x14ac:dyDescent="0.35">
      <c r="A597" s="3">
        <v>593</v>
      </c>
      <c r="B597" s="4"/>
      <c r="C597" s="4"/>
      <c r="D597" s="5" t="str">
        <f t="shared" si="90"/>
        <v/>
      </c>
      <c r="E597" s="4"/>
      <c r="F597" s="6"/>
      <c r="G597" s="6"/>
      <c r="H597" s="7" t="str">
        <f t="shared" ca="1" si="91"/>
        <v/>
      </c>
      <c r="I597" s="8" t="str">
        <f t="shared" ca="1" si="92"/>
        <v/>
      </c>
      <c r="J597" s="8" t="str">
        <f>IF(C597="","",COUNTIFS(purchase!$C:$C,$C597,purchase!$E:$E,$E597,purchase!$G:$G,"&gt;="&amp;$F597,purchase!$G:$G,"&lt;="&amp;$G597))</f>
        <v/>
      </c>
      <c r="K597" s="9" t="str">
        <f>IF(COUNTIFS(purchase!$C:$C,$C597,purchase!$E:$E,$E597,purchase!$G:$G,"&gt;="&amp;$F597,purchase!$G:$G,"&lt;="&amp;$G597)=0,"",_xlfn.MAXIFS(purchase!$G:$G,purchase!$C:$C,$C597,purchase!$E:$E,$E597,purchase!$G:$G,"&gt;="&amp;$F597,purchase!$G:$G,"&lt;="&amp;$G597))</f>
        <v/>
      </c>
      <c r="L597" s="4"/>
      <c r="M597" s="4"/>
      <c r="N597" s="10" t="str">
        <f>IF(M597="","",SUMIFS(purchase!$N:$N,purchase!$C:$C,$C597,purchase!$E:$E,$E597,purchase!$G:$G,"&gt;="&amp;$F597,purchase!$G:$G,"&lt;="&amp;$G597))</f>
        <v/>
      </c>
      <c r="O597" s="10" t="str">
        <f t="shared" si="93"/>
        <v/>
      </c>
      <c r="P597" s="11" t="str">
        <f t="shared" si="94"/>
        <v/>
      </c>
      <c r="Q597" s="12" t="str">
        <f t="shared" ca="1" si="95"/>
        <v/>
      </c>
      <c r="R597" s="13"/>
      <c r="S597" s="14"/>
      <c r="T597" s="15" t="str">
        <f t="shared" ca="1" si="96"/>
        <v/>
      </c>
      <c r="U597" s="15" t="str">
        <f t="shared" ca="1" si="97"/>
        <v/>
      </c>
      <c r="V597" s="16"/>
      <c r="W597" s="17" t="str">
        <f t="shared" ca="1" si="98"/>
        <v/>
      </c>
      <c r="X597" s="18" t="str">
        <f t="shared" ca="1" si="99"/>
        <v/>
      </c>
    </row>
    <row r="598" spans="1:24" x14ac:dyDescent="0.35">
      <c r="A598" s="3">
        <v>594</v>
      </c>
      <c r="B598" s="4"/>
      <c r="C598" s="4"/>
      <c r="D598" s="5" t="str">
        <f t="shared" si="90"/>
        <v/>
      </c>
      <c r="E598" s="4"/>
      <c r="F598" s="6"/>
      <c r="G598" s="6"/>
      <c r="H598" s="7" t="str">
        <f t="shared" ca="1" si="91"/>
        <v/>
      </c>
      <c r="I598" s="8" t="str">
        <f t="shared" ca="1" si="92"/>
        <v/>
      </c>
      <c r="J598" s="8" t="str">
        <f>IF(C598="","",COUNTIFS(purchase!$C:$C,$C598,purchase!$E:$E,$E598,purchase!$G:$G,"&gt;="&amp;$F598,purchase!$G:$G,"&lt;="&amp;$G598))</f>
        <v/>
      </c>
      <c r="K598" s="9" t="str">
        <f>IF(COUNTIFS(purchase!$C:$C,$C598,purchase!$E:$E,$E598,purchase!$G:$G,"&gt;="&amp;$F598,purchase!$G:$G,"&lt;="&amp;$G598)=0,"",_xlfn.MAXIFS(purchase!$G:$G,purchase!$C:$C,$C598,purchase!$E:$E,$E598,purchase!$G:$G,"&gt;="&amp;$F598,purchase!$G:$G,"&lt;="&amp;$G598))</f>
        <v/>
      </c>
      <c r="L598" s="4"/>
      <c r="M598" s="4"/>
      <c r="N598" s="10" t="str">
        <f>IF(M598="","",SUMIFS(purchase!$N:$N,purchase!$C:$C,$C598,purchase!$E:$E,$E598,purchase!$G:$G,"&gt;="&amp;$F598,purchase!$G:$G,"&lt;="&amp;$G598))</f>
        <v/>
      </c>
      <c r="O598" s="10" t="str">
        <f t="shared" si="93"/>
        <v/>
      </c>
      <c r="P598" s="11" t="str">
        <f t="shared" si="94"/>
        <v/>
      </c>
      <c r="Q598" s="12" t="str">
        <f t="shared" ca="1" si="95"/>
        <v/>
      </c>
      <c r="R598" s="13"/>
      <c r="S598" s="14"/>
      <c r="T598" s="15" t="str">
        <f t="shared" ca="1" si="96"/>
        <v/>
      </c>
      <c r="U598" s="15" t="str">
        <f t="shared" ca="1" si="97"/>
        <v/>
      </c>
      <c r="V598" s="16"/>
      <c r="W598" s="17" t="str">
        <f t="shared" ca="1" si="98"/>
        <v/>
      </c>
      <c r="X598" s="18" t="str">
        <f t="shared" ca="1" si="99"/>
        <v/>
      </c>
    </row>
    <row r="599" spans="1:24" x14ac:dyDescent="0.35">
      <c r="A599" s="3">
        <v>595</v>
      </c>
      <c r="B599" s="4"/>
      <c r="C599" s="4"/>
      <c r="D599" s="5" t="str">
        <f t="shared" si="90"/>
        <v/>
      </c>
      <c r="E599" s="4"/>
      <c r="F599" s="6"/>
      <c r="G599" s="6"/>
      <c r="H599" s="7" t="str">
        <f t="shared" ca="1" si="91"/>
        <v/>
      </c>
      <c r="I599" s="8" t="str">
        <f t="shared" ca="1" si="92"/>
        <v/>
      </c>
      <c r="J599" s="8" t="str">
        <f>IF(C599="","",COUNTIFS(purchase!$C:$C,$C599,purchase!$E:$E,$E599,purchase!$G:$G,"&gt;="&amp;$F599,purchase!$G:$G,"&lt;="&amp;$G599))</f>
        <v/>
      </c>
      <c r="K599" s="9" t="str">
        <f>IF(COUNTIFS(purchase!$C:$C,$C599,purchase!$E:$E,$E599,purchase!$G:$G,"&gt;="&amp;$F599,purchase!$G:$G,"&lt;="&amp;$G599)=0,"",_xlfn.MAXIFS(purchase!$G:$G,purchase!$C:$C,$C599,purchase!$E:$E,$E599,purchase!$G:$G,"&gt;="&amp;$F599,purchase!$G:$G,"&lt;="&amp;$G599))</f>
        <v/>
      </c>
      <c r="L599" s="4"/>
      <c r="M599" s="4"/>
      <c r="N599" s="10" t="str">
        <f>IF(M599="","",SUMIFS(purchase!$N:$N,purchase!$C:$C,$C599,purchase!$E:$E,$E599,purchase!$G:$G,"&gt;="&amp;$F599,purchase!$G:$G,"&lt;="&amp;$G599))</f>
        <v/>
      </c>
      <c r="O599" s="10" t="str">
        <f t="shared" si="93"/>
        <v/>
      </c>
      <c r="P599" s="11" t="str">
        <f t="shared" si="94"/>
        <v/>
      </c>
      <c r="Q599" s="12" t="str">
        <f t="shared" ca="1" si="95"/>
        <v/>
      </c>
      <c r="R599" s="13"/>
      <c r="S599" s="14"/>
      <c r="T599" s="15" t="str">
        <f t="shared" ca="1" si="96"/>
        <v/>
      </c>
      <c r="U599" s="15" t="str">
        <f t="shared" ca="1" si="97"/>
        <v/>
      </c>
      <c r="V599" s="16"/>
      <c r="W599" s="17" t="str">
        <f t="shared" ca="1" si="98"/>
        <v/>
      </c>
      <c r="X599" s="18" t="str">
        <f t="shared" ca="1" si="99"/>
        <v/>
      </c>
    </row>
    <row r="600" spans="1:24" x14ac:dyDescent="0.35">
      <c r="A600" s="3">
        <v>596</v>
      </c>
      <c r="B600" s="4"/>
      <c r="C600" s="4"/>
      <c r="D600" s="5" t="str">
        <f t="shared" si="90"/>
        <v/>
      </c>
      <c r="E600" s="4"/>
      <c r="F600" s="6"/>
      <c r="G600" s="6"/>
      <c r="H600" s="7" t="str">
        <f t="shared" ca="1" si="91"/>
        <v/>
      </c>
      <c r="I600" s="8" t="str">
        <f t="shared" ca="1" si="92"/>
        <v/>
      </c>
      <c r="J600" s="8" t="str">
        <f>IF(C600="","",COUNTIFS(purchase!$C:$C,$C600,purchase!$E:$E,$E600,purchase!$G:$G,"&gt;="&amp;$F600,purchase!$G:$G,"&lt;="&amp;$G600))</f>
        <v/>
      </c>
      <c r="K600" s="9" t="str">
        <f>IF(COUNTIFS(purchase!$C:$C,$C600,purchase!$E:$E,$E600,purchase!$G:$G,"&gt;="&amp;$F600,purchase!$G:$G,"&lt;="&amp;$G600)=0,"",_xlfn.MAXIFS(purchase!$G:$G,purchase!$C:$C,$C600,purchase!$E:$E,$E600,purchase!$G:$G,"&gt;="&amp;$F600,purchase!$G:$G,"&lt;="&amp;$G600))</f>
        <v/>
      </c>
      <c r="L600" s="4"/>
      <c r="M600" s="4"/>
      <c r="N600" s="10" t="str">
        <f>IF(M600="","",SUMIFS(purchase!$N:$N,purchase!$C:$C,$C600,purchase!$E:$E,$E600,purchase!$G:$G,"&gt;="&amp;$F600,purchase!$G:$G,"&lt;="&amp;$G600))</f>
        <v/>
      </c>
      <c r="O600" s="10" t="str">
        <f t="shared" si="93"/>
        <v/>
      </c>
      <c r="P600" s="11" t="str">
        <f t="shared" si="94"/>
        <v/>
      </c>
      <c r="Q600" s="12" t="str">
        <f t="shared" ca="1" si="95"/>
        <v/>
      </c>
      <c r="R600" s="13"/>
      <c r="S600" s="14"/>
      <c r="T600" s="15" t="str">
        <f t="shared" ca="1" si="96"/>
        <v/>
      </c>
      <c r="U600" s="15" t="str">
        <f t="shared" ca="1" si="97"/>
        <v/>
      </c>
      <c r="V600" s="16"/>
      <c r="W600" s="17" t="str">
        <f t="shared" ca="1" si="98"/>
        <v/>
      </c>
      <c r="X600" s="18" t="str">
        <f t="shared" ca="1" si="99"/>
        <v/>
      </c>
    </row>
    <row r="601" spans="1:24" x14ac:dyDescent="0.35">
      <c r="A601" s="3">
        <v>597</v>
      </c>
      <c r="B601" s="4"/>
      <c r="C601" s="4"/>
      <c r="D601" s="5" t="str">
        <f t="shared" si="90"/>
        <v/>
      </c>
      <c r="E601" s="4"/>
      <c r="F601" s="6"/>
      <c r="G601" s="6"/>
      <c r="H601" s="7" t="str">
        <f t="shared" ca="1" si="91"/>
        <v/>
      </c>
      <c r="I601" s="8" t="str">
        <f t="shared" ca="1" si="92"/>
        <v/>
      </c>
      <c r="J601" s="8" t="str">
        <f>IF(C601="","",COUNTIFS(purchase!$C:$C,$C601,purchase!$E:$E,$E601,purchase!$G:$G,"&gt;="&amp;$F601,purchase!$G:$G,"&lt;="&amp;$G601))</f>
        <v/>
      </c>
      <c r="K601" s="9" t="str">
        <f>IF(COUNTIFS(purchase!$C:$C,$C601,purchase!$E:$E,$E601,purchase!$G:$G,"&gt;="&amp;$F601,purchase!$G:$G,"&lt;="&amp;$G601)=0,"",_xlfn.MAXIFS(purchase!$G:$G,purchase!$C:$C,$C601,purchase!$E:$E,$E601,purchase!$G:$G,"&gt;="&amp;$F601,purchase!$G:$G,"&lt;="&amp;$G601))</f>
        <v/>
      </c>
      <c r="L601" s="4"/>
      <c r="M601" s="4"/>
      <c r="N601" s="10" t="str">
        <f>IF(M601="","",SUMIFS(purchase!$N:$N,purchase!$C:$C,$C601,purchase!$E:$E,$E601,purchase!$G:$G,"&gt;="&amp;$F601,purchase!$G:$G,"&lt;="&amp;$G601))</f>
        <v/>
      </c>
      <c r="O601" s="10" t="str">
        <f t="shared" si="93"/>
        <v/>
      </c>
      <c r="P601" s="11" t="str">
        <f t="shared" si="94"/>
        <v/>
      </c>
      <c r="Q601" s="12" t="str">
        <f t="shared" ca="1" si="95"/>
        <v/>
      </c>
      <c r="R601" s="13"/>
      <c r="S601" s="14"/>
      <c r="T601" s="15" t="str">
        <f t="shared" ca="1" si="96"/>
        <v/>
      </c>
      <c r="U601" s="15" t="str">
        <f t="shared" ca="1" si="97"/>
        <v/>
      </c>
      <c r="V601" s="16"/>
      <c r="W601" s="17" t="str">
        <f t="shared" ca="1" si="98"/>
        <v/>
      </c>
      <c r="X601" s="18" t="str">
        <f t="shared" ca="1" si="99"/>
        <v/>
      </c>
    </row>
    <row r="602" spans="1:24" x14ac:dyDescent="0.35">
      <c r="A602" s="3">
        <v>598</v>
      </c>
      <c r="B602" s="4"/>
      <c r="C602" s="4"/>
      <c r="D602" s="5" t="str">
        <f t="shared" si="90"/>
        <v/>
      </c>
      <c r="E602" s="4"/>
      <c r="F602" s="6"/>
      <c r="G602" s="6"/>
      <c r="H602" s="7" t="str">
        <f t="shared" ca="1" si="91"/>
        <v/>
      </c>
      <c r="I602" s="8" t="str">
        <f t="shared" ca="1" si="92"/>
        <v/>
      </c>
      <c r="J602" s="8" t="str">
        <f>IF(C602="","",COUNTIFS(purchase!$C:$C,$C602,purchase!$E:$E,$E602,purchase!$G:$G,"&gt;="&amp;$F602,purchase!$G:$G,"&lt;="&amp;$G602))</f>
        <v/>
      </c>
      <c r="K602" s="9" t="str">
        <f>IF(COUNTIFS(purchase!$C:$C,$C602,purchase!$E:$E,$E602,purchase!$G:$G,"&gt;="&amp;$F602,purchase!$G:$G,"&lt;="&amp;$G602)=0,"",_xlfn.MAXIFS(purchase!$G:$G,purchase!$C:$C,$C602,purchase!$E:$E,$E602,purchase!$G:$G,"&gt;="&amp;$F602,purchase!$G:$G,"&lt;="&amp;$G602))</f>
        <v/>
      </c>
      <c r="L602" s="4"/>
      <c r="M602" s="4"/>
      <c r="N602" s="10" t="str">
        <f>IF(M602="","",SUMIFS(purchase!$N:$N,purchase!$C:$C,$C602,purchase!$E:$E,$E602,purchase!$G:$G,"&gt;="&amp;$F602,purchase!$G:$G,"&lt;="&amp;$G602))</f>
        <v/>
      </c>
      <c r="O602" s="10" t="str">
        <f t="shared" si="93"/>
        <v/>
      </c>
      <c r="P602" s="11" t="str">
        <f t="shared" si="94"/>
        <v/>
      </c>
      <c r="Q602" s="12" t="str">
        <f t="shared" ca="1" si="95"/>
        <v/>
      </c>
      <c r="R602" s="13"/>
      <c r="S602" s="14"/>
      <c r="T602" s="15" t="str">
        <f t="shared" ca="1" si="96"/>
        <v/>
      </c>
      <c r="U602" s="15" t="str">
        <f t="shared" ca="1" si="97"/>
        <v/>
      </c>
      <c r="V602" s="16"/>
      <c r="W602" s="17" t="str">
        <f t="shared" ca="1" si="98"/>
        <v/>
      </c>
      <c r="X602" s="18" t="str">
        <f t="shared" ca="1" si="99"/>
        <v/>
      </c>
    </row>
    <row r="603" spans="1:24" x14ac:dyDescent="0.35">
      <c r="A603" s="3">
        <v>599</v>
      </c>
      <c r="B603" s="4"/>
      <c r="C603" s="4"/>
      <c r="D603" s="5" t="str">
        <f t="shared" si="90"/>
        <v/>
      </c>
      <c r="E603" s="4"/>
      <c r="F603" s="6"/>
      <c r="G603" s="6"/>
      <c r="H603" s="7" t="str">
        <f t="shared" ca="1" si="91"/>
        <v/>
      </c>
      <c r="I603" s="8" t="str">
        <f t="shared" ca="1" si="92"/>
        <v/>
      </c>
      <c r="J603" s="8" t="str">
        <f>IF(C603="","",COUNTIFS(purchase!$C:$C,$C603,purchase!$E:$E,$E603,purchase!$G:$G,"&gt;="&amp;$F603,purchase!$G:$G,"&lt;="&amp;$G603))</f>
        <v/>
      </c>
      <c r="K603" s="9" t="str">
        <f>IF(COUNTIFS(purchase!$C:$C,$C603,purchase!$E:$E,$E603,purchase!$G:$G,"&gt;="&amp;$F603,purchase!$G:$G,"&lt;="&amp;$G603)=0,"",_xlfn.MAXIFS(purchase!$G:$G,purchase!$C:$C,$C603,purchase!$E:$E,$E603,purchase!$G:$G,"&gt;="&amp;$F603,purchase!$G:$G,"&lt;="&amp;$G603))</f>
        <v/>
      </c>
      <c r="L603" s="4"/>
      <c r="M603" s="4"/>
      <c r="N603" s="10" t="str">
        <f>IF(M603="","",SUMIFS(purchase!$N:$N,purchase!$C:$C,$C603,purchase!$E:$E,$E603,purchase!$G:$G,"&gt;="&amp;$F603,purchase!$G:$G,"&lt;="&amp;$G603))</f>
        <v/>
      </c>
      <c r="O603" s="10" t="str">
        <f t="shared" si="93"/>
        <v/>
      </c>
      <c r="P603" s="11" t="str">
        <f t="shared" si="94"/>
        <v/>
      </c>
      <c r="Q603" s="12" t="str">
        <f t="shared" ca="1" si="95"/>
        <v/>
      </c>
      <c r="R603" s="13"/>
      <c r="S603" s="14"/>
      <c r="T603" s="15" t="str">
        <f t="shared" ca="1" si="96"/>
        <v/>
      </c>
      <c r="U603" s="15" t="str">
        <f t="shared" ca="1" si="97"/>
        <v/>
      </c>
      <c r="V603" s="16"/>
      <c r="W603" s="17" t="str">
        <f t="shared" ca="1" si="98"/>
        <v/>
      </c>
      <c r="X603" s="18" t="str">
        <f t="shared" ca="1" si="99"/>
        <v/>
      </c>
    </row>
    <row r="604" spans="1:24" x14ac:dyDescent="0.35">
      <c r="A604" s="3">
        <v>600</v>
      </c>
      <c r="B604" s="4"/>
      <c r="C604" s="4"/>
      <c r="D604" s="5" t="str">
        <f t="shared" si="90"/>
        <v/>
      </c>
      <c r="E604" s="4"/>
      <c r="F604" s="6"/>
      <c r="G604" s="6"/>
      <c r="H604" s="7" t="str">
        <f t="shared" ca="1" si="91"/>
        <v/>
      </c>
      <c r="I604" s="8" t="str">
        <f t="shared" ca="1" si="92"/>
        <v/>
      </c>
      <c r="J604" s="8" t="str">
        <f>IF(C604="","",COUNTIFS(purchase!$C:$C,$C604,purchase!$E:$E,$E604,purchase!$G:$G,"&gt;="&amp;$F604,purchase!$G:$G,"&lt;="&amp;$G604))</f>
        <v/>
      </c>
      <c r="K604" s="9" t="str">
        <f>IF(COUNTIFS(purchase!$C:$C,$C604,purchase!$E:$E,$E604,purchase!$G:$G,"&gt;="&amp;$F604,purchase!$G:$G,"&lt;="&amp;$G604)=0,"",_xlfn.MAXIFS(purchase!$G:$G,purchase!$C:$C,$C604,purchase!$E:$E,$E604,purchase!$G:$G,"&gt;="&amp;$F604,purchase!$G:$G,"&lt;="&amp;$G604))</f>
        <v/>
      </c>
      <c r="L604" s="4"/>
      <c r="M604" s="4"/>
      <c r="N604" s="10" t="str">
        <f>IF(M604="","",SUMIFS(purchase!$N:$N,purchase!$C:$C,$C604,purchase!$E:$E,$E604,purchase!$G:$G,"&gt;="&amp;$F604,purchase!$G:$G,"&lt;="&amp;$G604))</f>
        <v/>
      </c>
      <c r="O604" s="10" t="str">
        <f t="shared" si="93"/>
        <v/>
      </c>
      <c r="P604" s="11" t="str">
        <f t="shared" si="94"/>
        <v/>
      </c>
      <c r="Q604" s="12" t="str">
        <f t="shared" ca="1" si="95"/>
        <v/>
      </c>
      <c r="R604" s="13"/>
      <c r="S604" s="14"/>
      <c r="T604" s="15" t="str">
        <f t="shared" ca="1" si="96"/>
        <v/>
      </c>
      <c r="U604" s="15" t="str">
        <f t="shared" ca="1" si="97"/>
        <v/>
      </c>
      <c r="V604" s="16"/>
      <c r="W604" s="17" t="str">
        <f t="shared" ca="1" si="98"/>
        <v/>
      </c>
      <c r="X604" s="18" t="str">
        <f t="shared" ca="1" si="99"/>
        <v/>
      </c>
    </row>
    <row r="605" spans="1:24" x14ac:dyDescent="0.35">
      <c r="A605" s="3">
        <v>601</v>
      </c>
      <c r="B605" s="4"/>
      <c r="C605" s="4"/>
      <c r="D605" s="5" t="str">
        <f t="shared" si="90"/>
        <v/>
      </c>
      <c r="E605" s="4"/>
      <c r="F605" s="6"/>
      <c r="G605" s="6"/>
      <c r="H605" s="7" t="str">
        <f t="shared" ca="1" si="91"/>
        <v/>
      </c>
      <c r="I605" s="8" t="str">
        <f t="shared" ca="1" si="92"/>
        <v/>
      </c>
      <c r="J605" s="8" t="str">
        <f>IF(C605="","",COUNTIFS(purchase!$C:$C,$C605,purchase!$E:$E,$E605,purchase!$G:$G,"&gt;="&amp;$F605,purchase!$G:$G,"&lt;="&amp;$G605))</f>
        <v/>
      </c>
      <c r="K605" s="9" t="str">
        <f>IF(COUNTIFS(purchase!$C:$C,$C605,purchase!$E:$E,$E605,purchase!$G:$G,"&gt;="&amp;$F605,purchase!$G:$G,"&lt;="&amp;$G605)=0,"",_xlfn.MAXIFS(purchase!$G:$G,purchase!$C:$C,$C605,purchase!$E:$E,$E605,purchase!$G:$G,"&gt;="&amp;$F605,purchase!$G:$G,"&lt;="&amp;$G605))</f>
        <v/>
      </c>
      <c r="L605" s="4"/>
      <c r="M605" s="4"/>
      <c r="N605" s="10" t="str">
        <f>IF(M605="","",SUMIFS(purchase!$N:$N,purchase!$C:$C,$C605,purchase!$E:$E,$E605,purchase!$G:$G,"&gt;="&amp;$F605,purchase!$G:$G,"&lt;="&amp;$G605))</f>
        <v/>
      </c>
      <c r="O605" s="10" t="str">
        <f t="shared" si="93"/>
        <v/>
      </c>
      <c r="P605" s="11" t="str">
        <f t="shared" si="94"/>
        <v/>
      </c>
      <c r="Q605" s="12" t="str">
        <f t="shared" ca="1" si="95"/>
        <v/>
      </c>
      <c r="R605" s="13"/>
      <c r="S605" s="14"/>
      <c r="T605" s="15" t="str">
        <f t="shared" ca="1" si="96"/>
        <v/>
      </c>
      <c r="U605" s="15" t="str">
        <f t="shared" ca="1" si="97"/>
        <v/>
      </c>
      <c r="V605" s="16"/>
      <c r="W605" s="17" t="str">
        <f t="shared" ca="1" si="98"/>
        <v/>
      </c>
      <c r="X605" s="18" t="str">
        <f t="shared" ca="1" si="99"/>
        <v/>
      </c>
    </row>
    <row r="606" spans="1:24" x14ac:dyDescent="0.35">
      <c r="A606" s="3">
        <v>602</v>
      </c>
      <c r="B606" s="4"/>
      <c r="C606" s="4"/>
      <c r="D606" s="5" t="str">
        <f t="shared" si="90"/>
        <v/>
      </c>
      <c r="E606" s="4"/>
      <c r="F606" s="6"/>
      <c r="G606" s="6"/>
      <c r="H606" s="7" t="str">
        <f t="shared" ca="1" si="91"/>
        <v/>
      </c>
      <c r="I606" s="8" t="str">
        <f t="shared" ca="1" si="92"/>
        <v/>
      </c>
      <c r="J606" s="8" t="str">
        <f>IF(C606="","",COUNTIFS(purchase!$C:$C,$C606,purchase!$E:$E,$E606,purchase!$G:$G,"&gt;="&amp;$F606,purchase!$G:$G,"&lt;="&amp;$G606))</f>
        <v/>
      </c>
      <c r="K606" s="9" t="str">
        <f>IF(COUNTIFS(purchase!$C:$C,$C606,purchase!$E:$E,$E606,purchase!$G:$G,"&gt;="&amp;$F606,purchase!$G:$G,"&lt;="&amp;$G606)=0,"",_xlfn.MAXIFS(purchase!$G:$G,purchase!$C:$C,$C606,purchase!$E:$E,$E606,purchase!$G:$G,"&gt;="&amp;$F606,purchase!$G:$G,"&lt;="&amp;$G606))</f>
        <v/>
      </c>
      <c r="L606" s="4"/>
      <c r="M606" s="4"/>
      <c r="N606" s="10" t="str">
        <f>IF(M606="","",SUMIFS(purchase!$N:$N,purchase!$C:$C,$C606,purchase!$E:$E,$E606,purchase!$G:$G,"&gt;="&amp;$F606,purchase!$G:$G,"&lt;="&amp;$G606))</f>
        <v/>
      </c>
      <c r="O606" s="10" t="str">
        <f t="shared" si="93"/>
        <v/>
      </c>
      <c r="P606" s="11" t="str">
        <f t="shared" si="94"/>
        <v/>
      </c>
      <c r="Q606" s="12" t="str">
        <f t="shared" ca="1" si="95"/>
        <v/>
      </c>
      <c r="R606" s="13"/>
      <c r="S606" s="14"/>
      <c r="T606" s="15" t="str">
        <f t="shared" ca="1" si="96"/>
        <v/>
      </c>
      <c r="U606" s="15" t="str">
        <f t="shared" ca="1" si="97"/>
        <v/>
      </c>
      <c r="V606" s="16"/>
      <c r="W606" s="17" t="str">
        <f t="shared" ca="1" si="98"/>
        <v/>
      </c>
      <c r="X606" s="18" t="str">
        <f t="shared" ca="1" si="99"/>
        <v/>
      </c>
    </row>
    <row r="607" spans="1:24" x14ac:dyDescent="0.35">
      <c r="A607" s="3">
        <v>603</v>
      </c>
      <c r="B607" s="4"/>
      <c r="C607" s="4"/>
      <c r="D607" s="5" t="str">
        <f t="shared" si="90"/>
        <v/>
      </c>
      <c r="E607" s="4"/>
      <c r="F607" s="6"/>
      <c r="G607" s="6"/>
      <c r="H607" s="7" t="str">
        <f t="shared" ca="1" si="91"/>
        <v/>
      </c>
      <c r="I607" s="8" t="str">
        <f t="shared" ca="1" si="92"/>
        <v/>
      </c>
      <c r="J607" s="8" t="str">
        <f>IF(C607="","",COUNTIFS(purchase!$C:$C,$C607,purchase!$E:$E,$E607,purchase!$G:$G,"&gt;="&amp;$F607,purchase!$G:$G,"&lt;="&amp;$G607))</f>
        <v/>
      </c>
      <c r="K607" s="9" t="str">
        <f>IF(COUNTIFS(purchase!$C:$C,$C607,purchase!$E:$E,$E607,purchase!$G:$G,"&gt;="&amp;$F607,purchase!$G:$G,"&lt;="&amp;$G607)=0,"",_xlfn.MAXIFS(purchase!$G:$G,purchase!$C:$C,$C607,purchase!$E:$E,$E607,purchase!$G:$G,"&gt;="&amp;$F607,purchase!$G:$G,"&lt;="&amp;$G607))</f>
        <v/>
      </c>
      <c r="L607" s="4"/>
      <c r="M607" s="4"/>
      <c r="N607" s="10" t="str">
        <f>IF(M607="","",SUMIFS(purchase!$N:$N,purchase!$C:$C,$C607,purchase!$E:$E,$E607,purchase!$G:$G,"&gt;="&amp;$F607,purchase!$G:$G,"&lt;="&amp;$G607))</f>
        <v/>
      </c>
      <c r="O607" s="10" t="str">
        <f t="shared" si="93"/>
        <v/>
      </c>
      <c r="P607" s="11" t="str">
        <f t="shared" si="94"/>
        <v/>
      </c>
      <c r="Q607" s="12" t="str">
        <f t="shared" ca="1" si="95"/>
        <v/>
      </c>
      <c r="R607" s="13"/>
      <c r="S607" s="14"/>
      <c r="T607" s="15" t="str">
        <f t="shared" ca="1" si="96"/>
        <v/>
      </c>
      <c r="U607" s="15" t="str">
        <f t="shared" ca="1" si="97"/>
        <v/>
      </c>
      <c r="V607" s="16"/>
      <c r="W607" s="17" t="str">
        <f t="shared" ca="1" si="98"/>
        <v/>
      </c>
      <c r="X607" s="18" t="str">
        <f t="shared" ca="1" si="99"/>
        <v/>
      </c>
    </row>
    <row r="608" spans="1:24" x14ac:dyDescent="0.35">
      <c r="A608" s="3">
        <v>604</v>
      </c>
      <c r="B608" s="4"/>
      <c r="C608" s="4"/>
      <c r="D608" s="5" t="str">
        <f t="shared" si="90"/>
        <v/>
      </c>
      <c r="E608" s="4"/>
      <c r="F608" s="6"/>
      <c r="G608" s="6"/>
      <c r="H608" s="7" t="str">
        <f t="shared" ca="1" si="91"/>
        <v/>
      </c>
      <c r="I608" s="8" t="str">
        <f t="shared" ca="1" si="92"/>
        <v/>
      </c>
      <c r="J608" s="8" t="str">
        <f>IF(C608="","",COUNTIFS(purchase!$C:$C,$C608,purchase!$E:$E,$E608,purchase!$G:$G,"&gt;="&amp;$F608,purchase!$G:$G,"&lt;="&amp;$G608))</f>
        <v/>
      </c>
      <c r="K608" s="9" t="str">
        <f>IF(COUNTIFS(purchase!$C:$C,$C608,purchase!$E:$E,$E608,purchase!$G:$G,"&gt;="&amp;$F608,purchase!$G:$G,"&lt;="&amp;$G608)=0,"",_xlfn.MAXIFS(purchase!$G:$G,purchase!$C:$C,$C608,purchase!$E:$E,$E608,purchase!$G:$G,"&gt;="&amp;$F608,purchase!$G:$G,"&lt;="&amp;$G608))</f>
        <v/>
      </c>
      <c r="L608" s="4"/>
      <c r="M608" s="4"/>
      <c r="N608" s="10" t="str">
        <f>IF(M608="","",SUMIFS(purchase!$N:$N,purchase!$C:$C,$C608,purchase!$E:$E,$E608,purchase!$G:$G,"&gt;="&amp;$F608,purchase!$G:$G,"&lt;="&amp;$G608))</f>
        <v/>
      </c>
      <c r="O608" s="10" t="str">
        <f t="shared" si="93"/>
        <v/>
      </c>
      <c r="P608" s="11" t="str">
        <f t="shared" si="94"/>
        <v/>
      </c>
      <c r="Q608" s="12" t="str">
        <f t="shared" ca="1" si="95"/>
        <v/>
      </c>
      <c r="R608" s="13"/>
      <c r="S608" s="14"/>
      <c r="T608" s="15" t="str">
        <f t="shared" ca="1" si="96"/>
        <v/>
      </c>
      <c r="U608" s="15" t="str">
        <f t="shared" ca="1" si="97"/>
        <v/>
      </c>
      <c r="V608" s="16"/>
      <c r="W608" s="17" t="str">
        <f t="shared" ca="1" si="98"/>
        <v/>
      </c>
      <c r="X608" s="18" t="str">
        <f t="shared" ca="1" si="99"/>
        <v/>
      </c>
    </row>
    <row r="609" spans="1:24" x14ac:dyDescent="0.35">
      <c r="A609" s="3">
        <v>605</v>
      </c>
      <c r="B609" s="4"/>
      <c r="C609" s="4"/>
      <c r="D609" s="5" t="str">
        <f t="shared" si="90"/>
        <v/>
      </c>
      <c r="E609" s="4"/>
      <c r="F609" s="6"/>
      <c r="G609" s="6"/>
      <c r="H609" s="7" t="str">
        <f t="shared" ca="1" si="91"/>
        <v/>
      </c>
      <c r="I609" s="8" t="str">
        <f t="shared" ca="1" si="92"/>
        <v/>
      </c>
      <c r="J609" s="8" t="str">
        <f>IF(C609="","",COUNTIFS(purchase!$C:$C,$C609,purchase!$E:$E,$E609,purchase!$G:$G,"&gt;="&amp;$F609,purchase!$G:$G,"&lt;="&amp;$G609))</f>
        <v/>
      </c>
      <c r="K609" s="9" t="str">
        <f>IF(COUNTIFS(purchase!$C:$C,$C609,purchase!$E:$E,$E609,purchase!$G:$G,"&gt;="&amp;$F609,purchase!$G:$G,"&lt;="&amp;$G609)=0,"",_xlfn.MAXIFS(purchase!$G:$G,purchase!$C:$C,$C609,purchase!$E:$E,$E609,purchase!$G:$G,"&gt;="&amp;$F609,purchase!$G:$G,"&lt;="&amp;$G609))</f>
        <v/>
      </c>
      <c r="L609" s="4"/>
      <c r="M609" s="4"/>
      <c r="N609" s="10" t="str">
        <f>IF(M609="","",SUMIFS(purchase!$N:$N,purchase!$C:$C,$C609,purchase!$E:$E,$E609,purchase!$G:$G,"&gt;="&amp;$F609,purchase!$G:$G,"&lt;="&amp;$G609))</f>
        <v/>
      </c>
      <c r="O609" s="10" t="str">
        <f t="shared" si="93"/>
        <v/>
      </c>
      <c r="P609" s="11" t="str">
        <f t="shared" si="94"/>
        <v/>
      </c>
      <c r="Q609" s="12" t="str">
        <f t="shared" ca="1" si="95"/>
        <v/>
      </c>
      <c r="R609" s="13"/>
      <c r="S609" s="14"/>
      <c r="T609" s="15" t="str">
        <f t="shared" ca="1" si="96"/>
        <v/>
      </c>
      <c r="U609" s="15" t="str">
        <f t="shared" ca="1" si="97"/>
        <v/>
      </c>
      <c r="V609" s="16"/>
      <c r="W609" s="17" t="str">
        <f t="shared" ca="1" si="98"/>
        <v/>
      </c>
      <c r="X609" s="18" t="str">
        <f t="shared" ca="1" si="99"/>
        <v/>
      </c>
    </row>
    <row r="610" spans="1:24" x14ac:dyDescent="0.35">
      <c r="A610" s="3">
        <v>606</v>
      </c>
      <c r="B610" s="4"/>
      <c r="C610" s="4"/>
      <c r="D610" s="5" t="str">
        <f t="shared" si="90"/>
        <v/>
      </c>
      <c r="E610" s="4"/>
      <c r="F610" s="6"/>
      <c r="G610" s="6"/>
      <c r="H610" s="7" t="str">
        <f t="shared" ca="1" si="91"/>
        <v/>
      </c>
      <c r="I610" s="8" t="str">
        <f t="shared" ca="1" si="92"/>
        <v/>
      </c>
      <c r="J610" s="8" t="str">
        <f>IF(C610="","",COUNTIFS(purchase!$C:$C,$C610,purchase!$E:$E,$E610,purchase!$G:$G,"&gt;="&amp;$F610,purchase!$G:$G,"&lt;="&amp;$G610))</f>
        <v/>
      </c>
      <c r="K610" s="9" t="str">
        <f>IF(COUNTIFS(purchase!$C:$C,$C610,purchase!$E:$E,$E610,purchase!$G:$G,"&gt;="&amp;$F610,purchase!$G:$G,"&lt;="&amp;$G610)=0,"",_xlfn.MAXIFS(purchase!$G:$G,purchase!$C:$C,$C610,purchase!$E:$E,$E610,purchase!$G:$G,"&gt;="&amp;$F610,purchase!$G:$G,"&lt;="&amp;$G610))</f>
        <v/>
      </c>
      <c r="L610" s="4"/>
      <c r="M610" s="4"/>
      <c r="N610" s="10" t="str">
        <f>IF(M610="","",SUMIFS(purchase!$N:$N,purchase!$C:$C,$C610,purchase!$E:$E,$E610,purchase!$G:$G,"&gt;="&amp;$F610,purchase!$G:$G,"&lt;="&amp;$G610))</f>
        <v/>
      </c>
      <c r="O610" s="10" t="str">
        <f t="shared" si="93"/>
        <v/>
      </c>
      <c r="P610" s="11" t="str">
        <f t="shared" si="94"/>
        <v/>
      </c>
      <c r="Q610" s="12" t="str">
        <f t="shared" ca="1" si="95"/>
        <v/>
      </c>
      <c r="R610" s="13"/>
      <c r="S610" s="14"/>
      <c r="T610" s="15" t="str">
        <f t="shared" ca="1" si="96"/>
        <v/>
      </c>
      <c r="U610" s="15" t="str">
        <f t="shared" ca="1" si="97"/>
        <v/>
      </c>
      <c r="V610" s="16"/>
      <c r="W610" s="17" t="str">
        <f t="shared" ca="1" si="98"/>
        <v/>
      </c>
      <c r="X610" s="18" t="str">
        <f t="shared" ca="1" si="99"/>
        <v/>
      </c>
    </row>
    <row r="611" spans="1:24" x14ac:dyDescent="0.35">
      <c r="A611" s="3">
        <v>607</v>
      </c>
      <c r="B611" s="4"/>
      <c r="C611" s="4"/>
      <c r="D611" s="5" t="str">
        <f t="shared" si="90"/>
        <v/>
      </c>
      <c r="E611" s="4"/>
      <c r="F611" s="6"/>
      <c r="G611" s="6"/>
      <c r="H611" s="7" t="str">
        <f t="shared" ca="1" si="91"/>
        <v/>
      </c>
      <c r="I611" s="8" t="str">
        <f t="shared" ca="1" si="92"/>
        <v/>
      </c>
      <c r="J611" s="8" t="str">
        <f>IF(C611="","",COUNTIFS(purchase!$C:$C,$C611,purchase!$E:$E,$E611,purchase!$G:$G,"&gt;="&amp;$F611,purchase!$G:$G,"&lt;="&amp;$G611))</f>
        <v/>
      </c>
      <c r="K611" s="9" t="str">
        <f>IF(COUNTIFS(purchase!$C:$C,$C611,purchase!$E:$E,$E611,purchase!$G:$G,"&gt;="&amp;$F611,purchase!$G:$G,"&lt;="&amp;$G611)=0,"",_xlfn.MAXIFS(purchase!$G:$G,purchase!$C:$C,$C611,purchase!$E:$E,$E611,purchase!$G:$G,"&gt;="&amp;$F611,purchase!$G:$G,"&lt;="&amp;$G611))</f>
        <v/>
      </c>
      <c r="L611" s="4"/>
      <c r="M611" s="4"/>
      <c r="N611" s="10" t="str">
        <f>IF(M611="","",SUMIFS(purchase!$N:$N,purchase!$C:$C,$C611,purchase!$E:$E,$E611,purchase!$G:$G,"&gt;="&amp;$F611,purchase!$G:$G,"&lt;="&amp;$G611))</f>
        <v/>
      </c>
      <c r="O611" s="10" t="str">
        <f t="shared" si="93"/>
        <v/>
      </c>
      <c r="P611" s="11" t="str">
        <f t="shared" si="94"/>
        <v/>
      </c>
      <c r="Q611" s="12" t="str">
        <f t="shared" ca="1" si="95"/>
        <v/>
      </c>
      <c r="R611" s="13"/>
      <c r="S611" s="14"/>
      <c r="T611" s="15" t="str">
        <f t="shared" ca="1" si="96"/>
        <v/>
      </c>
      <c r="U611" s="15" t="str">
        <f t="shared" ca="1" si="97"/>
        <v/>
      </c>
      <c r="V611" s="16"/>
      <c r="W611" s="17" t="str">
        <f t="shared" ca="1" si="98"/>
        <v/>
      </c>
      <c r="X611" s="18" t="str">
        <f t="shared" ca="1" si="99"/>
        <v/>
      </c>
    </row>
    <row r="612" spans="1:24" x14ac:dyDescent="0.35">
      <c r="A612" s="3">
        <v>608</v>
      </c>
      <c r="B612" s="4"/>
      <c r="C612" s="4"/>
      <c r="D612" s="5" t="str">
        <f t="shared" si="90"/>
        <v/>
      </c>
      <c r="E612" s="4"/>
      <c r="F612" s="6"/>
      <c r="G612" s="6"/>
      <c r="H612" s="7" t="str">
        <f t="shared" ca="1" si="91"/>
        <v/>
      </c>
      <c r="I612" s="8" t="str">
        <f t="shared" ca="1" si="92"/>
        <v/>
      </c>
      <c r="J612" s="8" t="str">
        <f>IF(C612="","",COUNTIFS(purchase!$C:$C,$C612,purchase!$E:$E,$E612,purchase!$G:$G,"&gt;="&amp;$F612,purchase!$G:$G,"&lt;="&amp;$G612))</f>
        <v/>
      </c>
      <c r="K612" s="9" t="str">
        <f>IF(COUNTIFS(purchase!$C:$C,$C612,purchase!$E:$E,$E612,purchase!$G:$G,"&gt;="&amp;$F612,purchase!$G:$G,"&lt;="&amp;$G612)=0,"",_xlfn.MAXIFS(purchase!$G:$G,purchase!$C:$C,$C612,purchase!$E:$E,$E612,purchase!$G:$G,"&gt;="&amp;$F612,purchase!$G:$G,"&lt;="&amp;$G612))</f>
        <v/>
      </c>
      <c r="L612" s="4"/>
      <c r="M612" s="4"/>
      <c r="N612" s="10" t="str">
        <f>IF(M612="","",SUMIFS(purchase!$N:$N,purchase!$C:$C,$C612,purchase!$E:$E,$E612,purchase!$G:$G,"&gt;="&amp;$F612,purchase!$G:$G,"&lt;="&amp;$G612))</f>
        <v/>
      </c>
      <c r="O612" s="10" t="str">
        <f t="shared" si="93"/>
        <v/>
      </c>
      <c r="P612" s="11" t="str">
        <f t="shared" si="94"/>
        <v/>
      </c>
      <c r="Q612" s="12" t="str">
        <f t="shared" ca="1" si="95"/>
        <v/>
      </c>
      <c r="R612" s="13"/>
      <c r="S612" s="14"/>
      <c r="T612" s="15" t="str">
        <f t="shared" ca="1" si="96"/>
        <v/>
      </c>
      <c r="U612" s="15" t="str">
        <f t="shared" ca="1" si="97"/>
        <v/>
      </c>
      <c r="V612" s="16"/>
      <c r="W612" s="17" t="str">
        <f t="shared" ca="1" si="98"/>
        <v/>
      </c>
      <c r="X612" s="18" t="str">
        <f t="shared" ca="1" si="99"/>
        <v/>
      </c>
    </row>
    <row r="613" spans="1:24" x14ac:dyDescent="0.35">
      <c r="A613" s="3">
        <v>609</v>
      </c>
      <c r="B613" s="4"/>
      <c r="C613" s="4"/>
      <c r="D613" s="5" t="str">
        <f t="shared" si="90"/>
        <v/>
      </c>
      <c r="E613" s="4"/>
      <c r="F613" s="6"/>
      <c r="G613" s="6"/>
      <c r="H613" s="7" t="str">
        <f t="shared" ca="1" si="91"/>
        <v/>
      </c>
      <c r="I613" s="8" t="str">
        <f t="shared" ca="1" si="92"/>
        <v/>
      </c>
      <c r="J613" s="8" t="str">
        <f>IF(C613="","",COUNTIFS(purchase!$C:$C,$C613,purchase!$E:$E,$E613,purchase!$G:$G,"&gt;="&amp;$F613,purchase!$G:$G,"&lt;="&amp;$G613))</f>
        <v/>
      </c>
      <c r="K613" s="9" t="str">
        <f>IF(COUNTIFS(purchase!$C:$C,$C613,purchase!$E:$E,$E613,purchase!$G:$G,"&gt;="&amp;$F613,purchase!$G:$G,"&lt;="&amp;$G613)=0,"",_xlfn.MAXIFS(purchase!$G:$G,purchase!$C:$C,$C613,purchase!$E:$E,$E613,purchase!$G:$G,"&gt;="&amp;$F613,purchase!$G:$G,"&lt;="&amp;$G613))</f>
        <v/>
      </c>
      <c r="L613" s="4"/>
      <c r="M613" s="4"/>
      <c r="N613" s="10" t="str">
        <f>IF(M613="","",SUMIFS(purchase!$N:$N,purchase!$C:$C,$C613,purchase!$E:$E,$E613,purchase!$G:$G,"&gt;="&amp;$F613,purchase!$G:$G,"&lt;="&amp;$G613))</f>
        <v/>
      </c>
      <c r="O613" s="10" t="str">
        <f t="shared" si="93"/>
        <v/>
      </c>
      <c r="P613" s="11" t="str">
        <f t="shared" si="94"/>
        <v/>
      </c>
      <c r="Q613" s="12" t="str">
        <f t="shared" ca="1" si="95"/>
        <v/>
      </c>
      <c r="R613" s="13"/>
      <c r="S613" s="14"/>
      <c r="T613" s="15" t="str">
        <f t="shared" ca="1" si="96"/>
        <v/>
      </c>
      <c r="U613" s="15" t="str">
        <f t="shared" ca="1" si="97"/>
        <v/>
      </c>
      <c r="V613" s="16"/>
      <c r="W613" s="17" t="str">
        <f t="shared" ca="1" si="98"/>
        <v/>
      </c>
      <c r="X613" s="18" t="str">
        <f t="shared" ca="1" si="99"/>
        <v/>
      </c>
    </row>
    <row r="614" spans="1:24" x14ac:dyDescent="0.35">
      <c r="A614" s="3">
        <v>610</v>
      </c>
      <c r="B614" s="4"/>
      <c r="C614" s="4"/>
      <c r="D614" s="5" t="str">
        <f t="shared" si="90"/>
        <v/>
      </c>
      <c r="E614" s="4"/>
      <c r="F614" s="6"/>
      <c r="G614" s="6"/>
      <c r="H614" s="7" t="str">
        <f t="shared" ca="1" si="91"/>
        <v/>
      </c>
      <c r="I614" s="8" t="str">
        <f t="shared" ca="1" si="92"/>
        <v/>
      </c>
      <c r="J614" s="8" t="str">
        <f>IF(C614="","",COUNTIFS(purchase!$C:$C,$C614,purchase!$E:$E,$E614,purchase!$G:$G,"&gt;="&amp;$F614,purchase!$G:$G,"&lt;="&amp;$G614))</f>
        <v/>
      </c>
      <c r="K614" s="9" t="str">
        <f>IF(COUNTIFS(purchase!$C:$C,$C614,purchase!$E:$E,$E614,purchase!$G:$G,"&gt;="&amp;$F614,purchase!$G:$G,"&lt;="&amp;$G614)=0,"",_xlfn.MAXIFS(purchase!$G:$G,purchase!$C:$C,$C614,purchase!$E:$E,$E614,purchase!$G:$G,"&gt;="&amp;$F614,purchase!$G:$G,"&lt;="&amp;$G614))</f>
        <v/>
      </c>
      <c r="L614" s="4"/>
      <c r="M614" s="4"/>
      <c r="N614" s="10" t="str">
        <f>IF(M614="","",SUMIFS(purchase!$N:$N,purchase!$C:$C,$C614,purchase!$E:$E,$E614,purchase!$G:$G,"&gt;="&amp;$F614,purchase!$G:$G,"&lt;="&amp;$G614))</f>
        <v/>
      </c>
      <c r="O614" s="10" t="str">
        <f t="shared" si="93"/>
        <v/>
      </c>
      <c r="P614" s="11" t="str">
        <f t="shared" si="94"/>
        <v/>
      </c>
      <c r="Q614" s="12" t="str">
        <f t="shared" ca="1" si="95"/>
        <v/>
      </c>
      <c r="R614" s="13"/>
      <c r="S614" s="14"/>
      <c r="T614" s="15" t="str">
        <f t="shared" ca="1" si="96"/>
        <v/>
      </c>
      <c r="U614" s="15" t="str">
        <f t="shared" ca="1" si="97"/>
        <v/>
      </c>
      <c r="V614" s="16"/>
      <c r="W614" s="17" t="str">
        <f t="shared" ca="1" si="98"/>
        <v/>
      </c>
      <c r="X614" s="18" t="str">
        <f t="shared" ca="1" si="99"/>
        <v/>
      </c>
    </row>
    <row r="615" spans="1:24" x14ac:dyDescent="0.35">
      <c r="A615" s="3">
        <v>611</v>
      </c>
      <c r="B615" s="4"/>
      <c r="C615" s="4"/>
      <c r="D615" s="5" t="str">
        <f t="shared" si="90"/>
        <v/>
      </c>
      <c r="E615" s="4"/>
      <c r="F615" s="6"/>
      <c r="G615" s="6"/>
      <c r="H615" s="7" t="str">
        <f t="shared" ca="1" si="91"/>
        <v/>
      </c>
      <c r="I615" s="8" t="str">
        <f t="shared" ca="1" si="92"/>
        <v/>
      </c>
      <c r="J615" s="8" t="str">
        <f>IF(C615="","",COUNTIFS(purchase!$C:$C,$C615,purchase!$E:$E,$E615,purchase!$G:$G,"&gt;="&amp;$F615,purchase!$G:$G,"&lt;="&amp;$G615))</f>
        <v/>
      </c>
      <c r="K615" s="9" t="str">
        <f>IF(COUNTIFS(purchase!$C:$C,$C615,purchase!$E:$E,$E615,purchase!$G:$G,"&gt;="&amp;$F615,purchase!$G:$G,"&lt;="&amp;$G615)=0,"",_xlfn.MAXIFS(purchase!$G:$G,purchase!$C:$C,$C615,purchase!$E:$E,$E615,purchase!$G:$G,"&gt;="&amp;$F615,purchase!$G:$G,"&lt;="&amp;$G615))</f>
        <v/>
      </c>
      <c r="L615" s="4"/>
      <c r="M615" s="4"/>
      <c r="N615" s="10" t="str">
        <f>IF(M615="","",SUMIFS(purchase!$N:$N,purchase!$C:$C,$C615,purchase!$E:$E,$E615,purchase!$G:$G,"&gt;="&amp;$F615,purchase!$G:$G,"&lt;="&amp;$G615))</f>
        <v/>
      </c>
      <c r="O615" s="10" t="str">
        <f t="shared" si="93"/>
        <v/>
      </c>
      <c r="P615" s="11" t="str">
        <f t="shared" si="94"/>
        <v/>
      </c>
      <c r="Q615" s="12" t="str">
        <f t="shared" ca="1" si="95"/>
        <v/>
      </c>
      <c r="R615" s="13"/>
      <c r="S615" s="14"/>
      <c r="T615" s="15" t="str">
        <f t="shared" ca="1" si="96"/>
        <v/>
      </c>
      <c r="U615" s="15" t="str">
        <f t="shared" ca="1" si="97"/>
        <v/>
      </c>
      <c r="V615" s="16"/>
      <c r="W615" s="17" t="str">
        <f t="shared" ca="1" si="98"/>
        <v/>
      </c>
      <c r="X615" s="18" t="str">
        <f t="shared" ca="1" si="99"/>
        <v/>
      </c>
    </row>
    <row r="616" spans="1:24" x14ac:dyDescent="0.35">
      <c r="A616" s="3">
        <v>612</v>
      </c>
      <c r="B616" s="4"/>
      <c r="C616" s="4"/>
      <c r="D616" s="5" t="str">
        <f t="shared" si="90"/>
        <v/>
      </c>
      <c r="E616" s="4"/>
      <c r="F616" s="6"/>
      <c r="G616" s="6"/>
      <c r="H616" s="7" t="str">
        <f t="shared" ca="1" si="91"/>
        <v/>
      </c>
      <c r="I616" s="8" t="str">
        <f t="shared" ca="1" si="92"/>
        <v/>
      </c>
      <c r="J616" s="8" t="str">
        <f>IF(C616="","",COUNTIFS(purchase!$C:$C,$C616,purchase!$E:$E,$E616,purchase!$G:$G,"&gt;="&amp;$F616,purchase!$G:$G,"&lt;="&amp;$G616))</f>
        <v/>
      </c>
      <c r="K616" s="9" t="str">
        <f>IF(COUNTIFS(purchase!$C:$C,$C616,purchase!$E:$E,$E616,purchase!$G:$G,"&gt;="&amp;$F616,purchase!$G:$G,"&lt;="&amp;$G616)=0,"",_xlfn.MAXIFS(purchase!$G:$G,purchase!$C:$C,$C616,purchase!$E:$E,$E616,purchase!$G:$G,"&gt;="&amp;$F616,purchase!$G:$G,"&lt;="&amp;$G616))</f>
        <v/>
      </c>
      <c r="L616" s="4"/>
      <c r="M616" s="4"/>
      <c r="N616" s="10" t="str">
        <f>IF(M616="","",SUMIFS(purchase!$N:$N,purchase!$C:$C,$C616,purchase!$E:$E,$E616,purchase!$G:$G,"&gt;="&amp;$F616,purchase!$G:$G,"&lt;="&amp;$G616))</f>
        <v/>
      </c>
      <c r="O616" s="10" t="str">
        <f t="shared" si="93"/>
        <v/>
      </c>
      <c r="P616" s="11" t="str">
        <f t="shared" si="94"/>
        <v/>
      </c>
      <c r="Q616" s="12" t="str">
        <f t="shared" ca="1" si="95"/>
        <v/>
      </c>
      <c r="R616" s="13"/>
      <c r="S616" s="14"/>
      <c r="T616" s="15" t="str">
        <f t="shared" ca="1" si="96"/>
        <v/>
      </c>
      <c r="U616" s="15" t="str">
        <f t="shared" ca="1" si="97"/>
        <v/>
      </c>
      <c r="V616" s="16"/>
      <c r="W616" s="17" t="str">
        <f t="shared" ca="1" si="98"/>
        <v/>
      </c>
      <c r="X616" s="18" t="str">
        <f t="shared" ca="1" si="99"/>
        <v/>
      </c>
    </row>
    <row r="617" spans="1:24" x14ac:dyDescent="0.35">
      <c r="A617" s="3">
        <v>613</v>
      </c>
      <c r="B617" s="4"/>
      <c r="C617" s="4"/>
      <c r="D617" s="5" t="str">
        <f t="shared" si="90"/>
        <v/>
      </c>
      <c r="E617" s="4"/>
      <c r="F617" s="6"/>
      <c r="G617" s="6"/>
      <c r="H617" s="7" t="str">
        <f t="shared" ca="1" si="91"/>
        <v/>
      </c>
      <c r="I617" s="8" t="str">
        <f t="shared" ca="1" si="92"/>
        <v/>
      </c>
      <c r="J617" s="8" t="str">
        <f>IF(C617="","",COUNTIFS(purchase!$C:$C,$C617,purchase!$E:$E,$E617,purchase!$G:$G,"&gt;="&amp;$F617,purchase!$G:$G,"&lt;="&amp;$G617))</f>
        <v/>
      </c>
      <c r="K617" s="9" t="str">
        <f>IF(COUNTIFS(purchase!$C:$C,$C617,purchase!$E:$E,$E617,purchase!$G:$G,"&gt;="&amp;$F617,purchase!$G:$G,"&lt;="&amp;$G617)=0,"",_xlfn.MAXIFS(purchase!$G:$G,purchase!$C:$C,$C617,purchase!$E:$E,$E617,purchase!$G:$G,"&gt;="&amp;$F617,purchase!$G:$G,"&lt;="&amp;$G617))</f>
        <v/>
      </c>
      <c r="L617" s="4"/>
      <c r="M617" s="4"/>
      <c r="N617" s="10" t="str">
        <f>IF(M617="","",SUMIFS(purchase!$N:$N,purchase!$C:$C,$C617,purchase!$E:$E,$E617,purchase!$G:$G,"&gt;="&amp;$F617,purchase!$G:$G,"&lt;="&amp;$G617))</f>
        <v/>
      </c>
      <c r="O617" s="10" t="str">
        <f t="shared" si="93"/>
        <v/>
      </c>
      <c r="P617" s="11" t="str">
        <f t="shared" si="94"/>
        <v/>
      </c>
      <c r="Q617" s="12" t="str">
        <f t="shared" ca="1" si="95"/>
        <v/>
      </c>
      <c r="R617" s="13"/>
      <c r="S617" s="14"/>
      <c r="T617" s="15" t="str">
        <f t="shared" ca="1" si="96"/>
        <v/>
      </c>
      <c r="U617" s="15" t="str">
        <f t="shared" ca="1" si="97"/>
        <v/>
      </c>
      <c r="V617" s="16"/>
      <c r="W617" s="17" t="str">
        <f t="shared" ca="1" si="98"/>
        <v/>
      </c>
      <c r="X617" s="18" t="str">
        <f t="shared" ca="1" si="99"/>
        <v/>
      </c>
    </row>
    <row r="618" spans="1:24" x14ac:dyDescent="0.35">
      <c r="A618" s="3">
        <v>614</v>
      </c>
      <c r="B618" s="4"/>
      <c r="C618" s="4"/>
      <c r="D618" s="5" t="str">
        <f t="shared" si="90"/>
        <v/>
      </c>
      <c r="E618" s="4"/>
      <c r="F618" s="6"/>
      <c r="G618" s="6"/>
      <c r="H618" s="7" t="str">
        <f t="shared" ca="1" si="91"/>
        <v/>
      </c>
      <c r="I618" s="8" t="str">
        <f t="shared" ca="1" si="92"/>
        <v/>
      </c>
      <c r="J618" s="8" t="str">
        <f>IF(C618="","",COUNTIFS(purchase!$C:$C,$C618,purchase!$E:$E,$E618,purchase!$G:$G,"&gt;="&amp;$F618,purchase!$G:$G,"&lt;="&amp;$G618))</f>
        <v/>
      </c>
      <c r="K618" s="9" t="str">
        <f>IF(COUNTIFS(purchase!$C:$C,$C618,purchase!$E:$E,$E618,purchase!$G:$G,"&gt;="&amp;$F618,purchase!$G:$G,"&lt;="&amp;$G618)=0,"",_xlfn.MAXIFS(purchase!$G:$G,purchase!$C:$C,$C618,purchase!$E:$E,$E618,purchase!$G:$G,"&gt;="&amp;$F618,purchase!$G:$G,"&lt;="&amp;$G618))</f>
        <v/>
      </c>
      <c r="L618" s="4"/>
      <c r="M618" s="4"/>
      <c r="N618" s="10" t="str">
        <f>IF(M618="","",SUMIFS(purchase!$N:$N,purchase!$C:$C,$C618,purchase!$E:$E,$E618,purchase!$G:$G,"&gt;="&amp;$F618,purchase!$G:$G,"&lt;="&amp;$G618))</f>
        <v/>
      </c>
      <c r="O618" s="10" t="str">
        <f t="shared" si="93"/>
        <v/>
      </c>
      <c r="P618" s="11" t="str">
        <f t="shared" si="94"/>
        <v/>
      </c>
      <c r="Q618" s="12" t="str">
        <f t="shared" ca="1" si="95"/>
        <v/>
      </c>
      <c r="R618" s="13"/>
      <c r="S618" s="14"/>
      <c r="T618" s="15" t="str">
        <f t="shared" ca="1" si="96"/>
        <v/>
      </c>
      <c r="U618" s="15" t="str">
        <f t="shared" ca="1" si="97"/>
        <v/>
      </c>
      <c r="V618" s="16"/>
      <c r="W618" s="17" t="str">
        <f t="shared" ca="1" si="98"/>
        <v/>
      </c>
      <c r="X618" s="18" t="str">
        <f t="shared" ca="1" si="99"/>
        <v/>
      </c>
    </row>
    <row r="619" spans="1:24" x14ac:dyDescent="0.35">
      <c r="A619" s="3">
        <v>615</v>
      </c>
      <c r="B619" s="4"/>
      <c r="C619" s="4"/>
      <c r="D619" s="5" t="str">
        <f t="shared" si="90"/>
        <v/>
      </c>
      <c r="E619" s="4"/>
      <c r="F619" s="6"/>
      <c r="G619" s="6"/>
      <c r="H619" s="7" t="str">
        <f t="shared" ca="1" si="91"/>
        <v/>
      </c>
      <c r="I619" s="8" t="str">
        <f t="shared" ca="1" si="92"/>
        <v/>
      </c>
      <c r="J619" s="8" t="str">
        <f>IF(C619="","",COUNTIFS(purchase!$C:$C,$C619,purchase!$E:$E,$E619,purchase!$G:$G,"&gt;="&amp;$F619,purchase!$G:$G,"&lt;="&amp;$G619))</f>
        <v/>
      </c>
      <c r="K619" s="9" t="str">
        <f>IF(COUNTIFS(purchase!$C:$C,$C619,purchase!$E:$E,$E619,purchase!$G:$G,"&gt;="&amp;$F619,purchase!$G:$G,"&lt;="&amp;$G619)=0,"",_xlfn.MAXIFS(purchase!$G:$G,purchase!$C:$C,$C619,purchase!$E:$E,$E619,purchase!$G:$G,"&gt;="&amp;$F619,purchase!$G:$G,"&lt;="&amp;$G619))</f>
        <v/>
      </c>
      <c r="L619" s="4"/>
      <c r="M619" s="4"/>
      <c r="N619" s="10" t="str">
        <f>IF(M619="","",SUMIFS(purchase!$N:$N,purchase!$C:$C,$C619,purchase!$E:$E,$E619,purchase!$G:$G,"&gt;="&amp;$F619,purchase!$G:$G,"&lt;="&amp;$G619))</f>
        <v/>
      </c>
      <c r="O619" s="10" t="str">
        <f t="shared" si="93"/>
        <v/>
      </c>
      <c r="P619" s="11" t="str">
        <f t="shared" si="94"/>
        <v/>
      </c>
      <c r="Q619" s="12" t="str">
        <f t="shared" ca="1" si="95"/>
        <v/>
      </c>
      <c r="R619" s="13"/>
      <c r="S619" s="14"/>
      <c r="T619" s="15" t="str">
        <f t="shared" ca="1" si="96"/>
        <v/>
      </c>
      <c r="U619" s="15" t="str">
        <f t="shared" ca="1" si="97"/>
        <v/>
      </c>
      <c r="V619" s="16"/>
      <c r="W619" s="17" t="str">
        <f t="shared" ca="1" si="98"/>
        <v/>
      </c>
      <c r="X619" s="18" t="str">
        <f t="shared" ca="1" si="99"/>
        <v/>
      </c>
    </row>
    <row r="620" spans="1:24" x14ac:dyDescent="0.35">
      <c r="A620" s="3">
        <v>616</v>
      </c>
      <c r="B620" s="4"/>
      <c r="C620" s="4"/>
      <c r="D620" s="5" t="str">
        <f t="shared" si="90"/>
        <v/>
      </c>
      <c r="E620" s="4"/>
      <c r="F620" s="6"/>
      <c r="G620" s="6"/>
      <c r="H620" s="7" t="str">
        <f t="shared" ca="1" si="91"/>
        <v/>
      </c>
      <c r="I620" s="8" t="str">
        <f t="shared" ca="1" si="92"/>
        <v/>
      </c>
      <c r="J620" s="8" t="str">
        <f>IF(C620="","",COUNTIFS(purchase!$C:$C,$C620,purchase!$E:$E,$E620,purchase!$G:$G,"&gt;="&amp;$F620,purchase!$G:$G,"&lt;="&amp;$G620))</f>
        <v/>
      </c>
      <c r="K620" s="9" t="str">
        <f>IF(COUNTIFS(purchase!$C:$C,$C620,purchase!$E:$E,$E620,purchase!$G:$G,"&gt;="&amp;$F620,purchase!$G:$G,"&lt;="&amp;$G620)=0,"",_xlfn.MAXIFS(purchase!$G:$G,purchase!$C:$C,$C620,purchase!$E:$E,$E620,purchase!$G:$G,"&gt;="&amp;$F620,purchase!$G:$G,"&lt;="&amp;$G620))</f>
        <v/>
      </c>
      <c r="L620" s="4"/>
      <c r="M620" s="4"/>
      <c r="N620" s="10" t="str">
        <f>IF(M620="","",SUMIFS(purchase!$N:$N,purchase!$C:$C,$C620,purchase!$E:$E,$E620,purchase!$G:$G,"&gt;="&amp;$F620,purchase!$G:$G,"&lt;="&amp;$G620))</f>
        <v/>
      </c>
      <c r="O620" s="10" t="str">
        <f t="shared" si="93"/>
        <v/>
      </c>
      <c r="P620" s="11" t="str">
        <f t="shared" si="94"/>
        <v/>
      </c>
      <c r="Q620" s="12" t="str">
        <f t="shared" ca="1" si="95"/>
        <v/>
      </c>
      <c r="R620" s="13"/>
      <c r="S620" s="14"/>
      <c r="T620" s="15" t="str">
        <f t="shared" ca="1" si="96"/>
        <v/>
      </c>
      <c r="U620" s="15" t="str">
        <f t="shared" ca="1" si="97"/>
        <v/>
      </c>
      <c r="V620" s="16"/>
      <c r="W620" s="17" t="str">
        <f t="shared" ca="1" si="98"/>
        <v/>
      </c>
      <c r="X620" s="18" t="str">
        <f t="shared" ca="1" si="99"/>
        <v/>
      </c>
    </row>
    <row r="621" spans="1:24" x14ac:dyDescent="0.35">
      <c r="A621" s="3">
        <v>617</v>
      </c>
      <c r="B621" s="4"/>
      <c r="C621" s="4"/>
      <c r="D621" s="5" t="str">
        <f t="shared" si="90"/>
        <v/>
      </c>
      <c r="E621" s="4"/>
      <c r="F621" s="6"/>
      <c r="G621" s="6"/>
      <c r="H621" s="7" t="str">
        <f t="shared" ca="1" si="91"/>
        <v/>
      </c>
      <c r="I621" s="8" t="str">
        <f t="shared" ca="1" si="92"/>
        <v/>
      </c>
      <c r="J621" s="8" t="str">
        <f>IF(C621="","",COUNTIFS(purchase!$C:$C,$C621,purchase!$E:$E,$E621,purchase!$G:$G,"&gt;="&amp;$F621,purchase!$G:$G,"&lt;="&amp;$G621))</f>
        <v/>
      </c>
      <c r="K621" s="9" t="str">
        <f>IF(COUNTIFS(purchase!$C:$C,$C621,purchase!$E:$E,$E621,purchase!$G:$G,"&gt;="&amp;$F621,purchase!$G:$G,"&lt;="&amp;$G621)=0,"",_xlfn.MAXIFS(purchase!$G:$G,purchase!$C:$C,$C621,purchase!$E:$E,$E621,purchase!$G:$G,"&gt;="&amp;$F621,purchase!$G:$G,"&lt;="&amp;$G621))</f>
        <v/>
      </c>
      <c r="L621" s="4"/>
      <c r="M621" s="4"/>
      <c r="N621" s="10" t="str">
        <f>IF(M621="","",SUMIFS(purchase!$N:$N,purchase!$C:$C,$C621,purchase!$E:$E,$E621,purchase!$G:$G,"&gt;="&amp;$F621,purchase!$G:$G,"&lt;="&amp;$G621))</f>
        <v/>
      </c>
      <c r="O621" s="10" t="str">
        <f t="shared" si="93"/>
        <v/>
      </c>
      <c r="P621" s="11" t="str">
        <f t="shared" si="94"/>
        <v/>
      </c>
      <c r="Q621" s="12" t="str">
        <f t="shared" ca="1" si="95"/>
        <v/>
      </c>
      <c r="R621" s="13"/>
      <c r="S621" s="14"/>
      <c r="T621" s="15" t="str">
        <f t="shared" ca="1" si="96"/>
        <v/>
      </c>
      <c r="U621" s="15" t="str">
        <f t="shared" ca="1" si="97"/>
        <v/>
      </c>
      <c r="V621" s="16"/>
      <c r="W621" s="17" t="str">
        <f t="shared" ca="1" si="98"/>
        <v/>
      </c>
      <c r="X621" s="18" t="str">
        <f t="shared" ca="1" si="99"/>
        <v/>
      </c>
    </row>
    <row r="622" spans="1:24" x14ac:dyDescent="0.35">
      <c r="A622" s="3">
        <v>618</v>
      </c>
      <c r="B622" s="4"/>
      <c r="C622" s="4"/>
      <c r="D622" s="5" t="str">
        <f t="shared" si="90"/>
        <v/>
      </c>
      <c r="E622" s="4"/>
      <c r="F622" s="6"/>
      <c r="G622" s="6"/>
      <c r="H622" s="7" t="str">
        <f t="shared" ca="1" si="91"/>
        <v/>
      </c>
      <c r="I622" s="8" t="str">
        <f t="shared" ca="1" si="92"/>
        <v/>
      </c>
      <c r="J622" s="8" t="str">
        <f>IF(C622="","",COUNTIFS(purchase!$C:$C,$C622,purchase!$E:$E,$E622,purchase!$G:$G,"&gt;="&amp;$F622,purchase!$G:$G,"&lt;="&amp;$G622))</f>
        <v/>
      </c>
      <c r="K622" s="9" t="str">
        <f>IF(COUNTIFS(purchase!$C:$C,$C622,purchase!$E:$E,$E622,purchase!$G:$G,"&gt;="&amp;$F622,purchase!$G:$G,"&lt;="&amp;$G622)=0,"",_xlfn.MAXIFS(purchase!$G:$G,purchase!$C:$C,$C622,purchase!$E:$E,$E622,purchase!$G:$G,"&gt;="&amp;$F622,purchase!$G:$G,"&lt;="&amp;$G622))</f>
        <v/>
      </c>
      <c r="L622" s="4"/>
      <c r="M622" s="4"/>
      <c r="N622" s="10" t="str">
        <f>IF(M622="","",SUMIFS(purchase!$N:$N,purchase!$C:$C,$C622,purchase!$E:$E,$E622,purchase!$G:$G,"&gt;="&amp;$F622,purchase!$G:$G,"&lt;="&amp;$G622))</f>
        <v/>
      </c>
      <c r="O622" s="10" t="str">
        <f t="shared" si="93"/>
        <v/>
      </c>
      <c r="P622" s="11" t="str">
        <f t="shared" si="94"/>
        <v/>
      </c>
      <c r="Q622" s="12" t="str">
        <f t="shared" ca="1" si="95"/>
        <v/>
      </c>
      <c r="R622" s="13"/>
      <c r="S622" s="14"/>
      <c r="T622" s="15" t="str">
        <f t="shared" ca="1" si="96"/>
        <v/>
      </c>
      <c r="U622" s="15" t="str">
        <f t="shared" ca="1" si="97"/>
        <v/>
      </c>
      <c r="V622" s="16"/>
      <c r="W622" s="17" t="str">
        <f t="shared" ca="1" si="98"/>
        <v/>
      </c>
      <c r="X622" s="18" t="str">
        <f t="shared" ca="1" si="99"/>
        <v/>
      </c>
    </row>
    <row r="623" spans="1:24" x14ac:dyDescent="0.35">
      <c r="A623" s="3">
        <v>619</v>
      </c>
      <c r="B623" s="4"/>
      <c r="C623" s="4"/>
      <c r="D623" s="5" t="str">
        <f t="shared" si="90"/>
        <v/>
      </c>
      <c r="E623" s="4"/>
      <c r="F623" s="6"/>
      <c r="G623" s="6"/>
      <c r="H623" s="7" t="str">
        <f t="shared" ca="1" si="91"/>
        <v/>
      </c>
      <c r="I623" s="8" t="str">
        <f t="shared" ca="1" si="92"/>
        <v/>
      </c>
      <c r="J623" s="8" t="str">
        <f>IF(C623="","",COUNTIFS(purchase!$C:$C,$C623,purchase!$E:$E,$E623,purchase!$G:$G,"&gt;="&amp;$F623,purchase!$G:$G,"&lt;="&amp;$G623))</f>
        <v/>
      </c>
      <c r="K623" s="9" t="str">
        <f>IF(COUNTIFS(purchase!$C:$C,$C623,purchase!$E:$E,$E623,purchase!$G:$G,"&gt;="&amp;$F623,purchase!$G:$G,"&lt;="&amp;$G623)=0,"",_xlfn.MAXIFS(purchase!$G:$G,purchase!$C:$C,$C623,purchase!$E:$E,$E623,purchase!$G:$G,"&gt;="&amp;$F623,purchase!$G:$G,"&lt;="&amp;$G623))</f>
        <v/>
      </c>
      <c r="L623" s="4"/>
      <c r="M623" s="4"/>
      <c r="N623" s="10" t="str">
        <f>IF(M623="","",SUMIFS(purchase!$N:$N,purchase!$C:$C,$C623,purchase!$E:$E,$E623,purchase!$G:$G,"&gt;="&amp;$F623,purchase!$G:$G,"&lt;="&amp;$G623))</f>
        <v/>
      </c>
      <c r="O623" s="10" t="str">
        <f t="shared" si="93"/>
        <v/>
      </c>
      <c r="P623" s="11" t="str">
        <f t="shared" si="94"/>
        <v/>
      </c>
      <c r="Q623" s="12" t="str">
        <f t="shared" ca="1" si="95"/>
        <v/>
      </c>
      <c r="R623" s="13"/>
      <c r="S623" s="14"/>
      <c r="T623" s="15" t="str">
        <f t="shared" ca="1" si="96"/>
        <v/>
      </c>
      <c r="U623" s="15" t="str">
        <f t="shared" ca="1" si="97"/>
        <v/>
      </c>
      <c r="V623" s="16"/>
      <c r="W623" s="17" t="str">
        <f t="shared" ca="1" si="98"/>
        <v/>
      </c>
      <c r="X623" s="18" t="str">
        <f t="shared" ca="1" si="99"/>
        <v/>
      </c>
    </row>
    <row r="624" spans="1:24" x14ac:dyDescent="0.35">
      <c r="A624" s="3">
        <v>620</v>
      </c>
      <c r="B624" s="4"/>
      <c r="C624" s="4"/>
      <c r="D624" s="5" t="str">
        <f t="shared" si="90"/>
        <v/>
      </c>
      <c r="E624" s="4"/>
      <c r="F624" s="6"/>
      <c r="G624" s="6"/>
      <c r="H624" s="7" t="str">
        <f t="shared" ca="1" si="91"/>
        <v/>
      </c>
      <c r="I624" s="8" t="str">
        <f t="shared" ca="1" si="92"/>
        <v/>
      </c>
      <c r="J624" s="8" t="str">
        <f>IF(C624="","",COUNTIFS(purchase!$C:$C,$C624,purchase!$E:$E,$E624,purchase!$G:$G,"&gt;="&amp;$F624,purchase!$G:$G,"&lt;="&amp;$G624))</f>
        <v/>
      </c>
      <c r="K624" s="9" t="str">
        <f>IF(COUNTIFS(purchase!$C:$C,$C624,purchase!$E:$E,$E624,purchase!$G:$G,"&gt;="&amp;$F624,purchase!$G:$G,"&lt;="&amp;$G624)=0,"",_xlfn.MAXIFS(purchase!$G:$G,purchase!$C:$C,$C624,purchase!$E:$E,$E624,purchase!$G:$G,"&gt;="&amp;$F624,purchase!$G:$G,"&lt;="&amp;$G624))</f>
        <v/>
      </c>
      <c r="L624" s="4"/>
      <c r="M624" s="4"/>
      <c r="N624" s="10" t="str">
        <f>IF(M624="","",SUMIFS(purchase!$N:$N,purchase!$C:$C,$C624,purchase!$E:$E,$E624,purchase!$G:$G,"&gt;="&amp;$F624,purchase!$G:$G,"&lt;="&amp;$G624))</f>
        <v/>
      </c>
      <c r="O624" s="10" t="str">
        <f t="shared" si="93"/>
        <v/>
      </c>
      <c r="P624" s="11" t="str">
        <f t="shared" si="94"/>
        <v/>
      </c>
      <c r="Q624" s="12" t="str">
        <f t="shared" ca="1" si="95"/>
        <v/>
      </c>
      <c r="R624" s="13"/>
      <c r="S624" s="14"/>
      <c r="T624" s="15" t="str">
        <f t="shared" ca="1" si="96"/>
        <v/>
      </c>
      <c r="U624" s="15" t="str">
        <f t="shared" ca="1" si="97"/>
        <v/>
      </c>
      <c r="V624" s="16"/>
      <c r="W624" s="17" t="str">
        <f t="shared" ca="1" si="98"/>
        <v/>
      </c>
      <c r="X624" s="18" t="str">
        <f t="shared" ca="1" si="99"/>
        <v/>
      </c>
    </row>
    <row r="625" spans="1:24" x14ac:dyDescent="0.35">
      <c r="A625" s="3">
        <v>621</v>
      </c>
      <c r="B625" s="4"/>
      <c r="C625" s="4"/>
      <c r="D625" s="5" t="str">
        <f t="shared" si="90"/>
        <v/>
      </c>
      <c r="E625" s="4"/>
      <c r="F625" s="6"/>
      <c r="G625" s="6"/>
      <c r="H625" s="7" t="str">
        <f t="shared" ca="1" si="91"/>
        <v/>
      </c>
      <c r="I625" s="8" t="str">
        <f t="shared" ca="1" si="92"/>
        <v/>
      </c>
      <c r="J625" s="8" t="str">
        <f>IF(C625="","",COUNTIFS(purchase!$C:$C,$C625,purchase!$E:$E,$E625,purchase!$G:$G,"&gt;="&amp;$F625,purchase!$G:$G,"&lt;="&amp;$G625))</f>
        <v/>
      </c>
      <c r="K625" s="9" t="str">
        <f>IF(COUNTIFS(purchase!$C:$C,$C625,purchase!$E:$E,$E625,purchase!$G:$G,"&gt;="&amp;$F625,purchase!$G:$G,"&lt;="&amp;$G625)=0,"",_xlfn.MAXIFS(purchase!$G:$G,purchase!$C:$C,$C625,purchase!$E:$E,$E625,purchase!$G:$G,"&gt;="&amp;$F625,purchase!$G:$G,"&lt;="&amp;$G625))</f>
        <v/>
      </c>
      <c r="L625" s="4"/>
      <c r="M625" s="4"/>
      <c r="N625" s="10" t="str">
        <f>IF(M625="","",SUMIFS(purchase!$N:$N,purchase!$C:$C,$C625,purchase!$E:$E,$E625,purchase!$G:$G,"&gt;="&amp;$F625,purchase!$G:$G,"&lt;="&amp;$G625))</f>
        <v/>
      </c>
      <c r="O625" s="10" t="str">
        <f t="shared" si="93"/>
        <v/>
      </c>
      <c r="P625" s="11" t="str">
        <f t="shared" si="94"/>
        <v/>
      </c>
      <c r="Q625" s="12" t="str">
        <f t="shared" ca="1" si="95"/>
        <v/>
      </c>
      <c r="R625" s="13"/>
      <c r="S625" s="14"/>
      <c r="T625" s="15" t="str">
        <f t="shared" ca="1" si="96"/>
        <v/>
      </c>
      <c r="U625" s="15" t="str">
        <f t="shared" ca="1" si="97"/>
        <v/>
      </c>
      <c r="V625" s="16"/>
      <c r="W625" s="17" t="str">
        <f t="shared" ca="1" si="98"/>
        <v/>
      </c>
      <c r="X625" s="18" t="str">
        <f t="shared" ca="1" si="99"/>
        <v/>
      </c>
    </row>
    <row r="626" spans="1:24" x14ac:dyDescent="0.35">
      <c r="A626" s="3">
        <v>622</v>
      </c>
      <c r="B626" s="4"/>
      <c r="C626" s="4"/>
      <c r="D626" s="5" t="str">
        <f t="shared" si="90"/>
        <v/>
      </c>
      <c r="E626" s="4"/>
      <c r="F626" s="6"/>
      <c r="G626" s="6"/>
      <c r="H626" s="7" t="str">
        <f t="shared" ca="1" si="91"/>
        <v/>
      </c>
      <c r="I626" s="8" t="str">
        <f t="shared" ca="1" si="92"/>
        <v/>
      </c>
      <c r="J626" s="8" t="str">
        <f>IF(C626="","",COUNTIFS(purchase!$C:$C,$C626,purchase!$E:$E,$E626,purchase!$G:$G,"&gt;="&amp;$F626,purchase!$G:$G,"&lt;="&amp;$G626))</f>
        <v/>
      </c>
      <c r="K626" s="9" t="str">
        <f>IF(COUNTIFS(purchase!$C:$C,$C626,purchase!$E:$E,$E626,purchase!$G:$G,"&gt;="&amp;$F626,purchase!$G:$G,"&lt;="&amp;$G626)=0,"",_xlfn.MAXIFS(purchase!$G:$G,purchase!$C:$C,$C626,purchase!$E:$E,$E626,purchase!$G:$G,"&gt;="&amp;$F626,purchase!$G:$G,"&lt;="&amp;$G626))</f>
        <v/>
      </c>
      <c r="L626" s="4"/>
      <c r="M626" s="4"/>
      <c r="N626" s="10" t="str">
        <f>IF(M626="","",SUMIFS(purchase!$N:$N,purchase!$C:$C,$C626,purchase!$E:$E,$E626,purchase!$G:$G,"&gt;="&amp;$F626,purchase!$G:$G,"&lt;="&amp;$G626))</f>
        <v/>
      </c>
      <c r="O626" s="10" t="str">
        <f t="shared" si="93"/>
        <v/>
      </c>
      <c r="P626" s="11" t="str">
        <f t="shared" si="94"/>
        <v/>
      </c>
      <c r="Q626" s="12" t="str">
        <f t="shared" ca="1" si="95"/>
        <v/>
      </c>
      <c r="R626" s="13"/>
      <c r="S626" s="14"/>
      <c r="T626" s="15" t="str">
        <f t="shared" ca="1" si="96"/>
        <v/>
      </c>
      <c r="U626" s="15" t="str">
        <f t="shared" ca="1" si="97"/>
        <v/>
      </c>
      <c r="V626" s="16"/>
      <c r="W626" s="17" t="str">
        <f t="shared" ca="1" si="98"/>
        <v/>
      </c>
      <c r="X626" s="18" t="str">
        <f t="shared" ca="1" si="99"/>
        <v/>
      </c>
    </row>
    <row r="627" spans="1:24" x14ac:dyDescent="0.35">
      <c r="A627" s="3">
        <v>623</v>
      </c>
      <c r="B627" s="4"/>
      <c r="C627" s="4"/>
      <c r="D627" s="5" t="str">
        <f t="shared" si="90"/>
        <v/>
      </c>
      <c r="E627" s="4"/>
      <c r="F627" s="6"/>
      <c r="G627" s="6"/>
      <c r="H627" s="7" t="str">
        <f t="shared" ca="1" si="91"/>
        <v/>
      </c>
      <c r="I627" s="8" t="str">
        <f t="shared" ca="1" si="92"/>
        <v/>
      </c>
      <c r="J627" s="8" t="str">
        <f>IF(C627="","",COUNTIFS(purchase!$C:$C,$C627,purchase!$E:$E,$E627,purchase!$G:$G,"&gt;="&amp;$F627,purchase!$G:$G,"&lt;="&amp;$G627))</f>
        <v/>
      </c>
      <c r="K627" s="9" t="str">
        <f>IF(COUNTIFS(purchase!$C:$C,$C627,purchase!$E:$E,$E627,purchase!$G:$G,"&gt;="&amp;$F627,purchase!$G:$G,"&lt;="&amp;$G627)=0,"",_xlfn.MAXIFS(purchase!$G:$G,purchase!$C:$C,$C627,purchase!$E:$E,$E627,purchase!$G:$G,"&gt;="&amp;$F627,purchase!$G:$G,"&lt;="&amp;$G627))</f>
        <v/>
      </c>
      <c r="L627" s="4"/>
      <c r="M627" s="4"/>
      <c r="N627" s="10" t="str">
        <f>IF(M627="","",SUMIFS(purchase!$N:$N,purchase!$C:$C,$C627,purchase!$E:$E,$E627,purchase!$G:$G,"&gt;="&amp;$F627,purchase!$G:$G,"&lt;="&amp;$G627))</f>
        <v/>
      </c>
      <c r="O627" s="10" t="str">
        <f t="shared" si="93"/>
        <v/>
      </c>
      <c r="P627" s="11" t="str">
        <f t="shared" si="94"/>
        <v/>
      </c>
      <c r="Q627" s="12" t="str">
        <f t="shared" ca="1" si="95"/>
        <v/>
      </c>
      <c r="R627" s="13"/>
      <c r="S627" s="14"/>
      <c r="T627" s="15" t="str">
        <f t="shared" ca="1" si="96"/>
        <v/>
      </c>
      <c r="U627" s="15" t="str">
        <f t="shared" ca="1" si="97"/>
        <v/>
      </c>
      <c r="V627" s="16"/>
      <c r="W627" s="17" t="str">
        <f t="shared" ca="1" si="98"/>
        <v/>
      </c>
      <c r="X627" s="18" t="str">
        <f t="shared" ca="1" si="99"/>
        <v/>
      </c>
    </row>
    <row r="628" spans="1:24" x14ac:dyDescent="0.35">
      <c r="A628" s="3">
        <v>624</v>
      </c>
      <c r="B628" s="4"/>
      <c r="C628" s="4"/>
      <c r="D628" s="5" t="str">
        <f t="shared" si="90"/>
        <v/>
      </c>
      <c r="E628" s="4"/>
      <c r="F628" s="6"/>
      <c r="G628" s="6"/>
      <c r="H628" s="7" t="str">
        <f t="shared" ca="1" si="91"/>
        <v/>
      </c>
      <c r="I628" s="8" t="str">
        <f t="shared" ca="1" si="92"/>
        <v/>
      </c>
      <c r="J628" s="8" t="str">
        <f>IF(C628="","",COUNTIFS(purchase!$C:$C,$C628,purchase!$E:$E,$E628,purchase!$G:$G,"&gt;="&amp;$F628,purchase!$G:$G,"&lt;="&amp;$G628))</f>
        <v/>
      </c>
      <c r="K628" s="9" t="str">
        <f>IF(COUNTIFS(purchase!$C:$C,$C628,purchase!$E:$E,$E628,purchase!$G:$G,"&gt;="&amp;$F628,purchase!$G:$G,"&lt;="&amp;$G628)=0,"",_xlfn.MAXIFS(purchase!$G:$G,purchase!$C:$C,$C628,purchase!$E:$E,$E628,purchase!$G:$G,"&gt;="&amp;$F628,purchase!$G:$G,"&lt;="&amp;$G628))</f>
        <v/>
      </c>
      <c r="L628" s="4"/>
      <c r="M628" s="4"/>
      <c r="N628" s="10" t="str">
        <f>IF(M628="","",SUMIFS(purchase!$N:$N,purchase!$C:$C,$C628,purchase!$E:$E,$E628,purchase!$G:$G,"&gt;="&amp;$F628,purchase!$G:$G,"&lt;="&amp;$G628))</f>
        <v/>
      </c>
      <c r="O628" s="10" t="str">
        <f t="shared" si="93"/>
        <v/>
      </c>
      <c r="P628" s="11" t="str">
        <f t="shared" si="94"/>
        <v/>
      </c>
      <c r="Q628" s="12" t="str">
        <f t="shared" ca="1" si="95"/>
        <v/>
      </c>
      <c r="R628" s="13"/>
      <c r="S628" s="14"/>
      <c r="T628" s="15" t="str">
        <f t="shared" ca="1" si="96"/>
        <v/>
      </c>
      <c r="U628" s="15" t="str">
        <f t="shared" ca="1" si="97"/>
        <v/>
      </c>
      <c r="V628" s="16"/>
      <c r="W628" s="17" t="str">
        <f t="shared" ca="1" si="98"/>
        <v/>
      </c>
      <c r="X628" s="18" t="str">
        <f t="shared" ca="1" si="99"/>
        <v/>
      </c>
    </row>
    <row r="629" spans="1:24" x14ac:dyDescent="0.35">
      <c r="A629" s="3">
        <v>625</v>
      </c>
      <c r="B629" s="4"/>
      <c r="C629" s="4"/>
      <c r="D629" s="5" t="str">
        <f t="shared" si="90"/>
        <v/>
      </c>
      <c r="E629" s="4"/>
      <c r="F629" s="6"/>
      <c r="G629" s="6"/>
      <c r="H629" s="7" t="str">
        <f t="shared" ca="1" si="91"/>
        <v/>
      </c>
      <c r="I629" s="8" t="str">
        <f t="shared" ca="1" si="92"/>
        <v/>
      </c>
      <c r="J629" s="8" t="str">
        <f>IF(C629="","",COUNTIFS(purchase!$C:$C,$C629,purchase!$E:$E,$E629,purchase!$G:$G,"&gt;="&amp;$F629,purchase!$G:$G,"&lt;="&amp;$G629))</f>
        <v/>
      </c>
      <c r="K629" s="9" t="str">
        <f>IF(COUNTIFS(purchase!$C:$C,$C629,purchase!$E:$E,$E629,purchase!$G:$G,"&gt;="&amp;$F629,purchase!$G:$G,"&lt;="&amp;$G629)=0,"",_xlfn.MAXIFS(purchase!$G:$G,purchase!$C:$C,$C629,purchase!$E:$E,$E629,purchase!$G:$G,"&gt;="&amp;$F629,purchase!$G:$G,"&lt;="&amp;$G629))</f>
        <v/>
      </c>
      <c r="L629" s="4"/>
      <c r="M629" s="4"/>
      <c r="N629" s="10" t="str">
        <f>IF(M629="","",SUMIFS(purchase!$N:$N,purchase!$C:$C,$C629,purchase!$E:$E,$E629,purchase!$G:$G,"&gt;="&amp;$F629,purchase!$G:$G,"&lt;="&amp;$G629))</f>
        <v/>
      </c>
      <c r="O629" s="10" t="str">
        <f t="shared" si="93"/>
        <v/>
      </c>
      <c r="P629" s="11" t="str">
        <f t="shared" si="94"/>
        <v/>
      </c>
      <c r="Q629" s="12" t="str">
        <f t="shared" ca="1" si="95"/>
        <v/>
      </c>
      <c r="R629" s="13"/>
      <c r="S629" s="14"/>
      <c r="T629" s="15" t="str">
        <f t="shared" ca="1" si="96"/>
        <v/>
      </c>
      <c r="U629" s="15" t="str">
        <f t="shared" ca="1" si="97"/>
        <v/>
      </c>
      <c r="V629" s="16"/>
      <c r="W629" s="17" t="str">
        <f t="shared" ca="1" si="98"/>
        <v/>
      </c>
      <c r="X629" s="18" t="str">
        <f t="shared" ca="1" si="99"/>
        <v/>
      </c>
    </row>
    <row r="630" spans="1:24" x14ac:dyDescent="0.35">
      <c r="A630" s="3">
        <v>626</v>
      </c>
      <c r="B630" s="4"/>
      <c r="C630" s="4"/>
      <c r="D630" s="5" t="str">
        <f t="shared" si="90"/>
        <v/>
      </c>
      <c r="E630" s="4"/>
      <c r="F630" s="6"/>
      <c r="G630" s="6"/>
      <c r="H630" s="7" t="str">
        <f t="shared" ca="1" si="91"/>
        <v/>
      </c>
      <c r="I630" s="8" t="str">
        <f t="shared" ca="1" si="92"/>
        <v/>
      </c>
      <c r="J630" s="8" t="str">
        <f>IF(C630="","",COUNTIFS(purchase!$C:$C,$C630,purchase!$E:$E,$E630,purchase!$G:$G,"&gt;="&amp;$F630,purchase!$G:$G,"&lt;="&amp;$G630))</f>
        <v/>
      </c>
      <c r="K630" s="9" t="str">
        <f>IF(COUNTIFS(purchase!$C:$C,$C630,purchase!$E:$E,$E630,purchase!$G:$G,"&gt;="&amp;$F630,purchase!$G:$G,"&lt;="&amp;$G630)=0,"",_xlfn.MAXIFS(purchase!$G:$G,purchase!$C:$C,$C630,purchase!$E:$E,$E630,purchase!$G:$G,"&gt;="&amp;$F630,purchase!$G:$G,"&lt;="&amp;$G630))</f>
        <v/>
      </c>
      <c r="L630" s="4"/>
      <c r="M630" s="4"/>
      <c r="N630" s="10" t="str">
        <f>IF(M630="","",SUMIFS(purchase!$N:$N,purchase!$C:$C,$C630,purchase!$E:$E,$E630,purchase!$G:$G,"&gt;="&amp;$F630,purchase!$G:$G,"&lt;="&amp;$G630))</f>
        <v/>
      </c>
      <c r="O630" s="10" t="str">
        <f t="shared" si="93"/>
        <v/>
      </c>
      <c r="P630" s="11" t="str">
        <f t="shared" si="94"/>
        <v/>
      </c>
      <c r="Q630" s="12" t="str">
        <f t="shared" ca="1" si="95"/>
        <v/>
      </c>
      <c r="R630" s="13"/>
      <c r="S630" s="14"/>
      <c r="T630" s="15" t="str">
        <f t="shared" ca="1" si="96"/>
        <v/>
      </c>
      <c r="U630" s="15" t="str">
        <f t="shared" ca="1" si="97"/>
        <v/>
      </c>
      <c r="V630" s="16"/>
      <c r="W630" s="17" t="str">
        <f t="shared" ca="1" si="98"/>
        <v/>
      </c>
      <c r="X630" s="18" t="str">
        <f t="shared" ca="1" si="99"/>
        <v/>
      </c>
    </row>
    <row r="631" spans="1:24" x14ac:dyDescent="0.35">
      <c r="A631" s="3">
        <v>627</v>
      </c>
      <c r="B631" s="4"/>
      <c r="C631" s="4"/>
      <c r="D631" s="5" t="str">
        <f t="shared" si="90"/>
        <v/>
      </c>
      <c r="E631" s="4"/>
      <c r="F631" s="6"/>
      <c r="G631" s="6"/>
      <c r="H631" s="7" t="str">
        <f t="shared" ca="1" si="91"/>
        <v/>
      </c>
      <c r="I631" s="8" t="str">
        <f t="shared" ca="1" si="92"/>
        <v/>
      </c>
      <c r="J631" s="8" t="str">
        <f>IF(C631="","",COUNTIFS(purchase!$C:$C,$C631,purchase!$E:$E,$E631,purchase!$G:$G,"&gt;="&amp;$F631,purchase!$G:$G,"&lt;="&amp;$G631))</f>
        <v/>
      </c>
      <c r="K631" s="9" t="str">
        <f>IF(COUNTIFS(purchase!$C:$C,$C631,purchase!$E:$E,$E631,purchase!$G:$G,"&gt;="&amp;$F631,purchase!$G:$G,"&lt;="&amp;$G631)=0,"",_xlfn.MAXIFS(purchase!$G:$G,purchase!$C:$C,$C631,purchase!$E:$E,$E631,purchase!$G:$G,"&gt;="&amp;$F631,purchase!$G:$G,"&lt;="&amp;$G631))</f>
        <v/>
      </c>
      <c r="L631" s="4"/>
      <c r="M631" s="4"/>
      <c r="N631" s="10" t="str">
        <f>IF(M631="","",SUMIFS(purchase!$N:$N,purchase!$C:$C,$C631,purchase!$E:$E,$E631,purchase!$G:$G,"&gt;="&amp;$F631,purchase!$G:$G,"&lt;="&amp;$G631))</f>
        <v/>
      </c>
      <c r="O631" s="10" t="str">
        <f t="shared" si="93"/>
        <v/>
      </c>
      <c r="P631" s="11" t="str">
        <f t="shared" si="94"/>
        <v/>
      </c>
      <c r="Q631" s="12" t="str">
        <f t="shared" ca="1" si="95"/>
        <v/>
      </c>
      <c r="R631" s="13"/>
      <c r="S631" s="14"/>
      <c r="T631" s="15" t="str">
        <f t="shared" ca="1" si="96"/>
        <v/>
      </c>
      <c r="U631" s="15" t="str">
        <f t="shared" ca="1" si="97"/>
        <v/>
      </c>
      <c r="V631" s="16"/>
      <c r="W631" s="17" t="str">
        <f t="shared" ca="1" si="98"/>
        <v/>
      </c>
      <c r="X631" s="18" t="str">
        <f t="shared" ca="1" si="99"/>
        <v/>
      </c>
    </row>
    <row r="632" spans="1:24" x14ac:dyDescent="0.35">
      <c r="A632" s="3">
        <v>628</v>
      </c>
      <c r="B632" s="4"/>
      <c r="C632" s="4"/>
      <c r="D632" s="5" t="str">
        <f t="shared" si="90"/>
        <v/>
      </c>
      <c r="E632" s="4"/>
      <c r="F632" s="6"/>
      <c r="G632" s="6"/>
      <c r="H632" s="7" t="str">
        <f t="shared" ca="1" si="91"/>
        <v/>
      </c>
      <c r="I632" s="8" t="str">
        <f t="shared" ca="1" si="92"/>
        <v/>
      </c>
      <c r="J632" s="8" t="str">
        <f>IF(C632="","",COUNTIFS(purchase!$C:$C,$C632,purchase!$E:$E,$E632,purchase!$G:$G,"&gt;="&amp;$F632,purchase!$G:$G,"&lt;="&amp;$G632))</f>
        <v/>
      </c>
      <c r="K632" s="9" t="str">
        <f>IF(COUNTIFS(purchase!$C:$C,$C632,purchase!$E:$E,$E632,purchase!$G:$G,"&gt;="&amp;$F632,purchase!$G:$G,"&lt;="&amp;$G632)=0,"",_xlfn.MAXIFS(purchase!$G:$G,purchase!$C:$C,$C632,purchase!$E:$E,$E632,purchase!$G:$G,"&gt;="&amp;$F632,purchase!$G:$G,"&lt;="&amp;$G632))</f>
        <v/>
      </c>
      <c r="L632" s="4"/>
      <c r="M632" s="4"/>
      <c r="N632" s="10" t="str">
        <f>IF(M632="","",SUMIFS(purchase!$N:$N,purchase!$C:$C,$C632,purchase!$E:$E,$E632,purchase!$G:$G,"&gt;="&amp;$F632,purchase!$G:$G,"&lt;="&amp;$G632))</f>
        <v/>
      </c>
      <c r="O632" s="10" t="str">
        <f t="shared" si="93"/>
        <v/>
      </c>
      <c r="P632" s="11" t="str">
        <f t="shared" si="94"/>
        <v/>
      </c>
      <c r="Q632" s="12" t="str">
        <f t="shared" ca="1" si="95"/>
        <v/>
      </c>
      <c r="R632" s="13"/>
      <c r="S632" s="14"/>
      <c r="T632" s="15" t="str">
        <f t="shared" ca="1" si="96"/>
        <v/>
      </c>
      <c r="U632" s="15" t="str">
        <f t="shared" ca="1" si="97"/>
        <v/>
      </c>
      <c r="V632" s="16"/>
      <c r="W632" s="17" t="str">
        <f t="shared" ca="1" si="98"/>
        <v/>
      </c>
      <c r="X632" s="18" t="str">
        <f t="shared" ca="1" si="99"/>
        <v/>
      </c>
    </row>
    <row r="633" spans="1:24" x14ac:dyDescent="0.35">
      <c r="A633" s="3">
        <v>629</v>
      </c>
      <c r="B633" s="4"/>
      <c r="C633" s="4"/>
      <c r="D633" s="5" t="str">
        <f t="shared" si="90"/>
        <v/>
      </c>
      <c r="E633" s="4"/>
      <c r="F633" s="6"/>
      <c r="G633" s="6"/>
      <c r="H633" s="7" t="str">
        <f t="shared" ca="1" si="91"/>
        <v/>
      </c>
      <c r="I633" s="8" t="str">
        <f t="shared" ca="1" si="92"/>
        <v/>
      </c>
      <c r="J633" s="8" t="str">
        <f>IF(C633="","",COUNTIFS(purchase!$C:$C,$C633,purchase!$E:$E,$E633,purchase!$G:$G,"&gt;="&amp;$F633,purchase!$G:$G,"&lt;="&amp;$G633))</f>
        <v/>
      </c>
      <c r="K633" s="9" t="str">
        <f>IF(COUNTIFS(purchase!$C:$C,$C633,purchase!$E:$E,$E633,purchase!$G:$G,"&gt;="&amp;$F633,purchase!$G:$G,"&lt;="&amp;$G633)=0,"",_xlfn.MAXIFS(purchase!$G:$G,purchase!$C:$C,$C633,purchase!$E:$E,$E633,purchase!$G:$G,"&gt;="&amp;$F633,purchase!$G:$G,"&lt;="&amp;$G633))</f>
        <v/>
      </c>
      <c r="L633" s="4"/>
      <c r="M633" s="4"/>
      <c r="N633" s="10" t="str">
        <f>IF(M633="","",SUMIFS(purchase!$N:$N,purchase!$C:$C,$C633,purchase!$E:$E,$E633,purchase!$G:$G,"&gt;="&amp;$F633,purchase!$G:$G,"&lt;="&amp;$G633))</f>
        <v/>
      </c>
      <c r="O633" s="10" t="str">
        <f t="shared" si="93"/>
        <v/>
      </c>
      <c r="P633" s="11" t="str">
        <f t="shared" si="94"/>
        <v/>
      </c>
      <c r="Q633" s="12" t="str">
        <f t="shared" ca="1" si="95"/>
        <v/>
      </c>
      <c r="R633" s="13"/>
      <c r="S633" s="14"/>
      <c r="T633" s="15" t="str">
        <f t="shared" ca="1" si="96"/>
        <v/>
      </c>
      <c r="U633" s="15" t="str">
        <f t="shared" ca="1" si="97"/>
        <v/>
      </c>
      <c r="V633" s="16"/>
      <c r="W633" s="17" t="str">
        <f t="shared" ca="1" si="98"/>
        <v/>
      </c>
      <c r="X633" s="18" t="str">
        <f t="shared" ca="1" si="99"/>
        <v/>
      </c>
    </row>
    <row r="634" spans="1:24" x14ac:dyDescent="0.35">
      <c r="A634" s="3">
        <v>630</v>
      </c>
      <c r="B634" s="4"/>
      <c r="C634" s="4"/>
      <c r="D634" s="5" t="str">
        <f t="shared" si="90"/>
        <v/>
      </c>
      <c r="E634" s="4"/>
      <c r="F634" s="6"/>
      <c r="G634" s="6"/>
      <c r="H634" s="7" t="str">
        <f t="shared" ca="1" si="91"/>
        <v/>
      </c>
      <c r="I634" s="8" t="str">
        <f t="shared" ca="1" si="92"/>
        <v/>
      </c>
      <c r="J634" s="8" t="str">
        <f>IF(C634="","",COUNTIFS(purchase!$C:$C,$C634,purchase!$E:$E,$E634,purchase!$G:$G,"&gt;="&amp;$F634,purchase!$G:$G,"&lt;="&amp;$G634))</f>
        <v/>
      </c>
      <c r="K634" s="9" t="str">
        <f>IF(COUNTIFS(purchase!$C:$C,$C634,purchase!$E:$E,$E634,purchase!$G:$G,"&gt;="&amp;$F634,purchase!$G:$G,"&lt;="&amp;$G634)=0,"",_xlfn.MAXIFS(purchase!$G:$G,purchase!$C:$C,$C634,purchase!$E:$E,$E634,purchase!$G:$G,"&gt;="&amp;$F634,purchase!$G:$G,"&lt;="&amp;$G634))</f>
        <v/>
      </c>
      <c r="L634" s="4"/>
      <c r="M634" s="4"/>
      <c r="N634" s="10" t="str">
        <f>IF(M634="","",SUMIFS(purchase!$N:$N,purchase!$C:$C,$C634,purchase!$E:$E,$E634,purchase!$G:$G,"&gt;="&amp;$F634,purchase!$G:$G,"&lt;="&amp;$G634))</f>
        <v/>
      </c>
      <c r="O634" s="10" t="str">
        <f t="shared" si="93"/>
        <v/>
      </c>
      <c r="P634" s="11" t="str">
        <f t="shared" si="94"/>
        <v/>
      </c>
      <c r="Q634" s="12" t="str">
        <f t="shared" ca="1" si="95"/>
        <v/>
      </c>
      <c r="R634" s="13"/>
      <c r="S634" s="14"/>
      <c r="T634" s="15" t="str">
        <f t="shared" ca="1" si="96"/>
        <v/>
      </c>
      <c r="U634" s="15" t="str">
        <f t="shared" ca="1" si="97"/>
        <v/>
      </c>
      <c r="V634" s="16"/>
      <c r="W634" s="17" t="str">
        <f t="shared" ca="1" si="98"/>
        <v/>
      </c>
      <c r="X634" s="18" t="str">
        <f t="shared" ca="1" si="99"/>
        <v/>
      </c>
    </row>
    <row r="635" spans="1:24" x14ac:dyDescent="0.35">
      <c r="A635" s="3">
        <v>631</v>
      </c>
      <c r="B635" s="4"/>
      <c r="C635" s="4"/>
      <c r="D635" s="5" t="str">
        <f t="shared" si="90"/>
        <v/>
      </c>
      <c r="E635" s="4"/>
      <c r="F635" s="6"/>
      <c r="G635" s="6"/>
      <c r="H635" s="7" t="str">
        <f t="shared" ca="1" si="91"/>
        <v/>
      </c>
      <c r="I635" s="8" t="str">
        <f t="shared" ca="1" si="92"/>
        <v/>
      </c>
      <c r="J635" s="8" t="str">
        <f>IF(C635="","",COUNTIFS(purchase!$C:$C,$C635,purchase!$E:$E,$E635,purchase!$G:$G,"&gt;="&amp;$F635,purchase!$G:$G,"&lt;="&amp;$G635))</f>
        <v/>
      </c>
      <c r="K635" s="9" t="str">
        <f>IF(COUNTIFS(purchase!$C:$C,$C635,purchase!$E:$E,$E635,purchase!$G:$G,"&gt;="&amp;$F635,purchase!$G:$G,"&lt;="&amp;$G635)=0,"",_xlfn.MAXIFS(purchase!$G:$G,purchase!$C:$C,$C635,purchase!$E:$E,$E635,purchase!$G:$G,"&gt;="&amp;$F635,purchase!$G:$G,"&lt;="&amp;$G635))</f>
        <v/>
      </c>
      <c r="L635" s="4"/>
      <c r="M635" s="4"/>
      <c r="N635" s="10" t="str">
        <f>IF(M635="","",SUMIFS(purchase!$N:$N,purchase!$C:$C,$C635,purchase!$E:$E,$E635,purchase!$G:$G,"&gt;="&amp;$F635,purchase!$G:$G,"&lt;="&amp;$G635))</f>
        <v/>
      </c>
      <c r="O635" s="10" t="str">
        <f t="shared" si="93"/>
        <v/>
      </c>
      <c r="P635" s="11" t="str">
        <f t="shared" si="94"/>
        <v/>
      </c>
      <c r="Q635" s="12" t="str">
        <f t="shared" ca="1" si="95"/>
        <v/>
      </c>
      <c r="R635" s="13"/>
      <c r="S635" s="14"/>
      <c r="T635" s="15" t="str">
        <f t="shared" ca="1" si="96"/>
        <v/>
      </c>
      <c r="U635" s="15" t="str">
        <f t="shared" ca="1" si="97"/>
        <v/>
      </c>
      <c r="V635" s="16"/>
      <c r="W635" s="17" t="str">
        <f t="shared" ca="1" si="98"/>
        <v/>
      </c>
      <c r="X635" s="18" t="str">
        <f t="shared" ca="1" si="99"/>
        <v/>
      </c>
    </row>
    <row r="636" spans="1:24" x14ac:dyDescent="0.35">
      <c r="A636" s="3">
        <v>632</v>
      </c>
      <c r="B636" s="4"/>
      <c r="C636" s="4"/>
      <c r="D636" s="5" t="str">
        <f t="shared" si="90"/>
        <v/>
      </c>
      <c r="E636" s="4"/>
      <c r="F636" s="6"/>
      <c r="G636" s="6"/>
      <c r="H636" s="7" t="str">
        <f t="shared" ca="1" si="91"/>
        <v/>
      </c>
      <c r="I636" s="8" t="str">
        <f t="shared" ca="1" si="92"/>
        <v/>
      </c>
      <c r="J636" s="8" t="str">
        <f>IF(C636="","",COUNTIFS(purchase!$C:$C,$C636,purchase!$E:$E,$E636,purchase!$G:$G,"&gt;="&amp;$F636,purchase!$G:$G,"&lt;="&amp;$G636))</f>
        <v/>
      </c>
      <c r="K636" s="9" t="str">
        <f>IF(COUNTIFS(purchase!$C:$C,$C636,purchase!$E:$E,$E636,purchase!$G:$G,"&gt;="&amp;$F636,purchase!$G:$G,"&lt;="&amp;$G636)=0,"",_xlfn.MAXIFS(purchase!$G:$G,purchase!$C:$C,$C636,purchase!$E:$E,$E636,purchase!$G:$G,"&gt;="&amp;$F636,purchase!$G:$G,"&lt;="&amp;$G636))</f>
        <v/>
      </c>
      <c r="L636" s="4"/>
      <c r="M636" s="4"/>
      <c r="N636" s="10" t="str">
        <f>IF(M636="","",SUMIFS(purchase!$N:$N,purchase!$C:$C,$C636,purchase!$E:$E,$E636,purchase!$G:$G,"&gt;="&amp;$F636,purchase!$G:$G,"&lt;="&amp;$G636))</f>
        <v/>
      </c>
      <c r="O636" s="10" t="str">
        <f t="shared" si="93"/>
        <v/>
      </c>
      <c r="P636" s="11" t="str">
        <f t="shared" si="94"/>
        <v/>
      </c>
      <c r="Q636" s="12" t="str">
        <f t="shared" ca="1" si="95"/>
        <v/>
      </c>
      <c r="R636" s="13"/>
      <c r="S636" s="14"/>
      <c r="T636" s="15" t="str">
        <f t="shared" ca="1" si="96"/>
        <v/>
      </c>
      <c r="U636" s="15" t="str">
        <f t="shared" ca="1" si="97"/>
        <v/>
      </c>
      <c r="V636" s="16"/>
      <c r="W636" s="17" t="str">
        <f t="shared" ca="1" si="98"/>
        <v/>
      </c>
      <c r="X636" s="18" t="str">
        <f t="shared" ca="1" si="99"/>
        <v/>
      </c>
    </row>
    <row r="637" spans="1:24" x14ac:dyDescent="0.35">
      <c r="A637" s="3">
        <v>633</v>
      </c>
      <c r="B637" s="4"/>
      <c r="C637" s="4"/>
      <c r="D637" s="5" t="str">
        <f t="shared" si="90"/>
        <v/>
      </c>
      <c r="E637" s="4"/>
      <c r="F637" s="6"/>
      <c r="G637" s="6"/>
      <c r="H637" s="7" t="str">
        <f t="shared" ca="1" si="91"/>
        <v/>
      </c>
      <c r="I637" s="8" t="str">
        <f t="shared" ca="1" si="92"/>
        <v/>
      </c>
      <c r="J637" s="8" t="str">
        <f>IF(C637="","",COUNTIFS(purchase!$C:$C,$C637,purchase!$E:$E,$E637,purchase!$G:$G,"&gt;="&amp;$F637,purchase!$G:$G,"&lt;="&amp;$G637))</f>
        <v/>
      </c>
      <c r="K637" s="9" t="str">
        <f>IF(COUNTIFS(purchase!$C:$C,$C637,purchase!$E:$E,$E637,purchase!$G:$G,"&gt;="&amp;$F637,purchase!$G:$G,"&lt;="&amp;$G637)=0,"",_xlfn.MAXIFS(purchase!$G:$G,purchase!$C:$C,$C637,purchase!$E:$E,$E637,purchase!$G:$G,"&gt;="&amp;$F637,purchase!$G:$G,"&lt;="&amp;$G637))</f>
        <v/>
      </c>
      <c r="L637" s="4"/>
      <c r="M637" s="4"/>
      <c r="N637" s="10" t="str">
        <f>IF(M637="","",SUMIFS(purchase!$N:$N,purchase!$C:$C,$C637,purchase!$E:$E,$E637,purchase!$G:$G,"&gt;="&amp;$F637,purchase!$G:$G,"&lt;="&amp;$G637))</f>
        <v/>
      </c>
      <c r="O637" s="10" t="str">
        <f t="shared" si="93"/>
        <v/>
      </c>
      <c r="P637" s="11" t="str">
        <f t="shared" si="94"/>
        <v/>
      </c>
      <c r="Q637" s="12" t="str">
        <f t="shared" ca="1" si="95"/>
        <v/>
      </c>
      <c r="R637" s="13"/>
      <c r="S637" s="14"/>
      <c r="T637" s="15" t="str">
        <f t="shared" ca="1" si="96"/>
        <v/>
      </c>
      <c r="U637" s="15" t="str">
        <f t="shared" ca="1" si="97"/>
        <v/>
      </c>
      <c r="V637" s="16"/>
      <c r="W637" s="17" t="str">
        <f t="shared" ca="1" si="98"/>
        <v/>
      </c>
      <c r="X637" s="18" t="str">
        <f t="shared" ca="1" si="99"/>
        <v/>
      </c>
    </row>
    <row r="638" spans="1:24" x14ac:dyDescent="0.35">
      <c r="A638" s="3">
        <v>634</v>
      </c>
      <c r="B638" s="4"/>
      <c r="C638" s="4"/>
      <c r="D638" s="5" t="str">
        <f t="shared" si="90"/>
        <v/>
      </c>
      <c r="E638" s="4"/>
      <c r="F638" s="6"/>
      <c r="G638" s="6"/>
      <c r="H638" s="7" t="str">
        <f t="shared" ca="1" si="91"/>
        <v/>
      </c>
      <c r="I638" s="8" t="str">
        <f t="shared" ca="1" si="92"/>
        <v/>
      </c>
      <c r="J638" s="8" t="str">
        <f>IF(C638="","",COUNTIFS(purchase!$C:$C,$C638,purchase!$E:$E,$E638,purchase!$G:$G,"&gt;="&amp;$F638,purchase!$G:$G,"&lt;="&amp;$G638))</f>
        <v/>
      </c>
      <c r="K638" s="9" t="str">
        <f>IF(COUNTIFS(purchase!$C:$C,$C638,purchase!$E:$E,$E638,purchase!$G:$G,"&gt;="&amp;$F638,purchase!$G:$G,"&lt;="&amp;$G638)=0,"",_xlfn.MAXIFS(purchase!$G:$G,purchase!$C:$C,$C638,purchase!$E:$E,$E638,purchase!$G:$G,"&gt;="&amp;$F638,purchase!$G:$G,"&lt;="&amp;$G638))</f>
        <v/>
      </c>
      <c r="L638" s="4"/>
      <c r="M638" s="4"/>
      <c r="N638" s="10" t="str">
        <f>IF(M638="","",SUMIFS(purchase!$N:$N,purchase!$C:$C,$C638,purchase!$E:$E,$E638,purchase!$G:$G,"&gt;="&amp;$F638,purchase!$G:$G,"&lt;="&amp;$G638))</f>
        <v/>
      </c>
      <c r="O638" s="10" t="str">
        <f t="shared" si="93"/>
        <v/>
      </c>
      <c r="P638" s="11" t="str">
        <f t="shared" si="94"/>
        <v/>
      </c>
      <c r="Q638" s="12" t="str">
        <f t="shared" ca="1" si="95"/>
        <v/>
      </c>
      <c r="R638" s="13"/>
      <c r="S638" s="14"/>
      <c r="T638" s="15" t="str">
        <f t="shared" ca="1" si="96"/>
        <v/>
      </c>
      <c r="U638" s="15" t="str">
        <f t="shared" ca="1" si="97"/>
        <v/>
      </c>
      <c r="V638" s="16"/>
      <c r="W638" s="17" t="str">
        <f t="shared" ca="1" si="98"/>
        <v/>
      </c>
      <c r="X638" s="18" t="str">
        <f t="shared" ca="1" si="99"/>
        <v/>
      </c>
    </row>
    <row r="639" spans="1:24" x14ac:dyDescent="0.35">
      <c r="A639" s="3">
        <v>635</v>
      </c>
      <c r="B639" s="4"/>
      <c r="C639" s="4"/>
      <c r="D639" s="5" t="str">
        <f t="shared" si="90"/>
        <v/>
      </c>
      <c r="E639" s="4"/>
      <c r="F639" s="6"/>
      <c r="G639" s="6"/>
      <c r="H639" s="7" t="str">
        <f t="shared" ca="1" si="91"/>
        <v/>
      </c>
      <c r="I639" s="8" t="str">
        <f t="shared" ca="1" si="92"/>
        <v/>
      </c>
      <c r="J639" s="8" t="str">
        <f>IF(C639="","",COUNTIFS(purchase!$C:$C,$C639,purchase!$E:$E,$E639,purchase!$G:$G,"&gt;="&amp;$F639,purchase!$G:$G,"&lt;="&amp;$G639))</f>
        <v/>
      </c>
      <c r="K639" s="9" t="str">
        <f>IF(COUNTIFS(purchase!$C:$C,$C639,purchase!$E:$E,$E639,purchase!$G:$G,"&gt;="&amp;$F639,purchase!$G:$G,"&lt;="&amp;$G639)=0,"",_xlfn.MAXIFS(purchase!$G:$G,purchase!$C:$C,$C639,purchase!$E:$E,$E639,purchase!$G:$G,"&gt;="&amp;$F639,purchase!$G:$G,"&lt;="&amp;$G639))</f>
        <v/>
      </c>
      <c r="L639" s="4"/>
      <c r="M639" s="4"/>
      <c r="N639" s="10" t="str">
        <f>IF(M639="","",SUMIFS(purchase!$N:$N,purchase!$C:$C,$C639,purchase!$E:$E,$E639,purchase!$G:$G,"&gt;="&amp;$F639,purchase!$G:$G,"&lt;="&amp;$G639))</f>
        <v/>
      </c>
      <c r="O639" s="10" t="str">
        <f t="shared" si="93"/>
        <v/>
      </c>
      <c r="P639" s="11" t="str">
        <f t="shared" si="94"/>
        <v/>
      </c>
      <c r="Q639" s="12" t="str">
        <f t="shared" ca="1" si="95"/>
        <v/>
      </c>
      <c r="R639" s="13"/>
      <c r="S639" s="14"/>
      <c r="T639" s="15" t="str">
        <f t="shared" ca="1" si="96"/>
        <v/>
      </c>
      <c r="U639" s="15" t="str">
        <f t="shared" ca="1" si="97"/>
        <v/>
      </c>
      <c r="V639" s="16"/>
      <c r="W639" s="17" t="str">
        <f t="shared" ca="1" si="98"/>
        <v/>
      </c>
      <c r="X639" s="18" t="str">
        <f t="shared" ca="1" si="99"/>
        <v/>
      </c>
    </row>
    <row r="640" spans="1:24" x14ac:dyDescent="0.35">
      <c r="A640" s="3">
        <v>636</v>
      </c>
      <c r="B640" s="4"/>
      <c r="C640" s="4"/>
      <c r="D640" s="5" t="str">
        <f t="shared" si="90"/>
        <v/>
      </c>
      <c r="E640" s="4"/>
      <c r="F640" s="6"/>
      <c r="G640" s="6"/>
      <c r="H640" s="7" t="str">
        <f t="shared" ca="1" si="91"/>
        <v/>
      </c>
      <c r="I640" s="8" t="str">
        <f t="shared" ca="1" si="92"/>
        <v/>
      </c>
      <c r="J640" s="8" t="str">
        <f>IF(C640="","",COUNTIFS(purchase!$C:$C,$C640,purchase!$E:$E,$E640,purchase!$G:$G,"&gt;="&amp;$F640,purchase!$G:$G,"&lt;="&amp;$G640))</f>
        <v/>
      </c>
      <c r="K640" s="9" t="str">
        <f>IF(COUNTIFS(purchase!$C:$C,$C640,purchase!$E:$E,$E640,purchase!$G:$G,"&gt;="&amp;$F640,purchase!$G:$G,"&lt;="&amp;$G640)=0,"",_xlfn.MAXIFS(purchase!$G:$G,purchase!$C:$C,$C640,purchase!$E:$E,$E640,purchase!$G:$G,"&gt;="&amp;$F640,purchase!$G:$G,"&lt;="&amp;$G640))</f>
        <v/>
      </c>
      <c r="L640" s="4"/>
      <c r="M640" s="4"/>
      <c r="N640" s="10" t="str">
        <f>IF(M640="","",SUMIFS(purchase!$N:$N,purchase!$C:$C,$C640,purchase!$E:$E,$E640,purchase!$G:$G,"&gt;="&amp;$F640,purchase!$G:$G,"&lt;="&amp;$G640))</f>
        <v/>
      </c>
      <c r="O640" s="10" t="str">
        <f t="shared" si="93"/>
        <v/>
      </c>
      <c r="P640" s="11" t="str">
        <f t="shared" si="94"/>
        <v/>
      </c>
      <c r="Q640" s="12" t="str">
        <f t="shared" ca="1" si="95"/>
        <v/>
      </c>
      <c r="R640" s="13"/>
      <c r="S640" s="14"/>
      <c r="T640" s="15" t="str">
        <f t="shared" ca="1" si="96"/>
        <v/>
      </c>
      <c r="U640" s="15" t="str">
        <f t="shared" ca="1" si="97"/>
        <v/>
      </c>
      <c r="V640" s="16"/>
      <c r="W640" s="17" t="str">
        <f t="shared" ca="1" si="98"/>
        <v/>
      </c>
      <c r="X640" s="18" t="str">
        <f t="shared" ca="1" si="99"/>
        <v/>
      </c>
    </row>
    <row r="641" spans="1:24" x14ac:dyDescent="0.35">
      <c r="A641" s="3">
        <v>637</v>
      </c>
      <c r="B641" s="4"/>
      <c r="C641" s="4"/>
      <c r="D641" s="5" t="str">
        <f t="shared" si="90"/>
        <v/>
      </c>
      <c r="E641" s="4"/>
      <c r="F641" s="6"/>
      <c r="G641" s="6"/>
      <c r="H641" s="7" t="str">
        <f t="shared" ca="1" si="91"/>
        <v/>
      </c>
      <c r="I641" s="8" t="str">
        <f t="shared" ca="1" si="92"/>
        <v/>
      </c>
      <c r="J641" s="8" t="str">
        <f>IF(C641="","",COUNTIFS(purchase!$C:$C,$C641,purchase!$E:$E,$E641,purchase!$G:$G,"&gt;="&amp;$F641,purchase!$G:$G,"&lt;="&amp;$G641))</f>
        <v/>
      </c>
      <c r="K641" s="9" t="str">
        <f>IF(COUNTIFS(purchase!$C:$C,$C641,purchase!$E:$E,$E641,purchase!$G:$G,"&gt;="&amp;$F641,purchase!$G:$G,"&lt;="&amp;$G641)=0,"",_xlfn.MAXIFS(purchase!$G:$G,purchase!$C:$C,$C641,purchase!$E:$E,$E641,purchase!$G:$G,"&gt;="&amp;$F641,purchase!$G:$G,"&lt;="&amp;$G641))</f>
        <v/>
      </c>
      <c r="L641" s="4"/>
      <c r="M641" s="4"/>
      <c r="N641" s="10" t="str">
        <f>IF(M641="","",SUMIFS(purchase!$N:$N,purchase!$C:$C,$C641,purchase!$E:$E,$E641,purchase!$G:$G,"&gt;="&amp;$F641,purchase!$G:$G,"&lt;="&amp;$G641))</f>
        <v/>
      </c>
      <c r="O641" s="10" t="str">
        <f t="shared" si="93"/>
        <v/>
      </c>
      <c r="P641" s="11" t="str">
        <f t="shared" si="94"/>
        <v/>
      </c>
      <c r="Q641" s="12" t="str">
        <f t="shared" ca="1" si="95"/>
        <v/>
      </c>
      <c r="R641" s="13"/>
      <c r="S641" s="14"/>
      <c r="T641" s="15" t="str">
        <f t="shared" ca="1" si="96"/>
        <v/>
      </c>
      <c r="U641" s="15" t="str">
        <f t="shared" ca="1" si="97"/>
        <v/>
      </c>
      <c r="V641" s="16"/>
      <c r="W641" s="17" t="str">
        <f t="shared" ca="1" si="98"/>
        <v/>
      </c>
      <c r="X641" s="18" t="str">
        <f t="shared" ca="1" si="99"/>
        <v/>
      </c>
    </row>
    <row r="642" spans="1:24" x14ac:dyDescent="0.35">
      <c r="A642" s="3">
        <v>638</v>
      </c>
      <c r="B642" s="4"/>
      <c r="C642" s="4"/>
      <c r="D642" s="5" t="str">
        <f t="shared" si="90"/>
        <v/>
      </c>
      <c r="E642" s="4"/>
      <c r="F642" s="6"/>
      <c r="G642" s="6"/>
      <c r="H642" s="7" t="str">
        <f t="shared" ca="1" si="91"/>
        <v/>
      </c>
      <c r="I642" s="8" t="str">
        <f t="shared" ca="1" si="92"/>
        <v/>
      </c>
      <c r="J642" s="8" t="str">
        <f>IF(C642="","",COUNTIFS(purchase!$C:$C,$C642,purchase!$E:$E,$E642,purchase!$G:$G,"&gt;="&amp;$F642,purchase!$G:$G,"&lt;="&amp;$G642))</f>
        <v/>
      </c>
      <c r="K642" s="9" t="str">
        <f>IF(COUNTIFS(purchase!$C:$C,$C642,purchase!$E:$E,$E642,purchase!$G:$G,"&gt;="&amp;$F642,purchase!$G:$G,"&lt;="&amp;$G642)=0,"",_xlfn.MAXIFS(purchase!$G:$G,purchase!$C:$C,$C642,purchase!$E:$E,$E642,purchase!$G:$G,"&gt;="&amp;$F642,purchase!$G:$G,"&lt;="&amp;$G642))</f>
        <v/>
      </c>
      <c r="L642" s="4"/>
      <c r="M642" s="4"/>
      <c r="N642" s="10" t="str">
        <f>IF(M642="","",SUMIFS(purchase!$N:$N,purchase!$C:$C,$C642,purchase!$E:$E,$E642,purchase!$G:$G,"&gt;="&amp;$F642,purchase!$G:$G,"&lt;="&amp;$G642))</f>
        <v/>
      </c>
      <c r="O642" s="10" t="str">
        <f t="shared" si="93"/>
        <v/>
      </c>
      <c r="P642" s="11" t="str">
        <f t="shared" si="94"/>
        <v/>
      </c>
      <c r="Q642" s="12" t="str">
        <f t="shared" ca="1" si="95"/>
        <v/>
      </c>
      <c r="R642" s="13"/>
      <c r="S642" s="14"/>
      <c r="T642" s="15" t="str">
        <f t="shared" ca="1" si="96"/>
        <v/>
      </c>
      <c r="U642" s="15" t="str">
        <f t="shared" ca="1" si="97"/>
        <v/>
      </c>
      <c r="V642" s="16"/>
      <c r="W642" s="17" t="str">
        <f t="shared" ca="1" si="98"/>
        <v/>
      </c>
      <c r="X642" s="18" t="str">
        <f t="shared" ca="1" si="99"/>
        <v/>
      </c>
    </row>
    <row r="643" spans="1:24" x14ac:dyDescent="0.35">
      <c r="A643" s="3">
        <v>639</v>
      </c>
      <c r="B643" s="4"/>
      <c r="C643" s="4"/>
      <c r="D643" s="5" t="str">
        <f t="shared" si="90"/>
        <v/>
      </c>
      <c r="E643" s="4"/>
      <c r="F643" s="6"/>
      <c r="G643" s="6"/>
      <c r="H643" s="7" t="str">
        <f t="shared" ca="1" si="91"/>
        <v/>
      </c>
      <c r="I643" s="8" t="str">
        <f t="shared" ca="1" si="92"/>
        <v/>
      </c>
      <c r="J643" s="8" t="str">
        <f>IF(C643="","",COUNTIFS(purchase!$C:$C,$C643,purchase!$E:$E,$E643,purchase!$G:$G,"&gt;="&amp;$F643,purchase!$G:$G,"&lt;="&amp;$G643))</f>
        <v/>
      </c>
      <c r="K643" s="9" t="str">
        <f>IF(COUNTIFS(purchase!$C:$C,$C643,purchase!$E:$E,$E643,purchase!$G:$G,"&gt;="&amp;$F643,purchase!$G:$G,"&lt;="&amp;$G643)=0,"",_xlfn.MAXIFS(purchase!$G:$G,purchase!$C:$C,$C643,purchase!$E:$E,$E643,purchase!$G:$G,"&gt;="&amp;$F643,purchase!$G:$G,"&lt;="&amp;$G643))</f>
        <v/>
      </c>
      <c r="L643" s="4"/>
      <c r="M643" s="4"/>
      <c r="N643" s="10" t="str">
        <f>IF(M643="","",SUMIFS(purchase!$N:$N,purchase!$C:$C,$C643,purchase!$E:$E,$E643,purchase!$G:$G,"&gt;="&amp;$F643,purchase!$G:$G,"&lt;="&amp;$G643))</f>
        <v/>
      </c>
      <c r="O643" s="10" t="str">
        <f t="shared" si="93"/>
        <v/>
      </c>
      <c r="P643" s="11" t="str">
        <f t="shared" si="94"/>
        <v/>
      </c>
      <c r="Q643" s="12" t="str">
        <f t="shared" ca="1" si="95"/>
        <v/>
      </c>
      <c r="R643" s="13"/>
      <c r="S643" s="14"/>
      <c r="T643" s="15" t="str">
        <f t="shared" ca="1" si="96"/>
        <v/>
      </c>
      <c r="U643" s="15" t="str">
        <f t="shared" ca="1" si="97"/>
        <v/>
      </c>
      <c r="V643" s="16"/>
      <c r="W643" s="17" t="str">
        <f t="shared" ca="1" si="98"/>
        <v/>
      </c>
      <c r="X643" s="18" t="str">
        <f t="shared" ca="1" si="99"/>
        <v/>
      </c>
    </row>
    <row r="644" spans="1:24" x14ac:dyDescent="0.35">
      <c r="A644" s="3">
        <v>640</v>
      </c>
      <c r="B644" s="4"/>
      <c r="C644" s="4"/>
      <c r="D644" s="5" t="str">
        <f t="shared" si="90"/>
        <v/>
      </c>
      <c r="E644" s="4"/>
      <c r="F644" s="6"/>
      <c r="G644" s="6"/>
      <c r="H644" s="7" t="str">
        <f t="shared" ca="1" si="91"/>
        <v/>
      </c>
      <c r="I644" s="8" t="str">
        <f t="shared" ca="1" si="92"/>
        <v/>
      </c>
      <c r="J644" s="8" t="str">
        <f>IF(C644="","",COUNTIFS(purchase!$C:$C,$C644,purchase!$E:$E,$E644,purchase!$G:$G,"&gt;="&amp;$F644,purchase!$G:$G,"&lt;="&amp;$G644))</f>
        <v/>
      </c>
      <c r="K644" s="9" t="str">
        <f>IF(COUNTIFS(purchase!$C:$C,$C644,purchase!$E:$E,$E644,purchase!$G:$G,"&gt;="&amp;$F644,purchase!$G:$G,"&lt;="&amp;$G644)=0,"",_xlfn.MAXIFS(purchase!$G:$G,purchase!$C:$C,$C644,purchase!$E:$E,$E644,purchase!$G:$G,"&gt;="&amp;$F644,purchase!$G:$G,"&lt;="&amp;$G644))</f>
        <v/>
      </c>
      <c r="L644" s="4"/>
      <c r="M644" s="4"/>
      <c r="N644" s="10" t="str">
        <f>IF(M644="","",SUMIFS(purchase!$N:$N,purchase!$C:$C,$C644,purchase!$E:$E,$E644,purchase!$G:$G,"&gt;="&amp;$F644,purchase!$G:$G,"&lt;="&amp;$G644))</f>
        <v/>
      </c>
      <c r="O644" s="10" t="str">
        <f t="shared" si="93"/>
        <v/>
      </c>
      <c r="P644" s="11" t="str">
        <f t="shared" si="94"/>
        <v/>
      </c>
      <c r="Q644" s="12" t="str">
        <f t="shared" ca="1" si="95"/>
        <v/>
      </c>
      <c r="R644" s="13"/>
      <c r="S644" s="14"/>
      <c r="T644" s="15" t="str">
        <f t="shared" ca="1" si="96"/>
        <v/>
      </c>
      <c r="U644" s="15" t="str">
        <f t="shared" ca="1" si="97"/>
        <v/>
      </c>
      <c r="V644" s="16"/>
      <c r="W644" s="17" t="str">
        <f t="shared" ca="1" si="98"/>
        <v/>
      </c>
      <c r="X644" s="18" t="str">
        <f t="shared" ca="1" si="99"/>
        <v/>
      </c>
    </row>
    <row r="645" spans="1:24" x14ac:dyDescent="0.35">
      <c r="A645" s="3">
        <v>641</v>
      </c>
      <c r="B645" s="4"/>
      <c r="C645" s="4"/>
      <c r="D645" s="5" t="str">
        <f t="shared" ref="D645:D708" si="100">IF(E645="NRFC","Natural Rubber Field Coagulam","")</f>
        <v/>
      </c>
      <c r="E645" s="4"/>
      <c r="F645" s="6"/>
      <c r="G645" s="6"/>
      <c r="H645" s="7" t="str">
        <f t="shared" ref="H645:H708" ca="1" si="101">IF(G645="","",G645-TODAY())</f>
        <v/>
      </c>
      <c r="I645" s="8" t="str">
        <f t="shared" ref="I645:I708" ca="1" si="102">IF(G645="","",
IF(G645&lt;TODAY(),
IF(O645&gt;0,"Violated","Completed"),
IF(H645&lt;=7,"Expiring Soon",
"Active")))</f>
        <v/>
      </c>
      <c r="J645" s="8" t="str">
        <f>IF(C645="","",COUNTIFS(purchase!$C:$C,$C645,purchase!$E:$E,$E645,purchase!$G:$G,"&gt;="&amp;$F645,purchase!$G:$G,"&lt;="&amp;$G645))</f>
        <v/>
      </c>
      <c r="K645" s="9" t="str">
        <f>IF(COUNTIFS(purchase!$C:$C,$C645,purchase!$E:$E,$E645,purchase!$G:$G,"&gt;="&amp;$F645,purchase!$G:$G,"&lt;="&amp;$G645)=0,"",_xlfn.MAXIFS(purchase!$G:$G,purchase!$C:$C,$C645,purchase!$E:$E,$E645,purchase!$G:$G,"&gt;="&amp;$F645,purchase!$G:$G,"&lt;="&amp;$G645))</f>
        <v/>
      </c>
      <c r="L645" s="4"/>
      <c r="M645" s="4"/>
      <c r="N645" s="10" t="str">
        <f>IF(M645="","",SUMIFS(purchase!$N:$N,purchase!$C:$C,$C645,purchase!$E:$E,$E645,purchase!$G:$G,"&gt;="&amp;$F645,purchase!$G:$G,"&lt;="&amp;$G645))</f>
        <v/>
      </c>
      <c r="O645" s="10" t="str">
        <f t="shared" ref="O645:O708" si="103">IF(M645="","",M645-N645)</f>
        <v/>
      </c>
      <c r="P645" s="11" t="str">
        <f t="shared" ref="P645:P708" si="104">IF(M645=0,"",N645/M645)</f>
        <v/>
      </c>
      <c r="Q645" s="12" t="str">
        <f t="shared" ref="Q645:Q708" ca="1" si="105">IF(OR(G645="",O645=""),"",
IF(AND(G645&lt;TODAY(),O645&gt;0),"YES","NO"))</f>
        <v/>
      </c>
      <c r="R645" s="13"/>
      <c r="S645" s="14"/>
      <c r="T645" s="15" t="str">
        <f t="shared" ref="T645:T708" ca="1" si="106">IF(Q645="YES", IF(R645="Company",L645*(1+S645),IF(R645="Vendor",L645*(1-S645),"")),"")</f>
        <v/>
      </c>
      <c r="U645" s="15" t="str">
        <f t="shared" ref="U645:U708" ca="1" si="107">IF(Q645="YES",O645*T645,"")</f>
        <v/>
      </c>
      <c r="V645" s="16"/>
      <c r="W645" s="17" t="str">
        <f t="shared" ref="W645:W708" ca="1" si="108">IF(Q645="YES",G645+V645,"")</f>
        <v/>
      </c>
      <c r="X645" s="18" t="str">
        <f t="shared" ref="X645:X708" ca="1" si="109">IF(Q645="YES",IF(TODAY()&gt;W645,"OVERDUE","WITHIN TIME"),"")</f>
        <v/>
      </c>
    </row>
    <row r="646" spans="1:24" x14ac:dyDescent="0.35">
      <c r="A646" s="3">
        <v>642</v>
      </c>
      <c r="B646" s="4"/>
      <c r="C646" s="4"/>
      <c r="D646" s="5" t="str">
        <f t="shared" si="100"/>
        <v/>
      </c>
      <c r="E646" s="4"/>
      <c r="F646" s="6"/>
      <c r="G646" s="6"/>
      <c r="H646" s="7" t="str">
        <f t="shared" ca="1" si="101"/>
        <v/>
      </c>
      <c r="I646" s="8" t="str">
        <f t="shared" ca="1" si="102"/>
        <v/>
      </c>
      <c r="J646" s="8" t="str">
        <f>IF(C646="","",COUNTIFS(purchase!$C:$C,$C646,purchase!$E:$E,$E646,purchase!$G:$G,"&gt;="&amp;$F646,purchase!$G:$G,"&lt;="&amp;$G646))</f>
        <v/>
      </c>
      <c r="K646" s="9" t="str">
        <f>IF(COUNTIFS(purchase!$C:$C,$C646,purchase!$E:$E,$E646,purchase!$G:$G,"&gt;="&amp;$F646,purchase!$G:$G,"&lt;="&amp;$G646)=0,"",_xlfn.MAXIFS(purchase!$G:$G,purchase!$C:$C,$C646,purchase!$E:$E,$E646,purchase!$G:$G,"&gt;="&amp;$F646,purchase!$G:$G,"&lt;="&amp;$G646))</f>
        <v/>
      </c>
      <c r="L646" s="4"/>
      <c r="M646" s="4"/>
      <c r="N646" s="10" t="str">
        <f>IF(M646="","",SUMIFS(purchase!$N:$N,purchase!$C:$C,$C646,purchase!$E:$E,$E646,purchase!$G:$G,"&gt;="&amp;$F646,purchase!$G:$G,"&lt;="&amp;$G646))</f>
        <v/>
      </c>
      <c r="O646" s="10" t="str">
        <f t="shared" si="103"/>
        <v/>
      </c>
      <c r="P646" s="11" t="str">
        <f t="shared" si="104"/>
        <v/>
      </c>
      <c r="Q646" s="12" t="str">
        <f t="shared" ca="1" si="105"/>
        <v/>
      </c>
      <c r="R646" s="13"/>
      <c r="S646" s="14"/>
      <c r="T646" s="15" t="str">
        <f t="shared" ca="1" si="106"/>
        <v/>
      </c>
      <c r="U646" s="15" t="str">
        <f t="shared" ca="1" si="107"/>
        <v/>
      </c>
      <c r="V646" s="16"/>
      <c r="W646" s="17" t="str">
        <f t="shared" ca="1" si="108"/>
        <v/>
      </c>
      <c r="X646" s="18" t="str">
        <f t="shared" ca="1" si="109"/>
        <v/>
      </c>
    </row>
    <row r="647" spans="1:24" x14ac:dyDescent="0.35">
      <c r="A647" s="3">
        <v>643</v>
      </c>
      <c r="B647" s="4"/>
      <c r="C647" s="4"/>
      <c r="D647" s="5" t="str">
        <f t="shared" si="100"/>
        <v/>
      </c>
      <c r="E647" s="4"/>
      <c r="F647" s="6"/>
      <c r="G647" s="6"/>
      <c r="H647" s="7" t="str">
        <f t="shared" ca="1" si="101"/>
        <v/>
      </c>
      <c r="I647" s="8" t="str">
        <f t="shared" ca="1" si="102"/>
        <v/>
      </c>
      <c r="J647" s="8" t="str">
        <f>IF(C647="","",COUNTIFS(purchase!$C:$C,$C647,purchase!$E:$E,$E647,purchase!$G:$G,"&gt;="&amp;$F647,purchase!$G:$G,"&lt;="&amp;$G647))</f>
        <v/>
      </c>
      <c r="K647" s="9" t="str">
        <f>IF(COUNTIFS(purchase!$C:$C,$C647,purchase!$E:$E,$E647,purchase!$G:$G,"&gt;="&amp;$F647,purchase!$G:$G,"&lt;="&amp;$G647)=0,"",_xlfn.MAXIFS(purchase!$G:$G,purchase!$C:$C,$C647,purchase!$E:$E,$E647,purchase!$G:$G,"&gt;="&amp;$F647,purchase!$G:$G,"&lt;="&amp;$G647))</f>
        <v/>
      </c>
      <c r="L647" s="4"/>
      <c r="M647" s="4"/>
      <c r="N647" s="10" t="str">
        <f>IF(M647="","",SUMIFS(purchase!$N:$N,purchase!$C:$C,$C647,purchase!$E:$E,$E647,purchase!$G:$G,"&gt;="&amp;$F647,purchase!$G:$G,"&lt;="&amp;$G647))</f>
        <v/>
      </c>
      <c r="O647" s="10" t="str">
        <f t="shared" si="103"/>
        <v/>
      </c>
      <c r="P647" s="11" t="str">
        <f t="shared" si="104"/>
        <v/>
      </c>
      <c r="Q647" s="12" t="str">
        <f t="shared" ca="1" si="105"/>
        <v/>
      </c>
      <c r="R647" s="13"/>
      <c r="S647" s="14"/>
      <c r="T647" s="15" t="str">
        <f t="shared" ca="1" si="106"/>
        <v/>
      </c>
      <c r="U647" s="15" t="str">
        <f t="shared" ca="1" si="107"/>
        <v/>
      </c>
      <c r="V647" s="16"/>
      <c r="W647" s="17" t="str">
        <f t="shared" ca="1" si="108"/>
        <v/>
      </c>
      <c r="X647" s="18" t="str">
        <f t="shared" ca="1" si="109"/>
        <v/>
      </c>
    </row>
    <row r="648" spans="1:24" x14ac:dyDescent="0.35">
      <c r="A648" s="3">
        <v>644</v>
      </c>
      <c r="B648" s="4"/>
      <c r="C648" s="4"/>
      <c r="D648" s="5" t="str">
        <f t="shared" si="100"/>
        <v/>
      </c>
      <c r="E648" s="4"/>
      <c r="F648" s="6"/>
      <c r="G648" s="6"/>
      <c r="H648" s="7" t="str">
        <f t="shared" ca="1" si="101"/>
        <v/>
      </c>
      <c r="I648" s="8" t="str">
        <f t="shared" ca="1" si="102"/>
        <v/>
      </c>
      <c r="J648" s="8" t="str">
        <f>IF(C648="","",COUNTIFS(purchase!$C:$C,$C648,purchase!$E:$E,$E648,purchase!$G:$G,"&gt;="&amp;$F648,purchase!$G:$G,"&lt;="&amp;$G648))</f>
        <v/>
      </c>
      <c r="K648" s="9" t="str">
        <f>IF(COUNTIFS(purchase!$C:$C,$C648,purchase!$E:$E,$E648,purchase!$G:$G,"&gt;="&amp;$F648,purchase!$G:$G,"&lt;="&amp;$G648)=0,"",_xlfn.MAXIFS(purchase!$G:$G,purchase!$C:$C,$C648,purchase!$E:$E,$E648,purchase!$G:$G,"&gt;="&amp;$F648,purchase!$G:$G,"&lt;="&amp;$G648))</f>
        <v/>
      </c>
      <c r="L648" s="4"/>
      <c r="M648" s="4"/>
      <c r="N648" s="10" t="str">
        <f>IF(M648="","",SUMIFS(purchase!$N:$N,purchase!$C:$C,$C648,purchase!$E:$E,$E648,purchase!$G:$G,"&gt;="&amp;$F648,purchase!$G:$G,"&lt;="&amp;$G648))</f>
        <v/>
      </c>
      <c r="O648" s="10" t="str">
        <f t="shared" si="103"/>
        <v/>
      </c>
      <c r="P648" s="11" t="str">
        <f t="shared" si="104"/>
        <v/>
      </c>
      <c r="Q648" s="12" t="str">
        <f t="shared" ca="1" si="105"/>
        <v/>
      </c>
      <c r="R648" s="13"/>
      <c r="S648" s="14"/>
      <c r="T648" s="15" t="str">
        <f t="shared" ca="1" si="106"/>
        <v/>
      </c>
      <c r="U648" s="15" t="str">
        <f t="shared" ca="1" si="107"/>
        <v/>
      </c>
      <c r="V648" s="16"/>
      <c r="W648" s="17" t="str">
        <f t="shared" ca="1" si="108"/>
        <v/>
      </c>
      <c r="X648" s="18" t="str">
        <f t="shared" ca="1" si="109"/>
        <v/>
      </c>
    </row>
    <row r="649" spans="1:24" x14ac:dyDescent="0.35">
      <c r="A649" s="3">
        <v>645</v>
      </c>
      <c r="B649" s="4"/>
      <c r="C649" s="4"/>
      <c r="D649" s="5" t="str">
        <f t="shared" si="100"/>
        <v/>
      </c>
      <c r="E649" s="4"/>
      <c r="F649" s="6"/>
      <c r="G649" s="6"/>
      <c r="H649" s="7" t="str">
        <f t="shared" ca="1" si="101"/>
        <v/>
      </c>
      <c r="I649" s="8" t="str">
        <f t="shared" ca="1" si="102"/>
        <v/>
      </c>
      <c r="J649" s="8" t="str">
        <f>IF(C649="","",COUNTIFS(purchase!$C:$C,$C649,purchase!$E:$E,$E649,purchase!$G:$G,"&gt;="&amp;$F649,purchase!$G:$G,"&lt;="&amp;$G649))</f>
        <v/>
      </c>
      <c r="K649" s="9" t="str">
        <f>IF(COUNTIFS(purchase!$C:$C,$C649,purchase!$E:$E,$E649,purchase!$G:$G,"&gt;="&amp;$F649,purchase!$G:$G,"&lt;="&amp;$G649)=0,"",_xlfn.MAXIFS(purchase!$G:$G,purchase!$C:$C,$C649,purchase!$E:$E,$E649,purchase!$G:$G,"&gt;="&amp;$F649,purchase!$G:$G,"&lt;="&amp;$G649))</f>
        <v/>
      </c>
      <c r="L649" s="4"/>
      <c r="M649" s="4"/>
      <c r="N649" s="10" t="str">
        <f>IF(M649="","",SUMIFS(purchase!$N:$N,purchase!$C:$C,$C649,purchase!$E:$E,$E649,purchase!$G:$G,"&gt;="&amp;$F649,purchase!$G:$G,"&lt;="&amp;$G649))</f>
        <v/>
      </c>
      <c r="O649" s="10" t="str">
        <f t="shared" si="103"/>
        <v/>
      </c>
      <c r="P649" s="11" t="str">
        <f t="shared" si="104"/>
        <v/>
      </c>
      <c r="Q649" s="12" t="str">
        <f t="shared" ca="1" si="105"/>
        <v/>
      </c>
      <c r="R649" s="13"/>
      <c r="S649" s="14"/>
      <c r="T649" s="15" t="str">
        <f t="shared" ca="1" si="106"/>
        <v/>
      </c>
      <c r="U649" s="15" t="str">
        <f t="shared" ca="1" si="107"/>
        <v/>
      </c>
      <c r="V649" s="16"/>
      <c r="W649" s="17" t="str">
        <f t="shared" ca="1" si="108"/>
        <v/>
      </c>
      <c r="X649" s="18" t="str">
        <f t="shared" ca="1" si="109"/>
        <v/>
      </c>
    </row>
    <row r="650" spans="1:24" x14ac:dyDescent="0.35">
      <c r="A650" s="3">
        <v>646</v>
      </c>
      <c r="B650" s="4"/>
      <c r="C650" s="4"/>
      <c r="D650" s="5" t="str">
        <f t="shared" si="100"/>
        <v/>
      </c>
      <c r="E650" s="4"/>
      <c r="F650" s="6"/>
      <c r="G650" s="6"/>
      <c r="H650" s="7" t="str">
        <f t="shared" ca="1" si="101"/>
        <v/>
      </c>
      <c r="I650" s="8" t="str">
        <f t="shared" ca="1" si="102"/>
        <v/>
      </c>
      <c r="J650" s="8" t="str">
        <f>IF(C650="","",COUNTIFS(purchase!$C:$C,$C650,purchase!$E:$E,$E650,purchase!$G:$G,"&gt;="&amp;$F650,purchase!$G:$G,"&lt;="&amp;$G650))</f>
        <v/>
      </c>
      <c r="K650" s="9" t="str">
        <f>IF(COUNTIFS(purchase!$C:$C,$C650,purchase!$E:$E,$E650,purchase!$G:$G,"&gt;="&amp;$F650,purchase!$G:$G,"&lt;="&amp;$G650)=0,"",_xlfn.MAXIFS(purchase!$G:$G,purchase!$C:$C,$C650,purchase!$E:$E,$E650,purchase!$G:$G,"&gt;="&amp;$F650,purchase!$G:$G,"&lt;="&amp;$G650))</f>
        <v/>
      </c>
      <c r="L650" s="4"/>
      <c r="M650" s="4"/>
      <c r="N650" s="10" t="str">
        <f>IF(M650="","",SUMIFS(purchase!$N:$N,purchase!$C:$C,$C650,purchase!$E:$E,$E650,purchase!$G:$G,"&gt;="&amp;$F650,purchase!$G:$G,"&lt;="&amp;$G650))</f>
        <v/>
      </c>
      <c r="O650" s="10" t="str">
        <f t="shared" si="103"/>
        <v/>
      </c>
      <c r="P650" s="11" t="str">
        <f t="shared" si="104"/>
        <v/>
      </c>
      <c r="Q650" s="12" t="str">
        <f t="shared" ca="1" si="105"/>
        <v/>
      </c>
      <c r="R650" s="13"/>
      <c r="S650" s="14"/>
      <c r="T650" s="15" t="str">
        <f t="shared" ca="1" si="106"/>
        <v/>
      </c>
      <c r="U650" s="15" t="str">
        <f t="shared" ca="1" si="107"/>
        <v/>
      </c>
      <c r="V650" s="16"/>
      <c r="W650" s="17" t="str">
        <f t="shared" ca="1" si="108"/>
        <v/>
      </c>
      <c r="X650" s="18" t="str">
        <f t="shared" ca="1" si="109"/>
        <v/>
      </c>
    </row>
    <row r="651" spans="1:24" x14ac:dyDescent="0.35">
      <c r="A651" s="3">
        <v>647</v>
      </c>
      <c r="B651" s="4"/>
      <c r="C651" s="4"/>
      <c r="D651" s="5" t="str">
        <f t="shared" si="100"/>
        <v/>
      </c>
      <c r="E651" s="4"/>
      <c r="F651" s="6"/>
      <c r="G651" s="6"/>
      <c r="H651" s="7" t="str">
        <f t="shared" ca="1" si="101"/>
        <v/>
      </c>
      <c r="I651" s="8" t="str">
        <f t="shared" ca="1" si="102"/>
        <v/>
      </c>
      <c r="J651" s="8" t="str">
        <f>IF(C651="","",COUNTIFS(purchase!$C:$C,$C651,purchase!$E:$E,$E651,purchase!$G:$G,"&gt;="&amp;$F651,purchase!$G:$G,"&lt;="&amp;$G651))</f>
        <v/>
      </c>
      <c r="K651" s="9" t="str">
        <f>IF(COUNTIFS(purchase!$C:$C,$C651,purchase!$E:$E,$E651,purchase!$G:$G,"&gt;="&amp;$F651,purchase!$G:$G,"&lt;="&amp;$G651)=0,"",_xlfn.MAXIFS(purchase!$G:$G,purchase!$C:$C,$C651,purchase!$E:$E,$E651,purchase!$G:$G,"&gt;="&amp;$F651,purchase!$G:$G,"&lt;="&amp;$G651))</f>
        <v/>
      </c>
      <c r="L651" s="4"/>
      <c r="M651" s="4"/>
      <c r="N651" s="10" t="str">
        <f>IF(M651="","",SUMIFS(purchase!$N:$N,purchase!$C:$C,$C651,purchase!$E:$E,$E651,purchase!$G:$G,"&gt;="&amp;$F651,purchase!$G:$G,"&lt;="&amp;$G651))</f>
        <v/>
      </c>
      <c r="O651" s="10" t="str">
        <f t="shared" si="103"/>
        <v/>
      </c>
      <c r="P651" s="11" t="str">
        <f t="shared" si="104"/>
        <v/>
      </c>
      <c r="Q651" s="12" t="str">
        <f t="shared" ca="1" si="105"/>
        <v/>
      </c>
      <c r="R651" s="13"/>
      <c r="S651" s="14"/>
      <c r="T651" s="15" t="str">
        <f t="shared" ca="1" si="106"/>
        <v/>
      </c>
      <c r="U651" s="15" t="str">
        <f t="shared" ca="1" si="107"/>
        <v/>
      </c>
      <c r="V651" s="16"/>
      <c r="W651" s="17" t="str">
        <f t="shared" ca="1" si="108"/>
        <v/>
      </c>
      <c r="X651" s="18" t="str">
        <f t="shared" ca="1" si="109"/>
        <v/>
      </c>
    </row>
    <row r="652" spans="1:24" x14ac:dyDescent="0.35">
      <c r="A652" s="3">
        <v>648</v>
      </c>
      <c r="B652" s="4"/>
      <c r="C652" s="4"/>
      <c r="D652" s="5" t="str">
        <f t="shared" si="100"/>
        <v/>
      </c>
      <c r="E652" s="4"/>
      <c r="F652" s="6"/>
      <c r="G652" s="6"/>
      <c r="H652" s="7" t="str">
        <f t="shared" ca="1" si="101"/>
        <v/>
      </c>
      <c r="I652" s="8" t="str">
        <f t="shared" ca="1" si="102"/>
        <v/>
      </c>
      <c r="J652" s="8" t="str">
        <f>IF(C652="","",COUNTIFS(purchase!$C:$C,$C652,purchase!$E:$E,$E652,purchase!$G:$G,"&gt;="&amp;$F652,purchase!$G:$G,"&lt;="&amp;$G652))</f>
        <v/>
      </c>
      <c r="K652" s="9" t="str">
        <f>IF(COUNTIFS(purchase!$C:$C,$C652,purchase!$E:$E,$E652,purchase!$G:$G,"&gt;="&amp;$F652,purchase!$G:$G,"&lt;="&amp;$G652)=0,"",_xlfn.MAXIFS(purchase!$G:$G,purchase!$C:$C,$C652,purchase!$E:$E,$E652,purchase!$G:$G,"&gt;="&amp;$F652,purchase!$G:$G,"&lt;="&amp;$G652))</f>
        <v/>
      </c>
      <c r="L652" s="4"/>
      <c r="M652" s="4"/>
      <c r="N652" s="10" t="str">
        <f>IF(M652="","",SUMIFS(purchase!$N:$N,purchase!$C:$C,$C652,purchase!$E:$E,$E652,purchase!$G:$G,"&gt;="&amp;$F652,purchase!$G:$G,"&lt;="&amp;$G652))</f>
        <v/>
      </c>
      <c r="O652" s="10" t="str">
        <f t="shared" si="103"/>
        <v/>
      </c>
      <c r="P652" s="11" t="str">
        <f t="shared" si="104"/>
        <v/>
      </c>
      <c r="Q652" s="12" t="str">
        <f t="shared" ca="1" si="105"/>
        <v/>
      </c>
      <c r="R652" s="13"/>
      <c r="S652" s="14"/>
      <c r="T652" s="15" t="str">
        <f t="shared" ca="1" si="106"/>
        <v/>
      </c>
      <c r="U652" s="15" t="str">
        <f t="shared" ca="1" si="107"/>
        <v/>
      </c>
      <c r="V652" s="16"/>
      <c r="W652" s="17" t="str">
        <f t="shared" ca="1" si="108"/>
        <v/>
      </c>
      <c r="X652" s="18" t="str">
        <f t="shared" ca="1" si="109"/>
        <v/>
      </c>
    </row>
    <row r="653" spans="1:24" x14ac:dyDescent="0.35">
      <c r="A653" s="3">
        <v>649</v>
      </c>
      <c r="B653" s="4"/>
      <c r="C653" s="4"/>
      <c r="D653" s="5" t="str">
        <f t="shared" si="100"/>
        <v/>
      </c>
      <c r="E653" s="4"/>
      <c r="F653" s="6"/>
      <c r="G653" s="6"/>
      <c r="H653" s="7" t="str">
        <f t="shared" ca="1" si="101"/>
        <v/>
      </c>
      <c r="I653" s="8" t="str">
        <f t="shared" ca="1" si="102"/>
        <v/>
      </c>
      <c r="J653" s="8" t="str">
        <f>IF(C653="","",COUNTIFS(purchase!$C:$C,$C653,purchase!$E:$E,$E653,purchase!$G:$G,"&gt;="&amp;$F653,purchase!$G:$G,"&lt;="&amp;$G653))</f>
        <v/>
      </c>
      <c r="K653" s="9" t="str">
        <f>IF(COUNTIFS(purchase!$C:$C,$C653,purchase!$E:$E,$E653,purchase!$G:$G,"&gt;="&amp;$F653,purchase!$G:$G,"&lt;="&amp;$G653)=0,"",_xlfn.MAXIFS(purchase!$G:$G,purchase!$C:$C,$C653,purchase!$E:$E,$E653,purchase!$G:$G,"&gt;="&amp;$F653,purchase!$G:$G,"&lt;="&amp;$G653))</f>
        <v/>
      </c>
      <c r="L653" s="4"/>
      <c r="M653" s="4"/>
      <c r="N653" s="10" t="str">
        <f>IF(M653="","",SUMIFS(purchase!$N:$N,purchase!$C:$C,$C653,purchase!$E:$E,$E653,purchase!$G:$G,"&gt;="&amp;$F653,purchase!$G:$G,"&lt;="&amp;$G653))</f>
        <v/>
      </c>
      <c r="O653" s="10" t="str">
        <f t="shared" si="103"/>
        <v/>
      </c>
      <c r="P653" s="11" t="str">
        <f t="shared" si="104"/>
        <v/>
      </c>
      <c r="Q653" s="12" t="str">
        <f t="shared" ca="1" si="105"/>
        <v/>
      </c>
      <c r="R653" s="13"/>
      <c r="S653" s="14"/>
      <c r="T653" s="15" t="str">
        <f t="shared" ca="1" si="106"/>
        <v/>
      </c>
      <c r="U653" s="15" t="str">
        <f t="shared" ca="1" si="107"/>
        <v/>
      </c>
      <c r="V653" s="16"/>
      <c r="W653" s="17" t="str">
        <f t="shared" ca="1" si="108"/>
        <v/>
      </c>
      <c r="X653" s="18" t="str">
        <f t="shared" ca="1" si="109"/>
        <v/>
      </c>
    </row>
    <row r="654" spans="1:24" x14ac:dyDescent="0.35">
      <c r="A654" s="3">
        <v>650</v>
      </c>
      <c r="B654" s="4"/>
      <c r="C654" s="4"/>
      <c r="D654" s="5" t="str">
        <f t="shared" si="100"/>
        <v/>
      </c>
      <c r="E654" s="4"/>
      <c r="F654" s="6"/>
      <c r="G654" s="6"/>
      <c r="H654" s="7" t="str">
        <f t="shared" ca="1" si="101"/>
        <v/>
      </c>
      <c r="I654" s="8" t="str">
        <f t="shared" ca="1" si="102"/>
        <v/>
      </c>
      <c r="J654" s="8" t="str">
        <f>IF(C654="","",COUNTIFS(purchase!$C:$C,$C654,purchase!$E:$E,$E654,purchase!$G:$G,"&gt;="&amp;$F654,purchase!$G:$G,"&lt;="&amp;$G654))</f>
        <v/>
      </c>
      <c r="K654" s="9" t="str">
        <f>IF(COUNTIFS(purchase!$C:$C,$C654,purchase!$E:$E,$E654,purchase!$G:$G,"&gt;="&amp;$F654,purchase!$G:$G,"&lt;="&amp;$G654)=0,"",_xlfn.MAXIFS(purchase!$G:$G,purchase!$C:$C,$C654,purchase!$E:$E,$E654,purchase!$G:$G,"&gt;="&amp;$F654,purchase!$G:$G,"&lt;="&amp;$G654))</f>
        <v/>
      </c>
      <c r="L654" s="4"/>
      <c r="M654" s="4"/>
      <c r="N654" s="10" t="str">
        <f>IF(M654="","",SUMIFS(purchase!$N:$N,purchase!$C:$C,$C654,purchase!$E:$E,$E654,purchase!$G:$G,"&gt;="&amp;$F654,purchase!$G:$G,"&lt;="&amp;$G654))</f>
        <v/>
      </c>
      <c r="O654" s="10" t="str">
        <f t="shared" si="103"/>
        <v/>
      </c>
      <c r="P654" s="11" t="str">
        <f t="shared" si="104"/>
        <v/>
      </c>
      <c r="Q654" s="12" t="str">
        <f t="shared" ca="1" si="105"/>
        <v/>
      </c>
      <c r="R654" s="13"/>
      <c r="S654" s="14"/>
      <c r="T654" s="15" t="str">
        <f t="shared" ca="1" si="106"/>
        <v/>
      </c>
      <c r="U654" s="15" t="str">
        <f t="shared" ca="1" si="107"/>
        <v/>
      </c>
      <c r="V654" s="16"/>
      <c r="W654" s="17" t="str">
        <f t="shared" ca="1" si="108"/>
        <v/>
      </c>
      <c r="X654" s="18" t="str">
        <f t="shared" ca="1" si="109"/>
        <v/>
      </c>
    </row>
    <row r="655" spans="1:24" x14ac:dyDescent="0.35">
      <c r="A655" s="3">
        <v>651</v>
      </c>
      <c r="B655" s="4"/>
      <c r="C655" s="4"/>
      <c r="D655" s="5" t="str">
        <f t="shared" si="100"/>
        <v/>
      </c>
      <c r="E655" s="4"/>
      <c r="F655" s="6"/>
      <c r="G655" s="6"/>
      <c r="H655" s="7" t="str">
        <f t="shared" ca="1" si="101"/>
        <v/>
      </c>
      <c r="I655" s="8" t="str">
        <f t="shared" ca="1" si="102"/>
        <v/>
      </c>
      <c r="J655" s="8" t="str">
        <f>IF(C655="","",COUNTIFS(purchase!$C:$C,$C655,purchase!$E:$E,$E655,purchase!$G:$G,"&gt;="&amp;$F655,purchase!$G:$G,"&lt;="&amp;$G655))</f>
        <v/>
      </c>
      <c r="K655" s="9" t="str">
        <f>IF(COUNTIFS(purchase!$C:$C,$C655,purchase!$E:$E,$E655,purchase!$G:$G,"&gt;="&amp;$F655,purchase!$G:$G,"&lt;="&amp;$G655)=0,"",_xlfn.MAXIFS(purchase!$G:$G,purchase!$C:$C,$C655,purchase!$E:$E,$E655,purchase!$G:$G,"&gt;="&amp;$F655,purchase!$G:$G,"&lt;="&amp;$G655))</f>
        <v/>
      </c>
      <c r="L655" s="4"/>
      <c r="M655" s="4"/>
      <c r="N655" s="10" t="str">
        <f>IF(M655="","",SUMIFS(purchase!$N:$N,purchase!$C:$C,$C655,purchase!$E:$E,$E655,purchase!$G:$G,"&gt;="&amp;$F655,purchase!$G:$G,"&lt;="&amp;$G655))</f>
        <v/>
      </c>
      <c r="O655" s="10" t="str">
        <f t="shared" si="103"/>
        <v/>
      </c>
      <c r="P655" s="11" t="str">
        <f t="shared" si="104"/>
        <v/>
      </c>
      <c r="Q655" s="12" t="str">
        <f t="shared" ca="1" si="105"/>
        <v/>
      </c>
      <c r="R655" s="13"/>
      <c r="S655" s="14"/>
      <c r="T655" s="15" t="str">
        <f t="shared" ca="1" si="106"/>
        <v/>
      </c>
      <c r="U655" s="15" t="str">
        <f t="shared" ca="1" si="107"/>
        <v/>
      </c>
      <c r="V655" s="16"/>
      <c r="W655" s="17" t="str">
        <f t="shared" ca="1" si="108"/>
        <v/>
      </c>
      <c r="X655" s="18" t="str">
        <f t="shared" ca="1" si="109"/>
        <v/>
      </c>
    </row>
    <row r="656" spans="1:24" x14ac:dyDescent="0.35">
      <c r="A656" s="3">
        <v>652</v>
      </c>
      <c r="B656" s="4"/>
      <c r="C656" s="4"/>
      <c r="D656" s="5" t="str">
        <f t="shared" si="100"/>
        <v/>
      </c>
      <c r="E656" s="4"/>
      <c r="F656" s="6"/>
      <c r="G656" s="6"/>
      <c r="H656" s="7" t="str">
        <f t="shared" ca="1" si="101"/>
        <v/>
      </c>
      <c r="I656" s="8" t="str">
        <f t="shared" ca="1" si="102"/>
        <v/>
      </c>
      <c r="J656" s="8" t="str">
        <f>IF(C656="","",COUNTIFS(purchase!$C:$C,$C656,purchase!$E:$E,$E656,purchase!$G:$G,"&gt;="&amp;$F656,purchase!$G:$G,"&lt;="&amp;$G656))</f>
        <v/>
      </c>
      <c r="K656" s="9" t="str">
        <f>IF(COUNTIFS(purchase!$C:$C,$C656,purchase!$E:$E,$E656,purchase!$G:$G,"&gt;="&amp;$F656,purchase!$G:$G,"&lt;="&amp;$G656)=0,"",_xlfn.MAXIFS(purchase!$G:$G,purchase!$C:$C,$C656,purchase!$E:$E,$E656,purchase!$G:$G,"&gt;="&amp;$F656,purchase!$G:$G,"&lt;="&amp;$G656))</f>
        <v/>
      </c>
      <c r="L656" s="4"/>
      <c r="M656" s="4"/>
      <c r="N656" s="10" t="str">
        <f>IF(M656="","",SUMIFS(purchase!$N:$N,purchase!$C:$C,$C656,purchase!$E:$E,$E656,purchase!$G:$G,"&gt;="&amp;$F656,purchase!$G:$G,"&lt;="&amp;$G656))</f>
        <v/>
      </c>
      <c r="O656" s="10" t="str">
        <f t="shared" si="103"/>
        <v/>
      </c>
      <c r="P656" s="11" t="str">
        <f t="shared" si="104"/>
        <v/>
      </c>
      <c r="Q656" s="12" t="str">
        <f t="shared" ca="1" si="105"/>
        <v/>
      </c>
      <c r="R656" s="13"/>
      <c r="S656" s="14"/>
      <c r="T656" s="15" t="str">
        <f t="shared" ca="1" si="106"/>
        <v/>
      </c>
      <c r="U656" s="15" t="str">
        <f t="shared" ca="1" si="107"/>
        <v/>
      </c>
      <c r="V656" s="16"/>
      <c r="W656" s="17" t="str">
        <f t="shared" ca="1" si="108"/>
        <v/>
      </c>
      <c r="X656" s="18" t="str">
        <f t="shared" ca="1" si="109"/>
        <v/>
      </c>
    </row>
    <row r="657" spans="1:24" x14ac:dyDescent="0.35">
      <c r="A657" s="3">
        <v>653</v>
      </c>
      <c r="B657" s="4"/>
      <c r="C657" s="4"/>
      <c r="D657" s="5" t="str">
        <f t="shared" si="100"/>
        <v/>
      </c>
      <c r="E657" s="4"/>
      <c r="F657" s="6"/>
      <c r="G657" s="6"/>
      <c r="H657" s="7" t="str">
        <f t="shared" ca="1" si="101"/>
        <v/>
      </c>
      <c r="I657" s="8" t="str">
        <f t="shared" ca="1" si="102"/>
        <v/>
      </c>
      <c r="J657" s="8" t="str">
        <f>IF(C657="","",COUNTIFS(purchase!$C:$C,$C657,purchase!$E:$E,$E657,purchase!$G:$G,"&gt;="&amp;$F657,purchase!$G:$G,"&lt;="&amp;$G657))</f>
        <v/>
      </c>
      <c r="K657" s="9" t="str">
        <f>IF(COUNTIFS(purchase!$C:$C,$C657,purchase!$E:$E,$E657,purchase!$G:$G,"&gt;="&amp;$F657,purchase!$G:$G,"&lt;="&amp;$G657)=0,"",_xlfn.MAXIFS(purchase!$G:$G,purchase!$C:$C,$C657,purchase!$E:$E,$E657,purchase!$G:$G,"&gt;="&amp;$F657,purchase!$G:$G,"&lt;="&amp;$G657))</f>
        <v/>
      </c>
      <c r="L657" s="4"/>
      <c r="M657" s="4"/>
      <c r="N657" s="10" t="str">
        <f>IF(M657="","",SUMIFS(purchase!$N:$N,purchase!$C:$C,$C657,purchase!$E:$E,$E657,purchase!$G:$G,"&gt;="&amp;$F657,purchase!$G:$G,"&lt;="&amp;$G657))</f>
        <v/>
      </c>
      <c r="O657" s="10" t="str">
        <f t="shared" si="103"/>
        <v/>
      </c>
      <c r="P657" s="11" t="str">
        <f t="shared" si="104"/>
        <v/>
      </c>
      <c r="Q657" s="12" t="str">
        <f t="shared" ca="1" si="105"/>
        <v/>
      </c>
      <c r="R657" s="13"/>
      <c r="S657" s="14"/>
      <c r="T657" s="15" t="str">
        <f t="shared" ca="1" si="106"/>
        <v/>
      </c>
      <c r="U657" s="15" t="str">
        <f t="shared" ca="1" si="107"/>
        <v/>
      </c>
      <c r="V657" s="16"/>
      <c r="W657" s="17" t="str">
        <f t="shared" ca="1" si="108"/>
        <v/>
      </c>
      <c r="X657" s="18" t="str">
        <f t="shared" ca="1" si="109"/>
        <v/>
      </c>
    </row>
    <row r="658" spans="1:24" x14ac:dyDescent="0.35">
      <c r="A658" s="3">
        <v>654</v>
      </c>
      <c r="B658" s="4"/>
      <c r="C658" s="4"/>
      <c r="D658" s="5" t="str">
        <f t="shared" si="100"/>
        <v/>
      </c>
      <c r="E658" s="4"/>
      <c r="F658" s="6"/>
      <c r="G658" s="6"/>
      <c r="H658" s="7" t="str">
        <f t="shared" ca="1" si="101"/>
        <v/>
      </c>
      <c r="I658" s="8" t="str">
        <f t="shared" ca="1" si="102"/>
        <v/>
      </c>
      <c r="J658" s="8" t="str">
        <f>IF(C658="","",COUNTIFS(purchase!$C:$C,$C658,purchase!$E:$E,$E658,purchase!$G:$G,"&gt;="&amp;$F658,purchase!$G:$G,"&lt;="&amp;$G658))</f>
        <v/>
      </c>
      <c r="K658" s="9" t="str">
        <f>IF(COUNTIFS(purchase!$C:$C,$C658,purchase!$E:$E,$E658,purchase!$G:$G,"&gt;="&amp;$F658,purchase!$G:$G,"&lt;="&amp;$G658)=0,"",_xlfn.MAXIFS(purchase!$G:$G,purchase!$C:$C,$C658,purchase!$E:$E,$E658,purchase!$G:$G,"&gt;="&amp;$F658,purchase!$G:$G,"&lt;="&amp;$G658))</f>
        <v/>
      </c>
      <c r="L658" s="4"/>
      <c r="M658" s="4"/>
      <c r="N658" s="10" t="str">
        <f>IF(M658="","",SUMIFS(purchase!$N:$N,purchase!$C:$C,$C658,purchase!$E:$E,$E658,purchase!$G:$G,"&gt;="&amp;$F658,purchase!$G:$G,"&lt;="&amp;$G658))</f>
        <v/>
      </c>
      <c r="O658" s="10" t="str">
        <f t="shared" si="103"/>
        <v/>
      </c>
      <c r="P658" s="11" t="str">
        <f t="shared" si="104"/>
        <v/>
      </c>
      <c r="Q658" s="12" t="str">
        <f t="shared" ca="1" si="105"/>
        <v/>
      </c>
      <c r="R658" s="13"/>
      <c r="S658" s="14"/>
      <c r="T658" s="15" t="str">
        <f t="shared" ca="1" si="106"/>
        <v/>
      </c>
      <c r="U658" s="15" t="str">
        <f t="shared" ca="1" si="107"/>
        <v/>
      </c>
      <c r="V658" s="16"/>
      <c r="W658" s="17" t="str">
        <f t="shared" ca="1" si="108"/>
        <v/>
      </c>
      <c r="X658" s="18" t="str">
        <f t="shared" ca="1" si="109"/>
        <v/>
      </c>
    </row>
    <row r="659" spans="1:24" x14ac:dyDescent="0.35">
      <c r="A659" s="3">
        <v>655</v>
      </c>
      <c r="B659" s="4"/>
      <c r="C659" s="4"/>
      <c r="D659" s="5" t="str">
        <f t="shared" si="100"/>
        <v/>
      </c>
      <c r="E659" s="4"/>
      <c r="F659" s="6"/>
      <c r="G659" s="6"/>
      <c r="H659" s="7" t="str">
        <f t="shared" ca="1" si="101"/>
        <v/>
      </c>
      <c r="I659" s="8" t="str">
        <f t="shared" ca="1" si="102"/>
        <v/>
      </c>
      <c r="J659" s="8" t="str">
        <f>IF(C659="","",COUNTIFS(purchase!$C:$C,$C659,purchase!$E:$E,$E659,purchase!$G:$G,"&gt;="&amp;$F659,purchase!$G:$G,"&lt;="&amp;$G659))</f>
        <v/>
      </c>
      <c r="K659" s="9" t="str">
        <f>IF(COUNTIFS(purchase!$C:$C,$C659,purchase!$E:$E,$E659,purchase!$G:$G,"&gt;="&amp;$F659,purchase!$G:$G,"&lt;="&amp;$G659)=0,"",_xlfn.MAXIFS(purchase!$G:$G,purchase!$C:$C,$C659,purchase!$E:$E,$E659,purchase!$G:$G,"&gt;="&amp;$F659,purchase!$G:$G,"&lt;="&amp;$G659))</f>
        <v/>
      </c>
      <c r="L659" s="4"/>
      <c r="M659" s="4"/>
      <c r="N659" s="10" t="str">
        <f>IF(M659="","",SUMIFS(purchase!$N:$N,purchase!$C:$C,$C659,purchase!$E:$E,$E659,purchase!$G:$G,"&gt;="&amp;$F659,purchase!$G:$G,"&lt;="&amp;$G659))</f>
        <v/>
      </c>
      <c r="O659" s="10" t="str">
        <f t="shared" si="103"/>
        <v/>
      </c>
      <c r="P659" s="11" t="str">
        <f t="shared" si="104"/>
        <v/>
      </c>
      <c r="Q659" s="12" t="str">
        <f t="shared" ca="1" si="105"/>
        <v/>
      </c>
      <c r="R659" s="13"/>
      <c r="S659" s="14"/>
      <c r="T659" s="15" t="str">
        <f t="shared" ca="1" si="106"/>
        <v/>
      </c>
      <c r="U659" s="15" t="str">
        <f t="shared" ca="1" si="107"/>
        <v/>
      </c>
      <c r="V659" s="16"/>
      <c r="W659" s="17" t="str">
        <f t="shared" ca="1" si="108"/>
        <v/>
      </c>
      <c r="X659" s="18" t="str">
        <f t="shared" ca="1" si="109"/>
        <v/>
      </c>
    </row>
    <row r="660" spans="1:24" x14ac:dyDescent="0.35">
      <c r="A660" s="3">
        <v>656</v>
      </c>
      <c r="B660" s="4"/>
      <c r="C660" s="4"/>
      <c r="D660" s="5" t="str">
        <f t="shared" si="100"/>
        <v/>
      </c>
      <c r="E660" s="4"/>
      <c r="F660" s="6"/>
      <c r="G660" s="6"/>
      <c r="H660" s="7" t="str">
        <f t="shared" ca="1" si="101"/>
        <v/>
      </c>
      <c r="I660" s="8" t="str">
        <f t="shared" ca="1" si="102"/>
        <v/>
      </c>
      <c r="J660" s="8" t="str">
        <f>IF(C660="","",COUNTIFS(purchase!$C:$C,$C660,purchase!$E:$E,$E660,purchase!$G:$G,"&gt;="&amp;$F660,purchase!$G:$G,"&lt;="&amp;$G660))</f>
        <v/>
      </c>
      <c r="K660" s="9" t="str">
        <f>IF(COUNTIFS(purchase!$C:$C,$C660,purchase!$E:$E,$E660,purchase!$G:$G,"&gt;="&amp;$F660,purchase!$G:$G,"&lt;="&amp;$G660)=0,"",_xlfn.MAXIFS(purchase!$G:$G,purchase!$C:$C,$C660,purchase!$E:$E,$E660,purchase!$G:$G,"&gt;="&amp;$F660,purchase!$G:$G,"&lt;="&amp;$G660))</f>
        <v/>
      </c>
      <c r="L660" s="4"/>
      <c r="M660" s="4"/>
      <c r="N660" s="10" t="str">
        <f>IF(M660="","",SUMIFS(purchase!$N:$N,purchase!$C:$C,$C660,purchase!$E:$E,$E660,purchase!$G:$G,"&gt;="&amp;$F660,purchase!$G:$G,"&lt;="&amp;$G660))</f>
        <v/>
      </c>
      <c r="O660" s="10" t="str">
        <f t="shared" si="103"/>
        <v/>
      </c>
      <c r="P660" s="11" t="str">
        <f t="shared" si="104"/>
        <v/>
      </c>
      <c r="Q660" s="12" t="str">
        <f t="shared" ca="1" si="105"/>
        <v/>
      </c>
      <c r="R660" s="13"/>
      <c r="S660" s="14"/>
      <c r="T660" s="15" t="str">
        <f t="shared" ca="1" si="106"/>
        <v/>
      </c>
      <c r="U660" s="15" t="str">
        <f t="shared" ca="1" si="107"/>
        <v/>
      </c>
      <c r="V660" s="16"/>
      <c r="W660" s="17" t="str">
        <f t="shared" ca="1" si="108"/>
        <v/>
      </c>
      <c r="X660" s="18" t="str">
        <f t="shared" ca="1" si="109"/>
        <v/>
      </c>
    </row>
    <row r="661" spans="1:24" x14ac:dyDescent="0.35">
      <c r="A661" s="3">
        <v>657</v>
      </c>
      <c r="B661" s="4"/>
      <c r="C661" s="4"/>
      <c r="D661" s="5" t="str">
        <f t="shared" si="100"/>
        <v/>
      </c>
      <c r="E661" s="4"/>
      <c r="F661" s="6"/>
      <c r="G661" s="6"/>
      <c r="H661" s="7" t="str">
        <f t="shared" ca="1" si="101"/>
        <v/>
      </c>
      <c r="I661" s="8" t="str">
        <f t="shared" ca="1" si="102"/>
        <v/>
      </c>
      <c r="J661" s="8" t="str">
        <f>IF(C661="","",COUNTIFS(purchase!$C:$C,$C661,purchase!$E:$E,$E661,purchase!$G:$G,"&gt;="&amp;$F661,purchase!$G:$G,"&lt;="&amp;$G661))</f>
        <v/>
      </c>
      <c r="K661" s="9" t="str">
        <f>IF(COUNTIFS(purchase!$C:$C,$C661,purchase!$E:$E,$E661,purchase!$G:$G,"&gt;="&amp;$F661,purchase!$G:$G,"&lt;="&amp;$G661)=0,"",_xlfn.MAXIFS(purchase!$G:$G,purchase!$C:$C,$C661,purchase!$E:$E,$E661,purchase!$G:$G,"&gt;="&amp;$F661,purchase!$G:$G,"&lt;="&amp;$G661))</f>
        <v/>
      </c>
      <c r="L661" s="4"/>
      <c r="M661" s="4"/>
      <c r="N661" s="10" t="str">
        <f>IF(M661="","",SUMIFS(purchase!$N:$N,purchase!$C:$C,$C661,purchase!$E:$E,$E661,purchase!$G:$G,"&gt;="&amp;$F661,purchase!$G:$G,"&lt;="&amp;$G661))</f>
        <v/>
      </c>
      <c r="O661" s="10" t="str">
        <f t="shared" si="103"/>
        <v/>
      </c>
      <c r="P661" s="11" t="str">
        <f t="shared" si="104"/>
        <v/>
      </c>
      <c r="Q661" s="12" t="str">
        <f t="shared" ca="1" si="105"/>
        <v/>
      </c>
      <c r="R661" s="13"/>
      <c r="S661" s="14"/>
      <c r="T661" s="15" t="str">
        <f t="shared" ca="1" si="106"/>
        <v/>
      </c>
      <c r="U661" s="15" t="str">
        <f t="shared" ca="1" si="107"/>
        <v/>
      </c>
      <c r="V661" s="16"/>
      <c r="W661" s="17" t="str">
        <f t="shared" ca="1" si="108"/>
        <v/>
      </c>
      <c r="X661" s="18" t="str">
        <f t="shared" ca="1" si="109"/>
        <v/>
      </c>
    </row>
    <row r="662" spans="1:24" x14ac:dyDescent="0.35">
      <c r="A662" s="3">
        <v>658</v>
      </c>
      <c r="B662" s="4"/>
      <c r="C662" s="4"/>
      <c r="D662" s="5" t="str">
        <f t="shared" si="100"/>
        <v/>
      </c>
      <c r="E662" s="4"/>
      <c r="F662" s="6"/>
      <c r="G662" s="6"/>
      <c r="H662" s="7" t="str">
        <f t="shared" ca="1" si="101"/>
        <v/>
      </c>
      <c r="I662" s="8" t="str">
        <f t="shared" ca="1" si="102"/>
        <v/>
      </c>
      <c r="J662" s="8" t="str">
        <f>IF(C662="","",COUNTIFS(purchase!$C:$C,$C662,purchase!$E:$E,$E662,purchase!$G:$G,"&gt;="&amp;$F662,purchase!$G:$G,"&lt;="&amp;$G662))</f>
        <v/>
      </c>
      <c r="K662" s="9" t="str">
        <f>IF(COUNTIFS(purchase!$C:$C,$C662,purchase!$E:$E,$E662,purchase!$G:$G,"&gt;="&amp;$F662,purchase!$G:$G,"&lt;="&amp;$G662)=0,"",_xlfn.MAXIFS(purchase!$G:$G,purchase!$C:$C,$C662,purchase!$E:$E,$E662,purchase!$G:$G,"&gt;="&amp;$F662,purchase!$G:$G,"&lt;="&amp;$G662))</f>
        <v/>
      </c>
      <c r="L662" s="4"/>
      <c r="M662" s="4"/>
      <c r="N662" s="10" t="str">
        <f>IF(M662="","",SUMIFS(purchase!$N:$N,purchase!$C:$C,$C662,purchase!$E:$E,$E662,purchase!$G:$G,"&gt;="&amp;$F662,purchase!$G:$G,"&lt;="&amp;$G662))</f>
        <v/>
      </c>
      <c r="O662" s="10" t="str">
        <f t="shared" si="103"/>
        <v/>
      </c>
      <c r="P662" s="11" t="str">
        <f t="shared" si="104"/>
        <v/>
      </c>
      <c r="Q662" s="12" t="str">
        <f t="shared" ca="1" si="105"/>
        <v/>
      </c>
      <c r="R662" s="13"/>
      <c r="S662" s="14"/>
      <c r="T662" s="15" t="str">
        <f t="shared" ca="1" si="106"/>
        <v/>
      </c>
      <c r="U662" s="15" t="str">
        <f t="shared" ca="1" si="107"/>
        <v/>
      </c>
      <c r="V662" s="16"/>
      <c r="W662" s="17" t="str">
        <f t="shared" ca="1" si="108"/>
        <v/>
      </c>
      <c r="X662" s="18" t="str">
        <f t="shared" ca="1" si="109"/>
        <v/>
      </c>
    </row>
    <row r="663" spans="1:24" x14ac:dyDescent="0.35">
      <c r="A663" s="3">
        <v>659</v>
      </c>
      <c r="B663" s="4"/>
      <c r="C663" s="4"/>
      <c r="D663" s="5" t="str">
        <f t="shared" si="100"/>
        <v/>
      </c>
      <c r="E663" s="4"/>
      <c r="F663" s="6"/>
      <c r="G663" s="6"/>
      <c r="H663" s="7" t="str">
        <f t="shared" ca="1" si="101"/>
        <v/>
      </c>
      <c r="I663" s="8" t="str">
        <f t="shared" ca="1" si="102"/>
        <v/>
      </c>
      <c r="J663" s="8" t="str">
        <f>IF(C663="","",COUNTIFS(purchase!$C:$C,$C663,purchase!$E:$E,$E663,purchase!$G:$G,"&gt;="&amp;$F663,purchase!$G:$G,"&lt;="&amp;$G663))</f>
        <v/>
      </c>
      <c r="K663" s="9" t="str">
        <f>IF(COUNTIFS(purchase!$C:$C,$C663,purchase!$E:$E,$E663,purchase!$G:$G,"&gt;="&amp;$F663,purchase!$G:$G,"&lt;="&amp;$G663)=0,"",_xlfn.MAXIFS(purchase!$G:$G,purchase!$C:$C,$C663,purchase!$E:$E,$E663,purchase!$G:$G,"&gt;="&amp;$F663,purchase!$G:$G,"&lt;="&amp;$G663))</f>
        <v/>
      </c>
      <c r="L663" s="4"/>
      <c r="M663" s="4"/>
      <c r="N663" s="10" t="str">
        <f>IF(M663="","",SUMIFS(purchase!$N:$N,purchase!$C:$C,$C663,purchase!$E:$E,$E663,purchase!$G:$G,"&gt;="&amp;$F663,purchase!$G:$G,"&lt;="&amp;$G663))</f>
        <v/>
      </c>
      <c r="O663" s="10" t="str">
        <f t="shared" si="103"/>
        <v/>
      </c>
      <c r="P663" s="11" t="str">
        <f t="shared" si="104"/>
        <v/>
      </c>
      <c r="Q663" s="12" t="str">
        <f t="shared" ca="1" si="105"/>
        <v/>
      </c>
      <c r="R663" s="13"/>
      <c r="S663" s="14"/>
      <c r="T663" s="15" t="str">
        <f t="shared" ca="1" si="106"/>
        <v/>
      </c>
      <c r="U663" s="15" t="str">
        <f t="shared" ca="1" si="107"/>
        <v/>
      </c>
      <c r="V663" s="16"/>
      <c r="W663" s="17" t="str">
        <f t="shared" ca="1" si="108"/>
        <v/>
      </c>
      <c r="X663" s="18" t="str">
        <f t="shared" ca="1" si="109"/>
        <v/>
      </c>
    </row>
    <row r="664" spans="1:24" x14ac:dyDescent="0.35">
      <c r="A664" s="3">
        <v>660</v>
      </c>
      <c r="B664" s="4"/>
      <c r="C664" s="4"/>
      <c r="D664" s="5" t="str">
        <f t="shared" si="100"/>
        <v/>
      </c>
      <c r="E664" s="4"/>
      <c r="F664" s="6"/>
      <c r="G664" s="6"/>
      <c r="H664" s="7" t="str">
        <f t="shared" ca="1" si="101"/>
        <v/>
      </c>
      <c r="I664" s="8" t="str">
        <f t="shared" ca="1" si="102"/>
        <v/>
      </c>
      <c r="J664" s="8" t="str">
        <f>IF(C664="","",COUNTIFS(purchase!$C:$C,$C664,purchase!$E:$E,$E664,purchase!$G:$G,"&gt;="&amp;$F664,purchase!$G:$G,"&lt;="&amp;$G664))</f>
        <v/>
      </c>
      <c r="K664" s="9" t="str">
        <f>IF(COUNTIFS(purchase!$C:$C,$C664,purchase!$E:$E,$E664,purchase!$G:$G,"&gt;="&amp;$F664,purchase!$G:$G,"&lt;="&amp;$G664)=0,"",_xlfn.MAXIFS(purchase!$G:$G,purchase!$C:$C,$C664,purchase!$E:$E,$E664,purchase!$G:$G,"&gt;="&amp;$F664,purchase!$G:$G,"&lt;="&amp;$G664))</f>
        <v/>
      </c>
      <c r="L664" s="4"/>
      <c r="M664" s="4"/>
      <c r="N664" s="10" t="str">
        <f>IF(M664="","",SUMIFS(purchase!$N:$N,purchase!$C:$C,$C664,purchase!$E:$E,$E664,purchase!$G:$G,"&gt;="&amp;$F664,purchase!$G:$G,"&lt;="&amp;$G664))</f>
        <v/>
      </c>
      <c r="O664" s="10" t="str">
        <f t="shared" si="103"/>
        <v/>
      </c>
      <c r="P664" s="11" t="str">
        <f t="shared" si="104"/>
        <v/>
      </c>
      <c r="Q664" s="12" t="str">
        <f t="shared" ca="1" si="105"/>
        <v/>
      </c>
      <c r="R664" s="13"/>
      <c r="S664" s="14"/>
      <c r="T664" s="15" t="str">
        <f t="shared" ca="1" si="106"/>
        <v/>
      </c>
      <c r="U664" s="15" t="str">
        <f t="shared" ca="1" si="107"/>
        <v/>
      </c>
      <c r="V664" s="16"/>
      <c r="W664" s="17" t="str">
        <f t="shared" ca="1" si="108"/>
        <v/>
      </c>
      <c r="X664" s="18" t="str">
        <f t="shared" ca="1" si="109"/>
        <v/>
      </c>
    </row>
    <row r="665" spans="1:24" x14ac:dyDescent="0.35">
      <c r="A665" s="3">
        <v>661</v>
      </c>
      <c r="B665" s="4"/>
      <c r="C665" s="4"/>
      <c r="D665" s="5" t="str">
        <f t="shared" si="100"/>
        <v/>
      </c>
      <c r="E665" s="4"/>
      <c r="F665" s="6"/>
      <c r="G665" s="6"/>
      <c r="H665" s="7" t="str">
        <f t="shared" ca="1" si="101"/>
        <v/>
      </c>
      <c r="I665" s="8" t="str">
        <f t="shared" ca="1" si="102"/>
        <v/>
      </c>
      <c r="J665" s="8" t="str">
        <f>IF(C665="","",COUNTIFS(purchase!$C:$C,$C665,purchase!$E:$E,$E665,purchase!$G:$G,"&gt;="&amp;$F665,purchase!$G:$G,"&lt;="&amp;$G665))</f>
        <v/>
      </c>
      <c r="K665" s="9" t="str">
        <f>IF(COUNTIFS(purchase!$C:$C,$C665,purchase!$E:$E,$E665,purchase!$G:$G,"&gt;="&amp;$F665,purchase!$G:$G,"&lt;="&amp;$G665)=0,"",_xlfn.MAXIFS(purchase!$G:$G,purchase!$C:$C,$C665,purchase!$E:$E,$E665,purchase!$G:$G,"&gt;="&amp;$F665,purchase!$G:$G,"&lt;="&amp;$G665))</f>
        <v/>
      </c>
      <c r="L665" s="4"/>
      <c r="M665" s="4"/>
      <c r="N665" s="10" t="str">
        <f>IF(M665="","",SUMIFS(purchase!$N:$N,purchase!$C:$C,$C665,purchase!$E:$E,$E665,purchase!$G:$G,"&gt;="&amp;$F665,purchase!$G:$G,"&lt;="&amp;$G665))</f>
        <v/>
      </c>
      <c r="O665" s="10" t="str">
        <f t="shared" si="103"/>
        <v/>
      </c>
      <c r="P665" s="11" t="str">
        <f t="shared" si="104"/>
        <v/>
      </c>
      <c r="Q665" s="12" t="str">
        <f t="shared" ca="1" si="105"/>
        <v/>
      </c>
      <c r="R665" s="13"/>
      <c r="S665" s="14"/>
      <c r="T665" s="15" t="str">
        <f t="shared" ca="1" si="106"/>
        <v/>
      </c>
      <c r="U665" s="15" t="str">
        <f t="shared" ca="1" si="107"/>
        <v/>
      </c>
      <c r="V665" s="16"/>
      <c r="W665" s="17" t="str">
        <f t="shared" ca="1" si="108"/>
        <v/>
      </c>
      <c r="X665" s="18" t="str">
        <f t="shared" ca="1" si="109"/>
        <v/>
      </c>
    </row>
    <row r="666" spans="1:24" x14ac:dyDescent="0.35">
      <c r="A666" s="3">
        <v>662</v>
      </c>
      <c r="B666" s="4"/>
      <c r="C666" s="4"/>
      <c r="D666" s="5" t="str">
        <f t="shared" si="100"/>
        <v/>
      </c>
      <c r="E666" s="4"/>
      <c r="F666" s="6"/>
      <c r="G666" s="6"/>
      <c r="H666" s="7" t="str">
        <f t="shared" ca="1" si="101"/>
        <v/>
      </c>
      <c r="I666" s="8" t="str">
        <f t="shared" ca="1" si="102"/>
        <v/>
      </c>
      <c r="J666" s="8" t="str">
        <f>IF(C666="","",COUNTIFS(purchase!$C:$C,$C666,purchase!$E:$E,$E666,purchase!$G:$G,"&gt;="&amp;$F666,purchase!$G:$G,"&lt;="&amp;$G666))</f>
        <v/>
      </c>
      <c r="K666" s="9" t="str">
        <f>IF(COUNTIFS(purchase!$C:$C,$C666,purchase!$E:$E,$E666,purchase!$G:$G,"&gt;="&amp;$F666,purchase!$G:$G,"&lt;="&amp;$G666)=0,"",_xlfn.MAXIFS(purchase!$G:$G,purchase!$C:$C,$C666,purchase!$E:$E,$E666,purchase!$G:$G,"&gt;="&amp;$F666,purchase!$G:$G,"&lt;="&amp;$G666))</f>
        <v/>
      </c>
      <c r="L666" s="4"/>
      <c r="M666" s="4"/>
      <c r="N666" s="10" t="str">
        <f>IF(M666="","",SUMIFS(purchase!$N:$N,purchase!$C:$C,$C666,purchase!$E:$E,$E666,purchase!$G:$G,"&gt;="&amp;$F666,purchase!$G:$G,"&lt;="&amp;$G666))</f>
        <v/>
      </c>
      <c r="O666" s="10" t="str">
        <f t="shared" si="103"/>
        <v/>
      </c>
      <c r="P666" s="11" t="str">
        <f t="shared" si="104"/>
        <v/>
      </c>
      <c r="Q666" s="12" t="str">
        <f t="shared" ca="1" si="105"/>
        <v/>
      </c>
      <c r="R666" s="13"/>
      <c r="S666" s="14"/>
      <c r="T666" s="15" t="str">
        <f t="shared" ca="1" si="106"/>
        <v/>
      </c>
      <c r="U666" s="15" t="str">
        <f t="shared" ca="1" si="107"/>
        <v/>
      </c>
      <c r="V666" s="16"/>
      <c r="W666" s="17" t="str">
        <f t="shared" ca="1" si="108"/>
        <v/>
      </c>
      <c r="X666" s="18" t="str">
        <f t="shared" ca="1" si="109"/>
        <v/>
      </c>
    </row>
    <row r="667" spans="1:24" x14ac:dyDescent="0.35">
      <c r="A667" s="3">
        <v>663</v>
      </c>
      <c r="B667" s="4"/>
      <c r="C667" s="4"/>
      <c r="D667" s="5" t="str">
        <f t="shared" si="100"/>
        <v/>
      </c>
      <c r="E667" s="4"/>
      <c r="F667" s="6"/>
      <c r="G667" s="6"/>
      <c r="H667" s="7" t="str">
        <f t="shared" ca="1" si="101"/>
        <v/>
      </c>
      <c r="I667" s="8" t="str">
        <f t="shared" ca="1" si="102"/>
        <v/>
      </c>
      <c r="J667" s="8" t="str">
        <f>IF(C667="","",COUNTIFS(purchase!$C:$C,$C667,purchase!$E:$E,$E667,purchase!$G:$G,"&gt;="&amp;$F667,purchase!$G:$G,"&lt;="&amp;$G667))</f>
        <v/>
      </c>
      <c r="K667" s="9" t="str">
        <f>IF(COUNTIFS(purchase!$C:$C,$C667,purchase!$E:$E,$E667,purchase!$G:$G,"&gt;="&amp;$F667,purchase!$G:$G,"&lt;="&amp;$G667)=0,"",_xlfn.MAXIFS(purchase!$G:$G,purchase!$C:$C,$C667,purchase!$E:$E,$E667,purchase!$G:$G,"&gt;="&amp;$F667,purchase!$G:$G,"&lt;="&amp;$G667))</f>
        <v/>
      </c>
      <c r="L667" s="4"/>
      <c r="M667" s="4"/>
      <c r="N667" s="10" t="str">
        <f>IF(M667="","",SUMIFS(purchase!$N:$N,purchase!$C:$C,$C667,purchase!$E:$E,$E667,purchase!$G:$G,"&gt;="&amp;$F667,purchase!$G:$G,"&lt;="&amp;$G667))</f>
        <v/>
      </c>
      <c r="O667" s="10" t="str">
        <f t="shared" si="103"/>
        <v/>
      </c>
      <c r="P667" s="11" t="str">
        <f t="shared" si="104"/>
        <v/>
      </c>
      <c r="Q667" s="12" t="str">
        <f t="shared" ca="1" si="105"/>
        <v/>
      </c>
      <c r="R667" s="13"/>
      <c r="S667" s="14"/>
      <c r="T667" s="15" t="str">
        <f t="shared" ca="1" si="106"/>
        <v/>
      </c>
      <c r="U667" s="15" t="str">
        <f t="shared" ca="1" si="107"/>
        <v/>
      </c>
      <c r="V667" s="16"/>
      <c r="W667" s="17" t="str">
        <f t="shared" ca="1" si="108"/>
        <v/>
      </c>
      <c r="X667" s="18" t="str">
        <f t="shared" ca="1" si="109"/>
        <v/>
      </c>
    </row>
    <row r="668" spans="1:24" x14ac:dyDescent="0.35">
      <c r="A668" s="3">
        <v>664</v>
      </c>
      <c r="B668" s="4"/>
      <c r="C668" s="4"/>
      <c r="D668" s="5" t="str">
        <f t="shared" si="100"/>
        <v/>
      </c>
      <c r="E668" s="4"/>
      <c r="F668" s="6"/>
      <c r="G668" s="6"/>
      <c r="H668" s="7" t="str">
        <f t="shared" ca="1" si="101"/>
        <v/>
      </c>
      <c r="I668" s="8" t="str">
        <f t="shared" ca="1" si="102"/>
        <v/>
      </c>
      <c r="J668" s="8" t="str">
        <f>IF(C668="","",COUNTIFS(purchase!$C:$C,$C668,purchase!$E:$E,$E668,purchase!$G:$G,"&gt;="&amp;$F668,purchase!$G:$G,"&lt;="&amp;$G668))</f>
        <v/>
      </c>
      <c r="K668" s="9" t="str">
        <f>IF(COUNTIFS(purchase!$C:$C,$C668,purchase!$E:$E,$E668,purchase!$G:$G,"&gt;="&amp;$F668,purchase!$G:$G,"&lt;="&amp;$G668)=0,"",_xlfn.MAXIFS(purchase!$G:$G,purchase!$C:$C,$C668,purchase!$E:$E,$E668,purchase!$G:$G,"&gt;="&amp;$F668,purchase!$G:$G,"&lt;="&amp;$G668))</f>
        <v/>
      </c>
      <c r="L668" s="4"/>
      <c r="M668" s="4"/>
      <c r="N668" s="10" t="str">
        <f>IF(M668="","",SUMIFS(purchase!$N:$N,purchase!$C:$C,$C668,purchase!$E:$E,$E668,purchase!$G:$G,"&gt;="&amp;$F668,purchase!$G:$G,"&lt;="&amp;$G668))</f>
        <v/>
      </c>
      <c r="O668" s="10" t="str">
        <f t="shared" si="103"/>
        <v/>
      </c>
      <c r="P668" s="11" t="str">
        <f t="shared" si="104"/>
        <v/>
      </c>
      <c r="Q668" s="12" t="str">
        <f t="shared" ca="1" si="105"/>
        <v/>
      </c>
      <c r="R668" s="13"/>
      <c r="S668" s="14"/>
      <c r="T668" s="15" t="str">
        <f t="shared" ca="1" si="106"/>
        <v/>
      </c>
      <c r="U668" s="15" t="str">
        <f t="shared" ca="1" si="107"/>
        <v/>
      </c>
      <c r="V668" s="16"/>
      <c r="W668" s="17" t="str">
        <f t="shared" ca="1" si="108"/>
        <v/>
      </c>
      <c r="X668" s="18" t="str">
        <f t="shared" ca="1" si="109"/>
        <v/>
      </c>
    </row>
    <row r="669" spans="1:24" x14ac:dyDescent="0.35">
      <c r="A669" s="3">
        <v>665</v>
      </c>
      <c r="B669" s="4"/>
      <c r="C669" s="4"/>
      <c r="D669" s="5" t="str">
        <f t="shared" si="100"/>
        <v/>
      </c>
      <c r="E669" s="4"/>
      <c r="F669" s="6"/>
      <c r="G669" s="6"/>
      <c r="H669" s="7" t="str">
        <f t="shared" ca="1" si="101"/>
        <v/>
      </c>
      <c r="I669" s="8" t="str">
        <f t="shared" ca="1" si="102"/>
        <v/>
      </c>
      <c r="J669" s="8" t="str">
        <f>IF(C669="","",COUNTIFS(purchase!$C:$C,$C669,purchase!$E:$E,$E669,purchase!$G:$G,"&gt;="&amp;$F669,purchase!$G:$G,"&lt;="&amp;$G669))</f>
        <v/>
      </c>
      <c r="K669" s="9" t="str">
        <f>IF(COUNTIFS(purchase!$C:$C,$C669,purchase!$E:$E,$E669,purchase!$G:$G,"&gt;="&amp;$F669,purchase!$G:$G,"&lt;="&amp;$G669)=0,"",_xlfn.MAXIFS(purchase!$G:$G,purchase!$C:$C,$C669,purchase!$E:$E,$E669,purchase!$G:$G,"&gt;="&amp;$F669,purchase!$G:$G,"&lt;="&amp;$G669))</f>
        <v/>
      </c>
      <c r="L669" s="4"/>
      <c r="M669" s="4"/>
      <c r="N669" s="10" t="str">
        <f>IF(M669="","",SUMIFS(purchase!$N:$N,purchase!$C:$C,$C669,purchase!$E:$E,$E669,purchase!$G:$G,"&gt;="&amp;$F669,purchase!$G:$G,"&lt;="&amp;$G669))</f>
        <v/>
      </c>
      <c r="O669" s="10" t="str">
        <f t="shared" si="103"/>
        <v/>
      </c>
      <c r="P669" s="11" t="str">
        <f t="shared" si="104"/>
        <v/>
      </c>
      <c r="Q669" s="12" t="str">
        <f t="shared" ca="1" si="105"/>
        <v/>
      </c>
      <c r="R669" s="13"/>
      <c r="S669" s="14"/>
      <c r="T669" s="15" t="str">
        <f t="shared" ca="1" si="106"/>
        <v/>
      </c>
      <c r="U669" s="15" t="str">
        <f t="shared" ca="1" si="107"/>
        <v/>
      </c>
      <c r="V669" s="16"/>
      <c r="W669" s="17" t="str">
        <f t="shared" ca="1" si="108"/>
        <v/>
      </c>
      <c r="X669" s="18" t="str">
        <f t="shared" ca="1" si="109"/>
        <v/>
      </c>
    </row>
    <row r="670" spans="1:24" x14ac:dyDescent="0.35">
      <c r="A670" s="3">
        <v>666</v>
      </c>
      <c r="B670" s="4"/>
      <c r="C670" s="4"/>
      <c r="D670" s="5" t="str">
        <f t="shared" si="100"/>
        <v/>
      </c>
      <c r="E670" s="4"/>
      <c r="F670" s="6"/>
      <c r="G670" s="6"/>
      <c r="H670" s="7" t="str">
        <f t="shared" ca="1" si="101"/>
        <v/>
      </c>
      <c r="I670" s="8" t="str">
        <f t="shared" ca="1" si="102"/>
        <v/>
      </c>
      <c r="J670" s="8" t="str">
        <f>IF(C670="","",COUNTIFS(purchase!$C:$C,$C670,purchase!$E:$E,$E670,purchase!$G:$G,"&gt;="&amp;$F670,purchase!$G:$G,"&lt;="&amp;$G670))</f>
        <v/>
      </c>
      <c r="K670" s="9" t="str">
        <f>IF(COUNTIFS(purchase!$C:$C,$C670,purchase!$E:$E,$E670,purchase!$G:$G,"&gt;="&amp;$F670,purchase!$G:$G,"&lt;="&amp;$G670)=0,"",_xlfn.MAXIFS(purchase!$G:$G,purchase!$C:$C,$C670,purchase!$E:$E,$E670,purchase!$G:$G,"&gt;="&amp;$F670,purchase!$G:$G,"&lt;="&amp;$G670))</f>
        <v/>
      </c>
      <c r="L670" s="4"/>
      <c r="M670" s="4"/>
      <c r="N670" s="10" t="str">
        <f>IF(M670="","",SUMIFS(purchase!$N:$N,purchase!$C:$C,$C670,purchase!$E:$E,$E670,purchase!$G:$G,"&gt;="&amp;$F670,purchase!$G:$G,"&lt;="&amp;$G670))</f>
        <v/>
      </c>
      <c r="O670" s="10" t="str">
        <f t="shared" si="103"/>
        <v/>
      </c>
      <c r="P670" s="11" t="str">
        <f t="shared" si="104"/>
        <v/>
      </c>
      <c r="Q670" s="12" t="str">
        <f t="shared" ca="1" si="105"/>
        <v/>
      </c>
      <c r="R670" s="13"/>
      <c r="S670" s="14"/>
      <c r="T670" s="15" t="str">
        <f t="shared" ca="1" si="106"/>
        <v/>
      </c>
      <c r="U670" s="15" t="str">
        <f t="shared" ca="1" si="107"/>
        <v/>
      </c>
      <c r="V670" s="16"/>
      <c r="W670" s="17" t="str">
        <f t="shared" ca="1" si="108"/>
        <v/>
      </c>
      <c r="X670" s="18" t="str">
        <f t="shared" ca="1" si="109"/>
        <v/>
      </c>
    </row>
    <row r="671" spans="1:24" x14ac:dyDescent="0.35">
      <c r="A671" s="3">
        <v>667</v>
      </c>
      <c r="B671" s="4"/>
      <c r="C671" s="4"/>
      <c r="D671" s="5" t="str">
        <f t="shared" si="100"/>
        <v/>
      </c>
      <c r="E671" s="4"/>
      <c r="F671" s="6"/>
      <c r="G671" s="6"/>
      <c r="H671" s="7" t="str">
        <f t="shared" ca="1" si="101"/>
        <v/>
      </c>
      <c r="I671" s="8" t="str">
        <f t="shared" ca="1" si="102"/>
        <v/>
      </c>
      <c r="J671" s="8" t="str">
        <f>IF(C671="","",COUNTIFS(purchase!$C:$C,$C671,purchase!$E:$E,$E671,purchase!$G:$G,"&gt;="&amp;$F671,purchase!$G:$G,"&lt;="&amp;$G671))</f>
        <v/>
      </c>
      <c r="K671" s="9" t="str">
        <f>IF(COUNTIFS(purchase!$C:$C,$C671,purchase!$E:$E,$E671,purchase!$G:$G,"&gt;="&amp;$F671,purchase!$G:$G,"&lt;="&amp;$G671)=0,"",_xlfn.MAXIFS(purchase!$G:$G,purchase!$C:$C,$C671,purchase!$E:$E,$E671,purchase!$G:$G,"&gt;="&amp;$F671,purchase!$G:$G,"&lt;="&amp;$G671))</f>
        <v/>
      </c>
      <c r="L671" s="4"/>
      <c r="M671" s="4"/>
      <c r="N671" s="10" t="str">
        <f>IF(M671="","",SUMIFS(purchase!$N:$N,purchase!$C:$C,$C671,purchase!$E:$E,$E671,purchase!$G:$G,"&gt;="&amp;$F671,purchase!$G:$G,"&lt;="&amp;$G671))</f>
        <v/>
      </c>
      <c r="O671" s="10" t="str">
        <f t="shared" si="103"/>
        <v/>
      </c>
      <c r="P671" s="11" t="str">
        <f t="shared" si="104"/>
        <v/>
      </c>
      <c r="Q671" s="12" t="str">
        <f t="shared" ca="1" si="105"/>
        <v/>
      </c>
      <c r="R671" s="13"/>
      <c r="S671" s="14"/>
      <c r="T671" s="15" t="str">
        <f t="shared" ca="1" si="106"/>
        <v/>
      </c>
      <c r="U671" s="15" t="str">
        <f t="shared" ca="1" si="107"/>
        <v/>
      </c>
      <c r="V671" s="16"/>
      <c r="W671" s="17" t="str">
        <f t="shared" ca="1" si="108"/>
        <v/>
      </c>
      <c r="X671" s="18" t="str">
        <f t="shared" ca="1" si="109"/>
        <v/>
      </c>
    </row>
    <row r="672" spans="1:24" x14ac:dyDescent="0.35">
      <c r="A672" s="3">
        <v>668</v>
      </c>
      <c r="B672" s="4"/>
      <c r="C672" s="4"/>
      <c r="D672" s="5" t="str">
        <f t="shared" si="100"/>
        <v/>
      </c>
      <c r="E672" s="4"/>
      <c r="F672" s="6"/>
      <c r="G672" s="6"/>
      <c r="H672" s="7" t="str">
        <f t="shared" ca="1" si="101"/>
        <v/>
      </c>
      <c r="I672" s="8" t="str">
        <f t="shared" ca="1" si="102"/>
        <v/>
      </c>
      <c r="J672" s="8" t="str">
        <f>IF(C672="","",COUNTIFS(purchase!$C:$C,$C672,purchase!$E:$E,$E672,purchase!$G:$G,"&gt;="&amp;$F672,purchase!$G:$G,"&lt;="&amp;$G672))</f>
        <v/>
      </c>
      <c r="K672" s="9" t="str">
        <f>IF(COUNTIFS(purchase!$C:$C,$C672,purchase!$E:$E,$E672,purchase!$G:$G,"&gt;="&amp;$F672,purchase!$G:$G,"&lt;="&amp;$G672)=0,"",_xlfn.MAXIFS(purchase!$G:$G,purchase!$C:$C,$C672,purchase!$E:$E,$E672,purchase!$G:$G,"&gt;="&amp;$F672,purchase!$G:$G,"&lt;="&amp;$G672))</f>
        <v/>
      </c>
      <c r="L672" s="4"/>
      <c r="M672" s="4"/>
      <c r="N672" s="10" t="str">
        <f>IF(M672="","",SUMIFS(purchase!$N:$N,purchase!$C:$C,$C672,purchase!$E:$E,$E672,purchase!$G:$G,"&gt;="&amp;$F672,purchase!$G:$G,"&lt;="&amp;$G672))</f>
        <v/>
      </c>
      <c r="O672" s="10" t="str">
        <f t="shared" si="103"/>
        <v/>
      </c>
      <c r="P672" s="11" t="str">
        <f t="shared" si="104"/>
        <v/>
      </c>
      <c r="Q672" s="12" t="str">
        <f t="shared" ca="1" si="105"/>
        <v/>
      </c>
      <c r="R672" s="13"/>
      <c r="S672" s="14"/>
      <c r="T672" s="15" t="str">
        <f t="shared" ca="1" si="106"/>
        <v/>
      </c>
      <c r="U672" s="15" t="str">
        <f t="shared" ca="1" si="107"/>
        <v/>
      </c>
      <c r="V672" s="16"/>
      <c r="W672" s="17" t="str">
        <f t="shared" ca="1" si="108"/>
        <v/>
      </c>
      <c r="X672" s="18" t="str">
        <f t="shared" ca="1" si="109"/>
        <v/>
      </c>
    </row>
    <row r="673" spans="1:24" x14ac:dyDescent="0.35">
      <c r="A673" s="3">
        <v>669</v>
      </c>
      <c r="B673" s="4"/>
      <c r="C673" s="4"/>
      <c r="D673" s="5" t="str">
        <f t="shared" si="100"/>
        <v/>
      </c>
      <c r="E673" s="4"/>
      <c r="F673" s="6"/>
      <c r="G673" s="6"/>
      <c r="H673" s="7" t="str">
        <f t="shared" ca="1" si="101"/>
        <v/>
      </c>
      <c r="I673" s="8" t="str">
        <f t="shared" ca="1" si="102"/>
        <v/>
      </c>
      <c r="J673" s="8" t="str">
        <f>IF(C673="","",COUNTIFS(purchase!$C:$C,$C673,purchase!$E:$E,$E673,purchase!$G:$G,"&gt;="&amp;$F673,purchase!$G:$G,"&lt;="&amp;$G673))</f>
        <v/>
      </c>
      <c r="K673" s="9" t="str">
        <f>IF(COUNTIFS(purchase!$C:$C,$C673,purchase!$E:$E,$E673,purchase!$G:$G,"&gt;="&amp;$F673,purchase!$G:$G,"&lt;="&amp;$G673)=0,"",_xlfn.MAXIFS(purchase!$G:$G,purchase!$C:$C,$C673,purchase!$E:$E,$E673,purchase!$G:$G,"&gt;="&amp;$F673,purchase!$G:$G,"&lt;="&amp;$G673))</f>
        <v/>
      </c>
      <c r="L673" s="4"/>
      <c r="M673" s="4"/>
      <c r="N673" s="10" t="str">
        <f>IF(M673="","",SUMIFS(purchase!$N:$N,purchase!$C:$C,$C673,purchase!$E:$E,$E673,purchase!$G:$G,"&gt;="&amp;$F673,purchase!$G:$G,"&lt;="&amp;$G673))</f>
        <v/>
      </c>
      <c r="O673" s="10" t="str">
        <f t="shared" si="103"/>
        <v/>
      </c>
      <c r="P673" s="11" t="str">
        <f t="shared" si="104"/>
        <v/>
      </c>
      <c r="Q673" s="12" t="str">
        <f t="shared" ca="1" si="105"/>
        <v/>
      </c>
      <c r="R673" s="13"/>
      <c r="S673" s="14"/>
      <c r="T673" s="15" t="str">
        <f t="shared" ca="1" si="106"/>
        <v/>
      </c>
      <c r="U673" s="15" t="str">
        <f t="shared" ca="1" si="107"/>
        <v/>
      </c>
      <c r="V673" s="16"/>
      <c r="W673" s="17" t="str">
        <f t="shared" ca="1" si="108"/>
        <v/>
      </c>
      <c r="X673" s="18" t="str">
        <f t="shared" ca="1" si="109"/>
        <v/>
      </c>
    </row>
    <row r="674" spans="1:24" x14ac:dyDescent="0.35">
      <c r="A674" s="3">
        <v>670</v>
      </c>
      <c r="B674" s="4"/>
      <c r="C674" s="4"/>
      <c r="D674" s="5" t="str">
        <f t="shared" si="100"/>
        <v/>
      </c>
      <c r="E674" s="4"/>
      <c r="F674" s="6"/>
      <c r="G674" s="6"/>
      <c r="H674" s="7" t="str">
        <f t="shared" ca="1" si="101"/>
        <v/>
      </c>
      <c r="I674" s="8" t="str">
        <f t="shared" ca="1" si="102"/>
        <v/>
      </c>
      <c r="J674" s="8" t="str">
        <f>IF(C674="","",COUNTIFS(purchase!$C:$C,$C674,purchase!$E:$E,$E674,purchase!$G:$G,"&gt;="&amp;$F674,purchase!$G:$G,"&lt;="&amp;$G674))</f>
        <v/>
      </c>
      <c r="K674" s="9" t="str">
        <f>IF(COUNTIFS(purchase!$C:$C,$C674,purchase!$E:$E,$E674,purchase!$G:$G,"&gt;="&amp;$F674,purchase!$G:$G,"&lt;="&amp;$G674)=0,"",_xlfn.MAXIFS(purchase!$G:$G,purchase!$C:$C,$C674,purchase!$E:$E,$E674,purchase!$G:$G,"&gt;="&amp;$F674,purchase!$G:$G,"&lt;="&amp;$G674))</f>
        <v/>
      </c>
      <c r="L674" s="4"/>
      <c r="M674" s="4"/>
      <c r="N674" s="10" t="str">
        <f>IF(M674="","",SUMIFS(purchase!$N:$N,purchase!$C:$C,$C674,purchase!$E:$E,$E674,purchase!$G:$G,"&gt;="&amp;$F674,purchase!$G:$G,"&lt;="&amp;$G674))</f>
        <v/>
      </c>
      <c r="O674" s="10" t="str">
        <f t="shared" si="103"/>
        <v/>
      </c>
      <c r="P674" s="11" t="str">
        <f t="shared" si="104"/>
        <v/>
      </c>
      <c r="Q674" s="12" t="str">
        <f t="shared" ca="1" si="105"/>
        <v/>
      </c>
      <c r="R674" s="13"/>
      <c r="S674" s="14"/>
      <c r="T674" s="15" t="str">
        <f t="shared" ca="1" si="106"/>
        <v/>
      </c>
      <c r="U674" s="15" t="str">
        <f t="shared" ca="1" si="107"/>
        <v/>
      </c>
      <c r="V674" s="16"/>
      <c r="W674" s="17" t="str">
        <f t="shared" ca="1" si="108"/>
        <v/>
      </c>
      <c r="X674" s="18" t="str">
        <f t="shared" ca="1" si="109"/>
        <v/>
      </c>
    </row>
    <row r="675" spans="1:24" x14ac:dyDescent="0.35">
      <c r="A675" s="3">
        <v>671</v>
      </c>
      <c r="B675" s="4"/>
      <c r="C675" s="4"/>
      <c r="D675" s="5" t="str">
        <f t="shared" si="100"/>
        <v/>
      </c>
      <c r="E675" s="4"/>
      <c r="F675" s="6"/>
      <c r="G675" s="6"/>
      <c r="H675" s="7" t="str">
        <f t="shared" ca="1" si="101"/>
        <v/>
      </c>
      <c r="I675" s="8" t="str">
        <f t="shared" ca="1" si="102"/>
        <v/>
      </c>
      <c r="J675" s="8" t="str">
        <f>IF(C675="","",COUNTIFS(purchase!$C:$C,$C675,purchase!$E:$E,$E675,purchase!$G:$G,"&gt;="&amp;$F675,purchase!$G:$G,"&lt;="&amp;$G675))</f>
        <v/>
      </c>
      <c r="K675" s="9" t="str">
        <f>IF(COUNTIFS(purchase!$C:$C,$C675,purchase!$E:$E,$E675,purchase!$G:$G,"&gt;="&amp;$F675,purchase!$G:$G,"&lt;="&amp;$G675)=0,"",_xlfn.MAXIFS(purchase!$G:$G,purchase!$C:$C,$C675,purchase!$E:$E,$E675,purchase!$G:$G,"&gt;="&amp;$F675,purchase!$G:$G,"&lt;="&amp;$G675))</f>
        <v/>
      </c>
      <c r="L675" s="4"/>
      <c r="M675" s="4"/>
      <c r="N675" s="10" t="str">
        <f>IF(M675="","",SUMIFS(purchase!$N:$N,purchase!$C:$C,$C675,purchase!$E:$E,$E675,purchase!$G:$G,"&gt;="&amp;$F675,purchase!$G:$G,"&lt;="&amp;$G675))</f>
        <v/>
      </c>
      <c r="O675" s="10" t="str">
        <f t="shared" si="103"/>
        <v/>
      </c>
      <c r="P675" s="11" t="str">
        <f t="shared" si="104"/>
        <v/>
      </c>
      <c r="Q675" s="12" t="str">
        <f t="shared" ca="1" si="105"/>
        <v/>
      </c>
      <c r="R675" s="13"/>
      <c r="S675" s="14"/>
      <c r="T675" s="15" t="str">
        <f t="shared" ca="1" si="106"/>
        <v/>
      </c>
      <c r="U675" s="15" t="str">
        <f t="shared" ca="1" si="107"/>
        <v/>
      </c>
      <c r="V675" s="16"/>
      <c r="W675" s="17" t="str">
        <f t="shared" ca="1" si="108"/>
        <v/>
      </c>
      <c r="X675" s="18" t="str">
        <f t="shared" ca="1" si="109"/>
        <v/>
      </c>
    </row>
    <row r="676" spans="1:24" x14ac:dyDescent="0.35">
      <c r="A676" s="3">
        <v>672</v>
      </c>
      <c r="B676" s="4"/>
      <c r="C676" s="4"/>
      <c r="D676" s="5" t="str">
        <f t="shared" si="100"/>
        <v/>
      </c>
      <c r="E676" s="4"/>
      <c r="F676" s="6"/>
      <c r="G676" s="6"/>
      <c r="H676" s="7" t="str">
        <f t="shared" ca="1" si="101"/>
        <v/>
      </c>
      <c r="I676" s="8" t="str">
        <f t="shared" ca="1" si="102"/>
        <v/>
      </c>
      <c r="J676" s="8" t="str">
        <f>IF(C676="","",COUNTIFS(purchase!$C:$C,$C676,purchase!$E:$E,$E676,purchase!$G:$G,"&gt;="&amp;$F676,purchase!$G:$G,"&lt;="&amp;$G676))</f>
        <v/>
      </c>
      <c r="K676" s="9" t="str">
        <f>IF(COUNTIFS(purchase!$C:$C,$C676,purchase!$E:$E,$E676,purchase!$G:$G,"&gt;="&amp;$F676,purchase!$G:$G,"&lt;="&amp;$G676)=0,"",_xlfn.MAXIFS(purchase!$G:$G,purchase!$C:$C,$C676,purchase!$E:$E,$E676,purchase!$G:$G,"&gt;="&amp;$F676,purchase!$G:$G,"&lt;="&amp;$G676))</f>
        <v/>
      </c>
      <c r="L676" s="4"/>
      <c r="M676" s="4"/>
      <c r="N676" s="10" t="str">
        <f>IF(M676="","",SUMIFS(purchase!$N:$N,purchase!$C:$C,$C676,purchase!$E:$E,$E676,purchase!$G:$G,"&gt;="&amp;$F676,purchase!$G:$G,"&lt;="&amp;$G676))</f>
        <v/>
      </c>
      <c r="O676" s="10" t="str">
        <f t="shared" si="103"/>
        <v/>
      </c>
      <c r="P676" s="11" t="str">
        <f t="shared" si="104"/>
        <v/>
      </c>
      <c r="Q676" s="12" t="str">
        <f t="shared" ca="1" si="105"/>
        <v/>
      </c>
      <c r="R676" s="13"/>
      <c r="S676" s="14"/>
      <c r="T676" s="15" t="str">
        <f t="shared" ca="1" si="106"/>
        <v/>
      </c>
      <c r="U676" s="15" t="str">
        <f t="shared" ca="1" si="107"/>
        <v/>
      </c>
      <c r="V676" s="16"/>
      <c r="W676" s="17" t="str">
        <f t="shared" ca="1" si="108"/>
        <v/>
      </c>
      <c r="X676" s="18" t="str">
        <f t="shared" ca="1" si="109"/>
        <v/>
      </c>
    </row>
    <row r="677" spans="1:24" x14ac:dyDescent="0.35">
      <c r="A677" s="3">
        <v>673</v>
      </c>
      <c r="B677" s="4"/>
      <c r="C677" s="4"/>
      <c r="D677" s="5" t="str">
        <f t="shared" si="100"/>
        <v/>
      </c>
      <c r="E677" s="4"/>
      <c r="F677" s="6"/>
      <c r="G677" s="6"/>
      <c r="H677" s="7" t="str">
        <f t="shared" ca="1" si="101"/>
        <v/>
      </c>
      <c r="I677" s="8" t="str">
        <f t="shared" ca="1" si="102"/>
        <v/>
      </c>
      <c r="J677" s="8" t="str">
        <f>IF(C677="","",COUNTIFS(purchase!$C:$C,$C677,purchase!$E:$E,$E677,purchase!$G:$G,"&gt;="&amp;$F677,purchase!$G:$G,"&lt;="&amp;$G677))</f>
        <v/>
      </c>
      <c r="K677" s="9" t="str">
        <f>IF(COUNTIFS(purchase!$C:$C,$C677,purchase!$E:$E,$E677,purchase!$G:$G,"&gt;="&amp;$F677,purchase!$G:$G,"&lt;="&amp;$G677)=0,"",_xlfn.MAXIFS(purchase!$G:$G,purchase!$C:$C,$C677,purchase!$E:$E,$E677,purchase!$G:$G,"&gt;="&amp;$F677,purchase!$G:$G,"&lt;="&amp;$G677))</f>
        <v/>
      </c>
      <c r="L677" s="4"/>
      <c r="M677" s="4"/>
      <c r="N677" s="10" t="str">
        <f>IF(M677="","",SUMIFS(purchase!$N:$N,purchase!$C:$C,$C677,purchase!$E:$E,$E677,purchase!$G:$G,"&gt;="&amp;$F677,purchase!$G:$G,"&lt;="&amp;$G677))</f>
        <v/>
      </c>
      <c r="O677" s="10" t="str">
        <f t="shared" si="103"/>
        <v/>
      </c>
      <c r="P677" s="11" t="str">
        <f t="shared" si="104"/>
        <v/>
      </c>
      <c r="Q677" s="12" t="str">
        <f t="shared" ca="1" si="105"/>
        <v/>
      </c>
      <c r="R677" s="13"/>
      <c r="S677" s="14"/>
      <c r="T677" s="15" t="str">
        <f t="shared" ca="1" si="106"/>
        <v/>
      </c>
      <c r="U677" s="15" t="str">
        <f t="shared" ca="1" si="107"/>
        <v/>
      </c>
      <c r="V677" s="16"/>
      <c r="W677" s="17" t="str">
        <f t="shared" ca="1" si="108"/>
        <v/>
      </c>
      <c r="X677" s="18" t="str">
        <f t="shared" ca="1" si="109"/>
        <v/>
      </c>
    </row>
    <row r="678" spans="1:24" x14ac:dyDescent="0.35">
      <c r="A678" s="3">
        <v>674</v>
      </c>
      <c r="B678" s="4"/>
      <c r="C678" s="4"/>
      <c r="D678" s="5" t="str">
        <f t="shared" si="100"/>
        <v/>
      </c>
      <c r="E678" s="4"/>
      <c r="F678" s="6"/>
      <c r="G678" s="6"/>
      <c r="H678" s="7" t="str">
        <f t="shared" ca="1" si="101"/>
        <v/>
      </c>
      <c r="I678" s="8" t="str">
        <f t="shared" ca="1" si="102"/>
        <v/>
      </c>
      <c r="J678" s="8" t="str">
        <f>IF(C678="","",COUNTIFS(purchase!$C:$C,$C678,purchase!$E:$E,$E678,purchase!$G:$G,"&gt;="&amp;$F678,purchase!$G:$G,"&lt;="&amp;$G678))</f>
        <v/>
      </c>
      <c r="K678" s="9" t="str">
        <f>IF(COUNTIFS(purchase!$C:$C,$C678,purchase!$E:$E,$E678,purchase!$G:$G,"&gt;="&amp;$F678,purchase!$G:$G,"&lt;="&amp;$G678)=0,"",_xlfn.MAXIFS(purchase!$G:$G,purchase!$C:$C,$C678,purchase!$E:$E,$E678,purchase!$G:$G,"&gt;="&amp;$F678,purchase!$G:$G,"&lt;="&amp;$G678))</f>
        <v/>
      </c>
      <c r="L678" s="4"/>
      <c r="M678" s="4"/>
      <c r="N678" s="10" t="str">
        <f>IF(M678="","",SUMIFS(purchase!$N:$N,purchase!$C:$C,$C678,purchase!$E:$E,$E678,purchase!$G:$G,"&gt;="&amp;$F678,purchase!$G:$G,"&lt;="&amp;$G678))</f>
        <v/>
      </c>
      <c r="O678" s="10" t="str">
        <f t="shared" si="103"/>
        <v/>
      </c>
      <c r="P678" s="11" t="str">
        <f t="shared" si="104"/>
        <v/>
      </c>
      <c r="Q678" s="12" t="str">
        <f t="shared" ca="1" si="105"/>
        <v/>
      </c>
      <c r="R678" s="13"/>
      <c r="S678" s="14"/>
      <c r="T678" s="15" t="str">
        <f t="shared" ca="1" si="106"/>
        <v/>
      </c>
      <c r="U678" s="15" t="str">
        <f t="shared" ca="1" si="107"/>
        <v/>
      </c>
      <c r="V678" s="16"/>
      <c r="W678" s="17" t="str">
        <f t="shared" ca="1" si="108"/>
        <v/>
      </c>
      <c r="X678" s="18" t="str">
        <f t="shared" ca="1" si="109"/>
        <v/>
      </c>
    </row>
    <row r="679" spans="1:24" x14ac:dyDescent="0.35">
      <c r="A679" s="3">
        <v>675</v>
      </c>
      <c r="B679" s="4"/>
      <c r="C679" s="4"/>
      <c r="D679" s="5" t="str">
        <f t="shared" si="100"/>
        <v/>
      </c>
      <c r="E679" s="4"/>
      <c r="F679" s="6"/>
      <c r="G679" s="6"/>
      <c r="H679" s="7" t="str">
        <f t="shared" ca="1" si="101"/>
        <v/>
      </c>
      <c r="I679" s="8" t="str">
        <f t="shared" ca="1" si="102"/>
        <v/>
      </c>
      <c r="J679" s="8" t="str">
        <f>IF(C679="","",COUNTIFS(purchase!$C:$C,$C679,purchase!$E:$E,$E679,purchase!$G:$G,"&gt;="&amp;$F679,purchase!$G:$G,"&lt;="&amp;$G679))</f>
        <v/>
      </c>
      <c r="K679" s="9" t="str">
        <f>IF(COUNTIFS(purchase!$C:$C,$C679,purchase!$E:$E,$E679,purchase!$G:$G,"&gt;="&amp;$F679,purchase!$G:$G,"&lt;="&amp;$G679)=0,"",_xlfn.MAXIFS(purchase!$G:$G,purchase!$C:$C,$C679,purchase!$E:$E,$E679,purchase!$G:$G,"&gt;="&amp;$F679,purchase!$G:$G,"&lt;="&amp;$G679))</f>
        <v/>
      </c>
      <c r="L679" s="4"/>
      <c r="M679" s="4"/>
      <c r="N679" s="10" t="str">
        <f>IF(M679="","",SUMIFS(purchase!$N:$N,purchase!$C:$C,$C679,purchase!$E:$E,$E679,purchase!$G:$G,"&gt;="&amp;$F679,purchase!$G:$G,"&lt;="&amp;$G679))</f>
        <v/>
      </c>
      <c r="O679" s="10" t="str">
        <f t="shared" si="103"/>
        <v/>
      </c>
      <c r="P679" s="11" t="str">
        <f t="shared" si="104"/>
        <v/>
      </c>
      <c r="Q679" s="12" t="str">
        <f t="shared" ca="1" si="105"/>
        <v/>
      </c>
      <c r="R679" s="13"/>
      <c r="S679" s="14"/>
      <c r="T679" s="15" t="str">
        <f t="shared" ca="1" si="106"/>
        <v/>
      </c>
      <c r="U679" s="15" t="str">
        <f t="shared" ca="1" si="107"/>
        <v/>
      </c>
      <c r="V679" s="16"/>
      <c r="W679" s="17" t="str">
        <f t="shared" ca="1" si="108"/>
        <v/>
      </c>
      <c r="X679" s="18" t="str">
        <f t="shared" ca="1" si="109"/>
        <v/>
      </c>
    </row>
    <row r="680" spans="1:24" x14ac:dyDescent="0.35">
      <c r="A680" s="3">
        <v>676</v>
      </c>
      <c r="B680" s="4"/>
      <c r="C680" s="4"/>
      <c r="D680" s="5" t="str">
        <f t="shared" si="100"/>
        <v/>
      </c>
      <c r="E680" s="4"/>
      <c r="F680" s="6"/>
      <c r="G680" s="6"/>
      <c r="H680" s="7" t="str">
        <f t="shared" ca="1" si="101"/>
        <v/>
      </c>
      <c r="I680" s="8" t="str">
        <f t="shared" ca="1" si="102"/>
        <v/>
      </c>
      <c r="J680" s="8" t="str">
        <f>IF(C680="","",COUNTIFS(purchase!$C:$C,$C680,purchase!$E:$E,$E680,purchase!$G:$G,"&gt;="&amp;$F680,purchase!$G:$G,"&lt;="&amp;$G680))</f>
        <v/>
      </c>
      <c r="K680" s="9" t="str">
        <f>IF(COUNTIFS(purchase!$C:$C,$C680,purchase!$E:$E,$E680,purchase!$G:$G,"&gt;="&amp;$F680,purchase!$G:$G,"&lt;="&amp;$G680)=0,"",_xlfn.MAXIFS(purchase!$G:$G,purchase!$C:$C,$C680,purchase!$E:$E,$E680,purchase!$G:$G,"&gt;="&amp;$F680,purchase!$G:$G,"&lt;="&amp;$G680))</f>
        <v/>
      </c>
      <c r="L680" s="4"/>
      <c r="M680" s="4"/>
      <c r="N680" s="10" t="str">
        <f>IF(M680="","",SUMIFS(purchase!$N:$N,purchase!$C:$C,$C680,purchase!$E:$E,$E680,purchase!$G:$G,"&gt;="&amp;$F680,purchase!$G:$G,"&lt;="&amp;$G680))</f>
        <v/>
      </c>
      <c r="O680" s="10" t="str">
        <f t="shared" si="103"/>
        <v/>
      </c>
      <c r="P680" s="11" t="str">
        <f t="shared" si="104"/>
        <v/>
      </c>
      <c r="Q680" s="12" t="str">
        <f t="shared" ca="1" si="105"/>
        <v/>
      </c>
      <c r="R680" s="13"/>
      <c r="S680" s="14"/>
      <c r="T680" s="15" t="str">
        <f t="shared" ca="1" si="106"/>
        <v/>
      </c>
      <c r="U680" s="15" t="str">
        <f t="shared" ca="1" si="107"/>
        <v/>
      </c>
      <c r="V680" s="16"/>
      <c r="W680" s="17" t="str">
        <f t="shared" ca="1" si="108"/>
        <v/>
      </c>
      <c r="X680" s="18" t="str">
        <f t="shared" ca="1" si="109"/>
        <v/>
      </c>
    </row>
    <row r="681" spans="1:24" x14ac:dyDescent="0.35">
      <c r="A681" s="3">
        <v>677</v>
      </c>
      <c r="B681" s="4"/>
      <c r="C681" s="4"/>
      <c r="D681" s="5" t="str">
        <f t="shared" si="100"/>
        <v/>
      </c>
      <c r="E681" s="4"/>
      <c r="F681" s="6"/>
      <c r="G681" s="6"/>
      <c r="H681" s="7" t="str">
        <f t="shared" ca="1" si="101"/>
        <v/>
      </c>
      <c r="I681" s="8" t="str">
        <f t="shared" ca="1" si="102"/>
        <v/>
      </c>
      <c r="J681" s="8" t="str">
        <f>IF(C681="","",COUNTIFS(purchase!$C:$C,$C681,purchase!$E:$E,$E681,purchase!$G:$G,"&gt;="&amp;$F681,purchase!$G:$G,"&lt;="&amp;$G681))</f>
        <v/>
      </c>
      <c r="K681" s="9" t="str">
        <f>IF(COUNTIFS(purchase!$C:$C,$C681,purchase!$E:$E,$E681,purchase!$G:$G,"&gt;="&amp;$F681,purchase!$G:$G,"&lt;="&amp;$G681)=0,"",_xlfn.MAXIFS(purchase!$G:$G,purchase!$C:$C,$C681,purchase!$E:$E,$E681,purchase!$G:$G,"&gt;="&amp;$F681,purchase!$G:$G,"&lt;="&amp;$G681))</f>
        <v/>
      </c>
      <c r="L681" s="4"/>
      <c r="M681" s="4"/>
      <c r="N681" s="10" t="str">
        <f>IF(M681="","",SUMIFS(purchase!$N:$N,purchase!$C:$C,$C681,purchase!$E:$E,$E681,purchase!$G:$G,"&gt;="&amp;$F681,purchase!$G:$G,"&lt;="&amp;$G681))</f>
        <v/>
      </c>
      <c r="O681" s="10" t="str">
        <f t="shared" si="103"/>
        <v/>
      </c>
      <c r="P681" s="11" t="str">
        <f t="shared" si="104"/>
        <v/>
      </c>
      <c r="Q681" s="12" t="str">
        <f t="shared" ca="1" si="105"/>
        <v/>
      </c>
      <c r="R681" s="13"/>
      <c r="S681" s="14"/>
      <c r="T681" s="15" t="str">
        <f t="shared" ca="1" si="106"/>
        <v/>
      </c>
      <c r="U681" s="15" t="str">
        <f t="shared" ca="1" si="107"/>
        <v/>
      </c>
      <c r="V681" s="16"/>
      <c r="W681" s="17" t="str">
        <f t="shared" ca="1" si="108"/>
        <v/>
      </c>
      <c r="X681" s="18" t="str">
        <f t="shared" ca="1" si="109"/>
        <v/>
      </c>
    </row>
    <row r="682" spans="1:24" x14ac:dyDescent="0.35">
      <c r="A682" s="3">
        <v>678</v>
      </c>
      <c r="B682" s="4"/>
      <c r="C682" s="4"/>
      <c r="D682" s="5" t="str">
        <f t="shared" si="100"/>
        <v/>
      </c>
      <c r="E682" s="4"/>
      <c r="F682" s="6"/>
      <c r="G682" s="6"/>
      <c r="H682" s="7" t="str">
        <f t="shared" ca="1" si="101"/>
        <v/>
      </c>
      <c r="I682" s="8" t="str">
        <f t="shared" ca="1" si="102"/>
        <v/>
      </c>
      <c r="J682" s="8" t="str">
        <f>IF(C682="","",COUNTIFS(purchase!$C:$C,$C682,purchase!$E:$E,$E682,purchase!$G:$G,"&gt;="&amp;$F682,purchase!$G:$G,"&lt;="&amp;$G682))</f>
        <v/>
      </c>
      <c r="K682" s="9" t="str">
        <f>IF(COUNTIFS(purchase!$C:$C,$C682,purchase!$E:$E,$E682,purchase!$G:$G,"&gt;="&amp;$F682,purchase!$G:$G,"&lt;="&amp;$G682)=0,"",_xlfn.MAXIFS(purchase!$G:$G,purchase!$C:$C,$C682,purchase!$E:$E,$E682,purchase!$G:$G,"&gt;="&amp;$F682,purchase!$G:$G,"&lt;="&amp;$G682))</f>
        <v/>
      </c>
      <c r="L682" s="4"/>
      <c r="M682" s="4"/>
      <c r="N682" s="10" t="str">
        <f>IF(M682="","",SUMIFS(purchase!$N:$N,purchase!$C:$C,$C682,purchase!$E:$E,$E682,purchase!$G:$G,"&gt;="&amp;$F682,purchase!$G:$G,"&lt;="&amp;$G682))</f>
        <v/>
      </c>
      <c r="O682" s="10" t="str">
        <f t="shared" si="103"/>
        <v/>
      </c>
      <c r="P682" s="11" t="str">
        <f t="shared" si="104"/>
        <v/>
      </c>
      <c r="Q682" s="12" t="str">
        <f t="shared" ca="1" si="105"/>
        <v/>
      </c>
      <c r="R682" s="13"/>
      <c r="S682" s="14"/>
      <c r="T682" s="15" t="str">
        <f t="shared" ca="1" si="106"/>
        <v/>
      </c>
      <c r="U682" s="15" t="str">
        <f t="shared" ca="1" si="107"/>
        <v/>
      </c>
      <c r="V682" s="16"/>
      <c r="W682" s="17" t="str">
        <f t="shared" ca="1" si="108"/>
        <v/>
      </c>
      <c r="X682" s="18" t="str">
        <f t="shared" ca="1" si="109"/>
        <v/>
      </c>
    </row>
    <row r="683" spans="1:24" x14ac:dyDescent="0.35">
      <c r="A683" s="3">
        <v>679</v>
      </c>
      <c r="B683" s="4"/>
      <c r="C683" s="4"/>
      <c r="D683" s="5" t="str">
        <f t="shared" si="100"/>
        <v/>
      </c>
      <c r="E683" s="4"/>
      <c r="F683" s="6"/>
      <c r="G683" s="6"/>
      <c r="H683" s="7" t="str">
        <f t="shared" ca="1" si="101"/>
        <v/>
      </c>
      <c r="I683" s="8" t="str">
        <f t="shared" ca="1" si="102"/>
        <v/>
      </c>
      <c r="J683" s="8" t="str">
        <f>IF(C683="","",COUNTIFS(purchase!$C:$C,$C683,purchase!$E:$E,$E683,purchase!$G:$G,"&gt;="&amp;$F683,purchase!$G:$G,"&lt;="&amp;$G683))</f>
        <v/>
      </c>
      <c r="K683" s="9" t="str">
        <f>IF(COUNTIFS(purchase!$C:$C,$C683,purchase!$E:$E,$E683,purchase!$G:$G,"&gt;="&amp;$F683,purchase!$G:$G,"&lt;="&amp;$G683)=0,"",_xlfn.MAXIFS(purchase!$G:$G,purchase!$C:$C,$C683,purchase!$E:$E,$E683,purchase!$G:$G,"&gt;="&amp;$F683,purchase!$G:$G,"&lt;="&amp;$G683))</f>
        <v/>
      </c>
      <c r="L683" s="4"/>
      <c r="M683" s="4"/>
      <c r="N683" s="10" t="str">
        <f>IF(M683="","",SUMIFS(purchase!$N:$N,purchase!$C:$C,$C683,purchase!$E:$E,$E683,purchase!$G:$G,"&gt;="&amp;$F683,purchase!$G:$G,"&lt;="&amp;$G683))</f>
        <v/>
      </c>
      <c r="O683" s="10" t="str">
        <f t="shared" si="103"/>
        <v/>
      </c>
      <c r="P683" s="11" t="str">
        <f t="shared" si="104"/>
        <v/>
      </c>
      <c r="Q683" s="12" t="str">
        <f t="shared" ca="1" si="105"/>
        <v/>
      </c>
      <c r="R683" s="13"/>
      <c r="S683" s="14"/>
      <c r="T683" s="15" t="str">
        <f t="shared" ca="1" si="106"/>
        <v/>
      </c>
      <c r="U683" s="15" t="str">
        <f t="shared" ca="1" si="107"/>
        <v/>
      </c>
      <c r="V683" s="16"/>
      <c r="W683" s="17" t="str">
        <f t="shared" ca="1" si="108"/>
        <v/>
      </c>
      <c r="X683" s="18" t="str">
        <f t="shared" ca="1" si="109"/>
        <v/>
      </c>
    </row>
    <row r="684" spans="1:24" x14ac:dyDescent="0.35">
      <c r="A684" s="3">
        <v>680</v>
      </c>
      <c r="B684" s="4"/>
      <c r="C684" s="4"/>
      <c r="D684" s="5" t="str">
        <f t="shared" si="100"/>
        <v/>
      </c>
      <c r="E684" s="4"/>
      <c r="F684" s="6"/>
      <c r="G684" s="6"/>
      <c r="H684" s="7" t="str">
        <f t="shared" ca="1" si="101"/>
        <v/>
      </c>
      <c r="I684" s="8" t="str">
        <f t="shared" ca="1" si="102"/>
        <v/>
      </c>
      <c r="J684" s="8" t="str">
        <f>IF(C684="","",COUNTIFS(purchase!$C:$C,$C684,purchase!$E:$E,$E684,purchase!$G:$G,"&gt;="&amp;$F684,purchase!$G:$G,"&lt;="&amp;$G684))</f>
        <v/>
      </c>
      <c r="K684" s="9" t="str">
        <f>IF(COUNTIFS(purchase!$C:$C,$C684,purchase!$E:$E,$E684,purchase!$G:$G,"&gt;="&amp;$F684,purchase!$G:$G,"&lt;="&amp;$G684)=0,"",_xlfn.MAXIFS(purchase!$G:$G,purchase!$C:$C,$C684,purchase!$E:$E,$E684,purchase!$G:$G,"&gt;="&amp;$F684,purchase!$G:$G,"&lt;="&amp;$G684))</f>
        <v/>
      </c>
      <c r="L684" s="4"/>
      <c r="M684" s="4"/>
      <c r="N684" s="10" t="str">
        <f>IF(M684="","",SUMIFS(purchase!$N:$N,purchase!$C:$C,$C684,purchase!$E:$E,$E684,purchase!$G:$G,"&gt;="&amp;$F684,purchase!$G:$G,"&lt;="&amp;$G684))</f>
        <v/>
      </c>
      <c r="O684" s="10" t="str">
        <f t="shared" si="103"/>
        <v/>
      </c>
      <c r="P684" s="11" t="str">
        <f t="shared" si="104"/>
        <v/>
      </c>
      <c r="Q684" s="12" t="str">
        <f t="shared" ca="1" si="105"/>
        <v/>
      </c>
      <c r="R684" s="13"/>
      <c r="S684" s="14"/>
      <c r="T684" s="15" t="str">
        <f t="shared" ca="1" si="106"/>
        <v/>
      </c>
      <c r="U684" s="15" t="str">
        <f t="shared" ca="1" si="107"/>
        <v/>
      </c>
      <c r="V684" s="16"/>
      <c r="W684" s="17" t="str">
        <f t="shared" ca="1" si="108"/>
        <v/>
      </c>
      <c r="X684" s="18" t="str">
        <f t="shared" ca="1" si="109"/>
        <v/>
      </c>
    </row>
    <row r="685" spans="1:24" x14ac:dyDescent="0.35">
      <c r="A685" s="3">
        <v>681</v>
      </c>
      <c r="B685" s="4"/>
      <c r="C685" s="4"/>
      <c r="D685" s="5" t="str">
        <f t="shared" si="100"/>
        <v/>
      </c>
      <c r="E685" s="4"/>
      <c r="F685" s="6"/>
      <c r="G685" s="6"/>
      <c r="H685" s="7" t="str">
        <f t="shared" ca="1" si="101"/>
        <v/>
      </c>
      <c r="I685" s="8" t="str">
        <f t="shared" ca="1" si="102"/>
        <v/>
      </c>
      <c r="J685" s="8" t="str">
        <f>IF(C685="","",COUNTIFS(purchase!$C:$C,$C685,purchase!$E:$E,$E685,purchase!$G:$G,"&gt;="&amp;$F685,purchase!$G:$G,"&lt;="&amp;$G685))</f>
        <v/>
      </c>
      <c r="K685" s="9" t="str">
        <f>IF(COUNTIFS(purchase!$C:$C,$C685,purchase!$E:$E,$E685,purchase!$G:$G,"&gt;="&amp;$F685,purchase!$G:$G,"&lt;="&amp;$G685)=0,"",_xlfn.MAXIFS(purchase!$G:$G,purchase!$C:$C,$C685,purchase!$E:$E,$E685,purchase!$G:$G,"&gt;="&amp;$F685,purchase!$G:$G,"&lt;="&amp;$G685))</f>
        <v/>
      </c>
      <c r="L685" s="4"/>
      <c r="M685" s="4"/>
      <c r="N685" s="10" t="str">
        <f>IF(M685="","",SUMIFS(purchase!$N:$N,purchase!$C:$C,$C685,purchase!$E:$E,$E685,purchase!$G:$G,"&gt;="&amp;$F685,purchase!$G:$G,"&lt;="&amp;$G685))</f>
        <v/>
      </c>
      <c r="O685" s="10" t="str">
        <f t="shared" si="103"/>
        <v/>
      </c>
      <c r="P685" s="11" t="str">
        <f t="shared" si="104"/>
        <v/>
      </c>
      <c r="Q685" s="12" t="str">
        <f t="shared" ca="1" si="105"/>
        <v/>
      </c>
      <c r="R685" s="13"/>
      <c r="S685" s="14"/>
      <c r="T685" s="15" t="str">
        <f t="shared" ca="1" si="106"/>
        <v/>
      </c>
      <c r="U685" s="15" t="str">
        <f t="shared" ca="1" si="107"/>
        <v/>
      </c>
      <c r="V685" s="16"/>
      <c r="W685" s="17" t="str">
        <f t="shared" ca="1" si="108"/>
        <v/>
      </c>
      <c r="X685" s="18" t="str">
        <f t="shared" ca="1" si="109"/>
        <v/>
      </c>
    </row>
    <row r="686" spans="1:24" x14ac:dyDescent="0.35">
      <c r="A686" s="3">
        <v>682</v>
      </c>
      <c r="B686" s="4"/>
      <c r="C686" s="4"/>
      <c r="D686" s="5" t="str">
        <f t="shared" si="100"/>
        <v/>
      </c>
      <c r="E686" s="4"/>
      <c r="F686" s="6"/>
      <c r="G686" s="6"/>
      <c r="H686" s="7" t="str">
        <f t="shared" ca="1" si="101"/>
        <v/>
      </c>
      <c r="I686" s="8" t="str">
        <f t="shared" ca="1" si="102"/>
        <v/>
      </c>
      <c r="J686" s="8" t="str">
        <f>IF(C686="","",COUNTIFS(purchase!$C:$C,$C686,purchase!$E:$E,$E686,purchase!$G:$G,"&gt;="&amp;$F686,purchase!$G:$G,"&lt;="&amp;$G686))</f>
        <v/>
      </c>
      <c r="K686" s="9" t="str">
        <f>IF(COUNTIFS(purchase!$C:$C,$C686,purchase!$E:$E,$E686,purchase!$G:$G,"&gt;="&amp;$F686,purchase!$G:$G,"&lt;="&amp;$G686)=0,"",_xlfn.MAXIFS(purchase!$G:$G,purchase!$C:$C,$C686,purchase!$E:$E,$E686,purchase!$G:$G,"&gt;="&amp;$F686,purchase!$G:$G,"&lt;="&amp;$G686))</f>
        <v/>
      </c>
      <c r="L686" s="4"/>
      <c r="M686" s="4"/>
      <c r="N686" s="10" t="str">
        <f>IF(M686="","",SUMIFS(purchase!$N:$N,purchase!$C:$C,$C686,purchase!$E:$E,$E686,purchase!$G:$G,"&gt;="&amp;$F686,purchase!$G:$G,"&lt;="&amp;$G686))</f>
        <v/>
      </c>
      <c r="O686" s="10" t="str">
        <f t="shared" si="103"/>
        <v/>
      </c>
      <c r="P686" s="11" t="str">
        <f t="shared" si="104"/>
        <v/>
      </c>
      <c r="Q686" s="12" t="str">
        <f t="shared" ca="1" si="105"/>
        <v/>
      </c>
      <c r="R686" s="13"/>
      <c r="S686" s="14"/>
      <c r="T686" s="15" t="str">
        <f t="shared" ca="1" si="106"/>
        <v/>
      </c>
      <c r="U686" s="15" t="str">
        <f t="shared" ca="1" si="107"/>
        <v/>
      </c>
      <c r="V686" s="16"/>
      <c r="W686" s="17" t="str">
        <f t="shared" ca="1" si="108"/>
        <v/>
      </c>
      <c r="X686" s="18" t="str">
        <f t="shared" ca="1" si="109"/>
        <v/>
      </c>
    </row>
    <row r="687" spans="1:24" x14ac:dyDescent="0.35">
      <c r="A687" s="3">
        <v>683</v>
      </c>
      <c r="B687" s="4"/>
      <c r="C687" s="4"/>
      <c r="D687" s="5" t="str">
        <f t="shared" si="100"/>
        <v/>
      </c>
      <c r="E687" s="4"/>
      <c r="F687" s="6"/>
      <c r="G687" s="6"/>
      <c r="H687" s="7" t="str">
        <f t="shared" ca="1" si="101"/>
        <v/>
      </c>
      <c r="I687" s="8" t="str">
        <f t="shared" ca="1" si="102"/>
        <v/>
      </c>
      <c r="J687" s="8" t="str">
        <f>IF(C687="","",COUNTIFS(purchase!$C:$C,$C687,purchase!$E:$E,$E687,purchase!$G:$G,"&gt;="&amp;$F687,purchase!$G:$G,"&lt;="&amp;$G687))</f>
        <v/>
      </c>
      <c r="K687" s="9" t="str">
        <f>IF(COUNTIFS(purchase!$C:$C,$C687,purchase!$E:$E,$E687,purchase!$G:$G,"&gt;="&amp;$F687,purchase!$G:$G,"&lt;="&amp;$G687)=0,"",_xlfn.MAXIFS(purchase!$G:$G,purchase!$C:$C,$C687,purchase!$E:$E,$E687,purchase!$G:$G,"&gt;="&amp;$F687,purchase!$G:$G,"&lt;="&amp;$G687))</f>
        <v/>
      </c>
      <c r="L687" s="4"/>
      <c r="M687" s="4"/>
      <c r="N687" s="10" t="str">
        <f>IF(M687="","",SUMIFS(purchase!$N:$N,purchase!$C:$C,$C687,purchase!$E:$E,$E687,purchase!$G:$G,"&gt;="&amp;$F687,purchase!$G:$G,"&lt;="&amp;$G687))</f>
        <v/>
      </c>
      <c r="O687" s="10" t="str">
        <f t="shared" si="103"/>
        <v/>
      </c>
      <c r="P687" s="11" t="str">
        <f t="shared" si="104"/>
        <v/>
      </c>
      <c r="Q687" s="12" t="str">
        <f t="shared" ca="1" si="105"/>
        <v/>
      </c>
      <c r="R687" s="13"/>
      <c r="S687" s="14"/>
      <c r="T687" s="15" t="str">
        <f t="shared" ca="1" si="106"/>
        <v/>
      </c>
      <c r="U687" s="15" t="str">
        <f t="shared" ca="1" si="107"/>
        <v/>
      </c>
      <c r="V687" s="16"/>
      <c r="W687" s="17" t="str">
        <f t="shared" ca="1" si="108"/>
        <v/>
      </c>
      <c r="X687" s="18" t="str">
        <f t="shared" ca="1" si="109"/>
        <v/>
      </c>
    </row>
    <row r="688" spans="1:24" x14ac:dyDescent="0.35">
      <c r="A688" s="3">
        <v>684</v>
      </c>
      <c r="B688" s="4"/>
      <c r="C688" s="4"/>
      <c r="D688" s="5" t="str">
        <f t="shared" si="100"/>
        <v/>
      </c>
      <c r="E688" s="4"/>
      <c r="F688" s="6"/>
      <c r="G688" s="6"/>
      <c r="H688" s="7" t="str">
        <f t="shared" ca="1" si="101"/>
        <v/>
      </c>
      <c r="I688" s="8" t="str">
        <f t="shared" ca="1" si="102"/>
        <v/>
      </c>
      <c r="J688" s="8" t="str">
        <f>IF(C688="","",COUNTIFS(purchase!$C:$C,$C688,purchase!$E:$E,$E688,purchase!$G:$G,"&gt;="&amp;$F688,purchase!$G:$G,"&lt;="&amp;$G688))</f>
        <v/>
      </c>
      <c r="K688" s="9" t="str">
        <f>IF(COUNTIFS(purchase!$C:$C,$C688,purchase!$E:$E,$E688,purchase!$G:$G,"&gt;="&amp;$F688,purchase!$G:$G,"&lt;="&amp;$G688)=0,"",_xlfn.MAXIFS(purchase!$G:$G,purchase!$C:$C,$C688,purchase!$E:$E,$E688,purchase!$G:$G,"&gt;="&amp;$F688,purchase!$G:$G,"&lt;="&amp;$G688))</f>
        <v/>
      </c>
      <c r="L688" s="4"/>
      <c r="M688" s="4"/>
      <c r="N688" s="10" t="str">
        <f>IF(M688="","",SUMIFS(purchase!$N:$N,purchase!$C:$C,$C688,purchase!$E:$E,$E688,purchase!$G:$G,"&gt;="&amp;$F688,purchase!$G:$G,"&lt;="&amp;$G688))</f>
        <v/>
      </c>
      <c r="O688" s="10" t="str">
        <f t="shared" si="103"/>
        <v/>
      </c>
      <c r="P688" s="11" t="str">
        <f t="shared" si="104"/>
        <v/>
      </c>
      <c r="Q688" s="12" t="str">
        <f t="shared" ca="1" si="105"/>
        <v/>
      </c>
      <c r="R688" s="13"/>
      <c r="S688" s="14"/>
      <c r="T688" s="15" t="str">
        <f t="shared" ca="1" si="106"/>
        <v/>
      </c>
      <c r="U688" s="15" t="str">
        <f t="shared" ca="1" si="107"/>
        <v/>
      </c>
      <c r="V688" s="16"/>
      <c r="W688" s="17" t="str">
        <f t="shared" ca="1" si="108"/>
        <v/>
      </c>
      <c r="X688" s="18" t="str">
        <f t="shared" ca="1" si="109"/>
        <v/>
      </c>
    </row>
    <row r="689" spans="1:24" x14ac:dyDescent="0.35">
      <c r="A689" s="3">
        <v>685</v>
      </c>
      <c r="B689" s="4"/>
      <c r="C689" s="4"/>
      <c r="D689" s="5" t="str">
        <f t="shared" si="100"/>
        <v/>
      </c>
      <c r="E689" s="4"/>
      <c r="F689" s="6"/>
      <c r="G689" s="6"/>
      <c r="H689" s="7" t="str">
        <f t="shared" ca="1" si="101"/>
        <v/>
      </c>
      <c r="I689" s="8" t="str">
        <f t="shared" ca="1" si="102"/>
        <v/>
      </c>
      <c r="J689" s="8" t="str">
        <f>IF(C689="","",COUNTIFS(purchase!$C:$C,$C689,purchase!$E:$E,$E689,purchase!$G:$G,"&gt;="&amp;$F689,purchase!$G:$G,"&lt;="&amp;$G689))</f>
        <v/>
      </c>
      <c r="K689" s="9" t="str">
        <f>IF(COUNTIFS(purchase!$C:$C,$C689,purchase!$E:$E,$E689,purchase!$G:$G,"&gt;="&amp;$F689,purchase!$G:$G,"&lt;="&amp;$G689)=0,"",_xlfn.MAXIFS(purchase!$G:$G,purchase!$C:$C,$C689,purchase!$E:$E,$E689,purchase!$G:$G,"&gt;="&amp;$F689,purchase!$G:$G,"&lt;="&amp;$G689))</f>
        <v/>
      </c>
      <c r="L689" s="4"/>
      <c r="M689" s="4"/>
      <c r="N689" s="10" t="str">
        <f>IF(M689="","",SUMIFS(purchase!$N:$N,purchase!$C:$C,$C689,purchase!$E:$E,$E689,purchase!$G:$G,"&gt;="&amp;$F689,purchase!$G:$G,"&lt;="&amp;$G689))</f>
        <v/>
      </c>
      <c r="O689" s="10" t="str">
        <f t="shared" si="103"/>
        <v/>
      </c>
      <c r="P689" s="11" t="str">
        <f t="shared" si="104"/>
        <v/>
      </c>
      <c r="Q689" s="12" t="str">
        <f t="shared" ca="1" si="105"/>
        <v/>
      </c>
      <c r="R689" s="13"/>
      <c r="S689" s="14"/>
      <c r="T689" s="15" t="str">
        <f t="shared" ca="1" si="106"/>
        <v/>
      </c>
      <c r="U689" s="15" t="str">
        <f t="shared" ca="1" si="107"/>
        <v/>
      </c>
      <c r="V689" s="16"/>
      <c r="W689" s="17" t="str">
        <f t="shared" ca="1" si="108"/>
        <v/>
      </c>
      <c r="X689" s="18" t="str">
        <f t="shared" ca="1" si="109"/>
        <v/>
      </c>
    </row>
    <row r="690" spans="1:24" x14ac:dyDescent="0.35">
      <c r="A690" s="3">
        <v>686</v>
      </c>
      <c r="B690" s="4"/>
      <c r="C690" s="4"/>
      <c r="D690" s="5" t="str">
        <f t="shared" si="100"/>
        <v/>
      </c>
      <c r="E690" s="4"/>
      <c r="F690" s="6"/>
      <c r="G690" s="6"/>
      <c r="H690" s="7" t="str">
        <f t="shared" ca="1" si="101"/>
        <v/>
      </c>
      <c r="I690" s="8" t="str">
        <f t="shared" ca="1" si="102"/>
        <v/>
      </c>
      <c r="J690" s="8" t="str">
        <f>IF(C690="","",COUNTIFS(purchase!$C:$C,$C690,purchase!$E:$E,$E690,purchase!$G:$G,"&gt;="&amp;$F690,purchase!$G:$G,"&lt;="&amp;$G690))</f>
        <v/>
      </c>
      <c r="K690" s="9" t="str">
        <f>IF(COUNTIFS(purchase!$C:$C,$C690,purchase!$E:$E,$E690,purchase!$G:$G,"&gt;="&amp;$F690,purchase!$G:$G,"&lt;="&amp;$G690)=0,"",_xlfn.MAXIFS(purchase!$G:$G,purchase!$C:$C,$C690,purchase!$E:$E,$E690,purchase!$G:$G,"&gt;="&amp;$F690,purchase!$G:$G,"&lt;="&amp;$G690))</f>
        <v/>
      </c>
      <c r="L690" s="4"/>
      <c r="M690" s="4"/>
      <c r="N690" s="10" t="str">
        <f>IF(M690="","",SUMIFS(purchase!$N:$N,purchase!$C:$C,$C690,purchase!$E:$E,$E690,purchase!$G:$G,"&gt;="&amp;$F690,purchase!$G:$G,"&lt;="&amp;$G690))</f>
        <v/>
      </c>
      <c r="O690" s="10" t="str">
        <f t="shared" si="103"/>
        <v/>
      </c>
      <c r="P690" s="11" t="str">
        <f t="shared" si="104"/>
        <v/>
      </c>
      <c r="Q690" s="12" t="str">
        <f t="shared" ca="1" si="105"/>
        <v/>
      </c>
      <c r="R690" s="13"/>
      <c r="S690" s="14"/>
      <c r="T690" s="15" t="str">
        <f t="shared" ca="1" si="106"/>
        <v/>
      </c>
      <c r="U690" s="15" t="str">
        <f t="shared" ca="1" si="107"/>
        <v/>
      </c>
      <c r="V690" s="16"/>
      <c r="W690" s="17" t="str">
        <f t="shared" ca="1" si="108"/>
        <v/>
      </c>
      <c r="X690" s="18" t="str">
        <f t="shared" ca="1" si="109"/>
        <v/>
      </c>
    </row>
    <row r="691" spans="1:24" x14ac:dyDescent="0.35">
      <c r="A691" s="3">
        <v>687</v>
      </c>
      <c r="B691" s="4"/>
      <c r="C691" s="4"/>
      <c r="D691" s="5" t="str">
        <f t="shared" si="100"/>
        <v/>
      </c>
      <c r="E691" s="4"/>
      <c r="F691" s="6"/>
      <c r="G691" s="6"/>
      <c r="H691" s="7" t="str">
        <f t="shared" ca="1" si="101"/>
        <v/>
      </c>
      <c r="I691" s="8" t="str">
        <f t="shared" ca="1" si="102"/>
        <v/>
      </c>
      <c r="J691" s="8" t="str">
        <f>IF(C691="","",COUNTIFS(purchase!$C:$C,$C691,purchase!$E:$E,$E691,purchase!$G:$G,"&gt;="&amp;$F691,purchase!$G:$G,"&lt;="&amp;$G691))</f>
        <v/>
      </c>
      <c r="K691" s="9" t="str">
        <f>IF(COUNTIFS(purchase!$C:$C,$C691,purchase!$E:$E,$E691,purchase!$G:$G,"&gt;="&amp;$F691,purchase!$G:$G,"&lt;="&amp;$G691)=0,"",_xlfn.MAXIFS(purchase!$G:$G,purchase!$C:$C,$C691,purchase!$E:$E,$E691,purchase!$G:$G,"&gt;="&amp;$F691,purchase!$G:$G,"&lt;="&amp;$G691))</f>
        <v/>
      </c>
      <c r="L691" s="4"/>
      <c r="M691" s="4"/>
      <c r="N691" s="10" t="str">
        <f>IF(M691="","",SUMIFS(purchase!$N:$N,purchase!$C:$C,$C691,purchase!$E:$E,$E691,purchase!$G:$G,"&gt;="&amp;$F691,purchase!$G:$G,"&lt;="&amp;$G691))</f>
        <v/>
      </c>
      <c r="O691" s="10" t="str">
        <f t="shared" si="103"/>
        <v/>
      </c>
      <c r="P691" s="11" t="str">
        <f t="shared" si="104"/>
        <v/>
      </c>
      <c r="Q691" s="12" t="str">
        <f t="shared" ca="1" si="105"/>
        <v/>
      </c>
      <c r="R691" s="13"/>
      <c r="S691" s="14"/>
      <c r="T691" s="15" t="str">
        <f t="shared" ca="1" si="106"/>
        <v/>
      </c>
      <c r="U691" s="15" t="str">
        <f t="shared" ca="1" si="107"/>
        <v/>
      </c>
      <c r="V691" s="16"/>
      <c r="W691" s="17" t="str">
        <f t="shared" ca="1" si="108"/>
        <v/>
      </c>
      <c r="X691" s="18" t="str">
        <f t="shared" ca="1" si="109"/>
        <v/>
      </c>
    </row>
    <row r="692" spans="1:24" x14ac:dyDescent="0.35">
      <c r="A692" s="3">
        <v>688</v>
      </c>
      <c r="B692" s="4"/>
      <c r="C692" s="4"/>
      <c r="D692" s="5" t="str">
        <f t="shared" si="100"/>
        <v/>
      </c>
      <c r="E692" s="4"/>
      <c r="F692" s="6"/>
      <c r="G692" s="6"/>
      <c r="H692" s="7" t="str">
        <f t="shared" ca="1" si="101"/>
        <v/>
      </c>
      <c r="I692" s="8" t="str">
        <f t="shared" ca="1" si="102"/>
        <v/>
      </c>
      <c r="J692" s="8" t="str">
        <f>IF(C692="","",COUNTIFS(purchase!$C:$C,$C692,purchase!$E:$E,$E692,purchase!$G:$G,"&gt;="&amp;$F692,purchase!$G:$G,"&lt;="&amp;$G692))</f>
        <v/>
      </c>
      <c r="K692" s="9" t="str">
        <f>IF(COUNTIFS(purchase!$C:$C,$C692,purchase!$E:$E,$E692,purchase!$G:$G,"&gt;="&amp;$F692,purchase!$G:$G,"&lt;="&amp;$G692)=0,"",_xlfn.MAXIFS(purchase!$G:$G,purchase!$C:$C,$C692,purchase!$E:$E,$E692,purchase!$G:$G,"&gt;="&amp;$F692,purchase!$G:$G,"&lt;="&amp;$G692))</f>
        <v/>
      </c>
      <c r="L692" s="4"/>
      <c r="M692" s="4"/>
      <c r="N692" s="10" t="str">
        <f>IF(M692="","",SUMIFS(purchase!$N:$N,purchase!$C:$C,$C692,purchase!$E:$E,$E692,purchase!$G:$G,"&gt;="&amp;$F692,purchase!$G:$G,"&lt;="&amp;$G692))</f>
        <v/>
      </c>
      <c r="O692" s="10" t="str">
        <f t="shared" si="103"/>
        <v/>
      </c>
      <c r="P692" s="11" t="str">
        <f t="shared" si="104"/>
        <v/>
      </c>
      <c r="Q692" s="12" t="str">
        <f t="shared" ca="1" si="105"/>
        <v/>
      </c>
      <c r="R692" s="13"/>
      <c r="S692" s="14"/>
      <c r="T692" s="15" t="str">
        <f t="shared" ca="1" si="106"/>
        <v/>
      </c>
      <c r="U692" s="15" t="str">
        <f t="shared" ca="1" si="107"/>
        <v/>
      </c>
      <c r="V692" s="16"/>
      <c r="W692" s="17" t="str">
        <f t="shared" ca="1" si="108"/>
        <v/>
      </c>
      <c r="X692" s="18" t="str">
        <f t="shared" ca="1" si="109"/>
        <v/>
      </c>
    </row>
    <row r="693" spans="1:24" x14ac:dyDescent="0.35">
      <c r="A693" s="3">
        <v>689</v>
      </c>
      <c r="B693" s="4"/>
      <c r="C693" s="4"/>
      <c r="D693" s="5" t="str">
        <f t="shared" si="100"/>
        <v/>
      </c>
      <c r="E693" s="4"/>
      <c r="F693" s="6"/>
      <c r="G693" s="6"/>
      <c r="H693" s="7" t="str">
        <f t="shared" ca="1" si="101"/>
        <v/>
      </c>
      <c r="I693" s="8" t="str">
        <f t="shared" ca="1" si="102"/>
        <v/>
      </c>
      <c r="J693" s="8" t="str">
        <f>IF(C693="","",COUNTIFS(purchase!$C:$C,$C693,purchase!$E:$E,$E693,purchase!$G:$G,"&gt;="&amp;$F693,purchase!$G:$G,"&lt;="&amp;$G693))</f>
        <v/>
      </c>
      <c r="K693" s="9" t="str">
        <f>IF(COUNTIFS(purchase!$C:$C,$C693,purchase!$E:$E,$E693,purchase!$G:$G,"&gt;="&amp;$F693,purchase!$G:$G,"&lt;="&amp;$G693)=0,"",_xlfn.MAXIFS(purchase!$G:$G,purchase!$C:$C,$C693,purchase!$E:$E,$E693,purchase!$G:$G,"&gt;="&amp;$F693,purchase!$G:$G,"&lt;="&amp;$G693))</f>
        <v/>
      </c>
      <c r="L693" s="4"/>
      <c r="M693" s="4"/>
      <c r="N693" s="10" t="str">
        <f>IF(M693="","",SUMIFS(purchase!$N:$N,purchase!$C:$C,$C693,purchase!$E:$E,$E693,purchase!$G:$G,"&gt;="&amp;$F693,purchase!$G:$G,"&lt;="&amp;$G693))</f>
        <v/>
      </c>
      <c r="O693" s="10" t="str">
        <f t="shared" si="103"/>
        <v/>
      </c>
      <c r="P693" s="11" t="str">
        <f t="shared" si="104"/>
        <v/>
      </c>
      <c r="Q693" s="12" t="str">
        <f t="shared" ca="1" si="105"/>
        <v/>
      </c>
      <c r="R693" s="13"/>
      <c r="S693" s="14"/>
      <c r="T693" s="15" t="str">
        <f t="shared" ca="1" si="106"/>
        <v/>
      </c>
      <c r="U693" s="15" t="str">
        <f t="shared" ca="1" si="107"/>
        <v/>
      </c>
      <c r="V693" s="16"/>
      <c r="W693" s="17" t="str">
        <f t="shared" ca="1" si="108"/>
        <v/>
      </c>
      <c r="X693" s="18" t="str">
        <f t="shared" ca="1" si="109"/>
        <v/>
      </c>
    </row>
    <row r="694" spans="1:24" x14ac:dyDescent="0.35">
      <c r="A694" s="3">
        <v>690</v>
      </c>
      <c r="B694" s="4"/>
      <c r="C694" s="4"/>
      <c r="D694" s="5" t="str">
        <f t="shared" si="100"/>
        <v/>
      </c>
      <c r="E694" s="4"/>
      <c r="F694" s="6"/>
      <c r="G694" s="6"/>
      <c r="H694" s="7" t="str">
        <f t="shared" ca="1" si="101"/>
        <v/>
      </c>
      <c r="I694" s="8" t="str">
        <f t="shared" ca="1" si="102"/>
        <v/>
      </c>
      <c r="J694" s="8" t="str">
        <f>IF(C694="","",COUNTIFS(purchase!$C:$C,$C694,purchase!$E:$E,$E694,purchase!$G:$G,"&gt;="&amp;$F694,purchase!$G:$G,"&lt;="&amp;$G694))</f>
        <v/>
      </c>
      <c r="K694" s="9" t="str">
        <f>IF(COUNTIFS(purchase!$C:$C,$C694,purchase!$E:$E,$E694,purchase!$G:$G,"&gt;="&amp;$F694,purchase!$G:$G,"&lt;="&amp;$G694)=0,"",_xlfn.MAXIFS(purchase!$G:$G,purchase!$C:$C,$C694,purchase!$E:$E,$E694,purchase!$G:$G,"&gt;="&amp;$F694,purchase!$G:$G,"&lt;="&amp;$G694))</f>
        <v/>
      </c>
      <c r="L694" s="4"/>
      <c r="M694" s="4"/>
      <c r="N694" s="10" t="str">
        <f>IF(M694="","",SUMIFS(purchase!$N:$N,purchase!$C:$C,$C694,purchase!$E:$E,$E694,purchase!$G:$G,"&gt;="&amp;$F694,purchase!$G:$G,"&lt;="&amp;$G694))</f>
        <v/>
      </c>
      <c r="O694" s="10" t="str">
        <f t="shared" si="103"/>
        <v/>
      </c>
      <c r="P694" s="11" t="str">
        <f t="shared" si="104"/>
        <v/>
      </c>
      <c r="Q694" s="12" t="str">
        <f t="shared" ca="1" si="105"/>
        <v/>
      </c>
      <c r="R694" s="13"/>
      <c r="S694" s="14"/>
      <c r="T694" s="15" t="str">
        <f t="shared" ca="1" si="106"/>
        <v/>
      </c>
      <c r="U694" s="15" t="str">
        <f t="shared" ca="1" si="107"/>
        <v/>
      </c>
      <c r="V694" s="16"/>
      <c r="W694" s="17" t="str">
        <f t="shared" ca="1" si="108"/>
        <v/>
      </c>
      <c r="X694" s="18" t="str">
        <f t="shared" ca="1" si="109"/>
        <v/>
      </c>
    </row>
    <row r="695" spans="1:24" x14ac:dyDescent="0.35">
      <c r="A695" s="3">
        <v>691</v>
      </c>
      <c r="B695" s="4"/>
      <c r="C695" s="4"/>
      <c r="D695" s="5" t="str">
        <f t="shared" si="100"/>
        <v/>
      </c>
      <c r="E695" s="4"/>
      <c r="F695" s="6"/>
      <c r="G695" s="6"/>
      <c r="H695" s="7" t="str">
        <f t="shared" ca="1" si="101"/>
        <v/>
      </c>
      <c r="I695" s="8" t="str">
        <f t="shared" ca="1" si="102"/>
        <v/>
      </c>
      <c r="J695" s="8" t="str">
        <f>IF(C695="","",COUNTIFS(purchase!$C:$C,$C695,purchase!$E:$E,$E695,purchase!$G:$G,"&gt;="&amp;$F695,purchase!$G:$G,"&lt;="&amp;$G695))</f>
        <v/>
      </c>
      <c r="K695" s="9" t="str">
        <f>IF(COUNTIFS(purchase!$C:$C,$C695,purchase!$E:$E,$E695,purchase!$G:$G,"&gt;="&amp;$F695,purchase!$G:$G,"&lt;="&amp;$G695)=0,"",_xlfn.MAXIFS(purchase!$G:$G,purchase!$C:$C,$C695,purchase!$E:$E,$E695,purchase!$G:$G,"&gt;="&amp;$F695,purchase!$G:$G,"&lt;="&amp;$G695))</f>
        <v/>
      </c>
      <c r="L695" s="4"/>
      <c r="M695" s="4"/>
      <c r="N695" s="10" t="str">
        <f>IF(M695="","",SUMIFS(purchase!$N:$N,purchase!$C:$C,$C695,purchase!$E:$E,$E695,purchase!$G:$G,"&gt;="&amp;$F695,purchase!$G:$G,"&lt;="&amp;$G695))</f>
        <v/>
      </c>
      <c r="O695" s="10" t="str">
        <f t="shared" si="103"/>
        <v/>
      </c>
      <c r="P695" s="11" t="str">
        <f t="shared" si="104"/>
        <v/>
      </c>
      <c r="Q695" s="12" t="str">
        <f t="shared" ca="1" si="105"/>
        <v/>
      </c>
      <c r="R695" s="13"/>
      <c r="S695" s="14"/>
      <c r="T695" s="15" t="str">
        <f t="shared" ca="1" si="106"/>
        <v/>
      </c>
      <c r="U695" s="15" t="str">
        <f t="shared" ca="1" si="107"/>
        <v/>
      </c>
      <c r="V695" s="16"/>
      <c r="W695" s="17" t="str">
        <f t="shared" ca="1" si="108"/>
        <v/>
      </c>
      <c r="X695" s="18" t="str">
        <f t="shared" ca="1" si="109"/>
        <v/>
      </c>
    </row>
    <row r="696" spans="1:24" x14ac:dyDescent="0.35">
      <c r="A696" s="3">
        <v>692</v>
      </c>
      <c r="B696" s="4"/>
      <c r="C696" s="4"/>
      <c r="D696" s="5" t="str">
        <f t="shared" si="100"/>
        <v/>
      </c>
      <c r="E696" s="4"/>
      <c r="F696" s="6"/>
      <c r="G696" s="6"/>
      <c r="H696" s="7" t="str">
        <f t="shared" ca="1" si="101"/>
        <v/>
      </c>
      <c r="I696" s="8" t="str">
        <f t="shared" ca="1" si="102"/>
        <v/>
      </c>
      <c r="J696" s="8" t="str">
        <f>IF(C696="","",COUNTIFS(purchase!$C:$C,$C696,purchase!$E:$E,$E696,purchase!$G:$G,"&gt;="&amp;$F696,purchase!$G:$G,"&lt;="&amp;$G696))</f>
        <v/>
      </c>
      <c r="K696" s="9" t="str">
        <f>IF(COUNTIFS(purchase!$C:$C,$C696,purchase!$E:$E,$E696,purchase!$G:$G,"&gt;="&amp;$F696,purchase!$G:$G,"&lt;="&amp;$G696)=0,"",_xlfn.MAXIFS(purchase!$G:$G,purchase!$C:$C,$C696,purchase!$E:$E,$E696,purchase!$G:$G,"&gt;="&amp;$F696,purchase!$G:$G,"&lt;="&amp;$G696))</f>
        <v/>
      </c>
      <c r="L696" s="4"/>
      <c r="M696" s="4"/>
      <c r="N696" s="10" t="str">
        <f>IF(M696="","",SUMIFS(purchase!$N:$N,purchase!$C:$C,$C696,purchase!$E:$E,$E696,purchase!$G:$G,"&gt;="&amp;$F696,purchase!$G:$G,"&lt;="&amp;$G696))</f>
        <v/>
      </c>
      <c r="O696" s="10" t="str">
        <f t="shared" si="103"/>
        <v/>
      </c>
      <c r="P696" s="11" t="str">
        <f t="shared" si="104"/>
        <v/>
      </c>
      <c r="Q696" s="12" t="str">
        <f t="shared" ca="1" si="105"/>
        <v/>
      </c>
      <c r="R696" s="13"/>
      <c r="S696" s="14"/>
      <c r="T696" s="15" t="str">
        <f t="shared" ca="1" si="106"/>
        <v/>
      </c>
      <c r="U696" s="15" t="str">
        <f t="shared" ca="1" si="107"/>
        <v/>
      </c>
      <c r="V696" s="16"/>
      <c r="W696" s="17" t="str">
        <f t="shared" ca="1" si="108"/>
        <v/>
      </c>
      <c r="X696" s="18" t="str">
        <f t="shared" ca="1" si="109"/>
        <v/>
      </c>
    </row>
    <row r="697" spans="1:24" x14ac:dyDescent="0.35">
      <c r="A697" s="3">
        <v>693</v>
      </c>
      <c r="B697" s="4"/>
      <c r="C697" s="4"/>
      <c r="D697" s="5" t="str">
        <f t="shared" si="100"/>
        <v/>
      </c>
      <c r="E697" s="4"/>
      <c r="F697" s="6"/>
      <c r="G697" s="6"/>
      <c r="H697" s="7" t="str">
        <f t="shared" ca="1" si="101"/>
        <v/>
      </c>
      <c r="I697" s="8" t="str">
        <f t="shared" ca="1" si="102"/>
        <v/>
      </c>
      <c r="J697" s="8" t="str">
        <f>IF(C697="","",COUNTIFS(purchase!$C:$C,$C697,purchase!$E:$E,$E697,purchase!$G:$G,"&gt;="&amp;$F697,purchase!$G:$G,"&lt;="&amp;$G697))</f>
        <v/>
      </c>
      <c r="K697" s="9" t="str">
        <f>IF(COUNTIFS(purchase!$C:$C,$C697,purchase!$E:$E,$E697,purchase!$G:$G,"&gt;="&amp;$F697,purchase!$G:$G,"&lt;="&amp;$G697)=0,"",_xlfn.MAXIFS(purchase!$G:$G,purchase!$C:$C,$C697,purchase!$E:$E,$E697,purchase!$G:$G,"&gt;="&amp;$F697,purchase!$G:$G,"&lt;="&amp;$G697))</f>
        <v/>
      </c>
      <c r="L697" s="4"/>
      <c r="M697" s="4"/>
      <c r="N697" s="10" t="str">
        <f>IF(M697="","",SUMIFS(purchase!$N:$N,purchase!$C:$C,$C697,purchase!$E:$E,$E697,purchase!$G:$G,"&gt;="&amp;$F697,purchase!$G:$G,"&lt;="&amp;$G697))</f>
        <v/>
      </c>
      <c r="O697" s="10" t="str">
        <f t="shared" si="103"/>
        <v/>
      </c>
      <c r="P697" s="11" t="str">
        <f t="shared" si="104"/>
        <v/>
      </c>
      <c r="Q697" s="12" t="str">
        <f t="shared" ca="1" si="105"/>
        <v/>
      </c>
      <c r="R697" s="13"/>
      <c r="S697" s="14"/>
      <c r="T697" s="15" t="str">
        <f t="shared" ca="1" si="106"/>
        <v/>
      </c>
      <c r="U697" s="15" t="str">
        <f t="shared" ca="1" si="107"/>
        <v/>
      </c>
      <c r="V697" s="16"/>
      <c r="W697" s="17" t="str">
        <f t="shared" ca="1" si="108"/>
        <v/>
      </c>
      <c r="X697" s="18" t="str">
        <f t="shared" ca="1" si="109"/>
        <v/>
      </c>
    </row>
    <row r="698" spans="1:24" x14ac:dyDescent="0.35">
      <c r="A698" s="3">
        <v>694</v>
      </c>
      <c r="B698" s="4"/>
      <c r="C698" s="4"/>
      <c r="D698" s="5" t="str">
        <f t="shared" si="100"/>
        <v/>
      </c>
      <c r="E698" s="4"/>
      <c r="F698" s="6"/>
      <c r="G698" s="6"/>
      <c r="H698" s="7" t="str">
        <f t="shared" ca="1" si="101"/>
        <v/>
      </c>
      <c r="I698" s="8" t="str">
        <f t="shared" ca="1" si="102"/>
        <v/>
      </c>
      <c r="J698" s="8" t="str">
        <f>IF(C698="","",COUNTIFS(purchase!$C:$C,$C698,purchase!$E:$E,$E698,purchase!$G:$G,"&gt;="&amp;$F698,purchase!$G:$G,"&lt;="&amp;$G698))</f>
        <v/>
      </c>
      <c r="K698" s="9" t="str">
        <f>IF(COUNTIFS(purchase!$C:$C,$C698,purchase!$E:$E,$E698,purchase!$G:$G,"&gt;="&amp;$F698,purchase!$G:$G,"&lt;="&amp;$G698)=0,"",_xlfn.MAXIFS(purchase!$G:$G,purchase!$C:$C,$C698,purchase!$E:$E,$E698,purchase!$G:$G,"&gt;="&amp;$F698,purchase!$G:$G,"&lt;="&amp;$G698))</f>
        <v/>
      </c>
      <c r="L698" s="4"/>
      <c r="M698" s="4"/>
      <c r="N698" s="10" t="str">
        <f>IF(M698="","",SUMIFS(purchase!$N:$N,purchase!$C:$C,$C698,purchase!$E:$E,$E698,purchase!$G:$G,"&gt;="&amp;$F698,purchase!$G:$G,"&lt;="&amp;$G698))</f>
        <v/>
      </c>
      <c r="O698" s="10" t="str">
        <f t="shared" si="103"/>
        <v/>
      </c>
      <c r="P698" s="11" t="str">
        <f t="shared" si="104"/>
        <v/>
      </c>
      <c r="Q698" s="12" t="str">
        <f t="shared" ca="1" si="105"/>
        <v/>
      </c>
      <c r="R698" s="13"/>
      <c r="S698" s="14"/>
      <c r="T698" s="15" t="str">
        <f t="shared" ca="1" si="106"/>
        <v/>
      </c>
      <c r="U698" s="15" t="str">
        <f t="shared" ca="1" si="107"/>
        <v/>
      </c>
      <c r="V698" s="16"/>
      <c r="W698" s="17" t="str">
        <f t="shared" ca="1" si="108"/>
        <v/>
      </c>
      <c r="X698" s="18" t="str">
        <f t="shared" ca="1" si="109"/>
        <v/>
      </c>
    </row>
    <row r="699" spans="1:24" x14ac:dyDescent="0.35">
      <c r="A699" s="3">
        <v>695</v>
      </c>
      <c r="B699" s="4"/>
      <c r="C699" s="4"/>
      <c r="D699" s="5" t="str">
        <f t="shared" si="100"/>
        <v/>
      </c>
      <c r="E699" s="4"/>
      <c r="F699" s="6"/>
      <c r="G699" s="6"/>
      <c r="H699" s="7" t="str">
        <f t="shared" ca="1" si="101"/>
        <v/>
      </c>
      <c r="I699" s="8" t="str">
        <f t="shared" ca="1" si="102"/>
        <v/>
      </c>
      <c r="J699" s="8" t="str">
        <f>IF(C699="","",COUNTIFS(purchase!$C:$C,$C699,purchase!$E:$E,$E699,purchase!$G:$G,"&gt;="&amp;$F699,purchase!$G:$G,"&lt;="&amp;$G699))</f>
        <v/>
      </c>
      <c r="K699" s="9" t="str">
        <f>IF(COUNTIFS(purchase!$C:$C,$C699,purchase!$E:$E,$E699,purchase!$G:$G,"&gt;="&amp;$F699,purchase!$G:$G,"&lt;="&amp;$G699)=0,"",_xlfn.MAXIFS(purchase!$G:$G,purchase!$C:$C,$C699,purchase!$E:$E,$E699,purchase!$G:$G,"&gt;="&amp;$F699,purchase!$G:$G,"&lt;="&amp;$G699))</f>
        <v/>
      </c>
      <c r="L699" s="4"/>
      <c r="M699" s="4"/>
      <c r="N699" s="10" t="str">
        <f>IF(M699="","",SUMIFS(purchase!$N:$N,purchase!$C:$C,$C699,purchase!$E:$E,$E699,purchase!$G:$G,"&gt;="&amp;$F699,purchase!$G:$G,"&lt;="&amp;$G699))</f>
        <v/>
      </c>
      <c r="O699" s="10" t="str">
        <f t="shared" si="103"/>
        <v/>
      </c>
      <c r="P699" s="11" t="str">
        <f t="shared" si="104"/>
        <v/>
      </c>
      <c r="Q699" s="12" t="str">
        <f t="shared" ca="1" si="105"/>
        <v/>
      </c>
      <c r="R699" s="13"/>
      <c r="S699" s="14"/>
      <c r="T699" s="15" t="str">
        <f t="shared" ca="1" si="106"/>
        <v/>
      </c>
      <c r="U699" s="15" t="str">
        <f t="shared" ca="1" si="107"/>
        <v/>
      </c>
      <c r="V699" s="16"/>
      <c r="W699" s="17" t="str">
        <f t="shared" ca="1" si="108"/>
        <v/>
      </c>
      <c r="X699" s="18" t="str">
        <f t="shared" ca="1" si="109"/>
        <v/>
      </c>
    </row>
    <row r="700" spans="1:24" x14ac:dyDescent="0.35">
      <c r="A700" s="3">
        <v>696</v>
      </c>
      <c r="B700" s="4"/>
      <c r="C700" s="4"/>
      <c r="D700" s="5" t="str">
        <f t="shared" si="100"/>
        <v/>
      </c>
      <c r="E700" s="4"/>
      <c r="F700" s="6"/>
      <c r="G700" s="6"/>
      <c r="H700" s="7" t="str">
        <f t="shared" ca="1" si="101"/>
        <v/>
      </c>
      <c r="I700" s="8" t="str">
        <f t="shared" ca="1" si="102"/>
        <v/>
      </c>
      <c r="J700" s="8" t="str">
        <f>IF(C700="","",COUNTIFS(purchase!$C:$C,$C700,purchase!$E:$E,$E700,purchase!$G:$G,"&gt;="&amp;$F700,purchase!$G:$G,"&lt;="&amp;$G700))</f>
        <v/>
      </c>
      <c r="K700" s="9" t="str">
        <f>IF(COUNTIFS(purchase!$C:$C,$C700,purchase!$E:$E,$E700,purchase!$G:$G,"&gt;="&amp;$F700,purchase!$G:$G,"&lt;="&amp;$G700)=0,"",_xlfn.MAXIFS(purchase!$G:$G,purchase!$C:$C,$C700,purchase!$E:$E,$E700,purchase!$G:$G,"&gt;="&amp;$F700,purchase!$G:$G,"&lt;="&amp;$G700))</f>
        <v/>
      </c>
      <c r="L700" s="4"/>
      <c r="M700" s="4"/>
      <c r="N700" s="10" t="str">
        <f>IF(M700="","",SUMIFS(purchase!$N:$N,purchase!$C:$C,$C700,purchase!$E:$E,$E700,purchase!$G:$G,"&gt;="&amp;$F700,purchase!$G:$G,"&lt;="&amp;$G700))</f>
        <v/>
      </c>
      <c r="O700" s="10" t="str">
        <f t="shared" si="103"/>
        <v/>
      </c>
      <c r="P700" s="11" t="str">
        <f t="shared" si="104"/>
        <v/>
      </c>
      <c r="Q700" s="12" t="str">
        <f t="shared" ca="1" si="105"/>
        <v/>
      </c>
      <c r="R700" s="13"/>
      <c r="S700" s="14"/>
      <c r="T700" s="15" t="str">
        <f t="shared" ca="1" si="106"/>
        <v/>
      </c>
      <c r="U700" s="15" t="str">
        <f t="shared" ca="1" si="107"/>
        <v/>
      </c>
      <c r="V700" s="16"/>
      <c r="W700" s="17" t="str">
        <f t="shared" ca="1" si="108"/>
        <v/>
      </c>
      <c r="X700" s="18" t="str">
        <f t="shared" ca="1" si="109"/>
        <v/>
      </c>
    </row>
    <row r="701" spans="1:24" x14ac:dyDescent="0.35">
      <c r="A701" s="3">
        <v>697</v>
      </c>
      <c r="B701" s="4"/>
      <c r="C701" s="4"/>
      <c r="D701" s="5" t="str">
        <f t="shared" si="100"/>
        <v/>
      </c>
      <c r="E701" s="4"/>
      <c r="F701" s="6"/>
      <c r="G701" s="6"/>
      <c r="H701" s="7" t="str">
        <f t="shared" ca="1" si="101"/>
        <v/>
      </c>
      <c r="I701" s="8" t="str">
        <f t="shared" ca="1" si="102"/>
        <v/>
      </c>
      <c r="J701" s="8" t="str">
        <f>IF(C701="","",COUNTIFS(purchase!$C:$C,$C701,purchase!$E:$E,$E701,purchase!$G:$G,"&gt;="&amp;$F701,purchase!$G:$G,"&lt;="&amp;$G701))</f>
        <v/>
      </c>
      <c r="K701" s="9" t="str">
        <f>IF(COUNTIFS(purchase!$C:$C,$C701,purchase!$E:$E,$E701,purchase!$G:$G,"&gt;="&amp;$F701,purchase!$G:$G,"&lt;="&amp;$G701)=0,"",_xlfn.MAXIFS(purchase!$G:$G,purchase!$C:$C,$C701,purchase!$E:$E,$E701,purchase!$G:$G,"&gt;="&amp;$F701,purchase!$G:$G,"&lt;="&amp;$G701))</f>
        <v/>
      </c>
      <c r="L701" s="4"/>
      <c r="M701" s="4"/>
      <c r="N701" s="10" t="str">
        <f>IF(M701="","",SUMIFS(purchase!$N:$N,purchase!$C:$C,$C701,purchase!$E:$E,$E701,purchase!$G:$G,"&gt;="&amp;$F701,purchase!$G:$G,"&lt;="&amp;$G701))</f>
        <v/>
      </c>
      <c r="O701" s="10" t="str">
        <f t="shared" si="103"/>
        <v/>
      </c>
      <c r="P701" s="11" t="str">
        <f t="shared" si="104"/>
        <v/>
      </c>
      <c r="Q701" s="12" t="str">
        <f t="shared" ca="1" si="105"/>
        <v/>
      </c>
      <c r="R701" s="13"/>
      <c r="S701" s="14"/>
      <c r="T701" s="15" t="str">
        <f t="shared" ca="1" si="106"/>
        <v/>
      </c>
      <c r="U701" s="15" t="str">
        <f t="shared" ca="1" si="107"/>
        <v/>
      </c>
      <c r="V701" s="16"/>
      <c r="W701" s="17" t="str">
        <f t="shared" ca="1" si="108"/>
        <v/>
      </c>
      <c r="X701" s="18" t="str">
        <f t="shared" ca="1" si="109"/>
        <v/>
      </c>
    </row>
    <row r="702" spans="1:24" x14ac:dyDescent="0.35">
      <c r="A702" s="3">
        <v>698</v>
      </c>
      <c r="B702" s="4"/>
      <c r="C702" s="4"/>
      <c r="D702" s="5" t="str">
        <f t="shared" si="100"/>
        <v/>
      </c>
      <c r="E702" s="4"/>
      <c r="F702" s="6"/>
      <c r="G702" s="6"/>
      <c r="H702" s="7" t="str">
        <f t="shared" ca="1" si="101"/>
        <v/>
      </c>
      <c r="I702" s="8" t="str">
        <f t="shared" ca="1" si="102"/>
        <v/>
      </c>
      <c r="J702" s="8" t="str">
        <f>IF(C702="","",COUNTIFS(purchase!$C:$C,$C702,purchase!$E:$E,$E702,purchase!$G:$G,"&gt;="&amp;$F702,purchase!$G:$G,"&lt;="&amp;$G702))</f>
        <v/>
      </c>
      <c r="K702" s="9" t="str">
        <f>IF(COUNTIFS(purchase!$C:$C,$C702,purchase!$E:$E,$E702,purchase!$G:$G,"&gt;="&amp;$F702,purchase!$G:$G,"&lt;="&amp;$G702)=0,"",_xlfn.MAXIFS(purchase!$G:$G,purchase!$C:$C,$C702,purchase!$E:$E,$E702,purchase!$G:$G,"&gt;="&amp;$F702,purchase!$G:$G,"&lt;="&amp;$G702))</f>
        <v/>
      </c>
      <c r="L702" s="4"/>
      <c r="M702" s="4"/>
      <c r="N702" s="10" t="str">
        <f>IF(M702="","",SUMIFS(purchase!$N:$N,purchase!$C:$C,$C702,purchase!$E:$E,$E702,purchase!$G:$G,"&gt;="&amp;$F702,purchase!$G:$G,"&lt;="&amp;$G702))</f>
        <v/>
      </c>
      <c r="O702" s="10" t="str">
        <f t="shared" si="103"/>
        <v/>
      </c>
      <c r="P702" s="11" t="str">
        <f t="shared" si="104"/>
        <v/>
      </c>
      <c r="Q702" s="12" t="str">
        <f t="shared" ca="1" si="105"/>
        <v/>
      </c>
      <c r="R702" s="13"/>
      <c r="S702" s="14"/>
      <c r="T702" s="15" t="str">
        <f t="shared" ca="1" si="106"/>
        <v/>
      </c>
      <c r="U702" s="15" t="str">
        <f t="shared" ca="1" si="107"/>
        <v/>
      </c>
      <c r="V702" s="16"/>
      <c r="W702" s="17" t="str">
        <f t="shared" ca="1" si="108"/>
        <v/>
      </c>
      <c r="X702" s="18" t="str">
        <f t="shared" ca="1" si="109"/>
        <v/>
      </c>
    </row>
    <row r="703" spans="1:24" x14ac:dyDescent="0.35">
      <c r="A703" s="3">
        <v>699</v>
      </c>
      <c r="B703" s="4"/>
      <c r="C703" s="4"/>
      <c r="D703" s="5" t="str">
        <f t="shared" si="100"/>
        <v/>
      </c>
      <c r="E703" s="4"/>
      <c r="F703" s="6"/>
      <c r="G703" s="6"/>
      <c r="H703" s="7" t="str">
        <f t="shared" ca="1" si="101"/>
        <v/>
      </c>
      <c r="I703" s="8" t="str">
        <f t="shared" ca="1" si="102"/>
        <v/>
      </c>
      <c r="J703" s="8" t="str">
        <f>IF(C703="","",COUNTIFS(purchase!$C:$C,$C703,purchase!$E:$E,$E703,purchase!$G:$G,"&gt;="&amp;$F703,purchase!$G:$G,"&lt;="&amp;$G703))</f>
        <v/>
      </c>
      <c r="K703" s="9" t="str">
        <f>IF(COUNTIFS(purchase!$C:$C,$C703,purchase!$E:$E,$E703,purchase!$G:$G,"&gt;="&amp;$F703,purchase!$G:$G,"&lt;="&amp;$G703)=0,"",_xlfn.MAXIFS(purchase!$G:$G,purchase!$C:$C,$C703,purchase!$E:$E,$E703,purchase!$G:$G,"&gt;="&amp;$F703,purchase!$G:$G,"&lt;="&amp;$G703))</f>
        <v/>
      </c>
      <c r="L703" s="4"/>
      <c r="M703" s="4"/>
      <c r="N703" s="10" t="str">
        <f>IF(M703="","",SUMIFS(purchase!$N:$N,purchase!$C:$C,$C703,purchase!$E:$E,$E703,purchase!$G:$G,"&gt;="&amp;$F703,purchase!$G:$G,"&lt;="&amp;$G703))</f>
        <v/>
      </c>
      <c r="O703" s="10" t="str">
        <f t="shared" si="103"/>
        <v/>
      </c>
      <c r="P703" s="11" t="str">
        <f t="shared" si="104"/>
        <v/>
      </c>
      <c r="Q703" s="12" t="str">
        <f t="shared" ca="1" si="105"/>
        <v/>
      </c>
      <c r="R703" s="13"/>
      <c r="S703" s="14"/>
      <c r="T703" s="15" t="str">
        <f t="shared" ca="1" si="106"/>
        <v/>
      </c>
      <c r="U703" s="15" t="str">
        <f t="shared" ca="1" si="107"/>
        <v/>
      </c>
      <c r="V703" s="16"/>
      <c r="W703" s="17" t="str">
        <f t="shared" ca="1" si="108"/>
        <v/>
      </c>
      <c r="X703" s="18" t="str">
        <f t="shared" ca="1" si="109"/>
        <v/>
      </c>
    </row>
    <row r="704" spans="1:24" x14ac:dyDescent="0.35">
      <c r="A704" s="3">
        <v>700</v>
      </c>
      <c r="B704" s="4"/>
      <c r="C704" s="4"/>
      <c r="D704" s="5" t="str">
        <f t="shared" si="100"/>
        <v/>
      </c>
      <c r="E704" s="4"/>
      <c r="F704" s="6"/>
      <c r="G704" s="6"/>
      <c r="H704" s="7" t="str">
        <f t="shared" ca="1" si="101"/>
        <v/>
      </c>
      <c r="I704" s="8" t="str">
        <f t="shared" ca="1" si="102"/>
        <v/>
      </c>
      <c r="J704" s="8" t="str">
        <f>IF(C704="","",COUNTIFS(purchase!$C:$C,$C704,purchase!$E:$E,$E704,purchase!$G:$G,"&gt;="&amp;$F704,purchase!$G:$G,"&lt;="&amp;$G704))</f>
        <v/>
      </c>
      <c r="K704" s="9" t="str">
        <f>IF(COUNTIFS(purchase!$C:$C,$C704,purchase!$E:$E,$E704,purchase!$G:$G,"&gt;="&amp;$F704,purchase!$G:$G,"&lt;="&amp;$G704)=0,"",_xlfn.MAXIFS(purchase!$G:$G,purchase!$C:$C,$C704,purchase!$E:$E,$E704,purchase!$G:$G,"&gt;="&amp;$F704,purchase!$G:$G,"&lt;="&amp;$G704))</f>
        <v/>
      </c>
      <c r="L704" s="4"/>
      <c r="M704" s="4"/>
      <c r="N704" s="10" t="str">
        <f>IF(M704="","",SUMIFS(purchase!$N:$N,purchase!$C:$C,$C704,purchase!$E:$E,$E704,purchase!$G:$G,"&gt;="&amp;$F704,purchase!$G:$G,"&lt;="&amp;$G704))</f>
        <v/>
      </c>
      <c r="O704" s="10" t="str">
        <f t="shared" si="103"/>
        <v/>
      </c>
      <c r="P704" s="11" t="str">
        <f t="shared" si="104"/>
        <v/>
      </c>
      <c r="Q704" s="12" t="str">
        <f t="shared" ca="1" si="105"/>
        <v/>
      </c>
      <c r="R704" s="13"/>
      <c r="S704" s="14"/>
      <c r="T704" s="15" t="str">
        <f t="shared" ca="1" si="106"/>
        <v/>
      </c>
      <c r="U704" s="15" t="str">
        <f t="shared" ca="1" si="107"/>
        <v/>
      </c>
      <c r="V704" s="16"/>
      <c r="W704" s="17" t="str">
        <f t="shared" ca="1" si="108"/>
        <v/>
      </c>
      <c r="X704" s="18" t="str">
        <f t="shared" ca="1" si="109"/>
        <v/>
      </c>
    </row>
    <row r="705" spans="1:24" x14ac:dyDescent="0.35">
      <c r="A705" s="3">
        <v>701</v>
      </c>
      <c r="B705" s="4"/>
      <c r="C705" s="4"/>
      <c r="D705" s="5" t="str">
        <f t="shared" si="100"/>
        <v/>
      </c>
      <c r="E705" s="4"/>
      <c r="F705" s="6"/>
      <c r="G705" s="6"/>
      <c r="H705" s="7" t="str">
        <f t="shared" ca="1" si="101"/>
        <v/>
      </c>
      <c r="I705" s="8" t="str">
        <f t="shared" ca="1" si="102"/>
        <v/>
      </c>
      <c r="J705" s="8" t="str">
        <f>IF(C705="","",COUNTIFS(purchase!$C:$C,$C705,purchase!$E:$E,$E705,purchase!$G:$G,"&gt;="&amp;$F705,purchase!$G:$G,"&lt;="&amp;$G705))</f>
        <v/>
      </c>
      <c r="K705" s="9" t="str">
        <f>IF(COUNTIFS(purchase!$C:$C,$C705,purchase!$E:$E,$E705,purchase!$G:$G,"&gt;="&amp;$F705,purchase!$G:$G,"&lt;="&amp;$G705)=0,"",_xlfn.MAXIFS(purchase!$G:$G,purchase!$C:$C,$C705,purchase!$E:$E,$E705,purchase!$G:$G,"&gt;="&amp;$F705,purchase!$G:$G,"&lt;="&amp;$G705))</f>
        <v/>
      </c>
      <c r="L705" s="4"/>
      <c r="M705" s="4"/>
      <c r="N705" s="10" t="str">
        <f>IF(M705="","",SUMIFS(purchase!$N:$N,purchase!$C:$C,$C705,purchase!$E:$E,$E705,purchase!$G:$G,"&gt;="&amp;$F705,purchase!$G:$G,"&lt;="&amp;$G705))</f>
        <v/>
      </c>
      <c r="O705" s="10" t="str">
        <f t="shared" si="103"/>
        <v/>
      </c>
      <c r="P705" s="11" t="str">
        <f t="shared" si="104"/>
        <v/>
      </c>
      <c r="Q705" s="12" t="str">
        <f t="shared" ca="1" si="105"/>
        <v/>
      </c>
      <c r="R705" s="13"/>
      <c r="S705" s="14"/>
      <c r="T705" s="15" t="str">
        <f t="shared" ca="1" si="106"/>
        <v/>
      </c>
      <c r="U705" s="15" t="str">
        <f t="shared" ca="1" si="107"/>
        <v/>
      </c>
      <c r="V705" s="16"/>
      <c r="W705" s="17" t="str">
        <f t="shared" ca="1" si="108"/>
        <v/>
      </c>
      <c r="X705" s="18" t="str">
        <f t="shared" ca="1" si="109"/>
        <v/>
      </c>
    </row>
    <row r="706" spans="1:24" x14ac:dyDescent="0.35">
      <c r="A706" s="3">
        <v>702</v>
      </c>
      <c r="B706" s="4"/>
      <c r="C706" s="4"/>
      <c r="D706" s="5" t="str">
        <f t="shared" si="100"/>
        <v/>
      </c>
      <c r="E706" s="4"/>
      <c r="F706" s="6"/>
      <c r="G706" s="6"/>
      <c r="H706" s="7" t="str">
        <f t="shared" ca="1" si="101"/>
        <v/>
      </c>
      <c r="I706" s="8" t="str">
        <f t="shared" ca="1" si="102"/>
        <v/>
      </c>
      <c r="J706" s="8" t="str">
        <f>IF(C706="","",COUNTIFS(purchase!$C:$C,$C706,purchase!$E:$E,$E706,purchase!$G:$G,"&gt;="&amp;$F706,purchase!$G:$G,"&lt;="&amp;$G706))</f>
        <v/>
      </c>
      <c r="K706" s="9" t="str">
        <f>IF(COUNTIFS(purchase!$C:$C,$C706,purchase!$E:$E,$E706,purchase!$G:$G,"&gt;="&amp;$F706,purchase!$G:$G,"&lt;="&amp;$G706)=0,"",_xlfn.MAXIFS(purchase!$G:$G,purchase!$C:$C,$C706,purchase!$E:$E,$E706,purchase!$G:$G,"&gt;="&amp;$F706,purchase!$G:$G,"&lt;="&amp;$G706))</f>
        <v/>
      </c>
      <c r="L706" s="4"/>
      <c r="M706" s="4"/>
      <c r="N706" s="10" t="str">
        <f>IF(M706="","",SUMIFS(purchase!$N:$N,purchase!$C:$C,$C706,purchase!$E:$E,$E706,purchase!$G:$G,"&gt;="&amp;$F706,purchase!$G:$G,"&lt;="&amp;$G706))</f>
        <v/>
      </c>
      <c r="O706" s="10" t="str">
        <f t="shared" si="103"/>
        <v/>
      </c>
      <c r="P706" s="11" t="str">
        <f t="shared" si="104"/>
        <v/>
      </c>
      <c r="Q706" s="12" t="str">
        <f t="shared" ca="1" si="105"/>
        <v/>
      </c>
      <c r="R706" s="13"/>
      <c r="S706" s="14"/>
      <c r="T706" s="15" t="str">
        <f t="shared" ca="1" si="106"/>
        <v/>
      </c>
      <c r="U706" s="15" t="str">
        <f t="shared" ca="1" si="107"/>
        <v/>
      </c>
      <c r="V706" s="16"/>
      <c r="W706" s="17" t="str">
        <f t="shared" ca="1" si="108"/>
        <v/>
      </c>
      <c r="X706" s="18" t="str">
        <f t="shared" ca="1" si="109"/>
        <v/>
      </c>
    </row>
    <row r="707" spans="1:24" x14ac:dyDescent="0.35">
      <c r="A707" s="3">
        <v>703</v>
      </c>
      <c r="B707" s="4"/>
      <c r="C707" s="4"/>
      <c r="D707" s="5" t="str">
        <f t="shared" si="100"/>
        <v/>
      </c>
      <c r="E707" s="4"/>
      <c r="F707" s="6"/>
      <c r="G707" s="6"/>
      <c r="H707" s="7" t="str">
        <f t="shared" ca="1" si="101"/>
        <v/>
      </c>
      <c r="I707" s="8" t="str">
        <f t="shared" ca="1" si="102"/>
        <v/>
      </c>
      <c r="J707" s="8" t="str">
        <f>IF(C707="","",COUNTIFS(purchase!$C:$C,$C707,purchase!$E:$E,$E707,purchase!$G:$G,"&gt;="&amp;$F707,purchase!$G:$G,"&lt;="&amp;$G707))</f>
        <v/>
      </c>
      <c r="K707" s="9" t="str">
        <f>IF(COUNTIFS(purchase!$C:$C,$C707,purchase!$E:$E,$E707,purchase!$G:$G,"&gt;="&amp;$F707,purchase!$G:$G,"&lt;="&amp;$G707)=0,"",_xlfn.MAXIFS(purchase!$G:$G,purchase!$C:$C,$C707,purchase!$E:$E,$E707,purchase!$G:$G,"&gt;="&amp;$F707,purchase!$G:$G,"&lt;="&amp;$G707))</f>
        <v/>
      </c>
      <c r="L707" s="4"/>
      <c r="M707" s="4"/>
      <c r="N707" s="10" t="str">
        <f>IF(M707="","",SUMIFS(purchase!$N:$N,purchase!$C:$C,$C707,purchase!$E:$E,$E707,purchase!$G:$G,"&gt;="&amp;$F707,purchase!$G:$G,"&lt;="&amp;$G707))</f>
        <v/>
      </c>
      <c r="O707" s="10" t="str">
        <f t="shared" si="103"/>
        <v/>
      </c>
      <c r="P707" s="11" t="str">
        <f t="shared" si="104"/>
        <v/>
      </c>
      <c r="Q707" s="12" t="str">
        <f t="shared" ca="1" si="105"/>
        <v/>
      </c>
      <c r="R707" s="13"/>
      <c r="S707" s="14"/>
      <c r="T707" s="15" t="str">
        <f t="shared" ca="1" si="106"/>
        <v/>
      </c>
      <c r="U707" s="15" t="str">
        <f t="shared" ca="1" si="107"/>
        <v/>
      </c>
      <c r="V707" s="16"/>
      <c r="W707" s="17" t="str">
        <f t="shared" ca="1" si="108"/>
        <v/>
      </c>
      <c r="X707" s="18" t="str">
        <f t="shared" ca="1" si="109"/>
        <v/>
      </c>
    </row>
    <row r="708" spans="1:24" x14ac:dyDescent="0.35">
      <c r="A708" s="3">
        <v>704</v>
      </c>
      <c r="B708" s="4"/>
      <c r="C708" s="4"/>
      <c r="D708" s="5" t="str">
        <f t="shared" si="100"/>
        <v/>
      </c>
      <c r="E708" s="4"/>
      <c r="F708" s="6"/>
      <c r="G708" s="6"/>
      <c r="H708" s="7" t="str">
        <f t="shared" ca="1" si="101"/>
        <v/>
      </c>
      <c r="I708" s="8" t="str">
        <f t="shared" ca="1" si="102"/>
        <v/>
      </c>
      <c r="J708" s="8" t="str">
        <f>IF(C708="","",COUNTIFS(purchase!$C:$C,$C708,purchase!$E:$E,$E708,purchase!$G:$G,"&gt;="&amp;$F708,purchase!$G:$G,"&lt;="&amp;$G708))</f>
        <v/>
      </c>
      <c r="K708" s="9" t="str">
        <f>IF(COUNTIFS(purchase!$C:$C,$C708,purchase!$E:$E,$E708,purchase!$G:$G,"&gt;="&amp;$F708,purchase!$G:$G,"&lt;="&amp;$G708)=0,"",_xlfn.MAXIFS(purchase!$G:$G,purchase!$C:$C,$C708,purchase!$E:$E,$E708,purchase!$G:$G,"&gt;="&amp;$F708,purchase!$G:$G,"&lt;="&amp;$G708))</f>
        <v/>
      </c>
      <c r="L708" s="4"/>
      <c r="M708" s="4"/>
      <c r="N708" s="10" t="str">
        <f>IF(M708="","",SUMIFS(purchase!$N:$N,purchase!$C:$C,$C708,purchase!$E:$E,$E708,purchase!$G:$G,"&gt;="&amp;$F708,purchase!$G:$G,"&lt;="&amp;$G708))</f>
        <v/>
      </c>
      <c r="O708" s="10" t="str">
        <f t="shared" si="103"/>
        <v/>
      </c>
      <c r="P708" s="11" t="str">
        <f t="shared" si="104"/>
        <v/>
      </c>
      <c r="Q708" s="12" t="str">
        <f t="shared" ca="1" si="105"/>
        <v/>
      </c>
      <c r="R708" s="13"/>
      <c r="S708" s="14"/>
      <c r="T708" s="15" t="str">
        <f t="shared" ca="1" si="106"/>
        <v/>
      </c>
      <c r="U708" s="15" t="str">
        <f t="shared" ca="1" si="107"/>
        <v/>
      </c>
      <c r="V708" s="16"/>
      <c r="W708" s="17" t="str">
        <f t="shared" ca="1" si="108"/>
        <v/>
      </c>
      <c r="X708" s="18" t="str">
        <f t="shared" ca="1" si="109"/>
        <v/>
      </c>
    </row>
    <row r="709" spans="1:24" x14ac:dyDescent="0.35">
      <c r="A709" s="3">
        <v>705</v>
      </c>
      <c r="B709" s="4"/>
      <c r="C709" s="4"/>
      <c r="D709" s="5" t="str">
        <f t="shared" ref="D709:D772" si="110">IF(E709="NRFC","Natural Rubber Field Coagulam","")</f>
        <v/>
      </c>
      <c r="E709" s="4"/>
      <c r="F709" s="6"/>
      <c r="G709" s="6"/>
      <c r="H709" s="7" t="str">
        <f t="shared" ref="H709:H772" ca="1" si="111">IF(G709="","",G709-TODAY())</f>
        <v/>
      </c>
      <c r="I709" s="8" t="str">
        <f t="shared" ref="I709:I772" ca="1" si="112">IF(G709="","",
IF(G709&lt;TODAY(),
IF(O709&gt;0,"Violated","Completed"),
IF(H709&lt;=7,"Expiring Soon",
"Active")))</f>
        <v/>
      </c>
      <c r="J709" s="8" t="str">
        <f>IF(C709="","",COUNTIFS(purchase!$C:$C,$C709,purchase!$E:$E,$E709,purchase!$G:$G,"&gt;="&amp;$F709,purchase!$G:$G,"&lt;="&amp;$G709))</f>
        <v/>
      </c>
      <c r="K709" s="9" t="str">
        <f>IF(COUNTIFS(purchase!$C:$C,$C709,purchase!$E:$E,$E709,purchase!$G:$G,"&gt;="&amp;$F709,purchase!$G:$G,"&lt;="&amp;$G709)=0,"",_xlfn.MAXIFS(purchase!$G:$G,purchase!$C:$C,$C709,purchase!$E:$E,$E709,purchase!$G:$G,"&gt;="&amp;$F709,purchase!$G:$G,"&lt;="&amp;$G709))</f>
        <v/>
      </c>
      <c r="L709" s="4"/>
      <c r="M709" s="4"/>
      <c r="N709" s="10" t="str">
        <f>IF(M709="","",SUMIFS(purchase!$N:$N,purchase!$C:$C,$C709,purchase!$E:$E,$E709,purchase!$G:$G,"&gt;="&amp;$F709,purchase!$G:$G,"&lt;="&amp;$G709))</f>
        <v/>
      </c>
      <c r="O709" s="10" t="str">
        <f t="shared" ref="O709:O772" si="113">IF(M709="","",M709-N709)</f>
        <v/>
      </c>
      <c r="P709" s="11" t="str">
        <f t="shared" ref="P709:P772" si="114">IF(M709=0,"",N709/M709)</f>
        <v/>
      </c>
      <c r="Q709" s="12" t="str">
        <f t="shared" ref="Q709:Q772" ca="1" si="115">IF(OR(G709="",O709=""),"",
IF(AND(G709&lt;TODAY(),O709&gt;0),"YES","NO"))</f>
        <v/>
      </c>
      <c r="R709" s="13"/>
      <c r="S709" s="14"/>
      <c r="T709" s="15" t="str">
        <f t="shared" ref="T709:T772" ca="1" si="116">IF(Q709="YES", IF(R709="Company",L709*(1+S709),IF(R709="Vendor",L709*(1-S709),"")),"")</f>
        <v/>
      </c>
      <c r="U709" s="15" t="str">
        <f t="shared" ref="U709:U772" ca="1" si="117">IF(Q709="YES",O709*T709,"")</f>
        <v/>
      </c>
      <c r="V709" s="16"/>
      <c r="W709" s="17" t="str">
        <f t="shared" ref="W709:W772" ca="1" si="118">IF(Q709="YES",G709+V709,"")</f>
        <v/>
      </c>
      <c r="X709" s="18" t="str">
        <f t="shared" ref="X709:X772" ca="1" si="119">IF(Q709="YES",IF(TODAY()&gt;W709,"OVERDUE","WITHIN TIME"),"")</f>
        <v/>
      </c>
    </row>
    <row r="710" spans="1:24" x14ac:dyDescent="0.35">
      <c r="A710" s="3">
        <v>706</v>
      </c>
      <c r="B710" s="4"/>
      <c r="C710" s="4"/>
      <c r="D710" s="5" t="str">
        <f t="shared" si="110"/>
        <v/>
      </c>
      <c r="E710" s="4"/>
      <c r="F710" s="6"/>
      <c r="G710" s="6"/>
      <c r="H710" s="7" t="str">
        <f t="shared" ca="1" si="111"/>
        <v/>
      </c>
      <c r="I710" s="8" t="str">
        <f t="shared" ca="1" si="112"/>
        <v/>
      </c>
      <c r="J710" s="8" t="str">
        <f>IF(C710="","",COUNTIFS(purchase!$C:$C,$C710,purchase!$E:$E,$E710,purchase!$G:$G,"&gt;="&amp;$F710,purchase!$G:$G,"&lt;="&amp;$G710))</f>
        <v/>
      </c>
      <c r="K710" s="9" t="str">
        <f>IF(COUNTIFS(purchase!$C:$C,$C710,purchase!$E:$E,$E710,purchase!$G:$G,"&gt;="&amp;$F710,purchase!$G:$G,"&lt;="&amp;$G710)=0,"",_xlfn.MAXIFS(purchase!$G:$G,purchase!$C:$C,$C710,purchase!$E:$E,$E710,purchase!$G:$G,"&gt;="&amp;$F710,purchase!$G:$G,"&lt;="&amp;$G710))</f>
        <v/>
      </c>
      <c r="L710" s="4"/>
      <c r="M710" s="4"/>
      <c r="N710" s="10" t="str">
        <f>IF(M710="","",SUMIFS(purchase!$N:$N,purchase!$C:$C,$C710,purchase!$E:$E,$E710,purchase!$G:$G,"&gt;="&amp;$F710,purchase!$G:$G,"&lt;="&amp;$G710))</f>
        <v/>
      </c>
      <c r="O710" s="10" t="str">
        <f t="shared" si="113"/>
        <v/>
      </c>
      <c r="P710" s="11" t="str">
        <f t="shared" si="114"/>
        <v/>
      </c>
      <c r="Q710" s="12" t="str">
        <f t="shared" ca="1" si="115"/>
        <v/>
      </c>
      <c r="R710" s="13"/>
      <c r="S710" s="14"/>
      <c r="T710" s="15" t="str">
        <f t="shared" ca="1" si="116"/>
        <v/>
      </c>
      <c r="U710" s="15" t="str">
        <f t="shared" ca="1" si="117"/>
        <v/>
      </c>
      <c r="V710" s="16"/>
      <c r="W710" s="17" t="str">
        <f t="shared" ca="1" si="118"/>
        <v/>
      </c>
      <c r="X710" s="18" t="str">
        <f t="shared" ca="1" si="119"/>
        <v/>
      </c>
    </row>
    <row r="711" spans="1:24" x14ac:dyDescent="0.35">
      <c r="A711" s="3">
        <v>707</v>
      </c>
      <c r="B711" s="4"/>
      <c r="C711" s="4"/>
      <c r="D711" s="5" t="str">
        <f t="shared" si="110"/>
        <v/>
      </c>
      <c r="E711" s="4"/>
      <c r="F711" s="6"/>
      <c r="G711" s="6"/>
      <c r="H711" s="7" t="str">
        <f t="shared" ca="1" si="111"/>
        <v/>
      </c>
      <c r="I711" s="8" t="str">
        <f t="shared" ca="1" si="112"/>
        <v/>
      </c>
      <c r="J711" s="8" t="str">
        <f>IF(C711="","",COUNTIFS(purchase!$C:$C,$C711,purchase!$E:$E,$E711,purchase!$G:$G,"&gt;="&amp;$F711,purchase!$G:$G,"&lt;="&amp;$G711))</f>
        <v/>
      </c>
      <c r="K711" s="9" t="str">
        <f>IF(COUNTIFS(purchase!$C:$C,$C711,purchase!$E:$E,$E711,purchase!$G:$G,"&gt;="&amp;$F711,purchase!$G:$G,"&lt;="&amp;$G711)=0,"",_xlfn.MAXIFS(purchase!$G:$G,purchase!$C:$C,$C711,purchase!$E:$E,$E711,purchase!$G:$G,"&gt;="&amp;$F711,purchase!$G:$G,"&lt;="&amp;$G711))</f>
        <v/>
      </c>
      <c r="L711" s="4"/>
      <c r="M711" s="4"/>
      <c r="N711" s="10" t="str">
        <f>IF(M711="","",SUMIFS(purchase!$N:$N,purchase!$C:$C,$C711,purchase!$E:$E,$E711,purchase!$G:$G,"&gt;="&amp;$F711,purchase!$G:$G,"&lt;="&amp;$G711))</f>
        <v/>
      </c>
      <c r="O711" s="10" t="str">
        <f t="shared" si="113"/>
        <v/>
      </c>
      <c r="P711" s="11" t="str">
        <f t="shared" si="114"/>
        <v/>
      </c>
      <c r="Q711" s="12" t="str">
        <f t="shared" ca="1" si="115"/>
        <v/>
      </c>
      <c r="R711" s="13"/>
      <c r="S711" s="14"/>
      <c r="T711" s="15" t="str">
        <f t="shared" ca="1" si="116"/>
        <v/>
      </c>
      <c r="U711" s="15" t="str">
        <f t="shared" ca="1" si="117"/>
        <v/>
      </c>
      <c r="V711" s="16"/>
      <c r="W711" s="17" t="str">
        <f t="shared" ca="1" si="118"/>
        <v/>
      </c>
      <c r="X711" s="18" t="str">
        <f t="shared" ca="1" si="119"/>
        <v/>
      </c>
    </row>
    <row r="712" spans="1:24" x14ac:dyDescent="0.35">
      <c r="A712" s="3">
        <v>708</v>
      </c>
      <c r="B712" s="4"/>
      <c r="C712" s="4"/>
      <c r="D712" s="5" t="str">
        <f t="shared" si="110"/>
        <v/>
      </c>
      <c r="E712" s="4"/>
      <c r="F712" s="6"/>
      <c r="G712" s="6"/>
      <c r="H712" s="7" t="str">
        <f t="shared" ca="1" si="111"/>
        <v/>
      </c>
      <c r="I712" s="8" t="str">
        <f t="shared" ca="1" si="112"/>
        <v/>
      </c>
      <c r="J712" s="8" t="str">
        <f>IF(C712="","",COUNTIFS(purchase!$C:$C,$C712,purchase!$E:$E,$E712,purchase!$G:$G,"&gt;="&amp;$F712,purchase!$G:$G,"&lt;="&amp;$G712))</f>
        <v/>
      </c>
      <c r="K712" s="9" t="str">
        <f>IF(COUNTIFS(purchase!$C:$C,$C712,purchase!$E:$E,$E712,purchase!$G:$G,"&gt;="&amp;$F712,purchase!$G:$G,"&lt;="&amp;$G712)=0,"",_xlfn.MAXIFS(purchase!$G:$G,purchase!$C:$C,$C712,purchase!$E:$E,$E712,purchase!$G:$G,"&gt;="&amp;$F712,purchase!$G:$G,"&lt;="&amp;$G712))</f>
        <v/>
      </c>
      <c r="L712" s="4"/>
      <c r="M712" s="4"/>
      <c r="N712" s="10" t="str">
        <f>IF(M712="","",SUMIFS(purchase!$N:$N,purchase!$C:$C,$C712,purchase!$E:$E,$E712,purchase!$G:$G,"&gt;="&amp;$F712,purchase!$G:$G,"&lt;="&amp;$G712))</f>
        <v/>
      </c>
      <c r="O712" s="10" t="str">
        <f t="shared" si="113"/>
        <v/>
      </c>
      <c r="P712" s="11" t="str">
        <f t="shared" si="114"/>
        <v/>
      </c>
      <c r="Q712" s="12" t="str">
        <f t="shared" ca="1" si="115"/>
        <v/>
      </c>
      <c r="R712" s="13"/>
      <c r="S712" s="14"/>
      <c r="T712" s="15" t="str">
        <f t="shared" ca="1" si="116"/>
        <v/>
      </c>
      <c r="U712" s="15" t="str">
        <f t="shared" ca="1" si="117"/>
        <v/>
      </c>
      <c r="V712" s="16"/>
      <c r="W712" s="17" t="str">
        <f t="shared" ca="1" si="118"/>
        <v/>
      </c>
      <c r="X712" s="18" t="str">
        <f t="shared" ca="1" si="119"/>
        <v/>
      </c>
    </row>
    <row r="713" spans="1:24" x14ac:dyDescent="0.35">
      <c r="A713" s="3">
        <v>709</v>
      </c>
      <c r="B713" s="4"/>
      <c r="C713" s="4"/>
      <c r="D713" s="5" t="str">
        <f t="shared" si="110"/>
        <v/>
      </c>
      <c r="E713" s="4"/>
      <c r="F713" s="6"/>
      <c r="G713" s="6"/>
      <c r="H713" s="7" t="str">
        <f t="shared" ca="1" si="111"/>
        <v/>
      </c>
      <c r="I713" s="8" t="str">
        <f t="shared" ca="1" si="112"/>
        <v/>
      </c>
      <c r="J713" s="8" t="str">
        <f>IF(C713="","",COUNTIFS(purchase!$C:$C,$C713,purchase!$E:$E,$E713,purchase!$G:$G,"&gt;="&amp;$F713,purchase!$G:$G,"&lt;="&amp;$G713))</f>
        <v/>
      </c>
      <c r="K713" s="9" t="str">
        <f>IF(COUNTIFS(purchase!$C:$C,$C713,purchase!$E:$E,$E713,purchase!$G:$G,"&gt;="&amp;$F713,purchase!$G:$G,"&lt;="&amp;$G713)=0,"",_xlfn.MAXIFS(purchase!$G:$G,purchase!$C:$C,$C713,purchase!$E:$E,$E713,purchase!$G:$G,"&gt;="&amp;$F713,purchase!$G:$G,"&lt;="&amp;$G713))</f>
        <v/>
      </c>
      <c r="L713" s="4"/>
      <c r="M713" s="4"/>
      <c r="N713" s="10" t="str">
        <f>IF(M713="","",SUMIFS(purchase!$N:$N,purchase!$C:$C,$C713,purchase!$E:$E,$E713,purchase!$G:$G,"&gt;="&amp;$F713,purchase!$G:$G,"&lt;="&amp;$G713))</f>
        <v/>
      </c>
      <c r="O713" s="10" t="str">
        <f t="shared" si="113"/>
        <v/>
      </c>
      <c r="P713" s="11" t="str">
        <f t="shared" si="114"/>
        <v/>
      </c>
      <c r="Q713" s="12" t="str">
        <f t="shared" ca="1" si="115"/>
        <v/>
      </c>
      <c r="R713" s="13"/>
      <c r="S713" s="14"/>
      <c r="T713" s="15" t="str">
        <f t="shared" ca="1" si="116"/>
        <v/>
      </c>
      <c r="U713" s="15" t="str">
        <f t="shared" ca="1" si="117"/>
        <v/>
      </c>
      <c r="V713" s="16"/>
      <c r="W713" s="17" t="str">
        <f t="shared" ca="1" si="118"/>
        <v/>
      </c>
      <c r="X713" s="18" t="str">
        <f t="shared" ca="1" si="119"/>
        <v/>
      </c>
    </row>
    <row r="714" spans="1:24" x14ac:dyDescent="0.35">
      <c r="A714" s="3">
        <v>710</v>
      </c>
      <c r="B714" s="4"/>
      <c r="C714" s="4"/>
      <c r="D714" s="5" t="str">
        <f t="shared" si="110"/>
        <v/>
      </c>
      <c r="E714" s="4"/>
      <c r="F714" s="6"/>
      <c r="G714" s="6"/>
      <c r="H714" s="7" t="str">
        <f t="shared" ca="1" si="111"/>
        <v/>
      </c>
      <c r="I714" s="8" t="str">
        <f t="shared" ca="1" si="112"/>
        <v/>
      </c>
      <c r="J714" s="8" t="str">
        <f>IF(C714="","",COUNTIFS(purchase!$C:$C,$C714,purchase!$E:$E,$E714,purchase!$G:$G,"&gt;="&amp;$F714,purchase!$G:$G,"&lt;="&amp;$G714))</f>
        <v/>
      </c>
      <c r="K714" s="9" t="str">
        <f>IF(COUNTIFS(purchase!$C:$C,$C714,purchase!$E:$E,$E714,purchase!$G:$G,"&gt;="&amp;$F714,purchase!$G:$G,"&lt;="&amp;$G714)=0,"",_xlfn.MAXIFS(purchase!$G:$G,purchase!$C:$C,$C714,purchase!$E:$E,$E714,purchase!$G:$G,"&gt;="&amp;$F714,purchase!$G:$G,"&lt;="&amp;$G714))</f>
        <v/>
      </c>
      <c r="L714" s="4"/>
      <c r="M714" s="4"/>
      <c r="N714" s="10" t="str">
        <f>IF(M714="","",SUMIFS(purchase!$N:$N,purchase!$C:$C,$C714,purchase!$E:$E,$E714,purchase!$G:$G,"&gt;="&amp;$F714,purchase!$G:$G,"&lt;="&amp;$G714))</f>
        <v/>
      </c>
      <c r="O714" s="10" t="str">
        <f t="shared" si="113"/>
        <v/>
      </c>
      <c r="P714" s="11" t="str">
        <f t="shared" si="114"/>
        <v/>
      </c>
      <c r="Q714" s="12" t="str">
        <f t="shared" ca="1" si="115"/>
        <v/>
      </c>
      <c r="R714" s="13"/>
      <c r="S714" s="14"/>
      <c r="T714" s="15" t="str">
        <f t="shared" ca="1" si="116"/>
        <v/>
      </c>
      <c r="U714" s="15" t="str">
        <f t="shared" ca="1" si="117"/>
        <v/>
      </c>
      <c r="V714" s="16"/>
      <c r="W714" s="17" t="str">
        <f t="shared" ca="1" si="118"/>
        <v/>
      </c>
      <c r="X714" s="18" t="str">
        <f t="shared" ca="1" si="119"/>
        <v/>
      </c>
    </row>
    <row r="715" spans="1:24" x14ac:dyDescent="0.35">
      <c r="A715" s="3">
        <v>711</v>
      </c>
      <c r="B715" s="4"/>
      <c r="C715" s="4"/>
      <c r="D715" s="5" t="str">
        <f t="shared" si="110"/>
        <v/>
      </c>
      <c r="E715" s="4"/>
      <c r="F715" s="6"/>
      <c r="G715" s="6"/>
      <c r="H715" s="7" t="str">
        <f t="shared" ca="1" si="111"/>
        <v/>
      </c>
      <c r="I715" s="8" t="str">
        <f t="shared" ca="1" si="112"/>
        <v/>
      </c>
      <c r="J715" s="8" t="str">
        <f>IF(C715="","",COUNTIFS(purchase!$C:$C,$C715,purchase!$E:$E,$E715,purchase!$G:$G,"&gt;="&amp;$F715,purchase!$G:$G,"&lt;="&amp;$G715))</f>
        <v/>
      </c>
      <c r="K715" s="9" t="str">
        <f>IF(COUNTIFS(purchase!$C:$C,$C715,purchase!$E:$E,$E715,purchase!$G:$G,"&gt;="&amp;$F715,purchase!$G:$G,"&lt;="&amp;$G715)=0,"",_xlfn.MAXIFS(purchase!$G:$G,purchase!$C:$C,$C715,purchase!$E:$E,$E715,purchase!$G:$G,"&gt;="&amp;$F715,purchase!$G:$G,"&lt;="&amp;$G715))</f>
        <v/>
      </c>
      <c r="L715" s="4"/>
      <c r="M715" s="4"/>
      <c r="N715" s="10" t="str">
        <f>IF(M715="","",SUMIFS(purchase!$N:$N,purchase!$C:$C,$C715,purchase!$E:$E,$E715,purchase!$G:$G,"&gt;="&amp;$F715,purchase!$G:$G,"&lt;="&amp;$G715))</f>
        <v/>
      </c>
      <c r="O715" s="10" t="str">
        <f t="shared" si="113"/>
        <v/>
      </c>
      <c r="P715" s="11" t="str">
        <f t="shared" si="114"/>
        <v/>
      </c>
      <c r="Q715" s="12" t="str">
        <f t="shared" ca="1" si="115"/>
        <v/>
      </c>
      <c r="R715" s="13"/>
      <c r="S715" s="14"/>
      <c r="T715" s="15" t="str">
        <f t="shared" ca="1" si="116"/>
        <v/>
      </c>
      <c r="U715" s="15" t="str">
        <f t="shared" ca="1" si="117"/>
        <v/>
      </c>
      <c r="V715" s="16"/>
      <c r="W715" s="17" t="str">
        <f t="shared" ca="1" si="118"/>
        <v/>
      </c>
      <c r="X715" s="18" t="str">
        <f t="shared" ca="1" si="119"/>
        <v/>
      </c>
    </row>
    <row r="716" spans="1:24" x14ac:dyDescent="0.35">
      <c r="A716" s="3">
        <v>712</v>
      </c>
      <c r="B716" s="4"/>
      <c r="C716" s="4"/>
      <c r="D716" s="5" t="str">
        <f t="shared" si="110"/>
        <v/>
      </c>
      <c r="E716" s="4"/>
      <c r="F716" s="6"/>
      <c r="G716" s="6"/>
      <c r="H716" s="7" t="str">
        <f t="shared" ca="1" si="111"/>
        <v/>
      </c>
      <c r="I716" s="8" t="str">
        <f t="shared" ca="1" si="112"/>
        <v/>
      </c>
      <c r="J716" s="8" t="str">
        <f>IF(C716="","",COUNTIFS(purchase!$C:$C,$C716,purchase!$E:$E,$E716,purchase!$G:$G,"&gt;="&amp;$F716,purchase!$G:$G,"&lt;="&amp;$G716))</f>
        <v/>
      </c>
      <c r="K716" s="9" t="str">
        <f>IF(COUNTIFS(purchase!$C:$C,$C716,purchase!$E:$E,$E716,purchase!$G:$G,"&gt;="&amp;$F716,purchase!$G:$G,"&lt;="&amp;$G716)=0,"",_xlfn.MAXIFS(purchase!$G:$G,purchase!$C:$C,$C716,purchase!$E:$E,$E716,purchase!$G:$G,"&gt;="&amp;$F716,purchase!$G:$G,"&lt;="&amp;$G716))</f>
        <v/>
      </c>
      <c r="L716" s="4"/>
      <c r="M716" s="4"/>
      <c r="N716" s="10" t="str">
        <f>IF(M716="","",SUMIFS(purchase!$N:$N,purchase!$C:$C,$C716,purchase!$E:$E,$E716,purchase!$G:$G,"&gt;="&amp;$F716,purchase!$G:$G,"&lt;="&amp;$G716))</f>
        <v/>
      </c>
      <c r="O716" s="10" t="str">
        <f t="shared" si="113"/>
        <v/>
      </c>
      <c r="P716" s="11" t="str">
        <f t="shared" si="114"/>
        <v/>
      </c>
      <c r="Q716" s="12" t="str">
        <f t="shared" ca="1" si="115"/>
        <v/>
      </c>
      <c r="R716" s="13"/>
      <c r="S716" s="14"/>
      <c r="T716" s="15" t="str">
        <f t="shared" ca="1" si="116"/>
        <v/>
      </c>
      <c r="U716" s="15" t="str">
        <f t="shared" ca="1" si="117"/>
        <v/>
      </c>
      <c r="V716" s="16"/>
      <c r="W716" s="17" t="str">
        <f t="shared" ca="1" si="118"/>
        <v/>
      </c>
      <c r="X716" s="18" t="str">
        <f t="shared" ca="1" si="119"/>
        <v/>
      </c>
    </row>
    <row r="717" spans="1:24" x14ac:dyDescent="0.35">
      <c r="A717" s="3">
        <v>713</v>
      </c>
      <c r="B717" s="4"/>
      <c r="C717" s="4"/>
      <c r="D717" s="5" t="str">
        <f t="shared" si="110"/>
        <v/>
      </c>
      <c r="E717" s="4"/>
      <c r="F717" s="6"/>
      <c r="G717" s="6"/>
      <c r="H717" s="7" t="str">
        <f t="shared" ca="1" si="111"/>
        <v/>
      </c>
      <c r="I717" s="8" t="str">
        <f t="shared" ca="1" si="112"/>
        <v/>
      </c>
      <c r="J717" s="8" t="str">
        <f>IF(C717="","",COUNTIFS(purchase!$C:$C,$C717,purchase!$E:$E,$E717,purchase!$G:$G,"&gt;="&amp;$F717,purchase!$G:$G,"&lt;="&amp;$G717))</f>
        <v/>
      </c>
      <c r="K717" s="9" t="str">
        <f>IF(COUNTIFS(purchase!$C:$C,$C717,purchase!$E:$E,$E717,purchase!$G:$G,"&gt;="&amp;$F717,purchase!$G:$G,"&lt;="&amp;$G717)=0,"",_xlfn.MAXIFS(purchase!$G:$G,purchase!$C:$C,$C717,purchase!$E:$E,$E717,purchase!$G:$G,"&gt;="&amp;$F717,purchase!$G:$G,"&lt;="&amp;$G717))</f>
        <v/>
      </c>
      <c r="L717" s="4"/>
      <c r="M717" s="4"/>
      <c r="N717" s="10" t="str">
        <f>IF(M717="","",SUMIFS(purchase!$N:$N,purchase!$C:$C,$C717,purchase!$E:$E,$E717,purchase!$G:$G,"&gt;="&amp;$F717,purchase!$G:$G,"&lt;="&amp;$G717))</f>
        <v/>
      </c>
      <c r="O717" s="10" t="str">
        <f t="shared" si="113"/>
        <v/>
      </c>
      <c r="P717" s="11" t="str">
        <f t="shared" si="114"/>
        <v/>
      </c>
      <c r="Q717" s="12" t="str">
        <f t="shared" ca="1" si="115"/>
        <v/>
      </c>
      <c r="R717" s="13"/>
      <c r="S717" s="14"/>
      <c r="T717" s="15" t="str">
        <f t="shared" ca="1" si="116"/>
        <v/>
      </c>
      <c r="U717" s="15" t="str">
        <f t="shared" ca="1" si="117"/>
        <v/>
      </c>
      <c r="V717" s="16"/>
      <c r="W717" s="17" t="str">
        <f t="shared" ca="1" si="118"/>
        <v/>
      </c>
      <c r="X717" s="18" t="str">
        <f t="shared" ca="1" si="119"/>
        <v/>
      </c>
    </row>
    <row r="718" spans="1:24" x14ac:dyDescent="0.35">
      <c r="A718" s="3">
        <v>714</v>
      </c>
      <c r="B718" s="4"/>
      <c r="C718" s="4"/>
      <c r="D718" s="5" t="str">
        <f t="shared" si="110"/>
        <v/>
      </c>
      <c r="E718" s="4"/>
      <c r="F718" s="6"/>
      <c r="G718" s="6"/>
      <c r="H718" s="7" t="str">
        <f t="shared" ca="1" si="111"/>
        <v/>
      </c>
      <c r="I718" s="8" t="str">
        <f t="shared" ca="1" si="112"/>
        <v/>
      </c>
      <c r="J718" s="8" t="str">
        <f>IF(C718="","",COUNTIFS(purchase!$C:$C,$C718,purchase!$E:$E,$E718,purchase!$G:$G,"&gt;="&amp;$F718,purchase!$G:$G,"&lt;="&amp;$G718))</f>
        <v/>
      </c>
      <c r="K718" s="9" t="str">
        <f>IF(COUNTIFS(purchase!$C:$C,$C718,purchase!$E:$E,$E718,purchase!$G:$G,"&gt;="&amp;$F718,purchase!$G:$G,"&lt;="&amp;$G718)=0,"",_xlfn.MAXIFS(purchase!$G:$G,purchase!$C:$C,$C718,purchase!$E:$E,$E718,purchase!$G:$G,"&gt;="&amp;$F718,purchase!$G:$G,"&lt;="&amp;$G718))</f>
        <v/>
      </c>
      <c r="L718" s="4"/>
      <c r="M718" s="4"/>
      <c r="N718" s="10" t="str">
        <f>IF(M718="","",SUMIFS(purchase!$N:$N,purchase!$C:$C,$C718,purchase!$E:$E,$E718,purchase!$G:$G,"&gt;="&amp;$F718,purchase!$G:$G,"&lt;="&amp;$G718))</f>
        <v/>
      </c>
      <c r="O718" s="10" t="str">
        <f t="shared" si="113"/>
        <v/>
      </c>
      <c r="P718" s="11" t="str">
        <f t="shared" si="114"/>
        <v/>
      </c>
      <c r="Q718" s="12" t="str">
        <f t="shared" ca="1" si="115"/>
        <v/>
      </c>
      <c r="R718" s="13"/>
      <c r="S718" s="14"/>
      <c r="T718" s="15" t="str">
        <f t="shared" ca="1" si="116"/>
        <v/>
      </c>
      <c r="U718" s="15" t="str">
        <f t="shared" ca="1" si="117"/>
        <v/>
      </c>
      <c r="V718" s="16"/>
      <c r="W718" s="17" t="str">
        <f t="shared" ca="1" si="118"/>
        <v/>
      </c>
      <c r="X718" s="18" t="str">
        <f t="shared" ca="1" si="119"/>
        <v/>
      </c>
    </row>
    <row r="719" spans="1:24" x14ac:dyDescent="0.35">
      <c r="A719" s="3">
        <v>715</v>
      </c>
      <c r="B719" s="4"/>
      <c r="C719" s="4"/>
      <c r="D719" s="5" t="str">
        <f t="shared" si="110"/>
        <v/>
      </c>
      <c r="E719" s="4"/>
      <c r="F719" s="6"/>
      <c r="G719" s="6"/>
      <c r="H719" s="7" t="str">
        <f t="shared" ca="1" si="111"/>
        <v/>
      </c>
      <c r="I719" s="8" t="str">
        <f t="shared" ca="1" si="112"/>
        <v/>
      </c>
      <c r="J719" s="8" t="str">
        <f>IF(C719="","",COUNTIFS(purchase!$C:$C,$C719,purchase!$E:$E,$E719,purchase!$G:$G,"&gt;="&amp;$F719,purchase!$G:$G,"&lt;="&amp;$G719))</f>
        <v/>
      </c>
      <c r="K719" s="9" t="str">
        <f>IF(COUNTIFS(purchase!$C:$C,$C719,purchase!$E:$E,$E719,purchase!$G:$G,"&gt;="&amp;$F719,purchase!$G:$G,"&lt;="&amp;$G719)=0,"",_xlfn.MAXIFS(purchase!$G:$G,purchase!$C:$C,$C719,purchase!$E:$E,$E719,purchase!$G:$G,"&gt;="&amp;$F719,purchase!$G:$G,"&lt;="&amp;$G719))</f>
        <v/>
      </c>
      <c r="L719" s="4"/>
      <c r="M719" s="4"/>
      <c r="N719" s="10" t="str">
        <f>IF(M719="","",SUMIFS(purchase!$N:$N,purchase!$C:$C,$C719,purchase!$E:$E,$E719,purchase!$G:$G,"&gt;="&amp;$F719,purchase!$G:$G,"&lt;="&amp;$G719))</f>
        <v/>
      </c>
      <c r="O719" s="10" t="str">
        <f t="shared" si="113"/>
        <v/>
      </c>
      <c r="P719" s="11" t="str">
        <f t="shared" si="114"/>
        <v/>
      </c>
      <c r="Q719" s="12" t="str">
        <f t="shared" ca="1" si="115"/>
        <v/>
      </c>
      <c r="R719" s="13"/>
      <c r="S719" s="14"/>
      <c r="T719" s="15" t="str">
        <f t="shared" ca="1" si="116"/>
        <v/>
      </c>
      <c r="U719" s="15" t="str">
        <f t="shared" ca="1" si="117"/>
        <v/>
      </c>
      <c r="V719" s="16"/>
      <c r="W719" s="17" t="str">
        <f t="shared" ca="1" si="118"/>
        <v/>
      </c>
      <c r="X719" s="18" t="str">
        <f t="shared" ca="1" si="119"/>
        <v/>
      </c>
    </row>
    <row r="720" spans="1:24" x14ac:dyDescent="0.35">
      <c r="A720" s="3">
        <v>716</v>
      </c>
      <c r="B720" s="4"/>
      <c r="C720" s="4"/>
      <c r="D720" s="5" t="str">
        <f t="shared" si="110"/>
        <v/>
      </c>
      <c r="E720" s="4"/>
      <c r="F720" s="6"/>
      <c r="G720" s="6"/>
      <c r="H720" s="7" t="str">
        <f t="shared" ca="1" si="111"/>
        <v/>
      </c>
      <c r="I720" s="8" t="str">
        <f t="shared" ca="1" si="112"/>
        <v/>
      </c>
      <c r="J720" s="8" t="str">
        <f>IF(C720="","",COUNTIFS(purchase!$C:$C,$C720,purchase!$E:$E,$E720,purchase!$G:$G,"&gt;="&amp;$F720,purchase!$G:$G,"&lt;="&amp;$G720))</f>
        <v/>
      </c>
      <c r="K720" s="9" t="str">
        <f>IF(COUNTIFS(purchase!$C:$C,$C720,purchase!$E:$E,$E720,purchase!$G:$G,"&gt;="&amp;$F720,purchase!$G:$G,"&lt;="&amp;$G720)=0,"",_xlfn.MAXIFS(purchase!$G:$G,purchase!$C:$C,$C720,purchase!$E:$E,$E720,purchase!$G:$G,"&gt;="&amp;$F720,purchase!$G:$G,"&lt;="&amp;$G720))</f>
        <v/>
      </c>
      <c r="L720" s="4"/>
      <c r="M720" s="4"/>
      <c r="N720" s="10" t="str">
        <f>IF(M720="","",SUMIFS(purchase!$N:$N,purchase!$C:$C,$C720,purchase!$E:$E,$E720,purchase!$G:$G,"&gt;="&amp;$F720,purchase!$G:$G,"&lt;="&amp;$G720))</f>
        <v/>
      </c>
      <c r="O720" s="10" t="str">
        <f t="shared" si="113"/>
        <v/>
      </c>
      <c r="P720" s="11" t="str">
        <f t="shared" si="114"/>
        <v/>
      </c>
      <c r="Q720" s="12" t="str">
        <f t="shared" ca="1" si="115"/>
        <v/>
      </c>
      <c r="R720" s="13"/>
      <c r="S720" s="14"/>
      <c r="T720" s="15" t="str">
        <f t="shared" ca="1" si="116"/>
        <v/>
      </c>
      <c r="U720" s="15" t="str">
        <f t="shared" ca="1" si="117"/>
        <v/>
      </c>
      <c r="V720" s="16"/>
      <c r="W720" s="17" t="str">
        <f t="shared" ca="1" si="118"/>
        <v/>
      </c>
      <c r="X720" s="18" t="str">
        <f t="shared" ca="1" si="119"/>
        <v/>
      </c>
    </row>
    <row r="721" spans="1:24" x14ac:dyDescent="0.35">
      <c r="A721" s="3">
        <v>717</v>
      </c>
      <c r="B721" s="4"/>
      <c r="C721" s="4"/>
      <c r="D721" s="5" t="str">
        <f t="shared" si="110"/>
        <v/>
      </c>
      <c r="E721" s="4"/>
      <c r="F721" s="6"/>
      <c r="G721" s="6"/>
      <c r="H721" s="7" t="str">
        <f t="shared" ca="1" si="111"/>
        <v/>
      </c>
      <c r="I721" s="8" t="str">
        <f t="shared" ca="1" si="112"/>
        <v/>
      </c>
      <c r="J721" s="8" t="str">
        <f>IF(C721="","",COUNTIFS(purchase!$C:$C,$C721,purchase!$E:$E,$E721,purchase!$G:$G,"&gt;="&amp;$F721,purchase!$G:$G,"&lt;="&amp;$G721))</f>
        <v/>
      </c>
      <c r="K721" s="9" t="str">
        <f>IF(COUNTIFS(purchase!$C:$C,$C721,purchase!$E:$E,$E721,purchase!$G:$G,"&gt;="&amp;$F721,purchase!$G:$G,"&lt;="&amp;$G721)=0,"",_xlfn.MAXIFS(purchase!$G:$G,purchase!$C:$C,$C721,purchase!$E:$E,$E721,purchase!$G:$G,"&gt;="&amp;$F721,purchase!$G:$G,"&lt;="&amp;$G721))</f>
        <v/>
      </c>
      <c r="L721" s="4"/>
      <c r="M721" s="4"/>
      <c r="N721" s="10" t="str">
        <f>IF(M721="","",SUMIFS(purchase!$N:$N,purchase!$C:$C,$C721,purchase!$E:$E,$E721,purchase!$G:$G,"&gt;="&amp;$F721,purchase!$G:$G,"&lt;="&amp;$G721))</f>
        <v/>
      </c>
      <c r="O721" s="10" t="str">
        <f t="shared" si="113"/>
        <v/>
      </c>
      <c r="P721" s="11" t="str">
        <f t="shared" si="114"/>
        <v/>
      </c>
      <c r="Q721" s="12" t="str">
        <f t="shared" ca="1" si="115"/>
        <v/>
      </c>
      <c r="R721" s="13"/>
      <c r="S721" s="14"/>
      <c r="T721" s="15" t="str">
        <f t="shared" ca="1" si="116"/>
        <v/>
      </c>
      <c r="U721" s="15" t="str">
        <f t="shared" ca="1" si="117"/>
        <v/>
      </c>
      <c r="V721" s="16"/>
      <c r="W721" s="17" t="str">
        <f t="shared" ca="1" si="118"/>
        <v/>
      </c>
      <c r="X721" s="18" t="str">
        <f t="shared" ca="1" si="119"/>
        <v/>
      </c>
    </row>
    <row r="722" spans="1:24" x14ac:dyDescent="0.35">
      <c r="A722" s="3">
        <v>718</v>
      </c>
      <c r="B722" s="4"/>
      <c r="C722" s="4"/>
      <c r="D722" s="5" t="str">
        <f t="shared" si="110"/>
        <v/>
      </c>
      <c r="E722" s="4"/>
      <c r="F722" s="6"/>
      <c r="G722" s="6"/>
      <c r="H722" s="7" t="str">
        <f t="shared" ca="1" si="111"/>
        <v/>
      </c>
      <c r="I722" s="8" t="str">
        <f t="shared" ca="1" si="112"/>
        <v/>
      </c>
      <c r="J722" s="8" t="str">
        <f>IF(C722="","",COUNTIFS(purchase!$C:$C,$C722,purchase!$E:$E,$E722,purchase!$G:$G,"&gt;="&amp;$F722,purchase!$G:$G,"&lt;="&amp;$G722))</f>
        <v/>
      </c>
      <c r="K722" s="9" t="str">
        <f>IF(COUNTIFS(purchase!$C:$C,$C722,purchase!$E:$E,$E722,purchase!$G:$G,"&gt;="&amp;$F722,purchase!$G:$G,"&lt;="&amp;$G722)=0,"",_xlfn.MAXIFS(purchase!$G:$G,purchase!$C:$C,$C722,purchase!$E:$E,$E722,purchase!$G:$G,"&gt;="&amp;$F722,purchase!$G:$G,"&lt;="&amp;$G722))</f>
        <v/>
      </c>
      <c r="L722" s="4"/>
      <c r="M722" s="4"/>
      <c r="N722" s="10" t="str">
        <f>IF(M722="","",SUMIFS(purchase!$N:$N,purchase!$C:$C,$C722,purchase!$E:$E,$E722,purchase!$G:$G,"&gt;="&amp;$F722,purchase!$G:$G,"&lt;="&amp;$G722))</f>
        <v/>
      </c>
      <c r="O722" s="10" t="str">
        <f t="shared" si="113"/>
        <v/>
      </c>
      <c r="P722" s="11" t="str">
        <f t="shared" si="114"/>
        <v/>
      </c>
      <c r="Q722" s="12" t="str">
        <f t="shared" ca="1" si="115"/>
        <v/>
      </c>
      <c r="R722" s="13"/>
      <c r="S722" s="14"/>
      <c r="T722" s="15" t="str">
        <f t="shared" ca="1" si="116"/>
        <v/>
      </c>
      <c r="U722" s="15" t="str">
        <f t="shared" ca="1" si="117"/>
        <v/>
      </c>
      <c r="V722" s="16"/>
      <c r="W722" s="17" t="str">
        <f t="shared" ca="1" si="118"/>
        <v/>
      </c>
      <c r="X722" s="18" t="str">
        <f t="shared" ca="1" si="119"/>
        <v/>
      </c>
    </row>
    <row r="723" spans="1:24" x14ac:dyDescent="0.35">
      <c r="A723" s="3">
        <v>719</v>
      </c>
      <c r="B723" s="4"/>
      <c r="C723" s="4"/>
      <c r="D723" s="5" t="str">
        <f t="shared" si="110"/>
        <v/>
      </c>
      <c r="E723" s="4"/>
      <c r="F723" s="6"/>
      <c r="G723" s="6"/>
      <c r="H723" s="7" t="str">
        <f t="shared" ca="1" si="111"/>
        <v/>
      </c>
      <c r="I723" s="8" t="str">
        <f t="shared" ca="1" si="112"/>
        <v/>
      </c>
      <c r="J723" s="8" t="str">
        <f>IF(C723="","",COUNTIFS(purchase!$C:$C,$C723,purchase!$E:$E,$E723,purchase!$G:$G,"&gt;="&amp;$F723,purchase!$G:$G,"&lt;="&amp;$G723))</f>
        <v/>
      </c>
      <c r="K723" s="9" t="str">
        <f>IF(COUNTIFS(purchase!$C:$C,$C723,purchase!$E:$E,$E723,purchase!$G:$G,"&gt;="&amp;$F723,purchase!$G:$G,"&lt;="&amp;$G723)=0,"",_xlfn.MAXIFS(purchase!$G:$G,purchase!$C:$C,$C723,purchase!$E:$E,$E723,purchase!$G:$G,"&gt;="&amp;$F723,purchase!$G:$G,"&lt;="&amp;$G723))</f>
        <v/>
      </c>
      <c r="L723" s="4"/>
      <c r="M723" s="4"/>
      <c r="N723" s="10" t="str">
        <f>IF(M723="","",SUMIFS(purchase!$N:$N,purchase!$C:$C,$C723,purchase!$E:$E,$E723,purchase!$G:$G,"&gt;="&amp;$F723,purchase!$G:$G,"&lt;="&amp;$G723))</f>
        <v/>
      </c>
      <c r="O723" s="10" t="str">
        <f t="shared" si="113"/>
        <v/>
      </c>
      <c r="P723" s="11" t="str">
        <f t="shared" si="114"/>
        <v/>
      </c>
      <c r="Q723" s="12" t="str">
        <f t="shared" ca="1" si="115"/>
        <v/>
      </c>
      <c r="R723" s="13"/>
      <c r="S723" s="14"/>
      <c r="T723" s="15" t="str">
        <f t="shared" ca="1" si="116"/>
        <v/>
      </c>
      <c r="U723" s="15" t="str">
        <f t="shared" ca="1" si="117"/>
        <v/>
      </c>
      <c r="V723" s="16"/>
      <c r="W723" s="17" t="str">
        <f t="shared" ca="1" si="118"/>
        <v/>
      </c>
      <c r="X723" s="18" t="str">
        <f t="shared" ca="1" si="119"/>
        <v/>
      </c>
    </row>
    <row r="724" spans="1:24" x14ac:dyDescent="0.35">
      <c r="A724" s="3">
        <v>720</v>
      </c>
      <c r="B724" s="4"/>
      <c r="C724" s="4"/>
      <c r="D724" s="5" t="str">
        <f t="shared" si="110"/>
        <v/>
      </c>
      <c r="E724" s="4"/>
      <c r="F724" s="6"/>
      <c r="G724" s="6"/>
      <c r="H724" s="7" t="str">
        <f t="shared" ca="1" si="111"/>
        <v/>
      </c>
      <c r="I724" s="8" t="str">
        <f t="shared" ca="1" si="112"/>
        <v/>
      </c>
      <c r="J724" s="8" t="str">
        <f>IF(C724="","",COUNTIFS(purchase!$C:$C,$C724,purchase!$E:$E,$E724,purchase!$G:$G,"&gt;="&amp;$F724,purchase!$G:$G,"&lt;="&amp;$G724))</f>
        <v/>
      </c>
      <c r="K724" s="9" t="str">
        <f>IF(COUNTIFS(purchase!$C:$C,$C724,purchase!$E:$E,$E724,purchase!$G:$G,"&gt;="&amp;$F724,purchase!$G:$G,"&lt;="&amp;$G724)=0,"",_xlfn.MAXIFS(purchase!$G:$G,purchase!$C:$C,$C724,purchase!$E:$E,$E724,purchase!$G:$G,"&gt;="&amp;$F724,purchase!$G:$G,"&lt;="&amp;$G724))</f>
        <v/>
      </c>
      <c r="L724" s="4"/>
      <c r="M724" s="4"/>
      <c r="N724" s="10" t="str">
        <f>IF(M724="","",SUMIFS(purchase!$N:$N,purchase!$C:$C,$C724,purchase!$E:$E,$E724,purchase!$G:$G,"&gt;="&amp;$F724,purchase!$G:$G,"&lt;="&amp;$G724))</f>
        <v/>
      </c>
      <c r="O724" s="10" t="str">
        <f t="shared" si="113"/>
        <v/>
      </c>
      <c r="P724" s="11" t="str">
        <f t="shared" si="114"/>
        <v/>
      </c>
      <c r="Q724" s="12" t="str">
        <f t="shared" ca="1" si="115"/>
        <v/>
      </c>
      <c r="R724" s="13"/>
      <c r="S724" s="14"/>
      <c r="T724" s="15" t="str">
        <f t="shared" ca="1" si="116"/>
        <v/>
      </c>
      <c r="U724" s="15" t="str">
        <f t="shared" ca="1" si="117"/>
        <v/>
      </c>
      <c r="V724" s="16"/>
      <c r="W724" s="17" t="str">
        <f t="shared" ca="1" si="118"/>
        <v/>
      </c>
      <c r="X724" s="18" t="str">
        <f t="shared" ca="1" si="119"/>
        <v/>
      </c>
    </row>
    <row r="725" spans="1:24" x14ac:dyDescent="0.35">
      <c r="A725" s="3">
        <v>721</v>
      </c>
      <c r="B725" s="4"/>
      <c r="C725" s="4"/>
      <c r="D725" s="5" t="str">
        <f t="shared" si="110"/>
        <v/>
      </c>
      <c r="E725" s="4"/>
      <c r="F725" s="6"/>
      <c r="G725" s="6"/>
      <c r="H725" s="7" t="str">
        <f t="shared" ca="1" si="111"/>
        <v/>
      </c>
      <c r="I725" s="8" t="str">
        <f t="shared" ca="1" si="112"/>
        <v/>
      </c>
      <c r="J725" s="8" t="str">
        <f>IF(C725="","",COUNTIFS(purchase!$C:$C,$C725,purchase!$E:$E,$E725,purchase!$G:$G,"&gt;="&amp;$F725,purchase!$G:$G,"&lt;="&amp;$G725))</f>
        <v/>
      </c>
      <c r="K725" s="9" t="str">
        <f>IF(COUNTIFS(purchase!$C:$C,$C725,purchase!$E:$E,$E725,purchase!$G:$G,"&gt;="&amp;$F725,purchase!$G:$G,"&lt;="&amp;$G725)=0,"",_xlfn.MAXIFS(purchase!$G:$G,purchase!$C:$C,$C725,purchase!$E:$E,$E725,purchase!$G:$G,"&gt;="&amp;$F725,purchase!$G:$G,"&lt;="&amp;$G725))</f>
        <v/>
      </c>
      <c r="L725" s="4"/>
      <c r="M725" s="4"/>
      <c r="N725" s="10" t="str">
        <f>IF(M725="","",SUMIFS(purchase!$N:$N,purchase!$C:$C,$C725,purchase!$E:$E,$E725,purchase!$G:$G,"&gt;="&amp;$F725,purchase!$G:$G,"&lt;="&amp;$G725))</f>
        <v/>
      </c>
      <c r="O725" s="10" t="str">
        <f t="shared" si="113"/>
        <v/>
      </c>
      <c r="P725" s="11" t="str">
        <f t="shared" si="114"/>
        <v/>
      </c>
      <c r="Q725" s="12" t="str">
        <f t="shared" ca="1" si="115"/>
        <v/>
      </c>
      <c r="R725" s="13"/>
      <c r="S725" s="14"/>
      <c r="T725" s="15" t="str">
        <f t="shared" ca="1" si="116"/>
        <v/>
      </c>
      <c r="U725" s="15" t="str">
        <f t="shared" ca="1" si="117"/>
        <v/>
      </c>
      <c r="V725" s="16"/>
      <c r="W725" s="17" t="str">
        <f t="shared" ca="1" si="118"/>
        <v/>
      </c>
      <c r="X725" s="18" t="str">
        <f t="shared" ca="1" si="119"/>
        <v/>
      </c>
    </row>
    <row r="726" spans="1:24" x14ac:dyDescent="0.35">
      <c r="A726" s="3">
        <v>722</v>
      </c>
      <c r="B726" s="4"/>
      <c r="C726" s="4"/>
      <c r="D726" s="5" t="str">
        <f t="shared" si="110"/>
        <v/>
      </c>
      <c r="E726" s="4"/>
      <c r="F726" s="6"/>
      <c r="G726" s="6"/>
      <c r="H726" s="7" t="str">
        <f t="shared" ca="1" si="111"/>
        <v/>
      </c>
      <c r="I726" s="8" t="str">
        <f t="shared" ca="1" si="112"/>
        <v/>
      </c>
      <c r="J726" s="8" t="str">
        <f>IF(C726="","",COUNTIFS(purchase!$C:$C,$C726,purchase!$E:$E,$E726,purchase!$G:$G,"&gt;="&amp;$F726,purchase!$G:$G,"&lt;="&amp;$G726))</f>
        <v/>
      </c>
      <c r="K726" s="9" t="str">
        <f>IF(COUNTIFS(purchase!$C:$C,$C726,purchase!$E:$E,$E726,purchase!$G:$G,"&gt;="&amp;$F726,purchase!$G:$G,"&lt;="&amp;$G726)=0,"",_xlfn.MAXIFS(purchase!$G:$G,purchase!$C:$C,$C726,purchase!$E:$E,$E726,purchase!$G:$G,"&gt;="&amp;$F726,purchase!$G:$G,"&lt;="&amp;$G726))</f>
        <v/>
      </c>
      <c r="L726" s="4"/>
      <c r="M726" s="4"/>
      <c r="N726" s="10" t="str">
        <f>IF(M726="","",SUMIFS(purchase!$N:$N,purchase!$C:$C,$C726,purchase!$E:$E,$E726,purchase!$G:$G,"&gt;="&amp;$F726,purchase!$G:$G,"&lt;="&amp;$G726))</f>
        <v/>
      </c>
      <c r="O726" s="10" t="str">
        <f t="shared" si="113"/>
        <v/>
      </c>
      <c r="P726" s="11" t="str">
        <f t="shared" si="114"/>
        <v/>
      </c>
      <c r="Q726" s="12" t="str">
        <f t="shared" ca="1" si="115"/>
        <v/>
      </c>
      <c r="R726" s="13"/>
      <c r="S726" s="14"/>
      <c r="T726" s="15" t="str">
        <f t="shared" ca="1" si="116"/>
        <v/>
      </c>
      <c r="U726" s="15" t="str">
        <f t="shared" ca="1" si="117"/>
        <v/>
      </c>
      <c r="V726" s="16"/>
      <c r="W726" s="17" t="str">
        <f t="shared" ca="1" si="118"/>
        <v/>
      </c>
      <c r="X726" s="18" t="str">
        <f t="shared" ca="1" si="119"/>
        <v/>
      </c>
    </row>
    <row r="727" spans="1:24" x14ac:dyDescent="0.35">
      <c r="A727" s="3">
        <v>723</v>
      </c>
      <c r="B727" s="4"/>
      <c r="C727" s="4"/>
      <c r="D727" s="5" t="str">
        <f t="shared" si="110"/>
        <v/>
      </c>
      <c r="E727" s="4"/>
      <c r="F727" s="6"/>
      <c r="G727" s="6"/>
      <c r="H727" s="7" t="str">
        <f t="shared" ca="1" si="111"/>
        <v/>
      </c>
      <c r="I727" s="8" t="str">
        <f t="shared" ca="1" si="112"/>
        <v/>
      </c>
      <c r="J727" s="8" t="str">
        <f>IF(C727="","",COUNTIFS(purchase!$C:$C,$C727,purchase!$E:$E,$E727,purchase!$G:$G,"&gt;="&amp;$F727,purchase!$G:$G,"&lt;="&amp;$G727))</f>
        <v/>
      </c>
      <c r="K727" s="9" t="str">
        <f>IF(COUNTIFS(purchase!$C:$C,$C727,purchase!$E:$E,$E727,purchase!$G:$G,"&gt;="&amp;$F727,purchase!$G:$G,"&lt;="&amp;$G727)=0,"",_xlfn.MAXIFS(purchase!$G:$G,purchase!$C:$C,$C727,purchase!$E:$E,$E727,purchase!$G:$G,"&gt;="&amp;$F727,purchase!$G:$G,"&lt;="&amp;$G727))</f>
        <v/>
      </c>
      <c r="L727" s="4"/>
      <c r="M727" s="4"/>
      <c r="N727" s="10" t="str">
        <f>IF(M727="","",SUMIFS(purchase!$N:$N,purchase!$C:$C,$C727,purchase!$E:$E,$E727,purchase!$G:$G,"&gt;="&amp;$F727,purchase!$G:$G,"&lt;="&amp;$G727))</f>
        <v/>
      </c>
      <c r="O727" s="10" t="str">
        <f t="shared" si="113"/>
        <v/>
      </c>
      <c r="P727" s="11" t="str">
        <f t="shared" si="114"/>
        <v/>
      </c>
      <c r="Q727" s="12" t="str">
        <f t="shared" ca="1" si="115"/>
        <v/>
      </c>
      <c r="R727" s="13"/>
      <c r="S727" s="14"/>
      <c r="T727" s="15" t="str">
        <f t="shared" ca="1" si="116"/>
        <v/>
      </c>
      <c r="U727" s="15" t="str">
        <f t="shared" ca="1" si="117"/>
        <v/>
      </c>
      <c r="V727" s="16"/>
      <c r="W727" s="17" t="str">
        <f t="shared" ca="1" si="118"/>
        <v/>
      </c>
      <c r="X727" s="18" t="str">
        <f t="shared" ca="1" si="119"/>
        <v/>
      </c>
    </row>
    <row r="728" spans="1:24" x14ac:dyDescent="0.35">
      <c r="A728" s="3">
        <v>724</v>
      </c>
      <c r="B728" s="4"/>
      <c r="C728" s="4"/>
      <c r="D728" s="5" t="str">
        <f t="shared" si="110"/>
        <v/>
      </c>
      <c r="E728" s="4"/>
      <c r="F728" s="6"/>
      <c r="G728" s="6"/>
      <c r="H728" s="7" t="str">
        <f t="shared" ca="1" si="111"/>
        <v/>
      </c>
      <c r="I728" s="8" t="str">
        <f t="shared" ca="1" si="112"/>
        <v/>
      </c>
      <c r="J728" s="8" t="str">
        <f>IF(C728="","",COUNTIFS(purchase!$C:$C,$C728,purchase!$E:$E,$E728,purchase!$G:$G,"&gt;="&amp;$F728,purchase!$G:$G,"&lt;="&amp;$G728))</f>
        <v/>
      </c>
      <c r="K728" s="9" t="str">
        <f>IF(COUNTIFS(purchase!$C:$C,$C728,purchase!$E:$E,$E728,purchase!$G:$G,"&gt;="&amp;$F728,purchase!$G:$G,"&lt;="&amp;$G728)=0,"",_xlfn.MAXIFS(purchase!$G:$G,purchase!$C:$C,$C728,purchase!$E:$E,$E728,purchase!$G:$G,"&gt;="&amp;$F728,purchase!$G:$G,"&lt;="&amp;$G728))</f>
        <v/>
      </c>
      <c r="L728" s="4"/>
      <c r="M728" s="4"/>
      <c r="N728" s="10" t="str">
        <f>IF(M728="","",SUMIFS(purchase!$N:$N,purchase!$C:$C,$C728,purchase!$E:$E,$E728,purchase!$G:$G,"&gt;="&amp;$F728,purchase!$G:$G,"&lt;="&amp;$G728))</f>
        <v/>
      </c>
      <c r="O728" s="10" t="str">
        <f t="shared" si="113"/>
        <v/>
      </c>
      <c r="P728" s="11" t="str">
        <f t="shared" si="114"/>
        <v/>
      </c>
      <c r="Q728" s="12" t="str">
        <f t="shared" ca="1" si="115"/>
        <v/>
      </c>
      <c r="R728" s="13"/>
      <c r="S728" s="14"/>
      <c r="T728" s="15" t="str">
        <f t="shared" ca="1" si="116"/>
        <v/>
      </c>
      <c r="U728" s="15" t="str">
        <f t="shared" ca="1" si="117"/>
        <v/>
      </c>
      <c r="V728" s="16"/>
      <c r="W728" s="17" t="str">
        <f t="shared" ca="1" si="118"/>
        <v/>
      </c>
      <c r="X728" s="18" t="str">
        <f t="shared" ca="1" si="119"/>
        <v/>
      </c>
    </row>
    <row r="729" spans="1:24" x14ac:dyDescent="0.35">
      <c r="A729" s="3">
        <v>725</v>
      </c>
      <c r="B729" s="4"/>
      <c r="C729" s="4"/>
      <c r="D729" s="5" t="str">
        <f t="shared" si="110"/>
        <v/>
      </c>
      <c r="E729" s="4"/>
      <c r="F729" s="6"/>
      <c r="G729" s="6"/>
      <c r="H729" s="7" t="str">
        <f t="shared" ca="1" si="111"/>
        <v/>
      </c>
      <c r="I729" s="8" t="str">
        <f t="shared" ca="1" si="112"/>
        <v/>
      </c>
      <c r="J729" s="8" t="str">
        <f>IF(C729="","",COUNTIFS(purchase!$C:$C,$C729,purchase!$E:$E,$E729,purchase!$G:$G,"&gt;="&amp;$F729,purchase!$G:$G,"&lt;="&amp;$G729))</f>
        <v/>
      </c>
      <c r="K729" s="9" t="str">
        <f>IF(COUNTIFS(purchase!$C:$C,$C729,purchase!$E:$E,$E729,purchase!$G:$G,"&gt;="&amp;$F729,purchase!$G:$G,"&lt;="&amp;$G729)=0,"",_xlfn.MAXIFS(purchase!$G:$G,purchase!$C:$C,$C729,purchase!$E:$E,$E729,purchase!$G:$G,"&gt;="&amp;$F729,purchase!$G:$G,"&lt;="&amp;$G729))</f>
        <v/>
      </c>
      <c r="L729" s="4"/>
      <c r="M729" s="4"/>
      <c r="N729" s="10" t="str">
        <f>IF(M729="","",SUMIFS(purchase!$N:$N,purchase!$C:$C,$C729,purchase!$E:$E,$E729,purchase!$G:$G,"&gt;="&amp;$F729,purchase!$G:$G,"&lt;="&amp;$G729))</f>
        <v/>
      </c>
      <c r="O729" s="10" t="str">
        <f t="shared" si="113"/>
        <v/>
      </c>
      <c r="P729" s="11" t="str">
        <f t="shared" si="114"/>
        <v/>
      </c>
      <c r="Q729" s="12" t="str">
        <f t="shared" ca="1" si="115"/>
        <v/>
      </c>
      <c r="R729" s="13"/>
      <c r="S729" s="14"/>
      <c r="T729" s="15" t="str">
        <f t="shared" ca="1" si="116"/>
        <v/>
      </c>
      <c r="U729" s="15" t="str">
        <f t="shared" ca="1" si="117"/>
        <v/>
      </c>
      <c r="V729" s="16"/>
      <c r="W729" s="17" t="str">
        <f t="shared" ca="1" si="118"/>
        <v/>
      </c>
      <c r="X729" s="18" t="str">
        <f t="shared" ca="1" si="119"/>
        <v/>
      </c>
    </row>
    <row r="730" spans="1:24" x14ac:dyDescent="0.35">
      <c r="A730" s="3">
        <v>726</v>
      </c>
      <c r="B730" s="4"/>
      <c r="C730" s="4"/>
      <c r="D730" s="5" t="str">
        <f t="shared" si="110"/>
        <v/>
      </c>
      <c r="E730" s="4"/>
      <c r="F730" s="6"/>
      <c r="G730" s="6"/>
      <c r="H730" s="7" t="str">
        <f t="shared" ca="1" si="111"/>
        <v/>
      </c>
      <c r="I730" s="8" t="str">
        <f t="shared" ca="1" si="112"/>
        <v/>
      </c>
      <c r="J730" s="8" t="str">
        <f>IF(C730="","",COUNTIFS(purchase!$C:$C,$C730,purchase!$E:$E,$E730,purchase!$G:$G,"&gt;="&amp;$F730,purchase!$G:$G,"&lt;="&amp;$G730))</f>
        <v/>
      </c>
      <c r="K730" s="9" t="str">
        <f>IF(COUNTIFS(purchase!$C:$C,$C730,purchase!$E:$E,$E730,purchase!$G:$G,"&gt;="&amp;$F730,purchase!$G:$G,"&lt;="&amp;$G730)=0,"",_xlfn.MAXIFS(purchase!$G:$G,purchase!$C:$C,$C730,purchase!$E:$E,$E730,purchase!$G:$G,"&gt;="&amp;$F730,purchase!$G:$G,"&lt;="&amp;$G730))</f>
        <v/>
      </c>
      <c r="L730" s="4"/>
      <c r="M730" s="4"/>
      <c r="N730" s="10" t="str">
        <f>IF(M730="","",SUMIFS(purchase!$N:$N,purchase!$C:$C,$C730,purchase!$E:$E,$E730,purchase!$G:$G,"&gt;="&amp;$F730,purchase!$G:$G,"&lt;="&amp;$G730))</f>
        <v/>
      </c>
      <c r="O730" s="10" t="str">
        <f t="shared" si="113"/>
        <v/>
      </c>
      <c r="P730" s="11" t="str">
        <f t="shared" si="114"/>
        <v/>
      </c>
      <c r="Q730" s="12" t="str">
        <f t="shared" ca="1" si="115"/>
        <v/>
      </c>
      <c r="R730" s="13"/>
      <c r="S730" s="14"/>
      <c r="T730" s="15" t="str">
        <f t="shared" ca="1" si="116"/>
        <v/>
      </c>
      <c r="U730" s="15" t="str">
        <f t="shared" ca="1" si="117"/>
        <v/>
      </c>
      <c r="V730" s="16"/>
      <c r="W730" s="17" t="str">
        <f t="shared" ca="1" si="118"/>
        <v/>
      </c>
      <c r="X730" s="18" t="str">
        <f t="shared" ca="1" si="119"/>
        <v/>
      </c>
    </row>
    <row r="731" spans="1:24" x14ac:dyDescent="0.35">
      <c r="A731" s="3">
        <v>727</v>
      </c>
      <c r="B731" s="4"/>
      <c r="C731" s="4"/>
      <c r="D731" s="5" t="str">
        <f t="shared" si="110"/>
        <v/>
      </c>
      <c r="E731" s="4"/>
      <c r="F731" s="6"/>
      <c r="G731" s="6"/>
      <c r="H731" s="7" t="str">
        <f t="shared" ca="1" si="111"/>
        <v/>
      </c>
      <c r="I731" s="8" t="str">
        <f t="shared" ca="1" si="112"/>
        <v/>
      </c>
      <c r="J731" s="8" t="str">
        <f>IF(C731="","",COUNTIFS(purchase!$C:$C,$C731,purchase!$E:$E,$E731,purchase!$G:$G,"&gt;="&amp;$F731,purchase!$G:$G,"&lt;="&amp;$G731))</f>
        <v/>
      </c>
      <c r="K731" s="9" t="str">
        <f>IF(COUNTIFS(purchase!$C:$C,$C731,purchase!$E:$E,$E731,purchase!$G:$G,"&gt;="&amp;$F731,purchase!$G:$G,"&lt;="&amp;$G731)=0,"",_xlfn.MAXIFS(purchase!$G:$G,purchase!$C:$C,$C731,purchase!$E:$E,$E731,purchase!$G:$G,"&gt;="&amp;$F731,purchase!$G:$G,"&lt;="&amp;$G731))</f>
        <v/>
      </c>
      <c r="L731" s="4"/>
      <c r="M731" s="4"/>
      <c r="N731" s="10" t="str">
        <f>IF(M731="","",SUMIFS(purchase!$N:$N,purchase!$C:$C,$C731,purchase!$E:$E,$E731,purchase!$G:$G,"&gt;="&amp;$F731,purchase!$G:$G,"&lt;="&amp;$G731))</f>
        <v/>
      </c>
      <c r="O731" s="10" t="str">
        <f t="shared" si="113"/>
        <v/>
      </c>
      <c r="P731" s="11" t="str">
        <f t="shared" si="114"/>
        <v/>
      </c>
      <c r="Q731" s="12" t="str">
        <f t="shared" ca="1" si="115"/>
        <v/>
      </c>
      <c r="R731" s="13"/>
      <c r="S731" s="14"/>
      <c r="T731" s="15" t="str">
        <f t="shared" ca="1" si="116"/>
        <v/>
      </c>
      <c r="U731" s="15" t="str">
        <f t="shared" ca="1" si="117"/>
        <v/>
      </c>
      <c r="V731" s="16"/>
      <c r="W731" s="17" t="str">
        <f t="shared" ca="1" si="118"/>
        <v/>
      </c>
      <c r="X731" s="18" t="str">
        <f t="shared" ca="1" si="119"/>
        <v/>
      </c>
    </row>
    <row r="732" spans="1:24" x14ac:dyDescent="0.35">
      <c r="A732" s="3">
        <v>728</v>
      </c>
      <c r="B732" s="4"/>
      <c r="C732" s="4"/>
      <c r="D732" s="5" t="str">
        <f t="shared" si="110"/>
        <v/>
      </c>
      <c r="E732" s="4"/>
      <c r="F732" s="6"/>
      <c r="G732" s="6"/>
      <c r="H732" s="7" t="str">
        <f t="shared" ca="1" si="111"/>
        <v/>
      </c>
      <c r="I732" s="8" t="str">
        <f t="shared" ca="1" si="112"/>
        <v/>
      </c>
      <c r="J732" s="8" t="str">
        <f>IF(C732="","",COUNTIFS(purchase!$C:$C,$C732,purchase!$E:$E,$E732,purchase!$G:$G,"&gt;="&amp;$F732,purchase!$G:$G,"&lt;="&amp;$G732))</f>
        <v/>
      </c>
      <c r="K732" s="9" t="str">
        <f>IF(COUNTIFS(purchase!$C:$C,$C732,purchase!$E:$E,$E732,purchase!$G:$G,"&gt;="&amp;$F732,purchase!$G:$G,"&lt;="&amp;$G732)=0,"",_xlfn.MAXIFS(purchase!$G:$G,purchase!$C:$C,$C732,purchase!$E:$E,$E732,purchase!$G:$G,"&gt;="&amp;$F732,purchase!$G:$G,"&lt;="&amp;$G732))</f>
        <v/>
      </c>
      <c r="L732" s="4"/>
      <c r="M732" s="4"/>
      <c r="N732" s="10" t="str">
        <f>IF(M732="","",SUMIFS(purchase!$N:$N,purchase!$C:$C,$C732,purchase!$E:$E,$E732,purchase!$G:$G,"&gt;="&amp;$F732,purchase!$G:$G,"&lt;="&amp;$G732))</f>
        <v/>
      </c>
      <c r="O732" s="10" t="str">
        <f t="shared" si="113"/>
        <v/>
      </c>
      <c r="P732" s="11" t="str">
        <f t="shared" si="114"/>
        <v/>
      </c>
      <c r="Q732" s="12" t="str">
        <f t="shared" ca="1" si="115"/>
        <v/>
      </c>
      <c r="R732" s="13"/>
      <c r="S732" s="14"/>
      <c r="T732" s="15" t="str">
        <f t="shared" ca="1" si="116"/>
        <v/>
      </c>
      <c r="U732" s="15" t="str">
        <f t="shared" ca="1" si="117"/>
        <v/>
      </c>
      <c r="V732" s="16"/>
      <c r="W732" s="17" t="str">
        <f t="shared" ca="1" si="118"/>
        <v/>
      </c>
      <c r="X732" s="18" t="str">
        <f t="shared" ca="1" si="119"/>
        <v/>
      </c>
    </row>
    <row r="733" spans="1:24" x14ac:dyDescent="0.35">
      <c r="A733" s="3">
        <v>729</v>
      </c>
      <c r="B733" s="4"/>
      <c r="C733" s="4"/>
      <c r="D733" s="5" t="str">
        <f t="shared" si="110"/>
        <v/>
      </c>
      <c r="E733" s="4"/>
      <c r="F733" s="6"/>
      <c r="G733" s="6"/>
      <c r="H733" s="7" t="str">
        <f t="shared" ca="1" si="111"/>
        <v/>
      </c>
      <c r="I733" s="8" t="str">
        <f t="shared" ca="1" si="112"/>
        <v/>
      </c>
      <c r="J733" s="8" t="str">
        <f>IF(C733="","",COUNTIFS(purchase!$C:$C,$C733,purchase!$E:$E,$E733,purchase!$G:$G,"&gt;="&amp;$F733,purchase!$G:$G,"&lt;="&amp;$G733))</f>
        <v/>
      </c>
      <c r="K733" s="9" t="str">
        <f>IF(COUNTIFS(purchase!$C:$C,$C733,purchase!$E:$E,$E733,purchase!$G:$G,"&gt;="&amp;$F733,purchase!$G:$G,"&lt;="&amp;$G733)=0,"",_xlfn.MAXIFS(purchase!$G:$G,purchase!$C:$C,$C733,purchase!$E:$E,$E733,purchase!$G:$G,"&gt;="&amp;$F733,purchase!$G:$G,"&lt;="&amp;$G733))</f>
        <v/>
      </c>
      <c r="L733" s="4"/>
      <c r="M733" s="4"/>
      <c r="N733" s="10" t="str">
        <f>IF(M733="","",SUMIFS(purchase!$N:$N,purchase!$C:$C,$C733,purchase!$E:$E,$E733,purchase!$G:$G,"&gt;="&amp;$F733,purchase!$G:$G,"&lt;="&amp;$G733))</f>
        <v/>
      </c>
      <c r="O733" s="10" t="str">
        <f t="shared" si="113"/>
        <v/>
      </c>
      <c r="P733" s="11" t="str">
        <f t="shared" si="114"/>
        <v/>
      </c>
      <c r="Q733" s="12" t="str">
        <f t="shared" ca="1" si="115"/>
        <v/>
      </c>
      <c r="R733" s="13"/>
      <c r="S733" s="14"/>
      <c r="T733" s="15" t="str">
        <f t="shared" ca="1" si="116"/>
        <v/>
      </c>
      <c r="U733" s="15" t="str">
        <f t="shared" ca="1" si="117"/>
        <v/>
      </c>
      <c r="V733" s="16"/>
      <c r="W733" s="17" t="str">
        <f t="shared" ca="1" si="118"/>
        <v/>
      </c>
      <c r="X733" s="18" t="str">
        <f t="shared" ca="1" si="119"/>
        <v/>
      </c>
    </row>
    <row r="734" spans="1:24" x14ac:dyDescent="0.35">
      <c r="A734" s="3">
        <v>730</v>
      </c>
      <c r="B734" s="4"/>
      <c r="C734" s="4"/>
      <c r="D734" s="5" t="str">
        <f t="shared" si="110"/>
        <v/>
      </c>
      <c r="E734" s="4"/>
      <c r="F734" s="6"/>
      <c r="G734" s="6"/>
      <c r="H734" s="7" t="str">
        <f t="shared" ca="1" si="111"/>
        <v/>
      </c>
      <c r="I734" s="8" t="str">
        <f t="shared" ca="1" si="112"/>
        <v/>
      </c>
      <c r="J734" s="8" t="str">
        <f>IF(C734="","",COUNTIFS(purchase!$C:$C,$C734,purchase!$E:$E,$E734,purchase!$G:$G,"&gt;="&amp;$F734,purchase!$G:$G,"&lt;="&amp;$G734))</f>
        <v/>
      </c>
      <c r="K734" s="9" t="str">
        <f>IF(COUNTIFS(purchase!$C:$C,$C734,purchase!$E:$E,$E734,purchase!$G:$G,"&gt;="&amp;$F734,purchase!$G:$G,"&lt;="&amp;$G734)=0,"",_xlfn.MAXIFS(purchase!$G:$G,purchase!$C:$C,$C734,purchase!$E:$E,$E734,purchase!$G:$G,"&gt;="&amp;$F734,purchase!$G:$G,"&lt;="&amp;$G734))</f>
        <v/>
      </c>
      <c r="L734" s="4"/>
      <c r="M734" s="4"/>
      <c r="N734" s="10" t="str">
        <f>IF(M734="","",SUMIFS(purchase!$N:$N,purchase!$C:$C,$C734,purchase!$E:$E,$E734,purchase!$G:$G,"&gt;="&amp;$F734,purchase!$G:$G,"&lt;="&amp;$G734))</f>
        <v/>
      </c>
      <c r="O734" s="10" t="str">
        <f t="shared" si="113"/>
        <v/>
      </c>
      <c r="P734" s="11" t="str">
        <f t="shared" si="114"/>
        <v/>
      </c>
      <c r="Q734" s="12" t="str">
        <f t="shared" ca="1" si="115"/>
        <v/>
      </c>
      <c r="R734" s="13"/>
      <c r="S734" s="14"/>
      <c r="T734" s="15" t="str">
        <f t="shared" ca="1" si="116"/>
        <v/>
      </c>
      <c r="U734" s="15" t="str">
        <f t="shared" ca="1" si="117"/>
        <v/>
      </c>
      <c r="V734" s="16"/>
      <c r="W734" s="17" t="str">
        <f t="shared" ca="1" si="118"/>
        <v/>
      </c>
      <c r="X734" s="18" t="str">
        <f t="shared" ca="1" si="119"/>
        <v/>
      </c>
    </row>
    <row r="735" spans="1:24" x14ac:dyDescent="0.35">
      <c r="A735" s="3">
        <v>731</v>
      </c>
      <c r="B735" s="4"/>
      <c r="C735" s="4"/>
      <c r="D735" s="5" t="str">
        <f t="shared" si="110"/>
        <v/>
      </c>
      <c r="E735" s="4"/>
      <c r="F735" s="6"/>
      <c r="G735" s="6"/>
      <c r="H735" s="7" t="str">
        <f t="shared" ca="1" si="111"/>
        <v/>
      </c>
      <c r="I735" s="8" t="str">
        <f t="shared" ca="1" si="112"/>
        <v/>
      </c>
      <c r="J735" s="8" t="str">
        <f>IF(C735="","",COUNTIFS(purchase!$C:$C,$C735,purchase!$E:$E,$E735,purchase!$G:$G,"&gt;="&amp;$F735,purchase!$G:$G,"&lt;="&amp;$G735))</f>
        <v/>
      </c>
      <c r="K735" s="9" t="str">
        <f>IF(COUNTIFS(purchase!$C:$C,$C735,purchase!$E:$E,$E735,purchase!$G:$G,"&gt;="&amp;$F735,purchase!$G:$G,"&lt;="&amp;$G735)=0,"",_xlfn.MAXIFS(purchase!$G:$G,purchase!$C:$C,$C735,purchase!$E:$E,$E735,purchase!$G:$G,"&gt;="&amp;$F735,purchase!$G:$G,"&lt;="&amp;$G735))</f>
        <v/>
      </c>
      <c r="L735" s="4"/>
      <c r="M735" s="4"/>
      <c r="N735" s="10" t="str">
        <f>IF(M735="","",SUMIFS(purchase!$N:$N,purchase!$C:$C,$C735,purchase!$E:$E,$E735,purchase!$G:$G,"&gt;="&amp;$F735,purchase!$G:$G,"&lt;="&amp;$G735))</f>
        <v/>
      </c>
      <c r="O735" s="10" t="str">
        <f t="shared" si="113"/>
        <v/>
      </c>
      <c r="P735" s="11" t="str">
        <f t="shared" si="114"/>
        <v/>
      </c>
      <c r="Q735" s="12" t="str">
        <f t="shared" ca="1" si="115"/>
        <v/>
      </c>
      <c r="R735" s="13"/>
      <c r="S735" s="14"/>
      <c r="T735" s="15" t="str">
        <f t="shared" ca="1" si="116"/>
        <v/>
      </c>
      <c r="U735" s="15" t="str">
        <f t="shared" ca="1" si="117"/>
        <v/>
      </c>
      <c r="V735" s="16"/>
      <c r="W735" s="17" t="str">
        <f t="shared" ca="1" si="118"/>
        <v/>
      </c>
      <c r="X735" s="18" t="str">
        <f t="shared" ca="1" si="119"/>
        <v/>
      </c>
    </row>
    <row r="736" spans="1:24" x14ac:dyDescent="0.35">
      <c r="A736" s="3">
        <v>732</v>
      </c>
      <c r="B736" s="4"/>
      <c r="C736" s="4"/>
      <c r="D736" s="5" t="str">
        <f t="shared" si="110"/>
        <v/>
      </c>
      <c r="E736" s="4"/>
      <c r="F736" s="6"/>
      <c r="G736" s="6"/>
      <c r="H736" s="7" t="str">
        <f t="shared" ca="1" si="111"/>
        <v/>
      </c>
      <c r="I736" s="8" t="str">
        <f t="shared" ca="1" si="112"/>
        <v/>
      </c>
      <c r="J736" s="8" t="str">
        <f>IF(C736="","",COUNTIFS(purchase!$C:$C,$C736,purchase!$E:$E,$E736,purchase!$G:$G,"&gt;="&amp;$F736,purchase!$G:$G,"&lt;="&amp;$G736))</f>
        <v/>
      </c>
      <c r="K736" s="9" t="str">
        <f>IF(COUNTIFS(purchase!$C:$C,$C736,purchase!$E:$E,$E736,purchase!$G:$G,"&gt;="&amp;$F736,purchase!$G:$G,"&lt;="&amp;$G736)=0,"",_xlfn.MAXIFS(purchase!$G:$G,purchase!$C:$C,$C736,purchase!$E:$E,$E736,purchase!$G:$G,"&gt;="&amp;$F736,purchase!$G:$G,"&lt;="&amp;$G736))</f>
        <v/>
      </c>
      <c r="L736" s="4"/>
      <c r="M736" s="4"/>
      <c r="N736" s="10" t="str">
        <f>IF(M736="","",SUMIFS(purchase!$N:$N,purchase!$C:$C,$C736,purchase!$E:$E,$E736,purchase!$G:$G,"&gt;="&amp;$F736,purchase!$G:$G,"&lt;="&amp;$G736))</f>
        <v/>
      </c>
      <c r="O736" s="10" t="str">
        <f t="shared" si="113"/>
        <v/>
      </c>
      <c r="P736" s="11" t="str">
        <f t="shared" si="114"/>
        <v/>
      </c>
      <c r="Q736" s="12" t="str">
        <f t="shared" ca="1" si="115"/>
        <v/>
      </c>
      <c r="R736" s="13"/>
      <c r="S736" s="14"/>
      <c r="T736" s="15" t="str">
        <f t="shared" ca="1" si="116"/>
        <v/>
      </c>
      <c r="U736" s="15" t="str">
        <f t="shared" ca="1" si="117"/>
        <v/>
      </c>
      <c r="V736" s="16"/>
      <c r="W736" s="17" t="str">
        <f t="shared" ca="1" si="118"/>
        <v/>
      </c>
      <c r="X736" s="18" t="str">
        <f t="shared" ca="1" si="119"/>
        <v/>
      </c>
    </row>
    <row r="737" spans="1:24" x14ac:dyDescent="0.35">
      <c r="A737" s="3">
        <v>733</v>
      </c>
      <c r="B737" s="4"/>
      <c r="C737" s="4"/>
      <c r="D737" s="5" t="str">
        <f t="shared" si="110"/>
        <v/>
      </c>
      <c r="E737" s="4"/>
      <c r="F737" s="6"/>
      <c r="G737" s="6"/>
      <c r="H737" s="7" t="str">
        <f t="shared" ca="1" si="111"/>
        <v/>
      </c>
      <c r="I737" s="8" t="str">
        <f t="shared" ca="1" si="112"/>
        <v/>
      </c>
      <c r="J737" s="8" t="str">
        <f>IF(C737="","",COUNTIFS(purchase!$C:$C,$C737,purchase!$E:$E,$E737,purchase!$G:$G,"&gt;="&amp;$F737,purchase!$G:$G,"&lt;="&amp;$G737))</f>
        <v/>
      </c>
      <c r="K737" s="9" t="str">
        <f>IF(COUNTIFS(purchase!$C:$C,$C737,purchase!$E:$E,$E737,purchase!$G:$G,"&gt;="&amp;$F737,purchase!$G:$G,"&lt;="&amp;$G737)=0,"",_xlfn.MAXIFS(purchase!$G:$G,purchase!$C:$C,$C737,purchase!$E:$E,$E737,purchase!$G:$G,"&gt;="&amp;$F737,purchase!$G:$G,"&lt;="&amp;$G737))</f>
        <v/>
      </c>
      <c r="L737" s="4"/>
      <c r="M737" s="4"/>
      <c r="N737" s="10" t="str">
        <f>IF(M737="","",SUMIFS(purchase!$N:$N,purchase!$C:$C,$C737,purchase!$E:$E,$E737,purchase!$G:$G,"&gt;="&amp;$F737,purchase!$G:$G,"&lt;="&amp;$G737))</f>
        <v/>
      </c>
      <c r="O737" s="10" t="str">
        <f t="shared" si="113"/>
        <v/>
      </c>
      <c r="P737" s="11" t="str">
        <f t="shared" si="114"/>
        <v/>
      </c>
      <c r="Q737" s="12" t="str">
        <f t="shared" ca="1" si="115"/>
        <v/>
      </c>
      <c r="R737" s="13"/>
      <c r="S737" s="14"/>
      <c r="T737" s="15" t="str">
        <f t="shared" ca="1" si="116"/>
        <v/>
      </c>
      <c r="U737" s="15" t="str">
        <f t="shared" ca="1" si="117"/>
        <v/>
      </c>
      <c r="V737" s="16"/>
      <c r="W737" s="17" t="str">
        <f t="shared" ca="1" si="118"/>
        <v/>
      </c>
      <c r="X737" s="18" t="str">
        <f t="shared" ca="1" si="119"/>
        <v/>
      </c>
    </row>
    <row r="738" spans="1:24" x14ac:dyDescent="0.35">
      <c r="A738" s="3">
        <v>734</v>
      </c>
      <c r="B738" s="4"/>
      <c r="C738" s="4"/>
      <c r="D738" s="5" t="str">
        <f t="shared" si="110"/>
        <v/>
      </c>
      <c r="E738" s="4"/>
      <c r="F738" s="6"/>
      <c r="G738" s="6"/>
      <c r="H738" s="7" t="str">
        <f t="shared" ca="1" si="111"/>
        <v/>
      </c>
      <c r="I738" s="8" t="str">
        <f t="shared" ca="1" si="112"/>
        <v/>
      </c>
      <c r="J738" s="8" t="str">
        <f>IF(C738="","",COUNTIFS(purchase!$C:$C,$C738,purchase!$E:$E,$E738,purchase!$G:$G,"&gt;="&amp;$F738,purchase!$G:$G,"&lt;="&amp;$G738))</f>
        <v/>
      </c>
      <c r="K738" s="9" t="str">
        <f>IF(COUNTIFS(purchase!$C:$C,$C738,purchase!$E:$E,$E738,purchase!$G:$G,"&gt;="&amp;$F738,purchase!$G:$G,"&lt;="&amp;$G738)=0,"",_xlfn.MAXIFS(purchase!$G:$G,purchase!$C:$C,$C738,purchase!$E:$E,$E738,purchase!$G:$G,"&gt;="&amp;$F738,purchase!$G:$G,"&lt;="&amp;$G738))</f>
        <v/>
      </c>
      <c r="L738" s="4"/>
      <c r="M738" s="4"/>
      <c r="N738" s="10" t="str">
        <f>IF(M738="","",SUMIFS(purchase!$N:$N,purchase!$C:$C,$C738,purchase!$E:$E,$E738,purchase!$G:$G,"&gt;="&amp;$F738,purchase!$G:$G,"&lt;="&amp;$G738))</f>
        <v/>
      </c>
      <c r="O738" s="10" t="str">
        <f t="shared" si="113"/>
        <v/>
      </c>
      <c r="P738" s="11" t="str">
        <f t="shared" si="114"/>
        <v/>
      </c>
      <c r="Q738" s="12" t="str">
        <f t="shared" ca="1" si="115"/>
        <v/>
      </c>
      <c r="R738" s="13"/>
      <c r="S738" s="14"/>
      <c r="T738" s="15" t="str">
        <f t="shared" ca="1" si="116"/>
        <v/>
      </c>
      <c r="U738" s="15" t="str">
        <f t="shared" ca="1" si="117"/>
        <v/>
      </c>
      <c r="V738" s="16"/>
      <c r="W738" s="17" t="str">
        <f t="shared" ca="1" si="118"/>
        <v/>
      </c>
      <c r="X738" s="18" t="str">
        <f t="shared" ca="1" si="119"/>
        <v/>
      </c>
    </row>
    <row r="739" spans="1:24" x14ac:dyDescent="0.35">
      <c r="A739" s="3">
        <v>735</v>
      </c>
      <c r="B739" s="4"/>
      <c r="C739" s="4"/>
      <c r="D739" s="5" t="str">
        <f t="shared" si="110"/>
        <v/>
      </c>
      <c r="E739" s="4"/>
      <c r="F739" s="6"/>
      <c r="G739" s="6"/>
      <c r="H739" s="7" t="str">
        <f t="shared" ca="1" si="111"/>
        <v/>
      </c>
      <c r="I739" s="8" t="str">
        <f t="shared" ca="1" si="112"/>
        <v/>
      </c>
      <c r="J739" s="8" t="str">
        <f>IF(C739="","",COUNTIFS(purchase!$C:$C,$C739,purchase!$E:$E,$E739,purchase!$G:$G,"&gt;="&amp;$F739,purchase!$G:$G,"&lt;="&amp;$G739))</f>
        <v/>
      </c>
      <c r="K739" s="9" t="str">
        <f>IF(COUNTIFS(purchase!$C:$C,$C739,purchase!$E:$E,$E739,purchase!$G:$G,"&gt;="&amp;$F739,purchase!$G:$G,"&lt;="&amp;$G739)=0,"",_xlfn.MAXIFS(purchase!$G:$G,purchase!$C:$C,$C739,purchase!$E:$E,$E739,purchase!$G:$G,"&gt;="&amp;$F739,purchase!$G:$G,"&lt;="&amp;$G739))</f>
        <v/>
      </c>
      <c r="L739" s="4"/>
      <c r="M739" s="4"/>
      <c r="N739" s="10" t="str">
        <f>IF(M739="","",SUMIFS(purchase!$N:$N,purchase!$C:$C,$C739,purchase!$E:$E,$E739,purchase!$G:$G,"&gt;="&amp;$F739,purchase!$G:$G,"&lt;="&amp;$G739))</f>
        <v/>
      </c>
      <c r="O739" s="10" t="str">
        <f t="shared" si="113"/>
        <v/>
      </c>
      <c r="P739" s="11" t="str">
        <f t="shared" si="114"/>
        <v/>
      </c>
      <c r="Q739" s="12" t="str">
        <f t="shared" ca="1" si="115"/>
        <v/>
      </c>
      <c r="R739" s="13"/>
      <c r="S739" s="14"/>
      <c r="T739" s="15" t="str">
        <f t="shared" ca="1" si="116"/>
        <v/>
      </c>
      <c r="U739" s="15" t="str">
        <f t="shared" ca="1" si="117"/>
        <v/>
      </c>
      <c r="V739" s="16"/>
      <c r="W739" s="17" t="str">
        <f t="shared" ca="1" si="118"/>
        <v/>
      </c>
      <c r="X739" s="18" t="str">
        <f t="shared" ca="1" si="119"/>
        <v/>
      </c>
    </row>
    <row r="740" spans="1:24" x14ac:dyDescent="0.35">
      <c r="A740" s="3">
        <v>736</v>
      </c>
      <c r="B740" s="4"/>
      <c r="C740" s="4"/>
      <c r="D740" s="5" t="str">
        <f t="shared" si="110"/>
        <v/>
      </c>
      <c r="E740" s="4"/>
      <c r="F740" s="6"/>
      <c r="G740" s="6"/>
      <c r="H740" s="7" t="str">
        <f t="shared" ca="1" si="111"/>
        <v/>
      </c>
      <c r="I740" s="8" t="str">
        <f t="shared" ca="1" si="112"/>
        <v/>
      </c>
      <c r="J740" s="8" t="str">
        <f>IF(C740="","",COUNTIFS(purchase!$C:$C,$C740,purchase!$E:$E,$E740,purchase!$G:$G,"&gt;="&amp;$F740,purchase!$G:$G,"&lt;="&amp;$G740))</f>
        <v/>
      </c>
      <c r="K740" s="9" t="str">
        <f>IF(COUNTIFS(purchase!$C:$C,$C740,purchase!$E:$E,$E740,purchase!$G:$G,"&gt;="&amp;$F740,purchase!$G:$G,"&lt;="&amp;$G740)=0,"",_xlfn.MAXIFS(purchase!$G:$G,purchase!$C:$C,$C740,purchase!$E:$E,$E740,purchase!$G:$G,"&gt;="&amp;$F740,purchase!$G:$G,"&lt;="&amp;$G740))</f>
        <v/>
      </c>
      <c r="L740" s="4"/>
      <c r="M740" s="4"/>
      <c r="N740" s="10" t="str">
        <f>IF(M740="","",SUMIFS(purchase!$N:$N,purchase!$C:$C,$C740,purchase!$E:$E,$E740,purchase!$G:$G,"&gt;="&amp;$F740,purchase!$G:$G,"&lt;="&amp;$G740))</f>
        <v/>
      </c>
      <c r="O740" s="10" t="str">
        <f t="shared" si="113"/>
        <v/>
      </c>
      <c r="P740" s="11" t="str">
        <f t="shared" si="114"/>
        <v/>
      </c>
      <c r="Q740" s="12" t="str">
        <f t="shared" ca="1" si="115"/>
        <v/>
      </c>
      <c r="R740" s="13"/>
      <c r="S740" s="14"/>
      <c r="T740" s="15" t="str">
        <f t="shared" ca="1" si="116"/>
        <v/>
      </c>
      <c r="U740" s="15" t="str">
        <f t="shared" ca="1" si="117"/>
        <v/>
      </c>
      <c r="V740" s="16"/>
      <c r="W740" s="17" t="str">
        <f t="shared" ca="1" si="118"/>
        <v/>
      </c>
      <c r="X740" s="18" t="str">
        <f t="shared" ca="1" si="119"/>
        <v/>
      </c>
    </row>
    <row r="741" spans="1:24" x14ac:dyDescent="0.35">
      <c r="A741" s="3">
        <v>737</v>
      </c>
      <c r="B741" s="4"/>
      <c r="C741" s="4"/>
      <c r="D741" s="5" t="str">
        <f t="shared" si="110"/>
        <v/>
      </c>
      <c r="E741" s="4"/>
      <c r="F741" s="6"/>
      <c r="G741" s="6"/>
      <c r="H741" s="7" t="str">
        <f t="shared" ca="1" si="111"/>
        <v/>
      </c>
      <c r="I741" s="8" t="str">
        <f t="shared" ca="1" si="112"/>
        <v/>
      </c>
      <c r="J741" s="8" t="str">
        <f>IF(C741="","",COUNTIFS(purchase!$C:$C,$C741,purchase!$E:$E,$E741,purchase!$G:$G,"&gt;="&amp;$F741,purchase!$G:$G,"&lt;="&amp;$G741))</f>
        <v/>
      </c>
      <c r="K741" s="9" t="str">
        <f>IF(COUNTIFS(purchase!$C:$C,$C741,purchase!$E:$E,$E741,purchase!$G:$G,"&gt;="&amp;$F741,purchase!$G:$G,"&lt;="&amp;$G741)=0,"",_xlfn.MAXIFS(purchase!$G:$G,purchase!$C:$C,$C741,purchase!$E:$E,$E741,purchase!$G:$G,"&gt;="&amp;$F741,purchase!$G:$G,"&lt;="&amp;$G741))</f>
        <v/>
      </c>
      <c r="L741" s="4"/>
      <c r="M741" s="4"/>
      <c r="N741" s="10" t="str">
        <f>IF(M741="","",SUMIFS(purchase!$N:$N,purchase!$C:$C,$C741,purchase!$E:$E,$E741,purchase!$G:$G,"&gt;="&amp;$F741,purchase!$G:$G,"&lt;="&amp;$G741))</f>
        <v/>
      </c>
      <c r="O741" s="10" t="str">
        <f t="shared" si="113"/>
        <v/>
      </c>
      <c r="P741" s="11" t="str">
        <f t="shared" si="114"/>
        <v/>
      </c>
      <c r="Q741" s="12" t="str">
        <f t="shared" ca="1" si="115"/>
        <v/>
      </c>
      <c r="R741" s="13"/>
      <c r="S741" s="14"/>
      <c r="T741" s="15" t="str">
        <f t="shared" ca="1" si="116"/>
        <v/>
      </c>
      <c r="U741" s="15" t="str">
        <f t="shared" ca="1" si="117"/>
        <v/>
      </c>
      <c r="V741" s="16"/>
      <c r="W741" s="17" t="str">
        <f t="shared" ca="1" si="118"/>
        <v/>
      </c>
      <c r="X741" s="18" t="str">
        <f t="shared" ca="1" si="119"/>
        <v/>
      </c>
    </row>
    <row r="742" spans="1:24" x14ac:dyDescent="0.35">
      <c r="A742" s="3">
        <v>738</v>
      </c>
      <c r="B742" s="4"/>
      <c r="C742" s="4"/>
      <c r="D742" s="5" t="str">
        <f t="shared" si="110"/>
        <v/>
      </c>
      <c r="E742" s="4"/>
      <c r="F742" s="6"/>
      <c r="G742" s="6"/>
      <c r="H742" s="7" t="str">
        <f t="shared" ca="1" si="111"/>
        <v/>
      </c>
      <c r="I742" s="8" t="str">
        <f t="shared" ca="1" si="112"/>
        <v/>
      </c>
      <c r="J742" s="8" t="str">
        <f>IF(C742="","",COUNTIFS(purchase!$C:$C,$C742,purchase!$E:$E,$E742,purchase!$G:$G,"&gt;="&amp;$F742,purchase!$G:$G,"&lt;="&amp;$G742))</f>
        <v/>
      </c>
      <c r="K742" s="9" t="str">
        <f>IF(COUNTIFS(purchase!$C:$C,$C742,purchase!$E:$E,$E742,purchase!$G:$G,"&gt;="&amp;$F742,purchase!$G:$G,"&lt;="&amp;$G742)=0,"",_xlfn.MAXIFS(purchase!$G:$G,purchase!$C:$C,$C742,purchase!$E:$E,$E742,purchase!$G:$G,"&gt;="&amp;$F742,purchase!$G:$G,"&lt;="&amp;$G742))</f>
        <v/>
      </c>
      <c r="L742" s="4"/>
      <c r="M742" s="4"/>
      <c r="N742" s="10" t="str">
        <f>IF(M742="","",SUMIFS(purchase!$N:$N,purchase!$C:$C,$C742,purchase!$E:$E,$E742,purchase!$G:$G,"&gt;="&amp;$F742,purchase!$G:$G,"&lt;="&amp;$G742))</f>
        <v/>
      </c>
      <c r="O742" s="10" t="str">
        <f t="shared" si="113"/>
        <v/>
      </c>
      <c r="P742" s="11" t="str">
        <f t="shared" si="114"/>
        <v/>
      </c>
      <c r="Q742" s="12" t="str">
        <f t="shared" ca="1" si="115"/>
        <v/>
      </c>
      <c r="R742" s="13"/>
      <c r="S742" s="14"/>
      <c r="T742" s="15" t="str">
        <f t="shared" ca="1" si="116"/>
        <v/>
      </c>
      <c r="U742" s="15" t="str">
        <f t="shared" ca="1" si="117"/>
        <v/>
      </c>
      <c r="V742" s="16"/>
      <c r="W742" s="17" t="str">
        <f t="shared" ca="1" si="118"/>
        <v/>
      </c>
      <c r="X742" s="18" t="str">
        <f t="shared" ca="1" si="119"/>
        <v/>
      </c>
    </row>
    <row r="743" spans="1:24" x14ac:dyDescent="0.35">
      <c r="A743" s="3">
        <v>739</v>
      </c>
      <c r="B743" s="4"/>
      <c r="C743" s="4"/>
      <c r="D743" s="5" t="str">
        <f t="shared" si="110"/>
        <v/>
      </c>
      <c r="E743" s="4"/>
      <c r="F743" s="6"/>
      <c r="G743" s="6"/>
      <c r="H743" s="7" t="str">
        <f t="shared" ca="1" si="111"/>
        <v/>
      </c>
      <c r="I743" s="8" t="str">
        <f t="shared" ca="1" si="112"/>
        <v/>
      </c>
      <c r="J743" s="8" t="str">
        <f>IF(C743="","",COUNTIFS(purchase!$C:$C,$C743,purchase!$E:$E,$E743,purchase!$G:$G,"&gt;="&amp;$F743,purchase!$G:$G,"&lt;="&amp;$G743))</f>
        <v/>
      </c>
      <c r="K743" s="9" t="str">
        <f>IF(COUNTIFS(purchase!$C:$C,$C743,purchase!$E:$E,$E743,purchase!$G:$G,"&gt;="&amp;$F743,purchase!$G:$G,"&lt;="&amp;$G743)=0,"",_xlfn.MAXIFS(purchase!$G:$G,purchase!$C:$C,$C743,purchase!$E:$E,$E743,purchase!$G:$G,"&gt;="&amp;$F743,purchase!$G:$G,"&lt;="&amp;$G743))</f>
        <v/>
      </c>
      <c r="L743" s="4"/>
      <c r="M743" s="4"/>
      <c r="N743" s="10" t="str">
        <f>IF(M743="","",SUMIFS(purchase!$N:$N,purchase!$C:$C,$C743,purchase!$E:$E,$E743,purchase!$G:$G,"&gt;="&amp;$F743,purchase!$G:$G,"&lt;="&amp;$G743))</f>
        <v/>
      </c>
      <c r="O743" s="10" t="str">
        <f t="shared" si="113"/>
        <v/>
      </c>
      <c r="P743" s="11" t="str">
        <f t="shared" si="114"/>
        <v/>
      </c>
      <c r="Q743" s="12" t="str">
        <f t="shared" ca="1" si="115"/>
        <v/>
      </c>
      <c r="R743" s="13"/>
      <c r="S743" s="14"/>
      <c r="T743" s="15" t="str">
        <f t="shared" ca="1" si="116"/>
        <v/>
      </c>
      <c r="U743" s="15" t="str">
        <f t="shared" ca="1" si="117"/>
        <v/>
      </c>
      <c r="V743" s="16"/>
      <c r="W743" s="17" t="str">
        <f t="shared" ca="1" si="118"/>
        <v/>
      </c>
      <c r="X743" s="18" t="str">
        <f t="shared" ca="1" si="119"/>
        <v/>
      </c>
    </row>
    <row r="744" spans="1:24" x14ac:dyDescent="0.35">
      <c r="A744" s="3">
        <v>740</v>
      </c>
      <c r="B744" s="4"/>
      <c r="C744" s="4"/>
      <c r="D744" s="5" t="str">
        <f t="shared" si="110"/>
        <v/>
      </c>
      <c r="E744" s="4"/>
      <c r="F744" s="6"/>
      <c r="G744" s="6"/>
      <c r="H744" s="7" t="str">
        <f t="shared" ca="1" si="111"/>
        <v/>
      </c>
      <c r="I744" s="8" t="str">
        <f t="shared" ca="1" si="112"/>
        <v/>
      </c>
      <c r="J744" s="8" t="str">
        <f>IF(C744="","",COUNTIFS(purchase!$C:$C,$C744,purchase!$E:$E,$E744,purchase!$G:$G,"&gt;="&amp;$F744,purchase!$G:$G,"&lt;="&amp;$G744))</f>
        <v/>
      </c>
      <c r="K744" s="9" t="str">
        <f>IF(COUNTIFS(purchase!$C:$C,$C744,purchase!$E:$E,$E744,purchase!$G:$G,"&gt;="&amp;$F744,purchase!$G:$G,"&lt;="&amp;$G744)=0,"",_xlfn.MAXIFS(purchase!$G:$G,purchase!$C:$C,$C744,purchase!$E:$E,$E744,purchase!$G:$G,"&gt;="&amp;$F744,purchase!$G:$G,"&lt;="&amp;$G744))</f>
        <v/>
      </c>
      <c r="L744" s="4"/>
      <c r="M744" s="4"/>
      <c r="N744" s="10" t="str">
        <f>IF(M744="","",SUMIFS(purchase!$N:$N,purchase!$C:$C,$C744,purchase!$E:$E,$E744,purchase!$G:$G,"&gt;="&amp;$F744,purchase!$G:$G,"&lt;="&amp;$G744))</f>
        <v/>
      </c>
      <c r="O744" s="10" t="str">
        <f t="shared" si="113"/>
        <v/>
      </c>
      <c r="P744" s="11" t="str">
        <f t="shared" si="114"/>
        <v/>
      </c>
      <c r="Q744" s="12" t="str">
        <f t="shared" ca="1" si="115"/>
        <v/>
      </c>
      <c r="R744" s="13"/>
      <c r="S744" s="14"/>
      <c r="T744" s="15" t="str">
        <f t="shared" ca="1" si="116"/>
        <v/>
      </c>
      <c r="U744" s="15" t="str">
        <f t="shared" ca="1" si="117"/>
        <v/>
      </c>
      <c r="V744" s="16"/>
      <c r="W744" s="17" t="str">
        <f t="shared" ca="1" si="118"/>
        <v/>
      </c>
      <c r="X744" s="18" t="str">
        <f t="shared" ca="1" si="119"/>
        <v/>
      </c>
    </row>
    <row r="745" spans="1:24" x14ac:dyDescent="0.35">
      <c r="A745" s="3">
        <v>741</v>
      </c>
      <c r="B745" s="4"/>
      <c r="C745" s="4"/>
      <c r="D745" s="5" t="str">
        <f t="shared" si="110"/>
        <v/>
      </c>
      <c r="E745" s="4"/>
      <c r="F745" s="6"/>
      <c r="G745" s="6"/>
      <c r="H745" s="7" t="str">
        <f t="shared" ca="1" si="111"/>
        <v/>
      </c>
      <c r="I745" s="8" t="str">
        <f t="shared" ca="1" si="112"/>
        <v/>
      </c>
      <c r="J745" s="8" t="str">
        <f>IF(C745="","",COUNTIFS(purchase!$C:$C,$C745,purchase!$E:$E,$E745,purchase!$G:$G,"&gt;="&amp;$F745,purchase!$G:$G,"&lt;="&amp;$G745))</f>
        <v/>
      </c>
      <c r="K745" s="9" t="str">
        <f>IF(COUNTIFS(purchase!$C:$C,$C745,purchase!$E:$E,$E745,purchase!$G:$G,"&gt;="&amp;$F745,purchase!$G:$G,"&lt;="&amp;$G745)=0,"",_xlfn.MAXIFS(purchase!$G:$G,purchase!$C:$C,$C745,purchase!$E:$E,$E745,purchase!$G:$G,"&gt;="&amp;$F745,purchase!$G:$G,"&lt;="&amp;$G745))</f>
        <v/>
      </c>
      <c r="L745" s="4"/>
      <c r="M745" s="4"/>
      <c r="N745" s="10" t="str">
        <f>IF(M745="","",SUMIFS(purchase!$N:$N,purchase!$C:$C,$C745,purchase!$E:$E,$E745,purchase!$G:$G,"&gt;="&amp;$F745,purchase!$G:$G,"&lt;="&amp;$G745))</f>
        <v/>
      </c>
      <c r="O745" s="10" t="str">
        <f t="shared" si="113"/>
        <v/>
      </c>
      <c r="P745" s="11" t="str">
        <f t="shared" si="114"/>
        <v/>
      </c>
      <c r="Q745" s="12" t="str">
        <f t="shared" ca="1" si="115"/>
        <v/>
      </c>
      <c r="R745" s="13"/>
      <c r="S745" s="14"/>
      <c r="T745" s="15" t="str">
        <f t="shared" ca="1" si="116"/>
        <v/>
      </c>
      <c r="U745" s="15" t="str">
        <f t="shared" ca="1" si="117"/>
        <v/>
      </c>
      <c r="V745" s="16"/>
      <c r="W745" s="17" t="str">
        <f t="shared" ca="1" si="118"/>
        <v/>
      </c>
      <c r="X745" s="18" t="str">
        <f t="shared" ca="1" si="119"/>
        <v/>
      </c>
    </row>
    <row r="746" spans="1:24" x14ac:dyDescent="0.35">
      <c r="A746" s="3">
        <v>742</v>
      </c>
      <c r="B746" s="4"/>
      <c r="C746" s="4"/>
      <c r="D746" s="5" t="str">
        <f t="shared" si="110"/>
        <v/>
      </c>
      <c r="E746" s="4"/>
      <c r="F746" s="6"/>
      <c r="G746" s="6"/>
      <c r="H746" s="7" t="str">
        <f t="shared" ca="1" si="111"/>
        <v/>
      </c>
      <c r="I746" s="8" t="str">
        <f t="shared" ca="1" si="112"/>
        <v/>
      </c>
      <c r="J746" s="8" t="str">
        <f>IF(C746="","",COUNTIFS(purchase!$C:$C,$C746,purchase!$E:$E,$E746,purchase!$G:$G,"&gt;="&amp;$F746,purchase!$G:$G,"&lt;="&amp;$G746))</f>
        <v/>
      </c>
      <c r="K746" s="9" t="str">
        <f>IF(COUNTIFS(purchase!$C:$C,$C746,purchase!$E:$E,$E746,purchase!$G:$G,"&gt;="&amp;$F746,purchase!$G:$G,"&lt;="&amp;$G746)=0,"",_xlfn.MAXIFS(purchase!$G:$G,purchase!$C:$C,$C746,purchase!$E:$E,$E746,purchase!$G:$G,"&gt;="&amp;$F746,purchase!$G:$G,"&lt;="&amp;$G746))</f>
        <v/>
      </c>
      <c r="L746" s="4"/>
      <c r="M746" s="4"/>
      <c r="N746" s="10" t="str">
        <f>IF(M746="","",SUMIFS(purchase!$N:$N,purchase!$C:$C,$C746,purchase!$E:$E,$E746,purchase!$G:$G,"&gt;="&amp;$F746,purchase!$G:$G,"&lt;="&amp;$G746))</f>
        <v/>
      </c>
      <c r="O746" s="10" t="str">
        <f t="shared" si="113"/>
        <v/>
      </c>
      <c r="P746" s="11" t="str">
        <f t="shared" si="114"/>
        <v/>
      </c>
      <c r="Q746" s="12" t="str">
        <f t="shared" ca="1" si="115"/>
        <v/>
      </c>
      <c r="R746" s="13"/>
      <c r="S746" s="14"/>
      <c r="T746" s="15" t="str">
        <f t="shared" ca="1" si="116"/>
        <v/>
      </c>
      <c r="U746" s="15" t="str">
        <f t="shared" ca="1" si="117"/>
        <v/>
      </c>
      <c r="V746" s="16"/>
      <c r="W746" s="17" t="str">
        <f t="shared" ca="1" si="118"/>
        <v/>
      </c>
      <c r="X746" s="18" t="str">
        <f t="shared" ca="1" si="119"/>
        <v/>
      </c>
    </row>
    <row r="747" spans="1:24" x14ac:dyDescent="0.35">
      <c r="A747" s="3">
        <v>743</v>
      </c>
      <c r="B747" s="4"/>
      <c r="C747" s="4"/>
      <c r="D747" s="5" t="str">
        <f t="shared" si="110"/>
        <v/>
      </c>
      <c r="E747" s="4"/>
      <c r="F747" s="6"/>
      <c r="G747" s="6"/>
      <c r="H747" s="7" t="str">
        <f t="shared" ca="1" si="111"/>
        <v/>
      </c>
      <c r="I747" s="8" t="str">
        <f t="shared" ca="1" si="112"/>
        <v/>
      </c>
      <c r="J747" s="8" t="str">
        <f>IF(C747="","",COUNTIFS(purchase!$C:$C,$C747,purchase!$E:$E,$E747,purchase!$G:$G,"&gt;="&amp;$F747,purchase!$G:$G,"&lt;="&amp;$G747))</f>
        <v/>
      </c>
      <c r="K747" s="9" t="str">
        <f>IF(COUNTIFS(purchase!$C:$C,$C747,purchase!$E:$E,$E747,purchase!$G:$G,"&gt;="&amp;$F747,purchase!$G:$G,"&lt;="&amp;$G747)=0,"",_xlfn.MAXIFS(purchase!$G:$G,purchase!$C:$C,$C747,purchase!$E:$E,$E747,purchase!$G:$G,"&gt;="&amp;$F747,purchase!$G:$G,"&lt;="&amp;$G747))</f>
        <v/>
      </c>
      <c r="L747" s="4"/>
      <c r="M747" s="4"/>
      <c r="N747" s="10" t="str">
        <f>IF(M747="","",SUMIFS(purchase!$N:$N,purchase!$C:$C,$C747,purchase!$E:$E,$E747,purchase!$G:$G,"&gt;="&amp;$F747,purchase!$G:$G,"&lt;="&amp;$G747))</f>
        <v/>
      </c>
      <c r="O747" s="10" t="str">
        <f t="shared" si="113"/>
        <v/>
      </c>
      <c r="P747" s="11" t="str">
        <f t="shared" si="114"/>
        <v/>
      </c>
      <c r="Q747" s="12" t="str">
        <f t="shared" ca="1" si="115"/>
        <v/>
      </c>
      <c r="R747" s="13"/>
      <c r="S747" s="14"/>
      <c r="T747" s="15" t="str">
        <f t="shared" ca="1" si="116"/>
        <v/>
      </c>
      <c r="U747" s="15" t="str">
        <f t="shared" ca="1" si="117"/>
        <v/>
      </c>
      <c r="V747" s="16"/>
      <c r="W747" s="17" t="str">
        <f t="shared" ca="1" si="118"/>
        <v/>
      </c>
      <c r="X747" s="18" t="str">
        <f t="shared" ca="1" si="119"/>
        <v/>
      </c>
    </row>
    <row r="748" spans="1:24" x14ac:dyDescent="0.35">
      <c r="A748" s="3">
        <v>744</v>
      </c>
      <c r="B748" s="4"/>
      <c r="C748" s="4"/>
      <c r="D748" s="5" t="str">
        <f t="shared" si="110"/>
        <v/>
      </c>
      <c r="E748" s="4"/>
      <c r="F748" s="6"/>
      <c r="G748" s="6"/>
      <c r="H748" s="7" t="str">
        <f t="shared" ca="1" si="111"/>
        <v/>
      </c>
      <c r="I748" s="8" t="str">
        <f t="shared" ca="1" si="112"/>
        <v/>
      </c>
      <c r="J748" s="8" t="str">
        <f>IF(C748="","",COUNTIFS(purchase!$C:$C,$C748,purchase!$E:$E,$E748,purchase!$G:$G,"&gt;="&amp;$F748,purchase!$G:$G,"&lt;="&amp;$G748))</f>
        <v/>
      </c>
      <c r="K748" s="9" t="str">
        <f>IF(COUNTIFS(purchase!$C:$C,$C748,purchase!$E:$E,$E748,purchase!$G:$G,"&gt;="&amp;$F748,purchase!$G:$G,"&lt;="&amp;$G748)=0,"",_xlfn.MAXIFS(purchase!$G:$G,purchase!$C:$C,$C748,purchase!$E:$E,$E748,purchase!$G:$G,"&gt;="&amp;$F748,purchase!$G:$G,"&lt;="&amp;$G748))</f>
        <v/>
      </c>
      <c r="L748" s="4"/>
      <c r="M748" s="4"/>
      <c r="N748" s="10" t="str">
        <f>IF(M748="","",SUMIFS(purchase!$N:$N,purchase!$C:$C,$C748,purchase!$E:$E,$E748,purchase!$G:$G,"&gt;="&amp;$F748,purchase!$G:$G,"&lt;="&amp;$G748))</f>
        <v/>
      </c>
      <c r="O748" s="10" t="str">
        <f t="shared" si="113"/>
        <v/>
      </c>
      <c r="P748" s="11" t="str">
        <f t="shared" si="114"/>
        <v/>
      </c>
      <c r="Q748" s="12" t="str">
        <f t="shared" ca="1" si="115"/>
        <v/>
      </c>
      <c r="R748" s="13"/>
      <c r="S748" s="14"/>
      <c r="T748" s="15" t="str">
        <f t="shared" ca="1" si="116"/>
        <v/>
      </c>
      <c r="U748" s="15" t="str">
        <f t="shared" ca="1" si="117"/>
        <v/>
      </c>
      <c r="V748" s="16"/>
      <c r="W748" s="17" t="str">
        <f t="shared" ca="1" si="118"/>
        <v/>
      </c>
      <c r="X748" s="18" t="str">
        <f t="shared" ca="1" si="119"/>
        <v/>
      </c>
    </row>
    <row r="749" spans="1:24" x14ac:dyDescent="0.35">
      <c r="A749" s="3">
        <v>745</v>
      </c>
      <c r="B749" s="4"/>
      <c r="C749" s="4"/>
      <c r="D749" s="5" t="str">
        <f t="shared" si="110"/>
        <v/>
      </c>
      <c r="E749" s="4"/>
      <c r="F749" s="6"/>
      <c r="G749" s="6"/>
      <c r="H749" s="7" t="str">
        <f t="shared" ca="1" si="111"/>
        <v/>
      </c>
      <c r="I749" s="8" t="str">
        <f t="shared" ca="1" si="112"/>
        <v/>
      </c>
      <c r="J749" s="8" t="str">
        <f>IF(C749="","",COUNTIFS(purchase!$C:$C,$C749,purchase!$E:$E,$E749,purchase!$G:$G,"&gt;="&amp;$F749,purchase!$G:$G,"&lt;="&amp;$G749))</f>
        <v/>
      </c>
      <c r="K749" s="9" t="str">
        <f>IF(COUNTIFS(purchase!$C:$C,$C749,purchase!$E:$E,$E749,purchase!$G:$G,"&gt;="&amp;$F749,purchase!$G:$G,"&lt;="&amp;$G749)=0,"",_xlfn.MAXIFS(purchase!$G:$G,purchase!$C:$C,$C749,purchase!$E:$E,$E749,purchase!$G:$G,"&gt;="&amp;$F749,purchase!$G:$G,"&lt;="&amp;$G749))</f>
        <v/>
      </c>
      <c r="L749" s="4"/>
      <c r="M749" s="4"/>
      <c r="N749" s="10" t="str">
        <f>IF(M749="","",SUMIFS(purchase!$N:$N,purchase!$C:$C,$C749,purchase!$E:$E,$E749,purchase!$G:$G,"&gt;="&amp;$F749,purchase!$G:$G,"&lt;="&amp;$G749))</f>
        <v/>
      </c>
      <c r="O749" s="10" t="str">
        <f t="shared" si="113"/>
        <v/>
      </c>
      <c r="P749" s="11" t="str">
        <f t="shared" si="114"/>
        <v/>
      </c>
      <c r="Q749" s="12" t="str">
        <f t="shared" ca="1" si="115"/>
        <v/>
      </c>
      <c r="R749" s="13"/>
      <c r="S749" s="14"/>
      <c r="T749" s="15" t="str">
        <f t="shared" ca="1" si="116"/>
        <v/>
      </c>
      <c r="U749" s="15" t="str">
        <f t="shared" ca="1" si="117"/>
        <v/>
      </c>
      <c r="V749" s="16"/>
      <c r="W749" s="17" t="str">
        <f t="shared" ca="1" si="118"/>
        <v/>
      </c>
      <c r="X749" s="18" t="str">
        <f t="shared" ca="1" si="119"/>
        <v/>
      </c>
    </row>
    <row r="750" spans="1:24" x14ac:dyDescent="0.35">
      <c r="A750" s="3">
        <v>746</v>
      </c>
      <c r="B750" s="4"/>
      <c r="C750" s="4"/>
      <c r="D750" s="5" t="str">
        <f t="shared" si="110"/>
        <v/>
      </c>
      <c r="E750" s="4"/>
      <c r="F750" s="6"/>
      <c r="G750" s="6"/>
      <c r="H750" s="7" t="str">
        <f t="shared" ca="1" si="111"/>
        <v/>
      </c>
      <c r="I750" s="8" t="str">
        <f t="shared" ca="1" si="112"/>
        <v/>
      </c>
      <c r="J750" s="8" t="str">
        <f>IF(C750="","",COUNTIFS(purchase!$C:$C,$C750,purchase!$E:$E,$E750,purchase!$G:$G,"&gt;="&amp;$F750,purchase!$G:$G,"&lt;="&amp;$G750))</f>
        <v/>
      </c>
      <c r="K750" s="9" t="str">
        <f>IF(COUNTIFS(purchase!$C:$C,$C750,purchase!$E:$E,$E750,purchase!$G:$G,"&gt;="&amp;$F750,purchase!$G:$G,"&lt;="&amp;$G750)=0,"",_xlfn.MAXIFS(purchase!$G:$G,purchase!$C:$C,$C750,purchase!$E:$E,$E750,purchase!$G:$G,"&gt;="&amp;$F750,purchase!$G:$G,"&lt;="&amp;$G750))</f>
        <v/>
      </c>
      <c r="L750" s="4"/>
      <c r="M750" s="4"/>
      <c r="N750" s="10" t="str">
        <f>IF(M750="","",SUMIFS(purchase!$N:$N,purchase!$C:$C,$C750,purchase!$E:$E,$E750,purchase!$G:$G,"&gt;="&amp;$F750,purchase!$G:$G,"&lt;="&amp;$G750))</f>
        <v/>
      </c>
      <c r="O750" s="10" t="str">
        <f t="shared" si="113"/>
        <v/>
      </c>
      <c r="P750" s="11" t="str">
        <f t="shared" si="114"/>
        <v/>
      </c>
      <c r="Q750" s="12" t="str">
        <f t="shared" ca="1" si="115"/>
        <v/>
      </c>
      <c r="R750" s="13"/>
      <c r="S750" s="14"/>
      <c r="T750" s="15" t="str">
        <f t="shared" ca="1" si="116"/>
        <v/>
      </c>
      <c r="U750" s="15" t="str">
        <f t="shared" ca="1" si="117"/>
        <v/>
      </c>
      <c r="V750" s="16"/>
      <c r="W750" s="17" t="str">
        <f t="shared" ca="1" si="118"/>
        <v/>
      </c>
      <c r="X750" s="18" t="str">
        <f t="shared" ca="1" si="119"/>
        <v/>
      </c>
    </row>
    <row r="751" spans="1:24" x14ac:dyDescent="0.35">
      <c r="A751" s="3">
        <v>747</v>
      </c>
      <c r="B751" s="4"/>
      <c r="C751" s="4"/>
      <c r="D751" s="5" t="str">
        <f t="shared" si="110"/>
        <v/>
      </c>
      <c r="E751" s="4"/>
      <c r="F751" s="6"/>
      <c r="G751" s="6"/>
      <c r="H751" s="7" t="str">
        <f t="shared" ca="1" si="111"/>
        <v/>
      </c>
      <c r="I751" s="8" t="str">
        <f t="shared" ca="1" si="112"/>
        <v/>
      </c>
      <c r="J751" s="8" t="str">
        <f>IF(C751="","",COUNTIFS(purchase!$C:$C,$C751,purchase!$E:$E,$E751,purchase!$G:$G,"&gt;="&amp;$F751,purchase!$G:$G,"&lt;="&amp;$G751))</f>
        <v/>
      </c>
      <c r="K751" s="9" t="str">
        <f>IF(COUNTIFS(purchase!$C:$C,$C751,purchase!$E:$E,$E751,purchase!$G:$G,"&gt;="&amp;$F751,purchase!$G:$G,"&lt;="&amp;$G751)=0,"",_xlfn.MAXIFS(purchase!$G:$G,purchase!$C:$C,$C751,purchase!$E:$E,$E751,purchase!$G:$G,"&gt;="&amp;$F751,purchase!$G:$G,"&lt;="&amp;$G751))</f>
        <v/>
      </c>
      <c r="L751" s="4"/>
      <c r="M751" s="4"/>
      <c r="N751" s="10" t="str">
        <f>IF(M751="","",SUMIFS(purchase!$N:$N,purchase!$C:$C,$C751,purchase!$E:$E,$E751,purchase!$G:$G,"&gt;="&amp;$F751,purchase!$G:$G,"&lt;="&amp;$G751))</f>
        <v/>
      </c>
      <c r="O751" s="10" t="str">
        <f t="shared" si="113"/>
        <v/>
      </c>
      <c r="P751" s="11" t="str">
        <f t="shared" si="114"/>
        <v/>
      </c>
      <c r="Q751" s="12" t="str">
        <f t="shared" ca="1" si="115"/>
        <v/>
      </c>
      <c r="R751" s="13"/>
      <c r="S751" s="14"/>
      <c r="T751" s="15" t="str">
        <f t="shared" ca="1" si="116"/>
        <v/>
      </c>
      <c r="U751" s="15" t="str">
        <f t="shared" ca="1" si="117"/>
        <v/>
      </c>
      <c r="V751" s="16"/>
      <c r="W751" s="17" t="str">
        <f t="shared" ca="1" si="118"/>
        <v/>
      </c>
      <c r="X751" s="18" t="str">
        <f t="shared" ca="1" si="119"/>
        <v/>
      </c>
    </row>
    <row r="752" spans="1:24" x14ac:dyDescent="0.35">
      <c r="A752" s="3">
        <v>748</v>
      </c>
      <c r="B752" s="4"/>
      <c r="C752" s="4"/>
      <c r="D752" s="5" t="str">
        <f t="shared" si="110"/>
        <v/>
      </c>
      <c r="E752" s="4"/>
      <c r="F752" s="6"/>
      <c r="G752" s="6"/>
      <c r="H752" s="7" t="str">
        <f t="shared" ca="1" si="111"/>
        <v/>
      </c>
      <c r="I752" s="8" t="str">
        <f t="shared" ca="1" si="112"/>
        <v/>
      </c>
      <c r="J752" s="8" t="str">
        <f>IF(C752="","",COUNTIFS(purchase!$C:$C,$C752,purchase!$E:$E,$E752,purchase!$G:$G,"&gt;="&amp;$F752,purchase!$G:$G,"&lt;="&amp;$G752))</f>
        <v/>
      </c>
      <c r="K752" s="9" t="str">
        <f>IF(COUNTIFS(purchase!$C:$C,$C752,purchase!$E:$E,$E752,purchase!$G:$G,"&gt;="&amp;$F752,purchase!$G:$G,"&lt;="&amp;$G752)=0,"",_xlfn.MAXIFS(purchase!$G:$G,purchase!$C:$C,$C752,purchase!$E:$E,$E752,purchase!$G:$G,"&gt;="&amp;$F752,purchase!$G:$G,"&lt;="&amp;$G752))</f>
        <v/>
      </c>
      <c r="L752" s="4"/>
      <c r="M752" s="4"/>
      <c r="N752" s="10" t="str">
        <f>IF(M752="","",SUMIFS(purchase!$N:$N,purchase!$C:$C,$C752,purchase!$E:$E,$E752,purchase!$G:$G,"&gt;="&amp;$F752,purchase!$G:$G,"&lt;="&amp;$G752))</f>
        <v/>
      </c>
      <c r="O752" s="10" t="str">
        <f t="shared" si="113"/>
        <v/>
      </c>
      <c r="P752" s="11" t="str">
        <f t="shared" si="114"/>
        <v/>
      </c>
      <c r="Q752" s="12" t="str">
        <f t="shared" ca="1" si="115"/>
        <v/>
      </c>
      <c r="R752" s="13"/>
      <c r="S752" s="14"/>
      <c r="T752" s="15" t="str">
        <f t="shared" ca="1" si="116"/>
        <v/>
      </c>
      <c r="U752" s="15" t="str">
        <f t="shared" ca="1" si="117"/>
        <v/>
      </c>
      <c r="V752" s="16"/>
      <c r="W752" s="17" t="str">
        <f t="shared" ca="1" si="118"/>
        <v/>
      </c>
      <c r="X752" s="18" t="str">
        <f t="shared" ca="1" si="119"/>
        <v/>
      </c>
    </row>
    <row r="753" spans="1:24" x14ac:dyDescent="0.35">
      <c r="A753" s="3">
        <v>749</v>
      </c>
      <c r="B753" s="4"/>
      <c r="C753" s="4"/>
      <c r="D753" s="5" t="str">
        <f t="shared" si="110"/>
        <v/>
      </c>
      <c r="E753" s="4"/>
      <c r="F753" s="6"/>
      <c r="G753" s="6"/>
      <c r="H753" s="7" t="str">
        <f t="shared" ca="1" si="111"/>
        <v/>
      </c>
      <c r="I753" s="8" t="str">
        <f t="shared" ca="1" si="112"/>
        <v/>
      </c>
      <c r="J753" s="8" t="str">
        <f>IF(C753="","",COUNTIFS(purchase!$C:$C,$C753,purchase!$E:$E,$E753,purchase!$G:$G,"&gt;="&amp;$F753,purchase!$G:$G,"&lt;="&amp;$G753))</f>
        <v/>
      </c>
      <c r="K753" s="9" t="str">
        <f>IF(COUNTIFS(purchase!$C:$C,$C753,purchase!$E:$E,$E753,purchase!$G:$G,"&gt;="&amp;$F753,purchase!$G:$G,"&lt;="&amp;$G753)=0,"",_xlfn.MAXIFS(purchase!$G:$G,purchase!$C:$C,$C753,purchase!$E:$E,$E753,purchase!$G:$G,"&gt;="&amp;$F753,purchase!$G:$G,"&lt;="&amp;$G753))</f>
        <v/>
      </c>
      <c r="L753" s="4"/>
      <c r="M753" s="4"/>
      <c r="N753" s="10" t="str">
        <f>IF(M753="","",SUMIFS(purchase!$N:$N,purchase!$C:$C,$C753,purchase!$E:$E,$E753,purchase!$G:$G,"&gt;="&amp;$F753,purchase!$G:$G,"&lt;="&amp;$G753))</f>
        <v/>
      </c>
      <c r="O753" s="10" t="str">
        <f t="shared" si="113"/>
        <v/>
      </c>
      <c r="P753" s="11" t="str">
        <f t="shared" si="114"/>
        <v/>
      </c>
      <c r="Q753" s="12" t="str">
        <f t="shared" ca="1" si="115"/>
        <v/>
      </c>
      <c r="R753" s="13"/>
      <c r="S753" s="14"/>
      <c r="T753" s="15" t="str">
        <f t="shared" ca="1" si="116"/>
        <v/>
      </c>
      <c r="U753" s="15" t="str">
        <f t="shared" ca="1" si="117"/>
        <v/>
      </c>
      <c r="V753" s="16"/>
      <c r="W753" s="17" t="str">
        <f t="shared" ca="1" si="118"/>
        <v/>
      </c>
      <c r="X753" s="18" t="str">
        <f t="shared" ca="1" si="119"/>
        <v/>
      </c>
    </row>
    <row r="754" spans="1:24" x14ac:dyDescent="0.35">
      <c r="A754" s="3">
        <v>750</v>
      </c>
      <c r="B754" s="4"/>
      <c r="C754" s="4"/>
      <c r="D754" s="5" t="str">
        <f t="shared" si="110"/>
        <v/>
      </c>
      <c r="E754" s="4"/>
      <c r="F754" s="6"/>
      <c r="G754" s="6"/>
      <c r="H754" s="7" t="str">
        <f t="shared" ca="1" si="111"/>
        <v/>
      </c>
      <c r="I754" s="8" t="str">
        <f t="shared" ca="1" si="112"/>
        <v/>
      </c>
      <c r="J754" s="8" t="str">
        <f>IF(C754="","",COUNTIFS(purchase!$C:$C,$C754,purchase!$E:$E,$E754,purchase!$G:$G,"&gt;="&amp;$F754,purchase!$G:$G,"&lt;="&amp;$G754))</f>
        <v/>
      </c>
      <c r="K754" s="9" t="str">
        <f>IF(COUNTIFS(purchase!$C:$C,$C754,purchase!$E:$E,$E754,purchase!$G:$G,"&gt;="&amp;$F754,purchase!$G:$G,"&lt;="&amp;$G754)=0,"",_xlfn.MAXIFS(purchase!$G:$G,purchase!$C:$C,$C754,purchase!$E:$E,$E754,purchase!$G:$G,"&gt;="&amp;$F754,purchase!$G:$G,"&lt;="&amp;$G754))</f>
        <v/>
      </c>
      <c r="L754" s="4"/>
      <c r="M754" s="4"/>
      <c r="N754" s="10" t="str">
        <f>IF(M754="","",SUMIFS(purchase!$N:$N,purchase!$C:$C,$C754,purchase!$E:$E,$E754,purchase!$G:$G,"&gt;="&amp;$F754,purchase!$G:$G,"&lt;="&amp;$G754))</f>
        <v/>
      </c>
      <c r="O754" s="10" t="str">
        <f t="shared" si="113"/>
        <v/>
      </c>
      <c r="P754" s="11" t="str">
        <f t="shared" si="114"/>
        <v/>
      </c>
      <c r="Q754" s="12" t="str">
        <f t="shared" ca="1" si="115"/>
        <v/>
      </c>
      <c r="R754" s="13"/>
      <c r="S754" s="14"/>
      <c r="T754" s="15" t="str">
        <f t="shared" ca="1" si="116"/>
        <v/>
      </c>
      <c r="U754" s="15" t="str">
        <f t="shared" ca="1" si="117"/>
        <v/>
      </c>
      <c r="V754" s="16"/>
      <c r="W754" s="17" t="str">
        <f t="shared" ca="1" si="118"/>
        <v/>
      </c>
      <c r="X754" s="18" t="str">
        <f t="shared" ca="1" si="119"/>
        <v/>
      </c>
    </row>
    <row r="755" spans="1:24" x14ac:dyDescent="0.35">
      <c r="A755" s="3">
        <v>751</v>
      </c>
      <c r="B755" s="4"/>
      <c r="C755" s="4"/>
      <c r="D755" s="5" t="str">
        <f t="shared" si="110"/>
        <v/>
      </c>
      <c r="E755" s="4"/>
      <c r="F755" s="6"/>
      <c r="G755" s="6"/>
      <c r="H755" s="7" t="str">
        <f t="shared" ca="1" si="111"/>
        <v/>
      </c>
      <c r="I755" s="8" t="str">
        <f t="shared" ca="1" si="112"/>
        <v/>
      </c>
      <c r="J755" s="8" t="str">
        <f>IF(C755="","",COUNTIFS(purchase!$C:$C,$C755,purchase!$E:$E,$E755,purchase!$G:$G,"&gt;="&amp;$F755,purchase!$G:$G,"&lt;="&amp;$G755))</f>
        <v/>
      </c>
      <c r="K755" s="9" t="str">
        <f>IF(COUNTIFS(purchase!$C:$C,$C755,purchase!$E:$E,$E755,purchase!$G:$G,"&gt;="&amp;$F755,purchase!$G:$G,"&lt;="&amp;$G755)=0,"",_xlfn.MAXIFS(purchase!$G:$G,purchase!$C:$C,$C755,purchase!$E:$E,$E755,purchase!$G:$G,"&gt;="&amp;$F755,purchase!$G:$G,"&lt;="&amp;$G755))</f>
        <v/>
      </c>
      <c r="L755" s="4"/>
      <c r="M755" s="4"/>
      <c r="N755" s="10" t="str">
        <f>IF(M755="","",SUMIFS(purchase!$N:$N,purchase!$C:$C,$C755,purchase!$E:$E,$E755,purchase!$G:$G,"&gt;="&amp;$F755,purchase!$G:$G,"&lt;="&amp;$G755))</f>
        <v/>
      </c>
      <c r="O755" s="10" t="str">
        <f t="shared" si="113"/>
        <v/>
      </c>
      <c r="P755" s="11" t="str">
        <f t="shared" si="114"/>
        <v/>
      </c>
      <c r="Q755" s="12" t="str">
        <f t="shared" ca="1" si="115"/>
        <v/>
      </c>
      <c r="R755" s="13"/>
      <c r="S755" s="14"/>
      <c r="T755" s="15" t="str">
        <f t="shared" ca="1" si="116"/>
        <v/>
      </c>
      <c r="U755" s="15" t="str">
        <f t="shared" ca="1" si="117"/>
        <v/>
      </c>
      <c r="V755" s="16"/>
      <c r="W755" s="17" t="str">
        <f t="shared" ca="1" si="118"/>
        <v/>
      </c>
      <c r="X755" s="18" t="str">
        <f t="shared" ca="1" si="119"/>
        <v/>
      </c>
    </row>
    <row r="756" spans="1:24" x14ac:dyDescent="0.35">
      <c r="A756" s="3">
        <v>752</v>
      </c>
      <c r="B756" s="4"/>
      <c r="C756" s="4"/>
      <c r="D756" s="5" t="str">
        <f t="shared" si="110"/>
        <v/>
      </c>
      <c r="E756" s="4"/>
      <c r="F756" s="6"/>
      <c r="G756" s="6"/>
      <c r="H756" s="7" t="str">
        <f t="shared" ca="1" si="111"/>
        <v/>
      </c>
      <c r="I756" s="8" t="str">
        <f t="shared" ca="1" si="112"/>
        <v/>
      </c>
      <c r="J756" s="8" t="str">
        <f>IF(C756="","",COUNTIFS(purchase!$C:$C,$C756,purchase!$E:$E,$E756,purchase!$G:$G,"&gt;="&amp;$F756,purchase!$G:$G,"&lt;="&amp;$G756))</f>
        <v/>
      </c>
      <c r="K756" s="9" t="str">
        <f>IF(COUNTIFS(purchase!$C:$C,$C756,purchase!$E:$E,$E756,purchase!$G:$G,"&gt;="&amp;$F756,purchase!$G:$G,"&lt;="&amp;$G756)=0,"",_xlfn.MAXIFS(purchase!$G:$G,purchase!$C:$C,$C756,purchase!$E:$E,$E756,purchase!$G:$G,"&gt;="&amp;$F756,purchase!$G:$G,"&lt;="&amp;$G756))</f>
        <v/>
      </c>
      <c r="L756" s="4"/>
      <c r="M756" s="4"/>
      <c r="N756" s="10" t="str">
        <f>IF(M756="","",SUMIFS(purchase!$N:$N,purchase!$C:$C,$C756,purchase!$E:$E,$E756,purchase!$G:$G,"&gt;="&amp;$F756,purchase!$G:$G,"&lt;="&amp;$G756))</f>
        <v/>
      </c>
      <c r="O756" s="10" t="str">
        <f t="shared" si="113"/>
        <v/>
      </c>
      <c r="P756" s="11" t="str">
        <f t="shared" si="114"/>
        <v/>
      </c>
      <c r="Q756" s="12" t="str">
        <f t="shared" ca="1" si="115"/>
        <v/>
      </c>
      <c r="R756" s="13"/>
      <c r="S756" s="14"/>
      <c r="T756" s="15" t="str">
        <f t="shared" ca="1" si="116"/>
        <v/>
      </c>
      <c r="U756" s="15" t="str">
        <f t="shared" ca="1" si="117"/>
        <v/>
      </c>
      <c r="V756" s="16"/>
      <c r="W756" s="17" t="str">
        <f t="shared" ca="1" si="118"/>
        <v/>
      </c>
      <c r="X756" s="18" t="str">
        <f t="shared" ca="1" si="119"/>
        <v/>
      </c>
    </row>
    <row r="757" spans="1:24" x14ac:dyDescent="0.35">
      <c r="A757" s="3">
        <v>753</v>
      </c>
      <c r="B757" s="4"/>
      <c r="C757" s="4"/>
      <c r="D757" s="5" t="str">
        <f t="shared" si="110"/>
        <v/>
      </c>
      <c r="E757" s="4"/>
      <c r="F757" s="6"/>
      <c r="G757" s="6"/>
      <c r="H757" s="7" t="str">
        <f t="shared" ca="1" si="111"/>
        <v/>
      </c>
      <c r="I757" s="8" t="str">
        <f t="shared" ca="1" si="112"/>
        <v/>
      </c>
      <c r="J757" s="8" t="str">
        <f>IF(C757="","",COUNTIFS(purchase!$C:$C,$C757,purchase!$E:$E,$E757,purchase!$G:$G,"&gt;="&amp;$F757,purchase!$G:$G,"&lt;="&amp;$G757))</f>
        <v/>
      </c>
      <c r="K757" s="9" t="str">
        <f>IF(COUNTIFS(purchase!$C:$C,$C757,purchase!$E:$E,$E757,purchase!$G:$G,"&gt;="&amp;$F757,purchase!$G:$G,"&lt;="&amp;$G757)=0,"",_xlfn.MAXIFS(purchase!$G:$G,purchase!$C:$C,$C757,purchase!$E:$E,$E757,purchase!$G:$G,"&gt;="&amp;$F757,purchase!$G:$G,"&lt;="&amp;$G757))</f>
        <v/>
      </c>
      <c r="L757" s="4"/>
      <c r="M757" s="4"/>
      <c r="N757" s="10" t="str">
        <f>IF(M757="","",SUMIFS(purchase!$N:$N,purchase!$C:$C,$C757,purchase!$E:$E,$E757,purchase!$G:$G,"&gt;="&amp;$F757,purchase!$G:$G,"&lt;="&amp;$G757))</f>
        <v/>
      </c>
      <c r="O757" s="10" t="str">
        <f t="shared" si="113"/>
        <v/>
      </c>
      <c r="P757" s="11" t="str">
        <f t="shared" si="114"/>
        <v/>
      </c>
      <c r="Q757" s="12" t="str">
        <f t="shared" ca="1" si="115"/>
        <v/>
      </c>
      <c r="R757" s="13"/>
      <c r="S757" s="14"/>
      <c r="T757" s="15" t="str">
        <f t="shared" ca="1" si="116"/>
        <v/>
      </c>
      <c r="U757" s="15" t="str">
        <f t="shared" ca="1" si="117"/>
        <v/>
      </c>
      <c r="V757" s="16"/>
      <c r="W757" s="17" t="str">
        <f t="shared" ca="1" si="118"/>
        <v/>
      </c>
      <c r="X757" s="18" t="str">
        <f t="shared" ca="1" si="119"/>
        <v/>
      </c>
    </row>
    <row r="758" spans="1:24" x14ac:dyDescent="0.35">
      <c r="A758" s="3">
        <v>754</v>
      </c>
      <c r="B758" s="4"/>
      <c r="C758" s="4"/>
      <c r="D758" s="5" t="str">
        <f t="shared" si="110"/>
        <v/>
      </c>
      <c r="E758" s="4"/>
      <c r="F758" s="6"/>
      <c r="G758" s="6"/>
      <c r="H758" s="7" t="str">
        <f t="shared" ca="1" si="111"/>
        <v/>
      </c>
      <c r="I758" s="8" t="str">
        <f t="shared" ca="1" si="112"/>
        <v/>
      </c>
      <c r="J758" s="8" t="str">
        <f>IF(C758="","",COUNTIFS(purchase!$C:$C,$C758,purchase!$E:$E,$E758,purchase!$G:$G,"&gt;="&amp;$F758,purchase!$G:$G,"&lt;="&amp;$G758))</f>
        <v/>
      </c>
      <c r="K758" s="9" t="str">
        <f>IF(COUNTIFS(purchase!$C:$C,$C758,purchase!$E:$E,$E758,purchase!$G:$G,"&gt;="&amp;$F758,purchase!$G:$G,"&lt;="&amp;$G758)=0,"",_xlfn.MAXIFS(purchase!$G:$G,purchase!$C:$C,$C758,purchase!$E:$E,$E758,purchase!$G:$G,"&gt;="&amp;$F758,purchase!$G:$G,"&lt;="&amp;$G758))</f>
        <v/>
      </c>
      <c r="L758" s="4"/>
      <c r="M758" s="4"/>
      <c r="N758" s="10" t="str">
        <f>IF(M758="","",SUMIFS(purchase!$N:$N,purchase!$C:$C,$C758,purchase!$E:$E,$E758,purchase!$G:$G,"&gt;="&amp;$F758,purchase!$G:$G,"&lt;="&amp;$G758))</f>
        <v/>
      </c>
      <c r="O758" s="10" t="str">
        <f t="shared" si="113"/>
        <v/>
      </c>
      <c r="P758" s="11" t="str">
        <f t="shared" si="114"/>
        <v/>
      </c>
      <c r="Q758" s="12" t="str">
        <f t="shared" ca="1" si="115"/>
        <v/>
      </c>
      <c r="R758" s="13"/>
      <c r="S758" s="14"/>
      <c r="T758" s="15" t="str">
        <f t="shared" ca="1" si="116"/>
        <v/>
      </c>
      <c r="U758" s="15" t="str">
        <f t="shared" ca="1" si="117"/>
        <v/>
      </c>
      <c r="V758" s="16"/>
      <c r="W758" s="17" t="str">
        <f t="shared" ca="1" si="118"/>
        <v/>
      </c>
      <c r="X758" s="18" t="str">
        <f t="shared" ca="1" si="119"/>
        <v/>
      </c>
    </row>
    <row r="759" spans="1:24" x14ac:dyDescent="0.35">
      <c r="A759" s="3">
        <v>755</v>
      </c>
      <c r="B759" s="4"/>
      <c r="C759" s="4"/>
      <c r="D759" s="5" t="str">
        <f t="shared" si="110"/>
        <v/>
      </c>
      <c r="E759" s="4"/>
      <c r="F759" s="6"/>
      <c r="G759" s="6"/>
      <c r="H759" s="7" t="str">
        <f t="shared" ca="1" si="111"/>
        <v/>
      </c>
      <c r="I759" s="8" t="str">
        <f t="shared" ca="1" si="112"/>
        <v/>
      </c>
      <c r="J759" s="8" t="str">
        <f>IF(C759="","",COUNTIFS(purchase!$C:$C,$C759,purchase!$E:$E,$E759,purchase!$G:$G,"&gt;="&amp;$F759,purchase!$G:$G,"&lt;="&amp;$G759))</f>
        <v/>
      </c>
      <c r="K759" s="9" t="str">
        <f>IF(COUNTIFS(purchase!$C:$C,$C759,purchase!$E:$E,$E759,purchase!$G:$G,"&gt;="&amp;$F759,purchase!$G:$G,"&lt;="&amp;$G759)=0,"",_xlfn.MAXIFS(purchase!$G:$G,purchase!$C:$C,$C759,purchase!$E:$E,$E759,purchase!$G:$G,"&gt;="&amp;$F759,purchase!$G:$G,"&lt;="&amp;$G759))</f>
        <v/>
      </c>
      <c r="L759" s="4"/>
      <c r="M759" s="4"/>
      <c r="N759" s="10" t="str">
        <f>IF(M759="","",SUMIFS(purchase!$N:$N,purchase!$C:$C,$C759,purchase!$E:$E,$E759,purchase!$G:$G,"&gt;="&amp;$F759,purchase!$G:$G,"&lt;="&amp;$G759))</f>
        <v/>
      </c>
      <c r="O759" s="10" t="str">
        <f t="shared" si="113"/>
        <v/>
      </c>
      <c r="P759" s="11" t="str">
        <f t="shared" si="114"/>
        <v/>
      </c>
      <c r="Q759" s="12" t="str">
        <f t="shared" ca="1" si="115"/>
        <v/>
      </c>
      <c r="R759" s="13"/>
      <c r="S759" s="14"/>
      <c r="T759" s="15" t="str">
        <f t="shared" ca="1" si="116"/>
        <v/>
      </c>
      <c r="U759" s="15" t="str">
        <f t="shared" ca="1" si="117"/>
        <v/>
      </c>
      <c r="V759" s="16"/>
      <c r="W759" s="17" t="str">
        <f t="shared" ca="1" si="118"/>
        <v/>
      </c>
      <c r="X759" s="18" t="str">
        <f t="shared" ca="1" si="119"/>
        <v/>
      </c>
    </row>
    <row r="760" spans="1:24" x14ac:dyDescent="0.35">
      <c r="A760" s="3">
        <v>756</v>
      </c>
      <c r="B760" s="4"/>
      <c r="C760" s="4"/>
      <c r="D760" s="5" t="str">
        <f t="shared" si="110"/>
        <v/>
      </c>
      <c r="E760" s="4"/>
      <c r="F760" s="6"/>
      <c r="G760" s="6"/>
      <c r="H760" s="7" t="str">
        <f t="shared" ca="1" si="111"/>
        <v/>
      </c>
      <c r="I760" s="8" t="str">
        <f t="shared" ca="1" si="112"/>
        <v/>
      </c>
      <c r="J760" s="8" t="str">
        <f>IF(C760="","",COUNTIFS(purchase!$C:$C,$C760,purchase!$E:$E,$E760,purchase!$G:$G,"&gt;="&amp;$F760,purchase!$G:$G,"&lt;="&amp;$G760))</f>
        <v/>
      </c>
      <c r="K760" s="9" t="str">
        <f>IF(COUNTIFS(purchase!$C:$C,$C760,purchase!$E:$E,$E760,purchase!$G:$G,"&gt;="&amp;$F760,purchase!$G:$G,"&lt;="&amp;$G760)=0,"",_xlfn.MAXIFS(purchase!$G:$G,purchase!$C:$C,$C760,purchase!$E:$E,$E760,purchase!$G:$G,"&gt;="&amp;$F760,purchase!$G:$G,"&lt;="&amp;$G760))</f>
        <v/>
      </c>
      <c r="L760" s="4"/>
      <c r="M760" s="4"/>
      <c r="N760" s="10" t="str">
        <f>IF(M760="","",SUMIFS(purchase!$N:$N,purchase!$C:$C,$C760,purchase!$E:$E,$E760,purchase!$G:$G,"&gt;="&amp;$F760,purchase!$G:$G,"&lt;="&amp;$G760))</f>
        <v/>
      </c>
      <c r="O760" s="10" t="str">
        <f t="shared" si="113"/>
        <v/>
      </c>
      <c r="P760" s="11" t="str">
        <f t="shared" si="114"/>
        <v/>
      </c>
      <c r="Q760" s="12" t="str">
        <f t="shared" ca="1" si="115"/>
        <v/>
      </c>
      <c r="R760" s="13"/>
      <c r="S760" s="14"/>
      <c r="T760" s="15" t="str">
        <f t="shared" ca="1" si="116"/>
        <v/>
      </c>
      <c r="U760" s="15" t="str">
        <f t="shared" ca="1" si="117"/>
        <v/>
      </c>
      <c r="V760" s="16"/>
      <c r="W760" s="17" t="str">
        <f t="shared" ca="1" si="118"/>
        <v/>
      </c>
      <c r="X760" s="18" t="str">
        <f t="shared" ca="1" si="119"/>
        <v/>
      </c>
    </row>
    <row r="761" spans="1:24" x14ac:dyDescent="0.35">
      <c r="A761" s="3">
        <v>757</v>
      </c>
      <c r="B761" s="4"/>
      <c r="C761" s="4"/>
      <c r="D761" s="5" t="str">
        <f t="shared" si="110"/>
        <v/>
      </c>
      <c r="E761" s="4"/>
      <c r="F761" s="6"/>
      <c r="G761" s="6"/>
      <c r="H761" s="7" t="str">
        <f t="shared" ca="1" si="111"/>
        <v/>
      </c>
      <c r="I761" s="8" t="str">
        <f t="shared" ca="1" si="112"/>
        <v/>
      </c>
      <c r="J761" s="8" t="str">
        <f>IF(C761="","",COUNTIFS(purchase!$C:$C,$C761,purchase!$E:$E,$E761,purchase!$G:$G,"&gt;="&amp;$F761,purchase!$G:$G,"&lt;="&amp;$G761))</f>
        <v/>
      </c>
      <c r="K761" s="9" t="str">
        <f>IF(COUNTIFS(purchase!$C:$C,$C761,purchase!$E:$E,$E761,purchase!$G:$G,"&gt;="&amp;$F761,purchase!$G:$G,"&lt;="&amp;$G761)=0,"",_xlfn.MAXIFS(purchase!$G:$G,purchase!$C:$C,$C761,purchase!$E:$E,$E761,purchase!$G:$G,"&gt;="&amp;$F761,purchase!$G:$G,"&lt;="&amp;$G761))</f>
        <v/>
      </c>
      <c r="L761" s="4"/>
      <c r="M761" s="4"/>
      <c r="N761" s="10" t="str">
        <f>IF(M761="","",SUMIFS(purchase!$N:$N,purchase!$C:$C,$C761,purchase!$E:$E,$E761,purchase!$G:$G,"&gt;="&amp;$F761,purchase!$G:$G,"&lt;="&amp;$G761))</f>
        <v/>
      </c>
      <c r="O761" s="10" t="str">
        <f t="shared" si="113"/>
        <v/>
      </c>
      <c r="P761" s="11" t="str">
        <f t="shared" si="114"/>
        <v/>
      </c>
      <c r="Q761" s="12" t="str">
        <f t="shared" ca="1" si="115"/>
        <v/>
      </c>
      <c r="R761" s="13"/>
      <c r="S761" s="14"/>
      <c r="T761" s="15" t="str">
        <f t="shared" ca="1" si="116"/>
        <v/>
      </c>
      <c r="U761" s="15" t="str">
        <f t="shared" ca="1" si="117"/>
        <v/>
      </c>
      <c r="V761" s="16"/>
      <c r="W761" s="17" t="str">
        <f t="shared" ca="1" si="118"/>
        <v/>
      </c>
      <c r="X761" s="18" t="str">
        <f t="shared" ca="1" si="119"/>
        <v/>
      </c>
    </row>
    <row r="762" spans="1:24" x14ac:dyDescent="0.35">
      <c r="A762" s="3">
        <v>758</v>
      </c>
      <c r="B762" s="4"/>
      <c r="C762" s="4"/>
      <c r="D762" s="5" t="str">
        <f t="shared" si="110"/>
        <v/>
      </c>
      <c r="E762" s="4"/>
      <c r="F762" s="6"/>
      <c r="G762" s="6"/>
      <c r="H762" s="7" t="str">
        <f t="shared" ca="1" si="111"/>
        <v/>
      </c>
      <c r="I762" s="8" t="str">
        <f t="shared" ca="1" si="112"/>
        <v/>
      </c>
      <c r="J762" s="8" t="str">
        <f>IF(C762="","",COUNTIFS(purchase!$C:$C,$C762,purchase!$E:$E,$E762,purchase!$G:$G,"&gt;="&amp;$F762,purchase!$G:$G,"&lt;="&amp;$G762))</f>
        <v/>
      </c>
      <c r="K762" s="9" t="str">
        <f>IF(COUNTIFS(purchase!$C:$C,$C762,purchase!$E:$E,$E762,purchase!$G:$G,"&gt;="&amp;$F762,purchase!$G:$G,"&lt;="&amp;$G762)=0,"",_xlfn.MAXIFS(purchase!$G:$G,purchase!$C:$C,$C762,purchase!$E:$E,$E762,purchase!$G:$G,"&gt;="&amp;$F762,purchase!$G:$G,"&lt;="&amp;$G762))</f>
        <v/>
      </c>
      <c r="L762" s="4"/>
      <c r="M762" s="4"/>
      <c r="N762" s="10" t="str">
        <f>IF(M762="","",SUMIFS(purchase!$N:$N,purchase!$C:$C,$C762,purchase!$E:$E,$E762,purchase!$G:$G,"&gt;="&amp;$F762,purchase!$G:$G,"&lt;="&amp;$G762))</f>
        <v/>
      </c>
      <c r="O762" s="10" t="str">
        <f t="shared" si="113"/>
        <v/>
      </c>
      <c r="P762" s="11" t="str">
        <f t="shared" si="114"/>
        <v/>
      </c>
      <c r="Q762" s="12" t="str">
        <f t="shared" ca="1" si="115"/>
        <v/>
      </c>
      <c r="R762" s="13"/>
      <c r="S762" s="14"/>
      <c r="T762" s="15" t="str">
        <f t="shared" ca="1" si="116"/>
        <v/>
      </c>
      <c r="U762" s="15" t="str">
        <f t="shared" ca="1" si="117"/>
        <v/>
      </c>
      <c r="V762" s="16"/>
      <c r="W762" s="17" t="str">
        <f t="shared" ca="1" si="118"/>
        <v/>
      </c>
      <c r="X762" s="18" t="str">
        <f t="shared" ca="1" si="119"/>
        <v/>
      </c>
    </row>
    <row r="763" spans="1:24" x14ac:dyDescent="0.35">
      <c r="A763" s="3">
        <v>759</v>
      </c>
      <c r="B763" s="4"/>
      <c r="C763" s="4"/>
      <c r="D763" s="5" t="str">
        <f t="shared" si="110"/>
        <v/>
      </c>
      <c r="E763" s="4"/>
      <c r="F763" s="6"/>
      <c r="G763" s="6"/>
      <c r="H763" s="7" t="str">
        <f t="shared" ca="1" si="111"/>
        <v/>
      </c>
      <c r="I763" s="8" t="str">
        <f t="shared" ca="1" si="112"/>
        <v/>
      </c>
      <c r="J763" s="8" t="str">
        <f>IF(C763="","",COUNTIFS(purchase!$C:$C,$C763,purchase!$E:$E,$E763,purchase!$G:$G,"&gt;="&amp;$F763,purchase!$G:$G,"&lt;="&amp;$G763))</f>
        <v/>
      </c>
      <c r="K763" s="9" t="str">
        <f>IF(COUNTIFS(purchase!$C:$C,$C763,purchase!$E:$E,$E763,purchase!$G:$G,"&gt;="&amp;$F763,purchase!$G:$G,"&lt;="&amp;$G763)=0,"",_xlfn.MAXIFS(purchase!$G:$G,purchase!$C:$C,$C763,purchase!$E:$E,$E763,purchase!$G:$G,"&gt;="&amp;$F763,purchase!$G:$G,"&lt;="&amp;$G763))</f>
        <v/>
      </c>
      <c r="L763" s="4"/>
      <c r="M763" s="4"/>
      <c r="N763" s="10" t="str">
        <f>IF(M763="","",SUMIFS(purchase!$N:$N,purchase!$C:$C,$C763,purchase!$E:$E,$E763,purchase!$G:$G,"&gt;="&amp;$F763,purchase!$G:$G,"&lt;="&amp;$G763))</f>
        <v/>
      </c>
      <c r="O763" s="10" t="str">
        <f t="shared" si="113"/>
        <v/>
      </c>
      <c r="P763" s="11" t="str">
        <f t="shared" si="114"/>
        <v/>
      </c>
      <c r="Q763" s="12" t="str">
        <f t="shared" ca="1" si="115"/>
        <v/>
      </c>
      <c r="R763" s="13"/>
      <c r="S763" s="14"/>
      <c r="T763" s="15" t="str">
        <f t="shared" ca="1" si="116"/>
        <v/>
      </c>
      <c r="U763" s="15" t="str">
        <f t="shared" ca="1" si="117"/>
        <v/>
      </c>
      <c r="V763" s="16"/>
      <c r="W763" s="17" t="str">
        <f t="shared" ca="1" si="118"/>
        <v/>
      </c>
      <c r="X763" s="18" t="str">
        <f t="shared" ca="1" si="119"/>
        <v/>
      </c>
    </row>
    <row r="764" spans="1:24" x14ac:dyDescent="0.35">
      <c r="A764" s="3">
        <v>760</v>
      </c>
      <c r="B764" s="4"/>
      <c r="C764" s="4"/>
      <c r="D764" s="5" t="str">
        <f t="shared" si="110"/>
        <v/>
      </c>
      <c r="E764" s="4"/>
      <c r="F764" s="6"/>
      <c r="G764" s="6"/>
      <c r="H764" s="7" t="str">
        <f t="shared" ca="1" si="111"/>
        <v/>
      </c>
      <c r="I764" s="8" t="str">
        <f t="shared" ca="1" si="112"/>
        <v/>
      </c>
      <c r="J764" s="8" t="str">
        <f>IF(C764="","",COUNTIFS(purchase!$C:$C,$C764,purchase!$E:$E,$E764,purchase!$G:$G,"&gt;="&amp;$F764,purchase!$G:$G,"&lt;="&amp;$G764))</f>
        <v/>
      </c>
      <c r="K764" s="9" t="str">
        <f>IF(COUNTIFS(purchase!$C:$C,$C764,purchase!$E:$E,$E764,purchase!$G:$G,"&gt;="&amp;$F764,purchase!$G:$G,"&lt;="&amp;$G764)=0,"",_xlfn.MAXIFS(purchase!$G:$G,purchase!$C:$C,$C764,purchase!$E:$E,$E764,purchase!$G:$G,"&gt;="&amp;$F764,purchase!$G:$G,"&lt;="&amp;$G764))</f>
        <v/>
      </c>
      <c r="L764" s="4"/>
      <c r="M764" s="4"/>
      <c r="N764" s="10" t="str">
        <f>IF(M764="","",SUMIFS(purchase!$N:$N,purchase!$C:$C,$C764,purchase!$E:$E,$E764,purchase!$G:$G,"&gt;="&amp;$F764,purchase!$G:$G,"&lt;="&amp;$G764))</f>
        <v/>
      </c>
      <c r="O764" s="10" t="str">
        <f t="shared" si="113"/>
        <v/>
      </c>
      <c r="P764" s="11" t="str">
        <f t="shared" si="114"/>
        <v/>
      </c>
      <c r="Q764" s="12" t="str">
        <f t="shared" ca="1" si="115"/>
        <v/>
      </c>
      <c r="R764" s="13"/>
      <c r="S764" s="14"/>
      <c r="T764" s="15" t="str">
        <f t="shared" ca="1" si="116"/>
        <v/>
      </c>
      <c r="U764" s="15" t="str">
        <f t="shared" ca="1" si="117"/>
        <v/>
      </c>
      <c r="V764" s="16"/>
      <c r="W764" s="17" t="str">
        <f t="shared" ca="1" si="118"/>
        <v/>
      </c>
      <c r="X764" s="18" t="str">
        <f t="shared" ca="1" si="119"/>
        <v/>
      </c>
    </row>
    <row r="765" spans="1:24" x14ac:dyDescent="0.35">
      <c r="A765" s="3">
        <v>761</v>
      </c>
      <c r="B765" s="4"/>
      <c r="C765" s="4"/>
      <c r="D765" s="5" t="str">
        <f t="shared" si="110"/>
        <v/>
      </c>
      <c r="E765" s="4"/>
      <c r="F765" s="6"/>
      <c r="G765" s="6"/>
      <c r="H765" s="7" t="str">
        <f t="shared" ca="1" si="111"/>
        <v/>
      </c>
      <c r="I765" s="8" t="str">
        <f t="shared" ca="1" si="112"/>
        <v/>
      </c>
      <c r="J765" s="8" t="str">
        <f>IF(C765="","",COUNTIFS(purchase!$C:$C,$C765,purchase!$E:$E,$E765,purchase!$G:$G,"&gt;="&amp;$F765,purchase!$G:$G,"&lt;="&amp;$G765))</f>
        <v/>
      </c>
      <c r="K765" s="9" t="str">
        <f>IF(COUNTIFS(purchase!$C:$C,$C765,purchase!$E:$E,$E765,purchase!$G:$G,"&gt;="&amp;$F765,purchase!$G:$G,"&lt;="&amp;$G765)=0,"",_xlfn.MAXIFS(purchase!$G:$G,purchase!$C:$C,$C765,purchase!$E:$E,$E765,purchase!$G:$G,"&gt;="&amp;$F765,purchase!$G:$G,"&lt;="&amp;$G765))</f>
        <v/>
      </c>
      <c r="L765" s="4"/>
      <c r="M765" s="4"/>
      <c r="N765" s="10" t="str">
        <f>IF(M765="","",SUMIFS(purchase!$N:$N,purchase!$C:$C,$C765,purchase!$E:$E,$E765,purchase!$G:$G,"&gt;="&amp;$F765,purchase!$G:$G,"&lt;="&amp;$G765))</f>
        <v/>
      </c>
      <c r="O765" s="10" t="str">
        <f t="shared" si="113"/>
        <v/>
      </c>
      <c r="P765" s="11" t="str">
        <f t="shared" si="114"/>
        <v/>
      </c>
      <c r="Q765" s="12" t="str">
        <f t="shared" ca="1" si="115"/>
        <v/>
      </c>
      <c r="R765" s="13"/>
      <c r="S765" s="14"/>
      <c r="T765" s="15" t="str">
        <f t="shared" ca="1" si="116"/>
        <v/>
      </c>
      <c r="U765" s="15" t="str">
        <f t="shared" ca="1" si="117"/>
        <v/>
      </c>
      <c r="V765" s="16"/>
      <c r="W765" s="17" t="str">
        <f t="shared" ca="1" si="118"/>
        <v/>
      </c>
      <c r="X765" s="18" t="str">
        <f t="shared" ca="1" si="119"/>
        <v/>
      </c>
    </row>
    <row r="766" spans="1:24" x14ac:dyDescent="0.35">
      <c r="A766" s="3">
        <v>762</v>
      </c>
      <c r="B766" s="4"/>
      <c r="C766" s="4"/>
      <c r="D766" s="5" t="str">
        <f t="shared" si="110"/>
        <v/>
      </c>
      <c r="E766" s="4"/>
      <c r="F766" s="6"/>
      <c r="G766" s="6"/>
      <c r="H766" s="7" t="str">
        <f t="shared" ca="1" si="111"/>
        <v/>
      </c>
      <c r="I766" s="8" t="str">
        <f t="shared" ca="1" si="112"/>
        <v/>
      </c>
      <c r="J766" s="8" t="str">
        <f>IF(C766="","",COUNTIFS(purchase!$C:$C,$C766,purchase!$E:$E,$E766,purchase!$G:$G,"&gt;="&amp;$F766,purchase!$G:$G,"&lt;="&amp;$G766))</f>
        <v/>
      </c>
      <c r="K766" s="9" t="str">
        <f>IF(COUNTIFS(purchase!$C:$C,$C766,purchase!$E:$E,$E766,purchase!$G:$G,"&gt;="&amp;$F766,purchase!$G:$G,"&lt;="&amp;$G766)=0,"",_xlfn.MAXIFS(purchase!$G:$G,purchase!$C:$C,$C766,purchase!$E:$E,$E766,purchase!$G:$G,"&gt;="&amp;$F766,purchase!$G:$G,"&lt;="&amp;$G766))</f>
        <v/>
      </c>
      <c r="L766" s="4"/>
      <c r="M766" s="4"/>
      <c r="N766" s="10" t="str">
        <f>IF(M766="","",SUMIFS(purchase!$N:$N,purchase!$C:$C,$C766,purchase!$E:$E,$E766,purchase!$G:$G,"&gt;="&amp;$F766,purchase!$G:$G,"&lt;="&amp;$G766))</f>
        <v/>
      </c>
      <c r="O766" s="10" t="str">
        <f t="shared" si="113"/>
        <v/>
      </c>
      <c r="P766" s="11" t="str">
        <f t="shared" si="114"/>
        <v/>
      </c>
      <c r="Q766" s="12" t="str">
        <f t="shared" ca="1" si="115"/>
        <v/>
      </c>
      <c r="R766" s="13"/>
      <c r="S766" s="14"/>
      <c r="T766" s="15" t="str">
        <f t="shared" ca="1" si="116"/>
        <v/>
      </c>
      <c r="U766" s="15" t="str">
        <f t="shared" ca="1" si="117"/>
        <v/>
      </c>
      <c r="V766" s="16"/>
      <c r="W766" s="17" t="str">
        <f t="shared" ca="1" si="118"/>
        <v/>
      </c>
      <c r="X766" s="18" t="str">
        <f t="shared" ca="1" si="119"/>
        <v/>
      </c>
    </row>
    <row r="767" spans="1:24" x14ac:dyDescent="0.35">
      <c r="A767" s="3">
        <v>763</v>
      </c>
      <c r="B767" s="4"/>
      <c r="C767" s="4"/>
      <c r="D767" s="5" t="str">
        <f t="shared" si="110"/>
        <v/>
      </c>
      <c r="E767" s="4"/>
      <c r="F767" s="6"/>
      <c r="G767" s="6"/>
      <c r="H767" s="7" t="str">
        <f t="shared" ca="1" si="111"/>
        <v/>
      </c>
      <c r="I767" s="8" t="str">
        <f t="shared" ca="1" si="112"/>
        <v/>
      </c>
      <c r="J767" s="8" t="str">
        <f>IF(C767="","",COUNTIFS(purchase!$C:$C,$C767,purchase!$E:$E,$E767,purchase!$G:$G,"&gt;="&amp;$F767,purchase!$G:$G,"&lt;="&amp;$G767))</f>
        <v/>
      </c>
      <c r="K767" s="9" t="str">
        <f>IF(COUNTIFS(purchase!$C:$C,$C767,purchase!$E:$E,$E767,purchase!$G:$G,"&gt;="&amp;$F767,purchase!$G:$G,"&lt;="&amp;$G767)=0,"",_xlfn.MAXIFS(purchase!$G:$G,purchase!$C:$C,$C767,purchase!$E:$E,$E767,purchase!$G:$G,"&gt;="&amp;$F767,purchase!$G:$G,"&lt;="&amp;$G767))</f>
        <v/>
      </c>
      <c r="L767" s="4"/>
      <c r="M767" s="4"/>
      <c r="N767" s="10" t="str">
        <f>IF(M767="","",SUMIFS(purchase!$N:$N,purchase!$C:$C,$C767,purchase!$E:$E,$E767,purchase!$G:$G,"&gt;="&amp;$F767,purchase!$G:$G,"&lt;="&amp;$G767))</f>
        <v/>
      </c>
      <c r="O767" s="10" t="str">
        <f t="shared" si="113"/>
        <v/>
      </c>
      <c r="P767" s="11" t="str">
        <f t="shared" si="114"/>
        <v/>
      </c>
      <c r="Q767" s="12" t="str">
        <f t="shared" ca="1" si="115"/>
        <v/>
      </c>
      <c r="R767" s="13"/>
      <c r="S767" s="14"/>
      <c r="T767" s="15" t="str">
        <f t="shared" ca="1" si="116"/>
        <v/>
      </c>
      <c r="U767" s="15" t="str">
        <f t="shared" ca="1" si="117"/>
        <v/>
      </c>
      <c r="V767" s="16"/>
      <c r="W767" s="17" t="str">
        <f t="shared" ca="1" si="118"/>
        <v/>
      </c>
      <c r="X767" s="18" t="str">
        <f t="shared" ca="1" si="119"/>
        <v/>
      </c>
    </row>
    <row r="768" spans="1:24" x14ac:dyDescent="0.35">
      <c r="A768" s="3">
        <v>764</v>
      </c>
      <c r="B768" s="4"/>
      <c r="C768" s="4"/>
      <c r="D768" s="5" t="str">
        <f t="shared" si="110"/>
        <v/>
      </c>
      <c r="E768" s="4"/>
      <c r="F768" s="6"/>
      <c r="G768" s="6"/>
      <c r="H768" s="7" t="str">
        <f t="shared" ca="1" si="111"/>
        <v/>
      </c>
      <c r="I768" s="8" t="str">
        <f t="shared" ca="1" si="112"/>
        <v/>
      </c>
      <c r="J768" s="8" t="str">
        <f>IF(C768="","",COUNTIFS(purchase!$C:$C,$C768,purchase!$E:$E,$E768,purchase!$G:$G,"&gt;="&amp;$F768,purchase!$G:$G,"&lt;="&amp;$G768))</f>
        <v/>
      </c>
      <c r="K768" s="9" t="str">
        <f>IF(COUNTIFS(purchase!$C:$C,$C768,purchase!$E:$E,$E768,purchase!$G:$G,"&gt;="&amp;$F768,purchase!$G:$G,"&lt;="&amp;$G768)=0,"",_xlfn.MAXIFS(purchase!$G:$G,purchase!$C:$C,$C768,purchase!$E:$E,$E768,purchase!$G:$G,"&gt;="&amp;$F768,purchase!$G:$G,"&lt;="&amp;$G768))</f>
        <v/>
      </c>
      <c r="L768" s="4"/>
      <c r="M768" s="4"/>
      <c r="N768" s="10" t="str">
        <f>IF(M768="","",SUMIFS(purchase!$N:$N,purchase!$C:$C,$C768,purchase!$E:$E,$E768,purchase!$G:$G,"&gt;="&amp;$F768,purchase!$G:$G,"&lt;="&amp;$G768))</f>
        <v/>
      </c>
      <c r="O768" s="10" t="str">
        <f t="shared" si="113"/>
        <v/>
      </c>
      <c r="P768" s="11" t="str">
        <f t="shared" si="114"/>
        <v/>
      </c>
      <c r="Q768" s="12" t="str">
        <f t="shared" ca="1" si="115"/>
        <v/>
      </c>
      <c r="R768" s="13"/>
      <c r="S768" s="14"/>
      <c r="T768" s="15" t="str">
        <f t="shared" ca="1" si="116"/>
        <v/>
      </c>
      <c r="U768" s="15" t="str">
        <f t="shared" ca="1" si="117"/>
        <v/>
      </c>
      <c r="V768" s="16"/>
      <c r="W768" s="17" t="str">
        <f t="shared" ca="1" si="118"/>
        <v/>
      </c>
      <c r="X768" s="18" t="str">
        <f t="shared" ca="1" si="119"/>
        <v/>
      </c>
    </row>
    <row r="769" spans="1:24" x14ac:dyDescent="0.35">
      <c r="A769" s="3">
        <v>765</v>
      </c>
      <c r="B769" s="4"/>
      <c r="C769" s="4"/>
      <c r="D769" s="5" t="str">
        <f t="shared" si="110"/>
        <v/>
      </c>
      <c r="E769" s="4"/>
      <c r="F769" s="6"/>
      <c r="G769" s="6"/>
      <c r="H769" s="7" t="str">
        <f t="shared" ca="1" si="111"/>
        <v/>
      </c>
      <c r="I769" s="8" t="str">
        <f t="shared" ca="1" si="112"/>
        <v/>
      </c>
      <c r="J769" s="8" t="str">
        <f>IF(C769="","",COUNTIFS(purchase!$C:$C,$C769,purchase!$E:$E,$E769,purchase!$G:$G,"&gt;="&amp;$F769,purchase!$G:$G,"&lt;="&amp;$G769))</f>
        <v/>
      </c>
      <c r="K769" s="9" t="str">
        <f>IF(COUNTIFS(purchase!$C:$C,$C769,purchase!$E:$E,$E769,purchase!$G:$G,"&gt;="&amp;$F769,purchase!$G:$G,"&lt;="&amp;$G769)=0,"",_xlfn.MAXIFS(purchase!$G:$G,purchase!$C:$C,$C769,purchase!$E:$E,$E769,purchase!$G:$G,"&gt;="&amp;$F769,purchase!$G:$G,"&lt;="&amp;$G769))</f>
        <v/>
      </c>
      <c r="L769" s="4"/>
      <c r="M769" s="4"/>
      <c r="N769" s="10" t="str">
        <f>IF(M769="","",SUMIFS(purchase!$N:$N,purchase!$C:$C,$C769,purchase!$E:$E,$E769,purchase!$G:$G,"&gt;="&amp;$F769,purchase!$G:$G,"&lt;="&amp;$G769))</f>
        <v/>
      </c>
      <c r="O769" s="10" t="str">
        <f t="shared" si="113"/>
        <v/>
      </c>
      <c r="P769" s="11" t="str">
        <f t="shared" si="114"/>
        <v/>
      </c>
      <c r="Q769" s="12" t="str">
        <f t="shared" ca="1" si="115"/>
        <v/>
      </c>
      <c r="R769" s="13"/>
      <c r="S769" s="14"/>
      <c r="T769" s="15" t="str">
        <f t="shared" ca="1" si="116"/>
        <v/>
      </c>
      <c r="U769" s="15" t="str">
        <f t="shared" ca="1" si="117"/>
        <v/>
      </c>
      <c r="V769" s="16"/>
      <c r="W769" s="17" t="str">
        <f t="shared" ca="1" si="118"/>
        <v/>
      </c>
      <c r="X769" s="18" t="str">
        <f t="shared" ca="1" si="119"/>
        <v/>
      </c>
    </row>
    <row r="770" spans="1:24" x14ac:dyDescent="0.35">
      <c r="A770" s="3">
        <v>766</v>
      </c>
      <c r="B770" s="4"/>
      <c r="C770" s="4"/>
      <c r="D770" s="5" t="str">
        <f t="shared" si="110"/>
        <v/>
      </c>
      <c r="E770" s="4"/>
      <c r="F770" s="6"/>
      <c r="G770" s="6"/>
      <c r="H770" s="7" t="str">
        <f t="shared" ca="1" si="111"/>
        <v/>
      </c>
      <c r="I770" s="8" t="str">
        <f t="shared" ca="1" si="112"/>
        <v/>
      </c>
      <c r="J770" s="8" t="str">
        <f>IF(C770="","",COUNTIFS(purchase!$C:$C,$C770,purchase!$E:$E,$E770,purchase!$G:$G,"&gt;="&amp;$F770,purchase!$G:$G,"&lt;="&amp;$G770))</f>
        <v/>
      </c>
      <c r="K770" s="9" t="str">
        <f>IF(COUNTIFS(purchase!$C:$C,$C770,purchase!$E:$E,$E770,purchase!$G:$G,"&gt;="&amp;$F770,purchase!$G:$G,"&lt;="&amp;$G770)=0,"",_xlfn.MAXIFS(purchase!$G:$G,purchase!$C:$C,$C770,purchase!$E:$E,$E770,purchase!$G:$G,"&gt;="&amp;$F770,purchase!$G:$G,"&lt;="&amp;$G770))</f>
        <v/>
      </c>
      <c r="L770" s="4"/>
      <c r="M770" s="4"/>
      <c r="N770" s="10" t="str">
        <f>IF(M770="","",SUMIFS(purchase!$N:$N,purchase!$C:$C,$C770,purchase!$E:$E,$E770,purchase!$G:$G,"&gt;="&amp;$F770,purchase!$G:$G,"&lt;="&amp;$G770))</f>
        <v/>
      </c>
      <c r="O770" s="10" t="str">
        <f t="shared" si="113"/>
        <v/>
      </c>
      <c r="P770" s="11" t="str">
        <f t="shared" si="114"/>
        <v/>
      </c>
      <c r="Q770" s="12" t="str">
        <f t="shared" ca="1" si="115"/>
        <v/>
      </c>
      <c r="R770" s="13"/>
      <c r="S770" s="14"/>
      <c r="T770" s="15" t="str">
        <f t="shared" ca="1" si="116"/>
        <v/>
      </c>
      <c r="U770" s="15" t="str">
        <f t="shared" ca="1" si="117"/>
        <v/>
      </c>
      <c r="V770" s="16"/>
      <c r="W770" s="17" t="str">
        <f t="shared" ca="1" si="118"/>
        <v/>
      </c>
      <c r="X770" s="18" t="str">
        <f t="shared" ca="1" si="119"/>
        <v/>
      </c>
    </row>
    <row r="771" spans="1:24" x14ac:dyDescent="0.35">
      <c r="A771" s="3">
        <v>767</v>
      </c>
      <c r="B771" s="4"/>
      <c r="C771" s="4"/>
      <c r="D771" s="5" t="str">
        <f t="shared" si="110"/>
        <v/>
      </c>
      <c r="E771" s="4"/>
      <c r="F771" s="6"/>
      <c r="G771" s="6"/>
      <c r="H771" s="7" t="str">
        <f t="shared" ca="1" si="111"/>
        <v/>
      </c>
      <c r="I771" s="8" t="str">
        <f t="shared" ca="1" si="112"/>
        <v/>
      </c>
      <c r="J771" s="8" t="str">
        <f>IF(C771="","",COUNTIFS(purchase!$C:$C,$C771,purchase!$E:$E,$E771,purchase!$G:$G,"&gt;="&amp;$F771,purchase!$G:$G,"&lt;="&amp;$G771))</f>
        <v/>
      </c>
      <c r="K771" s="9" t="str">
        <f>IF(COUNTIFS(purchase!$C:$C,$C771,purchase!$E:$E,$E771,purchase!$G:$G,"&gt;="&amp;$F771,purchase!$G:$G,"&lt;="&amp;$G771)=0,"",_xlfn.MAXIFS(purchase!$G:$G,purchase!$C:$C,$C771,purchase!$E:$E,$E771,purchase!$G:$G,"&gt;="&amp;$F771,purchase!$G:$G,"&lt;="&amp;$G771))</f>
        <v/>
      </c>
      <c r="L771" s="4"/>
      <c r="M771" s="4"/>
      <c r="N771" s="10" t="str">
        <f>IF(M771="","",SUMIFS(purchase!$N:$N,purchase!$C:$C,$C771,purchase!$E:$E,$E771,purchase!$G:$G,"&gt;="&amp;$F771,purchase!$G:$G,"&lt;="&amp;$G771))</f>
        <v/>
      </c>
      <c r="O771" s="10" t="str">
        <f t="shared" si="113"/>
        <v/>
      </c>
      <c r="P771" s="11" t="str">
        <f t="shared" si="114"/>
        <v/>
      </c>
      <c r="Q771" s="12" t="str">
        <f t="shared" ca="1" si="115"/>
        <v/>
      </c>
      <c r="R771" s="13"/>
      <c r="S771" s="14"/>
      <c r="T771" s="15" t="str">
        <f t="shared" ca="1" si="116"/>
        <v/>
      </c>
      <c r="U771" s="15" t="str">
        <f t="shared" ca="1" si="117"/>
        <v/>
      </c>
      <c r="V771" s="16"/>
      <c r="W771" s="17" t="str">
        <f t="shared" ca="1" si="118"/>
        <v/>
      </c>
      <c r="X771" s="18" t="str">
        <f t="shared" ca="1" si="119"/>
        <v/>
      </c>
    </row>
    <row r="772" spans="1:24" x14ac:dyDescent="0.35">
      <c r="A772" s="3">
        <v>768</v>
      </c>
      <c r="B772" s="4"/>
      <c r="C772" s="4"/>
      <c r="D772" s="5" t="str">
        <f t="shared" si="110"/>
        <v/>
      </c>
      <c r="E772" s="4"/>
      <c r="F772" s="6"/>
      <c r="G772" s="6"/>
      <c r="H772" s="7" t="str">
        <f t="shared" ca="1" si="111"/>
        <v/>
      </c>
      <c r="I772" s="8" t="str">
        <f t="shared" ca="1" si="112"/>
        <v/>
      </c>
      <c r="J772" s="8" t="str">
        <f>IF(C772="","",COUNTIFS(purchase!$C:$C,$C772,purchase!$E:$E,$E772,purchase!$G:$G,"&gt;="&amp;$F772,purchase!$G:$G,"&lt;="&amp;$G772))</f>
        <v/>
      </c>
      <c r="K772" s="9" t="str">
        <f>IF(COUNTIFS(purchase!$C:$C,$C772,purchase!$E:$E,$E772,purchase!$G:$G,"&gt;="&amp;$F772,purchase!$G:$G,"&lt;="&amp;$G772)=0,"",_xlfn.MAXIFS(purchase!$G:$G,purchase!$C:$C,$C772,purchase!$E:$E,$E772,purchase!$G:$G,"&gt;="&amp;$F772,purchase!$G:$G,"&lt;="&amp;$G772))</f>
        <v/>
      </c>
      <c r="L772" s="4"/>
      <c r="M772" s="4"/>
      <c r="N772" s="10" t="str">
        <f>IF(M772="","",SUMIFS(purchase!$N:$N,purchase!$C:$C,$C772,purchase!$E:$E,$E772,purchase!$G:$G,"&gt;="&amp;$F772,purchase!$G:$G,"&lt;="&amp;$G772))</f>
        <v/>
      </c>
      <c r="O772" s="10" t="str">
        <f t="shared" si="113"/>
        <v/>
      </c>
      <c r="P772" s="11" t="str">
        <f t="shared" si="114"/>
        <v/>
      </c>
      <c r="Q772" s="12" t="str">
        <f t="shared" ca="1" si="115"/>
        <v/>
      </c>
      <c r="R772" s="13"/>
      <c r="S772" s="14"/>
      <c r="T772" s="15" t="str">
        <f t="shared" ca="1" si="116"/>
        <v/>
      </c>
      <c r="U772" s="15" t="str">
        <f t="shared" ca="1" si="117"/>
        <v/>
      </c>
      <c r="V772" s="16"/>
      <c r="W772" s="17" t="str">
        <f t="shared" ca="1" si="118"/>
        <v/>
      </c>
      <c r="X772" s="18" t="str">
        <f t="shared" ca="1" si="119"/>
        <v/>
      </c>
    </row>
    <row r="773" spans="1:24" x14ac:dyDescent="0.35">
      <c r="A773" s="3">
        <v>769</v>
      </c>
      <c r="B773" s="4"/>
      <c r="C773" s="4"/>
      <c r="D773" s="5" t="str">
        <f t="shared" ref="D773:D836" si="120">IF(E773="NRFC","Natural Rubber Field Coagulam","")</f>
        <v/>
      </c>
      <c r="E773" s="4"/>
      <c r="F773" s="6"/>
      <c r="G773" s="6"/>
      <c r="H773" s="7" t="str">
        <f t="shared" ref="H773:H836" ca="1" si="121">IF(G773="","",G773-TODAY())</f>
        <v/>
      </c>
      <c r="I773" s="8" t="str">
        <f t="shared" ref="I773:I836" ca="1" si="122">IF(G773="","",
IF(G773&lt;TODAY(),
IF(O773&gt;0,"Violated","Completed"),
IF(H773&lt;=7,"Expiring Soon",
"Active")))</f>
        <v/>
      </c>
      <c r="J773" s="8" t="str">
        <f>IF(C773="","",COUNTIFS(purchase!$C:$C,$C773,purchase!$E:$E,$E773,purchase!$G:$G,"&gt;="&amp;$F773,purchase!$G:$G,"&lt;="&amp;$G773))</f>
        <v/>
      </c>
      <c r="K773" s="9" t="str">
        <f>IF(COUNTIFS(purchase!$C:$C,$C773,purchase!$E:$E,$E773,purchase!$G:$G,"&gt;="&amp;$F773,purchase!$G:$G,"&lt;="&amp;$G773)=0,"",_xlfn.MAXIFS(purchase!$G:$G,purchase!$C:$C,$C773,purchase!$E:$E,$E773,purchase!$G:$G,"&gt;="&amp;$F773,purchase!$G:$G,"&lt;="&amp;$G773))</f>
        <v/>
      </c>
      <c r="L773" s="4"/>
      <c r="M773" s="4"/>
      <c r="N773" s="10" t="str">
        <f>IF(M773="","",SUMIFS(purchase!$N:$N,purchase!$C:$C,$C773,purchase!$E:$E,$E773,purchase!$G:$G,"&gt;="&amp;$F773,purchase!$G:$G,"&lt;="&amp;$G773))</f>
        <v/>
      </c>
      <c r="O773" s="10" t="str">
        <f t="shared" ref="O773:O836" si="123">IF(M773="","",M773-N773)</f>
        <v/>
      </c>
      <c r="P773" s="11" t="str">
        <f t="shared" ref="P773:P836" si="124">IF(M773=0,"",N773/M773)</f>
        <v/>
      </c>
      <c r="Q773" s="12" t="str">
        <f t="shared" ref="Q773:Q836" ca="1" si="125">IF(OR(G773="",O773=""),"",
IF(AND(G773&lt;TODAY(),O773&gt;0),"YES","NO"))</f>
        <v/>
      </c>
      <c r="R773" s="13"/>
      <c r="S773" s="14"/>
      <c r="T773" s="15" t="str">
        <f t="shared" ref="T773:T836" ca="1" si="126">IF(Q773="YES", IF(R773="Company",L773*(1+S773),IF(R773="Vendor",L773*(1-S773),"")),"")</f>
        <v/>
      </c>
      <c r="U773" s="15" t="str">
        <f t="shared" ref="U773:U836" ca="1" si="127">IF(Q773="YES",O773*T773,"")</f>
        <v/>
      </c>
      <c r="V773" s="16"/>
      <c r="W773" s="17" t="str">
        <f t="shared" ref="W773:W836" ca="1" si="128">IF(Q773="YES",G773+V773,"")</f>
        <v/>
      </c>
      <c r="X773" s="18" t="str">
        <f t="shared" ref="X773:X836" ca="1" si="129">IF(Q773="YES",IF(TODAY()&gt;W773,"OVERDUE","WITHIN TIME"),"")</f>
        <v/>
      </c>
    </row>
    <row r="774" spans="1:24" x14ac:dyDescent="0.35">
      <c r="A774" s="3">
        <v>770</v>
      </c>
      <c r="B774" s="4"/>
      <c r="C774" s="4"/>
      <c r="D774" s="5" t="str">
        <f t="shared" si="120"/>
        <v/>
      </c>
      <c r="E774" s="4"/>
      <c r="F774" s="6"/>
      <c r="G774" s="6"/>
      <c r="H774" s="7" t="str">
        <f t="shared" ca="1" si="121"/>
        <v/>
      </c>
      <c r="I774" s="8" t="str">
        <f t="shared" ca="1" si="122"/>
        <v/>
      </c>
      <c r="J774" s="8" t="str">
        <f>IF(C774="","",COUNTIFS(purchase!$C:$C,$C774,purchase!$E:$E,$E774,purchase!$G:$G,"&gt;="&amp;$F774,purchase!$G:$G,"&lt;="&amp;$G774))</f>
        <v/>
      </c>
      <c r="K774" s="9" t="str">
        <f>IF(COUNTIFS(purchase!$C:$C,$C774,purchase!$E:$E,$E774,purchase!$G:$G,"&gt;="&amp;$F774,purchase!$G:$G,"&lt;="&amp;$G774)=0,"",_xlfn.MAXIFS(purchase!$G:$G,purchase!$C:$C,$C774,purchase!$E:$E,$E774,purchase!$G:$G,"&gt;="&amp;$F774,purchase!$G:$G,"&lt;="&amp;$G774))</f>
        <v/>
      </c>
      <c r="L774" s="4"/>
      <c r="M774" s="4"/>
      <c r="N774" s="10" t="str">
        <f>IF(M774="","",SUMIFS(purchase!$N:$N,purchase!$C:$C,$C774,purchase!$E:$E,$E774,purchase!$G:$G,"&gt;="&amp;$F774,purchase!$G:$G,"&lt;="&amp;$G774))</f>
        <v/>
      </c>
      <c r="O774" s="10" t="str">
        <f t="shared" si="123"/>
        <v/>
      </c>
      <c r="P774" s="11" t="str">
        <f t="shared" si="124"/>
        <v/>
      </c>
      <c r="Q774" s="12" t="str">
        <f t="shared" ca="1" si="125"/>
        <v/>
      </c>
      <c r="R774" s="13"/>
      <c r="S774" s="14"/>
      <c r="T774" s="15" t="str">
        <f t="shared" ca="1" si="126"/>
        <v/>
      </c>
      <c r="U774" s="15" t="str">
        <f t="shared" ca="1" si="127"/>
        <v/>
      </c>
      <c r="V774" s="16"/>
      <c r="W774" s="17" t="str">
        <f t="shared" ca="1" si="128"/>
        <v/>
      </c>
      <c r="X774" s="18" t="str">
        <f t="shared" ca="1" si="129"/>
        <v/>
      </c>
    </row>
    <row r="775" spans="1:24" x14ac:dyDescent="0.35">
      <c r="A775" s="3">
        <v>771</v>
      </c>
      <c r="B775" s="4"/>
      <c r="C775" s="4"/>
      <c r="D775" s="5" t="str">
        <f t="shared" si="120"/>
        <v/>
      </c>
      <c r="E775" s="4"/>
      <c r="F775" s="6"/>
      <c r="G775" s="6"/>
      <c r="H775" s="7" t="str">
        <f t="shared" ca="1" si="121"/>
        <v/>
      </c>
      <c r="I775" s="8" t="str">
        <f t="shared" ca="1" si="122"/>
        <v/>
      </c>
      <c r="J775" s="8" t="str">
        <f>IF(C775="","",COUNTIFS(purchase!$C:$C,$C775,purchase!$E:$E,$E775,purchase!$G:$G,"&gt;="&amp;$F775,purchase!$G:$G,"&lt;="&amp;$G775))</f>
        <v/>
      </c>
      <c r="K775" s="9" t="str">
        <f>IF(COUNTIFS(purchase!$C:$C,$C775,purchase!$E:$E,$E775,purchase!$G:$G,"&gt;="&amp;$F775,purchase!$G:$G,"&lt;="&amp;$G775)=0,"",_xlfn.MAXIFS(purchase!$G:$G,purchase!$C:$C,$C775,purchase!$E:$E,$E775,purchase!$G:$G,"&gt;="&amp;$F775,purchase!$G:$G,"&lt;="&amp;$G775))</f>
        <v/>
      </c>
      <c r="L775" s="4"/>
      <c r="M775" s="4"/>
      <c r="N775" s="10" t="str">
        <f>IF(M775="","",SUMIFS(purchase!$N:$N,purchase!$C:$C,$C775,purchase!$E:$E,$E775,purchase!$G:$G,"&gt;="&amp;$F775,purchase!$G:$G,"&lt;="&amp;$G775))</f>
        <v/>
      </c>
      <c r="O775" s="10" t="str">
        <f t="shared" si="123"/>
        <v/>
      </c>
      <c r="P775" s="11" t="str">
        <f t="shared" si="124"/>
        <v/>
      </c>
      <c r="Q775" s="12" t="str">
        <f t="shared" ca="1" si="125"/>
        <v/>
      </c>
      <c r="R775" s="13"/>
      <c r="S775" s="14"/>
      <c r="T775" s="15" t="str">
        <f t="shared" ca="1" si="126"/>
        <v/>
      </c>
      <c r="U775" s="15" t="str">
        <f t="shared" ca="1" si="127"/>
        <v/>
      </c>
      <c r="V775" s="16"/>
      <c r="W775" s="17" t="str">
        <f t="shared" ca="1" si="128"/>
        <v/>
      </c>
      <c r="X775" s="18" t="str">
        <f t="shared" ca="1" si="129"/>
        <v/>
      </c>
    </row>
    <row r="776" spans="1:24" x14ac:dyDescent="0.35">
      <c r="A776" s="3">
        <v>772</v>
      </c>
      <c r="B776" s="4"/>
      <c r="C776" s="4"/>
      <c r="D776" s="5" t="str">
        <f t="shared" si="120"/>
        <v/>
      </c>
      <c r="E776" s="4"/>
      <c r="F776" s="6"/>
      <c r="G776" s="6"/>
      <c r="H776" s="7" t="str">
        <f t="shared" ca="1" si="121"/>
        <v/>
      </c>
      <c r="I776" s="8" t="str">
        <f t="shared" ca="1" si="122"/>
        <v/>
      </c>
      <c r="J776" s="8" t="str">
        <f>IF(C776="","",COUNTIFS(purchase!$C:$C,$C776,purchase!$E:$E,$E776,purchase!$G:$G,"&gt;="&amp;$F776,purchase!$G:$G,"&lt;="&amp;$G776))</f>
        <v/>
      </c>
      <c r="K776" s="9" t="str">
        <f>IF(COUNTIFS(purchase!$C:$C,$C776,purchase!$E:$E,$E776,purchase!$G:$G,"&gt;="&amp;$F776,purchase!$G:$G,"&lt;="&amp;$G776)=0,"",_xlfn.MAXIFS(purchase!$G:$G,purchase!$C:$C,$C776,purchase!$E:$E,$E776,purchase!$G:$G,"&gt;="&amp;$F776,purchase!$G:$G,"&lt;="&amp;$G776))</f>
        <v/>
      </c>
      <c r="L776" s="4"/>
      <c r="M776" s="4"/>
      <c r="N776" s="10" t="str">
        <f>IF(M776="","",SUMIFS(purchase!$N:$N,purchase!$C:$C,$C776,purchase!$E:$E,$E776,purchase!$G:$G,"&gt;="&amp;$F776,purchase!$G:$G,"&lt;="&amp;$G776))</f>
        <v/>
      </c>
      <c r="O776" s="10" t="str">
        <f t="shared" si="123"/>
        <v/>
      </c>
      <c r="P776" s="11" t="str">
        <f t="shared" si="124"/>
        <v/>
      </c>
      <c r="Q776" s="12" t="str">
        <f t="shared" ca="1" si="125"/>
        <v/>
      </c>
      <c r="R776" s="13"/>
      <c r="S776" s="14"/>
      <c r="T776" s="15" t="str">
        <f t="shared" ca="1" si="126"/>
        <v/>
      </c>
      <c r="U776" s="15" t="str">
        <f t="shared" ca="1" si="127"/>
        <v/>
      </c>
      <c r="V776" s="16"/>
      <c r="W776" s="17" t="str">
        <f t="shared" ca="1" si="128"/>
        <v/>
      </c>
      <c r="X776" s="18" t="str">
        <f t="shared" ca="1" si="129"/>
        <v/>
      </c>
    </row>
    <row r="777" spans="1:24" x14ac:dyDescent="0.35">
      <c r="A777" s="3">
        <v>773</v>
      </c>
      <c r="B777" s="4"/>
      <c r="C777" s="4"/>
      <c r="D777" s="5" t="str">
        <f t="shared" si="120"/>
        <v/>
      </c>
      <c r="E777" s="4"/>
      <c r="F777" s="6"/>
      <c r="G777" s="6"/>
      <c r="H777" s="7" t="str">
        <f t="shared" ca="1" si="121"/>
        <v/>
      </c>
      <c r="I777" s="8" t="str">
        <f t="shared" ca="1" si="122"/>
        <v/>
      </c>
      <c r="J777" s="8" t="str">
        <f>IF(C777="","",COUNTIFS(purchase!$C:$C,$C777,purchase!$E:$E,$E777,purchase!$G:$G,"&gt;="&amp;$F777,purchase!$G:$G,"&lt;="&amp;$G777))</f>
        <v/>
      </c>
      <c r="K777" s="9" t="str">
        <f>IF(COUNTIFS(purchase!$C:$C,$C777,purchase!$E:$E,$E777,purchase!$G:$G,"&gt;="&amp;$F777,purchase!$G:$G,"&lt;="&amp;$G777)=0,"",_xlfn.MAXIFS(purchase!$G:$G,purchase!$C:$C,$C777,purchase!$E:$E,$E777,purchase!$G:$G,"&gt;="&amp;$F777,purchase!$G:$G,"&lt;="&amp;$G777))</f>
        <v/>
      </c>
      <c r="L777" s="4"/>
      <c r="M777" s="4"/>
      <c r="N777" s="10" t="str">
        <f>IF(M777="","",SUMIFS(purchase!$N:$N,purchase!$C:$C,$C777,purchase!$E:$E,$E777,purchase!$G:$G,"&gt;="&amp;$F777,purchase!$G:$G,"&lt;="&amp;$G777))</f>
        <v/>
      </c>
      <c r="O777" s="10" t="str">
        <f t="shared" si="123"/>
        <v/>
      </c>
      <c r="P777" s="11" t="str">
        <f t="shared" si="124"/>
        <v/>
      </c>
      <c r="Q777" s="12" t="str">
        <f t="shared" ca="1" si="125"/>
        <v/>
      </c>
      <c r="R777" s="13"/>
      <c r="S777" s="14"/>
      <c r="T777" s="15" t="str">
        <f t="shared" ca="1" si="126"/>
        <v/>
      </c>
      <c r="U777" s="15" t="str">
        <f t="shared" ca="1" si="127"/>
        <v/>
      </c>
      <c r="V777" s="16"/>
      <c r="W777" s="17" t="str">
        <f t="shared" ca="1" si="128"/>
        <v/>
      </c>
      <c r="X777" s="18" t="str">
        <f t="shared" ca="1" si="129"/>
        <v/>
      </c>
    </row>
    <row r="778" spans="1:24" x14ac:dyDescent="0.35">
      <c r="A778" s="3">
        <v>774</v>
      </c>
      <c r="B778" s="4"/>
      <c r="C778" s="4"/>
      <c r="D778" s="5" t="str">
        <f t="shared" si="120"/>
        <v/>
      </c>
      <c r="E778" s="4"/>
      <c r="F778" s="6"/>
      <c r="G778" s="6"/>
      <c r="H778" s="7" t="str">
        <f t="shared" ca="1" si="121"/>
        <v/>
      </c>
      <c r="I778" s="8" t="str">
        <f t="shared" ca="1" si="122"/>
        <v/>
      </c>
      <c r="J778" s="8" t="str">
        <f>IF(C778="","",COUNTIFS(purchase!$C:$C,$C778,purchase!$E:$E,$E778,purchase!$G:$G,"&gt;="&amp;$F778,purchase!$G:$G,"&lt;="&amp;$G778))</f>
        <v/>
      </c>
      <c r="K778" s="9" t="str">
        <f>IF(COUNTIFS(purchase!$C:$C,$C778,purchase!$E:$E,$E778,purchase!$G:$G,"&gt;="&amp;$F778,purchase!$G:$G,"&lt;="&amp;$G778)=0,"",_xlfn.MAXIFS(purchase!$G:$G,purchase!$C:$C,$C778,purchase!$E:$E,$E778,purchase!$G:$G,"&gt;="&amp;$F778,purchase!$G:$G,"&lt;="&amp;$G778))</f>
        <v/>
      </c>
      <c r="L778" s="4"/>
      <c r="M778" s="4"/>
      <c r="N778" s="10" t="str">
        <f>IF(M778="","",SUMIFS(purchase!$N:$N,purchase!$C:$C,$C778,purchase!$E:$E,$E778,purchase!$G:$G,"&gt;="&amp;$F778,purchase!$G:$G,"&lt;="&amp;$G778))</f>
        <v/>
      </c>
      <c r="O778" s="10" t="str">
        <f t="shared" si="123"/>
        <v/>
      </c>
      <c r="P778" s="11" t="str">
        <f t="shared" si="124"/>
        <v/>
      </c>
      <c r="Q778" s="12" t="str">
        <f t="shared" ca="1" si="125"/>
        <v/>
      </c>
      <c r="R778" s="13"/>
      <c r="S778" s="14"/>
      <c r="T778" s="15" t="str">
        <f t="shared" ca="1" si="126"/>
        <v/>
      </c>
      <c r="U778" s="15" t="str">
        <f t="shared" ca="1" si="127"/>
        <v/>
      </c>
      <c r="V778" s="16"/>
      <c r="W778" s="17" t="str">
        <f t="shared" ca="1" si="128"/>
        <v/>
      </c>
      <c r="X778" s="18" t="str">
        <f t="shared" ca="1" si="129"/>
        <v/>
      </c>
    </row>
    <row r="779" spans="1:24" x14ac:dyDescent="0.35">
      <c r="A779" s="3">
        <v>775</v>
      </c>
      <c r="B779" s="4"/>
      <c r="C779" s="4"/>
      <c r="D779" s="5" t="str">
        <f t="shared" si="120"/>
        <v/>
      </c>
      <c r="E779" s="4"/>
      <c r="F779" s="6"/>
      <c r="G779" s="6"/>
      <c r="H779" s="7" t="str">
        <f t="shared" ca="1" si="121"/>
        <v/>
      </c>
      <c r="I779" s="8" t="str">
        <f t="shared" ca="1" si="122"/>
        <v/>
      </c>
      <c r="J779" s="8" t="str">
        <f>IF(C779="","",COUNTIFS(purchase!$C:$C,$C779,purchase!$E:$E,$E779,purchase!$G:$G,"&gt;="&amp;$F779,purchase!$G:$G,"&lt;="&amp;$G779))</f>
        <v/>
      </c>
      <c r="K779" s="9" t="str">
        <f>IF(COUNTIFS(purchase!$C:$C,$C779,purchase!$E:$E,$E779,purchase!$G:$G,"&gt;="&amp;$F779,purchase!$G:$G,"&lt;="&amp;$G779)=0,"",_xlfn.MAXIFS(purchase!$G:$G,purchase!$C:$C,$C779,purchase!$E:$E,$E779,purchase!$G:$G,"&gt;="&amp;$F779,purchase!$G:$G,"&lt;="&amp;$G779))</f>
        <v/>
      </c>
      <c r="L779" s="4"/>
      <c r="M779" s="4"/>
      <c r="N779" s="10" t="str">
        <f>IF(M779="","",SUMIFS(purchase!$N:$N,purchase!$C:$C,$C779,purchase!$E:$E,$E779,purchase!$G:$G,"&gt;="&amp;$F779,purchase!$G:$G,"&lt;="&amp;$G779))</f>
        <v/>
      </c>
      <c r="O779" s="10" t="str">
        <f t="shared" si="123"/>
        <v/>
      </c>
      <c r="P779" s="11" t="str">
        <f t="shared" si="124"/>
        <v/>
      </c>
      <c r="Q779" s="12" t="str">
        <f t="shared" ca="1" si="125"/>
        <v/>
      </c>
      <c r="R779" s="13"/>
      <c r="S779" s="14"/>
      <c r="T779" s="15" t="str">
        <f t="shared" ca="1" si="126"/>
        <v/>
      </c>
      <c r="U779" s="15" t="str">
        <f t="shared" ca="1" si="127"/>
        <v/>
      </c>
      <c r="V779" s="16"/>
      <c r="W779" s="17" t="str">
        <f t="shared" ca="1" si="128"/>
        <v/>
      </c>
      <c r="X779" s="18" t="str">
        <f t="shared" ca="1" si="129"/>
        <v/>
      </c>
    </row>
    <row r="780" spans="1:24" x14ac:dyDescent="0.35">
      <c r="A780" s="3">
        <v>776</v>
      </c>
      <c r="B780" s="4"/>
      <c r="C780" s="4"/>
      <c r="D780" s="5" t="str">
        <f t="shared" si="120"/>
        <v/>
      </c>
      <c r="E780" s="4"/>
      <c r="F780" s="6"/>
      <c r="G780" s="6"/>
      <c r="H780" s="7" t="str">
        <f t="shared" ca="1" si="121"/>
        <v/>
      </c>
      <c r="I780" s="8" t="str">
        <f t="shared" ca="1" si="122"/>
        <v/>
      </c>
      <c r="J780" s="8" t="str">
        <f>IF(C780="","",COUNTIFS(purchase!$C:$C,$C780,purchase!$E:$E,$E780,purchase!$G:$G,"&gt;="&amp;$F780,purchase!$G:$G,"&lt;="&amp;$G780))</f>
        <v/>
      </c>
      <c r="K780" s="9" t="str">
        <f>IF(COUNTIFS(purchase!$C:$C,$C780,purchase!$E:$E,$E780,purchase!$G:$G,"&gt;="&amp;$F780,purchase!$G:$G,"&lt;="&amp;$G780)=0,"",_xlfn.MAXIFS(purchase!$G:$G,purchase!$C:$C,$C780,purchase!$E:$E,$E780,purchase!$G:$G,"&gt;="&amp;$F780,purchase!$G:$G,"&lt;="&amp;$G780))</f>
        <v/>
      </c>
      <c r="L780" s="4"/>
      <c r="M780" s="4"/>
      <c r="N780" s="10" t="str">
        <f>IF(M780="","",SUMIFS(purchase!$N:$N,purchase!$C:$C,$C780,purchase!$E:$E,$E780,purchase!$G:$G,"&gt;="&amp;$F780,purchase!$G:$G,"&lt;="&amp;$G780))</f>
        <v/>
      </c>
      <c r="O780" s="10" t="str">
        <f t="shared" si="123"/>
        <v/>
      </c>
      <c r="P780" s="11" t="str">
        <f t="shared" si="124"/>
        <v/>
      </c>
      <c r="Q780" s="12" t="str">
        <f t="shared" ca="1" si="125"/>
        <v/>
      </c>
      <c r="R780" s="13"/>
      <c r="S780" s="14"/>
      <c r="T780" s="15" t="str">
        <f t="shared" ca="1" si="126"/>
        <v/>
      </c>
      <c r="U780" s="15" t="str">
        <f t="shared" ca="1" si="127"/>
        <v/>
      </c>
      <c r="V780" s="16"/>
      <c r="W780" s="17" t="str">
        <f t="shared" ca="1" si="128"/>
        <v/>
      </c>
      <c r="X780" s="18" t="str">
        <f t="shared" ca="1" si="129"/>
        <v/>
      </c>
    </row>
    <row r="781" spans="1:24" x14ac:dyDescent="0.35">
      <c r="A781" s="3">
        <v>777</v>
      </c>
      <c r="B781" s="4"/>
      <c r="C781" s="4"/>
      <c r="D781" s="5" t="str">
        <f t="shared" si="120"/>
        <v/>
      </c>
      <c r="E781" s="4"/>
      <c r="F781" s="6"/>
      <c r="G781" s="6"/>
      <c r="H781" s="7" t="str">
        <f t="shared" ca="1" si="121"/>
        <v/>
      </c>
      <c r="I781" s="8" t="str">
        <f t="shared" ca="1" si="122"/>
        <v/>
      </c>
      <c r="J781" s="8" t="str">
        <f>IF(C781="","",COUNTIFS(purchase!$C:$C,$C781,purchase!$E:$E,$E781,purchase!$G:$G,"&gt;="&amp;$F781,purchase!$G:$G,"&lt;="&amp;$G781))</f>
        <v/>
      </c>
      <c r="K781" s="9" t="str">
        <f>IF(COUNTIFS(purchase!$C:$C,$C781,purchase!$E:$E,$E781,purchase!$G:$G,"&gt;="&amp;$F781,purchase!$G:$G,"&lt;="&amp;$G781)=0,"",_xlfn.MAXIFS(purchase!$G:$G,purchase!$C:$C,$C781,purchase!$E:$E,$E781,purchase!$G:$G,"&gt;="&amp;$F781,purchase!$G:$G,"&lt;="&amp;$G781))</f>
        <v/>
      </c>
      <c r="L781" s="4"/>
      <c r="M781" s="4"/>
      <c r="N781" s="10" t="str">
        <f>IF(M781="","",SUMIFS(purchase!$N:$N,purchase!$C:$C,$C781,purchase!$E:$E,$E781,purchase!$G:$G,"&gt;="&amp;$F781,purchase!$G:$G,"&lt;="&amp;$G781))</f>
        <v/>
      </c>
      <c r="O781" s="10" t="str">
        <f t="shared" si="123"/>
        <v/>
      </c>
      <c r="P781" s="11" t="str">
        <f t="shared" si="124"/>
        <v/>
      </c>
      <c r="Q781" s="12" t="str">
        <f t="shared" ca="1" si="125"/>
        <v/>
      </c>
      <c r="R781" s="13"/>
      <c r="S781" s="14"/>
      <c r="T781" s="15" t="str">
        <f t="shared" ca="1" si="126"/>
        <v/>
      </c>
      <c r="U781" s="15" t="str">
        <f t="shared" ca="1" si="127"/>
        <v/>
      </c>
      <c r="V781" s="16"/>
      <c r="W781" s="17" t="str">
        <f t="shared" ca="1" si="128"/>
        <v/>
      </c>
      <c r="X781" s="18" t="str">
        <f t="shared" ca="1" si="129"/>
        <v/>
      </c>
    </row>
    <row r="782" spans="1:24" x14ac:dyDescent="0.35">
      <c r="A782" s="3">
        <v>778</v>
      </c>
      <c r="B782" s="4"/>
      <c r="C782" s="4"/>
      <c r="D782" s="5" t="str">
        <f t="shared" si="120"/>
        <v/>
      </c>
      <c r="E782" s="4"/>
      <c r="F782" s="6"/>
      <c r="G782" s="6"/>
      <c r="H782" s="7" t="str">
        <f t="shared" ca="1" si="121"/>
        <v/>
      </c>
      <c r="I782" s="8" t="str">
        <f t="shared" ca="1" si="122"/>
        <v/>
      </c>
      <c r="J782" s="8" t="str">
        <f>IF(C782="","",COUNTIFS(purchase!$C:$C,$C782,purchase!$E:$E,$E782,purchase!$G:$G,"&gt;="&amp;$F782,purchase!$G:$G,"&lt;="&amp;$G782))</f>
        <v/>
      </c>
      <c r="K782" s="9" t="str">
        <f>IF(COUNTIFS(purchase!$C:$C,$C782,purchase!$E:$E,$E782,purchase!$G:$G,"&gt;="&amp;$F782,purchase!$G:$G,"&lt;="&amp;$G782)=0,"",_xlfn.MAXIFS(purchase!$G:$G,purchase!$C:$C,$C782,purchase!$E:$E,$E782,purchase!$G:$G,"&gt;="&amp;$F782,purchase!$G:$G,"&lt;="&amp;$G782))</f>
        <v/>
      </c>
      <c r="L782" s="4"/>
      <c r="M782" s="4"/>
      <c r="N782" s="10" t="str">
        <f>IF(M782="","",SUMIFS(purchase!$N:$N,purchase!$C:$C,$C782,purchase!$E:$E,$E782,purchase!$G:$G,"&gt;="&amp;$F782,purchase!$G:$G,"&lt;="&amp;$G782))</f>
        <v/>
      </c>
      <c r="O782" s="10" t="str">
        <f t="shared" si="123"/>
        <v/>
      </c>
      <c r="P782" s="11" t="str">
        <f t="shared" si="124"/>
        <v/>
      </c>
      <c r="Q782" s="12" t="str">
        <f t="shared" ca="1" si="125"/>
        <v/>
      </c>
      <c r="R782" s="13"/>
      <c r="S782" s="14"/>
      <c r="T782" s="15" t="str">
        <f t="shared" ca="1" si="126"/>
        <v/>
      </c>
      <c r="U782" s="15" t="str">
        <f t="shared" ca="1" si="127"/>
        <v/>
      </c>
      <c r="V782" s="16"/>
      <c r="W782" s="17" t="str">
        <f t="shared" ca="1" si="128"/>
        <v/>
      </c>
      <c r="X782" s="18" t="str">
        <f t="shared" ca="1" si="129"/>
        <v/>
      </c>
    </row>
    <row r="783" spans="1:24" x14ac:dyDescent="0.35">
      <c r="A783" s="3">
        <v>779</v>
      </c>
      <c r="B783" s="4"/>
      <c r="C783" s="4"/>
      <c r="D783" s="5" t="str">
        <f t="shared" si="120"/>
        <v/>
      </c>
      <c r="E783" s="4"/>
      <c r="F783" s="6"/>
      <c r="G783" s="6"/>
      <c r="H783" s="7" t="str">
        <f t="shared" ca="1" si="121"/>
        <v/>
      </c>
      <c r="I783" s="8" t="str">
        <f t="shared" ca="1" si="122"/>
        <v/>
      </c>
      <c r="J783" s="8" t="str">
        <f>IF(C783="","",COUNTIFS(purchase!$C:$C,$C783,purchase!$E:$E,$E783,purchase!$G:$G,"&gt;="&amp;$F783,purchase!$G:$G,"&lt;="&amp;$G783))</f>
        <v/>
      </c>
      <c r="K783" s="9" t="str">
        <f>IF(COUNTIFS(purchase!$C:$C,$C783,purchase!$E:$E,$E783,purchase!$G:$G,"&gt;="&amp;$F783,purchase!$G:$G,"&lt;="&amp;$G783)=0,"",_xlfn.MAXIFS(purchase!$G:$G,purchase!$C:$C,$C783,purchase!$E:$E,$E783,purchase!$G:$G,"&gt;="&amp;$F783,purchase!$G:$G,"&lt;="&amp;$G783))</f>
        <v/>
      </c>
      <c r="L783" s="4"/>
      <c r="M783" s="4"/>
      <c r="N783" s="10" t="str">
        <f>IF(M783="","",SUMIFS(purchase!$N:$N,purchase!$C:$C,$C783,purchase!$E:$E,$E783,purchase!$G:$G,"&gt;="&amp;$F783,purchase!$G:$G,"&lt;="&amp;$G783))</f>
        <v/>
      </c>
      <c r="O783" s="10" t="str">
        <f t="shared" si="123"/>
        <v/>
      </c>
      <c r="P783" s="11" t="str">
        <f t="shared" si="124"/>
        <v/>
      </c>
      <c r="Q783" s="12" t="str">
        <f t="shared" ca="1" si="125"/>
        <v/>
      </c>
      <c r="R783" s="13"/>
      <c r="S783" s="14"/>
      <c r="T783" s="15" t="str">
        <f t="shared" ca="1" si="126"/>
        <v/>
      </c>
      <c r="U783" s="15" t="str">
        <f t="shared" ca="1" si="127"/>
        <v/>
      </c>
      <c r="V783" s="16"/>
      <c r="W783" s="17" t="str">
        <f t="shared" ca="1" si="128"/>
        <v/>
      </c>
      <c r="X783" s="18" t="str">
        <f t="shared" ca="1" si="129"/>
        <v/>
      </c>
    </row>
    <row r="784" spans="1:24" x14ac:dyDescent="0.35">
      <c r="A784" s="3">
        <v>780</v>
      </c>
      <c r="B784" s="4"/>
      <c r="C784" s="4"/>
      <c r="D784" s="5" t="str">
        <f t="shared" si="120"/>
        <v/>
      </c>
      <c r="E784" s="4"/>
      <c r="F784" s="6"/>
      <c r="G784" s="6"/>
      <c r="H784" s="7" t="str">
        <f t="shared" ca="1" si="121"/>
        <v/>
      </c>
      <c r="I784" s="8" t="str">
        <f t="shared" ca="1" si="122"/>
        <v/>
      </c>
      <c r="J784" s="8" t="str">
        <f>IF(C784="","",COUNTIFS(purchase!$C:$C,$C784,purchase!$E:$E,$E784,purchase!$G:$G,"&gt;="&amp;$F784,purchase!$G:$G,"&lt;="&amp;$G784))</f>
        <v/>
      </c>
      <c r="K784" s="9" t="str">
        <f>IF(COUNTIFS(purchase!$C:$C,$C784,purchase!$E:$E,$E784,purchase!$G:$G,"&gt;="&amp;$F784,purchase!$G:$G,"&lt;="&amp;$G784)=0,"",_xlfn.MAXIFS(purchase!$G:$G,purchase!$C:$C,$C784,purchase!$E:$E,$E784,purchase!$G:$G,"&gt;="&amp;$F784,purchase!$G:$G,"&lt;="&amp;$G784))</f>
        <v/>
      </c>
      <c r="L784" s="4"/>
      <c r="M784" s="4"/>
      <c r="N784" s="10" t="str">
        <f>IF(M784="","",SUMIFS(purchase!$N:$N,purchase!$C:$C,$C784,purchase!$E:$E,$E784,purchase!$G:$G,"&gt;="&amp;$F784,purchase!$G:$G,"&lt;="&amp;$G784))</f>
        <v/>
      </c>
      <c r="O784" s="10" t="str">
        <f t="shared" si="123"/>
        <v/>
      </c>
      <c r="P784" s="11" t="str">
        <f t="shared" si="124"/>
        <v/>
      </c>
      <c r="Q784" s="12" t="str">
        <f t="shared" ca="1" si="125"/>
        <v/>
      </c>
      <c r="R784" s="13"/>
      <c r="S784" s="14"/>
      <c r="T784" s="15" t="str">
        <f t="shared" ca="1" si="126"/>
        <v/>
      </c>
      <c r="U784" s="15" t="str">
        <f t="shared" ca="1" si="127"/>
        <v/>
      </c>
      <c r="V784" s="16"/>
      <c r="W784" s="17" t="str">
        <f t="shared" ca="1" si="128"/>
        <v/>
      </c>
      <c r="X784" s="18" t="str">
        <f t="shared" ca="1" si="129"/>
        <v/>
      </c>
    </row>
    <row r="785" spans="1:24" x14ac:dyDescent="0.35">
      <c r="A785" s="3">
        <v>781</v>
      </c>
      <c r="B785" s="4"/>
      <c r="C785" s="4"/>
      <c r="D785" s="5" t="str">
        <f t="shared" si="120"/>
        <v/>
      </c>
      <c r="E785" s="4"/>
      <c r="F785" s="6"/>
      <c r="G785" s="6"/>
      <c r="H785" s="7" t="str">
        <f t="shared" ca="1" si="121"/>
        <v/>
      </c>
      <c r="I785" s="8" t="str">
        <f t="shared" ca="1" si="122"/>
        <v/>
      </c>
      <c r="J785" s="8" t="str">
        <f>IF(C785="","",COUNTIFS(purchase!$C:$C,$C785,purchase!$E:$E,$E785,purchase!$G:$G,"&gt;="&amp;$F785,purchase!$G:$G,"&lt;="&amp;$G785))</f>
        <v/>
      </c>
      <c r="K785" s="9" t="str">
        <f>IF(COUNTIFS(purchase!$C:$C,$C785,purchase!$E:$E,$E785,purchase!$G:$G,"&gt;="&amp;$F785,purchase!$G:$G,"&lt;="&amp;$G785)=0,"",_xlfn.MAXIFS(purchase!$G:$G,purchase!$C:$C,$C785,purchase!$E:$E,$E785,purchase!$G:$G,"&gt;="&amp;$F785,purchase!$G:$G,"&lt;="&amp;$G785))</f>
        <v/>
      </c>
      <c r="L785" s="4"/>
      <c r="M785" s="4"/>
      <c r="N785" s="10" t="str">
        <f>IF(M785="","",SUMIFS(purchase!$N:$N,purchase!$C:$C,$C785,purchase!$E:$E,$E785,purchase!$G:$G,"&gt;="&amp;$F785,purchase!$G:$G,"&lt;="&amp;$G785))</f>
        <v/>
      </c>
      <c r="O785" s="10" t="str">
        <f t="shared" si="123"/>
        <v/>
      </c>
      <c r="P785" s="11" t="str">
        <f t="shared" si="124"/>
        <v/>
      </c>
      <c r="Q785" s="12" t="str">
        <f t="shared" ca="1" si="125"/>
        <v/>
      </c>
      <c r="R785" s="13"/>
      <c r="S785" s="14"/>
      <c r="T785" s="15" t="str">
        <f t="shared" ca="1" si="126"/>
        <v/>
      </c>
      <c r="U785" s="15" t="str">
        <f t="shared" ca="1" si="127"/>
        <v/>
      </c>
      <c r="V785" s="16"/>
      <c r="W785" s="17" t="str">
        <f t="shared" ca="1" si="128"/>
        <v/>
      </c>
      <c r="X785" s="18" t="str">
        <f t="shared" ca="1" si="129"/>
        <v/>
      </c>
    </row>
    <row r="786" spans="1:24" x14ac:dyDescent="0.35">
      <c r="A786" s="3">
        <v>782</v>
      </c>
      <c r="B786" s="4"/>
      <c r="C786" s="4"/>
      <c r="D786" s="5" t="str">
        <f t="shared" si="120"/>
        <v/>
      </c>
      <c r="E786" s="4"/>
      <c r="F786" s="6"/>
      <c r="G786" s="6"/>
      <c r="H786" s="7" t="str">
        <f t="shared" ca="1" si="121"/>
        <v/>
      </c>
      <c r="I786" s="8" t="str">
        <f t="shared" ca="1" si="122"/>
        <v/>
      </c>
      <c r="J786" s="8" t="str">
        <f>IF(C786="","",COUNTIFS(purchase!$C:$C,$C786,purchase!$E:$E,$E786,purchase!$G:$G,"&gt;="&amp;$F786,purchase!$G:$G,"&lt;="&amp;$G786))</f>
        <v/>
      </c>
      <c r="K786" s="9" t="str">
        <f>IF(COUNTIFS(purchase!$C:$C,$C786,purchase!$E:$E,$E786,purchase!$G:$G,"&gt;="&amp;$F786,purchase!$G:$G,"&lt;="&amp;$G786)=0,"",_xlfn.MAXIFS(purchase!$G:$G,purchase!$C:$C,$C786,purchase!$E:$E,$E786,purchase!$G:$G,"&gt;="&amp;$F786,purchase!$G:$G,"&lt;="&amp;$G786))</f>
        <v/>
      </c>
      <c r="L786" s="4"/>
      <c r="M786" s="4"/>
      <c r="N786" s="10" t="str">
        <f>IF(M786="","",SUMIFS(purchase!$N:$N,purchase!$C:$C,$C786,purchase!$E:$E,$E786,purchase!$G:$G,"&gt;="&amp;$F786,purchase!$G:$G,"&lt;="&amp;$G786))</f>
        <v/>
      </c>
      <c r="O786" s="10" t="str">
        <f t="shared" si="123"/>
        <v/>
      </c>
      <c r="P786" s="11" t="str">
        <f t="shared" si="124"/>
        <v/>
      </c>
      <c r="Q786" s="12" t="str">
        <f t="shared" ca="1" si="125"/>
        <v/>
      </c>
      <c r="R786" s="13"/>
      <c r="S786" s="14"/>
      <c r="T786" s="15" t="str">
        <f t="shared" ca="1" si="126"/>
        <v/>
      </c>
      <c r="U786" s="15" t="str">
        <f t="shared" ca="1" si="127"/>
        <v/>
      </c>
      <c r="V786" s="16"/>
      <c r="W786" s="17" t="str">
        <f t="shared" ca="1" si="128"/>
        <v/>
      </c>
      <c r="X786" s="18" t="str">
        <f t="shared" ca="1" si="129"/>
        <v/>
      </c>
    </row>
    <row r="787" spans="1:24" x14ac:dyDescent="0.35">
      <c r="A787" s="3">
        <v>783</v>
      </c>
      <c r="B787" s="4"/>
      <c r="C787" s="4"/>
      <c r="D787" s="5" t="str">
        <f t="shared" si="120"/>
        <v/>
      </c>
      <c r="E787" s="4"/>
      <c r="F787" s="6"/>
      <c r="G787" s="6"/>
      <c r="H787" s="7" t="str">
        <f t="shared" ca="1" si="121"/>
        <v/>
      </c>
      <c r="I787" s="8" t="str">
        <f t="shared" ca="1" si="122"/>
        <v/>
      </c>
      <c r="J787" s="8" t="str">
        <f>IF(C787="","",COUNTIFS(purchase!$C:$C,$C787,purchase!$E:$E,$E787,purchase!$G:$G,"&gt;="&amp;$F787,purchase!$G:$G,"&lt;="&amp;$G787))</f>
        <v/>
      </c>
      <c r="K787" s="9" t="str">
        <f>IF(COUNTIFS(purchase!$C:$C,$C787,purchase!$E:$E,$E787,purchase!$G:$G,"&gt;="&amp;$F787,purchase!$G:$G,"&lt;="&amp;$G787)=0,"",_xlfn.MAXIFS(purchase!$G:$G,purchase!$C:$C,$C787,purchase!$E:$E,$E787,purchase!$G:$G,"&gt;="&amp;$F787,purchase!$G:$G,"&lt;="&amp;$G787))</f>
        <v/>
      </c>
      <c r="L787" s="4"/>
      <c r="M787" s="4"/>
      <c r="N787" s="10" t="str">
        <f>IF(M787="","",SUMIFS(purchase!$N:$N,purchase!$C:$C,$C787,purchase!$E:$E,$E787,purchase!$G:$G,"&gt;="&amp;$F787,purchase!$G:$G,"&lt;="&amp;$G787))</f>
        <v/>
      </c>
      <c r="O787" s="10" t="str">
        <f t="shared" si="123"/>
        <v/>
      </c>
      <c r="P787" s="11" t="str">
        <f t="shared" si="124"/>
        <v/>
      </c>
      <c r="Q787" s="12" t="str">
        <f t="shared" ca="1" si="125"/>
        <v/>
      </c>
      <c r="R787" s="13"/>
      <c r="S787" s="14"/>
      <c r="T787" s="15" t="str">
        <f t="shared" ca="1" si="126"/>
        <v/>
      </c>
      <c r="U787" s="15" t="str">
        <f t="shared" ca="1" si="127"/>
        <v/>
      </c>
      <c r="V787" s="16"/>
      <c r="W787" s="17" t="str">
        <f t="shared" ca="1" si="128"/>
        <v/>
      </c>
      <c r="X787" s="18" t="str">
        <f t="shared" ca="1" si="129"/>
        <v/>
      </c>
    </row>
    <row r="788" spans="1:24" x14ac:dyDescent="0.35">
      <c r="A788" s="3">
        <v>784</v>
      </c>
      <c r="B788" s="4"/>
      <c r="C788" s="4"/>
      <c r="D788" s="5" t="str">
        <f t="shared" si="120"/>
        <v/>
      </c>
      <c r="E788" s="4"/>
      <c r="F788" s="6"/>
      <c r="G788" s="6"/>
      <c r="H788" s="7" t="str">
        <f t="shared" ca="1" si="121"/>
        <v/>
      </c>
      <c r="I788" s="8" t="str">
        <f t="shared" ca="1" si="122"/>
        <v/>
      </c>
      <c r="J788" s="8" t="str">
        <f>IF(C788="","",COUNTIFS(purchase!$C:$C,$C788,purchase!$E:$E,$E788,purchase!$G:$G,"&gt;="&amp;$F788,purchase!$G:$G,"&lt;="&amp;$G788))</f>
        <v/>
      </c>
      <c r="K788" s="9" t="str">
        <f>IF(COUNTIFS(purchase!$C:$C,$C788,purchase!$E:$E,$E788,purchase!$G:$G,"&gt;="&amp;$F788,purchase!$G:$G,"&lt;="&amp;$G788)=0,"",_xlfn.MAXIFS(purchase!$G:$G,purchase!$C:$C,$C788,purchase!$E:$E,$E788,purchase!$G:$G,"&gt;="&amp;$F788,purchase!$G:$G,"&lt;="&amp;$G788))</f>
        <v/>
      </c>
      <c r="L788" s="4"/>
      <c r="M788" s="4"/>
      <c r="N788" s="10" t="str">
        <f>IF(M788="","",SUMIFS(purchase!$N:$N,purchase!$C:$C,$C788,purchase!$E:$E,$E788,purchase!$G:$G,"&gt;="&amp;$F788,purchase!$G:$G,"&lt;="&amp;$G788))</f>
        <v/>
      </c>
      <c r="O788" s="10" t="str">
        <f t="shared" si="123"/>
        <v/>
      </c>
      <c r="P788" s="11" t="str">
        <f t="shared" si="124"/>
        <v/>
      </c>
      <c r="Q788" s="12" t="str">
        <f t="shared" ca="1" si="125"/>
        <v/>
      </c>
      <c r="R788" s="13"/>
      <c r="S788" s="14"/>
      <c r="T788" s="15" t="str">
        <f t="shared" ca="1" si="126"/>
        <v/>
      </c>
      <c r="U788" s="15" t="str">
        <f t="shared" ca="1" si="127"/>
        <v/>
      </c>
      <c r="V788" s="16"/>
      <c r="W788" s="17" t="str">
        <f t="shared" ca="1" si="128"/>
        <v/>
      </c>
      <c r="X788" s="18" t="str">
        <f t="shared" ca="1" si="129"/>
        <v/>
      </c>
    </row>
    <row r="789" spans="1:24" x14ac:dyDescent="0.35">
      <c r="A789" s="3">
        <v>785</v>
      </c>
      <c r="B789" s="4"/>
      <c r="C789" s="4"/>
      <c r="D789" s="5" t="str">
        <f t="shared" si="120"/>
        <v/>
      </c>
      <c r="E789" s="4"/>
      <c r="F789" s="6"/>
      <c r="G789" s="6"/>
      <c r="H789" s="7" t="str">
        <f t="shared" ca="1" si="121"/>
        <v/>
      </c>
      <c r="I789" s="8" t="str">
        <f t="shared" ca="1" si="122"/>
        <v/>
      </c>
      <c r="J789" s="8" t="str">
        <f>IF(C789="","",COUNTIFS(purchase!$C:$C,$C789,purchase!$E:$E,$E789,purchase!$G:$G,"&gt;="&amp;$F789,purchase!$G:$G,"&lt;="&amp;$G789))</f>
        <v/>
      </c>
      <c r="K789" s="9" t="str">
        <f>IF(COUNTIFS(purchase!$C:$C,$C789,purchase!$E:$E,$E789,purchase!$G:$G,"&gt;="&amp;$F789,purchase!$G:$G,"&lt;="&amp;$G789)=0,"",_xlfn.MAXIFS(purchase!$G:$G,purchase!$C:$C,$C789,purchase!$E:$E,$E789,purchase!$G:$G,"&gt;="&amp;$F789,purchase!$G:$G,"&lt;="&amp;$G789))</f>
        <v/>
      </c>
      <c r="L789" s="4"/>
      <c r="M789" s="4"/>
      <c r="N789" s="10" t="str">
        <f>IF(M789="","",SUMIFS(purchase!$N:$N,purchase!$C:$C,$C789,purchase!$E:$E,$E789,purchase!$G:$G,"&gt;="&amp;$F789,purchase!$G:$G,"&lt;="&amp;$G789))</f>
        <v/>
      </c>
      <c r="O789" s="10" t="str">
        <f t="shared" si="123"/>
        <v/>
      </c>
      <c r="P789" s="11" t="str">
        <f t="shared" si="124"/>
        <v/>
      </c>
      <c r="Q789" s="12" t="str">
        <f t="shared" ca="1" si="125"/>
        <v/>
      </c>
      <c r="R789" s="13"/>
      <c r="S789" s="14"/>
      <c r="T789" s="15" t="str">
        <f t="shared" ca="1" si="126"/>
        <v/>
      </c>
      <c r="U789" s="15" t="str">
        <f t="shared" ca="1" si="127"/>
        <v/>
      </c>
      <c r="V789" s="16"/>
      <c r="W789" s="17" t="str">
        <f t="shared" ca="1" si="128"/>
        <v/>
      </c>
      <c r="X789" s="18" t="str">
        <f t="shared" ca="1" si="129"/>
        <v/>
      </c>
    </row>
    <row r="790" spans="1:24" x14ac:dyDescent="0.35">
      <c r="A790" s="3">
        <v>786</v>
      </c>
      <c r="B790" s="4"/>
      <c r="C790" s="4"/>
      <c r="D790" s="5" t="str">
        <f t="shared" si="120"/>
        <v/>
      </c>
      <c r="E790" s="4"/>
      <c r="F790" s="6"/>
      <c r="G790" s="6"/>
      <c r="H790" s="7" t="str">
        <f t="shared" ca="1" si="121"/>
        <v/>
      </c>
      <c r="I790" s="8" t="str">
        <f t="shared" ca="1" si="122"/>
        <v/>
      </c>
      <c r="J790" s="8" t="str">
        <f>IF(C790="","",COUNTIFS(purchase!$C:$C,$C790,purchase!$E:$E,$E790,purchase!$G:$G,"&gt;="&amp;$F790,purchase!$G:$G,"&lt;="&amp;$G790))</f>
        <v/>
      </c>
      <c r="K790" s="9" t="str">
        <f>IF(COUNTIFS(purchase!$C:$C,$C790,purchase!$E:$E,$E790,purchase!$G:$G,"&gt;="&amp;$F790,purchase!$G:$G,"&lt;="&amp;$G790)=0,"",_xlfn.MAXIFS(purchase!$G:$G,purchase!$C:$C,$C790,purchase!$E:$E,$E790,purchase!$G:$G,"&gt;="&amp;$F790,purchase!$G:$G,"&lt;="&amp;$G790))</f>
        <v/>
      </c>
      <c r="L790" s="4"/>
      <c r="M790" s="4"/>
      <c r="N790" s="10" t="str">
        <f>IF(M790="","",SUMIFS(purchase!$N:$N,purchase!$C:$C,$C790,purchase!$E:$E,$E790,purchase!$G:$G,"&gt;="&amp;$F790,purchase!$G:$G,"&lt;="&amp;$G790))</f>
        <v/>
      </c>
      <c r="O790" s="10" t="str">
        <f t="shared" si="123"/>
        <v/>
      </c>
      <c r="P790" s="11" t="str">
        <f t="shared" si="124"/>
        <v/>
      </c>
      <c r="Q790" s="12" t="str">
        <f t="shared" ca="1" si="125"/>
        <v/>
      </c>
      <c r="R790" s="13"/>
      <c r="S790" s="14"/>
      <c r="T790" s="15" t="str">
        <f t="shared" ca="1" si="126"/>
        <v/>
      </c>
      <c r="U790" s="15" t="str">
        <f t="shared" ca="1" si="127"/>
        <v/>
      </c>
      <c r="V790" s="16"/>
      <c r="W790" s="17" t="str">
        <f t="shared" ca="1" si="128"/>
        <v/>
      </c>
      <c r="X790" s="18" t="str">
        <f t="shared" ca="1" si="129"/>
        <v/>
      </c>
    </row>
    <row r="791" spans="1:24" x14ac:dyDescent="0.35">
      <c r="A791" s="3">
        <v>787</v>
      </c>
      <c r="B791" s="4"/>
      <c r="C791" s="4"/>
      <c r="D791" s="5" t="str">
        <f t="shared" si="120"/>
        <v/>
      </c>
      <c r="E791" s="4"/>
      <c r="F791" s="6"/>
      <c r="G791" s="6"/>
      <c r="H791" s="7" t="str">
        <f t="shared" ca="1" si="121"/>
        <v/>
      </c>
      <c r="I791" s="8" t="str">
        <f t="shared" ca="1" si="122"/>
        <v/>
      </c>
      <c r="J791" s="8" t="str">
        <f>IF(C791="","",COUNTIFS(purchase!$C:$C,$C791,purchase!$E:$E,$E791,purchase!$G:$G,"&gt;="&amp;$F791,purchase!$G:$G,"&lt;="&amp;$G791))</f>
        <v/>
      </c>
      <c r="K791" s="9" t="str">
        <f>IF(COUNTIFS(purchase!$C:$C,$C791,purchase!$E:$E,$E791,purchase!$G:$G,"&gt;="&amp;$F791,purchase!$G:$G,"&lt;="&amp;$G791)=0,"",_xlfn.MAXIFS(purchase!$G:$G,purchase!$C:$C,$C791,purchase!$E:$E,$E791,purchase!$G:$G,"&gt;="&amp;$F791,purchase!$G:$G,"&lt;="&amp;$G791))</f>
        <v/>
      </c>
      <c r="L791" s="4"/>
      <c r="M791" s="4"/>
      <c r="N791" s="10" t="str">
        <f>IF(M791="","",SUMIFS(purchase!$N:$N,purchase!$C:$C,$C791,purchase!$E:$E,$E791,purchase!$G:$G,"&gt;="&amp;$F791,purchase!$G:$G,"&lt;="&amp;$G791))</f>
        <v/>
      </c>
      <c r="O791" s="10" t="str">
        <f t="shared" si="123"/>
        <v/>
      </c>
      <c r="P791" s="11" t="str">
        <f t="shared" si="124"/>
        <v/>
      </c>
      <c r="Q791" s="12" t="str">
        <f t="shared" ca="1" si="125"/>
        <v/>
      </c>
      <c r="R791" s="13"/>
      <c r="S791" s="14"/>
      <c r="T791" s="15" t="str">
        <f t="shared" ca="1" si="126"/>
        <v/>
      </c>
      <c r="U791" s="15" t="str">
        <f t="shared" ca="1" si="127"/>
        <v/>
      </c>
      <c r="V791" s="16"/>
      <c r="W791" s="17" t="str">
        <f t="shared" ca="1" si="128"/>
        <v/>
      </c>
      <c r="X791" s="18" t="str">
        <f t="shared" ca="1" si="129"/>
        <v/>
      </c>
    </row>
    <row r="792" spans="1:24" x14ac:dyDescent="0.35">
      <c r="A792" s="3">
        <v>788</v>
      </c>
      <c r="B792" s="4"/>
      <c r="C792" s="4"/>
      <c r="D792" s="5" t="str">
        <f t="shared" si="120"/>
        <v/>
      </c>
      <c r="E792" s="4"/>
      <c r="F792" s="6"/>
      <c r="G792" s="6"/>
      <c r="H792" s="7" t="str">
        <f t="shared" ca="1" si="121"/>
        <v/>
      </c>
      <c r="I792" s="8" t="str">
        <f t="shared" ca="1" si="122"/>
        <v/>
      </c>
      <c r="J792" s="8" t="str">
        <f>IF(C792="","",COUNTIFS(purchase!$C:$C,$C792,purchase!$E:$E,$E792,purchase!$G:$G,"&gt;="&amp;$F792,purchase!$G:$G,"&lt;="&amp;$G792))</f>
        <v/>
      </c>
      <c r="K792" s="9" t="str">
        <f>IF(COUNTIFS(purchase!$C:$C,$C792,purchase!$E:$E,$E792,purchase!$G:$G,"&gt;="&amp;$F792,purchase!$G:$G,"&lt;="&amp;$G792)=0,"",_xlfn.MAXIFS(purchase!$G:$G,purchase!$C:$C,$C792,purchase!$E:$E,$E792,purchase!$G:$G,"&gt;="&amp;$F792,purchase!$G:$G,"&lt;="&amp;$G792))</f>
        <v/>
      </c>
      <c r="L792" s="4"/>
      <c r="M792" s="4"/>
      <c r="N792" s="10" t="str">
        <f>IF(M792="","",SUMIFS(purchase!$N:$N,purchase!$C:$C,$C792,purchase!$E:$E,$E792,purchase!$G:$G,"&gt;="&amp;$F792,purchase!$G:$G,"&lt;="&amp;$G792))</f>
        <v/>
      </c>
      <c r="O792" s="10" t="str">
        <f t="shared" si="123"/>
        <v/>
      </c>
      <c r="P792" s="11" t="str">
        <f t="shared" si="124"/>
        <v/>
      </c>
      <c r="Q792" s="12" t="str">
        <f t="shared" ca="1" si="125"/>
        <v/>
      </c>
      <c r="R792" s="13"/>
      <c r="S792" s="14"/>
      <c r="T792" s="15" t="str">
        <f t="shared" ca="1" si="126"/>
        <v/>
      </c>
      <c r="U792" s="15" t="str">
        <f t="shared" ca="1" si="127"/>
        <v/>
      </c>
      <c r="V792" s="16"/>
      <c r="W792" s="17" t="str">
        <f t="shared" ca="1" si="128"/>
        <v/>
      </c>
      <c r="X792" s="18" t="str">
        <f t="shared" ca="1" si="129"/>
        <v/>
      </c>
    </row>
    <row r="793" spans="1:24" x14ac:dyDescent="0.35">
      <c r="A793" s="3">
        <v>789</v>
      </c>
      <c r="B793" s="4"/>
      <c r="C793" s="4"/>
      <c r="D793" s="5" t="str">
        <f t="shared" si="120"/>
        <v/>
      </c>
      <c r="E793" s="4"/>
      <c r="F793" s="6"/>
      <c r="G793" s="6"/>
      <c r="H793" s="7" t="str">
        <f t="shared" ca="1" si="121"/>
        <v/>
      </c>
      <c r="I793" s="8" t="str">
        <f t="shared" ca="1" si="122"/>
        <v/>
      </c>
      <c r="J793" s="8" t="str">
        <f>IF(C793="","",COUNTIFS(purchase!$C:$C,$C793,purchase!$E:$E,$E793,purchase!$G:$G,"&gt;="&amp;$F793,purchase!$G:$G,"&lt;="&amp;$G793))</f>
        <v/>
      </c>
      <c r="K793" s="9" t="str">
        <f>IF(COUNTIFS(purchase!$C:$C,$C793,purchase!$E:$E,$E793,purchase!$G:$G,"&gt;="&amp;$F793,purchase!$G:$G,"&lt;="&amp;$G793)=0,"",_xlfn.MAXIFS(purchase!$G:$G,purchase!$C:$C,$C793,purchase!$E:$E,$E793,purchase!$G:$G,"&gt;="&amp;$F793,purchase!$G:$G,"&lt;="&amp;$G793))</f>
        <v/>
      </c>
      <c r="L793" s="4"/>
      <c r="M793" s="4"/>
      <c r="N793" s="10" t="str">
        <f>IF(M793="","",SUMIFS(purchase!$N:$N,purchase!$C:$C,$C793,purchase!$E:$E,$E793,purchase!$G:$G,"&gt;="&amp;$F793,purchase!$G:$G,"&lt;="&amp;$G793))</f>
        <v/>
      </c>
      <c r="O793" s="10" t="str">
        <f t="shared" si="123"/>
        <v/>
      </c>
      <c r="P793" s="11" t="str">
        <f t="shared" si="124"/>
        <v/>
      </c>
      <c r="Q793" s="12" t="str">
        <f t="shared" ca="1" si="125"/>
        <v/>
      </c>
      <c r="R793" s="13"/>
      <c r="S793" s="14"/>
      <c r="T793" s="15" t="str">
        <f t="shared" ca="1" si="126"/>
        <v/>
      </c>
      <c r="U793" s="15" t="str">
        <f t="shared" ca="1" si="127"/>
        <v/>
      </c>
      <c r="V793" s="16"/>
      <c r="W793" s="17" t="str">
        <f t="shared" ca="1" si="128"/>
        <v/>
      </c>
      <c r="X793" s="18" t="str">
        <f t="shared" ca="1" si="129"/>
        <v/>
      </c>
    </row>
    <row r="794" spans="1:24" x14ac:dyDescent="0.35">
      <c r="A794" s="3">
        <v>790</v>
      </c>
      <c r="B794" s="4"/>
      <c r="C794" s="4"/>
      <c r="D794" s="5" t="str">
        <f t="shared" si="120"/>
        <v/>
      </c>
      <c r="E794" s="4"/>
      <c r="F794" s="6"/>
      <c r="G794" s="6"/>
      <c r="H794" s="7" t="str">
        <f t="shared" ca="1" si="121"/>
        <v/>
      </c>
      <c r="I794" s="8" t="str">
        <f t="shared" ca="1" si="122"/>
        <v/>
      </c>
      <c r="J794" s="8" t="str">
        <f>IF(C794="","",COUNTIFS(purchase!$C:$C,$C794,purchase!$E:$E,$E794,purchase!$G:$G,"&gt;="&amp;$F794,purchase!$G:$G,"&lt;="&amp;$G794))</f>
        <v/>
      </c>
      <c r="K794" s="9" t="str">
        <f>IF(COUNTIFS(purchase!$C:$C,$C794,purchase!$E:$E,$E794,purchase!$G:$G,"&gt;="&amp;$F794,purchase!$G:$G,"&lt;="&amp;$G794)=0,"",_xlfn.MAXIFS(purchase!$G:$G,purchase!$C:$C,$C794,purchase!$E:$E,$E794,purchase!$G:$G,"&gt;="&amp;$F794,purchase!$G:$G,"&lt;="&amp;$G794))</f>
        <v/>
      </c>
      <c r="L794" s="4"/>
      <c r="M794" s="4"/>
      <c r="N794" s="10" t="str">
        <f>IF(M794="","",SUMIFS(purchase!$N:$N,purchase!$C:$C,$C794,purchase!$E:$E,$E794,purchase!$G:$G,"&gt;="&amp;$F794,purchase!$G:$G,"&lt;="&amp;$G794))</f>
        <v/>
      </c>
      <c r="O794" s="10" t="str">
        <f t="shared" si="123"/>
        <v/>
      </c>
      <c r="P794" s="11" t="str">
        <f t="shared" si="124"/>
        <v/>
      </c>
      <c r="Q794" s="12" t="str">
        <f t="shared" ca="1" si="125"/>
        <v/>
      </c>
      <c r="R794" s="13"/>
      <c r="S794" s="14"/>
      <c r="T794" s="15" t="str">
        <f t="shared" ca="1" si="126"/>
        <v/>
      </c>
      <c r="U794" s="15" t="str">
        <f t="shared" ca="1" si="127"/>
        <v/>
      </c>
      <c r="V794" s="16"/>
      <c r="W794" s="17" t="str">
        <f t="shared" ca="1" si="128"/>
        <v/>
      </c>
      <c r="X794" s="18" t="str">
        <f t="shared" ca="1" si="129"/>
        <v/>
      </c>
    </row>
    <row r="795" spans="1:24" x14ac:dyDescent="0.35">
      <c r="A795" s="3">
        <v>791</v>
      </c>
      <c r="B795" s="4"/>
      <c r="C795" s="4"/>
      <c r="D795" s="5" t="str">
        <f t="shared" si="120"/>
        <v/>
      </c>
      <c r="E795" s="4"/>
      <c r="F795" s="6"/>
      <c r="G795" s="6"/>
      <c r="H795" s="7" t="str">
        <f t="shared" ca="1" si="121"/>
        <v/>
      </c>
      <c r="I795" s="8" t="str">
        <f t="shared" ca="1" si="122"/>
        <v/>
      </c>
      <c r="J795" s="8" t="str">
        <f>IF(C795="","",COUNTIFS(purchase!$C:$C,$C795,purchase!$E:$E,$E795,purchase!$G:$G,"&gt;="&amp;$F795,purchase!$G:$G,"&lt;="&amp;$G795))</f>
        <v/>
      </c>
      <c r="K795" s="9" t="str">
        <f>IF(COUNTIFS(purchase!$C:$C,$C795,purchase!$E:$E,$E795,purchase!$G:$G,"&gt;="&amp;$F795,purchase!$G:$G,"&lt;="&amp;$G795)=0,"",_xlfn.MAXIFS(purchase!$G:$G,purchase!$C:$C,$C795,purchase!$E:$E,$E795,purchase!$G:$G,"&gt;="&amp;$F795,purchase!$G:$G,"&lt;="&amp;$G795))</f>
        <v/>
      </c>
      <c r="L795" s="4"/>
      <c r="M795" s="4"/>
      <c r="N795" s="10" t="str">
        <f>IF(M795="","",SUMIFS(purchase!$N:$N,purchase!$C:$C,$C795,purchase!$E:$E,$E795,purchase!$G:$G,"&gt;="&amp;$F795,purchase!$G:$G,"&lt;="&amp;$G795))</f>
        <v/>
      </c>
      <c r="O795" s="10" t="str">
        <f t="shared" si="123"/>
        <v/>
      </c>
      <c r="P795" s="11" t="str">
        <f t="shared" si="124"/>
        <v/>
      </c>
      <c r="Q795" s="12" t="str">
        <f t="shared" ca="1" si="125"/>
        <v/>
      </c>
      <c r="R795" s="13"/>
      <c r="S795" s="14"/>
      <c r="T795" s="15" t="str">
        <f t="shared" ca="1" si="126"/>
        <v/>
      </c>
      <c r="U795" s="15" t="str">
        <f t="shared" ca="1" si="127"/>
        <v/>
      </c>
      <c r="V795" s="16"/>
      <c r="W795" s="17" t="str">
        <f t="shared" ca="1" si="128"/>
        <v/>
      </c>
      <c r="X795" s="18" t="str">
        <f t="shared" ca="1" si="129"/>
        <v/>
      </c>
    </row>
    <row r="796" spans="1:24" x14ac:dyDescent="0.35">
      <c r="A796" s="3">
        <v>792</v>
      </c>
      <c r="B796" s="4"/>
      <c r="C796" s="4"/>
      <c r="D796" s="5" t="str">
        <f t="shared" si="120"/>
        <v/>
      </c>
      <c r="E796" s="4"/>
      <c r="F796" s="6"/>
      <c r="G796" s="6"/>
      <c r="H796" s="7" t="str">
        <f t="shared" ca="1" si="121"/>
        <v/>
      </c>
      <c r="I796" s="8" t="str">
        <f t="shared" ca="1" si="122"/>
        <v/>
      </c>
      <c r="J796" s="8" t="str">
        <f>IF(C796="","",COUNTIFS(purchase!$C:$C,$C796,purchase!$E:$E,$E796,purchase!$G:$G,"&gt;="&amp;$F796,purchase!$G:$G,"&lt;="&amp;$G796))</f>
        <v/>
      </c>
      <c r="K796" s="9" t="str">
        <f>IF(COUNTIFS(purchase!$C:$C,$C796,purchase!$E:$E,$E796,purchase!$G:$G,"&gt;="&amp;$F796,purchase!$G:$G,"&lt;="&amp;$G796)=0,"",_xlfn.MAXIFS(purchase!$G:$G,purchase!$C:$C,$C796,purchase!$E:$E,$E796,purchase!$G:$G,"&gt;="&amp;$F796,purchase!$G:$G,"&lt;="&amp;$G796))</f>
        <v/>
      </c>
      <c r="L796" s="4"/>
      <c r="M796" s="4"/>
      <c r="N796" s="10" t="str">
        <f>IF(M796="","",SUMIFS(purchase!$N:$N,purchase!$C:$C,$C796,purchase!$E:$E,$E796,purchase!$G:$G,"&gt;="&amp;$F796,purchase!$G:$G,"&lt;="&amp;$G796))</f>
        <v/>
      </c>
      <c r="O796" s="10" t="str">
        <f t="shared" si="123"/>
        <v/>
      </c>
      <c r="P796" s="11" t="str">
        <f t="shared" si="124"/>
        <v/>
      </c>
      <c r="Q796" s="12" t="str">
        <f t="shared" ca="1" si="125"/>
        <v/>
      </c>
      <c r="R796" s="13"/>
      <c r="S796" s="14"/>
      <c r="T796" s="15" t="str">
        <f t="shared" ca="1" si="126"/>
        <v/>
      </c>
      <c r="U796" s="15" t="str">
        <f t="shared" ca="1" si="127"/>
        <v/>
      </c>
      <c r="V796" s="16"/>
      <c r="W796" s="17" t="str">
        <f t="shared" ca="1" si="128"/>
        <v/>
      </c>
      <c r="X796" s="18" t="str">
        <f t="shared" ca="1" si="129"/>
        <v/>
      </c>
    </row>
    <row r="797" spans="1:24" x14ac:dyDescent="0.35">
      <c r="A797" s="3">
        <v>793</v>
      </c>
      <c r="B797" s="4"/>
      <c r="C797" s="4"/>
      <c r="D797" s="5" t="str">
        <f t="shared" si="120"/>
        <v/>
      </c>
      <c r="E797" s="4"/>
      <c r="F797" s="6"/>
      <c r="G797" s="6"/>
      <c r="H797" s="7" t="str">
        <f t="shared" ca="1" si="121"/>
        <v/>
      </c>
      <c r="I797" s="8" t="str">
        <f t="shared" ca="1" si="122"/>
        <v/>
      </c>
      <c r="J797" s="8" t="str">
        <f>IF(C797="","",COUNTIFS(purchase!$C:$C,$C797,purchase!$E:$E,$E797,purchase!$G:$G,"&gt;="&amp;$F797,purchase!$G:$G,"&lt;="&amp;$G797))</f>
        <v/>
      </c>
      <c r="K797" s="9" t="str">
        <f>IF(COUNTIFS(purchase!$C:$C,$C797,purchase!$E:$E,$E797,purchase!$G:$G,"&gt;="&amp;$F797,purchase!$G:$G,"&lt;="&amp;$G797)=0,"",_xlfn.MAXIFS(purchase!$G:$G,purchase!$C:$C,$C797,purchase!$E:$E,$E797,purchase!$G:$G,"&gt;="&amp;$F797,purchase!$G:$G,"&lt;="&amp;$G797))</f>
        <v/>
      </c>
      <c r="L797" s="4"/>
      <c r="M797" s="4"/>
      <c r="N797" s="10" t="str">
        <f>IF(M797="","",SUMIFS(purchase!$N:$N,purchase!$C:$C,$C797,purchase!$E:$E,$E797,purchase!$G:$G,"&gt;="&amp;$F797,purchase!$G:$G,"&lt;="&amp;$G797))</f>
        <v/>
      </c>
      <c r="O797" s="10" t="str">
        <f t="shared" si="123"/>
        <v/>
      </c>
      <c r="P797" s="11" t="str">
        <f t="shared" si="124"/>
        <v/>
      </c>
      <c r="Q797" s="12" t="str">
        <f t="shared" ca="1" si="125"/>
        <v/>
      </c>
      <c r="R797" s="13"/>
      <c r="S797" s="14"/>
      <c r="T797" s="15" t="str">
        <f t="shared" ca="1" si="126"/>
        <v/>
      </c>
      <c r="U797" s="15" t="str">
        <f t="shared" ca="1" si="127"/>
        <v/>
      </c>
      <c r="V797" s="16"/>
      <c r="W797" s="17" t="str">
        <f t="shared" ca="1" si="128"/>
        <v/>
      </c>
      <c r="X797" s="18" t="str">
        <f t="shared" ca="1" si="129"/>
        <v/>
      </c>
    </row>
    <row r="798" spans="1:24" x14ac:dyDescent="0.35">
      <c r="A798" s="3">
        <v>794</v>
      </c>
      <c r="B798" s="4"/>
      <c r="C798" s="4"/>
      <c r="D798" s="5" t="str">
        <f t="shared" si="120"/>
        <v/>
      </c>
      <c r="E798" s="4"/>
      <c r="F798" s="6"/>
      <c r="G798" s="6"/>
      <c r="H798" s="7" t="str">
        <f t="shared" ca="1" si="121"/>
        <v/>
      </c>
      <c r="I798" s="8" t="str">
        <f t="shared" ca="1" si="122"/>
        <v/>
      </c>
      <c r="J798" s="8" t="str">
        <f>IF(C798="","",COUNTIFS(purchase!$C:$C,$C798,purchase!$E:$E,$E798,purchase!$G:$G,"&gt;="&amp;$F798,purchase!$G:$G,"&lt;="&amp;$G798))</f>
        <v/>
      </c>
      <c r="K798" s="9" t="str">
        <f>IF(COUNTIFS(purchase!$C:$C,$C798,purchase!$E:$E,$E798,purchase!$G:$G,"&gt;="&amp;$F798,purchase!$G:$G,"&lt;="&amp;$G798)=0,"",_xlfn.MAXIFS(purchase!$G:$G,purchase!$C:$C,$C798,purchase!$E:$E,$E798,purchase!$G:$G,"&gt;="&amp;$F798,purchase!$G:$G,"&lt;="&amp;$G798))</f>
        <v/>
      </c>
      <c r="L798" s="4"/>
      <c r="M798" s="4"/>
      <c r="N798" s="10" t="str">
        <f>IF(M798="","",SUMIFS(purchase!$N:$N,purchase!$C:$C,$C798,purchase!$E:$E,$E798,purchase!$G:$G,"&gt;="&amp;$F798,purchase!$G:$G,"&lt;="&amp;$G798))</f>
        <v/>
      </c>
      <c r="O798" s="10" t="str">
        <f t="shared" si="123"/>
        <v/>
      </c>
      <c r="P798" s="11" t="str">
        <f t="shared" si="124"/>
        <v/>
      </c>
      <c r="Q798" s="12" t="str">
        <f t="shared" ca="1" si="125"/>
        <v/>
      </c>
      <c r="R798" s="13"/>
      <c r="S798" s="14"/>
      <c r="T798" s="15" t="str">
        <f t="shared" ca="1" si="126"/>
        <v/>
      </c>
      <c r="U798" s="15" t="str">
        <f t="shared" ca="1" si="127"/>
        <v/>
      </c>
      <c r="V798" s="16"/>
      <c r="W798" s="17" t="str">
        <f t="shared" ca="1" si="128"/>
        <v/>
      </c>
      <c r="X798" s="18" t="str">
        <f t="shared" ca="1" si="129"/>
        <v/>
      </c>
    </row>
    <row r="799" spans="1:24" x14ac:dyDescent="0.35">
      <c r="A799" s="3">
        <v>795</v>
      </c>
      <c r="B799" s="4"/>
      <c r="C799" s="4"/>
      <c r="D799" s="5" t="str">
        <f t="shared" si="120"/>
        <v/>
      </c>
      <c r="E799" s="4"/>
      <c r="F799" s="6"/>
      <c r="G799" s="6"/>
      <c r="H799" s="7" t="str">
        <f t="shared" ca="1" si="121"/>
        <v/>
      </c>
      <c r="I799" s="8" t="str">
        <f t="shared" ca="1" si="122"/>
        <v/>
      </c>
      <c r="J799" s="8" t="str">
        <f>IF(C799="","",COUNTIFS(purchase!$C:$C,$C799,purchase!$E:$E,$E799,purchase!$G:$G,"&gt;="&amp;$F799,purchase!$G:$G,"&lt;="&amp;$G799))</f>
        <v/>
      </c>
      <c r="K799" s="9" t="str">
        <f>IF(COUNTIFS(purchase!$C:$C,$C799,purchase!$E:$E,$E799,purchase!$G:$G,"&gt;="&amp;$F799,purchase!$G:$G,"&lt;="&amp;$G799)=0,"",_xlfn.MAXIFS(purchase!$G:$G,purchase!$C:$C,$C799,purchase!$E:$E,$E799,purchase!$G:$G,"&gt;="&amp;$F799,purchase!$G:$G,"&lt;="&amp;$G799))</f>
        <v/>
      </c>
      <c r="L799" s="4"/>
      <c r="M799" s="4"/>
      <c r="N799" s="10" t="str">
        <f>IF(M799="","",SUMIFS(purchase!$N:$N,purchase!$C:$C,$C799,purchase!$E:$E,$E799,purchase!$G:$G,"&gt;="&amp;$F799,purchase!$G:$G,"&lt;="&amp;$G799))</f>
        <v/>
      </c>
      <c r="O799" s="10" t="str">
        <f t="shared" si="123"/>
        <v/>
      </c>
      <c r="P799" s="11" t="str">
        <f t="shared" si="124"/>
        <v/>
      </c>
      <c r="Q799" s="12" t="str">
        <f t="shared" ca="1" si="125"/>
        <v/>
      </c>
      <c r="R799" s="13"/>
      <c r="S799" s="14"/>
      <c r="T799" s="15" t="str">
        <f t="shared" ca="1" si="126"/>
        <v/>
      </c>
      <c r="U799" s="15" t="str">
        <f t="shared" ca="1" si="127"/>
        <v/>
      </c>
      <c r="V799" s="16"/>
      <c r="W799" s="17" t="str">
        <f t="shared" ca="1" si="128"/>
        <v/>
      </c>
      <c r="X799" s="18" t="str">
        <f t="shared" ca="1" si="129"/>
        <v/>
      </c>
    </row>
    <row r="800" spans="1:24" x14ac:dyDescent="0.35">
      <c r="A800" s="3">
        <v>796</v>
      </c>
      <c r="B800" s="4"/>
      <c r="C800" s="4"/>
      <c r="D800" s="5" t="str">
        <f t="shared" si="120"/>
        <v/>
      </c>
      <c r="E800" s="4"/>
      <c r="F800" s="6"/>
      <c r="G800" s="6"/>
      <c r="H800" s="7" t="str">
        <f t="shared" ca="1" si="121"/>
        <v/>
      </c>
      <c r="I800" s="8" t="str">
        <f t="shared" ca="1" si="122"/>
        <v/>
      </c>
      <c r="J800" s="8" t="str">
        <f>IF(C800="","",COUNTIFS(purchase!$C:$C,$C800,purchase!$E:$E,$E800,purchase!$G:$G,"&gt;="&amp;$F800,purchase!$G:$G,"&lt;="&amp;$G800))</f>
        <v/>
      </c>
      <c r="K800" s="9" t="str">
        <f>IF(COUNTIFS(purchase!$C:$C,$C800,purchase!$E:$E,$E800,purchase!$G:$G,"&gt;="&amp;$F800,purchase!$G:$G,"&lt;="&amp;$G800)=0,"",_xlfn.MAXIFS(purchase!$G:$G,purchase!$C:$C,$C800,purchase!$E:$E,$E800,purchase!$G:$G,"&gt;="&amp;$F800,purchase!$G:$G,"&lt;="&amp;$G800))</f>
        <v/>
      </c>
      <c r="L800" s="4"/>
      <c r="M800" s="4"/>
      <c r="N800" s="10" t="str">
        <f>IF(M800="","",SUMIFS(purchase!$N:$N,purchase!$C:$C,$C800,purchase!$E:$E,$E800,purchase!$G:$G,"&gt;="&amp;$F800,purchase!$G:$G,"&lt;="&amp;$G800))</f>
        <v/>
      </c>
      <c r="O800" s="10" t="str">
        <f t="shared" si="123"/>
        <v/>
      </c>
      <c r="P800" s="11" t="str">
        <f t="shared" si="124"/>
        <v/>
      </c>
      <c r="Q800" s="12" t="str">
        <f t="shared" ca="1" si="125"/>
        <v/>
      </c>
      <c r="R800" s="13"/>
      <c r="S800" s="14"/>
      <c r="T800" s="15" t="str">
        <f t="shared" ca="1" si="126"/>
        <v/>
      </c>
      <c r="U800" s="15" t="str">
        <f t="shared" ca="1" si="127"/>
        <v/>
      </c>
      <c r="V800" s="16"/>
      <c r="W800" s="17" t="str">
        <f t="shared" ca="1" si="128"/>
        <v/>
      </c>
      <c r="X800" s="18" t="str">
        <f t="shared" ca="1" si="129"/>
        <v/>
      </c>
    </row>
    <row r="801" spans="1:24" x14ac:dyDescent="0.35">
      <c r="A801" s="3">
        <v>797</v>
      </c>
      <c r="B801" s="4"/>
      <c r="C801" s="4"/>
      <c r="D801" s="5" t="str">
        <f t="shared" si="120"/>
        <v/>
      </c>
      <c r="E801" s="4"/>
      <c r="F801" s="6"/>
      <c r="G801" s="6"/>
      <c r="H801" s="7" t="str">
        <f t="shared" ca="1" si="121"/>
        <v/>
      </c>
      <c r="I801" s="8" t="str">
        <f t="shared" ca="1" si="122"/>
        <v/>
      </c>
      <c r="J801" s="8" t="str">
        <f>IF(C801="","",COUNTIFS(purchase!$C:$C,$C801,purchase!$E:$E,$E801,purchase!$G:$G,"&gt;="&amp;$F801,purchase!$G:$G,"&lt;="&amp;$G801))</f>
        <v/>
      </c>
      <c r="K801" s="9" t="str">
        <f>IF(COUNTIFS(purchase!$C:$C,$C801,purchase!$E:$E,$E801,purchase!$G:$G,"&gt;="&amp;$F801,purchase!$G:$G,"&lt;="&amp;$G801)=0,"",_xlfn.MAXIFS(purchase!$G:$G,purchase!$C:$C,$C801,purchase!$E:$E,$E801,purchase!$G:$G,"&gt;="&amp;$F801,purchase!$G:$G,"&lt;="&amp;$G801))</f>
        <v/>
      </c>
      <c r="L801" s="4"/>
      <c r="M801" s="4"/>
      <c r="N801" s="10" t="str">
        <f>IF(M801="","",SUMIFS(purchase!$N:$N,purchase!$C:$C,$C801,purchase!$E:$E,$E801,purchase!$G:$G,"&gt;="&amp;$F801,purchase!$G:$G,"&lt;="&amp;$G801))</f>
        <v/>
      </c>
      <c r="O801" s="10" t="str">
        <f t="shared" si="123"/>
        <v/>
      </c>
      <c r="P801" s="11" t="str">
        <f t="shared" si="124"/>
        <v/>
      </c>
      <c r="Q801" s="12" t="str">
        <f t="shared" ca="1" si="125"/>
        <v/>
      </c>
      <c r="R801" s="13"/>
      <c r="S801" s="14"/>
      <c r="T801" s="15" t="str">
        <f t="shared" ca="1" si="126"/>
        <v/>
      </c>
      <c r="U801" s="15" t="str">
        <f t="shared" ca="1" si="127"/>
        <v/>
      </c>
      <c r="V801" s="16"/>
      <c r="W801" s="17" t="str">
        <f t="shared" ca="1" si="128"/>
        <v/>
      </c>
      <c r="X801" s="18" t="str">
        <f t="shared" ca="1" si="129"/>
        <v/>
      </c>
    </row>
    <row r="802" spans="1:24" x14ac:dyDescent="0.35">
      <c r="A802" s="3">
        <v>798</v>
      </c>
      <c r="B802" s="4"/>
      <c r="C802" s="4"/>
      <c r="D802" s="5" t="str">
        <f t="shared" si="120"/>
        <v/>
      </c>
      <c r="E802" s="4"/>
      <c r="F802" s="6"/>
      <c r="G802" s="6"/>
      <c r="H802" s="7" t="str">
        <f t="shared" ca="1" si="121"/>
        <v/>
      </c>
      <c r="I802" s="8" t="str">
        <f t="shared" ca="1" si="122"/>
        <v/>
      </c>
      <c r="J802" s="8" t="str">
        <f>IF(C802="","",COUNTIFS(purchase!$C:$C,$C802,purchase!$E:$E,$E802,purchase!$G:$G,"&gt;="&amp;$F802,purchase!$G:$G,"&lt;="&amp;$G802))</f>
        <v/>
      </c>
      <c r="K802" s="9" t="str">
        <f>IF(COUNTIFS(purchase!$C:$C,$C802,purchase!$E:$E,$E802,purchase!$G:$G,"&gt;="&amp;$F802,purchase!$G:$G,"&lt;="&amp;$G802)=0,"",_xlfn.MAXIFS(purchase!$G:$G,purchase!$C:$C,$C802,purchase!$E:$E,$E802,purchase!$G:$G,"&gt;="&amp;$F802,purchase!$G:$G,"&lt;="&amp;$G802))</f>
        <v/>
      </c>
      <c r="L802" s="4"/>
      <c r="M802" s="4"/>
      <c r="N802" s="10" t="str">
        <f>IF(M802="","",SUMIFS(purchase!$N:$N,purchase!$C:$C,$C802,purchase!$E:$E,$E802,purchase!$G:$G,"&gt;="&amp;$F802,purchase!$G:$G,"&lt;="&amp;$G802))</f>
        <v/>
      </c>
      <c r="O802" s="10" t="str">
        <f t="shared" si="123"/>
        <v/>
      </c>
      <c r="P802" s="11" t="str">
        <f t="shared" si="124"/>
        <v/>
      </c>
      <c r="Q802" s="12" t="str">
        <f t="shared" ca="1" si="125"/>
        <v/>
      </c>
      <c r="R802" s="13"/>
      <c r="S802" s="14"/>
      <c r="T802" s="15" t="str">
        <f t="shared" ca="1" si="126"/>
        <v/>
      </c>
      <c r="U802" s="15" t="str">
        <f t="shared" ca="1" si="127"/>
        <v/>
      </c>
      <c r="V802" s="16"/>
      <c r="W802" s="17" t="str">
        <f t="shared" ca="1" si="128"/>
        <v/>
      </c>
      <c r="X802" s="18" t="str">
        <f t="shared" ca="1" si="129"/>
        <v/>
      </c>
    </row>
    <row r="803" spans="1:24" x14ac:dyDescent="0.35">
      <c r="A803" s="3">
        <v>799</v>
      </c>
      <c r="B803" s="4"/>
      <c r="C803" s="4"/>
      <c r="D803" s="5" t="str">
        <f t="shared" si="120"/>
        <v/>
      </c>
      <c r="E803" s="4"/>
      <c r="F803" s="6"/>
      <c r="G803" s="6"/>
      <c r="H803" s="7" t="str">
        <f t="shared" ca="1" si="121"/>
        <v/>
      </c>
      <c r="I803" s="8" t="str">
        <f t="shared" ca="1" si="122"/>
        <v/>
      </c>
      <c r="J803" s="8" t="str">
        <f>IF(C803="","",COUNTIFS(purchase!$C:$C,$C803,purchase!$E:$E,$E803,purchase!$G:$G,"&gt;="&amp;$F803,purchase!$G:$G,"&lt;="&amp;$G803))</f>
        <v/>
      </c>
      <c r="K803" s="9" t="str">
        <f>IF(COUNTIFS(purchase!$C:$C,$C803,purchase!$E:$E,$E803,purchase!$G:$G,"&gt;="&amp;$F803,purchase!$G:$G,"&lt;="&amp;$G803)=0,"",_xlfn.MAXIFS(purchase!$G:$G,purchase!$C:$C,$C803,purchase!$E:$E,$E803,purchase!$G:$G,"&gt;="&amp;$F803,purchase!$G:$G,"&lt;="&amp;$G803))</f>
        <v/>
      </c>
      <c r="L803" s="4"/>
      <c r="M803" s="4"/>
      <c r="N803" s="10" t="str">
        <f>IF(M803="","",SUMIFS(purchase!$N:$N,purchase!$C:$C,$C803,purchase!$E:$E,$E803,purchase!$G:$G,"&gt;="&amp;$F803,purchase!$G:$G,"&lt;="&amp;$G803))</f>
        <v/>
      </c>
      <c r="O803" s="10" t="str">
        <f t="shared" si="123"/>
        <v/>
      </c>
      <c r="P803" s="11" t="str">
        <f t="shared" si="124"/>
        <v/>
      </c>
      <c r="Q803" s="12" t="str">
        <f t="shared" ca="1" si="125"/>
        <v/>
      </c>
      <c r="R803" s="13"/>
      <c r="S803" s="14"/>
      <c r="T803" s="15" t="str">
        <f t="shared" ca="1" si="126"/>
        <v/>
      </c>
      <c r="U803" s="15" t="str">
        <f t="shared" ca="1" si="127"/>
        <v/>
      </c>
      <c r="V803" s="16"/>
      <c r="W803" s="17" t="str">
        <f t="shared" ca="1" si="128"/>
        <v/>
      </c>
      <c r="X803" s="18" t="str">
        <f t="shared" ca="1" si="129"/>
        <v/>
      </c>
    </row>
    <row r="804" spans="1:24" x14ac:dyDescent="0.35">
      <c r="A804" s="3">
        <v>800</v>
      </c>
      <c r="B804" s="4"/>
      <c r="C804" s="4"/>
      <c r="D804" s="5" t="str">
        <f t="shared" si="120"/>
        <v/>
      </c>
      <c r="E804" s="4"/>
      <c r="F804" s="6"/>
      <c r="G804" s="6"/>
      <c r="H804" s="7" t="str">
        <f t="shared" ca="1" si="121"/>
        <v/>
      </c>
      <c r="I804" s="8" t="str">
        <f t="shared" ca="1" si="122"/>
        <v/>
      </c>
      <c r="J804" s="8" t="str">
        <f>IF(C804="","",COUNTIFS(purchase!$C:$C,$C804,purchase!$E:$E,$E804,purchase!$G:$G,"&gt;="&amp;$F804,purchase!$G:$G,"&lt;="&amp;$G804))</f>
        <v/>
      </c>
      <c r="K804" s="9" t="str">
        <f>IF(COUNTIFS(purchase!$C:$C,$C804,purchase!$E:$E,$E804,purchase!$G:$G,"&gt;="&amp;$F804,purchase!$G:$G,"&lt;="&amp;$G804)=0,"",_xlfn.MAXIFS(purchase!$G:$G,purchase!$C:$C,$C804,purchase!$E:$E,$E804,purchase!$G:$G,"&gt;="&amp;$F804,purchase!$G:$G,"&lt;="&amp;$G804))</f>
        <v/>
      </c>
      <c r="L804" s="4"/>
      <c r="M804" s="4"/>
      <c r="N804" s="10" t="str">
        <f>IF(M804="","",SUMIFS(purchase!$N:$N,purchase!$C:$C,$C804,purchase!$E:$E,$E804,purchase!$G:$G,"&gt;="&amp;$F804,purchase!$G:$G,"&lt;="&amp;$G804))</f>
        <v/>
      </c>
      <c r="O804" s="10" t="str">
        <f t="shared" si="123"/>
        <v/>
      </c>
      <c r="P804" s="11" t="str">
        <f t="shared" si="124"/>
        <v/>
      </c>
      <c r="Q804" s="12" t="str">
        <f t="shared" ca="1" si="125"/>
        <v/>
      </c>
      <c r="R804" s="13"/>
      <c r="S804" s="14"/>
      <c r="T804" s="15" t="str">
        <f t="shared" ca="1" si="126"/>
        <v/>
      </c>
      <c r="U804" s="15" t="str">
        <f t="shared" ca="1" si="127"/>
        <v/>
      </c>
      <c r="V804" s="16"/>
      <c r="W804" s="17" t="str">
        <f t="shared" ca="1" si="128"/>
        <v/>
      </c>
      <c r="X804" s="18" t="str">
        <f t="shared" ca="1" si="129"/>
        <v/>
      </c>
    </row>
    <row r="805" spans="1:24" x14ac:dyDescent="0.35">
      <c r="A805" s="3">
        <v>801</v>
      </c>
      <c r="B805" s="4"/>
      <c r="C805" s="4"/>
      <c r="D805" s="5" t="str">
        <f t="shared" si="120"/>
        <v/>
      </c>
      <c r="E805" s="4"/>
      <c r="F805" s="6"/>
      <c r="G805" s="6"/>
      <c r="H805" s="7" t="str">
        <f t="shared" ca="1" si="121"/>
        <v/>
      </c>
      <c r="I805" s="8" t="str">
        <f t="shared" ca="1" si="122"/>
        <v/>
      </c>
      <c r="J805" s="8" t="str">
        <f>IF(C805="","",COUNTIFS(purchase!$C:$C,$C805,purchase!$E:$E,$E805,purchase!$G:$G,"&gt;="&amp;$F805,purchase!$G:$G,"&lt;="&amp;$G805))</f>
        <v/>
      </c>
      <c r="K805" s="9" t="str">
        <f>IF(COUNTIFS(purchase!$C:$C,$C805,purchase!$E:$E,$E805,purchase!$G:$G,"&gt;="&amp;$F805,purchase!$G:$G,"&lt;="&amp;$G805)=0,"",_xlfn.MAXIFS(purchase!$G:$G,purchase!$C:$C,$C805,purchase!$E:$E,$E805,purchase!$G:$G,"&gt;="&amp;$F805,purchase!$G:$G,"&lt;="&amp;$G805))</f>
        <v/>
      </c>
      <c r="L805" s="4"/>
      <c r="M805" s="4"/>
      <c r="N805" s="10" t="str">
        <f>IF(M805="","",SUMIFS(purchase!$N:$N,purchase!$C:$C,$C805,purchase!$E:$E,$E805,purchase!$G:$G,"&gt;="&amp;$F805,purchase!$G:$G,"&lt;="&amp;$G805))</f>
        <v/>
      </c>
      <c r="O805" s="10" t="str">
        <f t="shared" si="123"/>
        <v/>
      </c>
      <c r="P805" s="11" t="str">
        <f t="shared" si="124"/>
        <v/>
      </c>
      <c r="Q805" s="12" t="str">
        <f t="shared" ca="1" si="125"/>
        <v/>
      </c>
      <c r="R805" s="13"/>
      <c r="S805" s="14"/>
      <c r="T805" s="15" t="str">
        <f t="shared" ca="1" si="126"/>
        <v/>
      </c>
      <c r="U805" s="15" t="str">
        <f t="shared" ca="1" si="127"/>
        <v/>
      </c>
      <c r="V805" s="16"/>
      <c r="W805" s="17" t="str">
        <f t="shared" ca="1" si="128"/>
        <v/>
      </c>
      <c r="X805" s="18" t="str">
        <f t="shared" ca="1" si="129"/>
        <v/>
      </c>
    </row>
    <row r="806" spans="1:24" x14ac:dyDescent="0.35">
      <c r="A806" s="3">
        <v>802</v>
      </c>
      <c r="B806" s="4"/>
      <c r="C806" s="4"/>
      <c r="D806" s="5" t="str">
        <f t="shared" si="120"/>
        <v/>
      </c>
      <c r="E806" s="4"/>
      <c r="F806" s="6"/>
      <c r="G806" s="6"/>
      <c r="H806" s="7" t="str">
        <f t="shared" ca="1" si="121"/>
        <v/>
      </c>
      <c r="I806" s="8" t="str">
        <f t="shared" ca="1" si="122"/>
        <v/>
      </c>
      <c r="J806" s="8" t="str">
        <f>IF(C806="","",COUNTIFS(purchase!$C:$C,$C806,purchase!$E:$E,$E806,purchase!$G:$G,"&gt;="&amp;$F806,purchase!$G:$G,"&lt;="&amp;$G806))</f>
        <v/>
      </c>
      <c r="K806" s="9" t="str">
        <f>IF(COUNTIFS(purchase!$C:$C,$C806,purchase!$E:$E,$E806,purchase!$G:$G,"&gt;="&amp;$F806,purchase!$G:$G,"&lt;="&amp;$G806)=0,"",_xlfn.MAXIFS(purchase!$G:$G,purchase!$C:$C,$C806,purchase!$E:$E,$E806,purchase!$G:$G,"&gt;="&amp;$F806,purchase!$G:$G,"&lt;="&amp;$G806))</f>
        <v/>
      </c>
      <c r="L806" s="4"/>
      <c r="M806" s="4"/>
      <c r="N806" s="10" t="str">
        <f>IF(M806="","",SUMIFS(purchase!$N:$N,purchase!$C:$C,$C806,purchase!$E:$E,$E806,purchase!$G:$G,"&gt;="&amp;$F806,purchase!$G:$G,"&lt;="&amp;$G806))</f>
        <v/>
      </c>
      <c r="O806" s="10" t="str">
        <f t="shared" si="123"/>
        <v/>
      </c>
      <c r="P806" s="11" t="str">
        <f t="shared" si="124"/>
        <v/>
      </c>
      <c r="Q806" s="12" t="str">
        <f t="shared" ca="1" si="125"/>
        <v/>
      </c>
      <c r="R806" s="13"/>
      <c r="S806" s="14"/>
      <c r="T806" s="15" t="str">
        <f t="shared" ca="1" si="126"/>
        <v/>
      </c>
      <c r="U806" s="15" t="str">
        <f t="shared" ca="1" si="127"/>
        <v/>
      </c>
      <c r="V806" s="16"/>
      <c r="W806" s="17" t="str">
        <f t="shared" ca="1" si="128"/>
        <v/>
      </c>
      <c r="X806" s="18" t="str">
        <f t="shared" ca="1" si="129"/>
        <v/>
      </c>
    </row>
    <row r="807" spans="1:24" x14ac:dyDescent="0.35">
      <c r="A807" s="3">
        <v>803</v>
      </c>
      <c r="B807" s="4"/>
      <c r="C807" s="4"/>
      <c r="D807" s="5" t="str">
        <f t="shared" si="120"/>
        <v/>
      </c>
      <c r="E807" s="4"/>
      <c r="F807" s="6"/>
      <c r="G807" s="6"/>
      <c r="H807" s="7" t="str">
        <f t="shared" ca="1" si="121"/>
        <v/>
      </c>
      <c r="I807" s="8" t="str">
        <f t="shared" ca="1" si="122"/>
        <v/>
      </c>
      <c r="J807" s="8" t="str">
        <f>IF(C807="","",COUNTIFS(purchase!$C:$C,$C807,purchase!$E:$E,$E807,purchase!$G:$G,"&gt;="&amp;$F807,purchase!$G:$G,"&lt;="&amp;$G807))</f>
        <v/>
      </c>
      <c r="K807" s="9" t="str">
        <f>IF(COUNTIFS(purchase!$C:$C,$C807,purchase!$E:$E,$E807,purchase!$G:$G,"&gt;="&amp;$F807,purchase!$G:$G,"&lt;="&amp;$G807)=0,"",_xlfn.MAXIFS(purchase!$G:$G,purchase!$C:$C,$C807,purchase!$E:$E,$E807,purchase!$G:$G,"&gt;="&amp;$F807,purchase!$G:$G,"&lt;="&amp;$G807))</f>
        <v/>
      </c>
      <c r="L807" s="4"/>
      <c r="M807" s="4"/>
      <c r="N807" s="10" t="str">
        <f>IF(M807="","",SUMIFS(purchase!$N:$N,purchase!$C:$C,$C807,purchase!$E:$E,$E807,purchase!$G:$G,"&gt;="&amp;$F807,purchase!$G:$G,"&lt;="&amp;$G807))</f>
        <v/>
      </c>
      <c r="O807" s="10" t="str">
        <f t="shared" si="123"/>
        <v/>
      </c>
      <c r="P807" s="11" t="str">
        <f t="shared" si="124"/>
        <v/>
      </c>
      <c r="Q807" s="12" t="str">
        <f t="shared" ca="1" si="125"/>
        <v/>
      </c>
      <c r="R807" s="13"/>
      <c r="S807" s="14"/>
      <c r="T807" s="15" t="str">
        <f t="shared" ca="1" si="126"/>
        <v/>
      </c>
      <c r="U807" s="15" t="str">
        <f t="shared" ca="1" si="127"/>
        <v/>
      </c>
      <c r="V807" s="16"/>
      <c r="W807" s="17" t="str">
        <f t="shared" ca="1" si="128"/>
        <v/>
      </c>
      <c r="X807" s="18" t="str">
        <f t="shared" ca="1" si="129"/>
        <v/>
      </c>
    </row>
    <row r="808" spans="1:24" x14ac:dyDescent="0.35">
      <c r="A808" s="3">
        <v>804</v>
      </c>
      <c r="B808" s="4"/>
      <c r="C808" s="4"/>
      <c r="D808" s="5" t="str">
        <f t="shared" si="120"/>
        <v/>
      </c>
      <c r="E808" s="4"/>
      <c r="F808" s="6"/>
      <c r="G808" s="6"/>
      <c r="H808" s="7" t="str">
        <f t="shared" ca="1" si="121"/>
        <v/>
      </c>
      <c r="I808" s="8" t="str">
        <f t="shared" ca="1" si="122"/>
        <v/>
      </c>
      <c r="J808" s="8" t="str">
        <f>IF(C808="","",COUNTIFS(purchase!$C:$C,$C808,purchase!$E:$E,$E808,purchase!$G:$G,"&gt;="&amp;$F808,purchase!$G:$G,"&lt;="&amp;$G808))</f>
        <v/>
      </c>
      <c r="K808" s="9" t="str">
        <f>IF(COUNTIFS(purchase!$C:$C,$C808,purchase!$E:$E,$E808,purchase!$G:$G,"&gt;="&amp;$F808,purchase!$G:$G,"&lt;="&amp;$G808)=0,"",_xlfn.MAXIFS(purchase!$G:$G,purchase!$C:$C,$C808,purchase!$E:$E,$E808,purchase!$G:$G,"&gt;="&amp;$F808,purchase!$G:$G,"&lt;="&amp;$G808))</f>
        <v/>
      </c>
      <c r="L808" s="4"/>
      <c r="M808" s="4"/>
      <c r="N808" s="10" t="str">
        <f>IF(M808="","",SUMIFS(purchase!$N:$N,purchase!$C:$C,$C808,purchase!$E:$E,$E808,purchase!$G:$G,"&gt;="&amp;$F808,purchase!$G:$G,"&lt;="&amp;$G808))</f>
        <v/>
      </c>
      <c r="O808" s="10" t="str">
        <f t="shared" si="123"/>
        <v/>
      </c>
      <c r="P808" s="11" t="str">
        <f t="shared" si="124"/>
        <v/>
      </c>
      <c r="Q808" s="12" t="str">
        <f t="shared" ca="1" si="125"/>
        <v/>
      </c>
      <c r="R808" s="13"/>
      <c r="S808" s="14"/>
      <c r="T808" s="15" t="str">
        <f t="shared" ca="1" si="126"/>
        <v/>
      </c>
      <c r="U808" s="15" t="str">
        <f t="shared" ca="1" si="127"/>
        <v/>
      </c>
      <c r="V808" s="16"/>
      <c r="W808" s="17" t="str">
        <f t="shared" ca="1" si="128"/>
        <v/>
      </c>
      <c r="X808" s="18" t="str">
        <f t="shared" ca="1" si="129"/>
        <v/>
      </c>
    </row>
    <row r="809" spans="1:24" x14ac:dyDescent="0.35">
      <c r="A809" s="3">
        <v>805</v>
      </c>
      <c r="B809" s="4"/>
      <c r="C809" s="4"/>
      <c r="D809" s="5" t="str">
        <f t="shared" si="120"/>
        <v/>
      </c>
      <c r="E809" s="4"/>
      <c r="F809" s="6"/>
      <c r="G809" s="6"/>
      <c r="H809" s="7" t="str">
        <f t="shared" ca="1" si="121"/>
        <v/>
      </c>
      <c r="I809" s="8" t="str">
        <f t="shared" ca="1" si="122"/>
        <v/>
      </c>
      <c r="J809" s="8" t="str">
        <f>IF(C809="","",COUNTIFS(purchase!$C:$C,$C809,purchase!$E:$E,$E809,purchase!$G:$G,"&gt;="&amp;$F809,purchase!$G:$G,"&lt;="&amp;$G809))</f>
        <v/>
      </c>
      <c r="K809" s="9" t="str">
        <f>IF(COUNTIFS(purchase!$C:$C,$C809,purchase!$E:$E,$E809,purchase!$G:$G,"&gt;="&amp;$F809,purchase!$G:$G,"&lt;="&amp;$G809)=0,"",_xlfn.MAXIFS(purchase!$G:$G,purchase!$C:$C,$C809,purchase!$E:$E,$E809,purchase!$G:$G,"&gt;="&amp;$F809,purchase!$G:$G,"&lt;="&amp;$G809))</f>
        <v/>
      </c>
      <c r="L809" s="4"/>
      <c r="M809" s="4"/>
      <c r="N809" s="10" t="str">
        <f>IF(M809="","",SUMIFS(purchase!$N:$N,purchase!$C:$C,$C809,purchase!$E:$E,$E809,purchase!$G:$G,"&gt;="&amp;$F809,purchase!$G:$G,"&lt;="&amp;$G809))</f>
        <v/>
      </c>
      <c r="O809" s="10" t="str">
        <f t="shared" si="123"/>
        <v/>
      </c>
      <c r="P809" s="11" t="str">
        <f t="shared" si="124"/>
        <v/>
      </c>
      <c r="Q809" s="12" t="str">
        <f t="shared" ca="1" si="125"/>
        <v/>
      </c>
      <c r="R809" s="13"/>
      <c r="S809" s="14"/>
      <c r="T809" s="15" t="str">
        <f t="shared" ca="1" si="126"/>
        <v/>
      </c>
      <c r="U809" s="15" t="str">
        <f t="shared" ca="1" si="127"/>
        <v/>
      </c>
      <c r="V809" s="16"/>
      <c r="W809" s="17" t="str">
        <f t="shared" ca="1" si="128"/>
        <v/>
      </c>
      <c r="X809" s="18" t="str">
        <f t="shared" ca="1" si="129"/>
        <v/>
      </c>
    </row>
    <row r="810" spans="1:24" x14ac:dyDescent="0.35">
      <c r="A810" s="3">
        <v>806</v>
      </c>
      <c r="B810" s="4"/>
      <c r="C810" s="4"/>
      <c r="D810" s="5" t="str">
        <f t="shared" si="120"/>
        <v/>
      </c>
      <c r="E810" s="4"/>
      <c r="F810" s="6"/>
      <c r="G810" s="6"/>
      <c r="H810" s="7" t="str">
        <f t="shared" ca="1" si="121"/>
        <v/>
      </c>
      <c r="I810" s="8" t="str">
        <f t="shared" ca="1" si="122"/>
        <v/>
      </c>
      <c r="J810" s="8" t="str">
        <f>IF(C810="","",COUNTIFS(purchase!$C:$C,$C810,purchase!$E:$E,$E810,purchase!$G:$G,"&gt;="&amp;$F810,purchase!$G:$G,"&lt;="&amp;$G810))</f>
        <v/>
      </c>
      <c r="K810" s="9" t="str">
        <f>IF(COUNTIFS(purchase!$C:$C,$C810,purchase!$E:$E,$E810,purchase!$G:$G,"&gt;="&amp;$F810,purchase!$G:$G,"&lt;="&amp;$G810)=0,"",_xlfn.MAXIFS(purchase!$G:$G,purchase!$C:$C,$C810,purchase!$E:$E,$E810,purchase!$G:$G,"&gt;="&amp;$F810,purchase!$G:$G,"&lt;="&amp;$G810))</f>
        <v/>
      </c>
      <c r="L810" s="4"/>
      <c r="M810" s="4"/>
      <c r="N810" s="10" t="str">
        <f>IF(M810="","",SUMIFS(purchase!$N:$N,purchase!$C:$C,$C810,purchase!$E:$E,$E810,purchase!$G:$G,"&gt;="&amp;$F810,purchase!$G:$G,"&lt;="&amp;$G810))</f>
        <v/>
      </c>
      <c r="O810" s="10" t="str">
        <f t="shared" si="123"/>
        <v/>
      </c>
      <c r="P810" s="11" t="str">
        <f t="shared" si="124"/>
        <v/>
      </c>
      <c r="Q810" s="12" t="str">
        <f t="shared" ca="1" si="125"/>
        <v/>
      </c>
      <c r="R810" s="13"/>
      <c r="S810" s="14"/>
      <c r="T810" s="15" t="str">
        <f t="shared" ca="1" si="126"/>
        <v/>
      </c>
      <c r="U810" s="15" t="str">
        <f t="shared" ca="1" si="127"/>
        <v/>
      </c>
      <c r="V810" s="16"/>
      <c r="W810" s="17" t="str">
        <f t="shared" ca="1" si="128"/>
        <v/>
      </c>
      <c r="X810" s="18" t="str">
        <f t="shared" ca="1" si="129"/>
        <v/>
      </c>
    </row>
    <row r="811" spans="1:24" x14ac:dyDescent="0.35">
      <c r="A811" s="3">
        <v>807</v>
      </c>
      <c r="B811" s="4"/>
      <c r="C811" s="4"/>
      <c r="D811" s="5" t="str">
        <f t="shared" si="120"/>
        <v/>
      </c>
      <c r="E811" s="4"/>
      <c r="F811" s="6"/>
      <c r="G811" s="6"/>
      <c r="H811" s="7" t="str">
        <f t="shared" ca="1" si="121"/>
        <v/>
      </c>
      <c r="I811" s="8" t="str">
        <f t="shared" ca="1" si="122"/>
        <v/>
      </c>
      <c r="J811" s="8" t="str">
        <f>IF(C811="","",COUNTIFS(purchase!$C:$C,$C811,purchase!$E:$E,$E811,purchase!$G:$G,"&gt;="&amp;$F811,purchase!$G:$G,"&lt;="&amp;$G811))</f>
        <v/>
      </c>
      <c r="K811" s="9" t="str">
        <f>IF(COUNTIFS(purchase!$C:$C,$C811,purchase!$E:$E,$E811,purchase!$G:$G,"&gt;="&amp;$F811,purchase!$G:$G,"&lt;="&amp;$G811)=0,"",_xlfn.MAXIFS(purchase!$G:$G,purchase!$C:$C,$C811,purchase!$E:$E,$E811,purchase!$G:$G,"&gt;="&amp;$F811,purchase!$G:$G,"&lt;="&amp;$G811))</f>
        <v/>
      </c>
      <c r="L811" s="4"/>
      <c r="M811" s="4"/>
      <c r="N811" s="10" t="str">
        <f>IF(M811="","",SUMIFS(purchase!$N:$N,purchase!$C:$C,$C811,purchase!$E:$E,$E811,purchase!$G:$G,"&gt;="&amp;$F811,purchase!$G:$G,"&lt;="&amp;$G811))</f>
        <v/>
      </c>
      <c r="O811" s="10" t="str">
        <f t="shared" si="123"/>
        <v/>
      </c>
      <c r="P811" s="11" t="str">
        <f t="shared" si="124"/>
        <v/>
      </c>
      <c r="Q811" s="12" t="str">
        <f t="shared" ca="1" si="125"/>
        <v/>
      </c>
      <c r="R811" s="13"/>
      <c r="S811" s="14"/>
      <c r="T811" s="15" t="str">
        <f t="shared" ca="1" si="126"/>
        <v/>
      </c>
      <c r="U811" s="15" t="str">
        <f t="shared" ca="1" si="127"/>
        <v/>
      </c>
      <c r="V811" s="16"/>
      <c r="W811" s="17" t="str">
        <f t="shared" ca="1" si="128"/>
        <v/>
      </c>
      <c r="X811" s="18" t="str">
        <f t="shared" ca="1" si="129"/>
        <v/>
      </c>
    </row>
    <row r="812" spans="1:24" x14ac:dyDescent="0.35">
      <c r="A812" s="3">
        <v>808</v>
      </c>
      <c r="B812" s="4"/>
      <c r="C812" s="4"/>
      <c r="D812" s="5" t="str">
        <f t="shared" si="120"/>
        <v/>
      </c>
      <c r="E812" s="4"/>
      <c r="F812" s="6"/>
      <c r="G812" s="6"/>
      <c r="H812" s="7" t="str">
        <f t="shared" ca="1" si="121"/>
        <v/>
      </c>
      <c r="I812" s="8" t="str">
        <f t="shared" ca="1" si="122"/>
        <v/>
      </c>
      <c r="J812" s="8" t="str">
        <f>IF(C812="","",COUNTIFS(purchase!$C:$C,$C812,purchase!$E:$E,$E812,purchase!$G:$G,"&gt;="&amp;$F812,purchase!$G:$G,"&lt;="&amp;$G812))</f>
        <v/>
      </c>
      <c r="K812" s="9" t="str">
        <f>IF(COUNTIFS(purchase!$C:$C,$C812,purchase!$E:$E,$E812,purchase!$G:$G,"&gt;="&amp;$F812,purchase!$G:$G,"&lt;="&amp;$G812)=0,"",_xlfn.MAXIFS(purchase!$G:$G,purchase!$C:$C,$C812,purchase!$E:$E,$E812,purchase!$G:$G,"&gt;="&amp;$F812,purchase!$G:$G,"&lt;="&amp;$G812))</f>
        <v/>
      </c>
      <c r="L812" s="4"/>
      <c r="M812" s="4"/>
      <c r="N812" s="10" t="str">
        <f>IF(M812="","",SUMIFS(purchase!$N:$N,purchase!$C:$C,$C812,purchase!$E:$E,$E812,purchase!$G:$G,"&gt;="&amp;$F812,purchase!$G:$G,"&lt;="&amp;$G812))</f>
        <v/>
      </c>
      <c r="O812" s="10" t="str">
        <f t="shared" si="123"/>
        <v/>
      </c>
      <c r="P812" s="11" t="str">
        <f t="shared" si="124"/>
        <v/>
      </c>
      <c r="Q812" s="12" t="str">
        <f t="shared" ca="1" si="125"/>
        <v/>
      </c>
      <c r="R812" s="13"/>
      <c r="S812" s="14"/>
      <c r="T812" s="15" t="str">
        <f t="shared" ca="1" si="126"/>
        <v/>
      </c>
      <c r="U812" s="15" t="str">
        <f t="shared" ca="1" si="127"/>
        <v/>
      </c>
      <c r="V812" s="16"/>
      <c r="W812" s="17" t="str">
        <f t="shared" ca="1" si="128"/>
        <v/>
      </c>
      <c r="X812" s="18" t="str">
        <f t="shared" ca="1" si="129"/>
        <v/>
      </c>
    </row>
    <row r="813" spans="1:24" x14ac:dyDescent="0.35">
      <c r="A813" s="3">
        <v>809</v>
      </c>
      <c r="B813" s="4"/>
      <c r="C813" s="4"/>
      <c r="D813" s="5" t="str">
        <f t="shared" si="120"/>
        <v/>
      </c>
      <c r="E813" s="4"/>
      <c r="F813" s="6"/>
      <c r="G813" s="6"/>
      <c r="H813" s="7" t="str">
        <f t="shared" ca="1" si="121"/>
        <v/>
      </c>
      <c r="I813" s="8" t="str">
        <f t="shared" ca="1" si="122"/>
        <v/>
      </c>
      <c r="J813" s="8" t="str">
        <f>IF(C813="","",COUNTIFS(purchase!$C:$C,$C813,purchase!$E:$E,$E813,purchase!$G:$G,"&gt;="&amp;$F813,purchase!$G:$G,"&lt;="&amp;$G813))</f>
        <v/>
      </c>
      <c r="K813" s="9" t="str">
        <f>IF(COUNTIFS(purchase!$C:$C,$C813,purchase!$E:$E,$E813,purchase!$G:$G,"&gt;="&amp;$F813,purchase!$G:$G,"&lt;="&amp;$G813)=0,"",_xlfn.MAXIFS(purchase!$G:$G,purchase!$C:$C,$C813,purchase!$E:$E,$E813,purchase!$G:$G,"&gt;="&amp;$F813,purchase!$G:$G,"&lt;="&amp;$G813))</f>
        <v/>
      </c>
      <c r="L813" s="4"/>
      <c r="M813" s="4"/>
      <c r="N813" s="10" t="str">
        <f>IF(M813="","",SUMIFS(purchase!$N:$N,purchase!$C:$C,$C813,purchase!$E:$E,$E813,purchase!$G:$G,"&gt;="&amp;$F813,purchase!$G:$G,"&lt;="&amp;$G813))</f>
        <v/>
      </c>
      <c r="O813" s="10" t="str">
        <f t="shared" si="123"/>
        <v/>
      </c>
      <c r="P813" s="11" t="str">
        <f t="shared" si="124"/>
        <v/>
      </c>
      <c r="Q813" s="12" t="str">
        <f t="shared" ca="1" si="125"/>
        <v/>
      </c>
      <c r="R813" s="13"/>
      <c r="S813" s="14"/>
      <c r="T813" s="15" t="str">
        <f t="shared" ca="1" si="126"/>
        <v/>
      </c>
      <c r="U813" s="15" t="str">
        <f t="shared" ca="1" si="127"/>
        <v/>
      </c>
      <c r="V813" s="16"/>
      <c r="W813" s="17" t="str">
        <f t="shared" ca="1" si="128"/>
        <v/>
      </c>
      <c r="X813" s="18" t="str">
        <f t="shared" ca="1" si="129"/>
        <v/>
      </c>
    </row>
    <row r="814" spans="1:24" x14ac:dyDescent="0.35">
      <c r="A814" s="3">
        <v>810</v>
      </c>
      <c r="B814" s="4"/>
      <c r="C814" s="4"/>
      <c r="D814" s="5" t="str">
        <f t="shared" si="120"/>
        <v/>
      </c>
      <c r="E814" s="4"/>
      <c r="F814" s="6"/>
      <c r="G814" s="6"/>
      <c r="H814" s="7" t="str">
        <f t="shared" ca="1" si="121"/>
        <v/>
      </c>
      <c r="I814" s="8" t="str">
        <f t="shared" ca="1" si="122"/>
        <v/>
      </c>
      <c r="J814" s="8" t="str">
        <f>IF(C814="","",COUNTIFS(purchase!$C:$C,$C814,purchase!$E:$E,$E814,purchase!$G:$G,"&gt;="&amp;$F814,purchase!$G:$G,"&lt;="&amp;$G814))</f>
        <v/>
      </c>
      <c r="K814" s="9" t="str">
        <f>IF(COUNTIFS(purchase!$C:$C,$C814,purchase!$E:$E,$E814,purchase!$G:$G,"&gt;="&amp;$F814,purchase!$G:$G,"&lt;="&amp;$G814)=0,"",_xlfn.MAXIFS(purchase!$G:$G,purchase!$C:$C,$C814,purchase!$E:$E,$E814,purchase!$G:$G,"&gt;="&amp;$F814,purchase!$G:$G,"&lt;="&amp;$G814))</f>
        <v/>
      </c>
      <c r="L814" s="4"/>
      <c r="M814" s="4"/>
      <c r="N814" s="10" t="str">
        <f>IF(M814="","",SUMIFS(purchase!$N:$N,purchase!$C:$C,$C814,purchase!$E:$E,$E814,purchase!$G:$G,"&gt;="&amp;$F814,purchase!$G:$G,"&lt;="&amp;$G814))</f>
        <v/>
      </c>
      <c r="O814" s="10" t="str">
        <f t="shared" si="123"/>
        <v/>
      </c>
      <c r="P814" s="11" t="str">
        <f t="shared" si="124"/>
        <v/>
      </c>
      <c r="Q814" s="12" t="str">
        <f t="shared" ca="1" si="125"/>
        <v/>
      </c>
      <c r="R814" s="13"/>
      <c r="S814" s="14"/>
      <c r="T814" s="15" t="str">
        <f t="shared" ca="1" si="126"/>
        <v/>
      </c>
      <c r="U814" s="15" t="str">
        <f t="shared" ca="1" si="127"/>
        <v/>
      </c>
      <c r="V814" s="16"/>
      <c r="W814" s="17" t="str">
        <f t="shared" ca="1" si="128"/>
        <v/>
      </c>
      <c r="X814" s="18" t="str">
        <f t="shared" ca="1" si="129"/>
        <v/>
      </c>
    </row>
    <row r="815" spans="1:24" x14ac:dyDescent="0.35">
      <c r="A815" s="3">
        <v>811</v>
      </c>
      <c r="B815" s="4"/>
      <c r="C815" s="4"/>
      <c r="D815" s="5" t="str">
        <f t="shared" si="120"/>
        <v/>
      </c>
      <c r="E815" s="4"/>
      <c r="F815" s="6"/>
      <c r="G815" s="6"/>
      <c r="H815" s="7" t="str">
        <f t="shared" ca="1" si="121"/>
        <v/>
      </c>
      <c r="I815" s="8" t="str">
        <f t="shared" ca="1" si="122"/>
        <v/>
      </c>
      <c r="J815" s="8" t="str">
        <f>IF(C815="","",COUNTIFS(purchase!$C:$C,$C815,purchase!$E:$E,$E815,purchase!$G:$G,"&gt;="&amp;$F815,purchase!$G:$G,"&lt;="&amp;$G815))</f>
        <v/>
      </c>
      <c r="K815" s="9" t="str">
        <f>IF(COUNTIFS(purchase!$C:$C,$C815,purchase!$E:$E,$E815,purchase!$G:$G,"&gt;="&amp;$F815,purchase!$G:$G,"&lt;="&amp;$G815)=0,"",_xlfn.MAXIFS(purchase!$G:$G,purchase!$C:$C,$C815,purchase!$E:$E,$E815,purchase!$G:$G,"&gt;="&amp;$F815,purchase!$G:$G,"&lt;="&amp;$G815))</f>
        <v/>
      </c>
      <c r="L815" s="4"/>
      <c r="M815" s="4"/>
      <c r="N815" s="10" t="str">
        <f>IF(M815="","",SUMIFS(purchase!$N:$N,purchase!$C:$C,$C815,purchase!$E:$E,$E815,purchase!$G:$G,"&gt;="&amp;$F815,purchase!$G:$G,"&lt;="&amp;$G815))</f>
        <v/>
      </c>
      <c r="O815" s="10" t="str">
        <f t="shared" si="123"/>
        <v/>
      </c>
      <c r="P815" s="11" t="str">
        <f t="shared" si="124"/>
        <v/>
      </c>
      <c r="Q815" s="12" t="str">
        <f t="shared" ca="1" si="125"/>
        <v/>
      </c>
      <c r="R815" s="13"/>
      <c r="S815" s="14"/>
      <c r="T815" s="15" t="str">
        <f t="shared" ca="1" si="126"/>
        <v/>
      </c>
      <c r="U815" s="15" t="str">
        <f t="shared" ca="1" si="127"/>
        <v/>
      </c>
      <c r="V815" s="16"/>
      <c r="W815" s="17" t="str">
        <f t="shared" ca="1" si="128"/>
        <v/>
      </c>
      <c r="X815" s="18" t="str">
        <f t="shared" ca="1" si="129"/>
        <v/>
      </c>
    </row>
    <row r="816" spans="1:24" x14ac:dyDescent="0.35">
      <c r="A816" s="3">
        <v>812</v>
      </c>
      <c r="B816" s="4"/>
      <c r="C816" s="4"/>
      <c r="D816" s="5" t="str">
        <f t="shared" si="120"/>
        <v/>
      </c>
      <c r="E816" s="4"/>
      <c r="F816" s="6"/>
      <c r="G816" s="6"/>
      <c r="H816" s="7" t="str">
        <f t="shared" ca="1" si="121"/>
        <v/>
      </c>
      <c r="I816" s="8" t="str">
        <f t="shared" ca="1" si="122"/>
        <v/>
      </c>
      <c r="J816" s="8" t="str">
        <f>IF(C816="","",COUNTIFS(purchase!$C:$C,$C816,purchase!$E:$E,$E816,purchase!$G:$G,"&gt;="&amp;$F816,purchase!$G:$G,"&lt;="&amp;$G816))</f>
        <v/>
      </c>
      <c r="K816" s="9" t="str">
        <f>IF(COUNTIFS(purchase!$C:$C,$C816,purchase!$E:$E,$E816,purchase!$G:$G,"&gt;="&amp;$F816,purchase!$G:$G,"&lt;="&amp;$G816)=0,"",_xlfn.MAXIFS(purchase!$G:$G,purchase!$C:$C,$C816,purchase!$E:$E,$E816,purchase!$G:$G,"&gt;="&amp;$F816,purchase!$G:$G,"&lt;="&amp;$G816))</f>
        <v/>
      </c>
      <c r="L816" s="4"/>
      <c r="M816" s="4"/>
      <c r="N816" s="10" t="str">
        <f>IF(M816="","",SUMIFS(purchase!$N:$N,purchase!$C:$C,$C816,purchase!$E:$E,$E816,purchase!$G:$G,"&gt;="&amp;$F816,purchase!$G:$G,"&lt;="&amp;$G816))</f>
        <v/>
      </c>
      <c r="O816" s="10" t="str">
        <f t="shared" si="123"/>
        <v/>
      </c>
      <c r="P816" s="11" t="str">
        <f t="shared" si="124"/>
        <v/>
      </c>
      <c r="Q816" s="12" t="str">
        <f t="shared" ca="1" si="125"/>
        <v/>
      </c>
      <c r="R816" s="13"/>
      <c r="S816" s="14"/>
      <c r="T816" s="15" t="str">
        <f t="shared" ca="1" si="126"/>
        <v/>
      </c>
      <c r="U816" s="15" t="str">
        <f t="shared" ca="1" si="127"/>
        <v/>
      </c>
      <c r="V816" s="16"/>
      <c r="W816" s="17" t="str">
        <f t="shared" ca="1" si="128"/>
        <v/>
      </c>
      <c r="X816" s="18" t="str">
        <f t="shared" ca="1" si="129"/>
        <v/>
      </c>
    </row>
    <row r="817" spans="1:24" x14ac:dyDescent="0.35">
      <c r="A817" s="3">
        <v>813</v>
      </c>
      <c r="B817" s="4"/>
      <c r="C817" s="4"/>
      <c r="D817" s="5" t="str">
        <f t="shared" si="120"/>
        <v/>
      </c>
      <c r="E817" s="4"/>
      <c r="F817" s="6"/>
      <c r="G817" s="6"/>
      <c r="H817" s="7" t="str">
        <f t="shared" ca="1" si="121"/>
        <v/>
      </c>
      <c r="I817" s="8" t="str">
        <f t="shared" ca="1" si="122"/>
        <v/>
      </c>
      <c r="J817" s="8" t="str">
        <f>IF(C817="","",COUNTIFS(purchase!$C:$C,$C817,purchase!$E:$E,$E817,purchase!$G:$G,"&gt;="&amp;$F817,purchase!$G:$G,"&lt;="&amp;$G817))</f>
        <v/>
      </c>
      <c r="K817" s="9" t="str">
        <f>IF(COUNTIFS(purchase!$C:$C,$C817,purchase!$E:$E,$E817,purchase!$G:$G,"&gt;="&amp;$F817,purchase!$G:$G,"&lt;="&amp;$G817)=0,"",_xlfn.MAXIFS(purchase!$G:$G,purchase!$C:$C,$C817,purchase!$E:$E,$E817,purchase!$G:$G,"&gt;="&amp;$F817,purchase!$G:$G,"&lt;="&amp;$G817))</f>
        <v/>
      </c>
      <c r="L817" s="4"/>
      <c r="M817" s="4"/>
      <c r="N817" s="10" t="str">
        <f>IF(M817="","",SUMIFS(purchase!$N:$N,purchase!$C:$C,$C817,purchase!$E:$E,$E817,purchase!$G:$G,"&gt;="&amp;$F817,purchase!$G:$G,"&lt;="&amp;$G817))</f>
        <v/>
      </c>
      <c r="O817" s="10" t="str">
        <f t="shared" si="123"/>
        <v/>
      </c>
      <c r="P817" s="11" t="str">
        <f t="shared" si="124"/>
        <v/>
      </c>
      <c r="Q817" s="12" t="str">
        <f t="shared" ca="1" si="125"/>
        <v/>
      </c>
      <c r="R817" s="13"/>
      <c r="S817" s="14"/>
      <c r="T817" s="15" t="str">
        <f t="shared" ca="1" si="126"/>
        <v/>
      </c>
      <c r="U817" s="15" t="str">
        <f t="shared" ca="1" si="127"/>
        <v/>
      </c>
      <c r="V817" s="16"/>
      <c r="W817" s="17" t="str">
        <f t="shared" ca="1" si="128"/>
        <v/>
      </c>
      <c r="X817" s="18" t="str">
        <f t="shared" ca="1" si="129"/>
        <v/>
      </c>
    </row>
    <row r="818" spans="1:24" x14ac:dyDescent="0.35">
      <c r="A818" s="3">
        <v>814</v>
      </c>
      <c r="B818" s="4"/>
      <c r="C818" s="4"/>
      <c r="D818" s="5" t="str">
        <f t="shared" si="120"/>
        <v/>
      </c>
      <c r="E818" s="4"/>
      <c r="F818" s="6"/>
      <c r="G818" s="6"/>
      <c r="H818" s="7" t="str">
        <f t="shared" ca="1" si="121"/>
        <v/>
      </c>
      <c r="I818" s="8" t="str">
        <f t="shared" ca="1" si="122"/>
        <v/>
      </c>
      <c r="J818" s="8" t="str">
        <f>IF(C818="","",COUNTIFS(purchase!$C:$C,$C818,purchase!$E:$E,$E818,purchase!$G:$G,"&gt;="&amp;$F818,purchase!$G:$G,"&lt;="&amp;$G818))</f>
        <v/>
      </c>
      <c r="K818" s="9" t="str">
        <f>IF(COUNTIFS(purchase!$C:$C,$C818,purchase!$E:$E,$E818,purchase!$G:$G,"&gt;="&amp;$F818,purchase!$G:$G,"&lt;="&amp;$G818)=0,"",_xlfn.MAXIFS(purchase!$G:$G,purchase!$C:$C,$C818,purchase!$E:$E,$E818,purchase!$G:$G,"&gt;="&amp;$F818,purchase!$G:$G,"&lt;="&amp;$G818))</f>
        <v/>
      </c>
      <c r="L818" s="4"/>
      <c r="M818" s="4"/>
      <c r="N818" s="10" t="str">
        <f>IF(M818="","",SUMIFS(purchase!$N:$N,purchase!$C:$C,$C818,purchase!$E:$E,$E818,purchase!$G:$G,"&gt;="&amp;$F818,purchase!$G:$G,"&lt;="&amp;$G818))</f>
        <v/>
      </c>
      <c r="O818" s="10" t="str">
        <f t="shared" si="123"/>
        <v/>
      </c>
      <c r="P818" s="11" t="str">
        <f t="shared" si="124"/>
        <v/>
      </c>
      <c r="Q818" s="12" t="str">
        <f t="shared" ca="1" si="125"/>
        <v/>
      </c>
      <c r="R818" s="13"/>
      <c r="S818" s="14"/>
      <c r="T818" s="15" t="str">
        <f t="shared" ca="1" si="126"/>
        <v/>
      </c>
      <c r="U818" s="15" t="str">
        <f t="shared" ca="1" si="127"/>
        <v/>
      </c>
      <c r="V818" s="16"/>
      <c r="W818" s="17" t="str">
        <f t="shared" ca="1" si="128"/>
        <v/>
      </c>
      <c r="X818" s="18" t="str">
        <f t="shared" ca="1" si="129"/>
        <v/>
      </c>
    </row>
    <row r="819" spans="1:24" x14ac:dyDescent="0.35">
      <c r="A819" s="3">
        <v>815</v>
      </c>
      <c r="B819" s="4"/>
      <c r="C819" s="4"/>
      <c r="D819" s="5" t="str">
        <f t="shared" si="120"/>
        <v/>
      </c>
      <c r="E819" s="4"/>
      <c r="F819" s="6"/>
      <c r="G819" s="6"/>
      <c r="H819" s="7" t="str">
        <f t="shared" ca="1" si="121"/>
        <v/>
      </c>
      <c r="I819" s="8" t="str">
        <f t="shared" ca="1" si="122"/>
        <v/>
      </c>
      <c r="J819" s="8" t="str">
        <f>IF(C819="","",COUNTIFS(purchase!$C:$C,$C819,purchase!$E:$E,$E819,purchase!$G:$G,"&gt;="&amp;$F819,purchase!$G:$G,"&lt;="&amp;$G819))</f>
        <v/>
      </c>
      <c r="K819" s="9" t="str">
        <f>IF(COUNTIFS(purchase!$C:$C,$C819,purchase!$E:$E,$E819,purchase!$G:$G,"&gt;="&amp;$F819,purchase!$G:$G,"&lt;="&amp;$G819)=0,"",_xlfn.MAXIFS(purchase!$G:$G,purchase!$C:$C,$C819,purchase!$E:$E,$E819,purchase!$G:$G,"&gt;="&amp;$F819,purchase!$G:$G,"&lt;="&amp;$G819))</f>
        <v/>
      </c>
      <c r="L819" s="4"/>
      <c r="M819" s="4"/>
      <c r="N819" s="10" t="str">
        <f>IF(M819="","",SUMIFS(purchase!$N:$N,purchase!$C:$C,$C819,purchase!$E:$E,$E819,purchase!$G:$G,"&gt;="&amp;$F819,purchase!$G:$G,"&lt;="&amp;$G819))</f>
        <v/>
      </c>
      <c r="O819" s="10" t="str">
        <f t="shared" si="123"/>
        <v/>
      </c>
      <c r="P819" s="11" t="str">
        <f t="shared" si="124"/>
        <v/>
      </c>
      <c r="Q819" s="12" t="str">
        <f t="shared" ca="1" si="125"/>
        <v/>
      </c>
      <c r="R819" s="13"/>
      <c r="S819" s="14"/>
      <c r="T819" s="15" t="str">
        <f t="shared" ca="1" si="126"/>
        <v/>
      </c>
      <c r="U819" s="15" t="str">
        <f t="shared" ca="1" si="127"/>
        <v/>
      </c>
      <c r="V819" s="16"/>
      <c r="W819" s="17" t="str">
        <f t="shared" ca="1" si="128"/>
        <v/>
      </c>
      <c r="X819" s="18" t="str">
        <f t="shared" ca="1" si="129"/>
        <v/>
      </c>
    </row>
    <row r="820" spans="1:24" x14ac:dyDescent="0.35">
      <c r="A820" s="3">
        <v>816</v>
      </c>
      <c r="B820" s="4"/>
      <c r="C820" s="4"/>
      <c r="D820" s="5" t="str">
        <f t="shared" si="120"/>
        <v/>
      </c>
      <c r="E820" s="4"/>
      <c r="F820" s="6"/>
      <c r="G820" s="6"/>
      <c r="H820" s="7" t="str">
        <f t="shared" ca="1" si="121"/>
        <v/>
      </c>
      <c r="I820" s="8" t="str">
        <f t="shared" ca="1" si="122"/>
        <v/>
      </c>
      <c r="J820" s="8" t="str">
        <f>IF(C820="","",COUNTIFS(purchase!$C:$C,$C820,purchase!$E:$E,$E820,purchase!$G:$G,"&gt;="&amp;$F820,purchase!$G:$G,"&lt;="&amp;$G820))</f>
        <v/>
      </c>
      <c r="K820" s="9" t="str">
        <f>IF(COUNTIFS(purchase!$C:$C,$C820,purchase!$E:$E,$E820,purchase!$G:$G,"&gt;="&amp;$F820,purchase!$G:$G,"&lt;="&amp;$G820)=0,"",_xlfn.MAXIFS(purchase!$G:$G,purchase!$C:$C,$C820,purchase!$E:$E,$E820,purchase!$G:$G,"&gt;="&amp;$F820,purchase!$G:$G,"&lt;="&amp;$G820))</f>
        <v/>
      </c>
      <c r="L820" s="4"/>
      <c r="M820" s="4"/>
      <c r="N820" s="10" t="str">
        <f>IF(M820="","",SUMIFS(purchase!$N:$N,purchase!$C:$C,$C820,purchase!$E:$E,$E820,purchase!$G:$G,"&gt;="&amp;$F820,purchase!$G:$G,"&lt;="&amp;$G820))</f>
        <v/>
      </c>
      <c r="O820" s="10" t="str">
        <f t="shared" si="123"/>
        <v/>
      </c>
      <c r="P820" s="11" t="str">
        <f t="shared" si="124"/>
        <v/>
      </c>
      <c r="Q820" s="12" t="str">
        <f t="shared" ca="1" si="125"/>
        <v/>
      </c>
      <c r="R820" s="13"/>
      <c r="S820" s="14"/>
      <c r="T820" s="15" t="str">
        <f t="shared" ca="1" si="126"/>
        <v/>
      </c>
      <c r="U820" s="15" t="str">
        <f t="shared" ca="1" si="127"/>
        <v/>
      </c>
      <c r="V820" s="16"/>
      <c r="W820" s="17" t="str">
        <f t="shared" ca="1" si="128"/>
        <v/>
      </c>
      <c r="X820" s="18" t="str">
        <f t="shared" ca="1" si="129"/>
        <v/>
      </c>
    </row>
    <row r="821" spans="1:24" x14ac:dyDescent="0.35">
      <c r="A821" s="3">
        <v>817</v>
      </c>
      <c r="B821" s="4"/>
      <c r="C821" s="4"/>
      <c r="D821" s="5" t="str">
        <f t="shared" si="120"/>
        <v/>
      </c>
      <c r="E821" s="4"/>
      <c r="F821" s="6"/>
      <c r="G821" s="6"/>
      <c r="H821" s="7" t="str">
        <f t="shared" ca="1" si="121"/>
        <v/>
      </c>
      <c r="I821" s="8" t="str">
        <f t="shared" ca="1" si="122"/>
        <v/>
      </c>
      <c r="J821" s="8" t="str">
        <f>IF(C821="","",COUNTIFS(purchase!$C:$C,$C821,purchase!$E:$E,$E821,purchase!$G:$G,"&gt;="&amp;$F821,purchase!$G:$G,"&lt;="&amp;$G821))</f>
        <v/>
      </c>
      <c r="K821" s="9" t="str">
        <f>IF(COUNTIFS(purchase!$C:$C,$C821,purchase!$E:$E,$E821,purchase!$G:$G,"&gt;="&amp;$F821,purchase!$G:$G,"&lt;="&amp;$G821)=0,"",_xlfn.MAXIFS(purchase!$G:$G,purchase!$C:$C,$C821,purchase!$E:$E,$E821,purchase!$G:$G,"&gt;="&amp;$F821,purchase!$G:$G,"&lt;="&amp;$G821))</f>
        <v/>
      </c>
      <c r="L821" s="4"/>
      <c r="M821" s="4"/>
      <c r="N821" s="10" t="str">
        <f>IF(M821="","",SUMIFS(purchase!$N:$N,purchase!$C:$C,$C821,purchase!$E:$E,$E821,purchase!$G:$G,"&gt;="&amp;$F821,purchase!$G:$G,"&lt;="&amp;$G821))</f>
        <v/>
      </c>
      <c r="O821" s="10" t="str">
        <f t="shared" si="123"/>
        <v/>
      </c>
      <c r="P821" s="11" t="str">
        <f t="shared" si="124"/>
        <v/>
      </c>
      <c r="Q821" s="12" t="str">
        <f t="shared" ca="1" si="125"/>
        <v/>
      </c>
      <c r="R821" s="13"/>
      <c r="S821" s="14"/>
      <c r="T821" s="15" t="str">
        <f t="shared" ca="1" si="126"/>
        <v/>
      </c>
      <c r="U821" s="15" t="str">
        <f t="shared" ca="1" si="127"/>
        <v/>
      </c>
      <c r="V821" s="16"/>
      <c r="W821" s="17" t="str">
        <f t="shared" ca="1" si="128"/>
        <v/>
      </c>
      <c r="X821" s="18" t="str">
        <f t="shared" ca="1" si="129"/>
        <v/>
      </c>
    </row>
    <row r="822" spans="1:24" x14ac:dyDescent="0.35">
      <c r="A822" s="3">
        <v>818</v>
      </c>
      <c r="B822" s="4"/>
      <c r="C822" s="4"/>
      <c r="D822" s="5" t="str">
        <f t="shared" si="120"/>
        <v/>
      </c>
      <c r="E822" s="4"/>
      <c r="F822" s="6"/>
      <c r="G822" s="6"/>
      <c r="H822" s="7" t="str">
        <f t="shared" ca="1" si="121"/>
        <v/>
      </c>
      <c r="I822" s="8" t="str">
        <f t="shared" ca="1" si="122"/>
        <v/>
      </c>
      <c r="J822" s="8" t="str">
        <f>IF(C822="","",COUNTIFS(purchase!$C:$C,$C822,purchase!$E:$E,$E822,purchase!$G:$G,"&gt;="&amp;$F822,purchase!$G:$G,"&lt;="&amp;$G822))</f>
        <v/>
      </c>
      <c r="K822" s="9" t="str">
        <f>IF(COUNTIFS(purchase!$C:$C,$C822,purchase!$E:$E,$E822,purchase!$G:$G,"&gt;="&amp;$F822,purchase!$G:$G,"&lt;="&amp;$G822)=0,"",_xlfn.MAXIFS(purchase!$G:$G,purchase!$C:$C,$C822,purchase!$E:$E,$E822,purchase!$G:$G,"&gt;="&amp;$F822,purchase!$G:$G,"&lt;="&amp;$G822))</f>
        <v/>
      </c>
      <c r="L822" s="4"/>
      <c r="M822" s="4"/>
      <c r="N822" s="10" t="str">
        <f>IF(M822="","",SUMIFS(purchase!$N:$N,purchase!$C:$C,$C822,purchase!$E:$E,$E822,purchase!$G:$G,"&gt;="&amp;$F822,purchase!$G:$G,"&lt;="&amp;$G822))</f>
        <v/>
      </c>
      <c r="O822" s="10" t="str">
        <f t="shared" si="123"/>
        <v/>
      </c>
      <c r="P822" s="11" t="str">
        <f t="shared" si="124"/>
        <v/>
      </c>
      <c r="Q822" s="12" t="str">
        <f t="shared" ca="1" si="125"/>
        <v/>
      </c>
      <c r="R822" s="13"/>
      <c r="S822" s="14"/>
      <c r="T822" s="15" t="str">
        <f t="shared" ca="1" si="126"/>
        <v/>
      </c>
      <c r="U822" s="15" t="str">
        <f t="shared" ca="1" si="127"/>
        <v/>
      </c>
      <c r="V822" s="16"/>
      <c r="W822" s="17" t="str">
        <f t="shared" ca="1" si="128"/>
        <v/>
      </c>
      <c r="X822" s="18" t="str">
        <f t="shared" ca="1" si="129"/>
        <v/>
      </c>
    </row>
    <row r="823" spans="1:24" x14ac:dyDescent="0.35">
      <c r="A823" s="3">
        <v>819</v>
      </c>
      <c r="B823" s="4"/>
      <c r="C823" s="4"/>
      <c r="D823" s="5" t="str">
        <f t="shared" si="120"/>
        <v/>
      </c>
      <c r="E823" s="4"/>
      <c r="F823" s="6"/>
      <c r="G823" s="6"/>
      <c r="H823" s="7" t="str">
        <f t="shared" ca="1" si="121"/>
        <v/>
      </c>
      <c r="I823" s="8" t="str">
        <f t="shared" ca="1" si="122"/>
        <v/>
      </c>
      <c r="J823" s="8" t="str">
        <f>IF(C823="","",COUNTIFS(purchase!$C:$C,$C823,purchase!$E:$E,$E823,purchase!$G:$G,"&gt;="&amp;$F823,purchase!$G:$G,"&lt;="&amp;$G823))</f>
        <v/>
      </c>
      <c r="K823" s="9" t="str">
        <f>IF(COUNTIFS(purchase!$C:$C,$C823,purchase!$E:$E,$E823,purchase!$G:$G,"&gt;="&amp;$F823,purchase!$G:$G,"&lt;="&amp;$G823)=0,"",_xlfn.MAXIFS(purchase!$G:$G,purchase!$C:$C,$C823,purchase!$E:$E,$E823,purchase!$G:$G,"&gt;="&amp;$F823,purchase!$G:$G,"&lt;="&amp;$G823))</f>
        <v/>
      </c>
      <c r="L823" s="4"/>
      <c r="M823" s="4"/>
      <c r="N823" s="10" t="str">
        <f>IF(M823="","",SUMIFS(purchase!$N:$N,purchase!$C:$C,$C823,purchase!$E:$E,$E823,purchase!$G:$G,"&gt;="&amp;$F823,purchase!$G:$G,"&lt;="&amp;$G823))</f>
        <v/>
      </c>
      <c r="O823" s="10" t="str">
        <f t="shared" si="123"/>
        <v/>
      </c>
      <c r="P823" s="11" t="str">
        <f t="shared" si="124"/>
        <v/>
      </c>
      <c r="Q823" s="12" t="str">
        <f t="shared" ca="1" si="125"/>
        <v/>
      </c>
      <c r="R823" s="13"/>
      <c r="S823" s="14"/>
      <c r="T823" s="15" t="str">
        <f t="shared" ca="1" si="126"/>
        <v/>
      </c>
      <c r="U823" s="15" t="str">
        <f t="shared" ca="1" si="127"/>
        <v/>
      </c>
      <c r="V823" s="16"/>
      <c r="W823" s="17" t="str">
        <f t="shared" ca="1" si="128"/>
        <v/>
      </c>
      <c r="X823" s="18" t="str">
        <f t="shared" ca="1" si="129"/>
        <v/>
      </c>
    </row>
    <row r="824" spans="1:24" x14ac:dyDescent="0.35">
      <c r="A824" s="3">
        <v>820</v>
      </c>
      <c r="B824" s="4"/>
      <c r="C824" s="4"/>
      <c r="D824" s="5" t="str">
        <f t="shared" si="120"/>
        <v/>
      </c>
      <c r="E824" s="4"/>
      <c r="F824" s="6"/>
      <c r="G824" s="6"/>
      <c r="H824" s="7" t="str">
        <f t="shared" ca="1" si="121"/>
        <v/>
      </c>
      <c r="I824" s="8" t="str">
        <f t="shared" ca="1" si="122"/>
        <v/>
      </c>
      <c r="J824" s="8" t="str">
        <f>IF(C824="","",COUNTIFS(purchase!$C:$C,$C824,purchase!$E:$E,$E824,purchase!$G:$G,"&gt;="&amp;$F824,purchase!$G:$G,"&lt;="&amp;$G824))</f>
        <v/>
      </c>
      <c r="K824" s="9" t="str">
        <f>IF(COUNTIFS(purchase!$C:$C,$C824,purchase!$E:$E,$E824,purchase!$G:$G,"&gt;="&amp;$F824,purchase!$G:$G,"&lt;="&amp;$G824)=0,"",_xlfn.MAXIFS(purchase!$G:$G,purchase!$C:$C,$C824,purchase!$E:$E,$E824,purchase!$G:$G,"&gt;="&amp;$F824,purchase!$G:$G,"&lt;="&amp;$G824))</f>
        <v/>
      </c>
      <c r="L824" s="4"/>
      <c r="M824" s="4"/>
      <c r="N824" s="10" t="str">
        <f>IF(M824="","",SUMIFS(purchase!$N:$N,purchase!$C:$C,$C824,purchase!$E:$E,$E824,purchase!$G:$G,"&gt;="&amp;$F824,purchase!$G:$G,"&lt;="&amp;$G824))</f>
        <v/>
      </c>
      <c r="O824" s="10" t="str">
        <f t="shared" si="123"/>
        <v/>
      </c>
      <c r="P824" s="11" t="str">
        <f t="shared" si="124"/>
        <v/>
      </c>
      <c r="Q824" s="12" t="str">
        <f t="shared" ca="1" si="125"/>
        <v/>
      </c>
      <c r="R824" s="13"/>
      <c r="S824" s="14"/>
      <c r="T824" s="15" t="str">
        <f t="shared" ca="1" si="126"/>
        <v/>
      </c>
      <c r="U824" s="15" t="str">
        <f t="shared" ca="1" si="127"/>
        <v/>
      </c>
      <c r="V824" s="16"/>
      <c r="W824" s="17" t="str">
        <f t="shared" ca="1" si="128"/>
        <v/>
      </c>
      <c r="X824" s="18" t="str">
        <f t="shared" ca="1" si="129"/>
        <v/>
      </c>
    </row>
    <row r="825" spans="1:24" x14ac:dyDescent="0.35">
      <c r="A825" s="3">
        <v>821</v>
      </c>
      <c r="B825" s="4"/>
      <c r="C825" s="4"/>
      <c r="D825" s="5" t="str">
        <f t="shared" si="120"/>
        <v/>
      </c>
      <c r="E825" s="4"/>
      <c r="F825" s="6"/>
      <c r="G825" s="6"/>
      <c r="H825" s="7" t="str">
        <f t="shared" ca="1" si="121"/>
        <v/>
      </c>
      <c r="I825" s="8" t="str">
        <f t="shared" ca="1" si="122"/>
        <v/>
      </c>
      <c r="J825" s="8" t="str">
        <f>IF(C825="","",COUNTIFS(purchase!$C:$C,$C825,purchase!$E:$E,$E825,purchase!$G:$G,"&gt;="&amp;$F825,purchase!$G:$G,"&lt;="&amp;$G825))</f>
        <v/>
      </c>
      <c r="K825" s="9" t="str">
        <f>IF(COUNTIFS(purchase!$C:$C,$C825,purchase!$E:$E,$E825,purchase!$G:$G,"&gt;="&amp;$F825,purchase!$G:$G,"&lt;="&amp;$G825)=0,"",_xlfn.MAXIFS(purchase!$G:$G,purchase!$C:$C,$C825,purchase!$E:$E,$E825,purchase!$G:$G,"&gt;="&amp;$F825,purchase!$G:$G,"&lt;="&amp;$G825))</f>
        <v/>
      </c>
      <c r="L825" s="4"/>
      <c r="M825" s="4"/>
      <c r="N825" s="10" t="str">
        <f>IF(M825="","",SUMIFS(purchase!$N:$N,purchase!$C:$C,$C825,purchase!$E:$E,$E825,purchase!$G:$G,"&gt;="&amp;$F825,purchase!$G:$G,"&lt;="&amp;$G825))</f>
        <v/>
      </c>
      <c r="O825" s="10" t="str">
        <f t="shared" si="123"/>
        <v/>
      </c>
      <c r="P825" s="11" t="str">
        <f t="shared" si="124"/>
        <v/>
      </c>
      <c r="Q825" s="12" t="str">
        <f t="shared" ca="1" si="125"/>
        <v/>
      </c>
      <c r="R825" s="13"/>
      <c r="S825" s="14"/>
      <c r="T825" s="15" t="str">
        <f t="shared" ca="1" si="126"/>
        <v/>
      </c>
      <c r="U825" s="15" t="str">
        <f t="shared" ca="1" si="127"/>
        <v/>
      </c>
      <c r="V825" s="16"/>
      <c r="W825" s="17" t="str">
        <f t="shared" ca="1" si="128"/>
        <v/>
      </c>
      <c r="X825" s="18" t="str">
        <f t="shared" ca="1" si="129"/>
        <v/>
      </c>
    </row>
    <row r="826" spans="1:24" x14ac:dyDescent="0.35">
      <c r="A826" s="3">
        <v>822</v>
      </c>
      <c r="B826" s="4"/>
      <c r="C826" s="4"/>
      <c r="D826" s="5" t="str">
        <f t="shared" si="120"/>
        <v/>
      </c>
      <c r="E826" s="4"/>
      <c r="F826" s="6"/>
      <c r="G826" s="6"/>
      <c r="H826" s="7" t="str">
        <f t="shared" ca="1" si="121"/>
        <v/>
      </c>
      <c r="I826" s="8" t="str">
        <f t="shared" ca="1" si="122"/>
        <v/>
      </c>
      <c r="J826" s="8" t="str">
        <f>IF(C826="","",COUNTIFS(purchase!$C:$C,$C826,purchase!$E:$E,$E826,purchase!$G:$G,"&gt;="&amp;$F826,purchase!$G:$G,"&lt;="&amp;$G826))</f>
        <v/>
      </c>
      <c r="K826" s="9" t="str">
        <f>IF(COUNTIFS(purchase!$C:$C,$C826,purchase!$E:$E,$E826,purchase!$G:$G,"&gt;="&amp;$F826,purchase!$G:$G,"&lt;="&amp;$G826)=0,"",_xlfn.MAXIFS(purchase!$G:$G,purchase!$C:$C,$C826,purchase!$E:$E,$E826,purchase!$G:$G,"&gt;="&amp;$F826,purchase!$G:$G,"&lt;="&amp;$G826))</f>
        <v/>
      </c>
      <c r="L826" s="4"/>
      <c r="M826" s="4"/>
      <c r="N826" s="10" t="str">
        <f>IF(M826="","",SUMIFS(purchase!$N:$N,purchase!$C:$C,$C826,purchase!$E:$E,$E826,purchase!$G:$G,"&gt;="&amp;$F826,purchase!$G:$G,"&lt;="&amp;$G826))</f>
        <v/>
      </c>
      <c r="O826" s="10" t="str">
        <f t="shared" si="123"/>
        <v/>
      </c>
      <c r="P826" s="11" t="str">
        <f t="shared" si="124"/>
        <v/>
      </c>
      <c r="Q826" s="12" t="str">
        <f t="shared" ca="1" si="125"/>
        <v/>
      </c>
      <c r="R826" s="13"/>
      <c r="S826" s="14"/>
      <c r="T826" s="15" t="str">
        <f t="shared" ca="1" si="126"/>
        <v/>
      </c>
      <c r="U826" s="15" t="str">
        <f t="shared" ca="1" si="127"/>
        <v/>
      </c>
      <c r="V826" s="16"/>
      <c r="W826" s="17" t="str">
        <f t="shared" ca="1" si="128"/>
        <v/>
      </c>
      <c r="X826" s="18" t="str">
        <f t="shared" ca="1" si="129"/>
        <v/>
      </c>
    </row>
    <row r="827" spans="1:24" x14ac:dyDescent="0.35">
      <c r="A827" s="3">
        <v>823</v>
      </c>
      <c r="B827" s="4"/>
      <c r="C827" s="4"/>
      <c r="D827" s="5" t="str">
        <f t="shared" si="120"/>
        <v/>
      </c>
      <c r="E827" s="4"/>
      <c r="F827" s="6"/>
      <c r="G827" s="6"/>
      <c r="H827" s="7" t="str">
        <f t="shared" ca="1" si="121"/>
        <v/>
      </c>
      <c r="I827" s="8" t="str">
        <f t="shared" ca="1" si="122"/>
        <v/>
      </c>
      <c r="J827" s="8" t="str">
        <f>IF(C827="","",COUNTIFS(purchase!$C:$C,$C827,purchase!$E:$E,$E827,purchase!$G:$G,"&gt;="&amp;$F827,purchase!$G:$G,"&lt;="&amp;$G827))</f>
        <v/>
      </c>
      <c r="K827" s="9" t="str">
        <f>IF(COUNTIFS(purchase!$C:$C,$C827,purchase!$E:$E,$E827,purchase!$G:$G,"&gt;="&amp;$F827,purchase!$G:$G,"&lt;="&amp;$G827)=0,"",_xlfn.MAXIFS(purchase!$G:$G,purchase!$C:$C,$C827,purchase!$E:$E,$E827,purchase!$G:$G,"&gt;="&amp;$F827,purchase!$G:$G,"&lt;="&amp;$G827))</f>
        <v/>
      </c>
      <c r="L827" s="4"/>
      <c r="M827" s="4"/>
      <c r="N827" s="10" t="str">
        <f>IF(M827="","",SUMIFS(purchase!$N:$N,purchase!$C:$C,$C827,purchase!$E:$E,$E827,purchase!$G:$G,"&gt;="&amp;$F827,purchase!$G:$G,"&lt;="&amp;$G827))</f>
        <v/>
      </c>
      <c r="O827" s="10" t="str">
        <f t="shared" si="123"/>
        <v/>
      </c>
      <c r="P827" s="11" t="str">
        <f t="shared" si="124"/>
        <v/>
      </c>
      <c r="Q827" s="12" t="str">
        <f t="shared" ca="1" si="125"/>
        <v/>
      </c>
      <c r="R827" s="13"/>
      <c r="S827" s="14"/>
      <c r="T827" s="15" t="str">
        <f t="shared" ca="1" si="126"/>
        <v/>
      </c>
      <c r="U827" s="15" t="str">
        <f t="shared" ca="1" si="127"/>
        <v/>
      </c>
      <c r="V827" s="16"/>
      <c r="W827" s="17" t="str">
        <f t="shared" ca="1" si="128"/>
        <v/>
      </c>
      <c r="X827" s="18" t="str">
        <f t="shared" ca="1" si="129"/>
        <v/>
      </c>
    </row>
    <row r="828" spans="1:24" x14ac:dyDescent="0.35">
      <c r="A828" s="3">
        <v>824</v>
      </c>
      <c r="B828" s="4"/>
      <c r="C828" s="4"/>
      <c r="D828" s="5" t="str">
        <f t="shared" si="120"/>
        <v/>
      </c>
      <c r="E828" s="4"/>
      <c r="F828" s="6"/>
      <c r="G828" s="6"/>
      <c r="H828" s="7" t="str">
        <f t="shared" ca="1" si="121"/>
        <v/>
      </c>
      <c r="I828" s="8" t="str">
        <f t="shared" ca="1" si="122"/>
        <v/>
      </c>
      <c r="J828" s="8" t="str">
        <f>IF(C828="","",COUNTIFS(purchase!$C:$C,$C828,purchase!$E:$E,$E828,purchase!$G:$G,"&gt;="&amp;$F828,purchase!$G:$G,"&lt;="&amp;$G828))</f>
        <v/>
      </c>
      <c r="K828" s="9" t="str">
        <f>IF(COUNTIFS(purchase!$C:$C,$C828,purchase!$E:$E,$E828,purchase!$G:$G,"&gt;="&amp;$F828,purchase!$G:$G,"&lt;="&amp;$G828)=0,"",_xlfn.MAXIFS(purchase!$G:$G,purchase!$C:$C,$C828,purchase!$E:$E,$E828,purchase!$G:$G,"&gt;="&amp;$F828,purchase!$G:$G,"&lt;="&amp;$G828))</f>
        <v/>
      </c>
      <c r="L828" s="4"/>
      <c r="M828" s="4"/>
      <c r="N828" s="10" t="str">
        <f>IF(M828="","",SUMIFS(purchase!$N:$N,purchase!$C:$C,$C828,purchase!$E:$E,$E828,purchase!$G:$G,"&gt;="&amp;$F828,purchase!$G:$G,"&lt;="&amp;$G828))</f>
        <v/>
      </c>
      <c r="O828" s="10" t="str">
        <f t="shared" si="123"/>
        <v/>
      </c>
      <c r="P828" s="11" t="str">
        <f t="shared" si="124"/>
        <v/>
      </c>
      <c r="Q828" s="12" t="str">
        <f t="shared" ca="1" si="125"/>
        <v/>
      </c>
      <c r="R828" s="13"/>
      <c r="S828" s="14"/>
      <c r="T828" s="15" t="str">
        <f t="shared" ca="1" si="126"/>
        <v/>
      </c>
      <c r="U828" s="15" t="str">
        <f t="shared" ca="1" si="127"/>
        <v/>
      </c>
      <c r="V828" s="16"/>
      <c r="W828" s="17" t="str">
        <f t="shared" ca="1" si="128"/>
        <v/>
      </c>
      <c r="X828" s="18" t="str">
        <f t="shared" ca="1" si="129"/>
        <v/>
      </c>
    </row>
    <row r="829" spans="1:24" x14ac:dyDescent="0.35">
      <c r="A829" s="3">
        <v>825</v>
      </c>
      <c r="B829" s="4"/>
      <c r="C829" s="4"/>
      <c r="D829" s="5" t="str">
        <f t="shared" si="120"/>
        <v/>
      </c>
      <c r="E829" s="4"/>
      <c r="F829" s="6"/>
      <c r="G829" s="6"/>
      <c r="H829" s="7" t="str">
        <f t="shared" ca="1" si="121"/>
        <v/>
      </c>
      <c r="I829" s="8" t="str">
        <f t="shared" ca="1" si="122"/>
        <v/>
      </c>
      <c r="J829" s="8" t="str">
        <f>IF(C829="","",COUNTIFS(purchase!$C:$C,$C829,purchase!$E:$E,$E829,purchase!$G:$G,"&gt;="&amp;$F829,purchase!$G:$G,"&lt;="&amp;$G829))</f>
        <v/>
      </c>
      <c r="K829" s="9" t="str">
        <f>IF(COUNTIFS(purchase!$C:$C,$C829,purchase!$E:$E,$E829,purchase!$G:$G,"&gt;="&amp;$F829,purchase!$G:$G,"&lt;="&amp;$G829)=0,"",_xlfn.MAXIFS(purchase!$G:$G,purchase!$C:$C,$C829,purchase!$E:$E,$E829,purchase!$G:$G,"&gt;="&amp;$F829,purchase!$G:$G,"&lt;="&amp;$G829))</f>
        <v/>
      </c>
      <c r="L829" s="4"/>
      <c r="M829" s="4"/>
      <c r="N829" s="10" t="str">
        <f>IF(M829="","",SUMIFS(purchase!$N:$N,purchase!$C:$C,$C829,purchase!$E:$E,$E829,purchase!$G:$G,"&gt;="&amp;$F829,purchase!$G:$G,"&lt;="&amp;$G829))</f>
        <v/>
      </c>
      <c r="O829" s="10" t="str">
        <f t="shared" si="123"/>
        <v/>
      </c>
      <c r="P829" s="11" t="str">
        <f t="shared" si="124"/>
        <v/>
      </c>
      <c r="Q829" s="12" t="str">
        <f t="shared" ca="1" si="125"/>
        <v/>
      </c>
      <c r="R829" s="13"/>
      <c r="S829" s="14"/>
      <c r="T829" s="15" t="str">
        <f t="shared" ca="1" si="126"/>
        <v/>
      </c>
      <c r="U829" s="15" t="str">
        <f t="shared" ca="1" si="127"/>
        <v/>
      </c>
      <c r="V829" s="16"/>
      <c r="W829" s="17" t="str">
        <f t="shared" ca="1" si="128"/>
        <v/>
      </c>
      <c r="X829" s="18" t="str">
        <f t="shared" ca="1" si="129"/>
        <v/>
      </c>
    </row>
    <row r="830" spans="1:24" x14ac:dyDescent="0.35">
      <c r="A830" s="3">
        <v>826</v>
      </c>
      <c r="B830" s="4"/>
      <c r="C830" s="4"/>
      <c r="D830" s="5" t="str">
        <f t="shared" si="120"/>
        <v/>
      </c>
      <c r="E830" s="4"/>
      <c r="F830" s="6"/>
      <c r="G830" s="6"/>
      <c r="H830" s="7" t="str">
        <f t="shared" ca="1" si="121"/>
        <v/>
      </c>
      <c r="I830" s="8" t="str">
        <f t="shared" ca="1" si="122"/>
        <v/>
      </c>
      <c r="J830" s="8" t="str">
        <f>IF(C830="","",COUNTIFS(purchase!$C:$C,$C830,purchase!$E:$E,$E830,purchase!$G:$G,"&gt;="&amp;$F830,purchase!$G:$G,"&lt;="&amp;$G830))</f>
        <v/>
      </c>
      <c r="K830" s="9" t="str">
        <f>IF(COUNTIFS(purchase!$C:$C,$C830,purchase!$E:$E,$E830,purchase!$G:$G,"&gt;="&amp;$F830,purchase!$G:$G,"&lt;="&amp;$G830)=0,"",_xlfn.MAXIFS(purchase!$G:$G,purchase!$C:$C,$C830,purchase!$E:$E,$E830,purchase!$G:$G,"&gt;="&amp;$F830,purchase!$G:$G,"&lt;="&amp;$G830))</f>
        <v/>
      </c>
      <c r="L830" s="4"/>
      <c r="M830" s="4"/>
      <c r="N830" s="10" t="str">
        <f>IF(M830="","",SUMIFS(purchase!$N:$N,purchase!$C:$C,$C830,purchase!$E:$E,$E830,purchase!$G:$G,"&gt;="&amp;$F830,purchase!$G:$G,"&lt;="&amp;$G830))</f>
        <v/>
      </c>
      <c r="O830" s="10" t="str">
        <f t="shared" si="123"/>
        <v/>
      </c>
      <c r="P830" s="11" t="str">
        <f t="shared" si="124"/>
        <v/>
      </c>
      <c r="Q830" s="12" t="str">
        <f t="shared" ca="1" si="125"/>
        <v/>
      </c>
      <c r="R830" s="13"/>
      <c r="S830" s="14"/>
      <c r="T830" s="15" t="str">
        <f t="shared" ca="1" si="126"/>
        <v/>
      </c>
      <c r="U830" s="15" t="str">
        <f t="shared" ca="1" si="127"/>
        <v/>
      </c>
      <c r="V830" s="16"/>
      <c r="W830" s="17" t="str">
        <f t="shared" ca="1" si="128"/>
        <v/>
      </c>
      <c r="X830" s="18" t="str">
        <f t="shared" ca="1" si="129"/>
        <v/>
      </c>
    </row>
    <row r="831" spans="1:24" x14ac:dyDescent="0.35">
      <c r="A831" s="3">
        <v>827</v>
      </c>
      <c r="B831" s="4"/>
      <c r="C831" s="4"/>
      <c r="D831" s="5" t="str">
        <f t="shared" si="120"/>
        <v/>
      </c>
      <c r="E831" s="4"/>
      <c r="F831" s="6"/>
      <c r="G831" s="6"/>
      <c r="H831" s="7" t="str">
        <f t="shared" ca="1" si="121"/>
        <v/>
      </c>
      <c r="I831" s="8" t="str">
        <f t="shared" ca="1" si="122"/>
        <v/>
      </c>
      <c r="J831" s="8" t="str">
        <f>IF(C831="","",COUNTIFS(purchase!$C:$C,$C831,purchase!$E:$E,$E831,purchase!$G:$G,"&gt;="&amp;$F831,purchase!$G:$G,"&lt;="&amp;$G831))</f>
        <v/>
      </c>
      <c r="K831" s="9" t="str">
        <f>IF(COUNTIFS(purchase!$C:$C,$C831,purchase!$E:$E,$E831,purchase!$G:$G,"&gt;="&amp;$F831,purchase!$G:$G,"&lt;="&amp;$G831)=0,"",_xlfn.MAXIFS(purchase!$G:$G,purchase!$C:$C,$C831,purchase!$E:$E,$E831,purchase!$G:$G,"&gt;="&amp;$F831,purchase!$G:$G,"&lt;="&amp;$G831))</f>
        <v/>
      </c>
      <c r="L831" s="4"/>
      <c r="M831" s="4"/>
      <c r="N831" s="10" t="str">
        <f>IF(M831="","",SUMIFS(purchase!$N:$N,purchase!$C:$C,$C831,purchase!$E:$E,$E831,purchase!$G:$G,"&gt;="&amp;$F831,purchase!$G:$G,"&lt;="&amp;$G831))</f>
        <v/>
      </c>
      <c r="O831" s="10" t="str">
        <f t="shared" si="123"/>
        <v/>
      </c>
      <c r="P831" s="11" t="str">
        <f t="shared" si="124"/>
        <v/>
      </c>
      <c r="Q831" s="12" t="str">
        <f t="shared" ca="1" si="125"/>
        <v/>
      </c>
      <c r="R831" s="13"/>
      <c r="S831" s="14"/>
      <c r="T831" s="15" t="str">
        <f t="shared" ca="1" si="126"/>
        <v/>
      </c>
      <c r="U831" s="15" t="str">
        <f t="shared" ca="1" si="127"/>
        <v/>
      </c>
      <c r="V831" s="16"/>
      <c r="W831" s="17" t="str">
        <f t="shared" ca="1" si="128"/>
        <v/>
      </c>
      <c r="X831" s="18" t="str">
        <f t="shared" ca="1" si="129"/>
        <v/>
      </c>
    </row>
    <row r="832" spans="1:24" x14ac:dyDescent="0.35">
      <c r="A832" s="3">
        <v>828</v>
      </c>
      <c r="B832" s="4"/>
      <c r="C832" s="4"/>
      <c r="D832" s="5" t="str">
        <f t="shared" si="120"/>
        <v/>
      </c>
      <c r="E832" s="4"/>
      <c r="F832" s="6"/>
      <c r="G832" s="6"/>
      <c r="H832" s="7" t="str">
        <f t="shared" ca="1" si="121"/>
        <v/>
      </c>
      <c r="I832" s="8" t="str">
        <f t="shared" ca="1" si="122"/>
        <v/>
      </c>
      <c r="J832" s="8" t="str">
        <f>IF(C832="","",COUNTIFS(purchase!$C:$C,$C832,purchase!$E:$E,$E832,purchase!$G:$G,"&gt;="&amp;$F832,purchase!$G:$G,"&lt;="&amp;$G832))</f>
        <v/>
      </c>
      <c r="K832" s="9" t="str">
        <f>IF(COUNTIFS(purchase!$C:$C,$C832,purchase!$E:$E,$E832,purchase!$G:$G,"&gt;="&amp;$F832,purchase!$G:$G,"&lt;="&amp;$G832)=0,"",_xlfn.MAXIFS(purchase!$G:$G,purchase!$C:$C,$C832,purchase!$E:$E,$E832,purchase!$G:$G,"&gt;="&amp;$F832,purchase!$G:$G,"&lt;="&amp;$G832))</f>
        <v/>
      </c>
      <c r="L832" s="4"/>
      <c r="M832" s="4"/>
      <c r="N832" s="10" t="str">
        <f>IF(M832="","",SUMIFS(purchase!$N:$N,purchase!$C:$C,$C832,purchase!$E:$E,$E832,purchase!$G:$G,"&gt;="&amp;$F832,purchase!$G:$G,"&lt;="&amp;$G832))</f>
        <v/>
      </c>
      <c r="O832" s="10" t="str">
        <f t="shared" si="123"/>
        <v/>
      </c>
      <c r="P832" s="11" t="str">
        <f t="shared" si="124"/>
        <v/>
      </c>
      <c r="Q832" s="12" t="str">
        <f t="shared" ca="1" si="125"/>
        <v/>
      </c>
      <c r="R832" s="13"/>
      <c r="S832" s="14"/>
      <c r="T832" s="15" t="str">
        <f t="shared" ca="1" si="126"/>
        <v/>
      </c>
      <c r="U832" s="15" t="str">
        <f t="shared" ca="1" si="127"/>
        <v/>
      </c>
      <c r="V832" s="16"/>
      <c r="W832" s="17" t="str">
        <f t="shared" ca="1" si="128"/>
        <v/>
      </c>
      <c r="X832" s="18" t="str">
        <f t="shared" ca="1" si="129"/>
        <v/>
      </c>
    </row>
    <row r="833" spans="1:24" x14ac:dyDescent="0.35">
      <c r="A833" s="3">
        <v>829</v>
      </c>
      <c r="B833" s="4"/>
      <c r="C833" s="4"/>
      <c r="D833" s="5" t="str">
        <f t="shared" si="120"/>
        <v/>
      </c>
      <c r="E833" s="4"/>
      <c r="F833" s="6"/>
      <c r="G833" s="6"/>
      <c r="H833" s="7" t="str">
        <f t="shared" ca="1" si="121"/>
        <v/>
      </c>
      <c r="I833" s="8" t="str">
        <f t="shared" ca="1" si="122"/>
        <v/>
      </c>
      <c r="J833" s="8" t="str">
        <f>IF(C833="","",COUNTIFS(purchase!$C:$C,$C833,purchase!$E:$E,$E833,purchase!$G:$G,"&gt;="&amp;$F833,purchase!$G:$G,"&lt;="&amp;$G833))</f>
        <v/>
      </c>
      <c r="K833" s="9" t="str">
        <f>IF(COUNTIFS(purchase!$C:$C,$C833,purchase!$E:$E,$E833,purchase!$G:$G,"&gt;="&amp;$F833,purchase!$G:$G,"&lt;="&amp;$G833)=0,"",_xlfn.MAXIFS(purchase!$G:$G,purchase!$C:$C,$C833,purchase!$E:$E,$E833,purchase!$G:$G,"&gt;="&amp;$F833,purchase!$G:$G,"&lt;="&amp;$G833))</f>
        <v/>
      </c>
      <c r="L833" s="4"/>
      <c r="M833" s="4"/>
      <c r="N833" s="10" t="str">
        <f>IF(M833="","",SUMIFS(purchase!$N:$N,purchase!$C:$C,$C833,purchase!$E:$E,$E833,purchase!$G:$G,"&gt;="&amp;$F833,purchase!$G:$G,"&lt;="&amp;$G833))</f>
        <v/>
      </c>
      <c r="O833" s="10" t="str">
        <f t="shared" si="123"/>
        <v/>
      </c>
      <c r="P833" s="11" t="str">
        <f t="shared" si="124"/>
        <v/>
      </c>
      <c r="Q833" s="12" t="str">
        <f t="shared" ca="1" si="125"/>
        <v/>
      </c>
      <c r="R833" s="13"/>
      <c r="S833" s="14"/>
      <c r="T833" s="15" t="str">
        <f t="shared" ca="1" si="126"/>
        <v/>
      </c>
      <c r="U833" s="15" t="str">
        <f t="shared" ca="1" si="127"/>
        <v/>
      </c>
      <c r="V833" s="16"/>
      <c r="W833" s="17" t="str">
        <f t="shared" ca="1" si="128"/>
        <v/>
      </c>
      <c r="X833" s="18" t="str">
        <f t="shared" ca="1" si="129"/>
        <v/>
      </c>
    </row>
    <row r="834" spans="1:24" x14ac:dyDescent="0.35">
      <c r="A834" s="3">
        <v>830</v>
      </c>
      <c r="B834" s="4"/>
      <c r="C834" s="4"/>
      <c r="D834" s="5" t="str">
        <f t="shared" si="120"/>
        <v/>
      </c>
      <c r="E834" s="4"/>
      <c r="F834" s="6"/>
      <c r="G834" s="6"/>
      <c r="H834" s="7" t="str">
        <f t="shared" ca="1" si="121"/>
        <v/>
      </c>
      <c r="I834" s="8" t="str">
        <f t="shared" ca="1" si="122"/>
        <v/>
      </c>
      <c r="J834" s="8" t="str">
        <f>IF(C834="","",COUNTIFS(purchase!$C:$C,$C834,purchase!$E:$E,$E834,purchase!$G:$G,"&gt;="&amp;$F834,purchase!$G:$G,"&lt;="&amp;$G834))</f>
        <v/>
      </c>
      <c r="K834" s="9" t="str">
        <f>IF(COUNTIFS(purchase!$C:$C,$C834,purchase!$E:$E,$E834,purchase!$G:$G,"&gt;="&amp;$F834,purchase!$G:$G,"&lt;="&amp;$G834)=0,"",_xlfn.MAXIFS(purchase!$G:$G,purchase!$C:$C,$C834,purchase!$E:$E,$E834,purchase!$G:$G,"&gt;="&amp;$F834,purchase!$G:$G,"&lt;="&amp;$G834))</f>
        <v/>
      </c>
      <c r="L834" s="4"/>
      <c r="M834" s="4"/>
      <c r="N834" s="10" t="str">
        <f>IF(M834="","",SUMIFS(purchase!$N:$N,purchase!$C:$C,$C834,purchase!$E:$E,$E834,purchase!$G:$G,"&gt;="&amp;$F834,purchase!$G:$G,"&lt;="&amp;$G834))</f>
        <v/>
      </c>
      <c r="O834" s="10" t="str">
        <f t="shared" si="123"/>
        <v/>
      </c>
      <c r="P834" s="11" t="str">
        <f t="shared" si="124"/>
        <v/>
      </c>
      <c r="Q834" s="12" t="str">
        <f t="shared" ca="1" si="125"/>
        <v/>
      </c>
      <c r="R834" s="13"/>
      <c r="S834" s="14"/>
      <c r="T834" s="15" t="str">
        <f t="shared" ca="1" si="126"/>
        <v/>
      </c>
      <c r="U834" s="15" t="str">
        <f t="shared" ca="1" si="127"/>
        <v/>
      </c>
      <c r="V834" s="16"/>
      <c r="W834" s="17" t="str">
        <f t="shared" ca="1" si="128"/>
        <v/>
      </c>
      <c r="X834" s="18" t="str">
        <f t="shared" ca="1" si="129"/>
        <v/>
      </c>
    </row>
    <row r="835" spans="1:24" x14ac:dyDescent="0.35">
      <c r="A835" s="3">
        <v>831</v>
      </c>
      <c r="B835" s="4"/>
      <c r="C835" s="4"/>
      <c r="D835" s="5" t="str">
        <f t="shared" si="120"/>
        <v/>
      </c>
      <c r="E835" s="4"/>
      <c r="F835" s="6"/>
      <c r="G835" s="6"/>
      <c r="H835" s="7" t="str">
        <f t="shared" ca="1" si="121"/>
        <v/>
      </c>
      <c r="I835" s="8" t="str">
        <f t="shared" ca="1" si="122"/>
        <v/>
      </c>
      <c r="J835" s="8" t="str">
        <f>IF(C835="","",COUNTIFS(purchase!$C:$C,$C835,purchase!$E:$E,$E835,purchase!$G:$G,"&gt;="&amp;$F835,purchase!$G:$G,"&lt;="&amp;$G835))</f>
        <v/>
      </c>
      <c r="K835" s="9" t="str">
        <f>IF(COUNTIFS(purchase!$C:$C,$C835,purchase!$E:$E,$E835,purchase!$G:$G,"&gt;="&amp;$F835,purchase!$G:$G,"&lt;="&amp;$G835)=0,"",_xlfn.MAXIFS(purchase!$G:$G,purchase!$C:$C,$C835,purchase!$E:$E,$E835,purchase!$G:$G,"&gt;="&amp;$F835,purchase!$G:$G,"&lt;="&amp;$G835))</f>
        <v/>
      </c>
      <c r="L835" s="4"/>
      <c r="M835" s="4"/>
      <c r="N835" s="10" t="str">
        <f>IF(M835="","",SUMIFS(purchase!$N:$N,purchase!$C:$C,$C835,purchase!$E:$E,$E835,purchase!$G:$G,"&gt;="&amp;$F835,purchase!$G:$G,"&lt;="&amp;$G835))</f>
        <v/>
      </c>
      <c r="O835" s="10" t="str">
        <f t="shared" si="123"/>
        <v/>
      </c>
      <c r="P835" s="11" t="str">
        <f t="shared" si="124"/>
        <v/>
      </c>
      <c r="Q835" s="12" t="str">
        <f t="shared" ca="1" si="125"/>
        <v/>
      </c>
      <c r="R835" s="13"/>
      <c r="S835" s="14"/>
      <c r="T835" s="15" t="str">
        <f t="shared" ca="1" si="126"/>
        <v/>
      </c>
      <c r="U835" s="15" t="str">
        <f t="shared" ca="1" si="127"/>
        <v/>
      </c>
      <c r="V835" s="16"/>
      <c r="W835" s="17" t="str">
        <f t="shared" ca="1" si="128"/>
        <v/>
      </c>
      <c r="X835" s="18" t="str">
        <f t="shared" ca="1" si="129"/>
        <v/>
      </c>
    </row>
    <row r="836" spans="1:24" x14ac:dyDescent="0.35">
      <c r="A836" s="3">
        <v>832</v>
      </c>
      <c r="B836" s="4"/>
      <c r="C836" s="4"/>
      <c r="D836" s="5" t="str">
        <f t="shared" si="120"/>
        <v/>
      </c>
      <c r="E836" s="4"/>
      <c r="F836" s="6"/>
      <c r="G836" s="6"/>
      <c r="H836" s="7" t="str">
        <f t="shared" ca="1" si="121"/>
        <v/>
      </c>
      <c r="I836" s="8" t="str">
        <f t="shared" ca="1" si="122"/>
        <v/>
      </c>
      <c r="J836" s="8" t="str">
        <f>IF(C836="","",COUNTIFS(purchase!$C:$C,$C836,purchase!$E:$E,$E836,purchase!$G:$G,"&gt;="&amp;$F836,purchase!$G:$G,"&lt;="&amp;$G836))</f>
        <v/>
      </c>
      <c r="K836" s="9" t="str">
        <f>IF(COUNTIFS(purchase!$C:$C,$C836,purchase!$E:$E,$E836,purchase!$G:$G,"&gt;="&amp;$F836,purchase!$G:$G,"&lt;="&amp;$G836)=0,"",_xlfn.MAXIFS(purchase!$G:$G,purchase!$C:$C,$C836,purchase!$E:$E,$E836,purchase!$G:$G,"&gt;="&amp;$F836,purchase!$G:$G,"&lt;="&amp;$G836))</f>
        <v/>
      </c>
      <c r="L836" s="4"/>
      <c r="M836" s="4"/>
      <c r="N836" s="10" t="str">
        <f>IF(M836="","",SUMIFS(purchase!$N:$N,purchase!$C:$C,$C836,purchase!$E:$E,$E836,purchase!$G:$G,"&gt;="&amp;$F836,purchase!$G:$G,"&lt;="&amp;$G836))</f>
        <v/>
      </c>
      <c r="O836" s="10" t="str">
        <f t="shared" si="123"/>
        <v/>
      </c>
      <c r="P836" s="11" t="str">
        <f t="shared" si="124"/>
        <v/>
      </c>
      <c r="Q836" s="12" t="str">
        <f t="shared" ca="1" si="125"/>
        <v/>
      </c>
      <c r="R836" s="13"/>
      <c r="S836" s="14"/>
      <c r="T836" s="15" t="str">
        <f t="shared" ca="1" si="126"/>
        <v/>
      </c>
      <c r="U836" s="15" t="str">
        <f t="shared" ca="1" si="127"/>
        <v/>
      </c>
      <c r="V836" s="16"/>
      <c r="W836" s="17" t="str">
        <f t="shared" ca="1" si="128"/>
        <v/>
      </c>
      <c r="X836" s="18" t="str">
        <f t="shared" ca="1" si="129"/>
        <v/>
      </c>
    </row>
    <row r="837" spans="1:24" x14ac:dyDescent="0.35">
      <c r="A837" s="3">
        <v>833</v>
      </c>
      <c r="B837" s="4"/>
      <c r="C837" s="4"/>
      <c r="D837" s="5" t="str">
        <f t="shared" ref="D837:D900" si="130">IF(E837="NRFC","Natural Rubber Field Coagulam","")</f>
        <v/>
      </c>
      <c r="E837" s="4"/>
      <c r="F837" s="6"/>
      <c r="G837" s="6"/>
      <c r="H837" s="7" t="str">
        <f t="shared" ref="H837:H900" ca="1" si="131">IF(G837="","",G837-TODAY())</f>
        <v/>
      </c>
      <c r="I837" s="8" t="str">
        <f t="shared" ref="I837:I900" ca="1" si="132">IF(G837="","",
IF(G837&lt;TODAY(),
IF(O837&gt;0,"Violated","Completed"),
IF(H837&lt;=7,"Expiring Soon",
"Active")))</f>
        <v/>
      </c>
      <c r="J837" s="8" t="str">
        <f>IF(C837="","",COUNTIFS(purchase!$C:$C,$C837,purchase!$E:$E,$E837,purchase!$G:$G,"&gt;="&amp;$F837,purchase!$G:$G,"&lt;="&amp;$G837))</f>
        <v/>
      </c>
      <c r="K837" s="9" t="str">
        <f>IF(COUNTIFS(purchase!$C:$C,$C837,purchase!$E:$E,$E837,purchase!$G:$G,"&gt;="&amp;$F837,purchase!$G:$G,"&lt;="&amp;$G837)=0,"",_xlfn.MAXIFS(purchase!$G:$G,purchase!$C:$C,$C837,purchase!$E:$E,$E837,purchase!$G:$G,"&gt;="&amp;$F837,purchase!$G:$G,"&lt;="&amp;$G837))</f>
        <v/>
      </c>
      <c r="L837" s="4"/>
      <c r="M837" s="4"/>
      <c r="N837" s="10" t="str">
        <f>IF(M837="","",SUMIFS(purchase!$N:$N,purchase!$C:$C,$C837,purchase!$E:$E,$E837,purchase!$G:$G,"&gt;="&amp;$F837,purchase!$G:$G,"&lt;="&amp;$G837))</f>
        <v/>
      </c>
      <c r="O837" s="10" t="str">
        <f t="shared" ref="O837:O900" si="133">IF(M837="","",M837-N837)</f>
        <v/>
      </c>
      <c r="P837" s="11" t="str">
        <f t="shared" ref="P837:P900" si="134">IF(M837=0,"",N837/M837)</f>
        <v/>
      </c>
      <c r="Q837" s="12" t="str">
        <f t="shared" ref="Q837:Q900" ca="1" si="135">IF(OR(G837="",O837=""),"",
IF(AND(G837&lt;TODAY(),O837&gt;0),"YES","NO"))</f>
        <v/>
      </c>
      <c r="R837" s="13"/>
      <c r="S837" s="14"/>
      <c r="T837" s="15" t="str">
        <f t="shared" ref="T837:T900" ca="1" si="136">IF(Q837="YES", IF(R837="Company",L837*(1+S837),IF(R837="Vendor",L837*(1-S837),"")),"")</f>
        <v/>
      </c>
      <c r="U837" s="15" t="str">
        <f t="shared" ref="U837:U900" ca="1" si="137">IF(Q837="YES",O837*T837,"")</f>
        <v/>
      </c>
      <c r="V837" s="16"/>
      <c r="W837" s="17" t="str">
        <f t="shared" ref="W837:W900" ca="1" si="138">IF(Q837="YES",G837+V837,"")</f>
        <v/>
      </c>
      <c r="X837" s="18" t="str">
        <f t="shared" ref="X837:X900" ca="1" si="139">IF(Q837="YES",IF(TODAY()&gt;W837,"OVERDUE","WITHIN TIME"),"")</f>
        <v/>
      </c>
    </row>
    <row r="838" spans="1:24" x14ac:dyDescent="0.35">
      <c r="A838" s="3">
        <v>834</v>
      </c>
      <c r="B838" s="4"/>
      <c r="C838" s="4"/>
      <c r="D838" s="5" t="str">
        <f t="shared" si="130"/>
        <v/>
      </c>
      <c r="E838" s="4"/>
      <c r="F838" s="6"/>
      <c r="G838" s="6"/>
      <c r="H838" s="7" t="str">
        <f t="shared" ca="1" si="131"/>
        <v/>
      </c>
      <c r="I838" s="8" t="str">
        <f t="shared" ca="1" si="132"/>
        <v/>
      </c>
      <c r="J838" s="8" t="str">
        <f>IF(C838="","",COUNTIFS(purchase!$C:$C,$C838,purchase!$E:$E,$E838,purchase!$G:$G,"&gt;="&amp;$F838,purchase!$G:$G,"&lt;="&amp;$G838))</f>
        <v/>
      </c>
      <c r="K838" s="9" t="str">
        <f>IF(COUNTIFS(purchase!$C:$C,$C838,purchase!$E:$E,$E838,purchase!$G:$G,"&gt;="&amp;$F838,purchase!$G:$G,"&lt;="&amp;$G838)=0,"",_xlfn.MAXIFS(purchase!$G:$G,purchase!$C:$C,$C838,purchase!$E:$E,$E838,purchase!$G:$G,"&gt;="&amp;$F838,purchase!$G:$G,"&lt;="&amp;$G838))</f>
        <v/>
      </c>
      <c r="L838" s="4"/>
      <c r="M838" s="4"/>
      <c r="N838" s="10" t="str">
        <f>IF(M838="","",SUMIFS(purchase!$N:$N,purchase!$C:$C,$C838,purchase!$E:$E,$E838,purchase!$G:$G,"&gt;="&amp;$F838,purchase!$G:$G,"&lt;="&amp;$G838))</f>
        <v/>
      </c>
      <c r="O838" s="10" t="str">
        <f t="shared" si="133"/>
        <v/>
      </c>
      <c r="P838" s="11" t="str">
        <f t="shared" si="134"/>
        <v/>
      </c>
      <c r="Q838" s="12" t="str">
        <f t="shared" ca="1" si="135"/>
        <v/>
      </c>
      <c r="R838" s="13"/>
      <c r="S838" s="14"/>
      <c r="T838" s="15" t="str">
        <f t="shared" ca="1" si="136"/>
        <v/>
      </c>
      <c r="U838" s="15" t="str">
        <f t="shared" ca="1" si="137"/>
        <v/>
      </c>
      <c r="V838" s="16"/>
      <c r="W838" s="17" t="str">
        <f t="shared" ca="1" si="138"/>
        <v/>
      </c>
      <c r="X838" s="18" t="str">
        <f t="shared" ca="1" si="139"/>
        <v/>
      </c>
    </row>
    <row r="839" spans="1:24" x14ac:dyDescent="0.35">
      <c r="A839" s="3">
        <v>835</v>
      </c>
      <c r="B839" s="4"/>
      <c r="C839" s="4"/>
      <c r="D839" s="5" t="str">
        <f t="shared" si="130"/>
        <v/>
      </c>
      <c r="E839" s="4"/>
      <c r="F839" s="6"/>
      <c r="G839" s="6"/>
      <c r="H839" s="7" t="str">
        <f t="shared" ca="1" si="131"/>
        <v/>
      </c>
      <c r="I839" s="8" t="str">
        <f t="shared" ca="1" si="132"/>
        <v/>
      </c>
      <c r="J839" s="8" t="str">
        <f>IF(C839="","",COUNTIFS(purchase!$C:$C,$C839,purchase!$E:$E,$E839,purchase!$G:$G,"&gt;="&amp;$F839,purchase!$G:$G,"&lt;="&amp;$G839))</f>
        <v/>
      </c>
      <c r="K839" s="9" t="str">
        <f>IF(COUNTIFS(purchase!$C:$C,$C839,purchase!$E:$E,$E839,purchase!$G:$G,"&gt;="&amp;$F839,purchase!$G:$G,"&lt;="&amp;$G839)=0,"",_xlfn.MAXIFS(purchase!$G:$G,purchase!$C:$C,$C839,purchase!$E:$E,$E839,purchase!$G:$G,"&gt;="&amp;$F839,purchase!$G:$G,"&lt;="&amp;$G839))</f>
        <v/>
      </c>
      <c r="L839" s="4"/>
      <c r="M839" s="4"/>
      <c r="N839" s="10" t="str">
        <f>IF(M839="","",SUMIFS(purchase!$N:$N,purchase!$C:$C,$C839,purchase!$E:$E,$E839,purchase!$G:$G,"&gt;="&amp;$F839,purchase!$G:$G,"&lt;="&amp;$G839))</f>
        <v/>
      </c>
      <c r="O839" s="10" t="str">
        <f t="shared" si="133"/>
        <v/>
      </c>
      <c r="P839" s="11" t="str">
        <f t="shared" si="134"/>
        <v/>
      </c>
      <c r="Q839" s="12" t="str">
        <f t="shared" ca="1" si="135"/>
        <v/>
      </c>
      <c r="R839" s="13"/>
      <c r="S839" s="14"/>
      <c r="T839" s="15" t="str">
        <f t="shared" ca="1" si="136"/>
        <v/>
      </c>
      <c r="U839" s="15" t="str">
        <f t="shared" ca="1" si="137"/>
        <v/>
      </c>
      <c r="V839" s="16"/>
      <c r="W839" s="17" t="str">
        <f t="shared" ca="1" si="138"/>
        <v/>
      </c>
      <c r="X839" s="18" t="str">
        <f t="shared" ca="1" si="139"/>
        <v/>
      </c>
    </row>
    <row r="840" spans="1:24" x14ac:dyDescent="0.35">
      <c r="A840" s="3">
        <v>836</v>
      </c>
      <c r="B840" s="4"/>
      <c r="C840" s="4"/>
      <c r="D840" s="5" t="str">
        <f t="shared" si="130"/>
        <v/>
      </c>
      <c r="E840" s="4"/>
      <c r="F840" s="6"/>
      <c r="G840" s="6"/>
      <c r="H840" s="7" t="str">
        <f t="shared" ca="1" si="131"/>
        <v/>
      </c>
      <c r="I840" s="8" t="str">
        <f t="shared" ca="1" si="132"/>
        <v/>
      </c>
      <c r="J840" s="8" t="str">
        <f>IF(C840="","",COUNTIFS(purchase!$C:$C,$C840,purchase!$E:$E,$E840,purchase!$G:$G,"&gt;="&amp;$F840,purchase!$G:$G,"&lt;="&amp;$G840))</f>
        <v/>
      </c>
      <c r="K840" s="9" t="str">
        <f>IF(COUNTIFS(purchase!$C:$C,$C840,purchase!$E:$E,$E840,purchase!$G:$G,"&gt;="&amp;$F840,purchase!$G:$G,"&lt;="&amp;$G840)=0,"",_xlfn.MAXIFS(purchase!$G:$G,purchase!$C:$C,$C840,purchase!$E:$E,$E840,purchase!$G:$G,"&gt;="&amp;$F840,purchase!$G:$G,"&lt;="&amp;$G840))</f>
        <v/>
      </c>
      <c r="L840" s="4"/>
      <c r="M840" s="4"/>
      <c r="N840" s="10" t="str">
        <f>IF(M840="","",SUMIFS(purchase!$N:$N,purchase!$C:$C,$C840,purchase!$E:$E,$E840,purchase!$G:$G,"&gt;="&amp;$F840,purchase!$G:$G,"&lt;="&amp;$G840))</f>
        <v/>
      </c>
      <c r="O840" s="10" t="str">
        <f t="shared" si="133"/>
        <v/>
      </c>
      <c r="P840" s="11" t="str">
        <f t="shared" si="134"/>
        <v/>
      </c>
      <c r="Q840" s="12" t="str">
        <f t="shared" ca="1" si="135"/>
        <v/>
      </c>
      <c r="R840" s="13"/>
      <c r="S840" s="14"/>
      <c r="T840" s="15" t="str">
        <f t="shared" ca="1" si="136"/>
        <v/>
      </c>
      <c r="U840" s="15" t="str">
        <f t="shared" ca="1" si="137"/>
        <v/>
      </c>
      <c r="V840" s="16"/>
      <c r="W840" s="17" t="str">
        <f t="shared" ca="1" si="138"/>
        <v/>
      </c>
      <c r="X840" s="18" t="str">
        <f t="shared" ca="1" si="139"/>
        <v/>
      </c>
    </row>
    <row r="841" spans="1:24" x14ac:dyDescent="0.35">
      <c r="A841" s="3">
        <v>837</v>
      </c>
      <c r="B841" s="4"/>
      <c r="C841" s="4"/>
      <c r="D841" s="5" t="str">
        <f t="shared" si="130"/>
        <v/>
      </c>
      <c r="E841" s="4"/>
      <c r="F841" s="6"/>
      <c r="G841" s="6"/>
      <c r="H841" s="7" t="str">
        <f t="shared" ca="1" si="131"/>
        <v/>
      </c>
      <c r="I841" s="8" t="str">
        <f t="shared" ca="1" si="132"/>
        <v/>
      </c>
      <c r="J841" s="8" t="str">
        <f>IF(C841="","",COUNTIFS(purchase!$C:$C,$C841,purchase!$E:$E,$E841,purchase!$G:$G,"&gt;="&amp;$F841,purchase!$G:$G,"&lt;="&amp;$G841))</f>
        <v/>
      </c>
      <c r="K841" s="9" t="str">
        <f>IF(COUNTIFS(purchase!$C:$C,$C841,purchase!$E:$E,$E841,purchase!$G:$G,"&gt;="&amp;$F841,purchase!$G:$G,"&lt;="&amp;$G841)=0,"",_xlfn.MAXIFS(purchase!$G:$G,purchase!$C:$C,$C841,purchase!$E:$E,$E841,purchase!$G:$G,"&gt;="&amp;$F841,purchase!$G:$G,"&lt;="&amp;$G841))</f>
        <v/>
      </c>
      <c r="L841" s="4"/>
      <c r="M841" s="4"/>
      <c r="N841" s="10" t="str">
        <f>IF(M841="","",SUMIFS(purchase!$N:$N,purchase!$C:$C,$C841,purchase!$E:$E,$E841,purchase!$G:$G,"&gt;="&amp;$F841,purchase!$G:$G,"&lt;="&amp;$G841))</f>
        <v/>
      </c>
      <c r="O841" s="10" t="str">
        <f t="shared" si="133"/>
        <v/>
      </c>
      <c r="P841" s="11" t="str">
        <f t="shared" si="134"/>
        <v/>
      </c>
      <c r="Q841" s="12" t="str">
        <f t="shared" ca="1" si="135"/>
        <v/>
      </c>
      <c r="R841" s="13"/>
      <c r="S841" s="14"/>
      <c r="T841" s="15" t="str">
        <f t="shared" ca="1" si="136"/>
        <v/>
      </c>
      <c r="U841" s="15" t="str">
        <f t="shared" ca="1" si="137"/>
        <v/>
      </c>
      <c r="V841" s="16"/>
      <c r="W841" s="17" t="str">
        <f t="shared" ca="1" si="138"/>
        <v/>
      </c>
      <c r="X841" s="18" t="str">
        <f t="shared" ca="1" si="139"/>
        <v/>
      </c>
    </row>
    <row r="842" spans="1:24" x14ac:dyDescent="0.35">
      <c r="A842" s="3">
        <v>838</v>
      </c>
      <c r="B842" s="4"/>
      <c r="C842" s="4"/>
      <c r="D842" s="5" t="str">
        <f t="shared" si="130"/>
        <v/>
      </c>
      <c r="E842" s="4"/>
      <c r="F842" s="6"/>
      <c r="G842" s="6"/>
      <c r="H842" s="7" t="str">
        <f t="shared" ca="1" si="131"/>
        <v/>
      </c>
      <c r="I842" s="8" t="str">
        <f t="shared" ca="1" si="132"/>
        <v/>
      </c>
      <c r="J842" s="8" t="str">
        <f>IF(C842="","",COUNTIFS(purchase!$C:$C,$C842,purchase!$E:$E,$E842,purchase!$G:$G,"&gt;="&amp;$F842,purchase!$G:$G,"&lt;="&amp;$G842))</f>
        <v/>
      </c>
      <c r="K842" s="9" t="str">
        <f>IF(COUNTIFS(purchase!$C:$C,$C842,purchase!$E:$E,$E842,purchase!$G:$G,"&gt;="&amp;$F842,purchase!$G:$G,"&lt;="&amp;$G842)=0,"",_xlfn.MAXIFS(purchase!$G:$G,purchase!$C:$C,$C842,purchase!$E:$E,$E842,purchase!$G:$G,"&gt;="&amp;$F842,purchase!$G:$G,"&lt;="&amp;$G842))</f>
        <v/>
      </c>
      <c r="L842" s="4"/>
      <c r="M842" s="4"/>
      <c r="N842" s="10" t="str">
        <f>IF(M842="","",SUMIFS(purchase!$N:$N,purchase!$C:$C,$C842,purchase!$E:$E,$E842,purchase!$G:$G,"&gt;="&amp;$F842,purchase!$G:$G,"&lt;="&amp;$G842))</f>
        <v/>
      </c>
      <c r="O842" s="10" t="str">
        <f t="shared" si="133"/>
        <v/>
      </c>
      <c r="P842" s="11" t="str">
        <f t="shared" si="134"/>
        <v/>
      </c>
      <c r="Q842" s="12" t="str">
        <f t="shared" ca="1" si="135"/>
        <v/>
      </c>
      <c r="R842" s="13"/>
      <c r="S842" s="14"/>
      <c r="T842" s="15" t="str">
        <f t="shared" ca="1" si="136"/>
        <v/>
      </c>
      <c r="U842" s="15" t="str">
        <f t="shared" ca="1" si="137"/>
        <v/>
      </c>
      <c r="V842" s="16"/>
      <c r="W842" s="17" t="str">
        <f t="shared" ca="1" si="138"/>
        <v/>
      </c>
      <c r="X842" s="18" t="str">
        <f t="shared" ca="1" si="139"/>
        <v/>
      </c>
    </row>
    <row r="843" spans="1:24" x14ac:dyDescent="0.35">
      <c r="A843" s="3">
        <v>839</v>
      </c>
      <c r="B843" s="4"/>
      <c r="C843" s="4"/>
      <c r="D843" s="5" t="str">
        <f t="shared" si="130"/>
        <v/>
      </c>
      <c r="E843" s="4"/>
      <c r="F843" s="6"/>
      <c r="G843" s="6"/>
      <c r="H843" s="7" t="str">
        <f t="shared" ca="1" si="131"/>
        <v/>
      </c>
      <c r="I843" s="8" t="str">
        <f t="shared" ca="1" si="132"/>
        <v/>
      </c>
      <c r="J843" s="8" t="str">
        <f>IF(C843="","",COUNTIFS(purchase!$C:$C,$C843,purchase!$E:$E,$E843,purchase!$G:$G,"&gt;="&amp;$F843,purchase!$G:$G,"&lt;="&amp;$G843))</f>
        <v/>
      </c>
      <c r="K843" s="9" t="str">
        <f>IF(COUNTIFS(purchase!$C:$C,$C843,purchase!$E:$E,$E843,purchase!$G:$G,"&gt;="&amp;$F843,purchase!$G:$G,"&lt;="&amp;$G843)=0,"",_xlfn.MAXIFS(purchase!$G:$G,purchase!$C:$C,$C843,purchase!$E:$E,$E843,purchase!$G:$G,"&gt;="&amp;$F843,purchase!$G:$G,"&lt;="&amp;$G843))</f>
        <v/>
      </c>
      <c r="L843" s="4"/>
      <c r="M843" s="4"/>
      <c r="N843" s="10" t="str">
        <f>IF(M843="","",SUMIFS(purchase!$N:$N,purchase!$C:$C,$C843,purchase!$E:$E,$E843,purchase!$G:$G,"&gt;="&amp;$F843,purchase!$G:$G,"&lt;="&amp;$G843))</f>
        <v/>
      </c>
      <c r="O843" s="10" t="str">
        <f t="shared" si="133"/>
        <v/>
      </c>
      <c r="P843" s="11" t="str">
        <f t="shared" si="134"/>
        <v/>
      </c>
      <c r="Q843" s="12" t="str">
        <f t="shared" ca="1" si="135"/>
        <v/>
      </c>
      <c r="R843" s="13"/>
      <c r="S843" s="14"/>
      <c r="T843" s="15" t="str">
        <f t="shared" ca="1" si="136"/>
        <v/>
      </c>
      <c r="U843" s="15" t="str">
        <f t="shared" ca="1" si="137"/>
        <v/>
      </c>
      <c r="V843" s="16"/>
      <c r="W843" s="17" t="str">
        <f t="shared" ca="1" si="138"/>
        <v/>
      </c>
      <c r="X843" s="18" t="str">
        <f t="shared" ca="1" si="139"/>
        <v/>
      </c>
    </row>
    <row r="844" spans="1:24" x14ac:dyDescent="0.35">
      <c r="A844" s="3">
        <v>840</v>
      </c>
      <c r="B844" s="4"/>
      <c r="C844" s="4"/>
      <c r="D844" s="5" t="str">
        <f t="shared" si="130"/>
        <v/>
      </c>
      <c r="E844" s="4"/>
      <c r="F844" s="6"/>
      <c r="G844" s="6"/>
      <c r="H844" s="7" t="str">
        <f t="shared" ca="1" si="131"/>
        <v/>
      </c>
      <c r="I844" s="8" t="str">
        <f t="shared" ca="1" si="132"/>
        <v/>
      </c>
      <c r="J844" s="8" t="str">
        <f>IF(C844="","",COUNTIFS(purchase!$C:$C,$C844,purchase!$E:$E,$E844,purchase!$G:$G,"&gt;="&amp;$F844,purchase!$G:$G,"&lt;="&amp;$G844))</f>
        <v/>
      </c>
      <c r="K844" s="9" t="str">
        <f>IF(COUNTIFS(purchase!$C:$C,$C844,purchase!$E:$E,$E844,purchase!$G:$G,"&gt;="&amp;$F844,purchase!$G:$G,"&lt;="&amp;$G844)=0,"",_xlfn.MAXIFS(purchase!$G:$G,purchase!$C:$C,$C844,purchase!$E:$E,$E844,purchase!$G:$G,"&gt;="&amp;$F844,purchase!$G:$G,"&lt;="&amp;$G844))</f>
        <v/>
      </c>
      <c r="L844" s="4"/>
      <c r="M844" s="4"/>
      <c r="N844" s="10" t="str">
        <f>IF(M844="","",SUMIFS(purchase!$N:$N,purchase!$C:$C,$C844,purchase!$E:$E,$E844,purchase!$G:$G,"&gt;="&amp;$F844,purchase!$G:$G,"&lt;="&amp;$G844))</f>
        <v/>
      </c>
      <c r="O844" s="10" t="str">
        <f t="shared" si="133"/>
        <v/>
      </c>
      <c r="P844" s="11" t="str">
        <f t="shared" si="134"/>
        <v/>
      </c>
      <c r="Q844" s="12" t="str">
        <f t="shared" ca="1" si="135"/>
        <v/>
      </c>
      <c r="R844" s="13"/>
      <c r="S844" s="14"/>
      <c r="T844" s="15" t="str">
        <f t="shared" ca="1" si="136"/>
        <v/>
      </c>
      <c r="U844" s="15" t="str">
        <f t="shared" ca="1" si="137"/>
        <v/>
      </c>
      <c r="V844" s="16"/>
      <c r="W844" s="17" t="str">
        <f t="shared" ca="1" si="138"/>
        <v/>
      </c>
      <c r="X844" s="18" t="str">
        <f t="shared" ca="1" si="139"/>
        <v/>
      </c>
    </row>
    <row r="845" spans="1:24" x14ac:dyDescent="0.35">
      <c r="A845" s="3">
        <v>841</v>
      </c>
      <c r="B845" s="4"/>
      <c r="C845" s="4"/>
      <c r="D845" s="5" t="str">
        <f t="shared" si="130"/>
        <v/>
      </c>
      <c r="E845" s="4"/>
      <c r="F845" s="6"/>
      <c r="G845" s="6"/>
      <c r="H845" s="7" t="str">
        <f t="shared" ca="1" si="131"/>
        <v/>
      </c>
      <c r="I845" s="8" t="str">
        <f t="shared" ca="1" si="132"/>
        <v/>
      </c>
      <c r="J845" s="8" t="str">
        <f>IF(C845="","",COUNTIFS(purchase!$C:$C,$C845,purchase!$E:$E,$E845,purchase!$G:$G,"&gt;="&amp;$F845,purchase!$G:$G,"&lt;="&amp;$G845))</f>
        <v/>
      </c>
      <c r="K845" s="9" t="str">
        <f>IF(COUNTIFS(purchase!$C:$C,$C845,purchase!$E:$E,$E845,purchase!$G:$G,"&gt;="&amp;$F845,purchase!$G:$G,"&lt;="&amp;$G845)=0,"",_xlfn.MAXIFS(purchase!$G:$G,purchase!$C:$C,$C845,purchase!$E:$E,$E845,purchase!$G:$G,"&gt;="&amp;$F845,purchase!$G:$G,"&lt;="&amp;$G845))</f>
        <v/>
      </c>
      <c r="L845" s="4"/>
      <c r="M845" s="4"/>
      <c r="N845" s="10" t="str">
        <f>IF(M845="","",SUMIFS(purchase!$N:$N,purchase!$C:$C,$C845,purchase!$E:$E,$E845,purchase!$G:$G,"&gt;="&amp;$F845,purchase!$G:$G,"&lt;="&amp;$G845))</f>
        <v/>
      </c>
      <c r="O845" s="10" t="str">
        <f t="shared" si="133"/>
        <v/>
      </c>
      <c r="P845" s="11" t="str">
        <f t="shared" si="134"/>
        <v/>
      </c>
      <c r="Q845" s="12" t="str">
        <f t="shared" ca="1" si="135"/>
        <v/>
      </c>
      <c r="R845" s="13"/>
      <c r="S845" s="14"/>
      <c r="T845" s="15" t="str">
        <f t="shared" ca="1" si="136"/>
        <v/>
      </c>
      <c r="U845" s="15" t="str">
        <f t="shared" ca="1" si="137"/>
        <v/>
      </c>
      <c r="V845" s="16"/>
      <c r="W845" s="17" t="str">
        <f t="shared" ca="1" si="138"/>
        <v/>
      </c>
      <c r="X845" s="18" t="str">
        <f t="shared" ca="1" si="139"/>
        <v/>
      </c>
    </row>
    <row r="846" spans="1:24" x14ac:dyDescent="0.35">
      <c r="A846" s="3">
        <v>842</v>
      </c>
      <c r="B846" s="4"/>
      <c r="C846" s="4"/>
      <c r="D846" s="5" t="str">
        <f t="shared" si="130"/>
        <v/>
      </c>
      <c r="E846" s="4"/>
      <c r="F846" s="6"/>
      <c r="G846" s="6"/>
      <c r="H846" s="7" t="str">
        <f t="shared" ca="1" si="131"/>
        <v/>
      </c>
      <c r="I846" s="8" t="str">
        <f t="shared" ca="1" si="132"/>
        <v/>
      </c>
      <c r="J846" s="8" t="str">
        <f>IF(C846="","",COUNTIFS(purchase!$C:$C,$C846,purchase!$E:$E,$E846,purchase!$G:$G,"&gt;="&amp;$F846,purchase!$G:$G,"&lt;="&amp;$G846))</f>
        <v/>
      </c>
      <c r="K846" s="9" t="str">
        <f>IF(COUNTIFS(purchase!$C:$C,$C846,purchase!$E:$E,$E846,purchase!$G:$G,"&gt;="&amp;$F846,purchase!$G:$G,"&lt;="&amp;$G846)=0,"",_xlfn.MAXIFS(purchase!$G:$G,purchase!$C:$C,$C846,purchase!$E:$E,$E846,purchase!$G:$G,"&gt;="&amp;$F846,purchase!$G:$G,"&lt;="&amp;$G846))</f>
        <v/>
      </c>
      <c r="L846" s="4"/>
      <c r="M846" s="4"/>
      <c r="N846" s="10" t="str">
        <f>IF(M846="","",SUMIFS(purchase!$N:$N,purchase!$C:$C,$C846,purchase!$E:$E,$E846,purchase!$G:$G,"&gt;="&amp;$F846,purchase!$G:$G,"&lt;="&amp;$G846))</f>
        <v/>
      </c>
      <c r="O846" s="10" t="str">
        <f t="shared" si="133"/>
        <v/>
      </c>
      <c r="P846" s="11" t="str">
        <f t="shared" si="134"/>
        <v/>
      </c>
      <c r="Q846" s="12" t="str">
        <f t="shared" ca="1" si="135"/>
        <v/>
      </c>
      <c r="R846" s="13"/>
      <c r="S846" s="14"/>
      <c r="T846" s="15" t="str">
        <f t="shared" ca="1" si="136"/>
        <v/>
      </c>
      <c r="U846" s="15" t="str">
        <f t="shared" ca="1" si="137"/>
        <v/>
      </c>
      <c r="V846" s="16"/>
      <c r="W846" s="17" t="str">
        <f t="shared" ca="1" si="138"/>
        <v/>
      </c>
      <c r="X846" s="18" t="str">
        <f t="shared" ca="1" si="139"/>
        <v/>
      </c>
    </row>
    <row r="847" spans="1:24" x14ac:dyDescent="0.35">
      <c r="A847" s="3">
        <v>843</v>
      </c>
      <c r="B847" s="4"/>
      <c r="C847" s="4"/>
      <c r="D847" s="5" t="str">
        <f t="shared" si="130"/>
        <v/>
      </c>
      <c r="E847" s="4"/>
      <c r="F847" s="6"/>
      <c r="G847" s="6"/>
      <c r="H847" s="7" t="str">
        <f t="shared" ca="1" si="131"/>
        <v/>
      </c>
      <c r="I847" s="8" t="str">
        <f t="shared" ca="1" si="132"/>
        <v/>
      </c>
      <c r="J847" s="8" t="str">
        <f>IF(C847="","",COUNTIFS(purchase!$C:$C,$C847,purchase!$E:$E,$E847,purchase!$G:$G,"&gt;="&amp;$F847,purchase!$G:$G,"&lt;="&amp;$G847))</f>
        <v/>
      </c>
      <c r="K847" s="9" t="str">
        <f>IF(COUNTIFS(purchase!$C:$C,$C847,purchase!$E:$E,$E847,purchase!$G:$G,"&gt;="&amp;$F847,purchase!$G:$G,"&lt;="&amp;$G847)=0,"",_xlfn.MAXIFS(purchase!$G:$G,purchase!$C:$C,$C847,purchase!$E:$E,$E847,purchase!$G:$G,"&gt;="&amp;$F847,purchase!$G:$G,"&lt;="&amp;$G847))</f>
        <v/>
      </c>
      <c r="L847" s="4"/>
      <c r="M847" s="4"/>
      <c r="N847" s="10" t="str">
        <f>IF(M847="","",SUMIFS(purchase!$N:$N,purchase!$C:$C,$C847,purchase!$E:$E,$E847,purchase!$G:$G,"&gt;="&amp;$F847,purchase!$G:$G,"&lt;="&amp;$G847))</f>
        <v/>
      </c>
      <c r="O847" s="10" t="str">
        <f t="shared" si="133"/>
        <v/>
      </c>
      <c r="P847" s="11" t="str">
        <f t="shared" si="134"/>
        <v/>
      </c>
      <c r="Q847" s="12" t="str">
        <f t="shared" ca="1" si="135"/>
        <v/>
      </c>
      <c r="R847" s="13"/>
      <c r="S847" s="14"/>
      <c r="T847" s="15" t="str">
        <f t="shared" ca="1" si="136"/>
        <v/>
      </c>
      <c r="U847" s="15" t="str">
        <f t="shared" ca="1" si="137"/>
        <v/>
      </c>
      <c r="V847" s="16"/>
      <c r="W847" s="17" t="str">
        <f t="shared" ca="1" si="138"/>
        <v/>
      </c>
      <c r="X847" s="18" t="str">
        <f t="shared" ca="1" si="139"/>
        <v/>
      </c>
    </row>
    <row r="848" spans="1:24" x14ac:dyDescent="0.35">
      <c r="A848" s="3">
        <v>844</v>
      </c>
      <c r="B848" s="4"/>
      <c r="C848" s="4"/>
      <c r="D848" s="5" t="str">
        <f t="shared" si="130"/>
        <v/>
      </c>
      <c r="E848" s="4"/>
      <c r="F848" s="6"/>
      <c r="G848" s="6"/>
      <c r="H848" s="7" t="str">
        <f t="shared" ca="1" si="131"/>
        <v/>
      </c>
      <c r="I848" s="8" t="str">
        <f t="shared" ca="1" si="132"/>
        <v/>
      </c>
      <c r="J848" s="8" t="str">
        <f>IF(C848="","",COUNTIFS(purchase!$C:$C,$C848,purchase!$E:$E,$E848,purchase!$G:$G,"&gt;="&amp;$F848,purchase!$G:$G,"&lt;="&amp;$G848))</f>
        <v/>
      </c>
      <c r="K848" s="9" t="str">
        <f>IF(COUNTIFS(purchase!$C:$C,$C848,purchase!$E:$E,$E848,purchase!$G:$G,"&gt;="&amp;$F848,purchase!$G:$G,"&lt;="&amp;$G848)=0,"",_xlfn.MAXIFS(purchase!$G:$G,purchase!$C:$C,$C848,purchase!$E:$E,$E848,purchase!$G:$G,"&gt;="&amp;$F848,purchase!$G:$G,"&lt;="&amp;$G848))</f>
        <v/>
      </c>
      <c r="L848" s="4"/>
      <c r="M848" s="4"/>
      <c r="N848" s="10" t="str">
        <f>IF(M848="","",SUMIFS(purchase!$N:$N,purchase!$C:$C,$C848,purchase!$E:$E,$E848,purchase!$G:$G,"&gt;="&amp;$F848,purchase!$G:$G,"&lt;="&amp;$G848))</f>
        <v/>
      </c>
      <c r="O848" s="10" t="str">
        <f t="shared" si="133"/>
        <v/>
      </c>
      <c r="P848" s="11" t="str">
        <f t="shared" si="134"/>
        <v/>
      </c>
      <c r="Q848" s="12" t="str">
        <f t="shared" ca="1" si="135"/>
        <v/>
      </c>
      <c r="R848" s="13"/>
      <c r="S848" s="14"/>
      <c r="T848" s="15" t="str">
        <f t="shared" ca="1" si="136"/>
        <v/>
      </c>
      <c r="U848" s="15" t="str">
        <f t="shared" ca="1" si="137"/>
        <v/>
      </c>
      <c r="V848" s="16"/>
      <c r="W848" s="17" t="str">
        <f t="shared" ca="1" si="138"/>
        <v/>
      </c>
      <c r="X848" s="18" t="str">
        <f t="shared" ca="1" si="139"/>
        <v/>
      </c>
    </row>
    <row r="849" spans="1:24" x14ac:dyDescent="0.35">
      <c r="A849" s="3">
        <v>845</v>
      </c>
      <c r="B849" s="4"/>
      <c r="C849" s="4"/>
      <c r="D849" s="5" t="str">
        <f t="shared" si="130"/>
        <v/>
      </c>
      <c r="E849" s="4"/>
      <c r="F849" s="6"/>
      <c r="G849" s="6"/>
      <c r="H849" s="7" t="str">
        <f t="shared" ca="1" si="131"/>
        <v/>
      </c>
      <c r="I849" s="8" t="str">
        <f t="shared" ca="1" si="132"/>
        <v/>
      </c>
      <c r="J849" s="8" t="str">
        <f>IF(C849="","",COUNTIFS(purchase!$C:$C,$C849,purchase!$E:$E,$E849,purchase!$G:$G,"&gt;="&amp;$F849,purchase!$G:$G,"&lt;="&amp;$G849))</f>
        <v/>
      </c>
      <c r="K849" s="9" t="str">
        <f>IF(COUNTIFS(purchase!$C:$C,$C849,purchase!$E:$E,$E849,purchase!$G:$G,"&gt;="&amp;$F849,purchase!$G:$G,"&lt;="&amp;$G849)=0,"",_xlfn.MAXIFS(purchase!$G:$G,purchase!$C:$C,$C849,purchase!$E:$E,$E849,purchase!$G:$G,"&gt;="&amp;$F849,purchase!$G:$G,"&lt;="&amp;$G849))</f>
        <v/>
      </c>
      <c r="L849" s="4"/>
      <c r="M849" s="4"/>
      <c r="N849" s="10" t="str">
        <f>IF(M849="","",SUMIFS(purchase!$N:$N,purchase!$C:$C,$C849,purchase!$E:$E,$E849,purchase!$G:$G,"&gt;="&amp;$F849,purchase!$G:$G,"&lt;="&amp;$G849))</f>
        <v/>
      </c>
      <c r="O849" s="10" t="str">
        <f t="shared" si="133"/>
        <v/>
      </c>
      <c r="P849" s="11" t="str">
        <f t="shared" si="134"/>
        <v/>
      </c>
      <c r="Q849" s="12" t="str">
        <f t="shared" ca="1" si="135"/>
        <v/>
      </c>
      <c r="R849" s="13"/>
      <c r="S849" s="14"/>
      <c r="T849" s="15" t="str">
        <f t="shared" ca="1" si="136"/>
        <v/>
      </c>
      <c r="U849" s="15" t="str">
        <f t="shared" ca="1" si="137"/>
        <v/>
      </c>
      <c r="V849" s="16"/>
      <c r="W849" s="17" t="str">
        <f t="shared" ca="1" si="138"/>
        <v/>
      </c>
      <c r="X849" s="18" t="str">
        <f t="shared" ca="1" si="139"/>
        <v/>
      </c>
    </row>
    <row r="850" spans="1:24" x14ac:dyDescent="0.35">
      <c r="A850" s="3">
        <v>846</v>
      </c>
      <c r="B850" s="4"/>
      <c r="C850" s="4"/>
      <c r="D850" s="5" t="str">
        <f t="shared" si="130"/>
        <v/>
      </c>
      <c r="E850" s="4"/>
      <c r="F850" s="6"/>
      <c r="G850" s="6"/>
      <c r="H850" s="7" t="str">
        <f t="shared" ca="1" si="131"/>
        <v/>
      </c>
      <c r="I850" s="8" t="str">
        <f t="shared" ca="1" si="132"/>
        <v/>
      </c>
      <c r="J850" s="8" t="str">
        <f>IF(C850="","",COUNTIFS(purchase!$C:$C,$C850,purchase!$E:$E,$E850,purchase!$G:$G,"&gt;="&amp;$F850,purchase!$G:$G,"&lt;="&amp;$G850))</f>
        <v/>
      </c>
      <c r="K850" s="9" t="str">
        <f>IF(COUNTIFS(purchase!$C:$C,$C850,purchase!$E:$E,$E850,purchase!$G:$G,"&gt;="&amp;$F850,purchase!$G:$G,"&lt;="&amp;$G850)=0,"",_xlfn.MAXIFS(purchase!$G:$G,purchase!$C:$C,$C850,purchase!$E:$E,$E850,purchase!$G:$G,"&gt;="&amp;$F850,purchase!$G:$G,"&lt;="&amp;$G850))</f>
        <v/>
      </c>
      <c r="L850" s="4"/>
      <c r="M850" s="4"/>
      <c r="N850" s="10" t="str">
        <f>IF(M850="","",SUMIFS(purchase!$N:$N,purchase!$C:$C,$C850,purchase!$E:$E,$E850,purchase!$G:$G,"&gt;="&amp;$F850,purchase!$G:$G,"&lt;="&amp;$G850))</f>
        <v/>
      </c>
      <c r="O850" s="10" t="str">
        <f t="shared" si="133"/>
        <v/>
      </c>
      <c r="P850" s="11" t="str">
        <f t="shared" si="134"/>
        <v/>
      </c>
      <c r="Q850" s="12" t="str">
        <f t="shared" ca="1" si="135"/>
        <v/>
      </c>
      <c r="R850" s="13"/>
      <c r="S850" s="14"/>
      <c r="T850" s="15" t="str">
        <f t="shared" ca="1" si="136"/>
        <v/>
      </c>
      <c r="U850" s="15" t="str">
        <f t="shared" ca="1" si="137"/>
        <v/>
      </c>
      <c r="V850" s="16"/>
      <c r="W850" s="17" t="str">
        <f t="shared" ca="1" si="138"/>
        <v/>
      </c>
      <c r="X850" s="18" t="str">
        <f t="shared" ca="1" si="139"/>
        <v/>
      </c>
    </row>
    <row r="851" spans="1:24" x14ac:dyDescent="0.35">
      <c r="A851" s="3">
        <v>847</v>
      </c>
      <c r="B851" s="4"/>
      <c r="C851" s="4"/>
      <c r="D851" s="5" t="str">
        <f t="shared" si="130"/>
        <v/>
      </c>
      <c r="E851" s="4"/>
      <c r="F851" s="6"/>
      <c r="G851" s="6"/>
      <c r="H851" s="7" t="str">
        <f t="shared" ca="1" si="131"/>
        <v/>
      </c>
      <c r="I851" s="8" t="str">
        <f t="shared" ca="1" si="132"/>
        <v/>
      </c>
      <c r="J851" s="8" t="str">
        <f>IF(C851="","",COUNTIFS(purchase!$C:$C,$C851,purchase!$E:$E,$E851,purchase!$G:$G,"&gt;="&amp;$F851,purchase!$G:$G,"&lt;="&amp;$G851))</f>
        <v/>
      </c>
      <c r="K851" s="9" t="str">
        <f>IF(COUNTIFS(purchase!$C:$C,$C851,purchase!$E:$E,$E851,purchase!$G:$G,"&gt;="&amp;$F851,purchase!$G:$G,"&lt;="&amp;$G851)=0,"",_xlfn.MAXIFS(purchase!$G:$G,purchase!$C:$C,$C851,purchase!$E:$E,$E851,purchase!$G:$G,"&gt;="&amp;$F851,purchase!$G:$G,"&lt;="&amp;$G851))</f>
        <v/>
      </c>
      <c r="L851" s="4"/>
      <c r="M851" s="4"/>
      <c r="N851" s="10" t="str">
        <f>IF(M851="","",SUMIFS(purchase!$N:$N,purchase!$C:$C,$C851,purchase!$E:$E,$E851,purchase!$G:$G,"&gt;="&amp;$F851,purchase!$G:$G,"&lt;="&amp;$G851))</f>
        <v/>
      </c>
      <c r="O851" s="10" t="str">
        <f t="shared" si="133"/>
        <v/>
      </c>
      <c r="P851" s="11" t="str">
        <f t="shared" si="134"/>
        <v/>
      </c>
      <c r="Q851" s="12" t="str">
        <f t="shared" ca="1" si="135"/>
        <v/>
      </c>
      <c r="R851" s="13"/>
      <c r="S851" s="14"/>
      <c r="T851" s="15" t="str">
        <f t="shared" ca="1" si="136"/>
        <v/>
      </c>
      <c r="U851" s="15" t="str">
        <f t="shared" ca="1" si="137"/>
        <v/>
      </c>
      <c r="V851" s="16"/>
      <c r="W851" s="17" t="str">
        <f t="shared" ca="1" si="138"/>
        <v/>
      </c>
      <c r="X851" s="18" t="str">
        <f t="shared" ca="1" si="139"/>
        <v/>
      </c>
    </row>
    <row r="852" spans="1:24" x14ac:dyDescent="0.35">
      <c r="A852" s="3">
        <v>848</v>
      </c>
      <c r="B852" s="4"/>
      <c r="C852" s="4"/>
      <c r="D852" s="5" t="str">
        <f t="shared" si="130"/>
        <v/>
      </c>
      <c r="E852" s="4"/>
      <c r="F852" s="6"/>
      <c r="G852" s="6"/>
      <c r="H852" s="7" t="str">
        <f t="shared" ca="1" si="131"/>
        <v/>
      </c>
      <c r="I852" s="8" t="str">
        <f t="shared" ca="1" si="132"/>
        <v/>
      </c>
      <c r="J852" s="8" t="str">
        <f>IF(C852="","",COUNTIFS(purchase!$C:$C,$C852,purchase!$E:$E,$E852,purchase!$G:$G,"&gt;="&amp;$F852,purchase!$G:$G,"&lt;="&amp;$G852))</f>
        <v/>
      </c>
      <c r="K852" s="9" t="str">
        <f>IF(COUNTIFS(purchase!$C:$C,$C852,purchase!$E:$E,$E852,purchase!$G:$G,"&gt;="&amp;$F852,purchase!$G:$G,"&lt;="&amp;$G852)=0,"",_xlfn.MAXIFS(purchase!$G:$G,purchase!$C:$C,$C852,purchase!$E:$E,$E852,purchase!$G:$G,"&gt;="&amp;$F852,purchase!$G:$G,"&lt;="&amp;$G852))</f>
        <v/>
      </c>
      <c r="L852" s="4"/>
      <c r="M852" s="4"/>
      <c r="N852" s="10" t="str">
        <f>IF(M852="","",SUMIFS(purchase!$N:$N,purchase!$C:$C,$C852,purchase!$E:$E,$E852,purchase!$G:$G,"&gt;="&amp;$F852,purchase!$G:$G,"&lt;="&amp;$G852))</f>
        <v/>
      </c>
      <c r="O852" s="10" t="str">
        <f t="shared" si="133"/>
        <v/>
      </c>
      <c r="P852" s="11" t="str">
        <f t="shared" si="134"/>
        <v/>
      </c>
      <c r="Q852" s="12" t="str">
        <f t="shared" ca="1" si="135"/>
        <v/>
      </c>
      <c r="R852" s="13"/>
      <c r="S852" s="14"/>
      <c r="T852" s="15" t="str">
        <f t="shared" ca="1" si="136"/>
        <v/>
      </c>
      <c r="U852" s="15" t="str">
        <f t="shared" ca="1" si="137"/>
        <v/>
      </c>
      <c r="V852" s="16"/>
      <c r="W852" s="17" t="str">
        <f t="shared" ca="1" si="138"/>
        <v/>
      </c>
      <c r="X852" s="18" t="str">
        <f t="shared" ca="1" si="139"/>
        <v/>
      </c>
    </row>
    <row r="853" spans="1:24" x14ac:dyDescent="0.35">
      <c r="A853" s="3">
        <v>849</v>
      </c>
      <c r="B853" s="4"/>
      <c r="C853" s="4"/>
      <c r="D853" s="5" t="str">
        <f t="shared" si="130"/>
        <v/>
      </c>
      <c r="E853" s="4"/>
      <c r="F853" s="6"/>
      <c r="G853" s="6"/>
      <c r="H853" s="7" t="str">
        <f t="shared" ca="1" si="131"/>
        <v/>
      </c>
      <c r="I853" s="8" t="str">
        <f t="shared" ca="1" si="132"/>
        <v/>
      </c>
      <c r="J853" s="8" t="str">
        <f>IF(C853="","",COUNTIFS(purchase!$C:$C,$C853,purchase!$E:$E,$E853,purchase!$G:$G,"&gt;="&amp;$F853,purchase!$G:$G,"&lt;="&amp;$G853))</f>
        <v/>
      </c>
      <c r="K853" s="9" t="str">
        <f>IF(COUNTIFS(purchase!$C:$C,$C853,purchase!$E:$E,$E853,purchase!$G:$G,"&gt;="&amp;$F853,purchase!$G:$G,"&lt;="&amp;$G853)=0,"",_xlfn.MAXIFS(purchase!$G:$G,purchase!$C:$C,$C853,purchase!$E:$E,$E853,purchase!$G:$G,"&gt;="&amp;$F853,purchase!$G:$G,"&lt;="&amp;$G853))</f>
        <v/>
      </c>
      <c r="L853" s="4"/>
      <c r="M853" s="4"/>
      <c r="N853" s="10" t="str">
        <f>IF(M853="","",SUMIFS(purchase!$N:$N,purchase!$C:$C,$C853,purchase!$E:$E,$E853,purchase!$G:$G,"&gt;="&amp;$F853,purchase!$G:$G,"&lt;="&amp;$G853))</f>
        <v/>
      </c>
      <c r="O853" s="10" t="str">
        <f t="shared" si="133"/>
        <v/>
      </c>
      <c r="P853" s="11" t="str">
        <f t="shared" si="134"/>
        <v/>
      </c>
      <c r="Q853" s="12" t="str">
        <f t="shared" ca="1" si="135"/>
        <v/>
      </c>
      <c r="R853" s="13"/>
      <c r="S853" s="14"/>
      <c r="T853" s="15" t="str">
        <f t="shared" ca="1" si="136"/>
        <v/>
      </c>
      <c r="U853" s="15" t="str">
        <f t="shared" ca="1" si="137"/>
        <v/>
      </c>
      <c r="V853" s="16"/>
      <c r="W853" s="17" t="str">
        <f t="shared" ca="1" si="138"/>
        <v/>
      </c>
      <c r="X853" s="18" t="str">
        <f t="shared" ca="1" si="139"/>
        <v/>
      </c>
    </row>
    <row r="854" spans="1:24" x14ac:dyDescent="0.35">
      <c r="A854" s="3">
        <v>850</v>
      </c>
      <c r="B854" s="4"/>
      <c r="C854" s="4"/>
      <c r="D854" s="5" t="str">
        <f t="shared" si="130"/>
        <v/>
      </c>
      <c r="E854" s="4"/>
      <c r="F854" s="6"/>
      <c r="G854" s="6"/>
      <c r="H854" s="7" t="str">
        <f t="shared" ca="1" si="131"/>
        <v/>
      </c>
      <c r="I854" s="8" t="str">
        <f t="shared" ca="1" si="132"/>
        <v/>
      </c>
      <c r="J854" s="8" t="str">
        <f>IF(C854="","",COUNTIFS(purchase!$C:$C,$C854,purchase!$E:$E,$E854,purchase!$G:$G,"&gt;="&amp;$F854,purchase!$G:$G,"&lt;="&amp;$G854))</f>
        <v/>
      </c>
      <c r="K854" s="9" t="str">
        <f>IF(COUNTIFS(purchase!$C:$C,$C854,purchase!$E:$E,$E854,purchase!$G:$G,"&gt;="&amp;$F854,purchase!$G:$G,"&lt;="&amp;$G854)=0,"",_xlfn.MAXIFS(purchase!$G:$G,purchase!$C:$C,$C854,purchase!$E:$E,$E854,purchase!$G:$G,"&gt;="&amp;$F854,purchase!$G:$G,"&lt;="&amp;$G854))</f>
        <v/>
      </c>
      <c r="L854" s="4"/>
      <c r="M854" s="4"/>
      <c r="N854" s="10" t="str">
        <f>IF(M854="","",SUMIFS(purchase!$N:$N,purchase!$C:$C,$C854,purchase!$E:$E,$E854,purchase!$G:$G,"&gt;="&amp;$F854,purchase!$G:$G,"&lt;="&amp;$G854))</f>
        <v/>
      </c>
      <c r="O854" s="10" t="str">
        <f t="shared" si="133"/>
        <v/>
      </c>
      <c r="P854" s="11" t="str">
        <f t="shared" si="134"/>
        <v/>
      </c>
      <c r="Q854" s="12" t="str">
        <f t="shared" ca="1" si="135"/>
        <v/>
      </c>
      <c r="R854" s="13"/>
      <c r="S854" s="14"/>
      <c r="T854" s="15" t="str">
        <f t="shared" ca="1" si="136"/>
        <v/>
      </c>
      <c r="U854" s="15" t="str">
        <f t="shared" ca="1" si="137"/>
        <v/>
      </c>
      <c r="V854" s="16"/>
      <c r="W854" s="17" t="str">
        <f t="shared" ca="1" si="138"/>
        <v/>
      </c>
      <c r="X854" s="18" t="str">
        <f t="shared" ca="1" si="139"/>
        <v/>
      </c>
    </row>
    <row r="855" spans="1:24" x14ac:dyDescent="0.35">
      <c r="A855" s="3">
        <v>851</v>
      </c>
      <c r="B855" s="4"/>
      <c r="C855" s="4"/>
      <c r="D855" s="5" t="str">
        <f t="shared" si="130"/>
        <v/>
      </c>
      <c r="E855" s="4"/>
      <c r="F855" s="6"/>
      <c r="G855" s="6"/>
      <c r="H855" s="7" t="str">
        <f t="shared" ca="1" si="131"/>
        <v/>
      </c>
      <c r="I855" s="8" t="str">
        <f t="shared" ca="1" si="132"/>
        <v/>
      </c>
      <c r="J855" s="8" t="str">
        <f>IF(C855="","",COUNTIFS(purchase!$C:$C,$C855,purchase!$E:$E,$E855,purchase!$G:$G,"&gt;="&amp;$F855,purchase!$G:$G,"&lt;="&amp;$G855))</f>
        <v/>
      </c>
      <c r="K855" s="9" t="str">
        <f>IF(COUNTIFS(purchase!$C:$C,$C855,purchase!$E:$E,$E855,purchase!$G:$G,"&gt;="&amp;$F855,purchase!$G:$G,"&lt;="&amp;$G855)=0,"",_xlfn.MAXIFS(purchase!$G:$G,purchase!$C:$C,$C855,purchase!$E:$E,$E855,purchase!$G:$G,"&gt;="&amp;$F855,purchase!$G:$G,"&lt;="&amp;$G855))</f>
        <v/>
      </c>
      <c r="L855" s="4"/>
      <c r="M855" s="4"/>
      <c r="N855" s="10" t="str">
        <f>IF(M855="","",SUMIFS(purchase!$N:$N,purchase!$C:$C,$C855,purchase!$E:$E,$E855,purchase!$G:$G,"&gt;="&amp;$F855,purchase!$G:$G,"&lt;="&amp;$G855))</f>
        <v/>
      </c>
      <c r="O855" s="10" t="str">
        <f t="shared" si="133"/>
        <v/>
      </c>
      <c r="P855" s="11" t="str">
        <f t="shared" si="134"/>
        <v/>
      </c>
      <c r="Q855" s="12" t="str">
        <f t="shared" ca="1" si="135"/>
        <v/>
      </c>
      <c r="R855" s="13"/>
      <c r="S855" s="14"/>
      <c r="T855" s="15" t="str">
        <f t="shared" ca="1" si="136"/>
        <v/>
      </c>
      <c r="U855" s="15" t="str">
        <f t="shared" ca="1" si="137"/>
        <v/>
      </c>
      <c r="V855" s="16"/>
      <c r="W855" s="17" t="str">
        <f t="shared" ca="1" si="138"/>
        <v/>
      </c>
      <c r="X855" s="18" t="str">
        <f t="shared" ca="1" si="139"/>
        <v/>
      </c>
    </row>
    <row r="856" spans="1:24" x14ac:dyDescent="0.35">
      <c r="A856" s="3">
        <v>852</v>
      </c>
      <c r="B856" s="4"/>
      <c r="C856" s="4"/>
      <c r="D856" s="5" t="str">
        <f t="shared" si="130"/>
        <v/>
      </c>
      <c r="E856" s="4"/>
      <c r="F856" s="6"/>
      <c r="G856" s="6"/>
      <c r="H856" s="7" t="str">
        <f t="shared" ca="1" si="131"/>
        <v/>
      </c>
      <c r="I856" s="8" t="str">
        <f t="shared" ca="1" si="132"/>
        <v/>
      </c>
      <c r="J856" s="8" t="str">
        <f>IF(C856="","",COUNTIFS(purchase!$C:$C,$C856,purchase!$E:$E,$E856,purchase!$G:$G,"&gt;="&amp;$F856,purchase!$G:$G,"&lt;="&amp;$G856))</f>
        <v/>
      </c>
      <c r="K856" s="9" t="str">
        <f>IF(COUNTIFS(purchase!$C:$C,$C856,purchase!$E:$E,$E856,purchase!$G:$G,"&gt;="&amp;$F856,purchase!$G:$G,"&lt;="&amp;$G856)=0,"",_xlfn.MAXIFS(purchase!$G:$G,purchase!$C:$C,$C856,purchase!$E:$E,$E856,purchase!$G:$G,"&gt;="&amp;$F856,purchase!$G:$G,"&lt;="&amp;$G856))</f>
        <v/>
      </c>
      <c r="L856" s="4"/>
      <c r="M856" s="4"/>
      <c r="N856" s="10" t="str">
        <f>IF(M856="","",SUMIFS(purchase!$N:$N,purchase!$C:$C,$C856,purchase!$E:$E,$E856,purchase!$G:$G,"&gt;="&amp;$F856,purchase!$G:$G,"&lt;="&amp;$G856))</f>
        <v/>
      </c>
      <c r="O856" s="10" t="str">
        <f t="shared" si="133"/>
        <v/>
      </c>
      <c r="P856" s="11" t="str">
        <f t="shared" si="134"/>
        <v/>
      </c>
      <c r="Q856" s="12" t="str">
        <f t="shared" ca="1" si="135"/>
        <v/>
      </c>
      <c r="R856" s="13"/>
      <c r="S856" s="14"/>
      <c r="T856" s="15" t="str">
        <f t="shared" ca="1" si="136"/>
        <v/>
      </c>
      <c r="U856" s="15" t="str">
        <f t="shared" ca="1" si="137"/>
        <v/>
      </c>
      <c r="V856" s="16"/>
      <c r="W856" s="17" t="str">
        <f t="shared" ca="1" si="138"/>
        <v/>
      </c>
      <c r="X856" s="18" t="str">
        <f t="shared" ca="1" si="139"/>
        <v/>
      </c>
    </row>
    <row r="857" spans="1:24" x14ac:dyDescent="0.35">
      <c r="A857" s="3">
        <v>853</v>
      </c>
      <c r="B857" s="4"/>
      <c r="C857" s="4"/>
      <c r="D857" s="5" t="str">
        <f t="shared" si="130"/>
        <v/>
      </c>
      <c r="E857" s="4"/>
      <c r="F857" s="6"/>
      <c r="G857" s="6"/>
      <c r="H857" s="7" t="str">
        <f t="shared" ca="1" si="131"/>
        <v/>
      </c>
      <c r="I857" s="8" t="str">
        <f t="shared" ca="1" si="132"/>
        <v/>
      </c>
      <c r="J857" s="8" t="str">
        <f>IF(C857="","",COUNTIFS(purchase!$C:$C,$C857,purchase!$E:$E,$E857,purchase!$G:$G,"&gt;="&amp;$F857,purchase!$G:$G,"&lt;="&amp;$G857))</f>
        <v/>
      </c>
      <c r="K857" s="9" t="str">
        <f>IF(COUNTIFS(purchase!$C:$C,$C857,purchase!$E:$E,$E857,purchase!$G:$G,"&gt;="&amp;$F857,purchase!$G:$G,"&lt;="&amp;$G857)=0,"",_xlfn.MAXIFS(purchase!$G:$G,purchase!$C:$C,$C857,purchase!$E:$E,$E857,purchase!$G:$G,"&gt;="&amp;$F857,purchase!$G:$G,"&lt;="&amp;$G857))</f>
        <v/>
      </c>
      <c r="L857" s="4"/>
      <c r="M857" s="4"/>
      <c r="N857" s="10" t="str">
        <f>IF(M857="","",SUMIFS(purchase!$N:$N,purchase!$C:$C,$C857,purchase!$E:$E,$E857,purchase!$G:$G,"&gt;="&amp;$F857,purchase!$G:$G,"&lt;="&amp;$G857))</f>
        <v/>
      </c>
      <c r="O857" s="10" t="str">
        <f t="shared" si="133"/>
        <v/>
      </c>
      <c r="P857" s="11" t="str">
        <f t="shared" si="134"/>
        <v/>
      </c>
      <c r="Q857" s="12" t="str">
        <f t="shared" ca="1" si="135"/>
        <v/>
      </c>
      <c r="R857" s="13"/>
      <c r="S857" s="14"/>
      <c r="T857" s="15" t="str">
        <f t="shared" ca="1" si="136"/>
        <v/>
      </c>
      <c r="U857" s="15" t="str">
        <f t="shared" ca="1" si="137"/>
        <v/>
      </c>
      <c r="V857" s="16"/>
      <c r="W857" s="17" t="str">
        <f t="shared" ca="1" si="138"/>
        <v/>
      </c>
      <c r="X857" s="18" t="str">
        <f t="shared" ca="1" si="139"/>
        <v/>
      </c>
    </row>
    <row r="858" spans="1:24" x14ac:dyDescent="0.35">
      <c r="A858" s="3">
        <v>854</v>
      </c>
      <c r="B858" s="4"/>
      <c r="C858" s="4"/>
      <c r="D858" s="5" t="str">
        <f t="shared" si="130"/>
        <v/>
      </c>
      <c r="E858" s="4"/>
      <c r="F858" s="6"/>
      <c r="G858" s="6"/>
      <c r="H858" s="7" t="str">
        <f t="shared" ca="1" si="131"/>
        <v/>
      </c>
      <c r="I858" s="8" t="str">
        <f t="shared" ca="1" si="132"/>
        <v/>
      </c>
      <c r="J858" s="8" t="str">
        <f>IF(C858="","",COUNTIFS(purchase!$C:$C,$C858,purchase!$E:$E,$E858,purchase!$G:$G,"&gt;="&amp;$F858,purchase!$G:$G,"&lt;="&amp;$G858))</f>
        <v/>
      </c>
      <c r="K858" s="9" t="str">
        <f>IF(COUNTIFS(purchase!$C:$C,$C858,purchase!$E:$E,$E858,purchase!$G:$G,"&gt;="&amp;$F858,purchase!$G:$G,"&lt;="&amp;$G858)=0,"",_xlfn.MAXIFS(purchase!$G:$G,purchase!$C:$C,$C858,purchase!$E:$E,$E858,purchase!$G:$G,"&gt;="&amp;$F858,purchase!$G:$G,"&lt;="&amp;$G858))</f>
        <v/>
      </c>
      <c r="L858" s="4"/>
      <c r="M858" s="4"/>
      <c r="N858" s="10" t="str">
        <f>IF(M858="","",SUMIFS(purchase!$N:$N,purchase!$C:$C,$C858,purchase!$E:$E,$E858,purchase!$G:$G,"&gt;="&amp;$F858,purchase!$G:$G,"&lt;="&amp;$G858))</f>
        <v/>
      </c>
      <c r="O858" s="10" t="str">
        <f t="shared" si="133"/>
        <v/>
      </c>
      <c r="P858" s="11" t="str">
        <f t="shared" si="134"/>
        <v/>
      </c>
      <c r="Q858" s="12" t="str">
        <f t="shared" ca="1" si="135"/>
        <v/>
      </c>
      <c r="R858" s="13"/>
      <c r="S858" s="14"/>
      <c r="T858" s="15" t="str">
        <f t="shared" ca="1" si="136"/>
        <v/>
      </c>
      <c r="U858" s="15" t="str">
        <f t="shared" ca="1" si="137"/>
        <v/>
      </c>
      <c r="V858" s="16"/>
      <c r="W858" s="17" t="str">
        <f t="shared" ca="1" si="138"/>
        <v/>
      </c>
      <c r="X858" s="18" t="str">
        <f t="shared" ca="1" si="139"/>
        <v/>
      </c>
    </row>
    <row r="859" spans="1:24" x14ac:dyDescent="0.35">
      <c r="A859" s="3">
        <v>855</v>
      </c>
      <c r="B859" s="4"/>
      <c r="C859" s="4"/>
      <c r="D859" s="5" t="str">
        <f t="shared" si="130"/>
        <v/>
      </c>
      <c r="E859" s="4"/>
      <c r="F859" s="6"/>
      <c r="G859" s="6"/>
      <c r="H859" s="7" t="str">
        <f t="shared" ca="1" si="131"/>
        <v/>
      </c>
      <c r="I859" s="8" t="str">
        <f t="shared" ca="1" si="132"/>
        <v/>
      </c>
      <c r="J859" s="8" t="str">
        <f>IF(C859="","",COUNTIFS(purchase!$C:$C,$C859,purchase!$E:$E,$E859,purchase!$G:$G,"&gt;="&amp;$F859,purchase!$G:$G,"&lt;="&amp;$G859))</f>
        <v/>
      </c>
      <c r="K859" s="9" t="str">
        <f>IF(COUNTIFS(purchase!$C:$C,$C859,purchase!$E:$E,$E859,purchase!$G:$G,"&gt;="&amp;$F859,purchase!$G:$G,"&lt;="&amp;$G859)=0,"",_xlfn.MAXIFS(purchase!$G:$G,purchase!$C:$C,$C859,purchase!$E:$E,$E859,purchase!$G:$G,"&gt;="&amp;$F859,purchase!$G:$G,"&lt;="&amp;$G859))</f>
        <v/>
      </c>
      <c r="L859" s="4"/>
      <c r="M859" s="4"/>
      <c r="N859" s="10" t="str">
        <f>IF(M859="","",SUMIFS(purchase!$N:$N,purchase!$C:$C,$C859,purchase!$E:$E,$E859,purchase!$G:$G,"&gt;="&amp;$F859,purchase!$G:$G,"&lt;="&amp;$G859))</f>
        <v/>
      </c>
      <c r="O859" s="10" t="str">
        <f t="shared" si="133"/>
        <v/>
      </c>
      <c r="P859" s="11" t="str">
        <f t="shared" si="134"/>
        <v/>
      </c>
      <c r="Q859" s="12" t="str">
        <f t="shared" ca="1" si="135"/>
        <v/>
      </c>
      <c r="R859" s="13"/>
      <c r="S859" s="14"/>
      <c r="T859" s="15" t="str">
        <f t="shared" ca="1" si="136"/>
        <v/>
      </c>
      <c r="U859" s="15" t="str">
        <f t="shared" ca="1" si="137"/>
        <v/>
      </c>
      <c r="V859" s="16"/>
      <c r="W859" s="17" t="str">
        <f t="shared" ca="1" si="138"/>
        <v/>
      </c>
      <c r="X859" s="18" t="str">
        <f t="shared" ca="1" si="139"/>
        <v/>
      </c>
    </row>
    <row r="860" spans="1:24" x14ac:dyDescent="0.35">
      <c r="A860" s="3">
        <v>856</v>
      </c>
      <c r="B860" s="4"/>
      <c r="C860" s="4"/>
      <c r="D860" s="5" t="str">
        <f t="shared" si="130"/>
        <v/>
      </c>
      <c r="E860" s="4"/>
      <c r="F860" s="6"/>
      <c r="G860" s="6"/>
      <c r="H860" s="7" t="str">
        <f t="shared" ca="1" si="131"/>
        <v/>
      </c>
      <c r="I860" s="8" t="str">
        <f t="shared" ca="1" si="132"/>
        <v/>
      </c>
      <c r="J860" s="8" t="str">
        <f>IF(C860="","",COUNTIFS(purchase!$C:$C,$C860,purchase!$E:$E,$E860,purchase!$G:$G,"&gt;="&amp;$F860,purchase!$G:$G,"&lt;="&amp;$G860))</f>
        <v/>
      </c>
      <c r="K860" s="9" t="str">
        <f>IF(COUNTIFS(purchase!$C:$C,$C860,purchase!$E:$E,$E860,purchase!$G:$G,"&gt;="&amp;$F860,purchase!$G:$G,"&lt;="&amp;$G860)=0,"",_xlfn.MAXIFS(purchase!$G:$G,purchase!$C:$C,$C860,purchase!$E:$E,$E860,purchase!$G:$G,"&gt;="&amp;$F860,purchase!$G:$G,"&lt;="&amp;$G860))</f>
        <v/>
      </c>
      <c r="L860" s="4"/>
      <c r="M860" s="4"/>
      <c r="N860" s="10" t="str">
        <f>IF(M860="","",SUMIFS(purchase!$N:$N,purchase!$C:$C,$C860,purchase!$E:$E,$E860,purchase!$G:$G,"&gt;="&amp;$F860,purchase!$G:$G,"&lt;="&amp;$G860))</f>
        <v/>
      </c>
      <c r="O860" s="10" t="str">
        <f t="shared" si="133"/>
        <v/>
      </c>
      <c r="P860" s="11" t="str">
        <f t="shared" si="134"/>
        <v/>
      </c>
      <c r="Q860" s="12" t="str">
        <f t="shared" ca="1" si="135"/>
        <v/>
      </c>
      <c r="R860" s="13"/>
      <c r="S860" s="14"/>
      <c r="T860" s="15" t="str">
        <f t="shared" ca="1" si="136"/>
        <v/>
      </c>
      <c r="U860" s="15" t="str">
        <f t="shared" ca="1" si="137"/>
        <v/>
      </c>
      <c r="V860" s="16"/>
      <c r="W860" s="17" t="str">
        <f t="shared" ca="1" si="138"/>
        <v/>
      </c>
      <c r="X860" s="18" t="str">
        <f t="shared" ca="1" si="139"/>
        <v/>
      </c>
    </row>
    <row r="861" spans="1:24" x14ac:dyDescent="0.35">
      <c r="A861" s="3">
        <v>857</v>
      </c>
      <c r="B861" s="4"/>
      <c r="C861" s="4"/>
      <c r="D861" s="5" t="str">
        <f t="shared" si="130"/>
        <v/>
      </c>
      <c r="E861" s="4"/>
      <c r="F861" s="6"/>
      <c r="G861" s="6"/>
      <c r="H861" s="7" t="str">
        <f t="shared" ca="1" si="131"/>
        <v/>
      </c>
      <c r="I861" s="8" t="str">
        <f t="shared" ca="1" si="132"/>
        <v/>
      </c>
      <c r="J861" s="8" t="str">
        <f>IF(C861="","",COUNTIFS(purchase!$C:$C,$C861,purchase!$E:$E,$E861,purchase!$G:$G,"&gt;="&amp;$F861,purchase!$G:$G,"&lt;="&amp;$G861))</f>
        <v/>
      </c>
      <c r="K861" s="9" t="str">
        <f>IF(COUNTIFS(purchase!$C:$C,$C861,purchase!$E:$E,$E861,purchase!$G:$G,"&gt;="&amp;$F861,purchase!$G:$G,"&lt;="&amp;$G861)=0,"",_xlfn.MAXIFS(purchase!$G:$G,purchase!$C:$C,$C861,purchase!$E:$E,$E861,purchase!$G:$G,"&gt;="&amp;$F861,purchase!$G:$G,"&lt;="&amp;$G861))</f>
        <v/>
      </c>
      <c r="L861" s="4"/>
      <c r="M861" s="4"/>
      <c r="N861" s="10" t="str">
        <f>IF(M861="","",SUMIFS(purchase!$N:$N,purchase!$C:$C,$C861,purchase!$E:$E,$E861,purchase!$G:$G,"&gt;="&amp;$F861,purchase!$G:$G,"&lt;="&amp;$G861))</f>
        <v/>
      </c>
      <c r="O861" s="10" t="str">
        <f t="shared" si="133"/>
        <v/>
      </c>
      <c r="P861" s="11" t="str">
        <f t="shared" si="134"/>
        <v/>
      </c>
      <c r="Q861" s="12" t="str">
        <f t="shared" ca="1" si="135"/>
        <v/>
      </c>
      <c r="R861" s="13"/>
      <c r="S861" s="14"/>
      <c r="T861" s="15" t="str">
        <f t="shared" ca="1" si="136"/>
        <v/>
      </c>
      <c r="U861" s="15" t="str">
        <f t="shared" ca="1" si="137"/>
        <v/>
      </c>
      <c r="V861" s="16"/>
      <c r="W861" s="17" t="str">
        <f t="shared" ca="1" si="138"/>
        <v/>
      </c>
      <c r="X861" s="18" t="str">
        <f t="shared" ca="1" si="139"/>
        <v/>
      </c>
    </row>
    <row r="862" spans="1:24" x14ac:dyDescent="0.35">
      <c r="A862" s="3">
        <v>858</v>
      </c>
      <c r="B862" s="4"/>
      <c r="C862" s="4"/>
      <c r="D862" s="5" t="str">
        <f t="shared" si="130"/>
        <v/>
      </c>
      <c r="E862" s="4"/>
      <c r="F862" s="6"/>
      <c r="G862" s="6"/>
      <c r="H862" s="7" t="str">
        <f t="shared" ca="1" si="131"/>
        <v/>
      </c>
      <c r="I862" s="8" t="str">
        <f t="shared" ca="1" si="132"/>
        <v/>
      </c>
      <c r="J862" s="8" t="str">
        <f>IF(C862="","",COUNTIFS(purchase!$C:$C,$C862,purchase!$E:$E,$E862,purchase!$G:$G,"&gt;="&amp;$F862,purchase!$G:$G,"&lt;="&amp;$G862))</f>
        <v/>
      </c>
      <c r="K862" s="9" t="str">
        <f>IF(COUNTIFS(purchase!$C:$C,$C862,purchase!$E:$E,$E862,purchase!$G:$G,"&gt;="&amp;$F862,purchase!$G:$G,"&lt;="&amp;$G862)=0,"",_xlfn.MAXIFS(purchase!$G:$G,purchase!$C:$C,$C862,purchase!$E:$E,$E862,purchase!$G:$G,"&gt;="&amp;$F862,purchase!$G:$G,"&lt;="&amp;$G862))</f>
        <v/>
      </c>
      <c r="L862" s="4"/>
      <c r="M862" s="4"/>
      <c r="N862" s="10" t="str">
        <f>IF(M862="","",SUMIFS(purchase!$N:$N,purchase!$C:$C,$C862,purchase!$E:$E,$E862,purchase!$G:$G,"&gt;="&amp;$F862,purchase!$G:$G,"&lt;="&amp;$G862))</f>
        <v/>
      </c>
      <c r="O862" s="10" t="str">
        <f t="shared" si="133"/>
        <v/>
      </c>
      <c r="P862" s="11" t="str">
        <f t="shared" si="134"/>
        <v/>
      </c>
      <c r="Q862" s="12" t="str">
        <f t="shared" ca="1" si="135"/>
        <v/>
      </c>
      <c r="R862" s="13"/>
      <c r="S862" s="14"/>
      <c r="T862" s="15" t="str">
        <f t="shared" ca="1" si="136"/>
        <v/>
      </c>
      <c r="U862" s="15" t="str">
        <f t="shared" ca="1" si="137"/>
        <v/>
      </c>
      <c r="V862" s="16"/>
      <c r="W862" s="17" t="str">
        <f t="shared" ca="1" si="138"/>
        <v/>
      </c>
      <c r="X862" s="18" t="str">
        <f t="shared" ca="1" si="139"/>
        <v/>
      </c>
    </row>
    <row r="863" spans="1:24" x14ac:dyDescent="0.35">
      <c r="A863" s="3">
        <v>859</v>
      </c>
      <c r="B863" s="4"/>
      <c r="C863" s="4"/>
      <c r="D863" s="5" t="str">
        <f t="shared" si="130"/>
        <v/>
      </c>
      <c r="E863" s="4"/>
      <c r="F863" s="6"/>
      <c r="G863" s="6"/>
      <c r="H863" s="7" t="str">
        <f t="shared" ca="1" si="131"/>
        <v/>
      </c>
      <c r="I863" s="8" t="str">
        <f t="shared" ca="1" si="132"/>
        <v/>
      </c>
      <c r="J863" s="8" t="str">
        <f>IF(C863="","",COUNTIFS(purchase!$C:$C,$C863,purchase!$E:$E,$E863,purchase!$G:$G,"&gt;="&amp;$F863,purchase!$G:$G,"&lt;="&amp;$G863))</f>
        <v/>
      </c>
      <c r="K863" s="9" t="str">
        <f>IF(COUNTIFS(purchase!$C:$C,$C863,purchase!$E:$E,$E863,purchase!$G:$G,"&gt;="&amp;$F863,purchase!$G:$G,"&lt;="&amp;$G863)=0,"",_xlfn.MAXIFS(purchase!$G:$G,purchase!$C:$C,$C863,purchase!$E:$E,$E863,purchase!$G:$G,"&gt;="&amp;$F863,purchase!$G:$G,"&lt;="&amp;$G863))</f>
        <v/>
      </c>
      <c r="L863" s="4"/>
      <c r="M863" s="4"/>
      <c r="N863" s="10" t="str">
        <f>IF(M863="","",SUMIFS(purchase!$N:$N,purchase!$C:$C,$C863,purchase!$E:$E,$E863,purchase!$G:$G,"&gt;="&amp;$F863,purchase!$G:$G,"&lt;="&amp;$G863))</f>
        <v/>
      </c>
      <c r="O863" s="10" t="str">
        <f t="shared" si="133"/>
        <v/>
      </c>
      <c r="P863" s="11" t="str">
        <f t="shared" si="134"/>
        <v/>
      </c>
      <c r="Q863" s="12" t="str">
        <f t="shared" ca="1" si="135"/>
        <v/>
      </c>
      <c r="R863" s="13"/>
      <c r="S863" s="14"/>
      <c r="T863" s="15" t="str">
        <f t="shared" ca="1" si="136"/>
        <v/>
      </c>
      <c r="U863" s="15" t="str">
        <f t="shared" ca="1" si="137"/>
        <v/>
      </c>
      <c r="V863" s="16"/>
      <c r="W863" s="17" t="str">
        <f t="shared" ca="1" si="138"/>
        <v/>
      </c>
      <c r="X863" s="18" t="str">
        <f t="shared" ca="1" si="139"/>
        <v/>
      </c>
    </row>
    <row r="864" spans="1:24" x14ac:dyDescent="0.35">
      <c r="A864" s="3">
        <v>860</v>
      </c>
      <c r="B864" s="4"/>
      <c r="C864" s="4"/>
      <c r="D864" s="5" t="str">
        <f t="shared" si="130"/>
        <v/>
      </c>
      <c r="E864" s="4"/>
      <c r="F864" s="6"/>
      <c r="G864" s="6"/>
      <c r="H864" s="7" t="str">
        <f t="shared" ca="1" si="131"/>
        <v/>
      </c>
      <c r="I864" s="8" t="str">
        <f t="shared" ca="1" si="132"/>
        <v/>
      </c>
      <c r="J864" s="8" t="str">
        <f>IF(C864="","",COUNTIFS(purchase!$C:$C,$C864,purchase!$E:$E,$E864,purchase!$G:$G,"&gt;="&amp;$F864,purchase!$G:$G,"&lt;="&amp;$G864))</f>
        <v/>
      </c>
      <c r="K864" s="9" t="str">
        <f>IF(COUNTIFS(purchase!$C:$C,$C864,purchase!$E:$E,$E864,purchase!$G:$G,"&gt;="&amp;$F864,purchase!$G:$G,"&lt;="&amp;$G864)=0,"",_xlfn.MAXIFS(purchase!$G:$G,purchase!$C:$C,$C864,purchase!$E:$E,$E864,purchase!$G:$G,"&gt;="&amp;$F864,purchase!$G:$G,"&lt;="&amp;$G864))</f>
        <v/>
      </c>
      <c r="L864" s="4"/>
      <c r="M864" s="4"/>
      <c r="N864" s="10" t="str">
        <f>IF(M864="","",SUMIFS(purchase!$N:$N,purchase!$C:$C,$C864,purchase!$E:$E,$E864,purchase!$G:$G,"&gt;="&amp;$F864,purchase!$G:$G,"&lt;="&amp;$G864))</f>
        <v/>
      </c>
      <c r="O864" s="10" t="str">
        <f t="shared" si="133"/>
        <v/>
      </c>
      <c r="P864" s="11" t="str">
        <f t="shared" si="134"/>
        <v/>
      </c>
      <c r="Q864" s="12" t="str">
        <f t="shared" ca="1" si="135"/>
        <v/>
      </c>
      <c r="R864" s="13"/>
      <c r="S864" s="14"/>
      <c r="T864" s="15" t="str">
        <f t="shared" ca="1" si="136"/>
        <v/>
      </c>
      <c r="U864" s="15" t="str">
        <f t="shared" ca="1" si="137"/>
        <v/>
      </c>
      <c r="V864" s="16"/>
      <c r="W864" s="17" t="str">
        <f t="shared" ca="1" si="138"/>
        <v/>
      </c>
      <c r="X864" s="18" t="str">
        <f t="shared" ca="1" si="139"/>
        <v/>
      </c>
    </row>
    <row r="865" spans="1:24" x14ac:dyDescent="0.35">
      <c r="A865" s="3">
        <v>861</v>
      </c>
      <c r="B865" s="4"/>
      <c r="C865" s="4"/>
      <c r="D865" s="5" t="str">
        <f t="shared" si="130"/>
        <v/>
      </c>
      <c r="E865" s="4"/>
      <c r="F865" s="6"/>
      <c r="G865" s="6"/>
      <c r="H865" s="7" t="str">
        <f t="shared" ca="1" si="131"/>
        <v/>
      </c>
      <c r="I865" s="8" t="str">
        <f t="shared" ca="1" si="132"/>
        <v/>
      </c>
      <c r="J865" s="8" t="str">
        <f>IF(C865="","",COUNTIFS(purchase!$C:$C,$C865,purchase!$E:$E,$E865,purchase!$G:$G,"&gt;="&amp;$F865,purchase!$G:$G,"&lt;="&amp;$G865))</f>
        <v/>
      </c>
      <c r="K865" s="9" t="str">
        <f>IF(COUNTIFS(purchase!$C:$C,$C865,purchase!$E:$E,$E865,purchase!$G:$G,"&gt;="&amp;$F865,purchase!$G:$G,"&lt;="&amp;$G865)=0,"",_xlfn.MAXIFS(purchase!$G:$G,purchase!$C:$C,$C865,purchase!$E:$E,$E865,purchase!$G:$G,"&gt;="&amp;$F865,purchase!$G:$G,"&lt;="&amp;$G865))</f>
        <v/>
      </c>
      <c r="L865" s="4"/>
      <c r="M865" s="4"/>
      <c r="N865" s="10" t="str">
        <f>IF(M865="","",SUMIFS(purchase!$N:$N,purchase!$C:$C,$C865,purchase!$E:$E,$E865,purchase!$G:$G,"&gt;="&amp;$F865,purchase!$G:$G,"&lt;="&amp;$G865))</f>
        <v/>
      </c>
      <c r="O865" s="10" t="str">
        <f t="shared" si="133"/>
        <v/>
      </c>
      <c r="P865" s="11" t="str">
        <f t="shared" si="134"/>
        <v/>
      </c>
      <c r="Q865" s="12" t="str">
        <f t="shared" ca="1" si="135"/>
        <v/>
      </c>
      <c r="R865" s="13"/>
      <c r="S865" s="14"/>
      <c r="T865" s="15" t="str">
        <f t="shared" ca="1" si="136"/>
        <v/>
      </c>
      <c r="U865" s="15" t="str">
        <f t="shared" ca="1" si="137"/>
        <v/>
      </c>
      <c r="V865" s="16"/>
      <c r="W865" s="17" t="str">
        <f t="shared" ca="1" si="138"/>
        <v/>
      </c>
      <c r="X865" s="18" t="str">
        <f t="shared" ca="1" si="139"/>
        <v/>
      </c>
    </row>
    <row r="866" spans="1:24" x14ac:dyDescent="0.35">
      <c r="A866" s="3">
        <v>862</v>
      </c>
      <c r="B866" s="4"/>
      <c r="C866" s="4"/>
      <c r="D866" s="5" t="str">
        <f t="shared" si="130"/>
        <v/>
      </c>
      <c r="E866" s="4"/>
      <c r="F866" s="6"/>
      <c r="G866" s="6"/>
      <c r="H866" s="7" t="str">
        <f t="shared" ca="1" si="131"/>
        <v/>
      </c>
      <c r="I866" s="8" t="str">
        <f t="shared" ca="1" si="132"/>
        <v/>
      </c>
      <c r="J866" s="8" t="str">
        <f>IF(C866="","",COUNTIFS(purchase!$C:$C,$C866,purchase!$E:$E,$E866,purchase!$G:$G,"&gt;="&amp;$F866,purchase!$G:$G,"&lt;="&amp;$G866))</f>
        <v/>
      </c>
      <c r="K866" s="9" t="str">
        <f>IF(COUNTIFS(purchase!$C:$C,$C866,purchase!$E:$E,$E866,purchase!$G:$G,"&gt;="&amp;$F866,purchase!$G:$G,"&lt;="&amp;$G866)=0,"",_xlfn.MAXIFS(purchase!$G:$G,purchase!$C:$C,$C866,purchase!$E:$E,$E866,purchase!$G:$G,"&gt;="&amp;$F866,purchase!$G:$G,"&lt;="&amp;$G866))</f>
        <v/>
      </c>
      <c r="L866" s="4"/>
      <c r="M866" s="4"/>
      <c r="N866" s="10" t="str">
        <f>IF(M866="","",SUMIFS(purchase!$N:$N,purchase!$C:$C,$C866,purchase!$E:$E,$E866,purchase!$G:$G,"&gt;="&amp;$F866,purchase!$G:$G,"&lt;="&amp;$G866))</f>
        <v/>
      </c>
      <c r="O866" s="10" t="str">
        <f t="shared" si="133"/>
        <v/>
      </c>
      <c r="P866" s="11" t="str">
        <f t="shared" si="134"/>
        <v/>
      </c>
      <c r="Q866" s="12" t="str">
        <f t="shared" ca="1" si="135"/>
        <v/>
      </c>
      <c r="R866" s="13"/>
      <c r="S866" s="14"/>
      <c r="T866" s="15" t="str">
        <f t="shared" ca="1" si="136"/>
        <v/>
      </c>
      <c r="U866" s="15" t="str">
        <f t="shared" ca="1" si="137"/>
        <v/>
      </c>
      <c r="V866" s="16"/>
      <c r="W866" s="17" t="str">
        <f t="shared" ca="1" si="138"/>
        <v/>
      </c>
      <c r="X866" s="18" t="str">
        <f t="shared" ca="1" si="139"/>
        <v/>
      </c>
    </row>
    <row r="867" spans="1:24" x14ac:dyDescent="0.35">
      <c r="A867" s="3">
        <v>863</v>
      </c>
      <c r="B867" s="4"/>
      <c r="C867" s="4"/>
      <c r="D867" s="5" t="str">
        <f t="shared" si="130"/>
        <v/>
      </c>
      <c r="E867" s="4"/>
      <c r="F867" s="6"/>
      <c r="G867" s="6"/>
      <c r="H867" s="7" t="str">
        <f t="shared" ca="1" si="131"/>
        <v/>
      </c>
      <c r="I867" s="8" t="str">
        <f t="shared" ca="1" si="132"/>
        <v/>
      </c>
      <c r="J867" s="8" t="str">
        <f>IF(C867="","",COUNTIFS(purchase!$C:$C,$C867,purchase!$E:$E,$E867,purchase!$G:$G,"&gt;="&amp;$F867,purchase!$G:$G,"&lt;="&amp;$G867))</f>
        <v/>
      </c>
      <c r="K867" s="9" t="str">
        <f>IF(COUNTIFS(purchase!$C:$C,$C867,purchase!$E:$E,$E867,purchase!$G:$G,"&gt;="&amp;$F867,purchase!$G:$G,"&lt;="&amp;$G867)=0,"",_xlfn.MAXIFS(purchase!$G:$G,purchase!$C:$C,$C867,purchase!$E:$E,$E867,purchase!$G:$G,"&gt;="&amp;$F867,purchase!$G:$G,"&lt;="&amp;$G867))</f>
        <v/>
      </c>
      <c r="L867" s="4"/>
      <c r="M867" s="4"/>
      <c r="N867" s="10" t="str">
        <f>IF(M867="","",SUMIFS(purchase!$N:$N,purchase!$C:$C,$C867,purchase!$E:$E,$E867,purchase!$G:$G,"&gt;="&amp;$F867,purchase!$G:$G,"&lt;="&amp;$G867))</f>
        <v/>
      </c>
      <c r="O867" s="10" t="str">
        <f t="shared" si="133"/>
        <v/>
      </c>
      <c r="P867" s="11" t="str">
        <f t="shared" si="134"/>
        <v/>
      </c>
      <c r="Q867" s="12" t="str">
        <f t="shared" ca="1" si="135"/>
        <v/>
      </c>
      <c r="R867" s="13"/>
      <c r="S867" s="14"/>
      <c r="T867" s="15" t="str">
        <f t="shared" ca="1" si="136"/>
        <v/>
      </c>
      <c r="U867" s="15" t="str">
        <f t="shared" ca="1" si="137"/>
        <v/>
      </c>
      <c r="V867" s="16"/>
      <c r="W867" s="17" t="str">
        <f t="shared" ca="1" si="138"/>
        <v/>
      </c>
      <c r="X867" s="18" t="str">
        <f t="shared" ca="1" si="139"/>
        <v/>
      </c>
    </row>
    <row r="868" spans="1:24" x14ac:dyDescent="0.35">
      <c r="A868" s="3">
        <v>864</v>
      </c>
      <c r="B868" s="4"/>
      <c r="C868" s="4"/>
      <c r="D868" s="5" t="str">
        <f t="shared" si="130"/>
        <v/>
      </c>
      <c r="E868" s="4"/>
      <c r="F868" s="6"/>
      <c r="G868" s="6"/>
      <c r="H868" s="7" t="str">
        <f t="shared" ca="1" si="131"/>
        <v/>
      </c>
      <c r="I868" s="8" t="str">
        <f t="shared" ca="1" si="132"/>
        <v/>
      </c>
      <c r="J868" s="8" t="str">
        <f>IF(C868="","",COUNTIFS(purchase!$C:$C,$C868,purchase!$E:$E,$E868,purchase!$G:$G,"&gt;="&amp;$F868,purchase!$G:$G,"&lt;="&amp;$G868))</f>
        <v/>
      </c>
      <c r="K868" s="9" t="str">
        <f>IF(COUNTIFS(purchase!$C:$C,$C868,purchase!$E:$E,$E868,purchase!$G:$G,"&gt;="&amp;$F868,purchase!$G:$G,"&lt;="&amp;$G868)=0,"",_xlfn.MAXIFS(purchase!$G:$G,purchase!$C:$C,$C868,purchase!$E:$E,$E868,purchase!$G:$G,"&gt;="&amp;$F868,purchase!$G:$G,"&lt;="&amp;$G868))</f>
        <v/>
      </c>
      <c r="L868" s="4"/>
      <c r="M868" s="4"/>
      <c r="N868" s="10" t="str">
        <f>IF(M868="","",SUMIFS(purchase!$N:$N,purchase!$C:$C,$C868,purchase!$E:$E,$E868,purchase!$G:$G,"&gt;="&amp;$F868,purchase!$G:$G,"&lt;="&amp;$G868))</f>
        <v/>
      </c>
      <c r="O868" s="10" t="str">
        <f t="shared" si="133"/>
        <v/>
      </c>
      <c r="P868" s="11" t="str">
        <f t="shared" si="134"/>
        <v/>
      </c>
      <c r="Q868" s="12" t="str">
        <f t="shared" ca="1" si="135"/>
        <v/>
      </c>
      <c r="R868" s="13"/>
      <c r="S868" s="14"/>
      <c r="T868" s="15" t="str">
        <f t="shared" ca="1" si="136"/>
        <v/>
      </c>
      <c r="U868" s="15" t="str">
        <f t="shared" ca="1" si="137"/>
        <v/>
      </c>
      <c r="V868" s="16"/>
      <c r="W868" s="17" t="str">
        <f t="shared" ca="1" si="138"/>
        <v/>
      </c>
      <c r="X868" s="18" t="str">
        <f t="shared" ca="1" si="139"/>
        <v/>
      </c>
    </row>
    <row r="869" spans="1:24" x14ac:dyDescent="0.35">
      <c r="A869" s="3">
        <v>865</v>
      </c>
      <c r="B869" s="4"/>
      <c r="C869" s="4"/>
      <c r="D869" s="5" t="str">
        <f t="shared" si="130"/>
        <v/>
      </c>
      <c r="E869" s="4"/>
      <c r="F869" s="6"/>
      <c r="G869" s="6"/>
      <c r="H869" s="7" t="str">
        <f t="shared" ca="1" si="131"/>
        <v/>
      </c>
      <c r="I869" s="8" t="str">
        <f t="shared" ca="1" si="132"/>
        <v/>
      </c>
      <c r="J869" s="8" t="str">
        <f>IF(C869="","",COUNTIFS(purchase!$C:$C,$C869,purchase!$E:$E,$E869,purchase!$G:$G,"&gt;="&amp;$F869,purchase!$G:$G,"&lt;="&amp;$G869))</f>
        <v/>
      </c>
      <c r="K869" s="9" t="str">
        <f>IF(COUNTIFS(purchase!$C:$C,$C869,purchase!$E:$E,$E869,purchase!$G:$G,"&gt;="&amp;$F869,purchase!$G:$G,"&lt;="&amp;$G869)=0,"",_xlfn.MAXIFS(purchase!$G:$G,purchase!$C:$C,$C869,purchase!$E:$E,$E869,purchase!$G:$G,"&gt;="&amp;$F869,purchase!$G:$G,"&lt;="&amp;$G869))</f>
        <v/>
      </c>
      <c r="L869" s="4"/>
      <c r="M869" s="4"/>
      <c r="N869" s="10" t="str">
        <f>IF(M869="","",SUMIFS(purchase!$N:$N,purchase!$C:$C,$C869,purchase!$E:$E,$E869,purchase!$G:$G,"&gt;="&amp;$F869,purchase!$G:$G,"&lt;="&amp;$G869))</f>
        <v/>
      </c>
      <c r="O869" s="10" t="str">
        <f t="shared" si="133"/>
        <v/>
      </c>
      <c r="P869" s="11" t="str">
        <f t="shared" si="134"/>
        <v/>
      </c>
      <c r="Q869" s="12" t="str">
        <f t="shared" ca="1" si="135"/>
        <v/>
      </c>
      <c r="R869" s="13"/>
      <c r="S869" s="14"/>
      <c r="T869" s="15" t="str">
        <f t="shared" ca="1" si="136"/>
        <v/>
      </c>
      <c r="U869" s="15" t="str">
        <f t="shared" ca="1" si="137"/>
        <v/>
      </c>
      <c r="V869" s="16"/>
      <c r="W869" s="17" t="str">
        <f t="shared" ca="1" si="138"/>
        <v/>
      </c>
      <c r="X869" s="18" t="str">
        <f t="shared" ca="1" si="139"/>
        <v/>
      </c>
    </row>
    <row r="870" spans="1:24" x14ac:dyDescent="0.35">
      <c r="A870" s="3">
        <v>866</v>
      </c>
      <c r="B870" s="4"/>
      <c r="C870" s="4"/>
      <c r="D870" s="5" t="str">
        <f t="shared" si="130"/>
        <v/>
      </c>
      <c r="E870" s="4"/>
      <c r="F870" s="6"/>
      <c r="G870" s="6"/>
      <c r="H870" s="7" t="str">
        <f t="shared" ca="1" si="131"/>
        <v/>
      </c>
      <c r="I870" s="8" t="str">
        <f t="shared" ca="1" si="132"/>
        <v/>
      </c>
      <c r="J870" s="8" t="str">
        <f>IF(C870="","",COUNTIFS(purchase!$C:$C,$C870,purchase!$E:$E,$E870,purchase!$G:$G,"&gt;="&amp;$F870,purchase!$G:$G,"&lt;="&amp;$G870))</f>
        <v/>
      </c>
      <c r="K870" s="9" t="str">
        <f>IF(COUNTIFS(purchase!$C:$C,$C870,purchase!$E:$E,$E870,purchase!$G:$G,"&gt;="&amp;$F870,purchase!$G:$G,"&lt;="&amp;$G870)=0,"",_xlfn.MAXIFS(purchase!$G:$G,purchase!$C:$C,$C870,purchase!$E:$E,$E870,purchase!$G:$G,"&gt;="&amp;$F870,purchase!$G:$G,"&lt;="&amp;$G870))</f>
        <v/>
      </c>
      <c r="L870" s="4"/>
      <c r="M870" s="4"/>
      <c r="N870" s="10" t="str">
        <f>IF(M870="","",SUMIFS(purchase!$N:$N,purchase!$C:$C,$C870,purchase!$E:$E,$E870,purchase!$G:$G,"&gt;="&amp;$F870,purchase!$G:$G,"&lt;="&amp;$G870))</f>
        <v/>
      </c>
      <c r="O870" s="10" t="str">
        <f t="shared" si="133"/>
        <v/>
      </c>
      <c r="P870" s="11" t="str">
        <f t="shared" si="134"/>
        <v/>
      </c>
      <c r="Q870" s="12" t="str">
        <f t="shared" ca="1" si="135"/>
        <v/>
      </c>
      <c r="R870" s="13"/>
      <c r="S870" s="14"/>
      <c r="T870" s="15" t="str">
        <f t="shared" ca="1" si="136"/>
        <v/>
      </c>
      <c r="U870" s="15" t="str">
        <f t="shared" ca="1" si="137"/>
        <v/>
      </c>
      <c r="V870" s="16"/>
      <c r="W870" s="17" t="str">
        <f t="shared" ca="1" si="138"/>
        <v/>
      </c>
      <c r="X870" s="18" t="str">
        <f t="shared" ca="1" si="139"/>
        <v/>
      </c>
    </row>
    <row r="871" spans="1:24" x14ac:dyDescent="0.35">
      <c r="A871" s="3">
        <v>867</v>
      </c>
      <c r="B871" s="4"/>
      <c r="C871" s="4"/>
      <c r="D871" s="5" t="str">
        <f t="shared" si="130"/>
        <v/>
      </c>
      <c r="E871" s="4"/>
      <c r="F871" s="6"/>
      <c r="G871" s="6"/>
      <c r="H871" s="7" t="str">
        <f t="shared" ca="1" si="131"/>
        <v/>
      </c>
      <c r="I871" s="8" t="str">
        <f t="shared" ca="1" si="132"/>
        <v/>
      </c>
      <c r="J871" s="8" t="str">
        <f>IF(C871="","",COUNTIFS(purchase!$C:$C,$C871,purchase!$E:$E,$E871,purchase!$G:$G,"&gt;="&amp;$F871,purchase!$G:$G,"&lt;="&amp;$G871))</f>
        <v/>
      </c>
      <c r="K871" s="9" t="str">
        <f>IF(COUNTIFS(purchase!$C:$C,$C871,purchase!$E:$E,$E871,purchase!$G:$G,"&gt;="&amp;$F871,purchase!$G:$G,"&lt;="&amp;$G871)=0,"",_xlfn.MAXIFS(purchase!$G:$G,purchase!$C:$C,$C871,purchase!$E:$E,$E871,purchase!$G:$G,"&gt;="&amp;$F871,purchase!$G:$G,"&lt;="&amp;$G871))</f>
        <v/>
      </c>
      <c r="L871" s="4"/>
      <c r="M871" s="4"/>
      <c r="N871" s="10" t="str">
        <f>IF(M871="","",SUMIFS(purchase!$N:$N,purchase!$C:$C,$C871,purchase!$E:$E,$E871,purchase!$G:$G,"&gt;="&amp;$F871,purchase!$G:$G,"&lt;="&amp;$G871))</f>
        <v/>
      </c>
      <c r="O871" s="10" t="str">
        <f t="shared" si="133"/>
        <v/>
      </c>
      <c r="P871" s="11" t="str">
        <f t="shared" si="134"/>
        <v/>
      </c>
      <c r="Q871" s="12" t="str">
        <f t="shared" ca="1" si="135"/>
        <v/>
      </c>
      <c r="R871" s="13"/>
      <c r="S871" s="14"/>
      <c r="T871" s="15" t="str">
        <f t="shared" ca="1" si="136"/>
        <v/>
      </c>
      <c r="U871" s="15" t="str">
        <f t="shared" ca="1" si="137"/>
        <v/>
      </c>
      <c r="V871" s="16"/>
      <c r="W871" s="17" t="str">
        <f t="shared" ca="1" si="138"/>
        <v/>
      </c>
      <c r="X871" s="18" t="str">
        <f t="shared" ca="1" si="139"/>
        <v/>
      </c>
    </row>
    <row r="872" spans="1:24" x14ac:dyDescent="0.35">
      <c r="A872" s="3">
        <v>868</v>
      </c>
      <c r="B872" s="4"/>
      <c r="C872" s="4"/>
      <c r="D872" s="5" t="str">
        <f t="shared" si="130"/>
        <v/>
      </c>
      <c r="E872" s="4"/>
      <c r="F872" s="6"/>
      <c r="G872" s="6"/>
      <c r="H872" s="7" t="str">
        <f t="shared" ca="1" si="131"/>
        <v/>
      </c>
      <c r="I872" s="8" t="str">
        <f t="shared" ca="1" si="132"/>
        <v/>
      </c>
      <c r="J872" s="8" t="str">
        <f>IF(C872="","",COUNTIFS(purchase!$C:$C,$C872,purchase!$E:$E,$E872,purchase!$G:$G,"&gt;="&amp;$F872,purchase!$G:$G,"&lt;="&amp;$G872))</f>
        <v/>
      </c>
      <c r="K872" s="9" t="str">
        <f>IF(COUNTIFS(purchase!$C:$C,$C872,purchase!$E:$E,$E872,purchase!$G:$G,"&gt;="&amp;$F872,purchase!$G:$G,"&lt;="&amp;$G872)=0,"",_xlfn.MAXIFS(purchase!$G:$G,purchase!$C:$C,$C872,purchase!$E:$E,$E872,purchase!$G:$G,"&gt;="&amp;$F872,purchase!$G:$G,"&lt;="&amp;$G872))</f>
        <v/>
      </c>
      <c r="L872" s="4"/>
      <c r="M872" s="4"/>
      <c r="N872" s="10" t="str">
        <f>IF(M872="","",SUMIFS(purchase!$N:$N,purchase!$C:$C,$C872,purchase!$E:$E,$E872,purchase!$G:$G,"&gt;="&amp;$F872,purchase!$G:$G,"&lt;="&amp;$G872))</f>
        <v/>
      </c>
      <c r="O872" s="10" t="str">
        <f t="shared" si="133"/>
        <v/>
      </c>
      <c r="P872" s="11" t="str">
        <f t="shared" si="134"/>
        <v/>
      </c>
      <c r="Q872" s="12" t="str">
        <f t="shared" ca="1" si="135"/>
        <v/>
      </c>
      <c r="R872" s="13"/>
      <c r="S872" s="14"/>
      <c r="T872" s="15" t="str">
        <f t="shared" ca="1" si="136"/>
        <v/>
      </c>
      <c r="U872" s="15" t="str">
        <f t="shared" ca="1" si="137"/>
        <v/>
      </c>
      <c r="V872" s="16"/>
      <c r="W872" s="17" t="str">
        <f t="shared" ca="1" si="138"/>
        <v/>
      </c>
      <c r="X872" s="18" t="str">
        <f t="shared" ca="1" si="139"/>
        <v/>
      </c>
    </row>
    <row r="873" spans="1:24" x14ac:dyDescent="0.35">
      <c r="A873" s="3">
        <v>869</v>
      </c>
      <c r="B873" s="4"/>
      <c r="C873" s="4"/>
      <c r="D873" s="5" t="str">
        <f t="shared" si="130"/>
        <v/>
      </c>
      <c r="E873" s="4"/>
      <c r="F873" s="6"/>
      <c r="G873" s="6"/>
      <c r="H873" s="7" t="str">
        <f t="shared" ca="1" si="131"/>
        <v/>
      </c>
      <c r="I873" s="8" t="str">
        <f t="shared" ca="1" si="132"/>
        <v/>
      </c>
      <c r="J873" s="8" t="str">
        <f>IF(C873="","",COUNTIFS(purchase!$C:$C,$C873,purchase!$E:$E,$E873,purchase!$G:$G,"&gt;="&amp;$F873,purchase!$G:$G,"&lt;="&amp;$G873))</f>
        <v/>
      </c>
      <c r="K873" s="9" t="str">
        <f>IF(COUNTIFS(purchase!$C:$C,$C873,purchase!$E:$E,$E873,purchase!$G:$G,"&gt;="&amp;$F873,purchase!$G:$G,"&lt;="&amp;$G873)=0,"",_xlfn.MAXIFS(purchase!$G:$G,purchase!$C:$C,$C873,purchase!$E:$E,$E873,purchase!$G:$G,"&gt;="&amp;$F873,purchase!$G:$G,"&lt;="&amp;$G873))</f>
        <v/>
      </c>
      <c r="L873" s="4"/>
      <c r="M873" s="4"/>
      <c r="N873" s="10" t="str">
        <f>IF(M873="","",SUMIFS(purchase!$N:$N,purchase!$C:$C,$C873,purchase!$E:$E,$E873,purchase!$G:$G,"&gt;="&amp;$F873,purchase!$G:$G,"&lt;="&amp;$G873))</f>
        <v/>
      </c>
      <c r="O873" s="10" t="str">
        <f t="shared" si="133"/>
        <v/>
      </c>
      <c r="P873" s="11" t="str">
        <f t="shared" si="134"/>
        <v/>
      </c>
      <c r="Q873" s="12" t="str">
        <f t="shared" ca="1" si="135"/>
        <v/>
      </c>
      <c r="R873" s="13"/>
      <c r="S873" s="14"/>
      <c r="T873" s="15" t="str">
        <f t="shared" ca="1" si="136"/>
        <v/>
      </c>
      <c r="U873" s="15" t="str">
        <f t="shared" ca="1" si="137"/>
        <v/>
      </c>
      <c r="V873" s="16"/>
      <c r="W873" s="17" t="str">
        <f t="shared" ca="1" si="138"/>
        <v/>
      </c>
      <c r="X873" s="18" t="str">
        <f t="shared" ca="1" si="139"/>
        <v/>
      </c>
    </row>
    <row r="874" spans="1:24" x14ac:dyDescent="0.35">
      <c r="A874" s="3">
        <v>870</v>
      </c>
      <c r="B874" s="4"/>
      <c r="C874" s="4"/>
      <c r="D874" s="5" t="str">
        <f t="shared" si="130"/>
        <v/>
      </c>
      <c r="E874" s="4"/>
      <c r="F874" s="6"/>
      <c r="G874" s="6"/>
      <c r="H874" s="7" t="str">
        <f t="shared" ca="1" si="131"/>
        <v/>
      </c>
      <c r="I874" s="8" t="str">
        <f t="shared" ca="1" si="132"/>
        <v/>
      </c>
      <c r="J874" s="8" t="str">
        <f>IF(C874="","",COUNTIFS(purchase!$C:$C,$C874,purchase!$E:$E,$E874,purchase!$G:$G,"&gt;="&amp;$F874,purchase!$G:$G,"&lt;="&amp;$G874))</f>
        <v/>
      </c>
      <c r="K874" s="9" t="str">
        <f>IF(COUNTIFS(purchase!$C:$C,$C874,purchase!$E:$E,$E874,purchase!$G:$G,"&gt;="&amp;$F874,purchase!$G:$G,"&lt;="&amp;$G874)=0,"",_xlfn.MAXIFS(purchase!$G:$G,purchase!$C:$C,$C874,purchase!$E:$E,$E874,purchase!$G:$G,"&gt;="&amp;$F874,purchase!$G:$G,"&lt;="&amp;$G874))</f>
        <v/>
      </c>
      <c r="L874" s="4"/>
      <c r="M874" s="4"/>
      <c r="N874" s="10" t="str">
        <f>IF(M874="","",SUMIFS(purchase!$N:$N,purchase!$C:$C,$C874,purchase!$E:$E,$E874,purchase!$G:$G,"&gt;="&amp;$F874,purchase!$G:$G,"&lt;="&amp;$G874))</f>
        <v/>
      </c>
      <c r="O874" s="10" t="str">
        <f t="shared" si="133"/>
        <v/>
      </c>
      <c r="P874" s="11" t="str">
        <f t="shared" si="134"/>
        <v/>
      </c>
      <c r="Q874" s="12" t="str">
        <f t="shared" ca="1" si="135"/>
        <v/>
      </c>
      <c r="R874" s="13"/>
      <c r="S874" s="14"/>
      <c r="T874" s="15" t="str">
        <f t="shared" ca="1" si="136"/>
        <v/>
      </c>
      <c r="U874" s="15" t="str">
        <f t="shared" ca="1" si="137"/>
        <v/>
      </c>
      <c r="V874" s="16"/>
      <c r="W874" s="17" t="str">
        <f t="shared" ca="1" si="138"/>
        <v/>
      </c>
      <c r="X874" s="18" t="str">
        <f t="shared" ca="1" si="139"/>
        <v/>
      </c>
    </row>
    <row r="875" spans="1:24" x14ac:dyDescent="0.35">
      <c r="A875" s="3">
        <v>871</v>
      </c>
      <c r="B875" s="4"/>
      <c r="C875" s="4"/>
      <c r="D875" s="5" t="str">
        <f t="shared" si="130"/>
        <v/>
      </c>
      <c r="E875" s="4"/>
      <c r="F875" s="6"/>
      <c r="G875" s="6"/>
      <c r="H875" s="7" t="str">
        <f t="shared" ca="1" si="131"/>
        <v/>
      </c>
      <c r="I875" s="8" t="str">
        <f t="shared" ca="1" si="132"/>
        <v/>
      </c>
      <c r="J875" s="8" t="str">
        <f>IF(C875="","",COUNTIFS(purchase!$C:$C,$C875,purchase!$E:$E,$E875,purchase!$G:$G,"&gt;="&amp;$F875,purchase!$G:$G,"&lt;="&amp;$G875))</f>
        <v/>
      </c>
      <c r="K875" s="9" t="str">
        <f>IF(COUNTIFS(purchase!$C:$C,$C875,purchase!$E:$E,$E875,purchase!$G:$G,"&gt;="&amp;$F875,purchase!$G:$G,"&lt;="&amp;$G875)=0,"",_xlfn.MAXIFS(purchase!$G:$G,purchase!$C:$C,$C875,purchase!$E:$E,$E875,purchase!$G:$G,"&gt;="&amp;$F875,purchase!$G:$G,"&lt;="&amp;$G875))</f>
        <v/>
      </c>
      <c r="L875" s="4"/>
      <c r="M875" s="4"/>
      <c r="N875" s="10" t="str">
        <f>IF(M875="","",SUMIFS(purchase!$N:$N,purchase!$C:$C,$C875,purchase!$E:$E,$E875,purchase!$G:$G,"&gt;="&amp;$F875,purchase!$G:$G,"&lt;="&amp;$G875))</f>
        <v/>
      </c>
      <c r="O875" s="10" t="str">
        <f t="shared" si="133"/>
        <v/>
      </c>
      <c r="P875" s="11" t="str">
        <f t="shared" si="134"/>
        <v/>
      </c>
      <c r="Q875" s="12" t="str">
        <f t="shared" ca="1" si="135"/>
        <v/>
      </c>
      <c r="R875" s="13"/>
      <c r="S875" s="14"/>
      <c r="T875" s="15" t="str">
        <f t="shared" ca="1" si="136"/>
        <v/>
      </c>
      <c r="U875" s="15" t="str">
        <f t="shared" ca="1" si="137"/>
        <v/>
      </c>
      <c r="V875" s="16"/>
      <c r="W875" s="17" t="str">
        <f t="shared" ca="1" si="138"/>
        <v/>
      </c>
      <c r="X875" s="18" t="str">
        <f t="shared" ca="1" si="139"/>
        <v/>
      </c>
    </row>
    <row r="876" spans="1:24" x14ac:dyDescent="0.35">
      <c r="A876" s="3">
        <v>872</v>
      </c>
      <c r="B876" s="4"/>
      <c r="C876" s="4"/>
      <c r="D876" s="5" t="str">
        <f t="shared" si="130"/>
        <v/>
      </c>
      <c r="E876" s="4"/>
      <c r="F876" s="6"/>
      <c r="G876" s="6"/>
      <c r="H876" s="7" t="str">
        <f t="shared" ca="1" si="131"/>
        <v/>
      </c>
      <c r="I876" s="8" t="str">
        <f t="shared" ca="1" si="132"/>
        <v/>
      </c>
      <c r="J876" s="8" t="str">
        <f>IF(C876="","",COUNTIFS(purchase!$C:$C,$C876,purchase!$E:$E,$E876,purchase!$G:$G,"&gt;="&amp;$F876,purchase!$G:$G,"&lt;="&amp;$G876))</f>
        <v/>
      </c>
      <c r="K876" s="9" t="str">
        <f>IF(COUNTIFS(purchase!$C:$C,$C876,purchase!$E:$E,$E876,purchase!$G:$G,"&gt;="&amp;$F876,purchase!$G:$G,"&lt;="&amp;$G876)=0,"",_xlfn.MAXIFS(purchase!$G:$G,purchase!$C:$C,$C876,purchase!$E:$E,$E876,purchase!$G:$G,"&gt;="&amp;$F876,purchase!$G:$G,"&lt;="&amp;$G876))</f>
        <v/>
      </c>
      <c r="L876" s="4"/>
      <c r="M876" s="4"/>
      <c r="N876" s="10" t="str">
        <f>IF(M876="","",SUMIFS(purchase!$N:$N,purchase!$C:$C,$C876,purchase!$E:$E,$E876,purchase!$G:$G,"&gt;="&amp;$F876,purchase!$G:$G,"&lt;="&amp;$G876))</f>
        <v/>
      </c>
      <c r="O876" s="10" t="str">
        <f t="shared" si="133"/>
        <v/>
      </c>
      <c r="P876" s="11" t="str">
        <f t="shared" si="134"/>
        <v/>
      </c>
      <c r="Q876" s="12" t="str">
        <f t="shared" ca="1" si="135"/>
        <v/>
      </c>
      <c r="R876" s="13"/>
      <c r="S876" s="14"/>
      <c r="T876" s="15" t="str">
        <f t="shared" ca="1" si="136"/>
        <v/>
      </c>
      <c r="U876" s="15" t="str">
        <f t="shared" ca="1" si="137"/>
        <v/>
      </c>
      <c r="V876" s="16"/>
      <c r="W876" s="17" t="str">
        <f t="shared" ca="1" si="138"/>
        <v/>
      </c>
      <c r="X876" s="18" t="str">
        <f t="shared" ca="1" si="139"/>
        <v/>
      </c>
    </row>
    <row r="877" spans="1:24" x14ac:dyDescent="0.35">
      <c r="A877" s="3">
        <v>873</v>
      </c>
      <c r="B877" s="4"/>
      <c r="C877" s="4"/>
      <c r="D877" s="5" t="str">
        <f t="shared" si="130"/>
        <v/>
      </c>
      <c r="E877" s="4"/>
      <c r="F877" s="6"/>
      <c r="G877" s="6"/>
      <c r="H877" s="7" t="str">
        <f t="shared" ca="1" si="131"/>
        <v/>
      </c>
      <c r="I877" s="8" t="str">
        <f t="shared" ca="1" si="132"/>
        <v/>
      </c>
      <c r="J877" s="8" t="str">
        <f>IF(C877="","",COUNTIFS(purchase!$C:$C,$C877,purchase!$E:$E,$E877,purchase!$G:$G,"&gt;="&amp;$F877,purchase!$G:$G,"&lt;="&amp;$G877))</f>
        <v/>
      </c>
      <c r="K877" s="9" t="str">
        <f>IF(COUNTIFS(purchase!$C:$C,$C877,purchase!$E:$E,$E877,purchase!$G:$G,"&gt;="&amp;$F877,purchase!$G:$G,"&lt;="&amp;$G877)=0,"",_xlfn.MAXIFS(purchase!$G:$G,purchase!$C:$C,$C877,purchase!$E:$E,$E877,purchase!$G:$G,"&gt;="&amp;$F877,purchase!$G:$G,"&lt;="&amp;$G877))</f>
        <v/>
      </c>
      <c r="L877" s="4"/>
      <c r="M877" s="4"/>
      <c r="N877" s="10" t="str">
        <f>IF(M877="","",SUMIFS(purchase!$N:$N,purchase!$C:$C,$C877,purchase!$E:$E,$E877,purchase!$G:$G,"&gt;="&amp;$F877,purchase!$G:$G,"&lt;="&amp;$G877))</f>
        <v/>
      </c>
      <c r="O877" s="10" t="str">
        <f t="shared" si="133"/>
        <v/>
      </c>
      <c r="P877" s="11" t="str">
        <f t="shared" si="134"/>
        <v/>
      </c>
      <c r="Q877" s="12" t="str">
        <f t="shared" ca="1" si="135"/>
        <v/>
      </c>
      <c r="R877" s="13"/>
      <c r="S877" s="14"/>
      <c r="T877" s="15" t="str">
        <f t="shared" ca="1" si="136"/>
        <v/>
      </c>
      <c r="U877" s="15" t="str">
        <f t="shared" ca="1" si="137"/>
        <v/>
      </c>
      <c r="V877" s="16"/>
      <c r="W877" s="17" t="str">
        <f t="shared" ca="1" si="138"/>
        <v/>
      </c>
      <c r="X877" s="18" t="str">
        <f t="shared" ca="1" si="139"/>
        <v/>
      </c>
    </row>
    <row r="878" spans="1:24" x14ac:dyDescent="0.35">
      <c r="A878" s="3">
        <v>874</v>
      </c>
      <c r="B878" s="4"/>
      <c r="C878" s="4"/>
      <c r="D878" s="5" t="str">
        <f t="shared" si="130"/>
        <v/>
      </c>
      <c r="E878" s="4"/>
      <c r="F878" s="6"/>
      <c r="G878" s="6"/>
      <c r="H878" s="7" t="str">
        <f t="shared" ca="1" si="131"/>
        <v/>
      </c>
      <c r="I878" s="8" t="str">
        <f t="shared" ca="1" si="132"/>
        <v/>
      </c>
      <c r="J878" s="8" t="str">
        <f>IF(C878="","",COUNTIFS(purchase!$C:$C,$C878,purchase!$E:$E,$E878,purchase!$G:$G,"&gt;="&amp;$F878,purchase!$G:$G,"&lt;="&amp;$G878))</f>
        <v/>
      </c>
      <c r="K878" s="9" t="str">
        <f>IF(COUNTIFS(purchase!$C:$C,$C878,purchase!$E:$E,$E878,purchase!$G:$G,"&gt;="&amp;$F878,purchase!$G:$G,"&lt;="&amp;$G878)=0,"",_xlfn.MAXIFS(purchase!$G:$G,purchase!$C:$C,$C878,purchase!$E:$E,$E878,purchase!$G:$G,"&gt;="&amp;$F878,purchase!$G:$G,"&lt;="&amp;$G878))</f>
        <v/>
      </c>
      <c r="L878" s="4"/>
      <c r="M878" s="4"/>
      <c r="N878" s="10" t="str">
        <f>IF(M878="","",SUMIFS(purchase!$N:$N,purchase!$C:$C,$C878,purchase!$E:$E,$E878,purchase!$G:$G,"&gt;="&amp;$F878,purchase!$G:$G,"&lt;="&amp;$G878))</f>
        <v/>
      </c>
      <c r="O878" s="10" t="str">
        <f t="shared" si="133"/>
        <v/>
      </c>
      <c r="P878" s="11" t="str">
        <f t="shared" si="134"/>
        <v/>
      </c>
      <c r="Q878" s="12" t="str">
        <f t="shared" ca="1" si="135"/>
        <v/>
      </c>
      <c r="R878" s="13"/>
      <c r="S878" s="14"/>
      <c r="T878" s="15" t="str">
        <f t="shared" ca="1" si="136"/>
        <v/>
      </c>
      <c r="U878" s="15" t="str">
        <f t="shared" ca="1" si="137"/>
        <v/>
      </c>
      <c r="V878" s="16"/>
      <c r="W878" s="17" t="str">
        <f t="shared" ca="1" si="138"/>
        <v/>
      </c>
      <c r="X878" s="18" t="str">
        <f t="shared" ca="1" si="139"/>
        <v/>
      </c>
    </row>
    <row r="879" spans="1:24" x14ac:dyDescent="0.35">
      <c r="A879" s="3">
        <v>875</v>
      </c>
      <c r="B879" s="4"/>
      <c r="C879" s="4"/>
      <c r="D879" s="5" t="str">
        <f t="shared" si="130"/>
        <v/>
      </c>
      <c r="E879" s="4"/>
      <c r="F879" s="6"/>
      <c r="G879" s="6"/>
      <c r="H879" s="7" t="str">
        <f t="shared" ca="1" si="131"/>
        <v/>
      </c>
      <c r="I879" s="8" t="str">
        <f t="shared" ca="1" si="132"/>
        <v/>
      </c>
      <c r="J879" s="8" t="str">
        <f>IF(C879="","",COUNTIFS(purchase!$C:$C,$C879,purchase!$E:$E,$E879,purchase!$G:$G,"&gt;="&amp;$F879,purchase!$G:$G,"&lt;="&amp;$G879))</f>
        <v/>
      </c>
      <c r="K879" s="9" t="str">
        <f>IF(COUNTIFS(purchase!$C:$C,$C879,purchase!$E:$E,$E879,purchase!$G:$G,"&gt;="&amp;$F879,purchase!$G:$G,"&lt;="&amp;$G879)=0,"",_xlfn.MAXIFS(purchase!$G:$G,purchase!$C:$C,$C879,purchase!$E:$E,$E879,purchase!$G:$G,"&gt;="&amp;$F879,purchase!$G:$G,"&lt;="&amp;$G879))</f>
        <v/>
      </c>
      <c r="L879" s="4"/>
      <c r="M879" s="4"/>
      <c r="N879" s="10" t="str">
        <f>IF(M879="","",SUMIFS(purchase!$N:$N,purchase!$C:$C,$C879,purchase!$E:$E,$E879,purchase!$G:$G,"&gt;="&amp;$F879,purchase!$G:$G,"&lt;="&amp;$G879))</f>
        <v/>
      </c>
      <c r="O879" s="10" t="str">
        <f t="shared" si="133"/>
        <v/>
      </c>
      <c r="P879" s="11" t="str">
        <f t="shared" si="134"/>
        <v/>
      </c>
      <c r="Q879" s="12" t="str">
        <f t="shared" ca="1" si="135"/>
        <v/>
      </c>
      <c r="R879" s="13"/>
      <c r="S879" s="14"/>
      <c r="T879" s="15" t="str">
        <f t="shared" ca="1" si="136"/>
        <v/>
      </c>
      <c r="U879" s="15" t="str">
        <f t="shared" ca="1" si="137"/>
        <v/>
      </c>
      <c r="V879" s="16"/>
      <c r="W879" s="17" t="str">
        <f t="shared" ca="1" si="138"/>
        <v/>
      </c>
      <c r="X879" s="18" t="str">
        <f t="shared" ca="1" si="139"/>
        <v/>
      </c>
    </row>
    <row r="880" spans="1:24" x14ac:dyDescent="0.35">
      <c r="A880" s="3">
        <v>876</v>
      </c>
      <c r="B880" s="4"/>
      <c r="C880" s="4"/>
      <c r="D880" s="5" t="str">
        <f t="shared" si="130"/>
        <v/>
      </c>
      <c r="E880" s="4"/>
      <c r="F880" s="6"/>
      <c r="G880" s="6"/>
      <c r="H880" s="7" t="str">
        <f t="shared" ca="1" si="131"/>
        <v/>
      </c>
      <c r="I880" s="8" t="str">
        <f t="shared" ca="1" si="132"/>
        <v/>
      </c>
      <c r="J880" s="8" t="str">
        <f>IF(C880="","",COUNTIFS(purchase!$C:$C,$C880,purchase!$E:$E,$E880,purchase!$G:$G,"&gt;="&amp;$F880,purchase!$G:$G,"&lt;="&amp;$G880))</f>
        <v/>
      </c>
      <c r="K880" s="9" t="str">
        <f>IF(COUNTIFS(purchase!$C:$C,$C880,purchase!$E:$E,$E880,purchase!$G:$G,"&gt;="&amp;$F880,purchase!$G:$G,"&lt;="&amp;$G880)=0,"",_xlfn.MAXIFS(purchase!$G:$G,purchase!$C:$C,$C880,purchase!$E:$E,$E880,purchase!$G:$G,"&gt;="&amp;$F880,purchase!$G:$G,"&lt;="&amp;$G880))</f>
        <v/>
      </c>
      <c r="L880" s="4"/>
      <c r="M880" s="4"/>
      <c r="N880" s="10" t="str">
        <f>IF(M880="","",SUMIFS(purchase!$N:$N,purchase!$C:$C,$C880,purchase!$E:$E,$E880,purchase!$G:$G,"&gt;="&amp;$F880,purchase!$G:$G,"&lt;="&amp;$G880))</f>
        <v/>
      </c>
      <c r="O880" s="10" t="str">
        <f t="shared" si="133"/>
        <v/>
      </c>
      <c r="P880" s="11" t="str">
        <f t="shared" si="134"/>
        <v/>
      </c>
      <c r="Q880" s="12" t="str">
        <f t="shared" ca="1" si="135"/>
        <v/>
      </c>
      <c r="R880" s="13"/>
      <c r="S880" s="14"/>
      <c r="T880" s="15" t="str">
        <f t="shared" ca="1" si="136"/>
        <v/>
      </c>
      <c r="U880" s="15" t="str">
        <f t="shared" ca="1" si="137"/>
        <v/>
      </c>
      <c r="V880" s="16"/>
      <c r="W880" s="17" t="str">
        <f t="shared" ca="1" si="138"/>
        <v/>
      </c>
      <c r="X880" s="18" t="str">
        <f t="shared" ca="1" si="139"/>
        <v/>
      </c>
    </row>
    <row r="881" spans="1:24" x14ac:dyDescent="0.35">
      <c r="A881" s="3">
        <v>877</v>
      </c>
      <c r="B881" s="4"/>
      <c r="C881" s="4"/>
      <c r="D881" s="5" t="str">
        <f t="shared" si="130"/>
        <v/>
      </c>
      <c r="E881" s="4"/>
      <c r="F881" s="6"/>
      <c r="G881" s="6"/>
      <c r="H881" s="7" t="str">
        <f t="shared" ca="1" si="131"/>
        <v/>
      </c>
      <c r="I881" s="8" t="str">
        <f t="shared" ca="1" si="132"/>
        <v/>
      </c>
      <c r="J881" s="8" t="str">
        <f>IF(C881="","",COUNTIFS(purchase!$C:$C,$C881,purchase!$E:$E,$E881,purchase!$G:$G,"&gt;="&amp;$F881,purchase!$G:$G,"&lt;="&amp;$G881))</f>
        <v/>
      </c>
      <c r="K881" s="9" t="str">
        <f>IF(COUNTIFS(purchase!$C:$C,$C881,purchase!$E:$E,$E881,purchase!$G:$G,"&gt;="&amp;$F881,purchase!$G:$G,"&lt;="&amp;$G881)=0,"",_xlfn.MAXIFS(purchase!$G:$G,purchase!$C:$C,$C881,purchase!$E:$E,$E881,purchase!$G:$G,"&gt;="&amp;$F881,purchase!$G:$G,"&lt;="&amp;$G881))</f>
        <v/>
      </c>
      <c r="L881" s="4"/>
      <c r="M881" s="4"/>
      <c r="N881" s="10" t="str">
        <f>IF(M881="","",SUMIFS(purchase!$N:$N,purchase!$C:$C,$C881,purchase!$E:$E,$E881,purchase!$G:$G,"&gt;="&amp;$F881,purchase!$G:$G,"&lt;="&amp;$G881))</f>
        <v/>
      </c>
      <c r="O881" s="10" t="str">
        <f t="shared" si="133"/>
        <v/>
      </c>
      <c r="P881" s="11" t="str">
        <f t="shared" si="134"/>
        <v/>
      </c>
      <c r="Q881" s="12" t="str">
        <f t="shared" ca="1" si="135"/>
        <v/>
      </c>
      <c r="R881" s="13"/>
      <c r="S881" s="14"/>
      <c r="T881" s="15" t="str">
        <f t="shared" ca="1" si="136"/>
        <v/>
      </c>
      <c r="U881" s="15" t="str">
        <f t="shared" ca="1" si="137"/>
        <v/>
      </c>
      <c r="V881" s="16"/>
      <c r="W881" s="17" t="str">
        <f t="shared" ca="1" si="138"/>
        <v/>
      </c>
      <c r="X881" s="18" t="str">
        <f t="shared" ca="1" si="139"/>
        <v/>
      </c>
    </row>
    <row r="882" spans="1:24" x14ac:dyDescent="0.35">
      <c r="A882" s="3">
        <v>878</v>
      </c>
      <c r="B882" s="4"/>
      <c r="C882" s="4"/>
      <c r="D882" s="5" t="str">
        <f t="shared" si="130"/>
        <v/>
      </c>
      <c r="E882" s="4"/>
      <c r="F882" s="6"/>
      <c r="G882" s="6"/>
      <c r="H882" s="7" t="str">
        <f t="shared" ca="1" si="131"/>
        <v/>
      </c>
      <c r="I882" s="8" t="str">
        <f t="shared" ca="1" si="132"/>
        <v/>
      </c>
      <c r="J882" s="8" t="str">
        <f>IF(C882="","",COUNTIFS(purchase!$C:$C,$C882,purchase!$E:$E,$E882,purchase!$G:$G,"&gt;="&amp;$F882,purchase!$G:$G,"&lt;="&amp;$G882))</f>
        <v/>
      </c>
      <c r="K882" s="9" t="str">
        <f>IF(COUNTIFS(purchase!$C:$C,$C882,purchase!$E:$E,$E882,purchase!$G:$G,"&gt;="&amp;$F882,purchase!$G:$G,"&lt;="&amp;$G882)=0,"",_xlfn.MAXIFS(purchase!$G:$G,purchase!$C:$C,$C882,purchase!$E:$E,$E882,purchase!$G:$G,"&gt;="&amp;$F882,purchase!$G:$G,"&lt;="&amp;$G882))</f>
        <v/>
      </c>
      <c r="L882" s="4"/>
      <c r="M882" s="4"/>
      <c r="N882" s="10" t="str">
        <f>IF(M882="","",SUMIFS(purchase!$N:$N,purchase!$C:$C,$C882,purchase!$E:$E,$E882,purchase!$G:$G,"&gt;="&amp;$F882,purchase!$G:$G,"&lt;="&amp;$G882))</f>
        <v/>
      </c>
      <c r="O882" s="10" t="str">
        <f t="shared" si="133"/>
        <v/>
      </c>
      <c r="P882" s="11" t="str">
        <f t="shared" si="134"/>
        <v/>
      </c>
      <c r="Q882" s="12" t="str">
        <f t="shared" ca="1" si="135"/>
        <v/>
      </c>
      <c r="R882" s="13"/>
      <c r="S882" s="14"/>
      <c r="T882" s="15" t="str">
        <f t="shared" ca="1" si="136"/>
        <v/>
      </c>
      <c r="U882" s="15" t="str">
        <f t="shared" ca="1" si="137"/>
        <v/>
      </c>
      <c r="V882" s="16"/>
      <c r="W882" s="17" t="str">
        <f t="shared" ca="1" si="138"/>
        <v/>
      </c>
      <c r="X882" s="18" t="str">
        <f t="shared" ca="1" si="139"/>
        <v/>
      </c>
    </row>
    <row r="883" spans="1:24" x14ac:dyDescent="0.35">
      <c r="A883" s="3">
        <v>879</v>
      </c>
      <c r="B883" s="4"/>
      <c r="C883" s="4"/>
      <c r="D883" s="5" t="str">
        <f t="shared" si="130"/>
        <v/>
      </c>
      <c r="E883" s="4"/>
      <c r="F883" s="6"/>
      <c r="G883" s="6"/>
      <c r="H883" s="7" t="str">
        <f t="shared" ca="1" si="131"/>
        <v/>
      </c>
      <c r="I883" s="8" t="str">
        <f t="shared" ca="1" si="132"/>
        <v/>
      </c>
      <c r="J883" s="8" t="str">
        <f>IF(C883="","",COUNTIFS(purchase!$C:$C,$C883,purchase!$E:$E,$E883,purchase!$G:$G,"&gt;="&amp;$F883,purchase!$G:$G,"&lt;="&amp;$G883))</f>
        <v/>
      </c>
      <c r="K883" s="9" t="str">
        <f>IF(COUNTIFS(purchase!$C:$C,$C883,purchase!$E:$E,$E883,purchase!$G:$G,"&gt;="&amp;$F883,purchase!$G:$G,"&lt;="&amp;$G883)=0,"",_xlfn.MAXIFS(purchase!$G:$G,purchase!$C:$C,$C883,purchase!$E:$E,$E883,purchase!$G:$G,"&gt;="&amp;$F883,purchase!$G:$G,"&lt;="&amp;$G883))</f>
        <v/>
      </c>
      <c r="L883" s="4"/>
      <c r="M883" s="4"/>
      <c r="N883" s="10" t="str">
        <f>IF(M883="","",SUMIFS(purchase!$N:$N,purchase!$C:$C,$C883,purchase!$E:$E,$E883,purchase!$G:$G,"&gt;="&amp;$F883,purchase!$G:$G,"&lt;="&amp;$G883))</f>
        <v/>
      </c>
      <c r="O883" s="10" t="str">
        <f t="shared" si="133"/>
        <v/>
      </c>
      <c r="P883" s="11" t="str">
        <f t="shared" si="134"/>
        <v/>
      </c>
      <c r="Q883" s="12" t="str">
        <f t="shared" ca="1" si="135"/>
        <v/>
      </c>
      <c r="R883" s="13"/>
      <c r="S883" s="14"/>
      <c r="T883" s="15" t="str">
        <f t="shared" ca="1" si="136"/>
        <v/>
      </c>
      <c r="U883" s="15" t="str">
        <f t="shared" ca="1" si="137"/>
        <v/>
      </c>
      <c r="V883" s="16"/>
      <c r="W883" s="17" t="str">
        <f t="shared" ca="1" si="138"/>
        <v/>
      </c>
      <c r="X883" s="18" t="str">
        <f t="shared" ca="1" si="139"/>
        <v/>
      </c>
    </row>
    <row r="884" spans="1:24" x14ac:dyDescent="0.35">
      <c r="A884" s="3">
        <v>880</v>
      </c>
      <c r="B884" s="4"/>
      <c r="C884" s="4"/>
      <c r="D884" s="5" t="str">
        <f t="shared" si="130"/>
        <v/>
      </c>
      <c r="E884" s="4"/>
      <c r="F884" s="6"/>
      <c r="G884" s="6"/>
      <c r="H884" s="7" t="str">
        <f t="shared" ca="1" si="131"/>
        <v/>
      </c>
      <c r="I884" s="8" t="str">
        <f t="shared" ca="1" si="132"/>
        <v/>
      </c>
      <c r="J884" s="8" t="str">
        <f>IF(C884="","",COUNTIFS(purchase!$C:$C,$C884,purchase!$E:$E,$E884,purchase!$G:$G,"&gt;="&amp;$F884,purchase!$G:$G,"&lt;="&amp;$G884))</f>
        <v/>
      </c>
      <c r="K884" s="9" t="str">
        <f>IF(COUNTIFS(purchase!$C:$C,$C884,purchase!$E:$E,$E884,purchase!$G:$G,"&gt;="&amp;$F884,purchase!$G:$G,"&lt;="&amp;$G884)=0,"",_xlfn.MAXIFS(purchase!$G:$G,purchase!$C:$C,$C884,purchase!$E:$E,$E884,purchase!$G:$G,"&gt;="&amp;$F884,purchase!$G:$G,"&lt;="&amp;$G884))</f>
        <v/>
      </c>
      <c r="L884" s="4"/>
      <c r="M884" s="4"/>
      <c r="N884" s="10" t="str">
        <f>IF(M884="","",SUMIFS(purchase!$N:$N,purchase!$C:$C,$C884,purchase!$E:$E,$E884,purchase!$G:$G,"&gt;="&amp;$F884,purchase!$G:$G,"&lt;="&amp;$G884))</f>
        <v/>
      </c>
      <c r="O884" s="10" t="str">
        <f t="shared" si="133"/>
        <v/>
      </c>
      <c r="P884" s="11" t="str">
        <f t="shared" si="134"/>
        <v/>
      </c>
      <c r="Q884" s="12" t="str">
        <f t="shared" ca="1" si="135"/>
        <v/>
      </c>
      <c r="R884" s="13"/>
      <c r="S884" s="14"/>
      <c r="T884" s="15" t="str">
        <f t="shared" ca="1" si="136"/>
        <v/>
      </c>
      <c r="U884" s="15" t="str">
        <f t="shared" ca="1" si="137"/>
        <v/>
      </c>
      <c r="V884" s="16"/>
      <c r="W884" s="17" t="str">
        <f t="shared" ca="1" si="138"/>
        <v/>
      </c>
      <c r="X884" s="18" t="str">
        <f t="shared" ca="1" si="139"/>
        <v/>
      </c>
    </row>
    <row r="885" spans="1:24" x14ac:dyDescent="0.35">
      <c r="A885" s="3">
        <v>881</v>
      </c>
      <c r="B885" s="4"/>
      <c r="C885" s="4"/>
      <c r="D885" s="5" t="str">
        <f t="shared" si="130"/>
        <v/>
      </c>
      <c r="E885" s="4"/>
      <c r="F885" s="6"/>
      <c r="G885" s="6"/>
      <c r="H885" s="7" t="str">
        <f t="shared" ca="1" si="131"/>
        <v/>
      </c>
      <c r="I885" s="8" t="str">
        <f t="shared" ca="1" si="132"/>
        <v/>
      </c>
      <c r="J885" s="8" t="str">
        <f>IF(C885="","",COUNTIFS(purchase!$C:$C,$C885,purchase!$E:$E,$E885,purchase!$G:$G,"&gt;="&amp;$F885,purchase!$G:$G,"&lt;="&amp;$G885))</f>
        <v/>
      </c>
      <c r="K885" s="9" t="str">
        <f>IF(COUNTIFS(purchase!$C:$C,$C885,purchase!$E:$E,$E885,purchase!$G:$G,"&gt;="&amp;$F885,purchase!$G:$G,"&lt;="&amp;$G885)=0,"",_xlfn.MAXIFS(purchase!$G:$G,purchase!$C:$C,$C885,purchase!$E:$E,$E885,purchase!$G:$G,"&gt;="&amp;$F885,purchase!$G:$G,"&lt;="&amp;$G885))</f>
        <v/>
      </c>
      <c r="L885" s="4"/>
      <c r="M885" s="4"/>
      <c r="N885" s="10" t="str">
        <f>IF(M885="","",SUMIFS(purchase!$N:$N,purchase!$C:$C,$C885,purchase!$E:$E,$E885,purchase!$G:$G,"&gt;="&amp;$F885,purchase!$G:$G,"&lt;="&amp;$G885))</f>
        <v/>
      </c>
      <c r="O885" s="10" t="str">
        <f t="shared" si="133"/>
        <v/>
      </c>
      <c r="P885" s="11" t="str">
        <f t="shared" si="134"/>
        <v/>
      </c>
      <c r="Q885" s="12" t="str">
        <f t="shared" ca="1" si="135"/>
        <v/>
      </c>
      <c r="R885" s="13"/>
      <c r="S885" s="14"/>
      <c r="T885" s="15" t="str">
        <f t="shared" ca="1" si="136"/>
        <v/>
      </c>
      <c r="U885" s="15" t="str">
        <f t="shared" ca="1" si="137"/>
        <v/>
      </c>
      <c r="V885" s="16"/>
      <c r="W885" s="17" t="str">
        <f t="shared" ca="1" si="138"/>
        <v/>
      </c>
      <c r="X885" s="18" t="str">
        <f t="shared" ca="1" si="139"/>
        <v/>
      </c>
    </row>
    <row r="886" spans="1:24" x14ac:dyDescent="0.35">
      <c r="A886" s="3">
        <v>882</v>
      </c>
      <c r="B886" s="4"/>
      <c r="C886" s="4"/>
      <c r="D886" s="5" t="str">
        <f t="shared" si="130"/>
        <v/>
      </c>
      <c r="E886" s="4"/>
      <c r="F886" s="6"/>
      <c r="G886" s="6"/>
      <c r="H886" s="7" t="str">
        <f t="shared" ca="1" si="131"/>
        <v/>
      </c>
      <c r="I886" s="8" t="str">
        <f t="shared" ca="1" si="132"/>
        <v/>
      </c>
      <c r="J886" s="8" t="str">
        <f>IF(C886="","",COUNTIFS(purchase!$C:$C,$C886,purchase!$E:$E,$E886,purchase!$G:$G,"&gt;="&amp;$F886,purchase!$G:$G,"&lt;="&amp;$G886))</f>
        <v/>
      </c>
      <c r="K886" s="9" t="str">
        <f>IF(COUNTIFS(purchase!$C:$C,$C886,purchase!$E:$E,$E886,purchase!$G:$G,"&gt;="&amp;$F886,purchase!$G:$G,"&lt;="&amp;$G886)=0,"",_xlfn.MAXIFS(purchase!$G:$G,purchase!$C:$C,$C886,purchase!$E:$E,$E886,purchase!$G:$G,"&gt;="&amp;$F886,purchase!$G:$G,"&lt;="&amp;$G886))</f>
        <v/>
      </c>
      <c r="L886" s="4"/>
      <c r="M886" s="4"/>
      <c r="N886" s="10" t="str">
        <f>IF(M886="","",SUMIFS(purchase!$N:$N,purchase!$C:$C,$C886,purchase!$E:$E,$E886,purchase!$G:$G,"&gt;="&amp;$F886,purchase!$G:$G,"&lt;="&amp;$G886))</f>
        <v/>
      </c>
      <c r="O886" s="10" t="str">
        <f t="shared" si="133"/>
        <v/>
      </c>
      <c r="P886" s="11" t="str">
        <f t="shared" si="134"/>
        <v/>
      </c>
      <c r="Q886" s="12" t="str">
        <f t="shared" ca="1" si="135"/>
        <v/>
      </c>
      <c r="R886" s="13"/>
      <c r="S886" s="14"/>
      <c r="T886" s="15" t="str">
        <f t="shared" ca="1" si="136"/>
        <v/>
      </c>
      <c r="U886" s="15" t="str">
        <f t="shared" ca="1" si="137"/>
        <v/>
      </c>
      <c r="V886" s="16"/>
      <c r="W886" s="17" t="str">
        <f t="shared" ca="1" si="138"/>
        <v/>
      </c>
      <c r="X886" s="18" t="str">
        <f t="shared" ca="1" si="139"/>
        <v/>
      </c>
    </row>
    <row r="887" spans="1:24" x14ac:dyDescent="0.35">
      <c r="A887" s="3">
        <v>883</v>
      </c>
      <c r="B887" s="4"/>
      <c r="C887" s="4"/>
      <c r="D887" s="5" t="str">
        <f t="shared" si="130"/>
        <v/>
      </c>
      <c r="E887" s="4"/>
      <c r="F887" s="6"/>
      <c r="G887" s="6"/>
      <c r="H887" s="7" t="str">
        <f t="shared" ca="1" si="131"/>
        <v/>
      </c>
      <c r="I887" s="8" t="str">
        <f t="shared" ca="1" si="132"/>
        <v/>
      </c>
      <c r="J887" s="8" t="str">
        <f>IF(C887="","",COUNTIFS(purchase!$C:$C,$C887,purchase!$E:$E,$E887,purchase!$G:$G,"&gt;="&amp;$F887,purchase!$G:$G,"&lt;="&amp;$G887))</f>
        <v/>
      </c>
      <c r="K887" s="9" t="str">
        <f>IF(COUNTIFS(purchase!$C:$C,$C887,purchase!$E:$E,$E887,purchase!$G:$G,"&gt;="&amp;$F887,purchase!$G:$G,"&lt;="&amp;$G887)=0,"",_xlfn.MAXIFS(purchase!$G:$G,purchase!$C:$C,$C887,purchase!$E:$E,$E887,purchase!$G:$G,"&gt;="&amp;$F887,purchase!$G:$G,"&lt;="&amp;$G887))</f>
        <v/>
      </c>
      <c r="L887" s="4"/>
      <c r="M887" s="4"/>
      <c r="N887" s="10" t="str">
        <f>IF(M887="","",SUMIFS(purchase!$N:$N,purchase!$C:$C,$C887,purchase!$E:$E,$E887,purchase!$G:$G,"&gt;="&amp;$F887,purchase!$G:$G,"&lt;="&amp;$G887))</f>
        <v/>
      </c>
      <c r="O887" s="10" t="str">
        <f t="shared" si="133"/>
        <v/>
      </c>
      <c r="P887" s="11" t="str">
        <f t="shared" si="134"/>
        <v/>
      </c>
      <c r="Q887" s="12" t="str">
        <f t="shared" ca="1" si="135"/>
        <v/>
      </c>
      <c r="R887" s="13"/>
      <c r="S887" s="14"/>
      <c r="T887" s="15" t="str">
        <f t="shared" ca="1" si="136"/>
        <v/>
      </c>
      <c r="U887" s="15" t="str">
        <f t="shared" ca="1" si="137"/>
        <v/>
      </c>
      <c r="V887" s="16"/>
      <c r="W887" s="17" t="str">
        <f t="shared" ca="1" si="138"/>
        <v/>
      </c>
      <c r="X887" s="18" t="str">
        <f t="shared" ca="1" si="139"/>
        <v/>
      </c>
    </row>
    <row r="888" spans="1:24" x14ac:dyDescent="0.35">
      <c r="A888" s="3">
        <v>884</v>
      </c>
      <c r="B888" s="4"/>
      <c r="C888" s="4"/>
      <c r="D888" s="5" t="str">
        <f t="shared" si="130"/>
        <v/>
      </c>
      <c r="E888" s="4"/>
      <c r="F888" s="6"/>
      <c r="G888" s="6"/>
      <c r="H888" s="7" t="str">
        <f t="shared" ca="1" si="131"/>
        <v/>
      </c>
      <c r="I888" s="8" t="str">
        <f t="shared" ca="1" si="132"/>
        <v/>
      </c>
      <c r="J888" s="8" t="str">
        <f>IF(C888="","",COUNTIFS(purchase!$C:$C,$C888,purchase!$E:$E,$E888,purchase!$G:$G,"&gt;="&amp;$F888,purchase!$G:$G,"&lt;="&amp;$G888))</f>
        <v/>
      </c>
      <c r="K888" s="9" t="str">
        <f>IF(COUNTIFS(purchase!$C:$C,$C888,purchase!$E:$E,$E888,purchase!$G:$G,"&gt;="&amp;$F888,purchase!$G:$G,"&lt;="&amp;$G888)=0,"",_xlfn.MAXIFS(purchase!$G:$G,purchase!$C:$C,$C888,purchase!$E:$E,$E888,purchase!$G:$G,"&gt;="&amp;$F888,purchase!$G:$G,"&lt;="&amp;$G888))</f>
        <v/>
      </c>
      <c r="L888" s="4"/>
      <c r="M888" s="4"/>
      <c r="N888" s="10" t="str">
        <f>IF(M888="","",SUMIFS(purchase!$N:$N,purchase!$C:$C,$C888,purchase!$E:$E,$E888,purchase!$G:$G,"&gt;="&amp;$F888,purchase!$G:$G,"&lt;="&amp;$G888))</f>
        <v/>
      </c>
      <c r="O888" s="10" t="str">
        <f t="shared" si="133"/>
        <v/>
      </c>
      <c r="P888" s="11" t="str">
        <f t="shared" si="134"/>
        <v/>
      </c>
      <c r="Q888" s="12" t="str">
        <f t="shared" ca="1" si="135"/>
        <v/>
      </c>
      <c r="R888" s="13"/>
      <c r="S888" s="14"/>
      <c r="T888" s="15" t="str">
        <f t="shared" ca="1" si="136"/>
        <v/>
      </c>
      <c r="U888" s="15" t="str">
        <f t="shared" ca="1" si="137"/>
        <v/>
      </c>
      <c r="V888" s="16"/>
      <c r="W888" s="17" t="str">
        <f t="shared" ca="1" si="138"/>
        <v/>
      </c>
      <c r="X888" s="18" t="str">
        <f t="shared" ca="1" si="139"/>
        <v/>
      </c>
    </row>
    <row r="889" spans="1:24" x14ac:dyDescent="0.35">
      <c r="A889" s="3">
        <v>885</v>
      </c>
      <c r="B889" s="4"/>
      <c r="C889" s="4"/>
      <c r="D889" s="5" t="str">
        <f t="shared" si="130"/>
        <v/>
      </c>
      <c r="E889" s="4"/>
      <c r="F889" s="6"/>
      <c r="G889" s="6"/>
      <c r="H889" s="7" t="str">
        <f t="shared" ca="1" si="131"/>
        <v/>
      </c>
      <c r="I889" s="8" t="str">
        <f t="shared" ca="1" si="132"/>
        <v/>
      </c>
      <c r="J889" s="8" t="str">
        <f>IF(C889="","",COUNTIFS(purchase!$C:$C,$C889,purchase!$E:$E,$E889,purchase!$G:$G,"&gt;="&amp;$F889,purchase!$G:$G,"&lt;="&amp;$G889))</f>
        <v/>
      </c>
      <c r="K889" s="9" t="str">
        <f>IF(COUNTIFS(purchase!$C:$C,$C889,purchase!$E:$E,$E889,purchase!$G:$G,"&gt;="&amp;$F889,purchase!$G:$G,"&lt;="&amp;$G889)=0,"",_xlfn.MAXIFS(purchase!$G:$G,purchase!$C:$C,$C889,purchase!$E:$E,$E889,purchase!$G:$G,"&gt;="&amp;$F889,purchase!$G:$G,"&lt;="&amp;$G889))</f>
        <v/>
      </c>
      <c r="L889" s="4"/>
      <c r="M889" s="4"/>
      <c r="N889" s="10" t="str">
        <f>IF(M889="","",SUMIFS(purchase!$N:$N,purchase!$C:$C,$C889,purchase!$E:$E,$E889,purchase!$G:$G,"&gt;="&amp;$F889,purchase!$G:$G,"&lt;="&amp;$G889))</f>
        <v/>
      </c>
      <c r="O889" s="10" t="str">
        <f t="shared" si="133"/>
        <v/>
      </c>
      <c r="P889" s="11" t="str">
        <f t="shared" si="134"/>
        <v/>
      </c>
      <c r="Q889" s="12" t="str">
        <f t="shared" ca="1" si="135"/>
        <v/>
      </c>
      <c r="R889" s="13"/>
      <c r="S889" s="14"/>
      <c r="T889" s="15" t="str">
        <f t="shared" ca="1" si="136"/>
        <v/>
      </c>
      <c r="U889" s="15" t="str">
        <f t="shared" ca="1" si="137"/>
        <v/>
      </c>
      <c r="V889" s="16"/>
      <c r="W889" s="17" t="str">
        <f t="shared" ca="1" si="138"/>
        <v/>
      </c>
      <c r="X889" s="18" t="str">
        <f t="shared" ca="1" si="139"/>
        <v/>
      </c>
    </row>
    <row r="890" spans="1:24" x14ac:dyDescent="0.35">
      <c r="A890" s="3">
        <v>886</v>
      </c>
      <c r="B890" s="4"/>
      <c r="C890" s="4"/>
      <c r="D890" s="5" t="str">
        <f t="shared" si="130"/>
        <v/>
      </c>
      <c r="E890" s="4"/>
      <c r="F890" s="6"/>
      <c r="G890" s="6"/>
      <c r="H890" s="7" t="str">
        <f t="shared" ca="1" si="131"/>
        <v/>
      </c>
      <c r="I890" s="8" t="str">
        <f t="shared" ca="1" si="132"/>
        <v/>
      </c>
      <c r="J890" s="8" t="str">
        <f>IF(C890="","",COUNTIFS(purchase!$C:$C,$C890,purchase!$E:$E,$E890,purchase!$G:$G,"&gt;="&amp;$F890,purchase!$G:$G,"&lt;="&amp;$G890))</f>
        <v/>
      </c>
      <c r="K890" s="9" t="str">
        <f>IF(COUNTIFS(purchase!$C:$C,$C890,purchase!$E:$E,$E890,purchase!$G:$G,"&gt;="&amp;$F890,purchase!$G:$G,"&lt;="&amp;$G890)=0,"",_xlfn.MAXIFS(purchase!$G:$G,purchase!$C:$C,$C890,purchase!$E:$E,$E890,purchase!$G:$G,"&gt;="&amp;$F890,purchase!$G:$G,"&lt;="&amp;$G890))</f>
        <v/>
      </c>
      <c r="L890" s="4"/>
      <c r="M890" s="4"/>
      <c r="N890" s="10" t="str">
        <f>IF(M890="","",SUMIFS(purchase!$N:$N,purchase!$C:$C,$C890,purchase!$E:$E,$E890,purchase!$G:$G,"&gt;="&amp;$F890,purchase!$G:$G,"&lt;="&amp;$G890))</f>
        <v/>
      </c>
      <c r="O890" s="10" t="str">
        <f t="shared" si="133"/>
        <v/>
      </c>
      <c r="P890" s="11" t="str">
        <f t="shared" si="134"/>
        <v/>
      </c>
      <c r="Q890" s="12" t="str">
        <f t="shared" ca="1" si="135"/>
        <v/>
      </c>
      <c r="R890" s="13"/>
      <c r="S890" s="14"/>
      <c r="T890" s="15" t="str">
        <f t="shared" ca="1" si="136"/>
        <v/>
      </c>
      <c r="U890" s="15" t="str">
        <f t="shared" ca="1" si="137"/>
        <v/>
      </c>
      <c r="V890" s="16"/>
      <c r="W890" s="17" t="str">
        <f t="shared" ca="1" si="138"/>
        <v/>
      </c>
      <c r="X890" s="18" t="str">
        <f t="shared" ca="1" si="139"/>
        <v/>
      </c>
    </row>
    <row r="891" spans="1:24" x14ac:dyDescent="0.35">
      <c r="A891" s="3">
        <v>887</v>
      </c>
      <c r="B891" s="4"/>
      <c r="C891" s="4"/>
      <c r="D891" s="5" t="str">
        <f t="shared" si="130"/>
        <v/>
      </c>
      <c r="E891" s="4"/>
      <c r="F891" s="6"/>
      <c r="G891" s="6"/>
      <c r="H891" s="7" t="str">
        <f t="shared" ca="1" si="131"/>
        <v/>
      </c>
      <c r="I891" s="8" t="str">
        <f t="shared" ca="1" si="132"/>
        <v/>
      </c>
      <c r="J891" s="8" t="str">
        <f>IF(C891="","",COUNTIFS(purchase!$C:$C,$C891,purchase!$E:$E,$E891,purchase!$G:$G,"&gt;="&amp;$F891,purchase!$G:$G,"&lt;="&amp;$G891))</f>
        <v/>
      </c>
      <c r="K891" s="9" t="str">
        <f>IF(COUNTIFS(purchase!$C:$C,$C891,purchase!$E:$E,$E891,purchase!$G:$G,"&gt;="&amp;$F891,purchase!$G:$G,"&lt;="&amp;$G891)=0,"",_xlfn.MAXIFS(purchase!$G:$G,purchase!$C:$C,$C891,purchase!$E:$E,$E891,purchase!$G:$G,"&gt;="&amp;$F891,purchase!$G:$G,"&lt;="&amp;$G891))</f>
        <v/>
      </c>
      <c r="L891" s="4"/>
      <c r="M891" s="4"/>
      <c r="N891" s="10" t="str">
        <f>IF(M891="","",SUMIFS(purchase!$N:$N,purchase!$C:$C,$C891,purchase!$E:$E,$E891,purchase!$G:$G,"&gt;="&amp;$F891,purchase!$G:$G,"&lt;="&amp;$G891))</f>
        <v/>
      </c>
      <c r="O891" s="10" t="str">
        <f t="shared" si="133"/>
        <v/>
      </c>
      <c r="P891" s="11" t="str">
        <f t="shared" si="134"/>
        <v/>
      </c>
      <c r="Q891" s="12" t="str">
        <f t="shared" ca="1" si="135"/>
        <v/>
      </c>
      <c r="R891" s="13"/>
      <c r="S891" s="14"/>
      <c r="T891" s="15" t="str">
        <f t="shared" ca="1" si="136"/>
        <v/>
      </c>
      <c r="U891" s="15" t="str">
        <f t="shared" ca="1" si="137"/>
        <v/>
      </c>
      <c r="V891" s="16"/>
      <c r="W891" s="17" t="str">
        <f t="shared" ca="1" si="138"/>
        <v/>
      </c>
      <c r="X891" s="18" t="str">
        <f t="shared" ca="1" si="139"/>
        <v/>
      </c>
    </row>
    <row r="892" spans="1:24" x14ac:dyDescent="0.35">
      <c r="A892" s="3">
        <v>888</v>
      </c>
      <c r="B892" s="4"/>
      <c r="C892" s="4"/>
      <c r="D892" s="5" t="str">
        <f t="shared" si="130"/>
        <v/>
      </c>
      <c r="E892" s="4"/>
      <c r="F892" s="6"/>
      <c r="G892" s="6"/>
      <c r="H892" s="7" t="str">
        <f t="shared" ca="1" si="131"/>
        <v/>
      </c>
      <c r="I892" s="8" t="str">
        <f t="shared" ca="1" si="132"/>
        <v/>
      </c>
      <c r="J892" s="8" t="str">
        <f>IF(C892="","",COUNTIFS(purchase!$C:$C,$C892,purchase!$E:$E,$E892,purchase!$G:$G,"&gt;="&amp;$F892,purchase!$G:$G,"&lt;="&amp;$G892))</f>
        <v/>
      </c>
      <c r="K892" s="9" t="str">
        <f>IF(COUNTIFS(purchase!$C:$C,$C892,purchase!$E:$E,$E892,purchase!$G:$G,"&gt;="&amp;$F892,purchase!$G:$G,"&lt;="&amp;$G892)=0,"",_xlfn.MAXIFS(purchase!$G:$G,purchase!$C:$C,$C892,purchase!$E:$E,$E892,purchase!$G:$G,"&gt;="&amp;$F892,purchase!$G:$G,"&lt;="&amp;$G892))</f>
        <v/>
      </c>
      <c r="L892" s="4"/>
      <c r="M892" s="4"/>
      <c r="N892" s="10" t="str">
        <f>IF(M892="","",SUMIFS(purchase!$N:$N,purchase!$C:$C,$C892,purchase!$E:$E,$E892,purchase!$G:$G,"&gt;="&amp;$F892,purchase!$G:$G,"&lt;="&amp;$G892))</f>
        <v/>
      </c>
      <c r="O892" s="10" t="str">
        <f t="shared" si="133"/>
        <v/>
      </c>
      <c r="P892" s="11" t="str">
        <f t="shared" si="134"/>
        <v/>
      </c>
      <c r="Q892" s="12" t="str">
        <f t="shared" ca="1" si="135"/>
        <v/>
      </c>
      <c r="R892" s="13"/>
      <c r="S892" s="14"/>
      <c r="T892" s="15" t="str">
        <f t="shared" ca="1" si="136"/>
        <v/>
      </c>
      <c r="U892" s="15" t="str">
        <f t="shared" ca="1" si="137"/>
        <v/>
      </c>
      <c r="V892" s="16"/>
      <c r="W892" s="17" t="str">
        <f t="shared" ca="1" si="138"/>
        <v/>
      </c>
      <c r="X892" s="18" t="str">
        <f t="shared" ca="1" si="139"/>
        <v/>
      </c>
    </row>
    <row r="893" spans="1:24" x14ac:dyDescent="0.35">
      <c r="A893" s="3">
        <v>889</v>
      </c>
      <c r="B893" s="4"/>
      <c r="C893" s="4"/>
      <c r="D893" s="5" t="str">
        <f t="shared" si="130"/>
        <v/>
      </c>
      <c r="E893" s="4"/>
      <c r="F893" s="6"/>
      <c r="G893" s="6"/>
      <c r="H893" s="7" t="str">
        <f t="shared" ca="1" si="131"/>
        <v/>
      </c>
      <c r="I893" s="8" t="str">
        <f t="shared" ca="1" si="132"/>
        <v/>
      </c>
      <c r="J893" s="8" t="str">
        <f>IF(C893="","",COUNTIFS(purchase!$C:$C,$C893,purchase!$E:$E,$E893,purchase!$G:$G,"&gt;="&amp;$F893,purchase!$G:$G,"&lt;="&amp;$G893))</f>
        <v/>
      </c>
      <c r="K893" s="9" t="str">
        <f>IF(COUNTIFS(purchase!$C:$C,$C893,purchase!$E:$E,$E893,purchase!$G:$G,"&gt;="&amp;$F893,purchase!$G:$G,"&lt;="&amp;$G893)=0,"",_xlfn.MAXIFS(purchase!$G:$G,purchase!$C:$C,$C893,purchase!$E:$E,$E893,purchase!$G:$G,"&gt;="&amp;$F893,purchase!$G:$G,"&lt;="&amp;$G893))</f>
        <v/>
      </c>
      <c r="L893" s="4"/>
      <c r="M893" s="4"/>
      <c r="N893" s="10" t="str">
        <f>IF(M893="","",SUMIFS(purchase!$N:$N,purchase!$C:$C,$C893,purchase!$E:$E,$E893,purchase!$G:$G,"&gt;="&amp;$F893,purchase!$G:$G,"&lt;="&amp;$G893))</f>
        <v/>
      </c>
      <c r="O893" s="10" t="str">
        <f t="shared" si="133"/>
        <v/>
      </c>
      <c r="P893" s="11" t="str">
        <f t="shared" si="134"/>
        <v/>
      </c>
      <c r="Q893" s="12" t="str">
        <f t="shared" ca="1" si="135"/>
        <v/>
      </c>
      <c r="R893" s="13"/>
      <c r="S893" s="14"/>
      <c r="T893" s="15" t="str">
        <f t="shared" ca="1" si="136"/>
        <v/>
      </c>
      <c r="U893" s="15" t="str">
        <f t="shared" ca="1" si="137"/>
        <v/>
      </c>
      <c r="V893" s="16"/>
      <c r="W893" s="17" t="str">
        <f t="shared" ca="1" si="138"/>
        <v/>
      </c>
      <c r="X893" s="18" t="str">
        <f t="shared" ca="1" si="139"/>
        <v/>
      </c>
    </row>
    <row r="894" spans="1:24" x14ac:dyDescent="0.35">
      <c r="A894" s="3">
        <v>890</v>
      </c>
      <c r="B894" s="4"/>
      <c r="C894" s="4"/>
      <c r="D894" s="5" t="str">
        <f t="shared" si="130"/>
        <v/>
      </c>
      <c r="E894" s="4"/>
      <c r="F894" s="6"/>
      <c r="G894" s="6"/>
      <c r="H894" s="7" t="str">
        <f t="shared" ca="1" si="131"/>
        <v/>
      </c>
      <c r="I894" s="8" t="str">
        <f t="shared" ca="1" si="132"/>
        <v/>
      </c>
      <c r="J894" s="8" t="str">
        <f>IF(C894="","",COUNTIFS(purchase!$C:$C,$C894,purchase!$E:$E,$E894,purchase!$G:$G,"&gt;="&amp;$F894,purchase!$G:$G,"&lt;="&amp;$G894))</f>
        <v/>
      </c>
      <c r="K894" s="9" t="str">
        <f>IF(COUNTIFS(purchase!$C:$C,$C894,purchase!$E:$E,$E894,purchase!$G:$G,"&gt;="&amp;$F894,purchase!$G:$G,"&lt;="&amp;$G894)=0,"",_xlfn.MAXIFS(purchase!$G:$G,purchase!$C:$C,$C894,purchase!$E:$E,$E894,purchase!$G:$G,"&gt;="&amp;$F894,purchase!$G:$G,"&lt;="&amp;$G894))</f>
        <v/>
      </c>
      <c r="L894" s="4"/>
      <c r="M894" s="4"/>
      <c r="N894" s="10" t="str">
        <f>IF(M894="","",SUMIFS(purchase!$N:$N,purchase!$C:$C,$C894,purchase!$E:$E,$E894,purchase!$G:$G,"&gt;="&amp;$F894,purchase!$G:$G,"&lt;="&amp;$G894))</f>
        <v/>
      </c>
      <c r="O894" s="10" t="str">
        <f t="shared" si="133"/>
        <v/>
      </c>
      <c r="P894" s="11" t="str">
        <f t="shared" si="134"/>
        <v/>
      </c>
      <c r="Q894" s="12" t="str">
        <f t="shared" ca="1" si="135"/>
        <v/>
      </c>
      <c r="R894" s="13"/>
      <c r="S894" s="14"/>
      <c r="T894" s="15" t="str">
        <f t="shared" ca="1" si="136"/>
        <v/>
      </c>
      <c r="U894" s="15" t="str">
        <f t="shared" ca="1" si="137"/>
        <v/>
      </c>
      <c r="V894" s="16"/>
      <c r="W894" s="17" t="str">
        <f t="shared" ca="1" si="138"/>
        <v/>
      </c>
      <c r="X894" s="18" t="str">
        <f t="shared" ca="1" si="139"/>
        <v/>
      </c>
    </row>
    <row r="895" spans="1:24" x14ac:dyDescent="0.35">
      <c r="A895" s="3">
        <v>891</v>
      </c>
      <c r="B895" s="4"/>
      <c r="C895" s="4"/>
      <c r="D895" s="5" t="str">
        <f t="shared" si="130"/>
        <v/>
      </c>
      <c r="E895" s="4"/>
      <c r="F895" s="6"/>
      <c r="G895" s="6"/>
      <c r="H895" s="7" t="str">
        <f t="shared" ca="1" si="131"/>
        <v/>
      </c>
      <c r="I895" s="8" t="str">
        <f t="shared" ca="1" si="132"/>
        <v/>
      </c>
      <c r="J895" s="8" t="str">
        <f>IF(C895="","",COUNTIFS(purchase!$C:$C,$C895,purchase!$E:$E,$E895,purchase!$G:$G,"&gt;="&amp;$F895,purchase!$G:$G,"&lt;="&amp;$G895))</f>
        <v/>
      </c>
      <c r="K895" s="9" t="str">
        <f>IF(COUNTIFS(purchase!$C:$C,$C895,purchase!$E:$E,$E895,purchase!$G:$G,"&gt;="&amp;$F895,purchase!$G:$G,"&lt;="&amp;$G895)=0,"",_xlfn.MAXIFS(purchase!$G:$G,purchase!$C:$C,$C895,purchase!$E:$E,$E895,purchase!$G:$G,"&gt;="&amp;$F895,purchase!$G:$G,"&lt;="&amp;$G895))</f>
        <v/>
      </c>
      <c r="L895" s="4"/>
      <c r="M895" s="4"/>
      <c r="N895" s="10" t="str">
        <f>IF(M895="","",SUMIFS(purchase!$N:$N,purchase!$C:$C,$C895,purchase!$E:$E,$E895,purchase!$G:$G,"&gt;="&amp;$F895,purchase!$G:$G,"&lt;="&amp;$G895))</f>
        <v/>
      </c>
      <c r="O895" s="10" t="str">
        <f t="shared" si="133"/>
        <v/>
      </c>
      <c r="P895" s="11" t="str">
        <f t="shared" si="134"/>
        <v/>
      </c>
      <c r="Q895" s="12" t="str">
        <f t="shared" ca="1" si="135"/>
        <v/>
      </c>
      <c r="R895" s="13"/>
      <c r="S895" s="14"/>
      <c r="T895" s="15" t="str">
        <f t="shared" ca="1" si="136"/>
        <v/>
      </c>
      <c r="U895" s="15" t="str">
        <f t="shared" ca="1" si="137"/>
        <v/>
      </c>
      <c r="V895" s="16"/>
      <c r="W895" s="17" t="str">
        <f t="shared" ca="1" si="138"/>
        <v/>
      </c>
      <c r="X895" s="18" t="str">
        <f t="shared" ca="1" si="139"/>
        <v/>
      </c>
    </row>
    <row r="896" spans="1:24" x14ac:dyDescent="0.35">
      <c r="A896" s="3">
        <v>892</v>
      </c>
      <c r="B896" s="4"/>
      <c r="C896" s="4"/>
      <c r="D896" s="5" t="str">
        <f t="shared" si="130"/>
        <v/>
      </c>
      <c r="E896" s="4"/>
      <c r="F896" s="6"/>
      <c r="G896" s="6"/>
      <c r="H896" s="7" t="str">
        <f t="shared" ca="1" si="131"/>
        <v/>
      </c>
      <c r="I896" s="8" t="str">
        <f t="shared" ca="1" si="132"/>
        <v/>
      </c>
      <c r="J896" s="8" t="str">
        <f>IF(C896="","",COUNTIFS(purchase!$C:$C,$C896,purchase!$E:$E,$E896,purchase!$G:$G,"&gt;="&amp;$F896,purchase!$G:$G,"&lt;="&amp;$G896))</f>
        <v/>
      </c>
      <c r="K896" s="9" t="str">
        <f>IF(COUNTIFS(purchase!$C:$C,$C896,purchase!$E:$E,$E896,purchase!$G:$G,"&gt;="&amp;$F896,purchase!$G:$G,"&lt;="&amp;$G896)=0,"",_xlfn.MAXIFS(purchase!$G:$G,purchase!$C:$C,$C896,purchase!$E:$E,$E896,purchase!$G:$G,"&gt;="&amp;$F896,purchase!$G:$G,"&lt;="&amp;$G896))</f>
        <v/>
      </c>
      <c r="L896" s="4"/>
      <c r="M896" s="4"/>
      <c r="N896" s="10" t="str">
        <f>IF(M896="","",SUMIFS(purchase!$N:$N,purchase!$C:$C,$C896,purchase!$E:$E,$E896,purchase!$G:$G,"&gt;="&amp;$F896,purchase!$G:$G,"&lt;="&amp;$G896))</f>
        <v/>
      </c>
      <c r="O896" s="10" t="str">
        <f t="shared" si="133"/>
        <v/>
      </c>
      <c r="P896" s="11" t="str">
        <f t="shared" si="134"/>
        <v/>
      </c>
      <c r="Q896" s="12" t="str">
        <f t="shared" ca="1" si="135"/>
        <v/>
      </c>
      <c r="R896" s="13"/>
      <c r="S896" s="14"/>
      <c r="T896" s="15" t="str">
        <f t="shared" ca="1" si="136"/>
        <v/>
      </c>
      <c r="U896" s="15" t="str">
        <f t="shared" ca="1" si="137"/>
        <v/>
      </c>
      <c r="V896" s="16"/>
      <c r="W896" s="17" t="str">
        <f t="shared" ca="1" si="138"/>
        <v/>
      </c>
      <c r="X896" s="18" t="str">
        <f t="shared" ca="1" si="139"/>
        <v/>
      </c>
    </row>
    <row r="897" spans="1:24" x14ac:dyDescent="0.35">
      <c r="A897" s="3">
        <v>893</v>
      </c>
      <c r="B897" s="4"/>
      <c r="C897" s="4"/>
      <c r="D897" s="5" t="str">
        <f t="shared" si="130"/>
        <v/>
      </c>
      <c r="E897" s="4"/>
      <c r="F897" s="6"/>
      <c r="G897" s="6"/>
      <c r="H897" s="7" t="str">
        <f t="shared" ca="1" si="131"/>
        <v/>
      </c>
      <c r="I897" s="8" t="str">
        <f t="shared" ca="1" si="132"/>
        <v/>
      </c>
      <c r="J897" s="8" t="str">
        <f>IF(C897="","",COUNTIFS(purchase!$C:$C,$C897,purchase!$E:$E,$E897,purchase!$G:$G,"&gt;="&amp;$F897,purchase!$G:$G,"&lt;="&amp;$G897))</f>
        <v/>
      </c>
      <c r="K897" s="9" t="str">
        <f>IF(COUNTIFS(purchase!$C:$C,$C897,purchase!$E:$E,$E897,purchase!$G:$G,"&gt;="&amp;$F897,purchase!$G:$G,"&lt;="&amp;$G897)=0,"",_xlfn.MAXIFS(purchase!$G:$G,purchase!$C:$C,$C897,purchase!$E:$E,$E897,purchase!$G:$G,"&gt;="&amp;$F897,purchase!$G:$G,"&lt;="&amp;$G897))</f>
        <v/>
      </c>
      <c r="L897" s="4"/>
      <c r="M897" s="4"/>
      <c r="N897" s="10" t="str">
        <f>IF(M897="","",SUMIFS(purchase!$N:$N,purchase!$C:$C,$C897,purchase!$E:$E,$E897,purchase!$G:$G,"&gt;="&amp;$F897,purchase!$G:$G,"&lt;="&amp;$G897))</f>
        <v/>
      </c>
      <c r="O897" s="10" t="str">
        <f t="shared" si="133"/>
        <v/>
      </c>
      <c r="P897" s="11" t="str">
        <f t="shared" si="134"/>
        <v/>
      </c>
      <c r="Q897" s="12" t="str">
        <f t="shared" ca="1" si="135"/>
        <v/>
      </c>
      <c r="R897" s="13"/>
      <c r="S897" s="14"/>
      <c r="T897" s="15" t="str">
        <f t="shared" ca="1" si="136"/>
        <v/>
      </c>
      <c r="U897" s="15" t="str">
        <f t="shared" ca="1" si="137"/>
        <v/>
      </c>
      <c r="V897" s="16"/>
      <c r="W897" s="17" t="str">
        <f t="shared" ca="1" si="138"/>
        <v/>
      </c>
      <c r="X897" s="18" t="str">
        <f t="shared" ca="1" si="139"/>
        <v/>
      </c>
    </row>
    <row r="898" spans="1:24" x14ac:dyDescent="0.35">
      <c r="A898" s="3">
        <v>894</v>
      </c>
      <c r="B898" s="4"/>
      <c r="C898" s="4"/>
      <c r="D898" s="5" t="str">
        <f t="shared" si="130"/>
        <v/>
      </c>
      <c r="E898" s="4"/>
      <c r="F898" s="6"/>
      <c r="G898" s="6"/>
      <c r="H898" s="7" t="str">
        <f t="shared" ca="1" si="131"/>
        <v/>
      </c>
      <c r="I898" s="8" t="str">
        <f t="shared" ca="1" si="132"/>
        <v/>
      </c>
      <c r="J898" s="8" t="str">
        <f>IF(C898="","",COUNTIFS(purchase!$C:$C,$C898,purchase!$E:$E,$E898,purchase!$G:$G,"&gt;="&amp;$F898,purchase!$G:$G,"&lt;="&amp;$G898))</f>
        <v/>
      </c>
      <c r="K898" s="9" t="str">
        <f>IF(COUNTIFS(purchase!$C:$C,$C898,purchase!$E:$E,$E898,purchase!$G:$G,"&gt;="&amp;$F898,purchase!$G:$G,"&lt;="&amp;$G898)=0,"",_xlfn.MAXIFS(purchase!$G:$G,purchase!$C:$C,$C898,purchase!$E:$E,$E898,purchase!$G:$G,"&gt;="&amp;$F898,purchase!$G:$G,"&lt;="&amp;$G898))</f>
        <v/>
      </c>
      <c r="L898" s="4"/>
      <c r="M898" s="4"/>
      <c r="N898" s="10" t="str">
        <f>IF(M898="","",SUMIFS(purchase!$N:$N,purchase!$C:$C,$C898,purchase!$E:$E,$E898,purchase!$G:$G,"&gt;="&amp;$F898,purchase!$G:$G,"&lt;="&amp;$G898))</f>
        <v/>
      </c>
      <c r="O898" s="10" t="str">
        <f t="shared" si="133"/>
        <v/>
      </c>
      <c r="P898" s="11" t="str">
        <f t="shared" si="134"/>
        <v/>
      </c>
      <c r="Q898" s="12" t="str">
        <f t="shared" ca="1" si="135"/>
        <v/>
      </c>
      <c r="R898" s="13"/>
      <c r="S898" s="14"/>
      <c r="T898" s="15" t="str">
        <f t="shared" ca="1" si="136"/>
        <v/>
      </c>
      <c r="U898" s="15" t="str">
        <f t="shared" ca="1" si="137"/>
        <v/>
      </c>
      <c r="V898" s="16"/>
      <c r="W898" s="17" t="str">
        <f t="shared" ca="1" si="138"/>
        <v/>
      </c>
      <c r="X898" s="18" t="str">
        <f t="shared" ca="1" si="139"/>
        <v/>
      </c>
    </row>
    <row r="899" spans="1:24" x14ac:dyDescent="0.35">
      <c r="A899" s="3">
        <v>895</v>
      </c>
      <c r="B899" s="4"/>
      <c r="C899" s="4"/>
      <c r="D899" s="5" t="str">
        <f t="shared" si="130"/>
        <v/>
      </c>
      <c r="E899" s="4"/>
      <c r="F899" s="6"/>
      <c r="G899" s="6"/>
      <c r="H899" s="7" t="str">
        <f t="shared" ca="1" si="131"/>
        <v/>
      </c>
      <c r="I899" s="8" t="str">
        <f t="shared" ca="1" si="132"/>
        <v/>
      </c>
      <c r="J899" s="8" t="str">
        <f>IF(C899="","",COUNTIFS(purchase!$C:$C,$C899,purchase!$E:$E,$E899,purchase!$G:$G,"&gt;="&amp;$F899,purchase!$G:$G,"&lt;="&amp;$G899))</f>
        <v/>
      </c>
      <c r="K899" s="9" t="str">
        <f>IF(COUNTIFS(purchase!$C:$C,$C899,purchase!$E:$E,$E899,purchase!$G:$G,"&gt;="&amp;$F899,purchase!$G:$G,"&lt;="&amp;$G899)=0,"",_xlfn.MAXIFS(purchase!$G:$G,purchase!$C:$C,$C899,purchase!$E:$E,$E899,purchase!$G:$G,"&gt;="&amp;$F899,purchase!$G:$G,"&lt;="&amp;$G899))</f>
        <v/>
      </c>
      <c r="L899" s="4"/>
      <c r="M899" s="4"/>
      <c r="N899" s="10" t="str">
        <f>IF(M899="","",SUMIFS(purchase!$N:$N,purchase!$C:$C,$C899,purchase!$E:$E,$E899,purchase!$G:$G,"&gt;="&amp;$F899,purchase!$G:$G,"&lt;="&amp;$G899))</f>
        <v/>
      </c>
      <c r="O899" s="10" t="str">
        <f t="shared" si="133"/>
        <v/>
      </c>
      <c r="P899" s="11" t="str">
        <f t="shared" si="134"/>
        <v/>
      </c>
      <c r="Q899" s="12" t="str">
        <f t="shared" ca="1" si="135"/>
        <v/>
      </c>
      <c r="R899" s="13"/>
      <c r="S899" s="14"/>
      <c r="T899" s="15" t="str">
        <f t="shared" ca="1" si="136"/>
        <v/>
      </c>
      <c r="U899" s="15" t="str">
        <f t="shared" ca="1" si="137"/>
        <v/>
      </c>
      <c r="V899" s="16"/>
      <c r="W899" s="17" t="str">
        <f t="shared" ca="1" si="138"/>
        <v/>
      </c>
      <c r="X899" s="18" t="str">
        <f t="shared" ca="1" si="139"/>
        <v/>
      </c>
    </row>
    <row r="900" spans="1:24" x14ac:dyDescent="0.35">
      <c r="A900" s="3">
        <v>896</v>
      </c>
      <c r="B900" s="4"/>
      <c r="C900" s="4"/>
      <c r="D900" s="5" t="str">
        <f t="shared" si="130"/>
        <v/>
      </c>
      <c r="E900" s="4"/>
      <c r="F900" s="6"/>
      <c r="G900" s="6"/>
      <c r="H900" s="7" t="str">
        <f t="shared" ca="1" si="131"/>
        <v/>
      </c>
      <c r="I900" s="8" t="str">
        <f t="shared" ca="1" si="132"/>
        <v/>
      </c>
      <c r="J900" s="8" t="str">
        <f>IF(C900="","",COUNTIFS(purchase!$C:$C,$C900,purchase!$E:$E,$E900,purchase!$G:$G,"&gt;="&amp;$F900,purchase!$G:$G,"&lt;="&amp;$G900))</f>
        <v/>
      </c>
      <c r="K900" s="9" t="str">
        <f>IF(COUNTIFS(purchase!$C:$C,$C900,purchase!$E:$E,$E900,purchase!$G:$G,"&gt;="&amp;$F900,purchase!$G:$G,"&lt;="&amp;$G900)=0,"",_xlfn.MAXIFS(purchase!$G:$G,purchase!$C:$C,$C900,purchase!$E:$E,$E900,purchase!$G:$G,"&gt;="&amp;$F900,purchase!$G:$G,"&lt;="&amp;$G900))</f>
        <v/>
      </c>
      <c r="L900" s="4"/>
      <c r="M900" s="4"/>
      <c r="N900" s="10" t="str">
        <f>IF(M900="","",SUMIFS(purchase!$N:$N,purchase!$C:$C,$C900,purchase!$E:$E,$E900,purchase!$G:$G,"&gt;="&amp;$F900,purchase!$G:$G,"&lt;="&amp;$G900))</f>
        <v/>
      </c>
      <c r="O900" s="10" t="str">
        <f t="shared" si="133"/>
        <v/>
      </c>
      <c r="P900" s="11" t="str">
        <f t="shared" si="134"/>
        <v/>
      </c>
      <c r="Q900" s="12" t="str">
        <f t="shared" ca="1" si="135"/>
        <v/>
      </c>
      <c r="R900" s="13"/>
      <c r="S900" s="14"/>
      <c r="T900" s="15" t="str">
        <f t="shared" ca="1" si="136"/>
        <v/>
      </c>
      <c r="U900" s="15" t="str">
        <f t="shared" ca="1" si="137"/>
        <v/>
      </c>
      <c r="V900" s="16"/>
      <c r="W900" s="17" t="str">
        <f t="shared" ca="1" si="138"/>
        <v/>
      </c>
      <c r="X900" s="18" t="str">
        <f t="shared" ca="1" si="139"/>
        <v/>
      </c>
    </row>
    <row r="901" spans="1:24" x14ac:dyDescent="0.35">
      <c r="A901" s="3">
        <v>897</v>
      </c>
      <c r="B901" s="4"/>
      <c r="C901" s="4"/>
      <c r="D901" s="5" t="str">
        <f t="shared" ref="D901:D964" si="140">IF(E901="NRFC","Natural Rubber Field Coagulam","")</f>
        <v/>
      </c>
      <c r="E901" s="4"/>
      <c r="F901" s="6"/>
      <c r="G901" s="6"/>
      <c r="H901" s="7" t="str">
        <f t="shared" ref="H901:H964" ca="1" si="141">IF(G901="","",G901-TODAY())</f>
        <v/>
      </c>
      <c r="I901" s="8" t="str">
        <f t="shared" ref="I901:I964" ca="1" si="142">IF(G901="","",
IF(G901&lt;TODAY(),
IF(O901&gt;0,"Violated","Completed"),
IF(H901&lt;=7,"Expiring Soon",
"Active")))</f>
        <v/>
      </c>
      <c r="J901" s="8" t="str">
        <f>IF(C901="","",COUNTIFS(purchase!$C:$C,$C901,purchase!$E:$E,$E901,purchase!$G:$G,"&gt;="&amp;$F901,purchase!$G:$G,"&lt;="&amp;$G901))</f>
        <v/>
      </c>
      <c r="K901" s="9" t="str">
        <f>IF(COUNTIFS(purchase!$C:$C,$C901,purchase!$E:$E,$E901,purchase!$G:$G,"&gt;="&amp;$F901,purchase!$G:$G,"&lt;="&amp;$G901)=0,"",_xlfn.MAXIFS(purchase!$G:$G,purchase!$C:$C,$C901,purchase!$E:$E,$E901,purchase!$G:$G,"&gt;="&amp;$F901,purchase!$G:$G,"&lt;="&amp;$G901))</f>
        <v/>
      </c>
      <c r="L901" s="4"/>
      <c r="M901" s="4"/>
      <c r="N901" s="10" t="str">
        <f>IF(M901="","",SUMIFS(purchase!$N:$N,purchase!$C:$C,$C901,purchase!$E:$E,$E901,purchase!$G:$G,"&gt;="&amp;$F901,purchase!$G:$G,"&lt;="&amp;$G901))</f>
        <v/>
      </c>
      <c r="O901" s="10" t="str">
        <f t="shared" ref="O901:O964" si="143">IF(M901="","",M901-N901)</f>
        <v/>
      </c>
      <c r="P901" s="11" t="str">
        <f t="shared" ref="P901:P964" si="144">IF(M901=0,"",N901/M901)</f>
        <v/>
      </c>
      <c r="Q901" s="12" t="str">
        <f t="shared" ref="Q901:Q964" ca="1" si="145">IF(OR(G901="",O901=""),"",
IF(AND(G901&lt;TODAY(),O901&gt;0),"YES","NO"))</f>
        <v/>
      </c>
      <c r="R901" s="13"/>
      <c r="S901" s="14"/>
      <c r="T901" s="15" t="str">
        <f t="shared" ref="T901:T964" ca="1" si="146">IF(Q901="YES", IF(R901="Company",L901*(1+S901),IF(R901="Vendor",L901*(1-S901),"")),"")</f>
        <v/>
      </c>
      <c r="U901" s="15" t="str">
        <f t="shared" ref="U901:U964" ca="1" si="147">IF(Q901="YES",O901*T901,"")</f>
        <v/>
      </c>
      <c r="V901" s="16"/>
      <c r="W901" s="17" t="str">
        <f t="shared" ref="W901:W964" ca="1" si="148">IF(Q901="YES",G901+V901,"")</f>
        <v/>
      </c>
      <c r="X901" s="18" t="str">
        <f t="shared" ref="X901:X964" ca="1" si="149">IF(Q901="YES",IF(TODAY()&gt;W901,"OVERDUE","WITHIN TIME"),"")</f>
        <v/>
      </c>
    </row>
    <row r="902" spans="1:24" x14ac:dyDescent="0.35">
      <c r="A902" s="3">
        <v>898</v>
      </c>
      <c r="B902" s="4"/>
      <c r="C902" s="4"/>
      <c r="D902" s="5" t="str">
        <f t="shared" si="140"/>
        <v/>
      </c>
      <c r="E902" s="4"/>
      <c r="F902" s="6"/>
      <c r="G902" s="6"/>
      <c r="H902" s="7" t="str">
        <f t="shared" ca="1" si="141"/>
        <v/>
      </c>
      <c r="I902" s="8" t="str">
        <f t="shared" ca="1" si="142"/>
        <v/>
      </c>
      <c r="J902" s="8" t="str">
        <f>IF(C902="","",COUNTIFS(purchase!$C:$C,$C902,purchase!$E:$E,$E902,purchase!$G:$G,"&gt;="&amp;$F902,purchase!$G:$G,"&lt;="&amp;$G902))</f>
        <v/>
      </c>
      <c r="K902" s="9" t="str">
        <f>IF(COUNTIFS(purchase!$C:$C,$C902,purchase!$E:$E,$E902,purchase!$G:$G,"&gt;="&amp;$F902,purchase!$G:$G,"&lt;="&amp;$G902)=0,"",_xlfn.MAXIFS(purchase!$G:$G,purchase!$C:$C,$C902,purchase!$E:$E,$E902,purchase!$G:$G,"&gt;="&amp;$F902,purchase!$G:$G,"&lt;="&amp;$G902))</f>
        <v/>
      </c>
      <c r="L902" s="4"/>
      <c r="M902" s="4"/>
      <c r="N902" s="10" t="str">
        <f>IF(M902="","",SUMIFS(purchase!$N:$N,purchase!$C:$C,$C902,purchase!$E:$E,$E902,purchase!$G:$G,"&gt;="&amp;$F902,purchase!$G:$G,"&lt;="&amp;$G902))</f>
        <v/>
      </c>
      <c r="O902" s="10" t="str">
        <f t="shared" si="143"/>
        <v/>
      </c>
      <c r="P902" s="11" t="str">
        <f t="shared" si="144"/>
        <v/>
      </c>
      <c r="Q902" s="12" t="str">
        <f t="shared" ca="1" si="145"/>
        <v/>
      </c>
      <c r="R902" s="13"/>
      <c r="S902" s="14"/>
      <c r="T902" s="15" t="str">
        <f t="shared" ca="1" si="146"/>
        <v/>
      </c>
      <c r="U902" s="15" t="str">
        <f t="shared" ca="1" si="147"/>
        <v/>
      </c>
      <c r="V902" s="16"/>
      <c r="W902" s="17" t="str">
        <f t="shared" ca="1" si="148"/>
        <v/>
      </c>
      <c r="X902" s="18" t="str">
        <f t="shared" ca="1" si="149"/>
        <v/>
      </c>
    </row>
    <row r="903" spans="1:24" x14ac:dyDescent="0.35">
      <c r="A903" s="3">
        <v>899</v>
      </c>
      <c r="B903" s="4"/>
      <c r="C903" s="4"/>
      <c r="D903" s="5" t="str">
        <f t="shared" si="140"/>
        <v/>
      </c>
      <c r="E903" s="4"/>
      <c r="F903" s="6"/>
      <c r="G903" s="6"/>
      <c r="H903" s="7" t="str">
        <f t="shared" ca="1" si="141"/>
        <v/>
      </c>
      <c r="I903" s="8" t="str">
        <f t="shared" ca="1" si="142"/>
        <v/>
      </c>
      <c r="J903" s="8" t="str">
        <f>IF(C903="","",COUNTIFS(purchase!$C:$C,$C903,purchase!$E:$E,$E903,purchase!$G:$G,"&gt;="&amp;$F903,purchase!$G:$G,"&lt;="&amp;$G903))</f>
        <v/>
      </c>
      <c r="K903" s="9" t="str">
        <f>IF(COUNTIFS(purchase!$C:$C,$C903,purchase!$E:$E,$E903,purchase!$G:$G,"&gt;="&amp;$F903,purchase!$G:$G,"&lt;="&amp;$G903)=0,"",_xlfn.MAXIFS(purchase!$G:$G,purchase!$C:$C,$C903,purchase!$E:$E,$E903,purchase!$G:$G,"&gt;="&amp;$F903,purchase!$G:$G,"&lt;="&amp;$G903))</f>
        <v/>
      </c>
      <c r="L903" s="4"/>
      <c r="M903" s="4"/>
      <c r="N903" s="10" t="str">
        <f>IF(M903="","",SUMIFS(purchase!$N:$N,purchase!$C:$C,$C903,purchase!$E:$E,$E903,purchase!$G:$G,"&gt;="&amp;$F903,purchase!$G:$G,"&lt;="&amp;$G903))</f>
        <v/>
      </c>
      <c r="O903" s="10" t="str">
        <f t="shared" si="143"/>
        <v/>
      </c>
      <c r="P903" s="11" t="str">
        <f t="shared" si="144"/>
        <v/>
      </c>
      <c r="Q903" s="12" t="str">
        <f t="shared" ca="1" si="145"/>
        <v/>
      </c>
      <c r="R903" s="13"/>
      <c r="S903" s="14"/>
      <c r="T903" s="15" t="str">
        <f t="shared" ca="1" si="146"/>
        <v/>
      </c>
      <c r="U903" s="15" t="str">
        <f t="shared" ca="1" si="147"/>
        <v/>
      </c>
      <c r="V903" s="16"/>
      <c r="W903" s="17" t="str">
        <f t="shared" ca="1" si="148"/>
        <v/>
      </c>
      <c r="X903" s="18" t="str">
        <f t="shared" ca="1" si="149"/>
        <v/>
      </c>
    </row>
    <row r="904" spans="1:24" x14ac:dyDescent="0.35">
      <c r="A904" s="3">
        <v>900</v>
      </c>
      <c r="B904" s="4"/>
      <c r="C904" s="4"/>
      <c r="D904" s="5" t="str">
        <f t="shared" si="140"/>
        <v/>
      </c>
      <c r="E904" s="4"/>
      <c r="F904" s="6"/>
      <c r="G904" s="6"/>
      <c r="H904" s="7" t="str">
        <f t="shared" ca="1" si="141"/>
        <v/>
      </c>
      <c r="I904" s="8" t="str">
        <f t="shared" ca="1" si="142"/>
        <v/>
      </c>
      <c r="J904" s="8" t="str">
        <f>IF(C904="","",COUNTIFS(purchase!$C:$C,$C904,purchase!$E:$E,$E904,purchase!$G:$G,"&gt;="&amp;$F904,purchase!$G:$G,"&lt;="&amp;$G904))</f>
        <v/>
      </c>
      <c r="K904" s="9" t="str">
        <f>IF(COUNTIFS(purchase!$C:$C,$C904,purchase!$E:$E,$E904,purchase!$G:$G,"&gt;="&amp;$F904,purchase!$G:$G,"&lt;="&amp;$G904)=0,"",_xlfn.MAXIFS(purchase!$G:$G,purchase!$C:$C,$C904,purchase!$E:$E,$E904,purchase!$G:$G,"&gt;="&amp;$F904,purchase!$G:$G,"&lt;="&amp;$G904))</f>
        <v/>
      </c>
      <c r="L904" s="4"/>
      <c r="M904" s="4"/>
      <c r="N904" s="10" t="str">
        <f>IF(M904="","",SUMIFS(purchase!$N:$N,purchase!$C:$C,$C904,purchase!$E:$E,$E904,purchase!$G:$G,"&gt;="&amp;$F904,purchase!$G:$G,"&lt;="&amp;$G904))</f>
        <v/>
      </c>
      <c r="O904" s="10" t="str">
        <f t="shared" si="143"/>
        <v/>
      </c>
      <c r="P904" s="11" t="str">
        <f t="shared" si="144"/>
        <v/>
      </c>
      <c r="Q904" s="12" t="str">
        <f t="shared" ca="1" si="145"/>
        <v/>
      </c>
      <c r="R904" s="13"/>
      <c r="S904" s="14"/>
      <c r="T904" s="15" t="str">
        <f t="shared" ca="1" si="146"/>
        <v/>
      </c>
      <c r="U904" s="15" t="str">
        <f t="shared" ca="1" si="147"/>
        <v/>
      </c>
      <c r="V904" s="16"/>
      <c r="W904" s="17" t="str">
        <f t="shared" ca="1" si="148"/>
        <v/>
      </c>
      <c r="X904" s="18" t="str">
        <f t="shared" ca="1" si="149"/>
        <v/>
      </c>
    </row>
    <row r="905" spans="1:24" x14ac:dyDescent="0.35">
      <c r="A905" s="3">
        <v>901</v>
      </c>
      <c r="B905" s="4"/>
      <c r="C905" s="4"/>
      <c r="D905" s="5" t="str">
        <f t="shared" si="140"/>
        <v/>
      </c>
      <c r="E905" s="4"/>
      <c r="F905" s="6"/>
      <c r="G905" s="6"/>
      <c r="H905" s="7" t="str">
        <f t="shared" ca="1" si="141"/>
        <v/>
      </c>
      <c r="I905" s="8" t="str">
        <f t="shared" ca="1" si="142"/>
        <v/>
      </c>
      <c r="J905" s="8" t="str">
        <f>IF(C905="","",COUNTIFS(purchase!$C:$C,$C905,purchase!$E:$E,$E905,purchase!$G:$G,"&gt;="&amp;$F905,purchase!$G:$G,"&lt;="&amp;$G905))</f>
        <v/>
      </c>
      <c r="K905" s="9" t="str">
        <f>IF(COUNTIFS(purchase!$C:$C,$C905,purchase!$E:$E,$E905,purchase!$G:$G,"&gt;="&amp;$F905,purchase!$G:$G,"&lt;="&amp;$G905)=0,"",_xlfn.MAXIFS(purchase!$G:$G,purchase!$C:$C,$C905,purchase!$E:$E,$E905,purchase!$G:$G,"&gt;="&amp;$F905,purchase!$G:$G,"&lt;="&amp;$G905))</f>
        <v/>
      </c>
      <c r="L905" s="4"/>
      <c r="M905" s="4"/>
      <c r="N905" s="10" t="str">
        <f>IF(M905="","",SUMIFS(purchase!$N:$N,purchase!$C:$C,$C905,purchase!$E:$E,$E905,purchase!$G:$G,"&gt;="&amp;$F905,purchase!$G:$G,"&lt;="&amp;$G905))</f>
        <v/>
      </c>
      <c r="O905" s="10" t="str">
        <f t="shared" si="143"/>
        <v/>
      </c>
      <c r="P905" s="11" t="str">
        <f t="shared" si="144"/>
        <v/>
      </c>
      <c r="Q905" s="12" t="str">
        <f t="shared" ca="1" si="145"/>
        <v/>
      </c>
      <c r="R905" s="13"/>
      <c r="S905" s="14"/>
      <c r="T905" s="15" t="str">
        <f t="shared" ca="1" si="146"/>
        <v/>
      </c>
      <c r="U905" s="15" t="str">
        <f t="shared" ca="1" si="147"/>
        <v/>
      </c>
      <c r="V905" s="16"/>
      <c r="W905" s="17" t="str">
        <f t="shared" ca="1" si="148"/>
        <v/>
      </c>
      <c r="X905" s="18" t="str">
        <f t="shared" ca="1" si="149"/>
        <v/>
      </c>
    </row>
    <row r="906" spans="1:24" x14ac:dyDescent="0.35">
      <c r="A906" s="3">
        <v>902</v>
      </c>
      <c r="B906" s="4"/>
      <c r="C906" s="4"/>
      <c r="D906" s="5" t="str">
        <f t="shared" si="140"/>
        <v/>
      </c>
      <c r="E906" s="4"/>
      <c r="F906" s="6"/>
      <c r="G906" s="6"/>
      <c r="H906" s="7" t="str">
        <f t="shared" ca="1" si="141"/>
        <v/>
      </c>
      <c r="I906" s="8" t="str">
        <f t="shared" ca="1" si="142"/>
        <v/>
      </c>
      <c r="J906" s="8" t="str">
        <f>IF(C906="","",COUNTIFS(purchase!$C:$C,$C906,purchase!$E:$E,$E906,purchase!$G:$G,"&gt;="&amp;$F906,purchase!$G:$G,"&lt;="&amp;$G906))</f>
        <v/>
      </c>
      <c r="K906" s="9" t="str">
        <f>IF(COUNTIFS(purchase!$C:$C,$C906,purchase!$E:$E,$E906,purchase!$G:$G,"&gt;="&amp;$F906,purchase!$G:$G,"&lt;="&amp;$G906)=0,"",_xlfn.MAXIFS(purchase!$G:$G,purchase!$C:$C,$C906,purchase!$E:$E,$E906,purchase!$G:$G,"&gt;="&amp;$F906,purchase!$G:$G,"&lt;="&amp;$G906))</f>
        <v/>
      </c>
      <c r="L906" s="4"/>
      <c r="M906" s="4"/>
      <c r="N906" s="10" t="str">
        <f>IF(M906="","",SUMIFS(purchase!$N:$N,purchase!$C:$C,$C906,purchase!$E:$E,$E906,purchase!$G:$G,"&gt;="&amp;$F906,purchase!$G:$G,"&lt;="&amp;$G906))</f>
        <v/>
      </c>
      <c r="O906" s="10" t="str">
        <f t="shared" si="143"/>
        <v/>
      </c>
      <c r="P906" s="11" t="str">
        <f t="shared" si="144"/>
        <v/>
      </c>
      <c r="Q906" s="12" t="str">
        <f t="shared" ca="1" si="145"/>
        <v/>
      </c>
      <c r="R906" s="13"/>
      <c r="S906" s="14"/>
      <c r="T906" s="15" t="str">
        <f t="shared" ca="1" si="146"/>
        <v/>
      </c>
      <c r="U906" s="15" t="str">
        <f t="shared" ca="1" si="147"/>
        <v/>
      </c>
      <c r="V906" s="16"/>
      <c r="W906" s="17" t="str">
        <f t="shared" ca="1" si="148"/>
        <v/>
      </c>
      <c r="X906" s="18" t="str">
        <f t="shared" ca="1" si="149"/>
        <v/>
      </c>
    </row>
    <row r="907" spans="1:24" x14ac:dyDescent="0.35">
      <c r="A907" s="3">
        <v>903</v>
      </c>
      <c r="B907" s="4"/>
      <c r="C907" s="4"/>
      <c r="D907" s="5" t="str">
        <f t="shared" si="140"/>
        <v/>
      </c>
      <c r="E907" s="4"/>
      <c r="F907" s="6"/>
      <c r="G907" s="6"/>
      <c r="H907" s="7" t="str">
        <f t="shared" ca="1" si="141"/>
        <v/>
      </c>
      <c r="I907" s="8" t="str">
        <f t="shared" ca="1" si="142"/>
        <v/>
      </c>
      <c r="J907" s="8" t="str">
        <f>IF(C907="","",COUNTIFS(purchase!$C:$C,$C907,purchase!$E:$E,$E907,purchase!$G:$G,"&gt;="&amp;$F907,purchase!$G:$G,"&lt;="&amp;$G907))</f>
        <v/>
      </c>
      <c r="K907" s="9" t="str">
        <f>IF(COUNTIFS(purchase!$C:$C,$C907,purchase!$E:$E,$E907,purchase!$G:$G,"&gt;="&amp;$F907,purchase!$G:$G,"&lt;="&amp;$G907)=0,"",_xlfn.MAXIFS(purchase!$G:$G,purchase!$C:$C,$C907,purchase!$E:$E,$E907,purchase!$G:$G,"&gt;="&amp;$F907,purchase!$G:$G,"&lt;="&amp;$G907))</f>
        <v/>
      </c>
      <c r="L907" s="4"/>
      <c r="M907" s="4"/>
      <c r="N907" s="10" t="str">
        <f>IF(M907="","",SUMIFS(purchase!$N:$N,purchase!$C:$C,$C907,purchase!$E:$E,$E907,purchase!$G:$G,"&gt;="&amp;$F907,purchase!$G:$G,"&lt;="&amp;$G907))</f>
        <v/>
      </c>
      <c r="O907" s="10" t="str">
        <f t="shared" si="143"/>
        <v/>
      </c>
      <c r="P907" s="11" t="str">
        <f t="shared" si="144"/>
        <v/>
      </c>
      <c r="Q907" s="12" t="str">
        <f t="shared" ca="1" si="145"/>
        <v/>
      </c>
      <c r="R907" s="13"/>
      <c r="S907" s="14"/>
      <c r="T907" s="15" t="str">
        <f t="shared" ca="1" si="146"/>
        <v/>
      </c>
      <c r="U907" s="15" t="str">
        <f t="shared" ca="1" si="147"/>
        <v/>
      </c>
      <c r="V907" s="16"/>
      <c r="W907" s="17" t="str">
        <f t="shared" ca="1" si="148"/>
        <v/>
      </c>
      <c r="X907" s="18" t="str">
        <f t="shared" ca="1" si="149"/>
        <v/>
      </c>
    </row>
    <row r="908" spans="1:24" x14ac:dyDescent="0.35">
      <c r="A908" s="3">
        <v>904</v>
      </c>
      <c r="B908" s="4"/>
      <c r="C908" s="4"/>
      <c r="D908" s="5" t="str">
        <f t="shared" si="140"/>
        <v/>
      </c>
      <c r="E908" s="4"/>
      <c r="F908" s="6"/>
      <c r="G908" s="6"/>
      <c r="H908" s="7" t="str">
        <f t="shared" ca="1" si="141"/>
        <v/>
      </c>
      <c r="I908" s="8" t="str">
        <f t="shared" ca="1" si="142"/>
        <v/>
      </c>
      <c r="J908" s="8" t="str">
        <f>IF(C908="","",COUNTIFS(purchase!$C:$C,$C908,purchase!$E:$E,$E908,purchase!$G:$G,"&gt;="&amp;$F908,purchase!$G:$G,"&lt;="&amp;$G908))</f>
        <v/>
      </c>
      <c r="K908" s="9" t="str">
        <f>IF(COUNTIFS(purchase!$C:$C,$C908,purchase!$E:$E,$E908,purchase!$G:$G,"&gt;="&amp;$F908,purchase!$G:$G,"&lt;="&amp;$G908)=0,"",_xlfn.MAXIFS(purchase!$G:$G,purchase!$C:$C,$C908,purchase!$E:$E,$E908,purchase!$G:$G,"&gt;="&amp;$F908,purchase!$G:$G,"&lt;="&amp;$G908))</f>
        <v/>
      </c>
      <c r="L908" s="4"/>
      <c r="M908" s="4"/>
      <c r="N908" s="10" t="str">
        <f>IF(M908="","",SUMIFS(purchase!$N:$N,purchase!$C:$C,$C908,purchase!$E:$E,$E908,purchase!$G:$G,"&gt;="&amp;$F908,purchase!$G:$G,"&lt;="&amp;$G908))</f>
        <v/>
      </c>
      <c r="O908" s="10" t="str">
        <f t="shared" si="143"/>
        <v/>
      </c>
      <c r="P908" s="11" t="str">
        <f t="shared" si="144"/>
        <v/>
      </c>
      <c r="Q908" s="12" t="str">
        <f t="shared" ca="1" si="145"/>
        <v/>
      </c>
      <c r="R908" s="13"/>
      <c r="S908" s="14"/>
      <c r="T908" s="15" t="str">
        <f t="shared" ca="1" si="146"/>
        <v/>
      </c>
      <c r="U908" s="15" t="str">
        <f t="shared" ca="1" si="147"/>
        <v/>
      </c>
      <c r="V908" s="16"/>
      <c r="W908" s="17" t="str">
        <f t="shared" ca="1" si="148"/>
        <v/>
      </c>
      <c r="X908" s="18" t="str">
        <f t="shared" ca="1" si="149"/>
        <v/>
      </c>
    </row>
    <row r="909" spans="1:24" x14ac:dyDescent="0.35">
      <c r="A909" s="3">
        <v>905</v>
      </c>
      <c r="B909" s="4"/>
      <c r="C909" s="4"/>
      <c r="D909" s="5" t="str">
        <f t="shared" si="140"/>
        <v/>
      </c>
      <c r="E909" s="4"/>
      <c r="F909" s="6"/>
      <c r="G909" s="6"/>
      <c r="H909" s="7" t="str">
        <f t="shared" ca="1" si="141"/>
        <v/>
      </c>
      <c r="I909" s="8" t="str">
        <f t="shared" ca="1" si="142"/>
        <v/>
      </c>
      <c r="J909" s="8" t="str">
        <f>IF(C909="","",COUNTIFS(purchase!$C:$C,$C909,purchase!$E:$E,$E909,purchase!$G:$G,"&gt;="&amp;$F909,purchase!$G:$G,"&lt;="&amp;$G909))</f>
        <v/>
      </c>
      <c r="K909" s="9" t="str">
        <f>IF(COUNTIFS(purchase!$C:$C,$C909,purchase!$E:$E,$E909,purchase!$G:$G,"&gt;="&amp;$F909,purchase!$G:$G,"&lt;="&amp;$G909)=0,"",_xlfn.MAXIFS(purchase!$G:$G,purchase!$C:$C,$C909,purchase!$E:$E,$E909,purchase!$G:$G,"&gt;="&amp;$F909,purchase!$G:$G,"&lt;="&amp;$G909))</f>
        <v/>
      </c>
      <c r="L909" s="4"/>
      <c r="M909" s="4"/>
      <c r="N909" s="10" t="str">
        <f>IF(M909="","",SUMIFS(purchase!$N:$N,purchase!$C:$C,$C909,purchase!$E:$E,$E909,purchase!$G:$G,"&gt;="&amp;$F909,purchase!$G:$G,"&lt;="&amp;$G909))</f>
        <v/>
      </c>
      <c r="O909" s="10" t="str">
        <f t="shared" si="143"/>
        <v/>
      </c>
      <c r="P909" s="11" t="str">
        <f t="shared" si="144"/>
        <v/>
      </c>
      <c r="Q909" s="12" t="str">
        <f t="shared" ca="1" si="145"/>
        <v/>
      </c>
      <c r="R909" s="13"/>
      <c r="S909" s="14"/>
      <c r="T909" s="15" t="str">
        <f t="shared" ca="1" si="146"/>
        <v/>
      </c>
      <c r="U909" s="15" t="str">
        <f t="shared" ca="1" si="147"/>
        <v/>
      </c>
      <c r="V909" s="16"/>
      <c r="W909" s="17" t="str">
        <f t="shared" ca="1" si="148"/>
        <v/>
      </c>
      <c r="X909" s="18" t="str">
        <f t="shared" ca="1" si="149"/>
        <v/>
      </c>
    </row>
    <row r="910" spans="1:24" x14ac:dyDescent="0.35">
      <c r="A910" s="3">
        <v>906</v>
      </c>
      <c r="B910" s="4"/>
      <c r="C910" s="4"/>
      <c r="D910" s="5" t="str">
        <f t="shared" si="140"/>
        <v/>
      </c>
      <c r="E910" s="4"/>
      <c r="F910" s="6"/>
      <c r="G910" s="6"/>
      <c r="H910" s="7" t="str">
        <f t="shared" ca="1" si="141"/>
        <v/>
      </c>
      <c r="I910" s="8" t="str">
        <f t="shared" ca="1" si="142"/>
        <v/>
      </c>
      <c r="J910" s="8" t="str">
        <f>IF(C910="","",COUNTIFS(purchase!$C:$C,$C910,purchase!$E:$E,$E910,purchase!$G:$G,"&gt;="&amp;$F910,purchase!$G:$G,"&lt;="&amp;$G910))</f>
        <v/>
      </c>
      <c r="K910" s="9" t="str">
        <f>IF(COUNTIFS(purchase!$C:$C,$C910,purchase!$E:$E,$E910,purchase!$G:$G,"&gt;="&amp;$F910,purchase!$G:$G,"&lt;="&amp;$G910)=0,"",_xlfn.MAXIFS(purchase!$G:$G,purchase!$C:$C,$C910,purchase!$E:$E,$E910,purchase!$G:$G,"&gt;="&amp;$F910,purchase!$G:$G,"&lt;="&amp;$G910))</f>
        <v/>
      </c>
      <c r="L910" s="4"/>
      <c r="M910" s="4"/>
      <c r="N910" s="10" t="str">
        <f>IF(M910="","",SUMIFS(purchase!$N:$N,purchase!$C:$C,$C910,purchase!$E:$E,$E910,purchase!$G:$G,"&gt;="&amp;$F910,purchase!$G:$G,"&lt;="&amp;$G910))</f>
        <v/>
      </c>
      <c r="O910" s="10" t="str">
        <f t="shared" si="143"/>
        <v/>
      </c>
      <c r="P910" s="11" t="str">
        <f t="shared" si="144"/>
        <v/>
      </c>
      <c r="Q910" s="12" t="str">
        <f t="shared" ca="1" si="145"/>
        <v/>
      </c>
      <c r="R910" s="13"/>
      <c r="S910" s="14"/>
      <c r="T910" s="15" t="str">
        <f t="shared" ca="1" si="146"/>
        <v/>
      </c>
      <c r="U910" s="15" t="str">
        <f t="shared" ca="1" si="147"/>
        <v/>
      </c>
      <c r="V910" s="16"/>
      <c r="W910" s="17" t="str">
        <f t="shared" ca="1" si="148"/>
        <v/>
      </c>
      <c r="X910" s="18" t="str">
        <f t="shared" ca="1" si="149"/>
        <v/>
      </c>
    </row>
    <row r="911" spans="1:24" x14ac:dyDescent="0.35">
      <c r="A911" s="3">
        <v>907</v>
      </c>
      <c r="B911" s="4"/>
      <c r="C911" s="4"/>
      <c r="D911" s="5" t="str">
        <f t="shared" si="140"/>
        <v/>
      </c>
      <c r="E911" s="4"/>
      <c r="F911" s="6"/>
      <c r="G911" s="6"/>
      <c r="H911" s="7" t="str">
        <f t="shared" ca="1" si="141"/>
        <v/>
      </c>
      <c r="I911" s="8" t="str">
        <f t="shared" ca="1" si="142"/>
        <v/>
      </c>
      <c r="J911" s="8" t="str">
        <f>IF(C911="","",COUNTIFS(purchase!$C:$C,$C911,purchase!$E:$E,$E911,purchase!$G:$G,"&gt;="&amp;$F911,purchase!$G:$G,"&lt;="&amp;$G911))</f>
        <v/>
      </c>
      <c r="K911" s="9" t="str">
        <f>IF(COUNTIFS(purchase!$C:$C,$C911,purchase!$E:$E,$E911,purchase!$G:$G,"&gt;="&amp;$F911,purchase!$G:$G,"&lt;="&amp;$G911)=0,"",_xlfn.MAXIFS(purchase!$G:$G,purchase!$C:$C,$C911,purchase!$E:$E,$E911,purchase!$G:$G,"&gt;="&amp;$F911,purchase!$G:$G,"&lt;="&amp;$G911))</f>
        <v/>
      </c>
      <c r="L911" s="4"/>
      <c r="M911" s="4"/>
      <c r="N911" s="10" t="str">
        <f>IF(M911="","",SUMIFS(purchase!$N:$N,purchase!$C:$C,$C911,purchase!$E:$E,$E911,purchase!$G:$G,"&gt;="&amp;$F911,purchase!$G:$G,"&lt;="&amp;$G911))</f>
        <v/>
      </c>
      <c r="O911" s="10" t="str">
        <f t="shared" si="143"/>
        <v/>
      </c>
      <c r="P911" s="11" t="str">
        <f t="shared" si="144"/>
        <v/>
      </c>
      <c r="Q911" s="12" t="str">
        <f t="shared" ca="1" si="145"/>
        <v/>
      </c>
      <c r="R911" s="13"/>
      <c r="S911" s="14"/>
      <c r="T911" s="15" t="str">
        <f t="shared" ca="1" si="146"/>
        <v/>
      </c>
      <c r="U911" s="15" t="str">
        <f t="shared" ca="1" si="147"/>
        <v/>
      </c>
      <c r="V911" s="16"/>
      <c r="W911" s="17" t="str">
        <f t="shared" ca="1" si="148"/>
        <v/>
      </c>
      <c r="X911" s="18" t="str">
        <f t="shared" ca="1" si="149"/>
        <v/>
      </c>
    </row>
    <row r="912" spans="1:24" x14ac:dyDescent="0.35">
      <c r="A912" s="3">
        <v>908</v>
      </c>
      <c r="B912" s="4"/>
      <c r="C912" s="4"/>
      <c r="D912" s="5" t="str">
        <f t="shared" si="140"/>
        <v/>
      </c>
      <c r="E912" s="4"/>
      <c r="F912" s="6"/>
      <c r="G912" s="6"/>
      <c r="H912" s="7" t="str">
        <f t="shared" ca="1" si="141"/>
        <v/>
      </c>
      <c r="I912" s="8" t="str">
        <f t="shared" ca="1" si="142"/>
        <v/>
      </c>
      <c r="J912" s="8" t="str">
        <f>IF(C912="","",COUNTIFS(purchase!$C:$C,$C912,purchase!$E:$E,$E912,purchase!$G:$G,"&gt;="&amp;$F912,purchase!$G:$G,"&lt;="&amp;$G912))</f>
        <v/>
      </c>
      <c r="K912" s="9" t="str">
        <f>IF(COUNTIFS(purchase!$C:$C,$C912,purchase!$E:$E,$E912,purchase!$G:$G,"&gt;="&amp;$F912,purchase!$G:$G,"&lt;="&amp;$G912)=0,"",_xlfn.MAXIFS(purchase!$G:$G,purchase!$C:$C,$C912,purchase!$E:$E,$E912,purchase!$G:$G,"&gt;="&amp;$F912,purchase!$G:$G,"&lt;="&amp;$G912))</f>
        <v/>
      </c>
      <c r="L912" s="4"/>
      <c r="M912" s="4"/>
      <c r="N912" s="10" t="str">
        <f>IF(M912="","",SUMIFS(purchase!$N:$N,purchase!$C:$C,$C912,purchase!$E:$E,$E912,purchase!$G:$G,"&gt;="&amp;$F912,purchase!$G:$G,"&lt;="&amp;$G912))</f>
        <v/>
      </c>
      <c r="O912" s="10" t="str">
        <f t="shared" si="143"/>
        <v/>
      </c>
      <c r="P912" s="11" t="str">
        <f t="shared" si="144"/>
        <v/>
      </c>
      <c r="Q912" s="12" t="str">
        <f t="shared" ca="1" si="145"/>
        <v/>
      </c>
      <c r="R912" s="13"/>
      <c r="S912" s="14"/>
      <c r="T912" s="15" t="str">
        <f t="shared" ca="1" si="146"/>
        <v/>
      </c>
      <c r="U912" s="15" t="str">
        <f t="shared" ca="1" si="147"/>
        <v/>
      </c>
      <c r="V912" s="16"/>
      <c r="W912" s="17" t="str">
        <f t="shared" ca="1" si="148"/>
        <v/>
      </c>
      <c r="X912" s="18" t="str">
        <f t="shared" ca="1" si="149"/>
        <v/>
      </c>
    </row>
    <row r="913" spans="1:24" x14ac:dyDescent="0.35">
      <c r="A913" s="3">
        <v>909</v>
      </c>
      <c r="B913" s="4"/>
      <c r="C913" s="4"/>
      <c r="D913" s="5" t="str">
        <f t="shared" si="140"/>
        <v/>
      </c>
      <c r="E913" s="4"/>
      <c r="F913" s="6"/>
      <c r="G913" s="6"/>
      <c r="H913" s="7" t="str">
        <f t="shared" ca="1" si="141"/>
        <v/>
      </c>
      <c r="I913" s="8" t="str">
        <f t="shared" ca="1" si="142"/>
        <v/>
      </c>
      <c r="J913" s="8" t="str">
        <f>IF(C913="","",COUNTIFS(purchase!$C:$C,$C913,purchase!$E:$E,$E913,purchase!$G:$G,"&gt;="&amp;$F913,purchase!$G:$G,"&lt;="&amp;$G913))</f>
        <v/>
      </c>
      <c r="K913" s="9" t="str">
        <f>IF(COUNTIFS(purchase!$C:$C,$C913,purchase!$E:$E,$E913,purchase!$G:$G,"&gt;="&amp;$F913,purchase!$G:$G,"&lt;="&amp;$G913)=0,"",_xlfn.MAXIFS(purchase!$G:$G,purchase!$C:$C,$C913,purchase!$E:$E,$E913,purchase!$G:$G,"&gt;="&amp;$F913,purchase!$G:$G,"&lt;="&amp;$G913))</f>
        <v/>
      </c>
      <c r="L913" s="4"/>
      <c r="M913" s="4"/>
      <c r="N913" s="10" t="str">
        <f>IF(M913="","",SUMIFS(purchase!$N:$N,purchase!$C:$C,$C913,purchase!$E:$E,$E913,purchase!$G:$G,"&gt;="&amp;$F913,purchase!$G:$G,"&lt;="&amp;$G913))</f>
        <v/>
      </c>
      <c r="O913" s="10" t="str">
        <f t="shared" si="143"/>
        <v/>
      </c>
      <c r="P913" s="11" t="str">
        <f t="shared" si="144"/>
        <v/>
      </c>
      <c r="Q913" s="12" t="str">
        <f t="shared" ca="1" si="145"/>
        <v/>
      </c>
      <c r="R913" s="13"/>
      <c r="S913" s="14"/>
      <c r="T913" s="15" t="str">
        <f t="shared" ca="1" si="146"/>
        <v/>
      </c>
      <c r="U913" s="15" t="str">
        <f t="shared" ca="1" si="147"/>
        <v/>
      </c>
      <c r="V913" s="16"/>
      <c r="W913" s="17" t="str">
        <f t="shared" ca="1" si="148"/>
        <v/>
      </c>
      <c r="X913" s="18" t="str">
        <f t="shared" ca="1" si="149"/>
        <v/>
      </c>
    </row>
    <row r="914" spans="1:24" x14ac:dyDescent="0.35">
      <c r="A914" s="3">
        <v>910</v>
      </c>
      <c r="B914" s="4"/>
      <c r="C914" s="4"/>
      <c r="D914" s="5" t="str">
        <f t="shared" si="140"/>
        <v/>
      </c>
      <c r="E914" s="4"/>
      <c r="F914" s="6"/>
      <c r="G914" s="6"/>
      <c r="H914" s="7" t="str">
        <f t="shared" ca="1" si="141"/>
        <v/>
      </c>
      <c r="I914" s="8" t="str">
        <f t="shared" ca="1" si="142"/>
        <v/>
      </c>
      <c r="J914" s="8" t="str">
        <f>IF(C914="","",COUNTIFS(purchase!$C:$C,$C914,purchase!$E:$E,$E914,purchase!$G:$G,"&gt;="&amp;$F914,purchase!$G:$G,"&lt;="&amp;$G914))</f>
        <v/>
      </c>
      <c r="K914" s="9" t="str">
        <f>IF(COUNTIFS(purchase!$C:$C,$C914,purchase!$E:$E,$E914,purchase!$G:$G,"&gt;="&amp;$F914,purchase!$G:$G,"&lt;="&amp;$G914)=0,"",_xlfn.MAXIFS(purchase!$G:$G,purchase!$C:$C,$C914,purchase!$E:$E,$E914,purchase!$G:$G,"&gt;="&amp;$F914,purchase!$G:$G,"&lt;="&amp;$G914))</f>
        <v/>
      </c>
      <c r="L914" s="4"/>
      <c r="M914" s="4"/>
      <c r="N914" s="10" t="str">
        <f>IF(M914="","",SUMIFS(purchase!$N:$N,purchase!$C:$C,$C914,purchase!$E:$E,$E914,purchase!$G:$G,"&gt;="&amp;$F914,purchase!$G:$G,"&lt;="&amp;$G914))</f>
        <v/>
      </c>
      <c r="O914" s="10" t="str">
        <f t="shared" si="143"/>
        <v/>
      </c>
      <c r="P914" s="11" t="str">
        <f t="shared" si="144"/>
        <v/>
      </c>
      <c r="Q914" s="12" t="str">
        <f t="shared" ca="1" si="145"/>
        <v/>
      </c>
      <c r="R914" s="13"/>
      <c r="S914" s="14"/>
      <c r="T914" s="15" t="str">
        <f t="shared" ca="1" si="146"/>
        <v/>
      </c>
      <c r="U914" s="15" t="str">
        <f t="shared" ca="1" si="147"/>
        <v/>
      </c>
      <c r="V914" s="16"/>
      <c r="W914" s="17" t="str">
        <f t="shared" ca="1" si="148"/>
        <v/>
      </c>
      <c r="X914" s="18" t="str">
        <f t="shared" ca="1" si="149"/>
        <v/>
      </c>
    </row>
    <row r="915" spans="1:24" x14ac:dyDescent="0.35">
      <c r="A915" s="3">
        <v>911</v>
      </c>
      <c r="B915" s="4"/>
      <c r="C915" s="4"/>
      <c r="D915" s="5" t="str">
        <f t="shared" si="140"/>
        <v/>
      </c>
      <c r="E915" s="4"/>
      <c r="F915" s="6"/>
      <c r="G915" s="6"/>
      <c r="H915" s="7" t="str">
        <f t="shared" ca="1" si="141"/>
        <v/>
      </c>
      <c r="I915" s="8" t="str">
        <f t="shared" ca="1" si="142"/>
        <v/>
      </c>
      <c r="J915" s="8" t="str">
        <f>IF(C915="","",COUNTIFS(purchase!$C:$C,$C915,purchase!$E:$E,$E915,purchase!$G:$G,"&gt;="&amp;$F915,purchase!$G:$G,"&lt;="&amp;$G915))</f>
        <v/>
      </c>
      <c r="K915" s="9" t="str">
        <f>IF(COUNTIFS(purchase!$C:$C,$C915,purchase!$E:$E,$E915,purchase!$G:$G,"&gt;="&amp;$F915,purchase!$G:$G,"&lt;="&amp;$G915)=0,"",_xlfn.MAXIFS(purchase!$G:$G,purchase!$C:$C,$C915,purchase!$E:$E,$E915,purchase!$G:$G,"&gt;="&amp;$F915,purchase!$G:$G,"&lt;="&amp;$G915))</f>
        <v/>
      </c>
      <c r="L915" s="4"/>
      <c r="M915" s="4"/>
      <c r="N915" s="10" t="str">
        <f>IF(M915="","",SUMIFS(purchase!$N:$N,purchase!$C:$C,$C915,purchase!$E:$E,$E915,purchase!$G:$G,"&gt;="&amp;$F915,purchase!$G:$G,"&lt;="&amp;$G915))</f>
        <v/>
      </c>
      <c r="O915" s="10" t="str">
        <f t="shared" si="143"/>
        <v/>
      </c>
      <c r="P915" s="11" t="str">
        <f t="shared" si="144"/>
        <v/>
      </c>
      <c r="Q915" s="12" t="str">
        <f t="shared" ca="1" si="145"/>
        <v/>
      </c>
      <c r="R915" s="13"/>
      <c r="S915" s="14"/>
      <c r="T915" s="15" t="str">
        <f t="shared" ca="1" si="146"/>
        <v/>
      </c>
      <c r="U915" s="15" t="str">
        <f t="shared" ca="1" si="147"/>
        <v/>
      </c>
      <c r="V915" s="16"/>
      <c r="W915" s="17" t="str">
        <f t="shared" ca="1" si="148"/>
        <v/>
      </c>
      <c r="X915" s="18" t="str">
        <f t="shared" ca="1" si="149"/>
        <v/>
      </c>
    </row>
    <row r="916" spans="1:24" x14ac:dyDescent="0.35">
      <c r="A916" s="3">
        <v>912</v>
      </c>
      <c r="B916" s="4"/>
      <c r="C916" s="4"/>
      <c r="D916" s="5" t="str">
        <f t="shared" si="140"/>
        <v/>
      </c>
      <c r="E916" s="4"/>
      <c r="F916" s="6"/>
      <c r="G916" s="6"/>
      <c r="H916" s="7" t="str">
        <f t="shared" ca="1" si="141"/>
        <v/>
      </c>
      <c r="I916" s="8" t="str">
        <f t="shared" ca="1" si="142"/>
        <v/>
      </c>
      <c r="J916" s="8" t="str">
        <f>IF(C916="","",COUNTIFS(purchase!$C:$C,$C916,purchase!$E:$E,$E916,purchase!$G:$G,"&gt;="&amp;$F916,purchase!$G:$G,"&lt;="&amp;$G916))</f>
        <v/>
      </c>
      <c r="K916" s="9" t="str">
        <f>IF(COUNTIFS(purchase!$C:$C,$C916,purchase!$E:$E,$E916,purchase!$G:$G,"&gt;="&amp;$F916,purchase!$G:$G,"&lt;="&amp;$G916)=0,"",_xlfn.MAXIFS(purchase!$G:$G,purchase!$C:$C,$C916,purchase!$E:$E,$E916,purchase!$G:$G,"&gt;="&amp;$F916,purchase!$G:$G,"&lt;="&amp;$G916))</f>
        <v/>
      </c>
      <c r="L916" s="4"/>
      <c r="M916" s="4"/>
      <c r="N916" s="10" t="str">
        <f>IF(M916="","",SUMIFS(purchase!$N:$N,purchase!$C:$C,$C916,purchase!$E:$E,$E916,purchase!$G:$G,"&gt;="&amp;$F916,purchase!$G:$G,"&lt;="&amp;$G916))</f>
        <v/>
      </c>
      <c r="O916" s="10" t="str">
        <f t="shared" si="143"/>
        <v/>
      </c>
      <c r="P916" s="11" t="str">
        <f t="shared" si="144"/>
        <v/>
      </c>
      <c r="Q916" s="12" t="str">
        <f t="shared" ca="1" si="145"/>
        <v/>
      </c>
      <c r="R916" s="13"/>
      <c r="S916" s="14"/>
      <c r="T916" s="15" t="str">
        <f t="shared" ca="1" si="146"/>
        <v/>
      </c>
      <c r="U916" s="15" t="str">
        <f t="shared" ca="1" si="147"/>
        <v/>
      </c>
      <c r="V916" s="16"/>
      <c r="W916" s="17" t="str">
        <f t="shared" ca="1" si="148"/>
        <v/>
      </c>
      <c r="X916" s="18" t="str">
        <f t="shared" ca="1" si="149"/>
        <v/>
      </c>
    </row>
    <row r="917" spans="1:24" x14ac:dyDescent="0.35">
      <c r="A917" s="3">
        <v>913</v>
      </c>
      <c r="B917" s="4"/>
      <c r="C917" s="4"/>
      <c r="D917" s="5" t="str">
        <f t="shared" si="140"/>
        <v/>
      </c>
      <c r="E917" s="4"/>
      <c r="F917" s="6"/>
      <c r="G917" s="6"/>
      <c r="H917" s="7" t="str">
        <f t="shared" ca="1" si="141"/>
        <v/>
      </c>
      <c r="I917" s="8" t="str">
        <f t="shared" ca="1" si="142"/>
        <v/>
      </c>
      <c r="J917" s="8" t="str">
        <f>IF(C917="","",COUNTIFS(purchase!$C:$C,$C917,purchase!$E:$E,$E917,purchase!$G:$G,"&gt;="&amp;$F917,purchase!$G:$G,"&lt;="&amp;$G917))</f>
        <v/>
      </c>
      <c r="K917" s="9" t="str">
        <f>IF(COUNTIFS(purchase!$C:$C,$C917,purchase!$E:$E,$E917,purchase!$G:$G,"&gt;="&amp;$F917,purchase!$G:$G,"&lt;="&amp;$G917)=0,"",_xlfn.MAXIFS(purchase!$G:$G,purchase!$C:$C,$C917,purchase!$E:$E,$E917,purchase!$G:$G,"&gt;="&amp;$F917,purchase!$G:$G,"&lt;="&amp;$G917))</f>
        <v/>
      </c>
      <c r="L917" s="4"/>
      <c r="M917" s="4"/>
      <c r="N917" s="10" t="str">
        <f>IF(M917="","",SUMIFS(purchase!$N:$N,purchase!$C:$C,$C917,purchase!$E:$E,$E917,purchase!$G:$G,"&gt;="&amp;$F917,purchase!$G:$G,"&lt;="&amp;$G917))</f>
        <v/>
      </c>
      <c r="O917" s="10" t="str">
        <f t="shared" si="143"/>
        <v/>
      </c>
      <c r="P917" s="11" t="str">
        <f t="shared" si="144"/>
        <v/>
      </c>
      <c r="Q917" s="12" t="str">
        <f t="shared" ca="1" si="145"/>
        <v/>
      </c>
      <c r="R917" s="13"/>
      <c r="S917" s="14"/>
      <c r="T917" s="15" t="str">
        <f t="shared" ca="1" si="146"/>
        <v/>
      </c>
      <c r="U917" s="15" t="str">
        <f t="shared" ca="1" si="147"/>
        <v/>
      </c>
      <c r="V917" s="16"/>
      <c r="W917" s="17" t="str">
        <f t="shared" ca="1" si="148"/>
        <v/>
      </c>
      <c r="X917" s="18" t="str">
        <f t="shared" ca="1" si="149"/>
        <v/>
      </c>
    </row>
    <row r="918" spans="1:24" x14ac:dyDescent="0.35">
      <c r="A918" s="3">
        <v>914</v>
      </c>
      <c r="B918" s="4"/>
      <c r="C918" s="4"/>
      <c r="D918" s="5" t="str">
        <f t="shared" si="140"/>
        <v/>
      </c>
      <c r="E918" s="4"/>
      <c r="F918" s="6"/>
      <c r="G918" s="6"/>
      <c r="H918" s="7" t="str">
        <f t="shared" ca="1" si="141"/>
        <v/>
      </c>
      <c r="I918" s="8" t="str">
        <f t="shared" ca="1" si="142"/>
        <v/>
      </c>
      <c r="J918" s="8" t="str">
        <f>IF(C918="","",COUNTIFS(purchase!$C:$C,$C918,purchase!$E:$E,$E918,purchase!$G:$G,"&gt;="&amp;$F918,purchase!$G:$G,"&lt;="&amp;$G918))</f>
        <v/>
      </c>
      <c r="K918" s="9" t="str">
        <f>IF(COUNTIFS(purchase!$C:$C,$C918,purchase!$E:$E,$E918,purchase!$G:$G,"&gt;="&amp;$F918,purchase!$G:$G,"&lt;="&amp;$G918)=0,"",_xlfn.MAXIFS(purchase!$G:$G,purchase!$C:$C,$C918,purchase!$E:$E,$E918,purchase!$G:$G,"&gt;="&amp;$F918,purchase!$G:$G,"&lt;="&amp;$G918))</f>
        <v/>
      </c>
      <c r="L918" s="4"/>
      <c r="M918" s="4"/>
      <c r="N918" s="10" t="str">
        <f>IF(M918="","",SUMIFS(purchase!$N:$N,purchase!$C:$C,$C918,purchase!$E:$E,$E918,purchase!$G:$G,"&gt;="&amp;$F918,purchase!$G:$G,"&lt;="&amp;$G918))</f>
        <v/>
      </c>
      <c r="O918" s="10" t="str">
        <f t="shared" si="143"/>
        <v/>
      </c>
      <c r="P918" s="11" t="str">
        <f t="shared" si="144"/>
        <v/>
      </c>
      <c r="Q918" s="12" t="str">
        <f t="shared" ca="1" si="145"/>
        <v/>
      </c>
      <c r="R918" s="13"/>
      <c r="S918" s="14"/>
      <c r="T918" s="15" t="str">
        <f t="shared" ca="1" si="146"/>
        <v/>
      </c>
      <c r="U918" s="15" t="str">
        <f t="shared" ca="1" si="147"/>
        <v/>
      </c>
      <c r="V918" s="16"/>
      <c r="W918" s="17" t="str">
        <f t="shared" ca="1" si="148"/>
        <v/>
      </c>
      <c r="X918" s="18" t="str">
        <f t="shared" ca="1" si="149"/>
        <v/>
      </c>
    </row>
    <row r="919" spans="1:24" x14ac:dyDescent="0.35">
      <c r="A919" s="3">
        <v>915</v>
      </c>
      <c r="B919" s="4"/>
      <c r="C919" s="4"/>
      <c r="D919" s="5" t="str">
        <f t="shared" si="140"/>
        <v/>
      </c>
      <c r="E919" s="4"/>
      <c r="F919" s="6"/>
      <c r="G919" s="6"/>
      <c r="H919" s="7" t="str">
        <f t="shared" ca="1" si="141"/>
        <v/>
      </c>
      <c r="I919" s="8" t="str">
        <f t="shared" ca="1" si="142"/>
        <v/>
      </c>
      <c r="J919" s="8" t="str">
        <f>IF(C919="","",COUNTIFS(purchase!$C:$C,$C919,purchase!$E:$E,$E919,purchase!$G:$G,"&gt;="&amp;$F919,purchase!$G:$G,"&lt;="&amp;$G919))</f>
        <v/>
      </c>
      <c r="K919" s="9" t="str">
        <f>IF(COUNTIFS(purchase!$C:$C,$C919,purchase!$E:$E,$E919,purchase!$G:$G,"&gt;="&amp;$F919,purchase!$G:$G,"&lt;="&amp;$G919)=0,"",_xlfn.MAXIFS(purchase!$G:$G,purchase!$C:$C,$C919,purchase!$E:$E,$E919,purchase!$G:$G,"&gt;="&amp;$F919,purchase!$G:$G,"&lt;="&amp;$G919))</f>
        <v/>
      </c>
      <c r="L919" s="4"/>
      <c r="M919" s="4"/>
      <c r="N919" s="10" t="str">
        <f>IF(M919="","",SUMIFS(purchase!$N:$N,purchase!$C:$C,$C919,purchase!$E:$E,$E919,purchase!$G:$G,"&gt;="&amp;$F919,purchase!$G:$G,"&lt;="&amp;$G919))</f>
        <v/>
      </c>
      <c r="O919" s="10" t="str">
        <f t="shared" si="143"/>
        <v/>
      </c>
      <c r="P919" s="11" t="str">
        <f t="shared" si="144"/>
        <v/>
      </c>
      <c r="Q919" s="12" t="str">
        <f t="shared" ca="1" si="145"/>
        <v/>
      </c>
      <c r="R919" s="13"/>
      <c r="S919" s="14"/>
      <c r="T919" s="15" t="str">
        <f t="shared" ca="1" si="146"/>
        <v/>
      </c>
      <c r="U919" s="15" t="str">
        <f t="shared" ca="1" si="147"/>
        <v/>
      </c>
      <c r="V919" s="16"/>
      <c r="W919" s="17" t="str">
        <f t="shared" ca="1" si="148"/>
        <v/>
      </c>
      <c r="X919" s="18" t="str">
        <f t="shared" ca="1" si="149"/>
        <v/>
      </c>
    </row>
    <row r="920" spans="1:24" x14ac:dyDescent="0.35">
      <c r="A920" s="3">
        <v>916</v>
      </c>
      <c r="B920" s="4"/>
      <c r="C920" s="4"/>
      <c r="D920" s="5" t="str">
        <f t="shared" si="140"/>
        <v/>
      </c>
      <c r="E920" s="4"/>
      <c r="F920" s="6"/>
      <c r="G920" s="6"/>
      <c r="H920" s="7" t="str">
        <f t="shared" ca="1" si="141"/>
        <v/>
      </c>
      <c r="I920" s="8" t="str">
        <f t="shared" ca="1" si="142"/>
        <v/>
      </c>
      <c r="J920" s="8" t="str">
        <f>IF(C920="","",COUNTIFS(purchase!$C:$C,$C920,purchase!$E:$E,$E920,purchase!$G:$G,"&gt;="&amp;$F920,purchase!$G:$G,"&lt;="&amp;$G920))</f>
        <v/>
      </c>
      <c r="K920" s="9" t="str">
        <f>IF(COUNTIFS(purchase!$C:$C,$C920,purchase!$E:$E,$E920,purchase!$G:$G,"&gt;="&amp;$F920,purchase!$G:$G,"&lt;="&amp;$G920)=0,"",_xlfn.MAXIFS(purchase!$G:$G,purchase!$C:$C,$C920,purchase!$E:$E,$E920,purchase!$G:$G,"&gt;="&amp;$F920,purchase!$G:$G,"&lt;="&amp;$G920))</f>
        <v/>
      </c>
      <c r="L920" s="4"/>
      <c r="M920" s="4"/>
      <c r="N920" s="10" t="str">
        <f>IF(M920="","",SUMIFS(purchase!$N:$N,purchase!$C:$C,$C920,purchase!$E:$E,$E920,purchase!$G:$G,"&gt;="&amp;$F920,purchase!$G:$G,"&lt;="&amp;$G920))</f>
        <v/>
      </c>
      <c r="O920" s="10" t="str">
        <f t="shared" si="143"/>
        <v/>
      </c>
      <c r="P920" s="11" t="str">
        <f t="shared" si="144"/>
        <v/>
      </c>
      <c r="Q920" s="12" t="str">
        <f t="shared" ca="1" si="145"/>
        <v/>
      </c>
      <c r="R920" s="13"/>
      <c r="S920" s="14"/>
      <c r="T920" s="15" t="str">
        <f t="shared" ca="1" si="146"/>
        <v/>
      </c>
      <c r="U920" s="15" t="str">
        <f t="shared" ca="1" si="147"/>
        <v/>
      </c>
      <c r="V920" s="16"/>
      <c r="W920" s="17" t="str">
        <f t="shared" ca="1" si="148"/>
        <v/>
      </c>
      <c r="X920" s="18" t="str">
        <f t="shared" ca="1" si="149"/>
        <v/>
      </c>
    </row>
    <row r="921" spans="1:24" x14ac:dyDescent="0.35">
      <c r="A921" s="3">
        <v>917</v>
      </c>
      <c r="B921" s="4"/>
      <c r="C921" s="4"/>
      <c r="D921" s="5" t="str">
        <f t="shared" si="140"/>
        <v/>
      </c>
      <c r="E921" s="4"/>
      <c r="F921" s="6"/>
      <c r="G921" s="6"/>
      <c r="H921" s="7" t="str">
        <f t="shared" ca="1" si="141"/>
        <v/>
      </c>
      <c r="I921" s="8" t="str">
        <f t="shared" ca="1" si="142"/>
        <v/>
      </c>
      <c r="J921" s="8" t="str">
        <f>IF(C921="","",COUNTIFS(purchase!$C:$C,$C921,purchase!$E:$E,$E921,purchase!$G:$G,"&gt;="&amp;$F921,purchase!$G:$G,"&lt;="&amp;$G921))</f>
        <v/>
      </c>
      <c r="K921" s="9" t="str">
        <f>IF(COUNTIFS(purchase!$C:$C,$C921,purchase!$E:$E,$E921,purchase!$G:$G,"&gt;="&amp;$F921,purchase!$G:$G,"&lt;="&amp;$G921)=0,"",_xlfn.MAXIFS(purchase!$G:$G,purchase!$C:$C,$C921,purchase!$E:$E,$E921,purchase!$G:$G,"&gt;="&amp;$F921,purchase!$G:$G,"&lt;="&amp;$G921))</f>
        <v/>
      </c>
      <c r="L921" s="4"/>
      <c r="M921" s="4"/>
      <c r="N921" s="10" t="str">
        <f>IF(M921="","",SUMIFS(purchase!$N:$N,purchase!$C:$C,$C921,purchase!$E:$E,$E921,purchase!$G:$G,"&gt;="&amp;$F921,purchase!$G:$G,"&lt;="&amp;$G921))</f>
        <v/>
      </c>
      <c r="O921" s="10" t="str">
        <f t="shared" si="143"/>
        <v/>
      </c>
      <c r="P921" s="11" t="str">
        <f t="shared" si="144"/>
        <v/>
      </c>
      <c r="Q921" s="12" t="str">
        <f t="shared" ca="1" si="145"/>
        <v/>
      </c>
      <c r="R921" s="13"/>
      <c r="S921" s="14"/>
      <c r="T921" s="15" t="str">
        <f t="shared" ca="1" si="146"/>
        <v/>
      </c>
      <c r="U921" s="15" t="str">
        <f t="shared" ca="1" si="147"/>
        <v/>
      </c>
      <c r="V921" s="16"/>
      <c r="W921" s="17" t="str">
        <f t="shared" ca="1" si="148"/>
        <v/>
      </c>
      <c r="X921" s="18" t="str">
        <f t="shared" ca="1" si="149"/>
        <v/>
      </c>
    </row>
    <row r="922" spans="1:24" x14ac:dyDescent="0.35">
      <c r="A922" s="3">
        <v>918</v>
      </c>
      <c r="B922" s="4"/>
      <c r="C922" s="4"/>
      <c r="D922" s="5" t="str">
        <f t="shared" si="140"/>
        <v/>
      </c>
      <c r="E922" s="4"/>
      <c r="F922" s="6"/>
      <c r="G922" s="6"/>
      <c r="H922" s="7" t="str">
        <f t="shared" ca="1" si="141"/>
        <v/>
      </c>
      <c r="I922" s="8" t="str">
        <f t="shared" ca="1" si="142"/>
        <v/>
      </c>
      <c r="J922" s="8" t="str">
        <f>IF(C922="","",COUNTIFS(purchase!$C:$C,$C922,purchase!$E:$E,$E922,purchase!$G:$G,"&gt;="&amp;$F922,purchase!$G:$G,"&lt;="&amp;$G922))</f>
        <v/>
      </c>
      <c r="K922" s="9" t="str">
        <f>IF(COUNTIFS(purchase!$C:$C,$C922,purchase!$E:$E,$E922,purchase!$G:$G,"&gt;="&amp;$F922,purchase!$G:$G,"&lt;="&amp;$G922)=0,"",_xlfn.MAXIFS(purchase!$G:$G,purchase!$C:$C,$C922,purchase!$E:$E,$E922,purchase!$G:$G,"&gt;="&amp;$F922,purchase!$G:$G,"&lt;="&amp;$G922))</f>
        <v/>
      </c>
      <c r="L922" s="4"/>
      <c r="M922" s="4"/>
      <c r="N922" s="10" t="str">
        <f>IF(M922="","",SUMIFS(purchase!$N:$N,purchase!$C:$C,$C922,purchase!$E:$E,$E922,purchase!$G:$G,"&gt;="&amp;$F922,purchase!$G:$G,"&lt;="&amp;$G922))</f>
        <v/>
      </c>
      <c r="O922" s="10" t="str">
        <f t="shared" si="143"/>
        <v/>
      </c>
      <c r="P922" s="11" t="str">
        <f t="shared" si="144"/>
        <v/>
      </c>
      <c r="Q922" s="12" t="str">
        <f t="shared" ca="1" si="145"/>
        <v/>
      </c>
      <c r="R922" s="13"/>
      <c r="S922" s="14"/>
      <c r="T922" s="15" t="str">
        <f t="shared" ca="1" si="146"/>
        <v/>
      </c>
      <c r="U922" s="15" t="str">
        <f t="shared" ca="1" si="147"/>
        <v/>
      </c>
      <c r="V922" s="16"/>
      <c r="W922" s="17" t="str">
        <f t="shared" ca="1" si="148"/>
        <v/>
      </c>
      <c r="X922" s="18" t="str">
        <f t="shared" ca="1" si="149"/>
        <v/>
      </c>
    </row>
    <row r="923" spans="1:24" x14ac:dyDescent="0.35">
      <c r="A923" s="3">
        <v>919</v>
      </c>
      <c r="B923" s="4"/>
      <c r="C923" s="4"/>
      <c r="D923" s="5" t="str">
        <f t="shared" si="140"/>
        <v/>
      </c>
      <c r="E923" s="4"/>
      <c r="F923" s="6"/>
      <c r="G923" s="6"/>
      <c r="H923" s="7" t="str">
        <f t="shared" ca="1" si="141"/>
        <v/>
      </c>
      <c r="I923" s="8" t="str">
        <f t="shared" ca="1" si="142"/>
        <v/>
      </c>
      <c r="J923" s="8" t="str">
        <f>IF(C923="","",COUNTIFS(purchase!$C:$C,$C923,purchase!$E:$E,$E923,purchase!$G:$G,"&gt;="&amp;$F923,purchase!$G:$G,"&lt;="&amp;$G923))</f>
        <v/>
      </c>
      <c r="K923" s="9" t="str">
        <f>IF(COUNTIFS(purchase!$C:$C,$C923,purchase!$E:$E,$E923,purchase!$G:$G,"&gt;="&amp;$F923,purchase!$G:$G,"&lt;="&amp;$G923)=0,"",_xlfn.MAXIFS(purchase!$G:$G,purchase!$C:$C,$C923,purchase!$E:$E,$E923,purchase!$G:$G,"&gt;="&amp;$F923,purchase!$G:$G,"&lt;="&amp;$G923))</f>
        <v/>
      </c>
      <c r="L923" s="4"/>
      <c r="M923" s="4"/>
      <c r="N923" s="10" t="str">
        <f>IF(M923="","",SUMIFS(purchase!$N:$N,purchase!$C:$C,$C923,purchase!$E:$E,$E923,purchase!$G:$G,"&gt;="&amp;$F923,purchase!$G:$G,"&lt;="&amp;$G923))</f>
        <v/>
      </c>
      <c r="O923" s="10" t="str">
        <f t="shared" si="143"/>
        <v/>
      </c>
      <c r="P923" s="11" t="str">
        <f t="shared" si="144"/>
        <v/>
      </c>
      <c r="Q923" s="12" t="str">
        <f t="shared" ca="1" si="145"/>
        <v/>
      </c>
      <c r="R923" s="13"/>
      <c r="S923" s="14"/>
      <c r="T923" s="15" t="str">
        <f t="shared" ca="1" si="146"/>
        <v/>
      </c>
      <c r="U923" s="15" t="str">
        <f t="shared" ca="1" si="147"/>
        <v/>
      </c>
      <c r="V923" s="16"/>
      <c r="W923" s="17" t="str">
        <f t="shared" ca="1" si="148"/>
        <v/>
      </c>
      <c r="X923" s="18" t="str">
        <f t="shared" ca="1" si="149"/>
        <v/>
      </c>
    </row>
    <row r="924" spans="1:24" x14ac:dyDescent="0.35">
      <c r="A924" s="3">
        <v>920</v>
      </c>
      <c r="B924" s="4"/>
      <c r="C924" s="4"/>
      <c r="D924" s="5" t="str">
        <f t="shared" si="140"/>
        <v/>
      </c>
      <c r="E924" s="4"/>
      <c r="F924" s="6"/>
      <c r="G924" s="6"/>
      <c r="H924" s="7" t="str">
        <f t="shared" ca="1" si="141"/>
        <v/>
      </c>
      <c r="I924" s="8" t="str">
        <f t="shared" ca="1" si="142"/>
        <v/>
      </c>
      <c r="J924" s="8" t="str">
        <f>IF(C924="","",COUNTIFS(purchase!$C:$C,$C924,purchase!$E:$E,$E924,purchase!$G:$G,"&gt;="&amp;$F924,purchase!$G:$G,"&lt;="&amp;$G924))</f>
        <v/>
      </c>
      <c r="K924" s="9" t="str">
        <f>IF(COUNTIFS(purchase!$C:$C,$C924,purchase!$E:$E,$E924,purchase!$G:$G,"&gt;="&amp;$F924,purchase!$G:$G,"&lt;="&amp;$G924)=0,"",_xlfn.MAXIFS(purchase!$G:$G,purchase!$C:$C,$C924,purchase!$E:$E,$E924,purchase!$G:$G,"&gt;="&amp;$F924,purchase!$G:$G,"&lt;="&amp;$G924))</f>
        <v/>
      </c>
      <c r="L924" s="4"/>
      <c r="M924" s="4"/>
      <c r="N924" s="10" t="str">
        <f>IF(M924="","",SUMIFS(purchase!$N:$N,purchase!$C:$C,$C924,purchase!$E:$E,$E924,purchase!$G:$G,"&gt;="&amp;$F924,purchase!$G:$G,"&lt;="&amp;$G924))</f>
        <v/>
      </c>
      <c r="O924" s="10" t="str">
        <f t="shared" si="143"/>
        <v/>
      </c>
      <c r="P924" s="11" t="str">
        <f t="shared" si="144"/>
        <v/>
      </c>
      <c r="Q924" s="12" t="str">
        <f t="shared" ca="1" si="145"/>
        <v/>
      </c>
      <c r="R924" s="13"/>
      <c r="S924" s="14"/>
      <c r="T924" s="15" t="str">
        <f t="shared" ca="1" si="146"/>
        <v/>
      </c>
      <c r="U924" s="15" t="str">
        <f t="shared" ca="1" si="147"/>
        <v/>
      </c>
      <c r="V924" s="16"/>
      <c r="W924" s="17" t="str">
        <f t="shared" ca="1" si="148"/>
        <v/>
      </c>
      <c r="X924" s="18" t="str">
        <f t="shared" ca="1" si="149"/>
        <v/>
      </c>
    </row>
    <row r="925" spans="1:24" x14ac:dyDescent="0.35">
      <c r="A925" s="3">
        <v>921</v>
      </c>
      <c r="B925" s="4"/>
      <c r="C925" s="4"/>
      <c r="D925" s="5" t="str">
        <f t="shared" si="140"/>
        <v/>
      </c>
      <c r="E925" s="4"/>
      <c r="F925" s="6"/>
      <c r="G925" s="6"/>
      <c r="H925" s="7" t="str">
        <f t="shared" ca="1" si="141"/>
        <v/>
      </c>
      <c r="I925" s="8" t="str">
        <f t="shared" ca="1" si="142"/>
        <v/>
      </c>
      <c r="J925" s="8" t="str">
        <f>IF(C925="","",COUNTIFS(purchase!$C:$C,$C925,purchase!$E:$E,$E925,purchase!$G:$G,"&gt;="&amp;$F925,purchase!$G:$G,"&lt;="&amp;$G925))</f>
        <v/>
      </c>
      <c r="K925" s="9" t="str">
        <f>IF(COUNTIFS(purchase!$C:$C,$C925,purchase!$E:$E,$E925,purchase!$G:$G,"&gt;="&amp;$F925,purchase!$G:$G,"&lt;="&amp;$G925)=0,"",_xlfn.MAXIFS(purchase!$G:$G,purchase!$C:$C,$C925,purchase!$E:$E,$E925,purchase!$G:$G,"&gt;="&amp;$F925,purchase!$G:$G,"&lt;="&amp;$G925))</f>
        <v/>
      </c>
      <c r="L925" s="4"/>
      <c r="M925" s="4"/>
      <c r="N925" s="10" t="str">
        <f>IF(M925="","",SUMIFS(purchase!$N:$N,purchase!$C:$C,$C925,purchase!$E:$E,$E925,purchase!$G:$G,"&gt;="&amp;$F925,purchase!$G:$G,"&lt;="&amp;$G925))</f>
        <v/>
      </c>
      <c r="O925" s="10" t="str">
        <f t="shared" si="143"/>
        <v/>
      </c>
      <c r="P925" s="11" t="str">
        <f t="shared" si="144"/>
        <v/>
      </c>
      <c r="Q925" s="12" t="str">
        <f t="shared" ca="1" si="145"/>
        <v/>
      </c>
      <c r="R925" s="13"/>
      <c r="S925" s="14"/>
      <c r="T925" s="15" t="str">
        <f t="shared" ca="1" si="146"/>
        <v/>
      </c>
      <c r="U925" s="15" t="str">
        <f t="shared" ca="1" si="147"/>
        <v/>
      </c>
      <c r="V925" s="16"/>
      <c r="W925" s="17" t="str">
        <f t="shared" ca="1" si="148"/>
        <v/>
      </c>
      <c r="X925" s="18" t="str">
        <f t="shared" ca="1" si="149"/>
        <v/>
      </c>
    </row>
    <row r="926" spans="1:24" x14ac:dyDescent="0.35">
      <c r="A926" s="3">
        <v>922</v>
      </c>
      <c r="B926" s="4"/>
      <c r="C926" s="4"/>
      <c r="D926" s="5" t="str">
        <f t="shared" si="140"/>
        <v/>
      </c>
      <c r="E926" s="4"/>
      <c r="F926" s="6"/>
      <c r="G926" s="6"/>
      <c r="H926" s="7" t="str">
        <f t="shared" ca="1" si="141"/>
        <v/>
      </c>
      <c r="I926" s="8" t="str">
        <f t="shared" ca="1" si="142"/>
        <v/>
      </c>
      <c r="J926" s="8" t="str">
        <f>IF(C926="","",COUNTIFS(purchase!$C:$C,$C926,purchase!$E:$E,$E926,purchase!$G:$G,"&gt;="&amp;$F926,purchase!$G:$G,"&lt;="&amp;$G926))</f>
        <v/>
      </c>
      <c r="K926" s="9" t="str">
        <f>IF(COUNTIFS(purchase!$C:$C,$C926,purchase!$E:$E,$E926,purchase!$G:$G,"&gt;="&amp;$F926,purchase!$G:$G,"&lt;="&amp;$G926)=0,"",_xlfn.MAXIFS(purchase!$G:$G,purchase!$C:$C,$C926,purchase!$E:$E,$E926,purchase!$G:$G,"&gt;="&amp;$F926,purchase!$G:$G,"&lt;="&amp;$G926))</f>
        <v/>
      </c>
      <c r="L926" s="4"/>
      <c r="M926" s="4"/>
      <c r="N926" s="10" t="str">
        <f>IF(M926="","",SUMIFS(purchase!$N:$N,purchase!$C:$C,$C926,purchase!$E:$E,$E926,purchase!$G:$G,"&gt;="&amp;$F926,purchase!$G:$G,"&lt;="&amp;$G926))</f>
        <v/>
      </c>
      <c r="O926" s="10" t="str">
        <f t="shared" si="143"/>
        <v/>
      </c>
      <c r="P926" s="11" t="str">
        <f t="shared" si="144"/>
        <v/>
      </c>
      <c r="Q926" s="12" t="str">
        <f t="shared" ca="1" si="145"/>
        <v/>
      </c>
      <c r="R926" s="13"/>
      <c r="S926" s="14"/>
      <c r="T926" s="15" t="str">
        <f t="shared" ca="1" si="146"/>
        <v/>
      </c>
      <c r="U926" s="15" t="str">
        <f t="shared" ca="1" si="147"/>
        <v/>
      </c>
      <c r="V926" s="16"/>
      <c r="W926" s="17" t="str">
        <f t="shared" ca="1" si="148"/>
        <v/>
      </c>
      <c r="X926" s="18" t="str">
        <f t="shared" ca="1" si="149"/>
        <v/>
      </c>
    </row>
    <row r="927" spans="1:24" x14ac:dyDescent="0.35">
      <c r="A927" s="3">
        <v>923</v>
      </c>
      <c r="B927" s="4"/>
      <c r="C927" s="4"/>
      <c r="D927" s="5" t="str">
        <f t="shared" si="140"/>
        <v/>
      </c>
      <c r="E927" s="4"/>
      <c r="F927" s="6"/>
      <c r="G927" s="6"/>
      <c r="H927" s="7" t="str">
        <f t="shared" ca="1" si="141"/>
        <v/>
      </c>
      <c r="I927" s="8" t="str">
        <f t="shared" ca="1" si="142"/>
        <v/>
      </c>
      <c r="J927" s="8" t="str">
        <f>IF(C927="","",COUNTIFS(purchase!$C:$C,$C927,purchase!$E:$E,$E927,purchase!$G:$G,"&gt;="&amp;$F927,purchase!$G:$G,"&lt;="&amp;$G927))</f>
        <v/>
      </c>
      <c r="K927" s="9" t="str">
        <f>IF(COUNTIFS(purchase!$C:$C,$C927,purchase!$E:$E,$E927,purchase!$G:$G,"&gt;="&amp;$F927,purchase!$G:$G,"&lt;="&amp;$G927)=0,"",_xlfn.MAXIFS(purchase!$G:$G,purchase!$C:$C,$C927,purchase!$E:$E,$E927,purchase!$G:$G,"&gt;="&amp;$F927,purchase!$G:$G,"&lt;="&amp;$G927))</f>
        <v/>
      </c>
      <c r="L927" s="4"/>
      <c r="M927" s="4"/>
      <c r="N927" s="10" t="str">
        <f>IF(M927="","",SUMIFS(purchase!$N:$N,purchase!$C:$C,$C927,purchase!$E:$E,$E927,purchase!$G:$G,"&gt;="&amp;$F927,purchase!$G:$G,"&lt;="&amp;$G927))</f>
        <v/>
      </c>
      <c r="O927" s="10" t="str">
        <f t="shared" si="143"/>
        <v/>
      </c>
      <c r="P927" s="11" t="str">
        <f t="shared" si="144"/>
        <v/>
      </c>
      <c r="Q927" s="12" t="str">
        <f t="shared" ca="1" si="145"/>
        <v/>
      </c>
      <c r="R927" s="13"/>
      <c r="S927" s="14"/>
      <c r="T927" s="15" t="str">
        <f t="shared" ca="1" si="146"/>
        <v/>
      </c>
      <c r="U927" s="15" t="str">
        <f t="shared" ca="1" si="147"/>
        <v/>
      </c>
      <c r="V927" s="16"/>
      <c r="W927" s="17" t="str">
        <f t="shared" ca="1" si="148"/>
        <v/>
      </c>
      <c r="X927" s="18" t="str">
        <f t="shared" ca="1" si="149"/>
        <v/>
      </c>
    </row>
    <row r="928" spans="1:24" x14ac:dyDescent="0.35">
      <c r="A928" s="3">
        <v>924</v>
      </c>
      <c r="B928" s="4"/>
      <c r="C928" s="4"/>
      <c r="D928" s="5" t="str">
        <f t="shared" si="140"/>
        <v/>
      </c>
      <c r="E928" s="4"/>
      <c r="F928" s="6"/>
      <c r="G928" s="6"/>
      <c r="H928" s="7" t="str">
        <f t="shared" ca="1" si="141"/>
        <v/>
      </c>
      <c r="I928" s="8" t="str">
        <f t="shared" ca="1" si="142"/>
        <v/>
      </c>
      <c r="J928" s="8" t="str">
        <f>IF(C928="","",COUNTIFS(purchase!$C:$C,$C928,purchase!$E:$E,$E928,purchase!$G:$G,"&gt;="&amp;$F928,purchase!$G:$G,"&lt;="&amp;$G928))</f>
        <v/>
      </c>
      <c r="K928" s="9" t="str">
        <f>IF(COUNTIFS(purchase!$C:$C,$C928,purchase!$E:$E,$E928,purchase!$G:$G,"&gt;="&amp;$F928,purchase!$G:$G,"&lt;="&amp;$G928)=0,"",_xlfn.MAXIFS(purchase!$G:$G,purchase!$C:$C,$C928,purchase!$E:$E,$E928,purchase!$G:$G,"&gt;="&amp;$F928,purchase!$G:$G,"&lt;="&amp;$G928))</f>
        <v/>
      </c>
      <c r="L928" s="4"/>
      <c r="M928" s="4"/>
      <c r="N928" s="10" t="str">
        <f>IF(M928="","",SUMIFS(purchase!$N:$N,purchase!$C:$C,$C928,purchase!$E:$E,$E928,purchase!$G:$G,"&gt;="&amp;$F928,purchase!$G:$G,"&lt;="&amp;$G928))</f>
        <v/>
      </c>
      <c r="O928" s="10" t="str">
        <f t="shared" si="143"/>
        <v/>
      </c>
      <c r="P928" s="11" t="str">
        <f t="shared" si="144"/>
        <v/>
      </c>
      <c r="Q928" s="12" t="str">
        <f t="shared" ca="1" si="145"/>
        <v/>
      </c>
      <c r="R928" s="13"/>
      <c r="S928" s="14"/>
      <c r="T928" s="15" t="str">
        <f t="shared" ca="1" si="146"/>
        <v/>
      </c>
      <c r="U928" s="15" t="str">
        <f t="shared" ca="1" si="147"/>
        <v/>
      </c>
      <c r="V928" s="16"/>
      <c r="W928" s="17" t="str">
        <f t="shared" ca="1" si="148"/>
        <v/>
      </c>
      <c r="X928" s="18" t="str">
        <f t="shared" ca="1" si="149"/>
        <v/>
      </c>
    </row>
    <row r="929" spans="1:24" x14ac:dyDescent="0.35">
      <c r="A929" s="3">
        <v>925</v>
      </c>
      <c r="B929" s="4"/>
      <c r="C929" s="4"/>
      <c r="D929" s="5" t="str">
        <f t="shared" si="140"/>
        <v/>
      </c>
      <c r="E929" s="4"/>
      <c r="F929" s="6"/>
      <c r="G929" s="6"/>
      <c r="H929" s="7" t="str">
        <f t="shared" ca="1" si="141"/>
        <v/>
      </c>
      <c r="I929" s="8" t="str">
        <f t="shared" ca="1" si="142"/>
        <v/>
      </c>
      <c r="J929" s="8" t="str">
        <f>IF(C929="","",COUNTIFS(purchase!$C:$C,$C929,purchase!$E:$E,$E929,purchase!$G:$G,"&gt;="&amp;$F929,purchase!$G:$G,"&lt;="&amp;$G929))</f>
        <v/>
      </c>
      <c r="K929" s="9" t="str">
        <f>IF(COUNTIFS(purchase!$C:$C,$C929,purchase!$E:$E,$E929,purchase!$G:$G,"&gt;="&amp;$F929,purchase!$G:$G,"&lt;="&amp;$G929)=0,"",_xlfn.MAXIFS(purchase!$G:$G,purchase!$C:$C,$C929,purchase!$E:$E,$E929,purchase!$G:$G,"&gt;="&amp;$F929,purchase!$G:$G,"&lt;="&amp;$G929))</f>
        <v/>
      </c>
      <c r="L929" s="4"/>
      <c r="M929" s="4"/>
      <c r="N929" s="10" t="str">
        <f>IF(M929="","",SUMIFS(purchase!$N:$N,purchase!$C:$C,$C929,purchase!$E:$E,$E929,purchase!$G:$G,"&gt;="&amp;$F929,purchase!$G:$G,"&lt;="&amp;$G929))</f>
        <v/>
      </c>
      <c r="O929" s="10" t="str">
        <f t="shared" si="143"/>
        <v/>
      </c>
      <c r="P929" s="11" t="str">
        <f t="shared" si="144"/>
        <v/>
      </c>
      <c r="Q929" s="12" t="str">
        <f t="shared" ca="1" si="145"/>
        <v/>
      </c>
      <c r="R929" s="13"/>
      <c r="S929" s="14"/>
      <c r="T929" s="15" t="str">
        <f t="shared" ca="1" si="146"/>
        <v/>
      </c>
      <c r="U929" s="15" t="str">
        <f t="shared" ca="1" si="147"/>
        <v/>
      </c>
      <c r="V929" s="16"/>
      <c r="W929" s="17" t="str">
        <f t="shared" ca="1" si="148"/>
        <v/>
      </c>
      <c r="X929" s="18" t="str">
        <f t="shared" ca="1" si="149"/>
        <v/>
      </c>
    </row>
    <row r="930" spans="1:24" x14ac:dyDescent="0.35">
      <c r="A930" s="3">
        <v>926</v>
      </c>
      <c r="B930" s="4"/>
      <c r="C930" s="4"/>
      <c r="D930" s="5" t="str">
        <f t="shared" si="140"/>
        <v/>
      </c>
      <c r="E930" s="4"/>
      <c r="F930" s="6"/>
      <c r="G930" s="6"/>
      <c r="H930" s="7" t="str">
        <f t="shared" ca="1" si="141"/>
        <v/>
      </c>
      <c r="I930" s="8" t="str">
        <f t="shared" ca="1" si="142"/>
        <v/>
      </c>
      <c r="J930" s="8" t="str">
        <f>IF(C930="","",COUNTIFS(purchase!$C:$C,$C930,purchase!$E:$E,$E930,purchase!$G:$G,"&gt;="&amp;$F930,purchase!$G:$G,"&lt;="&amp;$G930))</f>
        <v/>
      </c>
      <c r="K930" s="9" t="str">
        <f>IF(COUNTIFS(purchase!$C:$C,$C930,purchase!$E:$E,$E930,purchase!$G:$G,"&gt;="&amp;$F930,purchase!$G:$G,"&lt;="&amp;$G930)=0,"",_xlfn.MAXIFS(purchase!$G:$G,purchase!$C:$C,$C930,purchase!$E:$E,$E930,purchase!$G:$G,"&gt;="&amp;$F930,purchase!$G:$G,"&lt;="&amp;$G930))</f>
        <v/>
      </c>
      <c r="L930" s="4"/>
      <c r="M930" s="4"/>
      <c r="N930" s="10" t="str">
        <f>IF(M930="","",SUMIFS(purchase!$N:$N,purchase!$C:$C,$C930,purchase!$E:$E,$E930,purchase!$G:$G,"&gt;="&amp;$F930,purchase!$G:$G,"&lt;="&amp;$G930))</f>
        <v/>
      </c>
      <c r="O930" s="10" t="str">
        <f t="shared" si="143"/>
        <v/>
      </c>
      <c r="P930" s="11" t="str">
        <f t="shared" si="144"/>
        <v/>
      </c>
      <c r="Q930" s="12" t="str">
        <f t="shared" ca="1" si="145"/>
        <v/>
      </c>
      <c r="R930" s="13"/>
      <c r="S930" s="14"/>
      <c r="T930" s="15" t="str">
        <f t="shared" ca="1" si="146"/>
        <v/>
      </c>
      <c r="U930" s="15" t="str">
        <f t="shared" ca="1" si="147"/>
        <v/>
      </c>
      <c r="V930" s="16"/>
      <c r="W930" s="17" t="str">
        <f t="shared" ca="1" si="148"/>
        <v/>
      </c>
      <c r="X930" s="18" t="str">
        <f t="shared" ca="1" si="149"/>
        <v/>
      </c>
    </row>
    <row r="931" spans="1:24" x14ac:dyDescent="0.35">
      <c r="A931" s="3">
        <v>927</v>
      </c>
      <c r="B931" s="4"/>
      <c r="C931" s="4"/>
      <c r="D931" s="5" t="str">
        <f t="shared" si="140"/>
        <v/>
      </c>
      <c r="E931" s="4"/>
      <c r="F931" s="6"/>
      <c r="G931" s="6"/>
      <c r="H931" s="7" t="str">
        <f t="shared" ca="1" si="141"/>
        <v/>
      </c>
      <c r="I931" s="8" t="str">
        <f t="shared" ca="1" si="142"/>
        <v/>
      </c>
      <c r="J931" s="8" t="str">
        <f>IF(C931="","",COUNTIFS(purchase!$C:$C,$C931,purchase!$E:$E,$E931,purchase!$G:$G,"&gt;="&amp;$F931,purchase!$G:$G,"&lt;="&amp;$G931))</f>
        <v/>
      </c>
      <c r="K931" s="9" t="str">
        <f>IF(COUNTIFS(purchase!$C:$C,$C931,purchase!$E:$E,$E931,purchase!$G:$G,"&gt;="&amp;$F931,purchase!$G:$G,"&lt;="&amp;$G931)=0,"",_xlfn.MAXIFS(purchase!$G:$G,purchase!$C:$C,$C931,purchase!$E:$E,$E931,purchase!$G:$G,"&gt;="&amp;$F931,purchase!$G:$G,"&lt;="&amp;$G931))</f>
        <v/>
      </c>
      <c r="L931" s="4"/>
      <c r="M931" s="4"/>
      <c r="N931" s="10" t="str">
        <f>IF(M931="","",SUMIFS(purchase!$N:$N,purchase!$C:$C,$C931,purchase!$E:$E,$E931,purchase!$G:$G,"&gt;="&amp;$F931,purchase!$G:$G,"&lt;="&amp;$G931))</f>
        <v/>
      </c>
      <c r="O931" s="10" t="str">
        <f t="shared" si="143"/>
        <v/>
      </c>
      <c r="P931" s="11" t="str">
        <f t="shared" si="144"/>
        <v/>
      </c>
      <c r="Q931" s="12" t="str">
        <f t="shared" ca="1" si="145"/>
        <v/>
      </c>
      <c r="R931" s="13"/>
      <c r="S931" s="14"/>
      <c r="T931" s="15" t="str">
        <f t="shared" ca="1" si="146"/>
        <v/>
      </c>
      <c r="U931" s="15" t="str">
        <f t="shared" ca="1" si="147"/>
        <v/>
      </c>
      <c r="V931" s="16"/>
      <c r="W931" s="17" t="str">
        <f t="shared" ca="1" si="148"/>
        <v/>
      </c>
      <c r="X931" s="18" t="str">
        <f t="shared" ca="1" si="149"/>
        <v/>
      </c>
    </row>
    <row r="932" spans="1:24" x14ac:dyDescent="0.35">
      <c r="A932" s="3">
        <v>928</v>
      </c>
      <c r="B932" s="4"/>
      <c r="C932" s="4"/>
      <c r="D932" s="5" t="str">
        <f t="shared" si="140"/>
        <v/>
      </c>
      <c r="E932" s="4"/>
      <c r="F932" s="6"/>
      <c r="G932" s="6"/>
      <c r="H932" s="7" t="str">
        <f t="shared" ca="1" si="141"/>
        <v/>
      </c>
      <c r="I932" s="8" t="str">
        <f t="shared" ca="1" si="142"/>
        <v/>
      </c>
      <c r="J932" s="8" t="str">
        <f>IF(C932="","",COUNTIFS(purchase!$C:$C,$C932,purchase!$E:$E,$E932,purchase!$G:$G,"&gt;="&amp;$F932,purchase!$G:$G,"&lt;="&amp;$G932))</f>
        <v/>
      </c>
      <c r="K932" s="9" t="str">
        <f>IF(COUNTIFS(purchase!$C:$C,$C932,purchase!$E:$E,$E932,purchase!$G:$G,"&gt;="&amp;$F932,purchase!$G:$G,"&lt;="&amp;$G932)=0,"",_xlfn.MAXIFS(purchase!$G:$G,purchase!$C:$C,$C932,purchase!$E:$E,$E932,purchase!$G:$G,"&gt;="&amp;$F932,purchase!$G:$G,"&lt;="&amp;$G932))</f>
        <v/>
      </c>
      <c r="L932" s="4"/>
      <c r="M932" s="4"/>
      <c r="N932" s="10" t="str">
        <f>IF(M932="","",SUMIFS(purchase!$N:$N,purchase!$C:$C,$C932,purchase!$E:$E,$E932,purchase!$G:$G,"&gt;="&amp;$F932,purchase!$G:$G,"&lt;="&amp;$G932))</f>
        <v/>
      </c>
      <c r="O932" s="10" t="str">
        <f t="shared" si="143"/>
        <v/>
      </c>
      <c r="P932" s="11" t="str">
        <f t="shared" si="144"/>
        <v/>
      </c>
      <c r="Q932" s="12" t="str">
        <f t="shared" ca="1" si="145"/>
        <v/>
      </c>
      <c r="R932" s="13"/>
      <c r="S932" s="14"/>
      <c r="T932" s="15" t="str">
        <f t="shared" ca="1" si="146"/>
        <v/>
      </c>
      <c r="U932" s="15" t="str">
        <f t="shared" ca="1" si="147"/>
        <v/>
      </c>
      <c r="V932" s="16"/>
      <c r="W932" s="17" t="str">
        <f t="shared" ca="1" si="148"/>
        <v/>
      </c>
      <c r="X932" s="18" t="str">
        <f t="shared" ca="1" si="149"/>
        <v/>
      </c>
    </row>
    <row r="933" spans="1:24" x14ac:dyDescent="0.35">
      <c r="A933" s="3">
        <v>929</v>
      </c>
      <c r="B933" s="4"/>
      <c r="C933" s="4"/>
      <c r="D933" s="5" t="str">
        <f t="shared" si="140"/>
        <v/>
      </c>
      <c r="E933" s="4"/>
      <c r="F933" s="6"/>
      <c r="G933" s="6"/>
      <c r="H933" s="7" t="str">
        <f t="shared" ca="1" si="141"/>
        <v/>
      </c>
      <c r="I933" s="8" t="str">
        <f t="shared" ca="1" si="142"/>
        <v/>
      </c>
      <c r="J933" s="8" t="str">
        <f>IF(C933="","",COUNTIFS(purchase!$C:$C,$C933,purchase!$E:$E,$E933,purchase!$G:$G,"&gt;="&amp;$F933,purchase!$G:$G,"&lt;="&amp;$G933))</f>
        <v/>
      </c>
      <c r="K933" s="9" t="str">
        <f>IF(COUNTIFS(purchase!$C:$C,$C933,purchase!$E:$E,$E933,purchase!$G:$G,"&gt;="&amp;$F933,purchase!$G:$G,"&lt;="&amp;$G933)=0,"",_xlfn.MAXIFS(purchase!$G:$G,purchase!$C:$C,$C933,purchase!$E:$E,$E933,purchase!$G:$G,"&gt;="&amp;$F933,purchase!$G:$G,"&lt;="&amp;$G933))</f>
        <v/>
      </c>
      <c r="L933" s="4"/>
      <c r="M933" s="4"/>
      <c r="N933" s="10" t="str">
        <f>IF(M933="","",SUMIFS(purchase!$N:$N,purchase!$C:$C,$C933,purchase!$E:$E,$E933,purchase!$G:$G,"&gt;="&amp;$F933,purchase!$G:$G,"&lt;="&amp;$G933))</f>
        <v/>
      </c>
      <c r="O933" s="10" t="str">
        <f t="shared" si="143"/>
        <v/>
      </c>
      <c r="P933" s="11" t="str">
        <f t="shared" si="144"/>
        <v/>
      </c>
      <c r="Q933" s="12" t="str">
        <f t="shared" ca="1" si="145"/>
        <v/>
      </c>
      <c r="R933" s="13"/>
      <c r="S933" s="14"/>
      <c r="T933" s="15" t="str">
        <f t="shared" ca="1" si="146"/>
        <v/>
      </c>
      <c r="U933" s="15" t="str">
        <f t="shared" ca="1" si="147"/>
        <v/>
      </c>
      <c r="V933" s="16"/>
      <c r="W933" s="17" t="str">
        <f t="shared" ca="1" si="148"/>
        <v/>
      </c>
      <c r="X933" s="18" t="str">
        <f t="shared" ca="1" si="149"/>
        <v/>
      </c>
    </row>
    <row r="934" spans="1:24" x14ac:dyDescent="0.35">
      <c r="A934" s="3">
        <v>930</v>
      </c>
      <c r="B934" s="4"/>
      <c r="C934" s="4"/>
      <c r="D934" s="5" t="str">
        <f t="shared" si="140"/>
        <v/>
      </c>
      <c r="E934" s="4"/>
      <c r="F934" s="6"/>
      <c r="G934" s="6"/>
      <c r="H934" s="7" t="str">
        <f t="shared" ca="1" si="141"/>
        <v/>
      </c>
      <c r="I934" s="8" t="str">
        <f t="shared" ca="1" si="142"/>
        <v/>
      </c>
      <c r="J934" s="8" t="str">
        <f>IF(C934="","",COUNTIFS(purchase!$C:$C,$C934,purchase!$E:$E,$E934,purchase!$G:$G,"&gt;="&amp;$F934,purchase!$G:$G,"&lt;="&amp;$G934))</f>
        <v/>
      </c>
      <c r="K934" s="9" t="str">
        <f>IF(COUNTIFS(purchase!$C:$C,$C934,purchase!$E:$E,$E934,purchase!$G:$G,"&gt;="&amp;$F934,purchase!$G:$G,"&lt;="&amp;$G934)=0,"",_xlfn.MAXIFS(purchase!$G:$G,purchase!$C:$C,$C934,purchase!$E:$E,$E934,purchase!$G:$G,"&gt;="&amp;$F934,purchase!$G:$G,"&lt;="&amp;$G934))</f>
        <v/>
      </c>
      <c r="L934" s="4"/>
      <c r="M934" s="4"/>
      <c r="N934" s="10" t="str">
        <f>IF(M934="","",SUMIFS(purchase!$N:$N,purchase!$C:$C,$C934,purchase!$E:$E,$E934,purchase!$G:$G,"&gt;="&amp;$F934,purchase!$G:$G,"&lt;="&amp;$G934))</f>
        <v/>
      </c>
      <c r="O934" s="10" t="str">
        <f t="shared" si="143"/>
        <v/>
      </c>
      <c r="P934" s="11" t="str">
        <f t="shared" si="144"/>
        <v/>
      </c>
      <c r="Q934" s="12" t="str">
        <f t="shared" ca="1" si="145"/>
        <v/>
      </c>
      <c r="R934" s="13"/>
      <c r="S934" s="14"/>
      <c r="T934" s="15" t="str">
        <f t="shared" ca="1" si="146"/>
        <v/>
      </c>
      <c r="U934" s="15" t="str">
        <f t="shared" ca="1" si="147"/>
        <v/>
      </c>
      <c r="V934" s="16"/>
      <c r="W934" s="17" t="str">
        <f t="shared" ca="1" si="148"/>
        <v/>
      </c>
      <c r="X934" s="18" t="str">
        <f t="shared" ca="1" si="149"/>
        <v/>
      </c>
    </row>
    <row r="935" spans="1:24" x14ac:dyDescent="0.35">
      <c r="A935" s="3">
        <v>931</v>
      </c>
      <c r="B935" s="4"/>
      <c r="C935" s="4"/>
      <c r="D935" s="5" t="str">
        <f t="shared" si="140"/>
        <v/>
      </c>
      <c r="E935" s="4"/>
      <c r="F935" s="6"/>
      <c r="G935" s="6"/>
      <c r="H935" s="7" t="str">
        <f t="shared" ca="1" si="141"/>
        <v/>
      </c>
      <c r="I935" s="8" t="str">
        <f t="shared" ca="1" si="142"/>
        <v/>
      </c>
      <c r="J935" s="8" t="str">
        <f>IF(C935="","",COUNTIFS(purchase!$C:$C,$C935,purchase!$E:$E,$E935,purchase!$G:$G,"&gt;="&amp;$F935,purchase!$G:$G,"&lt;="&amp;$G935))</f>
        <v/>
      </c>
      <c r="K935" s="9" t="str">
        <f>IF(COUNTIFS(purchase!$C:$C,$C935,purchase!$E:$E,$E935,purchase!$G:$G,"&gt;="&amp;$F935,purchase!$G:$G,"&lt;="&amp;$G935)=0,"",_xlfn.MAXIFS(purchase!$G:$G,purchase!$C:$C,$C935,purchase!$E:$E,$E935,purchase!$G:$G,"&gt;="&amp;$F935,purchase!$G:$G,"&lt;="&amp;$G935))</f>
        <v/>
      </c>
      <c r="L935" s="4"/>
      <c r="M935" s="4"/>
      <c r="N935" s="10" t="str">
        <f>IF(M935="","",SUMIFS(purchase!$N:$N,purchase!$C:$C,$C935,purchase!$E:$E,$E935,purchase!$G:$G,"&gt;="&amp;$F935,purchase!$G:$G,"&lt;="&amp;$G935))</f>
        <v/>
      </c>
      <c r="O935" s="10" t="str">
        <f t="shared" si="143"/>
        <v/>
      </c>
      <c r="P935" s="11" t="str">
        <f t="shared" si="144"/>
        <v/>
      </c>
      <c r="Q935" s="12" t="str">
        <f t="shared" ca="1" si="145"/>
        <v/>
      </c>
      <c r="R935" s="13"/>
      <c r="S935" s="14"/>
      <c r="T935" s="15" t="str">
        <f t="shared" ca="1" si="146"/>
        <v/>
      </c>
      <c r="U935" s="15" t="str">
        <f t="shared" ca="1" si="147"/>
        <v/>
      </c>
      <c r="V935" s="16"/>
      <c r="W935" s="17" t="str">
        <f t="shared" ca="1" si="148"/>
        <v/>
      </c>
      <c r="X935" s="18" t="str">
        <f t="shared" ca="1" si="149"/>
        <v/>
      </c>
    </row>
    <row r="936" spans="1:24" x14ac:dyDescent="0.35">
      <c r="A936" s="3">
        <v>932</v>
      </c>
      <c r="B936" s="4"/>
      <c r="C936" s="4"/>
      <c r="D936" s="5" t="str">
        <f t="shared" si="140"/>
        <v/>
      </c>
      <c r="E936" s="4"/>
      <c r="F936" s="6"/>
      <c r="G936" s="6"/>
      <c r="H936" s="7" t="str">
        <f t="shared" ca="1" si="141"/>
        <v/>
      </c>
      <c r="I936" s="8" t="str">
        <f t="shared" ca="1" si="142"/>
        <v/>
      </c>
      <c r="J936" s="8" t="str">
        <f>IF(C936="","",COUNTIFS(purchase!$C:$C,$C936,purchase!$E:$E,$E936,purchase!$G:$G,"&gt;="&amp;$F936,purchase!$G:$G,"&lt;="&amp;$G936))</f>
        <v/>
      </c>
      <c r="K936" s="9" t="str">
        <f>IF(COUNTIFS(purchase!$C:$C,$C936,purchase!$E:$E,$E936,purchase!$G:$G,"&gt;="&amp;$F936,purchase!$G:$G,"&lt;="&amp;$G936)=0,"",_xlfn.MAXIFS(purchase!$G:$G,purchase!$C:$C,$C936,purchase!$E:$E,$E936,purchase!$G:$G,"&gt;="&amp;$F936,purchase!$G:$G,"&lt;="&amp;$G936))</f>
        <v/>
      </c>
      <c r="L936" s="4"/>
      <c r="M936" s="4"/>
      <c r="N936" s="10" t="str">
        <f>IF(M936="","",SUMIFS(purchase!$N:$N,purchase!$C:$C,$C936,purchase!$E:$E,$E936,purchase!$G:$G,"&gt;="&amp;$F936,purchase!$G:$G,"&lt;="&amp;$G936))</f>
        <v/>
      </c>
      <c r="O936" s="10" t="str">
        <f t="shared" si="143"/>
        <v/>
      </c>
      <c r="P936" s="11" t="str">
        <f t="shared" si="144"/>
        <v/>
      </c>
      <c r="Q936" s="12" t="str">
        <f t="shared" ca="1" si="145"/>
        <v/>
      </c>
      <c r="R936" s="13"/>
      <c r="S936" s="14"/>
      <c r="T936" s="15" t="str">
        <f t="shared" ca="1" si="146"/>
        <v/>
      </c>
      <c r="U936" s="15" t="str">
        <f t="shared" ca="1" si="147"/>
        <v/>
      </c>
      <c r="V936" s="16"/>
      <c r="W936" s="17" t="str">
        <f t="shared" ca="1" si="148"/>
        <v/>
      </c>
      <c r="X936" s="18" t="str">
        <f t="shared" ca="1" si="149"/>
        <v/>
      </c>
    </row>
    <row r="937" spans="1:24" x14ac:dyDescent="0.35">
      <c r="A937" s="3">
        <v>933</v>
      </c>
      <c r="B937" s="4"/>
      <c r="C937" s="4"/>
      <c r="D937" s="5" t="str">
        <f t="shared" si="140"/>
        <v/>
      </c>
      <c r="E937" s="4"/>
      <c r="F937" s="6"/>
      <c r="G937" s="6"/>
      <c r="H937" s="7" t="str">
        <f t="shared" ca="1" si="141"/>
        <v/>
      </c>
      <c r="I937" s="8" t="str">
        <f t="shared" ca="1" si="142"/>
        <v/>
      </c>
      <c r="J937" s="8" t="str">
        <f>IF(C937="","",COUNTIFS(purchase!$C:$C,$C937,purchase!$E:$E,$E937,purchase!$G:$G,"&gt;="&amp;$F937,purchase!$G:$G,"&lt;="&amp;$G937))</f>
        <v/>
      </c>
      <c r="K937" s="9" t="str">
        <f>IF(COUNTIFS(purchase!$C:$C,$C937,purchase!$E:$E,$E937,purchase!$G:$G,"&gt;="&amp;$F937,purchase!$G:$G,"&lt;="&amp;$G937)=0,"",_xlfn.MAXIFS(purchase!$G:$G,purchase!$C:$C,$C937,purchase!$E:$E,$E937,purchase!$G:$G,"&gt;="&amp;$F937,purchase!$G:$G,"&lt;="&amp;$G937))</f>
        <v/>
      </c>
      <c r="L937" s="4"/>
      <c r="M937" s="4"/>
      <c r="N937" s="10" t="str">
        <f>IF(M937="","",SUMIFS(purchase!$N:$N,purchase!$C:$C,$C937,purchase!$E:$E,$E937,purchase!$G:$G,"&gt;="&amp;$F937,purchase!$G:$G,"&lt;="&amp;$G937))</f>
        <v/>
      </c>
      <c r="O937" s="10" t="str">
        <f t="shared" si="143"/>
        <v/>
      </c>
      <c r="P937" s="11" t="str">
        <f t="shared" si="144"/>
        <v/>
      </c>
      <c r="Q937" s="12" t="str">
        <f t="shared" ca="1" si="145"/>
        <v/>
      </c>
      <c r="R937" s="13"/>
      <c r="S937" s="14"/>
      <c r="T937" s="15" t="str">
        <f t="shared" ca="1" si="146"/>
        <v/>
      </c>
      <c r="U937" s="15" t="str">
        <f t="shared" ca="1" si="147"/>
        <v/>
      </c>
      <c r="V937" s="16"/>
      <c r="W937" s="17" t="str">
        <f t="shared" ca="1" si="148"/>
        <v/>
      </c>
      <c r="X937" s="18" t="str">
        <f t="shared" ca="1" si="149"/>
        <v/>
      </c>
    </row>
    <row r="938" spans="1:24" x14ac:dyDescent="0.35">
      <c r="A938" s="3">
        <v>934</v>
      </c>
      <c r="B938" s="4"/>
      <c r="C938" s="4"/>
      <c r="D938" s="5" t="str">
        <f t="shared" si="140"/>
        <v/>
      </c>
      <c r="E938" s="4"/>
      <c r="F938" s="6"/>
      <c r="G938" s="6"/>
      <c r="H938" s="7" t="str">
        <f t="shared" ca="1" si="141"/>
        <v/>
      </c>
      <c r="I938" s="8" t="str">
        <f t="shared" ca="1" si="142"/>
        <v/>
      </c>
      <c r="J938" s="8" t="str">
        <f>IF(C938="","",COUNTIFS(purchase!$C:$C,$C938,purchase!$E:$E,$E938,purchase!$G:$G,"&gt;="&amp;$F938,purchase!$G:$G,"&lt;="&amp;$G938))</f>
        <v/>
      </c>
      <c r="K938" s="9" t="str">
        <f>IF(COUNTIFS(purchase!$C:$C,$C938,purchase!$E:$E,$E938,purchase!$G:$G,"&gt;="&amp;$F938,purchase!$G:$G,"&lt;="&amp;$G938)=0,"",_xlfn.MAXIFS(purchase!$G:$G,purchase!$C:$C,$C938,purchase!$E:$E,$E938,purchase!$G:$G,"&gt;="&amp;$F938,purchase!$G:$G,"&lt;="&amp;$G938))</f>
        <v/>
      </c>
      <c r="L938" s="4"/>
      <c r="M938" s="4"/>
      <c r="N938" s="10" t="str">
        <f>IF(M938="","",SUMIFS(purchase!$N:$N,purchase!$C:$C,$C938,purchase!$E:$E,$E938,purchase!$G:$G,"&gt;="&amp;$F938,purchase!$G:$G,"&lt;="&amp;$G938))</f>
        <v/>
      </c>
      <c r="O938" s="10" t="str">
        <f t="shared" si="143"/>
        <v/>
      </c>
      <c r="P938" s="11" t="str">
        <f t="shared" si="144"/>
        <v/>
      </c>
      <c r="Q938" s="12" t="str">
        <f t="shared" ca="1" si="145"/>
        <v/>
      </c>
      <c r="R938" s="13"/>
      <c r="S938" s="14"/>
      <c r="T938" s="15" t="str">
        <f t="shared" ca="1" si="146"/>
        <v/>
      </c>
      <c r="U938" s="15" t="str">
        <f t="shared" ca="1" si="147"/>
        <v/>
      </c>
      <c r="V938" s="16"/>
      <c r="W938" s="17" t="str">
        <f t="shared" ca="1" si="148"/>
        <v/>
      </c>
      <c r="X938" s="18" t="str">
        <f t="shared" ca="1" si="149"/>
        <v/>
      </c>
    </row>
    <row r="939" spans="1:24" x14ac:dyDescent="0.35">
      <c r="A939" s="3">
        <v>935</v>
      </c>
      <c r="B939" s="4"/>
      <c r="C939" s="4"/>
      <c r="D939" s="5" t="str">
        <f t="shared" si="140"/>
        <v/>
      </c>
      <c r="E939" s="4"/>
      <c r="F939" s="6"/>
      <c r="G939" s="6"/>
      <c r="H939" s="7" t="str">
        <f t="shared" ca="1" si="141"/>
        <v/>
      </c>
      <c r="I939" s="8" t="str">
        <f t="shared" ca="1" si="142"/>
        <v/>
      </c>
      <c r="J939" s="8" t="str">
        <f>IF(C939="","",COUNTIFS(purchase!$C:$C,$C939,purchase!$E:$E,$E939,purchase!$G:$G,"&gt;="&amp;$F939,purchase!$G:$G,"&lt;="&amp;$G939))</f>
        <v/>
      </c>
      <c r="K939" s="9" t="str">
        <f>IF(COUNTIFS(purchase!$C:$C,$C939,purchase!$E:$E,$E939,purchase!$G:$G,"&gt;="&amp;$F939,purchase!$G:$G,"&lt;="&amp;$G939)=0,"",_xlfn.MAXIFS(purchase!$G:$G,purchase!$C:$C,$C939,purchase!$E:$E,$E939,purchase!$G:$G,"&gt;="&amp;$F939,purchase!$G:$G,"&lt;="&amp;$G939))</f>
        <v/>
      </c>
      <c r="L939" s="4"/>
      <c r="M939" s="4"/>
      <c r="N939" s="10" t="str">
        <f>IF(M939="","",SUMIFS(purchase!$N:$N,purchase!$C:$C,$C939,purchase!$E:$E,$E939,purchase!$G:$G,"&gt;="&amp;$F939,purchase!$G:$G,"&lt;="&amp;$G939))</f>
        <v/>
      </c>
      <c r="O939" s="10" t="str">
        <f t="shared" si="143"/>
        <v/>
      </c>
      <c r="P939" s="11" t="str">
        <f t="shared" si="144"/>
        <v/>
      </c>
      <c r="Q939" s="12" t="str">
        <f t="shared" ca="1" si="145"/>
        <v/>
      </c>
      <c r="R939" s="13"/>
      <c r="S939" s="14"/>
      <c r="T939" s="15" t="str">
        <f t="shared" ca="1" si="146"/>
        <v/>
      </c>
      <c r="U939" s="15" t="str">
        <f t="shared" ca="1" si="147"/>
        <v/>
      </c>
      <c r="V939" s="16"/>
      <c r="W939" s="17" t="str">
        <f t="shared" ca="1" si="148"/>
        <v/>
      </c>
      <c r="X939" s="18" t="str">
        <f t="shared" ca="1" si="149"/>
        <v/>
      </c>
    </row>
    <row r="940" spans="1:24" x14ac:dyDescent="0.35">
      <c r="A940" s="3">
        <v>936</v>
      </c>
      <c r="B940" s="4"/>
      <c r="C940" s="4"/>
      <c r="D940" s="5" t="str">
        <f t="shared" si="140"/>
        <v/>
      </c>
      <c r="E940" s="4"/>
      <c r="F940" s="6"/>
      <c r="G940" s="6"/>
      <c r="H940" s="7" t="str">
        <f t="shared" ca="1" si="141"/>
        <v/>
      </c>
      <c r="I940" s="8" t="str">
        <f t="shared" ca="1" si="142"/>
        <v/>
      </c>
      <c r="J940" s="8" t="str">
        <f>IF(C940="","",COUNTIFS(purchase!$C:$C,$C940,purchase!$E:$E,$E940,purchase!$G:$G,"&gt;="&amp;$F940,purchase!$G:$G,"&lt;="&amp;$G940))</f>
        <v/>
      </c>
      <c r="K940" s="9" t="str">
        <f>IF(COUNTIFS(purchase!$C:$C,$C940,purchase!$E:$E,$E940,purchase!$G:$G,"&gt;="&amp;$F940,purchase!$G:$G,"&lt;="&amp;$G940)=0,"",_xlfn.MAXIFS(purchase!$G:$G,purchase!$C:$C,$C940,purchase!$E:$E,$E940,purchase!$G:$G,"&gt;="&amp;$F940,purchase!$G:$G,"&lt;="&amp;$G940))</f>
        <v/>
      </c>
      <c r="L940" s="4"/>
      <c r="M940" s="4"/>
      <c r="N940" s="10" t="str">
        <f>IF(M940="","",SUMIFS(purchase!$N:$N,purchase!$C:$C,$C940,purchase!$E:$E,$E940,purchase!$G:$G,"&gt;="&amp;$F940,purchase!$G:$G,"&lt;="&amp;$G940))</f>
        <v/>
      </c>
      <c r="O940" s="10" t="str">
        <f t="shared" si="143"/>
        <v/>
      </c>
      <c r="P940" s="11" t="str">
        <f t="shared" si="144"/>
        <v/>
      </c>
      <c r="Q940" s="12" t="str">
        <f t="shared" ca="1" si="145"/>
        <v/>
      </c>
      <c r="R940" s="13"/>
      <c r="S940" s="14"/>
      <c r="T940" s="15" t="str">
        <f t="shared" ca="1" si="146"/>
        <v/>
      </c>
      <c r="U940" s="15" t="str">
        <f t="shared" ca="1" si="147"/>
        <v/>
      </c>
      <c r="V940" s="16"/>
      <c r="W940" s="17" t="str">
        <f t="shared" ca="1" si="148"/>
        <v/>
      </c>
      <c r="X940" s="18" t="str">
        <f t="shared" ca="1" si="149"/>
        <v/>
      </c>
    </row>
    <row r="941" spans="1:24" x14ac:dyDescent="0.35">
      <c r="A941" s="3">
        <v>937</v>
      </c>
      <c r="B941" s="4"/>
      <c r="C941" s="4"/>
      <c r="D941" s="5" t="str">
        <f t="shared" si="140"/>
        <v/>
      </c>
      <c r="E941" s="4"/>
      <c r="F941" s="6"/>
      <c r="G941" s="6"/>
      <c r="H941" s="7" t="str">
        <f t="shared" ca="1" si="141"/>
        <v/>
      </c>
      <c r="I941" s="8" t="str">
        <f t="shared" ca="1" si="142"/>
        <v/>
      </c>
      <c r="J941" s="8" t="str">
        <f>IF(C941="","",COUNTIFS(purchase!$C:$C,$C941,purchase!$E:$E,$E941,purchase!$G:$G,"&gt;="&amp;$F941,purchase!$G:$G,"&lt;="&amp;$G941))</f>
        <v/>
      </c>
      <c r="K941" s="9" t="str">
        <f>IF(COUNTIFS(purchase!$C:$C,$C941,purchase!$E:$E,$E941,purchase!$G:$G,"&gt;="&amp;$F941,purchase!$G:$G,"&lt;="&amp;$G941)=0,"",_xlfn.MAXIFS(purchase!$G:$G,purchase!$C:$C,$C941,purchase!$E:$E,$E941,purchase!$G:$G,"&gt;="&amp;$F941,purchase!$G:$G,"&lt;="&amp;$G941))</f>
        <v/>
      </c>
      <c r="L941" s="4"/>
      <c r="M941" s="4"/>
      <c r="N941" s="10" t="str">
        <f>IF(M941="","",SUMIFS(purchase!$N:$N,purchase!$C:$C,$C941,purchase!$E:$E,$E941,purchase!$G:$G,"&gt;="&amp;$F941,purchase!$G:$G,"&lt;="&amp;$G941))</f>
        <v/>
      </c>
      <c r="O941" s="10" t="str">
        <f t="shared" si="143"/>
        <v/>
      </c>
      <c r="P941" s="11" t="str">
        <f t="shared" si="144"/>
        <v/>
      </c>
      <c r="Q941" s="12" t="str">
        <f t="shared" ca="1" si="145"/>
        <v/>
      </c>
      <c r="R941" s="13"/>
      <c r="S941" s="14"/>
      <c r="T941" s="15" t="str">
        <f t="shared" ca="1" si="146"/>
        <v/>
      </c>
      <c r="U941" s="15" t="str">
        <f t="shared" ca="1" si="147"/>
        <v/>
      </c>
      <c r="V941" s="16"/>
      <c r="W941" s="17" t="str">
        <f t="shared" ca="1" si="148"/>
        <v/>
      </c>
      <c r="X941" s="18" t="str">
        <f t="shared" ca="1" si="149"/>
        <v/>
      </c>
    </row>
    <row r="942" spans="1:24" x14ac:dyDescent="0.35">
      <c r="A942" s="3">
        <v>938</v>
      </c>
      <c r="B942" s="4"/>
      <c r="C942" s="4"/>
      <c r="D942" s="5" t="str">
        <f t="shared" si="140"/>
        <v/>
      </c>
      <c r="E942" s="4"/>
      <c r="F942" s="6"/>
      <c r="G942" s="6"/>
      <c r="H942" s="7" t="str">
        <f t="shared" ca="1" si="141"/>
        <v/>
      </c>
      <c r="I942" s="8" t="str">
        <f t="shared" ca="1" si="142"/>
        <v/>
      </c>
      <c r="J942" s="8" t="str">
        <f>IF(C942="","",COUNTIFS(purchase!$C:$C,$C942,purchase!$E:$E,$E942,purchase!$G:$G,"&gt;="&amp;$F942,purchase!$G:$G,"&lt;="&amp;$G942))</f>
        <v/>
      </c>
      <c r="K942" s="9" t="str">
        <f>IF(COUNTIFS(purchase!$C:$C,$C942,purchase!$E:$E,$E942,purchase!$G:$G,"&gt;="&amp;$F942,purchase!$G:$G,"&lt;="&amp;$G942)=0,"",_xlfn.MAXIFS(purchase!$G:$G,purchase!$C:$C,$C942,purchase!$E:$E,$E942,purchase!$G:$G,"&gt;="&amp;$F942,purchase!$G:$G,"&lt;="&amp;$G942))</f>
        <v/>
      </c>
      <c r="L942" s="4"/>
      <c r="M942" s="4"/>
      <c r="N942" s="10" t="str">
        <f>IF(M942="","",SUMIFS(purchase!$N:$N,purchase!$C:$C,$C942,purchase!$E:$E,$E942,purchase!$G:$G,"&gt;="&amp;$F942,purchase!$G:$G,"&lt;="&amp;$G942))</f>
        <v/>
      </c>
      <c r="O942" s="10" t="str">
        <f t="shared" si="143"/>
        <v/>
      </c>
      <c r="P942" s="11" t="str">
        <f t="shared" si="144"/>
        <v/>
      </c>
      <c r="Q942" s="12" t="str">
        <f t="shared" ca="1" si="145"/>
        <v/>
      </c>
      <c r="R942" s="13"/>
      <c r="S942" s="14"/>
      <c r="T942" s="15" t="str">
        <f t="shared" ca="1" si="146"/>
        <v/>
      </c>
      <c r="U942" s="15" t="str">
        <f t="shared" ca="1" si="147"/>
        <v/>
      </c>
      <c r="V942" s="16"/>
      <c r="W942" s="17" t="str">
        <f t="shared" ca="1" si="148"/>
        <v/>
      </c>
      <c r="X942" s="18" t="str">
        <f t="shared" ca="1" si="149"/>
        <v/>
      </c>
    </row>
    <row r="943" spans="1:24" x14ac:dyDescent="0.35">
      <c r="A943" s="3">
        <v>939</v>
      </c>
      <c r="B943" s="4"/>
      <c r="C943" s="4"/>
      <c r="D943" s="5" t="str">
        <f t="shared" si="140"/>
        <v/>
      </c>
      <c r="E943" s="4"/>
      <c r="F943" s="6"/>
      <c r="G943" s="6"/>
      <c r="H943" s="7" t="str">
        <f t="shared" ca="1" si="141"/>
        <v/>
      </c>
      <c r="I943" s="8" t="str">
        <f t="shared" ca="1" si="142"/>
        <v/>
      </c>
      <c r="J943" s="8" t="str">
        <f>IF(C943="","",COUNTIFS(purchase!$C:$C,$C943,purchase!$E:$E,$E943,purchase!$G:$G,"&gt;="&amp;$F943,purchase!$G:$G,"&lt;="&amp;$G943))</f>
        <v/>
      </c>
      <c r="K943" s="9" t="str">
        <f>IF(COUNTIFS(purchase!$C:$C,$C943,purchase!$E:$E,$E943,purchase!$G:$G,"&gt;="&amp;$F943,purchase!$G:$G,"&lt;="&amp;$G943)=0,"",_xlfn.MAXIFS(purchase!$G:$G,purchase!$C:$C,$C943,purchase!$E:$E,$E943,purchase!$G:$G,"&gt;="&amp;$F943,purchase!$G:$G,"&lt;="&amp;$G943))</f>
        <v/>
      </c>
      <c r="L943" s="4"/>
      <c r="M943" s="4"/>
      <c r="N943" s="10" t="str">
        <f>IF(M943="","",SUMIFS(purchase!$N:$N,purchase!$C:$C,$C943,purchase!$E:$E,$E943,purchase!$G:$G,"&gt;="&amp;$F943,purchase!$G:$G,"&lt;="&amp;$G943))</f>
        <v/>
      </c>
      <c r="O943" s="10" t="str">
        <f t="shared" si="143"/>
        <v/>
      </c>
      <c r="P943" s="11" t="str">
        <f t="shared" si="144"/>
        <v/>
      </c>
      <c r="Q943" s="12" t="str">
        <f t="shared" ca="1" si="145"/>
        <v/>
      </c>
      <c r="R943" s="13"/>
      <c r="S943" s="14"/>
      <c r="T943" s="15" t="str">
        <f t="shared" ca="1" si="146"/>
        <v/>
      </c>
      <c r="U943" s="15" t="str">
        <f t="shared" ca="1" si="147"/>
        <v/>
      </c>
      <c r="V943" s="16"/>
      <c r="W943" s="17" t="str">
        <f t="shared" ca="1" si="148"/>
        <v/>
      </c>
      <c r="X943" s="18" t="str">
        <f t="shared" ca="1" si="149"/>
        <v/>
      </c>
    </row>
    <row r="944" spans="1:24" x14ac:dyDescent="0.35">
      <c r="A944" s="3">
        <v>940</v>
      </c>
      <c r="B944" s="4"/>
      <c r="C944" s="4"/>
      <c r="D944" s="5" t="str">
        <f t="shared" si="140"/>
        <v/>
      </c>
      <c r="E944" s="4"/>
      <c r="F944" s="6"/>
      <c r="G944" s="6"/>
      <c r="H944" s="7" t="str">
        <f t="shared" ca="1" si="141"/>
        <v/>
      </c>
      <c r="I944" s="8" t="str">
        <f t="shared" ca="1" si="142"/>
        <v/>
      </c>
      <c r="J944" s="8" t="str">
        <f>IF(C944="","",COUNTIFS(purchase!$C:$C,$C944,purchase!$E:$E,$E944,purchase!$G:$G,"&gt;="&amp;$F944,purchase!$G:$G,"&lt;="&amp;$G944))</f>
        <v/>
      </c>
      <c r="K944" s="9" t="str">
        <f>IF(COUNTIFS(purchase!$C:$C,$C944,purchase!$E:$E,$E944,purchase!$G:$G,"&gt;="&amp;$F944,purchase!$G:$G,"&lt;="&amp;$G944)=0,"",_xlfn.MAXIFS(purchase!$G:$G,purchase!$C:$C,$C944,purchase!$E:$E,$E944,purchase!$G:$G,"&gt;="&amp;$F944,purchase!$G:$G,"&lt;="&amp;$G944))</f>
        <v/>
      </c>
      <c r="L944" s="4"/>
      <c r="M944" s="4"/>
      <c r="N944" s="10" t="str">
        <f>IF(M944="","",SUMIFS(purchase!$N:$N,purchase!$C:$C,$C944,purchase!$E:$E,$E944,purchase!$G:$G,"&gt;="&amp;$F944,purchase!$G:$G,"&lt;="&amp;$G944))</f>
        <v/>
      </c>
      <c r="O944" s="10" t="str">
        <f t="shared" si="143"/>
        <v/>
      </c>
      <c r="P944" s="11" t="str">
        <f t="shared" si="144"/>
        <v/>
      </c>
      <c r="Q944" s="12" t="str">
        <f t="shared" ca="1" si="145"/>
        <v/>
      </c>
      <c r="R944" s="13"/>
      <c r="S944" s="14"/>
      <c r="T944" s="15" t="str">
        <f t="shared" ca="1" si="146"/>
        <v/>
      </c>
      <c r="U944" s="15" t="str">
        <f t="shared" ca="1" si="147"/>
        <v/>
      </c>
      <c r="V944" s="16"/>
      <c r="W944" s="17" t="str">
        <f t="shared" ca="1" si="148"/>
        <v/>
      </c>
      <c r="X944" s="18" t="str">
        <f t="shared" ca="1" si="149"/>
        <v/>
      </c>
    </row>
    <row r="945" spans="1:24" x14ac:dyDescent="0.35">
      <c r="A945" s="3">
        <v>941</v>
      </c>
      <c r="B945" s="4"/>
      <c r="C945" s="4"/>
      <c r="D945" s="5" t="str">
        <f t="shared" si="140"/>
        <v/>
      </c>
      <c r="E945" s="4"/>
      <c r="F945" s="6"/>
      <c r="G945" s="6"/>
      <c r="H945" s="7" t="str">
        <f t="shared" ca="1" si="141"/>
        <v/>
      </c>
      <c r="I945" s="8" t="str">
        <f t="shared" ca="1" si="142"/>
        <v/>
      </c>
      <c r="J945" s="8" t="str">
        <f>IF(C945="","",COUNTIFS(purchase!$C:$C,$C945,purchase!$E:$E,$E945,purchase!$G:$G,"&gt;="&amp;$F945,purchase!$G:$G,"&lt;="&amp;$G945))</f>
        <v/>
      </c>
      <c r="K945" s="9" t="str">
        <f>IF(COUNTIFS(purchase!$C:$C,$C945,purchase!$E:$E,$E945,purchase!$G:$G,"&gt;="&amp;$F945,purchase!$G:$G,"&lt;="&amp;$G945)=0,"",_xlfn.MAXIFS(purchase!$G:$G,purchase!$C:$C,$C945,purchase!$E:$E,$E945,purchase!$G:$G,"&gt;="&amp;$F945,purchase!$G:$G,"&lt;="&amp;$G945))</f>
        <v/>
      </c>
      <c r="L945" s="4"/>
      <c r="M945" s="4"/>
      <c r="N945" s="10" t="str">
        <f>IF(M945="","",SUMIFS(purchase!$N:$N,purchase!$C:$C,$C945,purchase!$E:$E,$E945,purchase!$G:$G,"&gt;="&amp;$F945,purchase!$G:$G,"&lt;="&amp;$G945))</f>
        <v/>
      </c>
      <c r="O945" s="10" t="str">
        <f t="shared" si="143"/>
        <v/>
      </c>
      <c r="P945" s="11" t="str">
        <f t="shared" si="144"/>
        <v/>
      </c>
      <c r="Q945" s="12" t="str">
        <f t="shared" ca="1" si="145"/>
        <v/>
      </c>
      <c r="R945" s="13"/>
      <c r="S945" s="14"/>
      <c r="T945" s="15" t="str">
        <f t="shared" ca="1" si="146"/>
        <v/>
      </c>
      <c r="U945" s="15" t="str">
        <f t="shared" ca="1" si="147"/>
        <v/>
      </c>
      <c r="V945" s="16"/>
      <c r="W945" s="17" t="str">
        <f t="shared" ca="1" si="148"/>
        <v/>
      </c>
      <c r="X945" s="18" t="str">
        <f t="shared" ca="1" si="149"/>
        <v/>
      </c>
    </row>
    <row r="946" spans="1:24" x14ac:dyDescent="0.35">
      <c r="A946" s="3">
        <v>942</v>
      </c>
      <c r="B946" s="4"/>
      <c r="C946" s="4"/>
      <c r="D946" s="5" t="str">
        <f t="shared" si="140"/>
        <v/>
      </c>
      <c r="E946" s="4"/>
      <c r="F946" s="6"/>
      <c r="G946" s="6"/>
      <c r="H946" s="7" t="str">
        <f t="shared" ca="1" si="141"/>
        <v/>
      </c>
      <c r="I946" s="8" t="str">
        <f t="shared" ca="1" si="142"/>
        <v/>
      </c>
      <c r="J946" s="8" t="str">
        <f>IF(C946="","",COUNTIFS(purchase!$C:$C,$C946,purchase!$E:$E,$E946,purchase!$G:$G,"&gt;="&amp;$F946,purchase!$G:$G,"&lt;="&amp;$G946))</f>
        <v/>
      </c>
      <c r="K946" s="9" t="str">
        <f>IF(COUNTIFS(purchase!$C:$C,$C946,purchase!$E:$E,$E946,purchase!$G:$G,"&gt;="&amp;$F946,purchase!$G:$G,"&lt;="&amp;$G946)=0,"",_xlfn.MAXIFS(purchase!$G:$G,purchase!$C:$C,$C946,purchase!$E:$E,$E946,purchase!$G:$G,"&gt;="&amp;$F946,purchase!$G:$G,"&lt;="&amp;$G946))</f>
        <v/>
      </c>
      <c r="L946" s="4"/>
      <c r="M946" s="4"/>
      <c r="N946" s="10" t="str">
        <f>IF(M946="","",SUMIFS(purchase!$N:$N,purchase!$C:$C,$C946,purchase!$E:$E,$E946,purchase!$G:$G,"&gt;="&amp;$F946,purchase!$G:$G,"&lt;="&amp;$G946))</f>
        <v/>
      </c>
      <c r="O946" s="10" t="str">
        <f t="shared" si="143"/>
        <v/>
      </c>
      <c r="P946" s="11" t="str">
        <f t="shared" si="144"/>
        <v/>
      </c>
      <c r="Q946" s="12" t="str">
        <f t="shared" ca="1" si="145"/>
        <v/>
      </c>
      <c r="R946" s="13"/>
      <c r="S946" s="14"/>
      <c r="T946" s="15" t="str">
        <f t="shared" ca="1" si="146"/>
        <v/>
      </c>
      <c r="U946" s="15" t="str">
        <f t="shared" ca="1" si="147"/>
        <v/>
      </c>
      <c r="V946" s="16"/>
      <c r="W946" s="17" t="str">
        <f t="shared" ca="1" si="148"/>
        <v/>
      </c>
      <c r="X946" s="18" t="str">
        <f t="shared" ca="1" si="149"/>
        <v/>
      </c>
    </row>
    <row r="947" spans="1:24" x14ac:dyDescent="0.35">
      <c r="A947" s="3">
        <v>943</v>
      </c>
      <c r="B947" s="4"/>
      <c r="C947" s="4"/>
      <c r="D947" s="5" t="str">
        <f t="shared" si="140"/>
        <v/>
      </c>
      <c r="E947" s="4"/>
      <c r="F947" s="6"/>
      <c r="G947" s="6"/>
      <c r="H947" s="7" t="str">
        <f t="shared" ca="1" si="141"/>
        <v/>
      </c>
      <c r="I947" s="8" t="str">
        <f t="shared" ca="1" si="142"/>
        <v/>
      </c>
      <c r="J947" s="8" t="str">
        <f>IF(C947="","",COUNTIFS(purchase!$C:$C,$C947,purchase!$E:$E,$E947,purchase!$G:$G,"&gt;="&amp;$F947,purchase!$G:$G,"&lt;="&amp;$G947))</f>
        <v/>
      </c>
      <c r="K947" s="9" t="str">
        <f>IF(COUNTIFS(purchase!$C:$C,$C947,purchase!$E:$E,$E947,purchase!$G:$G,"&gt;="&amp;$F947,purchase!$G:$G,"&lt;="&amp;$G947)=0,"",_xlfn.MAXIFS(purchase!$G:$G,purchase!$C:$C,$C947,purchase!$E:$E,$E947,purchase!$G:$G,"&gt;="&amp;$F947,purchase!$G:$G,"&lt;="&amp;$G947))</f>
        <v/>
      </c>
      <c r="L947" s="4"/>
      <c r="M947" s="4"/>
      <c r="N947" s="10" t="str">
        <f>IF(M947="","",SUMIFS(purchase!$N:$N,purchase!$C:$C,$C947,purchase!$E:$E,$E947,purchase!$G:$G,"&gt;="&amp;$F947,purchase!$G:$G,"&lt;="&amp;$G947))</f>
        <v/>
      </c>
      <c r="O947" s="10" t="str">
        <f t="shared" si="143"/>
        <v/>
      </c>
      <c r="P947" s="11" t="str">
        <f t="shared" si="144"/>
        <v/>
      </c>
      <c r="Q947" s="12" t="str">
        <f t="shared" ca="1" si="145"/>
        <v/>
      </c>
      <c r="R947" s="13"/>
      <c r="S947" s="14"/>
      <c r="T947" s="15" t="str">
        <f t="shared" ca="1" si="146"/>
        <v/>
      </c>
      <c r="U947" s="15" t="str">
        <f t="shared" ca="1" si="147"/>
        <v/>
      </c>
      <c r="V947" s="16"/>
      <c r="W947" s="17" t="str">
        <f t="shared" ca="1" si="148"/>
        <v/>
      </c>
      <c r="X947" s="18" t="str">
        <f t="shared" ca="1" si="149"/>
        <v/>
      </c>
    </row>
    <row r="948" spans="1:24" x14ac:dyDescent="0.35">
      <c r="A948" s="3">
        <v>944</v>
      </c>
      <c r="B948" s="4"/>
      <c r="C948" s="4"/>
      <c r="D948" s="5" t="str">
        <f t="shared" si="140"/>
        <v/>
      </c>
      <c r="E948" s="4"/>
      <c r="F948" s="6"/>
      <c r="G948" s="6"/>
      <c r="H948" s="7" t="str">
        <f t="shared" ca="1" si="141"/>
        <v/>
      </c>
      <c r="I948" s="8" t="str">
        <f t="shared" ca="1" si="142"/>
        <v/>
      </c>
      <c r="J948" s="8" t="str">
        <f>IF(C948="","",COUNTIFS(purchase!$C:$C,$C948,purchase!$E:$E,$E948,purchase!$G:$G,"&gt;="&amp;$F948,purchase!$G:$G,"&lt;="&amp;$G948))</f>
        <v/>
      </c>
      <c r="K948" s="9" t="str">
        <f>IF(COUNTIFS(purchase!$C:$C,$C948,purchase!$E:$E,$E948,purchase!$G:$G,"&gt;="&amp;$F948,purchase!$G:$G,"&lt;="&amp;$G948)=0,"",_xlfn.MAXIFS(purchase!$G:$G,purchase!$C:$C,$C948,purchase!$E:$E,$E948,purchase!$G:$G,"&gt;="&amp;$F948,purchase!$G:$G,"&lt;="&amp;$G948))</f>
        <v/>
      </c>
      <c r="L948" s="4"/>
      <c r="M948" s="4"/>
      <c r="N948" s="10" t="str">
        <f>IF(M948="","",SUMIFS(purchase!$N:$N,purchase!$C:$C,$C948,purchase!$E:$E,$E948,purchase!$G:$G,"&gt;="&amp;$F948,purchase!$G:$G,"&lt;="&amp;$G948))</f>
        <v/>
      </c>
      <c r="O948" s="10" t="str">
        <f t="shared" si="143"/>
        <v/>
      </c>
      <c r="P948" s="11" t="str">
        <f t="shared" si="144"/>
        <v/>
      </c>
      <c r="Q948" s="12" t="str">
        <f t="shared" ca="1" si="145"/>
        <v/>
      </c>
      <c r="R948" s="13"/>
      <c r="S948" s="14"/>
      <c r="T948" s="15" t="str">
        <f t="shared" ca="1" si="146"/>
        <v/>
      </c>
      <c r="U948" s="15" t="str">
        <f t="shared" ca="1" si="147"/>
        <v/>
      </c>
      <c r="V948" s="16"/>
      <c r="W948" s="17" t="str">
        <f t="shared" ca="1" si="148"/>
        <v/>
      </c>
      <c r="X948" s="18" t="str">
        <f t="shared" ca="1" si="149"/>
        <v/>
      </c>
    </row>
    <row r="949" spans="1:24" x14ac:dyDescent="0.35">
      <c r="A949" s="3">
        <v>945</v>
      </c>
      <c r="B949" s="4"/>
      <c r="C949" s="4"/>
      <c r="D949" s="5" t="str">
        <f t="shared" si="140"/>
        <v/>
      </c>
      <c r="E949" s="4"/>
      <c r="F949" s="6"/>
      <c r="G949" s="6"/>
      <c r="H949" s="7" t="str">
        <f t="shared" ca="1" si="141"/>
        <v/>
      </c>
      <c r="I949" s="8" t="str">
        <f t="shared" ca="1" si="142"/>
        <v/>
      </c>
      <c r="J949" s="8" t="str">
        <f>IF(C949="","",COUNTIFS(purchase!$C:$C,$C949,purchase!$E:$E,$E949,purchase!$G:$G,"&gt;="&amp;$F949,purchase!$G:$G,"&lt;="&amp;$G949))</f>
        <v/>
      </c>
      <c r="K949" s="9" t="str">
        <f>IF(COUNTIFS(purchase!$C:$C,$C949,purchase!$E:$E,$E949,purchase!$G:$G,"&gt;="&amp;$F949,purchase!$G:$G,"&lt;="&amp;$G949)=0,"",_xlfn.MAXIFS(purchase!$G:$G,purchase!$C:$C,$C949,purchase!$E:$E,$E949,purchase!$G:$G,"&gt;="&amp;$F949,purchase!$G:$G,"&lt;="&amp;$G949))</f>
        <v/>
      </c>
      <c r="L949" s="4"/>
      <c r="M949" s="4"/>
      <c r="N949" s="10" t="str">
        <f>IF(M949="","",SUMIFS(purchase!$N:$N,purchase!$C:$C,$C949,purchase!$E:$E,$E949,purchase!$G:$G,"&gt;="&amp;$F949,purchase!$G:$G,"&lt;="&amp;$G949))</f>
        <v/>
      </c>
      <c r="O949" s="10" t="str">
        <f t="shared" si="143"/>
        <v/>
      </c>
      <c r="P949" s="11" t="str">
        <f t="shared" si="144"/>
        <v/>
      </c>
      <c r="Q949" s="12" t="str">
        <f t="shared" ca="1" si="145"/>
        <v/>
      </c>
      <c r="R949" s="13"/>
      <c r="S949" s="14"/>
      <c r="T949" s="15" t="str">
        <f t="shared" ca="1" si="146"/>
        <v/>
      </c>
      <c r="U949" s="15" t="str">
        <f t="shared" ca="1" si="147"/>
        <v/>
      </c>
      <c r="V949" s="16"/>
      <c r="W949" s="17" t="str">
        <f t="shared" ca="1" si="148"/>
        <v/>
      </c>
      <c r="X949" s="18" t="str">
        <f t="shared" ca="1" si="149"/>
        <v/>
      </c>
    </row>
    <row r="950" spans="1:24" x14ac:dyDescent="0.35">
      <c r="A950" s="3">
        <v>946</v>
      </c>
      <c r="B950" s="4"/>
      <c r="C950" s="4"/>
      <c r="D950" s="5" t="str">
        <f t="shared" si="140"/>
        <v/>
      </c>
      <c r="E950" s="4"/>
      <c r="F950" s="6"/>
      <c r="G950" s="6"/>
      <c r="H950" s="7" t="str">
        <f t="shared" ca="1" si="141"/>
        <v/>
      </c>
      <c r="I950" s="8" t="str">
        <f t="shared" ca="1" si="142"/>
        <v/>
      </c>
      <c r="J950" s="8" t="str">
        <f>IF(C950="","",COUNTIFS(purchase!$C:$C,$C950,purchase!$E:$E,$E950,purchase!$G:$G,"&gt;="&amp;$F950,purchase!$G:$G,"&lt;="&amp;$G950))</f>
        <v/>
      </c>
      <c r="K950" s="9" t="str">
        <f>IF(COUNTIFS(purchase!$C:$C,$C950,purchase!$E:$E,$E950,purchase!$G:$G,"&gt;="&amp;$F950,purchase!$G:$G,"&lt;="&amp;$G950)=0,"",_xlfn.MAXIFS(purchase!$G:$G,purchase!$C:$C,$C950,purchase!$E:$E,$E950,purchase!$G:$G,"&gt;="&amp;$F950,purchase!$G:$G,"&lt;="&amp;$G950))</f>
        <v/>
      </c>
      <c r="L950" s="4"/>
      <c r="M950" s="4"/>
      <c r="N950" s="10" t="str">
        <f>IF(M950="","",SUMIFS(purchase!$N:$N,purchase!$C:$C,$C950,purchase!$E:$E,$E950,purchase!$G:$G,"&gt;="&amp;$F950,purchase!$G:$G,"&lt;="&amp;$G950))</f>
        <v/>
      </c>
      <c r="O950" s="10" t="str">
        <f t="shared" si="143"/>
        <v/>
      </c>
      <c r="P950" s="11" t="str">
        <f t="shared" si="144"/>
        <v/>
      </c>
      <c r="Q950" s="12" t="str">
        <f t="shared" ca="1" si="145"/>
        <v/>
      </c>
      <c r="R950" s="13"/>
      <c r="S950" s="14"/>
      <c r="T950" s="15" t="str">
        <f t="shared" ca="1" si="146"/>
        <v/>
      </c>
      <c r="U950" s="15" t="str">
        <f t="shared" ca="1" si="147"/>
        <v/>
      </c>
      <c r="V950" s="16"/>
      <c r="W950" s="17" t="str">
        <f t="shared" ca="1" si="148"/>
        <v/>
      </c>
      <c r="X950" s="18" t="str">
        <f t="shared" ca="1" si="149"/>
        <v/>
      </c>
    </row>
    <row r="951" spans="1:24" x14ac:dyDescent="0.35">
      <c r="A951" s="3">
        <v>947</v>
      </c>
      <c r="B951" s="4"/>
      <c r="C951" s="4"/>
      <c r="D951" s="5" t="str">
        <f t="shared" si="140"/>
        <v/>
      </c>
      <c r="E951" s="4"/>
      <c r="F951" s="6"/>
      <c r="G951" s="6"/>
      <c r="H951" s="7" t="str">
        <f t="shared" ca="1" si="141"/>
        <v/>
      </c>
      <c r="I951" s="8" t="str">
        <f t="shared" ca="1" si="142"/>
        <v/>
      </c>
      <c r="J951" s="8" t="str">
        <f>IF(C951="","",COUNTIFS(purchase!$C:$C,$C951,purchase!$E:$E,$E951,purchase!$G:$G,"&gt;="&amp;$F951,purchase!$G:$G,"&lt;="&amp;$G951))</f>
        <v/>
      </c>
      <c r="K951" s="9" t="str">
        <f>IF(COUNTIFS(purchase!$C:$C,$C951,purchase!$E:$E,$E951,purchase!$G:$G,"&gt;="&amp;$F951,purchase!$G:$G,"&lt;="&amp;$G951)=0,"",_xlfn.MAXIFS(purchase!$G:$G,purchase!$C:$C,$C951,purchase!$E:$E,$E951,purchase!$G:$G,"&gt;="&amp;$F951,purchase!$G:$G,"&lt;="&amp;$G951))</f>
        <v/>
      </c>
      <c r="L951" s="4"/>
      <c r="M951" s="4"/>
      <c r="N951" s="10" t="str">
        <f>IF(M951="","",SUMIFS(purchase!$N:$N,purchase!$C:$C,$C951,purchase!$E:$E,$E951,purchase!$G:$G,"&gt;="&amp;$F951,purchase!$G:$G,"&lt;="&amp;$G951))</f>
        <v/>
      </c>
      <c r="O951" s="10" t="str">
        <f t="shared" si="143"/>
        <v/>
      </c>
      <c r="P951" s="11" t="str">
        <f t="shared" si="144"/>
        <v/>
      </c>
      <c r="Q951" s="12" t="str">
        <f t="shared" ca="1" si="145"/>
        <v/>
      </c>
      <c r="R951" s="13"/>
      <c r="S951" s="14"/>
      <c r="T951" s="15" t="str">
        <f t="shared" ca="1" si="146"/>
        <v/>
      </c>
      <c r="U951" s="15" t="str">
        <f t="shared" ca="1" si="147"/>
        <v/>
      </c>
      <c r="V951" s="16"/>
      <c r="W951" s="17" t="str">
        <f t="shared" ca="1" si="148"/>
        <v/>
      </c>
      <c r="X951" s="18" t="str">
        <f t="shared" ca="1" si="149"/>
        <v/>
      </c>
    </row>
    <row r="952" spans="1:24" x14ac:dyDescent="0.35">
      <c r="A952" s="3">
        <v>948</v>
      </c>
      <c r="B952" s="4"/>
      <c r="C952" s="4"/>
      <c r="D952" s="5" t="str">
        <f t="shared" si="140"/>
        <v/>
      </c>
      <c r="E952" s="4"/>
      <c r="F952" s="6"/>
      <c r="G952" s="6"/>
      <c r="H952" s="7" t="str">
        <f t="shared" ca="1" si="141"/>
        <v/>
      </c>
      <c r="I952" s="8" t="str">
        <f t="shared" ca="1" si="142"/>
        <v/>
      </c>
      <c r="J952" s="8" t="str">
        <f>IF(C952="","",COUNTIFS(purchase!$C:$C,$C952,purchase!$E:$E,$E952,purchase!$G:$G,"&gt;="&amp;$F952,purchase!$G:$G,"&lt;="&amp;$G952))</f>
        <v/>
      </c>
      <c r="K952" s="9" t="str">
        <f>IF(COUNTIFS(purchase!$C:$C,$C952,purchase!$E:$E,$E952,purchase!$G:$G,"&gt;="&amp;$F952,purchase!$G:$G,"&lt;="&amp;$G952)=0,"",_xlfn.MAXIFS(purchase!$G:$G,purchase!$C:$C,$C952,purchase!$E:$E,$E952,purchase!$G:$G,"&gt;="&amp;$F952,purchase!$G:$G,"&lt;="&amp;$G952))</f>
        <v/>
      </c>
      <c r="L952" s="4"/>
      <c r="M952" s="4"/>
      <c r="N952" s="10" t="str">
        <f>IF(M952="","",SUMIFS(purchase!$N:$N,purchase!$C:$C,$C952,purchase!$E:$E,$E952,purchase!$G:$G,"&gt;="&amp;$F952,purchase!$G:$G,"&lt;="&amp;$G952))</f>
        <v/>
      </c>
      <c r="O952" s="10" t="str">
        <f t="shared" si="143"/>
        <v/>
      </c>
      <c r="P952" s="11" t="str">
        <f t="shared" si="144"/>
        <v/>
      </c>
      <c r="Q952" s="12" t="str">
        <f t="shared" ca="1" si="145"/>
        <v/>
      </c>
      <c r="R952" s="13"/>
      <c r="S952" s="14"/>
      <c r="T952" s="15" t="str">
        <f t="shared" ca="1" si="146"/>
        <v/>
      </c>
      <c r="U952" s="15" t="str">
        <f t="shared" ca="1" si="147"/>
        <v/>
      </c>
      <c r="V952" s="16"/>
      <c r="W952" s="17" t="str">
        <f t="shared" ca="1" si="148"/>
        <v/>
      </c>
      <c r="X952" s="18" t="str">
        <f t="shared" ca="1" si="149"/>
        <v/>
      </c>
    </row>
    <row r="953" spans="1:24" x14ac:dyDescent="0.35">
      <c r="A953" s="3">
        <v>949</v>
      </c>
      <c r="B953" s="4"/>
      <c r="C953" s="4"/>
      <c r="D953" s="5" t="str">
        <f t="shared" si="140"/>
        <v/>
      </c>
      <c r="E953" s="4"/>
      <c r="F953" s="6"/>
      <c r="G953" s="6"/>
      <c r="H953" s="7" t="str">
        <f t="shared" ca="1" si="141"/>
        <v/>
      </c>
      <c r="I953" s="8" t="str">
        <f t="shared" ca="1" si="142"/>
        <v/>
      </c>
      <c r="J953" s="8" t="str">
        <f>IF(C953="","",COUNTIFS(purchase!$C:$C,$C953,purchase!$E:$E,$E953,purchase!$G:$G,"&gt;="&amp;$F953,purchase!$G:$G,"&lt;="&amp;$G953))</f>
        <v/>
      </c>
      <c r="K953" s="9" t="str">
        <f>IF(COUNTIFS(purchase!$C:$C,$C953,purchase!$E:$E,$E953,purchase!$G:$G,"&gt;="&amp;$F953,purchase!$G:$G,"&lt;="&amp;$G953)=0,"",_xlfn.MAXIFS(purchase!$G:$G,purchase!$C:$C,$C953,purchase!$E:$E,$E953,purchase!$G:$G,"&gt;="&amp;$F953,purchase!$G:$G,"&lt;="&amp;$G953))</f>
        <v/>
      </c>
      <c r="L953" s="4"/>
      <c r="M953" s="4"/>
      <c r="N953" s="10" t="str">
        <f>IF(M953="","",SUMIFS(purchase!$N:$N,purchase!$C:$C,$C953,purchase!$E:$E,$E953,purchase!$G:$G,"&gt;="&amp;$F953,purchase!$G:$G,"&lt;="&amp;$G953))</f>
        <v/>
      </c>
      <c r="O953" s="10" t="str">
        <f t="shared" si="143"/>
        <v/>
      </c>
      <c r="P953" s="11" t="str">
        <f t="shared" si="144"/>
        <v/>
      </c>
      <c r="Q953" s="12" t="str">
        <f t="shared" ca="1" si="145"/>
        <v/>
      </c>
      <c r="R953" s="13"/>
      <c r="S953" s="14"/>
      <c r="T953" s="15" t="str">
        <f t="shared" ca="1" si="146"/>
        <v/>
      </c>
      <c r="U953" s="15" t="str">
        <f t="shared" ca="1" si="147"/>
        <v/>
      </c>
      <c r="V953" s="16"/>
      <c r="W953" s="17" t="str">
        <f t="shared" ca="1" si="148"/>
        <v/>
      </c>
      <c r="X953" s="18" t="str">
        <f t="shared" ca="1" si="149"/>
        <v/>
      </c>
    </row>
    <row r="954" spans="1:24" x14ac:dyDescent="0.35">
      <c r="A954" s="3">
        <v>950</v>
      </c>
      <c r="B954" s="4"/>
      <c r="C954" s="4"/>
      <c r="D954" s="5" t="str">
        <f t="shared" si="140"/>
        <v/>
      </c>
      <c r="E954" s="4"/>
      <c r="F954" s="6"/>
      <c r="G954" s="6"/>
      <c r="H954" s="7" t="str">
        <f t="shared" ca="1" si="141"/>
        <v/>
      </c>
      <c r="I954" s="8" t="str">
        <f t="shared" ca="1" si="142"/>
        <v/>
      </c>
      <c r="J954" s="8" t="str">
        <f>IF(C954="","",COUNTIFS(purchase!$C:$C,$C954,purchase!$E:$E,$E954,purchase!$G:$G,"&gt;="&amp;$F954,purchase!$G:$G,"&lt;="&amp;$G954))</f>
        <v/>
      </c>
      <c r="K954" s="9" t="str">
        <f>IF(COUNTIFS(purchase!$C:$C,$C954,purchase!$E:$E,$E954,purchase!$G:$G,"&gt;="&amp;$F954,purchase!$G:$G,"&lt;="&amp;$G954)=0,"",_xlfn.MAXIFS(purchase!$G:$G,purchase!$C:$C,$C954,purchase!$E:$E,$E954,purchase!$G:$G,"&gt;="&amp;$F954,purchase!$G:$G,"&lt;="&amp;$G954))</f>
        <v/>
      </c>
      <c r="L954" s="4"/>
      <c r="M954" s="4"/>
      <c r="N954" s="10" t="str">
        <f>IF(M954="","",SUMIFS(purchase!$N:$N,purchase!$C:$C,$C954,purchase!$E:$E,$E954,purchase!$G:$G,"&gt;="&amp;$F954,purchase!$G:$G,"&lt;="&amp;$G954))</f>
        <v/>
      </c>
      <c r="O954" s="10" t="str">
        <f t="shared" si="143"/>
        <v/>
      </c>
      <c r="P954" s="11" t="str">
        <f t="shared" si="144"/>
        <v/>
      </c>
      <c r="Q954" s="12" t="str">
        <f t="shared" ca="1" si="145"/>
        <v/>
      </c>
      <c r="R954" s="13"/>
      <c r="S954" s="14"/>
      <c r="T954" s="15" t="str">
        <f t="shared" ca="1" si="146"/>
        <v/>
      </c>
      <c r="U954" s="15" t="str">
        <f t="shared" ca="1" si="147"/>
        <v/>
      </c>
      <c r="V954" s="16"/>
      <c r="W954" s="17" t="str">
        <f t="shared" ca="1" si="148"/>
        <v/>
      </c>
      <c r="X954" s="18" t="str">
        <f t="shared" ca="1" si="149"/>
        <v/>
      </c>
    </row>
    <row r="955" spans="1:24" x14ac:dyDescent="0.35">
      <c r="A955" s="3">
        <v>951</v>
      </c>
      <c r="B955" s="4"/>
      <c r="C955" s="4"/>
      <c r="D955" s="5" t="str">
        <f t="shared" si="140"/>
        <v/>
      </c>
      <c r="E955" s="4"/>
      <c r="F955" s="6"/>
      <c r="G955" s="6"/>
      <c r="H955" s="7" t="str">
        <f t="shared" ca="1" si="141"/>
        <v/>
      </c>
      <c r="I955" s="8" t="str">
        <f t="shared" ca="1" si="142"/>
        <v/>
      </c>
      <c r="J955" s="8" t="str">
        <f>IF(C955="","",COUNTIFS(purchase!$C:$C,$C955,purchase!$E:$E,$E955,purchase!$G:$G,"&gt;="&amp;$F955,purchase!$G:$G,"&lt;="&amp;$G955))</f>
        <v/>
      </c>
      <c r="K955" s="9" t="str">
        <f>IF(COUNTIFS(purchase!$C:$C,$C955,purchase!$E:$E,$E955,purchase!$G:$G,"&gt;="&amp;$F955,purchase!$G:$G,"&lt;="&amp;$G955)=0,"",_xlfn.MAXIFS(purchase!$G:$G,purchase!$C:$C,$C955,purchase!$E:$E,$E955,purchase!$G:$G,"&gt;="&amp;$F955,purchase!$G:$G,"&lt;="&amp;$G955))</f>
        <v/>
      </c>
      <c r="L955" s="4"/>
      <c r="M955" s="4"/>
      <c r="N955" s="10" t="str">
        <f>IF(M955="","",SUMIFS(purchase!$N:$N,purchase!$C:$C,$C955,purchase!$E:$E,$E955,purchase!$G:$G,"&gt;="&amp;$F955,purchase!$G:$G,"&lt;="&amp;$G955))</f>
        <v/>
      </c>
      <c r="O955" s="10" t="str">
        <f t="shared" si="143"/>
        <v/>
      </c>
      <c r="P955" s="11" t="str">
        <f t="shared" si="144"/>
        <v/>
      </c>
      <c r="Q955" s="12" t="str">
        <f t="shared" ca="1" si="145"/>
        <v/>
      </c>
      <c r="R955" s="13"/>
      <c r="S955" s="14"/>
      <c r="T955" s="15" t="str">
        <f t="shared" ca="1" si="146"/>
        <v/>
      </c>
      <c r="U955" s="15" t="str">
        <f t="shared" ca="1" si="147"/>
        <v/>
      </c>
      <c r="V955" s="16"/>
      <c r="W955" s="17" t="str">
        <f t="shared" ca="1" si="148"/>
        <v/>
      </c>
      <c r="X955" s="18" t="str">
        <f t="shared" ca="1" si="149"/>
        <v/>
      </c>
    </row>
    <row r="956" spans="1:24" x14ac:dyDescent="0.35">
      <c r="A956" s="3">
        <v>952</v>
      </c>
      <c r="B956" s="4"/>
      <c r="C956" s="4"/>
      <c r="D956" s="5" t="str">
        <f t="shared" si="140"/>
        <v/>
      </c>
      <c r="E956" s="4"/>
      <c r="F956" s="6"/>
      <c r="G956" s="6"/>
      <c r="H956" s="7" t="str">
        <f t="shared" ca="1" si="141"/>
        <v/>
      </c>
      <c r="I956" s="8" t="str">
        <f t="shared" ca="1" si="142"/>
        <v/>
      </c>
      <c r="J956" s="8" t="str">
        <f>IF(C956="","",COUNTIFS(purchase!$C:$C,$C956,purchase!$E:$E,$E956,purchase!$G:$G,"&gt;="&amp;$F956,purchase!$G:$G,"&lt;="&amp;$G956))</f>
        <v/>
      </c>
      <c r="K956" s="9" t="str">
        <f>IF(COUNTIFS(purchase!$C:$C,$C956,purchase!$E:$E,$E956,purchase!$G:$G,"&gt;="&amp;$F956,purchase!$G:$G,"&lt;="&amp;$G956)=0,"",_xlfn.MAXIFS(purchase!$G:$G,purchase!$C:$C,$C956,purchase!$E:$E,$E956,purchase!$G:$G,"&gt;="&amp;$F956,purchase!$G:$G,"&lt;="&amp;$G956))</f>
        <v/>
      </c>
      <c r="L956" s="4"/>
      <c r="M956" s="4"/>
      <c r="N956" s="10" t="str">
        <f>IF(M956="","",SUMIFS(purchase!$N:$N,purchase!$C:$C,$C956,purchase!$E:$E,$E956,purchase!$G:$G,"&gt;="&amp;$F956,purchase!$G:$G,"&lt;="&amp;$G956))</f>
        <v/>
      </c>
      <c r="O956" s="10" t="str">
        <f t="shared" si="143"/>
        <v/>
      </c>
      <c r="P956" s="11" t="str">
        <f t="shared" si="144"/>
        <v/>
      </c>
      <c r="Q956" s="12" t="str">
        <f t="shared" ca="1" si="145"/>
        <v/>
      </c>
      <c r="R956" s="13"/>
      <c r="S956" s="14"/>
      <c r="T956" s="15" t="str">
        <f t="shared" ca="1" si="146"/>
        <v/>
      </c>
      <c r="U956" s="15" t="str">
        <f t="shared" ca="1" si="147"/>
        <v/>
      </c>
      <c r="V956" s="16"/>
      <c r="W956" s="17" t="str">
        <f t="shared" ca="1" si="148"/>
        <v/>
      </c>
      <c r="X956" s="18" t="str">
        <f t="shared" ca="1" si="149"/>
        <v/>
      </c>
    </row>
    <row r="957" spans="1:24" x14ac:dyDescent="0.35">
      <c r="A957" s="3">
        <v>953</v>
      </c>
      <c r="B957" s="4"/>
      <c r="C957" s="4"/>
      <c r="D957" s="5" t="str">
        <f t="shared" si="140"/>
        <v/>
      </c>
      <c r="E957" s="4"/>
      <c r="F957" s="6"/>
      <c r="G957" s="6"/>
      <c r="H957" s="7" t="str">
        <f t="shared" ca="1" si="141"/>
        <v/>
      </c>
      <c r="I957" s="8" t="str">
        <f t="shared" ca="1" si="142"/>
        <v/>
      </c>
      <c r="J957" s="8" t="str">
        <f>IF(C957="","",COUNTIFS(purchase!$C:$C,$C957,purchase!$E:$E,$E957,purchase!$G:$G,"&gt;="&amp;$F957,purchase!$G:$G,"&lt;="&amp;$G957))</f>
        <v/>
      </c>
      <c r="K957" s="9" t="str">
        <f>IF(COUNTIFS(purchase!$C:$C,$C957,purchase!$E:$E,$E957,purchase!$G:$G,"&gt;="&amp;$F957,purchase!$G:$G,"&lt;="&amp;$G957)=0,"",_xlfn.MAXIFS(purchase!$G:$G,purchase!$C:$C,$C957,purchase!$E:$E,$E957,purchase!$G:$G,"&gt;="&amp;$F957,purchase!$G:$G,"&lt;="&amp;$G957))</f>
        <v/>
      </c>
      <c r="L957" s="4"/>
      <c r="M957" s="4"/>
      <c r="N957" s="10" t="str">
        <f>IF(M957="","",SUMIFS(purchase!$N:$N,purchase!$C:$C,$C957,purchase!$E:$E,$E957,purchase!$G:$G,"&gt;="&amp;$F957,purchase!$G:$G,"&lt;="&amp;$G957))</f>
        <v/>
      </c>
      <c r="O957" s="10" t="str">
        <f t="shared" si="143"/>
        <v/>
      </c>
      <c r="P957" s="11" t="str">
        <f t="shared" si="144"/>
        <v/>
      </c>
      <c r="Q957" s="12" t="str">
        <f t="shared" ca="1" si="145"/>
        <v/>
      </c>
      <c r="R957" s="13"/>
      <c r="S957" s="14"/>
      <c r="T957" s="15" t="str">
        <f t="shared" ca="1" si="146"/>
        <v/>
      </c>
      <c r="U957" s="15" t="str">
        <f t="shared" ca="1" si="147"/>
        <v/>
      </c>
      <c r="V957" s="16"/>
      <c r="W957" s="17" t="str">
        <f t="shared" ca="1" si="148"/>
        <v/>
      </c>
      <c r="X957" s="18" t="str">
        <f t="shared" ca="1" si="149"/>
        <v/>
      </c>
    </row>
    <row r="958" spans="1:24" x14ac:dyDescent="0.35">
      <c r="A958" s="3">
        <v>954</v>
      </c>
      <c r="B958" s="4"/>
      <c r="C958" s="4"/>
      <c r="D958" s="5" t="str">
        <f t="shared" si="140"/>
        <v/>
      </c>
      <c r="E958" s="4"/>
      <c r="F958" s="6"/>
      <c r="G958" s="6"/>
      <c r="H958" s="7" t="str">
        <f t="shared" ca="1" si="141"/>
        <v/>
      </c>
      <c r="I958" s="8" t="str">
        <f t="shared" ca="1" si="142"/>
        <v/>
      </c>
      <c r="J958" s="8" t="str">
        <f>IF(C958="","",COUNTIFS(purchase!$C:$C,$C958,purchase!$E:$E,$E958,purchase!$G:$G,"&gt;="&amp;$F958,purchase!$G:$G,"&lt;="&amp;$G958))</f>
        <v/>
      </c>
      <c r="K958" s="9" t="str">
        <f>IF(COUNTIFS(purchase!$C:$C,$C958,purchase!$E:$E,$E958,purchase!$G:$G,"&gt;="&amp;$F958,purchase!$G:$G,"&lt;="&amp;$G958)=0,"",_xlfn.MAXIFS(purchase!$G:$G,purchase!$C:$C,$C958,purchase!$E:$E,$E958,purchase!$G:$G,"&gt;="&amp;$F958,purchase!$G:$G,"&lt;="&amp;$G958))</f>
        <v/>
      </c>
      <c r="L958" s="4"/>
      <c r="M958" s="4"/>
      <c r="N958" s="10" t="str">
        <f>IF(M958="","",SUMIFS(purchase!$N:$N,purchase!$C:$C,$C958,purchase!$E:$E,$E958,purchase!$G:$G,"&gt;="&amp;$F958,purchase!$G:$G,"&lt;="&amp;$G958))</f>
        <v/>
      </c>
      <c r="O958" s="10" t="str">
        <f t="shared" si="143"/>
        <v/>
      </c>
      <c r="P958" s="11" t="str">
        <f t="shared" si="144"/>
        <v/>
      </c>
      <c r="Q958" s="12" t="str">
        <f t="shared" ca="1" si="145"/>
        <v/>
      </c>
      <c r="R958" s="13"/>
      <c r="S958" s="14"/>
      <c r="T958" s="15" t="str">
        <f t="shared" ca="1" si="146"/>
        <v/>
      </c>
      <c r="U958" s="15" t="str">
        <f t="shared" ca="1" si="147"/>
        <v/>
      </c>
      <c r="V958" s="16"/>
      <c r="W958" s="17" t="str">
        <f t="shared" ca="1" si="148"/>
        <v/>
      </c>
      <c r="X958" s="18" t="str">
        <f t="shared" ca="1" si="149"/>
        <v/>
      </c>
    </row>
    <row r="959" spans="1:24" x14ac:dyDescent="0.35">
      <c r="A959" s="3">
        <v>955</v>
      </c>
      <c r="B959" s="4"/>
      <c r="C959" s="4"/>
      <c r="D959" s="5" t="str">
        <f t="shared" si="140"/>
        <v/>
      </c>
      <c r="E959" s="4"/>
      <c r="F959" s="6"/>
      <c r="G959" s="6"/>
      <c r="H959" s="7" t="str">
        <f t="shared" ca="1" si="141"/>
        <v/>
      </c>
      <c r="I959" s="8" t="str">
        <f t="shared" ca="1" si="142"/>
        <v/>
      </c>
      <c r="J959" s="8" t="str">
        <f>IF(C959="","",COUNTIFS(purchase!$C:$C,$C959,purchase!$E:$E,$E959,purchase!$G:$G,"&gt;="&amp;$F959,purchase!$G:$G,"&lt;="&amp;$G959))</f>
        <v/>
      </c>
      <c r="K959" s="9" t="str">
        <f>IF(COUNTIFS(purchase!$C:$C,$C959,purchase!$E:$E,$E959,purchase!$G:$G,"&gt;="&amp;$F959,purchase!$G:$G,"&lt;="&amp;$G959)=0,"",_xlfn.MAXIFS(purchase!$G:$G,purchase!$C:$C,$C959,purchase!$E:$E,$E959,purchase!$G:$G,"&gt;="&amp;$F959,purchase!$G:$G,"&lt;="&amp;$G959))</f>
        <v/>
      </c>
      <c r="L959" s="4"/>
      <c r="M959" s="4"/>
      <c r="N959" s="10" t="str">
        <f>IF(M959="","",SUMIFS(purchase!$N:$N,purchase!$C:$C,$C959,purchase!$E:$E,$E959,purchase!$G:$G,"&gt;="&amp;$F959,purchase!$G:$G,"&lt;="&amp;$G959))</f>
        <v/>
      </c>
      <c r="O959" s="10" t="str">
        <f t="shared" si="143"/>
        <v/>
      </c>
      <c r="P959" s="11" t="str">
        <f t="shared" si="144"/>
        <v/>
      </c>
      <c r="Q959" s="12" t="str">
        <f t="shared" ca="1" si="145"/>
        <v/>
      </c>
      <c r="R959" s="13"/>
      <c r="S959" s="14"/>
      <c r="T959" s="15" t="str">
        <f t="shared" ca="1" si="146"/>
        <v/>
      </c>
      <c r="U959" s="15" t="str">
        <f t="shared" ca="1" si="147"/>
        <v/>
      </c>
      <c r="V959" s="16"/>
      <c r="W959" s="17" t="str">
        <f t="shared" ca="1" si="148"/>
        <v/>
      </c>
      <c r="X959" s="18" t="str">
        <f t="shared" ca="1" si="149"/>
        <v/>
      </c>
    </row>
    <row r="960" spans="1:24" x14ac:dyDescent="0.35">
      <c r="A960" s="3">
        <v>956</v>
      </c>
      <c r="B960" s="4"/>
      <c r="C960" s="4"/>
      <c r="D960" s="5" t="str">
        <f t="shared" si="140"/>
        <v/>
      </c>
      <c r="E960" s="4"/>
      <c r="F960" s="6"/>
      <c r="G960" s="6"/>
      <c r="H960" s="7" t="str">
        <f t="shared" ca="1" si="141"/>
        <v/>
      </c>
      <c r="I960" s="8" t="str">
        <f t="shared" ca="1" si="142"/>
        <v/>
      </c>
      <c r="J960" s="8" t="str">
        <f>IF(C960="","",COUNTIFS(purchase!$C:$C,$C960,purchase!$E:$E,$E960,purchase!$G:$G,"&gt;="&amp;$F960,purchase!$G:$G,"&lt;="&amp;$G960))</f>
        <v/>
      </c>
      <c r="K960" s="9" t="str">
        <f>IF(COUNTIFS(purchase!$C:$C,$C960,purchase!$E:$E,$E960,purchase!$G:$G,"&gt;="&amp;$F960,purchase!$G:$G,"&lt;="&amp;$G960)=0,"",_xlfn.MAXIFS(purchase!$G:$G,purchase!$C:$C,$C960,purchase!$E:$E,$E960,purchase!$G:$G,"&gt;="&amp;$F960,purchase!$G:$G,"&lt;="&amp;$G960))</f>
        <v/>
      </c>
      <c r="L960" s="4"/>
      <c r="M960" s="4"/>
      <c r="N960" s="10" t="str">
        <f>IF(M960="","",SUMIFS(purchase!$N:$N,purchase!$C:$C,$C960,purchase!$E:$E,$E960,purchase!$G:$G,"&gt;="&amp;$F960,purchase!$G:$G,"&lt;="&amp;$G960))</f>
        <v/>
      </c>
      <c r="O960" s="10" t="str">
        <f t="shared" si="143"/>
        <v/>
      </c>
      <c r="P960" s="11" t="str">
        <f t="shared" si="144"/>
        <v/>
      </c>
      <c r="Q960" s="12" t="str">
        <f t="shared" ca="1" si="145"/>
        <v/>
      </c>
      <c r="R960" s="13"/>
      <c r="S960" s="14"/>
      <c r="T960" s="15" t="str">
        <f t="shared" ca="1" si="146"/>
        <v/>
      </c>
      <c r="U960" s="15" t="str">
        <f t="shared" ca="1" si="147"/>
        <v/>
      </c>
      <c r="V960" s="16"/>
      <c r="W960" s="17" t="str">
        <f t="shared" ca="1" si="148"/>
        <v/>
      </c>
      <c r="X960" s="18" t="str">
        <f t="shared" ca="1" si="149"/>
        <v/>
      </c>
    </row>
    <row r="961" spans="1:24" x14ac:dyDescent="0.35">
      <c r="A961" s="3">
        <v>957</v>
      </c>
      <c r="B961" s="4"/>
      <c r="C961" s="4"/>
      <c r="D961" s="5" t="str">
        <f t="shared" si="140"/>
        <v/>
      </c>
      <c r="E961" s="4"/>
      <c r="F961" s="6"/>
      <c r="G961" s="6"/>
      <c r="H961" s="7" t="str">
        <f t="shared" ca="1" si="141"/>
        <v/>
      </c>
      <c r="I961" s="8" t="str">
        <f t="shared" ca="1" si="142"/>
        <v/>
      </c>
      <c r="J961" s="8" t="str">
        <f>IF(C961="","",COUNTIFS(purchase!$C:$C,$C961,purchase!$E:$E,$E961,purchase!$G:$G,"&gt;="&amp;$F961,purchase!$G:$G,"&lt;="&amp;$G961))</f>
        <v/>
      </c>
      <c r="K961" s="9" t="str">
        <f>IF(COUNTIFS(purchase!$C:$C,$C961,purchase!$E:$E,$E961,purchase!$G:$G,"&gt;="&amp;$F961,purchase!$G:$G,"&lt;="&amp;$G961)=0,"",_xlfn.MAXIFS(purchase!$G:$G,purchase!$C:$C,$C961,purchase!$E:$E,$E961,purchase!$G:$G,"&gt;="&amp;$F961,purchase!$G:$G,"&lt;="&amp;$G961))</f>
        <v/>
      </c>
      <c r="L961" s="4"/>
      <c r="M961" s="4"/>
      <c r="N961" s="10" t="str">
        <f>IF(M961="","",SUMIFS(purchase!$N:$N,purchase!$C:$C,$C961,purchase!$E:$E,$E961,purchase!$G:$G,"&gt;="&amp;$F961,purchase!$G:$G,"&lt;="&amp;$G961))</f>
        <v/>
      </c>
      <c r="O961" s="10" t="str">
        <f t="shared" si="143"/>
        <v/>
      </c>
      <c r="P961" s="11" t="str">
        <f t="shared" si="144"/>
        <v/>
      </c>
      <c r="Q961" s="12" t="str">
        <f t="shared" ca="1" si="145"/>
        <v/>
      </c>
      <c r="R961" s="13"/>
      <c r="S961" s="14"/>
      <c r="T961" s="15" t="str">
        <f t="shared" ca="1" si="146"/>
        <v/>
      </c>
      <c r="U961" s="15" t="str">
        <f t="shared" ca="1" si="147"/>
        <v/>
      </c>
      <c r="V961" s="16"/>
      <c r="W961" s="17" t="str">
        <f t="shared" ca="1" si="148"/>
        <v/>
      </c>
      <c r="X961" s="18" t="str">
        <f t="shared" ca="1" si="149"/>
        <v/>
      </c>
    </row>
    <row r="962" spans="1:24" x14ac:dyDescent="0.35">
      <c r="A962" s="3">
        <v>958</v>
      </c>
      <c r="B962" s="4"/>
      <c r="C962" s="4"/>
      <c r="D962" s="5" t="str">
        <f t="shared" si="140"/>
        <v/>
      </c>
      <c r="E962" s="4"/>
      <c r="F962" s="6"/>
      <c r="G962" s="6"/>
      <c r="H962" s="7" t="str">
        <f t="shared" ca="1" si="141"/>
        <v/>
      </c>
      <c r="I962" s="8" t="str">
        <f t="shared" ca="1" si="142"/>
        <v/>
      </c>
      <c r="J962" s="8" t="str">
        <f>IF(C962="","",COUNTIFS(purchase!$C:$C,$C962,purchase!$E:$E,$E962,purchase!$G:$G,"&gt;="&amp;$F962,purchase!$G:$G,"&lt;="&amp;$G962))</f>
        <v/>
      </c>
      <c r="K962" s="9" t="str">
        <f>IF(COUNTIFS(purchase!$C:$C,$C962,purchase!$E:$E,$E962,purchase!$G:$G,"&gt;="&amp;$F962,purchase!$G:$G,"&lt;="&amp;$G962)=0,"",_xlfn.MAXIFS(purchase!$G:$G,purchase!$C:$C,$C962,purchase!$E:$E,$E962,purchase!$G:$G,"&gt;="&amp;$F962,purchase!$G:$G,"&lt;="&amp;$G962))</f>
        <v/>
      </c>
      <c r="L962" s="4"/>
      <c r="M962" s="4"/>
      <c r="N962" s="10" t="str">
        <f>IF(M962="","",SUMIFS(purchase!$N:$N,purchase!$C:$C,$C962,purchase!$E:$E,$E962,purchase!$G:$G,"&gt;="&amp;$F962,purchase!$G:$G,"&lt;="&amp;$G962))</f>
        <v/>
      </c>
      <c r="O962" s="10" t="str">
        <f t="shared" si="143"/>
        <v/>
      </c>
      <c r="P962" s="11" t="str">
        <f t="shared" si="144"/>
        <v/>
      </c>
      <c r="Q962" s="12" t="str">
        <f t="shared" ca="1" si="145"/>
        <v/>
      </c>
      <c r="R962" s="13"/>
      <c r="S962" s="14"/>
      <c r="T962" s="15" t="str">
        <f t="shared" ca="1" si="146"/>
        <v/>
      </c>
      <c r="U962" s="15" t="str">
        <f t="shared" ca="1" si="147"/>
        <v/>
      </c>
      <c r="V962" s="16"/>
      <c r="W962" s="17" t="str">
        <f t="shared" ca="1" si="148"/>
        <v/>
      </c>
      <c r="X962" s="18" t="str">
        <f t="shared" ca="1" si="149"/>
        <v/>
      </c>
    </row>
    <row r="963" spans="1:24" x14ac:dyDescent="0.35">
      <c r="A963" s="3">
        <v>959</v>
      </c>
      <c r="B963" s="4"/>
      <c r="C963" s="4"/>
      <c r="D963" s="5" t="str">
        <f t="shared" si="140"/>
        <v/>
      </c>
      <c r="E963" s="4"/>
      <c r="F963" s="6"/>
      <c r="G963" s="6"/>
      <c r="H963" s="7" t="str">
        <f t="shared" ca="1" si="141"/>
        <v/>
      </c>
      <c r="I963" s="8" t="str">
        <f t="shared" ca="1" si="142"/>
        <v/>
      </c>
      <c r="J963" s="8" t="str">
        <f>IF(C963="","",COUNTIFS(purchase!$C:$C,$C963,purchase!$E:$E,$E963,purchase!$G:$G,"&gt;="&amp;$F963,purchase!$G:$G,"&lt;="&amp;$G963))</f>
        <v/>
      </c>
      <c r="K963" s="9" t="str">
        <f>IF(COUNTIFS(purchase!$C:$C,$C963,purchase!$E:$E,$E963,purchase!$G:$G,"&gt;="&amp;$F963,purchase!$G:$G,"&lt;="&amp;$G963)=0,"",_xlfn.MAXIFS(purchase!$G:$G,purchase!$C:$C,$C963,purchase!$E:$E,$E963,purchase!$G:$G,"&gt;="&amp;$F963,purchase!$G:$G,"&lt;="&amp;$G963))</f>
        <v/>
      </c>
      <c r="L963" s="4"/>
      <c r="M963" s="4"/>
      <c r="N963" s="10" t="str">
        <f>IF(M963="","",SUMIFS(purchase!$N:$N,purchase!$C:$C,$C963,purchase!$E:$E,$E963,purchase!$G:$G,"&gt;="&amp;$F963,purchase!$G:$G,"&lt;="&amp;$G963))</f>
        <v/>
      </c>
      <c r="O963" s="10" t="str">
        <f t="shared" si="143"/>
        <v/>
      </c>
      <c r="P963" s="11" t="str">
        <f t="shared" si="144"/>
        <v/>
      </c>
      <c r="Q963" s="12" t="str">
        <f t="shared" ca="1" si="145"/>
        <v/>
      </c>
      <c r="R963" s="13"/>
      <c r="S963" s="14"/>
      <c r="T963" s="15" t="str">
        <f t="shared" ca="1" si="146"/>
        <v/>
      </c>
      <c r="U963" s="15" t="str">
        <f t="shared" ca="1" si="147"/>
        <v/>
      </c>
      <c r="V963" s="16"/>
      <c r="W963" s="17" t="str">
        <f t="shared" ca="1" si="148"/>
        <v/>
      </c>
      <c r="X963" s="18" t="str">
        <f t="shared" ca="1" si="149"/>
        <v/>
      </c>
    </row>
    <row r="964" spans="1:24" x14ac:dyDescent="0.35">
      <c r="A964" s="3">
        <v>960</v>
      </c>
      <c r="B964" s="4"/>
      <c r="C964" s="4"/>
      <c r="D964" s="5" t="str">
        <f t="shared" si="140"/>
        <v/>
      </c>
      <c r="E964" s="4"/>
      <c r="F964" s="6"/>
      <c r="G964" s="6"/>
      <c r="H964" s="7" t="str">
        <f t="shared" ca="1" si="141"/>
        <v/>
      </c>
      <c r="I964" s="8" t="str">
        <f t="shared" ca="1" si="142"/>
        <v/>
      </c>
      <c r="J964" s="8" t="str">
        <f>IF(C964="","",COUNTIFS(purchase!$C:$C,$C964,purchase!$E:$E,$E964,purchase!$G:$G,"&gt;="&amp;$F964,purchase!$G:$G,"&lt;="&amp;$G964))</f>
        <v/>
      </c>
      <c r="K964" s="9" t="str">
        <f>IF(COUNTIFS(purchase!$C:$C,$C964,purchase!$E:$E,$E964,purchase!$G:$G,"&gt;="&amp;$F964,purchase!$G:$G,"&lt;="&amp;$G964)=0,"",_xlfn.MAXIFS(purchase!$G:$G,purchase!$C:$C,$C964,purchase!$E:$E,$E964,purchase!$G:$G,"&gt;="&amp;$F964,purchase!$G:$G,"&lt;="&amp;$G964))</f>
        <v/>
      </c>
      <c r="L964" s="4"/>
      <c r="M964" s="4"/>
      <c r="N964" s="10" t="str">
        <f>IF(M964="","",SUMIFS(purchase!$N:$N,purchase!$C:$C,$C964,purchase!$E:$E,$E964,purchase!$G:$G,"&gt;="&amp;$F964,purchase!$G:$G,"&lt;="&amp;$G964))</f>
        <v/>
      </c>
      <c r="O964" s="10" t="str">
        <f t="shared" si="143"/>
        <v/>
      </c>
      <c r="P964" s="11" t="str">
        <f t="shared" si="144"/>
        <v/>
      </c>
      <c r="Q964" s="12" t="str">
        <f t="shared" ca="1" si="145"/>
        <v/>
      </c>
      <c r="R964" s="13"/>
      <c r="S964" s="14"/>
      <c r="T964" s="15" t="str">
        <f t="shared" ca="1" si="146"/>
        <v/>
      </c>
      <c r="U964" s="15" t="str">
        <f t="shared" ca="1" si="147"/>
        <v/>
      </c>
      <c r="V964" s="16"/>
      <c r="W964" s="17" t="str">
        <f t="shared" ca="1" si="148"/>
        <v/>
      </c>
      <c r="X964" s="18" t="str">
        <f t="shared" ca="1" si="149"/>
        <v/>
      </c>
    </row>
    <row r="965" spans="1:24" x14ac:dyDescent="0.35">
      <c r="A965" s="3">
        <v>961</v>
      </c>
      <c r="B965" s="4"/>
      <c r="C965" s="4"/>
      <c r="D965" s="5" t="str">
        <f t="shared" ref="D965:D1028" si="150">IF(E965="NRFC","Natural Rubber Field Coagulam","")</f>
        <v/>
      </c>
      <c r="E965" s="4"/>
      <c r="F965" s="6"/>
      <c r="G965" s="6"/>
      <c r="H965" s="7" t="str">
        <f t="shared" ref="H965:H1028" ca="1" si="151">IF(G965="","",G965-TODAY())</f>
        <v/>
      </c>
      <c r="I965" s="8" t="str">
        <f t="shared" ref="I965:I1028" ca="1" si="152">IF(G965="","",
IF(G965&lt;TODAY(),
IF(O965&gt;0,"Violated","Completed"),
IF(H965&lt;=7,"Expiring Soon",
"Active")))</f>
        <v/>
      </c>
      <c r="J965" s="8" t="str">
        <f>IF(C965="","",COUNTIFS(purchase!$C:$C,$C965,purchase!$E:$E,$E965,purchase!$G:$G,"&gt;="&amp;$F965,purchase!$G:$G,"&lt;="&amp;$G965))</f>
        <v/>
      </c>
      <c r="K965" s="9" t="str">
        <f>IF(COUNTIFS(purchase!$C:$C,$C965,purchase!$E:$E,$E965,purchase!$G:$G,"&gt;="&amp;$F965,purchase!$G:$G,"&lt;="&amp;$G965)=0,"",_xlfn.MAXIFS(purchase!$G:$G,purchase!$C:$C,$C965,purchase!$E:$E,$E965,purchase!$G:$G,"&gt;="&amp;$F965,purchase!$G:$G,"&lt;="&amp;$G965))</f>
        <v/>
      </c>
      <c r="L965" s="4"/>
      <c r="M965" s="4"/>
      <c r="N965" s="10" t="str">
        <f>IF(M965="","",SUMIFS(purchase!$N:$N,purchase!$C:$C,$C965,purchase!$E:$E,$E965,purchase!$G:$G,"&gt;="&amp;$F965,purchase!$G:$G,"&lt;="&amp;$G965))</f>
        <v/>
      </c>
      <c r="O965" s="10" t="str">
        <f t="shared" ref="O965:O1028" si="153">IF(M965="","",M965-N965)</f>
        <v/>
      </c>
      <c r="P965" s="11" t="str">
        <f t="shared" ref="P965:P1028" si="154">IF(M965=0,"",N965/M965)</f>
        <v/>
      </c>
      <c r="Q965" s="12" t="str">
        <f t="shared" ref="Q965:Q1028" ca="1" si="155">IF(OR(G965="",O965=""),"",
IF(AND(G965&lt;TODAY(),O965&gt;0),"YES","NO"))</f>
        <v/>
      </c>
      <c r="R965" s="13"/>
      <c r="S965" s="14"/>
      <c r="T965" s="15" t="str">
        <f t="shared" ref="T965:T1028" ca="1" si="156">IF(Q965="YES", IF(R965="Company",L965*(1+S965),IF(R965="Vendor",L965*(1-S965),"")),"")</f>
        <v/>
      </c>
      <c r="U965" s="15" t="str">
        <f t="shared" ref="U965:U1028" ca="1" si="157">IF(Q965="YES",O965*T965,"")</f>
        <v/>
      </c>
      <c r="V965" s="16"/>
      <c r="W965" s="17" t="str">
        <f t="shared" ref="W965:W1028" ca="1" si="158">IF(Q965="YES",G965+V965,"")</f>
        <v/>
      </c>
      <c r="X965" s="18" t="str">
        <f t="shared" ref="X965:X1028" ca="1" si="159">IF(Q965="YES",IF(TODAY()&gt;W965,"OVERDUE","WITHIN TIME"),"")</f>
        <v/>
      </c>
    </row>
    <row r="966" spans="1:24" x14ac:dyDescent="0.35">
      <c r="A966" s="3">
        <v>962</v>
      </c>
      <c r="B966" s="4"/>
      <c r="C966" s="4"/>
      <c r="D966" s="5" t="str">
        <f t="shared" si="150"/>
        <v/>
      </c>
      <c r="E966" s="4"/>
      <c r="F966" s="6"/>
      <c r="G966" s="6"/>
      <c r="H966" s="7" t="str">
        <f t="shared" ca="1" si="151"/>
        <v/>
      </c>
      <c r="I966" s="8" t="str">
        <f t="shared" ca="1" si="152"/>
        <v/>
      </c>
      <c r="J966" s="8" t="str">
        <f>IF(C966="","",COUNTIFS(purchase!$C:$C,$C966,purchase!$E:$E,$E966,purchase!$G:$G,"&gt;="&amp;$F966,purchase!$G:$G,"&lt;="&amp;$G966))</f>
        <v/>
      </c>
      <c r="K966" s="9" t="str">
        <f>IF(COUNTIFS(purchase!$C:$C,$C966,purchase!$E:$E,$E966,purchase!$G:$G,"&gt;="&amp;$F966,purchase!$G:$G,"&lt;="&amp;$G966)=0,"",_xlfn.MAXIFS(purchase!$G:$G,purchase!$C:$C,$C966,purchase!$E:$E,$E966,purchase!$G:$G,"&gt;="&amp;$F966,purchase!$G:$G,"&lt;="&amp;$G966))</f>
        <v/>
      </c>
      <c r="L966" s="4"/>
      <c r="M966" s="4"/>
      <c r="N966" s="10" t="str">
        <f>IF(M966="","",SUMIFS(purchase!$N:$N,purchase!$C:$C,$C966,purchase!$E:$E,$E966,purchase!$G:$G,"&gt;="&amp;$F966,purchase!$G:$G,"&lt;="&amp;$G966))</f>
        <v/>
      </c>
      <c r="O966" s="10" t="str">
        <f t="shared" si="153"/>
        <v/>
      </c>
      <c r="P966" s="11" t="str">
        <f t="shared" si="154"/>
        <v/>
      </c>
      <c r="Q966" s="12" t="str">
        <f t="shared" ca="1" si="155"/>
        <v/>
      </c>
      <c r="R966" s="13"/>
      <c r="S966" s="14"/>
      <c r="T966" s="15" t="str">
        <f t="shared" ca="1" si="156"/>
        <v/>
      </c>
      <c r="U966" s="15" t="str">
        <f t="shared" ca="1" si="157"/>
        <v/>
      </c>
      <c r="V966" s="16"/>
      <c r="W966" s="17" t="str">
        <f t="shared" ca="1" si="158"/>
        <v/>
      </c>
      <c r="X966" s="18" t="str">
        <f t="shared" ca="1" si="159"/>
        <v/>
      </c>
    </row>
    <row r="967" spans="1:24" x14ac:dyDescent="0.35">
      <c r="A967" s="3">
        <v>963</v>
      </c>
      <c r="B967" s="4"/>
      <c r="C967" s="4"/>
      <c r="D967" s="5" t="str">
        <f t="shared" si="150"/>
        <v/>
      </c>
      <c r="E967" s="4"/>
      <c r="F967" s="6"/>
      <c r="G967" s="6"/>
      <c r="H967" s="7" t="str">
        <f t="shared" ca="1" si="151"/>
        <v/>
      </c>
      <c r="I967" s="8" t="str">
        <f t="shared" ca="1" si="152"/>
        <v/>
      </c>
      <c r="J967" s="8" t="str">
        <f>IF(C967="","",COUNTIFS(purchase!$C:$C,$C967,purchase!$E:$E,$E967,purchase!$G:$G,"&gt;="&amp;$F967,purchase!$G:$G,"&lt;="&amp;$G967))</f>
        <v/>
      </c>
      <c r="K967" s="9" t="str">
        <f>IF(COUNTIFS(purchase!$C:$C,$C967,purchase!$E:$E,$E967,purchase!$G:$G,"&gt;="&amp;$F967,purchase!$G:$G,"&lt;="&amp;$G967)=0,"",_xlfn.MAXIFS(purchase!$G:$G,purchase!$C:$C,$C967,purchase!$E:$E,$E967,purchase!$G:$G,"&gt;="&amp;$F967,purchase!$G:$G,"&lt;="&amp;$G967))</f>
        <v/>
      </c>
      <c r="L967" s="4"/>
      <c r="M967" s="4"/>
      <c r="N967" s="10" t="str">
        <f>IF(M967="","",SUMIFS(purchase!$N:$N,purchase!$C:$C,$C967,purchase!$E:$E,$E967,purchase!$G:$G,"&gt;="&amp;$F967,purchase!$G:$G,"&lt;="&amp;$G967))</f>
        <v/>
      </c>
      <c r="O967" s="10" t="str">
        <f t="shared" si="153"/>
        <v/>
      </c>
      <c r="P967" s="11" t="str">
        <f t="shared" si="154"/>
        <v/>
      </c>
      <c r="Q967" s="12" t="str">
        <f t="shared" ca="1" si="155"/>
        <v/>
      </c>
      <c r="R967" s="13"/>
      <c r="S967" s="14"/>
      <c r="T967" s="15" t="str">
        <f t="shared" ca="1" si="156"/>
        <v/>
      </c>
      <c r="U967" s="15" t="str">
        <f t="shared" ca="1" si="157"/>
        <v/>
      </c>
      <c r="V967" s="16"/>
      <c r="W967" s="17" t="str">
        <f t="shared" ca="1" si="158"/>
        <v/>
      </c>
      <c r="X967" s="18" t="str">
        <f t="shared" ca="1" si="159"/>
        <v/>
      </c>
    </row>
    <row r="968" spans="1:24" x14ac:dyDescent="0.35">
      <c r="A968" s="3">
        <v>964</v>
      </c>
      <c r="B968" s="4"/>
      <c r="C968" s="4"/>
      <c r="D968" s="5" t="str">
        <f t="shared" si="150"/>
        <v/>
      </c>
      <c r="E968" s="4"/>
      <c r="F968" s="6"/>
      <c r="G968" s="6"/>
      <c r="H968" s="7" t="str">
        <f t="shared" ca="1" si="151"/>
        <v/>
      </c>
      <c r="I968" s="8" t="str">
        <f t="shared" ca="1" si="152"/>
        <v/>
      </c>
      <c r="J968" s="8" t="str">
        <f>IF(C968="","",COUNTIFS(purchase!$C:$C,$C968,purchase!$E:$E,$E968,purchase!$G:$G,"&gt;="&amp;$F968,purchase!$G:$G,"&lt;="&amp;$G968))</f>
        <v/>
      </c>
      <c r="K968" s="9" t="str">
        <f>IF(COUNTIFS(purchase!$C:$C,$C968,purchase!$E:$E,$E968,purchase!$G:$G,"&gt;="&amp;$F968,purchase!$G:$G,"&lt;="&amp;$G968)=0,"",_xlfn.MAXIFS(purchase!$G:$G,purchase!$C:$C,$C968,purchase!$E:$E,$E968,purchase!$G:$G,"&gt;="&amp;$F968,purchase!$G:$G,"&lt;="&amp;$G968))</f>
        <v/>
      </c>
      <c r="L968" s="4"/>
      <c r="M968" s="4"/>
      <c r="N968" s="10" t="str">
        <f>IF(M968="","",SUMIFS(purchase!$N:$N,purchase!$C:$C,$C968,purchase!$E:$E,$E968,purchase!$G:$G,"&gt;="&amp;$F968,purchase!$G:$G,"&lt;="&amp;$G968))</f>
        <v/>
      </c>
      <c r="O968" s="10" t="str">
        <f t="shared" si="153"/>
        <v/>
      </c>
      <c r="P968" s="11" t="str">
        <f t="shared" si="154"/>
        <v/>
      </c>
      <c r="Q968" s="12" t="str">
        <f t="shared" ca="1" si="155"/>
        <v/>
      </c>
      <c r="R968" s="13"/>
      <c r="S968" s="14"/>
      <c r="T968" s="15" t="str">
        <f t="shared" ca="1" si="156"/>
        <v/>
      </c>
      <c r="U968" s="15" t="str">
        <f t="shared" ca="1" si="157"/>
        <v/>
      </c>
      <c r="V968" s="16"/>
      <c r="W968" s="17" t="str">
        <f t="shared" ca="1" si="158"/>
        <v/>
      </c>
      <c r="X968" s="18" t="str">
        <f t="shared" ca="1" si="159"/>
        <v/>
      </c>
    </row>
    <row r="969" spans="1:24" x14ac:dyDescent="0.35">
      <c r="A969" s="3">
        <v>965</v>
      </c>
      <c r="B969" s="4"/>
      <c r="C969" s="4"/>
      <c r="D969" s="5" t="str">
        <f t="shared" si="150"/>
        <v/>
      </c>
      <c r="E969" s="4"/>
      <c r="F969" s="6"/>
      <c r="G969" s="6"/>
      <c r="H969" s="7" t="str">
        <f t="shared" ca="1" si="151"/>
        <v/>
      </c>
      <c r="I969" s="8" t="str">
        <f t="shared" ca="1" si="152"/>
        <v/>
      </c>
      <c r="J969" s="8" t="str">
        <f>IF(C969="","",COUNTIFS(purchase!$C:$C,$C969,purchase!$E:$E,$E969,purchase!$G:$G,"&gt;="&amp;$F969,purchase!$G:$G,"&lt;="&amp;$G969))</f>
        <v/>
      </c>
      <c r="K969" s="9" t="str">
        <f>IF(COUNTIFS(purchase!$C:$C,$C969,purchase!$E:$E,$E969,purchase!$G:$G,"&gt;="&amp;$F969,purchase!$G:$G,"&lt;="&amp;$G969)=0,"",_xlfn.MAXIFS(purchase!$G:$G,purchase!$C:$C,$C969,purchase!$E:$E,$E969,purchase!$G:$G,"&gt;="&amp;$F969,purchase!$G:$G,"&lt;="&amp;$G969))</f>
        <v/>
      </c>
      <c r="L969" s="4"/>
      <c r="M969" s="4"/>
      <c r="N969" s="10" t="str">
        <f>IF(M969="","",SUMIFS(purchase!$N:$N,purchase!$C:$C,$C969,purchase!$E:$E,$E969,purchase!$G:$G,"&gt;="&amp;$F969,purchase!$G:$G,"&lt;="&amp;$G969))</f>
        <v/>
      </c>
      <c r="O969" s="10" t="str">
        <f t="shared" si="153"/>
        <v/>
      </c>
      <c r="P969" s="11" t="str">
        <f t="shared" si="154"/>
        <v/>
      </c>
      <c r="Q969" s="12" t="str">
        <f t="shared" ca="1" si="155"/>
        <v/>
      </c>
      <c r="R969" s="13"/>
      <c r="S969" s="14"/>
      <c r="T969" s="15" t="str">
        <f t="shared" ca="1" si="156"/>
        <v/>
      </c>
      <c r="U969" s="15" t="str">
        <f t="shared" ca="1" si="157"/>
        <v/>
      </c>
      <c r="V969" s="16"/>
      <c r="W969" s="17" t="str">
        <f t="shared" ca="1" si="158"/>
        <v/>
      </c>
      <c r="X969" s="18" t="str">
        <f t="shared" ca="1" si="159"/>
        <v/>
      </c>
    </row>
    <row r="970" spans="1:24" x14ac:dyDescent="0.35">
      <c r="A970" s="3">
        <v>966</v>
      </c>
      <c r="B970" s="4"/>
      <c r="C970" s="4"/>
      <c r="D970" s="5" t="str">
        <f t="shared" si="150"/>
        <v/>
      </c>
      <c r="E970" s="4"/>
      <c r="F970" s="6"/>
      <c r="G970" s="6"/>
      <c r="H970" s="7" t="str">
        <f t="shared" ca="1" si="151"/>
        <v/>
      </c>
      <c r="I970" s="8" t="str">
        <f t="shared" ca="1" si="152"/>
        <v/>
      </c>
      <c r="J970" s="8" t="str">
        <f>IF(C970="","",COUNTIFS(purchase!$C:$C,$C970,purchase!$E:$E,$E970,purchase!$G:$G,"&gt;="&amp;$F970,purchase!$G:$G,"&lt;="&amp;$G970))</f>
        <v/>
      </c>
      <c r="K970" s="9" t="str">
        <f>IF(COUNTIFS(purchase!$C:$C,$C970,purchase!$E:$E,$E970,purchase!$G:$G,"&gt;="&amp;$F970,purchase!$G:$G,"&lt;="&amp;$G970)=0,"",_xlfn.MAXIFS(purchase!$G:$G,purchase!$C:$C,$C970,purchase!$E:$E,$E970,purchase!$G:$G,"&gt;="&amp;$F970,purchase!$G:$G,"&lt;="&amp;$G970))</f>
        <v/>
      </c>
      <c r="L970" s="4"/>
      <c r="M970" s="4"/>
      <c r="N970" s="10" t="str">
        <f>IF(M970="","",SUMIFS(purchase!$N:$N,purchase!$C:$C,$C970,purchase!$E:$E,$E970,purchase!$G:$G,"&gt;="&amp;$F970,purchase!$G:$G,"&lt;="&amp;$G970))</f>
        <v/>
      </c>
      <c r="O970" s="10" t="str">
        <f t="shared" si="153"/>
        <v/>
      </c>
      <c r="P970" s="11" t="str">
        <f t="shared" si="154"/>
        <v/>
      </c>
      <c r="Q970" s="12" t="str">
        <f t="shared" ca="1" si="155"/>
        <v/>
      </c>
      <c r="R970" s="13"/>
      <c r="S970" s="14"/>
      <c r="T970" s="15" t="str">
        <f t="shared" ca="1" si="156"/>
        <v/>
      </c>
      <c r="U970" s="15" t="str">
        <f t="shared" ca="1" si="157"/>
        <v/>
      </c>
      <c r="V970" s="16"/>
      <c r="W970" s="17" t="str">
        <f t="shared" ca="1" si="158"/>
        <v/>
      </c>
      <c r="X970" s="18" t="str">
        <f t="shared" ca="1" si="159"/>
        <v/>
      </c>
    </row>
    <row r="971" spans="1:24" x14ac:dyDescent="0.35">
      <c r="A971" s="3">
        <v>967</v>
      </c>
      <c r="B971" s="4"/>
      <c r="C971" s="4"/>
      <c r="D971" s="5" t="str">
        <f t="shared" si="150"/>
        <v/>
      </c>
      <c r="E971" s="4"/>
      <c r="F971" s="6"/>
      <c r="G971" s="6"/>
      <c r="H971" s="7" t="str">
        <f t="shared" ca="1" si="151"/>
        <v/>
      </c>
      <c r="I971" s="8" t="str">
        <f t="shared" ca="1" si="152"/>
        <v/>
      </c>
      <c r="J971" s="8" t="str">
        <f>IF(C971="","",COUNTIFS(purchase!$C:$C,$C971,purchase!$E:$E,$E971,purchase!$G:$G,"&gt;="&amp;$F971,purchase!$G:$G,"&lt;="&amp;$G971))</f>
        <v/>
      </c>
      <c r="K971" s="9" t="str">
        <f>IF(COUNTIFS(purchase!$C:$C,$C971,purchase!$E:$E,$E971,purchase!$G:$G,"&gt;="&amp;$F971,purchase!$G:$G,"&lt;="&amp;$G971)=0,"",_xlfn.MAXIFS(purchase!$G:$G,purchase!$C:$C,$C971,purchase!$E:$E,$E971,purchase!$G:$G,"&gt;="&amp;$F971,purchase!$G:$G,"&lt;="&amp;$G971))</f>
        <v/>
      </c>
      <c r="L971" s="4"/>
      <c r="M971" s="4"/>
      <c r="N971" s="10" t="str">
        <f>IF(M971="","",SUMIFS(purchase!$N:$N,purchase!$C:$C,$C971,purchase!$E:$E,$E971,purchase!$G:$G,"&gt;="&amp;$F971,purchase!$G:$G,"&lt;="&amp;$G971))</f>
        <v/>
      </c>
      <c r="O971" s="10" t="str">
        <f t="shared" si="153"/>
        <v/>
      </c>
      <c r="P971" s="11" t="str">
        <f t="shared" si="154"/>
        <v/>
      </c>
      <c r="Q971" s="12" t="str">
        <f t="shared" ca="1" si="155"/>
        <v/>
      </c>
      <c r="R971" s="13"/>
      <c r="S971" s="14"/>
      <c r="T971" s="15" t="str">
        <f t="shared" ca="1" si="156"/>
        <v/>
      </c>
      <c r="U971" s="15" t="str">
        <f t="shared" ca="1" si="157"/>
        <v/>
      </c>
      <c r="V971" s="16"/>
      <c r="W971" s="17" t="str">
        <f t="shared" ca="1" si="158"/>
        <v/>
      </c>
      <c r="X971" s="18" t="str">
        <f t="shared" ca="1" si="159"/>
        <v/>
      </c>
    </row>
    <row r="972" spans="1:24" x14ac:dyDescent="0.35">
      <c r="A972" s="3">
        <v>968</v>
      </c>
      <c r="B972" s="4"/>
      <c r="C972" s="4"/>
      <c r="D972" s="5" t="str">
        <f t="shared" si="150"/>
        <v/>
      </c>
      <c r="E972" s="4"/>
      <c r="F972" s="6"/>
      <c r="G972" s="6"/>
      <c r="H972" s="7" t="str">
        <f t="shared" ca="1" si="151"/>
        <v/>
      </c>
      <c r="I972" s="8" t="str">
        <f t="shared" ca="1" si="152"/>
        <v/>
      </c>
      <c r="J972" s="8" t="str">
        <f>IF(C972="","",COUNTIFS(purchase!$C:$C,$C972,purchase!$E:$E,$E972,purchase!$G:$G,"&gt;="&amp;$F972,purchase!$G:$G,"&lt;="&amp;$G972))</f>
        <v/>
      </c>
      <c r="K972" s="9" t="str">
        <f>IF(COUNTIFS(purchase!$C:$C,$C972,purchase!$E:$E,$E972,purchase!$G:$G,"&gt;="&amp;$F972,purchase!$G:$G,"&lt;="&amp;$G972)=0,"",_xlfn.MAXIFS(purchase!$G:$G,purchase!$C:$C,$C972,purchase!$E:$E,$E972,purchase!$G:$G,"&gt;="&amp;$F972,purchase!$G:$G,"&lt;="&amp;$G972))</f>
        <v/>
      </c>
      <c r="L972" s="4"/>
      <c r="M972" s="4"/>
      <c r="N972" s="10" t="str">
        <f>IF(M972="","",SUMIFS(purchase!$N:$N,purchase!$C:$C,$C972,purchase!$E:$E,$E972,purchase!$G:$G,"&gt;="&amp;$F972,purchase!$G:$G,"&lt;="&amp;$G972))</f>
        <v/>
      </c>
      <c r="O972" s="10" t="str">
        <f t="shared" si="153"/>
        <v/>
      </c>
      <c r="P972" s="11" t="str">
        <f t="shared" si="154"/>
        <v/>
      </c>
      <c r="Q972" s="12" t="str">
        <f t="shared" ca="1" si="155"/>
        <v/>
      </c>
      <c r="R972" s="13"/>
      <c r="S972" s="14"/>
      <c r="T972" s="15" t="str">
        <f t="shared" ca="1" si="156"/>
        <v/>
      </c>
      <c r="U972" s="15" t="str">
        <f t="shared" ca="1" si="157"/>
        <v/>
      </c>
      <c r="V972" s="16"/>
      <c r="W972" s="17" t="str">
        <f t="shared" ca="1" si="158"/>
        <v/>
      </c>
      <c r="X972" s="18" t="str">
        <f t="shared" ca="1" si="159"/>
        <v/>
      </c>
    </row>
    <row r="973" spans="1:24" x14ac:dyDescent="0.35">
      <c r="A973" s="3">
        <v>969</v>
      </c>
      <c r="B973" s="4"/>
      <c r="C973" s="4"/>
      <c r="D973" s="5" t="str">
        <f t="shared" si="150"/>
        <v/>
      </c>
      <c r="E973" s="4"/>
      <c r="F973" s="6"/>
      <c r="G973" s="6"/>
      <c r="H973" s="7" t="str">
        <f t="shared" ca="1" si="151"/>
        <v/>
      </c>
      <c r="I973" s="8" t="str">
        <f t="shared" ca="1" si="152"/>
        <v/>
      </c>
      <c r="J973" s="8" t="str">
        <f>IF(C973="","",COUNTIFS(purchase!$C:$C,$C973,purchase!$E:$E,$E973,purchase!$G:$G,"&gt;="&amp;$F973,purchase!$G:$G,"&lt;="&amp;$G973))</f>
        <v/>
      </c>
      <c r="K973" s="9" t="str">
        <f>IF(COUNTIFS(purchase!$C:$C,$C973,purchase!$E:$E,$E973,purchase!$G:$G,"&gt;="&amp;$F973,purchase!$G:$G,"&lt;="&amp;$G973)=0,"",_xlfn.MAXIFS(purchase!$G:$G,purchase!$C:$C,$C973,purchase!$E:$E,$E973,purchase!$G:$G,"&gt;="&amp;$F973,purchase!$G:$G,"&lt;="&amp;$G973))</f>
        <v/>
      </c>
      <c r="L973" s="4"/>
      <c r="M973" s="4"/>
      <c r="N973" s="10" t="str">
        <f>IF(M973="","",SUMIFS(purchase!$N:$N,purchase!$C:$C,$C973,purchase!$E:$E,$E973,purchase!$G:$G,"&gt;="&amp;$F973,purchase!$G:$G,"&lt;="&amp;$G973))</f>
        <v/>
      </c>
      <c r="O973" s="10" t="str">
        <f t="shared" si="153"/>
        <v/>
      </c>
      <c r="P973" s="11" t="str">
        <f t="shared" si="154"/>
        <v/>
      </c>
      <c r="Q973" s="12" t="str">
        <f t="shared" ca="1" si="155"/>
        <v/>
      </c>
      <c r="R973" s="13"/>
      <c r="S973" s="14"/>
      <c r="T973" s="15" t="str">
        <f t="shared" ca="1" si="156"/>
        <v/>
      </c>
      <c r="U973" s="15" t="str">
        <f t="shared" ca="1" si="157"/>
        <v/>
      </c>
      <c r="V973" s="16"/>
      <c r="W973" s="17" t="str">
        <f t="shared" ca="1" si="158"/>
        <v/>
      </c>
      <c r="X973" s="18" t="str">
        <f t="shared" ca="1" si="159"/>
        <v/>
      </c>
    </row>
    <row r="974" spans="1:24" x14ac:dyDescent="0.35">
      <c r="A974" s="3">
        <v>970</v>
      </c>
      <c r="B974" s="4"/>
      <c r="C974" s="4"/>
      <c r="D974" s="5" t="str">
        <f t="shared" si="150"/>
        <v/>
      </c>
      <c r="E974" s="4"/>
      <c r="F974" s="6"/>
      <c r="G974" s="6"/>
      <c r="H974" s="7" t="str">
        <f t="shared" ca="1" si="151"/>
        <v/>
      </c>
      <c r="I974" s="8" t="str">
        <f t="shared" ca="1" si="152"/>
        <v/>
      </c>
      <c r="J974" s="8" t="str">
        <f>IF(C974="","",COUNTIFS(purchase!$C:$C,$C974,purchase!$E:$E,$E974,purchase!$G:$G,"&gt;="&amp;$F974,purchase!$G:$G,"&lt;="&amp;$G974))</f>
        <v/>
      </c>
      <c r="K974" s="9" t="str">
        <f>IF(COUNTIFS(purchase!$C:$C,$C974,purchase!$E:$E,$E974,purchase!$G:$G,"&gt;="&amp;$F974,purchase!$G:$G,"&lt;="&amp;$G974)=0,"",_xlfn.MAXIFS(purchase!$G:$G,purchase!$C:$C,$C974,purchase!$E:$E,$E974,purchase!$G:$G,"&gt;="&amp;$F974,purchase!$G:$G,"&lt;="&amp;$G974))</f>
        <v/>
      </c>
      <c r="L974" s="4"/>
      <c r="M974" s="4"/>
      <c r="N974" s="10" t="str">
        <f>IF(M974="","",SUMIFS(purchase!$N:$N,purchase!$C:$C,$C974,purchase!$E:$E,$E974,purchase!$G:$G,"&gt;="&amp;$F974,purchase!$G:$G,"&lt;="&amp;$G974))</f>
        <v/>
      </c>
      <c r="O974" s="10" t="str">
        <f t="shared" si="153"/>
        <v/>
      </c>
      <c r="P974" s="11" t="str">
        <f t="shared" si="154"/>
        <v/>
      </c>
      <c r="Q974" s="12" t="str">
        <f t="shared" ca="1" si="155"/>
        <v/>
      </c>
      <c r="R974" s="13"/>
      <c r="S974" s="14"/>
      <c r="T974" s="15" t="str">
        <f t="shared" ca="1" si="156"/>
        <v/>
      </c>
      <c r="U974" s="15" t="str">
        <f t="shared" ca="1" si="157"/>
        <v/>
      </c>
      <c r="V974" s="16"/>
      <c r="W974" s="17" t="str">
        <f t="shared" ca="1" si="158"/>
        <v/>
      </c>
      <c r="X974" s="18" t="str">
        <f t="shared" ca="1" si="159"/>
        <v/>
      </c>
    </row>
    <row r="975" spans="1:24" x14ac:dyDescent="0.35">
      <c r="A975" s="3">
        <v>971</v>
      </c>
      <c r="B975" s="4"/>
      <c r="C975" s="4"/>
      <c r="D975" s="5" t="str">
        <f t="shared" si="150"/>
        <v/>
      </c>
      <c r="E975" s="4"/>
      <c r="F975" s="6"/>
      <c r="G975" s="6"/>
      <c r="H975" s="7" t="str">
        <f t="shared" ca="1" si="151"/>
        <v/>
      </c>
      <c r="I975" s="8" t="str">
        <f t="shared" ca="1" si="152"/>
        <v/>
      </c>
      <c r="J975" s="8" t="str">
        <f>IF(C975="","",COUNTIFS(purchase!$C:$C,$C975,purchase!$E:$E,$E975,purchase!$G:$G,"&gt;="&amp;$F975,purchase!$G:$G,"&lt;="&amp;$G975))</f>
        <v/>
      </c>
      <c r="K975" s="9" t="str">
        <f>IF(COUNTIFS(purchase!$C:$C,$C975,purchase!$E:$E,$E975,purchase!$G:$G,"&gt;="&amp;$F975,purchase!$G:$G,"&lt;="&amp;$G975)=0,"",_xlfn.MAXIFS(purchase!$G:$G,purchase!$C:$C,$C975,purchase!$E:$E,$E975,purchase!$G:$G,"&gt;="&amp;$F975,purchase!$G:$G,"&lt;="&amp;$G975))</f>
        <v/>
      </c>
      <c r="L975" s="4"/>
      <c r="M975" s="4"/>
      <c r="N975" s="10" t="str">
        <f>IF(M975="","",SUMIFS(purchase!$N:$N,purchase!$C:$C,$C975,purchase!$E:$E,$E975,purchase!$G:$G,"&gt;="&amp;$F975,purchase!$G:$G,"&lt;="&amp;$G975))</f>
        <v/>
      </c>
      <c r="O975" s="10" t="str">
        <f t="shared" si="153"/>
        <v/>
      </c>
      <c r="P975" s="11" t="str">
        <f t="shared" si="154"/>
        <v/>
      </c>
      <c r="Q975" s="12" t="str">
        <f t="shared" ca="1" si="155"/>
        <v/>
      </c>
      <c r="R975" s="13"/>
      <c r="S975" s="14"/>
      <c r="T975" s="15" t="str">
        <f t="shared" ca="1" si="156"/>
        <v/>
      </c>
      <c r="U975" s="15" t="str">
        <f t="shared" ca="1" si="157"/>
        <v/>
      </c>
      <c r="V975" s="16"/>
      <c r="W975" s="17" t="str">
        <f t="shared" ca="1" si="158"/>
        <v/>
      </c>
      <c r="X975" s="18" t="str">
        <f t="shared" ca="1" si="159"/>
        <v/>
      </c>
    </row>
    <row r="976" spans="1:24" x14ac:dyDescent="0.35">
      <c r="A976" s="3">
        <v>972</v>
      </c>
      <c r="B976" s="4"/>
      <c r="C976" s="4"/>
      <c r="D976" s="5" t="str">
        <f t="shared" si="150"/>
        <v/>
      </c>
      <c r="E976" s="4"/>
      <c r="F976" s="6"/>
      <c r="G976" s="6"/>
      <c r="H976" s="7" t="str">
        <f t="shared" ca="1" si="151"/>
        <v/>
      </c>
      <c r="I976" s="8" t="str">
        <f t="shared" ca="1" si="152"/>
        <v/>
      </c>
      <c r="J976" s="8" t="str">
        <f>IF(C976="","",COUNTIFS(purchase!$C:$C,$C976,purchase!$E:$E,$E976,purchase!$G:$G,"&gt;="&amp;$F976,purchase!$G:$G,"&lt;="&amp;$G976))</f>
        <v/>
      </c>
      <c r="K976" s="9" t="str">
        <f>IF(COUNTIFS(purchase!$C:$C,$C976,purchase!$E:$E,$E976,purchase!$G:$G,"&gt;="&amp;$F976,purchase!$G:$G,"&lt;="&amp;$G976)=0,"",_xlfn.MAXIFS(purchase!$G:$G,purchase!$C:$C,$C976,purchase!$E:$E,$E976,purchase!$G:$G,"&gt;="&amp;$F976,purchase!$G:$G,"&lt;="&amp;$G976))</f>
        <v/>
      </c>
      <c r="L976" s="4"/>
      <c r="M976" s="4"/>
      <c r="N976" s="10" t="str">
        <f>IF(M976="","",SUMIFS(purchase!$N:$N,purchase!$C:$C,$C976,purchase!$E:$E,$E976,purchase!$G:$G,"&gt;="&amp;$F976,purchase!$G:$G,"&lt;="&amp;$G976))</f>
        <v/>
      </c>
      <c r="O976" s="10" t="str">
        <f t="shared" si="153"/>
        <v/>
      </c>
      <c r="P976" s="11" t="str">
        <f t="shared" si="154"/>
        <v/>
      </c>
      <c r="Q976" s="12" t="str">
        <f t="shared" ca="1" si="155"/>
        <v/>
      </c>
      <c r="R976" s="13"/>
      <c r="S976" s="14"/>
      <c r="T976" s="15" t="str">
        <f t="shared" ca="1" si="156"/>
        <v/>
      </c>
      <c r="U976" s="15" t="str">
        <f t="shared" ca="1" si="157"/>
        <v/>
      </c>
      <c r="V976" s="16"/>
      <c r="W976" s="17" t="str">
        <f t="shared" ca="1" si="158"/>
        <v/>
      </c>
      <c r="X976" s="18" t="str">
        <f t="shared" ca="1" si="159"/>
        <v/>
      </c>
    </row>
    <row r="977" spans="1:24" x14ac:dyDescent="0.35">
      <c r="A977" s="3">
        <v>973</v>
      </c>
      <c r="B977" s="4"/>
      <c r="C977" s="4"/>
      <c r="D977" s="5" t="str">
        <f t="shared" si="150"/>
        <v/>
      </c>
      <c r="E977" s="4"/>
      <c r="F977" s="6"/>
      <c r="G977" s="6"/>
      <c r="H977" s="7" t="str">
        <f t="shared" ca="1" si="151"/>
        <v/>
      </c>
      <c r="I977" s="8" t="str">
        <f t="shared" ca="1" si="152"/>
        <v/>
      </c>
      <c r="J977" s="8" t="str">
        <f>IF(C977="","",COUNTIFS(purchase!$C:$C,$C977,purchase!$E:$E,$E977,purchase!$G:$G,"&gt;="&amp;$F977,purchase!$G:$G,"&lt;="&amp;$G977))</f>
        <v/>
      </c>
      <c r="K977" s="9" t="str">
        <f>IF(COUNTIFS(purchase!$C:$C,$C977,purchase!$E:$E,$E977,purchase!$G:$G,"&gt;="&amp;$F977,purchase!$G:$G,"&lt;="&amp;$G977)=0,"",_xlfn.MAXIFS(purchase!$G:$G,purchase!$C:$C,$C977,purchase!$E:$E,$E977,purchase!$G:$G,"&gt;="&amp;$F977,purchase!$G:$G,"&lt;="&amp;$G977))</f>
        <v/>
      </c>
      <c r="L977" s="4"/>
      <c r="M977" s="4"/>
      <c r="N977" s="10" t="str">
        <f>IF(M977="","",SUMIFS(purchase!$N:$N,purchase!$C:$C,$C977,purchase!$E:$E,$E977,purchase!$G:$G,"&gt;="&amp;$F977,purchase!$G:$G,"&lt;="&amp;$G977))</f>
        <v/>
      </c>
      <c r="O977" s="10" t="str">
        <f t="shared" si="153"/>
        <v/>
      </c>
      <c r="P977" s="11" t="str">
        <f t="shared" si="154"/>
        <v/>
      </c>
      <c r="Q977" s="12" t="str">
        <f t="shared" ca="1" si="155"/>
        <v/>
      </c>
      <c r="R977" s="13"/>
      <c r="S977" s="14"/>
      <c r="T977" s="15" t="str">
        <f t="shared" ca="1" si="156"/>
        <v/>
      </c>
      <c r="U977" s="15" t="str">
        <f t="shared" ca="1" si="157"/>
        <v/>
      </c>
      <c r="V977" s="16"/>
      <c r="W977" s="17" t="str">
        <f t="shared" ca="1" si="158"/>
        <v/>
      </c>
      <c r="X977" s="18" t="str">
        <f t="shared" ca="1" si="159"/>
        <v/>
      </c>
    </row>
    <row r="978" spans="1:24" x14ac:dyDescent="0.35">
      <c r="A978" s="3">
        <v>974</v>
      </c>
      <c r="B978" s="4"/>
      <c r="C978" s="4"/>
      <c r="D978" s="5" t="str">
        <f t="shared" si="150"/>
        <v/>
      </c>
      <c r="E978" s="4"/>
      <c r="F978" s="6"/>
      <c r="G978" s="6"/>
      <c r="H978" s="7" t="str">
        <f t="shared" ca="1" si="151"/>
        <v/>
      </c>
      <c r="I978" s="8" t="str">
        <f t="shared" ca="1" si="152"/>
        <v/>
      </c>
      <c r="J978" s="8" t="str">
        <f>IF(C978="","",COUNTIFS(purchase!$C:$C,$C978,purchase!$E:$E,$E978,purchase!$G:$G,"&gt;="&amp;$F978,purchase!$G:$G,"&lt;="&amp;$G978))</f>
        <v/>
      </c>
      <c r="K978" s="9" t="str">
        <f>IF(COUNTIFS(purchase!$C:$C,$C978,purchase!$E:$E,$E978,purchase!$G:$G,"&gt;="&amp;$F978,purchase!$G:$G,"&lt;="&amp;$G978)=0,"",_xlfn.MAXIFS(purchase!$G:$G,purchase!$C:$C,$C978,purchase!$E:$E,$E978,purchase!$G:$G,"&gt;="&amp;$F978,purchase!$G:$G,"&lt;="&amp;$G978))</f>
        <v/>
      </c>
      <c r="L978" s="4"/>
      <c r="M978" s="4"/>
      <c r="N978" s="10" t="str">
        <f>IF(M978="","",SUMIFS(purchase!$N:$N,purchase!$C:$C,$C978,purchase!$E:$E,$E978,purchase!$G:$G,"&gt;="&amp;$F978,purchase!$G:$G,"&lt;="&amp;$G978))</f>
        <v/>
      </c>
      <c r="O978" s="10" t="str">
        <f t="shared" si="153"/>
        <v/>
      </c>
      <c r="P978" s="11" t="str">
        <f t="shared" si="154"/>
        <v/>
      </c>
      <c r="Q978" s="12" t="str">
        <f t="shared" ca="1" si="155"/>
        <v/>
      </c>
      <c r="R978" s="13"/>
      <c r="S978" s="14"/>
      <c r="T978" s="15" t="str">
        <f t="shared" ca="1" si="156"/>
        <v/>
      </c>
      <c r="U978" s="15" t="str">
        <f t="shared" ca="1" si="157"/>
        <v/>
      </c>
      <c r="V978" s="16"/>
      <c r="W978" s="17" t="str">
        <f t="shared" ca="1" si="158"/>
        <v/>
      </c>
      <c r="X978" s="18" t="str">
        <f t="shared" ca="1" si="159"/>
        <v/>
      </c>
    </row>
    <row r="979" spans="1:24" x14ac:dyDescent="0.35">
      <c r="A979" s="3">
        <v>975</v>
      </c>
      <c r="B979" s="4"/>
      <c r="C979" s="4"/>
      <c r="D979" s="5" t="str">
        <f t="shared" si="150"/>
        <v/>
      </c>
      <c r="E979" s="4"/>
      <c r="F979" s="6"/>
      <c r="G979" s="6"/>
      <c r="H979" s="7" t="str">
        <f t="shared" ca="1" si="151"/>
        <v/>
      </c>
      <c r="I979" s="8" t="str">
        <f t="shared" ca="1" si="152"/>
        <v/>
      </c>
      <c r="J979" s="8" t="str">
        <f>IF(C979="","",COUNTIFS(purchase!$C:$C,$C979,purchase!$E:$E,$E979,purchase!$G:$G,"&gt;="&amp;$F979,purchase!$G:$G,"&lt;="&amp;$G979))</f>
        <v/>
      </c>
      <c r="K979" s="9" t="str">
        <f>IF(COUNTIFS(purchase!$C:$C,$C979,purchase!$E:$E,$E979,purchase!$G:$G,"&gt;="&amp;$F979,purchase!$G:$G,"&lt;="&amp;$G979)=0,"",_xlfn.MAXIFS(purchase!$G:$G,purchase!$C:$C,$C979,purchase!$E:$E,$E979,purchase!$G:$G,"&gt;="&amp;$F979,purchase!$G:$G,"&lt;="&amp;$G979))</f>
        <v/>
      </c>
      <c r="L979" s="4"/>
      <c r="M979" s="4"/>
      <c r="N979" s="10" t="str">
        <f>IF(M979="","",SUMIFS(purchase!$N:$N,purchase!$C:$C,$C979,purchase!$E:$E,$E979,purchase!$G:$G,"&gt;="&amp;$F979,purchase!$G:$G,"&lt;="&amp;$G979))</f>
        <v/>
      </c>
      <c r="O979" s="10" t="str">
        <f t="shared" si="153"/>
        <v/>
      </c>
      <c r="P979" s="11" t="str">
        <f t="shared" si="154"/>
        <v/>
      </c>
      <c r="Q979" s="12" t="str">
        <f t="shared" ca="1" si="155"/>
        <v/>
      </c>
      <c r="R979" s="13"/>
      <c r="S979" s="14"/>
      <c r="T979" s="15" t="str">
        <f t="shared" ca="1" si="156"/>
        <v/>
      </c>
      <c r="U979" s="15" t="str">
        <f t="shared" ca="1" si="157"/>
        <v/>
      </c>
      <c r="V979" s="16"/>
      <c r="W979" s="17" t="str">
        <f t="shared" ca="1" si="158"/>
        <v/>
      </c>
      <c r="X979" s="18" t="str">
        <f t="shared" ca="1" si="159"/>
        <v/>
      </c>
    </row>
    <row r="980" spans="1:24" x14ac:dyDescent="0.35">
      <c r="A980" s="3">
        <v>976</v>
      </c>
      <c r="B980" s="4"/>
      <c r="C980" s="4"/>
      <c r="D980" s="5" t="str">
        <f t="shared" si="150"/>
        <v/>
      </c>
      <c r="E980" s="4"/>
      <c r="F980" s="6"/>
      <c r="G980" s="6"/>
      <c r="H980" s="7" t="str">
        <f t="shared" ca="1" si="151"/>
        <v/>
      </c>
      <c r="I980" s="8" t="str">
        <f t="shared" ca="1" si="152"/>
        <v/>
      </c>
      <c r="J980" s="8" t="str">
        <f>IF(C980="","",COUNTIFS(purchase!$C:$C,$C980,purchase!$E:$E,$E980,purchase!$G:$G,"&gt;="&amp;$F980,purchase!$G:$G,"&lt;="&amp;$G980))</f>
        <v/>
      </c>
      <c r="K980" s="9" t="str">
        <f>IF(COUNTIFS(purchase!$C:$C,$C980,purchase!$E:$E,$E980,purchase!$G:$G,"&gt;="&amp;$F980,purchase!$G:$G,"&lt;="&amp;$G980)=0,"",_xlfn.MAXIFS(purchase!$G:$G,purchase!$C:$C,$C980,purchase!$E:$E,$E980,purchase!$G:$G,"&gt;="&amp;$F980,purchase!$G:$G,"&lt;="&amp;$G980))</f>
        <v/>
      </c>
      <c r="L980" s="4"/>
      <c r="M980" s="4"/>
      <c r="N980" s="10" t="str">
        <f>IF(M980="","",SUMIFS(purchase!$N:$N,purchase!$C:$C,$C980,purchase!$E:$E,$E980,purchase!$G:$G,"&gt;="&amp;$F980,purchase!$G:$G,"&lt;="&amp;$G980))</f>
        <v/>
      </c>
      <c r="O980" s="10" t="str">
        <f t="shared" si="153"/>
        <v/>
      </c>
      <c r="P980" s="11" t="str">
        <f t="shared" si="154"/>
        <v/>
      </c>
      <c r="Q980" s="12" t="str">
        <f t="shared" ca="1" si="155"/>
        <v/>
      </c>
      <c r="R980" s="13"/>
      <c r="S980" s="14"/>
      <c r="T980" s="15" t="str">
        <f t="shared" ca="1" si="156"/>
        <v/>
      </c>
      <c r="U980" s="15" t="str">
        <f t="shared" ca="1" si="157"/>
        <v/>
      </c>
      <c r="V980" s="16"/>
      <c r="W980" s="17" t="str">
        <f t="shared" ca="1" si="158"/>
        <v/>
      </c>
      <c r="X980" s="18" t="str">
        <f t="shared" ca="1" si="159"/>
        <v/>
      </c>
    </row>
    <row r="981" spans="1:24" x14ac:dyDescent="0.35">
      <c r="A981" s="3">
        <v>977</v>
      </c>
      <c r="B981" s="4"/>
      <c r="C981" s="4"/>
      <c r="D981" s="5" t="str">
        <f t="shared" si="150"/>
        <v/>
      </c>
      <c r="E981" s="4"/>
      <c r="F981" s="6"/>
      <c r="G981" s="6"/>
      <c r="H981" s="7" t="str">
        <f t="shared" ca="1" si="151"/>
        <v/>
      </c>
      <c r="I981" s="8" t="str">
        <f t="shared" ca="1" si="152"/>
        <v/>
      </c>
      <c r="J981" s="8" t="str">
        <f>IF(C981="","",COUNTIFS(purchase!$C:$C,$C981,purchase!$E:$E,$E981,purchase!$G:$G,"&gt;="&amp;$F981,purchase!$G:$G,"&lt;="&amp;$G981))</f>
        <v/>
      </c>
      <c r="K981" s="9" t="str">
        <f>IF(COUNTIFS(purchase!$C:$C,$C981,purchase!$E:$E,$E981,purchase!$G:$G,"&gt;="&amp;$F981,purchase!$G:$G,"&lt;="&amp;$G981)=0,"",_xlfn.MAXIFS(purchase!$G:$G,purchase!$C:$C,$C981,purchase!$E:$E,$E981,purchase!$G:$G,"&gt;="&amp;$F981,purchase!$G:$G,"&lt;="&amp;$G981))</f>
        <v/>
      </c>
      <c r="L981" s="4"/>
      <c r="M981" s="4"/>
      <c r="N981" s="10" t="str">
        <f>IF(M981="","",SUMIFS(purchase!$N:$N,purchase!$C:$C,$C981,purchase!$E:$E,$E981,purchase!$G:$G,"&gt;="&amp;$F981,purchase!$G:$G,"&lt;="&amp;$G981))</f>
        <v/>
      </c>
      <c r="O981" s="10" t="str">
        <f t="shared" si="153"/>
        <v/>
      </c>
      <c r="P981" s="11" t="str">
        <f t="shared" si="154"/>
        <v/>
      </c>
      <c r="Q981" s="12" t="str">
        <f t="shared" ca="1" si="155"/>
        <v/>
      </c>
      <c r="R981" s="13"/>
      <c r="S981" s="14"/>
      <c r="T981" s="15" t="str">
        <f t="shared" ca="1" si="156"/>
        <v/>
      </c>
      <c r="U981" s="15" t="str">
        <f t="shared" ca="1" si="157"/>
        <v/>
      </c>
      <c r="V981" s="16"/>
      <c r="W981" s="17" t="str">
        <f t="shared" ca="1" si="158"/>
        <v/>
      </c>
      <c r="X981" s="18" t="str">
        <f t="shared" ca="1" si="159"/>
        <v/>
      </c>
    </row>
    <row r="982" spans="1:24" x14ac:dyDescent="0.35">
      <c r="A982" s="3">
        <v>978</v>
      </c>
      <c r="B982" s="4"/>
      <c r="C982" s="4"/>
      <c r="D982" s="5" t="str">
        <f t="shared" si="150"/>
        <v/>
      </c>
      <c r="E982" s="4"/>
      <c r="F982" s="6"/>
      <c r="G982" s="6"/>
      <c r="H982" s="7" t="str">
        <f t="shared" ca="1" si="151"/>
        <v/>
      </c>
      <c r="I982" s="8" t="str">
        <f t="shared" ca="1" si="152"/>
        <v/>
      </c>
      <c r="J982" s="8" t="str">
        <f>IF(C982="","",COUNTIFS(purchase!$C:$C,$C982,purchase!$E:$E,$E982,purchase!$G:$G,"&gt;="&amp;$F982,purchase!$G:$G,"&lt;="&amp;$G982))</f>
        <v/>
      </c>
      <c r="K982" s="9" t="str">
        <f>IF(COUNTIFS(purchase!$C:$C,$C982,purchase!$E:$E,$E982,purchase!$G:$G,"&gt;="&amp;$F982,purchase!$G:$G,"&lt;="&amp;$G982)=0,"",_xlfn.MAXIFS(purchase!$G:$G,purchase!$C:$C,$C982,purchase!$E:$E,$E982,purchase!$G:$G,"&gt;="&amp;$F982,purchase!$G:$G,"&lt;="&amp;$G982))</f>
        <v/>
      </c>
      <c r="L982" s="4"/>
      <c r="M982" s="4"/>
      <c r="N982" s="10" t="str">
        <f>IF(M982="","",SUMIFS(purchase!$N:$N,purchase!$C:$C,$C982,purchase!$E:$E,$E982,purchase!$G:$G,"&gt;="&amp;$F982,purchase!$G:$G,"&lt;="&amp;$G982))</f>
        <v/>
      </c>
      <c r="O982" s="10" t="str">
        <f t="shared" si="153"/>
        <v/>
      </c>
      <c r="P982" s="11" t="str">
        <f t="shared" si="154"/>
        <v/>
      </c>
      <c r="Q982" s="12" t="str">
        <f t="shared" ca="1" si="155"/>
        <v/>
      </c>
      <c r="R982" s="13"/>
      <c r="S982" s="14"/>
      <c r="T982" s="15" t="str">
        <f t="shared" ca="1" si="156"/>
        <v/>
      </c>
      <c r="U982" s="15" t="str">
        <f t="shared" ca="1" si="157"/>
        <v/>
      </c>
      <c r="V982" s="16"/>
      <c r="W982" s="17" t="str">
        <f t="shared" ca="1" si="158"/>
        <v/>
      </c>
      <c r="X982" s="18" t="str">
        <f t="shared" ca="1" si="159"/>
        <v/>
      </c>
    </row>
    <row r="983" spans="1:24" x14ac:dyDescent="0.35">
      <c r="A983" s="3">
        <v>979</v>
      </c>
      <c r="B983" s="4"/>
      <c r="C983" s="4"/>
      <c r="D983" s="5" t="str">
        <f t="shared" si="150"/>
        <v/>
      </c>
      <c r="E983" s="4"/>
      <c r="F983" s="6"/>
      <c r="G983" s="6"/>
      <c r="H983" s="7" t="str">
        <f t="shared" ca="1" si="151"/>
        <v/>
      </c>
      <c r="I983" s="8" t="str">
        <f t="shared" ca="1" si="152"/>
        <v/>
      </c>
      <c r="J983" s="8" t="str">
        <f>IF(C983="","",COUNTIFS(purchase!$C:$C,$C983,purchase!$E:$E,$E983,purchase!$G:$G,"&gt;="&amp;$F983,purchase!$G:$G,"&lt;="&amp;$G983))</f>
        <v/>
      </c>
      <c r="K983" s="9" t="str">
        <f>IF(COUNTIFS(purchase!$C:$C,$C983,purchase!$E:$E,$E983,purchase!$G:$G,"&gt;="&amp;$F983,purchase!$G:$G,"&lt;="&amp;$G983)=0,"",_xlfn.MAXIFS(purchase!$G:$G,purchase!$C:$C,$C983,purchase!$E:$E,$E983,purchase!$G:$G,"&gt;="&amp;$F983,purchase!$G:$G,"&lt;="&amp;$G983))</f>
        <v/>
      </c>
      <c r="L983" s="4"/>
      <c r="M983" s="4"/>
      <c r="N983" s="10" t="str">
        <f>IF(M983="","",SUMIFS(purchase!$N:$N,purchase!$C:$C,$C983,purchase!$E:$E,$E983,purchase!$G:$G,"&gt;="&amp;$F983,purchase!$G:$G,"&lt;="&amp;$G983))</f>
        <v/>
      </c>
      <c r="O983" s="10" t="str">
        <f t="shared" si="153"/>
        <v/>
      </c>
      <c r="P983" s="11" t="str">
        <f t="shared" si="154"/>
        <v/>
      </c>
      <c r="Q983" s="12" t="str">
        <f t="shared" ca="1" si="155"/>
        <v/>
      </c>
      <c r="R983" s="13"/>
      <c r="S983" s="14"/>
      <c r="T983" s="15" t="str">
        <f t="shared" ca="1" si="156"/>
        <v/>
      </c>
      <c r="U983" s="15" t="str">
        <f t="shared" ca="1" si="157"/>
        <v/>
      </c>
      <c r="V983" s="16"/>
      <c r="W983" s="17" t="str">
        <f t="shared" ca="1" si="158"/>
        <v/>
      </c>
      <c r="X983" s="18" t="str">
        <f t="shared" ca="1" si="159"/>
        <v/>
      </c>
    </row>
    <row r="984" spans="1:24" x14ac:dyDescent="0.35">
      <c r="A984" s="3">
        <v>980</v>
      </c>
      <c r="B984" s="4"/>
      <c r="C984" s="4"/>
      <c r="D984" s="5" t="str">
        <f t="shared" si="150"/>
        <v/>
      </c>
      <c r="E984" s="4"/>
      <c r="F984" s="6"/>
      <c r="G984" s="6"/>
      <c r="H984" s="7" t="str">
        <f t="shared" ca="1" si="151"/>
        <v/>
      </c>
      <c r="I984" s="8" t="str">
        <f t="shared" ca="1" si="152"/>
        <v/>
      </c>
      <c r="J984" s="8" t="str">
        <f>IF(C984="","",COUNTIFS(purchase!$C:$C,$C984,purchase!$E:$E,$E984,purchase!$G:$G,"&gt;="&amp;$F984,purchase!$G:$G,"&lt;="&amp;$G984))</f>
        <v/>
      </c>
      <c r="K984" s="9" t="str">
        <f>IF(COUNTIFS(purchase!$C:$C,$C984,purchase!$E:$E,$E984,purchase!$G:$G,"&gt;="&amp;$F984,purchase!$G:$G,"&lt;="&amp;$G984)=0,"",_xlfn.MAXIFS(purchase!$G:$G,purchase!$C:$C,$C984,purchase!$E:$E,$E984,purchase!$G:$G,"&gt;="&amp;$F984,purchase!$G:$G,"&lt;="&amp;$G984))</f>
        <v/>
      </c>
      <c r="L984" s="4"/>
      <c r="M984" s="4"/>
      <c r="N984" s="10" t="str">
        <f>IF(M984="","",SUMIFS(purchase!$N:$N,purchase!$C:$C,$C984,purchase!$E:$E,$E984,purchase!$G:$G,"&gt;="&amp;$F984,purchase!$G:$G,"&lt;="&amp;$G984))</f>
        <v/>
      </c>
      <c r="O984" s="10" t="str">
        <f t="shared" si="153"/>
        <v/>
      </c>
      <c r="P984" s="11" t="str">
        <f t="shared" si="154"/>
        <v/>
      </c>
      <c r="Q984" s="12" t="str">
        <f t="shared" ca="1" si="155"/>
        <v/>
      </c>
      <c r="R984" s="13"/>
      <c r="S984" s="14"/>
      <c r="T984" s="15" t="str">
        <f t="shared" ca="1" si="156"/>
        <v/>
      </c>
      <c r="U984" s="15" t="str">
        <f t="shared" ca="1" si="157"/>
        <v/>
      </c>
      <c r="V984" s="16"/>
      <c r="W984" s="17" t="str">
        <f t="shared" ca="1" si="158"/>
        <v/>
      </c>
      <c r="X984" s="18" t="str">
        <f t="shared" ca="1" si="159"/>
        <v/>
      </c>
    </row>
    <row r="985" spans="1:24" x14ac:dyDescent="0.35">
      <c r="A985" s="3">
        <v>981</v>
      </c>
      <c r="B985" s="4"/>
      <c r="C985" s="4"/>
      <c r="D985" s="5" t="str">
        <f t="shared" si="150"/>
        <v/>
      </c>
      <c r="E985" s="4"/>
      <c r="F985" s="6"/>
      <c r="G985" s="6"/>
      <c r="H985" s="7" t="str">
        <f t="shared" ca="1" si="151"/>
        <v/>
      </c>
      <c r="I985" s="8" t="str">
        <f t="shared" ca="1" si="152"/>
        <v/>
      </c>
      <c r="J985" s="8" t="str">
        <f>IF(C985="","",COUNTIFS(purchase!$C:$C,$C985,purchase!$E:$E,$E985,purchase!$G:$G,"&gt;="&amp;$F985,purchase!$G:$G,"&lt;="&amp;$G985))</f>
        <v/>
      </c>
      <c r="K985" s="9" t="str">
        <f>IF(COUNTIFS(purchase!$C:$C,$C985,purchase!$E:$E,$E985,purchase!$G:$G,"&gt;="&amp;$F985,purchase!$G:$G,"&lt;="&amp;$G985)=0,"",_xlfn.MAXIFS(purchase!$G:$G,purchase!$C:$C,$C985,purchase!$E:$E,$E985,purchase!$G:$G,"&gt;="&amp;$F985,purchase!$G:$G,"&lt;="&amp;$G985))</f>
        <v/>
      </c>
      <c r="L985" s="4"/>
      <c r="M985" s="4"/>
      <c r="N985" s="10" t="str">
        <f>IF(M985="","",SUMIFS(purchase!$N:$N,purchase!$C:$C,$C985,purchase!$E:$E,$E985,purchase!$G:$G,"&gt;="&amp;$F985,purchase!$G:$G,"&lt;="&amp;$G985))</f>
        <v/>
      </c>
      <c r="O985" s="10" t="str">
        <f t="shared" si="153"/>
        <v/>
      </c>
      <c r="P985" s="11" t="str">
        <f t="shared" si="154"/>
        <v/>
      </c>
      <c r="Q985" s="12" t="str">
        <f t="shared" ca="1" si="155"/>
        <v/>
      </c>
      <c r="R985" s="13"/>
      <c r="S985" s="14"/>
      <c r="T985" s="15" t="str">
        <f t="shared" ca="1" si="156"/>
        <v/>
      </c>
      <c r="U985" s="15" t="str">
        <f t="shared" ca="1" si="157"/>
        <v/>
      </c>
      <c r="V985" s="16"/>
      <c r="W985" s="17" t="str">
        <f t="shared" ca="1" si="158"/>
        <v/>
      </c>
      <c r="X985" s="18" t="str">
        <f t="shared" ca="1" si="159"/>
        <v/>
      </c>
    </row>
    <row r="986" spans="1:24" x14ac:dyDescent="0.35">
      <c r="A986" s="3">
        <v>982</v>
      </c>
      <c r="B986" s="4"/>
      <c r="C986" s="4"/>
      <c r="D986" s="5" t="str">
        <f t="shared" si="150"/>
        <v/>
      </c>
      <c r="E986" s="4"/>
      <c r="F986" s="6"/>
      <c r="G986" s="6"/>
      <c r="H986" s="7" t="str">
        <f t="shared" ca="1" si="151"/>
        <v/>
      </c>
      <c r="I986" s="8" t="str">
        <f t="shared" ca="1" si="152"/>
        <v/>
      </c>
      <c r="J986" s="8" t="str">
        <f>IF(C986="","",COUNTIFS(purchase!$C:$C,$C986,purchase!$E:$E,$E986,purchase!$G:$G,"&gt;="&amp;$F986,purchase!$G:$G,"&lt;="&amp;$G986))</f>
        <v/>
      </c>
      <c r="K986" s="9" t="str">
        <f>IF(COUNTIFS(purchase!$C:$C,$C986,purchase!$E:$E,$E986,purchase!$G:$G,"&gt;="&amp;$F986,purchase!$G:$G,"&lt;="&amp;$G986)=0,"",_xlfn.MAXIFS(purchase!$G:$G,purchase!$C:$C,$C986,purchase!$E:$E,$E986,purchase!$G:$G,"&gt;="&amp;$F986,purchase!$G:$G,"&lt;="&amp;$G986))</f>
        <v/>
      </c>
      <c r="L986" s="4"/>
      <c r="M986" s="4"/>
      <c r="N986" s="10" t="str">
        <f>IF(M986="","",SUMIFS(purchase!$N:$N,purchase!$C:$C,$C986,purchase!$E:$E,$E986,purchase!$G:$G,"&gt;="&amp;$F986,purchase!$G:$G,"&lt;="&amp;$G986))</f>
        <v/>
      </c>
      <c r="O986" s="10" t="str">
        <f t="shared" si="153"/>
        <v/>
      </c>
      <c r="P986" s="11" t="str">
        <f t="shared" si="154"/>
        <v/>
      </c>
      <c r="Q986" s="12" t="str">
        <f t="shared" ca="1" si="155"/>
        <v/>
      </c>
      <c r="R986" s="13"/>
      <c r="S986" s="14"/>
      <c r="T986" s="15" t="str">
        <f t="shared" ca="1" si="156"/>
        <v/>
      </c>
      <c r="U986" s="15" t="str">
        <f t="shared" ca="1" si="157"/>
        <v/>
      </c>
      <c r="V986" s="16"/>
      <c r="W986" s="17" t="str">
        <f t="shared" ca="1" si="158"/>
        <v/>
      </c>
      <c r="X986" s="18" t="str">
        <f t="shared" ca="1" si="159"/>
        <v/>
      </c>
    </row>
    <row r="987" spans="1:24" x14ac:dyDescent="0.35">
      <c r="A987" s="3">
        <v>983</v>
      </c>
      <c r="B987" s="4"/>
      <c r="C987" s="4"/>
      <c r="D987" s="5" t="str">
        <f t="shared" si="150"/>
        <v/>
      </c>
      <c r="E987" s="4"/>
      <c r="F987" s="6"/>
      <c r="G987" s="6"/>
      <c r="H987" s="7" t="str">
        <f t="shared" ca="1" si="151"/>
        <v/>
      </c>
      <c r="I987" s="8" t="str">
        <f t="shared" ca="1" si="152"/>
        <v/>
      </c>
      <c r="J987" s="8" t="str">
        <f>IF(C987="","",COUNTIFS(purchase!$C:$C,$C987,purchase!$E:$E,$E987,purchase!$G:$G,"&gt;="&amp;$F987,purchase!$G:$G,"&lt;="&amp;$G987))</f>
        <v/>
      </c>
      <c r="K987" s="9" t="str">
        <f>IF(COUNTIFS(purchase!$C:$C,$C987,purchase!$E:$E,$E987,purchase!$G:$G,"&gt;="&amp;$F987,purchase!$G:$G,"&lt;="&amp;$G987)=0,"",_xlfn.MAXIFS(purchase!$G:$G,purchase!$C:$C,$C987,purchase!$E:$E,$E987,purchase!$G:$G,"&gt;="&amp;$F987,purchase!$G:$G,"&lt;="&amp;$G987))</f>
        <v/>
      </c>
      <c r="L987" s="4"/>
      <c r="M987" s="4"/>
      <c r="N987" s="10" t="str">
        <f>IF(M987="","",SUMIFS(purchase!$N:$N,purchase!$C:$C,$C987,purchase!$E:$E,$E987,purchase!$G:$G,"&gt;="&amp;$F987,purchase!$G:$G,"&lt;="&amp;$G987))</f>
        <v/>
      </c>
      <c r="O987" s="10" t="str">
        <f t="shared" si="153"/>
        <v/>
      </c>
      <c r="P987" s="11" t="str">
        <f t="shared" si="154"/>
        <v/>
      </c>
      <c r="Q987" s="12" t="str">
        <f t="shared" ca="1" si="155"/>
        <v/>
      </c>
      <c r="R987" s="13"/>
      <c r="S987" s="14"/>
      <c r="T987" s="15" t="str">
        <f t="shared" ca="1" si="156"/>
        <v/>
      </c>
      <c r="U987" s="15" t="str">
        <f t="shared" ca="1" si="157"/>
        <v/>
      </c>
      <c r="V987" s="16"/>
      <c r="W987" s="17" t="str">
        <f t="shared" ca="1" si="158"/>
        <v/>
      </c>
      <c r="X987" s="18" t="str">
        <f t="shared" ca="1" si="159"/>
        <v/>
      </c>
    </row>
    <row r="988" spans="1:24" x14ac:dyDescent="0.35">
      <c r="A988" s="3">
        <v>984</v>
      </c>
      <c r="B988" s="4"/>
      <c r="C988" s="4"/>
      <c r="D988" s="5" t="str">
        <f t="shared" si="150"/>
        <v/>
      </c>
      <c r="E988" s="4"/>
      <c r="F988" s="6"/>
      <c r="G988" s="6"/>
      <c r="H988" s="7" t="str">
        <f t="shared" ca="1" si="151"/>
        <v/>
      </c>
      <c r="I988" s="8" t="str">
        <f t="shared" ca="1" si="152"/>
        <v/>
      </c>
      <c r="J988" s="8" t="str">
        <f>IF(C988="","",COUNTIFS(purchase!$C:$C,$C988,purchase!$E:$E,$E988,purchase!$G:$G,"&gt;="&amp;$F988,purchase!$G:$G,"&lt;="&amp;$G988))</f>
        <v/>
      </c>
      <c r="K988" s="9" t="str">
        <f>IF(COUNTIFS(purchase!$C:$C,$C988,purchase!$E:$E,$E988,purchase!$G:$G,"&gt;="&amp;$F988,purchase!$G:$G,"&lt;="&amp;$G988)=0,"",_xlfn.MAXIFS(purchase!$G:$G,purchase!$C:$C,$C988,purchase!$E:$E,$E988,purchase!$G:$G,"&gt;="&amp;$F988,purchase!$G:$G,"&lt;="&amp;$G988))</f>
        <v/>
      </c>
      <c r="L988" s="4"/>
      <c r="M988" s="4"/>
      <c r="N988" s="10" t="str">
        <f>IF(M988="","",SUMIFS(purchase!$N:$N,purchase!$C:$C,$C988,purchase!$E:$E,$E988,purchase!$G:$G,"&gt;="&amp;$F988,purchase!$G:$G,"&lt;="&amp;$G988))</f>
        <v/>
      </c>
      <c r="O988" s="10" t="str">
        <f t="shared" si="153"/>
        <v/>
      </c>
      <c r="P988" s="11" t="str">
        <f t="shared" si="154"/>
        <v/>
      </c>
      <c r="Q988" s="12" t="str">
        <f t="shared" ca="1" si="155"/>
        <v/>
      </c>
      <c r="R988" s="13"/>
      <c r="S988" s="14"/>
      <c r="T988" s="15" t="str">
        <f t="shared" ca="1" si="156"/>
        <v/>
      </c>
      <c r="U988" s="15" t="str">
        <f t="shared" ca="1" si="157"/>
        <v/>
      </c>
      <c r="V988" s="16"/>
      <c r="W988" s="17" t="str">
        <f t="shared" ca="1" si="158"/>
        <v/>
      </c>
      <c r="X988" s="18" t="str">
        <f t="shared" ca="1" si="159"/>
        <v/>
      </c>
    </row>
    <row r="989" spans="1:24" x14ac:dyDescent="0.35">
      <c r="A989" s="3">
        <v>985</v>
      </c>
      <c r="B989" s="4"/>
      <c r="C989" s="4"/>
      <c r="D989" s="5" t="str">
        <f t="shared" si="150"/>
        <v/>
      </c>
      <c r="E989" s="4"/>
      <c r="F989" s="6"/>
      <c r="G989" s="6"/>
      <c r="H989" s="7" t="str">
        <f t="shared" ca="1" si="151"/>
        <v/>
      </c>
      <c r="I989" s="8" t="str">
        <f t="shared" ca="1" si="152"/>
        <v/>
      </c>
      <c r="J989" s="8" t="str">
        <f>IF(C989="","",COUNTIFS(purchase!$C:$C,$C989,purchase!$E:$E,$E989,purchase!$G:$G,"&gt;="&amp;$F989,purchase!$G:$G,"&lt;="&amp;$G989))</f>
        <v/>
      </c>
      <c r="K989" s="9" t="str">
        <f>IF(COUNTIFS(purchase!$C:$C,$C989,purchase!$E:$E,$E989,purchase!$G:$G,"&gt;="&amp;$F989,purchase!$G:$G,"&lt;="&amp;$G989)=0,"",_xlfn.MAXIFS(purchase!$G:$G,purchase!$C:$C,$C989,purchase!$E:$E,$E989,purchase!$G:$G,"&gt;="&amp;$F989,purchase!$G:$G,"&lt;="&amp;$G989))</f>
        <v/>
      </c>
      <c r="L989" s="4"/>
      <c r="M989" s="4"/>
      <c r="N989" s="10" t="str">
        <f>IF(M989="","",SUMIFS(purchase!$N:$N,purchase!$C:$C,$C989,purchase!$E:$E,$E989,purchase!$G:$G,"&gt;="&amp;$F989,purchase!$G:$G,"&lt;="&amp;$G989))</f>
        <v/>
      </c>
      <c r="O989" s="10" t="str">
        <f t="shared" si="153"/>
        <v/>
      </c>
      <c r="P989" s="11" t="str">
        <f t="shared" si="154"/>
        <v/>
      </c>
      <c r="Q989" s="12" t="str">
        <f t="shared" ca="1" si="155"/>
        <v/>
      </c>
      <c r="R989" s="13"/>
      <c r="S989" s="14"/>
      <c r="T989" s="15" t="str">
        <f t="shared" ca="1" si="156"/>
        <v/>
      </c>
      <c r="U989" s="15" t="str">
        <f t="shared" ca="1" si="157"/>
        <v/>
      </c>
      <c r="V989" s="16"/>
      <c r="W989" s="17" t="str">
        <f t="shared" ca="1" si="158"/>
        <v/>
      </c>
      <c r="X989" s="18" t="str">
        <f t="shared" ca="1" si="159"/>
        <v/>
      </c>
    </row>
    <row r="990" spans="1:24" x14ac:dyDescent="0.35">
      <c r="A990" s="3">
        <v>986</v>
      </c>
      <c r="B990" s="4"/>
      <c r="C990" s="4"/>
      <c r="D990" s="5" t="str">
        <f t="shared" si="150"/>
        <v/>
      </c>
      <c r="E990" s="4"/>
      <c r="F990" s="6"/>
      <c r="G990" s="6"/>
      <c r="H990" s="7" t="str">
        <f t="shared" ca="1" si="151"/>
        <v/>
      </c>
      <c r="I990" s="8" t="str">
        <f t="shared" ca="1" si="152"/>
        <v/>
      </c>
      <c r="J990" s="8" t="str">
        <f>IF(C990="","",COUNTIFS(purchase!$C:$C,$C990,purchase!$E:$E,$E990,purchase!$G:$G,"&gt;="&amp;$F990,purchase!$G:$G,"&lt;="&amp;$G990))</f>
        <v/>
      </c>
      <c r="K990" s="9" t="str">
        <f>IF(COUNTIFS(purchase!$C:$C,$C990,purchase!$E:$E,$E990,purchase!$G:$G,"&gt;="&amp;$F990,purchase!$G:$G,"&lt;="&amp;$G990)=0,"",_xlfn.MAXIFS(purchase!$G:$G,purchase!$C:$C,$C990,purchase!$E:$E,$E990,purchase!$G:$G,"&gt;="&amp;$F990,purchase!$G:$G,"&lt;="&amp;$G990))</f>
        <v/>
      </c>
      <c r="L990" s="4"/>
      <c r="M990" s="4"/>
      <c r="N990" s="10" t="str">
        <f>IF(M990="","",SUMIFS(purchase!$N:$N,purchase!$C:$C,$C990,purchase!$E:$E,$E990,purchase!$G:$G,"&gt;="&amp;$F990,purchase!$G:$G,"&lt;="&amp;$G990))</f>
        <v/>
      </c>
      <c r="O990" s="10" t="str">
        <f t="shared" si="153"/>
        <v/>
      </c>
      <c r="P990" s="11" t="str">
        <f t="shared" si="154"/>
        <v/>
      </c>
      <c r="Q990" s="12" t="str">
        <f t="shared" ca="1" si="155"/>
        <v/>
      </c>
      <c r="R990" s="13"/>
      <c r="S990" s="14"/>
      <c r="T990" s="15" t="str">
        <f t="shared" ca="1" si="156"/>
        <v/>
      </c>
      <c r="U990" s="15" t="str">
        <f t="shared" ca="1" si="157"/>
        <v/>
      </c>
      <c r="V990" s="16"/>
      <c r="W990" s="17" t="str">
        <f t="shared" ca="1" si="158"/>
        <v/>
      </c>
      <c r="X990" s="18" t="str">
        <f t="shared" ca="1" si="159"/>
        <v/>
      </c>
    </row>
    <row r="991" spans="1:24" x14ac:dyDescent="0.35">
      <c r="A991" s="3">
        <v>987</v>
      </c>
      <c r="B991" s="4"/>
      <c r="C991" s="4"/>
      <c r="D991" s="5" t="str">
        <f t="shared" si="150"/>
        <v/>
      </c>
      <c r="E991" s="4"/>
      <c r="F991" s="6"/>
      <c r="G991" s="6"/>
      <c r="H991" s="7" t="str">
        <f t="shared" ca="1" si="151"/>
        <v/>
      </c>
      <c r="I991" s="8" t="str">
        <f t="shared" ca="1" si="152"/>
        <v/>
      </c>
      <c r="J991" s="8" t="str">
        <f>IF(C991="","",COUNTIFS(purchase!$C:$C,$C991,purchase!$E:$E,$E991,purchase!$G:$G,"&gt;="&amp;$F991,purchase!$G:$G,"&lt;="&amp;$G991))</f>
        <v/>
      </c>
      <c r="K991" s="9" t="str">
        <f>IF(COUNTIFS(purchase!$C:$C,$C991,purchase!$E:$E,$E991,purchase!$G:$G,"&gt;="&amp;$F991,purchase!$G:$G,"&lt;="&amp;$G991)=0,"",_xlfn.MAXIFS(purchase!$G:$G,purchase!$C:$C,$C991,purchase!$E:$E,$E991,purchase!$G:$G,"&gt;="&amp;$F991,purchase!$G:$G,"&lt;="&amp;$G991))</f>
        <v/>
      </c>
      <c r="L991" s="4"/>
      <c r="M991" s="4"/>
      <c r="N991" s="10" t="str">
        <f>IF(M991="","",SUMIFS(purchase!$N:$N,purchase!$C:$C,$C991,purchase!$E:$E,$E991,purchase!$G:$G,"&gt;="&amp;$F991,purchase!$G:$G,"&lt;="&amp;$G991))</f>
        <v/>
      </c>
      <c r="O991" s="10" t="str">
        <f t="shared" si="153"/>
        <v/>
      </c>
      <c r="P991" s="11" t="str">
        <f t="shared" si="154"/>
        <v/>
      </c>
      <c r="Q991" s="12" t="str">
        <f t="shared" ca="1" si="155"/>
        <v/>
      </c>
      <c r="R991" s="13"/>
      <c r="S991" s="14"/>
      <c r="T991" s="15" t="str">
        <f t="shared" ca="1" si="156"/>
        <v/>
      </c>
      <c r="U991" s="15" t="str">
        <f t="shared" ca="1" si="157"/>
        <v/>
      </c>
      <c r="V991" s="16"/>
      <c r="W991" s="17" t="str">
        <f t="shared" ca="1" si="158"/>
        <v/>
      </c>
      <c r="X991" s="18" t="str">
        <f t="shared" ca="1" si="159"/>
        <v/>
      </c>
    </row>
    <row r="992" spans="1:24" x14ac:dyDescent="0.35">
      <c r="A992" s="3">
        <v>988</v>
      </c>
      <c r="B992" s="4"/>
      <c r="C992" s="4"/>
      <c r="D992" s="5" t="str">
        <f t="shared" si="150"/>
        <v/>
      </c>
      <c r="E992" s="4"/>
      <c r="F992" s="6"/>
      <c r="G992" s="6"/>
      <c r="H992" s="7" t="str">
        <f t="shared" ca="1" si="151"/>
        <v/>
      </c>
      <c r="I992" s="8" t="str">
        <f t="shared" ca="1" si="152"/>
        <v/>
      </c>
      <c r="J992" s="8" t="str">
        <f>IF(C992="","",COUNTIFS(purchase!$C:$C,$C992,purchase!$E:$E,$E992,purchase!$G:$G,"&gt;="&amp;$F992,purchase!$G:$G,"&lt;="&amp;$G992))</f>
        <v/>
      </c>
      <c r="K992" s="9" t="str">
        <f>IF(COUNTIFS(purchase!$C:$C,$C992,purchase!$E:$E,$E992,purchase!$G:$G,"&gt;="&amp;$F992,purchase!$G:$G,"&lt;="&amp;$G992)=0,"",_xlfn.MAXIFS(purchase!$G:$G,purchase!$C:$C,$C992,purchase!$E:$E,$E992,purchase!$G:$G,"&gt;="&amp;$F992,purchase!$G:$G,"&lt;="&amp;$G992))</f>
        <v/>
      </c>
      <c r="L992" s="4"/>
      <c r="M992" s="4"/>
      <c r="N992" s="10" t="str">
        <f>IF(M992="","",SUMIFS(purchase!$N:$N,purchase!$C:$C,$C992,purchase!$E:$E,$E992,purchase!$G:$G,"&gt;="&amp;$F992,purchase!$G:$G,"&lt;="&amp;$G992))</f>
        <v/>
      </c>
      <c r="O992" s="10" t="str">
        <f t="shared" si="153"/>
        <v/>
      </c>
      <c r="P992" s="11" t="str">
        <f t="shared" si="154"/>
        <v/>
      </c>
      <c r="Q992" s="12" t="str">
        <f t="shared" ca="1" si="155"/>
        <v/>
      </c>
      <c r="R992" s="13"/>
      <c r="S992" s="14"/>
      <c r="T992" s="15" t="str">
        <f t="shared" ca="1" si="156"/>
        <v/>
      </c>
      <c r="U992" s="15" t="str">
        <f t="shared" ca="1" si="157"/>
        <v/>
      </c>
      <c r="V992" s="16"/>
      <c r="W992" s="17" t="str">
        <f t="shared" ca="1" si="158"/>
        <v/>
      </c>
      <c r="X992" s="18" t="str">
        <f t="shared" ca="1" si="159"/>
        <v/>
      </c>
    </row>
    <row r="993" spans="1:24" x14ac:dyDescent="0.35">
      <c r="A993" s="3">
        <v>989</v>
      </c>
      <c r="B993" s="4"/>
      <c r="C993" s="4"/>
      <c r="D993" s="5" t="str">
        <f t="shared" si="150"/>
        <v/>
      </c>
      <c r="E993" s="4"/>
      <c r="F993" s="6"/>
      <c r="G993" s="6"/>
      <c r="H993" s="7" t="str">
        <f t="shared" ca="1" si="151"/>
        <v/>
      </c>
      <c r="I993" s="8" t="str">
        <f t="shared" ca="1" si="152"/>
        <v/>
      </c>
      <c r="J993" s="8" t="str">
        <f>IF(C993="","",COUNTIFS(purchase!$C:$C,$C993,purchase!$E:$E,$E993,purchase!$G:$G,"&gt;="&amp;$F993,purchase!$G:$G,"&lt;="&amp;$G993))</f>
        <v/>
      </c>
      <c r="K993" s="9" t="str">
        <f>IF(COUNTIFS(purchase!$C:$C,$C993,purchase!$E:$E,$E993,purchase!$G:$G,"&gt;="&amp;$F993,purchase!$G:$G,"&lt;="&amp;$G993)=0,"",_xlfn.MAXIFS(purchase!$G:$G,purchase!$C:$C,$C993,purchase!$E:$E,$E993,purchase!$G:$G,"&gt;="&amp;$F993,purchase!$G:$G,"&lt;="&amp;$G993))</f>
        <v/>
      </c>
      <c r="L993" s="4"/>
      <c r="M993" s="4"/>
      <c r="N993" s="10" t="str">
        <f>IF(M993="","",SUMIFS(purchase!$N:$N,purchase!$C:$C,$C993,purchase!$E:$E,$E993,purchase!$G:$G,"&gt;="&amp;$F993,purchase!$G:$G,"&lt;="&amp;$G993))</f>
        <v/>
      </c>
      <c r="O993" s="10" t="str">
        <f t="shared" si="153"/>
        <v/>
      </c>
      <c r="P993" s="11" t="str">
        <f t="shared" si="154"/>
        <v/>
      </c>
      <c r="Q993" s="12" t="str">
        <f t="shared" ca="1" si="155"/>
        <v/>
      </c>
      <c r="R993" s="13"/>
      <c r="S993" s="14"/>
      <c r="T993" s="15" t="str">
        <f t="shared" ca="1" si="156"/>
        <v/>
      </c>
      <c r="U993" s="15" t="str">
        <f t="shared" ca="1" si="157"/>
        <v/>
      </c>
      <c r="V993" s="16"/>
      <c r="W993" s="17" t="str">
        <f t="shared" ca="1" si="158"/>
        <v/>
      </c>
      <c r="X993" s="18" t="str">
        <f t="shared" ca="1" si="159"/>
        <v/>
      </c>
    </row>
    <row r="994" spans="1:24" x14ac:dyDescent="0.35">
      <c r="A994" s="3">
        <v>990</v>
      </c>
      <c r="B994" s="4"/>
      <c r="C994" s="4"/>
      <c r="D994" s="5" t="str">
        <f t="shared" si="150"/>
        <v/>
      </c>
      <c r="E994" s="4"/>
      <c r="F994" s="6"/>
      <c r="G994" s="6"/>
      <c r="H994" s="7" t="str">
        <f t="shared" ca="1" si="151"/>
        <v/>
      </c>
      <c r="I994" s="8" t="str">
        <f t="shared" ca="1" si="152"/>
        <v/>
      </c>
      <c r="J994" s="8" t="str">
        <f>IF(C994="","",COUNTIFS(purchase!$C:$C,$C994,purchase!$E:$E,$E994,purchase!$G:$G,"&gt;="&amp;$F994,purchase!$G:$G,"&lt;="&amp;$G994))</f>
        <v/>
      </c>
      <c r="K994" s="9" t="str">
        <f>IF(COUNTIFS(purchase!$C:$C,$C994,purchase!$E:$E,$E994,purchase!$G:$G,"&gt;="&amp;$F994,purchase!$G:$G,"&lt;="&amp;$G994)=0,"",_xlfn.MAXIFS(purchase!$G:$G,purchase!$C:$C,$C994,purchase!$E:$E,$E994,purchase!$G:$G,"&gt;="&amp;$F994,purchase!$G:$G,"&lt;="&amp;$G994))</f>
        <v/>
      </c>
      <c r="L994" s="4"/>
      <c r="M994" s="4"/>
      <c r="N994" s="10" t="str">
        <f>IF(M994="","",SUMIFS(purchase!$N:$N,purchase!$C:$C,$C994,purchase!$E:$E,$E994,purchase!$G:$G,"&gt;="&amp;$F994,purchase!$G:$G,"&lt;="&amp;$G994))</f>
        <v/>
      </c>
      <c r="O994" s="10" t="str">
        <f t="shared" si="153"/>
        <v/>
      </c>
      <c r="P994" s="11" t="str">
        <f t="shared" si="154"/>
        <v/>
      </c>
      <c r="Q994" s="12" t="str">
        <f t="shared" ca="1" si="155"/>
        <v/>
      </c>
      <c r="R994" s="13"/>
      <c r="S994" s="14"/>
      <c r="T994" s="15" t="str">
        <f t="shared" ca="1" si="156"/>
        <v/>
      </c>
      <c r="U994" s="15" t="str">
        <f t="shared" ca="1" si="157"/>
        <v/>
      </c>
      <c r="V994" s="16"/>
      <c r="W994" s="17" t="str">
        <f t="shared" ca="1" si="158"/>
        <v/>
      </c>
      <c r="X994" s="18" t="str">
        <f t="shared" ca="1" si="159"/>
        <v/>
      </c>
    </row>
    <row r="995" spans="1:24" x14ac:dyDescent="0.35">
      <c r="A995" s="3">
        <v>991</v>
      </c>
      <c r="B995" s="4"/>
      <c r="C995" s="4"/>
      <c r="D995" s="5" t="str">
        <f t="shared" si="150"/>
        <v/>
      </c>
      <c r="E995" s="4"/>
      <c r="F995" s="6"/>
      <c r="G995" s="6"/>
      <c r="H995" s="7" t="str">
        <f t="shared" ca="1" si="151"/>
        <v/>
      </c>
      <c r="I995" s="8" t="str">
        <f t="shared" ca="1" si="152"/>
        <v/>
      </c>
      <c r="J995" s="8" t="str">
        <f>IF(C995="","",COUNTIFS(purchase!$C:$C,$C995,purchase!$E:$E,$E995,purchase!$G:$G,"&gt;="&amp;$F995,purchase!$G:$G,"&lt;="&amp;$G995))</f>
        <v/>
      </c>
      <c r="K995" s="9" t="str">
        <f>IF(COUNTIFS(purchase!$C:$C,$C995,purchase!$E:$E,$E995,purchase!$G:$G,"&gt;="&amp;$F995,purchase!$G:$G,"&lt;="&amp;$G995)=0,"",_xlfn.MAXIFS(purchase!$G:$G,purchase!$C:$C,$C995,purchase!$E:$E,$E995,purchase!$G:$G,"&gt;="&amp;$F995,purchase!$G:$G,"&lt;="&amp;$G995))</f>
        <v/>
      </c>
      <c r="L995" s="4"/>
      <c r="M995" s="4"/>
      <c r="N995" s="10" t="str">
        <f>IF(M995="","",SUMIFS(purchase!$N:$N,purchase!$C:$C,$C995,purchase!$E:$E,$E995,purchase!$G:$G,"&gt;="&amp;$F995,purchase!$G:$G,"&lt;="&amp;$G995))</f>
        <v/>
      </c>
      <c r="O995" s="10" t="str">
        <f t="shared" si="153"/>
        <v/>
      </c>
      <c r="P995" s="11" t="str">
        <f t="shared" si="154"/>
        <v/>
      </c>
      <c r="Q995" s="12" t="str">
        <f t="shared" ca="1" si="155"/>
        <v/>
      </c>
      <c r="R995" s="13"/>
      <c r="S995" s="14"/>
      <c r="T995" s="15" t="str">
        <f t="shared" ca="1" si="156"/>
        <v/>
      </c>
      <c r="U995" s="15" t="str">
        <f t="shared" ca="1" si="157"/>
        <v/>
      </c>
      <c r="V995" s="16"/>
      <c r="W995" s="17" t="str">
        <f t="shared" ca="1" si="158"/>
        <v/>
      </c>
      <c r="X995" s="18" t="str">
        <f t="shared" ca="1" si="159"/>
        <v/>
      </c>
    </row>
    <row r="996" spans="1:24" x14ac:dyDescent="0.35">
      <c r="A996" s="3">
        <v>992</v>
      </c>
      <c r="B996" s="4"/>
      <c r="C996" s="4"/>
      <c r="D996" s="5" t="str">
        <f t="shared" si="150"/>
        <v/>
      </c>
      <c r="E996" s="4"/>
      <c r="F996" s="6"/>
      <c r="G996" s="6"/>
      <c r="H996" s="7" t="str">
        <f t="shared" ca="1" si="151"/>
        <v/>
      </c>
      <c r="I996" s="8" t="str">
        <f t="shared" ca="1" si="152"/>
        <v/>
      </c>
      <c r="J996" s="8" t="str">
        <f>IF(C996="","",COUNTIFS(purchase!$C:$C,$C996,purchase!$E:$E,$E996,purchase!$G:$G,"&gt;="&amp;$F996,purchase!$G:$G,"&lt;="&amp;$G996))</f>
        <v/>
      </c>
      <c r="K996" s="9" t="str">
        <f>IF(COUNTIFS(purchase!$C:$C,$C996,purchase!$E:$E,$E996,purchase!$G:$G,"&gt;="&amp;$F996,purchase!$G:$G,"&lt;="&amp;$G996)=0,"",_xlfn.MAXIFS(purchase!$G:$G,purchase!$C:$C,$C996,purchase!$E:$E,$E996,purchase!$G:$G,"&gt;="&amp;$F996,purchase!$G:$G,"&lt;="&amp;$G996))</f>
        <v/>
      </c>
      <c r="L996" s="4"/>
      <c r="M996" s="4"/>
      <c r="N996" s="10" t="str">
        <f>IF(M996="","",SUMIFS(purchase!$N:$N,purchase!$C:$C,$C996,purchase!$E:$E,$E996,purchase!$G:$G,"&gt;="&amp;$F996,purchase!$G:$G,"&lt;="&amp;$G996))</f>
        <v/>
      </c>
      <c r="O996" s="10" t="str">
        <f t="shared" si="153"/>
        <v/>
      </c>
      <c r="P996" s="11" t="str">
        <f t="shared" si="154"/>
        <v/>
      </c>
      <c r="Q996" s="12" t="str">
        <f t="shared" ca="1" si="155"/>
        <v/>
      </c>
      <c r="R996" s="13"/>
      <c r="S996" s="14"/>
      <c r="T996" s="15" t="str">
        <f t="shared" ca="1" si="156"/>
        <v/>
      </c>
      <c r="U996" s="15" t="str">
        <f t="shared" ca="1" si="157"/>
        <v/>
      </c>
      <c r="V996" s="16"/>
      <c r="W996" s="17" t="str">
        <f t="shared" ca="1" si="158"/>
        <v/>
      </c>
      <c r="X996" s="18" t="str">
        <f t="shared" ca="1" si="159"/>
        <v/>
      </c>
    </row>
    <row r="997" spans="1:24" x14ac:dyDescent="0.35">
      <c r="A997" s="3">
        <v>993</v>
      </c>
      <c r="B997" s="4"/>
      <c r="C997" s="4"/>
      <c r="D997" s="5" t="str">
        <f t="shared" si="150"/>
        <v/>
      </c>
      <c r="E997" s="4"/>
      <c r="F997" s="6"/>
      <c r="G997" s="6"/>
      <c r="H997" s="7" t="str">
        <f t="shared" ca="1" si="151"/>
        <v/>
      </c>
      <c r="I997" s="8" t="str">
        <f t="shared" ca="1" si="152"/>
        <v/>
      </c>
      <c r="J997" s="8" t="str">
        <f>IF(C997="","",COUNTIFS(purchase!$C:$C,$C997,purchase!$E:$E,$E997,purchase!$G:$G,"&gt;="&amp;$F997,purchase!$G:$G,"&lt;="&amp;$G997))</f>
        <v/>
      </c>
      <c r="K997" s="9" t="str">
        <f>IF(COUNTIFS(purchase!$C:$C,$C997,purchase!$E:$E,$E997,purchase!$G:$G,"&gt;="&amp;$F997,purchase!$G:$G,"&lt;="&amp;$G997)=0,"",_xlfn.MAXIFS(purchase!$G:$G,purchase!$C:$C,$C997,purchase!$E:$E,$E997,purchase!$G:$G,"&gt;="&amp;$F997,purchase!$G:$G,"&lt;="&amp;$G997))</f>
        <v/>
      </c>
      <c r="L997" s="4"/>
      <c r="M997" s="4"/>
      <c r="N997" s="10" t="str">
        <f>IF(M997="","",SUMIFS(purchase!$N:$N,purchase!$C:$C,$C997,purchase!$E:$E,$E997,purchase!$G:$G,"&gt;="&amp;$F997,purchase!$G:$G,"&lt;="&amp;$G997))</f>
        <v/>
      </c>
      <c r="O997" s="10" t="str">
        <f t="shared" si="153"/>
        <v/>
      </c>
      <c r="P997" s="11" t="str">
        <f t="shared" si="154"/>
        <v/>
      </c>
      <c r="Q997" s="12" t="str">
        <f t="shared" ca="1" si="155"/>
        <v/>
      </c>
      <c r="R997" s="13"/>
      <c r="S997" s="14"/>
      <c r="T997" s="15" t="str">
        <f t="shared" ca="1" si="156"/>
        <v/>
      </c>
      <c r="U997" s="15" t="str">
        <f t="shared" ca="1" si="157"/>
        <v/>
      </c>
      <c r="V997" s="16"/>
      <c r="W997" s="17" t="str">
        <f t="shared" ca="1" si="158"/>
        <v/>
      </c>
      <c r="X997" s="18" t="str">
        <f t="shared" ca="1" si="159"/>
        <v/>
      </c>
    </row>
    <row r="998" spans="1:24" x14ac:dyDescent="0.35">
      <c r="A998" s="3">
        <v>994</v>
      </c>
      <c r="B998" s="4"/>
      <c r="C998" s="4"/>
      <c r="D998" s="5" t="str">
        <f t="shared" si="150"/>
        <v/>
      </c>
      <c r="E998" s="4"/>
      <c r="F998" s="6"/>
      <c r="G998" s="6"/>
      <c r="H998" s="7" t="str">
        <f t="shared" ca="1" si="151"/>
        <v/>
      </c>
      <c r="I998" s="8" t="str">
        <f t="shared" ca="1" si="152"/>
        <v/>
      </c>
      <c r="J998" s="8" t="str">
        <f>IF(C998="","",COUNTIFS(purchase!$C:$C,$C998,purchase!$E:$E,$E998,purchase!$G:$G,"&gt;="&amp;$F998,purchase!$G:$G,"&lt;="&amp;$G998))</f>
        <v/>
      </c>
      <c r="K998" s="9" t="str">
        <f>IF(COUNTIFS(purchase!$C:$C,$C998,purchase!$E:$E,$E998,purchase!$G:$G,"&gt;="&amp;$F998,purchase!$G:$G,"&lt;="&amp;$G998)=0,"",_xlfn.MAXIFS(purchase!$G:$G,purchase!$C:$C,$C998,purchase!$E:$E,$E998,purchase!$G:$G,"&gt;="&amp;$F998,purchase!$G:$G,"&lt;="&amp;$G998))</f>
        <v/>
      </c>
      <c r="L998" s="4"/>
      <c r="M998" s="4"/>
      <c r="N998" s="10" t="str">
        <f>IF(M998="","",SUMIFS(purchase!$N:$N,purchase!$C:$C,$C998,purchase!$E:$E,$E998,purchase!$G:$G,"&gt;="&amp;$F998,purchase!$G:$G,"&lt;="&amp;$G998))</f>
        <v/>
      </c>
      <c r="O998" s="10" t="str">
        <f t="shared" si="153"/>
        <v/>
      </c>
      <c r="P998" s="11" t="str">
        <f t="shared" si="154"/>
        <v/>
      </c>
      <c r="Q998" s="12" t="str">
        <f t="shared" ca="1" si="155"/>
        <v/>
      </c>
      <c r="R998" s="13"/>
      <c r="S998" s="14"/>
      <c r="T998" s="15" t="str">
        <f t="shared" ca="1" si="156"/>
        <v/>
      </c>
      <c r="U998" s="15" t="str">
        <f t="shared" ca="1" si="157"/>
        <v/>
      </c>
      <c r="V998" s="16"/>
      <c r="W998" s="17" t="str">
        <f t="shared" ca="1" si="158"/>
        <v/>
      </c>
      <c r="X998" s="18" t="str">
        <f t="shared" ca="1" si="159"/>
        <v/>
      </c>
    </row>
    <row r="999" spans="1:24" x14ac:dyDescent="0.35">
      <c r="A999" s="3">
        <v>995</v>
      </c>
      <c r="B999" s="4"/>
      <c r="C999" s="4"/>
      <c r="D999" s="5" t="str">
        <f t="shared" si="150"/>
        <v/>
      </c>
      <c r="E999" s="4"/>
      <c r="F999" s="6"/>
      <c r="G999" s="6"/>
      <c r="H999" s="7" t="str">
        <f t="shared" ca="1" si="151"/>
        <v/>
      </c>
      <c r="I999" s="8" t="str">
        <f t="shared" ca="1" si="152"/>
        <v/>
      </c>
      <c r="J999" s="8" t="str">
        <f>IF(C999="","",COUNTIFS(purchase!$C:$C,$C999,purchase!$E:$E,$E999,purchase!$G:$G,"&gt;="&amp;$F999,purchase!$G:$G,"&lt;="&amp;$G999))</f>
        <v/>
      </c>
      <c r="K999" s="9" t="str">
        <f>IF(COUNTIFS(purchase!$C:$C,$C999,purchase!$E:$E,$E999,purchase!$G:$G,"&gt;="&amp;$F999,purchase!$G:$G,"&lt;="&amp;$G999)=0,"",_xlfn.MAXIFS(purchase!$G:$G,purchase!$C:$C,$C999,purchase!$E:$E,$E999,purchase!$G:$G,"&gt;="&amp;$F999,purchase!$G:$G,"&lt;="&amp;$G999))</f>
        <v/>
      </c>
      <c r="L999" s="4"/>
      <c r="M999" s="4"/>
      <c r="N999" s="10" t="str">
        <f>IF(M999="","",SUMIFS(purchase!$N:$N,purchase!$C:$C,$C999,purchase!$E:$E,$E999,purchase!$G:$G,"&gt;="&amp;$F999,purchase!$G:$G,"&lt;="&amp;$G999))</f>
        <v/>
      </c>
      <c r="O999" s="10" t="str">
        <f t="shared" si="153"/>
        <v/>
      </c>
      <c r="P999" s="11" t="str">
        <f t="shared" si="154"/>
        <v/>
      </c>
      <c r="Q999" s="12" t="str">
        <f t="shared" ca="1" si="155"/>
        <v/>
      </c>
      <c r="R999" s="13"/>
      <c r="S999" s="14"/>
      <c r="T999" s="15" t="str">
        <f t="shared" ca="1" si="156"/>
        <v/>
      </c>
      <c r="U999" s="15" t="str">
        <f t="shared" ca="1" si="157"/>
        <v/>
      </c>
      <c r="V999" s="16"/>
      <c r="W999" s="17" t="str">
        <f t="shared" ca="1" si="158"/>
        <v/>
      </c>
      <c r="X999" s="18" t="str">
        <f t="shared" ca="1" si="159"/>
        <v/>
      </c>
    </row>
    <row r="1000" spans="1:24" x14ac:dyDescent="0.35">
      <c r="A1000" s="3">
        <v>996</v>
      </c>
      <c r="B1000" s="4"/>
      <c r="C1000" s="4"/>
      <c r="D1000" s="5" t="str">
        <f t="shared" si="150"/>
        <v/>
      </c>
      <c r="E1000" s="4"/>
      <c r="F1000" s="6"/>
      <c r="G1000" s="6"/>
      <c r="H1000" s="7" t="str">
        <f t="shared" ca="1" si="151"/>
        <v/>
      </c>
      <c r="I1000" s="8" t="str">
        <f t="shared" ca="1" si="152"/>
        <v/>
      </c>
      <c r="J1000" s="8" t="str">
        <f>IF(C1000="","",COUNTIFS(purchase!$C:$C,$C1000,purchase!$E:$E,$E1000,purchase!$G:$G,"&gt;="&amp;$F1000,purchase!$G:$G,"&lt;="&amp;$G1000))</f>
        <v/>
      </c>
      <c r="K1000" s="9" t="str">
        <f>IF(COUNTIFS(purchase!$C:$C,$C1000,purchase!$E:$E,$E1000,purchase!$G:$G,"&gt;="&amp;$F1000,purchase!$G:$G,"&lt;="&amp;$G1000)=0,"",_xlfn.MAXIFS(purchase!$G:$G,purchase!$C:$C,$C1000,purchase!$E:$E,$E1000,purchase!$G:$G,"&gt;="&amp;$F1000,purchase!$G:$G,"&lt;="&amp;$G1000))</f>
        <v/>
      </c>
      <c r="L1000" s="4"/>
      <c r="M1000" s="4"/>
      <c r="N1000" s="10" t="str">
        <f>IF(M1000="","",SUMIFS(purchase!$N:$N,purchase!$C:$C,$C1000,purchase!$E:$E,$E1000,purchase!$G:$G,"&gt;="&amp;$F1000,purchase!$G:$G,"&lt;="&amp;$G1000))</f>
        <v/>
      </c>
      <c r="O1000" s="10" t="str">
        <f t="shared" si="153"/>
        <v/>
      </c>
      <c r="P1000" s="11" t="str">
        <f t="shared" si="154"/>
        <v/>
      </c>
      <c r="Q1000" s="12" t="str">
        <f t="shared" ca="1" si="155"/>
        <v/>
      </c>
      <c r="R1000" s="13"/>
      <c r="S1000" s="14"/>
      <c r="T1000" s="15" t="str">
        <f t="shared" ca="1" si="156"/>
        <v/>
      </c>
      <c r="U1000" s="15" t="str">
        <f t="shared" ca="1" si="157"/>
        <v/>
      </c>
      <c r="V1000" s="16"/>
      <c r="W1000" s="17" t="str">
        <f t="shared" ca="1" si="158"/>
        <v/>
      </c>
      <c r="X1000" s="18" t="str">
        <f t="shared" ca="1" si="159"/>
        <v/>
      </c>
    </row>
    <row r="1001" spans="1:24" x14ac:dyDescent="0.35">
      <c r="A1001" s="3">
        <v>997</v>
      </c>
      <c r="B1001" s="4"/>
      <c r="C1001" s="4"/>
      <c r="D1001" s="5" t="str">
        <f t="shared" si="150"/>
        <v/>
      </c>
      <c r="E1001" s="4"/>
      <c r="F1001" s="6"/>
      <c r="G1001" s="6"/>
      <c r="H1001" s="7" t="str">
        <f t="shared" ca="1" si="151"/>
        <v/>
      </c>
      <c r="I1001" s="8" t="str">
        <f t="shared" ca="1" si="152"/>
        <v/>
      </c>
      <c r="J1001" s="8" t="str">
        <f>IF(C1001="","",COUNTIFS(purchase!$C:$C,$C1001,purchase!$E:$E,$E1001,purchase!$G:$G,"&gt;="&amp;$F1001,purchase!$G:$G,"&lt;="&amp;$G1001))</f>
        <v/>
      </c>
      <c r="K1001" s="9" t="str">
        <f>IF(COUNTIFS(purchase!$C:$C,$C1001,purchase!$E:$E,$E1001,purchase!$G:$G,"&gt;="&amp;$F1001,purchase!$G:$G,"&lt;="&amp;$G1001)=0,"",_xlfn.MAXIFS(purchase!$G:$G,purchase!$C:$C,$C1001,purchase!$E:$E,$E1001,purchase!$G:$G,"&gt;="&amp;$F1001,purchase!$G:$G,"&lt;="&amp;$G1001))</f>
        <v/>
      </c>
      <c r="L1001" s="4"/>
      <c r="M1001" s="4"/>
      <c r="N1001" s="10" t="str">
        <f>IF(M1001="","",SUMIFS(purchase!$N:$N,purchase!$C:$C,$C1001,purchase!$E:$E,$E1001,purchase!$G:$G,"&gt;="&amp;$F1001,purchase!$G:$G,"&lt;="&amp;$G1001))</f>
        <v/>
      </c>
      <c r="O1001" s="10" t="str">
        <f t="shared" si="153"/>
        <v/>
      </c>
      <c r="P1001" s="11" t="str">
        <f t="shared" si="154"/>
        <v/>
      </c>
      <c r="Q1001" s="12" t="str">
        <f t="shared" ca="1" si="155"/>
        <v/>
      </c>
      <c r="R1001" s="13"/>
      <c r="S1001" s="14"/>
      <c r="T1001" s="15" t="str">
        <f t="shared" ca="1" si="156"/>
        <v/>
      </c>
      <c r="U1001" s="15" t="str">
        <f t="shared" ca="1" si="157"/>
        <v/>
      </c>
      <c r="V1001" s="16"/>
      <c r="W1001" s="17" t="str">
        <f t="shared" ca="1" si="158"/>
        <v/>
      </c>
      <c r="X1001" s="18" t="str">
        <f t="shared" ca="1" si="159"/>
        <v/>
      </c>
    </row>
    <row r="1002" spans="1:24" x14ac:dyDescent="0.35">
      <c r="A1002" s="3">
        <v>998</v>
      </c>
      <c r="B1002" s="4"/>
      <c r="C1002" s="4"/>
      <c r="D1002" s="5" t="str">
        <f t="shared" si="150"/>
        <v/>
      </c>
      <c r="E1002" s="4"/>
      <c r="F1002" s="6"/>
      <c r="G1002" s="6"/>
      <c r="H1002" s="7" t="str">
        <f t="shared" ca="1" si="151"/>
        <v/>
      </c>
      <c r="I1002" s="8" t="str">
        <f t="shared" ca="1" si="152"/>
        <v/>
      </c>
      <c r="J1002" s="8" t="str">
        <f>IF(C1002="","",COUNTIFS(purchase!$C:$C,$C1002,purchase!$E:$E,$E1002,purchase!$G:$G,"&gt;="&amp;$F1002,purchase!$G:$G,"&lt;="&amp;$G1002))</f>
        <v/>
      </c>
      <c r="K1002" s="9" t="str">
        <f>IF(COUNTIFS(purchase!$C:$C,$C1002,purchase!$E:$E,$E1002,purchase!$G:$G,"&gt;="&amp;$F1002,purchase!$G:$G,"&lt;="&amp;$G1002)=0,"",_xlfn.MAXIFS(purchase!$G:$G,purchase!$C:$C,$C1002,purchase!$E:$E,$E1002,purchase!$G:$G,"&gt;="&amp;$F1002,purchase!$G:$G,"&lt;="&amp;$G1002))</f>
        <v/>
      </c>
      <c r="L1002" s="4"/>
      <c r="M1002" s="4"/>
      <c r="N1002" s="10" t="str">
        <f>IF(M1002="","",SUMIFS(purchase!$N:$N,purchase!$C:$C,$C1002,purchase!$E:$E,$E1002,purchase!$G:$G,"&gt;="&amp;$F1002,purchase!$G:$G,"&lt;="&amp;$G1002))</f>
        <v/>
      </c>
      <c r="O1002" s="10" t="str">
        <f t="shared" si="153"/>
        <v/>
      </c>
      <c r="P1002" s="11" t="str">
        <f t="shared" si="154"/>
        <v/>
      </c>
      <c r="Q1002" s="12" t="str">
        <f t="shared" ca="1" si="155"/>
        <v/>
      </c>
      <c r="R1002" s="13"/>
      <c r="S1002" s="14"/>
      <c r="T1002" s="15" t="str">
        <f t="shared" ca="1" si="156"/>
        <v/>
      </c>
      <c r="U1002" s="15" t="str">
        <f t="shared" ca="1" si="157"/>
        <v/>
      </c>
      <c r="V1002" s="16"/>
      <c r="W1002" s="17" t="str">
        <f t="shared" ca="1" si="158"/>
        <v/>
      </c>
      <c r="X1002" s="18" t="str">
        <f t="shared" ca="1" si="159"/>
        <v/>
      </c>
    </row>
    <row r="1003" spans="1:24" x14ac:dyDescent="0.35">
      <c r="A1003" s="3">
        <v>999</v>
      </c>
      <c r="B1003" s="4"/>
      <c r="C1003" s="4"/>
      <c r="D1003" s="5" t="str">
        <f t="shared" si="150"/>
        <v/>
      </c>
      <c r="E1003" s="4"/>
      <c r="F1003" s="6"/>
      <c r="G1003" s="6"/>
      <c r="H1003" s="7" t="str">
        <f t="shared" ca="1" si="151"/>
        <v/>
      </c>
      <c r="I1003" s="8" t="str">
        <f t="shared" ca="1" si="152"/>
        <v/>
      </c>
      <c r="J1003" s="8" t="str">
        <f>IF(C1003="","",COUNTIFS(purchase!$C:$C,$C1003,purchase!$E:$E,$E1003,purchase!$G:$G,"&gt;="&amp;$F1003,purchase!$G:$G,"&lt;="&amp;$G1003))</f>
        <v/>
      </c>
      <c r="K1003" s="9" t="str">
        <f>IF(COUNTIFS(purchase!$C:$C,$C1003,purchase!$E:$E,$E1003,purchase!$G:$G,"&gt;="&amp;$F1003,purchase!$G:$G,"&lt;="&amp;$G1003)=0,"",_xlfn.MAXIFS(purchase!$G:$G,purchase!$C:$C,$C1003,purchase!$E:$E,$E1003,purchase!$G:$G,"&gt;="&amp;$F1003,purchase!$G:$G,"&lt;="&amp;$G1003))</f>
        <v/>
      </c>
      <c r="L1003" s="4"/>
      <c r="M1003" s="4"/>
      <c r="N1003" s="10" t="str">
        <f>IF(M1003="","",SUMIFS(purchase!$N:$N,purchase!$C:$C,$C1003,purchase!$E:$E,$E1003,purchase!$G:$G,"&gt;="&amp;$F1003,purchase!$G:$G,"&lt;="&amp;$G1003))</f>
        <v/>
      </c>
      <c r="O1003" s="10" t="str">
        <f t="shared" si="153"/>
        <v/>
      </c>
      <c r="P1003" s="11" t="str">
        <f t="shared" si="154"/>
        <v/>
      </c>
      <c r="Q1003" s="12" t="str">
        <f t="shared" ca="1" si="155"/>
        <v/>
      </c>
      <c r="R1003" s="13"/>
      <c r="S1003" s="14"/>
      <c r="T1003" s="15" t="str">
        <f t="shared" ca="1" si="156"/>
        <v/>
      </c>
      <c r="U1003" s="15" t="str">
        <f t="shared" ca="1" si="157"/>
        <v/>
      </c>
      <c r="V1003" s="16"/>
      <c r="W1003" s="17" t="str">
        <f t="shared" ca="1" si="158"/>
        <v/>
      </c>
      <c r="X1003" s="18" t="str">
        <f t="shared" ca="1" si="159"/>
        <v/>
      </c>
    </row>
    <row r="1004" spans="1:24" x14ac:dyDescent="0.35">
      <c r="A1004" s="3">
        <v>1000</v>
      </c>
      <c r="B1004" s="4"/>
      <c r="C1004" s="4"/>
      <c r="D1004" s="5" t="str">
        <f t="shared" si="150"/>
        <v/>
      </c>
      <c r="E1004" s="4"/>
      <c r="F1004" s="6"/>
      <c r="G1004" s="6"/>
      <c r="H1004" s="7" t="str">
        <f t="shared" ca="1" si="151"/>
        <v/>
      </c>
      <c r="I1004" s="8" t="str">
        <f t="shared" ca="1" si="152"/>
        <v/>
      </c>
      <c r="J1004" s="8" t="str">
        <f>IF(C1004="","",COUNTIFS(purchase!$C:$C,$C1004,purchase!$E:$E,$E1004,purchase!$G:$G,"&gt;="&amp;$F1004,purchase!$G:$G,"&lt;="&amp;$G1004))</f>
        <v/>
      </c>
      <c r="K1004" s="9" t="str">
        <f>IF(COUNTIFS(purchase!$C:$C,$C1004,purchase!$E:$E,$E1004,purchase!$G:$G,"&gt;="&amp;$F1004,purchase!$G:$G,"&lt;="&amp;$G1004)=0,"",_xlfn.MAXIFS(purchase!$G:$G,purchase!$C:$C,$C1004,purchase!$E:$E,$E1004,purchase!$G:$G,"&gt;="&amp;$F1004,purchase!$G:$G,"&lt;="&amp;$G1004))</f>
        <v/>
      </c>
      <c r="L1004" s="4"/>
      <c r="M1004" s="4"/>
      <c r="N1004" s="10" t="str">
        <f>IF(M1004="","",SUMIFS(purchase!$N:$N,purchase!$C:$C,$C1004,purchase!$E:$E,$E1004,purchase!$G:$G,"&gt;="&amp;$F1004,purchase!$G:$G,"&lt;="&amp;$G1004))</f>
        <v/>
      </c>
      <c r="O1004" s="10" t="str">
        <f t="shared" si="153"/>
        <v/>
      </c>
      <c r="P1004" s="11" t="str">
        <f t="shared" si="154"/>
        <v/>
      </c>
      <c r="Q1004" s="12" t="str">
        <f t="shared" ca="1" si="155"/>
        <v/>
      </c>
      <c r="R1004" s="13"/>
      <c r="S1004" s="14"/>
      <c r="T1004" s="15" t="str">
        <f t="shared" ca="1" si="156"/>
        <v/>
      </c>
      <c r="U1004" s="15" t="str">
        <f t="shared" ca="1" si="157"/>
        <v/>
      </c>
      <c r="V1004" s="16"/>
      <c r="W1004" s="17" t="str">
        <f t="shared" ca="1" si="158"/>
        <v/>
      </c>
      <c r="X1004" s="18" t="str">
        <f t="shared" ca="1" si="159"/>
        <v/>
      </c>
    </row>
    <row r="1005" spans="1:24" x14ac:dyDescent="0.35">
      <c r="A1005" s="3">
        <v>1001</v>
      </c>
      <c r="B1005" s="4"/>
      <c r="C1005" s="4"/>
      <c r="D1005" s="5" t="str">
        <f t="shared" si="150"/>
        <v/>
      </c>
      <c r="E1005" s="4"/>
      <c r="F1005" s="6"/>
      <c r="G1005" s="6"/>
      <c r="H1005" s="7" t="str">
        <f t="shared" ca="1" si="151"/>
        <v/>
      </c>
      <c r="I1005" s="8" t="str">
        <f t="shared" ca="1" si="152"/>
        <v/>
      </c>
      <c r="J1005" s="8" t="str">
        <f>IF(C1005="","",COUNTIFS(purchase!$C:$C,$C1005,purchase!$E:$E,$E1005,purchase!$G:$G,"&gt;="&amp;$F1005,purchase!$G:$G,"&lt;="&amp;$G1005))</f>
        <v/>
      </c>
      <c r="K1005" s="9" t="str">
        <f>IF(COUNTIFS(purchase!$C:$C,$C1005,purchase!$E:$E,$E1005,purchase!$G:$G,"&gt;="&amp;$F1005,purchase!$G:$G,"&lt;="&amp;$G1005)=0,"",_xlfn.MAXIFS(purchase!$G:$G,purchase!$C:$C,$C1005,purchase!$E:$E,$E1005,purchase!$G:$G,"&gt;="&amp;$F1005,purchase!$G:$G,"&lt;="&amp;$G1005))</f>
        <v/>
      </c>
      <c r="L1005" s="4"/>
      <c r="M1005" s="4"/>
      <c r="N1005" s="10" t="str">
        <f>IF(M1005="","",SUMIFS(purchase!$N:$N,purchase!$C:$C,$C1005,purchase!$E:$E,$E1005,purchase!$G:$G,"&gt;="&amp;$F1005,purchase!$G:$G,"&lt;="&amp;$G1005))</f>
        <v/>
      </c>
      <c r="O1005" s="10" t="str">
        <f t="shared" si="153"/>
        <v/>
      </c>
      <c r="P1005" s="11" t="str">
        <f t="shared" si="154"/>
        <v/>
      </c>
      <c r="Q1005" s="12" t="str">
        <f t="shared" ca="1" si="155"/>
        <v/>
      </c>
      <c r="R1005" s="13"/>
      <c r="S1005" s="14"/>
      <c r="T1005" s="15" t="str">
        <f t="shared" ca="1" si="156"/>
        <v/>
      </c>
      <c r="U1005" s="15" t="str">
        <f t="shared" ca="1" si="157"/>
        <v/>
      </c>
      <c r="V1005" s="16"/>
      <c r="W1005" s="17" t="str">
        <f t="shared" ca="1" si="158"/>
        <v/>
      </c>
      <c r="X1005" s="18" t="str">
        <f t="shared" ca="1" si="159"/>
        <v/>
      </c>
    </row>
    <row r="1006" spans="1:24" x14ac:dyDescent="0.35">
      <c r="A1006" s="3">
        <v>1002</v>
      </c>
      <c r="B1006" s="4"/>
      <c r="C1006" s="4"/>
      <c r="D1006" s="5" t="str">
        <f t="shared" si="150"/>
        <v/>
      </c>
      <c r="E1006" s="4"/>
      <c r="F1006" s="6"/>
      <c r="G1006" s="6"/>
      <c r="H1006" s="7" t="str">
        <f t="shared" ca="1" si="151"/>
        <v/>
      </c>
      <c r="I1006" s="8" t="str">
        <f t="shared" ca="1" si="152"/>
        <v/>
      </c>
      <c r="J1006" s="8" t="str">
        <f>IF(C1006="","",COUNTIFS(purchase!$C:$C,$C1006,purchase!$E:$E,$E1006,purchase!$G:$G,"&gt;="&amp;$F1006,purchase!$G:$G,"&lt;="&amp;$G1006))</f>
        <v/>
      </c>
      <c r="K1006" s="9" t="str">
        <f>IF(COUNTIFS(purchase!$C:$C,$C1006,purchase!$E:$E,$E1006,purchase!$G:$G,"&gt;="&amp;$F1006,purchase!$G:$G,"&lt;="&amp;$G1006)=0,"",_xlfn.MAXIFS(purchase!$G:$G,purchase!$C:$C,$C1006,purchase!$E:$E,$E1006,purchase!$G:$G,"&gt;="&amp;$F1006,purchase!$G:$G,"&lt;="&amp;$G1006))</f>
        <v/>
      </c>
      <c r="L1006" s="4"/>
      <c r="M1006" s="4"/>
      <c r="N1006" s="10" t="str">
        <f>IF(M1006="","",SUMIFS(purchase!$N:$N,purchase!$C:$C,$C1006,purchase!$E:$E,$E1006,purchase!$G:$G,"&gt;="&amp;$F1006,purchase!$G:$G,"&lt;="&amp;$G1006))</f>
        <v/>
      </c>
      <c r="O1006" s="10" t="str">
        <f t="shared" si="153"/>
        <v/>
      </c>
      <c r="P1006" s="11" t="str">
        <f t="shared" si="154"/>
        <v/>
      </c>
      <c r="Q1006" s="12" t="str">
        <f t="shared" ca="1" si="155"/>
        <v/>
      </c>
      <c r="R1006" s="13"/>
      <c r="S1006" s="14"/>
      <c r="T1006" s="15" t="str">
        <f t="shared" ca="1" si="156"/>
        <v/>
      </c>
      <c r="U1006" s="15" t="str">
        <f t="shared" ca="1" si="157"/>
        <v/>
      </c>
      <c r="V1006" s="16"/>
      <c r="W1006" s="17" t="str">
        <f t="shared" ca="1" si="158"/>
        <v/>
      </c>
      <c r="X1006" s="18" t="str">
        <f t="shared" ca="1" si="159"/>
        <v/>
      </c>
    </row>
    <row r="1007" spans="1:24" x14ac:dyDescent="0.35">
      <c r="A1007" s="3">
        <v>1003</v>
      </c>
      <c r="B1007" s="4"/>
      <c r="C1007" s="4"/>
      <c r="D1007" s="5" t="str">
        <f t="shared" si="150"/>
        <v/>
      </c>
      <c r="E1007" s="4"/>
      <c r="F1007" s="6"/>
      <c r="G1007" s="6"/>
      <c r="H1007" s="7" t="str">
        <f t="shared" ca="1" si="151"/>
        <v/>
      </c>
      <c r="I1007" s="8" t="str">
        <f t="shared" ca="1" si="152"/>
        <v/>
      </c>
      <c r="J1007" s="8" t="str">
        <f>IF(C1007="","",COUNTIFS(purchase!$C:$C,$C1007,purchase!$E:$E,$E1007,purchase!$G:$G,"&gt;="&amp;$F1007,purchase!$G:$G,"&lt;="&amp;$G1007))</f>
        <v/>
      </c>
      <c r="K1007" s="9" t="str">
        <f>IF(COUNTIFS(purchase!$C:$C,$C1007,purchase!$E:$E,$E1007,purchase!$G:$G,"&gt;="&amp;$F1007,purchase!$G:$G,"&lt;="&amp;$G1007)=0,"",_xlfn.MAXIFS(purchase!$G:$G,purchase!$C:$C,$C1007,purchase!$E:$E,$E1007,purchase!$G:$G,"&gt;="&amp;$F1007,purchase!$G:$G,"&lt;="&amp;$G1007))</f>
        <v/>
      </c>
      <c r="L1007" s="4"/>
      <c r="M1007" s="4"/>
      <c r="N1007" s="10" t="str">
        <f>IF(M1007="","",SUMIFS(purchase!$N:$N,purchase!$C:$C,$C1007,purchase!$E:$E,$E1007,purchase!$G:$G,"&gt;="&amp;$F1007,purchase!$G:$G,"&lt;="&amp;$G1007))</f>
        <v/>
      </c>
      <c r="O1007" s="10" t="str">
        <f t="shared" si="153"/>
        <v/>
      </c>
      <c r="P1007" s="11" t="str">
        <f t="shared" si="154"/>
        <v/>
      </c>
      <c r="Q1007" s="12" t="str">
        <f t="shared" ca="1" si="155"/>
        <v/>
      </c>
      <c r="R1007" s="13"/>
      <c r="S1007" s="14"/>
      <c r="T1007" s="15" t="str">
        <f t="shared" ca="1" si="156"/>
        <v/>
      </c>
      <c r="U1007" s="15" t="str">
        <f t="shared" ca="1" si="157"/>
        <v/>
      </c>
      <c r="V1007" s="16"/>
      <c r="W1007" s="17" t="str">
        <f t="shared" ca="1" si="158"/>
        <v/>
      </c>
      <c r="X1007" s="18" t="str">
        <f t="shared" ca="1" si="159"/>
        <v/>
      </c>
    </row>
    <row r="1008" spans="1:24" x14ac:dyDescent="0.35">
      <c r="A1008" s="3">
        <v>1004</v>
      </c>
      <c r="B1008" s="4"/>
      <c r="C1008" s="4"/>
      <c r="D1008" s="5" t="str">
        <f t="shared" si="150"/>
        <v/>
      </c>
      <c r="E1008" s="4"/>
      <c r="F1008" s="6"/>
      <c r="G1008" s="6"/>
      <c r="H1008" s="7" t="str">
        <f t="shared" ca="1" si="151"/>
        <v/>
      </c>
      <c r="I1008" s="8" t="str">
        <f t="shared" ca="1" si="152"/>
        <v/>
      </c>
      <c r="J1008" s="8" t="str">
        <f>IF(C1008="","",COUNTIFS(purchase!$C:$C,$C1008,purchase!$E:$E,$E1008,purchase!$G:$G,"&gt;="&amp;$F1008,purchase!$G:$G,"&lt;="&amp;$G1008))</f>
        <v/>
      </c>
      <c r="K1008" s="9" t="str">
        <f>IF(COUNTIFS(purchase!$C:$C,$C1008,purchase!$E:$E,$E1008,purchase!$G:$G,"&gt;="&amp;$F1008,purchase!$G:$G,"&lt;="&amp;$G1008)=0,"",_xlfn.MAXIFS(purchase!$G:$G,purchase!$C:$C,$C1008,purchase!$E:$E,$E1008,purchase!$G:$G,"&gt;="&amp;$F1008,purchase!$G:$G,"&lt;="&amp;$G1008))</f>
        <v/>
      </c>
      <c r="L1008" s="4"/>
      <c r="M1008" s="4"/>
      <c r="N1008" s="10" t="str">
        <f>IF(M1008="","",SUMIFS(purchase!$N:$N,purchase!$C:$C,$C1008,purchase!$E:$E,$E1008,purchase!$G:$G,"&gt;="&amp;$F1008,purchase!$G:$G,"&lt;="&amp;$G1008))</f>
        <v/>
      </c>
      <c r="O1008" s="10" t="str">
        <f t="shared" si="153"/>
        <v/>
      </c>
      <c r="P1008" s="11" t="str">
        <f t="shared" si="154"/>
        <v/>
      </c>
      <c r="Q1008" s="12" t="str">
        <f t="shared" ca="1" si="155"/>
        <v/>
      </c>
      <c r="R1008" s="13"/>
      <c r="S1008" s="14"/>
      <c r="T1008" s="15" t="str">
        <f t="shared" ca="1" si="156"/>
        <v/>
      </c>
      <c r="U1008" s="15" t="str">
        <f t="shared" ca="1" si="157"/>
        <v/>
      </c>
      <c r="V1008" s="16"/>
      <c r="W1008" s="17" t="str">
        <f t="shared" ca="1" si="158"/>
        <v/>
      </c>
      <c r="X1008" s="18" t="str">
        <f t="shared" ca="1" si="159"/>
        <v/>
      </c>
    </row>
    <row r="1009" spans="1:24" x14ac:dyDescent="0.35">
      <c r="A1009" s="3">
        <v>1005</v>
      </c>
      <c r="B1009" s="4"/>
      <c r="C1009" s="4"/>
      <c r="D1009" s="5" t="str">
        <f t="shared" si="150"/>
        <v/>
      </c>
      <c r="E1009" s="4"/>
      <c r="F1009" s="6"/>
      <c r="G1009" s="6"/>
      <c r="H1009" s="7" t="str">
        <f t="shared" ca="1" si="151"/>
        <v/>
      </c>
      <c r="I1009" s="8" t="str">
        <f t="shared" ca="1" si="152"/>
        <v/>
      </c>
      <c r="J1009" s="8" t="str">
        <f>IF(C1009="","",COUNTIFS(purchase!$C:$C,$C1009,purchase!$E:$E,$E1009,purchase!$G:$G,"&gt;="&amp;$F1009,purchase!$G:$G,"&lt;="&amp;$G1009))</f>
        <v/>
      </c>
      <c r="K1009" s="9" t="str">
        <f>IF(COUNTIFS(purchase!$C:$C,$C1009,purchase!$E:$E,$E1009,purchase!$G:$G,"&gt;="&amp;$F1009,purchase!$G:$G,"&lt;="&amp;$G1009)=0,"",_xlfn.MAXIFS(purchase!$G:$G,purchase!$C:$C,$C1009,purchase!$E:$E,$E1009,purchase!$G:$G,"&gt;="&amp;$F1009,purchase!$G:$G,"&lt;="&amp;$G1009))</f>
        <v/>
      </c>
      <c r="L1009" s="4"/>
      <c r="M1009" s="4"/>
      <c r="N1009" s="10" t="str">
        <f>IF(M1009="","",SUMIFS(purchase!$N:$N,purchase!$C:$C,$C1009,purchase!$E:$E,$E1009,purchase!$G:$G,"&gt;="&amp;$F1009,purchase!$G:$G,"&lt;="&amp;$G1009))</f>
        <v/>
      </c>
      <c r="O1009" s="10" t="str">
        <f t="shared" si="153"/>
        <v/>
      </c>
      <c r="P1009" s="11" t="str">
        <f t="shared" si="154"/>
        <v/>
      </c>
      <c r="Q1009" s="12" t="str">
        <f t="shared" ca="1" si="155"/>
        <v/>
      </c>
      <c r="R1009" s="13"/>
      <c r="S1009" s="14"/>
      <c r="T1009" s="15" t="str">
        <f t="shared" ca="1" si="156"/>
        <v/>
      </c>
      <c r="U1009" s="15" t="str">
        <f t="shared" ca="1" si="157"/>
        <v/>
      </c>
      <c r="V1009" s="16"/>
      <c r="W1009" s="17" t="str">
        <f t="shared" ca="1" si="158"/>
        <v/>
      </c>
      <c r="X1009" s="18" t="str">
        <f t="shared" ca="1" si="159"/>
        <v/>
      </c>
    </row>
    <row r="1010" spans="1:24" x14ac:dyDescent="0.35">
      <c r="A1010" s="3">
        <v>1006</v>
      </c>
      <c r="B1010" s="4"/>
      <c r="C1010" s="4"/>
      <c r="D1010" s="5" t="str">
        <f t="shared" si="150"/>
        <v/>
      </c>
      <c r="E1010" s="4"/>
      <c r="F1010" s="6"/>
      <c r="G1010" s="6"/>
      <c r="H1010" s="7" t="str">
        <f t="shared" ca="1" si="151"/>
        <v/>
      </c>
      <c r="I1010" s="8" t="str">
        <f t="shared" ca="1" si="152"/>
        <v/>
      </c>
      <c r="J1010" s="8" t="str">
        <f>IF(C1010="","",COUNTIFS(purchase!$C:$C,$C1010,purchase!$E:$E,$E1010,purchase!$G:$G,"&gt;="&amp;$F1010,purchase!$G:$G,"&lt;="&amp;$G1010))</f>
        <v/>
      </c>
      <c r="K1010" s="9" t="str">
        <f>IF(COUNTIFS(purchase!$C:$C,$C1010,purchase!$E:$E,$E1010,purchase!$G:$G,"&gt;="&amp;$F1010,purchase!$G:$G,"&lt;="&amp;$G1010)=0,"",_xlfn.MAXIFS(purchase!$G:$G,purchase!$C:$C,$C1010,purchase!$E:$E,$E1010,purchase!$G:$G,"&gt;="&amp;$F1010,purchase!$G:$G,"&lt;="&amp;$G1010))</f>
        <v/>
      </c>
      <c r="L1010" s="4"/>
      <c r="M1010" s="4"/>
      <c r="N1010" s="10" t="str">
        <f>IF(M1010="","",SUMIFS(purchase!$N:$N,purchase!$C:$C,$C1010,purchase!$E:$E,$E1010,purchase!$G:$G,"&gt;="&amp;$F1010,purchase!$G:$G,"&lt;="&amp;$G1010))</f>
        <v/>
      </c>
      <c r="O1010" s="10" t="str">
        <f t="shared" si="153"/>
        <v/>
      </c>
      <c r="P1010" s="11" t="str">
        <f t="shared" si="154"/>
        <v/>
      </c>
      <c r="Q1010" s="12" t="str">
        <f t="shared" ca="1" si="155"/>
        <v/>
      </c>
      <c r="R1010" s="13"/>
      <c r="S1010" s="14"/>
      <c r="T1010" s="15" t="str">
        <f t="shared" ca="1" si="156"/>
        <v/>
      </c>
      <c r="U1010" s="15" t="str">
        <f t="shared" ca="1" si="157"/>
        <v/>
      </c>
      <c r="V1010" s="16"/>
      <c r="W1010" s="17" t="str">
        <f t="shared" ca="1" si="158"/>
        <v/>
      </c>
      <c r="X1010" s="18" t="str">
        <f t="shared" ca="1" si="159"/>
        <v/>
      </c>
    </row>
    <row r="1011" spans="1:24" x14ac:dyDescent="0.35">
      <c r="A1011" s="3">
        <v>1007</v>
      </c>
      <c r="B1011" s="4"/>
      <c r="C1011" s="4"/>
      <c r="D1011" s="5" t="str">
        <f t="shared" si="150"/>
        <v/>
      </c>
      <c r="E1011" s="4"/>
      <c r="F1011" s="6"/>
      <c r="G1011" s="6"/>
      <c r="H1011" s="7" t="str">
        <f t="shared" ca="1" si="151"/>
        <v/>
      </c>
      <c r="I1011" s="8" t="str">
        <f t="shared" ca="1" si="152"/>
        <v/>
      </c>
      <c r="J1011" s="8" t="str">
        <f>IF(C1011="","",COUNTIFS(purchase!$C:$C,$C1011,purchase!$E:$E,$E1011,purchase!$G:$G,"&gt;="&amp;$F1011,purchase!$G:$G,"&lt;="&amp;$G1011))</f>
        <v/>
      </c>
      <c r="K1011" s="9" t="str">
        <f>IF(COUNTIFS(purchase!$C:$C,$C1011,purchase!$E:$E,$E1011,purchase!$G:$G,"&gt;="&amp;$F1011,purchase!$G:$G,"&lt;="&amp;$G1011)=0,"",_xlfn.MAXIFS(purchase!$G:$G,purchase!$C:$C,$C1011,purchase!$E:$E,$E1011,purchase!$G:$G,"&gt;="&amp;$F1011,purchase!$G:$G,"&lt;="&amp;$G1011))</f>
        <v/>
      </c>
      <c r="L1011" s="4"/>
      <c r="M1011" s="4"/>
      <c r="N1011" s="10" t="str">
        <f>IF(M1011="","",SUMIFS(purchase!$N:$N,purchase!$C:$C,$C1011,purchase!$E:$E,$E1011,purchase!$G:$G,"&gt;="&amp;$F1011,purchase!$G:$G,"&lt;="&amp;$G1011))</f>
        <v/>
      </c>
      <c r="O1011" s="10" t="str">
        <f t="shared" si="153"/>
        <v/>
      </c>
      <c r="P1011" s="11" t="str">
        <f t="shared" si="154"/>
        <v/>
      </c>
      <c r="Q1011" s="12" t="str">
        <f t="shared" ca="1" si="155"/>
        <v/>
      </c>
      <c r="R1011" s="13"/>
      <c r="S1011" s="14"/>
      <c r="T1011" s="15" t="str">
        <f t="shared" ca="1" si="156"/>
        <v/>
      </c>
      <c r="U1011" s="15" t="str">
        <f t="shared" ca="1" si="157"/>
        <v/>
      </c>
      <c r="V1011" s="16"/>
      <c r="W1011" s="17" t="str">
        <f t="shared" ca="1" si="158"/>
        <v/>
      </c>
      <c r="X1011" s="18" t="str">
        <f t="shared" ca="1" si="159"/>
        <v/>
      </c>
    </row>
    <row r="1012" spans="1:24" x14ac:dyDescent="0.35">
      <c r="A1012" s="3">
        <v>1008</v>
      </c>
      <c r="B1012" s="4"/>
      <c r="C1012" s="4"/>
      <c r="D1012" s="5" t="str">
        <f t="shared" si="150"/>
        <v/>
      </c>
      <c r="E1012" s="4"/>
      <c r="F1012" s="6"/>
      <c r="G1012" s="6"/>
      <c r="H1012" s="7" t="str">
        <f t="shared" ca="1" si="151"/>
        <v/>
      </c>
      <c r="I1012" s="8" t="str">
        <f t="shared" ca="1" si="152"/>
        <v/>
      </c>
      <c r="J1012" s="8" t="str">
        <f>IF(C1012="","",COUNTIFS(purchase!$C:$C,$C1012,purchase!$E:$E,$E1012,purchase!$G:$G,"&gt;="&amp;$F1012,purchase!$G:$G,"&lt;="&amp;$G1012))</f>
        <v/>
      </c>
      <c r="K1012" s="9" t="str">
        <f>IF(COUNTIFS(purchase!$C:$C,$C1012,purchase!$E:$E,$E1012,purchase!$G:$G,"&gt;="&amp;$F1012,purchase!$G:$G,"&lt;="&amp;$G1012)=0,"",_xlfn.MAXIFS(purchase!$G:$G,purchase!$C:$C,$C1012,purchase!$E:$E,$E1012,purchase!$G:$G,"&gt;="&amp;$F1012,purchase!$G:$G,"&lt;="&amp;$G1012))</f>
        <v/>
      </c>
      <c r="L1012" s="4"/>
      <c r="M1012" s="4"/>
      <c r="N1012" s="10" t="str">
        <f>IF(M1012="","",SUMIFS(purchase!$N:$N,purchase!$C:$C,$C1012,purchase!$E:$E,$E1012,purchase!$G:$G,"&gt;="&amp;$F1012,purchase!$G:$G,"&lt;="&amp;$G1012))</f>
        <v/>
      </c>
      <c r="O1012" s="10" t="str">
        <f t="shared" si="153"/>
        <v/>
      </c>
      <c r="P1012" s="11" t="str">
        <f t="shared" si="154"/>
        <v/>
      </c>
      <c r="Q1012" s="12" t="str">
        <f t="shared" ca="1" si="155"/>
        <v/>
      </c>
      <c r="R1012" s="13"/>
      <c r="S1012" s="14"/>
      <c r="T1012" s="15" t="str">
        <f t="shared" ca="1" si="156"/>
        <v/>
      </c>
      <c r="U1012" s="15" t="str">
        <f t="shared" ca="1" si="157"/>
        <v/>
      </c>
      <c r="V1012" s="16"/>
      <c r="W1012" s="17" t="str">
        <f t="shared" ca="1" si="158"/>
        <v/>
      </c>
      <c r="X1012" s="18" t="str">
        <f t="shared" ca="1" si="159"/>
        <v/>
      </c>
    </row>
    <row r="1013" spans="1:24" x14ac:dyDescent="0.35">
      <c r="A1013" s="3">
        <v>1009</v>
      </c>
      <c r="B1013" s="4"/>
      <c r="C1013" s="4"/>
      <c r="D1013" s="5" t="str">
        <f t="shared" si="150"/>
        <v/>
      </c>
      <c r="E1013" s="4"/>
      <c r="F1013" s="6"/>
      <c r="G1013" s="6"/>
      <c r="H1013" s="7" t="str">
        <f t="shared" ca="1" si="151"/>
        <v/>
      </c>
      <c r="I1013" s="8" t="str">
        <f t="shared" ca="1" si="152"/>
        <v/>
      </c>
      <c r="J1013" s="8" t="str">
        <f>IF(C1013="","",COUNTIFS(purchase!$C:$C,$C1013,purchase!$E:$E,$E1013,purchase!$G:$G,"&gt;="&amp;$F1013,purchase!$G:$G,"&lt;="&amp;$G1013))</f>
        <v/>
      </c>
      <c r="K1013" s="9" t="str">
        <f>IF(COUNTIFS(purchase!$C:$C,$C1013,purchase!$E:$E,$E1013,purchase!$G:$G,"&gt;="&amp;$F1013,purchase!$G:$G,"&lt;="&amp;$G1013)=0,"",_xlfn.MAXIFS(purchase!$G:$G,purchase!$C:$C,$C1013,purchase!$E:$E,$E1013,purchase!$G:$G,"&gt;="&amp;$F1013,purchase!$G:$G,"&lt;="&amp;$G1013))</f>
        <v/>
      </c>
      <c r="L1013" s="4"/>
      <c r="M1013" s="4"/>
      <c r="N1013" s="10" t="str">
        <f>IF(M1013="","",SUMIFS(purchase!$N:$N,purchase!$C:$C,$C1013,purchase!$E:$E,$E1013,purchase!$G:$G,"&gt;="&amp;$F1013,purchase!$G:$G,"&lt;="&amp;$G1013))</f>
        <v/>
      </c>
      <c r="O1013" s="10" t="str">
        <f t="shared" si="153"/>
        <v/>
      </c>
      <c r="P1013" s="11" t="str">
        <f t="shared" si="154"/>
        <v/>
      </c>
      <c r="Q1013" s="12" t="str">
        <f t="shared" ca="1" si="155"/>
        <v/>
      </c>
      <c r="R1013" s="13"/>
      <c r="S1013" s="14"/>
      <c r="T1013" s="15" t="str">
        <f t="shared" ca="1" si="156"/>
        <v/>
      </c>
      <c r="U1013" s="15" t="str">
        <f t="shared" ca="1" si="157"/>
        <v/>
      </c>
      <c r="V1013" s="16"/>
      <c r="W1013" s="17" t="str">
        <f t="shared" ca="1" si="158"/>
        <v/>
      </c>
      <c r="X1013" s="18" t="str">
        <f t="shared" ca="1" si="159"/>
        <v/>
      </c>
    </row>
    <row r="1014" spans="1:24" x14ac:dyDescent="0.35">
      <c r="A1014" s="3">
        <v>1010</v>
      </c>
      <c r="B1014" s="4"/>
      <c r="C1014" s="4"/>
      <c r="D1014" s="5" t="str">
        <f t="shared" si="150"/>
        <v/>
      </c>
      <c r="E1014" s="4"/>
      <c r="F1014" s="6"/>
      <c r="G1014" s="6"/>
      <c r="H1014" s="7" t="str">
        <f t="shared" ca="1" si="151"/>
        <v/>
      </c>
      <c r="I1014" s="8" t="str">
        <f t="shared" ca="1" si="152"/>
        <v/>
      </c>
      <c r="J1014" s="8" t="str">
        <f>IF(C1014="","",COUNTIFS(purchase!$C:$C,$C1014,purchase!$E:$E,$E1014,purchase!$G:$G,"&gt;="&amp;$F1014,purchase!$G:$G,"&lt;="&amp;$G1014))</f>
        <v/>
      </c>
      <c r="K1014" s="9" t="str">
        <f>IF(COUNTIFS(purchase!$C:$C,$C1014,purchase!$E:$E,$E1014,purchase!$G:$G,"&gt;="&amp;$F1014,purchase!$G:$G,"&lt;="&amp;$G1014)=0,"",_xlfn.MAXIFS(purchase!$G:$G,purchase!$C:$C,$C1014,purchase!$E:$E,$E1014,purchase!$G:$G,"&gt;="&amp;$F1014,purchase!$G:$G,"&lt;="&amp;$G1014))</f>
        <v/>
      </c>
      <c r="L1014" s="4"/>
      <c r="M1014" s="4"/>
      <c r="N1014" s="10" t="str">
        <f>IF(M1014="","",SUMIFS(purchase!$N:$N,purchase!$C:$C,$C1014,purchase!$E:$E,$E1014,purchase!$G:$G,"&gt;="&amp;$F1014,purchase!$G:$G,"&lt;="&amp;$G1014))</f>
        <v/>
      </c>
      <c r="O1014" s="10" t="str">
        <f t="shared" si="153"/>
        <v/>
      </c>
      <c r="P1014" s="11" t="str">
        <f t="shared" si="154"/>
        <v/>
      </c>
      <c r="Q1014" s="12" t="str">
        <f t="shared" ca="1" si="155"/>
        <v/>
      </c>
      <c r="R1014" s="13"/>
      <c r="S1014" s="14"/>
      <c r="T1014" s="15" t="str">
        <f t="shared" ca="1" si="156"/>
        <v/>
      </c>
      <c r="U1014" s="15" t="str">
        <f t="shared" ca="1" si="157"/>
        <v/>
      </c>
      <c r="V1014" s="16"/>
      <c r="W1014" s="17" t="str">
        <f t="shared" ca="1" si="158"/>
        <v/>
      </c>
      <c r="X1014" s="18" t="str">
        <f t="shared" ca="1" si="159"/>
        <v/>
      </c>
    </row>
    <row r="1015" spans="1:24" x14ac:dyDescent="0.35">
      <c r="A1015" s="3">
        <v>1011</v>
      </c>
      <c r="B1015" s="4"/>
      <c r="C1015" s="4"/>
      <c r="D1015" s="5" t="str">
        <f t="shared" si="150"/>
        <v/>
      </c>
      <c r="E1015" s="4"/>
      <c r="F1015" s="6"/>
      <c r="G1015" s="6"/>
      <c r="H1015" s="7" t="str">
        <f t="shared" ca="1" si="151"/>
        <v/>
      </c>
      <c r="I1015" s="8" t="str">
        <f t="shared" ca="1" si="152"/>
        <v/>
      </c>
      <c r="J1015" s="8" t="str">
        <f>IF(C1015="","",COUNTIFS(purchase!$C:$C,$C1015,purchase!$E:$E,$E1015,purchase!$G:$G,"&gt;="&amp;$F1015,purchase!$G:$G,"&lt;="&amp;$G1015))</f>
        <v/>
      </c>
      <c r="K1015" s="9" t="str">
        <f>IF(COUNTIFS(purchase!$C:$C,$C1015,purchase!$E:$E,$E1015,purchase!$G:$G,"&gt;="&amp;$F1015,purchase!$G:$G,"&lt;="&amp;$G1015)=0,"",_xlfn.MAXIFS(purchase!$G:$G,purchase!$C:$C,$C1015,purchase!$E:$E,$E1015,purchase!$G:$G,"&gt;="&amp;$F1015,purchase!$G:$G,"&lt;="&amp;$G1015))</f>
        <v/>
      </c>
      <c r="L1015" s="4"/>
      <c r="M1015" s="4"/>
      <c r="N1015" s="10" t="str">
        <f>IF(M1015="","",SUMIFS(purchase!$N:$N,purchase!$C:$C,$C1015,purchase!$E:$E,$E1015,purchase!$G:$G,"&gt;="&amp;$F1015,purchase!$G:$G,"&lt;="&amp;$G1015))</f>
        <v/>
      </c>
      <c r="O1015" s="10" t="str">
        <f t="shared" si="153"/>
        <v/>
      </c>
      <c r="P1015" s="11" t="str">
        <f t="shared" si="154"/>
        <v/>
      </c>
      <c r="Q1015" s="12" t="str">
        <f t="shared" ca="1" si="155"/>
        <v/>
      </c>
      <c r="R1015" s="13"/>
      <c r="S1015" s="14"/>
      <c r="T1015" s="15" t="str">
        <f t="shared" ca="1" si="156"/>
        <v/>
      </c>
      <c r="U1015" s="15" t="str">
        <f t="shared" ca="1" si="157"/>
        <v/>
      </c>
      <c r="V1015" s="16"/>
      <c r="W1015" s="17" t="str">
        <f t="shared" ca="1" si="158"/>
        <v/>
      </c>
      <c r="X1015" s="18" t="str">
        <f t="shared" ca="1" si="159"/>
        <v/>
      </c>
    </row>
    <row r="1016" spans="1:24" x14ac:dyDescent="0.35">
      <c r="A1016" s="3">
        <v>1012</v>
      </c>
      <c r="B1016" s="4"/>
      <c r="C1016" s="4"/>
      <c r="D1016" s="5" t="str">
        <f t="shared" si="150"/>
        <v/>
      </c>
      <c r="E1016" s="4"/>
      <c r="F1016" s="6"/>
      <c r="G1016" s="6"/>
      <c r="H1016" s="7" t="str">
        <f t="shared" ca="1" si="151"/>
        <v/>
      </c>
      <c r="I1016" s="8" t="str">
        <f t="shared" ca="1" si="152"/>
        <v/>
      </c>
      <c r="J1016" s="8" t="str">
        <f>IF(C1016="","",COUNTIFS(purchase!$C:$C,$C1016,purchase!$E:$E,$E1016,purchase!$G:$G,"&gt;="&amp;$F1016,purchase!$G:$G,"&lt;="&amp;$G1016))</f>
        <v/>
      </c>
      <c r="K1016" s="9" t="str">
        <f>IF(COUNTIFS(purchase!$C:$C,$C1016,purchase!$E:$E,$E1016,purchase!$G:$G,"&gt;="&amp;$F1016,purchase!$G:$G,"&lt;="&amp;$G1016)=0,"",_xlfn.MAXIFS(purchase!$G:$G,purchase!$C:$C,$C1016,purchase!$E:$E,$E1016,purchase!$G:$G,"&gt;="&amp;$F1016,purchase!$G:$G,"&lt;="&amp;$G1016))</f>
        <v/>
      </c>
      <c r="L1016" s="4"/>
      <c r="M1016" s="4"/>
      <c r="N1016" s="10" t="str">
        <f>IF(M1016="","",SUMIFS(purchase!$N:$N,purchase!$C:$C,$C1016,purchase!$E:$E,$E1016,purchase!$G:$G,"&gt;="&amp;$F1016,purchase!$G:$G,"&lt;="&amp;$G1016))</f>
        <v/>
      </c>
      <c r="O1016" s="10" t="str">
        <f t="shared" si="153"/>
        <v/>
      </c>
      <c r="P1016" s="11" t="str">
        <f t="shared" si="154"/>
        <v/>
      </c>
      <c r="Q1016" s="12" t="str">
        <f t="shared" ca="1" si="155"/>
        <v/>
      </c>
      <c r="R1016" s="13"/>
      <c r="S1016" s="14"/>
      <c r="T1016" s="15" t="str">
        <f t="shared" ca="1" si="156"/>
        <v/>
      </c>
      <c r="U1016" s="15" t="str">
        <f t="shared" ca="1" si="157"/>
        <v/>
      </c>
      <c r="V1016" s="16"/>
      <c r="W1016" s="17" t="str">
        <f t="shared" ca="1" si="158"/>
        <v/>
      </c>
      <c r="X1016" s="18" t="str">
        <f t="shared" ca="1" si="159"/>
        <v/>
      </c>
    </row>
    <row r="1017" spans="1:24" x14ac:dyDescent="0.35">
      <c r="A1017" s="3">
        <v>1013</v>
      </c>
      <c r="B1017" s="4"/>
      <c r="C1017" s="4"/>
      <c r="D1017" s="5" t="str">
        <f t="shared" si="150"/>
        <v/>
      </c>
      <c r="E1017" s="4"/>
      <c r="F1017" s="6"/>
      <c r="G1017" s="6"/>
      <c r="H1017" s="7" t="str">
        <f t="shared" ca="1" si="151"/>
        <v/>
      </c>
      <c r="I1017" s="8" t="str">
        <f t="shared" ca="1" si="152"/>
        <v/>
      </c>
      <c r="J1017" s="8" t="str">
        <f>IF(C1017="","",COUNTIFS(purchase!$C:$C,$C1017,purchase!$E:$E,$E1017,purchase!$G:$G,"&gt;="&amp;$F1017,purchase!$G:$G,"&lt;="&amp;$G1017))</f>
        <v/>
      </c>
      <c r="K1017" s="9" t="str">
        <f>IF(COUNTIFS(purchase!$C:$C,$C1017,purchase!$E:$E,$E1017,purchase!$G:$G,"&gt;="&amp;$F1017,purchase!$G:$G,"&lt;="&amp;$G1017)=0,"",_xlfn.MAXIFS(purchase!$G:$G,purchase!$C:$C,$C1017,purchase!$E:$E,$E1017,purchase!$G:$G,"&gt;="&amp;$F1017,purchase!$G:$G,"&lt;="&amp;$G1017))</f>
        <v/>
      </c>
      <c r="L1017" s="4"/>
      <c r="M1017" s="4"/>
      <c r="N1017" s="10" t="str">
        <f>IF(M1017="","",SUMIFS(purchase!$N:$N,purchase!$C:$C,$C1017,purchase!$E:$E,$E1017,purchase!$G:$G,"&gt;="&amp;$F1017,purchase!$G:$G,"&lt;="&amp;$G1017))</f>
        <v/>
      </c>
      <c r="O1017" s="10" t="str">
        <f t="shared" si="153"/>
        <v/>
      </c>
      <c r="P1017" s="11" t="str">
        <f t="shared" si="154"/>
        <v/>
      </c>
      <c r="Q1017" s="12" t="str">
        <f t="shared" ca="1" si="155"/>
        <v/>
      </c>
      <c r="R1017" s="13"/>
      <c r="S1017" s="14"/>
      <c r="T1017" s="15" t="str">
        <f t="shared" ca="1" si="156"/>
        <v/>
      </c>
      <c r="U1017" s="15" t="str">
        <f t="shared" ca="1" si="157"/>
        <v/>
      </c>
      <c r="V1017" s="16"/>
      <c r="W1017" s="17" t="str">
        <f t="shared" ca="1" si="158"/>
        <v/>
      </c>
      <c r="X1017" s="18" t="str">
        <f t="shared" ca="1" si="159"/>
        <v/>
      </c>
    </row>
    <row r="1018" spans="1:24" x14ac:dyDescent="0.35">
      <c r="A1018" s="3">
        <v>1014</v>
      </c>
      <c r="B1018" s="4"/>
      <c r="C1018" s="4"/>
      <c r="D1018" s="5" t="str">
        <f t="shared" si="150"/>
        <v/>
      </c>
      <c r="E1018" s="4"/>
      <c r="F1018" s="6"/>
      <c r="G1018" s="6"/>
      <c r="H1018" s="7" t="str">
        <f t="shared" ca="1" si="151"/>
        <v/>
      </c>
      <c r="I1018" s="8" t="str">
        <f t="shared" ca="1" si="152"/>
        <v/>
      </c>
      <c r="J1018" s="8" t="str">
        <f>IF(C1018="","",COUNTIFS(purchase!$C:$C,$C1018,purchase!$E:$E,$E1018,purchase!$G:$G,"&gt;="&amp;$F1018,purchase!$G:$G,"&lt;="&amp;$G1018))</f>
        <v/>
      </c>
      <c r="K1018" s="9" t="str">
        <f>IF(COUNTIFS(purchase!$C:$C,$C1018,purchase!$E:$E,$E1018,purchase!$G:$G,"&gt;="&amp;$F1018,purchase!$G:$G,"&lt;="&amp;$G1018)=0,"",_xlfn.MAXIFS(purchase!$G:$G,purchase!$C:$C,$C1018,purchase!$E:$E,$E1018,purchase!$G:$G,"&gt;="&amp;$F1018,purchase!$G:$G,"&lt;="&amp;$G1018))</f>
        <v/>
      </c>
      <c r="L1018" s="4"/>
      <c r="M1018" s="4"/>
      <c r="N1018" s="10" t="str">
        <f>IF(M1018="","",SUMIFS(purchase!$N:$N,purchase!$C:$C,$C1018,purchase!$E:$E,$E1018,purchase!$G:$G,"&gt;="&amp;$F1018,purchase!$G:$G,"&lt;="&amp;$G1018))</f>
        <v/>
      </c>
      <c r="O1018" s="10" t="str">
        <f t="shared" si="153"/>
        <v/>
      </c>
      <c r="P1018" s="11" t="str">
        <f t="shared" si="154"/>
        <v/>
      </c>
      <c r="Q1018" s="12" t="str">
        <f t="shared" ca="1" si="155"/>
        <v/>
      </c>
      <c r="R1018" s="13"/>
      <c r="S1018" s="14"/>
      <c r="T1018" s="15" t="str">
        <f t="shared" ca="1" si="156"/>
        <v/>
      </c>
      <c r="U1018" s="15" t="str">
        <f t="shared" ca="1" si="157"/>
        <v/>
      </c>
      <c r="V1018" s="16"/>
      <c r="W1018" s="17" t="str">
        <f t="shared" ca="1" si="158"/>
        <v/>
      </c>
      <c r="X1018" s="18" t="str">
        <f t="shared" ca="1" si="159"/>
        <v/>
      </c>
    </row>
    <row r="1019" spans="1:24" x14ac:dyDescent="0.35">
      <c r="A1019" s="3">
        <v>1015</v>
      </c>
      <c r="B1019" s="4"/>
      <c r="C1019" s="4"/>
      <c r="D1019" s="5" t="str">
        <f t="shared" si="150"/>
        <v/>
      </c>
      <c r="E1019" s="4"/>
      <c r="F1019" s="6"/>
      <c r="G1019" s="6"/>
      <c r="H1019" s="7" t="str">
        <f t="shared" ca="1" si="151"/>
        <v/>
      </c>
      <c r="I1019" s="8" t="str">
        <f t="shared" ca="1" si="152"/>
        <v/>
      </c>
      <c r="J1019" s="8" t="str">
        <f>IF(C1019="","",COUNTIFS(purchase!$C:$C,$C1019,purchase!$E:$E,$E1019,purchase!$G:$G,"&gt;="&amp;$F1019,purchase!$G:$G,"&lt;="&amp;$G1019))</f>
        <v/>
      </c>
      <c r="K1019" s="9" t="str">
        <f>IF(COUNTIFS(purchase!$C:$C,$C1019,purchase!$E:$E,$E1019,purchase!$G:$G,"&gt;="&amp;$F1019,purchase!$G:$G,"&lt;="&amp;$G1019)=0,"",_xlfn.MAXIFS(purchase!$G:$G,purchase!$C:$C,$C1019,purchase!$E:$E,$E1019,purchase!$G:$G,"&gt;="&amp;$F1019,purchase!$G:$G,"&lt;="&amp;$G1019))</f>
        <v/>
      </c>
      <c r="L1019" s="4"/>
      <c r="M1019" s="4"/>
      <c r="N1019" s="10" t="str">
        <f>IF(M1019="","",SUMIFS(purchase!$N:$N,purchase!$C:$C,$C1019,purchase!$E:$E,$E1019,purchase!$G:$G,"&gt;="&amp;$F1019,purchase!$G:$G,"&lt;="&amp;$G1019))</f>
        <v/>
      </c>
      <c r="O1019" s="10" t="str">
        <f t="shared" si="153"/>
        <v/>
      </c>
      <c r="P1019" s="11" t="str">
        <f t="shared" si="154"/>
        <v/>
      </c>
      <c r="Q1019" s="12" t="str">
        <f t="shared" ca="1" si="155"/>
        <v/>
      </c>
      <c r="R1019" s="13"/>
      <c r="S1019" s="14"/>
      <c r="T1019" s="15" t="str">
        <f t="shared" ca="1" si="156"/>
        <v/>
      </c>
      <c r="U1019" s="15" t="str">
        <f t="shared" ca="1" si="157"/>
        <v/>
      </c>
      <c r="V1019" s="16"/>
      <c r="W1019" s="17" t="str">
        <f t="shared" ca="1" si="158"/>
        <v/>
      </c>
      <c r="X1019" s="18" t="str">
        <f t="shared" ca="1" si="159"/>
        <v/>
      </c>
    </row>
    <row r="1020" spans="1:24" x14ac:dyDescent="0.35">
      <c r="A1020" s="3">
        <v>1016</v>
      </c>
      <c r="B1020" s="4"/>
      <c r="C1020" s="4"/>
      <c r="D1020" s="5" t="str">
        <f t="shared" si="150"/>
        <v/>
      </c>
      <c r="E1020" s="4"/>
      <c r="F1020" s="6"/>
      <c r="G1020" s="6"/>
      <c r="H1020" s="7" t="str">
        <f t="shared" ca="1" si="151"/>
        <v/>
      </c>
      <c r="I1020" s="8" t="str">
        <f t="shared" ca="1" si="152"/>
        <v/>
      </c>
      <c r="J1020" s="8" t="str">
        <f>IF(C1020="","",COUNTIFS(purchase!$C:$C,$C1020,purchase!$E:$E,$E1020,purchase!$G:$G,"&gt;="&amp;$F1020,purchase!$G:$G,"&lt;="&amp;$G1020))</f>
        <v/>
      </c>
      <c r="K1020" s="9" t="str">
        <f>IF(COUNTIFS(purchase!$C:$C,$C1020,purchase!$E:$E,$E1020,purchase!$G:$G,"&gt;="&amp;$F1020,purchase!$G:$G,"&lt;="&amp;$G1020)=0,"",_xlfn.MAXIFS(purchase!$G:$G,purchase!$C:$C,$C1020,purchase!$E:$E,$E1020,purchase!$G:$G,"&gt;="&amp;$F1020,purchase!$G:$G,"&lt;="&amp;$G1020))</f>
        <v/>
      </c>
      <c r="L1020" s="4"/>
      <c r="M1020" s="4"/>
      <c r="N1020" s="10" t="str">
        <f>IF(M1020="","",SUMIFS(purchase!$N:$N,purchase!$C:$C,$C1020,purchase!$E:$E,$E1020,purchase!$G:$G,"&gt;="&amp;$F1020,purchase!$G:$G,"&lt;="&amp;$G1020))</f>
        <v/>
      </c>
      <c r="O1020" s="10" t="str">
        <f t="shared" si="153"/>
        <v/>
      </c>
      <c r="P1020" s="11" t="str">
        <f t="shared" si="154"/>
        <v/>
      </c>
      <c r="Q1020" s="12" t="str">
        <f t="shared" ca="1" si="155"/>
        <v/>
      </c>
      <c r="R1020" s="13"/>
      <c r="S1020" s="14"/>
      <c r="T1020" s="15" t="str">
        <f t="shared" ca="1" si="156"/>
        <v/>
      </c>
      <c r="U1020" s="15" t="str">
        <f t="shared" ca="1" si="157"/>
        <v/>
      </c>
      <c r="V1020" s="16"/>
      <c r="W1020" s="17" t="str">
        <f t="shared" ca="1" si="158"/>
        <v/>
      </c>
      <c r="X1020" s="18" t="str">
        <f t="shared" ca="1" si="159"/>
        <v/>
      </c>
    </row>
    <row r="1021" spans="1:24" x14ac:dyDescent="0.35">
      <c r="A1021" s="3">
        <v>1017</v>
      </c>
      <c r="B1021" s="4"/>
      <c r="C1021" s="4"/>
      <c r="D1021" s="5" t="str">
        <f t="shared" si="150"/>
        <v/>
      </c>
      <c r="E1021" s="4"/>
      <c r="F1021" s="6"/>
      <c r="G1021" s="6"/>
      <c r="H1021" s="7" t="str">
        <f t="shared" ca="1" si="151"/>
        <v/>
      </c>
      <c r="I1021" s="8" t="str">
        <f t="shared" ca="1" si="152"/>
        <v/>
      </c>
      <c r="J1021" s="8" t="str">
        <f>IF(C1021="","",COUNTIFS(purchase!$C:$C,$C1021,purchase!$E:$E,$E1021,purchase!$G:$G,"&gt;="&amp;$F1021,purchase!$G:$G,"&lt;="&amp;$G1021))</f>
        <v/>
      </c>
      <c r="K1021" s="9" t="str">
        <f>IF(COUNTIFS(purchase!$C:$C,$C1021,purchase!$E:$E,$E1021,purchase!$G:$G,"&gt;="&amp;$F1021,purchase!$G:$G,"&lt;="&amp;$G1021)=0,"",_xlfn.MAXIFS(purchase!$G:$G,purchase!$C:$C,$C1021,purchase!$E:$E,$E1021,purchase!$G:$G,"&gt;="&amp;$F1021,purchase!$G:$G,"&lt;="&amp;$G1021))</f>
        <v/>
      </c>
      <c r="L1021" s="4"/>
      <c r="M1021" s="4"/>
      <c r="N1021" s="10" t="str">
        <f>IF(M1021="","",SUMIFS(purchase!$N:$N,purchase!$C:$C,$C1021,purchase!$E:$E,$E1021,purchase!$G:$G,"&gt;="&amp;$F1021,purchase!$G:$G,"&lt;="&amp;$G1021))</f>
        <v/>
      </c>
      <c r="O1021" s="10" t="str">
        <f t="shared" si="153"/>
        <v/>
      </c>
      <c r="P1021" s="11" t="str">
        <f t="shared" si="154"/>
        <v/>
      </c>
      <c r="Q1021" s="12" t="str">
        <f t="shared" ca="1" si="155"/>
        <v/>
      </c>
      <c r="R1021" s="13"/>
      <c r="S1021" s="14"/>
      <c r="T1021" s="15" t="str">
        <f t="shared" ca="1" si="156"/>
        <v/>
      </c>
      <c r="U1021" s="15" t="str">
        <f t="shared" ca="1" si="157"/>
        <v/>
      </c>
      <c r="V1021" s="16"/>
      <c r="W1021" s="17" t="str">
        <f t="shared" ca="1" si="158"/>
        <v/>
      </c>
      <c r="X1021" s="18" t="str">
        <f t="shared" ca="1" si="159"/>
        <v/>
      </c>
    </row>
    <row r="1022" spans="1:24" x14ac:dyDescent="0.35">
      <c r="A1022" s="3">
        <v>1018</v>
      </c>
      <c r="B1022" s="4"/>
      <c r="C1022" s="4"/>
      <c r="D1022" s="5" t="str">
        <f t="shared" si="150"/>
        <v/>
      </c>
      <c r="E1022" s="4"/>
      <c r="F1022" s="6"/>
      <c r="G1022" s="6"/>
      <c r="H1022" s="7" t="str">
        <f t="shared" ca="1" si="151"/>
        <v/>
      </c>
      <c r="I1022" s="8" t="str">
        <f t="shared" ca="1" si="152"/>
        <v/>
      </c>
      <c r="J1022" s="8" t="str">
        <f>IF(C1022="","",COUNTIFS(purchase!$C:$C,$C1022,purchase!$E:$E,$E1022,purchase!$G:$G,"&gt;="&amp;$F1022,purchase!$G:$G,"&lt;="&amp;$G1022))</f>
        <v/>
      </c>
      <c r="K1022" s="9" t="str">
        <f>IF(COUNTIFS(purchase!$C:$C,$C1022,purchase!$E:$E,$E1022,purchase!$G:$G,"&gt;="&amp;$F1022,purchase!$G:$G,"&lt;="&amp;$G1022)=0,"",_xlfn.MAXIFS(purchase!$G:$G,purchase!$C:$C,$C1022,purchase!$E:$E,$E1022,purchase!$G:$G,"&gt;="&amp;$F1022,purchase!$G:$G,"&lt;="&amp;$G1022))</f>
        <v/>
      </c>
      <c r="L1022" s="4"/>
      <c r="M1022" s="4"/>
      <c r="N1022" s="10" t="str">
        <f>IF(M1022="","",SUMIFS(purchase!$N:$N,purchase!$C:$C,$C1022,purchase!$E:$E,$E1022,purchase!$G:$G,"&gt;="&amp;$F1022,purchase!$G:$G,"&lt;="&amp;$G1022))</f>
        <v/>
      </c>
      <c r="O1022" s="10" t="str">
        <f t="shared" si="153"/>
        <v/>
      </c>
      <c r="P1022" s="11" t="str">
        <f t="shared" si="154"/>
        <v/>
      </c>
      <c r="Q1022" s="12" t="str">
        <f t="shared" ca="1" si="155"/>
        <v/>
      </c>
      <c r="R1022" s="13"/>
      <c r="S1022" s="14"/>
      <c r="T1022" s="15" t="str">
        <f t="shared" ca="1" si="156"/>
        <v/>
      </c>
      <c r="U1022" s="15" t="str">
        <f t="shared" ca="1" si="157"/>
        <v/>
      </c>
      <c r="V1022" s="16"/>
      <c r="W1022" s="17" t="str">
        <f t="shared" ca="1" si="158"/>
        <v/>
      </c>
      <c r="X1022" s="18" t="str">
        <f t="shared" ca="1" si="159"/>
        <v/>
      </c>
    </row>
    <row r="1023" spans="1:24" x14ac:dyDescent="0.35">
      <c r="A1023" s="3">
        <v>1019</v>
      </c>
      <c r="B1023" s="4"/>
      <c r="C1023" s="4"/>
      <c r="D1023" s="5" t="str">
        <f t="shared" si="150"/>
        <v/>
      </c>
      <c r="E1023" s="4"/>
      <c r="F1023" s="6"/>
      <c r="G1023" s="6"/>
      <c r="H1023" s="7" t="str">
        <f t="shared" ca="1" si="151"/>
        <v/>
      </c>
      <c r="I1023" s="8" t="str">
        <f t="shared" ca="1" si="152"/>
        <v/>
      </c>
      <c r="J1023" s="8" t="str">
        <f>IF(C1023="","",COUNTIFS(purchase!$C:$C,$C1023,purchase!$E:$E,$E1023,purchase!$G:$G,"&gt;="&amp;$F1023,purchase!$G:$G,"&lt;="&amp;$G1023))</f>
        <v/>
      </c>
      <c r="K1023" s="9" t="str">
        <f>IF(COUNTIFS(purchase!$C:$C,$C1023,purchase!$E:$E,$E1023,purchase!$G:$G,"&gt;="&amp;$F1023,purchase!$G:$G,"&lt;="&amp;$G1023)=0,"",_xlfn.MAXIFS(purchase!$G:$G,purchase!$C:$C,$C1023,purchase!$E:$E,$E1023,purchase!$G:$G,"&gt;="&amp;$F1023,purchase!$G:$G,"&lt;="&amp;$G1023))</f>
        <v/>
      </c>
      <c r="L1023" s="4"/>
      <c r="M1023" s="4"/>
      <c r="N1023" s="10" t="str">
        <f>IF(M1023="","",SUMIFS(purchase!$N:$N,purchase!$C:$C,$C1023,purchase!$E:$E,$E1023,purchase!$G:$G,"&gt;="&amp;$F1023,purchase!$G:$G,"&lt;="&amp;$G1023))</f>
        <v/>
      </c>
      <c r="O1023" s="10" t="str">
        <f t="shared" si="153"/>
        <v/>
      </c>
      <c r="P1023" s="11" t="str">
        <f t="shared" si="154"/>
        <v/>
      </c>
      <c r="Q1023" s="12" t="str">
        <f t="shared" ca="1" si="155"/>
        <v/>
      </c>
      <c r="R1023" s="13"/>
      <c r="S1023" s="14"/>
      <c r="T1023" s="15" t="str">
        <f t="shared" ca="1" si="156"/>
        <v/>
      </c>
      <c r="U1023" s="15" t="str">
        <f t="shared" ca="1" si="157"/>
        <v/>
      </c>
      <c r="V1023" s="16"/>
      <c r="W1023" s="17" t="str">
        <f t="shared" ca="1" si="158"/>
        <v/>
      </c>
      <c r="X1023" s="18" t="str">
        <f t="shared" ca="1" si="159"/>
        <v/>
      </c>
    </row>
    <row r="1024" spans="1:24" x14ac:dyDescent="0.35">
      <c r="A1024" s="3">
        <v>1020</v>
      </c>
      <c r="B1024" s="4"/>
      <c r="C1024" s="4"/>
      <c r="D1024" s="5" t="str">
        <f t="shared" si="150"/>
        <v/>
      </c>
      <c r="E1024" s="4"/>
      <c r="F1024" s="6"/>
      <c r="G1024" s="6"/>
      <c r="H1024" s="7" t="str">
        <f t="shared" ca="1" si="151"/>
        <v/>
      </c>
      <c r="I1024" s="8" t="str">
        <f t="shared" ca="1" si="152"/>
        <v/>
      </c>
      <c r="J1024" s="8" t="str">
        <f>IF(C1024="","",COUNTIFS(purchase!$C:$C,$C1024,purchase!$E:$E,$E1024,purchase!$G:$G,"&gt;="&amp;$F1024,purchase!$G:$G,"&lt;="&amp;$G1024))</f>
        <v/>
      </c>
      <c r="K1024" s="9" t="str">
        <f>IF(COUNTIFS(purchase!$C:$C,$C1024,purchase!$E:$E,$E1024,purchase!$G:$G,"&gt;="&amp;$F1024,purchase!$G:$G,"&lt;="&amp;$G1024)=0,"",_xlfn.MAXIFS(purchase!$G:$G,purchase!$C:$C,$C1024,purchase!$E:$E,$E1024,purchase!$G:$G,"&gt;="&amp;$F1024,purchase!$G:$G,"&lt;="&amp;$G1024))</f>
        <v/>
      </c>
      <c r="L1024" s="4"/>
      <c r="M1024" s="4"/>
      <c r="N1024" s="10" t="str">
        <f>IF(M1024="","",SUMIFS(purchase!$N:$N,purchase!$C:$C,$C1024,purchase!$E:$E,$E1024,purchase!$G:$G,"&gt;="&amp;$F1024,purchase!$G:$G,"&lt;="&amp;$G1024))</f>
        <v/>
      </c>
      <c r="O1024" s="10" t="str">
        <f t="shared" si="153"/>
        <v/>
      </c>
      <c r="P1024" s="11" t="str">
        <f t="shared" si="154"/>
        <v/>
      </c>
      <c r="Q1024" s="12" t="str">
        <f t="shared" ca="1" si="155"/>
        <v/>
      </c>
      <c r="R1024" s="13"/>
      <c r="S1024" s="14"/>
      <c r="T1024" s="15" t="str">
        <f t="shared" ca="1" si="156"/>
        <v/>
      </c>
      <c r="U1024" s="15" t="str">
        <f t="shared" ca="1" si="157"/>
        <v/>
      </c>
      <c r="V1024" s="16"/>
      <c r="W1024" s="17" t="str">
        <f t="shared" ca="1" si="158"/>
        <v/>
      </c>
      <c r="X1024" s="18" t="str">
        <f t="shared" ca="1" si="159"/>
        <v/>
      </c>
    </row>
    <row r="1025" spans="1:24" x14ac:dyDescent="0.35">
      <c r="A1025" s="3">
        <v>1021</v>
      </c>
      <c r="B1025" s="4"/>
      <c r="C1025" s="4"/>
      <c r="D1025" s="5" t="str">
        <f t="shared" si="150"/>
        <v/>
      </c>
      <c r="E1025" s="4"/>
      <c r="F1025" s="6"/>
      <c r="G1025" s="6"/>
      <c r="H1025" s="7" t="str">
        <f t="shared" ca="1" si="151"/>
        <v/>
      </c>
      <c r="I1025" s="8" t="str">
        <f t="shared" ca="1" si="152"/>
        <v/>
      </c>
      <c r="J1025" s="8" t="str">
        <f>IF(C1025="","",COUNTIFS(purchase!$C:$C,$C1025,purchase!$E:$E,$E1025,purchase!$G:$G,"&gt;="&amp;$F1025,purchase!$G:$G,"&lt;="&amp;$G1025))</f>
        <v/>
      </c>
      <c r="K1025" s="9" t="str">
        <f>IF(COUNTIFS(purchase!$C:$C,$C1025,purchase!$E:$E,$E1025,purchase!$G:$G,"&gt;="&amp;$F1025,purchase!$G:$G,"&lt;="&amp;$G1025)=0,"",_xlfn.MAXIFS(purchase!$G:$G,purchase!$C:$C,$C1025,purchase!$E:$E,$E1025,purchase!$G:$G,"&gt;="&amp;$F1025,purchase!$G:$G,"&lt;="&amp;$G1025))</f>
        <v/>
      </c>
      <c r="L1025" s="4"/>
      <c r="M1025" s="4"/>
      <c r="N1025" s="10" t="str">
        <f>IF(M1025="","",SUMIFS(purchase!$N:$N,purchase!$C:$C,$C1025,purchase!$E:$E,$E1025,purchase!$G:$G,"&gt;="&amp;$F1025,purchase!$G:$G,"&lt;="&amp;$G1025))</f>
        <v/>
      </c>
      <c r="O1025" s="10" t="str">
        <f t="shared" si="153"/>
        <v/>
      </c>
      <c r="P1025" s="11" t="str">
        <f t="shared" si="154"/>
        <v/>
      </c>
      <c r="Q1025" s="12" t="str">
        <f t="shared" ca="1" si="155"/>
        <v/>
      </c>
      <c r="R1025" s="13"/>
      <c r="S1025" s="14"/>
      <c r="T1025" s="15" t="str">
        <f t="shared" ca="1" si="156"/>
        <v/>
      </c>
      <c r="U1025" s="15" t="str">
        <f t="shared" ca="1" si="157"/>
        <v/>
      </c>
      <c r="V1025" s="16"/>
      <c r="W1025" s="17" t="str">
        <f t="shared" ca="1" si="158"/>
        <v/>
      </c>
      <c r="X1025" s="18" t="str">
        <f t="shared" ca="1" si="159"/>
        <v/>
      </c>
    </row>
    <row r="1026" spans="1:24" x14ac:dyDescent="0.35">
      <c r="A1026" s="3">
        <v>1022</v>
      </c>
      <c r="B1026" s="4"/>
      <c r="C1026" s="4"/>
      <c r="D1026" s="5" t="str">
        <f t="shared" si="150"/>
        <v/>
      </c>
      <c r="E1026" s="4"/>
      <c r="F1026" s="6"/>
      <c r="G1026" s="6"/>
      <c r="H1026" s="7" t="str">
        <f t="shared" ca="1" si="151"/>
        <v/>
      </c>
      <c r="I1026" s="8" t="str">
        <f t="shared" ca="1" si="152"/>
        <v/>
      </c>
      <c r="J1026" s="8" t="str">
        <f>IF(C1026="","",COUNTIFS(purchase!$C:$C,$C1026,purchase!$E:$E,$E1026,purchase!$G:$G,"&gt;="&amp;$F1026,purchase!$G:$G,"&lt;="&amp;$G1026))</f>
        <v/>
      </c>
      <c r="K1026" s="9" t="str">
        <f>IF(COUNTIFS(purchase!$C:$C,$C1026,purchase!$E:$E,$E1026,purchase!$G:$G,"&gt;="&amp;$F1026,purchase!$G:$G,"&lt;="&amp;$G1026)=0,"",_xlfn.MAXIFS(purchase!$G:$G,purchase!$C:$C,$C1026,purchase!$E:$E,$E1026,purchase!$G:$G,"&gt;="&amp;$F1026,purchase!$G:$G,"&lt;="&amp;$G1026))</f>
        <v/>
      </c>
      <c r="L1026" s="4"/>
      <c r="M1026" s="4"/>
      <c r="N1026" s="10" t="str">
        <f>IF(M1026="","",SUMIFS(purchase!$N:$N,purchase!$C:$C,$C1026,purchase!$E:$E,$E1026,purchase!$G:$G,"&gt;="&amp;$F1026,purchase!$G:$G,"&lt;="&amp;$G1026))</f>
        <v/>
      </c>
      <c r="O1026" s="10" t="str">
        <f t="shared" si="153"/>
        <v/>
      </c>
      <c r="P1026" s="11" t="str">
        <f t="shared" si="154"/>
        <v/>
      </c>
      <c r="Q1026" s="12" t="str">
        <f t="shared" ca="1" si="155"/>
        <v/>
      </c>
      <c r="R1026" s="13"/>
      <c r="S1026" s="14"/>
      <c r="T1026" s="15" t="str">
        <f t="shared" ca="1" si="156"/>
        <v/>
      </c>
      <c r="U1026" s="15" t="str">
        <f t="shared" ca="1" si="157"/>
        <v/>
      </c>
      <c r="V1026" s="16"/>
      <c r="W1026" s="17" t="str">
        <f t="shared" ca="1" si="158"/>
        <v/>
      </c>
      <c r="X1026" s="18" t="str">
        <f t="shared" ca="1" si="159"/>
        <v/>
      </c>
    </row>
    <row r="1027" spans="1:24" x14ac:dyDescent="0.35">
      <c r="A1027" s="3">
        <v>1023</v>
      </c>
      <c r="B1027" s="4"/>
      <c r="C1027" s="4"/>
      <c r="D1027" s="5" t="str">
        <f t="shared" si="150"/>
        <v/>
      </c>
      <c r="E1027" s="4"/>
      <c r="F1027" s="6"/>
      <c r="G1027" s="6"/>
      <c r="H1027" s="7" t="str">
        <f t="shared" ca="1" si="151"/>
        <v/>
      </c>
      <c r="I1027" s="8" t="str">
        <f t="shared" ca="1" si="152"/>
        <v/>
      </c>
      <c r="J1027" s="8" t="str">
        <f>IF(C1027="","",COUNTIFS(purchase!$C:$C,$C1027,purchase!$E:$E,$E1027,purchase!$G:$G,"&gt;="&amp;$F1027,purchase!$G:$G,"&lt;="&amp;$G1027))</f>
        <v/>
      </c>
      <c r="K1027" s="9" t="str">
        <f>IF(COUNTIFS(purchase!$C:$C,$C1027,purchase!$E:$E,$E1027,purchase!$G:$G,"&gt;="&amp;$F1027,purchase!$G:$G,"&lt;="&amp;$G1027)=0,"",_xlfn.MAXIFS(purchase!$G:$G,purchase!$C:$C,$C1027,purchase!$E:$E,$E1027,purchase!$G:$G,"&gt;="&amp;$F1027,purchase!$G:$G,"&lt;="&amp;$G1027))</f>
        <v/>
      </c>
      <c r="L1027" s="4"/>
      <c r="M1027" s="4"/>
      <c r="N1027" s="10" t="str">
        <f>IF(M1027="","",SUMIFS(purchase!$N:$N,purchase!$C:$C,$C1027,purchase!$E:$E,$E1027,purchase!$G:$G,"&gt;="&amp;$F1027,purchase!$G:$G,"&lt;="&amp;$G1027))</f>
        <v/>
      </c>
      <c r="O1027" s="10" t="str">
        <f t="shared" si="153"/>
        <v/>
      </c>
      <c r="P1027" s="11" t="str">
        <f t="shared" si="154"/>
        <v/>
      </c>
      <c r="Q1027" s="12" t="str">
        <f t="shared" ca="1" si="155"/>
        <v/>
      </c>
      <c r="R1027" s="13"/>
      <c r="S1027" s="14"/>
      <c r="T1027" s="15" t="str">
        <f t="shared" ca="1" si="156"/>
        <v/>
      </c>
      <c r="U1027" s="15" t="str">
        <f t="shared" ca="1" si="157"/>
        <v/>
      </c>
      <c r="V1027" s="16"/>
      <c r="W1027" s="17" t="str">
        <f t="shared" ca="1" si="158"/>
        <v/>
      </c>
      <c r="X1027" s="18" t="str">
        <f t="shared" ca="1" si="159"/>
        <v/>
      </c>
    </row>
    <row r="1028" spans="1:24" x14ac:dyDescent="0.35">
      <c r="A1028" s="3">
        <v>1024</v>
      </c>
      <c r="B1028" s="4"/>
      <c r="C1028" s="4"/>
      <c r="D1028" s="5" t="str">
        <f t="shared" si="150"/>
        <v/>
      </c>
      <c r="E1028" s="4"/>
      <c r="F1028" s="6"/>
      <c r="G1028" s="6"/>
      <c r="H1028" s="7" t="str">
        <f t="shared" ca="1" si="151"/>
        <v/>
      </c>
      <c r="I1028" s="8" t="str">
        <f t="shared" ca="1" si="152"/>
        <v/>
      </c>
      <c r="J1028" s="8" t="str">
        <f>IF(C1028="","",COUNTIFS(purchase!$C:$C,$C1028,purchase!$E:$E,$E1028,purchase!$G:$G,"&gt;="&amp;$F1028,purchase!$G:$G,"&lt;="&amp;$G1028))</f>
        <v/>
      </c>
      <c r="K1028" s="9" t="str">
        <f>IF(COUNTIFS(purchase!$C:$C,$C1028,purchase!$E:$E,$E1028,purchase!$G:$G,"&gt;="&amp;$F1028,purchase!$G:$G,"&lt;="&amp;$G1028)=0,"",_xlfn.MAXIFS(purchase!$G:$G,purchase!$C:$C,$C1028,purchase!$E:$E,$E1028,purchase!$G:$G,"&gt;="&amp;$F1028,purchase!$G:$G,"&lt;="&amp;$G1028))</f>
        <v/>
      </c>
      <c r="L1028" s="4"/>
      <c r="M1028" s="4"/>
      <c r="N1028" s="10" t="str">
        <f>IF(M1028="","",SUMIFS(purchase!$N:$N,purchase!$C:$C,$C1028,purchase!$E:$E,$E1028,purchase!$G:$G,"&gt;="&amp;$F1028,purchase!$G:$G,"&lt;="&amp;$G1028))</f>
        <v/>
      </c>
      <c r="O1028" s="10" t="str">
        <f t="shared" si="153"/>
        <v/>
      </c>
      <c r="P1028" s="11" t="str">
        <f t="shared" si="154"/>
        <v/>
      </c>
      <c r="Q1028" s="12" t="str">
        <f t="shared" ca="1" si="155"/>
        <v/>
      </c>
      <c r="R1028" s="13"/>
      <c r="S1028" s="14"/>
      <c r="T1028" s="15" t="str">
        <f t="shared" ca="1" si="156"/>
        <v/>
      </c>
      <c r="U1028" s="15" t="str">
        <f t="shared" ca="1" si="157"/>
        <v/>
      </c>
      <c r="V1028" s="16"/>
      <c r="W1028" s="17" t="str">
        <f t="shared" ca="1" si="158"/>
        <v/>
      </c>
      <c r="X1028" s="18" t="str">
        <f t="shared" ca="1" si="159"/>
        <v/>
      </c>
    </row>
    <row r="1029" spans="1:24" x14ac:dyDescent="0.35">
      <c r="A1029" s="3">
        <v>1025</v>
      </c>
      <c r="B1029" s="4"/>
      <c r="C1029" s="4"/>
      <c r="D1029" s="5" t="str">
        <f t="shared" ref="D1029:D1092" si="160">IF(E1029="NRFC","Natural Rubber Field Coagulam","")</f>
        <v/>
      </c>
      <c r="E1029" s="4"/>
      <c r="F1029" s="6"/>
      <c r="G1029" s="6"/>
      <c r="H1029" s="7" t="str">
        <f t="shared" ref="H1029:H1092" ca="1" si="161">IF(G1029="","",G1029-TODAY())</f>
        <v/>
      </c>
      <c r="I1029" s="8" t="str">
        <f t="shared" ref="I1029:I1092" ca="1" si="162">IF(G1029="","",
IF(G1029&lt;TODAY(),
IF(O1029&gt;0,"Violated","Completed"),
IF(H1029&lt;=7,"Expiring Soon",
"Active")))</f>
        <v/>
      </c>
      <c r="J1029" s="8" t="str">
        <f>IF(C1029="","",COUNTIFS(purchase!$C:$C,$C1029,purchase!$E:$E,$E1029,purchase!$G:$G,"&gt;="&amp;$F1029,purchase!$G:$G,"&lt;="&amp;$G1029))</f>
        <v/>
      </c>
      <c r="K1029" s="9" t="str">
        <f>IF(COUNTIFS(purchase!$C:$C,$C1029,purchase!$E:$E,$E1029,purchase!$G:$G,"&gt;="&amp;$F1029,purchase!$G:$G,"&lt;="&amp;$G1029)=0,"",_xlfn.MAXIFS(purchase!$G:$G,purchase!$C:$C,$C1029,purchase!$E:$E,$E1029,purchase!$G:$G,"&gt;="&amp;$F1029,purchase!$G:$G,"&lt;="&amp;$G1029))</f>
        <v/>
      </c>
      <c r="L1029" s="4"/>
      <c r="M1029" s="4"/>
      <c r="N1029" s="10" t="str">
        <f>IF(M1029="","",SUMIFS(purchase!$N:$N,purchase!$C:$C,$C1029,purchase!$E:$E,$E1029,purchase!$G:$G,"&gt;="&amp;$F1029,purchase!$G:$G,"&lt;="&amp;$G1029))</f>
        <v/>
      </c>
      <c r="O1029" s="10" t="str">
        <f t="shared" ref="O1029:O1092" si="163">IF(M1029="","",M1029-N1029)</f>
        <v/>
      </c>
      <c r="P1029" s="11" t="str">
        <f t="shared" ref="P1029:P1092" si="164">IF(M1029=0,"",N1029/M1029)</f>
        <v/>
      </c>
      <c r="Q1029" s="12" t="str">
        <f t="shared" ref="Q1029:Q1092" ca="1" si="165">IF(OR(G1029="",O1029=""),"",
IF(AND(G1029&lt;TODAY(),O1029&gt;0),"YES","NO"))</f>
        <v/>
      </c>
      <c r="R1029" s="13"/>
      <c r="S1029" s="14"/>
      <c r="T1029" s="15" t="str">
        <f t="shared" ref="T1029:T1092" ca="1" si="166">IF(Q1029="YES", IF(R1029="Company",L1029*(1+S1029),IF(R1029="Vendor",L1029*(1-S1029),"")),"")</f>
        <v/>
      </c>
      <c r="U1029" s="15" t="str">
        <f t="shared" ref="U1029:U1092" ca="1" si="167">IF(Q1029="YES",O1029*T1029,"")</f>
        <v/>
      </c>
      <c r="V1029" s="16"/>
      <c r="W1029" s="17" t="str">
        <f t="shared" ref="W1029:W1092" ca="1" si="168">IF(Q1029="YES",G1029+V1029,"")</f>
        <v/>
      </c>
      <c r="X1029" s="18" t="str">
        <f t="shared" ref="X1029:X1092" ca="1" si="169">IF(Q1029="YES",IF(TODAY()&gt;W1029,"OVERDUE","WITHIN TIME"),"")</f>
        <v/>
      </c>
    </row>
    <row r="1030" spans="1:24" x14ac:dyDescent="0.35">
      <c r="A1030" s="3">
        <v>1026</v>
      </c>
      <c r="B1030" s="4"/>
      <c r="C1030" s="4"/>
      <c r="D1030" s="5" t="str">
        <f t="shared" si="160"/>
        <v/>
      </c>
      <c r="E1030" s="4"/>
      <c r="F1030" s="6"/>
      <c r="G1030" s="6"/>
      <c r="H1030" s="7" t="str">
        <f t="shared" ca="1" si="161"/>
        <v/>
      </c>
      <c r="I1030" s="8" t="str">
        <f t="shared" ca="1" si="162"/>
        <v/>
      </c>
      <c r="J1030" s="8" t="str">
        <f>IF(C1030="","",COUNTIFS(purchase!$C:$C,$C1030,purchase!$E:$E,$E1030,purchase!$G:$G,"&gt;="&amp;$F1030,purchase!$G:$G,"&lt;="&amp;$G1030))</f>
        <v/>
      </c>
      <c r="K1030" s="9" t="str">
        <f>IF(COUNTIFS(purchase!$C:$C,$C1030,purchase!$E:$E,$E1030,purchase!$G:$G,"&gt;="&amp;$F1030,purchase!$G:$G,"&lt;="&amp;$G1030)=0,"",_xlfn.MAXIFS(purchase!$G:$G,purchase!$C:$C,$C1030,purchase!$E:$E,$E1030,purchase!$G:$G,"&gt;="&amp;$F1030,purchase!$G:$G,"&lt;="&amp;$G1030))</f>
        <v/>
      </c>
      <c r="L1030" s="4"/>
      <c r="M1030" s="4"/>
      <c r="N1030" s="10" t="str">
        <f>IF(M1030="","",SUMIFS(purchase!$N:$N,purchase!$C:$C,$C1030,purchase!$E:$E,$E1030,purchase!$G:$G,"&gt;="&amp;$F1030,purchase!$G:$G,"&lt;="&amp;$G1030))</f>
        <v/>
      </c>
      <c r="O1030" s="10" t="str">
        <f t="shared" si="163"/>
        <v/>
      </c>
      <c r="P1030" s="11" t="str">
        <f t="shared" si="164"/>
        <v/>
      </c>
      <c r="Q1030" s="12" t="str">
        <f t="shared" ca="1" si="165"/>
        <v/>
      </c>
      <c r="R1030" s="13"/>
      <c r="S1030" s="14"/>
      <c r="T1030" s="15" t="str">
        <f t="shared" ca="1" si="166"/>
        <v/>
      </c>
      <c r="U1030" s="15" t="str">
        <f t="shared" ca="1" si="167"/>
        <v/>
      </c>
      <c r="V1030" s="16"/>
      <c r="W1030" s="17" t="str">
        <f t="shared" ca="1" si="168"/>
        <v/>
      </c>
      <c r="X1030" s="18" t="str">
        <f t="shared" ca="1" si="169"/>
        <v/>
      </c>
    </row>
    <row r="1031" spans="1:24" x14ac:dyDescent="0.35">
      <c r="A1031" s="3">
        <v>1027</v>
      </c>
      <c r="B1031" s="4"/>
      <c r="C1031" s="4"/>
      <c r="D1031" s="5" t="str">
        <f t="shared" si="160"/>
        <v/>
      </c>
      <c r="E1031" s="4"/>
      <c r="F1031" s="6"/>
      <c r="G1031" s="6"/>
      <c r="H1031" s="7" t="str">
        <f t="shared" ca="1" si="161"/>
        <v/>
      </c>
      <c r="I1031" s="8" t="str">
        <f t="shared" ca="1" si="162"/>
        <v/>
      </c>
      <c r="J1031" s="8" t="str">
        <f>IF(C1031="","",COUNTIFS(purchase!$C:$C,$C1031,purchase!$E:$E,$E1031,purchase!$G:$G,"&gt;="&amp;$F1031,purchase!$G:$G,"&lt;="&amp;$G1031))</f>
        <v/>
      </c>
      <c r="K1031" s="9" t="str">
        <f>IF(COUNTIFS(purchase!$C:$C,$C1031,purchase!$E:$E,$E1031,purchase!$G:$G,"&gt;="&amp;$F1031,purchase!$G:$G,"&lt;="&amp;$G1031)=0,"",_xlfn.MAXIFS(purchase!$G:$G,purchase!$C:$C,$C1031,purchase!$E:$E,$E1031,purchase!$G:$G,"&gt;="&amp;$F1031,purchase!$G:$G,"&lt;="&amp;$G1031))</f>
        <v/>
      </c>
      <c r="L1031" s="4"/>
      <c r="M1031" s="4"/>
      <c r="N1031" s="10" t="str">
        <f>IF(M1031="","",SUMIFS(purchase!$N:$N,purchase!$C:$C,$C1031,purchase!$E:$E,$E1031,purchase!$G:$G,"&gt;="&amp;$F1031,purchase!$G:$G,"&lt;="&amp;$G1031))</f>
        <v/>
      </c>
      <c r="O1031" s="10" t="str">
        <f t="shared" si="163"/>
        <v/>
      </c>
      <c r="P1031" s="11" t="str">
        <f t="shared" si="164"/>
        <v/>
      </c>
      <c r="Q1031" s="12" t="str">
        <f t="shared" ca="1" si="165"/>
        <v/>
      </c>
      <c r="R1031" s="13"/>
      <c r="S1031" s="14"/>
      <c r="T1031" s="15" t="str">
        <f t="shared" ca="1" si="166"/>
        <v/>
      </c>
      <c r="U1031" s="15" t="str">
        <f t="shared" ca="1" si="167"/>
        <v/>
      </c>
      <c r="V1031" s="16"/>
      <c r="W1031" s="17" t="str">
        <f t="shared" ca="1" si="168"/>
        <v/>
      </c>
      <c r="X1031" s="18" t="str">
        <f t="shared" ca="1" si="169"/>
        <v/>
      </c>
    </row>
    <row r="1032" spans="1:24" x14ac:dyDescent="0.35">
      <c r="A1032" s="3">
        <v>1028</v>
      </c>
      <c r="B1032" s="4"/>
      <c r="C1032" s="4"/>
      <c r="D1032" s="5" t="str">
        <f t="shared" si="160"/>
        <v/>
      </c>
      <c r="E1032" s="4"/>
      <c r="F1032" s="6"/>
      <c r="G1032" s="6"/>
      <c r="H1032" s="7" t="str">
        <f t="shared" ca="1" si="161"/>
        <v/>
      </c>
      <c r="I1032" s="8" t="str">
        <f t="shared" ca="1" si="162"/>
        <v/>
      </c>
      <c r="J1032" s="8" t="str">
        <f>IF(C1032="","",COUNTIFS(purchase!$C:$C,$C1032,purchase!$E:$E,$E1032,purchase!$G:$G,"&gt;="&amp;$F1032,purchase!$G:$G,"&lt;="&amp;$G1032))</f>
        <v/>
      </c>
      <c r="K1032" s="9" t="str">
        <f>IF(COUNTIFS(purchase!$C:$C,$C1032,purchase!$E:$E,$E1032,purchase!$G:$G,"&gt;="&amp;$F1032,purchase!$G:$G,"&lt;="&amp;$G1032)=0,"",_xlfn.MAXIFS(purchase!$G:$G,purchase!$C:$C,$C1032,purchase!$E:$E,$E1032,purchase!$G:$G,"&gt;="&amp;$F1032,purchase!$G:$G,"&lt;="&amp;$G1032))</f>
        <v/>
      </c>
      <c r="L1032" s="4"/>
      <c r="M1032" s="4"/>
      <c r="N1032" s="10" t="str">
        <f>IF(M1032="","",SUMIFS(purchase!$N:$N,purchase!$C:$C,$C1032,purchase!$E:$E,$E1032,purchase!$G:$G,"&gt;="&amp;$F1032,purchase!$G:$G,"&lt;="&amp;$G1032))</f>
        <v/>
      </c>
      <c r="O1032" s="10" t="str">
        <f t="shared" si="163"/>
        <v/>
      </c>
      <c r="P1032" s="11" t="str">
        <f t="shared" si="164"/>
        <v/>
      </c>
      <c r="Q1032" s="12" t="str">
        <f t="shared" ca="1" si="165"/>
        <v/>
      </c>
      <c r="R1032" s="13"/>
      <c r="S1032" s="14"/>
      <c r="T1032" s="15" t="str">
        <f t="shared" ca="1" si="166"/>
        <v/>
      </c>
      <c r="U1032" s="15" t="str">
        <f t="shared" ca="1" si="167"/>
        <v/>
      </c>
      <c r="V1032" s="16"/>
      <c r="W1032" s="17" t="str">
        <f t="shared" ca="1" si="168"/>
        <v/>
      </c>
      <c r="X1032" s="18" t="str">
        <f t="shared" ca="1" si="169"/>
        <v/>
      </c>
    </row>
    <row r="1033" spans="1:24" x14ac:dyDescent="0.35">
      <c r="A1033" s="3">
        <v>1029</v>
      </c>
      <c r="B1033" s="4"/>
      <c r="C1033" s="4"/>
      <c r="D1033" s="5" t="str">
        <f t="shared" si="160"/>
        <v/>
      </c>
      <c r="E1033" s="4"/>
      <c r="F1033" s="6"/>
      <c r="G1033" s="6"/>
      <c r="H1033" s="7" t="str">
        <f t="shared" ca="1" si="161"/>
        <v/>
      </c>
      <c r="I1033" s="8" t="str">
        <f t="shared" ca="1" si="162"/>
        <v/>
      </c>
      <c r="J1033" s="8" t="str">
        <f>IF(C1033="","",COUNTIFS(purchase!$C:$C,$C1033,purchase!$E:$E,$E1033,purchase!$G:$G,"&gt;="&amp;$F1033,purchase!$G:$G,"&lt;="&amp;$G1033))</f>
        <v/>
      </c>
      <c r="K1033" s="9" t="str">
        <f>IF(COUNTIFS(purchase!$C:$C,$C1033,purchase!$E:$E,$E1033,purchase!$G:$G,"&gt;="&amp;$F1033,purchase!$G:$G,"&lt;="&amp;$G1033)=0,"",_xlfn.MAXIFS(purchase!$G:$G,purchase!$C:$C,$C1033,purchase!$E:$E,$E1033,purchase!$G:$G,"&gt;="&amp;$F1033,purchase!$G:$G,"&lt;="&amp;$G1033))</f>
        <v/>
      </c>
      <c r="L1033" s="4"/>
      <c r="M1033" s="4"/>
      <c r="N1033" s="10" t="str">
        <f>IF(M1033="","",SUMIFS(purchase!$N:$N,purchase!$C:$C,$C1033,purchase!$E:$E,$E1033,purchase!$G:$G,"&gt;="&amp;$F1033,purchase!$G:$G,"&lt;="&amp;$G1033))</f>
        <v/>
      </c>
      <c r="O1033" s="10" t="str">
        <f t="shared" si="163"/>
        <v/>
      </c>
      <c r="P1033" s="11" t="str">
        <f t="shared" si="164"/>
        <v/>
      </c>
      <c r="Q1033" s="12" t="str">
        <f t="shared" ca="1" si="165"/>
        <v/>
      </c>
      <c r="R1033" s="13"/>
      <c r="S1033" s="14"/>
      <c r="T1033" s="15" t="str">
        <f t="shared" ca="1" si="166"/>
        <v/>
      </c>
      <c r="U1033" s="15" t="str">
        <f t="shared" ca="1" si="167"/>
        <v/>
      </c>
      <c r="V1033" s="16"/>
      <c r="W1033" s="17" t="str">
        <f t="shared" ca="1" si="168"/>
        <v/>
      </c>
      <c r="X1033" s="18" t="str">
        <f t="shared" ca="1" si="169"/>
        <v/>
      </c>
    </row>
    <row r="1034" spans="1:24" x14ac:dyDescent="0.35">
      <c r="A1034" s="3">
        <v>1030</v>
      </c>
      <c r="B1034" s="4"/>
      <c r="C1034" s="4"/>
      <c r="D1034" s="5" t="str">
        <f t="shared" si="160"/>
        <v/>
      </c>
      <c r="E1034" s="4"/>
      <c r="F1034" s="6"/>
      <c r="G1034" s="6"/>
      <c r="H1034" s="7" t="str">
        <f t="shared" ca="1" si="161"/>
        <v/>
      </c>
      <c r="I1034" s="8" t="str">
        <f t="shared" ca="1" si="162"/>
        <v/>
      </c>
      <c r="J1034" s="8" t="str">
        <f>IF(C1034="","",COUNTIFS(purchase!$C:$C,$C1034,purchase!$E:$E,$E1034,purchase!$G:$G,"&gt;="&amp;$F1034,purchase!$G:$G,"&lt;="&amp;$G1034))</f>
        <v/>
      </c>
      <c r="K1034" s="9" t="str">
        <f>IF(COUNTIFS(purchase!$C:$C,$C1034,purchase!$E:$E,$E1034,purchase!$G:$G,"&gt;="&amp;$F1034,purchase!$G:$G,"&lt;="&amp;$G1034)=0,"",_xlfn.MAXIFS(purchase!$G:$G,purchase!$C:$C,$C1034,purchase!$E:$E,$E1034,purchase!$G:$G,"&gt;="&amp;$F1034,purchase!$G:$G,"&lt;="&amp;$G1034))</f>
        <v/>
      </c>
      <c r="L1034" s="4"/>
      <c r="M1034" s="4"/>
      <c r="N1034" s="10" t="str">
        <f>IF(M1034="","",SUMIFS(purchase!$N:$N,purchase!$C:$C,$C1034,purchase!$E:$E,$E1034,purchase!$G:$G,"&gt;="&amp;$F1034,purchase!$G:$G,"&lt;="&amp;$G1034))</f>
        <v/>
      </c>
      <c r="O1034" s="10" t="str">
        <f t="shared" si="163"/>
        <v/>
      </c>
      <c r="P1034" s="11" t="str">
        <f t="shared" si="164"/>
        <v/>
      </c>
      <c r="Q1034" s="12" t="str">
        <f t="shared" ca="1" si="165"/>
        <v/>
      </c>
      <c r="R1034" s="13"/>
      <c r="S1034" s="14"/>
      <c r="T1034" s="15" t="str">
        <f t="shared" ca="1" si="166"/>
        <v/>
      </c>
      <c r="U1034" s="15" t="str">
        <f t="shared" ca="1" si="167"/>
        <v/>
      </c>
      <c r="V1034" s="16"/>
      <c r="W1034" s="17" t="str">
        <f t="shared" ca="1" si="168"/>
        <v/>
      </c>
      <c r="X1034" s="18" t="str">
        <f t="shared" ca="1" si="169"/>
        <v/>
      </c>
    </row>
    <row r="1035" spans="1:24" x14ac:dyDescent="0.35">
      <c r="A1035" s="3">
        <v>1031</v>
      </c>
      <c r="B1035" s="4"/>
      <c r="C1035" s="4"/>
      <c r="D1035" s="5" t="str">
        <f t="shared" si="160"/>
        <v/>
      </c>
      <c r="E1035" s="4"/>
      <c r="F1035" s="6"/>
      <c r="G1035" s="6"/>
      <c r="H1035" s="7" t="str">
        <f t="shared" ca="1" si="161"/>
        <v/>
      </c>
      <c r="I1035" s="8" t="str">
        <f t="shared" ca="1" si="162"/>
        <v/>
      </c>
      <c r="J1035" s="8" t="str">
        <f>IF(C1035="","",COUNTIFS(purchase!$C:$C,$C1035,purchase!$E:$E,$E1035,purchase!$G:$G,"&gt;="&amp;$F1035,purchase!$G:$G,"&lt;="&amp;$G1035))</f>
        <v/>
      </c>
      <c r="K1035" s="9" t="str">
        <f>IF(COUNTIFS(purchase!$C:$C,$C1035,purchase!$E:$E,$E1035,purchase!$G:$G,"&gt;="&amp;$F1035,purchase!$G:$G,"&lt;="&amp;$G1035)=0,"",_xlfn.MAXIFS(purchase!$G:$G,purchase!$C:$C,$C1035,purchase!$E:$E,$E1035,purchase!$G:$G,"&gt;="&amp;$F1035,purchase!$G:$G,"&lt;="&amp;$G1035))</f>
        <v/>
      </c>
      <c r="L1035" s="4"/>
      <c r="M1035" s="4"/>
      <c r="N1035" s="10" t="str">
        <f>IF(M1035="","",SUMIFS(purchase!$N:$N,purchase!$C:$C,$C1035,purchase!$E:$E,$E1035,purchase!$G:$G,"&gt;="&amp;$F1035,purchase!$G:$G,"&lt;="&amp;$G1035))</f>
        <v/>
      </c>
      <c r="O1035" s="10" t="str">
        <f t="shared" si="163"/>
        <v/>
      </c>
      <c r="P1035" s="11" t="str">
        <f t="shared" si="164"/>
        <v/>
      </c>
      <c r="Q1035" s="12" t="str">
        <f t="shared" ca="1" si="165"/>
        <v/>
      </c>
      <c r="R1035" s="13"/>
      <c r="S1035" s="14"/>
      <c r="T1035" s="15" t="str">
        <f t="shared" ca="1" si="166"/>
        <v/>
      </c>
      <c r="U1035" s="15" t="str">
        <f t="shared" ca="1" si="167"/>
        <v/>
      </c>
      <c r="V1035" s="16"/>
      <c r="W1035" s="17" t="str">
        <f t="shared" ca="1" si="168"/>
        <v/>
      </c>
      <c r="X1035" s="18" t="str">
        <f t="shared" ca="1" si="169"/>
        <v/>
      </c>
    </row>
    <row r="1036" spans="1:24" x14ac:dyDescent="0.35">
      <c r="A1036" s="3">
        <v>1032</v>
      </c>
      <c r="B1036" s="4"/>
      <c r="C1036" s="4"/>
      <c r="D1036" s="5" t="str">
        <f t="shared" si="160"/>
        <v/>
      </c>
      <c r="E1036" s="4"/>
      <c r="F1036" s="6"/>
      <c r="G1036" s="6"/>
      <c r="H1036" s="7" t="str">
        <f t="shared" ca="1" si="161"/>
        <v/>
      </c>
      <c r="I1036" s="8" t="str">
        <f t="shared" ca="1" si="162"/>
        <v/>
      </c>
      <c r="J1036" s="8" t="str">
        <f>IF(C1036="","",COUNTIFS(purchase!$C:$C,$C1036,purchase!$E:$E,$E1036,purchase!$G:$G,"&gt;="&amp;$F1036,purchase!$G:$G,"&lt;="&amp;$G1036))</f>
        <v/>
      </c>
      <c r="K1036" s="9" t="str">
        <f>IF(COUNTIFS(purchase!$C:$C,$C1036,purchase!$E:$E,$E1036,purchase!$G:$G,"&gt;="&amp;$F1036,purchase!$G:$G,"&lt;="&amp;$G1036)=0,"",_xlfn.MAXIFS(purchase!$G:$G,purchase!$C:$C,$C1036,purchase!$E:$E,$E1036,purchase!$G:$G,"&gt;="&amp;$F1036,purchase!$G:$G,"&lt;="&amp;$G1036))</f>
        <v/>
      </c>
      <c r="L1036" s="4"/>
      <c r="M1036" s="4"/>
      <c r="N1036" s="10" t="str">
        <f>IF(M1036="","",SUMIFS(purchase!$N:$N,purchase!$C:$C,$C1036,purchase!$E:$E,$E1036,purchase!$G:$G,"&gt;="&amp;$F1036,purchase!$G:$G,"&lt;="&amp;$G1036))</f>
        <v/>
      </c>
      <c r="O1036" s="10" t="str">
        <f t="shared" si="163"/>
        <v/>
      </c>
      <c r="P1036" s="11" t="str">
        <f t="shared" si="164"/>
        <v/>
      </c>
      <c r="Q1036" s="12" t="str">
        <f t="shared" ca="1" si="165"/>
        <v/>
      </c>
      <c r="R1036" s="13"/>
      <c r="S1036" s="14"/>
      <c r="T1036" s="15" t="str">
        <f t="shared" ca="1" si="166"/>
        <v/>
      </c>
      <c r="U1036" s="15" t="str">
        <f t="shared" ca="1" si="167"/>
        <v/>
      </c>
      <c r="V1036" s="16"/>
      <c r="W1036" s="17" t="str">
        <f t="shared" ca="1" si="168"/>
        <v/>
      </c>
      <c r="X1036" s="18" t="str">
        <f t="shared" ca="1" si="169"/>
        <v/>
      </c>
    </row>
    <row r="1037" spans="1:24" x14ac:dyDescent="0.35">
      <c r="A1037" s="3">
        <v>1033</v>
      </c>
      <c r="B1037" s="4"/>
      <c r="C1037" s="4"/>
      <c r="D1037" s="5" t="str">
        <f t="shared" si="160"/>
        <v/>
      </c>
      <c r="E1037" s="4"/>
      <c r="F1037" s="6"/>
      <c r="G1037" s="6"/>
      <c r="H1037" s="7" t="str">
        <f t="shared" ca="1" si="161"/>
        <v/>
      </c>
      <c r="I1037" s="8" t="str">
        <f t="shared" ca="1" si="162"/>
        <v/>
      </c>
      <c r="J1037" s="8" t="str">
        <f>IF(C1037="","",COUNTIFS(purchase!$C:$C,$C1037,purchase!$E:$E,$E1037,purchase!$G:$G,"&gt;="&amp;$F1037,purchase!$G:$G,"&lt;="&amp;$G1037))</f>
        <v/>
      </c>
      <c r="K1037" s="9" t="str">
        <f>IF(COUNTIFS(purchase!$C:$C,$C1037,purchase!$E:$E,$E1037,purchase!$G:$G,"&gt;="&amp;$F1037,purchase!$G:$G,"&lt;="&amp;$G1037)=0,"",_xlfn.MAXIFS(purchase!$G:$G,purchase!$C:$C,$C1037,purchase!$E:$E,$E1037,purchase!$G:$G,"&gt;="&amp;$F1037,purchase!$G:$G,"&lt;="&amp;$G1037))</f>
        <v/>
      </c>
      <c r="L1037" s="4"/>
      <c r="M1037" s="4"/>
      <c r="N1037" s="10" t="str">
        <f>IF(M1037="","",SUMIFS(purchase!$N:$N,purchase!$C:$C,$C1037,purchase!$E:$E,$E1037,purchase!$G:$G,"&gt;="&amp;$F1037,purchase!$G:$G,"&lt;="&amp;$G1037))</f>
        <v/>
      </c>
      <c r="O1037" s="10" t="str">
        <f t="shared" si="163"/>
        <v/>
      </c>
      <c r="P1037" s="11" t="str">
        <f t="shared" si="164"/>
        <v/>
      </c>
      <c r="Q1037" s="12" t="str">
        <f t="shared" ca="1" si="165"/>
        <v/>
      </c>
      <c r="R1037" s="13"/>
      <c r="S1037" s="14"/>
      <c r="T1037" s="15" t="str">
        <f t="shared" ca="1" si="166"/>
        <v/>
      </c>
      <c r="U1037" s="15" t="str">
        <f t="shared" ca="1" si="167"/>
        <v/>
      </c>
      <c r="V1037" s="16"/>
      <c r="W1037" s="17" t="str">
        <f t="shared" ca="1" si="168"/>
        <v/>
      </c>
      <c r="X1037" s="18" t="str">
        <f t="shared" ca="1" si="169"/>
        <v/>
      </c>
    </row>
    <row r="1038" spans="1:24" x14ac:dyDescent="0.35">
      <c r="A1038" s="3">
        <v>1034</v>
      </c>
      <c r="B1038" s="4"/>
      <c r="C1038" s="4"/>
      <c r="D1038" s="5" t="str">
        <f t="shared" si="160"/>
        <v/>
      </c>
      <c r="E1038" s="4"/>
      <c r="F1038" s="6"/>
      <c r="G1038" s="6"/>
      <c r="H1038" s="7" t="str">
        <f t="shared" ca="1" si="161"/>
        <v/>
      </c>
      <c r="I1038" s="8" t="str">
        <f t="shared" ca="1" si="162"/>
        <v/>
      </c>
      <c r="J1038" s="8" t="str">
        <f>IF(C1038="","",COUNTIFS(purchase!$C:$C,$C1038,purchase!$E:$E,$E1038,purchase!$G:$G,"&gt;="&amp;$F1038,purchase!$G:$G,"&lt;="&amp;$G1038))</f>
        <v/>
      </c>
      <c r="K1038" s="9" t="str">
        <f>IF(COUNTIFS(purchase!$C:$C,$C1038,purchase!$E:$E,$E1038,purchase!$G:$G,"&gt;="&amp;$F1038,purchase!$G:$G,"&lt;="&amp;$G1038)=0,"",_xlfn.MAXIFS(purchase!$G:$G,purchase!$C:$C,$C1038,purchase!$E:$E,$E1038,purchase!$G:$G,"&gt;="&amp;$F1038,purchase!$G:$G,"&lt;="&amp;$G1038))</f>
        <v/>
      </c>
      <c r="L1038" s="4"/>
      <c r="M1038" s="4"/>
      <c r="N1038" s="10" t="str">
        <f>IF(M1038="","",SUMIFS(purchase!$N:$N,purchase!$C:$C,$C1038,purchase!$E:$E,$E1038,purchase!$G:$G,"&gt;="&amp;$F1038,purchase!$G:$G,"&lt;="&amp;$G1038))</f>
        <v/>
      </c>
      <c r="O1038" s="10" t="str">
        <f t="shared" si="163"/>
        <v/>
      </c>
      <c r="P1038" s="11" t="str">
        <f t="shared" si="164"/>
        <v/>
      </c>
      <c r="Q1038" s="12" t="str">
        <f t="shared" ca="1" si="165"/>
        <v/>
      </c>
      <c r="R1038" s="13"/>
      <c r="S1038" s="14"/>
      <c r="T1038" s="15" t="str">
        <f t="shared" ca="1" si="166"/>
        <v/>
      </c>
      <c r="U1038" s="15" t="str">
        <f t="shared" ca="1" si="167"/>
        <v/>
      </c>
      <c r="V1038" s="16"/>
      <c r="W1038" s="17" t="str">
        <f t="shared" ca="1" si="168"/>
        <v/>
      </c>
      <c r="X1038" s="18" t="str">
        <f t="shared" ca="1" si="169"/>
        <v/>
      </c>
    </row>
    <row r="1039" spans="1:24" x14ac:dyDescent="0.35">
      <c r="A1039" s="3">
        <v>1035</v>
      </c>
      <c r="B1039" s="4"/>
      <c r="C1039" s="4"/>
      <c r="D1039" s="5" t="str">
        <f t="shared" si="160"/>
        <v/>
      </c>
      <c r="E1039" s="4"/>
      <c r="F1039" s="6"/>
      <c r="G1039" s="6"/>
      <c r="H1039" s="7" t="str">
        <f t="shared" ca="1" si="161"/>
        <v/>
      </c>
      <c r="I1039" s="8" t="str">
        <f t="shared" ca="1" si="162"/>
        <v/>
      </c>
      <c r="J1039" s="8" t="str">
        <f>IF(C1039="","",COUNTIFS(purchase!$C:$C,$C1039,purchase!$E:$E,$E1039,purchase!$G:$G,"&gt;="&amp;$F1039,purchase!$G:$G,"&lt;="&amp;$G1039))</f>
        <v/>
      </c>
      <c r="K1039" s="9" t="str">
        <f>IF(COUNTIFS(purchase!$C:$C,$C1039,purchase!$E:$E,$E1039,purchase!$G:$G,"&gt;="&amp;$F1039,purchase!$G:$G,"&lt;="&amp;$G1039)=0,"",_xlfn.MAXIFS(purchase!$G:$G,purchase!$C:$C,$C1039,purchase!$E:$E,$E1039,purchase!$G:$G,"&gt;="&amp;$F1039,purchase!$G:$G,"&lt;="&amp;$G1039))</f>
        <v/>
      </c>
      <c r="L1039" s="4"/>
      <c r="M1039" s="4"/>
      <c r="N1039" s="10" t="str">
        <f>IF(M1039="","",SUMIFS(purchase!$N:$N,purchase!$C:$C,$C1039,purchase!$E:$E,$E1039,purchase!$G:$G,"&gt;="&amp;$F1039,purchase!$G:$G,"&lt;="&amp;$G1039))</f>
        <v/>
      </c>
      <c r="O1039" s="10" t="str">
        <f t="shared" si="163"/>
        <v/>
      </c>
      <c r="P1039" s="11" t="str">
        <f t="shared" si="164"/>
        <v/>
      </c>
      <c r="Q1039" s="12" t="str">
        <f t="shared" ca="1" si="165"/>
        <v/>
      </c>
      <c r="R1039" s="13"/>
      <c r="S1039" s="14"/>
      <c r="T1039" s="15" t="str">
        <f t="shared" ca="1" si="166"/>
        <v/>
      </c>
      <c r="U1039" s="15" t="str">
        <f t="shared" ca="1" si="167"/>
        <v/>
      </c>
      <c r="V1039" s="16"/>
      <c r="W1039" s="17" t="str">
        <f t="shared" ca="1" si="168"/>
        <v/>
      </c>
      <c r="X1039" s="18" t="str">
        <f t="shared" ca="1" si="169"/>
        <v/>
      </c>
    </row>
    <row r="1040" spans="1:24" x14ac:dyDescent="0.35">
      <c r="A1040" s="3">
        <v>1036</v>
      </c>
      <c r="B1040" s="4"/>
      <c r="C1040" s="4"/>
      <c r="D1040" s="5" t="str">
        <f t="shared" si="160"/>
        <v/>
      </c>
      <c r="E1040" s="4"/>
      <c r="F1040" s="6"/>
      <c r="G1040" s="6"/>
      <c r="H1040" s="7" t="str">
        <f t="shared" ca="1" si="161"/>
        <v/>
      </c>
      <c r="I1040" s="8" t="str">
        <f t="shared" ca="1" si="162"/>
        <v/>
      </c>
      <c r="J1040" s="8" t="str">
        <f>IF(C1040="","",COUNTIFS(purchase!$C:$C,$C1040,purchase!$E:$E,$E1040,purchase!$G:$G,"&gt;="&amp;$F1040,purchase!$G:$G,"&lt;="&amp;$G1040))</f>
        <v/>
      </c>
      <c r="K1040" s="9" t="str">
        <f>IF(COUNTIFS(purchase!$C:$C,$C1040,purchase!$E:$E,$E1040,purchase!$G:$G,"&gt;="&amp;$F1040,purchase!$G:$G,"&lt;="&amp;$G1040)=0,"",_xlfn.MAXIFS(purchase!$G:$G,purchase!$C:$C,$C1040,purchase!$E:$E,$E1040,purchase!$G:$G,"&gt;="&amp;$F1040,purchase!$G:$G,"&lt;="&amp;$G1040))</f>
        <v/>
      </c>
      <c r="L1040" s="4"/>
      <c r="M1040" s="4"/>
      <c r="N1040" s="10" t="str">
        <f>IF(M1040="","",SUMIFS(purchase!$N:$N,purchase!$C:$C,$C1040,purchase!$E:$E,$E1040,purchase!$G:$G,"&gt;="&amp;$F1040,purchase!$G:$G,"&lt;="&amp;$G1040))</f>
        <v/>
      </c>
      <c r="O1040" s="10" t="str">
        <f t="shared" si="163"/>
        <v/>
      </c>
      <c r="P1040" s="11" t="str">
        <f t="shared" si="164"/>
        <v/>
      </c>
      <c r="Q1040" s="12" t="str">
        <f t="shared" ca="1" si="165"/>
        <v/>
      </c>
      <c r="R1040" s="13"/>
      <c r="S1040" s="14"/>
      <c r="T1040" s="15" t="str">
        <f t="shared" ca="1" si="166"/>
        <v/>
      </c>
      <c r="U1040" s="15" t="str">
        <f t="shared" ca="1" si="167"/>
        <v/>
      </c>
      <c r="V1040" s="16"/>
      <c r="W1040" s="17" t="str">
        <f t="shared" ca="1" si="168"/>
        <v/>
      </c>
      <c r="X1040" s="18" t="str">
        <f t="shared" ca="1" si="169"/>
        <v/>
      </c>
    </row>
    <row r="1041" spans="1:24" x14ac:dyDescent="0.35">
      <c r="A1041" s="3">
        <v>1037</v>
      </c>
      <c r="B1041" s="4"/>
      <c r="C1041" s="4"/>
      <c r="D1041" s="5" t="str">
        <f t="shared" si="160"/>
        <v/>
      </c>
      <c r="E1041" s="4"/>
      <c r="F1041" s="6"/>
      <c r="G1041" s="6"/>
      <c r="H1041" s="7" t="str">
        <f t="shared" ca="1" si="161"/>
        <v/>
      </c>
      <c r="I1041" s="8" t="str">
        <f t="shared" ca="1" si="162"/>
        <v/>
      </c>
      <c r="J1041" s="8" t="str">
        <f>IF(C1041="","",COUNTIFS(purchase!$C:$C,$C1041,purchase!$E:$E,$E1041,purchase!$G:$G,"&gt;="&amp;$F1041,purchase!$G:$G,"&lt;="&amp;$G1041))</f>
        <v/>
      </c>
      <c r="K1041" s="9" t="str">
        <f>IF(COUNTIFS(purchase!$C:$C,$C1041,purchase!$E:$E,$E1041,purchase!$G:$G,"&gt;="&amp;$F1041,purchase!$G:$G,"&lt;="&amp;$G1041)=0,"",_xlfn.MAXIFS(purchase!$G:$G,purchase!$C:$C,$C1041,purchase!$E:$E,$E1041,purchase!$G:$G,"&gt;="&amp;$F1041,purchase!$G:$G,"&lt;="&amp;$G1041))</f>
        <v/>
      </c>
      <c r="L1041" s="4"/>
      <c r="M1041" s="4"/>
      <c r="N1041" s="10" t="str">
        <f>IF(M1041="","",SUMIFS(purchase!$N:$N,purchase!$C:$C,$C1041,purchase!$E:$E,$E1041,purchase!$G:$G,"&gt;="&amp;$F1041,purchase!$G:$G,"&lt;="&amp;$G1041))</f>
        <v/>
      </c>
      <c r="O1041" s="10" t="str">
        <f t="shared" si="163"/>
        <v/>
      </c>
      <c r="P1041" s="11" t="str">
        <f t="shared" si="164"/>
        <v/>
      </c>
      <c r="Q1041" s="12" t="str">
        <f t="shared" ca="1" si="165"/>
        <v/>
      </c>
      <c r="R1041" s="13"/>
      <c r="S1041" s="14"/>
      <c r="T1041" s="15" t="str">
        <f t="shared" ca="1" si="166"/>
        <v/>
      </c>
      <c r="U1041" s="15" t="str">
        <f t="shared" ca="1" si="167"/>
        <v/>
      </c>
      <c r="V1041" s="16"/>
      <c r="W1041" s="17" t="str">
        <f t="shared" ca="1" si="168"/>
        <v/>
      </c>
      <c r="X1041" s="18" t="str">
        <f t="shared" ca="1" si="169"/>
        <v/>
      </c>
    </row>
    <row r="1042" spans="1:24" x14ac:dyDescent="0.35">
      <c r="A1042" s="3">
        <v>1038</v>
      </c>
      <c r="B1042" s="4"/>
      <c r="C1042" s="4"/>
      <c r="D1042" s="5" t="str">
        <f t="shared" si="160"/>
        <v/>
      </c>
      <c r="E1042" s="4"/>
      <c r="F1042" s="6"/>
      <c r="G1042" s="6"/>
      <c r="H1042" s="7" t="str">
        <f t="shared" ca="1" si="161"/>
        <v/>
      </c>
      <c r="I1042" s="8" t="str">
        <f t="shared" ca="1" si="162"/>
        <v/>
      </c>
      <c r="J1042" s="8" t="str">
        <f>IF(C1042="","",COUNTIFS(purchase!$C:$C,$C1042,purchase!$E:$E,$E1042,purchase!$G:$G,"&gt;="&amp;$F1042,purchase!$G:$G,"&lt;="&amp;$G1042))</f>
        <v/>
      </c>
      <c r="K1042" s="9" t="str">
        <f>IF(COUNTIFS(purchase!$C:$C,$C1042,purchase!$E:$E,$E1042,purchase!$G:$G,"&gt;="&amp;$F1042,purchase!$G:$G,"&lt;="&amp;$G1042)=0,"",_xlfn.MAXIFS(purchase!$G:$G,purchase!$C:$C,$C1042,purchase!$E:$E,$E1042,purchase!$G:$G,"&gt;="&amp;$F1042,purchase!$G:$G,"&lt;="&amp;$G1042))</f>
        <v/>
      </c>
      <c r="L1042" s="4"/>
      <c r="M1042" s="4"/>
      <c r="N1042" s="10" t="str">
        <f>IF(M1042="","",SUMIFS(purchase!$N:$N,purchase!$C:$C,$C1042,purchase!$E:$E,$E1042,purchase!$G:$G,"&gt;="&amp;$F1042,purchase!$G:$G,"&lt;="&amp;$G1042))</f>
        <v/>
      </c>
      <c r="O1042" s="10" t="str">
        <f t="shared" si="163"/>
        <v/>
      </c>
      <c r="P1042" s="11" t="str">
        <f t="shared" si="164"/>
        <v/>
      </c>
      <c r="Q1042" s="12" t="str">
        <f t="shared" ca="1" si="165"/>
        <v/>
      </c>
      <c r="R1042" s="13"/>
      <c r="S1042" s="14"/>
      <c r="T1042" s="15" t="str">
        <f t="shared" ca="1" si="166"/>
        <v/>
      </c>
      <c r="U1042" s="15" t="str">
        <f t="shared" ca="1" si="167"/>
        <v/>
      </c>
      <c r="V1042" s="16"/>
      <c r="W1042" s="17" t="str">
        <f t="shared" ca="1" si="168"/>
        <v/>
      </c>
      <c r="X1042" s="18" t="str">
        <f t="shared" ca="1" si="169"/>
        <v/>
      </c>
    </row>
    <row r="1043" spans="1:24" x14ac:dyDescent="0.35">
      <c r="A1043" s="3">
        <v>1039</v>
      </c>
      <c r="B1043" s="4"/>
      <c r="C1043" s="4"/>
      <c r="D1043" s="5" t="str">
        <f t="shared" si="160"/>
        <v/>
      </c>
      <c r="E1043" s="4"/>
      <c r="F1043" s="6"/>
      <c r="G1043" s="6"/>
      <c r="H1043" s="7" t="str">
        <f t="shared" ca="1" si="161"/>
        <v/>
      </c>
      <c r="I1043" s="8" t="str">
        <f t="shared" ca="1" si="162"/>
        <v/>
      </c>
      <c r="J1043" s="8" t="str">
        <f>IF(C1043="","",COUNTIFS(purchase!$C:$C,$C1043,purchase!$E:$E,$E1043,purchase!$G:$G,"&gt;="&amp;$F1043,purchase!$G:$G,"&lt;="&amp;$G1043))</f>
        <v/>
      </c>
      <c r="K1043" s="9" t="str">
        <f>IF(COUNTIFS(purchase!$C:$C,$C1043,purchase!$E:$E,$E1043,purchase!$G:$G,"&gt;="&amp;$F1043,purchase!$G:$G,"&lt;="&amp;$G1043)=0,"",_xlfn.MAXIFS(purchase!$G:$G,purchase!$C:$C,$C1043,purchase!$E:$E,$E1043,purchase!$G:$G,"&gt;="&amp;$F1043,purchase!$G:$G,"&lt;="&amp;$G1043))</f>
        <v/>
      </c>
      <c r="L1043" s="4"/>
      <c r="M1043" s="4"/>
      <c r="N1043" s="10" t="str">
        <f>IF(M1043="","",SUMIFS(purchase!$N:$N,purchase!$C:$C,$C1043,purchase!$E:$E,$E1043,purchase!$G:$G,"&gt;="&amp;$F1043,purchase!$G:$G,"&lt;="&amp;$G1043))</f>
        <v/>
      </c>
      <c r="O1043" s="10" t="str">
        <f t="shared" si="163"/>
        <v/>
      </c>
      <c r="P1043" s="11" t="str">
        <f t="shared" si="164"/>
        <v/>
      </c>
      <c r="Q1043" s="12" t="str">
        <f t="shared" ca="1" si="165"/>
        <v/>
      </c>
      <c r="R1043" s="13"/>
      <c r="S1043" s="14"/>
      <c r="T1043" s="15" t="str">
        <f t="shared" ca="1" si="166"/>
        <v/>
      </c>
      <c r="U1043" s="15" t="str">
        <f t="shared" ca="1" si="167"/>
        <v/>
      </c>
      <c r="V1043" s="16"/>
      <c r="W1043" s="17" t="str">
        <f t="shared" ca="1" si="168"/>
        <v/>
      </c>
      <c r="X1043" s="18" t="str">
        <f t="shared" ca="1" si="169"/>
        <v/>
      </c>
    </row>
    <row r="1044" spans="1:24" x14ac:dyDescent="0.35">
      <c r="A1044" s="3">
        <v>1040</v>
      </c>
      <c r="B1044" s="4"/>
      <c r="C1044" s="4"/>
      <c r="D1044" s="5" t="str">
        <f t="shared" si="160"/>
        <v/>
      </c>
      <c r="E1044" s="4"/>
      <c r="F1044" s="6"/>
      <c r="G1044" s="6"/>
      <c r="H1044" s="7" t="str">
        <f t="shared" ca="1" si="161"/>
        <v/>
      </c>
      <c r="I1044" s="8" t="str">
        <f t="shared" ca="1" si="162"/>
        <v/>
      </c>
      <c r="J1044" s="8" t="str">
        <f>IF(C1044="","",COUNTIFS(purchase!$C:$C,$C1044,purchase!$E:$E,$E1044,purchase!$G:$G,"&gt;="&amp;$F1044,purchase!$G:$G,"&lt;="&amp;$G1044))</f>
        <v/>
      </c>
      <c r="K1044" s="9" t="str">
        <f>IF(COUNTIFS(purchase!$C:$C,$C1044,purchase!$E:$E,$E1044,purchase!$G:$G,"&gt;="&amp;$F1044,purchase!$G:$G,"&lt;="&amp;$G1044)=0,"",_xlfn.MAXIFS(purchase!$G:$G,purchase!$C:$C,$C1044,purchase!$E:$E,$E1044,purchase!$G:$G,"&gt;="&amp;$F1044,purchase!$G:$G,"&lt;="&amp;$G1044))</f>
        <v/>
      </c>
      <c r="L1044" s="4"/>
      <c r="M1044" s="4"/>
      <c r="N1044" s="10" t="str">
        <f>IF(M1044="","",SUMIFS(purchase!$N:$N,purchase!$C:$C,$C1044,purchase!$E:$E,$E1044,purchase!$G:$G,"&gt;="&amp;$F1044,purchase!$G:$G,"&lt;="&amp;$G1044))</f>
        <v/>
      </c>
      <c r="O1044" s="10" t="str">
        <f t="shared" si="163"/>
        <v/>
      </c>
      <c r="P1044" s="11" t="str">
        <f t="shared" si="164"/>
        <v/>
      </c>
      <c r="Q1044" s="12" t="str">
        <f t="shared" ca="1" si="165"/>
        <v/>
      </c>
      <c r="R1044" s="13"/>
      <c r="S1044" s="14"/>
      <c r="T1044" s="15" t="str">
        <f t="shared" ca="1" si="166"/>
        <v/>
      </c>
      <c r="U1044" s="15" t="str">
        <f t="shared" ca="1" si="167"/>
        <v/>
      </c>
      <c r="V1044" s="16"/>
      <c r="W1044" s="17" t="str">
        <f t="shared" ca="1" si="168"/>
        <v/>
      </c>
      <c r="X1044" s="18" t="str">
        <f t="shared" ca="1" si="169"/>
        <v/>
      </c>
    </row>
    <row r="1045" spans="1:24" x14ac:dyDescent="0.35">
      <c r="A1045" s="3">
        <v>1041</v>
      </c>
      <c r="B1045" s="4"/>
      <c r="C1045" s="4"/>
      <c r="D1045" s="5" t="str">
        <f t="shared" si="160"/>
        <v/>
      </c>
      <c r="E1045" s="4"/>
      <c r="F1045" s="6"/>
      <c r="G1045" s="6"/>
      <c r="H1045" s="7" t="str">
        <f t="shared" ca="1" si="161"/>
        <v/>
      </c>
      <c r="I1045" s="8" t="str">
        <f t="shared" ca="1" si="162"/>
        <v/>
      </c>
      <c r="J1045" s="8" t="str">
        <f>IF(C1045="","",COUNTIFS(purchase!$C:$C,$C1045,purchase!$E:$E,$E1045,purchase!$G:$G,"&gt;="&amp;$F1045,purchase!$G:$G,"&lt;="&amp;$G1045))</f>
        <v/>
      </c>
      <c r="K1045" s="9" t="str">
        <f>IF(COUNTIFS(purchase!$C:$C,$C1045,purchase!$E:$E,$E1045,purchase!$G:$G,"&gt;="&amp;$F1045,purchase!$G:$G,"&lt;="&amp;$G1045)=0,"",_xlfn.MAXIFS(purchase!$G:$G,purchase!$C:$C,$C1045,purchase!$E:$E,$E1045,purchase!$G:$G,"&gt;="&amp;$F1045,purchase!$G:$G,"&lt;="&amp;$G1045))</f>
        <v/>
      </c>
      <c r="L1045" s="4"/>
      <c r="M1045" s="4"/>
      <c r="N1045" s="10" t="str">
        <f>IF(M1045="","",SUMIFS(purchase!$N:$N,purchase!$C:$C,$C1045,purchase!$E:$E,$E1045,purchase!$G:$G,"&gt;="&amp;$F1045,purchase!$G:$G,"&lt;="&amp;$G1045))</f>
        <v/>
      </c>
      <c r="O1045" s="10" t="str">
        <f t="shared" si="163"/>
        <v/>
      </c>
      <c r="P1045" s="11" t="str">
        <f t="shared" si="164"/>
        <v/>
      </c>
      <c r="Q1045" s="12" t="str">
        <f t="shared" ca="1" si="165"/>
        <v/>
      </c>
      <c r="R1045" s="13"/>
      <c r="S1045" s="14"/>
      <c r="T1045" s="15" t="str">
        <f t="shared" ca="1" si="166"/>
        <v/>
      </c>
      <c r="U1045" s="15" t="str">
        <f t="shared" ca="1" si="167"/>
        <v/>
      </c>
      <c r="V1045" s="16"/>
      <c r="W1045" s="17" t="str">
        <f t="shared" ca="1" si="168"/>
        <v/>
      </c>
      <c r="X1045" s="18" t="str">
        <f t="shared" ca="1" si="169"/>
        <v/>
      </c>
    </row>
    <row r="1046" spans="1:24" x14ac:dyDescent="0.35">
      <c r="A1046" s="3">
        <v>1042</v>
      </c>
      <c r="B1046" s="4"/>
      <c r="C1046" s="4"/>
      <c r="D1046" s="5" t="str">
        <f t="shared" si="160"/>
        <v/>
      </c>
      <c r="E1046" s="4"/>
      <c r="F1046" s="6"/>
      <c r="G1046" s="6"/>
      <c r="H1046" s="7" t="str">
        <f t="shared" ca="1" si="161"/>
        <v/>
      </c>
      <c r="I1046" s="8" t="str">
        <f t="shared" ca="1" si="162"/>
        <v/>
      </c>
      <c r="J1046" s="8" t="str">
        <f>IF(C1046="","",COUNTIFS(purchase!$C:$C,$C1046,purchase!$E:$E,$E1046,purchase!$G:$G,"&gt;="&amp;$F1046,purchase!$G:$G,"&lt;="&amp;$G1046))</f>
        <v/>
      </c>
      <c r="K1046" s="9" t="str">
        <f>IF(COUNTIFS(purchase!$C:$C,$C1046,purchase!$E:$E,$E1046,purchase!$G:$G,"&gt;="&amp;$F1046,purchase!$G:$G,"&lt;="&amp;$G1046)=0,"",_xlfn.MAXIFS(purchase!$G:$G,purchase!$C:$C,$C1046,purchase!$E:$E,$E1046,purchase!$G:$G,"&gt;="&amp;$F1046,purchase!$G:$G,"&lt;="&amp;$G1046))</f>
        <v/>
      </c>
      <c r="L1046" s="4"/>
      <c r="M1046" s="4"/>
      <c r="N1046" s="10" t="str">
        <f>IF(M1046="","",SUMIFS(purchase!$N:$N,purchase!$C:$C,$C1046,purchase!$E:$E,$E1046,purchase!$G:$G,"&gt;="&amp;$F1046,purchase!$G:$G,"&lt;="&amp;$G1046))</f>
        <v/>
      </c>
      <c r="O1046" s="10" t="str">
        <f t="shared" si="163"/>
        <v/>
      </c>
      <c r="P1046" s="11" t="str">
        <f t="shared" si="164"/>
        <v/>
      </c>
      <c r="Q1046" s="12" t="str">
        <f t="shared" ca="1" si="165"/>
        <v/>
      </c>
      <c r="R1046" s="13"/>
      <c r="S1046" s="14"/>
      <c r="T1046" s="15" t="str">
        <f t="shared" ca="1" si="166"/>
        <v/>
      </c>
      <c r="U1046" s="15" t="str">
        <f t="shared" ca="1" si="167"/>
        <v/>
      </c>
      <c r="V1046" s="16"/>
      <c r="W1046" s="17" t="str">
        <f t="shared" ca="1" si="168"/>
        <v/>
      </c>
      <c r="X1046" s="18" t="str">
        <f t="shared" ca="1" si="169"/>
        <v/>
      </c>
    </row>
    <row r="1047" spans="1:24" x14ac:dyDescent="0.35">
      <c r="A1047" s="3">
        <v>1043</v>
      </c>
      <c r="B1047" s="4"/>
      <c r="C1047" s="4"/>
      <c r="D1047" s="5" t="str">
        <f t="shared" si="160"/>
        <v/>
      </c>
      <c r="E1047" s="4"/>
      <c r="F1047" s="6"/>
      <c r="G1047" s="6"/>
      <c r="H1047" s="7" t="str">
        <f t="shared" ca="1" si="161"/>
        <v/>
      </c>
      <c r="I1047" s="8" t="str">
        <f t="shared" ca="1" si="162"/>
        <v/>
      </c>
      <c r="J1047" s="8" t="str">
        <f>IF(C1047="","",COUNTIFS(purchase!$C:$C,$C1047,purchase!$E:$E,$E1047,purchase!$G:$G,"&gt;="&amp;$F1047,purchase!$G:$G,"&lt;="&amp;$G1047))</f>
        <v/>
      </c>
      <c r="K1047" s="9" t="str">
        <f>IF(COUNTIFS(purchase!$C:$C,$C1047,purchase!$E:$E,$E1047,purchase!$G:$G,"&gt;="&amp;$F1047,purchase!$G:$G,"&lt;="&amp;$G1047)=0,"",_xlfn.MAXIFS(purchase!$G:$G,purchase!$C:$C,$C1047,purchase!$E:$E,$E1047,purchase!$G:$G,"&gt;="&amp;$F1047,purchase!$G:$G,"&lt;="&amp;$G1047))</f>
        <v/>
      </c>
      <c r="L1047" s="4"/>
      <c r="M1047" s="4"/>
      <c r="N1047" s="10" t="str">
        <f>IF(M1047="","",SUMIFS(purchase!$N:$N,purchase!$C:$C,$C1047,purchase!$E:$E,$E1047,purchase!$G:$G,"&gt;="&amp;$F1047,purchase!$G:$G,"&lt;="&amp;$G1047))</f>
        <v/>
      </c>
      <c r="O1047" s="10" t="str">
        <f t="shared" si="163"/>
        <v/>
      </c>
      <c r="P1047" s="11" t="str">
        <f t="shared" si="164"/>
        <v/>
      </c>
      <c r="Q1047" s="12" t="str">
        <f t="shared" ca="1" si="165"/>
        <v/>
      </c>
      <c r="R1047" s="13"/>
      <c r="S1047" s="14"/>
      <c r="T1047" s="15" t="str">
        <f t="shared" ca="1" si="166"/>
        <v/>
      </c>
      <c r="U1047" s="15" t="str">
        <f t="shared" ca="1" si="167"/>
        <v/>
      </c>
      <c r="V1047" s="16"/>
      <c r="W1047" s="17" t="str">
        <f t="shared" ca="1" si="168"/>
        <v/>
      </c>
      <c r="X1047" s="18" t="str">
        <f t="shared" ca="1" si="169"/>
        <v/>
      </c>
    </row>
    <row r="1048" spans="1:24" x14ac:dyDescent="0.35">
      <c r="A1048" s="3">
        <v>1044</v>
      </c>
      <c r="B1048" s="4"/>
      <c r="C1048" s="4"/>
      <c r="D1048" s="5" t="str">
        <f t="shared" si="160"/>
        <v/>
      </c>
      <c r="E1048" s="4"/>
      <c r="F1048" s="6"/>
      <c r="G1048" s="6"/>
      <c r="H1048" s="7" t="str">
        <f t="shared" ca="1" si="161"/>
        <v/>
      </c>
      <c r="I1048" s="8" t="str">
        <f t="shared" ca="1" si="162"/>
        <v/>
      </c>
      <c r="J1048" s="8" t="str">
        <f>IF(C1048="","",COUNTIFS(purchase!$C:$C,$C1048,purchase!$E:$E,$E1048,purchase!$G:$G,"&gt;="&amp;$F1048,purchase!$G:$G,"&lt;="&amp;$G1048))</f>
        <v/>
      </c>
      <c r="K1048" s="9" t="str">
        <f>IF(COUNTIFS(purchase!$C:$C,$C1048,purchase!$E:$E,$E1048,purchase!$G:$G,"&gt;="&amp;$F1048,purchase!$G:$G,"&lt;="&amp;$G1048)=0,"",_xlfn.MAXIFS(purchase!$G:$G,purchase!$C:$C,$C1048,purchase!$E:$E,$E1048,purchase!$G:$G,"&gt;="&amp;$F1048,purchase!$G:$G,"&lt;="&amp;$G1048))</f>
        <v/>
      </c>
      <c r="L1048" s="4"/>
      <c r="M1048" s="4"/>
      <c r="N1048" s="10" t="str">
        <f>IF(M1048="","",SUMIFS(purchase!$N:$N,purchase!$C:$C,$C1048,purchase!$E:$E,$E1048,purchase!$G:$G,"&gt;="&amp;$F1048,purchase!$G:$G,"&lt;="&amp;$G1048))</f>
        <v/>
      </c>
      <c r="O1048" s="10" t="str">
        <f t="shared" si="163"/>
        <v/>
      </c>
      <c r="P1048" s="11" t="str">
        <f t="shared" si="164"/>
        <v/>
      </c>
      <c r="Q1048" s="12" t="str">
        <f t="shared" ca="1" si="165"/>
        <v/>
      </c>
      <c r="R1048" s="13"/>
      <c r="S1048" s="14"/>
      <c r="T1048" s="15" t="str">
        <f t="shared" ca="1" si="166"/>
        <v/>
      </c>
      <c r="U1048" s="15" t="str">
        <f t="shared" ca="1" si="167"/>
        <v/>
      </c>
      <c r="V1048" s="16"/>
      <c r="W1048" s="17" t="str">
        <f t="shared" ca="1" si="168"/>
        <v/>
      </c>
      <c r="X1048" s="18" t="str">
        <f t="shared" ca="1" si="169"/>
        <v/>
      </c>
    </row>
    <row r="1049" spans="1:24" x14ac:dyDescent="0.35">
      <c r="A1049" s="3">
        <v>1045</v>
      </c>
      <c r="B1049" s="4"/>
      <c r="C1049" s="4"/>
      <c r="D1049" s="5" t="str">
        <f t="shared" si="160"/>
        <v/>
      </c>
      <c r="E1049" s="4"/>
      <c r="F1049" s="6"/>
      <c r="G1049" s="6"/>
      <c r="H1049" s="7" t="str">
        <f t="shared" ca="1" si="161"/>
        <v/>
      </c>
      <c r="I1049" s="8" t="str">
        <f t="shared" ca="1" si="162"/>
        <v/>
      </c>
      <c r="J1049" s="8" t="str">
        <f>IF(C1049="","",COUNTIFS(purchase!$C:$C,$C1049,purchase!$E:$E,$E1049,purchase!$G:$G,"&gt;="&amp;$F1049,purchase!$G:$G,"&lt;="&amp;$G1049))</f>
        <v/>
      </c>
      <c r="K1049" s="9" t="str">
        <f>IF(COUNTIFS(purchase!$C:$C,$C1049,purchase!$E:$E,$E1049,purchase!$G:$G,"&gt;="&amp;$F1049,purchase!$G:$G,"&lt;="&amp;$G1049)=0,"",_xlfn.MAXIFS(purchase!$G:$G,purchase!$C:$C,$C1049,purchase!$E:$E,$E1049,purchase!$G:$G,"&gt;="&amp;$F1049,purchase!$G:$G,"&lt;="&amp;$G1049))</f>
        <v/>
      </c>
      <c r="L1049" s="4"/>
      <c r="M1049" s="4"/>
      <c r="N1049" s="10" t="str">
        <f>IF(M1049="","",SUMIFS(purchase!$N:$N,purchase!$C:$C,$C1049,purchase!$E:$E,$E1049,purchase!$G:$G,"&gt;="&amp;$F1049,purchase!$G:$G,"&lt;="&amp;$G1049))</f>
        <v/>
      </c>
      <c r="O1049" s="10" t="str">
        <f t="shared" si="163"/>
        <v/>
      </c>
      <c r="P1049" s="11" t="str">
        <f t="shared" si="164"/>
        <v/>
      </c>
      <c r="Q1049" s="12" t="str">
        <f t="shared" ca="1" si="165"/>
        <v/>
      </c>
      <c r="R1049" s="13"/>
      <c r="S1049" s="14"/>
      <c r="T1049" s="15" t="str">
        <f t="shared" ca="1" si="166"/>
        <v/>
      </c>
      <c r="U1049" s="15" t="str">
        <f t="shared" ca="1" si="167"/>
        <v/>
      </c>
      <c r="V1049" s="16"/>
      <c r="W1049" s="17" t="str">
        <f t="shared" ca="1" si="168"/>
        <v/>
      </c>
      <c r="X1049" s="18" t="str">
        <f t="shared" ca="1" si="169"/>
        <v/>
      </c>
    </row>
    <row r="1050" spans="1:24" x14ac:dyDescent="0.35">
      <c r="A1050" s="3">
        <v>1046</v>
      </c>
      <c r="B1050" s="4"/>
      <c r="C1050" s="4"/>
      <c r="D1050" s="5" t="str">
        <f t="shared" si="160"/>
        <v/>
      </c>
      <c r="E1050" s="4"/>
      <c r="F1050" s="6"/>
      <c r="G1050" s="6"/>
      <c r="H1050" s="7" t="str">
        <f t="shared" ca="1" si="161"/>
        <v/>
      </c>
      <c r="I1050" s="8" t="str">
        <f t="shared" ca="1" si="162"/>
        <v/>
      </c>
      <c r="J1050" s="8" t="str">
        <f>IF(C1050="","",COUNTIFS(purchase!$C:$C,$C1050,purchase!$E:$E,$E1050,purchase!$G:$G,"&gt;="&amp;$F1050,purchase!$G:$G,"&lt;="&amp;$G1050))</f>
        <v/>
      </c>
      <c r="K1050" s="9" t="str">
        <f>IF(COUNTIFS(purchase!$C:$C,$C1050,purchase!$E:$E,$E1050,purchase!$G:$G,"&gt;="&amp;$F1050,purchase!$G:$G,"&lt;="&amp;$G1050)=0,"",_xlfn.MAXIFS(purchase!$G:$G,purchase!$C:$C,$C1050,purchase!$E:$E,$E1050,purchase!$G:$G,"&gt;="&amp;$F1050,purchase!$G:$G,"&lt;="&amp;$G1050))</f>
        <v/>
      </c>
      <c r="L1050" s="4"/>
      <c r="M1050" s="4"/>
      <c r="N1050" s="10" t="str">
        <f>IF(M1050="","",SUMIFS(purchase!$N:$N,purchase!$C:$C,$C1050,purchase!$E:$E,$E1050,purchase!$G:$G,"&gt;="&amp;$F1050,purchase!$G:$G,"&lt;="&amp;$G1050))</f>
        <v/>
      </c>
      <c r="O1050" s="10" t="str">
        <f t="shared" si="163"/>
        <v/>
      </c>
      <c r="P1050" s="11" t="str">
        <f t="shared" si="164"/>
        <v/>
      </c>
      <c r="Q1050" s="12" t="str">
        <f t="shared" ca="1" si="165"/>
        <v/>
      </c>
      <c r="R1050" s="13"/>
      <c r="S1050" s="14"/>
      <c r="T1050" s="15" t="str">
        <f t="shared" ca="1" si="166"/>
        <v/>
      </c>
      <c r="U1050" s="15" t="str">
        <f t="shared" ca="1" si="167"/>
        <v/>
      </c>
      <c r="V1050" s="16"/>
      <c r="W1050" s="17" t="str">
        <f t="shared" ca="1" si="168"/>
        <v/>
      </c>
      <c r="X1050" s="18" t="str">
        <f t="shared" ca="1" si="169"/>
        <v/>
      </c>
    </row>
    <row r="1051" spans="1:24" x14ac:dyDescent="0.35">
      <c r="A1051" s="3">
        <v>1047</v>
      </c>
      <c r="B1051" s="4"/>
      <c r="C1051" s="4"/>
      <c r="D1051" s="5" t="str">
        <f t="shared" si="160"/>
        <v/>
      </c>
      <c r="E1051" s="4"/>
      <c r="F1051" s="6"/>
      <c r="G1051" s="6"/>
      <c r="H1051" s="7" t="str">
        <f t="shared" ca="1" si="161"/>
        <v/>
      </c>
      <c r="I1051" s="8" t="str">
        <f t="shared" ca="1" si="162"/>
        <v/>
      </c>
      <c r="J1051" s="8" t="str">
        <f>IF(C1051="","",COUNTIFS(purchase!$C:$C,$C1051,purchase!$E:$E,$E1051,purchase!$G:$G,"&gt;="&amp;$F1051,purchase!$G:$G,"&lt;="&amp;$G1051))</f>
        <v/>
      </c>
      <c r="K1051" s="9" t="str">
        <f>IF(COUNTIFS(purchase!$C:$C,$C1051,purchase!$E:$E,$E1051,purchase!$G:$G,"&gt;="&amp;$F1051,purchase!$G:$G,"&lt;="&amp;$G1051)=0,"",_xlfn.MAXIFS(purchase!$G:$G,purchase!$C:$C,$C1051,purchase!$E:$E,$E1051,purchase!$G:$G,"&gt;="&amp;$F1051,purchase!$G:$G,"&lt;="&amp;$G1051))</f>
        <v/>
      </c>
      <c r="L1051" s="4"/>
      <c r="M1051" s="4"/>
      <c r="N1051" s="10" t="str">
        <f>IF(M1051="","",SUMIFS(purchase!$N:$N,purchase!$C:$C,$C1051,purchase!$E:$E,$E1051,purchase!$G:$G,"&gt;="&amp;$F1051,purchase!$G:$G,"&lt;="&amp;$G1051))</f>
        <v/>
      </c>
      <c r="O1051" s="10" t="str">
        <f t="shared" si="163"/>
        <v/>
      </c>
      <c r="P1051" s="11" t="str">
        <f t="shared" si="164"/>
        <v/>
      </c>
      <c r="Q1051" s="12" t="str">
        <f t="shared" ca="1" si="165"/>
        <v/>
      </c>
      <c r="R1051" s="13"/>
      <c r="S1051" s="14"/>
      <c r="T1051" s="15" t="str">
        <f t="shared" ca="1" si="166"/>
        <v/>
      </c>
      <c r="U1051" s="15" t="str">
        <f t="shared" ca="1" si="167"/>
        <v/>
      </c>
      <c r="V1051" s="16"/>
      <c r="W1051" s="17" t="str">
        <f t="shared" ca="1" si="168"/>
        <v/>
      </c>
      <c r="X1051" s="18" t="str">
        <f t="shared" ca="1" si="169"/>
        <v/>
      </c>
    </row>
    <row r="1052" spans="1:24" x14ac:dyDescent="0.35">
      <c r="A1052" s="3">
        <v>1048</v>
      </c>
      <c r="B1052" s="4"/>
      <c r="C1052" s="4"/>
      <c r="D1052" s="5" t="str">
        <f t="shared" si="160"/>
        <v/>
      </c>
      <c r="E1052" s="4"/>
      <c r="F1052" s="6"/>
      <c r="G1052" s="6"/>
      <c r="H1052" s="7" t="str">
        <f t="shared" ca="1" si="161"/>
        <v/>
      </c>
      <c r="I1052" s="8" t="str">
        <f t="shared" ca="1" si="162"/>
        <v/>
      </c>
      <c r="J1052" s="8" t="str">
        <f>IF(C1052="","",COUNTIFS(purchase!$C:$C,$C1052,purchase!$E:$E,$E1052,purchase!$G:$G,"&gt;="&amp;$F1052,purchase!$G:$G,"&lt;="&amp;$G1052))</f>
        <v/>
      </c>
      <c r="K1052" s="9" t="str">
        <f>IF(COUNTIFS(purchase!$C:$C,$C1052,purchase!$E:$E,$E1052,purchase!$G:$G,"&gt;="&amp;$F1052,purchase!$G:$G,"&lt;="&amp;$G1052)=0,"",_xlfn.MAXIFS(purchase!$G:$G,purchase!$C:$C,$C1052,purchase!$E:$E,$E1052,purchase!$G:$G,"&gt;="&amp;$F1052,purchase!$G:$G,"&lt;="&amp;$G1052))</f>
        <v/>
      </c>
      <c r="L1052" s="4"/>
      <c r="M1052" s="4"/>
      <c r="N1052" s="10" t="str">
        <f>IF(M1052="","",SUMIFS(purchase!$N:$N,purchase!$C:$C,$C1052,purchase!$E:$E,$E1052,purchase!$G:$G,"&gt;="&amp;$F1052,purchase!$G:$G,"&lt;="&amp;$G1052))</f>
        <v/>
      </c>
      <c r="O1052" s="10" t="str">
        <f t="shared" si="163"/>
        <v/>
      </c>
      <c r="P1052" s="11" t="str">
        <f t="shared" si="164"/>
        <v/>
      </c>
      <c r="Q1052" s="12" t="str">
        <f t="shared" ca="1" si="165"/>
        <v/>
      </c>
      <c r="R1052" s="13"/>
      <c r="S1052" s="14"/>
      <c r="T1052" s="15" t="str">
        <f t="shared" ca="1" si="166"/>
        <v/>
      </c>
      <c r="U1052" s="15" t="str">
        <f t="shared" ca="1" si="167"/>
        <v/>
      </c>
      <c r="V1052" s="16"/>
      <c r="W1052" s="17" t="str">
        <f t="shared" ca="1" si="168"/>
        <v/>
      </c>
      <c r="X1052" s="18" t="str">
        <f t="shared" ca="1" si="169"/>
        <v/>
      </c>
    </row>
    <row r="1053" spans="1:24" x14ac:dyDescent="0.35">
      <c r="A1053" s="3">
        <v>1049</v>
      </c>
      <c r="B1053" s="4"/>
      <c r="C1053" s="4"/>
      <c r="D1053" s="5" t="str">
        <f t="shared" si="160"/>
        <v/>
      </c>
      <c r="E1053" s="4"/>
      <c r="F1053" s="6"/>
      <c r="G1053" s="6"/>
      <c r="H1053" s="7" t="str">
        <f t="shared" ca="1" si="161"/>
        <v/>
      </c>
      <c r="I1053" s="8" t="str">
        <f t="shared" ca="1" si="162"/>
        <v/>
      </c>
      <c r="J1053" s="8" t="str">
        <f>IF(C1053="","",COUNTIFS(purchase!$C:$C,$C1053,purchase!$E:$E,$E1053,purchase!$G:$G,"&gt;="&amp;$F1053,purchase!$G:$G,"&lt;="&amp;$G1053))</f>
        <v/>
      </c>
      <c r="K1053" s="9" t="str">
        <f>IF(COUNTIFS(purchase!$C:$C,$C1053,purchase!$E:$E,$E1053,purchase!$G:$G,"&gt;="&amp;$F1053,purchase!$G:$G,"&lt;="&amp;$G1053)=0,"",_xlfn.MAXIFS(purchase!$G:$G,purchase!$C:$C,$C1053,purchase!$E:$E,$E1053,purchase!$G:$G,"&gt;="&amp;$F1053,purchase!$G:$G,"&lt;="&amp;$G1053))</f>
        <v/>
      </c>
      <c r="L1053" s="4"/>
      <c r="M1053" s="4"/>
      <c r="N1053" s="10" t="str">
        <f>IF(M1053="","",SUMIFS(purchase!$N:$N,purchase!$C:$C,$C1053,purchase!$E:$E,$E1053,purchase!$G:$G,"&gt;="&amp;$F1053,purchase!$G:$G,"&lt;="&amp;$G1053))</f>
        <v/>
      </c>
      <c r="O1053" s="10" t="str">
        <f t="shared" si="163"/>
        <v/>
      </c>
      <c r="P1053" s="11" t="str">
        <f t="shared" si="164"/>
        <v/>
      </c>
      <c r="Q1053" s="12" t="str">
        <f t="shared" ca="1" si="165"/>
        <v/>
      </c>
      <c r="R1053" s="13"/>
      <c r="S1053" s="14"/>
      <c r="T1053" s="15" t="str">
        <f t="shared" ca="1" si="166"/>
        <v/>
      </c>
      <c r="U1053" s="15" t="str">
        <f t="shared" ca="1" si="167"/>
        <v/>
      </c>
      <c r="V1053" s="16"/>
      <c r="W1053" s="17" t="str">
        <f t="shared" ca="1" si="168"/>
        <v/>
      </c>
      <c r="X1053" s="18" t="str">
        <f t="shared" ca="1" si="169"/>
        <v/>
      </c>
    </row>
    <row r="1054" spans="1:24" x14ac:dyDescent="0.35">
      <c r="A1054" s="3">
        <v>1050</v>
      </c>
      <c r="B1054" s="4"/>
      <c r="C1054" s="4"/>
      <c r="D1054" s="5" t="str">
        <f t="shared" si="160"/>
        <v/>
      </c>
      <c r="E1054" s="4"/>
      <c r="F1054" s="6"/>
      <c r="G1054" s="6"/>
      <c r="H1054" s="7" t="str">
        <f t="shared" ca="1" si="161"/>
        <v/>
      </c>
      <c r="I1054" s="8" t="str">
        <f t="shared" ca="1" si="162"/>
        <v/>
      </c>
      <c r="J1054" s="8" t="str">
        <f>IF(C1054="","",COUNTIFS(purchase!$C:$C,$C1054,purchase!$E:$E,$E1054,purchase!$G:$G,"&gt;="&amp;$F1054,purchase!$G:$G,"&lt;="&amp;$G1054))</f>
        <v/>
      </c>
      <c r="K1054" s="9" t="str">
        <f>IF(COUNTIFS(purchase!$C:$C,$C1054,purchase!$E:$E,$E1054,purchase!$G:$G,"&gt;="&amp;$F1054,purchase!$G:$G,"&lt;="&amp;$G1054)=0,"",_xlfn.MAXIFS(purchase!$G:$G,purchase!$C:$C,$C1054,purchase!$E:$E,$E1054,purchase!$G:$G,"&gt;="&amp;$F1054,purchase!$G:$G,"&lt;="&amp;$G1054))</f>
        <v/>
      </c>
      <c r="L1054" s="4"/>
      <c r="M1054" s="4"/>
      <c r="N1054" s="10" t="str">
        <f>IF(M1054="","",SUMIFS(purchase!$N:$N,purchase!$C:$C,$C1054,purchase!$E:$E,$E1054,purchase!$G:$G,"&gt;="&amp;$F1054,purchase!$G:$G,"&lt;="&amp;$G1054))</f>
        <v/>
      </c>
      <c r="O1054" s="10" t="str">
        <f t="shared" si="163"/>
        <v/>
      </c>
      <c r="P1054" s="11" t="str">
        <f t="shared" si="164"/>
        <v/>
      </c>
      <c r="Q1054" s="12" t="str">
        <f t="shared" ca="1" si="165"/>
        <v/>
      </c>
      <c r="R1054" s="13"/>
      <c r="S1054" s="14"/>
      <c r="T1054" s="15" t="str">
        <f t="shared" ca="1" si="166"/>
        <v/>
      </c>
      <c r="U1054" s="15" t="str">
        <f t="shared" ca="1" si="167"/>
        <v/>
      </c>
      <c r="V1054" s="16"/>
      <c r="W1054" s="17" t="str">
        <f t="shared" ca="1" si="168"/>
        <v/>
      </c>
      <c r="X1054" s="18" t="str">
        <f t="shared" ca="1" si="169"/>
        <v/>
      </c>
    </row>
    <row r="1055" spans="1:24" x14ac:dyDescent="0.35">
      <c r="A1055" s="3">
        <v>1051</v>
      </c>
      <c r="B1055" s="4"/>
      <c r="C1055" s="4"/>
      <c r="D1055" s="5" t="str">
        <f t="shared" si="160"/>
        <v/>
      </c>
      <c r="E1055" s="4"/>
      <c r="F1055" s="6"/>
      <c r="G1055" s="6"/>
      <c r="H1055" s="7" t="str">
        <f t="shared" ca="1" si="161"/>
        <v/>
      </c>
      <c r="I1055" s="8" t="str">
        <f t="shared" ca="1" si="162"/>
        <v/>
      </c>
      <c r="J1055" s="8" t="str">
        <f>IF(C1055="","",COUNTIFS(purchase!$C:$C,$C1055,purchase!$E:$E,$E1055,purchase!$G:$G,"&gt;="&amp;$F1055,purchase!$G:$G,"&lt;="&amp;$G1055))</f>
        <v/>
      </c>
      <c r="K1055" s="9" t="str">
        <f>IF(COUNTIFS(purchase!$C:$C,$C1055,purchase!$E:$E,$E1055,purchase!$G:$G,"&gt;="&amp;$F1055,purchase!$G:$G,"&lt;="&amp;$G1055)=0,"",_xlfn.MAXIFS(purchase!$G:$G,purchase!$C:$C,$C1055,purchase!$E:$E,$E1055,purchase!$G:$G,"&gt;="&amp;$F1055,purchase!$G:$G,"&lt;="&amp;$G1055))</f>
        <v/>
      </c>
      <c r="L1055" s="4"/>
      <c r="M1055" s="4"/>
      <c r="N1055" s="10" t="str">
        <f>IF(M1055="","",SUMIFS(purchase!$N:$N,purchase!$C:$C,$C1055,purchase!$E:$E,$E1055,purchase!$G:$G,"&gt;="&amp;$F1055,purchase!$G:$G,"&lt;="&amp;$G1055))</f>
        <v/>
      </c>
      <c r="O1055" s="10" t="str">
        <f t="shared" si="163"/>
        <v/>
      </c>
      <c r="P1055" s="11" t="str">
        <f t="shared" si="164"/>
        <v/>
      </c>
      <c r="Q1055" s="12" t="str">
        <f t="shared" ca="1" si="165"/>
        <v/>
      </c>
      <c r="R1055" s="13"/>
      <c r="S1055" s="14"/>
      <c r="T1055" s="15" t="str">
        <f t="shared" ca="1" si="166"/>
        <v/>
      </c>
      <c r="U1055" s="15" t="str">
        <f t="shared" ca="1" si="167"/>
        <v/>
      </c>
      <c r="V1055" s="16"/>
      <c r="W1055" s="17" t="str">
        <f t="shared" ca="1" si="168"/>
        <v/>
      </c>
      <c r="X1055" s="18" t="str">
        <f t="shared" ca="1" si="169"/>
        <v/>
      </c>
    </row>
    <row r="1056" spans="1:24" x14ac:dyDescent="0.35">
      <c r="A1056" s="3">
        <v>1052</v>
      </c>
      <c r="B1056" s="4"/>
      <c r="C1056" s="4"/>
      <c r="D1056" s="5" t="str">
        <f t="shared" si="160"/>
        <v/>
      </c>
      <c r="E1056" s="4"/>
      <c r="F1056" s="6"/>
      <c r="G1056" s="6"/>
      <c r="H1056" s="7" t="str">
        <f t="shared" ca="1" si="161"/>
        <v/>
      </c>
      <c r="I1056" s="8" t="str">
        <f t="shared" ca="1" si="162"/>
        <v/>
      </c>
      <c r="J1056" s="8" t="str">
        <f>IF(C1056="","",COUNTIFS(purchase!$C:$C,$C1056,purchase!$E:$E,$E1056,purchase!$G:$G,"&gt;="&amp;$F1056,purchase!$G:$G,"&lt;="&amp;$G1056))</f>
        <v/>
      </c>
      <c r="K1056" s="9" t="str">
        <f>IF(COUNTIFS(purchase!$C:$C,$C1056,purchase!$E:$E,$E1056,purchase!$G:$G,"&gt;="&amp;$F1056,purchase!$G:$G,"&lt;="&amp;$G1056)=0,"",_xlfn.MAXIFS(purchase!$G:$G,purchase!$C:$C,$C1056,purchase!$E:$E,$E1056,purchase!$G:$G,"&gt;="&amp;$F1056,purchase!$G:$G,"&lt;="&amp;$G1056))</f>
        <v/>
      </c>
      <c r="L1056" s="4"/>
      <c r="M1056" s="4"/>
      <c r="N1056" s="10" t="str">
        <f>IF(M1056="","",SUMIFS(purchase!$N:$N,purchase!$C:$C,$C1056,purchase!$E:$E,$E1056,purchase!$G:$G,"&gt;="&amp;$F1056,purchase!$G:$G,"&lt;="&amp;$G1056))</f>
        <v/>
      </c>
      <c r="O1056" s="10" t="str">
        <f t="shared" si="163"/>
        <v/>
      </c>
      <c r="P1056" s="11" t="str">
        <f t="shared" si="164"/>
        <v/>
      </c>
      <c r="Q1056" s="12" t="str">
        <f t="shared" ca="1" si="165"/>
        <v/>
      </c>
      <c r="R1056" s="13"/>
      <c r="S1056" s="14"/>
      <c r="T1056" s="15" t="str">
        <f t="shared" ca="1" si="166"/>
        <v/>
      </c>
      <c r="U1056" s="15" t="str">
        <f t="shared" ca="1" si="167"/>
        <v/>
      </c>
      <c r="V1056" s="16"/>
      <c r="W1056" s="17" t="str">
        <f t="shared" ca="1" si="168"/>
        <v/>
      </c>
      <c r="X1056" s="18" t="str">
        <f t="shared" ca="1" si="169"/>
        <v/>
      </c>
    </row>
    <row r="1057" spans="1:24" x14ac:dyDescent="0.35">
      <c r="A1057" s="3">
        <v>1053</v>
      </c>
      <c r="B1057" s="4"/>
      <c r="C1057" s="4"/>
      <c r="D1057" s="5" t="str">
        <f t="shared" si="160"/>
        <v/>
      </c>
      <c r="E1057" s="4"/>
      <c r="F1057" s="6"/>
      <c r="G1057" s="6"/>
      <c r="H1057" s="7" t="str">
        <f t="shared" ca="1" si="161"/>
        <v/>
      </c>
      <c r="I1057" s="8" t="str">
        <f t="shared" ca="1" si="162"/>
        <v/>
      </c>
      <c r="J1057" s="8" t="str">
        <f>IF(C1057="","",COUNTIFS(purchase!$C:$C,$C1057,purchase!$E:$E,$E1057,purchase!$G:$G,"&gt;="&amp;$F1057,purchase!$G:$G,"&lt;="&amp;$G1057))</f>
        <v/>
      </c>
      <c r="K1057" s="9" t="str">
        <f>IF(COUNTIFS(purchase!$C:$C,$C1057,purchase!$E:$E,$E1057,purchase!$G:$G,"&gt;="&amp;$F1057,purchase!$G:$G,"&lt;="&amp;$G1057)=0,"",_xlfn.MAXIFS(purchase!$G:$G,purchase!$C:$C,$C1057,purchase!$E:$E,$E1057,purchase!$G:$G,"&gt;="&amp;$F1057,purchase!$G:$G,"&lt;="&amp;$G1057))</f>
        <v/>
      </c>
      <c r="L1057" s="4"/>
      <c r="M1057" s="4"/>
      <c r="N1057" s="10" t="str">
        <f>IF(M1057="","",SUMIFS(purchase!$N:$N,purchase!$C:$C,$C1057,purchase!$E:$E,$E1057,purchase!$G:$G,"&gt;="&amp;$F1057,purchase!$G:$G,"&lt;="&amp;$G1057))</f>
        <v/>
      </c>
      <c r="O1057" s="10" t="str">
        <f t="shared" si="163"/>
        <v/>
      </c>
      <c r="P1057" s="11" t="str">
        <f t="shared" si="164"/>
        <v/>
      </c>
      <c r="Q1057" s="12" t="str">
        <f t="shared" ca="1" si="165"/>
        <v/>
      </c>
      <c r="R1057" s="13"/>
      <c r="S1057" s="14"/>
      <c r="T1057" s="15" t="str">
        <f t="shared" ca="1" si="166"/>
        <v/>
      </c>
      <c r="U1057" s="15" t="str">
        <f t="shared" ca="1" si="167"/>
        <v/>
      </c>
      <c r="V1057" s="16"/>
      <c r="W1057" s="17" t="str">
        <f t="shared" ca="1" si="168"/>
        <v/>
      </c>
      <c r="X1057" s="18" t="str">
        <f t="shared" ca="1" si="169"/>
        <v/>
      </c>
    </row>
    <row r="1058" spans="1:24" x14ac:dyDescent="0.35">
      <c r="A1058" s="3">
        <v>1054</v>
      </c>
      <c r="B1058" s="4"/>
      <c r="C1058" s="4"/>
      <c r="D1058" s="5" t="str">
        <f t="shared" si="160"/>
        <v/>
      </c>
      <c r="E1058" s="4"/>
      <c r="F1058" s="6"/>
      <c r="G1058" s="6"/>
      <c r="H1058" s="7" t="str">
        <f t="shared" ca="1" si="161"/>
        <v/>
      </c>
      <c r="I1058" s="8" t="str">
        <f t="shared" ca="1" si="162"/>
        <v/>
      </c>
      <c r="J1058" s="8" t="str">
        <f>IF(C1058="","",COUNTIFS(purchase!$C:$C,$C1058,purchase!$E:$E,$E1058,purchase!$G:$G,"&gt;="&amp;$F1058,purchase!$G:$G,"&lt;="&amp;$G1058))</f>
        <v/>
      </c>
      <c r="K1058" s="9" t="str">
        <f>IF(COUNTIFS(purchase!$C:$C,$C1058,purchase!$E:$E,$E1058,purchase!$G:$G,"&gt;="&amp;$F1058,purchase!$G:$G,"&lt;="&amp;$G1058)=0,"",_xlfn.MAXIFS(purchase!$G:$G,purchase!$C:$C,$C1058,purchase!$E:$E,$E1058,purchase!$G:$G,"&gt;="&amp;$F1058,purchase!$G:$G,"&lt;="&amp;$G1058))</f>
        <v/>
      </c>
      <c r="L1058" s="4"/>
      <c r="M1058" s="4"/>
      <c r="N1058" s="10" t="str">
        <f>IF(M1058="","",SUMIFS(purchase!$N:$N,purchase!$C:$C,$C1058,purchase!$E:$E,$E1058,purchase!$G:$G,"&gt;="&amp;$F1058,purchase!$G:$G,"&lt;="&amp;$G1058))</f>
        <v/>
      </c>
      <c r="O1058" s="10" t="str">
        <f t="shared" si="163"/>
        <v/>
      </c>
      <c r="P1058" s="11" t="str">
        <f t="shared" si="164"/>
        <v/>
      </c>
      <c r="Q1058" s="12" t="str">
        <f t="shared" ca="1" si="165"/>
        <v/>
      </c>
      <c r="R1058" s="13"/>
      <c r="S1058" s="14"/>
      <c r="T1058" s="15" t="str">
        <f t="shared" ca="1" si="166"/>
        <v/>
      </c>
      <c r="U1058" s="15" t="str">
        <f t="shared" ca="1" si="167"/>
        <v/>
      </c>
      <c r="V1058" s="16"/>
      <c r="W1058" s="17" t="str">
        <f t="shared" ca="1" si="168"/>
        <v/>
      </c>
      <c r="X1058" s="18" t="str">
        <f t="shared" ca="1" si="169"/>
        <v/>
      </c>
    </row>
    <row r="1059" spans="1:24" x14ac:dyDescent="0.35">
      <c r="A1059" s="3">
        <v>1055</v>
      </c>
      <c r="B1059" s="4"/>
      <c r="C1059" s="4"/>
      <c r="D1059" s="5" t="str">
        <f t="shared" si="160"/>
        <v/>
      </c>
      <c r="E1059" s="4"/>
      <c r="F1059" s="6"/>
      <c r="G1059" s="6"/>
      <c r="H1059" s="7" t="str">
        <f t="shared" ca="1" si="161"/>
        <v/>
      </c>
      <c r="I1059" s="8" t="str">
        <f t="shared" ca="1" si="162"/>
        <v/>
      </c>
      <c r="J1059" s="8" t="str">
        <f>IF(C1059="","",COUNTIFS(purchase!$C:$C,$C1059,purchase!$E:$E,$E1059,purchase!$G:$G,"&gt;="&amp;$F1059,purchase!$G:$G,"&lt;="&amp;$G1059))</f>
        <v/>
      </c>
      <c r="K1059" s="9" t="str">
        <f>IF(COUNTIFS(purchase!$C:$C,$C1059,purchase!$E:$E,$E1059,purchase!$G:$G,"&gt;="&amp;$F1059,purchase!$G:$G,"&lt;="&amp;$G1059)=0,"",_xlfn.MAXIFS(purchase!$G:$G,purchase!$C:$C,$C1059,purchase!$E:$E,$E1059,purchase!$G:$G,"&gt;="&amp;$F1059,purchase!$G:$G,"&lt;="&amp;$G1059))</f>
        <v/>
      </c>
      <c r="L1059" s="4"/>
      <c r="M1059" s="4"/>
      <c r="N1059" s="10" t="str">
        <f>IF(M1059="","",SUMIFS(purchase!$N:$N,purchase!$C:$C,$C1059,purchase!$E:$E,$E1059,purchase!$G:$G,"&gt;="&amp;$F1059,purchase!$G:$G,"&lt;="&amp;$G1059))</f>
        <v/>
      </c>
      <c r="O1059" s="10" t="str">
        <f t="shared" si="163"/>
        <v/>
      </c>
      <c r="P1059" s="11" t="str">
        <f t="shared" si="164"/>
        <v/>
      </c>
      <c r="Q1059" s="12" t="str">
        <f t="shared" ca="1" si="165"/>
        <v/>
      </c>
      <c r="R1059" s="13"/>
      <c r="S1059" s="14"/>
      <c r="T1059" s="15" t="str">
        <f t="shared" ca="1" si="166"/>
        <v/>
      </c>
      <c r="U1059" s="15" t="str">
        <f t="shared" ca="1" si="167"/>
        <v/>
      </c>
      <c r="V1059" s="16"/>
      <c r="W1059" s="17" t="str">
        <f t="shared" ca="1" si="168"/>
        <v/>
      </c>
      <c r="X1059" s="18" t="str">
        <f t="shared" ca="1" si="169"/>
        <v/>
      </c>
    </row>
    <row r="1060" spans="1:24" x14ac:dyDescent="0.35">
      <c r="A1060" s="3">
        <v>1056</v>
      </c>
      <c r="B1060" s="4"/>
      <c r="C1060" s="4"/>
      <c r="D1060" s="5" t="str">
        <f t="shared" si="160"/>
        <v/>
      </c>
      <c r="E1060" s="4"/>
      <c r="F1060" s="6"/>
      <c r="G1060" s="6"/>
      <c r="H1060" s="7" t="str">
        <f t="shared" ca="1" si="161"/>
        <v/>
      </c>
      <c r="I1060" s="8" t="str">
        <f t="shared" ca="1" si="162"/>
        <v/>
      </c>
      <c r="J1060" s="8" t="str">
        <f>IF(C1060="","",COUNTIFS(purchase!$C:$C,$C1060,purchase!$E:$E,$E1060,purchase!$G:$G,"&gt;="&amp;$F1060,purchase!$G:$G,"&lt;="&amp;$G1060))</f>
        <v/>
      </c>
      <c r="K1060" s="9" t="str">
        <f>IF(COUNTIFS(purchase!$C:$C,$C1060,purchase!$E:$E,$E1060,purchase!$G:$G,"&gt;="&amp;$F1060,purchase!$G:$G,"&lt;="&amp;$G1060)=0,"",_xlfn.MAXIFS(purchase!$G:$G,purchase!$C:$C,$C1060,purchase!$E:$E,$E1060,purchase!$G:$G,"&gt;="&amp;$F1060,purchase!$G:$G,"&lt;="&amp;$G1060))</f>
        <v/>
      </c>
      <c r="L1060" s="4"/>
      <c r="M1060" s="4"/>
      <c r="N1060" s="10" t="str">
        <f>IF(M1060="","",SUMIFS(purchase!$N:$N,purchase!$C:$C,$C1060,purchase!$E:$E,$E1060,purchase!$G:$G,"&gt;="&amp;$F1060,purchase!$G:$G,"&lt;="&amp;$G1060))</f>
        <v/>
      </c>
      <c r="O1060" s="10" t="str">
        <f t="shared" si="163"/>
        <v/>
      </c>
      <c r="P1060" s="11" t="str">
        <f t="shared" si="164"/>
        <v/>
      </c>
      <c r="Q1060" s="12" t="str">
        <f t="shared" ca="1" si="165"/>
        <v/>
      </c>
      <c r="R1060" s="13"/>
      <c r="S1060" s="14"/>
      <c r="T1060" s="15" t="str">
        <f t="shared" ca="1" si="166"/>
        <v/>
      </c>
      <c r="U1060" s="15" t="str">
        <f t="shared" ca="1" si="167"/>
        <v/>
      </c>
      <c r="V1060" s="16"/>
      <c r="W1060" s="17" t="str">
        <f t="shared" ca="1" si="168"/>
        <v/>
      </c>
      <c r="X1060" s="18" t="str">
        <f t="shared" ca="1" si="169"/>
        <v/>
      </c>
    </row>
    <row r="1061" spans="1:24" x14ac:dyDescent="0.35">
      <c r="A1061" s="3">
        <v>1057</v>
      </c>
      <c r="B1061" s="4"/>
      <c r="C1061" s="4"/>
      <c r="D1061" s="5" t="str">
        <f t="shared" si="160"/>
        <v/>
      </c>
      <c r="E1061" s="4"/>
      <c r="F1061" s="6"/>
      <c r="G1061" s="6"/>
      <c r="H1061" s="7" t="str">
        <f t="shared" ca="1" si="161"/>
        <v/>
      </c>
      <c r="I1061" s="8" t="str">
        <f t="shared" ca="1" si="162"/>
        <v/>
      </c>
      <c r="J1061" s="8" t="str">
        <f>IF(C1061="","",COUNTIFS(purchase!$C:$C,$C1061,purchase!$E:$E,$E1061,purchase!$G:$G,"&gt;="&amp;$F1061,purchase!$G:$G,"&lt;="&amp;$G1061))</f>
        <v/>
      </c>
      <c r="K1061" s="9" t="str">
        <f>IF(COUNTIFS(purchase!$C:$C,$C1061,purchase!$E:$E,$E1061,purchase!$G:$G,"&gt;="&amp;$F1061,purchase!$G:$G,"&lt;="&amp;$G1061)=0,"",_xlfn.MAXIFS(purchase!$G:$G,purchase!$C:$C,$C1061,purchase!$E:$E,$E1061,purchase!$G:$G,"&gt;="&amp;$F1061,purchase!$G:$G,"&lt;="&amp;$G1061))</f>
        <v/>
      </c>
      <c r="L1061" s="4"/>
      <c r="M1061" s="4"/>
      <c r="N1061" s="10" t="str">
        <f>IF(M1061="","",SUMIFS(purchase!$N:$N,purchase!$C:$C,$C1061,purchase!$E:$E,$E1061,purchase!$G:$G,"&gt;="&amp;$F1061,purchase!$G:$G,"&lt;="&amp;$G1061))</f>
        <v/>
      </c>
      <c r="O1061" s="10" t="str">
        <f t="shared" si="163"/>
        <v/>
      </c>
      <c r="P1061" s="11" t="str">
        <f t="shared" si="164"/>
        <v/>
      </c>
      <c r="Q1061" s="12" t="str">
        <f t="shared" ca="1" si="165"/>
        <v/>
      </c>
      <c r="R1061" s="13"/>
      <c r="S1061" s="14"/>
      <c r="T1061" s="15" t="str">
        <f t="shared" ca="1" si="166"/>
        <v/>
      </c>
      <c r="U1061" s="15" t="str">
        <f t="shared" ca="1" si="167"/>
        <v/>
      </c>
      <c r="V1061" s="16"/>
      <c r="W1061" s="17" t="str">
        <f t="shared" ca="1" si="168"/>
        <v/>
      </c>
      <c r="X1061" s="18" t="str">
        <f t="shared" ca="1" si="169"/>
        <v/>
      </c>
    </row>
    <row r="1062" spans="1:24" x14ac:dyDescent="0.35">
      <c r="A1062" s="3">
        <v>1058</v>
      </c>
      <c r="B1062" s="4"/>
      <c r="C1062" s="4"/>
      <c r="D1062" s="5" t="str">
        <f t="shared" si="160"/>
        <v/>
      </c>
      <c r="E1062" s="4"/>
      <c r="F1062" s="6"/>
      <c r="G1062" s="6"/>
      <c r="H1062" s="7" t="str">
        <f t="shared" ca="1" si="161"/>
        <v/>
      </c>
      <c r="I1062" s="8" t="str">
        <f t="shared" ca="1" si="162"/>
        <v/>
      </c>
      <c r="J1062" s="8" t="str">
        <f>IF(C1062="","",COUNTIFS(purchase!$C:$C,$C1062,purchase!$E:$E,$E1062,purchase!$G:$G,"&gt;="&amp;$F1062,purchase!$G:$G,"&lt;="&amp;$G1062))</f>
        <v/>
      </c>
      <c r="K1062" s="9" t="str">
        <f>IF(COUNTIFS(purchase!$C:$C,$C1062,purchase!$E:$E,$E1062,purchase!$G:$G,"&gt;="&amp;$F1062,purchase!$G:$G,"&lt;="&amp;$G1062)=0,"",_xlfn.MAXIFS(purchase!$G:$G,purchase!$C:$C,$C1062,purchase!$E:$E,$E1062,purchase!$G:$G,"&gt;="&amp;$F1062,purchase!$G:$G,"&lt;="&amp;$G1062))</f>
        <v/>
      </c>
      <c r="L1062" s="4"/>
      <c r="M1062" s="4"/>
      <c r="N1062" s="10" t="str">
        <f>IF(M1062="","",SUMIFS(purchase!$N:$N,purchase!$C:$C,$C1062,purchase!$E:$E,$E1062,purchase!$G:$G,"&gt;="&amp;$F1062,purchase!$G:$G,"&lt;="&amp;$G1062))</f>
        <v/>
      </c>
      <c r="O1062" s="10" t="str">
        <f t="shared" si="163"/>
        <v/>
      </c>
      <c r="P1062" s="11" t="str">
        <f t="shared" si="164"/>
        <v/>
      </c>
      <c r="Q1062" s="12" t="str">
        <f t="shared" ca="1" si="165"/>
        <v/>
      </c>
      <c r="R1062" s="13"/>
      <c r="S1062" s="14"/>
      <c r="T1062" s="15" t="str">
        <f t="shared" ca="1" si="166"/>
        <v/>
      </c>
      <c r="U1062" s="15" t="str">
        <f t="shared" ca="1" si="167"/>
        <v/>
      </c>
      <c r="V1062" s="16"/>
      <c r="W1062" s="17" t="str">
        <f t="shared" ca="1" si="168"/>
        <v/>
      </c>
      <c r="X1062" s="18" t="str">
        <f t="shared" ca="1" si="169"/>
        <v/>
      </c>
    </row>
    <row r="1063" spans="1:24" x14ac:dyDescent="0.35">
      <c r="A1063" s="3">
        <v>1059</v>
      </c>
      <c r="B1063" s="4"/>
      <c r="C1063" s="4"/>
      <c r="D1063" s="5" t="str">
        <f t="shared" si="160"/>
        <v/>
      </c>
      <c r="E1063" s="4"/>
      <c r="F1063" s="6"/>
      <c r="G1063" s="6"/>
      <c r="H1063" s="7" t="str">
        <f t="shared" ca="1" si="161"/>
        <v/>
      </c>
      <c r="I1063" s="8" t="str">
        <f t="shared" ca="1" si="162"/>
        <v/>
      </c>
      <c r="J1063" s="8" t="str">
        <f>IF(C1063="","",COUNTIFS(purchase!$C:$C,$C1063,purchase!$E:$E,$E1063,purchase!$G:$G,"&gt;="&amp;$F1063,purchase!$G:$G,"&lt;="&amp;$G1063))</f>
        <v/>
      </c>
      <c r="K1063" s="9" t="str">
        <f>IF(COUNTIFS(purchase!$C:$C,$C1063,purchase!$E:$E,$E1063,purchase!$G:$G,"&gt;="&amp;$F1063,purchase!$G:$G,"&lt;="&amp;$G1063)=0,"",_xlfn.MAXIFS(purchase!$G:$G,purchase!$C:$C,$C1063,purchase!$E:$E,$E1063,purchase!$G:$G,"&gt;="&amp;$F1063,purchase!$G:$G,"&lt;="&amp;$G1063))</f>
        <v/>
      </c>
      <c r="L1063" s="4"/>
      <c r="M1063" s="4"/>
      <c r="N1063" s="10" t="str">
        <f>IF(M1063="","",SUMIFS(purchase!$N:$N,purchase!$C:$C,$C1063,purchase!$E:$E,$E1063,purchase!$G:$G,"&gt;="&amp;$F1063,purchase!$G:$G,"&lt;="&amp;$G1063))</f>
        <v/>
      </c>
      <c r="O1063" s="10" t="str">
        <f t="shared" si="163"/>
        <v/>
      </c>
      <c r="P1063" s="11" t="str">
        <f t="shared" si="164"/>
        <v/>
      </c>
      <c r="Q1063" s="12" t="str">
        <f t="shared" ca="1" si="165"/>
        <v/>
      </c>
      <c r="R1063" s="13"/>
      <c r="S1063" s="14"/>
      <c r="T1063" s="15" t="str">
        <f t="shared" ca="1" si="166"/>
        <v/>
      </c>
      <c r="U1063" s="15" t="str">
        <f t="shared" ca="1" si="167"/>
        <v/>
      </c>
      <c r="V1063" s="16"/>
      <c r="W1063" s="17" t="str">
        <f t="shared" ca="1" si="168"/>
        <v/>
      </c>
      <c r="X1063" s="18" t="str">
        <f t="shared" ca="1" si="169"/>
        <v/>
      </c>
    </row>
    <row r="1064" spans="1:24" x14ac:dyDescent="0.35">
      <c r="A1064" s="3">
        <v>1060</v>
      </c>
      <c r="B1064" s="4"/>
      <c r="C1064" s="4"/>
      <c r="D1064" s="5" t="str">
        <f t="shared" si="160"/>
        <v/>
      </c>
      <c r="E1064" s="4"/>
      <c r="F1064" s="6"/>
      <c r="G1064" s="6"/>
      <c r="H1064" s="7" t="str">
        <f t="shared" ca="1" si="161"/>
        <v/>
      </c>
      <c r="I1064" s="8" t="str">
        <f t="shared" ca="1" si="162"/>
        <v/>
      </c>
      <c r="J1064" s="8" t="str">
        <f>IF(C1064="","",COUNTIFS(purchase!$C:$C,$C1064,purchase!$E:$E,$E1064,purchase!$G:$G,"&gt;="&amp;$F1064,purchase!$G:$G,"&lt;="&amp;$G1064))</f>
        <v/>
      </c>
      <c r="K1064" s="9" t="str">
        <f>IF(COUNTIFS(purchase!$C:$C,$C1064,purchase!$E:$E,$E1064,purchase!$G:$G,"&gt;="&amp;$F1064,purchase!$G:$G,"&lt;="&amp;$G1064)=0,"",_xlfn.MAXIFS(purchase!$G:$G,purchase!$C:$C,$C1064,purchase!$E:$E,$E1064,purchase!$G:$G,"&gt;="&amp;$F1064,purchase!$G:$G,"&lt;="&amp;$G1064))</f>
        <v/>
      </c>
      <c r="L1064" s="4"/>
      <c r="M1064" s="4"/>
      <c r="N1064" s="10" t="str">
        <f>IF(M1064="","",SUMIFS(purchase!$N:$N,purchase!$C:$C,$C1064,purchase!$E:$E,$E1064,purchase!$G:$G,"&gt;="&amp;$F1064,purchase!$G:$G,"&lt;="&amp;$G1064))</f>
        <v/>
      </c>
      <c r="O1064" s="10" t="str">
        <f t="shared" si="163"/>
        <v/>
      </c>
      <c r="P1064" s="11" t="str">
        <f t="shared" si="164"/>
        <v/>
      </c>
      <c r="Q1064" s="12" t="str">
        <f t="shared" ca="1" si="165"/>
        <v/>
      </c>
      <c r="R1064" s="13"/>
      <c r="S1064" s="14"/>
      <c r="T1064" s="15" t="str">
        <f t="shared" ca="1" si="166"/>
        <v/>
      </c>
      <c r="U1064" s="15" t="str">
        <f t="shared" ca="1" si="167"/>
        <v/>
      </c>
      <c r="V1064" s="16"/>
      <c r="W1064" s="17" t="str">
        <f t="shared" ca="1" si="168"/>
        <v/>
      </c>
      <c r="X1064" s="18" t="str">
        <f t="shared" ca="1" si="169"/>
        <v/>
      </c>
    </row>
    <row r="1065" spans="1:24" x14ac:dyDescent="0.35">
      <c r="A1065" s="3">
        <v>1061</v>
      </c>
      <c r="B1065" s="4"/>
      <c r="C1065" s="4"/>
      <c r="D1065" s="5" t="str">
        <f t="shared" si="160"/>
        <v/>
      </c>
      <c r="E1065" s="4"/>
      <c r="F1065" s="6"/>
      <c r="G1065" s="6"/>
      <c r="H1065" s="7" t="str">
        <f t="shared" ca="1" si="161"/>
        <v/>
      </c>
      <c r="I1065" s="8" t="str">
        <f t="shared" ca="1" si="162"/>
        <v/>
      </c>
      <c r="J1065" s="8" t="str">
        <f>IF(C1065="","",COUNTIFS(purchase!$C:$C,$C1065,purchase!$E:$E,$E1065,purchase!$G:$G,"&gt;="&amp;$F1065,purchase!$G:$G,"&lt;="&amp;$G1065))</f>
        <v/>
      </c>
      <c r="K1065" s="9" t="str">
        <f>IF(COUNTIFS(purchase!$C:$C,$C1065,purchase!$E:$E,$E1065,purchase!$G:$G,"&gt;="&amp;$F1065,purchase!$G:$G,"&lt;="&amp;$G1065)=0,"",_xlfn.MAXIFS(purchase!$G:$G,purchase!$C:$C,$C1065,purchase!$E:$E,$E1065,purchase!$G:$G,"&gt;="&amp;$F1065,purchase!$G:$G,"&lt;="&amp;$G1065))</f>
        <v/>
      </c>
      <c r="L1065" s="4"/>
      <c r="M1065" s="4"/>
      <c r="N1065" s="10" t="str">
        <f>IF(M1065="","",SUMIFS(purchase!$N:$N,purchase!$C:$C,$C1065,purchase!$E:$E,$E1065,purchase!$G:$G,"&gt;="&amp;$F1065,purchase!$G:$G,"&lt;="&amp;$G1065))</f>
        <v/>
      </c>
      <c r="O1065" s="10" t="str">
        <f t="shared" si="163"/>
        <v/>
      </c>
      <c r="P1065" s="11" t="str">
        <f t="shared" si="164"/>
        <v/>
      </c>
      <c r="Q1065" s="12" t="str">
        <f t="shared" ca="1" si="165"/>
        <v/>
      </c>
      <c r="R1065" s="13"/>
      <c r="S1065" s="14"/>
      <c r="T1065" s="15" t="str">
        <f t="shared" ca="1" si="166"/>
        <v/>
      </c>
      <c r="U1065" s="15" t="str">
        <f t="shared" ca="1" si="167"/>
        <v/>
      </c>
      <c r="V1065" s="16"/>
      <c r="W1065" s="17" t="str">
        <f t="shared" ca="1" si="168"/>
        <v/>
      </c>
      <c r="X1065" s="18" t="str">
        <f t="shared" ca="1" si="169"/>
        <v/>
      </c>
    </row>
    <row r="1066" spans="1:24" x14ac:dyDescent="0.35">
      <c r="A1066" s="3">
        <v>1062</v>
      </c>
      <c r="B1066" s="4"/>
      <c r="C1066" s="4"/>
      <c r="D1066" s="5" t="str">
        <f t="shared" si="160"/>
        <v/>
      </c>
      <c r="E1066" s="4"/>
      <c r="F1066" s="6"/>
      <c r="G1066" s="6"/>
      <c r="H1066" s="7" t="str">
        <f t="shared" ca="1" si="161"/>
        <v/>
      </c>
      <c r="I1066" s="8" t="str">
        <f t="shared" ca="1" si="162"/>
        <v/>
      </c>
      <c r="J1066" s="8" t="str">
        <f>IF(C1066="","",COUNTIFS(purchase!$C:$C,$C1066,purchase!$E:$E,$E1066,purchase!$G:$G,"&gt;="&amp;$F1066,purchase!$G:$G,"&lt;="&amp;$G1066))</f>
        <v/>
      </c>
      <c r="K1066" s="9" t="str">
        <f>IF(COUNTIFS(purchase!$C:$C,$C1066,purchase!$E:$E,$E1066,purchase!$G:$G,"&gt;="&amp;$F1066,purchase!$G:$G,"&lt;="&amp;$G1066)=0,"",_xlfn.MAXIFS(purchase!$G:$G,purchase!$C:$C,$C1066,purchase!$E:$E,$E1066,purchase!$G:$G,"&gt;="&amp;$F1066,purchase!$G:$G,"&lt;="&amp;$G1066))</f>
        <v/>
      </c>
      <c r="L1066" s="4"/>
      <c r="M1066" s="4"/>
      <c r="N1066" s="10" t="str">
        <f>IF(M1066="","",SUMIFS(purchase!$N:$N,purchase!$C:$C,$C1066,purchase!$E:$E,$E1066,purchase!$G:$G,"&gt;="&amp;$F1066,purchase!$G:$G,"&lt;="&amp;$G1066))</f>
        <v/>
      </c>
      <c r="O1066" s="10" t="str">
        <f t="shared" si="163"/>
        <v/>
      </c>
      <c r="P1066" s="11" t="str">
        <f t="shared" si="164"/>
        <v/>
      </c>
      <c r="Q1066" s="12" t="str">
        <f t="shared" ca="1" si="165"/>
        <v/>
      </c>
      <c r="R1066" s="13"/>
      <c r="S1066" s="14"/>
      <c r="T1066" s="15" t="str">
        <f t="shared" ca="1" si="166"/>
        <v/>
      </c>
      <c r="U1066" s="15" t="str">
        <f t="shared" ca="1" si="167"/>
        <v/>
      </c>
      <c r="V1066" s="16"/>
      <c r="W1066" s="17" t="str">
        <f t="shared" ca="1" si="168"/>
        <v/>
      </c>
      <c r="X1066" s="18" t="str">
        <f t="shared" ca="1" si="169"/>
        <v/>
      </c>
    </row>
    <row r="1067" spans="1:24" x14ac:dyDescent="0.35">
      <c r="A1067" s="3">
        <v>1063</v>
      </c>
      <c r="B1067" s="4"/>
      <c r="C1067" s="4"/>
      <c r="D1067" s="5" t="str">
        <f t="shared" si="160"/>
        <v/>
      </c>
      <c r="E1067" s="4"/>
      <c r="F1067" s="6"/>
      <c r="G1067" s="6"/>
      <c r="H1067" s="7" t="str">
        <f t="shared" ca="1" si="161"/>
        <v/>
      </c>
      <c r="I1067" s="8" t="str">
        <f t="shared" ca="1" si="162"/>
        <v/>
      </c>
      <c r="J1067" s="8" t="str">
        <f>IF(C1067="","",COUNTIFS(purchase!$C:$C,$C1067,purchase!$E:$E,$E1067,purchase!$G:$G,"&gt;="&amp;$F1067,purchase!$G:$G,"&lt;="&amp;$G1067))</f>
        <v/>
      </c>
      <c r="K1067" s="9" t="str">
        <f>IF(COUNTIFS(purchase!$C:$C,$C1067,purchase!$E:$E,$E1067,purchase!$G:$G,"&gt;="&amp;$F1067,purchase!$G:$G,"&lt;="&amp;$G1067)=0,"",_xlfn.MAXIFS(purchase!$G:$G,purchase!$C:$C,$C1067,purchase!$E:$E,$E1067,purchase!$G:$G,"&gt;="&amp;$F1067,purchase!$G:$G,"&lt;="&amp;$G1067))</f>
        <v/>
      </c>
      <c r="L1067" s="4"/>
      <c r="M1067" s="4"/>
      <c r="N1067" s="10" t="str">
        <f>IF(M1067="","",SUMIFS(purchase!$N:$N,purchase!$C:$C,$C1067,purchase!$E:$E,$E1067,purchase!$G:$G,"&gt;="&amp;$F1067,purchase!$G:$G,"&lt;="&amp;$G1067))</f>
        <v/>
      </c>
      <c r="O1067" s="10" t="str">
        <f t="shared" si="163"/>
        <v/>
      </c>
      <c r="P1067" s="11" t="str">
        <f t="shared" si="164"/>
        <v/>
      </c>
      <c r="Q1067" s="12" t="str">
        <f t="shared" ca="1" si="165"/>
        <v/>
      </c>
      <c r="R1067" s="13"/>
      <c r="S1067" s="14"/>
      <c r="T1067" s="15" t="str">
        <f t="shared" ca="1" si="166"/>
        <v/>
      </c>
      <c r="U1067" s="15" t="str">
        <f t="shared" ca="1" si="167"/>
        <v/>
      </c>
      <c r="V1067" s="16"/>
      <c r="W1067" s="17" t="str">
        <f t="shared" ca="1" si="168"/>
        <v/>
      </c>
      <c r="X1067" s="18" t="str">
        <f t="shared" ca="1" si="169"/>
        <v/>
      </c>
    </row>
    <row r="1068" spans="1:24" x14ac:dyDescent="0.35">
      <c r="A1068" s="3">
        <v>1064</v>
      </c>
      <c r="B1068" s="4"/>
      <c r="C1068" s="4"/>
      <c r="D1068" s="5" t="str">
        <f t="shared" si="160"/>
        <v/>
      </c>
      <c r="E1068" s="4"/>
      <c r="F1068" s="6"/>
      <c r="G1068" s="6"/>
      <c r="H1068" s="7" t="str">
        <f t="shared" ca="1" si="161"/>
        <v/>
      </c>
      <c r="I1068" s="8" t="str">
        <f t="shared" ca="1" si="162"/>
        <v/>
      </c>
      <c r="J1068" s="8" t="str">
        <f>IF(C1068="","",COUNTIFS(purchase!$C:$C,$C1068,purchase!$E:$E,$E1068,purchase!$G:$G,"&gt;="&amp;$F1068,purchase!$G:$G,"&lt;="&amp;$G1068))</f>
        <v/>
      </c>
      <c r="K1068" s="9" t="str">
        <f>IF(COUNTIFS(purchase!$C:$C,$C1068,purchase!$E:$E,$E1068,purchase!$G:$G,"&gt;="&amp;$F1068,purchase!$G:$G,"&lt;="&amp;$G1068)=0,"",_xlfn.MAXIFS(purchase!$G:$G,purchase!$C:$C,$C1068,purchase!$E:$E,$E1068,purchase!$G:$G,"&gt;="&amp;$F1068,purchase!$G:$G,"&lt;="&amp;$G1068))</f>
        <v/>
      </c>
      <c r="L1068" s="4"/>
      <c r="M1068" s="4"/>
      <c r="N1068" s="10" t="str">
        <f>IF(M1068="","",SUMIFS(purchase!$N:$N,purchase!$C:$C,$C1068,purchase!$E:$E,$E1068,purchase!$G:$G,"&gt;="&amp;$F1068,purchase!$G:$G,"&lt;="&amp;$G1068))</f>
        <v/>
      </c>
      <c r="O1068" s="10" t="str">
        <f t="shared" si="163"/>
        <v/>
      </c>
      <c r="P1068" s="11" t="str">
        <f t="shared" si="164"/>
        <v/>
      </c>
      <c r="Q1068" s="12" t="str">
        <f t="shared" ca="1" si="165"/>
        <v/>
      </c>
      <c r="R1068" s="13"/>
      <c r="S1068" s="14"/>
      <c r="T1068" s="15" t="str">
        <f t="shared" ca="1" si="166"/>
        <v/>
      </c>
      <c r="U1068" s="15" t="str">
        <f t="shared" ca="1" si="167"/>
        <v/>
      </c>
      <c r="V1068" s="16"/>
      <c r="W1068" s="17" t="str">
        <f t="shared" ca="1" si="168"/>
        <v/>
      </c>
      <c r="X1068" s="18" t="str">
        <f t="shared" ca="1" si="169"/>
        <v/>
      </c>
    </row>
    <row r="1069" spans="1:24" x14ac:dyDescent="0.35">
      <c r="A1069" s="3">
        <v>1065</v>
      </c>
      <c r="B1069" s="4"/>
      <c r="C1069" s="4"/>
      <c r="D1069" s="5" t="str">
        <f t="shared" si="160"/>
        <v/>
      </c>
      <c r="E1069" s="4"/>
      <c r="F1069" s="6"/>
      <c r="G1069" s="6"/>
      <c r="H1069" s="7" t="str">
        <f t="shared" ca="1" si="161"/>
        <v/>
      </c>
      <c r="I1069" s="8" t="str">
        <f t="shared" ca="1" si="162"/>
        <v/>
      </c>
      <c r="J1069" s="8" t="str">
        <f>IF(C1069="","",COUNTIFS(purchase!$C:$C,$C1069,purchase!$E:$E,$E1069,purchase!$G:$G,"&gt;="&amp;$F1069,purchase!$G:$G,"&lt;="&amp;$G1069))</f>
        <v/>
      </c>
      <c r="K1069" s="9" t="str">
        <f>IF(COUNTIFS(purchase!$C:$C,$C1069,purchase!$E:$E,$E1069,purchase!$G:$G,"&gt;="&amp;$F1069,purchase!$G:$G,"&lt;="&amp;$G1069)=0,"",_xlfn.MAXIFS(purchase!$G:$G,purchase!$C:$C,$C1069,purchase!$E:$E,$E1069,purchase!$G:$G,"&gt;="&amp;$F1069,purchase!$G:$G,"&lt;="&amp;$G1069))</f>
        <v/>
      </c>
      <c r="L1069" s="4"/>
      <c r="M1069" s="4"/>
      <c r="N1069" s="10" t="str">
        <f>IF(M1069="","",SUMIFS(purchase!$N:$N,purchase!$C:$C,$C1069,purchase!$E:$E,$E1069,purchase!$G:$G,"&gt;="&amp;$F1069,purchase!$G:$G,"&lt;="&amp;$G1069))</f>
        <v/>
      </c>
      <c r="O1069" s="10" t="str">
        <f t="shared" si="163"/>
        <v/>
      </c>
      <c r="P1069" s="11" t="str">
        <f t="shared" si="164"/>
        <v/>
      </c>
      <c r="Q1069" s="12" t="str">
        <f t="shared" ca="1" si="165"/>
        <v/>
      </c>
      <c r="R1069" s="13"/>
      <c r="S1069" s="14"/>
      <c r="T1069" s="15" t="str">
        <f t="shared" ca="1" si="166"/>
        <v/>
      </c>
      <c r="U1069" s="15" t="str">
        <f t="shared" ca="1" si="167"/>
        <v/>
      </c>
      <c r="V1069" s="16"/>
      <c r="W1069" s="17" t="str">
        <f t="shared" ca="1" si="168"/>
        <v/>
      </c>
      <c r="X1069" s="18" t="str">
        <f t="shared" ca="1" si="169"/>
        <v/>
      </c>
    </row>
    <row r="1070" spans="1:24" x14ac:dyDescent="0.35">
      <c r="A1070" s="3">
        <v>1066</v>
      </c>
      <c r="B1070" s="4"/>
      <c r="C1070" s="4"/>
      <c r="D1070" s="5" t="str">
        <f t="shared" si="160"/>
        <v/>
      </c>
      <c r="E1070" s="4"/>
      <c r="F1070" s="6"/>
      <c r="G1070" s="6"/>
      <c r="H1070" s="7" t="str">
        <f t="shared" ca="1" si="161"/>
        <v/>
      </c>
      <c r="I1070" s="8" t="str">
        <f t="shared" ca="1" si="162"/>
        <v/>
      </c>
      <c r="J1070" s="8" t="str">
        <f>IF(C1070="","",COUNTIFS(purchase!$C:$C,$C1070,purchase!$E:$E,$E1070,purchase!$G:$G,"&gt;="&amp;$F1070,purchase!$G:$G,"&lt;="&amp;$G1070))</f>
        <v/>
      </c>
      <c r="K1070" s="9" t="str">
        <f>IF(COUNTIFS(purchase!$C:$C,$C1070,purchase!$E:$E,$E1070,purchase!$G:$G,"&gt;="&amp;$F1070,purchase!$G:$G,"&lt;="&amp;$G1070)=0,"",_xlfn.MAXIFS(purchase!$G:$G,purchase!$C:$C,$C1070,purchase!$E:$E,$E1070,purchase!$G:$G,"&gt;="&amp;$F1070,purchase!$G:$G,"&lt;="&amp;$G1070))</f>
        <v/>
      </c>
      <c r="L1070" s="4"/>
      <c r="M1070" s="4"/>
      <c r="N1070" s="10" t="str">
        <f>IF(M1070="","",SUMIFS(purchase!$N:$N,purchase!$C:$C,$C1070,purchase!$E:$E,$E1070,purchase!$G:$G,"&gt;="&amp;$F1070,purchase!$G:$G,"&lt;="&amp;$G1070))</f>
        <v/>
      </c>
      <c r="O1070" s="10" t="str">
        <f t="shared" si="163"/>
        <v/>
      </c>
      <c r="P1070" s="11" t="str">
        <f t="shared" si="164"/>
        <v/>
      </c>
      <c r="Q1070" s="12" t="str">
        <f t="shared" ca="1" si="165"/>
        <v/>
      </c>
      <c r="R1070" s="13"/>
      <c r="S1070" s="14"/>
      <c r="T1070" s="15" t="str">
        <f t="shared" ca="1" si="166"/>
        <v/>
      </c>
      <c r="U1070" s="15" t="str">
        <f t="shared" ca="1" si="167"/>
        <v/>
      </c>
      <c r="V1070" s="16"/>
      <c r="W1070" s="17" t="str">
        <f t="shared" ca="1" si="168"/>
        <v/>
      </c>
      <c r="X1070" s="18" t="str">
        <f t="shared" ca="1" si="169"/>
        <v/>
      </c>
    </row>
    <row r="1071" spans="1:24" x14ac:dyDescent="0.35">
      <c r="A1071" s="3">
        <v>1067</v>
      </c>
      <c r="B1071" s="4"/>
      <c r="C1071" s="4"/>
      <c r="D1071" s="5" t="str">
        <f t="shared" si="160"/>
        <v/>
      </c>
      <c r="E1071" s="4"/>
      <c r="F1071" s="6"/>
      <c r="G1071" s="6"/>
      <c r="H1071" s="7" t="str">
        <f t="shared" ca="1" si="161"/>
        <v/>
      </c>
      <c r="I1071" s="8" t="str">
        <f t="shared" ca="1" si="162"/>
        <v/>
      </c>
      <c r="J1071" s="8" t="str">
        <f>IF(C1071="","",COUNTIFS(purchase!$C:$C,$C1071,purchase!$E:$E,$E1071,purchase!$G:$G,"&gt;="&amp;$F1071,purchase!$G:$G,"&lt;="&amp;$G1071))</f>
        <v/>
      </c>
      <c r="K1071" s="9" t="str">
        <f>IF(COUNTIFS(purchase!$C:$C,$C1071,purchase!$E:$E,$E1071,purchase!$G:$G,"&gt;="&amp;$F1071,purchase!$G:$G,"&lt;="&amp;$G1071)=0,"",_xlfn.MAXIFS(purchase!$G:$G,purchase!$C:$C,$C1071,purchase!$E:$E,$E1071,purchase!$G:$G,"&gt;="&amp;$F1071,purchase!$G:$G,"&lt;="&amp;$G1071))</f>
        <v/>
      </c>
      <c r="L1071" s="4"/>
      <c r="M1071" s="4"/>
      <c r="N1071" s="10" t="str">
        <f>IF(M1071="","",SUMIFS(purchase!$N:$N,purchase!$C:$C,$C1071,purchase!$E:$E,$E1071,purchase!$G:$G,"&gt;="&amp;$F1071,purchase!$G:$G,"&lt;="&amp;$G1071))</f>
        <v/>
      </c>
      <c r="O1071" s="10" t="str">
        <f t="shared" si="163"/>
        <v/>
      </c>
      <c r="P1071" s="11" t="str">
        <f t="shared" si="164"/>
        <v/>
      </c>
      <c r="Q1071" s="12" t="str">
        <f t="shared" ca="1" si="165"/>
        <v/>
      </c>
      <c r="R1071" s="13"/>
      <c r="S1071" s="14"/>
      <c r="T1071" s="15" t="str">
        <f t="shared" ca="1" si="166"/>
        <v/>
      </c>
      <c r="U1071" s="15" t="str">
        <f t="shared" ca="1" si="167"/>
        <v/>
      </c>
      <c r="V1071" s="16"/>
      <c r="W1071" s="17" t="str">
        <f t="shared" ca="1" si="168"/>
        <v/>
      </c>
      <c r="X1071" s="18" t="str">
        <f t="shared" ca="1" si="169"/>
        <v/>
      </c>
    </row>
    <row r="1072" spans="1:24" x14ac:dyDescent="0.35">
      <c r="A1072" s="3">
        <v>1068</v>
      </c>
      <c r="B1072" s="4"/>
      <c r="C1072" s="4"/>
      <c r="D1072" s="5" t="str">
        <f t="shared" si="160"/>
        <v/>
      </c>
      <c r="E1072" s="4"/>
      <c r="F1072" s="6"/>
      <c r="G1072" s="6"/>
      <c r="H1072" s="7" t="str">
        <f t="shared" ca="1" si="161"/>
        <v/>
      </c>
      <c r="I1072" s="8" t="str">
        <f t="shared" ca="1" si="162"/>
        <v/>
      </c>
      <c r="J1072" s="8" t="str">
        <f>IF(C1072="","",COUNTIFS(purchase!$C:$C,$C1072,purchase!$E:$E,$E1072,purchase!$G:$G,"&gt;="&amp;$F1072,purchase!$G:$G,"&lt;="&amp;$G1072))</f>
        <v/>
      </c>
      <c r="K1072" s="9" t="str">
        <f>IF(COUNTIFS(purchase!$C:$C,$C1072,purchase!$E:$E,$E1072,purchase!$G:$G,"&gt;="&amp;$F1072,purchase!$G:$G,"&lt;="&amp;$G1072)=0,"",_xlfn.MAXIFS(purchase!$G:$G,purchase!$C:$C,$C1072,purchase!$E:$E,$E1072,purchase!$G:$G,"&gt;="&amp;$F1072,purchase!$G:$G,"&lt;="&amp;$G1072))</f>
        <v/>
      </c>
      <c r="L1072" s="4"/>
      <c r="M1072" s="4"/>
      <c r="N1072" s="10" t="str">
        <f>IF(M1072="","",SUMIFS(purchase!$N:$N,purchase!$C:$C,$C1072,purchase!$E:$E,$E1072,purchase!$G:$G,"&gt;="&amp;$F1072,purchase!$G:$G,"&lt;="&amp;$G1072))</f>
        <v/>
      </c>
      <c r="O1072" s="10" t="str">
        <f t="shared" si="163"/>
        <v/>
      </c>
      <c r="P1072" s="11" t="str">
        <f t="shared" si="164"/>
        <v/>
      </c>
      <c r="Q1072" s="12" t="str">
        <f t="shared" ca="1" si="165"/>
        <v/>
      </c>
      <c r="R1072" s="13"/>
      <c r="S1072" s="14"/>
      <c r="T1072" s="15" t="str">
        <f t="shared" ca="1" si="166"/>
        <v/>
      </c>
      <c r="U1072" s="15" t="str">
        <f t="shared" ca="1" si="167"/>
        <v/>
      </c>
      <c r="V1072" s="16"/>
      <c r="W1072" s="17" t="str">
        <f t="shared" ca="1" si="168"/>
        <v/>
      </c>
      <c r="X1072" s="18" t="str">
        <f t="shared" ca="1" si="169"/>
        <v/>
      </c>
    </row>
    <row r="1073" spans="1:24" x14ac:dyDescent="0.35">
      <c r="A1073" s="3">
        <v>1069</v>
      </c>
      <c r="B1073" s="4"/>
      <c r="C1073" s="4"/>
      <c r="D1073" s="5" t="str">
        <f t="shared" si="160"/>
        <v/>
      </c>
      <c r="E1073" s="4"/>
      <c r="F1073" s="6"/>
      <c r="G1073" s="6"/>
      <c r="H1073" s="7" t="str">
        <f t="shared" ca="1" si="161"/>
        <v/>
      </c>
      <c r="I1073" s="8" t="str">
        <f t="shared" ca="1" si="162"/>
        <v/>
      </c>
      <c r="J1073" s="8" t="str">
        <f>IF(C1073="","",COUNTIFS(purchase!$C:$C,$C1073,purchase!$E:$E,$E1073,purchase!$G:$G,"&gt;="&amp;$F1073,purchase!$G:$G,"&lt;="&amp;$G1073))</f>
        <v/>
      </c>
      <c r="K1073" s="9" t="str">
        <f>IF(COUNTIFS(purchase!$C:$C,$C1073,purchase!$E:$E,$E1073,purchase!$G:$G,"&gt;="&amp;$F1073,purchase!$G:$G,"&lt;="&amp;$G1073)=0,"",_xlfn.MAXIFS(purchase!$G:$G,purchase!$C:$C,$C1073,purchase!$E:$E,$E1073,purchase!$G:$G,"&gt;="&amp;$F1073,purchase!$G:$G,"&lt;="&amp;$G1073))</f>
        <v/>
      </c>
      <c r="L1073" s="4"/>
      <c r="M1073" s="4"/>
      <c r="N1073" s="10" t="str">
        <f>IF(M1073="","",SUMIFS(purchase!$N:$N,purchase!$C:$C,$C1073,purchase!$E:$E,$E1073,purchase!$G:$G,"&gt;="&amp;$F1073,purchase!$G:$G,"&lt;="&amp;$G1073))</f>
        <v/>
      </c>
      <c r="O1073" s="10" t="str">
        <f t="shared" si="163"/>
        <v/>
      </c>
      <c r="P1073" s="11" t="str">
        <f t="shared" si="164"/>
        <v/>
      </c>
      <c r="Q1073" s="12" t="str">
        <f t="shared" ca="1" si="165"/>
        <v/>
      </c>
      <c r="R1073" s="13"/>
      <c r="S1073" s="14"/>
      <c r="T1073" s="15" t="str">
        <f t="shared" ca="1" si="166"/>
        <v/>
      </c>
      <c r="U1073" s="15" t="str">
        <f t="shared" ca="1" si="167"/>
        <v/>
      </c>
      <c r="V1073" s="16"/>
      <c r="W1073" s="17" t="str">
        <f t="shared" ca="1" si="168"/>
        <v/>
      </c>
      <c r="X1073" s="18" t="str">
        <f t="shared" ca="1" si="169"/>
        <v/>
      </c>
    </row>
    <row r="1074" spans="1:24" x14ac:dyDescent="0.35">
      <c r="A1074" s="3">
        <v>1070</v>
      </c>
      <c r="B1074" s="4"/>
      <c r="C1074" s="4"/>
      <c r="D1074" s="5" t="str">
        <f t="shared" si="160"/>
        <v/>
      </c>
      <c r="E1074" s="4"/>
      <c r="F1074" s="6"/>
      <c r="G1074" s="6"/>
      <c r="H1074" s="7" t="str">
        <f t="shared" ca="1" si="161"/>
        <v/>
      </c>
      <c r="I1074" s="8" t="str">
        <f t="shared" ca="1" si="162"/>
        <v/>
      </c>
      <c r="J1074" s="8" t="str">
        <f>IF(C1074="","",COUNTIFS(purchase!$C:$C,$C1074,purchase!$E:$E,$E1074,purchase!$G:$G,"&gt;="&amp;$F1074,purchase!$G:$G,"&lt;="&amp;$G1074))</f>
        <v/>
      </c>
      <c r="K1074" s="9" t="str">
        <f>IF(COUNTIFS(purchase!$C:$C,$C1074,purchase!$E:$E,$E1074,purchase!$G:$G,"&gt;="&amp;$F1074,purchase!$G:$G,"&lt;="&amp;$G1074)=0,"",_xlfn.MAXIFS(purchase!$G:$G,purchase!$C:$C,$C1074,purchase!$E:$E,$E1074,purchase!$G:$G,"&gt;="&amp;$F1074,purchase!$G:$G,"&lt;="&amp;$G1074))</f>
        <v/>
      </c>
      <c r="L1074" s="4"/>
      <c r="M1074" s="4"/>
      <c r="N1074" s="10" t="str">
        <f>IF(M1074="","",SUMIFS(purchase!$N:$N,purchase!$C:$C,$C1074,purchase!$E:$E,$E1074,purchase!$G:$G,"&gt;="&amp;$F1074,purchase!$G:$G,"&lt;="&amp;$G1074))</f>
        <v/>
      </c>
      <c r="O1074" s="10" t="str">
        <f t="shared" si="163"/>
        <v/>
      </c>
      <c r="P1074" s="11" t="str">
        <f t="shared" si="164"/>
        <v/>
      </c>
      <c r="Q1074" s="12" t="str">
        <f t="shared" ca="1" si="165"/>
        <v/>
      </c>
      <c r="R1074" s="13"/>
      <c r="S1074" s="14"/>
      <c r="T1074" s="15" t="str">
        <f t="shared" ca="1" si="166"/>
        <v/>
      </c>
      <c r="U1074" s="15" t="str">
        <f t="shared" ca="1" si="167"/>
        <v/>
      </c>
      <c r="V1074" s="16"/>
      <c r="W1074" s="17" t="str">
        <f t="shared" ca="1" si="168"/>
        <v/>
      </c>
      <c r="X1074" s="18" t="str">
        <f t="shared" ca="1" si="169"/>
        <v/>
      </c>
    </row>
    <row r="1075" spans="1:24" x14ac:dyDescent="0.35">
      <c r="A1075" s="3">
        <v>1071</v>
      </c>
      <c r="B1075" s="4"/>
      <c r="C1075" s="4"/>
      <c r="D1075" s="5" t="str">
        <f t="shared" si="160"/>
        <v/>
      </c>
      <c r="E1075" s="4"/>
      <c r="F1075" s="6"/>
      <c r="G1075" s="6"/>
      <c r="H1075" s="7" t="str">
        <f t="shared" ca="1" si="161"/>
        <v/>
      </c>
      <c r="I1075" s="8" t="str">
        <f t="shared" ca="1" si="162"/>
        <v/>
      </c>
      <c r="J1075" s="8" t="str">
        <f>IF(C1075="","",COUNTIFS(purchase!$C:$C,$C1075,purchase!$E:$E,$E1075,purchase!$G:$G,"&gt;="&amp;$F1075,purchase!$G:$G,"&lt;="&amp;$G1075))</f>
        <v/>
      </c>
      <c r="K1075" s="9" t="str">
        <f>IF(COUNTIFS(purchase!$C:$C,$C1075,purchase!$E:$E,$E1075,purchase!$G:$G,"&gt;="&amp;$F1075,purchase!$G:$G,"&lt;="&amp;$G1075)=0,"",_xlfn.MAXIFS(purchase!$G:$G,purchase!$C:$C,$C1075,purchase!$E:$E,$E1075,purchase!$G:$G,"&gt;="&amp;$F1075,purchase!$G:$G,"&lt;="&amp;$G1075))</f>
        <v/>
      </c>
      <c r="L1075" s="4"/>
      <c r="M1075" s="4"/>
      <c r="N1075" s="10" t="str">
        <f>IF(M1075="","",SUMIFS(purchase!$N:$N,purchase!$C:$C,$C1075,purchase!$E:$E,$E1075,purchase!$G:$G,"&gt;="&amp;$F1075,purchase!$G:$G,"&lt;="&amp;$G1075))</f>
        <v/>
      </c>
      <c r="O1075" s="10" t="str">
        <f t="shared" si="163"/>
        <v/>
      </c>
      <c r="P1075" s="11" t="str">
        <f t="shared" si="164"/>
        <v/>
      </c>
      <c r="Q1075" s="12" t="str">
        <f t="shared" ca="1" si="165"/>
        <v/>
      </c>
      <c r="R1075" s="13"/>
      <c r="S1075" s="14"/>
      <c r="T1075" s="15" t="str">
        <f t="shared" ca="1" si="166"/>
        <v/>
      </c>
      <c r="U1075" s="15" t="str">
        <f t="shared" ca="1" si="167"/>
        <v/>
      </c>
      <c r="V1075" s="16"/>
      <c r="W1075" s="17" t="str">
        <f t="shared" ca="1" si="168"/>
        <v/>
      </c>
      <c r="X1075" s="18" t="str">
        <f t="shared" ca="1" si="169"/>
        <v/>
      </c>
    </row>
    <row r="1076" spans="1:24" x14ac:dyDescent="0.35">
      <c r="A1076" s="3">
        <v>1072</v>
      </c>
      <c r="B1076" s="4"/>
      <c r="C1076" s="4"/>
      <c r="D1076" s="5" t="str">
        <f t="shared" si="160"/>
        <v/>
      </c>
      <c r="E1076" s="4"/>
      <c r="F1076" s="6"/>
      <c r="G1076" s="6"/>
      <c r="H1076" s="7" t="str">
        <f t="shared" ca="1" si="161"/>
        <v/>
      </c>
      <c r="I1076" s="8" t="str">
        <f t="shared" ca="1" si="162"/>
        <v/>
      </c>
      <c r="J1076" s="8" t="str">
        <f>IF(C1076="","",COUNTIFS(purchase!$C:$C,$C1076,purchase!$E:$E,$E1076,purchase!$G:$G,"&gt;="&amp;$F1076,purchase!$G:$G,"&lt;="&amp;$G1076))</f>
        <v/>
      </c>
      <c r="K1076" s="9" t="str">
        <f>IF(COUNTIFS(purchase!$C:$C,$C1076,purchase!$E:$E,$E1076,purchase!$G:$G,"&gt;="&amp;$F1076,purchase!$G:$G,"&lt;="&amp;$G1076)=0,"",_xlfn.MAXIFS(purchase!$G:$G,purchase!$C:$C,$C1076,purchase!$E:$E,$E1076,purchase!$G:$G,"&gt;="&amp;$F1076,purchase!$G:$G,"&lt;="&amp;$G1076))</f>
        <v/>
      </c>
      <c r="L1076" s="4"/>
      <c r="M1076" s="4"/>
      <c r="N1076" s="10" t="str">
        <f>IF(M1076="","",SUMIFS(purchase!$N:$N,purchase!$C:$C,$C1076,purchase!$E:$E,$E1076,purchase!$G:$G,"&gt;="&amp;$F1076,purchase!$G:$G,"&lt;="&amp;$G1076))</f>
        <v/>
      </c>
      <c r="O1076" s="10" t="str">
        <f t="shared" si="163"/>
        <v/>
      </c>
      <c r="P1076" s="11" t="str">
        <f t="shared" si="164"/>
        <v/>
      </c>
      <c r="Q1076" s="12" t="str">
        <f t="shared" ca="1" si="165"/>
        <v/>
      </c>
      <c r="R1076" s="13"/>
      <c r="S1076" s="14"/>
      <c r="T1076" s="15" t="str">
        <f t="shared" ca="1" si="166"/>
        <v/>
      </c>
      <c r="U1076" s="15" t="str">
        <f t="shared" ca="1" si="167"/>
        <v/>
      </c>
      <c r="V1076" s="16"/>
      <c r="W1076" s="17" t="str">
        <f t="shared" ca="1" si="168"/>
        <v/>
      </c>
      <c r="X1076" s="18" t="str">
        <f t="shared" ca="1" si="169"/>
        <v/>
      </c>
    </row>
    <row r="1077" spans="1:24" x14ac:dyDescent="0.35">
      <c r="A1077" s="3">
        <v>1073</v>
      </c>
      <c r="B1077" s="4"/>
      <c r="C1077" s="4"/>
      <c r="D1077" s="5" t="str">
        <f t="shared" si="160"/>
        <v/>
      </c>
      <c r="E1077" s="4"/>
      <c r="F1077" s="6"/>
      <c r="G1077" s="6"/>
      <c r="H1077" s="7" t="str">
        <f t="shared" ca="1" si="161"/>
        <v/>
      </c>
      <c r="I1077" s="8" t="str">
        <f t="shared" ca="1" si="162"/>
        <v/>
      </c>
      <c r="J1077" s="8" t="str">
        <f>IF(C1077="","",COUNTIFS(purchase!$C:$C,$C1077,purchase!$E:$E,$E1077,purchase!$G:$G,"&gt;="&amp;$F1077,purchase!$G:$G,"&lt;="&amp;$G1077))</f>
        <v/>
      </c>
      <c r="K1077" s="9" t="str">
        <f>IF(COUNTIFS(purchase!$C:$C,$C1077,purchase!$E:$E,$E1077,purchase!$G:$G,"&gt;="&amp;$F1077,purchase!$G:$G,"&lt;="&amp;$G1077)=0,"",_xlfn.MAXIFS(purchase!$G:$G,purchase!$C:$C,$C1077,purchase!$E:$E,$E1077,purchase!$G:$G,"&gt;="&amp;$F1077,purchase!$G:$G,"&lt;="&amp;$G1077))</f>
        <v/>
      </c>
      <c r="L1077" s="4"/>
      <c r="M1077" s="4"/>
      <c r="N1077" s="10" t="str">
        <f>IF(M1077="","",SUMIFS(purchase!$N:$N,purchase!$C:$C,$C1077,purchase!$E:$E,$E1077,purchase!$G:$G,"&gt;="&amp;$F1077,purchase!$G:$G,"&lt;="&amp;$G1077))</f>
        <v/>
      </c>
      <c r="O1077" s="10" t="str">
        <f t="shared" si="163"/>
        <v/>
      </c>
      <c r="P1077" s="11" t="str">
        <f t="shared" si="164"/>
        <v/>
      </c>
      <c r="Q1077" s="12" t="str">
        <f t="shared" ca="1" si="165"/>
        <v/>
      </c>
      <c r="R1077" s="13"/>
      <c r="S1077" s="14"/>
      <c r="T1077" s="15" t="str">
        <f t="shared" ca="1" si="166"/>
        <v/>
      </c>
      <c r="U1077" s="15" t="str">
        <f t="shared" ca="1" si="167"/>
        <v/>
      </c>
      <c r="V1077" s="16"/>
      <c r="W1077" s="17" t="str">
        <f t="shared" ca="1" si="168"/>
        <v/>
      </c>
      <c r="X1077" s="18" t="str">
        <f t="shared" ca="1" si="169"/>
        <v/>
      </c>
    </row>
    <row r="1078" spans="1:24" x14ac:dyDescent="0.35">
      <c r="A1078" s="3">
        <v>1074</v>
      </c>
      <c r="B1078" s="4"/>
      <c r="C1078" s="4"/>
      <c r="D1078" s="5" t="str">
        <f t="shared" si="160"/>
        <v/>
      </c>
      <c r="E1078" s="4"/>
      <c r="F1078" s="6"/>
      <c r="G1078" s="6"/>
      <c r="H1078" s="7" t="str">
        <f t="shared" ca="1" si="161"/>
        <v/>
      </c>
      <c r="I1078" s="8" t="str">
        <f t="shared" ca="1" si="162"/>
        <v/>
      </c>
      <c r="J1078" s="8" t="str">
        <f>IF(C1078="","",COUNTIFS(purchase!$C:$C,$C1078,purchase!$E:$E,$E1078,purchase!$G:$G,"&gt;="&amp;$F1078,purchase!$G:$G,"&lt;="&amp;$G1078))</f>
        <v/>
      </c>
      <c r="K1078" s="9" t="str">
        <f>IF(COUNTIFS(purchase!$C:$C,$C1078,purchase!$E:$E,$E1078,purchase!$G:$G,"&gt;="&amp;$F1078,purchase!$G:$G,"&lt;="&amp;$G1078)=0,"",_xlfn.MAXIFS(purchase!$G:$G,purchase!$C:$C,$C1078,purchase!$E:$E,$E1078,purchase!$G:$G,"&gt;="&amp;$F1078,purchase!$G:$G,"&lt;="&amp;$G1078))</f>
        <v/>
      </c>
      <c r="L1078" s="4"/>
      <c r="M1078" s="4"/>
      <c r="N1078" s="10" t="str">
        <f>IF(M1078="","",SUMIFS(purchase!$N:$N,purchase!$C:$C,$C1078,purchase!$E:$E,$E1078,purchase!$G:$G,"&gt;="&amp;$F1078,purchase!$G:$G,"&lt;="&amp;$G1078))</f>
        <v/>
      </c>
      <c r="O1078" s="10" t="str">
        <f t="shared" si="163"/>
        <v/>
      </c>
      <c r="P1078" s="11" t="str">
        <f t="shared" si="164"/>
        <v/>
      </c>
      <c r="Q1078" s="12" t="str">
        <f t="shared" ca="1" si="165"/>
        <v/>
      </c>
      <c r="R1078" s="13"/>
      <c r="S1078" s="14"/>
      <c r="T1078" s="15" t="str">
        <f t="shared" ca="1" si="166"/>
        <v/>
      </c>
      <c r="U1078" s="15" t="str">
        <f t="shared" ca="1" si="167"/>
        <v/>
      </c>
      <c r="V1078" s="16"/>
      <c r="W1078" s="17" t="str">
        <f t="shared" ca="1" si="168"/>
        <v/>
      </c>
      <c r="X1078" s="18" t="str">
        <f t="shared" ca="1" si="169"/>
        <v/>
      </c>
    </row>
    <row r="1079" spans="1:24" x14ac:dyDescent="0.35">
      <c r="A1079" s="3">
        <v>1075</v>
      </c>
      <c r="B1079" s="4"/>
      <c r="C1079" s="4"/>
      <c r="D1079" s="5" t="str">
        <f t="shared" si="160"/>
        <v/>
      </c>
      <c r="E1079" s="4"/>
      <c r="F1079" s="6"/>
      <c r="G1079" s="6"/>
      <c r="H1079" s="7" t="str">
        <f t="shared" ca="1" si="161"/>
        <v/>
      </c>
      <c r="I1079" s="8" t="str">
        <f t="shared" ca="1" si="162"/>
        <v/>
      </c>
      <c r="J1079" s="8" t="str">
        <f>IF(C1079="","",COUNTIFS(purchase!$C:$C,$C1079,purchase!$E:$E,$E1079,purchase!$G:$G,"&gt;="&amp;$F1079,purchase!$G:$G,"&lt;="&amp;$G1079))</f>
        <v/>
      </c>
      <c r="K1079" s="9" t="str">
        <f>IF(COUNTIFS(purchase!$C:$C,$C1079,purchase!$E:$E,$E1079,purchase!$G:$G,"&gt;="&amp;$F1079,purchase!$G:$G,"&lt;="&amp;$G1079)=0,"",_xlfn.MAXIFS(purchase!$G:$G,purchase!$C:$C,$C1079,purchase!$E:$E,$E1079,purchase!$G:$G,"&gt;="&amp;$F1079,purchase!$G:$G,"&lt;="&amp;$G1079))</f>
        <v/>
      </c>
      <c r="L1079" s="4"/>
      <c r="M1079" s="4"/>
      <c r="N1079" s="10" t="str">
        <f>IF(M1079="","",SUMIFS(purchase!$N:$N,purchase!$C:$C,$C1079,purchase!$E:$E,$E1079,purchase!$G:$G,"&gt;="&amp;$F1079,purchase!$G:$G,"&lt;="&amp;$G1079))</f>
        <v/>
      </c>
      <c r="O1079" s="10" t="str">
        <f t="shared" si="163"/>
        <v/>
      </c>
      <c r="P1079" s="11" t="str">
        <f t="shared" si="164"/>
        <v/>
      </c>
      <c r="Q1079" s="12" t="str">
        <f t="shared" ca="1" si="165"/>
        <v/>
      </c>
      <c r="R1079" s="13"/>
      <c r="S1079" s="14"/>
      <c r="T1079" s="15" t="str">
        <f t="shared" ca="1" si="166"/>
        <v/>
      </c>
      <c r="U1079" s="15" t="str">
        <f t="shared" ca="1" si="167"/>
        <v/>
      </c>
      <c r="V1079" s="16"/>
      <c r="W1079" s="17" t="str">
        <f t="shared" ca="1" si="168"/>
        <v/>
      </c>
      <c r="X1079" s="18" t="str">
        <f t="shared" ca="1" si="169"/>
        <v/>
      </c>
    </row>
    <row r="1080" spans="1:24" x14ac:dyDescent="0.35">
      <c r="A1080" s="3">
        <v>1076</v>
      </c>
      <c r="B1080" s="4"/>
      <c r="C1080" s="4"/>
      <c r="D1080" s="5" t="str">
        <f t="shared" si="160"/>
        <v/>
      </c>
      <c r="E1080" s="4"/>
      <c r="F1080" s="6"/>
      <c r="G1080" s="6"/>
      <c r="H1080" s="7" t="str">
        <f t="shared" ca="1" si="161"/>
        <v/>
      </c>
      <c r="I1080" s="8" t="str">
        <f t="shared" ca="1" si="162"/>
        <v/>
      </c>
      <c r="J1080" s="8" t="str">
        <f>IF(C1080="","",COUNTIFS(purchase!$C:$C,$C1080,purchase!$E:$E,$E1080,purchase!$G:$G,"&gt;="&amp;$F1080,purchase!$G:$G,"&lt;="&amp;$G1080))</f>
        <v/>
      </c>
      <c r="K1080" s="9" t="str">
        <f>IF(COUNTIFS(purchase!$C:$C,$C1080,purchase!$E:$E,$E1080,purchase!$G:$G,"&gt;="&amp;$F1080,purchase!$G:$G,"&lt;="&amp;$G1080)=0,"",_xlfn.MAXIFS(purchase!$G:$G,purchase!$C:$C,$C1080,purchase!$E:$E,$E1080,purchase!$G:$G,"&gt;="&amp;$F1080,purchase!$G:$G,"&lt;="&amp;$G1080))</f>
        <v/>
      </c>
      <c r="L1080" s="4"/>
      <c r="M1080" s="4"/>
      <c r="N1080" s="10" t="str">
        <f>IF(M1080="","",SUMIFS(purchase!$N:$N,purchase!$C:$C,$C1080,purchase!$E:$E,$E1080,purchase!$G:$G,"&gt;="&amp;$F1080,purchase!$G:$G,"&lt;="&amp;$G1080))</f>
        <v/>
      </c>
      <c r="O1080" s="10" t="str">
        <f t="shared" si="163"/>
        <v/>
      </c>
      <c r="P1080" s="11" t="str">
        <f t="shared" si="164"/>
        <v/>
      </c>
      <c r="Q1080" s="12" t="str">
        <f t="shared" ca="1" si="165"/>
        <v/>
      </c>
      <c r="R1080" s="13"/>
      <c r="S1080" s="14"/>
      <c r="T1080" s="15" t="str">
        <f t="shared" ca="1" si="166"/>
        <v/>
      </c>
      <c r="U1080" s="15" t="str">
        <f t="shared" ca="1" si="167"/>
        <v/>
      </c>
      <c r="V1080" s="16"/>
      <c r="W1080" s="17" t="str">
        <f t="shared" ca="1" si="168"/>
        <v/>
      </c>
      <c r="X1080" s="18" t="str">
        <f t="shared" ca="1" si="169"/>
        <v/>
      </c>
    </row>
    <row r="1081" spans="1:24" x14ac:dyDescent="0.35">
      <c r="A1081" s="3">
        <v>1077</v>
      </c>
      <c r="B1081" s="4"/>
      <c r="C1081" s="4"/>
      <c r="D1081" s="5" t="str">
        <f t="shared" si="160"/>
        <v/>
      </c>
      <c r="E1081" s="4"/>
      <c r="F1081" s="6"/>
      <c r="G1081" s="6"/>
      <c r="H1081" s="7" t="str">
        <f t="shared" ca="1" si="161"/>
        <v/>
      </c>
      <c r="I1081" s="8" t="str">
        <f t="shared" ca="1" si="162"/>
        <v/>
      </c>
      <c r="J1081" s="8" t="str">
        <f>IF(C1081="","",COUNTIFS(purchase!$C:$C,$C1081,purchase!$E:$E,$E1081,purchase!$G:$G,"&gt;="&amp;$F1081,purchase!$G:$G,"&lt;="&amp;$G1081))</f>
        <v/>
      </c>
      <c r="K1081" s="9" t="str">
        <f>IF(COUNTIFS(purchase!$C:$C,$C1081,purchase!$E:$E,$E1081,purchase!$G:$G,"&gt;="&amp;$F1081,purchase!$G:$G,"&lt;="&amp;$G1081)=0,"",_xlfn.MAXIFS(purchase!$G:$G,purchase!$C:$C,$C1081,purchase!$E:$E,$E1081,purchase!$G:$G,"&gt;="&amp;$F1081,purchase!$G:$G,"&lt;="&amp;$G1081))</f>
        <v/>
      </c>
      <c r="L1081" s="4"/>
      <c r="M1081" s="4"/>
      <c r="N1081" s="10" t="str">
        <f>IF(M1081="","",SUMIFS(purchase!$N:$N,purchase!$C:$C,$C1081,purchase!$E:$E,$E1081,purchase!$G:$G,"&gt;="&amp;$F1081,purchase!$G:$G,"&lt;="&amp;$G1081))</f>
        <v/>
      </c>
      <c r="O1081" s="10" t="str">
        <f t="shared" si="163"/>
        <v/>
      </c>
      <c r="P1081" s="11" t="str">
        <f t="shared" si="164"/>
        <v/>
      </c>
      <c r="Q1081" s="12" t="str">
        <f t="shared" ca="1" si="165"/>
        <v/>
      </c>
      <c r="R1081" s="13"/>
      <c r="S1081" s="14"/>
      <c r="T1081" s="15" t="str">
        <f t="shared" ca="1" si="166"/>
        <v/>
      </c>
      <c r="U1081" s="15" t="str">
        <f t="shared" ca="1" si="167"/>
        <v/>
      </c>
      <c r="V1081" s="16"/>
      <c r="W1081" s="17" t="str">
        <f t="shared" ca="1" si="168"/>
        <v/>
      </c>
      <c r="X1081" s="18" t="str">
        <f t="shared" ca="1" si="169"/>
        <v/>
      </c>
    </row>
    <row r="1082" spans="1:24" x14ac:dyDescent="0.35">
      <c r="A1082" s="3">
        <v>1078</v>
      </c>
      <c r="B1082" s="4"/>
      <c r="C1082" s="4"/>
      <c r="D1082" s="5" t="str">
        <f t="shared" si="160"/>
        <v/>
      </c>
      <c r="E1082" s="4"/>
      <c r="F1082" s="6"/>
      <c r="G1082" s="6"/>
      <c r="H1082" s="7" t="str">
        <f t="shared" ca="1" si="161"/>
        <v/>
      </c>
      <c r="I1082" s="8" t="str">
        <f t="shared" ca="1" si="162"/>
        <v/>
      </c>
      <c r="J1082" s="8" t="str">
        <f>IF(C1082="","",COUNTIFS(purchase!$C:$C,$C1082,purchase!$E:$E,$E1082,purchase!$G:$G,"&gt;="&amp;$F1082,purchase!$G:$G,"&lt;="&amp;$G1082))</f>
        <v/>
      </c>
      <c r="K1082" s="9" t="str">
        <f>IF(COUNTIFS(purchase!$C:$C,$C1082,purchase!$E:$E,$E1082,purchase!$G:$G,"&gt;="&amp;$F1082,purchase!$G:$G,"&lt;="&amp;$G1082)=0,"",_xlfn.MAXIFS(purchase!$G:$G,purchase!$C:$C,$C1082,purchase!$E:$E,$E1082,purchase!$G:$G,"&gt;="&amp;$F1082,purchase!$G:$G,"&lt;="&amp;$G1082))</f>
        <v/>
      </c>
      <c r="L1082" s="4"/>
      <c r="M1082" s="4"/>
      <c r="N1082" s="10" t="str">
        <f>IF(M1082="","",SUMIFS(purchase!$N:$N,purchase!$C:$C,$C1082,purchase!$E:$E,$E1082,purchase!$G:$G,"&gt;="&amp;$F1082,purchase!$G:$G,"&lt;="&amp;$G1082))</f>
        <v/>
      </c>
      <c r="O1082" s="10" t="str">
        <f t="shared" si="163"/>
        <v/>
      </c>
      <c r="P1082" s="11" t="str">
        <f t="shared" si="164"/>
        <v/>
      </c>
      <c r="Q1082" s="12" t="str">
        <f t="shared" ca="1" si="165"/>
        <v/>
      </c>
      <c r="R1082" s="13"/>
      <c r="S1082" s="14"/>
      <c r="T1082" s="15" t="str">
        <f t="shared" ca="1" si="166"/>
        <v/>
      </c>
      <c r="U1082" s="15" t="str">
        <f t="shared" ca="1" si="167"/>
        <v/>
      </c>
      <c r="V1082" s="16"/>
      <c r="W1082" s="17" t="str">
        <f t="shared" ca="1" si="168"/>
        <v/>
      </c>
      <c r="X1082" s="18" t="str">
        <f t="shared" ca="1" si="169"/>
        <v/>
      </c>
    </row>
    <row r="1083" spans="1:24" x14ac:dyDescent="0.35">
      <c r="A1083" s="3">
        <v>1079</v>
      </c>
      <c r="B1083" s="4"/>
      <c r="C1083" s="4"/>
      <c r="D1083" s="5" t="str">
        <f t="shared" si="160"/>
        <v/>
      </c>
      <c r="E1083" s="4"/>
      <c r="F1083" s="6"/>
      <c r="G1083" s="6"/>
      <c r="H1083" s="7" t="str">
        <f t="shared" ca="1" si="161"/>
        <v/>
      </c>
      <c r="I1083" s="8" t="str">
        <f t="shared" ca="1" si="162"/>
        <v/>
      </c>
      <c r="J1083" s="8" t="str">
        <f>IF(C1083="","",COUNTIFS(purchase!$C:$C,$C1083,purchase!$E:$E,$E1083,purchase!$G:$G,"&gt;="&amp;$F1083,purchase!$G:$G,"&lt;="&amp;$G1083))</f>
        <v/>
      </c>
      <c r="K1083" s="9" t="str">
        <f>IF(COUNTIFS(purchase!$C:$C,$C1083,purchase!$E:$E,$E1083,purchase!$G:$G,"&gt;="&amp;$F1083,purchase!$G:$G,"&lt;="&amp;$G1083)=0,"",_xlfn.MAXIFS(purchase!$G:$G,purchase!$C:$C,$C1083,purchase!$E:$E,$E1083,purchase!$G:$G,"&gt;="&amp;$F1083,purchase!$G:$G,"&lt;="&amp;$G1083))</f>
        <v/>
      </c>
      <c r="L1083" s="4"/>
      <c r="M1083" s="4"/>
      <c r="N1083" s="10" t="str">
        <f>IF(M1083="","",SUMIFS(purchase!$N:$N,purchase!$C:$C,$C1083,purchase!$E:$E,$E1083,purchase!$G:$G,"&gt;="&amp;$F1083,purchase!$G:$G,"&lt;="&amp;$G1083))</f>
        <v/>
      </c>
      <c r="O1083" s="10" t="str">
        <f t="shared" si="163"/>
        <v/>
      </c>
      <c r="P1083" s="11" t="str">
        <f t="shared" si="164"/>
        <v/>
      </c>
      <c r="Q1083" s="12" t="str">
        <f t="shared" ca="1" si="165"/>
        <v/>
      </c>
      <c r="R1083" s="13"/>
      <c r="S1083" s="14"/>
      <c r="T1083" s="15" t="str">
        <f t="shared" ca="1" si="166"/>
        <v/>
      </c>
      <c r="U1083" s="15" t="str">
        <f t="shared" ca="1" si="167"/>
        <v/>
      </c>
      <c r="V1083" s="16"/>
      <c r="W1083" s="17" t="str">
        <f t="shared" ca="1" si="168"/>
        <v/>
      </c>
      <c r="X1083" s="18" t="str">
        <f t="shared" ca="1" si="169"/>
        <v/>
      </c>
    </row>
    <row r="1084" spans="1:24" x14ac:dyDescent="0.35">
      <c r="A1084" s="3">
        <v>1080</v>
      </c>
      <c r="B1084" s="4"/>
      <c r="C1084" s="4"/>
      <c r="D1084" s="5" t="str">
        <f t="shared" si="160"/>
        <v/>
      </c>
      <c r="E1084" s="4"/>
      <c r="F1084" s="6"/>
      <c r="G1084" s="6"/>
      <c r="H1084" s="7" t="str">
        <f t="shared" ca="1" si="161"/>
        <v/>
      </c>
      <c r="I1084" s="8" t="str">
        <f t="shared" ca="1" si="162"/>
        <v/>
      </c>
      <c r="J1084" s="8" t="str">
        <f>IF(C1084="","",COUNTIFS(purchase!$C:$C,$C1084,purchase!$E:$E,$E1084,purchase!$G:$G,"&gt;="&amp;$F1084,purchase!$G:$G,"&lt;="&amp;$G1084))</f>
        <v/>
      </c>
      <c r="K1084" s="9" t="str">
        <f>IF(COUNTIFS(purchase!$C:$C,$C1084,purchase!$E:$E,$E1084,purchase!$G:$G,"&gt;="&amp;$F1084,purchase!$G:$G,"&lt;="&amp;$G1084)=0,"",_xlfn.MAXIFS(purchase!$G:$G,purchase!$C:$C,$C1084,purchase!$E:$E,$E1084,purchase!$G:$G,"&gt;="&amp;$F1084,purchase!$G:$G,"&lt;="&amp;$G1084))</f>
        <v/>
      </c>
      <c r="L1084" s="4"/>
      <c r="M1084" s="4"/>
      <c r="N1084" s="10" t="str">
        <f>IF(M1084="","",SUMIFS(purchase!$N:$N,purchase!$C:$C,$C1084,purchase!$E:$E,$E1084,purchase!$G:$G,"&gt;="&amp;$F1084,purchase!$G:$G,"&lt;="&amp;$G1084))</f>
        <v/>
      </c>
      <c r="O1084" s="10" t="str">
        <f t="shared" si="163"/>
        <v/>
      </c>
      <c r="P1084" s="11" t="str">
        <f t="shared" si="164"/>
        <v/>
      </c>
      <c r="Q1084" s="12" t="str">
        <f t="shared" ca="1" si="165"/>
        <v/>
      </c>
      <c r="R1084" s="13"/>
      <c r="S1084" s="14"/>
      <c r="T1084" s="15" t="str">
        <f t="shared" ca="1" si="166"/>
        <v/>
      </c>
      <c r="U1084" s="15" t="str">
        <f t="shared" ca="1" si="167"/>
        <v/>
      </c>
      <c r="V1084" s="16"/>
      <c r="W1084" s="17" t="str">
        <f t="shared" ca="1" si="168"/>
        <v/>
      </c>
      <c r="X1084" s="18" t="str">
        <f t="shared" ca="1" si="169"/>
        <v/>
      </c>
    </row>
    <row r="1085" spans="1:24" x14ac:dyDescent="0.35">
      <c r="A1085" s="3">
        <v>1081</v>
      </c>
      <c r="B1085" s="4"/>
      <c r="C1085" s="4"/>
      <c r="D1085" s="5" t="str">
        <f t="shared" si="160"/>
        <v/>
      </c>
      <c r="E1085" s="4"/>
      <c r="F1085" s="6"/>
      <c r="G1085" s="6"/>
      <c r="H1085" s="7" t="str">
        <f t="shared" ca="1" si="161"/>
        <v/>
      </c>
      <c r="I1085" s="8" t="str">
        <f t="shared" ca="1" si="162"/>
        <v/>
      </c>
      <c r="J1085" s="8" t="str">
        <f>IF(C1085="","",COUNTIFS(purchase!$C:$C,$C1085,purchase!$E:$E,$E1085,purchase!$G:$G,"&gt;="&amp;$F1085,purchase!$G:$G,"&lt;="&amp;$G1085))</f>
        <v/>
      </c>
      <c r="K1085" s="9" t="str">
        <f>IF(COUNTIFS(purchase!$C:$C,$C1085,purchase!$E:$E,$E1085,purchase!$G:$G,"&gt;="&amp;$F1085,purchase!$G:$G,"&lt;="&amp;$G1085)=0,"",_xlfn.MAXIFS(purchase!$G:$G,purchase!$C:$C,$C1085,purchase!$E:$E,$E1085,purchase!$G:$G,"&gt;="&amp;$F1085,purchase!$G:$G,"&lt;="&amp;$G1085))</f>
        <v/>
      </c>
      <c r="L1085" s="4"/>
      <c r="M1085" s="4"/>
      <c r="N1085" s="10" t="str">
        <f>IF(M1085="","",SUMIFS(purchase!$N:$N,purchase!$C:$C,$C1085,purchase!$E:$E,$E1085,purchase!$G:$G,"&gt;="&amp;$F1085,purchase!$G:$G,"&lt;="&amp;$G1085))</f>
        <v/>
      </c>
      <c r="O1085" s="10" t="str">
        <f t="shared" si="163"/>
        <v/>
      </c>
      <c r="P1085" s="11" t="str">
        <f t="shared" si="164"/>
        <v/>
      </c>
      <c r="Q1085" s="12" t="str">
        <f t="shared" ca="1" si="165"/>
        <v/>
      </c>
      <c r="R1085" s="13"/>
      <c r="S1085" s="14"/>
      <c r="T1085" s="15" t="str">
        <f t="shared" ca="1" si="166"/>
        <v/>
      </c>
      <c r="U1085" s="15" t="str">
        <f t="shared" ca="1" si="167"/>
        <v/>
      </c>
      <c r="V1085" s="16"/>
      <c r="W1085" s="17" t="str">
        <f t="shared" ca="1" si="168"/>
        <v/>
      </c>
      <c r="X1085" s="18" t="str">
        <f t="shared" ca="1" si="169"/>
        <v/>
      </c>
    </row>
    <row r="1086" spans="1:24" x14ac:dyDescent="0.35">
      <c r="A1086" s="3">
        <v>1082</v>
      </c>
      <c r="B1086" s="4"/>
      <c r="C1086" s="4"/>
      <c r="D1086" s="5" t="str">
        <f t="shared" si="160"/>
        <v/>
      </c>
      <c r="E1086" s="4"/>
      <c r="F1086" s="6"/>
      <c r="G1086" s="6"/>
      <c r="H1086" s="7" t="str">
        <f t="shared" ca="1" si="161"/>
        <v/>
      </c>
      <c r="I1086" s="8" t="str">
        <f t="shared" ca="1" si="162"/>
        <v/>
      </c>
      <c r="J1086" s="8" t="str">
        <f>IF(C1086="","",COUNTIFS(purchase!$C:$C,$C1086,purchase!$E:$E,$E1086,purchase!$G:$G,"&gt;="&amp;$F1086,purchase!$G:$G,"&lt;="&amp;$G1086))</f>
        <v/>
      </c>
      <c r="K1086" s="9" t="str">
        <f>IF(COUNTIFS(purchase!$C:$C,$C1086,purchase!$E:$E,$E1086,purchase!$G:$G,"&gt;="&amp;$F1086,purchase!$G:$G,"&lt;="&amp;$G1086)=0,"",_xlfn.MAXIFS(purchase!$G:$G,purchase!$C:$C,$C1086,purchase!$E:$E,$E1086,purchase!$G:$G,"&gt;="&amp;$F1086,purchase!$G:$G,"&lt;="&amp;$G1086))</f>
        <v/>
      </c>
      <c r="L1086" s="4"/>
      <c r="M1086" s="4"/>
      <c r="N1086" s="10" t="str">
        <f>IF(M1086="","",SUMIFS(purchase!$N:$N,purchase!$C:$C,$C1086,purchase!$E:$E,$E1086,purchase!$G:$G,"&gt;="&amp;$F1086,purchase!$G:$G,"&lt;="&amp;$G1086))</f>
        <v/>
      </c>
      <c r="O1086" s="10" t="str">
        <f t="shared" si="163"/>
        <v/>
      </c>
      <c r="P1086" s="11" t="str">
        <f t="shared" si="164"/>
        <v/>
      </c>
      <c r="Q1086" s="12" t="str">
        <f t="shared" ca="1" si="165"/>
        <v/>
      </c>
      <c r="R1086" s="13"/>
      <c r="S1086" s="14"/>
      <c r="T1086" s="15" t="str">
        <f t="shared" ca="1" si="166"/>
        <v/>
      </c>
      <c r="U1086" s="15" t="str">
        <f t="shared" ca="1" si="167"/>
        <v/>
      </c>
      <c r="V1086" s="16"/>
      <c r="W1086" s="17" t="str">
        <f t="shared" ca="1" si="168"/>
        <v/>
      </c>
      <c r="X1086" s="18" t="str">
        <f t="shared" ca="1" si="169"/>
        <v/>
      </c>
    </row>
    <row r="1087" spans="1:24" x14ac:dyDescent="0.35">
      <c r="A1087" s="3">
        <v>1083</v>
      </c>
      <c r="B1087" s="4"/>
      <c r="C1087" s="4"/>
      <c r="D1087" s="5" t="str">
        <f t="shared" si="160"/>
        <v/>
      </c>
      <c r="E1087" s="4"/>
      <c r="F1087" s="6"/>
      <c r="G1087" s="6"/>
      <c r="H1087" s="7" t="str">
        <f t="shared" ca="1" si="161"/>
        <v/>
      </c>
      <c r="I1087" s="8" t="str">
        <f t="shared" ca="1" si="162"/>
        <v/>
      </c>
      <c r="J1087" s="8" t="str">
        <f>IF(C1087="","",COUNTIFS(purchase!$C:$C,$C1087,purchase!$E:$E,$E1087,purchase!$G:$G,"&gt;="&amp;$F1087,purchase!$G:$G,"&lt;="&amp;$G1087))</f>
        <v/>
      </c>
      <c r="K1087" s="9" t="str">
        <f>IF(COUNTIFS(purchase!$C:$C,$C1087,purchase!$E:$E,$E1087,purchase!$G:$G,"&gt;="&amp;$F1087,purchase!$G:$G,"&lt;="&amp;$G1087)=0,"",_xlfn.MAXIFS(purchase!$G:$G,purchase!$C:$C,$C1087,purchase!$E:$E,$E1087,purchase!$G:$G,"&gt;="&amp;$F1087,purchase!$G:$G,"&lt;="&amp;$G1087))</f>
        <v/>
      </c>
      <c r="L1087" s="4"/>
      <c r="M1087" s="4"/>
      <c r="N1087" s="10" t="str">
        <f>IF(M1087="","",SUMIFS(purchase!$N:$N,purchase!$C:$C,$C1087,purchase!$E:$E,$E1087,purchase!$G:$G,"&gt;="&amp;$F1087,purchase!$G:$G,"&lt;="&amp;$G1087))</f>
        <v/>
      </c>
      <c r="O1087" s="10" t="str">
        <f t="shared" si="163"/>
        <v/>
      </c>
      <c r="P1087" s="11" t="str">
        <f t="shared" si="164"/>
        <v/>
      </c>
      <c r="Q1087" s="12" t="str">
        <f t="shared" ca="1" si="165"/>
        <v/>
      </c>
      <c r="R1087" s="13"/>
      <c r="S1087" s="14"/>
      <c r="T1087" s="15" t="str">
        <f t="shared" ca="1" si="166"/>
        <v/>
      </c>
      <c r="U1087" s="15" t="str">
        <f t="shared" ca="1" si="167"/>
        <v/>
      </c>
      <c r="V1087" s="16"/>
      <c r="W1087" s="17" t="str">
        <f t="shared" ca="1" si="168"/>
        <v/>
      </c>
      <c r="X1087" s="18" t="str">
        <f t="shared" ca="1" si="169"/>
        <v/>
      </c>
    </row>
    <row r="1088" spans="1:24" x14ac:dyDescent="0.35">
      <c r="A1088" s="3">
        <v>1084</v>
      </c>
      <c r="B1088" s="4"/>
      <c r="C1088" s="4"/>
      <c r="D1088" s="5" t="str">
        <f t="shared" si="160"/>
        <v/>
      </c>
      <c r="E1088" s="4"/>
      <c r="F1088" s="6"/>
      <c r="G1088" s="6"/>
      <c r="H1088" s="7" t="str">
        <f t="shared" ca="1" si="161"/>
        <v/>
      </c>
      <c r="I1088" s="8" t="str">
        <f t="shared" ca="1" si="162"/>
        <v/>
      </c>
      <c r="J1088" s="8" t="str">
        <f>IF(C1088="","",COUNTIFS(purchase!$C:$C,$C1088,purchase!$E:$E,$E1088,purchase!$G:$G,"&gt;="&amp;$F1088,purchase!$G:$G,"&lt;="&amp;$G1088))</f>
        <v/>
      </c>
      <c r="K1088" s="9" t="str">
        <f>IF(COUNTIFS(purchase!$C:$C,$C1088,purchase!$E:$E,$E1088,purchase!$G:$G,"&gt;="&amp;$F1088,purchase!$G:$G,"&lt;="&amp;$G1088)=0,"",_xlfn.MAXIFS(purchase!$G:$G,purchase!$C:$C,$C1088,purchase!$E:$E,$E1088,purchase!$G:$G,"&gt;="&amp;$F1088,purchase!$G:$G,"&lt;="&amp;$G1088))</f>
        <v/>
      </c>
      <c r="L1088" s="4"/>
      <c r="M1088" s="4"/>
      <c r="N1088" s="10" t="str">
        <f>IF(M1088="","",SUMIFS(purchase!$N:$N,purchase!$C:$C,$C1088,purchase!$E:$E,$E1088,purchase!$G:$G,"&gt;="&amp;$F1088,purchase!$G:$G,"&lt;="&amp;$G1088))</f>
        <v/>
      </c>
      <c r="O1088" s="10" t="str">
        <f t="shared" si="163"/>
        <v/>
      </c>
      <c r="P1088" s="11" t="str">
        <f t="shared" si="164"/>
        <v/>
      </c>
      <c r="Q1088" s="12" t="str">
        <f t="shared" ca="1" si="165"/>
        <v/>
      </c>
      <c r="R1088" s="13"/>
      <c r="S1088" s="14"/>
      <c r="T1088" s="15" t="str">
        <f t="shared" ca="1" si="166"/>
        <v/>
      </c>
      <c r="U1088" s="15" t="str">
        <f t="shared" ca="1" si="167"/>
        <v/>
      </c>
      <c r="V1088" s="16"/>
      <c r="W1088" s="17" t="str">
        <f t="shared" ca="1" si="168"/>
        <v/>
      </c>
      <c r="X1088" s="18" t="str">
        <f t="shared" ca="1" si="169"/>
        <v/>
      </c>
    </row>
    <row r="1089" spans="1:24" x14ac:dyDescent="0.35">
      <c r="A1089" s="3">
        <v>1085</v>
      </c>
      <c r="B1089" s="4"/>
      <c r="C1089" s="4"/>
      <c r="D1089" s="5" t="str">
        <f t="shared" si="160"/>
        <v/>
      </c>
      <c r="E1089" s="4"/>
      <c r="F1089" s="6"/>
      <c r="G1089" s="6"/>
      <c r="H1089" s="7" t="str">
        <f t="shared" ca="1" si="161"/>
        <v/>
      </c>
      <c r="I1089" s="8" t="str">
        <f t="shared" ca="1" si="162"/>
        <v/>
      </c>
      <c r="J1089" s="8" t="str">
        <f>IF(C1089="","",COUNTIFS(purchase!$C:$C,$C1089,purchase!$E:$E,$E1089,purchase!$G:$G,"&gt;="&amp;$F1089,purchase!$G:$G,"&lt;="&amp;$G1089))</f>
        <v/>
      </c>
      <c r="K1089" s="9" t="str">
        <f>IF(COUNTIFS(purchase!$C:$C,$C1089,purchase!$E:$E,$E1089,purchase!$G:$G,"&gt;="&amp;$F1089,purchase!$G:$G,"&lt;="&amp;$G1089)=0,"",_xlfn.MAXIFS(purchase!$G:$G,purchase!$C:$C,$C1089,purchase!$E:$E,$E1089,purchase!$G:$G,"&gt;="&amp;$F1089,purchase!$G:$G,"&lt;="&amp;$G1089))</f>
        <v/>
      </c>
      <c r="L1089" s="4"/>
      <c r="M1089" s="4"/>
      <c r="N1089" s="10" t="str">
        <f>IF(M1089="","",SUMIFS(purchase!$N:$N,purchase!$C:$C,$C1089,purchase!$E:$E,$E1089,purchase!$G:$G,"&gt;="&amp;$F1089,purchase!$G:$G,"&lt;="&amp;$G1089))</f>
        <v/>
      </c>
      <c r="O1089" s="10" t="str">
        <f t="shared" si="163"/>
        <v/>
      </c>
      <c r="P1089" s="11" t="str">
        <f t="shared" si="164"/>
        <v/>
      </c>
      <c r="Q1089" s="12" t="str">
        <f t="shared" ca="1" si="165"/>
        <v/>
      </c>
      <c r="R1089" s="13"/>
      <c r="S1089" s="14"/>
      <c r="T1089" s="15" t="str">
        <f t="shared" ca="1" si="166"/>
        <v/>
      </c>
      <c r="U1089" s="15" t="str">
        <f t="shared" ca="1" si="167"/>
        <v/>
      </c>
      <c r="V1089" s="16"/>
      <c r="W1089" s="17" t="str">
        <f t="shared" ca="1" si="168"/>
        <v/>
      </c>
      <c r="X1089" s="18" t="str">
        <f t="shared" ca="1" si="169"/>
        <v/>
      </c>
    </row>
    <row r="1090" spans="1:24" x14ac:dyDescent="0.35">
      <c r="A1090" s="3">
        <v>1086</v>
      </c>
      <c r="B1090" s="4"/>
      <c r="C1090" s="4"/>
      <c r="D1090" s="5" t="str">
        <f t="shared" si="160"/>
        <v/>
      </c>
      <c r="E1090" s="4"/>
      <c r="F1090" s="6"/>
      <c r="G1090" s="6"/>
      <c r="H1090" s="7" t="str">
        <f t="shared" ca="1" si="161"/>
        <v/>
      </c>
      <c r="I1090" s="8" t="str">
        <f t="shared" ca="1" si="162"/>
        <v/>
      </c>
      <c r="J1090" s="8" t="str">
        <f>IF(C1090="","",COUNTIFS(purchase!$C:$C,$C1090,purchase!$E:$E,$E1090,purchase!$G:$G,"&gt;="&amp;$F1090,purchase!$G:$G,"&lt;="&amp;$G1090))</f>
        <v/>
      </c>
      <c r="K1090" s="9" t="str">
        <f>IF(COUNTIFS(purchase!$C:$C,$C1090,purchase!$E:$E,$E1090,purchase!$G:$G,"&gt;="&amp;$F1090,purchase!$G:$G,"&lt;="&amp;$G1090)=0,"",_xlfn.MAXIFS(purchase!$G:$G,purchase!$C:$C,$C1090,purchase!$E:$E,$E1090,purchase!$G:$G,"&gt;="&amp;$F1090,purchase!$G:$G,"&lt;="&amp;$G1090))</f>
        <v/>
      </c>
      <c r="L1090" s="4"/>
      <c r="M1090" s="4"/>
      <c r="N1090" s="10" t="str">
        <f>IF(M1090="","",SUMIFS(purchase!$N:$N,purchase!$C:$C,$C1090,purchase!$E:$E,$E1090,purchase!$G:$G,"&gt;="&amp;$F1090,purchase!$G:$G,"&lt;="&amp;$G1090))</f>
        <v/>
      </c>
      <c r="O1090" s="10" t="str">
        <f t="shared" si="163"/>
        <v/>
      </c>
      <c r="P1090" s="11" t="str">
        <f t="shared" si="164"/>
        <v/>
      </c>
      <c r="Q1090" s="12" t="str">
        <f t="shared" ca="1" si="165"/>
        <v/>
      </c>
      <c r="R1090" s="13"/>
      <c r="S1090" s="14"/>
      <c r="T1090" s="15" t="str">
        <f t="shared" ca="1" si="166"/>
        <v/>
      </c>
      <c r="U1090" s="15" t="str">
        <f t="shared" ca="1" si="167"/>
        <v/>
      </c>
      <c r="V1090" s="16"/>
      <c r="W1090" s="17" t="str">
        <f t="shared" ca="1" si="168"/>
        <v/>
      </c>
      <c r="X1090" s="18" t="str">
        <f t="shared" ca="1" si="169"/>
        <v/>
      </c>
    </row>
    <row r="1091" spans="1:24" x14ac:dyDescent="0.35">
      <c r="A1091" s="3">
        <v>1087</v>
      </c>
      <c r="B1091" s="4"/>
      <c r="C1091" s="4"/>
      <c r="D1091" s="5" t="str">
        <f t="shared" si="160"/>
        <v/>
      </c>
      <c r="E1091" s="4"/>
      <c r="F1091" s="6"/>
      <c r="G1091" s="6"/>
      <c r="H1091" s="7" t="str">
        <f t="shared" ca="1" si="161"/>
        <v/>
      </c>
      <c r="I1091" s="8" t="str">
        <f t="shared" ca="1" si="162"/>
        <v/>
      </c>
      <c r="J1091" s="8" t="str">
        <f>IF(C1091="","",COUNTIFS(purchase!$C:$C,$C1091,purchase!$E:$E,$E1091,purchase!$G:$G,"&gt;="&amp;$F1091,purchase!$G:$G,"&lt;="&amp;$G1091))</f>
        <v/>
      </c>
      <c r="K1091" s="9" t="str">
        <f>IF(COUNTIFS(purchase!$C:$C,$C1091,purchase!$E:$E,$E1091,purchase!$G:$G,"&gt;="&amp;$F1091,purchase!$G:$G,"&lt;="&amp;$G1091)=0,"",_xlfn.MAXIFS(purchase!$G:$G,purchase!$C:$C,$C1091,purchase!$E:$E,$E1091,purchase!$G:$G,"&gt;="&amp;$F1091,purchase!$G:$G,"&lt;="&amp;$G1091))</f>
        <v/>
      </c>
      <c r="L1091" s="4"/>
      <c r="M1091" s="4"/>
      <c r="N1091" s="10" t="str">
        <f>IF(M1091="","",SUMIFS(purchase!$N:$N,purchase!$C:$C,$C1091,purchase!$E:$E,$E1091,purchase!$G:$G,"&gt;="&amp;$F1091,purchase!$G:$G,"&lt;="&amp;$G1091))</f>
        <v/>
      </c>
      <c r="O1091" s="10" t="str">
        <f t="shared" si="163"/>
        <v/>
      </c>
      <c r="P1091" s="11" t="str">
        <f t="shared" si="164"/>
        <v/>
      </c>
      <c r="Q1091" s="12" t="str">
        <f t="shared" ca="1" si="165"/>
        <v/>
      </c>
      <c r="R1091" s="13"/>
      <c r="S1091" s="14"/>
      <c r="T1091" s="15" t="str">
        <f t="shared" ca="1" si="166"/>
        <v/>
      </c>
      <c r="U1091" s="15" t="str">
        <f t="shared" ca="1" si="167"/>
        <v/>
      </c>
      <c r="V1091" s="16"/>
      <c r="W1091" s="17" t="str">
        <f t="shared" ca="1" si="168"/>
        <v/>
      </c>
      <c r="X1091" s="18" t="str">
        <f t="shared" ca="1" si="169"/>
        <v/>
      </c>
    </row>
    <row r="1092" spans="1:24" x14ac:dyDescent="0.35">
      <c r="A1092" s="3">
        <v>1088</v>
      </c>
      <c r="B1092" s="4"/>
      <c r="C1092" s="4"/>
      <c r="D1092" s="5" t="str">
        <f t="shared" si="160"/>
        <v/>
      </c>
      <c r="E1092" s="4"/>
      <c r="F1092" s="6"/>
      <c r="G1092" s="6"/>
      <c r="H1092" s="7" t="str">
        <f t="shared" ca="1" si="161"/>
        <v/>
      </c>
      <c r="I1092" s="8" t="str">
        <f t="shared" ca="1" si="162"/>
        <v/>
      </c>
      <c r="J1092" s="8" t="str">
        <f>IF(C1092="","",COUNTIFS(purchase!$C:$C,$C1092,purchase!$E:$E,$E1092,purchase!$G:$G,"&gt;="&amp;$F1092,purchase!$G:$G,"&lt;="&amp;$G1092))</f>
        <v/>
      </c>
      <c r="K1092" s="9" t="str">
        <f>IF(COUNTIFS(purchase!$C:$C,$C1092,purchase!$E:$E,$E1092,purchase!$G:$G,"&gt;="&amp;$F1092,purchase!$G:$G,"&lt;="&amp;$G1092)=0,"",_xlfn.MAXIFS(purchase!$G:$G,purchase!$C:$C,$C1092,purchase!$E:$E,$E1092,purchase!$G:$G,"&gt;="&amp;$F1092,purchase!$G:$G,"&lt;="&amp;$G1092))</f>
        <v/>
      </c>
      <c r="L1092" s="4"/>
      <c r="M1092" s="4"/>
      <c r="N1092" s="10" t="str">
        <f>IF(M1092="","",SUMIFS(purchase!$N:$N,purchase!$C:$C,$C1092,purchase!$E:$E,$E1092,purchase!$G:$G,"&gt;="&amp;$F1092,purchase!$G:$G,"&lt;="&amp;$G1092))</f>
        <v/>
      </c>
      <c r="O1092" s="10" t="str">
        <f t="shared" si="163"/>
        <v/>
      </c>
      <c r="P1092" s="11" t="str">
        <f t="shared" si="164"/>
        <v/>
      </c>
      <c r="Q1092" s="12" t="str">
        <f t="shared" ca="1" si="165"/>
        <v/>
      </c>
      <c r="R1092" s="13"/>
      <c r="S1092" s="14"/>
      <c r="T1092" s="15" t="str">
        <f t="shared" ca="1" si="166"/>
        <v/>
      </c>
      <c r="U1092" s="15" t="str">
        <f t="shared" ca="1" si="167"/>
        <v/>
      </c>
      <c r="V1092" s="16"/>
      <c r="W1092" s="17" t="str">
        <f t="shared" ca="1" si="168"/>
        <v/>
      </c>
      <c r="X1092" s="18" t="str">
        <f t="shared" ca="1" si="169"/>
        <v/>
      </c>
    </row>
    <row r="1093" spans="1:24" x14ac:dyDescent="0.35">
      <c r="A1093" s="3">
        <v>1089</v>
      </c>
      <c r="B1093" s="4"/>
      <c r="C1093" s="4"/>
      <c r="D1093" s="5" t="str">
        <f t="shared" ref="D1093:D1156" si="170">IF(E1093="NRFC","Natural Rubber Field Coagulam","")</f>
        <v/>
      </c>
      <c r="E1093" s="4"/>
      <c r="F1093" s="6"/>
      <c r="G1093" s="6"/>
      <c r="H1093" s="7" t="str">
        <f t="shared" ref="H1093:H1156" ca="1" si="171">IF(G1093="","",G1093-TODAY())</f>
        <v/>
      </c>
      <c r="I1093" s="8" t="str">
        <f t="shared" ref="I1093:I1156" ca="1" si="172">IF(G1093="","",
IF(G1093&lt;TODAY(),
IF(O1093&gt;0,"Violated","Completed"),
IF(H1093&lt;=7,"Expiring Soon",
"Active")))</f>
        <v/>
      </c>
      <c r="J1093" s="8" t="str">
        <f>IF(C1093="","",COUNTIFS(purchase!$C:$C,$C1093,purchase!$E:$E,$E1093,purchase!$G:$G,"&gt;="&amp;$F1093,purchase!$G:$G,"&lt;="&amp;$G1093))</f>
        <v/>
      </c>
      <c r="K1093" s="9" t="str">
        <f>IF(COUNTIFS(purchase!$C:$C,$C1093,purchase!$E:$E,$E1093,purchase!$G:$G,"&gt;="&amp;$F1093,purchase!$G:$G,"&lt;="&amp;$G1093)=0,"",_xlfn.MAXIFS(purchase!$G:$G,purchase!$C:$C,$C1093,purchase!$E:$E,$E1093,purchase!$G:$G,"&gt;="&amp;$F1093,purchase!$G:$G,"&lt;="&amp;$G1093))</f>
        <v/>
      </c>
      <c r="L1093" s="4"/>
      <c r="M1093" s="4"/>
      <c r="N1093" s="10" t="str">
        <f>IF(M1093="","",SUMIFS(purchase!$N:$N,purchase!$C:$C,$C1093,purchase!$E:$E,$E1093,purchase!$G:$G,"&gt;="&amp;$F1093,purchase!$G:$G,"&lt;="&amp;$G1093))</f>
        <v/>
      </c>
      <c r="O1093" s="10" t="str">
        <f t="shared" ref="O1093:O1156" si="173">IF(M1093="","",M1093-N1093)</f>
        <v/>
      </c>
      <c r="P1093" s="11" t="str">
        <f t="shared" ref="P1093:P1156" si="174">IF(M1093=0,"",N1093/M1093)</f>
        <v/>
      </c>
      <c r="Q1093" s="12" t="str">
        <f t="shared" ref="Q1093:Q1156" ca="1" si="175">IF(OR(G1093="",O1093=""),"",
IF(AND(G1093&lt;TODAY(),O1093&gt;0),"YES","NO"))</f>
        <v/>
      </c>
      <c r="R1093" s="13"/>
      <c r="S1093" s="14"/>
      <c r="T1093" s="15" t="str">
        <f t="shared" ref="T1093:T1156" ca="1" si="176">IF(Q1093="YES", IF(R1093="Company",L1093*(1+S1093),IF(R1093="Vendor",L1093*(1-S1093),"")),"")</f>
        <v/>
      </c>
      <c r="U1093" s="15" t="str">
        <f t="shared" ref="U1093:U1156" ca="1" si="177">IF(Q1093="YES",O1093*T1093,"")</f>
        <v/>
      </c>
      <c r="V1093" s="16"/>
      <c r="W1093" s="17" t="str">
        <f t="shared" ref="W1093:W1156" ca="1" si="178">IF(Q1093="YES",G1093+V1093,"")</f>
        <v/>
      </c>
      <c r="X1093" s="18" t="str">
        <f t="shared" ref="X1093:X1156" ca="1" si="179">IF(Q1093="YES",IF(TODAY()&gt;W1093,"OVERDUE","WITHIN TIME"),"")</f>
        <v/>
      </c>
    </row>
    <row r="1094" spans="1:24" x14ac:dyDescent="0.35">
      <c r="A1094" s="3">
        <v>1090</v>
      </c>
      <c r="B1094" s="4"/>
      <c r="C1094" s="4"/>
      <c r="D1094" s="5" t="str">
        <f t="shared" si="170"/>
        <v/>
      </c>
      <c r="E1094" s="4"/>
      <c r="F1094" s="6"/>
      <c r="G1094" s="6"/>
      <c r="H1094" s="7" t="str">
        <f t="shared" ca="1" si="171"/>
        <v/>
      </c>
      <c r="I1094" s="8" t="str">
        <f t="shared" ca="1" si="172"/>
        <v/>
      </c>
      <c r="J1094" s="8" t="str">
        <f>IF(C1094="","",COUNTIFS(purchase!$C:$C,$C1094,purchase!$E:$E,$E1094,purchase!$G:$G,"&gt;="&amp;$F1094,purchase!$G:$G,"&lt;="&amp;$G1094))</f>
        <v/>
      </c>
      <c r="K1094" s="9" t="str">
        <f>IF(COUNTIFS(purchase!$C:$C,$C1094,purchase!$E:$E,$E1094,purchase!$G:$G,"&gt;="&amp;$F1094,purchase!$G:$G,"&lt;="&amp;$G1094)=0,"",_xlfn.MAXIFS(purchase!$G:$G,purchase!$C:$C,$C1094,purchase!$E:$E,$E1094,purchase!$G:$G,"&gt;="&amp;$F1094,purchase!$G:$G,"&lt;="&amp;$G1094))</f>
        <v/>
      </c>
      <c r="L1094" s="4"/>
      <c r="M1094" s="4"/>
      <c r="N1094" s="10" t="str">
        <f>IF(M1094="","",SUMIFS(purchase!$N:$N,purchase!$C:$C,$C1094,purchase!$E:$E,$E1094,purchase!$G:$G,"&gt;="&amp;$F1094,purchase!$G:$G,"&lt;="&amp;$G1094))</f>
        <v/>
      </c>
      <c r="O1094" s="10" t="str">
        <f t="shared" si="173"/>
        <v/>
      </c>
      <c r="P1094" s="11" t="str">
        <f t="shared" si="174"/>
        <v/>
      </c>
      <c r="Q1094" s="12" t="str">
        <f t="shared" ca="1" si="175"/>
        <v/>
      </c>
      <c r="R1094" s="13"/>
      <c r="S1094" s="14"/>
      <c r="T1094" s="15" t="str">
        <f t="shared" ca="1" si="176"/>
        <v/>
      </c>
      <c r="U1094" s="15" t="str">
        <f t="shared" ca="1" si="177"/>
        <v/>
      </c>
      <c r="V1094" s="16"/>
      <c r="W1094" s="17" t="str">
        <f t="shared" ca="1" si="178"/>
        <v/>
      </c>
      <c r="X1094" s="18" t="str">
        <f t="shared" ca="1" si="179"/>
        <v/>
      </c>
    </row>
    <row r="1095" spans="1:24" x14ac:dyDescent="0.35">
      <c r="A1095" s="3">
        <v>1091</v>
      </c>
      <c r="B1095" s="4"/>
      <c r="C1095" s="4"/>
      <c r="D1095" s="5" t="str">
        <f t="shared" si="170"/>
        <v/>
      </c>
      <c r="E1095" s="4"/>
      <c r="F1095" s="6"/>
      <c r="G1095" s="6"/>
      <c r="H1095" s="7" t="str">
        <f t="shared" ca="1" si="171"/>
        <v/>
      </c>
      <c r="I1095" s="8" t="str">
        <f t="shared" ca="1" si="172"/>
        <v/>
      </c>
      <c r="J1095" s="8" t="str">
        <f>IF(C1095="","",COUNTIFS(purchase!$C:$C,$C1095,purchase!$E:$E,$E1095,purchase!$G:$G,"&gt;="&amp;$F1095,purchase!$G:$G,"&lt;="&amp;$G1095))</f>
        <v/>
      </c>
      <c r="K1095" s="9" t="str">
        <f>IF(COUNTIFS(purchase!$C:$C,$C1095,purchase!$E:$E,$E1095,purchase!$G:$G,"&gt;="&amp;$F1095,purchase!$G:$G,"&lt;="&amp;$G1095)=0,"",_xlfn.MAXIFS(purchase!$G:$G,purchase!$C:$C,$C1095,purchase!$E:$E,$E1095,purchase!$G:$G,"&gt;="&amp;$F1095,purchase!$G:$G,"&lt;="&amp;$G1095))</f>
        <v/>
      </c>
      <c r="L1095" s="4"/>
      <c r="M1095" s="4"/>
      <c r="N1095" s="10" t="str">
        <f>IF(M1095="","",SUMIFS(purchase!$N:$N,purchase!$C:$C,$C1095,purchase!$E:$E,$E1095,purchase!$G:$G,"&gt;="&amp;$F1095,purchase!$G:$G,"&lt;="&amp;$G1095))</f>
        <v/>
      </c>
      <c r="O1095" s="10" t="str">
        <f t="shared" si="173"/>
        <v/>
      </c>
      <c r="P1095" s="11" t="str">
        <f t="shared" si="174"/>
        <v/>
      </c>
      <c r="Q1095" s="12" t="str">
        <f t="shared" ca="1" si="175"/>
        <v/>
      </c>
      <c r="R1095" s="13"/>
      <c r="S1095" s="14"/>
      <c r="T1095" s="15" t="str">
        <f t="shared" ca="1" si="176"/>
        <v/>
      </c>
      <c r="U1095" s="15" t="str">
        <f t="shared" ca="1" si="177"/>
        <v/>
      </c>
      <c r="V1095" s="16"/>
      <c r="W1095" s="17" t="str">
        <f t="shared" ca="1" si="178"/>
        <v/>
      </c>
      <c r="X1095" s="18" t="str">
        <f t="shared" ca="1" si="179"/>
        <v/>
      </c>
    </row>
    <row r="1096" spans="1:24" x14ac:dyDescent="0.35">
      <c r="A1096" s="3">
        <v>1092</v>
      </c>
      <c r="B1096" s="4"/>
      <c r="C1096" s="4"/>
      <c r="D1096" s="5" t="str">
        <f t="shared" si="170"/>
        <v/>
      </c>
      <c r="E1096" s="4"/>
      <c r="F1096" s="6"/>
      <c r="G1096" s="6"/>
      <c r="H1096" s="7" t="str">
        <f t="shared" ca="1" si="171"/>
        <v/>
      </c>
      <c r="I1096" s="8" t="str">
        <f t="shared" ca="1" si="172"/>
        <v/>
      </c>
      <c r="J1096" s="8" t="str">
        <f>IF(C1096="","",COUNTIFS(purchase!$C:$C,$C1096,purchase!$E:$E,$E1096,purchase!$G:$G,"&gt;="&amp;$F1096,purchase!$G:$G,"&lt;="&amp;$G1096))</f>
        <v/>
      </c>
      <c r="K1096" s="9" t="str">
        <f>IF(COUNTIFS(purchase!$C:$C,$C1096,purchase!$E:$E,$E1096,purchase!$G:$G,"&gt;="&amp;$F1096,purchase!$G:$G,"&lt;="&amp;$G1096)=0,"",_xlfn.MAXIFS(purchase!$G:$G,purchase!$C:$C,$C1096,purchase!$E:$E,$E1096,purchase!$G:$G,"&gt;="&amp;$F1096,purchase!$G:$G,"&lt;="&amp;$G1096))</f>
        <v/>
      </c>
      <c r="L1096" s="4"/>
      <c r="M1096" s="4"/>
      <c r="N1096" s="10" t="str">
        <f>IF(M1096="","",SUMIFS(purchase!$N:$N,purchase!$C:$C,$C1096,purchase!$E:$E,$E1096,purchase!$G:$G,"&gt;="&amp;$F1096,purchase!$G:$G,"&lt;="&amp;$G1096))</f>
        <v/>
      </c>
      <c r="O1096" s="10" t="str">
        <f t="shared" si="173"/>
        <v/>
      </c>
      <c r="P1096" s="11" t="str">
        <f t="shared" si="174"/>
        <v/>
      </c>
      <c r="Q1096" s="12" t="str">
        <f t="shared" ca="1" si="175"/>
        <v/>
      </c>
      <c r="R1096" s="13"/>
      <c r="S1096" s="14"/>
      <c r="T1096" s="15" t="str">
        <f t="shared" ca="1" si="176"/>
        <v/>
      </c>
      <c r="U1096" s="15" t="str">
        <f t="shared" ca="1" si="177"/>
        <v/>
      </c>
      <c r="V1096" s="16"/>
      <c r="W1096" s="17" t="str">
        <f t="shared" ca="1" si="178"/>
        <v/>
      </c>
      <c r="X1096" s="18" t="str">
        <f t="shared" ca="1" si="179"/>
        <v/>
      </c>
    </row>
    <row r="1097" spans="1:24" x14ac:dyDescent="0.35">
      <c r="A1097" s="3">
        <v>1093</v>
      </c>
      <c r="B1097" s="4"/>
      <c r="C1097" s="4"/>
      <c r="D1097" s="5" t="str">
        <f t="shared" si="170"/>
        <v/>
      </c>
      <c r="E1097" s="4"/>
      <c r="F1097" s="6"/>
      <c r="G1097" s="6"/>
      <c r="H1097" s="7" t="str">
        <f t="shared" ca="1" si="171"/>
        <v/>
      </c>
      <c r="I1097" s="8" t="str">
        <f t="shared" ca="1" si="172"/>
        <v/>
      </c>
      <c r="J1097" s="8" t="str">
        <f>IF(C1097="","",COUNTIFS(purchase!$C:$C,$C1097,purchase!$E:$E,$E1097,purchase!$G:$G,"&gt;="&amp;$F1097,purchase!$G:$G,"&lt;="&amp;$G1097))</f>
        <v/>
      </c>
      <c r="K1097" s="9" t="str">
        <f>IF(COUNTIFS(purchase!$C:$C,$C1097,purchase!$E:$E,$E1097,purchase!$G:$G,"&gt;="&amp;$F1097,purchase!$G:$G,"&lt;="&amp;$G1097)=0,"",_xlfn.MAXIFS(purchase!$G:$G,purchase!$C:$C,$C1097,purchase!$E:$E,$E1097,purchase!$G:$G,"&gt;="&amp;$F1097,purchase!$G:$G,"&lt;="&amp;$G1097))</f>
        <v/>
      </c>
      <c r="L1097" s="4"/>
      <c r="M1097" s="4"/>
      <c r="N1097" s="10" t="str">
        <f>IF(M1097="","",SUMIFS(purchase!$N:$N,purchase!$C:$C,$C1097,purchase!$E:$E,$E1097,purchase!$G:$G,"&gt;="&amp;$F1097,purchase!$G:$G,"&lt;="&amp;$G1097))</f>
        <v/>
      </c>
      <c r="O1097" s="10" t="str">
        <f t="shared" si="173"/>
        <v/>
      </c>
      <c r="P1097" s="11" t="str">
        <f t="shared" si="174"/>
        <v/>
      </c>
      <c r="Q1097" s="12" t="str">
        <f t="shared" ca="1" si="175"/>
        <v/>
      </c>
      <c r="R1097" s="13"/>
      <c r="S1097" s="14"/>
      <c r="T1097" s="15" t="str">
        <f t="shared" ca="1" si="176"/>
        <v/>
      </c>
      <c r="U1097" s="15" t="str">
        <f t="shared" ca="1" si="177"/>
        <v/>
      </c>
      <c r="V1097" s="16"/>
      <c r="W1097" s="17" t="str">
        <f t="shared" ca="1" si="178"/>
        <v/>
      </c>
      <c r="X1097" s="18" t="str">
        <f t="shared" ca="1" si="179"/>
        <v/>
      </c>
    </row>
    <row r="1098" spans="1:24" x14ac:dyDescent="0.35">
      <c r="A1098" s="3">
        <v>1094</v>
      </c>
      <c r="B1098" s="4"/>
      <c r="C1098" s="4"/>
      <c r="D1098" s="5" t="str">
        <f t="shared" si="170"/>
        <v/>
      </c>
      <c r="E1098" s="4"/>
      <c r="F1098" s="6"/>
      <c r="G1098" s="6"/>
      <c r="H1098" s="7" t="str">
        <f t="shared" ca="1" si="171"/>
        <v/>
      </c>
      <c r="I1098" s="8" t="str">
        <f t="shared" ca="1" si="172"/>
        <v/>
      </c>
      <c r="J1098" s="8" t="str">
        <f>IF(C1098="","",COUNTIFS(purchase!$C:$C,$C1098,purchase!$E:$E,$E1098,purchase!$G:$G,"&gt;="&amp;$F1098,purchase!$G:$G,"&lt;="&amp;$G1098))</f>
        <v/>
      </c>
      <c r="K1098" s="9" t="str">
        <f>IF(COUNTIFS(purchase!$C:$C,$C1098,purchase!$E:$E,$E1098,purchase!$G:$G,"&gt;="&amp;$F1098,purchase!$G:$G,"&lt;="&amp;$G1098)=0,"",_xlfn.MAXIFS(purchase!$G:$G,purchase!$C:$C,$C1098,purchase!$E:$E,$E1098,purchase!$G:$G,"&gt;="&amp;$F1098,purchase!$G:$G,"&lt;="&amp;$G1098))</f>
        <v/>
      </c>
      <c r="L1098" s="4"/>
      <c r="M1098" s="4"/>
      <c r="N1098" s="10" t="str">
        <f>IF(M1098="","",SUMIFS(purchase!$N:$N,purchase!$C:$C,$C1098,purchase!$E:$E,$E1098,purchase!$G:$G,"&gt;="&amp;$F1098,purchase!$G:$G,"&lt;="&amp;$G1098))</f>
        <v/>
      </c>
      <c r="O1098" s="10" t="str">
        <f t="shared" si="173"/>
        <v/>
      </c>
      <c r="P1098" s="11" t="str">
        <f t="shared" si="174"/>
        <v/>
      </c>
      <c r="Q1098" s="12" t="str">
        <f t="shared" ca="1" si="175"/>
        <v/>
      </c>
      <c r="R1098" s="13"/>
      <c r="S1098" s="14"/>
      <c r="T1098" s="15" t="str">
        <f t="shared" ca="1" si="176"/>
        <v/>
      </c>
      <c r="U1098" s="15" t="str">
        <f t="shared" ca="1" si="177"/>
        <v/>
      </c>
      <c r="V1098" s="16"/>
      <c r="W1098" s="17" t="str">
        <f t="shared" ca="1" si="178"/>
        <v/>
      </c>
      <c r="X1098" s="18" t="str">
        <f t="shared" ca="1" si="179"/>
        <v/>
      </c>
    </row>
    <row r="1099" spans="1:24" x14ac:dyDescent="0.35">
      <c r="A1099" s="3">
        <v>1095</v>
      </c>
      <c r="B1099" s="4"/>
      <c r="C1099" s="4"/>
      <c r="D1099" s="5" t="str">
        <f t="shared" si="170"/>
        <v/>
      </c>
      <c r="E1099" s="4"/>
      <c r="F1099" s="6"/>
      <c r="G1099" s="6"/>
      <c r="H1099" s="7" t="str">
        <f t="shared" ca="1" si="171"/>
        <v/>
      </c>
      <c r="I1099" s="8" t="str">
        <f t="shared" ca="1" si="172"/>
        <v/>
      </c>
      <c r="J1099" s="8" t="str">
        <f>IF(C1099="","",COUNTIFS(purchase!$C:$C,$C1099,purchase!$E:$E,$E1099,purchase!$G:$G,"&gt;="&amp;$F1099,purchase!$G:$G,"&lt;="&amp;$G1099))</f>
        <v/>
      </c>
      <c r="K1099" s="9" t="str">
        <f>IF(COUNTIFS(purchase!$C:$C,$C1099,purchase!$E:$E,$E1099,purchase!$G:$G,"&gt;="&amp;$F1099,purchase!$G:$G,"&lt;="&amp;$G1099)=0,"",_xlfn.MAXIFS(purchase!$G:$G,purchase!$C:$C,$C1099,purchase!$E:$E,$E1099,purchase!$G:$G,"&gt;="&amp;$F1099,purchase!$G:$G,"&lt;="&amp;$G1099))</f>
        <v/>
      </c>
      <c r="L1099" s="4"/>
      <c r="M1099" s="4"/>
      <c r="N1099" s="10" t="str">
        <f>IF(M1099="","",SUMIFS(purchase!$N:$N,purchase!$C:$C,$C1099,purchase!$E:$E,$E1099,purchase!$G:$G,"&gt;="&amp;$F1099,purchase!$G:$G,"&lt;="&amp;$G1099))</f>
        <v/>
      </c>
      <c r="O1099" s="10" t="str">
        <f t="shared" si="173"/>
        <v/>
      </c>
      <c r="P1099" s="11" t="str">
        <f t="shared" si="174"/>
        <v/>
      </c>
      <c r="Q1099" s="12" t="str">
        <f t="shared" ca="1" si="175"/>
        <v/>
      </c>
      <c r="R1099" s="13"/>
      <c r="S1099" s="14"/>
      <c r="T1099" s="15" t="str">
        <f t="shared" ca="1" si="176"/>
        <v/>
      </c>
      <c r="U1099" s="15" t="str">
        <f t="shared" ca="1" si="177"/>
        <v/>
      </c>
      <c r="V1099" s="16"/>
      <c r="W1099" s="17" t="str">
        <f t="shared" ca="1" si="178"/>
        <v/>
      </c>
      <c r="X1099" s="18" t="str">
        <f t="shared" ca="1" si="179"/>
        <v/>
      </c>
    </row>
    <row r="1100" spans="1:24" x14ac:dyDescent="0.35">
      <c r="A1100" s="3">
        <v>1096</v>
      </c>
      <c r="B1100" s="4"/>
      <c r="C1100" s="4"/>
      <c r="D1100" s="5" t="str">
        <f t="shared" si="170"/>
        <v/>
      </c>
      <c r="E1100" s="4"/>
      <c r="F1100" s="6"/>
      <c r="G1100" s="6"/>
      <c r="H1100" s="7" t="str">
        <f t="shared" ca="1" si="171"/>
        <v/>
      </c>
      <c r="I1100" s="8" t="str">
        <f t="shared" ca="1" si="172"/>
        <v/>
      </c>
      <c r="J1100" s="8" t="str">
        <f>IF(C1100="","",COUNTIFS(purchase!$C:$C,$C1100,purchase!$E:$E,$E1100,purchase!$G:$G,"&gt;="&amp;$F1100,purchase!$G:$G,"&lt;="&amp;$G1100))</f>
        <v/>
      </c>
      <c r="K1100" s="9" t="str">
        <f>IF(COUNTIFS(purchase!$C:$C,$C1100,purchase!$E:$E,$E1100,purchase!$G:$G,"&gt;="&amp;$F1100,purchase!$G:$G,"&lt;="&amp;$G1100)=0,"",_xlfn.MAXIFS(purchase!$G:$G,purchase!$C:$C,$C1100,purchase!$E:$E,$E1100,purchase!$G:$G,"&gt;="&amp;$F1100,purchase!$G:$G,"&lt;="&amp;$G1100))</f>
        <v/>
      </c>
      <c r="L1100" s="4"/>
      <c r="M1100" s="4"/>
      <c r="N1100" s="10" t="str">
        <f>IF(M1100="","",SUMIFS(purchase!$N:$N,purchase!$C:$C,$C1100,purchase!$E:$E,$E1100,purchase!$G:$G,"&gt;="&amp;$F1100,purchase!$G:$G,"&lt;="&amp;$G1100))</f>
        <v/>
      </c>
      <c r="O1100" s="10" t="str">
        <f t="shared" si="173"/>
        <v/>
      </c>
      <c r="P1100" s="11" t="str">
        <f t="shared" si="174"/>
        <v/>
      </c>
      <c r="Q1100" s="12" t="str">
        <f t="shared" ca="1" si="175"/>
        <v/>
      </c>
      <c r="R1100" s="13"/>
      <c r="S1100" s="14"/>
      <c r="T1100" s="15" t="str">
        <f t="shared" ca="1" si="176"/>
        <v/>
      </c>
      <c r="U1100" s="15" t="str">
        <f t="shared" ca="1" si="177"/>
        <v/>
      </c>
      <c r="V1100" s="16"/>
      <c r="W1100" s="17" t="str">
        <f t="shared" ca="1" si="178"/>
        <v/>
      </c>
      <c r="X1100" s="18" t="str">
        <f t="shared" ca="1" si="179"/>
        <v/>
      </c>
    </row>
    <row r="1101" spans="1:24" x14ac:dyDescent="0.35">
      <c r="A1101" s="3">
        <v>1097</v>
      </c>
      <c r="B1101" s="4"/>
      <c r="C1101" s="4"/>
      <c r="D1101" s="5" t="str">
        <f t="shared" si="170"/>
        <v/>
      </c>
      <c r="E1101" s="4"/>
      <c r="F1101" s="6"/>
      <c r="G1101" s="6"/>
      <c r="H1101" s="7" t="str">
        <f t="shared" ca="1" si="171"/>
        <v/>
      </c>
      <c r="I1101" s="8" t="str">
        <f t="shared" ca="1" si="172"/>
        <v/>
      </c>
      <c r="J1101" s="8" t="str">
        <f>IF(C1101="","",COUNTIFS(purchase!$C:$C,$C1101,purchase!$E:$E,$E1101,purchase!$G:$G,"&gt;="&amp;$F1101,purchase!$G:$G,"&lt;="&amp;$G1101))</f>
        <v/>
      </c>
      <c r="K1101" s="9" t="str">
        <f>IF(COUNTIFS(purchase!$C:$C,$C1101,purchase!$E:$E,$E1101,purchase!$G:$G,"&gt;="&amp;$F1101,purchase!$G:$G,"&lt;="&amp;$G1101)=0,"",_xlfn.MAXIFS(purchase!$G:$G,purchase!$C:$C,$C1101,purchase!$E:$E,$E1101,purchase!$G:$G,"&gt;="&amp;$F1101,purchase!$G:$G,"&lt;="&amp;$G1101))</f>
        <v/>
      </c>
      <c r="L1101" s="4"/>
      <c r="M1101" s="4"/>
      <c r="N1101" s="10" t="str">
        <f>IF(M1101="","",SUMIFS(purchase!$N:$N,purchase!$C:$C,$C1101,purchase!$E:$E,$E1101,purchase!$G:$G,"&gt;="&amp;$F1101,purchase!$G:$G,"&lt;="&amp;$G1101))</f>
        <v/>
      </c>
      <c r="O1101" s="10" t="str">
        <f t="shared" si="173"/>
        <v/>
      </c>
      <c r="P1101" s="11" t="str">
        <f t="shared" si="174"/>
        <v/>
      </c>
      <c r="Q1101" s="12" t="str">
        <f t="shared" ca="1" si="175"/>
        <v/>
      </c>
      <c r="R1101" s="13"/>
      <c r="S1101" s="14"/>
      <c r="T1101" s="15" t="str">
        <f t="shared" ca="1" si="176"/>
        <v/>
      </c>
      <c r="U1101" s="15" t="str">
        <f t="shared" ca="1" si="177"/>
        <v/>
      </c>
      <c r="V1101" s="16"/>
      <c r="W1101" s="17" t="str">
        <f t="shared" ca="1" si="178"/>
        <v/>
      </c>
      <c r="X1101" s="18" t="str">
        <f t="shared" ca="1" si="179"/>
        <v/>
      </c>
    </row>
    <row r="1102" spans="1:24" x14ac:dyDescent="0.35">
      <c r="A1102" s="3">
        <v>1098</v>
      </c>
      <c r="B1102" s="4"/>
      <c r="C1102" s="4"/>
      <c r="D1102" s="5" t="str">
        <f t="shared" si="170"/>
        <v/>
      </c>
      <c r="E1102" s="4"/>
      <c r="F1102" s="6"/>
      <c r="G1102" s="6"/>
      <c r="H1102" s="7" t="str">
        <f t="shared" ca="1" si="171"/>
        <v/>
      </c>
      <c r="I1102" s="8" t="str">
        <f t="shared" ca="1" si="172"/>
        <v/>
      </c>
      <c r="J1102" s="8" t="str">
        <f>IF(C1102="","",COUNTIFS(purchase!$C:$C,$C1102,purchase!$E:$E,$E1102,purchase!$G:$G,"&gt;="&amp;$F1102,purchase!$G:$G,"&lt;="&amp;$G1102))</f>
        <v/>
      </c>
      <c r="K1102" s="9" t="str">
        <f>IF(COUNTIFS(purchase!$C:$C,$C1102,purchase!$E:$E,$E1102,purchase!$G:$G,"&gt;="&amp;$F1102,purchase!$G:$G,"&lt;="&amp;$G1102)=0,"",_xlfn.MAXIFS(purchase!$G:$G,purchase!$C:$C,$C1102,purchase!$E:$E,$E1102,purchase!$G:$G,"&gt;="&amp;$F1102,purchase!$G:$G,"&lt;="&amp;$G1102))</f>
        <v/>
      </c>
      <c r="L1102" s="4"/>
      <c r="M1102" s="4"/>
      <c r="N1102" s="10" t="str">
        <f>IF(M1102="","",SUMIFS(purchase!$N:$N,purchase!$C:$C,$C1102,purchase!$E:$E,$E1102,purchase!$G:$G,"&gt;="&amp;$F1102,purchase!$G:$G,"&lt;="&amp;$G1102))</f>
        <v/>
      </c>
      <c r="O1102" s="10" t="str">
        <f t="shared" si="173"/>
        <v/>
      </c>
      <c r="P1102" s="11" t="str">
        <f t="shared" si="174"/>
        <v/>
      </c>
      <c r="Q1102" s="12" t="str">
        <f t="shared" ca="1" si="175"/>
        <v/>
      </c>
      <c r="R1102" s="13"/>
      <c r="S1102" s="14"/>
      <c r="T1102" s="15" t="str">
        <f t="shared" ca="1" si="176"/>
        <v/>
      </c>
      <c r="U1102" s="15" t="str">
        <f t="shared" ca="1" si="177"/>
        <v/>
      </c>
      <c r="V1102" s="16"/>
      <c r="W1102" s="17" t="str">
        <f t="shared" ca="1" si="178"/>
        <v/>
      </c>
      <c r="X1102" s="18" t="str">
        <f t="shared" ca="1" si="179"/>
        <v/>
      </c>
    </row>
    <row r="1103" spans="1:24" x14ac:dyDescent="0.35">
      <c r="A1103" s="3">
        <v>1099</v>
      </c>
      <c r="B1103" s="4"/>
      <c r="C1103" s="4"/>
      <c r="D1103" s="5" t="str">
        <f t="shared" si="170"/>
        <v/>
      </c>
      <c r="E1103" s="4"/>
      <c r="F1103" s="6"/>
      <c r="G1103" s="6"/>
      <c r="H1103" s="7" t="str">
        <f t="shared" ca="1" si="171"/>
        <v/>
      </c>
      <c r="I1103" s="8" t="str">
        <f t="shared" ca="1" si="172"/>
        <v/>
      </c>
      <c r="J1103" s="8" t="str">
        <f>IF(C1103="","",COUNTIFS(purchase!$C:$C,$C1103,purchase!$E:$E,$E1103,purchase!$G:$G,"&gt;="&amp;$F1103,purchase!$G:$G,"&lt;="&amp;$G1103))</f>
        <v/>
      </c>
      <c r="K1103" s="9" t="str">
        <f>IF(COUNTIFS(purchase!$C:$C,$C1103,purchase!$E:$E,$E1103,purchase!$G:$G,"&gt;="&amp;$F1103,purchase!$G:$G,"&lt;="&amp;$G1103)=0,"",_xlfn.MAXIFS(purchase!$G:$G,purchase!$C:$C,$C1103,purchase!$E:$E,$E1103,purchase!$G:$G,"&gt;="&amp;$F1103,purchase!$G:$G,"&lt;="&amp;$G1103))</f>
        <v/>
      </c>
      <c r="L1103" s="4"/>
      <c r="M1103" s="4"/>
      <c r="N1103" s="10" t="str">
        <f>IF(M1103="","",SUMIFS(purchase!$N:$N,purchase!$C:$C,$C1103,purchase!$E:$E,$E1103,purchase!$G:$G,"&gt;="&amp;$F1103,purchase!$G:$G,"&lt;="&amp;$G1103))</f>
        <v/>
      </c>
      <c r="O1103" s="10" t="str">
        <f t="shared" si="173"/>
        <v/>
      </c>
      <c r="P1103" s="11" t="str">
        <f t="shared" si="174"/>
        <v/>
      </c>
      <c r="Q1103" s="12" t="str">
        <f t="shared" ca="1" si="175"/>
        <v/>
      </c>
      <c r="R1103" s="13"/>
      <c r="S1103" s="14"/>
      <c r="T1103" s="15" t="str">
        <f t="shared" ca="1" si="176"/>
        <v/>
      </c>
      <c r="U1103" s="15" t="str">
        <f t="shared" ca="1" si="177"/>
        <v/>
      </c>
      <c r="V1103" s="16"/>
      <c r="W1103" s="17" t="str">
        <f t="shared" ca="1" si="178"/>
        <v/>
      </c>
      <c r="X1103" s="18" t="str">
        <f t="shared" ca="1" si="179"/>
        <v/>
      </c>
    </row>
    <row r="1104" spans="1:24" x14ac:dyDescent="0.35">
      <c r="A1104" s="3">
        <v>1100</v>
      </c>
      <c r="B1104" s="4"/>
      <c r="C1104" s="4"/>
      <c r="D1104" s="5" t="str">
        <f t="shared" si="170"/>
        <v/>
      </c>
      <c r="E1104" s="4"/>
      <c r="F1104" s="6"/>
      <c r="G1104" s="6"/>
      <c r="H1104" s="7" t="str">
        <f t="shared" ca="1" si="171"/>
        <v/>
      </c>
      <c r="I1104" s="8" t="str">
        <f t="shared" ca="1" si="172"/>
        <v/>
      </c>
      <c r="J1104" s="8" t="str">
        <f>IF(C1104="","",COUNTIFS(purchase!$C:$C,$C1104,purchase!$E:$E,$E1104,purchase!$G:$G,"&gt;="&amp;$F1104,purchase!$G:$G,"&lt;="&amp;$G1104))</f>
        <v/>
      </c>
      <c r="K1104" s="9" t="str">
        <f>IF(COUNTIFS(purchase!$C:$C,$C1104,purchase!$E:$E,$E1104,purchase!$G:$G,"&gt;="&amp;$F1104,purchase!$G:$G,"&lt;="&amp;$G1104)=0,"",_xlfn.MAXIFS(purchase!$G:$G,purchase!$C:$C,$C1104,purchase!$E:$E,$E1104,purchase!$G:$G,"&gt;="&amp;$F1104,purchase!$G:$G,"&lt;="&amp;$G1104))</f>
        <v/>
      </c>
      <c r="L1104" s="4"/>
      <c r="M1104" s="4"/>
      <c r="N1104" s="10" t="str">
        <f>IF(M1104="","",SUMIFS(purchase!$N:$N,purchase!$C:$C,$C1104,purchase!$E:$E,$E1104,purchase!$G:$G,"&gt;="&amp;$F1104,purchase!$G:$G,"&lt;="&amp;$G1104))</f>
        <v/>
      </c>
      <c r="O1104" s="10" t="str">
        <f t="shared" si="173"/>
        <v/>
      </c>
      <c r="P1104" s="11" t="str">
        <f t="shared" si="174"/>
        <v/>
      </c>
      <c r="Q1104" s="12" t="str">
        <f t="shared" ca="1" si="175"/>
        <v/>
      </c>
      <c r="R1104" s="13"/>
      <c r="S1104" s="14"/>
      <c r="T1104" s="15" t="str">
        <f t="shared" ca="1" si="176"/>
        <v/>
      </c>
      <c r="U1104" s="15" t="str">
        <f t="shared" ca="1" si="177"/>
        <v/>
      </c>
      <c r="V1104" s="16"/>
      <c r="W1104" s="17" t="str">
        <f t="shared" ca="1" si="178"/>
        <v/>
      </c>
      <c r="X1104" s="18" t="str">
        <f t="shared" ca="1" si="179"/>
        <v/>
      </c>
    </row>
    <row r="1105" spans="1:24" x14ac:dyDescent="0.35">
      <c r="A1105" s="3">
        <v>1101</v>
      </c>
      <c r="B1105" s="4"/>
      <c r="C1105" s="4"/>
      <c r="D1105" s="5" t="str">
        <f t="shared" si="170"/>
        <v/>
      </c>
      <c r="E1105" s="4"/>
      <c r="F1105" s="6"/>
      <c r="G1105" s="6"/>
      <c r="H1105" s="7" t="str">
        <f t="shared" ca="1" si="171"/>
        <v/>
      </c>
      <c r="I1105" s="8" t="str">
        <f t="shared" ca="1" si="172"/>
        <v/>
      </c>
      <c r="J1105" s="8" t="str">
        <f>IF(C1105="","",COUNTIFS(purchase!$C:$C,$C1105,purchase!$E:$E,$E1105,purchase!$G:$G,"&gt;="&amp;$F1105,purchase!$G:$G,"&lt;="&amp;$G1105))</f>
        <v/>
      </c>
      <c r="K1105" s="9" t="str">
        <f>IF(COUNTIFS(purchase!$C:$C,$C1105,purchase!$E:$E,$E1105,purchase!$G:$G,"&gt;="&amp;$F1105,purchase!$G:$G,"&lt;="&amp;$G1105)=0,"",_xlfn.MAXIFS(purchase!$G:$G,purchase!$C:$C,$C1105,purchase!$E:$E,$E1105,purchase!$G:$G,"&gt;="&amp;$F1105,purchase!$G:$G,"&lt;="&amp;$G1105))</f>
        <v/>
      </c>
      <c r="L1105" s="4"/>
      <c r="M1105" s="4"/>
      <c r="N1105" s="10" t="str">
        <f>IF(M1105="","",SUMIFS(purchase!$N:$N,purchase!$C:$C,$C1105,purchase!$E:$E,$E1105,purchase!$G:$G,"&gt;="&amp;$F1105,purchase!$G:$G,"&lt;="&amp;$G1105))</f>
        <v/>
      </c>
      <c r="O1105" s="10" t="str">
        <f t="shared" si="173"/>
        <v/>
      </c>
      <c r="P1105" s="11" t="str">
        <f t="shared" si="174"/>
        <v/>
      </c>
      <c r="Q1105" s="12" t="str">
        <f t="shared" ca="1" si="175"/>
        <v/>
      </c>
      <c r="R1105" s="13"/>
      <c r="S1105" s="14"/>
      <c r="T1105" s="15" t="str">
        <f t="shared" ca="1" si="176"/>
        <v/>
      </c>
      <c r="U1105" s="15" t="str">
        <f t="shared" ca="1" si="177"/>
        <v/>
      </c>
      <c r="V1105" s="16"/>
      <c r="W1105" s="17" t="str">
        <f t="shared" ca="1" si="178"/>
        <v/>
      </c>
      <c r="X1105" s="18" t="str">
        <f t="shared" ca="1" si="179"/>
        <v/>
      </c>
    </row>
    <row r="1106" spans="1:24" x14ac:dyDescent="0.35">
      <c r="A1106" s="3">
        <v>1102</v>
      </c>
      <c r="B1106" s="4"/>
      <c r="C1106" s="4"/>
      <c r="D1106" s="5" t="str">
        <f t="shared" si="170"/>
        <v/>
      </c>
      <c r="E1106" s="4"/>
      <c r="F1106" s="6"/>
      <c r="G1106" s="6"/>
      <c r="H1106" s="7" t="str">
        <f t="shared" ca="1" si="171"/>
        <v/>
      </c>
      <c r="I1106" s="8" t="str">
        <f t="shared" ca="1" si="172"/>
        <v/>
      </c>
      <c r="J1106" s="8" t="str">
        <f>IF(C1106="","",COUNTIFS(purchase!$C:$C,$C1106,purchase!$E:$E,$E1106,purchase!$G:$G,"&gt;="&amp;$F1106,purchase!$G:$G,"&lt;="&amp;$G1106))</f>
        <v/>
      </c>
      <c r="K1106" s="9" t="str">
        <f>IF(COUNTIFS(purchase!$C:$C,$C1106,purchase!$E:$E,$E1106,purchase!$G:$G,"&gt;="&amp;$F1106,purchase!$G:$G,"&lt;="&amp;$G1106)=0,"",_xlfn.MAXIFS(purchase!$G:$G,purchase!$C:$C,$C1106,purchase!$E:$E,$E1106,purchase!$G:$G,"&gt;="&amp;$F1106,purchase!$G:$G,"&lt;="&amp;$G1106))</f>
        <v/>
      </c>
      <c r="L1106" s="4"/>
      <c r="M1106" s="4"/>
      <c r="N1106" s="10" t="str">
        <f>IF(M1106="","",SUMIFS(purchase!$N:$N,purchase!$C:$C,$C1106,purchase!$E:$E,$E1106,purchase!$G:$G,"&gt;="&amp;$F1106,purchase!$G:$G,"&lt;="&amp;$G1106))</f>
        <v/>
      </c>
      <c r="O1106" s="10" t="str">
        <f t="shared" si="173"/>
        <v/>
      </c>
      <c r="P1106" s="11" t="str">
        <f t="shared" si="174"/>
        <v/>
      </c>
      <c r="Q1106" s="12" t="str">
        <f t="shared" ca="1" si="175"/>
        <v/>
      </c>
      <c r="R1106" s="13"/>
      <c r="S1106" s="14"/>
      <c r="T1106" s="15" t="str">
        <f t="shared" ca="1" si="176"/>
        <v/>
      </c>
      <c r="U1106" s="15" t="str">
        <f t="shared" ca="1" si="177"/>
        <v/>
      </c>
      <c r="V1106" s="16"/>
      <c r="W1106" s="17" t="str">
        <f t="shared" ca="1" si="178"/>
        <v/>
      </c>
      <c r="X1106" s="18" t="str">
        <f t="shared" ca="1" si="179"/>
        <v/>
      </c>
    </row>
    <row r="1107" spans="1:24" x14ac:dyDescent="0.35">
      <c r="A1107" s="3">
        <v>1103</v>
      </c>
      <c r="B1107" s="4"/>
      <c r="C1107" s="4"/>
      <c r="D1107" s="5" t="str">
        <f t="shared" si="170"/>
        <v/>
      </c>
      <c r="E1107" s="4"/>
      <c r="F1107" s="6"/>
      <c r="G1107" s="6"/>
      <c r="H1107" s="7" t="str">
        <f t="shared" ca="1" si="171"/>
        <v/>
      </c>
      <c r="I1107" s="8" t="str">
        <f t="shared" ca="1" si="172"/>
        <v/>
      </c>
      <c r="J1107" s="8" t="str">
        <f>IF(C1107="","",COUNTIFS(purchase!$C:$C,$C1107,purchase!$E:$E,$E1107,purchase!$G:$G,"&gt;="&amp;$F1107,purchase!$G:$G,"&lt;="&amp;$G1107))</f>
        <v/>
      </c>
      <c r="K1107" s="9" t="str">
        <f>IF(COUNTIFS(purchase!$C:$C,$C1107,purchase!$E:$E,$E1107,purchase!$G:$G,"&gt;="&amp;$F1107,purchase!$G:$G,"&lt;="&amp;$G1107)=0,"",_xlfn.MAXIFS(purchase!$G:$G,purchase!$C:$C,$C1107,purchase!$E:$E,$E1107,purchase!$G:$G,"&gt;="&amp;$F1107,purchase!$G:$G,"&lt;="&amp;$G1107))</f>
        <v/>
      </c>
      <c r="L1107" s="4"/>
      <c r="M1107" s="4"/>
      <c r="N1107" s="10" t="str">
        <f>IF(M1107="","",SUMIFS(purchase!$N:$N,purchase!$C:$C,$C1107,purchase!$E:$E,$E1107,purchase!$G:$G,"&gt;="&amp;$F1107,purchase!$G:$G,"&lt;="&amp;$G1107))</f>
        <v/>
      </c>
      <c r="O1107" s="10" t="str">
        <f t="shared" si="173"/>
        <v/>
      </c>
      <c r="P1107" s="11" t="str">
        <f t="shared" si="174"/>
        <v/>
      </c>
      <c r="Q1107" s="12" t="str">
        <f t="shared" ca="1" si="175"/>
        <v/>
      </c>
      <c r="R1107" s="13"/>
      <c r="S1107" s="14"/>
      <c r="T1107" s="15" t="str">
        <f t="shared" ca="1" si="176"/>
        <v/>
      </c>
      <c r="U1107" s="15" t="str">
        <f t="shared" ca="1" si="177"/>
        <v/>
      </c>
      <c r="V1107" s="16"/>
      <c r="W1107" s="17" t="str">
        <f t="shared" ca="1" si="178"/>
        <v/>
      </c>
      <c r="X1107" s="18" t="str">
        <f t="shared" ca="1" si="179"/>
        <v/>
      </c>
    </row>
    <row r="1108" spans="1:24" x14ac:dyDescent="0.35">
      <c r="A1108" s="3">
        <v>1104</v>
      </c>
      <c r="B1108" s="4"/>
      <c r="C1108" s="4"/>
      <c r="D1108" s="5" t="str">
        <f t="shared" si="170"/>
        <v/>
      </c>
      <c r="E1108" s="4"/>
      <c r="F1108" s="6"/>
      <c r="G1108" s="6"/>
      <c r="H1108" s="7" t="str">
        <f t="shared" ca="1" si="171"/>
        <v/>
      </c>
      <c r="I1108" s="8" t="str">
        <f t="shared" ca="1" si="172"/>
        <v/>
      </c>
      <c r="J1108" s="8" t="str">
        <f>IF(C1108="","",COUNTIFS(purchase!$C:$C,$C1108,purchase!$E:$E,$E1108,purchase!$G:$G,"&gt;="&amp;$F1108,purchase!$G:$G,"&lt;="&amp;$G1108))</f>
        <v/>
      </c>
      <c r="K1108" s="9" t="str">
        <f>IF(COUNTIFS(purchase!$C:$C,$C1108,purchase!$E:$E,$E1108,purchase!$G:$G,"&gt;="&amp;$F1108,purchase!$G:$G,"&lt;="&amp;$G1108)=0,"",_xlfn.MAXIFS(purchase!$G:$G,purchase!$C:$C,$C1108,purchase!$E:$E,$E1108,purchase!$G:$G,"&gt;="&amp;$F1108,purchase!$G:$G,"&lt;="&amp;$G1108))</f>
        <v/>
      </c>
      <c r="L1108" s="4"/>
      <c r="M1108" s="4"/>
      <c r="N1108" s="10" t="str">
        <f>IF(M1108="","",SUMIFS(purchase!$N:$N,purchase!$C:$C,$C1108,purchase!$E:$E,$E1108,purchase!$G:$G,"&gt;="&amp;$F1108,purchase!$G:$G,"&lt;="&amp;$G1108))</f>
        <v/>
      </c>
      <c r="O1108" s="10" t="str">
        <f t="shared" si="173"/>
        <v/>
      </c>
      <c r="P1108" s="11" t="str">
        <f t="shared" si="174"/>
        <v/>
      </c>
      <c r="Q1108" s="12" t="str">
        <f t="shared" ca="1" si="175"/>
        <v/>
      </c>
      <c r="R1108" s="13"/>
      <c r="S1108" s="14"/>
      <c r="T1108" s="15" t="str">
        <f t="shared" ca="1" si="176"/>
        <v/>
      </c>
      <c r="U1108" s="15" t="str">
        <f t="shared" ca="1" si="177"/>
        <v/>
      </c>
      <c r="V1108" s="16"/>
      <c r="W1108" s="17" t="str">
        <f t="shared" ca="1" si="178"/>
        <v/>
      </c>
      <c r="X1108" s="18" t="str">
        <f t="shared" ca="1" si="179"/>
        <v/>
      </c>
    </row>
    <row r="1109" spans="1:24" x14ac:dyDescent="0.35">
      <c r="A1109" s="3">
        <v>1105</v>
      </c>
      <c r="B1109" s="4"/>
      <c r="C1109" s="4"/>
      <c r="D1109" s="5" t="str">
        <f t="shared" si="170"/>
        <v/>
      </c>
      <c r="E1109" s="4"/>
      <c r="F1109" s="6"/>
      <c r="G1109" s="6"/>
      <c r="H1109" s="7" t="str">
        <f t="shared" ca="1" si="171"/>
        <v/>
      </c>
      <c r="I1109" s="8" t="str">
        <f t="shared" ca="1" si="172"/>
        <v/>
      </c>
      <c r="J1109" s="8" t="str">
        <f>IF(C1109="","",COUNTIFS(purchase!$C:$C,$C1109,purchase!$E:$E,$E1109,purchase!$G:$G,"&gt;="&amp;$F1109,purchase!$G:$G,"&lt;="&amp;$G1109))</f>
        <v/>
      </c>
      <c r="K1109" s="9" t="str">
        <f>IF(COUNTIFS(purchase!$C:$C,$C1109,purchase!$E:$E,$E1109,purchase!$G:$G,"&gt;="&amp;$F1109,purchase!$G:$G,"&lt;="&amp;$G1109)=0,"",_xlfn.MAXIFS(purchase!$G:$G,purchase!$C:$C,$C1109,purchase!$E:$E,$E1109,purchase!$G:$G,"&gt;="&amp;$F1109,purchase!$G:$G,"&lt;="&amp;$G1109))</f>
        <v/>
      </c>
      <c r="L1109" s="4"/>
      <c r="M1109" s="4"/>
      <c r="N1109" s="10" t="str">
        <f>IF(M1109="","",SUMIFS(purchase!$N:$N,purchase!$C:$C,$C1109,purchase!$E:$E,$E1109,purchase!$G:$G,"&gt;="&amp;$F1109,purchase!$G:$G,"&lt;="&amp;$G1109))</f>
        <v/>
      </c>
      <c r="O1109" s="10" t="str">
        <f t="shared" si="173"/>
        <v/>
      </c>
      <c r="P1109" s="11" t="str">
        <f t="shared" si="174"/>
        <v/>
      </c>
      <c r="Q1109" s="12" t="str">
        <f t="shared" ca="1" si="175"/>
        <v/>
      </c>
      <c r="R1109" s="13"/>
      <c r="S1109" s="14"/>
      <c r="T1109" s="15" t="str">
        <f t="shared" ca="1" si="176"/>
        <v/>
      </c>
      <c r="U1109" s="15" t="str">
        <f t="shared" ca="1" si="177"/>
        <v/>
      </c>
      <c r="V1109" s="16"/>
      <c r="W1109" s="17" t="str">
        <f t="shared" ca="1" si="178"/>
        <v/>
      </c>
      <c r="X1109" s="18" t="str">
        <f t="shared" ca="1" si="179"/>
        <v/>
      </c>
    </row>
    <row r="1110" spans="1:24" x14ac:dyDescent="0.35">
      <c r="A1110" s="3">
        <v>1106</v>
      </c>
      <c r="B1110" s="4"/>
      <c r="C1110" s="4"/>
      <c r="D1110" s="5" t="str">
        <f t="shared" si="170"/>
        <v/>
      </c>
      <c r="E1110" s="4"/>
      <c r="F1110" s="6"/>
      <c r="G1110" s="6"/>
      <c r="H1110" s="7" t="str">
        <f t="shared" ca="1" si="171"/>
        <v/>
      </c>
      <c r="I1110" s="8" t="str">
        <f t="shared" ca="1" si="172"/>
        <v/>
      </c>
      <c r="J1110" s="8" t="str">
        <f>IF(C1110="","",COUNTIFS(purchase!$C:$C,$C1110,purchase!$E:$E,$E1110,purchase!$G:$G,"&gt;="&amp;$F1110,purchase!$G:$G,"&lt;="&amp;$G1110))</f>
        <v/>
      </c>
      <c r="K1110" s="9" t="str">
        <f>IF(COUNTIFS(purchase!$C:$C,$C1110,purchase!$E:$E,$E1110,purchase!$G:$G,"&gt;="&amp;$F1110,purchase!$G:$G,"&lt;="&amp;$G1110)=0,"",_xlfn.MAXIFS(purchase!$G:$G,purchase!$C:$C,$C1110,purchase!$E:$E,$E1110,purchase!$G:$G,"&gt;="&amp;$F1110,purchase!$G:$G,"&lt;="&amp;$G1110))</f>
        <v/>
      </c>
      <c r="L1110" s="4"/>
      <c r="M1110" s="4"/>
      <c r="N1110" s="10" t="str">
        <f>IF(M1110="","",SUMIFS(purchase!$N:$N,purchase!$C:$C,$C1110,purchase!$E:$E,$E1110,purchase!$G:$G,"&gt;="&amp;$F1110,purchase!$G:$G,"&lt;="&amp;$G1110))</f>
        <v/>
      </c>
      <c r="O1110" s="10" t="str">
        <f t="shared" si="173"/>
        <v/>
      </c>
      <c r="P1110" s="11" t="str">
        <f t="shared" si="174"/>
        <v/>
      </c>
      <c r="Q1110" s="12" t="str">
        <f t="shared" ca="1" si="175"/>
        <v/>
      </c>
      <c r="R1110" s="13"/>
      <c r="S1110" s="14"/>
      <c r="T1110" s="15" t="str">
        <f t="shared" ca="1" si="176"/>
        <v/>
      </c>
      <c r="U1110" s="15" t="str">
        <f t="shared" ca="1" si="177"/>
        <v/>
      </c>
      <c r="V1110" s="16"/>
      <c r="W1110" s="17" t="str">
        <f t="shared" ca="1" si="178"/>
        <v/>
      </c>
      <c r="X1110" s="18" t="str">
        <f t="shared" ca="1" si="179"/>
        <v/>
      </c>
    </row>
    <row r="1111" spans="1:24" x14ac:dyDescent="0.35">
      <c r="A1111" s="3">
        <v>1107</v>
      </c>
      <c r="B1111" s="4"/>
      <c r="C1111" s="4"/>
      <c r="D1111" s="5" t="str">
        <f t="shared" si="170"/>
        <v/>
      </c>
      <c r="E1111" s="4"/>
      <c r="F1111" s="6"/>
      <c r="G1111" s="6"/>
      <c r="H1111" s="7" t="str">
        <f t="shared" ca="1" si="171"/>
        <v/>
      </c>
      <c r="I1111" s="8" t="str">
        <f t="shared" ca="1" si="172"/>
        <v/>
      </c>
      <c r="J1111" s="8" t="str">
        <f>IF(C1111="","",COUNTIFS(purchase!$C:$C,$C1111,purchase!$E:$E,$E1111,purchase!$G:$G,"&gt;="&amp;$F1111,purchase!$G:$G,"&lt;="&amp;$G1111))</f>
        <v/>
      </c>
      <c r="K1111" s="9" t="str">
        <f>IF(COUNTIFS(purchase!$C:$C,$C1111,purchase!$E:$E,$E1111,purchase!$G:$G,"&gt;="&amp;$F1111,purchase!$G:$G,"&lt;="&amp;$G1111)=0,"",_xlfn.MAXIFS(purchase!$G:$G,purchase!$C:$C,$C1111,purchase!$E:$E,$E1111,purchase!$G:$G,"&gt;="&amp;$F1111,purchase!$G:$G,"&lt;="&amp;$G1111))</f>
        <v/>
      </c>
      <c r="L1111" s="4"/>
      <c r="M1111" s="4"/>
      <c r="N1111" s="10" t="str">
        <f>IF(M1111="","",SUMIFS(purchase!$N:$N,purchase!$C:$C,$C1111,purchase!$E:$E,$E1111,purchase!$G:$G,"&gt;="&amp;$F1111,purchase!$G:$G,"&lt;="&amp;$G1111))</f>
        <v/>
      </c>
      <c r="O1111" s="10" t="str">
        <f t="shared" si="173"/>
        <v/>
      </c>
      <c r="P1111" s="11" t="str">
        <f t="shared" si="174"/>
        <v/>
      </c>
      <c r="Q1111" s="12" t="str">
        <f t="shared" ca="1" si="175"/>
        <v/>
      </c>
      <c r="R1111" s="13"/>
      <c r="S1111" s="14"/>
      <c r="T1111" s="15" t="str">
        <f t="shared" ca="1" si="176"/>
        <v/>
      </c>
      <c r="U1111" s="15" t="str">
        <f t="shared" ca="1" si="177"/>
        <v/>
      </c>
      <c r="V1111" s="16"/>
      <c r="W1111" s="17" t="str">
        <f t="shared" ca="1" si="178"/>
        <v/>
      </c>
      <c r="X1111" s="18" t="str">
        <f t="shared" ca="1" si="179"/>
        <v/>
      </c>
    </row>
    <row r="1112" spans="1:24" x14ac:dyDescent="0.35">
      <c r="A1112" s="3">
        <v>1108</v>
      </c>
      <c r="B1112" s="4"/>
      <c r="C1112" s="4"/>
      <c r="D1112" s="5" t="str">
        <f t="shared" si="170"/>
        <v/>
      </c>
      <c r="E1112" s="4"/>
      <c r="F1112" s="6"/>
      <c r="G1112" s="6"/>
      <c r="H1112" s="7" t="str">
        <f t="shared" ca="1" si="171"/>
        <v/>
      </c>
      <c r="I1112" s="8" t="str">
        <f t="shared" ca="1" si="172"/>
        <v/>
      </c>
      <c r="J1112" s="8" t="str">
        <f>IF(C1112="","",COUNTIFS(purchase!$C:$C,$C1112,purchase!$E:$E,$E1112,purchase!$G:$G,"&gt;="&amp;$F1112,purchase!$G:$G,"&lt;="&amp;$G1112))</f>
        <v/>
      </c>
      <c r="K1112" s="9" t="str">
        <f>IF(COUNTIFS(purchase!$C:$C,$C1112,purchase!$E:$E,$E1112,purchase!$G:$G,"&gt;="&amp;$F1112,purchase!$G:$G,"&lt;="&amp;$G1112)=0,"",_xlfn.MAXIFS(purchase!$G:$G,purchase!$C:$C,$C1112,purchase!$E:$E,$E1112,purchase!$G:$G,"&gt;="&amp;$F1112,purchase!$G:$G,"&lt;="&amp;$G1112))</f>
        <v/>
      </c>
      <c r="L1112" s="4"/>
      <c r="M1112" s="4"/>
      <c r="N1112" s="10" t="str">
        <f>IF(M1112="","",SUMIFS(purchase!$N:$N,purchase!$C:$C,$C1112,purchase!$E:$E,$E1112,purchase!$G:$G,"&gt;="&amp;$F1112,purchase!$G:$G,"&lt;="&amp;$G1112))</f>
        <v/>
      </c>
      <c r="O1112" s="10" t="str">
        <f t="shared" si="173"/>
        <v/>
      </c>
      <c r="P1112" s="11" t="str">
        <f t="shared" si="174"/>
        <v/>
      </c>
      <c r="Q1112" s="12" t="str">
        <f t="shared" ca="1" si="175"/>
        <v/>
      </c>
      <c r="R1112" s="13"/>
      <c r="S1112" s="14"/>
      <c r="T1112" s="15" t="str">
        <f t="shared" ca="1" si="176"/>
        <v/>
      </c>
      <c r="U1112" s="15" t="str">
        <f t="shared" ca="1" si="177"/>
        <v/>
      </c>
      <c r="V1112" s="16"/>
      <c r="W1112" s="17" t="str">
        <f t="shared" ca="1" si="178"/>
        <v/>
      </c>
      <c r="X1112" s="18" t="str">
        <f t="shared" ca="1" si="179"/>
        <v/>
      </c>
    </row>
    <row r="1113" spans="1:24" x14ac:dyDescent="0.35">
      <c r="A1113" s="3">
        <v>1109</v>
      </c>
      <c r="B1113" s="4"/>
      <c r="C1113" s="4"/>
      <c r="D1113" s="5" t="str">
        <f t="shared" si="170"/>
        <v/>
      </c>
      <c r="E1113" s="4"/>
      <c r="F1113" s="6"/>
      <c r="G1113" s="6"/>
      <c r="H1113" s="7" t="str">
        <f t="shared" ca="1" si="171"/>
        <v/>
      </c>
      <c r="I1113" s="8" t="str">
        <f t="shared" ca="1" si="172"/>
        <v/>
      </c>
      <c r="J1113" s="8" t="str">
        <f>IF(C1113="","",COUNTIFS(purchase!$C:$C,$C1113,purchase!$E:$E,$E1113,purchase!$G:$G,"&gt;="&amp;$F1113,purchase!$G:$G,"&lt;="&amp;$G1113))</f>
        <v/>
      </c>
      <c r="K1113" s="9" t="str">
        <f>IF(COUNTIFS(purchase!$C:$C,$C1113,purchase!$E:$E,$E1113,purchase!$G:$G,"&gt;="&amp;$F1113,purchase!$G:$G,"&lt;="&amp;$G1113)=0,"",_xlfn.MAXIFS(purchase!$G:$G,purchase!$C:$C,$C1113,purchase!$E:$E,$E1113,purchase!$G:$G,"&gt;="&amp;$F1113,purchase!$G:$G,"&lt;="&amp;$G1113))</f>
        <v/>
      </c>
      <c r="L1113" s="4"/>
      <c r="M1113" s="4"/>
      <c r="N1113" s="10" t="str">
        <f>IF(M1113="","",SUMIFS(purchase!$N:$N,purchase!$C:$C,$C1113,purchase!$E:$E,$E1113,purchase!$G:$G,"&gt;="&amp;$F1113,purchase!$G:$G,"&lt;="&amp;$G1113))</f>
        <v/>
      </c>
      <c r="O1113" s="10" t="str">
        <f t="shared" si="173"/>
        <v/>
      </c>
      <c r="P1113" s="11" t="str">
        <f t="shared" si="174"/>
        <v/>
      </c>
      <c r="Q1113" s="12" t="str">
        <f t="shared" ca="1" si="175"/>
        <v/>
      </c>
      <c r="R1113" s="13"/>
      <c r="S1113" s="14"/>
      <c r="T1113" s="15" t="str">
        <f t="shared" ca="1" si="176"/>
        <v/>
      </c>
      <c r="U1113" s="15" t="str">
        <f t="shared" ca="1" si="177"/>
        <v/>
      </c>
      <c r="V1113" s="16"/>
      <c r="W1113" s="17" t="str">
        <f t="shared" ca="1" si="178"/>
        <v/>
      </c>
      <c r="X1113" s="18" t="str">
        <f t="shared" ca="1" si="179"/>
        <v/>
      </c>
    </row>
    <row r="1114" spans="1:24" x14ac:dyDescent="0.35">
      <c r="A1114" s="3">
        <v>1110</v>
      </c>
      <c r="B1114" s="4"/>
      <c r="C1114" s="4"/>
      <c r="D1114" s="5" t="str">
        <f t="shared" si="170"/>
        <v/>
      </c>
      <c r="E1114" s="4"/>
      <c r="F1114" s="6"/>
      <c r="G1114" s="6"/>
      <c r="H1114" s="7" t="str">
        <f t="shared" ca="1" si="171"/>
        <v/>
      </c>
      <c r="I1114" s="8" t="str">
        <f t="shared" ca="1" si="172"/>
        <v/>
      </c>
      <c r="J1114" s="8" t="str">
        <f>IF(C1114="","",COUNTIFS(purchase!$C:$C,$C1114,purchase!$E:$E,$E1114,purchase!$G:$G,"&gt;="&amp;$F1114,purchase!$G:$G,"&lt;="&amp;$G1114))</f>
        <v/>
      </c>
      <c r="K1114" s="9" t="str">
        <f>IF(COUNTIFS(purchase!$C:$C,$C1114,purchase!$E:$E,$E1114,purchase!$G:$G,"&gt;="&amp;$F1114,purchase!$G:$G,"&lt;="&amp;$G1114)=0,"",_xlfn.MAXIFS(purchase!$G:$G,purchase!$C:$C,$C1114,purchase!$E:$E,$E1114,purchase!$G:$G,"&gt;="&amp;$F1114,purchase!$G:$G,"&lt;="&amp;$G1114))</f>
        <v/>
      </c>
      <c r="L1114" s="4"/>
      <c r="M1114" s="4"/>
      <c r="N1114" s="10" t="str">
        <f>IF(M1114="","",SUMIFS(purchase!$N:$N,purchase!$C:$C,$C1114,purchase!$E:$E,$E1114,purchase!$G:$G,"&gt;="&amp;$F1114,purchase!$G:$G,"&lt;="&amp;$G1114))</f>
        <v/>
      </c>
      <c r="O1114" s="10" t="str">
        <f t="shared" si="173"/>
        <v/>
      </c>
      <c r="P1114" s="11" t="str">
        <f t="shared" si="174"/>
        <v/>
      </c>
      <c r="Q1114" s="12" t="str">
        <f t="shared" ca="1" si="175"/>
        <v/>
      </c>
      <c r="R1114" s="13"/>
      <c r="S1114" s="14"/>
      <c r="T1114" s="15" t="str">
        <f t="shared" ca="1" si="176"/>
        <v/>
      </c>
      <c r="U1114" s="15" t="str">
        <f t="shared" ca="1" si="177"/>
        <v/>
      </c>
      <c r="V1114" s="16"/>
      <c r="W1114" s="17" t="str">
        <f t="shared" ca="1" si="178"/>
        <v/>
      </c>
      <c r="X1114" s="18" t="str">
        <f t="shared" ca="1" si="179"/>
        <v/>
      </c>
    </row>
    <row r="1115" spans="1:24" x14ac:dyDescent="0.35">
      <c r="A1115" s="3">
        <v>1111</v>
      </c>
      <c r="B1115" s="4"/>
      <c r="C1115" s="4"/>
      <c r="D1115" s="5" t="str">
        <f t="shared" si="170"/>
        <v/>
      </c>
      <c r="E1115" s="4"/>
      <c r="F1115" s="6"/>
      <c r="G1115" s="6"/>
      <c r="H1115" s="7" t="str">
        <f t="shared" ca="1" si="171"/>
        <v/>
      </c>
      <c r="I1115" s="8" t="str">
        <f t="shared" ca="1" si="172"/>
        <v/>
      </c>
      <c r="J1115" s="8" t="str">
        <f>IF(C1115="","",COUNTIFS(purchase!$C:$C,$C1115,purchase!$E:$E,$E1115,purchase!$G:$G,"&gt;="&amp;$F1115,purchase!$G:$G,"&lt;="&amp;$G1115))</f>
        <v/>
      </c>
      <c r="K1115" s="9" t="str">
        <f>IF(COUNTIFS(purchase!$C:$C,$C1115,purchase!$E:$E,$E1115,purchase!$G:$G,"&gt;="&amp;$F1115,purchase!$G:$G,"&lt;="&amp;$G1115)=0,"",_xlfn.MAXIFS(purchase!$G:$G,purchase!$C:$C,$C1115,purchase!$E:$E,$E1115,purchase!$G:$G,"&gt;="&amp;$F1115,purchase!$G:$G,"&lt;="&amp;$G1115))</f>
        <v/>
      </c>
      <c r="L1115" s="4"/>
      <c r="M1115" s="4"/>
      <c r="N1115" s="10" t="str">
        <f>IF(M1115="","",SUMIFS(purchase!$N:$N,purchase!$C:$C,$C1115,purchase!$E:$E,$E1115,purchase!$G:$G,"&gt;="&amp;$F1115,purchase!$G:$G,"&lt;="&amp;$G1115))</f>
        <v/>
      </c>
      <c r="O1115" s="10" t="str">
        <f t="shared" si="173"/>
        <v/>
      </c>
      <c r="P1115" s="11" t="str">
        <f t="shared" si="174"/>
        <v/>
      </c>
      <c r="Q1115" s="12" t="str">
        <f t="shared" ca="1" si="175"/>
        <v/>
      </c>
      <c r="R1115" s="13"/>
      <c r="S1115" s="14"/>
      <c r="T1115" s="15" t="str">
        <f t="shared" ca="1" si="176"/>
        <v/>
      </c>
      <c r="U1115" s="15" t="str">
        <f t="shared" ca="1" si="177"/>
        <v/>
      </c>
      <c r="V1115" s="16"/>
      <c r="W1115" s="17" t="str">
        <f t="shared" ca="1" si="178"/>
        <v/>
      </c>
      <c r="X1115" s="18" t="str">
        <f t="shared" ca="1" si="179"/>
        <v/>
      </c>
    </row>
    <row r="1116" spans="1:24" x14ac:dyDescent="0.35">
      <c r="A1116" s="3">
        <v>1112</v>
      </c>
      <c r="B1116" s="4"/>
      <c r="C1116" s="4"/>
      <c r="D1116" s="5" t="str">
        <f t="shared" si="170"/>
        <v/>
      </c>
      <c r="E1116" s="4"/>
      <c r="F1116" s="6"/>
      <c r="G1116" s="6"/>
      <c r="H1116" s="7" t="str">
        <f t="shared" ca="1" si="171"/>
        <v/>
      </c>
      <c r="I1116" s="8" t="str">
        <f t="shared" ca="1" si="172"/>
        <v/>
      </c>
      <c r="J1116" s="8" t="str">
        <f>IF(C1116="","",COUNTIFS(purchase!$C:$C,$C1116,purchase!$E:$E,$E1116,purchase!$G:$G,"&gt;="&amp;$F1116,purchase!$G:$G,"&lt;="&amp;$G1116))</f>
        <v/>
      </c>
      <c r="K1116" s="9" t="str">
        <f>IF(COUNTIFS(purchase!$C:$C,$C1116,purchase!$E:$E,$E1116,purchase!$G:$G,"&gt;="&amp;$F1116,purchase!$G:$G,"&lt;="&amp;$G1116)=0,"",_xlfn.MAXIFS(purchase!$G:$G,purchase!$C:$C,$C1116,purchase!$E:$E,$E1116,purchase!$G:$G,"&gt;="&amp;$F1116,purchase!$G:$G,"&lt;="&amp;$G1116))</f>
        <v/>
      </c>
      <c r="L1116" s="4"/>
      <c r="M1116" s="4"/>
      <c r="N1116" s="10" t="str">
        <f>IF(M1116="","",SUMIFS(purchase!$N:$N,purchase!$C:$C,$C1116,purchase!$E:$E,$E1116,purchase!$G:$G,"&gt;="&amp;$F1116,purchase!$G:$G,"&lt;="&amp;$G1116))</f>
        <v/>
      </c>
      <c r="O1116" s="10" t="str">
        <f t="shared" si="173"/>
        <v/>
      </c>
      <c r="P1116" s="11" t="str">
        <f t="shared" si="174"/>
        <v/>
      </c>
      <c r="Q1116" s="12" t="str">
        <f t="shared" ca="1" si="175"/>
        <v/>
      </c>
      <c r="R1116" s="13"/>
      <c r="S1116" s="14"/>
      <c r="T1116" s="15" t="str">
        <f t="shared" ca="1" si="176"/>
        <v/>
      </c>
      <c r="U1116" s="15" t="str">
        <f t="shared" ca="1" si="177"/>
        <v/>
      </c>
      <c r="V1116" s="16"/>
      <c r="W1116" s="17" t="str">
        <f t="shared" ca="1" si="178"/>
        <v/>
      </c>
      <c r="X1116" s="18" t="str">
        <f t="shared" ca="1" si="179"/>
        <v/>
      </c>
    </row>
    <row r="1117" spans="1:24" x14ac:dyDescent="0.35">
      <c r="A1117" s="3">
        <v>1113</v>
      </c>
      <c r="B1117" s="4"/>
      <c r="C1117" s="4"/>
      <c r="D1117" s="5" t="str">
        <f t="shared" si="170"/>
        <v/>
      </c>
      <c r="E1117" s="4"/>
      <c r="F1117" s="6"/>
      <c r="G1117" s="6"/>
      <c r="H1117" s="7" t="str">
        <f t="shared" ca="1" si="171"/>
        <v/>
      </c>
      <c r="I1117" s="8" t="str">
        <f t="shared" ca="1" si="172"/>
        <v/>
      </c>
      <c r="J1117" s="8" t="str">
        <f>IF(C1117="","",COUNTIFS(purchase!$C:$C,$C1117,purchase!$E:$E,$E1117,purchase!$G:$G,"&gt;="&amp;$F1117,purchase!$G:$G,"&lt;="&amp;$G1117))</f>
        <v/>
      </c>
      <c r="K1117" s="9" t="str">
        <f>IF(COUNTIFS(purchase!$C:$C,$C1117,purchase!$E:$E,$E1117,purchase!$G:$G,"&gt;="&amp;$F1117,purchase!$G:$G,"&lt;="&amp;$G1117)=0,"",_xlfn.MAXIFS(purchase!$G:$G,purchase!$C:$C,$C1117,purchase!$E:$E,$E1117,purchase!$G:$G,"&gt;="&amp;$F1117,purchase!$G:$G,"&lt;="&amp;$G1117))</f>
        <v/>
      </c>
      <c r="L1117" s="4"/>
      <c r="M1117" s="4"/>
      <c r="N1117" s="10" t="str">
        <f>IF(M1117="","",SUMIFS(purchase!$N:$N,purchase!$C:$C,$C1117,purchase!$E:$E,$E1117,purchase!$G:$G,"&gt;="&amp;$F1117,purchase!$G:$G,"&lt;="&amp;$G1117))</f>
        <v/>
      </c>
      <c r="O1117" s="10" t="str">
        <f t="shared" si="173"/>
        <v/>
      </c>
      <c r="P1117" s="11" t="str">
        <f t="shared" si="174"/>
        <v/>
      </c>
      <c r="Q1117" s="12" t="str">
        <f t="shared" ca="1" si="175"/>
        <v/>
      </c>
      <c r="R1117" s="13"/>
      <c r="S1117" s="14"/>
      <c r="T1117" s="15" t="str">
        <f t="shared" ca="1" si="176"/>
        <v/>
      </c>
      <c r="U1117" s="15" t="str">
        <f t="shared" ca="1" si="177"/>
        <v/>
      </c>
      <c r="V1117" s="16"/>
      <c r="W1117" s="17" t="str">
        <f t="shared" ca="1" si="178"/>
        <v/>
      </c>
      <c r="X1117" s="18" t="str">
        <f t="shared" ca="1" si="179"/>
        <v/>
      </c>
    </row>
    <row r="1118" spans="1:24" x14ac:dyDescent="0.35">
      <c r="A1118" s="3">
        <v>1114</v>
      </c>
      <c r="B1118" s="4"/>
      <c r="C1118" s="4"/>
      <c r="D1118" s="5" t="str">
        <f t="shared" si="170"/>
        <v/>
      </c>
      <c r="E1118" s="4"/>
      <c r="F1118" s="6"/>
      <c r="G1118" s="6"/>
      <c r="H1118" s="7" t="str">
        <f t="shared" ca="1" si="171"/>
        <v/>
      </c>
      <c r="I1118" s="8" t="str">
        <f t="shared" ca="1" si="172"/>
        <v/>
      </c>
      <c r="J1118" s="8" t="str">
        <f>IF(C1118="","",COUNTIFS(purchase!$C:$C,$C1118,purchase!$E:$E,$E1118,purchase!$G:$G,"&gt;="&amp;$F1118,purchase!$G:$G,"&lt;="&amp;$G1118))</f>
        <v/>
      </c>
      <c r="K1118" s="9" t="str">
        <f>IF(COUNTIFS(purchase!$C:$C,$C1118,purchase!$E:$E,$E1118,purchase!$G:$G,"&gt;="&amp;$F1118,purchase!$G:$G,"&lt;="&amp;$G1118)=0,"",_xlfn.MAXIFS(purchase!$G:$G,purchase!$C:$C,$C1118,purchase!$E:$E,$E1118,purchase!$G:$G,"&gt;="&amp;$F1118,purchase!$G:$G,"&lt;="&amp;$G1118))</f>
        <v/>
      </c>
      <c r="L1118" s="4"/>
      <c r="M1118" s="4"/>
      <c r="N1118" s="10" t="str">
        <f>IF(M1118="","",SUMIFS(purchase!$N:$N,purchase!$C:$C,$C1118,purchase!$E:$E,$E1118,purchase!$G:$G,"&gt;="&amp;$F1118,purchase!$G:$G,"&lt;="&amp;$G1118))</f>
        <v/>
      </c>
      <c r="O1118" s="10" t="str">
        <f t="shared" si="173"/>
        <v/>
      </c>
      <c r="P1118" s="11" t="str">
        <f t="shared" si="174"/>
        <v/>
      </c>
      <c r="Q1118" s="12" t="str">
        <f t="shared" ca="1" si="175"/>
        <v/>
      </c>
      <c r="R1118" s="13"/>
      <c r="S1118" s="14"/>
      <c r="T1118" s="15" t="str">
        <f t="shared" ca="1" si="176"/>
        <v/>
      </c>
      <c r="U1118" s="15" t="str">
        <f t="shared" ca="1" si="177"/>
        <v/>
      </c>
      <c r="V1118" s="16"/>
      <c r="W1118" s="17" t="str">
        <f t="shared" ca="1" si="178"/>
        <v/>
      </c>
      <c r="X1118" s="18" t="str">
        <f t="shared" ca="1" si="179"/>
        <v/>
      </c>
    </row>
    <row r="1119" spans="1:24" x14ac:dyDescent="0.35">
      <c r="A1119" s="3">
        <v>1115</v>
      </c>
      <c r="B1119" s="4"/>
      <c r="C1119" s="4"/>
      <c r="D1119" s="5" t="str">
        <f t="shared" si="170"/>
        <v/>
      </c>
      <c r="E1119" s="4"/>
      <c r="F1119" s="6"/>
      <c r="G1119" s="6"/>
      <c r="H1119" s="7" t="str">
        <f t="shared" ca="1" si="171"/>
        <v/>
      </c>
      <c r="I1119" s="8" t="str">
        <f t="shared" ca="1" si="172"/>
        <v/>
      </c>
      <c r="J1119" s="8" t="str">
        <f>IF(C1119="","",COUNTIFS(purchase!$C:$C,$C1119,purchase!$E:$E,$E1119,purchase!$G:$G,"&gt;="&amp;$F1119,purchase!$G:$G,"&lt;="&amp;$G1119))</f>
        <v/>
      </c>
      <c r="K1119" s="9" t="str">
        <f>IF(COUNTIFS(purchase!$C:$C,$C1119,purchase!$E:$E,$E1119,purchase!$G:$G,"&gt;="&amp;$F1119,purchase!$G:$G,"&lt;="&amp;$G1119)=0,"",_xlfn.MAXIFS(purchase!$G:$G,purchase!$C:$C,$C1119,purchase!$E:$E,$E1119,purchase!$G:$G,"&gt;="&amp;$F1119,purchase!$G:$G,"&lt;="&amp;$G1119))</f>
        <v/>
      </c>
      <c r="L1119" s="4"/>
      <c r="M1119" s="4"/>
      <c r="N1119" s="10" t="str">
        <f>IF(M1119="","",SUMIFS(purchase!$N:$N,purchase!$C:$C,$C1119,purchase!$E:$E,$E1119,purchase!$G:$G,"&gt;="&amp;$F1119,purchase!$G:$G,"&lt;="&amp;$G1119))</f>
        <v/>
      </c>
      <c r="O1119" s="10" t="str">
        <f t="shared" si="173"/>
        <v/>
      </c>
      <c r="P1119" s="11" t="str">
        <f t="shared" si="174"/>
        <v/>
      </c>
      <c r="Q1119" s="12" t="str">
        <f t="shared" ca="1" si="175"/>
        <v/>
      </c>
      <c r="R1119" s="13"/>
      <c r="S1119" s="14"/>
      <c r="T1119" s="15" t="str">
        <f t="shared" ca="1" si="176"/>
        <v/>
      </c>
      <c r="U1119" s="15" t="str">
        <f t="shared" ca="1" si="177"/>
        <v/>
      </c>
      <c r="V1119" s="16"/>
      <c r="W1119" s="17" t="str">
        <f t="shared" ca="1" si="178"/>
        <v/>
      </c>
      <c r="X1119" s="18" t="str">
        <f t="shared" ca="1" si="179"/>
        <v/>
      </c>
    </row>
    <row r="1120" spans="1:24" x14ac:dyDescent="0.35">
      <c r="A1120" s="3">
        <v>1116</v>
      </c>
      <c r="B1120" s="4"/>
      <c r="C1120" s="4"/>
      <c r="D1120" s="5" t="str">
        <f t="shared" si="170"/>
        <v/>
      </c>
      <c r="E1120" s="4"/>
      <c r="F1120" s="6"/>
      <c r="G1120" s="6"/>
      <c r="H1120" s="7" t="str">
        <f t="shared" ca="1" si="171"/>
        <v/>
      </c>
      <c r="I1120" s="8" t="str">
        <f t="shared" ca="1" si="172"/>
        <v/>
      </c>
      <c r="J1120" s="8" t="str">
        <f>IF(C1120="","",COUNTIFS(purchase!$C:$C,$C1120,purchase!$E:$E,$E1120,purchase!$G:$G,"&gt;="&amp;$F1120,purchase!$G:$G,"&lt;="&amp;$G1120))</f>
        <v/>
      </c>
      <c r="K1120" s="9" t="str">
        <f>IF(COUNTIFS(purchase!$C:$C,$C1120,purchase!$E:$E,$E1120,purchase!$G:$G,"&gt;="&amp;$F1120,purchase!$G:$G,"&lt;="&amp;$G1120)=0,"",_xlfn.MAXIFS(purchase!$G:$G,purchase!$C:$C,$C1120,purchase!$E:$E,$E1120,purchase!$G:$G,"&gt;="&amp;$F1120,purchase!$G:$G,"&lt;="&amp;$G1120))</f>
        <v/>
      </c>
      <c r="L1120" s="4"/>
      <c r="M1120" s="4"/>
      <c r="N1120" s="10" t="str">
        <f>IF(M1120="","",SUMIFS(purchase!$N:$N,purchase!$C:$C,$C1120,purchase!$E:$E,$E1120,purchase!$G:$G,"&gt;="&amp;$F1120,purchase!$G:$G,"&lt;="&amp;$G1120))</f>
        <v/>
      </c>
      <c r="O1120" s="10" t="str">
        <f t="shared" si="173"/>
        <v/>
      </c>
      <c r="P1120" s="11" t="str">
        <f t="shared" si="174"/>
        <v/>
      </c>
      <c r="Q1120" s="12" t="str">
        <f t="shared" ca="1" si="175"/>
        <v/>
      </c>
      <c r="R1120" s="13"/>
      <c r="S1120" s="14"/>
      <c r="T1120" s="15" t="str">
        <f t="shared" ca="1" si="176"/>
        <v/>
      </c>
      <c r="U1120" s="15" t="str">
        <f t="shared" ca="1" si="177"/>
        <v/>
      </c>
      <c r="V1120" s="16"/>
      <c r="W1120" s="17" t="str">
        <f t="shared" ca="1" si="178"/>
        <v/>
      </c>
      <c r="X1120" s="18" t="str">
        <f t="shared" ca="1" si="179"/>
        <v/>
      </c>
    </row>
    <row r="1121" spans="1:24" x14ac:dyDescent="0.35">
      <c r="A1121" s="3">
        <v>1117</v>
      </c>
      <c r="B1121" s="4"/>
      <c r="C1121" s="4"/>
      <c r="D1121" s="5" t="str">
        <f t="shared" si="170"/>
        <v/>
      </c>
      <c r="E1121" s="4"/>
      <c r="F1121" s="6"/>
      <c r="G1121" s="6"/>
      <c r="H1121" s="7" t="str">
        <f t="shared" ca="1" si="171"/>
        <v/>
      </c>
      <c r="I1121" s="8" t="str">
        <f t="shared" ca="1" si="172"/>
        <v/>
      </c>
      <c r="J1121" s="8" t="str">
        <f>IF(C1121="","",COUNTIFS(purchase!$C:$C,$C1121,purchase!$E:$E,$E1121,purchase!$G:$G,"&gt;="&amp;$F1121,purchase!$G:$G,"&lt;="&amp;$G1121))</f>
        <v/>
      </c>
      <c r="K1121" s="9" t="str">
        <f>IF(COUNTIFS(purchase!$C:$C,$C1121,purchase!$E:$E,$E1121,purchase!$G:$G,"&gt;="&amp;$F1121,purchase!$G:$G,"&lt;="&amp;$G1121)=0,"",_xlfn.MAXIFS(purchase!$G:$G,purchase!$C:$C,$C1121,purchase!$E:$E,$E1121,purchase!$G:$G,"&gt;="&amp;$F1121,purchase!$G:$G,"&lt;="&amp;$G1121))</f>
        <v/>
      </c>
      <c r="L1121" s="4"/>
      <c r="M1121" s="4"/>
      <c r="N1121" s="10" t="str">
        <f>IF(M1121="","",SUMIFS(purchase!$N:$N,purchase!$C:$C,$C1121,purchase!$E:$E,$E1121,purchase!$G:$G,"&gt;="&amp;$F1121,purchase!$G:$G,"&lt;="&amp;$G1121))</f>
        <v/>
      </c>
      <c r="O1121" s="10" t="str">
        <f t="shared" si="173"/>
        <v/>
      </c>
      <c r="P1121" s="11" t="str">
        <f t="shared" si="174"/>
        <v/>
      </c>
      <c r="Q1121" s="12" t="str">
        <f t="shared" ca="1" si="175"/>
        <v/>
      </c>
      <c r="R1121" s="13"/>
      <c r="S1121" s="14"/>
      <c r="T1121" s="15" t="str">
        <f t="shared" ca="1" si="176"/>
        <v/>
      </c>
      <c r="U1121" s="15" t="str">
        <f t="shared" ca="1" si="177"/>
        <v/>
      </c>
      <c r="V1121" s="16"/>
      <c r="W1121" s="17" t="str">
        <f t="shared" ca="1" si="178"/>
        <v/>
      </c>
      <c r="X1121" s="18" t="str">
        <f t="shared" ca="1" si="179"/>
        <v/>
      </c>
    </row>
    <row r="1122" spans="1:24" x14ac:dyDescent="0.35">
      <c r="A1122" s="3">
        <v>1118</v>
      </c>
      <c r="B1122" s="4"/>
      <c r="C1122" s="4"/>
      <c r="D1122" s="5" t="str">
        <f t="shared" si="170"/>
        <v/>
      </c>
      <c r="E1122" s="4"/>
      <c r="F1122" s="6"/>
      <c r="G1122" s="6"/>
      <c r="H1122" s="7" t="str">
        <f t="shared" ca="1" si="171"/>
        <v/>
      </c>
      <c r="I1122" s="8" t="str">
        <f t="shared" ca="1" si="172"/>
        <v/>
      </c>
      <c r="J1122" s="8" t="str">
        <f>IF(C1122="","",COUNTIFS(purchase!$C:$C,$C1122,purchase!$E:$E,$E1122,purchase!$G:$G,"&gt;="&amp;$F1122,purchase!$G:$G,"&lt;="&amp;$G1122))</f>
        <v/>
      </c>
      <c r="K1122" s="9" t="str">
        <f>IF(COUNTIFS(purchase!$C:$C,$C1122,purchase!$E:$E,$E1122,purchase!$G:$G,"&gt;="&amp;$F1122,purchase!$G:$G,"&lt;="&amp;$G1122)=0,"",_xlfn.MAXIFS(purchase!$G:$G,purchase!$C:$C,$C1122,purchase!$E:$E,$E1122,purchase!$G:$G,"&gt;="&amp;$F1122,purchase!$G:$G,"&lt;="&amp;$G1122))</f>
        <v/>
      </c>
      <c r="L1122" s="4"/>
      <c r="M1122" s="4"/>
      <c r="N1122" s="10" t="str">
        <f>IF(M1122="","",SUMIFS(purchase!$N:$N,purchase!$C:$C,$C1122,purchase!$E:$E,$E1122,purchase!$G:$G,"&gt;="&amp;$F1122,purchase!$G:$G,"&lt;="&amp;$G1122))</f>
        <v/>
      </c>
      <c r="O1122" s="10" t="str">
        <f t="shared" si="173"/>
        <v/>
      </c>
      <c r="P1122" s="11" t="str">
        <f t="shared" si="174"/>
        <v/>
      </c>
      <c r="Q1122" s="12" t="str">
        <f t="shared" ca="1" si="175"/>
        <v/>
      </c>
      <c r="R1122" s="13"/>
      <c r="S1122" s="14"/>
      <c r="T1122" s="15" t="str">
        <f t="shared" ca="1" si="176"/>
        <v/>
      </c>
      <c r="U1122" s="15" t="str">
        <f t="shared" ca="1" si="177"/>
        <v/>
      </c>
      <c r="V1122" s="16"/>
      <c r="W1122" s="17" t="str">
        <f t="shared" ca="1" si="178"/>
        <v/>
      </c>
      <c r="X1122" s="18" t="str">
        <f t="shared" ca="1" si="179"/>
        <v/>
      </c>
    </row>
    <row r="1123" spans="1:24" x14ac:dyDescent="0.35">
      <c r="A1123" s="3">
        <v>1119</v>
      </c>
      <c r="B1123" s="4"/>
      <c r="C1123" s="4"/>
      <c r="D1123" s="5" t="str">
        <f t="shared" si="170"/>
        <v/>
      </c>
      <c r="E1123" s="4"/>
      <c r="F1123" s="6"/>
      <c r="G1123" s="6"/>
      <c r="H1123" s="7" t="str">
        <f t="shared" ca="1" si="171"/>
        <v/>
      </c>
      <c r="I1123" s="8" t="str">
        <f t="shared" ca="1" si="172"/>
        <v/>
      </c>
      <c r="J1123" s="8" t="str">
        <f>IF(C1123="","",COUNTIFS(purchase!$C:$C,$C1123,purchase!$E:$E,$E1123,purchase!$G:$G,"&gt;="&amp;$F1123,purchase!$G:$G,"&lt;="&amp;$G1123))</f>
        <v/>
      </c>
      <c r="K1123" s="9" t="str">
        <f>IF(COUNTIFS(purchase!$C:$C,$C1123,purchase!$E:$E,$E1123,purchase!$G:$G,"&gt;="&amp;$F1123,purchase!$G:$G,"&lt;="&amp;$G1123)=0,"",_xlfn.MAXIFS(purchase!$G:$G,purchase!$C:$C,$C1123,purchase!$E:$E,$E1123,purchase!$G:$G,"&gt;="&amp;$F1123,purchase!$G:$G,"&lt;="&amp;$G1123))</f>
        <v/>
      </c>
      <c r="L1123" s="4"/>
      <c r="M1123" s="4"/>
      <c r="N1123" s="10" t="str">
        <f>IF(M1123="","",SUMIFS(purchase!$N:$N,purchase!$C:$C,$C1123,purchase!$E:$E,$E1123,purchase!$G:$G,"&gt;="&amp;$F1123,purchase!$G:$G,"&lt;="&amp;$G1123))</f>
        <v/>
      </c>
      <c r="O1123" s="10" t="str">
        <f t="shared" si="173"/>
        <v/>
      </c>
      <c r="P1123" s="11" t="str">
        <f t="shared" si="174"/>
        <v/>
      </c>
      <c r="Q1123" s="12" t="str">
        <f t="shared" ca="1" si="175"/>
        <v/>
      </c>
      <c r="R1123" s="13"/>
      <c r="S1123" s="14"/>
      <c r="T1123" s="15" t="str">
        <f t="shared" ca="1" si="176"/>
        <v/>
      </c>
      <c r="U1123" s="15" t="str">
        <f t="shared" ca="1" si="177"/>
        <v/>
      </c>
      <c r="V1123" s="16"/>
      <c r="W1123" s="17" t="str">
        <f t="shared" ca="1" si="178"/>
        <v/>
      </c>
      <c r="X1123" s="18" t="str">
        <f t="shared" ca="1" si="179"/>
        <v/>
      </c>
    </row>
    <row r="1124" spans="1:24" x14ac:dyDescent="0.35">
      <c r="A1124" s="3">
        <v>1120</v>
      </c>
      <c r="B1124" s="4"/>
      <c r="C1124" s="4"/>
      <c r="D1124" s="5" t="str">
        <f t="shared" si="170"/>
        <v/>
      </c>
      <c r="E1124" s="4"/>
      <c r="F1124" s="6"/>
      <c r="G1124" s="6"/>
      <c r="H1124" s="7" t="str">
        <f t="shared" ca="1" si="171"/>
        <v/>
      </c>
      <c r="I1124" s="8" t="str">
        <f t="shared" ca="1" si="172"/>
        <v/>
      </c>
      <c r="J1124" s="8" t="str">
        <f>IF(C1124="","",COUNTIFS(purchase!$C:$C,$C1124,purchase!$E:$E,$E1124,purchase!$G:$G,"&gt;="&amp;$F1124,purchase!$G:$G,"&lt;="&amp;$G1124))</f>
        <v/>
      </c>
      <c r="K1124" s="9" t="str">
        <f>IF(COUNTIFS(purchase!$C:$C,$C1124,purchase!$E:$E,$E1124,purchase!$G:$G,"&gt;="&amp;$F1124,purchase!$G:$G,"&lt;="&amp;$G1124)=0,"",_xlfn.MAXIFS(purchase!$G:$G,purchase!$C:$C,$C1124,purchase!$E:$E,$E1124,purchase!$G:$G,"&gt;="&amp;$F1124,purchase!$G:$G,"&lt;="&amp;$G1124))</f>
        <v/>
      </c>
      <c r="L1124" s="4"/>
      <c r="M1124" s="4"/>
      <c r="N1124" s="10" t="str">
        <f>IF(M1124="","",SUMIFS(purchase!$N:$N,purchase!$C:$C,$C1124,purchase!$E:$E,$E1124,purchase!$G:$G,"&gt;="&amp;$F1124,purchase!$G:$G,"&lt;="&amp;$G1124))</f>
        <v/>
      </c>
      <c r="O1124" s="10" t="str">
        <f t="shared" si="173"/>
        <v/>
      </c>
      <c r="P1124" s="11" t="str">
        <f t="shared" si="174"/>
        <v/>
      </c>
      <c r="Q1124" s="12" t="str">
        <f t="shared" ca="1" si="175"/>
        <v/>
      </c>
      <c r="R1124" s="13"/>
      <c r="S1124" s="14"/>
      <c r="T1124" s="15" t="str">
        <f t="shared" ca="1" si="176"/>
        <v/>
      </c>
      <c r="U1124" s="15" t="str">
        <f t="shared" ca="1" si="177"/>
        <v/>
      </c>
      <c r="V1124" s="16"/>
      <c r="W1124" s="17" t="str">
        <f t="shared" ca="1" si="178"/>
        <v/>
      </c>
      <c r="X1124" s="18" t="str">
        <f t="shared" ca="1" si="179"/>
        <v/>
      </c>
    </row>
    <row r="1125" spans="1:24" x14ac:dyDescent="0.35">
      <c r="A1125" s="3">
        <v>1121</v>
      </c>
      <c r="B1125" s="4"/>
      <c r="C1125" s="4"/>
      <c r="D1125" s="5" t="str">
        <f t="shared" si="170"/>
        <v/>
      </c>
      <c r="E1125" s="4"/>
      <c r="F1125" s="6"/>
      <c r="G1125" s="6"/>
      <c r="H1125" s="7" t="str">
        <f t="shared" ca="1" si="171"/>
        <v/>
      </c>
      <c r="I1125" s="8" t="str">
        <f t="shared" ca="1" si="172"/>
        <v/>
      </c>
      <c r="J1125" s="8" t="str">
        <f>IF(C1125="","",COUNTIFS(purchase!$C:$C,$C1125,purchase!$E:$E,$E1125,purchase!$G:$G,"&gt;="&amp;$F1125,purchase!$G:$G,"&lt;="&amp;$G1125))</f>
        <v/>
      </c>
      <c r="K1125" s="9" t="str">
        <f>IF(COUNTIFS(purchase!$C:$C,$C1125,purchase!$E:$E,$E1125,purchase!$G:$G,"&gt;="&amp;$F1125,purchase!$G:$G,"&lt;="&amp;$G1125)=0,"",_xlfn.MAXIFS(purchase!$G:$G,purchase!$C:$C,$C1125,purchase!$E:$E,$E1125,purchase!$G:$G,"&gt;="&amp;$F1125,purchase!$G:$G,"&lt;="&amp;$G1125))</f>
        <v/>
      </c>
      <c r="L1125" s="4"/>
      <c r="M1125" s="4"/>
      <c r="N1125" s="10" t="str">
        <f>IF(M1125="","",SUMIFS(purchase!$N:$N,purchase!$C:$C,$C1125,purchase!$E:$E,$E1125,purchase!$G:$G,"&gt;="&amp;$F1125,purchase!$G:$G,"&lt;="&amp;$G1125))</f>
        <v/>
      </c>
      <c r="O1125" s="10" t="str">
        <f t="shared" si="173"/>
        <v/>
      </c>
      <c r="P1125" s="11" t="str">
        <f t="shared" si="174"/>
        <v/>
      </c>
      <c r="Q1125" s="12" t="str">
        <f t="shared" ca="1" si="175"/>
        <v/>
      </c>
      <c r="R1125" s="13"/>
      <c r="S1125" s="14"/>
      <c r="T1125" s="15" t="str">
        <f t="shared" ca="1" si="176"/>
        <v/>
      </c>
      <c r="U1125" s="15" t="str">
        <f t="shared" ca="1" si="177"/>
        <v/>
      </c>
      <c r="V1125" s="16"/>
      <c r="W1125" s="17" t="str">
        <f t="shared" ca="1" si="178"/>
        <v/>
      </c>
      <c r="X1125" s="18" t="str">
        <f t="shared" ca="1" si="179"/>
        <v/>
      </c>
    </row>
    <row r="1126" spans="1:24" x14ac:dyDescent="0.35">
      <c r="A1126" s="3">
        <v>1122</v>
      </c>
      <c r="B1126" s="4"/>
      <c r="C1126" s="4"/>
      <c r="D1126" s="5" t="str">
        <f t="shared" si="170"/>
        <v/>
      </c>
      <c r="E1126" s="4"/>
      <c r="F1126" s="6"/>
      <c r="G1126" s="6"/>
      <c r="H1126" s="7" t="str">
        <f t="shared" ca="1" si="171"/>
        <v/>
      </c>
      <c r="I1126" s="8" t="str">
        <f t="shared" ca="1" si="172"/>
        <v/>
      </c>
      <c r="J1126" s="8" t="str">
        <f>IF(C1126="","",COUNTIFS(purchase!$C:$C,$C1126,purchase!$E:$E,$E1126,purchase!$G:$G,"&gt;="&amp;$F1126,purchase!$G:$G,"&lt;="&amp;$G1126))</f>
        <v/>
      </c>
      <c r="K1126" s="9" t="str">
        <f>IF(COUNTIFS(purchase!$C:$C,$C1126,purchase!$E:$E,$E1126,purchase!$G:$G,"&gt;="&amp;$F1126,purchase!$G:$G,"&lt;="&amp;$G1126)=0,"",_xlfn.MAXIFS(purchase!$G:$G,purchase!$C:$C,$C1126,purchase!$E:$E,$E1126,purchase!$G:$G,"&gt;="&amp;$F1126,purchase!$G:$G,"&lt;="&amp;$G1126))</f>
        <v/>
      </c>
      <c r="L1126" s="4"/>
      <c r="M1126" s="4"/>
      <c r="N1126" s="10" t="str">
        <f>IF(M1126="","",SUMIFS(purchase!$N:$N,purchase!$C:$C,$C1126,purchase!$E:$E,$E1126,purchase!$G:$G,"&gt;="&amp;$F1126,purchase!$G:$G,"&lt;="&amp;$G1126))</f>
        <v/>
      </c>
      <c r="O1126" s="10" t="str">
        <f t="shared" si="173"/>
        <v/>
      </c>
      <c r="P1126" s="11" t="str">
        <f t="shared" si="174"/>
        <v/>
      </c>
      <c r="Q1126" s="12" t="str">
        <f t="shared" ca="1" si="175"/>
        <v/>
      </c>
      <c r="R1126" s="13"/>
      <c r="S1126" s="14"/>
      <c r="T1126" s="15" t="str">
        <f t="shared" ca="1" si="176"/>
        <v/>
      </c>
      <c r="U1126" s="15" t="str">
        <f t="shared" ca="1" si="177"/>
        <v/>
      </c>
      <c r="V1126" s="16"/>
      <c r="W1126" s="17" t="str">
        <f t="shared" ca="1" si="178"/>
        <v/>
      </c>
      <c r="X1126" s="18" t="str">
        <f t="shared" ca="1" si="179"/>
        <v/>
      </c>
    </row>
    <row r="1127" spans="1:24" x14ac:dyDescent="0.35">
      <c r="A1127" s="3">
        <v>1123</v>
      </c>
      <c r="B1127" s="4"/>
      <c r="C1127" s="4"/>
      <c r="D1127" s="5" t="str">
        <f t="shared" si="170"/>
        <v/>
      </c>
      <c r="E1127" s="4"/>
      <c r="F1127" s="6"/>
      <c r="G1127" s="6"/>
      <c r="H1127" s="7" t="str">
        <f t="shared" ca="1" si="171"/>
        <v/>
      </c>
      <c r="I1127" s="8" t="str">
        <f t="shared" ca="1" si="172"/>
        <v/>
      </c>
      <c r="J1127" s="8" t="str">
        <f>IF(C1127="","",COUNTIFS(purchase!$C:$C,$C1127,purchase!$E:$E,$E1127,purchase!$G:$G,"&gt;="&amp;$F1127,purchase!$G:$G,"&lt;="&amp;$G1127))</f>
        <v/>
      </c>
      <c r="K1127" s="9" t="str">
        <f>IF(COUNTIFS(purchase!$C:$C,$C1127,purchase!$E:$E,$E1127,purchase!$G:$G,"&gt;="&amp;$F1127,purchase!$G:$G,"&lt;="&amp;$G1127)=0,"",_xlfn.MAXIFS(purchase!$G:$G,purchase!$C:$C,$C1127,purchase!$E:$E,$E1127,purchase!$G:$G,"&gt;="&amp;$F1127,purchase!$G:$G,"&lt;="&amp;$G1127))</f>
        <v/>
      </c>
      <c r="L1127" s="4"/>
      <c r="M1127" s="4"/>
      <c r="N1127" s="10" t="str">
        <f>IF(M1127="","",SUMIFS(purchase!$N:$N,purchase!$C:$C,$C1127,purchase!$E:$E,$E1127,purchase!$G:$G,"&gt;="&amp;$F1127,purchase!$G:$G,"&lt;="&amp;$G1127))</f>
        <v/>
      </c>
      <c r="O1127" s="10" t="str">
        <f t="shared" si="173"/>
        <v/>
      </c>
      <c r="P1127" s="11" t="str">
        <f t="shared" si="174"/>
        <v/>
      </c>
      <c r="Q1127" s="12" t="str">
        <f t="shared" ca="1" si="175"/>
        <v/>
      </c>
      <c r="R1127" s="13"/>
      <c r="S1127" s="14"/>
      <c r="T1127" s="15" t="str">
        <f t="shared" ca="1" si="176"/>
        <v/>
      </c>
      <c r="U1127" s="15" t="str">
        <f t="shared" ca="1" si="177"/>
        <v/>
      </c>
      <c r="V1127" s="16"/>
      <c r="W1127" s="17" t="str">
        <f t="shared" ca="1" si="178"/>
        <v/>
      </c>
      <c r="X1127" s="18" t="str">
        <f t="shared" ca="1" si="179"/>
        <v/>
      </c>
    </row>
    <row r="1128" spans="1:24" x14ac:dyDescent="0.35">
      <c r="A1128" s="3">
        <v>1124</v>
      </c>
      <c r="B1128" s="4"/>
      <c r="C1128" s="4"/>
      <c r="D1128" s="5" t="str">
        <f t="shared" si="170"/>
        <v/>
      </c>
      <c r="E1128" s="4"/>
      <c r="F1128" s="6"/>
      <c r="G1128" s="6"/>
      <c r="H1128" s="7" t="str">
        <f t="shared" ca="1" si="171"/>
        <v/>
      </c>
      <c r="I1128" s="8" t="str">
        <f t="shared" ca="1" si="172"/>
        <v/>
      </c>
      <c r="J1128" s="8" t="str">
        <f>IF(C1128="","",COUNTIFS(purchase!$C:$C,$C1128,purchase!$E:$E,$E1128,purchase!$G:$G,"&gt;="&amp;$F1128,purchase!$G:$G,"&lt;="&amp;$G1128))</f>
        <v/>
      </c>
      <c r="K1128" s="9" t="str">
        <f>IF(COUNTIFS(purchase!$C:$C,$C1128,purchase!$E:$E,$E1128,purchase!$G:$G,"&gt;="&amp;$F1128,purchase!$G:$G,"&lt;="&amp;$G1128)=0,"",_xlfn.MAXIFS(purchase!$G:$G,purchase!$C:$C,$C1128,purchase!$E:$E,$E1128,purchase!$G:$G,"&gt;="&amp;$F1128,purchase!$G:$G,"&lt;="&amp;$G1128))</f>
        <v/>
      </c>
      <c r="L1128" s="4"/>
      <c r="M1128" s="4"/>
      <c r="N1128" s="10" t="str">
        <f>IF(M1128="","",SUMIFS(purchase!$N:$N,purchase!$C:$C,$C1128,purchase!$E:$E,$E1128,purchase!$G:$G,"&gt;="&amp;$F1128,purchase!$G:$G,"&lt;="&amp;$G1128))</f>
        <v/>
      </c>
      <c r="O1128" s="10" t="str">
        <f t="shared" si="173"/>
        <v/>
      </c>
      <c r="P1128" s="11" t="str">
        <f t="shared" si="174"/>
        <v/>
      </c>
      <c r="Q1128" s="12" t="str">
        <f t="shared" ca="1" si="175"/>
        <v/>
      </c>
      <c r="R1128" s="13"/>
      <c r="S1128" s="14"/>
      <c r="T1128" s="15" t="str">
        <f t="shared" ca="1" si="176"/>
        <v/>
      </c>
      <c r="U1128" s="15" t="str">
        <f t="shared" ca="1" si="177"/>
        <v/>
      </c>
      <c r="V1128" s="16"/>
      <c r="W1128" s="17" t="str">
        <f t="shared" ca="1" si="178"/>
        <v/>
      </c>
      <c r="X1128" s="18" t="str">
        <f t="shared" ca="1" si="179"/>
        <v/>
      </c>
    </row>
    <row r="1129" spans="1:24" x14ac:dyDescent="0.35">
      <c r="A1129" s="3">
        <v>1125</v>
      </c>
      <c r="B1129" s="4"/>
      <c r="C1129" s="4"/>
      <c r="D1129" s="5" t="str">
        <f t="shared" si="170"/>
        <v/>
      </c>
      <c r="E1129" s="4"/>
      <c r="F1129" s="6"/>
      <c r="G1129" s="6"/>
      <c r="H1129" s="7" t="str">
        <f t="shared" ca="1" si="171"/>
        <v/>
      </c>
      <c r="I1129" s="8" t="str">
        <f t="shared" ca="1" si="172"/>
        <v/>
      </c>
      <c r="J1129" s="8" t="str">
        <f>IF(C1129="","",COUNTIFS(purchase!$C:$C,$C1129,purchase!$E:$E,$E1129,purchase!$G:$G,"&gt;="&amp;$F1129,purchase!$G:$G,"&lt;="&amp;$G1129))</f>
        <v/>
      </c>
      <c r="K1129" s="9" t="str">
        <f>IF(COUNTIFS(purchase!$C:$C,$C1129,purchase!$E:$E,$E1129,purchase!$G:$G,"&gt;="&amp;$F1129,purchase!$G:$G,"&lt;="&amp;$G1129)=0,"",_xlfn.MAXIFS(purchase!$G:$G,purchase!$C:$C,$C1129,purchase!$E:$E,$E1129,purchase!$G:$G,"&gt;="&amp;$F1129,purchase!$G:$G,"&lt;="&amp;$G1129))</f>
        <v/>
      </c>
      <c r="L1129" s="4"/>
      <c r="M1129" s="4"/>
      <c r="N1129" s="10" t="str">
        <f>IF(M1129="","",SUMIFS(purchase!$N:$N,purchase!$C:$C,$C1129,purchase!$E:$E,$E1129,purchase!$G:$G,"&gt;="&amp;$F1129,purchase!$G:$G,"&lt;="&amp;$G1129))</f>
        <v/>
      </c>
      <c r="O1129" s="10" t="str">
        <f t="shared" si="173"/>
        <v/>
      </c>
      <c r="P1129" s="11" t="str">
        <f t="shared" si="174"/>
        <v/>
      </c>
      <c r="Q1129" s="12" t="str">
        <f t="shared" ca="1" si="175"/>
        <v/>
      </c>
      <c r="R1129" s="13"/>
      <c r="S1129" s="14"/>
      <c r="T1129" s="15" t="str">
        <f t="shared" ca="1" si="176"/>
        <v/>
      </c>
      <c r="U1129" s="15" t="str">
        <f t="shared" ca="1" si="177"/>
        <v/>
      </c>
      <c r="V1129" s="16"/>
      <c r="W1129" s="17" t="str">
        <f t="shared" ca="1" si="178"/>
        <v/>
      </c>
      <c r="X1129" s="18" t="str">
        <f t="shared" ca="1" si="179"/>
        <v/>
      </c>
    </row>
    <row r="1130" spans="1:24" x14ac:dyDescent="0.35">
      <c r="A1130" s="3">
        <v>1126</v>
      </c>
      <c r="B1130" s="4"/>
      <c r="C1130" s="4"/>
      <c r="D1130" s="5" t="str">
        <f t="shared" si="170"/>
        <v/>
      </c>
      <c r="E1130" s="4"/>
      <c r="F1130" s="6"/>
      <c r="G1130" s="6"/>
      <c r="H1130" s="7" t="str">
        <f t="shared" ca="1" si="171"/>
        <v/>
      </c>
      <c r="I1130" s="8" t="str">
        <f t="shared" ca="1" si="172"/>
        <v/>
      </c>
      <c r="J1130" s="8" t="str">
        <f>IF(C1130="","",COUNTIFS(purchase!$C:$C,$C1130,purchase!$E:$E,$E1130,purchase!$G:$G,"&gt;="&amp;$F1130,purchase!$G:$G,"&lt;="&amp;$G1130))</f>
        <v/>
      </c>
      <c r="K1130" s="9" t="str">
        <f>IF(COUNTIFS(purchase!$C:$C,$C1130,purchase!$E:$E,$E1130,purchase!$G:$G,"&gt;="&amp;$F1130,purchase!$G:$G,"&lt;="&amp;$G1130)=0,"",_xlfn.MAXIFS(purchase!$G:$G,purchase!$C:$C,$C1130,purchase!$E:$E,$E1130,purchase!$G:$G,"&gt;="&amp;$F1130,purchase!$G:$G,"&lt;="&amp;$G1130))</f>
        <v/>
      </c>
      <c r="L1130" s="4"/>
      <c r="M1130" s="4"/>
      <c r="N1130" s="10" t="str">
        <f>IF(M1130="","",SUMIFS(purchase!$N:$N,purchase!$C:$C,$C1130,purchase!$E:$E,$E1130,purchase!$G:$G,"&gt;="&amp;$F1130,purchase!$G:$G,"&lt;="&amp;$G1130))</f>
        <v/>
      </c>
      <c r="O1130" s="10" t="str">
        <f t="shared" si="173"/>
        <v/>
      </c>
      <c r="P1130" s="11" t="str">
        <f t="shared" si="174"/>
        <v/>
      </c>
      <c r="Q1130" s="12" t="str">
        <f t="shared" ca="1" si="175"/>
        <v/>
      </c>
      <c r="R1130" s="13"/>
      <c r="S1130" s="14"/>
      <c r="T1130" s="15" t="str">
        <f t="shared" ca="1" si="176"/>
        <v/>
      </c>
      <c r="U1130" s="15" t="str">
        <f t="shared" ca="1" si="177"/>
        <v/>
      </c>
      <c r="V1130" s="16"/>
      <c r="W1130" s="17" t="str">
        <f t="shared" ca="1" si="178"/>
        <v/>
      </c>
      <c r="X1130" s="18" t="str">
        <f t="shared" ca="1" si="179"/>
        <v/>
      </c>
    </row>
    <row r="1131" spans="1:24" x14ac:dyDescent="0.35">
      <c r="A1131" s="3">
        <v>1127</v>
      </c>
      <c r="B1131" s="4"/>
      <c r="C1131" s="4"/>
      <c r="D1131" s="5" t="str">
        <f t="shared" si="170"/>
        <v/>
      </c>
      <c r="E1131" s="4"/>
      <c r="F1131" s="6"/>
      <c r="G1131" s="6"/>
      <c r="H1131" s="7" t="str">
        <f t="shared" ca="1" si="171"/>
        <v/>
      </c>
      <c r="I1131" s="8" t="str">
        <f t="shared" ca="1" si="172"/>
        <v/>
      </c>
      <c r="J1131" s="8" t="str">
        <f>IF(C1131="","",COUNTIFS(purchase!$C:$C,$C1131,purchase!$E:$E,$E1131,purchase!$G:$G,"&gt;="&amp;$F1131,purchase!$G:$G,"&lt;="&amp;$G1131))</f>
        <v/>
      </c>
      <c r="K1131" s="9" t="str">
        <f>IF(COUNTIFS(purchase!$C:$C,$C1131,purchase!$E:$E,$E1131,purchase!$G:$G,"&gt;="&amp;$F1131,purchase!$G:$G,"&lt;="&amp;$G1131)=0,"",_xlfn.MAXIFS(purchase!$G:$G,purchase!$C:$C,$C1131,purchase!$E:$E,$E1131,purchase!$G:$G,"&gt;="&amp;$F1131,purchase!$G:$G,"&lt;="&amp;$G1131))</f>
        <v/>
      </c>
      <c r="L1131" s="4"/>
      <c r="M1131" s="4"/>
      <c r="N1131" s="10" t="str">
        <f>IF(M1131="","",SUMIFS(purchase!$N:$N,purchase!$C:$C,$C1131,purchase!$E:$E,$E1131,purchase!$G:$G,"&gt;="&amp;$F1131,purchase!$G:$G,"&lt;="&amp;$G1131))</f>
        <v/>
      </c>
      <c r="O1131" s="10" t="str">
        <f t="shared" si="173"/>
        <v/>
      </c>
      <c r="P1131" s="11" t="str">
        <f t="shared" si="174"/>
        <v/>
      </c>
      <c r="Q1131" s="12" t="str">
        <f t="shared" ca="1" si="175"/>
        <v/>
      </c>
      <c r="R1131" s="13"/>
      <c r="S1131" s="14"/>
      <c r="T1131" s="15" t="str">
        <f t="shared" ca="1" si="176"/>
        <v/>
      </c>
      <c r="U1131" s="15" t="str">
        <f t="shared" ca="1" si="177"/>
        <v/>
      </c>
      <c r="V1131" s="16"/>
      <c r="W1131" s="17" t="str">
        <f t="shared" ca="1" si="178"/>
        <v/>
      </c>
      <c r="X1131" s="18" t="str">
        <f t="shared" ca="1" si="179"/>
        <v/>
      </c>
    </row>
    <row r="1132" spans="1:24" x14ac:dyDescent="0.35">
      <c r="A1132" s="3">
        <v>1128</v>
      </c>
      <c r="B1132" s="4"/>
      <c r="C1132" s="4"/>
      <c r="D1132" s="5" t="str">
        <f t="shared" si="170"/>
        <v/>
      </c>
      <c r="E1132" s="4"/>
      <c r="F1132" s="6"/>
      <c r="G1132" s="6"/>
      <c r="H1132" s="7" t="str">
        <f t="shared" ca="1" si="171"/>
        <v/>
      </c>
      <c r="I1132" s="8" t="str">
        <f t="shared" ca="1" si="172"/>
        <v/>
      </c>
      <c r="J1132" s="8" t="str">
        <f>IF(C1132="","",COUNTIFS(purchase!$C:$C,$C1132,purchase!$E:$E,$E1132,purchase!$G:$G,"&gt;="&amp;$F1132,purchase!$G:$G,"&lt;="&amp;$G1132))</f>
        <v/>
      </c>
      <c r="K1132" s="9" t="str">
        <f>IF(COUNTIFS(purchase!$C:$C,$C1132,purchase!$E:$E,$E1132,purchase!$G:$G,"&gt;="&amp;$F1132,purchase!$G:$G,"&lt;="&amp;$G1132)=0,"",_xlfn.MAXIFS(purchase!$G:$G,purchase!$C:$C,$C1132,purchase!$E:$E,$E1132,purchase!$G:$G,"&gt;="&amp;$F1132,purchase!$G:$G,"&lt;="&amp;$G1132))</f>
        <v/>
      </c>
      <c r="L1132" s="4"/>
      <c r="M1132" s="4"/>
      <c r="N1132" s="10" t="str">
        <f>IF(M1132="","",SUMIFS(purchase!$N:$N,purchase!$C:$C,$C1132,purchase!$E:$E,$E1132,purchase!$G:$G,"&gt;="&amp;$F1132,purchase!$G:$G,"&lt;="&amp;$G1132))</f>
        <v/>
      </c>
      <c r="O1132" s="10" t="str">
        <f t="shared" si="173"/>
        <v/>
      </c>
      <c r="P1132" s="11" t="str">
        <f t="shared" si="174"/>
        <v/>
      </c>
      <c r="Q1132" s="12" t="str">
        <f t="shared" ca="1" si="175"/>
        <v/>
      </c>
      <c r="R1132" s="13"/>
      <c r="S1132" s="14"/>
      <c r="T1132" s="15" t="str">
        <f t="shared" ca="1" si="176"/>
        <v/>
      </c>
      <c r="U1132" s="15" t="str">
        <f t="shared" ca="1" si="177"/>
        <v/>
      </c>
      <c r="V1132" s="16"/>
      <c r="W1132" s="17" t="str">
        <f t="shared" ca="1" si="178"/>
        <v/>
      </c>
      <c r="X1132" s="18" t="str">
        <f t="shared" ca="1" si="179"/>
        <v/>
      </c>
    </row>
    <row r="1133" spans="1:24" x14ac:dyDescent="0.35">
      <c r="A1133" s="3">
        <v>1129</v>
      </c>
      <c r="B1133" s="4"/>
      <c r="C1133" s="4"/>
      <c r="D1133" s="5" t="str">
        <f t="shared" si="170"/>
        <v/>
      </c>
      <c r="E1133" s="4"/>
      <c r="F1133" s="6"/>
      <c r="G1133" s="6"/>
      <c r="H1133" s="7" t="str">
        <f t="shared" ca="1" si="171"/>
        <v/>
      </c>
      <c r="I1133" s="8" t="str">
        <f t="shared" ca="1" si="172"/>
        <v/>
      </c>
      <c r="J1133" s="8" t="str">
        <f>IF(C1133="","",COUNTIFS(purchase!$C:$C,$C1133,purchase!$E:$E,$E1133,purchase!$G:$G,"&gt;="&amp;$F1133,purchase!$G:$G,"&lt;="&amp;$G1133))</f>
        <v/>
      </c>
      <c r="K1133" s="9" t="str">
        <f>IF(COUNTIFS(purchase!$C:$C,$C1133,purchase!$E:$E,$E1133,purchase!$G:$G,"&gt;="&amp;$F1133,purchase!$G:$G,"&lt;="&amp;$G1133)=0,"",_xlfn.MAXIFS(purchase!$G:$G,purchase!$C:$C,$C1133,purchase!$E:$E,$E1133,purchase!$G:$G,"&gt;="&amp;$F1133,purchase!$G:$G,"&lt;="&amp;$G1133))</f>
        <v/>
      </c>
      <c r="L1133" s="4"/>
      <c r="M1133" s="4"/>
      <c r="N1133" s="10" t="str">
        <f>IF(M1133="","",SUMIFS(purchase!$N:$N,purchase!$C:$C,$C1133,purchase!$E:$E,$E1133,purchase!$G:$G,"&gt;="&amp;$F1133,purchase!$G:$G,"&lt;="&amp;$G1133))</f>
        <v/>
      </c>
      <c r="O1133" s="10" t="str">
        <f t="shared" si="173"/>
        <v/>
      </c>
      <c r="P1133" s="11" t="str">
        <f t="shared" si="174"/>
        <v/>
      </c>
      <c r="Q1133" s="12" t="str">
        <f t="shared" ca="1" si="175"/>
        <v/>
      </c>
      <c r="R1133" s="13"/>
      <c r="S1133" s="14"/>
      <c r="T1133" s="15" t="str">
        <f t="shared" ca="1" si="176"/>
        <v/>
      </c>
      <c r="U1133" s="15" t="str">
        <f t="shared" ca="1" si="177"/>
        <v/>
      </c>
      <c r="V1133" s="16"/>
      <c r="W1133" s="17" t="str">
        <f t="shared" ca="1" si="178"/>
        <v/>
      </c>
      <c r="X1133" s="18" t="str">
        <f t="shared" ca="1" si="179"/>
        <v/>
      </c>
    </row>
    <row r="1134" spans="1:24" x14ac:dyDescent="0.35">
      <c r="A1134" s="3">
        <v>1130</v>
      </c>
      <c r="B1134" s="4"/>
      <c r="C1134" s="4"/>
      <c r="D1134" s="5" t="str">
        <f t="shared" si="170"/>
        <v/>
      </c>
      <c r="E1134" s="4"/>
      <c r="F1134" s="6"/>
      <c r="G1134" s="6"/>
      <c r="H1134" s="7" t="str">
        <f t="shared" ca="1" si="171"/>
        <v/>
      </c>
      <c r="I1134" s="8" t="str">
        <f t="shared" ca="1" si="172"/>
        <v/>
      </c>
      <c r="J1134" s="8" t="str">
        <f>IF(C1134="","",COUNTIFS(purchase!$C:$C,$C1134,purchase!$E:$E,$E1134,purchase!$G:$G,"&gt;="&amp;$F1134,purchase!$G:$G,"&lt;="&amp;$G1134))</f>
        <v/>
      </c>
      <c r="K1134" s="9" t="str">
        <f>IF(COUNTIFS(purchase!$C:$C,$C1134,purchase!$E:$E,$E1134,purchase!$G:$G,"&gt;="&amp;$F1134,purchase!$G:$G,"&lt;="&amp;$G1134)=0,"",_xlfn.MAXIFS(purchase!$G:$G,purchase!$C:$C,$C1134,purchase!$E:$E,$E1134,purchase!$G:$G,"&gt;="&amp;$F1134,purchase!$G:$G,"&lt;="&amp;$G1134))</f>
        <v/>
      </c>
      <c r="L1134" s="4"/>
      <c r="M1134" s="4"/>
      <c r="N1134" s="10" t="str">
        <f>IF(M1134="","",SUMIFS(purchase!$N:$N,purchase!$C:$C,$C1134,purchase!$E:$E,$E1134,purchase!$G:$G,"&gt;="&amp;$F1134,purchase!$G:$G,"&lt;="&amp;$G1134))</f>
        <v/>
      </c>
      <c r="O1134" s="10" t="str">
        <f t="shared" si="173"/>
        <v/>
      </c>
      <c r="P1134" s="11" t="str">
        <f t="shared" si="174"/>
        <v/>
      </c>
      <c r="Q1134" s="12" t="str">
        <f t="shared" ca="1" si="175"/>
        <v/>
      </c>
      <c r="R1134" s="13"/>
      <c r="S1134" s="14"/>
      <c r="T1134" s="15" t="str">
        <f t="shared" ca="1" si="176"/>
        <v/>
      </c>
      <c r="U1134" s="15" t="str">
        <f t="shared" ca="1" si="177"/>
        <v/>
      </c>
      <c r="V1134" s="16"/>
      <c r="W1134" s="17" t="str">
        <f t="shared" ca="1" si="178"/>
        <v/>
      </c>
      <c r="X1134" s="18" t="str">
        <f t="shared" ca="1" si="179"/>
        <v/>
      </c>
    </row>
    <row r="1135" spans="1:24" x14ac:dyDescent="0.35">
      <c r="A1135" s="3">
        <v>1131</v>
      </c>
      <c r="B1135" s="4"/>
      <c r="C1135" s="4"/>
      <c r="D1135" s="5" t="str">
        <f t="shared" si="170"/>
        <v/>
      </c>
      <c r="E1135" s="4"/>
      <c r="F1135" s="6"/>
      <c r="G1135" s="6"/>
      <c r="H1135" s="7" t="str">
        <f t="shared" ca="1" si="171"/>
        <v/>
      </c>
      <c r="I1135" s="8" t="str">
        <f t="shared" ca="1" si="172"/>
        <v/>
      </c>
      <c r="J1135" s="8" t="str">
        <f>IF(C1135="","",COUNTIFS(purchase!$C:$C,$C1135,purchase!$E:$E,$E1135,purchase!$G:$G,"&gt;="&amp;$F1135,purchase!$G:$G,"&lt;="&amp;$G1135))</f>
        <v/>
      </c>
      <c r="K1135" s="9" t="str">
        <f>IF(COUNTIFS(purchase!$C:$C,$C1135,purchase!$E:$E,$E1135,purchase!$G:$G,"&gt;="&amp;$F1135,purchase!$G:$G,"&lt;="&amp;$G1135)=0,"",_xlfn.MAXIFS(purchase!$G:$G,purchase!$C:$C,$C1135,purchase!$E:$E,$E1135,purchase!$G:$G,"&gt;="&amp;$F1135,purchase!$G:$G,"&lt;="&amp;$G1135))</f>
        <v/>
      </c>
      <c r="L1135" s="4"/>
      <c r="M1135" s="4"/>
      <c r="N1135" s="10" t="str">
        <f>IF(M1135="","",SUMIFS(purchase!$N:$N,purchase!$C:$C,$C1135,purchase!$E:$E,$E1135,purchase!$G:$G,"&gt;="&amp;$F1135,purchase!$G:$G,"&lt;="&amp;$G1135))</f>
        <v/>
      </c>
      <c r="O1135" s="10" t="str">
        <f t="shared" si="173"/>
        <v/>
      </c>
      <c r="P1135" s="11" t="str">
        <f t="shared" si="174"/>
        <v/>
      </c>
      <c r="Q1135" s="12" t="str">
        <f t="shared" ca="1" si="175"/>
        <v/>
      </c>
      <c r="R1135" s="13"/>
      <c r="S1135" s="14"/>
      <c r="T1135" s="15" t="str">
        <f t="shared" ca="1" si="176"/>
        <v/>
      </c>
      <c r="U1135" s="15" t="str">
        <f t="shared" ca="1" si="177"/>
        <v/>
      </c>
      <c r="V1135" s="16"/>
      <c r="W1135" s="17" t="str">
        <f t="shared" ca="1" si="178"/>
        <v/>
      </c>
      <c r="X1135" s="18" t="str">
        <f t="shared" ca="1" si="179"/>
        <v/>
      </c>
    </row>
    <row r="1136" spans="1:24" x14ac:dyDescent="0.35">
      <c r="A1136" s="3">
        <v>1132</v>
      </c>
      <c r="B1136" s="4"/>
      <c r="C1136" s="4"/>
      <c r="D1136" s="5" t="str">
        <f t="shared" si="170"/>
        <v/>
      </c>
      <c r="E1136" s="4"/>
      <c r="F1136" s="6"/>
      <c r="G1136" s="6"/>
      <c r="H1136" s="7" t="str">
        <f t="shared" ca="1" si="171"/>
        <v/>
      </c>
      <c r="I1136" s="8" t="str">
        <f t="shared" ca="1" si="172"/>
        <v/>
      </c>
      <c r="J1136" s="8" t="str">
        <f>IF(C1136="","",COUNTIFS(purchase!$C:$C,$C1136,purchase!$E:$E,$E1136,purchase!$G:$G,"&gt;="&amp;$F1136,purchase!$G:$G,"&lt;="&amp;$G1136))</f>
        <v/>
      </c>
      <c r="K1136" s="9" t="str">
        <f>IF(COUNTIFS(purchase!$C:$C,$C1136,purchase!$E:$E,$E1136,purchase!$G:$G,"&gt;="&amp;$F1136,purchase!$G:$G,"&lt;="&amp;$G1136)=0,"",_xlfn.MAXIFS(purchase!$G:$G,purchase!$C:$C,$C1136,purchase!$E:$E,$E1136,purchase!$G:$G,"&gt;="&amp;$F1136,purchase!$G:$G,"&lt;="&amp;$G1136))</f>
        <v/>
      </c>
      <c r="L1136" s="4"/>
      <c r="M1136" s="4"/>
      <c r="N1136" s="10" t="str">
        <f>IF(M1136="","",SUMIFS(purchase!$N:$N,purchase!$C:$C,$C1136,purchase!$E:$E,$E1136,purchase!$G:$G,"&gt;="&amp;$F1136,purchase!$G:$G,"&lt;="&amp;$G1136))</f>
        <v/>
      </c>
      <c r="O1136" s="10" t="str">
        <f t="shared" si="173"/>
        <v/>
      </c>
      <c r="P1136" s="11" t="str">
        <f t="shared" si="174"/>
        <v/>
      </c>
      <c r="Q1136" s="12" t="str">
        <f t="shared" ca="1" si="175"/>
        <v/>
      </c>
      <c r="R1136" s="13"/>
      <c r="S1136" s="14"/>
      <c r="T1136" s="15" t="str">
        <f t="shared" ca="1" si="176"/>
        <v/>
      </c>
      <c r="U1136" s="15" t="str">
        <f t="shared" ca="1" si="177"/>
        <v/>
      </c>
      <c r="V1136" s="16"/>
      <c r="W1136" s="17" t="str">
        <f t="shared" ca="1" si="178"/>
        <v/>
      </c>
      <c r="X1136" s="18" t="str">
        <f t="shared" ca="1" si="179"/>
        <v/>
      </c>
    </row>
    <row r="1137" spans="1:24" x14ac:dyDescent="0.35">
      <c r="A1137" s="3">
        <v>1133</v>
      </c>
      <c r="B1137" s="4"/>
      <c r="C1137" s="4"/>
      <c r="D1137" s="5" t="str">
        <f t="shared" si="170"/>
        <v/>
      </c>
      <c r="E1137" s="4"/>
      <c r="F1137" s="6"/>
      <c r="G1137" s="6"/>
      <c r="H1137" s="7" t="str">
        <f t="shared" ca="1" si="171"/>
        <v/>
      </c>
      <c r="I1137" s="8" t="str">
        <f t="shared" ca="1" si="172"/>
        <v/>
      </c>
      <c r="J1137" s="8" t="str">
        <f>IF(C1137="","",COUNTIFS(purchase!$C:$C,$C1137,purchase!$E:$E,$E1137,purchase!$G:$G,"&gt;="&amp;$F1137,purchase!$G:$G,"&lt;="&amp;$G1137))</f>
        <v/>
      </c>
      <c r="K1137" s="9" t="str">
        <f>IF(COUNTIFS(purchase!$C:$C,$C1137,purchase!$E:$E,$E1137,purchase!$G:$G,"&gt;="&amp;$F1137,purchase!$G:$G,"&lt;="&amp;$G1137)=0,"",_xlfn.MAXIFS(purchase!$G:$G,purchase!$C:$C,$C1137,purchase!$E:$E,$E1137,purchase!$G:$G,"&gt;="&amp;$F1137,purchase!$G:$G,"&lt;="&amp;$G1137))</f>
        <v/>
      </c>
      <c r="L1137" s="4"/>
      <c r="M1137" s="4"/>
      <c r="N1137" s="10" t="str">
        <f>IF(M1137="","",SUMIFS(purchase!$N:$N,purchase!$C:$C,$C1137,purchase!$E:$E,$E1137,purchase!$G:$G,"&gt;="&amp;$F1137,purchase!$G:$G,"&lt;="&amp;$G1137))</f>
        <v/>
      </c>
      <c r="O1137" s="10" t="str">
        <f t="shared" si="173"/>
        <v/>
      </c>
      <c r="P1137" s="11" t="str">
        <f t="shared" si="174"/>
        <v/>
      </c>
      <c r="Q1137" s="12" t="str">
        <f t="shared" ca="1" si="175"/>
        <v/>
      </c>
      <c r="R1137" s="13"/>
      <c r="S1137" s="14"/>
      <c r="T1137" s="15" t="str">
        <f t="shared" ca="1" si="176"/>
        <v/>
      </c>
      <c r="U1137" s="15" t="str">
        <f t="shared" ca="1" si="177"/>
        <v/>
      </c>
      <c r="V1137" s="16"/>
      <c r="W1137" s="17" t="str">
        <f t="shared" ca="1" si="178"/>
        <v/>
      </c>
      <c r="X1137" s="18" t="str">
        <f t="shared" ca="1" si="179"/>
        <v/>
      </c>
    </row>
    <row r="1138" spans="1:24" x14ac:dyDescent="0.35">
      <c r="A1138" s="3">
        <v>1134</v>
      </c>
      <c r="B1138" s="4"/>
      <c r="C1138" s="4"/>
      <c r="D1138" s="5" t="str">
        <f t="shared" si="170"/>
        <v/>
      </c>
      <c r="E1138" s="4"/>
      <c r="F1138" s="6"/>
      <c r="G1138" s="6"/>
      <c r="H1138" s="7" t="str">
        <f t="shared" ca="1" si="171"/>
        <v/>
      </c>
      <c r="I1138" s="8" t="str">
        <f t="shared" ca="1" si="172"/>
        <v/>
      </c>
      <c r="J1138" s="8" t="str">
        <f>IF(C1138="","",COUNTIFS(purchase!$C:$C,$C1138,purchase!$E:$E,$E1138,purchase!$G:$G,"&gt;="&amp;$F1138,purchase!$G:$G,"&lt;="&amp;$G1138))</f>
        <v/>
      </c>
      <c r="K1138" s="9" t="str">
        <f>IF(COUNTIFS(purchase!$C:$C,$C1138,purchase!$E:$E,$E1138,purchase!$G:$G,"&gt;="&amp;$F1138,purchase!$G:$G,"&lt;="&amp;$G1138)=0,"",_xlfn.MAXIFS(purchase!$G:$G,purchase!$C:$C,$C1138,purchase!$E:$E,$E1138,purchase!$G:$G,"&gt;="&amp;$F1138,purchase!$G:$G,"&lt;="&amp;$G1138))</f>
        <v/>
      </c>
      <c r="L1138" s="4"/>
      <c r="M1138" s="4"/>
      <c r="N1138" s="10" t="str">
        <f>IF(M1138="","",SUMIFS(purchase!$N:$N,purchase!$C:$C,$C1138,purchase!$E:$E,$E1138,purchase!$G:$G,"&gt;="&amp;$F1138,purchase!$G:$G,"&lt;="&amp;$G1138))</f>
        <v/>
      </c>
      <c r="O1138" s="10" t="str">
        <f t="shared" si="173"/>
        <v/>
      </c>
      <c r="P1138" s="11" t="str">
        <f t="shared" si="174"/>
        <v/>
      </c>
      <c r="Q1138" s="12" t="str">
        <f t="shared" ca="1" si="175"/>
        <v/>
      </c>
      <c r="R1138" s="13"/>
      <c r="S1138" s="14"/>
      <c r="T1138" s="15" t="str">
        <f t="shared" ca="1" si="176"/>
        <v/>
      </c>
      <c r="U1138" s="15" t="str">
        <f t="shared" ca="1" si="177"/>
        <v/>
      </c>
      <c r="V1138" s="16"/>
      <c r="W1138" s="17" t="str">
        <f t="shared" ca="1" si="178"/>
        <v/>
      </c>
      <c r="X1138" s="18" t="str">
        <f t="shared" ca="1" si="179"/>
        <v/>
      </c>
    </row>
    <row r="1139" spans="1:24" x14ac:dyDescent="0.35">
      <c r="A1139" s="3">
        <v>1135</v>
      </c>
      <c r="B1139" s="4"/>
      <c r="C1139" s="4"/>
      <c r="D1139" s="5" t="str">
        <f t="shared" si="170"/>
        <v/>
      </c>
      <c r="E1139" s="4"/>
      <c r="F1139" s="6"/>
      <c r="G1139" s="6"/>
      <c r="H1139" s="7" t="str">
        <f t="shared" ca="1" si="171"/>
        <v/>
      </c>
      <c r="I1139" s="8" t="str">
        <f t="shared" ca="1" si="172"/>
        <v/>
      </c>
      <c r="J1139" s="8" t="str">
        <f>IF(C1139="","",COUNTIFS(purchase!$C:$C,$C1139,purchase!$E:$E,$E1139,purchase!$G:$G,"&gt;="&amp;$F1139,purchase!$G:$G,"&lt;="&amp;$G1139))</f>
        <v/>
      </c>
      <c r="K1139" s="9" t="str">
        <f>IF(COUNTIFS(purchase!$C:$C,$C1139,purchase!$E:$E,$E1139,purchase!$G:$G,"&gt;="&amp;$F1139,purchase!$G:$G,"&lt;="&amp;$G1139)=0,"",_xlfn.MAXIFS(purchase!$G:$G,purchase!$C:$C,$C1139,purchase!$E:$E,$E1139,purchase!$G:$G,"&gt;="&amp;$F1139,purchase!$G:$G,"&lt;="&amp;$G1139))</f>
        <v/>
      </c>
      <c r="L1139" s="4"/>
      <c r="M1139" s="4"/>
      <c r="N1139" s="10" t="str">
        <f>IF(M1139="","",SUMIFS(purchase!$N:$N,purchase!$C:$C,$C1139,purchase!$E:$E,$E1139,purchase!$G:$G,"&gt;="&amp;$F1139,purchase!$G:$G,"&lt;="&amp;$G1139))</f>
        <v/>
      </c>
      <c r="O1139" s="10" t="str">
        <f t="shared" si="173"/>
        <v/>
      </c>
      <c r="P1139" s="11" t="str">
        <f t="shared" si="174"/>
        <v/>
      </c>
      <c r="Q1139" s="12" t="str">
        <f t="shared" ca="1" si="175"/>
        <v/>
      </c>
      <c r="R1139" s="13"/>
      <c r="S1139" s="14"/>
      <c r="T1139" s="15" t="str">
        <f t="shared" ca="1" si="176"/>
        <v/>
      </c>
      <c r="U1139" s="15" t="str">
        <f t="shared" ca="1" si="177"/>
        <v/>
      </c>
      <c r="V1139" s="16"/>
      <c r="W1139" s="17" t="str">
        <f t="shared" ca="1" si="178"/>
        <v/>
      </c>
      <c r="X1139" s="18" t="str">
        <f t="shared" ca="1" si="179"/>
        <v/>
      </c>
    </row>
    <row r="1140" spans="1:24" x14ac:dyDescent="0.35">
      <c r="A1140" s="3">
        <v>1136</v>
      </c>
      <c r="B1140" s="4"/>
      <c r="C1140" s="4"/>
      <c r="D1140" s="5" t="str">
        <f t="shared" si="170"/>
        <v/>
      </c>
      <c r="E1140" s="4"/>
      <c r="F1140" s="6"/>
      <c r="G1140" s="6"/>
      <c r="H1140" s="7" t="str">
        <f t="shared" ca="1" si="171"/>
        <v/>
      </c>
      <c r="I1140" s="8" t="str">
        <f t="shared" ca="1" si="172"/>
        <v/>
      </c>
      <c r="J1140" s="8" t="str">
        <f>IF(C1140="","",COUNTIFS(purchase!$C:$C,$C1140,purchase!$E:$E,$E1140,purchase!$G:$G,"&gt;="&amp;$F1140,purchase!$G:$G,"&lt;="&amp;$G1140))</f>
        <v/>
      </c>
      <c r="K1140" s="9" t="str">
        <f>IF(COUNTIFS(purchase!$C:$C,$C1140,purchase!$E:$E,$E1140,purchase!$G:$G,"&gt;="&amp;$F1140,purchase!$G:$G,"&lt;="&amp;$G1140)=0,"",_xlfn.MAXIFS(purchase!$G:$G,purchase!$C:$C,$C1140,purchase!$E:$E,$E1140,purchase!$G:$G,"&gt;="&amp;$F1140,purchase!$G:$G,"&lt;="&amp;$G1140))</f>
        <v/>
      </c>
      <c r="L1140" s="4"/>
      <c r="M1140" s="4"/>
      <c r="N1140" s="10" t="str">
        <f>IF(M1140="","",SUMIFS(purchase!$N:$N,purchase!$C:$C,$C1140,purchase!$E:$E,$E1140,purchase!$G:$G,"&gt;="&amp;$F1140,purchase!$G:$G,"&lt;="&amp;$G1140))</f>
        <v/>
      </c>
      <c r="O1140" s="10" t="str">
        <f t="shared" si="173"/>
        <v/>
      </c>
      <c r="P1140" s="11" t="str">
        <f t="shared" si="174"/>
        <v/>
      </c>
      <c r="Q1140" s="12" t="str">
        <f t="shared" ca="1" si="175"/>
        <v/>
      </c>
      <c r="R1140" s="13"/>
      <c r="S1140" s="14"/>
      <c r="T1140" s="15" t="str">
        <f t="shared" ca="1" si="176"/>
        <v/>
      </c>
      <c r="U1140" s="15" t="str">
        <f t="shared" ca="1" si="177"/>
        <v/>
      </c>
      <c r="V1140" s="16"/>
      <c r="W1140" s="17" t="str">
        <f t="shared" ca="1" si="178"/>
        <v/>
      </c>
      <c r="X1140" s="18" t="str">
        <f t="shared" ca="1" si="179"/>
        <v/>
      </c>
    </row>
    <row r="1141" spans="1:24" x14ac:dyDescent="0.35">
      <c r="A1141" s="3">
        <v>1137</v>
      </c>
      <c r="B1141" s="4"/>
      <c r="C1141" s="4"/>
      <c r="D1141" s="5" t="str">
        <f t="shared" si="170"/>
        <v/>
      </c>
      <c r="E1141" s="4"/>
      <c r="F1141" s="6"/>
      <c r="G1141" s="6"/>
      <c r="H1141" s="7" t="str">
        <f t="shared" ca="1" si="171"/>
        <v/>
      </c>
      <c r="I1141" s="8" t="str">
        <f t="shared" ca="1" si="172"/>
        <v/>
      </c>
      <c r="J1141" s="8" t="str">
        <f>IF(C1141="","",COUNTIFS(purchase!$C:$C,$C1141,purchase!$E:$E,$E1141,purchase!$G:$G,"&gt;="&amp;$F1141,purchase!$G:$G,"&lt;="&amp;$G1141))</f>
        <v/>
      </c>
      <c r="K1141" s="9" t="str">
        <f>IF(COUNTIFS(purchase!$C:$C,$C1141,purchase!$E:$E,$E1141,purchase!$G:$G,"&gt;="&amp;$F1141,purchase!$G:$G,"&lt;="&amp;$G1141)=0,"",_xlfn.MAXIFS(purchase!$G:$G,purchase!$C:$C,$C1141,purchase!$E:$E,$E1141,purchase!$G:$G,"&gt;="&amp;$F1141,purchase!$G:$G,"&lt;="&amp;$G1141))</f>
        <v/>
      </c>
      <c r="L1141" s="4"/>
      <c r="M1141" s="4"/>
      <c r="N1141" s="10" t="str">
        <f>IF(M1141="","",SUMIFS(purchase!$N:$N,purchase!$C:$C,$C1141,purchase!$E:$E,$E1141,purchase!$G:$G,"&gt;="&amp;$F1141,purchase!$G:$G,"&lt;="&amp;$G1141))</f>
        <v/>
      </c>
      <c r="O1141" s="10" t="str">
        <f t="shared" si="173"/>
        <v/>
      </c>
      <c r="P1141" s="11" t="str">
        <f t="shared" si="174"/>
        <v/>
      </c>
      <c r="Q1141" s="12" t="str">
        <f t="shared" ca="1" si="175"/>
        <v/>
      </c>
      <c r="R1141" s="13"/>
      <c r="S1141" s="14"/>
      <c r="T1141" s="15" t="str">
        <f t="shared" ca="1" si="176"/>
        <v/>
      </c>
      <c r="U1141" s="15" t="str">
        <f t="shared" ca="1" si="177"/>
        <v/>
      </c>
      <c r="V1141" s="16"/>
      <c r="W1141" s="17" t="str">
        <f t="shared" ca="1" si="178"/>
        <v/>
      </c>
      <c r="X1141" s="18" t="str">
        <f t="shared" ca="1" si="179"/>
        <v/>
      </c>
    </row>
    <row r="1142" spans="1:24" x14ac:dyDescent="0.35">
      <c r="A1142" s="3">
        <v>1138</v>
      </c>
      <c r="B1142" s="4"/>
      <c r="C1142" s="4"/>
      <c r="D1142" s="5" t="str">
        <f t="shared" si="170"/>
        <v/>
      </c>
      <c r="E1142" s="4"/>
      <c r="F1142" s="6"/>
      <c r="G1142" s="6"/>
      <c r="H1142" s="7" t="str">
        <f t="shared" ca="1" si="171"/>
        <v/>
      </c>
      <c r="I1142" s="8" t="str">
        <f t="shared" ca="1" si="172"/>
        <v/>
      </c>
      <c r="J1142" s="8" t="str">
        <f>IF(C1142="","",COUNTIFS(purchase!$C:$C,$C1142,purchase!$E:$E,$E1142,purchase!$G:$G,"&gt;="&amp;$F1142,purchase!$G:$G,"&lt;="&amp;$G1142))</f>
        <v/>
      </c>
      <c r="K1142" s="9" t="str">
        <f>IF(COUNTIFS(purchase!$C:$C,$C1142,purchase!$E:$E,$E1142,purchase!$G:$G,"&gt;="&amp;$F1142,purchase!$G:$G,"&lt;="&amp;$G1142)=0,"",_xlfn.MAXIFS(purchase!$G:$G,purchase!$C:$C,$C1142,purchase!$E:$E,$E1142,purchase!$G:$G,"&gt;="&amp;$F1142,purchase!$G:$G,"&lt;="&amp;$G1142))</f>
        <v/>
      </c>
      <c r="L1142" s="4"/>
      <c r="M1142" s="4"/>
      <c r="N1142" s="10" t="str">
        <f>IF(M1142="","",SUMIFS(purchase!$N:$N,purchase!$C:$C,$C1142,purchase!$E:$E,$E1142,purchase!$G:$G,"&gt;="&amp;$F1142,purchase!$G:$G,"&lt;="&amp;$G1142))</f>
        <v/>
      </c>
      <c r="O1142" s="10" t="str">
        <f t="shared" si="173"/>
        <v/>
      </c>
      <c r="P1142" s="11" t="str">
        <f t="shared" si="174"/>
        <v/>
      </c>
      <c r="Q1142" s="12" t="str">
        <f t="shared" ca="1" si="175"/>
        <v/>
      </c>
      <c r="R1142" s="13"/>
      <c r="S1142" s="14"/>
      <c r="T1142" s="15" t="str">
        <f t="shared" ca="1" si="176"/>
        <v/>
      </c>
      <c r="U1142" s="15" t="str">
        <f t="shared" ca="1" si="177"/>
        <v/>
      </c>
      <c r="V1142" s="16"/>
      <c r="W1142" s="17" t="str">
        <f t="shared" ca="1" si="178"/>
        <v/>
      </c>
      <c r="X1142" s="18" t="str">
        <f t="shared" ca="1" si="179"/>
        <v/>
      </c>
    </row>
    <row r="1143" spans="1:24" x14ac:dyDescent="0.35">
      <c r="A1143" s="3">
        <v>1139</v>
      </c>
      <c r="B1143" s="4"/>
      <c r="C1143" s="4"/>
      <c r="D1143" s="5" t="str">
        <f t="shared" si="170"/>
        <v/>
      </c>
      <c r="E1143" s="4"/>
      <c r="F1143" s="6"/>
      <c r="G1143" s="6"/>
      <c r="H1143" s="7" t="str">
        <f t="shared" ca="1" si="171"/>
        <v/>
      </c>
      <c r="I1143" s="8" t="str">
        <f t="shared" ca="1" si="172"/>
        <v/>
      </c>
      <c r="J1143" s="8" t="str">
        <f>IF(C1143="","",COUNTIFS(purchase!$C:$C,$C1143,purchase!$E:$E,$E1143,purchase!$G:$G,"&gt;="&amp;$F1143,purchase!$G:$G,"&lt;="&amp;$G1143))</f>
        <v/>
      </c>
      <c r="K1143" s="9" t="str">
        <f>IF(COUNTIFS(purchase!$C:$C,$C1143,purchase!$E:$E,$E1143,purchase!$G:$G,"&gt;="&amp;$F1143,purchase!$G:$G,"&lt;="&amp;$G1143)=0,"",_xlfn.MAXIFS(purchase!$G:$G,purchase!$C:$C,$C1143,purchase!$E:$E,$E1143,purchase!$G:$G,"&gt;="&amp;$F1143,purchase!$G:$G,"&lt;="&amp;$G1143))</f>
        <v/>
      </c>
      <c r="L1143" s="4"/>
      <c r="M1143" s="4"/>
      <c r="N1143" s="10" t="str">
        <f>IF(M1143="","",SUMIFS(purchase!$N:$N,purchase!$C:$C,$C1143,purchase!$E:$E,$E1143,purchase!$G:$G,"&gt;="&amp;$F1143,purchase!$G:$G,"&lt;="&amp;$G1143))</f>
        <v/>
      </c>
      <c r="O1143" s="10" t="str">
        <f t="shared" si="173"/>
        <v/>
      </c>
      <c r="P1143" s="11" t="str">
        <f t="shared" si="174"/>
        <v/>
      </c>
      <c r="Q1143" s="12" t="str">
        <f t="shared" ca="1" si="175"/>
        <v/>
      </c>
      <c r="R1143" s="13"/>
      <c r="S1143" s="14"/>
      <c r="T1143" s="15" t="str">
        <f t="shared" ca="1" si="176"/>
        <v/>
      </c>
      <c r="U1143" s="15" t="str">
        <f t="shared" ca="1" si="177"/>
        <v/>
      </c>
      <c r="V1143" s="16"/>
      <c r="W1143" s="17" t="str">
        <f t="shared" ca="1" si="178"/>
        <v/>
      </c>
      <c r="X1143" s="18" t="str">
        <f t="shared" ca="1" si="179"/>
        <v/>
      </c>
    </row>
    <row r="1144" spans="1:24" x14ac:dyDescent="0.35">
      <c r="A1144" s="3">
        <v>1140</v>
      </c>
      <c r="B1144" s="4"/>
      <c r="C1144" s="4"/>
      <c r="D1144" s="5" t="str">
        <f t="shared" si="170"/>
        <v/>
      </c>
      <c r="E1144" s="4"/>
      <c r="F1144" s="6"/>
      <c r="G1144" s="6"/>
      <c r="H1144" s="7" t="str">
        <f t="shared" ca="1" si="171"/>
        <v/>
      </c>
      <c r="I1144" s="8" t="str">
        <f t="shared" ca="1" si="172"/>
        <v/>
      </c>
      <c r="J1144" s="8" t="str">
        <f>IF(C1144="","",COUNTIFS(purchase!$C:$C,$C1144,purchase!$E:$E,$E1144,purchase!$G:$G,"&gt;="&amp;$F1144,purchase!$G:$G,"&lt;="&amp;$G1144))</f>
        <v/>
      </c>
      <c r="K1144" s="9" t="str">
        <f>IF(COUNTIFS(purchase!$C:$C,$C1144,purchase!$E:$E,$E1144,purchase!$G:$G,"&gt;="&amp;$F1144,purchase!$G:$G,"&lt;="&amp;$G1144)=0,"",_xlfn.MAXIFS(purchase!$G:$G,purchase!$C:$C,$C1144,purchase!$E:$E,$E1144,purchase!$G:$G,"&gt;="&amp;$F1144,purchase!$G:$G,"&lt;="&amp;$G1144))</f>
        <v/>
      </c>
      <c r="L1144" s="4"/>
      <c r="M1144" s="4"/>
      <c r="N1144" s="10" t="str">
        <f>IF(M1144="","",SUMIFS(purchase!$N:$N,purchase!$C:$C,$C1144,purchase!$E:$E,$E1144,purchase!$G:$G,"&gt;="&amp;$F1144,purchase!$G:$G,"&lt;="&amp;$G1144))</f>
        <v/>
      </c>
      <c r="O1144" s="10" t="str">
        <f t="shared" si="173"/>
        <v/>
      </c>
      <c r="P1144" s="11" t="str">
        <f t="shared" si="174"/>
        <v/>
      </c>
      <c r="Q1144" s="12" t="str">
        <f t="shared" ca="1" si="175"/>
        <v/>
      </c>
      <c r="R1144" s="13"/>
      <c r="S1144" s="14"/>
      <c r="T1144" s="15" t="str">
        <f t="shared" ca="1" si="176"/>
        <v/>
      </c>
      <c r="U1144" s="15" t="str">
        <f t="shared" ca="1" si="177"/>
        <v/>
      </c>
      <c r="V1144" s="16"/>
      <c r="W1144" s="17" t="str">
        <f t="shared" ca="1" si="178"/>
        <v/>
      </c>
      <c r="X1144" s="18" t="str">
        <f t="shared" ca="1" si="179"/>
        <v/>
      </c>
    </row>
    <row r="1145" spans="1:24" x14ac:dyDescent="0.35">
      <c r="A1145" s="3">
        <v>1141</v>
      </c>
      <c r="B1145" s="4"/>
      <c r="C1145" s="4"/>
      <c r="D1145" s="5" t="str">
        <f t="shared" si="170"/>
        <v/>
      </c>
      <c r="E1145" s="4"/>
      <c r="F1145" s="6"/>
      <c r="G1145" s="6"/>
      <c r="H1145" s="7" t="str">
        <f t="shared" ca="1" si="171"/>
        <v/>
      </c>
      <c r="I1145" s="8" t="str">
        <f t="shared" ca="1" si="172"/>
        <v/>
      </c>
      <c r="J1145" s="8" t="str">
        <f>IF(C1145="","",COUNTIFS(purchase!$C:$C,$C1145,purchase!$E:$E,$E1145,purchase!$G:$G,"&gt;="&amp;$F1145,purchase!$G:$G,"&lt;="&amp;$G1145))</f>
        <v/>
      </c>
      <c r="K1145" s="9" t="str">
        <f>IF(COUNTIFS(purchase!$C:$C,$C1145,purchase!$E:$E,$E1145,purchase!$G:$G,"&gt;="&amp;$F1145,purchase!$G:$G,"&lt;="&amp;$G1145)=0,"",_xlfn.MAXIFS(purchase!$G:$G,purchase!$C:$C,$C1145,purchase!$E:$E,$E1145,purchase!$G:$G,"&gt;="&amp;$F1145,purchase!$G:$G,"&lt;="&amp;$G1145))</f>
        <v/>
      </c>
      <c r="L1145" s="4"/>
      <c r="M1145" s="4"/>
      <c r="N1145" s="10" t="str">
        <f>IF(M1145="","",SUMIFS(purchase!$N:$N,purchase!$C:$C,$C1145,purchase!$E:$E,$E1145,purchase!$G:$G,"&gt;="&amp;$F1145,purchase!$G:$G,"&lt;="&amp;$G1145))</f>
        <v/>
      </c>
      <c r="O1145" s="10" t="str">
        <f t="shared" si="173"/>
        <v/>
      </c>
      <c r="P1145" s="11" t="str">
        <f t="shared" si="174"/>
        <v/>
      </c>
      <c r="Q1145" s="12" t="str">
        <f t="shared" ca="1" si="175"/>
        <v/>
      </c>
      <c r="R1145" s="13"/>
      <c r="S1145" s="14"/>
      <c r="T1145" s="15" t="str">
        <f t="shared" ca="1" si="176"/>
        <v/>
      </c>
      <c r="U1145" s="15" t="str">
        <f t="shared" ca="1" si="177"/>
        <v/>
      </c>
      <c r="V1145" s="16"/>
      <c r="W1145" s="17" t="str">
        <f t="shared" ca="1" si="178"/>
        <v/>
      </c>
      <c r="X1145" s="18" t="str">
        <f t="shared" ca="1" si="179"/>
        <v/>
      </c>
    </row>
    <row r="1146" spans="1:24" x14ac:dyDescent="0.35">
      <c r="A1146" s="3">
        <v>1142</v>
      </c>
      <c r="B1146" s="4"/>
      <c r="C1146" s="4"/>
      <c r="D1146" s="5" t="str">
        <f t="shared" si="170"/>
        <v/>
      </c>
      <c r="E1146" s="4"/>
      <c r="F1146" s="6"/>
      <c r="G1146" s="6"/>
      <c r="H1146" s="7" t="str">
        <f t="shared" ca="1" si="171"/>
        <v/>
      </c>
      <c r="I1146" s="8" t="str">
        <f t="shared" ca="1" si="172"/>
        <v/>
      </c>
      <c r="J1146" s="8" t="str">
        <f>IF(C1146="","",COUNTIFS(purchase!$C:$C,$C1146,purchase!$E:$E,$E1146,purchase!$G:$G,"&gt;="&amp;$F1146,purchase!$G:$G,"&lt;="&amp;$G1146))</f>
        <v/>
      </c>
      <c r="K1146" s="9" t="str">
        <f>IF(COUNTIFS(purchase!$C:$C,$C1146,purchase!$E:$E,$E1146,purchase!$G:$G,"&gt;="&amp;$F1146,purchase!$G:$G,"&lt;="&amp;$G1146)=0,"",_xlfn.MAXIFS(purchase!$G:$G,purchase!$C:$C,$C1146,purchase!$E:$E,$E1146,purchase!$G:$G,"&gt;="&amp;$F1146,purchase!$G:$G,"&lt;="&amp;$G1146))</f>
        <v/>
      </c>
      <c r="L1146" s="4"/>
      <c r="M1146" s="4"/>
      <c r="N1146" s="10" t="str">
        <f>IF(M1146="","",SUMIFS(purchase!$N:$N,purchase!$C:$C,$C1146,purchase!$E:$E,$E1146,purchase!$G:$G,"&gt;="&amp;$F1146,purchase!$G:$G,"&lt;="&amp;$G1146))</f>
        <v/>
      </c>
      <c r="O1146" s="10" t="str">
        <f t="shared" si="173"/>
        <v/>
      </c>
      <c r="P1146" s="11" t="str">
        <f t="shared" si="174"/>
        <v/>
      </c>
      <c r="Q1146" s="12" t="str">
        <f t="shared" ca="1" si="175"/>
        <v/>
      </c>
      <c r="R1146" s="13"/>
      <c r="S1146" s="14"/>
      <c r="T1146" s="15" t="str">
        <f t="shared" ca="1" si="176"/>
        <v/>
      </c>
      <c r="U1146" s="15" t="str">
        <f t="shared" ca="1" si="177"/>
        <v/>
      </c>
      <c r="V1146" s="16"/>
      <c r="W1146" s="17" t="str">
        <f t="shared" ca="1" si="178"/>
        <v/>
      </c>
      <c r="X1146" s="18" t="str">
        <f t="shared" ca="1" si="179"/>
        <v/>
      </c>
    </row>
    <row r="1147" spans="1:24" x14ac:dyDescent="0.35">
      <c r="A1147" s="3">
        <v>1143</v>
      </c>
      <c r="B1147" s="4"/>
      <c r="C1147" s="4"/>
      <c r="D1147" s="5" t="str">
        <f t="shared" si="170"/>
        <v/>
      </c>
      <c r="E1147" s="4"/>
      <c r="F1147" s="6"/>
      <c r="G1147" s="6"/>
      <c r="H1147" s="7" t="str">
        <f t="shared" ca="1" si="171"/>
        <v/>
      </c>
      <c r="I1147" s="8" t="str">
        <f t="shared" ca="1" si="172"/>
        <v/>
      </c>
      <c r="J1147" s="8" t="str">
        <f>IF(C1147="","",COUNTIFS(purchase!$C:$C,$C1147,purchase!$E:$E,$E1147,purchase!$G:$G,"&gt;="&amp;$F1147,purchase!$G:$G,"&lt;="&amp;$G1147))</f>
        <v/>
      </c>
      <c r="K1147" s="9" t="str">
        <f>IF(COUNTIFS(purchase!$C:$C,$C1147,purchase!$E:$E,$E1147,purchase!$G:$G,"&gt;="&amp;$F1147,purchase!$G:$G,"&lt;="&amp;$G1147)=0,"",_xlfn.MAXIFS(purchase!$G:$G,purchase!$C:$C,$C1147,purchase!$E:$E,$E1147,purchase!$G:$G,"&gt;="&amp;$F1147,purchase!$G:$G,"&lt;="&amp;$G1147))</f>
        <v/>
      </c>
      <c r="L1147" s="4"/>
      <c r="M1147" s="4"/>
      <c r="N1147" s="10" t="str">
        <f>IF(M1147="","",SUMIFS(purchase!$N:$N,purchase!$C:$C,$C1147,purchase!$E:$E,$E1147,purchase!$G:$G,"&gt;="&amp;$F1147,purchase!$G:$G,"&lt;="&amp;$G1147))</f>
        <v/>
      </c>
      <c r="O1147" s="10" t="str">
        <f t="shared" si="173"/>
        <v/>
      </c>
      <c r="P1147" s="11" t="str">
        <f t="shared" si="174"/>
        <v/>
      </c>
      <c r="Q1147" s="12" t="str">
        <f t="shared" ca="1" si="175"/>
        <v/>
      </c>
      <c r="R1147" s="13"/>
      <c r="S1147" s="14"/>
      <c r="T1147" s="15" t="str">
        <f t="shared" ca="1" si="176"/>
        <v/>
      </c>
      <c r="U1147" s="15" t="str">
        <f t="shared" ca="1" si="177"/>
        <v/>
      </c>
      <c r="V1147" s="16"/>
      <c r="W1147" s="17" t="str">
        <f t="shared" ca="1" si="178"/>
        <v/>
      </c>
      <c r="X1147" s="18" t="str">
        <f t="shared" ca="1" si="179"/>
        <v/>
      </c>
    </row>
    <row r="1148" spans="1:24" x14ac:dyDescent="0.35">
      <c r="A1148" s="3">
        <v>1144</v>
      </c>
      <c r="B1148" s="4"/>
      <c r="C1148" s="4"/>
      <c r="D1148" s="5" t="str">
        <f t="shared" si="170"/>
        <v/>
      </c>
      <c r="E1148" s="4"/>
      <c r="F1148" s="6"/>
      <c r="G1148" s="6"/>
      <c r="H1148" s="7" t="str">
        <f t="shared" ca="1" si="171"/>
        <v/>
      </c>
      <c r="I1148" s="8" t="str">
        <f t="shared" ca="1" si="172"/>
        <v/>
      </c>
      <c r="J1148" s="8" t="str">
        <f>IF(C1148="","",COUNTIFS(purchase!$C:$C,$C1148,purchase!$E:$E,$E1148,purchase!$G:$G,"&gt;="&amp;$F1148,purchase!$G:$G,"&lt;="&amp;$G1148))</f>
        <v/>
      </c>
      <c r="K1148" s="9" t="str">
        <f>IF(COUNTIFS(purchase!$C:$C,$C1148,purchase!$E:$E,$E1148,purchase!$G:$G,"&gt;="&amp;$F1148,purchase!$G:$G,"&lt;="&amp;$G1148)=0,"",_xlfn.MAXIFS(purchase!$G:$G,purchase!$C:$C,$C1148,purchase!$E:$E,$E1148,purchase!$G:$G,"&gt;="&amp;$F1148,purchase!$G:$G,"&lt;="&amp;$G1148))</f>
        <v/>
      </c>
      <c r="L1148" s="4"/>
      <c r="M1148" s="4"/>
      <c r="N1148" s="10" t="str">
        <f>IF(M1148="","",SUMIFS(purchase!$N:$N,purchase!$C:$C,$C1148,purchase!$E:$E,$E1148,purchase!$G:$G,"&gt;="&amp;$F1148,purchase!$G:$G,"&lt;="&amp;$G1148))</f>
        <v/>
      </c>
      <c r="O1148" s="10" t="str">
        <f t="shared" si="173"/>
        <v/>
      </c>
      <c r="P1148" s="11" t="str">
        <f t="shared" si="174"/>
        <v/>
      </c>
      <c r="Q1148" s="12" t="str">
        <f t="shared" ca="1" si="175"/>
        <v/>
      </c>
      <c r="R1148" s="13"/>
      <c r="S1148" s="14"/>
      <c r="T1148" s="15" t="str">
        <f t="shared" ca="1" si="176"/>
        <v/>
      </c>
      <c r="U1148" s="15" t="str">
        <f t="shared" ca="1" si="177"/>
        <v/>
      </c>
      <c r="V1148" s="16"/>
      <c r="W1148" s="17" t="str">
        <f t="shared" ca="1" si="178"/>
        <v/>
      </c>
      <c r="X1148" s="18" t="str">
        <f t="shared" ca="1" si="179"/>
        <v/>
      </c>
    </row>
    <row r="1149" spans="1:24" x14ac:dyDescent="0.35">
      <c r="A1149" s="3">
        <v>1145</v>
      </c>
      <c r="B1149" s="4"/>
      <c r="C1149" s="4"/>
      <c r="D1149" s="5" t="str">
        <f t="shared" si="170"/>
        <v/>
      </c>
      <c r="E1149" s="4"/>
      <c r="F1149" s="6"/>
      <c r="G1149" s="6"/>
      <c r="H1149" s="7" t="str">
        <f t="shared" ca="1" si="171"/>
        <v/>
      </c>
      <c r="I1149" s="8" t="str">
        <f t="shared" ca="1" si="172"/>
        <v/>
      </c>
      <c r="J1149" s="8" t="str">
        <f>IF(C1149="","",COUNTIFS(purchase!$C:$C,$C1149,purchase!$E:$E,$E1149,purchase!$G:$G,"&gt;="&amp;$F1149,purchase!$G:$G,"&lt;="&amp;$G1149))</f>
        <v/>
      </c>
      <c r="K1149" s="9" t="str">
        <f>IF(COUNTIFS(purchase!$C:$C,$C1149,purchase!$E:$E,$E1149,purchase!$G:$G,"&gt;="&amp;$F1149,purchase!$G:$G,"&lt;="&amp;$G1149)=0,"",_xlfn.MAXIFS(purchase!$G:$G,purchase!$C:$C,$C1149,purchase!$E:$E,$E1149,purchase!$G:$G,"&gt;="&amp;$F1149,purchase!$G:$G,"&lt;="&amp;$G1149))</f>
        <v/>
      </c>
      <c r="L1149" s="4"/>
      <c r="M1149" s="4"/>
      <c r="N1149" s="10" t="str">
        <f>IF(M1149="","",SUMIFS(purchase!$N:$N,purchase!$C:$C,$C1149,purchase!$E:$E,$E1149,purchase!$G:$G,"&gt;="&amp;$F1149,purchase!$G:$G,"&lt;="&amp;$G1149))</f>
        <v/>
      </c>
      <c r="O1149" s="10" t="str">
        <f t="shared" si="173"/>
        <v/>
      </c>
      <c r="P1149" s="11" t="str">
        <f t="shared" si="174"/>
        <v/>
      </c>
      <c r="Q1149" s="12" t="str">
        <f t="shared" ca="1" si="175"/>
        <v/>
      </c>
      <c r="R1149" s="13"/>
      <c r="S1149" s="14"/>
      <c r="T1149" s="15" t="str">
        <f t="shared" ca="1" si="176"/>
        <v/>
      </c>
      <c r="U1149" s="15" t="str">
        <f t="shared" ca="1" si="177"/>
        <v/>
      </c>
      <c r="V1149" s="16"/>
      <c r="W1149" s="17" t="str">
        <f t="shared" ca="1" si="178"/>
        <v/>
      </c>
      <c r="X1149" s="18" t="str">
        <f t="shared" ca="1" si="179"/>
        <v/>
      </c>
    </row>
    <row r="1150" spans="1:24" x14ac:dyDescent="0.35">
      <c r="A1150" s="3">
        <v>1146</v>
      </c>
      <c r="B1150" s="4"/>
      <c r="C1150" s="4"/>
      <c r="D1150" s="5" t="str">
        <f t="shared" si="170"/>
        <v/>
      </c>
      <c r="E1150" s="4"/>
      <c r="F1150" s="6"/>
      <c r="G1150" s="6"/>
      <c r="H1150" s="7" t="str">
        <f t="shared" ca="1" si="171"/>
        <v/>
      </c>
      <c r="I1150" s="8" t="str">
        <f t="shared" ca="1" si="172"/>
        <v/>
      </c>
      <c r="J1150" s="8" t="str">
        <f>IF(C1150="","",COUNTIFS(purchase!$C:$C,$C1150,purchase!$E:$E,$E1150,purchase!$G:$G,"&gt;="&amp;$F1150,purchase!$G:$G,"&lt;="&amp;$G1150))</f>
        <v/>
      </c>
      <c r="K1150" s="9" t="str">
        <f>IF(COUNTIFS(purchase!$C:$C,$C1150,purchase!$E:$E,$E1150,purchase!$G:$G,"&gt;="&amp;$F1150,purchase!$G:$G,"&lt;="&amp;$G1150)=0,"",_xlfn.MAXIFS(purchase!$G:$G,purchase!$C:$C,$C1150,purchase!$E:$E,$E1150,purchase!$G:$G,"&gt;="&amp;$F1150,purchase!$G:$G,"&lt;="&amp;$G1150))</f>
        <v/>
      </c>
      <c r="L1150" s="4"/>
      <c r="M1150" s="4"/>
      <c r="N1150" s="10" t="str">
        <f>IF(M1150="","",SUMIFS(purchase!$N:$N,purchase!$C:$C,$C1150,purchase!$E:$E,$E1150,purchase!$G:$G,"&gt;="&amp;$F1150,purchase!$G:$G,"&lt;="&amp;$G1150))</f>
        <v/>
      </c>
      <c r="O1150" s="10" t="str">
        <f t="shared" si="173"/>
        <v/>
      </c>
      <c r="P1150" s="11" t="str">
        <f t="shared" si="174"/>
        <v/>
      </c>
      <c r="Q1150" s="12" t="str">
        <f t="shared" ca="1" si="175"/>
        <v/>
      </c>
      <c r="R1150" s="13"/>
      <c r="S1150" s="14"/>
      <c r="T1150" s="15" t="str">
        <f t="shared" ca="1" si="176"/>
        <v/>
      </c>
      <c r="U1150" s="15" t="str">
        <f t="shared" ca="1" si="177"/>
        <v/>
      </c>
      <c r="V1150" s="16"/>
      <c r="W1150" s="17" t="str">
        <f t="shared" ca="1" si="178"/>
        <v/>
      </c>
      <c r="X1150" s="18" t="str">
        <f t="shared" ca="1" si="179"/>
        <v/>
      </c>
    </row>
    <row r="1151" spans="1:24" x14ac:dyDescent="0.35">
      <c r="A1151" s="3">
        <v>1147</v>
      </c>
      <c r="B1151" s="4"/>
      <c r="C1151" s="4"/>
      <c r="D1151" s="5" t="str">
        <f t="shared" si="170"/>
        <v/>
      </c>
      <c r="E1151" s="4"/>
      <c r="F1151" s="6"/>
      <c r="G1151" s="6"/>
      <c r="H1151" s="7" t="str">
        <f t="shared" ca="1" si="171"/>
        <v/>
      </c>
      <c r="I1151" s="8" t="str">
        <f t="shared" ca="1" si="172"/>
        <v/>
      </c>
      <c r="J1151" s="8" t="str">
        <f>IF(C1151="","",COUNTIFS(purchase!$C:$C,$C1151,purchase!$E:$E,$E1151,purchase!$G:$G,"&gt;="&amp;$F1151,purchase!$G:$G,"&lt;="&amp;$G1151))</f>
        <v/>
      </c>
      <c r="K1151" s="9" t="str">
        <f>IF(COUNTIFS(purchase!$C:$C,$C1151,purchase!$E:$E,$E1151,purchase!$G:$G,"&gt;="&amp;$F1151,purchase!$G:$G,"&lt;="&amp;$G1151)=0,"",_xlfn.MAXIFS(purchase!$G:$G,purchase!$C:$C,$C1151,purchase!$E:$E,$E1151,purchase!$G:$G,"&gt;="&amp;$F1151,purchase!$G:$G,"&lt;="&amp;$G1151))</f>
        <v/>
      </c>
      <c r="L1151" s="4"/>
      <c r="M1151" s="4"/>
      <c r="N1151" s="10" t="str">
        <f>IF(M1151="","",SUMIFS(purchase!$N:$N,purchase!$C:$C,$C1151,purchase!$E:$E,$E1151,purchase!$G:$G,"&gt;="&amp;$F1151,purchase!$G:$G,"&lt;="&amp;$G1151))</f>
        <v/>
      </c>
      <c r="O1151" s="10" t="str">
        <f t="shared" si="173"/>
        <v/>
      </c>
      <c r="P1151" s="11" t="str">
        <f t="shared" si="174"/>
        <v/>
      </c>
      <c r="Q1151" s="12" t="str">
        <f t="shared" ca="1" si="175"/>
        <v/>
      </c>
      <c r="R1151" s="13"/>
      <c r="S1151" s="14"/>
      <c r="T1151" s="15" t="str">
        <f t="shared" ca="1" si="176"/>
        <v/>
      </c>
      <c r="U1151" s="15" t="str">
        <f t="shared" ca="1" si="177"/>
        <v/>
      </c>
      <c r="V1151" s="16"/>
      <c r="W1151" s="17" t="str">
        <f t="shared" ca="1" si="178"/>
        <v/>
      </c>
      <c r="X1151" s="18" t="str">
        <f t="shared" ca="1" si="179"/>
        <v/>
      </c>
    </row>
    <row r="1152" spans="1:24" x14ac:dyDescent="0.35">
      <c r="A1152" s="3">
        <v>1148</v>
      </c>
      <c r="B1152" s="4"/>
      <c r="C1152" s="4"/>
      <c r="D1152" s="5" t="str">
        <f t="shared" si="170"/>
        <v/>
      </c>
      <c r="E1152" s="4"/>
      <c r="F1152" s="6"/>
      <c r="G1152" s="6"/>
      <c r="H1152" s="7" t="str">
        <f t="shared" ca="1" si="171"/>
        <v/>
      </c>
      <c r="I1152" s="8" t="str">
        <f t="shared" ca="1" si="172"/>
        <v/>
      </c>
      <c r="J1152" s="8" t="str">
        <f>IF(C1152="","",COUNTIFS(purchase!$C:$C,$C1152,purchase!$E:$E,$E1152,purchase!$G:$G,"&gt;="&amp;$F1152,purchase!$G:$G,"&lt;="&amp;$G1152))</f>
        <v/>
      </c>
      <c r="K1152" s="9" t="str">
        <f>IF(COUNTIFS(purchase!$C:$C,$C1152,purchase!$E:$E,$E1152,purchase!$G:$G,"&gt;="&amp;$F1152,purchase!$G:$G,"&lt;="&amp;$G1152)=0,"",_xlfn.MAXIFS(purchase!$G:$G,purchase!$C:$C,$C1152,purchase!$E:$E,$E1152,purchase!$G:$G,"&gt;="&amp;$F1152,purchase!$G:$G,"&lt;="&amp;$G1152))</f>
        <v/>
      </c>
      <c r="L1152" s="4"/>
      <c r="M1152" s="4"/>
      <c r="N1152" s="10" t="str">
        <f>IF(M1152="","",SUMIFS(purchase!$N:$N,purchase!$C:$C,$C1152,purchase!$E:$E,$E1152,purchase!$G:$G,"&gt;="&amp;$F1152,purchase!$G:$G,"&lt;="&amp;$G1152))</f>
        <v/>
      </c>
      <c r="O1152" s="10" t="str">
        <f t="shared" si="173"/>
        <v/>
      </c>
      <c r="P1152" s="11" t="str">
        <f t="shared" si="174"/>
        <v/>
      </c>
      <c r="Q1152" s="12" t="str">
        <f t="shared" ca="1" si="175"/>
        <v/>
      </c>
      <c r="R1152" s="13"/>
      <c r="S1152" s="14"/>
      <c r="T1152" s="15" t="str">
        <f t="shared" ca="1" si="176"/>
        <v/>
      </c>
      <c r="U1152" s="15" t="str">
        <f t="shared" ca="1" si="177"/>
        <v/>
      </c>
      <c r="V1152" s="16"/>
      <c r="W1152" s="17" t="str">
        <f t="shared" ca="1" si="178"/>
        <v/>
      </c>
      <c r="X1152" s="18" t="str">
        <f t="shared" ca="1" si="179"/>
        <v/>
      </c>
    </row>
    <row r="1153" spans="1:24" x14ac:dyDescent="0.35">
      <c r="A1153" s="3">
        <v>1149</v>
      </c>
      <c r="B1153" s="4"/>
      <c r="C1153" s="4"/>
      <c r="D1153" s="5" t="str">
        <f t="shared" si="170"/>
        <v/>
      </c>
      <c r="E1153" s="4"/>
      <c r="F1153" s="6"/>
      <c r="G1153" s="6"/>
      <c r="H1153" s="7" t="str">
        <f t="shared" ca="1" si="171"/>
        <v/>
      </c>
      <c r="I1153" s="8" t="str">
        <f t="shared" ca="1" si="172"/>
        <v/>
      </c>
      <c r="J1153" s="8" t="str">
        <f>IF(C1153="","",COUNTIFS(purchase!$C:$C,$C1153,purchase!$E:$E,$E1153,purchase!$G:$G,"&gt;="&amp;$F1153,purchase!$G:$G,"&lt;="&amp;$G1153))</f>
        <v/>
      </c>
      <c r="K1153" s="9" t="str">
        <f>IF(COUNTIFS(purchase!$C:$C,$C1153,purchase!$E:$E,$E1153,purchase!$G:$G,"&gt;="&amp;$F1153,purchase!$G:$G,"&lt;="&amp;$G1153)=0,"",_xlfn.MAXIFS(purchase!$G:$G,purchase!$C:$C,$C1153,purchase!$E:$E,$E1153,purchase!$G:$G,"&gt;="&amp;$F1153,purchase!$G:$G,"&lt;="&amp;$G1153))</f>
        <v/>
      </c>
      <c r="L1153" s="4"/>
      <c r="M1153" s="4"/>
      <c r="N1153" s="10" t="str">
        <f>IF(M1153="","",SUMIFS(purchase!$N:$N,purchase!$C:$C,$C1153,purchase!$E:$E,$E1153,purchase!$G:$G,"&gt;="&amp;$F1153,purchase!$G:$G,"&lt;="&amp;$G1153))</f>
        <v/>
      </c>
      <c r="O1153" s="10" t="str">
        <f t="shared" si="173"/>
        <v/>
      </c>
      <c r="P1153" s="11" t="str">
        <f t="shared" si="174"/>
        <v/>
      </c>
      <c r="Q1153" s="12" t="str">
        <f t="shared" ca="1" si="175"/>
        <v/>
      </c>
      <c r="R1153" s="13"/>
      <c r="S1153" s="14"/>
      <c r="T1153" s="15" t="str">
        <f t="shared" ca="1" si="176"/>
        <v/>
      </c>
      <c r="U1153" s="15" t="str">
        <f t="shared" ca="1" si="177"/>
        <v/>
      </c>
      <c r="V1153" s="16"/>
      <c r="W1153" s="17" t="str">
        <f t="shared" ca="1" si="178"/>
        <v/>
      </c>
      <c r="X1153" s="18" t="str">
        <f t="shared" ca="1" si="179"/>
        <v/>
      </c>
    </row>
    <row r="1154" spans="1:24" x14ac:dyDescent="0.35">
      <c r="A1154" s="3">
        <v>1150</v>
      </c>
      <c r="B1154" s="4"/>
      <c r="C1154" s="4"/>
      <c r="D1154" s="5" t="str">
        <f t="shared" si="170"/>
        <v/>
      </c>
      <c r="E1154" s="4"/>
      <c r="F1154" s="6"/>
      <c r="G1154" s="6"/>
      <c r="H1154" s="7" t="str">
        <f t="shared" ca="1" si="171"/>
        <v/>
      </c>
      <c r="I1154" s="8" t="str">
        <f t="shared" ca="1" si="172"/>
        <v/>
      </c>
      <c r="J1154" s="8" t="str">
        <f>IF(C1154="","",COUNTIFS(purchase!$C:$C,$C1154,purchase!$E:$E,$E1154,purchase!$G:$G,"&gt;="&amp;$F1154,purchase!$G:$G,"&lt;="&amp;$G1154))</f>
        <v/>
      </c>
      <c r="K1154" s="9" t="str">
        <f>IF(COUNTIFS(purchase!$C:$C,$C1154,purchase!$E:$E,$E1154,purchase!$G:$G,"&gt;="&amp;$F1154,purchase!$G:$G,"&lt;="&amp;$G1154)=0,"",_xlfn.MAXIFS(purchase!$G:$G,purchase!$C:$C,$C1154,purchase!$E:$E,$E1154,purchase!$G:$G,"&gt;="&amp;$F1154,purchase!$G:$G,"&lt;="&amp;$G1154))</f>
        <v/>
      </c>
      <c r="L1154" s="4"/>
      <c r="M1154" s="4"/>
      <c r="N1154" s="10" t="str">
        <f>IF(M1154="","",SUMIFS(purchase!$N:$N,purchase!$C:$C,$C1154,purchase!$E:$E,$E1154,purchase!$G:$G,"&gt;="&amp;$F1154,purchase!$G:$G,"&lt;="&amp;$G1154))</f>
        <v/>
      </c>
      <c r="O1154" s="10" t="str">
        <f t="shared" si="173"/>
        <v/>
      </c>
      <c r="P1154" s="11" t="str">
        <f t="shared" si="174"/>
        <v/>
      </c>
      <c r="Q1154" s="12" t="str">
        <f t="shared" ca="1" si="175"/>
        <v/>
      </c>
      <c r="R1154" s="13"/>
      <c r="S1154" s="14"/>
      <c r="T1154" s="15" t="str">
        <f t="shared" ca="1" si="176"/>
        <v/>
      </c>
      <c r="U1154" s="15" t="str">
        <f t="shared" ca="1" si="177"/>
        <v/>
      </c>
      <c r="V1154" s="16"/>
      <c r="W1154" s="17" t="str">
        <f t="shared" ca="1" si="178"/>
        <v/>
      </c>
      <c r="X1154" s="18" t="str">
        <f t="shared" ca="1" si="179"/>
        <v/>
      </c>
    </row>
    <row r="1155" spans="1:24" x14ac:dyDescent="0.35">
      <c r="A1155" s="3">
        <v>1151</v>
      </c>
      <c r="B1155" s="4"/>
      <c r="C1155" s="4"/>
      <c r="D1155" s="5" t="str">
        <f t="shared" si="170"/>
        <v/>
      </c>
      <c r="E1155" s="4"/>
      <c r="F1155" s="6"/>
      <c r="G1155" s="6"/>
      <c r="H1155" s="7" t="str">
        <f t="shared" ca="1" si="171"/>
        <v/>
      </c>
      <c r="I1155" s="8" t="str">
        <f t="shared" ca="1" si="172"/>
        <v/>
      </c>
      <c r="J1155" s="8" t="str">
        <f>IF(C1155="","",COUNTIFS(purchase!$C:$C,$C1155,purchase!$E:$E,$E1155,purchase!$G:$G,"&gt;="&amp;$F1155,purchase!$G:$G,"&lt;="&amp;$G1155))</f>
        <v/>
      </c>
      <c r="K1155" s="9" t="str">
        <f>IF(COUNTIFS(purchase!$C:$C,$C1155,purchase!$E:$E,$E1155,purchase!$G:$G,"&gt;="&amp;$F1155,purchase!$G:$G,"&lt;="&amp;$G1155)=0,"",_xlfn.MAXIFS(purchase!$G:$G,purchase!$C:$C,$C1155,purchase!$E:$E,$E1155,purchase!$G:$G,"&gt;="&amp;$F1155,purchase!$G:$G,"&lt;="&amp;$G1155))</f>
        <v/>
      </c>
      <c r="L1155" s="4"/>
      <c r="M1155" s="4"/>
      <c r="N1155" s="10" t="str">
        <f>IF(M1155="","",SUMIFS(purchase!$N:$N,purchase!$C:$C,$C1155,purchase!$E:$E,$E1155,purchase!$G:$G,"&gt;="&amp;$F1155,purchase!$G:$G,"&lt;="&amp;$G1155))</f>
        <v/>
      </c>
      <c r="O1155" s="10" t="str">
        <f t="shared" si="173"/>
        <v/>
      </c>
      <c r="P1155" s="11" t="str">
        <f t="shared" si="174"/>
        <v/>
      </c>
      <c r="Q1155" s="12" t="str">
        <f t="shared" ca="1" si="175"/>
        <v/>
      </c>
      <c r="R1155" s="13"/>
      <c r="S1155" s="14"/>
      <c r="T1155" s="15" t="str">
        <f t="shared" ca="1" si="176"/>
        <v/>
      </c>
      <c r="U1155" s="15" t="str">
        <f t="shared" ca="1" si="177"/>
        <v/>
      </c>
      <c r="V1155" s="16"/>
      <c r="W1155" s="17" t="str">
        <f t="shared" ca="1" si="178"/>
        <v/>
      </c>
      <c r="X1155" s="18" t="str">
        <f t="shared" ca="1" si="179"/>
        <v/>
      </c>
    </row>
    <row r="1156" spans="1:24" x14ac:dyDescent="0.35">
      <c r="A1156" s="3">
        <v>1152</v>
      </c>
      <c r="B1156" s="4"/>
      <c r="C1156" s="4"/>
      <c r="D1156" s="5" t="str">
        <f t="shared" si="170"/>
        <v/>
      </c>
      <c r="E1156" s="4"/>
      <c r="F1156" s="6"/>
      <c r="G1156" s="6"/>
      <c r="H1156" s="7" t="str">
        <f t="shared" ca="1" si="171"/>
        <v/>
      </c>
      <c r="I1156" s="8" t="str">
        <f t="shared" ca="1" si="172"/>
        <v/>
      </c>
      <c r="J1156" s="8" t="str">
        <f>IF(C1156="","",COUNTIFS(purchase!$C:$C,$C1156,purchase!$E:$E,$E1156,purchase!$G:$G,"&gt;="&amp;$F1156,purchase!$G:$G,"&lt;="&amp;$G1156))</f>
        <v/>
      </c>
      <c r="K1156" s="9" t="str">
        <f>IF(COUNTIFS(purchase!$C:$C,$C1156,purchase!$E:$E,$E1156,purchase!$G:$G,"&gt;="&amp;$F1156,purchase!$G:$G,"&lt;="&amp;$G1156)=0,"",_xlfn.MAXIFS(purchase!$G:$G,purchase!$C:$C,$C1156,purchase!$E:$E,$E1156,purchase!$G:$G,"&gt;="&amp;$F1156,purchase!$G:$G,"&lt;="&amp;$G1156))</f>
        <v/>
      </c>
      <c r="L1156" s="4"/>
      <c r="M1156" s="4"/>
      <c r="N1156" s="10" t="str">
        <f>IF(M1156="","",SUMIFS(purchase!$N:$N,purchase!$C:$C,$C1156,purchase!$E:$E,$E1156,purchase!$G:$G,"&gt;="&amp;$F1156,purchase!$G:$G,"&lt;="&amp;$G1156))</f>
        <v/>
      </c>
      <c r="O1156" s="10" t="str">
        <f t="shared" si="173"/>
        <v/>
      </c>
      <c r="P1156" s="11" t="str">
        <f t="shared" si="174"/>
        <v/>
      </c>
      <c r="Q1156" s="12" t="str">
        <f t="shared" ca="1" si="175"/>
        <v/>
      </c>
      <c r="R1156" s="13"/>
      <c r="S1156" s="14"/>
      <c r="T1156" s="15" t="str">
        <f t="shared" ca="1" si="176"/>
        <v/>
      </c>
      <c r="U1156" s="15" t="str">
        <f t="shared" ca="1" si="177"/>
        <v/>
      </c>
      <c r="V1156" s="16"/>
      <c r="W1156" s="17" t="str">
        <f t="shared" ca="1" si="178"/>
        <v/>
      </c>
      <c r="X1156" s="18" t="str">
        <f t="shared" ca="1" si="179"/>
        <v/>
      </c>
    </row>
    <row r="1157" spans="1:24" x14ac:dyDescent="0.35">
      <c r="A1157" s="3">
        <v>1153</v>
      </c>
      <c r="B1157" s="4"/>
      <c r="C1157" s="4"/>
      <c r="D1157" s="5" t="str">
        <f t="shared" ref="D1157:D1220" si="180">IF(E1157="NRFC","Natural Rubber Field Coagulam","")</f>
        <v/>
      </c>
      <c r="E1157" s="4"/>
      <c r="F1157" s="6"/>
      <c r="G1157" s="6"/>
      <c r="H1157" s="7" t="str">
        <f t="shared" ref="H1157:H1220" ca="1" si="181">IF(G1157="","",G1157-TODAY())</f>
        <v/>
      </c>
      <c r="I1157" s="8" t="str">
        <f t="shared" ref="I1157:I1220" ca="1" si="182">IF(G1157="","",
IF(G1157&lt;TODAY(),
IF(O1157&gt;0,"Violated","Completed"),
IF(H1157&lt;=7,"Expiring Soon",
"Active")))</f>
        <v/>
      </c>
      <c r="J1157" s="8" t="str">
        <f>IF(C1157="","",COUNTIFS(purchase!$C:$C,$C1157,purchase!$E:$E,$E1157,purchase!$G:$G,"&gt;="&amp;$F1157,purchase!$G:$G,"&lt;="&amp;$G1157))</f>
        <v/>
      </c>
      <c r="K1157" s="9" t="str">
        <f>IF(COUNTIFS(purchase!$C:$C,$C1157,purchase!$E:$E,$E1157,purchase!$G:$G,"&gt;="&amp;$F1157,purchase!$G:$G,"&lt;="&amp;$G1157)=0,"",_xlfn.MAXIFS(purchase!$G:$G,purchase!$C:$C,$C1157,purchase!$E:$E,$E1157,purchase!$G:$G,"&gt;="&amp;$F1157,purchase!$G:$G,"&lt;="&amp;$G1157))</f>
        <v/>
      </c>
      <c r="L1157" s="4"/>
      <c r="M1157" s="4"/>
      <c r="N1157" s="10" t="str">
        <f>IF(M1157="","",SUMIFS(purchase!$N:$N,purchase!$C:$C,$C1157,purchase!$E:$E,$E1157,purchase!$G:$G,"&gt;="&amp;$F1157,purchase!$G:$G,"&lt;="&amp;$G1157))</f>
        <v/>
      </c>
      <c r="O1157" s="10" t="str">
        <f t="shared" ref="O1157:O1220" si="183">IF(M1157="","",M1157-N1157)</f>
        <v/>
      </c>
      <c r="P1157" s="11" t="str">
        <f t="shared" ref="P1157:P1220" si="184">IF(M1157=0,"",N1157/M1157)</f>
        <v/>
      </c>
      <c r="Q1157" s="12" t="str">
        <f t="shared" ref="Q1157:Q1220" ca="1" si="185">IF(OR(G1157="",O1157=""),"",
IF(AND(G1157&lt;TODAY(),O1157&gt;0),"YES","NO"))</f>
        <v/>
      </c>
      <c r="R1157" s="13"/>
      <c r="S1157" s="14"/>
      <c r="T1157" s="15" t="str">
        <f t="shared" ref="T1157:T1220" ca="1" si="186">IF(Q1157="YES", IF(R1157="Company",L1157*(1+S1157),IF(R1157="Vendor",L1157*(1-S1157),"")),"")</f>
        <v/>
      </c>
      <c r="U1157" s="15" t="str">
        <f t="shared" ref="U1157:U1220" ca="1" si="187">IF(Q1157="YES",O1157*T1157,"")</f>
        <v/>
      </c>
      <c r="V1157" s="16"/>
      <c r="W1157" s="17" t="str">
        <f t="shared" ref="W1157:W1220" ca="1" si="188">IF(Q1157="YES",G1157+V1157,"")</f>
        <v/>
      </c>
      <c r="X1157" s="18" t="str">
        <f t="shared" ref="X1157:X1220" ca="1" si="189">IF(Q1157="YES",IF(TODAY()&gt;W1157,"OVERDUE","WITHIN TIME"),"")</f>
        <v/>
      </c>
    </row>
    <row r="1158" spans="1:24" x14ac:dyDescent="0.35">
      <c r="A1158" s="3">
        <v>1154</v>
      </c>
      <c r="B1158" s="4"/>
      <c r="C1158" s="4"/>
      <c r="D1158" s="5" t="str">
        <f t="shared" si="180"/>
        <v/>
      </c>
      <c r="E1158" s="4"/>
      <c r="F1158" s="6"/>
      <c r="G1158" s="6"/>
      <c r="H1158" s="7" t="str">
        <f t="shared" ca="1" si="181"/>
        <v/>
      </c>
      <c r="I1158" s="8" t="str">
        <f t="shared" ca="1" si="182"/>
        <v/>
      </c>
      <c r="J1158" s="8" t="str">
        <f>IF(C1158="","",COUNTIFS(purchase!$C:$C,$C1158,purchase!$E:$E,$E1158,purchase!$G:$G,"&gt;="&amp;$F1158,purchase!$G:$G,"&lt;="&amp;$G1158))</f>
        <v/>
      </c>
      <c r="K1158" s="9" t="str">
        <f>IF(COUNTIFS(purchase!$C:$C,$C1158,purchase!$E:$E,$E1158,purchase!$G:$G,"&gt;="&amp;$F1158,purchase!$G:$G,"&lt;="&amp;$G1158)=0,"",_xlfn.MAXIFS(purchase!$G:$G,purchase!$C:$C,$C1158,purchase!$E:$E,$E1158,purchase!$G:$G,"&gt;="&amp;$F1158,purchase!$G:$G,"&lt;="&amp;$G1158))</f>
        <v/>
      </c>
      <c r="L1158" s="4"/>
      <c r="M1158" s="4"/>
      <c r="N1158" s="10" t="str">
        <f>IF(M1158="","",SUMIFS(purchase!$N:$N,purchase!$C:$C,$C1158,purchase!$E:$E,$E1158,purchase!$G:$G,"&gt;="&amp;$F1158,purchase!$G:$G,"&lt;="&amp;$G1158))</f>
        <v/>
      </c>
      <c r="O1158" s="10" t="str">
        <f t="shared" si="183"/>
        <v/>
      </c>
      <c r="P1158" s="11" t="str">
        <f t="shared" si="184"/>
        <v/>
      </c>
      <c r="Q1158" s="12" t="str">
        <f t="shared" ca="1" si="185"/>
        <v/>
      </c>
      <c r="R1158" s="13"/>
      <c r="S1158" s="14"/>
      <c r="T1158" s="15" t="str">
        <f t="shared" ca="1" si="186"/>
        <v/>
      </c>
      <c r="U1158" s="15" t="str">
        <f t="shared" ca="1" si="187"/>
        <v/>
      </c>
      <c r="V1158" s="16"/>
      <c r="W1158" s="17" t="str">
        <f t="shared" ca="1" si="188"/>
        <v/>
      </c>
      <c r="X1158" s="18" t="str">
        <f t="shared" ca="1" si="189"/>
        <v/>
      </c>
    </row>
    <row r="1159" spans="1:24" x14ac:dyDescent="0.35">
      <c r="A1159" s="3">
        <v>1155</v>
      </c>
      <c r="B1159" s="4"/>
      <c r="C1159" s="4"/>
      <c r="D1159" s="5" t="str">
        <f t="shared" si="180"/>
        <v/>
      </c>
      <c r="E1159" s="4"/>
      <c r="F1159" s="6"/>
      <c r="G1159" s="6"/>
      <c r="H1159" s="7" t="str">
        <f t="shared" ca="1" si="181"/>
        <v/>
      </c>
      <c r="I1159" s="8" t="str">
        <f t="shared" ca="1" si="182"/>
        <v/>
      </c>
      <c r="J1159" s="8" t="str">
        <f>IF(C1159="","",COUNTIFS(purchase!$C:$C,$C1159,purchase!$E:$E,$E1159,purchase!$G:$G,"&gt;="&amp;$F1159,purchase!$G:$G,"&lt;="&amp;$G1159))</f>
        <v/>
      </c>
      <c r="K1159" s="9" t="str">
        <f>IF(COUNTIFS(purchase!$C:$C,$C1159,purchase!$E:$E,$E1159,purchase!$G:$G,"&gt;="&amp;$F1159,purchase!$G:$G,"&lt;="&amp;$G1159)=0,"",_xlfn.MAXIFS(purchase!$G:$G,purchase!$C:$C,$C1159,purchase!$E:$E,$E1159,purchase!$G:$G,"&gt;="&amp;$F1159,purchase!$G:$G,"&lt;="&amp;$G1159))</f>
        <v/>
      </c>
      <c r="L1159" s="4"/>
      <c r="M1159" s="4"/>
      <c r="N1159" s="10" t="str">
        <f>IF(M1159="","",SUMIFS(purchase!$N:$N,purchase!$C:$C,$C1159,purchase!$E:$E,$E1159,purchase!$G:$G,"&gt;="&amp;$F1159,purchase!$G:$G,"&lt;="&amp;$G1159))</f>
        <v/>
      </c>
      <c r="O1159" s="10" t="str">
        <f t="shared" si="183"/>
        <v/>
      </c>
      <c r="P1159" s="11" t="str">
        <f t="shared" si="184"/>
        <v/>
      </c>
      <c r="Q1159" s="12" t="str">
        <f t="shared" ca="1" si="185"/>
        <v/>
      </c>
      <c r="R1159" s="13"/>
      <c r="S1159" s="14"/>
      <c r="T1159" s="15" t="str">
        <f t="shared" ca="1" si="186"/>
        <v/>
      </c>
      <c r="U1159" s="15" t="str">
        <f t="shared" ca="1" si="187"/>
        <v/>
      </c>
      <c r="V1159" s="16"/>
      <c r="W1159" s="17" t="str">
        <f t="shared" ca="1" si="188"/>
        <v/>
      </c>
      <c r="X1159" s="18" t="str">
        <f t="shared" ca="1" si="189"/>
        <v/>
      </c>
    </row>
    <row r="1160" spans="1:24" x14ac:dyDescent="0.35">
      <c r="A1160" s="3">
        <v>1156</v>
      </c>
      <c r="B1160" s="4"/>
      <c r="C1160" s="4"/>
      <c r="D1160" s="5" t="str">
        <f t="shared" si="180"/>
        <v/>
      </c>
      <c r="E1160" s="4"/>
      <c r="F1160" s="6"/>
      <c r="G1160" s="6"/>
      <c r="H1160" s="7" t="str">
        <f t="shared" ca="1" si="181"/>
        <v/>
      </c>
      <c r="I1160" s="8" t="str">
        <f t="shared" ca="1" si="182"/>
        <v/>
      </c>
      <c r="J1160" s="8" t="str">
        <f>IF(C1160="","",COUNTIFS(purchase!$C:$C,$C1160,purchase!$E:$E,$E1160,purchase!$G:$G,"&gt;="&amp;$F1160,purchase!$G:$G,"&lt;="&amp;$G1160))</f>
        <v/>
      </c>
      <c r="K1160" s="9" t="str">
        <f>IF(COUNTIFS(purchase!$C:$C,$C1160,purchase!$E:$E,$E1160,purchase!$G:$G,"&gt;="&amp;$F1160,purchase!$G:$G,"&lt;="&amp;$G1160)=0,"",_xlfn.MAXIFS(purchase!$G:$G,purchase!$C:$C,$C1160,purchase!$E:$E,$E1160,purchase!$G:$G,"&gt;="&amp;$F1160,purchase!$G:$G,"&lt;="&amp;$G1160))</f>
        <v/>
      </c>
      <c r="L1160" s="4"/>
      <c r="M1160" s="4"/>
      <c r="N1160" s="10" t="str">
        <f>IF(M1160="","",SUMIFS(purchase!$N:$N,purchase!$C:$C,$C1160,purchase!$E:$E,$E1160,purchase!$G:$G,"&gt;="&amp;$F1160,purchase!$G:$G,"&lt;="&amp;$G1160))</f>
        <v/>
      </c>
      <c r="O1160" s="10" t="str">
        <f t="shared" si="183"/>
        <v/>
      </c>
      <c r="P1160" s="11" t="str">
        <f t="shared" si="184"/>
        <v/>
      </c>
      <c r="Q1160" s="12" t="str">
        <f t="shared" ca="1" si="185"/>
        <v/>
      </c>
      <c r="R1160" s="13"/>
      <c r="S1160" s="14"/>
      <c r="T1160" s="15" t="str">
        <f t="shared" ca="1" si="186"/>
        <v/>
      </c>
      <c r="U1160" s="15" t="str">
        <f t="shared" ca="1" si="187"/>
        <v/>
      </c>
      <c r="V1160" s="16"/>
      <c r="W1160" s="17" t="str">
        <f t="shared" ca="1" si="188"/>
        <v/>
      </c>
      <c r="X1160" s="18" t="str">
        <f t="shared" ca="1" si="189"/>
        <v/>
      </c>
    </row>
    <row r="1161" spans="1:24" x14ac:dyDescent="0.35">
      <c r="A1161" s="3">
        <v>1157</v>
      </c>
      <c r="B1161" s="4"/>
      <c r="C1161" s="4"/>
      <c r="D1161" s="5" t="str">
        <f t="shared" si="180"/>
        <v/>
      </c>
      <c r="E1161" s="4"/>
      <c r="F1161" s="6"/>
      <c r="G1161" s="6"/>
      <c r="H1161" s="7" t="str">
        <f t="shared" ca="1" si="181"/>
        <v/>
      </c>
      <c r="I1161" s="8" t="str">
        <f t="shared" ca="1" si="182"/>
        <v/>
      </c>
      <c r="J1161" s="8" t="str">
        <f>IF(C1161="","",COUNTIFS(purchase!$C:$C,$C1161,purchase!$E:$E,$E1161,purchase!$G:$G,"&gt;="&amp;$F1161,purchase!$G:$G,"&lt;="&amp;$G1161))</f>
        <v/>
      </c>
      <c r="K1161" s="9" t="str">
        <f>IF(COUNTIFS(purchase!$C:$C,$C1161,purchase!$E:$E,$E1161,purchase!$G:$G,"&gt;="&amp;$F1161,purchase!$G:$G,"&lt;="&amp;$G1161)=0,"",_xlfn.MAXIFS(purchase!$G:$G,purchase!$C:$C,$C1161,purchase!$E:$E,$E1161,purchase!$G:$G,"&gt;="&amp;$F1161,purchase!$G:$G,"&lt;="&amp;$G1161))</f>
        <v/>
      </c>
      <c r="L1161" s="4"/>
      <c r="M1161" s="4"/>
      <c r="N1161" s="10" t="str">
        <f>IF(M1161="","",SUMIFS(purchase!$N:$N,purchase!$C:$C,$C1161,purchase!$E:$E,$E1161,purchase!$G:$G,"&gt;="&amp;$F1161,purchase!$G:$G,"&lt;="&amp;$G1161))</f>
        <v/>
      </c>
      <c r="O1161" s="10" t="str">
        <f t="shared" si="183"/>
        <v/>
      </c>
      <c r="P1161" s="11" t="str">
        <f t="shared" si="184"/>
        <v/>
      </c>
      <c r="Q1161" s="12" t="str">
        <f t="shared" ca="1" si="185"/>
        <v/>
      </c>
      <c r="R1161" s="13"/>
      <c r="S1161" s="14"/>
      <c r="T1161" s="15" t="str">
        <f t="shared" ca="1" si="186"/>
        <v/>
      </c>
      <c r="U1161" s="15" t="str">
        <f t="shared" ca="1" si="187"/>
        <v/>
      </c>
      <c r="V1161" s="16"/>
      <c r="W1161" s="17" t="str">
        <f t="shared" ca="1" si="188"/>
        <v/>
      </c>
      <c r="X1161" s="18" t="str">
        <f t="shared" ca="1" si="189"/>
        <v/>
      </c>
    </row>
    <row r="1162" spans="1:24" x14ac:dyDescent="0.35">
      <c r="A1162" s="3">
        <v>1158</v>
      </c>
      <c r="B1162" s="4"/>
      <c r="C1162" s="4"/>
      <c r="D1162" s="5" t="str">
        <f t="shared" si="180"/>
        <v/>
      </c>
      <c r="E1162" s="4"/>
      <c r="F1162" s="6"/>
      <c r="G1162" s="6"/>
      <c r="H1162" s="7" t="str">
        <f t="shared" ca="1" si="181"/>
        <v/>
      </c>
      <c r="I1162" s="8" t="str">
        <f t="shared" ca="1" si="182"/>
        <v/>
      </c>
      <c r="J1162" s="8" t="str">
        <f>IF(C1162="","",COUNTIFS(purchase!$C:$C,$C1162,purchase!$E:$E,$E1162,purchase!$G:$G,"&gt;="&amp;$F1162,purchase!$G:$G,"&lt;="&amp;$G1162))</f>
        <v/>
      </c>
      <c r="K1162" s="9" t="str">
        <f>IF(COUNTIFS(purchase!$C:$C,$C1162,purchase!$E:$E,$E1162,purchase!$G:$G,"&gt;="&amp;$F1162,purchase!$G:$G,"&lt;="&amp;$G1162)=0,"",_xlfn.MAXIFS(purchase!$G:$G,purchase!$C:$C,$C1162,purchase!$E:$E,$E1162,purchase!$G:$G,"&gt;="&amp;$F1162,purchase!$G:$G,"&lt;="&amp;$G1162))</f>
        <v/>
      </c>
      <c r="L1162" s="4"/>
      <c r="M1162" s="4"/>
      <c r="N1162" s="10" t="str">
        <f>IF(M1162="","",SUMIFS(purchase!$N:$N,purchase!$C:$C,$C1162,purchase!$E:$E,$E1162,purchase!$G:$G,"&gt;="&amp;$F1162,purchase!$G:$G,"&lt;="&amp;$G1162))</f>
        <v/>
      </c>
      <c r="O1162" s="10" t="str">
        <f t="shared" si="183"/>
        <v/>
      </c>
      <c r="P1162" s="11" t="str">
        <f t="shared" si="184"/>
        <v/>
      </c>
      <c r="Q1162" s="12" t="str">
        <f t="shared" ca="1" si="185"/>
        <v/>
      </c>
      <c r="R1162" s="13"/>
      <c r="S1162" s="14"/>
      <c r="T1162" s="15" t="str">
        <f t="shared" ca="1" si="186"/>
        <v/>
      </c>
      <c r="U1162" s="15" t="str">
        <f t="shared" ca="1" si="187"/>
        <v/>
      </c>
      <c r="V1162" s="16"/>
      <c r="W1162" s="17" t="str">
        <f t="shared" ca="1" si="188"/>
        <v/>
      </c>
      <c r="X1162" s="18" t="str">
        <f t="shared" ca="1" si="189"/>
        <v/>
      </c>
    </row>
    <row r="1163" spans="1:24" x14ac:dyDescent="0.35">
      <c r="A1163" s="3">
        <v>1159</v>
      </c>
      <c r="B1163" s="4"/>
      <c r="C1163" s="4"/>
      <c r="D1163" s="5" t="str">
        <f t="shared" si="180"/>
        <v/>
      </c>
      <c r="E1163" s="4"/>
      <c r="F1163" s="6"/>
      <c r="G1163" s="6"/>
      <c r="H1163" s="7" t="str">
        <f t="shared" ca="1" si="181"/>
        <v/>
      </c>
      <c r="I1163" s="8" t="str">
        <f t="shared" ca="1" si="182"/>
        <v/>
      </c>
      <c r="J1163" s="8" t="str">
        <f>IF(C1163="","",COUNTIFS(purchase!$C:$C,$C1163,purchase!$E:$E,$E1163,purchase!$G:$G,"&gt;="&amp;$F1163,purchase!$G:$G,"&lt;="&amp;$G1163))</f>
        <v/>
      </c>
      <c r="K1163" s="9" t="str">
        <f>IF(COUNTIFS(purchase!$C:$C,$C1163,purchase!$E:$E,$E1163,purchase!$G:$G,"&gt;="&amp;$F1163,purchase!$G:$G,"&lt;="&amp;$G1163)=0,"",_xlfn.MAXIFS(purchase!$G:$G,purchase!$C:$C,$C1163,purchase!$E:$E,$E1163,purchase!$G:$G,"&gt;="&amp;$F1163,purchase!$G:$G,"&lt;="&amp;$G1163))</f>
        <v/>
      </c>
      <c r="L1163" s="4"/>
      <c r="M1163" s="4"/>
      <c r="N1163" s="10" t="str">
        <f>IF(M1163="","",SUMIFS(purchase!$N:$N,purchase!$C:$C,$C1163,purchase!$E:$E,$E1163,purchase!$G:$G,"&gt;="&amp;$F1163,purchase!$G:$G,"&lt;="&amp;$G1163))</f>
        <v/>
      </c>
      <c r="O1163" s="10" t="str">
        <f t="shared" si="183"/>
        <v/>
      </c>
      <c r="P1163" s="11" t="str">
        <f t="shared" si="184"/>
        <v/>
      </c>
      <c r="Q1163" s="12" t="str">
        <f t="shared" ca="1" si="185"/>
        <v/>
      </c>
      <c r="R1163" s="13"/>
      <c r="S1163" s="14"/>
      <c r="T1163" s="15" t="str">
        <f t="shared" ca="1" si="186"/>
        <v/>
      </c>
      <c r="U1163" s="15" t="str">
        <f t="shared" ca="1" si="187"/>
        <v/>
      </c>
      <c r="V1163" s="16"/>
      <c r="W1163" s="17" t="str">
        <f t="shared" ca="1" si="188"/>
        <v/>
      </c>
      <c r="X1163" s="18" t="str">
        <f t="shared" ca="1" si="189"/>
        <v/>
      </c>
    </row>
    <row r="1164" spans="1:24" x14ac:dyDescent="0.35">
      <c r="A1164" s="3">
        <v>1160</v>
      </c>
      <c r="B1164" s="4"/>
      <c r="C1164" s="4"/>
      <c r="D1164" s="5" t="str">
        <f t="shared" si="180"/>
        <v/>
      </c>
      <c r="E1164" s="4"/>
      <c r="F1164" s="6"/>
      <c r="G1164" s="6"/>
      <c r="H1164" s="7" t="str">
        <f t="shared" ca="1" si="181"/>
        <v/>
      </c>
      <c r="I1164" s="8" t="str">
        <f t="shared" ca="1" si="182"/>
        <v/>
      </c>
      <c r="J1164" s="8" t="str">
        <f>IF(C1164="","",COUNTIFS(purchase!$C:$C,$C1164,purchase!$E:$E,$E1164,purchase!$G:$G,"&gt;="&amp;$F1164,purchase!$G:$G,"&lt;="&amp;$G1164))</f>
        <v/>
      </c>
      <c r="K1164" s="9" t="str">
        <f>IF(COUNTIFS(purchase!$C:$C,$C1164,purchase!$E:$E,$E1164,purchase!$G:$G,"&gt;="&amp;$F1164,purchase!$G:$G,"&lt;="&amp;$G1164)=0,"",_xlfn.MAXIFS(purchase!$G:$G,purchase!$C:$C,$C1164,purchase!$E:$E,$E1164,purchase!$G:$G,"&gt;="&amp;$F1164,purchase!$G:$G,"&lt;="&amp;$G1164))</f>
        <v/>
      </c>
      <c r="L1164" s="4"/>
      <c r="M1164" s="4"/>
      <c r="N1164" s="10" t="str">
        <f>IF(M1164="","",SUMIFS(purchase!$N:$N,purchase!$C:$C,$C1164,purchase!$E:$E,$E1164,purchase!$G:$G,"&gt;="&amp;$F1164,purchase!$G:$G,"&lt;="&amp;$G1164))</f>
        <v/>
      </c>
      <c r="O1164" s="10" t="str">
        <f t="shared" si="183"/>
        <v/>
      </c>
      <c r="P1164" s="11" t="str">
        <f t="shared" si="184"/>
        <v/>
      </c>
      <c r="Q1164" s="12" t="str">
        <f t="shared" ca="1" si="185"/>
        <v/>
      </c>
      <c r="R1164" s="13"/>
      <c r="S1164" s="14"/>
      <c r="T1164" s="15" t="str">
        <f t="shared" ca="1" si="186"/>
        <v/>
      </c>
      <c r="U1164" s="15" t="str">
        <f t="shared" ca="1" si="187"/>
        <v/>
      </c>
      <c r="V1164" s="16"/>
      <c r="W1164" s="17" t="str">
        <f t="shared" ca="1" si="188"/>
        <v/>
      </c>
      <c r="X1164" s="18" t="str">
        <f t="shared" ca="1" si="189"/>
        <v/>
      </c>
    </row>
    <row r="1165" spans="1:24" x14ac:dyDescent="0.35">
      <c r="A1165" s="3">
        <v>1161</v>
      </c>
      <c r="B1165" s="4"/>
      <c r="C1165" s="4"/>
      <c r="D1165" s="5" t="str">
        <f t="shared" si="180"/>
        <v/>
      </c>
      <c r="E1165" s="4"/>
      <c r="F1165" s="6"/>
      <c r="G1165" s="6"/>
      <c r="H1165" s="7" t="str">
        <f t="shared" ca="1" si="181"/>
        <v/>
      </c>
      <c r="I1165" s="8" t="str">
        <f t="shared" ca="1" si="182"/>
        <v/>
      </c>
      <c r="J1165" s="8" t="str">
        <f>IF(C1165="","",COUNTIFS(purchase!$C:$C,$C1165,purchase!$E:$E,$E1165,purchase!$G:$G,"&gt;="&amp;$F1165,purchase!$G:$G,"&lt;="&amp;$G1165))</f>
        <v/>
      </c>
      <c r="K1165" s="9" t="str">
        <f>IF(COUNTIFS(purchase!$C:$C,$C1165,purchase!$E:$E,$E1165,purchase!$G:$G,"&gt;="&amp;$F1165,purchase!$G:$G,"&lt;="&amp;$G1165)=0,"",_xlfn.MAXIFS(purchase!$G:$G,purchase!$C:$C,$C1165,purchase!$E:$E,$E1165,purchase!$G:$G,"&gt;="&amp;$F1165,purchase!$G:$G,"&lt;="&amp;$G1165))</f>
        <v/>
      </c>
      <c r="L1165" s="4"/>
      <c r="M1165" s="4"/>
      <c r="N1165" s="10" t="str">
        <f>IF(M1165="","",SUMIFS(purchase!$N:$N,purchase!$C:$C,$C1165,purchase!$E:$E,$E1165,purchase!$G:$G,"&gt;="&amp;$F1165,purchase!$G:$G,"&lt;="&amp;$G1165))</f>
        <v/>
      </c>
      <c r="O1165" s="10" t="str">
        <f t="shared" si="183"/>
        <v/>
      </c>
      <c r="P1165" s="11" t="str">
        <f t="shared" si="184"/>
        <v/>
      </c>
      <c r="Q1165" s="12" t="str">
        <f t="shared" ca="1" si="185"/>
        <v/>
      </c>
      <c r="R1165" s="13"/>
      <c r="S1165" s="14"/>
      <c r="T1165" s="15" t="str">
        <f t="shared" ca="1" si="186"/>
        <v/>
      </c>
      <c r="U1165" s="15" t="str">
        <f t="shared" ca="1" si="187"/>
        <v/>
      </c>
      <c r="V1165" s="16"/>
      <c r="W1165" s="17" t="str">
        <f t="shared" ca="1" si="188"/>
        <v/>
      </c>
      <c r="X1165" s="18" t="str">
        <f t="shared" ca="1" si="189"/>
        <v/>
      </c>
    </row>
    <row r="1166" spans="1:24" x14ac:dyDescent="0.35">
      <c r="A1166" s="3">
        <v>1162</v>
      </c>
      <c r="B1166" s="4"/>
      <c r="C1166" s="4"/>
      <c r="D1166" s="5" t="str">
        <f t="shared" si="180"/>
        <v/>
      </c>
      <c r="E1166" s="4"/>
      <c r="F1166" s="6"/>
      <c r="G1166" s="6"/>
      <c r="H1166" s="7" t="str">
        <f t="shared" ca="1" si="181"/>
        <v/>
      </c>
      <c r="I1166" s="8" t="str">
        <f t="shared" ca="1" si="182"/>
        <v/>
      </c>
      <c r="J1166" s="8" t="str">
        <f>IF(C1166="","",COUNTIFS(purchase!$C:$C,$C1166,purchase!$E:$E,$E1166,purchase!$G:$G,"&gt;="&amp;$F1166,purchase!$G:$G,"&lt;="&amp;$G1166))</f>
        <v/>
      </c>
      <c r="K1166" s="9" t="str">
        <f>IF(COUNTIFS(purchase!$C:$C,$C1166,purchase!$E:$E,$E1166,purchase!$G:$G,"&gt;="&amp;$F1166,purchase!$G:$G,"&lt;="&amp;$G1166)=0,"",_xlfn.MAXIFS(purchase!$G:$G,purchase!$C:$C,$C1166,purchase!$E:$E,$E1166,purchase!$G:$G,"&gt;="&amp;$F1166,purchase!$G:$G,"&lt;="&amp;$G1166))</f>
        <v/>
      </c>
      <c r="L1166" s="4"/>
      <c r="M1166" s="4"/>
      <c r="N1166" s="10" t="str">
        <f>IF(M1166="","",SUMIFS(purchase!$N:$N,purchase!$C:$C,$C1166,purchase!$E:$E,$E1166,purchase!$G:$G,"&gt;="&amp;$F1166,purchase!$G:$G,"&lt;="&amp;$G1166))</f>
        <v/>
      </c>
      <c r="O1166" s="10" t="str">
        <f t="shared" si="183"/>
        <v/>
      </c>
      <c r="P1166" s="11" t="str">
        <f t="shared" si="184"/>
        <v/>
      </c>
      <c r="Q1166" s="12" t="str">
        <f t="shared" ca="1" si="185"/>
        <v/>
      </c>
      <c r="R1166" s="13"/>
      <c r="S1166" s="14"/>
      <c r="T1166" s="15" t="str">
        <f t="shared" ca="1" si="186"/>
        <v/>
      </c>
      <c r="U1166" s="15" t="str">
        <f t="shared" ca="1" si="187"/>
        <v/>
      </c>
      <c r="V1166" s="16"/>
      <c r="W1166" s="17" t="str">
        <f t="shared" ca="1" si="188"/>
        <v/>
      </c>
      <c r="X1166" s="18" t="str">
        <f t="shared" ca="1" si="189"/>
        <v/>
      </c>
    </row>
    <row r="1167" spans="1:24" x14ac:dyDescent="0.35">
      <c r="A1167" s="3">
        <v>1163</v>
      </c>
      <c r="B1167" s="4"/>
      <c r="C1167" s="4"/>
      <c r="D1167" s="5" t="str">
        <f t="shared" si="180"/>
        <v/>
      </c>
      <c r="E1167" s="4"/>
      <c r="F1167" s="6"/>
      <c r="G1167" s="6"/>
      <c r="H1167" s="7" t="str">
        <f t="shared" ca="1" si="181"/>
        <v/>
      </c>
      <c r="I1167" s="8" t="str">
        <f t="shared" ca="1" si="182"/>
        <v/>
      </c>
      <c r="J1167" s="8" t="str">
        <f>IF(C1167="","",COUNTIFS(purchase!$C:$C,$C1167,purchase!$E:$E,$E1167,purchase!$G:$G,"&gt;="&amp;$F1167,purchase!$G:$G,"&lt;="&amp;$G1167))</f>
        <v/>
      </c>
      <c r="K1167" s="9" t="str">
        <f>IF(COUNTIFS(purchase!$C:$C,$C1167,purchase!$E:$E,$E1167,purchase!$G:$G,"&gt;="&amp;$F1167,purchase!$G:$G,"&lt;="&amp;$G1167)=0,"",_xlfn.MAXIFS(purchase!$G:$G,purchase!$C:$C,$C1167,purchase!$E:$E,$E1167,purchase!$G:$G,"&gt;="&amp;$F1167,purchase!$G:$G,"&lt;="&amp;$G1167))</f>
        <v/>
      </c>
      <c r="L1167" s="4"/>
      <c r="M1167" s="4"/>
      <c r="N1167" s="10" t="str">
        <f>IF(M1167="","",SUMIFS(purchase!$N:$N,purchase!$C:$C,$C1167,purchase!$E:$E,$E1167,purchase!$G:$G,"&gt;="&amp;$F1167,purchase!$G:$G,"&lt;="&amp;$G1167))</f>
        <v/>
      </c>
      <c r="O1167" s="10" t="str">
        <f t="shared" si="183"/>
        <v/>
      </c>
      <c r="P1167" s="11" t="str">
        <f t="shared" si="184"/>
        <v/>
      </c>
      <c r="Q1167" s="12" t="str">
        <f t="shared" ca="1" si="185"/>
        <v/>
      </c>
      <c r="R1167" s="13"/>
      <c r="S1167" s="14"/>
      <c r="T1167" s="15" t="str">
        <f t="shared" ca="1" si="186"/>
        <v/>
      </c>
      <c r="U1167" s="15" t="str">
        <f t="shared" ca="1" si="187"/>
        <v/>
      </c>
      <c r="V1167" s="16"/>
      <c r="W1167" s="17" t="str">
        <f t="shared" ca="1" si="188"/>
        <v/>
      </c>
      <c r="X1167" s="18" t="str">
        <f t="shared" ca="1" si="189"/>
        <v/>
      </c>
    </row>
    <row r="1168" spans="1:24" x14ac:dyDescent="0.35">
      <c r="A1168" s="3">
        <v>1164</v>
      </c>
      <c r="B1168" s="4"/>
      <c r="C1168" s="4"/>
      <c r="D1168" s="5" t="str">
        <f t="shared" si="180"/>
        <v/>
      </c>
      <c r="E1168" s="4"/>
      <c r="F1168" s="6"/>
      <c r="G1168" s="6"/>
      <c r="H1168" s="7" t="str">
        <f t="shared" ca="1" si="181"/>
        <v/>
      </c>
      <c r="I1168" s="8" t="str">
        <f t="shared" ca="1" si="182"/>
        <v/>
      </c>
      <c r="J1168" s="8" t="str">
        <f>IF(C1168="","",COUNTIFS(purchase!$C:$C,$C1168,purchase!$E:$E,$E1168,purchase!$G:$G,"&gt;="&amp;$F1168,purchase!$G:$G,"&lt;="&amp;$G1168))</f>
        <v/>
      </c>
      <c r="K1168" s="9" t="str">
        <f>IF(COUNTIFS(purchase!$C:$C,$C1168,purchase!$E:$E,$E1168,purchase!$G:$G,"&gt;="&amp;$F1168,purchase!$G:$G,"&lt;="&amp;$G1168)=0,"",_xlfn.MAXIFS(purchase!$G:$G,purchase!$C:$C,$C1168,purchase!$E:$E,$E1168,purchase!$G:$G,"&gt;="&amp;$F1168,purchase!$G:$G,"&lt;="&amp;$G1168))</f>
        <v/>
      </c>
      <c r="L1168" s="4"/>
      <c r="M1168" s="4"/>
      <c r="N1168" s="10" t="str">
        <f>IF(M1168="","",SUMIFS(purchase!$N:$N,purchase!$C:$C,$C1168,purchase!$E:$E,$E1168,purchase!$G:$G,"&gt;="&amp;$F1168,purchase!$G:$G,"&lt;="&amp;$G1168))</f>
        <v/>
      </c>
      <c r="O1168" s="10" t="str">
        <f t="shared" si="183"/>
        <v/>
      </c>
      <c r="P1168" s="11" t="str">
        <f t="shared" si="184"/>
        <v/>
      </c>
      <c r="Q1168" s="12" t="str">
        <f t="shared" ca="1" si="185"/>
        <v/>
      </c>
      <c r="R1168" s="13"/>
      <c r="S1168" s="14"/>
      <c r="T1168" s="15" t="str">
        <f t="shared" ca="1" si="186"/>
        <v/>
      </c>
      <c r="U1168" s="15" t="str">
        <f t="shared" ca="1" si="187"/>
        <v/>
      </c>
      <c r="V1168" s="16"/>
      <c r="W1168" s="17" t="str">
        <f t="shared" ca="1" si="188"/>
        <v/>
      </c>
      <c r="X1168" s="18" t="str">
        <f t="shared" ca="1" si="189"/>
        <v/>
      </c>
    </row>
    <row r="1169" spans="1:24" x14ac:dyDescent="0.35">
      <c r="A1169" s="3">
        <v>1165</v>
      </c>
      <c r="B1169" s="4"/>
      <c r="C1169" s="4"/>
      <c r="D1169" s="5" t="str">
        <f t="shared" si="180"/>
        <v/>
      </c>
      <c r="E1169" s="4"/>
      <c r="F1169" s="6"/>
      <c r="G1169" s="6"/>
      <c r="H1169" s="7" t="str">
        <f t="shared" ca="1" si="181"/>
        <v/>
      </c>
      <c r="I1169" s="8" t="str">
        <f t="shared" ca="1" si="182"/>
        <v/>
      </c>
      <c r="J1169" s="8" t="str">
        <f>IF(C1169="","",COUNTIFS(purchase!$C:$C,$C1169,purchase!$E:$E,$E1169,purchase!$G:$G,"&gt;="&amp;$F1169,purchase!$G:$G,"&lt;="&amp;$G1169))</f>
        <v/>
      </c>
      <c r="K1169" s="9" t="str">
        <f>IF(COUNTIFS(purchase!$C:$C,$C1169,purchase!$E:$E,$E1169,purchase!$G:$G,"&gt;="&amp;$F1169,purchase!$G:$G,"&lt;="&amp;$G1169)=0,"",_xlfn.MAXIFS(purchase!$G:$G,purchase!$C:$C,$C1169,purchase!$E:$E,$E1169,purchase!$G:$G,"&gt;="&amp;$F1169,purchase!$G:$G,"&lt;="&amp;$G1169))</f>
        <v/>
      </c>
      <c r="L1169" s="4"/>
      <c r="M1169" s="4"/>
      <c r="N1169" s="10" t="str">
        <f>IF(M1169="","",SUMIFS(purchase!$N:$N,purchase!$C:$C,$C1169,purchase!$E:$E,$E1169,purchase!$G:$G,"&gt;="&amp;$F1169,purchase!$G:$G,"&lt;="&amp;$G1169))</f>
        <v/>
      </c>
      <c r="O1169" s="10" t="str">
        <f t="shared" si="183"/>
        <v/>
      </c>
      <c r="P1169" s="11" t="str">
        <f t="shared" si="184"/>
        <v/>
      </c>
      <c r="Q1169" s="12" t="str">
        <f t="shared" ca="1" si="185"/>
        <v/>
      </c>
      <c r="R1169" s="13"/>
      <c r="S1169" s="14"/>
      <c r="T1169" s="15" t="str">
        <f t="shared" ca="1" si="186"/>
        <v/>
      </c>
      <c r="U1169" s="15" t="str">
        <f t="shared" ca="1" si="187"/>
        <v/>
      </c>
      <c r="V1169" s="16"/>
      <c r="W1169" s="17" t="str">
        <f t="shared" ca="1" si="188"/>
        <v/>
      </c>
      <c r="X1169" s="18" t="str">
        <f t="shared" ca="1" si="189"/>
        <v/>
      </c>
    </row>
    <row r="1170" spans="1:24" x14ac:dyDescent="0.35">
      <c r="A1170" s="3">
        <v>1166</v>
      </c>
      <c r="B1170" s="4"/>
      <c r="C1170" s="4"/>
      <c r="D1170" s="5" t="str">
        <f t="shared" si="180"/>
        <v/>
      </c>
      <c r="E1170" s="4"/>
      <c r="F1170" s="6"/>
      <c r="G1170" s="6"/>
      <c r="H1170" s="7" t="str">
        <f t="shared" ca="1" si="181"/>
        <v/>
      </c>
      <c r="I1170" s="8" t="str">
        <f t="shared" ca="1" si="182"/>
        <v/>
      </c>
      <c r="J1170" s="8" t="str">
        <f>IF(C1170="","",COUNTIFS(purchase!$C:$C,$C1170,purchase!$E:$E,$E1170,purchase!$G:$G,"&gt;="&amp;$F1170,purchase!$G:$G,"&lt;="&amp;$G1170))</f>
        <v/>
      </c>
      <c r="K1170" s="9" t="str">
        <f>IF(COUNTIFS(purchase!$C:$C,$C1170,purchase!$E:$E,$E1170,purchase!$G:$G,"&gt;="&amp;$F1170,purchase!$G:$G,"&lt;="&amp;$G1170)=0,"",_xlfn.MAXIFS(purchase!$G:$G,purchase!$C:$C,$C1170,purchase!$E:$E,$E1170,purchase!$G:$G,"&gt;="&amp;$F1170,purchase!$G:$G,"&lt;="&amp;$G1170))</f>
        <v/>
      </c>
      <c r="L1170" s="4"/>
      <c r="M1170" s="4"/>
      <c r="N1170" s="10" t="str">
        <f>IF(M1170="","",SUMIFS(purchase!$N:$N,purchase!$C:$C,$C1170,purchase!$E:$E,$E1170,purchase!$G:$G,"&gt;="&amp;$F1170,purchase!$G:$G,"&lt;="&amp;$G1170))</f>
        <v/>
      </c>
      <c r="O1170" s="10" t="str">
        <f t="shared" si="183"/>
        <v/>
      </c>
      <c r="P1170" s="11" t="str">
        <f t="shared" si="184"/>
        <v/>
      </c>
      <c r="Q1170" s="12" t="str">
        <f t="shared" ca="1" si="185"/>
        <v/>
      </c>
      <c r="R1170" s="13"/>
      <c r="S1170" s="14"/>
      <c r="T1170" s="15" t="str">
        <f t="shared" ca="1" si="186"/>
        <v/>
      </c>
      <c r="U1170" s="15" t="str">
        <f t="shared" ca="1" si="187"/>
        <v/>
      </c>
      <c r="V1170" s="16"/>
      <c r="W1170" s="17" t="str">
        <f t="shared" ca="1" si="188"/>
        <v/>
      </c>
      <c r="X1170" s="18" t="str">
        <f t="shared" ca="1" si="189"/>
        <v/>
      </c>
    </row>
    <row r="1171" spans="1:24" x14ac:dyDescent="0.35">
      <c r="A1171" s="3">
        <v>1167</v>
      </c>
      <c r="B1171" s="4"/>
      <c r="C1171" s="4"/>
      <c r="D1171" s="5" t="str">
        <f t="shared" si="180"/>
        <v/>
      </c>
      <c r="E1171" s="4"/>
      <c r="F1171" s="6"/>
      <c r="G1171" s="6"/>
      <c r="H1171" s="7" t="str">
        <f t="shared" ca="1" si="181"/>
        <v/>
      </c>
      <c r="I1171" s="8" t="str">
        <f t="shared" ca="1" si="182"/>
        <v/>
      </c>
      <c r="J1171" s="8" t="str">
        <f>IF(C1171="","",COUNTIFS(purchase!$C:$C,$C1171,purchase!$E:$E,$E1171,purchase!$G:$G,"&gt;="&amp;$F1171,purchase!$G:$G,"&lt;="&amp;$G1171))</f>
        <v/>
      </c>
      <c r="K1171" s="9" t="str">
        <f>IF(COUNTIFS(purchase!$C:$C,$C1171,purchase!$E:$E,$E1171,purchase!$G:$G,"&gt;="&amp;$F1171,purchase!$G:$G,"&lt;="&amp;$G1171)=0,"",_xlfn.MAXIFS(purchase!$G:$G,purchase!$C:$C,$C1171,purchase!$E:$E,$E1171,purchase!$G:$G,"&gt;="&amp;$F1171,purchase!$G:$G,"&lt;="&amp;$G1171))</f>
        <v/>
      </c>
      <c r="L1171" s="4"/>
      <c r="M1171" s="4"/>
      <c r="N1171" s="10" t="str">
        <f>IF(M1171="","",SUMIFS(purchase!$N:$N,purchase!$C:$C,$C1171,purchase!$E:$E,$E1171,purchase!$G:$G,"&gt;="&amp;$F1171,purchase!$G:$G,"&lt;="&amp;$G1171))</f>
        <v/>
      </c>
      <c r="O1171" s="10" t="str">
        <f t="shared" si="183"/>
        <v/>
      </c>
      <c r="P1171" s="11" t="str">
        <f t="shared" si="184"/>
        <v/>
      </c>
      <c r="Q1171" s="12" t="str">
        <f t="shared" ca="1" si="185"/>
        <v/>
      </c>
      <c r="R1171" s="13"/>
      <c r="S1171" s="14"/>
      <c r="T1171" s="15" t="str">
        <f t="shared" ca="1" si="186"/>
        <v/>
      </c>
      <c r="U1171" s="15" t="str">
        <f t="shared" ca="1" si="187"/>
        <v/>
      </c>
      <c r="V1171" s="16"/>
      <c r="W1171" s="17" t="str">
        <f t="shared" ca="1" si="188"/>
        <v/>
      </c>
      <c r="X1171" s="18" t="str">
        <f t="shared" ca="1" si="189"/>
        <v/>
      </c>
    </row>
    <row r="1172" spans="1:24" x14ac:dyDescent="0.35">
      <c r="A1172" s="3">
        <v>1168</v>
      </c>
      <c r="B1172" s="4"/>
      <c r="C1172" s="4"/>
      <c r="D1172" s="5" t="str">
        <f t="shared" si="180"/>
        <v/>
      </c>
      <c r="E1172" s="4"/>
      <c r="F1172" s="6"/>
      <c r="G1172" s="6"/>
      <c r="H1172" s="7" t="str">
        <f t="shared" ca="1" si="181"/>
        <v/>
      </c>
      <c r="I1172" s="8" t="str">
        <f t="shared" ca="1" si="182"/>
        <v/>
      </c>
      <c r="J1172" s="8" t="str">
        <f>IF(C1172="","",COUNTIFS(purchase!$C:$C,$C1172,purchase!$E:$E,$E1172,purchase!$G:$G,"&gt;="&amp;$F1172,purchase!$G:$G,"&lt;="&amp;$G1172))</f>
        <v/>
      </c>
      <c r="K1172" s="9" t="str">
        <f>IF(COUNTIFS(purchase!$C:$C,$C1172,purchase!$E:$E,$E1172,purchase!$G:$G,"&gt;="&amp;$F1172,purchase!$G:$G,"&lt;="&amp;$G1172)=0,"",_xlfn.MAXIFS(purchase!$G:$G,purchase!$C:$C,$C1172,purchase!$E:$E,$E1172,purchase!$G:$G,"&gt;="&amp;$F1172,purchase!$G:$G,"&lt;="&amp;$G1172))</f>
        <v/>
      </c>
      <c r="L1172" s="4"/>
      <c r="M1172" s="4"/>
      <c r="N1172" s="10" t="str">
        <f>IF(M1172="","",SUMIFS(purchase!$N:$N,purchase!$C:$C,$C1172,purchase!$E:$E,$E1172,purchase!$G:$G,"&gt;="&amp;$F1172,purchase!$G:$G,"&lt;="&amp;$G1172))</f>
        <v/>
      </c>
      <c r="O1172" s="10" t="str">
        <f t="shared" si="183"/>
        <v/>
      </c>
      <c r="P1172" s="11" t="str">
        <f t="shared" si="184"/>
        <v/>
      </c>
      <c r="Q1172" s="12" t="str">
        <f t="shared" ca="1" si="185"/>
        <v/>
      </c>
      <c r="R1172" s="13"/>
      <c r="S1172" s="14"/>
      <c r="T1172" s="15" t="str">
        <f t="shared" ca="1" si="186"/>
        <v/>
      </c>
      <c r="U1172" s="15" t="str">
        <f t="shared" ca="1" si="187"/>
        <v/>
      </c>
      <c r="V1172" s="16"/>
      <c r="W1172" s="17" t="str">
        <f t="shared" ca="1" si="188"/>
        <v/>
      </c>
      <c r="X1172" s="18" t="str">
        <f t="shared" ca="1" si="189"/>
        <v/>
      </c>
    </row>
    <row r="1173" spans="1:24" x14ac:dyDescent="0.35">
      <c r="A1173" s="3">
        <v>1169</v>
      </c>
      <c r="B1173" s="4"/>
      <c r="C1173" s="4"/>
      <c r="D1173" s="5" t="str">
        <f t="shared" si="180"/>
        <v/>
      </c>
      <c r="E1173" s="4"/>
      <c r="F1173" s="6"/>
      <c r="G1173" s="6"/>
      <c r="H1173" s="7" t="str">
        <f t="shared" ca="1" si="181"/>
        <v/>
      </c>
      <c r="I1173" s="8" t="str">
        <f t="shared" ca="1" si="182"/>
        <v/>
      </c>
      <c r="J1173" s="8" t="str">
        <f>IF(C1173="","",COUNTIFS(purchase!$C:$C,$C1173,purchase!$E:$E,$E1173,purchase!$G:$G,"&gt;="&amp;$F1173,purchase!$G:$G,"&lt;="&amp;$G1173))</f>
        <v/>
      </c>
      <c r="K1173" s="9" t="str">
        <f>IF(COUNTIFS(purchase!$C:$C,$C1173,purchase!$E:$E,$E1173,purchase!$G:$G,"&gt;="&amp;$F1173,purchase!$G:$G,"&lt;="&amp;$G1173)=0,"",_xlfn.MAXIFS(purchase!$G:$G,purchase!$C:$C,$C1173,purchase!$E:$E,$E1173,purchase!$G:$G,"&gt;="&amp;$F1173,purchase!$G:$G,"&lt;="&amp;$G1173))</f>
        <v/>
      </c>
      <c r="L1173" s="4"/>
      <c r="M1173" s="4"/>
      <c r="N1173" s="10" t="str">
        <f>IF(M1173="","",SUMIFS(purchase!$N:$N,purchase!$C:$C,$C1173,purchase!$E:$E,$E1173,purchase!$G:$G,"&gt;="&amp;$F1173,purchase!$G:$G,"&lt;="&amp;$G1173))</f>
        <v/>
      </c>
      <c r="O1173" s="10" t="str">
        <f t="shared" si="183"/>
        <v/>
      </c>
      <c r="P1173" s="11" t="str">
        <f t="shared" si="184"/>
        <v/>
      </c>
      <c r="Q1173" s="12" t="str">
        <f t="shared" ca="1" si="185"/>
        <v/>
      </c>
      <c r="R1173" s="13"/>
      <c r="S1173" s="14"/>
      <c r="T1173" s="15" t="str">
        <f t="shared" ca="1" si="186"/>
        <v/>
      </c>
      <c r="U1173" s="15" t="str">
        <f t="shared" ca="1" si="187"/>
        <v/>
      </c>
      <c r="V1173" s="16"/>
      <c r="W1173" s="17" t="str">
        <f t="shared" ca="1" si="188"/>
        <v/>
      </c>
      <c r="X1173" s="18" t="str">
        <f t="shared" ca="1" si="189"/>
        <v/>
      </c>
    </row>
    <row r="1174" spans="1:24" x14ac:dyDescent="0.35">
      <c r="A1174" s="3">
        <v>1170</v>
      </c>
      <c r="B1174" s="4"/>
      <c r="C1174" s="4"/>
      <c r="D1174" s="5" t="str">
        <f t="shared" si="180"/>
        <v/>
      </c>
      <c r="E1174" s="4"/>
      <c r="F1174" s="6"/>
      <c r="G1174" s="6"/>
      <c r="H1174" s="7" t="str">
        <f t="shared" ca="1" si="181"/>
        <v/>
      </c>
      <c r="I1174" s="8" t="str">
        <f t="shared" ca="1" si="182"/>
        <v/>
      </c>
      <c r="J1174" s="8" t="str">
        <f>IF(C1174="","",COUNTIFS(purchase!$C:$C,$C1174,purchase!$E:$E,$E1174,purchase!$G:$G,"&gt;="&amp;$F1174,purchase!$G:$G,"&lt;="&amp;$G1174))</f>
        <v/>
      </c>
      <c r="K1174" s="9" t="str">
        <f>IF(COUNTIFS(purchase!$C:$C,$C1174,purchase!$E:$E,$E1174,purchase!$G:$G,"&gt;="&amp;$F1174,purchase!$G:$G,"&lt;="&amp;$G1174)=0,"",_xlfn.MAXIFS(purchase!$G:$G,purchase!$C:$C,$C1174,purchase!$E:$E,$E1174,purchase!$G:$G,"&gt;="&amp;$F1174,purchase!$G:$G,"&lt;="&amp;$G1174))</f>
        <v/>
      </c>
      <c r="L1174" s="4"/>
      <c r="M1174" s="4"/>
      <c r="N1174" s="10" t="str">
        <f>IF(M1174="","",SUMIFS(purchase!$N:$N,purchase!$C:$C,$C1174,purchase!$E:$E,$E1174,purchase!$G:$G,"&gt;="&amp;$F1174,purchase!$G:$G,"&lt;="&amp;$G1174))</f>
        <v/>
      </c>
      <c r="O1174" s="10" t="str">
        <f t="shared" si="183"/>
        <v/>
      </c>
      <c r="P1174" s="11" t="str">
        <f t="shared" si="184"/>
        <v/>
      </c>
      <c r="Q1174" s="12" t="str">
        <f t="shared" ca="1" si="185"/>
        <v/>
      </c>
      <c r="R1174" s="13"/>
      <c r="S1174" s="14"/>
      <c r="T1174" s="15" t="str">
        <f t="shared" ca="1" si="186"/>
        <v/>
      </c>
      <c r="U1174" s="15" t="str">
        <f t="shared" ca="1" si="187"/>
        <v/>
      </c>
      <c r="V1174" s="16"/>
      <c r="W1174" s="17" t="str">
        <f t="shared" ca="1" si="188"/>
        <v/>
      </c>
      <c r="X1174" s="18" t="str">
        <f t="shared" ca="1" si="189"/>
        <v/>
      </c>
    </row>
    <row r="1175" spans="1:24" x14ac:dyDescent="0.35">
      <c r="A1175" s="3">
        <v>1171</v>
      </c>
      <c r="B1175" s="4"/>
      <c r="C1175" s="4"/>
      <c r="D1175" s="5" t="str">
        <f t="shared" si="180"/>
        <v/>
      </c>
      <c r="E1175" s="4"/>
      <c r="F1175" s="6"/>
      <c r="G1175" s="6"/>
      <c r="H1175" s="7" t="str">
        <f t="shared" ca="1" si="181"/>
        <v/>
      </c>
      <c r="I1175" s="8" t="str">
        <f t="shared" ca="1" si="182"/>
        <v/>
      </c>
      <c r="J1175" s="8" t="str">
        <f>IF(C1175="","",COUNTIFS(purchase!$C:$C,$C1175,purchase!$E:$E,$E1175,purchase!$G:$G,"&gt;="&amp;$F1175,purchase!$G:$G,"&lt;="&amp;$G1175))</f>
        <v/>
      </c>
      <c r="K1175" s="9" t="str">
        <f>IF(COUNTIFS(purchase!$C:$C,$C1175,purchase!$E:$E,$E1175,purchase!$G:$G,"&gt;="&amp;$F1175,purchase!$G:$G,"&lt;="&amp;$G1175)=0,"",_xlfn.MAXIFS(purchase!$G:$G,purchase!$C:$C,$C1175,purchase!$E:$E,$E1175,purchase!$G:$G,"&gt;="&amp;$F1175,purchase!$G:$G,"&lt;="&amp;$G1175))</f>
        <v/>
      </c>
      <c r="L1175" s="4"/>
      <c r="M1175" s="4"/>
      <c r="N1175" s="10" t="str">
        <f>IF(M1175="","",SUMIFS(purchase!$N:$N,purchase!$C:$C,$C1175,purchase!$E:$E,$E1175,purchase!$G:$G,"&gt;="&amp;$F1175,purchase!$G:$G,"&lt;="&amp;$G1175))</f>
        <v/>
      </c>
      <c r="O1175" s="10" t="str">
        <f t="shared" si="183"/>
        <v/>
      </c>
      <c r="P1175" s="11" t="str">
        <f t="shared" si="184"/>
        <v/>
      </c>
      <c r="Q1175" s="12" t="str">
        <f t="shared" ca="1" si="185"/>
        <v/>
      </c>
      <c r="R1175" s="13"/>
      <c r="S1175" s="14"/>
      <c r="T1175" s="15" t="str">
        <f t="shared" ca="1" si="186"/>
        <v/>
      </c>
      <c r="U1175" s="15" t="str">
        <f t="shared" ca="1" si="187"/>
        <v/>
      </c>
      <c r="V1175" s="16"/>
      <c r="W1175" s="17" t="str">
        <f t="shared" ca="1" si="188"/>
        <v/>
      </c>
      <c r="X1175" s="18" t="str">
        <f t="shared" ca="1" si="189"/>
        <v/>
      </c>
    </row>
    <row r="1176" spans="1:24" x14ac:dyDescent="0.35">
      <c r="A1176" s="3">
        <v>1172</v>
      </c>
      <c r="B1176" s="4"/>
      <c r="C1176" s="4"/>
      <c r="D1176" s="5" t="str">
        <f t="shared" si="180"/>
        <v/>
      </c>
      <c r="E1176" s="4"/>
      <c r="F1176" s="6"/>
      <c r="G1176" s="6"/>
      <c r="H1176" s="7" t="str">
        <f t="shared" ca="1" si="181"/>
        <v/>
      </c>
      <c r="I1176" s="8" t="str">
        <f t="shared" ca="1" si="182"/>
        <v/>
      </c>
      <c r="J1176" s="8" t="str">
        <f>IF(C1176="","",COUNTIFS(purchase!$C:$C,$C1176,purchase!$E:$E,$E1176,purchase!$G:$G,"&gt;="&amp;$F1176,purchase!$G:$G,"&lt;="&amp;$G1176))</f>
        <v/>
      </c>
      <c r="K1176" s="9" t="str">
        <f>IF(COUNTIFS(purchase!$C:$C,$C1176,purchase!$E:$E,$E1176,purchase!$G:$G,"&gt;="&amp;$F1176,purchase!$G:$G,"&lt;="&amp;$G1176)=0,"",_xlfn.MAXIFS(purchase!$G:$G,purchase!$C:$C,$C1176,purchase!$E:$E,$E1176,purchase!$G:$G,"&gt;="&amp;$F1176,purchase!$G:$G,"&lt;="&amp;$G1176))</f>
        <v/>
      </c>
      <c r="L1176" s="4"/>
      <c r="M1176" s="4"/>
      <c r="N1176" s="10" t="str">
        <f>IF(M1176="","",SUMIFS(purchase!$N:$N,purchase!$C:$C,$C1176,purchase!$E:$E,$E1176,purchase!$G:$G,"&gt;="&amp;$F1176,purchase!$G:$G,"&lt;="&amp;$G1176))</f>
        <v/>
      </c>
      <c r="O1176" s="10" t="str">
        <f t="shared" si="183"/>
        <v/>
      </c>
      <c r="P1176" s="11" t="str">
        <f t="shared" si="184"/>
        <v/>
      </c>
      <c r="Q1176" s="12" t="str">
        <f t="shared" ca="1" si="185"/>
        <v/>
      </c>
      <c r="R1176" s="13"/>
      <c r="S1176" s="14"/>
      <c r="T1176" s="15" t="str">
        <f t="shared" ca="1" si="186"/>
        <v/>
      </c>
      <c r="U1176" s="15" t="str">
        <f t="shared" ca="1" si="187"/>
        <v/>
      </c>
      <c r="V1176" s="16"/>
      <c r="W1176" s="17" t="str">
        <f t="shared" ca="1" si="188"/>
        <v/>
      </c>
      <c r="X1176" s="18" t="str">
        <f t="shared" ca="1" si="189"/>
        <v/>
      </c>
    </row>
    <row r="1177" spans="1:24" x14ac:dyDescent="0.35">
      <c r="A1177" s="3">
        <v>1173</v>
      </c>
      <c r="B1177" s="4"/>
      <c r="C1177" s="4"/>
      <c r="D1177" s="5" t="str">
        <f t="shared" si="180"/>
        <v/>
      </c>
      <c r="E1177" s="4"/>
      <c r="F1177" s="6"/>
      <c r="G1177" s="6"/>
      <c r="H1177" s="7" t="str">
        <f t="shared" ca="1" si="181"/>
        <v/>
      </c>
      <c r="I1177" s="8" t="str">
        <f t="shared" ca="1" si="182"/>
        <v/>
      </c>
      <c r="J1177" s="8" t="str">
        <f>IF(C1177="","",COUNTIFS(purchase!$C:$C,$C1177,purchase!$E:$E,$E1177,purchase!$G:$G,"&gt;="&amp;$F1177,purchase!$G:$G,"&lt;="&amp;$G1177))</f>
        <v/>
      </c>
      <c r="K1177" s="9" t="str">
        <f>IF(COUNTIFS(purchase!$C:$C,$C1177,purchase!$E:$E,$E1177,purchase!$G:$G,"&gt;="&amp;$F1177,purchase!$G:$G,"&lt;="&amp;$G1177)=0,"",_xlfn.MAXIFS(purchase!$G:$G,purchase!$C:$C,$C1177,purchase!$E:$E,$E1177,purchase!$G:$G,"&gt;="&amp;$F1177,purchase!$G:$G,"&lt;="&amp;$G1177))</f>
        <v/>
      </c>
      <c r="L1177" s="4"/>
      <c r="M1177" s="4"/>
      <c r="N1177" s="10" t="str">
        <f>IF(M1177="","",SUMIFS(purchase!$N:$N,purchase!$C:$C,$C1177,purchase!$E:$E,$E1177,purchase!$G:$G,"&gt;="&amp;$F1177,purchase!$G:$G,"&lt;="&amp;$G1177))</f>
        <v/>
      </c>
      <c r="O1177" s="10" t="str">
        <f t="shared" si="183"/>
        <v/>
      </c>
      <c r="P1177" s="11" t="str">
        <f t="shared" si="184"/>
        <v/>
      </c>
      <c r="Q1177" s="12" t="str">
        <f t="shared" ca="1" si="185"/>
        <v/>
      </c>
      <c r="R1177" s="13"/>
      <c r="S1177" s="14"/>
      <c r="T1177" s="15" t="str">
        <f t="shared" ca="1" si="186"/>
        <v/>
      </c>
      <c r="U1177" s="15" t="str">
        <f t="shared" ca="1" si="187"/>
        <v/>
      </c>
      <c r="V1177" s="16"/>
      <c r="W1177" s="17" t="str">
        <f t="shared" ca="1" si="188"/>
        <v/>
      </c>
      <c r="X1177" s="18" t="str">
        <f t="shared" ca="1" si="189"/>
        <v/>
      </c>
    </row>
    <row r="1178" spans="1:24" x14ac:dyDescent="0.35">
      <c r="A1178" s="3">
        <v>1174</v>
      </c>
      <c r="B1178" s="4"/>
      <c r="C1178" s="4"/>
      <c r="D1178" s="5" t="str">
        <f t="shared" si="180"/>
        <v/>
      </c>
      <c r="E1178" s="4"/>
      <c r="F1178" s="6"/>
      <c r="G1178" s="6"/>
      <c r="H1178" s="7" t="str">
        <f t="shared" ca="1" si="181"/>
        <v/>
      </c>
      <c r="I1178" s="8" t="str">
        <f t="shared" ca="1" si="182"/>
        <v/>
      </c>
      <c r="J1178" s="8" t="str">
        <f>IF(C1178="","",COUNTIFS(purchase!$C:$C,$C1178,purchase!$E:$E,$E1178,purchase!$G:$G,"&gt;="&amp;$F1178,purchase!$G:$G,"&lt;="&amp;$G1178))</f>
        <v/>
      </c>
      <c r="K1178" s="9" t="str">
        <f>IF(COUNTIFS(purchase!$C:$C,$C1178,purchase!$E:$E,$E1178,purchase!$G:$G,"&gt;="&amp;$F1178,purchase!$G:$G,"&lt;="&amp;$G1178)=0,"",_xlfn.MAXIFS(purchase!$G:$G,purchase!$C:$C,$C1178,purchase!$E:$E,$E1178,purchase!$G:$G,"&gt;="&amp;$F1178,purchase!$G:$G,"&lt;="&amp;$G1178))</f>
        <v/>
      </c>
      <c r="L1178" s="4"/>
      <c r="M1178" s="4"/>
      <c r="N1178" s="10" t="str">
        <f>IF(M1178="","",SUMIFS(purchase!$N:$N,purchase!$C:$C,$C1178,purchase!$E:$E,$E1178,purchase!$G:$G,"&gt;="&amp;$F1178,purchase!$G:$G,"&lt;="&amp;$G1178))</f>
        <v/>
      </c>
      <c r="O1178" s="10" t="str">
        <f t="shared" si="183"/>
        <v/>
      </c>
      <c r="P1178" s="11" t="str">
        <f t="shared" si="184"/>
        <v/>
      </c>
      <c r="Q1178" s="12" t="str">
        <f t="shared" ca="1" si="185"/>
        <v/>
      </c>
      <c r="R1178" s="13"/>
      <c r="S1178" s="14"/>
      <c r="T1178" s="15" t="str">
        <f t="shared" ca="1" si="186"/>
        <v/>
      </c>
      <c r="U1178" s="15" t="str">
        <f t="shared" ca="1" si="187"/>
        <v/>
      </c>
      <c r="V1178" s="16"/>
      <c r="W1178" s="17" t="str">
        <f t="shared" ca="1" si="188"/>
        <v/>
      </c>
      <c r="X1178" s="18" t="str">
        <f t="shared" ca="1" si="189"/>
        <v/>
      </c>
    </row>
    <row r="1179" spans="1:24" x14ac:dyDescent="0.35">
      <c r="A1179" s="3">
        <v>1175</v>
      </c>
      <c r="B1179" s="4"/>
      <c r="C1179" s="4"/>
      <c r="D1179" s="5" t="str">
        <f t="shared" si="180"/>
        <v/>
      </c>
      <c r="E1179" s="4"/>
      <c r="F1179" s="6"/>
      <c r="G1179" s="6"/>
      <c r="H1179" s="7" t="str">
        <f t="shared" ca="1" si="181"/>
        <v/>
      </c>
      <c r="I1179" s="8" t="str">
        <f t="shared" ca="1" si="182"/>
        <v/>
      </c>
      <c r="J1179" s="8" t="str">
        <f>IF(C1179="","",COUNTIFS(purchase!$C:$C,$C1179,purchase!$E:$E,$E1179,purchase!$G:$G,"&gt;="&amp;$F1179,purchase!$G:$G,"&lt;="&amp;$G1179))</f>
        <v/>
      </c>
      <c r="K1179" s="9" t="str">
        <f>IF(COUNTIFS(purchase!$C:$C,$C1179,purchase!$E:$E,$E1179,purchase!$G:$G,"&gt;="&amp;$F1179,purchase!$G:$G,"&lt;="&amp;$G1179)=0,"",_xlfn.MAXIFS(purchase!$G:$G,purchase!$C:$C,$C1179,purchase!$E:$E,$E1179,purchase!$G:$G,"&gt;="&amp;$F1179,purchase!$G:$G,"&lt;="&amp;$G1179))</f>
        <v/>
      </c>
      <c r="L1179" s="4"/>
      <c r="M1179" s="4"/>
      <c r="N1179" s="10" t="str">
        <f>IF(M1179="","",SUMIFS(purchase!$N:$N,purchase!$C:$C,$C1179,purchase!$E:$E,$E1179,purchase!$G:$G,"&gt;="&amp;$F1179,purchase!$G:$G,"&lt;="&amp;$G1179))</f>
        <v/>
      </c>
      <c r="O1179" s="10" t="str">
        <f t="shared" si="183"/>
        <v/>
      </c>
      <c r="P1179" s="11" t="str">
        <f t="shared" si="184"/>
        <v/>
      </c>
      <c r="Q1179" s="12" t="str">
        <f t="shared" ca="1" si="185"/>
        <v/>
      </c>
      <c r="R1179" s="13"/>
      <c r="S1179" s="14"/>
      <c r="T1179" s="15" t="str">
        <f t="shared" ca="1" si="186"/>
        <v/>
      </c>
      <c r="U1179" s="15" t="str">
        <f t="shared" ca="1" si="187"/>
        <v/>
      </c>
      <c r="V1179" s="16"/>
      <c r="W1179" s="17" t="str">
        <f t="shared" ca="1" si="188"/>
        <v/>
      </c>
      <c r="X1179" s="18" t="str">
        <f t="shared" ca="1" si="189"/>
        <v/>
      </c>
    </row>
    <row r="1180" spans="1:24" x14ac:dyDescent="0.35">
      <c r="A1180" s="3">
        <v>1176</v>
      </c>
      <c r="B1180" s="4"/>
      <c r="C1180" s="4"/>
      <c r="D1180" s="5" t="str">
        <f t="shared" si="180"/>
        <v/>
      </c>
      <c r="E1180" s="4"/>
      <c r="F1180" s="6"/>
      <c r="G1180" s="6"/>
      <c r="H1180" s="7" t="str">
        <f t="shared" ca="1" si="181"/>
        <v/>
      </c>
      <c r="I1180" s="8" t="str">
        <f t="shared" ca="1" si="182"/>
        <v/>
      </c>
      <c r="J1180" s="8" t="str">
        <f>IF(C1180="","",COUNTIFS(purchase!$C:$C,$C1180,purchase!$E:$E,$E1180,purchase!$G:$G,"&gt;="&amp;$F1180,purchase!$G:$G,"&lt;="&amp;$G1180))</f>
        <v/>
      </c>
      <c r="K1180" s="9" t="str">
        <f>IF(COUNTIFS(purchase!$C:$C,$C1180,purchase!$E:$E,$E1180,purchase!$G:$G,"&gt;="&amp;$F1180,purchase!$G:$G,"&lt;="&amp;$G1180)=0,"",_xlfn.MAXIFS(purchase!$G:$G,purchase!$C:$C,$C1180,purchase!$E:$E,$E1180,purchase!$G:$G,"&gt;="&amp;$F1180,purchase!$G:$G,"&lt;="&amp;$G1180))</f>
        <v/>
      </c>
      <c r="L1180" s="4"/>
      <c r="M1180" s="4"/>
      <c r="N1180" s="10" t="str">
        <f>IF(M1180="","",SUMIFS(purchase!$N:$N,purchase!$C:$C,$C1180,purchase!$E:$E,$E1180,purchase!$G:$G,"&gt;="&amp;$F1180,purchase!$G:$G,"&lt;="&amp;$G1180))</f>
        <v/>
      </c>
      <c r="O1180" s="10" t="str">
        <f t="shared" si="183"/>
        <v/>
      </c>
      <c r="P1180" s="11" t="str">
        <f t="shared" si="184"/>
        <v/>
      </c>
      <c r="Q1180" s="12" t="str">
        <f t="shared" ca="1" si="185"/>
        <v/>
      </c>
      <c r="R1180" s="13"/>
      <c r="S1180" s="14"/>
      <c r="T1180" s="15" t="str">
        <f t="shared" ca="1" si="186"/>
        <v/>
      </c>
      <c r="U1180" s="15" t="str">
        <f t="shared" ca="1" si="187"/>
        <v/>
      </c>
      <c r="V1180" s="16"/>
      <c r="W1180" s="17" t="str">
        <f t="shared" ca="1" si="188"/>
        <v/>
      </c>
      <c r="X1180" s="18" t="str">
        <f t="shared" ca="1" si="189"/>
        <v/>
      </c>
    </row>
    <row r="1181" spans="1:24" x14ac:dyDescent="0.35">
      <c r="A1181" s="3">
        <v>1177</v>
      </c>
      <c r="B1181" s="4"/>
      <c r="C1181" s="4"/>
      <c r="D1181" s="5" t="str">
        <f t="shared" si="180"/>
        <v/>
      </c>
      <c r="E1181" s="4"/>
      <c r="F1181" s="6"/>
      <c r="G1181" s="6"/>
      <c r="H1181" s="7" t="str">
        <f t="shared" ca="1" si="181"/>
        <v/>
      </c>
      <c r="I1181" s="8" t="str">
        <f t="shared" ca="1" si="182"/>
        <v/>
      </c>
      <c r="J1181" s="8" t="str">
        <f>IF(C1181="","",COUNTIFS(purchase!$C:$C,$C1181,purchase!$E:$E,$E1181,purchase!$G:$G,"&gt;="&amp;$F1181,purchase!$G:$G,"&lt;="&amp;$G1181))</f>
        <v/>
      </c>
      <c r="K1181" s="9" t="str">
        <f>IF(COUNTIFS(purchase!$C:$C,$C1181,purchase!$E:$E,$E1181,purchase!$G:$G,"&gt;="&amp;$F1181,purchase!$G:$G,"&lt;="&amp;$G1181)=0,"",_xlfn.MAXIFS(purchase!$G:$G,purchase!$C:$C,$C1181,purchase!$E:$E,$E1181,purchase!$G:$G,"&gt;="&amp;$F1181,purchase!$G:$G,"&lt;="&amp;$G1181))</f>
        <v/>
      </c>
      <c r="L1181" s="4"/>
      <c r="M1181" s="4"/>
      <c r="N1181" s="10" t="str">
        <f>IF(M1181="","",SUMIFS(purchase!$N:$N,purchase!$C:$C,$C1181,purchase!$E:$E,$E1181,purchase!$G:$G,"&gt;="&amp;$F1181,purchase!$G:$G,"&lt;="&amp;$G1181))</f>
        <v/>
      </c>
      <c r="O1181" s="10" t="str">
        <f t="shared" si="183"/>
        <v/>
      </c>
      <c r="P1181" s="11" t="str">
        <f t="shared" si="184"/>
        <v/>
      </c>
      <c r="Q1181" s="12" t="str">
        <f t="shared" ca="1" si="185"/>
        <v/>
      </c>
      <c r="R1181" s="13"/>
      <c r="S1181" s="14"/>
      <c r="T1181" s="15" t="str">
        <f t="shared" ca="1" si="186"/>
        <v/>
      </c>
      <c r="U1181" s="15" t="str">
        <f t="shared" ca="1" si="187"/>
        <v/>
      </c>
      <c r="V1181" s="16"/>
      <c r="W1181" s="17" t="str">
        <f t="shared" ca="1" si="188"/>
        <v/>
      </c>
      <c r="X1181" s="18" t="str">
        <f t="shared" ca="1" si="189"/>
        <v/>
      </c>
    </row>
    <row r="1182" spans="1:24" x14ac:dyDescent="0.35">
      <c r="A1182" s="3">
        <v>1178</v>
      </c>
      <c r="B1182" s="4"/>
      <c r="C1182" s="4"/>
      <c r="D1182" s="5" t="str">
        <f t="shared" si="180"/>
        <v/>
      </c>
      <c r="E1182" s="4"/>
      <c r="F1182" s="6"/>
      <c r="G1182" s="6"/>
      <c r="H1182" s="7" t="str">
        <f t="shared" ca="1" si="181"/>
        <v/>
      </c>
      <c r="I1182" s="8" t="str">
        <f t="shared" ca="1" si="182"/>
        <v/>
      </c>
      <c r="J1182" s="8" t="str">
        <f>IF(C1182="","",COUNTIFS(purchase!$C:$C,$C1182,purchase!$E:$E,$E1182,purchase!$G:$G,"&gt;="&amp;$F1182,purchase!$G:$G,"&lt;="&amp;$G1182))</f>
        <v/>
      </c>
      <c r="K1182" s="9" t="str">
        <f>IF(COUNTIFS(purchase!$C:$C,$C1182,purchase!$E:$E,$E1182,purchase!$G:$G,"&gt;="&amp;$F1182,purchase!$G:$G,"&lt;="&amp;$G1182)=0,"",_xlfn.MAXIFS(purchase!$G:$G,purchase!$C:$C,$C1182,purchase!$E:$E,$E1182,purchase!$G:$G,"&gt;="&amp;$F1182,purchase!$G:$G,"&lt;="&amp;$G1182))</f>
        <v/>
      </c>
      <c r="L1182" s="4"/>
      <c r="M1182" s="4"/>
      <c r="N1182" s="10" t="str">
        <f>IF(M1182="","",SUMIFS(purchase!$N:$N,purchase!$C:$C,$C1182,purchase!$E:$E,$E1182,purchase!$G:$G,"&gt;="&amp;$F1182,purchase!$G:$G,"&lt;="&amp;$G1182))</f>
        <v/>
      </c>
      <c r="O1182" s="10" t="str">
        <f t="shared" si="183"/>
        <v/>
      </c>
      <c r="P1182" s="11" t="str">
        <f t="shared" si="184"/>
        <v/>
      </c>
      <c r="Q1182" s="12" t="str">
        <f t="shared" ca="1" si="185"/>
        <v/>
      </c>
      <c r="R1182" s="13"/>
      <c r="S1182" s="14"/>
      <c r="T1182" s="15" t="str">
        <f t="shared" ca="1" si="186"/>
        <v/>
      </c>
      <c r="U1182" s="15" t="str">
        <f t="shared" ca="1" si="187"/>
        <v/>
      </c>
      <c r="V1182" s="16"/>
      <c r="W1182" s="17" t="str">
        <f t="shared" ca="1" si="188"/>
        <v/>
      </c>
      <c r="X1182" s="18" t="str">
        <f t="shared" ca="1" si="189"/>
        <v/>
      </c>
    </row>
    <row r="1183" spans="1:24" x14ac:dyDescent="0.35">
      <c r="A1183" s="3">
        <v>1179</v>
      </c>
      <c r="B1183" s="4"/>
      <c r="C1183" s="4"/>
      <c r="D1183" s="5" t="str">
        <f t="shared" si="180"/>
        <v/>
      </c>
      <c r="E1183" s="4"/>
      <c r="F1183" s="6"/>
      <c r="G1183" s="6"/>
      <c r="H1183" s="7" t="str">
        <f t="shared" ca="1" si="181"/>
        <v/>
      </c>
      <c r="I1183" s="8" t="str">
        <f t="shared" ca="1" si="182"/>
        <v/>
      </c>
      <c r="J1183" s="8" t="str">
        <f>IF(C1183="","",COUNTIFS(purchase!$C:$C,$C1183,purchase!$E:$E,$E1183,purchase!$G:$G,"&gt;="&amp;$F1183,purchase!$G:$G,"&lt;="&amp;$G1183))</f>
        <v/>
      </c>
      <c r="K1183" s="9" t="str">
        <f>IF(COUNTIFS(purchase!$C:$C,$C1183,purchase!$E:$E,$E1183,purchase!$G:$G,"&gt;="&amp;$F1183,purchase!$G:$G,"&lt;="&amp;$G1183)=0,"",_xlfn.MAXIFS(purchase!$G:$G,purchase!$C:$C,$C1183,purchase!$E:$E,$E1183,purchase!$G:$G,"&gt;="&amp;$F1183,purchase!$G:$G,"&lt;="&amp;$G1183))</f>
        <v/>
      </c>
      <c r="L1183" s="4"/>
      <c r="M1183" s="4"/>
      <c r="N1183" s="10" t="str">
        <f>IF(M1183="","",SUMIFS(purchase!$N:$N,purchase!$C:$C,$C1183,purchase!$E:$E,$E1183,purchase!$G:$G,"&gt;="&amp;$F1183,purchase!$G:$G,"&lt;="&amp;$G1183))</f>
        <v/>
      </c>
      <c r="O1183" s="10" t="str">
        <f t="shared" si="183"/>
        <v/>
      </c>
      <c r="P1183" s="11" t="str">
        <f t="shared" si="184"/>
        <v/>
      </c>
      <c r="Q1183" s="12" t="str">
        <f t="shared" ca="1" si="185"/>
        <v/>
      </c>
      <c r="R1183" s="13"/>
      <c r="S1183" s="14"/>
      <c r="T1183" s="15" t="str">
        <f t="shared" ca="1" si="186"/>
        <v/>
      </c>
      <c r="U1183" s="15" t="str">
        <f t="shared" ca="1" si="187"/>
        <v/>
      </c>
      <c r="V1183" s="16"/>
      <c r="W1183" s="17" t="str">
        <f t="shared" ca="1" si="188"/>
        <v/>
      </c>
      <c r="X1183" s="18" t="str">
        <f t="shared" ca="1" si="189"/>
        <v/>
      </c>
    </row>
    <row r="1184" spans="1:24" x14ac:dyDescent="0.35">
      <c r="A1184" s="3">
        <v>1180</v>
      </c>
      <c r="B1184" s="4"/>
      <c r="C1184" s="4"/>
      <c r="D1184" s="5" t="str">
        <f t="shared" si="180"/>
        <v/>
      </c>
      <c r="E1184" s="4"/>
      <c r="F1184" s="6"/>
      <c r="G1184" s="6"/>
      <c r="H1184" s="7" t="str">
        <f t="shared" ca="1" si="181"/>
        <v/>
      </c>
      <c r="I1184" s="8" t="str">
        <f t="shared" ca="1" si="182"/>
        <v/>
      </c>
      <c r="J1184" s="8" t="str">
        <f>IF(C1184="","",COUNTIFS(purchase!$C:$C,$C1184,purchase!$E:$E,$E1184,purchase!$G:$G,"&gt;="&amp;$F1184,purchase!$G:$G,"&lt;="&amp;$G1184))</f>
        <v/>
      </c>
      <c r="K1184" s="9" t="str">
        <f>IF(COUNTIFS(purchase!$C:$C,$C1184,purchase!$E:$E,$E1184,purchase!$G:$G,"&gt;="&amp;$F1184,purchase!$G:$G,"&lt;="&amp;$G1184)=0,"",_xlfn.MAXIFS(purchase!$G:$G,purchase!$C:$C,$C1184,purchase!$E:$E,$E1184,purchase!$G:$G,"&gt;="&amp;$F1184,purchase!$G:$G,"&lt;="&amp;$G1184))</f>
        <v/>
      </c>
      <c r="L1184" s="4"/>
      <c r="M1184" s="4"/>
      <c r="N1184" s="10" t="str">
        <f>IF(M1184="","",SUMIFS(purchase!$N:$N,purchase!$C:$C,$C1184,purchase!$E:$E,$E1184,purchase!$G:$G,"&gt;="&amp;$F1184,purchase!$G:$G,"&lt;="&amp;$G1184))</f>
        <v/>
      </c>
      <c r="O1184" s="10" t="str">
        <f t="shared" si="183"/>
        <v/>
      </c>
      <c r="P1184" s="11" t="str">
        <f t="shared" si="184"/>
        <v/>
      </c>
      <c r="Q1184" s="12" t="str">
        <f t="shared" ca="1" si="185"/>
        <v/>
      </c>
      <c r="R1184" s="13"/>
      <c r="S1184" s="14"/>
      <c r="T1184" s="15" t="str">
        <f t="shared" ca="1" si="186"/>
        <v/>
      </c>
      <c r="U1184" s="15" t="str">
        <f t="shared" ca="1" si="187"/>
        <v/>
      </c>
      <c r="V1184" s="16"/>
      <c r="W1184" s="17" t="str">
        <f t="shared" ca="1" si="188"/>
        <v/>
      </c>
      <c r="X1184" s="18" t="str">
        <f t="shared" ca="1" si="189"/>
        <v/>
      </c>
    </row>
    <row r="1185" spans="1:24" x14ac:dyDescent="0.35">
      <c r="A1185" s="3">
        <v>1181</v>
      </c>
      <c r="B1185" s="4"/>
      <c r="C1185" s="4"/>
      <c r="D1185" s="5" t="str">
        <f t="shared" si="180"/>
        <v/>
      </c>
      <c r="E1185" s="4"/>
      <c r="F1185" s="6"/>
      <c r="G1185" s="6"/>
      <c r="H1185" s="7" t="str">
        <f t="shared" ca="1" si="181"/>
        <v/>
      </c>
      <c r="I1185" s="8" t="str">
        <f t="shared" ca="1" si="182"/>
        <v/>
      </c>
      <c r="J1185" s="8" t="str">
        <f>IF(C1185="","",COUNTIFS(purchase!$C:$C,$C1185,purchase!$E:$E,$E1185,purchase!$G:$G,"&gt;="&amp;$F1185,purchase!$G:$G,"&lt;="&amp;$G1185))</f>
        <v/>
      </c>
      <c r="K1185" s="9" t="str">
        <f>IF(COUNTIFS(purchase!$C:$C,$C1185,purchase!$E:$E,$E1185,purchase!$G:$G,"&gt;="&amp;$F1185,purchase!$G:$G,"&lt;="&amp;$G1185)=0,"",_xlfn.MAXIFS(purchase!$G:$G,purchase!$C:$C,$C1185,purchase!$E:$E,$E1185,purchase!$G:$G,"&gt;="&amp;$F1185,purchase!$G:$G,"&lt;="&amp;$G1185))</f>
        <v/>
      </c>
      <c r="L1185" s="4"/>
      <c r="M1185" s="4"/>
      <c r="N1185" s="10" t="str">
        <f>IF(M1185="","",SUMIFS(purchase!$N:$N,purchase!$C:$C,$C1185,purchase!$E:$E,$E1185,purchase!$G:$G,"&gt;="&amp;$F1185,purchase!$G:$G,"&lt;="&amp;$G1185))</f>
        <v/>
      </c>
      <c r="O1185" s="10" t="str">
        <f t="shared" si="183"/>
        <v/>
      </c>
      <c r="P1185" s="11" t="str">
        <f t="shared" si="184"/>
        <v/>
      </c>
      <c r="Q1185" s="12" t="str">
        <f t="shared" ca="1" si="185"/>
        <v/>
      </c>
      <c r="R1185" s="13"/>
      <c r="S1185" s="14"/>
      <c r="T1185" s="15" t="str">
        <f t="shared" ca="1" si="186"/>
        <v/>
      </c>
      <c r="U1185" s="15" t="str">
        <f t="shared" ca="1" si="187"/>
        <v/>
      </c>
      <c r="V1185" s="16"/>
      <c r="W1185" s="17" t="str">
        <f t="shared" ca="1" si="188"/>
        <v/>
      </c>
      <c r="X1185" s="18" t="str">
        <f t="shared" ca="1" si="189"/>
        <v/>
      </c>
    </row>
    <row r="1186" spans="1:24" x14ac:dyDescent="0.35">
      <c r="A1186" s="3">
        <v>1182</v>
      </c>
      <c r="B1186" s="4"/>
      <c r="C1186" s="4"/>
      <c r="D1186" s="5" t="str">
        <f t="shared" si="180"/>
        <v/>
      </c>
      <c r="E1186" s="4"/>
      <c r="F1186" s="6"/>
      <c r="G1186" s="6"/>
      <c r="H1186" s="7" t="str">
        <f t="shared" ca="1" si="181"/>
        <v/>
      </c>
      <c r="I1186" s="8" t="str">
        <f t="shared" ca="1" si="182"/>
        <v/>
      </c>
      <c r="J1186" s="8" t="str">
        <f>IF(C1186="","",COUNTIFS(purchase!$C:$C,$C1186,purchase!$E:$E,$E1186,purchase!$G:$G,"&gt;="&amp;$F1186,purchase!$G:$G,"&lt;="&amp;$G1186))</f>
        <v/>
      </c>
      <c r="K1186" s="9" t="str">
        <f>IF(COUNTIFS(purchase!$C:$C,$C1186,purchase!$E:$E,$E1186,purchase!$G:$G,"&gt;="&amp;$F1186,purchase!$G:$G,"&lt;="&amp;$G1186)=0,"",_xlfn.MAXIFS(purchase!$G:$G,purchase!$C:$C,$C1186,purchase!$E:$E,$E1186,purchase!$G:$G,"&gt;="&amp;$F1186,purchase!$G:$G,"&lt;="&amp;$G1186))</f>
        <v/>
      </c>
      <c r="L1186" s="4"/>
      <c r="M1186" s="4"/>
      <c r="N1186" s="10" t="str">
        <f>IF(M1186="","",SUMIFS(purchase!$N:$N,purchase!$C:$C,$C1186,purchase!$E:$E,$E1186,purchase!$G:$G,"&gt;="&amp;$F1186,purchase!$G:$G,"&lt;="&amp;$G1186))</f>
        <v/>
      </c>
      <c r="O1186" s="10" t="str">
        <f t="shared" si="183"/>
        <v/>
      </c>
      <c r="P1186" s="11" t="str">
        <f t="shared" si="184"/>
        <v/>
      </c>
      <c r="Q1186" s="12" t="str">
        <f t="shared" ca="1" si="185"/>
        <v/>
      </c>
      <c r="R1186" s="13"/>
      <c r="S1186" s="14"/>
      <c r="T1186" s="15" t="str">
        <f t="shared" ca="1" si="186"/>
        <v/>
      </c>
      <c r="U1186" s="15" t="str">
        <f t="shared" ca="1" si="187"/>
        <v/>
      </c>
      <c r="V1186" s="16"/>
      <c r="W1186" s="17" t="str">
        <f t="shared" ca="1" si="188"/>
        <v/>
      </c>
      <c r="X1186" s="18" t="str">
        <f t="shared" ca="1" si="189"/>
        <v/>
      </c>
    </row>
    <row r="1187" spans="1:24" x14ac:dyDescent="0.35">
      <c r="A1187" s="3">
        <v>1183</v>
      </c>
      <c r="B1187" s="4"/>
      <c r="C1187" s="4"/>
      <c r="D1187" s="5" t="str">
        <f t="shared" si="180"/>
        <v/>
      </c>
      <c r="E1187" s="4"/>
      <c r="F1187" s="6"/>
      <c r="G1187" s="6"/>
      <c r="H1187" s="7" t="str">
        <f t="shared" ca="1" si="181"/>
        <v/>
      </c>
      <c r="I1187" s="8" t="str">
        <f t="shared" ca="1" si="182"/>
        <v/>
      </c>
      <c r="J1187" s="8" t="str">
        <f>IF(C1187="","",COUNTIFS(purchase!$C:$C,$C1187,purchase!$E:$E,$E1187,purchase!$G:$G,"&gt;="&amp;$F1187,purchase!$G:$G,"&lt;="&amp;$G1187))</f>
        <v/>
      </c>
      <c r="K1187" s="9" t="str">
        <f>IF(COUNTIFS(purchase!$C:$C,$C1187,purchase!$E:$E,$E1187,purchase!$G:$G,"&gt;="&amp;$F1187,purchase!$G:$G,"&lt;="&amp;$G1187)=0,"",_xlfn.MAXIFS(purchase!$G:$G,purchase!$C:$C,$C1187,purchase!$E:$E,$E1187,purchase!$G:$G,"&gt;="&amp;$F1187,purchase!$G:$G,"&lt;="&amp;$G1187))</f>
        <v/>
      </c>
      <c r="L1187" s="4"/>
      <c r="M1187" s="4"/>
      <c r="N1187" s="10" t="str">
        <f>IF(M1187="","",SUMIFS(purchase!$N:$N,purchase!$C:$C,$C1187,purchase!$E:$E,$E1187,purchase!$G:$G,"&gt;="&amp;$F1187,purchase!$G:$G,"&lt;="&amp;$G1187))</f>
        <v/>
      </c>
      <c r="O1187" s="10" t="str">
        <f t="shared" si="183"/>
        <v/>
      </c>
      <c r="P1187" s="11" t="str">
        <f t="shared" si="184"/>
        <v/>
      </c>
      <c r="Q1187" s="12" t="str">
        <f t="shared" ca="1" si="185"/>
        <v/>
      </c>
      <c r="R1187" s="13"/>
      <c r="S1187" s="14"/>
      <c r="T1187" s="15" t="str">
        <f t="shared" ca="1" si="186"/>
        <v/>
      </c>
      <c r="U1187" s="15" t="str">
        <f t="shared" ca="1" si="187"/>
        <v/>
      </c>
      <c r="V1187" s="16"/>
      <c r="W1187" s="17" t="str">
        <f t="shared" ca="1" si="188"/>
        <v/>
      </c>
      <c r="X1187" s="18" t="str">
        <f t="shared" ca="1" si="189"/>
        <v/>
      </c>
    </row>
    <row r="1188" spans="1:24" x14ac:dyDescent="0.35">
      <c r="A1188" s="3">
        <v>1184</v>
      </c>
      <c r="B1188" s="4"/>
      <c r="C1188" s="4"/>
      <c r="D1188" s="5" t="str">
        <f t="shared" si="180"/>
        <v/>
      </c>
      <c r="E1188" s="4"/>
      <c r="F1188" s="6"/>
      <c r="G1188" s="6"/>
      <c r="H1188" s="7" t="str">
        <f t="shared" ca="1" si="181"/>
        <v/>
      </c>
      <c r="I1188" s="8" t="str">
        <f t="shared" ca="1" si="182"/>
        <v/>
      </c>
      <c r="J1188" s="8" t="str">
        <f>IF(C1188="","",COUNTIFS(purchase!$C:$C,$C1188,purchase!$E:$E,$E1188,purchase!$G:$G,"&gt;="&amp;$F1188,purchase!$G:$G,"&lt;="&amp;$G1188))</f>
        <v/>
      </c>
      <c r="K1188" s="9" t="str">
        <f>IF(COUNTIFS(purchase!$C:$C,$C1188,purchase!$E:$E,$E1188,purchase!$G:$G,"&gt;="&amp;$F1188,purchase!$G:$G,"&lt;="&amp;$G1188)=0,"",_xlfn.MAXIFS(purchase!$G:$G,purchase!$C:$C,$C1188,purchase!$E:$E,$E1188,purchase!$G:$G,"&gt;="&amp;$F1188,purchase!$G:$G,"&lt;="&amp;$G1188))</f>
        <v/>
      </c>
      <c r="L1188" s="4"/>
      <c r="M1188" s="4"/>
      <c r="N1188" s="10" t="str">
        <f>IF(M1188="","",SUMIFS(purchase!$N:$N,purchase!$C:$C,$C1188,purchase!$E:$E,$E1188,purchase!$G:$G,"&gt;="&amp;$F1188,purchase!$G:$G,"&lt;="&amp;$G1188))</f>
        <v/>
      </c>
      <c r="O1188" s="10" t="str">
        <f t="shared" si="183"/>
        <v/>
      </c>
      <c r="P1188" s="11" t="str">
        <f t="shared" si="184"/>
        <v/>
      </c>
      <c r="Q1188" s="12" t="str">
        <f t="shared" ca="1" si="185"/>
        <v/>
      </c>
      <c r="R1188" s="13"/>
      <c r="S1188" s="14"/>
      <c r="T1188" s="15" t="str">
        <f t="shared" ca="1" si="186"/>
        <v/>
      </c>
      <c r="U1188" s="15" t="str">
        <f t="shared" ca="1" si="187"/>
        <v/>
      </c>
      <c r="V1188" s="16"/>
      <c r="W1188" s="17" t="str">
        <f t="shared" ca="1" si="188"/>
        <v/>
      </c>
      <c r="X1188" s="18" t="str">
        <f t="shared" ca="1" si="189"/>
        <v/>
      </c>
    </row>
    <row r="1189" spans="1:24" x14ac:dyDescent="0.35">
      <c r="A1189" s="3">
        <v>1185</v>
      </c>
      <c r="B1189" s="4"/>
      <c r="C1189" s="4"/>
      <c r="D1189" s="5" t="str">
        <f t="shared" si="180"/>
        <v/>
      </c>
      <c r="E1189" s="4"/>
      <c r="F1189" s="6"/>
      <c r="G1189" s="6"/>
      <c r="H1189" s="7" t="str">
        <f t="shared" ca="1" si="181"/>
        <v/>
      </c>
      <c r="I1189" s="8" t="str">
        <f t="shared" ca="1" si="182"/>
        <v/>
      </c>
      <c r="J1189" s="8" t="str">
        <f>IF(C1189="","",COUNTIFS(purchase!$C:$C,$C1189,purchase!$E:$E,$E1189,purchase!$G:$G,"&gt;="&amp;$F1189,purchase!$G:$G,"&lt;="&amp;$G1189))</f>
        <v/>
      </c>
      <c r="K1189" s="9" t="str">
        <f>IF(COUNTIFS(purchase!$C:$C,$C1189,purchase!$E:$E,$E1189,purchase!$G:$G,"&gt;="&amp;$F1189,purchase!$G:$G,"&lt;="&amp;$G1189)=0,"",_xlfn.MAXIFS(purchase!$G:$G,purchase!$C:$C,$C1189,purchase!$E:$E,$E1189,purchase!$G:$G,"&gt;="&amp;$F1189,purchase!$G:$G,"&lt;="&amp;$G1189))</f>
        <v/>
      </c>
      <c r="L1189" s="4"/>
      <c r="M1189" s="4"/>
      <c r="N1189" s="10" t="str">
        <f>IF(M1189="","",SUMIFS(purchase!$N:$N,purchase!$C:$C,$C1189,purchase!$E:$E,$E1189,purchase!$G:$G,"&gt;="&amp;$F1189,purchase!$G:$G,"&lt;="&amp;$G1189))</f>
        <v/>
      </c>
      <c r="O1189" s="10" t="str">
        <f t="shared" si="183"/>
        <v/>
      </c>
      <c r="P1189" s="11" t="str">
        <f t="shared" si="184"/>
        <v/>
      </c>
      <c r="Q1189" s="12" t="str">
        <f t="shared" ca="1" si="185"/>
        <v/>
      </c>
      <c r="R1189" s="13"/>
      <c r="S1189" s="14"/>
      <c r="T1189" s="15" t="str">
        <f t="shared" ca="1" si="186"/>
        <v/>
      </c>
      <c r="U1189" s="15" t="str">
        <f t="shared" ca="1" si="187"/>
        <v/>
      </c>
      <c r="V1189" s="16"/>
      <c r="W1189" s="17" t="str">
        <f t="shared" ca="1" si="188"/>
        <v/>
      </c>
      <c r="X1189" s="18" t="str">
        <f t="shared" ca="1" si="189"/>
        <v/>
      </c>
    </row>
    <row r="1190" spans="1:24" x14ac:dyDescent="0.35">
      <c r="A1190" s="3">
        <v>1186</v>
      </c>
      <c r="B1190" s="4"/>
      <c r="C1190" s="4"/>
      <c r="D1190" s="5" t="str">
        <f t="shared" si="180"/>
        <v/>
      </c>
      <c r="E1190" s="4"/>
      <c r="F1190" s="6"/>
      <c r="G1190" s="6"/>
      <c r="H1190" s="7" t="str">
        <f t="shared" ca="1" si="181"/>
        <v/>
      </c>
      <c r="I1190" s="8" t="str">
        <f t="shared" ca="1" si="182"/>
        <v/>
      </c>
      <c r="J1190" s="8" t="str">
        <f>IF(C1190="","",COUNTIFS(purchase!$C:$C,$C1190,purchase!$E:$E,$E1190,purchase!$G:$G,"&gt;="&amp;$F1190,purchase!$G:$G,"&lt;="&amp;$G1190))</f>
        <v/>
      </c>
      <c r="K1190" s="9" t="str">
        <f>IF(COUNTIFS(purchase!$C:$C,$C1190,purchase!$E:$E,$E1190,purchase!$G:$G,"&gt;="&amp;$F1190,purchase!$G:$G,"&lt;="&amp;$G1190)=0,"",_xlfn.MAXIFS(purchase!$G:$G,purchase!$C:$C,$C1190,purchase!$E:$E,$E1190,purchase!$G:$G,"&gt;="&amp;$F1190,purchase!$G:$G,"&lt;="&amp;$G1190))</f>
        <v/>
      </c>
      <c r="L1190" s="4"/>
      <c r="M1190" s="4"/>
      <c r="N1190" s="10" t="str">
        <f>IF(M1190="","",SUMIFS(purchase!$N:$N,purchase!$C:$C,$C1190,purchase!$E:$E,$E1190,purchase!$G:$G,"&gt;="&amp;$F1190,purchase!$G:$G,"&lt;="&amp;$G1190))</f>
        <v/>
      </c>
      <c r="O1190" s="10" t="str">
        <f t="shared" si="183"/>
        <v/>
      </c>
      <c r="P1190" s="11" t="str">
        <f t="shared" si="184"/>
        <v/>
      </c>
      <c r="Q1190" s="12" t="str">
        <f t="shared" ca="1" si="185"/>
        <v/>
      </c>
      <c r="R1190" s="13"/>
      <c r="S1190" s="14"/>
      <c r="T1190" s="15" t="str">
        <f t="shared" ca="1" si="186"/>
        <v/>
      </c>
      <c r="U1190" s="15" t="str">
        <f t="shared" ca="1" si="187"/>
        <v/>
      </c>
      <c r="V1190" s="16"/>
      <c r="W1190" s="17" t="str">
        <f t="shared" ca="1" si="188"/>
        <v/>
      </c>
      <c r="X1190" s="18" t="str">
        <f t="shared" ca="1" si="189"/>
        <v/>
      </c>
    </row>
    <row r="1191" spans="1:24" x14ac:dyDescent="0.35">
      <c r="A1191" s="3">
        <v>1187</v>
      </c>
      <c r="B1191" s="4"/>
      <c r="C1191" s="4"/>
      <c r="D1191" s="5" t="str">
        <f t="shared" si="180"/>
        <v/>
      </c>
      <c r="E1191" s="4"/>
      <c r="F1191" s="6"/>
      <c r="G1191" s="6"/>
      <c r="H1191" s="7" t="str">
        <f t="shared" ca="1" si="181"/>
        <v/>
      </c>
      <c r="I1191" s="8" t="str">
        <f t="shared" ca="1" si="182"/>
        <v/>
      </c>
      <c r="J1191" s="8" t="str">
        <f>IF(C1191="","",COUNTIFS(purchase!$C:$C,$C1191,purchase!$E:$E,$E1191,purchase!$G:$G,"&gt;="&amp;$F1191,purchase!$G:$G,"&lt;="&amp;$G1191))</f>
        <v/>
      </c>
      <c r="K1191" s="9" t="str">
        <f>IF(COUNTIFS(purchase!$C:$C,$C1191,purchase!$E:$E,$E1191,purchase!$G:$G,"&gt;="&amp;$F1191,purchase!$G:$G,"&lt;="&amp;$G1191)=0,"",_xlfn.MAXIFS(purchase!$G:$G,purchase!$C:$C,$C1191,purchase!$E:$E,$E1191,purchase!$G:$G,"&gt;="&amp;$F1191,purchase!$G:$G,"&lt;="&amp;$G1191))</f>
        <v/>
      </c>
      <c r="L1191" s="4"/>
      <c r="M1191" s="4"/>
      <c r="N1191" s="10" t="str">
        <f>IF(M1191="","",SUMIFS(purchase!$N:$N,purchase!$C:$C,$C1191,purchase!$E:$E,$E1191,purchase!$G:$G,"&gt;="&amp;$F1191,purchase!$G:$G,"&lt;="&amp;$G1191))</f>
        <v/>
      </c>
      <c r="O1191" s="10" t="str">
        <f t="shared" si="183"/>
        <v/>
      </c>
      <c r="P1191" s="11" t="str">
        <f t="shared" si="184"/>
        <v/>
      </c>
      <c r="Q1191" s="12" t="str">
        <f t="shared" ca="1" si="185"/>
        <v/>
      </c>
      <c r="R1191" s="13"/>
      <c r="S1191" s="14"/>
      <c r="T1191" s="15" t="str">
        <f t="shared" ca="1" si="186"/>
        <v/>
      </c>
      <c r="U1191" s="15" t="str">
        <f t="shared" ca="1" si="187"/>
        <v/>
      </c>
      <c r="V1191" s="16"/>
      <c r="W1191" s="17" t="str">
        <f t="shared" ca="1" si="188"/>
        <v/>
      </c>
      <c r="X1191" s="18" t="str">
        <f t="shared" ca="1" si="189"/>
        <v/>
      </c>
    </row>
    <row r="1192" spans="1:24" x14ac:dyDescent="0.35">
      <c r="A1192" s="3">
        <v>1188</v>
      </c>
      <c r="B1192" s="4"/>
      <c r="C1192" s="4"/>
      <c r="D1192" s="5" t="str">
        <f t="shared" si="180"/>
        <v/>
      </c>
      <c r="E1192" s="4"/>
      <c r="F1192" s="6"/>
      <c r="G1192" s="6"/>
      <c r="H1192" s="7" t="str">
        <f t="shared" ca="1" si="181"/>
        <v/>
      </c>
      <c r="I1192" s="8" t="str">
        <f t="shared" ca="1" si="182"/>
        <v/>
      </c>
      <c r="J1192" s="8" t="str">
        <f>IF(C1192="","",COUNTIFS(purchase!$C:$C,$C1192,purchase!$E:$E,$E1192,purchase!$G:$G,"&gt;="&amp;$F1192,purchase!$G:$G,"&lt;="&amp;$G1192))</f>
        <v/>
      </c>
      <c r="K1192" s="9" t="str">
        <f>IF(COUNTIFS(purchase!$C:$C,$C1192,purchase!$E:$E,$E1192,purchase!$G:$G,"&gt;="&amp;$F1192,purchase!$G:$G,"&lt;="&amp;$G1192)=0,"",_xlfn.MAXIFS(purchase!$G:$G,purchase!$C:$C,$C1192,purchase!$E:$E,$E1192,purchase!$G:$G,"&gt;="&amp;$F1192,purchase!$G:$G,"&lt;="&amp;$G1192))</f>
        <v/>
      </c>
      <c r="L1192" s="4"/>
      <c r="M1192" s="4"/>
      <c r="N1192" s="10" t="str">
        <f>IF(M1192="","",SUMIFS(purchase!$N:$N,purchase!$C:$C,$C1192,purchase!$E:$E,$E1192,purchase!$G:$G,"&gt;="&amp;$F1192,purchase!$G:$G,"&lt;="&amp;$G1192))</f>
        <v/>
      </c>
      <c r="O1192" s="10" t="str">
        <f t="shared" si="183"/>
        <v/>
      </c>
      <c r="P1192" s="11" t="str">
        <f t="shared" si="184"/>
        <v/>
      </c>
      <c r="Q1192" s="12" t="str">
        <f t="shared" ca="1" si="185"/>
        <v/>
      </c>
      <c r="R1192" s="13"/>
      <c r="S1192" s="14"/>
      <c r="T1192" s="15" t="str">
        <f t="shared" ca="1" si="186"/>
        <v/>
      </c>
      <c r="U1192" s="15" t="str">
        <f t="shared" ca="1" si="187"/>
        <v/>
      </c>
      <c r="V1192" s="16"/>
      <c r="W1192" s="17" t="str">
        <f t="shared" ca="1" si="188"/>
        <v/>
      </c>
      <c r="X1192" s="18" t="str">
        <f t="shared" ca="1" si="189"/>
        <v/>
      </c>
    </row>
    <row r="1193" spans="1:24" x14ac:dyDescent="0.35">
      <c r="A1193" s="3">
        <v>1189</v>
      </c>
      <c r="B1193" s="4"/>
      <c r="C1193" s="4"/>
      <c r="D1193" s="5" t="str">
        <f t="shared" si="180"/>
        <v/>
      </c>
      <c r="E1193" s="4"/>
      <c r="F1193" s="6"/>
      <c r="G1193" s="6"/>
      <c r="H1193" s="7" t="str">
        <f t="shared" ca="1" si="181"/>
        <v/>
      </c>
      <c r="I1193" s="8" t="str">
        <f t="shared" ca="1" si="182"/>
        <v/>
      </c>
      <c r="J1193" s="8" t="str">
        <f>IF(C1193="","",COUNTIFS(purchase!$C:$C,$C1193,purchase!$E:$E,$E1193,purchase!$G:$G,"&gt;="&amp;$F1193,purchase!$G:$G,"&lt;="&amp;$G1193))</f>
        <v/>
      </c>
      <c r="K1193" s="9" t="str">
        <f>IF(COUNTIFS(purchase!$C:$C,$C1193,purchase!$E:$E,$E1193,purchase!$G:$G,"&gt;="&amp;$F1193,purchase!$G:$G,"&lt;="&amp;$G1193)=0,"",_xlfn.MAXIFS(purchase!$G:$G,purchase!$C:$C,$C1193,purchase!$E:$E,$E1193,purchase!$G:$G,"&gt;="&amp;$F1193,purchase!$G:$G,"&lt;="&amp;$G1193))</f>
        <v/>
      </c>
      <c r="L1193" s="4"/>
      <c r="M1193" s="4"/>
      <c r="N1193" s="10" t="str">
        <f>IF(M1193="","",SUMIFS(purchase!$N:$N,purchase!$C:$C,$C1193,purchase!$E:$E,$E1193,purchase!$G:$G,"&gt;="&amp;$F1193,purchase!$G:$G,"&lt;="&amp;$G1193))</f>
        <v/>
      </c>
      <c r="O1193" s="10" t="str">
        <f t="shared" si="183"/>
        <v/>
      </c>
      <c r="P1193" s="11" t="str">
        <f t="shared" si="184"/>
        <v/>
      </c>
      <c r="Q1193" s="12" t="str">
        <f t="shared" ca="1" si="185"/>
        <v/>
      </c>
      <c r="R1193" s="13"/>
      <c r="S1193" s="14"/>
      <c r="T1193" s="15" t="str">
        <f t="shared" ca="1" si="186"/>
        <v/>
      </c>
      <c r="U1193" s="15" t="str">
        <f t="shared" ca="1" si="187"/>
        <v/>
      </c>
      <c r="V1193" s="16"/>
      <c r="W1193" s="17" t="str">
        <f t="shared" ca="1" si="188"/>
        <v/>
      </c>
      <c r="X1193" s="18" t="str">
        <f t="shared" ca="1" si="189"/>
        <v/>
      </c>
    </row>
    <row r="1194" spans="1:24" x14ac:dyDescent="0.35">
      <c r="A1194" s="3">
        <v>1190</v>
      </c>
      <c r="B1194" s="4"/>
      <c r="C1194" s="4"/>
      <c r="D1194" s="5" t="str">
        <f t="shared" si="180"/>
        <v/>
      </c>
      <c r="E1194" s="4"/>
      <c r="F1194" s="6"/>
      <c r="G1194" s="6"/>
      <c r="H1194" s="7" t="str">
        <f t="shared" ca="1" si="181"/>
        <v/>
      </c>
      <c r="I1194" s="8" t="str">
        <f t="shared" ca="1" si="182"/>
        <v/>
      </c>
      <c r="J1194" s="8" t="str">
        <f>IF(C1194="","",COUNTIFS(purchase!$C:$C,$C1194,purchase!$E:$E,$E1194,purchase!$G:$G,"&gt;="&amp;$F1194,purchase!$G:$G,"&lt;="&amp;$G1194))</f>
        <v/>
      </c>
      <c r="K1194" s="9" t="str">
        <f>IF(COUNTIFS(purchase!$C:$C,$C1194,purchase!$E:$E,$E1194,purchase!$G:$G,"&gt;="&amp;$F1194,purchase!$G:$G,"&lt;="&amp;$G1194)=0,"",_xlfn.MAXIFS(purchase!$G:$G,purchase!$C:$C,$C1194,purchase!$E:$E,$E1194,purchase!$G:$G,"&gt;="&amp;$F1194,purchase!$G:$G,"&lt;="&amp;$G1194))</f>
        <v/>
      </c>
      <c r="L1194" s="4"/>
      <c r="M1194" s="4"/>
      <c r="N1194" s="10" t="str">
        <f>IF(M1194="","",SUMIFS(purchase!$N:$N,purchase!$C:$C,$C1194,purchase!$E:$E,$E1194,purchase!$G:$G,"&gt;="&amp;$F1194,purchase!$G:$G,"&lt;="&amp;$G1194))</f>
        <v/>
      </c>
      <c r="O1194" s="10" t="str">
        <f t="shared" si="183"/>
        <v/>
      </c>
      <c r="P1194" s="11" t="str">
        <f t="shared" si="184"/>
        <v/>
      </c>
      <c r="Q1194" s="12" t="str">
        <f t="shared" ca="1" si="185"/>
        <v/>
      </c>
      <c r="R1194" s="13"/>
      <c r="S1194" s="14"/>
      <c r="T1194" s="15" t="str">
        <f t="shared" ca="1" si="186"/>
        <v/>
      </c>
      <c r="U1194" s="15" t="str">
        <f t="shared" ca="1" si="187"/>
        <v/>
      </c>
      <c r="V1194" s="16"/>
      <c r="W1194" s="17" t="str">
        <f t="shared" ca="1" si="188"/>
        <v/>
      </c>
      <c r="X1194" s="18" t="str">
        <f t="shared" ca="1" si="189"/>
        <v/>
      </c>
    </row>
    <row r="1195" spans="1:24" x14ac:dyDescent="0.35">
      <c r="A1195" s="3">
        <v>1191</v>
      </c>
      <c r="B1195" s="4"/>
      <c r="C1195" s="4"/>
      <c r="D1195" s="5" t="str">
        <f t="shared" si="180"/>
        <v/>
      </c>
      <c r="E1195" s="4"/>
      <c r="F1195" s="6"/>
      <c r="G1195" s="6"/>
      <c r="H1195" s="7" t="str">
        <f t="shared" ca="1" si="181"/>
        <v/>
      </c>
      <c r="I1195" s="8" t="str">
        <f t="shared" ca="1" si="182"/>
        <v/>
      </c>
      <c r="J1195" s="8" t="str">
        <f>IF(C1195="","",COUNTIFS(purchase!$C:$C,$C1195,purchase!$E:$E,$E1195,purchase!$G:$G,"&gt;="&amp;$F1195,purchase!$G:$G,"&lt;="&amp;$G1195))</f>
        <v/>
      </c>
      <c r="K1195" s="9" t="str">
        <f>IF(COUNTIFS(purchase!$C:$C,$C1195,purchase!$E:$E,$E1195,purchase!$G:$G,"&gt;="&amp;$F1195,purchase!$G:$G,"&lt;="&amp;$G1195)=0,"",_xlfn.MAXIFS(purchase!$G:$G,purchase!$C:$C,$C1195,purchase!$E:$E,$E1195,purchase!$G:$G,"&gt;="&amp;$F1195,purchase!$G:$G,"&lt;="&amp;$G1195))</f>
        <v/>
      </c>
      <c r="L1195" s="4"/>
      <c r="M1195" s="4"/>
      <c r="N1195" s="10" t="str">
        <f>IF(M1195="","",SUMIFS(purchase!$N:$N,purchase!$C:$C,$C1195,purchase!$E:$E,$E1195,purchase!$G:$G,"&gt;="&amp;$F1195,purchase!$G:$G,"&lt;="&amp;$G1195))</f>
        <v/>
      </c>
      <c r="O1195" s="10" t="str">
        <f t="shared" si="183"/>
        <v/>
      </c>
      <c r="P1195" s="11" t="str">
        <f t="shared" si="184"/>
        <v/>
      </c>
      <c r="Q1195" s="12" t="str">
        <f t="shared" ca="1" si="185"/>
        <v/>
      </c>
      <c r="R1195" s="13"/>
      <c r="S1195" s="14"/>
      <c r="T1195" s="15" t="str">
        <f t="shared" ca="1" si="186"/>
        <v/>
      </c>
      <c r="U1195" s="15" t="str">
        <f t="shared" ca="1" si="187"/>
        <v/>
      </c>
      <c r="V1195" s="16"/>
      <c r="W1195" s="17" t="str">
        <f t="shared" ca="1" si="188"/>
        <v/>
      </c>
      <c r="X1195" s="18" t="str">
        <f t="shared" ca="1" si="189"/>
        <v/>
      </c>
    </row>
    <row r="1196" spans="1:24" x14ac:dyDescent="0.35">
      <c r="A1196" s="3">
        <v>1192</v>
      </c>
      <c r="B1196" s="4"/>
      <c r="C1196" s="4"/>
      <c r="D1196" s="5" t="str">
        <f t="shared" si="180"/>
        <v/>
      </c>
      <c r="E1196" s="4"/>
      <c r="F1196" s="6"/>
      <c r="G1196" s="6"/>
      <c r="H1196" s="7" t="str">
        <f t="shared" ca="1" si="181"/>
        <v/>
      </c>
      <c r="I1196" s="8" t="str">
        <f t="shared" ca="1" si="182"/>
        <v/>
      </c>
      <c r="J1196" s="8" t="str">
        <f>IF(C1196="","",COUNTIFS(purchase!$C:$C,$C1196,purchase!$E:$E,$E1196,purchase!$G:$G,"&gt;="&amp;$F1196,purchase!$G:$G,"&lt;="&amp;$G1196))</f>
        <v/>
      </c>
      <c r="K1196" s="9" t="str">
        <f>IF(COUNTIFS(purchase!$C:$C,$C1196,purchase!$E:$E,$E1196,purchase!$G:$G,"&gt;="&amp;$F1196,purchase!$G:$G,"&lt;="&amp;$G1196)=0,"",_xlfn.MAXIFS(purchase!$G:$G,purchase!$C:$C,$C1196,purchase!$E:$E,$E1196,purchase!$G:$G,"&gt;="&amp;$F1196,purchase!$G:$G,"&lt;="&amp;$G1196))</f>
        <v/>
      </c>
      <c r="L1196" s="4"/>
      <c r="M1196" s="4"/>
      <c r="N1196" s="10" t="str">
        <f>IF(M1196="","",SUMIFS(purchase!$N:$N,purchase!$C:$C,$C1196,purchase!$E:$E,$E1196,purchase!$G:$G,"&gt;="&amp;$F1196,purchase!$G:$G,"&lt;="&amp;$G1196))</f>
        <v/>
      </c>
      <c r="O1196" s="10" t="str">
        <f t="shared" si="183"/>
        <v/>
      </c>
      <c r="P1196" s="11" t="str">
        <f t="shared" si="184"/>
        <v/>
      </c>
      <c r="Q1196" s="12" t="str">
        <f t="shared" ca="1" si="185"/>
        <v/>
      </c>
      <c r="R1196" s="13"/>
      <c r="S1196" s="14"/>
      <c r="T1196" s="15" t="str">
        <f t="shared" ca="1" si="186"/>
        <v/>
      </c>
      <c r="U1196" s="15" t="str">
        <f t="shared" ca="1" si="187"/>
        <v/>
      </c>
      <c r="V1196" s="16"/>
      <c r="W1196" s="17" t="str">
        <f t="shared" ca="1" si="188"/>
        <v/>
      </c>
      <c r="X1196" s="18" t="str">
        <f t="shared" ca="1" si="189"/>
        <v/>
      </c>
    </row>
    <row r="1197" spans="1:24" x14ac:dyDescent="0.35">
      <c r="A1197" s="3">
        <v>1193</v>
      </c>
      <c r="B1197" s="4"/>
      <c r="C1197" s="4"/>
      <c r="D1197" s="5" t="str">
        <f t="shared" si="180"/>
        <v/>
      </c>
      <c r="E1197" s="4"/>
      <c r="F1197" s="6"/>
      <c r="G1197" s="6"/>
      <c r="H1197" s="7" t="str">
        <f t="shared" ca="1" si="181"/>
        <v/>
      </c>
      <c r="I1197" s="8" t="str">
        <f t="shared" ca="1" si="182"/>
        <v/>
      </c>
      <c r="J1197" s="8" t="str">
        <f>IF(C1197="","",COUNTIFS(purchase!$C:$C,$C1197,purchase!$E:$E,$E1197,purchase!$G:$G,"&gt;="&amp;$F1197,purchase!$G:$G,"&lt;="&amp;$G1197))</f>
        <v/>
      </c>
      <c r="K1197" s="9" t="str">
        <f>IF(COUNTIFS(purchase!$C:$C,$C1197,purchase!$E:$E,$E1197,purchase!$G:$G,"&gt;="&amp;$F1197,purchase!$G:$G,"&lt;="&amp;$G1197)=0,"",_xlfn.MAXIFS(purchase!$G:$G,purchase!$C:$C,$C1197,purchase!$E:$E,$E1197,purchase!$G:$G,"&gt;="&amp;$F1197,purchase!$G:$G,"&lt;="&amp;$G1197))</f>
        <v/>
      </c>
      <c r="L1197" s="4"/>
      <c r="M1197" s="4"/>
      <c r="N1197" s="10" t="str">
        <f>IF(M1197="","",SUMIFS(purchase!$N:$N,purchase!$C:$C,$C1197,purchase!$E:$E,$E1197,purchase!$G:$G,"&gt;="&amp;$F1197,purchase!$G:$G,"&lt;="&amp;$G1197))</f>
        <v/>
      </c>
      <c r="O1197" s="10" t="str">
        <f t="shared" si="183"/>
        <v/>
      </c>
      <c r="P1197" s="11" t="str">
        <f t="shared" si="184"/>
        <v/>
      </c>
      <c r="Q1197" s="12" t="str">
        <f t="shared" ca="1" si="185"/>
        <v/>
      </c>
      <c r="R1197" s="13"/>
      <c r="S1197" s="14"/>
      <c r="T1197" s="15" t="str">
        <f t="shared" ca="1" si="186"/>
        <v/>
      </c>
      <c r="U1197" s="15" t="str">
        <f t="shared" ca="1" si="187"/>
        <v/>
      </c>
      <c r="V1197" s="16"/>
      <c r="W1197" s="17" t="str">
        <f t="shared" ca="1" si="188"/>
        <v/>
      </c>
      <c r="X1197" s="18" t="str">
        <f t="shared" ca="1" si="189"/>
        <v/>
      </c>
    </row>
    <row r="1198" spans="1:24" x14ac:dyDescent="0.35">
      <c r="A1198" s="3">
        <v>1194</v>
      </c>
      <c r="B1198" s="4"/>
      <c r="C1198" s="4"/>
      <c r="D1198" s="5" t="str">
        <f t="shared" si="180"/>
        <v/>
      </c>
      <c r="E1198" s="4"/>
      <c r="F1198" s="6"/>
      <c r="G1198" s="6"/>
      <c r="H1198" s="7" t="str">
        <f t="shared" ca="1" si="181"/>
        <v/>
      </c>
      <c r="I1198" s="8" t="str">
        <f t="shared" ca="1" si="182"/>
        <v/>
      </c>
      <c r="J1198" s="8" t="str">
        <f>IF(C1198="","",COUNTIFS(purchase!$C:$C,$C1198,purchase!$E:$E,$E1198,purchase!$G:$G,"&gt;="&amp;$F1198,purchase!$G:$G,"&lt;="&amp;$G1198))</f>
        <v/>
      </c>
      <c r="K1198" s="9" t="str">
        <f>IF(COUNTIFS(purchase!$C:$C,$C1198,purchase!$E:$E,$E1198,purchase!$G:$G,"&gt;="&amp;$F1198,purchase!$G:$G,"&lt;="&amp;$G1198)=0,"",_xlfn.MAXIFS(purchase!$G:$G,purchase!$C:$C,$C1198,purchase!$E:$E,$E1198,purchase!$G:$G,"&gt;="&amp;$F1198,purchase!$G:$G,"&lt;="&amp;$G1198))</f>
        <v/>
      </c>
      <c r="L1198" s="4"/>
      <c r="M1198" s="4"/>
      <c r="N1198" s="10" t="str">
        <f>IF(M1198="","",SUMIFS(purchase!$N:$N,purchase!$C:$C,$C1198,purchase!$E:$E,$E1198,purchase!$G:$G,"&gt;="&amp;$F1198,purchase!$G:$G,"&lt;="&amp;$G1198))</f>
        <v/>
      </c>
      <c r="O1198" s="10" t="str">
        <f t="shared" si="183"/>
        <v/>
      </c>
      <c r="P1198" s="11" t="str">
        <f t="shared" si="184"/>
        <v/>
      </c>
      <c r="Q1198" s="12" t="str">
        <f t="shared" ca="1" si="185"/>
        <v/>
      </c>
      <c r="R1198" s="13"/>
      <c r="S1198" s="14"/>
      <c r="T1198" s="15" t="str">
        <f t="shared" ca="1" si="186"/>
        <v/>
      </c>
      <c r="U1198" s="15" t="str">
        <f t="shared" ca="1" si="187"/>
        <v/>
      </c>
      <c r="V1198" s="16"/>
      <c r="W1198" s="17" t="str">
        <f t="shared" ca="1" si="188"/>
        <v/>
      </c>
      <c r="X1198" s="18" t="str">
        <f t="shared" ca="1" si="189"/>
        <v/>
      </c>
    </row>
    <row r="1199" spans="1:24" x14ac:dyDescent="0.35">
      <c r="A1199" s="3">
        <v>1195</v>
      </c>
      <c r="B1199" s="4"/>
      <c r="C1199" s="4"/>
      <c r="D1199" s="5" t="str">
        <f t="shared" si="180"/>
        <v/>
      </c>
      <c r="E1199" s="4"/>
      <c r="F1199" s="6"/>
      <c r="G1199" s="6"/>
      <c r="H1199" s="7" t="str">
        <f t="shared" ca="1" si="181"/>
        <v/>
      </c>
      <c r="I1199" s="8" t="str">
        <f t="shared" ca="1" si="182"/>
        <v/>
      </c>
      <c r="J1199" s="8" t="str">
        <f>IF(C1199="","",COUNTIFS(purchase!$C:$C,$C1199,purchase!$E:$E,$E1199,purchase!$G:$G,"&gt;="&amp;$F1199,purchase!$G:$G,"&lt;="&amp;$G1199))</f>
        <v/>
      </c>
      <c r="K1199" s="9" t="str">
        <f>IF(COUNTIFS(purchase!$C:$C,$C1199,purchase!$E:$E,$E1199,purchase!$G:$G,"&gt;="&amp;$F1199,purchase!$G:$G,"&lt;="&amp;$G1199)=0,"",_xlfn.MAXIFS(purchase!$G:$G,purchase!$C:$C,$C1199,purchase!$E:$E,$E1199,purchase!$G:$G,"&gt;="&amp;$F1199,purchase!$G:$G,"&lt;="&amp;$G1199))</f>
        <v/>
      </c>
      <c r="L1199" s="4"/>
      <c r="M1199" s="4"/>
      <c r="N1199" s="10" t="str">
        <f>IF(M1199="","",SUMIFS(purchase!$N:$N,purchase!$C:$C,$C1199,purchase!$E:$E,$E1199,purchase!$G:$G,"&gt;="&amp;$F1199,purchase!$G:$G,"&lt;="&amp;$G1199))</f>
        <v/>
      </c>
      <c r="O1199" s="10" t="str">
        <f t="shared" si="183"/>
        <v/>
      </c>
      <c r="P1199" s="11" t="str">
        <f t="shared" si="184"/>
        <v/>
      </c>
      <c r="Q1199" s="12" t="str">
        <f t="shared" ca="1" si="185"/>
        <v/>
      </c>
      <c r="R1199" s="13"/>
      <c r="S1199" s="14"/>
      <c r="T1199" s="15" t="str">
        <f t="shared" ca="1" si="186"/>
        <v/>
      </c>
      <c r="U1199" s="15" t="str">
        <f t="shared" ca="1" si="187"/>
        <v/>
      </c>
      <c r="V1199" s="16"/>
      <c r="W1199" s="17" t="str">
        <f t="shared" ca="1" si="188"/>
        <v/>
      </c>
      <c r="X1199" s="18" t="str">
        <f t="shared" ca="1" si="189"/>
        <v/>
      </c>
    </row>
    <row r="1200" spans="1:24" x14ac:dyDescent="0.35">
      <c r="A1200" s="3">
        <v>1196</v>
      </c>
      <c r="B1200" s="4"/>
      <c r="C1200" s="4"/>
      <c r="D1200" s="5" t="str">
        <f t="shared" si="180"/>
        <v/>
      </c>
      <c r="E1200" s="4"/>
      <c r="F1200" s="6"/>
      <c r="G1200" s="6"/>
      <c r="H1200" s="7" t="str">
        <f t="shared" ca="1" si="181"/>
        <v/>
      </c>
      <c r="I1200" s="8" t="str">
        <f t="shared" ca="1" si="182"/>
        <v/>
      </c>
      <c r="J1200" s="8" t="str">
        <f>IF(C1200="","",COUNTIFS(purchase!$C:$C,$C1200,purchase!$E:$E,$E1200,purchase!$G:$G,"&gt;="&amp;$F1200,purchase!$G:$G,"&lt;="&amp;$G1200))</f>
        <v/>
      </c>
      <c r="K1200" s="9" t="str">
        <f>IF(COUNTIFS(purchase!$C:$C,$C1200,purchase!$E:$E,$E1200,purchase!$G:$G,"&gt;="&amp;$F1200,purchase!$G:$G,"&lt;="&amp;$G1200)=0,"",_xlfn.MAXIFS(purchase!$G:$G,purchase!$C:$C,$C1200,purchase!$E:$E,$E1200,purchase!$G:$G,"&gt;="&amp;$F1200,purchase!$G:$G,"&lt;="&amp;$G1200))</f>
        <v/>
      </c>
      <c r="L1200" s="4"/>
      <c r="M1200" s="4"/>
      <c r="N1200" s="10" t="str">
        <f>IF(M1200="","",SUMIFS(purchase!$N:$N,purchase!$C:$C,$C1200,purchase!$E:$E,$E1200,purchase!$G:$G,"&gt;="&amp;$F1200,purchase!$G:$G,"&lt;="&amp;$G1200))</f>
        <v/>
      </c>
      <c r="O1200" s="10" t="str">
        <f t="shared" si="183"/>
        <v/>
      </c>
      <c r="P1200" s="11" t="str">
        <f t="shared" si="184"/>
        <v/>
      </c>
      <c r="Q1200" s="12" t="str">
        <f t="shared" ca="1" si="185"/>
        <v/>
      </c>
      <c r="R1200" s="13"/>
      <c r="S1200" s="14"/>
      <c r="T1200" s="15" t="str">
        <f t="shared" ca="1" si="186"/>
        <v/>
      </c>
      <c r="U1200" s="15" t="str">
        <f t="shared" ca="1" si="187"/>
        <v/>
      </c>
      <c r="V1200" s="16"/>
      <c r="W1200" s="17" t="str">
        <f t="shared" ca="1" si="188"/>
        <v/>
      </c>
      <c r="X1200" s="18" t="str">
        <f t="shared" ca="1" si="189"/>
        <v/>
      </c>
    </row>
    <row r="1201" spans="1:24" x14ac:dyDescent="0.35">
      <c r="A1201" s="3">
        <v>1197</v>
      </c>
      <c r="B1201" s="4"/>
      <c r="C1201" s="4"/>
      <c r="D1201" s="5" t="str">
        <f t="shared" si="180"/>
        <v/>
      </c>
      <c r="E1201" s="4"/>
      <c r="F1201" s="6"/>
      <c r="G1201" s="6"/>
      <c r="H1201" s="7" t="str">
        <f t="shared" ca="1" si="181"/>
        <v/>
      </c>
      <c r="I1201" s="8" t="str">
        <f t="shared" ca="1" si="182"/>
        <v/>
      </c>
      <c r="J1201" s="8" t="str">
        <f>IF(C1201="","",COUNTIFS(purchase!$C:$C,$C1201,purchase!$E:$E,$E1201,purchase!$G:$G,"&gt;="&amp;$F1201,purchase!$G:$G,"&lt;="&amp;$G1201))</f>
        <v/>
      </c>
      <c r="K1201" s="9" t="str">
        <f>IF(COUNTIFS(purchase!$C:$C,$C1201,purchase!$E:$E,$E1201,purchase!$G:$G,"&gt;="&amp;$F1201,purchase!$G:$G,"&lt;="&amp;$G1201)=0,"",_xlfn.MAXIFS(purchase!$G:$G,purchase!$C:$C,$C1201,purchase!$E:$E,$E1201,purchase!$G:$G,"&gt;="&amp;$F1201,purchase!$G:$G,"&lt;="&amp;$G1201))</f>
        <v/>
      </c>
      <c r="L1201" s="4"/>
      <c r="M1201" s="4"/>
      <c r="N1201" s="10" t="str">
        <f>IF(M1201="","",SUMIFS(purchase!$N:$N,purchase!$C:$C,$C1201,purchase!$E:$E,$E1201,purchase!$G:$G,"&gt;="&amp;$F1201,purchase!$G:$G,"&lt;="&amp;$G1201))</f>
        <v/>
      </c>
      <c r="O1201" s="10" t="str">
        <f t="shared" si="183"/>
        <v/>
      </c>
      <c r="P1201" s="11" t="str">
        <f t="shared" si="184"/>
        <v/>
      </c>
      <c r="Q1201" s="12" t="str">
        <f t="shared" ca="1" si="185"/>
        <v/>
      </c>
      <c r="R1201" s="13"/>
      <c r="S1201" s="14"/>
      <c r="T1201" s="15" t="str">
        <f t="shared" ca="1" si="186"/>
        <v/>
      </c>
      <c r="U1201" s="15" t="str">
        <f t="shared" ca="1" si="187"/>
        <v/>
      </c>
      <c r="V1201" s="16"/>
      <c r="W1201" s="17" t="str">
        <f t="shared" ca="1" si="188"/>
        <v/>
      </c>
      <c r="X1201" s="18" t="str">
        <f t="shared" ca="1" si="189"/>
        <v/>
      </c>
    </row>
    <row r="1202" spans="1:24" x14ac:dyDescent="0.35">
      <c r="A1202" s="3">
        <v>1198</v>
      </c>
      <c r="B1202" s="4"/>
      <c r="C1202" s="4"/>
      <c r="D1202" s="5" t="str">
        <f t="shared" si="180"/>
        <v/>
      </c>
      <c r="E1202" s="4"/>
      <c r="F1202" s="6"/>
      <c r="G1202" s="6"/>
      <c r="H1202" s="7" t="str">
        <f t="shared" ca="1" si="181"/>
        <v/>
      </c>
      <c r="I1202" s="8" t="str">
        <f t="shared" ca="1" si="182"/>
        <v/>
      </c>
      <c r="J1202" s="8" t="str">
        <f>IF(C1202="","",COUNTIFS(purchase!$C:$C,$C1202,purchase!$E:$E,$E1202,purchase!$G:$G,"&gt;="&amp;$F1202,purchase!$G:$G,"&lt;="&amp;$G1202))</f>
        <v/>
      </c>
      <c r="K1202" s="9" t="str">
        <f>IF(COUNTIFS(purchase!$C:$C,$C1202,purchase!$E:$E,$E1202,purchase!$G:$G,"&gt;="&amp;$F1202,purchase!$G:$G,"&lt;="&amp;$G1202)=0,"",_xlfn.MAXIFS(purchase!$G:$G,purchase!$C:$C,$C1202,purchase!$E:$E,$E1202,purchase!$G:$G,"&gt;="&amp;$F1202,purchase!$G:$G,"&lt;="&amp;$G1202))</f>
        <v/>
      </c>
      <c r="L1202" s="4"/>
      <c r="M1202" s="4"/>
      <c r="N1202" s="10" t="str">
        <f>IF(M1202="","",SUMIFS(purchase!$N:$N,purchase!$C:$C,$C1202,purchase!$E:$E,$E1202,purchase!$G:$G,"&gt;="&amp;$F1202,purchase!$G:$G,"&lt;="&amp;$G1202))</f>
        <v/>
      </c>
      <c r="O1202" s="10" t="str">
        <f t="shared" si="183"/>
        <v/>
      </c>
      <c r="P1202" s="11" t="str">
        <f t="shared" si="184"/>
        <v/>
      </c>
      <c r="Q1202" s="12" t="str">
        <f t="shared" ca="1" si="185"/>
        <v/>
      </c>
      <c r="R1202" s="13"/>
      <c r="S1202" s="14"/>
      <c r="T1202" s="15" t="str">
        <f t="shared" ca="1" si="186"/>
        <v/>
      </c>
      <c r="U1202" s="15" t="str">
        <f t="shared" ca="1" si="187"/>
        <v/>
      </c>
      <c r="V1202" s="16"/>
      <c r="W1202" s="17" t="str">
        <f t="shared" ca="1" si="188"/>
        <v/>
      </c>
      <c r="X1202" s="18" t="str">
        <f t="shared" ca="1" si="189"/>
        <v/>
      </c>
    </row>
    <row r="1203" spans="1:24" x14ac:dyDescent="0.35">
      <c r="A1203" s="3">
        <v>1199</v>
      </c>
      <c r="B1203" s="4"/>
      <c r="C1203" s="4"/>
      <c r="D1203" s="5" t="str">
        <f t="shared" si="180"/>
        <v/>
      </c>
      <c r="E1203" s="4"/>
      <c r="F1203" s="6"/>
      <c r="G1203" s="6"/>
      <c r="H1203" s="7" t="str">
        <f t="shared" ca="1" si="181"/>
        <v/>
      </c>
      <c r="I1203" s="8" t="str">
        <f t="shared" ca="1" si="182"/>
        <v/>
      </c>
      <c r="J1203" s="8" t="str">
        <f>IF(C1203="","",COUNTIFS(purchase!$C:$C,$C1203,purchase!$E:$E,$E1203,purchase!$G:$G,"&gt;="&amp;$F1203,purchase!$G:$G,"&lt;="&amp;$G1203))</f>
        <v/>
      </c>
      <c r="K1203" s="9" t="str">
        <f>IF(COUNTIFS(purchase!$C:$C,$C1203,purchase!$E:$E,$E1203,purchase!$G:$G,"&gt;="&amp;$F1203,purchase!$G:$G,"&lt;="&amp;$G1203)=0,"",_xlfn.MAXIFS(purchase!$G:$G,purchase!$C:$C,$C1203,purchase!$E:$E,$E1203,purchase!$G:$G,"&gt;="&amp;$F1203,purchase!$G:$G,"&lt;="&amp;$G1203))</f>
        <v/>
      </c>
      <c r="L1203" s="4"/>
      <c r="M1203" s="4"/>
      <c r="N1203" s="10" t="str">
        <f>IF(M1203="","",SUMIFS(purchase!$N:$N,purchase!$C:$C,$C1203,purchase!$E:$E,$E1203,purchase!$G:$G,"&gt;="&amp;$F1203,purchase!$G:$G,"&lt;="&amp;$G1203))</f>
        <v/>
      </c>
      <c r="O1203" s="10" t="str">
        <f t="shared" si="183"/>
        <v/>
      </c>
      <c r="P1203" s="11" t="str">
        <f t="shared" si="184"/>
        <v/>
      </c>
      <c r="Q1203" s="12" t="str">
        <f t="shared" ca="1" si="185"/>
        <v/>
      </c>
      <c r="R1203" s="13"/>
      <c r="S1203" s="14"/>
      <c r="T1203" s="15" t="str">
        <f t="shared" ca="1" si="186"/>
        <v/>
      </c>
      <c r="U1203" s="15" t="str">
        <f t="shared" ca="1" si="187"/>
        <v/>
      </c>
      <c r="V1203" s="16"/>
      <c r="W1203" s="17" t="str">
        <f t="shared" ca="1" si="188"/>
        <v/>
      </c>
      <c r="X1203" s="18" t="str">
        <f t="shared" ca="1" si="189"/>
        <v/>
      </c>
    </row>
    <row r="1204" spans="1:24" x14ac:dyDescent="0.35">
      <c r="A1204" s="3">
        <v>1200</v>
      </c>
      <c r="B1204" s="4"/>
      <c r="C1204" s="4"/>
      <c r="D1204" s="5" t="str">
        <f t="shared" si="180"/>
        <v/>
      </c>
      <c r="E1204" s="4"/>
      <c r="F1204" s="6"/>
      <c r="G1204" s="6"/>
      <c r="H1204" s="7" t="str">
        <f t="shared" ca="1" si="181"/>
        <v/>
      </c>
      <c r="I1204" s="8" t="str">
        <f t="shared" ca="1" si="182"/>
        <v/>
      </c>
      <c r="J1204" s="8" t="str">
        <f>IF(C1204="","",COUNTIFS(purchase!$C:$C,$C1204,purchase!$E:$E,$E1204,purchase!$G:$G,"&gt;="&amp;$F1204,purchase!$G:$G,"&lt;="&amp;$G1204))</f>
        <v/>
      </c>
      <c r="K1204" s="9" t="str">
        <f>IF(COUNTIFS(purchase!$C:$C,$C1204,purchase!$E:$E,$E1204,purchase!$G:$G,"&gt;="&amp;$F1204,purchase!$G:$G,"&lt;="&amp;$G1204)=0,"",_xlfn.MAXIFS(purchase!$G:$G,purchase!$C:$C,$C1204,purchase!$E:$E,$E1204,purchase!$G:$G,"&gt;="&amp;$F1204,purchase!$G:$G,"&lt;="&amp;$G1204))</f>
        <v/>
      </c>
      <c r="L1204" s="4"/>
      <c r="M1204" s="4"/>
      <c r="N1204" s="10" t="str">
        <f>IF(M1204="","",SUMIFS(purchase!$N:$N,purchase!$C:$C,$C1204,purchase!$E:$E,$E1204,purchase!$G:$G,"&gt;="&amp;$F1204,purchase!$G:$G,"&lt;="&amp;$G1204))</f>
        <v/>
      </c>
      <c r="O1204" s="10" t="str">
        <f t="shared" si="183"/>
        <v/>
      </c>
      <c r="P1204" s="11" t="str">
        <f t="shared" si="184"/>
        <v/>
      </c>
      <c r="Q1204" s="12" t="str">
        <f t="shared" ca="1" si="185"/>
        <v/>
      </c>
      <c r="R1204" s="13"/>
      <c r="S1204" s="14"/>
      <c r="T1204" s="15" t="str">
        <f t="shared" ca="1" si="186"/>
        <v/>
      </c>
      <c r="U1204" s="15" t="str">
        <f t="shared" ca="1" si="187"/>
        <v/>
      </c>
      <c r="V1204" s="16"/>
      <c r="W1204" s="17" t="str">
        <f t="shared" ca="1" si="188"/>
        <v/>
      </c>
      <c r="X1204" s="18" t="str">
        <f t="shared" ca="1" si="189"/>
        <v/>
      </c>
    </row>
    <row r="1205" spans="1:24" x14ac:dyDescent="0.35">
      <c r="A1205" s="3">
        <v>1201</v>
      </c>
      <c r="B1205" s="4"/>
      <c r="C1205" s="4"/>
      <c r="D1205" s="5" t="str">
        <f t="shared" si="180"/>
        <v/>
      </c>
      <c r="E1205" s="4"/>
      <c r="F1205" s="6"/>
      <c r="G1205" s="6"/>
      <c r="H1205" s="7" t="str">
        <f t="shared" ca="1" si="181"/>
        <v/>
      </c>
      <c r="I1205" s="8" t="str">
        <f t="shared" ca="1" si="182"/>
        <v/>
      </c>
      <c r="J1205" s="8" t="str">
        <f>IF(C1205="","",COUNTIFS(purchase!$C:$C,$C1205,purchase!$E:$E,$E1205,purchase!$G:$G,"&gt;="&amp;$F1205,purchase!$G:$G,"&lt;="&amp;$G1205))</f>
        <v/>
      </c>
      <c r="K1205" s="9" t="str">
        <f>IF(COUNTIFS(purchase!$C:$C,$C1205,purchase!$E:$E,$E1205,purchase!$G:$G,"&gt;="&amp;$F1205,purchase!$G:$G,"&lt;="&amp;$G1205)=0,"",_xlfn.MAXIFS(purchase!$G:$G,purchase!$C:$C,$C1205,purchase!$E:$E,$E1205,purchase!$G:$G,"&gt;="&amp;$F1205,purchase!$G:$G,"&lt;="&amp;$G1205))</f>
        <v/>
      </c>
      <c r="L1205" s="4"/>
      <c r="M1205" s="4"/>
      <c r="N1205" s="10" t="str">
        <f>IF(M1205="","",SUMIFS(purchase!$N:$N,purchase!$C:$C,$C1205,purchase!$E:$E,$E1205,purchase!$G:$G,"&gt;="&amp;$F1205,purchase!$G:$G,"&lt;="&amp;$G1205))</f>
        <v/>
      </c>
      <c r="O1205" s="10" t="str">
        <f t="shared" si="183"/>
        <v/>
      </c>
      <c r="P1205" s="11" t="str">
        <f t="shared" si="184"/>
        <v/>
      </c>
      <c r="Q1205" s="12" t="str">
        <f t="shared" ca="1" si="185"/>
        <v/>
      </c>
      <c r="R1205" s="13"/>
      <c r="S1205" s="14"/>
      <c r="T1205" s="15" t="str">
        <f t="shared" ca="1" si="186"/>
        <v/>
      </c>
      <c r="U1205" s="15" t="str">
        <f t="shared" ca="1" si="187"/>
        <v/>
      </c>
      <c r="V1205" s="16"/>
      <c r="W1205" s="17" t="str">
        <f t="shared" ca="1" si="188"/>
        <v/>
      </c>
      <c r="X1205" s="18" t="str">
        <f t="shared" ca="1" si="189"/>
        <v/>
      </c>
    </row>
    <row r="1206" spans="1:24" x14ac:dyDescent="0.35">
      <c r="A1206" s="3">
        <v>1202</v>
      </c>
      <c r="B1206" s="4"/>
      <c r="C1206" s="4"/>
      <c r="D1206" s="5" t="str">
        <f t="shared" si="180"/>
        <v/>
      </c>
      <c r="E1206" s="4"/>
      <c r="F1206" s="6"/>
      <c r="G1206" s="6"/>
      <c r="H1206" s="7" t="str">
        <f t="shared" ca="1" si="181"/>
        <v/>
      </c>
      <c r="I1206" s="8" t="str">
        <f t="shared" ca="1" si="182"/>
        <v/>
      </c>
      <c r="J1206" s="8" t="str">
        <f>IF(C1206="","",COUNTIFS(purchase!$C:$C,$C1206,purchase!$E:$E,$E1206,purchase!$G:$G,"&gt;="&amp;$F1206,purchase!$G:$G,"&lt;="&amp;$G1206))</f>
        <v/>
      </c>
      <c r="K1206" s="9" t="str">
        <f>IF(COUNTIFS(purchase!$C:$C,$C1206,purchase!$E:$E,$E1206,purchase!$G:$G,"&gt;="&amp;$F1206,purchase!$G:$G,"&lt;="&amp;$G1206)=0,"",_xlfn.MAXIFS(purchase!$G:$G,purchase!$C:$C,$C1206,purchase!$E:$E,$E1206,purchase!$G:$G,"&gt;="&amp;$F1206,purchase!$G:$G,"&lt;="&amp;$G1206))</f>
        <v/>
      </c>
      <c r="L1206" s="4"/>
      <c r="M1206" s="4"/>
      <c r="N1206" s="10" t="str">
        <f>IF(M1206="","",SUMIFS(purchase!$N:$N,purchase!$C:$C,$C1206,purchase!$E:$E,$E1206,purchase!$G:$G,"&gt;="&amp;$F1206,purchase!$G:$G,"&lt;="&amp;$G1206))</f>
        <v/>
      </c>
      <c r="O1206" s="10" t="str">
        <f t="shared" si="183"/>
        <v/>
      </c>
      <c r="P1206" s="11" t="str">
        <f t="shared" si="184"/>
        <v/>
      </c>
      <c r="Q1206" s="12" t="str">
        <f t="shared" ca="1" si="185"/>
        <v/>
      </c>
      <c r="R1206" s="13"/>
      <c r="S1206" s="14"/>
      <c r="T1206" s="15" t="str">
        <f t="shared" ca="1" si="186"/>
        <v/>
      </c>
      <c r="U1206" s="15" t="str">
        <f t="shared" ca="1" si="187"/>
        <v/>
      </c>
      <c r="V1206" s="16"/>
      <c r="W1206" s="17" t="str">
        <f t="shared" ca="1" si="188"/>
        <v/>
      </c>
      <c r="X1206" s="18" t="str">
        <f t="shared" ca="1" si="189"/>
        <v/>
      </c>
    </row>
    <row r="1207" spans="1:24" x14ac:dyDescent="0.35">
      <c r="A1207" s="3">
        <v>1203</v>
      </c>
      <c r="B1207" s="4"/>
      <c r="C1207" s="4"/>
      <c r="D1207" s="5" t="str">
        <f t="shared" si="180"/>
        <v/>
      </c>
      <c r="E1207" s="4"/>
      <c r="F1207" s="6"/>
      <c r="G1207" s="6"/>
      <c r="H1207" s="7" t="str">
        <f t="shared" ca="1" si="181"/>
        <v/>
      </c>
      <c r="I1207" s="8" t="str">
        <f t="shared" ca="1" si="182"/>
        <v/>
      </c>
      <c r="J1207" s="8" t="str">
        <f>IF(C1207="","",COUNTIFS(purchase!$C:$C,$C1207,purchase!$E:$E,$E1207,purchase!$G:$G,"&gt;="&amp;$F1207,purchase!$G:$G,"&lt;="&amp;$G1207))</f>
        <v/>
      </c>
      <c r="K1207" s="9" t="str">
        <f>IF(COUNTIFS(purchase!$C:$C,$C1207,purchase!$E:$E,$E1207,purchase!$G:$G,"&gt;="&amp;$F1207,purchase!$G:$G,"&lt;="&amp;$G1207)=0,"",_xlfn.MAXIFS(purchase!$G:$G,purchase!$C:$C,$C1207,purchase!$E:$E,$E1207,purchase!$G:$G,"&gt;="&amp;$F1207,purchase!$G:$G,"&lt;="&amp;$G1207))</f>
        <v/>
      </c>
      <c r="L1207" s="4"/>
      <c r="M1207" s="4"/>
      <c r="N1207" s="10" t="str">
        <f>IF(M1207="","",SUMIFS(purchase!$N:$N,purchase!$C:$C,$C1207,purchase!$E:$E,$E1207,purchase!$G:$G,"&gt;="&amp;$F1207,purchase!$G:$G,"&lt;="&amp;$G1207))</f>
        <v/>
      </c>
      <c r="O1207" s="10" t="str">
        <f t="shared" si="183"/>
        <v/>
      </c>
      <c r="P1207" s="11" t="str">
        <f t="shared" si="184"/>
        <v/>
      </c>
      <c r="Q1207" s="12" t="str">
        <f t="shared" ca="1" si="185"/>
        <v/>
      </c>
      <c r="R1207" s="13"/>
      <c r="S1207" s="14"/>
      <c r="T1207" s="15" t="str">
        <f t="shared" ca="1" si="186"/>
        <v/>
      </c>
      <c r="U1207" s="15" t="str">
        <f t="shared" ca="1" si="187"/>
        <v/>
      </c>
      <c r="V1207" s="16"/>
      <c r="W1207" s="17" t="str">
        <f t="shared" ca="1" si="188"/>
        <v/>
      </c>
      <c r="X1207" s="18" t="str">
        <f t="shared" ca="1" si="189"/>
        <v/>
      </c>
    </row>
    <row r="1208" spans="1:24" x14ac:dyDescent="0.35">
      <c r="A1208" s="3">
        <v>1204</v>
      </c>
      <c r="B1208" s="4"/>
      <c r="C1208" s="4"/>
      <c r="D1208" s="5" t="str">
        <f t="shared" si="180"/>
        <v/>
      </c>
      <c r="E1208" s="4"/>
      <c r="F1208" s="6"/>
      <c r="G1208" s="6"/>
      <c r="H1208" s="7" t="str">
        <f t="shared" ca="1" si="181"/>
        <v/>
      </c>
      <c r="I1208" s="8" t="str">
        <f t="shared" ca="1" si="182"/>
        <v/>
      </c>
      <c r="J1208" s="8" t="str">
        <f>IF(C1208="","",COUNTIFS(purchase!$C:$C,$C1208,purchase!$E:$E,$E1208,purchase!$G:$G,"&gt;="&amp;$F1208,purchase!$G:$G,"&lt;="&amp;$G1208))</f>
        <v/>
      </c>
      <c r="K1208" s="9" t="str">
        <f>IF(COUNTIFS(purchase!$C:$C,$C1208,purchase!$E:$E,$E1208,purchase!$G:$G,"&gt;="&amp;$F1208,purchase!$G:$G,"&lt;="&amp;$G1208)=0,"",_xlfn.MAXIFS(purchase!$G:$G,purchase!$C:$C,$C1208,purchase!$E:$E,$E1208,purchase!$G:$G,"&gt;="&amp;$F1208,purchase!$G:$G,"&lt;="&amp;$G1208))</f>
        <v/>
      </c>
      <c r="L1208" s="4"/>
      <c r="M1208" s="4"/>
      <c r="N1208" s="10" t="str">
        <f>IF(M1208="","",SUMIFS(purchase!$N:$N,purchase!$C:$C,$C1208,purchase!$E:$E,$E1208,purchase!$G:$G,"&gt;="&amp;$F1208,purchase!$G:$G,"&lt;="&amp;$G1208))</f>
        <v/>
      </c>
      <c r="O1208" s="10" t="str">
        <f t="shared" si="183"/>
        <v/>
      </c>
      <c r="P1208" s="11" t="str">
        <f t="shared" si="184"/>
        <v/>
      </c>
      <c r="Q1208" s="12" t="str">
        <f t="shared" ca="1" si="185"/>
        <v/>
      </c>
      <c r="R1208" s="13"/>
      <c r="S1208" s="14"/>
      <c r="T1208" s="15" t="str">
        <f t="shared" ca="1" si="186"/>
        <v/>
      </c>
      <c r="U1208" s="15" t="str">
        <f t="shared" ca="1" si="187"/>
        <v/>
      </c>
      <c r="V1208" s="16"/>
      <c r="W1208" s="17" t="str">
        <f t="shared" ca="1" si="188"/>
        <v/>
      </c>
      <c r="X1208" s="18" t="str">
        <f t="shared" ca="1" si="189"/>
        <v/>
      </c>
    </row>
    <row r="1209" spans="1:24" x14ac:dyDescent="0.35">
      <c r="A1209" s="3">
        <v>1205</v>
      </c>
      <c r="B1209" s="4"/>
      <c r="C1209" s="4"/>
      <c r="D1209" s="5" t="str">
        <f t="shared" si="180"/>
        <v/>
      </c>
      <c r="E1209" s="4"/>
      <c r="F1209" s="6"/>
      <c r="G1209" s="6"/>
      <c r="H1209" s="7" t="str">
        <f t="shared" ca="1" si="181"/>
        <v/>
      </c>
      <c r="I1209" s="8" t="str">
        <f t="shared" ca="1" si="182"/>
        <v/>
      </c>
      <c r="J1209" s="8" t="str">
        <f>IF(C1209="","",COUNTIFS(purchase!$C:$C,$C1209,purchase!$E:$E,$E1209,purchase!$G:$G,"&gt;="&amp;$F1209,purchase!$G:$G,"&lt;="&amp;$G1209))</f>
        <v/>
      </c>
      <c r="K1209" s="9" t="str">
        <f>IF(COUNTIFS(purchase!$C:$C,$C1209,purchase!$E:$E,$E1209,purchase!$G:$G,"&gt;="&amp;$F1209,purchase!$G:$G,"&lt;="&amp;$G1209)=0,"",_xlfn.MAXIFS(purchase!$G:$G,purchase!$C:$C,$C1209,purchase!$E:$E,$E1209,purchase!$G:$G,"&gt;="&amp;$F1209,purchase!$G:$G,"&lt;="&amp;$G1209))</f>
        <v/>
      </c>
      <c r="L1209" s="4"/>
      <c r="M1209" s="4"/>
      <c r="N1209" s="10" t="str">
        <f>IF(M1209="","",SUMIFS(purchase!$N:$N,purchase!$C:$C,$C1209,purchase!$E:$E,$E1209,purchase!$G:$G,"&gt;="&amp;$F1209,purchase!$G:$G,"&lt;="&amp;$G1209))</f>
        <v/>
      </c>
      <c r="O1209" s="10" t="str">
        <f t="shared" si="183"/>
        <v/>
      </c>
      <c r="P1209" s="11" t="str">
        <f t="shared" si="184"/>
        <v/>
      </c>
      <c r="Q1209" s="12" t="str">
        <f t="shared" ca="1" si="185"/>
        <v/>
      </c>
      <c r="R1209" s="13"/>
      <c r="S1209" s="14"/>
      <c r="T1209" s="15" t="str">
        <f t="shared" ca="1" si="186"/>
        <v/>
      </c>
      <c r="U1209" s="15" t="str">
        <f t="shared" ca="1" si="187"/>
        <v/>
      </c>
      <c r="V1209" s="16"/>
      <c r="W1209" s="17" t="str">
        <f t="shared" ca="1" si="188"/>
        <v/>
      </c>
      <c r="X1209" s="18" t="str">
        <f t="shared" ca="1" si="189"/>
        <v/>
      </c>
    </row>
    <row r="1210" spans="1:24" x14ac:dyDescent="0.35">
      <c r="A1210" s="3">
        <v>1206</v>
      </c>
      <c r="B1210" s="4"/>
      <c r="C1210" s="4"/>
      <c r="D1210" s="5" t="str">
        <f t="shared" si="180"/>
        <v/>
      </c>
      <c r="E1210" s="4"/>
      <c r="F1210" s="6"/>
      <c r="G1210" s="6"/>
      <c r="H1210" s="7" t="str">
        <f t="shared" ca="1" si="181"/>
        <v/>
      </c>
      <c r="I1210" s="8" t="str">
        <f t="shared" ca="1" si="182"/>
        <v/>
      </c>
      <c r="J1210" s="8" t="str">
        <f>IF(C1210="","",COUNTIFS(purchase!$C:$C,$C1210,purchase!$E:$E,$E1210,purchase!$G:$G,"&gt;="&amp;$F1210,purchase!$G:$G,"&lt;="&amp;$G1210))</f>
        <v/>
      </c>
      <c r="K1210" s="9" t="str">
        <f>IF(COUNTIFS(purchase!$C:$C,$C1210,purchase!$E:$E,$E1210,purchase!$G:$G,"&gt;="&amp;$F1210,purchase!$G:$G,"&lt;="&amp;$G1210)=0,"",_xlfn.MAXIFS(purchase!$G:$G,purchase!$C:$C,$C1210,purchase!$E:$E,$E1210,purchase!$G:$G,"&gt;="&amp;$F1210,purchase!$G:$G,"&lt;="&amp;$G1210))</f>
        <v/>
      </c>
      <c r="L1210" s="4"/>
      <c r="M1210" s="4"/>
      <c r="N1210" s="10" t="str">
        <f>IF(M1210="","",SUMIFS(purchase!$N:$N,purchase!$C:$C,$C1210,purchase!$E:$E,$E1210,purchase!$G:$G,"&gt;="&amp;$F1210,purchase!$G:$G,"&lt;="&amp;$G1210))</f>
        <v/>
      </c>
      <c r="O1210" s="10" t="str">
        <f t="shared" si="183"/>
        <v/>
      </c>
      <c r="P1210" s="11" t="str">
        <f t="shared" si="184"/>
        <v/>
      </c>
      <c r="Q1210" s="12" t="str">
        <f t="shared" ca="1" si="185"/>
        <v/>
      </c>
      <c r="R1210" s="13"/>
      <c r="S1210" s="14"/>
      <c r="T1210" s="15" t="str">
        <f t="shared" ca="1" si="186"/>
        <v/>
      </c>
      <c r="U1210" s="15" t="str">
        <f t="shared" ca="1" si="187"/>
        <v/>
      </c>
      <c r="V1210" s="16"/>
      <c r="W1210" s="17" t="str">
        <f t="shared" ca="1" si="188"/>
        <v/>
      </c>
      <c r="X1210" s="18" t="str">
        <f t="shared" ca="1" si="189"/>
        <v/>
      </c>
    </row>
    <row r="1211" spans="1:24" x14ac:dyDescent="0.35">
      <c r="A1211" s="3">
        <v>1207</v>
      </c>
      <c r="B1211" s="4"/>
      <c r="C1211" s="4"/>
      <c r="D1211" s="5" t="str">
        <f t="shared" si="180"/>
        <v/>
      </c>
      <c r="E1211" s="4"/>
      <c r="F1211" s="6"/>
      <c r="G1211" s="6"/>
      <c r="H1211" s="7" t="str">
        <f t="shared" ca="1" si="181"/>
        <v/>
      </c>
      <c r="I1211" s="8" t="str">
        <f t="shared" ca="1" si="182"/>
        <v/>
      </c>
      <c r="J1211" s="8" t="str">
        <f>IF(C1211="","",COUNTIFS(purchase!$C:$C,$C1211,purchase!$E:$E,$E1211,purchase!$G:$G,"&gt;="&amp;$F1211,purchase!$G:$G,"&lt;="&amp;$G1211))</f>
        <v/>
      </c>
      <c r="K1211" s="9" t="str">
        <f>IF(COUNTIFS(purchase!$C:$C,$C1211,purchase!$E:$E,$E1211,purchase!$G:$G,"&gt;="&amp;$F1211,purchase!$G:$G,"&lt;="&amp;$G1211)=0,"",_xlfn.MAXIFS(purchase!$G:$G,purchase!$C:$C,$C1211,purchase!$E:$E,$E1211,purchase!$G:$G,"&gt;="&amp;$F1211,purchase!$G:$G,"&lt;="&amp;$G1211))</f>
        <v/>
      </c>
      <c r="L1211" s="4"/>
      <c r="M1211" s="4"/>
      <c r="N1211" s="10" t="str">
        <f>IF(M1211="","",SUMIFS(purchase!$N:$N,purchase!$C:$C,$C1211,purchase!$E:$E,$E1211,purchase!$G:$G,"&gt;="&amp;$F1211,purchase!$G:$G,"&lt;="&amp;$G1211))</f>
        <v/>
      </c>
      <c r="O1211" s="10" t="str">
        <f t="shared" si="183"/>
        <v/>
      </c>
      <c r="P1211" s="11" t="str">
        <f t="shared" si="184"/>
        <v/>
      </c>
      <c r="Q1211" s="12" t="str">
        <f t="shared" ca="1" si="185"/>
        <v/>
      </c>
      <c r="R1211" s="13"/>
      <c r="S1211" s="14"/>
      <c r="T1211" s="15" t="str">
        <f t="shared" ca="1" si="186"/>
        <v/>
      </c>
      <c r="U1211" s="15" t="str">
        <f t="shared" ca="1" si="187"/>
        <v/>
      </c>
      <c r="V1211" s="16"/>
      <c r="W1211" s="17" t="str">
        <f t="shared" ca="1" si="188"/>
        <v/>
      </c>
      <c r="X1211" s="18" t="str">
        <f t="shared" ca="1" si="189"/>
        <v/>
      </c>
    </row>
    <row r="1212" spans="1:24" x14ac:dyDescent="0.35">
      <c r="A1212" s="3">
        <v>1208</v>
      </c>
      <c r="B1212" s="4"/>
      <c r="C1212" s="4"/>
      <c r="D1212" s="5" t="str">
        <f t="shared" si="180"/>
        <v/>
      </c>
      <c r="E1212" s="4"/>
      <c r="F1212" s="6"/>
      <c r="G1212" s="6"/>
      <c r="H1212" s="7" t="str">
        <f t="shared" ca="1" si="181"/>
        <v/>
      </c>
      <c r="I1212" s="8" t="str">
        <f t="shared" ca="1" si="182"/>
        <v/>
      </c>
      <c r="J1212" s="8" t="str">
        <f>IF(C1212="","",COUNTIFS(purchase!$C:$C,$C1212,purchase!$E:$E,$E1212,purchase!$G:$G,"&gt;="&amp;$F1212,purchase!$G:$G,"&lt;="&amp;$G1212))</f>
        <v/>
      </c>
      <c r="K1212" s="9" t="str">
        <f>IF(COUNTIFS(purchase!$C:$C,$C1212,purchase!$E:$E,$E1212,purchase!$G:$G,"&gt;="&amp;$F1212,purchase!$G:$G,"&lt;="&amp;$G1212)=0,"",_xlfn.MAXIFS(purchase!$G:$G,purchase!$C:$C,$C1212,purchase!$E:$E,$E1212,purchase!$G:$G,"&gt;="&amp;$F1212,purchase!$G:$G,"&lt;="&amp;$G1212))</f>
        <v/>
      </c>
      <c r="L1212" s="4"/>
      <c r="M1212" s="4"/>
      <c r="N1212" s="10" t="str">
        <f>IF(M1212="","",SUMIFS(purchase!$N:$N,purchase!$C:$C,$C1212,purchase!$E:$E,$E1212,purchase!$G:$G,"&gt;="&amp;$F1212,purchase!$G:$G,"&lt;="&amp;$G1212))</f>
        <v/>
      </c>
      <c r="O1212" s="10" t="str">
        <f t="shared" si="183"/>
        <v/>
      </c>
      <c r="P1212" s="11" t="str">
        <f t="shared" si="184"/>
        <v/>
      </c>
      <c r="Q1212" s="12" t="str">
        <f t="shared" ca="1" si="185"/>
        <v/>
      </c>
      <c r="R1212" s="13"/>
      <c r="S1212" s="14"/>
      <c r="T1212" s="15" t="str">
        <f t="shared" ca="1" si="186"/>
        <v/>
      </c>
      <c r="U1212" s="15" t="str">
        <f t="shared" ca="1" si="187"/>
        <v/>
      </c>
      <c r="V1212" s="16"/>
      <c r="W1212" s="17" t="str">
        <f t="shared" ca="1" si="188"/>
        <v/>
      </c>
      <c r="X1212" s="18" t="str">
        <f t="shared" ca="1" si="189"/>
        <v/>
      </c>
    </row>
    <row r="1213" spans="1:24" x14ac:dyDescent="0.35">
      <c r="A1213" s="3">
        <v>1209</v>
      </c>
      <c r="B1213" s="4"/>
      <c r="C1213" s="4"/>
      <c r="D1213" s="5" t="str">
        <f t="shared" si="180"/>
        <v/>
      </c>
      <c r="E1213" s="4"/>
      <c r="F1213" s="6"/>
      <c r="G1213" s="6"/>
      <c r="H1213" s="7" t="str">
        <f t="shared" ca="1" si="181"/>
        <v/>
      </c>
      <c r="I1213" s="8" t="str">
        <f t="shared" ca="1" si="182"/>
        <v/>
      </c>
      <c r="J1213" s="8" t="str">
        <f>IF(C1213="","",COUNTIFS(purchase!$C:$C,$C1213,purchase!$E:$E,$E1213,purchase!$G:$G,"&gt;="&amp;$F1213,purchase!$G:$G,"&lt;="&amp;$G1213))</f>
        <v/>
      </c>
      <c r="K1213" s="9" t="str">
        <f>IF(COUNTIFS(purchase!$C:$C,$C1213,purchase!$E:$E,$E1213,purchase!$G:$G,"&gt;="&amp;$F1213,purchase!$G:$G,"&lt;="&amp;$G1213)=0,"",_xlfn.MAXIFS(purchase!$G:$G,purchase!$C:$C,$C1213,purchase!$E:$E,$E1213,purchase!$G:$G,"&gt;="&amp;$F1213,purchase!$G:$G,"&lt;="&amp;$G1213))</f>
        <v/>
      </c>
      <c r="L1213" s="4"/>
      <c r="M1213" s="4"/>
      <c r="N1213" s="10" t="str">
        <f>IF(M1213="","",SUMIFS(purchase!$N:$N,purchase!$C:$C,$C1213,purchase!$E:$E,$E1213,purchase!$G:$G,"&gt;="&amp;$F1213,purchase!$G:$G,"&lt;="&amp;$G1213))</f>
        <v/>
      </c>
      <c r="O1213" s="10" t="str">
        <f t="shared" si="183"/>
        <v/>
      </c>
      <c r="P1213" s="11" t="str">
        <f t="shared" si="184"/>
        <v/>
      </c>
      <c r="Q1213" s="12" t="str">
        <f t="shared" ca="1" si="185"/>
        <v/>
      </c>
      <c r="R1213" s="13"/>
      <c r="S1213" s="14"/>
      <c r="T1213" s="15" t="str">
        <f t="shared" ca="1" si="186"/>
        <v/>
      </c>
      <c r="U1213" s="15" t="str">
        <f t="shared" ca="1" si="187"/>
        <v/>
      </c>
      <c r="V1213" s="16"/>
      <c r="W1213" s="17" t="str">
        <f t="shared" ca="1" si="188"/>
        <v/>
      </c>
      <c r="X1213" s="18" t="str">
        <f t="shared" ca="1" si="189"/>
        <v/>
      </c>
    </row>
    <row r="1214" spans="1:24" x14ac:dyDescent="0.35">
      <c r="A1214" s="3">
        <v>1210</v>
      </c>
      <c r="B1214" s="4"/>
      <c r="C1214" s="4"/>
      <c r="D1214" s="5" t="str">
        <f t="shared" si="180"/>
        <v/>
      </c>
      <c r="E1214" s="4"/>
      <c r="F1214" s="6"/>
      <c r="G1214" s="6"/>
      <c r="H1214" s="7" t="str">
        <f t="shared" ca="1" si="181"/>
        <v/>
      </c>
      <c r="I1214" s="8" t="str">
        <f t="shared" ca="1" si="182"/>
        <v/>
      </c>
      <c r="J1214" s="8" t="str">
        <f>IF(C1214="","",COUNTIFS(purchase!$C:$C,$C1214,purchase!$E:$E,$E1214,purchase!$G:$G,"&gt;="&amp;$F1214,purchase!$G:$G,"&lt;="&amp;$G1214))</f>
        <v/>
      </c>
      <c r="K1214" s="9" t="str">
        <f>IF(COUNTIFS(purchase!$C:$C,$C1214,purchase!$E:$E,$E1214,purchase!$G:$G,"&gt;="&amp;$F1214,purchase!$G:$G,"&lt;="&amp;$G1214)=0,"",_xlfn.MAXIFS(purchase!$G:$G,purchase!$C:$C,$C1214,purchase!$E:$E,$E1214,purchase!$G:$G,"&gt;="&amp;$F1214,purchase!$G:$G,"&lt;="&amp;$G1214))</f>
        <v/>
      </c>
      <c r="L1214" s="4"/>
      <c r="M1214" s="4"/>
      <c r="N1214" s="10" t="str">
        <f>IF(M1214="","",SUMIFS(purchase!$N:$N,purchase!$C:$C,$C1214,purchase!$E:$E,$E1214,purchase!$G:$G,"&gt;="&amp;$F1214,purchase!$G:$G,"&lt;="&amp;$G1214))</f>
        <v/>
      </c>
      <c r="O1214" s="10" t="str">
        <f t="shared" si="183"/>
        <v/>
      </c>
      <c r="P1214" s="11" t="str">
        <f t="shared" si="184"/>
        <v/>
      </c>
      <c r="Q1214" s="12" t="str">
        <f t="shared" ca="1" si="185"/>
        <v/>
      </c>
      <c r="R1214" s="13"/>
      <c r="S1214" s="14"/>
      <c r="T1214" s="15" t="str">
        <f t="shared" ca="1" si="186"/>
        <v/>
      </c>
      <c r="U1214" s="15" t="str">
        <f t="shared" ca="1" si="187"/>
        <v/>
      </c>
      <c r="V1214" s="16"/>
      <c r="W1214" s="17" t="str">
        <f t="shared" ca="1" si="188"/>
        <v/>
      </c>
      <c r="X1214" s="18" t="str">
        <f t="shared" ca="1" si="189"/>
        <v/>
      </c>
    </row>
    <row r="1215" spans="1:24" x14ac:dyDescent="0.35">
      <c r="A1215" s="3">
        <v>1211</v>
      </c>
      <c r="B1215" s="4"/>
      <c r="C1215" s="4"/>
      <c r="D1215" s="5" t="str">
        <f t="shared" si="180"/>
        <v/>
      </c>
      <c r="E1215" s="4"/>
      <c r="F1215" s="6"/>
      <c r="G1215" s="6"/>
      <c r="H1215" s="7" t="str">
        <f t="shared" ca="1" si="181"/>
        <v/>
      </c>
      <c r="I1215" s="8" t="str">
        <f t="shared" ca="1" si="182"/>
        <v/>
      </c>
      <c r="J1215" s="8" t="str">
        <f>IF(C1215="","",COUNTIFS(purchase!$C:$C,$C1215,purchase!$E:$E,$E1215,purchase!$G:$G,"&gt;="&amp;$F1215,purchase!$G:$G,"&lt;="&amp;$G1215))</f>
        <v/>
      </c>
      <c r="K1215" s="9" t="str">
        <f>IF(COUNTIFS(purchase!$C:$C,$C1215,purchase!$E:$E,$E1215,purchase!$G:$G,"&gt;="&amp;$F1215,purchase!$G:$G,"&lt;="&amp;$G1215)=0,"",_xlfn.MAXIFS(purchase!$G:$G,purchase!$C:$C,$C1215,purchase!$E:$E,$E1215,purchase!$G:$G,"&gt;="&amp;$F1215,purchase!$G:$G,"&lt;="&amp;$G1215))</f>
        <v/>
      </c>
      <c r="L1215" s="4"/>
      <c r="M1215" s="4"/>
      <c r="N1215" s="10" t="str">
        <f>IF(M1215="","",SUMIFS(purchase!$N:$N,purchase!$C:$C,$C1215,purchase!$E:$E,$E1215,purchase!$G:$G,"&gt;="&amp;$F1215,purchase!$G:$G,"&lt;="&amp;$G1215))</f>
        <v/>
      </c>
      <c r="O1215" s="10" t="str">
        <f t="shared" si="183"/>
        <v/>
      </c>
      <c r="P1215" s="11" t="str">
        <f t="shared" si="184"/>
        <v/>
      </c>
      <c r="Q1215" s="12" t="str">
        <f t="shared" ca="1" si="185"/>
        <v/>
      </c>
      <c r="R1215" s="13"/>
      <c r="S1215" s="14"/>
      <c r="T1215" s="15" t="str">
        <f t="shared" ca="1" si="186"/>
        <v/>
      </c>
      <c r="U1215" s="15" t="str">
        <f t="shared" ca="1" si="187"/>
        <v/>
      </c>
      <c r="V1215" s="16"/>
      <c r="W1215" s="17" t="str">
        <f t="shared" ca="1" si="188"/>
        <v/>
      </c>
      <c r="X1215" s="18" t="str">
        <f t="shared" ca="1" si="189"/>
        <v/>
      </c>
    </row>
    <row r="1216" spans="1:24" x14ac:dyDescent="0.35">
      <c r="A1216" s="3">
        <v>1212</v>
      </c>
      <c r="B1216" s="4"/>
      <c r="C1216" s="4"/>
      <c r="D1216" s="5" t="str">
        <f t="shared" si="180"/>
        <v/>
      </c>
      <c r="E1216" s="4"/>
      <c r="F1216" s="6"/>
      <c r="G1216" s="6"/>
      <c r="H1216" s="7" t="str">
        <f t="shared" ca="1" si="181"/>
        <v/>
      </c>
      <c r="I1216" s="8" t="str">
        <f t="shared" ca="1" si="182"/>
        <v/>
      </c>
      <c r="J1216" s="8" t="str">
        <f>IF(C1216="","",COUNTIFS(purchase!$C:$C,$C1216,purchase!$E:$E,$E1216,purchase!$G:$G,"&gt;="&amp;$F1216,purchase!$G:$G,"&lt;="&amp;$G1216))</f>
        <v/>
      </c>
      <c r="K1216" s="9" t="str">
        <f>IF(COUNTIFS(purchase!$C:$C,$C1216,purchase!$E:$E,$E1216,purchase!$G:$G,"&gt;="&amp;$F1216,purchase!$G:$G,"&lt;="&amp;$G1216)=0,"",_xlfn.MAXIFS(purchase!$G:$G,purchase!$C:$C,$C1216,purchase!$E:$E,$E1216,purchase!$G:$G,"&gt;="&amp;$F1216,purchase!$G:$G,"&lt;="&amp;$G1216))</f>
        <v/>
      </c>
      <c r="L1216" s="4"/>
      <c r="M1216" s="4"/>
      <c r="N1216" s="10" t="str">
        <f>IF(M1216="","",SUMIFS(purchase!$N:$N,purchase!$C:$C,$C1216,purchase!$E:$E,$E1216,purchase!$G:$G,"&gt;="&amp;$F1216,purchase!$G:$G,"&lt;="&amp;$G1216))</f>
        <v/>
      </c>
      <c r="O1216" s="10" t="str">
        <f t="shared" si="183"/>
        <v/>
      </c>
      <c r="P1216" s="11" t="str">
        <f t="shared" si="184"/>
        <v/>
      </c>
      <c r="Q1216" s="12" t="str">
        <f t="shared" ca="1" si="185"/>
        <v/>
      </c>
      <c r="R1216" s="13"/>
      <c r="S1216" s="14"/>
      <c r="T1216" s="15" t="str">
        <f t="shared" ca="1" si="186"/>
        <v/>
      </c>
      <c r="U1216" s="15" t="str">
        <f t="shared" ca="1" si="187"/>
        <v/>
      </c>
      <c r="V1216" s="16"/>
      <c r="W1216" s="17" t="str">
        <f t="shared" ca="1" si="188"/>
        <v/>
      </c>
      <c r="X1216" s="18" t="str">
        <f t="shared" ca="1" si="189"/>
        <v/>
      </c>
    </row>
    <row r="1217" spans="1:24" x14ac:dyDescent="0.35">
      <c r="A1217" s="3">
        <v>1213</v>
      </c>
      <c r="B1217" s="4"/>
      <c r="C1217" s="4"/>
      <c r="D1217" s="5" t="str">
        <f t="shared" si="180"/>
        <v/>
      </c>
      <c r="E1217" s="4"/>
      <c r="F1217" s="6"/>
      <c r="G1217" s="6"/>
      <c r="H1217" s="7" t="str">
        <f t="shared" ca="1" si="181"/>
        <v/>
      </c>
      <c r="I1217" s="8" t="str">
        <f t="shared" ca="1" si="182"/>
        <v/>
      </c>
      <c r="J1217" s="8" t="str">
        <f>IF(C1217="","",COUNTIFS(purchase!$C:$C,$C1217,purchase!$E:$E,$E1217,purchase!$G:$G,"&gt;="&amp;$F1217,purchase!$G:$G,"&lt;="&amp;$G1217))</f>
        <v/>
      </c>
      <c r="K1217" s="9" t="str">
        <f>IF(COUNTIFS(purchase!$C:$C,$C1217,purchase!$E:$E,$E1217,purchase!$G:$G,"&gt;="&amp;$F1217,purchase!$G:$G,"&lt;="&amp;$G1217)=0,"",_xlfn.MAXIFS(purchase!$G:$G,purchase!$C:$C,$C1217,purchase!$E:$E,$E1217,purchase!$G:$G,"&gt;="&amp;$F1217,purchase!$G:$G,"&lt;="&amp;$G1217))</f>
        <v/>
      </c>
      <c r="L1217" s="4"/>
      <c r="M1217" s="4"/>
      <c r="N1217" s="10" t="str">
        <f>IF(M1217="","",SUMIFS(purchase!$N:$N,purchase!$C:$C,$C1217,purchase!$E:$E,$E1217,purchase!$G:$G,"&gt;="&amp;$F1217,purchase!$G:$G,"&lt;="&amp;$G1217))</f>
        <v/>
      </c>
      <c r="O1217" s="10" t="str">
        <f t="shared" si="183"/>
        <v/>
      </c>
      <c r="P1217" s="11" t="str">
        <f t="shared" si="184"/>
        <v/>
      </c>
      <c r="Q1217" s="12" t="str">
        <f t="shared" ca="1" si="185"/>
        <v/>
      </c>
      <c r="R1217" s="13"/>
      <c r="S1217" s="14"/>
      <c r="T1217" s="15" t="str">
        <f t="shared" ca="1" si="186"/>
        <v/>
      </c>
      <c r="U1217" s="15" t="str">
        <f t="shared" ca="1" si="187"/>
        <v/>
      </c>
      <c r="V1217" s="16"/>
      <c r="W1217" s="17" t="str">
        <f t="shared" ca="1" si="188"/>
        <v/>
      </c>
      <c r="X1217" s="18" t="str">
        <f t="shared" ca="1" si="189"/>
        <v/>
      </c>
    </row>
    <row r="1218" spans="1:24" x14ac:dyDescent="0.35">
      <c r="A1218" s="3">
        <v>1214</v>
      </c>
      <c r="B1218" s="4"/>
      <c r="C1218" s="4"/>
      <c r="D1218" s="5" t="str">
        <f t="shared" si="180"/>
        <v/>
      </c>
      <c r="E1218" s="4"/>
      <c r="F1218" s="6"/>
      <c r="G1218" s="6"/>
      <c r="H1218" s="7" t="str">
        <f t="shared" ca="1" si="181"/>
        <v/>
      </c>
      <c r="I1218" s="8" t="str">
        <f t="shared" ca="1" si="182"/>
        <v/>
      </c>
      <c r="J1218" s="8" t="str">
        <f>IF(C1218="","",COUNTIFS(purchase!$C:$C,$C1218,purchase!$E:$E,$E1218,purchase!$G:$G,"&gt;="&amp;$F1218,purchase!$G:$G,"&lt;="&amp;$G1218))</f>
        <v/>
      </c>
      <c r="K1218" s="9" t="str">
        <f>IF(COUNTIFS(purchase!$C:$C,$C1218,purchase!$E:$E,$E1218,purchase!$G:$G,"&gt;="&amp;$F1218,purchase!$G:$G,"&lt;="&amp;$G1218)=0,"",_xlfn.MAXIFS(purchase!$G:$G,purchase!$C:$C,$C1218,purchase!$E:$E,$E1218,purchase!$G:$G,"&gt;="&amp;$F1218,purchase!$G:$G,"&lt;="&amp;$G1218))</f>
        <v/>
      </c>
      <c r="L1218" s="4"/>
      <c r="M1218" s="4"/>
      <c r="N1218" s="10" t="str">
        <f>IF(M1218="","",SUMIFS(purchase!$N:$N,purchase!$C:$C,$C1218,purchase!$E:$E,$E1218,purchase!$G:$G,"&gt;="&amp;$F1218,purchase!$G:$G,"&lt;="&amp;$G1218))</f>
        <v/>
      </c>
      <c r="O1218" s="10" t="str">
        <f t="shared" si="183"/>
        <v/>
      </c>
      <c r="P1218" s="11" t="str">
        <f t="shared" si="184"/>
        <v/>
      </c>
      <c r="Q1218" s="12" t="str">
        <f t="shared" ca="1" si="185"/>
        <v/>
      </c>
      <c r="R1218" s="13"/>
      <c r="S1218" s="14"/>
      <c r="T1218" s="15" t="str">
        <f t="shared" ca="1" si="186"/>
        <v/>
      </c>
      <c r="U1218" s="15" t="str">
        <f t="shared" ca="1" si="187"/>
        <v/>
      </c>
      <c r="V1218" s="16"/>
      <c r="W1218" s="17" t="str">
        <f t="shared" ca="1" si="188"/>
        <v/>
      </c>
      <c r="X1218" s="18" t="str">
        <f t="shared" ca="1" si="189"/>
        <v/>
      </c>
    </row>
    <row r="1219" spans="1:24" x14ac:dyDescent="0.35">
      <c r="A1219" s="3">
        <v>1215</v>
      </c>
      <c r="B1219" s="4"/>
      <c r="C1219" s="4"/>
      <c r="D1219" s="5" t="str">
        <f t="shared" si="180"/>
        <v/>
      </c>
      <c r="E1219" s="4"/>
      <c r="F1219" s="6"/>
      <c r="G1219" s="6"/>
      <c r="H1219" s="7" t="str">
        <f t="shared" ca="1" si="181"/>
        <v/>
      </c>
      <c r="I1219" s="8" t="str">
        <f t="shared" ca="1" si="182"/>
        <v/>
      </c>
      <c r="J1219" s="8" t="str">
        <f>IF(C1219="","",COUNTIFS(purchase!$C:$C,$C1219,purchase!$E:$E,$E1219,purchase!$G:$G,"&gt;="&amp;$F1219,purchase!$G:$G,"&lt;="&amp;$G1219))</f>
        <v/>
      </c>
      <c r="K1219" s="9" t="str">
        <f>IF(COUNTIFS(purchase!$C:$C,$C1219,purchase!$E:$E,$E1219,purchase!$G:$G,"&gt;="&amp;$F1219,purchase!$G:$G,"&lt;="&amp;$G1219)=0,"",_xlfn.MAXIFS(purchase!$G:$G,purchase!$C:$C,$C1219,purchase!$E:$E,$E1219,purchase!$G:$G,"&gt;="&amp;$F1219,purchase!$G:$G,"&lt;="&amp;$G1219))</f>
        <v/>
      </c>
      <c r="L1219" s="4"/>
      <c r="M1219" s="4"/>
      <c r="N1219" s="10" t="str">
        <f>IF(M1219="","",SUMIFS(purchase!$N:$N,purchase!$C:$C,$C1219,purchase!$E:$E,$E1219,purchase!$G:$G,"&gt;="&amp;$F1219,purchase!$G:$G,"&lt;="&amp;$G1219))</f>
        <v/>
      </c>
      <c r="O1219" s="10" t="str">
        <f t="shared" si="183"/>
        <v/>
      </c>
      <c r="P1219" s="11" t="str">
        <f t="shared" si="184"/>
        <v/>
      </c>
      <c r="Q1219" s="12" t="str">
        <f t="shared" ca="1" si="185"/>
        <v/>
      </c>
      <c r="R1219" s="13"/>
      <c r="S1219" s="14"/>
      <c r="T1219" s="15" t="str">
        <f t="shared" ca="1" si="186"/>
        <v/>
      </c>
      <c r="U1219" s="15" t="str">
        <f t="shared" ca="1" si="187"/>
        <v/>
      </c>
      <c r="V1219" s="16"/>
      <c r="W1219" s="17" t="str">
        <f t="shared" ca="1" si="188"/>
        <v/>
      </c>
      <c r="X1219" s="18" t="str">
        <f t="shared" ca="1" si="189"/>
        <v/>
      </c>
    </row>
    <row r="1220" spans="1:24" x14ac:dyDescent="0.35">
      <c r="A1220" s="3">
        <v>1216</v>
      </c>
      <c r="B1220" s="4"/>
      <c r="C1220" s="4"/>
      <c r="D1220" s="5" t="str">
        <f t="shared" si="180"/>
        <v/>
      </c>
      <c r="E1220" s="4"/>
      <c r="F1220" s="6"/>
      <c r="G1220" s="6"/>
      <c r="H1220" s="7" t="str">
        <f t="shared" ca="1" si="181"/>
        <v/>
      </c>
      <c r="I1220" s="8" t="str">
        <f t="shared" ca="1" si="182"/>
        <v/>
      </c>
      <c r="J1220" s="8" t="str">
        <f>IF(C1220="","",COUNTIFS(purchase!$C:$C,$C1220,purchase!$E:$E,$E1220,purchase!$G:$G,"&gt;="&amp;$F1220,purchase!$G:$G,"&lt;="&amp;$G1220))</f>
        <v/>
      </c>
      <c r="K1220" s="9" t="str">
        <f>IF(COUNTIFS(purchase!$C:$C,$C1220,purchase!$E:$E,$E1220,purchase!$G:$G,"&gt;="&amp;$F1220,purchase!$G:$G,"&lt;="&amp;$G1220)=0,"",_xlfn.MAXIFS(purchase!$G:$G,purchase!$C:$C,$C1220,purchase!$E:$E,$E1220,purchase!$G:$G,"&gt;="&amp;$F1220,purchase!$G:$G,"&lt;="&amp;$G1220))</f>
        <v/>
      </c>
      <c r="L1220" s="4"/>
      <c r="M1220" s="4"/>
      <c r="N1220" s="10" t="str">
        <f>IF(M1220="","",SUMIFS(purchase!$N:$N,purchase!$C:$C,$C1220,purchase!$E:$E,$E1220,purchase!$G:$G,"&gt;="&amp;$F1220,purchase!$G:$G,"&lt;="&amp;$G1220))</f>
        <v/>
      </c>
      <c r="O1220" s="10" t="str">
        <f t="shared" si="183"/>
        <v/>
      </c>
      <c r="P1220" s="11" t="str">
        <f t="shared" si="184"/>
        <v/>
      </c>
      <c r="Q1220" s="12" t="str">
        <f t="shared" ca="1" si="185"/>
        <v/>
      </c>
      <c r="R1220" s="13"/>
      <c r="S1220" s="14"/>
      <c r="T1220" s="15" t="str">
        <f t="shared" ca="1" si="186"/>
        <v/>
      </c>
      <c r="U1220" s="15" t="str">
        <f t="shared" ca="1" si="187"/>
        <v/>
      </c>
      <c r="V1220" s="16"/>
      <c r="W1220" s="17" t="str">
        <f t="shared" ca="1" si="188"/>
        <v/>
      </c>
      <c r="X1220" s="18" t="str">
        <f t="shared" ca="1" si="189"/>
        <v/>
      </c>
    </row>
    <row r="1221" spans="1:24" x14ac:dyDescent="0.35">
      <c r="A1221" s="3">
        <v>1217</v>
      </c>
      <c r="B1221" s="4"/>
      <c r="C1221" s="4"/>
      <c r="D1221" s="5" t="str">
        <f t="shared" ref="D1221:D1284" si="190">IF(E1221="NRFC","Natural Rubber Field Coagulam","")</f>
        <v/>
      </c>
      <c r="E1221" s="4"/>
      <c r="F1221" s="6"/>
      <c r="G1221" s="6"/>
      <c r="H1221" s="7" t="str">
        <f t="shared" ref="H1221:H1284" ca="1" si="191">IF(G1221="","",G1221-TODAY())</f>
        <v/>
      </c>
      <c r="I1221" s="8" t="str">
        <f t="shared" ref="I1221:I1284" ca="1" si="192">IF(G1221="","",
IF(G1221&lt;TODAY(),
IF(O1221&gt;0,"Violated","Completed"),
IF(H1221&lt;=7,"Expiring Soon",
"Active")))</f>
        <v/>
      </c>
      <c r="J1221" s="8" t="str">
        <f>IF(C1221="","",COUNTIFS(purchase!$C:$C,$C1221,purchase!$E:$E,$E1221,purchase!$G:$G,"&gt;="&amp;$F1221,purchase!$G:$G,"&lt;="&amp;$G1221))</f>
        <v/>
      </c>
      <c r="K1221" s="9" t="str">
        <f>IF(COUNTIFS(purchase!$C:$C,$C1221,purchase!$E:$E,$E1221,purchase!$G:$G,"&gt;="&amp;$F1221,purchase!$G:$G,"&lt;="&amp;$G1221)=0,"",_xlfn.MAXIFS(purchase!$G:$G,purchase!$C:$C,$C1221,purchase!$E:$E,$E1221,purchase!$G:$G,"&gt;="&amp;$F1221,purchase!$G:$G,"&lt;="&amp;$G1221))</f>
        <v/>
      </c>
      <c r="L1221" s="4"/>
      <c r="M1221" s="4"/>
      <c r="N1221" s="10" t="str">
        <f>IF(M1221="","",SUMIFS(purchase!$N:$N,purchase!$C:$C,$C1221,purchase!$E:$E,$E1221,purchase!$G:$G,"&gt;="&amp;$F1221,purchase!$G:$G,"&lt;="&amp;$G1221))</f>
        <v/>
      </c>
      <c r="O1221" s="10" t="str">
        <f t="shared" ref="O1221:O1284" si="193">IF(M1221="","",M1221-N1221)</f>
        <v/>
      </c>
      <c r="P1221" s="11" t="str">
        <f t="shared" ref="P1221:P1284" si="194">IF(M1221=0,"",N1221/M1221)</f>
        <v/>
      </c>
      <c r="Q1221" s="12" t="str">
        <f t="shared" ref="Q1221:Q1284" ca="1" si="195">IF(OR(G1221="",O1221=""),"",
IF(AND(G1221&lt;TODAY(),O1221&gt;0),"YES","NO"))</f>
        <v/>
      </c>
      <c r="R1221" s="13"/>
      <c r="S1221" s="14"/>
      <c r="T1221" s="15" t="str">
        <f t="shared" ref="T1221:T1284" ca="1" si="196">IF(Q1221="YES", IF(R1221="Company",L1221*(1+S1221),IF(R1221="Vendor",L1221*(1-S1221),"")),"")</f>
        <v/>
      </c>
      <c r="U1221" s="15" t="str">
        <f t="shared" ref="U1221:U1284" ca="1" si="197">IF(Q1221="YES",O1221*T1221,"")</f>
        <v/>
      </c>
      <c r="V1221" s="16"/>
      <c r="W1221" s="17" t="str">
        <f t="shared" ref="W1221:W1284" ca="1" si="198">IF(Q1221="YES",G1221+V1221,"")</f>
        <v/>
      </c>
      <c r="X1221" s="18" t="str">
        <f t="shared" ref="X1221:X1284" ca="1" si="199">IF(Q1221="YES",IF(TODAY()&gt;W1221,"OVERDUE","WITHIN TIME"),"")</f>
        <v/>
      </c>
    </row>
    <row r="1222" spans="1:24" x14ac:dyDescent="0.35">
      <c r="A1222" s="3">
        <v>1218</v>
      </c>
      <c r="B1222" s="4"/>
      <c r="C1222" s="4"/>
      <c r="D1222" s="5" t="str">
        <f t="shared" si="190"/>
        <v/>
      </c>
      <c r="E1222" s="4"/>
      <c r="F1222" s="6"/>
      <c r="G1222" s="6"/>
      <c r="H1222" s="7" t="str">
        <f t="shared" ca="1" si="191"/>
        <v/>
      </c>
      <c r="I1222" s="8" t="str">
        <f t="shared" ca="1" si="192"/>
        <v/>
      </c>
      <c r="J1222" s="8" t="str">
        <f>IF(C1222="","",COUNTIFS(purchase!$C:$C,$C1222,purchase!$E:$E,$E1222,purchase!$G:$G,"&gt;="&amp;$F1222,purchase!$G:$G,"&lt;="&amp;$G1222))</f>
        <v/>
      </c>
      <c r="K1222" s="9" t="str">
        <f>IF(COUNTIFS(purchase!$C:$C,$C1222,purchase!$E:$E,$E1222,purchase!$G:$G,"&gt;="&amp;$F1222,purchase!$G:$G,"&lt;="&amp;$G1222)=0,"",_xlfn.MAXIFS(purchase!$G:$G,purchase!$C:$C,$C1222,purchase!$E:$E,$E1222,purchase!$G:$G,"&gt;="&amp;$F1222,purchase!$G:$G,"&lt;="&amp;$G1222))</f>
        <v/>
      </c>
      <c r="L1222" s="4"/>
      <c r="M1222" s="4"/>
      <c r="N1222" s="10" t="str">
        <f>IF(M1222="","",SUMIFS(purchase!$N:$N,purchase!$C:$C,$C1222,purchase!$E:$E,$E1222,purchase!$G:$G,"&gt;="&amp;$F1222,purchase!$G:$G,"&lt;="&amp;$G1222))</f>
        <v/>
      </c>
      <c r="O1222" s="10" t="str">
        <f t="shared" si="193"/>
        <v/>
      </c>
      <c r="P1222" s="11" t="str">
        <f t="shared" si="194"/>
        <v/>
      </c>
      <c r="Q1222" s="12" t="str">
        <f t="shared" ca="1" si="195"/>
        <v/>
      </c>
      <c r="R1222" s="13"/>
      <c r="S1222" s="14"/>
      <c r="T1222" s="15" t="str">
        <f t="shared" ca="1" si="196"/>
        <v/>
      </c>
      <c r="U1222" s="15" t="str">
        <f t="shared" ca="1" si="197"/>
        <v/>
      </c>
      <c r="V1222" s="16"/>
      <c r="W1222" s="17" t="str">
        <f t="shared" ca="1" si="198"/>
        <v/>
      </c>
      <c r="X1222" s="18" t="str">
        <f t="shared" ca="1" si="199"/>
        <v/>
      </c>
    </row>
    <row r="1223" spans="1:24" x14ac:dyDescent="0.35">
      <c r="A1223" s="3">
        <v>1219</v>
      </c>
      <c r="B1223" s="4"/>
      <c r="C1223" s="4"/>
      <c r="D1223" s="5" t="str">
        <f t="shared" si="190"/>
        <v/>
      </c>
      <c r="E1223" s="4"/>
      <c r="F1223" s="6"/>
      <c r="G1223" s="6"/>
      <c r="H1223" s="7" t="str">
        <f t="shared" ca="1" si="191"/>
        <v/>
      </c>
      <c r="I1223" s="8" t="str">
        <f t="shared" ca="1" si="192"/>
        <v/>
      </c>
      <c r="J1223" s="8" t="str">
        <f>IF(C1223="","",COUNTIFS(purchase!$C:$C,$C1223,purchase!$E:$E,$E1223,purchase!$G:$G,"&gt;="&amp;$F1223,purchase!$G:$G,"&lt;="&amp;$G1223))</f>
        <v/>
      </c>
      <c r="K1223" s="9" t="str">
        <f>IF(COUNTIFS(purchase!$C:$C,$C1223,purchase!$E:$E,$E1223,purchase!$G:$G,"&gt;="&amp;$F1223,purchase!$G:$G,"&lt;="&amp;$G1223)=0,"",_xlfn.MAXIFS(purchase!$G:$G,purchase!$C:$C,$C1223,purchase!$E:$E,$E1223,purchase!$G:$G,"&gt;="&amp;$F1223,purchase!$G:$G,"&lt;="&amp;$G1223))</f>
        <v/>
      </c>
      <c r="L1223" s="4"/>
      <c r="M1223" s="4"/>
      <c r="N1223" s="10" t="str">
        <f>IF(M1223="","",SUMIFS(purchase!$N:$N,purchase!$C:$C,$C1223,purchase!$E:$E,$E1223,purchase!$G:$G,"&gt;="&amp;$F1223,purchase!$G:$G,"&lt;="&amp;$G1223))</f>
        <v/>
      </c>
      <c r="O1223" s="10" t="str">
        <f t="shared" si="193"/>
        <v/>
      </c>
      <c r="P1223" s="11" t="str">
        <f t="shared" si="194"/>
        <v/>
      </c>
      <c r="Q1223" s="12" t="str">
        <f t="shared" ca="1" si="195"/>
        <v/>
      </c>
      <c r="R1223" s="13"/>
      <c r="S1223" s="14"/>
      <c r="T1223" s="15" t="str">
        <f t="shared" ca="1" si="196"/>
        <v/>
      </c>
      <c r="U1223" s="15" t="str">
        <f t="shared" ca="1" si="197"/>
        <v/>
      </c>
      <c r="V1223" s="16"/>
      <c r="W1223" s="17" t="str">
        <f t="shared" ca="1" si="198"/>
        <v/>
      </c>
      <c r="X1223" s="18" t="str">
        <f t="shared" ca="1" si="199"/>
        <v/>
      </c>
    </row>
    <row r="1224" spans="1:24" x14ac:dyDescent="0.35">
      <c r="A1224" s="3">
        <v>1220</v>
      </c>
      <c r="B1224" s="4"/>
      <c r="C1224" s="4"/>
      <c r="D1224" s="5" t="str">
        <f t="shared" si="190"/>
        <v/>
      </c>
      <c r="E1224" s="4"/>
      <c r="F1224" s="6"/>
      <c r="G1224" s="6"/>
      <c r="H1224" s="7" t="str">
        <f t="shared" ca="1" si="191"/>
        <v/>
      </c>
      <c r="I1224" s="8" t="str">
        <f t="shared" ca="1" si="192"/>
        <v/>
      </c>
      <c r="J1224" s="8" t="str">
        <f>IF(C1224="","",COUNTIFS(purchase!$C:$C,$C1224,purchase!$E:$E,$E1224,purchase!$G:$G,"&gt;="&amp;$F1224,purchase!$G:$G,"&lt;="&amp;$G1224))</f>
        <v/>
      </c>
      <c r="K1224" s="9" t="str">
        <f>IF(COUNTIFS(purchase!$C:$C,$C1224,purchase!$E:$E,$E1224,purchase!$G:$G,"&gt;="&amp;$F1224,purchase!$G:$G,"&lt;="&amp;$G1224)=0,"",_xlfn.MAXIFS(purchase!$G:$G,purchase!$C:$C,$C1224,purchase!$E:$E,$E1224,purchase!$G:$G,"&gt;="&amp;$F1224,purchase!$G:$G,"&lt;="&amp;$G1224))</f>
        <v/>
      </c>
      <c r="L1224" s="4"/>
      <c r="M1224" s="4"/>
      <c r="N1224" s="10" t="str">
        <f>IF(M1224="","",SUMIFS(purchase!$N:$N,purchase!$C:$C,$C1224,purchase!$E:$E,$E1224,purchase!$G:$G,"&gt;="&amp;$F1224,purchase!$G:$G,"&lt;="&amp;$G1224))</f>
        <v/>
      </c>
      <c r="O1224" s="10" t="str">
        <f t="shared" si="193"/>
        <v/>
      </c>
      <c r="P1224" s="11" t="str">
        <f t="shared" si="194"/>
        <v/>
      </c>
      <c r="Q1224" s="12" t="str">
        <f t="shared" ca="1" si="195"/>
        <v/>
      </c>
      <c r="R1224" s="13"/>
      <c r="S1224" s="14"/>
      <c r="T1224" s="15" t="str">
        <f t="shared" ca="1" si="196"/>
        <v/>
      </c>
      <c r="U1224" s="15" t="str">
        <f t="shared" ca="1" si="197"/>
        <v/>
      </c>
      <c r="V1224" s="16"/>
      <c r="W1224" s="17" t="str">
        <f t="shared" ca="1" si="198"/>
        <v/>
      </c>
      <c r="X1224" s="18" t="str">
        <f t="shared" ca="1" si="199"/>
        <v/>
      </c>
    </row>
    <row r="1225" spans="1:24" x14ac:dyDescent="0.35">
      <c r="A1225" s="3">
        <v>1221</v>
      </c>
      <c r="B1225" s="4"/>
      <c r="C1225" s="4"/>
      <c r="D1225" s="5" t="str">
        <f t="shared" si="190"/>
        <v/>
      </c>
      <c r="E1225" s="4"/>
      <c r="F1225" s="6"/>
      <c r="G1225" s="6"/>
      <c r="H1225" s="7" t="str">
        <f t="shared" ca="1" si="191"/>
        <v/>
      </c>
      <c r="I1225" s="8" t="str">
        <f t="shared" ca="1" si="192"/>
        <v/>
      </c>
      <c r="J1225" s="8" t="str">
        <f>IF(C1225="","",COUNTIFS(purchase!$C:$C,$C1225,purchase!$E:$E,$E1225,purchase!$G:$G,"&gt;="&amp;$F1225,purchase!$G:$G,"&lt;="&amp;$G1225))</f>
        <v/>
      </c>
      <c r="K1225" s="9" t="str">
        <f>IF(COUNTIFS(purchase!$C:$C,$C1225,purchase!$E:$E,$E1225,purchase!$G:$G,"&gt;="&amp;$F1225,purchase!$G:$G,"&lt;="&amp;$G1225)=0,"",_xlfn.MAXIFS(purchase!$G:$G,purchase!$C:$C,$C1225,purchase!$E:$E,$E1225,purchase!$G:$G,"&gt;="&amp;$F1225,purchase!$G:$G,"&lt;="&amp;$G1225))</f>
        <v/>
      </c>
      <c r="L1225" s="4"/>
      <c r="M1225" s="4"/>
      <c r="N1225" s="10" t="str">
        <f>IF(M1225="","",SUMIFS(purchase!$N:$N,purchase!$C:$C,$C1225,purchase!$E:$E,$E1225,purchase!$G:$G,"&gt;="&amp;$F1225,purchase!$G:$G,"&lt;="&amp;$G1225))</f>
        <v/>
      </c>
      <c r="O1225" s="10" t="str">
        <f t="shared" si="193"/>
        <v/>
      </c>
      <c r="P1225" s="11" t="str">
        <f t="shared" si="194"/>
        <v/>
      </c>
      <c r="Q1225" s="12" t="str">
        <f t="shared" ca="1" si="195"/>
        <v/>
      </c>
      <c r="R1225" s="13"/>
      <c r="S1225" s="14"/>
      <c r="T1225" s="15" t="str">
        <f t="shared" ca="1" si="196"/>
        <v/>
      </c>
      <c r="U1225" s="15" t="str">
        <f t="shared" ca="1" si="197"/>
        <v/>
      </c>
      <c r="V1225" s="16"/>
      <c r="W1225" s="17" t="str">
        <f t="shared" ca="1" si="198"/>
        <v/>
      </c>
      <c r="X1225" s="18" t="str">
        <f t="shared" ca="1" si="199"/>
        <v/>
      </c>
    </row>
    <row r="1226" spans="1:24" x14ac:dyDescent="0.35">
      <c r="A1226" s="3">
        <v>1222</v>
      </c>
      <c r="B1226" s="4"/>
      <c r="C1226" s="4"/>
      <c r="D1226" s="5" t="str">
        <f t="shared" si="190"/>
        <v/>
      </c>
      <c r="E1226" s="4"/>
      <c r="F1226" s="6"/>
      <c r="G1226" s="6"/>
      <c r="H1226" s="7" t="str">
        <f t="shared" ca="1" si="191"/>
        <v/>
      </c>
      <c r="I1226" s="8" t="str">
        <f t="shared" ca="1" si="192"/>
        <v/>
      </c>
      <c r="J1226" s="8" t="str">
        <f>IF(C1226="","",COUNTIFS(purchase!$C:$C,$C1226,purchase!$E:$E,$E1226,purchase!$G:$G,"&gt;="&amp;$F1226,purchase!$G:$G,"&lt;="&amp;$G1226))</f>
        <v/>
      </c>
      <c r="K1226" s="9" t="str">
        <f>IF(COUNTIFS(purchase!$C:$C,$C1226,purchase!$E:$E,$E1226,purchase!$G:$G,"&gt;="&amp;$F1226,purchase!$G:$G,"&lt;="&amp;$G1226)=0,"",_xlfn.MAXIFS(purchase!$G:$G,purchase!$C:$C,$C1226,purchase!$E:$E,$E1226,purchase!$G:$G,"&gt;="&amp;$F1226,purchase!$G:$G,"&lt;="&amp;$G1226))</f>
        <v/>
      </c>
      <c r="L1226" s="4"/>
      <c r="M1226" s="4"/>
      <c r="N1226" s="10" t="str">
        <f>IF(M1226="","",SUMIFS(purchase!$N:$N,purchase!$C:$C,$C1226,purchase!$E:$E,$E1226,purchase!$G:$G,"&gt;="&amp;$F1226,purchase!$G:$G,"&lt;="&amp;$G1226))</f>
        <v/>
      </c>
      <c r="O1226" s="10" t="str">
        <f t="shared" si="193"/>
        <v/>
      </c>
      <c r="P1226" s="11" t="str">
        <f t="shared" si="194"/>
        <v/>
      </c>
      <c r="Q1226" s="12" t="str">
        <f t="shared" ca="1" si="195"/>
        <v/>
      </c>
      <c r="R1226" s="13"/>
      <c r="S1226" s="14"/>
      <c r="T1226" s="15" t="str">
        <f t="shared" ca="1" si="196"/>
        <v/>
      </c>
      <c r="U1226" s="15" t="str">
        <f t="shared" ca="1" si="197"/>
        <v/>
      </c>
      <c r="V1226" s="16"/>
      <c r="W1226" s="17" t="str">
        <f t="shared" ca="1" si="198"/>
        <v/>
      </c>
      <c r="X1226" s="18" t="str">
        <f t="shared" ca="1" si="199"/>
        <v/>
      </c>
    </row>
    <row r="1227" spans="1:24" x14ac:dyDescent="0.35">
      <c r="A1227" s="3">
        <v>1223</v>
      </c>
      <c r="B1227" s="4"/>
      <c r="C1227" s="4"/>
      <c r="D1227" s="5" t="str">
        <f t="shared" si="190"/>
        <v/>
      </c>
      <c r="E1227" s="4"/>
      <c r="F1227" s="6"/>
      <c r="G1227" s="6"/>
      <c r="H1227" s="7" t="str">
        <f t="shared" ca="1" si="191"/>
        <v/>
      </c>
      <c r="I1227" s="8" t="str">
        <f t="shared" ca="1" si="192"/>
        <v/>
      </c>
      <c r="J1227" s="8" t="str">
        <f>IF(C1227="","",COUNTIFS(purchase!$C:$C,$C1227,purchase!$E:$E,$E1227,purchase!$G:$G,"&gt;="&amp;$F1227,purchase!$G:$G,"&lt;="&amp;$G1227))</f>
        <v/>
      </c>
      <c r="K1227" s="9" t="str">
        <f>IF(COUNTIFS(purchase!$C:$C,$C1227,purchase!$E:$E,$E1227,purchase!$G:$G,"&gt;="&amp;$F1227,purchase!$G:$G,"&lt;="&amp;$G1227)=0,"",_xlfn.MAXIFS(purchase!$G:$G,purchase!$C:$C,$C1227,purchase!$E:$E,$E1227,purchase!$G:$G,"&gt;="&amp;$F1227,purchase!$G:$G,"&lt;="&amp;$G1227))</f>
        <v/>
      </c>
      <c r="L1227" s="4"/>
      <c r="M1227" s="4"/>
      <c r="N1227" s="10" t="str">
        <f>IF(M1227="","",SUMIFS(purchase!$N:$N,purchase!$C:$C,$C1227,purchase!$E:$E,$E1227,purchase!$G:$G,"&gt;="&amp;$F1227,purchase!$G:$G,"&lt;="&amp;$G1227))</f>
        <v/>
      </c>
      <c r="O1227" s="10" t="str">
        <f t="shared" si="193"/>
        <v/>
      </c>
      <c r="P1227" s="11" t="str">
        <f t="shared" si="194"/>
        <v/>
      </c>
      <c r="Q1227" s="12" t="str">
        <f t="shared" ca="1" si="195"/>
        <v/>
      </c>
      <c r="R1227" s="13"/>
      <c r="S1227" s="14"/>
      <c r="T1227" s="15" t="str">
        <f t="shared" ca="1" si="196"/>
        <v/>
      </c>
      <c r="U1227" s="15" t="str">
        <f t="shared" ca="1" si="197"/>
        <v/>
      </c>
      <c r="V1227" s="16"/>
      <c r="W1227" s="17" t="str">
        <f t="shared" ca="1" si="198"/>
        <v/>
      </c>
      <c r="X1227" s="18" t="str">
        <f t="shared" ca="1" si="199"/>
        <v/>
      </c>
    </row>
    <row r="1228" spans="1:24" x14ac:dyDescent="0.35">
      <c r="A1228" s="3">
        <v>1224</v>
      </c>
      <c r="B1228" s="4"/>
      <c r="C1228" s="4"/>
      <c r="D1228" s="5" t="str">
        <f t="shared" si="190"/>
        <v/>
      </c>
      <c r="E1228" s="4"/>
      <c r="F1228" s="6"/>
      <c r="G1228" s="6"/>
      <c r="H1228" s="7" t="str">
        <f t="shared" ca="1" si="191"/>
        <v/>
      </c>
      <c r="I1228" s="8" t="str">
        <f t="shared" ca="1" si="192"/>
        <v/>
      </c>
      <c r="J1228" s="8" t="str">
        <f>IF(C1228="","",COUNTIFS(purchase!$C:$C,$C1228,purchase!$E:$E,$E1228,purchase!$G:$G,"&gt;="&amp;$F1228,purchase!$G:$G,"&lt;="&amp;$G1228))</f>
        <v/>
      </c>
      <c r="K1228" s="9" t="str">
        <f>IF(COUNTIFS(purchase!$C:$C,$C1228,purchase!$E:$E,$E1228,purchase!$G:$G,"&gt;="&amp;$F1228,purchase!$G:$G,"&lt;="&amp;$G1228)=0,"",_xlfn.MAXIFS(purchase!$G:$G,purchase!$C:$C,$C1228,purchase!$E:$E,$E1228,purchase!$G:$G,"&gt;="&amp;$F1228,purchase!$G:$G,"&lt;="&amp;$G1228))</f>
        <v/>
      </c>
      <c r="L1228" s="4"/>
      <c r="M1228" s="4"/>
      <c r="N1228" s="10" t="str">
        <f>IF(M1228="","",SUMIFS(purchase!$N:$N,purchase!$C:$C,$C1228,purchase!$E:$E,$E1228,purchase!$G:$G,"&gt;="&amp;$F1228,purchase!$G:$G,"&lt;="&amp;$G1228))</f>
        <v/>
      </c>
      <c r="O1228" s="10" t="str">
        <f t="shared" si="193"/>
        <v/>
      </c>
      <c r="P1228" s="11" t="str">
        <f t="shared" si="194"/>
        <v/>
      </c>
      <c r="Q1228" s="12" t="str">
        <f t="shared" ca="1" si="195"/>
        <v/>
      </c>
      <c r="R1228" s="13"/>
      <c r="S1228" s="14"/>
      <c r="T1228" s="15" t="str">
        <f t="shared" ca="1" si="196"/>
        <v/>
      </c>
      <c r="U1228" s="15" t="str">
        <f t="shared" ca="1" si="197"/>
        <v/>
      </c>
      <c r="V1228" s="16"/>
      <c r="W1228" s="17" t="str">
        <f t="shared" ca="1" si="198"/>
        <v/>
      </c>
      <c r="X1228" s="18" t="str">
        <f t="shared" ca="1" si="199"/>
        <v/>
      </c>
    </row>
    <row r="1229" spans="1:24" x14ac:dyDescent="0.35">
      <c r="A1229" s="3">
        <v>1225</v>
      </c>
      <c r="B1229" s="4"/>
      <c r="C1229" s="4"/>
      <c r="D1229" s="5" t="str">
        <f t="shared" si="190"/>
        <v/>
      </c>
      <c r="E1229" s="4"/>
      <c r="F1229" s="6"/>
      <c r="G1229" s="6"/>
      <c r="H1229" s="7" t="str">
        <f t="shared" ca="1" si="191"/>
        <v/>
      </c>
      <c r="I1229" s="8" t="str">
        <f t="shared" ca="1" si="192"/>
        <v/>
      </c>
      <c r="J1229" s="8" t="str">
        <f>IF(C1229="","",COUNTIFS(purchase!$C:$C,$C1229,purchase!$E:$E,$E1229,purchase!$G:$G,"&gt;="&amp;$F1229,purchase!$G:$G,"&lt;="&amp;$G1229))</f>
        <v/>
      </c>
      <c r="K1229" s="9" t="str">
        <f>IF(COUNTIFS(purchase!$C:$C,$C1229,purchase!$E:$E,$E1229,purchase!$G:$G,"&gt;="&amp;$F1229,purchase!$G:$G,"&lt;="&amp;$G1229)=0,"",_xlfn.MAXIFS(purchase!$G:$G,purchase!$C:$C,$C1229,purchase!$E:$E,$E1229,purchase!$G:$G,"&gt;="&amp;$F1229,purchase!$G:$G,"&lt;="&amp;$G1229))</f>
        <v/>
      </c>
      <c r="L1229" s="4"/>
      <c r="M1229" s="4"/>
      <c r="N1229" s="10" t="str">
        <f>IF(M1229="","",SUMIFS(purchase!$N:$N,purchase!$C:$C,$C1229,purchase!$E:$E,$E1229,purchase!$G:$G,"&gt;="&amp;$F1229,purchase!$G:$G,"&lt;="&amp;$G1229))</f>
        <v/>
      </c>
      <c r="O1229" s="10" t="str">
        <f t="shared" si="193"/>
        <v/>
      </c>
      <c r="P1229" s="11" t="str">
        <f t="shared" si="194"/>
        <v/>
      </c>
      <c r="Q1229" s="12" t="str">
        <f t="shared" ca="1" si="195"/>
        <v/>
      </c>
      <c r="R1229" s="13"/>
      <c r="S1229" s="14"/>
      <c r="T1229" s="15" t="str">
        <f t="shared" ca="1" si="196"/>
        <v/>
      </c>
      <c r="U1229" s="15" t="str">
        <f t="shared" ca="1" si="197"/>
        <v/>
      </c>
      <c r="V1229" s="16"/>
      <c r="W1229" s="17" t="str">
        <f t="shared" ca="1" si="198"/>
        <v/>
      </c>
      <c r="X1229" s="18" t="str">
        <f t="shared" ca="1" si="199"/>
        <v/>
      </c>
    </row>
    <row r="1230" spans="1:24" x14ac:dyDescent="0.35">
      <c r="A1230" s="3">
        <v>1226</v>
      </c>
      <c r="B1230" s="4"/>
      <c r="C1230" s="4"/>
      <c r="D1230" s="5" t="str">
        <f t="shared" si="190"/>
        <v/>
      </c>
      <c r="E1230" s="4"/>
      <c r="F1230" s="6"/>
      <c r="G1230" s="6"/>
      <c r="H1230" s="7" t="str">
        <f t="shared" ca="1" si="191"/>
        <v/>
      </c>
      <c r="I1230" s="8" t="str">
        <f t="shared" ca="1" si="192"/>
        <v/>
      </c>
      <c r="J1230" s="8" t="str">
        <f>IF(C1230="","",COUNTIFS(purchase!$C:$C,$C1230,purchase!$E:$E,$E1230,purchase!$G:$G,"&gt;="&amp;$F1230,purchase!$G:$G,"&lt;="&amp;$G1230))</f>
        <v/>
      </c>
      <c r="K1230" s="9" t="str">
        <f>IF(COUNTIFS(purchase!$C:$C,$C1230,purchase!$E:$E,$E1230,purchase!$G:$G,"&gt;="&amp;$F1230,purchase!$G:$G,"&lt;="&amp;$G1230)=0,"",_xlfn.MAXIFS(purchase!$G:$G,purchase!$C:$C,$C1230,purchase!$E:$E,$E1230,purchase!$G:$G,"&gt;="&amp;$F1230,purchase!$G:$G,"&lt;="&amp;$G1230))</f>
        <v/>
      </c>
      <c r="L1230" s="4"/>
      <c r="M1230" s="4"/>
      <c r="N1230" s="10" t="str">
        <f>IF(M1230="","",SUMIFS(purchase!$N:$N,purchase!$C:$C,$C1230,purchase!$E:$E,$E1230,purchase!$G:$G,"&gt;="&amp;$F1230,purchase!$G:$G,"&lt;="&amp;$G1230))</f>
        <v/>
      </c>
      <c r="O1230" s="10" t="str">
        <f t="shared" si="193"/>
        <v/>
      </c>
      <c r="P1230" s="11" t="str">
        <f t="shared" si="194"/>
        <v/>
      </c>
      <c r="Q1230" s="12" t="str">
        <f t="shared" ca="1" si="195"/>
        <v/>
      </c>
      <c r="R1230" s="13"/>
      <c r="S1230" s="14"/>
      <c r="T1230" s="15" t="str">
        <f t="shared" ca="1" si="196"/>
        <v/>
      </c>
      <c r="U1230" s="15" t="str">
        <f t="shared" ca="1" si="197"/>
        <v/>
      </c>
      <c r="V1230" s="16"/>
      <c r="W1230" s="17" t="str">
        <f t="shared" ca="1" si="198"/>
        <v/>
      </c>
      <c r="X1230" s="18" t="str">
        <f t="shared" ca="1" si="199"/>
        <v/>
      </c>
    </row>
    <row r="1231" spans="1:24" x14ac:dyDescent="0.35">
      <c r="A1231" s="3">
        <v>1227</v>
      </c>
      <c r="B1231" s="4"/>
      <c r="C1231" s="4"/>
      <c r="D1231" s="5" t="str">
        <f t="shared" si="190"/>
        <v/>
      </c>
      <c r="E1231" s="4"/>
      <c r="F1231" s="6"/>
      <c r="G1231" s="6"/>
      <c r="H1231" s="7" t="str">
        <f t="shared" ca="1" si="191"/>
        <v/>
      </c>
      <c r="I1231" s="8" t="str">
        <f t="shared" ca="1" si="192"/>
        <v/>
      </c>
      <c r="J1231" s="8" t="str">
        <f>IF(C1231="","",COUNTIFS(purchase!$C:$C,$C1231,purchase!$E:$E,$E1231,purchase!$G:$G,"&gt;="&amp;$F1231,purchase!$G:$G,"&lt;="&amp;$G1231))</f>
        <v/>
      </c>
      <c r="K1231" s="9" t="str">
        <f>IF(COUNTIFS(purchase!$C:$C,$C1231,purchase!$E:$E,$E1231,purchase!$G:$G,"&gt;="&amp;$F1231,purchase!$G:$G,"&lt;="&amp;$G1231)=0,"",_xlfn.MAXIFS(purchase!$G:$G,purchase!$C:$C,$C1231,purchase!$E:$E,$E1231,purchase!$G:$G,"&gt;="&amp;$F1231,purchase!$G:$G,"&lt;="&amp;$G1231))</f>
        <v/>
      </c>
      <c r="L1231" s="4"/>
      <c r="M1231" s="4"/>
      <c r="N1231" s="10" t="str">
        <f>IF(M1231="","",SUMIFS(purchase!$N:$N,purchase!$C:$C,$C1231,purchase!$E:$E,$E1231,purchase!$G:$G,"&gt;="&amp;$F1231,purchase!$G:$G,"&lt;="&amp;$G1231))</f>
        <v/>
      </c>
      <c r="O1231" s="10" t="str">
        <f t="shared" si="193"/>
        <v/>
      </c>
      <c r="P1231" s="11" t="str">
        <f t="shared" si="194"/>
        <v/>
      </c>
      <c r="Q1231" s="12" t="str">
        <f t="shared" ca="1" si="195"/>
        <v/>
      </c>
      <c r="R1231" s="13"/>
      <c r="S1231" s="14"/>
      <c r="T1231" s="15" t="str">
        <f t="shared" ca="1" si="196"/>
        <v/>
      </c>
      <c r="U1231" s="15" t="str">
        <f t="shared" ca="1" si="197"/>
        <v/>
      </c>
      <c r="V1231" s="16"/>
      <c r="W1231" s="17" t="str">
        <f t="shared" ca="1" si="198"/>
        <v/>
      </c>
      <c r="X1231" s="18" t="str">
        <f t="shared" ca="1" si="199"/>
        <v/>
      </c>
    </row>
    <row r="1232" spans="1:24" x14ac:dyDescent="0.35">
      <c r="A1232" s="3">
        <v>1228</v>
      </c>
      <c r="B1232" s="4"/>
      <c r="C1232" s="4"/>
      <c r="D1232" s="5" t="str">
        <f t="shared" si="190"/>
        <v/>
      </c>
      <c r="E1232" s="4"/>
      <c r="F1232" s="6"/>
      <c r="G1232" s="6"/>
      <c r="H1232" s="7" t="str">
        <f t="shared" ca="1" si="191"/>
        <v/>
      </c>
      <c r="I1232" s="8" t="str">
        <f t="shared" ca="1" si="192"/>
        <v/>
      </c>
      <c r="J1232" s="8" t="str">
        <f>IF(C1232="","",COUNTIFS(purchase!$C:$C,$C1232,purchase!$E:$E,$E1232,purchase!$G:$G,"&gt;="&amp;$F1232,purchase!$G:$G,"&lt;="&amp;$G1232))</f>
        <v/>
      </c>
      <c r="K1232" s="9" t="str">
        <f>IF(COUNTIFS(purchase!$C:$C,$C1232,purchase!$E:$E,$E1232,purchase!$G:$G,"&gt;="&amp;$F1232,purchase!$G:$G,"&lt;="&amp;$G1232)=0,"",_xlfn.MAXIFS(purchase!$G:$G,purchase!$C:$C,$C1232,purchase!$E:$E,$E1232,purchase!$G:$G,"&gt;="&amp;$F1232,purchase!$G:$G,"&lt;="&amp;$G1232))</f>
        <v/>
      </c>
      <c r="L1232" s="4"/>
      <c r="M1232" s="4"/>
      <c r="N1232" s="10" t="str">
        <f>IF(M1232="","",SUMIFS(purchase!$N:$N,purchase!$C:$C,$C1232,purchase!$E:$E,$E1232,purchase!$G:$G,"&gt;="&amp;$F1232,purchase!$G:$G,"&lt;="&amp;$G1232))</f>
        <v/>
      </c>
      <c r="O1232" s="10" t="str">
        <f t="shared" si="193"/>
        <v/>
      </c>
      <c r="P1232" s="11" t="str">
        <f t="shared" si="194"/>
        <v/>
      </c>
      <c r="Q1232" s="12" t="str">
        <f t="shared" ca="1" si="195"/>
        <v/>
      </c>
      <c r="R1232" s="13"/>
      <c r="S1232" s="14"/>
      <c r="T1232" s="15" t="str">
        <f t="shared" ca="1" si="196"/>
        <v/>
      </c>
      <c r="U1232" s="15" t="str">
        <f t="shared" ca="1" si="197"/>
        <v/>
      </c>
      <c r="V1232" s="16"/>
      <c r="W1232" s="17" t="str">
        <f t="shared" ca="1" si="198"/>
        <v/>
      </c>
      <c r="X1232" s="18" t="str">
        <f t="shared" ca="1" si="199"/>
        <v/>
      </c>
    </row>
    <row r="1233" spans="1:24" x14ac:dyDescent="0.35">
      <c r="A1233" s="3">
        <v>1229</v>
      </c>
      <c r="B1233" s="4"/>
      <c r="C1233" s="4"/>
      <c r="D1233" s="5" t="str">
        <f t="shared" si="190"/>
        <v/>
      </c>
      <c r="E1233" s="4"/>
      <c r="F1233" s="6"/>
      <c r="G1233" s="6"/>
      <c r="H1233" s="7" t="str">
        <f t="shared" ca="1" si="191"/>
        <v/>
      </c>
      <c r="I1233" s="8" t="str">
        <f t="shared" ca="1" si="192"/>
        <v/>
      </c>
      <c r="J1233" s="8" t="str">
        <f>IF(C1233="","",COUNTIFS(purchase!$C:$C,$C1233,purchase!$E:$E,$E1233,purchase!$G:$G,"&gt;="&amp;$F1233,purchase!$G:$G,"&lt;="&amp;$G1233))</f>
        <v/>
      </c>
      <c r="K1233" s="9" t="str">
        <f>IF(COUNTIFS(purchase!$C:$C,$C1233,purchase!$E:$E,$E1233,purchase!$G:$G,"&gt;="&amp;$F1233,purchase!$G:$G,"&lt;="&amp;$G1233)=0,"",_xlfn.MAXIFS(purchase!$G:$G,purchase!$C:$C,$C1233,purchase!$E:$E,$E1233,purchase!$G:$G,"&gt;="&amp;$F1233,purchase!$G:$G,"&lt;="&amp;$G1233))</f>
        <v/>
      </c>
      <c r="L1233" s="4"/>
      <c r="M1233" s="4"/>
      <c r="N1233" s="10" t="str">
        <f>IF(M1233="","",SUMIFS(purchase!$N:$N,purchase!$C:$C,$C1233,purchase!$E:$E,$E1233,purchase!$G:$G,"&gt;="&amp;$F1233,purchase!$G:$G,"&lt;="&amp;$G1233))</f>
        <v/>
      </c>
      <c r="O1233" s="10" t="str">
        <f t="shared" si="193"/>
        <v/>
      </c>
      <c r="P1233" s="11" t="str">
        <f t="shared" si="194"/>
        <v/>
      </c>
      <c r="Q1233" s="12" t="str">
        <f t="shared" ca="1" si="195"/>
        <v/>
      </c>
      <c r="R1233" s="13"/>
      <c r="S1233" s="14"/>
      <c r="T1233" s="15" t="str">
        <f t="shared" ca="1" si="196"/>
        <v/>
      </c>
      <c r="U1233" s="15" t="str">
        <f t="shared" ca="1" si="197"/>
        <v/>
      </c>
      <c r="V1233" s="16"/>
      <c r="W1233" s="17" t="str">
        <f t="shared" ca="1" si="198"/>
        <v/>
      </c>
      <c r="X1233" s="18" t="str">
        <f t="shared" ca="1" si="199"/>
        <v/>
      </c>
    </row>
    <row r="1234" spans="1:24" x14ac:dyDescent="0.35">
      <c r="A1234" s="3">
        <v>1230</v>
      </c>
      <c r="B1234" s="4"/>
      <c r="C1234" s="4"/>
      <c r="D1234" s="5" t="str">
        <f t="shared" si="190"/>
        <v/>
      </c>
      <c r="E1234" s="4"/>
      <c r="F1234" s="6"/>
      <c r="G1234" s="6"/>
      <c r="H1234" s="7" t="str">
        <f t="shared" ca="1" si="191"/>
        <v/>
      </c>
      <c r="I1234" s="8" t="str">
        <f t="shared" ca="1" si="192"/>
        <v/>
      </c>
      <c r="J1234" s="8" t="str">
        <f>IF(C1234="","",COUNTIFS(purchase!$C:$C,$C1234,purchase!$E:$E,$E1234,purchase!$G:$G,"&gt;="&amp;$F1234,purchase!$G:$G,"&lt;="&amp;$G1234))</f>
        <v/>
      </c>
      <c r="K1234" s="9" t="str">
        <f>IF(COUNTIFS(purchase!$C:$C,$C1234,purchase!$E:$E,$E1234,purchase!$G:$G,"&gt;="&amp;$F1234,purchase!$G:$G,"&lt;="&amp;$G1234)=0,"",_xlfn.MAXIFS(purchase!$G:$G,purchase!$C:$C,$C1234,purchase!$E:$E,$E1234,purchase!$G:$G,"&gt;="&amp;$F1234,purchase!$G:$G,"&lt;="&amp;$G1234))</f>
        <v/>
      </c>
      <c r="L1234" s="4"/>
      <c r="M1234" s="4"/>
      <c r="N1234" s="10" t="str">
        <f>IF(M1234="","",SUMIFS(purchase!$N:$N,purchase!$C:$C,$C1234,purchase!$E:$E,$E1234,purchase!$G:$G,"&gt;="&amp;$F1234,purchase!$G:$G,"&lt;="&amp;$G1234))</f>
        <v/>
      </c>
      <c r="O1234" s="10" t="str">
        <f t="shared" si="193"/>
        <v/>
      </c>
      <c r="P1234" s="11" t="str">
        <f t="shared" si="194"/>
        <v/>
      </c>
      <c r="Q1234" s="12" t="str">
        <f t="shared" ca="1" si="195"/>
        <v/>
      </c>
      <c r="R1234" s="13"/>
      <c r="S1234" s="14"/>
      <c r="T1234" s="15" t="str">
        <f t="shared" ca="1" si="196"/>
        <v/>
      </c>
      <c r="U1234" s="15" t="str">
        <f t="shared" ca="1" si="197"/>
        <v/>
      </c>
      <c r="V1234" s="16"/>
      <c r="W1234" s="17" t="str">
        <f t="shared" ca="1" si="198"/>
        <v/>
      </c>
      <c r="X1234" s="18" t="str">
        <f t="shared" ca="1" si="199"/>
        <v/>
      </c>
    </row>
    <row r="1235" spans="1:24" x14ac:dyDescent="0.35">
      <c r="A1235" s="3">
        <v>1231</v>
      </c>
      <c r="B1235" s="4"/>
      <c r="C1235" s="4"/>
      <c r="D1235" s="5" t="str">
        <f t="shared" si="190"/>
        <v/>
      </c>
      <c r="E1235" s="4"/>
      <c r="F1235" s="6"/>
      <c r="G1235" s="6"/>
      <c r="H1235" s="7" t="str">
        <f t="shared" ca="1" si="191"/>
        <v/>
      </c>
      <c r="I1235" s="8" t="str">
        <f t="shared" ca="1" si="192"/>
        <v/>
      </c>
      <c r="J1235" s="8" t="str">
        <f>IF(C1235="","",COUNTIFS(purchase!$C:$C,$C1235,purchase!$E:$E,$E1235,purchase!$G:$G,"&gt;="&amp;$F1235,purchase!$G:$G,"&lt;="&amp;$G1235))</f>
        <v/>
      </c>
      <c r="K1235" s="9" t="str">
        <f>IF(COUNTIFS(purchase!$C:$C,$C1235,purchase!$E:$E,$E1235,purchase!$G:$G,"&gt;="&amp;$F1235,purchase!$G:$G,"&lt;="&amp;$G1235)=0,"",_xlfn.MAXIFS(purchase!$G:$G,purchase!$C:$C,$C1235,purchase!$E:$E,$E1235,purchase!$G:$G,"&gt;="&amp;$F1235,purchase!$G:$G,"&lt;="&amp;$G1235))</f>
        <v/>
      </c>
      <c r="L1235" s="4"/>
      <c r="M1235" s="4"/>
      <c r="N1235" s="10" t="str">
        <f>IF(M1235="","",SUMIFS(purchase!$N:$N,purchase!$C:$C,$C1235,purchase!$E:$E,$E1235,purchase!$G:$G,"&gt;="&amp;$F1235,purchase!$G:$G,"&lt;="&amp;$G1235))</f>
        <v/>
      </c>
      <c r="O1235" s="10" t="str">
        <f t="shared" si="193"/>
        <v/>
      </c>
      <c r="P1235" s="11" t="str">
        <f t="shared" si="194"/>
        <v/>
      </c>
      <c r="Q1235" s="12" t="str">
        <f t="shared" ca="1" si="195"/>
        <v/>
      </c>
      <c r="R1235" s="13"/>
      <c r="S1235" s="14"/>
      <c r="T1235" s="15" t="str">
        <f t="shared" ca="1" si="196"/>
        <v/>
      </c>
      <c r="U1235" s="15" t="str">
        <f t="shared" ca="1" si="197"/>
        <v/>
      </c>
      <c r="V1235" s="16"/>
      <c r="W1235" s="17" t="str">
        <f t="shared" ca="1" si="198"/>
        <v/>
      </c>
      <c r="X1235" s="18" t="str">
        <f t="shared" ca="1" si="199"/>
        <v/>
      </c>
    </row>
    <row r="1236" spans="1:24" x14ac:dyDescent="0.35">
      <c r="A1236" s="3">
        <v>1232</v>
      </c>
      <c r="B1236" s="4"/>
      <c r="C1236" s="4"/>
      <c r="D1236" s="5" t="str">
        <f t="shared" si="190"/>
        <v/>
      </c>
      <c r="E1236" s="4"/>
      <c r="F1236" s="6"/>
      <c r="G1236" s="6"/>
      <c r="H1236" s="7" t="str">
        <f t="shared" ca="1" si="191"/>
        <v/>
      </c>
      <c r="I1236" s="8" t="str">
        <f t="shared" ca="1" si="192"/>
        <v/>
      </c>
      <c r="J1236" s="8" t="str">
        <f>IF(C1236="","",COUNTIFS(purchase!$C:$C,$C1236,purchase!$E:$E,$E1236,purchase!$G:$G,"&gt;="&amp;$F1236,purchase!$G:$G,"&lt;="&amp;$G1236))</f>
        <v/>
      </c>
      <c r="K1236" s="9" t="str">
        <f>IF(COUNTIFS(purchase!$C:$C,$C1236,purchase!$E:$E,$E1236,purchase!$G:$G,"&gt;="&amp;$F1236,purchase!$G:$G,"&lt;="&amp;$G1236)=0,"",_xlfn.MAXIFS(purchase!$G:$G,purchase!$C:$C,$C1236,purchase!$E:$E,$E1236,purchase!$G:$G,"&gt;="&amp;$F1236,purchase!$G:$G,"&lt;="&amp;$G1236))</f>
        <v/>
      </c>
      <c r="L1236" s="4"/>
      <c r="M1236" s="4"/>
      <c r="N1236" s="10" t="str">
        <f>IF(M1236="","",SUMIFS(purchase!$N:$N,purchase!$C:$C,$C1236,purchase!$E:$E,$E1236,purchase!$G:$G,"&gt;="&amp;$F1236,purchase!$G:$G,"&lt;="&amp;$G1236))</f>
        <v/>
      </c>
      <c r="O1236" s="10" t="str">
        <f t="shared" si="193"/>
        <v/>
      </c>
      <c r="P1236" s="11" t="str">
        <f t="shared" si="194"/>
        <v/>
      </c>
      <c r="Q1236" s="12" t="str">
        <f t="shared" ca="1" si="195"/>
        <v/>
      </c>
      <c r="R1236" s="13"/>
      <c r="S1236" s="14"/>
      <c r="T1236" s="15" t="str">
        <f t="shared" ca="1" si="196"/>
        <v/>
      </c>
      <c r="U1236" s="15" t="str">
        <f t="shared" ca="1" si="197"/>
        <v/>
      </c>
      <c r="V1236" s="16"/>
      <c r="W1236" s="17" t="str">
        <f t="shared" ca="1" si="198"/>
        <v/>
      </c>
      <c r="X1236" s="18" t="str">
        <f t="shared" ca="1" si="199"/>
        <v/>
      </c>
    </row>
    <row r="1237" spans="1:24" x14ac:dyDescent="0.35">
      <c r="A1237" s="3">
        <v>1233</v>
      </c>
      <c r="B1237" s="4"/>
      <c r="C1237" s="4"/>
      <c r="D1237" s="5" t="str">
        <f t="shared" si="190"/>
        <v/>
      </c>
      <c r="E1237" s="4"/>
      <c r="F1237" s="6"/>
      <c r="G1237" s="6"/>
      <c r="H1237" s="7" t="str">
        <f t="shared" ca="1" si="191"/>
        <v/>
      </c>
      <c r="I1237" s="8" t="str">
        <f t="shared" ca="1" si="192"/>
        <v/>
      </c>
      <c r="J1237" s="8" t="str">
        <f>IF(C1237="","",COUNTIFS(purchase!$C:$C,$C1237,purchase!$E:$E,$E1237,purchase!$G:$G,"&gt;="&amp;$F1237,purchase!$G:$G,"&lt;="&amp;$G1237))</f>
        <v/>
      </c>
      <c r="K1237" s="9" t="str">
        <f>IF(COUNTIFS(purchase!$C:$C,$C1237,purchase!$E:$E,$E1237,purchase!$G:$G,"&gt;="&amp;$F1237,purchase!$G:$G,"&lt;="&amp;$G1237)=0,"",_xlfn.MAXIFS(purchase!$G:$G,purchase!$C:$C,$C1237,purchase!$E:$E,$E1237,purchase!$G:$G,"&gt;="&amp;$F1237,purchase!$G:$G,"&lt;="&amp;$G1237))</f>
        <v/>
      </c>
      <c r="L1237" s="4"/>
      <c r="M1237" s="4"/>
      <c r="N1237" s="10" t="str">
        <f>IF(M1237="","",SUMIFS(purchase!$N:$N,purchase!$C:$C,$C1237,purchase!$E:$E,$E1237,purchase!$G:$G,"&gt;="&amp;$F1237,purchase!$G:$G,"&lt;="&amp;$G1237))</f>
        <v/>
      </c>
      <c r="O1237" s="10" t="str">
        <f t="shared" si="193"/>
        <v/>
      </c>
      <c r="P1237" s="11" t="str">
        <f t="shared" si="194"/>
        <v/>
      </c>
      <c r="Q1237" s="12" t="str">
        <f t="shared" ca="1" si="195"/>
        <v/>
      </c>
      <c r="R1237" s="13"/>
      <c r="S1237" s="14"/>
      <c r="T1237" s="15" t="str">
        <f t="shared" ca="1" si="196"/>
        <v/>
      </c>
      <c r="U1237" s="15" t="str">
        <f t="shared" ca="1" si="197"/>
        <v/>
      </c>
      <c r="V1237" s="16"/>
      <c r="W1237" s="17" t="str">
        <f t="shared" ca="1" si="198"/>
        <v/>
      </c>
      <c r="X1237" s="18" t="str">
        <f t="shared" ca="1" si="199"/>
        <v/>
      </c>
    </row>
    <row r="1238" spans="1:24" x14ac:dyDescent="0.35">
      <c r="A1238" s="3">
        <v>1234</v>
      </c>
      <c r="B1238" s="4"/>
      <c r="C1238" s="4"/>
      <c r="D1238" s="5" t="str">
        <f t="shared" si="190"/>
        <v/>
      </c>
      <c r="E1238" s="4"/>
      <c r="F1238" s="6"/>
      <c r="G1238" s="6"/>
      <c r="H1238" s="7" t="str">
        <f t="shared" ca="1" si="191"/>
        <v/>
      </c>
      <c r="I1238" s="8" t="str">
        <f t="shared" ca="1" si="192"/>
        <v/>
      </c>
      <c r="J1238" s="8" t="str">
        <f>IF(C1238="","",COUNTIFS(purchase!$C:$C,$C1238,purchase!$E:$E,$E1238,purchase!$G:$G,"&gt;="&amp;$F1238,purchase!$G:$G,"&lt;="&amp;$G1238))</f>
        <v/>
      </c>
      <c r="K1238" s="9" t="str">
        <f>IF(COUNTIFS(purchase!$C:$C,$C1238,purchase!$E:$E,$E1238,purchase!$G:$G,"&gt;="&amp;$F1238,purchase!$G:$G,"&lt;="&amp;$G1238)=0,"",_xlfn.MAXIFS(purchase!$G:$G,purchase!$C:$C,$C1238,purchase!$E:$E,$E1238,purchase!$G:$G,"&gt;="&amp;$F1238,purchase!$G:$G,"&lt;="&amp;$G1238))</f>
        <v/>
      </c>
      <c r="L1238" s="4"/>
      <c r="M1238" s="4"/>
      <c r="N1238" s="10" t="str">
        <f>IF(M1238="","",SUMIFS(purchase!$N:$N,purchase!$C:$C,$C1238,purchase!$E:$E,$E1238,purchase!$G:$G,"&gt;="&amp;$F1238,purchase!$G:$G,"&lt;="&amp;$G1238))</f>
        <v/>
      </c>
      <c r="O1238" s="10" t="str">
        <f t="shared" si="193"/>
        <v/>
      </c>
      <c r="P1238" s="11" t="str">
        <f t="shared" si="194"/>
        <v/>
      </c>
      <c r="Q1238" s="12" t="str">
        <f t="shared" ca="1" si="195"/>
        <v/>
      </c>
      <c r="R1238" s="13"/>
      <c r="S1238" s="14"/>
      <c r="T1238" s="15" t="str">
        <f t="shared" ca="1" si="196"/>
        <v/>
      </c>
      <c r="U1238" s="15" t="str">
        <f t="shared" ca="1" si="197"/>
        <v/>
      </c>
      <c r="V1238" s="16"/>
      <c r="W1238" s="17" t="str">
        <f t="shared" ca="1" si="198"/>
        <v/>
      </c>
      <c r="X1238" s="18" t="str">
        <f t="shared" ca="1" si="199"/>
        <v/>
      </c>
    </row>
    <row r="1239" spans="1:24" x14ac:dyDescent="0.35">
      <c r="A1239" s="3">
        <v>1235</v>
      </c>
      <c r="B1239" s="4"/>
      <c r="C1239" s="4"/>
      <c r="D1239" s="5" t="str">
        <f t="shared" si="190"/>
        <v/>
      </c>
      <c r="E1239" s="4"/>
      <c r="F1239" s="6"/>
      <c r="G1239" s="6"/>
      <c r="H1239" s="7" t="str">
        <f t="shared" ca="1" si="191"/>
        <v/>
      </c>
      <c r="I1239" s="8" t="str">
        <f t="shared" ca="1" si="192"/>
        <v/>
      </c>
      <c r="J1239" s="8" t="str">
        <f>IF(C1239="","",COUNTIFS(purchase!$C:$C,$C1239,purchase!$E:$E,$E1239,purchase!$G:$G,"&gt;="&amp;$F1239,purchase!$G:$G,"&lt;="&amp;$G1239))</f>
        <v/>
      </c>
      <c r="K1239" s="9" t="str">
        <f>IF(COUNTIFS(purchase!$C:$C,$C1239,purchase!$E:$E,$E1239,purchase!$G:$G,"&gt;="&amp;$F1239,purchase!$G:$G,"&lt;="&amp;$G1239)=0,"",_xlfn.MAXIFS(purchase!$G:$G,purchase!$C:$C,$C1239,purchase!$E:$E,$E1239,purchase!$G:$G,"&gt;="&amp;$F1239,purchase!$G:$G,"&lt;="&amp;$G1239))</f>
        <v/>
      </c>
      <c r="L1239" s="4"/>
      <c r="M1239" s="4"/>
      <c r="N1239" s="10" t="str">
        <f>IF(M1239="","",SUMIFS(purchase!$N:$N,purchase!$C:$C,$C1239,purchase!$E:$E,$E1239,purchase!$G:$G,"&gt;="&amp;$F1239,purchase!$G:$G,"&lt;="&amp;$G1239))</f>
        <v/>
      </c>
      <c r="O1239" s="10" t="str">
        <f t="shared" si="193"/>
        <v/>
      </c>
      <c r="P1239" s="11" t="str">
        <f t="shared" si="194"/>
        <v/>
      </c>
      <c r="Q1239" s="12" t="str">
        <f t="shared" ca="1" si="195"/>
        <v/>
      </c>
      <c r="R1239" s="13"/>
      <c r="S1239" s="14"/>
      <c r="T1239" s="15" t="str">
        <f t="shared" ca="1" si="196"/>
        <v/>
      </c>
      <c r="U1239" s="15" t="str">
        <f t="shared" ca="1" si="197"/>
        <v/>
      </c>
      <c r="V1239" s="16"/>
      <c r="W1239" s="17" t="str">
        <f t="shared" ca="1" si="198"/>
        <v/>
      </c>
      <c r="X1239" s="18" t="str">
        <f t="shared" ca="1" si="199"/>
        <v/>
      </c>
    </row>
    <row r="1240" spans="1:24" x14ac:dyDescent="0.35">
      <c r="A1240" s="3">
        <v>1236</v>
      </c>
      <c r="B1240" s="4"/>
      <c r="C1240" s="4"/>
      <c r="D1240" s="5" t="str">
        <f t="shared" si="190"/>
        <v/>
      </c>
      <c r="E1240" s="4"/>
      <c r="F1240" s="6"/>
      <c r="G1240" s="6"/>
      <c r="H1240" s="7" t="str">
        <f t="shared" ca="1" si="191"/>
        <v/>
      </c>
      <c r="I1240" s="8" t="str">
        <f t="shared" ca="1" si="192"/>
        <v/>
      </c>
      <c r="J1240" s="8" t="str">
        <f>IF(C1240="","",COUNTIFS(purchase!$C:$C,$C1240,purchase!$E:$E,$E1240,purchase!$G:$G,"&gt;="&amp;$F1240,purchase!$G:$G,"&lt;="&amp;$G1240))</f>
        <v/>
      </c>
      <c r="K1240" s="9" t="str">
        <f>IF(COUNTIFS(purchase!$C:$C,$C1240,purchase!$E:$E,$E1240,purchase!$G:$G,"&gt;="&amp;$F1240,purchase!$G:$G,"&lt;="&amp;$G1240)=0,"",_xlfn.MAXIFS(purchase!$G:$G,purchase!$C:$C,$C1240,purchase!$E:$E,$E1240,purchase!$G:$G,"&gt;="&amp;$F1240,purchase!$G:$G,"&lt;="&amp;$G1240))</f>
        <v/>
      </c>
      <c r="L1240" s="4"/>
      <c r="M1240" s="4"/>
      <c r="N1240" s="10" t="str">
        <f>IF(M1240="","",SUMIFS(purchase!$N:$N,purchase!$C:$C,$C1240,purchase!$E:$E,$E1240,purchase!$G:$G,"&gt;="&amp;$F1240,purchase!$G:$G,"&lt;="&amp;$G1240))</f>
        <v/>
      </c>
      <c r="O1240" s="10" t="str">
        <f t="shared" si="193"/>
        <v/>
      </c>
      <c r="P1240" s="11" t="str">
        <f t="shared" si="194"/>
        <v/>
      </c>
      <c r="Q1240" s="12" t="str">
        <f t="shared" ca="1" si="195"/>
        <v/>
      </c>
      <c r="R1240" s="13"/>
      <c r="S1240" s="14"/>
      <c r="T1240" s="15" t="str">
        <f t="shared" ca="1" si="196"/>
        <v/>
      </c>
      <c r="U1240" s="15" t="str">
        <f t="shared" ca="1" si="197"/>
        <v/>
      </c>
      <c r="V1240" s="16"/>
      <c r="W1240" s="17" t="str">
        <f t="shared" ca="1" si="198"/>
        <v/>
      </c>
      <c r="X1240" s="18" t="str">
        <f t="shared" ca="1" si="199"/>
        <v/>
      </c>
    </row>
    <row r="1241" spans="1:24" x14ac:dyDescent="0.35">
      <c r="A1241" s="3">
        <v>1237</v>
      </c>
      <c r="B1241" s="4"/>
      <c r="C1241" s="4"/>
      <c r="D1241" s="5" t="str">
        <f t="shared" si="190"/>
        <v/>
      </c>
      <c r="E1241" s="4"/>
      <c r="F1241" s="6"/>
      <c r="G1241" s="6"/>
      <c r="H1241" s="7" t="str">
        <f t="shared" ca="1" si="191"/>
        <v/>
      </c>
      <c r="I1241" s="8" t="str">
        <f t="shared" ca="1" si="192"/>
        <v/>
      </c>
      <c r="J1241" s="8" t="str">
        <f>IF(C1241="","",COUNTIFS(purchase!$C:$C,$C1241,purchase!$E:$E,$E1241,purchase!$G:$G,"&gt;="&amp;$F1241,purchase!$G:$G,"&lt;="&amp;$G1241))</f>
        <v/>
      </c>
      <c r="K1241" s="9" t="str">
        <f>IF(COUNTIFS(purchase!$C:$C,$C1241,purchase!$E:$E,$E1241,purchase!$G:$G,"&gt;="&amp;$F1241,purchase!$G:$G,"&lt;="&amp;$G1241)=0,"",_xlfn.MAXIFS(purchase!$G:$G,purchase!$C:$C,$C1241,purchase!$E:$E,$E1241,purchase!$G:$G,"&gt;="&amp;$F1241,purchase!$G:$G,"&lt;="&amp;$G1241))</f>
        <v/>
      </c>
      <c r="L1241" s="4"/>
      <c r="M1241" s="4"/>
      <c r="N1241" s="10" t="str">
        <f>IF(M1241="","",SUMIFS(purchase!$N:$N,purchase!$C:$C,$C1241,purchase!$E:$E,$E1241,purchase!$G:$G,"&gt;="&amp;$F1241,purchase!$G:$G,"&lt;="&amp;$G1241))</f>
        <v/>
      </c>
      <c r="O1241" s="10" t="str">
        <f t="shared" si="193"/>
        <v/>
      </c>
      <c r="P1241" s="11" t="str">
        <f t="shared" si="194"/>
        <v/>
      </c>
      <c r="Q1241" s="12" t="str">
        <f t="shared" ca="1" si="195"/>
        <v/>
      </c>
      <c r="R1241" s="13"/>
      <c r="S1241" s="14"/>
      <c r="T1241" s="15" t="str">
        <f t="shared" ca="1" si="196"/>
        <v/>
      </c>
      <c r="U1241" s="15" t="str">
        <f t="shared" ca="1" si="197"/>
        <v/>
      </c>
      <c r="V1241" s="16"/>
      <c r="W1241" s="17" t="str">
        <f t="shared" ca="1" si="198"/>
        <v/>
      </c>
      <c r="X1241" s="18" t="str">
        <f t="shared" ca="1" si="199"/>
        <v/>
      </c>
    </row>
    <row r="1242" spans="1:24" x14ac:dyDescent="0.35">
      <c r="A1242" s="3">
        <v>1238</v>
      </c>
      <c r="B1242" s="4"/>
      <c r="C1242" s="4"/>
      <c r="D1242" s="5" t="str">
        <f t="shared" si="190"/>
        <v/>
      </c>
      <c r="E1242" s="4"/>
      <c r="F1242" s="6"/>
      <c r="G1242" s="6"/>
      <c r="H1242" s="7" t="str">
        <f t="shared" ca="1" si="191"/>
        <v/>
      </c>
      <c r="I1242" s="8" t="str">
        <f t="shared" ca="1" si="192"/>
        <v/>
      </c>
      <c r="J1242" s="8" t="str">
        <f>IF(C1242="","",COUNTIFS(purchase!$C:$C,$C1242,purchase!$E:$E,$E1242,purchase!$G:$G,"&gt;="&amp;$F1242,purchase!$G:$G,"&lt;="&amp;$G1242))</f>
        <v/>
      </c>
      <c r="K1242" s="9" t="str">
        <f>IF(COUNTIFS(purchase!$C:$C,$C1242,purchase!$E:$E,$E1242,purchase!$G:$G,"&gt;="&amp;$F1242,purchase!$G:$G,"&lt;="&amp;$G1242)=0,"",_xlfn.MAXIFS(purchase!$G:$G,purchase!$C:$C,$C1242,purchase!$E:$E,$E1242,purchase!$G:$G,"&gt;="&amp;$F1242,purchase!$G:$G,"&lt;="&amp;$G1242))</f>
        <v/>
      </c>
      <c r="L1242" s="4"/>
      <c r="M1242" s="4"/>
      <c r="N1242" s="10" t="str">
        <f>IF(M1242="","",SUMIFS(purchase!$N:$N,purchase!$C:$C,$C1242,purchase!$E:$E,$E1242,purchase!$G:$G,"&gt;="&amp;$F1242,purchase!$G:$G,"&lt;="&amp;$G1242))</f>
        <v/>
      </c>
      <c r="O1242" s="10" t="str">
        <f t="shared" si="193"/>
        <v/>
      </c>
      <c r="P1242" s="11" t="str">
        <f t="shared" si="194"/>
        <v/>
      </c>
      <c r="Q1242" s="12" t="str">
        <f t="shared" ca="1" si="195"/>
        <v/>
      </c>
      <c r="R1242" s="13"/>
      <c r="S1242" s="14"/>
      <c r="T1242" s="15" t="str">
        <f t="shared" ca="1" si="196"/>
        <v/>
      </c>
      <c r="U1242" s="15" t="str">
        <f t="shared" ca="1" si="197"/>
        <v/>
      </c>
      <c r="V1242" s="16"/>
      <c r="W1242" s="17" t="str">
        <f t="shared" ca="1" si="198"/>
        <v/>
      </c>
      <c r="X1242" s="18" t="str">
        <f t="shared" ca="1" si="199"/>
        <v/>
      </c>
    </row>
    <row r="1243" spans="1:24" x14ac:dyDescent="0.35">
      <c r="A1243" s="3">
        <v>1239</v>
      </c>
      <c r="B1243" s="4"/>
      <c r="C1243" s="4"/>
      <c r="D1243" s="5" t="str">
        <f t="shared" si="190"/>
        <v/>
      </c>
      <c r="E1243" s="4"/>
      <c r="F1243" s="6"/>
      <c r="G1243" s="6"/>
      <c r="H1243" s="7" t="str">
        <f t="shared" ca="1" si="191"/>
        <v/>
      </c>
      <c r="I1243" s="8" t="str">
        <f t="shared" ca="1" si="192"/>
        <v/>
      </c>
      <c r="J1243" s="8" t="str">
        <f>IF(C1243="","",COUNTIFS(purchase!$C:$C,$C1243,purchase!$E:$E,$E1243,purchase!$G:$G,"&gt;="&amp;$F1243,purchase!$G:$G,"&lt;="&amp;$G1243))</f>
        <v/>
      </c>
      <c r="K1243" s="9" t="str">
        <f>IF(COUNTIFS(purchase!$C:$C,$C1243,purchase!$E:$E,$E1243,purchase!$G:$G,"&gt;="&amp;$F1243,purchase!$G:$G,"&lt;="&amp;$G1243)=0,"",_xlfn.MAXIFS(purchase!$G:$G,purchase!$C:$C,$C1243,purchase!$E:$E,$E1243,purchase!$G:$G,"&gt;="&amp;$F1243,purchase!$G:$G,"&lt;="&amp;$G1243))</f>
        <v/>
      </c>
      <c r="L1243" s="4"/>
      <c r="M1243" s="4"/>
      <c r="N1243" s="10" t="str">
        <f>IF(M1243="","",SUMIFS(purchase!$N:$N,purchase!$C:$C,$C1243,purchase!$E:$E,$E1243,purchase!$G:$G,"&gt;="&amp;$F1243,purchase!$G:$G,"&lt;="&amp;$G1243))</f>
        <v/>
      </c>
      <c r="O1243" s="10" t="str">
        <f t="shared" si="193"/>
        <v/>
      </c>
      <c r="P1243" s="11" t="str">
        <f t="shared" si="194"/>
        <v/>
      </c>
      <c r="Q1243" s="12" t="str">
        <f t="shared" ca="1" si="195"/>
        <v/>
      </c>
      <c r="R1243" s="13"/>
      <c r="S1243" s="14"/>
      <c r="T1243" s="15" t="str">
        <f t="shared" ca="1" si="196"/>
        <v/>
      </c>
      <c r="U1243" s="15" t="str">
        <f t="shared" ca="1" si="197"/>
        <v/>
      </c>
      <c r="V1243" s="16"/>
      <c r="W1243" s="17" t="str">
        <f t="shared" ca="1" si="198"/>
        <v/>
      </c>
      <c r="X1243" s="18" t="str">
        <f t="shared" ca="1" si="199"/>
        <v/>
      </c>
    </row>
    <row r="1244" spans="1:24" x14ac:dyDescent="0.35">
      <c r="A1244" s="3">
        <v>1240</v>
      </c>
      <c r="B1244" s="4"/>
      <c r="C1244" s="4"/>
      <c r="D1244" s="5" t="str">
        <f t="shared" si="190"/>
        <v/>
      </c>
      <c r="E1244" s="4"/>
      <c r="F1244" s="6"/>
      <c r="G1244" s="6"/>
      <c r="H1244" s="7" t="str">
        <f t="shared" ca="1" si="191"/>
        <v/>
      </c>
      <c r="I1244" s="8" t="str">
        <f t="shared" ca="1" si="192"/>
        <v/>
      </c>
      <c r="J1244" s="8" t="str">
        <f>IF(C1244="","",COUNTIFS(purchase!$C:$C,$C1244,purchase!$E:$E,$E1244,purchase!$G:$G,"&gt;="&amp;$F1244,purchase!$G:$G,"&lt;="&amp;$G1244))</f>
        <v/>
      </c>
      <c r="K1244" s="9" t="str">
        <f>IF(COUNTIFS(purchase!$C:$C,$C1244,purchase!$E:$E,$E1244,purchase!$G:$G,"&gt;="&amp;$F1244,purchase!$G:$G,"&lt;="&amp;$G1244)=0,"",_xlfn.MAXIFS(purchase!$G:$G,purchase!$C:$C,$C1244,purchase!$E:$E,$E1244,purchase!$G:$G,"&gt;="&amp;$F1244,purchase!$G:$G,"&lt;="&amp;$G1244))</f>
        <v/>
      </c>
      <c r="L1244" s="4"/>
      <c r="M1244" s="4"/>
      <c r="N1244" s="10" t="str">
        <f>IF(M1244="","",SUMIFS(purchase!$N:$N,purchase!$C:$C,$C1244,purchase!$E:$E,$E1244,purchase!$G:$G,"&gt;="&amp;$F1244,purchase!$G:$G,"&lt;="&amp;$G1244))</f>
        <v/>
      </c>
      <c r="O1244" s="10" t="str">
        <f t="shared" si="193"/>
        <v/>
      </c>
      <c r="P1244" s="11" t="str">
        <f t="shared" si="194"/>
        <v/>
      </c>
      <c r="Q1244" s="12" t="str">
        <f t="shared" ca="1" si="195"/>
        <v/>
      </c>
      <c r="R1244" s="13"/>
      <c r="S1244" s="14"/>
      <c r="T1244" s="15" t="str">
        <f t="shared" ca="1" si="196"/>
        <v/>
      </c>
      <c r="U1244" s="15" t="str">
        <f t="shared" ca="1" si="197"/>
        <v/>
      </c>
      <c r="V1244" s="16"/>
      <c r="W1244" s="17" t="str">
        <f t="shared" ca="1" si="198"/>
        <v/>
      </c>
      <c r="X1244" s="18" t="str">
        <f t="shared" ca="1" si="199"/>
        <v/>
      </c>
    </row>
    <row r="1245" spans="1:24" x14ac:dyDescent="0.35">
      <c r="A1245" s="3">
        <v>1241</v>
      </c>
      <c r="B1245" s="4"/>
      <c r="C1245" s="4"/>
      <c r="D1245" s="5" t="str">
        <f t="shared" si="190"/>
        <v/>
      </c>
      <c r="E1245" s="4"/>
      <c r="F1245" s="6"/>
      <c r="G1245" s="6"/>
      <c r="H1245" s="7" t="str">
        <f t="shared" ca="1" si="191"/>
        <v/>
      </c>
      <c r="I1245" s="8" t="str">
        <f t="shared" ca="1" si="192"/>
        <v/>
      </c>
      <c r="J1245" s="8" t="str">
        <f>IF(C1245="","",COUNTIFS(purchase!$C:$C,$C1245,purchase!$E:$E,$E1245,purchase!$G:$G,"&gt;="&amp;$F1245,purchase!$G:$G,"&lt;="&amp;$G1245))</f>
        <v/>
      </c>
      <c r="K1245" s="9" t="str">
        <f>IF(COUNTIFS(purchase!$C:$C,$C1245,purchase!$E:$E,$E1245,purchase!$G:$G,"&gt;="&amp;$F1245,purchase!$G:$G,"&lt;="&amp;$G1245)=0,"",_xlfn.MAXIFS(purchase!$G:$G,purchase!$C:$C,$C1245,purchase!$E:$E,$E1245,purchase!$G:$G,"&gt;="&amp;$F1245,purchase!$G:$G,"&lt;="&amp;$G1245))</f>
        <v/>
      </c>
      <c r="L1245" s="4"/>
      <c r="M1245" s="4"/>
      <c r="N1245" s="10" t="str">
        <f>IF(M1245="","",SUMIFS(purchase!$N:$N,purchase!$C:$C,$C1245,purchase!$E:$E,$E1245,purchase!$G:$G,"&gt;="&amp;$F1245,purchase!$G:$G,"&lt;="&amp;$G1245))</f>
        <v/>
      </c>
      <c r="O1245" s="10" t="str">
        <f t="shared" si="193"/>
        <v/>
      </c>
      <c r="P1245" s="11" t="str">
        <f t="shared" si="194"/>
        <v/>
      </c>
      <c r="Q1245" s="12" t="str">
        <f t="shared" ca="1" si="195"/>
        <v/>
      </c>
      <c r="R1245" s="13"/>
      <c r="S1245" s="14"/>
      <c r="T1245" s="15" t="str">
        <f t="shared" ca="1" si="196"/>
        <v/>
      </c>
      <c r="U1245" s="15" t="str">
        <f t="shared" ca="1" si="197"/>
        <v/>
      </c>
      <c r="V1245" s="16"/>
      <c r="W1245" s="17" t="str">
        <f t="shared" ca="1" si="198"/>
        <v/>
      </c>
      <c r="X1245" s="18" t="str">
        <f t="shared" ca="1" si="199"/>
        <v/>
      </c>
    </row>
    <row r="1246" spans="1:24" x14ac:dyDescent="0.35">
      <c r="A1246" s="3">
        <v>1242</v>
      </c>
      <c r="B1246" s="4"/>
      <c r="C1246" s="4"/>
      <c r="D1246" s="5" t="str">
        <f t="shared" si="190"/>
        <v/>
      </c>
      <c r="E1246" s="4"/>
      <c r="F1246" s="6"/>
      <c r="G1246" s="6"/>
      <c r="H1246" s="7" t="str">
        <f t="shared" ca="1" si="191"/>
        <v/>
      </c>
      <c r="I1246" s="8" t="str">
        <f t="shared" ca="1" si="192"/>
        <v/>
      </c>
      <c r="J1246" s="8" t="str">
        <f>IF(C1246="","",COUNTIFS(purchase!$C:$C,$C1246,purchase!$E:$E,$E1246,purchase!$G:$G,"&gt;="&amp;$F1246,purchase!$G:$G,"&lt;="&amp;$G1246))</f>
        <v/>
      </c>
      <c r="K1246" s="9" t="str">
        <f>IF(COUNTIFS(purchase!$C:$C,$C1246,purchase!$E:$E,$E1246,purchase!$G:$G,"&gt;="&amp;$F1246,purchase!$G:$G,"&lt;="&amp;$G1246)=0,"",_xlfn.MAXIFS(purchase!$G:$G,purchase!$C:$C,$C1246,purchase!$E:$E,$E1246,purchase!$G:$G,"&gt;="&amp;$F1246,purchase!$G:$G,"&lt;="&amp;$G1246))</f>
        <v/>
      </c>
      <c r="L1246" s="4"/>
      <c r="M1246" s="4"/>
      <c r="N1246" s="10" t="str">
        <f>IF(M1246="","",SUMIFS(purchase!$N:$N,purchase!$C:$C,$C1246,purchase!$E:$E,$E1246,purchase!$G:$G,"&gt;="&amp;$F1246,purchase!$G:$G,"&lt;="&amp;$G1246))</f>
        <v/>
      </c>
      <c r="O1246" s="10" t="str">
        <f t="shared" si="193"/>
        <v/>
      </c>
      <c r="P1246" s="11" t="str">
        <f t="shared" si="194"/>
        <v/>
      </c>
      <c r="Q1246" s="12" t="str">
        <f t="shared" ca="1" si="195"/>
        <v/>
      </c>
      <c r="R1246" s="13"/>
      <c r="S1246" s="14"/>
      <c r="T1246" s="15" t="str">
        <f t="shared" ca="1" si="196"/>
        <v/>
      </c>
      <c r="U1246" s="15" t="str">
        <f t="shared" ca="1" si="197"/>
        <v/>
      </c>
      <c r="V1246" s="16"/>
      <c r="W1246" s="17" t="str">
        <f t="shared" ca="1" si="198"/>
        <v/>
      </c>
      <c r="X1246" s="18" t="str">
        <f t="shared" ca="1" si="199"/>
        <v/>
      </c>
    </row>
    <row r="1247" spans="1:24" x14ac:dyDescent="0.35">
      <c r="A1247" s="3">
        <v>1243</v>
      </c>
      <c r="B1247" s="4"/>
      <c r="C1247" s="4"/>
      <c r="D1247" s="5" t="str">
        <f t="shared" si="190"/>
        <v/>
      </c>
      <c r="E1247" s="4"/>
      <c r="F1247" s="6"/>
      <c r="G1247" s="6"/>
      <c r="H1247" s="7" t="str">
        <f t="shared" ca="1" si="191"/>
        <v/>
      </c>
      <c r="I1247" s="8" t="str">
        <f t="shared" ca="1" si="192"/>
        <v/>
      </c>
      <c r="J1247" s="8" t="str">
        <f>IF(C1247="","",COUNTIFS(purchase!$C:$C,$C1247,purchase!$E:$E,$E1247,purchase!$G:$G,"&gt;="&amp;$F1247,purchase!$G:$G,"&lt;="&amp;$G1247))</f>
        <v/>
      </c>
      <c r="K1247" s="9" t="str">
        <f>IF(COUNTIFS(purchase!$C:$C,$C1247,purchase!$E:$E,$E1247,purchase!$G:$G,"&gt;="&amp;$F1247,purchase!$G:$G,"&lt;="&amp;$G1247)=0,"",_xlfn.MAXIFS(purchase!$G:$G,purchase!$C:$C,$C1247,purchase!$E:$E,$E1247,purchase!$G:$G,"&gt;="&amp;$F1247,purchase!$G:$G,"&lt;="&amp;$G1247))</f>
        <v/>
      </c>
      <c r="L1247" s="4"/>
      <c r="M1247" s="4"/>
      <c r="N1247" s="10" t="str">
        <f>IF(M1247="","",SUMIFS(purchase!$N:$N,purchase!$C:$C,$C1247,purchase!$E:$E,$E1247,purchase!$G:$G,"&gt;="&amp;$F1247,purchase!$G:$G,"&lt;="&amp;$G1247))</f>
        <v/>
      </c>
      <c r="O1247" s="10" t="str">
        <f t="shared" si="193"/>
        <v/>
      </c>
      <c r="P1247" s="11" t="str">
        <f t="shared" si="194"/>
        <v/>
      </c>
      <c r="Q1247" s="12" t="str">
        <f t="shared" ca="1" si="195"/>
        <v/>
      </c>
      <c r="R1247" s="13"/>
      <c r="S1247" s="14"/>
      <c r="T1247" s="15" t="str">
        <f t="shared" ca="1" si="196"/>
        <v/>
      </c>
      <c r="U1247" s="15" t="str">
        <f t="shared" ca="1" si="197"/>
        <v/>
      </c>
      <c r="V1247" s="16"/>
      <c r="W1247" s="17" t="str">
        <f t="shared" ca="1" si="198"/>
        <v/>
      </c>
      <c r="X1247" s="18" t="str">
        <f t="shared" ca="1" si="199"/>
        <v/>
      </c>
    </row>
    <row r="1248" spans="1:24" x14ac:dyDescent="0.35">
      <c r="A1248" s="3">
        <v>1244</v>
      </c>
      <c r="B1248" s="4"/>
      <c r="C1248" s="4"/>
      <c r="D1248" s="5" t="str">
        <f t="shared" si="190"/>
        <v/>
      </c>
      <c r="E1248" s="4"/>
      <c r="F1248" s="6"/>
      <c r="G1248" s="6"/>
      <c r="H1248" s="7" t="str">
        <f t="shared" ca="1" si="191"/>
        <v/>
      </c>
      <c r="I1248" s="8" t="str">
        <f t="shared" ca="1" si="192"/>
        <v/>
      </c>
      <c r="J1248" s="8" t="str">
        <f>IF(C1248="","",COUNTIFS(purchase!$C:$C,$C1248,purchase!$E:$E,$E1248,purchase!$G:$G,"&gt;="&amp;$F1248,purchase!$G:$G,"&lt;="&amp;$G1248))</f>
        <v/>
      </c>
      <c r="K1248" s="9" t="str">
        <f>IF(COUNTIFS(purchase!$C:$C,$C1248,purchase!$E:$E,$E1248,purchase!$G:$G,"&gt;="&amp;$F1248,purchase!$G:$G,"&lt;="&amp;$G1248)=0,"",_xlfn.MAXIFS(purchase!$G:$G,purchase!$C:$C,$C1248,purchase!$E:$E,$E1248,purchase!$G:$G,"&gt;="&amp;$F1248,purchase!$G:$G,"&lt;="&amp;$G1248))</f>
        <v/>
      </c>
      <c r="L1248" s="4"/>
      <c r="M1248" s="4"/>
      <c r="N1248" s="10" t="str">
        <f>IF(M1248="","",SUMIFS(purchase!$N:$N,purchase!$C:$C,$C1248,purchase!$E:$E,$E1248,purchase!$G:$G,"&gt;="&amp;$F1248,purchase!$G:$G,"&lt;="&amp;$G1248))</f>
        <v/>
      </c>
      <c r="O1248" s="10" t="str">
        <f t="shared" si="193"/>
        <v/>
      </c>
      <c r="P1248" s="11" t="str">
        <f t="shared" si="194"/>
        <v/>
      </c>
      <c r="Q1248" s="12" t="str">
        <f t="shared" ca="1" si="195"/>
        <v/>
      </c>
      <c r="R1248" s="13"/>
      <c r="S1248" s="14"/>
      <c r="T1248" s="15" t="str">
        <f t="shared" ca="1" si="196"/>
        <v/>
      </c>
      <c r="U1248" s="15" t="str">
        <f t="shared" ca="1" si="197"/>
        <v/>
      </c>
      <c r="V1248" s="16"/>
      <c r="W1248" s="17" t="str">
        <f t="shared" ca="1" si="198"/>
        <v/>
      </c>
      <c r="X1248" s="18" t="str">
        <f t="shared" ca="1" si="199"/>
        <v/>
      </c>
    </row>
    <row r="1249" spans="1:24" x14ac:dyDescent="0.35">
      <c r="A1249" s="3">
        <v>1245</v>
      </c>
      <c r="B1249" s="4"/>
      <c r="C1249" s="4"/>
      <c r="D1249" s="5" t="str">
        <f t="shared" si="190"/>
        <v/>
      </c>
      <c r="E1249" s="4"/>
      <c r="F1249" s="6"/>
      <c r="G1249" s="6"/>
      <c r="H1249" s="7" t="str">
        <f t="shared" ca="1" si="191"/>
        <v/>
      </c>
      <c r="I1249" s="8" t="str">
        <f t="shared" ca="1" si="192"/>
        <v/>
      </c>
      <c r="J1249" s="8" t="str">
        <f>IF(C1249="","",COUNTIFS(purchase!$C:$C,$C1249,purchase!$E:$E,$E1249,purchase!$G:$G,"&gt;="&amp;$F1249,purchase!$G:$G,"&lt;="&amp;$G1249))</f>
        <v/>
      </c>
      <c r="K1249" s="9" t="str">
        <f>IF(COUNTIFS(purchase!$C:$C,$C1249,purchase!$E:$E,$E1249,purchase!$G:$G,"&gt;="&amp;$F1249,purchase!$G:$G,"&lt;="&amp;$G1249)=0,"",_xlfn.MAXIFS(purchase!$G:$G,purchase!$C:$C,$C1249,purchase!$E:$E,$E1249,purchase!$G:$G,"&gt;="&amp;$F1249,purchase!$G:$G,"&lt;="&amp;$G1249))</f>
        <v/>
      </c>
      <c r="L1249" s="4"/>
      <c r="M1249" s="4"/>
      <c r="N1249" s="10" t="str">
        <f>IF(M1249="","",SUMIFS(purchase!$N:$N,purchase!$C:$C,$C1249,purchase!$E:$E,$E1249,purchase!$G:$G,"&gt;="&amp;$F1249,purchase!$G:$G,"&lt;="&amp;$G1249))</f>
        <v/>
      </c>
      <c r="O1249" s="10" t="str">
        <f t="shared" si="193"/>
        <v/>
      </c>
      <c r="P1249" s="11" t="str">
        <f t="shared" si="194"/>
        <v/>
      </c>
      <c r="Q1249" s="12" t="str">
        <f t="shared" ca="1" si="195"/>
        <v/>
      </c>
      <c r="R1249" s="13"/>
      <c r="S1249" s="14"/>
      <c r="T1249" s="15" t="str">
        <f t="shared" ca="1" si="196"/>
        <v/>
      </c>
      <c r="U1249" s="15" t="str">
        <f t="shared" ca="1" si="197"/>
        <v/>
      </c>
      <c r="V1249" s="16"/>
      <c r="W1249" s="17" t="str">
        <f t="shared" ca="1" si="198"/>
        <v/>
      </c>
      <c r="X1249" s="18" t="str">
        <f t="shared" ca="1" si="199"/>
        <v/>
      </c>
    </row>
    <row r="1250" spans="1:24" x14ac:dyDescent="0.35">
      <c r="A1250" s="3">
        <v>1246</v>
      </c>
      <c r="B1250" s="4"/>
      <c r="C1250" s="4"/>
      <c r="D1250" s="5" t="str">
        <f t="shared" si="190"/>
        <v/>
      </c>
      <c r="E1250" s="4"/>
      <c r="F1250" s="6"/>
      <c r="G1250" s="6"/>
      <c r="H1250" s="7" t="str">
        <f t="shared" ca="1" si="191"/>
        <v/>
      </c>
      <c r="I1250" s="8" t="str">
        <f t="shared" ca="1" si="192"/>
        <v/>
      </c>
      <c r="J1250" s="8" t="str">
        <f>IF(C1250="","",COUNTIFS(purchase!$C:$C,$C1250,purchase!$E:$E,$E1250,purchase!$G:$G,"&gt;="&amp;$F1250,purchase!$G:$G,"&lt;="&amp;$G1250))</f>
        <v/>
      </c>
      <c r="K1250" s="9" t="str">
        <f>IF(COUNTIFS(purchase!$C:$C,$C1250,purchase!$E:$E,$E1250,purchase!$G:$G,"&gt;="&amp;$F1250,purchase!$G:$G,"&lt;="&amp;$G1250)=0,"",_xlfn.MAXIFS(purchase!$G:$G,purchase!$C:$C,$C1250,purchase!$E:$E,$E1250,purchase!$G:$G,"&gt;="&amp;$F1250,purchase!$G:$G,"&lt;="&amp;$G1250))</f>
        <v/>
      </c>
      <c r="L1250" s="4"/>
      <c r="M1250" s="4"/>
      <c r="N1250" s="10" t="str">
        <f>IF(M1250="","",SUMIFS(purchase!$N:$N,purchase!$C:$C,$C1250,purchase!$E:$E,$E1250,purchase!$G:$G,"&gt;="&amp;$F1250,purchase!$G:$G,"&lt;="&amp;$G1250))</f>
        <v/>
      </c>
      <c r="O1250" s="10" t="str">
        <f t="shared" si="193"/>
        <v/>
      </c>
      <c r="P1250" s="11" t="str">
        <f t="shared" si="194"/>
        <v/>
      </c>
      <c r="Q1250" s="12" t="str">
        <f t="shared" ca="1" si="195"/>
        <v/>
      </c>
      <c r="R1250" s="13"/>
      <c r="S1250" s="14"/>
      <c r="T1250" s="15" t="str">
        <f t="shared" ca="1" si="196"/>
        <v/>
      </c>
      <c r="U1250" s="15" t="str">
        <f t="shared" ca="1" si="197"/>
        <v/>
      </c>
      <c r="V1250" s="16"/>
      <c r="W1250" s="17" t="str">
        <f t="shared" ca="1" si="198"/>
        <v/>
      </c>
      <c r="X1250" s="18" t="str">
        <f t="shared" ca="1" si="199"/>
        <v/>
      </c>
    </row>
    <row r="1251" spans="1:24" x14ac:dyDescent="0.35">
      <c r="A1251" s="3">
        <v>1247</v>
      </c>
      <c r="B1251" s="4"/>
      <c r="C1251" s="4"/>
      <c r="D1251" s="5" t="str">
        <f t="shared" si="190"/>
        <v/>
      </c>
      <c r="E1251" s="4"/>
      <c r="F1251" s="6"/>
      <c r="G1251" s="6"/>
      <c r="H1251" s="7" t="str">
        <f t="shared" ca="1" si="191"/>
        <v/>
      </c>
      <c r="I1251" s="8" t="str">
        <f t="shared" ca="1" si="192"/>
        <v/>
      </c>
      <c r="J1251" s="8" t="str">
        <f>IF(C1251="","",COUNTIFS(purchase!$C:$C,$C1251,purchase!$E:$E,$E1251,purchase!$G:$G,"&gt;="&amp;$F1251,purchase!$G:$G,"&lt;="&amp;$G1251))</f>
        <v/>
      </c>
      <c r="K1251" s="9" t="str">
        <f>IF(COUNTIFS(purchase!$C:$C,$C1251,purchase!$E:$E,$E1251,purchase!$G:$G,"&gt;="&amp;$F1251,purchase!$G:$G,"&lt;="&amp;$G1251)=0,"",_xlfn.MAXIFS(purchase!$G:$G,purchase!$C:$C,$C1251,purchase!$E:$E,$E1251,purchase!$G:$G,"&gt;="&amp;$F1251,purchase!$G:$G,"&lt;="&amp;$G1251))</f>
        <v/>
      </c>
      <c r="L1251" s="4"/>
      <c r="M1251" s="4"/>
      <c r="N1251" s="10" t="str">
        <f>IF(M1251="","",SUMIFS(purchase!$N:$N,purchase!$C:$C,$C1251,purchase!$E:$E,$E1251,purchase!$G:$G,"&gt;="&amp;$F1251,purchase!$G:$G,"&lt;="&amp;$G1251))</f>
        <v/>
      </c>
      <c r="O1251" s="10" t="str">
        <f t="shared" si="193"/>
        <v/>
      </c>
      <c r="P1251" s="11" t="str">
        <f t="shared" si="194"/>
        <v/>
      </c>
      <c r="Q1251" s="12" t="str">
        <f t="shared" ca="1" si="195"/>
        <v/>
      </c>
      <c r="R1251" s="13"/>
      <c r="S1251" s="14"/>
      <c r="T1251" s="15" t="str">
        <f t="shared" ca="1" si="196"/>
        <v/>
      </c>
      <c r="U1251" s="15" t="str">
        <f t="shared" ca="1" si="197"/>
        <v/>
      </c>
      <c r="V1251" s="16"/>
      <c r="W1251" s="17" t="str">
        <f t="shared" ca="1" si="198"/>
        <v/>
      </c>
      <c r="X1251" s="18" t="str">
        <f t="shared" ca="1" si="199"/>
        <v/>
      </c>
    </row>
    <row r="1252" spans="1:24" x14ac:dyDescent="0.35">
      <c r="A1252" s="3">
        <v>1248</v>
      </c>
      <c r="B1252" s="4"/>
      <c r="C1252" s="4"/>
      <c r="D1252" s="5" t="str">
        <f t="shared" si="190"/>
        <v/>
      </c>
      <c r="E1252" s="4"/>
      <c r="F1252" s="6"/>
      <c r="G1252" s="6"/>
      <c r="H1252" s="7" t="str">
        <f t="shared" ca="1" si="191"/>
        <v/>
      </c>
      <c r="I1252" s="8" t="str">
        <f t="shared" ca="1" si="192"/>
        <v/>
      </c>
      <c r="J1252" s="8" t="str">
        <f>IF(C1252="","",COUNTIFS(purchase!$C:$C,$C1252,purchase!$E:$E,$E1252,purchase!$G:$G,"&gt;="&amp;$F1252,purchase!$G:$G,"&lt;="&amp;$G1252))</f>
        <v/>
      </c>
      <c r="K1252" s="9" t="str">
        <f>IF(COUNTIFS(purchase!$C:$C,$C1252,purchase!$E:$E,$E1252,purchase!$G:$G,"&gt;="&amp;$F1252,purchase!$G:$G,"&lt;="&amp;$G1252)=0,"",_xlfn.MAXIFS(purchase!$G:$G,purchase!$C:$C,$C1252,purchase!$E:$E,$E1252,purchase!$G:$G,"&gt;="&amp;$F1252,purchase!$G:$G,"&lt;="&amp;$G1252))</f>
        <v/>
      </c>
      <c r="L1252" s="4"/>
      <c r="M1252" s="4"/>
      <c r="N1252" s="10" t="str">
        <f>IF(M1252="","",SUMIFS(purchase!$N:$N,purchase!$C:$C,$C1252,purchase!$E:$E,$E1252,purchase!$G:$G,"&gt;="&amp;$F1252,purchase!$G:$G,"&lt;="&amp;$G1252))</f>
        <v/>
      </c>
      <c r="O1252" s="10" t="str">
        <f t="shared" si="193"/>
        <v/>
      </c>
      <c r="P1252" s="11" t="str">
        <f t="shared" si="194"/>
        <v/>
      </c>
      <c r="Q1252" s="12" t="str">
        <f t="shared" ca="1" si="195"/>
        <v/>
      </c>
      <c r="R1252" s="13"/>
      <c r="S1252" s="14"/>
      <c r="T1252" s="15" t="str">
        <f t="shared" ca="1" si="196"/>
        <v/>
      </c>
      <c r="U1252" s="15" t="str">
        <f t="shared" ca="1" si="197"/>
        <v/>
      </c>
      <c r="V1252" s="16"/>
      <c r="W1252" s="17" t="str">
        <f t="shared" ca="1" si="198"/>
        <v/>
      </c>
      <c r="X1252" s="18" t="str">
        <f t="shared" ca="1" si="199"/>
        <v/>
      </c>
    </row>
    <row r="1253" spans="1:24" x14ac:dyDescent="0.35">
      <c r="A1253" s="3">
        <v>1249</v>
      </c>
      <c r="B1253" s="4"/>
      <c r="C1253" s="4"/>
      <c r="D1253" s="5" t="str">
        <f t="shared" si="190"/>
        <v/>
      </c>
      <c r="E1253" s="4"/>
      <c r="F1253" s="6"/>
      <c r="G1253" s="6"/>
      <c r="H1253" s="7" t="str">
        <f t="shared" ca="1" si="191"/>
        <v/>
      </c>
      <c r="I1253" s="8" t="str">
        <f t="shared" ca="1" si="192"/>
        <v/>
      </c>
      <c r="J1253" s="8" t="str">
        <f>IF(C1253="","",COUNTIFS(purchase!$C:$C,$C1253,purchase!$E:$E,$E1253,purchase!$G:$G,"&gt;="&amp;$F1253,purchase!$G:$G,"&lt;="&amp;$G1253))</f>
        <v/>
      </c>
      <c r="K1253" s="9" t="str">
        <f>IF(COUNTIFS(purchase!$C:$C,$C1253,purchase!$E:$E,$E1253,purchase!$G:$G,"&gt;="&amp;$F1253,purchase!$G:$G,"&lt;="&amp;$G1253)=0,"",_xlfn.MAXIFS(purchase!$G:$G,purchase!$C:$C,$C1253,purchase!$E:$E,$E1253,purchase!$G:$G,"&gt;="&amp;$F1253,purchase!$G:$G,"&lt;="&amp;$G1253))</f>
        <v/>
      </c>
      <c r="L1253" s="4"/>
      <c r="M1253" s="4"/>
      <c r="N1253" s="10" t="str">
        <f>IF(M1253="","",SUMIFS(purchase!$N:$N,purchase!$C:$C,$C1253,purchase!$E:$E,$E1253,purchase!$G:$G,"&gt;="&amp;$F1253,purchase!$G:$G,"&lt;="&amp;$G1253))</f>
        <v/>
      </c>
      <c r="O1253" s="10" t="str">
        <f t="shared" si="193"/>
        <v/>
      </c>
      <c r="P1253" s="11" t="str">
        <f t="shared" si="194"/>
        <v/>
      </c>
      <c r="Q1253" s="12" t="str">
        <f t="shared" ca="1" si="195"/>
        <v/>
      </c>
      <c r="R1253" s="13"/>
      <c r="S1253" s="14"/>
      <c r="T1253" s="15" t="str">
        <f t="shared" ca="1" si="196"/>
        <v/>
      </c>
      <c r="U1253" s="15" t="str">
        <f t="shared" ca="1" si="197"/>
        <v/>
      </c>
      <c r="V1253" s="16"/>
      <c r="W1253" s="17" t="str">
        <f t="shared" ca="1" si="198"/>
        <v/>
      </c>
      <c r="X1253" s="18" t="str">
        <f t="shared" ca="1" si="199"/>
        <v/>
      </c>
    </row>
    <row r="1254" spans="1:24" x14ac:dyDescent="0.35">
      <c r="A1254" s="3">
        <v>1250</v>
      </c>
      <c r="B1254" s="4"/>
      <c r="C1254" s="4"/>
      <c r="D1254" s="5" t="str">
        <f t="shared" si="190"/>
        <v/>
      </c>
      <c r="E1254" s="4"/>
      <c r="F1254" s="6"/>
      <c r="G1254" s="6"/>
      <c r="H1254" s="7" t="str">
        <f t="shared" ca="1" si="191"/>
        <v/>
      </c>
      <c r="I1254" s="8" t="str">
        <f t="shared" ca="1" si="192"/>
        <v/>
      </c>
      <c r="J1254" s="8" t="str">
        <f>IF(C1254="","",COUNTIFS(purchase!$C:$C,$C1254,purchase!$E:$E,$E1254,purchase!$G:$G,"&gt;="&amp;$F1254,purchase!$G:$G,"&lt;="&amp;$G1254))</f>
        <v/>
      </c>
      <c r="K1254" s="9" t="str">
        <f>IF(COUNTIFS(purchase!$C:$C,$C1254,purchase!$E:$E,$E1254,purchase!$G:$G,"&gt;="&amp;$F1254,purchase!$G:$G,"&lt;="&amp;$G1254)=0,"",_xlfn.MAXIFS(purchase!$G:$G,purchase!$C:$C,$C1254,purchase!$E:$E,$E1254,purchase!$G:$G,"&gt;="&amp;$F1254,purchase!$G:$G,"&lt;="&amp;$G1254))</f>
        <v/>
      </c>
      <c r="L1254" s="4"/>
      <c r="M1254" s="4"/>
      <c r="N1254" s="10" t="str">
        <f>IF(M1254="","",SUMIFS(purchase!$N:$N,purchase!$C:$C,$C1254,purchase!$E:$E,$E1254,purchase!$G:$G,"&gt;="&amp;$F1254,purchase!$G:$G,"&lt;="&amp;$G1254))</f>
        <v/>
      </c>
      <c r="O1254" s="10" t="str">
        <f t="shared" si="193"/>
        <v/>
      </c>
      <c r="P1254" s="11" t="str">
        <f t="shared" si="194"/>
        <v/>
      </c>
      <c r="Q1254" s="12" t="str">
        <f t="shared" ca="1" si="195"/>
        <v/>
      </c>
      <c r="R1254" s="13"/>
      <c r="S1254" s="14"/>
      <c r="T1254" s="15" t="str">
        <f t="shared" ca="1" si="196"/>
        <v/>
      </c>
      <c r="U1254" s="15" t="str">
        <f t="shared" ca="1" si="197"/>
        <v/>
      </c>
      <c r="V1254" s="16"/>
      <c r="W1254" s="17" t="str">
        <f t="shared" ca="1" si="198"/>
        <v/>
      </c>
      <c r="X1254" s="18" t="str">
        <f t="shared" ca="1" si="199"/>
        <v/>
      </c>
    </row>
    <row r="1255" spans="1:24" x14ac:dyDescent="0.35">
      <c r="A1255" s="3">
        <v>1251</v>
      </c>
      <c r="B1255" s="4"/>
      <c r="C1255" s="4"/>
      <c r="D1255" s="5" t="str">
        <f t="shared" si="190"/>
        <v/>
      </c>
      <c r="E1255" s="4"/>
      <c r="F1255" s="6"/>
      <c r="G1255" s="6"/>
      <c r="H1255" s="7" t="str">
        <f t="shared" ca="1" si="191"/>
        <v/>
      </c>
      <c r="I1255" s="8" t="str">
        <f t="shared" ca="1" si="192"/>
        <v/>
      </c>
      <c r="J1255" s="8" t="str">
        <f>IF(C1255="","",COUNTIFS(purchase!$C:$C,$C1255,purchase!$E:$E,$E1255,purchase!$G:$G,"&gt;="&amp;$F1255,purchase!$G:$G,"&lt;="&amp;$G1255))</f>
        <v/>
      </c>
      <c r="K1255" s="9" t="str">
        <f>IF(COUNTIFS(purchase!$C:$C,$C1255,purchase!$E:$E,$E1255,purchase!$G:$G,"&gt;="&amp;$F1255,purchase!$G:$G,"&lt;="&amp;$G1255)=0,"",_xlfn.MAXIFS(purchase!$G:$G,purchase!$C:$C,$C1255,purchase!$E:$E,$E1255,purchase!$G:$G,"&gt;="&amp;$F1255,purchase!$G:$G,"&lt;="&amp;$G1255))</f>
        <v/>
      </c>
      <c r="L1255" s="4"/>
      <c r="M1255" s="4"/>
      <c r="N1255" s="10" t="str">
        <f>IF(M1255="","",SUMIFS(purchase!$N:$N,purchase!$C:$C,$C1255,purchase!$E:$E,$E1255,purchase!$G:$G,"&gt;="&amp;$F1255,purchase!$G:$G,"&lt;="&amp;$G1255))</f>
        <v/>
      </c>
      <c r="O1255" s="10" t="str">
        <f t="shared" si="193"/>
        <v/>
      </c>
      <c r="P1255" s="11" t="str">
        <f t="shared" si="194"/>
        <v/>
      </c>
      <c r="Q1255" s="12" t="str">
        <f t="shared" ca="1" si="195"/>
        <v/>
      </c>
      <c r="R1255" s="13"/>
      <c r="S1255" s="14"/>
      <c r="T1255" s="15" t="str">
        <f t="shared" ca="1" si="196"/>
        <v/>
      </c>
      <c r="U1255" s="15" t="str">
        <f t="shared" ca="1" si="197"/>
        <v/>
      </c>
      <c r="V1255" s="16"/>
      <c r="W1255" s="17" t="str">
        <f t="shared" ca="1" si="198"/>
        <v/>
      </c>
      <c r="X1255" s="18" t="str">
        <f t="shared" ca="1" si="199"/>
        <v/>
      </c>
    </row>
    <row r="1256" spans="1:24" x14ac:dyDescent="0.35">
      <c r="A1256" s="3">
        <v>1252</v>
      </c>
      <c r="B1256" s="4"/>
      <c r="C1256" s="4"/>
      <c r="D1256" s="5" t="str">
        <f t="shared" si="190"/>
        <v/>
      </c>
      <c r="E1256" s="4"/>
      <c r="F1256" s="6"/>
      <c r="G1256" s="6"/>
      <c r="H1256" s="7" t="str">
        <f t="shared" ca="1" si="191"/>
        <v/>
      </c>
      <c r="I1256" s="8" t="str">
        <f t="shared" ca="1" si="192"/>
        <v/>
      </c>
      <c r="J1256" s="8" t="str">
        <f>IF(C1256="","",COUNTIFS(purchase!$C:$C,$C1256,purchase!$E:$E,$E1256,purchase!$G:$G,"&gt;="&amp;$F1256,purchase!$G:$G,"&lt;="&amp;$G1256))</f>
        <v/>
      </c>
      <c r="K1256" s="9" t="str">
        <f>IF(COUNTIFS(purchase!$C:$C,$C1256,purchase!$E:$E,$E1256,purchase!$G:$G,"&gt;="&amp;$F1256,purchase!$G:$G,"&lt;="&amp;$G1256)=0,"",_xlfn.MAXIFS(purchase!$G:$G,purchase!$C:$C,$C1256,purchase!$E:$E,$E1256,purchase!$G:$G,"&gt;="&amp;$F1256,purchase!$G:$G,"&lt;="&amp;$G1256))</f>
        <v/>
      </c>
      <c r="L1256" s="4"/>
      <c r="M1256" s="4"/>
      <c r="N1256" s="10" t="str">
        <f>IF(M1256="","",SUMIFS(purchase!$N:$N,purchase!$C:$C,$C1256,purchase!$E:$E,$E1256,purchase!$G:$G,"&gt;="&amp;$F1256,purchase!$G:$G,"&lt;="&amp;$G1256))</f>
        <v/>
      </c>
      <c r="O1256" s="10" t="str">
        <f t="shared" si="193"/>
        <v/>
      </c>
      <c r="P1256" s="11" t="str">
        <f t="shared" si="194"/>
        <v/>
      </c>
      <c r="Q1256" s="12" t="str">
        <f t="shared" ca="1" si="195"/>
        <v/>
      </c>
      <c r="R1256" s="13"/>
      <c r="S1256" s="14"/>
      <c r="T1256" s="15" t="str">
        <f t="shared" ca="1" si="196"/>
        <v/>
      </c>
      <c r="U1256" s="15" t="str">
        <f t="shared" ca="1" si="197"/>
        <v/>
      </c>
      <c r="V1256" s="16"/>
      <c r="W1256" s="17" t="str">
        <f t="shared" ca="1" si="198"/>
        <v/>
      </c>
      <c r="X1256" s="18" t="str">
        <f t="shared" ca="1" si="199"/>
        <v/>
      </c>
    </row>
    <row r="1257" spans="1:24" x14ac:dyDescent="0.35">
      <c r="A1257" s="3">
        <v>1253</v>
      </c>
      <c r="B1257" s="4"/>
      <c r="C1257" s="4"/>
      <c r="D1257" s="5" t="str">
        <f t="shared" si="190"/>
        <v/>
      </c>
      <c r="E1257" s="4"/>
      <c r="F1257" s="6"/>
      <c r="G1257" s="6"/>
      <c r="H1257" s="7" t="str">
        <f t="shared" ca="1" si="191"/>
        <v/>
      </c>
      <c r="I1257" s="8" t="str">
        <f t="shared" ca="1" si="192"/>
        <v/>
      </c>
      <c r="J1257" s="8" t="str">
        <f>IF(C1257="","",COUNTIFS(purchase!$C:$C,$C1257,purchase!$E:$E,$E1257,purchase!$G:$G,"&gt;="&amp;$F1257,purchase!$G:$G,"&lt;="&amp;$G1257))</f>
        <v/>
      </c>
      <c r="K1257" s="9" t="str">
        <f>IF(COUNTIFS(purchase!$C:$C,$C1257,purchase!$E:$E,$E1257,purchase!$G:$G,"&gt;="&amp;$F1257,purchase!$G:$G,"&lt;="&amp;$G1257)=0,"",_xlfn.MAXIFS(purchase!$G:$G,purchase!$C:$C,$C1257,purchase!$E:$E,$E1257,purchase!$G:$G,"&gt;="&amp;$F1257,purchase!$G:$G,"&lt;="&amp;$G1257))</f>
        <v/>
      </c>
      <c r="L1257" s="4"/>
      <c r="M1257" s="4"/>
      <c r="N1257" s="10" t="str">
        <f>IF(M1257="","",SUMIFS(purchase!$N:$N,purchase!$C:$C,$C1257,purchase!$E:$E,$E1257,purchase!$G:$G,"&gt;="&amp;$F1257,purchase!$G:$G,"&lt;="&amp;$G1257))</f>
        <v/>
      </c>
      <c r="O1257" s="10" t="str">
        <f t="shared" si="193"/>
        <v/>
      </c>
      <c r="P1257" s="11" t="str">
        <f t="shared" si="194"/>
        <v/>
      </c>
      <c r="Q1257" s="12" t="str">
        <f t="shared" ca="1" si="195"/>
        <v/>
      </c>
      <c r="R1257" s="13"/>
      <c r="S1257" s="14"/>
      <c r="T1257" s="15" t="str">
        <f t="shared" ca="1" si="196"/>
        <v/>
      </c>
      <c r="U1257" s="15" t="str">
        <f t="shared" ca="1" si="197"/>
        <v/>
      </c>
      <c r="V1257" s="16"/>
      <c r="W1257" s="17" t="str">
        <f t="shared" ca="1" si="198"/>
        <v/>
      </c>
      <c r="X1257" s="18" t="str">
        <f t="shared" ca="1" si="199"/>
        <v/>
      </c>
    </row>
    <row r="1258" spans="1:24" x14ac:dyDescent="0.35">
      <c r="A1258" s="3">
        <v>1254</v>
      </c>
      <c r="B1258" s="4"/>
      <c r="C1258" s="4"/>
      <c r="D1258" s="5" t="str">
        <f t="shared" si="190"/>
        <v/>
      </c>
      <c r="E1258" s="4"/>
      <c r="F1258" s="6"/>
      <c r="G1258" s="6"/>
      <c r="H1258" s="7" t="str">
        <f t="shared" ca="1" si="191"/>
        <v/>
      </c>
      <c r="I1258" s="8" t="str">
        <f t="shared" ca="1" si="192"/>
        <v/>
      </c>
      <c r="J1258" s="8" t="str">
        <f>IF(C1258="","",COUNTIFS(purchase!$C:$C,$C1258,purchase!$E:$E,$E1258,purchase!$G:$G,"&gt;="&amp;$F1258,purchase!$G:$G,"&lt;="&amp;$G1258))</f>
        <v/>
      </c>
      <c r="K1258" s="9" t="str">
        <f>IF(COUNTIFS(purchase!$C:$C,$C1258,purchase!$E:$E,$E1258,purchase!$G:$G,"&gt;="&amp;$F1258,purchase!$G:$G,"&lt;="&amp;$G1258)=0,"",_xlfn.MAXIFS(purchase!$G:$G,purchase!$C:$C,$C1258,purchase!$E:$E,$E1258,purchase!$G:$G,"&gt;="&amp;$F1258,purchase!$G:$G,"&lt;="&amp;$G1258))</f>
        <v/>
      </c>
      <c r="L1258" s="4"/>
      <c r="M1258" s="4"/>
      <c r="N1258" s="10" t="str">
        <f>IF(M1258="","",SUMIFS(purchase!$N:$N,purchase!$C:$C,$C1258,purchase!$E:$E,$E1258,purchase!$G:$G,"&gt;="&amp;$F1258,purchase!$G:$G,"&lt;="&amp;$G1258))</f>
        <v/>
      </c>
      <c r="O1258" s="10" t="str">
        <f t="shared" si="193"/>
        <v/>
      </c>
      <c r="P1258" s="11" t="str">
        <f t="shared" si="194"/>
        <v/>
      </c>
      <c r="Q1258" s="12" t="str">
        <f t="shared" ca="1" si="195"/>
        <v/>
      </c>
      <c r="R1258" s="13"/>
      <c r="S1258" s="14"/>
      <c r="T1258" s="15" t="str">
        <f t="shared" ca="1" si="196"/>
        <v/>
      </c>
      <c r="U1258" s="15" t="str">
        <f t="shared" ca="1" si="197"/>
        <v/>
      </c>
      <c r="V1258" s="16"/>
      <c r="W1258" s="17" t="str">
        <f t="shared" ca="1" si="198"/>
        <v/>
      </c>
      <c r="X1258" s="18" t="str">
        <f t="shared" ca="1" si="199"/>
        <v/>
      </c>
    </row>
    <row r="1259" spans="1:24" x14ac:dyDescent="0.35">
      <c r="A1259" s="3">
        <v>1255</v>
      </c>
      <c r="B1259" s="4"/>
      <c r="C1259" s="4"/>
      <c r="D1259" s="5" t="str">
        <f t="shared" si="190"/>
        <v/>
      </c>
      <c r="E1259" s="4"/>
      <c r="F1259" s="6"/>
      <c r="G1259" s="6"/>
      <c r="H1259" s="7" t="str">
        <f t="shared" ca="1" si="191"/>
        <v/>
      </c>
      <c r="I1259" s="8" t="str">
        <f t="shared" ca="1" si="192"/>
        <v/>
      </c>
      <c r="J1259" s="8" t="str">
        <f>IF(C1259="","",COUNTIFS(purchase!$C:$C,$C1259,purchase!$E:$E,$E1259,purchase!$G:$G,"&gt;="&amp;$F1259,purchase!$G:$G,"&lt;="&amp;$G1259))</f>
        <v/>
      </c>
      <c r="K1259" s="9" t="str">
        <f>IF(COUNTIFS(purchase!$C:$C,$C1259,purchase!$E:$E,$E1259,purchase!$G:$G,"&gt;="&amp;$F1259,purchase!$G:$G,"&lt;="&amp;$G1259)=0,"",_xlfn.MAXIFS(purchase!$G:$G,purchase!$C:$C,$C1259,purchase!$E:$E,$E1259,purchase!$G:$G,"&gt;="&amp;$F1259,purchase!$G:$G,"&lt;="&amp;$G1259))</f>
        <v/>
      </c>
      <c r="L1259" s="4"/>
      <c r="M1259" s="4"/>
      <c r="N1259" s="10" t="str">
        <f>IF(M1259="","",SUMIFS(purchase!$N:$N,purchase!$C:$C,$C1259,purchase!$E:$E,$E1259,purchase!$G:$G,"&gt;="&amp;$F1259,purchase!$G:$G,"&lt;="&amp;$G1259))</f>
        <v/>
      </c>
      <c r="O1259" s="10" t="str">
        <f t="shared" si="193"/>
        <v/>
      </c>
      <c r="P1259" s="11" t="str">
        <f t="shared" si="194"/>
        <v/>
      </c>
      <c r="Q1259" s="12" t="str">
        <f t="shared" ca="1" si="195"/>
        <v/>
      </c>
      <c r="R1259" s="13"/>
      <c r="S1259" s="14"/>
      <c r="T1259" s="15" t="str">
        <f t="shared" ca="1" si="196"/>
        <v/>
      </c>
      <c r="U1259" s="15" t="str">
        <f t="shared" ca="1" si="197"/>
        <v/>
      </c>
      <c r="V1259" s="16"/>
      <c r="W1259" s="17" t="str">
        <f t="shared" ca="1" si="198"/>
        <v/>
      </c>
      <c r="X1259" s="18" t="str">
        <f t="shared" ca="1" si="199"/>
        <v/>
      </c>
    </row>
    <row r="1260" spans="1:24" x14ac:dyDescent="0.35">
      <c r="A1260" s="3">
        <v>1256</v>
      </c>
      <c r="B1260" s="4"/>
      <c r="C1260" s="4"/>
      <c r="D1260" s="5" t="str">
        <f t="shared" si="190"/>
        <v/>
      </c>
      <c r="E1260" s="4"/>
      <c r="F1260" s="6"/>
      <c r="G1260" s="6"/>
      <c r="H1260" s="7" t="str">
        <f t="shared" ca="1" si="191"/>
        <v/>
      </c>
      <c r="I1260" s="8" t="str">
        <f t="shared" ca="1" si="192"/>
        <v/>
      </c>
      <c r="J1260" s="8" t="str">
        <f>IF(C1260="","",COUNTIFS(purchase!$C:$C,$C1260,purchase!$E:$E,$E1260,purchase!$G:$G,"&gt;="&amp;$F1260,purchase!$G:$G,"&lt;="&amp;$G1260))</f>
        <v/>
      </c>
      <c r="K1260" s="9" t="str">
        <f>IF(COUNTIFS(purchase!$C:$C,$C1260,purchase!$E:$E,$E1260,purchase!$G:$G,"&gt;="&amp;$F1260,purchase!$G:$G,"&lt;="&amp;$G1260)=0,"",_xlfn.MAXIFS(purchase!$G:$G,purchase!$C:$C,$C1260,purchase!$E:$E,$E1260,purchase!$G:$G,"&gt;="&amp;$F1260,purchase!$G:$G,"&lt;="&amp;$G1260))</f>
        <v/>
      </c>
      <c r="L1260" s="4"/>
      <c r="M1260" s="4"/>
      <c r="N1260" s="10" t="str">
        <f>IF(M1260="","",SUMIFS(purchase!$N:$N,purchase!$C:$C,$C1260,purchase!$E:$E,$E1260,purchase!$G:$G,"&gt;="&amp;$F1260,purchase!$G:$G,"&lt;="&amp;$G1260))</f>
        <v/>
      </c>
      <c r="O1260" s="10" t="str">
        <f t="shared" si="193"/>
        <v/>
      </c>
      <c r="P1260" s="11" t="str">
        <f t="shared" si="194"/>
        <v/>
      </c>
      <c r="Q1260" s="12" t="str">
        <f t="shared" ca="1" si="195"/>
        <v/>
      </c>
      <c r="R1260" s="13"/>
      <c r="S1260" s="14"/>
      <c r="T1260" s="15" t="str">
        <f t="shared" ca="1" si="196"/>
        <v/>
      </c>
      <c r="U1260" s="15" t="str">
        <f t="shared" ca="1" si="197"/>
        <v/>
      </c>
      <c r="V1260" s="16"/>
      <c r="W1260" s="17" t="str">
        <f t="shared" ca="1" si="198"/>
        <v/>
      </c>
      <c r="X1260" s="18" t="str">
        <f t="shared" ca="1" si="199"/>
        <v/>
      </c>
    </row>
    <row r="1261" spans="1:24" x14ac:dyDescent="0.35">
      <c r="A1261" s="3">
        <v>1257</v>
      </c>
      <c r="B1261" s="4"/>
      <c r="C1261" s="4"/>
      <c r="D1261" s="5" t="str">
        <f t="shared" si="190"/>
        <v/>
      </c>
      <c r="E1261" s="4"/>
      <c r="F1261" s="6"/>
      <c r="G1261" s="6"/>
      <c r="H1261" s="7" t="str">
        <f t="shared" ca="1" si="191"/>
        <v/>
      </c>
      <c r="I1261" s="8" t="str">
        <f t="shared" ca="1" si="192"/>
        <v/>
      </c>
      <c r="J1261" s="8" t="str">
        <f>IF(C1261="","",COUNTIFS(purchase!$C:$C,$C1261,purchase!$E:$E,$E1261,purchase!$G:$G,"&gt;="&amp;$F1261,purchase!$G:$G,"&lt;="&amp;$G1261))</f>
        <v/>
      </c>
      <c r="K1261" s="9" t="str">
        <f>IF(COUNTIFS(purchase!$C:$C,$C1261,purchase!$E:$E,$E1261,purchase!$G:$G,"&gt;="&amp;$F1261,purchase!$G:$G,"&lt;="&amp;$G1261)=0,"",_xlfn.MAXIFS(purchase!$G:$G,purchase!$C:$C,$C1261,purchase!$E:$E,$E1261,purchase!$G:$G,"&gt;="&amp;$F1261,purchase!$G:$G,"&lt;="&amp;$G1261))</f>
        <v/>
      </c>
      <c r="L1261" s="4"/>
      <c r="M1261" s="4"/>
      <c r="N1261" s="10" t="str">
        <f>IF(M1261="","",SUMIFS(purchase!$N:$N,purchase!$C:$C,$C1261,purchase!$E:$E,$E1261,purchase!$G:$G,"&gt;="&amp;$F1261,purchase!$G:$G,"&lt;="&amp;$G1261))</f>
        <v/>
      </c>
      <c r="O1261" s="10" t="str">
        <f t="shared" si="193"/>
        <v/>
      </c>
      <c r="P1261" s="11" t="str">
        <f t="shared" si="194"/>
        <v/>
      </c>
      <c r="Q1261" s="12" t="str">
        <f t="shared" ca="1" si="195"/>
        <v/>
      </c>
      <c r="R1261" s="13"/>
      <c r="S1261" s="14"/>
      <c r="T1261" s="15" t="str">
        <f t="shared" ca="1" si="196"/>
        <v/>
      </c>
      <c r="U1261" s="15" t="str">
        <f t="shared" ca="1" si="197"/>
        <v/>
      </c>
      <c r="V1261" s="16"/>
      <c r="W1261" s="17" t="str">
        <f t="shared" ca="1" si="198"/>
        <v/>
      </c>
      <c r="X1261" s="18" t="str">
        <f t="shared" ca="1" si="199"/>
        <v/>
      </c>
    </row>
    <row r="1262" spans="1:24" x14ac:dyDescent="0.35">
      <c r="A1262" s="3">
        <v>1258</v>
      </c>
      <c r="B1262" s="4"/>
      <c r="C1262" s="4"/>
      <c r="D1262" s="5" t="str">
        <f t="shared" si="190"/>
        <v/>
      </c>
      <c r="E1262" s="4"/>
      <c r="F1262" s="6"/>
      <c r="G1262" s="6"/>
      <c r="H1262" s="7" t="str">
        <f t="shared" ca="1" si="191"/>
        <v/>
      </c>
      <c r="I1262" s="8" t="str">
        <f t="shared" ca="1" si="192"/>
        <v/>
      </c>
      <c r="J1262" s="8" t="str">
        <f>IF(C1262="","",COUNTIFS(purchase!$C:$C,$C1262,purchase!$E:$E,$E1262,purchase!$G:$G,"&gt;="&amp;$F1262,purchase!$G:$G,"&lt;="&amp;$G1262))</f>
        <v/>
      </c>
      <c r="K1262" s="9" t="str">
        <f>IF(COUNTIFS(purchase!$C:$C,$C1262,purchase!$E:$E,$E1262,purchase!$G:$G,"&gt;="&amp;$F1262,purchase!$G:$G,"&lt;="&amp;$G1262)=0,"",_xlfn.MAXIFS(purchase!$G:$G,purchase!$C:$C,$C1262,purchase!$E:$E,$E1262,purchase!$G:$G,"&gt;="&amp;$F1262,purchase!$G:$G,"&lt;="&amp;$G1262))</f>
        <v/>
      </c>
      <c r="L1262" s="4"/>
      <c r="M1262" s="4"/>
      <c r="N1262" s="10" t="str">
        <f>IF(M1262="","",SUMIFS(purchase!$N:$N,purchase!$C:$C,$C1262,purchase!$E:$E,$E1262,purchase!$G:$G,"&gt;="&amp;$F1262,purchase!$G:$G,"&lt;="&amp;$G1262))</f>
        <v/>
      </c>
      <c r="O1262" s="10" t="str">
        <f t="shared" si="193"/>
        <v/>
      </c>
      <c r="P1262" s="11" t="str">
        <f t="shared" si="194"/>
        <v/>
      </c>
      <c r="Q1262" s="12" t="str">
        <f t="shared" ca="1" si="195"/>
        <v/>
      </c>
      <c r="R1262" s="13"/>
      <c r="S1262" s="14"/>
      <c r="T1262" s="15" t="str">
        <f t="shared" ca="1" si="196"/>
        <v/>
      </c>
      <c r="U1262" s="15" t="str">
        <f t="shared" ca="1" si="197"/>
        <v/>
      </c>
      <c r="V1262" s="16"/>
      <c r="W1262" s="17" t="str">
        <f t="shared" ca="1" si="198"/>
        <v/>
      </c>
      <c r="X1262" s="18" t="str">
        <f t="shared" ca="1" si="199"/>
        <v/>
      </c>
    </row>
    <row r="1263" spans="1:24" x14ac:dyDescent="0.35">
      <c r="A1263" s="3">
        <v>1259</v>
      </c>
      <c r="B1263" s="4"/>
      <c r="C1263" s="4"/>
      <c r="D1263" s="5" t="str">
        <f t="shared" si="190"/>
        <v/>
      </c>
      <c r="E1263" s="4"/>
      <c r="F1263" s="6"/>
      <c r="G1263" s="6"/>
      <c r="H1263" s="7" t="str">
        <f t="shared" ca="1" si="191"/>
        <v/>
      </c>
      <c r="I1263" s="8" t="str">
        <f t="shared" ca="1" si="192"/>
        <v/>
      </c>
      <c r="J1263" s="8" t="str">
        <f>IF(C1263="","",COUNTIFS(purchase!$C:$C,$C1263,purchase!$E:$E,$E1263,purchase!$G:$G,"&gt;="&amp;$F1263,purchase!$G:$G,"&lt;="&amp;$G1263))</f>
        <v/>
      </c>
      <c r="K1263" s="9" t="str">
        <f>IF(COUNTIFS(purchase!$C:$C,$C1263,purchase!$E:$E,$E1263,purchase!$G:$G,"&gt;="&amp;$F1263,purchase!$G:$G,"&lt;="&amp;$G1263)=0,"",_xlfn.MAXIFS(purchase!$G:$G,purchase!$C:$C,$C1263,purchase!$E:$E,$E1263,purchase!$G:$G,"&gt;="&amp;$F1263,purchase!$G:$G,"&lt;="&amp;$G1263))</f>
        <v/>
      </c>
      <c r="L1263" s="4"/>
      <c r="M1263" s="4"/>
      <c r="N1263" s="10" t="str">
        <f>IF(M1263="","",SUMIFS(purchase!$N:$N,purchase!$C:$C,$C1263,purchase!$E:$E,$E1263,purchase!$G:$G,"&gt;="&amp;$F1263,purchase!$G:$G,"&lt;="&amp;$G1263))</f>
        <v/>
      </c>
      <c r="O1263" s="10" t="str">
        <f t="shared" si="193"/>
        <v/>
      </c>
      <c r="P1263" s="11" t="str">
        <f t="shared" si="194"/>
        <v/>
      </c>
      <c r="Q1263" s="12" t="str">
        <f t="shared" ca="1" si="195"/>
        <v/>
      </c>
      <c r="R1263" s="13"/>
      <c r="S1263" s="14"/>
      <c r="T1263" s="15" t="str">
        <f t="shared" ca="1" si="196"/>
        <v/>
      </c>
      <c r="U1263" s="15" t="str">
        <f t="shared" ca="1" si="197"/>
        <v/>
      </c>
      <c r="V1263" s="16"/>
      <c r="W1263" s="17" t="str">
        <f t="shared" ca="1" si="198"/>
        <v/>
      </c>
      <c r="X1263" s="18" t="str">
        <f t="shared" ca="1" si="199"/>
        <v/>
      </c>
    </row>
    <row r="1264" spans="1:24" x14ac:dyDescent="0.35">
      <c r="A1264" s="3">
        <v>1260</v>
      </c>
      <c r="B1264" s="4"/>
      <c r="C1264" s="4"/>
      <c r="D1264" s="5" t="str">
        <f t="shared" si="190"/>
        <v/>
      </c>
      <c r="E1264" s="4"/>
      <c r="F1264" s="6"/>
      <c r="G1264" s="6"/>
      <c r="H1264" s="7" t="str">
        <f t="shared" ca="1" si="191"/>
        <v/>
      </c>
      <c r="I1264" s="8" t="str">
        <f t="shared" ca="1" si="192"/>
        <v/>
      </c>
      <c r="J1264" s="8" t="str">
        <f>IF(C1264="","",COUNTIFS(purchase!$C:$C,$C1264,purchase!$E:$E,$E1264,purchase!$G:$G,"&gt;="&amp;$F1264,purchase!$G:$G,"&lt;="&amp;$G1264))</f>
        <v/>
      </c>
      <c r="K1264" s="9" t="str">
        <f>IF(COUNTIFS(purchase!$C:$C,$C1264,purchase!$E:$E,$E1264,purchase!$G:$G,"&gt;="&amp;$F1264,purchase!$G:$G,"&lt;="&amp;$G1264)=0,"",_xlfn.MAXIFS(purchase!$G:$G,purchase!$C:$C,$C1264,purchase!$E:$E,$E1264,purchase!$G:$G,"&gt;="&amp;$F1264,purchase!$G:$G,"&lt;="&amp;$G1264))</f>
        <v/>
      </c>
      <c r="L1264" s="4"/>
      <c r="M1264" s="4"/>
      <c r="N1264" s="10" t="str">
        <f>IF(M1264="","",SUMIFS(purchase!$N:$N,purchase!$C:$C,$C1264,purchase!$E:$E,$E1264,purchase!$G:$G,"&gt;="&amp;$F1264,purchase!$G:$G,"&lt;="&amp;$G1264))</f>
        <v/>
      </c>
      <c r="O1264" s="10" t="str">
        <f t="shared" si="193"/>
        <v/>
      </c>
      <c r="P1264" s="11" t="str">
        <f t="shared" si="194"/>
        <v/>
      </c>
      <c r="Q1264" s="12" t="str">
        <f t="shared" ca="1" si="195"/>
        <v/>
      </c>
      <c r="R1264" s="13"/>
      <c r="S1264" s="14"/>
      <c r="T1264" s="15" t="str">
        <f t="shared" ca="1" si="196"/>
        <v/>
      </c>
      <c r="U1264" s="15" t="str">
        <f t="shared" ca="1" si="197"/>
        <v/>
      </c>
      <c r="V1264" s="16"/>
      <c r="W1264" s="17" t="str">
        <f t="shared" ca="1" si="198"/>
        <v/>
      </c>
      <c r="X1264" s="18" t="str">
        <f t="shared" ca="1" si="199"/>
        <v/>
      </c>
    </row>
    <row r="1265" spans="1:24" x14ac:dyDescent="0.35">
      <c r="A1265" s="3">
        <v>1261</v>
      </c>
      <c r="B1265" s="4"/>
      <c r="C1265" s="4"/>
      <c r="D1265" s="5" t="str">
        <f t="shared" si="190"/>
        <v/>
      </c>
      <c r="E1265" s="4"/>
      <c r="F1265" s="6"/>
      <c r="G1265" s="6"/>
      <c r="H1265" s="7" t="str">
        <f t="shared" ca="1" si="191"/>
        <v/>
      </c>
      <c r="I1265" s="8" t="str">
        <f t="shared" ca="1" si="192"/>
        <v/>
      </c>
      <c r="J1265" s="8" t="str">
        <f>IF(C1265="","",COUNTIFS(purchase!$C:$C,$C1265,purchase!$E:$E,$E1265,purchase!$G:$G,"&gt;="&amp;$F1265,purchase!$G:$G,"&lt;="&amp;$G1265))</f>
        <v/>
      </c>
      <c r="K1265" s="9" t="str">
        <f>IF(COUNTIFS(purchase!$C:$C,$C1265,purchase!$E:$E,$E1265,purchase!$G:$G,"&gt;="&amp;$F1265,purchase!$G:$G,"&lt;="&amp;$G1265)=0,"",_xlfn.MAXIFS(purchase!$G:$G,purchase!$C:$C,$C1265,purchase!$E:$E,$E1265,purchase!$G:$G,"&gt;="&amp;$F1265,purchase!$G:$G,"&lt;="&amp;$G1265))</f>
        <v/>
      </c>
      <c r="L1265" s="4"/>
      <c r="M1265" s="4"/>
      <c r="N1265" s="10" t="str">
        <f>IF(M1265="","",SUMIFS(purchase!$N:$N,purchase!$C:$C,$C1265,purchase!$E:$E,$E1265,purchase!$G:$G,"&gt;="&amp;$F1265,purchase!$G:$G,"&lt;="&amp;$G1265))</f>
        <v/>
      </c>
      <c r="O1265" s="10" t="str">
        <f t="shared" si="193"/>
        <v/>
      </c>
      <c r="P1265" s="11" t="str">
        <f t="shared" si="194"/>
        <v/>
      </c>
      <c r="Q1265" s="12" t="str">
        <f t="shared" ca="1" si="195"/>
        <v/>
      </c>
      <c r="R1265" s="13"/>
      <c r="S1265" s="14"/>
      <c r="T1265" s="15" t="str">
        <f t="shared" ca="1" si="196"/>
        <v/>
      </c>
      <c r="U1265" s="15" t="str">
        <f t="shared" ca="1" si="197"/>
        <v/>
      </c>
      <c r="V1265" s="16"/>
      <c r="W1265" s="17" t="str">
        <f t="shared" ca="1" si="198"/>
        <v/>
      </c>
      <c r="X1265" s="18" t="str">
        <f t="shared" ca="1" si="199"/>
        <v/>
      </c>
    </row>
    <row r="1266" spans="1:24" x14ac:dyDescent="0.35">
      <c r="A1266" s="3">
        <v>1262</v>
      </c>
      <c r="B1266" s="4"/>
      <c r="C1266" s="4"/>
      <c r="D1266" s="5" t="str">
        <f t="shared" si="190"/>
        <v/>
      </c>
      <c r="E1266" s="4"/>
      <c r="F1266" s="6"/>
      <c r="G1266" s="6"/>
      <c r="H1266" s="7" t="str">
        <f t="shared" ca="1" si="191"/>
        <v/>
      </c>
      <c r="I1266" s="8" t="str">
        <f t="shared" ca="1" si="192"/>
        <v/>
      </c>
      <c r="J1266" s="8" t="str">
        <f>IF(C1266="","",COUNTIFS(purchase!$C:$C,$C1266,purchase!$E:$E,$E1266,purchase!$G:$G,"&gt;="&amp;$F1266,purchase!$G:$G,"&lt;="&amp;$G1266))</f>
        <v/>
      </c>
      <c r="K1266" s="9" t="str">
        <f>IF(COUNTIFS(purchase!$C:$C,$C1266,purchase!$E:$E,$E1266,purchase!$G:$G,"&gt;="&amp;$F1266,purchase!$G:$G,"&lt;="&amp;$G1266)=0,"",_xlfn.MAXIFS(purchase!$G:$G,purchase!$C:$C,$C1266,purchase!$E:$E,$E1266,purchase!$G:$G,"&gt;="&amp;$F1266,purchase!$G:$G,"&lt;="&amp;$G1266))</f>
        <v/>
      </c>
      <c r="L1266" s="4"/>
      <c r="M1266" s="4"/>
      <c r="N1266" s="10" t="str">
        <f>IF(M1266="","",SUMIFS(purchase!$N:$N,purchase!$C:$C,$C1266,purchase!$E:$E,$E1266,purchase!$G:$G,"&gt;="&amp;$F1266,purchase!$G:$G,"&lt;="&amp;$G1266))</f>
        <v/>
      </c>
      <c r="O1266" s="10" t="str">
        <f t="shared" si="193"/>
        <v/>
      </c>
      <c r="P1266" s="11" t="str">
        <f t="shared" si="194"/>
        <v/>
      </c>
      <c r="Q1266" s="12" t="str">
        <f t="shared" ca="1" si="195"/>
        <v/>
      </c>
      <c r="R1266" s="13"/>
      <c r="S1266" s="14"/>
      <c r="T1266" s="15" t="str">
        <f t="shared" ca="1" si="196"/>
        <v/>
      </c>
      <c r="U1266" s="15" t="str">
        <f t="shared" ca="1" si="197"/>
        <v/>
      </c>
      <c r="V1266" s="16"/>
      <c r="W1266" s="17" t="str">
        <f t="shared" ca="1" si="198"/>
        <v/>
      </c>
      <c r="X1266" s="18" t="str">
        <f t="shared" ca="1" si="199"/>
        <v/>
      </c>
    </row>
    <row r="1267" spans="1:24" x14ac:dyDescent="0.35">
      <c r="A1267" s="3">
        <v>1263</v>
      </c>
      <c r="B1267" s="4"/>
      <c r="C1267" s="4"/>
      <c r="D1267" s="5" t="str">
        <f t="shared" si="190"/>
        <v/>
      </c>
      <c r="E1267" s="4"/>
      <c r="F1267" s="6"/>
      <c r="G1267" s="6"/>
      <c r="H1267" s="7" t="str">
        <f t="shared" ca="1" si="191"/>
        <v/>
      </c>
      <c r="I1267" s="8" t="str">
        <f t="shared" ca="1" si="192"/>
        <v/>
      </c>
      <c r="J1267" s="8" t="str">
        <f>IF(C1267="","",COUNTIFS(purchase!$C:$C,$C1267,purchase!$E:$E,$E1267,purchase!$G:$G,"&gt;="&amp;$F1267,purchase!$G:$G,"&lt;="&amp;$G1267))</f>
        <v/>
      </c>
      <c r="K1267" s="9" t="str">
        <f>IF(COUNTIFS(purchase!$C:$C,$C1267,purchase!$E:$E,$E1267,purchase!$G:$G,"&gt;="&amp;$F1267,purchase!$G:$G,"&lt;="&amp;$G1267)=0,"",_xlfn.MAXIFS(purchase!$G:$G,purchase!$C:$C,$C1267,purchase!$E:$E,$E1267,purchase!$G:$G,"&gt;="&amp;$F1267,purchase!$G:$G,"&lt;="&amp;$G1267))</f>
        <v/>
      </c>
      <c r="L1267" s="4"/>
      <c r="M1267" s="4"/>
      <c r="N1267" s="10" t="str">
        <f>IF(M1267="","",SUMIFS(purchase!$N:$N,purchase!$C:$C,$C1267,purchase!$E:$E,$E1267,purchase!$G:$G,"&gt;="&amp;$F1267,purchase!$G:$G,"&lt;="&amp;$G1267))</f>
        <v/>
      </c>
      <c r="O1267" s="10" t="str">
        <f t="shared" si="193"/>
        <v/>
      </c>
      <c r="P1267" s="11" t="str">
        <f t="shared" si="194"/>
        <v/>
      </c>
      <c r="Q1267" s="12" t="str">
        <f t="shared" ca="1" si="195"/>
        <v/>
      </c>
      <c r="R1267" s="13"/>
      <c r="S1267" s="14"/>
      <c r="T1267" s="15" t="str">
        <f t="shared" ca="1" si="196"/>
        <v/>
      </c>
      <c r="U1267" s="15" t="str">
        <f t="shared" ca="1" si="197"/>
        <v/>
      </c>
      <c r="V1267" s="16"/>
      <c r="W1267" s="17" t="str">
        <f t="shared" ca="1" si="198"/>
        <v/>
      </c>
      <c r="X1267" s="18" t="str">
        <f t="shared" ca="1" si="199"/>
        <v/>
      </c>
    </row>
    <row r="1268" spans="1:24" x14ac:dyDescent="0.35">
      <c r="A1268" s="3">
        <v>1264</v>
      </c>
      <c r="B1268" s="4"/>
      <c r="C1268" s="4"/>
      <c r="D1268" s="5" t="str">
        <f t="shared" si="190"/>
        <v/>
      </c>
      <c r="E1268" s="4"/>
      <c r="F1268" s="6"/>
      <c r="G1268" s="6"/>
      <c r="H1268" s="7" t="str">
        <f t="shared" ca="1" si="191"/>
        <v/>
      </c>
      <c r="I1268" s="8" t="str">
        <f t="shared" ca="1" si="192"/>
        <v/>
      </c>
      <c r="J1268" s="8" t="str">
        <f>IF(C1268="","",COUNTIFS(purchase!$C:$C,$C1268,purchase!$E:$E,$E1268,purchase!$G:$G,"&gt;="&amp;$F1268,purchase!$G:$G,"&lt;="&amp;$G1268))</f>
        <v/>
      </c>
      <c r="K1268" s="9" t="str">
        <f>IF(COUNTIFS(purchase!$C:$C,$C1268,purchase!$E:$E,$E1268,purchase!$G:$G,"&gt;="&amp;$F1268,purchase!$G:$G,"&lt;="&amp;$G1268)=0,"",_xlfn.MAXIFS(purchase!$G:$G,purchase!$C:$C,$C1268,purchase!$E:$E,$E1268,purchase!$G:$G,"&gt;="&amp;$F1268,purchase!$G:$G,"&lt;="&amp;$G1268))</f>
        <v/>
      </c>
      <c r="L1268" s="4"/>
      <c r="M1268" s="4"/>
      <c r="N1268" s="10" t="str">
        <f>IF(M1268="","",SUMIFS(purchase!$N:$N,purchase!$C:$C,$C1268,purchase!$E:$E,$E1268,purchase!$G:$G,"&gt;="&amp;$F1268,purchase!$G:$G,"&lt;="&amp;$G1268))</f>
        <v/>
      </c>
      <c r="O1268" s="10" t="str">
        <f t="shared" si="193"/>
        <v/>
      </c>
      <c r="P1268" s="11" t="str">
        <f t="shared" si="194"/>
        <v/>
      </c>
      <c r="Q1268" s="12" t="str">
        <f t="shared" ca="1" si="195"/>
        <v/>
      </c>
      <c r="R1268" s="13"/>
      <c r="S1268" s="14"/>
      <c r="T1268" s="15" t="str">
        <f t="shared" ca="1" si="196"/>
        <v/>
      </c>
      <c r="U1268" s="15" t="str">
        <f t="shared" ca="1" si="197"/>
        <v/>
      </c>
      <c r="V1268" s="16"/>
      <c r="W1268" s="17" t="str">
        <f t="shared" ca="1" si="198"/>
        <v/>
      </c>
      <c r="X1268" s="18" t="str">
        <f t="shared" ca="1" si="199"/>
        <v/>
      </c>
    </row>
    <row r="1269" spans="1:24" x14ac:dyDescent="0.35">
      <c r="A1269" s="3">
        <v>1265</v>
      </c>
      <c r="B1269" s="4"/>
      <c r="C1269" s="4"/>
      <c r="D1269" s="5" t="str">
        <f t="shared" si="190"/>
        <v/>
      </c>
      <c r="E1269" s="4"/>
      <c r="F1269" s="6"/>
      <c r="G1269" s="6"/>
      <c r="H1269" s="7" t="str">
        <f t="shared" ca="1" si="191"/>
        <v/>
      </c>
      <c r="I1269" s="8" t="str">
        <f t="shared" ca="1" si="192"/>
        <v/>
      </c>
      <c r="J1269" s="8" t="str">
        <f>IF(C1269="","",COUNTIFS(purchase!$C:$C,$C1269,purchase!$E:$E,$E1269,purchase!$G:$G,"&gt;="&amp;$F1269,purchase!$G:$G,"&lt;="&amp;$G1269))</f>
        <v/>
      </c>
      <c r="K1269" s="9" t="str">
        <f>IF(COUNTIFS(purchase!$C:$C,$C1269,purchase!$E:$E,$E1269,purchase!$G:$G,"&gt;="&amp;$F1269,purchase!$G:$G,"&lt;="&amp;$G1269)=0,"",_xlfn.MAXIFS(purchase!$G:$G,purchase!$C:$C,$C1269,purchase!$E:$E,$E1269,purchase!$G:$G,"&gt;="&amp;$F1269,purchase!$G:$G,"&lt;="&amp;$G1269))</f>
        <v/>
      </c>
      <c r="L1269" s="4"/>
      <c r="M1269" s="4"/>
      <c r="N1269" s="10" t="str">
        <f>IF(M1269="","",SUMIFS(purchase!$N:$N,purchase!$C:$C,$C1269,purchase!$E:$E,$E1269,purchase!$G:$G,"&gt;="&amp;$F1269,purchase!$G:$G,"&lt;="&amp;$G1269))</f>
        <v/>
      </c>
      <c r="O1269" s="10" t="str">
        <f t="shared" si="193"/>
        <v/>
      </c>
      <c r="P1269" s="11" t="str">
        <f t="shared" si="194"/>
        <v/>
      </c>
      <c r="Q1269" s="12" t="str">
        <f t="shared" ca="1" si="195"/>
        <v/>
      </c>
      <c r="R1269" s="13"/>
      <c r="S1269" s="14"/>
      <c r="T1269" s="15" t="str">
        <f t="shared" ca="1" si="196"/>
        <v/>
      </c>
      <c r="U1269" s="15" t="str">
        <f t="shared" ca="1" si="197"/>
        <v/>
      </c>
      <c r="V1269" s="16"/>
      <c r="W1269" s="17" t="str">
        <f t="shared" ca="1" si="198"/>
        <v/>
      </c>
      <c r="X1269" s="18" t="str">
        <f t="shared" ca="1" si="199"/>
        <v/>
      </c>
    </row>
    <row r="1270" spans="1:24" x14ac:dyDescent="0.35">
      <c r="A1270" s="3">
        <v>1266</v>
      </c>
      <c r="B1270" s="4"/>
      <c r="C1270" s="4"/>
      <c r="D1270" s="5" t="str">
        <f t="shared" si="190"/>
        <v/>
      </c>
      <c r="E1270" s="4"/>
      <c r="F1270" s="6"/>
      <c r="G1270" s="6"/>
      <c r="H1270" s="7" t="str">
        <f t="shared" ca="1" si="191"/>
        <v/>
      </c>
      <c r="I1270" s="8" t="str">
        <f t="shared" ca="1" si="192"/>
        <v/>
      </c>
      <c r="J1270" s="8" t="str">
        <f>IF(C1270="","",COUNTIFS(purchase!$C:$C,$C1270,purchase!$E:$E,$E1270,purchase!$G:$G,"&gt;="&amp;$F1270,purchase!$G:$G,"&lt;="&amp;$G1270))</f>
        <v/>
      </c>
      <c r="K1270" s="9" t="str">
        <f>IF(COUNTIFS(purchase!$C:$C,$C1270,purchase!$E:$E,$E1270,purchase!$G:$G,"&gt;="&amp;$F1270,purchase!$G:$G,"&lt;="&amp;$G1270)=0,"",_xlfn.MAXIFS(purchase!$G:$G,purchase!$C:$C,$C1270,purchase!$E:$E,$E1270,purchase!$G:$G,"&gt;="&amp;$F1270,purchase!$G:$G,"&lt;="&amp;$G1270))</f>
        <v/>
      </c>
      <c r="L1270" s="4"/>
      <c r="M1270" s="4"/>
      <c r="N1270" s="10" t="str">
        <f>IF(M1270="","",SUMIFS(purchase!$N:$N,purchase!$C:$C,$C1270,purchase!$E:$E,$E1270,purchase!$G:$G,"&gt;="&amp;$F1270,purchase!$G:$G,"&lt;="&amp;$G1270))</f>
        <v/>
      </c>
      <c r="O1270" s="10" t="str">
        <f t="shared" si="193"/>
        <v/>
      </c>
      <c r="P1270" s="11" t="str">
        <f t="shared" si="194"/>
        <v/>
      </c>
      <c r="Q1270" s="12" t="str">
        <f t="shared" ca="1" si="195"/>
        <v/>
      </c>
      <c r="R1270" s="13"/>
      <c r="S1270" s="14"/>
      <c r="T1270" s="15" t="str">
        <f t="shared" ca="1" si="196"/>
        <v/>
      </c>
      <c r="U1270" s="15" t="str">
        <f t="shared" ca="1" si="197"/>
        <v/>
      </c>
      <c r="V1270" s="16"/>
      <c r="W1270" s="17" t="str">
        <f t="shared" ca="1" si="198"/>
        <v/>
      </c>
      <c r="X1270" s="18" t="str">
        <f t="shared" ca="1" si="199"/>
        <v/>
      </c>
    </row>
    <row r="1271" spans="1:24" x14ac:dyDescent="0.35">
      <c r="A1271" s="3">
        <v>1267</v>
      </c>
      <c r="B1271" s="4"/>
      <c r="C1271" s="4"/>
      <c r="D1271" s="5" t="str">
        <f t="shared" si="190"/>
        <v/>
      </c>
      <c r="E1271" s="4"/>
      <c r="F1271" s="6"/>
      <c r="G1271" s="6"/>
      <c r="H1271" s="7" t="str">
        <f t="shared" ca="1" si="191"/>
        <v/>
      </c>
      <c r="I1271" s="8" t="str">
        <f t="shared" ca="1" si="192"/>
        <v/>
      </c>
      <c r="J1271" s="8" t="str">
        <f>IF(C1271="","",COUNTIFS(purchase!$C:$C,$C1271,purchase!$E:$E,$E1271,purchase!$G:$G,"&gt;="&amp;$F1271,purchase!$G:$G,"&lt;="&amp;$G1271))</f>
        <v/>
      </c>
      <c r="K1271" s="9" t="str">
        <f>IF(COUNTIFS(purchase!$C:$C,$C1271,purchase!$E:$E,$E1271,purchase!$G:$G,"&gt;="&amp;$F1271,purchase!$G:$G,"&lt;="&amp;$G1271)=0,"",_xlfn.MAXIFS(purchase!$G:$G,purchase!$C:$C,$C1271,purchase!$E:$E,$E1271,purchase!$G:$G,"&gt;="&amp;$F1271,purchase!$G:$G,"&lt;="&amp;$G1271))</f>
        <v/>
      </c>
      <c r="L1271" s="4"/>
      <c r="M1271" s="4"/>
      <c r="N1271" s="10" t="str">
        <f>IF(M1271="","",SUMIFS(purchase!$N:$N,purchase!$C:$C,$C1271,purchase!$E:$E,$E1271,purchase!$G:$G,"&gt;="&amp;$F1271,purchase!$G:$G,"&lt;="&amp;$G1271))</f>
        <v/>
      </c>
      <c r="O1271" s="10" t="str">
        <f t="shared" si="193"/>
        <v/>
      </c>
      <c r="P1271" s="11" t="str">
        <f t="shared" si="194"/>
        <v/>
      </c>
      <c r="Q1271" s="12" t="str">
        <f t="shared" ca="1" si="195"/>
        <v/>
      </c>
      <c r="R1271" s="13"/>
      <c r="S1271" s="14"/>
      <c r="T1271" s="15" t="str">
        <f t="shared" ca="1" si="196"/>
        <v/>
      </c>
      <c r="U1271" s="15" t="str">
        <f t="shared" ca="1" si="197"/>
        <v/>
      </c>
      <c r="V1271" s="16"/>
      <c r="W1271" s="17" t="str">
        <f t="shared" ca="1" si="198"/>
        <v/>
      </c>
      <c r="X1271" s="18" t="str">
        <f t="shared" ca="1" si="199"/>
        <v/>
      </c>
    </row>
    <row r="1272" spans="1:24" x14ac:dyDescent="0.35">
      <c r="A1272" s="3">
        <v>1268</v>
      </c>
      <c r="B1272" s="4"/>
      <c r="C1272" s="4"/>
      <c r="D1272" s="5" t="str">
        <f t="shared" si="190"/>
        <v/>
      </c>
      <c r="E1272" s="4"/>
      <c r="F1272" s="6"/>
      <c r="G1272" s="6"/>
      <c r="H1272" s="7" t="str">
        <f t="shared" ca="1" si="191"/>
        <v/>
      </c>
      <c r="I1272" s="8" t="str">
        <f t="shared" ca="1" si="192"/>
        <v/>
      </c>
      <c r="J1272" s="8" t="str">
        <f>IF(C1272="","",COUNTIFS(purchase!$C:$C,$C1272,purchase!$E:$E,$E1272,purchase!$G:$G,"&gt;="&amp;$F1272,purchase!$G:$G,"&lt;="&amp;$G1272))</f>
        <v/>
      </c>
      <c r="K1272" s="9" t="str">
        <f>IF(COUNTIFS(purchase!$C:$C,$C1272,purchase!$E:$E,$E1272,purchase!$G:$G,"&gt;="&amp;$F1272,purchase!$G:$G,"&lt;="&amp;$G1272)=0,"",_xlfn.MAXIFS(purchase!$G:$G,purchase!$C:$C,$C1272,purchase!$E:$E,$E1272,purchase!$G:$G,"&gt;="&amp;$F1272,purchase!$G:$G,"&lt;="&amp;$G1272))</f>
        <v/>
      </c>
      <c r="L1272" s="4"/>
      <c r="M1272" s="4"/>
      <c r="N1272" s="10" t="str">
        <f>IF(M1272="","",SUMIFS(purchase!$N:$N,purchase!$C:$C,$C1272,purchase!$E:$E,$E1272,purchase!$G:$G,"&gt;="&amp;$F1272,purchase!$G:$G,"&lt;="&amp;$G1272))</f>
        <v/>
      </c>
      <c r="O1272" s="10" t="str">
        <f t="shared" si="193"/>
        <v/>
      </c>
      <c r="P1272" s="11" t="str">
        <f t="shared" si="194"/>
        <v/>
      </c>
      <c r="Q1272" s="12" t="str">
        <f t="shared" ca="1" si="195"/>
        <v/>
      </c>
      <c r="R1272" s="13"/>
      <c r="S1272" s="14"/>
      <c r="T1272" s="15" t="str">
        <f t="shared" ca="1" si="196"/>
        <v/>
      </c>
      <c r="U1272" s="15" t="str">
        <f t="shared" ca="1" si="197"/>
        <v/>
      </c>
      <c r="V1272" s="16"/>
      <c r="W1272" s="17" t="str">
        <f t="shared" ca="1" si="198"/>
        <v/>
      </c>
      <c r="X1272" s="18" t="str">
        <f t="shared" ca="1" si="199"/>
        <v/>
      </c>
    </row>
    <row r="1273" spans="1:24" x14ac:dyDescent="0.35">
      <c r="A1273" s="3">
        <v>1269</v>
      </c>
      <c r="B1273" s="4"/>
      <c r="C1273" s="4"/>
      <c r="D1273" s="5" t="str">
        <f t="shared" si="190"/>
        <v/>
      </c>
      <c r="E1273" s="4"/>
      <c r="F1273" s="6"/>
      <c r="G1273" s="6"/>
      <c r="H1273" s="7" t="str">
        <f t="shared" ca="1" si="191"/>
        <v/>
      </c>
      <c r="I1273" s="8" t="str">
        <f t="shared" ca="1" si="192"/>
        <v/>
      </c>
      <c r="J1273" s="8" t="str">
        <f>IF(C1273="","",COUNTIFS(purchase!$C:$C,$C1273,purchase!$E:$E,$E1273,purchase!$G:$G,"&gt;="&amp;$F1273,purchase!$G:$G,"&lt;="&amp;$G1273))</f>
        <v/>
      </c>
      <c r="K1273" s="9" t="str">
        <f>IF(COUNTIFS(purchase!$C:$C,$C1273,purchase!$E:$E,$E1273,purchase!$G:$G,"&gt;="&amp;$F1273,purchase!$G:$G,"&lt;="&amp;$G1273)=0,"",_xlfn.MAXIFS(purchase!$G:$G,purchase!$C:$C,$C1273,purchase!$E:$E,$E1273,purchase!$G:$G,"&gt;="&amp;$F1273,purchase!$G:$G,"&lt;="&amp;$G1273))</f>
        <v/>
      </c>
      <c r="L1273" s="4"/>
      <c r="M1273" s="4"/>
      <c r="N1273" s="10" t="str">
        <f>IF(M1273="","",SUMIFS(purchase!$N:$N,purchase!$C:$C,$C1273,purchase!$E:$E,$E1273,purchase!$G:$G,"&gt;="&amp;$F1273,purchase!$G:$G,"&lt;="&amp;$G1273))</f>
        <v/>
      </c>
      <c r="O1273" s="10" t="str">
        <f t="shared" si="193"/>
        <v/>
      </c>
      <c r="P1273" s="11" t="str">
        <f t="shared" si="194"/>
        <v/>
      </c>
      <c r="Q1273" s="12" t="str">
        <f t="shared" ca="1" si="195"/>
        <v/>
      </c>
      <c r="R1273" s="13"/>
      <c r="S1273" s="14"/>
      <c r="T1273" s="15" t="str">
        <f t="shared" ca="1" si="196"/>
        <v/>
      </c>
      <c r="U1273" s="15" t="str">
        <f t="shared" ca="1" si="197"/>
        <v/>
      </c>
      <c r="V1273" s="16"/>
      <c r="W1273" s="17" t="str">
        <f t="shared" ca="1" si="198"/>
        <v/>
      </c>
      <c r="X1273" s="18" t="str">
        <f t="shared" ca="1" si="199"/>
        <v/>
      </c>
    </row>
    <row r="1274" spans="1:24" x14ac:dyDescent="0.35">
      <c r="A1274" s="3">
        <v>1270</v>
      </c>
      <c r="B1274" s="4"/>
      <c r="C1274" s="4"/>
      <c r="D1274" s="5" t="str">
        <f t="shared" si="190"/>
        <v/>
      </c>
      <c r="E1274" s="4"/>
      <c r="F1274" s="6"/>
      <c r="G1274" s="6"/>
      <c r="H1274" s="7" t="str">
        <f t="shared" ca="1" si="191"/>
        <v/>
      </c>
      <c r="I1274" s="8" t="str">
        <f t="shared" ca="1" si="192"/>
        <v/>
      </c>
      <c r="J1274" s="8" t="str">
        <f>IF(C1274="","",COUNTIFS(purchase!$C:$C,$C1274,purchase!$E:$E,$E1274,purchase!$G:$G,"&gt;="&amp;$F1274,purchase!$G:$G,"&lt;="&amp;$G1274))</f>
        <v/>
      </c>
      <c r="K1274" s="9" t="str">
        <f>IF(COUNTIFS(purchase!$C:$C,$C1274,purchase!$E:$E,$E1274,purchase!$G:$G,"&gt;="&amp;$F1274,purchase!$G:$G,"&lt;="&amp;$G1274)=0,"",_xlfn.MAXIFS(purchase!$G:$G,purchase!$C:$C,$C1274,purchase!$E:$E,$E1274,purchase!$G:$G,"&gt;="&amp;$F1274,purchase!$G:$G,"&lt;="&amp;$G1274))</f>
        <v/>
      </c>
      <c r="L1274" s="4"/>
      <c r="M1274" s="4"/>
      <c r="N1274" s="10" t="str">
        <f>IF(M1274="","",SUMIFS(purchase!$N:$N,purchase!$C:$C,$C1274,purchase!$E:$E,$E1274,purchase!$G:$G,"&gt;="&amp;$F1274,purchase!$G:$G,"&lt;="&amp;$G1274))</f>
        <v/>
      </c>
      <c r="O1274" s="10" t="str">
        <f t="shared" si="193"/>
        <v/>
      </c>
      <c r="P1274" s="11" t="str">
        <f t="shared" si="194"/>
        <v/>
      </c>
      <c r="Q1274" s="12" t="str">
        <f t="shared" ca="1" si="195"/>
        <v/>
      </c>
      <c r="R1274" s="13"/>
      <c r="S1274" s="14"/>
      <c r="T1274" s="15" t="str">
        <f t="shared" ca="1" si="196"/>
        <v/>
      </c>
      <c r="U1274" s="15" t="str">
        <f t="shared" ca="1" si="197"/>
        <v/>
      </c>
      <c r="V1274" s="16"/>
      <c r="W1274" s="17" t="str">
        <f t="shared" ca="1" si="198"/>
        <v/>
      </c>
      <c r="X1274" s="18" t="str">
        <f t="shared" ca="1" si="199"/>
        <v/>
      </c>
    </row>
    <row r="1275" spans="1:24" x14ac:dyDescent="0.35">
      <c r="A1275" s="3">
        <v>1271</v>
      </c>
      <c r="B1275" s="4"/>
      <c r="C1275" s="4"/>
      <c r="D1275" s="5" t="str">
        <f t="shared" si="190"/>
        <v/>
      </c>
      <c r="E1275" s="4"/>
      <c r="F1275" s="6"/>
      <c r="G1275" s="6"/>
      <c r="H1275" s="7" t="str">
        <f t="shared" ca="1" si="191"/>
        <v/>
      </c>
      <c r="I1275" s="8" t="str">
        <f t="shared" ca="1" si="192"/>
        <v/>
      </c>
      <c r="J1275" s="8" t="str">
        <f>IF(C1275="","",COUNTIFS(purchase!$C:$C,$C1275,purchase!$E:$E,$E1275,purchase!$G:$G,"&gt;="&amp;$F1275,purchase!$G:$G,"&lt;="&amp;$G1275))</f>
        <v/>
      </c>
      <c r="K1275" s="9" t="str">
        <f>IF(COUNTIFS(purchase!$C:$C,$C1275,purchase!$E:$E,$E1275,purchase!$G:$G,"&gt;="&amp;$F1275,purchase!$G:$G,"&lt;="&amp;$G1275)=0,"",_xlfn.MAXIFS(purchase!$G:$G,purchase!$C:$C,$C1275,purchase!$E:$E,$E1275,purchase!$G:$G,"&gt;="&amp;$F1275,purchase!$G:$G,"&lt;="&amp;$G1275))</f>
        <v/>
      </c>
      <c r="L1275" s="4"/>
      <c r="M1275" s="4"/>
      <c r="N1275" s="10" t="str">
        <f>IF(M1275="","",SUMIFS(purchase!$N:$N,purchase!$C:$C,$C1275,purchase!$E:$E,$E1275,purchase!$G:$G,"&gt;="&amp;$F1275,purchase!$G:$G,"&lt;="&amp;$G1275))</f>
        <v/>
      </c>
      <c r="O1275" s="10" t="str">
        <f t="shared" si="193"/>
        <v/>
      </c>
      <c r="P1275" s="11" t="str">
        <f t="shared" si="194"/>
        <v/>
      </c>
      <c r="Q1275" s="12" t="str">
        <f t="shared" ca="1" si="195"/>
        <v/>
      </c>
      <c r="R1275" s="13"/>
      <c r="S1275" s="14"/>
      <c r="T1275" s="15" t="str">
        <f t="shared" ca="1" si="196"/>
        <v/>
      </c>
      <c r="U1275" s="15" t="str">
        <f t="shared" ca="1" si="197"/>
        <v/>
      </c>
      <c r="V1275" s="16"/>
      <c r="W1275" s="17" t="str">
        <f t="shared" ca="1" si="198"/>
        <v/>
      </c>
      <c r="X1275" s="18" t="str">
        <f t="shared" ca="1" si="199"/>
        <v/>
      </c>
    </row>
    <row r="1276" spans="1:24" x14ac:dyDescent="0.35">
      <c r="A1276" s="3">
        <v>1272</v>
      </c>
      <c r="B1276" s="4"/>
      <c r="C1276" s="4"/>
      <c r="D1276" s="5" t="str">
        <f t="shared" si="190"/>
        <v/>
      </c>
      <c r="E1276" s="4"/>
      <c r="F1276" s="6"/>
      <c r="G1276" s="6"/>
      <c r="H1276" s="7" t="str">
        <f t="shared" ca="1" si="191"/>
        <v/>
      </c>
      <c r="I1276" s="8" t="str">
        <f t="shared" ca="1" si="192"/>
        <v/>
      </c>
      <c r="J1276" s="8" t="str">
        <f>IF(C1276="","",COUNTIFS(purchase!$C:$C,$C1276,purchase!$E:$E,$E1276,purchase!$G:$G,"&gt;="&amp;$F1276,purchase!$G:$G,"&lt;="&amp;$G1276))</f>
        <v/>
      </c>
      <c r="K1276" s="9" t="str">
        <f>IF(COUNTIFS(purchase!$C:$C,$C1276,purchase!$E:$E,$E1276,purchase!$G:$G,"&gt;="&amp;$F1276,purchase!$G:$G,"&lt;="&amp;$G1276)=0,"",_xlfn.MAXIFS(purchase!$G:$G,purchase!$C:$C,$C1276,purchase!$E:$E,$E1276,purchase!$G:$G,"&gt;="&amp;$F1276,purchase!$G:$G,"&lt;="&amp;$G1276))</f>
        <v/>
      </c>
      <c r="L1276" s="4"/>
      <c r="M1276" s="4"/>
      <c r="N1276" s="10" t="str">
        <f>IF(M1276="","",SUMIFS(purchase!$N:$N,purchase!$C:$C,$C1276,purchase!$E:$E,$E1276,purchase!$G:$G,"&gt;="&amp;$F1276,purchase!$G:$G,"&lt;="&amp;$G1276))</f>
        <v/>
      </c>
      <c r="O1276" s="10" t="str">
        <f t="shared" si="193"/>
        <v/>
      </c>
      <c r="P1276" s="11" t="str">
        <f t="shared" si="194"/>
        <v/>
      </c>
      <c r="Q1276" s="12" t="str">
        <f t="shared" ca="1" si="195"/>
        <v/>
      </c>
      <c r="R1276" s="13"/>
      <c r="S1276" s="14"/>
      <c r="T1276" s="15" t="str">
        <f t="shared" ca="1" si="196"/>
        <v/>
      </c>
      <c r="U1276" s="15" t="str">
        <f t="shared" ca="1" si="197"/>
        <v/>
      </c>
      <c r="V1276" s="16"/>
      <c r="W1276" s="17" t="str">
        <f t="shared" ca="1" si="198"/>
        <v/>
      </c>
      <c r="X1276" s="18" t="str">
        <f t="shared" ca="1" si="199"/>
        <v/>
      </c>
    </row>
    <row r="1277" spans="1:24" x14ac:dyDescent="0.35">
      <c r="A1277" s="3">
        <v>1273</v>
      </c>
      <c r="B1277" s="4"/>
      <c r="C1277" s="4"/>
      <c r="D1277" s="5" t="str">
        <f t="shared" si="190"/>
        <v/>
      </c>
      <c r="E1277" s="4"/>
      <c r="F1277" s="6"/>
      <c r="G1277" s="6"/>
      <c r="H1277" s="7" t="str">
        <f t="shared" ca="1" si="191"/>
        <v/>
      </c>
      <c r="I1277" s="8" t="str">
        <f t="shared" ca="1" si="192"/>
        <v/>
      </c>
      <c r="J1277" s="8" t="str">
        <f>IF(C1277="","",COUNTIFS(purchase!$C:$C,$C1277,purchase!$E:$E,$E1277,purchase!$G:$G,"&gt;="&amp;$F1277,purchase!$G:$G,"&lt;="&amp;$G1277))</f>
        <v/>
      </c>
      <c r="K1277" s="9" t="str">
        <f>IF(COUNTIFS(purchase!$C:$C,$C1277,purchase!$E:$E,$E1277,purchase!$G:$G,"&gt;="&amp;$F1277,purchase!$G:$G,"&lt;="&amp;$G1277)=0,"",_xlfn.MAXIFS(purchase!$G:$G,purchase!$C:$C,$C1277,purchase!$E:$E,$E1277,purchase!$G:$G,"&gt;="&amp;$F1277,purchase!$G:$G,"&lt;="&amp;$G1277))</f>
        <v/>
      </c>
      <c r="L1277" s="4"/>
      <c r="M1277" s="4"/>
      <c r="N1277" s="10" t="str">
        <f>IF(M1277="","",SUMIFS(purchase!$N:$N,purchase!$C:$C,$C1277,purchase!$E:$E,$E1277,purchase!$G:$G,"&gt;="&amp;$F1277,purchase!$G:$G,"&lt;="&amp;$G1277))</f>
        <v/>
      </c>
      <c r="O1277" s="10" t="str">
        <f t="shared" si="193"/>
        <v/>
      </c>
      <c r="P1277" s="11" t="str">
        <f t="shared" si="194"/>
        <v/>
      </c>
      <c r="Q1277" s="12" t="str">
        <f t="shared" ca="1" si="195"/>
        <v/>
      </c>
      <c r="R1277" s="13"/>
      <c r="S1277" s="14"/>
      <c r="T1277" s="15" t="str">
        <f t="shared" ca="1" si="196"/>
        <v/>
      </c>
      <c r="U1277" s="15" t="str">
        <f t="shared" ca="1" si="197"/>
        <v/>
      </c>
      <c r="V1277" s="16"/>
      <c r="W1277" s="17" t="str">
        <f t="shared" ca="1" si="198"/>
        <v/>
      </c>
      <c r="X1277" s="18" t="str">
        <f t="shared" ca="1" si="199"/>
        <v/>
      </c>
    </row>
    <row r="1278" spans="1:24" x14ac:dyDescent="0.35">
      <c r="A1278" s="3">
        <v>1274</v>
      </c>
      <c r="B1278" s="4"/>
      <c r="C1278" s="4"/>
      <c r="D1278" s="5" t="str">
        <f t="shared" si="190"/>
        <v/>
      </c>
      <c r="E1278" s="4"/>
      <c r="F1278" s="6"/>
      <c r="G1278" s="6"/>
      <c r="H1278" s="7" t="str">
        <f t="shared" ca="1" si="191"/>
        <v/>
      </c>
      <c r="I1278" s="8" t="str">
        <f t="shared" ca="1" si="192"/>
        <v/>
      </c>
      <c r="J1278" s="8" t="str">
        <f>IF(C1278="","",COUNTIFS(purchase!$C:$C,$C1278,purchase!$E:$E,$E1278,purchase!$G:$G,"&gt;="&amp;$F1278,purchase!$G:$G,"&lt;="&amp;$G1278))</f>
        <v/>
      </c>
      <c r="K1278" s="9" t="str">
        <f>IF(COUNTIFS(purchase!$C:$C,$C1278,purchase!$E:$E,$E1278,purchase!$G:$G,"&gt;="&amp;$F1278,purchase!$G:$G,"&lt;="&amp;$G1278)=0,"",_xlfn.MAXIFS(purchase!$G:$G,purchase!$C:$C,$C1278,purchase!$E:$E,$E1278,purchase!$G:$G,"&gt;="&amp;$F1278,purchase!$G:$G,"&lt;="&amp;$G1278))</f>
        <v/>
      </c>
      <c r="L1278" s="4"/>
      <c r="M1278" s="4"/>
      <c r="N1278" s="10" t="str">
        <f>IF(M1278="","",SUMIFS(purchase!$N:$N,purchase!$C:$C,$C1278,purchase!$E:$E,$E1278,purchase!$G:$G,"&gt;="&amp;$F1278,purchase!$G:$G,"&lt;="&amp;$G1278))</f>
        <v/>
      </c>
      <c r="O1278" s="10" t="str">
        <f t="shared" si="193"/>
        <v/>
      </c>
      <c r="P1278" s="11" t="str">
        <f t="shared" si="194"/>
        <v/>
      </c>
      <c r="Q1278" s="12" t="str">
        <f t="shared" ca="1" si="195"/>
        <v/>
      </c>
      <c r="R1278" s="13"/>
      <c r="S1278" s="14"/>
      <c r="T1278" s="15" t="str">
        <f t="shared" ca="1" si="196"/>
        <v/>
      </c>
      <c r="U1278" s="15" t="str">
        <f t="shared" ca="1" si="197"/>
        <v/>
      </c>
      <c r="V1278" s="16"/>
      <c r="W1278" s="17" t="str">
        <f t="shared" ca="1" si="198"/>
        <v/>
      </c>
      <c r="X1278" s="18" t="str">
        <f t="shared" ca="1" si="199"/>
        <v/>
      </c>
    </row>
    <row r="1279" spans="1:24" x14ac:dyDescent="0.35">
      <c r="A1279" s="3">
        <v>1275</v>
      </c>
      <c r="B1279" s="4"/>
      <c r="C1279" s="4"/>
      <c r="D1279" s="5" t="str">
        <f t="shared" si="190"/>
        <v/>
      </c>
      <c r="E1279" s="4"/>
      <c r="F1279" s="6"/>
      <c r="G1279" s="6"/>
      <c r="H1279" s="7" t="str">
        <f t="shared" ca="1" si="191"/>
        <v/>
      </c>
      <c r="I1279" s="8" t="str">
        <f t="shared" ca="1" si="192"/>
        <v/>
      </c>
      <c r="J1279" s="8" t="str">
        <f>IF(C1279="","",COUNTIFS(purchase!$C:$C,$C1279,purchase!$E:$E,$E1279,purchase!$G:$G,"&gt;="&amp;$F1279,purchase!$G:$G,"&lt;="&amp;$G1279))</f>
        <v/>
      </c>
      <c r="K1279" s="9" t="str">
        <f>IF(COUNTIFS(purchase!$C:$C,$C1279,purchase!$E:$E,$E1279,purchase!$G:$G,"&gt;="&amp;$F1279,purchase!$G:$G,"&lt;="&amp;$G1279)=0,"",_xlfn.MAXIFS(purchase!$G:$G,purchase!$C:$C,$C1279,purchase!$E:$E,$E1279,purchase!$G:$G,"&gt;="&amp;$F1279,purchase!$G:$G,"&lt;="&amp;$G1279))</f>
        <v/>
      </c>
      <c r="L1279" s="4"/>
      <c r="M1279" s="4"/>
      <c r="N1279" s="10" t="str">
        <f>IF(M1279="","",SUMIFS(purchase!$N:$N,purchase!$C:$C,$C1279,purchase!$E:$E,$E1279,purchase!$G:$G,"&gt;="&amp;$F1279,purchase!$G:$G,"&lt;="&amp;$G1279))</f>
        <v/>
      </c>
      <c r="O1279" s="10" t="str">
        <f t="shared" si="193"/>
        <v/>
      </c>
      <c r="P1279" s="11" t="str">
        <f t="shared" si="194"/>
        <v/>
      </c>
      <c r="Q1279" s="12" t="str">
        <f t="shared" ca="1" si="195"/>
        <v/>
      </c>
      <c r="R1279" s="13"/>
      <c r="S1279" s="14"/>
      <c r="T1279" s="15" t="str">
        <f t="shared" ca="1" si="196"/>
        <v/>
      </c>
      <c r="U1279" s="15" t="str">
        <f t="shared" ca="1" si="197"/>
        <v/>
      </c>
      <c r="V1279" s="16"/>
      <c r="W1279" s="17" t="str">
        <f t="shared" ca="1" si="198"/>
        <v/>
      </c>
      <c r="X1279" s="18" t="str">
        <f t="shared" ca="1" si="199"/>
        <v/>
      </c>
    </row>
    <row r="1280" spans="1:24" x14ac:dyDescent="0.35">
      <c r="A1280" s="3">
        <v>1276</v>
      </c>
      <c r="B1280" s="4"/>
      <c r="C1280" s="4"/>
      <c r="D1280" s="5" t="str">
        <f t="shared" si="190"/>
        <v/>
      </c>
      <c r="E1280" s="4"/>
      <c r="F1280" s="6"/>
      <c r="G1280" s="6"/>
      <c r="H1280" s="7" t="str">
        <f t="shared" ca="1" si="191"/>
        <v/>
      </c>
      <c r="I1280" s="8" t="str">
        <f t="shared" ca="1" si="192"/>
        <v/>
      </c>
      <c r="J1280" s="8" t="str">
        <f>IF(C1280="","",COUNTIFS(purchase!$C:$C,$C1280,purchase!$E:$E,$E1280,purchase!$G:$G,"&gt;="&amp;$F1280,purchase!$G:$G,"&lt;="&amp;$G1280))</f>
        <v/>
      </c>
      <c r="K1280" s="9" t="str">
        <f>IF(COUNTIFS(purchase!$C:$C,$C1280,purchase!$E:$E,$E1280,purchase!$G:$G,"&gt;="&amp;$F1280,purchase!$G:$G,"&lt;="&amp;$G1280)=0,"",_xlfn.MAXIFS(purchase!$G:$G,purchase!$C:$C,$C1280,purchase!$E:$E,$E1280,purchase!$G:$G,"&gt;="&amp;$F1280,purchase!$G:$G,"&lt;="&amp;$G1280))</f>
        <v/>
      </c>
      <c r="L1280" s="4"/>
      <c r="M1280" s="4"/>
      <c r="N1280" s="10" t="str">
        <f>IF(M1280="","",SUMIFS(purchase!$N:$N,purchase!$C:$C,$C1280,purchase!$E:$E,$E1280,purchase!$G:$G,"&gt;="&amp;$F1280,purchase!$G:$G,"&lt;="&amp;$G1280))</f>
        <v/>
      </c>
      <c r="O1280" s="10" t="str">
        <f t="shared" si="193"/>
        <v/>
      </c>
      <c r="P1280" s="11" t="str">
        <f t="shared" si="194"/>
        <v/>
      </c>
      <c r="Q1280" s="12" t="str">
        <f t="shared" ca="1" si="195"/>
        <v/>
      </c>
      <c r="R1280" s="13"/>
      <c r="S1280" s="14"/>
      <c r="T1280" s="15" t="str">
        <f t="shared" ca="1" si="196"/>
        <v/>
      </c>
      <c r="U1280" s="15" t="str">
        <f t="shared" ca="1" si="197"/>
        <v/>
      </c>
      <c r="V1280" s="16"/>
      <c r="W1280" s="17" t="str">
        <f t="shared" ca="1" si="198"/>
        <v/>
      </c>
      <c r="X1280" s="18" t="str">
        <f t="shared" ca="1" si="199"/>
        <v/>
      </c>
    </row>
    <row r="1281" spans="1:24" x14ac:dyDescent="0.35">
      <c r="A1281" s="3">
        <v>1277</v>
      </c>
      <c r="B1281" s="4"/>
      <c r="C1281" s="4"/>
      <c r="D1281" s="5" t="str">
        <f t="shared" si="190"/>
        <v/>
      </c>
      <c r="E1281" s="4"/>
      <c r="F1281" s="6"/>
      <c r="G1281" s="6"/>
      <c r="H1281" s="7" t="str">
        <f t="shared" ca="1" si="191"/>
        <v/>
      </c>
      <c r="I1281" s="8" t="str">
        <f t="shared" ca="1" si="192"/>
        <v/>
      </c>
      <c r="J1281" s="8" t="str">
        <f>IF(C1281="","",COUNTIFS(purchase!$C:$C,$C1281,purchase!$E:$E,$E1281,purchase!$G:$G,"&gt;="&amp;$F1281,purchase!$G:$G,"&lt;="&amp;$G1281))</f>
        <v/>
      </c>
      <c r="K1281" s="9" t="str">
        <f>IF(COUNTIFS(purchase!$C:$C,$C1281,purchase!$E:$E,$E1281,purchase!$G:$G,"&gt;="&amp;$F1281,purchase!$G:$G,"&lt;="&amp;$G1281)=0,"",_xlfn.MAXIFS(purchase!$G:$G,purchase!$C:$C,$C1281,purchase!$E:$E,$E1281,purchase!$G:$G,"&gt;="&amp;$F1281,purchase!$G:$G,"&lt;="&amp;$G1281))</f>
        <v/>
      </c>
      <c r="L1281" s="4"/>
      <c r="M1281" s="4"/>
      <c r="N1281" s="10" t="str">
        <f>IF(M1281="","",SUMIFS(purchase!$N:$N,purchase!$C:$C,$C1281,purchase!$E:$E,$E1281,purchase!$G:$G,"&gt;="&amp;$F1281,purchase!$G:$G,"&lt;="&amp;$G1281))</f>
        <v/>
      </c>
      <c r="O1281" s="10" t="str">
        <f t="shared" si="193"/>
        <v/>
      </c>
      <c r="P1281" s="11" t="str">
        <f t="shared" si="194"/>
        <v/>
      </c>
      <c r="Q1281" s="12" t="str">
        <f t="shared" ca="1" si="195"/>
        <v/>
      </c>
      <c r="R1281" s="13"/>
      <c r="S1281" s="14"/>
      <c r="T1281" s="15" t="str">
        <f t="shared" ca="1" si="196"/>
        <v/>
      </c>
      <c r="U1281" s="15" t="str">
        <f t="shared" ca="1" si="197"/>
        <v/>
      </c>
      <c r="V1281" s="16"/>
      <c r="W1281" s="17" t="str">
        <f t="shared" ca="1" si="198"/>
        <v/>
      </c>
      <c r="X1281" s="18" t="str">
        <f t="shared" ca="1" si="199"/>
        <v/>
      </c>
    </row>
    <row r="1282" spans="1:24" x14ac:dyDescent="0.35">
      <c r="A1282" s="3">
        <v>1278</v>
      </c>
      <c r="B1282" s="4"/>
      <c r="C1282" s="4"/>
      <c r="D1282" s="5" t="str">
        <f t="shared" si="190"/>
        <v/>
      </c>
      <c r="E1282" s="4"/>
      <c r="F1282" s="6"/>
      <c r="G1282" s="6"/>
      <c r="H1282" s="7" t="str">
        <f t="shared" ca="1" si="191"/>
        <v/>
      </c>
      <c r="I1282" s="8" t="str">
        <f t="shared" ca="1" si="192"/>
        <v/>
      </c>
      <c r="J1282" s="8" t="str">
        <f>IF(C1282="","",COUNTIFS(purchase!$C:$C,$C1282,purchase!$E:$E,$E1282,purchase!$G:$G,"&gt;="&amp;$F1282,purchase!$G:$G,"&lt;="&amp;$G1282))</f>
        <v/>
      </c>
      <c r="K1282" s="9" t="str">
        <f>IF(COUNTIFS(purchase!$C:$C,$C1282,purchase!$E:$E,$E1282,purchase!$G:$G,"&gt;="&amp;$F1282,purchase!$G:$G,"&lt;="&amp;$G1282)=0,"",_xlfn.MAXIFS(purchase!$G:$G,purchase!$C:$C,$C1282,purchase!$E:$E,$E1282,purchase!$G:$G,"&gt;="&amp;$F1282,purchase!$G:$G,"&lt;="&amp;$G1282))</f>
        <v/>
      </c>
      <c r="L1282" s="4"/>
      <c r="M1282" s="4"/>
      <c r="N1282" s="10" t="str">
        <f>IF(M1282="","",SUMIFS(purchase!$N:$N,purchase!$C:$C,$C1282,purchase!$E:$E,$E1282,purchase!$G:$G,"&gt;="&amp;$F1282,purchase!$G:$G,"&lt;="&amp;$G1282))</f>
        <v/>
      </c>
      <c r="O1282" s="10" t="str">
        <f t="shared" si="193"/>
        <v/>
      </c>
      <c r="P1282" s="11" t="str">
        <f t="shared" si="194"/>
        <v/>
      </c>
      <c r="Q1282" s="12" t="str">
        <f t="shared" ca="1" si="195"/>
        <v/>
      </c>
      <c r="R1282" s="13"/>
      <c r="S1282" s="14"/>
      <c r="T1282" s="15" t="str">
        <f t="shared" ca="1" si="196"/>
        <v/>
      </c>
      <c r="U1282" s="15" t="str">
        <f t="shared" ca="1" si="197"/>
        <v/>
      </c>
      <c r="V1282" s="16"/>
      <c r="W1282" s="17" t="str">
        <f t="shared" ca="1" si="198"/>
        <v/>
      </c>
      <c r="X1282" s="18" t="str">
        <f t="shared" ca="1" si="199"/>
        <v/>
      </c>
    </row>
    <row r="1283" spans="1:24" x14ac:dyDescent="0.35">
      <c r="A1283" s="3">
        <v>1279</v>
      </c>
      <c r="B1283" s="4"/>
      <c r="C1283" s="4"/>
      <c r="D1283" s="5" t="str">
        <f t="shared" si="190"/>
        <v/>
      </c>
      <c r="E1283" s="4"/>
      <c r="F1283" s="6"/>
      <c r="G1283" s="6"/>
      <c r="H1283" s="7" t="str">
        <f t="shared" ca="1" si="191"/>
        <v/>
      </c>
      <c r="I1283" s="8" t="str">
        <f t="shared" ca="1" si="192"/>
        <v/>
      </c>
      <c r="J1283" s="8" t="str">
        <f>IF(C1283="","",COUNTIFS(purchase!$C:$C,$C1283,purchase!$E:$E,$E1283,purchase!$G:$G,"&gt;="&amp;$F1283,purchase!$G:$G,"&lt;="&amp;$G1283))</f>
        <v/>
      </c>
      <c r="K1283" s="9" t="str">
        <f>IF(COUNTIFS(purchase!$C:$C,$C1283,purchase!$E:$E,$E1283,purchase!$G:$G,"&gt;="&amp;$F1283,purchase!$G:$G,"&lt;="&amp;$G1283)=0,"",_xlfn.MAXIFS(purchase!$G:$G,purchase!$C:$C,$C1283,purchase!$E:$E,$E1283,purchase!$G:$G,"&gt;="&amp;$F1283,purchase!$G:$G,"&lt;="&amp;$G1283))</f>
        <v/>
      </c>
      <c r="L1283" s="4"/>
      <c r="M1283" s="4"/>
      <c r="N1283" s="10" t="str">
        <f>IF(M1283="","",SUMIFS(purchase!$N:$N,purchase!$C:$C,$C1283,purchase!$E:$E,$E1283,purchase!$G:$G,"&gt;="&amp;$F1283,purchase!$G:$G,"&lt;="&amp;$G1283))</f>
        <v/>
      </c>
      <c r="O1283" s="10" t="str">
        <f t="shared" si="193"/>
        <v/>
      </c>
      <c r="P1283" s="11" t="str">
        <f t="shared" si="194"/>
        <v/>
      </c>
      <c r="Q1283" s="12" t="str">
        <f t="shared" ca="1" si="195"/>
        <v/>
      </c>
      <c r="R1283" s="13"/>
      <c r="S1283" s="14"/>
      <c r="T1283" s="15" t="str">
        <f t="shared" ca="1" si="196"/>
        <v/>
      </c>
      <c r="U1283" s="15" t="str">
        <f t="shared" ca="1" si="197"/>
        <v/>
      </c>
      <c r="V1283" s="16"/>
      <c r="W1283" s="17" t="str">
        <f t="shared" ca="1" si="198"/>
        <v/>
      </c>
      <c r="X1283" s="18" t="str">
        <f t="shared" ca="1" si="199"/>
        <v/>
      </c>
    </row>
    <row r="1284" spans="1:24" x14ac:dyDescent="0.35">
      <c r="A1284" s="3">
        <v>1280</v>
      </c>
      <c r="B1284" s="4"/>
      <c r="C1284" s="4"/>
      <c r="D1284" s="5" t="str">
        <f t="shared" si="190"/>
        <v/>
      </c>
      <c r="E1284" s="4"/>
      <c r="F1284" s="6"/>
      <c r="G1284" s="6"/>
      <c r="H1284" s="7" t="str">
        <f t="shared" ca="1" si="191"/>
        <v/>
      </c>
      <c r="I1284" s="8" t="str">
        <f t="shared" ca="1" si="192"/>
        <v/>
      </c>
      <c r="J1284" s="8" t="str">
        <f>IF(C1284="","",COUNTIFS(purchase!$C:$C,$C1284,purchase!$E:$E,$E1284,purchase!$G:$G,"&gt;="&amp;$F1284,purchase!$G:$G,"&lt;="&amp;$G1284))</f>
        <v/>
      </c>
      <c r="K1284" s="9" t="str">
        <f>IF(COUNTIFS(purchase!$C:$C,$C1284,purchase!$E:$E,$E1284,purchase!$G:$G,"&gt;="&amp;$F1284,purchase!$G:$G,"&lt;="&amp;$G1284)=0,"",_xlfn.MAXIFS(purchase!$G:$G,purchase!$C:$C,$C1284,purchase!$E:$E,$E1284,purchase!$G:$G,"&gt;="&amp;$F1284,purchase!$G:$G,"&lt;="&amp;$G1284))</f>
        <v/>
      </c>
      <c r="L1284" s="4"/>
      <c r="M1284" s="4"/>
      <c r="N1284" s="10" t="str">
        <f>IF(M1284="","",SUMIFS(purchase!$N:$N,purchase!$C:$C,$C1284,purchase!$E:$E,$E1284,purchase!$G:$G,"&gt;="&amp;$F1284,purchase!$G:$G,"&lt;="&amp;$G1284))</f>
        <v/>
      </c>
      <c r="O1284" s="10" t="str">
        <f t="shared" si="193"/>
        <v/>
      </c>
      <c r="P1284" s="11" t="str">
        <f t="shared" si="194"/>
        <v/>
      </c>
      <c r="Q1284" s="12" t="str">
        <f t="shared" ca="1" si="195"/>
        <v/>
      </c>
      <c r="R1284" s="13"/>
      <c r="S1284" s="14"/>
      <c r="T1284" s="15" t="str">
        <f t="shared" ca="1" si="196"/>
        <v/>
      </c>
      <c r="U1284" s="15" t="str">
        <f t="shared" ca="1" si="197"/>
        <v/>
      </c>
      <c r="V1284" s="16"/>
      <c r="W1284" s="17" t="str">
        <f t="shared" ca="1" si="198"/>
        <v/>
      </c>
      <c r="X1284" s="18" t="str">
        <f t="shared" ca="1" si="199"/>
        <v/>
      </c>
    </row>
    <row r="1285" spans="1:24" x14ac:dyDescent="0.35">
      <c r="A1285" s="3">
        <v>1281</v>
      </c>
      <c r="B1285" s="4"/>
      <c r="C1285" s="4"/>
      <c r="D1285" s="5" t="str">
        <f t="shared" ref="D1285:D1348" si="200">IF(E1285="NRFC","Natural Rubber Field Coagulam","")</f>
        <v/>
      </c>
      <c r="E1285" s="4"/>
      <c r="F1285" s="6"/>
      <c r="G1285" s="6"/>
      <c r="H1285" s="7" t="str">
        <f t="shared" ref="H1285:H1348" ca="1" si="201">IF(G1285="","",G1285-TODAY())</f>
        <v/>
      </c>
      <c r="I1285" s="8" t="str">
        <f t="shared" ref="I1285:I1348" ca="1" si="202">IF(G1285="","",
IF(G1285&lt;TODAY(),
IF(O1285&gt;0,"Violated","Completed"),
IF(H1285&lt;=7,"Expiring Soon",
"Active")))</f>
        <v/>
      </c>
      <c r="J1285" s="8" t="str">
        <f>IF(C1285="","",COUNTIFS(purchase!$C:$C,$C1285,purchase!$E:$E,$E1285,purchase!$G:$G,"&gt;="&amp;$F1285,purchase!$G:$G,"&lt;="&amp;$G1285))</f>
        <v/>
      </c>
      <c r="K1285" s="9" t="str">
        <f>IF(COUNTIFS(purchase!$C:$C,$C1285,purchase!$E:$E,$E1285,purchase!$G:$G,"&gt;="&amp;$F1285,purchase!$G:$G,"&lt;="&amp;$G1285)=0,"",_xlfn.MAXIFS(purchase!$G:$G,purchase!$C:$C,$C1285,purchase!$E:$E,$E1285,purchase!$G:$G,"&gt;="&amp;$F1285,purchase!$G:$G,"&lt;="&amp;$G1285))</f>
        <v/>
      </c>
      <c r="L1285" s="4"/>
      <c r="M1285" s="4"/>
      <c r="N1285" s="10" t="str">
        <f>IF(M1285="","",SUMIFS(purchase!$N:$N,purchase!$C:$C,$C1285,purchase!$E:$E,$E1285,purchase!$G:$G,"&gt;="&amp;$F1285,purchase!$G:$G,"&lt;="&amp;$G1285))</f>
        <v/>
      </c>
      <c r="O1285" s="10" t="str">
        <f t="shared" ref="O1285:O1348" si="203">IF(M1285="","",M1285-N1285)</f>
        <v/>
      </c>
      <c r="P1285" s="11" t="str">
        <f t="shared" ref="P1285:P1348" si="204">IF(M1285=0,"",N1285/M1285)</f>
        <v/>
      </c>
      <c r="Q1285" s="12" t="str">
        <f t="shared" ref="Q1285:Q1348" ca="1" si="205">IF(OR(G1285="",O1285=""),"",
IF(AND(G1285&lt;TODAY(),O1285&gt;0),"YES","NO"))</f>
        <v/>
      </c>
      <c r="R1285" s="13"/>
      <c r="S1285" s="14"/>
      <c r="T1285" s="15" t="str">
        <f t="shared" ref="T1285:T1348" ca="1" si="206">IF(Q1285="YES", IF(R1285="Company",L1285*(1+S1285),IF(R1285="Vendor",L1285*(1-S1285),"")),"")</f>
        <v/>
      </c>
      <c r="U1285" s="15" t="str">
        <f t="shared" ref="U1285:U1348" ca="1" si="207">IF(Q1285="YES",O1285*T1285,"")</f>
        <v/>
      </c>
      <c r="V1285" s="16"/>
      <c r="W1285" s="17" t="str">
        <f t="shared" ref="W1285:W1348" ca="1" si="208">IF(Q1285="YES",G1285+V1285,"")</f>
        <v/>
      </c>
      <c r="X1285" s="18" t="str">
        <f t="shared" ref="X1285:X1348" ca="1" si="209">IF(Q1285="YES",IF(TODAY()&gt;W1285,"OVERDUE","WITHIN TIME"),"")</f>
        <v/>
      </c>
    </row>
    <row r="1286" spans="1:24" x14ac:dyDescent="0.35">
      <c r="A1286" s="3">
        <v>1282</v>
      </c>
      <c r="B1286" s="4"/>
      <c r="C1286" s="4"/>
      <c r="D1286" s="5" t="str">
        <f t="shared" si="200"/>
        <v/>
      </c>
      <c r="E1286" s="4"/>
      <c r="F1286" s="6"/>
      <c r="G1286" s="6"/>
      <c r="H1286" s="7" t="str">
        <f t="shared" ca="1" si="201"/>
        <v/>
      </c>
      <c r="I1286" s="8" t="str">
        <f t="shared" ca="1" si="202"/>
        <v/>
      </c>
      <c r="J1286" s="8" t="str">
        <f>IF(C1286="","",COUNTIFS(purchase!$C:$C,$C1286,purchase!$E:$E,$E1286,purchase!$G:$G,"&gt;="&amp;$F1286,purchase!$G:$G,"&lt;="&amp;$G1286))</f>
        <v/>
      </c>
      <c r="K1286" s="9" t="str">
        <f>IF(COUNTIFS(purchase!$C:$C,$C1286,purchase!$E:$E,$E1286,purchase!$G:$G,"&gt;="&amp;$F1286,purchase!$G:$G,"&lt;="&amp;$G1286)=0,"",_xlfn.MAXIFS(purchase!$G:$G,purchase!$C:$C,$C1286,purchase!$E:$E,$E1286,purchase!$G:$G,"&gt;="&amp;$F1286,purchase!$G:$G,"&lt;="&amp;$G1286))</f>
        <v/>
      </c>
      <c r="L1286" s="4"/>
      <c r="M1286" s="4"/>
      <c r="N1286" s="10" t="str">
        <f>IF(M1286="","",SUMIFS(purchase!$N:$N,purchase!$C:$C,$C1286,purchase!$E:$E,$E1286,purchase!$G:$G,"&gt;="&amp;$F1286,purchase!$G:$G,"&lt;="&amp;$G1286))</f>
        <v/>
      </c>
      <c r="O1286" s="10" t="str">
        <f t="shared" si="203"/>
        <v/>
      </c>
      <c r="P1286" s="11" t="str">
        <f t="shared" si="204"/>
        <v/>
      </c>
      <c r="Q1286" s="12" t="str">
        <f t="shared" ca="1" si="205"/>
        <v/>
      </c>
      <c r="R1286" s="13"/>
      <c r="S1286" s="14"/>
      <c r="T1286" s="15" t="str">
        <f t="shared" ca="1" si="206"/>
        <v/>
      </c>
      <c r="U1286" s="15" t="str">
        <f t="shared" ca="1" si="207"/>
        <v/>
      </c>
      <c r="V1286" s="16"/>
      <c r="W1286" s="17" t="str">
        <f t="shared" ca="1" si="208"/>
        <v/>
      </c>
      <c r="X1286" s="18" t="str">
        <f t="shared" ca="1" si="209"/>
        <v/>
      </c>
    </row>
    <row r="1287" spans="1:24" x14ac:dyDescent="0.35">
      <c r="A1287" s="3">
        <v>1283</v>
      </c>
      <c r="B1287" s="4"/>
      <c r="C1287" s="4"/>
      <c r="D1287" s="5" t="str">
        <f t="shared" si="200"/>
        <v/>
      </c>
      <c r="E1287" s="4"/>
      <c r="F1287" s="6"/>
      <c r="G1287" s="6"/>
      <c r="H1287" s="7" t="str">
        <f t="shared" ca="1" si="201"/>
        <v/>
      </c>
      <c r="I1287" s="8" t="str">
        <f t="shared" ca="1" si="202"/>
        <v/>
      </c>
      <c r="J1287" s="8" t="str">
        <f>IF(C1287="","",COUNTIFS(purchase!$C:$C,$C1287,purchase!$E:$E,$E1287,purchase!$G:$G,"&gt;="&amp;$F1287,purchase!$G:$G,"&lt;="&amp;$G1287))</f>
        <v/>
      </c>
      <c r="K1287" s="9" t="str">
        <f>IF(COUNTIFS(purchase!$C:$C,$C1287,purchase!$E:$E,$E1287,purchase!$G:$G,"&gt;="&amp;$F1287,purchase!$G:$G,"&lt;="&amp;$G1287)=0,"",_xlfn.MAXIFS(purchase!$G:$G,purchase!$C:$C,$C1287,purchase!$E:$E,$E1287,purchase!$G:$G,"&gt;="&amp;$F1287,purchase!$G:$G,"&lt;="&amp;$G1287))</f>
        <v/>
      </c>
      <c r="L1287" s="4"/>
      <c r="M1287" s="4"/>
      <c r="N1287" s="10" t="str">
        <f>IF(M1287="","",SUMIFS(purchase!$N:$N,purchase!$C:$C,$C1287,purchase!$E:$E,$E1287,purchase!$G:$G,"&gt;="&amp;$F1287,purchase!$G:$G,"&lt;="&amp;$G1287))</f>
        <v/>
      </c>
      <c r="O1287" s="10" t="str">
        <f t="shared" si="203"/>
        <v/>
      </c>
      <c r="P1287" s="11" t="str">
        <f t="shared" si="204"/>
        <v/>
      </c>
      <c r="Q1287" s="12" t="str">
        <f t="shared" ca="1" si="205"/>
        <v/>
      </c>
      <c r="R1287" s="13"/>
      <c r="S1287" s="14"/>
      <c r="T1287" s="15" t="str">
        <f t="shared" ca="1" si="206"/>
        <v/>
      </c>
      <c r="U1287" s="15" t="str">
        <f t="shared" ca="1" si="207"/>
        <v/>
      </c>
      <c r="V1287" s="16"/>
      <c r="W1287" s="17" t="str">
        <f t="shared" ca="1" si="208"/>
        <v/>
      </c>
      <c r="X1287" s="18" t="str">
        <f t="shared" ca="1" si="209"/>
        <v/>
      </c>
    </row>
    <row r="1288" spans="1:24" x14ac:dyDescent="0.35">
      <c r="A1288" s="3">
        <v>1284</v>
      </c>
      <c r="B1288" s="4"/>
      <c r="C1288" s="4"/>
      <c r="D1288" s="5" t="str">
        <f t="shared" si="200"/>
        <v/>
      </c>
      <c r="E1288" s="4"/>
      <c r="F1288" s="6"/>
      <c r="G1288" s="6"/>
      <c r="H1288" s="7" t="str">
        <f t="shared" ca="1" si="201"/>
        <v/>
      </c>
      <c r="I1288" s="8" t="str">
        <f t="shared" ca="1" si="202"/>
        <v/>
      </c>
      <c r="J1288" s="8" t="str">
        <f>IF(C1288="","",COUNTIFS(purchase!$C:$C,$C1288,purchase!$E:$E,$E1288,purchase!$G:$G,"&gt;="&amp;$F1288,purchase!$G:$G,"&lt;="&amp;$G1288))</f>
        <v/>
      </c>
      <c r="K1288" s="9" t="str">
        <f>IF(COUNTIFS(purchase!$C:$C,$C1288,purchase!$E:$E,$E1288,purchase!$G:$G,"&gt;="&amp;$F1288,purchase!$G:$G,"&lt;="&amp;$G1288)=0,"",_xlfn.MAXIFS(purchase!$G:$G,purchase!$C:$C,$C1288,purchase!$E:$E,$E1288,purchase!$G:$G,"&gt;="&amp;$F1288,purchase!$G:$G,"&lt;="&amp;$G1288))</f>
        <v/>
      </c>
      <c r="L1288" s="4"/>
      <c r="M1288" s="4"/>
      <c r="N1288" s="10" t="str">
        <f>IF(M1288="","",SUMIFS(purchase!$N:$N,purchase!$C:$C,$C1288,purchase!$E:$E,$E1288,purchase!$G:$G,"&gt;="&amp;$F1288,purchase!$G:$G,"&lt;="&amp;$G1288))</f>
        <v/>
      </c>
      <c r="O1288" s="10" t="str">
        <f t="shared" si="203"/>
        <v/>
      </c>
      <c r="P1288" s="11" t="str">
        <f t="shared" si="204"/>
        <v/>
      </c>
      <c r="Q1288" s="12" t="str">
        <f t="shared" ca="1" si="205"/>
        <v/>
      </c>
      <c r="R1288" s="13"/>
      <c r="S1288" s="14"/>
      <c r="T1288" s="15" t="str">
        <f t="shared" ca="1" si="206"/>
        <v/>
      </c>
      <c r="U1288" s="15" t="str">
        <f t="shared" ca="1" si="207"/>
        <v/>
      </c>
      <c r="V1288" s="16"/>
      <c r="W1288" s="17" t="str">
        <f t="shared" ca="1" si="208"/>
        <v/>
      </c>
      <c r="X1288" s="18" t="str">
        <f t="shared" ca="1" si="209"/>
        <v/>
      </c>
    </row>
    <row r="1289" spans="1:24" x14ac:dyDescent="0.35">
      <c r="A1289" s="3">
        <v>1285</v>
      </c>
      <c r="B1289" s="4"/>
      <c r="C1289" s="4"/>
      <c r="D1289" s="5" t="str">
        <f t="shared" si="200"/>
        <v/>
      </c>
      <c r="E1289" s="4"/>
      <c r="F1289" s="6"/>
      <c r="G1289" s="6"/>
      <c r="H1289" s="7" t="str">
        <f t="shared" ca="1" si="201"/>
        <v/>
      </c>
      <c r="I1289" s="8" t="str">
        <f t="shared" ca="1" si="202"/>
        <v/>
      </c>
      <c r="J1289" s="8" t="str">
        <f>IF(C1289="","",COUNTIFS(purchase!$C:$C,$C1289,purchase!$E:$E,$E1289,purchase!$G:$G,"&gt;="&amp;$F1289,purchase!$G:$G,"&lt;="&amp;$G1289))</f>
        <v/>
      </c>
      <c r="K1289" s="9" t="str">
        <f>IF(COUNTIFS(purchase!$C:$C,$C1289,purchase!$E:$E,$E1289,purchase!$G:$G,"&gt;="&amp;$F1289,purchase!$G:$G,"&lt;="&amp;$G1289)=0,"",_xlfn.MAXIFS(purchase!$G:$G,purchase!$C:$C,$C1289,purchase!$E:$E,$E1289,purchase!$G:$G,"&gt;="&amp;$F1289,purchase!$G:$G,"&lt;="&amp;$G1289))</f>
        <v/>
      </c>
      <c r="L1289" s="4"/>
      <c r="M1289" s="4"/>
      <c r="N1289" s="10" t="str">
        <f>IF(M1289="","",SUMIFS(purchase!$N:$N,purchase!$C:$C,$C1289,purchase!$E:$E,$E1289,purchase!$G:$G,"&gt;="&amp;$F1289,purchase!$G:$G,"&lt;="&amp;$G1289))</f>
        <v/>
      </c>
      <c r="O1289" s="10" t="str">
        <f t="shared" si="203"/>
        <v/>
      </c>
      <c r="P1289" s="11" t="str">
        <f t="shared" si="204"/>
        <v/>
      </c>
      <c r="Q1289" s="12" t="str">
        <f t="shared" ca="1" si="205"/>
        <v/>
      </c>
      <c r="R1289" s="13"/>
      <c r="S1289" s="14"/>
      <c r="T1289" s="15" t="str">
        <f t="shared" ca="1" si="206"/>
        <v/>
      </c>
      <c r="U1289" s="15" t="str">
        <f t="shared" ca="1" si="207"/>
        <v/>
      </c>
      <c r="V1289" s="16"/>
      <c r="W1289" s="17" t="str">
        <f t="shared" ca="1" si="208"/>
        <v/>
      </c>
      <c r="X1289" s="18" t="str">
        <f t="shared" ca="1" si="209"/>
        <v/>
      </c>
    </row>
    <row r="1290" spans="1:24" x14ac:dyDescent="0.35">
      <c r="A1290" s="3">
        <v>1286</v>
      </c>
      <c r="B1290" s="4"/>
      <c r="C1290" s="4"/>
      <c r="D1290" s="5" t="str">
        <f t="shared" si="200"/>
        <v/>
      </c>
      <c r="E1290" s="4"/>
      <c r="F1290" s="6"/>
      <c r="G1290" s="6"/>
      <c r="H1290" s="7" t="str">
        <f t="shared" ca="1" si="201"/>
        <v/>
      </c>
      <c r="I1290" s="8" t="str">
        <f t="shared" ca="1" si="202"/>
        <v/>
      </c>
      <c r="J1290" s="8" t="str">
        <f>IF(C1290="","",COUNTIFS(purchase!$C:$C,$C1290,purchase!$E:$E,$E1290,purchase!$G:$G,"&gt;="&amp;$F1290,purchase!$G:$G,"&lt;="&amp;$G1290))</f>
        <v/>
      </c>
      <c r="K1290" s="9" t="str">
        <f>IF(COUNTIFS(purchase!$C:$C,$C1290,purchase!$E:$E,$E1290,purchase!$G:$G,"&gt;="&amp;$F1290,purchase!$G:$G,"&lt;="&amp;$G1290)=0,"",_xlfn.MAXIFS(purchase!$G:$G,purchase!$C:$C,$C1290,purchase!$E:$E,$E1290,purchase!$G:$G,"&gt;="&amp;$F1290,purchase!$G:$G,"&lt;="&amp;$G1290))</f>
        <v/>
      </c>
      <c r="L1290" s="4"/>
      <c r="M1290" s="4"/>
      <c r="N1290" s="10" t="str">
        <f>IF(M1290="","",SUMIFS(purchase!$N:$N,purchase!$C:$C,$C1290,purchase!$E:$E,$E1290,purchase!$G:$G,"&gt;="&amp;$F1290,purchase!$G:$G,"&lt;="&amp;$G1290))</f>
        <v/>
      </c>
      <c r="O1290" s="10" t="str">
        <f t="shared" si="203"/>
        <v/>
      </c>
      <c r="P1290" s="11" t="str">
        <f t="shared" si="204"/>
        <v/>
      </c>
      <c r="Q1290" s="12" t="str">
        <f t="shared" ca="1" si="205"/>
        <v/>
      </c>
      <c r="R1290" s="13"/>
      <c r="S1290" s="14"/>
      <c r="T1290" s="15" t="str">
        <f t="shared" ca="1" si="206"/>
        <v/>
      </c>
      <c r="U1290" s="15" t="str">
        <f t="shared" ca="1" si="207"/>
        <v/>
      </c>
      <c r="V1290" s="16"/>
      <c r="W1290" s="17" t="str">
        <f t="shared" ca="1" si="208"/>
        <v/>
      </c>
      <c r="X1290" s="18" t="str">
        <f t="shared" ca="1" si="209"/>
        <v/>
      </c>
    </row>
    <row r="1291" spans="1:24" x14ac:dyDescent="0.35">
      <c r="A1291" s="3">
        <v>1287</v>
      </c>
      <c r="B1291" s="4"/>
      <c r="C1291" s="4"/>
      <c r="D1291" s="5" t="str">
        <f t="shared" si="200"/>
        <v/>
      </c>
      <c r="E1291" s="4"/>
      <c r="F1291" s="6"/>
      <c r="G1291" s="6"/>
      <c r="H1291" s="7" t="str">
        <f t="shared" ca="1" si="201"/>
        <v/>
      </c>
      <c r="I1291" s="8" t="str">
        <f t="shared" ca="1" si="202"/>
        <v/>
      </c>
      <c r="J1291" s="8" t="str">
        <f>IF(C1291="","",COUNTIFS(purchase!$C:$C,$C1291,purchase!$E:$E,$E1291,purchase!$G:$G,"&gt;="&amp;$F1291,purchase!$G:$G,"&lt;="&amp;$G1291))</f>
        <v/>
      </c>
      <c r="K1291" s="9" t="str">
        <f>IF(COUNTIFS(purchase!$C:$C,$C1291,purchase!$E:$E,$E1291,purchase!$G:$G,"&gt;="&amp;$F1291,purchase!$G:$G,"&lt;="&amp;$G1291)=0,"",_xlfn.MAXIFS(purchase!$G:$G,purchase!$C:$C,$C1291,purchase!$E:$E,$E1291,purchase!$G:$G,"&gt;="&amp;$F1291,purchase!$G:$G,"&lt;="&amp;$G1291))</f>
        <v/>
      </c>
      <c r="L1291" s="4"/>
      <c r="M1291" s="4"/>
      <c r="N1291" s="10" t="str">
        <f>IF(M1291="","",SUMIFS(purchase!$N:$N,purchase!$C:$C,$C1291,purchase!$E:$E,$E1291,purchase!$G:$G,"&gt;="&amp;$F1291,purchase!$G:$G,"&lt;="&amp;$G1291))</f>
        <v/>
      </c>
      <c r="O1291" s="10" t="str">
        <f t="shared" si="203"/>
        <v/>
      </c>
      <c r="P1291" s="11" t="str">
        <f t="shared" si="204"/>
        <v/>
      </c>
      <c r="Q1291" s="12" t="str">
        <f t="shared" ca="1" si="205"/>
        <v/>
      </c>
      <c r="R1291" s="13"/>
      <c r="S1291" s="14"/>
      <c r="T1291" s="15" t="str">
        <f t="shared" ca="1" si="206"/>
        <v/>
      </c>
      <c r="U1291" s="15" t="str">
        <f t="shared" ca="1" si="207"/>
        <v/>
      </c>
      <c r="V1291" s="16"/>
      <c r="W1291" s="17" t="str">
        <f t="shared" ca="1" si="208"/>
        <v/>
      </c>
      <c r="X1291" s="18" t="str">
        <f t="shared" ca="1" si="209"/>
        <v/>
      </c>
    </row>
    <row r="1292" spans="1:24" x14ac:dyDescent="0.35">
      <c r="A1292" s="3">
        <v>1288</v>
      </c>
      <c r="B1292" s="4"/>
      <c r="C1292" s="4"/>
      <c r="D1292" s="5" t="str">
        <f t="shared" si="200"/>
        <v/>
      </c>
      <c r="E1292" s="4"/>
      <c r="F1292" s="6"/>
      <c r="G1292" s="6"/>
      <c r="H1292" s="7" t="str">
        <f t="shared" ca="1" si="201"/>
        <v/>
      </c>
      <c r="I1292" s="8" t="str">
        <f t="shared" ca="1" si="202"/>
        <v/>
      </c>
      <c r="J1292" s="8" t="str">
        <f>IF(C1292="","",COUNTIFS(purchase!$C:$C,$C1292,purchase!$E:$E,$E1292,purchase!$G:$G,"&gt;="&amp;$F1292,purchase!$G:$G,"&lt;="&amp;$G1292))</f>
        <v/>
      </c>
      <c r="K1292" s="9" t="str">
        <f>IF(COUNTIFS(purchase!$C:$C,$C1292,purchase!$E:$E,$E1292,purchase!$G:$G,"&gt;="&amp;$F1292,purchase!$G:$G,"&lt;="&amp;$G1292)=0,"",_xlfn.MAXIFS(purchase!$G:$G,purchase!$C:$C,$C1292,purchase!$E:$E,$E1292,purchase!$G:$G,"&gt;="&amp;$F1292,purchase!$G:$G,"&lt;="&amp;$G1292))</f>
        <v/>
      </c>
      <c r="L1292" s="4"/>
      <c r="M1292" s="4"/>
      <c r="N1292" s="10" t="str">
        <f>IF(M1292="","",SUMIFS(purchase!$N:$N,purchase!$C:$C,$C1292,purchase!$E:$E,$E1292,purchase!$G:$G,"&gt;="&amp;$F1292,purchase!$G:$G,"&lt;="&amp;$G1292))</f>
        <v/>
      </c>
      <c r="O1292" s="10" t="str">
        <f t="shared" si="203"/>
        <v/>
      </c>
      <c r="P1292" s="11" t="str">
        <f t="shared" si="204"/>
        <v/>
      </c>
      <c r="Q1292" s="12" t="str">
        <f t="shared" ca="1" si="205"/>
        <v/>
      </c>
      <c r="R1292" s="13"/>
      <c r="S1292" s="14"/>
      <c r="T1292" s="15" t="str">
        <f t="shared" ca="1" si="206"/>
        <v/>
      </c>
      <c r="U1292" s="15" t="str">
        <f t="shared" ca="1" si="207"/>
        <v/>
      </c>
      <c r="V1292" s="16"/>
      <c r="W1292" s="17" t="str">
        <f t="shared" ca="1" si="208"/>
        <v/>
      </c>
      <c r="X1292" s="18" t="str">
        <f t="shared" ca="1" si="209"/>
        <v/>
      </c>
    </row>
    <row r="1293" spans="1:24" x14ac:dyDescent="0.35">
      <c r="A1293" s="3">
        <v>1289</v>
      </c>
      <c r="B1293" s="4"/>
      <c r="C1293" s="4"/>
      <c r="D1293" s="5" t="str">
        <f t="shared" si="200"/>
        <v/>
      </c>
      <c r="E1293" s="4"/>
      <c r="F1293" s="6"/>
      <c r="G1293" s="6"/>
      <c r="H1293" s="7" t="str">
        <f t="shared" ca="1" si="201"/>
        <v/>
      </c>
      <c r="I1293" s="8" t="str">
        <f t="shared" ca="1" si="202"/>
        <v/>
      </c>
      <c r="J1293" s="8" t="str">
        <f>IF(C1293="","",COUNTIFS(purchase!$C:$C,$C1293,purchase!$E:$E,$E1293,purchase!$G:$G,"&gt;="&amp;$F1293,purchase!$G:$G,"&lt;="&amp;$G1293))</f>
        <v/>
      </c>
      <c r="K1293" s="9" t="str">
        <f>IF(COUNTIFS(purchase!$C:$C,$C1293,purchase!$E:$E,$E1293,purchase!$G:$G,"&gt;="&amp;$F1293,purchase!$G:$G,"&lt;="&amp;$G1293)=0,"",_xlfn.MAXIFS(purchase!$G:$G,purchase!$C:$C,$C1293,purchase!$E:$E,$E1293,purchase!$G:$G,"&gt;="&amp;$F1293,purchase!$G:$G,"&lt;="&amp;$G1293))</f>
        <v/>
      </c>
      <c r="L1293" s="4"/>
      <c r="M1293" s="4"/>
      <c r="N1293" s="10" t="str">
        <f>IF(M1293="","",SUMIFS(purchase!$N:$N,purchase!$C:$C,$C1293,purchase!$E:$E,$E1293,purchase!$G:$G,"&gt;="&amp;$F1293,purchase!$G:$G,"&lt;="&amp;$G1293))</f>
        <v/>
      </c>
      <c r="O1293" s="10" t="str">
        <f t="shared" si="203"/>
        <v/>
      </c>
      <c r="P1293" s="11" t="str">
        <f t="shared" si="204"/>
        <v/>
      </c>
      <c r="Q1293" s="12" t="str">
        <f t="shared" ca="1" si="205"/>
        <v/>
      </c>
      <c r="R1293" s="13"/>
      <c r="S1293" s="14"/>
      <c r="T1293" s="15" t="str">
        <f t="shared" ca="1" si="206"/>
        <v/>
      </c>
      <c r="U1293" s="15" t="str">
        <f t="shared" ca="1" si="207"/>
        <v/>
      </c>
      <c r="V1293" s="16"/>
      <c r="W1293" s="17" t="str">
        <f t="shared" ca="1" si="208"/>
        <v/>
      </c>
      <c r="X1293" s="18" t="str">
        <f t="shared" ca="1" si="209"/>
        <v/>
      </c>
    </row>
    <row r="1294" spans="1:24" x14ac:dyDescent="0.35">
      <c r="A1294" s="3">
        <v>1290</v>
      </c>
      <c r="B1294" s="4"/>
      <c r="C1294" s="4"/>
      <c r="D1294" s="5" t="str">
        <f t="shared" si="200"/>
        <v/>
      </c>
      <c r="E1294" s="4"/>
      <c r="F1294" s="6"/>
      <c r="G1294" s="6"/>
      <c r="H1294" s="7" t="str">
        <f t="shared" ca="1" si="201"/>
        <v/>
      </c>
      <c r="I1294" s="8" t="str">
        <f t="shared" ca="1" si="202"/>
        <v/>
      </c>
      <c r="J1294" s="8" t="str">
        <f>IF(C1294="","",COUNTIFS(purchase!$C:$C,$C1294,purchase!$E:$E,$E1294,purchase!$G:$G,"&gt;="&amp;$F1294,purchase!$G:$G,"&lt;="&amp;$G1294))</f>
        <v/>
      </c>
      <c r="K1294" s="9" t="str">
        <f>IF(COUNTIFS(purchase!$C:$C,$C1294,purchase!$E:$E,$E1294,purchase!$G:$G,"&gt;="&amp;$F1294,purchase!$G:$G,"&lt;="&amp;$G1294)=0,"",_xlfn.MAXIFS(purchase!$G:$G,purchase!$C:$C,$C1294,purchase!$E:$E,$E1294,purchase!$G:$G,"&gt;="&amp;$F1294,purchase!$G:$G,"&lt;="&amp;$G1294))</f>
        <v/>
      </c>
      <c r="L1294" s="4"/>
      <c r="M1294" s="4"/>
      <c r="N1294" s="10" t="str">
        <f>IF(M1294="","",SUMIFS(purchase!$N:$N,purchase!$C:$C,$C1294,purchase!$E:$E,$E1294,purchase!$G:$G,"&gt;="&amp;$F1294,purchase!$G:$G,"&lt;="&amp;$G1294))</f>
        <v/>
      </c>
      <c r="O1294" s="10" t="str">
        <f t="shared" si="203"/>
        <v/>
      </c>
      <c r="P1294" s="11" t="str">
        <f t="shared" si="204"/>
        <v/>
      </c>
      <c r="Q1294" s="12" t="str">
        <f t="shared" ca="1" si="205"/>
        <v/>
      </c>
      <c r="R1294" s="13"/>
      <c r="S1294" s="14"/>
      <c r="T1294" s="15" t="str">
        <f t="shared" ca="1" si="206"/>
        <v/>
      </c>
      <c r="U1294" s="15" t="str">
        <f t="shared" ca="1" si="207"/>
        <v/>
      </c>
      <c r="V1294" s="16"/>
      <c r="W1294" s="17" t="str">
        <f t="shared" ca="1" si="208"/>
        <v/>
      </c>
      <c r="X1294" s="18" t="str">
        <f t="shared" ca="1" si="209"/>
        <v/>
      </c>
    </row>
    <row r="1295" spans="1:24" x14ac:dyDescent="0.35">
      <c r="A1295" s="3">
        <v>1291</v>
      </c>
      <c r="B1295" s="4"/>
      <c r="C1295" s="4"/>
      <c r="D1295" s="5" t="str">
        <f t="shared" si="200"/>
        <v/>
      </c>
      <c r="E1295" s="4"/>
      <c r="F1295" s="6"/>
      <c r="G1295" s="6"/>
      <c r="H1295" s="7" t="str">
        <f t="shared" ca="1" si="201"/>
        <v/>
      </c>
      <c r="I1295" s="8" t="str">
        <f t="shared" ca="1" si="202"/>
        <v/>
      </c>
      <c r="J1295" s="8" t="str">
        <f>IF(C1295="","",COUNTIFS(purchase!$C:$C,$C1295,purchase!$E:$E,$E1295,purchase!$G:$G,"&gt;="&amp;$F1295,purchase!$G:$G,"&lt;="&amp;$G1295))</f>
        <v/>
      </c>
      <c r="K1295" s="9" t="str">
        <f>IF(COUNTIFS(purchase!$C:$C,$C1295,purchase!$E:$E,$E1295,purchase!$G:$G,"&gt;="&amp;$F1295,purchase!$G:$G,"&lt;="&amp;$G1295)=0,"",_xlfn.MAXIFS(purchase!$G:$G,purchase!$C:$C,$C1295,purchase!$E:$E,$E1295,purchase!$G:$G,"&gt;="&amp;$F1295,purchase!$G:$G,"&lt;="&amp;$G1295))</f>
        <v/>
      </c>
      <c r="L1295" s="4"/>
      <c r="M1295" s="4"/>
      <c r="N1295" s="10" t="str">
        <f>IF(M1295="","",SUMIFS(purchase!$N:$N,purchase!$C:$C,$C1295,purchase!$E:$E,$E1295,purchase!$G:$G,"&gt;="&amp;$F1295,purchase!$G:$G,"&lt;="&amp;$G1295))</f>
        <v/>
      </c>
      <c r="O1295" s="10" t="str">
        <f t="shared" si="203"/>
        <v/>
      </c>
      <c r="P1295" s="11" t="str">
        <f t="shared" si="204"/>
        <v/>
      </c>
      <c r="Q1295" s="12" t="str">
        <f t="shared" ca="1" si="205"/>
        <v/>
      </c>
      <c r="R1295" s="13"/>
      <c r="S1295" s="14"/>
      <c r="T1295" s="15" t="str">
        <f t="shared" ca="1" si="206"/>
        <v/>
      </c>
      <c r="U1295" s="15" t="str">
        <f t="shared" ca="1" si="207"/>
        <v/>
      </c>
      <c r="V1295" s="16"/>
      <c r="W1295" s="17" t="str">
        <f t="shared" ca="1" si="208"/>
        <v/>
      </c>
      <c r="X1295" s="18" t="str">
        <f t="shared" ca="1" si="209"/>
        <v/>
      </c>
    </row>
    <row r="1296" spans="1:24" x14ac:dyDescent="0.35">
      <c r="A1296" s="3">
        <v>1292</v>
      </c>
      <c r="B1296" s="4"/>
      <c r="C1296" s="4"/>
      <c r="D1296" s="5" t="str">
        <f t="shared" si="200"/>
        <v/>
      </c>
      <c r="E1296" s="4"/>
      <c r="F1296" s="6"/>
      <c r="G1296" s="6"/>
      <c r="H1296" s="7" t="str">
        <f t="shared" ca="1" si="201"/>
        <v/>
      </c>
      <c r="I1296" s="8" t="str">
        <f t="shared" ca="1" si="202"/>
        <v/>
      </c>
      <c r="J1296" s="8" t="str">
        <f>IF(C1296="","",COUNTIFS(purchase!$C:$C,$C1296,purchase!$E:$E,$E1296,purchase!$G:$G,"&gt;="&amp;$F1296,purchase!$G:$G,"&lt;="&amp;$G1296))</f>
        <v/>
      </c>
      <c r="K1296" s="9" t="str">
        <f>IF(COUNTIFS(purchase!$C:$C,$C1296,purchase!$E:$E,$E1296,purchase!$G:$G,"&gt;="&amp;$F1296,purchase!$G:$G,"&lt;="&amp;$G1296)=0,"",_xlfn.MAXIFS(purchase!$G:$G,purchase!$C:$C,$C1296,purchase!$E:$E,$E1296,purchase!$G:$G,"&gt;="&amp;$F1296,purchase!$G:$G,"&lt;="&amp;$G1296))</f>
        <v/>
      </c>
      <c r="L1296" s="4"/>
      <c r="M1296" s="4"/>
      <c r="N1296" s="10" t="str">
        <f>IF(M1296="","",SUMIFS(purchase!$N:$N,purchase!$C:$C,$C1296,purchase!$E:$E,$E1296,purchase!$G:$G,"&gt;="&amp;$F1296,purchase!$G:$G,"&lt;="&amp;$G1296))</f>
        <v/>
      </c>
      <c r="O1296" s="10" t="str">
        <f t="shared" si="203"/>
        <v/>
      </c>
      <c r="P1296" s="11" t="str">
        <f t="shared" si="204"/>
        <v/>
      </c>
      <c r="Q1296" s="12" t="str">
        <f t="shared" ca="1" si="205"/>
        <v/>
      </c>
      <c r="R1296" s="13"/>
      <c r="S1296" s="14"/>
      <c r="T1296" s="15" t="str">
        <f t="shared" ca="1" si="206"/>
        <v/>
      </c>
      <c r="U1296" s="15" t="str">
        <f t="shared" ca="1" si="207"/>
        <v/>
      </c>
      <c r="V1296" s="16"/>
      <c r="W1296" s="17" t="str">
        <f t="shared" ca="1" si="208"/>
        <v/>
      </c>
      <c r="X1296" s="18" t="str">
        <f t="shared" ca="1" si="209"/>
        <v/>
      </c>
    </row>
    <row r="1297" spans="1:24" x14ac:dyDescent="0.35">
      <c r="A1297" s="3">
        <v>1293</v>
      </c>
      <c r="B1297" s="4"/>
      <c r="C1297" s="4"/>
      <c r="D1297" s="5" t="str">
        <f t="shared" si="200"/>
        <v/>
      </c>
      <c r="E1297" s="4"/>
      <c r="F1297" s="6"/>
      <c r="G1297" s="6"/>
      <c r="H1297" s="7" t="str">
        <f t="shared" ca="1" si="201"/>
        <v/>
      </c>
      <c r="I1297" s="8" t="str">
        <f t="shared" ca="1" si="202"/>
        <v/>
      </c>
      <c r="J1297" s="8" t="str">
        <f>IF(C1297="","",COUNTIFS(purchase!$C:$C,$C1297,purchase!$E:$E,$E1297,purchase!$G:$G,"&gt;="&amp;$F1297,purchase!$G:$G,"&lt;="&amp;$G1297))</f>
        <v/>
      </c>
      <c r="K1297" s="9" t="str">
        <f>IF(COUNTIFS(purchase!$C:$C,$C1297,purchase!$E:$E,$E1297,purchase!$G:$G,"&gt;="&amp;$F1297,purchase!$G:$G,"&lt;="&amp;$G1297)=0,"",_xlfn.MAXIFS(purchase!$G:$G,purchase!$C:$C,$C1297,purchase!$E:$E,$E1297,purchase!$G:$G,"&gt;="&amp;$F1297,purchase!$G:$G,"&lt;="&amp;$G1297))</f>
        <v/>
      </c>
      <c r="L1297" s="4"/>
      <c r="M1297" s="4"/>
      <c r="N1297" s="10" t="str">
        <f>IF(M1297="","",SUMIFS(purchase!$N:$N,purchase!$C:$C,$C1297,purchase!$E:$E,$E1297,purchase!$G:$G,"&gt;="&amp;$F1297,purchase!$G:$G,"&lt;="&amp;$G1297))</f>
        <v/>
      </c>
      <c r="O1297" s="10" t="str">
        <f t="shared" si="203"/>
        <v/>
      </c>
      <c r="P1297" s="11" t="str">
        <f t="shared" si="204"/>
        <v/>
      </c>
      <c r="Q1297" s="12" t="str">
        <f t="shared" ca="1" si="205"/>
        <v/>
      </c>
      <c r="R1297" s="13"/>
      <c r="S1297" s="14"/>
      <c r="T1297" s="15" t="str">
        <f t="shared" ca="1" si="206"/>
        <v/>
      </c>
      <c r="U1297" s="15" t="str">
        <f t="shared" ca="1" si="207"/>
        <v/>
      </c>
      <c r="V1297" s="16"/>
      <c r="W1297" s="17" t="str">
        <f t="shared" ca="1" si="208"/>
        <v/>
      </c>
      <c r="X1297" s="18" t="str">
        <f t="shared" ca="1" si="209"/>
        <v/>
      </c>
    </row>
    <row r="1298" spans="1:24" x14ac:dyDescent="0.35">
      <c r="A1298" s="3">
        <v>1294</v>
      </c>
      <c r="B1298" s="4"/>
      <c r="C1298" s="4"/>
      <c r="D1298" s="5" t="str">
        <f t="shared" si="200"/>
        <v/>
      </c>
      <c r="E1298" s="4"/>
      <c r="F1298" s="6"/>
      <c r="G1298" s="6"/>
      <c r="H1298" s="7" t="str">
        <f t="shared" ca="1" si="201"/>
        <v/>
      </c>
      <c r="I1298" s="8" t="str">
        <f t="shared" ca="1" si="202"/>
        <v/>
      </c>
      <c r="J1298" s="8" t="str">
        <f>IF(C1298="","",COUNTIFS(purchase!$C:$C,$C1298,purchase!$E:$E,$E1298,purchase!$G:$G,"&gt;="&amp;$F1298,purchase!$G:$G,"&lt;="&amp;$G1298))</f>
        <v/>
      </c>
      <c r="K1298" s="9" t="str">
        <f>IF(COUNTIFS(purchase!$C:$C,$C1298,purchase!$E:$E,$E1298,purchase!$G:$G,"&gt;="&amp;$F1298,purchase!$G:$G,"&lt;="&amp;$G1298)=0,"",_xlfn.MAXIFS(purchase!$G:$G,purchase!$C:$C,$C1298,purchase!$E:$E,$E1298,purchase!$G:$G,"&gt;="&amp;$F1298,purchase!$G:$G,"&lt;="&amp;$G1298))</f>
        <v/>
      </c>
      <c r="L1298" s="4"/>
      <c r="M1298" s="4"/>
      <c r="N1298" s="10" t="str">
        <f>IF(M1298="","",SUMIFS(purchase!$N:$N,purchase!$C:$C,$C1298,purchase!$E:$E,$E1298,purchase!$G:$G,"&gt;="&amp;$F1298,purchase!$G:$G,"&lt;="&amp;$G1298))</f>
        <v/>
      </c>
      <c r="O1298" s="10" t="str">
        <f t="shared" si="203"/>
        <v/>
      </c>
      <c r="P1298" s="11" t="str">
        <f t="shared" si="204"/>
        <v/>
      </c>
      <c r="Q1298" s="12" t="str">
        <f t="shared" ca="1" si="205"/>
        <v/>
      </c>
      <c r="R1298" s="13"/>
      <c r="S1298" s="14"/>
      <c r="T1298" s="15" t="str">
        <f t="shared" ca="1" si="206"/>
        <v/>
      </c>
      <c r="U1298" s="15" t="str">
        <f t="shared" ca="1" si="207"/>
        <v/>
      </c>
      <c r="V1298" s="16"/>
      <c r="W1298" s="17" t="str">
        <f t="shared" ca="1" si="208"/>
        <v/>
      </c>
      <c r="X1298" s="18" t="str">
        <f t="shared" ca="1" si="209"/>
        <v/>
      </c>
    </row>
    <row r="1299" spans="1:24" x14ac:dyDescent="0.35">
      <c r="A1299" s="3">
        <v>1295</v>
      </c>
      <c r="B1299" s="4"/>
      <c r="C1299" s="4"/>
      <c r="D1299" s="5" t="str">
        <f t="shared" si="200"/>
        <v/>
      </c>
      <c r="E1299" s="4"/>
      <c r="F1299" s="6"/>
      <c r="G1299" s="6"/>
      <c r="H1299" s="7" t="str">
        <f t="shared" ca="1" si="201"/>
        <v/>
      </c>
      <c r="I1299" s="8" t="str">
        <f t="shared" ca="1" si="202"/>
        <v/>
      </c>
      <c r="J1299" s="8" t="str">
        <f>IF(C1299="","",COUNTIFS(purchase!$C:$C,$C1299,purchase!$E:$E,$E1299,purchase!$G:$G,"&gt;="&amp;$F1299,purchase!$G:$G,"&lt;="&amp;$G1299))</f>
        <v/>
      </c>
      <c r="K1299" s="9" t="str">
        <f>IF(COUNTIFS(purchase!$C:$C,$C1299,purchase!$E:$E,$E1299,purchase!$G:$G,"&gt;="&amp;$F1299,purchase!$G:$G,"&lt;="&amp;$G1299)=0,"",_xlfn.MAXIFS(purchase!$G:$G,purchase!$C:$C,$C1299,purchase!$E:$E,$E1299,purchase!$G:$G,"&gt;="&amp;$F1299,purchase!$G:$G,"&lt;="&amp;$G1299))</f>
        <v/>
      </c>
      <c r="L1299" s="4"/>
      <c r="M1299" s="4"/>
      <c r="N1299" s="10" t="str">
        <f>IF(M1299="","",SUMIFS(purchase!$N:$N,purchase!$C:$C,$C1299,purchase!$E:$E,$E1299,purchase!$G:$G,"&gt;="&amp;$F1299,purchase!$G:$G,"&lt;="&amp;$G1299))</f>
        <v/>
      </c>
      <c r="O1299" s="10" t="str">
        <f t="shared" si="203"/>
        <v/>
      </c>
      <c r="P1299" s="11" t="str">
        <f t="shared" si="204"/>
        <v/>
      </c>
      <c r="Q1299" s="12" t="str">
        <f t="shared" ca="1" si="205"/>
        <v/>
      </c>
      <c r="R1299" s="13"/>
      <c r="S1299" s="14"/>
      <c r="T1299" s="15" t="str">
        <f t="shared" ca="1" si="206"/>
        <v/>
      </c>
      <c r="U1299" s="15" t="str">
        <f t="shared" ca="1" si="207"/>
        <v/>
      </c>
      <c r="V1299" s="16"/>
      <c r="W1299" s="17" t="str">
        <f t="shared" ca="1" si="208"/>
        <v/>
      </c>
      <c r="X1299" s="18" t="str">
        <f t="shared" ca="1" si="209"/>
        <v/>
      </c>
    </row>
    <row r="1300" spans="1:24" x14ac:dyDescent="0.35">
      <c r="A1300" s="3">
        <v>1296</v>
      </c>
      <c r="B1300" s="4"/>
      <c r="C1300" s="4"/>
      <c r="D1300" s="5" t="str">
        <f t="shared" si="200"/>
        <v/>
      </c>
      <c r="E1300" s="4"/>
      <c r="F1300" s="6"/>
      <c r="G1300" s="6"/>
      <c r="H1300" s="7" t="str">
        <f t="shared" ca="1" si="201"/>
        <v/>
      </c>
      <c r="I1300" s="8" t="str">
        <f t="shared" ca="1" si="202"/>
        <v/>
      </c>
      <c r="J1300" s="8" t="str">
        <f>IF(C1300="","",COUNTIFS(purchase!$C:$C,$C1300,purchase!$E:$E,$E1300,purchase!$G:$G,"&gt;="&amp;$F1300,purchase!$G:$G,"&lt;="&amp;$G1300))</f>
        <v/>
      </c>
      <c r="K1300" s="9" t="str">
        <f>IF(COUNTIFS(purchase!$C:$C,$C1300,purchase!$E:$E,$E1300,purchase!$G:$G,"&gt;="&amp;$F1300,purchase!$G:$G,"&lt;="&amp;$G1300)=0,"",_xlfn.MAXIFS(purchase!$G:$G,purchase!$C:$C,$C1300,purchase!$E:$E,$E1300,purchase!$G:$G,"&gt;="&amp;$F1300,purchase!$G:$G,"&lt;="&amp;$G1300))</f>
        <v/>
      </c>
      <c r="L1300" s="4"/>
      <c r="M1300" s="4"/>
      <c r="N1300" s="10" t="str">
        <f>IF(M1300="","",SUMIFS(purchase!$N:$N,purchase!$C:$C,$C1300,purchase!$E:$E,$E1300,purchase!$G:$G,"&gt;="&amp;$F1300,purchase!$G:$G,"&lt;="&amp;$G1300))</f>
        <v/>
      </c>
      <c r="O1300" s="10" t="str">
        <f t="shared" si="203"/>
        <v/>
      </c>
      <c r="P1300" s="11" t="str">
        <f t="shared" si="204"/>
        <v/>
      </c>
      <c r="Q1300" s="12" t="str">
        <f t="shared" ca="1" si="205"/>
        <v/>
      </c>
      <c r="R1300" s="13"/>
      <c r="S1300" s="14"/>
      <c r="T1300" s="15" t="str">
        <f t="shared" ca="1" si="206"/>
        <v/>
      </c>
      <c r="U1300" s="15" t="str">
        <f t="shared" ca="1" si="207"/>
        <v/>
      </c>
      <c r="V1300" s="16"/>
      <c r="W1300" s="17" t="str">
        <f t="shared" ca="1" si="208"/>
        <v/>
      </c>
      <c r="X1300" s="18" t="str">
        <f t="shared" ca="1" si="209"/>
        <v/>
      </c>
    </row>
    <row r="1301" spans="1:24" x14ac:dyDescent="0.35">
      <c r="A1301" s="3">
        <v>1297</v>
      </c>
      <c r="B1301" s="4"/>
      <c r="C1301" s="4"/>
      <c r="D1301" s="5" t="str">
        <f t="shared" si="200"/>
        <v/>
      </c>
      <c r="E1301" s="4"/>
      <c r="F1301" s="6"/>
      <c r="G1301" s="6"/>
      <c r="H1301" s="7" t="str">
        <f t="shared" ca="1" si="201"/>
        <v/>
      </c>
      <c r="I1301" s="8" t="str">
        <f t="shared" ca="1" si="202"/>
        <v/>
      </c>
      <c r="J1301" s="8" t="str">
        <f>IF(C1301="","",COUNTIFS(purchase!$C:$C,$C1301,purchase!$E:$E,$E1301,purchase!$G:$G,"&gt;="&amp;$F1301,purchase!$G:$G,"&lt;="&amp;$G1301))</f>
        <v/>
      </c>
      <c r="K1301" s="9" t="str">
        <f>IF(COUNTIFS(purchase!$C:$C,$C1301,purchase!$E:$E,$E1301,purchase!$G:$G,"&gt;="&amp;$F1301,purchase!$G:$G,"&lt;="&amp;$G1301)=0,"",_xlfn.MAXIFS(purchase!$G:$G,purchase!$C:$C,$C1301,purchase!$E:$E,$E1301,purchase!$G:$G,"&gt;="&amp;$F1301,purchase!$G:$G,"&lt;="&amp;$G1301))</f>
        <v/>
      </c>
      <c r="L1301" s="4"/>
      <c r="M1301" s="4"/>
      <c r="N1301" s="10" t="str">
        <f>IF(M1301="","",SUMIFS(purchase!$N:$N,purchase!$C:$C,$C1301,purchase!$E:$E,$E1301,purchase!$G:$G,"&gt;="&amp;$F1301,purchase!$G:$G,"&lt;="&amp;$G1301))</f>
        <v/>
      </c>
      <c r="O1301" s="10" t="str">
        <f t="shared" si="203"/>
        <v/>
      </c>
      <c r="P1301" s="11" t="str">
        <f t="shared" si="204"/>
        <v/>
      </c>
      <c r="Q1301" s="12" t="str">
        <f t="shared" ca="1" si="205"/>
        <v/>
      </c>
      <c r="R1301" s="13"/>
      <c r="S1301" s="14"/>
      <c r="T1301" s="15" t="str">
        <f t="shared" ca="1" si="206"/>
        <v/>
      </c>
      <c r="U1301" s="15" t="str">
        <f t="shared" ca="1" si="207"/>
        <v/>
      </c>
      <c r="V1301" s="16"/>
      <c r="W1301" s="17" t="str">
        <f t="shared" ca="1" si="208"/>
        <v/>
      </c>
      <c r="X1301" s="18" t="str">
        <f t="shared" ca="1" si="209"/>
        <v/>
      </c>
    </row>
    <row r="1302" spans="1:24" x14ac:dyDescent="0.35">
      <c r="A1302" s="3">
        <v>1298</v>
      </c>
      <c r="B1302" s="4"/>
      <c r="C1302" s="4"/>
      <c r="D1302" s="5" t="str">
        <f t="shared" si="200"/>
        <v/>
      </c>
      <c r="E1302" s="4"/>
      <c r="F1302" s="6"/>
      <c r="G1302" s="6"/>
      <c r="H1302" s="7" t="str">
        <f t="shared" ca="1" si="201"/>
        <v/>
      </c>
      <c r="I1302" s="8" t="str">
        <f t="shared" ca="1" si="202"/>
        <v/>
      </c>
      <c r="J1302" s="8" t="str">
        <f>IF(C1302="","",COUNTIFS(purchase!$C:$C,$C1302,purchase!$E:$E,$E1302,purchase!$G:$G,"&gt;="&amp;$F1302,purchase!$G:$G,"&lt;="&amp;$G1302))</f>
        <v/>
      </c>
      <c r="K1302" s="9" t="str">
        <f>IF(COUNTIFS(purchase!$C:$C,$C1302,purchase!$E:$E,$E1302,purchase!$G:$G,"&gt;="&amp;$F1302,purchase!$G:$G,"&lt;="&amp;$G1302)=0,"",_xlfn.MAXIFS(purchase!$G:$G,purchase!$C:$C,$C1302,purchase!$E:$E,$E1302,purchase!$G:$G,"&gt;="&amp;$F1302,purchase!$G:$G,"&lt;="&amp;$G1302))</f>
        <v/>
      </c>
      <c r="L1302" s="4"/>
      <c r="M1302" s="4"/>
      <c r="N1302" s="10" t="str">
        <f>IF(M1302="","",SUMIFS(purchase!$N:$N,purchase!$C:$C,$C1302,purchase!$E:$E,$E1302,purchase!$G:$G,"&gt;="&amp;$F1302,purchase!$G:$G,"&lt;="&amp;$G1302))</f>
        <v/>
      </c>
      <c r="O1302" s="10" t="str">
        <f t="shared" si="203"/>
        <v/>
      </c>
      <c r="P1302" s="11" t="str">
        <f t="shared" si="204"/>
        <v/>
      </c>
      <c r="Q1302" s="12" t="str">
        <f t="shared" ca="1" si="205"/>
        <v/>
      </c>
      <c r="R1302" s="13"/>
      <c r="S1302" s="14"/>
      <c r="T1302" s="15" t="str">
        <f t="shared" ca="1" si="206"/>
        <v/>
      </c>
      <c r="U1302" s="15" t="str">
        <f t="shared" ca="1" si="207"/>
        <v/>
      </c>
      <c r="V1302" s="16"/>
      <c r="W1302" s="17" t="str">
        <f t="shared" ca="1" si="208"/>
        <v/>
      </c>
      <c r="X1302" s="18" t="str">
        <f t="shared" ca="1" si="209"/>
        <v/>
      </c>
    </row>
    <row r="1303" spans="1:24" x14ac:dyDescent="0.35">
      <c r="A1303" s="3">
        <v>1299</v>
      </c>
      <c r="B1303" s="4"/>
      <c r="C1303" s="4"/>
      <c r="D1303" s="5" t="str">
        <f t="shared" si="200"/>
        <v/>
      </c>
      <c r="E1303" s="4"/>
      <c r="F1303" s="6"/>
      <c r="G1303" s="6"/>
      <c r="H1303" s="7" t="str">
        <f t="shared" ca="1" si="201"/>
        <v/>
      </c>
      <c r="I1303" s="8" t="str">
        <f t="shared" ca="1" si="202"/>
        <v/>
      </c>
      <c r="J1303" s="8" t="str">
        <f>IF(C1303="","",COUNTIFS(purchase!$C:$C,$C1303,purchase!$E:$E,$E1303,purchase!$G:$G,"&gt;="&amp;$F1303,purchase!$G:$G,"&lt;="&amp;$G1303))</f>
        <v/>
      </c>
      <c r="K1303" s="9" t="str">
        <f>IF(COUNTIFS(purchase!$C:$C,$C1303,purchase!$E:$E,$E1303,purchase!$G:$G,"&gt;="&amp;$F1303,purchase!$G:$G,"&lt;="&amp;$G1303)=0,"",_xlfn.MAXIFS(purchase!$G:$G,purchase!$C:$C,$C1303,purchase!$E:$E,$E1303,purchase!$G:$G,"&gt;="&amp;$F1303,purchase!$G:$G,"&lt;="&amp;$G1303))</f>
        <v/>
      </c>
      <c r="L1303" s="4"/>
      <c r="M1303" s="4"/>
      <c r="N1303" s="10" t="str">
        <f>IF(M1303="","",SUMIFS(purchase!$N:$N,purchase!$C:$C,$C1303,purchase!$E:$E,$E1303,purchase!$G:$G,"&gt;="&amp;$F1303,purchase!$G:$G,"&lt;="&amp;$G1303))</f>
        <v/>
      </c>
      <c r="O1303" s="10" t="str">
        <f t="shared" si="203"/>
        <v/>
      </c>
      <c r="P1303" s="11" t="str">
        <f t="shared" si="204"/>
        <v/>
      </c>
      <c r="Q1303" s="12" t="str">
        <f t="shared" ca="1" si="205"/>
        <v/>
      </c>
      <c r="R1303" s="13"/>
      <c r="S1303" s="14"/>
      <c r="T1303" s="15" t="str">
        <f t="shared" ca="1" si="206"/>
        <v/>
      </c>
      <c r="U1303" s="15" t="str">
        <f t="shared" ca="1" si="207"/>
        <v/>
      </c>
      <c r="V1303" s="16"/>
      <c r="W1303" s="17" t="str">
        <f t="shared" ca="1" si="208"/>
        <v/>
      </c>
      <c r="X1303" s="18" t="str">
        <f t="shared" ca="1" si="209"/>
        <v/>
      </c>
    </row>
    <row r="1304" spans="1:24" x14ac:dyDescent="0.35">
      <c r="A1304" s="3">
        <v>1300</v>
      </c>
      <c r="B1304" s="4"/>
      <c r="C1304" s="4"/>
      <c r="D1304" s="5" t="str">
        <f t="shared" si="200"/>
        <v/>
      </c>
      <c r="E1304" s="4"/>
      <c r="F1304" s="6"/>
      <c r="G1304" s="6"/>
      <c r="H1304" s="7" t="str">
        <f t="shared" ca="1" si="201"/>
        <v/>
      </c>
      <c r="I1304" s="8" t="str">
        <f t="shared" ca="1" si="202"/>
        <v/>
      </c>
      <c r="J1304" s="8" t="str">
        <f>IF(C1304="","",COUNTIFS(purchase!$C:$C,$C1304,purchase!$E:$E,$E1304,purchase!$G:$G,"&gt;="&amp;$F1304,purchase!$G:$G,"&lt;="&amp;$G1304))</f>
        <v/>
      </c>
      <c r="K1304" s="9" t="str">
        <f>IF(COUNTIFS(purchase!$C:$C,$C1304,purchase!$E:$E,$E1304,purchase!$G:$G,"&gt;="&amp;$F1304,purchase!$G:$G,"&lt;="&amp;$G1304)=0,"",_xlfn.MAXIFS(purchase!$G:$G,purchase!$C:$C,$C1304,purchase!$E:$E,$E1304,purchase!$G:$G,"&gt;="&amp;$F1304,purchase!$G:$G,"&lt;="&amp;$G1304))</f>
        <v/>
      </c>
      <c r="L1304" s="4"/>
      <c r="M1304" s="4"/>
      <c r="N1304" s="10" t="str">
        <f>IF(M1304="","",SUMIFS(purchase!$N:$N,purchase!$C:$C,$C1304,purchase!$E:$E,$E1304,purchase!$G:$G,"&gt;="&amp;$F1304,purchase!$G:$G,"&lt;="&amp;$G1304))</f>
        <v/>
      </c>
      <c r="O1304" s="10" t="str">
        <f t="shared" si="203"/>
        <v/>
      </c>
      <c r="P1304" s="11" t="str">
        <f t="shared" si="204"/>
        <v/>
      </c>
      <c r="Q1304" s="12" t="str">
        <f t="shared" ca="1" si="205"/>
        <v/>
      </c>
      <c r="R1304" s="13"/>
      <c r="S1304" s="14"/>
      <c r="T1304" s="15" t="str">
        <f t="shared" ca="1" si="206"/>
        <v/>
      </c>
      <c r="U1304" s="15" t="str">
        <f t="shared" ca="1" si="207"/>
        <v/>
      </c>
      <c r="V1304" s="16"/>
      <c r="W1304" s="17" t="str">
        <f t="shared" ca="1" si="208"/>
        <v/>
      </c>
      <c r="X1304" s="18" t="str">
        <f t="shared" ca="1" si="209"/>
        <v/>
      </c>
    </row>
    <row r="1305" spans="1:24" x14ac:dyDescent="0.35">
      <c r="A1305" s="3">
        <v>1301</v>
      </c>
      <c r="B1305" s="4"/>
      <c r="C1305" s="4"/>
      <c r="D1305" s="5" t="str">
        <f t="shared" si="200"/>
        <v/>
      </c>
      <c r="E1305" s="4"/>
      <c r="F1305" s="6"/>
      <c r="G1305" s="6"/>
      <c r="H1305" s="7" t="str">
        <f t="shared" ca="1" si="201"/>
        <v/>
      </c>
      <c r="I1305" s="8" t="str">
        <f t="shared" ca="1" si="202"/>
        <v/>
      </c>
      <c r="J1305" s="8" t="str">
        <f>IF(C1305="","",COUNTIFS(purchase!$C:$C,$C1305,purchase!$E:$E,$E1305,purchase!$G:$G,"&gt;="&amp;$F1305,purchase!$G:$G,"&lt;="&amp;$G1305))</f>
        <v/>
      </c>
      <c r="K1305" s="9" t="str">
        <f>IF(COUNTIFS(purchase!$C:$C,$C1305,purchase!$E:$E,$E1305,purchase!$G:$G,"&gt;="&amp;$F1305,purchase!$G:$G,"&lt;="&amp;$G1305)=0,"",_xlfn.MAXIFS(purchase!$G:$G,purchase!$C:$C,$C1305,purchase!$E:$E,$E1305,purchase!$G:$G,"&gt;="&amp;$F1305,purchase!$G:$G,"&lt;="&amp;$G1305))</f>
        <v/>
      </c>
      <c r="L1305" s="4"/>
      <c r="M1305" s="4"/>
      <c r="N1305" s="10" t="str">
        <f>IF(M1305="","",SUMIFS(purchase!$N:$N,purchase!$C:$C,$C1305,purchase!$E:$E,$E1305,purchase!$G:$G,"&gt;="&amp;$F1305,purchase!$G:$G,"&lt;="&amp;$G1305))</f>
        <v/>
      </c>
      <c r="O1305" s="10" t="str">
        <f t="shared" si="203"/>
        <v/>
      </c>
      <c r="P1305" s="11" t="str">
        <f t="shared" si="204"/>
        <v/>
      </c>
      <c r="Q1305" s="12" t="str">
        <f t="shared" ca="1" si="205"/>
        <v/>
      </c>
      <c r="R1305" s="13"/>
      <c r="S1305" s="14"/>
      <c r="T1305" s="15" t="str">
        <f t="shared" ca="1" si="206"/>
        <v/>
      </c>
      <c r="U1305" s="15" t="str">
        <f t="shared" ca="1" si="207"/>
        <v/>
      </c>
      <c r="V1305" s="16"/>
      <c r="W1305" s="17" t="str">
        <f t="shared" ca="1" si="208"/>
        <v/>
      </c>
      <c r="X1305" s="18" t="str">
        <f t="shared" ca="1" si="209"/>
        <v/>
      </c>
    </row>
    <row r="1306" spans="1:24" x14ac:dyDescent="0.35">
      <c r="A1306" s="3">
        <v>1302</v>
      </c>
      <c r="B1306" s="4"/>
      <c r="C1306" s="4"/>
      <c r="D1306" s="5" t="str">
        <f t="shared" si="200"/>
        <v/>
      </c>
      <c r="E1306" s="4"/>
      <c r="F1306" s="6"/>
      <c r="G1306" s="6"/>
      <c r="H1306" s="7" t="str">
        <f t="shared" ca="1" si="201"/>
        <v/>
      </c>
      <c r="I1306" s="8" t="str">
        <f t="shared" ca="1" si="202"/>
        <v/>
      </c>
      <c r="J1306" s="8" t="str">
        <f>IF(C1306="","",COUNTIFS(purchase!$C:$C,$C1306,purchase!$E:$E,$E1306,purchase!$G:$G,"&gt;="&amp;$F1306,purchase!$G:$G,"&lt;="&amp;$G1306))</f>
        <v/>
      </c>
      <c r="K1306" s="9" t="str">
        <f>IF(COUNTIFS(purchase!$C:$C,$C1306,purchase!$E:$E,$E1306,purchase!$G:$G,"&gt;="&amp;$F1306,purchase!$G:$G,"&lt;="&amp;$G1306)=0,"",_xlfn.MAXIFS(purchase!$G:$G,purchase!$C:$C,$C1306,purchase!$E:$E,$E1306,purchase!$G:$G,"&gt;="&amp;$F1306,purchase!$G:$G,"&lt;="&amp;$G1306))</f>
        <v/>
      </c>
      <c r="L1306" s="4"/>
      <c r="M1306" s="4"/>
      <c r="N1306" s="10" t="str">
        <f>IF(M1306="","",SUMIFS(purchase!$N:$N,purchase!$C:$C,$C1306,purchase!$E:$E,$E1306,purchase!$G:$G,"&gt;="&amp;$F1306,purchase!$G:$G,"&lt;="&amp;$G1306))</f>
        <v/>
      </c>
      <c r="O1306" s="10" t="str">
        <f t="shared" si="203"/>
        <v/>
      </c>
      <c r="P1306" s="11" t="str">
        <f t="shared" si="204"/>
        <v/>
      </c>
      <c r="Q1306" s="12" t="str">
        <f t="shared" ca="1" si="205"/>
        <v/>
      </c>
      <c r="R1306" s="13"/>
      <c r="S1306" s="14"/>
      <c r="T1306" s="15" t="str">
        <f t="shared" ca="1" si="206"/>
        <v/>
      </c>
      <c r="U1306" s="15" t="str">
        <f t="shared" ca="1" si="207"/>
        <v/>
      </c>
      <c r="V1306" s="16"/>
      <c r="W1306" s="17" t="str">
        <f t="shared" ca="1" si="208"/>
        <v/>
      </c>
      <c r="X1306" s="18" t="str">
        <f t="shared" ca="1" si="209"/>
        <v/>
      </c>
    </row>
    <row r="1307" spans="1:24" x14ac:dyDescent="0.35">
      <c r="A1307" s="3">
        <v>1303</v>
      </c>
      <c r="B1307" s="4"/>
      <c r="C1307" s="4"/>
      <c r="D1307" s="5" t="str">
        <f t="shared" si="200"/>
        <v/>
      </c>
      <c r="E1307" s="4"/>
      <c r="F1307" s="6"/>
      <c r="G1307" s="6"/>
      <c r="H1307" s="7" t="str">
        <f t="shared" ca="1" si="201"/>
        <v/>
      </c>
      <c r="I1307" s="8" t="str">
        <f t="shared" ca="1" si="202"/>
        <v/>
      </c>
      <c r="J1307" s="8" t="str">
        <f>IF(C1307="","",COUNTIFS(purchase!$C:$C,$C1307,purchase!$E:$E,$E1307,purchase!$G:$G,"&gt;="&amp;$F1307,purchase!$G:$G,"&lt;="&amp;$G1307))</f>
        <v/>
      </c>
      <c r="K1307" s="9" t="str">
        <f>IF(COUNTIFS(purchase!$C:$C,$C1307,purchase!$E:$E,$E1307,purchase!$G:$G,"&gt;="&amp;$F1307,purchase!$G:$G,"&lt;="&amp;$G1307)=0,"",_xlfn.MAXIFS(purchase!$G:$G,purchase!$C:$C,$C1307,purchase!$E:$E,$E1307,purchase!$G:$G,"&gt;="&amp;$F1307,purchase!$G:$G,"&lt;="&amp;$G1307))</f>
        <v/>
      </c>
      <c r="L1307" s="4"/>
      <c r="M1307" s="4"/>
      <c r="N1307" s="10" t="str">
        <f>IF(M1307="","",SUMIFS(purchase!$N:$N,purchase!$C:$C,$C1307,purchase!$E:$E,$E1307,purchase!$G:$G,"&gt;="&amp;$F1307,purchase!$G:$G,"&lt;="&amp;$G1307))</f>
        <v/>
      </c>
      <c r="O1307" s="10" t="str">
        <f t="shared" si="203"/>
        <v/>
      </c>
      <c r="P1307" s="11" t="str">
        <f t="shared" si="204"/>
        <v/>
      </c>
      <c r="Q1307" s="12" t="str">
        <f t="shared" ca="1" si="205"/>
        <v/>
      </c>
      <c r="R1307" s="13"/>
      <c r="S1307" s="14"/>
      <c r="T1307" s="15" t="str">
        <f t="shared" ca="1" si="206"/>
        <v/>
      </c>
      <c r="U1307" s="15" t="str">
        <f t="shared" ca="1" si="207"/>
        <v/>
      </c>
      <c r="V1307" s="16"/>
      <c r="W1307" s="17" t="str">
        <f t="shared" ca="1" si="208"/>
        <v/>
      </c>
      <c r="X1307" s="18" t="str">
        <f t="shared" ca="1" si="209"/>
        <v/>
      </c>
    </row>
    <row r="1308" spans="1:24" x14ac:dyDescent="0.35">
      <c r="A1308" s="3">
        <v>1304</v>
      </c>
      <c r="B1308" s="4"/>
      <c r="C1308" s="4"/>
      <c r="D1308" s="5" t="str">
        <f t="shared" si="200"/>
        <v/>
      </c>
      <c r="E1308" s="4"/>
      <c r="F1308" s="6"/>
      <c r="G1308" s="6"/>
      <c r="H1308" s="7" t="str">
        <f t="shared" ca="1" si="201"/>
        <v/>
      </c>
      <c r="I1308" s="8" t="str">
        <f t="shared" ca="1" si="202"/>
        <v/>
      </c>
      <c r="J1308" s="8" t="str">
        <f>IF(C1308="","",COUNTIFS(purchase!$C:$C,$C1308,purchase!$E:$E,$E1308,purchase!$G:$G,"&gt;="&amp;$F1308,purchase!$G:$G,"&lt;="&amp;$G1308))</f>
        <v/>
      </c>
      <c r="K1308" s="9" t="str">
        <f>IF(COUNTIFS(purchase!$C:$C,$C1308,purchase!$E:$E,$E1308,purchase!$G:$G,"&gt;="&amp;$F1308,purchase!$G:$G,"&lt;="&amp;$G1308)=0,"",_xlfn.MAXIFS(purchase!$G:$G,purchase!$C:$C,$C1308,purchase!$E:$E,$E1308,purchase!$G:$G,"&gt;="&amp;$F1308,purchase!$G:$G,"&lt;="&amp;$G1308))</f>
        <v/>
      </c>
      <c r="L1308" s="4"/>
      <c r="M1308" s="4"/>
      <c r="N1308" s="10" t="str">
        <f>IF(M1308="","",SUMIFS(purchase!$N:$N,purchase!$C:$C,$C1308,purchase!$E:$E,$E1308,purchase!$G:$G,"&gt;="&amp;$F1308,purchase!$G:$G,"&lt;="&amp;$G1308))</f>
        <v/>
      </c>
      <c r="O1308" s="10" t="str">
        <f t="shared" si="203"/>
        <v/>
      </c>
      <c r="P1308" s="11" t="str">
        <f t="shared" si="204"/>
        <v/>
      </c>
      <c r="Q1308" s="12" t="str">
        <f t="shared" ca="1" si="205"/>
        <v/>
      </c>
      <c r="R1308" s="13"/>
      <c r="S1308" s="14"/>
      <c r="T1308" s="15" t="str">
        <f t="shared" ca="1" si="206"/>
        <v/>
      </c>
      <c r="U1308" s="15" t="str">
        <f t="shared" ca="1" si="207"/>
        <v/>
      </c>
      <c r="V1308" s="16"/>
      <c r="W1308" s="17" t="str">
        <f t="shared" ca="1" si="208"/>
        <v/>
      </c>
      <c r="X1308" s="18" t="str">
        <f t="shared" ca="1" si="209"/>
        <v/>
      </c>
    </row>
    <row r="1309" spans="1:24" x14ac:dyDescent="0.35">
      <c r="A1309" s="3">
        <v>1305</v>
      </c>
      <c r="B1309" s="4"/>
      <c r="C1309" s="4"/>
      <c r="D1309" s="5" t="str">
        <f t="shared" si="200"/>
        <v/>
      </c>
      <c r="E1309" s="4"/>
      <c r="F1309" s="6"/>
      <c r="G1309" s="6"/>
      <c r="H1309" s="7" t="str">
        <f t="shared" ca="1" si="201"/>
        <v/>
      </c>
      <c r="I1309" s="8" t="str">
        <f t="shared" ca="1" si="202"/>
        <v/>
      </c>
      <c r="J1309" s="8" t="str">
        <f>IF(C1309="","",COUNTIFS(purchase!$C:$C,$C1309,purchase!$E:$E,$E1309,purchase!$G:$G,"&gt;="&amp;$F1309,purchase!$G:$G,"&lt;="&amp;$G1309))</f>
        <v/>
      </c>
      <c r="K1309" s="9" t="str">
        <f>IF(COUNTIFS(purchase!$C:$C,$C1309,purchase!$E:$E,$E1309,purchase!$G:$G,"&gt;="&amp;$F1309,purchase!$G:$G,"&lt;="&amp;$G1309)=0,"",_xlfn.MAXIFS(purchase!$G:$G,purchase!$C:$C,$C1309,purchase!$E:$E,$E1309,purchase!$G:$G,"&gt;="&amp;$F1309,purchase!$G:$G,"&lt;="&amp;$G1309))</f>
        <v/>
      </c>
      <c r="L1309" s="4"/>
      <c r="M1309" s="4"/>
      <c r="N1309" s="10" t="str">
        <f>IF(M1309="","",SUMIFS(purchase!$N:$N,purchase!$C:$C,$C1309,purchase!$E:$E,$E1309,purchase!$G:$G,"&gt;="&amp;$F1309,purchase!$G:$G,"&lt;="&amp;$G1309))</f>
        <v/>
      </c>
      <c r="O1309" s="10" t="str">
        <f t="shared" si="203"/>
        <v/>
      </c>
      <c r="P1309" s="11" t="str">
        <f t="shared" si="204"/>
        <v/>
      </c>
      <c r="Q1309" s="12" t="str">
        <f t="shared" ca="1" si="205"/>
        <v/>
      </c>
      <c r="R1309" s="13"/>
      <c r="S1309" s="14"/>
      <c r="T1309" s="15" t="str">
        <f t="shared" ca="1" si="206"/>
        <v/>
      </c>
      <c r="U1309" s="15" t="str">
        <f t="shared" ca="1" si="207"/>
        <v/>
      </c>
      <c r="V1309" s="16"/>
      <c r="W1309" s="17" t="str">
        <f t="shared" ca="1" si="208"/>
        <v/>
      </c>
      <c r="X1309" s="18" t="str">
        <f t="shared" ca="1" si="209"/>
        <v/>
      </c>
    </row>
    <row r="1310" spans="1:24" x14ac:dyDescent="0.35">
      <c r="A1310" s="3">
        <v>1306</v>
      </c>
      <c r="B1310" s="4"/>
      <c r="C1310" s="4"/>
      <c r="D1310" s="5" t="str">
        <f t="shared" si="200"/>
        <v/>
      </c>
      <c r="E1310" s="4"/>
      <c r="F1310" s="6"/>
      <c r="G1310" s="6"/>
      <c r="H1310" s="7" t="str">
        <f t="shared" ca="1" si="201"/>
        <v/>
      </c>
      <c r="I1310" s="8" t="str">
        <f t="shared" ca="1" si="202"/>
        <v/>
      </c>
      <c r="J1310" s="8" t="str">
        <f>IF(C1310="","",COUNTIFS(purchase!$C:$C,$C1310,purchase!$E:$E,$E1310,purchase!$G:$G,"&gt;="&amp;$F1310,purchase!$G:$G,"&lt;="&amp;$G1310))</f>
        <v/>
      </c>
      <c r="K1310" s="9" t="str">
        <f>IF(COUNTIFS(purchase!$C:$C,$C1310,purchase!$E:$E,$E1310,purchase!$G:$G,"&gt;="&amp;$F1310,purchase!$G:$G,"&lt;="&amp;$G1310)=0,"",_xlfn.MAXIFS(purchase!$G:$G,purchase!$C:$C,$C1310,purchase!$E:$E,$E1310,purchase!$G:$G,"&gt;="&amp;$F1310,purchase!$G:$G,"&lt;="&amp;$G1310))</f>
        <v/>
      </c>
      <c r="L1310" s="4"/>
      <c r="M1310" s="4"/>
      <c r="N1310" s="10" t="str">
        <f>IF(M1310="","",SUMIFS(purchase!$N:$N,purchase!$C:$C,$C1310,purchase!$E:$E,$E1310,purchase!$G:$G,"&gt;="&amp;$F1310,purchase!$G:$G,"&lt;="&amp;$G1310))</f>
        <v/>
      </c>
      <c r="O1310" s="10" t="str">
        <f t="shared" si="203"/>
        <v/>
      </c>
      <c r="P1310" s="11" t="str">
        <f t="shared" si="204"/>
        <v/>
      </c>
      <c r="Q1310" s="12" t="str">
        <f t="shared" ca="1" si="205"/>
        <v/>
      </c>
      <c r="R1310" s="13"/>
      <c r="S1310" s="14"/>
      <c r="T1310" s="15" t="str">
        <f t="shared" ca="1" si="206"/>
        <v/>
      </c>
      <c r="U1310" s="15" t="str">
        <f t="shared" ca="1" si="207"/>
        <v/>
      </c>
      <c r="V1310" s="16"/>
      <c r="W1310" s="17" t="str">
        <f t="shared" ca="1" si="208"/>
        <v/>
      </c>
      <c r="X1310" s="18" t="str">
        <f t="shared" ca="1" si="209"/>
        <v/>
      </c>
    </row>
    <row r="1311" spans="1:24" x14ac:dyDescent="0.35">
      <c r="A1311" s="3">
        <v>1307</v>
      </c>
      <c r="B1311" s="4"/>
      <c r="C1311" s="4"/>
      <c r="D1311" s="5" t="str">
        <f t="shared" si="200"/>
        <v/>
      </c>
      <c r="E1311" s="4"/>
      <c r="F1311" s="6"/>
      <c r="G1311" s="6"/>
      <c r="H1311" s="7" t="str">
        <f t="shared" ca="1" si="201"/>
        <v/>
      </c>
      <c r="I1311" s="8" t="str">
        <f t="shared" ca="1" si="202"/>
        <v/>
      </c>
      <c r="J1311" s="8" t="str">
        <f>IF(C1311="","",COUNTIFS(purchase!$C:$C,$C1311,purchase!$E:$E,$E1311,purchase!$G:$G,"&gt;="&amp;$F1311,purchase!$G:$G,"&lt;="&amp;$G1311))</f>
        <v/>
      </c>
      <c r="K1311" s="9" t="str">
        <f>IF(COUNTIFS(purchase!$C:$C,$C1311,purchase!$E:$E,$E1311,purchase!$G:$G,"&gt;="&amp;$F1311,purchase!$G:$G,"&lt;="&amp;$G1311)=0,"",_xlfn.MAXIFS(purchase!$G:$G,purchase!$C:$C,$C1311,purchase!$E:$E,$E1311,purchase!$G:$G,"&gt;="&amp;$F1311,purchase!$G:$G,"&lt;="&amp;$G1311))</f>
        <v/>
      </c>
      <c r="L1311" s="4"/>
      <c r="M1311" s="4"/>
      <c r="N1311" s="10" t="str">
        <f>IF(M1311="","",SUMIFS(purchase!$N:$N,purchase!$C:$C,$C1311,purchase!$E:$E,$E1311,purchase!$G:$G,"&gt;="&amp;$F1311,purchase!$G:$G,"&lt;="&amp;$G1311))</f>
        <v/>
      </c>
      <c r="O1311" s="10" t="str">
        <f t="shared" si="203"/>
        <v/>
      </c>
      <c r="P1311" s="11" t="str">
        <f t="shared" si="204"/>
        <v/>
      </c>
      <c r="Q1311" s="12" t="str">
        <f t="shared" ca="1" si="205"/>
        <v/>
      </c>
      <c r="R1311" s="13"/>
      <c r="S1311" s="14"/>
      <c r="T1311" s="15" t="str">
        <f t="shared" ca="1" si="206"/>
        <v/>
      </c>
      <c r="U1311" s="15" t="str">
        <f t="shared" ca="1" si="207"/>
        <v/>
      </c>
      <c r="V1311" s="16"/>
      <c r="W1311" s="17" t="str">
        <f t="shared" ca="1" si="208"/>
        <v/>
      </c>
      <c r="X1311" s="18" t="str">
        <f t="shared" ca="1" si="209"/>
        <v/>
      </c>
    </row>
    <row r="1312" spans="1:24" x14ac:dyDescent="0.35">
      <c r="A1312" s="3">
        <v>1308</v>
      </c>
      <c r="B1312" s="4"/>
      <c r="C1312" s="4"/>
      <c r="D1312" s="5" t="str">
        <f t="shared" si="200"/>
        <v/>
      </c>
      <c r="E1312" s="4"/>
      <c r="F1312" s="6"/>
      <c r="G1312" s="6"/>
      <c r="H1312" s="7" t="str">
        <f t="shared" ca="1" si="201"/>
        <v/>
      </c>
      <c r="I1312" s="8" t="str">
        <f t="shared" ca="1" si="202"/>
        <v/>
      </c>
      <c r="J1312" s="8" t="str">
        <f>IF(C1312="","",COUNTIFS(purchase!$C:$C,$C1312,purchase!$E:$E,$E1312,purchase!$G:$G,"&gt;="&amp;$F1312,purchase!$G:$G,"&lt;="&amp;$G1312))</f>
        <v/>
      </c>
      <c r="K1312" s="9" t="str">
        <f>IF(COUNTIFS(purchase!$C:$C,$C1312,purchase!$E:$E,$E1312,purchase!$G:$G,"&gt;="&amp;$F1312,purchase!$G:$G,"&lt;="&amp;$G1312)=0,"",_xlfn.MAXIFS(purchase!$G:$G,purchase!$C:$C,$C1312,purchase!$E:$E,$E1312,purchase!$G:$G,"&gt;="&amp;$F1312,purchase!$G:$G,"&lt;="&amp;$G1312))</f>
        <v/>
      </c>
      <c r="L1312" s="4"/>
      <c r="M1312" s="4"/>
      <c r="N1312" s="10" t="str">
        <f>IF(M1312="","",SUMIFS(purchase!$N:$N,purchase!$C:$C,$C1312,purchase!$E:$E,$E1312,purchase!$G:$G,"&gt;="&amp;$F1312,purchase!$G:$G,"&lt;="&amp;$G1312))</f>
        <v/>
      </c>
      <c r="O1312" s="10" t="str">
        <f t="shared" si="203"/>
        <v/>
      </c>
      <c r="P1312" s="11" t="str">
        <f t="shared" si="204"/>
        <v/>
      </c>
      <c r="Q1312" s="12" t="str">
        <f t="shared" ca="1" si="205"/>
        <v/>
      </c>
      <c r="R1312" s="13"/>
      <c r="S1312" s="14"/>
      <c r="T1312" s="15" t="str">
        <f t="shared" ca="1" si="206"/>
        <v/>
      </c>
      <c r="U1312" s="15" t="str">
        <f t="shared" ca="1" si="207"/>
        <v/>
      </c>
      <c r="V1312" s="16"/>
      <c r="W1312" s="17" t="str">
        <f t="shared" ca="1" si="208"/>
        <v/>
      </c>
      <c r="X1312" s="18" t="str">
        <f t="shared" ca="1" si="209"/>
        <v/>
      </c>
    </row>
    <row r="1313" spans="1:24" x14ac:dyDescent="0.35">
      <c r="A1313" s="3">
        <v>1309</v>
      </c>
      <c r="B1313" s="4"/>
      <c r="C1313" s="4"/>
      <c r="D1313" s="5" t="str">
        <f t="shared" si="200"/>
        <v/>
      </c>
      <c r="E1313" s="4"/>
      <c r="F1313" s="6"/>
      <c r="G1313" s="6"/>
      <c r="H1313" s="7" t="str">
        <f t="shared" ca="1" si="201"/>
        <v/>
      </c>
      <c r="I1313" s="8" t="str">
        <f t="shared" ca="1" si="202"/>
        <v/>
      </c>
      <c r="J1313" s="8" t="str">
        <f>IF(C1313="","",COUNTIFS(purchase!$C:$C,$C1313,purchase!$E:$E,$E1313,purchase!$G:$G,"&gt;="&amp;$F1313,purchase!$G:$G,"&lt;="&amp;$G1313))</f>
        <v/>
      </c>
      <c r="K1313" s="9" t="str">
        <f>IF(COUNTIFS(purchase!$C:$C,$C1313,purchase!$E:$E,$E1313,purchase!$G:$G,"&gt;="&amp;$F1313,purchase!$G:$G,"&lt;="&amp;$G1313)=0,"",_xlfn.MAXIFS(purchase!$G:$G,purchase!$C:$C,$C1313,purchase!$E:$E,$E1313,purchase!$G:$G,"&gt;="&amp;$F1313,purchase!$G:$G,"&lt;="&amp;$G1313))</f>
        <v/>
      </c>
      <c r="L1313" s="4"/>
      <c r="M1313" s="4"/>
      <c r="N1313" s="10" t="str">
        <f>IF(M1313="","",SUMIFS(purchase!$N:$N,purchase!$C:$C,$C1313,purchase!$E:$E,$E1313,purchase!$G:$G,"&gt;="&amp;$F1313,purchase!$G:$G,"&lt;="&amp;$G1313))</f>
        <v/>
      </c>
      <c r="O1313" s="10" t="str">
        <f t="shared" si="203"/>
        <v/>
      </c>
      <c r="P1313" s="11" t="str">
        <f t="shared" si="204"/>
        <v/>
      </c>
      <c r="Q1313" s="12" t="str">
        <f t="shared" ca="1" si="205"/>
        <v/>
      </c>
      <c r="R1313" s="13"/>
      <c r="S1313" s="14"/>
      <c r="T1313" s="15" t="str">
        <f t="shared" ca="1" si="206"/>
        <v/>
      </c>
      <c r="U1313" s="15" t="str">
        <f t="shared" ca="1" si="207"/>
        <v/>
      </c>
      <c r="V1313" s="16"/>
      <c r="W1313" s="17" t="str">
        <f t="shared" ca="1" si="208"/>
        <v/>
      </c>
      <c r="X1313" s="18" t="str">
        <f t="shared" ca="1" si="209"/>
        <v/>
      </c>
    </row>
    <row r="1314" spans="1:24" x14ac:dyDescent="0.35">
      <c r="A1314" s="3">
        <v>1310</v>
      </c>
      <c r="B1314" s="4"/>
      <c r="C1314" s="4"/>
      <c r="D1314" s="5" t="str">
        <f t="shared" si="200"/>
        <v/>
      </c>
      <c r="E1314" s="4"/>
      <c r="F1314" s="6"/>
      <c r="G1314" s="6"/>
      <c r="H1314" s="7" t="str">
        <f t="shared" ca="1" si="201"/>
        <v/>
      </c>
      <c r="I1314" s="8" t="str">
        <f t="shared" ca="1" si="202"/>
        <v/>
      </c>
      <c r="J1314" s="8" t="str">
        <f>IF(C1314="","",COUNTIFS(purchase!$C:$C,$C1314,purchase!$E:$E,$E1314,purchase!$G:$G,"&gt;="&amp;$F1314,purchase!$G:$G,"&lt;="&amp;$G1314))</f>
        <v/>
      </c>
      <c r="K1314" s="9" t="str">
        <f>IF(COUNTIFS(purchase!$C:$C,$C1314,purchase!$E:$E,$E1314,purchase!$G:$G,"&gt;="&amp;$F1314,purchase!$G:$G,"&lt;="&amp;$G1314)=0,"",_xlfn.MAXIFS(purchase!$G:$G,purchase!$C:$C,$C1314,purchase!$E:$E,$E1314,purchase!$G:$G,"&gt;="&amp;$F1314,purchase!$G:$G,"&lt;="&amp;$G1314))</f>
        <v/>
      </c>
      <c r="L1314" s="4"/>
      <c r="M1314" s="4"/>
      <c r="N1314" s="10" t="str">
        <f>IF(M1314="","",SUMIFS(purchase!$N:$N,purchase!$C:$C,$C1314,purchase!$E:$E,$E1314,purchase!$G:$G,"&gt;="&amp;$F1314,purchase!$G:$G,"&lt;="&amp;$G1314))</f>
        <v/>
      </c>
      <c r="O1314" s="10" t="str">
        <f t="shared" si="203"/>
        <v/>
      </c>
      <c r="P1314" s="11" t="str">
        <f t="shared" si="204"/>
        <v/>
      </c>
      <c r="Q1314" s="12" t="str">
        <f t="shared" ca="1" si="205"/>
        <v/>
      </c>
      <c r="R1314" s="13"/>
      <c r="S1314" s="14"/>
      <c r="T1314" s="15" t="str">
        <f t="shared" ca="1" si="206"/>
        <v/>
      </c>
      <c r="U1314" s="15" t="str">
        <f t="shared" ca="1" si="207"/>
        <v/>
      </c>
      <c r="V1314" s="16"/>
      <c r="W1314" s="17" t="str">
        <f t="shared" ca="1" si="208"/>
        <v/>
      </c>
      <c r="X1314" s="18" t="str">
        <f t="shared" ca="1" si="209"/>
        <v/>
      </c>
    </row>
    <row r="1315" spans="1:24" x14ac:dyDescent="0.35">
      <c r="A1315" s="3">
        <v>1311</v>
      </c>
      <c r="B1315" s="4"/>
      <c r="C1315" s="4"/>
      <c r="D1315" s="5" t="str">
        <f t="shared" si="200"/>
        <v/>
      </c>
      <c r="E1315" s="4"/>
      <c r="F1315" s="6"/>
      <c r="G1315" s="6"/>
      <c r="H1315" s="7" t="str">
        <f t="shared" ca="1" si="201"/>
        <v/>
      </c>
      <c r="I1315" s="8" t="str">
        <f t="shared" ca="1" si="202"/>
        <v/>
      </c>
      <c r="J1315" s="8" t="str">
        <f>IF(C1315="","",COUNTIFS(purchase!$C:$C,$C1315,purchase!$E:$E,$E1315,purchase!$G:$G,"&gt;="&amp;$F1315,purchase!$G:$G,"&lt;="&amp;$G1315))</f>
        <v/>
      </c>
      <c r="K1315" s="9" t="str">
        <f>IF(COUNTIFS(purchase!$C:$C,$C1315,purchase!$E:$E,$E1315,purchase!$G:$G,"&gt;="&amp;$F1315,purchase!$G:$G,"&lt;="&amp;$G1315)=0,"",_xlfn.MAXIFS(purchase!$G:$G,purchase!$C:$C,$C1315,purchase!$E:$E,$E1315,purchase!$G:$G,"&gt;="&amp;$F1315,purchase!$G:$G,"&lt;="&amp;$G1315))</f>
        <v/>
      </c>
      <c r="L1315" s="4"/>
      <c r="M1315" s="4"/>
      <c r="N1315" s="10" t="str">
        <f>IF(M1315="","",SUMIFS(purchase!$N:$N,purchase!$C:$C,$C1315,purchase!$E:$E,$E1315,purchase!$G:$G,"&gt;="&amp;$F1315,purchase!$G:$G,"&lt;="&amp;$G1315))</f>
        <v/>
      </c>
      <c r="O1315" s="10" t="str">
        <f t="shared" si="203"/>
        <v/>
      </c>
      <c r="P1315" s="11" t="str">
        <f t="shared" si="204"/>
        <v/>
      </c>
      <c r="Q1315" s="12" t="str">
        <f t="shared" ca="1" si="205"/>
        <v/>
      </c>
      <c r="R1315" s="13"/>
      <c r="S1315" s="14"/>
      <c r="T1315" s="15" t="str">
        <f t="shared" ca="1" si="206"/>
        <v/>
      </c>
      <c r="U1315" s="15" t="str">
        <f t="shared" ca="1" si="207"/>
        <v/>
      </c>
      <c r="V1315" s="16"/>
      <c r="W1315" s="17" t="str">
        <f t="shared" ca="1" si="208"/>
        <v/>
      </c>
      <c r="X1315" s="18" t="str">
        <f t="shared" ca="1" si="209"/>
        <v/>
      </c>
    </row>
    <row r="1316" spans="1:24" x14ac:dyDescent="0.35">
      <c r="A1316" s="3">
        <v>1312</v>
      </c>
      <c r="B1316" s="4"/>
      <c r="C1316" s="4"/>
      <c r="D1316" s="5" t="str">
        <f t="shared" si="200"/>
        <v/>
      </c>
      <c r="E1316" s="4"/>
      <c r="F1316" s="6"/>
      <c r="G1316" s="6"/>
      <c r="H1316" s="7" t="str">
        <f t="shared" ca="1" si="201"/>
        <v/>
      </c>
      <c r="I1316" s="8" t="str">
        <f t="shared" ca="1" si="202"/>
        <v/>
      </c>
      <c r="J1316" s="8" t="str">
        <f>IF(C1316="","",COUNTIFS(purchase!$C:$C,$C1316,purchase!$E:$E,$E1316,purchase!$G:$G,"&gt;="&amp;$F1316,purchase!$G:$G,"&lt;="&amp;$G1316))</f>
        <v/>
      </c>
      <c r="K1316" s="9" t="str">
        <f>IF(COUNTIFS(purchase!$C:$C,$C1316,purchase!$E:$E,$E1316,purchase!$G:$G,"&gt;="&amp;$F1316,purchase!$G:$G,"&lt;="&amp;$G1316)=0,"",_xlfn.MAXIFS(purchase!$G:$G,purchase!$C:$C,$C1316,purchase!$E:$E,$E1316,purchase!$G:$G,"&gt;="&amp;$F1316,purchase!$G:$G,"&lt;="&amp;$G1316))</f>
        <v/>
      </c>
      <c r="L1316" s="4"/>
      <c r="M1316" s="4"/>
      <c r="N1316" s="10" t="str">
        <f>IF(M1316="","",SUMIFS(purchase!$N:$N,purchase!$C:$C,$C1316,purchase!$E:$E,$E1316,purchase!$G:$G,"&gt;="&amp;$F1316,purchase!$G:$G,"&lt;="&amp;$G1316))</f>
        <v/>
      </c>
      <c r="O1316" s="10" t="str">
        <f t="shared" si="203"/>
        <v/>
      </c>
      <c r="P1316" s="11" t="str">
        <f t="shared" si="204"/>
        <v/>
      </c>
      <c r="Q1316" s="12" t="str">
        <f t="shared" ca="1" si="205"/>
        <v/>
      </c>
      <c r="R1316" s="13"/>
      <c r="S1316" s="14"/>
      <c r="T1316" s="15" t="str">
        <f t="shared" ca="1" si="206"/>
        <v/>
      </c>
      <c r="U1316" s="15" t="str">
        <f t="shared" ca="1" si="207"/>
        <v/>
      </c>
      <c r="V1316" s="16"/>
      <c r="W1316" s="17" t="str">
        <f t="shared" ca="1" si="208"/>
        <v/>
      </c>
      <c r="X1316" s="18" t="str">
        <f t="shared" ca="1" si="209"/>
        <v/>
      </c>
    </row>
    <row r="1317" spans="1:24" x14ac:dyDescent="0.35">
      <c r="A1317" s="3">
        <v>1313</v>
      </c>
      <c r="B1317" s="4"/>
      <c r="C1317" s="4"/>
      <c r="D1317" s="5" t="str">
        <f t="shared" si="200"/>
        <v/>
      </c>
      <c r="E1317" s="4"/>
      <c r="F1317" s="6"/>
      <c r="G1317" s="6"/>
      <c r="H1317" s="7" t="str">
        <f t="shared" ca="1" si="201"/>
        <v/>
      </c>
      <c r="I1317" s="8" t="str">
        <f t="shared" ca="1" si="202"/>
        <v/>
      </c>
      <c r="J1317" s="8" t="str">
        <f>IF(C1317="","",COUNTIFS(purchase!$C:$C,$C1317,purchase!$E:$E,$E1317,purchase!$G:$G,"&gt;="&amp;$F1317,purchase!$G:$G,"&lt;="&amp;$G1317))</f>
        <v/>
      </c>
      <c r="K1317" s="9" t="str">
        <f>IF(COUNTIFS(purchase!$C:$C,$C1317,purchase!$E:$E,$E1317,purchase!$G:$G,"&gt;="&amp;$F1317,purchase!$G:$G,"&lt;="&amp;$G1317)=0,"",_xlfn.MAXIFS(purchase!$G:$G,purchase!$C:$C,$C1317,purchase!$E:$E,$E1317,purchase!$G:$G,"&gt;="&amp;$F1317,purchase!$G:$G,"&lt;="&amp;$G1317))</f>
        <v/>
      </c>
      <c r="L1317" s="4"/>
      <c r="M1317" s="4"/>
      <c r="N1317" s="10" t="str">
        <f>IF(M1317="","",SUMIFS(purchase!$N:$N,purchase!$C:$C,$C1317,purchase!$E:$E,$E1317,purchase!$G:$G,"&gt;="&amp;$F1317,purchase!$G:$G,"&lt;="&amp;$G1317))</f>
        <v/>
      </c>
      <c r="O1317" s="10" t="str">
        <f t="shared" si="203"/>
        <v/>
      </c>
      <c r="P1317" s="11" t="str">
        <f t="shared" si="204"/>
        <v/>
      </c>
      <c r="Q1317" s="12" t="str">
        <f t="shared" ca="1" si="205"/>
        <v/>
      </c>
      <c r="R1317" s="13"/>
      <c r="S1317" s="14"/>
      <c r="T1317" s="15" t="str">
        <f t="shared" ca="1" si="206"/>
        <v/>
      </c>
      <c r="U1317" s="15" t="str">
        <f t="shared" ca="1" si="207"/>
        <v/>
      </c>
      <c r="V1317" s="16"/>
      <c r="W1317" s="17" t="str">
        <f t="shared" ca="1" si="208"/>
        <v/>
      </c>
      <c r="X1317" s="18" t="str">
        <f t="shared" ca="1" si="209"/>
        <v/>
      </c>
    </row>
    <row r="1318" spans="1:24" x14ac:dyDescent="0.35">
      <c r="A1318" s="3">
        <v>1314</v>
      </c>
      <c r="B1318" s="4"/>
      <c r="C1318" s="4"/>
      <c r="D1318" s="5" t="str">
        <f t="shared" si="200"/>
        <v/>
      </c>
      <c r="E1318" s="4"/>
      <c r="F1318" s="6"/>
      <c r="G1318" s="6"/>
      <c r="H1318" s="7" t="str">
        <f t="shared" ca="1" si="201"/>
        <v/>
      </c>
      <c r="I1318" s="8" t="str">
        <f t="shared" ca="1" si="202"/>
        <v/>
      </c>
      <c r="J1318" s="8" t="str">
        <f>IF(C1318="","",COUNTIFS(purchase!$C:$C,$C1318,purchase!$E:$E,$E1318,purchase!$G:$G,"&gt;="&amp;$F1318,purchase!$G:$G,"&lt;="&amp;$G1318))</f>
        <v/>
      </c>
      <c r="K1318" s="9" t="str">
        <f>IF(COUNTIFS(purchase!$C:$C,$C1318,purchase!$E:$E,$E1318,purchase!$G:$G,"&gt;="&amp;$F1318,purchase!$G:$G,"&lt;="&amp;$G1318)=0,"",_xlfn.MAXIFS(purchase!$G:$G,purchase!$C:$C,$C1318,purchase!$E:$E,$E1318,purchase!$G:$G,"&gt;="&amp;$F1318,purchase!$G:$G,"&lt;="&amp;$G1318))</f>
        <v/>
      </c>
      <c r="L1318" s="4"/>
      <c r="M1318" s="4"/>
      <c r="N1318" s="10" t="str">
        <f>IF(M1318="","",SUMIFS(purchase!$N:$N,purchase!$C:$C,$C1318,purchase!$E:$E,$E1318,purchase!$G:$G,"&gt;="&amp;$F1318,purchase!$G:$G,"&lt;="&amp;$G1318))</f>
        <v/>
      </c>
      <c r="O1318" s="10" t="str">
        <f t="shared" si="203"/>
        <v/>
      </c>
      <c r="P1318" s="11" t="str">
        <f t="shared" si="204"/>
        <v/>
      </c>
      <c r="Q1318" s="12" t="str">
        <f t="shared" ca="1" si="205"/>
        <v/>
      </c>
      <c r="R1318" s="13"/>
      <c r="S1318" s="14"/>
      <c r="T1318" s="15" t="str">
        <f t="shared" ca="1" si="206"/>
        <v/>
      </c>
      <c r="U1318" s="15" t="str">
        <f t="shared" ca="1" si="207"/>
        <v/>
      </c>
      <c r="V1318" s="16"/>
      <c r="W1318" s="17" t="str">
        <f t="shared" ca="1" si="208"/>
        <v/>
      </c>
      <c r="X1318" s="18" t="str">
        <f t="shared" ca="1" si="209"/>
        <v/>
      </c>
    </row>
    <row r="1319" spans="1:24" x14ac:dyDescent="0.35">
      <c r="A1319" s="3">
        <v>1315</v>
      </c>
      <c r="B1319" s="4"/>
      <c r="C1319" s="4"/>
      <c r="D1319" s="5" t="str">
        <f t="shared" si="200"/>
        <v/>
      </c>
      <c r="E1319" s="4"/>
      <c r="F1319" s="6"/>
      <c r="G1319" s="6"/>
      <c r="H1319" s="7" t="str">
        <f t="shared" ca="1" si="201"/>
        <v/>
      </c>
      <c r="I1319" s="8" t="str">
        <f t="shared" ca="1" si="202"/>
        <v/>
      </c>
      <c r="J1319" s="8" t="str">
        <f>IF(C1319="","",COUNTIFS(purchase!$C:$C,$C1319,purchase!$E:$E,$E1319,purchase!$G:$G,"&gt;="&amp;$F1319,purchase!$G:$G,"&lt;="&amp;$G1319))</f>
        <v/>
      </c>
      <c r="K1319" s="9" t="str">
        <f>IF(COUNTIFS(purchase!$C:$C,$C1319,purchase!$E:$E,$E1319,purchase!$G:$G,"&gt;="&amp;$F1319,purchase!$G:$G,"&lt;="&amp;$G1319)=0,"",_xlfn.MAXIFS(purchase!$G:$G,purchase!$C:$C,$C1319,purchase!$E:$E,$E1319,purchase!$G:$G,"&gt;="&amp;$F1319,purchase!$G:$G,"&lt;="&amp;$G1319))</f>
        <v/>
      </c>
      <c r="L1319" s="4"/>
      <c r="M1319" s="4"/>
      <c r="N1319" s="10" t="str">
        <f>IF(M1319="","",SUMIFS(purchase!$N:$N,purchase!$C:$C,$C1319,purchase!$E:$E,$E1319,purchase!$G:$G,"&gt;="&amp;$F1319,purchase!$G:$G,"&lt;="&amp;$G1319))</f>
        <v/>
      </c>
      <c r="O1319" s="10" t="str">
        <f t="shared" si="203"/>
        <v/>
      </c>
      <c r="P1319" s="11" t="str">
        <f t="shared" si="204"/>
        <v/>
      </c>
      <c r="Q1319" s="12" t="str">
        <f t="shared" ca="1" si="205"/>
        <v/>
      </c>
      <c r="R1319" s="13"/>
      <c r="S1319" s="14"/>
      <c r="T1319" s="15" t="str">
        <f t="shared" ca="1" si="206"/>
        <v/>
      </c>
      <c r="U1319" s="15" t="str">
        <f t="shared" ca="1" si="207"/>
        <v/>
      </c>
      <c r="V1319" s="16"/>
      <c r="W1319" s="17" t="str">
        <f t="shared" ca="1" si="208"/>
        <v/>
      </c>
      <c r="X1319" s="18" t="str">
        <f t="shared" ca="1" si="209"/>
        <v/>
      </c>
    </row>
    <row r="1320" spans="1:24" x14ac:dyDescent="0.35">
      <c r="A1320" s="3">
        <v>1316</v>
      </c>
      <c r="B1320" s="4"/>
      <c r="C1320" s="4"/>
      <c r="D1320" s="5" t="str">
        <f t="shared" si="200"/>
        <v/>
      </c>
      <c r="E1320" s="4"/>
      <c r="F1320" s="6"/>
      <c r="G1320" s="6"/>
      <c r="H1320" s="7" t="str">
        <f t="shared" ca="1" si="201"/>
        <v/>
      </c>
      <c r="I1320" s="8" t="str">
        <f t="shared" ca="1" si="202"/>
        <v/>
      </c>
      <c r="J1320" s="8" t="str">
        <f>IF(C1320="","",COUNTIFS(purchase!$C:$C,$C1320,purchase!$E:$E,$E1320,purchase!$G:$G,"&gt;="&amp;$F1320,purchase!$G:$G,"&lt;="&amp;$G1320))</f>
        <v/>
      </c>
      <c r="K1320" s="9" t="str">
        <f>IF(COUNTIFS(purchase!$C:$C,$C1320,purchase!$E:$E,$E1320,purchase!$G:$G,"&gt;="&amp;$F1320,purchase!$G:$G,"&lt;="&amp;$G1320)=0,"",_xlfn.MAXIFS(purchase!$G:$G,purchase!$C:$C,$C1320,purchase!$E:$E,$E1320,purchase!$G:$G,"&gt;="&amp;$F1320,purchase!$G:$G,"&lt;="&amp;$G1320))</f>
        <v/>
      </c>
      <c r="L1320" s="4"/>
      <c r="M1320" s="4"/>
      <c r="N1320" s="10" t="str">
        <f>IF(M1320="","",SUMIFS(purchase!$N:$N,purchase!$C:$C,$C1320,purchase!$E:$E,$E1320,purchase!$G:$G,"&gt;="&amp;$F1320,purchase!$G:$G,"&lt;="&amp;$G1320))</f>
        <v/>
      </c>
      <c r="O1320" s="10" t="str">
        <f t="shared" si="203"/>
        <v/>
      </c>
      <c r="P1320" s="11" t="str">
        <f t="shared" si="204"/>
        <v/>
      </c>
      <c r="Q1320" s="12" t="str">
        <f t="shared" ca="1" si="205"/>
        <v/>
      </c>
      <c r="R1320" s="13"/>
      <c r="S1320" s="14"/>
      <c r="T1320" s="15" t="str">
        <f t="shared" ca="1" si="206"/>
        <v/>
      </c>
      <c r="U1320" s="15" t="str">
        <f t="shared" ca="1" si="207"/>
        <v/>
      </c>
      <c r="V1320" s="16"/>
      <c r="W1320" s="17" t="str">
        <f t="shared" ca="1" si="208"/>
        <v/>
      </c>
      <c r="X1320" s="18" t="str">
        <f t="shared" ca="1" si="209"/>
        <v/>
      </c>
    </row>
    <row r="1321" spans="1:24" x14ac:dyDescent="0.35">
      <c r="A1321" s="3">
        <v>1317</v>
      </c>
      <c r="B1321" s="4"/>
      <c r="C1321" s="4"/>
      <c r="D1321" s="5" t="str">
        <f t="shared" si="200"/>
        <v/>
      </c>
      <c r="E1321" s="4"/>
      <c r="F1321" s="6"/>
      <c r="G1321" s="6"/>
      <c r="H1321" s="7" t="str">
        <f t="shared" ca="1" si="201"/>
        <v/>
      </c>
      <c r="I1321" s="8" t="str">
        <f t="shared" ca="1" si="202"/>
        <v/>
      </c>
      <c r="J1321" s="8" t="str">
        <f>IF(C1321="","",COUNTIFS(purchase!$C:$C,$C1321,purchase!$E:$E,$E1321,purchase!$G:$G,"&gt;="&amp;$F1321,purchase!$G:$G,"&lt;="&amp;$G1321))</f>
        <v/>
      </c>
      <c r="K1321" s="9" t="str">
        <f>IF(COUNTIFS(purchase!$C:$C,$C1321,purchase!$E:$E,$E1321,purchase!$G:$G,"&gt;="&amp;$F1321,purchase!$G:$G,"&lt;="&amp;$G1321)=0,"",_xlfn.MAXIFS(purchase!$G:$G,purchase!$C:$C,$C1321,purchase!$E:$E,$E1321,purchase!$G:$G,"&gt;="&amp;$F1321,purchase!$G:$G,"&lt;="&amp;$G1321))</f>
        <v/>
      </c>
      <c r="L1321" s="4"/>
      <c r="M1321" s="4"/>
      <c r="N1321" s="10" t="str">
        <f>IF(M1321="","",SUMIFS(purchase!$N:$N,purchase!$C:$C,$C1321,purchase!$E:$E,$E1321,purchase!$G:$G,"&gt;="&amp;$F1321,purchase!$G:$G,"&lt;="&amp;$G1321))</f>
        <v/>
      </c>
      <c r="O1321" s="10" t="str">
        <f t="shared" si="203"/>
        <v/>
      </c>
      <c r="P1321" s="11" t="str">
        <f t="shared" si="204"/>
        <v/>
      </c>
      <c r="Q1321" s="12" t="str">
        <f t="shared" ca="1" si="205"/>
        <v/>
      </c>
      <c r="R1321" s="13"/>
      <c r="S1321" s="14"/>
      <c r="T1321" s="15" t="str">
        <f t="shared" ca="1" si="206"/>
        <v/>
      </c>
      <c r="U1321" s="15" t="str">
        <f t="shared" ca="1" si="207"/>
        <v/>
      </c>
      <c r="V1321" s="16"/>
      <c r="W1321" s="17" t="str">
        <f t="shared" ca="1" si="208"/>
        <v/>
      </c>
      <c r="X1321" s="18" t="str">
        <f t="shared" ca="1" si="209"/>
        <v/>
      </c>
    </row>
    <row r="1322" spans="1:24" x14ac:dyDescent="0.35">
      <c r="A1322" s="3">
        <v>1318</v>
      </c>
      <c r="B1322" s="4"/>
      <c r="C1322" s="4"/>
      <c r="D1322" s="5" t="str">
        <f t="shared" si="200"/>
        <v/>
      </c>
      <c r="E1322" s="4"/>
      <c r="F1322" s="6"/>
      <c r="G1322" s="6"/>
      <c r="H1322" s="7" t="str">
        <f t="shared" ca="1" si="201"/>
        <v/>
      </c>
      <c r="I1322" s="8" t="str">
        <f t="shared" ca="1" si="202"/>
        <v/>
      </c>
      <c r="J1322" s="8" t="str">
        <f>IF(C1322="","",COUNTIFS(purchase!$C:$C,$C1322,purchase!$E:$E,$E1322,purchase!$G:$G,"&gt;="&amp;$F1322,purchase!$G:$G,"&lt;="&amp;$G1322))</f>
        <v/>
      </c>
      <c r="K1322" s="9" t="str">
        <f>IF(COUNTIFS(purchase!$C:$C,$C1322,purchase!$E:$E,$E1322,purchase!$G:$G,"&gt;="&amp;$F1322,purchase!$G:$G,"&lt;="&amp;$G1322)=0,"",_xlfn.MAXIFS(purchase!$G:$G,purchase!$C:$C,$C1322,purchase!$E:$E,$E1322,purchase!$G:$G,"&gt;="&amp;$F1322,purchase!$G:$G,"&lt;="&amp;$G1322))</f>
        <v/>
      </c>
      <c r="L1322" s="4"/>
      <c r="M1322" s="4"/>
      <c r="N1322" s="10" t="str">
        <f>IF(M1322="","",SUMIFS(purchase!$N:$N,purchase!$C:$C,$C1322,purchase!$E:$E,$E1322,purchase!$G:$G,"&gt;="&amp;$F1322,purchase!$G:$G,"&lt;="&amp;$G1322))</f>
        <v/>
      </c>
      <c r="O1322" s="10" t="str">
        <f t="shared" si="203"/>
        <v/>
      </c>
      <c r="P1322" s="11" t="str">
        <f t="shared" si="204"/>
        <v/>
      </c>
      <c r="Q1322" s="12" t="str">
        <f t="shared" ca="1" si="205"/>
        <v/>
      </c>
      <c r="R1322" s="13"/>
      <c r="S1322" s="14"/>
      <c r="T1322" s="15" t="str">
        <f t="shared" ca="1" si="206"/>
        <v/>
      </c>
      <c r="U1322" s="15" t="str">
        <f t="shared" ca="1" si="207"/>
        <v/>
      </c>
      <c r="V1322" s="16"/>
      <c r="W1322" s="17" t="str">
        <f t="shared" ca="1" si="208"/>
        <v/>
      </c>
      <c r="X1322" s="18" t="str">
        <f t="shared" ca="1" si="209"/>
        <v/>
      </c>
    </row>
    <row r="1323" spans="1:24" x14ac:dyDescent="0.35">
      <c r="A1323" s="3">
        <v>1319</v>
      </c>
      <c r="B1323" s="4"/>
      <c r="C1323" s="4"/>
      <c r="D1323" s="5" t="str">
        <f t="shared" si="200"/>
        <v/>
      </c>
      <c r="E1323" s="4"/>
      <c r="F1323" s="6"/>
      <c r="G1323" s="6"/>
      <c r="H1323" s="7" t="str">
        <f t="shared" ca="1" si="201"/>
        <v/>
      </c>
      <c r="I1323" s="8" t="str">
        <f t="shared" ca="1" si="202"/>
        <v/>
      </c>
      <c r="J1323" s="8" t="str">
        <f>IF(C1323="","",COUNTIFS(purchase!$C:$C,$C1323,purchase!$E:$E,$E1323,purchase!$G:$G,"&gt;="&amp;$F1323,purchase!$G:$G,"&lt;="&amp;$G1323))</f>
        <v/>
      </c>
      <c r="K1323" s="9" t="str">
        <f>IF(COUNTIFS(purchase!$C:$C,$C1323,purchase!$E:$E,$E1323,purchase!$G:$G,"&gt;="&amp;$F1323,purchase!$G:$G,"&lt;="&amp;$G1323)=0,"",_xlfn.MAXIFS(purchase!$G:$G,purchase!$C:$C,$C1323,purchase!$E:$E,$E1323,purchase!$G:$G,"&gt;="&amp;$F1323,purchase!$G:$G,"&lt;="&amp;$G1323))</f>
        <v/>
      </c>
      <c r="L1323" s="4"/>
      <c r="M1323" s="4"/>
      <c r="N1323" s="10" t="str">
        <f>IF(M1323="","",SUMIFS(purchase!$N:$N,purchase!$C:$C,$C1323,purchase!$E:$E,$E1323,purchase!$G:$G,"&gt;="&amp;$F1323,purchase!$G:$G,"&lt;="&amp;$G1323))</f>
        <v/>
      </c>
      <c r="O1323" s="10" t="str">
        <f t="shared" si="203"/>
        <v/>
      </c>
      <c r="P1323" s="11" t="str">
        <f t="shared" si="204"/>
        <v/>
      </c>
      <c r="Q1323" s="12" t="str">
        <f t="shared" ca="1" si="205"/>
        <v/>
      </c>
      <c r="R1323" s="13"/>
      <c r="S1323" s="14"/>
      <c r="T1323" s="15" t="str">
        <f t="shared" ca="1" si="206"/>
        <v/>
      </c>
      <c r="U1323" s="15" t="str">
        <f t="shared" ca="1" si="207"/>
        <v/>
      </c>
      <c r="V1323" s="16"/>
      <c r="W1323" s="17" t="str">
        <f t="shared" ca="1" si="208"/>
        <v/>
      </c>
      <c r="X1323" s="18" t="str">
        <f t="shared" ca="1" si="209"/>
        <v/>
      </c>
    </row>
    <row r="1324" spans="1:24" x14ac:dyDescent="0.35">
      <c r="A1324" s="3">
        <v>1320</v>
      </c>
      <c r="B1324" s="4"/>
      <c r="C1324" s="4"/>
      <c r="D1324" s="5" t="str">
        <f t="shared" si="200"/>
        <v/>
      </c>
      <c r="E1324" s="4"/>
      <c r="F1324" s="6"/>
      <c r="G1324" s="6"/>
      <c r="H1324" s="7" t="str">
        <f t="shared" ca="1" si="201"/>
        <v/>
      </c>
      <c r="I1324" s="8" t="str">
        <f t="shared" ca="1" si="202"/>
        <v/>
      </c>
      <c r="J1324" s="8" t="str">
        <f>IF(C1324="","",COUNTIFS(purchase!$C:$C,$C1324,purchase!$E:$E,$E1324,purchase!$G:$G,"&gt;="&amp;$F1324,purchase!$G:$G,"&lt;="&amp;$G1324))</f>
        <v/>
      </c>
      <c r="K1324" s="9" t="str">
        <f>IF(COUNTIFS(purchase!$C:$C,$C1324,purchase!$E:$E,$E1324,purchase!$G:$G,"&gt;="&amp;$F1324,purchase!$G:$G,"&lt;="&amp;$G1324)=0,"",_xlfn.MAXIFS(purchase!$G:$G,purchase!$C:$C,$C1324,purchase!$E:$E,$E1324,purchase!$G:$G,"&gt;="&amp;$F1324,purchase!$G:$G,"&lt;="&amp;$G1324))</f>
        <v/>
      </c>
      <c r="L1324" s="4"/>
      <c r="M1324" s="4"/>
      <c r="N1324" s="10" t="str">
        <f>IF(M1324="","",SUMIFS(purchase!$N:$N,purchase!$C:$C,$C1324,purchase!$E:$E,$E1324,purchase!$G:$G,"&gt;="&amp;$F1324,purchase!$G:$G,"&lt;="&amp;$G1324))</f>
        <v/>
      </c>
      <c r="O1324" s="10" t="str">
        <f t="shared" si="203"/>
        <v/>
      </c>
      <c r="P1324" s="11" t="str">
        <f t="shared" si="204"/>
        <v/>
      </c>
      <c r="Q1324" s="12" t="str">
        <f t="shared" ca="1" si="205"/>
        <v/>
      </c>
      <c r="R1324" s="13"/>
      <c r="S1324" s="14"/>
      <c r="T1324" s="15" t="str">
        <f t="shared" ca="1" si="206"/>
        <v/>
      </c>
      <c r="U1324" s="15" t="str">
        <f t="shared" ca="1" si="207"/>
        <v/>
      </c>
      <c r="V1324" s="16"/>
      <c r="W1324" s="17" t="str">
        <f t="shared" ca="1" si="208"/>
        <v/>
      </c>
      <c r="X1324" s="18" t="str">
        <f t="shared" ca="1" si="209"/>
        <v/>
      </c>
    </row>
    <row r="1325" spans="1:24" x14ac:dyDescent="0.35">
      <c r="A1325" s="3">
        <v>1321</v>
      </c>
      <c r="B1325" s="4"/>
      <c r="C1325" s="4"/>
      <c r="D1325" s="5" t="str">
        <f t="shared" si="200"/>
        <v/>
      </c>
      <c r="E1325" s="4"/>
      <c r="F1325" s="6"/>
      <c r="G1325" s="6"/>
      <c r="H1325" s="7" t="str">
        <f t="shared" ca="1" si="201"/>
        <v/>
      </c>
      <c r="I1325" s="8" t="str">
        <f t="shared" ca="1" si="202"/>
        <v/>
      </c>
      <c r="J1325" s="8" t="str">
        <f>IF(C1325="","",COUNTIFS(purchase!$C:$C,$C1325,purchase!$E:$E,$E1325,purchase!$G:$G,"&gt;="&amp;$F1325,purchase!$G:$G,"&lt;="&amp;$G1325))</f>
        <v/>
      </c>
      <c r="K1325" s="9" t="str">
        <f>IF(COUNTIFS(purchase!$C:$C,$C1325,purchase!$E:$E,$E1325,purchase!$G:$G,"&gt;="&amp;$F1325,purchase!$G:$G,"&lt;="&amp;$G1325)=0,"",_xlfn.MAXIFS(purchase!$G:$G,purchase!$C:$C,$C1325,purchase!$E:$E,$E1325,purchase!$G:$G,"&gt;="&amp;$F1325,purchase!$G:$G,"&lt;="&amp;$G1325))</f>
        <v/>
      </c>
      <c r="L1325" s="4"/>
      <c r="M1325" s="4"/>
      <c r="N1325" s="10" t="str">
        <f>IF(M1325="","",SUMIFS(purchase!$N:$N,purchase!$C:$C,$C1325,purchase!$E:$E,$E1325,purchase!$G:$G,"&gt;="&amp;$F1325,purchase!$G:$G,"&lt;="&amp;$G1325))</f>
        <v/>
      </c>
      <c r="O1325" s="10" t="str">
        <f t="shared" si="203"/>
        <v/>
      </c>
      <c r="P1325" s="11" t="str">
        <f t="shared" si="204"/>
        <v/>
      </c>
      <c r="Q1325" s="12" t="str">
        <f t="shared" ca="1" si="205"/>
        <v/>
      </c>
      <c r="R1325" s="13"/>
      <c r="S1325" s="14"/>
      <c r="T1325" s="15" t="str">
        <f t="shared" ca="1" si="206"/>
        <v/>
      </c>
      <c r="U1325" s="15" t="str">
        <f t="shared" ca="1" si="207"/>
        <v/>
      </c>
      <c r="V1325" s="16"/>
      <c r="W1325" s="17" t="str">
        <f t="shared" ca="1" si="208"/>
        <v/>
      </c>
      <c r="X1325" s="18" t="str">
        <f t="shared" ca="1" si="209"/>
        <v/>
      </c>
    </row>
    <row r="1326" spans="1:24" x14ac:dyDescent="0.35">
      <c r="A1326" s="3">
        <v>1322</v>
      </c>
      <c r="B1326" s="4"/>
      <c r="C1326" s="4"/>
      <c r="D1326" s="5" t="str">
        <f t="shared" si="200"/>
        <v/>
      </c>
      <c r="E1326" s="4"/>
      <c r="F1326" s="6"/>
      <c r="G1326" s="6"/>
      <c r="H1326" s="7" t="str">
        <f t="shared" ca="1" si="201"/>
        <v/>
      </c>
      <c r="I1326" s="8" t="str">
        <f t="shared" ca="1" si="202"/>
        <v/>
      </c>
      <c r="J1326" s="8" t="str">
        <f>IF(C1326="","",COUNTIFS(purchase!$C:$C,$C1326,purchase!$E:$E,$E1326,purchase!$G:$G,"&gt;="&amp;$F1326,purchase!$G:$G,"&lt;="&amp;$G1326))</f>
        <v/>
      </c>
      <c r="K1326" s="9" t="str">
        <f>IF(COUNTIFS(purchase!$C:$C,$C1326,purchase!$E:$E,$E1326,purchase!$G:$G,"&gt;="&amp;$F1326,purchase!$G:$G,"&lt;="&amp;$G1326)=0,"",_xlfn.MAXIFS(purchase!$G:$G,purchase!$C:$C,$C1326,purchase!$E:$E,$E1326,purchase!$G:$G,"&gt;="&amp;$F1326,purchase!$G:$G,"&lt;="&amp;$G1326))</f>
        <v/>
      </c>
      <c r="L1326" s="4"/>
      <c r="M1326" s="4"/>
      <c r="N1326" s="10" t="str">
        <f>IF(M1326="","",SUMIFS(purchase!$N:$N,purchase!$C:$C,$C1326,purchase!$E:$E,$E1326,purchase!$G:$G,"&gt;="&amp;$F1326,purchase!$G:$G,"&lt;="&amp;$G1326))</f>
        <v/>
      </c>
      <c r="O1326" s="10" t="str">
        <f t="shared" si="203"/>
        <v/>
      </c>
      <c r="P1326" s="11" t="str">
        <f t="shared" si="204"/>
        <v/>
      </c>
      <c r="Q1326" s="12" t="str">
        <f t="shared" ca="1" si="205"/>
        <v/>
      </c>
      <c r="R1326" s="13"/>
      <c r="S1326" s="14"/>
      <c r="T1326" s="15" t="str">
        <f t="shared" ca="1" si="206"/>
        <v/>
      </c>
      <c r="U1326" s="15" t="str">
        <f t="shared" ca="1" si="207"/>
        <v/>
      </c>
      <c r="V1326" s="16"/>
      <c r="W1326" s="17" t="str">
        <f t="shared" ca="1" si="208"/>
        <v/>
      </c>
      <c r="X1326" s="18" t="str">
        <f t="shared" ca="1" si="209"/>
        <v/>
      </c>
    </row>
    <row r="1327" spans="1:24" x14ac:dyDescent="0.35">
      <c r="A1327" s="3">
        <v>1323</v>
      </c>
      <c r="B1327" s="4"/>
      <c r="C1327" s="4"/>
      <c r="D1327" s="5" t="str">
        <f t="shared" si="200"/>
        <v/>
      </c>
      <c r="E1327" s="4"/>
      <c r="F1327" s="6"/>
      <c r="G1327" s="6"/>
      <c r="H1327" s="7" t="str">
        <f t="shared" ca="1" si="201"/>
        <v/>
      </c>
      <c r="I1327" s="8" t="str">
        <f t="shared" ca="1" si="202"/>
        <v/>
      </c>
      <c r="J1327" s="8" t="str">
        <f>IF(C1327="","",COUNTIFS(purchase!$C:$C,$C1327,purchase!$E:$E,$E1327,purchase!$G:$G,"&gt;="&amp;$F1327,purchase!$G:$G,"&lt;="&amp;$G1327))</f>
        <v/>
      </c>
      <c r="K1327" s="9" t="str">
        <f>IF(COUNTIFS(purchase!$C:$C,$C1327,purchase!$E:$E,$E1327,purchase!$G:$G,"&gt;="&amp;$F1327,purchase!$G:$G,"&lt;="&amp;$G1327)=0,"",_xlfn.MAXIFS(purchase!$G:$G,purchase!$C:$C,$C1327,purchase!$E:$E,$E1327,purchase!$G:$G,"&gt;="&amp;$F1327,purchase!$G:$G,"&lt;="&amp;$G1327))</f>
        <v/>
      </c>
      <c r="L1327" s="4"/>
      <c r="M1327" s="4"/>
      <c r="N1327" s="10" t="str">
        <f>IF(M1327="","",SUMIFS(purchase!$N:$N,purchase!$C:$C,$C1327,purchase!$E:$E,$E1327,purchase!$G:$G,"&gt;="&amp;$F1327,purchase!$G:$G,"&lt;="&amp;$G1327))</f>
        <v/>
      </c>
      <c r="O1327" s="10" t="str">
        <f t="shared" si="203"/>
        <v/>
      </c>
      <c r="P1327" s="11" t="str">
        <f t="shared" si="204"/>
        <v/>
      </c>
      <c r="Q1327" s="12" t="str">
        <f t="shared" ca="1" si="205"/>
        <v/>
      </c>
      <c r="R1327" s="13"/>
      <c r="S1327" s="14"/>
      <c r="T1327" s="15" t="str">
        <f t="shared" ca="1" si="206"/>
        <v/>
      </c>
      <c r="U1327" s="15" t="str">
        <f t="shared" ca="1" si="207"/>
        <v/>
      </c>
      <c r="V1327" s="16"/>
      <c r="W1327" s="17" t="str">
        <f t="shared" ca="1" si="208"/>
        <v/>
      </c>
      <c r="X1327" s="18" t="str">
        <f t="shared" ca="1" si="209"/>
        <v/>
      </c>
    </row>
    <row r="1328" spans="1:24" x14ac:dyDescent="0.35">
      <c r="A1328" s="3">
        <v>1324</v>
      </c>
      <c r="B1328" s="4"/>
      <c r="C1328" s="4"/>
      <c r="D1328" s="5" t="str">
        <f t="shared" si="200"/>
        <v/>
      </c>
      <c r="E1328" s="4"/>
      <c r="F1328" s="6"/>
      <c r="G1328" s="6"/>
      <c r="H1328" s="7" t="str">
        <f t="shared" ca="1" si="201"/>
        <v/>
      </c>
      <c r="I1328" s="8" t="str">
        <f t="shared" ca="1" si="202"/>
        <v/>
      </c>
      <c r="J1328" s="8" t="str">
        <f>IF(C1328="","",COUNTIFS(purchase!$C:$C,$C1328,purchase!$E:$E,$E1328,purchase!$G:$G,"&gt;="&amp;$F1328,purchase!$G:$G,"&lt;="&amp;$G1328))</f>
        <v/>
      </c>
      <c r="K1328" s="9" t="str">
        <f>IF(COUNTIFS(purchase!$C:$C,$C1328,purchase!$E:$E,$E1328,purchase!$G:$G,"&gt;="&amp;$F1328,purchase!$G:$G,"&lt;="&amp;$G1328)=0,"",_xlfn.MAXIFS(purchase!$G:$G,purchase!$C:$C,$C1328,purchase!$E:$E,$E1328,purchase!$G:$G,"&gt;="&amp;$F1328,purchase!$G:$G,"&lt;="&amp;$G1328))</f>
        <v/>
      </c>
      <c r="L1328" s="4"/>
      <c r="M1328" s="4"/>
      <c r="N1328" s="10" t="str">
        <f>IF(M1328="","",SUMIFS(purchase!$N:$N,purchase!$C:$C,$C1328,purchase!$E:$E,$E1328,purchase!$G:$G,"&gt;="&amp;$F1328,purchase!$G:$G,"&lt;="&amp;$G1328))</f>
        <v/>
      </c>
      <c r="O1328" s="10" t="str">
        <f t="shared" si="203"/>
        <v/>
      </c>
      <c r="P1328" s="11" t="str">
        <f t="shared" si="204"/>
        <v/>
      </c>
      <c r="Q1328" s="12" t="str">
        <f t="shared" ca="1" si="205"/>
        <v/>
      </c>
      <c r="R1328" s="13"/>
      <c r="S1328" s="14"/>
      <c r="T1328" s="15" t="str">
        <f t="shared" ca="1" si="206"/>
        <v/>
      </c>
      <c r="U1328" s="15" t="str">
        <f t="shared" ca="1" si="207"/>
        <v/>
      </c>
      <c r="V1328" s="16"/>
      <c r="W1328" s="17" t="str">
        <f t="shared" ca="1" si="208"/>
        <v/>
      </c>
      <c r="X1328" s="18" t="str">
        <f t="shared" ca="1" si="209"/>
        <v/>
      </c>
    </row>
    <row r="1329" spans="1:24" x14ac:dyDescent="0.35">
      <c r="A1329" s="3">
        <v>1325</v>
      </c>
      <c r="B1329" s="4"/>
      <c r="C1329" s="4"/>
      <c r="D1329" s="5" t="str">
        <f t="shared" si="200"/>
        <v/>
      </c>
      <c r="E1329" s="4"/>
      <c r="F1329" s="6"/>
      <c r="G1329" s="6"/>
      <c r="H1329" s="7" t="str">
        <f t="shared" ca="1" si="201"/>
        <v/>
      </c>
      <c r="I1329" s="8" t="str">
        <f t="shared" ca="1" si="202"/>
        <v/>
      </c>
      <c r="J1329" s="8" t="str">
        <f>IF(C1329="","",COUNTIFS(purchase!$C:$C,$C1329,purchase!$E:$E,$E1329,purchase!$G:$G,"&gt;="&amp;$F1329,purchase!$G:$G,"&lt;="&amp;$G1329))</f>
        <v/>
      </c>
      <c r="K1329" s="9" t="str">
        <f>IF(COUNTIFS(purchase!$C:$C,$C1329,purchase!$E:$E,$E1329,purchase!$G:$G,"&gt;="&amp;$F1329,purchase!$G:$G,"&lt;="&amp;$G1329)=0,"",_xlfn.MAXIFS(purchase!$G:$G,purchase!$C:$C,$C1329,purchase!$E:$E,$E1329,purchase!$G:$G,"&gt;="&amp;$F1329,purchase!$G:$G,"&lt;="&amp;$G1329))</f>
        <v/>
      </c>
      <c r="L1329" s="4"/>
      <c r="M1329" s="4"/>
      <c r="N1329" s="10" t="str">
        <f>IF(M1329="","",SUMIFS(purchase!$N:$N,purchase!$C:$C,$C1329,purchase!$E:$E,$E1329,purchase!$G:$G,"&gt;="&amp;$F1329,purchase!$G:$G,"&lt;="&amp;$G1329))</f>
        <v/>
      </c>
      <c r="O1329" s="10" t="str">
        <f t="shared" si="203"/>
        <v/>
      </c>
      <c r="P1329" s="11" t="str">
        <f t="shared" si="204"/>
        <v/>
      </c>
      <c r="Q1329" s="12" t="str">
        <f t="shared" ca="1" si="205"/>
        <v/>
      </c>
      <c r="R1329" s="13"/>
      <c r="S1329" s="14"/>
      <c r="T1329" s="15" t="str">
        <f t="shared" ca="1" si="206"/>
        <v/>
      </c>
      <c r="U1329" s="15" t="str">
        <f t="shared" ca="1" si="207"/>
        <v/>
      </c>
      <c r="V1329" s="16"/>
      <c r="W1329" s="17" t="str">
        <f t="shared" ca="1" si="208"/>
        <v/>
      </c>
      <c r="X1329" s="18" t="str">
        <f t="shared" ca="1" si="209"/>
        <v/>
      </c>
    </row>
    <row r="1330" spans="1:24" x14ac:dyDescent="0.35">
      <c r="A1330" s="3">
        <v>1326</v>
      </c>
      <c r="B1330" s="4"/>
      <c r="C1330" s="4"/>
      <c r="D1330" s="5" t="str">
        <f t="shared" si="200"/>
        <v/>
      </c>
      <c r="E1330" s="4"/>
      <c r="F1330" s="6"/>
      <c r="G1330" s="6"/>
      <c r="H1330" s="7" t="str">
        <f t="shared" ca="1" si="201"/>
        <v/>
      </c>
      <c r="I1330" s="8" t="str">
        <f t="shared" ca="1" si="202"/>
        <v/>
      </c>
      <c r="J1330" s="8" t="str">
        <f>IF(C1330="","",COUNTIFS(purchase!$C:$C,$C1330,purchase!$E:$E,$E1330,purchase!$G:$G,"&gt;="&amp;$F1330,purchase!$G:$G,"&lt;="&amp;$G1330))</f>
        <v/>
      </c>
      <c r="K1330" s="9" t="str">
        <f>IF(COUNTIFS(purchase!$C:$C,$C1330,purchase!$E:$E,$E1330,purchase!$G:$G,"&gt;="&amp;$F1330,purchase!$G:$G,"&lt;="&amp;$G1330)=0,"",_xlfn.MAXIFS(purchase!$G:$G,purchase!$C:$C,$C1330,purchase!$E:$E,$E1330,purchase!$G:$G,"&gt;="&amp;$F1330,purchase!$G:$G,"&lt;="&amp;$G1330))</f>
        <v/>
      </c>
      <c r="L1330" s="4"/>
      <c r="M1330" s="4"/>
      <c r="N1330" s="10" t="str">
        <f>IF(M1330="","",SUMIFS(purchase!$N:$N,purchase!$C:$C,$C1330,purchase!$E:$E,$E1330,purchase!$G:$G,"&gt;="&amp;$F1330,purchase!$G:$G,"&lt;="&amp;$G1330))</f>
        <v/>
      </c>
      <c r="O1330" s="10" t="str">
        <f t="shared" si="203"/>
        <v/>
      </c>
      <c r="P1330" s="11" t="str">
        <f t="shared" si="204"/>
        <v/>
      </c>
      <c r="Q1330" s="12" t="str">
        <f t="shared" ca="1" si="205"/>
        <v/>
      </c>
      <c r="R1330" s="13"/>
      <c r="S1330" s="14"/>
      <c r="T1330" s="15" t="str">
        <f t="shared" ca="1" si="206"/>
        <v/>
      </c>
      <c r="U1330" s="15" t="str">
        <f t="shared" ca="1" si="207"/>
        <v/>
      </c>
      <c r="V1330" s="16"/>
      <c r="W1330" s="17" t="str">
        <f t="shared" ca="1" si="208"/>
        <v/>
      </c>
      <c r="X1330" s="18" t="str">
        <f t="shared" ca="1" si="209"/>
        <v/>
      </c>
    </row>
    <row r="1331" spans="1:24" x14ac:dyDescent="0.35">
      <c r="A1331" s="3">
        <v>1327</v>
      </c>
      <c r="B1331" s="4"/>
      <c r="C1331" s="4"/>
      <c r="D1331" s="5" t="str">
        <f t="shared" si="200"/>
        <v/>
      </c>
      <c r="E1331" s="4"/>
      <c r="F1331" s="6"/>
      <c r="G1331" s="6"/>
      <c r="H1331" s="7" t="str">
        <f t="shared" ca="1" si="201"/>
        <v/>
      </c>
      <c r="I1331" s="8" t="str">
        <f t="shared" ca="1" si="202"/>
        <v/>
      </c>
      <c r="J1331" s="8" t="str">
        <f>IF(C1331="","",COUNTIFS(purchase!$C:$C,$C1331,purchase!$E:$E,$E1331,purchase!$G:$G,"&gt;="&amp;$F1331,purchase!$G:$G,"&lt;="&amp;$G1331))</f>
        <v/>
      </c>
      <c r="K1331" s="9" t="str">
        <f>IF(COUNTIFS(purchase!$C:$C,$C1331,purchase!$E:$E,$E1331,purchase!$G:$G,"&gt;="&amp;$F1331,purchase!$G:$G,"&lt;="&amp;$G1331)=0,"",_xlfn.MAXIFS(purchase!$G:$G,purchase!$C:$C,$C1331,purchase!$E:$E,$E1331,purchase!$G:$G,"&gt;="&amp;$F1331,purchase!$G:$G,"&lt;="&amp;$G1331))</f>
        <v/>
      </c>
      <c r="L1331" s="4"/>
      <c r="M1331" s="4"/>
      <c r="N1331" s="10" t="str">
        <f>IF(M1331="","",SUMIFS(purchase!$N:$N,purchase!$C:$C,$C1331,purchase!$E:$E,$E1331,purchase!$G:$G,"&gt;="&amp;$F1331,purchase!$G:$G,"&lt;="&amp;$G1331))</f>
        <v/>
      </c>
      <c r="O1331" s="10" t="str">
        <f t="shared" si="203"/>
        <v/>
      </c>
      <c r="P1331" s="11" t="str">
        <f t="shared" si="204"/>
        <v/>
      </c>
      <c r="Q1331" s="12" t="str">
        <f t="shared" ca="1" si="205"/>
        <v/>
      </c>
      <c r="R1331" s="13"/>
      <c r="S1331" s="14"/>
      <c r="T1331" s="15" t="str">
        <f t="shared" ca="1" si="206"/>
        <v/>
      </c>
      <c r="U1331" s="15" t="str">
        <f t="shared" ca="1" si="207"/>
        <v/>
      </c>
      <c r="V1331" s="16"/>
      <c r="W1331" s="17" t="str">
        <f t="shared" ca="1" si="208"/>
        <v/>
      </c>
      <c r="X1331" s="18" t="str">
        <f t="shared" ca="1" si="209"/>
        <v/>
      </c>
    </row>
    <row r="1332" spans="1:24" x14ac:dyDescent="0.35">
      <c r="A1332" s="3">
        <v>1328</v>
      </c>
      <c r="B1332" s="4"/>
      <c r="C1332" s="4"/>
      <c r="D1332" s="5" t="str">
        <f t="shared" si="200"/>
        <v/>
      </c>
      <c r="E1332" s="4"/>
      <c r="F1332" s="6"/>
      <c r="G1332" s="6"/>
      <c r="H1332" s="7" t="str">
        <f t="shared" ca="1" si="201"/>
        <v/>
      </c>
      <c r="I1332" s="8" t="str">
        <f t="shared" ca="1" si="202"/>
        <v/>
      </c>
      <c r="J1332" s="8" t="str">
        <f>IF(C1332="","",COUNTIFS(purchase!$C:$C,$C1332,purchase!$E:$E,$E1332,purchase!$G:$G,"&gt;="&amp;$F1332,purchase!$G:$G,"&lt;="&amp;$G1332))</f>
        <v/>
      </c>
      <c r="K1332" s="9" t="str">
        <f>IF(COUNTIFS(purchase!$C:$C,$C1332,purchase!$E:$E,$E1332,purchase!$G:$G,"&gt;="&amp;$F1332,purchase!$G:$G,"&lt;="&amp;$G1332)=0,"",_xlfn.MAXIFS(purchase!$G:$G,purchase!$C:$C,$C1332,purchase!$E:$E,$E1332,purchase!$G:$G,"&gt;="&amp;$F1332,purchase!$G:$G,"&lt;="&amp;$G1332))</f>
        <v/>
      </c>
      <c r="L1332" s="4"/>
      <c r="M1332" s="4"/>
      <c r="N1332" s="10" t="str">
        <f>IF(M1332="","",SUMIFS(purchase!$N:$N,purchase!$C:$C,$C1332,purchase!$E:$E,$E1332,purchase!$G:$G,"&gt;="&amp;$F1332,purchase!$G:$G,"&lt;="&amp;$G1332))</f>
        <v/>
      </c>
      <c r="O1332" s="10" t="str">
        <f t="shared" si="203"/>
        <v/>
      </c>
      <c r="P1332" s="11" t="str">
        <f t="shared" si="204"/>
        <v/>
      </c>
      <c r="Q1332" s="12" t="str">
        <f t="shared" ca="1" si="205"/>
        <v/>
      </c>
      <c r="R1332" s="13"/>
      <c r="S1332" s="14"/>
      <c r="T1332" s="15" t="str">
        <f t="shared" ca="1" si="206"/>
        <v/>
      </c>
      <c r="U1332" s="15" t="str">
        <f t="shared" ca="1" si="207"/>
        <v/>
      </c>
      <c r="V1332" s="16"/>
      <c r="W1332" s="17" t="str">
        <f t="shared" ca="1" si="208"/>
        <v/>
      </c>
      <c r="X1332" s="18" t="str">
        <f t="shared" ca="1" si="209"/>
        <v/>
      </c>
    </row>
    <row r="1333" spans="1:24" x14ac:dyDescent="0.35">
      <c r="A1333" s="3">
        <v>1329</v>
      </c>
      <c r="B1333" s="4"/>
      <c r="C1333" s="4"/>
      <c r="D1333" s="5" t="str">
        <f t="shared" si="200"/>
        <v/>
      </c>
      <c r="E1333" s="4"/>
      <c r="F1333" s="6"/>
      <c r="G1333" s="6"/>
      <c r="H1333" s="7" t="str">
        <f t="shared" ca="1" si="201"/>
        <v/>
      </c>
      <c r="I1333" s="8" t="str">
        <f t="shared" ca="1" si="202"/>
        <v/>
      </c>
      <c r="J1333" s="8" t="str">
        <f>IF(C1333="","",COUNTIFS(purchase!$C:$C,$C1333,purchase!$E:$E,$E1333,purchase!$G:$G,"&gt;="&amp;$F1333,purchase!$G:$G,"&lt;="&amp;$G1333))</f>
        <v/>
      </c>
      <c r="K1333" s="9" t="str">
        <f>IF(COUNTIFS(purchase!$C:$C,$C1333,purchase!$E:$E,$E1333,purchase!$G:$G,"&gt;="&amp;$F1333,purchase!$G:$G,"&lt;="&amp;$G1333)=0,"",_xlfn.MAXIFS(purchase!$G:$G,purchase!$C:$C,$C1333,purchase!$E:$E,$E1333,purchase!$G:$G,"&gt;="&amp;$F1333,purchase!$G:$G,"&lt;="&amp;$G1333))</f>
        <v/>
      </c>
      <c r="L1333" s="4"/>
      <c r="M1333" s="4"/>
      <c r="N1333" s="10" t="str">
        <f>IF(M1333="","",SUMIFS(purchase!$N:$N,purchase!$C:$C,$C1333,purchase!$E:$E,$E1333,purchase!$G:$G,"&gt;="&amp;$F1333,purchase!$G:$G,"&lt;="&amp;$G1333))</f>
        <v/>
      </c>
      <c r="O1333" s="10" t="str">
        <f t="shared" si="203"/>
        <v/>
      </c>
      <c r="P1333" s="11" t="str">
        <f t="shared" si="204"/>
        <v/>
      </c>
      <c r="Q1333" s="12" t="str">
        <f t="shared" ca="1" si="205"/>
        <v/>
      </c>
      <c r="R1333" s="13"/>
      <c r="S1333" s="14"/>
      <c r="T1333" s="15" t="str">
        <f t="shared" ca="1" si="206"/>
        <v/>
      </c>
      <c r="U1333" s="15" t="str">
        <f t="shared" ca="1" si="207"/>
        <v/>
      </c>
      <c r="V1333" s="16"/>
      <c r="W1333" s="17" t="str">
        <f t="shared" ca="1" si="208"/>
        <v/>
      </c>
      <c r="X1333" s="18" t="str">
        <f t="shared" ca="1" si="209"/>
        <v/>
      </c>
    </row>
    <row r="1334" spans="1:24" x14ac:dyDescent="0.35">
      <c r="A1334" s="3">
        <v>1330</v>
      </c>
      <c r="B1334" s="4"/>
      <c r="C1334" s="4"/>
      <c r="D1334" s="5" t="str">
        <f t="shared" si="200"/>
        <v/>
      </c>
      <c r="E1334" s="4"/>
      <c r="F1334" s="6"/>
      <c r="G1334" s="6"/>
      <c r="H1334" s="7" t="str">
        <f t="shared" ca="1" si="201"/>
        <v/>
      </c>
      <c r="I1334" s="8" t="str">
        <f t="shared" ca="1" si="202"/>
        <v/>
      </c>
      <c r="J1334" s="8" t="str">
        <f>IF(C1334="","",COUNTIFS(purchase!$C:$C,$C1334,purchase!$E:$E,$E1334,purchase!$G:$G,"&gt;="&amp;$F1334,purchase!$G:$G,"&lt;="&amp;$G1334))</f>
        <v/>
      </c>
      <c r="K1334" s="9" t="str">
        <f>IF(COUNTIFS(purchase!$C:$C,$C1334,purchase!$E:$E,$E1334,purchase!$G:$G,"&gt;="&amp;$F1334,purchase!$G:$G,"&lt;="&amp;$G1334)=0,"",_xlfn.MAXIFS(purchase!$G:$G,purchase!$C:$C,$C1334,purchase!$E:$E,$E1334,purchase!$G:$G,"&gt;="&amp;$F1334,purchase!$G:$G,"&lt;="&amp;$G1334))</f>
        <v/>
      </c>
      <c r="L1334" s="4"/>
      <c r="M1334" s="4"/>
      <c r="N1334" s="10" t="str">
        <f>IF(M1334="","",SUMIFS(purchase!$N:$N,purchase!$C:$C,$C1334,purchase!$E:$E,$E1334,purchase!$G:$G,"&gt;="&amp;$F1334,purchase!$G:$G,"&lt;="&amp;$G1334))</f>
        <v/>
      </c>
      <c r="O1334" s="10" t="str">
        <f t="shared" si="203"/>
        <v/>
      </c>
      <c r="P1334" s="11" t="str">
        <f t="shared" si="204"/>
        <v/>
      </c>
      <c r="Q1334" s="12" t="str">
        <f t="shared" ca="1" si="205"/>
        <v/>
      </c>
      <c r="R1334" s="13"/>
      <c r="S1334" s="14"/>
      <c r="T1334" s="15" t="str">
        <f t="shared" ca="1" si="206"/>
        <v/>
      </c>
      <c r="U1334" s="15" t="str">
        <f t="shared" ca="1" si="207"/>
        <v/>
      </c>
      <c r="V1334" s="16"/>
      <c r="W1334" s="17" t="str">
        <f t="shared" ca="1" si="208"/>
        <v/>
      </c>
      <c r="X1334" s="18" t="str">
        <f t="shared" ca="1" si="209"/>
        <v/>
      </c>
    </row>
    <row r="1335" spans="1:24" x14ac:dyDescent="0.35">
      <c r="A1335" s="3">
        <v>1331</v>
      </c>
      <c r="B1335" s="4"/>
      <c r="C1335" s="4"/>
      <c r="D1335" s="5" t="str">
        <f t="shared" si="200"/>
        <v/>
      </c>
      <c r="E1335" s="4"/>
      <c r="F1335" s="6"/>
      <c r="G1335" s="6"/>
      <c r="H1335" s="7" t="str">
        <f t="shared" ca="1" si="201"/>
        <v/>
      </c>
      <c r="I1335" s="8" t="str">
        <f t="shared" ca="1" si="202"/>
        <v/>
      </c>
      <c r="J1335" s="8" t="str">
        <f>IF(C1335="","",COUNTIFS(purchase!$C:$C,$C1335,purchase!$E:$E,$E1335,purchase!$G:$G,"&gt;="&amp;$F1335,purchase!$G:$G,"&lt;="&amp;$G1335))</f>
        <v/>
      </c>
      <c r="K1335" s="9" t="str">
        <f>IF(COUNTIFS(purchase!$C:$C,$C1335,purchase!$E:$E,$E1335,purchase!$G:$G,"&gt;="&amp;$F1335,purchase!$G:$G,"&lt;="&amp;$G1335)=0,"",_xlfn.MAXIFS(purchase!$G:$G,purchase!$C:$C,$C1335,purchase!$E:$E,$E1335,purchase!$G:$G,"&gt;="&amp;$F1335,purchase!$G:$G,"&lt;="&amp;$G1335))</f>
        <v/>
      </c>
      <c r="L1335" s="4"/>
      <c r="M1335" s="4"/>
      <c r="N1335" s="10" t="str">
        <f>IF(M1335="","",SUMIFS(purchase!$N:$N,purchase!$C:$C,$C1335,purchase!$E:$E,$E1335,purchase!$G:$G,"&gt;="&amp;$F1335,purchase!$G:$G,"&lt;="&amp;$G1335))</f>
        <v/>
      </c>
      <c r="O1335" s="10" t="str">
        <f t="shared" si="203"/>
        <v/>
      </c>
      <c r="P1335" s="11" t="str">
        <f t="shared" si="204"/>
        <v/>
      </c>
      <c r="Q1335" s="12" t="str">
        <f t="shared" ca="1" si="205"/>
        <v/>
      </c>
      <c r="R1335" s="13"/>
      <c r="S1335" s="14"/>
      <c r="T1335" s="15" t="str">
        <f t="shared" ca="1" si="206"/>
        <v/>
      </c>
      <c r="U1335" s="15" t="str">
        <f t="shared" ca="1" si="207"/>
        <v/>
      </c>
      <c r="V1335" s="16"/>
      <c r="W1335" s="17" t="str">
        <f t="shared" ca="1" si="208"/>
        <v/>
      </c>
      <c r="X1335" s="18" t="str">
        <f t="shared" ca="1" si="209"/>
        <v/>
      </c>
    </row>
    <row r="1336" spans="1:24" x14ac:dyDescent="0.35">
      <c r="A1336" s="3">
        <v>1332</v>
      </c>
      <c r="B1336" s="4"/>
      <c r="C1336" s="4"/>
      <c r="D1336" s="5" t="str">
        <f t="shared" si="200"/>
        <v/>
      </c>
      <c r="E1336" s="4"/>
      <c r="F1336" s="6"/>
      <c r="G1336" s="6"/>
      <c r="H1336" s="7" t="str">
        <f t="shared" ca="1" si="201"/>
        <v/>
      </c>
      <c r="I1336" s="8" t="str">
        <f t="shared" ca="1" si="202"/>
        <v/>
      </c>
      <c r="J1336" s="8" t="str">
        <f>IF(C1336="","",COUNTIFS(purchase!$C:$C,$C1336,purchase!$E:$E,$E1336,purchase!$G:$G,"&gt;="&amp;$F1336,purchase!$G:$G,"&lt;="&amp;$G1336))</f>
        <v/>
      </c>
      <c r="K1336" s="9" t="str">
        <f>IF(COUNTIFS(purchase!$C:$C,$C1336,purchase!$E:$E,$E1336,purchase!$G:$G,"&gt;="&amp;$F1336,purchase!$G:$G,"&lt;="&amp;$G1336)=0,"",_xlfn.MAXIFS(purchase!$G:$G,purchase!$C:$C,$C1336,purchase!$E:$E,$E1336,purchase!$G:$G,"&gt;="&amp;$F1336,purchase!$G:$G,"&lt;="&amp;$G1336))</f>
        <v/>
      </c>
      <c r="L1336" s="4"/>
      <c r="M1336" s="4"/>
      <c r="N1336" s="10" t="str">
        <f>IF(M1336="","",SUMIFS(purchase!$N:$N,purchase!$C:$C,$C1336,purchase!$E:$E,$E1336,purchase!$G:$G,"&gt;="&amp;$F1336,purchase!$G:$G,"&lt;="&amp;$G1336))</f>
        <v/>
      </c>
      <c r="O1336" s="10" t="str">
        <f t="shared" si="203"/>
        <v/>
      </c>
      <c r="P1336" s="11" t="str">
        <f t="shared" si="204"/>
        <v/>
      </c>
      <c r="Q1336" s="12" t="str">
        <f t="shared" ca="1" si="205"/>
        <v/>
      </c>
      <c r="R1336" s="13"/>
      <c r="S1336" s="14"/>
      <c r="T1336" s="15" t="str">
        <f t="shared" ca="1" si="206"/>
        <v/>
      </c>
      <c r="U1336" s="15" t="str">
        <f t="shared" ca="1" si="207"/>
        <v/>
      </c>
      <c r="V1336" s="16"/>
      <c r="W1336" s="17" t="str">
        <f t="shared" ca="1" si="208"/>
        <v/>
      </c>
      <c r="X1336" s="18" t="str">
        <f t="shared" ca="1" si="209"/>
        <v/>
      </c>
    </row>
    <row r="1337" spans="1:24" x14ac:dyDescent="0.35">
      <c r="A1337" s="3">
        <v>1333</v>
      </c>
      <c r="B1337" s="4"/>
      <c r="C1337" s="4"/>
      <c r="D1337" s="5" t="str">
        <f t="shared" si="200"/>
        <v/>
      </c>
      <c r="E1337" s="4"/>
      <c r="F1337" s="6"/>
      <c r="G1337" s="6"/>
      <c r="H1337" s="7" t="str">
        <f t="shared" ca="1" si="201"/>
        <v/>
      </c>
      <c r="I1337" s="8" t="str">
        <f t="shared" ca="1" si="202"/>
        <v/>
      </c>
      <c r="J1337" s="8" t="str">
        <f>IF(C1337="","",COUNTIFS(purchase!$C:$C,$C1337,purchase!$E:$E,$E1337,purchase!$G:$G,"&gt;="&amp;$F1337,purchase!$G:$G,"&lt;="&amp;$G1337))</f>
        <v/>
      </c>
      <c r="K1337" s="9" t="str">
        <f>IF(COUNTIFS(purchase!$C:$C,$C1337,purchase!$E:$E,$E1337,purchase!$G:$G,"&gt;="&amp;$F1337,purchase!$G:$G,"&lt;="&amp;$G1337)=0,"",_xlfn.MAXIFS(purchase!$G:$G,purchase!$C:$C,$C1337,purchase!$E:$E,$E1337,purchase!$G:$G,"&gt;="&amp;$F1337,purchase!$G:$G,"&lt;="&amp;$G1337))</f>
        <v/>
      </c>
      <c r="L1337" s="4"/>
      <c r="M1337" s="4"/>
      <c r="N1337" s="10" t="str">
        <f>IF(M1337="","",SUMIFS(purchase!$N:$N,purchase!$C:$C,$C1337,purchase!$E:$E,$E1337,purchase!$G:$G,"&gt;="&amp;$F1337,purchase!$G:$G,"&lt;="&amp;$G1337))</f>
        <v/>
      </c>
      <c r="O1337" s="10" t="str">
        <f t="shared" si="203"/>
        <v/>
      </c>
      <c r="P1337" s="11" t="str">
        <f t="shared" si="204"/>
        <v/>
      </c>
      <c r="Q1337" s="12" t="str">
        <f t="shared" ca="1" si="205"/>
        <v/>
      </c>
      <c r="R1337" s="13"/>
      <c r="S1337" s="14"/>
      <c r="T1337" s="15" t="str">
        <f t="shared" ca="1" si="206"/>
        <v/>
      </c>
      <c r="U1337" s="15" t="str">
        <f t="shared" ca="1" si="207"/>
        <v/>
      </c>
      <c r="V1337" s="16"/>
      <c r="W1337" s="17" t="str">
        <f t="shared" ca="1" si="208"/>
        <v/>
      </c>
      <c r="X1337" s="18" t="str">
        <f t="shared" ca="1" si="209"/>
        <v/>
      </c>
    </row>
    <row r="1338" spans="1:24" x14ac:dyDescent="0.35">
      <c r="A1338" s="3">
        <v>1334</v>
      </c>
      <c r="B1338" s="4"/>
      <c r="C1338" s="4"/>
      <c r="D1338" s="5" t="str">
        <f t="shared" si="200"/>
        <v/>
      </c>
      <c r="E1338" s="4"/>
      <c r="F1338" s="6"/>
      <c r="G1338" s="6"/>
      <c r="H1338" s="7" t="str">
        <f t="shared" ca="1" si="201"/>
        <v/>
      </c>
      <c r="I1338" s="8" t="str">
        <f t="shared" ca="1" si="202"/>
        <v/>
      </c>
      <c r="J1338" s="8" t="str">
        <f>IF(C1338="","",COUNTIFS(purchase!$C:$C,$C1338,purchase!$E:$E,$E1338,purchase!$G:$G,"&gt;="&amp;$F1338,purchase!$G:$G,"&lt;="&amp;$G1338))</f>
        <v/>
      </c>
      <c r="K1338" s="9" t="str">
        <f>IF(COUNTIFS(purchase!$C:$C,$C1338,purchase!$E:$E,$E1338,purchase!$G:$G,"&gt;="&amp;$F1338,purchase!$G:$G,"&lt;="&amp;$G1338)=0,"",_xlfn.MAXIFS(purchase!$G:$G,purchase!$C:$C,$C1338,purchase!$E:$E,$E1338,purchase!$G:$G,"&gt;="&amp;$F1338,purchase!$G:$G,"&lt;="&amp;$G1338))</f>
        <v/>
      </c>
      <c r="L1338" s="4"/>
      <c r="M1338" s="4"/>
      <c r="N1338" s="10" t="str">
        <f>IF(M1338="","",SUMIFS(purchase!$N:$N,purchase!$C:$C,$C1338,purchase!$E:$E,$E1338,purchase!$G:$G,"&gt;="&amp;$F1338,purchase!$G:$G,"&lt;="&amp;$G1338))</f>
        <v/>
      </c>
      <c r="O1338" s="10" t="str">
        <f t="shared" si="203"/>
        <v/>
      </c>
      <c r="P1338" s="11" t="str">
        <f t="shared" si="204"/>
        <v/>
      </c>
      <c r="Q1338" s="12" t="str">
        <f t="shared" ca="1" si="205"/>
        <v/>
      </c>
      <c r="R1338" s="13"/>
      <c r="S1338" s="14"/>
      <c r="T1338" s="15" t="str">
        <f t="shared" ca="1" si="206"/>
        <v/>
      </c>
      <c r="U1338" s="15" t="str">
        <f t="shared" ca="1" si="207"/>
        <v/>
      </c>
      <c r="V1338" s="16"/>
      <c r="W1338" s="17" t="str">
        <f t="shared" ca="1" si="208"/>
        <v/>
      </c>
      <c r="X1338" s="18" t="str">
        <f t="shared" ca="1" si="209"/>
        <v/>
      </c>
    </row>
    <row r="1339" spans="1:24" x14ac:dyDescent="0.35">
      <c r="A1339" s="3">
        <v>1335</v>
      </c>
      <c r="B1339" s="4"/>
      <c r="C1339" s="4"/>
      <c r="D1339" s="5" t="str">
        <f t="shared" si="200"/>
        <v/>
      </c>
      <c r="E1339" s="4"/>
      <c r="F1339" s="6"/>
      <c r="G1339" s="6"/>
      <c r="H1339" s="7" t="str">
        <f t="shared" ca="1" si="201"/>
        <v/>
      </c>
      <c r="I1339" s="8" t="str">
        <f t="shared" ca="1" si="202"/>
        <v/>
      </c>
      <c r="J1339" s="8" t="str">
        <f>IF(C1339="","",COUNTIFS(purchase!$C:$C,$C1339,purchase!$E:$E,$E1339,purchase!$G:$G,"&gt;="&amp;$F1339,purchase!$G:$G,"&lt;="&amp;$G1339))</f>
        <v/>
      </c>
      <c r="K1339" s="9" t="str">
        <f>IF(COUNTIFS(purchase!$C:$C,$C1339,purchase!$E:$E,$E1339,purchase!$G:$G,"&gt;="&amp;$F1339,purchase!$G:$G,"&lt;="&amp;$G1339)=0,"",_xlfn.MAXIFS(purchase!$G:$G,purchase!$C:$C,$C1339,purchase!$E:$E,$E1339,purchase!$G:$G,"&gt;="&amp;$F1339,purchase!$G:$G,"&lt;="&amp;$G1339))</f>
        <v/>
      </c>
      <c r="L1339" s="4"/>
      <c r="M1339" s="4"/>
      <c r="N1339" s="10" t="str">
        <f>IF(M1339="","",SUMIFS(purchase!$N:$N,purchase!$C:$C,$C1339,purchase!$E:$E,$E1339,purchase!$G:$G,"&gt;="&amp;$F1339,purchase!$G:$G,"&lt;="&amp;$G1339))</f>
        <v/>
      </c>
      <c r="O1339" s="10" t="str">
        <f t="shared" si="203"/>
        <v/>
      </c>
      <c r="P1339" s="11" t="str">
        <f t="shared" si="204"/>
        <v/>
      </c>
      <c r="Q1339" s="12" t="str">
        <f t="shared" ca="1" si="205"/>
        <v/>
      </c>
      <c r="R1339" s="13"/>
      <c r="S1339" s="14"/>
      <c r="T1339" s="15" t="str">
        <f t="shared" ca="1" si="206"/>
        <v/>
      </c>
      <c r="U1339" s="15" t="str">
        <f t="shared" ca="1" si="207"/>
        <v/>
      </c>
      <c r="V1339" s="16"/>
      <c r="W1339" s="17" t="str">
        <f t="shared" ca="1" si="208"/>
        <v/>
      </c>
      <c r="X1339" s="18" t="str">
        <f t="shared" ca="1" si="209"/>
        <v/>
      </c>
    </row>
    <row r="1340" spans="1:24" x14ac:dyDescent="0.35">
      <c r="A1340" s="3">
        <v>1336</v>
      </c>
      <c r="B1340" s="4"/>
      <c r="C1340" s="4"/>
      <c r="D1340" s="5" t="str">
        <f t="shared" si="200"/>
        <v/>
      </c>
      <c r="E1340" s="4"/>
      <c r="F1340" s="6"/>
      <c r="G1340" s="6"/>
      <c r="H1340" s="7" t="str">
        <f t="shared" ca="1" si="201"/>
        <v/>
      </c>
      <c r="I1340" s="8" t="str">
        <f t="shared" ca="1" si="202"/>
        <v/>
      </c>
      <c r="J1340" s="8" t="str">
        <f>IF(C1340="","",COUNTIFS(purchase!$C:$C,$C1340,purchase!$E:$E,$E1340,purchase!$G:$G,"&gt;="&amp;$F1340,purchase!$G:$G,"&lt;="&amp;$G1340))</f>
        <v/>
      </c>
      <c r="K1340" s="9" t="str">
        <f>IF(COUNTIFS(purchase!$C:$C,$C1340,purchase!$E:$E,$E1340,purchase!$G:$G,"&gt;="&amp;$F1340,purchase!$G:$G,"&lt;="&amp;$G1340)=0,"",_xlfn.MAXIFS(purchase!$G:$G,purchase!$C:$C,$C1340,purchase!$E:$E,$E1340,purchase!$G:$G,"&gt;="&amp;$F1340,purchase!$G:$G,"&lt;="&amp;$G1340))</f>
        <v/>
      </c>
      <c r="L1340" s="4"/>
      <c r="M1340" s="4"/>
      <c r="N1340" s="10" t="str">
        <f>IF(M1340="","",SUMIFS(purchase!$N:$N,purchase!$C:$C,$C1340,purchase!$E:$E,$E1340,purchase!$G:$G,"&gt;="&amp;$F1340,purchase!$G:$G,"&lt;="&amp;$G1340))</f>
        <v/>
      </c>
      <c r="O1340" s="10" t="str">
        <f t="shared" si="203"/>
        <v/>
      </c>
      <c r="P1340" s="11" t="str">
        <f t="shared" si="204"/>
        <v/>
      </c>
      <c r="Q1340" s="12" t="str">
        <f t="shared" ca="1" si="205"/>
        <v/>
      </c>
      <c r="R1340" s="13"/>
      <c r="S1340" s="14"/>
      <c r="T1340" s="15" t="str">
        <f t="shared" ca="1" si="206"/>
        <v/>
      </c>
      <c r="U1340" s="15" t="str">
        <f t="shared" ca="1" si="207"/>
        <v/>
      </c>
      <c r="V1340" s="16"/>
      <c r="W1340" s="17" t="str">
        <f t="shared" ca="1" si="208"/>
        <v/>
      </c>
      <c r="X1340" s="18" t="str">
        <f t="shared" ca="1" si="209"/>
        <v/>
      </c>
    </row>
    <row r="1341" spans="1:24" x14ac:dyDescent="0.35">
      <c r="A1341" s="3">
        <v>1337</v>
      </c>
      <c r="B1341" s="4"/>
      <c r="C1341" s="4"/>
      <c r="D1341" s="5" t="str">
        <f t="shared" si="200"/>
        <v/>
      </c>
      <c r="E1341" s="4"/>
      <c r="F1341" s="6"/>
      <c r="G1341" s="6"/>
      <c r="H1341" s="7" t="str">
        <f t="shared" ca="1" si="201"/>
        <v/>
      </c>
      <c r="I1341" s="8" t="str">
        <f t="shared" ca="1" si="202"/>
        <v/>
      </c>
      <c r="J1341" s="8" t="str">
        <f>IF(C1341="","",COUNTIFS(purchase!$C:$C,$C1341,purchase!$E:$E,$E1341,purchase!$G:$G,"&gt;="&amp;$F1341,purchase!$G:$G,"&lt;="&amp;$G1341))</f>
        <v/>
      </c>
      <c r="K1341" s="9" t="str">
        <f>IF(COUNTIFS(purchase!$C:$C,$C1341,purchase!$E:$E,$E1341,purchase!$G:$G,"&gt;="&amp;$F1341,purchase!$G:$G,"&lt;="&amp;$G1341)=0,"",_xlfn.MAXIFS(purchase!$G:$G,purchase!$C:$C,$C1341,purchase!$E:$E,$E1341,purchase!$G:$G,"&gt;="&amp;$F1341,purchase!$G:$G,"&lt;="&amp;$G1341))</f>
        <v/>
      </c>
      <c r="L1341" s="4"/>
      <c r="M1341" s="4"/>
      <c r="N1341" s="10" t="str">
        <f>IF(M1341="","",SUMIFS(purchase!$N:$N,purchase!$C:$C,$C1341,purchase!$E:$E,$E1341,purchase!$G:$G,"&gt;="&amp;$F1341,purchase!$G:$G,"&lt;="&amp;$G1341))</f>
        <v/>
      </c>
      <c r="O1341" s="10" t="str">
        <f t="shared" si="203"/>
        <v/>
      </c>
      <c r="P1341" s="11" t="str">
        <f t="shared" si="204"/>
        <v/>
      </c>
      <c r="Q1341" s="12" t="str">
        <f t="shared" ca="1" si="205"/>
        <v/>
      </c>
      <c r="R1341" s="13"/>
      <c r="S1341" s="14"/>
      <c r="T1341" s="15" t="str">
        <f t="shared" ca="1" si="206"/>
        <v/>
      </c>
      <c r="U1341" s="15" t="str">
        <f t="shared" ca="1" si="207"/>
        <v/>
      </c>
      <c r="V1341" s="16"/>
      <c r="W1341" s="17" t="str">
        <f t="shared" ca="1" si="208"/>
        <v/>
      </c>
      <c r="X1341" s="18" t="str">
        <f t="shared" ca="1" si="209"/>
        <v/>
      </c>
    </row>
    <row r="1342" spans="1:24" x14ac:dyDescent="0.35">
      <c r="A1342" s="3">
        <v>1338</v>
      </c>
      <c r="B1342" s="4"/>
      <c r="C1342" s="4"/>
      <c r="D1342" s="5" t="str">
        <f t="shared" si="200"/>
        <v/>
      </c>
      <c r="E1342" s="4"/>
      <c r="F1342" s="6"/>
      <c r="G1342" s="6"/>
      <c r="H1342" s="7" t="str">
        <f t="shared" ca="1" si="201"/>
        <v/>
      </c>
      <c r="I1342" s="8" t="str">
        <f t="shared" ca="1" si="202"/>
        <v/>
      </c>
      <c r="J1342" s="8" t="str">
        <f>IF(C1342="","",COUNTIFS(purchase!$C:$C,$C1342,purchase!$E:$E,$E1342,purchase!$G:$G,"&gt;="&amp;$F1342,purchase!$G:$G,"&lt;="&amp;$G1342))</f>
        <v/>
      </c>
      <c r="K1342" s="9" t="str">
        <f>IF(COUNTIFS(purchase!$C:$C,$C1342,purchase!$E:$E,$E1342,purchase!$G:$G,"&gt;="&amp;$F1342,purchase!$G:$G,"&lt;="&amp;$G1342)=0,"",_xlfn.MAXIFS(purchase!$G:$G,purchase!$C:$C,$C1342,purchase!$E:$E,$E1342,purchase!$G:$G,"&gt;="&amp;$F1342,purchase!$G:$G,"&lt;="&amp;$G1342))</f>
        <v/>
      </c>
      <c r="L1342" s="4"/>
      <c r="M1342" s="4"/>
      <c r="N1342" s="10" t="str">
        <f>IF(M1342="","",SUMIFS(purchase!$N:$N,purchase!$C:$C,$C1342,purchase!$E:$E,$E1342,purchase!$G:$G,"&gt;="&amp;$F1342,purchase!$G:$G,"&lt;="&amp;$G1342))</f>
        <v/>
      </c>
      <c r="O1342" s="10" t="str">
        <f t="shared" si="203"/>
        <v/>
      </c>
      <c r="P1342" s="11" t="str">
        <f t="shared" si="204"/>
        <v/>
      </c>
      <c r="Q1342" s="12" t="str">
        <f t="shared" ca="1" si="205"/>
        <v/>
      </c>
      <c r="R1342" s="13"/>
      <c r="S1342" s="14"/>
      <c r="T1342" s="15" t="str">
        <f t="shared" ca="1" si="206"/>
        <v/>
      </c>
      <c r="U1342" s="15" t="str">
        <f t="shared" ca="1" si="207"/>
        <v/>
      </c>
      <c r="V1342" s="16"/>
      <c r="W1342" s="17" t="str">
        <f t="shared" ca="1" si="208"/>
        <v/>
      </c>
      <c r="X1342" s="18" t="str">
        <f t="shared" ca="1" si="209"/>
        <v/>
      </c>
    </row>
    <row r="1343" spans="1:24" x14ac:dyDescent="0.35">
      <c r="A1343" s="3">
        <v>1339</v>
      </c>
      <c r="B1343" s="4"/>
      <c r="C1343" s="4"/>
      <c r="D1343" s="5" t="str">
        <f t="shared" si="200"/>
        <v/>
      </c>
      <c r="E1343" s="4"/>
      <c r="F1343" s="6"/>
      <c r="G1343" s="6"/>
      <c r="H1343" s="7" t="str">
        <f t="shared" ca="1" si="201"/>
        <v/>
      </c>
      <c r="I1343" s="8" t="str">
        <f t="shared" ca="1" si="202"/>
        <v/>
      </c>
      <c r="J1343" s="8" t="str">
        <f>IF(C1343="","",COUNTIFS(purchase!$C:$C,$C1343,purchase!$E:$E,$E1343,purchase!$G:$G,"&gt;="&amp;$F1343,purchase!$G:$G,"&lt;="&amp;$G1343))</f>
        <v/>
      </c>
      <c r="K1343" s="9" t="str">
        <f>IF(COUNTIFS(purchase!$C:$C,$C1343,purchase!$E:$E,$E1343,purchase!$G:$G,"&gt;="&amp;$F1343,purchase!$G:$G,"&lt;="&amp;$G1343)=0,"",_xlfn.MAXIFS(purchase!$G:$G,purchase!$C:$C,$C1343,purchase!$E:$E,$E1343,purchase!$G:$G,"&gt;="&amp;$F1343,purchase!$G:$G,"&lt;="&amp;$G1343))</f>
        <v/>
      </c>
      <c r="L1343" s="4"/>
      <c r="M1343" s="4"/>
      <c r="N1343" s="10" t="str">
        <f>IF(M1343="","",SUMIFS(purchase!$N:$N,purchase!$C:$C,$C1343,purchase!$E:$E,$E1343,purchase!$G:$G,"&gt;="&amp;$F1343,purchase!$G:$G,"&lt;="&amp;$G1343))</f>
        <v/>
      </c>
      <c r="O1343" s="10" t="str">
        <f t="shared" si="203"/>
        <v/>
      </c>
      <c r="P1343" s="11" t="str">
        <f t="shared" si="204"/>
        <v/>
      </c>
      <c r="Q1343" s="12" t="str">
        <f t="shared" ca="1" si="205"/>
        <v/>
      </c>
      <c r="R1343" s="13"/>
      <c r="S1343" s="14"/>
      <c r="T1343" s="15" t="str">
        <f t="shared" ca="1" si="206"/>
        <v/>
      </c>
      <c r="U1343" s="15" t="str">
        <f t="shared" ca="1" si="207"/>
        <v/>
      </c>
      <c r="V1343" s="16"/>
      <c r="W1343" s="17" t="str">
        <f t="shared" ca="1" si="208"/>
        <v/>
      </c>
      <c r="X1343" s="18" t="str">
        <f t="shared" ca="1" si="209"/>
        <v/>
      </c>
    </row>
    <row r="1344" spans="1:24" x14ac:dyDescent="0.35">
      <c r="A1344" s="3">
        <v>1340</v>
      </c>
      <c r="B1344" s="4"/>
      <c r="C1344" s="4"/>
      <c r="D1344" s="5" t="str">
        <f t="shared" si="200"/>
        <v/>
      </c>
      <c r="E1344" s="4"/>
      <c r="F1344" s="6"/>
      <c r="G1344" s="6"/>
      <c r="H1344" s="7" t="str">
        <f t="shared" ca="1" si="201"/>
        <v/>
      </c>
      <c r="I1344" s="8" t="str">
        <f t="shared" ca="1" si="202"/>
        <v/>
      </c>
      <c r="J1344" s="8" t="str">
        <f>IF(C1344="","",COUNTIFS(purchase!$C:$C,$C1344,purchase!$E:$E,$E1344,purchase!$G:$G,"&gt;="&amp;$F1344,purchase!$G:$G,"&lt;="&amp;$G1344))</f>
        <v/>
      </c>
      <c r="K1344" s="9" t="str">
        <f>IF(COUNTIFS(purchase!$C:$C,$C1344,purchase!$E:$E,$E1344,purchase!$G:$G,"&gt;="&amp;$F1344,purchase!$G:$G,"&lt;="&amp;$G1344)=0,"",_xlfn.MAXIFS(purchase!$G:$G,purchase!$C:$C,$C1344,purchase!$E:$E,$E1344,purchase!$G:$G,"&gt;="&amp;$F1344,purchase!$G:$G,"&lt;="&amp;$G1344))</f>
        <v/>
      </c>
      <c r="L1344" s="4"/>
      <c r="M1344" s="4"/>
      <c r="N1344" s="10" t="str">
        <f>IF(M1344="","",SUMIFS(purchase!$N:$N,purchase!$C:$C,$C1344,purchase!$E:$E,$E1344,purchase!$G:$G,"&gt;="&amp;$F1344,purchase!$G:$G,"&lt;="&amp;$G1344))</f>
        <v/>
      </c>
      <c r="O1344" s="10" t="str">
        <f t="shared" si="203"/>
        <v/>
      </c>
      <c r="P1344" s="11" t="str">
        <f t="shared" si="204"/>
        <v/>
      </c>
      <c r="Q1344" s="12" t="str">
        <f t="shared" ca="1" si="205"/>
        <v/>
      </c>
      <c r="R1344" s="13"/>
      <c r="S1344" s="14"/>
      <c r="T1344" s="15" t="str">
        <f t="shared" ca="1" si="206"/>
        <v/>
      </c>
      <c r="U1344" s="15" t="str">
        <f t="shared" ca="1" si="207"/>
        <v/>
      </c>
      <c r="V1344" s="16"/>
      <c r="W1344" s="17" t="str">
        <f t="shared" ca="1" si="208"/>
        <v/>
      </c>
      <c r="X1344" s="18" t="str">
        <f t="shared" ca="1" si="209"/>
        <v/>
      </c>
    </row>
    <row r="1345" spans="1:24" x14ac:dyDescent="0.35">
      <c r="A1345" s="3">
        <v>1341</v>
      </c>
      <c r="B1345" s="4"/>
      <c r="C1345" s="4"/>
      <c r="D1345" s="5" t="str">
        <f t="shared" si="200"/>
        <v/>
      </c>
      <c r="E1345" s="4"/>
      <c r="F1345" s="6"/>
      <c r="G1345" s="6"/>
      <c r="H1345" s="7" t="str">
        <f t="shared" ca="1" si="201"/>
        <v/>
      </c>
      <c r="I1345" s="8" t="str">
        <f t="shared" ca="1" si="202"/>
        <v/>
      </c>
      <c r="J1345" s="8" t="str">
        <f>IF(C1345="","",COUNTIFS(purchase!$C:$C,$C1345,purchase!$E:$E,$E1345,purchase!$G:$G,"&gt;="&amp;$F1345,purchase!$G:$G,"&lt;="&amp;$G1345))</f>
        <v/>
      </c>
      <c r="K1345" s="9" t="str">
        <f>IF(COUNTIFS(purchase!$C:$C,$C1345,purchase!$E:$E,$E1345,purchase!$G:$G,"&gt;="&amp;$F1345,purchase!$G:$G,"&lt;="&amp;$G1345)=0,"",_xlfn.MAXIFS(purchase!$G:$G,purchase!$C:$C,$C1345,purchase!$E:$E,$E1345,purchase!$G:$G,"&gt;="&amp;$F1345,purchase!$G:$G,"&lt;="&amp;$G1345))</f>
        <v/>
      </c>
      <c r="L1345" s="4"/>
      <c r="M1345" s="4"/>
      <c r="N1345" s="10" t="str">
        <f>IF(M1345="","",SUMIFS(purchase!$N:$N,purchase!$C:$C,$C1345,purchase!$E:$E,$E1345,purchase!$G:$G,"&gt;="&amp;$F1345,purchase!$G:$G,"&lt;="&amp;$G1345))</f>
        <v/>
      </c>
      <c r="O1345" s="10" t="str">
        <f t="shared" si="203"/>
        <v/>
      </c>
      <c r="P1345" s="11" t="str">
        <f t="shared" si="204"/>
        <v/>
      </c>
      <c r="Q1345" s="12" t="str">
        <f t="shared" ca="1" si="205"/>
        <v/>
      </c>
      <c r="R1345" s="13"/>
      <c r="S1345" s="14"/>
      <c r="T1345" s="15" t="str">
        <f t="shared" ca="1" si="206"/>
        <v/>
      </c>
      <c r="U1345" s="15" t="str">
        <f t="shared" ca="1" si="207"/>
        <v/>
      </c>
      <c r="V1345" s="16"/>
      <c r="W1345" s="17" t="str">
        <f t="shared" ca="1" si="208"/>
        <v/>
      </c>
      <c r="X1345" s="18" t="str">
        <f t="shared" ca="1" si="209"/>
        <v/>
      </c>
    </row>
    <row r="1346" spans="1:24" x14ac:dyDescent="0.35">
      <c r="A1346" s="3">
        <v>1342</v>
      </c>
      <c r="B1346" s="4"/>
      <c r="C1346" s="4"/>
      <c r="D1346" s="5" t="str">
        <f t="shared" si="200"/>
        <v/>
      </c>
      <c r="E1346" s="4"/>
      <c r="F1346" s="6"/>
      <c r="G1346" s="6"/>
      <c r="H1346" s="7" t="str">
        <f t="shared" ca="1" si="201"/>
        <v/>
      </c>
      <c r="I1346" s="8" t="str">
        <f t="shared" ca="1" si="202"/>
        <v/>
      </c>
      <c r="J1346" s="8" t="str">
        <f>IF(C1346="","",COUNTIFS(purchase!$C:$C,$C1346,purchase!$E:$E,$E1346,purchase!$G:$G,"&gt;="&amp;$F1346,purchase!$G:$G,"&lt;="&amp;$G1346))</f>
        <v/>
      </c>
      <c r="K1346" s="9" t="str">
        <f>IF(COUNTIFS(purchase!$C:$C,$C1346,purchase!$E:$E,$E1346,purchase!$G:$G,"&gt;="&amp;$F1346,purchase!$G:$G,"&lt;="&amp;$G1346)=0,"",_xlfn.MAXIFS(purchase!$G:$G,purchase!$C:$C,$C1346,purchase!$E:$E,$E1346,purchase!$G:$G,"&gt;="&amp;$F1346,purchase!$G:$G,"&lt;="&amp;$G1346))</f>
        <v/>
      </c>
      <c r="L1346" s="4"/>
      <c r="M1346" s="4"/>
      <c r="N1346" s="10" t="str">
        <f>IF(M1346="","",SUMIFS(purchase!$N:$N,purchase!$C:$C,$C1346,purchase!$E:$E,$E1346,purchase!$G:$G,"&gt;="&amp;$F1346,purchase!$G:$G,"&lt;="&amp;$G1346))</f>
        <v/>
      </c>
      <c r="O1346" s="10" t="str">
        <f t="shared" si="203"/>
        <v/>
      </c>
      <c r="P1346" s="11" t="str">
        <f t="shared" si="204"/>
        <v/>
      </c>
      <c r="Q1346" s="12" t="str">
        <f t="shared" ca="1" si="205"/>
        <v/>
      </c>
      <c r="R1346" s="13"/>
      <c r="S1346" s="14"/>
      <c r="T1346" s="15" t="str">
        <f t="shared" ca="1" si="206"/>
        <v/>
      </c>
      <c r="U1346" s="15" t="str">
        <f t="shared" ca="1" si="207"/>
        <v/>
      </c>
      <c r="V1346" s="16"/>
      <c r="W1346" s="17" t="str">
        <f t="shared" ca="1" si="208"/>
        <v/>
      </c>
      <c r="X1346" s="18" t="str">
        <f t="shared" ca="1" si="209"/>
        <v/>
      </c>
    </row>
    <row r="1347" spans="1:24" x14ac:dyDescent="0.35">
      <c r="A1347" s="3">
        <v>1343</v>
      </c>
      <c r="B1347" s="4"/>
      <c r="C1347" s="4"/>
      <c r="D1347" s="5" t="str">
        <f t="shared" si="200"/>
        <v/>
      </c>
      <c r="E1347" s="4"/>
      <c r="F1347" s="6"/>
      <c r="G1347" s="6"/>
      <c r="H1347" s="7" t="str">
        <f t="shared" ca="1" si="201"/>
        <v/>
      </c>
      <c r="I1347" s="8" t="str">
        <f t="shared" ca="1" si="202"/>
        <v/>
      </c>
      <c r="J1347" s="8" t="str">
        <f>IF(C1347="","",COUNTIFS(purchase!$C:$C,$C1347,purchase!$E:$E,$E1347,purchase!$G:$G,"&gt;="&amp;$F1347,purchase!$G:$G,"&lt;="&amp;$G1347))</f>
        <v/>
      </c>
      <c r="K1347" s="9" t="str">
        <f>IF(COUNTIFS(purchase!$C:$C,$C1347,purchase!$E:$E,$E1347,purchase!$G:$G,"&gt;="&amp;$F1347,purchase!$G:$G,"&lt;="&amp;$G1347)=0,"",_xlfn.MAXIFS(purchase!$G:$G,purchase!$C:$C,$C1347,purchase!$E:$E,$E1347,purchase!$G:$G,"&gt;="&amp;$F1347,purchase!$G:$G,"&lt;="&amp;$G1347))</f>
        <v/>
      </c>
      <c r="L1347" s="4"/>
      <c r="M1347" s="4"/>
      <c r="N1347" s="10" t="str">
        <f>IF(M1347="","",SUMIFS(purchase!$N:$N,purchase!$C:$C,$C1347,purchase!$E:$E,$E1347,purchase!$G:$G,"&gt;="&amp;$F1347,purchase!$G:$G,"&lt;="&amp;$G1347))</f>
        <v/>
      </c>
      <c r="O1347" s="10" t="str">
        <f t="shared" si="203"/>
        <v/>
      </c>
      <c r="P1347" s="11" t="str">
        <f t="shared" si="204"/>
        <v/>
      </c>
      <c r="Q1347" s="12" t="str">
        <f t="shared" ca="1" si="205"/>
        <v/>
      </c>
      <c r="R1347" s="13"/>
      <c r="S1347" s="14"/>
      <c r="T1347" s="15" t="str">
        <f t="shared" ca="1" si="206"/>
        <v/>
      </c>
      <c r="U1347" s="15" t="str">
        <f t="shared" ca="1" si="207"/>
        <v/>
      </c>
      <c r="V1347" s="16"/>
      <c r="W1347" s="17" t="str">
        <f t="shared" ca="1" si="208"/>
        <v/>
      </c>
      <c r="X1347" s="18" t="str">
        <f t="shared" ca="1" si="209"/>
        <v/>
      </c>
    </row>
    <row r="1348" spans="1:24" x14ac:dyDescent="0.35">
      <c r="A1348" s="3">
        <v>1344</v>
      </c>
      <c r="B1348" s="4"/>
      <c r="C1348" s="4"/>
      <c r="D1348" s="5" t="str">
        <f t="shared" si="200"/>
        <v/>
      </c>
      <c r="E1348" s="4"/>
      <c r="F1348" s="6"/>
      <c r="G1348" s="6"/>
      <c r="H1348" s="7" t="str">
        <f t="shared" ca="1" si="201"/>
        <v/>
      </c>
      <c r="I1348" s="8" t="str">
        <f t="shared" ca="1" si="202"/>
        <v/>
      </c>
      <c r="J1348" s="8" t="str">
        <f>IF(C1348="","",COUNTIFS(purchase!$C:$C,$C1348,purchase!$E:$E,$E1348,purchase!$G:$G,"&gt;="&amp;$F1348,purchase!$G:$G,"&lt;="&amp;$G1348))</f>
        <v/>
      </c>
      <c r="K1348" s="9" t="str">
        <f>IF(COUNTIFS(purchase!$C:$C,$C1348,purchase!$E:$E,$E1348,purchase!$G:$G,"&gt;="&amp;$F1348,purchase!$G:$G,"&lt;="&amp;$G1348)=0,"",_xlfn.MAXIFS(purchase!$G:$G,purchase!$C:$C,$C1348,purchase!$E:$E,$E1348,purchase!$G:$G,"&gt;="&amp;$F1348,purchase!$G:$G,"&lt;="&amp;$G1348))</f>
        <v/>
      </c>
      <c r="L1348" s="4"/>
      <c r="M1348" s="4"/>
      <c r="N1348" s="10" t="str">
        <f>IF(M1348="","",SUMIFS(purchase!$N:$N,purchase!$C:$C,$C1348,purchase!$E:$E,$E1348,purchase!$G:$G,"&gt;="&amp;$F1348,purchase!$G:$G,"&lt;="&amp;$G1348))</f>
        <v/>
      </c>
      <c r="O1348" s="10" t="str">
        <f t="shared" si="203"/>
        <v/>
      </c>
      <c r="P1348" s="11" t="str">
        <f t="shared" si="204"/>
        <v/>
      </c>
      <c r="Q1348" s="12" t="str">
        <f t="shared" ca="1" si="205"/>
        <v/>
      </c>
      <c r="R1348" s="13"/>
      <c r="S1348" s="14"/>
      <c r="T1348" s="15" t="str">
        <f t="shared" ca="1" si="206"/>
        <v/>
      </c>
      <c r="U1348" s="15" t="str">
        <f t="shared" ca="1" si="207"/>
        <v/>
      </c>
      <c r="V1348" s="16"/>
      <c r="W1348" s="17" t="str">
        <f t="shared" ca="1" si="208"/>
        <v/>
      </c>
      <c r="X1348" s="18" t="str">
        <f t="shared" ca="1" si="209"/>
        <v/>
      </c>
    </row>
    <row r="1349" spans="1:24" x14ac:dyDescent="0.35">
      <c r="A1349" s="3">
        <v>1345</v>
      </c>
      <c r="B1349" s="4"/>
      <c r="C1349" s="4"/>
      <c r="D1349" s="5" t="str">
        <f t="shared" ref="D1349:D1412" si="210">IF(E1349="NRFC","Natural Rubber Field Coagulam","")</f>
        <v/>
      </c>
      <c r="E1349" s="4"/>
      <c r="F1349" s="6"/>
      <c r="G1349" s="6"/>
      <c r="H1349" s="7" t="str">
        <f t="shared" ref="H1349:H1412" ca="1" si="211">IF(G1349="","",G1349-TODAY())</f>
        <v/>
      </c>
      <c r="I1349" s="8" t="str">
        <f t="shared" ref="I1349:I1412" ca="1" si="212">IF(G1349="","",
IF(G1349&lt;TODAY(),
IF(O1349&gt;0,"Violated","Completed"),
IF(H1349&lt;=7,"Expiring Soon",
"Active")))</f>
        <v/>
      </c>
      <c r="J1349" s="8" t="str">
        <f>IF(C1349="","",COUNTIFS(purchase!$C:$C,$C1349,purchase!$E:$E,$E1349,purchase!$G:$G,"&gt;="&amp;$F1349,purchase!$G:$G,"&lt;="&amp;$G1349))</f>
        <v/>
      </c>
      <c r="K1349" s="9" t="str">
        <f>IF(COUNTIFS(purchase!$C:$C,$C1349,purchase!$E:$E,$E1349,purchase!$G:$G,"&gt;="&amp;$F1349,purchase!$G:$G,"&lt;="&amp;$G1349)=0,"",_xlfn.MAXIFS(purchase!$G:$G,purchase!$C:$C,$C1349,purchase!$E:$E,$E1349,purchase!$G:$G,"&gt;="&amp;$F1349,purchase!$G:$G,"&lt;="&amp;$G1349))</f>
        <v/>
      </c>
      <c r="L1349" s="4"/>
      <c r="M1349" s="4"/>
      <c r="N1349" s="10" t="str">
        <f>IF(M1349="","",SUMIFS(purchase!$N:$N,purchase!$C:$C,$C1349,purchase!$E:$E,$E1349,purchase!$G:$G,"&gt;="&amp;$F1349,purchase!$G:$G,"&lt;="&amp;$G1349))</f>
        <v/>
      </c>
      <c r="O1349" s="10" t="str">
        <f t="shared" ref="O1349:O1412" si="213">IF(M1349="","",M1349-N1349)</f>
        <v/>
      </c>
      <c r="P1349" s="11" t="str">
        <f t="shared" ref="P1349:P1412" si="214">IF(M1349=0,"",N1349/M1349)</f>
        <v/>
      </c>
      <c r="Q1349" s="12" t="str">
        <f t="shared" ref="Q1349:Q1412" ca="1" si="215">IF(OR(G1349="",O1349=""),"",
IF(AND(G1349&lt;TODAY(),O1349&gt;0),"YES","NO"))</f>
        <v/>
      </c>
      <c r="R1349" s="13"/>
      <c r="S1349" s="14"/>
      <c r="T1349" s="15" t="str">
        <f t="shared" ref="T1349:T1412" ca="1" si="216">IF(Q1349="YES", IF(R1349="Company",L1349*(1+S1349),IF(R1349="Vendor",L1349*(1-S1349),"")),"")</f>
        <v/>
      </c>
      <c r="U1349" s="15" t="str">
        <f t="shared" ref="U1349:U1412" ca="1" si="217">IF(Q1349="YES",O1349*T1349,"")</f>
        <v/>
      </c>
      <c r="V1349" s="16"/>
      <c r="W1349" s="17" t="str">
        <f t="shared" ref="W1349:W1412" ca="1" si="218">IF(Q1349="YES",G1349+V1349,"")</f>
        <v/>
      </c>
      <c r="X1349" s="18" t="str">
        <f t="shared" ref="X1349:X1412" ca="1" si="219">IF(Q1349="YES",IF(TODAY()&gt;W1349,"OVERDUE","WITHIN TIME"),"")</f>
        <v/>
      </c>
    </row>
    <row r="1350" spans="1:24" x14ac:dyDescent="0.35">
      <c r="A1350" s="3">
        <v>1346</v>
      </c>
      <c r="B1350" s="4"/>
      <c r="C1350" s="4"/>
      <c r="D1350" s="5" t="str">
        <f t="shared" si="210"/>
        <v/>
      </c>
      <c r="E1350" s="4"/>
      <c r="F1350" s="6"/>
      <c r="G1350" s="6"/>
      <c r="H1350" s="7" t="str">
        <f t="shared" ca="1" si="211"/>
        <v/>
      </c>
      <c r="I1350" s="8" t="str">
        <f t="shared" ca="1" si="212"/>
        <v/>
      </c>
      <c r="J1350" s="8" t="str">
        <f>IF(C1350="","",COUNTIFS(purchase!$C:$C,$C1350,purchase!$E:$E,$E1350,purchase!$G:$G,"&gt;="&amp;$F1350,purchase!$G:$G,"&lt;="&amp;$G1350))</f>
        <v/>
      </c>
      <c r="K1350" s="9" t="str">
        <f>IF(COUNTIFS(purchase!$C:$C,$C1350,purchase!$E:$E,$E1350,purchase!$G:$G,"&gt;="&amp;$F1350,purchase!$G:$G,"&lt;="&amp;$G1350)=0,"",_xlfn.MAXIFS(purchase!$G:$G,purchase!$C:$C,$C1350,purchase!$E:$E,$E1350,purchase!$G:$G,"&gt;="&amp;$F1350,purchase!$G:$G,"&lt;="&amp;$G1350))</f>
        <v/>
      </c>
      <c r="L1350" s="4"/>
      <c r="M1350" s="4"/>
      <c r="N1350" s="10" t="str">
        <f>IF(M1350="","",SUMIFS(purchase!$N:$N,purchase!$C:$C,$C1350,purchase!$E:$E,$E1350,purchase!$G:$G,"&gt;="&amp;$F1350,purchase!$G:$G,"&lt;="&amp;$G1350))</f>
        <v/>
      </c>
      <c r="O1350" s="10" t="str">
        <f t="shared" si="213"/>
        <v/>
      </c>
      <c r="P1350" s="11" t="str">
        <f t="shared" si="214"/>
        <v/>
      </c>
      <c r="Q1350" s="12" t="str">
        <f t="shared" ca="1" si="215"/>
        <v/>
      </c>
      <c r="R1350" s="13"/>
      <c r="S1350" s="14"/>
      <c r="T1350" s="15" t="str">
        <f t="shared" ca="1" si="216"/>
        <v/>
      </c>
      <c r="U1350" s="15" t="str">
        <f t="shared" ca="1" si="217"/>
        <v/>
      </c>
      <c r="V1350" s="16"/>
      <c r="W1350" s="17" t="str">
        <f t="shared" ca="1" si="218"/>
        <v/>
      </c>
      <c r="X1350" s="18" t="str">
        <f t="shared" ca="1" si="219"/>
        <v/>
      </c>
    </row>
    <row r="1351" spans="1:24" x14ac:dyDescent="0.35">
      <c r="A1351" s="3">
        <v>1347</v>
      </c>
      <c r="B1351" s="4"/>
      <c r="C1351" s="4"/>
      <c r="D1351" s="5" t="str">
        <f t="shared" si="210"/>
        <v/>
      </c>
      <c r="E1351" s="4"/>
      <c r="F1351" s="6"/>
      <c r="G1351" s="6"/>
      <c r="H1351" s="7" t="str">
        <f t="shared" ca="1" si="211"/>
        <v/>
      </c>
      <c r="I1351" s="8" t="str">
        <f t="shared" ca="1" si="212"/>
        <v/>
      </c>
      <c r="J1351" s="8" t="str">
        <f>IF(C1351="","",COUNTIFS(purchase!$C:$C,$C1351,purchase!$E:$E,$E1351,purchase!$G:$G,"&gt;="&amp;$F1351,purchase!$G:$G,"&lt;="&amp;$G1351))</f>
        <v/>
      </c>
      <c r="K1351" s="9" t="str">
        <f>IF(COUNTIFS(purchase!$C:$C,$C1351,purchase!$E:$E,$E1351,purchase!$G:$G,"&gt;="&amp;$F1351,purchase!$G:$G,"&lt;="&amp;$G1351)=0,"",_xlfn.MAXIFS(purchase!$G:$G,purchase!$C:$C,$C1351,purchase!$E:$E,$E1351,purchase!$G:$G,"&gt;="&amp;$F1351,purchase!$G:$G,"&lt;="&amp;$G1351))</f>
        <v/>
      </c>
      <c r="L1351" s="4"/>
      <c r="M1351" s="4"/>
      <c r="N1351" s="10" t="str">
        <f>IF(M1351="","",SUMIFS(purchase!$N:$N,purchase!$C:$C,$C1351,purchase!$E:$E,$E1351,purchase!$G:$G,"&gt;="&amp;$F1351,purchase!$G:$G,"&lt;="&amp;$G1351))</f>
        <v/>
      </c>
      <c r="O1351" s="10" t="str">
        <f t="shared" si="213"/>
        <v/>
      </c>
      <c r="P1351" s="11" t="str">
        <f t="shared" si="214"/>
        <v/>
      </c>
      <c r="Q1351" s="12" t="str">
        <f t="shared" ca="1" si="215"/>
        <v/>
      </c>
      <c r="R1351" s="13"/>
      <c r="S1351" s="14"/>
      <c r="T1351" s="15" t="str">
        <f t="shared" ca="1" si="216"/>
        <v/>
      </c>
      <c r="U1351" s="15" t="str">
        <f t="shared" ca="1" si="217"/>
        <v/>
      </c>
      <c r="V1351" s="16"/>
      <c r="W1351" s="17" t="str">
        <f t="shared" ca="1" si="218"/>
        <v/>
      </c>
      <c r="X1351" s="18" t="str">
        <f t="shared" ca="1" si="219"/>
        <v/>
      </c>
    </row>
    <row r="1352" spans="1:24" x14ac:dyDescent="0.35">
      <c r="A1352" s="3">
        <v>1348</v>
      </c>
      <c r="B1352" s="4"/>
      <c r="C1352" s="4"/>
      <c r="D1352" s="5" t="str">
        <f t="shared" si="210"/>
        <v/>
      </c>
      <c r="E1352" s="4"/>
      <c r="F1352" s="6"/>
      <c r="G1352" s="6"/>
      <c r="H1352" s="7" t="str">
        <f t="shared" ca="1" si="211"/>
        <v/>
      </c>
      <c r="I1352" s="8" t="str">
        <f t="shared" ca="1" si="212"/>
        <v/>
      </c>
      <c r="J1352" s="8" t="str">
        <f>IF(C1352="","",COUNTIFS(purchase!$C:$C,$C1352,purchase!$E:$E,$E1352,purchase!$G:$G,"&gt;="&amp;$F1352,purchase!$G:$G,"&lt;="&amp;$G1352))</f>
        <v/>
      </c>
      <c r="K1352" s="9" t="str">
        <f>IF(COUNTIFS(purchase!$C:$C,$C1352,purchase!$E:$E,$E1352,purchase!$G:$G,"&gt;="&amp;$F1352,purchase!$G:$G,"&lt;="&amp;$G1352)=0,"",_xlfn.MAXIFS(purchase!$G:$G,purchase!$C:$C,$C1352,purchase!$E:$E,$E1352,purchase!$G:$G,"&gt;="&amp;$F1352,purchase!$G:$G,"&lt;="&amp;$G1352))</f>
        <v/>
      </c>
      <c r="L1352" s="4"/>
      <c r="M1352" s="4"/>
      <c r="N1352" s="10" t="str">
        <f>IF(M1352="","",SUMIFS(purchase!$N:$N,purchase!$C:$C,$C1352,purchase!$E:$E,$E1352,purchase!$G:$G,"&gt;="&amp;$F1352,purchase!$G:$G,"&lt;="&amp;$G1352))</f>
        <v/>
      </c>
      <c r="O1352" s="10" t="str">
        <f t="shared" si="213"/>
        <v/>
      </c>
      <c r="P1352" s="11" t="str">
        <f t="shared" si="214"/>
        <v/>
      </c>
      <c r="Q1352" s="12" t="str">
        <f t="shared" ca="1" si="215"/>
        <v/>
      </c>
      <c r="R1352" s="13"/>
      <c r="S1352" s="14"/>
      <c r="T1352" s="15" t="str">
        <f t="shared" ca="1" si="216"/>
        <v/>
      </c>
      <c r="U1352" s="15" t="str">
        <f t="shared" ca="1" si="217"/>
        <v/>
      </c>
      <c r="V1352" s="16"/>
      <c r="W1352" s="17" t="str">
        <f t="shared" ca="1" si="218"/>
        <v/>
      </c>
      <c r="X1352" s="18" t="str">
        <f t="shared" ca="1" si="219"/>
        <v/>
      </c>
    </row>
    <row r="1353" spans="1:24" x14ac:dyDescent="0.35">
      <c r="A1353" s="3">
        <v>1349</v>
      </c>
      <c r="B1353" s="4"/>
      <c r="C1353" s="4"/>
      <c r="D1353" s="5" t="str">
        <f t="shared" si="210"/>
        <v/>
      </c>
      <c r="E1353" s="4"/>
      <c r="F1353" s="6"/>
      <c r="G1353" s="6"/>
      <c r="H1353" s="7" t="str">
        <f t="shared" ca="1" si="211"/>
        <v/>
      </c>
      <c r="I1353" s="8" t="str">
        <f t="shared" ca="1" si="212"/>
        <v/>
      </c>
      <c r="J1353" s="8" t="str">
        <f>IF(C1353="","",COUNTIFS(purchase!$C:$C,$C1353,purchase!$E:$E,$E1353,purchase!$G:$G,"&gt;="&amp;$F1353,purchase!$G:$G,"&lt;="&amp;$G1353))</f>
        <v/>
      </c>
      <c r="K1353" s="9" t="str">
        <f>IF(COUNTIFS(purchase!$C:$C,$C1353,purchase!$E:$E,$E1353,purchase!$G:$G,"&gt;="&amp;$F1353,purchase!$G:$G,"&lt;="&amp;$G1353)=0,"",_xlfn.MAXIFS(purchase!$G:$G,purchase!$C:$C,$C1353,purchase!$E:$E,$E1353,purchase!$G:$G,"&gt;="&amp;$F1353,purchase!$G:$G,"&lt;="&amp;$G1353))</f>
        <v/>
      </c>
      <c r="L1353" s="4"/>
      <c r="M1353" s="4"/>
      <c r="N1353" s="10" t="str">
        <f>IF(M1353="","",SUMIFS(purchase!$N:$N,purchase!$C:$C,$C1353,purchase!$E:$E,$E1353,purchase!$G:$G,"&gt;="&amp;$F1353,purchase!$G:$G,"&lt;="&amp;$G1353))</f>
        <v/>
      </c>
      <c r="O1353" s="10" t="str">
        <f t="shared" si="213"/>
        <v/>
      </c>
      <c r="P1353" s="11" t="str">
        <f t="shared" si="214"/>
        <v/>
      </c>
      <c r="Q1353" s="12" t="str">
        <f t="shared" ca="1" si="215"/>
        <v/>
      </c>
      <c r="R1353" s="13"/>
      <c r="S1353" s="14"/>
      <c r="T1353" s="15" t="str">
        <f t="shared" ca="1" si="216"/>
        <v/>
      </c>
      <c r="U1353" s="15" t="str">
        <f t="shared" ca="1" si="217"/>
        <v/>
      </c>
      <c r="V1353" s="16"/>
      <c r="W1353" s="17" t="str">
        <f t="shared" ca="1" si="218"/>
        <v/>
      </c>
      <c r="X1353" s="18" t="str">
        <f t="shared" ca="1" si="219"/>
        <v/>
      </c>
    </row>
    <row r="1354" spans="1:24" x14ac:dyDescent="0.35">
      <c r="A1354" s="3">
        <v>1350</v>
      </c>
      <c r="B1354" s="4"/>
      <c r="C1354" s="4"/>
      <c r="D1354" s="5" t="str">
        <f t="shared" si="210"/>
        <v/>
      </c>
      <c r="E1354" s="4"/>
      <c r="F1354" s="6"/>
      <c r="G1354" s="6"/>
      <c r="H1354" s="7" t="str">
        <f t="shared" ca="1" si="211"/>
        <v/>
      </c>
      <c r="I1354" s="8" t="str">
        <f t="shared" ca="1" si="212"/>
        <v/>
      </c>
      <c r="J1354" s="8" t="str">
        <f>IF(C1354="","",COUNTIFS(purchase!$C:$C,$C1354,purchase!$E:$E,$E1354,purchase!$G:$G,"&gt;="&amp;$F1354,purchase!$G:$G,"&lt;="&amp;$G1354))</f>
        <v/>
      </c>
      <c r="K1354" s="9" t="str">
        <f>IF(COUNTIFS(purchase!$C:$C,$C1354,purchase!$E:$E,$E1354,purchase!$G:$G,"&gt;="&amp;$F1354,purchase!$G:$G,"&lt;="&amp;$G1354)=0,"",_xlfn.MAXIFS(purchase!$G:$G,purchase!$C:$C,$C1354,purchase!$E:$E,$E1354,purchase!$G:$G,"&gt;="&amp;$F1354,purchase!$G:$G,"&lt;="&amp;$G1354))</f>
        <v/>
      </c>
      <c r="L1354" s="4"/>
      <c r="M1354" s="4"/>
      <c r="N1354" s="10" t="str">
        <f>IF(M1354="","",SUMIFS(purchase!$N:$N,purchase!$C:$C,$C1354,purchase!$E:$E,$E1354,purchase!$G:$G,"&gt;="&amp;$F1354,purchase!$G:$G,"&lt;="&amp;$G1354))</f>
        <v/>
      </c>
      <c r="O1354" s="10" t="str">
        <f t="shared" si="213"/>
        <v/>
      </c>
      <c r="P1354" s="11" t="str">
        <f t="shared" si="214"/>
        <v/>
      </c>
      <c r="Q1354" s="12" t="str">
        <f t="shared" ca="1" si="215"/>
        <v/>
      </c>
      <c r="R1354" s="13"/>
      <c r="S1354" s="14"/>
      <c r="T1354" s="15" t="str">
        <f t="shared" ca="1" si="216"/>
        <v/>
      </c>
      <c r="U1354" s="15" t="str">
        <f t="shared" ca="1" si="217"/>
        <v/>
      </c>
      <c r="V1354" s="16"/>
      <c r="W1354" s="17" t="str">
        <f t="shared" ca="1" si="218"/>
        <v/>
      </c>
      <c r="X1354" s="18" t="str">
        <f t="shared" ca="1" si="219"/>
        <v/>
      </c>
    </row>
    <row r="1355" spans="1:24" x14ac:dyDescent="0.35">
      <c r="A1355" s="3">
        <v>1351</v>
      </c>
      <c r="B1355" s="4"/>
      <c r="C1355" s="4"/>
      <c r="D1355" s="5" t="str">
        <f t="shared" si="210"/>
        <v/>
      </c>
      <c r="E1355" s="4"/>
      <c r="F1355" s="6"/>
      <c r="G1355" s="6"/>
      <c r="H1355" s="7" t="str">
        <f t="shared" ca="1" si="211"/>
        <v/>
      </c>
      <c r="I1355" s="8" t="str">
        <f t="shared" ca="1" si="212"/>
        <v/>
      </c>
      <c r="J1355" s="8" t="str">
        <f>IF(C1355="","",COUNTIFS(purchase!$C:$C,$C1355,purchase!$E:$E,$E1355,purchase!$G:$G,"&gt;="&amp;$F1355,purchase!$G:$G,"&lt;="&amp;$G1355))</f>
        <v/>
      </c>
      <c r="K1355" s="9" t="str">
        <f>IF(COUNTIFS(purchase!$C:$C,$C1355,purchase!$E:$E,$E1355,purchase!$G:$G,"&gt;="&amp;$F1355,purchase!$G:$G,"&lt;="&amp;$G1355)=0,"",_xlfn.MAXIFS(purchase!$G:$G,purchase!$C:$C,$C1355,purchase!$E:$E,$E1355,purchase!$G:$G,"&gt;="&amp;$F1355,purchase!$G:$G,"&lt;="&amp;$G1355))</f>
        <v/>
      </c>
      <c r="L1355" s="4"/>
      <c r="M1355" s="4"/>
      <c r="N1355" s="10" t="str">
        <f>IF(M1355="","",SUMIFS(purchase!$N:$N,purchase!$C:$C,$C1355,purchase!$E:$E,$E1355,purchase!$G:$G,"&gt;="&amp;$F1355,purchase!$G:$G,"&lt;="&amp;$G1355))</f>
        <v/>
      </c>
      <c r="O1355" s="10" t="str">
        <f t="shared" si="213"/>
        <v/>
      </c>
      <c r="P1355" s="11" t="str">
        <f t="shared" si="214"/>
        <v/>
      </c>
      <c r="Q1355" s="12" t="str">
        <f t="shared" ca="1" si="215"/>
        <v/>
      </c>
      <c r="R1355" s="13"/>
      <c r="S1355" s="14"/>
      <c r="T1355" s="15" t="str">
        <f t="shared" ca="1" si="216"/>
        <v/>
      </c>
      <c r="U1355" s="15" t="str">
        <f t="shared" ca="1" si="217"/>
        <v/>
      </c>
      <c r="V1355" s="16"/>
      <c r="W1355" s="17" t="str">
        <f t="shared" ca="1" si="218"/>
        <v/>
      </c>
      <c r="X1355" s="18" t="str">
        <f t="shared" ca="1" si="219"/>
        <v/>
      </c>
    </row>
    <row r="1356" spans="1:24" x14ac:dyDescent="0.35">
      <c r="A1356" s="3">
        <v>1352</v>
      </c>
      <c r="B1356" s="4"/>
      <c r="C1356" s="4"/>
      <c r="D1356" s="5" t="str">
        <f t="shared" si="210"/>
        <v/>
      </c>
      <c r="E1356" s="4"/>
      <c r="F1356" s="6"/>
      <c r="G1356" s="6"/>
      <c r="H1356" s="7" t="str">
        <f t="shared" ca="1" si="211"/>
        <v/>
      </c>
      <c r="I1356" s="8" t="str">
        <f t="shared" ca="1" si="212"/>
        <v/>
      </c>
      <c r="J1356" s="8" t="str">
        <f>IF(C1356="","",COUNTIFS(purchase!$C:$C,$C1356,purchase!$E:$E,$E1356,purchase!$G:$G,"&gt;="&amp;$F1356,purchase!$G:$G,"&lt;="&amp;$G1356))</f>
        <v/>
      </c>
      <c r="K1356" s="9" t="str">
        <f>IF(COUNTIFS(purchase!$C:$C,$C1356,purchase!$E:$E,$E1356,purchase!$G:$G,"&gt;="&amp;$F1356,purchase!$G:$G,"&lt;="&amp;$G1356)=0,"",_xlfn.MAXIFS(purchase!$G:$G,purchase!$C:$C,$C1356,purchase!$E:$E,$E1356,purchase!$G:$G,"&gt;="&amp;$F1356,purchase!$G:$G,"&lt;="&amp;$G1356))</f>
        <v/>
      </c>
      <c r="L1356" s="4"/>
      <c r="M1356" s="4"/>
      <c r="N1356" s="10" t="str">
        <f>IF(M1356="","",SUMIFS(purchase!$N:$N,purchase!$C:$C,$C1356,purchase!$E:$E,$E1356,purchase!$G:$G,"&gt;="&amp;$F1356,purchase!$G:$G,"&lt;="&amp;$G1356))</f>
        <v/>
      </c>
      <c r="O1356" s="10" t="str">
        <f t="shared" si="213"/>
        <v/>
      </c>
      <c r="P1356" s="11" t="str">
        <f t="shared" si="214"/>
        <v/>
      </c>
      <c r="Q1356" s="12" t="str">
        <f t="shared" ca="1" si="215"/>
        <v/>
      </c>
      <c r="R1356" s="13"/>
      <c r="S1356" s="14"/>
      <c r="T1356" s="15" t="str">
        <f t="shared" ca="1" si="216"/>
        <v/>
      </c>
      <c r="U1356" s="15" t="str">
        <f t="shared" ca="1" si="217"/>
        <v/>
      </c>
      <c r="V1356" s="16"/>
      <c r="W1356" s="17" t="str">
        <f t="shared" ca="1" si="218"/>
        <v/>
      </c>
      <c r="X1356" s="18" t="str">
        <f t="shared" ca="1" si="219"/>
        <v/>
      </c>
    </row>
    <row r="1357" spans="1:24" x14ac:dyDescent="0.35">
      <c r="A1357" s="3">
        <v>1353</v>
      </c>
      <c r="B1357" s="4"/>
      <c r="C1357" s="4"/>
      <c r="D1357" s="5" t="str">
        <f t="shared" si="210"/>
        <v/>
      </c>
      <c r="E1357" s="4"/>
      <c r="F1357" s="6"/>
      <c r="G1357" s="6"/>
      <c r="H1357" s="7" t="str">
        <f t="shared" ca="1" si="211"/>
        <v/>
      </c>
      <c r="I1357" s="8" t="str">
        <f t="shared" ca="1" si="212"/>
        <v/>
      </c>
      <c r="J1357" s="8" t="str">
        <f>IF(C1357="","",COUNTIFS(purchase!$C:$C,$C1357,purchase!$E:$E,$E1357,purchase!$G:$G,"&gt;="&amp;$F1357,purchase!$G:$G,"&lt;="&amp;$G1357))</f>
        <v/>
      </c>
      <c r="K1357" s="9" t="str">
        <f>IF(COUNTIFS(purchase!$C:$C,$C1357,purchase!$E:$E,$E1357,purchase!$G:$G,"&gt;="&amp;$F1357,purchase!$G:$G,"&lt;="&amp;$G1357)=0,"",_xlfn.MAXIFS(purchase!$G:$G,purchase!$C:$C,$C1357,purchase!$E:$E,$E1357,purchase!$G:$G,"&gt;="&amp;$F1357,purchase!$G:$G,"&lt;="&amp;$G1357))</f>
        <v/>
      </c>
      <c r="L1357" s="4"/>
      <c r="M1357" s="4"/>
      <c r="N1357" s="10" t="str">
        <f>IF(M1357="","",SUMIFS(purchase!$N:$N,purchase!$C:$C,$C1357,purchase!$E:$E,$E1357,purchase!$G:$G,"&gt;="&amp;$F1357,purchase!$G:$G,"&lt;="&amp;$G1357))</f>
        <v/>
      </c>
      <c r="O1357" s="10" t="str">
        <f t="shared" si="213"/>
        <v/>
      </c>
      <c r="P1357" s="11" t="str">
        <f t="shared" si="214"/>
        <v/>
      </c>
      <c r="Q1357" s="12" t="str">
        <f t="shared" ca="1" si="215"/>
        <v/>
      </c>
      <c r="R1357" s="13"/>
      <c r="S1357" s="14"/>
      <c r="T1357" s="15" t="str">
        <f t="shared" ca="1" si="216"/>
        <v/>
      </c>
      <c r="U1357" s="15" t="str">
        <f t="shared" ca="1" si="217"/>
        <v/>
      </c>
      <c r="V1357" s="16"/>
      <c r="W1357" s="17" t="str">
        <f t="shared" ca="1" si="218"/>
        <v/>
      </c>
      <c r="X1357" s="18" t="str">
        <f t="shared" ca="1" si="219"/>
        <v/>
      </c>
    </row>
    <row r="1358" spans="1:24" x14ac:dyDescent="0.35">
      <c r="A1358" s="3">
        <v>1354</v>
      </c>
      <c r="B1358" s="4"/>
      <c r="C1358" s="4"/>
      <c r="D1358" s="5" t="str">
        <f t="shared" si="210"/>
        <v/>
      </c>
      <c r="E1358" s="4"/>
      <c r="F1358" s="6"/>
      <c r="G1358" s="6"/>
      <c r="H1358" s="7" t="str">
        <f t="shared" ca="1" si="211"/>
        <v/>
      </c>
      <c r="I1358" s="8" t="str">
        <f t="shared" ca="1" si="212"/>
        <v/>
      </c>
      <c r="J1358" s="8" t="str">
        <f>IF(C1358="","",COUNTIFS(purchase!$C:$C,$C1358,purchase!$E:$E,$E1358,purchase!$G:$G,"&gt;="&amp;$F1358,purchase!$G:$G,"&lt;="&amp;$G1358))</f>
        <v/>
      </c>
      <c r="K1358" s="9" t="str">
        <f>IF(COUNTIFS(purchase!$C:$C,$C1358,purchase!$E:$E,$E1358,purchase!$G:$G,"&gt;="&amp;$F1358,purchase!$G:$G,"&lt;="&amp;$G1358)=0,"",_xlfn.MAXIFS(purchase!$G:$G,purchase!$C:$C,$C1358,purchase!$E:$E,$E1358,purchase!$G:$G,"&gt;="&amp;$F1358,purchase!$G:$G,"&lt;="&amp;$G1358))</f>
        <v/>
      </c>
      <c r="L1358" s="4"/>
      <c r="M1358" s="4"/>
      <c r="N1358" s="10" t="str">
        <f>IF(M1358="","",SUMIFS(purchase!$N:$N,purchase!$C:$C,$C1358,purchase!$E:$E,$E1358,purchase!$G:$G,"&gt;="&amp;$F1358,purchase!$G:$G,"&lt;="&amp;$G1358))</f>
        <v/>
      </c>
      <c r="O1358" s="10" t="str">
        <f t="shared" si="213"/>
        <v/>
      </c>
      <c r="P1358" s="11" t="str">
        <f t="shared" si="214"/>
        <v/>
      </c>
      <c r="Q1358" s="12" t="str">
        <f t="shared" ca="1" si="215"/>
        <v/>
      </c>
      <c r="R1358" s="13"/>
      <c r="S1358" s="14"/>
      <c r="T1358" s="15" t="str">
        <f t="shared" ca="1" si="216"/>
        <v/>
      </c>
      <c r="U1358" s="15" t="str">
        <f t="shared" ca="1" si="217"/>
        <v/>
      </c>
      <c r="V1358" s="16"/>
      <c r="W1358" s="17" t="str">
        <f t="shared" ca="1" si="218"/>
        <v/>
      </c>
      <c r="X1358" s="18" t="str">
        <f t="shared" ca="1" si="219"/>
        <v/>
      </c>
    </row>
    <row r="1359" spans="1:24" x14ac:dyDescent="0.35">
      <c r="A1359" s="3">
        <v>1355</v>
      </c>
      <c r="B1359" s="4"/>
      <c r="C1359" s="4"/>
      <c r="D1359" s="5" t="str">
        <f t="shared" si="210"/>
        <v/>
      </c>
      <c r="E1359" s="4"/>
      <c r="F1359" s="6"/>
      <c r="G1359" s="6"/>
      <c r="H1359" s="7" t="str">
        <f t="shared" ca="1" si="211"/>
        <v/>
      </c>
      <c r="I1359" s="8" t="str">
        <f t="shared" ca="1" si="212"/>
        <v/>
      </c>
      <c r="J1359" s="8" t="str">
        <f>IF(C1359="","",COUNTIFS(purchase!$C:$C,$C1359,purchase!$E:$E,$E1359,purchase!$G:$G,"&gt;="&amp;$F1359,purchase!$G:$G,"&lt;="&amp;$G1359))</f>
        <v/>
      </c>
      <c r="K1359" s="9" t="str">
        <f>IF(COUNTIFS(purchase!$C:$C,$C1359,purchase!$E:$E,$E1359,purchase!$G:$G,"&gt;="&amp;$F1359,purchase!$G:$G,"&lt;="&amp;$G1359)=0,"",_xlfn.MAXIFS(purchase!$G:$G,purchase!$C:$C,$C1359,purchase!$E:$E,$E1359,purchase!$G:$G,"&gt;="&amp;$F1359,purchase!$G:$G,"&lt;="&amp;$G1359))</f>
        <v/>
      </c>
      <c r="L1359" s="4"/>
      <c r="M1359" s="4"/>
      <c r="N1359" s="10" t="str">
        <f>IF(M1359="","",SUMIFS(purchase!$N:$N,purchase!$C:$C,$C1359,purchase!$E:$E,$E1359,purchase!$G:$G,"&gt;="&amp;$F1359,purchase!$G:$G,"&lt;="&amp;$G1359))</f>
        <v/>
      </c>
      <c r="O1359" s="10" t="str">
        <f t="shared" si="213"/>
        <v/>
      </c>
      <c r="P1359" s="11" t="str">
        <f t="shared" si="214"/>
        <v/>
      </c>
      <c r="Q1359" s="12" t="str">
        <f t="shared" ca="1" si="215"/>
        <v/>
      </c>
      <c r="R1359" s="13"/>
      <c r="S1359" s="14"/>
      <c r="T1359" s="15" t="str">
        <f t="shared" ca="1" si="216"/>
        <v/>
      </c>
      <c r="U1359" s="15" t="str">
        <f t="shared" ca="1" si="217"/>
        <v/>
      </c>
      <c r="V1359" s="16"/>
      <c r="W1359" s="17" t="str">
        <f t="shared" ca="1" si="218"/>
        <v/>
      </c>
      <c r="X1359" s="18" t="str">
        <f t="shared" ca="1" si="219"/>
        <v/>
      </c>
    </row>
    <row r="1360" spans="1:24" x14ac:dyDescent="0.35">
      <c r="A1360" s="3">
        <v>1356</v>
      </c>
      <c r="B1360" s="4"/>
      <c r="C1360" s="4"/>
      <c r="D1360" s="5" t="str">
        <f t="shared" si="210"/>
        <v/>
      </c>
      <c r="E1360" s="4"/>
      <c r="F1360" s="6"/>
      <c r="G1360" s="6"/>
      <c r="H1360" s="7" t="str">
        <f t="shared" ca="1" si="211"/>
        <v/>
      </c>
      <c r="I1360" s="8" t="str">
        <f t="shared" ca="1" si="212"/>
        <v/>
      </c>
      <c r="J1360" s="8" t="str">
        <f>IF(C1360="","",COUNTIFS(purchase!$C:$C,$C1360,purchase!$E:$E,$E1360,purchase!$G:$G,"&gt;="&amp;$F1360,purchase!$G:$G,"&lt;="&amp;$G1360))</f>
        <v/>
      </c>
      <c r="K1360" s="9" t="str">
        <f>IF(COUNTIFS(purchase!$C:$C,$C1360,purchase!$E:$E,$E1360,purchase!$G:$G,"&gt;="&amp;$F1360,purchase!$G:$G,"&lt;="&amp;$G1360)=0,"",_xlfn.MAXIFS(purchase!$G:$G,purchase!$C:$C,$C1360,purchase!$E:$E,$E1360,purchase!$G:$G,"&gt;="&amp;$F1360,purchase!$G:$G,"&lt;="&amp;$G1360))</f>
        <v/>
      </c>
      <c r="L1360" s="4"/>
      <c r="M1360" s="4"/>
      <c r="N1360" s="10" t="str">
        <f>IF(M1360="","",SUMIFS(purchase!$N:$N,purchase!$C:$C,$C1360,purchase!$E:$E,$E1360,purchase!$G:$G,"&gt;="&amp;$F1360,purchase!$G:$G,"&lt;="&amp;$G1360))</f>
        <v/>
      </c>
      <c r="O1360" s="10" t="str">
        <f t="shared" si="213"/>
        <v/>
      </c>
      <c r="P1360" s="11" t="str">
        <f t="shared" si="214"/>
        <v/>
      </c>
      <c r="Q1360" s="12" t="str">
        <f t="shared" ca="1" si="215"/>
        <v/>
      </c>
      <c r="R1360" s="13"/>
      <c r="S1360" s="14"/>
      <c r="T1360" s="15" t="str">
        <f t="shared" ca="1" si="216"/>
        <v/>
      </c>
      <c r="U1360" s="15" t="str">
        <f t="shared" ca="1" si="217"/>
        <v/>
      </c>
      <c r="V1360" s="16"/>
      <c r="W1360" s="17" t="str">
        <f t="shared" ca="1" si="218"/>
        <v/>
      </c>
      <c r="X1360" s="18" t="str">
        <f t="shared" ca="1" si="219"/>
        <v/>
      </c>
    </row>
    <row r="1361" spans="1:24" x14ac:dyDescent="0.35">
      <c r="A1361" s="3">
        <v>1357</v>
      </c>
      <c r="B1361" s="4"/>
      <c r="C1361" s="4"/>
      <c r="D1361" s="5" t="str">
        <f t="shared" si="210"/>
        <v/>
      </c>
      <c r="E1361" s="4"/>
      <c r="F1361" s="6"/>
      <c r="G1361" s="6"/>
      <c r="H1361" s="7" t="str">
        <f t="shared" ca="1" si="211"/>
        <v/>
      </c>
      <c r="I1361" s="8" t="str">
        <f t="shared" ca="1" si="212"/>
        <v/>
      </c>
      <c r="J1361" s="8" t="str">
        <f>IF(C1361="","",COUNTIFS(purchase!$C:$C,$C1361,purchase!$E:$E,$E1361,purchase!$G:$G,"&gt;="&amp;$F1361,purchase!$G:$G,"&lt;="&amp;$G1361))</f>
        <v/>
      </c>
      <c r="K1361" s="9" t="str">
        <f>IF(COUNTIFS(purchase!$C:$C,$C1361,purchase!$E:$E,$E1361,purchase!$G:$G,"&gt;="&amp;$F1361,purchase!$G:$G,"&lt;="&amp;$G1361)=0,"",_xlfn.MAXIFS(purchase!$G:$G,purchase!$C:$C,$C1361,purchase!$E:$E,$E1361,purchase!$G:$G,"&gt;="&amp;$F1361,purchase!$G:$G,"&lt;="&amp;$G1361))</f>
        <v/>
      </c>
      <c r="L1361" s="4"/>
      <c r="M1361" s="4"/>
      <c r="N1361" s="10" t="str">
        <f>IF(M1361="","",SUMIFS(purchase!$N:$N,purchase!$C:$C,$C1361,purchase!$E:$E,$E1361,purchase!$G:$G,"&gt;="&amp;$F1361,purchase!$G:$G,"&lt;="&amp;$G1361))</f>
        <v/>
      </c>
      <c r="O1361" s="10" t="str">
        <f t="shared" si="213"/>
        <v/>
      </c>
      <c r="P1361" s="11" t="str">
        <f t="shared" si="214"/>
        <v/>
      </c>
      <c r="Q1361" s="12" t="str">
        <f t="shared" ca="1" si="215"/>
        <v/>
      </c>
      <c r="R1361" s="13"/>
      <c r="S1361" s="14"/>
      <c r="T1361" s="15" t="str">
        <f t="shared" ca="1" si="216"/>
        <v/>
      </c>
      <c r="U1361" s="15" t="str">
        <f t="shared" ca="1" si="217"/>
        <v/>
      </c>
      <c r="V1361" s="16"/>
      <c r="W1361" s="17" t="str">
        <f t="shared" ca="1" si="218"/>
        <v/>
      </c>
      <c r="X1361" s="18" t="str">
        <f t="shared" ca="1" si="219"/>
        <v/>
      </c>
    </row>
    <row r="1362" spans="1:24" x14ac:dyDescent="0.35">
      <c r="A1362" s="3">
        <v>1358</v>
      </c>
      <c r="B1362" s="4"/>
      <c r="C1362" s="4"/>
      <c r="D1362" s="5" t="str">
        <f t="shared" si="210"/>
        <v/>
      </c>
      <c r="E1362" s="4"/>
      <c r="F1362" s="6"/>
      <c r="G1362" s="6"/>
      <c r="H1362" s="7" t="str">
        <f t="shared" ca="1" si="211"/>
        <v/>
      </c>
      <c r="I1362" s="8" t="str">
        <f t="shared" ca="1" si="212"/>
        <v/>
      </c>
      <c r="J1362" s="8" t="str">
        <f>IF(C1362="","",COUNTIFS(purchase!$C:$C,$C1362,purchase!$E:$E,$E1362,purchase!$G:$G,"&gt;="&amp;$F1362,purchase!$G:$G,"&lt;="&amp;$G1362))</f>
        <v/>
      </c>
      <c r="K1362" s="9" t="str">
        <f>IF(COUNTIFS(purchase!$C:$C,$C1362,purchase!$E:$E,$E1362,purchase!$G:$G,"&gt;="&amp;$F1362,purchase!$G:$G,"&lt;="&amp;$G1362)=0,"",_xlfn.MAXIFS(purchase!$G:$G,purchase!$C:$C,$C1362,purchase!$E:$E,$E1362,purchase!$G:$G,"&gt;="&amp;$F1362,purchase!$G:$G,"&lt;="&amp;$G1362))</f>
        <v/>
      </c>
      <c r="L1362" s="4"/>
      <c r="M1362" s="4"/>
      <c r="N1362" s="10" t="str">
        <f>IF(M1362="","",SUMIFS(purchase!$N:$N,purchase!$C:$C,$C1362,purchase!$E:$E,$E1362,purchase!$G:$G,"&gt;="&amp;$F1362,purchase!$G:$G,"&lt;="&amp;$G1362))</f>
        <v/>
      </c>
      <c r="O1362" s="10" t="str">
        <f t="shared" si="213"/>
        <v/>
      </c>
      <c r="P1362" s="11" t="str">
        <f t="shared" si="214"/>
        <v/>
      </c>
      <c r="Q1362" s="12" t="str">
        <f t="shared" ca="1" si="215"/>
        <v/>
      </c>
      <c r="R1362" s="13"/>
      <c r="S1362" s="14"/>
      <c r="T1362" s="15" t="str">
        <f t="shared" ca="1" si="216"/>
        <v/>
      </c>
      <c r="U1362" s="15" t="str">
        <f t="shared" ca="1" si="217"/>
        <v/>
      </c>
      <c r="V1362" s="16"/>
      <c r="W1362" s="17" t="str">
        <f t="shared" ca="1" si="218"/>
        <v/>
      </c>
      <c r="X1362" s="18" t="str">
        <f t="shared" ca="1" si="219"/>
        <v/>
      </c>
    </row>
    <row r="1363" spans="1:24" x14ac:dyDescent="0.35">
      <c r="A1363" s="3">
        <v>1359</v>
      </c>
      <c r="B1363" s="4"/>
      <c r="C1363" s="4"/>
      <c r="D1363" s="5" t="str">
        <f t="shared" si="210"/>
        <v/>
      </c>
      <c r="E1363" s="4"/>
      <c r="F1363" s="6"/>
      <c r="G1363" s="6"/>
      <c r="H1363" s="7" t="str">
        <f t="shared" ca="1" si="211"/>
        <v/>
      </c>
      <c r="I1363" s="8" t="str">
        <f t="shared" ca="1" si="212"/>
        <v/>
      </c>
      <c r="J1363" s="8" t="str">
        <f>IF(C1363="","",COUNTIFS(purchase!$C:$C,$C1363,purchase!$E:$E,$E1363,purchase!$G:$G,"&gt;="&amp;$F1363,purchase!$G:$G,"&lt;="&amp;$G1363))</f>
        <v/>
      </c>
      <c r="K1363" s="9" t="str">
        <f>IF(COUNTIFS(purchase!$C:$C,$C1363,purchase!$E:$E,$E1363,purchase!$G:$G,"&gt;="&amp;$F1363,purchase!$G:$G,"&lt;="&amp;$G1363)=0,"",_xlfn.MAXIFS(purchase!$G:$G,purchase!$C:$C,$C1363,purchase!$E:$E,$E1363,purchase!$G:$G,"&gt;="&amp;$F1363,purchase!$G:$G,"&lt;="&amp;$G1363))</f>
        <v/>
      </c>
      <c r="L1363" s="4"/>
      <c r="M1363" s="4"/>
      <c r="N1363" s="10" t="str">
        <f>IF(M1363="","",SUMIFS(purchase!$N:$N,purchase!$C:$C,$C1363,purchase!$E:$E,$E1363,purchase!$G:$G,"&gt;="&amp;$F1363,purchase!$G:$G,"&lt;="&amp;$G1363))</f>
        <v/>
      </c>
      <c r="O1363" s="10" t="str">
        <f t="shared" si="213"/>
        <v/>
      </c>
      <c r="P1363" s="11" t="str">
        <f t="shared" si="214"/>
        <v/>
      </c>
      <c r="Q1363" s="12" t="str">
        <f t="shared" ca="1" si="215"/>
        <v/>
      </c>
      <c r="R1363" s="13"/>
      <c r="S1363" s="14"/>
      <c r="T1363" s="15" t="str">
        <f t="shared" ca="1" si="216"/>
        <v/>
      </c>
      <c r="U1363" s="15" t="str">
        <f t="shared" ca="1" si="217"/>
        <v/>
      </c>
      <c r="V1363" s="16"/>
      <c r="W1363" s="17" t="str">
        <f t="shared" ca="1" si="218"/>
        <v/>
      </c>
      <c r="X1363" s="18" t="str">
        <f t="shared" ca="1" si="219"/>
        <v/>
      </c>
    </row>
    <row r="1364" spans="1:24" x14ac:dyDescent="0.35">
      <c r="A1364" s="3">
        <v>1360</v>
      </c>
      <c r="B1364" s="4"/>
      <c r="C1364" s="4"/>
      <c r="D1364" s="5" t="str">
        <f t="shared" si="210"/>
        <v/>
      </c>
      <c r="E1364" s="4"/>
      <c r="F1364" s="6"/>
      <c r="G1364" s="6"/>
      <c r="H1364" s="7" t="str">
        <f t="shared" ca="1" si="211"/>
        <v/>
      </c>
      <c r="I1364" s="8" t="str">
        <f t="shared" ca="1" si="212"/>
        <v/>
      </c>
      <c r="J1364" s="8" t="str">
        <f>IF(C1364="","",COUNTIFS(purchase!$C:$C,$C1364,purchase!$E:$E,$E1364,purchase!$G:$G,"&gt;="&amp;$F1364,purchase!$G:$G,"&lt;="&amp;$G1364))</f>
        <v/>
      </c>
      <c r="K1364" s="9" t="str">
        <f>IF(COUNTIFS(purchase!$C:$C,$C1364,purchase!$E:$E,$E1364,purchase!$G:$G,"&gt;="&amp;$F1364,purchase!$G:$G,"&lt;="&amp;$G1364)=0,"",_xlfn.MAXIFS(purchase!$G:$G,purchase!$C:$C,$C1364,purchase!$E:$E,$E1364,purchase!$G:$G,"&gt;="&amp;$F1364,purchase!$G:$G,"&lt;="&amp;$G1364))</f>
        <v/>
      </c>
      <c r="L1364" s="4"/>
      <c r="M1364" s="4"/>
      <c r="N1364" s="10" t="str">
        <f>IF(M1364="","",SUMIFS(purchase!$N:$N,purchase!$C:$C,$C1364,purchase!$E:$E,$E1364,purchase!$G:$G,"&gt;="&amp;$F1364,purchase!$G:$G,"&lt;="&amp;$G1364))</f>
        <v/>
      </c>
      <c r="O1364" s="10" t="str">
        <f t="shared" si="213"/>
        <v/>
      </c>
      <c r="P1364" s="11" t="str">
        <f t="shared" si="214"/>
        <v/>
      </c>
      <c r="Q1364" s="12" t="str">
        <f t="shared" ca="1" si="215"/>
        <v/>
      </c>
      <c r="R1364" s="13"/>
      <c r="S1364" s="14"/>
      <c r="T1364" s="15" t="str">
        <f t="shared" ca="1" si="216"/>
        <v/>
      </c>
      <c r="U1364" s="15" t="str">
        <f t="shared" ca="1" si="217"/>
        <v/>
      </c>
      <c r="V1364" s="16"/>
      <c r="W1364" s="17" t="str">
        <f t="shared" ca="1" si="218"/>
        <v/>
      </c>
      <c r="X1364" s="18" t="str">
        <f t="shared" ca="1" si="219"/>
        <v/>
      </c>
    </row>
    <row r="1365" spans="1:24" x14ac:dyDescent="0.35">
      <c r="A1365" s="3">
        <v>1361</v>
      </c>
      <c r="B1365" s="4"/>
      <c r="C1365" s="4"/>
      <c r="D1365" s="5" t="str">
        <f t="shared" si="210"/>
        <v/>
      </c>
      <c r="E1365" s="4"/>
      <c r="F1365" s="6"/>
      <c r="G1365" s="6"/>
      <c r="H1365" s="7" t="str">
        <f t="shared" ca="1" si="211"/>
        <v/>
      </c>
      <c r="I1365" s="8" t="str">
        <f t="shared" ca="1" si="212"/>
        <v/>
      </c>
      <c r="J1365" s="8" t="str">
        <f>IF(C1365="","",COUNTIFS(purchase!$C:$C,$C1365,purchase!$E:$E,$E1365,purchase!$G:$G,"&gt;="&amp;$F1365,purchase!$G:$G,"&lt;="&amp;$G1365))</f>
        <v/>
      </c>
      <c r="K1365" s="9" t="str">
        <f>IF(COUNTIFS(purchase!$C:$C,$C1365,purchase!$E:$E,$E1365,purchase!$G:$G,"&gt;="&amp;$F1365,purchase!$G:$G,"&lt;="&amp;$G1365)=0,"",_xlfn.MAXIFS(purchase!$G:$G,purchase!$C:$C,$C1365,purchase!$E:$E,$E1365,purchase!$G:$G,"&gt;="&amp;$F1365,purchase!$G:$G,"&lt;="&amp;$G1365))</f>
        <v/>
      </c>
      <c r="L1365" s="4"/>
      <c r="M1365" s="4"/>
      <c r="N1365" s="10" t="str">
        <f>IF(M1365="","",SUMIFS(purchase!$N:$N,purchase!$C:$C,$C1365,purchase!$E:$E,$E1365,purchase!$G:$G,"&gt;="&amp;$F1365,purchase!$G:$G,"&lt;="&amp;$G1365))</f>
        <v/>
      </c>
      <c r="O1365" s="10" t="str">
        <f t="shared" si="213"/>
        <v/>
      </c>
      <c r="P1365" s="11" t="str">
        <f t="shared" si="214"/>
        <v/>
      </c>
      <c r="Q1365" s="12" t="str">
        <f t="shared" ca="1" si="215"/>
        <v/>
      </c>
      <c r="R1365" s="13"/>
      <c r="S1365" s="14"/>
      <c r="T1365" s="15" t="str">
        <f t="shared" ca="1" si="216"/>
        <v/>
      </c>
      <c r="U1365" s="15" t="str">
        <f t="shared" ca="1" si="217"/>
        <v/>
      </c>
      <c r="V1365" s="16"/>
      <c r="W1365" s="17" t="str">
        <f t="shared" ca="1" si="218"/>
        <v/>
      </c>
      <c r="X1365" s="18" t="str">
        <f t="shared" ca="1" si="219"/>
        <v/>
      </c>
    </row>
    <row r="1366" spans="1:24" x14ac:dyDescent="0.35">
      <c r="A1366" s="3">
        <v>1362</v>
      </c>
      <c r="B1366" s="4"/>
      <c r="C1366" s="4"/>
      <c r="D1366" s="5" t="str">
        <f t="shared" si="210"/>
        <v/>
      </c>
      <c r="E1366" s="4"/>
      <c r="F1366" s="6"/>
      <c r="G1366" s="6"/>
      <c r="H1366" s="7" t="str">
        <f t="shared" ca="1" si="211"/>
        <v/>
      </c>
      <c r="I1366" s="8" t="str">
        <f t="shared" ca="1" si="212"/>
        <v/>
      </c>
      <c r="J1366" s="8" t="str">
        <f>IF(C1366="","",COUNTIFS(purchase!$C:$C,$C1366,purchase!$E:$E,$E1366,purchase!$G:$G,"&gt;="&amp;$F1366,purchase!$G:$G,"&lt;="&amp;$G1366))</f>
        <v/>
      </c>
      <c r="K1366" s="9" t="str">
        <f>IF(COUNTIFS(purchase!$C:$C,$C1366,purchase!$E:$E,$E1366,purchase!$G:$G,"&gt;="&amp;$F1366,purchase!$G:$G,"&lt;="&amp;$G1366)=0,"",_xlfn.MAXIFS(purchase!$G:$G,purchase!$C:$C,$C1366,purchase!$E:$E,$E1366,purchase!$G:$G,"&gt;="&amp;$F1366,purchase!$G:$G,"&lt;="&amp;$G1366))</f>
        <v/>
      </c>
      <c r="L1366" s="4"/>
      <c r="M1366" s="4"/>
      <c r="N1366" s="10" t="str">
        <f>IF(M1366="","",SUMIFS(purchase!$N:$N,purchase!$C:$C,$C1366,purchase!$E:$E,$E1366,purchase!$G:$G,"&gt;="&amp;$F1366,purchase!$G:$G,"&lt;="&amp;$G1366))</f>
        <v/>
      </c>
      <c r="O1366" s="10" t="str">
        <f t="shared" si="213"/>
        <v/>
      </c>
      <c r="P1366" s="11" t="str">
        <f t="shared" si="214"/>
        <v/>
      </c>
      <c r="Q1366" s="12" t="str">
        <f t="shared" ca="1" si="215"/>
        <v/>
      </c>
      <c r="R1366" s="13"/>
      <c r="S1366" s="14"/>
      <c r="T1366" s="15" t="str">
        <f t="shared" ca="1" si="216"/>
        <v/>
      </c>
      <c r="U1366" s="15" t="str">
        <f t="shared" ca="1" si="217"/>
        <v/>
      </c>
      <c r="V1366" s="16"/>
      <c r="W1366" s="17" t="str">
        <f t="shared" ca="1" si="218"/>
        <v/>
      </c>
      <c r="X1366" s="18" t="str">
        <f t="shared" ca="1" si="219"/>
        <v/>
      </c>
    </row>
    <row r="1367" spans="1:24" x14ac:dyDescent="0.35">
      <c r="A1367" s="3">
        <v>1363</v>
      </c>
      <c r="B1367" s="4"/>
      <c r="C1367" s="4"/>
      <c r="D1367" s="5" t="str">
        <f t="shared" si="210"/>
        <v/>
      </c>
      <c r="E1367" s="4"/>
      <c r="F1367" s="6"/>
      <c r="G1367" s="6"/>
      <c r="H1367" s="7" t="str">
        <f t="shared" ca="1" si="211"/>
        <v/>
      </c>
      <c r="I1367" s="8" t="str">
        <f t="shared" ca="1" si="212"/>
        <v/>
      </c>
      <c r="J1367" s="8" t="str">
        <f>IF(C1367="","",COUNTIFS(purchase!$C:$C,$C1367,purchase!$E:$E,$E1367,purchase!$G:$G,"&gt;="&amp;$F1367,purchase!$G:$G,"&lt;="&amp;$G1367))</f>
        <v/>
      </c>
      <c r="K1367" s="9" t="str">
        <f>IF(COUNTIFS(purchase!$C:$C,$C1367,purchase!$E:$E,$E1367,purchase!$G:$G,"&gt;="&amp;$F1367,purchase!$G:$G,"&lt;="&amp;$G1367)=0,"",_xlfn.MAXIFS(purchase!$G:$G,purchase!$C:$C,$C1367,purchase!$E:$E,$E1367,purchase!$G:$G,"&gt;="&amp;$F1367,purchase!$G:$G,"&lt;="&amp;$G1367))</f>
        <v/>
      </c>
      <c r="L1367" s="4"/>
      <c r="M1367" s="4"/>
      <c r="N1367" s="10" t="str">
        <f>IF(M1367="","",SUMIFS(purchase!$N:$N,purchase!$C:$C,$C1367,purchase!$E:$E,$E1367,purchase!$G:$G,"&gt;="&amp;$F1367,purchase!$G:$G,"&lt;="&amp;$G1367))</f>
        <v/>
      </c>
      <c r="O1367" s="10" t="str">
        <f t="shared" si="213"/>
        <v/>
      </c>
      <c r="P1367" s="11" t="str">
        <f t="shared" si="214"/>
        <v/>
      </c>
      <c r="Q1367" s="12" t="str">
        <f t="shared" ca="1" si="215"/>
        <v/>
      </c>
      <c r="R1367" s="13"/>
      <c r="S1367" s="14"/>
      <c r="T1367" s="15" t="str">
        <f t="shared" ca="1" si="216"/>
        <v/>
      </c>
      <c r="U1367" s="15" t="str">
        <f t="shared" ca="1" si="217"/>
        <v/>
      </c>
      <c r="V1367" s="16"/>
      <c r="W1367" s="17" t="str">
        <f t="shared" ca="1" si="218"/>
        <v/>
      </c>
      <c r="X1367" s="18" t="str">
        <f t="shared" ca="1" si="219"/>
        <v/>
      </c>
    </row>
    <row r="1368" spans="1:24" x14ac:dyDescent="0.35">
      <c r="A1368" s="3">
        <v>1364</v>
      </c>
      <c r="B1368" s="4"/>
      <c r="C1368" s="4"/>
      <c r="D1368" s="5" t="str">
        <f t="shared" si="210"/>
        <v/>
      </c>
      <c r="E1368" s="4"/>
      <c r="F1368" s="6"/>
      <c r="G1368" s="6"/>
      <c r="H1368" s="7" t="str">
        <f t="shared" ca="1" si="211"/>
        <v/>
      </c>
      <c r="I1368" s="8" t="str">
        <f t="shared" ca="1" si="212"/>
        <v/>
      </c>
      <c r="J1368" s="8" t="str">
        <f>IF(C1368="","",COUNTIFS(purchase!$C:$C,$C1368,purchase!$E:$E,$E1368,purchase!$G:$G,"&gt;="&amp;$F1368,purchase!$G:$G,"&lt;="&amp;$G1368))</f>
        <v/>
      </c>
      <c r="K1368" s="9" t="str">
        <f>IF(COUNTIFS(purchase!$C:$C,$C1368,purchase!$E:$E,$E1368,purchase!$G:$G,"&gt;="&amp;$F1368,purchase!$G:$G,"&lt;="&amp;$G1368)=0,"",_xlfn.MAXIFS(purchase!$G:$G,purchase!$C:$C,$C1368,purchase!$E:$E,$E1368,purchase!$G:$G,"&gt;="&amp;$F1368,purchase!$G:$G,"&lt;="&amp;$G1368))</f>
        <v/>
      </c>
      <c r="L1368" s="4"/>
      <c r="M1368" s="4"/>
      <c r="N1368" s="10" t="str">
        <f>IF(M1368="","",SUMIFS(purchase!$N:$N,purchase!$C:$C,$C1368,purchase!$E:$E,$E1368,purchase!$G:$G,"&gt;="&amp;$F1368,purchase!$G:$G,"&lt;="&amp;$G1368))</f>
        <v/>
      </c>
      <c r="O1368" s="10" t="str">
        <f t="shared" si="213"/>
        <v/>
      </c>
      <c r="P1368" s="11" t="str">
        <f t="shared" si="214"/>
        <v/>
      </c>
      <c r="Q1368" s="12" t="str">
        <f t="shared" ca="1" si="215"/>
        <v/>
      </c>
      <c r="R1368" s="13"/>
      <c r="S1368" s="14"/>
      <c r="T1368" s="15" t="str">
        <f t="shared" ca="1" si="216"/>
        <v/>
      </c>
      <c r="U1368" s="15" t="str">
        <f t="shared" ca="1" si="217"/>
        <v/>
      </c>
      <c r="V1368" s="16"/>
      <c r="W1368" s="17" t="str">
        <f t="shared" ca="1" si="218"/>
        <v/>
      </c>
      <c r="X1368" s="18" t="str">
        <f t="shared" ca="1" si="219"/>
        <v/>
      </c>
    </row>
    <row r="1369" spans="1:24" x14ac:dyDescent="0.35">
      <c r="A1369" s="3">
        <v>1365</v>
      </c>
      <c r="B1369" s="4"/>
      <c r="C1369" s="4"/>
      <c r="D1369" s="5" t="str">
        <f t="shared" si="210"/>
        <v/>
      </c>
      <c r="E1369" s="4"/>
      <c r="F1369" s="6"/>
      <c r="G1369" s="6"/>
      <c r="H1369" s="7" t="str">
        <f t="shared" ca="1" si="211"/>
        <v/>
      </c>
      <c r="I1369" s="8" t="str">
        <f t="shared" ca="1" si="212"/>
        <v/>
      </c>
      <c r="J1369" s="8" t="str">
        <f>IF(C1369="","",COUNTIFS(purchase!$C:$C,$C1369,purchase!$E:$E,$E1369,purchase!$G:$G,"&gt;="&amp;$F1369,purchase!$G:$G,"&lt;="&amp;$G1369))</f>
        <v/>
      </c>
      <c r="K1369" s="9" t="str">
        <f>IF(COUNTIFS(purchase!$C:$C,$C1369,purchase!$E:$E,$E1369,purchase!$G:$G,"&gt;="&amp;$F1369,purchase!$G:$G,"&lt;="&amp;$G1369)=0,"",_xlfn.MAXIFS(purchase!$G:$G,purchase!$C:$C,$C1369,purchase!$E:$E,$E1369,purchase!$G:$G,"&gt;="&amp;$F1369,purchase!$G:$G,"&lt;="&amp;$G1369))</f>
        <v/>
      </c>
      <c r="L1369" s="4"/>
      <c r="M1369" s="4"/>
      <c r="N1369" s="10" t="str">
        <f>IF(M1369="","",SUMIFS(purchase!$N:$N,purchase!$C:$C,$C1369,purchase!$E:$E,$E1369,purchase!$G:$G,"&gt;="&amp;$F1369,purchase!$G:$G,"&lt;="&amp;$G1369))</f>
        <v/>
      </c>
      <c r="O1369" s="10" t="str">
        <f t="shared" si="213"/>
        <v/>
      </c>
      <c r="P1369" s="11" t="str">
        <f t="shared" si="214"/>
        <v/>
      </c>
      <c r="Q1369" s="12" t="str">
        <f t="shared" ca="1" si="215"/>
        <v/>
      </c>
      <c r="R1369" s="13"/>
      <c r="S1369" s="14"/>
      <c r="T1369" s="15" t="str">
        <f t="shared" ca="1" si="216"/>
        <v/>
      </c>
      <c r="U1369" s="15" t="str">
        <f t="shared" ca="1" si="217"/>
        <v/>
      </c>
      <c r="V1369" s="16"/>
      <c r="W1369" s="17" t="str">
        <f t="shared" ca="1" si="218"/>
        <v/>
      </c>
      <c r="X1369" s="18" t="str">
        <f t="shared" ca="1" si="219"/>
        <v/>
      </c>
    </row>
    <row r="1370" spans="1:24" x14ac:dyDescent="0.35">
      <c r="A1370" s="3">
        <v>1366</v>
      </c>
      <c r="B1370" s="4"/>
      <c r="C1370" s="4"/>
      <c r="D1370" s="5" t="str">
        <f t="shared" si="210"/>
        <v/>
      </c>
      <c r="E1370" s="4"/>
      <c r="F1370" s="6"/>
      <c r="G1370" s="6"/>
      <c r="H1370" s="7" t="str">
        <f t="shared" ca="1" si="211"/>
        <v/>
      </c>
      <c r="I1370" s="8" t="str">
        <f t="shared" ca="1" si="212"/>
        <v/>
      </c>
      <c r="J1370" s="8" t="str">
        <f>IF(C1370="","",COUNTIFS(purchase!$C:$C,$C1370,purchase!$E:$E,$E1370,purchase!$G:$G,"&gt;="&amp;$F1370,purchase!$G:$G,"&lt;="&amp;$G1370))</f>
        <v/>
      </c>
      <c r="K1370" s="9" t="str">
        <f>IF(COUNTIFS(purchase!$C:$C,$C1370,purchase!$E:$E,$E1370,purchase!$G:$G,"&gt;="&amp;$F1370,purchase!$G:$G,"&lt;="&amp;$G1370)=0,"",_xlfn.MAXIFS(purchase!$G:$G,purchase!$C:$C,$C1370,purchase!$E:$E,$E1370,purchase!$G:$G,"&gt;="&amp;$F1370,purchase!$G:$G,"&lt;="&amp;$G1370))</f>
        <v/>
      </c>
      <c r="L1370" s="4"/>
      <c r="M1370" s="4"/>
      <c r="N1370" s="10" t="str">
        <f>IF(M1370="","",SUMIFS(purchase!$N:$N,purchase!$C:$C,$C1370,purchase!$E:$E,$E1370,purchase!$G:$G,"&gt;="&amp;$F1370,purchase!$G:$G,"&lt;="&amp;$G1370))</f>
        <v/>
      </c>
      <c r="O1370" s="10" t="str">
        <f t="shared" si="213"/>
        <v/>
      </c>
      <c r="P1370" s="11" t="str">
        <f t="shared" si="214"/>
        <v/>
      </c>
      <c r="Q1370" s="12" t="str">
        <f t="shared" ca="1" si="215"/>
        <v/>
      </c>
      <c r="R1370" s="13"/>
      <c r="S1370" s="14"/>
      <c r="T1370" s="15" t="str">
        <f t="shared" ca="1" si="216"/>
        <v/>
      </c>
      <c r="U1370" s="15" t="str">
        <f t="shared" ca="1" si="217"/>
        <v/>
      </c>
      <c r="V1370" s="16"/>
      <c r="W1370" s="17" t="str">
        <f t="shared" ca="1" si="218"/>
        <v/>
      </c>
      <c r="X1370" s="18" t="str">
        <f t="shared" ca="1" si="219"/>
        <v/>
      </c>
    </row>
    <row r="1371" spans="1:24" x14ac:dyDescent="0.35">
      <c r="A1371" s="3">
        <v>1367</v>
      </c>
      <c r="B1371" s="4"/>
      <c r="C1371" s="4"/>
      <c r="D1371" s="5" t="str">
        <f t="shared" si="210"/>
        <v/>
      </c>
      <c r="E1371" s="4"/>
      <c r="F1371" s="6"/>
      <c r="G1371" s="6"/>
      <c r="H1371" s="7" t="str">
        <f t="shared" ca="1" si="211"/>
        <v/>
      </c>
      <c r="I1371" s="8" t="str">
        <f t="shared" ca="1" si="212"/>
        <v/>
      </c>
      <c r="J1371" s="8" t="str">
        <f>IF(C1371="","",COUNTIFS(purchase!$C:$C,$C1371,purchase!$E:$E,$E1371,purchase!$G:$G,"&gt;="&amp;$F1371,purchase!$G:$G,"&lt;="&amp;$G1371))</f>
        <v/>
      </c>
      <c r="K1371" s="9" t="str">
        <f>IF(COUNTIFS(purchase!$C:$C,$C1371,purchase!$E:$E,$E1371,purchase!$G:$G,"&gt;="&amp;$F1371,purchase!$G:$G,"&lt;="&amp;$G1371)=0,"",_xlfn.MAXIFS(purchase!$G:$G,purchase!$C:$C,$C1371,purchase!$E:$E,$E1371,purchase!$G:$G,"&gt;="&amp;$F1371,purchase!$G:$G,"&lt;="&amp;$G1371))</f>
        <v/>
      </c>
      <c r="L1371" s="4"/>
      <c r="M1371" s="4"/>
      <c r="N1371" s="10" t="str">
        <f>IF(M1371="","",SUMIFS(purchase!$N:$N,purchase!$C:$C,$C1371,purchase!$E:$E,$E1371,purchase!$G:$G,"&gt;="&amp;$F1371,purchase!$G:$G,"&lt;="&amp;$G1371))</f>
        <v/>
      </c>
      <c r="O1371" s="10" t="str">
        <f t="shared" si="213"/>
        <v/>
      </c>
      <c r="P1371" s="11" t="str">
        <f t="shared" si="214"/>
        <v/>
      </c>
      <c r="Q1371" s="12" t="str">
        <f t="shared" ca="1" si="215"/>
        <v/>
      </c>
      <c r="R1371" s="13"/>
      <c r="S1371" s="14"/>
      <c r="T1371" s="15" t="str">
        <f t="shared" ca="1" si="216"/>
        <v/>
      </c>
      <c r="U1371" s="15" t="str">
        <f t="shared" ca="1" si="217"/>
        <v/>
      </c>
      <c r="V1371" s="16"/>
      <c r="W1371" s="17" t="str">
        <f t="shared" ca="1" si="218"/>
        <v/>
      </c>
      <c r="X1371" s="18" t="str">
        <f t="shared" ca="1" si="219"/>
        <v/>
      </c>
    </row>
    <row r="1372" spans="1:24" x14ac:dyDescent="0.35">
      <c r="A1372" s="3">
        <v>1368</v>
      </c>
      <c r="B1372" s="4"/>
      <c r="C1372" s="4"/>
      <c r="D1372" s="5" t="str">
        <f t="shared" si="210"/>
        <v/>
      </c>
      <c r="E1372" s="4"/>
      <c r="F1372" s="6"/>
      <c r="G1372" s="6"/>
      <c r="H1372" s="7" t="str">
        <f t="shared" ca="1" si="211"/>
        <v/>
      </c>
      <c r="I1372" s="8" t="str">
        <f t="shared" ca="1" si="212"/>
        <v/>
      </c>
      <c r="J1372" s="8" t="str">
        <f>IF(C1372="","",COUNTIFS(purchase!$C:$C,$C1372,purchase!$E:$E,$E1372,purchase!$G:$G,"&gt;="&amp;$F1372,purchase!$G:$G,"&lt;="&amp;$G1372))</f>
        <v/>
      </c>
      <c r="K1372" s="9" t="str">
        <f>IF(COUNTIFS(purchase!$C:$C,$C1372,purchase!$E:$E,$E1372,purchase!$G:$G,"&gt;="&amp;$F1372,purchase!$G:$G,"&lt;="&amp;$G1372)=0,"",_xlfn.MAXIFS(purchase!$G:$G,purchase!$C:$C,$C1372,purchase!$E:$E,$E1372,purchase!$G:$G,"&gt;="&amp;$F1372,purchase!$G:$G,"&lt;="&amp;$G1372))</f>
        <v/>
      </c>
      <c r="L1372" s="4"/>
      <c r="M1372" s="4"/>
      <c r="N1372" s="10" t="str">
        <f>IF(M1372="","",SUMIFS(purchase!$N:$N,purchase!$C:$C,$C1372,purchase!$E:$E,$E1372,purchase!$G:$G,"&gt;="&amp;$F1372,purchase!$G:$G,"&lt;="&amp;$G1372))</f>
        <v/>
      </c>
      <c r="O1372" s="10" t="str">
        <f t="shared" si="213"/>
        <v/>
      </c>
      <c r="P1372" s="11" t="str">
        <f t="shared" si="214"/>
        <v/>
      </c>
      <c r="Q1372" s="12" t="str">
        <f t="shared" ca="1" si="215"/>
        <v/>
      </c>
      <c r="R1372" s="13"/>
      <c r="S1372" s="14"/>
      <c r="T1372" s="15" t="str">
        <f t="shared" ca="1" si="216"/>
        <v/>
      </c>
      <c r="U1372" s="15" t="str">
        <f t="shared" ca="1" si="217"/>
        <v/>
      </c>
      <c r="V1372" s="16"/>
      <c r="W1372" s="17" t="str">
        <f t="shared" ca="1" si="218"/>
        <v/>
      </c>
      <c r="X1372" s="18" t="str">
        <f t="shared" ca="1" si="219"/>
        <v/>
      </c>
    </row>
    <row r="1373" spans="1:24" x14ac:dyDescent="0.35">
      <c r="A1373" s="3">
        <v>1369</v>
      </c>
      <c r="B1373" s="4"/>
      <c r="C1373" s="4"/>
      <c r="D1373" s="5" t="str">
        <f t="shared" si="210"/>
        <v/>
      </c>
      <c r="E1373" s="4"/>
      <c r="F1373" s="6"/>
      <c r="G1373" s="6"/>
      <c r="H1373" s="7" t="str">
        <f t="shared" ca="1" si="211"/>
        <v/>
      </c>
      <c r="I1373" s="8" t="str">
        <f t="shared" ca="1" si="212"/>
        <v/>
      </c>
      <c r="J1373" s="8" t="str">
        <f>IF(C1373="","",COUNTIFS(purchase!$C:$C,$C1373,purchase!$E:$E,$E1373,purchase!$G:$G,"&gt;="&amp;$F1373,purchase!$G:$G,"&lt;="&amp;$G1373))</f>
        <v/>
      </c>
      <c r="K1373" s="9" t="str">
        <f>IF(COUNTIFS(purchase!$C:$C,$C1373,purchase!$E:$E,$E1373,purchase!$G:$G,"&gt;="&amp;$F1373,purchase!$G:$G,"&lt;="&amp;$G1373)=0,"",_xlfn.MAXIFS(purchase!$G:$G,purchase!$C:$C,$C1373,purchase!$E:$E,$E1373,purchase!$G:$G,"&gt;="&amp;$F1373,purchase!$G:$G,"&lt;="&amp;$G1373))</f>
        <v/>
      </c>
      <c r="L1373" s="4"/>
      <c r="M1373" s="4"/>
      <c r="N1373" s="10" t="str">
        <f>IF(M1373="","",SUMIFS(purchase!$N:$N,purchase!$C:$C,$C1373,purchase!$E:$E,$E1373,purchase!$G:$G,"&gt;="&amp;$F1373,purchase!$G:$G,"&lt;="&amp;$G1373))</f>
        <v/>
      </c>
      <c r="O1373" s="10" t="str">
        <f t="shared" si="213"/>
        <v/>
      </c>
      <c r="P1373" s="11" t="str">
        <f t="shared" si="214"/>
        <v/>
      </c>
      <c r="Q1373" s="12" t="str">
        <f t="shared" ca="1" si="215"/>
        <v/>
      </c>
      <c r="R1373" s="13"/>
      <c r="S1373" s="14"/>
      <c r="T1373" s="15" t="str">
        <f t="shared" ca="1" si="216"/>
        <v/>
      </c>
      <c r="U1373" s="15" t="str">
        <f t="shared" ca="1" si="217"/>
        <v/>
      </c>
      <c r="V1373" s="16"/>
      <c r="W1373" s="17" t="str">
        <f t="shared" ca="1" si="218"/>
        <v/>
      </c>
      <c r="X1373" s="18" t="str">
        <f t="shared" ca="1" si="219"/>
        <v/>
      </c>
    </row>
    <row r="1374" spans="1:24" x14ac:dyDescent="0.35">
      <c r="A1374" s="3">
        <v>1370</v>
      </c>
      <c r="B1374" s="4"/>
      <c r="C1374" s="4"/>
      <c r="D1374" s="5" t="str">
        <f t="shared" si="210"/>
        <v/>
      </c>
      <c r="E1374" s="4"/>
      <c r="F1374" s="6"/>
      <c r="G1374" s="6"/>
      <c r="H1374" s="7" t="str">
        <f t="shared" ca="1" si="211"/>
        <v/>
      </c>
      <c r="I1374" s="8" t="str">
        <f t="shared" ca="1" si="212"/>
        <v/>
      </c>
      <c r="J1374" s="8" t="str">
        <f>IF(C1374="","",COUNTIFS(purchase!$C:$C,$C1374,purchase!$E:$E,$E1374,purchase!$G:$G,"&gt;="&amp;$F1374,purchase!$G:$G,"&lt;="&amp;$G1374))</f>
        <v/>
      </c>
      <c r="K1374" s="9" t="str">
        <f>IF(COUNTIFS(purchase!$C:$C,$C1374,purchase!$E:$E,$E1374,purchase!$G:$G,"&gt;="&amp;$F1374,purchase!$G:$G,"&lt;="&amp;$G1374)=0,"",_xlfn.MAXIFS(purchase!$G:$G,purchase!$C:$C,$C1374,purchase!$E:$E,$E1374,purchase!$G:$G,"&gt;="&amp;$F1374,purchase!$G:$G,"&lt;="&amp;$G1374))</f>
        <v/>
      </c>
      <c r="L1374" s="4"/>
      <c r="M1374" s="4"/>
      <c r="N1374" s="10" t="str">
        <f>IF(M1374="","",SUMIFS(purchase!$N:$N,purchase!$C:$C,$C1374,purchase!$E:$E,$E1374,purchase!$G:$G,"&gt;="&amp;$F1374,purchase!$G:$G,"&lt;="&amp;$G1374))</f>
        <v/>
      </c>
      <c r="O1374" s="10" t="str">
        <f t="shared" si="213"/>
        <v/>
      </c>
      <c r="P1374" s="11" t="str">
        <f t="shared" si="214"/>
        <v/>
      </c>
      <c r="Q1374" s="12" t="str">
        <f t="shared" ca="1" si="215"/>
        <v/>
      </c>
      <c r="R1374" s="13"/>
      <c r="S1374" s="14"/>
      <c r="T1374" s="15" t="str">
        <f t="shared" ca="1" si="216"/>
        <v/>
      </c>
      <c r="U1374" s="15" t="str">
        <f t="shared" ca="1" si="217"/>
        <v/>
      </c>
      <c r="V1374" s="16"/>
      <c r="W1374" s="17" t="str">
        <f t="shared" ca="1" si="218"/>
        <v/>
      </c>
      <c r="X1374" s="18" t="str">
        <f t="shared" ca="1" si="219"/>
        <v/>
      </c>
    </row>
    <row r="1375" spans="1:24" x14ac:dyDescent="0.35">
      <c r="A1375" s="3">
        <v>1371</v>
      </c>
      <c r="B1375" s="4"/>
      <c r="C1375" s="4"/>
      <c r="D1375" s="5" t="str">
        <f t="shared" si="210"/>
        <v/>
      </c>
      <c r="E1375" s="4"/>
      <c r="F1375" s="6"/>
      <c r="G1375" s="6"/>
      <c r="H1375" s="7" t="str">
        <f t="shared" ca="1" si="211"/>
        <v/>
      </c>
      <c r="I1375" s="8" t="str">
        <f t="shared" ca="1" si="212"/>
        <v/>
      </c>
      <c r="J1375" s="8" t="str">
        <f>IF(C1375="","",COUNTIFS(purchase!$C:$C,$C1375,purchase!$E:$E,$E1375,purchase!$G:$G,"&gt;="&amp;$F1375,purchase!$G:$G,"&lt;="&amp;$G1375))</f>
        <v/>
      </c>
      <c r="K1375" s="9" t="str">
        <f>IF(COUNTIFS(purchase!$C:$C,$C1375,purchase!$E:$E,$E1375,purchase!$G:$G,"&gt;="&amp;$F1375,purchase!$G:$G,"&lt;="&amp;$G1375)=0,"",_xlfn.MAXIFS(purchase!$G:$G,purchase!$C:$C,$C1375,purchase!$E:$E,$E1375,purchase!$G:$G,"&gt;="&amp;$F1375,purchase!$G:$G,"&lt;="&amp;$G1375))</f>
        <v/>
      </c>
      <c r="L1375" s="4"/>
      <c r="M1375" s="4"/>
      <c r="N1375" s="10" t="str">
        <f>IF(M1375="","",SUMIFS(purchase!$N:$N,purchase!$C:$C,$C1375,purchase!$E:$E,$E1375,purchase!$G:$G,"&gt;="&amp;$F1375,purchase!$G:$G,"&lt;="&amp;$G1375))</f>
        <v/>
      </c>
      <c r="O1375" s="10" t="str">
        <f t="shared" si="213"/>
        <v/>
      </c>
      <c r="P1375" s="11" t="str">
        <f t="shared" si="214"/>
        <v/>
      </c>
      <c r="Q1375" s="12" t="str">
        <f t="shared" ca="1" si="215"/>
        <v/>
      </c>
      <c r="R1375" s="13"/>
      <c r="S1375" s="14"/>
      <c r="T1375" s="15" t="str">
        <f t="shared" ca="1" si="216"/>
        <v/>
      </c>
      <c r="U1375" s="15" t="str">
        <f t="shared" ca="1" si="217"/>
        <v/>
      </c>
      <c r="V1375" s="16"/>
      <c r="W1375" s="17" t="str">
        <f t="shared" ca="1" si="218"/>
        <v/>
      </c>
      <c r="X1375" s="18" t="str">
        <f t="shared" ca="1" si="219"/>
        <v/>
      </c>
    </row>
    <row r="1376" spans="1:24" x14ac:dyDescent="0.35">
      <c r="A1376" s="3">
        <v>1372</v>
      </c>
      <c r="B1376" s="4"/>
      <c r="C1376" s="4"/>
      <c r="D1376" s="5" t="str">
        <f t="shared" si="210"/>
        <v/>
      </c>
      <c r="E1376" s="4"/>
      <c r="F1376" s="6"/>
      <c r="G1376" s="6"/>
      <c r="H1376" s="7" t="str">
        <f t="shared" ca="1" si="211"/>
        <v/>
      </c>
      <c r="I1376" s="8" t="str">
        <f t="shared" ca="1" si="212"/>
        <v/>
      </c>
      <c r="J1376" s="8" t="str">
        <f>IF(C1376="","",COUNTIFS(purchase!$C:$C,$C1376,purchase!$E:$E,$E1376,purchase!$G:$G,"&gt;="&amp;$F1376,purchase!$G:$G,"&lt;="&amp;$G1376))</f>
        <v/>
      </c>
      <c r="K1376" s="9" t="str">
        <f>IF(COUNTIFS(purchase!$C:$C,$C1376,purchase!$E:$E,$E1376,purchase!$G:$G,"&gt;="&amp;$F1376,purchase!$G:$G,"&lt;="&amp;$G1376)=0,"",_xlfn.MAXIFS(purchase!$G:$G,purchase!$C:$C,$C1376,purchase!$E:$E,$E1376,purchase!$G:$G,"&gt;="&amp;$F1376,purchase!$G:$G,"&lt;="&amp;$G1376))</f>
        <v/>
      </c>
      <c r="L1376" s="4"/>
      <c r="M1376" s="4"/>
      <c r="N1376" s="10" t="str">
        <f>IF(M1376="","",SUMIFS(purchase!$N:$N,purchase!$C:$C,$C1376,purchase!$E:$E,$E1376,purchase!$G:$G,"&gt;="&amp;$F1376,purchase!$G:$G,"&lt;="&amp;$G1376))</f>
        <v/>
      </c>
      <c r="O1376" s="10" t="str">
        <f t="shared" si="213"/>
        <v/>
      </c>
      <c r="P1376" s="11" t="str">
        <f t="shared" si="214"/>
        <v/>
      </c>
      <c r="Q1376" s="12" t="str">
        <f t="shared" ca="1" si="215"/>
        <v/>
      </c>
      <c r="R1376" s="13"/>
      <c r="S1376" s="14"/>
      <c r="T1376" s="15" t="str">
        <f t="shared" ca="1" si="216"/>
        <v/>
      </c>
      <c r="U1376" s="15" t="str">
        <f t="shared" ca="1" si="217"/>
        <v/>
      </c>
      <c r="V1376" s="16"/>
      <c r="W1376" s="17" t="str">
        <f t="shared" ca="1" si="218"/>
        <v/>
      </c>
      <c r="X1376" s="18" t="str">
        <f t="shared" ca="1" si="219"/>
        <v/>
      </c>
    </row>
    <row r="1377" spans="1:24" x14ac:dyDescent="0.35">
      <c r="A1377" s="3">
        <v>1373</v>
      </c>
      <c r="B1377" s="4"/>
      <c r="C1377" s="4"/>
      <c r="D1377" s="5" t="str">
        <f t="shared" si="210"/>
        <v/>
      </c>
      <c r="E1377" s="4"/>
      <c r="F1377" s="6"/>
      <c r="G1377" s="6"/>
      <c r="H1377" s="7" t="str">
        <f t="shared" ca="1" si="211"/>
        <v/>
      </c>
      <c r="I1377" s="8" t="str">
        <f t="shared" ca="1" si="212"/>
        <v/>
      </c>
      <c r="J1377" s="8" t="str">
        <f>IF(C1377="","",COUNTIFS(purchase!$C:$C,$C1377,purchase!$E:$E,$E1377,purchase!$G:$G,"&gt;="&amp;$F1377,purchase!$G:$G,"&lt;="&amp;$G1377))</f>
        <v/>
      </c>
      <c r="K1377" s="9" t="str">
        <f>IF(COUNTIFS(purchase!$C:$C,$C1377,purchase!$E:$E,$E1377,purchase!$G:$G,"&gt;="&amp;$F1377,purchase!$G:$G,"&lt;="&amp;$G1377)=0,"",_xlfn.MAXIFS(purchase!$G:$G,purchase!$C:$C,$C1377,purchase!$E:$E,$E1377,purchase!$G:$G,"&gt;="&amp;$F1377,purchase!$G:$G,"&lt;="&amp;$G1377))</f>
        <v/>
      </c>
      <c r="L1377" s="4"/>
      <c r="M1377" s="4"/>
      <c r="N1377" s="10" t="str">
        <f>IF(M1377="","",SUMIFS(purchase!$N:$N,purchase!$C:$C,$C1377,purchase!$E:$E,$E1377,purchase!$G:$G,"&gt;="&amp;$F1377,purchase!$G:$G,"&lt;="&amp;$G1377))</f>
        <v/>
      </c>
      <c r="O1377" s="10" t="str">
        <f t="shared" si="213"/>
        <v/>
      </c>
      <c r="P1377" s="11" t="str">
        <f t="shared" si="214"/>
        <v/>
      </c>
      <c r="Q1377" s="12" t="str">
        <f t="shared" ca="1" si="215"/>
        <v/>
      </c>
      <c r="R1377" s="13"/>
      <c r="S1377" s="14"/>
      <c r="T1377" s="15" t="str">
        <f t="shared" ca="1" si="216"/>
        <v/>
      </c>
      <c r="U1377" s="15" t="str">
        <f t="shared" ca="1" si="217"/>
        <v/>
      </c>
      <c r="V1377" s="16"/>
      <c r="W1377" s="17" t="str">
        <f t="shared" ca="1" si="218"/>
        <v/>
      </c>
      <c r="X1377" s="18" t="str">
        <f t="shared" ca="1" si="219"/>
        <v/>
      </c>
    </row>
    <row r="1378" spans="1:24" x14ac:dyDescent="0.35">
      <c r="A1378" s="3">
        <v>1374</v>
      </c>
      <c r="B1378" s="4"/>
      <c r="C1378" s="4"/>
      <c r="D1378" s="5" t="str">
        <f t="shared" si="210"/>
        <v/>
      </c>
      <c r="E1378" s="4"/>
      <c r="F1378" s="6"/>
      <c r="G1378" s="6"/>
      <c r="H1378" s="7" t="str">
        <f t="shared" ca="1" si="211"/>
        <v/>
      </c>
      <c r="I1378" s="8" t="str">
        <f t="shared" ca="1" si="212"/>
        <v/>
      </c>
      <c r="J1378" s="8" t="str">
        <f>IF(C1378="","",COUNTIFS(purchase!$C:$C,$C1378,purchase!$E:$E,$E1378,purchase!$G:$G,"&gt;="&amp;$F1378,purchase!$G:$G,"&lt;="&amp;$G1378))</f>
        <v/>
      </c>
      <c r="K1378" s="9" t="str">
        <f>IF(COUNTIFS(purchase!$C:$C,$C1378,purchase!$E:$E,$E1378,purchase!$G:$G,"&gt;="&amp;$F1378,purchase!$G:$G,"&lt;="&amp;$G1378)=0,"",_xlfn.MAXIFS(purchase!$G:$G,purchase!$C:$C,$C1378,purchase!$E:$E,$E1378,purchase!$G:$G,"&gt;="&amp;$F1378,purchase!$G:$G,"&lt;="&amp;$G1378))</f>
        <v/>
      </c>
      <c r="L1378" s="4"/>
      <c r="M1378" s="4"/>
      <c r="N1378" s="10" t="str">
        <f>IF(M1378="","",SUMIFS(purchase!$N:$N,purchase!$C:$C,$C1378,purchase!$E:$E,$E1378,purchase!$G:$G,"&gt;="&amp;$F1378,purchase!$G:$G,"&lt;="&amp;$G1378))</f>
        <v/>
      </c>
      <c r="O1378" s="10" t="str">
        <f t="shared" si="213"/>
        <v/>
      </c>
      <c r="P1378" s="11" t="str">
        <f t="shared" si="214"/>
        <v/>
      </c>
      <c r="Q1378" s="12" t="str">
        <f t="shared" ca="1" si="215"/>
        <v/>
      </c>
      <c r="R1378" s="13"/>
      <c r="S1378" s="14"/>
      <c r="T1378" s="15" t="str">
        <f t="shared" ca="1" si="216"/>
        <v/>
      </c>
      <c r="U1378" s="15" t="str">
        <f t="shared" ca="1" si="217"/>
        <v/>
      </c>
      <c r="V1378" s="16"/>
      <c r="W1378" s="17" t="str">
        <f t="shared" ca="1" si="218"/>
        <v/>
      </c>
      <c r="X1378" s="18" t="str">
        <f t="shared" ca="1" si="219"/>
        <v/>
      </c>
    </row>
    <row r="1379" spans="1:24" x14ac:dyDescent="0.35">
      <c r="A1379" s="3">
        <v>1375</v>
      </c>
      <c r="B1379" s="4"/>
      <c r="C1379" s="4"/>
      <c r="D1379" s="5" t="str">
        <f t="shared" si="210"/>
        <v/>
      </c>
      <c r="E1379" s="4"/>
      <c r="F1379" s="6"/>
      <c r="G1379" s="6"/>
      <c r="H1379" s="7" t="str">
        <f t="shared" ca="1" si="211"/>
        <v/>
      </c>
      <c r="I1379" s="8" t="str">
        <f t="shared" ca="1" si="212"/>
        <v/>
      </c>
      <c r="J1379" s="8" t="str">
        <f>IF(C1379="","",COUNTIFS(purchase!$C:$C,$C1379,purchase!$E:$E,$E1379,purchase!$G:$G,"&gt;="&amp;$F1379,purchase!$G:$G,"&lt;="&amp;$G1379))</f>
        <v/>
      </c>
      <c r="K1379" s="9" t="str">
        <f>IF(COUNTIFS(purchase!$C:$C,$C1379,purchase!$E:$E,$E1379,purchase!$G:$G,"&gt;="&amp;$F1379,purchase!$G:$G,"&lt;="&amp;$G1379)=0,"",_xlfn.MAXIFS(purchase!$G:$G,purchase!$C:$C,$C1379,purchase!$E:$E,$E1379,purchase!$G:$G,"&gt;="&amp;$F1379,purchase!$G:$G,"&lt;="&amp;$G1379))</f>
        <v/>
      </c>
      <c r="L1379" s="4"/>
      <c r="M1379" s="4"/>
      <c r="N1379" s="10" t="str">
        <f>IF(M1379="","",SUMIFS(purchase!$N:$N,purchase!$C:$C,$C1379,purchase!$E:$E,$E1379,purchase!$G:$G,"&gt;="&amp;$F1379,purchase!$G:$G,"&lt;="&amp;$G1379))</f>
        <v/>
      </c>
      <c r="O1379" s="10" t="str">
        <f t="shared" si="213"/>
        <v/>
      </c>
      <c r="P1379" s="11" t="str">
        <f t="shared" si="214"/>
        <v/>
      </c>
      <c r="Q1379" s="12" t="str">
        <f t="shared" ca="1" si="215"/>
        <v/>
      </c>
      <c r="R1379" s="13"/>
      <c r="S1379" s="14"/>
      <c r="T1379" s="15" t="str">
        <f t="shared" ca="1" si="216"/>
        <v/>
      </c>
      <c r="U1379" s="15" t="str">
        <f t="shared" ca="1" si="217"/>
        <v/>
      </c>
      <c r="V1379" s="16"/>
      <c r="W1379" s="17" t="str">
        <f t="shared" ca="1" si="218"/>
        <v/>
      </c>
      <c r="X1379" s="18" t="str">
        <f t="shared" ca="1" si="219"/>
        <v/>
      </c>
    </row>
    <row r="1380" spans="1:24" x14ac:dyDescent="0.35">
      <c r="A1380" s="3">
        <v>1376</v>
      </c>
      <c r="B1380" s="4"/>
      <c r="C1380" s="4"/>
      <c r="D1380" s="5" t="str">
        <f t="shared" si="210"/>
        <v/>
      </c>
      <c r="E1380" s="4"/>
      <c r="F1380" s="6"/>
      <c r="G1380" s="6"/>
      <c r="H1380" s="7" t="str">
        <f t="shared" ca="1" si="211"/>
        <v/>
      </c>
      <c r="I1380" s="8" t="str">
        <f t="shared" ca="1" si="212"/>
        <v/>
      </c>
      <c r="J1380" s="8" t="str">
        <f>IF(C1380="","",COUNTIFS(purchase!$C:$C,$C1380,purchase!$E:$E,$E1380,purchase!$G:$G,"&gt;="&amp;$F1380,purchase!$G:$G,"&lt;="&amp;$G1380))</f>
        <v/>
      </c>
      <c r="K1380" s="9" t="str">
        <f>IF(COUNTIFS(purchase!$C:$C,$C1380,purchase!$E:$E,$E1380,purchase!$G:$G,"&gt;="&amp;$F1380,purchase!$G:$G,"&lt;="&amp;$G1380)=0,"",_xlfn.MAXIFS(purchase!$G:$G,purchase!$C:$C,$C1380,purchase!$E:$E,$E1380,purchase!$G:$G,"&gt;="&amp;$F1380,purchase!$G:$G,"&lt;="&amp;$G1380))</f>
        <v/>
      </c>
      <c r="L1380" s="4"/>
      <c r="M1380" s="4"/>
      <c r="N1380" s="10" t="str">
        <f>IF(M1380="","",SUMIFS(purchase!$N:$N,purchase!$C:$C,$C1380,purchase!$E:$E,$E1380,purchase!$G:$G,"&gt;="&amp;$F1380,purchase!$G:$G,"&lt;="&amp;$G1380))</f>
        <v/>
      </c>
      <c r="O1380" s="10" t="str">
        <f t="shared" si="213"/>
        <v/>
      </c>
      <c r="P1380" s="11" t="str">
        <f t="shared" si="214"/>
        <v/>
      </c>
      <c r="Q1380" s="12" t="str">
        <f t="shared" ca="1" si="215"/>
        <v/>
      </c>
      <c r="R1380" s="13"/>
      <c r="S1380" s="14"/>
      <c r="T1380" s="15" t="str">
        <f t="shared" ca="1" si="216"/>
        <v/>
      </c>
      <c r="U1380" s="15" t="str">
        <f t="shared" ca="1" si="217"/>
        <v/>
      </c>
      <c r="V1380" s="16"/>
      <c r="W1380" s="17" t="str">
        <f t="shared" ca="1" si="218"/>
        <v/>
      </c>
      <c r="X1380" s="18" t="str">
        <f t="shared" ca="1" si="219"/>
        <v/>
      </c>
    </row>
    <row r="1381" spans="1:24" x14ac:dyDescent="0.35">
      <c r="A1381" s="3">
        <v>1377</v>
      </c>
      <c r="B1381" s="4"/>
      <c r="C1381" s="4"/>
      <c r="D1381" s="5" t="str">
        <f t="shared" si="210"/>
        <v/>
      </c>
      <c r="E1381" s="4"/>
      <c r="F1381" s="6"/>
      <c r="G1381" s="6"/>
      <c r="H1381" s="7" t="str">
        <f t="shared" ca="1" si="211"/>
        <v/>
      </c>
      <c r="I1381" s="8" t="str">
        <f t="shared" ca="1" si="212"/>
        <v/>
      </c>
      <c r="J1381" s="8" t="str">
        <f>IF(C1381="","",COUNTIFS(purchase!$C:$C,$C1381,purchase!$E:$E,$E1381,purchase!$G:$G,"&gt;="&amp;$F1381,purchase!$G:$G,"&lt;="&amp;$G1381))</f>
        <v/>
      </c>
      <c r="K1381" s="9" t="str">
        <f>IF(COUNTIFS(purchase!$C:$C,$C1381,purchase!$E:$E,$E1381,purchase!$G:$G,"&gt;="&amp;$F1381,purchase!$G:$G,"&lt;="&amp;$G1381)=0,"",_xlfn.MAXIFS(purchase!$G:$G,purchase!$C:$C,$C1381,purchase!$E:$E,$E1381,purchase!$G:$G,"&gt;="&amp;$F1381,purchase!$G:$G,"&lt;="&amp;$G1381))</f>
        <v/>
      </c>
      <c r="L1381" s="4"/>
      <c r="M1381" s="4"/>
      <c r="N1381" s="10" t="str">
        <f>IF(M1381="","",SUMIFS(purchase!$N:$N,purchase!$C:$C,$C1381,purchase!$E:$E,$E1381,purchase!$G:$G,"&gt;="&amp;$F1381,purchase!$G:$G,"&lt;="&amp;$G1381))</f>
        <v/>
      </c>
      <c r="O1381" s="10" t="str">
        <f t="shared" si="213"/>
        <v/>
      </c>
      <c r="P1381" s="11" t="str">
        <f t="shared" si="214"/>
        <v/>
      </c>
      <c r="Q1381" s="12" t="str">
        <f t="shared" ca="1" si="215"/>
        <v/>
      </c>
      <c r="R1381" s="13"/>
      <c r="S1381" s="14"/>
      <c r="T1381" s="15" t="str">
        <f t="shared" ca="1" si="216"/>
        <v/>
      </c>
      <c r="U1381" s="15" t="str">
        <f t="shared" ca="1" si="217"/>
        <v/>
      </c>
      <c r="V1381" s="16"/>
      <c r="W1381" s="17" t="str">
        <f t="shared" ca="1" si="218"/>
        <v/>
      </c>
      <c r="X1381" s="18" t="str">
        <f t="shared" ca="1" si="219"/>
        <v/>
      </c>
    </row>
    <row r="1382" spans="1:24" x14ac:dyDescent="0.35">
      <c r="A1382" s="3">
        <v>1378</v>
      </c>
      <c r="B1382" s="4"/>
      <c r="C1382" s="4"/>
      <c r="D1382" s="5" t="str">
        <f t="shared" si="210"/>
        <v/>
      </c>
      <c r="E1382" s="4"/>
      <c r="F1382" s="6"/>
      <c r="G1382" s="6"/>
      <c r="H1382" s="7" t="str">
        <f t="shared" ca="1" si="211"/>
        <v/>
      </c>
      <c r="I1382" s="8" t="str">
        <f t="shared" ca="1" si="212"/>
        <v/>
      </c>
      <c r="J1382" s="8" t="str">
        <f>IF(C1382="","",COUNTIFS(purchase!$C:$C,$C1382,purchase!$E:$E,$E1382,purchase!$G:$G,"&gt;="&amp;$F1382,purchase!$G:$G,"&lt;="&amp;$G1382))</f>
        <v/>
      </c>
      <c r="K1382" s="9" t="str">
        <f>IF(COUNTIFS(purchase!$C:$C,$C1382,purchase!$E:$E,$E1382,purchase!$G:$G,"&gt;="&amp;$F1382,purchase!$G:$G,"&lt;="&amp;$G1382)=0,"",_xlfn.MAXIFS(purchase!$G:$G,purchase!$C:$C,$C1382,purchase!$E:$E,$E1382,purchase!$G:$G,"&gt;="&amp;$F1382,purchase!$G:$G,"&lt;="&amp;$G1382))</f>
        <v/>
      </c>
      <c r="L1382" s="4"/>
      <c r="M1382" s="4"/>
      <c r="N1382" s="10" t="str">
        <f>IF(M1382="","",SUMIFS(purchase!$N:$N,purchase!$C:$C,$C1382,purchase!$E:$E,$E1382,purchase!$G:$G,"&gt;="&amp;$F1382,purchase!$G:$G,"&lt;="&amp;$G1382))</f>
        <v/>
      </c>
      <c r="O1382" s="10" t="str">
        <f t="shared" si="213"/>
        <v/>
      </c>
      <c r="P1382" s="11" t="str">
        <f t="shared" si="214"/>
        <v/>
      </c>
      <c r="Q1382" s="12" t="str">
        <f t="shared" ca="1" si="215"/>
        <v/>
      </c>
      <c r="R1382" s="13"/>
      <c r="S1382" s="14"/>
      <c r="T1382" s="15" t="str">
        <f t="shared" ca="1" si="216"/>
        <v/>
      </c>
      <c r="U1382" s="15" t="str">
        <f t="shared" ca="1" si="217"/>
        <v/>
      </c>
      <c r="V1382" s="16"/>
      <c r="W1382" s="17" t="str">
        <f t="shared" ca="1" si="218"/>
        <v/>
      </c>
      <c r="X1382" s="18" t="str">
        <f t="shared" ca="1" si="219"/>
        <v/>
      </c>
    </row>
    <row r="1383" spans="1:24" x14ac:dyDescent="0.35">
      <c r="A1383" s="3">
        <v>1379</v>
      </c>
      <c r="B1383" s="4"/>
      <c r="C1383" s="4"/>
      <c r="D1383" s="5" t="str">
        <f t="shared" si="210"/>
        <v/>
      </c>
      <c r="E1383" s="4"/>
      <c r="F1383" s="6"/>
      <c r="G1383" s="6"/>
      <c r="H1383" s="7" t="str">
        <f t="shared" ca="1" si="211"/>
        <v/>
      </c>
      <c r="I1383" s="8" t="str">
        <f t="shared" ca="1" si="212"/>
        <v/>
      </c>
      <c r="J1383" s="8" t="str">
        <f>IF(C1383="","",COUNTIFS(purchase!$C:$C,$C1383,purchase!$E:$E,$E1383,purchase!$G:$G,"&gt;="&amp;$F1383,purchase!$G:$G,"&lt;="&amp;$G1383))</f>
        <v/>
      </c>
      <c r="K1383" s="9" t="str">
        <f>IF(COUNTIFS(purchase!$C:$C,$C1383,purchase!$E:$E,$E1383,purchase!$G:$G,"&gt;="&amp;$F1383,purchase!$G:$G,"&lt;="&amp;$G1383)=0,"",_xlfn.MAXIFS(purchase!$G:$G,purchase!$C:$C,$C1383,purchase!$E:$E,$E1383,purchase!$G:$G,"&gt;="&amp;$F1383,purchase!$G:$G,"&lt;="&amp;$G1383))</f>
        <v/>
      </c>
      <c r="L1383" s="4"/>
      <c r="M1383" s="4"/>
      <c r="N1383" s="10" t="str">
        <f>IF(M1383="","",SUMIFS(purchase!$N:$N,purchase!$C:$C,$C1383,purchase!$E:$E,$E1383,purchase!$G:$G,"&gt;="&amp;$F1383,purchase!$G:$G,"&lt;="&amp;$G1383))</f>
        <v/>
      </c>
      <c r="O1383" s="10" t="str">
        <f t="shared" si="213"/>
        <v/>
      </c>
      <c r="P1383" s="11" t="str">
        <f t="shared" si="214"/>
        <v/>
      </c>
      <c r="Q1383" s="12" t="str">
        <f t="shared" ca="1" si="215"/>
        <v/>
      </c>
      <c r="R1383" s="13"/>
      <c r="S1383" s="14"/>
      <c r="T1383" s="15" t="str">
        <f t="shared" ca="1" si="216"/>
        <v/>
      </c>
      <c r="U1383" s="15" t="str">
        <f t="shared" ca="1" si="217"/>
        <v/>
      </c>
      <c r="V1383" s="16"/>
      <c r="W1383" s="17" t="str">
        <f t="shared" ca="1" si="218"/>
        <v/>
      </c>
      <c r="X1383" s="18" t="str">
        <f t="shared" ca="1" si="219"/>
        <v/>
      </c>
    </row>
    <row r="1384" spans="1:24" x14ac:dyDescent="0.35">
      <c r="A1384" s="3">
        <v>1380</v>
      </c>
      <c r="B1384" s="4"/>
      <c r="C1384" s="4"/>
      <c r="D1384" s="5" t="str">
        <f t="shared" si="210"/>
        <v/>
      </c>
      <c r="E1384" s="4"/>
      <c r="F1384" s="6"/>
      <c r="G1384" s="6"/>
      <c r="H1384" s="7" t="str">
        <f t="shared" ca="1" si="211"/>
        <v/>
      </c>
      <c r="I1384" s="8" t="str">
        <f t="shared" ca="1" si="212"/>
        <v/>
      </c>
      <c r="J1384" s="8" t="str">
        <f>IF(C1384="","",COUNTIFS(purchase!$C:$C,$C1384,purchase!$E:$E,$E1384,purchase!$G:$G,"&gt;="&amp;$F1384,purchase!$G:$G,"&lt;="&amp;$G1384))</f>
        <v/>
      </c>
      <c r="K1384" s="9" t="str">
        <f>IF(COUNTIFS(purchase!$C:$C,$C1384,purchase!$E:$E,$E1384,purchase!$G:$G,"&gt;="&amp;$F1384,purchase!$G:$G,"&lt;="&amp;$G1384)=0,"",_xlfn.MAXIFS(purchase!$G:$G,purchase!$C:$C,$C1384,purchase!$E:$E,$E1384,purchase!$G:$G,"&gt;="&amp;$F1384,purchase!$G:$G,"&lt;="&amp;$G1384))</f>
        <v/>
      </c>
      <c r="L1384" s="4"/>
      <c r="M1384" s="4"/>
      <c r="N1384" s="10" t="str">
        <f>IF(M1384="","",SUMIFS(purchase!$N:$N,purchase!$C:$C,$C1384,purchase!$E:$E,$E1384,purchase!$G:$G,"&gt;="&amp;$F1384,purchase!$G:$G,"&lt;="&amp;$G1384))</f>
        <v/>
      </c>
      <c r="O1384" s="10" t="str">
        <f t="shared" si="213"/>
        <v/>
      </c>
      <c r="P1384" s="11" t="str">
        <f t="shared" si="214"/>
        <v/>
      </c>
      <c r="Q1384" s="12" t="str">
        <f t="shared" ca="1" si="215"/>
        <v/>
      </c>
      <c r="R1384" s="13"/>
      <c r="S1384" s="14"/>
      <c r="T1384" s="15" t="str">
        <f t="shared" ca="1" si="216"/>
        <v/>
      </c>
      <c r="U1384" s="15" t="str">
        <f t="shared" ca="1" si="217"/>
        <v/>
      </c>
      <c r="V1384" s="16"/>
      <c r="W1384" s="17" t="str">
        <f t="shared" ca="1" si="218"/>
        <v/>
      </c>
      <c r="X1384" s="18" t="str">
        <f t="shared" ca="1" si="219"/>
        <v/>
      </c>
    </row>
    <row r="1385" spans="1:24" x14ac:dyDescent="0.35">
      <c r="A1385" s="3">
        <v>1381</v>
      </c>
      <c r="B1385" s="4"/>
      <c r="C1385" s="4"/>
      <c r="D1385" s="5" t="str">
        <f t="shared" si="210"/>
        <v/>
      </c>
      <c r="E1385" s="4"/>
      <c r="F1385" s="6"/>
      <c r="G1385" s="6"/>
      <c r="H1385" s="7" t="str">
        <f t="shared" ca="1" si="211"/>
        <v/>
      </c>
      <c r="I1385" s="8" t="str">
        <f t="shared" ca="1" si="212"/>
        <v/>
      </c>
      <c r="J1385" s="8" t="str">
        <f>IF(C1385="","",COUNTIFS(purchase!$C:$C,$C1385,purchase!$E:$E,$E1385,purchase!$G:$G,"&gt;="&amp;$F1385,purchase!$G:$G,"&lt;="&amp;$G1385))</f>
        <v/>
      </c>
      <c r="K1385" s="9" t="str">
        <f>IF(COUNTIFS(purchase!$C:$C,$C1385,purchase!$E:$E,$E1385,purchase!$G:$G,"&gt;="&amp;$F1385,purchase!$G:$G,"&lt;="&amp;$G1385)=0,"",_xlfn.MAXIFS(purchase!$G:$G,purchase!$C:$C,$C1385,purchase!$E:$E,$E1385,purchase!$G:$G,"&gt;="&amp;$F1385,purchase!$G:$G,"&lt;="&amp;$G1385))</f>
        <v/>
      </c>
      <c r="L1385" s="4"/>
      <c r="M1385" s="4"/>
      <c r="N1385" s="10" t="str">
        <f>IF(M1385="","",SUMIFS(purchase!$N:$N,purchase!$C:$C,$C1385,purchase!$E:$E,$E1385,purchase!$G:$G,"&gt;="&amp;$F1385,purchase!$G:$G,"&lt;="&amp;$G1385))</f>
        <v/>
      </c>
      <c r="O1385" s="10" t="str">
        <f t="shared" si="213"/>
        <v/>
      </c>
      <c r="P1385" s="11" t="str">
        <f t="shared" si="214"/>
        <v/>
      </c>
      <c r="Q1385" s="12" t="str">
        <f t="shared" ca="1" si="215"/>
        <v/>
      </c>
      <c r="R1385" s="13"/>
      <c r="S1385" s="14"/>
      <c r="T1385" s="15" t="str">
        <f t="shared" ca="1" si="216"/>
        <v/>
      </c>
      <c r="U1385" s="15" t="str">
        <f t="shared" ca="1" si="217"/>
        <v/>
      </c>
      <c r="V1385" s="16"/>
      <c r="W1385" s="17" t="str">
        <f t="shared" ca="1" si="218"/>
        <v/>
      </c>
      <c r="X1385" s="18" t="str">
        <f t="shared" ca="1" si="219"/>
        <v/>
      </c>
    </row>
    <row r="1386" spans="1:24" x14ac:dyDescent="0.35">
      <c r="A1386" s="3">
        <v>1382</v>
      </c>
      <c r="B1386" s="4"/>
      <c r="C1386" s="4"/>
      <c r="D1386" s="5" t="str">
        <f t="shared" si="210"/>
        <v/>
      </c>
      <c r="E1386" s="4"/>
      <c r="F1386" s="6"/>
      <c r="G1386" s="6"/>
      <c r="H1386" s="7" t="str">
        <f t="shared" ca="1" si="211"/>
        <v/>
      </c>
      <c r="I1386" s="8" t="str">
        <f t="shared" ca="1" si="212"/>
        <v/>
      </c>
      <c r="J1386" s="8" t="str">
        <f>IF(C1386="","",COUNTIFS(purchase!$C:$C,$C1386,purchase!$E:$E,$E1386,purchase!$G:$G,"&gt;="&amp;$F1386,purchase!$G:$G,"&lt;="&amp;$G1386))</f>
        <v/>
      </c>
      <c r="K1386" s="9" t="str">
        <f>IF(COUNTIFS(purchase!$C:$C,$C1386,purchase!$E:$E,$E1386,purchase!$G:$G,"&gt;="&amp;$F1386,purchase!$G:$G,"&lt;="&amp;$G1386)=0,"",_xlfn.MAXIFS(purchase!$G:$G,purchase!$C:$C,$C1386,purchase!$E:$E,$E1386,purchase!$G:$G,"&gt;="&amp;$F1386,purchase!$G:$G,"&lt;="&amp;$G1386))</f>
        <v/>
      </c>
      <c r="L1386" s="4"/>
      <c r="M1386" s="4"/>
      <c r="N1386" s="10" t="str">
        <f>IF(M1386="","",SUMIFS(purchase!$N:$N,purchase!$C:$C,$C1386,purchase!$E:$E,$E1386,purchase!$G:$G,"&gt;="&amp;$F1386,purchase!$G:$G,"&lt;="&amp;$G1386))</f>
        <v/>
      </c>
      <c r="O1386" s="10" t="str">
        <f t="shared" si="213"/>
        <v/>
      </c>
      <c r="P1386" s="11" t="str">
        <f t="shared" si="214"/>
        <v/>
      </c>
      <c r="Q1386" s="12" t="str">
        <f t="shared" ca="1" si="215"/>
        <v/>
      </c>
      <c r="R1386" s="13"/>
      <c r="S1386" s="14"/>
      <c r="T1386" s="15" t="str">
        <f t="shared" ca="1" si="216"/>
        <v/>
      </c>
      <c r="U1386" s="15" t="str">
        <f t="shared" ca="1" si="217"/>
        <v/>
      </c>
      <c r="V1386" s="16"/>
      <c r="W1386" s="17" t="str">
        <f t="shared" ca="1" si="218"/>
        <v/>
      </c>
      <c r="X1386" s="18" t="str">
        <f t="shared" ca="1" si="219"/>
        <v/>
      </c>
    </row>
    <row r="1387" spans="1:24" x14ac:dyDescent="0.35">
      <c r="A1387" s="3">
        <v>1383</v>
      </c>
      <c r="B1387" s="4"/>
      <c r="C1387" s="4"/>
      <c r="D1387" s="5" t="str">
        <f t="shared" si="210"/>
        <v/>
      </c>
      <c r="E1387" s="4"/>
      <c r="F1387" s="6"/>
      <c r="G1387" s="6"/>
      <c r="H1387" s="7" t="str">
        <f t="shared" ca="1" si="211"/>
        <v/>
      </c>
      <c r="I1387" s="8" t="str">
        <f t="shared" ca="1" si="212"/>
        <v/>
      </c>
      <c r="J1387" s="8" t="str">
        <f>IF(C1387="","",COUNTIFS(purchase!$C:$C,$C1387,purchase!$E:$E,$E1387,purchase!$G:$G,"&gt;="&amp;$F1387,purchase!$G:$G,"&lt;="&amp;$G1387))</f>
        <v/>
      </c>
      <c r="K1387" s="9" t="str">
        <f>IF(COUNTIFS(purchase!$C:$C,$C1387,purchase!$E:$E,$E1387,purchase!$G:$G,"&gt;="&amp;$F1387,purchase!$G:$G,"&lt;="&amp;$G1387)=0,"",_xlfn.MAXIFS(purchase!$G:$G,purchase!$C:$C,$C1387,purchase!$E:$E,$E1387,purchase!$G:$G,"&gt;="&amp;$F1387,purchase!$G:$G,"&lt;="&amp;$G1387))</f>
        <v/>
      </c>
      <c r="L1387" s="4"/>
      <c r="M1387" s="4"/>
      <c r="N1387" s="10" t="str">
        <f>IF(M1387="","",SUMIFS(purchase!$N:$N,purchase!$C:$C,$C1387,purchase!$E:$E,$E1387,purchase!$G:$G,"&gt;="&amp;$F1387,purchase!$G:$G,"&lt;="&amp;$G1387))</f>
        <v/>
      </c>
      <c r="O1387" s="10" t="str">
        <f t="shared" si="213"/>
        <v/>
      </c>
      <c r="P1387" s="11" t="str">
        <f t="shared" si="214"/>
        <v/>
      </c>
      <c r="Q1387" s="12" t="str">
        <f t="shared" ca="1" si="215"/>
        <v/>
      </c>
      <c r="R1387" s="13"/>
      <c r="S1387" s="14"/>
      <c r="T1387" s="15" t="str">
        <f t="shared" ca="1" si="216"/>
        <v/>
      </c>
      <c r="U1387" s="15" t="str">
        <f t="shared" ca="1" si="217"/>
        <v/>
      </c>
      <c r="V1387" s="16"/>
      <c r="W1387" s="17" t="str">
        <f t="shared" ca="1" si="218"/>
        <v/>
      </c>
      <c r="X1387" s="18" t="str">
        <f t="shared" ca="1" si="219"/>
        <v/>
      </c>
    </row>
    <row r="1388" spans="1:24" x14ac:dyDescent="0.35">
      <c r="A1388" s="3">
        <v>1384</v>
      </c>
      <c r="B1388" s="4"/>
      <c r="C1388" s="4"/>
      <c r="D1388" s="5" t="str">
        <f t="shared" si="210"/>
        <v/>
      </c>
      <c r="E1388" s="4"/>
      <c r="F1388" s="6"/>
      <c r="G1388" s="6"/>
      <c r="H1388" s="7" t="str">
        <f t="shared" ca="1" si="211"/>
        <v/>
      </c>
      <c r="I1388" s="8" t="str">
        <f t="shared" ca="1" si="212"/>
        <v/>
      </c>
      <c r="J1388" s="8" t="str">
        <f>IF(C1388="","",COUNTIFS(purchase!$C:$C,$C1388,purchase!$E:$E,$E1388,purchase!$G:$G,"&gt;="&amp;$F1388,purchase!$G:$G,"&lt;="&amp;$G1388))</f>
        <v/>
      </c>
      <c r="K1388" s="9" t="str">
        <f>IF(COUNTIFS(purchase!$C:$C,$C1388,purchase!$E:$E,$E1388,purchase!$G:$G,"&gt;="&amp;$F1388,purchase!$G:$G,"&lt;="&amp;$G1388)=0,"",_xlfn.MAXIFS(purchase!$G:$G,purchase!$C:$C,$C1388,purchase!$E:$E,$E1388,purchase!$G:$G,"&gt;="&amp;$F1388,purchase!$G:$G,"&lt;="&amp;$G1388))</f>
        <v/>
      </c>
      <c r="L1388" s="4"/>
      <c r="M1388" s="4"/>
      <c r="N1388" s="10" t="str">
        <f>IF(M1388="","",SUMIFS(purchase!$N:$N,purchase!$C:$C,$C1388,purchase!$E:$E,$E1388,purchase!$G:$G,"&gt;="&amp;$F1388,purchase!$G:$G,"&lt;="&amp;$G1388))</f>
        <v/>
      </c>
      <c r="O1388" s="10" t="str">
        <f t="shared" si="213"/>
        <v/>
      </c>
      <c r="P1388" s="11" t="str">
        <f t="shared" si="214"/>
        <v/>
      </c>
      <c r="Q1388" s="12" t="str">
        <f t="shared" ca="1" si="215"/>
        <v/>
      </c>
      <c r="R1388" s="13"/>
      <c r="S1388" s="14"/>
      <c r="T1388" s="15" t="str">
        <f t="shared" ca="1" si="216"/>
        <v/>
      </c>
      <c r="U1388" s="15" t="str">
        <f t="shared" ca="1" si="217"/>
        <v/>
      </c>
      <c r="V1388" s="16"/>
      <c r="W1388" s="17" t="str">
        <f t="shared" ca="1" si="218"/>
        <v/>
      </c>
      <c r="X1388" s="18" t="str">
        <f t="shared" ca="1" si="219"/>
        <v/>
      </c>
    </row>
    <row r="1389" spans="1:24" x14ac:dyDescent="0.35">
      <c r="A1389" s="3">
        <v>1385</v>
      </c>
      <c r="B1389" s="4"/>
      <c r="C1389" s="4"/>
      <c r="D1389" s="5" t="str">
        <f t="shared" si="210"/>
        <v/>
      </c>
      <c r="E1389" s="4"/>
      <c r="F1389" s="6"/>
      <c r="G1389" s="6"/>
      <c r="H1389" s="7" t="str">
        <f t="shared" ca="1" si="211"/>
        <v/>
      </c>
      <c r="I1389" s="8" t="str">
        <f t="shared" ca="1" si="212"/>
        <v/>
      </c>
      <c r="J1389" s="8" t="str">
        <f>IF(C1389="","",COUNTIFS(purchase!$C:$C,$C1389,purchase!$E:$E,$E1389,purchase!$G:$G,"&gt;="&amp;$F1389,purchase!$G:$G,"&lt;="&amp;$G1389))</f>
        <v/>
      </c>
      <c r="K1389" s="9" t="str">
        <f>IF(COUNTIFS(purchase!$C:$C,$C1389,purchase!$E:$E,$E1389,purchase!$G:$G,"&gt;="&amp;$F1389,purchase!$G:$G,"&lt;="&amp;$G1389)=0,"",_xlfn.MAXIFS(purchase!$G:$G,purchase!$C:$C,$C1389,purchase!$E:$E,$E1389,purchase!$G:$G,"&gt;="&amp;$F1389,purchase!$G:$G,"&lt;="&amp;$G1389))</f>
        <v/>
      </c>
      <c r="L1389" s="4"/>
      <c r="M1389" s="4"/>
      <c r="N1389" s="10" t="str">
        <f>IF(M1389="","",SUMIFS(purchase!$N:$N,purchase!$C:$C,$C1389,purchase!$E:$E,$E1389,purchase!$G:$G,"&gt;="&amp;$F1389,purchase!$G:$G,"&lt;="&amp;$G1389))</f>
        <v/>
      </c>
      <c r="O1389" s="10" t="str">
        <f t="shared" si="213"/>
        <v/>
      </c>
      <c r="P1389" s="11" t="str">
        <f t="shared" si="214"/>
        <v/>
      </c>
      <c r="Q1389" s="12" t="str">
        <f t="shared" ca="1" si="215"/>
        <v/>
      </c>
      <c r="R1389" s="13"/>
      <c r="S1389" s="14"/>
      <c r="T1389" s="15" t="str">
        <f t="shared" ca="1" si="216"/>
        <v/>
      </c>
      <c r="U1389" s="15" t="str">
        <f t="shared" ca="1" si="217"/>
        <v/>
      </c>
      <c r="V1389" s="16"/>
      <c r="W1389" s="17" t="str">
        <f t="shared" ca="1" si="218"/>
        <v/>
      </c>
      <c r="X1389" s="18" t="str">
        <f t="shared" ca="1" si="219"/>
        <v/>
      </c>
    </row>
    <row r="1390" spans="1:24" x14ac:dyDescent="0.35">
      <c r="A1390" s="3">
        <v>1386</v>
      </c>
      <c r="B1390" s="4"/>
      <c r="C1390" s="4"/>
      <c r="D1390" s="5" t="str">
        <f t="shared" si="210"/>
        <v/>
      </c>
      <c r="E1390" s="4"/>
      <c r="F1390" s="6"/>
      <c r="G1390" s="6"/>
      <c r="H1390" s="7" t="str">
        <f t="shared" ca="1" si="211"/>
        <v/>
      </c>
      <c r="I1390" s="8" t="str">
        <f t="shared" ca="1" si="212"/>
        <v/>
      </c>
      <c r="J1390" s="8" t="str">
        <f>IF(C1390="","",COUNTIFS(purchase!$C:$C,$C1390,purchase!$E:$E,$E1390,purchase!$G:$G,"&gt;="&amp;$F1390,purchase!$G:$G,"&lt;="&amp;$G1390))</f>
        <v/>
      </c>
      <c r="K1390" s="9" t="str">
        <f>IF(COUNTIFS(purchase!$C:$C,$C1390,purchase!$E:$E,$E1390,purchase!$G:$G,"&gt;="&amp;$F1390,purchase!$G:$G,"&lt;="&amp;$G1390)=0,"",_xlfn.MAXIFS(purchase!$G:$G,purchase!$C:$C,$C1390,purchase!$E:$E,$E1390,purchase!$G:$G,"&gt;="&amp;$F1390,purchase!$G:$G,"&lt;="&amp;$G1390))</f>
        <v/>
      </c>
      <c r="L1390" s="4"/>
      <c r="M1390" s="4"/>
      <c r="N1390" s="10" t="str">
        <f>IF(M1390="","",SUMIFS(purchase!$N:$N,purchase!$C:$C,$C1390,purchase!$E:$E,$E1390,purchase!$G:$G,"&gt;="&amp;$F1390,purchase!$G:$G,"&lt;="&amp;$G1390))</f>
        <v/>
      </c>
      <c r="O1390" s="10" t="str">
        <f t="shared" si="213"/>
        <v/>
      </c>
      <c r="P1390" s="11" t="str">
        <f t="shared" si="214"/>
        <v/>
      </c>
      <c r="Q1390" s="12" t="str">
        <f t="shared" ca="1" si="215"/>
        <v/>
      </c>
      <c r="R1390" s="13"/>
      <c r="S1390" s="14"/>
      <c r="T1390" s="15" t="str">
        <f t="shared" ca="1" si="216"/>
        <v/>
      </c>
      <c r="U1390" s="15" t="str">
        <f t="shared" ca="1" si="217"/>
        <v/>
      </c>
      <c r="V1390" s="16"/>
      <c r="W1390" s="17" t="str">
        <f t="shared" ca="1" si="218"/>
        <v/>
      </c>
      <c r="X1390" s="18" t="str">
        <f t="shared" ca="1" si="219"/>
        <v/>
      </c>
    </row>
    <row r="1391" spans="1:24" x14ac:dyDescent="0.35">
      <c r="A1391" s="3">
        <v>1387</v>
      </c>
      <c r="B1391" s="4"/>
      <c r="C1391" s="4"/>
      <c r="D1391" s="5" t="str">
        <f t="shared" si="210"/>
        <v/>
      </c>
      <c r="E1391" s="4"/>
      <c r="F1391" s="6"/>
      <c r="G1391" s="6"/>
      <c r="H1391" s="7" t="str">
        <f t="shared" ca="1" si="211"/>
        <v/>
      </c>
      <c r="I1391" s="8" t="str">
        <f t="shared" ca="1" si="212"/>
        <v/>
      </c>
      <c r="J1391" s="8" t="str">
        <f>IF(C1391="","",COUNTIFS(purchase!$C:$C,$C1391,purchase!$E:$E,$E1391,purchase!$G:$G,"&gt;="&amp;$F1391,purchase!$G:$G,"&lt;="&amp;$G1391))</f>
        <v/>
      </c>
      <c r="K1391" s="9" t="str">
        <f>IF(COUNTIFS(purchase!$C:$C,$C1391,purchase!$E:$E,$E1391,purchase!$G:$G,"&gt;="&amp;$F1391,purchase!$G:$G,"&lt;="&amp;$G1391)=0,"",_xlfn.MAXIFS(purchase!$G:$G,purchase!$C:$C,$C1391,purchase!$E:$E,$E1391,purchase!$G:$G,"&gt;="&amp;$F1391,purchase!$G:$G,"&lt;="&amp;$G1391))</f>
        <v/>
      </c>
      <c r="L1391" s="4"/>
      <c r="M1391" s="4"/>
      <c r="N1391" s="10" t="str">
        <f>IF(M1391="","",SUMIFS(purchase!$N:$N,purchase!$C:$C,$C1391,purchase!$E:$E,$E1391,purchase!$G:$G,"&gt;="&amp;$F1391,purchase!$G:$G,"&lt;="&amp;$G1391))</f>
        <v/>
      </c>
      <c r="O1391" s="10" t="str">
        <f t="shared" si="213"/>
        <v/>
      </c>
      <c r="P1391" s="11" t="str">
        <f t="shared" si="214"/>
        <v/>
      </c>
      <c r="Q1391" s="12" t="str">
        <f t="shared" ca="1" si="215"/>
        <v/>
      </c>
      <c r="R1391" s="13"/>
      <c r="S1391" s="14"/>
      <c r="T1391" s="15" t="str">
        <f t="shared" ca="1" si="216"/>
        <v/>
      </c>
      <c r="U1391" s="15" t="str">
        <f t="shared" ca="1" si="217"/>
        <v/>
      </c>
      <c r="V1391" s="16"/>
      <c r="W1391" s="17" t="str">
        <f t="shared" ca="1" si="218"/>
        <v/>
      </c>
      <c r="X1391" s="18" t="str">
        <f t="shared" ca="1" si="219"/>
        <v/>
      </c>
    </row>
    <row r="1392" spans="1:24" x14ac:dyDescent="0.35">
      <c r="A1392" s="3">
        <v>1388</v>
      </c>
      <c r="B1392" s="4"/>
      <c r="C1392" s="4"/>
      <c r="D1392" s="5" t="str">
        <f t="shared" si="210"/>
        <v/>
      </c>
      <c r="E1392" s="4"/>
      <c r="F1392" s="6"/>
      <c r="G1392" s="6"/>
      <c r="H1392" s="7" t="str">
        <f t="shared" ca="1" si="211"/>
        <v/>
      </c>
      <c r="I1392" s="8" t="str">
        <f t="shared" ca="1" si="212"/>
        <v/>
      </c>
      <c r="J1392" s="8" t="str">
        <f>IF(C1392="","",COUNTIFS(purchase!$C:$C,$C1392,purchase!$E:$E,$E1392,purchase!$G:$G,"&gt;="&amp;$F1392,purchase!$G:$G,"&lt;="&amp;$G1392))</f>
        <v/>
      </c>
      <c r="K1392" s="9" t="str">
        <f>IF(COUNTIFS(purchase!$C:$C,$C1392,purchase!$E:$E,$E1392,purchase!$G:$G,"&gt;="&amp;$F1392,purchase!$G:$G,"&lt;="&amp;$G1392)=0,"",_xlfn.MAXIFS(purchase!$G:$G,purchase!$C:$C,$C1392,purchase!$E:$E,$E1392,purchase!$G:$G,"&gt;="&amp;$F1392,purchase!$G:$G,"&lt;="&amp;$G1392))</f>
        <v/>
      </c>
      <c r="L1392" s="4"/>
      <c r="M1392" s="4"/>
      <c r="N1392" s="10" t="str">
        <f>IF(M1392="","",SUMIFS(purchase!$N:$N,purchase!$C:$C,$C1392,purchase!$E:$E,$E1392,purchase!$G:$G,"&gt;="&amp;$F1392,purchase!$G:$G,"&lt;="&amp;$G1392))</f>
        <v/>
      </c>
      <c r="O1392" s="10" t="str">
        <f t="shared" si="213"/>
        <v/>
      </c>
      <c r="P1392" s="11" t="str">
        <f t="shared" si="214"/>
        <v/>
      </c>
      <c r="Q1392" s="12" t="str">
        <f t="shared" ca="1" si="215"/>
        <v/>
      </c>
      <c r="R1392" s="13"/>
      <c r="S1392" s="14"/>
      <c r="T1392" s="15" t="str">
        <f t="shared" ca="1" si="216"/>
        <v/>
      </c>
      <c r="U1392" s="15" t="str">
        <f t="shared" ca="1" si="217"/>
        <v/>
      </c>
      <c r="V1392" s="16"/>
      <c r="W1392" s="17" t="str">
        <f t="shared" ca="1" si="218"/>
        <v/>
      </c>
      <c r="X1392" s="18" t="str">
        <f t="shared" ca="1" si="219"/>
        <v/>
      </c>
    </row>
    <row r="1393" spans="1:24" x14ac:dyDescent="0.35">
      <c r="A1393" s="3">
        <v>1389</v>
      </c>
      <c r="B1393" s="4"/>
      <c r="C1393" s="4"/>
      <c r="D1393" s="5" t="str">
        <f t="shared" si="210"/>
        <v/>
      </c>
      <c r="E1393" s="4"/>
      <c r="F1393" s="6"/>
      <c r="G1393" s="6"/>
      <c r="H1393" s="7" t="str">
        <f t="shared" ca="1" si="211"/>
        <v/>
      </c>
      <c r="I1393" s="8" t="str">
        <f t="shared" ca="1" si="212"/>
        <v/>
      </c>
      <c r="J1393" s="8" t="str">
        <f>IF(C1393="","",COUNTIFS(purchase!$C:$C,$C1393,purchase!$E:$E,$E1393,purchase!$G:$G,"&gt;="&amp;$F1393,purchase!$G:$G,"&lt;="&amp;$G1393))</f>
        <v/>
      </c>
      <c r="K1393" s="9" t="str">
        <f>IF(COUNTIFS(purchase!$C:$C,$C1393,purchase!$E:$E,$E1393,purchase!$G:$G,"&gt;="&amp;$F1393,purchase!$G:$G,"&lt;="&amp;$G1393)=0,"",_xlfn.MAXIFS(purchase!$G:$G,purchase!$C:$C,$C1393,purchase!$E:$E,$E1393,purchase!$G:$G,"&gt;="&amp;$F1393,purchase!$G:$G,"&lt;="&amp;$G1393))</f>
        <v/>
      </c>
      <c r="L1393" s="4"/>
      <c r="M1393" s="4"/>
      <c r="N1393" s="10" t="str">
        <f>IF(M1393="","",SUMIFS(purchase!$N:$N,purchase!$C:$C,$C1393,purchase!$E:$E,$E1393,purchase!$G:$G,"&gt;="&amp;$F1393,purchase!$G:$G,"&lt;="&amp;$G1393))</f>
        <v/>
      </c>
      <c r="O1393" s="10" t="str">
        <f t="shared" si="213"/>
        <v/>
      </c>
      <c r="P1393" s="11" t="str">
        <f t="shared" si="214"/>
        <v/>
      </c>
      <c r="Q1393" s="12" t="str">
        <f t="shared" ca="1" si="215"/>
        <v/>
      </c>
      <c r="R1393" s="13"/>
      <c r="S1393" s="14"/>
      <c r="T1393" s="15" t="str">
        <f t="shared" ca="1" si="216"/>
        <v/>
      </c>
      <c r="U1393" s="15" t="str">
        <f t="shared" ca="1" si="217"/>
        <v/>
      </c>
      <c r="V1393" s="16"/>
      <c r="W1393" s="17" t="str">
        <f t="shared" ca="1" si="218"/>
        <v/>
      </c>
      <c r="X1393" s="18" t="str">
        <f t="shared" ca="1" si="219"/>
        <v/>
      </c>
    </row>
    <row r="1394" spans="1:24" x14ac:dyDescent="0.35">
      <c r="A1394" s="3">
        <v>1390</v>
      </c>
      <c r="B1394" s="4"/>
      <c r="C1394" s="4"/>
      <c r="D1394" s="5" t="str">
        <f t="shared" si="210"/>
        <v/>
      </c>
      <c r="E1394" s="4"/>
      <c r="F1394" s="6"/>
      <c r="G1394" s="6"/>
      <c r="H1394" s="7" t="str">
        <f t="shared" ca="1" si="211"/>
        <v/>
      </c>
      <c r="I1394" s="8" t="str">
        <f t="shared" ca="1" si="212"/>
        <v/>
      </c>
      <c r="J1394" s="8" t="str">
        <f>IF(C1394="","",COUNTIFS(purchase!$C:$C,$C1394,purchase!$E:$E,$E1394,purchase!$G:$G,"&gt;="&amp;$F1394,purchase!$G:$G,"&lt;="&amp;$G1394))</f>
        <v/>
      </c>
      <c r="K1394" s="9" t="str">
        <f>IF(COUNTIFS(purchase!$C:$C,$C1394,purchase!$E:$E,$E1394,purchase!$G:$G,"&gt;="&amp;$F1394,purchase!$G:$G,"&lt;="&amp;$G1394)=0,"",_xlfn.MAXIFS(purchase!$G:$G,purchase!$C:$C,$C1394,purchase!$E:$E,$E1394,purchase!$G:$G,"&gt;="&amp;$F1394,purchase!$G:$G,"&lt;="&amp;$G1394))</f>
        <v/>
      </c>
      <c r="L1394" s="4"/>
      <c r="M1394" s="4"/>
      <c r="N1394" s="10" t="str">
        <f>IF(M1394="","",SUMIFS(purchase!$N:$N,purchase!$C:$C,$C1394,purchase!$E:$E,$E1394,purchase!$G:$G,"&gt;="&amp;$F1394,purchase!$G:$G,"&lt;="&amp;$G1394))</f>
        <v/>
      </c>
      <c r="O1394" s="10" t="str">
        <f t="shared" si="213"/>
        <v/>
      </c>
      <c r="P1394" s="11" t="str">
        <f t="shared" si="214"/>
        <v/>
      </c>
      <c r="Q1394" s="12" t="str">
        <f t="shared" ca="1" si="215"/>
        <v/>
      </c>
      <c r="R1394" s="13"/>
      <c r="S1394" s="14"/>
      <c r="T1394" s="15" t="str">
        <f t="shared" ca="1" si="216"/>
        <v/>
      </c>
      <c r="U1394" s="15" t="str">
        <f t="shared" ca="1" si="217"/>
        <v/>
      </c>
      <c r="V1394" s="16"/>
      <c r="W1394" s="17" t="str">
        <f t="shared" ca="1" si="218"/>
        <v/>
      </c>
      <c r="X1394" s="18" t="str">
        <f t="shared" ca="1" si="219"/>
        <v/>
      </c>
    </row>
    <row r="1395" spans="1:24" x14ac:dyDescent="0.35">
      <c r="A1395" s="3">
        <v>1391</v>
      </c>
      <c r="B1395" s="4"/>
      <c r="C1395" s="4"/>
      <c r="D1395" s="5" t="str">
        <f t="shared" si="210"/>
        <v/>
      </c>
      <c r="E1395" s="4"/>
      <c r="F1395" s="6"/>
      <c r="G1395" s="6"/>
      <c r="H1395" s="7" t="str">
        <f t="shared" ca="1" si="211"/>
        <v/>
      </c>
      <c r="I1395" s="8" t="str">
        <f t="shared" ca="1" si="212"/>
        <v/>
      </c>
      <c r="J1395" s="8" t="str">
        <f>IF(C1395="","",COUNTIFS(purchase!$C:$C,$C1395,purchase!$E:$E,$E1395,purchase!$G:$G,"&gt;="&amp;$F1395,purchase!$G:$G,"&lt;="&amp;$G1395))</f>
        <v/>
      </c>
      <c r="K1395" s="9" t="str">
        <f>IF(COUNTIFS(purchase!$C:$C,$C1395,purchase!$E:$E,$E1395,purchase!$G:$G,"&gt;="&amp;$F1395,purchase!$G:$G,"&lt;="&amp;$G1395)=0,"",_xlfn.MAXIFS(purchase!$G:$G,purchase!$C:$C,$C1395,purchase!$E:$E,$E1395,purchase!$G:$G,"&gt;="&amp;$F1395,purchase!$G:$G,"&lt;="&amp;$G1395))</f>
        <v/>
      </c>
      <c r="L1395" s="4"/>
      <c r="M1395" s="4"/>
      <c r="N1395" s="10" t="str">
        <f>IF(M1395="","",SUMIFS(purchase!$N:$N,purchase!$C:$C,$C1395,purchase!$E:$E,$E1395,purchase!$G:$G,"&gt;="&amp;$F1395,purchase!$G:$G,"&lt;="&amp;$G1395))</f>
        <v/>
      </c>
      <c r="O1395" s="10" t="str">
        <f t="shared" si="213"/>
        <v/>
      </c>
      <c r="P1395" s="11" t="str">
        <f t="shared" si="214"/>
        <v/>
      </c>
      <c r="Q1395" s="12" t="str">
        <f t="shared" ca="1" si="215"/>
        <v/>
      </c>
      <c r="R1395" s="13"/>
      <c r="S1395" s="14"/>
      <c r="T1395" s="15" t="str">
        <f t="shared" ca="1" si="216"/>
        <v/>
      </c>
      <c r="U1395" s="15" t="str">
        <f t="shared" ca="1" si="217"/>
        <v/>
      </c>
      <c r="V1395" s="16"/>
      <c r="W1395" s="17" t="str">
        <f t="shared" ca="1" si="218"/>
        <v/>
      </c>
      <c r="X1395" s="18" t="str">
        <f t="shared" ca="1" si="219"/>
        <v/>
      </c>
    </row>
    <row r="1396" spans="1:24" x14ac:dyDescent="0.35">
      <c r="A1396" s="3">
        <v>1392</v>
      </c>
      <c r="B1396" s="4"/>
      <c r="C1396" s="4"/>
      <c r="D1396" s="5" t="str">
        <f t="shared" si="210"/>
        <v/>
      </c>
      <c r="E1396" s="4"/>
      <c r="F1396" s="6"/>
      <c r="G1396" s="6"/>
      <c r="H1396" s="7" t="str">
        <f t="shared" ca="1" si="211"/>
        <v/>
      </c>
      <c r="I1396" s="8" t="str">
        <f t="shared" ca="1" si="212"/>
        <v/>
      </c>
      <c r="J1396" s="8" t="str">
        <f>IF(C1396="","",COUNTIFS(purchase!$C:$C,$C1396,purchase!$E:$E,$E1396,purchase!$G:$G,"&gt;="&amp;$F1396,purchase!$G:$G,"&lt;="&amp;$G1396))</f>
        <v/>
      </c>
      <c r="K1396" s="9" t="str">
        <f>IF(COUNTIFS(purchase!$C:$C,$C1396,purchase!$E:$E,$E1396,purchase!$G:$G,"&gt;="&amp;$F1396,purchase!$G:$G,"&lt;="&amp;$G1396)=0,"",_xlfn.MAXIFS(purchase!$G:$G,purchase!$C:$C,$C1396,purchase!$E:$E,$E1396,purchase!$G:$G,"&gt;="&amp;$F1396,purchase!$G:$G,"&lt;="&amp;$G1396))</f>
        <v/>
      </c>
      <c r="L1396" s="4"/>
      <c r="M1396" s="4"/>
      <c r="N1396" s="10" t="str">
        <f>IF(M1396="","",SUMIFS(purchase!$N:$N,purchase!$C:$C,$C1396,purchase!$E:$E,$E1396,purchase!$G:$G,"&gt;="&amp;$F1396,purchase!$G:$G,"&lt;="&amp;$G1396))</f>
        <v/>
      </c>
      <c r="O1396" s="10" t="str">
        <f t="shared" si="213"/>
        <v/>
      </c>
      <c r="P1396" s="11" t="str">
        <f t="shared" si="214"/>
        <v/>
      </c>
      <c r="Q1396" s="12" t="str">
        <f t="shared" ca="1" si="215"/>
        <v/>
      </c>
      <c r="R1396" s="13"/>
      <c r="S1396" s="14"/>
      <c r="T1396" s="15" t="str">
        <f t="shared" ca="1" si="216"/>
        <v/>
      </c>
      <c r="U1396" s="15" t="str">
        <f t="shared" ca="1" si="217"/>
        <v/>
      </c>
      <c r="V1396" s="16"/>
      <c r="W1396" s="17" t="str">
        <f t="shared" ca="1" si="218"/>
        <v/>
      </c>
      <c r="X1396" s="18" t="str">
        <f t="shared" ca="1" si="219"/>
        <v/>
      </c>
    </row>
    <row r="1397" spans="1:24" x14ac:dyDescent="0.35">
      <c r="A1397" s="3">
        <v>1393</v>
      </c>
      <c r="B1397" s="4"/>
      <c r="C1397" s="4"/>
      <c r="D1397" s="5" t="str">
        <f t="shared" si="210"/>
        <v/>
      </c>
      <c r="E1397" s="4"/>
      <c r="F1397" s="6"/>
      <c r="G1397" s="6"/>
      <c r="H1397" s="7" t="str">
        <f t="shared" ca="1" si="211"/>
        <v/>
      </c>
      <c r="I1397" s="8" t="str">
        <f t="shared" ca="1" si="212"/>
        <v/>
      </c>
      <c r="J1397" s="8" t="str">
        <f>IF(C1397="","",COUNTIFS(purchase!$C:$C,$C1397,purchase!$E:$E,$E1397,purchase!$G:$G,"&gt;="&amp;$F1397,purchase!$G:$G,"&lt;="&amp;$G1397))</f>
        <v/>
      </c>
      <c r="K1397" s="9" t="str">
        <f>IF(COUNTIFS(purchase!$C:$C,$C1397,purchase!$E:$E,$E1397,purchase!$G:$G,"&gt;="&amp;$F1397,purchase!$G:$G,"&lt;="&amp;$G1397)=0,"",_xlfn.MAXIFS(purchase!$G:$G,purchase!$C:$C,$C1397,purchase!$E:$E,$E1397,purchase!$G:$G,"&gt;="&amp;$F1397,purchase!$G:$G,"&lt;="&amp;$G1397))</f>
        <v/>
      </c>
      <c r="L1397" s="4"/>
      <c r="M1397" s="4"/>
      <c r="N1397" s="10" t="str">
        <f>IF(M1397="","",SUMIFS(purchase!$N:$N,purchase!$C:$C,$C1397,purchase!$E:$E,$E1397,purchase!$G:$G,"&gt;="&amp;$F1397,purchase!$G:$G,"&lt;="&amp;$G1397))</f>
        <v/>
      </c>
      <c r="O1397" s="10" t="str">
        <f t="shared" si="213"/>
        <v/>
      </c>
      <c r="P1397" s="11" t="str">
        <f t="shared" si="214"/>
        <v/>
      </c>
      <c r="Q1397" s="12" t="str">
        <f t="shared" ca="1" si="215"/>
        <v/>
      </c>
      <c r="R1397" s="13"/>
      <c r="S1397" s="14"/>
      <c r="T1397" s="15" t="str">
        <f t="shared" ca="1" si="216"/>
        <v/>
      </c>
      <c r="U1397" s="15" t="str">
        <f t="shared" ca="1" si="217"/>
        <v/>
      </c>
      <c r="V1397" s="16"/>
      <c r="W1397" s="17" t="str">
        <f t="shared" ca="1" si="218"/>
        <v/>
      </c>
      <c r="X1397" s="18" t="str">
        <f t="shared" ca="1" si="219"/>
        <v/>
      </c>
    </row>
    <row r="1398" spans="1:24" x14ac:dyDescent="0.35">
      <c r="A1398" s="3">
        <v>1394</v>
      </c>
      <c r="B1398" s="4"/>
      <c r="C1398" s="4"/>
      <c r="D1398" s="5" t="str">
        <f t="shared" si="210"/>
        <v/>
      </c>
      <c r="E1398" s="4"/>
      <c r="F1398" s="6"/>
      <c r="G1398" s="6"/>
      <c r="H1398" s="7" t="str">
        <f t="shared" ca="1" si="211"/>
        <v/>
      </c>
      <c r="I1398" s="8" t="str">
        <f t="shared" ca="1" si="212"/>
        <v/>
      </c>
      <c r="J1398" s="8" t="str">
        <f>IF(C1398="","",COUNTIFS(purchase!$C:$C,$C1398,purchase!$E:$E,$E1398,purchase!$G:$G,"&gt;="&amp;$F1398,purchase!$G:$G,"&lt;="&amp;$G1398))</f>
        <v/>
      </c>
      <c r="K1398" s="9" t="str">
        <f>IF(COUNTIFS(purchase!$C:$C,$C1398,purchase!$E:$E,$E1398,purchase!$G:$G,"&gt;="&amp;$F1398,purchase!$G:$G,"&lt;="&amp;$G1398)=0,"",_xlfn.MAXIFS(purchase!$G:$G,purchase!$C:$C,$C1398,purchase!$E:$E,$E1398,purchase!$G:$G,"&gt;="&amp;$F1398,purchase!$G:$G,"&lt;="&amp;$G1398))</f>
        <v/>
      </c>
      <c r="L1398" s="4"/>
      <c r="M1398" s="4"/>
      <c r="N1398" s="10" t="str">
        <f>IF(M1398="","",SUMIFS(purchase!$N:$N,purchase!$C:$C,$C1398,purchase!$E:$E,$E1398,purchase!$G:$G,"&gt;="&amp;$F1398,purchase!$G:$G,"&lt;="&amp;$G1398))</f>
        <v/>
      </c>
      <c r="O1398" s="10" t="str">
        <f t="shared" si="213"/>
        <v/>
      </c>
      <c r="P1398" s="11" t="str">
        <f t="shared" si="214"/>
        <v/>
      </c>
      <c r="Q1398" s="12" t="str">
        <f t="shared" ca="1" si="215"/>
        <v/>
      </c>
      <c r="R1398" s="13"/>
      <c r="S1398" s="14"/>
      <c r="T1398" s="15" t="str">
        <f t="shared" ca="1" si="216"/>
        <v/>
      </c>
      <c r="U1398" s="15" t="str">
        <f t="shared" ca="1" si="217"/>
        <v/>
      </c>
      <c r="V1398" s="16"/>
      <c r="W1398" s="17" t="str">
        <f t="shared" ca="1" si="218"/>
        <v/>
      </c>
      <c r="X1398" s="18" t="str">
        <f t="shared" ca="1" si="219"/>
        <v/>
      </c>
    </row>
    <row r="1399" spans="1:24" x14ac:dyDescent="0.35">
      <c r="A1399" s="3">
        <v>1395</v>
      </c>
      <c r="B1399" s="4"/>
      <c r="C1399" s="4"/>
      <c r="D1399" s="5" t="str">
        <f t="shared" si="210"/>
        <v/>
      </c>
      <c r="E1399" s="4"/>
      <c r="F1399" s="6"/>
      <c r="G1399" s="6"/>
      <c r="H1399" s="7" t="str">
        <f t="shared" ca="1" si="211"/>
        <v/>
      </c>
      <c r="I1399" s="8" t="str">
        <f t="shared" ca="1" si="212"/>
        <v/>
      </c>
      <c r="J1399" s="8" t="str">
        <f>IF(C1399="","",COUNTIFS(purchase!$C:$C,$C1399,purchase!$E:$E,$E1399,purchase!$G:$G,"&gt;="&amp;$F1399,purchase!$G:$G,"&lt;="&amp;$G1399))</f>
        <v/>
      </c>
      <c r="K1399" s="9" t="str">
        <f>IF(COUNTIFS(purchase!$C:$C,$C1399,purchase!$E:$E,$E1399,purchase!$G:$G,"&gt;="&amp;$F1399,purchase!$G:$G,"&lt;="&amp;$G1399)=0,"",_xlfn.MAXIFS(purchase!$G:$G,purchase!$C:$C,$C1399,purchase!$E:$E,$E1399,purchase!$G:$G,"&gt;="&amp;$F1399,purchase!$G:$G,"&lt;="&amp;$G1399))</f>
        <v/>
      </c>
      <c r="L1399" s="4"/>
      <c r="M1399" s="4"/>
      <c r="N1399" s="10" t="str">
        <f>IF(M1399="","",SUMIFS(purchase!$N:$N,purchase!$C:$C,$C1399,purchase!$E:$E,$E1399,purchase!$G:$G,"&gt;="&amp;$F1399,purchase!$G:$G,"&lt;="&amp;$G1399))</f>
        <v/>
      </c>
      <c r="O1399" s="10" t="str">
        <f t="shared" si="213"/>
        <v/>
      </c>
      <c r="P1399" s="11" t="str">
        <f t="shared" si="214"/>
        <v/>
      </c>
      <c r="Q1399" s="12" t="str">
        <f t="shared" ca="1" si="215"/>
        <v/>
      </c>
      <c r="R1399" s="13"/>
      <c r="S1399" s="14"/>
      <c r="T1399" s="15" t="str">
        <f t="shared" ca="1" si="216"/>
        <v/>
      </c>
      <c r="U1399" s="15" t="str">
        <f t="shared" ca="1" si="217"/>
        <v/>
      </c>
      <c r="V1399" s="16"/>
      <c r="W1399" s="17" t="str">
        <f t="shared" ca="1" si="218"/>
        <v/>
      </c>
      <c r="X1399" s="18" t="str">
        <f t="shared" ca="1" si="219"/>
        <v/>
      </c>
    </row>
    <row r="1400" spans="1:24" x14ac:dyDescent="0.35">
      <c r="A1400" s="3">
        <v>1396</v>
      </c>
      <c r="B1400" s="4"/>
      <c r="C1400" s="4"/>
      <c r="D1400" s="5" t="str">
        <f t="shared" si="210"/>
        <v/>
      </c>
      <c r="E1400" s="4"/>
      <c r="F1400" s="6"/>
      <c r="G1400" s="6"/>
      <c r="H1400" s="7" t="str">
        <f t="shared" ca="1" si="211"/>
        <v/>
      </c>
      <c r="I1400" s="8" t="str">
        <f t="shared" ca="1" si="212"/>
        <v/>
      </c>
      <c r="J1400" s="8" t="str">
        <f>IF(C1400="","",COUNTIFS(purchase!$C:$C,$C1400,purchase!$E:$E,$E1400,purchase!$G:$G,"&gt;="&amp;$F1400,purchase!$G:$G,"&lt;="&amp;$G1400))</f>
        <v/>
      </c>
      <c r="K1400" s="9" t="str">
        <f>IF(COUNTIFS(purchase!$C:$C,$C1400,purchase!$E:$E,$E1400,purchase!$G:$G,"&gt;="&amp;$F1400,purchase!$G:$G,"&lt;="&amp;$G1400)=0,"",_xlfn.MAXIFS(purchase!$G:$G,purchase!$C:$C,$C1400,purchase!$E:$E,$E1400,purchase!$G:$G,"&gt;="&amp;$F1400,purchase!$G:$G,"&lt;="&amp;$G1400))</f>
        <v/>
      </c>
      <c r="L1400" s="4"/>
      <c r="M1400" s="4"/>
      <c r="N1400" s="10" t="str">
        <f>IF(M1400="","",SUMIFS(purchase!$N:$N,purchase!$C:$C,$C1400,purchase!$E:$E,$E1400,purchase!$G:$G,"&gt;="&amp;$F1400,purchase!$G:$G,"&lt;="&amp;$G1400))</f>
        <v/>
      </c>
      <c r="O1400" s="10" t="str">
        <f t="shared" si="213"/>
        <v/>
      </c>
      <c r="P1400" s="11" t="str">
        <f t="shared" si="214"/>
        <v/>
      </c>
      <c r="Q1400" s="12" t="str">
        <f t="shared" ca="1" si="215"/>
        <v/>
      </c>
      <c r="R1400" s="13"/>
      <c r="S1400" s="14"/>
      <c r="T1400" s="15" t="str">
        <f t="shared" ca="1" si="216"/>
        <v/>
      </c>
      <c r="U1400" s="15" t="str">
        <f t="shared" ca="1" si="217"/>
        <v/>
      </c>
      <c r="V1400" s="16"/>
      <c r="W1400" s="17" t="str">
        <f t="shared" ca="1" si="218"/>
        <v/>
      </c>
      <c r="X1400" s="18" t="str">
        <f t="shared" ca="1" si="219"/>
        <v/>
      </c>
    </row>
    <row r="1401" spans="1:24" x14ac:dyDescent="0.35">
      <c r="A1401" s="3">
        <v>1397</v>
      </c>
      <c r="B1401" s="4"/>
      <c r="C1401" s="4"/>
      <c r="D1401" s="5" t="str">
        <f t="shared" si="210"/>
        <v/>
      </c>
      <c r="E1401" s="4"/>
      <c r="F1401" s="6"/>
      <c r="G1401" s="6"/>
      <c r="H1401" s="7" t="str">
        <f t="shared" ca="1" si="211"/>
        <v/>
      </c>
      <c r="I1401" s="8" t="str">
        <f t="shared" ca="1" si="212"/>
        <v/>
      </c>
      <c r="J1401" s="8" t="str">
        <f>IF(C1401="","",COUNTIFS(purchase!$C:$C,$C1401,purchase!$E:$E,$E1401,purchase!$G:$G,"&gt;="&amp;$F1401,purchase!$G:$G,"&lt;="&amp;$G1401))</f>
        <v/>
      </c>
      <c r="K1401" s="9" t="str">
        <f>IF(COUNTIFS(purchase!$C:$C,$C1401,purchase!$E:$E,$E1401,purchase!$G:$G,"&gt;="&amp;$F1401,purchase!$G:$G,"&lt;="&amp;$G1401)=0,"",_xlfn.MAXIFS(purchase!$G:$G,purchase!$C:$C,$C1401,purchase!$E:$E,$E1401,purchase!$G:$G,"&gt;="&amp;$F1401,purchase!$G:$G,"&lt;="&amp;$G1401))</f>
        <v/>
      </c>
      <c r="L1401" s="4"/>
      <c r="M1401" s="4"/>
      <c r="N1401" s="10" t="str">
        <f>IF(M1401="","",SUMIFS(purchase!$N:$N,purchase!$C:$C,$C1401,purchase!$E:$E,$E1401,purchase!$G:$G,"&gt;="&amp;$F1401,purchase!$G:$G,"&lt;="&amp;$G1401))</f>
        <v/>
      </c>
      <c r="O1401" s="10" t="str">
        <f t="shared" si="213"/>
        <v/>
      </c>
      <c r="P1401" s="11" t="str">
        <f t="shared" si="214"/>
        <v/>
      </c>
      <c r="Q1401" s="12" t="str">
        <f t="shared" ca="1" si="215"/>
        <v/>
      </c>
      <c r="R1401" s="13"/>
      <c r="S1401" s="14"/>
      <c r="T1401" s="15" t="str">
        <f t="shared" ca="1" si="216"/>
        <v/>
      </c>
      <c r="U1401" s="15" t="str">
        <f t="shared" ca="1" si="217"/>
        <v/>
      </c>
      <c r="V1401" s="16"/>
      <c r="W1401" s="17" t="str">
        <f t="shared" ca="1" si="218"/>
        <v/>
      </c>
      <c r="X1401" s="18" t="str">
        <f t="shared" ca="1" si="219"/>
        <v/>
      </c>
    </row>
    <row r="1402" spans="1:24" x14ac:dyDescent="0.35">
      <c r="A1402" s="3">
        <v>1398</v>
      </c>
      <c r="B1402" s="4"/>
      <c r="C1402" s="4"/>
      <c r="D1402" s="5" t="str">
        <f t="shared" si="210"/>
        <v/>
      </c>
      <c r="E1402" s="4"/>
      <c r="F1402" s="6"/>
      <c r="G1402" s="6"/>
      <c r="H1402" s="7" t="str">
        <f t="shared" ca="1" si="211"/>
        <v/>
      </c>
      <c r="I1402" s="8" t="str">
        <f t="shared" ca="1" si="212"/>
        <v/>
      </c>
      <c r="J1402" s="8" t="str">
        <f>IF(C1402="","",COUNTIFS(purchase!$C:$C,$C1402,purchase!$E:$E,$E1402,purchase!$G:$G,"&gt;="&amp;$F1402,purchase!$G:$G,"&lt;="&amp;$G1402))</f>
        <v/>
      </c>
      <c r="K1402" s="9" t="str">
        <f>IF(COUNTIFS(purchase!$C:$C,$C1402,purchase!$E:$E,$E1402,purchase!$G:$G,"&gt;="&amp;$F1402,purchase!$G:$G,"&lt;="&amp;$G1402)=0,"",_xlfn.MAXIFS(purchase!$G:$G,purchase!$C:$C,$C1402,purchase!$E:$E,$E1402,purchase!$G:$G,"&gt;="&amp;$F1402,purchase!$G:$G,"&lt;="&amp;$G1402))</f>
        <v/>
      </c>
      <c r="L1402" s="4"/>
      <c r="M1402" s="4"/>
      <c r="N1402" s="10" t="str">
        <f>IF(M1402="","",SUMIFS(purchase!$N:$N,purchase!$C:$C,$C1402,purchase!$E:$E,$E1402,purchase!$G:$G,"&gt;="&amp;$F1402,purchase!$G:$G,"&lt;="&amp;$G1402))</f>
        <v/>
      </c>
      <c r="O1402" s="10" t="str">
        <f t="shared" si="213"/>
        <v/>
      </c>
      <c r="P1402" s="11" t="str">
        <f t="shared" si="214"/>
        <v/>
      </c>
      <c r="Q1402" s="12" t="str">
        <f t="shared" ca="1" si="215"/>
        <v/>
      </c>
      <c r="R1402" s="13"/>
      <c r="S1402" s="14"/>
      <c r="T1402" s="15" t="str">
        <f t="shared" ca="1" si="216"/>
        <v/>
      </c>
      <c r="U1402" s="15" t="str">
        <f t="shared" ca="1" si="217"/>
        <v/>
      </c>
      <c r="V1402" s="16"/>
      <c r="W1402" s="17" t="str">
        <f t="shared" ca="1" si="218"/>
        <v/>
      </c>
      <c r="X1402" s="18" t="str">
        <f t="shared" ca="1" si="219"/>
        <v/>
      </c>
    </row>
    <row r="1403" spans="1:24" x14ac:dyDescent="0.35">
      <c r="A1403" s="3">
        <v>1399</v>
      </c>
      <c r="B1403" s="4"/>
      <c r="C1403" s="4"/>
      <c r="D1403" s="5" t="str">
        <f t="shared" si="210"/>
        <v/>
      </c>
      <c r="E1403" s="4"/>
      <c r="F1403" s="6"/>
      <c r="G1403" s="6"/>
      <c r="H1403" s="7" t="str">
        <f t="shared" ca="1" si="211"/>
        <v/>
      </c>
      <c r="I1403" s="8" t="str">
        <f t="shared" ca="1" si="212"/>
        <v/>
      </c>
      <c r="J1403" s="8" t="str">
        <f>IF(C1403="","",COUNTIFS(purchase!$C:$C,$C1403,purchase!$E:$E,$E1403,purchase!$G:$G,"&gt;="&amp;$F1403,purchase!$G:$G,"&lt;="&amp;$G1403))</f>
        <v/>
      </c>
      <c r="K1403" s="9" t="str">
        <f>IF(COUNTIFS(purchase!$C:$C,$C1403,purchase!$E:$E,$E1403,purchase!$G:$G,"&gt;="&amp;$F1403,purchase!$G:$G,"&lt;="&amp;$G1403)=0,"",_xlfn.MAXIFS(purchase!$G:$G,purchase!$C:$C,$C1403,purchase!$E:$E,$E1403,purchase!$G:$G,"&gt;="&amp;$F1403,purchase!$G:$G,"&lt;="&amp;$G1403))</f>
        <v/>
      </c>
      <c r="L1403" s="4"/>
      <c r="M1403" s="4"/>
      <c r="N1403" s="10" t="str">
        <f>IF(M1403="","",SUMIFS(purchase!$N:$N,purchase!$C:$C,$C1403,purchase!$E:$E,$E1403,purchase!$G:$G,"&gt;="&amp;$F1403,purchase!$G:$G,"&lt;="&amp;$G1403))</f>
        <v/>
      </c>
      <c r="O1403" s="10" t="str">
        <f t="shared" si="213"/>
        <v/>
      </c>
      <c r="P1403" s="11" t="str">
        <f t="shared" si="214"/>
        <v/>
      </c>
      <c r="Q1403" s="12" t="str">
        <f t="shared" ca="1" si="215"/>
        <v/>
      </c>
      <c r="R1403" s="13"/>
      <c r="S1403" s="14"/>
      <c r="T1403" s="15" t="str">
        <f t="shared" ca="1" si="216"/>
        <v/>
      </c>
      <c r="U1403" s="15" t="str">
        <f t="shared" ca="1" si="217"/>
        <v/>
      </c>
      <c r="V1403" s="16"/>
      <c r="W1403" s="17" t="str">
        <f t="shared" ca="1" si="218"/>
        <v/>
      </c>
      <c r="X1403" s="18" t="str">
        <f t="shared" ca="1" si="219"/>
        <v/>
      </c>
    </row>
    <row r="1404" spans="1:24" x14ac:dyDescent="0.35">
      <c r="A1404" s="3">
        <v>1400</v>
      </c>
      <c r="B1404" s="4"/>
      <c r="C1404" s="4"/>
      <c r="D1404" s="5" t="str">
        <f t="shared" si="210"/>
        <v/>
      </c>
      <c r="E1404" s="4"/>
      <c r="F1404" s="6"/>
      <c r="G1404" s="6"/>
      <c r="H1404" s="7" t="str">
        <f t="shared" ca="1" si="211"/>
        <v/>
      </c>
      <c r="I1404" s="8" t="str">
        <f t="shared" ca="1" si="212"/>
        <v/>
      </c>
      <c r="J1404" s="8" t="str">
        <f>IF(C1404="","",COUNTIFS(purchase!$C:$C,$C1404,purchase!$E:$E,$E1404,purchase!$G:$G,"&gt;="&amp;$F1404,purchase!$G:$G,"&lt;="&amp;$G1404))</f>
        <v/>
      </c>
      <c r="K1404" s="9" t="str">
        <f>IF(COUNTIFS(purchase!$C:$C,$C1404,purchase!$E:$E,$E1404,purchase!$G:$G,"&gt;="&amp;$F1404,purchase!$G:$G,"&lt;="&amp;$G1404)=0,"",_xlfn.MAXIFS(purchase!$G:$G,purchase!$C:$C,$C1404,purchase!$E:$E,$E1404,purchase!$G:$G,"&gt;="&amp;$F1404,purchase!$G:$G,"&lt;="&amp;$G1404))</f>
        <v/>
      </c>
      <c r="L1404" s="4"/>
      <c r="M1404" s="4"/>
      <c r="N1404" s="10" t="str">
        <f>IF(M1404="","",SUMIFS(purchase!$N:$N,purchase!$C:$C,$C1404,purchase!$E:$E,$E1404,purchase!$G:$G,"&gt;="&amp;$F1404,purchase!$G:$G,"&lt;="&amp;$G1404))</f>
        <v/>
      </c>
      <c r="O1404" s="10" t="str">
        <f t="shared" si="213"/>
        <v/>
      </c>
      <c r="P1404" s="11" t="str">
        <f t="shared" si="214"/>
        <v/>
      </c>
      <c r="Q1404" s="12" t="str">
        <f t="shared" ca="1" si="215"/>
        <v/>
      </c>
      <c r="R1404" s="13"/>
      <c r="S1404" s="14"/>
      <c r="T1404" s="15" t="str">
        <f t="shared" ca="1" si="216"/>
        <v/>
      </c>
      <c r="U1404" s="15" t="str">
        <f t="shared" ca="1" si="217"/>
        <v/>
      </c>
      <c r="V1404" s="16"/>
      <c r="W1404" s="17" t="str">
        <f t="shared" ca="1" si="218"/>
        <v/>
      </c>
      <c r="X1404" s="18" t="str">
        <f t="shared" ca="1" si="219"/>
        <v/>
      </c>
    </row>
    <row r="1405" spans="1:24" x14ac:dyDescent="0.35">
      <c r="A1405" s="3">
        <v>1401</v>
      </c>
      <c r="B1405" s="4"/>
      <c r="C1405" s="4"/>
      <c r="D1405" s="5" t="str">
        <f t="shared" si="210"/>
        <v/>
      </c>
      <c r="E1405" s="4"/>
      <c r="F1405" s="6"/>
      <c r="G1405" s="6"/>
      <c r="H1405" s="7" t="str">
        <f t="shared" ca="1" si="211"/>
        <v/>
      </c>
      <c r="I1405" s="8" t="str">
        <f t="shared" ca="1" si="212"/>
        <v/>
      </c>
      <c r="J1405" s="8" t="str">
        <f>IF(C1405="","",COUNTIFS(purchase!$C:$C,$C1405,purchase!$E:$E,$E1405,purchase!$G:$G,"&gt;="&amp;$F1405,purchase!$G:$G,"&lt;="&amp;$G1405))</f>
        <v/>
      </c>
      <c r="K1405" s="9" t="str">
        <f>IF(COUNTIFS(purchase!$C:$C,$C1405,purchase!$E:$E,$E1405,purchase!$G:$G,"&gt;="&amp;$F1405,purchase!$G:$G,"&lt;="&amp;$G1405)=0,"",_xlfn.MAXIFS(purchase!$G:$G,purchase!$C:$C,$C1405,purchase!$E:$E,$E1405,purchase!$G:$G,"&gt;="&amp;$F1405,purchase!$G:$G,"&lt;="&amp;$G1405))</f>
        <v/>
      </c>
      <c r="L1405" s="4"/>
      <c r="M1405" s="4"/>
      <c r="N1405" s="10" t="str">
        <f>IF(M1405="","",SUMIFS(purchase!$N:$N,purchase!$C:$C,$C1405,purchase!$E:$E,$E1405,purchase!$G:$G,"&gt;="&amp;$F1405,purchase!$G:$G,"&lt;="&amp;$G1405))</f>
        <v/>
      </c>
      <c r="O1405" s="10" t="str">
        <f t="shared" si="213"/>
        <v/>
      </c>
      <c r="P1405" s="11" t="str">
        <f t="shared" si="214"/>
        <v/>
      </c>
      <c r="Q1405" s="12" t="str">
        <f t="shared" ca="1" si="215"/>
        <v/>
      </c>
      <c r="R1405" s="13"/>
      <c r="S1405" s="14"/>
      <c r="T1405" s="15" t="str">
        <f t="shared" ca="1" si="216"/>
        <v/>
      </c>
      <c r="U1405" s="15" t="str">
        <f t="shared" ca="1" si="217"/>
        <v/>
      </c>
      <c r="V1405" s="16"/>
      <c r="W1405" s="17" t="str">
        <f t="shared" ca="1" si="218"/>
        <v/>
      </c>
      <c r="X1405" s="18" t="str">
        <f t="shared" ca="1" si="219"/>
        <v/>
      </c>
    </row>
    <row r="1406" spans="1:24" x14ac:dyDescent="0.35">
      <c r="A1406" s="3">
        <v>1402</v>
      </c>
      <c r="B1406" s="4"/>
      <c r="C1406" s="4"/>
      <c r="D1406" s="5" t="str">
        <f t="shared" si="210"/>
        <v/>
      </c>
      <c r="E1406" s="4"/>
      <c r="F1406" s="6"/>
      <c r="G1406" s="6"/>
      <c r="H1406" s="7" t="str">
        <f t="shared" ca="1" si="211"/>
        <v/>
      </c>
      <c r="I1406" s="8" t="str">
        <f t="shared" ca="1" si="212"/>
        <v/>
      </c>
      <c r="J1406" s="8" t="str">
        <f>IF(C1406="","",COUNTIFS(purchase!$C:$C,$C1406,purchase!$E:$E,$E1406,purchase!$G:$G,"&gt;="&amp;$F1406,purchase!$G:$G,"&lt;="&amp;$G1406))</f>
        <v/>
      </c>
      <c r="K1406" s="9" t="str">
        <f>IF(COUNTIFS(purchase!$C:$C,$C1406,purchase!$E:$E,$E1406,purchase!$G:$G,"&gt;="&amp;$F1406,purchase!$G:$G,"&lt;="&amp;$G1406)=0,"",_xlfn.MAXIFS(purchase!$G:$G,purchase!$C:$C,$C1406,purchase!$E:$E,$E1406,purchase!$G:$G,"&gt;="&amp;$F1406,purchase!$G:$G,"&lt;="&amp;$G1406))</f>
        <v/>
      </c>
      <c r="L1406" s="4"/>
      <c r="M1406" s="4"/>
      <c r="N1406" s="10" t="str">
        <f>IF(M1406="","",SUMIFS(purchase!$N:$N,purchase!$C:$C,$C1406,purchase!$E:$E,$E1406,purchase!$G:$G,"&gt;="&amp;$F1406,purchase!$G:$G,"&lt;="&amp;$G1406))</f>
        <v/>
      </c>
      <c r="O1406" s="10" t="str">
        <f t="shared" si="213"/>
        <v/>
      </c>
      <c r="P1406" s="11" t="str">
        <f t="shared" si="214"/>
        <v/>
      </c>
      <c r="Q1406" s="12" t="str">
        <f t="shared" ca="1" si="215"/>
        <v/>
      </c>
      <c r="R1406" s="13"/>
      <c r="S1406" s="14"/>
      <c r="T1406" s="15" t="str">
        <f t="shared" ca="1" si="216"/>
        <v/>
      </c>
      <c r="U1406" s="15" t="str">
        <f t="shared" ca="1" si="217"/>
        <v/>
      </c>
      <c r="V1406" s="16"/>
      <c r="W1406" s="17" t="str">
        <f t="shared" ca="1" si="218"/>
        <v/>
      </c>
      <c r="X1406" s="18" t="str">
        <f t="shared" ca="1" si="219"/>
        <v/>
      </c>
    </row>
    <row r="1407" spans="1:24" x14ac:dyDescent="0.35">
      <c r="A1407" s="3">
        <v>1403</v>
      </c>
      <c r="B1407" s="4"/>
      <c r="C1407" s="4"/>
      <c r="D1407" s="5" t="str">
        <f t="shared" si="210"/>
        <v/>
      </c>
      <c r="E1407" s="4"/>
      <c r="F1407" s="6"/>
      <c r="G1407" s="6"/>
      <c r="H1407" s="7" t="str">
        <f t="shared" ca="1" si="211"/>
        <v/>
      </c>
      <c r="I1407" s="8" t="str">
        <f t="shared" ca="1" si="212"/>
        <v/>
      </c>
      <c r="J1407" s="8" t="str">
        <f>IF(C1407="","",COUNTIFS(purchase!$C:$C,$C1407,purchase!$E:$E,$E1407,purchase!$G:$G,"&gt;="&amp;$F1407,purchase!$G:$G,"&lt;="&amp;$G1407))</f>
        <v/>
      </c>
      <c r="K1407" s="9" t="str">
        <f>IF(COUNTIFS(purchase!$C:$C,$C1407,purchase!$E:$E,$E1407,purchase!$G:$G,"&gt;="&amp;$F1407,purchase!$G:$G,"&lt;="&amp;$G1407)=0,"",_xlfn.MAXIFS(purchase!$G:$G,purchase!$C:$C,$C1407,purchase!$E:$E,$E1407,purchase!$G:$G,"&gt;="&amp;$F1407,purchase!$G:$G,"&lt;="&amp;$G1407))</f>
        <v/>
      </c>
      <c r="L1407" s="4"/>
      <c r="M1407" s="4"/>
      <c r="N1407" s="10" t="str">
        <f>IF(M1407="","",SUMIFS(purchase!$N:$N,purchase!$C:$C,$C1407,purchase!$E:$E,$E1407,purchase!$G:$G,"&gt;="&amp;$F1407,purchase!$G:$G,"&lt;="&amp;$G1407))</f>
        <v/>
      </c>
      <c r="O1407" s="10" t="str">
        <f t="shared" si="213"/>
        <v/>
      </c>
      <c r="P1407" s="11" t="str">
        <f t="shared" si="214"/>
        <v/>
      </c>
      <c r="Q1407" s="12" t="str">
        <f t="shared" ca="1" si="215"/>
        <v/>
      </c>
      <c r="R1407" s="13"/>
      <c r="S1407" s="14"/>
      <c r="T1407" s="15" t="str">
        <f t="shared" ca="1" si="216"/>
        <v/>
      </c>
      <c r="U1407" s="15" t="str">
        <f t="shared" ca="1" si="217"/>
        <v/>
      </c>
      <c r="V1407" s="16"/>
      <c r="W1407" s="17" t="str">
        <f t="shared" ca="1" si="218"/>
        <v/>
      </c>
      <c r="X1407" s="18" t="str">
        <f t="shared" ca="1" si="219"/>
        <v/>
      </c>
    </row>
    <row r="1408" spans="1:24" x14ac:dyDescent="0.35">
      <c r="A1408" s="3">
        <v>1404</v>
      </c>
      <c r="B1408" s="4"/>
      <c r="C1408" s="4"/>
      <c r="D1408" s="5" t="str">
        <f t="shared" si="210"/>
        <v/>
      </c>
      <c r="E1408" s="4"/>
      <c r="F1408" s="6"/>
      <c r="G1408" s="6"/>
      <c r="H1408" s="7" t="str">
        <f t="shared" ca="1" si="211"/>
        <v/>
      </c>
      <c r="I1408" s="8" t="str">
        <f t="shared" ca="1" si="212"/>
        <v/>
      </c>
      <c r="J1408" s="8" t="str">
        <f>IF(C1408="","",COUNTIFS(purchase!$C:$C,$C1408,purchase!$E:$E,$E1408,purchase!$G:$G,"&gt;="&amp;$F1408,purchase!$G:$G,"&lt;="&amp;$G1408))</f>
        <v/>
      </c>
      <c r="K1408" s="9" t="str">
        <f>IF(COUNTIFS(purchase!$C:$C,$C1408,purchase!$E:$E,$E1408,purchase!$G:$G,"&gt;="&amp;$F1408,purchase!$G:$G,"&lt;="&amp;$G1408)=0,"",_xlfn.MAXIFS(purchase!$G:$G,purchase!$C:$C,$C1408,purchase!$E:$E,$E1408,purchase!$G:$G,"&gt;="&amp;$F1408,purchase!$G:$G,"&lt;="&amp;$G1408))</f>
        <v/>
      </c>
      <c r="L1408" s="4"/>
      <c r="M1408" s="4"/>
      <c r="N1408" s="10" t="str">
        <f>IF(M1408="","",SUMIFS(purchase!$N:$N,purchase!$C:$C,$C1408,purchase!$E:$E,$E1408,purchase!$G:$G,"&gt;="&amp;$F1408,purchase!$G:$G,"&lt;="&amp;$G1408))</f>
        <v/>
      </c>
      <c r="O1408" s="10" t="str">
        <f t="shared" si="213"/>
        <v/>
      </c>
      <c r="P1408" s="11" t="str">
        <f t="shared" si="214"/>
        <v/>
      </c>
      <c r="Q1408" s="12" t="str">
        <f t="shared" ca="1" si="215"/>
        <v/>
      </c>
      <c r="R1408" s="13"/>
      <c r="S1408" s="14"/>
      <c r="T1408" s="15" t="str">
        <f t="shared" ca="1" si="216"/>
        <v/>
      </c>
      <c r="U1408" s="15" t="str">
        <f t="shared" ca="1" si="217"/>
        <v/>
      </c>
      <c r="V1408" s="16"/>
      <c r="W1408" s="17" t="str">
        <f t="shared" ca="1" si="218"/>
        <v/>
      </c>
      <c r="X1408" s="18" t="str">
        <f t="shared" ca="1" si="219"/>
        <v/>
      </c>
    </row>
    <row r="1409" spans="1:24" x14ac:dyDescent="0.35">
      <c r="A1409" s="3">
        <v>1405</v>
      </c>
      <c r="B1409" s="4"/>
      <c r="C1409" s="4"/>
      <c r="D1409" s="5" t="str">
        <f t="shared" si="210"/>
        <v/>
      </c>
      <c r="E1409" s="4"/>
      <c r="F1409" s="6"/>
      <c r="G1409" s="6"/>
      <c r="H1409" s="7" t="str">
        <f t="shared" ca="1" si="211"/>
        <v/>
      </c>
      <c r="I1409" s="8" t="str">
        <f t="shared" ca="1" si="212"/>
        <v/>
      </c>
      <c r="J1409" s="8" t="str">
        <f>IF(C1409="","",COUNTIFS(purchase!$C:$C,$C1409,purchase!$E:$E,$E1409,purchase!$G:$G,"&gt;="&amp;$F1409,purchase!$G:$G,"&lt;="&amp;$G1409))</f>
        <v/>
      </c>
      <c r="K1409" s="9" t="str">
        <f>IF(COUNTIFS(purchase!$C:$C,$C1409,purchase!$E:$E,$E1409,purchase!$G:$G,"&gt;="&amp;$F1409,purchase!$G:$G,"&lt;="&amp;$G1409)=0,"",_xlfn.MAXIFS(purchase!$G:$G,purchase!$C:$C,$C1409,purchase!$E:$E,$E1409,purchase!$G:$G,"&gt;="&amp;$F1409,purchase!$G:$G,"&lt;="&amp;$G1409))</f>
        <v/>
      </c>
      <c r="L1409" s="4"/>
      <c r="M1409" s="4"/>
      <c r="N1409" s="10" t="str">
        <f>IF(M1409="","",SUMIFS(purchase!$N:$N,purchase!$C:$C,$C1409,purchase!$E:$E,$E1409,purchase!$G:$G,"&gt;="&amp;$F1409,purchase!$G:$G,"&lt;="&amp;$G1409))</f>
        <v/>
      </c>
      <c r="O1409" s="10" t="str">
        <f t="shared" si="213"/>
        <v/>
      </c>
      <c r="P1409" s="11" t="str">
        <f t="shared" si="214"/>
        <v/>
      </c>
      <c r="Q1409" s="12" t="str">
        <f t="shared" ca="1" si="215"/>
        <v/>
      </c>
      <c r="R1409" s="13"/>
      <c r="S1409" s="14"/>
      <c r="T1409" s="15" t="str">
        <f t="shared" ca="1" si="216"/>
        <v/>
      </c>
      <c r="U1409" s="15" t="str">
        <f t="shared" ca="1" si="217"/>
        <v/>
      </c>
      <c r="V1409" s="16"/>
      <c r="W1409" s="17" t="str">
        <f t="shared" ca="1" si="218"/>
        <v/>
      </c>
      <c r="X1409" s="18" t="str">
        <f t="shared" ca="1" si="219"/>
        <v/>
      </c>
    </row>
    <row r="1410" spans="1:24" x14ac:dyDescent="0.35">
      <c r="A1410" s="3">
        <v>1406</v>
      </c>
      <c r="B1410" s="4"/>
      <c r="C1410" s="4"/>
      <c r="D1410" s="5" t="str">
        <f t="shared" si="210"/>
        <v/>
      </c>
      <c r="E1410" s="4"/>
      <c r="F1410" s="6"/>
      <c r="G1410" s="6"/>
      <c r="H1410" s="7" t="str">
        <f t="shared" ca="1" si="211"/>
        <v/>
      </c>
      <c r="I1410" s="8" t="str">
        <f t="shared" ca="1" si="212"/>
        <v/>
      </c>
      <c r="J1410" s="8" t="str">
        <f>IF(C1410="","",COUNTIFS(purchase!$C:$C,$C1410,purchase!$E:$E,$E1410,purchase!$G:$G,"&gt;="&amp;$F1410,purchase!$G:$G,"&lt;="&amp;$G1410))</f>
        <v/>
      </c>
      <c r="K1410" s="9" t="str">
        <f>IF(COUNTIFS(purchase!$C:$C,$C1410,purchase!$E:$E,$E1410,purchase!$G:$G,"&gt;="&amp;$F1410,purchase!$G:$G,"&lt;="&amp;$G1410)=0,"",_xlfn.MAXIFS(purchase!$G:$G,purchase!$C:$C,$C1410,purchase!$E:$E,$E1410,purchase!$G:$G,"&gt;="&amp;$F1410,purchase!$G:$G,"&lt;="&amp;$G1410))</f>
        <v/>
      </c>
      <c r="L1410" s="4"/>
      <c r="M1410" s="4"/>
      <c r="N1410" s="10" t="str">
        <f>IF(M1410="","",SUMIFS(purchase!$N:$N,purchase!$C:$C,$C1410,purchase!$E:$E,$E1410,purchase!$G:$G,"&gt;="&amp;$F1410,purchase!$G:$G,"&lt;="&amp;$G1410))</f>
        <v/>
      </c>
      <c r="O1410" s="10" t="str">
        <f t="shared" si="213"/>
        <v/>
      </c>
      <c r="P1410" s="11" t="str">
        <f t="shared" si="214"/>
        <v/>
      </c>
      <c r="Q1410" s="12" t="str">
        <f t="shared" ca="1" si="215"/>
        <v/>
      </c>
      <c r="R1410" s="13"/>
      <c r="S1410" s="14"/>
      <c r="T1410" s="15" t="str">
        <f t="shared" ca="1" si="216"/>
        <v/>
      </c>
      <c r="U1410" s="15" t="str">
        <f t="shared" ca="1" si="217"/>
        <v/>
      </c>
      <c r="V1410" s="16"/>
      <c r="W1410" s="17" t="str">
        <f t="shared" ca="1" si="218"/>
        <v/>
      </c>
      <c r="X1410" s="18" t="str">
        <f t="shared" ca="1" si="219"/>
        <v/>
      </c>
    </row>
    <row r="1411" spans="1:24" x14ac:dyDescent="0.35">
      <c r="A1411" s="3">
        <v>1407</v>
      </c>
      <c r="B1411" s="4"/>
      <c r="C1411" s="4"/>
      <c r="D1411" s="5" t="str">
        <f t="shared" si="210"/>
        <v/>
      </c>
      <c r="E1411" s="4"/>
      <c r="F1411" s="6"/>
      <c r="G1411" s="6"/>
      <c r="H1411" s="7" t="str">
        <f t="shared" ca="1" si="211"/>
        <v/>
      </c>
      <c r="I1411" s="8" t="str">
        <f t="shared" ca="1" si="212"/>
        <v/>
      </c>
      <c r="J1411" s="8" t="str">
        <f>IF(C1411="","",COUNTIFS(purchase!$C:$C,$C1411,purchase!$E:$E,$E1411,purchase!$G:$G,"&gt;="&amp;$F1411,purchase!$G:$G,"&lt;="&amp;$G1411))</f>
        <v/>
      </c>
      <c r="K1411" s="9" t="str">
        <f>IF(COUNTIFS(purchase!$C:$C,$C1411,purchase!$E:$E,$E1411,purchase!$G:$G,"&gt;="&amp;$F1411,purchase!$G:$G,"&lt;="&amp;$G1411)=0,"",_xlfn.MAXIFS(purchase!$G:$G,purchase!$C:$C,$C1411,purchase!$E:$E,$E1411,purchase!$G:$G,"&gt;="&amp;$F1411,purchase!$G:$G,"&lt;="&amp;$G1411))</f>
        <v/>
      </c>
      <c r="L1411" s="4"/>
      <c r="M1411" s="4"/>
      <c r="N1411" s="10" t="str">
        <f>IF(M1411="","",SUMIFS(purchase!$N:$N,purchase!$C:$C,$C1411,purchase!$E:$E,$E1411,purchase!$G:$G,"&gt;="&amp;$F1411,purchase!$G:$G,"&lt;="&amp;$G1411))</f>
        <v/>
      </c>
      <c r="O1411" s="10" t="str">
        <f t="shared" si="213"/>
        <v/>
      </c>
      <c r="P1411" s="11" t="str">
        <f t="shared" si="214"/>
        <v/>
      </c>
      <c r="Q1411" s="12" t="str">
        <f t="shared" ca="1" si="215"/>
        <v/>
      </c>
      <c r="R1411" s="13"/>
      <c r="S1411" s="14"/>
      <c r="T1411" s="15" t="str">
        <f t="shared" ca="1" si="216"/>
        <v/>
      </c>
      <c r="U1411" s="15" t="str">
        <f t="shared" ca="1" si="217"/>
        <v/>
      </c>
      <c r="V1411" s="16"/>
      <c r="W1411" s="17" t="str">
        <f t="shared" ca="1" si="218"/>
        <v/>
      </c>
      <c r="X1411" s="18" t="str">
        <f t="shared" ca="1" si="219"/>
        <v/>
      </c>
    </row>
    <row r="1412" spans="1:24" x14ac:dyDescent="0.35">
      <c r="A1412" s="3">
        <v>1408</v>
      </c>
      <c r="B1412" s="4"/>
      <c r="C1412" s="4"/>
      <c r="D1412" s="5" t="str">
        <f t="shared" si="210"/>
        <v/>
      </c>
      <c r="E1412" s="4"/>
      <c r="F1412" s="6"/>
      <c r="G1412" s="6"/>
      <c r="H1412" s="7" t="str">
        <f t="shared" ca="1" si="211"/>
        <v/>
      </c>
      <c r="I1412" s="8" t="str">
        <f t="shared" ca="1" si="212"/>
        <v/>
      </c>
      <c r="J1412" s="8" t="str">
        <f>IF(C1412="","",COUNTIFS(purchase!$C:$C,$C1412,purchase!$E:$E,$E1412,purchase!$G:$G,"&gt;="&amp;$F1412,purchase!$G:$G,"&lt;="&amp;$G1412))</f>
        <v/>
      </c>
      <c r="K1412" s="9" t="str">
        <f>IF(COUNTIFS(purchase!$C:$C,$C1412,purchase!$E:$E,$E1412,purchase!$G:$G,"&gt;="&amp;$F1412,purchase!$G:$G,"&lt;="&amp;$G1412)=0,"",_xlfn.MAXIFS(purchase!$G:$G,purchase!$C:$C,$C1412,purchase!$E:$E,$E1412,purchase!$G:$G,"&gt;="&amp;$F1412,purchase!$G:$G,"&lt;="&amp;$G1412))</f>
        <v/>
      </c>
      <c r="L1412" s="4"/>
      <c r="M1412" s="4"/>
      <c r="N1412" s="10" t="str">
        <f>IF(M1412="","",SUMIFS(purchase!$N:$N,purchase!$C:$C,$C1412,purchase!$E:$E,$E1412,purchase!$G:$G,"&gt;="&amp;$F1412,purchase!$G:$G,"&lt;="&amp;$G1412))</f>
        <v/>
      </c>
      <c r="O1412" s="10" t="str">
        <f t="shared" si="213"/>
        <v/>
      </c>
      <c r="P1412" s="11" t="str">
        <f t="shared" si="214"/>
        <v/>
      </c>
      <c r="Q1412" s="12" t="str">
        <f t="shared" ca="1" si="215"/>
        <v/>
      </c>
      <c r="R1412" s="13"/>
      <c r="S1412" s="14"/>
      <c r="T1412" s="15" t="str">
        <f t="shared" ca="1" si="216"/>
        <v/>
      </c>
      <c r="U1412" s="15" t="str">
        <f t="shared" ca="1" si="217"/>
        <v/>
      </c>
      <c r="V1412" s="16"/>
      <c r="W1412" s="17" t="str">
        <f t="shared" ca="1" si="218"/>
        <v/>
      </c>
      <c r="X1412" s="18" t="str">
        <f t="shared" ca="1" si="219"/>
        <v/>
      </c>
    </row>
    <row r="1413" spans="1:24" x14ac:dyDescent="0.35">
      <c r="A1413" s="3">
        <v>1409</v>
      </c>
      <c r="B1413" s="4"/>
      <c r="C1413" s="4"/>
      <c r="D1413" s="5" t="str">
        <f t="shared" ref="D1413:D1476" si="220">IF(E1413="NRFC","Natural Rubber Field Coagulam","")</f>
        <v/>
      </c>
      <c r="E1413" s="4"/>
      <c r="F1413" s="6"/>
      <c r="G1413" s="6"/>
      <c r="H1413" s="7" t="str">
        <f t="shared" ref="H1413:H1476" ca="1" si="221">IF(G1413="","",G1413-TODAY())</f>
        <v/>
      </c>
      <c r="I1413" s="8" t="str">
        <f t="shared" ref="I1413:I1476" ca="1" si="222">IF(G1413="","",
IF(G1413&lt;TODAY(),
IF(O1413&gt;0,"Violated","Completed"),
IF(H1413&lt;=7,"Expiring Soon",
"Active")))</f>
        <v/>
      </c>
      <c r="J1413" s="8" t="str">
        <f>IF(C1413="","",COUNTIFS(purchase!$C:$C,$C1413,purchase!$E:$E,$E1413,purchase!$G:$G,"&gt;="&amp;$F1413,purchase!$G:$G,"&lt;="&amp;$G1413))</f>
        <v/>
      </c>
      <c r="K1413" s="9" t="str">
        <f>IF(COUNTIFS(purchase!$C:$C,$C1413,purchase!$E:$E,$E1413,purchase!$G:$G,"&gt;="&amp;$F1413,purchase!$G:$G,"&lt;="&amp;$G1413)=0,"",_xlfn.MAXIFS(purchase!$G:$G,purchase!$C:$C,$C1413,purchase!$E:$E,$E1413,purchase!$G:$G,"&gt;="&amp;$F1413,purchase!$G:$G,"&lt;="&amp;$G1413))</f>
        <v/>
      </c>
      <c r="L1413" s="4"/>
      <c r="M1413" s="4"/>
      <c r="N1413" s="10" t="str">
        <f>IF(M1413="","",SUMIFS(purchase!$N:$N,purchase!$C:$C,$C1413,purchase!$E:$E,$E1413,purchase!$G:$G,"&gt;="&amp;$F1413,purchase!$G:$G,"&lt;="&amp;$G1413))</f>
        <v/>
      </c>
      <c r="O1413" s="10" t="str">
        <f t="shared" ref="O1413:O1476" si="223">IF(M1413="","",M1413-N1413)</f>
        <v/>
      </c>
      <c r="P1413" s="11" t="str">
        <f t="shared" ref="P1413:P1476" si="224">IF(M1413=0,"",N1413/M1413)</f>
        <v/>
      </c>
      <c r="Q1413" s="12" t="str">
        <f t="shared" ref="Q1413:Q1476" ca="1" si="225">IF(OR(G1413="",O1413=""),"",
IF(AND(G1413&lt;TODAY(),O1413&gt;0),"YES","NO"))</f>
        <v/>
      </c>
      <c r="R1413" s="13"/>
      <c r="S1413" s="14"/>
      <c r="T1413" s="15" t="str">
        <f t="shared" ref="T1413:T1476" ca="1" si="226">IF(Q1413="YES", IF(R1413="Company",L1413*(1+S1413),IF(R1413="Vendor",L1413*(1-S1413),"")),"")</f>
        <v/>
      </c>
      <c r="U1413" s="15" t="str">
        <f t="shared" ref="U1413:U1476" ca="1" si="227">IF(Q1413="YES",O1413*T1413,"")</f>
        <v/>
      </c>
      <c r="V1413" s="16"/>
      <c r="W1413" s="17" t="str">
        <f t="shared" ref="W1413:W1476" ca="1" si="228">IF(Q1413="YES",G1413+V1413,"")</f>
        <v/>
      </c>
      <c r="X1413" s="18" t="str">
        <f t="shared" ref="X1413:X1476" ca="1" si="229">IF(Q1413="YES",IF(TODAY()&gt;W1413,"OVERDUE","WITHIN TIME"),"")</f>
        <v/>
      </c>
    </row>
    <row r="1414" spans="1:24" x14ac:dyDescent="0.35">
      <c r="A1414" s="3">
        <v>1410</v>
      </c>
      <c r="B1414" s="4"/>
      <c r="C1414" s="4"/>
      <c r="D1414" s="5" t="str">
        <f t="shared" si="220"/>
        <v/>
      </c>
      <c r="E1414" s="4"/>
      <c r="F1414" s="6"/>
      <c r="G1414" s="6"/>
      <c r="H1414" s="7" t="str">
        <f t="shared" ca="1" si="221"/>
        <v/>
      </c>
      <c r="I1414" s="8" t="str">
        <f t="shared" ca="1" si="222"/>
        <v/>
      </c>
      <c r="J1414" s="8" t="str">
        <f>IF(C1414="","",COUNTIFS(purchase!$C:$C,$C1414,purchase!$E:$E,$E1414,purchase!$G:$G,"&gt;="&amp;$F1414,purchase!$G:$G,"&lt;="&amp;$G1414))</f>
        <v/>
      </c>
      <c r="K1414" s="9" t="str">
        <f>IF(COUNTIFS(purchase!$C:$C,$C1414,purchase!$E:$E,$E1414,purchase!$G:$G,"&gt;="&amp;$F1414,purchase!$G:$G,"&lt;="&amp;$G1414)=0,"",_xlfn.MAXIFS(purchase!$G:$G,purchase!$C:$C,$C1414,purchase!$E:$E,$E1414,purchase!$G:$G,"&gt;="&amp;$F1414,purchase!$G:$G,"&lt;="&amp;$G1414))</f>
        <v/>
      </c>
      <c r="L1414" s="4"/>
      <c r="M1414" s="4"/>
      <c r="N1414" s="10" t="str">
        <f>IF(M1414="","",SUMIFS(purchase!$N:$N,purchase!$C:$C,$C1414,purchase!$E:$E,$E1414,purchase!$G:$G,"&gt;="&amp;$F1414,purchase!$G:$G,"&lt;="&amp;$G1414))</f>
        <v/>
      </c>
      <c r="O1414" s="10" t="str">
        <f t="shared" si="223"/>
        <v/>
      </c>
      <c r="P1414" s="11" t="str">
        <f t="shared" si="224"/>
        <v/>
      </c>
      <c r="Q1414" s="12" t="str">
        <f t="shared" ca="1" si="225"/>
        <v/>
      </c>
      <c r="R1414" s="13"/>
      <c r="S1414" s="14"/>
      <c r="T1414" s="15" t="str">
        <f t="shared" ca="1" si="226"/>
        <v/>
      </c>
      <c r="U1414" s="15" t="str">
        <f t="shared" ca="1" si="227"/>
        <v/>
      </c>
      <c r="V1414" s="16"/>
      <c r="W1414" s="17" t="str">
        <f t="shared" ca="1" si="228"/>
        <v/>
      </c>
      <c r="X1414" s="18" t="str">
        <f t="shared" ca="1" si="229"/>
        <v/>
      </c>
    </row>
    <row r="1415" spans="1:24" x14ac:dyDescent="0.35">
      <c r="A1415" s="3">
        <v>1411</v>
      </c>
      <c r="B1415" s="4"/>
      <c r="C1415" s="4"/>
      <c r="D1415" s="5" t="str">
        <f t="shared" si="220"/>
        <v/>
      </c>
      <c r="E1415" s="4"/>
      <c r="F1415" s="6"/>
      <c r="G1415" s="6"/>
      <c r="H1415" s="7" t="str">
        <f t="shared" ca="1" si="221"/>
        <v/>
      </c>
      <c r="I1415" s="8" t="str">
        <f t="shared" ca="1" si="222"/>
        <v/>
      </c>
      <c r="J1415" s="8" t="str">
        <f>IF(C1415="","",COUNTIFS(purchase!$C:$C,$C1415,purchase!$E:$E,$E1415,purchase!$G:$G,"&gt;="&amp;$F1415,purchase!$G:$G,"&lt;="&amp;$G1415))</f>
        <v/>
      </c>
      <c r="K1415" s="9" t="str">
        <f>IF(COUNTIFS(purchase!$C:$C,$C1415,purchase!$E:$E,$E1415,purchase!$G:$G,"&gt;="&amp;$F1415,purchase!$G:$G,"&lt;="&amp;$G1415)=0,"",_xlfn.MAXIFS(purchase!$G:$G,purchase!$C:$C,$C1415,purchase!$E:$E,$E1415,purchase!$G:$G,"&gt;="&amp;$F1415,purchase!$G:$G,"&lt;="&amp;$G1415))</f>
        <v/>
      </c>
      <c r="L1415" s="4"/>
      <c r="M1415" s="4"/>
      <c r="N1415" s="10" t="str">
        <f>IF(M1415="","",SUMIFS(purchase!$N:$N,purchase!$C:$C,$C1415,purchase!$E:$E,$E1415,purchase!$G:$G,"&gt;="&amp;$F1415,purchase!$G:$G,"&lt;="&amp;$G1415))</f>
        <v/>
      </c>
      <c r="O1415" s="10" t="str">
        <f t="shared" si="223"/>
        <v/>
      </c>
      <c r="P1415" s="11" t="str">
        <f t="shared" si="224"/>
        <v/>
      </c>
      <c r="Q1415" s="12" t="str">
        <f t="shared" ca="1" si="225"/>
        <v/>
      </c>
      <c r="R1415" s="13"/>
      <c r="S1415" s="14"/>
      <c r="T1415" s="15" t="str">
        <f t="shared" ca="1" si="226"/>
        <v/>
      </c>
      <c r="U1415" s="15" t="str">
        <f t="shared" ca="1" si="227"/>
        <v/>
      </c>
      <c r="V1415" s="16"/>
      <c r="W1415" s="17" t="str">
        <f t="shared" ca="1" si="228"/>
        <v/>
      </c>
      <c r="X1415" s="18" t="str">
        <f t="shared" ca="1" si="229"/>
        <v/>
      </c>
    </row>
    <row r="1416" spans="1:24" x14ac:dyDescent="0.35">
      <c r="A1416" s="3">
        <v>1412</v>
      </c>
      <c r="B1416" s="4"/>
      <c r="C1416" s="4"/>
      <c r="D1416" s="5" t="str">
        <f t="shared" si="220"/>
        <v/>
      </c>
      <c r="E1416" s="4"/>
      <c r="F1416" s="6"/>
      <c r="G1416" s="6"/>
      <c r="H1416" s="7" t="str">
        <f t="shared" ca="1" si="221"/>
        <v/>
      </c>
      <c r="I1416" s="8" t="str">
        <f t="shared" ca="1" si="222"/>
        <v/>
      </c>
      <c r="J1416" s="8" t="str">
        <f>IF(C1416="","",COUNTIFS(purchase!$C:$C,$C1416,purchase!$E:$E,$E1416,purchase!$G:$G,"&gt;="&amp;$F1416,purchase!$G:$G,"&lt;="&amp;$G1416))</f>
        <v/>
      </c>
      <c r="K1416" s="9" t="str">
        <f>IF(COUNTIFS(purchase!$C:$C,$C1416,purchase!$E:$E,$E1416,purchase!$G:$G,"&gt;="&amp;$F1416,purchase!$G:$G,"&lt;="&amp;$G1416)=0,"",_xlfn.MAXIFS(purchase!$G:$G,purchase!$C:$C,$C1416,purchase!$E:$E,$E1416,purchase!$G:$G,"&gt;="&amp;$F1416,purchase!$G:$G,"&lt;="&amp;$G1416))</f>
        <v/>
      </c>
      <c r="L1416" s="4"/>
      <c r="M1416" s="4"/>
      <c r="N1416" s="10" t="str">
        <f>IF(M1416="","",SUMIFS(purchase!$N:$N,purchase!$C:$C,$C1416,purchase!$E:$E,$E1416,purchase!$G:$G,"&gt;="&amp;$F1416,purchase!$G:$G,"&lt;="&amp;$G1416))</f>
        <v/>
      </c>
      <c r="O1416" s="10" t="str">
        <f t="shared" si="223"/>
        <v/>
      </c>
      <c r="P1416" s="11" t="str">
        <f t="shared" si="224"/>
        <v/>
      </c>
      <c r="Q1416" s="12" t="str">
        <f t="shared" ca="1" si="225"/>
        <v/>
      </c>
      <c r="R1416" s="13"/>
      <c r="S1416" s="14"/>
      <c r="T1416" s="15" t="str">
        <f t="shared" ca="1" si="226"/>
        <v/>
      </c>
      <c r="U1416" s="15" t="str">
        <f t="shared" ca="1" si="227"/>
        <v/>
      </c>
      <c r="V1416" s="16"/>
      <c r="W1416" s="17" t="str">
        <f t="shared" ca="1" si="228"/>
        <v/>
      </c>
      <c r="X1416" s="18" t="str">
        <f t="shared" ca="1" si="229"/>
        <v/>
      </c>
    </row>
    <row r="1417" spans="1:24" x14ac:dyDescent="0.35">
      <c r="A1417" s="3">
        <v>1413</v>
      </c>
      <c r="B1417" s="4"/>
      <c r="C1417" s="4"/>
      <c r="D1417" s="5" t="str">
        <f t="shared" si="220"/>
        <v/>
      </c>
      <c r="E1417" s="4"/>
      <c r="F1417" s="6"/>
      <c r="G1417" s="6"/>
      <c r="H1417" s="7" t="str">
        <f t="shared" ca="1" si="221"/>
        <v/>
      </c>
      <c r="I1417" s="8" t="str">
        <f t="shared" ca="1" si="222"/>
        <v/>
      </c>
      <c r="J1417" s="8" t="str">
        <f>IF(C1417="","",COUNTIFS(purchase!$C:$C,$C1417,purchase!$E:$E,$E1417,purchase!$G:$G,"&gt;="&amp;$F1417,purchase!$G:$G,"&lt;="&amp;$G1417))</f>
        <v/>
      </c>
      <c r="K1417" s="9" t="str">
        <f>IF(COUNTIFS(purchase!$C:$C,$C1417,purchase!$E:$E,$E1417,purchase!$G:$G,"&gt;="&amp;$F1417,purchase!$G:$G,"&lt;="&amp;$G1417)=0,"",_xlfn.MAXIFS(purchase!$G:$G,purchase!$C:$C,$C1417,purchase!$E:$E,$E1417,purchase!$G:$G,"&gt;="&amp;$F1417,purchase!$G:$G,"&lt;="&amp;$G1417))</f>
        <v/>
      </c>
      <c r="L1417" s="4"/>
      <c r="M1417" s="4"/>
      <c r="N1417" s="10" t="str">
        <f>IF(M1417="","",SUMIFS(purchase!$N:$N,purchase!$C:$C,$C1417,purchase!$E:$E,$E1417,purchase!$G:$G,"&gt;="&amp;$F1417,purchase!$G:$G,"&lt;="&amp;$G1417))</f>
        <v/>
      </c>
      <c r="O1417" s="10" t="str">
        <f t="shared" si="223"/>
        <v/>
      </c>
      <c r="P1417" s="11" t="str">
        <f t="shared" si="224"/>
        <v/>
      </c>
      <c r="Q1417" s="12" t="str">
        <f t="shared" ca="1" si="225"/>
        <v/>
      </c>
      <c r="R1417" s="13"/>
      <c r="S1417" s="14"/>
      <c r="T1417" s="15" t="str">
        <f t="shared" ca="1" si="226"/>
        <v/>
      </c>
      <c r="U1417" s="15" t="str">
        <f t="shared" ca="1" si="227"/>
        <v/>
      </c>
      <c r="V1417" s="16"/>
      <c r="W1417" s="17" t="str">
        <f t="shared" ca="1" si="228"/>
        <v/>
      </c>
      <c r="X1417" s="18" t="str">
        <f t="shared" ca="1" si="229"/>
        <v/>
      </c>
    </row>
    <row r="1418" spans="1:24" x14ac:dyDescent="0.35">
      <c r="A1418" s="3">
        <v>1414</v>
      </c>
      <c r="B1418" s="4"/>
      <c r="C1418" s="4"/>
      <c r="D1418" s="5" t="str">
        <f t="shared" si="220"/>
        <v/>
      </c>
      <c r="E1418" s="4"/>
      <c r="F1418" s="6"/>
      <c r="G1418" s="6"/>
      <c r="H1418" s="7" t="str">
        <f t="shared" ca="1" si="221"/>
        <v/>
      </c>
      <c r="I1418" s="8" t="str">
        <f t="shared" ca="1" si="222"/>
        <v/>
      </c>
      <c r="J1418" s="8" t="str">
        <f>IF(C1418="","",COUNTIFS(purchase!$C:$C,$C1418,purchase!$E:$E,$E1418,purchase!$G:$G,"&gt;="&amp;$F1418,purchase!$G:$G,"&lt;="&amp;$G1418))</f>
        <v/>
      </c>
      <c r="K1418" s="9" t="str">
        <f>IF(COUNTIFS(purchase!$C:$C,$C1418,purchase!$E:$E,$E1418,purchase!$G:$G,"&gt;="&amp;$F1418,purchase!$G:$G,"&lt;="&amp;$G1418)=0,"",_xlfn.MAXIFS(purchase!$G:$G,purchase!$C:$C,$C1418,purchase!$E:$E,$E1418,purchase!$G:$G,"&gt;="&amp;$F1418,purchase!$G:$G,"&lt;="&amp;$G1418))</f>
        <v/>
      </c>
      <c r="L1418" s="4"/>
      <c r="M1418" s="4"/>
      <c r="N1418" s="10" t="str">
        <f>IF(M1418="","",SUMIFS(purchase!$N:$N,purchase!$C:$C,$C1418,purchase!$E:$E,$E1418,purchase!$G:$G,"&gt;="&amp;$F1418,purchase!$G:$G,"&lt;="&amp;$G1418))</f>
        <v/>
      </c>
      <c r="O1418" s="10" t="str">
        <f t="shared" si="223"/>
        <v/>
      </c>
      <c r="P1418" s="11" t="str">
        <f t="shared" si="224"/>
        <v/>
      </c>
      <c r="Q1418" s="12" t="str">
        <f t="shared" ca="1" si="225"/>
        <v/>
      </c>
      <c r="R1418" s="13"/>
      <c r="S1418" s="14"/>
      <c r="T1418" s="15" t="str">
        <f t="shared" ca="1" si="226"/>
        <v/>
      </c>
      <c r="U1418" s="15" t="str">
        <f t="shared" ca="1" si="227"/>
        <v/>
      </c>
      <c r="V1418" s="16"/>
      <c r="W1418" s="17" t="str">
        <f t="shared" ca="1" si="228"/>
        <v/>
      </c>
      <c r="X1418" s="18" t="str">
        <f t="shared" ca="1" si="229"/>
        <v/>
      </c>
    </row>
    <row r="1419" spans="1:24" x14ac:dyDescent="0.35">
      <c r="A1419" s="3">
        <v>1415</v>
      </c>
      <c r="B1419" s="4"/>
      <c r="C1419" s="4"/>
      <c r="D1419" s="5" t="str">
        <f t="shared" si="220"/>
        <v/>
      </c>
      <c r="E1419" s="4"/>
      <c r="F1419" s="6"/>
      <c r="G1419" s="6"/>
      <c r="H1419" s="7" t="str">
        <f t="shared" ca="1" si="221"/>
        <v/>
      </c>
      <c r="I1419" s="8" t="str">
        <f t="shared" ca="1" si="222"/>
        <v/>
      </c>
      <c r="J1419" s="8" t="str">
        <f>IF(C1419="","",COUNTIFS(purchase!$C:$C,$C1419,purchase!$E:$E,$E1419,purchase!$G:$G,"&gt;="&amp;$F1419,purchase!$G:$G,"&lt;="&amp;$G1419))</f>
        <v/>
      </c>
      <c r="K1419" s="9" t="str">
        <f>IF(COUNTIFS(purchase!$C:$C,$C1419,purchase!$E:$E,$E1419,purchase!$G:$G,"&gt;="&amp;$F1419,purchase!$G:$G,"&lt;="&amp;$G1419)=0,"",_xlfn.MAXIFS(purchase!$G:$G,purchase!$C:$C,$C1419,purchase!$E:$E,$E1419,purchase!$G:$G,"&gt;="&amp;$F1419,purchase!$G:$G,"&lt;="&amp;$G1419))</f>
        <v/>
      </c>
      <c r="L1419" s="4"/>
      <c r="M1419" s="4"/>
      <c r="N1419" s="10" t="str">
        <f>IF(M1419="","",SUMIFS(purchase!$N:$N,purchase!$C:$C,$C1419,purchase!$E:$E,$E1419,purchase!$G:$G,"&gt;="&amp;$F1419,purchase!$G:$G,"&lt;="&amp;$G1419))</f>
        <v/>
      </c>
      <c r="O1419" s="10" t="str">
        <f t="shared" si="223"/>
        <v/>
      </c>
      <c r="P1419" s="11" t="str">
        <f t="shared" si="224"/>
        <v/>
      </c>
      <c r="Q1419" s="12" t="str">
        <f t="shared" ca="1" si="225"/>
        <v/>
      </c>
      <c r="R1419" s="13"/>
      <c r="S1419" s="14"/>
      <c r="T1419" s="15" t="str">
        <f t="shared" ca="1" si="226"/>
        <v/>
      </c>
      <c r="U1419" s="15" t="str">
        <f t="shared" ca="1" si="227"/>
        <v/>
      </c>
      <c r="V1419" s="16"/>
      <c r="W1419" s="17" t="str">
        <f t="shared" ca="1" si="228"/>
        <v/>
      </c>
      <c r="X1419" s="18" t="str">
        <f t="shared" ca="1" si="229"/>
        <v/>
      </c>
    </row>
    <row r="1420" spans="1:24" x14ac:dyDescent="0.35">
      <c r="A1420" s="3">
        <v>1416</v>
      </c>
      <c r="B1420" s="4"/>
      <c r="C1420" s="4"/>
      <c r="D1420" s="5" t="str">
        <f t="shared" si="220"/>
        <v/>
      </c>
      <c r="E1420" s="4"/>
      <c r="F1420" s="6"/>
      <c r="G1420" s="6"/>
      <c r="H1420" s="7" t="str">
        <f t="shared" ca="1" si="221"/>
        <v/>
      </c>
      <c r="I1420" s="8" t="str">
        <f t="shared" ca="1" si="222"/>
        <v/>
      </c>
      <c r="J1420" s="8" t="str">
        <f>IF(C1420="","",COUNTIFS(purchase!$C:$C,$C1420,purchase!$E:$E,$E1420,purchase!$G:$G,"&gt;="&amp;$F1420,purchase!$G:$G,"&lt;="&amp;$G1420))</f>
        <v/>
      </c>
      <c r="K1420" s="9" t="str">
        <f>IF(COUNTIFS(purchase!$C:$C,$C1420,purchase!$E:$E,$E1420,purchase!$G:$G,"&gt;="&amp;$F1420,purchase!$G:$G,"&lt;="&amp;$G1420)=0,"",_xlfn.MAXIFS(purchase!$G:$G,purchase!$C:$C,$C1420,purchase!$E:$E,$E1420,purchase!$G:$G,"&gt;="&amp;$F1420,purchase!$G:$G,"&lt;="&amp;$G1420))</f>
        <v/>
      </c>
      <c r="L1420" s="4"/>
      <c r="M1420" s="4"/>
      <c r="N1420" s="10" t="str">
        <f>IF(M1420="","",SUMIFS(purchase!$N:$N,purchase!$C:$C,$C1420,purchase!$E:$E,$E1420,purchase!$G:$G,"&gt;="&amp;$F1420,purchase!$G:$G,"&lt;="&amp;$G1420))</f>
        <v/>
      </c>
      <c r="O1420" s="10" t="str">
        <f t="shared" si="223"/>
        <v/>
      </c>
      <c r="P1420" s="11" t="str">
        <f t="shared" si="224"/>
        <v/>
      </c>
      <c r="Q1420" s="12" t="str">
        <f t="shared" ca="1" si="225"/>
        <v/>
      </c>
      <c r="R1420" s="13"/>
      <c r="S1420" s="14"/>
      <c r="T1420" s="15" t="str">
        <f t="shared" ca="1" si="226"/>
        <v/>
      </c>
      <c r="U1420" s="15" t="str">
        <f t="shared" ca="1" si="227"/>
        <v/>
      </c>
      <c r="V1420" s="16"/>
      <c r="W1420" s="17" t="str">
        <f t="shared" ca="1" si="228"/>
        <v/>
      </c>
      <c r="X1420" s="18" t="str">
        <f t="shared" ca="1" si="229"/>
        <v/>
      </c>
    </row>
    <row r="1421" spans="1:24" x14ac:dyDescent="0.35">
      <c r="A1421" s="3">
        <v>1417</v>
      </c>
      <c r="B1421" s="4"/>
      <c r="C1421" s="4"/>
      <c r="D1421" s="5" t="str">
        <f t="shared" si="220"/>
        <v/>
      </c>
      <c r="E1421" s="4"/>
      <c r="F1421" s="6"/>
      <c r="G1421" s="6"/>
      <c r="H1421" s="7" t="str">
        <f t="shared" ca="1" si="221"/>
        <v/>
      </c>
      <c r="I1421" s="8" t="str">
        <f t="shared" ca="1" si="222"/>
        <v/>
      </c>
      <c r="J1421" s="8" t="str">
        <f>IF(C1421="","",COUNTIFS(purchase!$C:$C,$C1421,purchase!$E:$E,$E1421,purchase!$G:$G,"&gt;="&amp;$F1421,purchase!$G:$G,"&lt;="&amp;$G1421))</f>
        <v/>
      </c>
      <c r="K1421" s="9" t="str">
        <f>IF(COUNTIFS(purchase!$C:$C,$C1421,purchase!$E:$E,$E1421,purchase!$G:$G,"&gt;="&amp;$F1421,purchase!$G:$G,"&lt;="&amp;$G1421)=0,"",_xlfn.MAXIFS(purchase!$G:$G,purchase!$C:$C,$C1421,purchase!$E:$E,$E1421,purchase!$G:$G,"&gt;="&amp;$F1421,purchase!$G:$G,"&lt;="&amp;$G1421))</f>
        <v/>
      </c>
      <c r="L1421" s="4"/>
      <c r="M1421" s="4"/>
      <c r="N1421" s="10" t="str">
        <f>IF(M1421="","",SUMIFS(purchase!$N:$N,purchase!$C:$C,$C1421,purchase!$E:$E,$E1421,purchase!$G:$G,"&gt;="&amp;$F1421,purchase!$G:$G,"&lt;="&amp;$G1421))</f>
        <v/>
      </c>
      <c r="O1421" s="10" t="str">
        <f t="shared" si="223"/>
        <v/>
      </c>
      <c r="P1421" s="11" t="str">
        <f t="shared" si="224"/>
        <v/>
      </c>
      <c r="Q1421" s="12" t="str">
        <f t="shared" ca="1" si="225"/>
        <v/>
      </c>
      <c r="R1421" s="13"/>
      <c r="S1421" s="14"/>
      <c r="T1421" s="15" t="str">
        <f t="shared" ca="1" si="226"/>
        <v/>
      </c>
      <c r="U1421" s="15" t="str">
        <f t="shared" ca="1" si="227"/>
        <v/>
      </c>
      <c r="V1421" s="16"/>
      <c r="W1421" s="17" t="str">
        <f t="shared" ca="1" si="228"/>
        <v/>
      </c>
      <c r="X1421" s="18" t="str">
        <f t="shared" ca="1" si="229"/>
        <v/>
      </c>
    </row>
    <row r="1422" spans="1:24" x14ac:dyDescent="0.35">
      <c r="A1422" s="3">
        <v>1418</v>
      </c>
      <c r="B1422" s="4"/>
      <c r="C1422" s="4"/>
      <c r="D1422" s="5" t="str">
        <f t="shared" si="220"/>
        <v/>
      </c>
      <c r="E1422" s="4"/>
      <c r="F1422" s="6"/>
      <c r="G1422" s="6"/>
      <c r="H1422" s="7" t="str">
        <f t="shared" ca="1" si="221"/>
        <v/>
      </c>
      <c r="I1422" s="8" t="str">
        <f t="shared" ca="1" si="222"/>
        <v/>
      </c>
      <c r="J1422" s="8" t="str">
        <f>IF(C1422="","",COUNTIFS(purchase!$C:$C,$C1422,purchase!$E:$E,$E1422,purchase!$G:$G,"&gt;="&amp;$F1422,purchase!$G:$G,"&lt;="&amp;$G1422))</f>
        <v/>
      </c>
      <c r="K1422" s="9" t="str">
        <f>IF(COUNTIFS(purchase!$C:$C,$C1422,purchase!$E:$E,$E1422,purchase!$G:$G,"&gt;="&amp;$F1422,purchase!$G:$G,"&lt;="&amp;$G1422)=0,"",_xlfn.MAXIFS(purchase!$G:$G,purchase!$C:$C,$C1422,purchase!$E:$E,$E1422,purchase!$G:$G,"&gt;="&amp;$F1422,purchase!$G:$G,"&lt;="&amp;$G1422))</f>
        <v/>
      </c>
      <c r="L1422" s="4"/>
      <c r="M1422" s="4"/>
      <c r="N1422" s="10" t="str">
        <f>IF(M1422="","",SUMIFS(purchase!$N:$N,purchase!$C:$C,$C1422,purchase!$E:$E,$E1422,purchase!$G:$G,"&gt;="&amp;$F1422,purchase!$G:$G,"&lt;="&amp;$G1422))</f>
        <v/>
      </c>
      <c r="O1422" s="10" t="str">
        <f t="shared" si="223"/>
        <v/>
      </c>
      <c r="P1422" s="11" t="str">
        <f t="shared" si="224"/>
        <v/>
      </c>
      <c r="Q1422" s="12" t="str">
        <f t="shared" ca="1" si="225"/>
        <v/>
      </c>
      <c r="R1422" s="13"/>
      <c r="S1422" s="14"/>
      <c r="T1422" s="15" t="str">
        <f t="shared" ca="1" si="226"/>
        <v/>
      </c>
      <c r="U1422" s="15" t="str">
        <f t="shared" ca="1" si="227"/>
        <v/>
      </c>
      <c r="V1422" s="16"/>
      <c r="W1422" s="17" t="str">
        <f t="shared" ca="1" si="228"/>
        <v/>
      </c>
      <c r="X1422" s="18" t="str">
        <f t="shared" ca="1" si="229"/>
        <v/>
      </c>
    </row>
    <row r="1423" spans="1:24" x14ac:dyDescent="0.35">
      <c r="A1423" s="3">
        <v>1419</v>
      </c>
      <c r="B1423" s="4"/>
      <c r="C1423" s="4"/>
      <c r="D1423" s="5" t="str">
        <f t="shared" si="220"/>
        <v/>
      </c>
      <c r="E1423" s="4"/>
      <c r="F1423" s="6"/>
      <c r="G1423" s="6"/>
      <c r="H1423" s="7" t="str">
        <f t="shared" ca="1" si="221"/>
        <v/>
      </c>
      <c r="I1423" s="8" t="str">
        <f t="shared" ca="1" si="222"/>
        <v/>
      </c>
      <c r="J1423" s="8" t="str">
        <f>IF(C1423="","",COUNTIFS(purchase!$C:$C,$C1423,purchase!$E:$E,$E1423,purchase!$G:$G,"&gt;="&amp;$F1423,purchase!$G:$G,"&lt;="&amp;$G1423))</f>
        <v/>
      </c>
      <c r="K1423" s="9" t="str">
        <f>IF(COUNTIFS(purchase!$C:$C,$C1423,purchase!$E:$E,$E1423,purchase!$G:$G,"&gt;="&amp;$F1423,purchase!$G:$G,"&lt;="&amp;$G1423)=0,"",_xlfn.MAXIFS(purchase!$G:$G,purchase!$C:$C,$C1423,purchase!$E:$E,$E1423,purchase!$G:$G,"&gt;="&amp;$F1423,purchase!$G:$G,"&lt;="&amp;$G1423))</f>
        <v/>
      </c>
      <c r="L1423" s="4"/>
      <c r="M1423" s="4"/>
      <c r="N1423" s="10" t="str">
        <f>IF(M1423="","",SUMIFS(purchase!$N:$N,purchase!$C:$C,$C1423,purchase!$E:$E,$E1423,purchase!$G:$G,"&gt;="&amp;$F1423,purchase!$G:$G,"&lt;="&amp;$G1423))</f>
        <v/>
      </c>
      <c r="O1423" s="10" t="str">
        <f t="shared" si="223"/>
        <v/>
      </c>
      <c r="P1423" s="11" t="str">
        <f t="shared" si="224"/>
        <v/>
      </c>
      <c r="Q1423" s="12" t="str">
        <f t="shared" ca="1" si="225"/>
        <v/>
      </c>
      <c r="R1423" s="13"/>
      <c r="S1423" s="14"/>
      <c r="T1423" s="15" t="str">
        <f t="shared" ca="1" si="226"/>
        <v/>
      </c>
      <c r="U1423" s="15" t="str">
        <f t="shared" ca="1" si="227"/>
        <v/>
      </c>
      <c r="V1423" s="16"/>
      <c r="W1423" s="17" t="str">
        <f t="shared" ca="1" si="228"/>
        <v/>
      </c>
      <c r="X1423" s="18" t="str">
        <f t="shared" ca="1" si="229"/>
        <v/>
      </c>
    </row>
    <row r="1424" spans="1:24" x14ac:dyDescent="0.35">
      <c r="A1424" s="3">
        <v>1420</v>
      </c>
      <c r="B1424" s="4"/>
      <c r="C1424" s="4"/>
      <c r="D1424" s="5" t="str">
        <f t="shared" si="220"/>
        <v/>
      </c>
      <c r="E1424" s="4"/>
      <c r="F1424" s="6"/>
      <c r="G1424" s="6"/>
      <c r="H1424" s="7" t="str">
        <f t="shared" ca="1" si="221"/>
        <v/>
      </c>
      <c r="I1424" s="8" t="str">
        <f t="shared" ca="1" si="222"/>
        <v/>
      </c>
      <c r="J1424" s="8" t="str">
        <f>IF(C1424="","",COUNTIFS(purchase!$C:$C,$C1424,purchase!$E:$E,$E1424,purchase!$G:$G,"&gt;="&amp;$F1424,purchase!$G:$G,"&lt;="&amp;$G1424))</f>
        <v/>
      </c>
      <c r="K1424" s="9" t="str">
        <f>IF(COUNTIFS(purchase!$C:$C,$C1424,purchase!$E:$E,$E1424,purchase!$G:$G,"&gt;="&amp;$F1424,purchase!$G:$G,"&lt;="&amp;$G1424)=0,"",_xlfn.MAXIFS(purchase!$G:$G,purchase!$C:$C,$C1424,purchase!$E:$E,$E1424,purchase!$G:$G,"&gt;="&amp;$F1424,purchase!$G:$G,"&lt;="&amp;$G1424))</f>
        <v/>
      </c>
      <c r="L1424" s="4"/>
      <c r="M1424" s="4"/>
      <c r="N1424" s="10" t="str">
        <f>IF(M1424="","",SUMIFS(purchase!$N:$N,purchase!$C:$C,$C1424,purchase!$E:$E,$E1424,purchase!$G:$G,"&gt;="&amp;$F1424,purchase!$G:$G,"&lt;="&amp;$G1424))</f>
        <v/>
      </c>
      <c r="O1424" s="10" t="str">
        <f t="shared" si="223"/>
        <v/>
      </c>
      <c r="P1424" s="11" t="str">
        <f t="shared" si="224"/>
        <v/>
      </c>
      <c r="Q1424" s="12" t="str">
        <f t="shared" ca="1" si="225"/>
        <v/>
      </c>
      <c r="R1424" s="13"/>
      <c r="S1424" s="14"/>
      <c r="T1424" s="15" t="str">
        <f t="shared" ca="1" si="226"/>
        <v/>
      </c>
      <c r="U1424" s="15" t="str">
        <f t="shared" ca="1" si="227"/>
        <v/>
      </c>
      <c r="V1424" s="16"/>
      <c r="W1424" s="17" t="str">
        <f t="shared" ca="1" si="228"/>
        <v/>
      </c>
      <c r="X1424" s="18" t="str">
        <f t="shared" ca="1" si="229"/>
        <v/>
      </c>
    </row>
    <row r="1425" spans="1:24" x14ac:dyDescent="0.35">
      <c r="A1425" s="3">
        <v>1421</v>
      </c>
      <c r="B1425" s="4"/>
      <c r="C1425" s="4"/>
      <c r="D1425" s="5" t="str">
        <f t="shared" si="220"/>
        <v/>
      </c>
      <c r="E1425" s="4"/>
      <c r="F1425" s="6"/>
      <c r="G1425" s="6"/>
      <c r="H1425" s="7" t="str">
        <f t="shared" ca="1" si="221"/>
        <v/>
      </c>
      <c r="I1425" s="8" t="str">
        <f t="shared" ca="1" si="222"/>
        <v/>
      </c>
      <c r="J1425" s="8" t="str">
        <f>IF(C1425="","",COUNTIFS(purchase!$C:$C,$C1425,purchase!$E:$E,$E1425,purchase!$G:$G,"&gt;="&amp;$F1425,purchase!$G:$G,"&lt;="&amp;$G1425))</f>
        <v/>
      </c>
      <c r="K1425" s="9" t="str">
        <f>IF(COUNTIFS(purchase!$C:$C,$C1425,purchase!$E:$E,$E1425,purchase!$G:$G,"&gt;="&amp;$F1425,purchase!$G:$G,"&lt;="&amp;$G1425)=0,"",_xlfn.MAXIFS(purchase!$G:$G,purchase!$C:$C,$C1425,purchase!$E:$E,$E1425,purchase!$G:$G,"&gt;="&amp;$F1425,purchase!$G:$G,"&lt;="&amp;$G1425))</f>
        <v/>
      </c>
      <c r="L1425" s="4"/>
      <c r="M1425" s="4"/>
      <c r="N1425" s="10" t="str">
        <f>IF(M1425="","",SUMIFS(purchase!$N:$N,purchase!$C:$C,$C1425,purchase!$E:$E,$E1425,purchase!$G:$G,"&gt;="&amp;$F1425,purchase!$G:$G,"&lt;="&amp;$G1425))</f>
        <v/>
      </c>
      <c r="O1425" s="10" t="str">
        <f t="shared" si="223"/>
        <v/>
      </c>
      <c r="P1425" s="11" t="str">
        <f t="shared" si="224"/>
        <v/>
      </c>
      <c r="Q1425" s="12" t="str">
        <f t="shared" ca="1" si="225"/>
        <v/>
      </c>
      <c r="R1425" s="13"/>
      <c r="S1425" s="14"/>
      <c r="T1425" s="15" t="str">
        <f t="shared" ca="1" si="226"/>
        <v/>
      </c>
      <c r="U1425" s="15" t="str">
        <f t="shared" ca="1" si="227"/>
        <v/>
      </c>
      <c r="V1425" s="16"/>
      <c r="W1425" s="17" t="str">
        <f t="shared" ca="1" si="228"/>
        <v/>
      </c>
      <c r="X1425" s="18" t="str">
        <f t="shared" ca="1" si="229"/>
        <v/>
      </c>
    </row>
    <row r="1426" spans="1:24" x14ac:dyDescent="0.35">
      <c r="A1426" s="3">
        <v>1422</v>
      </c>
      <c r="B1426" s="4"/>
      <c r="C1426" s="4"/>
      <c r="D1426" s="5" t="str">
        <f t="shared" si="220"/>
        <v/>
      </c>
      <c r="E1426" s="4"/>
      <c r="F1426" s="6"/>
      <c r="G1426" s="6"/>
      <c r="H1426" s="7" t="str">
        <f t="shared" ca="1" si="221"/>
        <v/>
      </c>
      <c r="I1426" s="8" t="str">
        <f t="shared" ca="1" si="222"/>
        <v/>
      </c>
      <c r="J1426" s="8" t="str">
        <f>IF(C1426="","",COUNTIFS(purchase!$C:$C,$C1426,purchase!$E:$E,$E1426,purchase!$G:$G,"&gt;="&amp;$F1426,purchase!$G:$G,"&lt;="&amp;$G1426))</f>
        <v/>
      </c>
      <c r="K1426" s="9" t="str">
        <f>IF(COUNTIFS(purchase!$C:$C,$C1426,purchase!$E:$E,$E1426,purchase!$G:$G,"&gt;="&amp;$F1426,purchase!$G:$G,"&lt;="&amp;$G1426)=0,"",_xlfn.MAXIFS(purchase!$G:$G,purchase!$C:$C,$C1426,purchase!$E:$E,$E1426,purchase!$G:$G,"&gt;="&amp;$F1426,purchase!$G:$G,"&lt;="&amp;$G1426))</f>
        <v/>
      </c>
      <c r="L1426" s="4"/>
      <c r="M1426" s="4"/>
      <c r="N1426" s="10" t="str">
        <f>IF(M1426="","",SUMIFS(purchase!$N:$N,purchase!$C:$C,$C1426,purchase!$E:$E,$E1426,purchase!$G:$G,"&gt;="&amp;$F1426,purchase!$G:$G,"&lt;="&amp;$G1426))</f>
        <v/>
      </c>
      <c r="O1426" s="10" t="str">
        <f t="shared" si="223"/>
        <v/>
      </c>
      <c r="P1426" s="11" t="str">
        <f t="shared" si="224"/>
        <v/>
      </c>
      <c r="Q1426" s="12" t="str">
        <f t="shared" ca="1" si="225"/>
        <v/>
      </c>
      <c r="R1426" s="13"/>
      <c r="S1426" s="14"/>
      <c r="T1426" s="15" t="str">
        <f t="shared" ca="1" si="226"/>
        <v/>
      </c>
      <c r="U1426" s="15" t="str">
        <f t="shared" ca="1" si="227"/>
        <v/>
      </c>
      <c r="V1426" s="16"/>
      <c r="W1426" s="17" t="str">
        <f t="shared" ca="1" si="228"/>
        <v/>
      </c>
      <c r="X1426" s="18" t="str">
        <f t="shared" ca="1" si="229"/>
        <v/>
      </c>
    </row>
    <row r="1427" spans="1:24" x14ac:dyDescent="0.35">
      <c r="A1427" s="3">
        <v>1423</v>
      </c>
      <c r="B1427" s="4"/>
      <c r="C1427" s="4"/>
      <c r="D1427" s="5" t="str">
        <f t="shared" si="220"/>
        <v/>
      </c>
      <c r="E1427" s="4"/>
      <c r="F1427" s="6"/>
      <c r="G1427" s="6"/>
      <c r="H1427" s="7" t="str">
        <f t="shared" ca="1" si="221"/>
        <v/>
      </c>
      <c r="I1427" s="8" t="str">
        <f t="shared" ca="1" si="222"/>
        <v/>
      </c>
      <c r="J1427" s="8" t="str">
        <f>IF(C1427="","",COUNTIFS(purchase!$C:$C,$C1427,purchase!$E:$E,$E1427,purchase!$G:$G,"&gt;="&amp;$F1427,purchase!$G:$G,"&lt;="&amp;$G1427))</f>
        <v/>
      </c>
      <c r="K1427" s="9" t="str">
        <f>IF(COUNTIFS(purchase!$C:$C,$C1427,purchase!$E:$E,$E1427,purchase!$G:$G,"&gt;="&amp;$F1427,purchase!$G:$G,"&lt;="&amp;$G1427)=0,"",_xlfn.MAXIFS(purchase!$G:$G,purchase!$C:$C,$C1427,purchase!$E:$E,$E1427,purchase!$G:$G,"&gt;="&amp;$F1427,purchase!$G:$G,"&lt;="&amp;$G1427))</f>
        <v/>
      </c>
      <c r="L1427" s="4"/>
      <c r="M1427" s="4"/>
      <c r="N1427" s="10" t="str">
        <f>IF(M1427="","",SUMIFS(purchase!$N:$N,purchase!$C:$C,$C1427,purchase!$E:$E,$E1427,purchase!$G:$G,"&gt;="&amp;$F1427,purchase!$G:$G,"&lt;="&amp;$G1427))</f>
        <v/>
      </c>
      <c r="O1427" s="10" t="str">
        <f t="shared" si="223"/>
        <v/>
      </c>
      <c r="P1427" s="11" t="str">
        <f t="shared" si="224"/>
        <v/>
      </c>
      <c r="Q1427" s="12" t="str">
        <f t="shared" ca="1" si="225"/>
        <v/>
      </c>
      <c r="R1427" s="13"/>
      <c r="S1427" s="14"/>
      <c r="T1427" s="15" t="str">
        <f t="shared" ca="1" si="226"/>
        <v/>
      </c>
      <c r="U1427" s="15" t="str">
        <f t="shared" ca="1" si="227"/>
        <v/>
      </c>
      <c r="V1427" s="16"/>
      <c r="W1427" s="17" t="str">
        <f t="shared" ca="1" si="228"/>
        <v/>
      </c>
      <c r="X1427" s="18" t="str">
        <f t="shared" ca="1" si="229"/>
        <v/>
      </c>
    </row>
    <row r="1428" spans="1:24" x14ac:dyDescent="0.35">
      <c r="A1428" s="3">
        <v>1424</v>
      </c>
      <c r="B1428" s="4"/>
      <c r="C1428" s="4"/>
      <c r="D1428" s="5" t="str">
        <f t="shared" si="220"/>
        <v/>
      </c>
      <c r="E1428" s="4"/>
      <c r="F1428" s="6"/>
      <c r="G1428" s="6"/>
      <c r="H1428" s="7" t="str">
        <f t="shared" ca="1" si="221"/>
        <v/>
      </c>
      <c r="I1428" s="8" t="str">
        <f t="shared" ca="1" si="222"/>
        <v/>
      </c>
      <c r="J1428" s="8" t="str">
        <f>IF(C1428="","",COUNTIFS(purchase!$C:$C,$C1428,purchase!$E:$E,$E1428,purchase!$G:$G,"&gt;="&amp;$F1428,purchase!$G:$G,"&lt;="&amp;$G1428))</f>
        <v/>
      </c>
      <c r="K1428" s="9" t="str">
        <f>IF(COUNTIFS(purchase!$C:$C,$C1428,purchase!$E:$E,$E1428,purchase!$G:$G,"&gt;="&amp;$F1428,purchase!$G:$G,"&lt;="&amp;$G1428)=0,"",_xlfn.MAXIFS(purchase!$G:$G,purchase!$C:$C,$C1428,purchase!$E:$E,$E1428,purchase!$G:$G,"&gt;="&amp;$F1428,purchase!$G:$G,"&lt;="&amp;$G1428))</f>
        <v/>
      </c>
      <c r="L1428" s="4"/>
      <c r="M1428" s="4"/>
      <c r="N1428" s="10" t="str">
        <f>IF(M1428="","",SUMIFS(purchase!$N:$N,purchase!$C:$C,$C1428,purchase!$E:$E,$E1428,purchase!$G:$G,"&gt;="&amp;$F1428,purchase!$G:$G,"&lt;="&amp;$G1428))</f>
        <v/>
      </c>
      <c r="O1428" s="10" t="str">
        <f t="shared" si="223"/>
        <v/>
      </c>
      <c r="P1428" s="11" t="str">
        <f t="shared" si="224"/>
        <v/>
      </c>
      <c r="Q1428" s="12" t="str">
        <f t="shared" ca="1" si="225"/>
        <v/>
      </c>
      <c r="R1428" s="13"/>
      <c r="S1428" s="14"/>
      <c r="T1428" s="15" t="str">
        <f t="shared" ca="1" si="226"/>
        <v/>
      </c>
      <c r="U1428" s="15" t="str">
        <f t="shared" ca="1" si="227"/>
        <v/>
      </c>
      <c r="V1428" s="16"/>
      <c r="W1428" s="17" t="str">
        <f t="shared" ca="1" si="228"/>
        <v/>
      </c>
      <c r="X1428" s="18" t="str">
        <f t="shared" ca="1" si="229"/>
        <v/>
      </c>
    </row>
    <row r="1429" spans="1:24" x14ac:dyDescent="0.35">
      <c r="A1429" s="3">
        <v>1425</v>
      </c>
      <c r="B1429" s="4"/>
      <c r="C1429" s="4"/>
      <c r="D1429" s="5" t="str">
        <f t="shared" si="220"/>
        <v/>
      </c>
      <c r="E1429" s="4"/>
      <c r="F1429" s="6"/>
      <c r="G1429" s="6"/>
      <c r="H1429" s="7" t="str">
        <f t="shared" ca="1" si="221"/>
        <v/>
      </c>
      <c r="I1429" s="8" t="str">
        <f t="shared" ca="1" si="222"/>
        <v/>
      </c>
      <c r="J1429" s="8" t="str">
        <f>IF(C1429="","",COUNTIFS(purchase!$C:$C,$C1429,purchase!$E:$E,$E1429,purchase!$G:$G,"&gt;="&amp;$F1429,purchase!$G:$G,"&lt;="&amp;$G1429))</f>
        <v/>
      </c>
      <c r="K1429" s="9" t="str">
        <f>IF(COUNTIFS(purchase!$C:$C,$C1429,purchase!$E:$E,$E1429,purchase!$G:$G,"&gt;="&amp;$F1429,purchase!$G:$G,"&lt;="&amp;$G1429)=0,"",_xlfn.MAXIFS(purchase!$G:$G,purchase!$C:$C,$C1429,purchase!$E:$E,$E1429,purchase!$G:$G,"&gt;="&amp;$F1429,purchase!$G:$G,"&lt;="&amp;$G1429))</f>
        <v/>
      </c>
      <c r="L1429" s="4"/>
      <c r="M1429" s="4"/>
      <c r="N1429" s="10" t="str">
        <f>IF(M1429="","",SUMIFS(purchase!$N:$N,purchase!$C:$C,$C1429,purchase!$E:$E,$E1429,purchase!$G:$G,"&gt;="&amp;$F1429,purchase!$G:$G,"&lt;="&amp;$G1429))</f>
        <v/>
      </c>
      <c r="O1429" s="10" t="str">
        <f t="shared" si="223"/>
        <v/>
      </c>
      <c r="P1429" s="11" t="str">
        <f t="shared" si="224"/>
        <v/>
      </c>
      <c r="Q1429" s="12" t="str">
        <f t="shared" ca="1" si="225"/>
        <v/>
      </c>
      <c r="R1429" s="13"/>
      <c r="S1429" s="14"/>
      <c r="T1429" s="15" t="str">
        <f t="shared" ca="1" si="226"/>
        <v/>
      </c>
      <c r="U1429" s="15" t="str">
        <f t="shared" ca="1" si="227"/>
        <v/>
      </c>
      <c r="V1429" s="16"/>
      <c r="W1429" s="17" t="str">
        <f t="shared" ca="1" si="228"/>
        <v/>
      </c>
      <c r="X1429" s="18" t="str">
        <f t="shared" ca="1" si="229"/>
        <v/>
      </c>
    </row>
    <row r="1430" spans="1:24" x14ac:dyDescent="0.35">
      <c r="A1430" s="3">
        <v>1426</v>
      </c>
      <c r="B1430" s="4"/>
      <c r="C1430" s="4"/>
      <c r="D1430" s="5" t="str">
        <f t="shared" si="220"/>
        <v/>
      </c>
      <c r="E1430" s="4"/>
      <c r="F1430" s="6"/>
      <c r="G1430" s="6"/>
      <c r="H1430" s="7" t="str">
        <f t="shared" ca="1" si="221"/>
        <v/>
      </c>
      <c r="I1430" s="8" t="str">
        <f t="shared" ca="1" si="222"/>
        <v/>
      </c>
      <c r="J1430" s="8" t="str">
        <f>IF(C1430="","",COUNTIFS(purchase!$C:$C,$C1430,purchase!$E:$E,$E1430,purchase!$G:$G,"&gt;="&amp;$F1430,purchase!$G:$G,"&lt;="&amp;$G1430))</f>
        <v/>
      </c>
      <c r="K1430" s="9" t="str">
        <f>IF(COUNTIFS(purchase!$C:$C,$C1430,purchase!$E:$E,$E1430,purchase!$G:$G,"&gt;="&amp;$F1430,purchase!$G:$G,"&lt;="&amp;$G1430)=0,"",_xlfn.MAXIFS(purchase!$G:$G,purchase!$C:$C,$C1430,purchase!$E:$E,$E1430,purchase!$G:$G,"&gt;="&amp;$F1430,purchase!$G:$G,"&lt;="&amp;$G1430))</f>
        <v/>
      </c>
      <c r="L1430" s="4"/>
      <c r="M1430" s="4"/>
      <c r="N1430" s="10" t="str">
        <f>IF(M1430="","",SUMIFS(purchase!$N:$N,purchase!$C:$C,$C1430,purchase!$E:$E,$E1430,purchase!$G:$G,"&gt;="&amp;$F1430,purchase!$G:$G,"&lt;="&amp;$G1430))</f>
        <v/>
      </c>
      <c r="O1430" s="10" t="str">
        <f t="shared" si="223"/>
        <v/>
      </c>
      <c r="P1430" s="11" t="str">
        <f t="shared" si="224"/>
        <v/>
      </c>
      <c r="Q1430" s="12" t="str">
        <f t="shared" ca="1" si="225"/>
        <v/>
      </c>
      <c r="R1430" s="13"/>
      <c r="S1430" s="14"/>
      <c r="T1430" s="15" t="str">
        <f t="shared" ca="1" si="226"/>
        <v/>
      </c>
      <c r="U1430" s="15" t="str">
        <f t="shared" ca="1" si="227"/>
        <v/>
      </c>
      <c r="V1430" s="16"/>
      <c r="W1430" s="17" t="str">
        <f t="shared" ca="1" si="228"/>
        <v/>
      </c>
      <c r="X1430" s="18" t="str">
        <f t="shared" ca="1" si="229"/>
        <v/>
      </c>
    </row>
    <row r="1431" spans="1:24" x14ac:dyDescent="0.35">
      <c r="A1431" s="3">
        <v>1427</v>
      </c>
      <c r="B1431" s="4"/>
      <c r="C1431" s="4"/>
      <c r="D1431" s="5" t="str">
        <f t="shared" si="220"/>
        <v/>
      </c>
      <c r="E1431" s="4"/>
      <c r="F1431" s="6"/>
      <c r="G1431" s="6"/>
      <c r="H1431" s="7" t="str">
        <f t="shared" ca="1" si="221"/>
        <v/>
      </c>
      <c r="I1431" s="8" t="str">
        <f t="shared" ca="1" si="222"/>
        <v/>
      </c>
      <c r="J1431" s="8" t="str">
        <f>IF(C1431="","",COUNTIFS(purchase!$C:$C,$C1431,purchase!$E:$E,$E1431,purchase!$G:$G,"&gt;="&amp;$F1431,purchase!$G:$G,"&lt;="&amp;$G1431))</f>
        <v/>
      </c>
      <c r="K1431" s="9" t="str">
        <f>IF(COUNTIFS(purchase!$C:$C,$C1431,purchase!$E:$E,$E1431,purchase!$G:$G,"&gt;="&amp;$F1431,purchase!$G:$G,"&lt;="&amp;$G1431)=0,"",_xlfn.MAXIFS(purchase!$G:$G,purchase!$C:$C,$C1431,purchase!$E:$E,$E1431,purchase!$G:$G,"&gt;="&amp;$F1431,purchase!$G:$G,"&lt;="&amp;$G1431))</f>
        <v/>
      </c>
      <c r="L1431" s="4"/>
      <c r="M1431" s="4"/>
      <c r="N1431" s="10" t="str">
        <f>IF(M1431="","",SUMIFS(purchase!$N:$N,purchase!$C:$C,$C1431,purchase!$E:$E,$E1431,purchase!$G:$G,"&gt;="&amp;$F1431,purchase!$G:$G,"&lt;="&amp;$G1431))</f>
        <v/>
      </c>
      <c r="O1431" s="10" t="str">
        <f t="shared" si="223"/>
        <v/>
      </c>
      <c r="P1431" s="11" t="str">
        <f t="shared" si="224"/>
        <v/>
      </c>
      <c r="Q1431" s="12" t="str">
        <f t="shared" ca="1" si="225"/>
        <v/>
      </c>
      <c r="R1431" s="13"/>
      <c r="S1431" s="14"/>
      <c r="T1431" s="15" t="str">
        <f t="shared" ca="1" si="226"/>
        <v/>
      </c>
      <c r="U1431" s="15" t="str">
        <f t="shared" ca="1" si="227"/>
        <v/>
      </c>
      <c r="V1431" s="16"/>
      <c r="W1431" s="17" t="str">
        <f t="shared" ca="1" si="228"/>
        <v/>
      </c>
      <c r="X1431" s="18" t="str">
        <f t="shared" ca="1" si="229"/>
        <v/>
      </c>
    </row>
    <row r="1432" spans="1:24" x14ac:dyDescent="0.35">
      <c r="A1432" s="3">
        <v>1428</v>
      </c>
      <c r="B1432" s="4"/>
      <c r="C1432" s="4"/>
      <c r="D1432" s="5" t="str">
        <f t="shared" si="220"/>
        <v/>
      </c>
      <c r="E1432" s="4"/>
      <c r="F1432" s="6"/>
      <c r="G1432" s="6"/>
      <c r="H1432" s="7" t="str">
        <f t="shared" ca="1" si="221"/>
        <v/>
      </c>
      <c r="I1432" s="8" t="str">
        <f t="shared" ca="1" si="222"/>
        <v/>
      </c>
      <c r="J1432" s="8" t="str">
        <f>IF(C1432="","",COUNTIFS(purchase!$C:$C,$C1432,purchase!$E:$E,$E1432,purchase!$G:$G,"&gt;="&amp;$F1432,purchase!$G:$G,"&lt;="&amp;$G1432))</f>
        <v/>
      </c>
      <c r="K1432" s="9" t="str">
        <f>IF(COUNTIFS(purchase!$C:$C,$C1432,purchase!$E:$E,$E1432,purchase!$G:$G,"&gt;="&amp;$F1432,purchase!$G:$G,"&lt;="&amp;$G1432)=0,"",_xlfn.MAXIFS(purchase!$G:$G,purchase!$C:$C,$C1432,purchase!$E:$E,$E1432,purchase!$G:$G,"&gt;="&amp;$F1432,purchase!$G:$G,"&lt;="&amp;$G1432))</f>
        <v/>
      </c>
      <c r="L1432" s="4"/>
      <c r="M1432" s="4"/>
      <c r="N1432" s="10" t="str">
        <f>IF(M1432="","",SUMIFS(purchase!$N:$N,purchase!$C:$C,$C1432,purchase!$E:$E,$E1432,purchase!$G:$G,"&gt;="&amp;$F1432,purchase!$G:$G,"&lt;="&amp;$G1432))</f>
        <v/>
      </c>
      <c r="O1432" s="10" t="str">
        <f t="shared" si="223"/>
        <v/>
      </c>
      <c r="P1432" s="11" t="str">
        <f t="shared" si="224"/>
        <v/>
      </c>
      <c r="Q1432" s="12" t="str">
        <f t="shared" ca="1" si="225"/>
        <v/>
      </c>
      <c r="R1432" s="13"/>
      <c r="S1432" s="14"/>
      <c r="T1432" s="15" t="str">
        <f t="shared" ca="1" si="226"/>
        <v/>
      </c>
      <c r="U1432" s="15" t="str">
        <f t="shared" ca="1" si="227"/>
        <v/>
      </c>
      <c r="V1432" s="16"/>
      <c r="W1432" s="17" t="str">
        <f t="shared" ca="1" si="228"/>
        <v/>
      </c>
      <c r="X1432" s="18" t="str">
        <f t="shared" ca="1" si="229"/>
        <v/>
      </c>
    </row>
    <row r="1433" spans="1:24" x14ac:dyDescent="0.35">
      <c r="A1433" s="3">
        <v>1429</v>
      </c>
      <c r="B1433" s="4"/>
      <c r="C1433" s="4"/>
      <c r="D1433" s="5" t="str">
        <f t="shared" si="220"/>
        <v/>
      </c>
      <c r="E1433" s="4"/>
      <c r="F1433" s="6"/>
      <c r="G1433" s="6"/>
      <c r="H1433" s="7" t="str">
        <f t="shared" ca="1" si="221"/>
        <v/>
      </c>
      <c r="I1433" s="8" t="str">
        <f t="shared" ca="1" si="222"/>
        <v/>
      </c>
      <c r="J1433" s="8" t="str">
        <f>IF(C1433="","",COUNTIFS(purchase!$C:$C,$C1433,purchase!$E:$E,$E1433,purchase!$G:$G,"&gt;="&amp;$F1433,purchase!$G:$G,"&lt;="&amp;$G1433))</f>
        <v/>
      </c>
      <c r="K1433" s="9" t="str">
        <f>IF(COUNTIFS(purchase!$C:$C,$C1433,purchase!$E:$E,$E1433,purchase!$G:$G,"&gt;="&amp;$F1433,purchase!$G:$G,"&lt;="&amp;$G1433)=0,"",_xlfn.MAXIFS(purchase!$G:$G,purchase!$C:$C,$C1433,purchase!$E:$E,$E1433,purchase!$G:$G,"&gt;="&amp;$F1433,purchase!$G:$G,"&lt;="&amp;$G1433))</f>
        <v/>
      </c>
      <c r="L1433" s="4"/>
      <c r="M1433" s="4"/>
      <c r="N1433" s="10" t="str">
        <f>IF(M1433="","",SUMIFS(purchase!$N:$N,purchase!$C:$C,$C1433,purchase!$E:$E,$E1433,purchase!$G:$G,"&gt;="&amp;$F1433,purchase!$G:$G,"&lt;="&amp;$G1433))</f>
        <v/>
      </c>
      <c r="O1433" s="10" t="str">
        <f t="shared" si="223"/>
        <v/>
      </c>
      <c r="P1433" s="11" t="str">
        <f t="shared" si="224"/>
        <v/>
      </c>
      <c r="Q1433" s="12" t="str">
        <f t="shared" ca="1" si="225"/>
        <v/>
      </c>
      <c r="R1433" s="13"/>
      <c r="S1433" s="14"/>
      <c r="T1433" s="15" t="str">
        <f t="shared" ca="1" si="226"/>
        <v/>
      </c>
      <c r="U1433" s="15" t="str">
        <f t="shared" ca="1" si="227"/>
        <v/>
      </c>
      <c r="V1433" s="16"/>
      <c r="W1433" s="17" t="str">
        <f t="shared" ca="1" si="228"/>
        <v/>
      </c>
      <c r="X1433" s="18" t="str">
        <f t="shared" ca="1" si="229"/>
        <v/>
      </c>
    </row>
    <row r="1434" spans="1:24" x14ac:dyDescent="0.35">
      <c r="A1434" s="3">
        <v>1430</v>
      </c>
      <c r="B1434" s="4"/>
      <c r="C1434" s="4"/>
      <c r="D1434" s="5" t="str">
        <f t="shared" si="220"/>
        <v/>
      </c>
      <c r="E1434" s="4"/>
      <c r="F1434" s="6"/>
      <c r="G1434" s="6"/>
      <c r="H1434" s="7" t="str">
        <f t="shared" ca="1" si="221"/>
        <v/>
      </c>
      <c r="I1434" s="8" t="str">
        <f t="shared" ca="1" si="222"/>
        <v/>
      </c>
      <c r="J1434" s="8" t="str">
        <f>IF(C1434="","",COUNTIFS(purchase!$C:$C,$C1434,purchase!$E:$E,$E1434,purchase!$G:$G,"&gt;="&amp;$F1434,purchase!$G:$G,"&lt;="&amp;$G1434))</f>
        <v/>
      </c>
      <c r="K1434" s="9" t="str">
        <f>IF(COUNTIFS(purchase!$C:$C,$C1434,purchase!$E:$E,$E1434,purchase!$G:$G,"&gt;="&amp;$F1434,purchase!$G:$G,"&lt;="&amp;$G1434)=0,"",_xlfn.MAXIFS(purchase!$G:$G,purchase!$C:$C,$C1434,purchase!$E:$E,$E1434,purchase!$G:$G,"&gt;="&amp;$F1434,purchase!$G:$G,"&lt;="&amp;$G1434))</f>
        <v/>
      </c>
      <c r="L1434" s="4"/>
      <c r="M1434" s="4"/>
      <c r="N1434" s="10" t="str">
        <f>IF(M1434="","",SUMIFS(purchase!$N:$N,purchase!$C:$C,$C1434,purchase!$E:$E,$E1434,purchase!$G:$G,"&gt;="&amp;$F1434,purchase!$G:$G,"&lt;="&amp;$G1434))</f>
        <v/>
      </c>
      <c r="O1434" s="10" t="str">
        <f t="shared" si="223"/>
        <v/>
      </c>
      <c r="P1434" s="11" t="str">
        <f t="shared" si="224"/>
        <v/>
      </c>
      <c r="Q1434" s="12" t="str">
        <f t="shared" ca="1" si="225"/>
        <v/>
      </c>
      <c r="R1434" s="13"/>
      <c r="S1434" s="14"/>
      <c r="T1434" s="15" t="str">
        <f t="shared" ca="1" si="226"/>
        <v/>
      </c>
      <c r="U1434" s="15" t="str">
        <f t="shared" ca="1" si="227"/>
        <v/>
      </c>
      <c r="V1434" s="16"/>
      <c r="W1434" s="17" t="str">
        <f t="shared" ca="1" si="228"/>
        <v/>
      </c>
      <c r="X1434" s="18" t="str">
        <f t="shared" ca="1" si="229"/>
        <v/>
      </c>
    </row>
    <row r="1435" spans="1:24" x14ac:dyDescent="0.35">
      <c r="A1435" s="3">
        <v>1431</v>
      </c>
      <c r="B1435" s="4"/>
      <c r="C1435" s="4"/>
      <c r="D1435" s="5" t="str">
        <f t="shared" si="220"/>
        <v/>
      </c>
      <c r="E1435" s="4"/>
      <c r="F1435" s="6"/>
      <c r="G1435" s="6"/>
      <c r="H1435" s="7" t="str">
        <f t="shared" ca="1" si="221"/>
        <v/>
      </c>
      <c r="I1435" s="8" t="str">
        <f t="shared" ca="1" si="222"/>
        <v/>
      </c>
      <c r="J1435" s="8" t="str">
        <f>IF(C1435="","",COUNTIFS(purchase!$C:$C,$C1435,purchase!$E:$E,$E1435,purchase!$G:$G,"&gt;="&amp;$F1435,purchase!$G:$G,"&lt;="&amp;$G1435))</f>
        <v/>
      </c>
      <c r="K1435" s="9" t="str">
        <f>IF(COUNTIFS(purchase!$C:$C,$C1435,purchase!$E:$E,$E1435,purchase!$G:$G,"&gt;="&amp;$F1435,purchase!$G:$G,"&lt;="&amp;$G1435)=0,"",_xlfn.MAXIFS(purchase!$G:$G,purchase!$C:$C,$C1435,purchase!$E:$E,$E1435,purchase!$G:$G,"&gt;="&amp;$F1435,purchase!$G:$G,"&lt;="&amp;$G1435))</f>
        <v/>
      </c>
      <c r="L1435" s="4"/>
      <c r="M1435" s="4"/>
      <c r="N1435" s="10" t="str">
        <f>IF(M1435="","",SUMIFS(purchase!$N:$N,purchase!$C:$C,$C1435,purchase!$E:$E,$E1435,purchase!$G:$G,"&gt;="&amp;$F1435,purchase!$G:$G,"&lt;="&amp;$G1435))</f>
        <v/>
      </c>
      <c r="O1435" s="10" t="str">
        <f t="shared" si="223"/>
        <v/>
      </c>
      <c r="P1435" s="11" t="str">
        <f t="shared" si="224"/>
        <v/>
      </c>
      <c r="Q1435" s="12" t="str">
        <f t="shared" ca="1" si="225"/>
        <v/>
      </c>
      <c r="R1435" s="13"/>
      <c r="S1435" s="14"/>
      <c r="T1435" s="15" t="str">
        <f t="shared" ca="1" si="226"/>
        <v/>
      </c>
      <c r="U1435" s="15" t="str">
        <f t="shared" ca="1" si="227"/>
        <v/>
      </c>
      <c r="V1435" s="16"/>
      <c r="W1435" s="17" t="str">
        <f t="shared" ca="1" si="228"/>
        <v/>
      </c>
      <c r="X1435" s="18" t="str">
        <f t="shared" ca="1" si="229"/>
        <v/>
      </c>
    </row>
    <row r="1436" spans="1:24" x14ac:dyDescent="0.35">
      <c r="A1436" s="3">
        <v>1432</v>
      </c>
      <c r="B1436" s="4"/>
      <c r="C1436" s="4"/>
      <c r="D1436" s="5" t="str">
        <f t="shared" si="220"/>
        <v/>
      </c>
      <c r="E1436" s="4"/>
      <c r="F1436" s="6"/>
      <c r="G1436" s="6"/>
      <c r="H1436" s="7" t="str">
        <f t="shared" ca="1" si="221"/>
        <v/>
      </c>
      <c r="I1436" s="8" t="str">
        <f t="shared" ca="1" si="222"/>
        <v/>
      </c>
      <c r="J1436" s="8" t="str">
        <f>IF(C1436="","",COUNTIFS(purchase!$C:$C,$C1436,purchase!$E:$E,$E1436,purchase!$G:$G,"&gt;="&amp;$F1436,purchase!$G:$G,"&lt;="&amp;$G1436))</f>
        <v/>
      </c>
      <c r="K1436" s="9" t="str">
        <f>IF(COUNTIFS(purchase!$C:$C,$C1436,purchase!$E:$E,$E1436,purchase!$G:$G,"&gt;="&amp;$F1436,purchase!$G:$G,"&lt;="&amp;$G1436)=0,"",_xlfn.MAXIFS(purchase!$G:$G,purchase!$C:$C,$C1436,purchase!$E:$E,$E1436,purchase!$G:$G,"&gt;="&amp;$F1436,purchase!$G:$G,"&lt;="&amp;$G1436))</f>
        <v/>
      </c>
      <c r="L1436" s="4"/>
      <c r="M1436" s="4"/>
      <c r="N1436" s="10" t="str">
        <f>IF(M1436="","",SUMIFS(purchase!$N:$N,purchase!$C:$C,$C1436,purchase!$E:$E,$E1436,purchase!$G:$G,"&gt;="&amp;$F1436,purchase!$G:$G,"&lt;="&amp;$G1436))</f>
        <v/>
      </c>
      <c r="O1436" s="10" t="str">
        <f t="shared" si="223"/>
        <v/>
      </c>
      <c r="P1436" s="11" t="str">
        <f t="shared" si="224"/>
        <v/>
      </c>
      <c r="Q1436" s="12" t="str">
        <f t="shared" ca="1" si="225"/>
        <v/>
      </c>
      <c r="R1436" s="13"/>
      <c r="S1436" s="14"/>
      <c r="T1436" s="15" t="str">
        <f t="shared" ca="1" si="226"/>
        <v/>
      </c>
      <c r="U1436" s="15" t="str">
        <f t="shared" ca="1" si="227"/>
        <v/>
      </c>
      <c r="V1436" s="16"/>
      <c r="W1436" s="17" t="str">
        <f t="shared" ca="1" si="228"/>
        <v/>
      </c>
      <c r="X1436" s="18" t="str">
        <f t="shared" ca="1" si="229"/>
        <v/>
      </c>
    </row>
    <row r="1437" spans="1:24" x14ac:dyDescent="0.35">
      <c r="A1437" s="3">
        <v>1433</v>
      </c>
      <c r="B1437" s="4"/>
      <c r="C1437" s="4"/>
      <c r="D1437" s="5" t="str">
        <f t="shared" si="220"/>
        <v/>
      </c>
      <c r="E1437" s="4"/>
      <c r="F1437" s="6"/>
      <c r="G1437" s="6"/>
      <c r="H1437" s="7" t="str">
        <f t="shared" ca="1" si="221"/>
        <v/>
      </c>
      <c r="I1437" s="8" t="str">
        <f t="shared" ca="1" si="222"/>
        <v/>
      </c>
      <c r="J1437" s="8" t="str">
        <f>IF(C1437="","",COUNTIFS(purchase!$C:$C,$C1437,purchase!$E:$E,$E1437,purchase!$G:$G,"&gt;="&amp;$F1437,purchase!$G:$G,"&lt;="&amp;$G1437))</f>
        <v/>
      </c>
      <c r="K1437" s="9" t="str">
        <f>IF(COUNTIFS(purchase!$C:$C,$C1437,purchase!$E:$E,$E1437,purchase!$G:$G,"&gt;="&amp;$F1437,purchase!$G:$G,"&lt;="&amp;$G1437)=0,"",_xlfn.MAXIFS(purchase!$G:$G,purchase!$C:$C,$C1437,purchase!$E:$E,$E1437,purchase!$G:$G,"&gt;="&amp;$F1437,purchase!$G:$G,"&lt;="&amp;$G1437))</f>
        <v/>
      </c>
      <c r="L1437" s="4"/>
      <c r="M1437" s="4"/>
      <c r="N1437" s="10" t="str">
        <f>IF(M1437="","",SUMIFS(purchase!$N:$N,purchase!$C:$C,$C1437,purchase!$E:$E,$E1437,purchase!$G:$G,"&gt;="&amp;$F1437,purchase!$G:$G,"&lt;="&amp;$G1437))</f>
        <v/>
      </c>
      <c r="O1437" s="10" t="str">
        <f t="shared" si="223"/>
        <v/>
      </c>
      <c r="P1437" s="11" t="str">
        <f t="shared" si="224"/>
        <v/>
      </c>
      <c r="Q1437" s="12" t="str">
        <f t="shared" ca="1" si="225"/>
        <v/>
      </c>
      <c r="R1437" s="13"/>
      <c r="S1437" s="14"/>
      <c r="T1437" s="15" t="str">
        <f t="shared" ca="1" si="226"/>
        <v/>
      </c>
      <c r="U1437" s="15" t="str">
        <f t="shared" ca="1" si="227"/>
        <v/>
      </c>
      <c r="V1437" s="16"/>
      <c r="W1437" s="17" t="str">
        <f t="shared" ca="1" si="228"/>
        <v/>
      </c>
      <c r="X1437" s="18" t="str">
        <f t="shared" ca="1" si="229"/>
        <v/>
      </c>
    </row>
    <row r="1438" spans="1:24" x14ac:dyDescent="0.35">
      <c r="A1438" s="3">
        <v>1434</v>
      </c>
      <c r="B1438" s="4"/>
      <c r="C1438" s="4"/>
      <c r="D1438" s="5" t="str">
        <f t="shared" si="220"/>
        <v/>
      </c>
      <c r="E1438" s="4"/>
      <c r="F1438" s="6"/>
      <c r="G1438" s="6"/>
      <c r="H1438" s="7" t="str">
        <f t="shared" ca="1" si="221"/>
        <v/>
      </c>
      <c r="I1438" s="8" t="str">
        <f t="shared" ca="1" si="222"/>
        <v/>
      </c>
      <c r="J1438" s="8" t="str">
        <f>IF(C1438="","",COUNTIFS(purchase!$C:$C,$C1438,purchase!$E:$E,$E1438,purchase!$G:$G,"&gt;="&amp;$F1438,purchase!$G:$G,"&lt;="&amp;$G1438))</f>
        <v/>
      </c>
      <c r="K1438" s="9" t="str">
        <f>IF(COUNTIFS(purchase!$C:$C,$C1438,purchase!$E:$E,$E1438,purchase!$G:$G,"&gt;="&amp;$F1438,purchase!$G:$G,"&lt;="&amp;$G1438)=0,"",_xlfn.MAXIFS(purchase!$G:$G,purchase!$C:$C,$C1438,purchase!$E:$E,$E1438,purchase!$G:$G,"&gt;="&amp;$F1438,purchase!$G:$G,"&lt;="&amp;$G1438))</f>
        <v/>
      </c>
      <c r="L1438" s="4"/>
      <c r="M1438" s="4"/>
      <c r="N1438" s="10" t="str">
        <f>IF(M1438="","",SUMIFS(purchase!$N:$N,purchase!$C:$C,$C1438,purchase!$E:$E,$E1438,purchase!$G:$G,"&gt;="&amp;$F1438,purchase!$G:$G,"&lt;="&amp;$G1438))</f>
        <v/>
      </c>
      <c r="O1438" s="10" t="str">
        <f t="shared" si="223"/>
        <v/>
      </c>
      <c r="P1438" s="11" t="str">
        <f t="shared" si="224"/>
        <v/>
      </c>
      <c r="Q1438" s="12" t="str">
        <f t="shared" ca="1" si="225"/>
        <v/>
      </c>
      <c r="R1438" s="13"/>
      <c r="S1438" s="14"/>
      <c r="T1438" s="15" t="str">
        <f t="shared" ca="1" si="226"/>
        <v/>
      </c>
      <c r="U1438" s="15" t="str">
        <f t="shared" ca="1" si="227"/>
        <v/>
      </c>
      <c r="V1438" s="16"/>
      <c r="W1438" s="17" t="str">
        <f t="shared" ca="1" si="228"/>
        <v/>
      </c>
      <c r="X1438" s="18" t="str">
        <f t="shared" ca="1" si="229"/>
        <v/>
      </c>
    </row>
    <row r="1439" spans="1:24" x14ac:dyDescent="0.35">
      <c r="A1439" s="3">
        <v>1435</v>
      </c>
      <c r="B1439" s="4"/>
      <c r="C1439" s="4"/>
      <c r="D1439" s="5" t="str">
        <f t="shared" si="220"/>
        <v/>
      </c>
      <c r="E1439" s="4"/>
      <c r="F1439" s="6"/>
      <c r="G1439" s="6"/>
      <c r="H1439" s="7" t="str">
        <f t="shared" ca="1" si="221"/>
        <v/>
      </c>
      <c r="I1439" s="8" t="str">
        <f t="shared" ca="1" si="222"/>
        <v/>
      </c>
      <c r="J1439" s="8" t="str">
        <f>IF(C1439="","",COUNTIFS(purchase!$C:$C,$C1439,purchase!$E:$E,$E1439,purchase!$G:$G,"&gt;="&amp;$F1439,purchase!$G:$G,"&lt;="&amp;$G1439))</f>
        <v/>
      </c>
      <c r="K1439" s="9" t="str">
        <f>IF(COUNTIFS(purchase!$C:$C,$C1439,purchase!$E:$E,$E1439,purchase!$G:$G,"&gt;="&amp;$F1439,purchase!$G:$G,"&lt;="&amp;$G1439)=0,"",_xlfn.MAXIFS(purchase!$G:$G,purchase!$C:$C,$C1439,purchase!$E:$E,$E1439,purchase!$G:$G,"&gt;="&amp;$F1439,purchase!$G:$G,"&lt;="&amp;$G1439))</f>
        <v/>
      </c>
      <c r="L1439" s="4"/>
      <c r="M1439" s="4"/>
      <c r="N1439" s="10" t="str">
        <f>IF(M1439="","",SUMIFS(purchase!$N:$N,purchase!$C:$C,$C1439,purchase!$E:$E,$E1439,purchase!$G:$G,"&gt;="&amp;$F1439,purchase!$G:$G,"&lt;="&amp;$G1439))</f>
        <v/>
      </c>
      <c r="O1439" s="10" t="str">
        <f t="shared" si="223"/>
        <v/>
      </c>
      <c r="P1439" s="11" t="str">
        <f t="shared" si="224"/>
        <v/>
      </c>
      <c r="Q1439" s="12" t="str">
        <f t="shared" ca="1" si="225"/>
        <v/>
      </c>
      <c r="R1439" s="13"/>
      <c r="S1439" s="14"/>
      <c r="T1439" s="15" t="str">
        <f t="shared" ca="1" si="226"/>
        <v/>
      </c>
      <c r="U1439" s="15" t="str">
        <f t="shared" ca="1" si="227"/>
        <v/>
      </c>
      <c r="V1439" s="16"/>
      <c r="W1439" s="17" t="str">
        <f t="shared" ca="1" si="228"/>
        <v/>
      </c>
      <c r="X1439" s="18" t="str">
        <f t="shared" ca="1" si="229"/>
        <v/>
      </c>
    </row>
    <row r="1440" spans="1:24" x14ac:dyDescent="0.35">
      <c r="A1440" s="3">
        <v>1436</v>
      </c>
      <c r="B1440" s="4"/>
      <c r="C1440" s="4"/>
      <c r="D1440" s="5" t="str">
        <f t="shared" si="220"/>
        <v/>
      </c>
      <c r="E1440" s="4"/>
      <c r="F1440" s="6"/>
      <c r="G1440" s="6"/>
      <c r="H1440" s="7" t="str">
        <f t="shared" ca="1" si="221"/>
        <v/>
      </c>
      <c r="I1440" s="8" t="str">
        <f t="shared" ca="1" si="222"/>
        <v/>
      </c>
      <c r="J1440" s="8" t="str">
        <f>IF(C1440="","",COUNTIFS(purchase!$C:$C,$C1440,purchase!$E:$E,$E1440,purchase!$G:$G,"&gt;="&amp;$F1440,purchase!$G:$G,"&lt;="&amp;$G1440))</f>
        <v/>
      </c>
      <c r="K1440" s="9" t="str">
        <f>IF(COUNTIFS(purchase!$C:$C,$C1440,purchase!$E:$E,$E1440,purchase!$G:$G,"&gt;="&amp;$F1440,purchase!$G:$G,"&lt;="&amp;$G1440)=0,"",_xlfn.MAXIFS(purchase!$G:$G,purchase!$C:$C,$C1440,purchase!$E:$E,$E1440,purchase!$G:$G,"&gt;="&amp;$F1440,purchase!$G:$G,"&lt;="&amp;$G1440))</f>
        <v/>
      </c>
      <c r="L1440" s="4"/>
      <c r="M1440" s="4"/>
      <c r="N1440" s="10" t="str">
        <f>IF(M1440="","",SUMIFS(purchase!$N:$N,purchase!$C:$C,$C1440,purchase!$E:$E,$E1440,purchase!$G:$G,"&gt;="&amp;$F1440,purchase!$G:$G,"&lt;="&amp;$G1440))</f>
        <v/>
      </c>
      <c r="O1440" s="10" t="str">
        <f t="shared" si="223"/>
        <v/>
      </c>
      <c r="P1440" s="11" t="str">
        <f t="shared" si="224"/>
        <v/>
      </c>
      <c r="Q1440" s="12" t="str">
        <f t="shared" ca="1" si="225"/>
        <v/>
      </c>
      <c r="R1440" s="13"/>
      <c r="S1440" s="14"/>
      <c r="T1440" s="15" t="str">
        <f t="shared" ca="1" si="226"/>
        <v/>
      </c>
      <c r="U1440" s="15" t="str">
        <f t="shared" ca="1" si="227"/>
        <v/>
      </c>
      <c r="V1440" s="16"/>
      <c r="W1440" s="17" t="str">
        <f t="shared" ca="1" si="228"/>
        <v/>
      </c>
      <c r="X1440" s="18" t="str">
        <f t="shared" ca="1" si="229"/>
        <v/>
      </c>
    </row>
    <row r="1441" spans="1:24" x14ac:dyDescent="0.35">
      <c r="A1441" s="3">
        <v>1437</v>
      </c>
      <c r="B1441" s="4"/>
      <c r="C1441" s="4"/>
      <c r="D1441" s="5" t="str">
        <f t="shared" si="220"/>
        <v/>
      </c>
      <c r="E1441" s="4"/>
      <c r="F1441" s="6"/>
      <c r="G1441" s="6"/>
      <c r="H1441" s="7" t="str">
        <f t="shared" ca="1" si="221"/>
        <v/>
      </c>
      <c r="I1441" s="8" t="str">
        <f t="shared" ca="1" si="222"/>
        <v/>
      </c>
      <c r="J1441" s="8" t="str">
        <f>IF(C1441="","",COUNTIFS(purchase!$C:$C,$C1441,purchase!$E:$E,$E1441,purchase!$G:$G,"&gt;="&amp;$F1441,purchase!$G:$G,"&lt;="&amp;$G1441))</f>
        <v/>
      </c>
      <c r="K1441" s="9" t="str">
        <f>IF(COUNTIFS(purchase!$C:$C,$C1441,purchase!$E:$E,$E1441,purchase!$G:$G,"&gt;="&amp;$F1441,purchase!$G:$G,"&lt;="&amp;$G1441)=0,"",_xlfn.MAXIFS(purchase!$G:$G,purchase!$C:$C,$C1441,purchase!$E:$E,$E1441,purchase!$G:$G,"&gt;="&amp;$F1441,purchase!$G:$G,"&lt;="&amp;$G1441))</f>
        <v/>
      </c>
      <c r="L1441" s="4"/>
      <c r="M1441" s="4"/>
      <c r="N1441" s="10" t="str">
        <f>IF(M1441="","",SUMIFS(purchase!$N:$N,purchase!$C:$C,$C1441,purchase!$E:$E,$E1441,purchase!$G:$G,"&gt;="&amp;$F1441,purchase!$G:$G,"&lt;="&amp;$G1441))</f>
        <v/>
      </c>
      <c r="O1441" s="10" t="str">
        <f t="shared" si="223"/>
        <v/>
      </c>
      <c r="P1441" s="11" t="str">
        <f t="shared" si="224"/>
        <v/>
      </c>
      <c r="Q1441" s="12" t="str">
        <f t="shared" ca="1" si="225"/>
        <v/>
      </c>
      <c r="R1441" s="13"/>
      <c r="S1441" s="14"/>
      <c r="T1441" s="15" t="str">
        <f t="shared" ca="1" si="226"/>
        <v/>
      </c>
      <c r="U1441" s="15" t="str">
        <f t="shared" ca="1" si="227"/>
        <v/>
      </c>
      <c r="V1441" s="16"/>
      <c r="W1441" s="17" t="str">
        <f t="shared" ca="1" si="228"/>
        <v/>
      </c>
      <c r="X1441" s="18" t="str">
        <f t="shared" ca="1" si="229"/>
        <v/>
      </c>
    </row>
    <row r="1442" spans="1:24" x14ac:dyDescent="0.35">
      <c r="A1442" s="3">
        <v>1438</v>
      </c>
      <c r="B1442" s="4"/>
      <c r="C1442" s="4"/>
      <c r="D1442" s="5" t="str">
        <f t="shared" si="220"/>
        <v/>
      </c>
      <c r="E1442" s="4"/>
      <c r="F1442" s="6"/>
      <c r="G1442" s="6"/>
      <c r="H1442" s="7" t="str">
        <f t="shared" ca="1" si="221"/>
        <v/>
      </c>
      <c r="I1442" s="8" t="str">
        <f t="shared" ca="1" si="222"/>
        <v/>
      </c>
      <c r="J1442" s="8" t="str">
        <f>IF(C1442="","",COUNTIFS(purchase!$C:$C,$C1442,purchase!$E:$E,$E1442,purchase!$G:$G,"&gt;="&amp;$F1442,purchase!$G:$G,"&lt;="&amp;$G1442))</f>
        <v/>
      </c>
      <c r="K1442" s="9" t="str">
        <f>IF(COUNTIFS(purchase!$C:$C,$C1442,purchase!$E:$E,$E1442,purchase!$G:$G,"&gt;="&amp;$F1442,purchase!$G:$G,"&lt;="&amp;$G1442)=0,"",_xlfn.MAXIFS(purchase!$G:$G,purchase!$C:$C,$C1442,purchase!$E:$E,$E1442,purchase!$G:$G,"&gt;="&amp;$F1442,purchase!$G:$G,"&lt;="&amp;$G1442))</f>
        <v/>
      </c>
      <c r="L1442" s="4"/>
      <c r="M1442" s="4"/>
      <c r="N1442" s="10" t="str">
        <f>IF(M1442="","",SUMIFS(purchase!$N:$N,purchase!$C:$C,$C1442,purchase!$E:$E,$E1442,purchase!$G:$G,"&gt;="&amp;$F1442,purchase!$G:$G,"&lt;="&amp;$G1442))</f>
        <v/>
      </c>
      <c r="O1442" s="10" t="str">
        <f t="shared" si="223"/>
        <v/>
      </c>
      <c r="P1442" s="11" t="str">
        <f t="shared" si="224"/>
        <v/>
      </c>
      <c r="Q1442" s="12" t="str">
        <f t="shared" ca="1" si="225"/>
        <v/>
      </c>
      <c r="R1442" s="13"/>
      <c r="S1442" s="14"/>
      <c r="T1442" s="15" t="str">
        <f t="shared" ca="1" si="226"/>
        <v/>
      </c>
      <c r="U1442" s="15" t="str">
        <f t="shared" ca="1" si="227"/>
        <v/>
      </c>
      <c r="V1442" s="16"/>
      <c r="W1442" s="17" t="str">
        <f t="shared" ca="1" si="228"/>
        <v/>
      </c>
      <c r="X1442" s="18" t="str">
        <f t="shared" ca="1" si="229"/>
        <v/>
      </c>
    </row>
    <row r="1443" spans="1:24" x14ac:dyDescent="0.35">
      <c r="A1443" s="3">
        <v>1439</v>
      </c>
      <c r="B1443" s="4"/>
      <c r="C1443" s="4"/>
      <c r="D1443" s="5" t="str">
        <f t="shared" si="220"/>
        <v/>
      </c>
      <c r="E1443" s="4"/>
      <c r="F1443" s="6"/>
      <c r="G1443" s="6"/>
      <c r="H1443" s="7" t="str">
        <f t="shared" ca="1" si="221"/>
        <v/>
      </c>
      <c r="I1443" s="8" t="str">
        <f t="shared" ca="1" si="222"/>
        <v/>
      </c>
      <c r="J1443" s="8" t="str">
        <f>IF(C1443="","",COUNTIFS(purchase!$C:$C,$C1443,purchase!$E:$E,$E1443,purchase!$G:$G,"&gt;="&amp;$F1443,purchase!$G:$G,"&lt;="&amp;$G1443))</f>
        <v/>
      </c>
      <c r="K1443" s="9" t="str">
        <f>IF(COUNTIFS(purchase!$C:$C,$C1443,purchase!$E:$E,$E1443,purchase!$G:$G,"&gt;="&amp;$F1443,purchase!$G:$G,"&lt;="&amp;$G1443)=0,"",_xlfn.MAXIFS(purchase!$G:$G,purchase!$C:$C,$C1443,purchase!$E:$E,$E1443,purchase!$G:$G,"&gt;="&amp;$F1443,purchase!$G:$G,"&lt;="&amp;$G1443))</f>
        <v/>
      </c>
      <c r="L1443" s="4"/>
      <c r="M1443" s="4"/>
      <c r="N1443" s="10" t="str">
        <f>IF(M1443="","",SUMIFS(purchase!$N:$N,purchase!$C:$C,$C1443,purchase!$E:$E,$E1443,purchase!$G:$G,"&gt;="&amp;$F1443,purchase!$G:$G,"&lt;="&amp;$G1443))</f>
        <v/>
      </c>
      <c r="O1443" s="10" t="str">
        <f t="shared" si="223"/>
        <v/>
      </c>
      <c r="P1443" s="11" t="str">
        <f t="shared" si="224"/>
        <v/>
      </c>
      <c r="Q1443" s="12" t="str">
        <f t="shared" ca="1" si="225"/>
        <v/>
      </c>
      <c r="R1443" s="13"/>
      <c r="S1443" s="14"/>
      <c r="T1443" s="15" t="str">
        <f t="shared" ca="1" si="226"/>
        <v/>
      </c>
      <c r="U1443" s="15" t="str">
        <f t="shared" ca="1" si="227"/>
        <v/>
      </c>
      <c r="V1443" s="16"/>
      <c r="W1443" s="17" t="str">
        <f t="shared" ca="1" si="228"/>
        <v/>
      </c>
      <c r="X1443" s="18" t="str">
        <f t="shared" ca="1" si="229"/>
        <v/>
      </c>
    </row>
    <row r="1444" spans="1:24" x14ac:dyDescent="0.35">
      <c r="A1444" s="3">
        <v>1440</v>
      </c>
      <c r="B1444" s="4"/>
      <c r="C1444" s="4"/>
      <c r="D1444" s="5" t="str">
        <f t="shared" si="220"/>
        <v/>
      </c>
      <c r="E1444" s="4"/>
      <c r="F1444" s="6"/>
      <c r="G1444" s="6"/>
      <c r="H1444" s="7" t="str">
        <f t="shared" ca="1" si="221"/>
        <v/>
      </c>
      <c r="I1444" s="8" t="str">
        <f t="shared" ca="1" si="222"/>
        <v/>
      </c>
      <c r="J1444" s="8" t="str">
        <f>IF(C1444="","",COUNTIFS(purchase!$C:$C,$C1444,purchase!$E:$E,$E1444,purchase!$G:$G,"&gt;="&amp;$F1444,purchase!$G:$G,"&lt;="&amp;$G1444))</f>
        <v/>
      </c>
      <c r="K1444" s="9" t="str">
        <f>IF(COUNTIFS(purchase!$C:$C,$C1444,purchase!$E:$E,$E1444,purchase!$G:$G,"&gt;="&amp;$F1444,purchase!$G:$G,"&lt;="&amp;$G1444)=0,"",_xlfn.MAXIFS(purchase!$G:$G,purchase!$C:$C,$C1444,purchase!$E:$E,$E1444,purchase!$G:$G,"&gt;="&amp;$F1444,purchase!$G:$G,"&lt;="&amp;$G1444))</f>
        <v/>
      </c>
      <c r="L1444" s="4"/>
      <c r="M1444" s="4"/>
      <c r="N1444" s="10" t="str">
        <f>IF(M1444="","",SUMIFS(purchase!$N:$N,purchase!$C:$C,$C1444,purchase!$E:$E,$E1444,purchase!$G:$G,"&gt;="&amp;$F1444,purchase!$G:$G,"&lt;="&amp;$G1444))</f>
        <v/>
      </c>
      <c r="O1444" s="10" t="str">
        <f t="shared" si="223"/>
        <v/>
      </c>
      <c r="P1444" s="11" t="str">
        <f t="shared" si="224"/>
        <v/>
      </c>
      <c r="Q1444" s="12" t="str">
        <f t="shared" ca="1" si="225"/>
        <v/>
      </c>
      <c r="R1444" s="13"/>
      <c r="S1444" s="14"/>
      <c r="T1444" s="15" t="str">
        <f t="shared" ca="1" si="226"/>
        <v/>
      </c>
      <c r="U1444" s="15" t="str">
        <f t="shared" ca="1" si="227"/>
        <v/>
      </c>
      <c r="V1444" s="16"/>
      <c r="W1444" s="17" t="str">
        <f t="shared" ca="1" si="228"/>
        <v/>
      </c>
      <c r="X1444" s="18" t="str">
        <f t="shared" ca="1" si="229"/>
        <v/>
      </c>
    </row>
    <row r="1445" spans="1:24" x14ac:dyDescent="0.35">
      <c r="A1445" s="3">
        <v>1441</v>
      </c>
      <c r="B1445" s="4"/>
      <c r="C1445" s="4"/>
      <c r="D1445" s="5" t="str">
        <f t="shared" si="220"/>
        <v/>
      </c>
      <c r="E1445" s="4"/>
      <c r="F1445" s="6"/>
      <c r="G1445" s="6"/>
      <c r="H1445" s="7" t="str">
        <f t="shared" ca="1" si="221"/>
        <v/>
      </c>
      <c r="I1445" s="8" t="str">
        <f t="shared" ca="1" si="222"/>
        <v/>
      </c>
      <c r="J1445" s="8" t="str">
        <f>IF(C1445="","",COUNTIFS(purchase!$C:$C,$C1445,purchase!$E:$E,$E1445,purchase!$G:$G,"&gt;="&amp;$F1445,purchase!$G:$G,"&lt;="&amp;$G1445))</f>
        <v/>
      </c>
      <c r="K1445" s="9" t="str">
        <f>IF(COUNTIFS(purchase!$C:$C,$C1445,purchase!$E:$E,$E1445,purchase!$G:$G,"&gt;="&amp;$F1445,purchase!$G:$G,"&lt;="&amp;$G1445)=0,"",_xlfn.MAXIFS(purchase!$G:$G,purchase!$C:$C,$C1445,purchase!$E:$E,$E1445,purchase!$G:$G,"&gt;="&amp;$F1445,purchase!$G:$G,"&lt;="&amp;$G1445))</f>
        <v/>
      </c>
      <c r="L1445" s="4"/>
      <c r="M1445" s="4"/>
      <c r="N1445" s="10" t="str">
        <f>IF(M1445="","",SUMIFS(purchase!$N:$N,purchase!$C:$C,$C1445,purchase!$E:$E,$E1445,purchase!$G:$G,"&gt;="&amp;$F1445,purchase!$G:$G,"&lt;="&amp;$G1445))</f>
        <v/>
      </c>
      <c r="O1445" s="10" t="str">
        <f t="shared" si="223"/>
        <v/>
      </c>
      <c r="P1445" s="11" t="str">
        <f t="shared" si="224"/>
        <v/>
      </c>
      <c r="Q1445" s="12" t="str">
        <f t="shared" ca="1" si="225"/>
        <v/>
      </c>
      <c r="R1445" s="13"/>
      <c r="S1445" s="14"/>
      <c r="T1445" s="15" t="str">
        <f t="shared" ca="1" si="226"/>
        <v/>
      </c>
      <c r="U1445" s="15" t="str">
        <f t="shared" ca="1" si="227"/>
        <v/>
      </c>
      <c r="V1445" s="16"/>
      <c r="W1445" s="17" t="str">
        <f t="shared" ca="1" si="228"/>
        <v/>
      </c>
      <c r="X1445" s="18" t="str">
        <f t="shared" ca="1" si="229"/>
        <v/>
      </c>
    </row>
    <row r="1446" spans="1:24" x14ac:dyDescent="0.35">
      <c r="A1446" s="3">
        <v>1442</v>
      </c>
      <c r="B1446" s="4"/>
      <c r="C1446" s="4"/>
      <c r="D1446" s="5" t="str">
        <f t="shared" si="220"/>
        <v/>
      </c>
      <c r="E1446" s="4"/>
      <c r="F1446" s="6"/>
      <c r="G1446" s="6"/>
      <c r="H1446" s="7" t="str">
        <f t="shared" ca="1" si="221"/>
        <v/>
      </c>
      <c r="I1446" s="8" t="str">
        <f t="shared" ca="1" si="222"/>
        <v/>
      </c>
      <c r="J1446" s="8" t="str">
        <f>IF(C1446="","",COUNTIFS(purchase!$C:$C,$C1446,purchase!$E:$E,$E1446,purchase!$G:$G,"&gt;="&amp;$F1446,purchase!$G:$G,"&lt;="&amp;$G1446))</f>
        <v/>
      </c>
      <c r="K1446" s="9" t="str">
        <f>IF(COUNTIFS(purchase!$C:$C,$C1446,purchase!$E:$E,$E1446,purchase!$G:$G,"&gt;="&amp;$F1446,purchase!$G:$G,"&lt;="&amp;$G1446)=0,"",_xlfn.MAXIFS(purchase!$G:$G,purchase!$C:$C,$C1446,purchase!$E:$E,$E1446,purchase!$G:$G,"&gt;="&amp;$F1446,purchase!$G:$G,"&lt;="&amp;$G1446))</f>
        <v/>
      </c>
      <c r="L1446" s="4"/>
      <c r="M1446" s="4"/>
      <c r="N1446" s="10" t="str">
        <f>IF(M1446="","",SUMIFS(purchase!$N:$N,purchase!$C:$C,$C1446,purchase!$E:$E,$E1446,purchase!$G:$G,"&gt;="&amp;$F1446,purchase!$G:$G,"&lt;="&amp;$G1446))</f>
        <v/>
      </c>
      <c r="O1446" s="10" t="str">
        <f t="shared" si="223"/>
        <v/>
      </c>
      <c r="P1446" s="11" t="str">
        <f t="shared" si="224"/>
        <v/>
      </c>
      <c r="Q1446" s="12" t="str">
        <f t="shared" ca="1" si="225"/>
        <v/>
      </c>
      <c r="R1446" s="13"/>
      <c r="S1446" s="14"/>
      <c r="T1446" s="15" t="str">
        <f t="shared" ca="1" si="226"/>
        <v/>
      </c>
      <c r="U1446" s="15" t="str">
        <f t="shared" ca="1" si="227"/>
        <v/>
      </c>
      <c r="V1446" s="16"/>
      <c r="W1446" s="17" t="str">
        <f t="shared" ca="1" si="228"/>
        <v/>
      </c>
      <c r="X1446" s="18" t="str">
        <f t="shared" ca="1" si="229"/>
        <v/>
      </c>
    </row>
    <row r="1447" spans="1:24" x14ac:dyDescent="0.35">
      <c r="A1447" s="3">
        <v>1443</v>
      </c>
      <c r="B1447" s="4"/>
      <c r="C1447" s="4"/>
      <c r="D1447" s="5" t="str">
        <f t="shared" si="220"/>
        <v/>
      </c>
      <c r="E1447" s="4"/>
      <c r="F1447" s="6"/>
      <c r="G1447" s="6"/>
      <c r="H1447" s="7" t="str">
        <f t="shared" ca="1" si="221"/>
        <v/>
      </c>
      <c r="I1447" s="8" t="str">
        <f t="shared" ca="1" si="222"/>
        <v/>
      </c>
      <c r="J1447" s="8" t="str">
        <f>IF(C1447="","",COUNTIFS(purchase!$C:$C,$C1447,purchase!$E:$E,$E1447,purchase!$G:$G,"&gt;="&amp;$F1447,purchase!$G:$G,"&lt;="&amp;$G1447))</f>
        <v/>
      </c>
      <c r="K1447" s="9" t="str">
        <f>IF(COUNTIFS(purchase!$C:$C,$C1447,purchase!$E:$E,$E1447,purchase!$G:$G,"&gt;="&amp;$F1447,purchase!$G:$G,"&lt;="&amp;$G1447)=0,"",_xlfn.MAXIFS(purchase!$G:$G,purchase!$C:$C,$C1447,purchase!$E:$E,$E1447,purchase!$G:$G,"&gt;="&amp;$F1447,purchase!$G:$G,"&lt;="&amp;$G1447))</f>
        <v/>
      </c>
      <c r="L1447" s="4"/>
      <c r="M1447" s="4"/>
      <c r="N1447" s="10" t="str">
        <f>IF(M1447="","",SUMIFS(purchase!$N:$N,purchase!$C:$C,$C1447,purchase!$E:$E,$E1447,purchase!$G:$G,"&gt;="&amp;$F1447,purchase!$G:$G,"&lt;="&amp;$G1447))</f>
        <v/>
      </c>
      <c r="O1447" s="10" t="str">
        <f t="shared" si="223"/>
        <v/>
      </c>
      <c r="P1447" s="11" t="str">
        <f t="shared" si="224"/>
        <v/>
      </c>
      <c r="Q1447" s="12" t="str">
        <f t="shared" ca="1" si="225"/>
        <v/>
      </c>
      <c r="R1447" s="13"/>
      <c r="S1447" s="14"/>
      <c r="T1447" s="15" t="str">
        <f t="shared" ca="1" si="226"/>
        <v/>
      </c>
      <c r="U1447" s="15" t="str">
        <f t="shared" ca="1" si="227"/>
        <v/>
      </c>
      <c r="V1447" s="16"/>
      <c r="W1447" s="17" t="str">
        <f t="shared" ca="1" si="228"/>
        <v/>
      </c>
      <c r="X1447" s="18" t="str">
        <f t="shared" ca="1" si="229"/>
        <v/>
      </c>
    </row>
    <row r="1448" spans="1:24" x14ac:dyDescent="0.35">
      <c r="A1448" s="3">
        <v>1444</v>
      </c>
      <c r="B1448" s="4"/>
      <c r="C1448" s="4"/>
      <c r="D1448" s="5" t="str">
        <f t="shared" si="220"/>
        <v/>
      </c>
      <c r="E1448" s="4"/>
      <c r="F1448" s="6"/>
      <c r="G1448" s="6"/>
      <c r="H1448" s="7" t="str">
        <f t="shared" ca="1" si="221"/>
        <v/>
      </c>
      <c r="I1448" s="8" t="str">
        <f t="shared" ca="1" si="222"/>
        <v/>
      </c>
      <c r="J1448" s="8" t="str">
        <f>IF(C1448="","",COUNTIFS(purchase!$C:$C,$C1448,purchase!$E:$E,$E1448,purchase!$G:$G,"&gt;="&amp;$F1448,purchase!$G:$G,"&lt;="&amp;$G1448))</f>
        <v/>
      </c>
      <c r="K1448" s="9" t="str">
        <f>IF(COUNTIFS(purchase!$C:$C,$C1448,purchase!$E:$E,$E1448,purchase!$G:$G,"&gt;="&amp;$F1448,purchase!$G:$G,"&lt;="&amp;$G1448)=0,"",_xlfn.MAXIFS(purchase!$G:$G,purchase!$C:$C,$C1448,purchase!$E:$E,$E1448,purchase!$G:$G,"&gt;="&amp;$F1448,purchase!$G:$G,"&lt;="&amp;$G1448))</f>
        <v/>
      </c>
      <c r="L1448" s="4"/>
      <c r="M1448" s="4"/>
      <c r="N1448" s="10" t="str">
        <f>IF(M1448="","",SUMIFS(purchase!$N:$N,purchase!$C:$C,$C1448,purchase!$E:$E,$E1448,purchase!$G:$G,"&gt;="&amp;$F1448,purchase!$G:$G,"&lt;="&amp;$G1448))</f>
        <v/>
      </c>
      <c r="O1448" s="10" t="str">
        <f t="shared" si="223"/>
        <v/>
      </c>
      <c r="P1448" s="11" t="str">
        <f t="shared" si="224"/>
        <v/>
      </c>
      <c r="Q1448" s="12" t="str">
        <f t="shared" ca="1" si="225"/>
        <v/>
      </c>
      <c r="R1448" s="13"/>
      <c r="S1448" s="14"/>
      <c r="T1448" s="15" t="str">
        <f t="shared" ca="1" si="226"/>
        <v/>
      </c>
      <c r="U1448" s="15" t="str">
        <f t="shared" ca="1" si="227"/>
        <v/>
      </c>
      <c r="V1448" s="16"/>
      <c r="W1448" s="17" t="str">
        <f t="shared" ca="1" si="228"/>
        <v/>
      </c>
      <c r="X1448" s="18" t="str">
        <f t="shared" ca="1" si="229"/>
        <v/>
      </c>
    </row>
    <row r="1449" spans="1:24" x14ac:dyDescent="0.35">
      <c r="A1449" s="3">
        <v>1445</v>
      </c>
      <c r="B1449" s="4"/>
      <c r="C1449" s="4"/>
      <c r="D1449" s="5" t="str">
        <f t="shared" si="220"/>
        <v/>
      </c>
      <c r="E1449" s="4"/>
      <c r="F1449" s="6"/>
      <c r="G1449" s="6"/>
      <c r="H1449" s="7" t="str">
        <f t="shared" ca="1" si="221"/>
        <v/>
      </c>
      <c r="I1449" s="8" t="str">
        <f t="shared" ca="1" si="222"/>
        <v/>
      </c>
      <c r="J1449" s="8" t="str">
        <f>IF(C1449="","",COUNTIFS(purchase!$C:$C,$C1449,purchase!$E:$E,$E1449,purchase!$G:$G,"&gt;="&amp;$F1449,purchase!$G:$G,"&lt;="&amp;$G1449))</f>
        <v/>
      </c>
      <c r="K1449" s="9" t="str">
        <f>IF(COUNTIFS(purchase!$C:$C,$C1449,purchase!$E:$E,$E1449,purchase!$G:$G,"&gt;="&amp;$F1449,purchase!$G:$G,"&lt;="&amp;$G1449)=0,"",_xlfn.MAXIFS(purchase!$G:$G,purchase!$C:$C,$C1449,purchase!$E:$E,$E1449,purchase!$G:$G,"&gt;="&amp;$F1449,purchase!$G:$G,"&lt;="&amp;$G1449))</f>
        <v/>
      </c>
      <c r="L1449" s="4"/>
      <c r="M1449" s="4"/>
      <c r="N1449" s="10" t="str">
        <f>IF(M1449="","",SUMIFS(purchase!$N:$N,purchase!$C:$C,$C1449,purchase!$E:$E,$E1449,purchase!$G:$G,"&gt;="&amp;$F1449,purchase!$G:$G,"&lt;="&amp;$G1449))</f>
        <v/>
      </c>
      <c r="O1449" s="10" t="str">
        <f t="shared" si="223"/>
        <v/>
      </c>
      <c r="P1449" s="11" t="str">
        <f t="shared" si="224"/>
        <v/>
      </c>
      <c r="Q1449" s="12" t="str">
        <f t="shared" ca="1" si="225"/>
        <v/>
      </c>
      <c r="R1449" s="13"/>
      <c r="S1449" s="14"/>
      <c r="T1449" s="15" t="str">
        <f t="shared" ca="1" si="226"/>
        <v/>
      </c>
      <c r="U1449" s="15" t="str">
        <f t="shared" ca="1" si="227"/>
        <v/>
      </c>
      <c r="V1449" s="16"/>
      <c r="W1449" s="17" t="str">
        <f t="shared" ca="1" si="228"/>
        <v/>
      </c>
      <c r="X1449" s="18" t="str">
        <f t="shared" ca="1" si="229"/>
        <v/>
      </c>
    </row>
    <row r="1450" spans="1:24" x14ac:dyDescent="0.35">
      <c r="A1450" s="3">
        <v>1446</v>
      </c>
      <c r="B1450" s="4"/>
      <c r="C1450" s="4"/>
      <c r="D1450" s="5" t="str">
        <f t="shared" si="220"/>
        <v/>
      </c>
      <c r="E1450" s="4"/>
      <c r="F1450" s="6"/>
      <c r="G1450" s="6"/>
      <c r="H1450" s="7" t="str">
        <f t="shared" ca="1" si="221"/>
        <v/>
      </c>
      <c r="I1450" s="8" t="str">
        <f t="shared" ca="1" si="222"/>
        <v/>
      </c>
      <c r="J1450" s="8" t="str">
        <f>IF(C1450="","",COUNTIFS(purchase!$C:$C,$C1450,purchase!$E:$E,$E1450,purchase!$G:$G,"&gt;="&amp;$F1450,purchase!$G:$G,"&lt;="&amp;$G1450))</f>
        <v/>
      </c>
      <c r="K1450" s="9" t="str">
        <f>IF(COUNTIFS(purchase!$C:$C,$C1450,purchase!$E:$E,$E1450,purchase!$G:$G,"&gt;="&amp;$F1450,purchase!$G:$G,"&lt;="&amp;$G1450)=0,"",_xlfn.MAXIFS(purchase!$G:$G,purchase!$C:$C,$C1450,purchase!$E:$E,$E1450,purchase!$G:$G,"&gt;="&amp;$F1450,purchase!$G:$G,"&lt;="&amp;$G1450))</f>
        <v/>
      </c>
      <c r="L1450" s="4"/>
      <c r="M1450" s="4"/>
      <c r="N1450" s="10" t="str">
        <f>IF(M1450="","",SUMIFS(purchase!$N:$N,purchase!$C:$C,$C1450,purchase!$E:$E,$E1450,purchase!$G:$G,"&gt;="&amp;$F1450,purchase!$G:$G,"&lt;="&amp;$G1450))</f>
        <v/>
      </c>
      <c r="O1450" s="10" t="str">
        <f t="shared" si="223"/>
        <v/>
      </c>
      <c r="P1450" s="11" t="str">
        <f t="shared" si="224"/>
        <v/>
      </c>
      <c r="Q1450" s="12" t="str">
        <f t="shared" ca="1" si="225"/>
        <v/>
      </c>
      <c r="R1450" s="13"/>
      <c r="S1450" s="14"/>
      <c r="T1450" s="15" t="str">
        <f t="shared" ca="1" si="226"/>
        <v/>
      </c>
      <c r="U1450" s="15" t="str">
        <f t="shared" ca="1" si="227"/>
        <v/>
      </c>
      <c r="V1450" s="16"/>
      <c r="W1450" s="17" t="str">
        <f t="shared" ca="1" si="228"/>
        <v/>
      </c>
      <c r="X1450" s="18" t="str">
        <f t="shared" ca="1" si="229"/>
        <v/>
      </c>
    </row>
    <row r="1451" spans="1:24" x14ac:dyDescent="0.35">
      <c r="A1451" s="3">
        <v>1447</v>
      </c>
      <c r="B1451" s="4"/>
      <c r="C1451" s="4"/>
      <c r="D1451" s="5" t="str">
        <f t="shared" si="220"/>
        <v/>
      </c>
      <c r="E1451" s="4"/>
      <c r="F1451" s="6"/>
      <c r="G1451" s="6"/>
      <c r="H1451" s="7" t="str">
        <f t="shared" ca="1" si="221"/>
        <v/>
      </c>
      <c r="I1451" s="8" t="str">
        <f t="shared" ca="1" si="222"/>
        <v/>
      </c>
      <c r="J1451" s="8" t="str">
        <f>IF(C1451="","",COUNTIFS(purchase!$C:$C,$C1451,purchase!$E:$E,$E1451,purchase!$G:$G,"&gt;="&amp;$F1451,purchase!$G:$G,"&lt;="&amp;$G1451))</f>
        <v/>
      </c>
      <c r="K1451" s="9" t="str">
        <f>IF(COUNTIFS(purchase!$C:$C,$C1451,purchase!$E:$E,$E1451,purchase!$G:$G,"&gt;="&amp;$F1451,purchase!$G:$G,"&lt;="&amp;$G1451)=0,"",_xlfn.MAXIFS(purchase!$G:$G,purchase!$C:$C,$C1451,purchase!$E:$E,$E1451,purchase!$G:$G,"&gt;="&amp;$F1451,purchase!$G:$G,"&lt;="&amp;$G1451))</f>
        <v/>
      </c>
      <c r="L1451" s="4"/>
      <c r="M1451" s="4"/>
      <c r="N1451" s="10" t="str">
        <f>IF(M1451="","",SUMIFS(purchase!$N:$N,purchase!$C:$C,$C1451,purchase!$E:$E,$E1451,purchase!$G:$G,"&gt;="&amp;$F1451,purchase!$G:$G,"&lt;="&amp;$G1451))</f>
        <v/>
      </c>
      <c r="O1451" s="10" t="str">
        <f t="shared" si="223"/>
        <v/>
      </c>
      <c r="P1451" s="11" t="str">
        <f t="shared" si="224"/>
        <v/>
      </c>
      <c r="Q1451" s="12" t="str">
        <f t="shared" ca="1" si="225"/>
        <v/>
      </c>
      <c r="R1451" s="13"/>
      <c r="S1451" s="14"/>
      <c r="T1451" s="15" t="str">
        <f t="shared" ca="1" si="226"/>
        <v/>
      </c>
      <c r="U1451" s="15" t="str">
        <f t="shared" ca="1" si="227"/>
        <v/>
      </c>
      <c r="V1451" s="16"/>
      <c r="W1451" s="17" t="str">
        <f t="shared" ca="1" si="228"/>
        <v/>
      </c>
      <c r="X1451" s="18" t="str">
        <f t="shared" ca="1" si="229"/>
        <v/>
      </c>
    </row>
    <row r="1452" spans="1:24" x14ac:dyDescent="0.35">
      <c r="A1452" s="3">
        <v>1448</v>
      </c>
      <c r="B1452" s="4"/>
      <c r="C1452" s="4"/>
      <c r="D1452" s="5" t="str">
        <f t="shared" si="220"/>
        <v/>
      </c>
      <c r="E1452" s="4"/>
      <c r="F1452" s="6"/>
      <c r="G1452" s="6"/>
      <c r="H1452" s="7" t="str">
        <f t="shared" ca="1" si="221"/>
        <v/>
      </c>
      <c r="I1452" s="8" t="str">
        <f t="shared" ca="1" si="222"/>
        <v/>
      </c>
      <c r="J1452" s="8" t="str">
        <f>IF(C1452="","",COUNTIFS(purchase!$C:$C,$C1452,purchase!$E:$E,$E1452,purchase!$G:$G,"&gt;="&amp;$F1452,purchase!$G:$G,"&lt;="&amp;$G1452))</f>
        <v/>
      </c>
      <c r="K1452" s="9" t="str">
        <f>IF(COUNTIFS(purchase!$C:$C,$C1452,purchase!$E:$E,$E1452,purchase!$G:$G,"&gt;="&amp;$F1452,purchase!$G:$G,"&lt;="&amp;$G1452)=0,"",_xlfn.MAXIFS(purchase!$G:$G,purchase!$C:$C,$C1452,purchase!$E:$E,$E1452,purchase!$G:$G,"&gt;="&amp;$F1452,purchase!$G:$G,"&lt;="&amp;$G1452))</f>
        <v/>
      </c>
      <c r="L1452" s="4"/>
      <c r="M1452" s="4"/>
      <c r="N1452" s="10" t="str">
        <f>IF(M1452="","",SUMIFS(purchase!$N:$N,purchase!$C:$C,$C1452,purchase!$E:$E,$E1452,purchase!$G:$G,"&gt;="&amp;$F1452,purchase!$G:$G,"&lt;="&amp;$G1452))</f>
        <v/>
      </c>
      <c r="O1452" s="10" t="str">
        <f t="shared" si="223"/>
        <v/>
      </c>
      <c r="P1452" s="11" t="str">
        <f t="shared" si="224"/>
        <v/>
      </c>
      <c r="Q1452" s="12" t="str">
        <f t="shared" ca="1" si="225"/>
        <v/>
      </c>
      <c r="R1452" s="13"/>
      <c r="S1452" s="14"/>
      <c r="T1452" s="15" t="str">
        <f t="shared" ca="1" si="226"/>
        <v/>
      </c>
      <c r="U1452" s="15" t="str">
        <f t="shared" ca="1" si="227"/>
        <v/>
      </c>
      <c r="V1452" s="16"/>
      <c r="W1452" s="17" t="str">
        <f t="shared" ca="1" si="228"/>
        <v/>
      </c>
      <c r="X1452" s="18" t="str">
        <f t="shared" ca="1" si="229"/>
        <v/>
      </c>
    </row>
    <row r="1453" spans="1:24" x14ac:dyDescent="0.35">
      <c r="A1453" s="3">
        <v>1449</v>
      </c>
      <c r="B1453" s="4"/>
      <c r="C1453" s="4"/>
      <c r="D1453" s="5" t="str">
        <f t="shared" si="220"/>
        <v/>
      </c>
      <c r="E1453" s="4"/>
      <c r="F1453" s="6"/>
      <c r="G1453" s="6"/>
      <c r="H1453" s="7" t="str">
        <f t="shared" ca="1" si="221"/>
        <v/>
      </c>
      <c r="I1453" s="8" t="str">
        <f t="shared" ca="1" si="222"/>
        <v/>
      </c>
      <c r="J1453" s="8" t="str">
        <f>IF(C1453="","",COUNTIFS(purchase!$C:$C,$C1453,purchase!$E:$E,$E1453,purchase!$G:$G,"&gt;="&amp;$F1453,purchase!$G:$G,"&lt;="&amp;$G1453))</f>
        <v/>
      </c>
      <c r="K1453" s="9" t="str">
        <f>IF(COUNTIFS(purchase!$C:$C,$C1453,purchase!$E:$E,$E1453,purchase!$G:$G,"&gt;="&amp;$F1453,purchase!$G:$G,"&lt;="&amp;$G1453)=0,"",_xlfn.MAXIFS(purchase!$G:$G,purchase!$C:$C,$C1453,purchase!$E:$E,$E1453,purchase!$G:$G,"&gt;="&amp;$F1453,purchase!$G:$G,"&lt;="&amp;$G1453))</f>
        <v/>
      </c>
      <c r="L1453" s="4"/>
      <c r="M1453" s="4"/>
      <c r="N1453" s="10" t="str">
        <f>IF(M1453="","",SUMIFS(purchase!$N:$N,purchase!$C:$C,$C1453,purchase!$E:$E,$E1453,purchase!$G:$G,"&gt;="&amp;$F1453,purchase!$G:$G,"&lt;="&amp;$G1453))</f>
        <v/>
      </c>
      <c r="O1453" s="10" t="str">
        <f t="shared" si="223"/>
        <v/>
      </c>
      <c r="P1453" s="11" t="str">
        <f t="shared" si="224"/>
        <v/>
      </c>
      <c r="Q1453" s="12" t="str">
        <f t="shared" ca="1" si="225"/>
        <v/>
      </c>
      <c r="R1453" s="13"/>
      <c r="S1453" s="14"/>
      <c r="T1453" s="15" t="str">
        <f t="shared" ca="1" si="226"/>
        <v/>
      </c>
      <c r="U1453" s="15" t="str">
        <f t="shared" ca="1" si="227"/>
        <v/>
      </c>
      <c r="V1453" s="16"/>
      <c r="W1453" s="17" t="str">
        <f t="shared" ca="1" si="228"/>
        <v/>
      </c>
      <c r="X1453" s="18" t="str">
        <f t="shared" ca="1" si="229"/>
        <v/>
      </c>
    </row>
    <row r="1454" spans="1:24" x14ac:dyDescent="0.35">
      <c r="A1454" s="3">
        <v>1450</v>
      </c>
      <c r="B1454" s="4"/>
      <c r="C1454" s="4"/>
      <c r="D1454" s="5" t="str">
        <f t="shared" si="220"/>
        <v/>
      </c>
      <c r="E1454" s="4"/>
      <c r="F1454" s="6"/>
      <c r="G1454" s="6"/>
      <c r="H1454" s="7" t="str">
        <f t="shared" ca="1" si="221"/>
        <v/>
      </c>
      <c r="I1454" s="8" t="str">
        <f t="shared" ca="1" si="222"/>
        <v/>
      </c>
      <c r="J1454" s="8" t="str">
        <f>IF(C1454="","",COUNTIFS(purchase!$C:$C,$C1454,purchase!$E:$E,$E1454,purchase!$G:$G,"&gt;="&amp;$F1454,purchase!$G:$G,"&lt;="&amp;$G1454))</f>
        <v/>
      </c>
      <c r="K1454" s="9" t="str">
        <f>IF(COUNTIFS(purchase!$C:$C,$C1454,purchase!$E:$E,$E1454,purchase!$G:$G,"&gt;="&amp;$F1454,purchase!$G:$G,"&lt;="&amp;$G1454)=0,"",_xlfn.MAXIFS(purchase!$G:$G,purchase!$C:$C,$C1454,purchase!$E:$E,$E1454,purchase!$G:$G,"&gt;="&amp;$F1454,purchase!$G:$G,"&lt;="&amp;$G1454))</f>
        <v/>
      </c>
      <c r="L1454" s="4"/>
      <c r="M1454" s="4"/>
      <c r="N1454" s="10" t="str">
        <f>IF(M1454="","",SUMIFS(purchase!$N:$N,purchase!$C:$C,$C1454,purchase!$E:$E,$E1454,purchase!$G:$G,"&gt;="&amp;$F1454,purchase!$G:$G,"&lt;="&amp;$G1454))</f>
        <v/>
      </c>
      <c r="O1454" s="10" t="str">
        <f t="shared" si="223"/>
        <v/>
      </c>
      <c r="P1454" s="11" t="str">
        <f t="shared" si="224"/>
        <v/>
      </c>
      <c r="Q1454" s="12" t="str">
        <f t="shared" ca="1" si="225"/>
        <v/>
      </c>
      <c r="R1454" s="13"/>
      <c r="S1454" s="14"/>
      <c r="T1454" s="15" t="str">
        <f t="shared" ca="1" si="226"/>
        <v/>
      </c>
      <c r="U1454" s="15" t="str">
        <f t="shared" ca="1" si="227"/>
        <v/>
      </c>
      <c r="V1454" s="16"/>
      <c r="W1454" s="17" t="str">
        <f t="shared" ca="1" si="228"/>
        <v/>
      </c>
      <c r="X1454" s="18" t="str">
        <f t="shared" ca="1" si="229"/>
        <v/>
      </c>
    </row>
    <row r="1455" spans="1:24" x14ac:dyDescent="0.35">
      <c r="A1455" s="3">
        <v>1451</v>
      </c>
      <c r="B1455" s="4"/>
      <c r="C1455" s="4"/>
      <c r="D1455" s="5" t="str">
        <f t="shared" si="220"/>
        <v/>
      </c>
      <c r="E1455" s="4"/>
      <c r="F1455" s="6"/>
      <c r="G1455" s="6"/>
      <c r="H1455" s="7" t="str">
        <f t="shared" ca="1" si="221"/>
        <v/>
      </c>
      <c r="I1455" s="8" t="str">
        <f t="shared" ca="1" si="222"/>
        <v/>
      </c>
      <c r="J1455" s="8" t="str">
        <f>IF(C1455="","",COUNTIFS(purchase!$C:$C,$C1455,purchase!$E:$E,$E1455,purchase!$G:$G,"&gt;="&amp;$F1455,purchase!$G:$G,"&lt;="&amp;$G1455))</f>
        <v/>
      </c>
      <c r="K1455" s="9" t="str">
        <f>IF(COUNTIFS(purchase!$C:$C,$C1455,purchase!$E:$E,$E1455,purchase!$G:$G,"&gt;="&amp;$F1455,purchase!$G:$G,"&lt;="&amp;$G1455)=0,"",_xlfn.MAXIFS(purchase!$G:$G,purchase!$C:$C,$C1455,purchase!$E:$E,$E1455,purchase!$G:$G,"&gt;="&amp;$F1455,purchase!$G:$G,"&lt;="&amp;$G1455))</f>
        <v/>
      </c>
      <c r="L1455" s="4"/>
      <c r="M1455" s="4"/>
      <c r="N1455" s="10" t="str">
        <f>IF(M1455="","",SUMIFS(purchase!$N:$N,purchase!$C:$C,$C1455,purchase!$E:$E,$E1455,purchase!$G:$G,"&gt;="&amp;$F1455,purchase!$G:$G,"&lt;="&amp;$G1455))</f>
        <v/>
      </c>
      <c r="O1455" s="10" t="str">
        <f t="shared" si="223"/>
        <v/>
      </c>
      <c r="P1455" s="11" t="str">
        <f t="shared" si="224"/>
        <v/>
      </c>
      <c r="Q1455" s="12" t="str">
        <f t="shared" ca="1" si="225"/>
        <v/>
      </c>
      <c r="R1455" s="13"/>
      <c r="S1455" s="14"/>
      <c r="T1455" s="15" t="str">
        <f t="shared" ca="1" si="226"/>
        <v/>
      </c>
      <c r="U1455" s="15" t="str">
        <f t="shared" ca="1" si="227"/>
        <v/>
      </c>
      <c r="V1455" s="16"/>
      <c r="W1455" s="17" t="str">
        <f t="shared" ca="1" si="228"/>
        <v/>
      </c>
      <c r="X1455" s="18" t="str">
        <f t="shared" ca="1" si="229"/>
        <v/>
      </c>
    </row>
    <row r="1456" spans="1:24" x14ac:dyDescent="0.35">
      <c r="A1456" s="3">
        <v>1452</v>
      </c>
      <c r="B1456" s="4"/>
      <c r="C1456" s="4"/>
      <c r="D1456" s="5" t="str">
        <f t="shared" si="220"/>
        <v/>
      </c>
      <c r="E1456" s="4"/>
      <c r="F1456" s="6"/>
      <c r="G1456" s="6"/>
      <c r="H1456" s="7" t="str">
        <f t="shared" ca="1" si="221"/>
        <v/>
      </c>
      <c r="I1456" s="8" t="str">
        <f t="shared" ca="1" si="222"/>
        <v/>
      </c>
      <c r="J1456" s="8" t="str">
        <f>IF(C1456="","",COUNTIFS(purchase!$C:$C,$C1456,purchase!$E:$E,$E1456,purchase!$G:$G,"&gt;="&amp;$F1456,purchase!$G:$G,"&lt;="&amp;$G1456))</f>
        <v/>
      </c>
      <c r="K1456" s="9" t="str">
        <f>IF(COUNTIFS(purchase!$C:$C,$C1456,purchase!$E:$E,$E1456,purchase!$G:$G,"&gt;="&amp;$F1456,purchase!$G:$G,"&lt;="&amp;$G1456)=0,"",_xlfn.MAXIFS(purchase!$G:$G,purchase!$C:$C,$C1456,purchase!$E:$E,$E1456,purchase!$G:$G,"&gt;="&amp;$F1456,purchase!$G:$G,"&lt;="&amp;$G1456))</f>
        <v/>
      </c>
      <c r="L1456" s="4"/>
      <c r="M1456" s="4"/>
      <c r="N1456" s="10" t="str">
        <f>IF(M1456="","",SUMIFS(purchase!$N:$N,purchase!$C:$C,$C1456,purchase!$E:$E,$E1456,purchase!$G:$G,"&gt;="&amp;$F1456,purchase!$G:$G,"&lt;="&amp;$G1456))</f>
        <v/>
      </c>
      <c r="O1456" s="10" t="str">
        <f t="shared" si="223"/>
        <v/>
      </c>
      <c r="P1456" s="11" t="str">
        <f t="shared" si="224"/>
        <v/>
      </c>
      <c r="Q1456" s="12" t="str">
        <f t="shared" ca="1" si="225"/>
        <v/>
      </c>
      <c r="R1456" s="13"/>
      <c r="S1456" s="14"/>
      <c r="T1456" s="15" t="str">
        <f t="shared" ca="1" si="226"/>
        <v/>
      </c>
      <c r="U1456" s="15" t="str">
        <f t="shared" ca="1" si="227"/>
        <v/>
      </c>
      <c r="V1456" s="16"/>
      <c r="W1456" s="17" t="str">
        <f t="shared" ca="1" si="228"/>
        <v/>
      </c>
      <c r="X1456" s="18" t="str">
        <f t="shared" ca="1" si="229"/>
        <v/>
      </c>
    </row>
    <row r="1457" spans="1:24" x14ac:dyDescent="0.35">
      <c r="A1457" s="3">
        <v>1453</v>
      </c>
      <c r="B1457" s="4"/>
      <c r="C1457" s="4"/>
      <c r="D1457" s="5" t="str">
        <f t="shared" si="220"/>
        <v/>
      </c>
      <c r="E1457" s="4"/>
      <c r="F1457" s="6"/>
      <c r="G1457" s="6"/>
      <c r="H1457" s="7" t="str">
        <f t="shared" ca="1" si="221"/>
        <v/>
      </c>
      <c r="I1457" s="8" t="str">
        <f t="shared" ca="1" si="222"/>
        <v/>
      </c>
      <c r="J1457" s="8" t="str">
        <f>IF(C1457="","",COUNTIFS(purchase!$C:$C,$C1457,purchase!$E:$E,$E1457,purchase!$G:$G,"&gt;="&amp;$F1457,purchase!$G:$G,"&lt;="&amp;$G1457))</f>
        <v/>
      </c>
      <c r="K1457" s="9" t="str">
        <f>IF(COUNTIFS(purchase!$C:$C,$C1457,purchase!$E:$E,$E1457,purchase!$G:$G,"&gt;="&amp;$F1457,purchase!$G:$G,"&lt;="&amp;$G1457)=0,"",_xlfn.MAXIFS(purchase!$G:$G,purchase!$C:$C,$C1457,purchase!$E:$E,$E1457,purchase!$G:$G,"&gt;="&amp;$F1457,purchase!$G:$G,"&lt;="&amp;$G1457))</f>
        <v/>
      </c>
      <c r="L1457" s="4"/>
      <c r="M1457" s="4"/>
      <c r="N1457" s="10" t="str">
        <f>IF(M1457="","",SUMIFS(purchase!$N:$N,purchase!$C:$C,$C1457,purchase!$E:$E,$E1457,purchase!$G:$G,"&gt;="&amp;$F1457,purchase!$G:$G,"&lt;="&amp;$G1457))</f>
        <v/>
      </c>
      <c r="O1457" s="10" t="str">
        <f t="shared" si="223"/>
        <v/>
      </c>
      <c r="P1457" s="11" t="str">
        <f t="shared" si="224"/>
        <v/>
      </c>
      <c r="Q1457" s="12" t="str">
        <f t="shared" ca="1" si="225"/>
        <v/>
      </c>
      <c r="R1457" s="13"/>
      <c r="S1457" s="14"/>
      <c r="T1457" s="15" t="str">
        <f t="shared" ca="1" si="226"/>
        <v/>
      </c>
      <c r="U1457" s="15" t="str">
        <f t="shared" ca="1" si="227"/>
        <v/>
      </c>
      <c r="V1457" s="16"/>
      <c r="W1457" s="17" t="str">
        <f t="shared" ca="1" si="228"/>
        <v/>
      </c>
      <c r="X1457" s="18" t="str">
        <f t="shared" ca="1" si="229"/>
        <v/>
      </c>
    </row>
    <row r="1458" spans="1:24" x14ac:dyDescent="0.35">
      <c r="A1458" s="3">
        <v>1454</v>
      </c>
      <c r="B1458" s="4"/>
      <c r="C1458" s="4"/>
      <c r="D1458" s="5" t="str">
        <f t="shared" si="220"/>
        <v/>
      </c>
      <c r="E1458" s="4"/>
      <c r="F1458" s="6"/>
      <c r="G1458" s="6"/>
      <c r="H1458" s="7" t="str">
        <f t="shared" ca="1" si="221"/>
        <v/>
      </c>
      <c r="I1458" s="8" t="str">
        <f t="shared" ca="1" si="222"/>
        <v/>
      </c>
      <c r="J1458" s="8" t="str">
        <f>IF(C1458="","",COUNTIFS(purchase!$C:$C,$C1458,purchase!$E:$E,$E1458,purchase!$G:$G,"&gt;="&amp;$F1458,purchase!$G:$G,"&lt;="&amp;$G1458))</f>
        <v/>
      </c>
      <c r="K1458" s="9" t="str">
        <f>IF(COUNTIFS(purchase!$C:$C,$C1458,purchase!$E:$E,$E1458,purchase!$G:$G,"&gt;="&amp;$F1458,purchase!$G:$G,"&lt;="&amp;$G1458)=0,"",_xlfn.MAXIFS(purchase!$G:$G,purchase!$C:$C,$C1458,purchase!$E:$E,$E1458,purchase!$G:$G,"&gt;="&amp;$F1458,purchase!$G:$G,"&lt;="&amp;$G1458))</f>
        <v/>
      </c>
      <c r="L1458" s="4"/>
      <c r="M1458" s="4"/>
      <c r="N1458" s="10" t="str">
        <f>IF(M1458="","",SUMIFS(purchase!$N:$N,purchase!$C:$C,$C1458,purchase!$E:$E,$E1458,purchase!$G:$G,"&gt;="&amp;$F1458,purchase!$G:$G,"&lt;="&amp;$G1458))</f>
        <v/>
      </c>
      <c r="O1458" s="10" t="str">
        <f t="shared" si="223"/>
        <v/>
      </c>
      <c r="P1458" s="11" t="str">
        <f t="shared" si="224"/>
        <v/>
      </c>
      <c r="Q1458" s="12" t="str">
        <f t="shared" ca="1" si="225"/>
        <v/>
      </c>
      <c r="R1458" s="13"/>
      <c r="S1458" s="14"/>
      <c r="T1458" s="15" t="str">
        <f t="shared" ca="1" si="226"/>
        <v/>
      </c>
      <c r="U1458" s="15" t="str">
        <f t="shared" ca="1" si="227"/>
        <v/>
      </c>
      <c r="V1458" s="16"/>
      <c r="W1458" s="17" t="str">
        <f t="shared" ca="1" si="228"/>
        <v/>
      </c>
      <c r="X1458" s="18" t="str">
        <f t="shared" ca="1" si="229"/>
        <v/>
      </c>
    </row>
    <row r="1459" spans="1:24" x14ac:dyDescent="0.35">
      <c r="A1459" s="3">
        <v>1455</v>
      </c>
      <c r="B1459" s="4"/>
      <c r="C1459" s="4"/>
      <c r="D1459" s="5" t="str">
        <f t="shared" si="220"/>
        <v/>
      </c>
      <c r="E1459" s="4"/>
      <c r="F1459" s="6"/>
      <c r="G1459" s="6"/>
      <c r="H1459" s="7" t="str">
        <f t="shared" ca="1" si="221"/>
        <v/>
      </c>
      <c r="I1459" s="8" t="str">
        <f t="shared" ca="1" si="222"/>
        <v/>
      </c>
      <c r="J1459" s="8" t="str">
        <f>IF(C1459="","",COUNTIFS(purchase!$C:$C,$C1459,purchase!$E:$E,$E1459,purchase!$G:$G,"&gt;="&amp;$F1459,purchase!$G:$G,"&lt;="&amp;$G1459))</f>
        <v/>
      </c>
      <c r="K1459" s="9" t="str">
        <f>IF(COUNTIFS(purchase!$C:$C,$C1459,purchase!$E:$E,$E1459,purchase!$G:$G,"&gt;="&amp;$F1459,purchase!$G:$G,"&lt;="&amp;$G1459)=0,"",_xlfn.MAXIFS(purchase!$G:$G,purchase!$C:$C,$C1459,purchase!$E:$E,$E1459,purchase!$G:$G,"&gt;="&amp;$F1459,purchase!$G:$G,"&lt;="&amp;$G1459))</f>
        <v/>
      </c>
      <c r="L1459" s="4"/>
      <c r="M1459" s="4"/>
      <c r="N1459" s="10" t="str">
        <f>IF(M1459="","",SUMIFS(purchase!$N:$N,purchase!$C:$C,$C1459,purchase!$E:$E,$E1459,purchase!$G:$G,"&gt;="&amp;$F1459,purchase!$G:$G,"&lt;="&amp;$G1459))</f>
        <v/>
      </c>
      <c r="O1459" s="10" t="str">
        <f t="shared" si="223"/>
        <v/>
      </c>
      <c r="P1459" s="11" t="str">
        <f t="shared" si="224"/>
        <v/>
      </c>
      <c r="Q1459" s="12" t="str">
        <f t="shared" ca="1" si="225"/>
        <v/>
      </c>
      <c r="R1459" s="13"/>
      <c r="S1459" s="14"/>
      <c r="T1459" s="15" t="str">
        <f t="shared" ca="1" si="226"/>
        <v/>
      </c>
      <c r="U1459" s="15" t="str">
        <f t="shared" ca="1" si="227"/>
        <v/>
      </c>
      <c r="V1459" s="16"/>
      <c r="W1459" s="17" t="str">
        <f t="shared" ca="1" si="228"/>
        <v/>
      </c>
      <c r="X1459" s="18" t="str">
        <f t="shared" ca="1" si="229"/>
        <v/>
      </c>
    </row>
    <row r="1460" spans="1:24" x14ac:dyDescent="0.35">
      <c r="A1460" s="3">
        <v>1456</v>
      </c>
      <c r="B1460" s="4"/>
      <c r="C1460" s="4"/>
      <c r="D1460" s="5" t="str">
        <f t="shared" si="220"/>
        <v/>
      </c>
      <c r="E1460" s="4"/>
      <c r="F1460" s="6"/>
      <c r="G1460" s="6"/>
      <c r="H1460" s="7" t="str">
        <f t="shared" ca="1" si="221"/>
        <v/>
      </c>
      <c r="I1460" s="8" t="str">
        <f t="shared" ca="1" si="222"/>
        <v/>
      </c>
      <c r="J1460" s="8" t="str">
        <f>IF(C1460="","",COUNTIFS(purchase!$C:$C,$C1460,purchase!$E:$E,$E1460,purchase!$G:$G,"&gt;="&amp;$F1460,purchase!$G:$G,"&lt;="&amp;$G1460))</f>
        <v/>
      </c>
      <c r="K1460" s="9" t="str">
        <f>IF(COUNTIFS(purchase!$C:$C,$C1460,purchase!$E:$E,$E1460,purchase!$G:$G,"&gt;="&amp;$F1460,purchase!$G:$G,"&lt;="&amp;$G1460)=0,"",_xlfn.MAXIFS(purchase!$G:$G,purchase!$C:$C,$C1460,purchase!$E:$E,$E1460,purchase!$G:$G,"&gt;="&amp;$F1460,purchase!$G:$G,"&lt;="&amp;$G1460))</f>
        <v/>
      </c>
      <c r="L1460" s="4"/>
      <c r="M1460" s="4"/>
      <c r="N1460" s="10" t="str">
        <f>IF(M1460="","",SUMIFS(purchase!$N:$N,purchase!$C:$C,$C1460,purchase!$E:$E,$E1460,purchase!$G:$G,"&gt;="&amp;$F1460,purchase!$G:$G,"&lt;="&amp;$G1460))</f>
        <v/>
      </c>
      <c r="O1460" s="10" t="str">
        <f t="shared" si="223"/>
        <v/>
      </c>
      <c r="P1460" s="11" t="str">
        <f t="shared" si="224"/>
        <v/>
      </c>
      <c r="Q1460" s="12" t="str">
        <f t="shared" ca="1" si="225"/>
        <v/>
      </c>
      <c r="R1460" s="13"/>
      <c r="S1460" s="14"/>
      <c r="T1460" s="15" t="str">
        <f t="shared" ca="1" si="226"/>
        <v/>
      </c>
      <c r="U1460" s="15" t="str">
        <f t="shared" ca="1" si="227"/>
        <v/>
      </c>
      <c r="V1460" s="16"/>
      <c r="W1460" s="17" t="str">
        <f t="shared" ca="1" si="228"/>
        <v/>
      </c>
      <c r="X1460" s="18" t="str">
        <f t="shared" ca="1" si="229"/>
        <v/>
      </c>
    </row>
    <row r="1461" spans="1:24" x14ac:dyDescent="0.35">
      <c r="A1461" s="3">
        <v>1457</v>
      </c>
      <c r="B1461" s="4"/>
      <c r="C1461" s="4"/>
      <c r="D1461" s="5" t="str">
        <f t="shared" si="220"/>
        <v/>
      </c>
      <c r="E1461" s="4"/>
      <c r="F1461" s="6"/>
      <c r="G1461" s="6"/>
      <c r="H1461" s="7" t="str">
        <f t="shared" ca="1" si="221"/>
        <v/>
      </c>
      <c r="I1461" s="8" t="str">
        <f t="shared" ca="1" si="222"/>
        <v/>
      </c>
      <c r="J1461" s="8" t="str">
        <f>IF(C1461="","",COUNTIFS(purchase!$C:$C,$C1461,purchase!$E:$E,$E1461,purchase!$G:$G,"&gt;="&amp;$F1461,purchase!$G:$G,"&lt;="&amp;$G1461))</f>
        <v/>
      </c>
      <c r="K1461" s="9" t="str">
        <f>IF(COUNTIFS(purchase!$C:$C,$C1461,purchase!$E:$E,$E1461,purchase!$G:$G,"&gt;="&amp;$F1461,purchase!$G:$G,"&lt;="&amp;$G1461)=0,"",_xlfn.MAXIFS(purchase!$G:$G,purchase!$C:$C,$C1461,purchase!$E:$E,$E1461,purchase!$G:$G,"&gt;="&amp;$F1461,purchase!$G:$G,"&lt;="&amp;$G1461))</f>
        <v/>
      </c>
      <c r="L1461" s="4"/>
      <c r="M1461" s="4"/>
      <c r="N1461" s="10" t="str">
        <f>IF(M1461="","",SUMIFS(purchase!$N:$N,purchase!$C:$C,$C1461,purchase!$E:$E,$E1461,purchase!$G:$G,"&gt;="&amp;$F1461,purchase!$G:$G,"&lt;="&amp;$G1461))</f>
        <v/>
      </c>
      <c r="O1461" s="10" t="str">
        <f t="shared" si="223"/>
        <v/>
      </c>
      <c r="P1461" s="11" t="str">
        <f t="shared" si="224"/>
        <v/>
      </c>
      <c r="Q1461" s="12" t="str">
        <f t="shared" ca="1" si="225"/>
        <v/>
      </c>
      <c r="R1461" s="13"/>
      <c r="S1461" s="14"/>
      <c r="T1461" s="15" t="str">
        <f t="shared" ca="1" si="226"/>
        <v/>
      </c>
      <c r="U1461" s="15" t="str">
        <f t="shared" ca="1" si="227"/>
        <v/>
      </c>
      <c r="V1461" s="16"/>
      <c r="W1461" s="17" t="str">
        <f t="shared" ca="1" si="228"/>
        <v/>
      </c>
      <c r="X1461" s="18" t="str">
        <f t="shared" ca="1" si="229"/>
        <v/>
      </c>
    </row>
    <row r="1462" spans="1:24" x14ac:dyDescent="0.35">
      <c r="A1462" s="3">
        <v>1458</v>
      </c>
      <c r="B1462" s="4"/>
      <c r="C1462" s="4"/>
      <c r="D1462" s="5" t="str">
        <f t="shared" si="220"/>
        <v/>
      </c>
      <c r="E1462" s="4"/>
      <c r="F1462" s="6"/>
      <c r="G1462" s="6"/>
      <c r="H1462" s="7" t="str">
        <f t="shared" ca="1" si="221"/>
        <v/>
      </c>
      <c r="I1462" s="8" t="str">
        <f t="shared" ca="1" si="222"/>
        <v/>
      </c>
      <c r="J1462" s="8" t="str">
        <f>IF(C1462="","",COUNTIFS(purchase!$C:$C,$C1462,purchase!$E:$E,$E1462,purchase!$G:$G,"&gt;="&amp;$F1462,purchase!$G:$G,"&lt;="&amp;$G1462))</f>
        <v/>
      </c>
      <c r="K1462" s="9" t="str">
        <f>IF(COUNTIFS(purchase!$C:$C,$C1462,purchase!$E:$E,$E1462,purchase!$G:$G,"&gt;="&amp;$F1462,purchase!$G:$G,"&lt;="&amp;$G1462)=0,"",_xlfn.MAXIFS(purchase!$G:$G,purchase!$C:$C,$C1462,purchase!$E:$E,$E1462,purchase!$G:$G,"&gt;="&amp;$F1462,purchase!$G:$G,"&lt;="&amp;$G1462))</f>
        <v/>
      </c>
      <c r="L1462" s="4"/>
      <c r="M1462" s="4"/>
      <c r="N1462" s="10" t="str">
        <f>IF(M1462="","",SUMIFS(purchase!$N:$N,purchase!$C:$C,$C1462,purchase!$E:$E,$E1462,purchase!$G:$G,"&gt;="&amp;$F1462,purchase!$G:$G,"&lt;="&amp;$G1462))</f>
        <v/>
      </c>
      <c r="O1462" s="10" t="str">
        <f t="shared" si="223"/>
        <v/>
      </c>
      <c r="P1462" s="11" t="str">
        <f t="shared" si="224"/>
        <v/>
      </c>
      <c r="Q1462" s="12" t="str">
        <f t="shared" ca="1" si="225"/>
        <v/>
      </c>
      <c r="R1462" s="13"/>
      <c r="S1462" s="14"/>
      <c r="T1462" s="15" t="str">
        <f t="shared" ca="1" si="226"/>
        <v/>
      </c>
      <c r="U1462" s="15" t="str">
        <f t="shared" ca="1" si="227"/>
        <v/>
      </c>
      <c r="V1462" s="16"/>
      <c r="W1462" s="17" t="str">
        <f t="shared" ca="1" si="228"/>
        <v/>
      </c>
      <c r="X1462" s="18" t="str">
        <f t="shared" ca="1" si="229"/>
        <v/>
      </c>
    </row>
    <row r="1463" spans="1:24" x14ac:dyDescent="0.35">
      <c r="A1463" s="3">
        <v>1459</v>
      </c>
      <c r="B1463" s="4"/>
      <c r="C1463" s="4"/>
      <c r="D1463" s="5" t="str">
        <f t="shared" si="220"/>
        <v/>
      </c>
      <c r="E1463" s="4"/>
      <c r="F1463" s="6"/>
      <c r="G1463" s="6"/>
      <c r="H1463" s="7" t="str">
        <f t="shared" ca="1" si="221"/>
        <v/>
      </c>
      <c r="I1463" s="8" t="str">
        <f t="shared" ca="1" si="222"/>
        <v/>
      </c>
      <c r="J1463" s="8" t="str">
        <f>IF(C1463="","",COUNTIFS(purchase!$C:$C,$C1463,purchase!$E:$E,$E1463,purchase!$G:$G,"&gt;="&amp;$F1463,purchase!$G:$G,"&lt;="&amp;$G1463))</f>
        <v/>
      </c>
      <c r="K1463" s="9" t="str">
        <f>IF(COUNTIFS(purchase!$C:$C,$C1463,purchase!$E:$E,$E1463,purchase!$G:$G,"&gt;="&amp;$F1463,purchase!$G:$G,"&lt;="&amp;$G1463)=0,"",_xlfn.MAXIFS(purchase!$G:$G,purchase!$C:$C,$C1463,purchase!$E:$E,$E1463,purchase!$G:$G,"&gt;="&amp;$F1463,purchase!$G:$G,"&lt;="&amp;$G1463))</f>
        <v/>
      </c>
      <c r="L1463" s="4"/>
      <c r="M1463" s="4"/>
      <c r="N1463" s="10" t="str">
        <f>IF(M1463="","",SUMIFS(purchase!$N:$N,purchase!$C:$C,$C1463,purchase!$E:$E,$E1463,purchase!$G:$G,"&gt;="&amp;$F1463,purchase!$G:$G,"&lt;="&amp;$G1463))</f>
        <v/>
      </c>
      <c r="O1463" s="10" t="str">
        <f t="shared" si="223"/>
        <v/>
      </c>
      <c r="P1463" s="11" t="str">
        <f t="shared" si="224"/>
        <v/>
      </c>
      <c r="Q1463" s="12" t="str">
        <f t="shared" ca="1" si="225"/>
        <v/>
      </c>
      <c r="R1463" s="13"/>
      <c r="S1463" s="14"/>
      <c r="T1463" s="15" t="str">
        <f t="shared" ca="1" si="226"/>
        <v/>
      </c>
      <c r="U1463" s="15" t="str">
        <f t="shared" ca="1" si="227"/>
        <v/>
      </c>
      <c r="V1463" s="16"/>
      <c r="W1463" s="17" t="str">
        <f t="shared" ca="1" si="228"/>
        <v/>
      </c>
      <c r="X1463" s="18" t="str">
        <f t="shared" ca="1" si="229"/>
        <v/>
      </c>
    </row>
    <row r="1464" spans="1:24" x14ac:dyDescent="0.35">
      <c r="A1464" s="3">
        <v>1460</v>
      </c>
      <c r="B1464" s="4"/>
      <c r="C1464" s="4"/>
      <c r="D1464" s="5" t="str">
        <f t="shared" si="220"/>
        <v/>
      </c>
      <c r="E1464" s="4"/>
      <c r="F1464" s="6"/>
      <c r="G1464" s="6"/>
      <c r="H1464" s="7" t="str">
        <f t="shared" ca="1" si="221"/>
        <v/>
      </c>
      <c r="I1464" s="8" t="str">
        <f t="shared" ca="1" si="222"/>
        <v/>
      </c>
      <c r="J1464" s="8" t="str">
        <f>IF(C1464="","",COUNTIFS(purchase!$C:$C,$C1464,purchase!$E:$E,$E1464,purchase!$G:$G,"&gt;="&amp;$F1464,purchase!$G:$G,"&lt;="&amp;$G1464))</f>
        <v/>
      </c>
      <c r="K1464" s="9" t="str">
        <f>IF(COUNTIFS(purchase!$C:$C,$C1464,purchase!$E:$E,$E1464,purchase!$G:$G,"&gt;="&amp;$F1464,purchase!$G:$G,"&lt;="&amp;$G1464)=0,"",_xlfn.MAXIFS(purchase!$G:$G,purchase!$C:$C,$C1464,purchase!$E:$E,$E1464,purchase!$G:$G,"&gt;="&amp;$F1464,purchase!$G:$G,"&lt;="&amp;$G1464))</f>
        <v/>
      </c>
      <c r="L1464" s="4"/>
      <c r="M1464" s="4"/>
      <c r="N1464" s="10" t="str">
        <f>IF(M1464="","",SUMIFS(purchase!$N:$N,purchase!$C:$C,$C1464,purchase!$E:$E,$E1464,purchase!$G:$G,"&gt;="&amp;$F1464,purchase!$G:$G,"&lt;="&amp;$G1464))</f>
        <v/>
      </c>
      <c r="O1464" s="10" t="str">
        <f t="shared" si="223"/>
        <v/>
      </c>
      <c r="P1464" s="11" t="str">
        <f t="shared" si="224"/>
        <v/>
      </c>
      <c r="Q1464" s="12" t="str">
        <f t="shared" ca="1" si="225"/>
        <v/>
      </c>
      <c r="R1464" s="13"/>
      <c r="S1464" s="14"/>
      <c r="T1464" s="15" t="str">
        <f t="shared" ca="1" si="226"/>
        <v/>
      </c>
      <c r="U1464" s="15" t="str">
        <f t="shared" ca="1" si="227"/>
        <v/>
      </c>
      <c r="V1464" s="16"/>
      <c r="W1464" s="17" t="str">
        <f t="shared" ca="1" si="228"/>
        <v/>
      </c>
      <c r="X1464" s="18" t="str">
        <f t="shared" ca="1" si="229"/>
        <v/>
      </c>
    </row>
    <row r="1465" spans="1:24" x14ac:dyDescent="0.35">
      <c r="A1465" s="3">
        <v>1461</v>
      </c>
      <c r="B1465" s="4"/>
      <c r="C1465" s="4"/>
      <c r="D1465" s="5" t="str">
        <f t="shared" si="220"/>
        <v/>
      </c>
      <c r="E1465" s="4"/>
      <c r="F1465" s="6"/>
      <c r="G1465" s="6"/>
      <c r="H1465" s="7" t="str">
        <f t="shared" ca="1" si="221"/>
        <v/>
      </c>
      <c r="I1465" s="8" t="str">
        <f t="shared" ca="1" si="222"/>
        <v/>
      </c>
      <c r="J1465" s="8" t="str">
        <f>IF(C1465="","",COUNTIFS(purchase!$C:$C,$C1465,purchase!$E:$E,$E1465,purchase!$G:$G,"&gt;="&amp;$F1465,purchase!$G:$G,"&lt;="&amp;$G1465))</f>
        <v/>
      </c>
      <c r="K1465" s="9" t="str">
        <f>IF(COUNTIFS(purchase!$C:$C,$C1465,purchase!$E:$E,$E1465,purchase!$G:$G,"&gt;="&amp;$F1465,purchase!$G:$G,"&lt;="&amp;$G1465)=0,"",_xlfn.MAXIFS(purchase!$G:$G,purchase!$C:$C,$C1465,purchase!$E:$E,$E1465,purchase!$G:$G,"&gt;="&amp;$F1465,purchase!$G:$G,"&lt;="&amp;$G1465))</f>
        <v/>
      </c>
      <c r="L1465" s="4"/>
      <c r="M1465" s="4"/>
      <c r="N1465" s="10" t="str">
        <f>IF(M1465="","",SUMIFS(purchase!$N:$N,purchase!$C:$C,$C1465,purchase!$E:$E,$E1465,purchase!$G:$G,"&gt;="&amp;$F1465,purchase!$G:$G,"&lt;="&amp;$G1465))</f>
        <v/>
      </c>
      <c r="O1465" s="10" t="str">
        <f t="shared" si="223"/>
        <v/>
      </c>
      <c r="P1465" s="11" t="str">
        <f t="shared" si="224"/>
        <v/>
      </c>
      <c r="Q1465" s="12" t="str">
        <f t="shared" ca="1" si="225"/>
        <v/>
      </c>
      <c r="R1465" s="13"/>
      <c r="S1465" s="14"/>
      <c r="T1465" s="15" t="str">
        <f t="shared" ca="1" si="226"/>
        <v/>
      </c>
      <c r="U1465" s="15" t="str">
        <f t="shared" ca="1" si="227"/>
        <v/>
      </c>
      <c r="V1465" s="16"/>
      <c r="W1465" s="17" t="str">
        <f t="shared" ca="1" si="228"/>
        <v/>
      </c>
      <c r="X1465" s="18" t="str">
        <f t="shared" ca="1" si="229"/>
        <v/>
      </c>
    </row>
    <row r="1466" spans="1:24" x14ac:dyDescent="0.35">
      <c r="A1466" s="3">
        <v>1462</v>
      </c>
      <c r="B1466" s="4"/>
      <c r="C1466" s="4"/>
      <c r="D1466" s="5" t="str">
        <f t="shared" si="220"/>
        <v/>
      </c>
      <c r="E1466" s="4"/>
      <c r="F1466" s="6"/>
      <c r="G1466" s="6"/>
      <c r="H1466" s="7" t="str">
        <f t="shared" ca="1" si="221"/>
        <v/>
      </c>
      <c r="I1466" s="8" t="str">
        <f t="shared" ca="1" si="222"/>
        <v/>
      </c>
      <c r="J1466" s="8" t="str">
        <f>IF(C1466="","",COUNTIFS(purchase!$C:$C,$C1466,purchase!$E:$E,$E1466,purchase!$G:$G,"&gt;="&amp;$F1466,purchase!$G:$G,"&lt;="&amp;$G1466))</f>
        <v/>
      </c>
      <c r="K1466" s="9" t="str">
        <f>IF(COUNTIFS(purchase!$C:$C,$C1466,purchase!$E:$E,$E1466,purchase!$G:$G,"&gt;="&amp;$F1466,purchase!$G:$G,"&lt;="&amp;$G1466)=0,"",_xlfn.MAXIFS(purchase!$G:$G,purchase!$C:$C,$C1466,purchase!$E:$E,$E1466,purchase!$G:$G,"&gt;="&amp;$F1466,purchase!$G:$G,"&lt;="&amp;$G1466))</f>
        <v/>
      </c>
      <c r="L1466" s="4"/>
      <c r="M1466" s="4"/>
      <c r="N1466" s="10" t="str">
        <f>IF(M1466="","",SUMIFS(purchase!$N:$N,purchase!$C:$C,$C1466,purchase!$E:$E,$E1466,purchase!$G:$G,"&gt;="&amp;$F1466,purchase!$G:$G,"&lt;="&amp;$G1466))</f>
        <v/>
      </c>
      <c r="O1466" s="10" t="str">
        <f t="shared" si="223"/>
        <v/>
      </c>
      <c r="P1466" s="11" t="str">
        <f t="shared" si="224"/>
        <v/>
      </c>
      <c r="Q1466" s="12" t="str">
        <f t="shared" ca="1" si="225"/>
        <v/>
      </c>
      <c r="R1466" s="13"/>
      <c r="S1466" s="14"/>
      <c r="T1466" s="15" t="str">
        <f t="shared" ca="1" si="226"/>
        <v/>
      </c>
      <c r="U1466" s="15" t="str">
        <f t="shared" ca="1" si="227"/>
        <v/>
      </c>
      <c r="V1466" s="16"/>
      <c r="W1466" s="17" t="str">
        <f t="shared" ca="1" si="228"/>
        <v/>
      </c>
      <c r="X1466" s="18" t="str">
        <f t="shared" ca="1" si="229"/>
        <v/>
      </c>
    </row>
    <row r="1467" spans="1:24" x14ac:dyDescent="0.35">
      <c r="A1467" s="3">
        <v>1463</v>
      </c>
      <c r="B1467" s="4"/>
      <c r="C1467" s="4"/>
      <c r="D1467" s="5" t="str">
        <f t="shared" si="220"/>
        <v/>
      </c>
      <c r="E1467" s="4"/>
      <c r="F1467" s="6"/>
      <c r="G1467" s="6"/>
      <c r="H1467" s="7" t="str">
        <f t="shared" ca="1" si="221"/>
        <v/>
      </c>
      <c r="I1467" s="8" t="str">
        <f t="shared" ca="1" si="222"/>
        <v/>
      </c>
      <c r="J1467" s="8" t="str">
        <f>IF(C1467="","",COUNTIFS(purchase!$C:$C,$C1467,purchase!$E:$E,$E1467,purchase!$G:$G,"&gt;="&amp;$F1467,purchase!$G:$G,"&lt;="&amp;$G1467))</f>
        <v/>
      </c>
      <c r="K1467" s="9" t="str">
        <f>IF(COUNTIFS(purchase!$C:$C,$C1467,purchase!$E:$E,$E1467,purchase!$G:$G,"&gt;="&amp;$F1467,purchase!$G:$G,"&lt;="&amp;$G1467)=0,"",_xlfn.MAXIFS(purchase!$G:$G,purchase!$C:$C,$C1467,purchase!$E:$E,$E1467,purchase!$G:$G,"&gt;="&amp;$F1467,purchase!$G:$G,"&lt;="&amp;$G1467))</f>
        <v/>
      </c>
      <c r="L1467" s="4"/>
      <c r="M1467" s="4"/>
      <c r="N1467" s="10" t="str">
        <f>IF(M1467="","",SUMIFS(purchase!$N:$N,purchase!$C:$C,$C1467,purchase!$E:$E,$E1467,purchase!$G:$G,"&gt;="&amp;$F1467,purchase!$G:$G,"&lt;="&amp;$G1467))</f>
        <v/>
      </c>
      <c r="O1467" s="10" t="str">
        <f t="shared" si="223"/>
        <v/>
      </c>
      <c r="P1467" s="11" t="str">
        <f t="shared" si="224"/>
        <v/>
      </c>
      <c r="Q1467" s="12" t="str">
        <f t="shared" ca="1" si="225"/>
        <v/>
      </c>
      <c r="R1467" s="13"/>
      <c r="S1467" s="14"/>
      <c r="T1467" s="15" t="str">
        <f t="shared" ca="1" si="226"/>
        <v/>
      </c>
      <c r="U1467" s="15" t="str">
        <f t="shared" ca="1" si="227"/>
        <v/>
      </c>
      <c r="V1467" s="16"/>
      <c r="W1467" s="17" t="str">
        <f t="shared" ca="1" si="228"/>
        <v/>
      </c>
      <c r="X1467" s="18" t="str">
        <f t="shared" ca="1" si="229"/>
        <v/>
      </c>
    </row>
    <row r="1468" spans="1:24" x14ac:dyDescent="0.35">
      <c r="A1468" s="3">
        <v>1464</v>
      </c>
      <c r="B1468" s="4"/>
      <c r="C1468" s="4"/>
      <c r="D1468" s="5" t="str">
        <f t="shared" si="220"/>
        <v/>
      </c>
      <c r="E1468" s="4"/>
      <c r="F1468" s="6"/>
      <c r="G1468" s="6"/>
      <c r="H1468" s="7" t="str">
        <f t="shared" ca="1" si="221"/>
        <v/>
      </c>
      <c r="I1468" s="8" t="str">
        <f t="shared" ca="1" si="222"/>
        <v/>
      </c>
      <c r="J1468" s="8" t="str">
        <f>IF(C1468="","",COUNTIFS(purchase!$C:$C,$C1468,purchase!$E:$E,$E1468,purchase!$G:$G,"&gt;="&amp;$F1468,purchase!$G:$G,"&lt;="&amp;$G1468))</f>
        <v/>
      </c>
      <c r="K1468" s="9" t="str">
        <f>IF(COUNTIFS(purchase!$C:$C,$C1468,purchase!$E:$E,$E1468,purchase!$G:$G,"&gt;="&amp;$F1468,purchase!$G:$G,"&lt;="&amp;$G1468)=0,"",_xlfn.MAXIFS(purchase!$G:$G,purchase!$C:$C,$C1468,purchase!$E:$E,$E1468,purchase!$G:$G,"&gt;="&amp;$F1468,purchase!$G:$G,"&lt;="&amp;$G1468))</f>
        <v/>
      </c>
      <c r="L1468" s="4"/>
      <c r="M1468" s="4"/>
      <c r="N1468" s="10" t="str">
        <f>IF(M1468="","",SUMIFS(purchase!$N:$N,purchase!$C:$C,$C1468,purchase!$E:$E,$E1468,purchase!$G:$G,"&gt;="&amp;$F1468,purchase!$G:$G,"&lt;="&amp;$G1468))</f>
        <v/>
      </c>
      <c r="O1468" s="10" t="str">
        <f t="shared" si="223"/>
        <v/>
      </c>
      <c r="P1468" s="11" t="str">
        <f t="shared" si="224"/>
        <v/>
      </c>
      <c r="Q1468" s="12" t="str">
        <f t="shared" ca="1" si="225"/>
        <v/>
      </c>
      <c r="R1468" s="13"/>
      <c r="S1468" s="14"/>
      <c r="T1468" s="15" t="str">
        <f t="shared" ca="1" si="226"/>
        <v/>
      </c>
      <c r="U1468" s="15" t="str">
        <f t="shared" ca="1" si="227"/>
        <v/>
      </c>
      <c r="V1468" s="16"/>
      <c r="W1468" s="17" t="str">
        <f t="shared" ca="1" si="228"/>
        <v/>
      </c>
      <c r="X1468" s="18" t="str">
        <f t="shared" ca="1" si="229"/>
        <v/>
      </c>
    </row>
    <row r="1469" spans="1:24" x14ac:dyDescent="0.35">
      <c r="A1469" s="3">
        <v>1465</v>
      </c>
      <c r="B1469" s="4"/>
      <c r="C1469" s="4"/>
      <c r="D1469" s="5" t="str">
        <f t="shared" si="220"/>
        <v/>
      </c>
      <c r="E1469" s="4"/>
      <c r="F1469" s="6"/>
      <c r="G1469" s="6"/>
      <c r="H1469" s="7" t="str">
        <f t="shared" ca="1" si="221"/>
        <v/>
      </c>
      <c r="I1469" s="8" t="str">
        <f t="shared" ca="1" si="222"/>
        <v/>
      </c>
      <c r="J1469" s="8" t="str">
        <f>IF(C1469="","",COUNTIFS(purchase!$C:$C,$C1469,purchase!$E:$E,$E1469,purchase!$G:$G,"&gt;="&amp;$F1469,purchase!$G:$G,"&lt;="&amp;$G1469))</f>
        <v/>
      </c>
      <c r="K1469" s="9" t="str">
        <f>IF(COUNTIFS(purchase!$C:$C,$C1469,purchase!$E:$E,$E1469,purchase!$G:$G,"&gt;="&amp;$F1469,purchase!$G:$G,"&lt;="&amp;$G1469)=0,"",_xlfn.MAXIFS(purchase!$G:$G,purchase!$C:$C,$C1469,purchase!$E:$E,$E1469,purchase!$G:$G,"&gt;="&amp;$F1469,purchase!$G:$G,"&lt;="&amp;$G1469))</f>
        <v/>
      </c>
      <c r="L1469" s="4"/>
      <c r="M1469" s="4"/>
      <c r="N1469" s="10" t="str">
        <f>IF(M1469="","",SUMIFS(purchase!$N:$N,purchase!$C:$C,$C1469,purchase!$E:$E,$E1469,purchase!$G:$G,"&gt;="&amp;$F1469,purchase!$G:$G,"&lt;="&amp;$G1469))</f>
        <v/>
      </c>
      <c r="O1469" s="10" t="str">
        <f t="shared" si="223"/>
        <v/>
      </c>
      <c r="P1469" s="11" t="str">
        <f t="shared" si="224"/>
        <v/>
      </c>
      <c r="Q1469" s="12" t="str">
        <f t="shared" ca="1" si="225"/>
        <v/>
      </c>
      <c r="R1469" s="13"/>
      <c r="S1469" s="14"/>
      <c r="T1469" s="15" t="str">
        <f t="shared" ca="1" si="226"/>
        <v/>
      </c>
      <c r="U1469" s="15" t="str">
        <f t="shared" ca="1" si="227"/>
        <v/>
      </c>
      <c r="V1469" s="16"/>
      <c r="W1469" s="17" t="str">
        <f t="shared" ca="1" si="228"/>
        <v/>
      </c>
      <c r="X1469" s="18" t="str">
        <f t="shared" ca="1" si="229"/>
        <v/>
      </c>
    </row>
    <row r="1470" spans="1:24" x14ac:dyDescent="0.35">
      <c r="A1470" s="3">
        <v>1466</v>
      </c>
      <c r="B1470" s="4"/>
      <c r="C1470" s="4"/>
      <c r="D1470" s="5" t="str">
        <f t="shared" si="220"/>
        <v/>
      </c>
      <c r="E1470" s="4"/>
      <c r="F1470" s="6"/>
      <c r="G1470" s="6"/>
      <c r="H1470" s="7" t="str">
        <f t="shared" ca="1" si="221"/>
        <v/>
      </c>
      <c r="I1470" s="8" t="str">
        <f t="shared" ca="1" si="222"/>
        <v/>
      </c>
      <c r="J1470" s="8" t="str">
        <f>IF(C1470="","",COUNTIFS(purchase!$C:$C,$C1470,purchase!$E:$E,$E1470,purchase!$G:$G,"&gt;="&amp;$F1470,purchase!$G:$G,"&lt;="&amp;$G1470))</f>
        <v/>
      </c>
      <c r="K1470" s="9" t="str">
        <f>IF(COUNTIFS(purchase!$C:$C,$C1470,purchase!$E:$E,$E1470,purchase!$G:$G,"&gt;="&amp;$F1470,purchase!$G:$G,"&lt;="&amp;$G1470)=0,"",_xlfn.MAXIFS(purchase!$G:$G,purchase!$C:$C,$C1470,purchase!$E:$E,$E1470,purchase!$G:$G,"&gt;="&amp;$F1470,purchase!$G:$G,"&lt;="&amp;$G1470))</f>
        <v/>
      </c>
      <c r="L1470" s="4"/>
      <c r="M1470" s="4"/>
      <c r="N1470" s="10" t="str">
        <f>IF(M1470="","",SUMIFS(purchase!$N:$N,purchase!$C:$C,$C1470,purchase!$E:$E,$E1470,purchase!$G:$G,"&gt;="&amp;$F1470,purchase!$G:$G,"&lt;="&amp;$G1470))</f>
        <v/>
      </c>
      <c r="O1470" s="10" t="str">
        <f t="shared" si="223"/>
        <v/>
      </c>
      <c r="P1470" s="11" t="str">
        <f t="shared" si="224"/>
        <v/>
      </c>
      <c r="Q1470" s="12" t="str">
        <f t="shared" ca="1" si="225"/>
        <v/>
      </c>
      <c r="R1470" s="13"/>
      <c r="S1470" s="14"/>
      <c r="T1470" s="15" t="str">
        <f t="shared" ca="1" si="226"/>
        <v/>
      </c>
      <c r="U1470" s="15" t="str">
        <f t="shared" ca="1" si="227"/>
        <v/>
      </c>
      <c r="V1470" s="16"/>
      <c r="W1470" s="17" t="str">
        <f t="shared" ca="1" si="228"/>
        <v/>
      </c>
      <c r="X1470" s="18" t="str">
        <f t="shared" ca="1" si="229"/>
        <v/>
      </c>
    </row>
    <row r="1471" spans="1:24" x14ac:dyDescent="0.35">
      <c r="A1471" s="3">
        <v>1467</v>
      </c>
      <c r="B1471" s="4"/>
      <c r="C1471" s="4"/>
      <c r="D1471" s="5" t="str">
        <f t="shared" si="220"/>
        <v/>
      </c>
      <c r="E1471" s="4"/>
      <c r="F1471" s="6"/>
      <c r="G1471" s="6"/>
      <c r="H1471" s="7" t="str">
        <f t="shared" ca="1" si="221"/>
        <v/>
      </c>
      <c r="I1471" s="8" t="str">
        <f t="shared" ca="1" si="222"/>
        <v/>
      </c>
      <c r="J1471" s="8" t="str">
        <f>IF(C1471="","",COUNTIFS(purchase!$C:$C,$C1471,purchase!$E:$E,$E1471,purchase!$G:$G,"&gt;="&amp;$F1471,purchase!$G:$G,"&lt;="&amp;$G1471))</f>
        <v/>
      </c>
      <c r="K1471" s="9" t="str">
        <f>IF(COUNTIFS(purchase!$C:$C,$C1471,purchase!$E:$E,$E1471,purchase!$G:$G,"&gt;="&amp;$F1471,purchase!$G:$G,"&lt;="&amp;$G1471)=0,"",_xlfn.MAXIFS(purchase!$G:$G,purchase!$C:$C,$C1471,purchase!$E:$E,$E1471,purchase!$G:$G,"&gt;="&amp;$F1471,purchase!$G:$G,"&lt;="&amp;$G1471))</f>
        <v/>
      </c>
      <c r="L1471" s="4"/>
      <c r="M1471" s="4"/>
      <c r="N1471" s="10" t="str">
        <f>IF(M1471="","",SUMIFS(purchase!$N:$N,purchase!$C:$C,$C1471,purchase!$E:$E,$E1471,purchase!$G:$G,"&gt;="&amp;$F1471,purchase!$G:$G,"&lt;="&amp;$G1471))</f>
        <v/>
      </c>
      <c r="O1471" s="10" t="str">
        <f t="shared" si="223"/>
        <v/>
      </c>
      <c r="P1471" s="11" t="str">
        <f t="shared" si="224"/>
        <v/>
      </c>
      <c r="Q1471" s="12" t="str">
        <f t="shared" ca="1" si="225"/>
        <v/>
      </c>
      <c r="R1471" s="13"/>
      <c r="S1471" s="14"/>
      <c r="T1471" s="15" t="str">
        <f t="shared" ca="1" si="226"/>
        <v/>
      </c>
      <c r="U1471" s="15" t="str">
        <f t="shared" ca="1" si="227"/>
        <v/>
      </c>
      <c r="V1471" s="16"/>
      <c r="W1471" s="17" t="str">
        <f t="shared" ca="1" si="228"/>
        <v/>
      </c>
      <c r="X1471" s="18" t="str">
        <f t="shared" ca="1" si="229"/>
        <v/>
      </c>
    </row>
    <row r="1472" spans="1:24" x14ac:dyDescent="0.35">
      <c r="A1472" s="3">
        <v>1468</v>
      </c>
      <c r="B1472" s="4"/>
      <c r="C1472" s="4"/>
      <c r="D1472" s="5" t="str">
        <f t="shared" si="220"/>
        <v/>
      </c>
      <c r="E1472" s="4"/>
      <c r="F1472" s="6"/>
      <c r="G1472" s="6"/>
      <c r="H1472" s="7" t="str">
        <f t="shared" ca="1" si="221"/>
        <v/>
      </c>
      <c r="I1472" s="8" t="str">
        <f t="shared" ca="1" si="222"/>
        <v/>
      </c>
      <c r="J1472" s="8" t="str">
        <f>IF(C1472="","",COUNTIFS(purchase!$C:$C,$C1472,purchase!$E:$E,$E1472,purchase!$G:$G,"&gt;="&amp;$F1472,purchase!$G:$G,"&lt;="&amp;$G1472))</f>
        <v/>
      </c>
      <c r="K1472" s="9" t="str">
        <f>IF(COUNTIFS(purchase!$C:$C,$C1472,purchase!$E:$E,$E1472,purchase!$G:$G,"&gt;="&amp;$F1472,purchase!$G:$G,"&lt;="&amp;$G1472)=0,"",_xlfn.MAXIFS(purchase!$G:$G,purchase!$C:$C,$C1472,purchase!$E:$E,$E1472,purchase!$G:$G,"&gt;="&amp;$F1472,purchase!$G:$G,"&lt;="&amp;$G1472))</f>
        <v/>
      </c>
      <c r="L1472" s="4"/>
      <c r="M1472" s="4"/>
      <c r="N1472" s="10" t="str">
        <f>IF(M1472="","",SUMIFS(purchase!$N:$N,purchase!$C:$C,$C1472,purchase!$E:$E,$E1472,purchase!$G:$G,"&gt;="&amp;$F1472,purchase!$G:$G,"&lt;="&amp;$G1472))</f>
        <v/>
      </c>
      <c r="O1472" s="10" t="str">
        <f t="shared" si="223"/>
        <v/>
      </c>
      <c r="P1472" s="11" t="str">
        <f t="shared" si="224"/>
        <v/>
      </c>
      <c r="Q1472" s="12" t="str">
        <f t="shared" ca="1" si="225"/>
        <v/>
      </c>
      <c r="R1472" s="13"/>
      <c r="S1472" s="14"/>
      <c r="T1472" s="15" t="str">
        <f t="shared" ca="1" si="226"/>
        <v/>
      </c>
      <c r="U1472" s="15" t="str">
        <f t="shared" ca="1" si="227"/>
        <v/>
      </c>
      <c r="V1472" s="16"/>
      <c r="W1472" s="17" t="str">
        <f t="shared" ca="1" si="228"/>
        <v/>
      </c>
      <c r="X1472" s="18" t="str">
        <f t="shared" ca="1" si="229"/>
        <v/>
      </c>
    </row>
    <row r="1473" spans="1:24" x14ac:dyDescent="0.35">
      <c r="A1473" s="3">
        <v>1469</v>
      </c>
      <c r="B1473" s="4"/>
      <c r="C1473" s="4"/>
      <c r="D1473" s="5" t="str">
        <f t="shared" si="220"/>
        <v/>
      </c>
      <c r="E1473" s="4"/>
      <c r="F1473" s="6"/>
      <c r="G1473" s="6"/>
      <c r="H1473" s="7" t="str">
        <f t="shared" ca="1" si="221"/>
        <v/>
      </c>
      <c r="I1473" s="8" t="str">
        <f t="shared" ca="1" si="222"/>
        <v/>
      </c>
      <c r="J1473" s="8" t="str">
        <f>IF(C1473="","",COUNTIFS(purchase!$C:$C,$C1473,purchase!$E:$E,$E1473,purchase!$G:$G,"&gt;="&amp;$F1473,purchase!$G:$G,"&lt;="&amp;$G1473))</f>
        <v/>
      </c>
      <c r="K1473" s="9" t="str">
        <f>IF(COUNTIFS(purchase!$C:$C,$C1473,purchase!$E:$E,$E1473,purchase!$G:$G,"&gt;="&amp;$F1473,purchase!$G:$G,"&lt;="&amp;$G1473)=0,"",_xlfn.MAXIFS(purchase!$G:$G,purchase!$C:$C,$C1473,purchase!$E:$E,$E1473,purchase!$G:$G,"&gt;="&amp;$F1473,purchase!$G:$G,"&lt;="&amp;$G1473))</f>
        <v/>
      </c>
      <c r="L1473" s="4"/>
      <c r="M1473" s="4"/>
      <c r="N1473" s="10" t="str">
        <f>IF(M1473="","",SUMIFS(purchase!$N:$N,purchase!$C:$C,$C1473,purchase!$E:$E,$E1473,purchase!$G:$G,"&gt;="&amp;$F1473,purchase!$G:$G,"&lt;="&amp;$G1473))</f>
        <v/>
      </c>
      <c r="O1473" s="10" t="str">
        <f t="shared" si="223"/>
        <v/>
      </c>
      <c r="P1473" s="11" t="str">
        <f t="shared" si="224"/>
        <v/>
      </c>
      <c r="Q1473" s="12" t="str">
        <f t="shared" ca="1" si="225"/>
        <v/>
      </c>
      <c r="R1473" s="13"/>
      <c r="S1473" s="14"/>
      <c r="T1473" s="15" t="str">
        <f t="shared" ca="1" si="226"/>
        <v/>
      </c>
      <c r="U1473" s="15" t="str">
        <f t="shared" ca="1" si="227"/>
        <v/>
      </c>
      <c r="V1473" s="16"/>
      <c r="W1473" s="17" t="str">
        <f t="shared" ca="1" si="228"/>
        <v/>
      </c>
      <c r="X1473" s="18" t="str">
        <f t="shared" ca="1" si="229"/>
        <v/>
      </c>
    </row>
    <row r="1474" spans="1:24" x14ac:dyDescent="0.35">
      <c r="A1474" s="3">
        <v>1470</v>
      </c>
      <c r="B1474" s="4"/>
      <c r="C1474" s="4"/>
      <c r="D1474" s="5" t="str">
        <f t="shared" si="220"/>
        <v/>
      </c>
      <c r="E1474" s="4"/>
      <c r="F1474" s="6"/>
      <c r="G1474" s="6"/>
      <c r="H1474" s="7" t="str">
        <f t="shared" ca="1" si="221"/>
        <v/>
      </c>
      <c r="I1474" s="8" t="str">
        <f t="shared" ca="1" si="222"/>
        <v/>
      </c>
      <c r="J1474" s="8" t="str">
        <f>IF(C1474="","",COUNTIFS(purchase!$C:$C,$C1474,purchase!$E:$E,$E1474,purchase!$G:$G,"&gt;="&amp;$F1474,purchase!$G:$G,"&lt;="&amp;$G1474))</f>
        <v/>
      </c>
      <c r="K1474" s="9" t="str">
        <f>IF(COUNTIFS(purchase!$C:$C,$C1474,purchase!$E:$E,$E1474,purchase!$G:$G,"&gt;="&amp;$F1474,purchase!$G:$G,"&lt;="&amp;$G1474)=0,"",_xlfn.MAXIFS(purchase!$G:$G,purchase!$C:$C,$C1474,purchase!$E:$E,$E1474,purchase!$G:$G,"&gt;="&amp;$F1474,purchase!$G:$G,"&lt;="&amp;$G1474))</f>
        <v/>
      </c>
      <c r="L1474" s="4"/>
      <c r="M1474" s="4"/>
      <c r="N1474" s="10" t="str">
        <f>IF(M1474="","",SUMIFS(purchase!$N:$N,purchase!$C:$C,$C1474,purchase!$E:$E,$E1474,purchase!$G:$G,"&gt;="&amp;$F1474,purchase!$G:$G,"&lt;="&amp;$G1474))</f>
        <v/>
      </c>
      <c r="O1474" s="10" t="str">
        <f t="shared" si="223"/>
        <v/>
      </c>
      <c r="P1474" s="11" t="str">
        <f t="shared" si="224"/>
        <v/>
      </c>
      <c r="Q1474" s="12" t="str">
        <f t="shared" ca="1" si="225"/>
        <v/>
      </c>
      <c r="R1474" s="13"/>
      <c r="S1474" s="14"/>
      <c r="T1474" s="15" t="str">
        <f t="shared" ca="1" si="226"/>
        <v/>
      </c>
      <c r="U1474" s="15" t="str">
        <f t="shared" ca="1" si="227"/>
        <v/>
      </c>
      <c r="V1474" s="16"/>
      <c r="W1474" s="17" t="str">
        <f t="shared" ca="1" si="228"/>
        <v/>
      </c>
      <c r="X1474" s="18" t="str">
        <f t="shared" ca="1" si="229"/>
        <v/>
      </c>
    </row>
    <row r="1475" spans="1:24" x14ac:dyDescent="0.35">
      <c r="A1475" s="3">
        <v>1471</v>
      </c>
      <c r="B1475" s="4"/>
      <c r="C1475" s="4"/>
      <c r="D1475" s="5" t="str">
        <f t="shared" si="220"/>
        <v/>
      </c>
      <c r="E1475" s="4"/>
      <c r="F1475" s="6"/>
      <c r="G1475" s="6"/>
      <c r="H1475" s="7" t="str">
        <f t="shared" ca="1" si="221"/>
        <v/>
      </c>
      <c r="I1475" s="8" t="str">
        <f t="shared" ca="1" si="222"/>
        <v/>
      </c>
      <c r="J1475" s="8" t="str">
        <f>IF(C1475="","",COUNTIFS(purchase!$C:$C,$C1475,purchase!$E:$E,$E1475,purchase!$G:$G,"&gt;="&amp;$F1475,purchase!$G:$G,"&lt;="&amp;$G1475))</f>
        <v/>
      </c>
      <c r="K1475" s="9" t="str">
        <f>IF(COUNTIFS(purchase!$C:$C,$C1475,purchase!$E:$E,$E1475,purchase!$G:$G,"&gt;="&amp;$F1475,purchase!$G:$G,"&lt;="&amp;$G1475)=0,"",_xlfn.MAXIFS(purchase!$G:$G,purchase!$C:$C,$C1475,purchase!$E:$E,$E1475,purchase!$G:$G,"&gt;="&amp;$F1475,purchase!$G:$G,"&lt;="&amp;$G1475))</f>
        <v/>
      </c>
      <c r="L1475" s="4"/>
      <c r="M1475" s="4"/>
      <c r="N1475" s="10" t="str">
        <f>IF(M1475="","",SUMIFS(purchase!$N:$N,purchase!$C:$C,$C1475,purchase!$E:$E,$E1475,purchase!$G:$G,"&gt;="&amp;$F1475,purchase!$G:$G,"&lt;="&amp;$G1475))</f>
        <v/>
      </c>
      <c r="O1475" s="10" t="str">
        <f t="shared" si="223"/>
        <v/>
      </c>
      <c r="P1475" s="11" t="str">
        <f t="shared" si="224"/>
        <v/>
      </c>
      <c r="Q1475" s="12" t="str">
        <f t="shared" ca="1" si="225"/>
        <v/>
      </c>
      <c r="R1475" s="13"/>
      <c r="S1475" s="14"/>
      <c r="T1475" s="15" t="str">
        <f t="shared" ca="1" si="226"/>
        <v/>
      </c>
      <c r="U1475" s="15" t="str">
        <f t="shared" ca="1" si="227"/>
        <v/>
      </c>
      <c r="V1475" s="16"/>
      <c r="W1475" s="17" t="str">
        <f t="shared" ca="1" si="228"/>
        <v/>
      </c>
      <c r="X1475" s="18" t="str">
        <f t="shared" ca="1" si="229"/>
        <v/>
      </c>
    </row>
    <row r="1476" spans="1:24" x14ac:dyDescent="0.35">
      <c r="A1476" s="3">
        <v>1472</v>
      </c>
      <c r="B1476" s="4"/>
      <c r="C1476" s="4"/>
      <c r="D1476" s="5" t="str">
        <f t="shared" si="220"/>
        <v/>
      </c>
      <c r="E1476" s="4"/>
      <c r="F1476" s="6"/>
      <c r="G1476" s="6"/>
      <c r="H1476" s="7" t="str">
        <f t="shared" ca="1" si="221"/>
        <v/>
      </c>
      <c r="I1476" s="8" t="str">
        <f t="shared" ca="1" si="222"/>
        <v/>
      </c>
      <c r="J1476" s="8" t="str">
        <f>IF(C1476="","",COUNTIFS(purchase!$C:$C,$C1476,purchase!$E:$E,$E1476,purchase!$G:$G,"&gt;="&amp;$F1476,purchase!$G:$G,"&lt;="&amp;$G1476))</f>
        <v/>
      </c>
      <c r="K1476" s="9" t="str">
        <f>IF(COUNTIFS(purchase!$C:$C,$C1476,purchase!$E:$E,$E1476,purchase!$G:$G,"&gt;="&amp;$F1476,purchase!$G:$G,"&lt;="&amp;$G1476)=0,"",_xlfn.MAXIFS(purchase!$G:$G,purchase!$C:$C,$C1476,purchase!$E:$E,$E1476,purchase!$G:$G,"&gt;="&amp;$F1476,purchase!$G:$G,"&lt;="&amp;$G1476))</f>
        <v/>
      </c>
      <c r="L1476" s="4"/>
      <c r="M1476" s="4"/>
      <c r="N1476" s="10" t="str">
        <f>IF(M1476="","",SUMIFS(purchase!$N:$N,purchase!$C:$C,$C1476,purchase!$E:$E,$E1476,purchase!$G:$G,"&gt;="&amp;$F1476,purchase!$G:$G,"&lt;="&amp;$G1476))</f>
        <v/>
      </c>
      <c r="O1476" s="10" t="str">
        <f t="shared" si="223"/>
        <v/>
      </c>
      <c r="P1476" s="11" t="str">
        <f t="shared" si="224"/>
        <v/>
      </c>
      <c r="Q1476" s="12" t="str">
        <f t="shared" ca="1" si="225"/>
        <v/>
      </c>
      <c r="R1476" s="13"/>
      <c r="S1476" s="14"/>
      <c r="T1476" s="15" t="str">
        <f t="shared" ca="1" si="226"/>
        <v/>
      </c>
      <c r="U1476" s="15" t="str">
        <f t="shared" ca="1" si="227"/>
        <v/>
      </c>
      <c r="V1476" s="16"/>
      <c r="W1476" s="17" t="str">
        <f t="shared" ca="1" si="228"/>
        <v/>
      </c>
      <c r="X1476" s="18" t="str">
        <f t="shared" ca="1" si="229"/>
        <v/>
      </c>
    </row>
    <row r="1477" spans="1:24" x14ac:dyDescent="0.35">
      <c r="A1477" s="3">
        <v>1473</v>
      </c>
      <c r="B1477" s="4"/>
      <c r="C1477" s="4"/>
      <c r="D1477" s="5" t="str">
        <f t="shared" ref="D1477:D1540" si="230">IF(E1477="NRFC","Natural Rubber Field Coagulam","")</f>
        <v/>
      </c>
      <c r="E1477" s="4"/>
      <c r="F1477" s="6"/>
      <c r="G1477" s="6"/>
      <c r="H1477" s="7" t="str">
        <f t="shared" ref="H1477:H1540" ca="1" si="231">IF(G1477="","",G1477-TODAY())</f>
        <v/>
      </c>
      <c r="I1477" s="8" t="str">
        <f t="shared" ref="I1477:I1540" ca="1" si="232">IF(G1477="","",
IF(G1477&lt;TODAY(),
IF(O1477&gt;0,"Violated","Completed"),
IF(H1477&lt;=7,"Expiring Soon",
"Active")))</f>
        <v/>
      </c>
      <c r="J1477" s="8" t="str">
        <f>IF(C1477="","",COUNTIFS(purchase!$C:$C,$C1477,purchase!$E:$E,$E1477,purchase!$G:$G,"&gt;="&amp;$F1477,purchase!$G:$G,"&lt;="&amp;$G1477))</f>
        <v/>
      </c>
      <c r="K1477" s="9" t="str">
        <f>IF(COUNTIFS(purchase!$C:$C,$C1477,purchase!$E:$E,$E1477,purchase!$G:$G,"&gt;="&amp;$F1477,purchase!$G:$G,"&lt;="&amp;$G1477)=0,"",_xlfn.MAXIFS(purchase!$G:$G,purchase!$C:$C,$C1477,purchase!$E:$E,$E1477,purchase!$G:$G,"&gt;="&amp;$F1477,purchase!$G:$G,"&lt;="&amp;$G1477))</f>
        <v/>
      </c>
      <c r="L1477" s="4"/>
      <c r="M1477" s="4"/>
      <c r="N1477" s="10" t="str">
        <f>IF(M1477="","",SUMIFS(purchase!$N:$N,purchase!$C:$C,$C1477,purchase!$E:$E,$E1477,purchase!$G:$G,"&gt;="&amp;$F1477,purchase!$G:$G,"&lt;="&amp;$G1477))</f>
        <v/>
      </c>
      <c r="O1477" s="10" t="str">
        <f t="shared" ref="O1477:O1540" si="233">IF(M1477="","",M1477-N1477)</f>
        <v/>
      </c>
      <c r="P1477" s="11" t="str">
        <f t="shared" ref="P1477:P1540" si="234">IF(M1477=0,"",N1477/M1477)</f>
        <v/>
      </c>
      <c r="Q1477" s="12" t="str">
        <f t="shared" ref="Q1477:Q1540" ca="1" si="235">IF(OR(G1477="",O1477=""),"",
IF(AND(G1477&lt;TODAY(),O1477&gt;0),"YES","NO"))</f>
        <v/>
      </c>
      <c r="R1477" s="13"/>
      <c r="S1477" s="14"/>
      <c r="T1477" s="15" t="str">
        <f t="shared" ref="T1477:T1540" ca="1" si="236">IF(Q1477="YES", IF(R1477="Company",L1477*(1+S1477),IF(R1477="Vendor",L1477*(1-S1477),"")),"")</f>
        <v/>
      </c>
      <c r="U1477" s="15" t="str">
        <f t="shared" ref="U1477:U1540" ca="1" si="237">IF(Q1477="YES",O1477*T1477,"")</f>
        <v/>
      </c>
      <c r="V1477" s="16"/>
      <c r="W1477" s="17" t="str">
        <f t="shared" ref="W1477:W1540" ca="1" si="238">IF(Q1477="YES",G1477+V1477,"")</f>
        <v/>
      </c>
      <c r="X1477" s="18" t="str">
        <f t="shared" ref="X1477:X1540" ca="1" si="239">IF(Q1477="YES",IF(TODAY()&gt;W1477,"OVERDUE","WITHIN TIME"),"")</f>
        <v/>
      </c>
    </row>
    <row r="1478" spans="1:24" x14ac:dyDescent="0.35">
      <c r="A1478" s="3">
        <v>1474</v>
      </c>
      <c r="B1478" s="4"/>
      <c r="C1478" s="4"/>
      <c r="D1478" s="5" t="str">
        <f t="shared" si="230"/>
        <v/>
      </c>
      <c r="E1478" s="4"/>
      <c r="F1478" s="6"/>
      <c r="G1478" s="6"/>
      <c r="H1478" s="7" t="str">
        <f t="shared" ca="1" si="231"/>
        <v/>
      </c>
      <c r="I1478" s="8" t="str">
        <f t="shared" ca="1" si="232"/>
        <v/>
      </c>
      <c r="J1478" s="8" t="str">
        <f>IF(C1478="","",COUNTIFS(purchase!$C:$C,$C1478,purchase!$E:$E,$E1478,purchase!$G:$G,"&gt;="&amp;$F1478,purchase!$G:$G,"&lt;="&amp;$G1478))</f>
        <v/>
      </c>
      <c r="K1478" s="9" t="str">
        <f>IF(COUNTIFS(purchase!$C:$C,$C1478,purchase!$E:$E,$E1478,purchase!$G:$G,"&gt;="&amp;$F1478,purchase!$G:$G,"&lt;="&amp;$G1478)=0,"",_xlfn.MAXIFS(purchase!$G:$G,purchase!$C:$C,$C1478,purchase!$E:$E,$E1478,purchase!$G:$G,"&gt;="&amp;$F1478,purchase!$G:$G,"&lt;="&amp;$G1478))</f>
        <v/>
      </c>
      <c r="L1478" s="4"/>
      <c r="M1478" s="4"/>
      <c r="N1478" s="10" t="str">
        <f>IF(M1478="","",SUMIFS(purchase!$N:$N,purchase!$C:$C,$C1478,purchase!$E:$E,$E1478,purchase!$G:$G,"&gt;="&amp;$F1478,purchase!$G:$G,"&lt;="&amp;$G1478))</f>
        <v/>
      </c>
      <c r="O1478" s="10" t="str">
        <f t="shared" si="233"/>
        <v/>
      </c>
      <c r="P1478" s="11" t="str">
        <f t="shared" si="234"/>
        <v/>
      </c>
      <c r="Q1478" s="12" t="str">
        <f t="shared" ca="1" si="235"/>
        <v/>
      </c>
      <c r="R1478" s="13"/>
      <c r="S1478" s="14"/>
      <c r="T1478" s="15" t="str">
        <f t="shared" ca="1" si="236"/>
        <v/>
      </c>
      <c r="U1478" s="15" t="str">
        <f t="shared" ca="1" si="237"/>
        <v/>
      </c>
      <c r="V1478" s="16"/>
      <c r="W1478" s="17" t="str">
        <f t="shared" ca="1" si="238"/>
        <v/>
      </c>
      <c r="X1478" s="18" t="str">
        <f t="shared" ca="1" si="239"/>
        <v/>
      </c>
    </row>
    <row r="1479" spans="1:24" x14ac:dyDescent="0.35">
      <c r="A1479" s="3">
        <v>1475</v>
      </c>
      <c r="B1479" s="4"/>
      <c r="C1479" s="4"/>
      <c r="D1479" s="5" t="str">
        <f t="shared" si="230"/>
        <v/>
      </c>
      <c r="E1479" s="4"/>
      <c r="F1479" s="6"/>
      <c r="G1479" s="6"/>
      <c r="H1479" s="7" t="str">
        <f t="shared" ca="1" si="231"/>
        <v/>
      </c>
      <c r="I1479" s="8" t="str">
        <f t="shared" ca="1" si="232"/>
        <v/>
      </c>
      <c r="J1479" s="8" t="str">
        <f>IF(C1479="","",COUNTIFS(purchase!$C:$C,$C1479,purchase!$E:$E,$E1479,purchase!$G:$G,"&gt;="&amp;$F1479,purchase!$G:$G,"&lt;="&amp;$G1479))</f>
        <v/>
      </c>
      <c r="K1479" s="9" t="str">
        <f>IF(COUNTIFS(purchase!$C:$C,$C1479,purchase!$E:$E,$E1479,purchase!$G:$G,"&gt;="&amp;$F1479,purchase!$G:$G,"&lt;="&amp;$G1479)=0,"",_xlfn.MAXIFS(purchase!$G:$G,purchase!$C:$C,$C1479,purchase!$E:$E,$E1479,purchase!$G:$G,"&gt;="&amp;$F1479,purchase!$G:$G,"&lt;="&amp;$G1479))</f>
        <v/>
      </c>
      <c r="L1479" s="4"/>
      <c r="M1479" s="4"/>
      <c r="N1479" s="10" t="str">
        <f>IF(M1479="","",SUMIFS(purchase!$N:$N,purchase!$C:$C,$C1479,purchase!$E:$E,$E1479,purchase!$G:$G,"&gt;="&amp;$F1479,purchase!$G:$G,"&lt;="&amp;$G1479))</f>
        <v/>
      </c>
      <c r="O1479" s="10" t="str">
        <f t="shared" si="233"/>
        <v/>
      </c>
      <c r="P1479" s="11" t="str">
        <f t="shared" si="234"/>
        <v/>
      </c>
      <c r="Q1479" s="12" t="str">
        <f t="shared" ca="1" si="235"/>
        <v/>
      </c>
      <c r="R1479" s="13"/>
      <c r="S1479" s="14"/>
      <c r="T1479" s="15" t="str">
        <f t="shared" ca="1" si="236"/>
        <v/>
      </c>
      <c r="U1479" s="15" t="str">
        <f t="shared" ca="1" si="237"/>
        <v/>
      </c>
      <c r="V1479" s="16"/>
      <c r="W1479" s="17" t="str">
        <f t="shared" ca="1" si="238"/>
        <v/>
      </c>
      <c r="X1479" s="18" t="str">
        <f t="shared" ca="1" si="239"/>
        <v/>
      </c>
    </row>
    <row r="1480" spans="1:24" x14ac:dyDescent="0.35">
      <c r="A1480" s="3">
        <v>1476</v>
      </c>
      <c r="B1480" s="4"/>
      <c r="C1480" s="4"/>
      <c r="D1480" s="5" t="str">
        <f t="shared" si="230"/>
        <v/>
      </c>
      <c r="E1480" s="4"/>
      <c r="F1480" s="6"/>
      <c r="G1480" s="6"/>
      <c r="H1480" s="7" t="str">
        <f t="shared" ca="1" si="231"/>
        <v/>
      </c>
      <c r="I1480" s="8" t="str">
        <f t="shared" ca="1" si="232"/>
        <v/>
      </c>
      <c r="J1480" s="8" t="str">
        <f>IF(C1480="","",COUNTIFS(purchase!$C:$C,$C1480,purchase!$E:$E,$E1480,purchase!$G:$G,"&gt;="&amp;$F1480,purchase!$G:$G,"&lt;="&amp;$G1480))</f>
        <v/>
      </c>
      <c r="K1480" s="9" t="str">
        <f>IF(COUNTIFS(purchase!$C:$C,$C1480,purchase!$E:$E,$E1480,purchase!$G:$G,"&gt;="&amp;$F1480,purchase!$G:$G,"&lt;="&amp;$G1480)=0,"",_xlfn.MAXIFS(purchase!$G:$G,purchase!$C:$C,$C1480,purchase!$E:$E,$E1480,purchase!$G:$G,"&gt;="&amp;$F1480,purchase!$G:$G,"&lt;="&amp;$G1480))</f>
        <v/>
      </c>
      <c r="L1480" s="4"/>
      <c r="M1480" s="4"/>
      <c r="N1480" s="10" t="str">
        <f>IF(M1480="","",SUMIFS(purchase!$N:$N,purchase!$C:$C,$C1480,purchase!$E:$E,$E1480,purchase!$G:$G,"&gt;="&amp;$F1480,purchase!$G:$G,"&lt;="&amp;$G1480))</f>
        <v/>
      </c>
      <c r="O1480" s="10" t="str">
        <f t="shared" si="233"/>
        <v/>
      </c>
      <c r="P1480" s="11" t="str">
        <f t="shared" si="234"/>
        <v/>
      </c>
      <c r="Q1480" s="12" t="str">
        <f t="shared" ca="1" si="235"/>
        <v/>
      </c>
      <c r="R1480" s="13"/>
      <c r="S1480" s="14"/>
      <c r="T1480" s="15" t="str">
        <f t="shared" ca="1" si="236"/>
        <v/>
      </c>
      <c r="U1480" s="15" t="str">
        <f t="shared" ca="1" si="237"/>
        <v/>
      </c>
      <c r="V1480" s="16"/>
      <c r="W1480" s="17" t="str">
        <f t="shared" ca="1" si="238"/>
        <v/>
      </c>
      <c r="X1480" s="18" t="str">
        <f t="shared" ca="1" si="239"/>
        <v/>
      </c>
    </row>
    <row r="1481" spans="1:24" x14ac:dyDescent="0.35">
      <c r="A1481" s="3">
        <v>1477</v>
      </c>
      <c r="B1481" s="4"/>
      <c r="C1481" s="4"/>
      <c r="D1481" s="5" t="str">
        <f t="shared" si="230"/>
        <v/>
      </c>
      <c r="E1481" s="4"/>
      <c r="F1481" s="6"/>
      <c r="G1481" s="6"/>
      <c r="H1481" s="7" t="str">
        <f t="shared" ca="1" si="231"/>
        <v/>
      </c>
      <c r="I1481" s="8" t="str">
        <f t="shared" ca="1" si="232"/>
        <v/>
      </c>
      <c r="J1481" s="8" t="str">
        <f>IF(C1481="","",COUNTIFS(purchase!$C:$C,$C1481,purchase!$E:$E,$E1481,purchase!$G:$G,"&gt;="&amp;$F1481,purchase!$G:$G,"&lt;="&amp;$G1481))</f>
        <v/>
      </c>
      <c r="K1481" s="9" t="str">
        <f>IF(COUNTIFS(purchase!$C:$C,$C1481,purchase!$E:$E,$E1481,purchase!$G:$G,"&gt;="&amp;$F1481,purchase!$G:$G,"&lt;="&amp;$G1481)=0,"",_xlfn.MAXIFS(purchase!$G:$G,purchase!$C:$C,$C1481,purchase!$E:$E,$E1481,purchase!$G:$G,"&gt;="&amp;$F1481,purchase!$G:$G,"&lt;="&amp;$G1481))</f>
        <v/>
      </c>
      <c r="L1481" s="4"/>
      <c r="M1481" s="4"/>
      <c r="N1481" s="10" t="str">
        <f>IF(M1481="","",SUMIFS(purchase!$N:$N,purchase!$C:$C,$C1481,purchase!$E:$E,$E1481,purchase!$G:$G,"&gt;="&amp;$F1481,purchase!$G:$G,"&lt;="&amp;$G1481))</f>
        <v/>
      </c>
      <c r="O1481" s="10" t="str">
        <f t="shared" si="233"/>
        <v/>
      </c>
      <c r="P1481" s="11" t="str">
        <f t="shared" si="234"/>
        <v/>
      </c>
      <c r="Q1481" s="12" t="str">
        <f t="shared" ca="1" si="235"/>
        <v/>
      </c>
      <c r="R1481" s="13"/>
      <c r="S1481" s="14"/>
      <c r="T1481" s="15" t="str">
        <f t="shared" ca="1" si="236"/>
        <v/>
      </c>
      <c r="U1481" s="15" t="str">
        <f t="shared" ca="1" si="237"/>
        <v/>
      </c>
      <c r="V1481" s="16"/>
      <c r="W1481" s="17" t="str">
        <f t="shared" ca="1" si="238"/>
        <v/>
      </c>
      <c r="X1481" s="18" t="str">
        <f t="shared" ca="1" si="239"/>
        <v/>
      </c>
    </row>
    <row r="1482" spans="1:24" x14ac:dyDescent="0.35">
      <c r="A1482" s="3">
        <v>1478</v>
      </c>
      <c r="B1482" s="4"/>
      <c r="C1482" s="4"/>
      <c r="D1482" s="5" t="str">
        <f t="shared" si="230"/>
        <v/>
      </c>
      <c r="E1482" s="4"/>
      <c r="F1482" s="6"/>
      <c r="G1482" s="6"/>
      <c r="H1482" s="7" t="str">
        <f t="shared" ca="1" si="231"/>
        <v/>
      </c>
      <c r="I1482" s="8" t="str">
        <f t="shared" ca="1" si="232"/>
        <v/>
      </c>
      <c r="J1482" s="8" t="str">
        <f>IF(C1482="","",COUNTIFS(purchase!$C:$C,$C1482,purchase!$E:$E,$E1482,purchase!$G:$G,"&gt;="&amp;$F1482,purchase!$G:$G,"&lt;="&amp;$G1482))</f>
        <v/>
      </c>
      <c r="K1482" s="9" t="str">
        <f>IF(COUNTIFS(purchase!$C:$C,$C1482,purchase!$E:$E,$E1482,purchase!$G:$G,"&gt;="&amp;$F1482,purchase!$G:$G,"&lt;="&amp;$G1482)=0,"",_xlfn.MAXIFS(purchase!$G:$G,purchase!$C:$C,$C1482,purchase!$E:$E,$E1482,purchase!$G:$G,"&gt;="&amp;$F1482,purchase!$G:$G,"&lt;="&amp;$G1482))</f>
        <v/>
      </c>
      <c r="L1482" s="4"/>
      <c r="M1482" s="4"/>
      <c r="N1482" s="10" t="str">
        <f>IF(M1482="","",SUMIFS(purchase!$N:$N,purchase!$C:$C,$C1482,purchase!$E:$E,$E1482,purchase!$G:$G,"&gt;="&amp;$F1482,purchase!$G:$G,"&lt;="&amp;$G1482))</f>
        <v/>
      </c>
      <c r="O1482" s="10" t="str">
        <f t="shared" si="233"/>
        <v/>
      </c>
      <c r="P1482" s="11" t="str">
        <f t="shared" si="234"/>
        <v/>
      </c>
      <c r="Q1482" s="12" t="str">
        <f t="shared" ca="1" si="235"/>
        <v/>
      </c>
      <c r="R1482" s="13"/>
      <c r="S1482" s="14"/>
      <c r="T1482" s="15" t="str">
        <f t="shared" ca="1" si="236"/>
        <v/>
      </c>
      <c r="U1482" s="15" t="str">
        <f t="shared" ca="1" si="237"/>
        <v/>
      </c>
      <c r="V1482" s="16"/>
      <c r="W1482" s="17" t="str">
        <f t="shared" ca="1" si="238"/>
        <v/>
      </c>
      <c r="X1482" s="18" t="str">
        <f t="shared" ca="1" si="239"/>
        <v/>
      </c>
    </row>
    <row r="1483" spans="1:24" x14ac:dyDescent="0.35">
      <c r="A1483" s="3">
        <v>1479</v>
      </c>
      <c r="B1483" s="4"/>
      <c r="C1483" s="4"/>
      <c r="D1483" s="5" t="str">
        <f t="shared" si="230"/>
        <v/>
      </c>
      <c r="E1483" s="4"/>
      <c r="F1483" s="6"/>
      <c r="G1483" s="6"/>
      <c r="H1483" s="7" t="str">
        <f t="shared" ca="1" si="231"/>
        <v/>
      </c>
      <c r="I1483" s="8" t="str">
        <f t="shared" ca="1" si="232"/>
        <v/>
      </c>
      <c r="J1483" s="8" t="str">
        <f>IF(C1483="","",COUNTIFS(purchase!$C:$C,$C1483,purchase!$E:$E,$E1483,purchase!$G:$G,"&gt;="&amp;$F1483,purchase!$G:$G,"&lt;="&amp;$G1483))</f>
        <v/>
      </c>
      <c r="K1483" s="9" t="str">
        <f>IF(COUNTIFS(purchase!$C:$C,$C1483,purchase!$E:$E,$E1483,purchase!$G:$G,"&gt;="&amp;$F1483,purchase!$G:$G,"&lt;="&amp;$G1483)=0,"",_xlfn.MAXIFS(purchase!$G:$G,purchase!$C:$C,$C1483,purchase!$E:$E,$E1483,purchase!$G:$G,"&gt;="&amp;$F1483,purchase!$G:$G,"&lt;="&amp;$G1483))</f>
        <v/>
      </c>
      <c r="L1483" s="4"/>
      <c r="M1483" s="4"/>
      <c r="N1483" s="10" t="str">
        <f>IF(M1483="","",SUMIFS(purchase!$N:$N,purchase!$C:$C,$C1483,purchase!$E:$E,$E1483,purchase!$G:$G,"&gt;="&amp;$F1483,purchase!$G:$G,"&lt;="&amp;$G1483))</f>
        <v/>
      </c>
      <c r="O1483" s="10" t="str">
        <f t="shared" si="233"/>
        <v/>
      </c>
      <c r="P1483" s="11" t="str">
        <f t="shared" si="234"/>
        <v/>
      </c>
      <c r="Q1483" s="12" t="str">
        <f t="shared" ca="1" si="235"/>
        <v/>
      </c>
      <c r="R1483" s="13"/>
      <c r="S1483" s="14"/>
      <c r="T1483" s="15" t="str">
        <f t="shared" ca="1" si="236"/>
        <v/>
      </c>
      <c r="U1483" s="15" t="str">
        <f t="shared" ca="1" si="237"/>
        <v/>
      </c>
      <c r="V1483" s="16"/>
      <c r="W1483" s="17" t="str">
        <f t="shared" ca="1" si="238"/>
        <v/>
      </c>
      <c r="X1483" s="18" t="str">
        <f t="shared" ca="1" si="239"/>
        <v/>
      </c>
    </row>
    <row r="1484" spans="1:24" x14ac:dyDescent="0.35">
      <c r="A1484" s="3">
        <v>1480</v>
      </c>
      <c r="B1484" s="4"/>
      <c r="C1484" s="4"/>
      <c r="D1484" s="5" t="str">
        <f t="shared" si="230"/>
        <v/>
      </c>
      <c r="E1484" s="4"/>
      <c r="F1484" s="6"/>
      <c r="G1484" s="6"/>
      <c r="H1484" s="7" t="str">
        <f t="shared" ca="1" si="231"/>
        <v/>
      </c>
      <c r="I1484" s="8" t="str">
        <f t="shared" ca="1" si="232"/>
        <v/>
      </c>
      <c r="J1484" s="8" t="str">
        <f>IF(C1484="","",COUNTIFS(purchase!$C:$C,$C1484,purchase!$E:$E,$E1484,purchase!$G:$G,"&gt;="&amp;$F1484,purchase!$G:$G,"&lt;="&amp;$G1484))</f>
        <v/>
      </c>
      <c r="K1484" s="9" t="str">
        <f>IF(COUNTIFS(purchase!$C:$C,$C1484,purchase!$E:$E,$E1484,purchase!$G:$G,"&gt;="&amp;$F1484,purchase!$G:$G,"&lt;="&amp;$G1484)=0,"",_xlfn.MAXIFS(purchase!$G:$G,purchase!$C:$C,$C1484,purchase!$E:$E,$E1484,purchase!$G:$G,"&gt;="&amp;$F1484,purchase!$G:$G,"&lt;="&amp;$G1484))</f>
        <v/>
      </c>
      <c r="L1484" s="4"/>
      <c r="M1484" s="4"/>
      <c r="N1484" s="10" t="str">
        <f>IF(M1484="","",SUMIFS(purchase!$N:$N,purchase!$C:$C,$C1484,purchase!$E:$E,$E1484,purchase!$G:$G,"&gt;="&amp;$F1484,purchase!$G:$G,"&lt;="&amp;$G1484))</f>
        <v/>
      </c>
      <c r="O1484" s="10" t="str">
        <f t="shared" si="233"/>
        <v/>
      </c>
      <c r="P1484" s="11" t="str">
        <f t="shared" si="234"/>
        <v/>
      </c>
      <c r="Q1484" s="12" t="str">
        <f t="shared" ca="1" si="235"/>
        <v/>
      </c>
      <c r="R1484" s="13"/>
      <c r="S1484" s="14"/>
      <c r="T1484" s="15" t="str">
        <f t="shared" ca="1" si="236"/>
        <v/>
      </c>
      <c r="U1484" s="15" t="str">
        <f t="shared" ca="1" si="237"/>
        <v/>
      </c>
      <c r="V1484" s="16"/>
      <c r="W1484" s="17" t="str">
        <f t="shared" ca="1" si="238"/>
        <v/>
      </c>
      <c r="X1484" s="18" t="str">
        <f t="shared" ca="1" si="239"/>
        <v/>
      </c>
    </row>
    <row r="1485" spans="1:24" x14ac:dyDescent="0.35">
      <c r="A1485" s="3">
        <v>1481</v>
      </c>
      <c r="B1485" s="4"/>
      <c r="C1485" s="4"/>
      <c r="D1485" s="5" t="str">
        <f t="shared" si="230"/>
        <v/>
      </c>
      <c r="E1485" s="4"/>
      <c r="F1485" s="6"/>
      <c r="G1485" s="6"/>
      <c r="H1485" s="7" t="str">
        <f t="shared" ca="1" si="231"/>
        <v/>
      </c>
      <c r="I1485" s="8" t="str">
        <f t="shared" ca="1" si="232"/>
        <v/>
      </c>
      <c r="J1485" s="8" t="str">
        <f>IF(C1485="","",COUNTIFS(purchase!$C:$C,$C1485,purchase!$E:$E,$E1485,purchase!$G:$G,"&gt;="&amp;$F1485,purchase!$G:$G,"&lt;="&amp;$G1485))</f>
        <v/>
      </c>
      <c r="K1485" s="9" t="str">
        <f>IF(COUNTIFS(purchase!$C:$C,$C1485,purchase!$E:$E,$E1485,purchase!$G:$G,"&gt;="&amp;$F1485,purchase!$G:$G,"&lt;="&amp;$G1485)=0,"",_xlfn.MAXIFS(purchase!$G:$G,purchase!$C:$C,$C1485,purchase!$E:$E,$E1485,purchase!$G:$G,"&gt;="&amp;$F1485,purchase!$G:$G,"&lt;="&amp;$G1485))</f>
        <v/>
      </c>
      <c r="L1485" s="4"/>
      <c r="M1485" s="4"/>
      <c r="N1485" s="10" t="str">
        <f>IF(M1485="","",SUMIFS(purchase!$N:$N,purchase!$C:$C,$C1485,purchase!$E:$E,$E1485,purchase!$G:$G,"&gt;="&amp;$F1485,purchase!$G:$G,"&lt;="&amp;$G1485))</f>
        <v/>
      </c>
      <c r="O1485" s="10" t="str">
        <f t="shared" si="233"/>
        <v/>
      </c>
      <c r="P1485" s="11" t="str">
        <f t="shared" si="234"/>
        <v/>
      </c>
      <c r="Q1485" s="12" t="str">
        <f t="shared" ca="1" si="235"/>
        <v/>
      </c>
      <c r="R1485" s="13"/>
      <c r="S1485" s="14"/>
      <c r="T1485" s="15" t="str">
        <f t="shared" ca="1" si="236"/>
        <v/>
      </c>
      <c r="U1485" s="15" t="str">
        <f t="shared" ca="1" si="237"/>
        <v/>
      </c>
      <c r="V1485" s="16"/>
      <c r="W1485" s="17" t="str">
        <f t="shared" ca="1" si="238"/>
        <v/>
      </c>
      <c r="X1485" s="18" t="str">
        <f t="shared" ca="1" si="239"/>
        <v/>
      </c>
    </row>
    <row r="1486" spans="1:24" x14ac:dyDescent="0.35">
      <c r="A1486" s="3">
        <v>1482</v>
      </c>
      <c r="B1486" s="4"/>
      <c r="C1486" s="4"/>
      <c r="D1486" s="5" t="str">
        <f t="shared" si="230"/>
        <v/>
      </c>
      <c r="E1486" s="4"/>
      <c r="F1486" s="6"/>
      <c r="G1486" s="6"/>
      <c r="H1486" s="7" t="str">
        <f t="shared" ca="1" si="231"/>
        <v/>
      </c>
      <c r="I1486" s="8" t="str">
        <f t="shared" ca="1" si="232"/>
        <v/>
      </c>
      <c r="J1486" s="8" t="str">
        <f>IF(C1486="","",COUNTIFS(purchase!$C:$C,$C1486,purchase!$E:$E,$E1486,purchase!$G:$G,"&gt;="&amp;$F1486,purchase!$G:$G,"&lt;="&amp;$G1486))</f>
        <v/>
      </c>
      <c r="K1486" s="9" t="str">
        <f>IF(COUNTIFS(purchase!$C:$C,$C1486,purchase!$E:$E,$E1486,purchase!$G:$G,"&gt;="&amp;$F1486,purchase!$G:$G,"&lt;="&amp;$G1486)=0,"",_xlfn.MAXIFS(purchase!$G:$G,purchase!$C:$C,$C1486,purchase!$E:$E,$E1486,purchase!$G:$G,"&gt;="&amp;$F1486,purchase!$G:$G,"&lt;="&amp;$G1486))</f>
        <v/>
      </c>
      <c r="L1486" s="4"/>
      <c r="M1486" s="4"/>
      <c r="N1486" s="10" t="str">
        <f>IF(M1486="","",SUMIFS(purchase!$N:$N,purchase!$C:$C,$C1486,purchase!$E:$E,$E1486,purchase!$G:$G,"&gt;="&amp;$F1486,purchase!$G:$G,"&lt;="&amp;$G1486))</f>
        <v/>
      </c>
      <c r="O1486" s="10" t="str">
        <f t="shared" si="233"/>
        <v/>
      </c>
      <c r="P1486" s="11" t="str">
        <f t="shared" si="234"/>
        <v/>
      </c>
      <c r="Q1486" s="12" t="str">
        <f t="shared" ca="1" si="235"/>
        <v/>
      </c>
      <c r="R1486" s="13"/>
      <c r="S1486" s="14"/>
      <c r="T1486" s="15" t="str">
        <f t="shared" ca="1" si="236"/>
        <v/>
      </c>
      <c r="U1486" s="15" t="str">
        <f t="shared" ca="1" si="237"/>
        <v/>
      </c>
      <c r="V1486" s="16"/>
      <c r="W1486" s="17" t="str">
        <f t="shared" ca="1" si="238"/>
        <v/>
      </c>
      <c r="X1486" s="18" t="str">
        <f t="shared" ca="1" si="239"/>
        <v/>
      </c>
    </row>
    <row r="1487" spans="1:24" x14ac:dyDescent="0.35">
      <c r="A1487" s="3">
        <v>1483</v>
      </c>
      <c r="B1487" s="4"/>
      <c r="C1487" s="4"/>
      <c r="D1487" s="5" t="str">
        <f t="shared" si="230"/>
        <v/>
      </c>
      <c r="E1487" s="4"/>
      <c r="F1487" s="6"/>
      <c r="G1487" s="6"/>
      <c r="H1487" s="7" t="str">
        <f t="shared" ca="1" si="231"/>
        <v/>
      </c>
      <c r="I1487" s="8" t="str">
        <f t="shared" ca="1" si="232"/>
        <v/>
      </c>
      <c r="J1487" s="8" t="str">
        <f>IF(C1487="","",COUNTIFS(purchase!$C:$C,$C1487,purchase!$E:$E,$E1487,purchase!$G:$G,"&gt;="&amp;$F1487,purchase!$G:$G,"&lt;="&amp;$G1487))</f>
        <v/>
      </c>
      <c r="K1487" s="9" t="str">
        <f>IF(COUNTIFS(purchase!$C:$C,$C1487,purchase!$E:$E,$E1487,purchase!$G:$G,"&gt;="&amp;$F1487,purchase!$G:$G,"&lt;="&amp;$G1487)=0,"",_xlfn.MAXIFS(purchase!$G:$G,purchase!$C:$C,$C1487,purchase!$E:$E,$E1487,purchase!$G:$G,"&gt;="&amp;$F1487,purchase!$G:$G,"&lt;="&amp;$G1487))</f>
        <v/>
      </c>
      <c r="L1487" s="4"/>
      <c r="M1487" s="4"/>
      <c r="N1487" s="10" t="str">
        <f>IF(M1487="","",SUMIFS(purchase!$N:$N,purchase!$C:$C,$C1487,purchase!$E:$E,$E1487,purchase!$G:$G,"&gt;="&amp;$F1487,purchase!$G:$G,"&lt;="&amp;$G1487))</f>
        <v/>
      </c>
      <c r="O1487" s="10" t="str">
        <f t="shared" si="233"/>
        <v/>
      </c>
      <c r="P1487" s="11" t="str">
        <f t="shared" si="234"/>
        <v/>
      </c>
      <c r="Q1487" s="12" t="str">
        <f t="shared" ca="1" si="235"/>
        <v/>
      </c>
      <c r="R1487" s="13"/>
      <c r="S1487" s="14"/>
      <c r="T1487" s="15" t="str">
        <f t="shared" ca="1" si="236"/>
        <v/>
      </c>
      <c r="U1487" s="15" t="str">
        <f t="shared" ca="1" si="237"/>
        <v/>
      </c>
      <c r="V1487" s="16"/>
      <c r="W1487" s="17" t="str">
        <f t="shared" ca="1" si="238"/>
        <v/>
      </c>
      <c r="X1487" s="18" t="str">
        <f t="shared" ca="1" si="239"/>
        <v/>
      </c>
    </row>
    <row r="1488" spans="1:24" x14ac:dyDescent="0.35">
      <c r="A1488" s="3">
        <v>1484</v>
      </c>
      <c r="B1488" s="4"/>
      <c r="C1488" s="4"/>
      <c r="D1488" s="5" t="str">
        <f t="shared" si="230"/>
        <v/>
      </c>
      <c r="E1488" s="4"/>
      <c r="F1488" s="6"/>
      <c r="G1488" s="6"/>
      <c r="H1488" s="7" t="str">
        <f t="shared" ca="1" si="231"/>
        <v/>
      </c>
      <c r="I1488" s="8" t="str">
        <f t="shared" ca="1" si="232"/>
        <v/>
      </c>
      <c r="J1488" s="8" t="str">
        <f>IF(C1488="","",COUNTIFS(purchase!$C:$C,$C1488,purchase!$E:$E,$E1488,purchase!$G:$G,"&gt;="&amp;$F1488,purchase!$G:$G,"&lt;="&amp;$G1488))</f>
        <v/>
      </c>
      <c r="K1488" s="9" t="str">
        <f>IF(COUNTIFS(purchase!$C:$C,$C1488,purchase!$E:$E,$E1488,purchase!$G:$G,"&gt;="&amp;$F1488,purchase!$G:$G,"&lt;="&amp;$G1488)=0,"",_xlfn.MAXIFS(purchase!$G:$G,purchase!$C:$C,$C1488,purchase!$E:$E,$E1488,purchase!$G:$G,"&gt;="&amp;$F1488,purchase!$G:$G,"&lt;="&amp;$G1488))</f>
        <v/>
      </c>
      <c r="L1488" s="4"/>
      <c r="M1488" s="4"/>
      <c r="N1488" s="10" t="str">
        <f>IF(M1488="","",SUMIFS(purchase!$N:$N,purchase!$C:$C,$C1488,purchase!$E:$E,$E1488,purchase!$G:$G,"&gt;="&amp;$F1488,purchase!$G:$G,"&lt;="&amp;$G1488))</f>
        <v/>
      </c>
      <c r="O1488" s="10" t="str">
        <f t="shared" si="233"/>
        <v/>
      </c>
      <c r="P1488" s="11" t="str">
        <f t="shared" si="234"/>
        <v/>
      </c>
      <c r="Q1488" s="12" t="str">
        <f t="shared" ca="1" si="235"/>
        <v/>
      </c>
      <c r="R1488" s="13"/>
      <c r="S1488" s="14"/>
      <c r="T1488" s="15" t="str">
        <f t="shared" ca="1" si="236"/>
        <v/>
      </c>
      <c r="U1488" s="15" t="str">
        <f t="shared" ca="1" si="237"/>
        <v/>
      </c>
      <c r="V1488" s="16"/>
      <c r="W1488" s="17" t="str">
        <f t="shared" ca="1" si="238"/>
        <v/>
      </c>
      <c r="X1488" s="18" t="str">
        <f t="shared" ca="1" si="239"/>
        <v/>
      </c>
    </row>
    <row r="1489" spans="1:24" x14ac:dyDescent="0.35">
      <c r="A1489" s="3">
        <v>1485</v>
      </c>
      <c r="B1489" s="4"/>
      <c r="C1489" s="4"/>
      <c r="D1489" s="5" t="str">
        <f t="shared" si="230"/>
        <v/>
      </c>
      <c r="E1489" s="4"/>
      <c r="F1489" s="6"/>
      <c r="G1489" s="6"/>
      <c r="H1489" s="7" t="str">
        <f t="shared" ca="1" si="231"/>
        <v/>
      </c>
      <c r="I1489" s="8" t="str">
        <f t="shared" ca="1" si="232"/>
        <v/>
      </c>
      <c r="J1489" s="8" t="str">
        <f>IF(C1489="","",COUNTIFS(purchase!$C:$C,$C1489,purchase!$E:$E,$E1489,purchase!$G:$G,"&gt;="&amp;$F1489,purchase!$G:$G,"&lt;="&amp;$G1489))</f>
        <v/>
      </c>
      <c r="K1489" s="9" t="str">
        <f>IF(COUNTIFS(purchase!$C:$C,$C1489,purchase!$E:$E,$E1489,purchase!$G:$G,"&gt;="&amp;$F1489,purchase!$G:$G,"&lt;="&amp;$G1489)=0,"",_xlfn.MAXIFS(purchase!$G:$G,purchase!$C:$C,$C1489,purchase!$E:$E,$E1489,purchase!$G:$G,"&gt;="&amp;$F1489,purchase!$G:$G,"&lt;="&amp;$G1489))</f>
        <v/>
      </c>
      <c r="L1489" s="4"/>
      <c r="M1489" s="4"/>
      <c r="N1489" s="10" t="str">
        <f>IF(M1489="","",SUMIFS(purchase!$N:$N,purchase!$C:$C,$C1489,purchase!$E:$E,$E1489,purchase!$G:$G,"&gt;="&amp;$F1489,purchase!$G:$G,"&lt;="&amp;$G1489))</f>
        <v/>
      </c>
      <c r="O1489" s="10" t="str">
        <f t="shared" si="233"/>
        <v/>
      </c>
      <c r="P1489" s="11" t="str">
        <f t="shared" si="234"/>
        <v/>
      </c>
      <c r="Q1489" s="12" t="str">
        <f t="shared" ca="1" si="235"/>
        <v/>
      </c>
      <c r="R1489" s="13"/>
      <c r="S1489" s="14"/>
      <c r="T1489" s="15" t="str">
        <f t="shared" ca="1" si="236"/>
        <v/>
      </c>
      <c r="U1489" s="15" t="str">
        <f t="shared" ca="1" si="237"/>
        <v/>
      </c>
      <c r="V1489" s="16"/>
      <c r="W1489" s="17" t="str">
        <f t="shared" ca="1" si="238"/>
        <v/>
      </c>
      <c r="X1489" s="18" t="str">
        <f t="shared" ca="1" si="239"/>
        <v/>
      </c>
    </row>
    <row r="1490" spans="1:24" x14ac:dyDescent="0.35">
      <c r="A1490" s="3">
        <v>1486</v>
      </c>
      <c r="B1490" s="4"/>
      <c r="C1490" s="4"/>
      <c r="D1490" s="5" t="str">
        <f t="shared" si="230"/>
        <v/>
      </c>
      <c r="E1490" s="4"/>
      <c r="F1490" s="6"/>
      <c r="G1490" s="6"/>
      <c r="H1490" s="7" t="str">
        <f t="shared" ca="1" si="231"/>
        <v/>
      </c>
      <c r="I1490" s="8" t="str">
        <f t="shared" ca="1" si="232"/>
        <v/>
      </c>
      <c r="J1490" s="8" t="str">
        <f>IF(C1490="","",COUNTIFS(purchase!$C:$C,$C1490,purchase!$E:$E,$E1490,purchase!$G:$G,"&gt;="&amp;$F1490,purchase!$G:$G,"&lt;="&amp;$G1490))</f>
        <v/>
      </c>
      <c r="K1490" s="9" t="str">
        <f>IF(COUNTIFS(purchase!$C:$C,$C1490,purchase!$E:$E,$E1490,purchase!$G:$G,"&gt;="&amp;$F1490,purchase!$G:$G,"&lt;="&amp;$G1490)=0,"",_xlfn.MAXIFS(purchase!$G:$G,purchase!$C:$C,$C1490,purchase!$E:$E,$E1490,purchase!$G:$G,"&gt;="&amp;$F1490,purchase!$G:$G,"&lt;="&amp;$G1490))</f>
        <v/>
      </c>
      <c r="L1490" s="4"/>
      <c r="M1490" s="4"/>
      <c r="N1490" s="10" t="str">
        <f>IF(M1490="","",SUMIFS(purchase!$N:$N,purchase!$C:$C,$C1490,purchase!$E:$E,$E1490,purchase!$G:$G,"&gt;="&amp;$F1490,purchase!$G:$G,"&lt;="&amp;$G1490))</f>
        <v/>
      </c>
      <c r="O1490" s="10" t="str">
        <f t="shared" si="233"/>
        <v/>
      </c>
      <c r="P1490" s="11" t="str">
        <f t="shared" si="234"/>
        <v/>
      </c>
      <c r="Q1490" s="12" t="str">
        <f t="shared" ca="1" si="235"/>
        <v/>
      </c>
      <c r="R1490" s="13"/>
      <c r="S1490" s="14"/>
      <c r="T1490" s="15" t="str">
        <f t="shared" ca="1" si="236"/>
        <v/>
      </c>
      <c r="U1490" s="15" t="str">
        <f t="shared" ca="1" si="237"/>
        <v/>
      </c>
      <c r="V1490" s="16"/>
      <c r="W1490" s="17" t="str">
        <f t="shared" ca="1" si="238"/>
        <v/>
      </c>
      <c r="X1490" s="18" t="str">
        <f t="shared" ca="1" si="239"/>
        <v/>
      </c>
    </row>
    <row r="1491" spans="1:24" x14ac:dyDescent="0.35">
      <c r="A1491" s="3">
        <v>1487</v>
      </c>
      <c r="B1491" s="4"/>
      <c r="C1491" s="4"/>
      <c r="D1491" s="5" t="str">
        <f t="shared" si="230"/>
        <v/>
      </c>
      <c r="E1491" s="4"/>
      <c r="F1491" s="6"/>
      <c r="G1491" s="6"/>
      <c r="H1491" s="7" t="str">
        <f t="shared" ca="1" si="231"/>
        <v/>
      </c>
      <c r="I1491" s="8" t="str">
        <f t="shared" ca="1" si="232"/>
        <v/>
      </c>
      <c r="J1491" s="8" t="str">
        <f>IF(C1491="","",COUNTIFS(purchase!$C:$C,$C1491,purchase!$E:$E,$E1491,purchase!$G:$G,"&gt;="&amp;$F1491,purchase!$G:$G,"&lt;="&amp;$G1491))</f>
        <v/>
      </c>
      <c r="K1491" s="9" t="str">
        <f>IF(COUNTIFS(purchase!$C:$C,$C1491,purchase!$E:$E,$E1491,purchase!$G:$G,"&gt;="&amp;$F1491,purchase!$G:$G,"&lt;="&amp;$G1491)=0,"",_xlfn.MAXIFS(purchase!$G:$G,purchase!$C:$C,$C1491,purchase!$E:$E,$E1491,purchase!$G:$G,"&gt;="&amp;$F1491,purchase!$G:$G,"&lt;="&amp;$G1491))</f>
        <v/>
      </c>
      <c r="L1491" s="4"/>
      <c r="M1491" s="4"/>
      <c r="N1491" s="10" t="str">
        <f>IF(M1491="","",SUMIFS(purchase!$N:$N,purchase!$C:$C,$C1491,purchase!$E:$E,$E1491,purchase!$G:$G,"&gt;="&amp;$F1491,purchase!$G:$G,"&lt;="&amp;$G1491))</f>
        <v/>
      </c>
      <c r="O1491" s="10" t="str">
        <f t="shared" si="233"/>
        <v/>
      </c>
      <c r="P1491" s="11" t="str">
        <f t="shared" si="234"/>
        <v/>
      </c>
      <c r="Q1491" s="12" t="str">
        <f t="shared" ca="1" si="235"/>
        <v/>
      </c>
      <c r="R1491" s="13"/>
      <c r="S1491" s="14"/>
      <c r="T1491" s="15" t="str">
        <f t="shared" ca="1" si="236"/>
        <v/>
      </c>
      <c r="U1491" s="15" t="str">
        <f t="shared" ca="1" si="237"/>
        <v/>
      </c>
      <c r="V1491" s="16"/>
      <c r="W1491" s="17" t="str">
        <f t="shared" ca="1" si="238"/>
        <v/>
      </c>
      <c r="X1491" s="18" t="str">
        <f t="shared" ca="1" si="239"/>
        <v/>
      </c>
    </row>
    <row r="1492" spans="1:24" x14ac:dyDescent="0.35">
      <c r="A1492" s="3">
        <v>1488</v>
      </c>
      <c r="B1492" s="4"/>
      <c r="C1492" s="4"/>
      <c r="D1492" s="5" t="str">
        <f t="shared" si="230"/>
        <v/>
      </c>
      <c r="E1492" s="4"/>
      <c r="F1492" s="6"/>
      <c r="G1492" s="6"/>
      <c r="H1492" s="7" t="str">
        <f t="shared" ca="1" si="231"/>
        <v/>
      </c>
      <c r="I1492" s="8" t="str">
        <f t="shared" ca="1" si="232"/>
        <v/>
      </c>
      <c r="J1492" s="8" t="str">
        <f>IF(C1492="","",COUNTIFS(purchase!$C:$C,$C1492,purchase!$E:$E,$E1492,purchase!$G:$G,"&gt;="&amp;$F1492,purchase!$G:$G,"&lt;="&amp;$G1492))</f>
        <v/>
      </c>
      <c r="K1492" s="9" t="str">
        <f>IF(COUNTIFS(purchase!$C:$C,$C1492,purchase!$E:$E,$E1492,purchase!$G:$G,"&gt;="&amp;$F1492,purchase!$G:$G,"&lt;="&amp;$G1492)=0,"",_xlfn.MAXIFS(purchase!$G:$G,purchase!$C:$C,$C1492,purchase!$E:$E,$E1492,purchase!$G:$G,"&gt;="&amp;$F1492,purchase!$G:$G,"&lt;="&amp;$G1492))</f>
        <v/>
      </c>
      <c r="L1492" s="4"/>
      <c r="M1492" s="4"/>
      <c r="N1492" s="10" t="str">
        <f>IF(M1492="","",SUMIFS(purchase!$N:$N,purchase!$C:$C,$C1492,purchase!$E:$E,$E1492,purchase!$G:$G,"&gt;="&amp;$F1492,purchase!$G:$G,"&lt;="&amp;$G1492))</f>
        <v/>
      </c>
      <c r="O1492" s="10" t="str">
        <f t="shared" si="233"/>
        <v/>
      </c>
      <c r="P1492" s="11" t="str">
        <f t="shared" si="234"/>
        <v/>
      </c>
      <c r="Q1492" s="12" t="str">
        <f t="shared" ca="1" si="235"/>
        <v/>
      </c>
      <c r="R1492" s="13"/>
      <c r="S1492" s="14"/>
      <c r="T1492" s="15" t="str">
        <f t="shared" ca="1" si="236"/>
        <v/>
      </c>
      <c r="U1492" s="15" t="str">
        <f t="shared" ca="1" si="237"/>
        <v/>
      </c>
      <c r="V1492" s="16"/>
      <c r="W1492" s="17" t="str">
        <f t="shared" ca="1" si="238"/>
        <v/>
      </c>
      <c r="X1492" s="18" t="str">
        <f t="shared" ca="1" si="239"/>
        <v/>
      </c>
    </row>
    <row r="1493" spans="1:24" x14ac:dyDescent="0.35">
      <c r="A1493" s="3">
        <v>1489</v>
      </c>
      <c r="B1493" s="4"/>
      <c r="C1493" s="4"/>
      <c r="D1493" s="5" t="str">
        <f t="shared" si="230"/>
        <v/>
      </c>
      <c r="E1493" s="4"/>
      <c r="F1493" s="6"/>
      <c r="G1493" s="6"/>
      <c r="H1493" s="7" t="str">
        <f t="shared" ca="1" si="231"/>
        <v/>
      </c>
      <c r="I1493" s="8" t="str">
        <f t="shared" ca="1" si="232"/>
        <v/>
      </c>
      <c r="J1493" s="8" t="str">
        <f>IF(C1493="","",COUNTIFS(purchase!$C:$C,$C1493,purchase!$E:$E,$E1493,purchase!$G:$G,"&gt;="&amp;$F1493,purchase!$G:$G,"&lt;="&amp;$G1493))</f>
        <v/>
      </c>
      <c r="K1493" s="9" t="str">
        <f>IF(COUNTIFS(purchase!$C:$C,$C1493,purchase!$E:$E,$E1493,purchase!$G:$G,"&gt;="&amp;$F1493,purchase!$G:$G,"&lt;="&amp;$G1493)=0,"",_xlfn.MAXIFS(purchase!$G:$G,purchase!$C:$C,$C1493,purchase!$E:$E,$E1493,purchase!$G:$G,"&gt;="&amp;$F1493,purchase!$G:$G,"&lt;="&amp;$G1493))</f>
        <v/>
      </c>
      <c r="L1493" s="4"/>
      <c r="M1493" s="4"/>
      <c r="N1493" s="10" t="str">
        <f>IF(M1493="","",SUMIFS(purchase!$N:$N,purchase!$C:$C,$C1493,purchase!$E:$E,$E1493,purchase!$G:$G,"&gt;="&amp;$F1493,purchase!$G:$G,"&lt;="&amp;$G1493))</f>
        <v/>
      </c>
      <c r="O1493" s="10" t="str">
        <f t="shared" si="233"/>
        <v/>
      </c>
      <c r="P1493" s="11" t="str">
        <f t="shared" si="234"/>
        <v/>
      </c>
      <c r="Q1493" s="12" t="str">
        <f t="shared" ca="1" si="235"/>
        <v/>
      </c>
      <c r="R1493" s="13"/>
      <c r="S1493" s="14"/>
      <c r="T1493" s="15" t="str">
        <f t="shared" ca="1" si="236"/>
        <v/>
      </c>
      <c r="U1493" s="15" t="str">
        <f t="shared" ca="1" si="237"/>
        <v/>
      </c>
      <c r="V1493" s="16"/>
      <c r="W1493" s="17" t="str">
        <f t="shared" ca="1" si="238"/>
        <v/>
      </c>
      <c r="X1493" s="18" t="str">
        <f t="shared" ca="1" si="239"/>
        <v/>
      </c>
    </row>
    <row r="1494" spans="1:24" x14ac:dyDescent="0.35">
      <c r="A1494" s="3">
        <v>1490</v>
      </c>
      <c r="B1494" s="4"/>
      <c r="C1494" s="4"/>
      <c r="D1494" s="5" t="str">
        <f t="shared" si="230"/>
        <v/>
      </c>
      <c r="E1494" s="4"/>
      <c r="F1494" s="6"/>
      <c r="G1494" s="6"/>
      <c r="H1494" s="7" t="str">
        <f t="shared" ca="1" si="231"/>
        <v/>
      </c>
      <c r="I1494" s="8" t="str">
        <f t="shared" ca="1" si="232"/>
        <v/>
      </c>
      <c r="J1494" s="8" t="str">
        <f>IF(C1494="","",COUNTIFS(purchase!$C:$C,$C1494,purchase!$E:$E,$E1494,purchase!$G:$G,"&gt;="&amp;$F1494,purchase!$G:$G,"&lt;="&amp;$G1494))</f>
        <v/>
      </c>
      <c r="K1494" s="9" t="str">
        <f>IF(COUNTIFS(purchase!$C:$C,$C1494,purchase!$E:$E,$E1494,purchase!$G:$G,"&gt;="&amp;$F1494,purchase!$G:$G,"&lt;="&amp;$G1494)=0,"",_xlfn.MAXIFS(purchase!$G:$G,purchase!$C:$C,$C1494,purchase!$E:$E,$E1494,purchase!$G:$G,"&gt;="&amp;$F1494,purchase!$G:$G,"&lt;="&amp;$G1494))</f>
        <v/>
      </c>
      <c r="L1494" s="4"/>
      <c r="M1494" s="4"/>
      <c r="N1494" s="10" t="str">
        <f>IF(M1494="","",SUMIFS(purchase!$N:$N,purchase!$C:$C,$C1494,purchase!$E:$E,$E1494,purchase!$G:$G,"&gt;="&amp;$F1494,purchase!$G:$G,"&lt;="&amp;$G1494))</f>
        <v/>
      </c>
      <c r="O1494" s="10" t="str">
        <f t="shared" si="233"/>
        <v/>
      </c>
      <c r="P1494" s="11" t="str">
        <f t="shared" si="234"/>
        <v/>
      </c>
      <c r="Q1494" s="12" t="str">
        <f t="shared" ca="1" si="235"/>
        <v/>
      </c>
      <c r="R1494" s="13"/>
      <c r="S1494" s="14"/>
      <c r="T1494" s="15" t="str">
        <f t="shared" ca="1" si="236"/>
        <v/>
      </c>
      <c r="U1494" s="15" t="str">
        <f t="shared" ca="1" si="237"/>
        <v/>
      </c>
      <c r="V1494" s="16"/>
      <c r="W1494" s="17" t="str">
        <f t="shared" ca="1" si="238"/>
        <v/>
      </c>
      <c r="X1494" s="18" t="str">
        <f t="shared" ca="1" si="239"/>
        <v/>
      </c>
    </row>
    <row r="1495" spans="1:24" x14ac:dyDescent="0.35">
      <c r="A1495" s="3">
        <v>1491</v>
      </c>
      <c r="B1495" s="4"/>
      <c r="C1495" s="4"/>
      <c r="D1495" s="5" t="str">
        <f t="shared" si="230"/>
        <v/>
      </c>
      <c r="E1495" s="4"/>
      <c r="F1495" s="6"/>
      <c r="G1495" s="6"/>
      <c r="H1495" s="7" t="str">
        <f t="shared" ca="1" si="231"/>
        <v/>
      </c>
      <c r="I1495" s="8" t="str">
        <f t="shared" ca="1" si="232"/>
        <v/>
      </c>
      <c r="J1495" s="8" t="str">
        <f>IF(C1495="","",COUNTIFS(purchase!$C:$C,$C1495,purchase!$E:$E,$E1495,purchase!$G:$G,"&gt;="&amp;$F1495,purchase!$G:$G,"&lt;="&amp;$G1495))</f>
        <v/>
      </c>
      <c r="K1495" s="9" t="str">
        <f>IF(COUNTIFS(purchase!$C:$C,$C1495,purchase!$E:$E,$E1495,purchase!$G:$G,"&gt;="&amp;$F1495,purchase!$G:$G,"&lt;="&amp;$G1495)=0,"",_xlfn.MAXIFS(purchase!$G:$G,purchase!$C:$C,$C1495,purchase!$E:$E,$E1495,purchase!$G:$G,"&gt;="&amp;$F1495,purchase!$G:$G,"&lt;="&amp;$G1495))</f>
        <v/>
      </c>
      <c r="L1495" s="4"/>
      <c r="M1495" s="4"/>
      <c r="N1495" s="10" t="str">
        <f>IF(M1495="","",SUMIFS(purchase!$N:$N,purchase!$C:$C,$C1495,purchase!$E:$E,$E1495,purchase!$G:$G,"&gt;="&amp;$F1495,purchase!$G:$G,"&lt;="&amp;$G1495))</f>
        <v/>
      </c>
      <c r="O1495" s="10" t="str">
        <f t="shared" si="233"/>
        <v/>
      </c>
      <c r="P1495" s="11" t="str">
        <f t="shared" si="234"/>
        <v/>
      </c>
      <c r="Q1495" s="12" t="str">
        <f t="shared" ca="1" si="235"/>
        <v/>
      </c>
      <c r="R1495" s="13"/>
      <c r="S1495" s="14"/>
      <c r="T1495" s="15" t="str">
        <f t="shared" ca="1" si="236"/>
        <v/>
      </c>
      <c r="U1495" s="15" t="str">
        <f t="shared" ca="1" si="237"/>
        <v/>
      </c>
      <c r="V1495" s="16"/>
      <c r="W1495" s="17" t="str">
        <f t="shared" ca="1" si="238"/>
        <v/>
      </c>
      <c r="X1495" s="18" t="str">
        <f t="shared" ca="1" si="239"/>
        <v/>
      </c>
    </row>
    <row r="1496" spans="1:24" x14ac:dyDescent="0.35">
      <c r="A1496" s="3">
        <v>1492</v>
      </c>
      <c r="B1496" s="4"/>
      <c r="C1496" s="4"/>
      <c r="D1496" s="5" t="str">
        <f t="shared" si="230"/>
        <v/>
      </c>
      <c r="E1496" s="4"/>
      <c r="F1496" s="6"/>
      <c r="G1496" s="6"/>
      <c r="H1496" s="7" t="str">
        <f t="shared" ca="1" si="231"/>
        <v/>
      </c>
      <c r="I1496" s="8" t="str">
        <f t="shared" ca="1" si="232"/>
        <v/>
      </c>
      <c r="J1496" s="8" t="str">
        <f>IF(C1496="","",COUNTIFS(purchase!$C:$C,$C1496,purchase!$E:$E,$E1496,purchase!$G:$G,"&gt;="&amp;$F1496,purchase!$G:$G,"&lt;="&amp;$G1496))</f>
        <v/>
      </c>
      <c r="K1496" s="9" t="str">
        <f>IF(COUNTIFS(purchase!$C:$C,$C1496,purchase!$E:$E,$E1496,purchase!$G:$G,"&gt;="&amp;$F1496,purchase!$G:$G,"&lt;="&amp;$G1496)=0,"",_xlfn.MAXIFS(purchase!$G:$G,purchase!$C:$C,$C1496,purchase!$E:$E,$E1496,purchase!$G:$G,"&gt;="&amp;$F1496,purchase!$G:$G,"&lt;="&amp;$G1496))</f>
        <v/>
      </c>
      <c r="L1496" s="4"/>
      <c r="M1496" s="4"/>
      <c r="N1496" s="10" t="str">
        <f>IF(M1496="","",SUMIFS(purchase!$N:$N,purchase!$C:$C,$C1496,purchase!$E:$E,$E1496,purchase!$G:$G,"&gt;="&amp;$F1496,purchase!$G:$G,"&lt;="&amp;$G1496))</f>
        <v/>
      </c>
      <c r="O1496" s="10" t="str">
        <f t="shared" si="233"/>
        <v/>
      </c>
      <c r="P1496" s="11" t="str">
        <f t="shared" si="234"/>
        <v/>
      </c>
      <c r="Q1496" s="12" t="str">
        <f t="shared" ca="1" si="235"/>
        <v/>
      </c>
      <c r="R1496" s="13"/>
      <c r="S1496" s="14"/>
      <c r="T1496" s="15" t="str">
        <f t="shared" ca="1" si="236"/>
        <v/>
      </c>
      <c r="U1496" s="15" t="str">
        <f t="shared" ca="1" si="237"/>
        <v/>
      </c>
      <c r="V1496" s="16"/>
      <c r="W1496" s="17" t="str">
        <f t="shared" ca="1" si="238"/>
        <v/>
      </c>
      <c r="X1496" s="18" t="str">
        <f t="shared" ca="1" si="239"/>
        <v/>
      </c>
    </row>
    <row r="1497" spans="1:24" x14ac:dyDescent="0.35">
      <c r="A1497" s="3">
        <v>1493</v>
      </c>
      <c r="B1497" s="4"/>
      <c r="C1497" s="4"/>
      <c r="D1497" s="5" t="str">
        <f t="shared" si="230"/>
        <v/>
      </c>
      <c r="E1497" s="4"/>
      <c r="F1497" s="6"/>
      <c r="G1497" s="6"/>
      <c r="H1497" s="7" t="str">
        <f t="shared" ca="1" si="231"/>
        <v/>
      </c>
      <c r="I1497" s="8" t="str">
        <f t="shared" ca="1" si="232"/>
        <v/>
      </c>
      <c r="J1497" s="8" t="str">
        <f>IF(C1497="","",COUNTIFS(purchase!$C:$C,$C1497,purchase!$E:$E,$E1497,purchase!$G:$G,"&gt;="&amp;$F1497,purchase!$G:$G,"&lt;="&amp;$G1497))</f>
        <v/>
      </c>
      <c r="K1497" s="9" t="str">
        <f>IF(COUNTIFS(purchase!$C:$C,$C1497,purchase!$E:$E,$E1497,purchase!$G:$G,"&gt;="&amp;$F1497,purchase!$G:$G,"&lt;="&amp;$G1497)=0,"",_xlfn.MAXIFS(purchase!$G:$G,purchase!$C:$C,$C1497,purchase!$E:$E,$E1497,purchase!$G:$G,"&gt;="&amp;$F1497,purchase!$G:$G,"&lt;="&amp;$G1497))</f>
        <v/>
      </c>
      <c r="L1497" s="4"/>
      <c r="M1497" s="4"/>
      <c r="N1497" s="10" t="str">
        <f>IF(M1497="","",SUMIFS(purchase!$N:$N,purchase!$C:$C,$C1497,purchase!$E:$E,$E1497,purchase!$G:$G,"&gt;="&amp;$F1497,purchase!$G:$G,"&lt;="&amp;$G1497))</f>
        <v/>
      </c>
      <c r="O1497" s="10" t="str">
        <f t="shared" si="233"/>
        <v/>
      </c>
      <c r="P1497" s="11" t="str">
        <f t="shared" si="234"/>
        <v/>
      </c>
      <c r="Q1497" s="12" t="str">
        <f t="shared" ca="1" si="235"/>
        <v/>
      </c>
      <c r="R1497" s="13"/>
      <c r="S1497" s="14"/>
      <c r="T1497" s="15" t="str">
        <f t="shared" ca="1" si="236"/>
        <v/>
      </c>
      <c r="U1497" s="15" t="str">
        <f t="shared" ca="1" si="237"/>
        <v/>
      </c>
      <c r="V1497" s="16"/>
      <c r="W1497" s="17" t="str">
        <f t="shared" ca="1" si="238"/>
        <v/>
      </c>
      <c r="X1497" s="18" t="str">
        <f t="shared" ca="1" si="239"/>
        <v/>
      </c>
    </row>
    <row r="1498" spans="1:24" x14ac:dyDescent="0.35">
      <c r="A1498" s="3">
        <v>1494</v>
      </c>
      <c r="B1498" s="4"/>
      <c r="C1498" s="4"/>
      <c r="D1498" s="5" t="str">
        <f t="shared" si="230"/>
        <v/>
      </c>
      <c r="E1498" s="4"/>
      <c r="F1498" s="6"/>
      <c r="G1498" s="6"/>
      <c r="H1498" s="7" t="str">
        <f t="shared" ca="1" si="231"/>
        <v/>
      </c>
      <c r="I1498" s="8" t="str">
        <f t="shared" ca="1" si="232"/>
        <v/>
      </c>
      <c r="J1498" s="8" t="str">
        <f>IF(C1498="","",COUNTIFS(purchase!$C:$C,$C1498,purchase!$E:$E,$E1498,purchase!$G:$G,"&gt;="&amp;$F1498,purchase!$G:$G,"&lt;="&amp;$G1498))</f>
        <v/>
      </c>
      <c r="K1498" s="9" t="str">
        <f>IF(COUNTIFS(purchase!$C:$C,$C1498,purchase!$E:$E,$E1498,purchase!$G:$G,"&gt;="&amp;$F1498,purchase!$G:$G,"&lt;="&amp;$G1498)=0,"",_xlfn.MAXIFS(purchase!$G:$G,purchase!$C:$C,$C1498,purchase!$E:$E,$E1498,purchase!$G:$G,"&gt;="&amp;$F1498,purchase!$G:$G,"&lt;="&amp;$G1498))</f>
        <v/>
      </c>
      <c r="L1498" s="4"/>
      <c r="M1498" s="4"/>
      <c r="N1498" s="10" t="str">
        <f>IF(M1498="","",SUMIFS(purchase!$N:$N,purchase!$C:$C,$C1498,purchase!$E:$E,$E1498,purchase!$G:$G,"&gt;="&amp;$F1498,purchase!$G:$G,"&lt;="&amp;$G1498))</f>
        <v/>
      </c>
      <c r="O1498" s="10" t="str">
        <f t="shared" si="233"/>
        <v/>
      </c>
      <c r="P1498" s="11" t="str">
        <f t="shared" si="234"/>
        <v/>
      </c>
      <c r="Q1498" s="12" t="str">
        <f t="shared" ca="1" si="235"/>
        <v/>
      </c>
      <c r="R1498" s="13"/>
      <c r="S1498" s="14"/>
      <c r="T1498" s="15" t="str">
        <f t="shared" ca="1" si="236"/>
        <v/>
      </c>
      <c r="U1498" s="15" t="str">
        <f t="shared" ca="1" si="237"/>
        <v/>
      </c>
      <c r="V1498" s="16"/>
      <c r="W1498" s="17" t="str">
        <f t="shared" ca="1" si="238"/>
        <v/>
      </c>
      <c r="X1498" s="18" t="str">
        <f t="shared" ca="1" si="239"/>
        <v/>
      </c>
    </row>
    <row r="1499" spans="1:24" x14ac:dyDescent="0.35">
      <c r="A1499" s="3">
        <v>1495</v>
      </c>
      <c r="B1499" s="4"/>
      <c r="C1499" s="4"/>
      <c r="D1499" s="5" t="str">
        <f t="shared" si="230"/>
        <v/>
      </c>
      <c r="E1499" s="4"/>
      <c r="F1499" s="6"/>
      <c r="G1499" s="6"/>
      <c r="H1499" s="7" t="str">
        <f t="shared" ca="1" si="231"/>
        <v/>
      </c>
      <c r="I1499" s="8" t="str">
        <f t="shared" ca="1" si="232"/>
        <v/>
      </c>
      <c r="J1499" s="8" t="str">
        <f>IF(C1499="","",COUNTIFS(purchase!$C:$C,$C1499,purchase!$E:$E,$E1499,purchase!$G:$G,"&gt;="&amp;$F1499,purchase!$G:$G,"&lt;="&amp;$G1499))</f>
        <v/>
      </c>
      <c r="K1499" s="9" t="str">
        <f>IF(COUNTIFS(purchase!$C:$C,$C1499,purchase!$E:$E,$E1499,purchase!$G:$G,"&gt;="&amp;$F1499,purchase!$G:$G,"&lt;="&amp;$G1499)=0,"",_xlfn.MAXIFS(purchase!$G:$G,purchase!$C:$C,$C1499,purchase!$E:$E,$E1499,purchase!$G:$G,"&gt;="&amp;$F1499,purchase!$G:$G,"&lt;="&amp;$G1499))</f>
        <v/>
      </c>
      <c r="L1499" s="4"/>
      <c r="M1499" s="4"/>
      <c r="N1499" s="10" t="str">
        <f>IF(M1499="","",SUMIFS(purchase!$N:$N,purchase!$C:$C,$C1499,purchase!$E:$E,$E1499,purchase!$G:$G,"&gt;="&amp;$F1499,purchase!$G:$G,"&lt;="&amp;$G1499))</f>
        <v/>
      </c>
      <c r="O1499" s="10" t="str">
        <f t="shared" si="233"/>
        <v/>
      </c>
      <c r="P1499" s="11" t="str">
        <f t="shared" si="234"/>
        <v/>
      </c>
      <c r="Q1499" s="12" t="str">
        <f t="shared" ca="1" si="235"/>
        <v/>
      </c>
      <c r="R1499" s="13"/>
      <c r="S1499" s="14"/>
      <c r="T1499" s="15" t="str">
        <f t="shared" ca="1" si="236"/>
        <v/>
      </c>
      <c r="U1499" s="15" t="str">
        <f t="shared" ca="1" si="237"/>
        <v/>
      </c>
      <c r="V1499" s="16"/>
      <c r="W1499" s="17" t="str">
        <f t="shared" ca="1" si="238"/>
        <v/>
      </c>
      <c r="X1499" s="18" t="str">
        <f t="shared" ca="1" si="239"/>
        <v/>
      </c>
    </row>
    <row r="1500" spans="1:24" x14ac:dyDescent="0.35">
      <c r="A1500" s="3">
        <v>1496</v>
      </c>
      <c r="B1500" s="4"/>
      <c r="C1500" s="4"/>
      <c r="D1500" s="5" t="str">
        <f t="shared" si="230"/>
        <v/>
      </c>
      <c r="E1500" s="4"/>
      <c r="F1500" s="6"/>
      <c r="G1500" s="6"/>
      <c r="H1500" s="7" t="str">
        <f t="shared" ca="1" si="231"/>
        <v/>
      </c>
      <c r="I1500" s="8" t="str">
        <f t="shared" ca="1" si="232"/>
        <v/>
      </c>
      <c r="J1500" s="8" t="str">
        <f>IF(C1500="","",COUNTIFS(purchase!$C:$C,$C1500,purchase!$E:$E,$E1500,purchase!$G:$G,"&gt;="&amp;$F1500,purchase!$G:$G,"&lt;="&amp;$G1500))</f>
        <v/>
      </c>
      <c r="K1500" s="9" t="str">
        <f>IF(COUNTIFS(purchase!$C:$C,$C1500,purchase!$E:$E,$E1500,purchase!$G:$G,"&gt;="&amp;$F1500,purchase!$G:$G,"&lt;="&amp;$G1500)=0,"",_xlfn.MAXIFS(purchase!$G:$G,purchase!$C:$C,$C1500,purchase!$E:$E,$E1500,purchase!$G:$G,"&gt;="&amp;$F1500,purchase!$G:$G,"&lt;="&amp;$G1500))</f>
        <v/>
      </c>
      <c r="L1500" s="4"/>
      <c r="M1500" s="4"/>
      <c r="N1500" s="10" t="str">
        <f>IF(M1500="","",SUMIFS(purchase!$N:$N,purchase!$C:$C,$C1500,purchase!$E:$E,$E1500,purchase!$G:$G,"&gt;="&amp;$F1500,purchase!$G:$G,"&lt;="&amp;$G1500))</f>
        <v/>
      </c>
      <c r="O1500" s="10" t="str">
        <f t="shared" si="233"/>
        <v/>
      </c>
      <c r="P1500" s="11" t="str">
        <f t="shared" si="234"/>
        <v/>
      </c>
      <c r="Q1500" s="12" t="str">
        <f t="shared" ca="1" si="235"/>
        <v/>
      </c>
      <c r="R1500" s="13"/>
      <c r="S1500" s="14"/>
      <c r="T1500" s="15" t="str">
        <f t="shared" ca="1" si="236"/>
        <v/>
      </c>
      <c r="U1500" s="15" t="str">
        <f t="shared" ca="1" si="237"/>
        <v/>
      </c>
      <c r="V1500" s="16"/>
      <c r="W1500" s="17" t="str">
        <f t="shared" ca="1" si="238"/>
        <v/>
      </c>
      <c r="X1500" s="18" t="str">
        <f t="shared" ca="1" si="239"/>
        <v/>
      </c>
    </row>
    <row r="1501" spans="1:24" x14ac:dyDescent="0.35">
      <c r="A1501" s="3">
        <v>1497</v>
      </c>
      <c r="B1501" s="4"/>
      <c r="C1501" s="4"/>
      <c r="D1501" s="5" t="str">
        <f t="shared" si="230"/>
        <v/>
      </c>
      <c r="E1501" s="4"/>
      <c r="F1501" s="6"/>
      <c r="G1501" s="6"/>
      <c r="H1501" s="7" t="str">
        <f t="shared" ca="1" si="231"/>
        <v/>
      </c>
      <c r="I1501" s="8" t="str">
        <f t="shared" ca="1" si="232"/>
        <v/>
      </c>
      <c r="J1501" s="8" t="str">
        <f>IF(C1501="","",COUNTIFS(purchase!$C:$C,$C1501,purchase!$E:$E,$E1501,purchase!$G:$G,"&gt;="&amp;$F1501,purchase!$G:$G,"&lt;="&amp;$G1501))</f>
        <v/>
      </c>
      <c r="K1501" s="9" t="str">
        <f>IF(COUNTIFS(purchase!$C:$C,$C1501,purchase!$E:$E,$E1501,purchase!$G:$G,"&gt;="&amp;$F1501,purchase!$G:$G,"&lt;="&amp;$G1501)=0,"",_xlfn.MAXIFS(purchase!$G:$G,purchase!$C:$C,$C1501,purchase!$E:$E,$E1501,purchase!$G:$G,"&gt;="&amp;$F1501,purchase!$G:$G,"&lt;="&amp;$G1501))</f>
        <v/>
      </c>
      <c r="L1501" s="4"/>
      <c r="M1501" s="4"/>
      <c r="N1501" s="10" t="str">
        <f>IF(M1501="","",SUMIFS(purchase!$N:$N,purchase!$C:$C,$C1501,purchase!$E:$E,$E1501,purchase!$G:$G,"&gt;="&amp;$F1501,purchase!$G:$G,"&lt;="&amp;$G1501))</f>
        <v/>
      </c>
      <c r="O1501" s="10" t="str">
        <f t="shared" si="233"/>
        <v/>
      </c>
      <c r="P1501" s="11" t="str">
        <f t="shared" si="234"/>
        <v/>
      </c>
      <c r="Q1501" s="12" t="str">
        <f t="shared" ca="1" si="235"/>
        <v/>
      </c>
      <c r="R1501" s="13"/>
      <c r="S1501" s="14"/>
      <c r="T1501" s="15" t="str">
        <f t="shared" ca="1" si="236"/>
        <v/>
      </c>
      <c r="U1501" s="15" t="str">
        <f t="shared" ca="1" si="237"/>
        <v/>
      </c>
      <c r="V1501" s="16"/>
      <c r="W1501" s="17" t="str">
        <f t="shared" ca="1" si="238"/>
        <v/>
      </c>
      <c r="X1501" s="18" t="str">
        <f t="shared" ca="1" si="239"/>
        <v/>
      </c>
    </row>
    <row r="1502" spans="1:24" x14ac:dyDescent="0.35">
      <c r="A1502" s="3">
        <v>1498</v>
      </c>
      <c r="B1502" s="4"/>
      <c r="C1502" s="4"/>
      <c r="D1502" s="5" t="str">
        <f t="shared" si="230"/>
        <v/>
      </c>
      <c r="E1502" s="4"/>
      <c r="F1502" s="6"/>
      <c r="G1502" s="6"/>
      <c r="H1502" s="7" t="str">
        <f t="shared" ca="1" si="231"/>
        <v/>
      </c>
      <c r="I1502" s="8" t="str">
        <f t="shared" ca="1" si="232"/>
        <v/>
      </c>
      <c r="J1502" s="8" t="str">
        <f>IF(C1502="","",COUNTIFS(purchase!$C:$C,$C1502,purchase!$E:$E,$E1502,purchase!$G:$G,"&gt;="&amp;$F1502,purchase!$G:$G,"&lt;="&amp;$G1502))</f>
        <v/>
      </c>
      <c r="K1502" s="9" t="str">
        <f>IF(COUNTIFS(purchase!$C:$C,$C1502,purchase!$E:$E,$E1502,purchase!$G:$G,"&gt;="&amp;$F1502,purchase!$G:$G,"&lt;="&amp;$G1502)=0,"",_xlfn.MAXIFS(purchase!$G:$G,purchase!$C:$C,$C1502,purchase!$E:$E,$E1502,purchase!$G:$G,"&gt;="&amp;$F1502,purchase!$G:$G,"&lt;="&amp;$G1502))</f>
        <v/>
      </c>
      <c r="L1502" s="4"/>
      <c r="M1502" s="4"/>
      <c r="N1502" s="10" t="str">
        <f>IF(M1502="","",SUMIFS(purchase!$N:$N,purchase!$C:$C,$C1502,purchase!$E:$E,$E1502,purchase!$G:$G,"&gt;="&amp;$F1502,purchase!$G:$G,"&lt;="&amp;$G1502))</f>
        <v/>
      </c>
      <c r="O1502" s="10" t="str">
        <f t="shared" si="233"/>
        <v/>
      </c>
      <c r="P1502" s="11" t="str">
        <f t="shared" si="234"/>
        <v/>
      </c>
      <c r="Q1502" s="12" t="str">
        <f t="shared" ca="1" si="235"/>
        <v/>
      </c>
      <c r="R1502" s="13"/>
      <c r="S1502" s="14"/>
      <c r="T1502" s="15" t="str">
        <f t="shared" ca="1" si="236"/>
        <v/>
      </c>
      <c r="U1502" s="15" t="str">
        <f t="shared" ca="1" si="237"/>
        <v/>
      </c>
      <c r="V1502" s="16"/>
      <c r="W1502" s="17" t="str">
        <f t="shared" ca="1" si="238"/>
        <v/>
      </c>
      <c r="X1502" s="18" t="str">
        <f t="shared" ca="1" si="239"/>
        <v/>
      </c>
    </row>
    <row r="1503" spans="1:24" x14ac:dyDescent="0.35">
      <c r="A1503" s="3">
        <v>1499</v>
      </c>
      <c r="B1503" s="4"/>
      <c r="C1503" s="4"/>
      <c r="D1503" s="5" t="str">
        <f t="shared" si="230"/>
        <v/>
      </c>
      <c r="E1503" s="4"/>
      <c r="F1503" s="6"/>
      <c r="G1503" s="6"/>
      <c r="H1503" s="7" t="str">
        <f t="shared" ca="1" si="231"/>
        <v/>
      </c>
      <c r="I1503" s="8" t="str">
        <f t="shared" ca="1" si="232"/>
        <v/>
      </c>
      <c r="J1503" s="8" t="str">
        <f>IF(C1503="","",COUNTIFS(purchase!$C:$C,$C1503,purchase!$E:$E,$E1503,purchase!$G:$G,"&gt;="&amp;$F1503,purchase!$G:$G,"&lt;="&amp;$G1503))</f>
        <v/>
      </c>
      <c r="K1503" s="9" t="str">
        <f>IF(COUNTIFS(purchase!$C:$C,$C1503,purchase!$E:$E,$E1503,purchase!$G:$G,"&gt;="&amp;$F1503,purchase!$G:$G,"&lt;="&amp;$G1503)=0,"",_xlfn.MAXIFS(purchase!$G:$G,purchase!$C:$C,$C1503,purchase!$E:$E,$E1503,purchase!$G:$G,"&gt;="&amp;$F1503,purchase!$G:$G,"&lt;="&amp;$G1503))</f>
        <v/>
      </c>
      <c r="L1503" s="4"/>
      <c r="M1503" s="4"/>
      <c r="N1503" s="10" t="str">
        <f>IF(M1503="","",SUMIFS(purchase!$N:$N,purchase!$C:$C,$C1503,purchase!$E:$E,$E1503,purchase!$G:$G,"&gt;="&amp;$F1503,purchase!$G:$G,"&lt;="&amp;$G1503))</f>
        <v/>
      </c>
      <c r="O1503" s="10" t="str">
        <f t="shared" si="233"/>
        <v/>
      </c>
      <c r="P1503" s="11" t="str">
        <f t="shared" si="234"/>
        <v/>
      </c>
      <c r="Q1503" s="12" t="str">
        <f t="shared" ca="1" si="235"/>
        <v/>
      </c>
      <c r="R1503" s="13"/>
      <c r="S1503" s="14"/>
      <c r="T1503" s="15" t="str">
        <f t="shared" ca="1" si="236"/>
        <v/>
      </c>
      <c r="U1503" s="15" t="str">
        <f t="shared" ca="1" si="237"/>
        <v/>
      </c>
      <c r="V1503" s="16"/>
      <c r="W1503" s="17" t="str">
        <f t="shared" ca="1" si="238"/>
        <v/>
      </c>
      <c r="X1503" s="18" t="str">
        <f t="shared" ca="1" si="239"/>
        <v/>
      </c>
    </row>
    <row r="1504" spans="1:24" x14ac:dyDescent="0.35">
      <c r="A1504" s="3">
        <v>1500</v>
      </c>
      <c r="B1504" s="4"/>
      <c r="C1504" s="4"/>
      <c r="D1504" s="5" t="str">
        <f t="shared" si="230"/>
        <v/>
      </c>
      <c r="E1504" s="4"/>
      <c r="F1504" s="6"/>
      <c r="G1504" s="6"/>
      <c r="H1504" s="7" t="str">
        <f t="shared" ca="1" si="231"/>
        <v/>
      </c>
      <c r="I1504" s="8" t="str">
        <f t="shared" ca="1" si="232"/>
        <v/>
      </c>
      <c r="J1504" s="8" t="str">
        <f>IF(C1504="","",COUNTIFS(purchase!$C:$C,$C1504,purchase!$E:$E,$E1504,purchase!$G:$G,"&gt;="&amp;$F1504,purchase!$G:$G,"&lt;="&amp;$G1504))</f>
        <v/>
      </c>
      <c r="K1504" s="9" t="str">
        <f>IF(COUNTIFS(purchase!$C:$C,$C1504,purchase!$E:$E,$E1504,purchase!$G:$G,"&gt;="&amp;$F1504,purchase!$G:$G,"&lt;="&amp;$G1504)=0,"",_xlfn.MAXIFS(purchase!$G:$G,purchase!$C:$C,$C1504,purchase!$E:$E,$E1504,purchase!$G:$G,"&gt;="&amp;$F1504,purchase!$G:$G,"&lt;="&amp;$G1504))</f>
        <v/>
      </c>
      <c r="L1504" s="4"/>
      <c r="M1504" s="4"/>
      <c r="N1504" s="10" t="str">
        <f>IF(M1504="","",SUMIFS(purchase!$N:$N,purchase!$C:$C,$C1504,purchase!$E:$E,$E1504,purchase!$G:$G,"&gt;="&amp;$F1504,purchase!$G:$G,"&lt;="&amp;$G1504))</f>
        <v/>
      </c>
      <c r="O1504" s="10" t="str">
        <f t="shared" si="233"/>
        <v/>
      </c>
      <c r="P1504" s="11" t="str">
        <f t="shared" si="234"/>
        <v/>
      </c>
      <c r="Q1504" s="12" t="str">
        <f t="shared" ca="1" si="235"/>
        <v/>
      </c>
      <c r="R1504" s="13"/>
      <c r="S1504" s="14"/>
      <c r="T1504" s="15" t="str">
        <f t="shared" ca="1" si="236"/>
        <v/>
      </c>
      <c r="U1504" s="15" t="str">
        <f t="shared" ca="1" si="237"/>
        <v/>
      </c>
      <c r="V1504" s="16"/>
      <c r="W1504" s="17" t="str">
        <f t="shared" ca="1" si="238"/>
        <v/>
      </c>
      <c r="X1504" s="18" t="str">
        <f t="shared" ca="1" si="239"/>
        <v/>
      </c>
    </row>
    <row r="1505" spans="1:24" x14ac:dyDescent="0.35">
      <c r="A1505" s="3">
        <v>1501</v>
      </c>
      <c r="B1505" s="4"/>
      <c r="C1505" s="4"/>
      <c r="D1505" s="5" t="str">
        <f t="shared" si="230"/>
        <v/>
      </c>
      <c r="E1505" s="4"/>
      <c r="F1505" s="6"/>
      <c r="G1505" s="6"/>
      <c r="H1505" s="7" t="str">
        <f t="shared" ca="1" si="231"/>
        <v/>
      </c>
      <c r="I1505" s="8" t="str">
        <f t="shared" ca="1" si="232"/>
        <v/>
      </c>
      <c r="J1505" s="8" t="str">
        <f>IF(C1505="","",COUNTIFS(purchase!$C:$C,$C1505,purchase!$E:$E,$E1505,purchase!$G:$G,"&gt;="&amp;$F1505,purchase!$G:$G,"&lt;="&amp;$G1505))</f>
        <v/>
      </c>
      <c r="K1505" s="9" t="str">
        <f>IF(COUNTIFS(purchase!$C:$C,$C1505,purchase!$E:$E,$E1505,purchase!$G:$G,"&gt;="&amp;$F1505,purchase!$G:$G,"&lt;="&amp;$G1505)=0,"",_xlfn.MAXIFS(purchase!$G:$G,purchase!$C:$C,$C1505,purchase!$E:$E,$E1505,purchase!$G:$G,"&gt;="&amp;$F1505,purchase!$G:$G,"&lt;="&amp;$G1505))</f>
        <v/>
      </c>
      <c r="L1505" s="4"/>
      <c r="M1505" s="4"/>
      <c r="N1505" s="10" t="str">
        <f>IF(M1505="","",SUMIFS(purchase!$N:$N,purchase!$C:$C,$C1505,purchase!$E:$E,$E1505,purchase!$G:$G,"&gt;="&amp;$F1505,purchase!$G:$G,"&lt;="&amp;$G1505))</f>
        <v/>
      </c>
      <c r="O1505" s="10" t="str">
        <f t="shared" si="233"/>
        <v/>
      </c>
      <c r="P1505" s="11" t="str">
        <f t="shared" si="234"/>
        <v/>
      </c>
      <c r="Q1505" s="12" t="str">
        <f t="shared" ca="1" si="235"/>
        <v/>
      </c>
      <c r="R1505" s="13"/>
      <c r="S1505" s="14"/>
      <c r="T1505" s="15" t="str">
        <f t="shared" ca="1" si="236"/>
        <v/>
      </c>
      <c r="U1505" s="15" t="str">
        <f t="shared" ca="1" si="237"/>
        <v/>
      </c>
      <c r="V1505" s="16"/>
      <c r="W1505" s="17" t="str">
        <f t="shared" ca="1" si="238"/>
        <v/>
      </c>
      <c r="X1505" s="18" t="str">
        <f t="shared" ca="1" si="239"/>
        <v/>
      </c>
    </row>
    <row r="1506" spans="1:24" x14ac:dyDescent="0.35">
      <c r="A1506" s="3">
        <v>1502</v>
      </c>
      <c r="B1506" s="4"/>
      <c r="C1506" s="4"/>
      <c r="D1506" s="5" t="str">
        <f t="shared" si="230"/>
        <v/>
      </c>
      <c r="E1506" s="4"/>
      <c r="F1506" s="6"/>
      <c r="G1506" s="6"/>
      <c r="H1506" s="7" t="str">
        <f t="shared" ca="1" si="231"/>
        <v/>
      </c>
      <c r="I1506" s="8" t="str">
        <f t="shared" ca="1" si="232"/>
        <v/>
      </c>
      <c r="J1506" s="8" t="str">
        <f>IF(C1506="","",COUNTIFS(purchase!$C:$C,$C1506,purchase!$E:$E,$E1506,purchase!$G:$G,"&gt;="&amp;$F1506,purchase!$G:$G,"&lt;="&amp;$G1506))</f>
        <v/>
      </c>
      <c r="K1506" s="9" t="str">
        <f>IF(COUNTIFS(purchase!$C:$C,$C1506,purchase!$E:$E,$E1506,purchase!$G:$G,"&gt;="&amp;$F1506,purchase!$G:$G,"&lt;="&amp;$G1506)=0,"",_xlfn.MAXIFS(purchase!$G:$G,purchase!$C:$C,$C1506,purchase!$E:$E,$E1506,purchase!$G:$G,"&gt;="&amp;$F1506,purchase!$G:$G,"&lt;="&amp;$G1506))</f>
        <v/>
      </c>
      <c r="L1506" s="4"/>
      <c r="M1506" s="4"/>
      <c r="N1506" s="10" t="str">
        <f>IF(M1506="","",SUMIFS(purchase!$N:$N,purchase!$C:$C,$C1506,purchase!$E:$E,$E1506,purchase!$G:$G,"&gt;="&amp;$F1506,purchase!$G:$G,"&lt;="&amp;$G1506))</f>
        <v/>
      </c>
      <c r="O1506" s="10" t="str">
        <f t="shared" si="233"/>
        <v/>
      </c>
      <c r="P1506" s="11" t="str">
        <f t="shared" si="234"/>
        <v/>
      </c>
      <c r="Q1506" s="12" t="str">
        <f t="shared" ca="1" si="235"/>
        <v/>
      </c>
      <c r="R1506" s="13"/>
      <c r="S1506" s="14"/>
      <c r="T1506" s="15" t="str">
        <f t="shared" ca="1" si="236"/>
        <v/>
      </c>
      <c r="U1506" s="15" t="str">
        <f t="shared" ca="1" si="237"/>
        <v/>
      </c>
      <c r="V1506" s="16"/>
      <c r="W1506" s="17" t="str">
        <f t="shared" ca="1" si="238"/>
        <v/>
      </c>
      <c r="X1506" s="18" t="str">
        <f t="shared" ca="1" si="239"/>
        <v/>
      </c>
    </row>
    <row r="1507" spans="1:24" x14ac:dyDescent="0.35">
      <c r="A1507" s="3">
        <v>1503</v>
      </c>
      <c r="B1507" s="4"/>
      <c r="C1507" s="4"/>
      <c r="D1507" s="5" t="str">
        <f t="shared" si="230"/>
        <v/>
      </c>
      <c r="E1507" s="4"/>
      <c r="F1507" s="6"/>
      <c r="G1507" s="6"/>
      <c r="H1507" s="7" t="str">
        <f t="shared" ca="1" si="231"/>
        <v/>
      </c>
      <c r="I1507" s="8" t="str">
        <f t="shared" ca="1" si="232"/>
        <v/>
      </c>
      <c r="J1507" s="8" t="str">
        <f>IF(C1507="","",COUNTIFS(purchase!$C:$C,$C1507,purchase!$E:$E,$E1507,purchase!$G:$G,"&gt;="&amp;$F1507,purchase!$G:$G,"&lt;="&amp;$G1507))</f>
        <v/>
      </c>
      <c r="K1507" s="9" t="str">
        <f>IF(COUNTIFS(purchase!$C:$C,$C1507,purchase!$E:$E,$E1507,purchase!$G:$G,"&gt;="&amp;$F1507,purchase!$G:$G,"&lt;="&amp;$G1507)=0,"",_xlfn.MAXIFS(purchase!$G:$G,purchase!$C:$C,$C1507,purchase!$E:$E,$E1507,purchase!$G:$G,"&gt;="&amp;$F1507,purchase!$G:$G,"&lt;="&amp;$G1507))</f>
        <v/>
      </c>
      <c r="L1507" s="4"/>
      <c r="M1507" s="4"/>
      <c r="N1507" s="10" t="str">
        <f>IF(M1507="","",SUMIFS(purchase!$N:$N,purchase!$C:$C,$C1507,purchase!$E:$E,$E1507,purchase!$G:$G,"&gt;="&amp;$F1507,purchase!$G:$G,"&lt;="&amp;$G1507))</f>
        <v/>
      </c>
      <c r="O1507" s="10" t="str">
        <f t="shared" si="233"/>
        <v/>
      </c>
      <c r="P1507" s="11" t="str">
        <f t="shared" si="234"/>
        <v/>
      </c>
      <c r="Q1507" s="12" t="str">
        <f t="shared" ca="1" si="235"/>
        <v/>
      </c>
      <c r="R1507" s="13"/>
      <c r="S1507" s="14"/>
      <c r="T1507" s="15" t="str">
        <f t="shared" ca="1" si="236"/>
        <v/>
      </c>
      <c r="U1507" s="15" t="str">
        <f t="shared" ca="1" si="237"/>
        <v/>
      </c>
      <c r="V1507" s="16"/>
      <c r="W1507" s="17" t="str">
        <f t="shared" ca="1" si="238"/>
        <v/>
      </c>
      <c r="X1507" s="18" t="str">
        <f t="shared" ca="1" si="239"/>
        <v/>
      </c>
    </row>
    <row r="1508" spans="1:24" x14ac:dyDescent="0.35">
      <c r="A1508" s="3">
        <v>1504</v>
      </c>
      <c r="B1508" s="4"/>
      <c r="C1508" s="4"/>
      <c r="D1508" s="5" t="str">
        <f t="shared" si="230"/>
        <v/>
      </c>
      <c r="E1508" s="4"/>
      <c r="F1508" s="6"/>
      <c r="G1508" s="6"/>
      <c r="H1508" s="7" t="str">
        <f t="shared" ca="1" si="231"/>
        <v/>
      </c>
      <c r="I1508" s="8" t="str">
        <f t="shared" ca="1" si="232"/>
        <v/>
      </c>
      <c r="J1508" s="8" t="str">
        <f>IF(C1508="","",COUNTIFS(purchase!$C:$C,$C1508,purchase!$E:$E,$E1508,purchase!$G:$G,"&gt;="&amp;$F1508,purchase!$G:$G,"&lt;="&amp;$G1508))</f>
        <v/>
      </c>
      <c r="K1508" s="9" t="str">
        <f>IF(COUNTIFS(purchase!$C:$C,$C1508,purchase!$E:$E,$E1508,purchase!$G:$G,"&gt;="&amp;$F1508,purchase!$G:$G,"&lt;="&amp;$G1508)=0,"",_xlfn.MAXIFS(purchase!$G:$G,purchase!$C:$C,$C1508,purchase!$E:$E,$E1508,purchase!$G:$G,"&gt;="&amp;$F1508,purchase!$G:$G,"&lt;="&amp;$G1508))</f>
        <v/>
      </c>
      <c r="L1508" s="4"/>
      <c r="M1508" s="4"/>
      <c r="N1508" s="10" t="str">
        <f>IF(M1508="","",SUMIFS(purchase!$N:$N,purchase!$C:$C,$C1508,purchase!$E:$E,$E1508,purchase!$G:$G,"&gt;="&amp;$F1508,purchase!$G:$G,"&lt;="&amp;$G1508))</f>
        <v/>
      </c>
      <c r="O1508" s="10" t="str">
        <f t="shared" si="233"/>
        <v/>
      </c>
      <c r="P1508" s="11" t="str">
        <f t="shared" si="234"/>
        <v/>
      </c>
      <c r="Q1508" s="12" t="str">
        <f t="shared" ca="1" si="235"/>
        <v/>
      </c>
      <c r="R1508" s="13"/>
      <c r="S1508" s="14"/>
      <c r="T1508" s="15" t="str">
        <f t="shared" ca="1" si="236"/>
        <v/>
      </c>
      <c r="U1508" s="15" t="str">
        <f t="shared" ca="1" si="237"/>
        <v/>
      </c>
      <c r="V1508" s="16"/>
      <c r="W1508" s="17" t="str">
        <f t="shared" ca="1" si="238"/>
        <v/>
      </c>
      <c r="X1508" s="18" t="str">
        <f t="shared" ca="1" si="239"/>
        <v/>
      </c>
    </row>
    <row r="1509" spans="1:24" x14ac:dyDescent="0.35">
      <c r="A1509" s="3">
        <v>1505</v>
      </c>
      <c r="B1509" s="4"/>
      <c r="C1509" s="4"/>
      <c r="D1509" s="5" t="str">
        <f t="shared" si="230"/>
        <v/>
      </c>
      <c r="E1509" s="4"/>
      <c r="F1509" s="6"/>
      <c r="G1509" s="6"/>
      <c r="H1509" s="7" t="str">
        <f t="shared" ca="1" si="231"/>
        <v/>
      </c>
      <c r="I1509" s="8" t="str">
        <f t="shared" ca="1" si="232"/>
        <v/>
      </c>
      <c r="J1509" s="8" t="str">
        <f>IF(C1509="","",COUNTIFS(purchase!$C:$C,$C1509,purchase!$E:$E,$E1509,purchase!$G:$G,"&gt;="&amp;$F1509,purchase!$G:$G,"&lt;="&amp;$G1509))</f>
        <v/>
      </c>
      <c r="K1509" s="9" t="str">
        <f>IF(COUNTIFS(purchase!$C:$C,$C1509,purchase!$E:$E,$E1509,purchase!$G:$G,"&gt;="&amp;$F1509,purchase!$G:$G,"&lt;="&amp;$G1509)=0,"",_xlfn.MAXIFS(purchase!$G:$G,purchase!$C:$C,$C1509,purchase!$E:$E,$E1509,purchase!$G:$G,"&gt;="&amp;$F1509,purchase!$G:$G,"&lt;="&amp;$G1509))</f>
        <v/>
      </c>
      <c r="L1509" s="4"/>
      <c r="M1509" s="4"/>
      <c r="N1509" s="10" t="str">
        <f>IF(M1509="","",SUMIFS(purchase!$N:$N,purchase!$C:$C,$C1509,purchase!$E:$E,$E1509,purchase!$G:$G,"&gt;="&amp;$F1509,purchase!$G:$G,"&lt;="&amp;$G1509))</f>
        <v/>
      </c>
      <c r="O1509" s="10" t="str">
        <f t="shared" si="233"/>
        <v/>
      </c>
      <c r="P1509" s="11" t="str">
        <f t="shared" si="234"/>
        <v/>
      </c>
      <c r="Q1509" s="12" t="str">
        <f t="shared" ca="1" si="235"/>
        <v/>
      </c>
      <c r="R1509" s="13"/>
      <c r="S1509" s="14"/>
      <c r="T1509" s="15" t="str">
        <f t="shared" ca="1" si="236"/>
        <v/>
      </c>
      <c r="U1509" s="15" t="str">
        <f t="shared" ca="1" si="237"/>
        <v/>
      </c>
      <c r="V1509" s="16"/>
      <c r="W1509" s="17" t="str">
        <f t="shared" ca="1" si="238"/>
        <v/>
      </c>
      <c r="X1509" s="18" t="str">
        <f t="shared" ca="1" si="239"/>
        <v/>
      </c>
    </row>
    <row r="1510" spans="1:24" x14ac:dyDescent="0.35">
      <c r="A1510" s="3">
        <v>1506</v>
      </c>
      <c r="B1510" s="4"/>
      <c r="C1510" s="4"/>
      <c r="D1510" s="5" t="str">
        <f t="shared" si="230"/>
        <v/>
      </c>
      <c r="E1510" s="4"/>
      <c r="F1510" s="6"/>
      <c r="G1510" s="6"/>
      <c r="H1510" s="7" t="str">
        <f t="shared" ca="1" si="231"/>
        <v/>
      </c>
      <c r="I1510" s="8" t="str">
        <f t="shared" ca="1" si="232"/>
        <v/>
      </c>
      <c r="J1510" s="8" t="str">
        <f>IF(C1510="","",COUNTIFS(purchase!$C:$C,$C1510,purchase!$E:$E,$E1510,purchase!$G:$G,"&gt;="&amp;$F1510,purchase!$G:$G,"&lt;="&amp;$G1510))</f>
        <v/>
      </c>
      <c r="K1510" s="9" t="str">
        <f>IF(COUNTIFS(purchase!$C:$C,$C1510,purchase!$E:$E,$E1510,purchase!$G:$G,"&gt;="&amp;$F1510,purchase!$G:$G,"&lt;="&amp;$G1510)=0,"",_xlfn.MAXIFS(purchase!$G:$G,purchase!$C:$C,$C1510,purchase!$E:$E,$E1510,purchase!$G:$G,"&gt;="&amp;$F1510,purchase!$G:$G,"&lt;="&amp;$G1510))</f>
        <v/>
      </c>
      <c r="L1510" s="4"/>
      <c r="M1510" s="4"/>
      <c r="N1510" s="10" t="str">
        <f>IF(M1510="","",SUMIFS(purchase!$N:$N,purchase!$C:$C,$C1510,purchase!$E:$E,$E1510,purchase!$G:$G,"&gt;="&amp;$F1510,purchase!$G:$G,"&lt;="&amp;$G1510))</f>
        <v/>
      </c>
      <c r="O1510" s="10" t="str">
        <f t="shared" si="233"/>
        <v/>
      </c>
      <c r="P1510" s="11" t="str">
        <f t="shared" si="234"/>
        <v/>
      </c>
      <c r="Q1510" s="12" t="str">
        <f t="shared" ca="1" si="235"/>
        <v/>
      </c>
      <c r="R1510" s="13"/>
      <c r="S1510" s="14"/>
      <c r="T1510" s="15" t="str">
        <f t="shared" ca="1" si="236"/>
        <v/>
      </c>
      <c r="U1510" s="15" t="str">
        <f t="shared" ca="1" si="237"/>
        <v/>
      </c>
      <c r="V1510" s="16"/>
      <c r="W1510" s="17" t="str">
        <f t="shared" ca="1" si="238"/>
        <v/>
      </c>
      <c r="X1510" s="18" t="str">
        <f t="shared" ca="1" si="239"/>
        <v/>
      </c>
    </row>
    <row r="1511" spans="1:24" x14ac:dyDescent="0.35">
      <c r="A1511" s="3">
        <v>1507</v>
      </c>
      <c r="B1511" s="4"/>
      <c r="C1511" s="4"/>
      <c r="D1511" s="5" t="str">
        <f t="shared" si="230"/>
        <v/>
      </c>
      <c r="E1511" s="4"/>
      <c r="F1511" s="6"/>
      <c r="G1511" s="6"/>
      <c r="H1511" s="7" t="str">
        <f t="shared" ca="1" si="231"/>
        <v/>
      </c>
      <c r="I1511" s="8" t="str">
        <f t="shared" ca="1" si="232"/>
        <v/>
      </c>
      <c r="J1511" s="8" t="str">
        <f>IF(C1511="","",COUNTIFS(purchase!$C:$C,$C1511,purchase!$E:$E,$E1511,purchase!$G:$G,"&gt;="&amp;$F1511,purchase!$G:$G,"&lt;="&amp;$G1511))</f>
        <v/>
      </c>
      <c r="K1511" s="9" t="str">
        <f>IF(COUNTIFS(purchase!$C:$C,$C1511,purchase!$E:$E,$E1511,purchase!$G:$G,"&gt;="&amp;$F1511,purchase!$G:$G,"&lt;="&amp;$G1511)=0,"",_xlfn.MAXIFS(purchase!$G:$G,purchase!$C:$C,$C1511,purchase!$E:$E,$E1511,purchase!$G:$G,"&gt;="&amp;$F1511,purchase!$G:$G,"&lt;="&amp;$G1511))</f>
        <v/>
      </c>
      <c r="L1511" s="4"/>
      <c r="M1511" s="4"/>
      <c r="N1511" s="10" t="str">
        <f>IF(M1511="","",SUMIFS(purchase!$N:$N,purchase!$C:$C,$C1511,purchase!$E:$E,$E1511,purchase!$G:$G,"&gt;="&amp;$F1511,purchase!$G:$G,"&lt;="&amp;$G1511))</f>
        <v/>
      </c>
      <c r="O1511" s="10" t="str">
        <f t="shared" si="233"/>
        <v/>
      </c>
      <c r="P1511" s="11" t="str">
        <f t="shared" si="234"/>
        <v/>
      </c>
      <c r="Q1511" s="12" t="str">
        <f t="shared" ca="1" si="235"/>
        <v/>
      </c>
      <c r="R1511" s="13"/>
      <c r="S1511" s="14"/>
      <c r="T1511" s="15" t="str">
        <f t="shared" ca="1" si="236"/>
        <v/>
      </c>
      <c r="U1511" s="15" t="str">
        <f t="shared" ca="1" si="237"/>
        <v/>
      </c>
      <c r="V1511" s="16"/>
      <c r="W1511" s="17" t="str">
        <f t="shared" ca="1" si="238"/>
        <v/>
      </c>
      <c r="X1511" s="18" t="str">
        <f t="shared" ca="1" si="239"/>
        <v/>
      </c>
    </row>
    <row r="1512" spans="1:24" x14ac:dyDescent="0.35">
      <c r="A1512" s="3">
        <v>1508</v>
      </c>
      <c r="B1512" s="4"/>
      <c r="C1512" s="4"/>
      <c r="D1512" s="5" t="str">
        <f t="shared" si="230"/>
        <v/>
      </c>
      <c r="E1512" s="4"/>
      <c r="F1512" s="6"/>
      <c r="G1512" s="6"/>
      <c r="H1512" s="7" t="str">
        <f t="shared" ca="1" si="231"/>
        <v/>
      </c>
      <c r="I1512" s="8" t="str">
        <f t="shared" ca="1" si="232"/>
        <v/>
      </c>
      <c r="J1512" s="8" t="str">
        <f>IF(C1512="","",COUNTIFS(purchase!$C:$C,$C1512,purchase!$E:$E,$E1512,purchase!$G:$G,"&gt;="&amp;$F1512,purchase!$G:$G,"&lt;="&amp;$G1512))</f>
        <v/>
      </c>
      <c r="K1512" s="9" t="str">
        <f>IF(COUNTIFS(purchase!$C:$C,$C1512,purchase!$E:$E,$E1512,purchase!$G:$G,"&gt;="&amp;$F1512,purchase!$G:$G,"&lt;="&amp;$G1512)=0,"",_xlfn.MAXIFS(purchase!$G:$G,purchase!$C:$C,$C1512,purchase!$E:$E,$E1512,purchase!$G:$G,"&gt;="&amp;$F1512,purchase!$G:$G,"&lt;="&amp;$G1512))</f>
        <v/>
      </c>
      <c r="L1512" s="4"/>
      <c r="M1512" s="4"/>
      <c r="N1512" s="10" t="str">
        <f>IF(M1512="","",SUMIFS(purchase!$N:$N,purchase!$C:$C,$C1512,purchase!$E:$E,$E1512,purchase!$G:$G,"&gt;="&amp;$F1512,purchase!$G:$G,"&lt;="&amp;$G1512))</f>
        <v/>
      </c>
      <c r="O1512" s="10" t="str">
        <f t="shared" si="233"/>
        <v/>
      </c>
      <c r="P1512" s="11" t="str">
        <f t="shared" si="234"/>
        <v/>
      </c>
      <c r="Q1512" s="12" t="str">
        <f t="shared" ca="1" si="235"/>
        <v/>
      </c>
      <c r="R1512" s="13"/>
      <c r="S1512" s="14"/>
      <c r="T1512" s="15" t="str">
        <f t="shared" ca="1" si="236"/>
        <v/>
      </c>
      <c r="U1512" s="15" t="str">
        <f t="shared" ca="1" si="237"/>
        <v/>
      </c>
      <c r="V1512" s="16"/>
      <c r="W1512" s="17" t="str">
        <f t="shared" ca="1" si="238"/>
        <v/>
      </c>
      <c r="X1512" s="18" t="str">
        <f t="shared" ca="1" si="239"/>
        <v/>
      </c>
    </row>
    <row r="1513" spans="1:24" x14ac:dyDescent="0.35">
      <c r="A1513" s="3">
        <v>1509</v>
      </c>
      <c r="B1513" s="4"/>
      <c r="C1513" s="4"/>
      <c r="D1513" s="5" t="str">
        <f t="shared" si="230"/>
        <v/>
      </c>
      <c r="E1513" s="4"/>
      <c r="F1513" s="6"/>
      <c r="G1513" s="6"/>
      <c r="H1513" s="7" t="str">
        <f t="shared" ca="1" si="231"/>
        <v/>
      </c>
      <c r="I1513" s="8" t="str">
        <f t="shared" ca="1" si="232"/>
        <v/>
      </c>
      <c r="J1513" s="8" t="str">
        <f>IF(C1513="","",COUNTIFS(purchase!$C:$C,$C1513,purchase!$E:$E,$E1513,purchase!$G:$G,"&gt;="&amp;$F1513,purchase!$G:$G,"&lt;="&amp;$G1513))</f>
        <v/>
      </c>
      <c r="K1513" s="9" t="str">
        <f>IF(COUNTIFS(purchase!$C:$C,$C1513,purchase!$E:$E,$E1513,purchase!$G:$G,"&gt;="&amp;$F1513,purchase!$G:$G,"&lt;="&amp;$G1513)=0,"",_xlfn.MAXIFS(purchase!$G:$G,purchase!$C:$C,$C1513,purchase!$E:$E,$E1513,purchase!$G:$G,"&gt;="&amp;$F1513,purchase!$G:$G,"&lt;="&amp;$G1513))</f>
        <v/>
      </c>
      <c r="L1513" s="4"/>
      <c r="M1513" s="4"/>
      <c r="N1513" s="10" t="str">
        <f>IF(M1513="","",SUMIFS(purchase!$N:$N,purchase!$C:$C,$C1513,purchase!$E:$E,$E1513,purchase!$G:$G,"&gt;="&amp;$F1513,purchase!$G:$G,"&lt;="&amp;$G1513))</f>
        <v/>
      </c>
      <c r="O1513" s="10" t="str">
        <f t="shared" si="233"/>
        <v/>
      </c>
      <c r="P1513" s="11" t="str">
        <f t="shared" si="234"/>
        <v/>
      </c>
      <c r="Q1513" s="12" t="str">
        <f t="shared" ca="1" si="235"/>
        <v/>
      </c>
      <c r="R1513" s="13"/>
      <c r="S1513" s="14"/>
      <c r="T1513" s="15" t="str">
        <f t="shared" ca="1" si="236"/>
        <v/>
      </c>
      <c r="U1513" s="15" t="str">
        <f t="shared" ca="1" si="237"/>
        <v/>
      </c>
      <c r="V1513" s="16"/>
      <c r="W1513" s="17" t="str">
        <f t="shared" ca="1" si="238"/>
        <v/>
      </c>
      <c r="X1513" s="18" t="str">
        <f t="shared" ca="1" si="239"/>
        <v/>
      </c>
    </row>
    <row r="1514" spans="1:24" x14ac:dyDescent="0.35">
      <c r="A1514" s="3">
        <v>1510</v>
      </c>
      <c r="B1514" s="4"/>
      <c r="C1514" s="4"/>
      <c r="D1514" s="5" t="str">
        <f t="shared" si="230"/>
        <v/>
      </c>
      <c r="E1514" s="4"/>
      <c r="F1514" s="6"/>
      <c r="G1514" s="6"/>
      <c r="H1514" s="7" t="str">
        <f t="shared" ca="1" si="231"/>
        <v/>
      </c>
      <c r="I1514" s="8" t="str">
        <f t="shared" ca="1" si="232"/>
        <v/>
      </c>
      <c r="J1514" s="8" t="str">
        <f>IF(C1514="","",COUNTIFS(purchase!$C:$C,$C1514,purchase!$E:$E,$E1514,purchase!$G:$G,"&gt;="&amp;$F1514,purchase!$G:$G,"&lt;="&amp;$G1514))</f>
        <v/>
      </c>
      <c r="K1514" s="9" t="str">
        <f>IF(COUNTIFS(purchase!$C:$C,$C1514,purchase!$E:$E,$E1514,purchase!$G:$G,"&gt;="&amp;$F1514,purchase!$G:$G,"&lt;="&amp;$G1514)=0,"",_xlfn.MAXIFS(purchase!$G:$G,purchase!$C:$C,$C1514,purchase!$E:$E,$E1514,purchase!$G:$G,"&gt;="&amp;$F1514,purchase!$G:$G,"&lt;="&amp;$G1514))</f>
        <v/>
      </c>
      <c r="L1514" s="4"/>
      <c r="M1514" s="4"/>
      <c r="N1514" s="10" t="str">
        <f>IF(M1514="","",SUMIFS(purchase!$N:$N,purchase!$C:$C,$C1514,purchase!$E:$E,$E1514,purchase!$G:$G,"&gt;="&amp;$F1514,purchase!$G:$G,"&lt;="&amp;$G1514))</f>
        <v/>
      </c>
      <c r="O1514" s="10" t="str">
        <f t="shared" si="233"/>
        <v/>
      </c>
      <c r="P1514" s="11" t="str">
        <f t="shared" si="234"/>
        <v/>
      </c>
      <c r="Q1514" s="12" t="str">
        <f t="shared" ca="1" si="235"/>
        <v/>
      </c>
      <c r="R1514" s="13"/>
      <c r="S1514" s="14"/>
      <c r="T1514" s="15" t="str">
        <f t="shared" ca="1" si="236"/>
        <v/>
      </c>
      <c r="U1514" s="15" t="str">
        <f t="shared" ca="1" si="237"/>
        <v/>
      </c>
      <c r="V1514" s="16"/>
      <c r="W1514" s="17" t="str">
        <f t="shared" ca="1" si="238"/>
        <v/>
      </c>
      <c r="X1514" s="18" t="str">
        <f t="shared" ca="1" si="239"/>
        <v/>
      </c>
    </row>
    <row r="1515" spans="1:24" x14ac:dyDescent="0.35">
      <c r="A1515" s="3">
        <v>1511</v>
      </c>
      <c r="B1515" s="4"/>
      <c r="C1515" s="4"/>
      <c r="D1515" s="5" t="str">
        <f t="shared" si="230"/>
        <v/>
      </c>
      <c r="E1515" s="4"/>
      <c r="F1515" s="6"/>
      <c r="G1515" s="6"/>
      <c r="H1515" s="7" t="str">
        <f t="shared" ca="1" si="231"/>
        <v/>
      </c>
      <c r="I1515" s="8" t="str">
        <f t="shared" ca="1" si="232"/>
        <v/>
      </c>
      <c r="J1515" s="8" t="str">
        <f>IF(C1515="","",COUNTIFS(purchase!$C:$C,$C1515,purchase!$E:$E,$E1515,purchase!$G:$G,"&gt;="&amp;$F1515,purchase!$G:$G,"&lt;="&amp;$G1515))</f>
        <v/>
      </c>
      <c r="K1515" s="9" t="str">
        <f>IF(COUNTIFS(purchase!$C:$C,$C1515,purchase!$E:$E,$E1515,purchase!$G:$G,"&gt;="&amp;$F1515,purchase!$G:$G,"&lt;="&amp;$G1515)=0,"",_xlfn.MAXIFS(purchase!$G:$G,purchase!$C:$C,$C1515,purchase!$E:$E,$E1515,purchase!$G:$G,"&gt;="&amp;$F1515,purchase!$G:$G,"&lt;="&amp;$G1515))</f>
        <v/>
      </c>
      <c r="L1515" s="4"/>
      <c r="M1515" s="4"/>
      <c r="N1515" s="10" t="str">
        <f>IF(M1515="","",SUMIFS(purchase!$N:$N,purchase!$C:$C,$C1515,purchase!$E:$E,$E1515,purchase!$G:$G,"&gt;="&amp;$F1515,purchase!$G:$G,"&lt;="&amp;$G1515))</f>
        <v/>
      </c>
      <c r="O1515" s="10" t="str">
        <f t="shared" si="233"/>
        <v/>
      </c>
      <c r="P1515" s="11" t="str">
        <f t="shared" si="234"/>
        <v/>
      </c>
      <c r="Q1515" s="12" t="str">
        <f t="shared" ca="1" si="235"/>
        <v/>
      </c>
      <c r="R1515" s="13"/>
      <c r="S1515" s="14"/>
      <c r="T1515" s="15" t="str">
        <f t="shared" ca="1" si="236"/>
        <v/>
      </c>
      <c r="U1515" s="15" t="str">
        <f t="shared" ca="1" si="237"/>
        <v/>
      </c>
      <c r="V1515" s="16"/>
      <c r="W1515" s="17" t="str">
        <f t="shared" ca="1" si="238"/>
        <v/>
      </c>
      <c r="X1515" s="18" t="str">
        <f t="shared" ca="1" si="239"/>
        <v/>
      </c>
    </row>
    <row r="1516" spans="1:24" x14ac:dyDescent="0.35">
      <c r="A1516" s="3">
        <v>1512</v>
      </c>
      <c r="B1516" s="4"/>
      <c r="C1516" s="4"/>
      <c r="D1516" s="5" t="str">
        <f t="shared" si="230"/>
        <v/>
      </c>
      <c r="E1516" s="4"/>
      <c r="F1516" s="6"/>
      <c r="G1516" s="6"/>
      <c r="H1516" s="7" t="str">
        <f t="shared" ca="1" si="231"/>
        <v/>
      </c>
      <c r="I1516" s="8" t="str">
        <f t="shared" ca="1" si="232"/>
        <v/>
      </c>
      <c r="J1516" s="8" t="str">
        <f>IF(C1516="","",COUNTIFS(purchase!$C:$C,$C1516,purchase!$E:$E,$E1516,purchase!$G:$G,"&gt;="&amp;$F1516,purchase!$G:$G,"&lt;="&amp;$G1516))</f>
        <v/>
      </c>
      <c r="K1516" s="9" t="str">
        <f>IF(COUNTIFS(purchase!$C:$C,$C1516,purchase!$E:$E,$E1516,purchase!$G:$G,"&gt;="&amp;$F1516,purchase!$G:$G,"&lt;="&amp;$G1516)=0,"",_xlfn.MAXIFS(purchase!$G:$G,purchase!$C:$C,$C1516,purchase!$E:$E,$E1516,purchase!$G:$G,"&gt;="&amp;$F1516,purchase!$G:$G,"&lt;="&amp;$G1516))</f>
        <v/>
      </c>
      <c r="L1516" s="4"/>
      <c r="M1516" s="4"/>
      <c r="N1516" s="10" t="str">
        <f>IF(M1516="","",SUMIFS(purchase!$N:$N,purchase!$C:$C,$C1516,purchase!$E:$E,$E1516,purchase!$G:$G,"&gt;="&amp;$F1516,purchase!$G:$G,"&lt;="&amp;$G1516))</f>
        <v/>
      </c>
      <c r="O1516" s="10" t="str">
        <f t="shared" si="233"/>
        <v/>
      </c>
      <c r="P1516" s="11" t="str">
        <f t="shared" si="234"/>
        <v/>
      </c>
      <c r="Q1516" s="12" t="str">
        <f t="shared" ca="1" si="235"/>
        <v/>
      </c>
      <c r="R1516" s="13"/>
      <c r="S1516" s="14"/>
      <c r="T1516" s="15" t="str">
        <f t="shared" ca="1" si="236"/>
        <v/>
      </c>
      <c r="U1516" s="15" t="str">
        <f t="shared" ca="1" si="237"/>
        <v/>
      </c>
      <c r="V1516" s="16"/>
      <c r="W1516" s="17" t="str">
        <f t="shared" ca="1" si="238"/>
        <v/>
      </c>
      <c r="X1516" s="18" t="str">
        <f t="shared" ca="1" si="239"/>
        <v/>
      </c>
    </row>
    <row r="1517" spans="1:24" x14ac:dyDescent="0.35">
      <c r="A1517" s="3">
        <v>1513</v>
      </c>
      <c r="B1517" s="4"/>
      <c r="C1517" s="4"/>
      <c r="D1517" s="5" t="str">
        <f t="shared" si="230"/>
        <v/>
      </c>
      <c r="E1517" s="4"/>
      <c r="F1517" s="6"/>
      <c r="G1517" s="6"/>
      <c r="H1517" s="7" t="str">
        <f t="shared" ca="1" si="231"/>
        <v/>
      </c>
      <c r="I1517" s="8" t="str">
        <f t="shared" ca="1" si="232"/>
        <v/>
      </c>
      <c r="J1517" s="8" t="str">
        <f>IF(C1517="","",COUNTIFS(purchase!$C:$C,$C1517,purchase!$E:$E,$E1517,purchase!$G:$G,"&gt;="&amp;$F1517,purchase!$G:$G,"&lt;="&amp;$G1517))</f>
        <v/>
      </c>
      <c r="K1517" s="9" t="str">
        <f>IF(COUNTIFS(purchase!$C:$C,$C1517,purchase!$E:$E,$E1517,purchase!$G:$G,"&gt;="&amp;$F1517,purchase!$G:$G,"&lt;="&amp;$G1517)=0,"",_xlfn.MAXIFS(purchase!$G:$G,purchase!$C:$C,$C1517,purchase!$E:$E,$E1517,purchase!$G:$G,"&gt;="&amp;$F1517,purchase!$G:$G,"&lt;="&amp;$G1517))</f>
        <v/>
      </c>
      <c r="L1517" s="4"/>
      <c r="M1517" s="4"/>
      <c r="N1517" s="10" t="str">
        <f>IF(M1517="","",SUMIFS(purchase!$N:$N,purchase!$C:$C,$C1517,purchase!$E:$E,$E1517,purchase!$G:$G,"&gt;="&amp;$F1517,purchase!$G:$G,"&lt;="&amp;$G1517))</f>
        <v/>
      </c>
      <c r="O1517" s="10" t="str">
        <f t="shared" si="233"/>
        <v/>
      </c>
      <c r="P1517" s="11" t="str">
        <f t="shared" si="234"/>
        <v/>
      </c>
      <c r="Q1517" s="12" t="str">
        <f t="shared" ca="1" si="235"/>
        <v/>
      </c>
      <c r="R1517" s="13"/>
      <c r="S1517" s="14"/>
      <c r="T1517" s="15" t="str">
        <f t="shared" ca="1" si="236"/>
        <v/>
      </c>
      <c r="U1517" s="15" t="str">
        <f t="shared" ca="1" si="237"/>
        <v/>
      </c>
      <c r="V1517" s="16"/>
      <c r="W1517" s="17" t="str">
        <f t="shared" ca="1" si="238"/>
        <v/>
      </c>
      <c r="X1517" s="18" t="str">
        <f t="shared" ca="1" si="239"/>
        <v/>
      </c>
    </row>
    <row r="1518" spans="1:24" x14ac:dyDescent="0.35">
      <c r="A1518" s="3">
        <v>1514</v>
      </c>
      <c r="B1518" s="4"/>
      <c r="C1518" s="4"/>
      <c r="D1518" s="5" t="str">
        <f t="shared" si="230"/>
        <v/>
      </c>
      <c r="E1518" s="4"/>
      <c r="F1518" s="6"/>
      <c r="G1518" s="6"/>
      <c r="H1518" s="7" t="str">
        <f t="shared" ca="1" si="231"/>
        <v/>
      </c>
      <c r="I1518" s="8" t="str">
        <f t="shared" ca="1" si="232"/>
        <v/>
      </c>
      <c r="J1518" s="8" t="str">
        <f>IF(C1518="","",COUNTIFS(purchase!$C:$C,$C1518,purchase!$E:$E,$E1518,purchase!$G:$G,"&gt;="&amp;$F1518,purchase!$G:$G,"&lt;="&amp;$G1518))</f>
        <v/>
      </c>
      <c r="K1518" s="9" t="str">
        <f>IF(COUNTIFS(purchase!$C:$C,$C1518,purchase!$E:$E,$E1518,purchase!$G:$G,"&gt;="&amp;$F1518,purchase!$G:$G,"&lt;="&amp;$G1518)=0,"",_xlfn.MAXIFS(purchase!$G:$G,purchase!$C:$C,$C1518,purchase!$E:$E,$E1518,purchase!$G:$G,"&gt;="&amp;$F1518,purchase!$G:$G,"&lt;="&amp;$G1518))</f>
        <v/>
      </c>
      <c r="L1518" s="4"/>
      <c r="M1518" s="4"/>
      <c r="N1518" s="10" t="str">
        <f>IF(M1518="","",SUMIFS(purchase!$N:$N,purchase!$C:$C,$C1518,purchase!$E:$E,$E1518,purchase!$G:$G,"&gt;="&amp;$F1518,purchase!$G:$G,"&lt;="&amp;$G1518))</f>
        <v/>
      </c>
      <c r="O1518" s="10" t="str">
        <f t="shared" si="233"/>
        <v/>
      </c>
      <c r="P1518" s="11" t="str">
        <f t="shared" si="234"/>
        <v/>
      </c>
      <c r="Q1518" s="12" t="str">
        <f t="shared" ca="1" si="235"/>
        <v/>
      </c>
      <c r="R1518" s="13"/>
      <c r="S1518" s="14"/>
      <c r="T1518" s="15" t="str">
        <f t="shared" ca="1" si="236"/>
        <v/>
      </c>
      <c r="U1518" s="15" t="str">
        <f t="shared" ca="1" si="237"/>
        <v/>
      </c>
      <c r="V1518" s="16"/>
      <c r="W1518" s="17" t="str">
        <f t="shared" ca="1" si="238"/>
        <v/>
      </c>
      <c r="X1518" s="18" t="str">
        <f t="shared" ca="1" si="239"/>
        <v/>
      </c>
    </row>
    <row r="1519" spans="1:24" x14ac:dyDescent="0.35">
      <c r="A1519" s="3">
        <v>1515</v>
      </c>
      <c r="B1519" s="4"/>
      <c r="C1519" s="4"/>
      <c r="D1519" s="5" t="str">
        <f t="shared" si="230"/>
        <v/>
      </c>
      <c r="E1519" s="4"/>
      <c r="F1519" s="6"/>
      <c r="G1519" s="6"/>
      <c r="H1519" s="7" t="str">
        <f t="shared" ca="1" si="231"/>
        <v/>
      </c>
      <c r="I1519" s="8" t="str">
        <f t="shared" ca="1" si="232"/>
        <v/>
      </c>
      <c r="J1519" s="8" t="str">
        <f>IF(C1519="","",COUNTIFS(purchase!$C:$C,$C1519,purchase!$E:$E,$E1519,purchase!$G:$G,"&gt;="&amp;$F1519,purchase!$G:$G,"&lt;="&amp;$G1519))</f>
        <v/>
      </c>
      <c r="K1519" s="9" t="str">
        <f>IF(COUNTIFS(purchase!$C:$C,$C1519,purchase!$E:$E,$E1519,purchase!$G:$G,"&gt;="&amp;$F1519,purchase!$G:$G,"&lt;="&amp;$G1519)=0,"",_xlfn.MAXIFS(purchase!$G:$G,purchase!$C:$C,$C1519,purchase!$E:$E,$E1519,purchase!$G:$G,"&gt;="&amp;$F1519,purchase!$G:$G,"&lt;="&amp;$G1519))</f>
        <v/>
      </c>
      <c r="L1519" s="4"/>
      <c r="M1519" s="4"/>
      <c r="N1519" s="10" t="str">
        <f>IF(M1519="","",SUMIFS(purchase!$N:$N,purchase!$C:$C,$C1519,purchase!$E:$E,$E1519,purchase!$G:$G,"&gt;="&amp;$F1519,purchase!$G:$G,"&lt;="&amp;$G1519))</f>
        <v/>
      </c>
      <c r="O1519" s="10" t="str">
        <f t="shared" si="233"/>
        <v/>
      </c>
      <c r="P1519" s="11" t="str">
        <f t="shared" si="234"/>
        <v/>
      </c>
      <c r="Q1519" s="12" t="str">
        <f t="shared" ca="1" si="235"/>
        <v/>
      </c>
      <c r="R1519" s="13"/>
      <c r="S1519" s="14"/>
      <c r="T1519" s="15" t="str">
        <f t="shared" ca="1" si="236"/>
        <v/>
      </c>
      <c r="U1519" s="15" t="str">
        <f t="shared" ca="1" si="237"/>
        <v/>
      </c>
      <c r="V1519" s="16"/>
      <c r="W1519" s="17" t="str">
        <f t="shared" ca="1" si="238"/>
        <v/>
      </c>
      <c r="X1519" s="18" t="str">
        <f t="shared" ca="1" si="239"/>
        <v/>
      </c>
    </row>
    <row r="1520" spans="1:24" x14ac:dyDescent="0.35">
      <c r="A1520" s="3">
        <v>1516</v>
      </c>
      <c r="B1520" s="4"/>
      <c r="C1520" s="4"/>
      <c r="D1520" s="5" t="str">
        <f t="shared" si="230"/>
        <v/>
      </c>
      <c r="E1520" s="4"/>
      <c r="F1520" s="6"/>
      <c r="G1520" s="6"/>
      <c r="H1520" s="7" t="str">
        <f t="shared" ca="1" si="231"/>
        <v/>
      </c>
      <c r="I1520" s="8" t="str">
        <f t="shared" ca="1" si="232"/>
        <v/>
      </c>
      <c r="J1520" s="8" t="str">
        <f>IF(C1520="","",COUNTIFS(purchase!$C:$C,$C1520,purchase!$E:$E,$E1520,purchase!$G:$G,"&gt;="&amp;$F1520,purchase!$G:$G,"&lt;="&amp;$G1520))</f>
        <v/>
      </c>
      <c r="K1520" s="9" t="str">
        <f>IF(COUNTIFS(purchase!$C:$C,$C1520,purchase!$E:$E,$E1520,purchase!$G:$G,"&gt;="&amp;$F1520,purchase!$G:$G,"&lt;="&amp;$G1520)=0,"",_xlfn.MAXIFS(purchase!$G:$G,purchase!$C:$C,$C1520,purchase!$E:$E,$E1520,purchase!$G:$G,"&gt;="&amp;$F1520,purchase!$G:$G,"&lt;="&amp;$G1520))</f>
        <v/>
      </c>
      <c r="L1520" s="4"/>
      <c r="M1520" s="4"/>
      <c r="N1520" s="10" t="str">
        <f>IF(M1520="","",SUMIFS(purchase!$N:$N,purchase!$C:$C,$C1520,purchase!$E:$E,$E1520,purchase!$G:$G,"&gt;="&amp;$F1520,purchase!$G:$G,"&lt;="&amp;$G1520))</f>
        <v/>
      </c>
      <c r="O1520" s="10" t="str">
        <f t="shared" si="233"/>
        <v/>
      </c>
      <c r="P1520" s="11" t="str">
        <f t="shared" si="234"/>
        <v/>
      </c>
      <c r="Q1520" s="12" t="str">
        <f t="shared" ca="1" si="235"/>
        <v/>
      </c>
      <c r="R1520" s="13"/>
      <c r="S1520" s="14"/>
      <c r="T1520" s="15" t="str">
        <f t="shared" ca="1" si="236"/>
        <v/>
      </c>
      <c r="U1520" s="15" t="str">
        <f t="shared" ca="1" si="237"/>
        <v/>
      </c>
      <c r="V1520" s="16"/>
      <c r="W1520" s="17" t="str">
        <f t="shared" ca="1" si="238"/>
        <v/>
      </c>
      <c r="X1520" s="18" t="str">
        <f t="shared" ca="1" si="239"/>
        <v/>
      </c>
    </row>
    <row r="1521" spans="1:24" x14ac:dyDescent="0.35">
      <c r="A1521" s="3">
        <v>1517</v>
      </c>
      <c r="B1521" s="4"/>
      <c r="C1521" s="4"/>
      <c r="D1521" s="5" t="str">
        <f t="shared" si="230"/>
        <v/>
      </c>
      <c r="E1521" s="4"/>
      <c r="F1521" s="6"/>
      <c r="G1521" s="6"/>
      <c r="H1521" s="7" t="str">
        <f t="shared" ca="1" si="231"/>
        <v/>
      </c>
      <c r="I1521" s="8" t="str">
        <f t="shared" ca="1" si="232"/>
        <v/>
      </c>
      <c r="J1521" s="8" t="str">
        <f>IF(C1521="","",COUNTIFS(purchase!$C:$C,$C1521,purchase!$E:$E,$E1521,purchase!$G:$G,"&gt;="&amp;$F1521,purchase!$G:$G,"&lt;="&amp;$G1521))</f>
        <v/>
      </c>
      <c r="K1521" s="9" t="str">
        <f>IF(COUNTIFS(purchase!$C:$C,$C1521,purchase!$E:$E,$E1521,purchase!$G:$G,"&gt;="&amp;$F1521,purchase!$G:$G,"&lt;="&amp;$G1521)=0,"",_xlfn.MAXIFS(purchase!$G:$G,purchase!$C:$C,$C1521,purchase!$E:$E,$E1521,purchase!$G:$G,"&gt;="&amp;$F1521,purchase!$G:$G,"&lt;="&amp;$G1521))</f>
        <v/>
      </c>
      <c r="L1521" s="4"/>
      <c r="M1521" s="4"/>
      <c r="N1521" s="10" t="str">
        <f>IF(M1521="","",SUMIFS(purchase!$N:$N,purchase!$C:$C,$C1521,purchase!$E:$E,$E1521,purchase!$G:$G,"&gt;="&amp;$F1521,purchase!$G:$G,"&lt;="&amp;$G1521))</f>
        <v/>
      </c>
      <c r="O1521" s="10" t="str">
        <f t="shared" si="233"/>
        <v/>
      </c>
      <c r="P1521" s="11" t="str">
        <f t="shared" si="234"/>
        <v/>
      </c>
      <c r="Q1521" s="12" t="str">
        <f t="shared" ca="1" si="235"/>
        <v/>
      </c>
      <c r="R1521" s="13"/>
      <c r="S1521" s="14"/>
      <c r="T1521" s="15" t="str">
        <f t="shared" ca="1" si="236"/>
        <v/>
      </c>
      <c r="U1521" s="15" t="str">
        <f t="shared" ca="1" si="237"/>
        <v/>
      </c>
      <c r="V1521" s="16"/>
      <c r="W1521" s="17" t="str">
        <f t="shared" ca="1" si="238"/>
        <v/>
      </c>
      <c r="X1521" s="18" t="str">
        <f t="shared" ca="1" si="239"/>
        <v/>
      </c>
    </row>
    <row r="1522" spans="1:24" x14ac:dyDescent="0.35">
      <c r="A1522" s="3">
        <v>1518</v>
      </c>
      <c r="B1522" s="4"/>
      <c r="C1522" s="4"/>
      <c r="D1522" s="5" t="str">
        <f t="shared" si="230"/>
        <v/>
      </c>
      <c r="E1522" s="4"/>
      <c r="F1522" s="6"/>
      <c r="G1522" s="6"/>
      <c r="H1522" s="7" t="str">
        <f t="shared" ca="1" si="231"/>
        <v/>
      </c>
      <c r="I1522" s="8" t="str">
        <f t="shared" ca="1" si="232"/>
        <v/>
      </c>
      <c r="J1522" s="8" t="str">
        <f>IF(C1522="","",COUNTIFS(purchase!$C:$C,$C1522,purchase!$E:$E,$E1522,purchase!$G:$G,"&gt;="&amp;$F1522,purchase!$G:$G,"&lt;="&amp;$G1522))</f>
        <v/>
      </c>
      <c r="K1522" s="9" t="str">
        <f>IF(COUNTIFS(purchase!$C:$C,$C1522,purchase!$E:$E,$E1522,purchase!$G:$G,"&gt;="&amp;$F1522,purchase!$G:$G,"&lt;="&amp;$G1522)=0,"",_xlfn.MAXIFS(purchase!$G:$G,purchase!$C:$C,$C1522,purchase!$E:$E,$E1522,purchase!$G:$G,"&gt;="&amp;$F1522,purchase!$G:$G,"&lt;="&amp;$G1522))</f>
        <v/>
      </c>
      <c r="L1522" s="4"/>
      <c r="M1522" s="4"/>
      <c r="N1522" s="10" t="str">
        <f>IF(M1522="","",SUMIFS(purchase!$N:$N,purchase!$C:$C,$C1522,purchase!$E:$E,$E1522,purchase!$G:$G,"&gt;="&amp;$F1522,purchase!$G:$G,"&lt;="&amp;$G1522))</f>
        <v/>
      </c>
      <c r="O1522" s="10" t="str">
        <f t="shared" si="233"/>
        <v/>
      </c>
      <c r="P1522" s="11" t="str">
        <f t="shared" si="234"/>
        <v/>
      </c>
      <c r="Q1522" s="12" t="str">
        <f t="shared" ca="1" si="235"/>
        <v/>
      </c>
      <c r="R1522" s="13"/>
      <c r="S1522" s="14"/>
      <c r="T1522" s="15" t="str">
        <f t="shared" ca="1" si="236"/>
        <v/>
      </c>
      <c r="U1522" s="15" t="str">
        <f t="shared" ca="1" si="237"/>
        <v/>
      </c>
      <c r="V1522" s="16"/>
      <c r="W1522" s="17" t="str">
        <f t="shared" ca="1" si="238"/>
        <v/>
      </c>
      <c r="X1522" s="18" t="str">
        <f t="shared" ca="1" si="239"/>
        <v/>
      </c>
    </row>
    <row r="1523" spans="1:24" x14ac:dyDescent="0.35">
      <c r="A1523" s="3">
        <v>1519</v>
      </c>
      <c r="B1523" s="4"/>
      <c r="C1523" s="4"/>
      <c r="D1523" s="5" t="str">
        <f t="shared" si="230"/>
        <v/>
      </c>
      <c r="E1523" s="4"/>
      <c r="F1523" s="6"/>
      <c r="G1523" s="6"/>
      <c r="H1523" s="7" t="str">
        <f t="shared" ca="1" si="231"/>
        <v/>
      </c>
      <c r="I1523" s="8" t="str">
        <f t="shared" ca="1" si="232"/>
        <v/>
      </c>
      <c r="J1523" s="8" t="str">
        <f>IF(C1523="","",COUNTIFS(purchase!$C:$C,$C1523,purchase!$E:$E,$E1523,purchase!$G:$G,"&gt;="&amp;$F1523,purchase!$G:$G,"&lt;="&amp;$G1523))</f>
        <v/>
      </c>
      <c r="K1523" s="9" t="str">
        <f>IF(COUNTIFS(purchase!$C:$C,$C1523,purchase!$E:$E,$E1523,purchase!$G:$G,"&gt;="&amp;$F1523,purchase!$G:$G,"&lt;="&amp;$G1523)=0,"",_xlfn.MAXIFS(purchase!$G:$G,purchase!$C:$C,$C1523,purchase!$E:$E,$E1523,purchase!$G:$G,"&gt;="&amp;$F1523,purchase!$G:$G,"&lt;="&amp;$G1523))</f>
        <v/>
      </c>
      <c r="L1523" s="4"/>
      <c r="M1523" s="4"/>
      <c r="N1523" s="10" t="str">
        <f>IF(M1523="","",SUMIFS(purchase!$N:$N,purchase!$C:$C,$C1523,purchase!$E:$E,$E1523,purchase!$G:$G,"&gt;="&amp;$F1523,purchase!$G:$G,"&lt;="&amp;$G1523))</f>
        <v/>
      </c>
      <c r="O1523" s="10" t="str">
        <f t="shared" si="233"/>
        <v/>
      </c>
      <c r="P1523" s="11" t="str">
        <f t="shared" si="234"/>
        <v/>
      </c>
      <c r="Q1523" s="12" t="str">
        <f t="shared" ca="1" si="235"/>
        <v/>
      </c>
      <c r="R1523" s="13"/>
      <c r="S1523" s="14"/>
      <c r="T1523" s="15" t="str">
        <f t="shared" ca="1" si="236"/>
        <v/>
      </c>
      <c r="U1523" s="15" t="str">
        <f t="shared" ca="1" si="237"/>
        <v/>
      </c>
      <c r="V1523" s="16"/>
      <c r="W1523" s="17" t="str">
        <f t="shared" ca="1" si="238"/>
        <v/>
      </c>
      <c r="X1523" s="18" t="str">
        <f t="shared" ca="1" si="239"/>
        <v/>
      </c>
    </row>
    <row r="1524" spans="1:24" x14ac:dyDescent="0.35">
      <c r="A1524" s="3">
        <v>1520</v>
      </c>
      <c r="B1524" s="4"/>
      <c r="C1524" s="4"/>
      <c r="D1524" s="5" t="str">
        <f t="shared" si="230"/>
        <v/>
      </c>
      <c r="E1524" s="4"/>
      <c r="F1524" s="6"/>
      <c r="G1524" s="6"/>
      <c r="H1524" s="7" t="str">
        <f t="shared" ca="1" si="231"/>
        <v/>
      </c>
      <c r="I1524" s="8" t="str">
        <f t="shared" ca="1" si="232"/>
        <v/>
      </c>
      <c r="J1524" s="8" t="str">
        <f>IF(C1524="","",COUNTIFS(purchase!$C:$C,$C1524,purchase!$E:$E,$E1524,purchase!$G:$G,"&gt;="&amp;$F1524,purchase!$G:$G,"&lt;="&amp;$G1524))</f>
        <v/>
      </c>
      <c r="K1524" s="9" t="str">
        <f>IF(COUNTIFS(purchase!$C:$C,$C1524,purchase!$E:$E,$E1524,purchase!$G:$G,"&gt;="&amp;$F1524,purchase!$G:$G,"&lt;="&amp;$G1524)=0,"",_xlfn.MAXIFS(purchase!$G:$G,purchase!$C:$C,$C1524,purchase!$E:$E,$E1524,purchase!$G:$G,"&gt;="&amp;$F1524,purchase!$G:$G,"&lt;="&amp;$G1524))</f>
        <v/>
      </c>
      <c r="L1524" s="4"/>
      <c r="M1524" s="4"/>
      <c r="N1524" s="10" t="str">
        <f>IF(M1524="","",SUMIFS(purchase!$N:$N,purchase!$C:$C,$C1524,purchase!$E:$E,$E1524,purchase!$G:$G,"&gt;="&amp;$F1524,purchase!$G:$G,"&lt;="&amp;$G1524))</f>
        <v/>
      </c>
      <c r="O1524" s="10" t="str">
        <f t="shared" si="233"/>
        <v/>
      </c>
      <c r="P1524" s="11" t="str">
        <f t="shared" si="234"/>
        <v/>
      </c>
      <c r="Q1524" s="12" t="str">
        <f t="shared" ca="1" si="235"/>
        <v/>
      </c>
      <c r="R1524" s="13"/>
      <c r="S1524" s="14"/>
      <c r="T1524" s="15" t="str">
        <f t="shared" ca="1" si="236"/>
        <v/>
      </c>
      <c r="U1524" s="15" t="str">
        <f t="shared" ca="1" si="237"/>
        <v/>
      </c>
      <c r="V1524" s="16"/>
      <c r="W1524" s="17" t="str">
        <f t="shared" ca="1" si="238"/>
        <v/>
      </c>
      <c r="X1524" s="18" t="str">
        <f t="shared" ca="1" si="239"/>
        <v/>
      </c>
    </row>
    <row r="1525" spans="1:24" x14ac:dyDescent="0.35">
      <c r="A1525" s="3">
        <v>1521</v>
      </c>
      <c r="B1525" s="4"/>
      <c r="C1525" s="4"/>
      <c r="D1525" s="5" t="str">
        <f t="shared" si="230"/>
        <v/>
      </c>
      <c r="E1525" s="4"/>
      <c r="F1525" s="6"/>
      <c r="G1525" s="6"/>
      <c r="H1525" s="7" t="str">
        <f t="shared" ca="1" si="231"/>
        <v/>
      </c>
      <c r="I1525" s="8" t="str">
        <f t="shared" ca="1" si="232"/>
        <v/>
      </c>
      <c r="J1525" s="8" t="str">
        <f>IF(C1525="","",COUNTIFS(purchase!$C:$C,$C1525,purchase!$E:$E,$E1525,purchase!$G:$G,"&gt;="&amp;$F1525,purchase!$G:$G,"&lt;="&amp;$G1525))</f>
        <v/>
      </c>
      <c r="K1525" s="9" t="str">
        <f>IF(COUNTIFS(purchase!$C:$C,$C1525,purchase!$E:$E,$E1525,purchase!$G:$G,"&gt;="&amp;$F1525,purchase!$G:$G,"&lt;="&amp;$G1525)=0,"",_xlfn.MAXIFS(purchase!$G:$G,purchase!$C:$C,$C1525,purchase!$E:$E,$E1525,purchase!$G:$G,"&gt;="&amp;$F1525,purchase!$G:$G,"&lt;="&amp;$G1525))</f>
        <v/>
      </c>
      <c r="L1525" s="4"/>
      <c r="M1525" s="4"/>
      <c r="N1525" s="10" t="str">
        <f>IF(M1525="","",SUMIFS(purchase!$N:$N,purchase!$C:$C,$C1525,purchase!$E:$E,$E1525,purchase!$G:$G,"&gt;="&amp;$F1525,purchase!$G:$G,"&lt;="&amp;$G1525))</f>
        <v/>
      </c>
      <c r="O1525" s="10" t="str">
        <f t="shared" si="233"/>
        <v/>
      </c>
      <c r="P1525" s="11" t="str">
        <f t="shared" si="234"/>
        <v/>
      </c>
      <c r="Q1525" s="12" t="str">
        <f t="shared" ca="1" si="235"/>
        <v/>
      </c>
      <c r="R1525" s="13"/>
      <c r="S1525" s="14"/>
      <c r="T1525" s="15" t="str">
        <f t="shared" ca="1" si="236"/>
        <v/>
      </c>
      <c r="U1525" s="15" t="str">
        <f t="shared" ca="1" si="237"/>
        <v/>
      </c>
      <c r="V1525" s="16"/>
      <c r="W1525" s="17" t="str">
        <f t="shared" ca="1" si="238"/>
        <v/>
      </c>
      <c r="X1525" s="18" t="str">
        <f t="shared" ca="1" si="239"/>
        <v/>
      </c>
    </row>
    <row r="1526" spans="1:24" x14ac:dyDescent="0.35">
      <c r="A1526" s="3">
        <v>1522</v>
      </c>
      <c r="B1526" s="4"/>
      <c r="C1526" s="4"/>
      <c r="D1526" s="5" t="str">
        <f t="shared" si="230"/>
        <v/>
      </c>
      <c r="E1526" s="4"/>
      <c r="F1526" s="6"/>
      <c r="G1526" s="6"/>
      <c r="H1526" s="7" t="str">
        <f t="shared" ca="1" si="231"/>
        <v/>
      </c>
      <c r="I1526" s="8" t="str">
        <f t="shared" ca="1" si="232"/>
        <v/>
      </c>
      <c r="J1526" s="8" t="str">
        <f>IF(C1526="","",COUNTIFS(purchase!$C:$C,$C1526,purchase!$E:$E,$E1526,purchase!$G:$G,"&gt;="&amp;$F1526,purchase!$G:$G,"&lt;="&amp;$G1526))</f>
        <v/>
      </c>
      <c r="K1526" s="9" t="str">
        <f>IF(COUNTIFS(purchase!$C:$C,$C1526,purchase!$E:$E,$E1526,purchase!$G:$G,"&gt;="&amp;$F1526,purchase!$G:$G,"&lt;="&amp;$G1526)=0,"",_xlfn.MAXIFS(purchase!$G:$G,purchase!$C:$C,$C1526,purchase!$E:$E,$E1526,purchase!$G:$G,"&gt;="&amp;$F1526,purchase!$G:$G,"&lt;="&amp;$G1526))</f>
        <v/>
      </c>
      <c r="L1526" s="4"/>
      <c r="M1526" s="4"/>
      <c r="N1526" s="10" t="str">
        <f>IF(M1526="","",SUMIFS(purchase!$N:$N,purchase!$C:$C,$C1526,purchase!$E:$E,$E1526,purchase!$G:$G,"&gt;="&amp;$F1526,purchase!$G:$G,"&lt;="&amp;$G1526))</f>
        <v/>
      </c>
      <c r="O1526" s="10" t="str">
        <f t="shared" si="233"/>
        <v/>
      </c>
      <c r="P1526" s="11" t="str">
        <f t="shared" si="234"/>
        <v/>
      </c>
      <c r="Q1526" s="12" t="str">
        <f t="shared" ca="1" si="235"/>
        <v/>
      </c>
      <c r="R1526" s="13"/>
      <c r="S1526" s="14"/>
      <c r="T1526" s="15" t="str">
        <f t="shared" ca="1" si="236"/>
        <v/>
      </c>
      <c r="U1526" s="15" t="str">
        <f t="shared" ca="1" si="237"/>
        <v/>
      </c>
      <c r="V1526" s="16"/>
      <c r="W1526" s="17" t="str">
        <f t="shared" ca="1" si="238"/>
        <v/>
      </c>
      <c r="X1526" s="18" t="str">
        <f t="shared" ca="1" si="239"/>
        <v/>
      </c>
    </row>
    <row r="1527" spans="1:24" x14ac:dyDescent="0.35">
      <c r="A1527" s="3">
        <v>1523</v>
      </c>
      <c r="B1527" s="4"/>
      <c r="C1527" s="4"/>
      <c r="D1527" s="5" t="str">
        <f t="shared" si="230"/>
        <v/>
      </c>
      <c r="E1527" s="4"/>
      <c r="F1527" s="6"/>
      <c r="G1527" s="6"/>
      <c r="H1527" s="7" t="str">
        <f t="shared" ca="1" si="231"/>
        <v/>
      </c>
      <c r="I1527" s="8" t="str">
        <f t="shared" ca="1" si="232"/>
        <v/>
      </c>
      <c r="J1527" s="8" t="str">
        <f>IF(C1527="","",COUNTIFS(purchase!$C:$C,$C1527,purchase!$E:$E,$E1527,purchase!$G:$G,"&gt;="&amp;$F1527,purchase!$G:$G,"&lt;="&amp;$G1527))</f>
        <v/>
      </c>
      <c r="K1527" s="9" t="str">
        <f>IF(COUNTIFS(purchase!$C:$C,$C1527,purchase!$E:$E,$E1527,purchase!$G:$G,"&gt;="&amp;$F1527,purchase!$G:$G,"&lt;="&amp;$G1527)=0,"",_xlfn.MAXIFS(purchase!$G:$G,purchase!$C:$C,$C1527,purchase!$E:$E,$E1527,purchase!$G:$G,"&gt;="&amp;$F1527,purchase!$G:$G,"&lt;="&amp;$G1527))</f>
        <v/>
      </c>
      <c r="L1527" s="4"/>
      <c r="M1527" s="4"/>
      <c r="N1527" s="10" t="str">
        <f>IF(M1527="","",SUMIFS(purchase!$N:$N,purchase!$C:$C,$C1527,purchase!$E:$E,$E1527,purchase!$G:$G,"&gt;="&amp;$F1527,purchase!$G:$G,"&lt;="&amp;$G1527))</f>
        <v/>
      </c>
      <c r="O1527" s="10" t="str">
        <f t="shared" si="233"/>
        <v/>
      </c>
      <c r="P1527" s="11" t="str">
        <f t="shared" si="234"/>
        <v/>
      </c>
      <c r="Q1527" s="12" t="str">
        <f t="shared" ca="1" si="235"/>
        <v/>
      </c>
      <c r="R1527" s="13"/>
      <c r="S1527" s="14"/>
      <c r="T1527" s="15" t="str">
        <f t="shared" ca="1" si="236"/>
        <v/>
      </c>
      <c r="U1527" s="15" t="str">
        <f t="shared" ca="1" si="237"/>
        <v/>
      </c>
      <c r="V1527" s="16"/>
      <c r="W1527" s="17" t="str">
        <f t="shared" ca="1" si="238"/>
        <v/>
      </c>
      <c r="X1527" s="18" t="str">
        <f t="shared" ca="1" si="239"/>
        <v/>
      </c>
    </row>
    <row r="1528" spans="1:24" x14ac:dyDescent="0.35">
      <c r="A1528" s="3">
        <v>1524</v>
      </c>
      <c r="B1528" s="4"/>
      <c r="C1528" s="4"/>
      <c r="D1528" s="5" t="str">
        <f t="shared" si="230"/>
        <v/>
      </c>
      <c r="E1528" s="4"/>
      <c r="F1528" s="6"/>
      <c r="G1528" s="6"/>
      <c r="H1528" s="7" t="str">
        <f t="shared" ca="1" si="231"/>
        <v/>
      </c>
      <c r="I1528" s="8" t="str">
        <f t="shared" ca="1" si="232"/>
        <v/>
      </c>
      <c r="J1528" s="8" t="str">
        <f>IF(C1528="","",COUNTIFS(purchase!$C:$C,$C1528,purchase!$E:$E,$E1528,purchase!$G:$G,"&gt;="&amp;$F1528,purchase!$G:$G,"&lt;="&amp;$G1528))</f>
        <v/>
      </c>
      <c r="K1528" s="9" t="str">
        <f>IF(COUNTIFS(purchase!$C:$C,$C1528,purchase!$E:$E,$E1528,purchase!$G:$G,"&gt;="&amp;$F1528,purchase!$G:$G,"&lt;="&amp;$G1528)=0,"",_xlfn.MAXIFS(purchase!$G:$G,purchase!$C:$C,$C1528,purchase!$E:$E,$E1528,purchase!$G:$G,"&gt;="&amp;$F1528,purchase!$G:$G,"&lt;="&amp;$G1528))</f>
        <v/>
      </c>
      <c r="L1528" s="4"/>
      <c r="M1528" s="4"/>
      <c r="N1528" s="10" t="str">
        <f>IF(M1528="","",SUMIFS(purchase!$N:$N,purchase!$C:$C,$C1528,purchase!$E:$E,$E1528,purchase!$G:$G,"&gt;="&amp;$F1528,purchase!$G:$G,"&lt;="&amp;$G1528))</f>
        <v/>
      </c>
      <c r="O1528" s="10" t="str">
        <f t="shared" si="233"/>
        <v/>
      </c>
      <c r="P1528" s="11" t="str">
        <f t="shared" si="234"/>
        <v/>
      </c>
      <c r="Q1528" s="12" t="str">
        <f t="shared" ca="1" si="235"/>
        <v/>
      </c>
      <c r="R1528" s="13"/>
      <c r="S1528" s="14"/>
      <c r="T1528" s="15" t="str">
        <f t="shared" ca="1" si="236"/>
        <v/>
      </c>
      <c r="U1528" s="15" t="str">
        <f t="shared" ca="1" si="237"/>
        <v/>
      </c>
      <c r="V1528" s="16"/>
      <c r="W1528" s="17" t="str">
        <f t="shared" ca="1" si="238"/>
        <v/>
      </c>
      <c r="X1528" s="18" t="str">
        <f t="shared" ca="1" si="239"/>
        <v/>
      </c>
    </row>
    <row r="1529" spans="1:24" x14ac:dyDescent="0.35">
      <c r="A1529" s="3">
        <v>1525</v>
      </c>
      <c r="B1529" s="4"/>
      <c r="C1529" s="4"/>
      <c r="D1529" s="5" t="str">
        <f t="shared" si="230"/>
        <v/>
      </c>
      <c r="E1529" s="4"/>
      <c r="F1529" s="6"/>
      <c r="G1529" s="6"/>
      <c r="H1529" s="7" t="str">
        <f t="shared" ca="1" si="231"/>
        <v/>
      </c>
      <c r="I1529" s="8" t="str">
        <f t="shared" ca="1" si="232"/>
        <v/>
      </c>
      <c r="J1529" s="8" t="str">
        <f>IF(C1529="","",COUNTIFS(purchase!$C:$C,$C1529,purchase!$E:$E,$E1529,purchase!$G:$G,"&gt;="&amp;$F1529,purchase!$G:$G,"&lt;="&amp;$G1529))</f>
        <v/>
      </c>
      <c r="K1529" s="9" t="str">
        <f>IF(COUNTIFS(purchase!$C:$C,$C1529,purchase!$E:$E,$E1529,purchase!$G:$G,"&gt;="&amp;$F1529,purchase!$G:$G,"&lt;="&amp;$G1529)=0,"",_xlfn.MAXIFS(purchase!$G:$G,purchase!$C:$C,$C1529,purchase!$E:$E,$E1529,purchase!$G:$G,"&gt;="&amp;$F1529,purchase!$G:$G,"&lt;="&amp;$G1529))</f>
        <v/>
      </c>
      <c r="L1529" s="4"/>
      <c r="M1529" s="4"/>
      <c r="N1529" s="10" t="str">
        <f>IF(M1529="","",SUMIFS(purchase!$N:$N,purchase!$C:$C,$C1529,purchase!$E:$E,$E1529,purchase!$G:$G,"&gt;="&amp;$F1529,purchase!$G:$G,"&lt;="&amp;$G1529))</f>
        <v/>
      </c>
      <c r="O1529" s="10" t="str">
        <f t="shared" si="233"/>
        <v/>
      </c>
      <c r="P1529" s="11" t="str">
        <f t="shared" si="234"/>
        <v/>
      </c>
      <c r="Q1529" s="12" t="str">
        <f t="shared" ca="1" si="235"/>
        <v/>
      </c>
      <c r="R1529" s="13"/>
      <c r="S1529" s="14"/>
      <c r="T1529" s="15" t="str">
        <f t="shared" ca="1" si="236"/>
        <v/>
      </c>
      <c r="U1529" s="15" t="str">
        <f t="shared" ca="1" si="237"/>
        <v/>
      </c>
      <c r="V1529" s="16"/>
      <c r="W1529" s="17" t="str">
        <f t="shared" ca="1" si="238"/>
        <v/>
      </c>
      <c r="X1529" s="18" t="str">
        <f t="shared" ca="1" si="239"/>
        <v/>
      </c>
    </row>
    <row r="1530" spans="1:24" x14ac:dyDescent="0.35">
      <c r="A1530" s="3">
        <v>1526</v>
      </c>
      <c r="B1530" s="4"/>
      <c r="C1530" s="4"/>
      <c r="D1530" s="5" t="str">
        <f t="shared" si="230"/>
        <v/>
      </c>
      <c r="E1530" s="4"/>
      <c r="F1530" s="6"/>
      <c r="G1530" s="6"/>
      <c r="H1530" s="7" t="str">
        <f t="shared" ca="1" si="231"/>
        <v/>
      </c>
      <c r="I1530" s="8" t="str">
        <f t="shared" ca="1" si="232"/>
        <v/>
      </c>
      <c r="J1530" s="8" t="str">
        <f>IF(C1530="","",COUNTIFS(purchase!$C:$C,$C1530,purchase!$E:$E,$E1530,purchase!$G:$G,"&gt;="&amp;$F1530,purchase!$G:$G,"&lt;="&amp;$G1530))</f>
        <v/>
      </c>
      <c r="K1530" s="9" t="str">
        <f>IF(COUNTIFS(purchase!$C:$C,$C1530,purchase!$E:$E,$E1530,purchase!$G:$G,"&gt;="&amp;$F1530,purchase!$G:$G,"&lt;="&amp;$G1530)=0,"",_xlfn.MAXIFS(purchase!$G:$G,purchase!$C:$C,$C1530,purchase!$E:$E,$E1530,purchase!$G:$G,"&gt;="&amp;$F1530,purchase!$G:$G,"&lt;="&amp;$G1530))</f>
        <v/>
      </c>
      <c r="L1530" s="4"/>
      <c r="M1530" s="4"/>
      <c r="N1530" s="10" t="str">
        <f>IF(M1530="","",SUMIFS(purchase!$N:$N,purchase!$C:$C,$C1530,purchase!$E:$E,$E1530,purchase!$G:$G,"&gt;="&amp;$F1530,purchase!$G:$G,"&lt;="&amp;$G1530))</f>
        <v/>
      </c>
      <c r="O1530" s="10" t="str">
        <f t="shared" si="233"/>
        <v/>
      </c>
      <c r="P1530" s="11" t="str">
        <f t="shared" si="234"/>
        <v/>
      </c>
      <c r="Q1530" s="12" t="str">
        <f t="shared" ca="1" si="235"/>
        <v/>
      </c>
      <c r="R1530" s="13"/>
      <c r="S1530" s="14"/>
      <c r="T1530" s="15" t="str">
        <f t="shared" ca="1" si="236"/>
        <v/>
      </c>
      <c r="U1530" s="15" t="str">
        <f t="shared" ca="1" si="237"/>
        <v/>
      </c>
      <c r="V1530" s="16"/>
      <c r="W1530" s="17" t="str">
        <f t="shared" ca="1" si="238"/>
        <v/>
      </c>
      <c r="X1530" s="18" t="str">
        <f t="shared" ca="1" si="239"/>
        <v/>
      </c>
    </row>
    <row r="1531" spans="1:24" x14ac:dyDescent="0.35">
      <c r="A1531" s="3">
        <v>1527</v>
      </c>
      <c r="B1531" s="4"/>
      <c r="C1531" s="4"/>
      <c r="D1531" s="5" t="str">
        <f t="shared" si="230"/>
        <v/>
      </c>
      <c r="E1531" s="4"/>
      <c r="F1531" s="6"/>
      <c r="G1531" s="6"/>
      <c r="H1531" s="7" t="str">
        <f t="shared" ca="1" si="231"/>
        <v/>
      </c>
      <c r="I1531" s="8" t="str">
        <f t="shared" ca="1" si="232"/>
        <v/>
      </c>
      <c r="J1531" s="8" t="str">
        <f>IF(C1531="","",COUNTIFS(purchase!$C:$C,$C1531,purchase!$E:$E,$E1531,purchase!$G:$G,"&gt;="&amp;$F1531,purchase!$G:$G,"&lt;="&amp;$G1531))</f>
        <v/>
      </c>
      <c r="K1531" s="9" t="str">
        <f>IF(COUNTIFS(purchase!$C:$C,$C1531,purchase!$E:$E,$E1531,purchase!$G:$G,"&gt;="&amp;$F1531,purchase!$G:$G,"&lt;="&amp;$G1531)=0,"",_xlfn.MAXIFS(purchase!$G:$G,purchase!$C:$C,$C1531,purchase!$E:$E,$E1531,purchase!$G:$G,"&gt;="&amp;$F1531,purchase!$G:$G,"&lt;="&amp;$G1531))</f>
        <v/>
      </c>
      <c r="L1531" s="4"/>
      <c r="M1531" s="4"/>
      <c r="N1531" s="10" t="str">
        <f>IF(M1531="","",SUMIFS(purchase!$N:$N,purchase!$C:$C,$C1531,purchase!$E:$E,$E1531,purchase!$G:$G,"&gt;="&amp;$F1531,purchase!$G:$G,"&lt;="&amp;$G1531))</f>
        <v/>
      </c>
      <c r="O1531" s="10" t="str">
        <f t="shared" si="233"/>
        <v/>
      </c>
      <c r="P1531" s="11" t="str">
        <f t="shared" si="234"/>
        <v/>
      </c>
      <c r="Q1531" s="12" t="str">
        <f t="shared" ca="1" si="235"/>
        <v/>
      </c>
      <c r="R1531" s="13"/>
      <c r="S1531" s="14"/>
      <c r="T1531" s="15" t="str">
        <f t="shared" ca="1" si="236"/>
        <v/>
      </c>
      <c r="U1531" s="15" t="str">
        <f t="shared" ca="1" si="237"/>
        <v/>
      </c>
      <c r="V1531" s="16"/>
      <c r="W1531" s="17" t="str">
        <f t="shared" ca="1" si="238"/>
        <v/>
      </c>
      <c r="X1531" s="18" t="str">
        <f t="shared" ca="1" si="239"/>
        <v/>
      </c>
    </row>
    <row r="1532" spans="1:24" x14ac:dyDescent="0.35">
      <c r="A1532" s="3">
        <v>1528</v>
      </c>
      <c r="B1532" s="4"/>
      <c r="C1532" s="4"/>
      <c r="D1532" s="5" t="str">
        <f t="shared" si="230"/>
        <v/>
      </c>
      <c r="E1532" s="4"/>
      <c r="F1532" s="6"/>
      <c r="G1532" s="6"/>
      <c r="H1532" s="7" t="str">
        <f t="shared" ca="1" si="231"/>
        <v/>
      </c>
      <c r="I1532" s="8" t="str">
        <f t="shared" ca="1" si="232"/>
        <v/>
      </c>
      <c r="J1532" s="8" t="str">
        <f>IF(C1532="","",COUNTIFS(purchase!$C:$C,$C1532,purchase!$E:$E,$E1532,purchase!$G:$G,"&gt;="&amp;$F1532,purchase!$G:$G,"&lt;="&amp;$G1532))</f>
        <v/>
      </c>
      <c r="K1532" s="9" t="str">
        <f>IF(COUNTIFS(purchase!$C:$C,$C1532,purchase!$E:$E,$E1532,purchase!$G:$G,"&gt;="&amp;$F1532,purchase!$G:$G,"&lt;="&amp;$G1532)=0,"",_xlfn.MAXIFS(purchase!$G:$G,purchase!$C:$C,$C1532,purchase!$E:$E,$E1532,purchase!$G:$G,"&gt;="&amp;$F1532,purchase!$G:$G,"&lt;="&amp;$G1532))</f>
        <v/>
      </c>
      <c r="L1532" s="4"/>
      <c r="M1532" s="4"/>
      <c r="N1532" s="10" t="str">
        <f>IF(M1532="","",SUMIFS(purchase!$N:$N,purchase!$C:$C,$C1532,purchase!$E:$E,$E1532,purchase!$G:$G,"&gt;="&amp;$F1532,purchase!$G:$G,"&lt;="&amp;$G1532))</f>
        <v/>
      </c>
      <c r="O1532" s="10" t="str">
        <f t="shared" si="233"/>
        <v/>
      </c>
      <c r="P1532" s="11" t="str">
        <f t="shared" si="234"/>
        <v/>
      </c>
      <c r="Q1532" s="12" t="str">
        <f t="shared" ca="1" si="235"/>
        <v/>
      </c>
      <c r="R1532" s="13"/>
      <c r="S1532" s="14"/>
      <c r="T1532" s="15" t="str">
        <f t="shared" ca="1" si="236"/>
        <v/>
      </c>
      <c r="U1532" s="15" t="str">
        <f t="shared" ca="1" si="237"/>
        <v/>
      </c>
      <c r="V1532" s="16"/>
      <c r="W1532" s="17" t="str">
        <f t="shared" ca="1" si="238"/>
        <v/>
      </c>
      <c r="X1532" s="18" t="str">
        <f t="shared" ca="1" si="239"/>
        <v/>
      </c>
    </row>
    <row r="1533" spans="1:24" x14ac:dyDescent="0.35">
      <c r="A1533" s="3">
        <v>1529</v>
      </c>
      <c r="B1533" s="4"/>
      <c r="C1533" s="4"/>
      <c r="D1533" s="5" t="str">
        <f t="shared" si="230"/>
        <v/>
      </c>
      <c r="E1533" s="4"/>
      <c r="F1533" s="6"/>
      <c r="G1533" s="6"/>
      <c r="H1533" s="7" t="str">
        <f t="shared" ca="1" si="231"/>
        <v/>
      </c>
      <c r="I1533" s="8" t="str">
        <f t="shared" ca="1" si="232"/>
        <v/>
      </c>
      <c r="J1533" s="8" t="str">
        <f>IF(C1533="","",COUNTIFS(purchase!$C:$C,$C1533,purchase!$E:$E,$E1533,purchase!$G:$G,"&gt;="&amp;$F1533,purchase!$G:$G,"&lt;="&amp;$G1533))</f>
        <v/>
      </c>
      <c r="K1533" s="9" t="str">
        <f>IF(COUNTIFS(purchase!$C:$C,$C1533,purchase!$E:$E,$E1533,purchase!$G:$G,"&gt;="&amp;$F1533,purchase!$G:$G,"&lt;="&amp;$G1533)=0,"",_xlfn.MAXIFS(purchase!$G:$G,purchase!$C:$C,$C1533,purchase!$E:$E,$E1533,purchase!$G:$G,"&gt;="&amp;$F1533,purchase!$G:$G,"&lt;="&amp;$G1533))</f>
        <v/>
      </c>
      <c r="L1533" s="4"/>
      <c r="M1533" s="4"/>
      <c r="N1533" s="10" t="str">
        <f>IF(M1533="","",SUMIFS(purchase!$N:$N,purchase!$C:$C,$C1533,purchase!$E:$E,$E1533,purchase!$G:$G,"&gt;="&amp;$F1533,purchase!$G:$G,"&lt;="&amp;$G1533))</f>
        <v/>
      </c>
      <c r="O1533" s="10" t="str">
        <f t="shared" si="233"/>
        <v/>
      </c>
      <c r="P1533" s="11" t="str">
        <f t="shared" si="234"/>
        <v/>
      </c>
      <c r="Q1533" s="12" t="str">
        <f t="shared" ca="1" si="235"/>
        <v/>
      </c>
      <c r="R1533" s="13"/>
      <c r="S1533" s="14"/>
      <c r="T1533" s="15" t="str">
        <f t="shared" ca="1" si="236"/>
        <v/>
      </c>
      <c r="U1533" s="15" t="str">
        <f t="shared" ca="1" si="237"/>
        <v/>
      </c>
      <c r="V1533" s="16"/>
      <c r="W1533" s="17" t="str">
        <f t="shared" ca="1" si="238"/>
        <v/>
      </c>
      <c r="X1533" s="18" t="str">
        <f t="shared" ca="1" si="239"/>
        <v/>
      </c>
    </row>
    <row r="1534" spans="1:24" x14ac:dyDescent="0.35">
      <c r="A1534" s="3">
        <v>1530</v>
      </c>
      <c r="B1534" s="4"/>
      <c r="C1534" s="4"/>
      <c r="D1534" s="5" t="str">
        <f t="shared" si="230"/>
        <v/>
      </c>
      <c r="E1534" s="4"/>
      <c r="F1534" s="6"/>
      <c r="G1534" s="6"/>
      <c r="H1534" s="7" t="str">
        <f t="shared" ca="1" si="231"/>
        <v/>
      </c>
      <c r="I1534" s="8" t="str">
        <f t="shared" ca="1" si="232"/>
        <v/>
      </c>
      <c r="J1534" s="8" t="str">
        <f>IF(C1534="","",COUNTIFS(purchase!$C:$C,$C1534,purchase!$E:$E,$E1534,purchase!$G:$G,"&gt;="&amp;$F1534,purchase!$G:$G,"&lt;="&amp;$G1534))</f>
        <v/>
      </c>
      <c r="K1534" s="9" t="str">
        <f>IF(COUNTIFS(purchase!$C:$C,$C1534,purchase!$E:$E,$E1534,purchase!$G:$G,"&gt;="&amp;$F1534,purchase!$G:$G,"&lt;="&amp;$G1534)=0,"",_xlfn.MAXIFS(purchase!$G:$G,purchase!$C:$C,$C1534,purchase!$E:$E,$E1534,purchase!$G:$G,"&gt;="&amp;$F1534,purchase!$G:$G,"&lt;="&amp;$G1534))</f>
        <v/>
      </c>
      <c r="L1534" s="4"/>
      <c r="M1534" s="4"/>
      <c r="N1534" s="10" t="str">
        <f>IF(M1534="","",SUMIFS(purchase!$N:$N,purchase!$C:$C,$C1534,purchase!$E:$E,$E1534,purchase!$G:$G,"&gt;="&amp;$F1534,purchase!$G:$G,"&lt;="&amp;$G1534))</f>
        <v/>
      </c>
      <c r="O1534" s="10" t="str">
        <f t="shared" si="233"/>
        <v/>
      </c>
      <c r="P1534" s="11" t="str">
        <f t="shared" si="234"/>
        <v/>
      </c>
      <c r="Q1534" s="12" t="str">
        <f t="shared" ca="1" si="235"/>
        <v/>
      </c>
      <c r="R1534" s="13"/>
      <c r="S1534" s="14"/>
      <c r="T1534" s="15" t="str">
        <f t="shared" ca="1" si="236"/>
        <v/>
      </c>
      <c r="U1534" s="15" t="str">
        <f t="shared" ca="1" si="237"/>
        <v/>
      </c>
      <c r="V1534" s="16"/>
      <c r="W1534" s="17" t="str">
        <f t="shared" ca="1" si="238"/>
        <v/>
      </c>
      <c r="X1534" s="18" t="str">
        <f t="shared" ca="1" si="239"/>
        <v/>
      </c>
    </row>
    <row r="1535" spans="1:24" x14ac:dyDescent="0.35">
      <c r="A1535" s="3">
        <v>1531</v>
      </c>
      <c r="B1535" s="4"/>
      <c r="C1535" s="4"/>
      <c r="D1535" s="5" t="str">
        <f t="shared" si="230"/>
        <v/>
      </c>
      <c r="E1535" s="4"/>
      <c r="F1535" s="6"/>
      <c r="G1535" s="6"/>
      <c r="H1535" s="7" t="str">
        <f t="shared" ca="1" si="231"/>
        <v/>
      </c>
      <c r="I1535" s="8" t="str">
        <f t="shared" ca="1" si="232"/>
        <v/>
      </c>
      <c r="J1535" s="8" t="str">
        <f>IF(C1535="","",COUNTIFS(purchase!$C:$C,$C1535,purchase!$E:$E,$E1535,purchase!$G:$G,"&gt;="&amp;$F1535,purchase!$G:$G,"&lt;="&amp;$G1535))</f>
        <v/>
      </c>
      <c r="K1535" s="9" t="str">
        <f>IF(COUNTIFS(purchase!$C:$C,$C1535,purchase!$E:$E,$E1535,purchase!$G:$G,"&gt;="&amp;$F1535,purchase!$G:$G,"&lt;="&amp;$G1535)=0,"",_xlfn.MAXIFS(purchase!$G:$G,purchase!$C:$C,$C1535,purchase!$E:$E,$E1535,purchase!$G:$G,"&gt;="&amp;$F1535,purchase!$G:$G,"&lt;="&amp;$G1535))</f>
        <v/>
      </c>
      <c r="L1535" s="4"/>
      <c r="M1535" s="4"/>
      <c r="N1535" s="10" t="str">
        <f>IF(M1535="","",SUMIFS(purchase!$N:$N,purchase!$C:$C,$C1535,purchase!$E:$E,$E1535,purchase!$G:$G,"&gt;="&amp;$F1535,purchase!$G:$G,"&lt;="&amp;$G1535))</f>
        <v/>
      </c>
      <c r="O1535" s="10" t="str">
        <f t="shared" si="233"/>
        <v/>
      </c>
      <c r="P1535" s="11" t="str">
        <f t="shared" si="234"/>
        <v/>
      </c>
      <c r="Q1535" s="12" t="str">
        <f t="shared" ca="1" si="235"/>
        <v/>
      </c>
      <c r="R1535" s="13"/>
      <c r="S1535" s="14"/>
      <c r="T1535" s="15" t="str">
        <f t="shared" ca="1" si="236"/>
        <v/>
      </c>
      <c r="U1535" s="15" t="str">
        <f t="shared" ca="1" si="237"/>
        <v/>
      </c>
      <c r="V1535" s="16"/>
      <c r="W1535" s="17" t="str">
        <f t="shared" ca="1" si="238"/>
        <v/>
      </c>
      <c r="X1535" s="18" t="str">
        <f t="shared" ca="1" si="239"/>
        <v/>
      </c>
    </row>
    <row r="1536" spans="1:24" x14ac:dyDescent="0.35">
      <c r="A1536" s="3">
        <v>1532</v>
      </c>
      <c r="B1536" s="4"/>
      <c r="C1536" s="4"/>
      <c r="D1536" s="5" t="str">
        <f t="shared" si="230"/>
        <v/>
      </c>
      <c r="E1536" s="4"/>
      <c r="F1536" s="6"/>
      <c r="G1536" s="6"/>
      <c r="H1536" s="7" t="str">
        <f t="shared" ca="1" si="231"/>
        <v/>
      </c>
      <c r="I1536" s="8" t="str">
        <f t="shared" ca="1" si="232"/>
        <v/>
      </c>
      <c r="J1536" s="8" t="str">
        <f>IF(C1536="","",COUNTIFS(purchase!$C:$C,$C1536,purchase!$E:$E,$E1536,purchase!$G:$G,"&gt;="&amp;$F1536,purchase!$G:$G,"&lt;="&amp;$G1536))</f>
        <v/>
      </c>
      <c r="K1536" s="9" t="str">
        <f>IF(COUNTIFS(purchase!$C:$C,$C1536,purchase!$E:$E,$E1536,purchase!$G:$G,"&gt;="&amp;$F1536,purchase!$G:$G,"&lt;="&amp;$G1536)=0,"",_xlfn.MAXIFS(purchase!$G:$G,purchase!$C:$C,$C1536,purchase!$E:$E,$E1536,purchase!$G:$G,"&gt;="&amp;$F1536,purchase!$G:$G,"&lt;="&amp;$G1536))</f>
        <v/>
      </c>
      <c r="L1536" s="4"/>
      <c r="M1536" s="4"/>
      <c r="N1536" s="10" t="str">
        <f>IF(M1536="","",SUMIFS(purchase!$N:$N,purchase!$C:$C,$C1536,purchase!$E:$E,$E1536,purchase!$G:$G,"&gt;="&amp;$F1536,purchase!$G:$G,"&lt;="&amp;$G1536))</f>
        <v/>
      </c>
      <c r="O1536" s="10" t="str">
        <f t="shared" si="233"/>
        <v/>
      </c>
      <c r="P1536" s="11" t="str">
        <f t="shared" si="234"/>
        <v/>
      </c>
      <c r="Q1536" s="12" t="str">
        <f t="shared" ca="1" si="235"/>
        <v/>
      </c>
      <c r="R1536" s="13"/>
      <c r="S1536" s="14"/>
      <c r="T1536" s="15" t="str">
        <f t="shared" ca="1" si="236"/>
        <v/>
      </c>
      <c r="U1536" s="15" t="str">
        <f t="shared" ca="1" si="237"/>
        <v/>
      </c>
      <c r="V1536" s="16"/>
      <c r="W1536" s="17" t="str">
        <f t="shared" ca="1" si="238"/>
        <v/>
      </c>
      <c r="X1536" s="18" t="str">
        <f t="shared" ca="1" si="239"/>
        <v/>
      </c>
    </row>
    <row r="1537" spans="1:24" x14ac:dyDescent="0.35">
      <c r="A1537" s="3">
        <v>1533</v>
      </c>
      <c r="B1537" s="4"/>
      <c r="C1537" s="4"/>
      <c r="D1537" s="5" t="str">
        <f t="shared" si="230"/>
        <v/>
      </c>
      <c r="E1537" s="4"/>
      <c r="F1537" s="6"/>
      <c r="G1537" s="6"/>
      <c r="H1537" s="7" t="str">
        <f t="shared" ca="1" si="231"/>
        <v/>
      </c>
      <c r="I1537" s="8" t="str">
        <f t="shared" ca="1" si="232"/>
        <v/>
      </c>
      <c r="J1537" s="8" t="str">
        <f>IF(C1537="","",COUNTIFS(purchase!$C:$C,$C1537,purchase!$E:$E,$E1537,purchase!$G:$G,"&gt;="&amp;$F1537,purchase!$G:$G,"&lt;="&amp;$G1537))</f>
        <v/>
      </c>
      <c r="K1537" s="9" t="str">
        <f>IF(COUNTIFS(purchase!$C:$C,$C1537,purchase!$E:$E,$E1537,purchase!$G:$G,"&gt;="&amp;$F1537,purchase!$G:$G,"&lt;="&amp;$G1537)=0,"",_xlfn.MAXIFS(purchase!$G:$G,purchase!$C:$C,$C1537,purchase!$E:$E,$E1537,purchase!$G:$G,"&gt;="&amp;$F1537,purchase!$G:$G,"&lt;="&amp;$G1537))</f>
        <v/>
      </c>
      <c r="L1537" s="4"/>
      <c r="M1537" s="4"/>
      <c r="N1537" s="10" t="str">
        <f>IF(M1537="","",SUMIFS(purchase!$N:$N,purchase!$C:$C,$C1537,purchase!$E:$E,$E1537,purchase!$G:$G,"&gt;="&amp;$F1537,purchase!$G:$G,"&lt;="&amp;$G1537))</f>
        <v/>
      </c>
      <c r="O1537" s="10" t="str">
        <f t="shared" si="233"/>
        <v/>
      </c>
      <c r="P1537" s="11" t="str">
        <f t="shared" si="234"/>
        <v/>
      </c>
      <c r="Q1537" s="12" t="str">
        <f t="shared" ca="1" si="235"/>
        <v/>
      </c>
      <c r="R1537" s="13"/>
      <c r="S1537" s="14"/>
      <c r="T1537" s="15" t="str">
        <f t="shared" ca="1" si="236"/>
        <v/>
      </c>
      <c r="U1537" s="15" t="str">
        <f t="shared" ca="1" si="237"/>
        <v/>
      </c>
      <c r="V1537" s="16"/>
      <c r="W1537" s="17" t="str">
        <f t="shared" ca="1" si="238"/>
        <v/>
      </c>
      <c r="X1537" s="18" t="str">
        <f t="shared" ca="1" si="239"/>
        <v/>
      </c>
    </row>
    <row r="1538" spans="1:24" x14ac:dyDescent="0.35">
      <c r="A1538" s="3">
        <v>1534</v>
      </c>
      <c r="B1538" s="4"/>
      <c r="C1538" s="4"/>
      <c r="D1538" s="5" t="str">
        <f t="shared" si="230"/>
        <v/>
      </c>
      <c r="E1538" s="4"/>
      <c r="F1538" s="6"/>
      <c r="G1538" s="6"/>
      <c r="H1538" s="7" t="str">
        <f t="shared" ca="1" si="231"/>
        <v/>
      </c>
      <c r="I1538" s="8" t="str">
        <f t="shared" ca="1" si="232"/>
        <v/>
      </c>
      <c r="J1538" s="8" t="str">
        <f>IF(C1538="","",COUNTIFS(purchase!$C:$C,$C1538,purchase!$E:$E,$E1538,purchase!$G:$G,"&gt;="&amp;$F1538,purchase!$G:$G,"&lt;="&amp;$G1538))</f>
        <v/>
      </c>
      <c r="K1538" s="9" t="str">
        <f>IF(COUNTIFS(purchase!$C:$C,$C1538,purchase!$E:$E,$E1538,purchase!$G:$G,"&gt;="&amp;$F1538,purchase!$G:$G,"&lt;="&amp;$G1538)=0,"",_xlfn.MAXIFS(purchase!$G:$G,purchase!$C:$C,$C1538,purchase!$E:$E,$E1538,purchase!$G:$G,"&gt;="&amp;$F1538,purchase!$G:$G,"&lt;="&amp;$G1538))</f>
        <v/>
      </c>
      <c r="L1538" s="4"/>
      <c r="M1538" s="4"/>
      <c r="N1538" s="10" t="str">
        <f>IF(M1538="","",SUMIFS(purchase!$N:$N,purchase!$C:$C,$C1538,purchase!$E:$E,$E1538,purchase!$G:$G,"&gt;="&amp;$F1538,purchase!$G:$G,"&lt;="&amp;$G1538))</f>
        <v/>
      </c>
      <c r="O1538" s="10" t="str">
        <f t="shared" si="233"/>
        <v/>
      </c>
      <c r="P1538" s="11" t="str">
        <f t="shared" si="234"/>
        <v/>
      </c>
      <c r="Q1538" s="12" t="str">
        <f t="shared" ca="1" si="235"/>
        <v/>
      </c>
      <c r="R1538" s="13"/>
      <c r="S1538" s="14"/>
      <c r="T1538" s="15" t="str">
        <f t="shared" ca="1" si="236"/>
        <v/>
      </c>
      <c r="U1538" s="15" t="str">
        <f t="shared" ca="1" si="237"/>
        <v/>
      </c>
      <c r="V1538" s="16"/>
      <c r="W1538" s="17" t="str">
        <f t="shared" ca="1" si="238"/>
        <v/>
      </c>
      <c r="X1538" s="18" t="str">
        <f t="shared" ca="1" si="239"/>
        <v/>
      </c>
    </row>
    <row r="1539" spans="1:24" x14ac:dyDescent="0.35">
      <c r="A1539" s="3">
        <v>1535</v>
      </c>
      <c r="B1539" s="4"/>
      <c r="C1539" s="4"/>
      <c r="D1539" s="5" t="str">
        <f t="shared" si="230"/>
        <v/>
      </c>
      <c r="E1539" s="4"/>
      <c r="F1539" s="6"/>
      <c r="G1539" s="6"/>
      <c r="H1539" s="7" t="str">
        <f t="shared" ca="1" si="231"/>
        <v/>
      </c>
      <c r="I1539" s="8" t="str">
        <f t="shared" ca="1" si="232"/>
        <v/>
      </c>
      <c r="J1539" s="8" t="str">
        <f>IF(C1539="","",COUNTIFS(purchase!$C:$C,$C1539,purchase!$E:$E,$E1539,purchase!$G:$G,"&gt;="&amp;$F1539,purchase!$G:$G,"&lt;="&amp;$G1539))</f>
        <v/>
      </c>
      <c r="K1539" s="9" t="str">
        <f>IF(COUNTIFS(purchase!$C:$C,$C1539,purchase!$E:$E,$E1539,purchase!$G:$G,"&gt;="&amp;$F1539,purchase!$G:$G,"&lt;="&amp;$G1539)=0,"",_xlfn.MAXIFS(purchase!$G:$G,purchase!$C:$C,$C1539,purchase!$E:$E,$E1539,purchase!$G:$G,"&gt;="&amp;$F1539,purchase!$G:$G,"&lt;="&amp;$G1539))</f>
        <v/>
      </c>
      <c r="L1539" s="4"/>
      <c r="M1539" s="4"/>
      <c r="N1539" s="10" t="str">
        <f>IF(M1539="","",SUMIFS(purchase!$N:$N,purchase!$C:$C,$C1539,purchase!$E:$E,$E1539,purchase!$G:$G,"&gt;="&amp;$F1539,purchase!$G:$G,"&lt;="&amp;$G1539))</f>
        <v/>
      </c>
      <c r="O1539" s="10" t="str">
        <f t="shared" si="233"/>
        <v/>
      </c>
      <c r="P1539" s="11" t="str">
        <f t="shared" si="234"/>
        <v/>
      </c>
      <c r="Q1539" s="12" t="str">
        <f t="shared" ca="1" si="235"/>
        <v/>
      </c>
      <c r="R1539" s="13"/>
      <c r="S1539" s="14"/>
      <c r="T1539" s="15" t="str">
        <f t="shared" ca="1" si="236"/>
        <v/>
      </c>
      <c r="U1539" s="15" t="str">
        <f t="shared" ca="1" si="237"/>
        <v/>
      </c>
      <c r="V1539" s="16"/>
      <c r="W1539" s="17" t="str">
        <f t="shared" ca="1" si="238"/>
        <v/>
      </c>
      <c r="X1539" s="18" t="str">
        <f t="shared" ca="1" si="239"/>
        <v/>
      </c>
    </row>
    <row r="1540" spans="1:24" x14ac:dyDescent="0.35">
      <c r="A1540" s="3">
        <v>1536</v>
      </c>
      <c r="B1540" s="4"/>
      <c r="C1540" s="4"/>
      <c r="D1540" s="5" t="str">
        <f t="shared" si="230"/>
        <v/>
      </c>
      <c r="E1540" s="4"/>
      <c r="F1540" s="6"/>
      <c r="G1540" s="6"/>
      <c r="H1540" s="7" t="str">
        <f t="shared" ca="1" si="231"/>
        <v/>
      </c>
      <c r="I1540" s="8" t="str">
        <f t="shared" ca="1" si="232"/>
        <v/>
      </c>
      <c r="J1540" s="8" t="str">
        <f>IF(C1540="","",COUNTIFS(purchase!$C:$C,$C1540,purchase!$E:$E,$E1540,purchase!$G:$G,"&gt;="&amp;$F1540,purchase!$G:$G,"&lt;="&amp;$G1540))</f>
        <v/>
      </c>
      <c r="K1540" s="9" t="str">
        <f>IF(COUNTIFS(purchase!$C:$C,$C1540,purchase!$E:$E,$E1540,purchase!$G:$G,"&gt;="&amp;$F1540,purchase!$G:$G,"&lt;="&amp;$G1540)=0,"",_xlfn.MAXIFS(purchase!$G:$G,purchase!$C:$C,$C1540,purchase!$E:$E,$E1540,purchase!$G:$G,"&gt;="&amp;$F1540,purchase!$G:$G,"&lt;="&amp;$G1540))</f>
        <v/>
      </c>
      <c r="L1540" s="4"/>
      <c r="M1540" s="4"/>
      <c r="N1540" s="10" t="str">
        <f>IF(M1540="","",SUMIFS(purchase!$N:$N,purchase!$C:$C,$C1540,purchase!$E:$E,$E1540,purchase!$G:$G,"&gt;="&amp;$F1540,purchase!$G:$G,"&lt;="&amp;$G1540))</f>
        <v/>
      </c>
      <c r="O1540" s="10" t="str">
        <f t="shared" si="233"/>
        <v/>
      </c>
      <c r="P1540" s="11" t="str">
        <f t="shared" si="234"/>
        <v/>
      </c>
      <c r="Q1540" s="12" t="str">
        <f t="shared" ca="1" si="235"/>
        <v/>
      </c>
      <c r="R1540" s="13"/>
      <c r="S1540" s="14"/>
      <c r="T1540" s="15" t="str">
        <f t="shared" ca="1" si="236"/>
        <v/>
      </c>
      <c r="U1540" s="15" t="str">
        <f t="shared" ca="1" si="237"/>
        <v/>
      </c>
      <c r="V1540" s="16"/>
      <c r="W1540" s="17" t="str">
        <f t="shared" ca="1" si="238"/>
        <v/>
      </c>
      <c r="X1540" s="18" t="str">
        <f t="shared" ca="1" si="239"/>
        <v/>
      </c>
    </row>
    <row r="1541" spans="1:24" x14ac:dyDescent="0.35">
      <c r="A1541" s="3">
        <v>1537</v>
      </c>
      <c r="B1541" s="4"/>
      <c r="C1541" s="4"/>
      <c r="D1541" s="5" t="str">
        <f t="shared" ref="D1541:D1604" si="240">IF(E1541="NRFC","Natural Rubber Field Coagulam","")</f>
        <v/>
      </c>
      <c r="E1541" s="4"/>
      <c r="F1541" s="6"/>
      <c r="G1541" s="6"/>
      <c r="H1541" s="7" t="str">
        <f t="shared" ref="H1541:H1604" ca="1" si="241">IF(G1541="","",G1541-TODAY())</f>
        <v/>
      </c>
      <c r="I1541" s="8" t="str">
        <f t="shared" ref="I1541:I1604" ca="1" si="242">IF(G1541="","",
IF(G1541&lt;TODAY(),
IF(O1541&gt;0,"Violated","Completed"),
IF(H1541&lt;=7,"Expiring Soon",
"Active")))</f>
        <v/>
      </c>
      <c r="J1541" s="8" t="str">
        <f>IF(C1541="","",COUNTIFS(purchase!$C:$C,$C1541,purchase!$E:$E,$E1541,purchase!$G:$G,"&gt;="&amp;$F1541,purchase!$G:$G,"&lt;="&amp;$G1541))</f>
        <v/>
      </c>
      <c r="K1541" s="9" t="str">
        <f>IF(COUNTIFS(purchase!$C:$C,$C1541,purchase!$E:$E,$E1541,purchase!$G:$G,"&gt;="&amp;$F1541,purchase!$G:$G,"&lt;="&amp;$G1541)=0,"",_xlfn.MAXIFS(purchase!$G:$G,purchase!$C:$C,$C1541,purchase!$E:$E,$E1541,purchase!$G:$G,"&gt;="&amp;$F1541,purchase!$G:$G,"&lt;="&amp;$G1541))</f>
        <v/>
      </c>
      <c r="L1541" s="4"/>
      <c r="M1541" s="4"/>
      <c r="N1541" s="10" t="str">
        <f>IF(M1541="","",SUMIFS(purchase!$N:$N,purchase!$C:$C,$C1541,purchase!$E:$E,$E1541,purchase!$G:$G,"&gt;="&amp;$F1541,purchase!$G:$G,"&lt;="&amp;$G1541))</f>
        <v/>
      </c>
      <c r="O1541" s="10" t="str">
        <f t="shared" ref="O1541:O1604" si="243">IF(M1541="","",M1541-N1541)</f>
        <v/>
      </c>
      <c r="P1541" s="11" t="str">
        <f t="shared" ref="P1541:P1604" si="244">IF(M1541=0,"",N1541/M1541)</f>
        <v/>
      </c>
      <c r="Q1541" s="12" t="str">
        <f t="shared" ref="Q1541:Q1604" ca="1" si="245">IF(OR(G1541="",O1541=""),"",
IF(AND(G1541&lt;TODAY(),O1541&gt;0),"YES","NO"))</f>
        <v/>
      </c>
      <c r="R1541" s="13"/>
      <c r="S1541" s="14"/>
      <c r="T1541" s="15" t="str">
        <f t="shared" ref="T1541:T1604" ca="1" si="246">IF(Q1541="YES", IF(R1541="Company",L1541*(1+S1541),IF(R1541="Vendor",L1541*(1-S1541),"")),"")</f>
        <v/>
      </c>
      <c r="U1541" s="15" t="str">
        <f t="shared" ref="U1541:U1604" ca="1" si="247">IF(Q1541="YES",O1541*T1541,"")</f>
        <v/>
      </c>
      <c r="V1541" s="16"/>
      <c r="W1541" s="17" t="str">
        <f t="shared" ref="W1541:W1604" ca="1" si="248">IF(Q1541="YES",G1541+V1541,"")</f>
        <v/>
      </c>
      <c r="X1541" s="18" t="str">
        <f t="shared" ref="X1541:X1604" ca="1" si="249">IF(Q1541="YES",IF(TODAY()&gt;W1541,"OVERDUE","WITHIN TIME"),"")</f>
        <v/>
      </c>
    </row>
    <row r="1542" spans="1:24" x14ac:dyDescent="0.35">
      <c r="A1542" s="3">
        <v>1538</v>
      </c>
      <c r="B1542" s="4"/>
      <c r="C1542" s="4"/>
      <c r="D1542" s="5" t="str">
        <f t="shared" si="240"/>
        <v/>
      </c>
      <c r="E1542" s="4"/>
      <c r="F1542" s="6"/>
      <c r="G1542" s="6"/>
      <c r="H1542" s="7" t="str">
        <f t="shared" ca="1" si="241"/>
        <v/>
      </c>
      <c r="I1542" s="8" t="str">
        <f t="shared" ca="1" si="242"/>
        <v/>
      </c>
      <c r="J1542" s="8" t="str">
        <f>IF(C1542="","",COUNTIFS(purchase!$C:$C,$C1542,purchase!$E:$E,$E1542,purchase!$G:$G,"&gt;="&amp;$F1542,purchase!$G:$G,"&lt;="&amp;$G1542))</f>
        <v/>
      </c>
      <c r="K1542" s="9" t="str">
        <f>IF(COUNTIFS(purchase!$C:$C,$C1542,purchase!$E:$E,$E1542,purchase!$G:$G,"&gt;="&amp;$F1542,purchase!$G:$G,"&lt;="&amp;$G1542)=0,"",_xlfn.MAXIFS(purchase!$G:$G,purchase!$C:$C,$C1542,purchase!$E:$E,$E1542,purchase!$G:$G,"&gt;="&amp;$F1542,purchase!$G:$G,"&lt;="&amp;$G1542))</f>
        <v/>
      </c>
      <c r="L1542" s="4"/>
      <c r="M1542" s="4"/>
      <c r="N1542" s="10" t="str">
        <f>IF(M1542="","",SUMIFS(purchase!$N:$N,purchase!$C:$C,$C1542,purchase!$E:$E,$E1542,purchase!$G:$G,"&gt;="&amp;$F1542,purchase!$G:$G,"&lt;="&amp;$G1542))</f>
        <v/>
      </c>
      <c r="O1542" s="10" t="str">
        <f t="shared" si="243"/>
        <v/>
      </c>
      <c r="P1542" s="11" t="str">
        <f t="shared" si="244"/>
        <v/>
      </c>
      <c r="Q1542" s="12" t="str">
        <f t="shared" ca="1" si="245"/>
        <v/>
      </c>
      <c r="R1542" s="13"/>
      <c r="S1542" s="14"/>
      <c r="T1542" s="15" t="str">
        <f t="shared" ca="1" si="246"/>
        <v/>
      </c>
      <c r="U1542" s="15" t="str">
        <f t="shared" ca="1" si="247"/>
        <v/>
      </c>
      <c r="V1542" s="16"/>
      <c r="W1542" s="17" t="str">
        <f t="shared" ca="1" si="248"/>
        <v/>
      </c>
      <c r="X1542" s="18" t="str">
        <f t="shared" ca="1" si="249"/>
        <v/>
      </c>
    </row>
    <row r="1543" spans="1:24" x14ac:dyDescent="0.35">
      <c r="A1543" s="3">
        <v>1539</v>
      </c>
      <c r="B1543" s="4"/>
      <c r="C1543" s="4"/>
      <c r="D1543" s="5" t="str">
        <f t="shared" si="240"/>
        <v/>
      </c>
      <c r="E1543" s="4"/>
      <c r="F1543" s="6"/>
      <c r="G1543" s="6"/>
      <c r="H1543" s="7" t="str">
        <f t="shared" ca="1" si="241"/>
        <v/>
      </c>
      <c r="I1543" s="8" t="str">
        <f t="shared" ca="1" si="242"/>
        <v/>
      </c>
      <c r="J1543" s="8" t="str">
        <f>IF(C1543="","",COUNTIFS(purchase!$C:$C,$C1543,purchase!$E:$E,$E1543,purchase!$G:$G,"&gt;="&amp;$F1543,purchase!$G:$G,"&lt;="&amp;$G1543))</f>
        <v/>
      </c>
      <c r="K1543" s="9" t="str">
        <f>IF(COUNTIFS(purchase!$C:$C,$C1543,purchase!$E:$E,$E1543,purchase!$G:$G,"&gt;="&amp;$F1543,purchase!$G:$G,"&lt;="&amp;$G1543)=0,"",_xlfn.MAXIFS(purchase!$G:$G,purchase!$C:$C,$C1543,purchase!$E:$E,$E1543,purchase!$G:$G,"&gt;="&amp;$F1543,purchase!$G:$G,"&lt;="&amp;$G1543))</f>
        <v/>
      </c>
      <c r="L1543" s="4"/>
      <c r="M1543" s="4"/>
      <c r="N1543" s="10" t="str">
        <f>IF(M1543="","",SUMIFS(purchase!$N:$N,purchase!$C:$C,$C1543,purchase!$E:$E,$E1543,purchase!$G:$G,"&gt;="&amp;$F1543,purchase!$G:$G,"&lt;="&amp;$G1543))</f>
        <v/>
      </c>
      <c r="O1543" s="10" t="str">
        <f t="shared" si="243"/>
        <v/>
      </c>
      <c r="P1543" s="11" t="str">
        <f t="shared" si="244"/>
        <v/>
      </c>
      <c r="Q1543" s="12" t="str">
        <f t="shared" ca="1" si="245"/>
        <v/>
      </c>
      <c r="R1543" s="13"/>
      <c r="S1543" s="14"/>
      <c r="T1543" s="15" t="str">
        <f t="shared" ca="1" si="246"/>
        <v/>
      </c>
      <c r="U1543" s="15" t="str">
        <f t="shared" ca="1" si="247"/>
        <v/>
      </c>
      <c r="V1543" s="16"/>
      <c r="W1543" s="17" t="str">
        <f t="shared" ca="1" si="248"/>
        <v/>
      </c>
      <c r="X1543" s="18" t="str">
        <f t="shared" ca="1" si="249"/>
        <v/>
      </c>
    </row>
    <row r="1544" spans="1:24" x14ac:dyDescent="0.35">
      <c r="A1544" s="3">
        <v>1540</v>
      </c>
      <c r="B1544" s="4"/>
      <c r="C1544" s="4"/>
      <c r="D1544" s="5" t="str">
        <f t="shared" si="240"/>
        <v/>
      </c>
      <c r="E1544" s="4"/>
      <c r="F1544" s="6"/>
      <c r="G1544" s="6"/>
      <c r="H1544" s="7" t="str">
        <f t="shared" ca="1" si="241"/>
        <v/>
      </c>
      <c r="I1544" s="8" t="str">
        <f t="shared" ca="1" si="242"/>
        <v/>
      </c>
      <c r="J1544" s="8" t="str">
        <f>IF(C1544="","",COUNTIFS(purchase!$C:$C,$C1544,purchase!$E:$E,$E1544,purchase!$G:$G,"&gt;="&amp;$F1544,purchase!$G:$G,"&lt;="&amp;$G1544))</f>
        <v/>
      </c>
      <c r="K1544" s="9" t="str">
        <f>IF(COUNTIFS(purchase!$C:$C,$C1544,purchase!$E:$E,$E1544,purchase!$G:$G,"&gt;="&amp;$F1544,purchase!$G:$G,"&lt;="&amp;$G1544)=0,"",_xlfn.MAXIFS(purchase!$G:$G,purchase!$C:$C,$C1544,purchase!$E:$E,$E1544,purchase!$G:$G,"&gt;="&amp;$F1544,purchase!$G:$G,"&lt;="&amp;$G1544))</f>
        <v/>
      </c>
      <c r="L1544" s="4"/>
      <c r="M1544" s="4"/>
      <c r="N1544" s="10" t="str">
        <f>IF(M1544="","",SUMIFS(purchase!$N:$N,purchase!$C:$C,$C1544,purchase!$E:$E,$E1544,purchase!$G:$G,"&gt;="&amp;$F1544,purchase!$G:$G,"&lt;="&amp;$G1544))</f>
        <v/>
      </c>
      <c r="O1544" s="10" t="str">
        <f t="shared" si="243"/>
        <v/>
      </c>
      <c r="P1544" s="11" t="str">
        <f t="shared" si="244"/>
        <v/>
      </c>
      <c r="Q1544" s="12" t="str">
        <f t="shared" ca="1" si="245"/>
        <v/>
      </c>
      <c r="R1544" s="13"/>
      <c r="S1544" s="14"/>
      <c r="T1544" s="15" t="str">
        <f t="shared" ca="1" si="246"/>
        <v/>
      </c>
      <c r="U1544" s="15" t="str">
        <f t="shared" ca="1" si="247"/>
        <v/>
      </c>
      <c r="V1544" s="16"/>
      <c r="W1544" s="17" t="str">
        <f t="shared" ca="1" si="248"/>
        <v/>
      </c>
      <c r="X1544" s="18" t="str">
        <f t="shared" ca="1" si="249"/>
        <v/>
      </c>
    </row>
    <row r="1545" spans="1:24" x14ac:dyDescent="0.35">
      <c r="A1545" s="3">
        <v>1541</v>
      </c>
      <c r="B1545" s="4"/>
      <c r="C1545" s="4"/>
      <c r="D1545" s="5" t="str">
        <f t="shared" si="240"/>
        <v/>
      </c>
      <c r="E1545" s="4"/>
      <c r="F1545" s="6"/>
      <c r="G1545" s="6"/>
      <c r="H1545" s="7" t="str">
        <f t="shared" ca="1" si="241"/>
        <v/>
      </c>
      <c r="I1545" s="8" t="str">
        <f t="shared" ca="1" si="242"/>
        <v/>
      </c>
      <c r="J1545" s="8" t="str">
        <f>IF(C1545="","",COUNTIFS(purchase!$C:$C,$C1545,purchase!$E:$E,$E1545,purchase!$G:$G,"&gt;="&amp;$F1545,purchase!$G:$G,"&lt;="&amp;$G1545))</f>
        <v/>
      </c>
      <c r="K1545" s="9" t="str">
        <f>IF(COUNTIFS(purchase!$C:$C,$C1545,purchase!$E:$E,$E1545,purchase!$G:$G,"&gt;="&amp;$F1545,purchase!$G:$G,"&lt;="&amp;$G1545)=0,"",_xlfn.MAXIFS(purchase!$G:$G,purchase!$C:$C,$C1545,purchase!$E:$E,$E1545,purchase!$G:$G,"&gt;="&amp;$F1545,purchase!$G:$G,"&lt;="&amp;$G1545))</f>
        <v/>
      </c>
      <c r="L1545" s="4"/>
      <c r="M1545" s="4"/>
      <c r="N1545" s="10" t="str">
        <f>IF(M1545="","",SUMIFS(purchase!$N:$N,purchase!$C:$C,$C1545,purchase!$E:$E,$E1545,purchase!$G:$G,"&gt;="&amp;$F1545,purchase!$G:$G,"&lt;="&amp;$G1545))</f>
        <v/>
      </c>
      <c r="O1545" s="10" t="str">
        <f t="shared" si="243"/>
        <v/>
      </c>
      <c r="P1545" s="11" t="str">
        <f t="shared" si="244"/>
        <v/>
      </c>
      <c r="Q1545" s="12" t="str">
        <f t="shared" ca="1" si="245"/>
        <v/>
      </c>
      <c r="R1545" s="13"/>
      <c r="S1545" s="14"/>
      <c r="T1545" s="15" t="str">
        <f t="shared" ca="1" si="246"/>
        <v/>
      </c>
      <c r="U1545" s="15" t="str">
        <f t="shared" ca="1" si="247"/>
        <v/>
      </c>
      <c r="V1545" s="16"/>
      <c r="W1545" s="17" t="str">
        <f t="shared" ca="1" si="248"/>
        <v/>
      </c>
      <c r="X1545" s="18" t="str">
        <f t="shared" ca="1" si="249"/>
        <v/>
      </c>
    </row>
    <row r="1546" spans="1:24" x14ac:dyDescent="0.35">
      <c r="A1546" s="3">
        <v>1542</v>
      </c>
      <c r="B1546" s="4"/>
      <c r="C1546" s="4"/>
      <c r="D1546" s="5" t="str">
        <f t="shared" si="240"/>
        <v/>
      </c>
      <c r="E1546" s="4"/>
      <c r="F1546" s="6"/>
      <c r="G1546" s="6"/>
      <c r="H1546" s="7" t="str">
        <f t="shared" ca="1" si="241"/>
        <v/>
      </c>
      <c r="I1546" s="8" t="str">
        <f t="shared" ca="1" si="242"/>
        <v/>
      </c>
      <c r="J1546" s="8" t="str">
        <f>IF(C1546="","",COUNTIFS(purchase!$C:$C,$C1546,purchase!$E:$E,$E1546,purchase!$G:$G,"&gt;="&amp;$F1546,purchase!$G:$G,"&lt;="&amp;$G1546))</f>
        <v/>
      </c>
      <c r="K1546" s="9" t="str">
        <f>IF(COUNTIFS(purchase!$C:$C,$C1546,purchase!$E:$E,$E1546,purchase!$G:$G,"&gt;="&amp;$F1546,purchase!$G:$G,"&lt;="&amp;$G1546)=0,"",_xlfn.MAXIFS(purchase!$G:$G,purchase!$C:$C,$C1546,purchase!$E:$E,$E1546,purchase!$G:$G,"&gt;="&amp;$F1546,purchase!$G:$G,"&lt;="&amp;$G1546))</f>
        <v/>
      </c>
      <c r="L1546" s="4"/>
      <c r="M1546" s="4"/>
      <c r="N1546" s="10" t="str">
        <f>IF(M1546="","",SUMIFS(purchase!$N:$N,purchase!$C:$C,$C1546,purchase!$E:$E,$E1546,purchase!$G:$G,"&gt;="&amp;$F1546,purchase!$G:$G,"&lt;="&amp;$G1546))</f>
        <v/>
      </c>
      <c r="O1546" s="10" t="str">
        <f t="shared" si="243"/>
        <v/>
      </c>
      <c r="P1546" s="11" t="str">
        <f t="shared" si="244"/>
        <v/>
      </c>
      <c r="Q1546" s="12" t="str">
        <f t="shared" ca="1" si="245"/>
        <v/>
      </c>
      <c r="R1546" s="13"/>
      <c r="S1546" s="14"/>
      <c r="T1546" s="15" t="str">
        <f t="shared" ca="1" si="246"/>
        <v/>
      </c>
      <c r="U1546" s="15" t="str">
        <f t="shared" ca="1" si="247"/>
        <v/>
      </c>
      <c r="V1546" s="16"/>
      <c r="W1546" s="17" t="str">
        <f t="shared" ca="1" si="248"/>
        <v/>
      </c>
      <c r="X1546" s="18" t="str">
        <f t="shared" ca="1" si="249"/>
        <v/>
      </c>
    </row>
    <row r="1547" spans="1:24" x14ac:dyDescent="0.35">
      <c r="A1547" s="3">
        <v>1543</v>
      </c>
      <c r="B1547" s="4"/>
      <c r="C1547" s="4"/>
      <c r="D1547" s="5" t="str">
        <f t="shared" si="240"/>
        <v/>
      </c>
      <c r="E1547" s="4"/>
      <c r="F1547" s="6"/>
      <c r="G1547" s="6"/>
      <c r="H1547" s="7" t="str">
        <f t="shared" ca="1" si="241"/>
        <v/>
      </c>
      <c r="I1547" s="8" t="str">
        <f t="shared" ca="1" si="242"/>
        <v/>
      </c>
      <c r="J1547" s="8" t="str">
        <f>IF(C1547="","",COUNTIFS(purchase!$C:$C,$C1547,purchase!$E:$E,$E1547,purchase!$G:$G,"&gt;="&amp;$F1547,purchase!$G:$G,"&lt;="&amp;$G1547))</f>
        <v/>
      </c>
      <c r="K1547" s="9" t="str">
        <f>IF(COUNTIFS(purchase!$C:$C,$C1547,purchase!$E:$E,$E1547,purchase!$G:$G,"&gt;="&amp;$F1547,purchase!$G:$G,"&lt;="&amp;$G1547)=0,"",_xlfn.MAXIFS(purchase!$G:$G,purchase!$C:$C,$C1547,purchase!$E:$E,$E1547,purchase!$G:$G,"&gt;="&amp;$F1547,purchase!$G:$G,"&lt;="&amp;$G1547))</f>
        <v/>
      </c>
      <c r="L1547" s="4"/>
      <c r="M1547" s="4"/>
      <c r="N1547" s="10" t="str">
        <f>IF(M1547="","",SUMIFS(purchase!$N:$N,purchase!$C:$C,$C1547,purchase!$E:$E,$E1547,purchase!$G:$G,"&gt;="&amp;$F1547,purchase!$G:$G,"&lt;="&amp;$G1547))</f>
        <v/>
      </c>
      <c r="O1547" s="10" t="str">
        <f t="shared" si="243"/>
        <v/>
      </c>
      <c r="P1547" s="11" t="str">
        <f t="shared" si="244"/>
        <v/>
      </c>
      <c r="Q1547" s="12" t="str">
        <f t="shared" ca="1" si="245"/>
        <v/>
      </c>
      <c r="R1547" s="13"/>
      <c r="S1547" s="14"/>
      <c r="T1547" s="15" t="str">
        <f t="shared" ca="1" si="246"/>
        <v/>
      </c>
      <c r="U1547" s="15" t="str">
        <f t="shared" ca="1" si="247"/>
        <v/>
      </c>
      <c r="V1547" s="16"/>
      <c r="W1547" s="17" t="str">
        <f t="shared" ca="1" si="248"/>
        <v/>
      </c>
      <c r="X1547" s="18" t="str">
        <f t="shared" ca="1" si="249"/>
        <v/>
      </c>
    </row>
    <row r="1548" spans="1:24" x14ac:dyDescent="0.35">
      <c r="A1548" s="3">
        <v>1544</v>
      </c>
      <c r="B1548" s="4"/>
      <c r="C1548" s="4"/>
      <c r="D1548" s="5" t="str">
        <f t="shared" si="240"/>
        <v/>
      </c>
      <c r="E1548" s="4"/>
      <c r="F1548" s="6"/>
      <c r="G1548" s="6"/>
      <c r="H1548" s="7" t="str">
        <f t="shared" ca="1" si="241"/>
        <v/>
      </c>
      <c r="I1548" s="8" t="str">
        <f t="shared" ca="1" si="242"/>
        <v/>
      </c>
      <c r="J1548" s="8" t="str">
        <f>IF(C1548="","",COUNTIFS(purchase!$C:$C,$C1548,purchase!$E:$E,$E1548,purchase!$G:$G,"&gt;="&amp;$F1548,purchase!$G:$G,"&lt;="&amp;$G1548))</f>
        <v/>
      </c>
      <c r="K1548" s="9" t="str">
        <f>IF(COUNTIFS(purchase!$C:$C,$C1548,purchase!$E:$E,$E1548,purchase!$G:$G,"&gt;="&amp;$F1548,purchase!$G:$G,"&lt;="&amp;$G1548)=0,"",_xlfn.MAXIFS(purchase!$G:$G,purchase!$C:$C,$C1548,purchase!$E:$E,$E1548,purchase!$G:$G,"&gt;="&amp;$F1548,purchase!$G:$G,"&lt;="&amp;$G1548))</f>
        <v/>
      </c>
      <c r="L1548" s="4"/>
      <c r="M1548" s="4"/>
      <c r="N1548" s="10" t="str">
        <f>IF(M1548="","",SUMIFS(purchase!$N:$N,purchase!$C:$C,$C1548,purchase!$E:$E,$E1548,purchase!$G:$G,"&gt;="&amp;$F1548,purchase!$G:$G,"&lt;="&amp;$G1548))</f>
        <v/>
      </c>
      <c r="O1548" s="10" t="str">
        <f t="shared" si="243"/>
        <v/>
      </c>
      <c r="P1548" s="11" t="str">
        <f t="shared" si="244"/>
        <v/>
      </c>
      <c r="Q1548" s="12" t="str">
        <f t="shared" ca="1" si="245"/>
        <v/>
      </c>
      <c r="R1548" s="13"/>
      <c r="S1548" s="14"/>
      <c r="T1548" s="15" t="str">
        <f t="shared" ca="1" si="246"/>
        <v/>
      </c>
      <c r="U1548" s="15" t="str">
        <f t="shared" ca="1" si="247"/>
        <v/>
      </c>
      <c r="V1548" s="16"/>
      <c r="W1548" s="17" t="str">
        <f t="shared" ca="1" si="248"/>
        <v/>
      </c>
      <c r="X1548" s="18" t="str">
        <f t="shared" ca="1" si="249"/>
        <v/>
      </c>
    </row>
    <row r="1549" spans="1:24" x14ac:dyDescent="0.35">
      <c r="A1549" s="3">
        <v>1545</v>
      </c>
      <c r="B1549" s="4"/>
      <c r="C1549" s="4"/>
      <c r="D1549" s="5" t="str">
        <f t="shared" si="240"/>
        <v/>
      </c>
      <c r="E1549" s="4"/>
      <c r="F1549" s="6"/>
      <c r="G1549" s="6"/>
      <c r="H1549" s="7" t="str">
        <f t="shared" ca="1" si="241"/>
        <v/>
      </c>
      <c r="I1549" s="8" t="str">
        <f t="shared" ca="1" si="242"/>
        <v/>
      </c>
      <c r="J1549" s="8" t="str">
        <f>IF(C1549="","",COUNTIFS(purchase!$C:$C,$C1549,purchase!$E:$E,$E1549,purchase!$G:$G,"&gt;="&amp;$F1549,purchase!$G:$G,"&lt;="&amp;$G1549))</f>
        <v/>
      </c>
      <c r="K1549" s="9" t="str">
        <f>IF(COUNTIFS(purchase!$C:$C,$C1549,purchase!$E:$E,$E1549,purchase!$G:$G,"&gt;="&amp;$F1549,purchase!$G:$G,"&lt;="&amp;$G1549)=0,"",_xlfn.MAXIFS(purchase!$G:$G,purchase!$C:$C,$C1549,purchase!$E:$E,$E1549,purchase!$G:$G,"&gt;="&amp;$F1549,purchase!$G:$G,"&lt;="&amp;$G1549))</f>
        <v/>
      </c>
      <c r="L1549" s="4"/>
      <c r="M1549" s="4"/>
      <c r="N1549" s="10" t="str">
        <f>IF(M1549="","",SUMIFS(purchase!$N:$N,purchase!$C:$C,$C1549,purchase!$E:$E,$E1549,purchase!$G:$G,"&gt;="&amp;$F1549,purchase!$G:$G,"&lt;="&amp;$G1549))</f>
        <v/>
      </c>
      <c r="O1549" s="10" t="str">
        <f t="shared" si="243"/>
        <v/>
      </c>
      <c r="P1549" s="11" t="str">
        <f t="shared" si="244"/>
        <v/>
      </c>
      <c r="Q1549" s="12" t="str">
        <f t="shared" ca="1" si="245"/>
        <v/>
      </c>
      <c r="R1549" s="13"/>
      <c r="S1549" s="14"/>
      <c r="T1549" s="15" t="str">
        <f t="shared" ca="1" si="246"/>
        <v/>
      </c>
      <c r="U1549" s="15" t="str">
        <f t="shared" ca="1" si="247"/>
        <v/>
      </c>
      <c r="V1549" s="16"/>
      <c r="W1549" s="17" t="str">
        <f t="shared" ca="1" si="248"/>
        <v/>
      </c>
      <c r="X1549" s="18" t="str">
        <f t="shared" ca="1" si="249"/>
        <v/>
      </c>
    </row>
    <row r="1550" spans="1:24" x14ac:dyDescent="0.35">
      <c r="A1550" s="3">
        <v>1546</v>
      </c>
      <c r="B1550" s="4"/>
      <c r="C1550" s="4"/>
      <c r="D1550" s="5" t="str">
        <f t="shared" si="240"/>
        <v/>
      </c>
      <c r="E1550" s="4"/>
      <c r="F1550" s="6"/>
      <c r="G1550" s="6"/>
      <c r="H1550" s="7" t="str">
        <f t="shared" ca="1" si="241"/>
        <v/>
      </c>
      <c r="I1550" s="8" t="str">
        <f t="shared" ca="1" si="242"/>
        <v/>
      </c>
      <c r="J1550" s="8" t="str">
        <f>IF(C1550="","",COUNTIFS(purchase!$C:$C,$C1550,purchase!$E:$E,$E1550,purchase!$G:$G,"&gt;="&amp;$F1550,purchase!$G:$G,"&lt;="&amp;$G1550))</f>
        <v/>
      </c>
      <c r="K1550" s="9" t="str">
        <f>IF(COUNTIFS(purchase!$C:$C,$C1550,purchase!$E:$E,$E1550,purchase!$G:$G,"&gt;="&amp;$F1550,purchase!$G:$G,"&lt;="&amp;$G1550)=0,"",_xlfn.MAXIFS(purchase!$G:$G,purchase!$C:$C,$C1550,purchase!$E:$E,$E1550,purchase!$G:$G,"&gt;="&amp;$F1550,purchase!$G:$G,"&lt;="&amp;$G1550))</f>
        <v/>
      </c>
      <c r="L1550" s="4"/>
      <c r="M1550" s="4"/>
      <c r="N1550" s="10" t="str">
        <f>IF(M1550="","",SUMIFS(purchase!$N:$N,purchase!$C:$C,$C1550,purchase!$E:$E,$E1550,purchase!$G:$G,"&gt;="&amp;$F1550,purchase!$G:$G,"&lt;="&amp;$G1550))</f>
        <v/>
      </c>
      <c r="O1550" s="10" t="str">
        <f t="shared" si="243"/>
        <v/>
      </c>
      <c r="P1550" s="11" t="str">
        <f t="shared" si="244"/>
        <v/>
      </c>
      <c r="Q1550" s="12" t="str">
        <f t="shared" ca="1" si="245"/>
        <v/>
      </c>
      <c r="R1550" s="13"/>
      <c r="S1550" s="14"/>
      <c r="T1550" s="15" t="str">
        <f t="shared" ca="1" si="246"/>
        <v/>
      </c>
      <c r="U1550" s="15" t="str">
        <f t="shared" ca="1" si="247"/>
        <v/>
      </c>
      <c r="V1550" s="16"/>
      <c r="W1550" s="17" t="str">
        <f t="shared" ca="1" si="248"/>
        <v/>
      </c>
      <c r="X1550" s="18" t="str">
        <f t="shared" ca="1" si="249"/>
        <v/>
      </c>
    </row>
    <row r="1551" spans="1:24" x14ac:dyDescent="0.35">
      <c r="A1551" s="3">
        <v>1547</v>
      </c>
      <c r="B1551" s="4"/>
      <c r="C1551" s="4"/>
      <c r="D1551" s="5" t="str">
        <f t="shared" si="240"/>
        <v/>
      </c>
      <c r="E1551" s="4"/>
      <c r="F1551" s="6"/>
      <c r="G1551" s="6"/>
      <c r="H1551" s="7" t="str">
        <f t="shared" ca="1" si="241"/>
        <v/>
      </c>
      <c r="I1551" s="8" t="str">
        <f t="shared" ca="1" si="242"/>
        <v/>
      </c>
      <c r="J1551" s="8" t="str">
        <f>IF(C1551="","",COUNTIFS(purchase!$C:$C,$C1551,purchase!$E:$E,$E1551,purchase!$G:$G,"&gt;="&amp;$F1551,purchase!$G:$G,"&lt;="&amp;$G1551))</f>
        <v/>
      </c>
      <c r="K1551" s="9" t="str">
        <f>IF(COUNTIFS(purchase!$C:$C,$C1551,purchase!$E:$E,$E1551,purchase!$G:$G,"&gt;="&amp;$F1551,purchase!$G:$G,"&lt;="&amp;$G1551)=0,"",_xlfn.MAXIFS(purchase!$G:$G,purchase!$C:$C,$C1551,purchase!$E:$E,$E1551,purchase!$G:$G,"&gt;="&amp;$F1551,purchase!$G:$G,"&lt;="&amp;$G1551))</f>
        <v/>
      </c>
      <c r="L1551" s="4"/>
      <c r="M1551" s="4"/>
      <c r="N1551" s="10" t="str">
        <f>IF(M1551="","",SUMIFS(purchase!$N:$N,purchase!$C:$C,$C1551,purchase!$E:$E,$E1551,purchase!$G:$G,"&gt;="&amp;$F1551,purchase!$G:$G,"&lt;="&amp;$G1551))</f>
        <v/>
      </c>
      <c r="O1551" s="10" t="str">
        <f t="shared" si="243"/>
        <v/>
      </c>
      <c r="P1551" s="11" t="str">
        <f t="shared" si="244"/>
        <v/>
      </c>
      <c r="Q1551" s="12" t="str">
        <f t="shared" ca="1" si="245"/>
        <v/>
      </c>
      <c r="R1551" s="13"/>
      <c r="S1551" s="14"/>
      <c r="T1551" s="15" t="str">
        <f t="shared" ca="1" si="246"/>
        <v/>
      </c>
      <c r="U1551" s="15" t="str">
        <f t="shared" ca="1" si="247"/>
        <v/>
      </c>
      <c r="V1551" s="16"/>
      <c r="W1551" s="17" t="str">
        <f t="shared" ca="1" si="248"/>
        <v/>
      </c>
      <c r="X1551" s="18" t="str">
        <f t="shared" ca="1" si="249"/>
        <v/>
      </c>
    </row>
    <row r="1552" spans="1:24" x14ac:dyDescent="0.35">
      <c r="A1552" s="3">
        <v>1548</v>
      </c>
      <c r="B1552" s="4"/>
      <c r="C1552" s="4"/>
      <c r="D1552" s="5" t="str">
        <f t="shared" si="240"/>
        <v/>
      </c>
      <c r="E1552" s="4"/>
      <c r="F1552" s="6"/>
      <c r="G1552" s="6"/>
      <c r="H1552" s="7" t="str">
        <f t="shared" ca="1" si="241"/>
        <v/>
      </c>
      <c r="I1552" s="8" t="str">
        <f t="shared" ca="1" si="242"/>
        <v/>
      </c>
      <c r="J1552" s="8" t="str">
        <f>IF(C1552="","",COUNTIFS(purchase!$C:$C,$C1552,purchase!$E:$E,$E1552,purchase!$G:$G,"&gt;="&amp;$F1552,purchase!$G:$G,"&lt;="&amp;$G1552))</f>
        <v/>
      </c>
      <c r="K1552" s="9" t="str">
        <f>IF(COUNTIFS(purchase!$C:$C,$C1552,purchase!$E:$E,$E1552,purchase!$G:$G,"&gt;="&amp;$F1552,purchase!$G:$G,"&lt;="&amp;$G1552)=0,"",_xlfn.MAXIFS(purchase!$G:$G,purchase!$C:$C,$C1552,purchase!$E:$E,$E1552,purchase!$G:$G,"&gt;="&amp;$F1552,purchase!$G:$G,"&lt;="&amp;$G1552))</f>
        <v/>
      </c>
      <c r="L1552" s="4"/>
      <c r="M1552" s="4"/>
      <c r="N1552" s="10" t="str">
        <f>IF(M1552="","",SUMIFS(purchase!$N:$N,purchase!$C:$C,$C1552,purchase!$E:$E,$E1552,purchase!$G:$G,"&gt;="&amp;$F1552,purchase!$G:$G,"&lt;="&amp;$G1552))</f>
        <v/>
      </c>
      <c r="O1552" s="10" t="str">
        <f t="shared" si="243"/>
        <v/>
      </c>
      <c r="P1552" s="11" t="str">
        <f t="shared" si="244"/>
        <v/>
      </c>
      <c r="Q1552" s="12" t="str">
        <f t="shared" ca="1" si="245"/>
        <v/>
      </c>
      <c r="R1552" s="13"/>
      <c r="S1552" s="14"/>
      <c r="T1552" s="15" t="str">
        <f t="shared" ca="1" si="246"/>
        <v/>
      </c>
      <c r="U1552" s="15" t="str">
        <f t="shared" ca="1" si="247"/>
        <v/>
      </c>
      <c r="V1552" s="16"/>
      <c r="W1552" s="17" t="str">
        <f t="shared" ca="1" si="248"/>
        <v/>
      </c>
      <c r="X1552" s="18" t="str">
        <f t="shared" ca="1" si="249"/>
        <v/>
      </c>
    </row>
    <row r="1553" spans="1:24" x14ac:dyDescent="0.35">
      <c r="A1553" s="3">
        <v>1549</v>
      </c>
      <c r="B1553" s="4"/>
      <c r="C1553" s="4"/>
      <c r="D1553" s="5" t="str">
        <f t="shared" si="240"/>
        <v/>
      </c>
      <c r="E1553" s="4"/>
      <c r="F1553" s="6"/>
      <c r="G1553" s="6"/>
      <c r="H1553" s="7" t="str">
        <f t="shared" ca="1" si="241"/>
        <v/>
      </c>
      <c r="I1553" s="8" t="str">
        <f t="shared" ca="1" si="242"/>
        <v/>
      </c>
      <c r="J1553" s="8" t="str">
        <f>IF(C1553="","",COUNTIFS(purchase!$C:$C,$C1553,purchase!$E:$E,$E1553,purchase!$G:$G,"&gt;="&amp;$F1553,purchase!$G:$G,"&lt;="&amp;$G1553))</f>
        <v/>
      </c>
      <c r="K1553" s="9" t="str">
        <f>IF(COUNTIFS(purchase!$C:$C,$C1553,purchase!$E:$E,$E1553,purchase!$G:$G,"&gt;="&amp;$F1553,purchase!$G:$G,"&lt;="&amp;$G1553)=0,"",_xlfn.MAXIFS(purchase!$G:$G,purchase!$C:$C,$C1553,purchase!$E:$E,$E1553,purchase!$G:$G,"&gt;="&amp;$F1553,purchase!$G:$G,"&lt;="&amp;$G1553))</f>
        <v/>
      </c>
      <c r="L1553" s="4"/>
      <c r="M1553" s="4"/>
      <c r="N1553" s="10" t="str">
        <f>IF(M1553="","",SUMIFS(purchase!$N:$N,purchase!$C:$C,$C1553,purchase!$E:$E,$E1553,purchase!$G:$G,"&gt;="&amp;$F1553,purchase!$G:$G,"&lt;="&amp;$G1553))</f>
        <v/>
      </c>
      <c r="O1553" s="10" t="str">
        <f t="shared" si="243"/>
        <v/>
      </c>
      <c r="P1553" s="11" t="str">
        <f t="shared" si="244"/>
        <v/>
      </c>
      <c r="Q1553" s="12" t="str">
        <f t="shared" ca="1" si="245"/>
        <v/>
      </c>
      <c r="R1553" s="13"/>
      <c r="S1553" s="14"/>
      <c r="T1553" s="15" t="str">
        <f t="shared" ca="1" si="246"/>
        <v/>
      </c>
      <c r="U1553" s="15" t="str">
        <f t="shared" ca="1" si="247"/>
        <v/>
      </c>
      <c r="V1553" s="16"/>
      <c r="W1553" s="17" t="str">
        <f t="shared" ca="1" si="248"/>
        <v/>
      </c>
      <c r="X1553" s="18" t="str">
        <f t="shared" ca="1" si="249"/>
        <v/>
      </c>
    </row>
    <row r="1554" spans="1:24" x14ac:dyDescent="0.35">
      <c r="A1554" s="3">
        <v>1550</v>
      </c>
      <c r="B1554" s="4"/>
      <c r="C1554" s="4"/>
      <c r="D1554" s="5" t="str">
        <f t="shared" si="240"/>
        <v/>
      </c>
      <c r="E1554" s="4"/>
      <c r="F1554" s="6"/>
      <c r="G1554" s="6"/>
      <c r="H1554" s="7" t="str">
        <f t="shared" ca="1" si="241"/>
        <v/>
      </c>
      <c r="I1554" s="8" t="str">
        <f t="shared" ca="1" si="242"/>
        <v/>
      </c>
      <c r="J1554" s="8" t="str">
        <f>IF(C1554="","",COUNTIFS(purchase!$C:$C,$C1554,purchase!$E:$E,$E1554,purchase!$G:$G,"&gt;="&amp;$F1554,purchase!$G:$G,"&lt;="&amp;$G1554))</f>
        <v/>
      </c>
      <c r="K1554" s="9" t="str">
        <f>IF(COUNTIFS(purchase!$C:$C,$C1554,purchase!$E:$E,$E1554,purchase!$G:$G,"&gt;="&amp;$F1554,purchase!$G:$G,"&lt;="&amp;$G1554)=0,"",_xlfn.MAXIFS(purchase!$G:$G,purchase!$C:$C,$C1554,purchase!$E:$E,$E1554,purchase!$G:$G,"&gt;="&amp;$F1554,purchase!$G:$G,"&lt;="&amp;$G1554))</f>
        <v/>
      </c>
      <c r="L1554" s="4"/>
      <c r="M1554" s="4"/>
      <c r="N1554" s="10" t="str">
        <f>IF(M1554="","",SUMIFS(purchase!$N:$N,purchase!$C:$C,$C1554,purchase!$E:$E,$E1554,purchase!$G:$G,"&gt;="&amp;$F1554,purchase!$G:$G,"&lt;="&amp;$G1554))</f>
        <v/>
      </c>
      <c r="O1554" s="10" t="str">
        <f t="shared" si="243"/>
        <v/>
      </c>
      <c r="P1554" s="11" t="str">
        <f t="shared" si="244"/>
        <v/>
      </c>
      <c r="Q1554" s="12" t="str">
        <f t="shared" ca="1" si="245"/>
        <v/>
      </c>
      <c r="R1554" s="13"/>
      <c r="S1554" s="14"/>
      <c r="T1554" s="15" t="str">
        <f t="shared" ca="1" si="246"/>
        <v/>
      </c>
      <c r="U1554" s="15" t="str">
        <f t="shared" ca="1" si="247"/>
        <v/>
      </c>
      <c r="V1554" s="16"/>
      <c r="W1554" s="17" t="str">
        <f t="shared" ca="1" si="248"/>
        <v/>
      </c>
      <c r="X1554" s="18" t="str">
        <f t="shared" ca="1" si="249"/>
        <v/>
      </c>
    </row>
    <row r="1555" spans="1:24" x14ac:dyDescent="0.35">
      <c r="A1555" s="3">
        <v>1551</v>
      </c>
      <c r="B1555" s="4"/>
      <c r="C1555" s="4"/>
      <c r="D1555" s="5" t="str">
        <f t="shared" si="240"/>
        <v/>
      </c>
      <c r="E1555" s="4"/>
      <c r="F1555" s="6"/>
      <c r="G1555" s="6"/>
      <c r="H1555" s="7" t="str">
        <f t="shared" ca="1" si="241"/>
        <v/>
      </c>
      <c r="I1555" s="8" t="str">
        <f t="shared" ca="1" si="242"/>
        <v/>
      </c>
      <c r="J1555" s="8" t="str">
        <f>IF(C1555="","",COUNTIFS(purchase!$C:$C,$C1555,purchase!$E:$E,$E1555,purchase!$G:$G,"&gt;="&amp;$F1555,purchase!$G:$G,"&lt;="&amp;$G1555))</f>
        <v/>
      </c>
      <c r="K1555" s="9" t="str">
        <f>IF(COUNTIFS(purchase!$C:$C,$C1555,purchase!$E:$E,$E1555,purchase!$G:$G,"&gt;="&amp;$F1555,purchase!$G:$G,"&lt;="&amp;$G1555)=0,"",_xlfn.MAXIFS(purchase!$G:$G,purchase!$C:$C,$C1555,purchase!$E:$E,$E1555,purchase!$G:$G,"&gt;="&amp;$F1555,purchase!$G:$G,"&lt;="&amp;$G1555))</f>
        <v/>
      </c>
      <c r="L1555" s="4"/>
      <c r="M1555" s="4"/>
      <c r="N1555" s="10" t="str">
        <f>IF(M1555="","",SUMIFS(purchase!$N:$N,purchase!$C:$C,$C1555,purchase!$E:$E,$E1555,purchase!$G:$G,"&gt;="&amp;$F1555,purchase!$G:$G,"&lt;="&amp;$G1555))</f>
        <v/>
      </c>
      <c r="O1555" s="10" t="str">
        <f t="shared" si="243"/>
        <v/>
      </c>
      <c r="P1555" s="11" t="str">
        <f t="shared" si="244"/>
        <v/>
      </c>
      <c r="Q1555" s="12" t="str">
        <f t="shared" ca="1" si="245"/>
        <v/>
      </c>
      <c r="R1555" s="13"/>
      <c r="S1555" s="14"/>
      <c r="T1555" s="15" t="str">
        <f t="shared" ca="1" si="246"/>
        <v/>
      </c>
      <c r="U1555" s="15" t="str">
        <f t="shared" ca="1" si="247"/>
        <v/>
      </c>
      <c r="V1555" s="16"/>
      <c r="W1555" s="17" t="str">
        <f t="shared" ca="1" si="248"/>
        <v/>
      </c>
      <c r="X1555" s="18" t="str">
        <f t="shared" ca="1" si="249"/>
        <v/>
      </c>
    </row>
    <row r="1556" spans="1:24" x14ac:dyDescent="0.35">
      <c r="A1556" s="3">
        <v>1552</v>
      </c>
      <c r="B1556" s="4"/>
      <c r="C1556" s="4"/>
      <c r="D1556" s="5" t="str">
        <f t="shared" si="240"/>
        <v/>
      </c>
      <c r="E1556" s="4"/>
      <c r="F1556" s="6"/>
      <c r="G1556" s="6"/>
      <c r="H1556" s="7" t="str">
        <f t="shared" ca="1" si="241"/>
        <v/>
      </c>
      <c r="I1556" s="8" t="str">
        <f t="shared" ca="1" si="242"/>
        <v/>
      </c>
      <c r="J1556" s="8" t="str">
        <f>IF(C1556="","",COUNTIFS(purchase!$C:$C,$C1556,purchase!$E:$E,$E1556,purchase!$G:$G,"&gt;="&amp;$F1556,purchase!$G:$G,"&lt;="&amp;$G1556))</f>
        <v/>
      </c>
      <c r="K1556" s="9" t="str">
        <f>IF(COUNTIFS(purchase!$C:$C,$C1556,purchase!$E:$E,$E1556,purchase!$G:$G,"&gt;="&amp;$F1556,purchase!$G:$G,"&lt;="&amp;$G1556)=0,"",_xlfn.MAXIFS(purchase!$G:$G,purchase!$C:$C,$C1556,purchase!$E:$E,$E1556,purchase!$G:$G,"&gt;="&amp;$F1556,purchase!$G:$G,"&lt;="&amp;$G1556))</f>
        <v/>
      </c>
      <c r="L1556" s="4"/>
      <c r="M1556" s="4"/>
      <c r="N1556" s="10" t="str">
        <f>IF(M1556="","",SUMIFS(purchase!$N:$N,purchase!$C:$C,$C1556,purchase!$E:$E,$E1556,purchase!$G:$G,"&gt;="&amp;$F1556,purchase!$G:$G,"&lt;="&amp;$G1556))</f>
        <v/>
      </c>
      <c r="O1556" s="10" t="str">
        <f t="shared" si="243"/>
        <v/>
      </c>
      <c r="P1556" s="11" t="str">
        <f t="shared" si="244"/>
        <v/>
      </c>
      <c r="Q1556" s="12" t="str">
        <f t="shared" ca="1" si="245"/>
        <v/>
      </c>
      <c r="R1556" s="13"/>
      <c r="S1556" s="14"/>
      <c r="T1556" s="15" t="str">
        <f t="shared" ca="1" si="246"/>
        <v/>
      </c>
      <c r="U1556" s="15" t="str">
        <f t="shared" ca="1" si="247"/>
        <v/>
      </c>
      <c r="V1556" s="16"/>
      <c r="W1556" s="17" t="str">
        <f t="shared" ca="1" si="248"/>
        <v/>
      </c>
      <c r="X1556" s="18" t="str">
        <f t="shared" ca="1" si="249"/>
        <v/>
      </c>
    </row>
    <row r="1557" spans="1:24" x14ac:dyDescent="0.35">
      <c r="A1557" s="3">
        <v>1553</v>
      </c>
      <c r="B1557" s="4"/>
      <c r="C1557" s="4"/>
      <c r="D1557" s="5" t="str">
        <f t="shared" si="240"/>
        <v/>
      </c>
      <c r="E1557" s="4"/>
      <c r="F1557" s="6"/>
      <c r="G1557" s="6"/>
      <c r="H1557" s="7" t="str">
        <f t="shared" ca="1" si="241"/>
        <v/>
      </c>
      <c r="I1557" s="8" t="str">
        <f t="shared" ca="1" si="242"/>
        <v/>
      </c>
      <c r="J1557" s="8" t="str">
        <f>IF(C1557="","",COUNTIFS(purchase!$C:$C,$C1557,purchase!$E:$E,$E1557,purchase!$G:$G,"&gt;="&amp;$F1557,purchase!$G:$G,"&lt;="&amp;$G1557))</f>
        <v/>
      </c>
      <c r="K1557" s="9" t="str">
        <f>IF(COUNTIFS(purchase!$C:$C,$C1557,purchase!$E:$E,$E1557,purchase!$G:$G,"&gt;="&amp;$F1557,purchase!$G:$G,"&lt;="&amp;$G1557)=0,"",_xlfn.MAXIFS(purchase!$G:$G,purchase!$C:$C,$C1557,purchase!$E:$E,$E1557,purchase!$G:$G,"&gt;="&amp;$F1557,purchase!$G:$G,"&lt;="&amp;$G1557))</f>
        <v/>
      </c>
      <c r="L1557" s="4"/>
      <c r="M1557" s="4"/>
      <c r="N1557" s="10" t="str">
        <f>IF(M1557="","",SUMIFS(purchase!$N:$N,purchase!$C:$C,$C1557,purchase!$E:$E,$E1557,purchase!$G:$G,"&gt;="&amp;$F1557,purchase!$G:$G,"&lt;="&amp;$G1557))</f>
        <v/>
      </c>
      <c r="O1557" s="10" t="str">
        <f t="shared" si="243"/>
        <v/>
      </c>
      <c r="P1557" s="11" t="str">
        <f t="shared" si="244"/>
        <v/>
      </c>
      <c r="Q1557" s="12" t="str">
        <f t="shared" ca="1" si="245"/>
        <v/>
      </c>
      <c r="R1557" s="13"/>
      <c r="S1557" s="14"/>
      <c r="T1557" s="15" t="str">
        <f t="shared" ca="1" si="246"/>
        <v/>
      </c>
      <c r="U1557" s="15" t="str">
        <f t="shared" ca="1" si="247"/>
        <v/>
      </c>
      <c r="V1557" s="16"/>
      <c r="W1557" s="17" t="str">
        <f t="shared" ca="1" si="248"/>
        <v/>
      </c>
      <c r="X1557" s="18" t="str">
        <f t="shared" ca="1" si="249"/>
        <v/>
      </c>
    </row>
    <row r="1558" spans="1:24" x14ac:dyDescent="0.35">
      <c r="A1558" s="3">
        <v>1554</v>
      </c>
      <c r="B1558" s="4"/>
      <c r="C1558" s="4"/>
      <c r="D1558" s="5" t="str">
        <f t="shared" si="240"/>
        <v/>
      </c>
      <c r="E1558" s="4"/>
      <c r="F1558" s="6"/>
      <c r="G1558" s="6"/>
      <c r="H1558" s="7" t="str">
        <f t="shared" ca="1" si="241"/>
        <v/>
      </c>
      <c r="I1558" s="8" t="str">
        <f t="shared" ca="1" si="242"/>
        <v/>
      </c>
      <c r="J1558" s="8" t="str">
        <f>IF(C1558="","",COUNTIFS(purchase!$C:$C,$C1558,purchase!$E:$E,$E1558,purchase!$G:$G,"&gt;="&amp;$F1558,purchase!$G:$G,"&lt;="&amp;$G1558))</f>
        <v/>
      </c>
      <c r="K1558" s="9" t="str">
        <f>IF(COUNTIFS(purchase!$C:$C,$C1558,purchase!$E:$E,$E1558,purchase!$G:$G,"&gt;="&amp;$F1558,purchase!$G:$G,"&lt;="&amp;$G1558)=0,"",_xlfn.MAXIFS(purchase!$G:$G,purchase!$C:$C,$C1558,purchase!$E:$E,$E1558,purchase!$G:$G,"&gt;="&amp;$F1558,purchase!$G:$G,"&lt;="&amp;$G1558))</f>
        <v/>
      </c>
      <c r="L1558" s="4"/>
      <c r="M1558" s="4"/>
      <c r="N1558" s="10" t="str">
        <f>IF(M1558="","",SUMIFS(purchase!$N:$N,purchase!$C:$C,$C1558,purchase!$E:$E,$E1558,purchase!$G:$G,"&gt;="&amp;$F1558,purchase!$G:$G,"&lt;="&amp;$G1558))</f>
        <v/>
      </c>
      <c r="O1558" s="10" t="str">
        <f t="shared" si="243"/>
        <v/>
      </c>
      <c r="P1558" s="11" t="str">
        <f t="shared" si="244"/>
        <v/>
      </c>
      <c r="Q1558" s="12" t="str">
        <f t="shared" ca="1" si="245"/>
        <v/>
      </c>
      <c r="R1558" s="13"/>
      <c r="S1558" s="14"/>
      <c r="T1558" s="15" t="str">
        <f t="shared" ca="1" si="246"/>
        <v/>
      </c>
      <c r="U1558" s="15" t="str">
        <f t="shared" ca="1" si="247"/>
        <v/>
      </c>
      <c r="V1558" s="16"/>
      <c r="W1558" s="17" t="str">
        <f t="shared" ca="1" si="248"/>
        <v/>
      </c>
      <c r="X1558" s="18" t="str">
        <f t="shared" ca="1" si="249"/>
        <v/>
      </c>
    </row>
    <row r="1559" spans="1:24" x14ac:dyDescent="0.35">
      <c r="A1559" s="3">
        <v>1555</v>
      </c>
      <c r="B1559" s="4"/>
      <c r="C1559" s="4"/>
      <c r="D1559" s="5" t="str">
        <f t="shared" si="240"/>
        <v/>
      </c>
      <c r="E1559" s="4"/>
      <c r="F1559" s="6"/>
      <c r="G1559" s="6"/>
      <c r="H1559" s="7" t="str">
        <f t="shared" ca="1" si="241"/>
        <v/>
      </c>
      <c r="I1559" s="8" t="str">
        <f t="shared" ca="1" si="242"/>
        <v/>
      </c>
      <c r="J1559" s="8" t="str">
        <f>IF(C1559="","",COUNTIFS(purchase!$C:$C,$C1559,purchase!$E:$E,$E1559,purchase!$G:$G,"&gt;="&amp;$F1559,purchase!$G:$G,"&lt;="&amp;$G1559))</f>
        <v/>
      </c>
      <c r="K1559" s="9" t="str">
        <f>IF(COUNTIFS(purchase!$C:$C,$C1559,purchase!$E:$E,$E1559,purchase!$G:$G,"&gt;="&amp;$F1559,purchase!$G:$G,"&lt;="&amp;$G1559)=0,"",_xlfn.MAXIFS(purchase!$G:$G,purchase!$C:$C,$C1559,purchase!$E:$E,$E1559,purchase!$G:$G,"&gt;="&amp;$F1559,purchase!$G:$G,"&lt;="&amp;$G1559))</f>
        <v/>
      </c>
      <c r="L1559" s="4"/>
      <c r="M1559" s="4"/>
      <c r="N1559" s="10" t="str">
        <f>IF(M1559="","",SUMIFS(purchase!$N:$N,purchase!$C:$C,$C1559,purchase!$E:$E,$E1559,purchase!$G:$G,"&gt;="&amp;$F1559,purchase!$G:$G,"&lt;="&amp;$G1559))</f>
        <v/>
      </c>
      <c r="O1559" s="10" t="str">
        <f t="shared" si="243"/>
        <v/>
      </c>
      <c r="P1559" s="11" t="str">
        <f t="shared" si="244"/>
        <v/>
      </c>
      <c r="Q1559" s="12" t="str">
        <f t="shared" ca="1" si="245"/>
        <v/>
      </c>
      <c r="R1559" s="13"/>
      <c r="S1559" s="14"/>
      <c r="T1559" s="15" t="str">
        <f t="shared" ca="1" si="246"/>
        <v/>
      </c>
      <c r="U1559" s="15" t="str">
        <f t="shared" ca="1" si="247"/>
        <v/>
      </c>
      <c r="V1559" s="16"/>
      <c r="W1559" s="17" t="str">
        <f t="shared" ca="1" si="248"/>
        <v/>
      </c>
      <c r="X1559" s="18" t="str">
        <f t="shared" ca="1" si="249"/>
        <v/>
      </c>
    </row>
    <row r="1560" spans="1:24" x14ac:dyDescent="0.35">
      <c r="A1560" s="3">
        <v>1556</v>
      </c>
      <c r="B1560" s="4"/>
      <c r="C1560" s="4"/>
      <c r="D1560" s="5" t="str">
        <f t="shared" si="240"/>
        <v/>
      </c>
      <c r="E1560" s="4"/>
      <c r="F1560" s="6"/>
      <c r="G1560" s="6"/>
      <c r="H1560" s="7" t="str">
        <f t="shared" ca="1" si="241"/>
        <v/>
      </c>
      <c r="I1560" s="8" t="str">
        <f t="shared" ca="1" si="242"/>
        <v/>
      </c>
      <c r="J1560" s="8" t="str">
        <f>IF(C1560="","",COUNTIFS(purchase!$C:$C,$C1560,purchase!$E:$E,$E1560,purchase!$G:$G,"&gt;="&amp;$F1560,purchase!$G:$G,"&lt;="&amp;$G1560))</f>
        <v/>
      </c>
      <c r="K1560" s="9" t="str">
        <f>IF(COUNTIFS(purchase!$C:$C,$C1560,purchase!$E:$E,$E1560,purchase!$G:$G,"&gt;="&amp;$F1560,purchase!$G:$G,"&lt;="&amp;$G1560)=0,"",_xlfn.MAXIFS(purchase!$G:$G,purchase!$C:$C,$C1560,purchase!$E:$E,$E1560,purchase!$G:$G,"&gt;="&amp;$F1560,purchase!$G:$G,"&lt;="&amp;$G1560))</f>
        <v/>
      </c>
      <c r="L1560" s="4"/>
      <c r="M1560" s="4"/>
      <c r="N1560" s="10" t="str">
        <f>IF(M1560="","",SUMIFS(purchase!$N:$N,purchase!$C:$C,$C1560,purchase!$E:$E,$E1560,purchase!$G:$G,"&gt;="&amp;$F1560,purchase!$G:$G,"&lt;="&amp;$G1560))</f>
        <v/>
      </c>
      <c r="O1560" s="10" t="str">
        <f t="shared" si="243"/>
        <v/>
      </c>
      <c r="P1560" s="11" t="str">
        <f t="shared" si="244"/>
        <v/>
      </c>
      <c r="Q1560" s="12" t="str">
        <f t="shared" ca="1" si="245"/>
        <v/>
      </c>
      <c r="R1560" s="13"/>
      <c r="S1560" s="14"/>
      <c r="T1560" s="15" t="str">
        <f t="shared" ca="1" si="246"/>
        <v/>
      </c>
      <c r="U1560" s="15" t="str">
        <f t="shared" ca="1" si="247"/>
        <v/>
      </c>
      <c r="V1560" s="16"/>
      <c r="W1560" s="17" t="str">
        <f t="shared" ca="1" si="248"/>
        <v/>
      </c>
      <c r="X1560" s="18" t="str">
        <f t="shared" ca="1" si="249"/>
        <v/>
      </c>
    </row>
    <row r="1561" spans="1:24" x14ac:dyDescent="0.35">
      <c r="A1561" s="3">
        <v>1557</v>
      </c>
      <c r="B1561" s="4"/>
      <c r="C1561" s="4"/>
      <c r="D1561" s="5" t="str">
        <f t="shared" si="240"/>
        <v/>
      </c>
      <c r="E1561" s="4"/>
      <c r="F1561" s="6"/>
      <c r="G1561" s="6"/>
      <c r="H1561" s="7" t="str">
        <f t="shared" ca="1" si="241"/>
        <v/>
      </c>
      <c r="I1561" s="8" t="str">
        <f t="shared" ca="1" si="242"/>
        <v/>
      </c>
      <c r="J1561" s="8" t="str">
        <f>IF(C1561="","",COUNTIFS(purchase!$C:$C,$C1561,purchase!$E:$E,$E1561,purchase!$G:$G,"&gt;="&amp;$F1561,purchase!$G:$G,"&lt;="&amp;$G1561))</f>
        <v/>
      </c>
      <c r="K1561" s="9" t="str">
        <f>IF(COUNTIFS(purchase!$C:$C,$C1561,purchase!$E:$E,$E1561,purchase!$G:$G,"&gt;="&amp;$F1561,purchase!$G:$G,"&lt;="&amp;$G1561)=0,"",_xlfn.MAXIFS(purchase!$G:$G,purchase!$C:$C,$C1561,purchase!$E:$E,$E1561,purchase!$G:$G,"&gt;="&amp;$F1561,purchase!$G:$G,"&lt;="&amp;$G1561))</f>
        <v/>
      </c>
      <c r="L1561" s="4"/>
      <c r="M1561" s="4"/>
      <c r="N1561" s="10" t="str">
        <f>IF(M1561="","",SUMIFS(purchase!$N:$N,purchase!$C:$C,$C1561,purchase!$E:$E,$E1561,purchase!$G:$G,"&gt;="&amp;$F1561,purchase!$G:$G,"&lt;="&amp;$G1561))</f>
        <v/>
      </c>
      <c r="O1561" s="10" t="str">
        <f t="shared" si="243"/>
        <v/>
      </c>
      <c r="P1561" s="11" t="str">
        <f t="shared" si="244"/>
        <v/>
      </c>
      <c r="Q1561" s="12" t="str">
        <f t="shared" ca="1" si="245"/>
        <v/>
      </c>
      <c r="R1561" s="13"/>
      <c r="S1561" s="14"/>
      <c r="T1561" s="15" t="str">
        <f t="shared" ca="1" si="246"/>
        <v/>
      </c>
      <c r="U1561" s="15" t="str">
        <f t="shared" ca="1" si="247"/>
        <v/>
      </c>
      <c r="V1561" s="16"/>
      <c r="W1561" s="17" t="str">
        <f t="shared" ca="1" si="248"/>
        <v/>
      </c>
      <c r="X1561" s="18" t="str">
        <f t="shared" ca="1" si="249"/>
        <v/>
      </c>
    </row>
    <row r="1562" spans="1:24" x14ac:dyDescent="0.35">
      <c r="A1562" s="3">
        <v>1558</v>
      </c>
      <c r="B1562" s="4"/>
      <c r="C1562" s="4"/>
      <c r="D1562" s="5" t="str">
        <f t="shared" si="240"/>
        <v/>
      </c>
      <c r="E1562" s="4"/>
      <c r="F1562" s="6"/>
      <c r="G1562" s="6"/>
      <c r="H1562" s="7" t="str">
        <f t="shared" ca="1" si="241"/>
        <v/>
      </c>
      <c r="I1562" s="8" t="str">
        <f t="shared" ca="1" si="242"/>
        <v/>
      </c>
      <c r="J1562" s="8" t="str">
        <f>IF(C1562="","",COUNTIFS(purchase!$C:$C,$C1562,purchase!$E:$E,$E1562,purchase!$G:$G,"&gt;="&amp;$F1562,purchase!$G:$G,"&lt;="&amp;$G1562))</f>
        <v/>
      </c>
      <c r="K1562" s="9" t="str">
        <f>IF(COUNTIFS(purchase!$C:$C,$C1562,purchase!$E:$E,$E1562,purchase!$G:$G,"&gt;="&amp;$F1562,purchase!$G:$G,"&lt;="&amp;$G1562)=0,"",_xlfn.MAXIFS(purchase!$G:$G,purchase!$C:$C,$C1562,purchase!$E:$E,$E1562,purchase!$G:$G,"&gt;="&amp;$F1562,purchase!$G:$G,"&lt;="&amp;$G1562))</f>
        <v/>
      </c>
      <c r="L1562" s="4"/>
      <c r="M1562" s="4"/>
      <c r="N1562" s="10" t="str">
        <f>IF(M1562="","",SUMIFS(purchase!$N:$N,purchase!$C:$C,$C1562,purchase!$E:$E,$E1562,purchase!$G:$G,"&gt;="&amp;$F1562,purchase!$G:$G,"&lt;="&amp;$G1562))</f>
        <v/>
      </c>
      <c r="O1562" s="10" t="str">
        <f t="shared" si="243"/>
        <v/>
      </c>
      <c r="P1562" s="11" t="str">
        <f t="shared" si="244"/>
        <v/>
      </c>
      <c r="Q1562" s="12" t="str">
        <f t="shared" ca="1" si="245"/>
        <v/>
      </c>
      <c r="R1562" s="13"/>
      <c r="S1562" s="14"/>
      <c r="T1562" s="15" t="str">
        <f t="shared" ca="1" si="246"/>
        <v/>
      </c>
      <c r="U1562" s="15" t="str">
        <f t="shared" ca="1" si="247"/>
        <v/>
      </c>
      <c r="V1562" s="16"/>
      <c r="W1562" s="17" t="str">
        <f t="shared" ca="1" si="248"/>
        <v/>
      </c>
      <c r="X1562" s="18" t="str">
        <f t="shared" ca="1" si="249"/>
        <v/>
      </c>
    </row>
    <row r="1563" spans="1:24" x14ac:dyDescent="0.35">
      <c r="A1563" s="3">
        <v>1559</v>
      </c>
      <c r="B1563" s="4"/>
      <c r="C1563" s="4"/>
      <c r="D1563" s="5" t="str">
        <f t="shared" si="240"/>
        <v/>
      </c>
      <c r="E1563" s="4"/>
      <c r="F1563" s="6"/>
      <c r="G1563" s="6"/>
      <c r="H1563" s="7" t="str">
        <f t="shared" ca="1" si="241"/>
        <v/>
      </c>
      <c r="I1563" s="8" t="str">
        <f t="shared" ca="1" si="242"/>
        <v/>
      </c>
      <c r="J1563" s="8" t="str">
        <f>IF(C1563="","",COUNTIFS(purchase!$C:$C,$C1563,purchase!$E:$E,$E1563,purchase!$G:$G,"&gt;="&amp;$F1563,purchase!$G:$G,"&lt;="&amp;$G1563))</f>
        <v/>
      </c>
      <c r="K1563" s="9" t="str">
        <f>IF(COUNTIFS(purchase!$C:$C,$C1563,purchase!$E:$E,$E1563,purchase!$G:$G,"&gt;="&amp;$F1563,purchase!$G:$G,"&lt;="&amp;$G1563)=0,"",_xlfn.MAXIFS(purchase!$G:$G,purchase!$C:$C,$C1563,purchase!$E:$E,$E1563,purchase!$G:$G,"&gt;="&amp;$F1563,purchase!$G:$G,"&lt;="&amp;$G1563))</f>
        <v/>
      </c>
      <c r="L1563" s="4"/>
      <c r="M1563" s="4"/>
      <c r="N1563" s="10" t="str">
        <f>IF(M1563="","",SUMIFS(purchase!$N:$N,purchase!$C:$C,$C1563,purchase!$E:$E,$E1563,purchase!$G:$G,"&gt;="&amp;$F1563,purchase!$G:$G,"&lt;="&amp;$G1563))</f>
        <v/>
      </c>
      <c r="O1563" s="10" t="str">
        <f t="shared" si="243"/>
        <v/>
      </c>
      <c r="P1563" s="11" t="str">
        <f t="shared" si="244"/>
        <v/>
      </c>
      <c r="Q1563" s="12" t="str">
        <f t="shared" ca="1" si="245"/>
        <v/>
      </c>
      <c r="R1563" s="13"/>
      <c r="S1563" s="14"/>
      <c r="T1563" s="15" t="str">
        <f t="shared" ca="1" si="246"/>
        <v/>
      </c>
      <c r="U1563" s="15" t="str">
        <f t="shared" ca="1" si="247"/>
        <v/>
      </c>
      <c r="V1563" s="16"/>
      <c r="W1563" s="17" t="str">
        <f t="shared" ca="1" si="248"/>
        <v/>
      </c>
      <c r="X1563" s="18" t="str">
        <f t="shared" ca="1" si="249"/>
        <v/>
      </c>
    </row>
    <row r="1564" spans="1:24" x14ac:dyDescent="0.35">
      <c r="A1564" s="3">
        <v>1560</v>
      </c>
      <c r="B1564" s="4"/>
      <c r="C1564" s="4"/>
      <c r="D1564" s="5" t="str">
        <f t="shared" si="240"/>
        <v/>
      </c>
      <c r="E1564" s="4"/>
      <c r="F1564" s="6"/>
      <c r="G1564" s="6"/>
      <c r="H1564" s="7" t="str">
        <f t="shared" ca="1" si="241"/>
        <v/>
      </c>
      <c r="I1564" s="8" t="str">
        <f t="shared" ca="1" si="242"/>
        <v/>
      </c>
      <c r="J1564" s="8" t="str">
        <f>IF(C1564="","",COUNTIFS(purchase!$C:$C,$C1564,purchase!$E:$E,$E1564,purchase!$G:$G,"&gt;="&amp;$F1564,purchase!$G:$G,"&lt;="&amp;$G1564))</f>
        <v/>
      </c>
      <c r="K1564" s="9" t="str">
        <f>IF(COUNTIFS(purchase!$C:$C,$C1564,purchase!$E:$E,$E1564,purchase!$G:$G,"&gt;="&amp;$F1564,purchase!$G:$G,"&lt;="&amp;$G1564)=0,"",_xlfn.MAXIFS(purchase!$G:$G,purchase!$C:$C,$C1564,purchase!$E:$E,$E1564,purchase!$G:$G,"&gt;="&amp;$F1564,purchase!$G:$G,"&lt;="&amp;$G1564))</f>
        <v/>
      </c>
      <c r="L1564" s="4"/>
      <c r="M1564" s="4"/>
      <c r="N1564" s="10" t="str">
        <f>IF(M1564="","",SUMIFS(purchase!$N:$N,purchase!$C:$C,$C1564,purchase!$E:$E,$E1564,purchase!$G:$G,"&gt;="&amp;$F1564,purchase!$G:$G,"&lt;="&amp;$G1564))</f>
        <v/>
      </c>
      <c r="O1564" s="10" t="str">
        <f t="shared" si="243"/>
        <v/>
      </c>
      <c r="P1564" s="11" t="str">
        <f t="shared" si="244"/>
        <v/>
      </c>
      <c r="Q1564" s="12" t="str">
        <f t="shared" ca="1" si="245"/>
        <v/>
      </c>
      <c r="R1564" s="13"/>
      <c r="S1564" s="14"/>
      <c r="T1564" s="15" t="str">
        <f t="shared" ca="1" si="246"/>
        <v/>
      </c>
      <c r="U1564" s="15" t="str">
        <f t="shared" ca="1" si="247"/>
        <v/>
      </c>
      <c r="V1564" s="16"/>
      <c r="W1564" s="17" t="str">
        <f t="shared" ca="1" si="248"/>
        <v/>
      </c>
      <c r="X1564" s="18" t="str">
        <f t="shared" ca="1" si="249"/>
        <v/>
      </c>
    </row>
    <row r="1565" spans="1:24" x14ac:dyDescent="0.35">
      <c r="A1565" s="3">
        <v>1561</v>
      </c>
      <c r="B1565" s="4"/>
      <c r="C1565" s="4"/>
      <c r="D1565" s="5" t="str">
        <f t="shared" si="240"/>
        <v/>
      </c>
      <c r="E1565" s="4"/>
      <c r="F1565" s="6"/>
      <c r="G1565" s="6"/>
      <c r="H1565" s="7" t="str">
        <f t="shared" ca="1" si="241"/>
        <v/>
      </c>
      <c r="I1565" s="8" t="str">
        <f t="shared" ca="1" si="242"/>
        <v/>
      </c>
      <c r="J1565" s="8" t="str">
        <f>IF(C1565="","",COUNTIFS(purchase!$C:$C,$C1565,purchase!$E:$E,$E1565,purchase!$G:$G,"&gt;="&amp;$F1565,purchase!$G:$G,"&lt;="&amp;$G1565))</f>
        <v/>
      </c>
      <c r="K1565" s="9" t="str">
        <f>IF(COUNTIFS(purchase!$C:$C,$C1565,purchase!$E:$E,$E1565,purchase!$G:$G,"&gt;="&amp;$F1565,purchase!$G:$G,"&lt;="&amp;$G1565)=0,"",_xlfn.MAXIFS(purchase!$G:$G,purchase!$C:$C,$C1565,purchase!$E:$E,$E1565,purchase!$G:$G,"&gt;="&amp;$F1565,purchase!$G:$G,"&lt;="&amp;$G1565))</f>
        <v/>
      </c>
      <c r="L1565" s="4"/>
      <c r="M1565" s="4"/>
      <c r="N1565" s="10" t="str">
        <f>IF(M1565="","",SUMIFS(purchase!$N:$N,purchase!$C:$C,$C1565,purchase!$E:$E,$E1565,purchase!$G:$G,"&gt;="&amp;$F1565,purchase!$G:$G,"&lt;="&amp;$G1565))</f>
        <v/>
      </c>
      <c r="O1565" s="10" t="str">
        <f t="shared" si="243"/>
        <v/>
      </c>
      <c r="P1565" s="11" t="str">
        <f t="shared" si="244"/>
        <v/>
      </c>
      <c r="Q1565" s="12" t="str">
        <f t="shared" ca="1" si="245"/>
        <v/>
      </c>
      <c r="R1565" s="13"/>
      <c r="S1565" s="14"/>
      <c r="T1565" s="15" t="str">
        <f t="shared" ca="1" si="246"/>
        <v/>
      </c>
      <c r="U1565" s="15" t="str">
        <f t="shared" ca="1" si="247"/>
        <v/>
      </c>
      <c r="V1565" s="16"/>
      <c r="W1565" s="17" t="str">
        <f t="shared" ca="1" si="248"/>
        <v/>
      </c>
      <c r="X1565" s="18" t="str">
        <f t="shared" ca="1" si="249"/>
        <v/>
      </c>
    </row>
    <row r="1566" spans="1:24" x14ac:dyDescent="0.35">
      <c r="A1566" s="3">
        <v>1562</v>
      </c>
      <c r="B1566" s="4"/>
      <c r="C1566" s="4"/>
      <c r="D1566" s="5" t="str">
        <f t="shared" si="240"/>
        <v/>
      </c>
      <c r="E1566" s="4"/>
      <c r="F1566" s="6"/>
      <c r="G1566" s="6"/>
      <c r="H1566" s="7" t="str">
        <f t="shared" ca="1" si="241"/>
        <v/>
      </c>
      <c r="I1566" s="8" t="str">
        <f t="shared" ca="1" si="242"/>
        <v/>
      </c>
      <c r="J1566" s="8" t="str">
        <f>IF(C1566="","",COUNTIFS(purchase!$C:$C,$C1566,purchase!$E:$E,$E1566,purchase!$G:$G,"&gt;="&amp;$F1566,purchase!$G:$G,"&lt;="&amp;$G1566))</f>
        <v/>
      </c>
      <c r="K1566" s="9" t="str">
        <f>IF(COUNTIFS(purchase!$C:$C,$C1566,purchase!$E:$E,$E1566,purchase!$G:$G,"&gt;="&amp;$F1566,purchase!$G:$G,"&lt;="&amp;$G1566)=0,"",_xlfn.MAXIFS(purchase!$G:$G,purchase!$C:$C,$C1566,purchase!$E:$E,$E1566,purchase!$G:$G,"&gt;="&amp;$F1566,purchase!$G:$G,"&lt;="&amp;$G1566))</f>
        <v/>
      </c>
      <c r="L1566" s="4"/>
      <c r="M1566" s="4"/>
      <c r="N1566" s="10" t="str">
        <f>IF(M1566="","",SUMIFS(purchase!$N:$N,purchase!$C:$C,$C1566,purchase!$E:$E,$E1566,purchase!$G:$G,"&gt;="&amp;$F1566,purchase!$G:$G,"&lt;="&amp;$G1566))</f>
        <v/>
      </c>
      <c r="O1566" s="10" t="str">
        <f t="shared" si="243"/>
        <v/>
      </c>
      <c r="P1566" s="11" t="str">
        <f t="shared" si="244"/>
        <v/>
      </c>
      <c r="Q1566" s="12" t="str">
        <f t="shared" ca="1" si="245"/>
        <v/>
      </c>
      <c r="R1566" s="13"/>
      <c r="S1566" s="14"/>
      <c r="T1566" s="15" t="str">
        <f t="shared" ca="1" si="246"/>
        <v/>
      </c>
      <c r="U1566" s="15" t="str">
        <f t="shared" ca="1" si="247"/>
        <v/>
      </c>
      <c r="V1566" s="16"/>
      <c r="W1566" s="17" t="str">
        <f t="shared" ca="1" si="248"/>
        <v/>
      </c>
      <c r="X1566" s="18" t="str">
        <f t="shared" ca="1" si="249"/>
        <v/>
      </c>
    </row>
    <row r="1567" spans="1:24" x14ac:dyDescent="0.35">
      <c r="A1567" s="3">
        <v>1563</v>
      </c>
      <c r="B1567" s="4"/>
      <c r="C1567" s="4"/>
      <c r="D1567" s="5" t="str">
        <f t="shared" si="240"/>
        <v/>
      </c>
      <c r="E1567" s="4"/>
      <c r="F1567" s="6"/>
      <c r="G1567" s="6"/>
      <c r="H1567" s="7" t="str">
        <f t="shared" ca="1" si="241"/>
        <v/>
      </c>
      <c r="I1567" s="8" t="str">
        <f t="shared" ca="1" si="242"/>
        <v/>
      </c>
      <c r="J1567" s="8" t="str">
        <f>IF(C1567="","",COUNTIFS(purchase!$C:$C,$C1567,purchase!$E:$E,$E1567,purchase!$G:$G,"&gt;="&amp;$F1567,purchase!$G:$G,"&lt;="&amp;$G1567))</f>
        <v/>
      </c>
      <c r="K1567" s="9" t="str">
        <f>IF(COUNTIFS(purchase!$C:$C,$C1567,purchase!$E:$E,$E1567,purchase!$G:$G,"&gt;="&amp;$F1567,purchase!$G:$G,"&lt;="&amp;$G1567)=0,"",_xlfn.MAXIFS(purchase!$G:$G,purchase!$C:$C,$C1567,purchase!$E:$E,$E1567,purchase!$G:$G,"&gt;="&amp;$F1567,purchase!$G:$G,"&lt;="&amp;$G1567))</f>
        <v/>
      </c>
      <c r="L1567" s="4"/>
      <c r="M1567" s="4"/>
      <c r="N1567" s="10" t="str">
        <f>IF(M1567="","",SUMIFS(purchase!$N:$N,purchase!$C:$C,$C1567,purchase!$E:$E,$E1567,purchase!$G:$G,"&gt;="&amp;$F1567,purchase!$G:$G,"&lt;="&amp;$G1567))</f>
        <v/>
      </c>
      <c r="O1567" s="10" t="str">
        <f t="shared" si="243"/>
        <v/>
      </c>
      <c r="P1567" s="11" t="str">
        <f t="shared" si="244"/>
        <v/>
      </c>
      <c r="Q1567" s="12" t="str">
        <f t="shared" ca="1" si="245"/>
        <v/>
      </c>
      <c r="R1567" s="13"/>
      <c r="S1567" s="14"/>
      <c r="T1567" s="15" t="str">
        <f t="shared" ca="1" si="246"/>
        <v/>
      </c>
      <c r="U1567" s="15" t="str">
        <f t="shared" ca="1" si="247"/>
        <v/>
      </c>
      <c r="V1567" s="16"/>
      <c r="W1567" s="17" t="str">
        <f t="shared" ca="1" si="248"/>
        <v/>
      </c>
      <c r="X1567" s="18" t="str">
        <f t="shared" ca="1" si="249"/>
        <v/>
      </c>
    </row>
    <row r="1568" spans="1:24" x14ac:dyDescent="0.35">
      <c r="A1568" s="3">
        <v>1564</v>
      </c>
      <c r="B1568" s="4"/>
      <c r="C1568" s="4"/>
      <c r="D1568" s="5" t="str">
        <f t="shared" si="240"/>
        <v/>
      </c>
      <c r="E1568" s="4"/>
      <c r="F1568" s="6"/>
      <c r="G1568" s="6"/>
      <c r="H1568" s="7" t="str">
        <f t="shared" ca="1" si="241"/>
        <v/>
      </c>
      <c r="I1568" s="8" t="str">
        <f t="shared" ca="1" si="242"/>
        <v/>
      </c>
      <c r="J1568" s="8" t="str">
        <f>IF(C1568="","",COUNTIFS(purchase!$C:$C,$C1568,purchase!$E:$E,$E1568,purchase!$G:$G,"&gt;="&amp;$F1568,purchase!$G:$G,"&lt;="&amp;$G1568))</f>
        <v/>
      </c>
      <c r="K1568" s="9" t="str">
        <f>IF(COUNTIFS(purchase!$C:$C,$C1568,purchase!$E:$E,$E1568,purchase!$G:$G,"&gt;="&amp;$F1568,purchase!$G:$G,"&lt;="&amp;$G1568)=0,"",_xlfn.MAXIFS(purchase!$G:$G,purchase!$C:$C,$C1568,purchase!$E:$E,$E1568,purchase!$G:$G,"&gt;="&amp;$F1568,purchase!$G:$G,"&lt;="&amp;$G1568))</f>
        <v/>
      </c>
      <c r="L1568" s="4"/>
      <c r="M1568" s="4"/>
      <c r="N1568" s="10" t="str">
        <f>IF(M1568="","",SUMIFS(purchase!$N:$N,purchase!$C:$C,$C1568,purchase!$E:$E,$E1568,purchase!$G:$G,"&gt;="&amp;$F1568,purchase!$G:$G,"&lt;="&amp;$G1568))</f>
        <v/>
      </c>
      <c r="O1568" s="10" t="str">
        <f t="shared" si="243"/>
        <v/>
      </c>
      <c r="P1568" s="11" t="str">
        <f t="shared" si="244"/>
        <v/>
      </c>
      <c r="Q1568" s="12" t="str">
        <f t="shared" ca="1" si="245"/>
        <v/>
      </c>
      <c r="R1568" s="13"/>
      <c r="S1568" s="14"/>
      <c r="T1568" s="15" t="str">
        <f t="shared" ca="1" si="246"/>
        <v/>
      </c>
      <c r="U1568" s="15" t="str">
        <f t="shared" ca="1" si="247"/>
        <v/>
      </c>
      <c r="V1568" s="16"/>
      <c r="W1568" s="17" t="str">
        <f t="shared" ca="1" si="248"/>
        <v/>
      </c>
      <c r="X1568" s="18" t="str">
        <f t="shared" ca="1" si="249"/>
        <v/>
      </c>
    </row>
    <row r="1569" spans="1:24" x14ac:dyDescent="0.35">
      <c r="A1569" s="3">
        <v>1565</v>
      </c>
      <c r="B1569" s="4"/>
      <c r="C1569" s="4"/>
      <c r="D1569" s="5" t="str">
        <f t="shared" si="240"/>
        <v/>
      </c>
      <c r="E1569" s="4"/>
      <c r="F1569" s="6"/>
      <c r="G1569" s="6"/>
      <c r="H1569" s="7" t="str">
        <f t="shared" ca="1" si="241"/>
        <v/>
      </c>
      <c r="I1569" s="8" t="str">
        <f t="shared" ca="1" si="242"/>
        <v/>
      </c>
      <c r="J1569" s="8" t="str">
        <f>IF(C1569="","",COUNTIFS(purchase!$C:$C,$C1569,purchase!$E:$E,$E1569,purchase!$G:$G,"&gt;="&amp;$F1569,purchase!$G:$G,"&lt;="&amp;$G1569))</f>
        <v/>
      </c>
      <c r="K1569" s="9" t="str">
        <f>IF(COUNTIFS(purchase!$C:$C,$C1569,purchase!$E:$E,$E1569,purchase!$G:$G,"&gt;="&amp;$F1569,purchase!$G:$G,"&lt;="&amp;$G1569)=0,"",_xlfn.MAXIFS(purchase!$G:$G,purchase!$C:$C,$C1569,purchase!$E:$E,$E1569,purchase!$G:$G,"&gt;="&amp;$F1569,purchase!$G:$G,"&lt;="&amp;$G1569))</f>
        <v/>
      </c>
      <c r="L1569" s="4"/>
      <c r="M1569" s="4"/>
      <c r="N1569" s="10" t="str">
        <f>IF(M1569="","",SUMIFS(purchase!$N:$N,purchase!$C:$C,$C1569,purchase!$E:$E,$E1569,purchase!$G:$G,"&gt;="&amp;$F1569,purchase!$G:$G,"&lt;="&amp;$G1569))</f>
        <v/>
      </c>
      <c r="O1569" s="10" t="str">
        <f t="shared" si="243"/>
        <v/>
      </c>
      <c r="P1569" s="11" t="str">
        <f t="shared" si="244"/>
        <v/>
      </c>
      <c r="Q1569" s="12" t="str">
        <f t="shared" ca="1" si="245"/>
        <v/>
      </c>
      <c r="R1569" s="13"/>
      <c r="S1569" s="14"/>
      <c r="T1569" s="15" t="str">
        <f t="shared" ca="1" si="246"/>
        <v/>
      </c>
      <c r="U1569" s="15" t="str">
        <f t="shared" ca="1" si="247"/>
        <v/>
      </c>
      <c r="V1569" s="16"/>
      <c r="W1569" s="17" t="str">
        <f t="shared" ca="1" si="248"/>
        <v/>
      </c>
      <c r="X1569" s="18" t="str">
        <f t="shared" ca="1" si="249"/>
        <v/>
      </c>
    </row>
    <row r="1570" spans="1:24" x14ac:dyDescent="0.35">
      <c r="A1570" s="3">
        <v>1566</v>
      </c>
      <c r="B1570" s="4"/>
      <c r="C1570" s="4"/>
      <c r="D1570" s="5" t="str">
        <f t="shared" si="240"/>
        <v/>
      </c>
      <c r="E1570" s="4"/>
      <c r="F1570" s="6"/>
      <c r="G1570" s="6"/>
      <c r="H1570" s="7" t="str">
        <f t="shared" ca="1" si="241"/>
        <v/>
      </c>
      <c r="I1570" s="8" t="str">
        <f t="shared" ca="1" si="242"/>
        <v/>
      </c>
      <c r="J1570" s="8" t="str">
        <f>IF(C1570="","",COUNTIFS(purchase!$C:$C,$C1570,purchase!$E:$E,$E1570,purchase!$G:$G,"&gt;="&amp;$F1570,purchase!$G:$G,"&lt;="&amp;$G1570))</f>
        <v/>
      </c>
      <c r="K1570" s="9" t="str">
        <f>IF(COUNTIFS(purchase!$C:$C,$C1570,purchase!$E:$E,$E1570,purchase!$G:$G,"&gt;="&amp;$F1570,purchase!$G:$G,"&lt;="&amp;$G1570)=0,"",_xlfn.MAXIFS(purchase!$G:$G,purchase!$C:$C,$C1570,purchase!$E:$E,$E1570,purchase!$G:$G,"&gt;="&amp;$F1570,purchase!$G:$G,"&lt;="&amp;$G1570))</f>
        <v/>
      </c>
      <c r="L1570" s="4"/>
      <c r="M1570" s="4"/>
      <c r="N1570" s="10" t="str">
        <f>IF(M1570="","",SUMIFS(purchase!$N:$N,purchase!$C:$C,$C1570,purchase!$E:$E,$E1570,purchase!$G:$G,"&gt;="&amp;$F1570,purchase!$G:$G,"&lt;="&amp;$G1570))</f>
        <v/>
      </c>
      <c r="O1570" s="10" t="str">
        <f t="shared" si="243"/>
        <v/>
      </c>
      <c r="P1570" s="11" t="str">
        <f t="shared" si="244"/>
        <v/>
      </c>
      <c r="Q1570" s="12" t="str">
        <f t="shared" ca="1" si="245"/>
        <v/>
      </c>
      <c r="R1570" s="13"/>
      <c r="S1570" s="14"/>
      <c r="T1570" s="15" t="str">
        <f t="shared" ca="1" si="246"/>
        <v/>
      </c>
      <c r="U1570" s="15" t="str">
        <f t="shared" ca="1" si="247"/>
        <v/>
      </c>
      <c r="V1570" s="16"/>
      <c r="W1570" s="17" t="str">
        <f t="shared" ca="1" si="248"/>
        <v/>
      </c>
      <c r="X1570" s="18" t="str">
        <f t="shared" ca="1" si="249"/>
        <v/>
      </c>
    </row>
    <row r="1571" spans="1:24" x14ac:dyDescent="0.35">
      <c r="A1571" s="3">
        <v>1567</v>
      </c>
      <c r="B1571" s="4"/>
      <c r="C1571" s="4"/>
      <c r="D1571" s="5" t="str">
        <f t="shared" si="240"/>
        <v/>
      </c>
      <c r="E1571" s="4"/>
      <c r="F1571" s="6"/>
      <c r="G1571" s="6"/>
      <c r="H1571" s="7" t="str">
        <f t="shared" ca="1" si="241"/>
        <v/>
      </c>
      <c r="I1571" s="8" t="str">
        <f t="shared" ca="1" si="242"/>
        <v/>
      </c>
      <c r="J1571" s="8" t="str">
        <f>IF(C1571="","",COUNTIFS(purchase!$C:$C,$C1571,purchase!$E:$E,$E1571,purchase!$G:$G,"&gt;="&amp;$F1571,purchase!$G:$G,"&lt;="&amp;$G1571))</f>
        <v/>
      </c>
      <c r="K1571" s="9" t="str">
        <f>IF(COUNTIFS(purchase!$C:$C,$C1571,purchase!$E:$E,$E1571,purchase!$G:$G,"&gt;="&amp;$F1571,purchase!$G:$G,"&lt;="&amp;$G1571)=0,"",_xlfn.MAXIFS(purchase!$G:$G,purchase!$C:$C,$C1571,purchase!$E:$E,$E1571,purchase!$G:$G,"&gt;="&amp;$F1571,purchase!$G:$G,"&lt;="&amp;$G1571))</f>
        <v/>
      </c>
      <c r="L1571" s="4"/>
      <c r="M1571" s="4"/>
      <c r="N1571" s="10" t="str">
        <f>IF(M1571="","",SUMIFS(purchase!$N:$N,purchase!$C:$C,$C1571,purchase!$E:$E,$E1571,purchase!$G:$G,"&gt;="&amp;$F1571,purchase!$G:$G,"&lt;="&amp;$G1571))</f>
        <v/>
      </c>
      <c r="O1571" s="10" t="str">
        <f t="shared" si="243"/>
        <v/>
      </c>
      <c r="P1571" s="11" t="str">
        <f t="shared" si="244"/>
        <v/>
      </c>
      <c r="Q1571" s="12" t="str">
        <f t="shared" ca="1" si="245"/>
        <v/>
      </c>
      <c r="R1571" s="13"/>
      <c r="S1571" s="14"/>
      <c r="T1571" s="15" t="str">
        <f t="shared" ca="1" si="246"/>
        <v/>
      </c>
      <c r="U1571" s="15" t="str">
        <f t="shared" ca="1" si="247"/>
        <v/>
      </c>
      <c r="V1571" s="16"/>
      <c r="W1571" s="17" t="str">
        <f t="shared" ca="1" si="248"/>
        <v/>
      </c>
      <c r="X1571" s="18" t="str">
        <f t="shared" ca="1" si="249"/>
        <v/>
      </c>
    </row>
    <row r="1572" spans="1:24" x14ac:dyDescent="0.35">
      <c r="A1572" s="3">
        <v>1568</v>
      </c>
      <c r="B1572" s="4"/>
      <c r="C1572" s="4"/>
      <c r="D1572" s="5" t="str">
        <f t="shared" si="240"/>
        <v/>
      </c>
      <c r="E1572" s="4"/>
      <c r="F1572" s="6"/>
      <c r="G1572" s="6"/>
      <c r="H1572" s="7" t="str">
        <f t="shared" ca="1" si="241"/>
        <v/>
      </c>
      <c r="I1572" s="8" t="str">
        <f t="shared" ca="1" si="242"/>
        <v/>
      </c>
      <c r="J1572" s="8" t="str">
        <f>IF(C1572="","",COUNTIFS(purchase!$C:$C,$C1572,purchase!$E:$E,$E1572,purchase!$G:$G,"&gt;="&amp;$F1572,purchase!$G:$G,"&lt;="&amp;$G1572))</f>
        <v/>
      </c>
      <c r="K1572" s="9" t="str">
        <f>IF(COUNTIFS(purchase!$C:$C,$C1572,purchase!$E:$E,$E1572,purchase!$G:$G,"&gt;="&amp;$F1572,purchase!$G:$G,"&lt;="&amp;$G1572)=0,"",_xlfn.MAXIFS(purchase!$G:$G,purchase!$C:$C,$C1572,purchase!$E:$E,$E1572,purchase!$G:$G,"&gt;="&amp;$F1572,purchase!$G:$G,"&lt;="&amp;$G1572))</f>
        <v/>
      </c>
      <c r="L1572" s="4"/>
      <c r="M1572" s="4"/>
      <c r="N1572" s="10" t="str">
        <f>IF(M1572="","",SUMIFS(purchase!$N:$N,purchase!$C:$C,$C1572,purchase!$E:$E,$E1572,purchase!$G:$G,"&gt;="&amp;$F1572,purchase!$G:$G,"&lt;="&amp;$G1572))</f>
        <v/>
      </c>
      <c r="O1572" s="10" t="str">
        <f t="shared" si="243"/>
        <v/>
      </c>
      <c r="P1572" s="11" t="str">
        <f t="shared" si="244"/>
        <v/>
      </c>
      <c r="Q1572" s="12" t="str">
        <f t="shared" ca="1" si="245"/>
        <v/>
      </c>
      <c r="R1572" s="13"/>
      <c r="S1572" s="14"/>
      <c r="T1572" s="15" t="str">
        <f t="shared" ca="1" si="246"/>
        <v/>
      </c>
      <c r="U1572" s="15" t="str">
        <f t="shared" ca="1" si="247"/>
        <v/>
      </c>
      <c r="V1572" s="16"/>
      <c r="W1572" s="17" t="str">
        <f t="shared" ca="1" si="248"/>
        <v/>
      </c>
      <c r="X1572" s="18" t="str">
        <f t="shared" ca="1" si="249"/>
        <v/>
      </c>
    </row>
    <row r="1573" spans="1:24" x14ac:dyDescent="0.35">
      <c r="A1573" s="3">
        <v>1569</v>
      </c>
      <c r="B1573" s="4"/>
      <c r="C1573" s="4"/>
      <c r="D1573" s="5" t="str">
        <f t="shared" si="240"/>
        <v/>
      </c>
      <c r="E1573" s="4"/>
      <c r="F1573" s="6"/>
      <c r="G1573" s="6"/>
      <c r="H1573" s="7" t="str">
        <f t="shared" ca="1" si="241"/>
        <v/>
      </c>
      <c r="I1573" s="8" t="str">
        <f t="shared" ca="1" si="242"/>
        <v/>
      </c>
      <c r="J1573" s="8" t="str">
        <f>IF(C1573="","",COUNTIFS(purchase!$C:$C,$C1573,purchase!$E:$E,$E1573,purchase!$G:$G,"&gt;="&amp;$F1573,purchase!$G:$G,"&lt;="&amp;$G1573))</f>
        <v/>
      </c>
      <c r="K1573" s="9" t="str">
        <f>IF(COUNTIFS(purchase!$C:$C,$C1573,purchase!$E:$E,$E1573,purchase!$G:$G,"&gt;="&amp;$F1573,purchase!$G:$G,"&lt;="&amp;$G1573)=0,"",_xlfn.MAXIFS(purchase!$G:$G,purchase!$C:$C,$C1573,purchase!$E:$E,$E1573,purchase!$G:$G,"&gt;="&amp;$F1573,purchase!$G:$G,"&lt;="&amp;$G1573))</f>
        <v/>
      </c>
      <c r="L1573" s="4"/>
      <c r="M1573" s="4"/>
      <c r="N1573" s="10" t="str">
        <f>IF(M1573="","",SUMIFS(purchase!$N:$N,purchase!$C:$C,$C1573,purchase!$E:$E,$E1573,purchase!$G:$G,"&gt;="&amp;$F1573,purchase!$G:$G,"&lt;="&amp;$G1573))</f>
        <v/>
      </c>
      <c r="O1573" s="10" t="str">
        <f t="shared" si="243"/>
        <v/>
      </c>
      <c r="P1573" s="11" t="str">
        <f t="shared" si="244"/>
        <v/>
      </c>
      <c r="Q1573" s="12" t="str">
        <f t="shared" ca="1" si="245"/>
        <v/>
      </c>
      <c r="R1573" s="13"/>
      <c r="S1573" s="14"/>
      <c r="T1573" s="15" t="str">
        <f t="shared" ca="1" si="246"/>
        <v/>
      </c>
      <c r="U1573" s="15" t="str">
        <f t="shared" ca="1" si="247"/>
        <v/>
      </c>
      <c r="V1573" s="16"/>
      <c r="W1573" s="17" t="str">
        <f t="shared" ca="1" si="248"/>
        <v/>
      </c>
      <c r="X1573" s="18" t="str">
        <f t="shared" ca="1" si="249"/>
        <v/>
      </c>
    </row>
    <row r="1574" spans="1:24" x14ac:dyDescent="0.35">
      <c r="A1574" s="3">
        <v>1570</v>
      </c>
      <c r="B1574" s="4"/>
      <c r="C1574" s="4"/>
      <c r="D1574" s="5" t="str">
        <f t="shared" si="240"/>
        <v/>
      </c>
      <c r="E1574" s="4"/>
      <c r="F1574" s="6"/>
      <c r="G1574" s="6"/>
      <c r="H1574" s="7" t="str">
        <f t="shared" ca="1" si="241"/>
        <v/>
      </c>
      <c r="I1574" s="8" t="str">
        <f t="shared" ca="1" si="242"/>
        <v/>
      </c>
      <c r="J1574" s="8" t="str">
        <f>IF(C1574="","",COUNTIFS(purchase!$C:$C,$C1574,purchase!$E:$E,$E1574,purchase!$G:$G,"&gt;="&amp;$F1574,purchase!$G:$G,"&lt;="&amp;$G1574))</f>
        <v/>
      </c>
      <c r="K1574" s="9" t="str">
        <f>IF(COUNTIFS(purchase!$C:$C,$C1574,purchase!$E:$E,$E1574,purchase!$G:$G,"&gt;="&amp;$F1574,purchase!$G:$G,"&lt;="&amp;$G1574)=0,"",_xlfn.MAXIFS(purchase!$G:$G,purchase!$C:$C,$C1574,purchase!$E:$E,$E1574,purchase!$G:$G,"&gt;="&amp;$F1574,purchase!$G:$G,"&lt;="&amp;$G1574))</f>
        <v/>
      </c>
      <c r="L1574" s="4"/>
      <c r="M1574" s="4"/>
      <c r="N1574" s="10" t="str">
        <f>IF(M1574="","",SUMIFS(purchase!$N:$N,purchase!$C:$C,$C1574,purchase!$E:$E,$E1574,purchase!$G:$G,"&gt;="&amp;$F1574,purchase!$G:$G,"&lt;="&amp;$G1574))</f>
        <v/>
      </c>
      <c r="O1574" s="10" t="str">
        <f t="shared" si="243"/>
        <v/>
      </c>
      <c r="P1574" s="11" t="str">
        <f t="shared" si="244"/>
        <v/>
      </c>
      <c r="Q1574" s="12" t="str">
        <f t="shared" ca="1" si="245"/>
        <v/>
      </c>
      <c r="R1574" s="13"/>
      <c r="S1574" s="14"/>
      <c r="T1574" s="15" t="str">
        <f t="shared" ca="1" si="246"/>
        <v/>
      </c>
      <c r="U1574" s="15" t="str">
        <f t="shared" ca="1" si="247"/>
        <v/>
      </c>
      <c r="V1574" s="16"/>
      <c r="W1574" s="17" t="str">
        <f t="shared" ca="1" si="248"/>
        <v/>
      </c>
      <c r="X1574" s="18" t="str">
        <f t="shared" ca="1" si="249"/>
        <v/>
      </c>
    </row>
    <row r="1575" spans="1:24" x14ac:dyDescent="0.35">
      <c r="A1575" s="3">
        <v>1571</v>
      </c>
      <c r="B1575" s="4"/>
      <c r="C1575" s="4"/>
      <c r="D1575" s="5" t="str">
        <f t="shared" si="240"/>
        <v/>
      </c>
      <c r="E1575" s="4"/>
      <c r="F1575" s="6"/>
      <c r="G1575" s="6"/>
      <c r="H1575" s="7" t="str">
        <f t="shared" ca="1" si="241"/>
        <v/>
      </c>
      <c r="I1575" s="8" t="str">
        <f t="shared" ca="1" si="242"/>
        <v/>
      </c>
      <c r="J1575" s="8" t="str">
        <f>IF(C1575="","",COUNTIFS(purchase!$C:$C,$C1575,purchase!$E:$E,$E1575,purchase!$G:$G,"&gt;="&amp;$F1575,purchase!$G:$G,"&lt;="&amp;$G1575))</f>
        <v/>
      </c>
      <c r="K1575" s="9" t="str">
        <f>IF(COUNTIFS(purchase!$C:$C,$C1575,purchase!$E:$E,$E1575,purchase!$G:$G,"&gt;="&amp;$F1575,purchase!$G:$G,"&lt;="&amp;$G1575)=0,"",_xlfn.MAXIFS(purchase!$G:$G,purchase!$C:$C,$C1575,purchase!$E:$E,$E1575,purchase!$G:$G,"&gt;="&amp;$F1575,purchase!$G:$G,"&lt;="&amp;$G1575))</f>
        <v/>
      </c>
      <c r="L1575" s="4"/>
      <c r="M1575" s="4"/>
      <c r="N1575" s="10" t="str">
        <f>IF(M1575="","",SUMIFS(purchase!$N:$N,purchase!$C:$C,$C1575,purchase!$E:$E,$E1575,purchase!$G:$G,"&gt;="&amp;$F1575,purchase!$G:$G,"&lt;="&amp;$G1575))</f>
        <v/>
      </c>
      <c r="O1575" s="10" t="str">
        <f t="shared" si="243"/>
        <v/>
      </c>
      <c r="P1575" s="11" t="str">
        <f t="shared" si="244"/>
        <v/>
      </c>
      <c r="Q1575" s="12" t="str">
        <f t="shared" ca="1" si="245"/>
        <v/>
      </c>
      <c r="R1575" s="13"/>
      <c r="S1575" s="14"/>
      <c r="T1575" s="15" t="str">
        <f t="shared" ca="1" si="246"/>
        <v/>
      </c>
      <c r="U1575" s="15" t="str">
        <f t="shared" ca="1" si="247"/>
        <v/>
      </c>
      <c r="V1575" s="16"/>
      <c r="W1575" s="17" t="str">
        <f t="shared" ca="1" si="248"/>
        <v/>
      </c>
      <c r="X1575" s="18" t="str">
        <f t="shared" ca="1" si="249"/>
        <v/>
      </c>
    </row>
    <row r="1576" spans="1:24" x14ac:dyDescent="0.35">
      <c r="A1576" s="3">
        <v>1572</v>
      </c>
      <c r="B1576" s="4"/>
      <c r="C1576" s="4"/>
      <c r="D1576" s="5" t="str">
        <f t="shared" si="240"/>
        <v/>
      </c>
      <c r="E1576" s="4"/>
      <c r="F1576" s="6"/>
      <c r="G1576" s="6"/>
      <c r="H1576" s="7" t="str">
        <f t="shared" ca="1" si="241"/>
        <v/>
      </c>
      <c r="I1576" s="8" t="str">
        <f t="shared" ca="1" si="242"/>
        <v/>
      </c>
      <c r="J1576" s="8" t="str">
        <f>IF(C1576="","",COUNTIFS(purchase!$C:$C,$C1576,purchase!$E:$E,$E1576,purchase!$G:$G,"&gt;="&amp;$F1576,purchase!$G:$G,"&lt;="&amp;$G1576))</f>
        <v/>
      </c>
      <c r="K1576" s="9" t="str">
        <f>IF(COUNTIFS(purchase!$C:$C,$C1576,purchase!$E:$E,$E1576,purchase!$G:$G,"&gt;="&amp;$F1576,purchase!$G:$G,"&lt;="&amp;$G1576)=0,"",_xlfn.MAXIFS(purchase!$G:$G,purchase!$C:$C,$C1576,purchase!$E:$E,$E1576,purchase!$G:$G,"&gt;="&amp;$F1576,purchase!$G:$G,"&lt;="&amp;$G1576))</f>
        <v/>
      </c>
      <c r="L1576" s="4"/>
      <c r="M1576" s="4"/>
      <c r="N1576" s="10" t="str">
        <f>IF(M1576="","",SUMIFS(purchase!$N:$N,purchase!$C:$C,$C1576,purchase!$E:$E,$E1576,purchase!$G:$G,"&gt;="&amp;$F1576,purchase!$G:$G,"&lt;="&amp;$G1576))</f>
        <v/>
      </c>
      <c r="O1576" s="10" t="str">
        <f t="shared" si="243"/>
        <v/>
      </c>
      <c r="P1576" s="11" t="str">
        <f t="shared" si="244"/>
        <v/>
      </c>
      <c r="Q1576" s="12" t="str">
        <f t="shared" ca="1" si="245"/>
        <v/>
      </c>
      <c r="R1576" s="13"/>
      <c r="S1576" s="14"/>
      <c r="T1576" s="15" t="str">
        <f t="shared" ca="1" si="246"/>
        <v/>
      </c>
      <c r="U1576" s="15" t="str">
        <f t="shared" ca="1" si="247"/>
        <v/>
      </c>
      <c r="V1576" s="16"/>
      <c r="W1576" s="17" t="str">
        <f t="shared" ca="1" si="248"/>
        <v/>
      </c>
      <c r="X1576" s="18" t="str">
        <f t="shared" ca="1" si="249"/>
        <v/>
      </c>
    </row>
    <row r="1577" spans="1:24" x14ac:dyDescent="0.35">
      <c r="A1577" s="3">
        <v>1573</v>
      </c>
      <c r="B1577" s="4"/>
      <c r="C1577" s="4"/>
      <c r="D1577" s="5" t="str">
        <f t="shared" si="240"/>
        <v/>
      </c>
      <c r="E1577" s="4"/>
      <c r="F1577" s="6"/>
      <c r="G1577" s="6"/>
      <c r="H1577" s="7" t="str">
        <f t="shared" ca="1" si="241"/>
        <v/>
      </c>
      <c r="I1577" s="8" t="str">
        <f t="shared" ca="1" si="242"/>
        <v/>
      </c>
      <c r="J1577" s="8" t="str">
        <f>IF(C1577="","",COUNTIFS(purchase!$C:$C,$C1577,purchase!$E:$E,$E1577,purchase!$G:$G,"&gt;="&amp;$F1577,purchase!$G:$G,"&lt;="&amp;$G1577))</f>
        <v/>
      </c>
      <c r="K1577" s="9" t="str">
        <f>IF(COUNTIFS(purchase!$C:$C,$C1577,purchase!$E:$E,$E1577,purchase!$G:$G,"&gt;="&amp;$F1577,purchase!$G:$G,"&lt;="&amp;$G1577)=0,"",_xlfn.MAXIFS(purchase!$G:$G,purchase!$C:$C,$C1577,purchase!$E:$E,$E1577,purchase!$G:$G,"&gt;="&amp;$F1577,purchase!$G:$G,"&lt;="&amp;$G1577))</f>
        <v/>
      </c>
      <c r="L1577" s="4"/>
      <c r="M1577" s="4"/>
      <c r="N1577" s="10" t="str">
        <f>IF(M1577="","",SUMIFS(purchase!$N:$N,purchase!$C:$C,$C1577,purchase!$E:$E,$E1577,purchase!$G:$G,"&gt;="&amp;$F1577,purchase!$G:$G,"&lt;="&amp;$G1577))</f>
        <v/>
      </c>
      <c r="O1577" s="10" t="str">
        <f t="shared" si="243"/>
        <v/>
      </c>
      <c r="P1577" s="11" t="str">
        <f t="shared" si="244"/>
        <v/>
      </c>
      <c r="Q1577" s="12" t="str">
        <f t="shared" ca="1" si="245"/>
        <v/>
      </c>
      <c r="R1577" s="13"/>
      <c r="S1577" s="14"/>
      <c r="T1577" s="15" t="str">
        <f t="shared" ca="1" si="246"/>
        <v/>
      </c>
      <c r="U1577" s="15" t="str">
        <f t="shared" ca="1" si="247"/>
        <v/>
      </c>
      <c r="V1577" s="16"/>
      <c r="W1577" s="17" t="str">
        <f t="shared" ca="1" si="248"/>
        <v/>
      </c>
      <c r="X1577" s="18" t="str">
        <f t="shared" ca="1" si="249"/>
        <v/>
      </c>
    </row>
    <row r="1578" spans="1:24" x14ac:dyDescent="0.35">
      <c r="A1578" s="3">
        <v>1574</v>
      </c>
      <c r="B1578" s="4"/>
      <c r="C1578" s="4"/>
      <c r="D1578" s="5" t="str">
        <f t="shared" si="240"/>
        <v/>
      </c>
      <c r="E1578" s="4"/>
      <c r="F1578" s="6"/>
      <c r="G1578" s="6"/>
      <c r="H1578" s="7" t="str">
        <f t="shared" ca="1" si="241"/>
        <v/>
      </c>
      <c r="I1578" s="8" t="str">
        <f t="shared" ca="1" si="242"/>
        <v/>
      </c>
      <c r="J1578" s="8" t="str">
        <f>IF(C1578="","",COUNTIFS(purchase!$C:$C,$C1578,purchase!$E:$E,$E1578,purchase!$G:$G,"&gt;="&amp;$F1578,purchase!$G:$G,"&lt;="&amp;$G1578))</f>
        <v/>
      </c>
      <c r="K1578" s="9" t="str">
        <f>IF(COUNTIFS(purchase!$C:$C,$C1578,purchase!$E:$E,$E1578,purchase!$G:$G,"&gt;="&amp;$F1578,purchase!$G:$G,"&lt;="&amp;$G1578)=0,"",_xlfn.MAXIFS(purchase!$G:$G,purchase!$C:$C,$C1578,purchase!$E:$E,$E1578,purchase!$G:$G,"&gt;="&amp;$F1578,purchase!$G:$G,"&lt;="&amp;$G1578))</f>
        <v/>
      </c>
      <c r="L1578" s="4"/>
      <c r="M1578" s="4"/>
      <c r="N1578" s="10" t="str">
        <f>IF(M1578="","",SUMIFS(purchase!$N:$N,purchase!$C:$C,$C1578,purchase!$E:$E,$E1578,purchase!$G:$G,"&gt;="&amp;$F1578,purchase!$G:$G,"&lt;="&amp;$G1578))</f>
        <v/>
      </c>
      <c r="O1578" s="10" t="str">
        <f t="shared" si="243"/>
        <v/>
      </c>
      <c r="P1578" s="11" t="str">
        <f t="shared" si="244"/>
        <v/>
      </c>
      <c r="Q1578" s="12" t="str">
        <f t="shared" ca="1" si="245"/>
        <v/>
      </c>
      <c r="R1578" s="13"/>
      <c r="S1578" s="14"/>
      <c r="T1578" s="15" t="str">
        <f t="shared" ca="1" si="246"/>
        <v/>
      </c>
      <c r="U1578" s="15" t="str">
        <f t="shared" ca="1" si="247"/>
        <v/>
      </c>
      <c r="V1578" s="16"/>
      <c r="W1578" s="17" t="str">
        <f t="shared" ca="1" si="248"/>
        <v/>
      </c>
      <c r="X1578" s="18" t="str">
        <f t="shared" ca="1" si="249"/>
        <v/>
      </c>
    </row>
    <row r="1579" spans="1:24" x14ac:dyDescent="0.35">
      <c r="A1579" s="3">
        <v>1575</v>
      </c>
      <c r="B1579" s="4"/>
      <c r="C1579" s="4"/>
      <c r="D1579" s="5" t="str">
        <f t="shared" si="240"/>
        <v/>
      </c>
      <c r="E1579" s="4"/>
      <c r="F1579" s="6"/>
      <c r="G1579" s="6"/>
      <c r="H1579" s="7" t="str">
        <f t="shared" ca="1" si="241"/>
        <v/>
      </c>
      <c r="I1579" s="8" t="str">
        <f t="shared" ca="1" si="242"/>
        <v/>
      </c>
      <c r="J1579" s="8" t="str">
        <f>IF(C1579="","",COUNTIFS(purchase!$C:$C,$C1579,purchase!$E:$E,$E1579,purchase!$G:$G,"&gt;="&amp;$F1579,purchase!$G:$G,"&lt;="&amp;$G1579))</f>
        <v/>
      </c>
      <c r="K1579" s="9" t="str">
        <f>IF(COUNTIFS(purchase!$C:$C,$C1579,purchase!$E:$E,$E1579,purchase!$G:$G,"&gt;="&amp;$F1579,purchase!$G:$G,"&lt;="&amp;$G1579)=0,"",_xlfn.MAXIFS(purchase!$G:$G,purchase!$C:$C,$C1579,purchase!$E:$E,$E1579,purchase!$G:$G,"&gt;="&amp;$F1579,purchase!$G:$G,"&lt;="&amp;$G1579))</f>
        <v/>
      </c>
      <c r="L1579" s="4"/>
      <c r="M1579" s="4"/>
      <c r="N1579" s="10" t="str">
        <f>IF(M1579="","",SUMIFS(purchase!$N:$N,purchase!$C:$C,$C1579,purchase!$E:$E,$E1579,purchase!$G:$G,"&gt;="&amp;$F1579,purchase!$G:$G,"&lt;="&amp;$G1579))</f>
        <v/>
      </c>
      <c r="O1579" s="10" t="str">
        <f t="shared" si="243"/>
        <v/>
      </c>
      <c r="P1579" s="11" t="str">
        <f t="shared" si="244"/>
        <v/>
      </c>
      <c r="Q1579" s="12" t="str">
        <f t="shared" ca="1" si="245"/>
        <v/>
      </c>
      <c r="R1579" s="13"/>
      <c r="S1579" s="14"/>
      <c r="T1579" s="15" t="str">
        <f t="shared" ca="1" si="246"/>
        <v/>
      </c>
      <c r="U1579" s="15" t="str">
        <f t="shared" ca="1" si="247"/>
        <v/>
      </c>
      <c r="V1579" s="16"/>
      <c r="W1579" s="17" t="str">
        <f t="shared" ca="1" si="248"/>
        <v/>
      </c>
      <c r="X1579" s="18" t="str">
        <f t="shared" ca="1" si="249"/>
        <v/>
      </c>
    </row>
    <row r="1580" spans="1:24" x14ac:dyDescent="0.35">
      <c r="A1580" s="3">
        <v>1576</v>
      </c>
      <c r="B1580" s="4"/>
      <c r="C1580" s="4"/>
      <c r="D1580" s="5" t="str">
        <f t="shared" si="240"/>
        <v/>
      </c>
      <c r="E1580" s="4"/>
      <c r="F1580" s="6"/>
      <c r="G1580" s="6"/>
      <c r="H1580" s="7" t="str">
        <f t="shared" ca="1" si="241"/>
        <v/>
      </c>
      <c r="I1580" s="8" t="str">
        <f t="shared" ca="1" si="242"/>
        <v/>
      </c>
      <c r="J1580" s="8" t="str">
        <f>IF(C1580="","",COUNTIFS(purchase!$C:$C,$C1580,purchase!$E:$E,$E1580,purchase!$G:$G,"&gt;="&amp;$F1580,purchase!$G:$G,"&lt;="&amp;$G1580))</f>
        <v/>
      </c>
      <c r="K1580" s="9" t="str">
        <f>IF(COUNTIFS(purchase!$C:$C,$C1580,purchase!$E:$E,$E1580,purchase!$G:$G,"&gt;="&amp;$F1580,purchase!$G:$G,"&lt;="&amp;$G1580)=0,"",_xlfn.MAXIFS(purchase!$G:$G,purchase!$C:$C,$C1580,purchase!$E:$E,$E1580,purchase!$G:$G,"&gt;="&amp;$F1580,purchase!$G:$G,"&lt;="&amp;$G1580))</f>
        <v/>
      </c>
      <c r="L1580" s="4"/>
      <c r="M1580" s="4"/>
      <c r="N1580" s="10" t="str">
        <f>IF(M1580="","",SUMIFS(purchase!$N:$N,purchase!$C:$C,$C1580,purchase!$E:$E,$E1580,purchase!$G:$G,"&gt;="&amp;$F1580,purchase!$G:$G,"&lt;="&amp;$G1580))</f>
        <v/>
      </c>
      <c r="O1580" s="10" t="str">
        <f t="shared" si="243"/>
        <v/>
      </c>
      <c r="P1580" s="11" t="str">
        <f t="shared" si="244"/>
        <v/>
      </c>
      <c r="Q1580" s="12" t="str">
        <f t="shared" ca="1" si="245"/>
        <v/>
      </c>
      <c r="R1580" s="13"/>
      <c r="S1580" s="14"/>
      <c r="T1580" s="15" t="str">
        <f t="shared" ca="1" si="246"/>
        <v/>
      </c>
      <c r="U1580" s="15" t="str">
        <f t="shared" ca="1" si="247"/>
        <v/>
      </c>
      <c r="V1580" s="16"/>
      <c r="W1580" s="17" t="str">
        <f t="shared" ca="1" si="248"/>
        <v/>
      </c>
      <c r="X1580" s="18" t="str">
        <f t="shared" ca="1" si="249"/>
        <v/>
      </c>
    </row>
    <row r="1581" spans="1:24" x14ac:dyDescent="0.35">
      <c r="A1581" s="3">
        <v>1577</v>
      </c>
      <c r="B1581" s="4"/>
      <c r="C1581" s="4"/>
      <c r="D1581" s="5" t="str">
        <f t="shared" si="240"/>
        <v/>
      </c>
      <c r="E1581" s="4"/>
      <c r="F1581" s="6"/>
      <c r="G1581" s="6"/>
      <c r="H1581" s="7" t="str">
        <f t="shared" ca="1" si="241"/>
        <v/>
      </c>
      <c r="I1581" s="8" t="str">
        <f t="shared" ca="1" si="242"/>
        <v/>
      </c>
      <c r="J1581" s="8" t="str">
        <f>IF(C1581="","",COUNTIFS(purchase!$C:$C,$C1581,purchase!$E:$E,$E1581,purchase!$G:$G,"&gt;="&amp;$F1581,purchase!$G:$G,"&lt;="&amp;$G1581))</f>
        <v/>
      </c>
      <c r="K1581" s="9" t="str">
        <f>IF(COUNTIFS(purchase!$C:$C,$C1581,purchase!$E:$E,$E1581,purchase!$G:$G,"&gt;="&amp;$F1581,purchase!$G:$G,"&lt;="&amp;$G1581)=0,"",_xlfn.MAXIFS(purchase!$G:$G,purchase!$C:$C,$C1581,purchase!$E:$E,$E1581,purchase!$G:$G,"&gt;="&amp;$F1581,purchase!$G:$G,"&lt;="&amp;$G1581))</f>
        <v/>
      </c>
      <c r="L1581" s="4"/>
      <c r="M1581" s="4"/>
      <c r="N1581" s="10" t="str">
        <f>IF(M1581="","",SUMIFS(purchase!$N:$N,purchase!$C:$C,$C1581,purchase!$E:$E,$E1581,purchase!$G:$G,"&gt;="&amp;$F1581,purchase!$G:$G,"&lt;="&amp;$G1581))</f>
        <v/>
      </c>
      <c r="O1581" s="10" t="str">
        <f t="shared" si="243"/>
        <v/>
      </c>
      <c r="P1581" s="11" t="str">
        <f t="shared" si="244"/>
        <v/>
      </c>
      <c r="Q1581" s="12" t="str">
        <f t="shared" ca="1" si="245"/>
        <v/>
      </c>
      <c r="R1581" s="13"/>
      <c r="S1581" s="14"/>
      <c r="T1581" s="15" t="str">
        <f t="shared" ca="1" si="246"/>
        <v/>
      </c>
      <c r="U1581" s="15" t="str">
        <f t="shared" ca="1" si="247"/>
        <v/>
      </c>
      <c r="V1581" s="16"/>
      <c r="W1581" s="17" t="str">
        <f t="shared" ca="1" si="248"/>
        <v/>
      </c>
      <c r="X1581" s="18" t="str">
        <f t="shared" ca="1" si="249"/>
        <v/>
      </c>
    </row>
    <row r="1582" spans="1:24" x14ac:dyDescent="0.35">
      <c r="A1582" s="3">
        <v>1578</v>
      </c>
      <c r="B1582" s="4"/>
      <c r="C1582" s="4"/>
      <c r="D1582" s="5" t="str">
        <f t="shared" si="240"/>
        <v/>
      </c>
      <c r="E1582" s="4"/>
      <c r="F1582" s="6"/>
      <c r="G1582" s="6"/>
      <c r="H1582" s="7" t="str">
        <f t="shared" ca="1" si="241"/>
        <v/>
      </c>
      <c r="I1582" s="8" t="str">
        <f t="shared" ca="1" si="242"/>
        <v/>
      </c>
      <c r="J1582" s="8" t="str">
        <f>IF(C1582="","",COUNTIFS(purchase!$C:$C,$C1582,purchase!$E:$E,$E1582,purchase!$G:$G,"&gt;="&amp;$F1582,purchase!$G:$G,"&lt;="&amp;$G1582))</f>
        <v/>
      </c>
      <c r="K1582" s="9" t="str">
        <f>IF(COUNTIFS(purchase!$C:$C,$C1582,purchase!$E:$E,$E1582,purchase!$G:$G,"&gt;="&amp;$F1582,purchase!$G:$G,"&lt;="&amp;$G1582)=0,"",_xlfn.MAXIFS(purchase!$G:$G,purchase!$C:$C,$C1582,purchase!$E:$E,$E1582,purchase!$G:$G,"&gt;="&amp;$F1582,purchase!$G:$G,"&lt;="&amp;$G1582))</f>
        <v/>
      </c>
      <c r="L1582" s="4"/>
      <c r="M1582" s="4"/>
      <c r="N1582" s="10" t="str">
        <f>IF(M1582="","",SUMIFS(purchase!$N:$N,purchase!$C:$C,$C1582,purchase!$E:$E,$E1582,purchase!$G:$G,"&gt;="&amp;$F1582,purchase!$G:$G,"&lt;="&amp;$G1582))</f>
        <v/>
      </c>
      <c r="O1582" s="10" t="str">
        <f t="shared" si="243"/>
        <v/>
      </c>
      <c r="P1582" s="11" t="str">
        <f t="shared" si="244"/>
        <v/>
      </c>
      <c r="Q1582" s="12" t="str">
        <f t="shared" ca="1" si="245"/>
        <v/>
      </c>
      <c r="R1582" s="13"/>
      <c r="S1582" s="14"/>
      <c r="T1582" s="15" t="str">
        <f t="shared" ca="1" si="246"/>
        <v/>
      </c>
      <c r="U1582" s="15" t="str">
        <f t="shared" ca="1" si="247"/>
        <v/>
      </c>
      <c r="V1582" s="16"/>
      <c r="W1582" s="17" t="str">
        <f t="shared" ca="1" si="248"/>
        <v/>
      </c>
      <c r="X1582" s="18" t="str">
        <f t="shared" ca="1" si="249"/>
        <v/>
      </c>
    </row>
    <row r="1583" spans="1:24" x14ac:dyDescent="0.35">
      <c r="A1583" s="3">
        <v>1579</v>
      </c>
      <c r="B1583" s="4"/>
      <c r="C1583" s="4"/>
      <c r="D1583" s="5" t="str">
        <f t="shared" si="240"/>
        <v/>
      </c>
      <c r="E1583" s="4"/>
      <c r="F1583" s="6"/>
      <c r="G1583" s="6"/>
      <c r="H1583" s="7" t="str">
        <f t="shared" ca="1" si="241"/>
        <v/>
      </c>
      <c r="I1583" s="8" t="str">
        <f t="shared" ca="1" si="242"/>
        <v/>
      </c>
      <c r="J1583" s="8" t="str">
        <f>IF(C1583="","",COUNTIFS(purchase!$C:$C,$C1583,purchase!$E:$E,$E1583,purchase!$G:$G,"&gt;="&amp;$F1583,purchase!$G:$G,"&lt;="&amp;$G1583))</f>
        <v/>
      </c>
      <c r="K1583" s="9" t="str">
        <f>IF(COUNTIFS(purchase!$C:$C,$C1583,purchase!$E:$E,$E1583,purchase!$G:$G,"&gt;="&amp;$F1583,purchase!$G:$G,"&lt;="&amp;$G1583)=0,"",_xlfn.MAXIFS(purchase!$G:$G,purchase!$C:$C,$C1583,purchase!$E:$E,$E1583,purchase!$G:$G,"&gt;="&amp;$F1583,purchase!$G:$G,"&lt;="&amp;$G1583))</f>
        <v/>
      </c>
      <c r="L1583" s="4"/>
      <c r="M1583" s="4"/>
      <c r="N1583" s="10" t="str">
        <f>IF(M1583="","",SUMIFS(purchase!$N:$N,purchase!$C:$C,$C1583,purchase!$E:$E,$E1583,purchase!$G:$G,"&gt;="&amp;$F1583,purchase!$G:$G,"&lt;="&amp;$G1583))</f>
        <v/>
      </c>
      <c r="O1583" s="10" t="str">
        <f t="shared" si="243"/>
        <v/>
      </c>
      <c r="P1583" s="11" t="str">
        <f t="shared" si="244"/>
        <v/>
      </c>
      <c r="Q1583" s="12" t="str">
        <f t="shared" ca="1" si="245"/>
        <v/>
      </c>
      <c r="R1583" s="13"/>
      <c r="S1583" s="14"/>
      <c r="T1583" s="15" t="str">
        <f t="shared" ca="1" si="246"/>
        <v/>
      </c>
      <c r="U1583" s="15" t="str">
        <f t="shared" ca="1" si="247"/>
        <v/>
      </c>
      <c r="V1583" s="16"/>
      <c r="W1583" s="17" t="str">
        <f t="shared" ca="1" si="248"/>
        <v/>
      </c>
      <c r="X1583" s="18" t="str">
        <f t="shared" ca="1" si="249"/>
        <v/>
      </c>
    </row>
    <row r="1584" spans="1:24" x14ac:dyDescent="0.35">
      <c r="A1584" s="3">
        <v>1580</v>
      </c>
      <c r="B1584" s="4"/>
      <c r="C1584" s="4"/>
      <c r="D1584" s="5" t="str">
        <f t="shared" si="240"/>
        <v/>
      </c>
      <c r="E1584" s="4"/>
      <c r="F1584" s="6"/>
      <c r="G1584" s="6"/>
      <c r="H1584" s="7" t="str">
        <f t="shared" ca="1" si="241"/>
        <v/>
      </c>
      <c r="I1584" s="8" t="str">
        <f t="shared" ca="1" si="242"/>
        <v/>
      </c>
      <c r="J1584" s="8" t="str">
        <f>IF(C1584="","",COUNTIFS(purchase!$C:$C,$C1584,purchase!$E:$E,$E1584,purchase!$G:$G,"&gt;="&amp;$F1584,purchase!$G:$G,"&lt;="&amp;$G1584))</f>
        <v/>
      </c>
      <c r="K1584" s="9" t="str">
        <f>IF(COUNTIFS(purchase!$C:$C,$C1584,purchase!$E:$E,$E1584,purchase!$G:$G,"&gt;="&amp;$F1584,purchase!$G:$G,"&lt;="&amp;$G1584)=0,"",_xlfn.MAXIFS(purchase!$G:$G,purchase!$C:$C,$C1584,purchase!$E:$E,$E1584,purchase!$G:$G,"&gt;="&amp;$F1584,purchase!$G:$G,"&lt;="&amp;$G1584))</f>
        <v/>
      </c>
      <c r="L1584" s="4"/>
      <c r="M1584" s="4"/>
      <c r="N1584" s="10" t="str">
        <f>IF(M1584="","",SUMIFS(purchase!$N:$N,purchase!$C:$C,$C1584,purchase!$E:$E,$E1584,purchase!$G:$G,"&gt;="&amp;$F1584,purchase!$G:$G,"&lt;="&amp;$G1584))</f>
        <v/>
      </c>
      <c r="O1584" s="10" t="str">
        <f t="shared" si="243"/>
        <v/>
      </c>
      <c r="P1584" s="11" t="str">
        <f t="shared" si="244"/>
        <v/>
      </c>
      <c r="Q1584" s="12" t="str">
        <f t="shared" ca="1" si="245"/>
        <v/>
      </c>
      <c r="R1584" s="13"/>
      <c r="S1584" s="14"/>
      <c r="T1584" s="15" t="str">
        <f t="shared" ca="1" si="246"/>
        <v/>
      </c>
      <c r="U1584" s="15" t="str">
        <f t="shared" ca="1" si="247"/>
        <v/>
      </c>
      <c r="V1584" s="16"/>
      <c r="W1584" s="17" t="str">
        <f t="shared" ca="1" si="248"/>
        <v/>
      </c>
      <c r="X1584" s="18" t="str">
        <f t="shared" ca="1" si="249"/>
        <v/>
      </c>
    </row>
    <row r="1585" spans="1:24" x14ac:dyDescent="0.35">
      <c r="A1585" s="3">
        <v>1581</v>
      </c>
      <c r="B1585" s="4"/>
      <c r="C1585" s="4"/>
      <c r="D1585" s="5" t="str">
        <f t="shared" si="240"/>
        <v/>
      </c>
      <c r="E1585" s="4"/>
      <c r="F1585" s="6"/>
      <c r="G1585" s="6"/>
      <c r="H1585" s="7" t="str">
        <f t="shared" ca="1" si="241"/>
        <v/>
      </c>
      <c r="I1585" s="8" t="str">
        <f t="shared" ca="1" si="242"/>
        <v/>
      </c>
      <c r="J1585" s="8" t="str">
        <f>IF(C1585="","",COUNTIFS(purchase!$C:$C,$C1585,purchase!$E:$E,$E1585,purchase!$G:$G,"&gt;="&amp;$F1585,purchase!$G:$G,"&lt;="&amp;$G1585))</f>
        <v/>
      </c>
      <c r="K1585" s="9" t="str">
        <f>IF(COUNTIFS(purchase!$C:$C,$C1585,purchase!$E:$E,$E1585,purchase!$G:$G,"&gt;="&amp;$F1585,purchase!$G:$G,"&lt;="&amp;$G1585)=0,"",_xlfn.MAXIFS(purchase!$G:$G,purchase!$C:$C,$C1585,purchase!$E:$E,$E1585,purchase!$G:$G,"&gt;="&amp;$F1585,purchase!$G:$G,"&lt;="&amp;$G1585))</f>
        <v/>
      </c>
      <c r="L1585" s="4"/>
      <c r="M1585" s="4"/>
      <c r="N1585" s="10" t="str">
        <f>IF(M1585="","",SUMIFS(purchase!$N:$N,purchase!$C:$C,$C1585,purchase!$E:$E,$E1585,purchase!$G:$G,"&gt;="&amp;$F1585,purchase!$G:$G,"&lt;="&amp;$G1585))</f>
        <v/>
      </c>
      <c r="O1585" s="10" t="str">
        <f t="shared" si="243"/>
        <v/>
      </c>
      <c r="P1585" s="11" t="str">
        <f t="shared" si="244"/>
        <v/>
      </c>
      <c r="Q1585" s="12" t="str">
        <f t="shared" ca="1" si="245"/>
        <v/>
      </c>
      <c r="R1585" s="13"/>
      <c r="S1585" s="14"/>
      <c r="T1585" s="15" t="str">
        <f t="shared" ca="1" si="246"/>
        <v/>
      </c>
      <c r="U1585" s="15" t="str">
        <f t="shared" ca="1" si="247"/>
        <v/>
      </c>
      <c r="V1585" s="16"/>
      <c r="W1585" s="17" t="str">
        <f t="shared" ca="1" si="248"/>
        <v/>
      </c>
      <c r="X1585" s="18" t="str">
        <f t="shared" ca="1" si="249"/>
        <v/>
      </c>
    </row>
    <row r="1586" spans="1:24" x14ac:dyDescent="0.35">
      <c r="A1586" s="3">
        <v>1582</v>
      </c>
      <c r="B1586" s="4"/>
      <c r="C1586" s="4"/>
      <c r="D1586" s="5" t="str">
        <f t="shared" si="240"/>
        <v/>
      </c>
      <c r="E1586" s="4"/>
      <c r="F1586" s="6"/>
      <c r="G1586" s="6"/>
      <c r="H1586" s="7" t="str">
        <f t="shared" ca="1" si="241"/>
        <v/>
      </c>
      <c r="I1586" s="8" t="str">
        <f t="shared" ca="1" si="242"/>
        <v/>
      </c>
      <c r="J1586" s="8" t="str">
        <f>IF(C1586="","",COUNTIFS(purchase!$C:$C,$C1586,purchase!$E:$E,$E1586,purchase!$G:$G,"&gt;="&amp;$F1586,purchase!$G:$G,"&lt;="&amp;$G1586))</f>
        <v/>
      </c>
      <c r="K1586" s="9" t="str">
        <f>IF(COUNTIFS(purchase!$C:$C,$C1586,purchase!$E:$E,$E1586,purchase!$G:$G,"&gt;="&amp;$F1586,purchase!$G:$G,"&lt;="&amp;$G1586)=0,"",_xlfn.MAXIFS(purchase!$G:$G,purchase!$C:$C,$C1586,purchase!$E:$E,$E1586,purchase!$G:$G,"&gt;="&amp;$F1586,purchase!$G:$G,"&lt;="&amp;$G1586))</f>
        <v/>
      </c>
      <c r="L1586" s="4"/>
      <c r="M1586" s="4"/>
      <c r="N1586" s="10" t="str">
        <f>IF(M1586="","",SUMIFS(purchase!$N:$N,purchase!$C:$C,$C1586,purchase!$E:$E,$E1586,purchase!$G:$G,"&gt;="&amp;$F1586,purchase!$G:$G,"&lt;="&amp;$G1586))</f>
        <v/>
      </c>
      <c r="O1586" s="10" t="str">
        <f t="shared" si="243"/>
        <v/>
      </c>
      <c r="P1586" s="11" t="str">
        <f t="shared" si="244"/>
        <v/>
      </c>
      <c r="Q1586" s="12" t="str">
        <f t="shared" ca="1" si="245"/>
        <v/>
      </c>
      <c r="R1586" s="13"/>
      <c r="S1586" s="14"/>
      <c r="T1586" s="15" t="str">
        <f t="shared" ca="1" si="246"/>
        <v/>
      </c>
      <c r="U1586" s="15" t="str">
        <f t="shared" ca="1" si="247"/>
        <v/>
      </c>
      <c r="V1586" s="16"/>
      <c r="W1586" s="17" t="str">
        <f t="shared" ca="1" si="248"/>
        <v/>
      </c>
      <c r="X1586" s="18" t="str">
        <f t="shared" ca="1" si="249"/>
        <v/>
      </c>
    </row>
    <row r="1587" spans="1:24" x14ac:dyDescent="0.35">
      <c r="A1587" s="3">
        <v>1583</v>
      </c>
      <c r="B1587" s="4"/>
      <c r="C1587" s="4"/>
      <c r="D1587" s="5" t="str">
        <f t="shared" si="240"/>
        <v/>
      </c>
      <c r="E1587" s="4"/>
      <c r="F1587" s="6"/>
      <c r="G1587" s="6"/>
      <c r="H1587" s="7" t="str">
        <f t="shared" ca="1" si="241"/>
        <v/>
      </c>
      <c r="I1587" s="8" t="str">
        <f t="shared" ca="1" si="242"/>
        <v/>
      </c>
      <c r="J1587" s="8" t="str">
        <f>IF(C1587="","",COUNTIFS(purchase!$C:$C,$C1587,purchase!$E:$E,$E1587,purchase!$G:$G,"&gt;="&amp;$F1587,purchase!$G:$G,"&lt;="&amp;$G1587))</f>
        <v/>
      </c>
      <c r="K1587" s="9" t="str">
        <f>IF(COUNTIFS(purchase!$C:$C,$C1587,purchase!$E:$E,$E1587,purchase!$G:$G,"&gt;="&amp;$F1587,purchase!$G:$G,"&lt;="&amp;$G1587)=0,"",_xlfn.MAXIFS(purchase!$G:$G,purchase!$C:$C,$C1587,purchase!$E:$E,$E1587,purchase!$G:$G,"&gt;="&amp;$F1587,purchase!$G:$G,"&lt;="&amp;$G1587))</f>
        <v/>
      </c>
      <c r="L1587" s="4"/>
      <c r="M1587" s="4"/>
      <c r="N1587" s="10" t="str">
        <f>IF(M1587="","",SUMIFS(purchase!$N:$N,purchase!$C:$C,$C1587,purchase!$E:$E,$E1587,purchase!$G:$G,"&gt;="&amp;$F1587,purchase!$G:$G,"&lt;="&amp;$G1587))</f>
        <v/>
      </c>
      <c r="O1587" s="10" t="str">
        <f t="shared" si="243"/>
        <v/>
      </c>
      <c r="P1587" s="11" t="str">
        <f t="shared" si="244"/>
        <v/>
      </c>
      <c r="Q1587" s="12" t="str">
        <f t="shared" ca="1" si="245"/>
        <v/>
      </c>
      <c r="R1587" s="13"/>
      <c r="S1587" s="14"/>
      <c r="T1587" s="15" t="str">
        <f t="shared" ca="1" si="246"/>
        <v/>
      </c>
      <c r="U1587" s="15" t="str">
        <f t="shared" ca="1" si="247"/>
        <v/>
      </c>
      <c r="V1587" s="16"/>
      <c r="W1587" s="17" t="str">
        <f t="shared" ca="1" si="248"/>
        <v/>
      </c>
      <c r="X1587" s="18" t="str">
        <f t="shared" ca="1" si="249"/>
        <v/>
      </c>
    </row>
    <row r="1588" spans="1:24" x14ac:dyDescent="0.35">
      <c r="A1588" s="3">
        <v>1584</v>
      </c>
      <c r="B1588" s="4"/>
      <c r="C1588" s="4"/>
      <c r="D1588" s="5" t="str">
        <f t="shared" si="240"/>
        <v/>
      </c>
      <c r="E1588" s="4"/>
      <c r="F1588" s="6"/>
      <c r="G1588" s="6"/>
      <c r="H1588" s="7" t="str">
        <f t="shared" ca="1" si="241"/>
        <v/>
      </c>
      <c r="I1588" s="8" t="str">
        <f t="shared" ca="1" si="242"/>
        <v/>
      </c>
      <c r="J1588" s="8" t="str">
        <f>IF(C1588="","",COUNTIFS(purchase!$C:$C,$C1588,purchase!$E:$E,$E1588,purchase!$G:$G,"&gt;="&amp;$F1588,purchase!$G:$G,"&lt;="&amp;$G1588))</f>
        <v/>
      </c>
      <c r="K1588" s="9" t="str">
        <f>IF(COUNTIFS(purchase!$C:$C,$C1588,purchase!$E:$E,$E1588,purchase!$G:$G,"&gt;="&amp;$F1588,purchase!$G:$G,"&lt;="&amp;$G1588)=0,"",_xlfn.MAXIFS(purchase!$G:$G,purchase!$C:$C,$C1588,purchase!$E:$E,$E1588,purchase!$G:$G,"&gt;="&amp;$F1588,purchase!$G:$G,"&lt;="&amp;$G1588))</f>
        <v/>
      </c>
      <c r="L1588" s="4"/>
      <c r="M1588" s="4"/>
      <c r="N1588" s="10" t="str">
        <f>IF(M1588="","",SUMIFS(purchase!$N:$N,purchase!$C:$C,$C1588,purchase!$E:$E,$E1588,purchase!$G:$G,"&gt;="&amp;$F1588,purchase!$G:$G,"&lt;="&amp;$G1588))</f>
        <v/>
      </c>
      <c r="O1588" s="10" t="str">
        <f t="shared" si="243"/>
        <v/>
      </c>
      <c r="P1588" s="11" t="str">
        <f t="shared" si="244"/>
        <v/>
      </c>
      <c r="Q1588" s="12" t="str">
        <f t="shared" ca="1" si="245"/>
        <v/>
      </c>
      <c r="R1588" s="13"/>
      <c r="S1588" s="14"/>
      <c r="T1588" s="15" t="str">
        <f t="shared" ca="1" si="246"/>
        <v/>
      </c>
      <c r="U1588" s="15" t="str">
        <f t="shared" ca="1" si="247"/>
        <v/>
      </c>
      <c r="V1588" s="16"/>
      <c r="W1588" s="17" t="str">
        <f t="shared" ca="1" si="248"/>
        <v/>
      </c>
      <c r="X1588" s="18" t="str">
        <f t="shared" ca="1" si="249"/>
        <v/>
      </c>
    </row>
    <row r="1589" spans="1:24" x14ac:dyDescent="0.35">
      <c r="A1589" s="3">
        <v>1585</v>
      </c>
      <c r="B1589" s="4"/>
      <c r="C1589" s="4"/>
      <c r="D1589" s="5" t="str">
        <f t="shared" si="240"/>
        <v/>
      </c>
      <c r="E1589" s="4"/>
      <c r="F1589" s="6"/>
      <c r="G1589" s="6"/>
      <c r="H1589" s="7" t="str">
        <f t="shared" ca="1" si="241"/>
        <v/>
      </c>
      <c r="I1589" s="8" t="str">
        <f t="shared" ca="1" si="242"/>
        <v/>
      </c>
      <c r="J1589" s="8" t="str">
        <f>IF(C1589="","",COUNTIFS(purchase!$C:$C,$C1589,purchase!$E:$E,$E1589,purchase!$G:$G,"&gt;="&amp;$F1589,purchase!$G:$G,"&lt;="&amp;$G1589))</f>
        <v/>
      </c>
      <c r="K1589" s="9" t="str">
        <f>IF(COUNTIFS(purchase!$C:$C,$C1589,purchase!$E:$E,$E1589,purchase!$G:$G,"&gt;="&amp;$F1589,purchase!$G:$G,"&lt;="&amp;$G1589)=0,"",_xlfn.MAXIFS(purchase!$G:$G,purchase!$C:$C,$C1589,purchase!$E:$E,$E1589,purchase!$G:$G,"&gt;="&amp;$F1589,purchase!$G:$G,"&lt;="&amp;$G1589))</f>
        <v/>
      </c>
      <c r="L1589" s="4"/>
      <c r="M1589" s="4"/>
      <c r="N1589" s="10" t="str">
        <f>IF(M1589="","",SUMIFS(purchase!$N:$N,purchase!$C:$C,$C1589,purchase!$E:$E,$E1589,purchase!$G:$G,"&gt;="&amp;$F1589,purchase!$G:$G,"&lt;="&amp;$G1589))</f>
        <v/>
      </c>
      <c r="O1589" s="10" t="str">
        <f t="shared" si="243"/>
        <v/>
      </c>
      <c r="P1589" s="11" t="str">
        <f t="shared" si="244"/>
        <v/>
      </c>
      <c r="Q1589" s="12" t="str">
        <f t="shared" ca="1" si="245"/>
        <v/>
      </c>
      <c r="R1589" s="13"/>
      <c r="S1589" s="14"/>
      <c r="T1589" s="15" t="str">
        <f t="shared" ca="1" si="246"/>
        <v/>
      </c>
      <c r="U1589" s="15" t="str">
        <f t="shared" ca="1" si="247"/>
        <v/>
      </c>
      <c r="V1589" s="16"/>
      <c r="W1589" s="17" t="str">
        <f t="shared" ca="1" si="248"/>
        <v/>
      </c>
      <c r="X1589" s="18" t="str">
        <f t="shared" ca="1" si="249"/>
        <v/>
      </c>
    </row>
    <row r="1590" spans="1:24" x14ac:dyDescent="0.35">
      <c r="A1590" s="3">
        <v>1586</v>
      </c>
      <c r="B1590" s="4"/>
      <c r="C1590" s="4"/>
      <c r="D1590" s="5" t="str">
        <f t="shared" si="240"/>
        <v/>
      </c>
      <c r="E1590" s="4"/>
      <c r="F1590" s="6"/>
      <c r="G1590" s="6"/>
      <c r="H1590" s="7" t="str">
        <f t="shared" ca="1" si="241"/>
        <v/>
      </c>
      <c r="I1590" s="8" t="str">
        <f t="shared" ca="1" si="242"/>
        <v/>
      </c>
      <c r="J1590" s="8" t="str">
        <f>IF(C1590="","",COUNTIFS(purchase!$C:$C,$C1590,purchase!$E:$E,$E1590,purchase!$G:$G,"&gt;="&amp;$F1590,purchase!$G:$G,"&lt;="&amp;$G1590))</f>
        <v/>
      </c>
      <c r="K1590" s="9" t="str">
        <f>IF(COUNTIFS(purchase!$C:$C,$C1590,purchase!$E:$E,$E1590,purchase!$G:$G,"&gt;="&amp;$F1590,purchase!$G:$G,"&lt;="&amp;$G1590)=0,"",_xlfn.MAXIFS(purchase!$G:$G,purchase!$C:$C,$C1590,purchase!$E:$E,$E1590,purchase!$G:$G,"&gt;="&amp;$F1590,purchase!$G:$G,"&lt;="&amp;$G1590))</f>
        <v/>
      </c>
      <c r="L1590" s="4"/>
      <c r="M1590" s="4"/>
      <c r="N1590" s="10" t="str">
        <f>IF(M1590="","",SUMIFS(purchase!$N:$N,purchase!$C:$C,$C1590,purchase!$E:$E,$E1590,purchase!$G:$G,"&gt;="&amp;$F1590,purchase!$G:$G,"&lt;="&amp;$G1590))</f>
        <v/>
      </c>
      <c r="O1590" s="10" t="str">
        <f t="shared" si="243"/>
        <v/>
      </c>
      <c r="P1590" s="11" t="str">
        <f t="shared" si="244"/>
        <v/>
      </c>
      <c r="Q1590" s="12" t="str">
        <f t="shared" ca="1" si="245"/>
        <v/>
      </c>
      <c r="R1590" s="13"/>
      <c r="S1590" s="14"/>
      <c r="T1590" s="15" t="str">
        <f t="shared" ca="1" si="246"/>
        <v/>
      </c>
      <c r="U1590" s="15" t="str">
        <f t="shared" ca="1" si="247"/>
        <v/>
      </c>
      <c r="V1590" s="16"/>
      <c r="W1590" s="17" t="str">
        <f t="shared" ca="1" si="248"/>
        <v/>
      </c>
      <c r="X1590" s="18" t="str">
        <f t="shared" ca="1" si="249"/>
        <v/>
      </c>
    </row>
    <row r="1591" spans="1:24" x14ac:dyDescent="0.35">
      <c r="A1591" s="3">
        <v>1587</v>
      </c>
      <c r="B1591" s="4"/>
      <c r="C1591" s="4"/>
      <c r="D1591" s="5" t="str">
        <f t="shared" si="240"/>
        <v/>
      </c>
      <c r="E1591" s="4"/>
      <c r="F1591" s="6"/>
      <c r="G1591" s="6"/>
      <c r="H1591" s="7" t="str">
        <f t="shared" ca="1" si="241"/>
        <v/>
      </c>
      <c r="I1591" s="8" t="str">
        <f t="shared" ca="1" si="242"/>
        <v/>
      </c>
      <c r="J1591" s="8" t="str">
        <f>IF(C1591="","",COUNTIFS(purchase!$C:$C,$C1591,purchase!$E:$E,$E1591,purchase!$G:$G,"&gt;="&amp;$F1591,purchase!$G:$G,"&lt;="&amp;$G1591))</f>
        <v/>
      </c>
      <c r="K1591" s="9" t="str">
        <f>IF(COUNTIFS(purchase!$C:$C,$C1591,purchase!$E:$E,$E1591,purchase!$G:$G,"&gt;="&amp;$F1591,purchase!$G:$G,"&lt;="&amp;$G1591)=0,"",_xlfn.MAXIFS(purchase!$G:$G,purchase!$C:$C,$C1591,purchase!$E:$E,$E1591,purchase!$G:$G,"&gt;="&amp;$F1591,purchase!$G:$G,"&lt;="&amp;$G1591))</f>
        <v/>
      </c>
      <c r="L1591" s="4"/>
      <c r="M1591" s="4"/>
      <c r="N1591" s="10" t="str">
        <f>IF(M1591="","",SUMIFS(purchase!$N:$N,purchase!$C:$C,$C1591,purchase!$E:$E,$E1591,purchase!$G:$G,"&gt;="&amp;$F1591,purchase!$G:$G,"&lt;="&amp;$G1591))</f>
        <v/>
      </c>
      <c r="O1591" s="10" t="str">
        <f t="shared" si="243"/>
        <v/>
      </c>
      <c r="P1591" s="11" t="str">
        <f t="shared" si="244"/>
        <v/>
      </c>
      <c r="Q1591" s="12" t="str">
        <f t="shared" ca="1" si="245"/>
        <v/>
      </c>
      <c r="R1591" s="13"/>
      <c r="S1591" s="14"/>
      <c r="T1591" s="15" t="str">
        <f t="shared" ca="1" si="246"/>
        <v/>
      </c>
      <c r="U1591" s="15" t="str">
        <f t="shared" ca="1" si="247"/>
        <v/>
      </c>
      <c r="V1591" s="16"/>
      <c r="W1591" s="17" t="str">
        <f t="shared" ca="1" si="248"/>
        <v/>
      </c>
      <c r="X1591" s="18" t="str">
        <f t="shared" ca="1" si="249"/>
        <v/>
      </c>
    </row>
    <row r="1592" spans="1:24" x14ac:dyDescent="0.35">
      <c r="A1592" s="3">
        <v>1588</v>
      </c>
      <c r="B1592" s="4"/>
      <c r="C1592" s="4"/>
      <c r="D1592" s="5" t="str">
        <f t="shared" si="240"/>
        <v/>
      </c>
      <c r="E1592" s="4"/>
      <c r="F1592" s="6"/>
      <c r="G1592" s="6"/>
      <c r="H1592" s="7" t="str">
        <f t="shared" ca="1" si="241"/>
        <v/>
      </c>
      <c r="I1592" s="8" t="str">
        <f t="shared" ca="1" si="242"/>
        <v/>
      </c>
      <c r="J1592" s="8" t="str">
        <f>IF(C1592="","",COUNTIFS(purchase!$C:$C,$C1592,purchase!$E:$E,$E1592,purchase!$G:$G,"&gt;="&amp;$F1592,purchase!$G:$G,"&lt;="&amp;$G1592))</f>
        <v/>
      </c>
      <c r="K1592" s="9" t="str">
        <f>IF(COUNTIFS(purchase!$C:$C,$C1592,purchase!$E:$E,$E1592,purchase!$G:$G,"&gt;="&amp;$F1592,purchase!$G:$G,"&lt;="&amp;$G1592)=0,"",_xlfn.MAXIFS(purchase!$G:$G,purchase!$C:$C,$C1592,purchase!$E:$E,$E1592,purchase!$G:$G,"&gt;="&amp;$F1592,purchase!$G:$G,"&lt;="&amp;$G1592))</f>
        <v/>
      </c>
      <c r="L1592" s="4"/>
      <c r="M1592" s="4"/>
      <c r="N1592" s="10" t="str">
        <f>IF(M1592="","",SUMIFS(purchase!$N:$N,purchase!$C:$C,$C1592,purchase!$E:$E,$E1592,purchase!$G:$G,"&gt;="&amp;$F1592,purchase!$G:$G,"&lt;="&amp;$G1592))</f>
        <v/>
      </c>
      <c r="O1592" s="10" t="str">
        <f t="shared" si="243"/>
        <v/>
      </c>
      <c r="P1592" s="11" t="str">
        <f t="shared" si="244"/>
        <v/>
      </c>
      <c r="Q1592" s="12" t="str">
        <f t="shared" ca="1" si="245"/>
        <v/>
      </c>
      <c r="R1592" s="13"/>
      <c r="S1592" s="14"/>
      <c r="T1592" s="15" t="str">
        <f t="shared" ca="1" si="246"/>
        <v/>
      </c>
      <c r="U1592" s="15" t="str">
        <f t="shared" ca="1" si="247"/>
        <v/>
      </c>
      <c r="V1592" s="16"/>
      <c r="W1592" s="17" t="str">
        <f t="shared" ca="1" si="248"/>
        <v/>
      </c>
      <c r="X1592" s="18" t="str">
        <f t="shared" ca="1" si="249"/>
        <v/>
      </c>
    </row>
    <row r="1593" spans="1:24" x14ac:dyDescent="0.35">
      <c r="A1593" s="3">
        <v>1589</v>
      </c>
      <c r="B1593" s="4"/>
      <c r="C1593" s="4"/>
      <c r="D1593" s="5" t="str">
        <f t="shared" si="240"/>
        <v/>
      </c>
      <c r="E1593" s="4"/>
      <c r="F1593" s="6"/>
      <c r="G1593" s="6"/>
      <c r="H1593" s="7" t="str">
        <f t="shared" ca="1" si="241"/>
        <v/>
      </c>
      <c r="I1593" s="8" t="str">
        <f t="shared" ca="1" si="242"/>
        <v/>
      </c>
      <c r="J1593" s="8" t="str">
        <f>IF(C1593="","",COUNTIFS(purchase!$C:$C,$C1593,purchase!$E:$E,$E1593,purchase!$G:$G,"&gt;="&amp;$F1593,purchase!$G:$G,"&lt;="&amp;$G1593))</f>
        <v/>
      </c>
      <c r="K1593" s="9" t="str">
        <f>IF(COUNTIFS(purchase!$C:$C,$C1593,purchase!$E:$E,$E1593,purchase!$G:$G,"&gt;="&amp;$F1593,purchase!$G:$G,"&lt;="&amp;$G1593)=0,"",_xlfn.MAXIFS(purchase!$G:$G,purchase!$C:$C,$C1593,purchase!$E:$E,$E1593,purchase!$G:$G,"&gt;="&amp;$F1593,purchase!$G:$G,"&lt;="&amp;$G1593))</f>
        <v/>
      </c>
      <c r="L1593" s="4"/>
      <c r="M1593" s="4"/>
      <c r="N1593" s="10" t="str">
        <f>IF(M1593="","",SUMIFS(purchase!$N:$N,purchase!$C:$C,$C1593,purchase!$E:$E,$E1593,purchase!$G:$G,"&gt;="&amp;$F1593,purchase!$G:$G,"&lt;="&amp;$G1593))</f>
        <v/>
      </c>
      <c r="O1593" s="10" t="str">
        <f t="shared" si="243"/>
        <v/>
      </c>
      <c r="P1593" s="11" t="str">
        <f t="shared" si="244"/>
        <v/>
      </c>
      <c r="Q1593" s="12" t="str">
        <f t="shared" ca="1" si="245"/>
        <v/>
      </c>
      <c r="R1593" s="13"/>
      <c r="S1593" s="14"/>
      <c r="T1593" s="15" t="str">
        <f t="shared" ca="1" si="246"/>
        <v/>
      </c>
      <c r="U1593" s="15" t="str">
        <f t="shared" ca="1" si="247"/>
        <v/>
      </c>
      <c r="V1593" s="16"/>
      <c r="W1593" s="17" t="str">
        <f t="shared" ca="1" si="248"/>
        <v/>
      </c>
      <c r="X1593" s="18" t="str">
        <f t="shared" ca="1" si="249"/>
        <v/>
      </c>
    </row>
    <row r="1594" spans="1:24" x14ac:dyDescent="0.35">
      <c r="A1594" s="3">
        <v>1590</v>
      </c>
      <c r="B1594" s="4"/>
      <c r="C1594" s="4"/>
      <c r="D1594" s="5" t="str">
        <f t="shared" si="240"/>
        <v/>
      </c>
      <c r="E1594" s="4"/>
      <c r="F1594" s="6"/>
      <c r="G1594" s="6"/>
      <c r="H1594" s="7" t="str">
        <f t="shared" ca="1" si="241"/>
        <v/>
      </c>
      <c r="I1594" s="8" t="str">
        <f t="shared" ca="1" si="242"/>
        <v/>
      </c>
      <c r="J1594" s="8" t="str">
        <f>IF(C1594="","",COUNTIFS(purchase!$C:$C,$C1594,purchase!$E:$E,$E1594,purchase!$G:$G,"&gt;="&amp;$F1594,purchase!$G:$G,"&lt;="&amp;$G1594))</f>
        <v/>
      </c>
      <c r="K1594" s="9" t="str">
        <f>IF(COUNTIFS(purchase!$C:$C,$C1594,purchase!$E:$E,$E1594,purchase!$G:$G,"&gt;="&amp;$F1594,purchase!$G:$G,"&lt;="&amp;$G1594)=0,"",_xlfn.MAXIFS(purchase!$G:$G,purchase!$C:$C,$C1594,purchase!$E:$E,$E1594,purchase!$G:$G,"&gt;="&amp;$F1594,purchase!$G:$G,"&lt;="&amp;$G1594))</f>
        <v/>
      </c>
      <c r="L1594" s="4"/>
      <c r="M1594" s="4"/>
      <c r="N1594" s="10" t="str">
        <f>IF(M1594="","",SUMIFS(purchase!$N:$N,purchase!$C:$C,$C1594,purchase!$E:$E,$E1594,purchase!$G:$G,"&gt;="&amp;$F1594,purchase!$G:$G,"&lt;="&amp;$G1594))</f>
        <v/>
      </c>
      <c r="O1594" s="10" t="str">
        <f t="shared" si="243"/>
        <v/>
      </c>
      <c r="P1594" s="11" t="str">
        <f t="shared" si="244"/>
        <v/>
      </c>
      <c r="Q1594" s="12" t="str">
        <f t="shared" ca="1" si="245"/>
        <v/>
      </c>
      <c r="R1594" s="13"/>
      <c r="S1594" s="14"/>
      <c r="T1594" s="15" t="str">
        <f t="shared" ca="1" si="246"/>
        <v/>
      </c>
      <c r="U1594" s="15" t="str">
        <f t="shared" ca="1" si="247"/>
        <v/>
      </c>
      <c r="V1594" s="16"/>
      <c r="W1594" s="17" t="str">
        <f t="shared" ca="1" si="248"/>
        <v/>
      </c>
      <c r="X1594" s="18" t="str">
        <f t="shared" ca="1" si="249"/>
        <v/>
      </c>
    </row>
    <row r="1595" spans="1:24" x14ac:dyDescent="0.35">
      <c r="A1595" s="3">
        <v>1591</v>
      </c>
      <c r="B1595" s="4"/>
      <c r="C1595" s="4"/>
      <c r="D1595" s="5" t="str">
        <f t="shared" si="240"/>
        <v/>
      </c>
      <c r="E1595" s="4"/>
      <c r="F1595" s="6"/>
      <c r="G1595" s="6"/>
      <c r="H1595" s="7" t="str">
        <f t="shared" ca="1" si="241"/>
        <v/>
      </c>
      <c r="I1595" s="8" t="str">
        <f t="shared" ca="1" si="242"/>
        <v/>
      </c>
      <c r="J1595" s="8" t="str">
        <f>IF(C1595="","",COUNTIFS(purchase!$C:$C,$C1595,purchase!$E:$E,$E1595,purchase!$G:$G,"&gt;="&amp;$F1595,purchase!$G:$G,"&lt;="&amp;$G1595))</f>
        <v/>
      </c>
      <c r="K1595" s="9" t="str">
        <f>IF(COUNTIFS(purchase!$C:$C,$C1595,purchase!$E:$E,$E1595,purchase!$G:$G,"&gt;="&amp;$F1595,purchase!$G:$G,"&lt;="&amp;$G1595)=0,"",_xlfn.MAXIFS(purchase!$G:$G,purchase!$C:$C,$C1595,purchase!$E:$E,$E1595,purchase!$G:$G,"&gt;="&amp;$F1595,purchase!$G:$G,"&lt;="&amp;$G1595))</f>
        <v/>
      </c>
      <c r="L1595" s="4"/>
      <c r="M1595" s="4"/>
      <c r="N1595" s="10" t="str">
        <f>IF(M1595="","",SUMIFS(purchase!$N:$N,purchase!$C:$C,$C1595,purchase!$E:$E,$E1595,purchase!$G:$G,"&gt;="&amp;$F1595,purchase!$G:$G,"&lt;="&amp;$G1595))</f>
        <v/>
      </c>
      <c r="O1595" s="10" t="str">
        <f t="shared" si="243"/>
        <v/>
      </c>
      <c r="P1595" s="11" t="str">
        <f t="shared" si="244"/>
        <v/>
      </c>
      <c r="Q1595" s="12" t="str">
        <f t="shared" ca="1" si="245"/>
        <v/>
      </c>
      <c r="R1595" s="13"/>
      <c r="S1595" s="14"/>
      <c r="T1595" s="15" t="str">
        <f t="shared" ca="1" si="246"/>
        <v/>
      </c>
      <c r="U1595" s="15" t="str">
        <f t="shared" ca="1" si="247"/>
        <v/>
      </c>
      <c r="V1595" s="16"/>
      <c r="W1595" s="17" t="str">
        <f t="shared" ca="1" si="248"/>
        <v/>
      </c>
      <c r="X1595" s="18" t="str">
        <f t="shared" ca="1" si="249"/>
        <v/>
      </c>
    </row>
    <row r="1596" spans="1:24" x14ac:dyDescent="0.35">
      <c r="A1596" s="3">
        <v>1592</v>
      </c>
      <c r="B1596" s="4"/>
      <c r="C1596" s="4"/>
      <c r="D1596" s="5" t="str">
        <f t="shared" si="240"/>
        <v/>
      </c>
      <c r="E1596" s="4"/>
      <c r="F1596" s="6"/>
      <c r="G1596" s="6"/>
      <c r="H1596" s="7" t="str">
        <f t="shared" ca="1" si="241"/>
        <v/>
      </c>
      <c r="I1596" s="8" t="str">
        <f t="shared" ca="1" si="242"/>
        <v/>
      </c>
      <c r="J1596" s="8" t="str">
        <f>IF(C1596="","",COUNTIFS(purchase!$C:$C,$C1596,purchase!$E:$E,$E1596,purchase!$G:$G,"&gt;="&amp;$F1596,purchase!$G:$G,"&lt;="&amp;$G1596))</f>
        <v/>
      </c>
      <c r="K1596" s="9" t="str">
        <f>IF(COUNTIFS(purchase!$C:$C,$C1596,purchase!$E:$E,$E1596,purchase!$G:$G,"&gt;="&amp;$F1596,purchase!$G:$G,"&lt;="&amp;$G1596)=0,"",_xlfn.MAXIFS(purchase!$G:$G,purchase!$C:$C,$C1596,purchase!$E:$E,$E1596,purchase!$G:$G,"&gt;="&amp;$F1596,purchase!$G:$G,"&lt;="&amp;$G1596))</f>
        <v/>
      </c>
      <c r="L1596" s="4"/>
      <c r="M1596" s="4"/>
      <c r="N1596" s="10" t="str">
        <f>IF(M1596="","",SUMIFS(purchase!$N:$N,purchase!$C:$C,$C1596,purchase!$E:$E,$E1596,purchase!$G:$G,"&gt;="&amp;$F1596,purchase!$G:$G,"&lt;="&amp;$G1596))</f>
        <v/>
      </c>
      <c r="O1596" s="10" t="str">
        <f t="shared" si="243"/>
        <v/>
      </c>
      <c r="P1596" s="11" t="str">
        <f t="shared" si="244"/>
        <v/>
      </c>
      <c r="Q1596" s="12" t="str">
        <f t="shared" ca="1" si="245"/>
        <v/>
      </c>
      <c r="R1596" s="13"/>
      <c r="S1596" s="14"/>
      <c r="T1596" s="15" t="str">
        <f t="shared" ca="1" si="246"/>
        <v/>
      </c>
      <c r="U1596" s="15" t="str">
        <f t="shared" ca="1" si="247"/>
        <v/>
      </c>
      <c r="V1596" s="16"/>
      <c r="W1596" s="17" t="str">
        <f t="shared" ca="1" si="248"/>
        <v/>
      </c>
      <c r="X1596" s="18" t="str">
        <f t="shared" ca="1" si="249"/>
        <v/>
      </c>
    </row>
    <row r="1597" spans="1:24" x14ac:dyDescent="0.35">
      <c r="A1597" s="3">
        <v>1593</v>
      </c>
      <c r="B1597" s="4"/>
      <c r="C1597" s="4"/>
      <c r="D1597" s="5" t="str">
        <f t="shared" si="240"/>
        <v/>
      </c>
      <c r="E1597" s="4"/>
      <c r="F1597" s="6"/>
      <c r="G1597" s="6"/>
      <c r="H1597" s="7" t="str">
        <f t="shared" ca="1" si="241"/>
        <v/>
      </c>
      <c r="I1597" s="8" t="str">
        <f t="shared" ca="1" si="242"/>
        <v/>
      </c>
      <c r="J1597" s="8" t="str">
        <f>IF(C1597="","",COUNTIFS(purchase!$C:$C,$C1597,purchase!$E:$E,$E1597,purchase!$G:$G,"&gt;="&amp;$F1597,purchase!$G:$G,"&lt;="&amp;$G1597))</f>
        <v/>
      </c>
      <c r="K1597" s="9" t="str">
        <f>IF(COUNTIFS(purchase!$C:$C,$C1597,purchase!$E:$E,$E1597,purchase!$G:$G,"&gt;="&amp;$F1597,purchase!$G:$G,"&lt;="&amp;$G1597)=0,"",_xlfn.MAXIFS(purchase!$G:$G,purchase!$C:$C,$C1597,purchase!$E:$E,$E1597,purchase!$G:$G,"&gt;="&amp;$F1597,purchase!$G:$G,"&lt;="&amp;$G1597))</f>
        <v/>
      </c>
      <c r="L1597" s="4"/>
      <c r="M1597" s="4"/>
      <c r="N1597" s="10" t="str">
        <f>IF(M1597="","",SUMIFS(purchase!$N:$N,purchase!$C:$C,$C1597,purchase!$E:$E,$E1597,purchase!$G:$G,"&gt;="&amp;$F1597,purchase!$G:$G,"&lt;="&amp;$G1597))</f>
        <v/>
      </c>
      <c r="O1597" s="10" t="str">
        <f t="shared" si="243"/>
        <v/>
      </c>
      <c r="P1597" s="11" t="str">
        <f t="shared" si="244"/>
        <v/>
      </c>
      <c r="Q1597" s="12" t="str">
        <f t="shared" ca="1" si="245"/>
        <v/>
      </c>
      <c r="R1597" s="13"/>
      <c r="S1597" s="14"/>
      <c r="T1597" s="15" t="str">
        <f t="shared" ca="1" si="246"/>
        <v/>
      </c>
      <c r="U1597" s="15" t="str">
        <f t="shared" ca="1" si="247"/>
        <v/>
      </c>
      <c r="V1597" s="16"/>
      <c r="W1597" s="17" t="str">
        <f t="shared" ca="1" si="248"/>
        <v/>
      </c>
      <c r="X1597" s="18" t="str">
        <f t="shared" ca="1" si="249"/>
        <v/>
      </c>
    </row>
    <row r="1598" spans="1:24" x14ac:dyDescent="0.35">
      <c r="A1598" s="3">
        <v>1594</v>
      </c>
      <c r="B1598" s="4"/>
      <c r="C1598" s="4"/>
      <c r="D1598" s="5" t="str">
        <f t="shared" si="240"/>
        <v/>
      </c>
      <c r="E1598" s="4"/>
      <c r="F1598" s="6"/>
      <c r="G1598" s="6"/>
      <c r="H1598" s="7" t="str">
        <f t="shared" ca="1" si="241"/>
        <v/>
      </c>
      <c r="I1598" s="8" t="str">
        <f t="shared" ca="1" si="242"/>
        <v/>
      </c>
      <c r="J1598" s="8" t="str">
        <f>IF(C1598="","",COUNTIFS(purchase!$C:$C,$C1598,purchase!$E:$E,$E1598,purchase!$G:$G,"&gt;="&amp;$F1598,purchase!$G:$G,"&lt;="&amp;$G1598))</f>
        <v/>
      </c>
      <c r="K1598" s="9" t="str">
        <f>IF(COUNTIFS(purchase!$C:$C,$C1598,purchase!$E:$E,$E1598,purchase!$G:$G,"&gt;="&amp;$F1598,purchase!$G:$G,"&lt;="&amp;$G1598)=0,"",_xlfn.MAXIFS(purchase!$G:$G,purchase!$C:$C,$C1598,purchase!$E:$E,$E1598,purchase!$G:$G,"&gt;="&amp;$F1598,purchase!$G:$G,"&lt;="&amp;$G1598))</f>
        <v/>
      </c>
      <c r="L1598" s="4"/>
      <c r="M1598" s="4"/>
      <c r="N1598" s="10" t="str">
        <f>IF(M1598="","",SUMIFS(purchase!$N:$N,purchase!$C:$C,$C1598,purchase!$E:$E,$E1598,purchase!$G:$G,"&gt;="&amp;$F1598,purchase!$G:$G,"&lt;="&amp;$G1598))</f>
        <v/>
      </c>
      <c r="O1598" s="10" t="str">
        <f t="shared" si="243"/>
        <v/>
      </c>
      <c r="P1598" s="11" t="str">
        <f t="shared" si="244"/>
        <v/>
      </c>
      <c r="Q1598" s="12" t="str">
        <f t="shared" ca="1" si="245"/>
        <v/>
      </c>
      <c r="R1598" s="13"/>
      <c r="S1598" s="14"/>
      <c r="T1598" s="15" t="str">
        <f t="shared" ca="1" si="246"/>
        <v/>
      </c>
      <c r="U1598" s="15" t="str">
        <f t="shared" ca="1" si="247"/>
        <v/>
      </c>
      <c r="V1598" s="16"/>
      <c r="W1598" s="17" t="str">
        <f t="shared" ca="1" si="248"/>
        <v/>
      </c>
      <c r="X1598" s="18" t="str">
        <f t="shared" ca="1" si="249"/>
        <v/>
      </c>
    </row>
    <row r="1599" spans="1:24" x14ac:dyDescent="0.35">
      <c r="A1599" s="3">
        <v>1595</v>
      </c>
      <c r="B1599" s="4"/>
      <c r="C1599" s="4"/>
      <c r="D1599" s="5" t="str">
        <f t="shared" si="240"/>
        <v/>
      </c>
      <c r="E1599" s="4"/>
      <c r="F1599" s="6"/>
      <c r="G1599" s="6"/>
      <c r="H1599" s="7" t="str">
        <f t="shared" ca="1" si="241"/>
        <v/>
      </c>
      <c r="I1599" s="8" t="str">
        <f t="shared" ca="1" si="242"/>
        <v/>
      </c>
      <c r="J1599" s="8" t="str">
        <f>IF(C1599="","",COUNTIFS(purchase!$C:$C,$C1599,purchase!$E:$E,$E1599,purchase!$G:$G,"&gt;="&amp;$F1599,purchase!$G:$G,"&lt;="&amp;$G1599))</f>
        <v/>
      </c>
      <c r="K1599" s="9" t="str">
        <f>IF(COUNTIFS(purchase!$C:$C,$C1599,purchase!$E:$E,$E1599,purchase!$G:$G,"&gt;="&amp;$F1599,purchase!$G:$G,"&lt;="&amp;$G1599)=0,"",_xlfn.MAXIFS(purchase!$G:$G,purchase!$C:$C,$C1599,purchase!$E:$E,$E1599,purchase!$G:$G,"&gt;="&amp;$F1599,purchase!$G:$G,"&lt;="&amp;$G1599))</f>
        <v/>
      </c>
      <c r="L1599" s="4"/>
      <c r="M1599" s="4"/>
      <c r="N1599" s="10" t="str">
        <f>IF(M1599="","",SUMIFS(purchase!$N:$N,purchase!$C:$C,$C1599,purchase!$E:$E,$E1599,purchase!$G:$G,"&gt;="&amp;$F1599,purchase!$G:$G,"&lt;="&amp;$G1599))</f>
        <v/>
      </c>
      <c r="O1599" s="10" t="str">
        <f t="shared" si="243"/>
        <v/>
      </c>
      <c r="P1599" s="11" t="str">
        <f t="shared" si="244"/>
        <v/>
      </c>
      <c r="Q1599" s="12" t="str">
        <f t="shared" ca="1" si="245"/>
        <v/>
      </c>
      <c r="R1599" s="13"/>
      <c r="S1599" s="14"/>
      <c r="T1599" s="15" t="str">
        <f t="shared" ca="1" si="246"/>
        <v/>
      </c>
      <c r="U1599" s="15" t="str">
        <f t="shared" ca="1" si="247"/>
        <v/>
      </c>
      <c r="V1599" s="16"/>
      <c r="W1599" s="17" t="str">
        <f t="shared" ca="1" si="248"/>
        <v/>
      </c>
      <c r="X1599" s="18" t="str">
        <f t="shared" ca="1" si="249"/>
        <v/>
      </c>
    </row>
    <row r="1600" spans="1:24" x14ac:dyDescent="0.35">
      <c r="A1600" s="3">
        <v>1596</v>
      </c>
      <c r="B1600" s="4"/>
      <c r="C1600" s="4"/>
      <c r="D1600" s="5" t="str">
        <f t="shared" si="240"/>
        <v/>
      </c>
      <c r="E1600" s="4"/>
      <c r="F1600" s="6"/>
      <c r="G1600" s="6"/>
      <c r="H1600" s="7" t="str">
        <f t="shared" ca="1" si="241"/>
        <v/>
      </c>
      <c r="I1600" s="8" t="str">
        <f t="shared" ca="1" si="242"/>
        <v/>
      </c>
      <c r="J1600" s="8" t="str">
        <f>IF(C1600="","",COUNTIFS(purchase!$C:$C,$C1600,purchase!$E:$E,$E1600,purchase!$G:$G,"&gt;="&amp;$F1600,purchase!$G:$G,"&lt;="&amp;$G1600))</f>
        <v/>
      </c>
      <c r="K1600" s="9" t="str">
        <f>IF(COUNTIFS(purchase!$C:$C,$C1600,purchase!$E:$E,$E1600,purchase!$G:$G,"&gt;="&amp;$F1600,purchase!$G:$G,"&lt;="&amp;$G1600)=0,"",_xlfn.MAXIFS(purchase!$G:$G,purchase!$C:$C,$C1600,purchase!$E:$E,$E1600,purchase!$G:$G,"&gt;="&amp;$F1600,purchase!$G:$G,"&lt;="&amp;$G1600))</f>
        <v/>
      </c>
      <c r="L1600" s="4"/>
      <c r="M1600" s="4"/>
      <c r="N1600" s="10" t="str">
        <f>IF(M1600="","",SUMIFS(purchase!$N:$N,purchase!$C:$C,$C1600,purchase!$E:$E,$E1600,purchase!$G:$G,"&gt;="&amp;$F1600,purchase!$G:$G,"&lt;="&amp;$G1600))</f>
        <v/>
      </c>
      <c r="O1600" s="10" t="str">
        <f t="shared" si="243"/>
        <v/>
      </c>
      <c r="P1600" s="11" t="str">
        <f t="shared" si="244"/>
        <v/>
      </c>
      <c r="Q1600" s="12" t="str">
        <f t="shared" ca="1" si="245"/>
        <v/>
      </c>
      <c r="R1600" s="13"/>
      <c r="S1600" s="14"/>
      <c r="T1600" s="15" t="str">
        <f t="shared" ca="1" si="246"/>
        <v/>
      </c>
      <c r="U1600" s="15" t="str">
        <f t="shared" ca="1" si="247"/>
        <v/>
      </c>
      <c r="V1600" s="16"/>
      <c r="W1600" s="17" t="str">
        <f t="shared" ca="1" si="248"/>
        <v/>
      </c>
      <c r="X1600" s="18" t="str">
        <f t="shared" ca="1" si="249"/>
        <v/>
      </c>
    </row>
    <row r="1601" spans="1:24" x14ac:dyDescent="0.35">
      <c r="A1601" s="3">
        <v>1597</v>
      </c>
      <c r="B1601" s="4"/>
      <c r="C1601" s="4"/>
      <c r="D1601" s="5" t="str">
        <f t="shared" si="240"/>
        <v/>
      </c>
      <c r="E1601" s="4"/>
      <c r="F1601" s="6"/>
      <c r="G1601" s="6"/>
      <c r="H1601" s="7" t="str">
        <f t="shared" ca="1" si="241"/>
        <v/>
      </c>
      <c r="I1601" s="8" t="str">
        <f t="shared" ca="1" si="242"/>
        <v/>
      </c>
      <c r="J1601" s="8" t="str">
        <f>IF(C1601="","",COUNTIFS(purchase!$C:$C,$C1601,purchase!$E:$E,$E1601,purchase!$G:$G,"&gt;="&amp;$F1601,purchase!$G:$G,"&lt;="&amp;$G1601))</f>
        <v/>
      </c>
      <c r="K1601" s="9" t="str">
        <f>IF(COUNTIFS(purchase!$C:$C,$C1601,purchase!$E:$E,$E1601,purchase!$G:$G,"&gt;="&amp;$F1601,purchase!$G:$G,"&lt;="&amp;$G1601)=0,"",_xlfn.MAXIFS(purchase!$G:$G,purchase!$C:$C,$C1601,purchase!$E:$E,$E1601,purchase!$G:$G,"&gt;="&amp;$F1601,purchase!$G:$G,"&lt;="&amp;$G1601))</f>
        <v/>
      </c>
      <c r="L1601" s="4"/>
      <c r="M1601" s="4"/>
      <c r="N1601" s="10" t="str">
        <f>IF(M1601="","",SUMIFS(purchase!$N:$N,purchase!$C:$C,$C1601,purchase!$E:$E,$E1601,purchase!$G:$G,"&gt;="&amp;$F1601,purchase!$G:$G,"&lt;="&amp;$G1601))</f>
        <v/>
      </c>
      <c r="O1601" s="10" t="str">
        <f t="shared" si="243"/>
        <v/>
      </c>
      <c r="P1601" s="11" t="str">
        <f t="shared" si="244"/>
        <v/>
      </c>
      <c r="Q1601" s="12" t="str">
        <f t="shared" ca="1" si="245"/>
        <v/>
      </c>
      <c r="R1601" s="13"/>
      <c r="S1601" s="14"/>
      <c r="T1601" s="15" t="str">
        <f t="shared" ca="1" si="246"/>
        <v/>
      </c>
      <c r="U1601" s="15" t="str">
        <f t="shared" ca="1" si="247"/>
        <v/>
      </c>
      <c r="V1601" s="16"/>
      <c r="W1601" s="17" t="str">
        <f t="shared" ca="1" si="248"/>
        <v/>
      </c>
      <c r="X1601" s="18" t="str">
        <f t="shared" ca="1" si="249"/>
        <v/>
      </c>
    </row>
    <row r="1602" spans="1:24" x14ac:dyDescent="0.35">
      <c r="A1602" s="3">
        <v>1598</v>
      </c>
      <c r="B1602" s="4"/>
      <c r="C1602" s="4"/>
      <c r="D1602" s="5" t="str">
        <f t="shared" si="240"/>
        <v/>
      </c>
      <c r="E1602" s="4"/>
      <c r="F1602" s="6"/>
      <c r="G1602" s="6"/>
      <c r="H1602" s="7" t="str">
        <f t="shared" ca="1" si="241"/>
        <v/>
      </c>
      <c r="I1602" s="8" t="str">
        <f t="shared" ca="1" si="242"/>
        <v/>
      </c>
      <c r="J1602" s="8" t="str">
        <f>IF(C1602="","",COUNTIFS(purchase!$C:$C,$C1602,purchase!$E:$E,$E1602,purchase!$G:$G,"&gt;="&amp;$F1602,purchase!$G:$G,"&lt;="&amp;$G1602))</f>
        <v/>
      </c>
      <c r="K1602" s="9" t="str">
        <f>IF(COUNTIFS(purchase!$C:$C,$C1602,purchase!$E:$E,$E1602,purchase!$G:$G,"&gt;="&amp;$F1602,purchase!$G:$G,"&lt;="&amp;$G1602)=0,"",_xlfn.MAXIFS(purchase!$G:$G,purchase!$C:$C,$C1602,purchase!$E:$E,$E1602,purchase!$G:$G,"&gt;="&amp;$F1602,purchase!$G:$G,"&lt;="&amp;$G1602))</f>
        <v/>
      </c>
      <c r="L1602" s="4"/>
      <c r="M1602" s="4"/>
      <c r="N1602" s="10" t="str">
        <f>IF(M1602="","",SUMIFS(purchase!$N:$N,purchase!$C:$C,$C1602,purchase!$E:$E,$E1602,purchase!$G:$G,"&gt;="&amp;$F1602,purchase!$G:$G,"&lt;="&amp;$G1602))</f>
        <v/>
      </c>
      <c r="O1602" s="10" t="str">
        <f t="shared" si="243"/>
        <v/>
      </c>
      <c r="P1602" s="11" t="str">
        <f t="shared" si="244"/>
        <v/>
      </c>
      <c r="Q1602" s="12" t="str">
        <f t="shared" ca="1" si="245"/>
        <v/>
      </c>
      <c r="R1602" s="13"/>
      <c r="S1602" s="14"/>
      <c r="T1602" s="15" t="str">
        <f t="shared" ca="1" si="246"/>
        <v/>
      </c>
      <c r="U1602" s="15" t="str">
        <f t="shared" ca="1" si="247"/>
        <v/>
      </c>
      <c r="V1602" s="16"/>
      <c r="W1602" s="17" t="str">
        <f t="shared" ca="1" si="248"/>
        <v/>
      </c>
      <c r="X1602" s="18" t="str">
        <f t="shared" ca="1" si="249"/>
        <v/>
      </c>
    </row>
    <row r="1603" spans="1:24" x14ac:dyDescent="0.35">
      <c r="A1603" s="3">
        <v>1599</v>
      </c>
      <c r="B1603" s="4"/>
      <c r="C1603" s="4"/>
      <c r="D1603" s="5" t="str">
        <f t="shared" si="240"/>
        <v/>
      </c>
      <c r="E1603" s="4"/>
      <c r="F1603" s="6"/>
      <c r="G1603" s="6"/>
      <c r="H1603" s="7" t="str">
        <f t="shared" ca="1" si="241"/>
        <v/>
      </c>
      <c r="I1603" s="8" t="str">
        <f t="shared" ca="1" si="242"/>
        <v/>
      </c>
      <c r="J1603" s="8" t="str">
        <f>IF(C1603="","",COUNTIFS(purchase!$C:$C,$C1603,purchase!$E:$E,$E1603,purchase!$G:$G,"&gt;="&amp;$F1603,purchase!$G:$G,"&lt;="&amp;$G1603))</f>
        <v/>
      </c>
      <c r="K1603" s="9" t="str">
        <f>IF(COUNTIFS(purchase!$C:$C,$C1603,purchase!$E:$E,$E1603,purchase!$G:$G,"&gt;="&amp;$F1603,purchase!$G:$G,"&lt;="&amp;$G1603)=0,"",_xlfn.MAXIFS(purchase!$G:$G,purchase!$C:$C,$C1603,purchase!$E:$E,$E1603,purchase!$G:$G,"&gt;="&amp;$F1603,purchase!$G:$G,"&lt;="&amp;$G1603))</f>
        <v/>
      </c>
      <c r="L1603" s="4"/>
      <c r="M1603" s="4"/>
      <c r="N1603" s="10" t="str">
        <f>IF(M1603="","",SUMIFS(purchase!$N:$N,purchase!$C:$C,$C1603,purchase!$E:$E,$E1603,purchase!$G:$G,"&gt;="&amp;$F1603,purchase!$G:$G,"&lt;="&amp;$G1603))</f>
        <v/>
      </c>
      <c r="O1603" s="10" t="str">
        <f t="shared" si="243"/>
        <v/>
      </c>
      <c r="P1603" s="11" t="str">
        <f t="shared" si="244"/>
        <v/>
      </c>
      <c r="Q1603" s="12" t="str">
        <f t="shared" ca="1" si="245"/>
        <v/>
      </c>
      <c r="R1603" s="13"/>
      <c r="S1603" s="14"/>
      <c r="T1603" s="15" t="str">
        <f t="shared" ca="1" si="246"/>
        <v/>
      </c>
      <c r="U1603" s="15" t="str">
        <f t="shared" ca="1" si="247"/>
        <v/>
      </c>
      <c r="V1603" s="16"/>
      <c r="W1603" s="17" t="str">
        <f t="shared" ca="1" si="248"/>
        <v/>
      </c>
      <c r="X1603" s="18" t="str">
        <f t="shared" ca="1" si="249"/>
        <v/>
      </c>
    </row>
    <row r="1604" spans="1:24" x14ac:dyDescent="0.35">
      <c r="A1604" s="3">
        <v>1600</v>
      </c>
      <c r="B1604" s="4"/>
      <c r="C1604" s="4"/>
      <c r="D1604" s="5" t="str">
        <f t="shared" si="240"/>
        <v/>
      </c>
      <c r="E1604" s="4"/>
      <c r="F1604" s="6"/>
      <c r="G1604" s="6"/>
      <c r="H1604" s="7" t="str">
        <f t="shared" ca="1" si="241"/>
        <v/>
      </c>
      <c r="I1604" s="8" t="str">
        <f t="shared" ca="1" si="242"/>
        <v/>
      </c>
      <c r="J1604" s="8" t="str">
        <f>IF(C1604="","",COUNTIFS(purchase!$C:$C,$C1604,purchase!$E:$E,$E1604,purchase!$G:$G,"&gt;="&amp;$F1604,purchase!$G:$G,"&lt;="&amp;$G1604))</f>
        <v/>
      </c>
      <c r="K1604" s="9" t="str">
        <f>IF(COUNTIFS(purchase!$C:$C,$C1604,purchase!$E:$E,$E1604,purchase!$G:$G,"&gt;="&amp;$F1604,purchase!$G:$G,"&lt;="&amp;$G1604)=0,"",_xlfn.MAXIFS(purchase!$G:$G,purchase!$C:$C,$C1604,purchase!$E:$E,$E1604,purchase!$G:$G,"&gt;="&amp;$F1604,purchase!$G:$G,"&lt;="&amp;$G1604))</f>
        <v/>
      </c>
      <c r="L1604" s="4"/>
      <c r="M1604" s="4"/>
      <c r="N1604" s="10" t="str">
        <f>IF(M1604="","",SUMIFS(purchase!$N:$N,purchase!$C:$C,$C1604,purchase!$E:$E,$E1604,purchase!$G:$G,"&gt;="&amp;$F1604,purchase!$G:$G,"&lt;="&amp;$G1604))</f>
        <v/>
      </c>
      <c r="O1604" s="10" t="str">
        <f t="shared" si="243"/>
        <v/>
      </c>
      <c r="P1604" s="11" t="str">
        <f t="shared" si="244"/>
        <v/>
      </c>
      <c r="Q1604" s="12" t="str">
        <f t="shared" ca="1" si="245"/>
        <v/>
      </c>
      <c r="R1604" s="13"/>
      <c r="S1604" s="14"/>
      <c r="T1604" s="15" t="str">
        <f t="shared" ca="1" si="246"/>
        <v/>
      </c>
      <c r="U1604" s="15" t="str">
        <f t="shared" ca="1" si="247"/>
        <v/>
      </c>
      <c r="V1604" s="16"/>
      <c r="W1604" s="17" t="str">
        <f t="shared" ca="1" si="248"/>
        <v/>
      </c>
      <c r="X1604" s="18" t="str">
        <f t="shared" ca="1" si="249"/>
        <v/>
      </c>
    </row>
    <row r="1605" spans="1:24" x14ac:dyDescent="0.35">
      <c r="A1605" s="3">
        <v>1601</v>
      </c>
      <c r="B1605" s="4"/>
      <c r="C1605" s="4"/>
      <c r="D1605" s="5" t="str">
        <f t="shared" ref="D1605:D1668" si="250">IF(E1605="NRFC","Natural Rubber Field Coagulam","")</f>
        <v/>
      </c>
      <c r="E1605" s="4"/>
      <c r="F1605" s="6"/>
      <c r="G1605" s="6"/>
      <c r="H1605" s="7" t="str">
        <f t="shared" ref="H1605:H1668" ca="1" si="251">IF(G1605="","",G1605-TODAY())</f>
        <v/>
      </c>
      <c r="I1605" s="8" t="str">
        <f t="shared" ref="I1605:I1668" ca="1" si="252">IF(G1605="","",
IF(G1605&lt;TODAY(),
IF(O1605&gt;0,"Violated","Completed"),
IF(H1605&lt;=7,"Expiring Soon",
"Active")))</f>
        <v/>
      </c>
      <c r="J1605" s="8" t="str">
        <f>IF(C1605="","",COUNTIFS(purchase!$C:$C,$C1605,purchase!$E:$E,$E1605,purchase!$G:$G,"&gt;="&amp;$F1605,purchase!$G:$G,"&lt;="&amp;$G1605))</f>
        <v/>
      </c>
      <c r="K1605" s="9" t="str">
        <f>IF(COUNTIFS(purchase!$C:$C,$C1605,purchase!$E:$E,$E1605,purchase!$G:$G,"&gt;="&amp;$F1605,purchase!$G:$G,"&lt;="&amp;$G1605)=0,"",_xlfn.MAXIFS(purchase!$G:$G,purchase!$C:$C,$C1605,purchase!$E:$E,$E1605,purchase!$G:$G,"&gt;="&amp;$F1605,purchase!$G:$G,"&lt;="&amp;$G1605))</f>
        <v/>
      </c>
      <c r="L1605" s="4"/>
      <c r="M1605" s="4"/>
      <c r="N1605" s="10" t="str">
        <f>IF(M1605="","",SUMIFS(purchase!$N:$N,purchase!$C:$C,$C1605,purchase!$E:$E,$E1605,purchase!$G:$G,"&gt;="&amp;$F1605,purchase!$G:$G,"&lt;="&amp;$G1605))</f>
        <v/>
      </c>
      <c r="O1605" s="10" t="str">
        <f t="shared" ref="O1605:O1668" si="253">IF(M1605="","",M1605-N1605)</f>
        <v/>
      </c>
      <c r="P1605" s="11" t="str">
        <f t="shared" ref="P1605:P1668" si="254">IF(M1605=0,"",N1605/M1605)</f>
        <v/>
      </c>
      <c r="Q1605" s="12" t="str">
        <f t="shared" ref="Q1605:Q1668" ca="1" si="255">IF(OR(G1605="",O1605=""),"",
IF(AND(G1605&lt;TODAY(),O1605&gt;0),"YES","NO"))</f>
        <v/>
      </c>
      <c r="R1605" s="13"/>
      <c r="S1605" s="14"/>
      <c r="T1605" s="15" t="str">
        <f t="shared" ref="T1605:T1668" ca="1" si="256">IF(Q1605="YES", IF(R1605="Company",L1605*(1+S1605),IF(R1605="Vendor",L1605*(1-S1605),"")),"")</f>
        <v/>
      </c>
      <c r="U1605" s="15" t="str">
        <f t="shared" ref="U1605:U1668" ca="1" si="257">IF(Q1605="YES",O1605*T1605,"")</f>
        <v/>
      </c>
      <c r="V1605" s="16"/>
      <c r="W1605" s="17" t="str">
        <f t="shared" ref="W1605:W1668" ca="1" si="258">IF(Q1605="YES",G1605+V1605,"")</f>
        <v/>
      </c>
      <c r="X1605" s="18" t="str">
        <f t="shared" ref="X1605:X1668" ca="1" si="259">IF(Q1605="YES",IF(TODAY()&gt;W1605,"OVERDUE","WITHIN TIME"),"")</f>
        <v/>
      </c>
    </row>
    <row r="1606" spans="1:24" x14ac:dyDescent="0.35">
      <c r="A1606" s="3">
        <v>1602</v>
      </c>
      <c r="B1606" s="4"/>
      <c r="C1606" s="4"/>
      <c r="D1606" s="5" t="str">
        <f t="shared" si="250"/>
        <v/>
      </c>
      <c r="E1606" s="4"/>
      <c r="F1606" s="6"/>
      <c r="G1606" s="6"/>
      <c r="H1606" s="7" t="str">
        <f t="shared" ca="1" si="251"/>
        <v/>
      </c>
      <c r="I1606" s="8" t="str">
        <f t="shared" ca="1" si="252"/>
        <v/>
      </c>
      <c r="J1606" s="8" t="str">
        <f>IF(C1606="","",COUNTIFS(purchase!$C:$C,$C1606,purchase!$E:$E,$E1606,purchase!$G:$G,"&gt;="&amp;$F1606,purchase!$G:$G,"&lt;="&amp;$G1606))</f>
        <v/>
      </c>
      <c r="K1606" s="9" t="str">
        <f>IF(COUNTIFS(purchase!$C:$C,$C1606,purchase!$E:$E,$E1606,purchase!$G:$G,"&gt;="&amp;$F1606,purchase!$G:$G,"&lt;="&amp;$G1606)=0,"",_xlfn.MAXIFS(purchase!$G:$G,purchase!$C:$C,$C1606,purchase!$E:$E,$E1606,purchase!$G:$G,"&gt;="&amp;$F1606,purchase!$G:$G,"&lt;="&amp;$G1606))</f>
        <v/>
      </c>
      <c r="L1606" s="4"/>
      <c r="M1606" s="4"/>
      <c r="N1606" s="10" t="str">
        <f>IF(M1606="","",SUMIFS(purchase!$N:$N,purchase!$C:$C,$C1606,purchase!$E:$E,$E1606,purchase!$G:$G,"&gt;="&amp;$F1606,purchase!$G:$G,"&lt;="&amp;$G1606))</f>
        <v/>
      </c>
      <c r="O1606" s="10" t="str">
        <f t="shared" si="253"/>
        <v/>
      </c>
      <c r="P1606" s="11" t="str">
        <f t="shared" si="254"/>
        <v/>
      </c>
      <c r="Q1606" s="12" t="str">
        <f t="shared" ca="1" si="255"/>
        <v/>
      </c>
      <c r="R1606" s="13"/>
      <c r="S1606" s="14"/>
      <c r="T1606" s="15" t="str">
        <f t="shared" ca="1" si="256"/>
        <v/>
      </c>
      <c r="U1606" s="15" t="str">
        <f t="shared" ca="1" si="257"/>
        <v/>
      </c>
      <c r="V1606" s="16"/>
      <c r="W1606" s="17" t="str">
        <f t="shared" ca="1" si="258"/>
        <v/>
      </c>
      <c r="X1606" s="18" t="str">
        <f t="shared" ca="1" si="259"/>
        <v/>
      </c>
    </row>
    <row r="1607" spans="1:24" x14ac:dyDescent="0.35">
      <c r="A1607" s="3">
        <v>1603</v>
      </c>
      <c r="B1607" s="4"/>
      <c r="C1607" s="4"/>
      <c r="D1607" s="5" t="str">
        <f t="shared" si="250"/>
        <v/>
      </c>
      <c r="E1607" s="4"/>
      <c r="F1607" s="6"/>
      <c r="G1607" s="6"/>
      <c r="H1607" s="7" t="str">
        <f t="shared" ca="1" si="251"/>
        <v/>
      </c>
      <c r="I1607" s="8" t="str">
        <f t="shared" ca="1" si="252"/>
        <v/>
      </c>
      <c r="J1607" s="8" t="str">
        <f>IF(C1607="","",COUNTIFS(purchase!$C:$C,$C1607,purchase!$E:$E,$E1607,purchase!$G:$G,"&gt;="&amp;$F1607,purchase!$G:$G,"&lt;="&amp;$G1607))</f>
        <v/>
      </c>
      <c r="K1607" s="9" t="str">
        <f>IF(COUNTIFS(purchase!$C:$C,$C1607,purchase!$E:$E,$E1607,purchase!$G:$G,"&gt;="&amp;$F1607,purchase!$G:$G,"&lt;="&amp;$G1607)=0,"",_xlfn.MAXIFS(purchase!$G:$G,purchase!$C:$C,$C1607,purchase!$E:$E,$E1607,purchase!$G:$G,"&gt;="&amp;$F1607,purchase!$G:$G,"&lt;="&amp;$G1607))</f>
        <v/>
      </c>
      <c r="L1607" s="4"/>
      <c r="M1607" s="4"/>
      <c r="N1607" s="10" t="str">
        <f>IF(M1607="","",SUMIFS(purchase!$N:$N,purchase!$C:$C,$C1607,purchase!$E:$E,$E1607,purchase!$G:$G,"&gt;="&amp;$F1607,purchase!$G:$G,"&lt;="&amp;$G1607))</f>
        <v/>
      </c>
      <c r="O1607" s="10" t="str">
        <f t="shared" si="253"/>
        <v/>
      </c>
      <c r="P1607" s="11" t="str">
        <f t="shared" si="254"/>
        <v/>
      </c>
      <c r="Q1607" s="12" t="str">
        <f t="shared" ca="1" si="255"/>
        <v/>
      </c>
      <c r="R1607" s="13"/>
      <c r="S1607" s="14"/>
      <c r="T1607" s="15" t="str">
        <f t="shared" ca="1" si="256"/>
        <v/>
      </c>
      <c r="U1607" s="15" t="str">
        <f t="shared" ca="1" si="257"/>
        <v/>
      </c>
      <c r="V1607" s="16"/>
      <c r="W1607" s="17" t="str">
        <f t="shared" ca="1" si="258"/>
        <v/>
      </c>
      <c r="X1607" s="18" t="str">
        <f t="shared" ca="1" si="259"/>
        <v/>
      </c>
    </row>
    <row r="1608" spans="1:24" x14ac:dyDescent="0.35">
      <c r="A1608" s="3">
        <v>1604</v>
      </c>
      <c r="B1608" s="4"/>
      <c r="C1608" s="4"/>
      <c r="D1608" s="5" t="str">
        <f t="shared" si="250"/>
        <v/>
      </c>
      <c r="E1608" s="4"/>
      <c r="F1608" s="6"/>
      <c r="G1608" s="6"/>
      <c r="H1608" s="7" t="str">
        <f t="shared" ca="1" si="251"/>
        <v/>
      </c>
      <c r="I1608" s="8" t="str">
        <f t="shared" ca="1" si="252"/>
        <v/>
      </c>
      <c r="J1608" s="8" t="str">
        <f>IF(C1608="","",COUNTIFS(purchase!$C:$C,$C1608,purchase!$E:$E,$E1608,purchase!$G:$G,"&gt;="&amp;$F1608,purchase!$G:$G,"&lt;="&amp;$G1608))</f>
        <v/>
      </c>
      <c r="K1608" s="9" t="str">
        <f>IF(COUNTIFS(purchase!$C:$C,$C1608,purchase!$E:$E,$E1608,purchase!$G:$G,"&gt;="&amp;$F1608,purchase!$G:$G,"&lt;="&amp;$G1608)=0,"",_xlfn.MAXIFS(purchase!$G:$G,purchase!$C:$C,$C1608,purchase!$E:$E,$E1608,purchase!$G:$G,"&gt;="&amp;$F1608,purchase!$G:$G,"&lt;="&amp;$G1608))</f>
        <v/>
      </c>
      <c r="L1608" s="4"/>
      <c r="M1608" s="4"/>
      <c r="N1608" s="10" t="str">
        <f>IF(M1608="","",SUMIFS(purchase!$N:$N,purchase!$C:$C,$C1608,purchase!$E:$E,$E1608,purchase!$G:$G,"&gt;="&amp;$F1608,purchase!$G:$G,"&lt;="&amp;$G1608))</f>
        <v/>
      </c>
      <c r="O1608" s="10" t="str">
        <f t="shared" si="253"/>
        <v/>
      </c>
      <c r="P1608" s="11" t="str">
        <f t="shared" si="254"/>
        <v/>
      </c>
      <c r="Q1608" s="12" t="str">
        <f t="shared" ca="1" si="255"/>
        <v/>
      </c>
      <c r="R1608" s="13"/>
      <c r="S1608" s="14"/>
      <c r="T1608" s="15" t="str">
        <f t="shared" ca="1" si="256"/>
        <v/>
      </c>
      <c r="U1608" s="15" t="str">
        <f t="shared" ca="1" si="257"/>
        <v/>
      </c>
      <c r="V1608" s="16"/>
      <c r="W1608" s="17" t="str">
        <f t="shared" ca="1" si="258"/>
        <v/>
      </c>
      <c r="X1608" s="18" t="str">
        <f t="shared" ca="1" si="259"/>
        <v/>
      </c>
    </row>
    <row r="1609" spans="1:24" x14ac:dyDescent="0.35">
      <c r="A1609" s="3">
        <v>1605</v>
      </c>
      <c r="B1609" s="4"/>
      <c r="C1609" s="4"/>
      <c r="D1609" s="5" t="str">
        <f t="shared" si="250"/>
        <v/>
      </c>
      <c r="E1609" s="4"/>
      <c r="F1609" s="6"/>
      <c r="G1609" s="6"/>
      <c r="H1609" s="7" t="str">
        <f t="shared" ca="1" si="251"/>
        <v/>
      </c>
      <c r="I1609" s="8" t="str">
        <f t="shared" ca="1" si="252"/>
        <v/>
      </c>
      <c r="J1609" s="8" t="str">
        <f>IF(C1609="","",COUNTIFS(purchase!$C:$C,$C1609,purchase!$E:$E,$E1609,purchase!$G:$G,"&gt;="&amp;$F1609,purchase!$G:$G,"&lt;="&amp;$G1609))</f>
        <v/>
      </c>
      <c r="K1609" s="9" t="str">
        <f>IF(COUNTIFS(purchase!$C:$C,$C1609,purchase!$E:$E,$E1609,purchase!$G:$G,"&gt;="&amp;$F1609,purchase!$G:$G,"&lt;="&amp;$G1609)=0,"",_xlfn.MAXIFS(purchase!$G:$G,purchase!$C:$C,$C1609,purchase!$E:$E,$E1609,purchase!$G:$G,"&gt;="&amp;$F1609,purchase!$G:$G,"&lt;="&amp;$G1609))</f>
        <v/>
      </c>
      <c r="L1609" s="4"/>
      <c r="M1609" s="4"/>
      <c r="N1609" s="10" t="str">
        <f>IF(M1609="","",SUMIFS(purchase!$N:$N,purchase!$C:$C,$C1609,purchase!$E:$E,$E1609,purchase!$G:$G,"&gt;="&amp;$F1609,purchase!$G:$G,"&lt;="&amp;$G1609))</f>
        <v/>
      </c>
      <c r="O1609" s="10" t="str">
        <f t="shared" si="253"/>
        <v/>
      </c>
      <c r="P1609" s="11" t="str">
        <f t="shared" si="254"/>
        <v/>
      </c>
      <c r="Q1609" s="12" t="str">
        <f t="shared" ca="1" si="255"/>
        <v/>
      </c>
      <c r="R1609" s="13"/>
      <c r="S1609" s="14"/>
      <c r="T1609" s="15" t="str">
        <f t="shared" ca="1" si="256"/>
        <v/>
      </c>
      <c r="U1609" s="15" t="str">
        <f t="shared" ca="1" si="257"/>
        <v/>
      </c>
      <c r="V1609" s="16"/>
      <c r="W1609" s="17" t="str">
        <f t="shared" ca="1" si="258"/>
        <v/>
      </c>
      <c r="X1609" s="18" t="str">
        <f t="shared" ca="1" si="259"/>
        <v/>
      </c>
    </row>
    <row r="1610" spans="1:24" x14ac:dyDescent="0.35">
      <c r="A1610" s="3">
        <v>1606</v>
      </c>
      <c r="B1610" s="4"/>
      <c r="C1610" s="4"/>
      <c r="D1610" s="5" t="str">
        <f t="shared" si="250"/>
        <v/>
      </c>
      <c r="E1610" s="4"/>
      <c r="F1610" s="6"/>
      <c r="G1610" s="6"/>
      <c r="H1610" s="7" t="str">
        <f t="shared" ca="1" si="251"/>
        <v/>
      </c>
      <c r="I1610" s="8" t="str">
        <f t="shared" ca="1" si="252"/>
        <v/>
      </c>
      <c r="J1610" s="8" t="str">
        <f>IF(C1610="","",COUNTIFS(purchase!$C:$C,$C1610,purchase!$E:$E,$E1610,purchase!$G:$G,"&gt;="&amp;$F1610,purchase!$G:$G,"&lt;="&amp;$G1610))</f>
        <v/>
      </c>
      <c r="K1610" s="9" t="str">
        <f>IF(COUNTIFS(purchase!$C:$C,$C1610,purchase!$E:$E,$E1610,purchase!$G:$G,"&gt;="&amp;$F1610,purchase!$G:$G,"&lt;="&amp;$G1610)=0,"",_xlfn.MAXIFS(purchase!$G:$G,purchase!$C:$C,$C1610,purchase!$E:$E,$E1610,purchase!$G:$G,"&gt;="&amp;$F1610,purchase!$G:$G,"&lt;="&amp;$G1610))</f>
        <v/>
      </c>
      <c r="L1610" s="4"/>
      <c r="M1610" s="4"/>
      <c r="N1610" s="10" t="str">
        <f>IF(M1610="","",SUMIFS(purchase!$N:$N,purchase!$C:$C,$C1610,purchase!$E:$E,$E1610,purchase!$G:$G,"&gt;="&amp;$F1610,purchase!$G:$G,"&lt;="&amp;$G1610))</f>
        <v/>
      </c>
      <c r="O1610" s="10" t="str">
        <f t="shared" si="253"/>
        <v/>
      </c>
      <c r="P1610" s="11" t="str">
        <f t="shared" si="254"/>
        <v/>
      </c>
      <c r="Q1610" s="12" t="str">
        <f t="shared" ca="1" si="255"/>
        <v/>
      </c>
      <c r="R1610" s="13"/>
      <c r="S1610" s="14"/>
      <c r="T1610" s="15" t="str">
        <f t="shared" ca="1" si="256"/>
        <v/>
      </c>
      <c r="U1610" s="15" t="str">
        <f t="shared" ca="1" si="257"/>
        <v/>
      </c>
      <c r="V1610" s="16"/>
      <c r="W1610" s="17" t="str">
        <f t="shared" ca="1" si="258"/>
        <v/>
      </c>
      <c r="X1610" s="18" t="str">
        <f t="shared" ca="1" si="259"/>
        <v/>
      </c>
    </row>
    <row r="1611" spans="1:24" x14ac:dyDescent="0.35">
      <c r="A1611" s="3">
        <v>1607</v>
      </c>
      <c r="B1611" s="4"/>
      <c r="C1611" s="4"/>
      <c r="D1611" s="5" t="str">
        <f t="shared" si="250"/>
        <v/>
      </c>
      <c r="E1611" s="4"/>
      <c r="F1611" s="6"/>
      <c r="G1611" s="6"/>
      <c r="H1611" s="7" t="str">
        <f t="shared" ca="1" si="251"/>
        <v/>
      </c>
      <c r="I1611" s="8" t="str">
        <f t="shared" ca="1" si="252"/>
        <v/>
      </c>
      <c r="J1611" s="8" t="str">
        <f>IF(C1611="","",COUNTIFS(purchase!$C:$C,$C1611,purchase!$E:$E,$E1611,purchase!$G:$G,"&gt;="&amp;$F1611,purchase!$G:$G,"&lt;="&amp;$G1611))</f>
        <v/>
      </c>
      <c r="K1611" s="9" t="str">
        <f>IF(COUNTIFS(purchase!$C:$C,$C1611,purchase!$E:$E,$E1611,purchase!$G:$G,"&gt;="&amp;$F1611,purchase!$G:$G,"&lt;="&amp;$G1611)=0,"",_xlfn.MAXIFS(purchase!$G:$G,purchase!$C:$C,$C1611,purchase!$E:$E,$E1611,purchase!$G:$G,"&gt;="&amp;$F1611,purchase!$G:$G,"&lt;="&amp;$G1611))</f>
        <v/>
      </c>
      <c r="L1611" s="4"/>
      <c r="M1611" s="4"/>
      <c r="N1611" s="10" t="str">
        <f>IF(M1611="","",SUMIFS(purchase!$N:$N,purchase!$C:$C,$C1611,purchase!$E:$E,$E1611,purchase!$G:$G,"&gt;="&amp;$F1611,purchase!$G:$G,"&lt;="&amp;$G1611))</f>
        <v/>
      </c>
      <c r="O1611" s="10" t="str">
        <f t="shared" si="253"/>
        <v/>
      </c>
      <c r="P1611" s="11" t="str">
        <f t="shared" si="254"/>
        <v/>
      </c>
      <c r="Q1611" s="12" t="str">
        <f t="shared" ca="1" si="255"/>
        <v/>
      </c>
      <c r="R1611" s="13"/>
      <c r="S1611" s="14"/>
      <c r="T1611" s="15" t="str">
        <f t="shared" ca="1" si="256"/>
        <v/>
      </c>
      <c r="U1611" s="15" t="str">
        <f t="shared" ca="1" si="257"/>
        <v/>
      </c>
      <c r="V1611" s="16"/>
      <c r="W1611" s="17" t="str">
        <f t="shared" ca="1" si="258"/>
        <v/>
      </c>
      <c r="X1611" s="18" t="str">
        <f t="shared" ca="1" si="259"/>
        <v/>
      </c>
    </row>
    <row r="1612" spans="1:24" x14ac:dyDescent="0.35">
      <c r="A1612" s="3">
        <v>1608</v>
      </c>
      <c r="B1612" s="4"/>
      <c r="C1612" s="4"/>
      <c r="D1612" s="5" t="str">
        <f t="shared" si="250"/>
        <v/>
      </c>
      <c r="E1612" s="4"/>
      <c r="F1612" s="6"/>
      <c r="G1612" s="6"/>
      <c r="H1612" s="7" t="str">
        <f t="shared" ca="1" si="251"/>
        <v/>
      </c>
      <c r="I1612" s="8" t="str">
        <f t="shared" ca="1" si="252"/>
        <v/>
      </c>
      <c r="J1612" s="8" t="str">
        <f>IF(C1612="","",COUNTIFS(purchase!$C:$C,$C1612,purchase!$E:$E,$E1612,purchase!$G:$G,"&gt;="&amp;$F1612,purchase!$G:$G,"&lt;="&amp;$G1612))</f>
        <v/>
      </c>
      <c r="K1612" s="9" t="str">
        <f>IF(COUNTIFS(purchase!$C:$C,$C1612,purchase!$E:$E,$E1612,purchase!$G:$G,"&gt;="&amp;$F1612,purchase!$G:$G,"&lt;="&amp;$G1612)=0,"",_xlfn.MAXIFS(purchase!$G:$G,purchase!$C:$C,$C1612,purchase!$E:$E,$E1612,purchase!$G:$G,"&gt;="&amp;$F1612,purchase!$G:$G,"&lt;="&amp;$G1612))</f>
        <v/>
      </c>
      <c r="L1612" s="4"/>
      <c r="M1612" s="4"/>
      <c r="N1612" s="10" t="str">
        <f>IF(M1612="","",SUMIFS(purchase!$N:$N,purchase!$C:$C,$C1612,purchase!$E:$E,$E1612,purchase!$G:$G,"&gt;="&amp;$F1612,purchase!$G:$G,"&lt;="&amp;$G1612))</f>
        <v/>
      </c>
      <c r="O1612" s="10" t="str">
        <f t="shared" si="253"/>
        <v/>
      </c>
      <c r="P1612" s="11" t="str">
        <f t="shared" si="254"/>
        <v/>
      </c>
      <c r="Q1612" s="12" t="str">
        <f t="shared" ca="1" si="255"/>
        <v/>
      </c>
      <c r="R1612" s="13"/>
      <c r="S1612" s="14"/>
      <c r="T1612" s="15" t="str">
        <f t="shared" ca="1" si="256"/>
        <v/>
      </c>
      <c r="U1612" s="15" t="str">
        <f t="shared" ca="1" si="257"/>
        <v/>
      </c>
      <c r="V1612" s="16"/>
      <c r="W1612" s="17" t="str">
        <f t="shared" ca="1" si="258"/>
        <v/>
      </c>
      <c r="X1612" s="18" t="str">
        <f t="shared" ca="1" si="259"/>
        <v/>
      </c>
    </row>
    <row r="1613" spans="1:24" x14ac:dyDescent="0.35">
      <c r="A1613" s="3">
        <v>1609</v>
      </c>
      <c r="B1613" s="4"/>
      <c r="C1613" s="4"/>
      <c r="D1613" s="5" t="str">
        <f t="shared" si="250"/>
        <v/>
      </c>
      <c r="E1613" s="4"/>
      <c r="F1613" s="6"/>
      <c r="G1613" s="6"/>
      <c r="H1613" s="7" t="str">
        <f t="shared" ca="1" si="251"/>
        <v/>
      </c>
      <c r="I1613" s="8" t="str">
        <f t="shared" ca="1" si="252"/>
        <v/>
      </c>
      <c r="J1613" s="8" t="str">
        <f>IF(C1613="","",COUNTIFS(purchase!$C:$C,$C1613,purchase!$E:$E,$E1613,purchase!$G:$G,"&gt;="&amp;$F1613,purchase!$G:$G,"&lt;="&amp;$G1613))</f>
        <v/>
      </c>
      <c r="K1613" s="9" t="str">
        <f>IF(COUNTIFS(purchase!$C:$C,$C1613,purchase!$E:$E,$E1613,purchase!$G:$G,"&gt;="&amp;$F1613,purchase!$G:$G,"&lt;="&amp;$G1613)=0,"",_xlfn.MAXIFS(purchase!$G:$G,purchase!$C:$C,$C1613,purchase!$E:$E,$E1613,purchase!$G:$G,"&gt;="&amp;$F1613,purchase!$G:$G,"&lt;="&amp;$G1613))</f>
        <v/>
      </c>
      <c r="L1613" s="4"/>
      <c r="M1613" s="4"/>
      <c r="N1613" s="10" t="str">
        <f>IF(M1613="","",SUMIFS(purchase!$N:$N,purchase!$C:$C,$C1613,purchase!$E:$E,$E1613,purchase!$G:$G,"&gt;="&amp;$F1613,purchase!$G:$G,"&lt;="&amp;$G1613))</f>
        <v/>
      </c>
      <c r="O1613" s="10" t="str">
        <f t="shared" si="253"/>
        <v/>
      </c>
      <c r="P1613" s="11" t="str">
        <f t="shared" si="254"/>
        <v/>
      </c>
      <c r="Q1613" s="12" t="str">
        <f t="shared" ca="1" si="255"/>
        <v/>
      </c>
      <c r="R1613" s="13"/>
      <c r="S1613" s="14"/>
      <c r="T1613" s="15" t="str">
        <f t="shared" ca="1" si="256"/>
        <v/>
      </c>
      <c r="U1613" s="15" t="str">
        <f t="shared" ca="1" si="257"/>
        <v/>
      </c>
      <c r="V1613" s="16"/>
      <c r="W1613" s="17" t="str">
        <f t="shared" ca="1" si="258"/>
        <v/>
      </c>
      <c r="X1613" s="18" t="str">
        <f t="shared" ca="1" si="259"/>
        <v/>
      </c>
    </row>
    <row r="1614" spans="1:24" x14ac:dyDescent="0.35">
      <c r="A1614" s="3">
        <v>1610</v>
      </c>
      <c r="B1614" s="4"/>
      <c r="C1614" s="4"/>
      <c r="D1614" s="5" t="str">
        <f t="shared" si="250"/>
        <v/>
      </c>
      <c r="E1614" s="4"/>
      <c r="F1614" s="6"/>
      <c r="G1614" s="6"/>
      <c r="H1614" s="7" t="str">
        <f t="shared" ca="1" si="251"/>
        <v/>
      </c>
      <c r="I1614" s="8" t="str">
        <f t="shared" ca="1" si="252"/>
        <v/>
      </c>
      <c r="J1614" s="8" t="str">
        <f>IF(C1614="","",COUNTIFS(purchase!$C:$C,$C1614,purchase!$E:$E,$E1614,purchase!$G:$G,"&gt;="&amp;$F1614,purchase!$G:$G,"&lt;="&amp;$G1614))</f>
        <v/>
      </c>
      <c r="K1614" s="9" t="str">
        <f>IF(COUNTIFS(purchase!$C:$C,$C1614,purchase!$E:$E,$E1614,purchase!$G:$G,"&gt;="&amp;$F1614,purchase!$G:$G,"&lt;="&amp;$G1614)=0,"",_xlfn.MAXIFS(purchase!$G:$G,purchase!$C:$C,$C1614,purchase!$E:$E,$E1614,purchase!$G:$G,"&gt;="&amp;$F1614,purchase!$G:$G,"&lt;="&amp;$G1614))</f>
        <v/>
      </c>
      <c r="L1614" s="4"/>
      <c r="M1614" s="4"/>
      <c r="N1614" s="10" t="str">
        <f>IF(M1614="","",SUMIFS(purchase!$N:$N,purchase!$C:$C,$C1614,purchase!$E:$E,$E1614,purchase!$G:$G,"&gt;="&amp;$F1614,purchase!$G:$G,"&lt;="&amp;$G1614))</f>
        <v/>
      </c>
      <c r="O1614" s="10" t="str">
        <f t="shared" si="253"/>
        <v/>
      </c>
      <c r="P1614" s="11" t="str">
        <f t="shared" si="254"/>
        <v/>
      </c>
      <c r="Q1614" s="12" t="str">
        <f t="shared" ca="1" si="255"/>
        <v/>
      </c>
      <c r="R1614" s="13"/>
      <c r="S1614" s="14"/>
      <c r="T1614" s="15" t="str">
        <f t="shared" ca="1" si="256"/>
        <v/>
      </c>
      <c r="U1614" s="15" t="str">
        <f t="shared" ca="1" si="257"/>
        <v/>
      </c>
      <c r="V1614" s="16"/>
      <c r="W1614" s="17" t="str">
        <f t="shared" ca="1" si="258"/>
        <v/>
      </c>
      <c r="X1614" s="18" t="str">
        <f t="shared" ca="1" si="259"/>
        <v/>
      </c>
    </row>
    <row r="1615" spans="1:24" x14ac:dyDescent="0.35">
      <c r="A1615" s="3">
        <v>1611</v>
      </c>
      <c r="B1615" s="4"/>
      <c r="C1615" s="4"/>
      <c r="D1615" s="5" t="str">
        <f t="shared" si="250"/>
        <v/>
      </c>
      <c r="E1615" s="4"/>
      <c r="F1615" s="6"/>
      <c r="G1615" s="6"/>
      <c r="H1615" s="7" t="str">
        <f t="shared" ca="1" si="251"/>
        <v/>
      </c>
      <c r="I1615" s="8" t="str">
        <f t="shared" ca="1" si="252"/>
        <v/>
      </c>
      <c r="J1615" s="8" t="str">
        <f>IF(C1615="","",COUNTIFS(purchase!$C:$C,$C1615,purchase!$E:$E,$E1615,purchase!$G:$G,"&gt;="&amp;$F1615,purchase!$G:$G,"&lt;="&amp;$G1615))</f>
        <v/>
      </c>
      <c r="K1615" s="9" t="str">
        <f>IF(COUNTIFS(purchase!$C:$C,$C1615,purchase!$E:$E,$E1615,purchase!$G:$G,"&gt;="&amp;$F1615,purchase!$G:$G,"&lt;="&amp;$G1615)=0,"",_xlfn.MAXIFS(purchase!$G:$G,purchase!$C:$C,$C1615,purchase!$E:$E,$E1615,purchase!$G:$G,"&gt;="&amp;$F1615,purchase!$G:$G,"&lt;="&amp;$G1615))</f>
        <v/>
      </c>
      <c r="L1615" s="4"/>
      <c r="M1615" s="4"/>
      <c r="N1615" s="10" t="str">
        <f>IF(M1615="","",SUMIFS(purchase!$N:$N,purchase!$C:$C,$C1615,purchase!$E:$E,$E1615,purchase!$G:$G,"&gt;="&amp;$F1615,purchase!$G:$G,"&lt;="&amp;$G1615))</f>
        <v/>
      </c>
      <c r="O1615" s="10" t="str">
        <f t="shared" si="253"/>
        <v/>
      </c>
      <c r="P1615" s="11" t="str">
        <f t="shared" si="254"/>
        <v/>
      </c>
      <c r="Q1615" s="12" t="str">
        <f t="shared" ca="1" si="255"/>
        <v/>
      </c>
      <c r="R1615" s="13"/>
      <c r="S1615" s="14"/>
      <c r="T1615" s="15" t="str">
        <f t="shared" ca="1" si="256"/>
        <v/>
      </c>
      <c r="U1615" s="15" t="str">
        <f t="shared" ca="1" si="257"/>
        <v/>
      </c>
      <c r="V1615" s="16"/>
      <c r="W1615" s="17" t="str">
        <f t="shared" ca="1" si="258"/>
        <v/>
      </c>
      <c r="X1615" s="18" t="str">
        <f t="shared" ca="1" si="259"/>
        <v/>
      </c>
    </row>
    <row r="1616" spans="1:24" x14ac:dyDescent="0.35">
      <c r="A1616" s="3">
        <v>1612</v>
      </c>
      <c r="B1616" s="4"/>
      <c r="C1616" s="4"/>
      <c r="D1616" s="5" t="str">
        <f t="shared" si="250"/>
        <v/>
      </c>
      <c r="E1616" s="4"/>
      <c r="F1616" s="6"/>
      <c r="G1616" s="6"/>
      <c r="H1616" s="7" t="str">
        <f t="shared" ca="1" si="251"/>
        <v/>
      </c>
      <c r="I1616" s="8" t="str">
        <f t="shared" ca="1" si="252"/>
        <v/>
      </c>
      <c r="J1616" s="8" t="str">
        <f>IF(C1616="","",COUNTIFS(purchase!$C:$C,$C1616,purchase!$E:$E,$E1616,purchase!$G:$G,"&gt;="&amp;$F1616,purchase!$G:$G,"&lt;="&amp;$G1616))</f>
        <v/>
      </c>
      <c r="K1616" s="9" t="str">
        <f>IF(COUNTIFS(purchase!$C:$C,$C1616,purchase!$E:$E,$E1616,purchase!$G:$G,"&gt;="&amp;$F1616,purchase!$G:$G,"&lt;="&amp;$G1616)=0,"",_xlfn.MAXIFS(purchase!$G:$G,purchase!$C:$C,$C1616,purchase!$E:$E,$E1616,purchase!$G:$G,"&gt;="&amp;$F1616,purchase!$G:$G,"&lt;="&amp;$G1616))</f>
        <v/>
      </c>
      <c r="L1616" s="4"/>
      <c r="M1616" s="4"/>
      <c r="N1616" s="10" t="str">
        <f>IF(M1616="","",SUMIFS(purchase!$N:$N,purchase!$C:$C,$C1616,purchase!$E:$E,$E1616,purchase!$G:$G,"&gt;="&amp;$F1616,purchase!$G:$G,"&lt;="&amp;$G1616))</f>
        <v/>
      </c>
      <c r="O1616" s="10" t="str">
        <f t="shared" si="253"/>
        <v/>
      </c>
      <c r="P1616" s="11" t="str">
        <f t="shared" si="254"/>
        <v/>
      </c>
      <c r="Q1616" s="12" t="str">
        <f t="shared" ca="1" si="255"/>
        <v/>
      </c>
      <c r="R1616" s="13"/>
      <c r="S1616" s="14"/>
      <c r="T1616" s="15" t="str">
        <f t="shared" ca="1" si="256"/>
        <v/>
      </c>
      <c r="U1616" s="15" t="str">
        <f t="shared" ca="1" si="257"/>
        <v/>
      </c>
      <c r="V1616" s="16"/>
      <c r="W1616" s="17" t="str">
        <f t="shared" ca="1" si="258"/>
        <v/>
      </c>
      <c r="X1616" s="18" t="str">
        <f t="shared" ca="1" si="259"/>
        <v/>
      </c>
    </row>
    <row r="1617" spans="1:24" x14ac:dyDescent="0.35">
      <c r="A1617" s="3">
        <v>1613</v>
      </c>
      <c r="B1617" s="4"/>
      <c r="C1617" s="4"/>
      <c r="D1617" s="5" t="str">
        <f t="shared" si="250"/>
        <v/>
      </c>
      <c r="E1617" s="4"/>
      <c r="F1617" s="6"/>
      <c r="G1617" s="6"/>
      <c r="H1617" s="7" t="str">
        <f t="shared" ca="1" si="251"/>
        <v/>
      </c>
      <c r="I1617" s="8" t="str">
        <f t="shared" ca="1" si="252"/>
        <v/>
      </c>
      <c r="J1617" s="8" t="str">
        <f>IF(C1617="","",COUNTIFS(purchase!$C:$C,$C1617,purchase!$E:$E,$E1617,purchase!$G:$G,"&gt;="&amp;$F1617,purchase!$G:$G,"&lt;="&amp;$G1617))</f>
        <v/>
      </c>
      <c r="K1617" s="9" t="str">
        <f>IF(COUNTIFS(purchase!$C:$C,$C1617,purchase!$E:$E,$E1617,purchase!$G:$G,"&gt;="&amp;$F1617,purchase!$G:$G,"&lt;="&amp;$G1617)=0,"",_xlfn.MAXIFS(purchase!$G:$G,purchase!$C:$C,$C1617,purchase!$E:$E,$E1617,purchase!$G:$G,"&gt;="&amp;$F1617,purchase!$G:$G,"&lt;="&amp;$G1617))</f>
        <v/>
      </c>
      <c r="L1617" s="4"/>
      <c r="M1617" s="4"/>
      <c r="N1617" s="10" t="str">
        <f>IF(M1617="","",SUMIFS(purchase!$N:$N,purchase!$C:$C,$C1617,purchase!$E:$E,$E1617,purchase!$G:$G,"&gt;="&amp;$F1617,purchase!$G:$G,"&lt;="&amp;$G1617))</f>
        <v/>
      </c>
      <c r="O1617" s="10" t="str">
        <f t="shared" si="253"/>
        <v/>
      </c>
      <c r="P1617" s="11" t="str">
        <f t="shared" si="254"/>
        <v/>
      </c>
      <c r="Q1617" s="12" t="str">
        <f t="shared" ca="1" si="255"/>
        <v/>
      </c>
      <c r="R1617" s="13"/>
      <c r="S1617" s="14"/>
      <c r="T1617" s="15" t="str">
        <f t="shared" ca="1" si="256"/>
        <v/>
      </c>
      <c r="U1617" s="15" t="str">
        <f t="shared" ca="1" si="257"/>
        <v/>
      </c>
      <c r="V1617" s="16"/>
      <c r="W1617" s="17" t="str">
        <f t="shared" ca="1" si="258"/>
        <v/>
      </c>
      <c r="X1617" s="18" t="str">
        <f t="shared" ca="1" si="259"/>
        <v/>
      </c>
    </row>
    <row r="1618" spans="1:24" x14ac:dyDescent="0.35">
      <c r="A1618" s="3">
        <v>1614</v>
      </c>
      <c r="B1618" s="4"/>
      <c r="C1618" s="4"/>
      <c r="D1618" s="5" t="str">
        <f t="shared" si="250"/>
        <v/>
      </c>
      <c r="E1618" s="4"/>
      <c r="F1618" s="6"/>
      <c r="G1618" s="6"/>
      <c r="H1618" s="7" t="str">
        <f t="shared" ca="1" si="251"/>
        <v/>
      </c>
      <c r="I1618" s="8" t="str">
        <f t="shared" ca="1" si="252"/>
        <v/>
      </c>
      <c r="J1618" s="8" t="str">
        <f>IF(C1618="","",COUNTIFS(purchase!$C:$C,$C1618,purchase!$E:$E,$E1618,purchase!$G:$G,"&gt;="&amp;$F1618,purchase!$G:$G,"&lt;="&amp;$G1618))</f>
        <v/>
      </c>
      <c r="K1618" s="9" t="str">
        <f>IF(COUNTIFS(purchase!$C:$C,$C1618,purchase!$E:$E,$E1618,purchase!$G:$G,"&gt;="&amp;$F1618,purchase!$G:$G,"&lt;="&amp;$G1618)=0,"",_xlfn.MAXIFS(purchase!$G:$G,purchase!$C:$C,$C1618,purchase!$E:$E,$E1618,purchase!$G:$G,"&gt;="&amp;$F1618,purchase!$G:$G,"&lt;="&amp;$G1618))</f>
        <v/>
      </c>
      <c r="L1618" s="4"/>
      <c r="M1618" s="4"/>
      <c r="N1618" s="10" t="str">
        <f>IF(M1618="","",SUMIFS(purchase!$N:$N,purchase!$C:$C,$C1618,purchase!$E:$E,$E1618,purchase!$G:$G,"&gt;="&amp;$F1618,purchase!$G:$G,"&lt;="&amp;$G1618))</f>
        <v/>
      </c>
      <c r="O1618" s="10" t="str">
        <f t="shared" si="253"/>
        <v/>
      </c>
      <c r="P1618" s="11" t="str">
        <f t="shared" si="254"/>
        <v/>
      </c>
      <c r="Q1618" s="12" t="str">
        <f t="shared" ca="1" si="255"/>
        <v/>
      </c>
      <c r="R1618" s="13"/>
      <c r="S1618" s="14"/>
      <c r="T1618" s="15" t="str">
        <f t="shared" ca="1" si="256"/>
        <v/>
      </c>
      <c r="U1618" s="15" t="str">
        <f t="shared" ca="1" si="257"/>
        <v/>
      </c>
      <c r="V1618" s="16"/>
      <c r="W1618" s="17" t="str">
        <f t="shared" ca="1" si="258"/>
        <v/>
      </c>
      <c r="X1618" s="18" t="str">
        <f t="shared" ca="1" si="259"/>
        <v/>
      </c>
    </row>
    <row r="1619" spans="1:24" x14ac:dyDescent="0.35">
      <c r="A1619" s="3">
        <v>1615</v>
      </c>
      <c r="B1619" s="4"/>
      <c r="C1619" s="4"/>
      <c r="D1619" s="5" t="str">
        <f t="shared" si="250"/>
        <v/>
      </c>
      <c r="E1619" s="4"/>
      <c r="F1619" s="6"/>
      <c r="G1619" s="6"/>
      <c r="H1619" s="7" t="str">
        <f t="shared" ca="1" si="251"/>
        <v/>
      </c>
      <c r="I1619" s="8" t="str">
        <f t="shared" ca="1" si="252"/>
        <v/>
      </c>
      <c r="J1619" s="8" t="str">
        <f>IF(C1619="","",COUNTIFS(purchase!$C:$C,$C1619,purchase!$E:$E,$E1619,purchase!$G:$G,"&gt;="&amp;$F1619,purchase!$G:$G,"&lt;="&amp;$G1619))</f>
        <v/>
      </c>
      <c r="K1619" s="9" t="str">
        <f>IF(COUNTIFS(purchase!$C:$C,$C1619,purchase!$E:$E,$E1619,purchase!$G:$G,"&gt;="&amp;$F1619,purchase!$G:$G,"&lt;="&amp;$G1619)=0,"",_xlfn.MAXIFS(purchase!$G:$G,purchase!$C:$C,$C1619,purchase!$E:$E,$E1619,purchase!$G:$G,"&gt;="&amp;$F1619,purchase!$G:$G,"&lt;="&amp;$G1619))</f>
        <v/>
      </c>
      <c r="L1619" s="4"/>
      <c r="M1619" s="4"/>
      <c r="N1619" s="10" t="str">
        <f>IF(M1619="","",SUMIFS(purchase!$N:$N,purchase!$C:$C,$C1619,purchase!$E:$E,$E1619,purchase!$G:$G,"&gt;="&amp;$F1619,purchase!$G:$G,"&lt;="&amp;$G1619))</f>
        <v/>
      </c>
      <c r="O1619" s="10" t="str">
        <f t="shared" si="253"/>
        <v/>
      </c>
      <c r="P1619" s="11" t="str">
        <f t="shared" si="254"/>
        <v/>
      </c>
      <c r="Q1619" s="12" t="str">
        <f t="shared" ca="1" si="255"/>
        <v/>
      </c>
      <c r="R1619" s="13"/>
      <c r="S1619" s="14"/>
      <c r="T1619" s="15" t="str">
        <f t="shared" ca="1" si="256"/>
        <v/>
      </c>
      <c r="U1619" s="15" t="str">
        <f t="shared" ca="1" si="257"/>
        <v/>
      </c>
      <c r="V1619" s="16"/>
      <c r="W1619" s="17" t="str">
        <f t="shared" ca="1" si="258"/>
        <v/>
      </c>
      <c r="X1619" s="18" t="str">
        <f t="shared" ca="1" si="259"/>
        <v/>
      </c>
    </row>
    <row r="1620" spans="1:24" x14ac:dyDescent="0.35">
      <c r="A1620" s="3">
        <v>1616</v>
      </c>
      <c r="B1620" s="4"/>
      <c r="C1620" s="4"/>
      <c r="D1620" s="5" t="str">
        <f t="shared" si="250"/>
        <v/>
      </c>
      <c r="E1620" s="4"/>
      <c r="F1620" s="6"/>
      <c r="G1620" s="6"/>
      <c r="H1620" s="7" t="str">
        <f t="shared" ca="1" si="251"/>
        <v/>
      </c>
      <c r="I1620" s="8" t="str">
        <f t="shared" ca="1" si="252"/>
        <v/>
      </c>
      <c r="J1620" s="8" t="str">
        <f>IF(C1620="","",COUNTIFS(purchase!$C:$C,$C1620,purchase!$E:$E,$E1620,purchase!$G:$G,"&gt;="&amp;$F1620,purchase!$G:$G,"&lt;="&amp;$G1620))</f>
        <v/>
      </c>
      <c r="K1620" s="9" t="str">
        <f>IF(COUNTIFS(purchase!$C:$C,$C1620,purchase!$E:$E,$E1620,purchase!$G:$G,"&gt;="&amp;$F1620,purchase!$G:$G,"&lt;="&amp;$G1620)=0,"",_xlfn.MAXIFS(purchase!$G:$G,purchase!$C:$C,$C1620,purchase!$E:$E,$E1620,purchase!$G:$G,"&gt;="&amp;$F1620,purchase!$G:$G,"&lt;="&amp;$G1620))</f>
        <v/>
      </c>
      <c r="L1620" s="4"/>
      <c r="M1620" s="4"/>
      <c r="N1620" s="10" t="str">
        <f>IF(M1620="","",SUMIFS(purchase!$N:$N,purchase!$C:$C,$C1620,purchase!$E:$E,$E1620,purchase!$G:$G,"&gt;="&amp;$F1620,purchase!$G:$G,"&lt;="&amp;$G1620))</f>
        <v/>
      </c>
      <c r="O1620" s="10" t="str">
        <f t="shared" si="253"/>
        <v/>
      </c>
      <c r="P1620" s="11" t="str">
        <f t="shared" si="254"/>
        <v/>
      </c>
      <c r="Q1620" s="12" t="str">
        <f t="shared" ca="1" si="255"/>
        <v/>
      </c>
      <c r="R1620" s="13"/>
      <c r="S1620" s="14"/>
      <c r="T1620" s="15" t="str">
        <f t="shared" ca="1" si="256"/>
        <v/>
      </c>
      <c r="U1620" s="15" t="str">
        <f t="shared" ca="1" si="257"/>
        <v/>
      </c>
      <c r="V1620" s="16"/>
      <c r="W1620" s="17" t="str">
        <f t="shared" ca="1" si="258"/>
        <v/>
      </c>
      <c r="X1620" s="18" t="str">
        <f t="shared" ca="1" si="259"/>
        <v/>
      </c>
    </row>
    <row r="1621" spans="1:24" x14ac:dyDescent="0.35">
      <c r="A1621" s="3">
        <v>1617</v>
      </c>
      <c r="B1621" s="4"/>
      <c r="C1621" s="4"/>
      <c r="D1621" s="5" t="str">
        <f t="shared" si="250"/>
        <v/>
      </c>
      <c r="E1621" s="4"/>
      <c r="F1621" s="6"/>
      <c r="G1621" s="6"/>
      <c r="H1621" s="7" t="str">
        <f t="shared" ca="1" si="251"/>
        <v/>
      </c>
      <c r="I1621" s="8" t="str">
        <f t="shared" ca="1" si="252"/>
        <v/>
      </c>
      <c r="J1621" s="8" t="str">
        <f>IF(C1621="","",COUNTIFS(purchase!$C:$C,$C1621,purchase!$E:$E,$E1621,purchase!$G:$G,"&gt;="&amp;$F1621,purchase!$G:$G,"&lt;="&amp;$G1621))</f>
        <v/>
      </c>
      <c r="K1621" s="9" t="str">
        <f>IF(COUNTIFS(purchase!$C:$C,$C1621,purchase!$E:$E,$E1621,purchase!$G:$G,"&gt;="&amp;$F1621,purchase!$G:$G,"&lt;="&amp;$G1621)=0,"",_xlfn.MAXIFS(purchase!$G:$G,purchase!$C:$C,$C1621,purchase!$E:$E,$E1621,purchase!$G:$G,"&gt;="&amp;$F1621,purchase!$G:$G,"&lt;="&amp;$G1621))</f>
        <v/>
      </c>
      <c r="L1621" s="4"/>
      <c r="M1621" s="4"/>
      <c r="N1621" s="10" t="str">
        <f>IF(M1621="","",SUMIFS(purchase!$N:$N,purchase!$C:$C,$C1621,purchase!$E:$E,$E1621,purchase!$G:$G,"&gt;="&amp;$F1621,purchase!$G:$G,"&lt;="&amp;$G1621))</f>
        <v/>
      </c>
      <c r="O1621" s="10" t="str">
        <f t="shared" si="253"/>
        <v/>
      </c>
      <c r="P1621" s="11" t="str">
        <f t="shared" si="254"/>
        <v/>
      </c>
      <c r="Q1621" s="12" t="str">
        <f t="shared" ca="1" si="255"/>
        <v/>
      </c>
      <c r="R1621" s="13"/>
      <c r="S1621" s="14"/>
      <c r="T1621" s="15" t="str">
        <f t="shared" ca="1" si="256"/>
        <v/>
      </c>
      <c r="U1621" s="15" t="str">
        <f t="shared" ca="1" si="257"/>
        <v/>
      </c>
      <c r="V1621" s="16"/>
      <c r="W1621" s="17" t="str">
        <f t="shared" ca="1" si="258"/>
        <v/>
      </c>
      <c r="X1621" s="18" t="str">
        <f t="shared" ca="1" si="259"/>
        <v/>
      </c>
    </row>
    <row r="1622" spans="1:24" x14ac:dyDescent="0.35">
      <c r="A1622" s="3">
        <v>1618</v>
      </c>
      <c r="B1622" s="4"/>
      <c r="C1622" s="4"/>
      <c r="D1622" s="5" t="str">
        <f t="shared" si="250"/>
        <v/>
      </c>
      <c r="E1622" s="4"/>
      <c r="F1622" s="6"/>
      <c r="G1622" s="6"/>
      <c r="H1622" s="7" t="str">
        <f t="shared" ca="1" si="251"/>
        <v/>
      </c>
      <c r="I1622" s="8" t="str">
        <f t="shared" ca="1" si="252"/>
        <v/>
      </c>
      <c r="J1622" s="8" t="str">
        <f>IF(C1622="","",COUNTIFS(purchase!$C:$C,$C1622,purchase!$E:$E,$E1622,purchase!$G:$G,"&gt;="&amp;$F1622,purchase!$G:$G,"&lt;="&amp;$G1622))</f>
        <v/>
      </c>
      <c r="K1622" s="9" t="str">
        <f>IF(COUNTIFS(purchase!$C:$C,$C1622,purchase!$E:$E,$E1622,purchase!$G:$G,"&gt;="&amp;$F1622,purchase!$G:$G,"&lt;="&amp;$G1622)=0,"",_xlfn.MAXIFS(purchase!$G:$G,purchase!$C:$C,$C1622,purchase!$E:$E,$E1622,purchase!$G:$G,"&gt;="&amp;$F1622,purchase!$G:$G,"&lt;="&amp;$G1622))</f>
        <v/>
      </c>
      <c r="L1622" s="4"/>
      <c r="M1622" s="4"/>
      <c r="N1622" s="10" t="str">
        <f>IF(M1622="","",SUMIFS(purchase!$N:$N,purchase!$C:$C,$C1622,purchase!$E:$E,$E1622,purchase!$G:$G,"&gt;="&amp;$F1622,purchase!$G:$G,"&lt;="&amp;$G1622))</f>
        <v/>
      </c>
      <c r="O1622" s="10" t="str">
        <f t="shared" si="253"/>
        <v/>
      </c>
      <c r="P1622" s="11" t="str">
        <f t="shared" si="254"/>
        <v/>
      </c>
      <c r="Q1622" s="12" t="str">
        <f t="shared" ca="1" si="255"/>
        <v/>
      </c>
      <c r="R1622" s="13"/>
      <c r="S1622" s="14"/>
      <c r="T1622" s="15" t="str">
        <f t="shared" ca="1" si="256"/>
        <v/>
      </c>
      <c r="U1622" s="15" t="str">
        <f t="shared" ca="1" si="257"/>
        <v/>
      </c>
      <c r="V1622" s="16"/>
      <c r="W1622" s="17" t="str">
        <f t="shared" ca="1" si="258"/>
        <v/>
      </c>
      <c r="X1622" s="18" t="str">
        <f t="shared" ca="1" si="259"/>
        <v/>
      </c>
    </row>
    <row r="1623" spans="1:24" x14ac:dyDescent="0.35">
      <c r="A1623" s="3">
        <v>1619</v>
      </c>
      <c r="B1623" s="4"/>
      <c r="C1623" s="4"/>
      <c r="D1623" s="5" t="str">
        <f t="shared" si="250"/>
        <v/>
      </c>
      <c r="E1623" s="4"/>
      <c r="F1623" s="6"/>
      <c r="G1623" s="6"/>
      <c r="H1623" s="7" t="str">
        <f t="shared" ca="1" si="251"/>
        <v/>
      </c>
      <c r="I1623" s="8" t="str">
        <f t="shared" ca="1" si="252"/>
        <v/>
      </c>
      <c r="J1623" s="8" t="str">
        <f>IF(C1623="","",COUNTIFS(purchase!$C:$C,$C1623,purchase!$E:$E,$E1623,purchase!$G:$G,"&gt;="&amp;$F1623,purchase!$G:$G,"&lt;="&amp;$G1623))</f>
        <v/>
      </c>
      <c r="K1623" s="9" t="str">
        <f>IF(COUNTIFS(purchase!$C:$C,$C1623,purchase!$E:$E,$E1623,purchase!$G:$G,"&gt;="&amp;$F1623,purchase!$G:$G,"&lt;="&amp;$G1623)=0,"",_xlfn.MAXIFS(purchase!$G:$G,purchase!$C:$C,$C1623,purchase!$E:$E,$E1623,purchase!$G:$G,"&gt;="&amp;$F1623,purchase!$G:$G,"&lt;="&amp;$G1623))</f>
        <v/>
      </c>
      <c r="L1623" s="4"/>
      <c r="M1623" s="4"/>
      <c r="N1623" s="10" t="str">
        <f>IF(M1623="","",SUMIFS(purchase!$N:$N,purchase!$C:$C,$C1623,purchase!$E:$E,$E1623,purchase!$G:$G,"&gt;="&amp;$F1623,purchase!$G:$G,"&lt;="&amp;$G1623))</f>
        <v/>
      </c>
      <c r="O1623" s="10" t="str">
        <f t="shared" si="253"/>
        <v/>
      </c>
      <c r="P1623" s="11" t="str">
        <f t="shared" si="254"/>
        <v/>
      </c>
      <c r="Q1623" s="12" t="str">
        <f t="shared" ca="1" si="255"/>
        <v/>
      </c>
      <c r="R1623" s="13"/>
      <c r="S1623" s="14"/>
      <c r="T1623" s="15" t="str">
        <f t="shared" ca="1" si="256"/>
        <v/>
      </c>
      <c r="U1623" s="15" t="str">
        <f t="shared" ca="1" si="257"/>
        <v/>
      </c>
      <c r="V1623" s="16"/>
      <c r="W1623" s="17" t="str">
        <f t="shared" ca="1" si="258"/>
        <v/>
      </c>
      <c r="X1623" s="18" t="str">
        <f t="shared" ca="1" si="259"/>
        <v/>
      </c>
    </row>
    <row r="1624" spans="1:24" x14ac:dyDescent="0.35">
      <c r="A1624" s="3">
        <v>1620</v>
      </c>
      <c r="B1624" s="4"/>
      <c r="C1624" s="4"/>
      <c r="D1624" s="5" t="str">
        <f t="shared" si="250"/>
        <v/>
      </c>
      <c r="E1624" s="4"/>
      <c r="F1624" s="6"/>
      <c r="G1624" s="6"/>
      <c r="H1624" s="7" t="str">
        <f t="shared" ca="1" si="251"/>
        <v/>
      </c>
      <c r="I1624" s="8" t="str">
        <f t="shared" ca="1" si="252"/>
        <v/>
      </c>
      <c r="J1624" s="8" t="str">
        <f>IF(C1624="","",COUNTIFS(purchase!$C:$C,$C1624,purchase!$E:$E,$E1624,purchase!$G:$G,"&gt;="&amp;$F1624,purchase!$G:$G,"&lt;="&amp;$G1624))</f>
        <v/>
      </c>
      <c r="K1624" s="9" t="str">
        <f>IF(COUNTIFS(purchase!$C:$C,$C1624,purchase!$E:$E,$E1624,purchase!$G:$G,"&gt;="&amp;$F1624,purchase!$G:$G,"&lt;="&amp;$G1624)=0,"",_xlfn.MAXIFS(purchase!$G:$G,purchase!$C:$C,$C1624,purchase!$E:$E,$E1624,purchase!$G:$G,"&gt;="&amp;$F1624,purchase!$G:$G,"&lt;="&amp;$G1624))</f>
        <v/>
      </c>
      <c r="L1624" s="4"/>
      <c r="M1624" s="4"/>
      <c r="N1624" s="10" t="str">
        <f>IF(M1624="","",SUMIFS(purchase!$N:$N,purchase!$C:$C,$C1624,purchase!$E:$E,$E1624,purchase!$G:$G,"&gt;="&amp;$F1624,purchase!$G:$G,"&lt;="&amp;$G1624))</f>
        <v/>
      </c>
      <c r="O1624" s="10" t="str">
        <f t="shared" si="253"/>
        <v/>
      </c>
      <c r="P1624" s="11" t="str">
        <f t="shared" si="254"/>
        <v/>
      </c>
      <c r="Q1624" s="12" t="str">
        <f t="shared" ca="1" si="255"/>
        <v/>
      </c>
      <c r="R1624" s="13"/>
      <c r="S1624" s="14"/>
      <c r="T1624" s="15" t="str">
        <f t="shared" ca="1" si="256"/>
        <v/>
      </c>
      <c r="U1624" s="15" t="str">
        <f t="shared" ca="1" si="257"/>
        <v/>
      </c>
      <c r="V1624" s="16"/>
      <c r="W1624" s="17" t="str">
        <f t="shared" ca="1" si="258"/>
        <v/>
      </c>
      <c r="X1624" s="18" t="str">
        <f t="shared" ca="1" si="259"/>
        <v/>
      </c>
    </row>
    <row r="1625" spans="1:24" x14ac:dyDescent="0.35">
      <c r="A1625" s="3">
        <v>1621</v>
      </c>
      <c r="B1625" s="4"/>
      <c r="C1625" s="4"/>
      <c r="D1625" s="5" t="str">
        <f t="shared" si="250"/>
        <v/>
      </c>
      <c r="E1625" s="4"/>
      <c r="F1625" s="6"/>
      <c r="G1625" s="6"/>
      <c r="H1625" s="7" t="str">
        <f t="shared" ca="1" si="251"/>
        <v/>
      </c>
      <c r="I1625" s="8" t="str">
        <f t="shared" ca="1" si="252"/>
        <v/>
      </c>
      <c r="J1625" s="8" t="str">
        <f>IF(C1625="","",COUNTIFS(purchase!$C:$C,$C1625,purchase!$E:$E,$E1625,purchase!$G:$G,"&gt;="&amp;$F1625,purchase!$G:$G,"&lt;="&amp;$G1625))</f>
        <v/>
      </c>
      <c r="K1625" s="9" t="str">
        <f>IF(COUNTIFS(purchase!$C:$C,$C1625,purchase!$E:$E,$E1625,purchase!$G:$G,"&gt;="&amp;$F1625,purchase!$G:$G,"&lt;="&amp;$G1625)=0,"",_xlfn.MAXIFS(purchase!$G:$G,purchase!$C:$C,$C1625,purchase!$E:$E,$E1625,purchase!$G:$G,"&gt;="&amp;$F1625,purchase!$G:$G,"&lt;="&amp;$G1625))</f>
        <v/>
      </c>
      <c r="L1625" s="4"/>
      <c r="M1625" s="4"/>
      <c r="N1625" s="10" t="str">
        <f>IF(M1625="","",SUMIFS(purchase!$N:$N,purchase!$C:$C,$C1625,purchase!$E:$E,$E1625,purchase!$G:$G,"&gt;="&amp;$F1625,purchase!$G:$G,"&lt;="&amp;$G1625))</f>
        <v/>
      </c>
      <c r="O1625" s="10" t="str">
        <f t="shared" si="253"/>
        <v/>
      </c>
      <c r="P1625" s="11" t="str">
        <f t="shared" si="254"/>
        <v/>
      </c>
      <c r="Q1625" s="12" t="str">
        <f t="shared" ca="1" si="255"/>
        <v/>
      </c>
      <c r="R1625" s="13"/>
      <c r="S1625" s="14"/>
      <c r="T1625" s="15" t="str">
        <f t="shared" ca="1" si="256"/>
        <v/>
      </c>
      <c r="U1625" s="15" t="str">
        <f t="shared" ca="1" si="257"/>
        <v/>
      </c>
      <c r="V1625" s="16"/>
      <c r="W1625" s="17" t="str">
        <f t="shared" ca="1" si="258"/>
        <v/>
      </c>
      <c r="X1625" s="18" t="str">
        <f t="shared" ca="1" si="259"/>
        <v/>
      </c>
    </row>
    <row r="1626" spans="1:24" x14ac:dyDescent="0.35">
      <c r="A1626" s="3">
        <v>1622</v>
      </c>
      <c r="B1626" s="4"/>
      <c r="C1626" s="4"/>
      <c r="D1626" s="5" t="str">
        <f t="shared" si="250"/>
        <v/>
      </c>
      <c r="E1626" s="4"/>
      <c r="F1626" s="6"/>
      <c r="G1626" s="6"/>
      <c r="H1626" s="7" t="str">
        <f t="shared" ca="1" si="251"/>
        <v/>
      </c>
      <c r="I1626" s="8" t="str">
        <f t="shared" ca="1" si="252"/>
        <v/>
      </c>
      <c r="J1626" s="8" t="str">
        <f>IF(C1626="","",COUNTIFS(purchase!$C:$C,$C1626,purchase!$E:$E,$E1626,purchase!$G:$G,"&gt;="&amp;$F1626,purchase!$G:$G,"&lt;="&amp;$G1626))</f>
        <v/>
      </c>
      <c r="K1626" s="9" t="str">
        <f>IF(COUNTIFS(purchase!$C:$C,$C1626,purchase!$E:$E,$E1626,purchase!$G:$G,"&gt;="&amp;$F1626,purchase!$G:$G,"&lt;="&amp;$G1626)=0,"",_xlfn.MAXIFS(purchase!$G:$G,purchase!$C:$C,$C1626,purchase!$E:$E,$E1626,purchase!$G:$G,"&gt;="&amp;$F1626,purchase!$G:$G,"&lt;="&amp;$G1626))</f>
        <v/>
      </c>
      <c r="L1626" s="4"/>
      <c r="M1626" s="4"/>
      <c r="N1626" s="10" t="str">
        <f>IF(M1626="","",SUMIFS(purchase!$N:$N,purchase!$C:$C,$C1626,purchase!$E:$E,$E1626,purchase!$G:$G,"&gt;="&amp;$F1626,purchase!$G:$G,"&lt;="&amp;$G1626))</f>
        <v/>
      </c>
      <c r="O1626" s="10" t="str">
        <f t="shared" si="253"/>
        <v/>
      </c>
      <c r="P1626" s="11" t="str">
        <f t="shared" si="254"/>
        <v/>
      </c>
      <c r="Q1626" s="12" t="str">
        <f t="shared" ca="1" si="255"/>
        <v/>
      </c>
      <c r="R1626" s="13"/>
      <c r="S1626" s="14"/>
      <c r="T1626" s="15" t="str">
        <f t="shared" ca="1" si="256"/>
        <v/>
      </c>
      <c r="U1626" s="15" t="str">
        <f t="shared" ca="1" si="257"/>
        <v/>
      </c>
      <c r="V1626" s="16"/>
      <c r="W1626" s="17" t="str">
        <f t="shared" ca="1" si="258"/>
        <v/>
      </c>
      <c r="X1626" s="18" t="str">
        <f t="shared" ca="1" si="259"/>
        <v/>
      </c>
    </row>
    <row r="1627" spans="1:24" x14ac:dyDescent="0.35">
      <c r="A1627" s="3">
        <v>1623</v>
      </c>
      <c r="B1627" s="4"/>
      <c r="C1627" s="4"/>
      <c r="D1627" s="5" t="str">
        <f t="shared" si="250"/>
        <v/>
      </c>
      <c r="E1627" s="4"/>
      <c r="F1627" s="6"/>
      <c r="G1627" s="6"/>
      <c r="H1627" s="7" t="str">
        <f t="shared" ca="1" si="251"/>
        <v/>
      </c>
      <c r="I1627" s="8" t="str">
        <f t="shared" ca="1" si="252"/>
        <v/>
      </c>
      <c r="J1627" s="8" t="str">
        <f>IF(C1627="","",COUNTIFS(purchase!$C:$C,$C1627,purchase!$E:$E,$E1627,purchase!$G:$G,"&gt;="&amp;$F1627,purchase!$G:$G,"&lt;="&amp;$G1627))</f>
        <v/>
      </c>
      <c r="K1627" s="9" t="str">
        <f>IF(COUNTIFS(purchase!$C:$C,$C1627,purchase!$E:$E,$E1627,purchase!$G:$G,"&gt;="&amp;$F1627,purchase!$G:$G,"&lt;="&amp;$G1627)=0,"",_xlfn.MAXIFS(purchase!$G:$G,purchase!$C:$C,$C1627,purchase!$E:$E,$E1627,purchase!$G:$G,"&gt;="&amp;$F1627,purchase!$G:$G,"&lt;="&amp;$G1627))</f>
        <v/>
      </c>
      <c r="L1627" s="4"/>
      <c r="M1627" s="4"/>
      <c r="N1627" s="10" t="str">
        <f>IF(M1627="","",SUMIFS(purchase!$N:$N,purchase!$C:$C,$C1627,purchase!$E:$E,$E1627,purchase!$G:$G,"&gt;="&amp;$F1627,purchase!$G:$G,"&lt;="&amp;$G1627))</f>
        <v/>
      </c>
      <c r="O1627" s="10" t="str">
        <f t="shared" si="253"/>
        <v/>
      </c>
      <c r="P1627" s="11" t="str">
        <f t="shared" si="254"/>
        <v/>
      </c>
      <c r="Q1627" s="12" t="str">
        <f t="shared" ca="1" si="255"/>
        <v/>
      </c>
      <c r="R1627" s="13"/>
      <c r="S1627" s="14"/>
      <c r="T1627" s="15" t="str">
        <f t="shared" ca="1" si="256"/>
        <v/>
      </c>
      <c r="U1627" s="15" t="str">
        <f t="shared" ca="1" si="257"/>
        <v/>
      </c>
      <c r="V1627" s="16"/>
      <c r="W1627" s="17" t="str">
        <f t="shared" ca="1" si="258"/>
        <v/>
      </c>
      <c r="X1627" s="18" t="str">
        <f t="shared" ca="1" si="259"/>
        <v/>
      </c>
    </row>
    <row r="1628" spans="1:24" x14ac:dyDescent="0.35">
      <c r="A1628" s="3">
        <v>1624</v>
      </c>
      <c r="B1628" s="4"/>
      <c r="C1628" s="4"/>
      <c r="D1628" s="5" t="str">
        <f t="shared" si="250"/>
        <v/>
      </c>
      <c r="E1628" s="4"/>
      <c r="F1628" s="6"/>
      <c r="G1628" s="6"/>
      <c r="H1628" s="7" t="str">
        <f t="shared" ca="1" si="251"/>
        <v/>
      </c>
      <c r="I1628" s="8" t="str">
        <f t="shared" ca="1" si="252"/>
        <v/>
      </c>
      <c r="J1628" s="8" t="str">
        <f>IF(C1628="","",COUNTIFS(purchase!$C:$C,$C1628,purchase!$E:$E,$E1628,purchase!$G:$G,"&gt;="&amp;$F1628,purchase!$G:$G,"&lt;="&amp;$G1628))</f>
        <v/>
      </c>
      <c r="K1628" s="9" t="str">
        <f>IF(COUNTIFS(purchase!$C:$C,$C1628,purchase!$E:$E,$E1628,purchase!$G:$G,"&gt;="&amp;$F1628,purchase!$G:$G,"&lt;="&amp;$G1628)=0,"",_xlfn.MAXIFS(purchase!$G:$G,purchase!$C:$C,$C1628,purchase!$E:$E,$E1628,purchase!$G:$G,"&gt;="&amp;$F1628,purchase!$G:$G,"&lt;="&amp;$G1628))</f>
        <v/>
      </c>
      <c r="L1628" s="4"/>
      <c r="M1628" s="4"/>
      <c r="N1628" s="10" t="str">
        <f>IF(M1628="","",SUMIFS(purchase!$N:$N,purchase!$C:$C,$C1628,purchase!$E:$E,$E1628,purchase!$G:$G,"&gt;="&amp;$F1628,purchase!$G:$G,"&lt;="&amp;$G1628))</f>
        <v/>
      </c>
      <c r="O1628" s="10" t="str">
        <f t="shared" si="253"/>
        <v/>
      </c>
      <c r="P1628" s="11" t="str">
        <f t="shared" si="254"/>
        <v/>
      </c>
      <c r="Q1628" s="12" t="str">
        <f t="shared" ca="1" si="255"/>
        <v/>
      </c>
      <c r="R1628" s="13"/>
      <c r="S1628" s="14"/>
      <c r="T1628" s="15" t="str">
        <f t="shared" ca="1" si="256"/>
        <v/>
      </c>
      <c r="U1628" s="15" t="str">
        <f t="shared" ca="1" si="257"/>
        <v/>
      </c>
      <c r="V1628" s="16"/>
      <c r="W1628" s="17" t="str">
        <f t="shared" ca="1" si="258"/>
        <v/>
      </c>
      <c r="X1628" s="18" t="str">
        <f t="shared" ca="1" si="259"/>
        <v/>
      </c>
    </row>
    <row r="1629" spans="1:24" x14ac:dyDescent="0.35">
      <c r="A1629" s="3">
        <v>1625</v>
      </c>
      <c r="B1629" s="4"/>
      <c r="C1629" s="4"/>
      <c r="D1629" s="5" t="str">
        <f t="shared" si="250"/>
        <v/>
      </c>
      <c r="E1629" s="4"/>
      <c r="F1629" s="6"/>
      <c r="G1629" s="6"/>
      <c r="H1629" s="7" t="str">
        <f t="shared" ca="1" si="251"/>
        <v/>
      </c>
      <c r="I1629" s="8" t="str">
        <f t="shared" ca="1" si="252"/>
        <v/>
      </c>
      <c r="J1629" s="8" t="str">
        <f>IF(C1629="","",COUNTIFS(purchase!$C:$C,$C1629,purchase!$E:$E,$E1629,purchase!$G:$G,"&gt;="&amp;$F1629,purchase!$G:$G,"&lt;="&amp;$G1629))</f>
        <v/>
      </c>
      <c r="K1629" s="9" t="str">
        <f>IF(COUNTIFS(purchase!$C:$C,$C1629,purchase!$E:$E,$E1629,purchase!$G:$G,"&gt;="&amp;$F1629,purchase!$G:$G,"&lt;="&amp;$G1629)=0,"",_xlfn.MAXIFS(purchase!$G:$G,purchase!$C:$C,$C1629,purchase!$E:$E,$E1629,purchase!$G:$G,"&gt;="&amp;$F1629,purchase!$G:$G,"&lt;="&amp;$G1629))</f>
        <v/>
      </c>
      <c r="L1629" s="4"/>
      <c r="M1629" s="4"/>
      <c r="N1629" s="10" t="str">
        <f>IF(M1629="","",SUMIFS(purchase!$N:$N,purchase!$C:$C,$C1629,purchase!$E:$E,$E1629,purchase!$G:$G,"&gt;="&amp;$F1629,purchase!$G:$G,"&lt;="&amp;$G1629))</f>
        <v/>
      </c>
      <c r="O1629" s="10" t="str">
        <f t="shared" si="253"/>
        <v/>
      </c>
      <c r="P1629" s="11" t="str">
        <f t="shared" si="254"/>
        <v/>
      </c>
      <c r="Q1629" s="12" t="str">
        <f t="shared" ca="1" si="255"/>
        <v/>
      </c>
      <c r="R1629" s="13"/>
      <c r="S1629" s="14"/>
      <c r="T1629" s="15" t="str">
        <f t="shared" ca="1" si="256"/>
        <v/>
      </c>
      <c r="U1629" s="15" t="str">
        <f t="shared" ca="1" si="257"/>
        <v/>
      </c>
      <c r="V1629" s="16"/>
      <c r="W1629" s="17" t="str">
        <f t="shared" ca="1" si="258"/>
        <v/>
      </c>
      <c r="X1629" s="18" t="str">
        <f t="shared" ca="1" si="259"/>
        <v/>
      </c>
    </row>
    <row r="1630" spans="1:24" x14ac:dyDescent="0.35">
      <c r="A1630" s="3">
        <v>1626</v>
      </c>
      <c r="B1630" s="4"/>
      <c r="C1630" s="4"/>
      <c r="D1630" s="5" t="str">
        <f t="shared" si="250"/>
        <v/>
      </c>
      <c r="E1630" s="4"/>
      <c r="F1630" s="6"/>
      <c r="G1630" s="6"/>
      <c r="H1630" s="7" t="str">
        <f t="shared" ca="1" si="251"/>
        <v/>
      </c>
      <c r="I1630" s="8" t="str">
        <f t="shared" ca="1" si="252"/>
        <v/>
      </c>
      <c r="J1630" s="8" t="str">
        <f>IF(C1630="","",COUNTIFS(purchase!$C:$C,$C1630,purchase!$E:$E,$E1630,purchase!$G:$G,"&gt;="&amp;$F1630,purchase!$G:$G,"&lt;="&amp;$G1630))</f>
        <v/>
      </c>
      <c r="K1630" s="9" t="str">
        <f>IF(COUNTIFS(purchase!$C:$C,$C1630,purchase!$E:$E,$E1630,purchase!$G:$G,"&gt;="&amp;$F1630,purchase!$G:$G,"&lt;="&amp;$G1630)=0,"",_xlfn.MAXIFS(purchase!$G:$G,purchase!$C:$C,$C1630,purchase!$E:$E,$E1630,purchase!$G:$G,"&gt;="&amp;$F1630,purchase!$G:$G,"&lt;="&amp;$G1630))</f>
        <v/>
      </c>
      <c r="L1630" s="4"/>
      <c r="M1630" s="4"/>
      <c r="N1630" s="10" t="str">
        <f>IF(M1630="","",SUMIFS(purchase!$N:$N,purchase!$C:$C,$C1630,purchase!$E:$E,$E1630,purchase!$G:$G,"&gt;="&amp;$F1630,purchase!$G:$G,"&lt;="&amp;$G1630))</f>
        <v/>
      </c>
      <c r="O1630" s="10" t="str">
        <f t="shared" si="253"/>
        <v/>
      </c>
      <c r="P1630" s="11" t="str">
        <f t="shared" si="254"/>
        <v/>
      </c>
      <c r="Q1630" s="12" t="str">
        <f t="shared" ca="1" si="255"/>
        <v/>
      </c>
      <c r="R1630" s="13"/>
      <c r="S1630" s="14"/>
      <c r="T1630" s="15" t="str">
        <f t="shared" ca="1" si="256"/>
        <v/>
      </c>
      <c r="U1630" s="15" t="str">
        <f t="shared" ca="1" si="257"/>
        <v/>
      </c>
      <c r="V1630" s="16"/>
      <c r="W1630" s="17" t="str">
        <f t="shared" ca="1" si="258"/>
        <v/>
      </c>
      <c r="X1630" s="18" t="str">
        <f t="shared" ca="1" si="259"/>
        <v/>
      </c>
    </row>
    <row r="1631" spans="1:24" x14ac:dyDescent="0.35">
      <c r="A1631" s="3">
        <v>1627</v>
      </c>
      <c r="B1631" s="4"/>
      <c r="C1631" s="4"/>
      <c r="D1631" s="5" t="str">
        <f t="shared" si="250"/>
        <v/>
      </c>
      <c r="E1631" s="4"/>
      <c r="F1631" s="6"/>
      <c r="G1631" s="6"/>
      <c r="H1631" s="7" t="str">
        <f t="shared" ca="1" si="251"/>
        <v/>
      </c>
      <c r="I1631" s="8" t="str">
        <f t="shared" ca="1" si="252"/>
        <v/>
      </c>
      <c r="J1631" s="8" t="str">
        <f>IF(C1631="","",COUNTIFS(purchase!$C:$C,$C1631,purchase!$E:$E,$E1631,purchase!$G:$G,"&gt;="&amp;$F1631,purchase!$G:$G,"&lt;="&amp;$G1631))</f>
        <v/>
      </c>
      <c r="K1631" s="9" t="str">
        <f>IF(COUNTIFS(purchase!$C:$C,$C1631,purchase!$E:$E,$E1631,purchase!$G:$G,"&gt;="&amp;$F1631,purchase!$G:$G,"&lt;="&amp;$G1631)=0,"",_xlfn.MAXIFS(purchase!$G:$G,purchase!$C:$C,$C1631,purchase!$E:$E,$E1631,purchase!$G:$G,"&gt;="&amp;$F1631,purchase!$G:$G,"&lt;="&amp;$G1631))</f>
        <v/>
      </c>
      <c r="L1631" s="4"/>
      <c r="M1631" s="4"/>
      <c r="N1631" s="10" t="str">
        <f>IF(M1631="","",SUMIFS(purchase!$N:$N,purchase!$C:$C,$C1631,purchase!$E:$E,$E1631,purchase!$G:$G,"&gt;="&amp;$F1631,purchase!$G:$G,"&lt;="&amp;$G1631))</f>
        <v/>
      </c>
      <c r="O1631" s="10" t="str">
        <f t="shared" si="253"/>
        <v/>
      </c>
      <c r="P1631" s="11" t="str">
        <f t="shared" si="254"/>
        <v/>
      </c>
      <c r="Q1631" s="12" t="str">
        <f t="shared" ca="1" si="255"/>
        <v/>
      </c>
      <c r="R1631" s="13"/>
      <c r="S1631" s="14"/>
      <c r="T1631" s="15" t="str">
        <f t="shared" ca="1" si="256"/>
        <v/>
      </c>
      <c r="U1631" s="15" t="str">
        <f t="shared" ca="1" si="257"/>
        <v/>
      </c>
      <c r="V1631" s="16"/>
      <c r="W1631" s="17" t="str">
        <f t="shared" ca="1" si="258"/>
        <v/>
      </c>
      <c r="X1631" s="18" t="str">
        <f t="shared" ca="1" si="259"/>
        <v/>
      </c>
    </row>
    <row r="1632" spans="1:24" x14ac:dyDescent="0.35">
      <c r="A1632" s="3">
        <v>1628</v>
      </c>
      <c r="B1632" s="4"/>
      <c r="C1632" s="4"/>
      <c r="D1632" s="5" t="str">
        <f t="shared" si="250"/>
        <v/>
      </c>
      <c r="E1632" s="4"/>
      <c r="F1632" s="6"/>
      <c r="G1632" s="6"/>
      <c r="H1632" s="7" t="str">
        <f t="shared" ca="1" si="251"/>
        <v/>
      </c>
      <c r="I1632" s="8" t="str">
        <f t="shared" ca="1" si="252"/>
        <v/>
      </c>
      <c r="J1632" s="8" t="str">
        <f>IF(C1632="","",COUNTIFS(purchase!$C:$C,$C1632,purchase!$E:$E,$E1632,purchase!$G:$G,"&gt;="&amp;$F1632,purchase!$G:$G,"&lt;="&amp;$G1632))</f>
        <v/>
      </c>
      <c r="K1632" s="9" t="str">
        <f>IF(COUNTIFS(purchase!$C:$C,$C1632,purchase!$E:$E,$E1632,purchase!$G:$G,"&gt;="&amp;$F1632,purchase!$G:$G,"&lt;="&amp;$G1632)=0,"",_xlfn.MAXIFS(purchase!$G:$G,purchase!$C:$C,$C1632,purchase!$E:$E,$E1632,purchase!$G:$G,"&gt;="&amp;$F1632,purchase!$G:$G,"&lt;="&amp;$G1632))</f>
        <v/>
      </c>
      <c r="L1632" s="4"/>
      <c r="M1632" s="4"/>
      <c r="N1632" s="10" t="str">
        <f>IF(M1632="","",SUMIFS(purchase!$N:$N,purchase!$C:$C,$C1632,purchase!$E:$E,$E1632,purchase!$G:$G,"&gt;="&amp;$F1632,purchase!$G:$G,"&lt;="&amp;$G1632))</f>
        <v/>
      </c>
      <c r="O1632" s="10" t="str">
        <f t="shared" si="253"/>
        <v/>
      </c>
      <c r="P1632" s="11" t="str">
        <f t="shared" si="254"/>
        <v/>
      </c>
      <c r="Q1632" s="12" t="str">
        <f t="shared" ca="1" si="255"/>
        <v/>
      </c>
      <c r="R1632" s="13"/>
      <c r="S1632" s="14"/>
      <c r="T1632" s="15" t="str">
        <f t="shared" ca="1" si="256"/>
        <v/>
      </c>
      <c r="U1632" s="15" t="str">
        <f t="shared" ca="1" si="257"/>
        <v/>
      </c>
      <c r="V1632" s="16"/>
      <c r="W1632" s="17" t="str">
        <f t="shared" ca="1" si="258"/>
        <v/>
      </c>
      <c r="X1632" s="18" t="str">
        <f t="shared" ca="1" si="259"/>
        <v/>
      </c>
    </row>
    <row r="1633" spans="1:24" x14ac:dyDescent="0.35">
      <c r="A1633" s="3">
        <v>1629</v>
      </c>
      <c r="B1633" s="4"/>
      <c r="C1633" s="4"/>
      <c r="D1633" s="5" t="str">
        <f t="shared" si="250"/>
        <v/>
      </c>
      <c r="E1633" s="4"/>
      <c r="F1633" s="6"/>
      <c r="G1633" s="6"/>
      <c r="H1633" s="7" t="str">
        <f t="shared" ca="1" si="251"/>
        <v/>
      </c>
      <c r="I1633" s="8" t="str">
        <f t="shared" ca="1" si="252"/>
        <v/>
      </c>
      <c r="J1633" s="8" t="str">
        <f>IF(C1633="","",COUNTIFS(purchase!$C:$C,$C1633,purchase!$E:$E,$E1633,purchase!$G:$G,"&gt;="&amp;$F1633,purchase!$G:$G,"&lt;="&amp;$G1633))</f>
        <v/>
      </c>
      <c r="K1633" s="9" t="str">
        <f>IF(COUNTIFS(purchase!$C:$C,$C1633,purchase!$E:$E,$E1633,purchase!$G:$G,"&gt;="&amp;$F1633,purchase!$G:$G,"&lt;="&amp;$G1633)=0,"",_xlfn.MAXIFS(purchase!$G:$G,purchase!$C:$C,$C1633,purchase!$E:$E,$E1633,purchase!$G:$G,"&gt;="&amp;$F1633,purchase!$G:$G,"&lt;="&amp;$G1633))</f>
        <v/>
      </c>
      <c r="L1633" s="4"/>
      <c r="M1633" s="4"/>
      <c r="N1633" s="10" t="str">
        <f>IF(M1633="","",SUMIFS(purchase!$N:$N,purchase!$C:$C,$C1633,purchase!$E:$E,$E1633,purchase!$G:$G,"&gt;="&amp;$F1633,purchase!$G:$G,"&lt;="&amp;$G1633))</f>
        <v/>
      </c>
      <c r="O1633" s="10" t="str">
        <f t="shared" si="253"/>
        <v/>
      </c>
      <c r="P1633" s="11" t="str">
        <f t="shared" si="254"/>
        <v/>
      </c>
      <c r="Q1633" s="12" t="str">
        <f t="shared" ca="1" si="255"/>
        <v/>
      </c>
      <c r="R1633" s="13"/>
      <c r="S1633" s="14"/>
      <c r="T1633" s="15" t="str">
        <f t="shared" ca="1" si="256"/>
        <v/>
      </c>
      <c r="U1633" s="15" t="str">
        <f t="shared" ca="1" si="257"/>
        <v/>
      </c>
      <c r="V1633" s="16"/>
      <c r="W1633" s="17" t="str">
        <f t="shared" ca="1" si="258"/>
        <v/>
      </c>
      <c r="X1633" s="18" t="str">
        <f t="shared" ca="1" si="259"/>
        <v/>
      </c>
    </row>
    <row r="1634" spans="1:24" x14ac:dyDescent="0.35">
      <c r="A1634" s="3">
        <v>1630</v>
      </c>
      <c r="B1634" s="4"/>
      <c r="C1634" s="4"/>
      <c r="D1634" s="5" t="str">
        <f t="shared" si="250"/>
        <v/>
      </c>
      <c r="E1634" s="4"/>
      <c r="F1634" s="6"/>
      <c r="G1634" s="6"/>
      <c r="H1634" s="7" t="str">
        <f t="shared" ca="1" si="251"/>
        <v/>
      </c>
      <c r="I1634" s="8" t="str">
        <f t="shared" ca="1" si="252"/>
        <v/>
      </c>
      <c r="J1634" s="8" t="str">
        <f>IF(C1634="","",COUNTIFS(purchase!$C:$C,$C1634,purchase!$E:$E,$E1634,purchase!$G:$G,"&gt;="&amp;$F1634,purchase!$G:$G,"&lt;="&amp;$G1634))</f>
        <v/>
      </c>
      <c r="K1634" s="9" t="str">
        <f>IF(COUNTIFS(purchase!$C:$C,$C1634,purchase!$E:$E,$E1634,purchase!$G:$G,"&gt;="&amp;$F1634,purchase!$G:$G,"&lt;="&amp;$G1634)=0,"",_xlfn.MAXIFS(purchase!$G:$G,purchase!$C:$C,$C1634,purchase!$E:$E,$E1634,purchase!$G:$G,"&gt;="&amp;$F1634,purchase!$G:$G,"&lt;="&amp;$G1634))</f>
        <v/>
      </c>
      <c r="L1634" s="4"/>
      <c r="M1634" s="4"/>
      <c r="N1634" s="10" t="str">
        <f>IF(M1634="","",SUMIFS(purchase!$N:$N,purchase!$C:$C,$C1634,purchase!$E:$E,$E1634,purchase!$G:$G,"&gt;="&amp;$F1634,purchase!$G:$G,"&lt;="&amp;$G1634))</f>
        <v/>
      </c>
      <c r="O1634" s="10" t="str">
        <f t="shared" si="253"/>
        <v/>
      </c>
      <c r="P1634" s="11" t="str">
        <f t="shared" si="254"/>
        <v/>
      </c>
      <c r="Q1634" s="12" t="str">
        <f t="shared" ca="1" si="255"/>
        <v/>
      </c>
      <c r="R1634" s="13"/>
      <c r="S1634" s="14"/>
      <c r="T1634" s="15" t="str">
        <f t="shared" ca="1" si="256"/>
        <v/>
      </c>
      <c r="U1634" s="15" t="str">
        <f t="shared" ca="1" si="257"/>
        <v/>
      </c>
      <c r="V1634" s="16"/>
      <c r="W1634" s="17" t="str">
        <f t="shared" ca="1" si="258"/>
        <v/>
      </c>
      <c r="X1634" s="18" t="str">
        <f t="shared" ca="1" si="259"/>
        <v/>
      </c>
    </row>
    <row r="1635" spans="1:24" x14ac:dyDescent="0.35">
      <c r="A1635" s="3">
        <v>1631</v>
      </c>
      <c r="B1635" s="4"/>
      <c r="C1635" s="4"/>
      <c r="D1635" s="5" t="str">
        <f t="shared" si="250"/>
        <v/>
      </c>
      <c r="E1635" s="4"/>
      <c r="F1635" s="6"/>
      <c r="G1635" s="6"/>
      <c r="H1635" s="7" t="str">
        <f t="shared" ca="1" si="251"/>
        <v/>
      </c>
      <c r="I1635" s="8" t="str">
        <f t="shared" ca="1" si="252"/>
        <v/>
      </c>
      <c r="J1635" s="8" t="str">
        <f>IF(C1635="","",COUNTIFS(purchase!$C:$C,$C1635,purchase!$E:$E,$E1635,purchase!$G:$G,"&gt;="&amp;$F1635,purchase!$G:$G,"&lt;="&amp;$G1635))</f>
        <v/>
      </c>
      <c r="K1635" s="9" t="str">
        <f>IF(COUNTIFS(purchase!$C:$C,$C1635,purchase!$E:$E,$E1635,purchase!$G:$G,"&gt;="&amp;$F1635,purchase!$G:$G,"&lt;="&amp;$G1635)=0,"",_xlfn.MAXIFS(purchase!$G:$G,purchase!$C:$C,$C1635,purchase!$E:$E,$E1635,purchase!$G:$G,"&gt;="&amp;$F1635,purchase!$G:$G,"&lt;="&amp;$G1635))</f>
        <v/>
      </c>
      <c r="L1635" s="4"/>
      <c r="M1635" s="4"/>
      <c r="N1635" s="10" t="str">
        <f>IF(M1635="","",SUMIFS(purchase!$N:$N,purchase!$C:$C,$C1635,purchase!$E:$E,$E1635,purchase!$G:$G,"&gt;="&amp;$F1635,purchase!$G:$G,"&lt;="&amp;$G1635))</f>
        <v/>
      </c>
      <c r="O1635" s="10" t="str">
        <f t="shared" si="253"/>
        <v/>
      </c>
      <c r="P1635" s="11" t="str">
        <f t="shared" si="254"/>
        <v/>
      </c>
      <c r="Q1635" s="12" t="str">
        <f t="shared" ca="1" si="255"/>
        <v/>
      </c>
      <c r="R1635" s="13"/>
      <c r="S1635" s="14"/>
      <c r="T1635" s="15" t="str">
        <f t="shared" ca="1" si="256"/>
        <v/>
      </c>
      <c r="U1635" s="15" t="str">
        <f t="shared" ca="1" si="257"/>
        <v/>
      </c>
      <c r="V1635" s="16"/>
      <c r="W1635" s="17" t="str">
        <f t="shared" ca="1" si="258"/>
        <v/>
      </c>
      <c r="X1635" s="18" t="str">
        <f t="shared" ca="1" si="259"/>
        <v/>
      </c>
    </row>
    <row r="1636" spans="1:24" x14ac:dyDescent="0.35">
      <c r="A1636" s="3">
        <v>1632</v>
      </c>
      <c r="B1636" s="4"/>
      <c r="C1636" s="4"/>
      <c r="D1636" s="5" t="str">
        <f t="shared" si="250"/>
        <v/>
      </c>
      <c r="E1636" s="4"/>
      <c r="F1636" s="6"/>
      <c r="G1636" s="6"/>
      <c r="H1636" s="7" t="str">
        <f t="shared" ca="1" si="251"/>
        <v/>
      </c>
      <c r="I1636" s="8" t="str">
        <f t="shared" ca="1" si="252"/>
        <v/>
      </c>
      <c r="J1636" s="8" t="str">
        <f>IF(C1636="","",COUNTIFS(purchase!$C:$C,$C1636,purchase!$E:$E,$E1636,purchase!$G:$G,"&gt;="&amp;$F1636,purchase!$G:$G,"&lt;="&amp;$G1636))</f>
        <v/>
      </c>
      <c r="K1636" s="9" t="str">
        <f>IF(COUNTIFS(purchase!$C:$C,$C1636,purchase!$E:$E,$E1636,purchase!$G:$G,"&gt;="&amp;$F1636,purchase!$G:$G,"&lt;="&amp;$G1636)=0,"",_xlfn.MAXIFS(purchase!$G:$G,purchase!$C:$C,$C1636,purchase!$E:$E,$E1636,purchase!$G:$G,"&gt;="&amp;$F1636,purchase!$G:$G,"&lt;="&amp;$G1636))</f>
        <v/>
      </c>
      <c r="L1636" s="4"/>
      <c r="M1636" s="4"/>
      <c r="N1636" s="10" t="str">
        <f>IF(M1636="","",SUMIFS(purchase!$N:$N,purchase!$C:$C,$C1636,purchase!$E:$E,$E1636,purchase!$G:$G,"&gt;="&amp;$F1636,purchase!$G:$G,"&lt;="&amp;$G1636))</f>
        <v/>
      </c>
      <c r="O1636" s="10" t="str">
        <f t="shared" si="253"/>
        <v/>
      </c>
      <c r="P1636" s="11" t="str">
        <f t="shared" si="254"/>
        <v/>
      </c>
      <c r="Q1636" s="12" t="str">
        <f t="shared" ca="1" si="255"/>
        <v/>
      </c>
      <c r="R1636" s="13"/>
      <c r="S1636" s="14"/>
      <c r="T1636" s="15" t="str">
        <f t="shared" ca="1" si="256"/>
        <v/>
      </c>
      <c r="U1636" s="15" t="str">
        <f t="shared" ca="1" si="257"/>
        <v/>
      </c>
      <c r="V1636" s="16"/>
      <c r="W1636" s="17" t="str">
        <f t="shared" ca="1" si="258"/>
        <v/>
      </c>
      <c r="X1636" s="18" t="str">
        <f t="shared" ca="1" si="259"/>
        <v/>
      </c>
    </row>
    <row r="1637" spans="1:24" x14ac:dyDescent="0.35">
      <c r="A1637" s="3">
        <v>1633</v>
      </c>
      <c r="B1637" s="4"/>
      <c r="C1637" s="4"/>
      <c r="D1637" s="5" t="str">
        <f t="shared" si="250"/>
        <v/>
      </c>
      <c r="E1637" s="4"/>
      <c r="F1637" s="6"/>
      <c r="G1637" s="6"/>
      <c r="H1637" s="7" t="str">
        <f t="shared" ca="1" si="251"/>
        <v/>
      </c>
      <c r="I1637" s="8" t="str">
        <f t="shared" ca="1" si="252"/>
        <v/>
      </c>
      <c r="J1637" s="8" t="str">
        <f>IF(C1637="","",COUNTIFS(purchase!$C:$C,$C1637,purchase!$E:$E,$E1637,purchase!$G:$G,"&gt;="&amp;$F1637,purchase!$G:$G,"&lt;="&amp;$G1637))</f>
        <v/>
      </c>
      <c r="K1637" s="9" t="str">
        <f>IF(COUNTIFS(purchase!$C:$C,$C1637,purchase!$E:$E,$E1637,purchase!$G:$G,"&gt;="&amp;$F1637,purchase!$G:$G,"&lt;="&amp;$G1637)=0,"",_xlfn.MAXIFS(purchase!$G:$G,purchase!$C:$C,$C1637,purchase!$E:$E,$E1637,purchase!$G:$G,"&gt;="&amp;$F1637,purchase!$G:$G,"&lt;="&amp;$G1637))</f>
        <v/>
      </c>
      <c r="L1637" s="4"/>
      <c r="M1637" s="4"/>
      <c r="N1637" s="10" t="str">
        <f>IF(M1637="","",SUMIFS(purchase!$N:$N,purchase!$C:$C,$C1637,purchase!$E:$E,$E1637,purchase!$G:$G,"&gt;="&amp;$F1637,purchase!$G:$G,"&lt;="&amp;$G1637))</f>
        <v/>
      </c>
      <c r="O1637" s="10" t="str">
        <f t="shared" si="253"/>
        <v/>
      </c>
      <c r="P1637" s="11" t="str">
        <f t="shared" si="254"/>
        <v/>
      </c>
      <c r="Q1637" s="12" t="str">
        <f t="shared" ca="1" si="255"/>
        <v/>
      </c>
      <c r="R1637" s="13"/>
      <c r="S1637" s="14"/>
      <c r="T1637" s="15" t="str">
        <f t="shared" ca="1" si="256"/>
        <v/>
      </c>
      <c r="U1637" s="15" t="str">
        <f t="shared" ca="1" si="257"/>
        <v/>
      </c>
      <c r="V1637" s="16"/>
      <c r="W1637" s="17" t="str">
        <f t="shared" ca="1" si="258"/>
        <v/>
      </c>
      <c r="X1637" s="18" t="str">
        <f t="shared" ca="1" si="259"/>
        <v/>
      </c>
    </row>
    <row r="1638" spans="1:24" x14ac:dyDescent="0.35">
      <c r="A1638" s="3">
        <v>1634</v>
      </c>
      <c r="B1638" s="4"/>
      <c r="C1638" s="4"/>
      <c r="D1638" s="5" t="str">
        <f t="shared" si="250"/>
        <v/>
      </c>
      <c r="E1638" s="4"/>
      <c r="F1638" s="6"/>
      <c r="G1638" s="6"/>
      <c r="H1638" s="7" t="str">
        <f t="shared" ca="1" si="251"/>
        <v/>
      </c>
      <c r="I1638" s="8" t="str">
        <f t="shared" ca="1" si="252"/>
        <v/>
      </c>
      <c r="J1638" s="8" t="str">
        <f>IF(C1638="","",COUNTIFS(purchase!$C:$C,$C1638,purchase!$E:$E,$E1638,purchase!$G:$G,"&gt;="&amp;$F1638,purchase!$G:$G,"&lt;="&amp;$G1638))</f>
        <v/>
      </c>
      <c r="K1638" s="9" t="str">
        <f>IF(COUNTIFS(purchase!$C:$C,$C1638,purchase!$E:$E,$E1638,purchase!$G:$G,"&gt;="&amp;$F1638,purchase!$G:$G,"&lt;="&amp;$G1638)=0,"",_xlfn.MAXIFS(purchase!$G:$G,purchase!$C:$C,$C1638,purchase!$E:$E,$E1638,purchase!$G:$G,"&gt;="&amp;$F1638,purchase!$G:$G,"&lt;="&amp;$G1638))</f>
        <v/>
      </c>
      <c r="L1638" s="4"/>
      <c r="M1638" s="4"/>
      <c r="N1638" s="10" t="str">
        <f>IF(M1638="","",SUMIFS(purchase!$N:$N,purchase!$C:$C,$C1638,purchase!$E:$E,$E1638,purchase!$G:$G,"&gt;="&amp;$F1638,purchase!$G:$G,"&lt;="&amp;$G1638))</f>
        <v/>
      </c>
      <c r="O1638" s="10" t="str">
        <f t="shared" si="253"/>
        <v/>
      </c>
      <c r="P1638" s="11" t="str">
        <f t="shared" si="254"/>
        <v/>
      </c>
      <c r="Q1638" s="12" t="str">
        <f t="shared" ca="1" si="255"/>
        <v/>
      </c>
      <c r="R1638" s="13"/>
      <c r="S1638" s="14"/>
      <c r="T1638" s="15" t="str">
        <f t="shared" ca="1" si="256"/>
        <v/>
      </c>
      <c r="U1638" s="15" t="str">
        <f t="shared" ca="1" si="257"/>
        <v/>
      </c>
      <c r="V1638" s="16"/>
      <c r="W1638" s="17" t="str">
        <f t="shared" ca="1" si="258"/>
        <v/>
      </c>
      <c r="X1638" s="18" t="str">
        <f t="shared" ca="1" si="259"/>
        <v/>
      </c>
    </row>
    <row r="1639" spans="1:24" x14ac:dyDescent="0.35">
      <c r="A1639" s="3">
        <v>1635</v>
      </c>
      <c r="B1639" s="4"/>
      <c r="C1639" s="4"/>
      <c r="D1639" s="5" t="str">
        <f t="shared" si="250"/>
        <v/>
      </c>
      <c r="E1639" s="4"/>
      <c r="F1639" s="6"/>
      <c r="G1639" s="6"/>
      <c r="H1639" s="7" t="str">
        <f t="shared" ca="1" si="251"/>
        <v/>
      </c>
      <c r="I1639" s="8" t="str">
        <f t="shared" ca="1" si="252"/>
        <v/>
      </c>
      <c r="J1639" s="8" t="str">
        <f>IF(C1639="","",COUNTIFS(purchase!$C:$C,$C1639,purchase!$E:$E,$E1639,purchase!$G:$G,"&gt;="&amp;$F1639,purchase!$G:$G,"&lt;="&amp;$G1639))</f>
        <v/>
      </c>
      <c r="K1639" s="9" t="str">
        <f>IF(COUNTIFS(purchase!$C:$C,$C1639,purchase!$E:$E,$E1639,purchase!$G:$G,"&gt;="&amp;$F1639,purchase!$G:$G,"&lt;="&amp;$G1639)=0,"",_xlfn.MAXIFS(purchase!$G:$G,purchase!$C:$C,$C1639,purchase!$E:$E,$E1639,purchase!$G:$G,"&gt;="&amp;$F1639,purchase!$G:$G,"&lt;="&amp;$G1639))</f>
        <v/>
      </c>
      <c r="L1639" s="4"/>
      <c r="M1639" s="4"/>
      <c r="N1639" s="10" t="str">
        <f>IF(M1639="","",SUMIFS(purchase!$N:$N,purchase!$C:$C,$C1639,purchase!$E:$E,$E1639,purchase!$G:$G,"&gt;="&amp;$F1639,purchase!$G:$G,"&lt;="&amp;$G1639))</f>
        <v/>
      </c>
      <c r="O1639" s="10" t="str">
        <f t="shared" si="253"/>
        <v/>
      </c>
      <c r="P1639" s="11" t="str">
        <f t="shared" si="254"/>
        <v/>
      </c>
      <c r="Q1639" s="12" t="str">
        <f t="shared" ca="1" si="255"/>
        <v/>
      </c>
      <c r="R1639" s="13"/>
      <c r="S1639" s="14"/>
      <c r="T1639" s="15" t="str">
        <f t="shared" ca="1" si="256"/>
        <v/>
      </c>
      <c r="U1639" s="15" t="str">
        <f t="shared" ca="1" si="257"/>
        <v/>
      </c>
      <c r="V1639" s="16"/>
      <c r="W1639" s="17" t="str">
        <f t="shared" ca="1" si="258"/>
        <v/>
      </c>
      <c r="X1639" s="18" t="str">
        <f t="shared" ca="1" si="259"/>
        <v/>
      </c>
    </row>
    <row r="1640" spans="1:24" x14ac:dyDescent="0.35">
      <c r="A1640" s="3">
        <v>1636</v>
      </c>
      <c r="B1640" s="4"/>
      <c r="C1640" s="4"/>
      <c r="D1640" s="5" t="str">
        <f t="shared" si="250"/>
        <v/>
      </c>
      <c r="E1640" s="4"/>
      <c r="F1640" s="6"/>
      <c r="G1640" s="6"/>
      <c r="H1640" s="7" t="str">
        <f t="shared" ca="1" si="251"/>
        <v/>
      </c>
      <c r="I1640" s="8" t="str">
        <f t="shared" ca="1" si="252"/>
        <v/>
      </c>
      <c r="J1640" s="8" t="str">
        <f>IF(C1640="","",COUNTIFS(purchase!$C:$C,$C1640,purchase!$E:$E,$E1640,purchase!$G:$G,"&gt;="&amp;$F1640,purchase!$G:$G,"&lt;="&amp;$G1640))</f>
        <v/>
      </c>
      <c r="K1640" s="9" t="str">
        <f>IF(COUNTIFS(purchase!$C:$C,$C1640,purchase!$E:$E,$E1640,purchase!$G:$G,"&gt;="&amp;$F1640,purchase!$G:$G,"&lt;="&amp;$G1640)=0,"",_xlfn.MAXIFS(purchase!$G:$G,purchase!$C:$C,$C1640,purchase!$E:$E,$E1640,purchase!$G:$G,"&gt;="&amp;$F1640,purchase!$G:$G,"&lt;="&amp;$G1640))</f>
        <v/>
      </c>
      <c r="L1640" s="4"/>
      <c r="M1640" s="4"/>
      <c r="N1640" s="10" t="str">
        <f>IF(M1640="","",SUMIFS(purchase!$N:$N,purchase!$C:$C,$C1640,purchase!$E:$E,$E1640,purchase!$G:$G,"&gt;="&amp;$F1640,purchase!$G:$G,"&lt;="&amp;$G1640))</f>
        <v/>
      </c>
      <c r="O1640" s="10" t="str">
        <f t="shared" si="253"/>
        <v/>
      </c>
      <c r="P1640" s="11" t="str">
        <f t="shared" si="254"/>
        <v/>
      </c>
      <c r="Q1640" s="12" t="str">
        <f t="shared" ca="1" si="255"/>
        <v/>
      </c>
      <c r="R1640" s="13"/>
      <c r="S1640" s="14"/>
      <c r="T1640" s="15" t="str">
        <f t="shared" ca="1" si="256"/>
        <v/>
      </c>
      <c r="U1640" s="15" t="str">
        <f t="shared" ca="1" si="257"/>
        <v/>
      </c>
      <c r="V1640" s="16"/>
      <c r="W1640" s="17" t="str">
        <f t="shared" ca="1" si="258"/>
        <v/>
      </c>
      <c r="X1640" s="18" t="str">
        <f t="shared" ca="1" si="259"/>
        <v/>
      </c>
    </row>
    <row r="1641" spans="1:24" x14ac:dyDescent="0.35">
      <c r="A1641" s="3">
        <v>1637</v>
      </c>
      <c r="B1641" s="4"/>
      <c r="C1641" s="4"/>
      <c r="D1641" s="5" t="str">
        <f t="shared" si="250"/>
        <v/>
      </c>
      <c r="E1641" s="4"/>
      <c r="F1641" s="6"/>
      <c r="G1641" s="6"/>
      <c r="H1641" s="7" t="str">
        <f t="shared" ca="1" si="251"/>
        <v/>
      </c>
      <c r="I1641" s="8" t="str">
        <f t="shared" ca="1" si="252"/>
        <v/>
      </c>
      <c r="J1641" s="8" t="str">
        <f>IF(C1641="","",COUNTIFS(purchase!$C:$C,$C1641,purchase!$E:$E,$E1641,purchase!$G:$G,"&gt;="&amp;$F1641,purchase!$G:$G,"&lt;="&amp;$G1641))</f>
        <v/>
      </c>
      <c r="K1641" s="9" t="str">
        <f>IF(COUNTIFS(purchase!$C:$C,$C1641,purchase!$E:$E,$E1641,purchase!$G:$G,"&gt;="&amp;$F1641,purchase!$G:$G,"&lt;="&amp;$G1641)=0,"",_xlfn.MAXIFS(purchase!$G:$G,purchase!$C:$C,$C1641,purchase!$E:$E,$E1641,purchase!$G:$G,"&gt;="&amp;$F1641,purchase!$G:$G,"&lt;="&amp;$G1641))</f>
        <v/>
      </c>
      <c r="L1641" s="4"/>
      <c r="M1641" s="4"/>
      <c r="N1641" s="10" t="str">
        <f>IF(M1641="","",SUMIFS(purchase!$N:$N,purchase!$C:$C,$C1641,purchase!$E:$E,$E1641,purchase!$G:$G,"&gt;="&amp;$F1641,purchase!$G:$G,"&lt;="&amp;$G1641))</f>
        <v/>
      </c>
      <c r="O1641" s="10" t="str">
        <f t="shared" si="253"/>
        <v/>
      </c>
      <c r="P1641" s="11" t="str">
        <f t="shared" si="254"/>
        <v/>
      </c>
      <c r="Q1641" s="12" t="str">
        <f t="shared" ca="1" si="255"/>
        <v/>
      </c>
      <c r="R1641" s="13"/>
      <c r="S1641" s="14"/>
      <c r="T1641" s="15" t="str">
        <f t="shared" ca="1" si="256"/>
        <v/>
      </c>
      <c r="U1641" s="15" t="str">
        <f t="shared" ca="1" si="257"/>
        <v/>
      </c>
      <c r="V1641" s="16"/>
      <c r="W1641" s="17" t="str">
        <f t="shared" ca="1" si="258"/>
        <v/>
      </c>
      <c r="X1641" s="18" t="str">
        <f t="shared" ca="1" si="259"/>
        <v/>
      </c>
    </row>
    <row r="1642" spans="1:24" x14ac:dyDescent="0.35">
      <c r="A1642" s="3">
        <v>1638</v>
      </c>
      <c r="B1642" s="4"/>
      <c r="C1642" s="4"/>
      <c r="D1642" s="5" t="str">
        <f t="shared" si="250"/>
        <v/>
      </c>
      <c r="E1642" s="4"/>
      <c r="F1642" s="6"/>
      <c r="G1642" s="6"/>
      <c r="H1642" s="7" t="str">
        <f t="shared" ca="1" si="251"/>
        <v/>
      </c>
      <c r="I1642" s="8" t="str">
        <f t="shared" ca="1" si="252"/>
        <v/>
      </c>
      <c r="J1642" s="8" t="str">
        <f>IF(C1642="","",COUNTIFS(purchase!$C:$C,$C1642,purchase!$E:$E,$E1642,purchase!$G:$G,"&gt;="&amp;$F1642,purchase!$G:$G,"&lt;="&amp;$G1642))</f>
        <v/>
      </c>
      <c r="K1642" s="9" t="str">
        <f>IF(COUNTIFS(purchase!$C:$C,$C1642,purchase!$E:$E,$E1642,purchase!$G:$G,"&gt;="&amp;$F1642,purchase!$G:$G,"&lt;="&amp;$G1642)=0,"",_xlfn.MAXIFS(purchase!$G:$G,purchase!$C:$C,$C1642,purchase!$E:$E,$E1642,purchase!$G:$G,"&gt;="&amp;$F1642,purchase!$G:$G,"&lt;="&amp;$G1642))</f>
        <v/>
      </c>
      <c r="L1642" s="4"/>
      <c r="M1642" s="4"/>
      <c r="N1642" s="10" t="str">
        <f>IF(M1642="","",SUMIFS(purchase!$N:$N,purchase!$C:$C,$C1642,purchase!$E:$E,$E1642,purchase!$G:$G,"&gt;="&amp;$F1642,purchase!$G:$G,"&lt;="&amp;$G1642))</f>
        <v/>
      </c>
      <c r="O1642" s="10" t="str">
        <f t="shared" si="253"/>
        <v/>
      </c>
      <c r="P1642" s="11" t="str">
        <f t="shared" si="254"/>
        <v/>
      </c>
      <c r="Q1642" s="12" t="str">
        <f t="shared" ca="1" si="255"/>
        <v/>
      </c>
      <c r="R1642" s="13"/>
      <c r="S1642" s="14"/>
      <c r="T1642" s="15" t="str">
        <f t="shared" ca="1" si="256"/>
        <v/>
      </c>
      <c r="U1642" s="15" t="str">
        <f t="shared" ca="1" si="257"/>
        <v/>
      </c>
      <c r="V1642" s="16"/>
      <c r="W1642" s="17" t="str">
        <f t="shared" ca="1" si="258"/>
        <v/>
      </c>
      <c r="X1642" s="18" t="str">
        <f t="shared" ca="1" si="259"/>
        <v/>
      </c>
    </row>
    <row r="1643" spans="1:24" x14ac:dyDescent="0.35">
      <c r="A1643" s="3">
        <v>1639</v>
      </c>
      <c r="B1643" s="4"/>
      <c r="C1643" s="4"/>
      <c r="D1643" s="5" t="str">
        <f t="shared" si="250"/>
        <v/>
      </c>
      <c r="E1643" s="4"/>
      <c r="F1643" s="6"/>
      <c r="G1643" s="6"/>
      <c r="H1643" s="7" t="str">
        <f t="shared" ca="1" si="251"/>
        <v/>
      </c>
      <c r="I1643" s="8" t="str">
        <f t="shared" ca="1" si="252"/>
        <v/>
      </c>
      <c r="J1643" s="8" t="str">
        <f>IF(C1643="","",COUNTIFS(purchase!$C:$C,$C1643,purchase!$E:$E,$E1643,purchase!$G:$G,"&gt;="&amp;$F1643,purchase!$G:$G,"&lt;="&amp;$G1643))</f>
        <v/>
      </c>
      <c r="K1643" s="9" t="str">
        <f>IF(COUNTIFS(purchase!$C:$C,$C1643,purchase!$E:$E,$E1643,purchase!$G:$G,"&gt;="&amp;$F1643,purchase!$G:$G,"&lt;="&amp;$G1643)=0,"",_xlfn.MAXIFS(purchase!$G:$G,purchase!$C:$C,$C1643,purchase!$E:$E,$E1643,purchase!$G:$G,"&gt;="&amp;$F1643,purchase!$G:$G,"&lt;="&amp;$G1643))</f>
        <v/>
      </c>
      <c r="L1643" s="4"/>
      <c r="M1643" s="4"/>
      <c r="N1643" s="10" t="str">
        <f>IF(M1643="","",SUMIFS(purchase!$N:$N,purchase!$C:$C,$C1643,purchase!$E:$E,$E1643,purchase!$G:$G,"&gt;="&amp;$F1643,purchase!$G:$G,"&lt;="&amp;$G1643))</f>
        <v/>
      </c>
      <c r="O1643" s="10" t="str">
        <f t="shared" si="253"/>
        <v/>
      </c>
      <c r="P1643" s="11" t="str">
        <f t="shared" si="254"/>
        <v/>
      </c>
      <c r="Q1643" s="12" t="str">
        <f t="shared" ca="1" si="255"/>
        <v/>
      </c>
      <c r="R1643" s="13"/>
      <c r="S1643" s="14"/>
      <c r="T1643" s="15" t="str">
        <f t="shared" ca="1" si="256"/>
        <v/>
      </c>
      <c r="U1643" s="15" t="str">
        <f t="shared" ca="1" si="257"/>
        <v/>
      </c>
      <c r="V1643" s="16"/>
      <c r="W1643" s="17" t="str">
        <f t="shared" ca="1" si="258"/>
        <v/>
      </c>
      <c r="X1643" s="18" t="str">
        <f t="shared" ca="1" si="259"/>
        <v/>
      </c>
    </row>
    <row r="1644" spans="1:24" x14ac:dyDescent="0.35">
      <c r="A1644" s="3">
        <v>1640</v>
      </c>
      <c r="B1644" s="4"/>
      <c r="C1644" s="4"/>
      <c r="D1644" s="5" t="str">
        <f t="shared" si="250"/>
        <v/>
      </c>
      <c r="E1644" s="4"/>
      <c r="F1644" s="6"/>
      <c r="G1644" s="6"/>
      <c r="H1644" s="7" t="str">
        <f t="shared" ca="1" si="251"/>
        <v/>
      </c>
      <c r="I1644" s="8" t="str">
        <f t="shared" ca="1" si="252"/>
        <v/>
      </c>
      <c r="J1644" s="8" t="str">
        <f>IF(C1644="","",COUNTIFS(purchase!$C:$C,$C1644,purchase!$E:$E,$E1644,purchase!$G:$G,"&gt;="&amp;$F1644,purchase!$G:$G,"&lt;="&amp;$G1644))</f>
        <v/>
      </c>
      <c r="K1644" s="9" t="str">
        <f>IF(COUNTIFS(purchase!$C:$C,$C1644,purchase!$E:$E,$E1644,purchase!$G:$G,"&gt;="&amp;$F1644,purchase!$G:$G,"&lt;="&amp;$G1644)=0,"",_xlfn.MAXIFS(purchase!$G:$G,purchase!$C:$C,$C1644,purchase!$E:$E,$E1644,purchase!$G:$G,"&gt;="&amp;$F1644,purchase!$G:$G,"&lt;="&amp;$G1644))</f>
        <v/>
      </c>
      <c r="L1644" s="4"/>
      <c r="M1644" s="4"/>
      <c r="N1644" s="10" t="str">
        <f>IF(M1644="","",SUMIFS(purchase!$N:$N,purchase!$C:$C,$C1644,purchase!$E:$E,$E1644,purchase!$G:$G,"&gt;="&amp;$F1644,purchase!$G:$G,"&lt;="&amp;$G1644))</f>
        <v/>
      </c>
      <c r="O1644" s="10" t="str">
        <f t="shared" si="253"/>
        <v/>
      </c>
      <c r="P1644" s="11" t="str">
        <f t="shared" si="254"/>
        <v/>
      </c>
      <c r="Q1644" s="12" t="str">
        <f t="shared" ca="1" si="255"/>
        <v/>
      </c>
      <c r="R1644" s="13"/>
      <c r="S1644" s="14"/>
      <c r="T1644" s="15" t="str">
        <f t="shared" ca="1" si="256"/>
        <v/>
      </c>
      <c r="U1644" s="15" t="str">
        <f t="shared" ca="1" si="257"/>
        <v/>
      </c>
      <c r="V1644" s="16"/>
      <c r="W1644" s="17" t="str">
        <f t="shared" ca="1" si="258"/>
        <v/>
      </c>
      <c r="X1644" s="18" t="str">
        <f t="shared" ca="1" si="259"/>
        <v/>
      </c>
    </row>
    <row r="1645" spans="1:24" x14ac:dyDescent="0.35">
      <c r="A1645" s="3">
        <v>1641</v>
      </c>
      <c r="B1645" s="4"/>
      <c r="C1645" s="4"/>
      <c r="D1645" s="5" t="str">
        <f t="shared" si="250"/>
        <v/>
      </c>
      <c r="E1645" s="4"/>
      <c r="F1645" s="6"/>
      <c r="G1645" s="6"/>
      <c r="H1645" s="7" t="str">
        <f t="shared" ca="1" si="251"/>
        <v/>
      </c>
      <c r="I1645" s="8" t="str">
        <f t="shared" ca="1" si="252"/>
        <v/>
      </c>
      <c r="J1645" s="8" t="str">
        <f>IF(C1645="","",COUNTIFS(purchase!$C:$C,$C1645,purchase!$E:$E,$E1645,purchase!$G:$G,"&gt;="&amp;$F1645,purchase!$G:$G,"&lt;="&amp;$G1645))</f>
        <v/>
      </c>
      <c r="K1645" s="9" t="str">
        <f>IF(COUNTIFS(purchase!$C:$C,$C1645,purchase!$E:$E,$E1645,purchase!$G:$G,"&gt;="&amp;$F1645,purchase!$G:$G,"&lt;="&amp;$G1645)=0,"",_xlfn.MAXIFS(purchase!$G:$G,purchase!$C:$C,$C1645,purchase!$E:$E,$E1645,purchase!$G:$G,"&gt;="&amp;$F1645,purchase!$G:$G,"&lt;="&amp;$G1645))</f>
        <v/>
      </c>
      <c r="L1645" s="4"/>
      <c r="M1645" s="4"/>
      <c r="N1645" s="10" t="str">
        <f>IF(M1645="","",SUMIFS(purchase!$N:$N,purchase!$C:$C,$C1645,purchase!$E:$E,$E1645,purchase!$G:$G,"&gt;="&amp;$F1645,purchase!$G:$G,"&lt;="&amp;$G1645))</f>
        <v/>
      </c>
      <c r="O1645" s="10" t="str">
        <f t="shared" si="253"/>
        <v/>
      </c>
      <c r="P1645" s="11" t="str">
        <f t="shared" si="254"/>
        <v/>
      </c>
      <c r="Q1645" s="12" t="str">
        <f t="shared" ca="1" si="255"/>
        <v/>
      </c>
      <c r="R1645" s="13"/>
      <c r="S1645" s="14"/>
      <c r="T1645" s="15" t="str">
        <f t="shared" ca="1" si="256"/>
        <v/>
      </c>
      <c r="U1645" s="15" t="str">
        <f t="shared" ca="1" si="257"/>
        <v/>
      </c>
      <c r="V1645" s="16"/>
      <c r="W1645" s="17" t="str">
        <f t="shared" ca="1" si="258"/>
        <v/>
      </c>
      <c r="X1645" s="18" t="str">
        <f t="shared" ca="1" si="259"/>
        <v/>
      </c>
    </row>
    <row r="1646" spans="1:24" x14ac:dyDescent="0.35">
      <c r="A1646" s="3">
        <v>1642</v>
      </c>
      <c r="B1646" s="4"/>
      <c r="C1646" s="4"/>
      <c r="D1646" s="5" t="str">
        <f t="shared" si="250"/>
        <v/>
      </c>
      <c r="E1646" s="4"/>
      <c r="F1646" s="6"/>
      <c r="G1646" s="6"/>
      <c r="H1646" s="7" t="str">
        <f t="shared" ca="1" si="251"/>
        <v/>
      </c>
      <c r="I1646" s="8" t="str">
        <f t="shared" ca="1" si="252"/>
        <v/>
      </c>
      <c r="J1646" s="8" t="str">
        <f>IF(C1646="","",COUNTIFS(purchase!$C:$C,$C1646,purchase!$E:$E,$E1646,purchase!$G:$G,"&gt;="&amp;$F1646,purchase!$G:$G,"&lt;="&amp;$G1646))</f>
        <v/>
      </c>
      <c r="K1646" s="9" t="str">
        <f>IF(COUNTIFS(purchase!$C:$C,$C1646,purchase!$E:$E,$E1646,purchase!$G:$G,"&gt;="&amp;$F1646,purchase!$G:$G,"&lt;="&amp;$G1646)=0,"",_xlfn.MAXIFS(purchase!$G:$G,purchase!$C:$C,$C1646,purchase!$E:$E,$E1646,purchase!$G:$G,"&gt;="&amp;$F1646,purchase!$G:$G,"&lt;="&amp;$G1646))</f>
        <v/>
      </c>
      <c r="L1646" s="4"/>
      <c r="M1646" s="4"/>
      <c r="N1646" s="10" t="str">
        <f>IF(M1646="","",SUMIFS(purchase!$N:$N,purchase!$C:$C,$C1646,purchase!$E:$E,$E1646,purchase!$G:$G,"&gt;="&amp;$F1646,purchase!$G:$G,"&lt;="&amp;$G1646))</f>
        <v/>
      </c>
      <c r="O1646" s="10" t="str">
        <f t="shared" si="253"/>
        <v/>
      </c>
      <c r="P1646" s="11" t="str">
        <f t="shared" si="254"/>
        <v/>
      </c>
      <c r="Q1646" s="12" t="str">
        <f t="shared" ca="1" si="255"/>
        <v/>
      </c>
      <c r="R1646" s="13"/>
      <c r="S1646" s="14"/>
      <c r="T1646" s="15" t="str">
        <f t="shared" ca="1" si="256"/>
        <v/>
      </c>
      <c r="U1646" s="15" t="str">
        <f t="shared" ca="1" si="257"/>
        <v/>
      </c>
      <c r="V1646" s="16"/>
      <c r="W1646" s="17" t="str">
        <f t="shared" ca="1" si="258"/>
        <v/>
      </c>
      <c r="X1646" s="18" t="str">
        <f t="shared" ca="1" si="259"/>
        <v/>
      </c>
    </row>
    <row r="1647" spans="1:24" x14ac:dyDescent="0.35">
      <c r="A1647" s="3">
        <v>1643</v>
      </c>
      <c r="B1647" s="4"/>
      <c r="C1647" s="4"/>
      <c r="D1647" s="5" t="str">
        <f t="shared" si="250"/>
        <v/>
      </c>
      <c r="E1647" s="4"/>
      <c r="F1647" s="6"/>
      <c r="G1647" s="6"/>
      <c r="H1647" s="7" t="str">
        <f t="shared" ca="1" si="251"/>
        <v/>
      </c>
      <c r="I1647" s="8" t="str">
        <f t="shared" ca="1" si="252"/>
        <v/>
      </c>
      <c r="J1647" s="8" t="str">
        <f>IF(C1647="","",COUNTIFS(purchase!$C:$C,$C1647,purchase!$E:$E,$E1647,purchase!$G:$G,"&gt;="&amp;$F1647,purchase!$G:$G,"&lt;="&amp;$G1647))</f>
        <v/>
      </c>
      <c r="K1647" s="9" t="str">
        <f>IF(COUNTIFS(purchase!$C:$C,$C1647,purchase!$E:$E,$E1647,purchase!$G:$G,"&gt;="&amp;$F1647,purchase!$G:$G,"&lt;="&amp;$G1647)=0,"",_xlfn.MAXIFS(purchase!$G:$G,purchase!$C:$C,$C1647,purchase!$E:$E,$E1647,purchase!$G:$G,"&gt;="&amp;$F1647,purchase!$G:$G,"&lt;="&amp;$G1647))</f>
        <v/>
      </c>
      <c r="L1647" s="4"/>
      <c r="M1647" s="4"/>
      <c r="N1647" s="10" t="str">
        <f>IF(M1647="","",SUMIFS(purchase!$N:$N,purchase!$C:$C,$C1647,purchase!$E:$E,$E1647,purchase!$G:$G,"&gt;="&amp;$F1647,purchase!$G:$G,"&lt;="&amp;$G1647))</f>
        <v/>
      </c>
      <c r="O1647" s="10" t="str">
        <f t="shared" si="253"/>
        <v/>
      </c>
      <c r="P1647" s="11" t="str">
        <f t="shared" si="254"/>
        <v/>
      </c>
      <c r="Q1647" s="12" t="str">
        <f t="shared" ca="1" si="255"/>
        <v/>
      </c>
      <c r="R1647" s="13"/>
      <c r="S1647" s="14"/>
      <c r="T1647" s="15" t="str">
        <f t="shared" ca="1" si="256"/>
        <v/>
      </c>
      <c r="U1647" s="15" t="str">
        <f t="shared" ca="1" si="257"/>
        <v/>
      </c>
      <c r="V1647" s="16"/>
      <c r="W1647" s="17" t="str">
        <f t="shared" ca="1" si="258"/>
        <v/>
      </c>
      <c r="X1647" s="18" t="str">
        <f t="shared" ca="1" si="259"/>
        <v/>
      </c>
    </row>
    <row r="1648" spans="1:24" x14ac:dyDescent="0.35">
      <c r="A1648" s="3">
        <v>1644</v>
      </c>
      <c r="B1648" s="4"/>
      <c r="C1648" s="4"/>
      <c r="D1648" s="5" t="str">
        <f t="shared" si="250"/>
        <v/>
      </c>
      <c r="E1648" s="4"/>
      <c r="F1648" s="6"/>
      <c r="G1648" s="6"/>
      <c r="H1648" s="7" t="str">
        <f t="shared" ca="1" si="251"/>
        <v/>
      </c>
      <c r="I1648" s="8" t="str">
        <f t="shared" ca="1" si="252"/>
        <v/>
      </c>
      <c r="J1648" s="8" t="str">
        <f>IF(C1648="","",COUNTIFS(purchase!$C:$C,$C1648,purchase!$E:$E,$E1648,purchase!$G:$G,"&gt;="&amp;$F1648,purchase!$G:$G,"&lt;="&amp;$G1648))</f>
        <v/>
      </c>
      <c r="K1648" s="9" t="str">
        <f>IF(COUNTIFS(purchase!$C:$C,$C1648,purchase!$E:$E,$E1648,purchase!$G:$G,"&gt;="&amp;$F1648,purchase!$G:$G,"&lt;="&amp;$G1648)=0,"",_xlfn.MAXIFS(purchase!$G:$G,purchase!$C:$C,$C1648,purchase!$E:$E,$E1648,purchase!$G:$G,"&gt;="&amp;$F1648,purchase!$G:$G,"&lt;="&amp;$G1648))</f>
        <v/>
      </c>
      <c r="L1648" s="4"/>
      <c r="M1648" s="4"/>
      <c r="N1648" s="10" t="str">
        <f>IF(M1648="","",SUMIFS(purchase!$N:$N,purchase!$C:$C,$C1648,purchase!$E:$E,$E1648,purchase!$G:$G,"&gt;="&amp;$F1648,purchase!$G:$G,"&lt;="&amp;$G1648))</f>
        <v/>
      </c>
      <c r="O1648" s="10" t="str">
        <f t="shared" si="253"/>
        <v/>
      </c>
      <c r="P1648" s="11" t="str">
        <f t="shared" si="254"/>
        <v/>
      </c>
      <c r="Q1648" s="12" t="str">
        <f t="shared" ca="1" si="255"/>
        <v/>
      </c>
      <c r="R1648" s="13"/>
      <c r="S1648" s="14"/>
      <c r="T1648" s="15" t="str">
        <f t="shared" ca="1" si="256"/>
        <v/>
      </c>
      <c r="U1648" s="15" t="str">
        <f t="shared" ca="1" si="257"/>
        <v/>
      </c>
      <c r="V1648" s="16"/>
      <c r="W1648" s="17" t="str">
        <f t="shared" ca="1" si="258"/>
        <v/>
      </c>
      <c r="X1648" s="18" t="str">
        <f t="shared" ca="1" si="259"/>
        <v/>
      </c>
    </row>
    <row r="1649" spans="1:24" x14ac:dyDescent="0.35">
      <c r="A1649" s="3">
        <v>1645</v>
      </c>
      <c r="B1649" s="4"/>
      <c r="C1649" s="4"/>
      <c r="D1649" s="5" t="str">
        <f t="shared" si="250"/>
        <v/>
      </c>
      <c r="E1649" s="4"/>
      <c r="F1649" s="6"/>
      <c r="G1649" s="6"/>
      <c r="H1649" s="7" t="str">
        <f t="shared" ca="1" si="251"/>
        <v/>
      </c>
      <c r="I1649" s="8" t="str">
        <f t="shared" ca="1" si="252"/>
        <v/>
      </c>
      <c r="J1649" s="8" t="str">
        <f>IF(C1649="","",COUNTIFS(purchase!$C:$C,$C1649,purchase!$E:$E,$E1649,purchase!$G:$G,"&gt;="&amp;$F1649,purchase!$G:$G,"&lt;="&amp;$G1649))</f>
        <v/>
      </c>
      <c r="K1649" s="9" t="str">
        <f>IF(COUNTIFS(purchase!$C:$C,$C1649,purchase!$E:$E,$E1649,purchase!$G:$G,"&gt;="&amp;$F1649,purchase!$G:$G,"&lt;="&amp;$G1649)=0,"",_xlfn.MAXIFS(purchase!$G:$G,purchase!$C:$C,$C1649,purchase!$E:$E,$E1649,purchase!$G:$G,"&gt;="&amp;$F1649,purchase!$G:$G,"&lt;="&amp;$G1649))</f>
        <v/>
      </c>
      <c r="L1649" s="4"/>
      <c r="M1649" s="4"/>
      <c r="N1649" s="10" t="str">
        <f>IF(M1649="","",SUMIFS(purchase!$N:$N,purchase!$C:$C,$C1649,purchase!$E:$E,$E1649,purchase!$G:$G,"&gt;="&amp;$F1649,purchase!$G:$G,"&lt;="&amp;$G1649))</f>
        <v/>
      </c>
      <c r="O1649" s="10" t="str">
        <f t="shared" si="253"/>
        <v/>
      </c>
      <c r="P1649" s="11" t="str">
        <f t="shared" si="254"/>
        <v/>
      </c>
      <c r="Q1649" s="12" t="str">
        <f t="shared" ca="1" si="255"/>
        <v/>
      </c>
      <c r="R1649" s="13"/>
      <c r="S1649" s="14"/>
      <c r="T1649" s="15" t="str">
        <f t="shared" ca="1" si="256"/>
        <v/>
      </c>
      <c r="U1649" s="15" t="str">
        <f t="shared" ca="1" si="257"/>
        <v/>
      </c>
      <c r="V1649" s="16"/>
      <c r="W1649" s="17" t="str">
        <f t="shared" ca="1" si="258"/>
        <v/>
      </c>
      <c r="X1649" s="18" t="str">
        <f t="shared" ca="1" si="259"/>
        <v/>
      </c>
    </row>
    <row r="1650" spans="1:24" x14ac:dyDescent="0.35">
      <c r="A1650" s="3">
        <v>1646</v>
      </c>
      <c r="B1650" s="4"/>
      <c r="C1650" s="4"/>
      <c r="D1650" s="5" t="str">
        <f t="shared" si="250"/>
        <v/>
      </c>
      <c r="E1650" s="4"/>
      <c r="F1650" s="6"/>
      <c r="G1650" s="6"/>
      <c r="H1650" s="7" t="str">
        <f t="shared" ca="1" si="251"/>
        <v/>
      </c>
      <c r="I1650" s="8" t="str">
        <f t="shared" ca="1" si="252"/>
        <v/>
      </c>
      <c r="J1650" s="8" t="str">
        <f>IF(C1650="","",COUNTIFS(purchase!$C:$C,$C1650,purchase!$E:$E,$E1650,purchase!$G:$G,"&gt;="&amp;$F1650,purchase!$G:$G,"&lt;="&amp;$G1650))</f>
        <v/>
      </c>
      <c r="K1650" s="9" t="str">
        <f>IF(COUNTIFS(purchase!$C:$C,$C1650,purchase!$E:$E,$E1650,purchase!$G:$G,"&gt;="&amp;$F1650,purchase!$G:$G,"&lt;="&amp;$G1650)=0,"",_xlfn.MAXIFS(purchase!$G:$G,purchase!$C:$C,$C1650,purchase!$E:$E,$E1650,purchase!$G:$G,"&gt;="&amp;$F1650,purchase!$G:$G,"&lt;="&amp;$G1650))</f>
        <v/>
      </c>
      <c r="L1650" s="4"/>
      <c r="M1650" s="4"/>
      <c r="N1650" s="10" t="str">
        <f>IF(M1650="","",SUMIFS(purchase!$N:$N,purchase!$C:$C,$C1650,purchase!$E:$E,$E1650,purchase!$G:$G,"&gt;="&amp;$F1650,purchase!$G:$G,"&lt;="&amp;$G1650))</f>
        <v/>
      </c>
      <c r="O1650" s="10" t="str">
        <f t="shared" si="253"/>
        <v/>
      </c>
      <c r="P1650" s="11" t="str">
        <f t="shared" si="254"/>
        <v/>
      </c>
      <c r="Q1650" s="12" t="str">
        <f t="shared" ca="1" si="255"/>
        <v/>
      </c>
      <c r="R1650" s="13"/>
      <c r="S1650" s="14"/>
      <c r="T1650" s="15" t="str">
        <f t="shared" ca="1" si="256"/>
        <v/>
      </c>
      <c r="U1650" s="15" t="str">
        <f t="shared" ca="1" si="257"/>
        <v/>
      </c>
      <c r="V1650" s="16"/>
      <c r="W1650" s="17" t="str">
        <f t="shared" ca="1" si="258"/>
        <v/>
      </c>
      <c r="X1650" s="18" t="str">
        <f t="shared" ca="1" si="259"/>
        <v/>
      </c>
    </row>
    <row r="1651" spans="1:24" x14ac:dyDescent="0.35">
      <c r="A1651" s="3">
        <v>1647</v>
      </c>
      <c r="B1651" s="4"/>
      <c r="C1651" s="4"/>
      <c r="D1651" s="5" t="str">
        <f t="shared" si="250"/>
        <v/>
      </c>
      <c r="E1651" s="4"/>
      <c r="F1651" s="6"/>
      <c r="G1651" s="6"/>
      <c r="H1651" s="7" t="str">
        <f t="shared" ca="1" si="251"/>
        <v/>
      </c>
      <c r="I1651" s="8" t="str">
        <f t="shared" ca="1" si="252"/>
        <v/>
      </c>
      <c r="J1651" s="8" t="str">
        <f>IF(C1651="","",COUNTIFS(purchase!$C:$C,$C1651,purchase!$E:$E,$E1651,purchase!$G:$G,"&gt;="&amp;$F1651,purchase!$G:$G,"&lt;="&amp;$G1651))</f>
        <v/>
      </c>
      <c r="K1651" s="9" t="str">
        <f>IF(COUNTIFS(purchase!$C:$C,$C1651,purchase!$E:$E,$E1651,purchase!$G:$G,"&gt;="&amp;$F1651,purchase!$G:$G,"&lt;="&amp;$G1651)=0,"",_xlfn.MAXIFS(purchase!$G:$G,purchase!$C:$C,$C1651,purchase!$E:$E,$E1651,purchase!$G:$G,"&gt;="&amp;$F1651,purchase!$G:$G,"&lt;="&amp;$G1651))</f>
        <v/>
      </c>
      <c r="L1651" s="4"/>
      <c r="M1651" s="4"/>
      <c r="N1651" s="10" t="str">
        <f>IF(M1651="","",SUMIFS(purchase!$N:$N,purchase!$C:$C,$C1651,purchase!$E:$E,$E1651,purchase!$G:$G,"&gt;="&amp;$F1651,purchase!$G:$G,"&lt;="&amp;$G1651))</f>
        <v/>
      </c>
      <c r="O1651" s="10" t="str">
        <f t="shared" si="253"/>
        <v/>
      </c>
      <c r="P1651" s="11" t="str">
        <f t="shared" si="254"/>
        <v/>
      </c>
      <c r="Q1651" s="12" t="str">
        <f t="shared" ca="1" si="255"/>
        <v/>
      </c>
      <c r="R1651" s="13"/>
      <c r="S1651" s="14"/>
      <c r="T1651" s="15" t="str">
        <f t="shared" ca="1" si="256"/>
        <v/>
      </c>
      <c r="U1651" s="15" t="str">
        <f t="shared" ca="1" si="257"/>
        <v/>
      </c>
      <c r="V1651" s="16"/>
      <c r="W1651" s="17" t="str">
        <f t="shared" ca="1" si="258"/>
        <v/>
      </c>
      <c r="X1651" s="18" t="str">
        <f t="shared" ca="1" si="259"/>
        <v/>
      </c>
    </row>
    <row r="1652" spans="1:24" x14ac:dyDescent="0.35">
      <c r="A1652" s="3">
        <v>1648</v>
      </c>
      <c r="B1652" s="4"/>
      <c r="C1652" s="4"/>
      <c r="D1652" s="5" t="str">
        <f t="shared" si="250"/>
        <v/>
      </c>
      <c r="E1652" s="4"/>
      <c r="F1652" s="6"/>
      <c r="G1652" s="6"/>
      <c r="H1652" s="7" t="str">
        <f t="shared" ca="1" si="251"/>
        <v/>
      </c>
      <c r="I1652" s="8" t="str">
        <f t="shared" ca="1" si="252"/>
        <v/>
      </c>
      <c r="J1652" s="8" t="str">
        <f>IF(C1652="","",COUNTIFS(purchase!$C:$C,$C1652,purchase!$E:$E,$E1652,purchase!$G:$G,"&gt;="&amp;$F1652,purchase!$G:$G,"&lt;="&amp;$G1652))</f>
        <v/>
      </c>
      <c r="K1652" s="9" t="str">
        <f>IF(COUNTIFS(purchase!$C:$C,$C1652,purchase!$E:$E,$E1652,purchase!$G:$G,"&gt;="&amp;$F1652,purchase!$G:$G,"&lt;="&amp;$G1652)=0,"",_xlfn.MAXIFS(purchase!$G:$G,purchase!$C:$C,$C1652,purchase!$E:$E,$E1652,purchase!$G:$G,"&gt;="&amp;$F1652,purchase!$G:$G,"&lt;="&amp;$G1652))</f>
        <v/>
      </c>
      <c r="L1652" s="4"/>
      <c r="M1652" s="4"/>
      <c r="N1652" s="10" t="str">
        <f>IF(M1652="","",SUMIFS(purchase!$N:$N,purchase!$C:$C,$C1652,purchase!$E:$E,$E1652,purchase!$G:$G,"&gt;="&amp;$F1652,purchase!$G:$G,"&lt;="&amp;$G1652))</f>
        <v/>
      </c>
      <c r="O1652" s="10" t="str">
        <f t="shared" si="253"/>
        <v/>
      </c>
      <c r="P1652" s="11" t="str">
        <f t="shared" si="254"/>
        <v/>
      </c>
      <c r="Q1652" s="12" t="str">
        <f t="shared" ca="1" si="255"/>
        <v/>
      </c>
      <c r="R1652" s="13"/>
      <c r="S1652" s="14"/>
      <c r="T1652" s="15" t="str">
        <f t="shared" ca="1" si="256"/>
        <v/>
      </c>
      <c r="U1652" s="15" t="str">
        <f t="shared" ca="1" si="257"/>
        <v/>
      </c>
      <c r="V1652" s="16"/>
      <c r="W1652" s="17" t="str">
        <f t="shared" ca="1" si="258"/>
        <v/>
      </c>
      <c r="X1652" s="18" t="str">
        <f t="shared" ca="1" si="259"/>
        <v/>
      </c>
    </row>
    <row r="1653" spans="1:24" x14ac:dyDescent="0.35">
      <c r="A1653" s="3">
        <v>1649</v>
      </c>
      <c r="B1653" s="4"/>
      <c r="C1653" s="4"/>
      <c r="D1653" s="5" t="str">
        <f t="shared" si="250"/>
        <v/>
      </c>
      <c r="E1653" s="4"/>
      <c r="F1653" s="6"/>
      <c r="G1653" s="6"/>
      <c r="H1653" s="7" t="str">
        <f t="shared" ca="1" si="251"/>
        <v/>
      </c>
      <c r="I1653" s="8" t="str">
        <f t="shared" ca="1" si="252"/>
        <v/>
      </c>
      <c r="J1653" s="8" t="str">
        <f>IF(C1653="","",COUNTIFS(purchase!$C:$C,$C1653,purchase!$E:$E,$E1653,purchase!$G:$G,"&gt;="&amp;$F1653,purchase!$G:$G,"&lt;="&amp;$G1653))</f>
        <v/>
      </c>
      <c r="K1653" s="9" t="str">
        <f>IF(COUNTIFS(purchase!$C:$C,$C1653,purchase!$E:$E,$E1653,purchase!$G:$G,"&gt;="&amp;$F1653,purchase!$G:$G,"&lt;="&amp;$G1653)=0,"",_xlfn.MAXIFS(purchase!$G:$G,purchase!$C:$C,$C1653,purchase!$E:$E,$E1653,purchase!$G:$G,"&gt;="&amp;$F1653,purchase!$G:$G,"&lt;="&amp;$G1653))</f>
        <v/>
      </c>
      <c r="L1653" s="4"/>
      <c r="M1653" s="4"/>
      <c r="N1653" s="10" t="str">
        <f>IF(M1653="","",SUMIFS(purchase!$N:$N,purchase!$C:$C,$C1653,purchase!$E:$E,$E1653,purchase!$G:$G,"&gt;="&amp;$F1653,purchase!$G:$G,"&lt;="&amp;$G1653))</f>
        <v/>
      </c>
      <c r="O1653" s="10" t="str">
        <f t="shared" si="253"/>
        <v/>
      </c>
      <c r="P1653" s="11" t="str">
        <f t="shared" si="254"/>
        <v/>
      </c>
      <c r="Q1653" s="12" t="str">
        <f t="shared" ca="1" si="255"/>
        <v/>
      </c>
      <c r="R1653" s="13"/>
      <c r="S1653" s="14"/>
      <c r="T1653" s="15" t="str">
        <f t="shared" ca="1" si="256"/>
        <v/>
      </c>
      <c r="U1653" s="15" t="str">
        <f t="shared" ca="1" si="257"/>
        <v/>
      </c>
      <c r="V1653" s="16"/>
      <c r="W1653" s="17" t="str">
        <f t="shared" ca="1" si="258"/>
        <v/>
      </c>
      <c r="X1653" s="18" t="str">
        <f t="shared" ca="1" si="259"/>
        <v/>
      </c>
    </row>
    <row r="1654" spans="1:24" x14ac:dyDescent="0.35">
      <c r="A1654" s="3">
        <v>1650</v>
      </c>
      <c r="B1654" s="4"/>
      <c r="C1654" s="4"/>
      <c r="D1654" s="5" t="str">
        <f t="shared" si="250"/>
        <v/>
      </c>
      <c r="E1654" s="4"/>
      <c r="F1654" s="6"/>
      <c r="G1654" s="6"/>
      <c r="H1654" s="7" t="str">
        <f t="shared" ca="1" si="251"/>
        <v/>
      </c>
      <c r="I1654" s="8" t="str">
        <f t="shared" ca="1" si="252"/>
        <v/>
      </c>
      <c r="J1654" s="8" t="str">
        <f>IF(C1654="","",COUNTIFS(purchase!$C:$C,$C1654,purchase!$E:$E,$E1654,purchase!$G:$G,"&gt;="&amp;$F1654,purchase!$G:$G,"&lt;="&amp;$G1654))</f>
        <v/>
      </c>
      <c r="K1654" s="9" t="str">
        <f>IF(COUNTIFS(purchase!$C:$C,$C1654,purchase!$E:$E,$E1654,purchase!$G:$G,"&gt;="&amp;$F1654,purchase!$G:$G,"&lt;="&amp;$G1654)=0,"",_xlfn.MAXIFS(purchase!$G:$G,purchase!$C:$C,$C1654,purchase!$E:$E,$E1654,purchase!$G:$G,"&gt;="&amp;$F1654,purchase!$G:$G,"&lt;="&amp;$G1654))</f>
        <v/>
      </c>
      <c r="L1654" s="4"/>
      <c r="M1654" s="4"/>
      <c r="N1654" s="10" t="str">
        <f>IF(M1654="","",SUMIFS(purchase!$N:$N,purchase!$C:$C,$C1654,purchase!$E:$E,$E1654,purchase!$G:$G,"&gt;="&amp;$F1654,purchase!$G:$G,"&lt;="&amp;$G1654))</f>
        <v/>
      </c>
      <c r="O1654" s="10" t="str">
        <f t="shared" si="253"/>
        <v/>
      </c>
      <c r="P1654" s="11" t="str">
        <f t="shared" si="254"/>
        <v/>
      </c>
      <c r="Q1654" s="12" t="str">
        <f t="shared" ca="1" si="255"/>
        <v/>
      </c>
      <c r="R1654" s="13"/>
      <c r="S1654" s="14"/>
      <c r="T1654" s="15" t="str">
        <f t="shared" ca="1" si="256"/>
        <v/>
      </c>
      <c r="U1654" s="15" t="str">
        <f t="shared" ca="1" si="257"/>
        <v/>
      </c>
      <c r="V1654" s="16"/>
      <c r="W1654" s="17" t="str">
        <f t="shared" ca="1" si="258"/>
        <v/>
      </c>
      <c r="X1654" s="18" t="str">
        <f t="shared" ca="1" si="259"/>
        <v/>
      </c>
    </row>
    <row r="1655" spans="1:24" x14ac:dyDescent="0.35">
      <c r="A1655" s="3">
        <v>1651</v>
      </c>
      <c r="B1655" s="4"/>
      <c r="C1655" s="4"/>
      <c r="D1655" s="5" t="str">
        <f t="shared" si="250"/>
        <v/>
      </c>
      <c r="E1655" s="4"/>
      <c r="F1655" s="6"/>
      <c r="G1655" s="6"/>
      <c r="H1655" s="7" t="str">
        <f t="shared" ca="1" si="251"/>
        <v/>
      </c>
      <c r="I1655" s="8" t="str">
        <f t="shared" ca="1" si="252"/>
        <v/>
      </c>
      <c r="J1655" s="8" t="str">
        <f>IF(C1655="","",COUNTIFS(purchase!$C:$C,$C1655,purchase!$E:$E,$E1655,purchase!$G:$G,"&gt;="&amp;$F1655,purchase!$G:$G,"&lt;="&amp;$G1655))</f>
        <v/>
      </c>
      <c r="K1655" s="9" t="str">
        <f>IF(COUNTIFS(purchase!$C:$C,$C1655,purchase!$E:$E,$E1655,purchase!$G:$G,"&gt;="&amp;$F1655,purchase!$G:$G,"&lt;="&amp;$G1655)=0,"",_xlfn.MAXIFS(purchase!$G:$G,purchase!$C:$C,$C1655,purchase!$E:$E,$E1655,purchase!$G:$G,"&gt;="&amp;$F1655,purchase!$G:$G,"&lt;="&amp;$G1655))</f>
        <v/>
      </c>
      <c r="L1655" s="4"/>
      <c r="M1655" s="4"/>
      <c r="N1655" s="10" t="str">
        <f>IF(M1655="","",SUMIFS(purchase!$N:$N,purchase!$C:$C,$C1655,purchase!$E:$E,$E1655,purchase!$G:$G,"&gt;="&amp;$F1655,purchase!$G:$G,"&lt;="&amp;$G1655))</f>
        <v/>
      </c>
      <c r="O1655" s="10" t="str">
        <f t="shared" si="253"/>
        <v/>
      </c>
      <c r="P1655" s="11" t="str">
        <f t="shared" si="254"/>
        <v/>
      </c>
      <c r="Q1655" s="12" t="str">
        <f t="shared" ca="1" si="255"/>
        <v/>
      </c>
      <c r="R1655" s="13"/>
      <c r="S1655" s="14"/>
      <c r="T1655" s="15" t="str">
        <f t="shared" ca="1" si="256"/>
        <v/>
      </c>
      <c r="U1655" s="15" t="str">
        <f t="shared" ca="1" si="257"/>
        <v/>
      </c>
      <c r="V1655" s="16"/>
      <c r="W1655" s="17" t="str">
        <f t="shared" ca="1" si="258"/>
        <v/>
      </c>
      <c r="X1655" s="18" t="str">
        <f t="shared" ca="1" si="259"/>
        <v/>
      </c>
    </row>
    <row r="1656" spans="1:24" x14ac:dyDescent="0.35">
      <c r="A1656" s="3">
        <v>1652</v>
      </c>
      <c r="B1656" s="4"/>
      <c r="C1656" s="4"/>
      <c r="D1656" s="5" t="str">
        <f t="shared" si="250"/>
        <v/>
      </c>
      <c r="E1656" s="4"/>
      <c r="F1656" s="6"/>
      <c r="G1656" s="6"/>
      <c r="H1656" s="7" t="str">
        <f t="shared" ca="1" si="251"/>
        <v/>
      </c>
      <c r="I1656" s="8" t="str">
        <f t="shared" ca="1" si="252"/>
        <v/>
      </c>
      <c r="J1656" s="8" t="str">
        <f>IF(C1656="","",COUNTIFS(purchase!$C:$C,$C1656,purchase!$E:$E,$E1656,purchase!$G:$G,"&gt;="&amp;$F1656,purchase!$G:$G,"&lt;="&amp;$G1656))</f>
        <v/>
      </c>
      <c r="K1656" s="9" t="str">
        <f>IF(COUNTIFS(purchase!$C:$C,$C1656,purchase!$E:$E,$E1656,purchase!$G:$G,"&gt;="&amp;$F1656,purchase!$G:$G,"&lt;="&amp;$G1656)=0,"",_xlfn.MAXIFS(purchase!$G:$G,purchase!$C:$C,$C1656,purchase!$E:$E,$E1656,purchase!$G:$G,"&gt;="&amp;$F1656,purchase!$G:$G,"&lt;="&amp;$G1656))</f>
        <v/>
      </c>
      <c r="L1656" s="4"/>
      <c r="M1656" s="4"/>
      <c r="N1656" s="10" t="str">
        <f>IF(M1656="","",SUMIFS(purchase!$N:$N,purchase!$C:$C,$C1656,purchase!$E:$E,$E1656,purchase!$G:$G,"&gt;="&amp;$F1656,purchase!$G:$G,"&lt;="&amp;$G1656))</f>
        <v/>
      </c>
      <c r="O1656" s="10" t="str">
        <f t="shared" si="253"/>
        <v/>
      </c>
      <c r="P1656" s="11" t="str">
        <f t="shared" si="254"/>
        <v/>
      </c>
      <c r="Q1656" s="12" t="str">
        <f t="shared" ca="1" si="255"/>
        <v/>
      </c>
      <c r="R1656" s="13"/>
      <c r="S1656" s="14"/>
      <c r="T1656" s="15" t="str">
        <f t="shared" ca="1" si="256"/>
        <v/>
      </c>
      <c r="U1656" s="15" t="str">
        <f t="shared" ca="1" si="257"/>
        <v/>
      </c>
      <c r="V1656" s="16"/>
      <c r="W1656" s="17" t="str">
        <f t="shared" ca="1" si="258"/>
        <v/>
      </c>
      <c r="X1656" s="18" t="str">
        <f t="shared" ca="1" si="259"/>
        <v/>
      </c>
    </row>
    <row r="1657" spans="1:24" x14ac:dyDescent="0.35">
      <c r="A1657" s="3">
        <v>1653</v>
      </c>
      <c r="B1657" s="4"/>
      <c r="C1657" s="4"/>
      <c r="D1657" s="5" t="str">
        <f t="shared" si="250"/>
        <v/>
      </c>
      <c r="E1657" s="4"/>
      <c r="F1657" s="6"/>
      <c r="G1657" s="6"/>
      <c r="H1657" s="7" t="str">
        <f t="shared" ca="1" si="251"/>
        <v/>
      </c>
      <c r="I1657" s="8" t="str">
        <f t="shared" ca="1" si="252"/>
        <v/>
      </c>
      <c r="J1657" s="8" t="str">
        <f>IF(C1657="","",COUNTIFS(purchase!$C:$C,$C1657,purchase!$E:$E,$E1657,purchase!$G:$G,"&gt;="&amp;$F1657,purchase!$G:$G,"&lt;="&amp;$G1657))</f>
        <v/>
      </c>
      <c r="K1657" s="9" t="str">
        <f>IF(COUNTIFS(purchase!$C:$C,$C1657,purchase!$E:$E,$E1657,purchase!$G:$G,"&gt;="&amp;$F1657,purchase!$G:$G,"&lt;="&amp;$G1657)=0,"",_xlfn.MAXIFS(purchase!$G:$G,purchase!$C:$C,$C1657,purchase!$E:$E,$E1657,purchase!$G:$G,"&gt;="&amp;$F1657,purchase!$G:$G,"&lt;="&amp;$G1657))</f>
        <v/>
      </c>
      <c r="L1657" s="4"/>
      <c r="M1657" s="4"/>
      <c r="N1657" s="10" t="str">
        <f>IF(M1657="","",SUMIFS(purchase!$N:$N,purchase!$C:$C,$C1657,purchase!$E:$E,$E1657,purchase!$G:$G,"&gt;="&amp;$F1657,purchase!$G:$G,"&lt;="&amp;$G1657))</f>
        <v/>
      </c>
      <c r="O1657" s="10" t="str">
        <f t="shared" si="253"/>
        <v/>
      </c>
      <c r="P1657" s="11" t="str">
        <f t="shared" si="254"/>
        <v/>
      </c>
      <c r="Q1657" s="12" t="str">
        <f t="shared" ca="1" si="255"/>
        <v/>
      </c>
      <c r="R1657" s="13"/>
      <c r="S1657" s="14"/>
      <c r="T1657" s="15" t="str">
        <f t="shared" ca="1" si="256"/>
        <v/>
      </c>
      <c r="U1657" s="15" t="str">
        <f t="shared" ca="1" si="257"/>
        <v/>
      </c>
      <c r="V1657" s="16"/>
      <c r="W1657" s="17" t="str">
        <f t="shared" ca="1" si="258"/>
        <v/>
      </c>
      <c r="X1657" s="18" t="str">
        <f t="shared" ca="1" si="259"/>
        <v/>
      </c>
    </row>
    <row r="1658" spans="1:24" x14ac:dyDescent="0.35">
      <c r="A1658" s="3">
        <v>1654</v>
      </c>
      <c r="B1658" s="4"/>
      <c r="C1658" s="4"/>
      <c r="D1658" s="5" t="str">
        <f t="shared" si="250"/>
        <v/>
      </c>
      <c r="E1658" s="4"/>
      <c r="F1658" s="6"/>
      <c r="G1658" s="6"/>
      <c r="H1658" s="7" t="str">
        <f t="shared" ca="1" si="251"/>
        <v/>
      </c>
      <c r="I1658" s="8" t="str">
        <f t="shared" ca="1" si="252"/>
        <v/>
      </c>
      <c r="J1658" s="8" t="str">
        <f>IF(C1658="","",COUNTIFS(purchase!$C:$C,$C1658,purchase!$E:$E,$E1658,purchase!$G:$G,"&gt;="&amp;$F1658,purchase!$G:$G,"&lt;="&amp;$G1658))</f>
        <v/>
      </c>
      <c r="K1658" s="9" t="str">
        <f>IF(COUNTIFS(purchase!$C:$C,$C1658,purchase!$E:$E,$E1658,purchase!$G:$G,"&gt;="&amp;$F1658,purchase!$G:$G,"&lt;="&amp;$G1658)=0,"",_xlfn.MAXIFS(purchase!$G:$G,purchase!$C:$C,$C1658,purchase!$E:$E,$E1658,purchase!$G:$G,"&gt;="&amp;$F1658,purchase!$G:$G,"&lt;="&amp;$G1658))</f>
        <v/>
      </c>
      <c r="L1658" s="4"/>
      <c r="M1658" s="4"/>
      <c r="N1658" s="10" t="str">
        <f>IF(M1658="","",SUMIFS(purchase!$N:$N,purchase!$C:$C,$C1658,purchase!$E:$E,$E1658,purchase!$G:$G,"&gt;="&amp;$F1658,purchase!$G:$G,"&lt;="&amp;$G1658))</f>
        <v/>
      </c>
      <c r="O1658" s="10" t="str">
        <f t="shared" si="253"/>
        <v/>
      </c>
      <c r="P1658" s="11" t="str">
        <f t="shared" si="254"/>
        <v/>
      </c>
      <c r="Q1658" s="12" t="str">
        <f t="shared" ca="1" si="255"/>
        <v/>
      </c>
      <c r="R1658" s="13"/>
      <c r="S1658" s="14"/>
      <c r="T1658" s="15" t="str">
        <f t="shared" ca="1" si="256"/>
        <v/>
      </c>
      <c r="U1658" s="15" t="str">
        <f t="shared" ca="1" si="257"/>
        <v/>
      </c>
      <c r="V1658" s="16"/>
      <c r="W1658" s="17" t="str">
        <f t="shared" ca="1" si="258"/>
        <v/>
      </c>
      <c r="X1658" s="18" t="str">
        <f t="shared" ca="1" si="259"/>
        <v/>
      </c>
    </row>
    <row r="1659" spans="1:24" x14ac:dyDescent="0.35">
      <c r="A1659" s="3">
        <v>1655</v>
      </c>
      <c r="B1659" s="4"/>
      <c r="C1659" s="4"/>
      <c r="D1659" s="5" t="str">
        <f t="shared" si="250"/>
        <v/>
      </c>
      <c r="E1659" s="4"/>
      <c r="F1659" s="6"/>
      <c r="G1659" s="6"/>
      <c r="H1659" s="7" t="str">
        <f t="shared" ca="1" si="251"/>
        <v/>
      </c>
      <c r="I1659" s="8" t="str">
        <f t="shared" ca="1" si="252"/>
        <v/>
      </c>
      <c r="J1659" s="8" t="str">
        <f>IF(C1659="","",COUNTIFS(purchase!$C:$C,$C1659,purchase!$E:$E,$E1659,purchase!$G:$G,"&gt;="&amp;$F1659,purchase!$G:$G,"&lt;="&amp;$G1659))</f>
        <v/>
      </c>
      <c r="K1659" s="9" t="str">
        <f>IF(COUNTIFS(purchase!$C:$C,$C1659,purchase!$E:$E,$E1659,purchase!$G:$G,"&gt;="&amp;$F1659,purchase!$G:$G,"&lt;="&amp;$G1659)=0,"",_xlfn.MAXIFS(purchase!$G:$G,purchase!$C:$C,$C1659,purchase!$E:$E,$E1659,purchase!$G:$G,"&gt;="&amp;$F1659,purchase!$G:$G,"&lt;="&amp;$G1659))</f>
        <v/>
      </c>
      <c r="L1659" s="4"/>
      <c r="M1659" s="4"/>
      <c r="N1659" s="10" t="str">
        <f>IF(M1659="","",SUMIFS(purchase!$N:$N,purchase!$C:$C,$C1659,purchase!$E:$E,$E1659,purchase!$G:$G,"&gt;="&amp;$F1659,purchase!$G:$G,"&lt;="&amp;$G1659))</f>
        <v/>
      </c>
      <c r="O1659" s="10" t="str">
        <f t="shared" si="253"/>
        <v/>
      </c>
      <c r="P1659" s="11" t="str">
        <f t="shared" si="254"/>
        <v/>
      </c>
      <c r="Q1659" s="12" t="str">
        <f t="shared" ca="1" si="255"/>
        <v/>
      </c>
      <c r="R1659" s="13"/>
      <c r="S1659" s="14"/>
      <c r="T1659" s="15" t="str">
        <f t="shared" ca="1" si="256"/>
        <v/>
      </c>
      <c r="U1659" s="15" t="str">
        <f t="shared" ca="1" si="257"/>
        <v/>
      </c>
      <c r="V1659" s="16"/>
      <c r="W1659" s="17" t="str">
        <f t="shared" ca="1" si="258"/>
        <v/>
      </c>
      <c r="X1659" s="18" t="str">
        <f t="shared" ca="1" si="259"/>
        <v/>
      </c>
    </row>
    <row r="1660" spans="1:24" x14ac:dyDescent="0.35">
      <c r="A1660" s="3">
        <v>1656</v>
      </c>
      <c r="B1660" s="4"/>
      <c r="C1660" s="4"/>
      <c r="D1660" s="5" t="str">
        <f t="shared" si="250"/>
        <v/>
      </c>
      <c r="E1660" s="4"/>
      <c r="F1660" s="6"/>
      <c r="G1660" s="6"/>
      <c r="H1660" s="7" t="str">
        <f t="shared" ca="1" si="251"/>
        <v/>
      </c>
      <c r="I1660" s="8" t="str">
        <f t="shared" ca="1" si="252"/>
        <v/>
      </c>
      <c r="J1660" s="8" t="str">
        <f>IF(C1660="","",COUNTIFS(purchase!$C:$C,$C1660,purchase!$E:$E,$E1660,purchase!$G:$G,"&gt;="&amp;$F1660,purchase!$G:$G,"&lt;="&amp;$G1660))</f>
        <v/>
      </c>
      <c r="K1660" s="9" t="str">
        <f>IF(COUNTIFS(purchase!$C:$C,$C1660,purchase!$E:$E,$E1660,purchase!$G:$G,"&gt;="&amp;$F1660,purchase!$G:$G,"&lt;="&amp;$G1660)=0,"",_xlfn.MAXIFS(purchase!$G:$G,purchase!$C:$C,$C1660,purchase!$E:$E,$E1660,purchase!$G:$G,"&gt;="&amp;$F1660,purchase!$G:$G,"&lt;="&amp;$G1660))</f>
        <v/>
      </c>
      <c r="L1660" s="4"/>
      <c r="M1660" s="4"/>
      <c r="N1660" s="10" t="str">
        <f>IF(M1660="","",SUMIFS(purchase!$N:$N,purchase!$C:$C,$C1660,purchase!$E:$E,$E1660,purchase!$G:$G,"&gt;="&amp;$F1660,purchase!$G:$G,"&lt;="&amp;$G1660))</f>
        <v/>
      </c>
      <c r="O1660" s="10" t="str">
        <f t="shared" si="253"/>
        <v/>
      </c>
      <c r="P1660" s="11" t="str">
        <f t="shared" si="254"/>
        <v/>
      </c>
      <c r="Q1660" s="12" t="str">
        <f t="shared" ca="1" si="255"/>
        <v/>
      </c>
      <c r="R1660" s="13"/>
      <c r="S1660" s="14"/>
      <c r="T1660" s="15" t="str">
        <f t="shared" ca="1" si="256"/>
        <v/>
      </c>
      <c r="U1660" s="15" t="str">
        <f t="shared" ca="1" si="257"/>
        <v/>
      </c>
      <c r="V1660" s="16"/>
      <c r="W1660" s="17" t="str">
        <f t="shared" ca="1" si="258"/>
        <v/>
      </c>
      <c r="X1660" s="18" t="str">
        <f t="shared" ca="1" si="259"/>
        <v/>
      </c>
    </row>
    <row r="1661" spans="1:24" x14ac:dyDescent="0.35">
      <c r="A1661" s="3">
        <v>1657</v>
      </c>
      <c r="B1661" s="4"/>
      <c r="C1661" s="4"/>
      <c r="D1661" s="5" t="str">
        <f t="shared" si="250"/>
        <v/>
      </c>
      <c r="E1661" s="4"/>
      <c r="F1661" s="6"/>
      <c r="G1661" s="6"/>
      <c r="H1661" s="7" t="str">
        <f t="shared" ca="1" si="251"/>
        <v/>
      </c>
      <c r="I1661" s="8" t="str">
        <f t="shared" ca="1" si="252"/>
        <v/>
      </c>
      <c r="J1661" s="8" t="str">
        <f>IF(C1661="","",COUNTIFS(purchase!$C:$C,$C1661,purchase!$E:$E,$E1661,purchase!$G:$G,"&gt;="&amp;$F1661,purchase!$G:$G,"&lt;="&amp;$G1661))</f>
        <v/>
      </c>
      <c r="K1661" s="9" t="str">
        <f>IF(COUNTIFS(purchase!$C:$C,$C1661,purchase!$E:$E,$E1661,purchase!$G:$G,"&gt;="&amp;$F1661,purchase!$G:$G,"&lt;="&amp;$G1661)=0,"",_xlfn.MAXIFS(purchase!$G:$G,purchase!$C:$C,$C1661,purchase!$E:$E,$E1661,purchase!$G:$G,"&gt;="&amp;$F1661,purchase!$G:$G,"&lt;="&amp;$G1661))</f>
        <v/>
      </c>
      <c r="L1661" s="4"/>
      <c r="M1661" s="4"/>
      <c r="N1661" s="10" t="str">
        <f>IF(M1661="","",SUMIFS(purchase!$N:$N,purchase!$C:$C,$C1661,purchase!$E:$E,$E1661,purchase!$G:$G,"&gt;="&amp;$F1661,purchase!$G:$G,"&lt;="&amp;$G1661))</f>
        <v/>
      </c>
      <c r="O1661" s="10" t="str">
        <f t="shared" si="253"/>
        <v/>
      </c>
      <c r="P1661" s="11" t="str">
        <f t="shared" si="254"/>
        <v/>
      </c>
      <c r="Q1661" s="12" t="str">
        <f t="shared" ca="1" si="255"/>
        <v/>
      </c>
      <c r="R1661" s="13"/>
      <c r="S1661" s="14"/>
      <c r="T1661" s="15" t="str">
        <f t="shared" ca="1" si="256"/>
        <v/>
      </c>
      <c r="U1661" s="15" t="str">
        <f t="shared" ca="1" si="257"/>
        <v/>
      </c>
      <c r="V1661" s="16"/>
      <c r="W1661" s="17" t="str">
        <f t="shared" ca="1" si="258"/>
        <v/>
      </c>
      <c r="X1661" s="18" t="str">
        <f t="shared" ca="1" si="259"/>
        <v/>
      </c>
    </row>
    <row r="1662" spans="1:24" x14ac:dyDescent="0.35">
      <c r="A1662" s="3">
        <v>1658</v>
      </c>
      <c r="B1662" s="4"/>
      <c r="C1662" s="4"/>
      <c r="D1662" s="5" t="str">
        <f t="shared" si="250"/>
        <v/>
      </c>
      <c r="E1662" s="4"/>
      <c r="F1662" s="6"/>
      <c r="G1662" s="6"/>
      <c r="H1662" s="7" t="str">
        <f t="shared" ca="1" si="251"/>
        <v/>
      </c>
      <c r="I1662" s="8" t="str">
        <f t="shared" ca="1" si="252"/>
        <v/>
      </c>
      <c r="J1662" s="8" t="str">
        <f>IF(C1662="","",COUNTIFS(purchase!$C:$C,$C1662,purchase!$E:$E,$E1662,purchase!$G:$G,"&gt;="&amp;$F1662,purchase!$G:$G,"&lt;="&amp;$G1662))</f>
        <v/>
      </c>
      <c r="K1662" s="9" t="str">
        <f>IF(COUNTIFS(purchase!$C:$C,$C1662,purchase!$E:$E,$E1662,purchase!$G:$G,"&gt;="&amp;$F1662,purchase!$G:$G,"&lt;="&amp;$G1662)=0,"",_xlfn.MAXIFS(purchase!$G:$G,purchase!$C:$C,$C1662,purchase!$E:$E,$E1662,purchase!$G:$G,"&gt;="&amp;$F1662,purchase!$G:$G,"&lt;="&amp;$G1662))</f>
        <v/>
      </c>
      <c r="L1662" s="4"/>
      <c r="M1662" s="4"/>
      <c r="N1662" s="10" t="str">
        <f>IF(M1662="","",SUMIFS(purchase!$N:$N,purchase!$C:$C,$C1662,purchase!$E:$E,$E1662,purchase!$G:$G,"&gt;="&amp;$F1662,purchase!$G:$G,"&lt;="&amp;$G1662))</f>
        <v/>
      </c>
      <c r="O1662" s="10" t="str">
        <f t="shared" si="253"/>
        <v/>
      </c>
      <c r="P1662" s="11" t="str">
        <f t="shared" si="254"/>
        <v/>
      </c>
      <c r="Q1662" s="12" t="str">
        <f t="shared" ca="1" si="255"/>
        <v/>
      </c>
      <c r="R1662" s="13"/>
      <c r="S1662" s="14"/>
      <c r="T1662" s="15" t="str">
        <f t="shared" ca="1" si="256"/>
        <v/>
      </c>
      <c r="U1662" s="15" t="str">
        <f t="shared" ca="1" si="257"/>
        <v/>
      </c>
      <c r="V1662" s="16"/>
      <c r="W1662" s="17" t="str">
        <f t="shared" ca="1" si="258"/>
        <v/>
      </c>
      <c r="X1662" s="18" t="str">
        <f t="shared" ca="1" si="259"/>
        <v/>
      </c>
    </row>
    <row r="1663" spans="1:24" x14ac:dyDescent="0.35">
      <c r="A1663" s="3">
        <v>1659</v>
      </c>
      <c r="B1663" s="4"/>
      <c r="C1663" s="4"/>
      <c r="D1663" s="5" t="str">
        <f t="shared" si="250"/>
        <v/>
      </c>
      <c r="E1663" s="4"/>
      <c r="F1663" s="6"/>
      <c r="G1663" s="6"/>
      <c r="H1663" s="7" t="str">
        <f t="shared" ca="1" si="251"/>
        <v/>
      </c>
      <c r="I1663" s="8" t="str">
        <f t="shared" ca="1" si="252"/>
        <v/>
      </c>
      <c r="J1663" s="8" t="str">
        <f>IF(C1663="","",COUNTIFS(purchase!$C:$C,$C1663,purchase!$E:$E,$E1663,purchase!$G:$G,"&gt;="&amp;$F1663,purchase!$G:$G,"&lt;="&amp;$G1663))</f>
        <v/>
      </c>
      <c r="K1663" s="9" t="str">
        <f>IF(COUNTIFS(purchase!$C:$C,$C1663,purchase!$E:$E,$E1663,purchase!$G:$G,"&gt;="&amp;$F1663,purchase!$G:$G,"&lt;="&amp;$G1663)=0,"",_xlfn.MAXIFS(purchase!$G:$G,purchase!$C:$C,$C1663,purchase!$E:$E,$E1663,purchase!$G:$G,"&gt;="&amp;$F1663,purchase!$G:$G,"&lt;="&amp;$G1663))</f>
        <v/>
      </c>
      <c r="L1663" s="4"/>
      <c r="M1663" s="4"/>
      <c r="N1663" s="10" t="str">
        <f>IF(M1663="","",SUMIFS(purchase!$N:$N,purchase!$C:$C,$C1663,purchase!$E:$E,$E1663,purchase!$G:$G,"&gt;="&amp;$F1663,purchase!$G:$G,"&lt;="&amp;$G1663))</f>
        <v/>
      </c>
      <c r="O1663" s="10" t="str">
        <f t="shared" si="253"/>
        <v/>
      </c>
      <c r="P1663" s="11" t="str">
        <f t="shared" si="254"/>
        <v/>
      </c>
      <c r="Q1663" s="12" t="str">
        <f t="shared" ca="1" si="255"/>
        <v/>
      </c>
      <c r="R1663" s="13"/>
      <c r="S1663" s="14"/>
      <c r="T1663" s="15" t="str">
        <f t="shared" ca="1" si="256"/>
        <v/>
      </c>
      <c r="U1663" s="15" t="str">
        <f t="shared" ca="1" si="257"/>
        <v/>
      </c>
      <c r="V1663" s="16"/>
      <c r="W1663" s="17" t="str">
        <f t="shared" ca="1" si="258"/>
        <v/>
      </c>
      <c r="X1663" s="18" t="str">
        <f t="shared" ca="1" si="259"/>
        <v/>
      </c>
    </row>
    <row r="1664" spans="1:24" x14ac:dyDescent="0.35">
      <c r="A1664" s="3">
        <v>1660</v>
      </c>
      <c r="B1664" s="4"/>
      <c r="C1664" s="4"/>
      <c r="D1664" s="5" t="str">
        <f t="shared" si="250"/>
        <v/>
      </c>
      <c r="E1664" s="4"/>
      <c r="F1664" s="6"/>
      <c r="G1664" s="6"/>
      <c r="H1664" s="7" t="str">
        <f t="shared" ca="1" si="251"/>
        <v/>
      </c>
      <c r="I1664" s="8" t="str">
        <f t="shared" ca="1" si="252"/>
        <v/>
      </c>
      <c r="J1664" s="8" t="str">
        <f>IF(C1664="","",COUNTIFS(purchase!$C:$C,$C1664,purchase!$E:$E,$E1664,purchase!$G:$G,"&gt;="&amp;$F1664,purchase!$G:$G,"&lt;="&amp;$G1664))</f>
        <v/>
      </c>
      <c r="K1664" s="9" t="str">
        <f>IF(COUNTIFS(purchase!$C:$C,$C1664,purchase!$E:$E,$E1664,purchase!$G:$G,"&gt;="&amp;$F1664,purchase!$G:$G,"&lt;="&amp;$G1664)=0,"",_xlfn.MAXIFS(purchase!$G:$G,purchase!$C:$C,$C1664,purchase!$E:$E,$E1664,purchase!$G:$G,"&gt;="&amp;$F1664,purchase!$G:$G,"&lt;="&amp;$G1664))</f>
        <v/>
      </c>
      <c r="L1664" s="4"/>
      <c r="M1664" s="4"/>
      <c r="N1664" s="10" t="str">
        <f>IF(M1664="","",SUMIFS(purchase!$N:$N,purchase!$C:$C,$C1664,purchase!$E:$E,$E1664,purchase!$G:$G,"&gt;="&amp;$F1664,purchase!$G:$G,"&lt;="&amp;$G1664))</f>
        <v/>
      </c>
      <c r="O1664" s="10" t="str">
        <f t="shared" si="253"/>
        <v/>
      </c>
      <c r="P1664" s="11" t="str">
        <f t="shared" si="254"/>
        <v/>
      </c>
      <c r="Q1664" s="12" t="str">
        <f t="shared" ca="1" si="255"/>
        <v/>
      </c>
      <c r="R1664" s="13"/>
      <c r="S1664" s="14"/>
      <c r="T1664" s="15" t="str">
        <f t="shared" ca="1" si="256"/>
        <v/>
      </c>
      <c r="U1664" s="15" t="str">
        <f t="shared" ca="1" si="257"/>
        <v/>
      </c>
      <c r="V1664" s="16"/>
      <c r="W1664" s="17" t="str">
        <f t="shared" ca="1" si="258"/>
        <v/>
      </c>
      <c r="X1664" s="18" t="str">
        <f t="shared" ca="1" si="259"/>
        <v/>
      </c>
    </row>
    <row r="1665" spans="1:24" x14ac:dyDescent="0.35">
      <c r="A1665" s="3">
        <v>1661</v>
      </c>
      <c r="B1665" s="4"/>
      <c r="C1665" s="4"/>
      <c r="D1665" s="5" t="str">
        <f t="shared" si="250"/>
        <v/>
      </c>
      <c r="E1665" s="4"/>
      <c r="F1665" s="6"/>
      <c r="G1665" s="6"/>
      <c r="H1665" s="7" t="str">
        <f t="shared" ca="1" si="251"/>
        <v/>
      </c>
      <c r="I1665" s="8" t="str">
        <f t="shared" ca="1" si="252"/>
        <v/>
      </c>
      <c r="J1665" s="8" t="str">
        <f>IF(C1665="","",COUNTIFS(purchase!$C:$C,$C1665,purchase!$E:$E,$E1665,purchase!$G:$G,"&gt;="&amp;$F1665,purchase!$G:$G,"&lt;="&amp;$G1665))</f>
        <v/>
      </c>
      <c r="K1665" s="9" t="str">
        <f>IF(COUNTIFS(purchase!$C:$C,$C1665,purchase!$E:$E,$E1665,purchase!$G:$G,"&gt;="&amp;$F1665,purchase!$G:$G,"&lt;="&amp;$G1665)=0,"",_xlfn.MAXIFS(purchase!$G:$G,purchase!$C:$C,$C1665,purchase!$E:$E,$E1665,purchase!$G:$G,"&gt;="&amp;$F1665,purchase!$G:$G,"&lt;="&amp;$G1665))</f>
        <v/>
      </c>
      <c r="L1665" s="4"/>
      <c r="M1665" s="4"/>
      <c r="N1665" s="10" t="str">
        <f>IF(M1665="","",SUMIFS(purchase!$N:$N,purchase!$C:$C,$C1665,purchase!$E:$E,$E1665,purchase!$G:$G,"&gt;="&amp;$F1665,purchase!$G:$G,"&lt;="&amp;$G1665))</f>
        <v/>
      </c>
      <c r="O1665" s="10" t="str">
        <f t="shared" si="253"/>
        <v/>
      </c>
      <c r="P1665" s="11" t="str">
        <f t="shared" si="254"/>
        <v/>
      </c>
      <c r="Q1665" s="12" t="str">
        <f t="shared" ca="1" si="255"/>
        <v/>
      </c>
      <c r="R1665" s="13"/>
      <c r="S1665" s="14"/>
      <c r="T1665" s="15" t="str">
        <f t="shared" ca="1" si="256"/>
        <v/>
      </c>
      <c r="U1665" s="15" t="str">
        <f t="shared" ca="1" si="257"/>
        <v/>
      </c>
      <c r="V1665" s="16"/>
      <c r="W1665" s="17" t="str">
        <f t="shared" ca="1" si="258"/>
        <v/>
      </c>
      <c r="X1665" s="18" t="str">
        <f t="shared" ca="1" si="259"/>
        <v/>
      </c>
    </row>
    <row r="1666" spans="1:24" x14ac:dyDescent="0.35">
      <c r="A1666" s="3">
        <v>1662</v>
      </c>
      <c r="B1666" s="4"/>
      <c r="C1666" s="4"/>
      <c r="D1666" s="5" t="str">
        <f t="shared" si="250"/>
        <v/>
      </c>
      <c r="E1666" s="4"/>
      <c r="F1666" s="6"/>
      <c r="G1666" s="6"/>
      <c r="H1666" s="7" t="str">
        <f t="shared" ca="1" si="251"/>
        <v/>
      </c>
      <c r="I1666" s="8" t="str">
        <f t="shared" ca="1" si="252"/>
        <v/>
      </c>
      <c r="J1666" s="8" t="str">
        <f>IF(C1666="","",COUNTIFS(purchase!$C:$C,$C1666,purchase!$E:$E,$E1666,purchase!$G:$G,"&gt;="&amp;$F1666,purchase!$G:$G,"&lt;="&amp;$G1666))</f>
        <v/>
      </c>
      <c r="K1666" s="9" t="str">
        <f>IF(COUNTIFS(purchase!$C:$C,$C1666,purchase!$E:$E,$E1666,purchase!$G:$G,"&gt;="&amp;$F1666,purchase!$G:$G,"&lt;="&amp;$G1666)=0,"",_xlfn.MAXIFS(purchase!$G:$G,purchase!$C:$C,$C1666,purchase!$E:$E,$E1666,purchase!$G:$G,"&gt;="&amp;$F1666,purchase!$G:$G,"&lt;="&amp;$G1666))</f>
        <v/>
      </c>
      <c r="L1666" s="4"/>
      <c r="M1666" s="4"/>
      <c r="N1666" s="10" t="str">
        <f>IF(M1666="","",SUMIFS(purchase!$N:$N,purchase!$C:$C,$C1666,purchase!$E:$E,$E1666,purchase!$G:$G,"&gt;="&amp;$F1666,purchase!$G:$G,"&lt;="&amp;$G1666))</f>
        <v/>
      </c>
      <c r="O1666" s="10" t="str">
        <f t="shared" si="253"/>
        <v/>
      </c>
      <c r="P1666" s="11" t="str">
        <f t="shared" si="254"/>
        <v/>
      </c>
      <c r="Q1666" s="12" t="str">
        <f t="shared" ca="1" si="255"/>
        <v/>
      </c>
      <c r="R1666" s="13"/>
      <c r="S1666" s="14"/>
      <c r="T1666" s="15" t="str">
        <f t="shared" ca="1" si="256"/>
        <v/>
      </c>
      <c r="U1666" s="15" t="str">
        <f t="shared" ca="1" si="257"/>
        <v/>
      </c>
      <c r="V1666" s="16"/>
      <c r="W1666" s="17" t="str">
        <f t="shared" ca="1" si="258"/>
        <v/>
      </c>
      <c r="X1666" s="18" t="str">
        <f t="shared" ca="1" si="259"/>
        <v/>
      </c>
    </row>
    <row r="1667" spans="1:24" x14ac:dyDescent="0.35">
      <c r="A1667" s="3">
        <v>1663</v>
      </c>
      <c r="B1667" s="4"/>
      <c r="C1667" s="4"/>
      <c r="D1667" s="5" t="str">
        <f t="shared" si="250"/>
        <v/>
      </c>
      <c r="E1667" s="4"/>
      <c r="F1667" s="6"/>
      <c r="G1667" s="6"/>
      <c r="H1667" s="7" t="str">
        <f t="shared" ca="1" si="251"/>
        <v/>
      </c>
      <c r="I1667" s="8" t="str">
        <f t="shared" ca="1" si="252"/>
        <v/>
      </c>
      <c r="J1667" s="8" t="str">
        <f>IF(C1667="","",COUNTIFS(purchase!$C:$C,$C1667,purchase!$E:$E,$E1667,purchase!$G:$G,"&gt;="&amp;$F1667,purchase!$G:$G,"&lt;="&amp;$G1667))</f>
        <v/>
      </c>
      <c r="K1667" s="9" t="str">
        <f>IF(COUNTIFS(purchase!$C:$C,$C1667,purchase!$E:$E,$E1667,purchase!$G:$G,"&gt;="&amp;$F1667,purchase!$G:$G,"&lt;="&amp;$G1667)=0,"",_xlfn.MAXIFS(purchase!$G:$G,purchase!$C:$C,$C1667,purchase!$E:$E,$E1667,purchase!$G:$G,"&gt;="&amp;$F1667,purchase!$G:$G,"&lt;="&amp;$G1667))</f>
        <v/>
      </c>
      <c r="L1667" s="4"/>
      <c r="M1667" s="4"/>
      <c r="N1667" s="10" t="str">
        <f>IF(M1667="","",SUMIFS(purchase!$N:$N,purchase!$C:$C,$C1667,purchase!$E:$E,$E1667,purchase!$G:$G,"&gt;="&amp;$F1667,purchase!$G:$G,"&lt;="&amp;$G1667))</f>
        <v/>
      </c>
      <c r="O1667" s="10" t="str">
        <f t="shared" si="253"/>
        <v/>
      </c>
      <c r="P1667" s="11" t="str">
        <f t="shared" si="254"/>
        <v/>
      </c>
      <c r="Q1667" s="12" t="str">
        <f t="shared" ca="1" si="255"/>
        <v/>
      </c>
      <c r="R1667" s="13"/>
      <c r="S1667" s="14"/>
      <c r="T1667" s="15" t="str">
        <f t="shared" ca="1" si="256"/>
        <v/>
      </c>
      <c r="U1667" s="15" t="str">
        <f t="shared" ca="1" si="257"/>
        <v/>
      </c>
      <c r="V1667" s="16"/>
      <c r="W1667" s="17" t="str">
        <f t="shared" ca="1" si="258"/>
        <v/>
      </c>
      <c r="X1667" s="18" t="str">
        <f t="shared" ca="1" si="259"/>
        <v/>
      </c>
    </row>
    <row r="1668" spans="1:24" x14ac:dyDescent="0.35">
      <c r="A1668" s="3">
        <v>1664</v>
      </c>
      <c r="B1668" s="4"/>
      <c r="C1668" s="4"/>
      <c r="D1668" s="5" t="str">
        <f t="shared" si="250"/>
        <v/>
      </c>
      <c r="E1668" s="4"/>
      <c r="F1668" s="6"/>
      <c r="G1668" s="6"/>
      <c r="H1668" s="7" t="str">
        <f t="shared" ca="1" si="251"/>
        <v/>
      </c>
      <c r="I1668" s="8" t="str">
        <f t="shared" ca="1" si="252"/>
        <v/>
      </c>
      <c r="J1668" s="8" t="str">
        <f>IF(C1668="","",COUNTIFS(purchase!$C:$C,$C1668,purchase!$E:$E,$E1668,purchase!$G:$G,"&gt;="&amp;$F1668,purchase!$G:$G,"&lt;="&amp;$G1668))</f>
        <v/>
      </c>
      <c r="K1668" s="9" t="str">
        <f>IF(COUNTIFS(purchase!$C:$C,$C1668,purchase!$E:$E,$E1668,purchase!$G:$G,"&gt;="&amp;$F1668,purchase!$G:$G,"&lt;="&amp;$G1668)=0,"",_xlfn.MAXIFS(purchase!$G:$G,purchase!$C:$C,$C1668,purchase!$E:$E,$E1668,purchase!$G:$G,"&gt;="&amp;$F1668,purchase!$G:$G,"&lt;="&amp;$G1668))</f>
        <v/>
      </c>
      <c r="L1668" s="4"/>
      <c r="M1668" s="4"/>
      <c r="N1668" s="10" t="str">
        <f>IF(M1668="","",SUMIFS(purchase!$N:$N,purchase!$C:$C,$C1668,purchase!$E:$E,$E1668,purchase!$G:$G,"&gt;="&amp;$F1668,purchase!$G:$G,"&lt;="&amp;$G1668))</f>
        <v/>
      </c>
      <c r="O1668" s="10" t="str">
        <f t="shared" si="253"/>
        <v/>
      </c>
      <c r="P1668" s="11" t="str">
        <f t="shared" si="254"/>
        <v/>
      </c>
      <c r="Q1668" s="12" t="str">
        <f t="shared" ca="1" si="255"/>
        <v/>
      </c>
      <c r="R1668" s="13"/>
      <c r="S1668" s="14"/>
      <c r="T1668" s="15" t="str">
        <f t="shared" ca="1" si="256"/>
        <v/>
      </c>
      <c r="U1668" s="15" t="str">
        <f t="shared" ca="1" si="257"/>
        <v/>
      </c>
      <c r="V1668" s="16"/>
      <c r="W1668" s="17" t="str">
        <f t="shared" ca="1" si="258"/>
        <v/>
      </c>
      <c r="X1668" s="18" t="str">
        <f t="shared" ca="1" si="259"/>
        <v/>
      </c>
    </row>
    <row r="1669" spans="1:24" x14ac:dyDescent="0.35">
      <c r="A1669" s="3">
        <v>1665</v>
      </c>
      <c r="B1669" s="4"/>
      <c r="C1669" s="4"/>
      <c r="D1669" s="5" t="str">
        <f t="shared" ref="D1669:D1732" si="260">IF(E1669="NRFC","Natural Rubber Field Coagulam","")</f>
        <v/>
      </c>
      <c r="E1669" s="4"/>
      <c r="F1669" s="6"/>
      <c r="G1669" s="6"/>
      <c r="H1669" s="7" t="str">
        <f t="shared" ref="H1669:H1732" ca="1" si="261">IF(G1669="","",G1669-TODAY())</f>
        <v/>
      </c>
      <c r="I1669" s="8" t="str">
        <f t="shared" ref="I1669:I1732" ca="1" si="262">IF(G1669="","",
IF(G1669&lt;TODAY(),
IF(O1669&gt;0,"Violated","Completed"),
IF(H1669&lt;=7,"Expiring Soon",
"Active")))</f>
        <v/>
      </c>
      <c r="J1669" s="8" t="str">
        <f>IF(C1669="","",COUNTIFS(purchase!$C:$C,$C1669,purchase!$E:$E,$E1669,purchase!$G:$G,"&gt;="&amp;$F1669,purchase!$G:$G,"&lt;="&amp;$G1669))</f>
        <v/>
      </c>
      <c r="K1669" s="9" t="str">
        <f>IF(COUNTIFS(purchase!$C:$C,$C1669,purchase!$E:$E,$E1669,purchase!$G:$G,"&gt;="&amp;$F1669,purchase!$G:$G,"&lt;="&amp;$G1669)=0,"",_xlfn.MAXIFS(purchase!$G:$G,purchase!$C:$C,$C1669,purchase!$E:$E,$E1669,purchase!$G:$G,"&gt;="&amp;$F1669,purchase!$G:$G,"&lt;="&amp;$G1669))</f>
        <v/>
      </c>
      <c r="L1669" s="4"/>
      <c r="M1669" s="4"/>
      <c r="N1669" s="10" t="str">
        <f>IF(M1669="","",SUMIFS(purchase!$N:$N,purchase!$C:$C,$C1669,purchase!$E:$E,$E1669,purchase!$G:$G,"&gt;="&amp;$F1669,purchase!$G:$G,"&lt;="&amp;$G1669))</f>
        <v/>
      </c>
      <c r="O1669" s="10" t="str">
        <f t="shared" ref="O1669:O1732" si="263">IF(M1669="","",M1669-N1669)</f>
        <v/>
      </c>
      <c r="P1669" s="11" t="str">
        <f t="shared" ref="P1669:P1732" si="264">IF(M1669=0,"",N1669/M1669)</f>
        <v/>
      </c>
      <c r="Q1669" s="12" t="str">
        <f t="shared" ref="Q1669:Q1732" ca="1" si="265">IF(OR(G1669="",O1669=""),"",
IF(AND(G1669&lt;TODAY(),O1669&gt;0),"YES","NO"))</f>
        <v/>
      </c>
      <c r="R1669" s="13"/>
      <c r="S1669" s="14"/>
      <c r="T1669" s="15" t="str">
        <f t="shared" ref="T1669:T1732" ca="1" si="266">IF(Q1669="YES", IF(R1669="Company",L1669*(1+S1669),IF(R1669="Vendor",L1669*(1-S1669),"")),"")</f>
        <v/>
      </c>
      <c r="U1669" s="15" t="str">
        <f t="shared" ref="U1669:U1732" ca="1" si="267">IF(Q1669="YES",O1669*T1669,"")</f>
        <v/>
      </c>
      <c r="V1669" s="16"/>
      <c r="W1669" s="17" t="str">
        <f t="shared" ref="W1669:W1732" ca="1" si="268">IF(Q1669="YES",G1669+V1669,"")</f>
        <v/>
      </c>
      <c r="X1669" s="18" t="str">
        <f t="shared" ref="X1669:X1732" ca="1" si="269">IF(Q1669="YES",IF(TODAY()&gt;W1669,"OVERDUE","WITHIN TIME"),"")</f>
        <v/>
      </c>
    </row>
    <row r="1670" spans="1:24" x14ac:dyDescent="0.35">
      <c r="A1670" s="3">
        <v>1666</v>
      </c>
      <c r="B1670" s="4"/>
      <c r="C1670" s="4"/>
      <c r="D1670" s="5" t="str">
        <f t="shared" si="260"/>
        <v/>
      </c>
      <c r="E1670" s="4"/>
      <c r="F1670" s="6"/>
      <c r="G1670" s="6"/>
      <c r="H1670" s="7" t="str">
        <f t="shared" ca="1" si="261"/>
        <v/>
      </c>
      <c r="I1670" s="8" t="str">
        <f t="shared" ca="1" si="262"/>
        <v/>
      </c>
      <c r="J1670" s="8" t="str">
        <f>IF(C1670="","",COUNTIFS(purchase!$C:$C,$C1670,purchase!$E:$E,$E1670,purchase!$G:$G,"&gt;="&amp;$F1670,purchase!$G:$G,"&lt;="&amp;$G1670))</f>
        <v/>
      </c>
      <c r="K1670" s="9" t="str">
        <f>IF(COUNTIFS(purchase!$C:$C,$C1670,purchase!$E:$E,$E1670,purchase!$G:$G,"&gt;="&amp;$F1670,purchase!$G:$G,"&lt;="&amp;$G1670)=0,"",_xlfn.MAXIFS(purchase!$G:$G,purchase!$C:$C,$C1670,purchase!$E:$E,$E1670,purchase!$G:$G,"&gt;="&amp;$F1670,purchase!$G:$G,"&lt;="&amp;$G1670))</f>
        <v/>
      </c>
      <c r="L1670" s="4"/>
      <c r="M1670" s="4"/>
      <c r="N1670" s="10" t="str">
        <f>IF(M1670="","",SUMIFS(purchase!$N:$N,purchase!$C:$C,$C1670,purchase!$E:$E,$E1670,purchase!$G:$G,"&gt;="&amp;$F1670,purchase!$G:$G,"&lt;="&amp;$G1670))</f>
        <v/>
      </c>
      <c r="O1670" s="10" t="str">
        <f t="shared" si="263"/>
        <v/>
      </c>
      <c r="P1670" s="11" t="str">
        <f t="shared" si="264"/>
        <v/>
      </c>
      <c r="Q1670" s="12" t="str">
        <f t="shared" ca="1" si="265"/>
        <v/>
      </c>
      <c r="R1670" s="13"/>
      <c r="S1670" s="14"/>
      <c r="T1670" s="15" t="str">
        <f t="shared" ca="1" si="266"/>
        <v/>
      </c>
      <c r="U1670" s="15" t="str">
        <f t="shared" ca="1" si="267"/>
        <v/>
      </c>
      <c r="V1670" s="16"/>
      <c r="W1670" s="17" t="str">
        <f t="shared" ca="1" si="268"/>
        <v/>
      </c>
      <c r="X1670" s="18" t="str">
        <f t="shared" ca="1" si="269"/>
        <v/>
      </c>
    </row>
    <row r="1671" spans="1:24" x14ac:dyDescent="0.35">
      <c r="A1671" s="3">
        <v>1667</v>
      </c>
      <c r="B1671" s="4"/>
      <c r="C1671" s="4"/>
      <c r="D1671" s="5" t="str">
        <f t="shared" si="260"/>
        <v/>
      </c>
      <c r="E1671" s="4"/>
      <c r="F1671" s="6"/>
      <c r="G1671" s="6"/>
      <c r="H1671" s="7" t="str">
        <f t="shared" ca="1" si="261"/>
        <v/>
      </c>
      <c r="I1671" s="8" t="str">
        <f t="shared" ca="1" si="262"/>
        <v/>
      </c>
      <c r="J1671" s="8" t="str">
        <f>IF(C1671="","",COUNTIFS(purchase!$C:$C,$C1671,purchase!$E:$E,$E1671,purchase!$G:$G,"&gt;="&amp;$F1671,purchase!$G:$G,"&lt;="&amp;$G1671))</f>
        <v/>
      </c>
      <c r="K1671" s="9" t="str">
        <f>IF(COUNTIFS(purchase!$C:$C,$C1671,purchase!$E:$E,$E1671,purchase!$G:$G,"&gt;="&amp;$F1671,purchase!$G:$G,"&lt;="&amp;$G1671)=0,"",_xlfn.MAXIFS(purchase!$G:$G,purchase!$C:$C,$C1671,purchase!$E:$E,$E1671,purchase!$G:$G,"&gt;="&amp;$F1671,purchase!$G:$G,"&lt;="&amp;$G1671))</f>
        <v/>
      </c>
      <c r="L1671" s="4"/>
      <c r="M1671" s="4"/>
      <c r="N1671" s="10" t="str">
        <f>IF(M1671="","",SUMIFS(purchase!$N:$N,purchase!$C:$C,$C1671,purchase!$E:$E,$E1671,purchase!$G:$G,"&gt;="&amp;$F1671,purchase!$G:$G,"&lt;="&amp;$G1671))</f>
        <v/>
      </c>
      <c r="O1671" s="10" t="str">
        <f t="shared" si="263"/>
        <v/>
      </c>
      <c r="P1671" s="11" t="str">
        <f t="shared" si="264"/>
        <v/>
      </c>
      <c r="Q1671" s="12" t="str">
        <f t="shared" ca="1" si="265"/>
        <v/>
      </c>
      <c r="R1671" s="13"/>
      <c r="S1671" s="14"/>
      <c r="T1671" s="15" t="str">
        <f t="shared" ca="1" si="266"/>
        <v/>
      </c>
      <c r="U1671" s="15" t="str">
        <f t="shared" ca="1" si="267"/>
        <v/>
      </c>
      <c r="V1671" s="16"/>
      <c r="W1671" s="17" t="str">
        <f t="shared" ca="1" si="268"/>
        <v/>
      </c>
      <c r="X1671" s="18" t="str">
        <f t="shared" ca="1" si="269"/>
        <v/>
      </c>
    </row>
    <row r="1672" spans="1:24" x14ac:dyDescent="0.35">
      <c r="A1672" s="3">
        <v>1668</v>
      </c>
      <c r="B1672" s="4"/>
      <c r="C1672" s="4"/>
      <c r="D1672" s="5" t="str">
        <f t="shared" si="260"/>
        <v/>
      </c>
      <c r="E1672" s="4"/>
      <c r="F1672" s="6"/>
      <c r="G1672" s="6"/>
      <c r="H1672" s="7" t="str">
        <f t="shared" ca="1" si="261"/>
        <v/>
      </c>
      <c r="I1672" s="8" t="str">
        <f t="shared" ca="1" si="262"/>
        <v/>
      </c>
      <c r="J1672" s="8" t="str">
        <f>IF(C1672="","",COUNTIFS(purchase!$C:$C,$C1672,purchase!$E:$E,$E1672,purchase!$G:$G,"&gt;="&amp;$F1672,purchase!$G:$G,"&lt;="&amp;$G1672))</f>
        <v/>
      </c>
      <c r="K1672" s="9" t="str">
        <f>IF(COUNTIFS(purchase!$C:$C,$C1672,purchase!$E:$E,$E1672,purchase!$G:$G,"&gt;="&amp;$F1672,purchase!$G:$G,"&lt;="&amp;$G1672)=0,"",_xlfn.MAXIFS(purchase!$G:$G,purchase!$C:$C,$C1672,purchase!$E:$E,$E1672,purchase!$G:$G,"&gt;="&amp;$F1672,purchase!$G:$G,"&lt;="&amp;$G1672))</f>
        <v/>
      </c>
      <c r="L1672" s="4"/>
      <c r="M1672" s="4"/>
      <c r="N1672" s="10" t="str">
        <f>IF(M1672="","",SUMIFS(purchase!$N:$N,purchase!$C:$C,$C1672,purchase!$E:$E,$E1672,purchase!$G:$G,"&gt;="&amp;$F1672,purchase!$G:$G,"&lt;="&amp;$G1672))</f>
        <v/>
      </c>
      <c r="O1672" s="10" t="str">
        <f t="shared" si="263"/>
        <v/>
      </c>
      <c r="P1672" s="11" t="str">
        <f t="shared" si="264"/>
        <v/>
      </c>
      <c r="Q1672" s="12" t="str">
        <f t="shared" ca="1" si="265"/>
        <v/>
      </c>
      <c r="R1672" s="13"/>
      <c r="S1672" s="14"/>
      <c r="T1672" s="15" t="str">
        <f t="shared" ca="1" si="266"/>
        <v/>
      </c>
      <c r="U1672" s="15" t="str">
        <f t="shared" ca="1" si="267"/>
        <v/>
      </c>
      <c r="V1672" s="16"/>
      <c r="W1672" s="17" t="str">
        <f t="shared" ca="1" si="268"/>
        <v/>
      </c>
      <c r="X1672" s="18" t="str">
        <f t="shared" ca="1" si="269"/>
        <v/>
      </c>
    </row>
    <row r="1673" spans="1:24" x14ac:dyDescent="0.35">
      <c r="A1673" s="3">
        <v>1669</v>
      </c>
      <c r="B1673" s="4"/>
      <c r="C1673" s="4"/>
      <c r="D1673" s="5" t="str">
        <f t="shared" si="260"/>
        <v/>
      </c>
      <c r="E1673" s="4"/>
      <c r="F1673" s="6"/>
      <c r="G1673" s="6"/>
      <c r="H1673" s="7" t="str">
        <f t="shared" ca="1" si="261"/>
        <v/>
      </c>
      <c r="I1673" s="8" t="str">
        <f t="shared" ca="1" si="262"/>
        <v/>
      </c>
      <c r="J1673" s="8" t="str">
        <f>IF(C1673="","",COUNTIFS(purchase!$C:$C,$C1673,purchase!$E:$E,$E1673,purchase!$G:$G,"&gt;="&amp;$F1673,purchase!$G:$G,"&lt;="&amp;$G1673))</f>
        <v/>
      </c>
      <c r="K1673" s="9" t="str">
        <f>IF(COUNTIFS(purchase!$C:$C,$C1673,purchase!$E:$E,$E1673,purchase!$G:$G,"&gt;="&amp;$F1673,purchase!$G:$G,"&lt;="&amp;$G1673)=0,"",_xlfn.MAXIFS(purchase!$G:$G,purchase!$C:$C,$C1673,purchase!$E:$E,$E1673,purchase!$G:$G,"&gt;="&amp;$F1673,purchase!$G:$G,"&lt;="&amp;$G1673))</f>
        <v/>
      </c>
      <c r="L1673" s="4"/>
      <c r="M1673" s="4"/>
      <c r="N1673" s="10" t="str">
        <f>IF(M1673="","",SUMIFS(purchase!$N:$N,purchase!$C:$C,$C1673,purchase!$E:$E,$E1673,purchase!$G:$G,"&gt;="&amp;$F1673,purchase!$G:$G,"&lt;="&amp;$G1673))</f>
        <v/>
      </c>
      <c r="O1673" s="10" t="str">
        <f t="shared" si="263"/>
        <v/>
      </c>
      <c r="P1673" s="11" t="str">
        <f t="shared" si="264"/>
        <v/>
      </c>
      <c r="Q1673" s="12" t="str">
        <f t="shared" ca="1" si="265"/>
        <v/>
      </c>
      <c r="R1673" s="13"/>
      <c r="S1673" s="14"/>
      <c r="T1673" s="15" t="str">
        <f t="shared" ca="1" si="266"/>
        <v/>
      </c>
      <c r="U1673" s="15" t="str">
        <f t="shared" ca="1" si="267"/>
        <v/>
      </c>
      <c r="V1673" s="16"/>
      <c r="W1673" s="17" t="str">
        <f t="shared" ca="1" si="268"/>
        <v/>
      </c>
      <c r="X1673" s="18" t="str">
        <f t="shared" ca="1" si="269"/>
        <v/>
      </c>
    </row>
    <row r="1674" spans="1:24" x14ac:dyDescent="0.35">
      <c r="A1674" s="3">
        <v>1670</v>
      </c>
      <c r="B1674" s="4"/>
      <c r="C1674" s="4"/>
      <c r="D1674" s="5" t="str">
        <f t="shared" si="260"/>
        <v/>
      </c>
      <c r="E1674" s="4"/>
      <c r="F1674" s="6"/>
      <c r="G1674" s="6"/>
      <c r="H1674" s="7" t="str">
        <f t="shared" ca="1" si="261"/>
        <v/>
      </c>
      <c r="I1674" s="8" t="str">
        <f t="shared" ca="1" si="262"/>
        <v/>
      </c>
      <c r="J1674" s="8" t="str">
        <f>IF(C1674="","",COUNTIFS(purchase!$C:$C,$C1674,purchase!$E:$E,$E1674,purchase!$G:$G,"&gt;="&amp;$F1674,purchase!$G:$G,"&lt;="&amp;$G1674))</f>
        <v/>
      </c>
      <c r="K1674" s="9" t="str">
        <f>IF(COUNTIFS(purchase!$C:$C,$C1674,purchase!$E:$E,$E1674,purchase!$G:$G,"&gt;="&amp;$F1674,purchase!$G:$G,"&lt;="&amp;$G1674)=0,"",_xlfn.MAXIFS(purchase!$G:$G,purchase!$C:$C,$C1674,purchase!$E:$E,$E1674,purchase!$G:$G,"&gt;="&amp;$F1674,purchase!$G:$G,"&lt;="&amp;$G1674))</f>
        <v/>
      </c>
      <c r="L1674" s="4"/>
      <c r="M1674" s="4"/>
      <c r="N1674" s="10" t="str">
        <f>IF(M1674="","",SUMIFS(purchase!$N:$N,purchase!$C:$C,$C1674,purchase!$E:$E,$E1674,purchase!$G:$G,"&gt;="&amp;$F1674,purchase!$G:$G,"&lt;="&amp;$G1674))</f>
        <v/>
      </c>
      <c r="O1674" s="10" t="str">
        <f t="shared" si="263"/>
        <v/>
      </c>
      <c r="P1674" s="11" t="str">
        <f t="shared" si="264"/>
        <v/>
      </c>
      <c r="Q1674" s="12" t="str">
        <f t="shared" ca="1" si="265"/>
        <v/>
      </c>
      <c r="R1674" s="13"/>
      <c r="S1674" s="14"/>
      <c r="T1674" s="15" t="str">
        <f t="shared" ca="1" si="266"/>
        <v/>
      </c>
      <c r="U1674" s="15" t="str">
        <f t="shared" ca="1" si="267"/>
        <v/>
      </c>
      <c r="V1674" s="16"/>
      <c r="W1674" s="17" t="str">
        <f t="shared" ca="1" si="268"/>
        <v/>
      </c>
      <c r="X1674" s="18" t="str">
        <f t="shared" ca="1" si="269"/>
        <v/>
      </c>
    </row>
    <row r="1675" spans="1:24" x14ac:dyDescent="0.35">
      <c r="A1675" s="3">
        <v>1671</v>
      </c>
      <c r="B1675" s="4"/>
      <c r="C1675" s="4"/>
      <c r="D1675" s="5" t="str">
        <f t="shared" si="260"/>
        <v/>
      </c>
      <c r="E1675" s="4"/>
      <c r="F1675" s="6"/>
      <c r="G1675" s="6"/>
      <c r="H1675" s="7" t="str">
        <f t="shared" ca="1" si="261"/>
        <v/>
      </c>
      <c r="I1675" s="8" t="str">
        <f t="shared" ca="1" si="262"/>
        <v/>
      </c>
      <c r="J1675" s="8" t="str">
        <f>IF(C1675="","",COUNTIFS(purchase!$C:$C,$C1675,purchase!$E:$E,$E1675,purchase!$G:$G,"&gt;="&amp;$F1675,purchase!$G:$G,"&lt;="&amp;$G1675))</f>
        <v/>
      </c>
      <c r="K1675" s="9" t="str">
        <f>IF(COUNTIFS(purchase!$C:$C,$C1675,purchase!$E:$E,$E1675,purchase!$G:$G,"&gt;="&amp;$F1675,purchase!$G:$G,"&lt;="&amp;$G1675)=0,"",_xlfn.MAXIFS(purchase!$G:$G,purchase!$C:$C,$C1675,purchase!$E:$E,$E1675,purchase!$G:$G,"&gt;="&amp;$F1675,purchase!$G:$G,"&lt;="&amp;$G1675))</f>
        <v/>
      </c>
      <c r="L1675" s="4"/>
      <c r="M1675" s="4"/>
      <c r="N1675" s="10" t="str">
        <f>IF(M1675="","",SUMIFS(purchase!$N:$N,purchase!$C:$C,$C1675,purchase!$E:$E,$E1675,purchase!$G:$G,"&gt;="&amp;$F1675,purchase!$G:$G,"&lt;="&amp;$G1675))</f>
        <v/>
      </c>
      <c r="O1675" s="10" t="str">
        <f t="shared" si="263"/>
        <v/>
      </c>
      <c r="P1675" s="11" t="str">
        <f t="shared" si="264"/>
        <v/>
      </c>
      <c r="Q1675" s="12" t="str">
        <f t="shared" ca="1" si="265"/>
        <v/>
      </c>
      <c r="R1675" s="13"/>
      <c r="S1675" s="14"/>
      <c r="T1675" s="15" t="str">
        <f t="shared" ca="1" si="266"/>
        <v/>
      </c>
      <c r="U1675" s="15" t="str">
        <f t="shared" ca="1" si="267"/>
        <v/>
      </c>
      <c r="V1675" s="16"/>
      <c r="W1675" s="17" t="str">
        <f t="shared" ca="1" si="268"/>
        <v/>
      </c>
      <c r="X1675" s="18" t="str">
        <f t="shared" ca="1" si="269"/>
        <v/>
      </c>
    </row>
    <row r="1676" spans="1:24" x14ac:dyDescent="0.35">
      <c r="A1676" s="3">
        <v>1672</v>
      </c>
      <c r="B1676" s="4"/>
      <c r="C1676" s="4"/>
      <c r="D1676" s="5" t="str">
        <f t="shared" si="260"/>
        <v/>
      </c>
      <c r="E1676" s="4"/>
      <c r="F1676" s="6"/>
      <c r="G1676" s="6"/>
      <c r="H1676" s="7" t="str">
        <f t="shared" ca="1" si="261"/>
        <v/>
      </c>
      <c r="I1676" s="8" t="str">
        <f t="shared" ca="1" si="262"/>
        <v/>
      </c>
      <c r="J1676" s="8" t="str">
        <f>IF(C1676="","",COUNTIFS(purchase!$C:$C,$C1676,purchase!$E:$E,$E1676,purchase!$G:$G,"&gt;="&amp;$F1676,purchase!$G:$G,"&lt;="&amp;$G1676))</f>
        <v/>
      </c>
      <c r="K1676" s="9" t="str">
        <f>IF(COUNTIFS(purchase!$C:$C,$C1676,purchase!$E:$E,$E1676,purchase!$G:$G,"&gt;="&amp;$F1676,purchase!$G:$G,"&lt;="&amp;$G1676)=0,"",_xlfn.MAXIFS(purchase!$G:$G,purchase!$C:$C,$C1676,purchase!$E:$E,$E1676,purchase!$G:$G,"&gt;="&amp;$F1676,purchase!$G:$G,"&lt;="&amp;$G1676))</f>
        <v/>
      </c>
      <c r="L1676" s="4"/>
      <c r="M1676" s="4"/>
      <c r="N1676" s="10" t="str">
        <f>IF(M1676="","",SUMIFS(purchase!$N:$N,purchase!$C:$C,$C1676,purchase!$E:$E,$E1676,purchase!$G:$G,"&gt;="&amp;$F1676,purchase!$G:$G,"&lt;="&amp;$G1676))</f>
        <v/>
      </c>
      <c r="O1676" s="10" t="str">
        <f t="shared" si="263"/>
        <v/>
      </c>
      <c r="P1676" s="11" t="str">
        <f t="shared" si="264"/>
        <v/>
      </c>
      <c r="Q1676" s="12" t="str">
        <f t="shared" ca="1" si="265"/>
        <v/>
      </c>
      <c r="R1676" s="13"/>
      <c r="S1676" s="14"/>
      <c r="T1676" s="15" t="str">
        <f t="shared" ca="1" si="266"/>
        <v/>
      </c>
      <c r="U1676" s="15" t="str">
        <f t="shared" ca="1" si="267"/>
        <v/>
      </c>
      <c r="V1676" s="16"/>
      <c r="W1676" s="17" t="str">
        <f t="shared" ca="1" si="268"/>
        <v/>
      </c>
      <c r="X1676" s="18" t="str">
        <f t="shared" ca="1" si="269"/>
        <v/>
      </c>
    </row>
    <row r="1677" spans="1:24" x14ac:dyDescent="0.35">
      <c r="A1677" s="3">
        <v>1673</v>
      </c>
      <c r="B1677" s="4"/>
      <c r="C1677" s="4"/>
      <c r="D1677" s="5" t="str">
        <f t="shared" si="260"/>
        <v/>
      </c>
      <c r="E1677" s="4"/>
      <c r="F1677" s="6"/>
      <c r="G1677" s="6"/>
      <c r="H1677" s="7" t="str">
        <f t="shared" ca="1" si="261"/>
        <v/>
      </c>
      <c r="I1677" s="8" t="str">
        <f t="shared" ca="1" si="262"/>
        <v/>
      </c>
      <c r="J1677" s="8" t="str">
        <f>IF(C1677="","",COUNTIFS(purchase!$C:$C,$C1677,purchase!$E:$E,$E1677,purchase!$G:$G,"&gt;="&amp;$F1677,purchase!$G:$G,"&lt;="&amp;$G1677))</f>
        <v/>
      </c>
      <c r="K1677" s="9" t="str">
        <f>IF(COUNTIFS(purchase!$C:$C,$C1677,purchase!$E:$E,$E1677,purchase!$G:$G,"&gt;="&amp;$F1677,purchase!$G:$G,"&lt;="&amp;$G1677)=0,"",_xlfn.MAXIFS(purchase!$G:$G,purchase!$C:$C,$C1677,purchase!$E:$E,$E1677,purchase!$G:$G,"&gt;="&amp;$F1677,purchase!$G:$G,"&lt;="&amp;$G1677))</f>
        <v/>
      </c>
      <c r="L1677" s="4"/>
      <c r="M1677" s="4"/>
      <c r="N1677" s="10" t="str">
        <f>IF(M1677="","",SUMIFS(purchase!$N:$N,purchase!$C:$C,$C1677,purchase!$E:$E,$E1677,purchase!$G:$G,"&gt;="&amp;$F1677,purchase!$G:$G,"&lt;="&amp;$G1677))</f>
        <v/>
      </c>
      <c r="O1677" s="10" t="str">
        <f t="shared" si="263"/>
        <v/>
      </c>
      <c r="P1677" s="11" t="str">
        <f t="shared" si="264"/>
        <v/>
      </c>
      <c r="Q1677" s="12" t="str">
        <f t="shared" ca="1" si="265"/>
        <v/>
      </c>
      <c r="R1677" s="13"/>
      <c r="S1677" s="14"/>
      <c r="T1677" s="15" t="str">
        <f t="shared" ca="1" si="266"/>
        <v/>
      </c>
      <c r="U1677" s="15" t="str">
        <f t="shared" ca="1" si="267"/>
        <v/>
      </c>
      <c r="V1677" s="16"/>
      <c r="W1677" s="17" t="str">
        <f t="shared" ca="1" si="268"/>
        <v/>
      </c>
      <c r="X1677" s="18" t="str">
        <f t="shared" ca="1" si="269"/>
        <v/>
      </c>
    </row>
    <row r="1678" spans="1:24" x14ac:dyDescent="0.35">
      <c r="A1678" s="3">
        <v>1674</v>
      </c>
      <c r="B1678" s="4"/>
      <c r="C1678" s="4"/>
      <c r="D1678" s="5" t="str">
        <f t="shared" si="260"/>
        <v/>
      </c>
      <c r="E1678" s="4"/>
      <c r="F1678" s="6"/>
      <c r="G1678" s="6"/>
      <c r="H1678" s="7" t="str">
        <f t="shared" ca="1" si="261"/>
        <v/>
      </c>
      <c r="I1678" s="8" t="str">
        <f t="shared" ca="1" si="262"/>
        <v/>
      </c>
      <c r="J1678" s="8" t="str">
        <f>IF(C1678="","",COUNTIFS(purchase!$C:$C,$C1678,purchase!$E:$E,$E1678,purchase!$G:$G,"&gt;="&amp;$F1678,purchase!$G:$G,"&lt;="&amp;$G1678))</f>
        <v/>
      </c>
      <c r="K1678" s="9" t="str">
        <f>IF(COUNTIFS(purchase!$C:$C,$C1678,purchase!$E:$E,$E1678,purchase!$G:$G,"&gt;="&amp;$F1678,purchase!$G:$G,"&lt;="&amp;$G1678)=0,"",_xlfn.MAXIFS(purchase!$G:$G,purchase!$C:$C,$C1678,purchase!$E:$E,$E1678,purchase!$G:$G,"&gt;="&amp;$F1678,purchase!$G:$G,"&lt;="&amp;$G1678))</f>
        <v/>
      </c>
      <c r="L1678" s="4"/>
      <c r="M1678" s="4"/>
      <c r="N1678" s="10" t="str">
        <f>IF(M1678="","",SUMIFS(purchase!$N:$N,purchase!$C:$C,$C1678,purchase!$E:$E,$E1678,purchase!$G:$G,"&gt;="&amp;$F1678,purchase!$G:$G,"&lt;="&amp;$G1678))</f>
        <v/>
      </c>
      <c r="O1678" s="10" t="str">
        <f t="shared" si="263"/>
        <v/>
      </c>
      <c r="P1678" s="11" t="str">
        <f t="shared" si="264"/>
        <v/>
      </c>
      <c r="Q1678" s="12" t="str">
        <f t="shared" ca="1" si="265"/>
        <v/>
      </c>
      <c r="R1678" s="13"/>
      <c r="S1678" s="14"/>
      <c r="T1678" s="15" t="str">
        <f t="shared" ca="1" si="266"/>
        <v/>
      </c>
      <c r="U1678" s="15" t="str">
        <f t="shared" ca="1" si="267"/>
        <v/>
      </c>
      <c r="V1678" s="16"/>
      <c r="W1678" s="17" t="str">
        <f t="shared" ca="1" si="268"/>
        <v/>
      </c>
      <c r="X1678" s="18" t="str">
        <f t="shared" ca="1" si="269"/>
        <v/>
      </c>
    </row>
    <row r="1679" spans="1:24" x14ac:dyDescent="0.35">
      <c r="A1679" s="3">
        <v>1675</v>
      </c>
      <c r="B1679" s="4"/>
      <c r="C1679" s="4"/>
      <c r="D1679" s="5" t="str">
        <f t="shared" si="260"/>
        <v/>
      </c>
      <c r="E1679" s="4"/>
      <c r="F1679" s="6"/>
      <c r="G1679" s="6"/>
      <c r="H1679" s="7" t="str">
        <f t="shared" ca="1" si="261"/>
        <v/>
      </c>
      <c r="I1679" s="8" t="str">
        <f t="shared" ca="1" si="262"/>
        <v/>
      </c>
      <c r="J1679" s="8" t="str">
        <f>IF(C1679="","",COUNTIFS(purchase!$C:$C,$C1679,purchase!$E:$E,$E1679,purchase!$G:$G,"&gt;="&amp;$F1679,purchase!$G:$G,"&lt;="&amp;$G1679))</f>
        <v/>
      </c>
      <c r="K1679" s="9" t="str">
        <f>IF(COUNTIFS(purchase!$C:$C,$C1679,purchase!$E:$E,$E1679,purchase!$G:$G,"&gt;="&amp;$F1679,purchase!$G:$G,"&lt;="&amp;$G1679)=0,"",_xlfn.MAXIFS(purchase!$G:$G,purchase!$C:$C,$C1679,purchase!$E:$E,$E1679,purchase!$G:$G,"&gt;="&amp;$F1679,purchase!$G:$G,"&lt;="&amp;$G1679))</f>
        <v/>
      </c>
      <c r="L1679" s="4"/>
      <c r="M1679" s="4"/>
      <c r="N1679" s="10" t="str">
        <f>IF(M1679="","",SUMIFS(purchase!$N:$N,purchase!$C:$C,$C1679,purchase!$E:$E,$E1679,purchase!$G:$G,"&gt;="&amp;$F1679,purchase!$G:$G,"&lt;="&amp;$G1679))</f>
        <v/>
      </c>
      <c r="O1679" s="10" t="str">
        <f t="shared" si="263"/>
        <v/>
      </c>
      <c r="P1679" s="11" t="str">
        <f t="shared" si="264"/>
        <v/>
      </c>
      <c r="Q1679" s="12" t="str">
        <f t="shared" ca="1" si="265"/>
        <v/>
      </c>
      <c r="R1679" s="13"/>
      <c r="S1679" s="14"/>
      <c r="T1679" s="15" t="str">
        <f t="shared" ca="1" si="266"/>
        <v/>
      </c>
      <c r="U1679" s="15" t="str">
        <f t="shared" ca="1" si="267"/>
        <v/>
      </c>
      <c r="V1679" s="16"/>
      <c r="W1679" s="17" t="str">
        <f t="shared" ca="1" si="268"/>
        <v/>
      </c>
      <c r="X1679" s="18" t="str">
        <f t="shared" ca="1" si="269"/>
        <v/>
      </c>
    </row>
    <row r="1680" spans="1:24" x14ac:dyDescent="0.35">
      <c r="A1680" s="3">
        <v>1676</v>
      </c>
      <c r="B1680" s="4"/>
      <c r="C1680" s="4"/>
      <c r="D1680" s="5" t="str">
        <f t="shared" si="260"/>
        <v/>
      </c>
      <c r="E1680" s="4"/>
      <c r="F1680" s="6"/>
      <c r="G1680" s="6"/>
      <c r="H1680" s="7" t="str">
        <f t="shared" ca="1" si="261"/>
        <v/>
      </c>
      <c r="I1680" s="8" t="str">
        <f t="shared" ca="1" si="262"/>
        <v/>
      </c>
      <c r="J1680" s="8" t="str">
        <f>IF(C1680="","",COUNTIFS(purchase!$C:$C,$C1680,purchase!$E:$E,$E1680,purchase!$G:$G,"&gt;="&amp;$F1680,purchase!$G:$G,"&lt;="&amp;$G1680))</f>
        <v/>
      </c>
      <c r="K1680" s="9" t="str">
        <f>IF(COUNTIFS(purchase!$C:$C,$C1680,purchase!$E:$E,$E1680,purchase!$G:$G,"&gt;="&amp;$F1680,purchase!$G:$G,"&lt;="&amp;$G1680)=0,"",_xlfn.MAXIFS(purchase!$G:$G,purchase!$C:$C,$C1680,purchase!$E:$E,$E1680,purchase!$G:$G,"&gt;="&amp;$F1680,purchase!$G:$G,"&lt;="&amp;$G1680))</f>
        <v/>
      </c>
      <c r="L1680" s="4"/>
      <c r="M1680" s="4"/>
      <c r="N1680" s="10" t="str">
        <f>IF(M1680="","",SUMIFS(purchase!$N:$N,purchase!$C:$C,$C1680,purchase!$E:$E,$E1680,purchase!$G:$G,"&gt;="&amp;$F1680,purchase!$G:$G,"&lt;="&amp;$G1680))</f>
        <v/>
      </c>
      <c r="O1680" s="10" t="str">
        <f t="shared" si="263"/>
        <v/>
      </c>
      <c r="P1680" s="11" t="str">
        <f t="shared" si="264"/>
        <v/>
      </c>
      <c r="Q1680" s="12" t="str">
        <f t="shared" ca="1" si="265"/>
        <v/>
      </c>
      <c r="R1680" s="13"/>
      <c r="S1680" s="14"/>
      <c r="T1680" s="15" t="str">
        <f t="shared" ca="1" si="266"/>
        <v/>
      </c>
      <c r="U1680" s="15" t="str">
        <f t="shared" ca="1" si="267"/>
        <v/>
      </c>
      <c r="V1680" s="16"/>
      <c r="W1680" s="17" t="str">
        <f t="shared" ca="1" si="268"/>
        <v/>
      </c>
      <c r="X1680" s="18" t="str">
        <f t="shared" ca="1" si="269"/>
        <v/>
      </c>
    </row>
    <row r="1681" spans="1:24" x14ac:dyDescent="0.35">
      <c r="A1681" s="3">
        <v>1677</v>
      </c>
      <c r="B1681" s="4"/>
      <c r="C1681" s="4"/>
      <c r="D1681" s="5" t="str">
        <f t="shared" si="260"/>
        <v/>
      </c>
      <c r="E1681" s="4"/>
      <c r="F1681" s="6"/>
      <c r="G1681" s="6"/>
      <c r="H1681" s="7" t="str">
        <f t="shared" ca="1" si="261"/>
        <v/>
      </c>
      <c r="I1681" s="8" t="str">
        <f t="shared" ca="1" si="262"/>
        <v/>
      </c>
      <c r="J1681" s="8" t="str">
        <f>IF(C1681="","",COUNTIFS(purchase!$C:$C,$C1681,purchase!$E:$E,$E1681,purchase!$G:$G,"&gt;="&amp;$F1681,purchase!$G:$G,"&lt;="&amp;$G1681))</f>
        <v/>
      </c>
      <c r="K1681" s="9" t="str">
        <f>IF(COUNTIFS(purchase!$C:$C,$C1681,purchase!$E:$E,$E1681,purchase!$G:$G,"&gt;="&amp;$F1681,purchase!$G:$G,"&lt;="&amp;$G1681)=0,"",_xlfn.MAXIFS(purchase!$G:$G,purchase!$C:$C,$C1681,purchase!$E:$E,$E1681,purchase!$G:$G,"&gt;="&amp;$F1681,purchase!$G:$G,"&lt;="&amp;$G1681))</f>
        <v/>
      </c>
      <c r="L1681" s="4"/>
      <c r="M1681" s="4"/>
      <c r="N1681" s="10" t="str">
        <f>IF(M1681="","",SUMIFS(purchase!$N:$N,purchase!$C:$C,$C1681,purchase!$E:$E,$E1681,purchase!$G:$G,"&gt;="&amp;$F1681,purchase!$G:$G,"&lt;="&amp;$G1681))</f>
        <v/>
      </c>
      <c r="O1681" s="10" t="str">
        <f t="shared" si="263"/>
        <v/>
      </c>
      <c r="P1681" s="11" t="str">
        <f t="shared" si="264"/>
        <v/>
      </c>
      <c r="Q1681" s="12" t="str">
        <f t="shared" ca="1" si="265"/>
        <v/>
      </c>
      <c r="R1681" s="13"/>
      <c r="S1681" s="14"/>
      <c r="T1681" s="15" t="str">
        <f t="shared" ca="1" si="266"/>
        <v/>
      </c>
      <c r="U1681" s="15" t="str">
        <f t="shared" ca="1" si="267"/>
        <v/>
      </c>
      <c r="V1681" s="16"/>
      <c r="W1681" s="17" t="str">
        <f t="shared" ca="1" si="268"/>
        <v/>
      </c>
      <c r="X1681" s="18" t="str">
        <f t="shared" ca="1" si="269"/>
        <v/>
      </c>
    </row>
    <row r="1682" spans="1:24" x14ac:dyDescent="0.35">
      <c r="A1682" s="3">
        <v>1678</v>
      </c>
      <c r="B1682" s="4"/>
      <c r="C1682" s="4"/>
      <c r="D1682" s="5" t="str">
        <f t="shared" si="260"/>
        <v/>
      </c>
      <c r="E1682" s="4"/>
      <c r="F1682" s="6"/>
      <c r="G1682" s="6"/>
      <c r="H1682" s="7" t="str">
        <f t="shared" ca="1" si="261"/>
        <v/>
      </c>
      <c r="I1682" s="8" t="str">
        <f t="shared" ca="1" si="262"/>
        <v/>
      </c>
      <c r="J1682" s="8" t="str">
        <f>IF(C1682="","",COUNTIFS(purchase!$C:$C,$C1682,purchase!$E:$E,$E1682,purchase!$G:$G,"&gt;="&amp;$F1682,purchase!$G:$G,"&lt;="&amp;$G1682))</f>
        <v/>
      </c>
      <c r="K1682" s="9" t="str">
        <f>IF(COUNTIFS(purchase!$C:$C,$C1682,purchase!$E:$E,$E1682,purchase!$G:$G,"&gt;="&amp;$F1682,purchase!$G:$G,"&lt;="&amp;$G1682)=0,"",_xlfn.MAXIFS(purchase!$G:$G,purchase!$C:$C,$C1682,purchase!$E:$E,$E1682,purchase!$G:$G,"&gt;="&amp;$F1682,purchase!$G:$G,"&lt;="&amp;$G1682))</f>
        <v/>
      </c>
      <c r="L1682" s="4"/>
      <c r="M1682" s="4"/>
      <c r="N1682" s="10" t="str">
        <f>IF(M1682="","",SUMIFS(purchase!$N:$N,purchase!$C:$C,$C1682,purchase!$E:$E,$E1682,purchase!$G:$G,"&gt;="&amp;$F1682,purchase!$G:$G,"&lt;="&amp;$G1682))</f>
        <v/>
      </c>
      <c r="O1682" s="10" t="str">
        <f t="shared" si="263"/>
        <v/>
      </c>
      <c r="P1682" s="11" t="str">
        <f t="shared" si="264"/>
        <v/>
      </c>
      <c r="Q1682" s="12" t="str">
        <f t="shared" ca="1" si="265"/>
        <v/>
      </c>
      <c r="R1682" s="13"/>
      <c r="S1682" s="14"/>
      <c r="T1682" s="15" t="str">
        <f t="shared" ca="1" si="266"/>
        <v/>
      </c>
      <c r="U1682" s="15" t="str">
        <f t="shared" ca="1" si="267"/>
        <v/>
      </c>
      <c r="V1682" s="16"/>
      <c r="W1682" s="17" t="str">
        <f t="shared" ca="1" si="268"/>
        <v/>
      </c>
      <c r="X1682" s="18" t="str">
        <f t="shared" ca="1" si="269"/>
        <v/>
      </c>
    </row>
    <row r="1683" spans="1:24" x14ac:dyDescent="0.35">
      <c r="A1683" s="3">
        <v>1679</v>
      </c>
      <c r="B1683" s="4"/>
      <c r="C1683" s="4"/>
      <c r="D1683" s="5" t="str">
        <f t="shared" si="260"/>
        <v/>
      </c>
      <c r="E1683" s="4"/>
      <c r="F1683" s="6"/>
      <c r="G1683" s="6"/>
      <c r="H1683" s="7" t="str">
        <f t="shared" ca="1" si="261"/>
        <v/>
      </c>
      <c r="I1683" s="8" t="str">
        <f t="shared" ca="1" si="262"/>
        <v/>
      </c>
      <c r="J1683" s="8" t="str">
        <f>IF(C1683="","",COUNTIFS(purchase!$C:$C,$C1683,purchase!$E:$E,$E1683,purchase!$G:$G,"&gt;="&amp;$F1683,purchase!$G:$G,"&lt;="&amp;$G1683))</f>
        <v/>
      </c>
      <c r="K1683" s="9" t="str">
        <f>IF(COUNTIFS(purchase!$C:$C,$C1683,purchase!$E:$E,$E1683,purchase!$G:$G,"&gt;="&amp;$F1683,purchase!$G:$G,"&lt;="&amp;$G1683)=0,"",_xlfn.MAXIFS(purchase!$G:$G,purchase!$C:$C,$C1683,purchase!$E:$E,$E1683,purchase!$G:$G,"&gt;="&amp;$F1683,purchase!$G:$G,"&lt;="&amp;$G1683))</f>
        <v/>
      </c>
      <c r="L1683" s="4"/>
      <c r="M1683" s="4"/>
      <c r="N1683" s="10" t="str">
        <f>IF(M1683="","",SUMIFS(purchase!$N:$N,purchase!$C:$C,$C1683,purchase!$E:$E,$E1683,purchase!$G:$G,"&gt;="&amp;$F1683,purchase!$G:$G,"&lt;="&amp;$G1683))</f>
        <v/>
      </c>
      <c r="O1683" s="10" t="str">
        <f t="shared" si="263"/>
        <v/>
      </c>
      <c r="P1683" s="11" t="str">
        <f t="shared" si="264"/>
        <v/>
      </c>
      <c r="Q1683" s="12" t="str">
        <f t="shared" ca="1" si="265"/>
        <v/>
      </c>
      <c r="R1683" s="13"/>
      <c r="S1683" s="14"/>
      <c r="T1683" s="15" t="str">
        <f t="shared" ca="1" si="266"/>
        <v/>
      </c>
      <c r="U1683" s="15" t="str">
        <f t="shared" ca="1" si="267"/>
        <v/>
      </c>
      <c r="V1683" s="16"/>
      <c r="W1683" s="17" t="str">
        <f t="shared" ca="1" si="268"/>
        <v/>
      </c>
      <c r="X1683" s="18" t="str">
        <f t="shared" ca="1" si="269"/>
        <v/>
      </c>
    </row>
    <row r="1684" spans="1:24" x14ac:dyDescent="0.35">
      <c r="A1684" s="3">
        <v>1680</v>
      </c>
      <c r="B1684" s="4"/>
      <c r="C1684" s="4"/>
      <c r="D1684" s="5" t="str">
        <f t="shared" si="260"/>
        <v/>
      </c>
      <c r="E1684" s="4"/>
      <c r="F1684" s="6"/>
      <c r="G1684" s="6"/>
      <c r="H1684" s="7" t="str">
        <f t="shared" ca="1" si="261"/>
        <v/>
      </c>
      <c r="I1684" s="8" t="str">
        <f t="shared" ca="1" si="262"/>
        <v/>
      </c>
      <c r="J1684" s="8" t="str">
        <f>IF(C1684="","",COUNTIFS(purchase!$C:$C,$C1684,purchase!$E:$E,$E1684,purchase!$G:$G,"&gt;="&amp;$F1684,purchase!$G:$G,"&lt;="&amp;$G1684))</f>
        <v/>
      </c>
      <c r="K1684" s="9" t="str">
        <f>IF(COUNTIFS(purchase!$C:$C,$C1684,purchase!$E:$E,$E1684,purchase!$G:$G,"&gt;="&amp;$F1684,purchase!$G:$G,"&lt;="&amp;$G1684)=0,"",_xlfn.MAXIFS(purchase!$G:$G,purchase!$C:$C,$C1684,purchase!$E:$E,$E1684,purchase!$G:$G,"&gt;="&amp;$F1684,purchase!$G:$G,"&lt;="&amp;$G1684))</f>
        <v/>
      </c>
      <c r="L1684" s="4"/>
      <c r="M1684" s="4"/>
      <c r="N1684" s="10" t="str">
        <f>IF(M1684="","",SUMIFS(purchase!$N:$N,purchase!$C:$C,$C1684,purchase!$E:$E,$E1684,purchase!$G:$G,"&gt;="&amp;$F1684,purchase!$G:$G,"&lt;="&amp;$G1684))</f>
        <v/>
      </c>
      <c r="O1684" s="10" t="str">
        <f t="shared" si="263"/>
        <v/>
      </c>
      <c r="P1684" s="11" t="str">
        <f t="shared" si="264"/>
        <v/>
      </c>
      <c r="Q1684" s="12" t="str">
        <f t="shared" ca="1" si="265"/>
        <v/>
      </c>
      <c r="R1684" s="13"/>
      <c r="S1684" s="14"/>
      <c r="T1684" s="15" t="str">
        <f t="shared" ca="1" si="266"/>
        <v/>
      </c>
      <c r="U1684" s="15" t="str">
        <f t="shared" ca="1" si="267"/>
        <v/>
      </c>
      <c r="V1684" s="16"/>
      <c r="W1684" s="17" t="str">
        <f t="shared" ca="1" si="268"/>
        <v/>
      </c>
      <c r="X1684" s="18" t="str">
        <f t="shared" ca="1" si="269"/>
        <v/>
      </c>
    </row>
    <row r="1685" spans="1:24" x14ac:dyDescent="0.35">
      <c r="A1685" s="3">
        <v>1681</v>
      </c>
      <c r="B1685" s="4"/>
      <c r="C1685" s="4"/>
      <c r="D1685" s="5" t="str">
        <f t="shared" si="260"/>
        <v/>
      </c>
      <c r="E1685" s="4"/>
      <c r="F1685" s="6"/>
      <c r="G1685" s="6"/>
      <c r="H1685" s="7" t="str">
        <f t="shared" ca="1" si="261"/>
        <v/>
      </c>
      <c r="I1685" s="8" t="str">
        <f t="shared" ca="1" si="262"/>
        <v/>
      </c>
      <c r="J1685" s="8" t="str">
        <f>IF(C1685="","",COUNTIFS(purchase!$C:$C,$C1685,purchase!$E:$E,$E1685,purchase!$G:$G,"&gt;="&amp;$F1685,purchase!$G:$G,"&lt;="&amp;$G1685))</f>
        <v/>
      </c>
      <c r="K1685" s="9" t="str">
        <f>IF(COUNTIFS(purchase!$C:$C,$C1685,purchase!$E:$E,$E1685,purchase!$G:$G,"&gt;="&amp;$F1685,purchase!$G:$G,"&lt;="&amp;$G1685)=0,"",_xlfn.MAXIFS(purchase!$G:$G,purchase!$C:$C,$C1685,purchase!$E:$E,$E1685,purchase!$G:$G,"&gt;="&amp;$F1685,purchase!$G:$G,"&lt;="&amp;$G1685))</f>
        <v/>
      </c>
      <c r="L1685" s="4"/>
      <c r="M1685" s="4"/>
      <c r="N1685" s="10" t="str">
        <f>IF(M1685="","",SUMIFS(purchase!$N:$N,purchase!$C:$C,$C1685,purchase!$E:$E,$E1685,purchase!$G:$G,"&gt;="&amp;$F1685,purchase!$G:$G,"&lt;="&amp;$G1685))</f>
        <v/>
      </c>
      <c r="O1685" s="10" t="str">
        <f t="shared" si="263"/>
        <v/>
      </c>
      <c r="P1685" s="11" t="str">
        <f t="shared" si="264"/>
        <v/>
      </c>
      <c r="Q1685" s="12" t="str">
        <f t="shared" ca="1" si="265"/>
        <v/>
      </c>
      <c r="R1685" s="13"/>
      <c r="S1685" s="14"/>
      <c r="T1685" s="15" t="str">
        <f t="shared" ca="1" si="266"/>
        <v/>
      </c>
      <c r="U1685" s="15" t="str">
        <f t="shared" ca="1" si="267"/>
        <v/>
      </c>
      <c r="V1685" s="16"/>
      <c r="W1685" s="17" t="str">
        <f t="shared" ca="1" si="268"/>
        <v/>
      </c>
      <c r="X1685" s="18" t="str">
        <f t="shared" ca="1" si="269"/>
        <v/>
      </c>
    </row>
    <row r="1686" spans="1:24" x14ac:dyDescent="0.35">
      <c r="A1686" s="3">
        <v>1682</v>
      </c>
      <c r="B1686" s="4"/>
      <c r="C1686" s="4"/>
      <c r="D1686" s="5" t="str">
        <f t="shared" si="260"/>
        <v/>
      </c>
      <c r="E1686" s="4"/>
      <c r="F1686" s="6"/>
      <c r="G1686" s="6"/>
      <c r="H1686" s="7" t="str">
        <f t="shared" ca="1" si="261"/>
        <v/>
      </c>
      <c r="I1686" s="8" t="str">
        <f t="shared" ca="1" si="262"/>
        <v/>
      </c>
      <c r="J1686" s="8" t="str">
        <f>IF(C1686="","",COUNTIFS(purchase!$C:$C,$C1686,purchase!$E:$E,$E1686,purchase!$G:$G,"&gt;="&amp;$F1686,purchase!$G:$G,"&lt;="&amp;$G1686))</f>
        <v/>
      </c>
      <c r="K1686" s="9" t="str">
        <f>IF(COUNTIFS(purchase!$C:$C,$C1686,purchase!$E:$E,$E1686,purchase!$G:$G,"&gt;="&amp;$F1686,purchase!$G:$G,"&lt;="&amp;$G1686)=0,"",_xlfn.MAXIFS(purchase!$G:$G,purchase!$C:$C,$C1686,purchase!$E:$E,$E1686,purchase!$G:$G,"&gt;="&amp;$F1686,purchase!$G:$G,"&lt;="&amp;$G1686))</f>
        <v/>
      </c>
      <c r="L1686" s="4"/>
      <c r="M1686" s="4"/>
      <c r="N1686" s="10" t="str">
        <f>IF(M1686="","",SUMIFS(purchase!$N:$N,purchase!$C:$C,$C1686,purchase!$E:$E,$E1686,purchase!$G:$G,"&gt;="&amp;$F1686,purchase!$G:$G,"&lt;="&amp;$G1686))</f>
        <v/>
      </c>
      <c r="O1686" s="10" t="str">
        <f t="shared" si="263"/>
        <v/>
      </c>
      <c r="P1686" s="11" t="str">
        <f t="shared" si="264"/>
        <v/>
      </c>
      <c r="Q1686" s="12" t="str">
        <f t="shared" ca="1" si="265"/>
        <v/>
      </c>
      <c r="R1686" s="13"/>
      <c r="S1686" s="14"/>
      <c r="T1686" s="15" t="str">
        <f t="shared" ca="1" si="266"/>
        <v/>
      </c>
      <c r="U1686" s="15" t="str">
        <f t="shared" ca="1" si="267"/>
        <v/>
      </c>
      <c r="V1686" s="16"/>
      <c r="W1686" s="17" t="str">
        <f t="shared" ca="1" si="268"/>
        <v/>
      </c>
      <c r="X1686" s="18" t="str">
        <f t="shared" ca="1" si="269"/>
        <v/>
      </c>
    </row>
    <row r="1687" spans="1:24" x14ac:dyDescent="0.35">
      <c r="A1687" s="3">
        <v>1683</v>
      </c>
      <c r="B1687" s="4"/>
      <c r="C1687" s="4"/>
      <c r="D1687" s="5" t="str">
        <f t="shared" si="260"/>
        <v/>
      </c>
      <c r="E1687" s="4"/>
      <c r="F1687" s="6"/>
      <c r="G1687" s="6"/>
      <c r="H1687" s="7" t="str">
        <f t="shared" ca="1" si="261"/>
        <v/>
      </c>
      <c r="I1687" s="8" t="str">
        <f t="shared" ca="1" si="262"/>
        <v/>
      </c>
      <c r="J1687" s="8" t="str">
        <f>IF(C1687="","",COUNTIFS(purchase!$C:$C,$C1687,purchase!$E:$E,$E1687,purchase!$G:$G,"&gt;="&amp;$F1687,purchase!$G:$G,"&lt;="&amp;$G1687))</f>
        <v/>
      </c>
      <c r="K1687" s="9" t="str">
        <f>IF(COUNTIFS(purchase!$C:$C,$C1687,purchase!$E:$E,$E1687,purchase!$G:$G,"&gt;="&amp;$F1687,purchase!$G:$G,"&lt;="&amp;$G1687)=0,"",_xlfn.MAXIFS(purchase!$G:$G,purchase!$C:$C,$C1687,purchase!$E:$E,$E1687,purchase!$G:$G,"&gt;="&amp;$F1687,purchase!$G:$G,"&lt;="&amp;$G1687))</f>
        <v/>
      </c>
      <c r="L1687" s="4"/>
      <c r="M1687" s="4"/>
      <c r="N1687" s="10" t="str">
        <f>IF(M1687="","",SUMIFS(purchase!$N:$N,purchase!$C:$C,$C1687,purchase!$E:$E,$E1687,purchase!$G:$G,"&gt;="&amp;$F1687,purchase!$G:$G,"&lt;="&amp;$G1687))</f>
        <v/>
      </c>
      <c r="O1687" s="10" t="str">
        <f t="shared" si="263"/>
        <v/>
      </c>
      <c r="P1687" s="11" t="str">
        <f t="shared" si="264"/>
        <v/>
      </c>
      <c r="Q1687" s="12" t="str">
        <f t="shared" ca="1" si="265"/>
        <v/>
      </c>
      <c r="R1687" s="13"/>
      <c r="S1687" s="14"/>
      <c r="T1687" s="15" t="str">
        <f t="shared" ca="1" si="266"/>
        <v/>
      </c>
      <c r="U1687" s="15" t="str">
        <f t="shared" ca="1" si="267"/>
        <v/>
      </c>
      <c r="V1687" s="16"/>
      <c r="W1687" s="17" t="str">
        <f t="shared" ca="1" si="268"/>
        <v/>
      </c>
      <c r="X1687" s="18" t="str">
        <f t="shared" ca="1" si="269"/>
        <v/>
      </c>
    </row>
    <row r="1688" spans="1:24" x14ac:dyDescent="0.35">
      <c r="A1688" s="3">
        <v>1684</v>
      </c>
      <c r="B1688" s="4"/>
      <c r="C1688" s="4"/>
      <c r="D1688" s="5" t="str">
        <f t="shared" si="260"/>
        <v/>
      </c>
      <c r="E1688" s="4"/>
      <c r="F1688" s="6"/>
      <c r="G1688" s="6"/>
      <c r="H1688" s="7" t="str">
        <f t="shared" ca="1" si="261"/>
        <v/>
      </c>
      <c r="I1688" s="8" t="str">
        <f t="shared" ca="1" si="262"/>
        <v/>
      </c>
      <c r="J1688" s="8" t="str">
        <f>IF(C1688="","",COUNTIFS(purchase!$C:$C,$C1688,purchase!$E:$E,$E1688,purchase!$G:$G,"&gt;="&amp;$F1688,purchase!$G:$G,"&lt;="&amp;$G1688))</f>
        <v/>
      </c>
      <c r="K1688" s="9" t="str">
        <f>IF(COUNTIFS(purchase!$C:$C,$C1688,purchase!$E:$E,$E1688,purchase!$G:$G,"&gt;="&amp;$F1688,purchase!$G:$G,"&lt;="&amp;$G1688)=0,"",_xlfn.MAXIFS(purchase!$G:$G,purchase!$C:$C,$C1688,purchase!$E:$E,$E1688,purchase!$G:$G,"&gt;="&amp;$F1688,purchase!$G:$G,"&lt;="&amp;$G1688))</f>
        <v/>
      </c>
      <c r="L1688" s="4"/>
      <c r="M1688" s="4"/>
      <c r="N1688" s="10" t="str">
        <f>IF(M1688="","",SUMIFS(purchase!$N:$N,purchase!$C:$C,$C1688,purchase!$E:$E,$E1688,purchase!$G:$G,"&gt;="&amp;$F1688,purchase!$G:$G,"&lt;="&amp;$G1688))</f>
        <v/>
      </c>
      <c r="O1688" s="10" t="str">
        <f t="shared" si="263"/>
        <v/>
      </c>
      <c r="P1688" s="11" t="str">
        <f t="shared" si="264"/>
        <v/>
      </c>
      <c r="Q1688" s="12" t="str">
        <f t="shared" ca="1" si="265"/>
        <v/>
      </c>
      <c r="R1688" s="13"/>
      <c r="S1688" s="14"/>
      <c r="T1688" s="15" t="str">
        <f t="shared" ca="1" si="266"/>
        <v/>
      </c>
      <c r="U1688" s="15" t="str">
        <f t="shared" ca="1" si="267"/>
        <v/>
      </c>
      <c r="V1688" s="16"/>
      <c r="W1688" s="17" t="str">
        <f t="shared" ca="1" si="268"/>
        <v/>
      </c>
      <c r="X1688" s="18" t="str">
        <f t="shared" ca="1" si="269"/>
        <v/>
      </c>
    </row>
    <row r="1689" spans="1:24" x14ac:dyDescent="0.35">
      <c r="A1689" s="3">
        <v>1685</v>
      </c>
      <c r="B1689" s="4"/>
      <c r="C1689" s="4"/>
      <c r="D1689" s="5" t="str">
        <f t="shared" si="260"/>
        <v/>
      </c>
      <c r="E1689" s="4"/>
      <c r="F1689" s="6"/>
      <c r="G1689" s="6"/>
      <c r="H1689" s="7" t="str">
        <f t="shared" ca="1" si="261"/>
        <v/>
      </c>
      <c r="I1689" s="8" t="str">
        <f t="shared" ca="1" si="262"/>
        <v/>
      </c>
      <c r="J1689" s="8" t="str">
        <f>IF(C1689="","",COUNTIFS(purchase!$C:$C,$C1689,purchase!$E:$E,$E1689,purchase!$G:$G,"&gt;="&amp;$F1689,purchase!$G:$G,"&lt;="&amp;$G1689))</f>
        <v/>
      </c>
      <c r="K1689" s="9" t="str">
        <f>IF(COUNTIFS(purchase!$C:$C,$C1689,purchase!$E:$E,$E1689,purchase!$G:$G,"&gt;="&amp;$F1689,purchase!$G:$G,"&lt;="&amp;$G1689)=0,"",_xlfn.MAXIFS(purchase!$G:$G,purchase!$C:$C,$C1689,purchase!$E:$E,$E1689,purchase!$G:$G,"&gt;="&amp;$F1689,purchase!$G:$G,"&lt;="&amp;$G1689))</f>
        <v/>
      </c>
      <c r="L1689" s="4"/>
      <c r="M1689" s="4"/>
      <c r="N1689" s="10" t="str">
        <f>IF(M1689="","",SUMIFS(purchase!$N:$N,purchase!$C:$C,$C1689,purchase!$E:$E,$E1689,purchase!$G:$G,"&gt;="&amp;$F1689,purchase!$G:$G,"&lt;="&amp;$G1689))</f>
        <v/>
      </c>
      <c r="O1689" s="10" t="str">
        <f t="shared" si="263"/>
        <v/>
      </c>
      <c r="P1689" s="11" t="str">
        <f t="shared" si="264"/>
        <v/>
      </c>
      <c r="Q1689" s="12" t="str">
        <f t="shared" ca="1" si="265"/>
        <v/>
      </c>
      <c r="R1689" s="13"/>
      <c r="S1689" s="14"/>
      <c r="T1689" s="15" t="str">
        <f t="shared" ca="1" si="266"/>
        <v/>
      </c>
      <c r="U1689" s="15" t="str">
        <f t="shared" ca="1" si="267"/>
        <v/>
      </c>
      <c r="V1689" s="16"/>
      <c r="W1689" s="17" t="str">
        <f t="shared" ca="1" si="268"/>
        <v/>
      </c>
      <c r="X1689" s="18" t="str">
        <f t="shared" ca="1" si="269"/>
        <v/>
      </c>
    </row>
    <row r="1690" spans="1:24" x14ac:dyDescent="0.35">
      <c r="A1690" s="3">
        <v>1686</v>
      </c>
      <c r="B1690" s="4"/>
      <c r="C1690" s="4"/>
      <c r="D1690" s="5" t="str">
        <f t="shared" si="260"/>
        <v/>
      </c>
      <c r="E1690" s="4"/>
      <c r="F1690" s="6"/>
      <c r="G1690" s="6"/>
      <c r="H1690" s="7" t="str">
        <f t="shared" ca="1" si="261"/>
        <v/>
      </c>
      <c r="I1690" s="8" t="str">
        <f t="shared" ca="1" si="262"/>
        <v/>
      </c>
      <c r="J1690" s="8" t="str">
        <f>IF(C1690="","",COUNTIFS(purchase!$C:$C,$C1690,purchase!$E:$E,$E1690,purchase!$G:$G,"&gt;="&amp;$F1690,purchase!$G:$G,"&lt;="&amp;$G1690))</f>
        <v/>
      </c>
      <c r="K1690" s="9" t="str">
        <f>IF(COUNTIFS(purchase!$C:$C,$C1690,purchase!$E:$E,$E1690,purchase!$G:$G,"&gt;="&amp;$F1690,purchase!$G:$G,"&lt;="&amp;$G1690)=0,"",_xlfn.MAXIFS(purchase!$G:$G,purchase!$C:$C,$C1690,purchase!$E:$E,$E1690,purchase!$G:$G,"&gt;="&amp;$F1690,purchase!$G:$G,"&lt;="&amp;$G1690))</f>
        <v/>
      </c>
      <c r="L1690" s="4"/>
      <c r="M1690" s="4"/>
      <c r="N1690" s="10" t="str">
        <f>IF(M1690="","",SUMIFS(purchase!$N:$N,purchase!$C:$C,$C1690,purchase!$E:$E,$E1690,purchase!$G:$G,"&gt;="&amp;$F1690,purchase!$G:$G,"&lt;="&amp;$G1690))</f>
        <v/>
      </c>
      <c r="O1690" s="10" t="str">
        <f t="shared" si="263"/>
        <v/>
      </c>
      <c r="P1690" s="11" t="str">
        <f t="shared" si="264"/>
        <v/>
      </c>
      <c r="Q1690" s="12" t="str">
        <f t="shared" ca="1" si="265"/>
        <v/>
      </c>
      <c r="R1690" s="13"/>
      <c r="S1690" s="14"/>
      <c r="T1690" s="15" t="str">
        <f t="shared" ca="1" si="266"/>
        <v/>
      </c>
      <c r="U1690" s="15" t="str">
        <f t="shared" ca="1" si="267"/>
        <v/>
      </c>
      <c r="V1690" s="16"/>
      <c r="W1690" s="17" t="str">
        <f t="shared" ca="1" si="268"/>
        <v/>
      </c>
      <c r="X1690" s="18" t="str">
        <f t="shared" ca="1" si="269"/>
        <v/>
      </c>
    </row>
    <row r="1691" spans="1:24" x14ac:dyDescent="0.35">
      <c r="A1691" s="3">
        <v>1687</v>
      </c>
      <c r="B1691" s="4"/>
      <c r="C1691" s="4"/>
      <c r="D1691" s="5" t="str">
        <f t="shared" si="260"/>
        <v/>
      </c>
      <c r="E1691" s="4"/>
      <c r="F1691" s="6"/>
      <c r="G1691" s="6"/>
      <c r="H1691" s="7" t="str">
        <f t="shared" ca="1" si="261"/>
        <v/>
      </c>
      <c r="I1691" s="8" t="str">
        <f t="shared" ca="1" si="262"/>
        <v/>
      </c>
      <c r="J1691" s="8" t="str">
        <f>IF(C1691="","",COUNTIFS(purchase!$C:$C,$C1691,purchase!$E:$E,$E1691,purchase!$G:$G,"&gt;="&amp;$F1691,purchase!$G:$G,"&lt;="&amp;$G1691))</f>
        <v/>
      </c>
      <c r="K1691" s="9" t="str">
        <f>IF(COUNTIFS(purchase!$C:$C,$C1691,purchase!$E:$E,$E1691,purchase!$G:$G,"&gt;="&amp;$F1691,purchase!$G:$G,"&lt;="&amp;$G1691)=0,"",_xlfn.MAXIFS(purchase!$G:$G,purchase!$C:$C,$C1691,purchase!$E:$E,$E1691,purchase!$G:$G,"&gt;="&amp;$F1691,purchase!$G:$G,"&lt;="&amp;$G1691))</f>
        <v/>
      </c>
      <c r="L1691" s="4"/>
      <c r="M1691" s="4"/>
      <c r="N1691" s="10" t="str">
        <f>IF(M1691="","",SUMIFS(purchase!$N:$N,purchase!$C:$C,$C1691,purchase!$E:$E,$E1691,purchase!$G:$G,"&gt;="&amp;$F1691,purchase!$G:$G,"&lt;="&amp;$G1691))</f>
        <v/>
      </c>
      <c r="O1691" s="10" t="str">
        <f t="shared" si="263"/>
        <v/>
      </c>
      <c r="P1691" s="11" t="str">
        <f t="shared" si="264"/>
        <v/>
      </c>
      <c r="Q1691" s="12" t="str">
        <f t="shared" ca="1" si="265"/>
        <v/>
      </c>
      <c r="R1691" s="13"/>
      <c r="S1691" s="14"/>
      <c r="T1691" s="15" t="str">
        <f t="shared" ca="1" si="266"/>
        <v/>
      </c>
      <c r="U1691" s="15" t="str">
        <f t="shared" ca="1" si="267"/>
        <v/>
      </c>
      <c r="V1691" s="16"/>
      <c r="W1691" s="17" t="str">
        <f t="shared" ca="1" si="268"/>
        <v/>
      </c>
      <c r="X1691" s="18" t="str">
        <f t="shared" ca="1" si="269"/>
        <v/>
      </c>
    </row>
    <row r="1692" spans="1:24" x14ac:dyDescent="0.35">
      <c r="A1692" s="3">
        <v>1688</v>
      </c>
      <c r="B1692" s="4"/>
      <c r="C1692" s="4"/>
      <c r="D1692" s="5" t="str">
        <f t="shared" si="260"/>
        <v/>
      </c>
      <c r="E1692" s="4"/>
      <c r="F1692" s="6"/>
      <c r="G1692" s="6"/>
      <c r="H1692" s="7" t="str">
        <f t="shared" ca="1" si="261"/>
        <v/>
      </c>
      <c r="I1692" s="8" t="str">
        <f t="shared" ca="1" si="262"/>
        <v/>
      </c>
      <c r="J1692" s="8" t="str">
        <f>IF(C1692="","",COUNTIFS(purchase!$C:$C,$C1692,purchase!$E:$E,$E1692,purchase!$G:$G,"&gt;="&amp;$F1692,purchase!$G:$G,"&lt;="&amp;$G1692))</f>
        <v/>
      </c>
      <c r="K1692" s="9" t="str">
        <f>IF(COUNTIFS(purchase!$C:$C,$C1692,purchase!$E:$E,$E1692,purchase!$G:$G,"&gt;="&amp;$F1692,purchase!$G:$G,"&lt;="&amp;$G1692)=0,"",_xlfn.MAXIFS(purchase!$G:$G,purchase!$C:$C,$C1692,purchase!$E:$E,$E1692,purchase!$G:$G,"&gt;="&amp;$F1692,purchase!$G:$G,"&lt;="&amp;$G1692))</f>
        <v/>
      </c>
      <c r="L1692" s="4"/>
      <c r="M1692" s="4"/>
      <c r="N1692" s="10" t="str">
        <f>IF(M1692="","",SUMIFS(purchase!$N:$N,purchase!$C:$C,$C1692,purchase!$E:$E,$E1692,purchase!$G:$G,"&gt;="&amp;$F1692,purchase!$G:$G,"&lt;="&amp;$G1692))</f>
        <v/>
      </c>
      <c r="O1692" s="10" t="str">
        <f t="shared" si="263"/>
        <v/>
      </c>
      <c r="P1692" s="11" t="str">
        <f t="shared" si="264"/>
        <v/>
      </c>
      <c r="Q1692" s="12" t="str">
        <f t="shared" ca="1" si="265"/>
        <v/>
      </c>
      <c r="R1692" s="13"/>
      <c r="S1692" s="14"/>
      <c r="T1692" s="15" t="str">
        <f t="shared" ca="1" si="266"/>
        <v/>
      </c>
      <c r="U1692" s="15" t="str">
        <f t="shared" ca="1" si="267"/>
        <v/>
      </c>
      <c r="V1692" s="16"/>
      <c r="W1692" s="17" t="str">
        <f t="shared" ca="1" si="268"/>
        <v/>
      </c>
      <c r="X1692" s="18" t="str">
        <f t="shared" ca="1" si="269"/>
        <v/>
      </c>
    </row>
    <row r="1693" spans="1:24" x14ac:dyDescent="0.35">
      <c r="A1693" s="3">
        <v>1689</v>
      </c>
      <c r="B1693" s="4"/>
      <c r="C1693" s="4"/>
      <c r="D1693" s="5" t="str">
        <f t="shared" si="260"/>
        <v/>
      </c>
      <c r="E1693" s="4"/>
      <c r="F1693" s="6"/>
      <c r="G1693" s="6"/>
      <c r="H1693" s="7" t="str">
        <f t="shared" ca="1" si="261"/>
        <v/>
      </c>
      <c r="I1693" s="8" t="str">
        <f t="shared" ca="1" si="262"/>
        <v/>
      </c>
      <c r="J1693" s="8" t="str">
        <f>IF(C1693="","",COUNTIFS(purchase!$C:$C,$C1693,purchase!$E:$E,$E1693,purchase!$G:$G,"&gt;="&amp;$F1693,purchase!$G:$G,"&lt;="&amp;$G1693))</f>
        <v/>
      </c>
      <c r="K1693" s="9" t="str">
        <f>IF(COUNTIFS(purchase!$C:$C,$C1693,purchase!$E:$E,$E1693,purchase!$G:$G,"&gt;="&amp;$F1693,purchase!$G:$G,"&lt;="&amp;$G1693)=0,"",_xlfn.MAXIFS(purchase!$G:$G,purchase!$C:$C,$C1693,purchase!$E:$E,$E1693,purchase!$G:$G,"&gt;="&amp;$F1693,purchase!$G:$G,"&lt;="&amp;$G1693))</f>
        <v/>
      </c>
      <c r="L1693" s="4"/>
      <c r="M1693" s="4"/>
      <c r="N1693" s="10" t="str">
        <f>IF(M1693="","",SUMIFS(purchase!$N:$N,purchase!$C:$C,$C1693,purchase!$E:$E,$E1693,purchase!$G:$G,"&gt;="&amp;$F1693,purchase!$G:$G,"&lt;="&amp;$G1693))</f>
        <v/>
      </c>
      <c r="O1693" s="10" t="str">
        <f t="shared" si="263"/>
        <v/>
      </c>
      <c r="P1693" s="11" t="str">
        <f t="shared" si="264"/>
        <v/>
      </c>
      <c r="Q1693" s="12" t="str">
        <f t="shared" ca="1" si="265"/>
        <v/>
      </c>
      <c r="R1693" s="13"/>
      <c r="S1693" s="14"/>
      <c r="T1693" s="15" t="str">
        <f t="shared" ca="1" si="266"/>
        <v/>
      </c>
      <c r="U1693" s="15" t="str">
        <f t="shared" ca="1" si="267"/>
        <v/>
      </c>
      <c r="V1693" s="16"/>
      <c r="W1693" s="17" t="str">
        <f t="shared" ca="1" si="268"/>
        <v/>
      </c>
      <c r="X1693" s="18" t="str">
        <f t="shared" ca="1" si="269"/>
        <v/>
      </c>
    </row>
    <row r="1694" spans="1:24" x14ac:dyDescent="0.35">
      <c r="A1694" s="3">
        <v>1690</v>
      </c>
      <c r="B1694" s="4"/>
      <c r="C1694" s="4"/>
      <c r="D1694" s="5" t="str">
        <f t="shared" si="260"/>
        <v/>
      </c>
      <c r="E1694" s="4"/>
      <c r="F1694" s="6"/>
      <c r="G1694" s="6"/>
      <c r="H1694" s="7" t="str">
        <f t="shared" ca="1" si="261"/>
        <v/>
      </c>
      <c r="I1694" s="8" t="str">
        <f t="shared" ca="1" si="262"/>
        <v/>
      </c>
      <c r="J1694" s="8" t="str">
        <f>IF(C1694="","",COUNTIFS(purchase!$C:$C,$C1694,purchase!$E:$E,$E1694,purchase!$G:$G,"&gt;="&amp;$F1694,purchase!$G:$G,"&lt;="&amp;$G1694))</f>
        <v/>
      </c>
      <c r="K1694" s="9" t="str">
        <f>IF(COUNTIFS(purchase!$C:$C,$C1694,purchase!$E:$E,$E1694,purchase!$G:$G,"&gt;="&amp;$F1694,purchase!$G:$G,"&lt;="&amp;$G1694)=0,"",_xlfn.MAXIFS(purchase!$G:$G,purchase!$C:$C,$C1694,purchase!$E:$E,$E1694,purchase!$G:$G,"&gt;="&amp;$F1694,purchase!$G:$G,"&lt;="&amp;$G1694))</f>
        <v/>
      </c>
      <c r="L1694" s="4"/>
      <c r="M1694" s="4"/>
      <c r="N1694" s="10" t="str">
        <f>IF(M1694="","",SUMIFS(purchase!$N:$N,purchase!$C:$C,$C1694,purchase!$E:$E,$E1694,purchase!$G:$G,"&gt;="&amp;$F1694,purchase!$G:$G,"&lt;="&amp;$G1694))</f>
        <v/>
      </c>
      <c r="O1694" s="10" t="str">
        <f t="shared" si="263"/>
        <v/>
      </c>
      <c r="P1694" s="11" t="str">
        <f t="shared" si="264"/>
        <v/>
      </c>
      <c r="Q1694" s="12" t="str">
        <f t="shared" ca="1" si="265"/>
        <v/>
      </c>
      <c r="R1694" s="13"/>
      <c r="S1694" s="14"/>
      <c r="T1694" s="15" t="str">
        <f t="shared" ca="1" si="266"/>
        <v/>
      </c>
      <c r="U1694" s="15" t="str">
        <f t="shared" ca="1" si="267"/>
        <v/>
      </c>
      <c r="V1694" s="16"/>
      <c r="W1694" s="17" t="str">
        <f t="shared" ca="1" si="268"/>
        <v/>
      </c>
      <c r="X1694" s="18" t="str">
        <f t="shared" ca="1" si="269"/>
        <v/>
      </c>
    </row>
    <row r="1695" spans="1:24" x14ac:dyDescent="0.35">
      <c r="A1695" s="3">
        <v>1691</v>
      </c>
      <c r="B1695" s="4"/>
      <c r="C1695" s="4"/>
      <c r="D1695" s="5" t="str">
        <f t="shared" si="260"/>
        <v/>
      </c>
      <c r="E1695" s="4"/>
      <c r="F1695" s="6"/>
      <c r="G1695" s="6"/>
      <c r="H1695" s="7" t="str">
        <f t="shared" ca="1" si="261"/>
        <v/>
      </c>
      <c r="I1695" s="8" t="str">
        <f t="shared" ca="1" si="262"/>
        <v/>
      </c>
      <c r="J1695" s="8" t="str">
        <f>IF(C1695="","",COUNTIFS(purchase!$C:$C,$C1695,purchase!$E:$E,$E1695,purchase!$G:$G,"&gt;="&amp;$F1695,purchase!$G:$G,"&lt;="&amp;$G1695))</f>
        <v/>
      </c>
      <c r="K1695" s="9" t="str">
        <f>IF(COUNTIFS(purchase!$C:$C,$C1695,purchase!$E:$E,$E1695,purchase!$G:$G,"&gt;="&amp;$F1695,purchase!$G:$G,"&lt;="&amp;$G1695)=0,"",_xlfn.MAXIFS(purchase!$G:$G,purchase!$C:$C,$C1695,purchase!$E:$E,$E1695,purchase!$G:$G,"&gt;="&amp;$F1695,purchase!$G:$G,"&lt;="&amp;$G1695))</f>
        <v/>
      </c>
      <c r="L1695" s="4"/>
      <c r="M1695" s="4"/>
      <c r="N1695" s="10" t="str">
        <f>IF(M1695="","",SUMIFS(purchase!$N:$N,purchase!$C:$C,$C1695,purchase!$E:$E,$E1695,purchase!$G:$G,"&gt;="&amp;$F1695,purchase!$G:$G,"&lt;="&amp;$G1695))</f>
        <v/>
      </c>
      <c r="O1695" s="10" t="str">
        <f t="shared" si="263"/>
        <v/>
      </c>
      <c r="P1695" s="11" t="str">
        <f t="shared" si="264"/>
        <v/>
      </c>
      <c r="Q1695" s="12" t="str">
        <f t="shared" ca="1" si="265"/>
        <v/>
      </c>
      <c r="R1695" s="13"/>
      <c r="S1695" s="14"/>
      <c r="T1695" s="15" t="str">
        <f t="shared" ca="1" si="266"/>
        <v/>
      </c>
      <c r="U1695" s="15" t="str">
        <f t="shared" ca="1" si="267"/>
        <v/>
      </c>
      <c r="V1695" s="16"/>
      <c r="W1695" s="17" t="str">
        <f t="shared" ca="1" si="268"/>
        <v/>
      </c>
      <c r="X1695" s="18" t="str">
        <f t="shared" ca="1" si="269"/>
        <v/>
      </c>
    </row>
    <row r="1696" spans="1:24" x14ac:dyDescent="0.35">
      <c r="A1696" s="3">
        <v>1692</v>
      </c>
      <c r="B1696" s="4"/>
      <c r="C1696" s="4"/>
      <c r="D1696" s="5" t="str">
        <f t="shared" si="260"/>
        <v/>
      </c>
      <c r="E1696" s="4"/>
      <c r="F1696" s="6"/>
      <c r="G1696" s="6"/>
      <c r="H1696" s="7" t="str">
        <f t="shared" ca="1" si="261"/>
        <v/>
      </c>
      <c r="I1696" s="8" t="str">
        <f t="shared" ca="1" si="262"/>
        <v/>
      </c>
      <c r="J1696" s="8" t="str">
        <f>IF(C1696="","",COUNTIFS(purchase!$C:$C,$C1696,purchase!$E:$E,$E1696,purchase!$G:$G,"&gt;="&amp;$F1696,purchase!$G:$G,"&lt;="&amp;$G1696))</f>
        <v/>
      </c>
      <c r="K1696" s="9" t="str">
        <f>IF(COUNTIFS(purchase!$C:$C,$C1696,purchase!$E:$E,$E1696,purchase!$G:$G,"&gt;="&amp;$F1696,purchase!$G:$G,"&lt;="&amp;$G1696)=0,"",_xlfn.MAXIFS(purchase!$G:$G,purchase!$C:$C,$C1696,purchase!$E:$E,$E1696,purchase!$G:$G,"&gt;="&amp;$F1696,purchase!$G:$G,"&lt;="&amp;$G1696))</f>
        <v/>
      </c>
      <c r="L1696" s="4"/>
      <c r="M1696" s="4"/>
      <c r="N1696" s="10" t="str">
        <f>IF(M1696="","",SUMIFS(purchase!$N:$N,purchase!$C:$C,$C1696,purchase!$E:$E,$E1696,purchase!$G:$G,"&gt;="&amp;$F1696,purchase!$G:$G,"&lt;="&amp;$G1696))</f>
        <v/>
      </c>
      <c r="O1696" s="10" t="str">
        <f t="shared" si="263"/>
        <v/>
      </c>
      <c r="P1696" s="11" t="str">
        <f t="shared" si="264"/>
        <v/>
      </c>
      <c r="Q1696" s="12" t="str">
        <f t="shared" ca="1" si="265"/>
        <v/>
      </c>
      <c r="R1696" s="13"/>
      <c r="S1696" s="14"/>
      <c r="T1696" s="15" t="str">
        <f t="shared" ca="1" si="266"/>
        <v/>
      </c>
      <c r="U1696" s="15" t="str">
        <f t="shared" ca="1" si="267"/>
        <v/>
      </c>
      <c r="V1696" s="16"/>
      <c r="W1696" s="17" t="str">
        <f t="shared" ca="1" si="268"/>
        <v/>
      </c>
      <c r="X1696" s="18" t="str">
        <f t="shared" ca="1" si="269"/>
        <v/>
      </c>
    </row>
    <row r="1697" spans="1:24" x14ac:dyDescent="0.35">
      <c r="A1697" s="3">
        <v>1693</v>
      </c>
      <c r="B1697" s="4"/>
      <c r="C1697" s="4"/>
      <c r="D1697" s="5" t="str">
        <f t="shared" si="260"/>
        <v/>
      </c>
      <c r="E1697" s="4"/>
      <c r="F1697" s="6"/>
      <c r="G1697" s="6"/>
      <c r="H1697" s="7" t="str">
        <f t="shared" ca="1" si="261"/>
        <v/>
      </c>
      <c r="I1697" s="8" t="str">
        <f t="shared" ca="1" si="262"/>
        <v/>
      </c>
      <c r="J1697" s="8" t="str">
        <f>IF(C1697="","",COUNTIFS(purchase!$C:$C,$C1697,purchase!$E:$E,$E1697,purchase!$G:$G,"&gt;="&amp;$F1697,purchase!$G:$G,"&lt;="&amp;$G1697))</f>
        <v/>
      </c>
      <c r="K1697" s="9" t="str">
        <f>IF(COUNTIFS(purchase!$C:$C,$C1697,purchase!$E:$E,$E1697,purchase!$G:$G,"&gt;="&amp;$F1697,purchase!$G:$G,"&lt;="&amp;$G1697)=0,"",_xlfn.MAXIFS(purchase!$G:$G,purchase!$C:$C,$C1697,purchase!$E:$E,$E1697,purchase!$G:$G,"&gt;="&amp;$F1697,purchase!$G:$G,"&lt;="&amp;$G1697))</f>
        <v/>
      </c>
      <c r="L1697" s="4"/>
      <c r="M1697" s="4"/>
      <c r="N1697" s="10" t="str">
        <f>IF(M1697="","",SUMIFS(purchase!$N:$N,purchase!$C:$C,$C1697,purchase!$E:$E,$E1697,purchase!$G:$G,"&gt;="&amp;$F1697,purchase!$G:$G,"&lt;="&amp;$G1697))</f>
        <v/>
      </c>
      <c r="O1697" s="10" t="str">
        <f t="shared" si="263"/>
        <v/>
      </c>
      <c r="P1697" s="11" t="str">
        <f t="shared" si="264"/>
        <v/>
      </c>
      <c r="Q1697" s="12" t="str">
        <f t="shared" ca="1" si="265"/>
        <v/>
      </c>
      <c r="R1697" s="13"/>
      <c r="S1697" s="14"/>
      <c r="T1697" s="15" t="str">
        <f t="shared" ca="1" si="266"/>
        <v/>
      </c>
      <c r="U1697" s="15" t="str">
        <f t="shared" ca="1" si="267"/>
        <v/>
      </c>
      <c r="V1697" s="16"/>
      <c r="W1697" s="17" t="str">
        <f t="shared" ca="1" si="268"/>
        <v/>
      </c>
      <c r="X1697" s="18" t="str">
        <f t="shared" ca="1" si="269"/>
        <v/>
      </c>
    </row>
    <row r="1698" spans="1:24" x14ac:dyDescent="0.35">
      <c r="A1698" s="3">
        <v>1694</v>
      </c>
      <c r="B1698" s="4"/>
      <c r="C1698" s="4"/>
      <c r="D1698" s="5" t="str">
        <f t="shared" si="260"/>
        <v/>
      </c>
      <c r="E1698" s="4"/>
      <c r="F1698" s="6"/>
      <c r="G1698" s="6"/>
      <c r="H1698" s="7" t="str">
        <f t="shared" ca="1" si="261"/>
        <v/>
      </c>
      <c r="I1698" s="8" t="str">
        <f t="shared" ca="1" si="262"/>
        <v/>
      </c>
      <c r="J1698" s="8" t="str">
        <f>IF(C1698="","",COUNTIFS(purchase!$C:$C,$C1698,purchase!$E:$E,$E1698,purchase!$G:$G,"&gt;="&amp;$F1698,purchase!$G:$G,"&lt;="&amp;$G1698))</f>
        <v/>
      </c>
      <c r="K1698" s="9" t="str">
        <f>IF(COUNTIFS(purchase!$C:$C,$C1698,purchase!$E:$E,$E1698,purchase!$G:$G,"&gt;="&amp;$F1698,purchase!$G:$G,"&lt;="&amp;$G1698)=0,"",_xlfn.MAXIFS(purchase!$G:$G,purchase!$C:$C,$C1698,purchase!$E:$E,$E1698,purchase!$G:$G,"&gt;="&amp;$F1698,purchase!$G:$G,"&lt;="&amp;$G1698))</f>
        <v/>
      </c>
      <c r="L1698" s="4"/>
      <c r="M1698" s="4"/>
      <c r="N1698" s="10" t="str">
        <f>IF(M1698="","",SUMIFS(purchase!$N:$N,purchase!$C:$C,$C1698,purchase!$E:$E,$E1698,purchase!$G:$G,"&gt;="&amp;$F1698,purchase!$G:$G,"&lt;="&amp;$G1698))</f>
        <v/>
      </c>
      <c r="O1698" s="10" t="str">
        <f t="shared" si="263"/>
        <v/>
      </c>
      <c r="P1698" s="11" t="str">
        <f t="shared" si="264"/>
        <v/>
      </c>
      <c r="Q1698" s="12" t="str">
        <f t="shared" ca="1" si="265"/>
        <v/>
      </c>
      <c r="R1698" s="13"/>
      <c r="S1698" s="14"/>
      <c r="T1698" s="15" t="str">
        <f t="shared" ca="1" si="266"/>
        <v/>
      </c>
      <c r="U1698" s="15" t="str">
        <f t="shared" ca="1" si="267"/>
        <v/>
      </c>
      <c r="V1698" s="16"/>
      <c r="W1698" s="17" t="str">
        <f t="shared" ca="1" si="268"/>
        <v/>
      </c>
      <c r="X1698" s="18" t="str">
        <f t="shared" ca="1" si="269"/>
        <v/>
      </c>
    </row>
    <row r="1699" spans="1:24" x14ac:dyDescent="0.35">
      <c r="A1699" s="3">
        <v>1695</v>
      </c>
      <c r="B1699" s="4"/>
      <c r="C1699" s="4"/>
      <c r="D1699" s="5" t="str">
        <f t="shared" si="260"/>
        <v/>
      </c>
      <c r="E1699" s="4"/>
      <c r="F1699" s="6"/>
      <c r="G1699" s="6"/>
      <c r="H1699" s="7" t="str">
        <f t="shared" ca="1" si="261"/>
        <v/>
      </c>
      <c r="I1699" s="8" t="str">
        <f t="shared" ca="1" si="262"/>
        <v/>
      </c>
      <c r="J1699" s="8" t="str">
        <f>IF(C1699="","",COUNTIFS(purchase!$C:$C,$C1699,purchase!$E:$E,$E1699,purchase!$G:$G,"&gt;="&amp;$F1699,purchase!$G:$G,"&lt;="&amp;$G1699))</f>
        <v/>
      </c>
      <c r="K1699" s="9" t="str">
        <f>IF(COUNTIFS(purchase!$C:$C,$C1699,purchase!$E:$E,$E1699,purchase!$G:$G,"&gt;="&amp;$F1699,purchase!$G:$G,"&lt;="&amp;$G1699)=0,"",_xlfn.MAXIFS(purchase!$G:$G,purchase!$C:$C,$C1699,purchase!$E:$E,$E1699,purchase!$G:$G,"&gt;="&amp;$F1699,purchase!$G:$G,"&lt;="&amp;$G1699))</f>
        <v/>
      </c>
      <c r="L1699" s="4"/>
      <c r="M1699" s="4"/>
      <c r="N1699" s="10" t="str">
        <f>IF(M1699="","",SUMIFS(purchase!$N:$N,purchase!$C:$C,$C1699,purchase!$E:$E,$E1699,purchase!$G:$G,"&gt;="&amp;$F1699,purchase!$G:$G,"&lt;="&amp;$G1699))</f>
        <v/>
      </c>
      <c r="O1699" s="10" t="str">
        <f t="shared" si="263"/>
        <v/>
      </c>
      <c r="P1699" s="11" t="str">
        <f t="shared" si="264"/>
        <v/>
      </c>
      <c r="Q1699" s="12" t="str">
        <f t="shared" ca="1" si="265"/>
        <v/>
      </c>
      <c r="R1699" s="13"/>
      <c r="S1699" s="14"/>
      <c r="T1699" s="15" t="str">
        <f t="shared" ca="1" si="266"/>
        <v/>
      </c>
      <c r="U1699" s="15" t="str">
        <f t="shared" ca="1" si="267"/>
        <v/>
      </c>
      <c r="V1699" s="16"/>
      <c r="W1699" s="17" t="str">
        <f t="shared" ca="1" si="268"/>
        <v/>
      </c>
      <c r="X1699" s="18" t="str">
        <f t="shared" ca="1" si="269"/>
        <v/>
      </c>
    </row>
    <row r="1700" spans="1:24" x14ac:dyDescent="0.35">
      <c r="A1700" s="3">
        <v>1696</v>
      </c>
      <c r="B1700" s="4"/>
      <c r="C1700" s="4"/>
      <c r="D1700" s="5" t="str">
        <f t="shared" si="260"/>
        <v/>
      </c>
      <c r="E1700" s="4"/>
      <c r="F1700" s="6"/>
      <c r="G1700" s="6"/>
      <c r="H1700" s="7" t="str">
        <f t="shared" ca="1" si="261"/>
        <v/>
      </c>
      <c r="I1700" s="8" t="str">
        <f t="shared" ca="1" si="262"/>
        <v/>
      </c>
      <c r="J1700" s="8" t="str">
        <f>IF(C1700="","",COUNTIFS(purchase!$C:$C,$C1700,purchase!$E:$E,$E1700,purchase!$G:$G,"&gt;="&amp;$F1700,purchase!$G:$G,"&lt;="&amp;$G1700))</f>
        <v/>
      </c>
      <c r="K1700" s="9" t="str">
        <f>IF(COUNTIFS(purchase!$C:$C,$C1700,purchase!$E:$E,$E1700,purchase!$G:$G,"&gt;="&amp;$F1700,purchase!$G:$G,"&lt;="&amp;$G1700)=0,"",_xlfn.MAXIFS(purchase!$G:$G,purchase!$C:$C,$C1700,purchase!$E:$E,$E1700,purchase!$G:$G,"&gt;="&amp;$F1700,purchase!$G:$G,"&lt;="&amp;$G1700))</f>
        <v/>
      </c>
      <c r="L1700" s="4"/>
      <c r="M1700" s="4"/>
      <c r="N1700" s="10" t="str">
        <f>IF(M1700="","",SUMIFS(purchase!$N:$N,purchase!$C:$C,$C1700,purchase!$E:$E,$E1700,purchase!$G:$G,"&gt;="&amp;$F1700,purchase!$G:$G,"&lt;="&amp;$G1700))</f>
        <v/>
      </c>
      <c r="O1700" s="10" t="str">
        <f t="shared" si="263"/>
        <v/>
      </c>
      <c r="P1700" s="11" t="str">
        <f t="shared" si="264"/>
        <v/>
      </c>
      <c r="Q1700" s="12" t="str">
        <f t="shared" ca="1" si="265"/>
        <v/>
      </c>
      <c r="R1700" s="13"/>
      <c r="S1700" s="14"/>
      <c r="T1700" s="15" t="str">
        <f t="shared" ca="1" si="266"/>
        <v/>
      </c>
      <c r="U1700" s="15" t="str">
        <f t="shared" ca="1" si="267"/>
        <v/>
      </c>
      <c r="V1700" s="16"/>
      <c r="W1700" s="17" t="str">
        <f t="shared" ca="1" si="268"/>
        <v/>
      </c>
      <c r="X1700" s="18" t="str">
        <f t="shared" ca="1" si="269"/>
        <v/>
      </c>
    </row>
    <row r="1701" spans="1:24" x14ac:dyDescent="0.35">
      <c r="A1701" s="3">
        <v>1697</v>
      </c>
      <c r="B1701" s="4"/>
      <c r="C1701" s="4"/>
      <c r="D1701" s="5" t="str">
        <f t="shared" si="260"/>
        <v/>
      </c>
      <c r="E1701" s="4"/>
      <c r="F1701" s="6"/>
      <c r="G1701" s="6"/>
      <c r="H1701" s="7" t="str">
        <f t="shared" ca="1" si="261"/>
        <v/>
      </c>
      <c r="I1701" s="8" t="str">
        <f t="shared" ca="1" si="262"/>
        <v/>
      </c>
      <c r="J1701" s="8" t="str">
        <f>IF(C1701="","",COUNTIFS(purchase!$C:$C,$C1701,purchase!$E:$E,$E1701,purchase!$G:$G,"&gt;="&amp;$F1701,purchase!$G:$G,"&lt;="&amp;$G1701))</f>
        <v/>
      </c>
      <c r="K1701" s="9" t="str">
        <f>IF(COUNTIFS(purchase!$C:$C,$C1701,purchase!$E:$E,$E1701,purchase!$G:$G,"&gt;="&amp;$F1701,purchase!$G:$G,"&lt;="&amp;$G1701)=0,"",_xlfn.MAXIFS(purchase!$G:$G,purchase!$C:$C,$C1701,purchase!$E:$E,$E1701,purchase!$G:$G,"&gt;="&amp;$F1701,purchase!$G:$G,"&lt;="&amp;$G1701))</f>
        <v/>
      </c>
      <c r="L1701" s="4"/>
      <c r="M1701" s="4"/>
      <c r="N1701" s="10" t="str">
        <f>IF(M1701="","",SUMIFS(purchase!$N:$N,purchase!$C:$C,$C1701,purchase!$E:$E,$E1701,purchase!$G:$G,"&gt;="&amp;$F1701,purchase!$G:$G,"&lt;="&amp;$G1701))</f>
        <v/>
      </c>
      <c r="O1701" s="10" t="str">
        <f t="shared" si="263"/>
        <v/>
      </c>
      <c r="P1701" s="11" t="str">
        <f t="shared" si="264"/>
        <v/>
      </c>
      <c r="Q1701" s="12" t="str">
        <f t="shared" ca="1" si="265"/>
        <v/>
      </c>
      <c r="R1701" s="13"/>
      <c r="S1701" s="14"/>
      <c r="T1701" s="15" t="str">
        <f t="shared" ca="1" si="266"/>
        <v/>
      </c>
      <c r="U1701" s="15" t="str">
        <f t="shared" ca="1" si="267"/>
        <v/>
      </c>
      <c r="V1701" s="16"/>
      <c r="W1701" s="17" t="str">
        <f t="shared" ca="1" si="268"/>
        <v/>
      </c>
      <c r="X1701" s="18" t="str">
        <f t="shared" ca="1" si="269"/>
        <v/>
      </c>
    </row>
    <row r="1702" spans="1:24" x14ac:dyDescent="0.35">
      <c r="A1702" s="3">
        <v>1698</v>
      </c>
      <c r="B1702" s="4"/>
      <c r="C1702" s="4"/>
      <c r="D1702" s="5" t="str">
        <f t="shared" si="260"/>
        <v/>
      </c>
      <c r="E1702" s="4"/>
      <c r="F1702" s="6"/>
      <c r="G1702" s="6"/>
      <c r="H1702" s="7" t="str">
        <f t="shared" ca="1" si="261"/>
        <v/>
      </c>
      <c r="I1702" s="8" t="str">
        <f t="shared" ca="1" si="262"/>
        <v/>
      </c>
      <c r="J1702" s="8" t="str">
        <f>IF(C1702="","",COUNTIFS(purchase!$C:$C,$C1702,purchase!$E:$E,$E1702,purchase!$G:$G,"&gt;="&amp;$F1702,purchase!$G:$G,"&lt;="&amp;$G1702))</f>
        <v/>
      </c>
      <c r="K1702" s="9" t="str">
        <f>IF(COUNTIFS(purchase!$C:$C,$C1702,purchase!$E:$E,$E1702,purchase!$G:$G,"&gt;="&amp;$F1702,purchase!$G:$G,"&lt;="&amp;$G1702)=0,"",_xlfn.MAXIFS(purchase!$G:$G,purchase!$C:$C,$C1702,purchase!$E:$E,$E1702,purchase!$G:$G,"&gt;="&amp;$F1702,purchase!$G:$G,"&lt;="&amp;$G1702))</f>
        <v/>
      </c>
      <c r="L1702" s="4"/>
      <c r="M1702" s="4"/>
      <c r="N1702" s="10" t="str">
        <f>IF(M1702="","",SUMIFS(purchase!$N:$N,purchase!$C:$C,$C1702,purchase!$E:$E,$E1702,purchase!$G:$G,"&gt;="&amp;$F1702,purchase!$G:$G,"&lt;="&amp;$G1702))</f>
        <v/>
      </c>
      <c r="O1702" s="10" t="str">
        <f t="shared" si="263"/>
        <v/>
      </c>
      <c r="P1702" s="11" t="str">
        <f t="shared" si="264"/>
        <v/>
      </c>
      <c r="Q1702" s="12" t="str">
        <f t="shared" ca="1" si="265"/>
        <v/>
      </c>
      <c r="R1702" s="13"/>
      <c r="S1702" s="14"/>
      <c r="T1702" s="15" t="str">
        <f t="shared" ca="1" si="266"/>
        <v/>
      </c>
      <c r="U1702" s="15" t="str">
        <f t="shared" ca="1" si="267"/>
        <v/>
      </c>
      <c r="V1702" s="16"/>
      <c r="W1702" s="17" t="str">
        <f t="shared" ca="1" si="268"/>
        <v/>
      </c>
      <c r="X1702" s="18" t="str">
        <f t="shared" ca="1" si="269"/>
        <v/>
      </c>
    </row>
    <row r="1703" spans="1:24" x14ac:dyDescent="0.35">
      <c r="A1703" s="3">
        <v>1699</v>
      </c>
      <c r="B1703" s="4"/>
      <c r="C1703" s="4"/>
      <c r="D1703" s="5" t="str">
        <f t="shared" si="260"/>
        <v/>
      </c>
      <c r="E1703" s="4"/>
      <c r="F1703" s="6"/>
      <c r="G1703" s="6"/>
      <c r="H1703" s="7" t="str">
        <f t="shared" ca="1" si="261"/>
        <v/>
      </c>
      <c r="I1703" s="8" t="str">
        <f t="shared" ca="1" si="262"/>
        <v/>
      </c>
      <c r="J1703" s="8" t="str">
        <f>IF(C1703="","",COUNTIFS(purchase!$C:$C,$C1703,purchase!$E:$E,$E1703,purchase!$G:$G,"&gt;="&amp;$F1703,purchase!$G:$G,"&lt;="&amp;$G1703))</f>
        <v/>
      </c>
      <c r="K1703" s="9" t="str">
        <f>IF(COUNTIFS(purchase!$C:$C,$C1703,purchase!$E:$E,$E1703,purchase!$G:$G,"&gt;="&amp;$F1703,purchase!$G:$G,"&lt;="&amp;$G1703)=0,"",_xlfn.MAXIFS(purchase!$G:$G,purchase!$C:$C,$C1703,purchase!$E:$E,$E1703,purchase!$G:$G,"&gt;="&amp;$F1703,purchase!$G:$G,"&lt;="&amp;$G1703))</f>
        <v/>
      </c>
      <c r="L1703" s="4"/>
      <c r="M1703" s="4"/>
      <c r="N1703" s="10" t="str">
        <f>IF(M1703="","",SUMIFS(purchase!$N:$N,purchase!$C:$C,$C1703,purchase!$E:$E,$E1703,purchase!$G:$G,"&gt;="&amp;$F1703,purchase!$G:$G,"&lt;="&amp;$G1703))</f>
        <v/>
      </c>
      <c r="O1703" s="10" t="str">
        <f t="shared" si="263"/>
        <v/>
      </c>
      <c r="P1703" s="11" t="str">
        <f t="shared" si="264"/>
        <v/>
      </c>
      <c r="Q1703" s="12" t="str">
        <f t="shared" ca="1" si="265"/>
        <v/>
      </c>
      <c r="R1703" s="13"/>
      <c r="S1703" s="14"/>
      <c r="T1703" s="15" t="str">
        <f t="shared" ca="1" si="266"/>
        <v/>
      </c>
      <c r="U1703" s="15" t="str">
        <f t="shared" ca="1" si="267"/>
        <v/>
      </c>
      <c r="V1703" s="16"/>
      <c r="W1703" s="17" t="str">
        <f t="shared" ca="1" si="268"/>
        <v/>
      </c>
      <c r="X1703" s="18" t="str">
        <f t="shared" ca="1" si="269"/>
        <v/>
      </c>
    </row>
    <row r="1704" spans="1:24" x14ac:dyDescent="0.35">
      <c r="A1704" s="3">
        <v>1700</v>
      </c>
      <c r="B1704" s="4"/>
      <c r="C1704" s="4"/>
      <c r="D1704" s="5" t="str">
        <f t="shared" si="260"/>
        <v/>
      </c>
      <c r="E1704" s="4"/>
      <c r="F1704" s="6"/>
      <c r="G1704" s="6"/>
      <c r="H1704" s="7" t="str">
        <f t="shared" ca="1" si="261"/>
        <v/>
      </c>
      <c r="I1704" s="8" t="str">
        <f t="shared" ca="1" si="262"/>
        <v/>
      </c>
      <c r="J1704" s="8" t="str">
        <f>IF(C1704="","",COUNTIFS(purchase!$C:$C,$C1704,purchase!$E:$E,$E1704,purchase!$G:$G,"&gt;="&amp;$F1704,purchase!$G:$G,"&lt;="&amp;$G1704))</f>
        <v/>
      </c>
      <c r="K1704" s="9" t="str">
        <f>IF(COUNTIFS(purchase!$C:$C,$C1704,purchase!$E:$E,$E1704,purchase!$G:$G,"&gt;="&amp;$F1704,purchase!$G:$G,"&lt;="&amp;$G1704)=0,"",_xlfn.MAXIFS(purchase!$G:$G,purchase!$C:$C,$C1704,purchase!$E:$E,$E1704,purchase!$G:$G,"&gt;="&amp;$F1704,purchase!$G:$G,"&lt;="&amp;$G1704))</f>
        <v/>
      </c>
      <c r="L1704" s="4"/>
      <c r="M1704" s="4"/>
      <c r="N1704" s="10" t="str">
        <f>IF(M1704="","",SUMIFS(purchase!$N:$N,purchase!$C:$C,$C1704,purchase!$E:$E,$E1704,purchase!$G:$G,"&gt;="&amp;$F1704,purchase!$G:$G,"&lt;="&amp;$G1704))</f>
        <v/>
      </c>
      <c r="O1704" s="10" t="str">
        <f t="shared" si="263"/>
        <v/>
      </c>
      <c r="P1704" s="11" t="str">
        <f t="shared" si="264"/>
        <v/>
      </c>
      <c r="Q1704" s="12" t="str">
        <f t="shared" ca="1" si="265"/>
        <v/>
      </c>
      <c r="R1704" s="13"/>
      <c r="S1704" s="14"/>
      <c r="T1704" s="15" t="str">
        <f t="shared" ca="1" si="266"/>
        <v/>
      </c>
      <c r="U1704" s="15" t="str">
        <f t="shared" ca="1" si="267"/>
        <v/>
      </c>
      <c r="V1704" s="16"/>
      <c r="W1704" s="17" t="str">
        <f t="shared" ca="1" si="268"/>
        <v/>
      </c>
      <c r="X1704" s="18" t="str">
        <f t="shared" ca="1" si="269"/>
        <v/>
      </c>
    </row>
    <row r="1705" spans="1:24" x14ac:dyDescent="0.35">
      <c r="A1705" s="3">
        <v>1701</v>
      </c>
      <c r="B1705" s="4"/>
      <c r="C1705" s="4"/>
      <c r="D1705" s="5" t="str">
        <f t="shared" si="260"/>
        <v/>
      </c>
      <c r="E1705" s="4"/>
      <c r="F1705" s="6"/>
      <c r="G1705" s="6"/>
      <c r="H1705" s="7" t="str">
        <f t="shared" ca="1" si="261"/>
        <v/>
      </c>
      <c r="I1705" s="8" t="str">
        <f t="shared" ca="1" si="262"/>
        <v/>
      </c>
      <c r="J1705" s="8" t="str">
        <f>IF(C1705="","",COUNTIFS(purchase!$C:$C,$C1705,purchase!$E:$E,$E1705,purchase!$G:$G,"&gt;="&amp;$F1705,purchase!$G:$G,"&lt;="&amp;$G1705))</f>
        <v/>
      </c>
      <c r="K1705" s="9" t="str">
        <f>IF(COUNTIFS(purchase!$C:$C,$C1705,purchase!$E:$E,$E1705,purchase!$G:$G,"&gt;="&amp;$F1705,purchase!$G:$G,"&lt;="&amp;$G1705)=0,"",_xlfn.MAXIFS(purchase!$G:$G,purchase!$C:$C,$C1705,purchase!$E:$E,$E1705,purchase!$G:$G,"&gt;="&amp;$F1705,purchase!$G:$G,"&lt;="&amp;$G1705))</f>
        <v/>
      </c>
      <c r="L1705" s="4"/>
      <c r="M1705" s="4"/>
      <c r="N1705" s="10" t="str">
        <f>IF(M1705="","",SUMIFS(purchase!$N:$N,purchase!$C:$C,$C1705,purchase!$E:$E,$E1705,purchase!$G:$G,"&gt;="&amp;$F1705,purchase!$G:$G,"&lt;="&amp;$G1705))</f>
        <v/>
      </c>
      <c r="O1705" s="10" t="str">
        <f t="shared" si="263"/>
        <v/>
      </c>
      <c r="P1705" s="11" t="str">
        <f t="shared" si="264"/>
        <v/>
      </c>
      <c r="Q1705" s="12" t="str">
        <f t="shared" ca="1" si="265"/>
        <v/>
      </c>
      <c r="R1705" s="13"/>
      <c r="S1705" s="14"/>
      <c r="T1705" s="15" t="str">
        <f t="shared" ca="1" si="266"/>
        <v/>
      </c>
      <c r="U1705" s="15" t="str">
        <f t="shared" ca="1" si="267"/>
        <v/>
      </c>
      <c r="V1705" s="16"/>
      <c r="W1705" s="17" t="str">
        <f t="shared" ca="1" si="268"/>
        <v/>
      </c>
      <c r="X1705" s="18" t="str">
        <f t="shared" ca="1" si="269"/>
        <v/>
      </c>
    </row>
    <row r="1706" spans="1:24" x14ac:dyDescent="0.35">
      <c r="A1706" s="3">
        <v>1702</v>
      </c>
      <c r="B1706" s="4"/>
      <c r="C1706" s="4"/>
      <c r="D1706" s="5" t="str">
        <f t="shared" si="260"/>
        <v/>
      </c>
      <c r="E1706" s="4"/>
      <c r="F1706" s="6"/>
      <c r="G1706" s="6"/>
      <c r="H1706" s="7" t="str">
        <f t="shared" ca="1" si="261"/>
        <v/>
      </c>
      <c r="I1706" s="8" t="str">
        <f t="shared" ca="1" si="262"/>
        <v/>
      </c>
      <c r="J1706" s="8" t="str">
        <f>IF(C1706="","",COUNTIFS(purchase!$C:$C,$C1706,purchase!$E:$E,$E1706,purchase!$G:$G,"&gt;="&amp;$F1706,purchase!$G:$G,"&lt;="&amp;$G1706))</f>
        <v/>
      </c>
      <c r="K1706" s="9" t="str">
        <f>IF(COUNTIFS(purchase!$C:$C,$C1706,purchase!$E:$E,$E1706,purchase!$G:$G,"&gt;="&amp;$F1706,purchase!$G:$G,"&lt;="&amp;$G1706)=0,"",_xlfn.MAXIFS(purchase!$G:$G,purchase!$C:$C,$C1706,purchase!$E:$E,$E1706,purchase!$G:$G,"&gt;="&amp;$F1706,purchase!$G:$G,"&lt;="&amp;$G1706))</f>
        <v/>
      </c>
      <c r="L1706" s="4"/>
      <c r="M1706" s="4"/>
      <c r="N1706" s="10" t="str">
        <f>IF(M1706="","",SUMIFS(purchase!$N:$N,purchase!$C:$C,$C1706,purchase!$E:$E,$E1706,purchase!$G:$G,"&gt;="&amp;$F1706,purchase!$G:$G,"&lt;="&amp;$G1706))</f>
        <v/>
      </c>
      <c r="O1706" s="10" t="str">
        <f t="shared" si="263"/>
        <v/>
      </c>
      <c r="P1706" s="11" t="str">
        <f t="shared" si="264"/>
        <v/>
      </c>
      <c r="Q1706" s="12" t="str">
        <f t="shared" ca="1" si="265"/>
        <v/>
      </c>
      <c r="R1706" s="13"/>
      <c r="S1706" s="14"/>
      <c r="T1706" s="15" t="str">
        <f t="shared" ca="1" si="266"/>
        <v/>
      </c>
      <c r="U1706" s="15" t="str">
        <f t="shared" ca="1" si="267"/>
        <v/>
      </c>
      <c r="V1706" s="16"/>
      <c r="W1706" s="17" t="str">
        <f t="shared" ca="1" si="268"/>
        <v/>
      </c>
      <c r="X1706" s="18" t="str">
        <f t="shared" ca="1" si="269"/>
        <v/>
      </c>
    </row>
    <row r="1707" spans="1:24" x14ac:dyDescent="0.35">
      <c r="A1707" s="3">
        <v>1703</v>
      </c>
      <c r="B1707" s="4"/>
      <c r="C1707" s="4"/>
      <c r="D1707" s="5" t="str">
        <f t="shared" si="260"/>
        <v/>
      </c>
      <c r="E1707" s="4"/>
      <c r="F1707" s="6"/>
      <c r="G1707" s="6"/>
      <c r="H1707" s="7" t="str">
        <f t="shared" ca="1" si="261"/>
        <v/>
      </c>
      <c r="I1707" s="8" t="str">
        <f t="shared" ca="1" si="262"/>
        <v/>
      </c>
      <c r="J1707" s="8" t="str">
        <f>IF(C1707="","",COUNTIFS(purchase!$C:$C,$C1707,purchase!$E:$E,$E1707,purchase!$G:$G,"&gt;="&amp;$F1707,purchase!$G:$G,"&lt;="&amp;$G1707))</f>
        <v/>
      </c>
      <c r="K1707" s="9" t="str">
        <f>IF(COUNTIFS(purchase!$C:$C,$C1707,purchase!$E:$E,$E1707,purchase!$G:$G,"&gt;="&amp;$F1707,purchase!$G:$G,"&lt;="&amp;$G1707)=0,"",_xlfn.MAXIFS(purchase!$G:$G,purchase!$C:$C,$C1707,purchase!$E:$E,$E1707,purchase!$G:$G,"&gt;="&amp;$F1707,purchase!$G:$G,"&lt;="&amp;$G1707))</f>
        <v/>
      </c>
      <c r="L1707" s="4"/>
      <c r="M1707" s="4"/>
      <c r="N1707" s="10" t="str">
        <f>IF(M1707="","",SUMIFS(purchase!$N:$N,purchase!$C:$C,$C1707,purchase!$E:$E,$E1707,purchase!$G:$G,"&gt;="&amp;$F1707,purchase!$G:$G,"&lt;="&amp;$G1707))</f>
        <v/>
      </c>
      <c r="O1707" s="10" t="str">
        <f t="shared" si="263"/>
        <v/>
      </c>
      <c r="P1707" s="11" t="str">
        <f t="shared" si="264"/>
        <v/>
      </c>
      <c r="Q1707" s="12" t="str">
        <f t="shared" ca="1" si="265"/>
        <v/>
      </c>
      <c r="R1707" s="13"/>
      <c r="S1707" s="14"/>
      <c r="T1707" s="15" t="str">
        <f t="shared" ca="1" si="266"/>
        <v/>
      </c>
      <c r="U1707" s="15" t="str">
        <f t="shared" ca="1" si="267"/>
        <v/>
      </c>
      <c r="V1707" s="16"/>
      <c r="W1707" s="17" t="str">
        <f t="shared" ca="1" si="268"/>
        <v/>
      </c>
      <c r="X1707" s="18" t="str">
        <f t="shared" ca="1" si="269"/>
        <v/>
      </c>
    </row>
    <row r="1708" spans="1:24" x14ac:dyDescent="0.35">
      <c r="A1708" s="3">
        <v>1704</v>
      </c>
      <c r="B1708" s="4"/>
      <c r="C1708" s="4"/>
      <c r="D1708" s="5" t="str">
        <f t="shared" si="260"/>
        <v/>
      </c>
      <c r="E1708" s="4"/>
      <c r="F1708" s="6"/>
      <c r="G1708" s="6"/>
      <c r="H1708" s="7" t="str">
        <f t="shared" ca="1" si="261"/>
        <v/>
      </c>
      <c r="I1708" s="8" t="str">
        <f t="shared" ca="1" si="262"/>
        <v/>
      </c>
      <c r="J1708" s="8" t="str">
        <f>IF(C1708="","",COUNTIFS(purchase!$C:$C,$C1708,purchase!$E:$E,$E1708,purchase!$G:$G,"&gt;="&amp;$F1708,purchase!$G:$G,"&lt;="&amp;$G1708))</f>
        <v/>
      </c>
      <c r="K1708" s="9" t="str">
        <f>IF(COUNTIFS(purchase!$C:$C,$C1708,purchase!$E:$E,$E1708,purchase!$G:$G,"&gt;="&amp;$F1708,purchase!$G:$G,"&lt;="&amp;$G1708)=0,"",_xlfn.MAXIFS(purchase!$G:$G,purchase!$C:$C,$C1708,purchase!$E:$E,$E1708,purchase!$G:$G,"&gt;="&amp;$F1708,purchase!$G:$G,"&lt;="&amp;$G1708))</f>
        <v/>
      </c>
      <c r="L1708" s="4"/>
      <c r="M1708" s="4"/>
      <c r="N1708" s="10" t="str">
        <f>IF(M1708="","",SUMIFS(purchase!$N:$N,purchase!$C:$C,$C1708,purchase!$E:$E,$E1708,purchase!$G:$G,"&gt;="&amp;$F1708,purchase!$G:$G,"&lt;="&amp;$G1708))</f>
        <v/>
      </c>
      <c r="O1708" s="10" t="str">
        <f t="shared" si="263"/>
        <v/>
      </c>
      <c r="P1708" s="11" t="str">
        <f t="shared" si="264"/>
        <v/>
      </c>
      <c r="Q1708" s="12" t="str">
        <f t="shared" ca="1" si="265"/>
        <v/>
      </c>
      <c r="R1708" s="13"/>
      <c r="S1708" s="14"/>
      <c r="T1708" s="15" t="str">
        <f t="shared" ca="1" si="266"/>
        <v/>
      </c>
      <c r="U1708" s="15" t="str">
        <f t="shared" ca="1" si="267"/>
        <v/>
      </c>
      <c r="V1708" s="16"/>
      <c r="W1708" s="17" t="str">
        <f t="shared" ca="1" si="268"/>
        <v/>
      </c>
      <c r="X1708" s="18" t="str">
        <f t="shared" ca="1" si="269"/>
        <v/>
      </c>
    </row>
    <row r="1709" spans="1:24" x14ac:dyDescent="0.35">
      <c r="A1709" s="3">
        <v>1705</v>
      </c>
      <c r="B1709" s="4"/>
      <c r="C1709" s="4"/>
      <c r="D1709" s="5" t="str">
        <f t="shared" si="260"/>
        <v/>
      </c>
      <c r="E1709" s="4"/>
      <c r="F1709" s="6"/>
      <c r="G1709" s="6"/>
      <c r="H1709" s="7" t="str">
        <f t="shared" ca="1" si="261"/>
        <v/>
      </c>
      <c r="I1709" s="8" t="str">
        <f t="shared" ca="1" si="262"/>
        <v/>
      </c>
      <c r="J1709" s="8" t="str">
        <f>IF(C1709="","",COUNTIFS(purchase!$C:$C,$C1709,purchase!$E:$E,$E1709,purchase!$G:$G,"&gt;="&amp;$F1709,purchase!$G:$G,"&lt;="&amp;$G1709))</f>
        <v/>
      </c>
      <c r="K1709" s="9" t="str">
        <f>IF(COUNTIFS(purchase!$C:$C,$C1709,purchase!$E:$E,$E1709,purchase!$G:$G,"&gt;="&amp;$F1709,purchase!$G:$G,"&lt;="&amp;$G1709)=0,"",_xlfn.MAXIFS(purchase!$G:$G,purchase!$C:$C,$C1709,purchase!$E:$E,$E1709,purchase!$G:$G,"&gt;="&amp;$F1709,purchase!$G:$G,"&lt;="&amp;$G1709))</f>
        <v/>
      </c>
      <c r="L1709" s="4"/>
      <c r="M1709" s="4"/>
      <c r="N1709" s="10" t="str">
        <f>IF(M1709="","",SUMIFS(purchase!$N:$N,purchase!$C:$C,$C1709,purchase!$E:$E,$E1709,purchase!$G:$G,"&gt;="&amp;$F1709,purchase!$G:$G,"&lt;="&amp;$G1709))</f>
        <v/>
      </c>
      <c r="O1709" s="10" t="str">
        <f t="shared" si="263"/>
        <v/>
      </c>
      <c r="P1709" s="11" t="str">
        <f t="shared" si="264"/>
        <v/>
      </c>
      <c r="Q1709" s="12" t="str">
        <f t="shared" ca="1" si="265"/>
        <v/>
      </c>
      <c r="R1709" s="13"/>
      <c r="S1709" s="14"/>
      <c r="T1709" s="15" t="str">
        <f t="shared" ca="1" si="266"/>
        <v/>
      </c>
      <c r="U1709" s="15" t="str">
        <f t="shared" ca="1" si="267"/>
        <v/>
      </c>
      <c r="V1709" s="16"/>
      <c r="W1709" s="17" t="str">
        <f t="shared" ca="1" si="268"/>
        <v/>
      </c>
      <c r="X1709" s="18" t="str">
        <f t="shared" ca="1" si="269"/>
        <v/>
      </c>
    </row>
    <row r="1710" spans="1:24" x14ac:dyDescent="0.35">
      <c r="A1710" s="3">
        <v>1706</v>
      </c>
      <c r="B1710" s="4"/>
      <c r="C1710" s="4"/>
      <c r="D1710" s="5" t="str">
        <f t="shared" si="260"/>
        <v/>
      </c>
      <c r="E1710" s="4"/>
      <c r="F1710" s="6"/>
      <c r="G1710" s="6"/>
      <c r="H1710" s="7" t="str">
        <f t="shared" ca="1" si="261"/>
        <v/>
      </c>
      <c r="I1710" s="8" t="str">
        <f t="shared" ca="1" si="262"/>
        <v/>
      </c>
      <c r="J1710" s="8" t="str">
        <f>IF(C1710="","",COUNTIFS(purchase!$C:$C,$C1710,purchase!$E:$E,$E1710,purchase!$G:$G,"&gt;="&amp;$F1710,purchase!$G:$G,"&lt;="&amp;$G1710))</f>
        <v/>
      </c>
      <c r="K1710" s="9" t="str">
        <f>IF(COUNTIFS(purchase!$C:$C,$C1710,purchase!$E:$E,$E1710,purchase!$G:$G,"&gt;="&amp;$F1710,purchase!$G:$G,"&lt;="&amp;$G1710)=0,"",_xlfn.MAXIFS(purchase!$G:$G,purchase!$C:$C,$C1710,purchase!$E:$E,$E1710,purchase!$G:$G,"&gt;="&amp;$F1710,purchase!$G:$G,"&lt;="&amp;$G1710))</f>
        <v/>
      </c>
      <c r="L1710" s="4"/>
      <c r="M1710" s="4"/>
      <c r="N1710" s="10" t="str">
        <f>IF(M1710="","",SUMIFS(purchase!$N:$N,purchase!$C:$C,$C1710,purchase!$E:$E,$E1710,purchase!$G:$G,"&gt;="&amp;$F1710,purchase!$G:$G,"&lt;="&amp;$G1710))</f>
        <v/>
      </c>
      <c r="O1710" s="10" t="str">
        <f t="shared" si="263"/>
        <v/>
      </c>
      <c r="P1710" s="11" t="str">
        <f t="shared" si="264"/>
        <v/>
      </c>
      <c r="Q1710" s="12" t="str">
        <f t="shared" ca="1" si="265"/>
        <v/>
      </c>
      <c r="R1710" s="13"/>
      <c r="S1710" s="14"/>
      <c r="T1710" s="15" t="str">
        <f t="shared" ca="1" si="266"/>
        <v/>
      </c>
      <c r="U1710" s="15" t="str">
        <f t="shared" ca="1" si="267"/>
        <v/>
      </c>
      <c r="V1710" s="16"/>
      <c r="W1710" s="17" t="str">
        <f t="shared" ca="1" si="268"/>
        <v/>
      </c>
      <c r="X1710" s="18" t="str">
        <f t="shared" ca="1" si="269"/>
        <v/>
      </c>
    </row>
    <row r="1711" spans="1:24" x14ac:dyDescent="0.35">
      <c r="A1711" s="3">
        <v>1707</v>
      </c>
      <c r="B1711" s="4"/>
      <c r="C1711" s="4"/>
      <c r="D1711" s="5" t="str">
        <f t="shared" si="260"/>
        <v/>
      </c>
      <c r="E1711" s="4"/>
      <c r="F1711" s="6"/>
      <c r="G1711" s="6"/>
      <c r="H1711" s="7" t="str">
        <f t="shared" ca="1" si="261"/>
        <v/>
      </c>
      <c r="I1711" s="8" t="str">
        <f t="shared" ca="1" si="262"/>
        <v/>
      </c>
      <c r="J1711" s="8" t="str">
        <f>IF(C1711="","",COUNTIFS(purchase!$C:$C,$C1711,purchase!$E:$E,$E1711,purchase!$G:$G,"&gt;="&amp;$F1711,purchase!$G:$G,"&lt;="&amp;$G1711))</f>
        <v/>
      </c>
      <c r="K1711" s="9" t="str">
        <f>IF(COUNTIFS(purchase!$C:$C,$C1711,purchase!$E:$E,$E1711,purchase!$G:$G,"&gt;="&amp;$F1711,purchase!$G:$G,"&lt;="&amp;$G1711)=0,"",_xlfn.MAXIFS(purchase!$G:$G,purchase!$C:$C,$C1711,purchase!$E:$E,$E1711,purchase!$G:$G,"&gt;="&amp;$F1711,purchase!$G:$G,"&lt;="&amp;$G1711))</f>
        <v/>
      </c>
      <c r="L1711" s="4"/>
      <c r="M1711" s="4"/>
      <c r="N1711" s="10" t="str">
        <f>IF(M1711="","",SUMIFS(purchase!$N:$N,purchase!$C:$C,$C1711,purchase!$E:$E,$E1711,purchase!$G:$G,"&gt;="&amp;$F1711,purchase!$G:$G,"&lt;="&amp;$G1711))</f>
        <v/>
      </c>
      <c r="O1711" s="10" t="str">
        <f t="shared" si="263"/>
        <v/>
      </c>
      <c r="P1711" s="11" t="str">
        <f t="shared" si="264"/>
        <v/>
      </c>
      <c r="Q1711" s="12" t="str">
        <f t="shared" ca="1" si="265"/>
        <v/>
      </c>
      <c r="R1711" s="13"/>
      <c r="S1711" s="14"/>
      <c r="T1711" s="15" t="str">
        <f t="shared" ca="1" si="266"/>
        <v/>
      </c>
      <c r="U1711" s="15" t="str">
        <f t="shared" ca="1" si="267"/>
        <v/>
      </c>
      <c r="V1711" s="16"/>
      <c r="W1711" s="17" t="str">
        <f t="shared" ca="1" si="268"/>
        <v/>
      </c>
      <c r="X1711" s="18" t="str">
        <f t="shared" ca="1" si="269"/>
        <v/>
      </c>
    </row>
    <row r="1712" spans="1:24" x14ac:dyDescent="0.35">
      <c r="A1712" s="3">
        <v>1708</v>
      </c>
      <c r="B1712" s="4"/>
      <c r="C1712" s="4"/>
      <c r="D1712" s="5" t="str">
        <f t="shared" si="260"/>
        <v/>
      </c>
      <c r="E1712" s="4"/>
      <c r="F1712" s="6"/>
      <c r="G1712" s="6"/>
      <c r="H1712" s="7" t="str">
        <f t="shared" ca="1" si="261"/>
        <v/>
      </c>
      <c r="I1712" s="8" t="str">
        <f t="shared" ca="1" si="262"/>
        <v/>
      </c>
      <c r="J1712" s="8" t="str">
        <f>IF(C1712="","",COUNTIFS(purchase!$C:$C,$C1712,purchase!$E:$E,$E1712,purchase!$G:$G,"&gt;="&amp;$F1712,purchase!$G:$G,"&lt;="&amp;$G1712))</f>
        <v/>
      </c>
      <c r="K1712" s="9" t="str">
        <f>IF(COUNTIFS(purchase!$C:$C,$C1712,purchase!$E:$E,$E1712,purchase!$G:$G,"&gt;="&amp;$F1712,purchase!$G:$G,"&lt;="&amp;$G1712)=0,"",_xlfn.MAXIFS(purchase!$G:$G,purchase!$C:$C,$C1712,purchase!$E:$E,$E1712,purchase!$G:$G,"&gt;="&amp;$F1712,purchase!$G:$G,"&lt;="&amp;$G1712))</f>
        <v/>
      </c>
      <c r="L1712" s="4"/>
      <c r="M1712" s="4"/>
      <c r="N1712" s="10" t="str">
        <f>IF(M1712="","",SUMIFS(purchase!$N:$N,purchase!$C:$C,$C1712,purchase!$E:$E,$E1712,purchase!$G:$G,"&gt;="&amp;$F1712,purchase!$G:$G,"&lt;="&amp;$G1712))</f>
        <v/>
      </c>
      <c r="O1712" s="10" t="str">
        <f t="shared" si="263"/>
        <v/>
      </c>
      <c r="P1712" s="11" t="str">
        <f t="shared" si="264"/>
        <v/>
      </c>
      <c r="Q1712" s="12" t="str">
        <f t="shared" ca="1" si="265"/>
        <v/>
      </c>
      <c r="R1712" s="13"/>
      <c r="S1712" s="14"/>
      <c r="T1712" s="15" t="str">
        <f t="shared" ca="1" si="266"/>
        <v/>
      </c>
      <c r="U1712" s="15" t="str">
        <f t="shared" ca="1" si="267"/>
        <v/>
      </c>
      <c r="V1712" s="16"/>
      <c r="W1712" s="17" t="str">
        <f t="shared" ca="1" si="268"/>
        <v/>
      </c>
      <c r="X1712" s="18" t="str">
        <f t="shared" ca="1" si="269"/>
        <v/>
      </c>
    </row>
    <row r="1713" spans="1:24" x14ac:dyDescent="0.35">
      <c r="A1713" s="3">
        <v>1709</v>
      </c>
      <c r="B1713" s="4"/>
      <c r="C1713" s="4"/>
      <c r="D1713" s="5" t="str">
        <f t="shared" si="260"/>
        <v/>
      </c>
      <c r="E1713" s="4"/>
      <c r="F1713" s="6"/>
      <c r="G1713" s="6"/>
      <c r="H1713" s="7" t="str">
        <f t="shared" ca="1" si="261"/>
        <v/>
      </c>
      <c r="I1713" s="8" t="str">
        <f t="shared" ca="1" si="262"/>
        <v/>
      </c>
      <c r="J1713" s="8" t="str">
        <f>IF(C1713="","",COUNTIFS(purchase!$C:$C,$C1713,purchase!$E:$E,$E1713,purchase!$G:$G,"&gt;="&amp;$F1713,purchase!$G:$G,"&lt;="&amp;$G1713))</f>
        <v/>
      </c>
      <c r="K1713" s="9" t="str">
        <f>IF(COUNTIFS(purchase!$C:$C,$C1713,purchase!$E:$E,$E1713,purchase!$G:$G,"&gt;="&amp;$F1713,purchase!$G:$G,"&lt;="&amp;$G1713)=0,"",_xlfn.MAXIFS(purchase!$G:$G,purchase!$C:$C,$C1713,purchase!$E:$E,$E1713,purchase!$G:$G,"&gt;="&amp;$F1713,purchase!$G:$G,"&lt;="&amp;$G1713))</f>
        <v/>
      </c>
      <c r="L1713" s="4"/>
      <c r="M1713" s="4"/>
      <c r="N1713" s="10" t="str">
        <f>IF(M1713="","",SUMIFS(purchase!$N:$N,purchase!$C:$C,$C1713,purchase!$E:$E,$E1713,purchase!$G:$G,"&gt;="&amp;$F1713,purchase!$G:$G,"&lt;="&amp;$G1713))</f>
        <v/>
      </c>
      <c r="O1713" s="10" t="str">
        <f t="shared" si="263"/>
        <v/>
      </c>
      <c r="P1713" s="11" t="str">
        <f t="shared" si="264"/>
        <v/>
      </c>
      <c r="Q1713" s="12" t="str">
        <f t="shared" ca="1" si="265"/>
        <v/>
      </c>
      <c r="R1713" s="13"/>
      <c r="S1713" s="14"/>
      <c r="T1713" s="15" t="str">
        <f t="shared" ca="1" si="266"/>
        <v/>
      </c>
      <c r="U1713" s="15" t="str">
        <f t="shared" ca="1" si="267"/>
        <v/>
      </c>
      <c r="V1713" s="16"/>
      <c r="W1713" s="17" t="str">
        <f t="shared" ca="1" si="268"/>
        <v/>
      </c>
      <c r="X1713" s="18" t="str">
        <f t="shared" ca="1" si="269"/>
        <v/>
      </c>
    </row>
    <row r="1714" spans="1:24" x14ac:dyDescent="0.35">
      <c r="A1714" s="3">
        <v>1710</v>
      </c>
      <c r="B1714" s="4"/>
      <c r="C1714" s="4"/>
      <c r="D1714" s="5" t="str">
        <f t="shared" si="260"/>
        <v/>
      </c>
      <c r="E1714" s="4"/>
      <c r="F1714" s="6"/>
      <c r="G1714" s="6"/>
      <c r="H1714" s="7" t="str">
        <f t="shared" ca="1" si="261"/>
        <v/>
      </c>
      <c r="I1714" s="8" t="str">
        <f t="shared" ca="1" si="262"/>
        <v/>
      </c>
      <c r="J1714" s="8" t="str">
        <f>IF(C1714="","",COUNTIFS(purchase!$C:$C,$C1714,purchase!$E:$E,$E1714,purchase!$G:$G,"&gt;="&amp;$F1714,purchase!$G:$G,"&lt;="&amp;$G1714))</f>
        <v/>
      </c>
      <c r="K1714" s="9" t="str">
        <f>IF(COUNTIFS(purchase!$C:$C,$C1714,purchase!$E:$E,$E1714,purchase!$G:$G,"&gt;="&amp;$F1714,purchase!$G:$G,"&lt;="&amp;$G1714)=0,"",_xlfn.MAXIFS(purchase!$G:$G,purchase!$C:$C,$C1714,purchase!$E:$E,$E1714,purchase!$G:$G,"&gt;="&amp;$F1714,purchase!$G:$G,"&lt;="&amp;$G1714))</f>
        <v/>
      </c>
      <c r="L1714" s="4"/>
      <c r="M1714" s="4"/>
      <c r="N1714" s="10" t="str">
        <f>IF(M1714="","",SUMIFS(purchase!$N:$N,purchase!$C:$C,$C1714,purchase!$E:$E,$E1714,purchase!$G:$G,"&gt;="&amp;$F1714,purchase!$G:$G,"&lt;="&amp;$G1714))</f>
        <v/>
      </c>
      <c r="O1714" s="10" t="str">
        <f t="shared" si="263"/>
        <v/>
      </c>
      <c r="P1714" s="11" t="str">
        <f t="shared" si="264"/>
        <v/>
      </c>
      <c r="Q1714" s="12" t="str">
        <f t="shared" ca="1" si="265"/>
        <v/>
      </c>
      <c r="R1714" s="13"/>
      <c r="S1714" s="14"/>
      <c r="T1714" s="15" t="str">
        <f t="shared" ca="1" si="266"/>
        <v/>
      </c>
      <c r="U1714" s="15" t="str">
        <f t="shared" ca="1" si="267"/>
        <v/>
      </c>
      <c r="V1714" s="16"/>
      <c r="W1714" s="17" t="str">
        <f t="shared" ca="1" si="268"/>
        <v/>
      </c>
      <c r="X1714" s="18" t="str">
        <f t="shared" ca="1" si="269"/>
        <v/>
      </c>
    </row>
    <row r="1715" spans="1:24" x14ac:dyDescent="0.35">
      <c r="A1715" s="3">
        <v>1711</v>
      </c>
      <c r="B1715" s="4"/>
      <c r="C1715" s="4"/>
      <c r="D1715" s="5" t="str">
        <f t="shared" si="260"/>
        <v/>
      </c>
      <c r="E1715" s="4"/>
      <c r="F1715" s="6"/>
      <c r="G1715" s="6"/>
      <c r="H1715" s="7" t="str">
        <f t="shared" ca="1" si="261"/>
        <v/>
      </c>
      <c r="I1715" s="8" t="str">
        <f t="shared" ca="1" si="262"/>
        <v/>
      </c>
      <c r="J1715" s="8" t="str">
        <f>IF(C1715="","",COUNTIFS(purchase!$C:$C,$C1715,purchase!$E:$E,$E1715,purchase!$G:$G,"&gt;="&amp;$F1715,purchase!$G:$G,"&lt;="&amp;$G1715))</f>
        <v/>
      </c>
      <c r="K1715" s="9" t="str">
        <f>IF(COUNTIFS(purchase!$C:$C,$C1715,purchase!$E:$E,$E1715,purchase!$G:$G,"&gt;="&amp;$F1715,purchase!$G:$G,"&lt;="&amp;$G1715)=0,"",_xlfn.MAXIFS(purchase!$G:$G,purchase!$C:$C,$C1715,purchase!$E:$E,$E1715,purchase!$G:$G,"&gt;="&amp;$F1715,purchase!$G:$G,"&lt;="&amp;$G1715))</f>
        <v/>
      </c>
      <c r="L1715" s="4"/>
      <c r="M1715" s="4"/>
      <c r="N1715" s="10" t="str">
        <f>IF(M1715="","",SUMIFS(purchase!$N:$N,purchase!$C:$C,$C1715,purchase!$E:$E,$E1715,purchase!$G:$G,"&gt;="&amp;$F1715,purchase!$G:$G,"&lt;="&amp;$G1715))</f>
        <v/>
      </c>
      <c r="O1715" s="10" t="str">
        <f t="shared" si="263"/>
        <v/>
      </c>
      <c r="P1715" s="11" t="str">
        <f t="shared" si="264"/>
        <v/>
      </c>
      <c r="Q1715" s="12" t="str">
        <f t="shared" ca="1" si="265"/>
        <v/>
      </c>
      <c r="R1715" s="13"/>
      <c r="S1715" s="14"/>
      <c r="T1715" s="15" t="str">
        <f t="shared" ca="1" si="266"/>
        <v/>
      </c>
      <c r="U1715" s="15" t="str">
        <f t="shared" ca="1" si="267"/>
        <v/>
      </c>
      <c r="V1715" s="16"/>
      <c r="W1715" s="17" t="str">
        <f t="shared" ca="1" si="268"/>
        <v/>
      </c>
      <c r="X1715" s="18" t="str">
        <f t="shared" ca="1" si="269"/>
        <v/>
      </c>
    </row>
    <row r="1716" spans="1:24" x14ac:dyDescent="0.35">
      <c r="A1716" s="3">
        <v>1712</v>
      </c>
      <c r="B1716" s="4"/>
      <c r="C1716" s="4"/>
      <c r="D1716" s="5" t="str">
        <f t="shared" si="260"/>
        <v/>
      </c>
      <c r="E1716" s="4"/>
      <c r="F1716" s="6"/>
      <c r="G1716" s="6"/>
      <c r="H1716" s="7" t="str">
        <f t="shared" ca="1" si="261"/>
        <v/>
      </c>
      <c r="I1716" s="8" t="str">
        <f t="shared" ca="1" si="262"/>
        <v/>
      </c>
      <c r="J1716" s="8" t="str">
        <f>IF(C1716="","",COUNTIFS(purchase!$C:$C,$C1716,purchase!$E:$E,$E1716,purchase!$G:$G,"&gt;="&amp;$F1716,purchase!$G:$G,"&lt;="&amp;$G1716))</f>
        <v/>
      </c>
      <c r="K1716" s="9" t="str">
        <f>IF(COUNTIFS(purchase!$C:$C,$C1716,purchase!$E:$E,$E1716,purchase!$G:$G,"&gt;="&amp;$F1716,purchase!$G:$G,"&lt;="&amp;$G1716)=0,"",_xlfn.MAXIFS(purchase!$G:$G,purchase!$C:$C,$C1716,purchase!$E:$E,$E1716,purchase!$G:$G,"&gt;="&amp;$F1716,purchase!$G:$G,"&lt;="&amp;$G1716))</f>
        <v/>
      </c>
      <c r="L1716" s="4"/>
      <c r="M1716" s="4"/>
      <c r="N1716" s="10" t="str">
        <f>IF(M1716="","",SUMIFS(purchase!$N:$N,purchase!$C:$C,$C1716,purchase!$E:$E,$E1716,purchase!$G:$G,"&gt;="&amp;$F1716,purchase!$G:$G,"&lt;="&amp;$G1716))</f>
        <v/>
      </c>
      <c r="O1716" s="10" t="str">
        <f t="shared" si="263"/>
        <v/>
      </c>
      <c r="P1716" s="11" t="str">
        <f t="shared" si="264"/>
        <v/>
      </c>
      <c r="Q1716" s="12" t="str">
        <f t="shared" ca="1" si="265"/>
        <v/>
      </c>
      <c r="R1716" s="13"/>
      <c r="S1716" s="14"/>
      <c r="T1716" s="15" t="str">
        <f t="shared" ca="1" si="266"/>
        <v/>
      </c>
      <c r="U1716" s="15" t="str">
        <f t="shared" ca="1" si="267"/>
        <v/>
      </c>
      <c r="V1716" s="16"/>
      <c r="W1716" s="17" t="str">
        <f t="shared" ca="1" si="268"/>
        <v/>
      </c>
      <c r="X1716" s="18" t="str">
        <f t="shared" ca="1" si="269"/>
        <v/>
      </c>
    </row>
    <row r="1717" spans="1:24" x14ac:dyDescent="0.35">
      <c r="A1717" s="3">
        <v>1713</v>
      </c>
      <c r="B1717" s="4"/>
      <c r="C1717" s="4"/>
      <c r="D1717" s="5" t="str">
        <f t="shared" si="260"/>
        <v/>
      </c>
      <c r="E1717" s="4"/>
      <c r="F1717" s="6"/>
      <c r="G1717" s="6"/>
      <c r="H1717" s="7" t="str">
        <f t="shared" ca="1" si="261"/>
        <v/>
      </c>
      <c r="I1717" s="8" t="str">
        <f t="shared" ca="1" si="262"/>
        <v/>
      </c>
      <c r="J1717" s="8" t="str">
        <f>IF(C1717="","",COUNTIFS(purchase!$C:$C,$C1717,purchase!$E:$E,$E1717,purchase!$G:$G,"&gt;="&amp;$F1717,purchase!$G:$G,"&lt;="&amp;$G1717))</f>
        <v/>
      </c>
      <c r="K1717" s="9" t="str">
        <f>IF(COUNTIFS(purchase!$C:$C,$C1717,purchase!$E:$E,$E1717,purchase!$G:$G,"&gt;="&amp;$F1717,purchase!$G:$G,"&lt;="&amp;$G1717)=0,"",_xlfn.MAXIFS(purchase!$G:$G,purchase!$C:$C,$C1717,purchase!$E:$E,$E1717,purchase!$G:$G,"&gt;="&amp;$F1717,purchase!$G:$G,"&lt;="&amp;$G1717))</f>
        <v/>
      </c>
      <c r="L1717" s="4"/>
      <c r="M1717" s="4"/>
      <c r="N1717" s="10" t="str">
        <f>IF(M1717="","",SUMIFS(purchase!$N:$N,purchase!$C:$C,$C1717,purchase!$E:$E,$E1717,purchase!$G:$G,"&gt;="&amp;$F1717,purchase!$G:$G,"&lt;="&amp;$G1717))</f>
        <v/>
      </c>
      <c r="O1717" s="10" t="str">
        <f t="shared" si="263"/>
        <v/>
      </c>
      <c r="P1717" s="11" t="str">
        <f t="shared" si="264"/>
        <v/>
      </c>
      <c r="Q1717" s="12" t="str">
        <f t="shared" ca="1" si="265"/>
        <v/>
      </c>
      <c r="R1717" s="13"/>
      <c r="S1717" s="14"/>
      <c r="T1717" s="15" t="str">
        <f t="shared" ca="1" si="266"/>
        <v/>
      </c>
      <c r="U1717" s="15" t="str">
        <f t="shared" ca="1" si="267"/>
        <v/>
      </c>
      <c r="V1717" s="16"/>
      <c r="W1717" s="17" t="str">
        <f t="shared" ca="1" si="268"/>
        <v/>
      </c>
      <c r="X1717" s="18" t="str">
        <f t="shared" ca="1" si="269"/>
        <v/>
      </c>
    </row>
    <row r="1718" spans="1:24" x14ac:dyDescent="0.35">
      <c r="A1718" s="3">
        <v>1714</v>
      </c>
      <c r="B1718" s="4"/>
      <c r="C1718" s="4"/>
      <c r="D1718" s="5" t="str">
        <f t="shared" si="260"/>
        <v/>
      </c>
      <c r="E1718" s="4"/>
      <c r="F1718" s="6"/>
      <c r="G1718" s="6"/>
      <c r="H1718" s="7" t="str">
        <f t="shared" ca="1" si="261"/>
        <v/>
      </c>
      <c r="I1718" s="8" t="str">
        <f t="shared" ca="1" si="262"/>
        <v/>
      </c>
      <c r="J1718" s="8" t="str">
        <f>IF(C1718="","",COUNTIFS(purchase!$C:$C,$C1718,purchase!$E:$E,$E1718,purchase!$G:$G,"&gt;="&amp;$F1718,purchase!$G:$G,"&lt;="&amp;$G1718))</f>
        <v/>
      </c>
      <c r="K1718" s="9" t="str">
        <f>IF(COUNTIFS(purchase!$C:$C,$C1718,purchase!$E:$E,$E1718,purchase!$G:$G,"&gt;="&amp;$F1718,purchase!$G:$G,"&lt;="&amp;$G1718)=0,"",_xlfn.MAXIFS(purchase!$G:$G,purchase!$C:$C,$C1718,purchase!$E:$E,$E1718,purchase!$G:$G,"&gt;="&amp;$F1718,purchase!$G:$G,"&lt;="&amp;$G1718))</f>
        <v/>
      </c>
      <c r="L1718" s="4"/>
      <c r="M1718" s="4"/>
      <c r="N1718" s="10" t="str">
        <f>IF(M1718="","",SUMIFS(purchase!$N:$N,purchase!$C:$C,$C1718,purchase!$E:$E,$E1718,purchase!$G:$G,"&gt;="&amp;$F1718,purchase!$G:$G,"&lt;="&amp;$G1718))</f>
        <v/>
      </c>
      <c r="O1718" s="10" t="str">
        <f t="shared" si="263"/>
        <v/>
      </c>
      <c r="P1718" s="11" t="str">
        <f t="shared" si="264"/>
        <v/>
      </c>
      <c r="Q1718" s="12" t="str">
        <f t="shared" ca="1" si="265"/>
        <v/>
      </c>
      <c r="R1718" s="13"/>
      <c r="S1718" s="14"/>
      <c r="T1718" s="15" t="str">
        <f t="shared" ca="1" si="266"/>
        <v/>
      </c>
      <c r="U1718" s="15" t="str">
        <f t="shared" ca="1" si="267"/>
        <v/>
      </c>
      <c r="V1718" s="16"/>
      <c r="W1718" s="17" t="str">
        <f t="shared" ca="1" si="268"/>
        <v/>
      </c>
      <c r="X1718" s="18" t="str">
        <f t="shared" ca="1" si="269"/>
        <v/>
      </c>
    </row>
    <row r="1719" spans="1:24" x14ac:dyDescent="0.35">
      <c r="A1719" s="3">
        <v>1715</v>
      </c>
      <c r="B1719" s="4"/>
      <c r="C1719" s="4"/>
      <c r="D1719" s="5" t="str">
        <f t="shared" si="260"/>
        <v/>
      </c>
      <c r="E1719" s="4"/>
      <c r="F1719" s="6"/>
      <c r="G1719" s="6"/>
      <c r="H1719" s="7" t="str">
        <f t="shared" ca="1" si="261"/>
        <v/>
      </c>
      <c r="I1719" s="8" t="str">
        <f t="shared" ca="1" si="262"/>
        <v/>
      </c>
      <c r="J1719" s="8" t="str">
        <f>IF(C1719="","",COUNTIFS(purchase!$C:$C,$C1719,purchase!$E:$E,$E1719,purchase!$G:$G,"&gt;="&amp;$F1719,purchase!$G:$G,"&lt;="&amp;$G1719))</f>
        <v/>
      </c>
      <c r="K1719" s="9" t="str">
        <f>IF(COUNTIFS(purchase!$C:$C,$C1719,purchase!$E:$E,$E1719,purchase!$G:$G,"&gt;="&amp;$F1719,purchase!$G:$G,"&lt;="&amp;$G1719)=0,"",_xlfn.MAXIFS(purchase!$G:$G,purchase!$C:$C,$C1719,purchase!$E:$E,$E1719,purchase!$G:$G,"&gt;="&amp;$F1719,purchase!$G:$G,"&lt;="&amp;$G1719))</f>
        <v/>
      </c>
      <c r="L1719" s="4"/>
      <c r="M1719" s="4"/>
      <c r="N1719" s="10" t="str">
        <f>IF(M1719="","",SUMIFS(purchase!$N:$N,purchase!$C:$C,$C1719,purchase!$E:$E,$E1719,purchase!$G:$G,"&gt;="&amp;$F1719,purchase!$G:$G,"&lt;="&amp;$G1719))</f>
        <v/>
      </c>
      <c r="O1719" s="10" t="str">
        <f t="shared" si="263"/>
        <v/>
      </c>
      <c r="P1719" s="11" t="str">
        <f t="shared" si="264"/>
        <v/>
      </c>
      <c r="Q1719" s="12" t="str">
        <f t="shared" ca="1" si="265"/>
        <v/>
      </c>
      <c r="R1719" s="13"/>
      <c r="S1719" s="14"/>
      <c r="T1719" s="15" t="str">
        <f t="shared" ca="1" si="266"/>
        <v/>
      </c>
      <c r="U1719" s="15" t="str">
        <f t="shared" ca="1" si="267"/>
        <v/>
      </c>
      <c r="V1719" s="16"/>
      <c r="W1719" s="17" t="str">
        <f t="shared" ca="1" si="268"/>
        <v/>
      </c>
      <c r="X1719" s="18" t="str">
        <f t="shared" ca="1" si="269"/>
        <v/>
      </c>
    </row>
    <row r="1720" spans="1:24" x14ac:dyDescent="0.35">
      <c r="A1720" s="3">
        <v>1716</v>
      </c>
      <c r="B1720" s="4"/>
      <c r="C1720" s="4"/>
      <c r="D1720" s="5" t="str">
        <f t="shared" si="260"/>
        <v/>
      </c>
      <c r="E1720" s="4"/>
      <c r="F1720" s="6"/>
      <c r="G1720" s="6"/>
      <c r="H1720" s="7" t="str">
        <f t="shared" ca="1" si="261"/>
        <v/>
      </c>
      <c r="I1720" s="8" t="str">
        <f t="shared" ca="1" si="262"/>
        <v/>
      </c>
      <c r="J1720" s="8" t="str">
        <f>IF(C1720="","",COUNTIFS(purchase!$C:$C,$C1720,purchase!$E:$E,$E1720,purchase!$G:$G,"&gt;="&amp;$F1720,purchase!$G:$G,"&lt;="&amp;$G1720))</f>
        <v/>
      </c>
      <c r="K1720" s="9" t="str">
        <f>IF(COUNTIFS(purchase!$C:$C,$C1720,purchase!$E:$E,$E1720,purchase!$G:$G,"&gt;="&amp;$F1720,purchase!$G:$G,"&lt;="&amp;$G1720)=0,"",_xlfn.MAXIFS(purchase!$G:$G,purchase!$C:$C,$C1720,purchase!$E:$E,$E1720,purchase!$G:$G,"&gt;="&amp;$F1720,purchase!$G:$G,"&lt;="&amp;$G1720))</f>
        <v/>
      </c>
      <c r="L1720" s="4"/>
      <c r="M1720" s="4"/>
      <c r="N1720" s="10" t="str">
        <f>IF(M1720="","",SUMIFS(purchase!$N:$N,purchase!$C:$C,$C1720,purchase!$E:$E,$E1720,purchase!$G:$G,"&gt;="&amp;$F1720,purchase!$G:$G,"&lt;="&amp;$G1720))</f>
        <v/>
      </c>
      <c r="O1720" s="10" t="str">
        <f t="shared" si="263"/>
        <v/>
      </c>
      <c r="P1720" s="11" t="str">
        <f t="shared" si="264"/>
        <v/>
      </c>
      <c r="Q1720" s="12" t="str">
        <f t="shared" ca="1" si="265"/>
        <v/>
      </c>
      <c r="R1720" s="13"/>
      <c r="S1720" s="14"/>
      <c r="T1720" s="15" t="str">
        <f t="shared" ca="1" si="266"/>
        <v/>
      </c>
      <c r="U1720" s="15" t="str">
        <f t="shared" ca="1" si="267"/>
        <v/>
      </c>
      <c r="V1720" s="16"/>
      <c r="W1720" s="17" t="str">
        <f t="shared" ca="1" si="268"/>
        <v/>
      </c>
      <c r="X1720" s="18" t="str">
        <f t="shared" ca="1" si="269"/>
        <v/>
      </c>
    </row>
    <row r="1721" spans="1:24" x14ac:dyDescent="0.35">
      <c r="A1721" s="3">
        <v>1717</v>
      </c>
      <c r="B1721" s="4"/>
      <c r="C1721" s="4"/>
      <c r="D1721" s="5" t="str">
        <f t="shared" si="260"/>
        <v/>
      </c>
      <c r="E1721" s="4"/>
      <c r="F1721" s="6"/>
      <c r="G1721" s="6"/>
      <c r="H1721" s="7" t="str">
        <f t="shared" ca="1" si="261"/>
        <v/>
      </c>
      <c r="I1721" s="8" t="str">
        <f t="shared" ca="1" si="262"/>
        <v/>
      </c>
      <c r="J1721" s="8" t="str">
        <f>IF(C1721="","",COUNTIFS(purchase!$C:$C,$C1721,purchase!$E:$E,$E1721,purchase!$G:$G,"&gt;="&amp;$F1721,purchase!$G:$G,"&lt;="&amp;$G1721))</f>
        <v/>
      </c>
      <c r="K1721" s="9" t="str">
        <f>IF(COUNTIFS(purchase!$C:$C,$C1721,purchase!$E:$E,$E1721,purchase!$G:$G,"&gt;="&amp;$F1721,purchase!$G:$G,"&lt;="&amp;$G1721)=0,"",_xlfn.MAXIFS(purchase!$G:$G,purchase!$C:$C,$C1721,purchase!$E:$E,$E1721,purchase!$G:$G,"&gt;="&amp;$F1721,purchase!$G:$G,"&lt;="&amp;$G1721))</f>
        <v/>
      </c>
      <c r="L1721" s="4"/>
      <c r="M1721" s="4"/>
      <c r="N1721" s="10" t="str">
        <f>IF(M1721="","",SUMIFS(purchase!$N:$N,purchase!$C:$C,$C1721,purchase!$E:$E,$E1721,purchase!$G:$G,"&gt;="&amp;$F1721,purchase!$G:$G,"&lt;="&amp;$G1721))</f>
        <v/>
      </c>
      <c r="O1721" s="10" t="str">
        <f t="shared" si="263"/>
        <v/>
      </c>
      <c r="P1721" s="11" t="str">
        <f t="shared" si="264"/>
        <v/>
      </c>
      <c r="Q1721" s="12" t="str">
        <f t="shared" ca="1" si="265"/>
        <v/>
      </c>
      <c r="R1721" s="13"/>
      <c r="S1721" s="14"/>
      <c r="T1721" s="15" t="str">
        <f t="shared" ca="1" si="266"/>
        <v/>
      </c>
      <c r="U1721" s="15" t="str">
        <f t="shared" ca="1" si="267"/>
        <v/>
      </c>
      <c r="V1721" s="16"/>
      <c r="W1721" s="17" t="str">
        <f t="shared" ca="1" si="268"/>
        <v/>
      </c>
      <c r="X1721" s="18" t="str">
        <f t="shared" ca="1" si="269"/>
        <v/>
      </c>
    </row>
    <row r="1722" spans="1:24" x14ac:dyDescent="0.35">
      <c r="A1722" s="3">
        <v>1718</v>
      </c>
      <c r="B1722" s="4"/>
      <c r="C1722" s="4"/>
      <c r="D1722" s="5" t="str">
        <f t="shared" si="260"/>
        <v/>
      </c>
      <c r="E1722" s="4"/>
      <c r="F1722" s="6"/>
      <c r="G1722" s="6"/>
      <c r="H1722" s="7" t="str">
        <f t="shared" ca="1" si="261"/>
        <v/>
      </c>
      <c r="I1722" s="8" t="str">
        <f t="shared" ca="1" si="262"/>
        <v/>
      </c>
      <c r="J1722" s="8" t="str">
        <f>IF(C1722="","",COUNTIFS(purchase!$C:$C,$C1722,purchase!$E:$E,$E1722,purchase!$G:$G,"&gt;="&amp;$F1722,purchase!$G:$G,"&lt;="&amp;$G1722))</f>
        <v/>
      </c>
      <c r="K1722" s="9" t="str">
        <f>IF(COUNTIFS(purchase!$C:$C,$C1722,purchase!$E:$E,$E1722,purchase!$G:$G,"&gt;="&amp;$F1722,purchase!$G:$G,"&lt;="&amp;$G1722)=0,"",_xlfn.MAXIFS(purchase!$G:$G,purchase!$C:$C,$C1722,purchase!$E:$E,$E1722,purchase!$G:$G,"&gt;="&amp;$F1722,purchase!$G:$G,"&lt;="&amp;$G1722))</f>
        <v/>
      </c>
      <c r="L1722" s="4"/>
      <c r="M1722" s="4"/>
      <c r="N1722" s="10" t="str">
        <f>IF(M1722="","",SUMIFS(purchase!$N:$N,purchase!$C:$C,$C1722,purchase!$E:$E,$E1722,purchase!$G:$G,"&gt;="&amp;$F1722,purchase!$G:$G,"&lt;="&amp;$G1722))</f>
        <v/>
      </c>
      <c r="O1722" s="10" t="str">
        <f t="shared" si="263"/>
        <v/>
      </c>
      <c r="P1722" s="11" t="str">
        <f t="shared" si="264"/>
        <v/>
      </c>
      <c r="Q1722" s="12" t="str">
        <f t="shared" ca="1" si="265"/>
        <v/>
      </c>
      <c r="R1722" s="13"/>
      <c r="S1722" s="14"/>
      <c r="T1722" s="15" t="str">
        <f t="shared" ca="1" si="266"/>
        <v/>
      </c>
      <c r="U1722" s="15" t="str">
        <f t="shared" ca="1" si="267"/>
        <v/>
      </c>
      <c r="V1722" s="16"/>
      <c r="W1722" s="17" t="str">
        <f t="shared" ca="1" si="268"/>
        <v/>
      </c>
      <c r="X1722" s="18" t="str">
        <f t="shared" ca="1" si="269"/>
        <v/>
      </c>
    </row>
    <row r="1723" spans="1:24" x14ac:dyDescent="0.35">
      <c r="A1723" s="3">
        <v>1719</v>
      </c>
      <c r="B1723" s="4"/>
      <c r="C1723" s="4"/>
      <c r="D1723" s="5" t="str">
        <f t="shared" si="260"/>
        <v/>
      </c>
      <c r="E1723" s="4"/>
      <c r="F1723" s="6"/>
      <c r="G1723" s="6"/>
      <c r="H1723" s="7" t="str">
        <f t="shared" ca="1" si="261"/>
        <v/>
      </c>
      <c r="I1723" s="8" t="str">
        <f t="shared" ca="1" si="262"/>
        <v/>
      </c>
      <c r="J1723" s="8" t="str">
        <f>IF(C1723="","",COUNTIFS(purchase!$C:$C,$C1723,purchase!$E:$E,$E1723,purchase!$G:$G,"&gt;="&amp;$F1723,purchase!$G:$G,"&lt;="&amp;$G1723))</f>
        <v/>
      </c>
      <c r="K1723" s="9" t="str">
        <f>IF(COUNTIFS(purchase!$C:$C,$C1723,purchase!$E:$E,$E1723,purchase!$G:$G,"&gt;="&amp;$F1723,purchase!$G:$G,"&lt;="&amp;$G1723)=0,"",_xlfn.MAXIFS(purchase!$G:$G,purchase!$C:$C,$C1723,purchase!$E:$E,$E1723,purchase!$G:$G,"&gt;="&amp;$F1723,purchase!$G:$G,"&lt;="&amp;$G1723))</f>
        <v/>
      </c>
      <c r="L1723" s="4"/>
      <c r="M1723" s="4"/>
      <c r="N1723" s="10" t="str">
        <f>IF(M1723="","",SUMIFS(purchase!$N:$N,purchase!$C:$C,$C1723,purchase!$E:$E,$E1723,purchase!$G:$G,"&gt;="&amp;$F1723,purchase!$G:$G,"&lt;="&amp;$G1723))</f>
        <v/>
      </c>
      <c r="O1723" s="10" t="str">
        <f t="shared" si="263"/>
        <v/>
      </c>
      <c r="P1723" s="11" t="str">
        <f t="shared" si="264"/>
        <v/>
      </c>
      <c r="Q1723" s="12" t="str">
        <f t="shared" ca="1" si="265"/>
        <v/>
      </c>
      <c r="R1723" s="13"/>
      <c r="S1723" s="14"/>
      <c r="T1723" s="15" t="str">
        <f t="shared" ca="1" si="266"/>
        <v/>
      </c>
      <c r="U1723" s="15" t="str">
        <f t="shared" ca="1" si="267"/>
        <v/>
      </c>
      <c r="V1723" s="16"/>
      <c r="W1723" s="17" t="str">
        <f t="shared" ca="1" si="268"/>
        <v/>
      </c>
      <c r="X1723" s="18" t="str">
        <f t="shared" ca="1" si="269"/>
        <v/>
      </c>
    </row>
    <row r="1724" spans="1:24" x14ac:dyDescent="0.35">
      <c r="A1724" s="3">
        <v>1720</v>
      </c>
      <c r="B1724" s="4"/>
      <c r="C1724" s="4"/>
      <c r="D1724" s="5" t="str">
        <f t="shared" si="260"/>
        <v/>
      </c>
      <c r="E1724" s="4"/>
      <c r="F1724" s="6"/>
      <c r="G1724" s="6"/>
      <c r="H1724" s="7" t="str">
        <f t="shared" ca="1" si="261"/>
        <v/>
      </c>
      <c r="I1724" s="8" t="str">
        <f t="shared" ca="1" si="262"/>
        <v/>
      </c>
      <c r="J1724" s="8" t="str">
        <f>IF(C1724="","",COUNTIFS(purchase!$C:$C,$C1724,purchase!$E:$E,$E1724,purchase!$G:$G,"&gt;="&amp;$F1724,purchase!$G:$G,"&lt;="&amp;$G1724))</f>
        <v/>
      </c>
      <c r="K1724" s="9" t="str">
        <f>IF(COUNTIFS(purchase!$C:$C,$C1724,purchase!$E:$E,$E1724,purchase!$G:$G,"&gt;="&amp;$F1724,purchase!$G:$G,"&lt;="&amp;$G1724)=0,"",_xlfn.MAXIFS(purchase!$G:$G,purchase!$C:$C,$C1724,purchase!$E:$E,$E1724,purchase!$G:$G,"&gt;="&amp;$F1724,purchase!$G:$G,"&lt;="&amp;$G1724))</f>
        <v/>
      </c>
      <c r="L1724" s="4"/>
      <c r="M1724" s="4"/>
      <c r="N1724" s="10" t="str">
        <f>IF(M1724="","",SUMIFS(purchase!$N:$N,purchase!$C:$C,$C1724,purchase!$E:$E,$E1724,purchase!$G:$G,"&gt;="&amp;$F1724,purchase!$G:$G,"&lt;="&amp;$G1724))</f>
        <v/>
      </c>
      <c r="O1724" s="10" t="str">
        <f t="shared" si="263"/>
        <v/>
      </c>
      <c r="P1724" s="11" t="str">
        <f t="shared" si="264"/>
        <v/>
      </c>
      <c r="Q1724" s="12" t="str">
        <f t="shared" ca="1" si="265"/>
        <v/>
      </c>
      <c r="R1724" s="13"/>
      <c r="S1724" s="14"/>
      <c r="T1724" s="15" t="str">
        <f t="shared" ca="1" si="266"/>
        <v/>
      </c>
      <c r="U1724" s="15" t="str">
        <f t="shared" ca="1" si="267"/>
        <v/>
      </c>
      <c r="V1724" s="16"/>
      <c r="W1724" s="17" t="str">
        <f t="shared" ca="1" si="268"/>
        <v/>
      </c>
      <c r="X1724" s="18" t="str">
        <f t="shared" ca="1" si="269"/>
        <v/>
      </c>
    </row>
    <row r="1725" spans="1:24" x14ac:dyDescent="0.35">
      <c r="A1725" s="3">
        <v>1721</v>
      </c>
      <c r="B1725" s="4"/>
      <c r="C1725" s="4"/>
      <c r="D1725" s="5" t="str">
        <f t="shared" si="260"/>
        <v/>
      </c>
      <c r="E1725" s="4"/>
      <c r="F1725" s="6"/>
      <c r="G1725" s="6"/>
      <c r="H1725" s="7" t="str">
        <f t="shared" ca="1" si="261"/>
        <v/>
      </c>
      <c r="I1725" s="8" t="str">
        <f t="shared" ca="1" si="262"/>
        <v/>
      </c>
      <c r="J1725" s="8" t="str">
        <f>IF(C1725="","",COUNTIFS(purchase!$C:$C,$C1725,purchase!$E:$E,$E1725,purchase!$G:$G,"&gt;="&amp;$F1725,purchase!$G:$G,"&lt;="&amp;$G1725))</f>
        <v/>
      </c>
      <c r="K1725" s="9" t="str">
        <f>IF(COUNTIFS(purchase!$C:$C,$C1725,purchase!$E:$E,$E1725,purchase!$G:$G,"&gt;="&amp;$F1725,purchase!$G:$G,"&lt;="&amp;$G1725)=0,"",_xlfn.MAXIFS(purchase!$G:$G,purchase!$C:$C,$C1725,purchase!$E:$E,$E1725,purchase!$G:$G,"&gt;="&amp;$F1725,purchase!$G:$G,"&lt;="&amp;$G1725))</f>
        <v/>
      </c>
      <c r="L1725" s="4"/>
      <c r="M1725" s="4"/>
      <c r="N1725" s="10" t="str">
        <f>IF(M1725="","",SUMIFS(purchase!$N:$N,purchase!$C:$C,$C1725,purchase!$E:$E,$E1725,purchase!$G:$G,"&gt;="&amp;$F1725,purchase!$G:$G,"&lt;="&amp;$G1725))</f>
        <v/>
      </c>
      <c r="O1725" s="10" t="str">
        <f t="shared" si="263"/>
        <v/>
      </c>
      <c r="P1725" s="11" t="str">
        <f t="shared" si="264"/>
        <v/>
      </c>
      <c r="Q1725" s="12" t="str">
        <f t="shared" ca="1" si="265"/>
        <v/>
      </c>
      <c r="R1725" s="13"/>
      <c r="S1725" s="14"/>
      <c r="T1725" s="15" t="str">
        <f t="shared" ca="1" si="266"/>
        <v/>
      </c>
      <c r="U1725" s="15" t="str">
        <f t="shared" ca="1" si="267"/>
        <v/>
      </c>
      <c r="V1725" s="16"/>
      <c r="W1725" s="17" t="str">
        <f t="shared" ca="1" si="268"/>
        <v/>
      </c>
      <c r="X1725" s="18" t="str">
        <f t="shared" ca="1" si="269"/>
        <v/>
      </c>
    </row>
    <row r="1726" spans="1:24" x14ac:dyDescent="0.35">
      <c r="A1726" s="3">
        <v>1722</v>
      </c>
      <c r="B1726" s="4"/>
      <c r="C1726" s="4"/>
      <c r="D1726" s="5" t="str">
        <f t="shared" si="260"/>
        <v/>
      </c>
      <c r="E1726" s="4"/>
      <c r="F1726" s="6"/>
      <c r="G1726" s="6"/>
      <c r="H1726" s="7" t="str">
        <f t="shared" ca="1" si="261"/>
        <v/>
      </c>
      <c r="I1726" s="8" t="str">
        <f t="shared" ca="1" si="262"/>
        <v/>
      </c>
      <c r="J1726" s="8" t="str">
        <f>IF(C1726="","",COUNTIFS(purchase!$C:$C,$C1726,purchase!$E:$E,$E1726,purchase!$G:$G,"&gt;="&amp;$F1726,purchase!$G:$G,"&lt;="&amp;$G1726))</f>
        <v/>
      </c>
      <c r="K1726" s="9" t="str">
        <f>IF(COUNTIFS(purchase!$C:$C,$C1726,purchase!$E:$E,$E1726,purchase!$G:$G,"&gt;="&amp;$F1726,purchase!$G:$G,"&lt;="&amp;$G1726)=0,"",_xlfn.MAXIFS(purchase!$G:$G,purchase!$C:$C,$C1726,purchase!$E:$E,$E1726,purchase!$G:$G,"&gt;="&amp;$F1726,purchase!$G:$G,"&lt;="&amp;$G1726))</f>
        <v/>
      </c>
      <c r="L1726" s="4"/>
      <c r="M1726" s="4"/>
      <c r="N1726" s="10" t="str">
        <f>IF(M1726="","",SUMIFS(purchase!$N:$N,purchase!$C:$C,$C1726,purchase!$E:$E,$E1726,purchase!$G:$G,"&gt;="&amp;$F1726,purchase!$G:$G,"&lt;="&amp;$G1726))</f>
        <v/>
      </c>
      <c r="O1726" s="10" t="str">
        <f t="shared" si="263"/>
        <v/>
      </c>
      <c r="P1726" s="11" t="str">
        <f t="shared" si="264"/>
        <v/>
      </c>
      <c r="Q1726" s="12" t="str">
        <f t="shared" ca="1" si="265"/>
        <v/>
      </c>
      <c r="R1726" s="13"/>
      <c r="S1726" s="14"/>
      <c r="T1726" s="15" t="str">
        <f t="shared" ca="1" si="266"/>
        <v/>
      </c>
      <c r="U1726" s="15" t="str">
        <f t="shared" ca="1" si="267"/>
        <v/>
      </c>
      <c r="V1726" s="16"/>
      <c r="W1726" s="17" t="str">
        <f t="shared" ca="1" si="268"/>
        <v/>
      </c>
      <c r="X1726" s="18" t="str">
        <f t="shared" ca="1" si="269"/>
        <v/>
      </c>
    </row>
    <row r="1727" spans="1:24" x14ac:dyDescent="0.35">
      <c r="A1727" s="3">
        <v>1723</v>
      </c>
      <c r="B1727" s="4"/>
      <c r="C1727" s="4"/>
      <c r="D1727" s="5" t="str">
        <f t="shared" si="260"/>
        <v/>
      </c>
      <c r="E1727" s="4"/>
      <c r="F1727" s="6"/>
      <c r="G1727" s="6"/>
      <c r="H1727" s="7" t="str">
        <f t="shared" ca="1" si="261"/>
        <v/>
      </c>
      <c r="I1727" s="8" t="str">
        <f t="shared" ca="1" si="262"/>
        <v/>
      </c>
      <c r="J1727" s="8" t="str">
        <f>IF(C1727="","",COUNTIFS(purchase!$C:$C,$C1727,purchase!$E:$E,$E1727,purchase!$G:$G,"&gt;="&amp;$F1727,purchase!$G:$G,"&lt;="&amp;$G1727))</f>
        <v/>
      </c>
      <c r="K1727" s="9" t="str">
        <f>IF(COUNTIFS(purchase!$C:$C,$C1727,purchase!$E:$E,$E1727,purchase!$G:$G,"&gt;="&amp;$F1727,purchase!$G:$G,"&lt;="&amp;$G1727)=0,"",_xlfn.MAXIFS(purchase!$G:$G,purchase!$C:$C,$C1727,purchase!$E:$E,$E1727,purchase!$G:$G,"&gt;="&amp;$F1727,purchase!$G:$G,"&lt;="&amp;$G1727))</f>
        <v/>
      </c>
      <c r="L1727" s="4"/>
      <c r="M1727" s="4"/>
      <c r="N1727" s="10" t="str">
        <f>IF(M1727="","",SUMIFS(purchase!$N:$N,purchase!$C:$C,$C1727,purchase!$E:$E,$E1727,purchase!$G:$G,"&gt;="&amp;$F1727,purchase!$G:$G,"&lt;="&amp;$G1727))</f>
        <v/>
      </c>
      <c r="O1727" s="10" t="str">
        <f t="shared" si="263"/>
        <v/>
      </c>
      <c r="P1727" s="11" t="str">
        <f t="shared" si="264"/>
        <v/>
      </c>
      <c r="Q1727" s="12" t="str">
        <f t="shared" ca="1" si="265"/>
        <v/>
      </c>
      <c r="R1727" s="13"/>
      <c r="S1727" s="14"/>
      <c r="T1727" s="15" t="str">
        <f t="shared" ca="1" si="266"/>
        <v/>
      </c>
      <c r="U1727" s="15" t="str">
        <f t="shared" ca="1" si="267"/>
        <v/>
      </c>
      <c r="V1727" s="16"/>
      <c r="W1727" s="17" t="str">
        <f t="shared" ca="1" si="268"/>
        <v/>
      </c>
      <c r="X1727" s="18" t="str">
        <f t="shared" ca="1" si="269"/>
        <v/>
      </c>
    </row>
    <row r="1728" spans="1:24" x14ac:dyDescent="0.35">
      <c r="A1728" s="3">
        <v>1724</v>
      </c>
      <c r="B1728" s="4"/>
      <c r="C1728" s="4"/>
      <c r="D1728" s="5" t="str">
        <f t="shared" si="260"/>
        <v/>
      </c>
      <c r="E1728" s="4"/>
      <c r="F1728" s="6"/>
      <c r="G1728" s="6"/>
      <c r="H1728" s="7" t="str">
        <f t="shared" ca="1" si="261"/>
        <v/>
      </c>
      <c r="I1728" s="8" t="str">
        <f t="shared" ca="1" si="262"/>
        <v/>
      </c>
      <c r="J1728" s="8" t="str">
        <f>IF(C1728="","",COUNTIFS(purchase!$C:$C,$C1728,purchase!$E:$E,$E1728,purchase!$G:$G,"&gt;="&amp;$F1728,purchase!$G:$G,"&lt;="&amp;$G1728))</f>
        <v/>
      </c>
      <c r="K1728" s="9" t="str">
        <f>IF(COUNTIFS(purchase!$C:$C,$C1728,purchase!$E:$E,$E1728,purchase!$G:$G,"&gt;="&amp;$F1728,purchase!$G:$G,"&lt;="&amp;$G1728)=0,"",_xlfn.MAXIFS(purchase!$G:$G,purchase!$C:$C,$C1728,purchase!$E:$E,$E1728,purchase!$G:$G,"&gt;="&amp;$F1728,purchase!$G:$G,"&lt;="&amp;$G1728))</f>
        <v/>
      </c>
      <c r="L1728" s="4"/>
      <c r="M1728" s="4"/>
      <c r="N1728" s="10" t="str">
        <f>IF(M1728="","",SUMIFS(purchase!$N:$N,purchase!$C:$C,$C1728,purchase!$E:$E,$E1728,purchase!$G:$G,"&gt;="&amp;$F1728,purchase!$G:$G,"&lt;="&amp;$G1728))</f>
        <v/>
      </c>
      <c r="O1728" s="10" t="str">
        <f t="shared" si="263"/>
        <v/>
      </c>
      <c r="P1728" s="11" t="str">
        <f t="shared" si="264"/>
        <v/>
      </c>
      <c r="Q1728" s="12" t="str">
        <f t="shared" ca="1" si="265"/>
        <v/>
      </c>
      <c r="R1728" s="13"/>
      <c r="S1728" s="14"/>
      <c r="T1728" s="15" t="str">
        <f t="shared" ca="1" si="266"/>
        <v/>
      </c>
      <c r="U1728" s="15" t="str">
        <f t="shared" ca="1" si="267"/>
        <v/>
      </c>
      <c r="V1728" s="16"/>
      <c r="W1728" s="17" t="str">
        <f t="shared" ca="1" si="268"/>
        <v/>
      </c>
      <c r="X1728" s="18" t="str">
        <f t="shared" ca="1" si="269"/>
        <v/>
      </c>
    </row>
    <row r="1729" spans="1:24" x14ac:dyDescent="0.35">
      <c r="A1729" s="3">
        <v>1725</v>
      </c>
      <c r="B1729" s="4"/>
      <c r="C1729" s="4"/>
      <c r="D1729" s="5" t="str">
        <f t="shared" si="260"/>
        <v/>
      </c>
      <c r="E1729" s="4"/>
      <c r="F1729" s="6"/>
      <c r="G1729" s="6"/>
      <c r="H1729" s="7" t="str">
        <f t="shared" ca="1" si="261"/>
        <v/>
      </c>
      <c r="I1729" s="8" t="str">
        <f t="shared" ca="1" si="262"/>
        <v/>
      </c>
      <c r="J1729" s="8" t="str">
        <f>IF(C1729="","",COUNTIFS(purchase!$C:$C,$C1729,purchase!$E:$E,$E1729,purchase!$G:$G,"&gt;="&amp;$F1729,purchase!$G:$G,"&lt;="&amp;$G1729))</f>
        <v/>
      </c>
      <c r="K1729" s="9" t="str">
        <f>IF(COUNTIFS(purchase!$C:$C,$C1729,purchase!$E:$E,$E1729,purchase!$G:$G,"&gt;="&amp;$F1729,purchase!$G:$G,"&lt;="&amp;$G1729)=0,"",_xlfn.MAXIFS(purchase!$G:$G,purchase!$C:$C,$C1729,purchase!$E:$E,$E1729,purchase!$G:$G,"&gt;="&amp;$F1729,purchase!$G:$G,"&lt;="&amp;$G1729))</f>
        <v/>
      </c>
      <c r="L1729" s="4"/>
      <c r="M1729" s="4"/>
      <c r="N1729" s="10" t="str">
        <f>IF(M1729="","",SUMIFS(purchase!$N:$N,purchase!$C:$C,$C1729,purchase!$E:$E,$E1729,purchase!$G:$G,"&gt;="&amp;$F1729,purchase!$G:$G,"&lt;="&amp;$G1729))</f>
        <v/>
      </c>
      <c r="O1729" s="10" t="str">
        <f t="shared" si="263"/>
        <v/>
      </c>
      <c r="P1729" s="11" t="str">
        <f t="shared" si="264"/>
        <v/>
      </c>
      <c r="Q1729" s="12" t="str">
        <f t="shared" ca="1" si="265"/>
        <v/>
      </c>
      <c r="R1729" s="13"/>
      <c r="S1729" s="14"/>
      <c r="T1729" s="15" t="str">
        <f t="shared" ca="1" si="266"/>
        <v/>
      </c>
      <c r="U1729" s="15" t="str">
        <f t="shared" ca="1" si="267"/>
        <v/>
      </c>
      <c r="V1729" s="16"/>
      <c r="W1729" s="17" t="str">
        <f t="shared" ca="1" si="268"/>
        <v/>
      </c>
      <c r="X1729" s="18" t="str">
        <f t="shared" ca="1" si="269"/>
        <v/>
      </c>
    </row>
    <row r="1730" spans="1:24" x14ac:dyDescent="0.35">
      <c r="A1730" s="3">
        <v>1726</v>
      </c>
      <c r="B1730" s="4"/>
      <c r="C1730" s="4"/>
      <c r="D1730" s="5" t="str">
        <f t="shared" si="260"/>
        <v/>
      </c>
      <c r="E1730" s="4"/>
      <c r="F1730" s="6"/>
      <c r="G1730" s="6"/>
      <c r="H1730" s="7" t="str">
        <f t="shared" ca="1" si="261"/>
        <v/>
      </c>
      <c r="I1730" s="8" t="str">
        <f t="shared" ca="1" si="262"/>
        <v/>
      </c>
      <c r="J1730" s="8" t="str">
        <f>IF(C1730="","",COUNTIFS(purchase!$C:$C,$C1730,purchase!$E:$E,$E1730,purchase!$G:$G,"&gt;="&amp;$F1730,purchase!$G:$G,"&lt;="&amp;$G1730))</f>
        <v/>
      </c>
      <c r="K1730" s="9" t="str">
        <f>IF(COUNTIFS(purchase!$C:$C,$C1730,purchase!$E:$E,$E1730,purchase!$G:$G,"&gt;="&amp;$F1730,purchase!$G:$G,"&lt;="&amp;$G1730)=0,"",_xlfn.MAXIFS(purchase!$G:$G,purchase!$C:$C,$C1730,purchase!$E:$E,$E1730,purchase!$G:$G,"&gt;="&amp;$F1730,purchase!$G:$G,"&lt;="&amp;$G1730))</f>
        <v/>
      </c>
      <c r="L1730" s="4"/>
      <c r="M1730" s="4"/>
      <c r="N1730" s="10" t="str">
        <f>IF(M1730="","",SUMIFS(purchase!$N:$N,purchase!$C:$C,$C1730,purchase!$E:$E,$E1730,purchase!$G:$G,"&gt;="&amp;$F1730,purchase!$G:$G,"&lt;="&amp;$G1730))</f>
        <v/>
      </c>
      <c r="O1730" s="10" t="str">
        <f t="shared" si="263"/>
        <v/>
      </c>
      <c r="P1730" s="11" t="str">
        <f t="shared" si="264"/>
        <v/>
      </c>
      <c r="Q1730" s="12" t="str">
        <f t="shared" ca="1" si="265"/>
        <v/>
      </c>
      <c r="R1730" s="13"/>
      <c r="S1730" s="14"/>
      <c r="T1730" s="15" t="str">
        <f t="shared" ca="1" si="266"/>
        <v/>
      </c>
      <c r="U1730" s="15" t="str">
        <f t="shared" ca="1" si="267"/>
        <v/>
      </c>
      <c r="V1730" s="16"/>
      <c r="W1730" s="17" t="str">
        <f t="shared" ca="1" si="268"/>
        <v/>
      </c>
      <c r="X1730" s="18" t="str">
        <f t="shared" ca="1" si="269"/>
        <v/>
      </c>
    </row>
    <row r="1731" spans="1:24" x14ac:dyDescent="0.35">
      <c r="A1731" s="3">
        <v>1727</v>
      </c>
      <c r="B1731" s="4"/>
      <c r="C1731" s="4"/>
      <c r="D1731" s="5" t="str">
        <f t="shared" si="260"/>
        <v/>
      </c>
      <c r="E1731" s="4"/>
      <c r="F1731" s="6"/>
      <c r="G1731" s="6"/>
      <c r="H1731" s="7" t="str">
        <f t="shared" ca="1" si="261"/>
        <v/>
      </c>
      <c r="I1731" s="8" t="str">
        <f t="shared" ca="1" si="262"/>
        <v/>
      </c>
      <c r="J1731" s="8" t="str">
        <f>IF(C1731="","",COUNTIFS(purchase!$C:$C,$C1731,purchase!$E:$E,$E1731,purchase!$G:$G,"&gt;="&amp;$F1731,purchase!$G:$G,"&lt;="&amp;$G1731))</f>
        <v/>
      </c>
      <c r="K1731" s="9" t="str">
        <f>IF(COUNTIFS(purchase!$C:$C,$C1731,purchase!$E:$E,$E1731,purchase!$G:$G,"&gt;="&amp;$F1731,purchase!$G:$G,"&lt;="&amp;$G1731)=0,"",_xlfn.MAXIFS(purchase!$G:$G,purchase!$C:$C,$C1731,purchase!$E:$E,$E1731,purchase!$G:$G,"&gt;="&amp;$F1731,purchase!$G:$G,"&lt;="&amp;$G1731))</f>
        <v/>
      </c>
      <c r="L1731" s="4"/>
      <c r="M1731" s="4"/>
      <c r="N1731" s="10" t="str">
        <f>IF(M1731="","",SUMIFS(purchase!$N:$N,purchase!$C:$C,$C1731,purchase!$E:$E,$E1731,purchase!$G:$G,"&gt;="&amp;$F1731,purchase!$G:$G,"&lt;="&amp;$G1731))</f>
        <v/>
      </c>
      <c r="O1731" s="10" t="str">
        <f t="shared" si="263"/>
        <v/>
      </c>
      <c r="P1731" s="11" t="str">
        <f t="shared" si="264"/>
        <v/>
      </c>
      <c r="Q1731" s="12" t="str">
        <f t="shared" ca="1" si="265"/>
        <v/>
      </c>
      <c r="R1731" s="13"/>
      <c r="S1731" s="14"/>
      <c r="T1731" s="15" t="str">
        <f t="shared" ca="1" si="266"/>
        <v/>
      </c>
      <c r="U1731" s="15" t="str">
        <f t="shared" ca="1" si="267"/>
        <v/>
      </c>
      <c r="V1731" s="16"/>
      <c r="W1731" s="17" t="str">
        <f t="shared" ca="1" si="268"/>
        <v/>
      </c>
      <c r="X1731" s="18" t="str">
        <f t="shared" ca="1" si="269"/>
        <v/>
      </c>
    </row>
    <row r="1732" spans="1:24" x14ac:dyDescent="0.35">
      <c r="A1732" s="3">
        <v>1728</v>
      </c>
      <c r="B1732" s="4"/>
      <c r="C1732" s="4"/>
      <c r="D1732" s="5" t="str">
        <f t="shared" si="260"/>
        <v/>
      </c>
      <c r="E1732" s="4"/>
      <c r="F1732" s="6"/>
      <c r="G1732" s="6"/>
      <c r="H1732" s="7" t="str">
        <f t="shared" ca="1" si="261"/>
        <v/>
      </c>
      <c r="I1732" s="8" t="str">
        <f t="shared" ca="1" si="262"/>
        <v/>
      </c>
      <c r="J1732" s="8" t="str">
        <f>IF(C1732="","",COUNTIFS(purchase!$C:$C,$C1732,purchase!$E:$E,$E1732,purchase!$G:$G,"&gt;="&amp;$F1732,purchase!$G:$G,"&lt;="&amp;$G1732))</f>
        <v/>
      </c>
      <c r="K1732" s="9" t="str">
        <f>IF(COUNTIFS(purchase!$C:$C,$C1732,purchase!$E:$E,$E1732,purchase!$G:$G,"&gt;="&amp;$F1732,purchase!$G:$G,"&lt;="&amp;$G1732)=0,"",_xlfn.MAXIFS(purchase!$G:$G,purchase!$C:$C,$C1732,purchase!$E:$E,$E1732,purchase!$G:$G,"&gt;="&amp;$F1732,purchase!$G:$G,"&lt;="&amp;$G1732))</f>
        <v/>
      </c>
      <c r="L1732" s="4"/>
      <c r="M1732" s="4"/>
      <c r="N1732" s="10" t="str">
        <f>IF(M1732="","",SUMIFS(purchase!$N:$N,purchase!$C:$C,$C1732,purchase!$E:$E,$E1732,purchase!$G:$G,"&gt;="&amp;$F1732,purchase!$G:$G,"&lt;="&amp;$G1732))</f>
        <v/>
      </c>
      <c r="O1732" s="10" t="str">
        <f t="shared" si="263"/>
        <v/>
      </c>
      <c r="P1732" s="11" t="str">
        <f t="shared" si="264"/>
        <v/>
      </c>
      <c r="Q1732" s="12" t="str">
        <f t="shared" ca="1" si="265"/>
        <v/>
      </c>
      <c r="R1732" s="13"/>
      <c r="S1732" s="14"/>
      <c r="T1732" s="15" t="str">
        <f t="shared" ca="1" si="266"/>
        <v/>
      </c>
      <c r="U1732" s="15" t="str">
        <f t="shared" ca="1" si="267"/>
        <v/>
      </c>
      <c r="V1732" s="16"/>
      <c r="W1732" s="17" t="str">
        <f t="shared" ca="1" si="268"/>
        <v/>
      </c>
      <c r="X1732" s="18" t="str">
        <f t="shared" ca="1" si="269"/>
        <v/>
      </c>
    </row>
    <row r="1733" spans="1:24" x14ac:dyDescent="0.35">
      <c r="A1733" s="3">
        <v>1729</v>
      </c>
      <c r="B1733" s="4"/>
      <c r="C1733" s="4"/>
      <c r="D1733" s="5" t="str">
        <f t="shared" ref="D1733:D1796" si="270">IF(E1733="NRFC","Natural Rubber Field Coagulam","")</f>
        <v/>
      </c>
      <c r="E1733" s="4"/>
      <c r="F1733" s="6"/>
      <c r="G1733" s="6"/>
      <c r="H1733" s="7" t="str">
        <f t="shared" ref="H1733:H1796" ca="1" si="271">IF(G1733="","",G1733-TODAY())</f>
        <v/>
      </c>
      <c r="I1733" s="8" t="str">
        <f t="shared" ref="I1733:I1796" ca="1" si="272">IF(G1733="","",
IF(G1733&lt;TODAY(),
IF(O1733&gt;0,"Violated","Completed"),
IF(H1733&lt;=7,"Expiring Soon",
"Active")))</f>
        <v/>
      </c>
      <c r="J1733" s="8" t="str">
        <f>IF(C1733="","",COUNTIFS(purchase!$C:$C,$C1733,purchase!$E:$E,$E1733,purchase!$G:$G,"&gt;="&amp;$F1733,purchase!$G:$G,"&lt;="&amp;$G1733))</f>
        <v/>
      </c>
      <c r="K1733" s="9" t="str">
        <f>IF(COUNTIFS(purchase!$C:$C,$C1733,purchase!$E:$E,$E1733,purchase!$G:$G,"&gt;="&amp;$F1733,purchase!$G:$G,"&lt;="&amp;$G1733)=0,"",_xlfn.MAXIFS(purchase!$G:$G,purchase!$C:$C,$C1733,purchase!$E:$E,$E1733,purchase!$G:$G,"&gt;="&amp;$F1733,purchase!$G:$G,"&lt;="&amp;$G1733))</f>
        <v/>
      </c>
      <c r="L1733" s="4"/>
      <c r="M1733" s="4"/>
      <c r="N1733" s="10" t="str">
        <f>IF(M1733="","",SUMIFS(purchase!$N:$N,purchase!$C:$C,$C1733,purchase!$E:$E,$E1733,purchase!$G:$G,"&gt;="&amp;$F1733,purchase!$G:$G,"&lt;="&amp;$G1733))</f>
        <v/>
      </c>
      <c r="O1733" s="10" t="str">
        <f t="shared" ref="O1733:O1796" si="273">IF(M1733="","",M1733-N1733)</f>
        <v/>
      </c>
      <c r="P1733" s="11" t="str">
        <f t="shared" ref="P1733:P1796" si="274">IF(M1733=0,"",N1733/M1733)</f>
        <v/>
      </c>
      <c r="Q1733" s="12" t="str">
        <f t="shared" ref="Q1733:Q1796" ca="1" si="275">IF(OR(G1733="",O1733=""),"",
IF(AND(G1733&lt;TODAY(),O1733&gt;0),"YES","NO"))</f>
        <v/>
      </c>
      <c r="R1733" s="13"/>
      <c r="S1733" s="14"/>
      <c r="T1733" s="15" t="str">
        <f t="shared" ref="T1733:T1796" ca="1" si="276">IF(Q1733="YES", IF(R1733="Company",L1733*(1+S1733),IF(R1733="Vendor",L1733*(1-S1733),"")),"")</f>
        <v/>
      </c>
      <c r="U1733" s="15" t="str">
        <f t="shared" ref="U1733:U1796" ca="1" si="277">IF(Q1733="YES",O1733*T1733,"")</f>
        <v/>
      </c>
      <c r="V1733" s="16"/>
      <c r="W1733" s="17" t="str">
        <f t="shared" ref="W1733:W1796" ca="1" si="278">IF(Q1733="YES",G1733+V1733,"")</f>
        <v/>
      </c>
      <c r="X1733" s="18" t="str">
        <f t="shared" ref="X1733:X1796" ca="1" si="279">IF(Q1733="YES",IF(TODAY()&gt;W1733,"OVERDUE","WITHIN TIME"),"")</f>
        <v/>
      </c>
    </row>
    <row r="1734" spans="1:24" x14ac:dyDescent="0.35">
      <c r="A1734" s="3">
        <v>1730</v>
      </c>
      <c r="B1734" s="4"/>
      <c r="C1734" s="4"/>
      <c r="D1734" s="5" t="str">
        <f t="shared" si="270"/>
        <v/>
      </c>
      <c r="E1734" s="4"/>
      <c r="F1734" s="6"/>
      <c r="G1734" s="6"/>
      <c r="H1734" s="7" t="str">
        <f t="shared" ca="1" si="271"/>
        <v/>
      </c>
      <c r="I1734" s="8" t="str">
        <f t="shared" ca="1" si="272"/>
        <v/>
      </c>
      <c r="J1734" s="8" t="str">
        <f>IF(C1734="","",COUNTIFS(purchase!$C:$C,$C1734,purchase!$E:$E,$E1734,purchase!$G:$G,"&gt;="&amp;$F1734,purchase!$G:$G,"&lt;="&amp;$G1734))</f>
        <v/>
      </c>
      <c r="K1734" s="9" t="str">
        <f>IF(COUNTIFS(purchase!$C:$C,$C1734,purchase!$E:$E,$E1734,purchase!$G:$G,"&gt;="&amp;$F1734,purchase!$G:$G,"&lt;="&amp;$G1734)=0,"",_xlfn.MAXIFS(purchase!$G:$G,purchase!$C:$C,$C1734,purchase!$E:$E,$E1734,purchase!$G:$G,"&gt;="&amp;$F1734,purchase!$G:$G,"&lt;="&amp;$G1734))</f>
        <v/>
      </c>
      <c r="L1734" s="4"/>
      <c r="M1734" s="4"/>
      <c r="N1734" s="10" t="str">
        <f>IF(M1734="","",SUMIFS(purchase!$N:$N,purchase!$C:$C,$C1734,purchase!$E:$E,$E1734,purchase!$G:$G,"&gt;="&amp;$F1734,purchase!$G:$G,"&lt;="&amp;$G1734))</f>
        <v/>
      </c>
      <c r="O1734" s="10" t="str">
        <f t="shared" si="273"/>
        <v/>
      </c>
      <c r="P1734" s="11" t="str">
        <f t="shared" si="274"/>
        <v/>
      </c>
      <c r="Q1734" s="12" t="str">
        <f t="shared" ca="1" si="275"/>
        <v/>
      </c>
      <c r="R1734" s="13"/>
      <c r="S1734" s="14"/>
      <c r="T1734" s="15" t="str">
        <f t="shared" ca="1" si="276"/>
        <v/>
      </c>
      <c r="U1734" s="15" t="str">
        <f t="shared" ca="1" si="277"/>
        <v/>
      </c>
      <c r="V1734" s="16"/>
      <c r="W1734" s="17" t="str">
        <f t="shared" ca="1" si="278"/>
        <v/>
      </c>
      <c r="X1734" s="18" t="str">
        <f t="shared" ca="1" si="279"/>
        <v/>
      </c>
    </row>
    <row r="1735" spans="1:24" x14ac:dyDescent="0.35">
      <c r="A1735" s="3">
        <v>1731</v>
      </c>
      <c r="B1735" s="4"/>
      <c r="C1735" s="4"/>
      <c r="D1735" s="5" t="str">
        <f t="shared" si="270"/>
        <v/>
      </c>
      <c r="E1735" s="4"/>
      <c r="F1735" s="6"/>
      <c r="G1735" s="6"/>
      <c r="H1735" s="7" t="str">
        <f t="shared" ca="1" si="271"/>
        <v/>
      </c>
      <c r="I1735" s="8" t="str">
        <f t="shared" ca="1" si="272"/>
        <v/>
      </c>
      <c r="J1735" s="8" t="str">
        <f>IF(C1735="","",COUNTIFS(purchase!$C:$C,$C1735,purchase!$E:$E,$E1735,purchase!$G:$G,"&gt;="&amp;$F1735,purchase!$G:$G,"&lt;="&amp;$G1735))</f>
        <v/>
      </c>
      <c r="K1735" s="9" t="str">
        <f>IF(COUNTIFS(purchase!$C:$C,$C1735,purchase!$E:$E,$E1735,purchase!$G:$G,"&gt;="&amp;$F1735,purchase!$G:$G,"&lt;="&amp;$G1735)=0,"",_xlfn.MAXIFS(purchase!$G:$G,purchase!$C:$C,$C1735,purchase!$E:$E,$E1735,purchase!$G:$G,"&gt;="&amp;$F1735,purchase!$G:$G,"&lt;="&amp;$G1735))</f>
        <v/>
      </c>
      <c r="L1735" s="4"/>
      <c r="M1735" s="4"/>
      <c r="N1735" s="10" t="str">
        <f>IF(M1735="","",SUMIFS(purchase!$N:$N,purchase!$C:$C,$C1735,purchase!$E:$E,$E1735,purchase!$G:$G,"&gt;="&amp;$F1735,purchase!$G:$G,"&lt;="&amp;$G1735))</f>
        <v/>
      </c>
      <c r="O1735" s="10" t="str">
        <f t="shared" si="273"/>
        <v/>
      </c>
      <c r="P1735" s="11" t="str">
        <f t="shared" si="274"/>
        <v/>
      </c>
      <c r="Q1735" s="12" t="str">
        <f t="shared" ca="1" si="275"/>
        <v/>
      </c>
      <c r="R1735" s="13"/>
      <c r="S1735" s="14"/>
      <c r="T1735" s="15" t="str">
        <f t="shared" ca="1" si="276"/>
        <v/>
      </c>
      <c r="U1735" s="15" t="str">
        <f t="shared" ca="1" si="277"/>
        <v/>
      </c>
      <c r="V1735" s="16"/>
      <c r="W1735" s="17" t="str">
        <f t="shared" ca="1" si="278"/>
        <v/>
      </c>
      <c r="X1735" s="18" t="str">
        <f t="shared" ca="1" si="279"/>
        <v/>
      </c>
    </row>
    <row r="1736" spans="1:24" x14ac:dyDescent="0.35">
      <c r="A1736" s="3">
        <v>1732</v>
      </c>
      <c r="B1736" s="4"/>
      <c r="C1736" s="4"/>
      <c r="D1736" s="5" t="str">
        <f t="shared" si="270"/>
        <v/>
      </c>
      <c r="E1736" s="4"/>
      <c r="F1736" s="6"/>
      <c r="G1736" s="6"/>
      <c r="H1736" s="7" t="str">
        <f t="shared" ca="1" si="271"/>
        <v/>
      </c>
      <c r="I1736" s="8" t="str">
        <f t="shared" ca="1" si="272"/>
        <v/>
      </c>
      <c r="J1736" s="8" t="str">
        <f>IF(C1736="","",COUNTIFS(purchase!$C:$C,$C1736,purchase!$E:$E,$E1736,purchase!$G:$G,"&gt;="&amp;$F1736,purchase!$G:$G,"&lt;="&amp;$G1736))</f>
        <v/>
      </c>
      <c r="K1736" s="9" t="str">
        <f>IF(COUNTIFS(purchase!$C:$C,$C1736,purchase!$E:$E,$E1736,purchase!$G:$G,"&gt;="&amp;$F1736,purchase!$G:$G,"&lt;="&amp;$G1736)=0,"",_xlfn.MAXIFS(purchase!$G:$G,purchase!$C:$C,$C1736,purchase!$E:$E,$E1736,purchase!$G:$G,"&gt;="&amp;$F1736,purchase!$G:$G,"&lt;="&amp;$G1736))</f>
        <v/>
      </c>
      <c r="L1736" s="4"/>
      <c r="M1736" s="4"/>
      <c r="N1736" s="10" t="str">
        <f>IF(M1736="","",SUMIFS(purchase!$N:$N,purchase!$C:$C,$C1736,purchase!$E:$E,$E1736,purchase!$G:$G,"&gt;="&amp;$F1736,purchase!$G:$G,"&lt;="&amp;$G1736))</f>
        <v/>
      </c>
      <c r="O1736" s="10" t="str">
        <f t="shared" si="273"/>
        <v/>
      </c>
      <c r="P1736" s="11" t="str">
        <f t="shared" si="274"/>
        <v/>
      </c>
      <c r="Q1736" s="12" t="str">
        <f t="shared" ca="1" si="275"/>
        <v/>
      </c>
      <c r="R1736" s="13"/>
      <c r="S1736" s="14"/>
      <c r="T1736" s="15" t="str">
        <f t="shared" ca="1" si="276"/>
        <v/>
      </c>
      <c r="U1736" s="15" t="str">
        <f t="shared" ca="1" si="277"/>
        <v/>
      </c>
      <c r="V1736" s="16"/>
      <c r="W1736" s="17" t="str">
        <f t="shared" ca="1" si="278"/>
        <v/>
      </c>
      <c r="X1736" s="18" t="str">
        <f t="shared" ca="1" si="279"/>
        <v/>
      </c>
    </row>
    <row r="1737" spans="1:24" x14ac:dyDescent="0.35">
      <c r="A1737" s="3">
        <v>1733</v>
      </c>
      <c r="B1737" s="4"/>
      <c r="C1737" s="4"/>
      <c r="D1737" s="5" t="str">
        <f t="shared" si="270"/>
        <v/>
      </c>
      <c r="E1737" s="4"/>
      <c r="F1737" s="6"/>
      <c r="G1737" s="6"/>
      <c r="H1737" s="7" t="str">
        <f t="shared" ca="1" si="271"/>
        <v/>
      </c>
      <c r="I1737" s="8" t="str">
        <f t="shared" ca="1" si="272"/>
        <v/>
      </c>
      <c r="J1737" s="8" t="str">
        <f>IF(C1737="","",COUNTIFS(purchase!$C:$C,$C1737,purchase!$E:$E,$E1737,purchase!$G:$G,"&gt;="&amp;$F1737,purchase!$G:$G,"&lt;="&amp;$G1737))</f>
        <v/>
      </c>
      <c r="K1737" s="9" t="str">
        <f>IF(COUNTIFS(purchase!$C:$C,$C1737,purchase!$E:$E,$E1737,purchase!$G:$G,"&gt;="&amp;$F1737,purchase!$G:$G,"&lt;="&amp;$G1737)=0,"",_xlfn.MAXIFS(purchase!$G:$G,purchase!$C:$C,$C1737,purchase!$E:$E,$E1737,purchase!$G:$G,"&gt;="&amp;$F1737,purchase!$G:$G,"&lt;="&amp;$G1737))</f>
        <v/>
      </c>
      <c r="L1737" s="4"/>
      <c r="M1737" s="4"/>
      <c r="N1737" s="10" t="str">
        <f>IF(M1737="","",SUMIFS(purchase!$N:$N,purchase!$C:$C,$C1737,purchase!$E:$E,$E1737,purchase!$G:$G,"&gt;="&amp;$F1737,purchase!$G:$G,"&lt;="&amp;$G1737))</f>
        <v/>
      </c>
      <c r="O1737" s="10" t="str">
        <f t="shared" si="273"/>
        <v/>
      </c>
      <c r="P1737" s="11" t="str">
        <f t="shared" si="274"/>
        <v/>
      </c>
      <c r="Q1737" s="12" t="str">
        <f t="shared" ca="1" si="275"/>
        <v/>
      </c>
      <c r="R1737" s="13"/>
      <c r="S1737" s="14"/>
      <c r="T1737" s="15" t="str">
        <f t="shared" ca="1" si="276"/>
        <v/>
      </c>
      <c r="U1737" s="15" t="str">
        <f t="shared" ca="1" si="277"/>
        <v/>
      </c>
      <c r="V1737" s="16"/>
      <c r="W1737" s="17" t="str">
        <f t="shared" ca="1" si="278"/>
        <v/>
      </c>
      <c r="X1737" s="18" t="str">
        <f t="shared" ca="1" si="279"/>
        <v/>
      </c>
    </row>
    <row r="1738" spans="1:24" x14ac:dyDescent="0.35">
      <c r="A1738" s="3">
        <v>1734</v>
      </c>
      <c r="B1738" s="4"/>
      <c r="C1738" s="4"/>
      <c r="D1738" s="5" t="str">
        <f t="shared" si="270"/>
        <v/>
      </c>
      <c r="E1738" s="4"/>
      <c r="F1738" s="6"/>
      <c r="G1738" s="6"/>
      <c r="H1738" s="7" t="str">
        <f t="shared" ca="1" si="271"/>
        <v/>
      </c>
      <c r="I1738" s="8" t="str">
        <f t="shared" ca="1" si="272"/>
        <v/>
      </c>
      <c r="J1738" s="8" t="str">
        <f>IF(C1738="","",COUNTIFS(purchase!$C:$C,$C1738,purchase!$E:$E,$E1738,purchase!$G:$G,"&gt;="&amp;$F1738,purchase!$G:$G,"&lt;="&amp;$G1738))</f>
        <v/>
      </c>
      <c r="K1738" s="9" t="str">
        <f>IF(COUNTIFS(purchase!$C:$C,$C1738,purchase!$E:$E,$E1738,purchase!$G:$G,"&gt;="&amp;$F1738,purchase!$G:$G,"&lt;="&amp;$G1738)=0,"",_xlfn.MAXIFS(purchase!$G:$G,purchase!$C:$C,$C1738,purchase!$E:$E,$E1738,purchase!$G:$G,"&gt;="&amp;$F1738,purchase!$G:$G,"&lt;="&amp;$G1738))</f>
        <v/>
      </c>
      <c r="L1738" s="4"/>
      <c r="M1738" s="4"/>
      <c r="N1738" s="10" t="str">
        <f>IF(M1738="","",SUMIFS(purchase!$N:$N,purchase!$C:$C,$C1738,purchase!$E:$E,$E1738,purchase!$G:$G,"&gt;="&amp;$F1738,purchase!$G:$G,"&lt;="&amp;$G1738))</f>
        <v/>
      </c>
      <c r="O1738" s="10" t="str">
        <f t="shared" si="273"/>
        <v/>
      </c>
      <c r="P1738" s="11" t="str">
        <f t="shared" si="274"/>
        <v/>
      </c>
      <c r="Q1738" s="12" t="str">
        <f t="shared" ca="1" si="275"/>
        <v/>
      </c>
      <c r="R1738" s="13"/>
      <c r="S1738" s="14"/>
      <c r="T1738" s="15" t="str">
        <f t="shared" ca="1" si="276"/>
        <v/>
      </c>
      <c r="U1738" s="15" t="str">
        <f t="shared" ca="1" si="277"/>
        <v/>
      </c>
      <c r="V1738" s="16"/>
      <c r="W1738" s="17" t="str">
        <f t="shared" ca="1" si="278"/>
        <v/>
      </c>
      <c r="X1738" s="18" t="str">
        <f t="shared" ca="1" si="279"/>
        <v/>
      </c>
    </row>
    <row r="1739" spans="1:24" x14ac:dyDescent="0.35">
      <c r="A1739" s="3">
        <v>1735</v>
      </c>
      <c r="B1739" s="4"/>
      <c r="C1739" s="4"/>
      <c r="D1739" s="5" t="str">
        <f t="shared" si="270"/>
        <v/>
      </c>
      <c r="E1739" s="4"/>
      <c r="F1739" s="6"/>
      <c r="G1739" s="6"/>
      <c r="H1739" s="7" t="str">
        <f t="shared" ca="1" si="271"/>
        <v/>
      </c>
      <c r="I1739" s="8" t="str">
        <f t="shared" ca="1" si="272"/>
        <v/>
      </c>
      <c r="J1739" s="8" t="str">
        <f>IF(C1739="","",COUNTIFS(purchase!$C:$C,$C1739,purchase!$E:$E,$E1739,purchase!$G:$G,"&gt;="&amp;$F1739,purchase!$G:$G,"&lt;="&amp;$G1739))</f>
        <v/>
      </c>
      <c r="K1739" s="9" t="str">
        <f>IF(COUNTIFS(purchase!$C:$C,$C1739,purchase!$E:$E,$E1739,purchase!$G:$G,"&gt;="&amp;$F1739,purchase!$G:$G,"&lt;="&amp;$G1739)=0,"",_xlfn.MAXIFS(purchase!$G:$G,purchase!$C:$C,$C1739,purchase!$E:$E,$E1739,purchase!$G:$G,"&gt;="&amp;$F1739,purchase!$G:$G,"&lt;="&amp;$G1739))</f>
        <v/>
      </c>
      <c r="L1739" s="4"/>
      <c r="M1739" s="4"/>
      <c r="N1739" s="10" t="str">
        <f>IF(M1739="","",SUMIFS(purchase!$N:$N,purchase!$C:$C,$C1739,purchase!$E:$E,$E1739,purchase!$G:$G,"&gt;="&amp;$F1739,purchase!$G:$G,"&lt;="&amp;$G1739))</f>
        <v/>
      </c>
      <c r="O1739" s="10" t="str">
        <f t="shared" si="273"/>
        <v/>
      </c>
      <c r="P1739" s="11" t="str">
        <f t="shared" si="274"/>
        <v/>
      </c>
      <c r="Q1739" s="12" t="str">
        <f t="shared" ca="1" si="275"/>
        <v/>
      </c>
      <c r="R1739" s="13"/>
      <c r="S1739" s="14"/>
      <c r="T1739" s="15" t="str">
        <f t="shared" ca="1" si="276"/>
        <v/>
      </c>
      <c r="U1739" s="15" t="str">
        <f t="shared" ca="1" si="277"/>
        <v/>
      </c>
      <c r="V1739" s="16"/>
      <c r="W1739" s="17" t="str">
        <f t="shared" ca="1" si="278"/>
        <v/>
      </c>
      <c r="X1739" s="18" t="str">
        <f t="shared" ca="1" si="279"/>
        <v/>
      </c>
    </row>
    <row r="1740" spans="1:24" x14ac:dyDescent="0.35">
      <c r="A1740" s="3">
        <v>1736</v>
      </c>
      <c r="B1740" s="4"/>
      <c r="C1740" s="4"/>
      <c r="D1740" s="5" t="str">
        <f t="shared" si="270"/>
        <v/>
      </c>
      <c r="E1740" s="4"/>
      <c r="F1740" s="6"/>
      <c r="G1740" s="6"/>
      <c r="H1740" s="7" t="str">
        <f t="shared" ca="1" si="271"/>
        <v/>
      </c>
      <c r="I1740" s="8" t="str">
        <f t="shared" ca="1" si="272"/>
        <v/>
      </c>
      <c r="J1740" s="8" t="str">
        <f>IF(C1740="","",COUNTIFS(purchase!$C:$C,$C1740,purchase!$E:$E,$E1740,purchase!$G:$G,"&gt;="&amp;$F1740,purchase!$G:$G,"&lt;="&amp;$G1740))</f>
        <v/>
      </c>
      <c r="K1740" s="9" t="str">
        <f>IF(COUNTIFS(purchase!$C:$C,$C1740,purchase!$E:$E,$E1740,purchase!$G:$G,"&gt;="&amp;$F1740,purchase!$G:$G,"&lt;="&amp;$G1740)=0,"",_xlfn.MAXIFS(purchase!$G:$G,purchase!$C:$C,$C1740,purchase!$E:$E,$E1740,purchase!$G:$G,"&gt;="&amp;$F1740,purchase!$G:$G,"&lt;="&amp;$G1740))</f>
        <v/>
      </c>
      <c r="L1740" s="4"/>
      <c r="M1740" s="4"/>
      <c r="N1740" s="10" t="str">
        <f>IF(M1740="","",SUMIFS(purchase!$N:$N,purchase!$C:$C,$C1740,purchase!$E:$E,$E1740,purchase!$G:$G,"&gt;="&amp;$F1740,purchase!$G:$G,"&lt;="&amp;$G1740))</f>
        <v/>
      </c>
      <c r="O1740" s="10" t="str">
        <f t="shared" si="273"/>
        <v/>
      </c>
      <c r="P1740" s="11" t="str">
        <f t="shared" si="274"/>
        <v/>
      </c>
      <c r="Q1740" s="12" t="str">
        <f t="shared" ca="1" si="275"/>
        <v/>
      </c>
      <c r="R1740" s="13"/>
      <c r="S1740" s="14"/>
      <c r="T1740" s="15" t="str">
        <f t="shared" ca="1" si="276"/>
        <v/>
      </c>
      <c r="U1740" s="15" t="str">
        <f t="shared" ca="1" si="277"/>
        <v/>
      </c>
      <c r="V1740" s="16"/>
      <c r="W1740" s="17" t="str">
        <f t="shared" ca="1" si="278"/>
        <v/>
      </c>
      <c r="X1740" s="18" t="str">
        <f t="shared" ca="1" si="279"/>
        <v/>
      </c>
    </row>
    <row r="1741" spans="1:24" x14ac:dyDescent="0.35">
      <c r="A1741" s="3">
        <v>1737</v>
      </c>
      <c r="B1741" s="4"/>
      <c r="C1741" s="4"/>
      <c r="D1741" s="5" t="str">
        <f t="shared" si="270"/>
        <v/>
      </c>
      <c r="E1741" s="4"/>
      <c r="F1741" s="6"/>
      <c r="G1741" s="6"/>
      <c r="H1741" s="7" t="str">
        <f t="shared" ca="1" si="271"/>
        <v/>
      </c>
      <c r="I1741" s="8" t="str">
        <f t="shared" ca="1" si="272"/>
        <v/>
      </c>
      <c r="J1741" s="8" t="str">
        <f>IF(C1741="","",COUNTIFS(purchase!$C:$C,$C1741,purchase!$E:$E,$E1741,purchase!$G:$G,"&gt;="&amp;$F1741,purchase!$G:$G,"&lt;="&amp;$G1741))</f>
        <v/>
      </c>
      <c r="K1741" s="9" t="str">
        <f>IF(COUNTIFS(purchase!$C:$C,$C1741,purchase!$E:$E,$E1741,purchase!$G:$G,"&gt;="&amp;$F1741,purchase!$G:$G,"&lt;="&amp;$G1741)=0,"",_xlfn.MAXIFS(purchase!$G:$G,purchase!$C:$C,$C1741,purchase!$E:$E,$E1741,purchase!$G:$G,"&gt;="&amp;$F1741,purchase!$G:$G,"&lt;="&amp;$G1741))</f>
        <v/>
      </c>
      <c r="L1741" s="4"/>
      <c r="M1741" s="4"/>
      <c r="N1741" s="10" t="str">
        <f>IF(M1741="","",SUMIFS(purchase!$N:$N,purchase!$C:$C,$C1741,purchase!$E:$E,$E1741,purchase!$G:$G,"&gt;="&amp;$F1741,purchase!$G:$G,"&lt;="&amp;$G1741))</f>
        <v/>
      </c>
      <c r="O1741" s="10" t="str">
        <f t="shared" si="273"/>
        <v/>
      </c>
      <c r="P1741" s="11" t="str">
        <f t="shared" si="274"/>
        <v/>
      </c>
      <c r="Q1741" s="12" t="str">
        <f t="shared" ca="1" si="275"/>
        <v/>
      </c>
      <c r="R1741" s="13"/>
      <c r="S1741" s="14"/>
      <c r="T1741" s="15" t="str">
        <f t="shared" ca="1" si="276"/>
        <v/>
      </c>
      <c r="U1741" s="15" t="str">
        <f t="shared" ca="1" si="277"/>
        <v/>
      </c>
      <c r="V1741" s="16"/>
      <c r="W1741" s="17" t="str">
        <f t="shared" ca="1" si="278"/>
        <v/>
      </c>
      <c r="X1741" s="18" t="str">
        <f t="shared" ca="1" si="279"/>
        <v/>
      </c>
    </row>
    <row r="1742" spans="1:24" x14ac:dyDescent="0.35">
      <c r="A1742" s="3">
        <v>1738</v>
      </c>
      <c r="B1742" s="4"/>
      <c r="C1742" s="4"/>
      <c r="D1742" s="5" t="str">
        <f t="shared" si="270"/>
        <v/>
      </c>
      <c r="E1742" s="4"/>
      <c r="F1742" s="6"/>
      <c r="G1742" s="6"/>
      <c r="H1742" s="7" t="str">
        <f t="shared" ca="1" si="271"/>
        <v/>
      </c>
      <c r="I1742" s="8" t="str">
        <f t="shared" ca="1" si="272"/>
        <v/>
      </c>
      <c r="J1742" s="8" t="str">
        <f>IF(C1742="","",COUNTIFS(purchase!$C:$C,$C1742,purchase!$E:$E,$E1742,purchase!$G:$G,"&gt;="&amp;$F1742,purchase!$G:$G,"&lt;="&amp;$G1742))</f>
        <v/>
      </c>
      <c r="K1742" s="9" t="str">
        <f>IF(COUNTIFS(purchase!$C:$C,$C1742,purchase!$E:$E,$E1742,purchase!$G:$G,"&gt;="&amp;$F1742,purchase!$G:$G,"&lt;="&amp;$G1742)=0,"",_xlfn.MAXIFS(purchase!$G:$G,purchase!$C:$C,$C1742,purchase!$E:$E,$E1742,purchase!$G:$G,"&gt;="&amp;$F1742,purchase!$G:$G,"&lt;="&amp;$G1742))</f>
        <v/>
      </c>
      <c r="L1742" s="4"/>
      <c r="M1742" s="4"/>
      <c r="N1742" s="10" t="str">
        <f>IF(M1742="","",SUMIFS(purchase!$N:$N,purchase!$C:$C,$C1742,purchase!$E:$E,$E1742,purchase!$G:$G,"&gt;="&amp;$F1742,purchase!$G:$G,"&lt;="&amp;$G1742))</f>
        <v/>
      </c>
      <c r="O1742" s="10" t="str">
        <f t="shared" si="273"/>
        <v/>
      </c>
      <c r="P1742" s="11" t="str">
        <f t="shared" si="274"/>
        <v/>
      </c>
      <c r="Q1742" s="12" t="str">
        <f t="shared" ca="1" si="275"/>
        <v/>
      </c>
      <c r="R1742" s="13"/>
      <c r="S1742" s="14"/>
      <c r="T1742" s="15" t="str">
        <f t="shared" ca="1" si="276"/>
        <v/>
      </c>
      <c r="U1742" s="15" t="str">
        <f t="shared" ca="1" si="277"/>
        <v/>
      </c>
      <c r="V1742" s="16"/>
      <c r="W1742" s="17" t="str">
        <f t="shared" ca="1" si="278"/>
        <v/>
      </c>
      <c r="X1742" s="18" t="str">
        <f t="shared" ca="1" si="279"/>
        <v/>
      </c>
    </row>
    <row r="1743" spans="1:24" x14ac:dyDescent="0.35">
      <c r="A1743" s="3">
        <v>1739</v>
      </c>
      <c r="B1743" s="4"/>
      <c r="C1743" s="4"/>
      <c r="D1743" s="5" t="str">
        <f t="shared" si="270"/>
        <v/>
      </c>
      <c r="E1743" s="4"/>
      <c r="F1743" s="6"/>
      <c r="G1743" s="6"/>
      <c r="H1743" s="7" t="str">
        <f t="shared" ca="1" si="271"/>
        <v/>
      </c>
      <c r="I1743" s="8" t="str">
        <f t="shared" ca="1" si="272"/>
        <v/>
      </c>
      <c r="J1743" s="8" t="str">
        <f>IF(C1743="","",COUNTIFS(purchase!$C:$C,$C1743,purchase!$E:$E,$E1743,purchase!$G:$G,"&gt;="&amp;$F1743,purchase!$G:$G,"&lt;="&amp;$G1743))</f>
        <v/>
      </c>
      <c r="K1743" s="9" t="str">
        <f>IF(COUNTIFS(purchase!$C:$C,$C1743,purchase!$E:$E,$E1743,purchase!$G:$G,"&gt;="&amp;$F1743,purchase!$G:$G,"&lt;="&amp;$G1743)=0,"",_xlfn.MAXIFS(purchase!$G:$G,purchase!$C:$C,$C1743,purchase!$E:$E,$E1743,purchase!$G:$G,"&gt;="&amp;$F1743,purchase!$G:$G,"&lt;="&amp;$G1743))</f>
        <v/>
      </c>
      <c r="L1743" s="4"/>
      <c r="M1743" s="4"/>
      <c r="N1743" s="10" t="str">
        <f>IF(M1743="","",SUMIFS(purchase!$N:$N,purchase!$C:$C,$C1743,purchase!$E:$E,$E1743,purchase!$G:$G,"&gt;="&amp;$F1743,purchase!$G:$G,"&lt;="&amp;$G1743))</f>
        <v/>
      </c>
      <c r="O1743" s="10" t="str">
        <f t="shared" si="273"/>
        <v/>
      </c>
      <c r="P1743" s="11" t="str">
        <f t="shared" si="274"/>
        <v/>
      </c>
      <c r="Q1743" s="12" t="str">
        <f t="shared" ca="1" si="275"/>
        <v/>
      </c>
      <c r="R1743" s="13"/>
      <c r="S1743" s="14"/>
      <c r="T1743" s="15" t="str">
        <f t="shared" ca="1" si="276"/>
        <v/>
      </c>
      <c r="U1743" s="15" t="str">
        <f t="shared" ca="1" si="277"/>
        <v/>
      </c>
      <c r="V1743" s="16"/>
      <c r="W1743" s="17" t="str">
        <f t="shared" ca="1" si="278"/>
        <v/>
      </c>
      <c r="X1743" s="18" t="str">
        <f t="shared" ca="1" si="279"/>
        <v/>
      </c>
    </row>
    <row r="1744" spans="1:24" x14ac:dyDescent="0.35">
      <c r="A1744" s="3">
        <v>1740</v>
      </c>
      <c r="B1744" s="4"/>
      <c r="C1744" s="4"/>
      <c r="D1744" s="5" t="str">
        <f t="shared" si="270"/>
        <v/>
      </c>
      <c r="E1744" s="4"/>
      <c r="F1744" s="6"/>
      <c r="G1744" s="6"/>
      <c r="H1744" s="7" t="str">
        <f t="shared" ca="1" si="271"/>
        <v/>
      </c>
      <c r="I1744" s="8" t="str">
        <f t="shared" ca="1" si="272"/>
        <v/>
      </c>
      <c r="J1744" s="8" t="str">
        <f>IF(C1744="","",COUNTIFS(purchase!$C:$C,$C1744,purchase!$E:$E,$E1744,purchase!$G:$G,"&gt;="&amp;$F1744,purchase!$G:$G,"&lt;="&amp;$G1744))</f>
        <v/>
      </c>
      <c r="K1744" s="9" t="str">
        <f>IF(COUNTIFS(purchase!$C:$C,$C1744,purchase!$E:$E,$E1744,purchase!$G:$G,"&gt;="&amp;$F1744,purchase!$G:$G,"&lt;="&amp;$G1744)=0,"",_xlfn.MAXIFS(purchase!$G:$G,purchase!$C:$C,$C1744,purchase!$E:$E,$E1744,purchase!$G:$G,"&gt;="&amp;$F1744,purchase!$G:$G,"&lt;="&amp;$G1744))</f>
        <v/>
      </c>
      <c r="L1744" s="4"/>
      <c r="M1744" s="4"/>
      <c r="N1744" s="10" t="str">
        <f>IF(M1744="","",SUMIFS(purchase!$N:$N,purchase!$C:$C,$C1744,purchase!$E:$E,$E1744,purchase!$G:$G,"&gt;="&amp;$F1744,purchase!$G:$G,"&lt;="&amp;$G1744))</f>
        <v/>
      </c>
      <c r="O1744" s="10" t="str">
        <f t="shared" si="273"/>
        <v/>
      </c>
      <c r="P1744" s="11" t="str">
        <f t="shared" si="274"/>
        <v/>
      </c>
      <c r="Q1744" s="12" t="str">
        <f t="shared" ca="1" si="275"/>
        <v/>
      </c>
      <c r="R1744" s="13"/>
      <c r="S1744" s="14"/>
      <c r="T1744" s="15" t="str">
        <f t="shared" ca="1" si="276"/>
        <v/>
      </c>
      <c r="U1744" s="15" t="str">
        <f t="shared" ca="1" si="277"/>
        <v/>
      </c>
      <c r="V1744" s="16"/>
      <c r="W1744" s="17" t="str">
        <f t="shared" ca="1" si="278"/>
        <v/>
      </c>
      <c r="X1744" s="18" t="str">
        <f t="shared" ca="1" si="279"/>
        <v/>
      </c>
    </row>
    <row r="1745" spans="1:24" x14ac:dyDescent="0.35">
      <c r="A1745" s="3">
        <v>1741</v>
      </c>
      <c r="B1745" s="4"/>
      <c r="C1745" s="4"/>
      <c r="D1745" s="5" t="str">
        <f t="shared" si="270"/>
        <v/>
      </c>
      <c r="E1745" s="4"/>
      <c r="F1745" s="6"/>
      <c r="G1745" s="6"/>
      <c r="H1745" s="7" t="str">
        <f t="shared" ca="1" si="271"/>
        <v/>
      </c>
      <c r="I1745" s="8" t="str">
        <f t="shared" ca="1" si="272"/>
        <v/>
      </c>
      <c r="J1745" s="8" t="str">
        <f>IF(C1745="","",COUNTIFS(purchase!$C:$C,$C1745,purchase!$E:$E,$E1745,purchase!$G:$G,"&gt;="&amp;$F1745,purchase!$G:$G,"&lt;="&amp;$G1745))</f>
        <v/>
      </c>
      <c r="K1745" s="9" t="str">
        <f>IF(COUNTIFS(purchase!$C:$C,$C1745,purchase!$E:$E,$E1745,purchase!$G:$G,"&gt;="&amp;$F1745,purchase!$G:$G,"&lt;="&amp;$G1745)=0,"",_xlfn.MAXIFS(purchase!$G:$G,purchase!$C:$C,$C1745,purchase!$E:$E,$E1745,purchase!$G:$G,"&gt;="&amp;$F1745,purchase!$G:$G,"&lt;="&amp;$G1745))</f>
        <v/>
      </c>
      <c r="L1745" s="4"/>
      <c r="M1745" s="4"/>
      <c r="N1745" s="10" t="str">
        <f>IF(M1745="","",SUMIFS(purchase!$N:$N,purchase!$C:$C,$C1745,purchase!$E:$E,$E1745,purchase!$G:$G,"&gt;="&amp;$F1745,purchase!$G:$G,"&lt;="&amp;$G1745))</f>
        <v/>
      </c>
      <c r="O1745" s="10" t="str">
        <f t="shared" si="273"/>
        <v/>
      </c>
      <c r="P1745" s="11" t="str">
        <f t="shared" si="274"/>
        <v/>
      </c>
      <c r="Q1745" s="12" t="str">
        <f t="shared" ca="1" si="275"/>
        <v/>
      </c>
      <c r="R1745" s="13"/>
      <c r="S1745" s="14"/>
      <c r="T1745" s="15" t="str">
        <f t="shared" ca="1" si="276"/>
        <v/>
      </c>
      <c r="U1745" s="15" t="str">
        <f t="shared" ca="1" si="277"/>
        <v/>
      </c>
      <c r="V1745" s="16"/>
      <c r="W1745" s="17" t="str">
        <f t="shared" ca="1" si="278"/>
        <v/>
      </c>
      <c r="X1745" s="18" t="str">
        <f t="shared" ca="1" si="279"/>
        <v/>
      </c>
    </row>
    <row r="1746" spans="1:24" x14ac:dyDescent="0.35">
      <c r="A1746" s="3">
        <v>1742</v>
      </c>
      <c r="B1746" s="4"/>
      <c r="C1746" s="4"/>
      <c r="D1746" s="5" t="str">
        <f t="shared" si="270"/>
        <v/>
      </c>
      <c r="E1746" s="4"/>
      <c r="F1746" s="6"/>
      <c r="G1746" s="6"/>
      <c r="H1746" s="7" t="str">
        <f t="shared" ca="1" si="271"/>
        <v/>
      </c>
      <c r="I1746" s="8" t="str">
        <f t="shared" ca="1" si="272"/>
        <v/>
      </c>
      <c r="J1746" s="8" t="str">
        <f>IF(C1746="","",COUNTIFS(purchase!$C:$C,$C1746,purchase!$E:$E,$E1746,purchase!$G:$G,"&gt;="&amp;$F1746,purchase!$G:$G,"&lt;="&amp;$G1746))</f>
        <v/>
      </c>
      <c r="K1746" s="9" t="str">
        <f>IF(COUNTIFS(purchase!$C:$C,$C1746,purchase!$E:$E,$E1746,purchase!$G:$G,"&gt;="&amp;$F1746,purchase!$G:$G,"&lt;="&amp;$G1746)=0,"",_xlfn.MAXIFS(purchase!$G:$G,purchase!$C:$C,$C1746,purchase!$E:$E,$E1746,purchase!$G:$G,"&gt;="&amp;$F1746,purchase!$G:$G,"&lt;="&amp;$G1746))</f>
        <v/>
      </c>
      <c r="L1746" s="4"/>
      <c r="M1746" s="4"/>
      <c r="N1746" s="10" t="str">
        <f>IF(M1746="","",SUMIFS(purchase!$N:$N,purchase!$C:$C,$C1746,purchase!$E:$E,$E1746,purchase!$G:$G,"&gt;="&amp;$F1746,purchase!$G:$G,"&lt;="&amp;$G1746))</f>
        <v/>
      </c>
      <c r="O1746" s="10" t="str">
        <f t="shared" si="273"/>
        <v/>
      </c>
      <c r="P1746" s="11" t="str">
        <f t="shared" si="274"/>
        <v/>
      </c>
      <c r="Q1746" s="12" t="str">
        <f t="shared" ca="1" si="275"/>
        <v/>
      </c>
      <c r="R1746" s="13"/>
      <c r="S1746" s="14"/>
      <c r="T1746" s="15" t="str">
        <f t="shared" ca="1" si="276"/>
        <v/>
      </c>
      <c r="U1746" s="15" t="str">
        <f t="shared" ca="1" si="277"/>
        <v/>
      </c>
      <c r="V1746" s="16"/>
      <c r="W1746" s="17" t="str">
        <f t="shared" ca="1" si="278"/>
        <v/>
      </c>
      <c r="X1746" s="18" t="str">
        <f t="shared" ca="1" si="279"/>
        <v/>
      </c>
    </row>
    <row r="1747" spans="1:24" x14ac:dyDescent="0.35">
      <c r="A1747" s="3">
        <v>1743</v>
      </c>
      <c r="B1747" s="4"/>
      <c r="C1747" s="4"/>
      <c r="D1747" s="5" t="str">
        <f t="shared" si="270"/>
        <v/>
      </c>
      <c r="E1747" s="4"/>
      <c r="F1747" s="6"/>
      <c r="G1747" s="6"/>
      <c r="H1747" s="7" t="str">
        <f t="shared" ca="1" si="271"/>
        <v/>
      </c>
      <c r="I1747" s="8" t="str">
        <f t="shared" ca="1" si="272"/>
        <v/>
      </c>
      <c r="J1747" s="8" t="str">
        <f>IF(C1747="","",COUNTIFS(purchase!$C:$C,$C1747,purchase!$E:$E,$E1747,purchase!$G:$G,"&gt;="&amp;$F1747,purchase!$G:$G,"&lt;="&amp;$G1747))</f>
        <v/>
      </c>
      <c r="K1747" s="9" t="str">
        <f>IF(COUNTIFS(purchase!$C:$C,$C1747,purchase!$E:$E,$E1747,purchase!$G:$G,"&gt;="&amp;$F1747,purchase!$G:$G,"&lt;="&amp;$G1747)=0,"",_xlfn.MAXIFS(purchase!$G:$G,purchase!$C:$C,$C1747,purchase!$E:$E,$E1747,purchase!$G:$G,"&gt;="&amp;$F1747,purchase!$G:$G,"&lt;="&amp;$G1747))</f>
        <v/>
      </c>
      <c r="L1747" s="4"/>
      <c r="M1747" s="4"/>
      <c r="N1747" s="10" t="str">
        <f>IF(M1747="","",SUMIFS(purchase!$N:$N,purchase!$C:$C,$C1747,purchase!$E:$E,$E1747,purchase!$G:$G,"&gt;="&amp;$F1747,purchase!$G:$G,"&lt;="&amp;$G1747))</f>
        <v/>
      </c>
      <c r="O1747" s="10" t="str">
        <f t="shared" si="273"/>
        <v/>
      </c>
      <c r="P1747" s="11" t="str">
        <f t="shared" si="274"/>
        <v/>
      </c>
      <c r="Q1747" s="12" t="str">
        <f t="shared" ca="1" si="275"/>
        <v/>
      </c>
      <c r="R1747" s="13"/>
      <c r="S1747" s="14"/>
      <c r="T1747" s="15" t="str">
        <f t="shared" ca="1" si="276"/>
        <v/>
      </c>
      <c r="U1747" s="15" t="str">
        <f t="shared" ca="1" si="277"/>
        <v/>
      </c>
      <c r="V1747" s="16"/>
      <c r="W1747" s="17" t="str">
        <f t="shared" ca="1" si="278"/>
        <v/>
      </c>
      <c r="X1747" s="18" t="str">
        <f t="shared" ca="1" si="279"/>
        <v/>
      </c>
    </row>
    <row r="1748" spans="1:24" x14ac:dyDescent="0.35">
      <c r="A1748" s="3">
        <v>1744</v>
      </c>
      <c r="B1748" s="4"/>
      <c r="C1748" s="4"/>
      <c r="D1748" s="5" t="str">
        <f t="shared" si="270"/>
        <v/>
      </c>
      <c r="E1748" s="4"/>
      <c r="F1748" s="6"/>
      <c r="G1748" s="6"/>
      <c r="H1748" s="7" t="str">
        <f t="shared" ca="1" si="271"/>
        <v/>
      </c>
      <c r="I1748" s="8" t="str">
        <f t="shared" ca="1" si="272"/>
        <v/>
      </c>
      <c r="J1748" s="8" t="str">
        <f>IF(C1748="","",COUNTIFS(purchase!$C:$C,$C1748,purchase!$E:$E,$E1748,purchase!$G:$G,"&gt;="&amp;$F1748,purchase!$G:$G,"&lt;="&amp;$G1748))</f>
        <v/>
      </c>
      <c r="K1748" s="9" t="str">
        <f>IF(COUNTIFS(purchase!$C:$C,$C1748,purchase!$E:$E,$E1748,purchase!$G:$G,"&gt;="&amp;$F1748,purchase!$G:$G,"&lt;="&amp;$G1748)=0,"",_xlfn.MAXIFS(purchase!$G:$G,purchase!$C:$C,$C1748,purchase!$E:$E,$E1748,purchase!$G:$G,"&gt;="&amp;$F1748,purchase!$G:$G,"&lt;="&amp;$G1748))</f>
        <v/>
      </c>
      <c r="L1748" s="4"/>
      <c r="M1748" s="4"/>
      <c r="N1748" s="10" t="str">
        <f>IF(M1748="","",SUMIFS(purchase!$N:$N,purchase!$C:$C,$C1748,purchase!$E:$E,$E1748,purchase!$G:$G,"&gt;="&amp;$F1748,purchase!$G:$G,"&lt;="&amp;$G1748))</f>
        <v/>
      </c>
      <c r="O1748" s="10" t="str">
        <f t="shared" si="273"/>
        <v/>
      </c>
      <c r="P1748" s="11" t="str">
        <f t="shared" si="274"/>
        <v/>
      </c>
      <c r="Q1748" s="12" t="str">
        <f t="shared" ca="1" si="275"/>
        <v/>
      </c>
      <c r="R1748" s="13"/>
      <c r="S1748" s="14"/>
      <c r="T1748" s="15" t="str">
        <f t="shared" ca="1" si="276"/>
        <v/>
      </c>
      <c r="U1748" s="15" t="str">
        <f t="shared" ca="1" si="277"/>
        <v/>
      </c>
      <c r="V1748" s="16"/>
      <c r="W1748" s="17" t="str">
        <f t="shared" ca="1" si="278"/>
        <v/>
      </c>
      <c r="X1748" s="18" t="str">
        <f t="shared" ca="1" si="279"/>
        <v/>
      </c>
    </row>
    <row r="1749" spans="1:24" x14ac:dyDescent="0.35">
      <c r="A1749" s="3">
        <v>1745</v>
      </c>
      <c r="B1749" s="4"/>
      <c r="C1749" s="4"/>
      <c r="D1749" s="5" t="str">
        <f t="shared" si="270"/>
        <v/>
      </c>
      <c r="E1749" s="4"/>
      <c r="F1749" s="6"/>
      <c r="G1749" s="6"/>
      <c r="H1749" s="7" t="str">
        <f t="shared" ca="1" si="271"/>
        <v/>
      </c>
      <c r="I1749" s="8" t="str">
        <f t="shared" ca="1" si="272"/>
        <v/>
      </c>
      <c r="J1749" s="8" t="str">
        <f>IF(C1749="","",COUNTIFS(purchase!$C:$C,$C1749,purchase!$E:$E,$E1749,purchase!$G:$G,"&gt;="&amp;$F1749,purchase!$G:$G,"&lt;="&amp;$G1749))</f>
        <v/>
      </c>
      <c r="K1749" s="9" t="str">
        <f>IF(COUNTIFS(purchase!$C:$C,$C1749,purchase!$E:$E,$E1749,purchase!$G:$G,"&gt;="&amp;$F1749,purchase!$G:$G,"&lt;="&amp;$G1749)=0,"",_xlfn.MAXIFS(purchase!$G:$G,purchase!$C:$C,$C1749,purchase!$E:$E,$E1749,purchase!$G:$G,"&gt;="&amp;$F1749,purchase!$G:$G,"&lt;="&amp;$G1749))</f>
        <v/>
      </c>
      <c r="L1749" s="4"/>
      <c r="M1749" s="4"/>
      <c r="N1749" s="10" t="str">
        <f>IF(M1749="","",SUMIFS(purchase!$N:$N,purchase!$C:$C,$C1749,purchase!$E:$E,$E1749,purchase!$G:$G,"&gt;="&amp;$F1749,purchase!$G:$G,"&lt;="&amp;$G1749))</f>
        <v/>
      </c>
      <c r="O1749" s="10" t="str">
        <f t="shared" si="273"/>
        <v/>
      </c>
      <c r="P1749" s="11" t="str">
        <f t="shared" si="274"/>
        <v/>
      </c>
      <c r="Q1749" s="12" t="str">
        <f t="shared" ca="1" si="275"/>
        <v/>
      </c>
      <c r="R1749" s="13"/>
      <c r="S1749" s="14"/>
      <c r="T1749" s="15" t="str">
        <f t="shared" ca="1" si="276"/>
        <v/>
      </c>
      <c r="U1749" s="15" t="str">
        <f t="shared" ca="1" si="277"/>
        <v/>
      </c>
      <c r="V1749" s="16"/>
      <c r="W1749" s="17" t="str">
        <f t="shared" ca="1" si="278"/>
        <v/>
      </c>
      <c r="X1749" s="18" t="str">
        <f t="shared" ca="1" si="279"/>
        <v/>
      </c>
    </row>
    <row r="1750" spans="1:24" x14ac:dyDescent="0.35">
      <c r="A1750" s="3">
        <v>1746</v>
      </c>
      <c r="B1750" s="4"/>
      <c r="C1750" s="4"/>
      <c r="D1750" s="5" t="str">
        <f t="shared" si="270"/>
        <v/>
      </c>
      <c r="E1750" s="4"/>
      <c r="F1750" s="6"/>
      <c r="G1750" s="6"/>
      <c r="H1750" s="7" t="str">
        <f t="shared" ca="1" si="271"/>
        <v/>
      </c>
      <c r="I1750" s="8" t="str">
        <f t="shared" ca="1" si="272"/>
        <v/>
      </c>
      <c r="J1750" s="8" t="str">
        <f>IF(C1750="","",COUNTIFS(purchase!$C:$C,$C1750,purchase!$E:$E,$E1750,purchase!$G:$G,"&gt;="&amp;$F1750,purchase!$G:$G,"&lt;="&amp;$G1750))</f>
        <v/>
      </c>
      <c r="K1750" s="9" t="str">
        <f>IF(COUNTIFS(purchase!$C:$C,$C1750,purchase!$E:$E,$E1750,purchase!$G:$G,"&gt;="&amp;$F1750,purchase!$G:$G,"&lt;="&amp;$G1750)=0,"",_xlfn.MAXIFS(purchase!$G:$G,purchase!$C:$C,$C1750,purchase!$E:$E,$E1750,purchase!$G:$G,"&gt;="&amp;$F1750,purchase!$G:$G,"&lt;="&amp;$G1750))</f>
        <v/>
      </c>
      <c r="L1750" s="4"/>
      <c r="M1750" s="4"/>
      <c r="N1750" s="10" t="str">
        <f>IF(M1750="","",SUMIFS(purchase!$N:$N,purchase!$C:$C,$C1750,purchase!$E:$E,$E1750,purchase!$G:$G,"&gt;="&amp;$F1750,purchase!$G:$G,"&lt;="&amp;$G1750))</f>
        <v/>
      </c>
      <c r="O1750" s="10" t="str">
        <f t="shared" si="273"/>
        <v/>
      </c>
      <c r="P1750" s="11" t="str">
        <f t="shared" si="274"/>
        <v/>
      </c>
      <c r="Q1750" s="12" t="str">
        <f t="shared" ca="1" si="275"/>
        <v/>
      </c>
      <c r="R1750" s="13"/>
      <c r="S1750" s="14"/>
      <c r="T1750" s="15" t="str">
        <f t="shared" ca="1" si="276"/>
        <v/>
      </c>
      <c r="U1750" s="15" t="str">
        <f t="shared" ca="1" si="277"/>
        <v/>
      </c>
      <c r="V1750" s="16"/>
      <c r="W1750" s="17" t="str">
        <f t="shared" ca="1" si="278"/>
        <v/>
      </c>
      <c r="X1750" s="18" t="str">
        <f t="shared" ca="1" si="279"/>
        <v/>
      </c>
    </row>
    <row r="1751" spans="1:24" x14ac:dyDescent="0.35">
      <c r="A1751" s="3">
        <v>1747</v>
      </c>
      <c r="B1751" s="4"/>
      <c r="C1751" s="4"/>
      <c r="D1751" s="5" t="str">
        <f t="shared" si="270"/>
        <v/>
      </c>
      <c r="E1751" s="4"/>
      <c r="F1751" s="6"/>
      <c r="G1751" s="6"/>
      <c r="H1751" s="7" t="str">
        <f t="shared" ca="1" si="271"/>
        <v/>
      </c>
      <c r="I1751" s="8" t="str">
        <f t="shared" ca="1" si="272"/>
        <v/>
      </c>
      <c r="J1751" s="8" t="str">
        <f>IF(C1751="","",COUNTIFS(purchase!$C:$C,$C1751,purchase!$E:$E,$E1751,purchase!$G:$G,"&gt;="&amp;$F1751,purchase!$G:$G,"&lt;="&amp;$G1751))</f>
        <v/>
      </c>
      <c r="K1751" s="9" t="str">
        <f>IF(COUNTIFS(purchase!$C:$C,$C1751,purchase!$E:$E,$E1751,purchase!$G:$G,"&gt;="&amp;$F1751,purchase!$G:$G,"&lt;="&amp;$G1751)=0,"",_xlfn.MAXIFS(purchase!$G:$G,purchase!$C:$C,$C1751,purchase!$E:$E,$E1751,purchase!$G:$G,"&gt;="&amp;$F1751,purchase!$G:$G,"&lt;="&amp;$G1751))</f>
        <v/>
      </c>
      <c r="L1751" s="4"/>
      <c r="M1751" s="4"/>
      <c r="N1751" s="10" t="str">
        <f>IF(M1751="","",SUMIFS(purchase!$N:$N,purchase!$C:$C,$C1751,purchase!$E:$E,$E1751,purchase!$G:$G,"&gt;="&amp;$F1751,purchase!$G:$G,"&lt;="&amp;$G1751))</f>
        <v/>
      </c>
      <c r="O1751" s="10" t="str">
        <f t="shared" si="273"/>
        <v/>
      </c>
      <c r="P1751" s="11" t="str">
        <f t="shared" si="274"/>
        <v/>
      </c>
      <c r="Q1751" s="12" t="str">
        <f t="shared" ca="1" si="275"/>
        <v/>
      </c>
      <c r="R1751" s="13"/>
      <c r="S1751" s="14"/>
      <c r="T1751" s="15" t="str">
        <f t="shared" ca="1" si="276"/>
        <v/>
      </c>
      <c r="U1751" s="15" t="str">
        <f t="shared" ca="1" si="277"/>
        <v/>
      </c>
      <c r="V1751" s="16"/>
      <c r="W1751" s="17" t="str">
        <f t="shared" ca="1" si="278"/>
        <v/>
      </c>
      <c r="X1751" s="18" t="str">
        <f t="shared" ca="1" si="279"/>
        <v/>
      </c>
    </row>
    <row r="1752" spans="1:24" x14ac:dyDescent="0.35">
      <c r="A1752" s="3">
        <v>1748</v>
      </c>
      <c r="B1752" s="4"/>
      <c r="C1752" s="4"/>
      <c r="D1752" s="5" t="str">
        <f t="shared" si="270"/>
        <v/>
      </c>
      <c r="E1752" s="4"/>
      <c r="F1752" s="6"/>
      <c r="G1752" s="6"/>
      <c r="H1752" s="7" t="str">
        <f t="shared" ca="1" si="271"/>
        <v/>
      </c>
      <c r="I1752" s="8" t="str">
        <f t="shared" ca="1" si="272"/>
        <v/>
      </c>
      <c r="J1752" s="8" t="str">
        <f>IF(C1752="","",COUNTIFS(purchase!$C:$C,$C1752,purchase!$E:$E,$E1752,purchase!$G:$G,"&gt;="&amp;$F1752,purchase!$G:$G,"&lt;="&amp;$G1752))</f>
        <v/>
      </c>
      <c r="K1752" s="9" t="str">
        <f>IF(COUNTIFS(purchase!$C:$C,$C1752,purchase!$E:$E,$E1752,purchase!$G:$G,"&gt;="&amp;$F1752,purchase!$G:$G,"&lt;="&amp;$G1752)=0,"",_xlfn.MAXIFS(purchase!$G:$G,purchase!$C:$C,$C1752,purchase!$E:$E,$E1752,purchase!$G:$G,"&gt;="&amp;$F1752,purchase!$G:$G,"&lt;="&amp;$G1752))</f>
        <v/>
      </c>
      <c r="L1752" s="4"/>
      <c r="M1752" s="4"/>
      <c r="N1752" s="10" t="str">
        <f>IF(M1752="","",SUMIFS(purchase!$N:$N,purchase!$C:$C,$C1752,purchase!$E:$E,$E1752,purchase!$G:$G,"&gt;="&amp;$F1752,purchase!$G:$G,"&lt;="&amp;$G1752))</f>
        <v/>
      </c>
      <c r="O1752" s="10" t="str">
        <f t="shared" si="273"/>
        <v/>
      </c>
      <c r="P1752" s="11" t="str">
        <f t="shared" si="274"/>
        <v/>
      </c>
      <c r="Q1752" s="12" t="str">
        <f t="shared" ca="1" si="275"/>
        <v/>
      </c>
      <c r="R1752" s="13"/>
      <c r="S1752" s="14"/>
      <c r="T1752" s="15" t="str">
        <f t="shared" ca="1" si="276"/>
        <v/>
      </c>
      <c r="U1752" s="15" t="str">
        <f t="shared" ca="1" si="277"/>
        <v/>
      </c>
      <c r="V1752" s="16"/>
      <c r="W1752" s="17" t="str">
        <f t="shared" ca="1" si="278"/>
        <v/>
      </c>
      <c r="X1752" s="18" t="str">
        <f t="shared" ca="1" si="279"/>
        <v/>
      </c>
    </row>
    <row r="1753" spans="1:24" x14ac:dyDescent="0.35">
      <c r="A1753" s="3">
        <v>1749</v>
      </c>
      <c r="B1753" s="4"/>
      <c r="C1753" s="4"/>
      <c r="D1753" s="5" t="str">
        <f t="shared" si="270"/>
        <v/>
      </c>
      <c r="E1753" s="4"/>
      <c r="F1753" s="6"/>
      <c r="G1753" s="6"/>
      <c r="H1753" s="7" t="str">
        <f t="shared" ca="1" si="271"/>
        <v/>
      </c>
      <c r="I1753" s="8" t="str">
        <f t="shared" ca="1" si="272"/>
        <v/>
      </c>
      <c r="J1753" s="8" t="str">
        <f>IF(C1753="","",COUNTIFS(purchase!$C:$C,$C1753,purchase!$E:$E,$E1753,purchase!$G:$G,"&gt;="&amp;$F1753,purchase!$G:$G,"&lt;="&amp;$G1753))</f>
        <v/>
      </c>
      <c r="K1753" s="9" t="str">
        <f>IF(COUNTIFS(purchase!$C:$C,$C1753,purchase!$E:$E,$E1753,purchase!$G:$G,"&gt;="&amp;$F1753,purchase!$G:$G,"&lt;="&amp;$G1753)=0,"",_xlfn.MAXIFS(purchase!$G:$G,purchase!$C:$C,$C1753,purchase!$E:$E,$E1753,purchase!$G:$G,"&gt;="&amp;$F1753,purchase!$G:$G,"&lt;="&amp;$G1753))</f>
        <v/>
      </c>
      <c r="L1753" s="4"/>
      <c r="M1753" s="4"/>
      <c r="N1753" s="10" t="str">
        <f>IF(M1753="","",SUMIFS(purchase!$N:$N,purchase!$C:$C,$C1753,purchase!$E:$E,$E1753,purchase!$G:$G,"&gt;="&amp;$F1753,purchase!$G:$G,"&lt;="&amp;$G1753))</f>
        <v/>
      </c>
      <c r="O1753" s="10" t="str">
        <f t="shared" si="273"/>
        <v/>
      </c>
      <c r="P1753" s="11" t="str">
        <f t="shared" si="274"/>
        <v/>
      </c>
      <c r="Q1753" s="12" t="str">
        <f t="shared" ca="1" si="275"/>
        <v/>
      </c>
      <c r="R1753" s="13"/>
      <c r="S1753" s="14"/>
      <c r="T1753" s="15" t="str">
        <f t="shared" ca="1" si="276"/>
        <v/>
      </c>
      <c r="U1753" s="15" t="str">
        <f t="shared" ca="1" si="277"/>
        <v/>
      </c>
      <c r="V1753" s="16"/>
      <c r="W1753" s="17" t="str">
        <f t="shared" ca="1" si="278"/>
        <v/>
      </c>
      <c r="X1753" s="18" t="str">
        <f t="shared" ca="1" si="279"/>
        <v/>
      </c>
    </row>
    <row r="1754" spans="1:24" x14ac:dyDescent="0.35">
      <c r="A1754" s="3">
        <v>1750</v>
      </c>
      <c r="B1754" s="4"/>
      <c r="C1754" s="4"/>
      <c r="D1754" s="5" t="str">
        <f t="shared" si="270"/>
        <v/>
      </c>
      <c r="E1754" s="4"/>
      <c r="F1754" s="6"/>
      <c r="G1754" s="6"/>
      <c r="H1754" s="7" t="str">
        <f t="shared" ca="1" si="271"/>
        <v/>
      </c>
      <c r="I1754" s="8" t="str">
        <f t="shared" ca="1" si="272"/>
        <v/>
      </c>
      <c r="J1754" s="8" t="str">
        <f>IF(C1754="","",COUNTIFS(purchase!$C:$C,$C1754,purchase!$E:$E,$E1754,purchase!$G:$G,"&gt;="&amp;$F1754,purchase!$G:$G,"&lt;="&amp;$G1754))</f>
        <v/>
      </c>
      <c r="K1754" s="9" t="str">
        <f>IF(COUNTIFS(purchase!$C:$C,$C1754,purchase!$E:$E,$E1754,purchase!$G:$G,"&gt;="&amp;$F1754,purchase!$G:$G,"&lt;="&amp;$G1754)=0,"",_xlfn.MAXIFS(purchase!$G:$G,purchase!$C:$C,$C1754,purchase!$E:$E,$E1754,purchase!$G:$G,"&gt;="&amp;$F1754,purchase!$G:$G,"&lt;="&amp;$G1754))</f>
        <v/>
      </c>
      <c r="L1754" s="4"/>
      <c r="M1754" s="4"/>
      <c r="N1754" s="10" t="str">
        <f>IF(M1754="","",SUMIFS(purchase!$N:$N,purchase!$C:$C,$C1754,purchase!$E:$E,$E1754,purchase!$G:$G,"&gt;="&amp;$F1754,purchase!$G:$G,"&lt;="&amp;$G1754))</f>
        <v/>
      </c>
      <c r="O1754" s="10" t="str">
        <f t="shared" si="273"/>
        <v/>
      </c>
      <c r="P1754" s="11" t="str">
        <f t="shared" si="274"/>
        <v/>
      </c>
      <c r="Q1754" s="12" t="str">
        <f t="shared" ca="1" si="275"/>
        <v/>
      </c>
      <c r="R1754" s="13"/>
      <c r="S1754" s="14"/>
      <c r="T1754" s="15" t="str">
        <f t="shared" ca="1" si="276"/>
        <v/>
      </c>
      <c r="U1754" s="15" t="str">
        <f t="shared" ca="1" si="277"/>
        <v/>
      </c>
      <c r="V1754" s="16"/>
      <c r="W1754" s="17" t="str">
        <f t="shared" ca="1" si="278"/>
        <v/>
      </c>
      <c r="X1754" s="18" t="str">
        <f t="shared" ca="1" si="279"/>
        <v/>
      </c>
    </row>
    <row r="1755" spans="1:24" x14ac:dyDescent="0.35">
      <c r="A1755" s="3">
        <v>1751</v>
      </c>
      <c r="B1755" s="4"/>
      <c r="C1755" s="4"/>
      <c r="D1755" s="5" t="str">
        <f t="shared" si="270"/>
        <v/>
      </c>
      <c r="E1755" s="4"/>
      <c r="F1755" s="6"/>
      <c r="G1755" s="6"/>
      <c r="H1755" s="7" t="str">
        <f t="shared" ca="1" si="271"/>
        <v/>
      </c>
      <c r="I1755" s="8" t="str">
        <f t="shared" ca="1" si="272"/>
        <v/>
      </c>
      <c r="J1755" s="8" t="str">
        <f>IF(C1755="","",COUNTIFS(purchase!$C:$C,$C1755,purchase!$E:$E,$E1755,purchase!$G:$G,"&gt;="&amp;$F1755,purchase!$G:$G,"&lt;="&amp;$G1755))</f>
        <v/>
      </c>
      <c r="K1755" s="9" t="str">
        <f>IF(COUNTIFS(purchase!$C:$C,$C1755,purchase!$E:$E,$E1755,purchase!$G:$G,"&gt;="&amp;$F1755,purchase!$G:$G,"&lt;="&amp;$G1755)=0,"",_xlfn.MAXIFS(purchase!$G:$G,purchase!$C:$C,$C1755,purchase!$E:$E,$E1755,purchase!$G:$G,"&gt;="&amp;$F1755,purchase!$G:$G,"&lt;="&amp;$G1755))</f>
        <v/>
      </c>
      <c r="L1755" s="4"/>
      <c r="M1755" s="4"/>
      <c r="N1755" s="10" t="str">
        <f>IF(M1755="","",SUMIFS(purchase!$N:$N,purchase!$C:$C,$C1755,purchase!$E:$E,$E1755,purchase!$G:$G,"&gt;="&amp;$F1755,purchase!$G:$G,"&lt;="&amp;$G1755))</f>
        <v/>
      </c>
      <c r="O1755" s="10" t="str">
        <f t="shared" si="273"/>
        <v/>
      </c>
      <c r="P1755" s="11" t="str">
        <f t="shared" si="274"/>
        <v/>
      </c>
      <c r="Q1755" s="12" t="str">
        <f t="shared" ca="1" si="275"/>
        <v/>
      </c>
      <c r="R1755" s="13"/>
      <c r="S1755" s="14"/>
      <c r="T1755" s="15" t="str">
        <f t="shared" ca="1" si="276"/>
        <v/>
      </c>
      <c r="U1755" s="15" t="str">
        <f t="shared" ca="1" si="277"/>
        <v/>
      </c>
      <c r="V1755" s="16"/>
      <c r="W1755" s="17" t="str">
        <f t="shared" ca="1" si="278"/>
        <v/>
      </c>
      <c r="X1755" s="18" t="str">
        <f t="shared" ca="1" si="279"/>
        <v/>
      </c>
    </row>
    <row r="1756" spans="1:24" x14ac:dyDescent="0.35">
      <c r="A1756" s="3">
        <v>1752</v>
      </c>
      <c r="B1756" s="4"/>
      <c r="C1756" s="4"/>
      <c r="D1756" s="5" t="str">
        <f t="shared" si="270"/>
        <v/>
      </c>
      <c r="E1756" s="4"/>
      <c r="F1756" s="6"/>
      <c r="G1756" s="6"/>
      <c r="H1756" s="7" t="str">
        <f t="shared" ca="1" si="271"/>
        <v/>
      </c>
      <c r="I1756" s="8" t="str">
        <f t="shared" ca="1" si="272"/>
        <v/>
      </c>
      <c r="J1756" s="8" t="str">
        <f>IF(C1756="","",COUNTIFS(purchase!$C:$C,$C1756,purchase!$E:$E,$E1756,purchase!$G:$G,"&gt;="&amp;$F1756,purchase!$G:$G,"&lt;="&amp;$G1756))</f>
        <v/>
      </c>
      <c r="K1756" s="9" t="str">
        <f>IF(COUNTIFS(purchase!$C:$C,$C1756,purchase!$E:$E,$E1756,purchase!$G:$G,"&gt;="&amp;$F1756,purchase!$G:$G,"&lt;="&amp;$G1756)=0,"",_xlfn.MAXIFS(purchase!$G:$G,purchase!$C:$C,$C1756,purchase!$E:$E,$E1756,purchase!$G:$G,"&gt;="&amp;$F1756,purchase!$G:$G,"&lt;="&amp;$G1756))</f>
        <v/>
      </c>
      <c r="L1756" s="4"/>
      <c r="M1756" s="4"/>
      <c r="N1756" s="10" t="str">
        <f>IF(M1756="","",SUMIFS(purchase!$N:$N,purchase!$C:$C,$C1756,purchase!$E:$E,$E1756,purchase!$G:$G,"&gt;="&amp;$F1756,purchase!$G:$G,"&lt;="&amp;$G1756))</f>
        <v/>
      </c>
      <c r="O1756" s="10" t="str">
        <f t="shared" si="273"/>
        <v/>
      </c>
      <c r="P1756" s="11" t="str">
        <f t="shared" si="274"/>
        <v/>
      </c>
      <c r="Q1756" s="12" t="str">
        <f t="shared" ca="1" si="275"/>
        <v/>
      </c>
      <c r="R1756" s="13"/>
      <c r="S1756" s="14"/>
      <c r="T1756" s="15" t="str">
        <f t="shared" ca="1" si="276"/>
        <v/>
      </c>
      <c r="U1756" s="15" t="str">
        <f t="shared" ca="1" si="277"/>
        <v/>
      </c>
      <c r="V1756" s="16"/>
      <c r="W1756" s="17" t="str">
        <f t="shared" ca="1" si="278"/>
        <v/>
      </c>
      <c r="X1756" s="18" t="str">
        <f t="shared" ca="1" si="279"/>
        <v/>
      </c>
    </row>
    <row r="1757" spans="1:24" x14ac:dyDescent="0.35">
      <c r="A1757" s="3">
        <v>1753</v>
      </c>
      <c r="B1757" s="4"/>
      <c r="C1757" s="4"/>
      <c r="D1757" s="5" t="str">
        <f t="shared" si="270"/>
        <v/>
      </c>
      <c r="E1757" s="4"/>
      <c r="F1757" s="6"/>
      <c r="G1757" s="6"/>
      <c r="H1757" s="7" t="str">
        <f t="shared" ca="1" si="271"/>
        <v/>
      </c>
      <c r="I1757" s="8" t="str">
        <f t="shared" ca="1" si="272"/>
        <v/>
      </c>
      <c r="J1757" s="8" t="str">
        <f>IF(C1757="","",COUNTIFS(purchase!$C:$C,$C1757,purchase!$E:$E,$E1757,purchase!$G:$G,"&gt;="&amp;$F1757,purchase!$G:$G,"&lt;="&amp;$G1757))</f>
        <v/>
      </c>
      <c r="K1757" s="9" t="str">
        <f>IF(COUNTIFS(purchase!$C:$C,$C1757,purchase!$E:$E,$E1757,purchase!$G:$G,"&gt;="&amp;$F1757,purchase!$G:$G,"&lt;="&amp;$G1757)=0,"",_xlfn.MAXIFS(purchase!$G:$G,purchase!$C:$C,$C1757,purchase!$E:$E,$E1757,purchase!$G:$G,"&gt;="&amp;$F1757,purchase!$G:$G,"&lt;="&amp;$G1757))</f>
        <v/>
      </c>
      <c r="L1757" s="4"/>
      <c r="M1757" s="4"/>
      <c r="N1757" s="10" t="str">
        <f>IF(M1757="","",SUMIFS(purchase!$N:$N,purchase!$C:$C,$C1757,purchase!$E:$E,$E1757,purchase!$G:$G,"&gt;="&amp;$F1757,purchase!$G:$G,"&lt;="&amp;$G1757))</f>
        <v/>
      </c>
      <c r="O1757" s="10" t="str">
        <f t="shared" si="273"/>
        <v/>
      </c>
      <c r="P1757" s="11" t="str">
        <f t="shared" si="274"/>
        <v/>
      </c>
      <c r="Q1757" s="12" t="str">
        <f t="shared" ca="1" si="275"/>
        <v/>
      </c>
      <c r="R1757" s="13"/>
      <c r="S1757" s="14"/>
      <c r="T1757" s="15" t="str">
        <f t="shared" ca="1" si="276"/>
        <v/>
      </c>
      <c r="U1757" s="15" t="str">
        <f t="shared" ca="1" si="277"/>
        <v/>
      </c>
      <c r="V1757" s="16"/>
      <c r="W1757" s="17" t="str">
        <f t="shared" ca="1" si="278"/>
        <v/>
      </c>
      <c r="X1757" s="18" t="str">
        <f t="shared" ca="1" si="279"/>
        <v/>
      </c>
    </row>
    <row r="1758" spans="1:24" x14ac:dyDescent="0.35">
      <c r="A1758" s="3">
        <v>1754</v>
      </c>
      <c r="B1758" s="4"/>
      <c r="C1758" s="4"/>
      <c r="D1758" s="5" t="str">
        <f t="shared" si="270"/>
        <v/>
      </c>
      <c r="E1758" s="4"/>
      <c r="F1758" s="6"/>
      <c r="G1758" s="6"/>
      <c r="H1758" s="7" t="str">
        <f t="shared" ca="1" si="271"/>
        <v/>
      </c>
      <c r="I1758" s="8" t="str">
        <f t="shared" ca="1" si="272"/>
        <v/>
      </c>
      <c r="J1758" s="8" t="str">
        <f>IF(C1758="","",COUNTIFS(purchase!$C:$C,$C1758,purchase!$E:$E,$E1758,purchase!$G:$G,"&gt;="&amp;$F1758,purchase!$G:$G,"&lt;="&amp;$G1758))</f>
        <v/>
      </c>
      <c r="K1758" s="9" t="str">
        <f>IF(COUNTIFS(purchase!$C:$C,$C1758,purchase!$E:$E,$E1758,purchase!$G:$G,"&gt;="&amp;$F1758,purchase!$G:$G,"&lt;="&amp;$G1758)=0,"",_xlfn.MAXIFS(purchase!$G:$G,purchase!$C:$C,$C1758,purchase!$E:$E,$E1758,purchase!$G:$G,"&gt;="&amp;$F1758,purchase!$G:$G,"&lt;="&amp;$G1758))</f>
        <v/>
      </c>
      <c r="L1758" s="4"/>
      <c r="M1758" s="4"/>
      <c r="N1758" s="10" t="str">
        <f>IF(M1758="","",SUMIFS(purchase!$N:$N,purchase!$C:$C,$C1758,purchase!$E:$E,$E1758,purchase!$G:$G,"&gt;="&amp;$F1758,purchase!$G:$G,"&lt;="&amp;$G1758))</f>
        <v/>
      </c>
      <c r="O1758" s="10" t="str">
        <f t="shared" si="273"/>
        <v/>
      </c>
      <c r="P1758" s="11" t="str">
        <f t="shared" si="274"/>
        <v/>
      </c>
      <c r="Q1758" s="12" t="str">
        <f t="shared" ca="1" si="275"/>
        <v/>
      </c>
      <c r="R1758" s="13"/>
      <c r="S1758" s="14"/>
      <c r="T1758" s="15" t="str">
        <f t="shared" ca="1" si="276"/>
        <v/>
      </c>
      <c r="U1758" s="15" t="str">
        <f t="shared" ca="1" si="277"/>
        <v/>
      </c>
      <c r="V1758" s="16"/>
      <c r="W1758" s="17" t="str">
        <f t="shared" ca="1" si="278"/>
        <v/>
      </c>
      <c r="X1758" s="18" t="str">
        <f t="shared" ca="1" si="279"/>
        <v/>
      </c>
    </row>
    <row r="1759" spans="1:24" x14ac:dyDescent="0.35">
      <c r="A1759" s="3">
        <v>1755</v>
      </c>
      <c r="B1759" s="4"/>
      <c r="C1759" s="4"/>
      <c r="D1759" s="5" t="str">
        <f t="shared" si="270"/>
        <v/>
      </c>
      <c r="E1759" s="4"/>
      <c r="F1759" s="6"/>
      <c r="G1759" s="6"/>
      <c r="H1759" s="7" t="str">
        <f t="shared" ca="1" si="271"/>
        <v/>
      </c>
      <c r="I1759" s="8" t="str">
        <f t="shared" ca="1" si="272"/>
        <v/>
      </c>
      <c r="J1759" s="8" t="str">
        <f>IF(C1759="","",COUNTIFS(purchase!$C:$C,$C1759,purchase!$E:$E,$E1759,purchase!$G:$G,"&gt;="&amp;$F1759,purchase!$G:$G,"&lt;="&amp;$G1759))</f>
        <v/>
      </c>
      <c r="K1759" s="9" t="str">
        <f>IF(COUNTIFS(purchase!$C:$C,$C1759,purchase!$E:$E,$E1759,purchase!$G:$G,"&gt;="&amp;$F1759,purchase!$G:$G,"&lt;="&amp;$G1759)=0,"",_xlfn.MAXIFS(purchase!$G:$G,purchase!$C:$C,$C1759,purchase!$E:$E,$E1759,purchase!$G:$G,"&gt;="&amp;$F1759,purchase!$G:$G,"&lt;="&amp;$G1759))</f>
        <v/>
      </c>
      <c r="L1759" s="4"/>
      <c r="M1759" s="4"/>
      <c r="N1759" s="10" t="str">
        <f>IF(M1759="","",SUMIFS(purchase!$N:$N,purchase!$C:$C,$C1759,purchase!$E:$E,$E1759,purchase!$G:$G,"&gt;="&amp;$F1759,purchase!$G:$G,"&lt;="&amp;$G1759))</f>
        <v/>
      </c>
      <c r="O1759" s="10" t="str">
        <f t="shared" si="273"/>
        <v/>
      </c>
      <c r="P1759" s="11" t="str">
        <f t="shared" si="274"/>
        <v/>
      </c>
      <c r="Q1759" s="12" t="str">
        <f t="shared" ca="1" si="275"/>
        <v/>
      </c>
      <c r="R1759" s="13"/>
      <c r="S1759" s="14"/>
      <c r="T1759" s="15" t="str">
        <f t="shared" ca="1" si="276"/>
        <v/>
      </c>
      <c r="U1759" s="15" t="str">
        <f t="shared" ca="1" si="277"/>
        <v/>
      </c>
      <c r="V1759" s="16"/>
      <c r="W1759" s="17" t="str">
        <f t="shared" ca="1" si="278"/>
        <v/>
      </c>
      <c r="X1759" s="18" t="str">
        <f t="shared" ca="1" si="279"/>
        <v/>
      </c>
    </row>
    <row r="1760" spans="1:24" x14ac:dyDescent="0.35">
      <c r="A1760" s="3">
        <v>1756</v>
      </c>
      <c r="B1760" s="4"/>
      <c r="C1760" s="4"/>
      <c r="D1760" s="5" t="str">
        <f t="shared" si="270"/>
        <v/>
      </c>
      <c r="E1760" s="4"/>
      <c r="F1760" s="6"/>
      <c r="G1760" s="6"/>
      <c r="H1760" s="7" t="str">
        <f t="shared" ca="1" si="271"/>
        <v/>
      </c>
      <c r="I1760" s="8" t="str">
        <f t="shared" ca="1" si="272"/>
        <v/>
      </c>
      <c r="J1760" s="8" t="str">
        <f>IF(C1760="","",COUNTIFS(purchase!$C:$C,$C1760,purchase!$E:$E,$E1760,purchase!$G:$G,"&gt;="&amp;$F1760,purchase!$G:$G,"&lt;="&amp;$G1760))</f>
        <v/>
      </c>
      <c r="K1760" s="9" t="str">
        <f>IF(COUNTIFS(purchase!$C:$C,$C1760,purchase!$E:$E,$E1760,purchase!$G:$G,"&gt;="&amp;$F1760,purchase!$G:$G,"&lt;="&amp;$G1760)=0,"",_xlfn.MAXIFS(purchase!$G:$G,purchase!$C:$C,$C1760,purchase!$E:$E,$E1760,purchase!$G:$G,"&gt;="&amp;$F1760,purchase!$G:$G,"&lt;="&amp;$G1760))</f>
        <v/>
      </c>
      <c r="L1760" s="4"/>
      <c r="M1760" s="4"/>
      <c r="N1760" s="10" t="str">
        <f>IF(M1760="","",SUMIFS(purchase!$N:$N,purchase!$C:$C,$C1760,purchase!$E:$E,$E1760,purchase!$G:$G,"&gt;="&amp;$F1760,purchase!$G:$G,"&lt;="&amp;$G1760))</f>
        <v/>
      </c>
      <c r="O1760" s="10" t="str">
        <f t="shared" si="273"/>
        <v/>
      </c>
      <c r="P1760" s="11" t="str">
        <f t="shared" si="274"/>
        <v/>
      </c>
      <c r="Q1760" s="12" t="str">
        <f t="shared" ca="1" si="275"/>
        <v/>
      </c>
      <c r="R1760" s="13"/>
      <c r="S1760" s="14"/>
      <c r="T1760" s="15" t="str">
        <f t="shared" ca="1" si="276"/>
        <v/>
      </c>
      <c r="U1760" s="15" t="str">
        <f t="shared" ca="1" si="277"/>
        <v/>
      </c>
      <c r="V1760" s="16"/>
      <c r="W1760" s="17" t="str">
        <f t="shared" ca="1" si="278"/>
        <v/>
      </c>
      <c r="X1760" s="18" t="str">
        <f t="shared" ca="1" si="279"/>
        <v/>
      </c>
    </row>
    <row r="1761" spans="1:24" x14ac:dyDescent="0.35">
      <c r="A1761" s="3">
        <v>1757</v>
      </c>
      <c r="B1761" s="4"/>
      <c r="C1761" s="4"/>
      <c r="D1761" s="5" t="str">
        <f t="shared" si="270"/>
        <v/>
      </c>
      <c r="E1761" s="4"/>
      <c r="F1761" s="6"/>
      <c r="G1761" s="6"/>
      <c r="H1761" s="7" t="str">
        <f t="shared" ca="1" si="271"/>
        <v/>
      </c>
      <c r="I1761" s="8" t="str">
        <f t="shared" ca="1" si="272"/>
        <v/>
      </c>
      <c r="J1761" s="8" t="str">
        <f>IF(C1761="","",COUNTIFS(purchase!$C:$C,$C1761,purchase!$E:$E,$E1761,purchase!$G:$G,"&gt;="&amp;$F1761,purchase!$G:$G,"&lt;="&amp;$G1761))</f>
        <v/>
      </c>
      <c r="K1761" s="9" t="str">
        <f>IF(COUNTIFS(purchase!$C:$C,$C1761,purchase!$E:$E,$E1761,purchase!$G:$G,"&gt;="&amp;$F1761,purchase!$G:$G,"&lt;="&amp;$G1761)=0,"",_xlfn.MAXIFS(purchase!$G:$G,purchase!$C:$C,$C1761,purchase!$E:$E,$E1761,purchase!$G:$G,"&gt;="&amp;$F1761,purchase!$G:$G,"&lt;="&amp;$G1761))</f>
        <v/>
      </c>
      <c r="L1761" s="4"/>
      <c r="M1761" s="4"/>
      <c r="N1761" s="10" t="str">
        <f>IF(M1761="","",SUMIFS(purchase!$N:$N,purchase!$C:$C,$C1761,purchase!$E:$E,$E1761,purchase!$G:$G,"&gt;="&amp;$F1761,purchase!$G:$G,"&lt;="&amp;$G1761))</f>
        <v/>
      </c>
      <c r="O1761" s="10" t="str">
        <f t="shared" si="273"/>
        <v/>
      </c>
      <c r="P1761" s="11" t="str">
        <f t="shared" si="274"/>
        <v/>
      </c>
      <c r="Q1761" s="12" t="str">
        <f t="shared" ca="1" si="275"/>
        <v/>
      </c>
      <c r="R1761" s="13"/>
      <c r="S1761" s="14"/>
      <c r="T1761" s="15" t="str">
        <f t="shared" ca="1" si="276"/>
        <v/>
      </c>
      <c r="U1761" s="15" t="str">
        <f t="shared" ca="1" si="277"/>
        <v/>
      </c>
      <c r="V1761" s="16"/>
      <c r="W1761" s="17" t="str">
        <f t="shared" ca="1" si="278"/>
        <v/>
      </c>
      <c r="X1761" s="18" t="str">
        <f t="shared" ca="1" si="279"/>
        <v/>
      </c>
    </row>
    <row r="1762" spans="1:24" x14ac:dyDescent="0.35">
      <c r="A1762" s="3">
        <v>1758</v>
      </c>
      <c r="B1762" s="4"/>
      <c r="C1762" s="4"/>
      <c r="D1762" s="5" t="str">
        <f t="shared" si="270"/>
        <v/>
      </c>
      <c r="E1762" s="4"/>
      <c r="F1762" s="6"/>
      <c r="G1762" s="6"/>
      <c r="H1762" s="7" t="str">
        <f t="shared" ca="1" si="271"/>
        <v/>
      </c>
      <c r="I1762" s="8" t="str">
        <f t="shared" ca="1" si="272"/>
        <v/>
      </c>
      <c r="J1762" s="8" t="str">
        <f>IF(C1762="","",COUNTIFS(purchase!$C:$C,$C1762,purchase!$E:$E,$E1762,purchase!$G:$G,"&gt;="&amp;$F1762,purchase!$G:$G,"&lt;="&amp;$G1762))</f>
        <v/>
      </c>
      <c r="K1762" s="9" t="str">
        <f>IF(COUNTIFS(purchase!$C:$C,$C1762,purchase!$E:$E,$E1762,purchase!$G:$G,"&gt;="&amp;$F1762,purchase!$G:$G,"&lt;="&amp;$G1762)=0,"",_xlfn.MAXIFS(purchase!$G:$G,purchase!$C:$C,$C1762,purchase!$E:$E,$E1762,purchase!$G:$G,"&gt;="&amp;$F1762,purchase!$G:$G,"&lt;="&amp;$G1762))</f>
        <v/>
      </c>
      <c r="L1762" s="4"/>
      <c r="M1762" s="4"/>
      <c r="N1762" s="10" t="str">
        <f>IF(M1762="","",SUMIFS(purchase!$N:$N,purchase!$C:$C,$C1762,purchase!$E:$E,$E1762,purchase!$G:$G,"&gt;="&amp;$F1762,purchase!$G:$G,"&lt;="&amp;$G1762))</f>
        <v/>
      </c>
      <c r="O1762" s="10" t="str">
        <f t="shared" si="273"/>
        <v/>
      </c>
      <c r="P1762" s="11" t="str">
        <f t="shared" si="274"/>
        <v/>
      </c>
      <c r="Q1762" s="12" t="str">
        <f t="shared" ca="1" si="275"/>
        <v/>
      </c>
      <c r="R1762" s="13"/>
      <c r="S1762" s="14"/>
      <c r="T1762" s="15" t="str">
        <f t="shared" ca="1" si="276"/>
        <v/>
      </c>
      <c r="U1762" s="15" t="str">
        <f t="shared" ca="1" si="277"/>
        <v/>
      </c>
      <c r="V1762" s="16"/>
      <c r="W1762" s="17" t="str">
        <f t="shared" ca="1" si="278"/>
        <v/>
      </c>
      <c r="X1762" s="18" t="str">
        <f t="shared" ca="1" si="279"/>
        <v/>
      </c>
    </row>
    <row r="1763" spans="1:24" x14ac:dyDescent="0.35">
      <c r="A1763" s="3">
        <v>1759</v>
      </c>
      <c r="B1763" s="4"/>
      <c r="C1763" s="4"/>
      <c r="D1763" s="5" t="str">
        <f t="shared" si="270"/>
        <v/>
      </c>
      <c r="E1763" s="4"/>
      <c r="F1763" s="6"/>
      <c r="G1763" s="6"/>
      <c r="H1763" s="7" t="str">
        <f t="shared" ca="1" si="271"/>
        <v/>
      </c>
      <c r="I1763" s="8" t="str">
        <f t="shared" ca="1" si="272"/>
        <v/>
      </c>
      <c r="J1763" s="8" t="str">
        <f>IF(C1763="","",COUNTIFS(purchase!$C:$C,$C1763,purchase!$E:$E,$E1763,purchase!$G:$G,"&gt;="&amp;$F1763,purchase!$G:$G,"&lt;="&amp;$G1763))</f>
        <v/>
      </c>
      <c r="K1763" s="9" t="str">
        <f>IF(COUNTIFS(purchase!$C:$C,$C1763,purchase!$E:$E,$E1763,purchase!$G:$G,"&gt;="&amp;$F1763,purchase!$G:$G,"&lt;="&amp;$G1763)=0,"",_xlfn.MAXIFS(purchase!$G:$G,purchase!$C:$C,$C1763,purchase!$E:$E,$E1763,purchase!$G:$G,"&gt;="&amp;$F1763,purchase!$G:$G,"&lt;="&amp;$G1763))</f>
        <v/>
      </c>
      <c r="L1763" s="4"/>
      <c r="M1763" s="4"/>
      <c r="N1763" s="10" t="str">
        <f>IF(M1763="","",SUMIFS(purchase!$N:$N,purchase!$C:$C,$C1763,purchase!$E:$E,$E1763,purchase!$G:$G,"&gt;="&amp;$F1763,purchase!$G:$G,"&lt;="&amp;$G1763))</f>
        <v/>
      </c>
      <c r="O1763" s="10" t="str">
        <f t="shared" si="273"/>
        <v/>
      </c>
      <c r="P1763" s="11" t="str">
        <f t="shared" si="274"/>
        <v/>
      </c>
      <c r="Q1763" s="12" t="str">
        <f t="shared" ca="1" si="275"/>
        <v/>
      </c>
      <c r="R1763" s="13"/>
      <c r="S1763" s="14"/>
      <c r="T1763" s="15" t="str">
        <f t="shared" ca="1" si="276"/>
        <v/>
      </c>
      <c r="U1763" s="15" t="str">
        <f t="shared" ca="1" si="277"/>
        <v/>
      </c>
      <c r="V1763" s="16"/>
      <c r="W1763" s="17" t="str">
        <f t="shared" ca="1" si="278"/>
        <v/>
      </c>
      <c r="X1763" s="18" t="str">
        <f t="shared" ca="1" si="279"/>
        <v/>
      </c>
    </row>
    <row r="1764" spans="1:24" x14ac:dyDescent="0.35">
      <c r="A1764" s="3">
        <v>1760</v>
      </c>
      <c r="B1764" s="4"/>
      <c r="C1764" s="4"/>
      <c r="D1764" s="5" t="str">
        <f t="shared" si="270"/>
        <v/>
      </c>
      <c r="E1764" s="4"/>
      <c r="F1764" s="6"/>
      <c r="G1764" s="6"/>
      <c r="H1764" s="7" t="str">
        <f t="shared" ca="1" si="271"/>
        <v/>
      </c>
      <c r="I1764" s="8" t="str">
        <f t="shared" ca="1" si="272"/>
        <v/>
      </c>
      <c r="J1764" s="8" t="str">
        <f>IF(C1764="","",COUNTIFS(purchase!$C:$C,$C1764,purchase!$E:$E,$E1764,purchase!$G:$G,"&gt;="&amp;$F1764,purchase!$G:$G,"&lt;="&amp;$G1764))</f>
        <v/>
      </c>
      <c r="K1764" s="9" t="str">
        <f>IF(COUNTIFS(purchase!$C:$C,$C1764,purchase!$E:$E,$E1764,purchase!$G:$G,"&gt;="&amp;$F1764,purchase!$G:$G,"&lt;="&amp;$G1764)=0,"",_xlfn.MAXIFS(purchase!$G:$G,purchase!$C:$C,$C1764,purchase!$E:$E,$E1764,purchase!$G:$G,"&gt;="&amp;$F1764,purchase!$G:$G,"&lt;="&amp;$G1764))</f>
        <v/>
      </c>
      <c r="L1764" s="4"/>
      <c r="M1764" s="4"/>
      <c r="N1764" s="10" t="str">
        <f>IF(M1764="","",SUMIFS(purchase!$N:$N,purchase!$C:$C,$C1764,purchase!$E:$E,$E1764,purchase!$G:$G,"&gt;="&amp;$F1764,purchase!$G:$G,"&lt;="&amp;$G1764))</f>
        <v/>
      </c>
      <c r="O1764" s="10" t="str">
        <f t="shared" si="273"/>
        <v/>
      </c>
      <c r="P1764" s="11" t="str">
        <f t="shared" si="274"/>
        <v/>
      </c>
      <c r="Q1764" s="12" t="str">
        <f t="shared" ca="1" si="275"/>
        <v/>
      </c>
      <c r="R1764" s="13"/>
      <c r="S1764" s="14"/>
      <c r="T1764" s="15" t="str">
        <f t="shared" ca="1" si="276"/>
        <v/>
      </c>
      <c r="U1764" s="15" t="str">
        <f t="shared" ca="1" si="277"/>
        <v/>
      </c>
      <c r="V1764" s="16"/>
      <c r="W1764" s="17" t="str">
        <f t="shared" ca="1" si="278"/>
        <v/>
      </c>
      <c r="X1764" s="18" t="str">
        <f t="shared" ca="1" si="279"/>
        <v/>
      </c>
    </row>
    <row r="1765" spans="1:24" x14ac:dyDescent="0.35">
      <c r="A1765" s="3">
        <v>1761</v>
      </c>
      <c r="B1765" s="4"/>
      <c r="C1765" s="4"/>
      <c r="D1765" s="5" t="str">
        <f t="shared" si="270"/>
        <v/>
      </c>
      <c r="E1765" s="4"/>
      <c r="F1765" s="6"/>
      <c r="G1765" s="6"/>
      <c r="H1765" s="7" t="str">
        <f t="shared" ca="1" si="271"/>
        <v/>
      </c>
      <c r="I1765" s="8" t="str">
        <f t="shared" ca="1" si="272"/>
        <v/>
      </c>
      <c r="J1765" s="8" t="str">
        <f>IF(C1765="","",COUNTIFS(purchase!$C:$C,$C1765,purchase!$E:$E,$E1765,purchase!$G:$G,"&gt;="&amp;$F1765,purchase!$G:$G,"&lt;="&amp;$G1765))</f>
        <v/>
      </c>
      <c r="K1765" s="9" t="str">
        <f>IF(COUNTIFS(purchase!$C:$C,$C1765,purchase!$E:$E,$E1765,purchase!$G:$G,"&gt;="&amp;$F1765,purchase!$G:$G,"&lt;="&amp;$G1765)=0,"",_xlfn.MAXIFS(purchase!$G:$G,purchase!$C:$C,$C1765,purchase!$E:$E,$E1765,purchase!$G:$G,"&gt;="&amp;$F1765,purchase!$G:$G,"&lt;="&amp;$G1765))</f>
        <v/>
      </c>
      <c r="L1765" s="4"/>
      <c r="M1765" s="4"/>
      <c r="N1765" s="10" t="str">
        <f>IF(M1765="","",SUMIFS(purchase!$N:$N,purchase!$C:$C,$C1765,purchase!$E:$E,$E1765,purchase!$G:$G,"&gt;="&amp;$F1765,purchase!$G:$G,"&lt;="&amp;$G1765))</f>
        <v/>
      </c>
      <c r="O1765" s="10" t="str">
        <f t="shared" si="273"/>
        <v/>
      </c>
      <c r="P1765" s="11" t="str">
        <f t="shared" si="274"/>
        <v/>
      </c>
      <c r="Q1765" s="12" t="str">
        <f t="shared" ca="1" si="275"/>
        <v/>
      </c>
      <c r="R1765" s="13"/>
      <c r="S1765" s="14"/>
      <c r="T1765" s="15" t="str">
        <f t="shared" ca="1" si="276"/>
        <v/>
      </c>
      <c r="U1765" s="15" t="str">
        <f t="shared" ca="1" si="277"/>
        <v/>
      </c>
      <c r="V1765" s="16"/>
      <c r="W1765" s="17" t="str">
        <f t="shared" ca="1" si="278"/>
        <v/>
      </c>
      <c r="X1765" s="18" t="str">
        <f t="shared" ca="1" si="279"/>
        <v/>
      </c>
    </row>
    <row r="1766" spans="1:24" x14ac:dyDescent="0.35">
      <c r="A1766" s="3">
        <v>1762</v>
      </c>
      <c r="B1766" s="4"/>
      <c r="C1766" s="4"/>
      <c r="D1766" s="5" t="str">
        <f t="shared" si="270"/>
        <v/>
      </c>
      <c r="E1766" s="4"/>
      <c r="F1766" s="6"/>
      <c r="G1766" s="6"/>
      <c r="H1766" s="7" t="str">
        <f t="shared" ca="1" si="271"/>
        <v/>
      </c>
      <c r="I1766" s="8" t="str">
        <f t="shared" ca="1" si="272"/>
        <v/>
      </c>
      <c r="J1766" s="8" t="str">
        <f>IF(C1766="","",COUNTIFS(purchase!$C:$C,$C1766,purchase!$E:$E,$E1766,purchase!$G:$G,"&gt;="&amp;$F1766,purchase!$G:$G,"&lt;="&amp;$G1766))</f>
        <v/>
      </c>
      <c r="K1766" s="9" t="str">
        <f>IF(COUNTIFS(purchase!$C:$C,$C1766,purchase!$E:$E,$E1766,purchase!$G:$G,"&gt;="&amp;$F1766,purchase!$G:$G,"&lt;="&amp;$G1766)=0,"",_xlfn.MAXIFS(purchase!$G:$G,purchase!$C:$C,$C1766,purchase!$E:$E,$E1766,purchase!$G:$G,"&gt;="&amp;$F1766,purchase!$G:$G,"&lt;="&amp;$G1766))</f>
        <v/>
      </c>
      <c r="L1766" s="4"/>
      <c r="M1766" s="4"/>
      <c r="N1766" s="10" t="str">
        <f>IF(M1766="","",SUMIFS(purchase!$N:$N,purchase!$C:$C,$C1766,purchase!$E:$E,$E1766,purchase!$G:$G,"&gt;="&amp;$F1766,purchase!$G:$G,"&lt;="&amp;$G1766))</f>
        <v/>
      </c>
      <c r="O1766" s="10" t="str">
        <f t="shared" si="273"/>
        <v/>
      </c>
      <c r="P1766" s="11" t="str">
        <f t="shared" si="274"/>
        <v/>
      </c>
      <c r="Q1766" s="12" t="str">
        <f t="shared" ca="1" si="275"/>
        <v/>
      </c>
      <c r="R1766" s="13"/>
      <c r="S1766" s="14"/>
      <c r="T1766" s="15" t="str">
        <f t="shared" ca="1" si="276"/>
        <v/>
      </c>
      <c r="U1766" s="15" t="str">
        <f t="shared" ca="1" si="277"/>
        <v/>
      </c>
      <c r="V1766" s="16"/>
      <c r="W1766" s="17" t="str">
        <f t="shared" ca="1" si="278"/>
        <v/>
      </c>
      <c r="X1766" s="18" t="str">
        <f t="shared" ca="1" si="279"/>
        <v/>
      </c>
    </row>
    <row r="1767" spans="1:24" x14ac:dyDescent="0.35">
      <c r="A1767" s="3">
        <v>1763</v>
      </c>
      <c r="B1767" s="4"/>
      <c r="C1767" s="4"/>
      <c r="D1767" s="5" t="str">
        <f t="shared" si="270"/>
        <v/>
      </c>
      <c r="E1767" s="4"/>
      <c r="F1767" s="6"/>
      <c r="G1767" s="6"/>
      <c r="H1767" s="7" t="str">
        <f t="shared" ca="1" si="271"/>
        <v/>
      </c>
      <c r="I1767" s="8" t="str">
        <f t="shared" ca="1" si="272"/>
        <v/>
      </c>
      <c r="J1767" s="8" t="str">
        <f>IF(C1767="","",COUNTIFS(purchase!$C:$C,$C1767,purchase!$E:$E,$E1767,purchase!$G:$G,"&gt;="&amp;$F1767,purchase!$G:$G,"&lt;="&amp;$G1767))</f>
        <v/>
      </c>
      <c r="K1767" s="9" t="str">
        <f>IF(COUNTIFS(purchase!$C:$C,$C1767,purchase!$E:$E,$E1767,purchase!$G:$G,"&gt;="&amp;$F1767,purchase!$G:$G,"&lt;="&amp;$G1767)=0,"",_xlfn.MAXIFS(purchase!$G:$G,purchase!$C:$C,$C1767,purchase!$E:$E,$E1767,purchase!$G:$G,"&gt;="&amp;$F1767,purchase!$G:$G,"&lt;="&amp;$G1767))</f>
        <v/>
      </c>
      <c r="L1767" s="4"/>
      <c r="M1767" s="4"/>
      <c r="N1767" s="10" t="str">
        <f>IF(M1767="","",SUMIFS(purchase!$N:$N,purchase!$C:$C,$C1767,purchase!$E:$E,$E1767,purchase!$G:$G,"&gt;="&amp;$F1767,purchase!$G:$G,"&lt;="&amp;$G1767))</f>
        <v/>
      </c>
      <c r="O1767" s="10" t="str">
        <f t="shared" si="273"/>
        <v/>
      </c>
      <c r="P1767" s="11" t="str">
        <f t="shared" si="274"/>
        <v/>
      </c>
      <c r="Q1767" s="12" t="str">
        <f t="shared" ca="1" si="275"/>
        <v/>
      </c>
      <c r="R1767" s="13"/>
      <c r="S1767" s="14"/>
      <c r="T1767" s="15" t="str">
        <f t="shared" ca="1" si="276"/>
        <v/>
      </c>
      <c r="U1767" s="15" t="str">
        <f t="shared" ca="1" si="277"/>
        <v/>
      </c>
      <c r="V1767" s="16"/>
      <c r="W1767" s="17" t="str">
        <f t="shared" ca="1" si="278"/>
        <v/>
      </c>
      <c r="X1767" s="18" t="str">
        <f t="shared" ca="1" si="279"/>
        <v/>
      </c>
    </row>
    <row r="1768" spans="1:24" x14ac:dyDescent="0.35">
      <c r="A1768" s="3">
        <v>1764</v>
      </c>
      <c r="B1768" s="4"/>
      <c r="C1768" s="4"/>
      <c r="D1768" s="5" t="str">
        <f t="shared" si="270"/>
        <v/>
      </c>
      <c r="E1768" s="4"/>
      <c r="F1768" s="6"/>
      <c r="G1768" s="6"/>
      <c r="H1768" s="7" t="str">
        <f t="shared" ca="1" si="271"/>
        <v/>
      </c>
      <c r="I1768" s="8" t="str">
        <f t="shared" ca="1" si="272"/>
        <v/>
      </c>
      <c r="J1768" s="8" t="str">
        <f>IF(C1768="","",COUNTIFS(purchase!$C:$C,$C1768,purchase!$E:$E,$E1768,purchase!$G:$G,"&gt;="&amp;$F1768,purchase!$G:$G,"&lt;="&amp;$G1768))</f>
        <v/>
      </c>
      <c r="K1768" s="9" t="str">
        <f>IF(COUNTIFS(purchase!$C:$C,$C1768,purchase!$E:$E,$E1768,purchase!$G:$G,"&gt;="&amp;$F1768,purchase!$G:$G,"&lt;="&amp;$G1768)=0,"",_xlfn.MAXIFS(purchase!$G:$G,purchase!$C:$C,$C1768,purchase!$E:$E,$E1768,purchase!$G:$G,"&gt;="&amp;$F1768,purchase!$G:$G,"&lt;="&amp;$G1768))</f>
        <v/>
      </c>
      <c r="L1768" s="4"/>
      <c r="M1768" s="4"/>
      <c r="N1768" s="10" t="str">
        <f>IF(M1768="","",SUMIFS(purchase!$N:$N,purchase!$C:$C,$C1768,purchase!$E:$E,$E1768,purchase!$G:$G,"&gt;="&amp;$F1768,purchase!$G:$G,"&lt;="&amp;$G1768))</f>
        <v/>
      </c>
      <c r="O1768" s="10" t="str">
        <f t="shared" si="273"/>
        <v/>
      </c>
      <c r="P1768" s="11" t="str">
        <f t="shared" si="274"/>
        <v/>
      </c>
      <c r="Q1768" s="12" t="str">
        <f t="shared" ca="1" si="275"/>
        <v/>
      </c>
      <c r="R1768" s="13"/>
      <c r="S1768" s="14"/>
      <c r="T1768" s="15" t="str">
        <f t="shared" ca="1" si="276"/>
        <v/>
      </c>
      <c r="U1768" s="15" t="str">
        <f t="shared" ca="1" si="277"/>
        <v/>
      </c>
      <c r="V1768" s="16"/>
      <c r="W1768" s="17" t="str">
        <f t="shared" ca="1" si="278"/>
        <v/>
      </c>
      <c r="X1768" s="18" t="str">
        <f t="shared" ca="1" si="279"/>
        <v/>
      </c>
    </row>
    <row r="1769" spans="1:24" x14ac:dyDescent="0.35">
      <c r="A1769" s="3">
        <v>1765</v>
      </c>
      <c r="B1769" s="4"/>
      <c r="C1769" s="4"/>
      <c r="D1769" s="5" t="str">
        <f t="shared" si="270"/>
        <v/>
      </c>
      <c r="E1769" s="4"/>
      <c r="F1769" s="6"/>
      <c r="G1769" s="6"/>
      <c r="H1769" s="7" t="str">
        <f t="shared" ca="1" si="271"/>
        <v/>
      </c>
      <c r="I1769" s="8" t="str">
        <f t="shared" ca="1" si="272"/>
        <v/>
      </c>
      <c r="J1769" s="8" t="str">
        <f>IF(C1769="","",COUNTIFS(purchase!$C:$C,$C1769,purchase!$E:$E,$E1769,purchase!$G:$G,"&gt;="&amp;$F1769,purchase!$G:$G,"&lt;="&amp;$G1769))</f>
        <v/>
      </c>
      <c r="K1769" s="9" t="str">
        <f>IF(COUNTIFS(purchase!$C:$C,$C1769,purchase!$E:$E,$E1769,purchase!$G:$G,"&gt;="&amp;$F1769,purchase!$G:$G,"&lt;="&amp;$G1769)=0,"",_xlfn.MAXIFS(purchase!$G:$G,purchase!$C:$C,$C1769,purchase!$E:$E,$E1769,purchase!$G:$G,"&gt;="&amp;$F1769,purchase!$G:$G,"&lt;="&amp;$G1769))</f>
        <v/>
      </c>
      <c r="L1769" s="4"/>
      <c r="M1769" s="4"/>
      <c r="N1769" s="10" t="str">
        <f>IF(M1769="","",SUMIFS(purchase!$N:$N,purchase!$C:$C,$C1769,purchase!$E:$E,$E1769,purchase!$G:$G,"&gt;="&amp;$F1769,purchase!$G:$G,"&lt;="&amp;$G1769))</f>
        <v/>
      </c>
      <c r="O1769" s="10" t="str">
        <f t="shared" si="273"/>
        <v/>
      </c>
      <c r="P1769" s="11" t="str">
        <f t="shared" si="274"/>
        <v/>
      </c>
      <c r="Q1769" s="12" t="str">
        <f t="shared" ca="1" si="275"/>
        <v/>
      </c>
      <c r="R1769" s="13"/>
      <c r="S1769" s="14"/>
      <c r="T1769" s="15" t="str">
        <f t="shared" ca="1" si="276"/>
        <v/>
      </c>
      <c r="U1769" s="15" t="str">
        <f t="shared" ca="1" si="277"/>
        <v/>
      </c>
      <c r="V1769" s="16"/>
      <c r="W1769" s="17" t="str">
        <f t="shared" ca="1" si="278"/>
        <v/>
      </c>
      <c r="X1769" s="18" t="str">
        <f t="shared" ca="1" si="279"/>
        <v/>
      </c>
    </row>
    <row r="1770" spans="1:24" x14ac:dyDescent="0.35">
      <c r="A1770" s="3">
        <v>1766</v>
      </c>
      <c r="B1770" s="4"/>
      <c r="C1770" s="4"/>
      <c r="D1770" s="5" t="str">
        <f t="shared" si="270"/>
        <v/>
      </c>
      <c r="E1770" s="4"/>
      <c r="F1770" s="6"/>
      <c r="G1770" s="6"/>
      <c r="H1770" s="7" t="str">
        <f t="shared" ca="1" si="271"/>
        <v/>
      </c>
      <c r="I1770" s="8" t="str">
        <f t="shared" ca="1" si="272"/>
        <v/>
      </c>
      <c r="J1770" s="8" t="str">
        <f>IF(C1770="","",COUNTIFS(purchase!$C:$C,$C1770,purchase!$E:$E,$E1770,purchase!$G:$G,"&gt;="&amp;$F1770,purchase!$G:$G,"&lt;="&amp;$G1770))</f>
        <v/>
      </c>
      <c r="K1770" s="9" t="str">
        <f>IF(COUNTIFS(purchase!$C:$C,$C1770,purchase!$E:$E,$E1770,purchase!$G:$G,"&gt;="&amp;$F1770,purchase!$G:$G,"&lt;="&amp;$G1770)=0,"",_xlfn.MAXIFS(purchase!$G:$G,purchase!$C:$C,$C1770,purchase!$E:$E,$E1770,purchase!$G:$G,"&gt;="&amp;$F1770,purchase!$G:$G,"&lt;="&amp;$G1770))</f>
        <v/>
      </c>
      <c r="L1770" s="4"/>
      <c r="M1770" s="4"/>
      <c r="N1770" s="10" t="str">
        <f>IF(M1770="","",SUMIFS(purchase!$N:$N,purchase!$C:$C,$C1770,purchase!$E:$E,$E1770,purchase!$G:$G,"&gt;="&amp;$F1770,purchase!$G:$G,"&lt;="&amp;$G1770))</f>
        <v/>
      </c>
      <c r="O1770" s="10" t="str">
        <f t="shared" si="273"/>
        <v/>
      </c>
      <c r="P1770" s="11" t="str">
        <f t="shared" si="274"/>
        <v/>
      </c>
      <c r="Q1770" s="12" t="str">
        <f t="shared" ca="1" si="275"/>
        <v/>
      </c>
      <c r="R1770" s="13"/>
      <c r="S1770" s="14"/>
      <c r="T1770" s="15" t="str">
        <f t="shared" ca="1" si="276"/>
        <v/>
      </c>
      <c r="U1770" s="15" t="str">
        <f t="shared" ca="1" si="277"/>
        <v/>
      </c>
      <c r="V1770" s="16"/>
      <c r="W1770" s="17" t="str">
        <f t="shared" ca="1" si="278"/>
        <v/>
      </c>
      <c r="X1770" s="18" t="str">
        <f t="shared" ca="1" si="279"/>
        <v/>
      </c>
    </row>
    <row r="1771" spans="1:24" x14ac:dyDescent="0.35">
      <c r="A1771" s="3">
        <v>1767</v>
      </c>
      <c r="B1771" s="4"/>
      <c r="C1771" s="4"/>
      <c r="D1771" s="5" t="str">
        <f t="shared" si="270"/>
        <v/>
      </c>
      <c r="E1771" s="4"/>
      <c r="F1771" s="6"/>
      <c r="G1771" s="6"/>
      <c r="H1771" s="7" t="str">
        <f t="shared" ca="1" si="271"/>
        <v/>
      </c>
      <c r="I1771" s="8" t="str">
        <f t="shared" ca="1" si="272"/>
        <v/>
      </c>
      <c r="J1771" s="8" t="str">
        <f>IF(C1771="","",COUNTIFS(purchase!$C:$C,$C1771,purchase!$E:$E,$E1771,purchase!$G:$G,"&gt;="&amp;$F1771,purchase!$G:$G,"&lt;="&amp;$G1771))</f>
        <v/>
      </c>
      <c r="K1771" s="9" t="str">
        <f>IF(COUNTIFS(purchase!$C:$C,$C1771,purchase!$E:$E,$E1771,purchase!$G:$G,"&gt;="&amp;$F1771,purchase!$G:$G,"&lt;="&amp;$G1771)=0,"",_xlfn.MAXIFS(purchase!$G:$G,purchase!$C:$C,$C1771,purchase!$E:$E,$E1771,purchase!$G:$G,"&gt;="&amp;$F1771,purchase!$G:$G,"&lt;="&amp;$G1771))</f>
        <v/>
      </c>
      <c r="L1771" s="4"/>
      <c r="M1771" s="4"/>
      <c r="N1771" s="10" t="str">
        <f>IF(M1771="","",SUMIFS(purchase!$N:$N,purchase!$C:$C,$C1771,purchase!$E:$E,$E1771,purchase!$G:$G,"&gt;="&amp;$F1771,purchase!$G:$G,"&lt;="&amp;$G1771))</f>
        <v/>
      </c>
      <c r="O1771" s="10" t="str">
        <f t="shared" si="273"/>
        <v/>
      </c>
      <c r="P1771" s="11" t="str">
        <f t="shared" si="274"/>
        <v/>
      </c>
      <c r="Q1771" s="12" t="str">
        <f t="shared" ca="1" si="275"/>
        <v/>
      </c>
      <c r="R1771" s="13"/>
      <c r="S1771" s="14"/>
      <c r="T1771" s="15" t="str">
        <f t="shared" ca="1" si="276"/>
        <v/>
      </c>
      <c r="U1771" s="15" t="str">
        <f t="shared" ca="1" si="277"/>
        <v/>
      </c>
      <c r="V1771" s="16"/>
      <c r="W1771" s="17" t="str">
        <f t="shared" ca="1" si="278"/>
        <v/>
      </c>
      <c r="X1771" s="18" t="str">
        <f t="shared" ca="1" si="279"/>
        <v/>
      </c>
    </row>
    <row r="1772" spans="1:24" x14ac:dyDescent="0.35">
      <c r="A1772" s="3">
        <v>1768</v>
      </c>
      <c r="B1772" s="4"/>
      <c r="C1772" s="4"/>
      <c r="D1772" s="5" t="str">
        <f t="shared" si="270"/>
        <v/>
      </c>
      <c r="E1772" s="4"/>
      <c r="F1772" s="6"/>
      <c r="G1772" s="6"/>
      <c r="H1772" s="7" t="str">
        <f t="shared" ca="1" si="271"/>
        <v/>
      </c>
      <c r="I1772" s="8" t="str">
        <f t="shared" ca="1" si="272"/>
        <v/>
      </c>
      <c r="J1772" s="8" t="str">
        <f>IF(C1772="","",COUNTIFS(purchase!$C:$C,$C1772,purchase!$E:$E,$E1772,purchase!$G:$G,"&gt;="&amp;$F1772,purchase!$G:$G,"&lt;="&amp;$G1772))</f>
        <v/>
      </c>
      <c r="K1772" s="9" t="str">
        <f>IF(COUNTIFS(purchase!$C:$C,$C1772,purchase!$E:$E,$E1772,purchase!$G:$G,"&gt;="&amp;$F1772,purchase!$G:$G,"&lt;="&amp;$G1772)=0,"",_xlfn.MAXIFS(purchase!$G:$G,purchase!$C:$C,$C1772,purchase!$E:$E,$E1772,purchase!$G:$G,"&gt;="&amp;$F1772,purchase!$G:$G,"&lt;="&amp;$G1772))</f>
        <v/>
      </c>
      <c r="L1772" s="4"/>
      <c r="M1772" s="4"/>
      <c r="N1772" s="10" t="str">
        <f>IF(M1772="","",SUMIFS(purchase!$N:$N,purchase!$C:$C,$C1772,purchase!$E:$E,$E1772,purchase!$G:$G,"&gt;="&amp;$F1772,purchase!$G:$G,"&lt;="&amp;$G1772))</f>
        <v/>
      </c>
      <c r="O1772" s="10" t="str">
        <f t="shared" si="273"/>
        <v/>
      </c>
      <c r="P1772" s="11" t="str">
        <f t="shared" si="274"/>
        <v/>
      </c>
      <c r="Q1772" s="12" t="str">
        <f t="shared" ca="1" si="275"/>
        <v/>
      </c>
      <c r="R1772" s="13"/>
      <c r="S1772" s="14"/>
      <c r="T1772" s="15" t="str">
        <f t="shared" ca="1" si="276"/>
        <v/>
      </c>
      <c r="U1772" s="15" t="str">
        <f t="shared" ca="1" si="277"/>
        <v/>
      </c>
      <c r="V1772" s="16"/>
      <c r="W1772" s="17" t="str">
        <f t="shared" ca="1" si="278"/>
        <v/>
      </c>
      <c r="X1772" s="18" t="str">
        <f t="shared" ca="1" si="279"/>
        <v/>
      </c>
    </row>
    <row r="1773" spans="1:24" x14ac:dyDescent="0.35">
      <c r="A1773" s="3">
        <v>1769</v>
      </c>
      <c r="B1773" s="4"/>
      <c r="C1773" s="4"/>
      <c r="D1773" s="5" t="str">
        <f t="shared" si="270"/>
        <v/>
      </c>
      <c r="E1773" s="4"/>
      <c r="F1773" s="6"/>
      <c r="G1773" s="6"/>
      <c r="H1773" s="7" t="str">
        <f t="shared" ca="1" si="271"/>
        <v/>
      </c>
      <c r="I1773" s="8" t="str">
        <f t="shared" ca="1" si="272"/>
        <v/>
      </c>
      <c r="J1773" s="8" t="str">
        <f>IF(C1773="","",COUNTIFS(purchase!$C:$C,$C1773,purchase!$E:$E,$E1773,purchase!$G:$G,"&gt;="&amp;$F1773,purchase!$G:$G,"&lt;="&amp;$G1773))</f>
        <v/>
      </c>
      <c r="K1773" s="9" t="str">
        <f>IF(COUNTIFS(purchase!$C:$C,$C1773,purchase!$E:$E,$E1773,purchase!$G:$G,"&gt;="&amp;$F1773,purchase!$G:$G,"&lt;="&amp;$G1773)=0,"",_xlfn.MAXIFS(purchase!$G:$G,purchase!$C:$C,$C1773,purchase!$E:$E,$E1773,purchase!$G:$G,"&gt;="&amp;$F1773,purchase!$G:$G,"&lt;="&amp;$G1773))</f>
        <v/>
      </c>
      <c r="L1773" s="4"/>
      <c r="M1773" s="4"/>
      <c r="N1773" s="10" t="str">
        <f>IF(M1773="","",SUMIFS(purchase!$N:$N,purchase!$C:$C,$C1773,purchase!$E:$E,$E1773,purchase!$G:$G,"&gt;="&amp;$F1773,purchase!$G:$G,"&lt;="&amp;$G1773))</f>
        <v/>
      </c>
      <c r="O1773" s="10" t="str">
        <f t="shared" si="273"/>
        <v/>
      </c>
      <c r="P1773" s="11" t="str">
        <f t="shared" si="274"/>
        <v/>
      </c>
      <c r="Q1773" s="12" t="str">
        <f t="shared" ca="1" si="275"/>
        <v/>
      </c>
      <c r="R1773" s="13"/>
      <c r="S1773" s="14"/>
      <c r="T1773" s="15" t="str">
        <f t="shared" ca="1" si="276"/>
        <v/>
      </c>
      <c r="U1773" s="15" t="str">
        <f t="shared" ca="1" si="277"/>
        <v/>
      </c>
      <c r="V1773" s="16"/>
      <c r="W1773" s="17" t="str">
        <f t="shared" ca="1" si="278"/>
        <v/>
      </c>
      <c r="X1773" s="18" t="str">
        <f t="shared" ca="1" si="279"/>
        <v/>
      </c>
    </row>
    <row r="1774" spans="1:24" x14ac:dyDescent="0.35">
      <c r="A1774" s="3">
        <v>1770</v>
      </c>
      <c r="B1774" s="4"/>
      <c r="C1774" s="4"/>
      <c r="D1774" s="5" t="str">
        <f t="shared" si="270"/>
        <v/>
      </c>
      <c r="E1774" s="4"/>
      <c r="F1774" s="6"/>
      <c r="G1774" s="6"/>
      <c r="H1774" s="7" t="str">
        <f t="shared" ca="1" si="271"/>
        <v/>
      </c>
      <c r="I1774" s="8" t="str">
        <f t="shared" ca="1" si="272"/>
        <v/>
      </c>
      <c r="J1774" s="8" t="str">
        <f>IF(C1774="","",COUNTIFS(purchase!$C:$C,$C1774,purchase!$E:$E,$E1774,purchase!$G:$G,"&gt;="&amp;$F1774,purchase!$G:$G,"&lt;="&amp;$G1774))</f>
        <v/>
      </c>
      <c r="K1774" s="9" t="str">
        <f>IF(COUNTIFS(purchase!$C:$C,$C1774,purchase!$E:$E,$E1774,purchase!$G:$G,"&gt;="&amp;$F1774,purchase!$G:$G,"&lt;="&amp;$G1774)=0,"",_xlfn.MAXIFS(purchase!$G:$G,purchase!$C:$C,$C1774,purchase!$E:$E,$E1774,purchase!$G:$G,"&gt;="&amp;$F1774,purchase!$G:$G,"&lt;="&amp;$G1774))</f>
        <v/>
      </c>
      <c r="L1774" s="4"/>
      <c r="M1774" s="4"/>
      <c r="N1774" s="10" t="str">
        <f>IF(M1774="","",SUMIFS(purchase!$N:$N,purchase!$C:$C,$C1774,purchase!$E:$E,$E1774,purchase!$G:$G,"&gt;="&amp;$F1774,purchase!$G:$G,"&lt;="&amp;$G1774))</f>
        <v/>
      </c>
      <c r="O1774" s="10" t="str">
        <f t="shared" si="273"/>
        <v/>
      </c>
      <c r="P1774" s="11" t="str">
        <f t="shared" si="274"/>
        <v/>
      </c>
      <c r="Q1774" s="12" t="str">
        <f t="shared" ca="1" si="275"/>
        <v/>
      </c>
      <c r="R1774" s="13"/>
      <c r="S1774" s="14"/>
      <c r="T1774" s="15" t="str">
        <f t="shared" ca="1" si="276"/>
        <v/>
      </c>
      <c r="U1774" s="15" t="str">
        <f t="shared" ca="1" si="277"/>
        <v/>
      </c>
      <c r="V1774" s="16"/>
      <c r="W1774" s="17" t="str">
        <f t="shared" ca="1" si="278"/>
        <v/>
      </c>
      <c r="X1774" s="18" t="str">
        <f t="shared" ca="1" si="279"/>
        <v/>
      </c>
    </row>
    <row r="1775" spans="1:24" x14ac:dyDescent="0.35">
      <c r="A1775" s="3">
        <v>1771</v>
      </c>
      <c r="B1775" s="4"/>
      <c r="C1775" s="4"/>
      <c r="D1775" s="5" t="str">
        <f t="shared" si="270"/>
        <v/>
      </c>
      <c r="E1775" s="4"/>
      <c r="F1775" s="6"/>
      <c r="G1775" s="6"/>
      <c r="H1775" s="7" t="str">
        <f t="shared" ca="1" si="271"/>
        <v/>
      </c>
      <c r="I1775" s="8" t="str">
        <f t="shared" ca="1" si="272"/>
        <v/>
      </c>
      <c r="J1775" s="8" t="str">
        <f>IF(C1775="","",COUNTIFS(purchase!$C:$C,$C1775,purchase!$E:$E,$E1775,purchase!$G:$G,"&gt;="&amp;$F1775,purchase!$G:$G,"&lt;="&amp;$G1775))</f>
        <v/>
      </c>
      <c r="K1775" s="9" t="str">
        <f>IF(COUNTIFS(purchase!$C:$C,$C1775,purchase!$E:$E,$E1775,purchase!$G:$G,"&gt;="&amp;$F1775,purchase!$G:$G,"&lt;="&amp;$G1775)=0,"",_xlfn.MAXIFS(purchase!$G:$G,purchase!$C:$C,$C1775,purchase!$E:$E,$E1775,purchase!$G:$G,"&gt;="&amp;$F1775,purchase!$G:$G,"&lt;="&amp;$G1775))</f>
        <v/>
      </c>
      <c r="L1775" s="4"/>
      <c r="M1775" s="4"/>
      <c r="N1775" s="10" t="str">
        <f>IF(M1775="","",SUMIFS(purchase!$N:$N,purchase!$C:$C,$C1775,purchase!$E:$E,$E1775,purchase!$G:$G,"&gt;="&amp;$F1775,purchase!$G:$G,"&lt;="&amp;$G1775))</f>
        <v/>
      </c>
      <c r="O1775" s="10" t="str">
        <f t="shared" si="273"/>
        <v/>
      </c>
      <c r="P1775" s="11" t="str">
        <f t="shared" si="274"/>
        <v/>
      </c>
      <c r="Q1775" s="12" t="str">
        <f t="shared" ca="1" si="275"/>
        <v/>
      </c>
      <c r="R1775" s="13"/>
      <c r="S1775" s="14"/>
      <c r="T1775" s="15" t="str">
        <f t="shared" ca="1" si="276"/>
        <v/>
      </c>
      <c r="U1775" s="15" t="str">
        <f t="shared" ca="1" si="277"/>
        <v/>
      </c>
      <c r="V1775" s="16"/>
      <c r="W1775" s="17" t="str">
        <f t="shared" ca="1" si="278"/>
        <v/>
      </c>
      <c r="X1775" s="18" t="str">
        <f t="shared" ca="1" si="279"/>
        <v/>
      </c>
    </row>
    <row r="1776" spans="1:24" x14ac:dyDescent="0.35">
      <c r="A1776" s="3">
        <v>1772</v>
      </c>
      <c r="B1776" s="4"/>
      <c r="C1776" s="4"/>
      <c r="D1776" s="5" t="str">
        <f t="shared" si="270"/>
        <v/>
      </c>
      <c r="E1776" s="4"/>
      <c r="F1776" s="6"/>
      <c r="G1776" s="6"/>
      <c r="H1776" s="7" t="str">
        <f t="shared" ca="1" si="271"/>
        <v/>
      </c>
      <c r="I1776" s="8" t="str">
        <f t="shared" ca="1" si="272"/>
        <v/>
      </c>
      <c r="J1776" s="8" t="str">
        <f>IF(C1776="","",COUNTIFS(purchase!$C:$C,$C1776,purchase!$E:$E,$E1776,purchase!$G:$G,"&gt;="&amp;$F1776,purchase!$G:$G,"&lt;="&amp;$G1776))</f>
        <v/>
      </c>
      <c r="K1776" s="9" t="str">
        <f>IF(COUNTIFS(purchase!$C:$C,$C1776,purchase!$E:$E,$E1776,purchase!$G:$G,"&gt;="&amp;$F1776,purchase!$G:$G,"&lt;="&amp;$G1776)=0,"",_xlfn.MAXIFS(purchase!$G:$G,purchase!$C:$C,$C1776,purchase!$E:$E,$E1776,purchase!$G:$G,"&gt;="&amp;$F1776,purchase!$G:$G,"&lt;="&amp;$G1776))</f>
        <v/>
      </c>
      <c r="L1776" s="4"/>
      <c r="M1776" s="4"/>
      <c r="N1776" s="10" t="str">
        <f>IF(M1776="","",SUMIFS(purchase!$N:$N,purchase!$C:$C,$C1776,purchase!$E:$E,$E1776,purchase!$G:$G,"&gt;="&amp;$F1776,purchase!$G:$G,"&lt;="&amp;$G1776))</f>
        <v/>
      </c>
      <c r="O1776" s="10" t="str">
        <f t="shared" si="273"/>
        <v/>
      </c>
      <c r="P1776" s="11" t="str">
        <f t="shared" si="274"/>
        <v/>
      </c>
      <c r="Q1776" s="12" t="str">
        <f t="shared" ca="1" si="275"/>
        <v/>
      </c>
      <c r="R1776" s="13"/>
      <c r="S1776" s="14"/>
      <c r="T1776" s="15" t="str">
        <f t="shared" ca="1" si="276"/>
        <v/>
      </c>
      <c r="U1776" s="15" t="str">
        <f t="shared" ca="1" si="277"/>
        <v/>
      </c>
      <c r="V1776" s="16"/>
      <c r="W1776" s="17" t="str">
        <f t="shared" ca="1" si="278"/>
        <v/>
      </c>
      <c r="X1776" s="18" t="str">
        <f t="shared" ca="1" si="279"/>
        <v/>
      </c>
    </row>
    <row r="1777" spans="1:24" x14ac:dyDescent="0.35">
      <c r="A1777" s="3">
        <v>1773</v>
      </c>
      <c r="B1777" s="4"/>
      <c r="C1777" s="4"/>
      <c r="D1777" s="5" t="str">
        <f t="shared" si="270"/>
        <v/>
      </c>
      <c r="E1777" s="4"/>
      <c r="F1777" s="6"/>
      <c r="G1777" s="6"/>
      <c r="H1777" s="7" t="str">
        <f t="shared" ca="1" si="271"/>
        <v/>
      </c>
      <c r="I1777" s="8" t="str">
        <f t="shared" ca="1" si="272"/>
        <v/>
      </c>
      <c r="J1777" s="8" t="str">
        <f>IF(C1777="","",COUNTIFS(purchase!$C:$C,$C1777,purchase!$E:$E,$E1777,purchase!$G:$G,"&gt;="&amp;$F1777,purchase!$G:$G,"&lt;="&amp;$G1777))</f>
        <v/>
      </c>
      <c r="K1777" s="9" t="str">
        <f>IF(COUNTIFS(purchase!$C:$C,$C1777,purchase!$E:$E,$E1777,purchase!$G:$G,"&gt;="&amp;$F1777,purchase!$G:$G,"&lt;="&amp;$G1777)=0,"",_xlfn.MAXIFS(purchase!$G:$G,purchase!$C:$C,$C1777,purchase!$E:$E,$E1777,purchase!$G:$G,"&gt;="&amp;$F1777,purchase!$G:$G,"&lt;="&amp;$G1777))</f>
        <v/>
      </c>
      <c r="L1777" s="4"/>
      <c r="M1777" s="4"/>
      <c r="N1777" s="10" t="str">
        <f>IF(M1777="","",SUMIFS(purchase!$N:$N,purchase!$C:$C,$C1777,purchase!$E:$E,$E1777,purchase!$G:$G,"&gt;="&amp;$F1777,purchase!$G:$G,"&lt;="&amp;$G1777))</f>
        <v/>
      </c>
      <c r="O1777" s="10" t="str">
        <f t="shared" si="273"/>
        <v/>
      </c>
      <c r="P1777" s="11" t="str">
        <f t="shared" si="274"/>
        <v/>
      </c>
      <c r="Q1777" s="12" t="str">
        <f t="shared" ca="1" si="275"/>
        <v/>
      </c>
      <c r="R1777" s="13"/>
      <c r="S1777" s="14"/>
      <c r="T1777" s="15" t="str">
        <f t="shared" ca="1" si="276"/>
        <v/>
      </c>
      <c r="U1777" s="15" t="str">
        <f t="shared" ca="1" si="277"/>
        <v/>
      </c>
      <c r="V1777" s="16"/>
      <c r="W1777" s="17" t="str">
        <f t="shared" ca="1" si="278"/>
        <v/>
      </c>
      <c r="X1777" s="18" t="str">
        <f t="shared" ca="1" si="279"/>
        <v/>
      </c>
    </row>
    <row r="1778" spans="1:24" x14ac:dyDescent="0.35">
      <c r="A1778" s="3">
        <v>1774</v>
      </c>
      <c r="B1778" s="4"/>
      <c r="C1778" s="4"/>
      <c r="D1778" s="5" t="str">
        <f t="shared" si="270"/>
        <v/>
      </c>
      <c r="E1778" s="4"/>
      <c r="F1778" s="6"/>
      <c r="G1778" s="6"/>
      <c r="H1778" s="7" t="str">
        <f t="shared" ca="1" si="271"/>
        <v/>
      </c>
      <c r="I1778" s="8" t="str">
        <f t="shared" ca="1" si="272"/>
        <v/>
      </c>
      <c r="J1778" s="8" t="str">
        <f>IF(C1778="","",COUNTIFS(purchase!$C:$C,$C1778,purchase!$E:$E,$E1778,purchase!$G:$G,"&gt;="&amp;$F1778,purchase!$G:$G,"&lt;="&amp;$G1778))</f>
        <v/>
      </c>
      <c r="K1778" s="9" t="str">
        <f>IF(COUNTIFS(purchase!$C:$C,$C1778,purchase!$E:$E,$E1778,purchase!$G:$G,"&gt;="&amp;$F1778,purchase!$G:$G,"&lt;="&amp;$G1778)=0,"",_xlfn.MAXIFS(purchase!$G:$G,purchase!$C:$C,$C1778,purchase!$E:$E,$E1778,purchase!$G:$G,"&gt;="&amp;$F1778,purchase!$G:$G,"&lt;="&amp;$G1778))</f>
        <v/>
      </c>
      <c r="L1778" s="4"/>
      <c r="M1778" s="4"/>
      <c r="N1778" s="10" t="str">
        <f>IF(M1778="","",SUMIFS(purchase!$N:$N,purchase!$C:$C,$C1778,purchase!$E:$E,$E1778,purchase!$G:$G,"&gt;="&amp;$F1778,purchase!$G:$G,"&lt;="&amp;$G1778))</f>
        <v/>
      </c>
      <c r="O1778" s="10" t="str">
        <f t="shared" si="273"/>
        <v/>
      </c>
      <c r="P1778" s="11" t="str">
        <f t="shared" si="274"/>
        <v/>
      </c>
      <c r="Q1778" s="12" t="str">
        <f t="shared" ca="1" si="275"/>
        <v/>
      </c>
      <c r="R1778" s="13"/>
      <c r="S1778" s="14"/>
      <c r="T1778" s="15" t="str">
        <f t="shared" ca="1" si="276"/>
        <v/>
      </c>
      <c r="U1778" s="15" t="str">
        <f t="shared" ca="1" si="277"/>
        <v/>
      </c>
      <c r="V1778" s="16"/>
      <c r="W1778" s="17" t="str">
        <f t="shared" ca="1" si="278"/>
        <v/>
      </c>
      <c r="X1778" s="18" t="str">
        <f t="shared" ca="1" si="279"/>
        <v/>
      </c>
    </row>
    <row r="1779" spans="1:24" x14ac:dyDescent="0.35">
      <c r="A1779" s="3">
        <v>1775</v>
      </c>
      <c r="B1779" s="4"/>
      <c r="C1779" s="4"/>
      <c r="D1779" s="5" t="str">
        <f t="shared" si="270"/>
        <v/>
      </c>
      <c r="E1779" s="4"/>
      <c r="F1779" s="6"/>
      <c r="G1779" s="6"/>
      <c r="H1779" s="7" t="str">
        <f t="shared" ca="1" si="271"/>
        <v/>
      </c>
      <c r="I1779" s="8" t="str">
        <f t="shared" ca="1" si="272"/>
        <v/>
      </c>
      <c r="J1779" s="8" t="str">
        <f>IF(C1779="","",COUNTIFS(purchase!$C:$C,$C1779,purchase!$E:$E,$E1779,purchase!$G:$G,"&gt;="&amp;$F1779,purchase!$G:$G,"&lt;="&amp;$G1779))</f>
        <v/>
      </c>
      <c r="K1779" s="9" t="str">
        <f>IF(COUNTIFS(purchase!$C:$C,$C1779,purchase!$E:$E,$E1779,purchase!$G:$G,"&gt;="&amp;$F1779,purchase!$G:$G,"&lt;="&amp;$G1779)=0,"",_xlfn.MAXIFS(purchase!$G:$G,purchase!$C:$C,$C1779,purchase!$E:$E,$E1779,purchase!$G:$G,"&gt;="&amp;$F1779,purchase!$G:$G,"&lt;="&amp;$G1779))</f>
        <v/>
      </c>
      <c r="L1779" s="4"/>
      <c r="M1779" s="4"/>
      <c r="N1779" s="10" t="str">
        <f>IF(M1779="","",SUMIFS(purchase!$N:$N,purchase!$C:$C,$C1779,purchase!$E:$E,$E1779,purchase!$G:$G,"&gt;="&amp;$F1779,purchase!$G:$G,"&lt;="&amp;$G1779))</f>
        <v/>
      </c>
      <c r="O1779" s="10" t="str">
        <f t="shared" si="273"/>
        <v/>
      </c>
      <c r="P1779" s="11" t="str">
        <f t="shared" si="274"/>
        <v/>
      </c>
      <c r="Q1779" s="12" t="str">
        <f t="shared" ca="1" si="275"/>
        <v/>
      </c>
      <c r="R1779" s="13"/>
      <c r="S1779" s="14"/>
      <c r="T1779" s="15" t="str">
        <f t="shared" ca="1" si="276"/>
        <v/>
      </c>
      <c r="U1779" s="15" t="str">
        <f t="shared" ca="1" si="277"/>
        <v/>
      </c>
      <c r="V1779" s="16"/>
      <c r="W1779" s="17" t="str">
        <f t="shared" ca="1" si="278"/>
        <v/>
      </c>
      <c r="X1779" s="18" t="str">
        <f t="shared" ca="1" si="279"/>
        <v/>
      </c>
    </row>
    <row r="1780" spans="1:24" x14ac:dyDescent="0.35">
      <c r="A1780" s="3">
        <v>1776</v>
      </c>
      <c r="B1780" s="4"/>
      <c r="C1780" s="4"/>
      <c r="D1780" s="5" t="str">
        <f t="shared" si="270"/>
        <v/>
      </c>
      <c r="E1780" s="4"/>
      <c r="F1780" s="6"/>
      <c r="G1780" s="6"/>
      <c r="H1780" s="7" t="str">
        <f t="shared" ca="1" si="271"/>
        <v/>
      </c>
      <c r="I1780" s="8" t="str">
        <f t="shared" ca="1" si="272"/>
        <v/>
      </c>
      <c r="J1780" s="8" t="str">
        <f>IF(C1780="","",COUNTIFS(purchase!$C:$C,$C1780,purchase!$E:$E,$E1780,purchase!$G:$G,"&gt;="&amp;$F1780,purchase!$G:$G,"&lt;="&amp;$G1780))</f>
        <v/>
      </c>
      <c r="K1780" s="9" t="str">
        <f>IF(COUNTIFS(purchase!$C:$C,$C1780,purchase!$E:$E,$E1780,purchase!$G:$G,"&gt;="&amp;$F1780,purchase!$G:$G,"&lt;="&amp;$G1780)=0,"",_xlfn.MAXIFS(purchase!$G:$G,purchase!$C:$C,$C1780,purchase!$E:$E,$E1780,purchase!$G:$G,"&gt;="&amp;$F1780,purchase!$G:$G,"&lt;="&amp;$G1780))</f>
        <v/>
      </c>
      <c r="L1780" s="4"/>
      <c r="M1780" s="4"/>
      <c r="N1780" s="10" t="str">
        <f>IF(M1780="","",SUMIFS(purchase!$N:$N,purchase!$C:$C,$C1780,purchase!$E:$E,$E1780,purchase!$G:$G,"&gt;="&amp;$F1780,purchase!$G:$G,"&lt;="&amp;$G1780))</f>
        <v/>
      </c>
      <c r="O1780" s="10" t="str">
        <f t="shared" si="273"/>
        <v/>
      </c>
      <c r="P1780" s="11" t="str">
        <f t="shared" si="274"/>
        <v/>
      </c>
      <c r="Q1780" s="12" t="str">
        <f t="shared" ca="1" si="275"/>
        <v/>
      </c>
      <c r="R1780" s="13"/>
      <c r="S1780" s="14"/>
      <c r="T1780" s="15" t="str">
        <f t="shared" ca="1" si="276"/>
        <v/>
      </c>
      <c r="U1780" s="15" t="str">
        <f t="shared" ca="1" si="277"/>
        <v/>
      </c>
      <c r="V1780" s="16"/>
      <c r="W1780" s="17" t="str">
        <f t="shared" ca="1" si="278"/>
        <v/>
      </c>
      <c r="X1780" s="18" t="str">
        <f t="shared" ca="1" si="279"/>
        <v/>
      </c>
    </row>
    <row r="1781" spans="1:24" x14ac:dyDescent="0.35">
      <c r="A1781" s="3">
        <v>1777</v>
      </c>
      <c r="B1781" s="4"/>
      <c r="C1781" s="4"/>
      <c r="D1781" s="5" t="str">
        <f t="shared" si="270"/>
        <v/>
      </c>
      <c r="E1781" s="4"/>
      <c r="F1781" s="6"/>
      <c r="G1781" s="6"/>
      <c r="H1781" s="7" t="str">
        <f t="shared" ca="1" si="271"/>
        <v/>
      </c>
      <c r="I1781" s="8" t="str">
        <f t="shared" ca="1" si="272"/>
        <v/>
      </c>
      <c r="J1781" s="8" t="str">
        <f>IF(C1781="","",COUNTIFS(purchase!$C:$C,$C1781,purchase!$E:$E,$E1781,purchase!$G:$G,"&gt;="&amp;$F1781,purchase!$G:$G,"&lt;="&amp;$G1781))</f>
        <v/>
      </c>
      <c r="K1781" s="9" t="str">
        <f>IF(COUNTIFS(purchase!$C:$C,$C1781,purchase!$E:$E,$E1781,purchase!$G:$G,"&gt;="&amp;$F1781,purchase!$G:$G,"&lt;="&amp;$G1781)=0,"",_xlfn.MAXIFS(purchase!$G:$G,purchase!$C:$C,$C1781,purchase!$E:$E,$E1781,purchase!$G:$G,"&gt;="&amp;$F1781,purchase!$G:$G,"&lt;="&amp;$G1781))</f>
        <v/>
      </c>
      <c r="L1781" s="4"/>
      <c r="M1781" s="4"/>
      <c r="N1781" s="10" t="str">
        <f>IF(M1781="","",SUMIFS(purchase!$N:$N,purchase!$C:$C,$C1781,purchase!$E:$E,$E1781,purchase!$G:$G,"&gt;="&amp;$F1781,purchase!$G:$G,"&lt;="&amp;$G1781))</f>
        <v/>
      </c>
      <c r="O1781" s="10" t="str">
        <f t="shared" si="273"/>
        <v/>
      </c>
      <c r="P1781" s="11" t="str">
        <f t="shared" si="274"/>
        <v/>
      </c>
      <c r="Q1781" s="12" t="str">
        <f t="shared" ca="1" si="275"/>
        <v/>
      </c>
      <c r="R1781" s="13"/>
      <c r="S1781" s="14"/>
      <c r="T1781" s="15" t="str">
        <f t="shared" ca="1" si="276"/>
        <v/>
      </c>
      <c r="U1781" s="15" t="str">
        <f t="shared" ca="1" si="277"/>
        <v/>
      </c>
      <c r="V1781" s="16"/>
      <c r="W1781" s="17" t="str">
        <f t="shared" ca="1" si="278"/>
        <v/>
      </c>
      <c r="X1781" s="18" t="str">
        <f t="shared" ca="1" si="279"/>
        <v/>
      </c>
    </row>
    <row r="1782" spans="1:24" x14ac:dyDescent="0.35">
      <c r="A1782" s="3">
        <v>1778</v>
      </c>
      <c r="B1782" s="4"/>
      <c r="C1782" s="4"/>
      <c r="D1782" s="5" t="str">
        <f t="shared" si="270"/>
        <v/>
      </c>
      <c r="E1782" s="4"/>
      <c r="F1782" s="6"/>
      <c r="G1782" s="6"/>
      <c r="H1782" s="7" t="str">
        <f t="shared" ca="1" si="271"/>
        <v/>
      </c>
      <c r="I1782" s="8" t="str">
        <f t="shared" ca="1" si="272"/>
        <v/>
      </c>
      <c r="J1782" s="8" t="str">
        <f>IF(C1782="","",COUNTIFS(purchase!$C:$C,$C1782,purchase!$E:$E,$E1782,purchase!$G:$G,"&gt;="&amp;$F1782,purchase!$G:$G,"&lt;="&amp;$G1782))</f>
        <v/>
      </c>
      <c r="K1782" s="9" t="str">
        <f>IF(COUNTIFS(purchase!$C:$C,$C1782,purchase!$E:$E,$E1782,purchase!$G:$G,"&gt;="&amp;$F1782,purchase!$G:$G,"&lt;="&amp;$G1782)=0,"",_xlfn.MAXIFS(purchase!$G:$G,purchase!$C:$C,$C1782,purchase!$E:$E,$E1782,purchase!$G:$G,"&gt;="&amp;$F1782,purchase!$G:$G,"&lt;="&amp;$G1782))</f>
        <v/>
      </c>
      <c r="L1782" s="4"/>
      <c r="M1782" s="4"/>
      <c r="N1782" s="10" t="str">
        <f>IF(M1782="","",SUMIFS(purchase!$N:$N,purchase!$C:$C,$C1782,purchase!$E:$E,$E1782,purchase!$G:$G,"&gt;="&amp;$F1782,purchase!$G:$G,"&lt;="&amp;$G1782))</f>
        <v/>
      </c>
      <c r="O1782" s="10" t="str">
        <f t="shared" si="273"/>
        <v/>
      </c>
      <c r="P1782" s="11" t="str">
        <f t="shared" si="274"/>
        <v/>
      </c>
      <c r="Q1782" s="12" t="str">
        <f t="shared" ca="1" si="275"/>
        <v/>
      </c>
      <c r="R1782" s="13"/>
      <c r="S1782" s="14"/>
      <c r="T1782" s="15" t="str">
        <f t="shared" ca="1" si="276"/>
        <v/>
      </c>
      <c r="U1782" s="15" t="str">
        <f t="shared" ca="1" si="277"/>
        <v/>
      </c>
      <c r="V1782" s="16"/>
      <c r="W1782" s="17" t="str">
        <f t="shared" ca="1" si="278"/>
        <v/>
      </c>
      <c r="X1782" s="18" t="str">
        <f t="shared" ca="1" si="279"/>
        <v/>
      </c>
    </row>
    <row r="1783" spans="1:24" x14ac:dyDescent="0.35">
      <c r="A1783" s="3">
        <v>1779</v>
      </c>
      <c r="B1783" s="4"/>
      <c r="C1783" s="4"/>
      <c r="D1783" s="5" t="str">
        <f t="shared" si="270"/>
        <v/>
      </c>
      <c r="E1783" s="4"/>
      <c r="F1783" s="6"/>
      <c r="G1783" s="6"/>
      <c r="H1783" s="7" t="str">
        <f t="shared" ca="1" si="271"/>
        <v/>
      </c>
      <c r="I1783" s="8" t="str">
        <f t="shared" ca="1" si="272"/>
        <v/>
      </c>
      <c r="J1783" s="8" t="str">
        <f>IF(C1783="","",COUNTIFS(purchase!$C:$C,$C1783,purchase!$E:$E,$E1783,purchase!$G:$G,"&gt;="&amp;$F1783,purchase!$G:$G,"&lt;="&amp;$G1783))</f>
        <v/>
      </c>
      <c r="K1783" s="9" t="str">
        <f>IF(COUNTIFS(purchase!$C:$C,$C1783,purchase!$E:$E,$E1783,purchase!$G:$G,"&gt;="&amp;$F1783,purchase!$G:$G,"&lt;="&amp;$G1783)=0,"",_xlfn.MAXIFS(purchase!$G:$G,purchase!$C:$C,$C1783,purchase!$E:$E,$E1783,purchase!$G:$G,"&gt;="&amp;$F1783,purchase!$G:$G,"&lt;="&amp;$G1783))</f>
        <v/>
      </c>
      <c r="L1783" s="4"/>
      <c r="M1783" s="4"/>
      <c r="N1783" s="10" t="str">
        <f>IF(M1783="","",SUMIFS(purchase!$N:$N,purchase!$C:$C,$C1783,purchase!$E:$E,$E1783,purchase!$G:$G,"&gt;="&amp;$F1783,purchase!$G:$G,"&lt;="&amp;$G1783))</f>
        <v/>
      </c>
      <c r="O1783" s="10" t="str">
        <f t="shared" si="273"/>
        <v/>
      </c>
      <c r="P1783" s="11" t="str">
        <f t="shared" si="274"/>
        <v/>
      </c>
      <c r="Q1783" s="12" t="str">
        <f t="shared" ca="1" si="275"/>
        <v/>
      </c>
      <c r="R1783" s="13"/>
      <c r="S1783" s="14"/>
      <c r="T1783" s="15" t="str">
        <f t="shared" ca="1" si="276"/>
        <v/>
      </c>
      <c r="U1783" s="15" t="str">
        <f t="shared" ca="1" si="277"/>
        <v/>
      </c>
      <c r="V1783" s="16"/>
      <c r="W1783" s="17" t="str">
        <f t="shared" ca="1" si="278"/>
        <v/>
      </c>
      <c r="X1783" s="18" t="str">
        <f t="shared" ca="1" si="279"/>
        <v/>
      </c>
    </row>
    <row r="1784" spans="1:24" x14ac:dyDescent="0.35">
      <c r="A1784" s="3">
        <v>1780</v>
      </c>
      <c r="B1784" s="4"/>
      <c r="C1784" s="4"/>
      <c r="D1784" s="5" t="str">
        <f t="shared" si="270"/>
        <v/>
      </c>
      <c r="E1784" s="4"/>
      <c r="F1784" s="6"/>
      <c r="G1784" s="6"/>
      <c r="H1784" s="7" t="str">
        <f t="shared" ca="1" si="271"/>
        <v/>
      </c>
      <c r="I1784" s="8" t="str">
        <f t="shared" ca="1" si="272"/>
        <v/>
      </c>
      <c r="J1784" s="8" t="str">
        <f>IF(C1784="","",COUNTIFS(purchase!$C:$C,$C1784,purchase!$E:$E,$E1784,purchase!$G:$G,"&gt;="&amp;$F1784,purchase!$G:$G,"&lt;="&amp;$G1784))</f>
        <v/>
      </c>
      <c r="K1784" s="9" t="str">
        <f>IF(COUNTIFS(purchase!$C:$C,$C1784,purchase!$E:$E,$E1784,purchase!$G:$G,"&gt;="&amp;$F1784,purchase!$G:$G,"&lt;="&amp;$G1784)=0,"",_xlfn.MAXIFS(purchase!$G:$G,purchase!$C:$C,$C1784,purchase!$E:$E,$E1784,purchase!$G:$G,"&gt;="&amp;$F1784,purchase!$G:$G,"&lt;="&amp;$G1784))</f>
        <v/>
      </c>
      <c r="L1784" s="4"/>
      <c r="M1784" s="4"/>
      <c r="N1784" s="10" t="str">
        <f>IF(M1784="","",SUMIFS(purchase!$N:$N,purchase!$C:$C,$C1784,purchase!$E:$E,$E1784,purchase!$G:$G,"&gt;="&amp;$F1784,purchase!$G:$G,"&lt;="&amp;$G1784))</f>
        <v/>
      </c>
      <c r="O1784" s="10" t="str">
        <f t="shared" si="273"/>
        <v/>
      </c>
      <c r="P1784" s="11" t="str">
        <f t="shared" si="274"/>
        <v/>
      </c>
      <c r="Q1784" s="12" t="str">
        <f t="shared" ca="1" si="275"/>
        <v/>
      </c>
      <c r="R1784" s="13"/>
      <c r="S1784" s="14"/>
      <c r="T1784" s="15" t="str">
        <f t="shared" ca="1" si="276"/>
        <v/>
      </c>
      <c r="U1784" s="15" t="str">
        <f t="shared" ca="1" si="277"/>
        <v/>
      </c>
      <c r="V1784" s="16"/>
      <c r="W1784" s="17" t="str">
        <f t="shared" ca="1" si="278"/>
        <v/>
      </c>
      <c r="X1784" s="18" t="str">
        <f t="shared" ca="1" si="279"/>
        <v/>
      </c>
    </row>
    <row r="1785" spans="1:24" x14ac:dyDescent="0.35">
      <c r="A1785" s="3">
        <v>1781</v>
      </c>
      <c r="B1785" s="4"/>
      <c r="C1785" s="4"/>
      <c r="D1785" s="5" t="str">
        <f t="shared" si="270"/>
        <v/>
      </c>
      <c r="E1785" s="4"/>
      <c r="F1785" s="6"/>
      <c r="G1785" s="6"/>
      <c r="H1785" s="7" t="str">
        <f t="shared" ca="1" si="271"/>
        <v/>
      </c>
      <c r="I1785" s="8" t="str">
        <f t="shared" ca="1" si="272"/>
        <v/>
      </c>
      <c r="J1785" s="8" t="str">
        <f>IF(C1785="","",COUNTIFS(purchase!$C:$C,$C1785,purchase!$E:$E,$E1785,purchase!$G:$G,"&gt;="&amp;$F1785,purchase!$G:$G,"&lt;="&amp;$G1785))</f>
        <v/>
      </c>
      <c r="K1785" s="9" t="str">
        <f>IF(COUNTIFS(purchase!$C:$C,$C1785,purchase!$E:$E,$E1785,purchase!$G:$G,"&gt;="&amp;$F1785,purchase!$G:$G,"&lt;="&amp;$G1785)=0,"",_xlfn.MAXIFS(purchase!$G:$G,purchase!$C:$C,$C1785,purchase!$E:$E,$E1785,purchase!$G:$G,"&gt;="&amp;$F1785,purchase!$G:$G,"&lt;="&amp;$G1785))</f>
        <v/>
      </c>
      <c r="L1785" s="4"/>
      <c r="M1785" s="4"/>
      <c r="N1785" s="10" t="str">
        <f>IF(M1785="","",SUMIFS(purchase!$N:$N,purchase!$C:$C,$C1785,purchase!$E:$E,$E1785,purchase!$G:$G,"&gt;="&amp;$F1785,purchase!$G:$G,"&lt;="&amp;$G1785))</f>
        <v/>
      </c>
      <c r="O1785" s="10" t="str">
        <f t="shared" si="273"/>
        <v/>
      </c>
      <c r="P1785" s="11" t="str">
        <f t="shared" si="274"/>
        <v/>
      </c>
      <c r="Q1785" s="12" t="str">
        <f t="shared" ca="1" si="275"/>
        <v/>
      </c>
      <c r="R1785" s="13"/>
      <c r="S1785" s="14"/>
      <c r="T1785" s="15" t="str">
        <f t="shared" ca="1" si="276"/>
        <v/>
      </c>
      <c r="U1785" s="15" t="str">
        <f t="shared" ca="1" si="277"/>
        <v/>
      </c>
      <c r="V1785" s="16"/>
      <c r="W1785" s="17" t="str">
        <f t="shared" ca="1" si="278"/>
        <v/>
      </c>
      <c r="X1785" s="18" t="str">
        <f t="shared" ca="1" si="279"/>
        <v/>
      </c>
    </row>
    <row r="1786" spans="1:24" x14ac:dyDescent="0.35">
      <c r="A1786" s="3">
        <v>1782</v>
      </c>
      <c r="B1786" s="4"/>
      <c r="C1786" s="4"/>
      <c r="D1786" s="5" t="str">
        <f t="shared" si="270"/>
        <v/>
      </c>
      <c r="E1786" s="4"/>
      <c r="F1786" s="6"/>
      <c r="G1786" s="6"/>
      <c r="H1786" s="7" t="str">
        <f t="shared" ca="1" si="271"/>
        <v/>
      </c>
      <c r="I1786" s="8" t="str">
        <f t="shared" ca="1" si="272"/>
        <v/>
      </c>
      <c r="J1786" s="8" t="str">
        <f>IF(C1786="","",COUNTIFS(purchase!$C:$C,$C1786,purchase!$E:$E,$E1786,purchase!$G:$G,"&gt;="&amp;$F1786,purchase!$G:$G,"&lt;="&amp;$G1786))</f>
        <v/>
      </c>
      <c r="K1786" s="9" t="str">
        <f>IF(COUNTIFS(purchase!$C:$C,$C1786,purchase!$E:$E,$E1786,purchase!$G:$G,"&gt;="&amp;$F1786,purchase!$G:$G,"&lt;="&amp;$G1786)=0,"",_xlfn.MAXIFS(purchase!$G:$G,purchase!$C:$C,$C1786,purchase!$E:$E,$E1786,purchase!$G:$G,"&gt;="&amp;$F1786,purchase!$G:$G,"&lt;="&amp;$G1786))</f>
        <v/>
      </c>
      <c r="L1786" s="4"/>
      <c r="M1786" s="4"/>
      <c r="N1786" s="10" t="str">
        <f>IF(M1786="","",SUMIFS(purchase!$N:$N,purchase!$C:$C,$C1786,purchase!$E:$E,$E1786,purchase!$G:$G,"&gt;="&amp;$F1786,purchase!$G:$G,"&lt;="&amp;$G1786))</f>
        <v/>
      </c>
      <c r="O1786" s="10" t="str">
        <f t="shared" si="273"/>
        <v/>
      </c>
      <c r="P1786" s="11" t="str">
        <f t="shared" si="274"/>
        <v/>
      </c>
      <c r="Q1786" s="12" t="str">
        <f t="shared" ca="1" si="275"/>
        <v/>
      </c>
      <c r="R1786" s="13"/>
      <c r="S1786" s="14"/>
      <c r="T1786" s="15" t="str">
        <f t="shared" ca="1" si="276"/>
        <v/>
      </c>
      <c r="U1786" s="15" t="str">
        <f t="shared" ca="1" si="277"/>
        <v/>
      </c>
      <c r="V1786" s="16"/>
      <c r="W1786" s="17" t="str">
        <f t="shared" ca="1" si="278"/>
        <v/>
      </c>
      <c r="X1786" s="18" t="str">
        <f t="shared" ca="1" si="279"/>
        <v/>
      </c>
    </row>
    <row r="1787" spans="1:24" x14ac:dyDescent="0.35">
      <c r="A1787" s="3">
        <v>1783</v>
      </c>
      <c r="B1787" s="4"/>
      <c r="C1787" s="4"/>
      <c r="D1787" s="5" t="str">
        <f t="shared" si="270"/>
        <v/>
      </c>
      <c r="E1787" s="4"/>
      <c r="F1787" s="6"/>
      <c r="G1787" s="6"/>
      <c r="H1787" s="7" t="str">
        <f t="shared" ca="1" si="271"/>
        <v/>
      </c>
      <c r="I1787" s="8" t="str">
        <f t="shared" ca="1" si="272"/>
        <v/>
      </c>
      <c r="J1787" s="8" t="str">
        <f>IF(C1787="","",COUNTIFS(purchase!$C:$C,$C1787,purchase!$E:$E,$E1787,purchase!$G:$G,"&gt;="&amp;$F1787,purchase!$G:$G,"&lt;="&amp;$G1787))</f>
        <v/>
      </c>
      <c r="K1787" s="9" t="str">
        <f>IF(COUNTIFS(purchase!$C:$C,$C1787,purchase!$E:$E,$E1787,purchase!$G:$G,"&gt;="&amp;$F1787,purchase!$G:$G,"&lt;="&amp;$G1787)=0,"",_xlfn.MAXIFS(purchase!$G:$G,purchase!$C:$C,$C1787,purchase!$E:$E,$E1787,purchase!$G:$G,"&gt;="&amp;$F1787,purchase!$G:$G,"&lt;="&amp;$G1787))</f>
        <v/>
      </c>
      <c r="L1787" s="4"/>
      <c r="M1787" s="4"/>
      <c r="N1787" s="10" t="str">
        <f>IF(M1787="","",SUMIFS(purchase!$N:$N,purchase!$C:$C,$C1787,purchase!$E:$E,$E1787,purchase!$G:$G,"&gt;="&amp;$F1787,purchase!$G:$G,"&lt;="&amp;$G1787))</f>
        <v/>
      </c>
      <c r="O1787" s="10" t="str">
        <f t="shared" si="273"/>
        <v/>
      </c>
      <c r="P1787" s="11" t="str">
        <f t="shared" si="274"/>
        <v/>
      </c>
      <c r="Q1787" s="12" t="str">
        <f t="shared" ca="1" si="275"/>
        <v/>
      </c>
      <c r="R1787" s="13"/>
      <c r="S1787" s="14"/>
      <c r="T1787" s="15" t="str">
        <f t="shared" ca="1" si="276"/>
        <v/>
      </c>
      <c r="U1787" s="15" t="str">
        <f t="shared" ca="1" si="277"/>
        <v/>
      </c>
      <c r="V1787" s="16"/>
      <c r="W1787" s="17" t="str">
        <f t="shared" ca="1" si="278"/>
        <v/>
      </c>
      <c r="X1787" s="18" t="str">
        <f t="shared" ca="1" si="279"/>
        <v/>
      </c>
    </row>
    <row r="1788" spans="1:24" x14ac:dyDescent="0.35">
      <c r="A1788" s="3">
        <v>1784</v>
      </c>
      <c r="B1788" s="4"/>
      <c r="C1788" s="4"/>
      <c r="D1788" s="5" t="str">
        <f t="shared" si="270"/>
        <v/>
      </c>
      <c r="E1788" s="4"/>
      <c r="F1788" s="6"/>
      <c r="G1788" s="6"/>
      <c r="H1788" s="7" t="str">
        <f t="shared" ca="1" si="271"/>
        <v/>
      </c>
      <c r="I1788" s="8" t="str">
        <f t="shared" ca="1" si="272"/>
        <v/>
      </c>
      <c r="J1788" s="8" t="str">
        <f>IF(C1788="","",COUNTIFS(purchase!$C:$C,$C1788,purchase!$E:$E,$E1788,purchase!$G:$G,"&gt;="&amp;$F1788,purchase!$G:$G,"&lt;="&amp;$G1788))</f>
        <v/>
      </c>
      <c r="K1788" s="9" t="str">
        <f>IF(COUNTIFS(purchase!$C:$C,$C1788,purchase!$E:$E,$E1788,purchase!$G:$G,"&gt;="&amp;$F1788,purchase!$G:$G,"&lt;="&amp;$G1788)=0,"",_xlfn.MAXIFS(purchase!$G:$G,purchase!$C:$C,$C1788,purchase!$E:$E,$E1788,purchase!$G:$G,"&gt;="&amp;$F1788,purchase!$G:$G,"&lt;="&amp;$G1788))</f>
        <v/>
      </c>
      <c r="L1788" s="4"/>
      <c r="M1788" s="4"/>
      <c r="N1788" s="10" t="str">
        <f>IF(M1788="","",SUMIFS(purchase!$N:$N,purchase!$C:$C,$C1788,purchase!$E:$E,$E1788,purchase!$G:$G,"&gt;="&amp;$F1788,purchase!$G:$G,"&lt;="&amp;$G1788))</f>
        <v/>
      </c>
      <c r="O1788" s="10" t="str">
        <f t="shared" si="273"/>
        <v/>
      </c>
      <c r="P1788" s="11" t="str">
        <f t="shared" si="274"/>
        <v/>
      </c>
      <c r="Q1788" s="12" t="str">
        <f t="shared" ca="1" si="275"/>
        <v/>
      </c>
      <c r="R1788" s="13"/>
      <c r="S1788" s="14"/>
      <c r="T1788" s="15" t="str">
        <f t="shared" ca="1" si="276"/>
        <v/>
      </c>
      <c r="U1788" s="15" t="str">
        <f t="shared" ca="1" si="277"/>
        <v/>
      </c>
      <c r="V1788" s="16"/>
      <c r="W1788" s="17" t="str">
        <f t="shared" ca="1" si="278"/>
        <v/>
      </c>
      <c r="X1788" s="18" t="str">
        <f t="shared" ca="1" si="279"/>
        <v/>
      </c>
    </row>
    <row r="1789" spans="1:24" x14ac:dyDescent="0.35">
      <c r="A1789" s="3">
        <v>1785</v>
      </c>
      <c r="B1789" s="4"/>
      <c r="C1789" s="4"/>
      <c r="D1789" s="5" t="str">
        <f t="shared" si="270"/>
        <v/>
      </c>
      <c r="E1789" s="4"/>
      <c r="F1789" s="6"/>
      <c r="G1789" s="6"/>
      <c r="H1789" s="7" t="str">
        <f t="shared" ca="1" si="271"/>
        <v/>
      </c>
      <c r="I1789" s="8" t="str">
        <f t="shared" ca="1" si="272"/>
        <v/>
      </c>
      <c r="J1789" s="8" t="str">
        <f>IF(C1789="","",COUNTIFS(purchase!$C:$C,$C1789,purchase!$E:$E,$E1789,purchase!$G:$G,"&gt;="&amp;$F1789,purchase!$G:$G,"&lt;="&amp;$G1789))</f>
        <v/>
      </c>
      <c r="K1789" s="9" t="str">
        <f>IF(COUNTIFS(purchase!$C:$C,$C1789,purchase!$E:$E,$E1789,purchase!$G:$G,"&gt;="&amp;$F1789,purchase!$G:$G,"&lt;="&amp;$G1789)=0,"",_xlfn.MAXIFS(purchase!$G:$G,purchase!$C:$C,$C1789,purchase!$E:$E,$E1789,purchase!$G:$G,"&gt;="&amp;$F1789,purchase!$G:$G,"&lt;="&amp;$G1789))</f>
        <v/>
      </c>
      <c r="L1789" s="4"/>
      <c r="M1789" s="4"/>
      <c r="N1789" s="10" t="str">
        <f>IF(M1789="","",SUMIFS(purchase!$N:$N,purchase!$C:$C,$C1789,purchase!$E:$E,$E1789,purchase!$G:$G,"&gt;="&amp;$F1789,purchase!$G:$G,"&lt;="&amp;$G1789))</f>
        <v/>
      </c>
      <c r="O1789" s="10" t="str">
        <f t="shared" si="273"/>
        <v/>
      </c>
      <c r="P1789" s="11" t="str">
        <f t="shared" si="274"/>
        <v/>
      </c>
      <c r="Q1789" s="12" t="str">
        <f t="shared" ca="1" si="275"/>
        <v/>
      </c>
      <c r="R1789" s="13"/>
      <c r="S1789" s="14"/>
      <c r="T1789" s="15" t="str">
        <f t="shared" ca="1" si="276"/>
        <v/>
      </c>
      <c r="U1789" s="15" t="str">
        <f t="shared" ca="1" si="277"/>
        <v/>
      </c>
      <c r="V1789" s="16"/>
      <c r="W1789" s="17" t="str">
        <f t="shared" ca="1" si="278"/>
        <v/>
      </c>
      <c r="X1789" s="18" t="str">
        <f t="shared" ca="1" si="279"/>
        <v/>
      </c>
    </row>
    <row r="1790" spans="1:24" x14ac:dyDescent="0.35">
      <c r="A1790" s="3">
        <v>1786</v>
      </c>
      <c r="B1790" s="4"/>
      <c r="C1790" s="4"/>
      <c r="D1790" s="5" t="str">
        <f t="shared" si="270"/>
        <v/>
      </c>
      <c r="E1790" s="4"/>
      <c r="F1790" s="6"/>
      <c r="G1790" s="6"/>
      <c r="H1790" s="7" t="str">
        <f t="shared" ca="1" si="271"/>
        <v/>
      </c>
      <c r="I1790" s="8" t="str">
        <f t="shared" ca="1" si="272"/>
        <v/>
      </c>
      <c r="J1790" s="8" t="str">
        <f>IF(C1790="","",COUNTIFS(purchase!$C:$C,$C1790,purchase!$E:$E,$E1790,purchase!$G:$G,"&gt;="&amp;$F1790,purchase!$G:$G,"&lt;="&amp;$G1790))</f>
        <v/>
      </c>
      <c r="K1790" s="9" t="str">
        <f>IF(COUNTIFS(purchase!$C:$C,$C1790,purchase!$E:$E,$E1790,purchase!$G:$G,"&gt;="&amp;$F1790,purchase!$G:$G,"&lt;="&amp;$G1790)=0,"",_xlfn.MAXIFS(purchase!$G:$G,purchase!$C:$C,$C1790,purchase!$E:$E,$E1790,purchase!$G:$G,"&gt;="&amp;$F1790,purchase!$G:$G,"&lt;="&amp;$G1790))</f>
        <v/>
      </c>
      <c r="L1790" s="4"/>
      <c r="M1790" s="4"/>
      <c r="N1790" s="10" t="str">
        <f>IF(M1790="","",SUMIFS(purchase!$N:$N,purchase!$C:$C,$C1790,purchase!$E:$E,$E1790,purchase!$G:$G,"&gt;="&amp;$F1790,purchase!$G:$G,"&lt;="&amp;$G1790))</f>
        <v/>
      </c>
      <c r="O1790" s="10" t="str">
        <f t="shared" si="273"/>
        <v/>
      </c>
      <c r="P1790" s="11" t="str">
        <f t="shared" si="274"/>
        <v/>
      </c>
      <c r="Q1790" s="12" t="str">
        <f t="shared" ca="1" si="275"/>
        <v/>
      </c>
      <c r="R1790" s="13"/>
      <c r="S1790" s="14"/>
      <c r="T1790" s="15" t="str">
        <f t="shared" ca="1" si="276"/>
        <v/>
      </c>
      <c r="U1790" s="15" t="str">
        <f t="shared" ca="1" si="277"/>
        <v/>
      </c>
      <c r="V1790" s="16"/>
      <c r="W1790" s="17" t="str">
        <f t="shared" ca="1" si="278"/>
        <v/>
      </c>
      <c r="X1790" s="18" t="str">
        <f t="shared" ca="1" si="279"/>
        <v/>
      </c>
    </row>
    <row r="1791" spans="1:24" x14ac:dyDescent="0.35">
      <c r="A1791" s="3">
        <v>1787</v>
      </c>
      <c r="B1791" s="4"/>
      <c r="C1791" s="4"/>
      <c r="D1791" s="5" t="str">
        <f t="shared" si="270"/>
        <v/>
      </c>
      <c r="E1791" s="4"/>
      <c r="F1791" s="6"/>
      <c r="G1791" s="6"/>
      <c r="H1791" s="7" t="str">
        <f t="shared" ca="1" si="271"/>
        <v/>
      </c>
      <c r="I1791" s="8" t="str">
        <f t="shared" ca="1" si="272"/>
        <v/>
      </c>
      <c r="J1791" s="8" t="str">
        <f>IF(C1791="","",COUNTIFS(purchase!$C:$C,$C1791,purchase!$E:$E,$E1791,purchase!$G:$G,"&gt;="&amp;$F1791,purchase!$G:$G,"&lt;="&amp;$G1791))</f>
        <v/>
      </c>
      <c r="K1791" s="9" t="str">
        <f>IF(COUNTIFS(purchase!$C:$C,$C1791,purchase!$E:$E,$E1791,purchase!$G:$G,"&gt;="&amp;$F1791,purchase!$G:$G,"&lt;="&amp;$G1791)=0,"",_xlfn.MAXIFS(purchase!$G:$G,purchase!$C:$C,$C1791,purchase!$E:$E,$E1791,purchase!$G:$G,"&gt;="&amp;$F1791,purchase!$G:$G,"&lt;="&amp;$G1791))</f>
        <v/>
      </c>
      <c r="L1791" s="4"/>
      <c r="M1791" s="4"/>
      <c r="N1791" s="10" t="str">
        <f>IF(M1791="","",SUMIFS(purchase!$N:$N,purchase!$C:$C,$C1791,purchase!$E:$E,$E1791,purchase!$G:$G,"&gt;="&amp;$F1791,purchase!$G:$G,"&lt;="&amp;$G1791))</f>
        <v/>
      </c>
      <c r="O1791" s="10" t="str">
        <f t="shared" si="273"/>
        <v/>
      </c>
      <c r="P1791" s="11" t="str">
        <f t="shared" si="274"/>
        <v/>
      </c>
      <c r="Q1791" s="12" t="str">
        <f t="shared" ca="1" si="275"/>
        <v/>
      </c>
      <c r="R1791" s="13"/>
      <c r="S1791" s="14"/>
      <c r="T1791" s="15" t="str">
        <f t="shared" ca="1" si="276"/>
        <v/>
      </c>
      <c r="U1791" s="15" t="str">
        <f t="shared" ca="1" si="277"/>
        <v/>
      </c>
      <c r="V1791" s="16"/>
      <c r="W1791" s="17" t="str">
        <f t="shared" ca="1" si="278"/>
        <v/>
      </c>
      <c r="X1791" s="18" t="str">
        <f t="shared" ca="1" si="279"/>
        <v/>
      </c>
    </row>
    <row r="1792" spans="1:24" x14ac:dyDescent="0.35">
      <c r="A1792" s="3">
        <v>1788</v>
      </c>
      <c r="B1792" s="4"/>
      <c r="C1792" s="4"/>
      <c r="D1792" s="5" t="str">
        <f t="shared" si="270"/>
        <v/>
      </c>
      <c r="E1792" s="4"/>
      <c r="F1792" s="6"/>
      <c r="G1792" s="6"/>
      <c r="H1792" s="7" t="str">
        <f t="shared" ca="1" si="271"/>
        <v/>
      </c>
      <c r="I1792" s="8" t="str">
        <f t="shared" ca="1" si="272"/>
        <v/>
      </c>
      <c r="J1792" s="8" t="str">
        <f>IF(C1792="","",COUNTIFS(purchase!$C:$C,$C1792,purchase!$E:$E,$E1792,purchase!$G:$G,"&gt;="&amp;$F1792,purchase!$G:$G,"&lt;="&amp;$G1792))</f>
        <v/>
      </c>
      <c r="K1792" s="9" t="str">
        <f>IF(COUNTIFS(purchase!$C:$C,$C1792,purchase!$E:$E,$E1792,purchase!$G:$G,"&gt;="&amp;$F1792,purchase!$G:$G,"&lt;="&amp;$G1792)=0,"",_xlfn.MAXIFS(purchase!$G:$G,purchase!$C:$C,$C1792,purchase!$E:$E,$E1792,purchase!$G:$G,"&gt;="&amp;$F1792,purchase!$G:$G,"&lt;="&amp;$G1792))</f>
        <v/>
      </c>
      <c r="L1792" s="4"/>
      <c r="M1792" s="4"/>
      <c r="N1792" s="10" t="str">
        <f>IF(M1792="","",SUMIFS(purchase!$N:$N,purchase!$C:$C,$C1792,purchase!$E:$E,$E1792,purchase!$G:$G,"&gt;="&amp;$F1792,purchase!$G:$G,"&lt;="&amp;$G1792))</f>
        <v/>
      </c>
      <c r="O1792" s="10" t="str">
        <f t="shared" si="273"/>
        <v/>
      </c>
      <c r="P1792" s="11" t="str">
        <f t="shared" si="274"/>
        <v/>
      </c>
      <c r="Q1792" s="12" t="str">
        <f t="shared" ca="1" si="275"/>
        <v/>
      </c>
      <c r="R1792" s="13"/>
      <c r="S1792" s="14"/>
      <c r="T1792" s="15" t="str">
        <f t="shared" ca="1" si="276"/>
        <v/>
      </c>
      <c r="U1792" s="15" t="str">
        <f t="shared" ca="1" si="277"/>
        <v/>
      </c>
      <c r="V1792" s="16"/>
      <c r="W1792" s="17" t="str">
        <f t="shared" ca="1" si="278"/>
        <v/>
      </c>
      <c r="X1792" s="18" t="str">
        <f t="shared" ca="1" si="279"/>
        <v/>
      </c>
    </row>
    <row r="1793" spans="1:24" x14ac:dyDescent="0.35">
      <c r="A1793" s="3">
        <v>1789</v>
      </c>
      <c r="B1793" s="4"/>
      <c r="C1793" s="4"/>
      <c r="D1793" s="5" t="str">
        <f t="shared" si="270"/>
        <v/>
      </c>
      <c r="E1793" s="4"/>
      <c r="F1793" s="6"/>
      <c r="G1793" s="6"/>
      <c r="H1793" s="7" t="str">
        <f t="shared" ca="1" si="271"/>
        <v/>
      </c>
      <c r="I1793" s="8" t="str">
        <f t="shared" ca="1" si="272"/>
        <v/>
      </c>
      <c r="J1793" s="8" t="str">
        <f>IF(C1793="","",COUNTIFS(purchase!$C:$C,$C1793,purchase!$E:$E,$E1793,purchase!$G:$G,"&gt;="&amp;$F1793,purchase!$G:$G,"&lt;="&amp;$G1793))</f>
        <v/>
      </c>
      <c r="K1793" s="9" t="str">
        <f>IF(COUNTIFS(purchase!$C:$C,$C1793,purchase!$E:$E,$E1793,purchase!$G:$G,"&gt;="&amp;$F1793,purchase!$G:$G,"&lt;="&amp;$G1793)=0,"",_xlfn.MAXIFS(purchase!$G:$G,purchase!$C:$C,$C1793,purchase!$E:$E,$E1793,purchase!$G:$G,"&gt;="&amp;$F1793,purchase!$G:$G,"&lt;="&amp;$G1793))</f>
        <v/>
      </c>
      <c r="L1793" s="4"/>
      <c r="M1793" s="4"/>
      <c r="N1793" s="10" t="str">
        <f>IF(M1793="","",SUMIFS(purchase!$N:$N,purchase!$C:$C,$C1793,purchase!$E:$E,$E1793,purchase!$G:$G,"&gt;="&amp;$F1793,purchase!$G:$G,"&lt;="&amp;$G1793))</f>
        <v/>
      </c>
      <c r="O1793" s="10" t="str">
        <f t="shared" si="273"/>
        <v/>
      </c>
      <c r="P1793" s="11" t="str">
        <f t="shared" si="274"/>
        <v/>
      </c>
      <c r="Q1793" s="12" t="str">
        <f t="shared" ca="1" si="275"/>
        <v/>
      </c>
      <c r="R1793" s="13"/>
      <c r="S1793" s="14"/>
      <c r="T1793" s="15" t="str">
        <f t="shared" ca="1" si="276"/>
        <v/>
      </c>
      <c r="U1793" s="15" t="str">
        <f t="shared" ca="1" si="277"/>
        <v/>
      </c>
      <c r="V1793" s="16"/>
      <c r="W1793" s="17" t="str">
        <f t="shared" ca="1" si="278"/>
        <v/>
      </c>
      <c r="X1793" s="18" t="str">
        <f t="shared" ca="1" si="279"/>
        <v/>
      </c>
    </row>
    <row r="1794" spans="1:24" x14ac:dyDescent="0.35">
      <c r="A1794" s="3">
        <v>1790</v>
      </c>
      <c r="B1794" s="4"/>
      <c r="C1794" s="4"/>
      <c r="D1794" s="5" t="str">
        <f t="shared" si="270"/>
        <v/>
      </c>
      <c r="E1794" s="4"/>
      <c r="F1794" s="6"/>
      <c r="G1794" s="6"/>
      <c r="H1794" s="7" t="str">
        <f t="shared" ca="1" si="271"/>
        <v/>
      </c>
      <c r="I1794" s="8" t="str">
        <f t="shared" ca="1" si="272"/>
        <v/>
      </c>
      <c r="J1794" s="8" t="str">
        <f>IF(C1794="","",COUNTIFS(purchase!$C:$C,$C1794,purchase!$E:$E,$E1794,purchase!$G:$G,"&gt;="&amp;$F1794,purchase!$G:$G,"&lt;="&amp;$G1794))</f>
        <v/>
      </c>
      <c r="K1794" s="9" t="str">
        <f>IF(COUNTIFS(purchase!$C:$C,$C1794,purchase!$E:$E,$E1794,purchase!$G:$G,"&gt;="&amp;$F1794,purchase!$G:$G,"&lt;="&amp;$G1794)=0,"",_xlfn.MAXIFS(purchase!$G:$G,purchase!$C:$C,$C1794,purchase!$E:$E,$E1794,purchase!$G:$G,"&gt;="&amp;$F1794,purchase!$G:$G,"&lt;="&amp;$G1794))</f>
        <v/>
      </c>
      <c r="L1794" s="4"/>
      <c r="M1794" s="4"/>
      <c r="N1794" s="10" t="str">
        <f>IF(M1794="","",SUMIFS(purchase!$N:$N,purchase!$C:$C,$C1794,purchase!$E:$E,$E1794,purchase!$G:$G,"&gt;="&amp;$F1794,purchase!$G:$G,"&lt;="&amp;$G1794))</f>
        <v/>
      </c>
      <c r="O1794" s="10" t="str">
        <f t="shared" si="273"/>
        <v/>
      </c>
      <c r="P1794" s="11" t="str">
        <f t="shared" si="274"/>
        <v/>
      </c>
      <c r="Q1794" s="12" t="str">
        <f t="shared" ca="1" si="275"/>
        <v/>
      </c>
      <c r="R1794" s="13"/>
      <c r="S1794" s="14"/>
      <c r="T1794" s="15" t="str">
        <f t="shared" ca="1" si="276"/>
        <v/>
      </c>
      <c r="U1794" s="15" t="str">
        <f t="shared" ca="1" si="277"/>
        <v/>
      </c>
      <c r="V1794" s="16"/>
      <c r="W1794" s="17" t="str">
        <f t="shared" ca="1" si="278"/>
        <v/>
      </c>
      <c r="X1794" s="18" t="str">
        <f t="shared" ca="1" si="279"/>
        <v/>
      </c>
    </row>
    <row r="1795" spans="1:24" x14ac:dyDescent="0.35">
      <c r="A1795" s="3">
        <v>1791</v>
      </c>
      <c r="B1795" s="4"/>
      <c r="C1795" s="4"/>
      <c r="D1795" s="5" t="str">
        <f t="shared" si="270"/>
        <v/>
      </c>
      <c r="E1795" s="4"/>
      <c r="F1795" s="6"/>
      <c r="G1795" s="6"/>
      <c r="H1795" s="7" t="str">
        <f t="shared" ca="1" si="271"/>
        <v/>
      </c>
      <c r="I1795" s="8" t="str">
        <f t="shared" ca="1" si="272"/>
        <v/>
      </c>
      <c r="J1795" s="8" t="str">
        <f>IF(C1795="","",COUNTIFS(purchase!$C:$C,$C1795,purchase!$E:$E,$E1795,purchase!$G:$G,"&gt;="&amp;$F1795,purchase!$G:$G,"&lt;="&amp;$G1795))</f>
        <v/>
      </c>
      <c r="K1795" s="9" t="str">
        <f>IF(COUNTIFS(purchase!$C:$C,$C1795,purchase!$E:$E,$E1795,purchase!$G:$G,"&gt;="&amp;$F1795,purchase!$G:$G,"&lt;="&amp;$G1795)=0,"",_xlfn.MAXIFS(purchase!$G:$G,purchase!$C:$C,$C1795,purchase!$E:$E,$E1795,purchase!$G:$G,"&gt;="&amp;$F1795,purchase!$G:$G,"&lt;="&amp;$G1795))</f>
        <v/>
      </c>
      <c r="L1795" s="4"/>
      <c r="M1795" s="4"/>
      <c r="N1795" s="10" t="str">
        <f>IF(M1795="","",SUMIFS(purchase!$N:$N,purchase!$C:$C,$C1795,purchase!$E:$E,$E1795,purchase!$G:$G,"&gt;="&amp;$F1795,purchase!$G:$G,"&lt;="&amp;$G1795))</f>
        <v/>
      </c>
      <c r="O1795" s="10" t="str">
        <f t="shared" si="273"/>
        <v/>
      </c>
      <c r="P1795" s="11" t="str">
        <f t="shared" si="274"/>
        <v/>
      </c>
      <c r="Q1795" s="12" t="str">
        <f t="shared" ca="1" si="275"/>
        <v/>
      </c>
      <c r="R1795" s="13"/>
      <c r="S1795" s="14"/>
      <c r="T1795" s="15" t="str">
        <f t="shared" ca="1" si="276"/>
        <v/>
      </c>
      <c r="U1795" s="15" t="str">
        <f t="shared" ca="1" si="277"/>
        <v/>
      </c>
      <c r="V1795" s="16"/>
      <c r="W1795" s="17" t="str">
        <f t="shared" ca="1" si="278"/>
        <v/>
      </c>
      <c r="X1795" s="18" t="str">
        <f t="shared" ca="1" si="279"/>
        <v/>
      </c>
    </row>
    <row r="1796" spans="1:24" x14ac:dyDescent="0.35">
      <c r="A1796" s="3">
        <v>1792</v>
      </c>
      <c r="B1796" s="4"/>
      <c r="C1796" s="4"/>
      <c r="D1796" s="5" t="str">
        <f t="shared" si="270"/>
        <v/>
      </c>
      <c r="E1796" s="4"/>
      <c r="F1796" s="6"/>
      <c r="G1796" s="6"/>
      <c r="H1796" s="7" t="str">
        <f t="shared" ca="1" si="271"/>
        <v/>
      </c>
      <c r="I1796" s="8" t="str">
        <f t="shared" ca="1" si="272"/>
        <v/>
      </c>
      <c r="J1796" s="8" t="str">
        <f>IF(C1796="","",COUNTIFS(purchase!$C:$C,$C1796,purchase!$E:$E,$E1796,purchase!$G:$G,"&gt;="&amp;$F1796,purchase!$G:$G,"&lt;="&amp;$G1796))</f>
        <v/>
      </c>
      <c r="K1796" s="9" t="str">
        <f>IF(COUNTIFS(purchase!$C:$C,$C1796,purchase!$E:$E,$E1796,purchase!$G:$G,"&gt;="&amp;$F1796,purchase!$G:$G,"&lt;="&amp;$G1796)=0,"",_xlfn.MAXIFS(purchase!$G:$G,purchase!$C:$C,$C1796,purchase!$E:$E,$E1796,purchase!$G:$G,"&gt;="&amp;$F1796,purchase!$G:$G,"&lt;="&amp;$G1796))</f>
        <v/>
      </c>
      <c r="L1796" s="4"/>
      <c r="M1796" s="4"/>
      <c r="N1796" s="10" t="str">
        <f>IF(M1796="","",SUMIFS(purchase!$N:$N,purchase!$C:$C,$C1796,purchase!$E:$E,$E1796,purchase!$G:$G,"&gt;="&amp;$F1796,purchase!$G:$G,"&lt;="&amp;$G1796))</f>
        <v/>
      </c>
      <c r="O1796" s="10" t="str">
        <f t="shared" si="273"/>
        <v/>
      </c>
      <c r="P1796" s="11" t="str">
        <f t="shared" si="274"/>
        <v/>
      </c>
      <c r="Q1796" s="12" t="str">
        <f t="shared" ca="1" si="275"/>
        <v/>
      </c>
      <c r="R1796" s="13"/>
      <c r="S1796" s="14"/>
      <c r="T1796" s="15" t="str">
        <f t="shared" ca="1" si="276"/>
        <v/>
      </c>
      <c r="U1796" s="15" t="str">
        <f t="shared" ca="1" si="277"/>
        <v/>
      </c>
      <c r="V1796" s="16"/>
      <c r="W1796" s="17" t="str">
        <f t="shared" ca="1" si="278"/>
        <v/>
      </c>
      <c r="X1796" s="18" t="str">
        <f t="shared" ca="1" si="279"/>
        <v/>
      </c>
    </row>
    <row r="1797" spans="1:24" x14ac:dyDescent="0.35">
      <c r="A1797" s="3">
        <v>1793</v>
      </c>
      <c r="B1797" s="4"/>
      <c r="C1797" s="4"/>
      <c r="D1797" s="5" t="str">
        <f t="shared" ref="D1797:D1860" si="280">IF(E1797="NRFC","Natural Rubber Field Coagulam","")</f>
        <v/>
      </c>
      <c r="E1797" s="4"/>
      <c r="F1797" s="6"/>
      <c r="G1797" s="6"/>
      <c r="H1797" s="7" t="str">
        <f t="shared" ref="H1797:H1860" ca="1" si="281">IF(G1797="","",G1797-TODAY())</f>
        <v/>
      </c>
      <c r="I1797" s="8" t="str">
        <f t="shared" ref="I1797:I1860" ca="1" si="282">IF(G1797="","",
IF(G1797&lt;TODAY(),
IF(O1797&gt;0,"Violated","Completed"),
IF(H1797&lt;=7,"Expiring Soon",
"Active")))</f>
        <v/>
      </c>
      <c r="J1797" s="8" t="str">
        <f>IF(C1797="","",COUNTIFS(purchase!$C:$C,$C1797,purchase!$E:$E,$E1797,purchase!$G:$G,"&gt;="&amp;$F1797,purchase!$G:$G,"&lt;="&amp;$G1797))</f>
        <v/>
      </c>
      <c r="K1797" s="9" t="str">
        <f>IF(COUNTIFS(purchase!$C:$C,$C1797,purchase!$E:$E,$E1797,purchase!$G:$G,"&gt;="&amp;$F1797,purchase!$G:$G,"&lt;="&amp;$G1797)=0,"",_xlfn.MAXIFS(purchase!$G:$G,purchase!$C:$C,$C1797,purchase!$E:$E,$E1797,purchase!$G:$G,"&gt;="&amp;$F1797,purchase!$G:$G,"&lt;="&amp;$G1797))</f>
        <v/>
      </c>
      <c r="L1797" s="4"/>
      <c r="M1797" s="4"/>
      <c r="N1797" s="10" t="str">
        <f>IF(M1797="","",SUMIFS(purchase!$N:$N,purchase!$C:$C,$C1797,purchase!$E:$E,$E1797,purchase!$G:$G,"&gt;="&amp;$F1797,purchase!$G:$G,"&lt;="&amp;$G1797))</f>
        <v/>
      </c>
      <c r="O1797" s="10" t="str">
        <f t="shared" ref="O1797:O1860" si="283">IF(M1797="","",M1797-N1797)</f>
        <v/>
      </c>
      <c r="P1797" s="11" t="str">
        <f t="shared" ref="P1797:P1860" si="284">IF(M1797=0,"",N1797/M1797)</f>
        <v/>
      </c>
      <c r="Q1797" s="12" t="str">
        <f t="shared" ref="Q1797:Q1860" ca="1" si="285">IF(OR(G1797="",O1797=""),"",
IF(AND(G1797&lt;TODAY(),O1797&gt;0),"YES","NO"))</f>
        <v/>
      </c>
      <c r="R1797" s="13"/>
      <c r="S1797" s="14"/>
      <c r="T1797" s="15" t="str">
        <f t="shared" ref="T1797:T1860" ca="1" si="286">IF(Q1797="YES", IF(R1797="Company",L1797*(1+S1797),IF(R1797="Vendor",L1797*(1-S1797),"")),"")</f>
        <v/>
      </c>
      <c r="U1797" s="15" t="str">
        <f t="shared" ref="U1797:U1860" ca="1" si="287">IF(Q1797="YES",O1797*T1797,"")</f>
        <v/>
      </c>
      <c r="V1797" s="16"/>
      <c r="W1797" s="17" t="str">
        <f t="shared" ref="W1797:W1860" ca="1" si="288">IF(Q1797="YES",G1797+V1797,"")</f>
        <v/>
      </c>
      <c r="X1797" s="18" t="str">
        <f t="shared" ref="X1797:X1860" ca="1" si="289">IF(Q1797="YES",IF(TODAY()&gt;W1797,"OVERDUE","WITHIN TIME"),"")</f>
        <v/>
      </c>
    </row>
    <row r="1798" spans="1:24" x14ac:dyDescent="0.35">
      <c r="A1798" s="3">
        <v>1794</v>
      </c>
      <c r="B1798" s="4"/>
      <c r="C1798" s="4"/>
      <c r="D1798" s="5" t="str">
        <f t="shared" si="280"/>
        <v/>
      </c>
      <c r="E1798" s="4"/>
      <c r="F1798" s="6"/>
      <c r="G1798" s="6"/>
      <c r="H1798" s="7" t="str">
        <f t="shared" ca="1" si="281"/>
        <v/>
      </c>
      <c r="I1798" s="8" t="str">
        <f t="shared" ca="1" si="282"/>
        <v/>
      </c>
      <c r="J1798" s="8" t="str">
        <f>IF(C1798="","",COUNTIFS(purchase!$C:$C,$C1798,purchase!$E:$E,$E1798,purchase!$G:$G,"&gt;="&amp;$F1798,purchase!$G:$G,"&lt;="&amp;$G1798))</f>
        <v/>
      </c>
      <c r="K1798" s="9" t="str">
        <f>IF(COUNTIFS(purchase!$C:$C,$C1798,purchase!$E:$E,$E1798,purchase!$G:$G,"&gt;="&amp;$F1798,purchase!$G:$G,"&lt;="&amp;$G1798)=0,"",_xlfn.MAXIFS(purchase!$G:$G,purchase!$C:$C,$C1798,purchase!$E:$E,$E1798,purchase!$G:$G,"&gt;="&amp;$F1798,purchase!$G:$G,"&lt;="&amp;$G1798))</f>
        <v/>
      </c>
      <c r="L1798" s="4"/>
      <c r="M1798" s="4"/>
      <c r="N1798" s="10" t="str">
        <f>IF(M1798="","",SUMIFS(purchase!$N:$N,purchase!$C:$C,$C1798,purchase!$E:$E,$E1798,purchase!$G:$G,"&gt;="&amp;$F1798,purchase!$G:$G,"&lt;="&amp;$G1798))</f>
        <v/>
      </c>
      <c r="O1798" s="10" t="str">
        <f t="shared" si="283"/>
        <v/>
      </c>
      <c r="P1798" s="11" t="str">
        <f t="shared" si="284"/>
        <v/>
      </c>
      <c r="Q1798" s="12" t="str">
        <f t="shared" ca="1" si="285"/>
        <v/>
      </c>
      <c r="R1798" s="13"/>
      <c r="S1798" s="14"/>
      <c r="T1798" s="15" t="str">
        <f t="shared" ca="1" si="286"/>
        <v/>
      </c>
      <c r="U1798" s="15" t="str">
        <f t="shared" ca="1" si="287"/>
        <v/>
      </c>
      <c r="V1798" s="16"/>
      <c r="W1798" s="17" t="str">
        <f t="shared" ca="1" si="288"/>
        <v/>
      </c>
      <c r="X1798" s="18" t="str">
        <f t="shared" ca="1" si="289"/>
        <v/>
      </c>
    </row>
    <row r="1799" spans="1:24" x14ac:dyDescent="0.35">
      <c r="A1799" s="3">
        <v>1795</v>
      </c>
      <c r="B1799" s="4"/>
      <c r="C1799" s="4"/>
      <c r="D1799" s="5" t="str">
        <f t="shared" si="280"/>
        <v/>
      </c>
      <c r="E1799" s="4"/>
      <c r="F1799" s="6"/>
      <c r="G1799" s="6"/>
      <c r="H1799" s="7" t="str">
        <f t="shared" ca="1" si="281"/>
        <v/>
      </c>
      <c r="I1799" s="8" t="str">
        <f t="shared" ca="1" si="282"/>
        <v/>
      </c>
      <c r="J1799" s="8" t="str">
        <f>IF(C1799="","",COUNTIFS(purchase!$C:$C,$C1799,purchase!$E:$E,$E1799,purchase!$G:$G,"&gt;="&amp;$F1799,purchase!$G:$G,"&lt;="&amp;$G1799))</f>
        <v/>
      </c>
      <c r="K1799" s="9" t="str">
        <f>IF(COUNTIFS(purchase!$C:$C,$C1799,purchase!$E:$E,$E1799,purchase!$G:$G,"&gt;="&amp;$F1799,purchase!$G:$G,"&lt;="&amp;$G1799)=0,"",_xlfn.MAXIFS(purchase!$G:$G,purchase!$C:$C,$C1799,purchase!$E:$E,$E1799,purchase!$G:$G,"&gt;="&amp;$F1799,purchase!$G:$G,"&lt;="&amp;$G1799))</f>
        <v/>
      </c>
      <c r="L1799" s="4"/>
      <c r="M1799" s="4"/>
      <c r="N1799" s="10" t="str">
        <f>IF(M1799="","",SUMIFS(purchase!$N:$N,purchase!$C:$C,$C1799,purchase!$E:$E,$E1799,purchase!$G:$G,"&gt;="&amp;$F1799,purchase!$G:$G,"&lt;="&amp;$G1799))</f>
        <v/>
      </c>
      <c r="O1799" s="10" t="str">
        <f t="shared" si="283"/>
        <v/>
      </c>
      <c r="P1799" s="11" t="str">
        <f t="shared" si="284"/>
        <v/>
      </c>
      <c r="Q1799" s="12" t="str">
        <f t="shared" ca="1" si="285"/>
        <v/>
      </c>
      <c r="R1799" s="13"/>
      <c r="S1799" s="14"/>
      <c r="T1799" s="15" t="str">
        <f t="shared" ca="1" si="286"/>
        <v/>
      </c>
      <c r="U1799" s="15" t="str">
        <f t="shared" ca="1" si="287"/>
        <v/>
      </c>
      <c r="V1799" s="16"/>
      <c r="W1799" s="17" t="str">
        <f t="shared" ca="1" si="288"/>
        <v/>
      </c>
      <c r="X1799" s="18" t="str">
        <f t="shared" ca="1" si="289"/>
        <v/>
      </c>
    </row>
    <row r="1800" spans="1:24" x14ac:dyDescent="0.35">
      <c r="A1800" s="3">
        <v>1796</v>
      </c>
      <c r="B1800" s="4"/>
      <c r="C1800" s="4"/>
      <c r="D1800" s="5" t="str">
        <f t="shared" si="280"/>
        <v/>
      </c>
      <c r="E1800" s="4"/>
      <c r="F1800" s="6"/>
      <c r="G1800" s="6"/>
      <c r="H1800" s="7" t="str">
        <f t="shared" ca="1" si="281"/>
        <v/>
      </c>
      <c r="I1800" s="8" t="str">
        <f t="shared" ca="1" si="282"/>
        <v/>
      </c>
      <c r="J1800" s="8" t="str">
        <f>IF(C1800="","",COUNTIFS(purchase!$C:$C,$C1800,purchase!$E:$E,$E1800,purchase!$G:$G,"&gt;="&amp;$F1800,purchase!$G:$G,"&lt;="&amp;$G1800))</f>
        <v/>
      </c>
      <c r="K1800" s="9" t="str">
        <f>IF(COUNTIFS(purchase!$C:$C,$C1800,purchase!$E:$E,$E1800,purchase!$G:$G,"&gt;="&amp;$F1800,purchase!$G:$G,"&lt;="&amp;$G1800)=0,"",_xlfn.MAXIFS(purchase!$G:$G,purchase!$C:$C,$C1800,purchase!$E:$E,$E1800,purchase!$G:$G,"&gt;="&amp;$F1800,purchase!$G:$G,"&lt;="&amp;$G1800))</f>
        <v/>
      </c>
      <c r="L1800" s="4"/>
      <c r="M1800" s="4"/>
      <c r="N1800" s="10" t="str">
        <f>IF(M1800="","",SUMIFS(purchase!$N:$N,purchase!$C:$C,$C1800,purchase!$E:$E,$E1800,purchase!$G:$G,"&gt;="&amp;$F1800,purchase!$G:$G,"&lt;="&amp;$G1800))</f>
        <v/>
      </c>
      <c r="O1800" s="10" t="str">
        <f t="shared" si="283"/>
        <v/>
      </c>
      <c r="P1800" s="11" t="str">
        <f t="shared" si="284"/>
        <v/>
      </c>
      <c r="Q1800" s="12" t="str">
        <f t="shared" ca="1" si="285"/>
        <v/>
      </c>
      <c r="R1800" s="13"/>
      <c r="S1800" s="14"/>
      <c r="T1800" s="15" t="str">
        <f t="shared" ca="1" si="286"/>
        <v/>
      </c>
      <c r="U1800" s="15" t="str">
        <f t="shared" ca="1" si="287"/>
        <v/>
      </c>
      <c r="V1800" s="16"/>
      <c r="W1800" s="17" t="str">
        <f t="shared" ca="1" si="288"/>
        <v/>
      </c>
      <c r="X1800" s="18" t="str">
        <f t="shared" ca="1" si="289"/>
        <v/>
      </c>
    </row>
    <row r="1801" spans="1:24" x14ac:dyDescent="0.35">
      <c r="A1801" s="3">
        <v>1797</v>
      </c>
      <c r="B1801" s="4"/>
      <c r="C1801" s="4"/>
      <c r="D1801" s="5" t="str">
        <f t="shared" si="280"/>
        <v/>
      </c>
      <c r="E1801" s="4"/>
      <c r="F1801" s="6"/>
      <c r="G1801" s="6"/>
      <c r="H1801" s="7" t="str">
        <f t="shared" ca="1" si="281"/>
        <v/>
      </c>
      <c r="I1801" s="8" t="str">
        <f t="shared" ca="1" si="282"/>
        <v/>
      </c>
      <c r="J1801" s="8" t="str">
        <f>IF(C1801="","",COUNTIFS(purchase!$C:$C,$C1801,purchase!$E:$E,$E1801,purchase!$G:$G,"&gt;="&amp;$F1801,purchase!$G:$G,"&lt;="&amp;$G1801))</f>
        <v/>
      </c>
      <c r="K1801" s="9" t="str">
        <f>IF(COUNTIFS(purchase!$C:$C,$C1801,purchase!$E:$E,$E1801,purchase!$G:$G,"&gt;="&amp;$F1801,purchase!$G:$G,"&lt;="&amp;$G1801)=0,"",_xlfn.MAXIFS(purchase!$G:$G,purchase!$C:$C,$C1801,purchase!$E:$E,$E1801,purchase!$G:$G,"&gt;="&amp;$F1801,purchase!$G:$G,"&lt;="&amp;$G1801))</f>
        <v/>
      </c>
      <c r="L1801" s="4"/>
      <c r="M1801" s="4"/>
      <c r="N1801" s="10" t="str">
        <f>IF(M1801="","",SUMIFS(purchase!$N:$N,purchase!$C:$C,$C1801,purchase!$E:$E,$E1801,purchase!$G:$G,"&gt;="&amp;$F1801,purchase!$G:$G,"&lt;="&amp;$G1801))</f>
        <v/>
      </c>
      <c r="O1801" s="10" t="str">
        <f t="shared" si="283"/>
        <v/>
      </c>
      <c r="P1801" s="11" t="str">
        <f t="shared" si="284"/>
        <v/>
      </c>
      <c r="Q1801" s="12" t="str">
        <f t="shared" ca="1" si="285"/>
        <v/>
      </c>
      <c r="R1801" s="13"/>
      <c r="S1801" s="14"/>
      <c r="T1801" s="15" t="str">
        <f t="shared" ca="1" si="286"/>
        <v/>
      </c>
      <c r="U1801" s="15" t="str">
        <f t="shared" ca="1" si="287"/>
        <v/>
      </c>
      <c r="V1801" s="16"/>
      <c r="W1801" s="17" t="str">
        <f t="shared" ca="1" si="288"/>
        <v/>
      </c>
      <c r="X1801" s="18" t="str">
        <f t="shared" ca="1" si="289"/>
        <v/>
      </c>
    </row>
    <row r="1802" spans="1:24" x14ac:dyDescent="0.35">
      <c r="A1802" s="3">
        <v>1798</v>
      </c>
      <c r="B1802" s="4"/>
      <c r="C1802" s="4"/>
      <c r="D1802" s="5" t="str">
        <f t="shared" si="280"/>
        <v/>
      </c>
      <c r="E1802" s="4"/>
      <c r="F1802" s="6"/>
      <c r="G1802" s="6"/>
      <c r="H1802" s="7" t="str">
        <f t="shared" ca="1" si="281"/>
        <v/>
      </c>
      <c r="I1802" s="8" t="str">
        <f t="shared" ca="1" si="282"/>
        <v/>
      </c>
      <c r="J1802" s="8" t="str">
        <f>IF(C1802="","",COUNTIFS(purchase!$C:$C,$C1802,purchase!$E:$E,$E1802,purchase!$G:$G,"&gt;="&amp;$F1802,purchase!$G:$G,"&lt;="&amp;$G1802))</f>
        <v/>
      </c>
      <c r="K1802" s="9" t="str">
        <f>IF(COUNTIFS(purchase!$C:$C,$C1802,purchase!$E:$E,$E1802,purchase!$G:$G,"&gt;="&amp;$F1802,purchase!$G:$G,"&lt;="&amp;$G1802)=0,"",_xlfn.MAXIFS(purchase!$G:$G,purchase!$C:$C,$C1802,purchase!$E:$E,$E1802,purchase!$G:$G,"&gt;="&amp;$F1802,purchase!$G:$G,"&lt;="&amp;$G1802))</f>
        <v/>
      </c>
      <c r="L1802" s="4"/>
      <c r="M1802" s="4"/>
      <c r="N1802" s="10" t="str">
        <f>IF(M1802="","",SUMIFS(purchase!$N:$N,purchase!$C:$C,$C1802,purchase!$E:$E,$E1802,purchase!$G:$G,"&gt;="&amp;$F1802,purchase!$G:$G,"&lt;="&amp;$G1802))</f>
        <v/>
      </c>
      <c r="O1802" s="10" t="str">
        <f t="shared" si="283"/>
        <v/>
      </c>
      <c r="P1802" s="11" t="str">
        <f t="shared" si="284"/>
        <v/>
      </c>
      <c r="Q1802" s="12" t="str">
        <f t="shared" ca="1" si="285"/>
        <v/>
      </c>
      <c r="R1802" s="13"/>
      <c r="S1802" s="14"/>
      <c r="T1802" s="15" t="str">
        <f t="shared" ca="1" si="286"/>
        <v/>
      </c>
      <c r="U1802" s="15" t="str">
        <f t="shared" ca="1" si="287"/>
        <v/>
      </c>
      <c r="V1802" s="16"/>
      <c r="W1802" s="17" t="str">
        <f t="shared" ca="1" si="288"/>
        <v/>
      </c>
      <c r="X1802" s="18" t="str">
        <f t="shared" ca="1" si="289"/>
        <v/>
      </c>
    </row>
    <row r="1803" spans="1:24" x14ac:dyDescent="0.35">
      <c r="A1803" s="3">
        <v>1799</v>
      </c>
      <c r="B1803" s="4"/>
      <c r="C1803" s="4"/>
      <c r="D1803" s="5" t="str">
        <f t="shared" si="280"/>
        <v/>
      </c>
      <c r="E1803" s="4"/>
      <c r="F1803" s="6"/>
      <c r="G1803" s="6"/>
      <c r="H1803" s="7" t="str">
        <f t="shared" ca="1" si="281"/>
        <v/>
      </c>
      <c r="I1803" s="8" t="str">
        <f t="shared" ca="1" si="282"/>
        <v/>
      </c>
      <c r="J1803" s="8" t="str">
        <f>IF(C1803="","",COUNTIFS(purchase!$C:$C,$C1803,purchase!$E:$E,$E1803,purchase!$G:$G,"&gt;="&amp;$F1803,purchase!$G:$G,"&lt;="&amp;$G1803))</f>
        <v/>
      </c>
      <c r="K1803" s="9" t="str">
        <f>IF(COUNTIFS(purchase!$C:$C,$C1803,purchase!$E:$E,$E1803,purchase!$G:$G,"&gt;="&amp;$F1803,purchase!$G:$G,"&lt;="&amp;$G1803)=0,"",_xlfn.MAXIFS(purchase!$G:$G,purchase!$C:$C,$C1803,purchase!$E:$E,$E1803,purchase!$G:$G,"&gt;="&amp;$F1803,purchase!$G:$G,"&lt;="&amp;$G1803))</f>
        <v/>
      </c>
      <c r="L1803" s="4"/>
      <c r="M1803" s="4"/>
      <c r="N1803" s="10" t="str">
        <f>IF(M1803="","",SUMIFS(purchase!$N:$N,purchase!$C:$C,$C1803,purchase!$E:$E,$E1803,purchase!$G:$G,"&gt;="&amp;$F1803,purchase!$G:$G,"&lt;="&amp;$G1803))</f>
        <v/>
      </c>
      <c r="O1803" s="10" t="str">
        <f t="shared" si="283"/>
        <v/>
      </c>
      <c r="P1803" s="11" t="str">
        <f t="shared" si="284"/>
        <v/>
      </c>
      <c r="Q1803" s="12" t="str">
        <f t="shared" ca="1" si="285"/>
        <v/>
      </c>
      <c r="R1803" s="13"/>
      <c r="S1803" s="14"/>
      <c r="T1803" s="15" t="str">
        <f t="shared" ca="1" si="286"/>
        <v/>
      </c>
      <c r="U1803" s="15" t="str">
        <f t="shared" ca="1" si="287"/>
        <v/>
      </c>
      <c r="V1803" s="16"/>
      <c r="W1803" s="17" t="str">
        <f t="shared" ca="1" si="288"/>
        <v/>
      </c>
      <c r="X1803" s="18" t="str">
        <f t="shared" ca="1" si="289"/>
        <v/>
      </c>
    </row>
    <row r="1804" spans="1:24" x14ac:dyDescent="0.35">
      <c r="A1804" s="3">
        <v>1800</v>
      </c>
      <c r="B1804" s="4"/>
      <c r="C1804" s="4"/>
      <c r="D1804" s="5" t="str">
        <f t="shared" si="280"/>
        <v/>
      </c>
      <c r="E1804" s="4"/>
      <c r="F1804" s="6"/>
      <c r="G1804" s="6"/>
      <c r="H1804" s="7" t="str">
        <f t="shared" ca="1" si="281"/>
        <v/>
      </c>
      <c r="I1804" s="8" t="str">
        <f t="shared" ca="1" si="282"/>
        <v/>
      </c>
      <c r="J1804" s="8" t="str">
        <f>IF(C1804="","",COUNTIFS(purchase!$C:$C,$C1804,purchase!$E:$E,$E1804,purchase!$G:$G,"&gt;="&amp;$F1804,purchase!$G:$G,"&lt;="&amp;$G1804))</f>
        <v/>
      </c>
      <c r="K1804" s="9" t="str">
        <f>IF(COUNTIFS(purchase!$C:$C,$C1804,purchase!$E:$E,$E1804,purchase!$G:$G,"&gt;="&amp;$F1804,purchase!$G:$G,"&lt;="&amp;$G1804)=0,"",_xlfn.MAXIFS(purchase!$G:$G,purchase!$C:$C,$C1804,purchase!$E:$E,$E1804,purchase!$G:$G,"&gt;="&amp;$F1804,purchase!$G:$G,"&lt;="&amp;$G1804))</f>
        <v/>
      </c>
      <c r="L1804" s="4"/>
      <c r="M1804" s="4"/>
      <c r="N1804" s="10" t="str">
        <f>IF(M1804="","",SUMIFS(purchase!$N:$N,purchase!$C:$C,$C1804,purchase!$E:$E,$E1804,purchase!$G:$G,"&gt;="&amp;$F1804,purchase!$G:$G,"&lt;="&amp;$G1804))</f>
        <v/>
      </c>
      <c r="O1804" s="10" t="str">
        <f t="shared" si="283"/>
        <v/>
      </c>
      <c r="P1804" s="11" t="str">
        <f t="shared" si="284"/>
        <v/>
      </c>
      <c r="Q1804" s="12" t="str">
        <f t="shared" ca="1" si="285"/>
        <v/>
      </c>
      <c r="R1804" s="13"/>
      <c r="S1804" s="14"/>
      <c r="T1804" s="15" t="str">
        <f t="shared" ca="1" si="286"/>
        <v/>
      </c>
      <c r="U1804" s="15" t="str">
        <f t="shared" ca="1" si="287"/>
        <v/>
      </c>
      <c r="V1804" s="16"/>
      <c r="W1804" s="17" t="str">
        <f t="shared" ca="1" si="288"/>
        <v/>
      </c>
      <c r="X1804" s="18" t="str">
        <f t="shared" ca="1" si="289"/>
        <v/>
      </c>
    </row>
    <row r="1805" spans="1:24" x14ac:dyDescent="0.35">
      <c r="A1805" s="3">
        <v>1801</v>
      </c>
      <c r="B1805" s="4"/>
      <c r="C1805" s="4"/>
      <c r="D1805" s="5" t="str">
        <f t="shared" si="280"/>
        <v/>
      </c>
      <c r="E1805" s="4"/>
      <c r="F1805" s="6"/>
      <c r="G1805" s="6"/>
      <c r="H1805" s="7" t="str">
        <f t="shared" ca="1" si="281"/>
        <v/>
      </c>
      <c r="I1805" s="8" t="str">
        <f t="shared" ca="1" si="282"/>
        <v/>
      </c>
      <c r="J1805" s="8" t="str">
        <f>IF(C1805="","",COUNTIFS(purchase!$C:$C,$C1805,purchase!$E:$E,$E1805,purchase!$G:$G,"&gt;="&amp;$F1805,purchase!$G:$G,"&lt;="&amp;$G1805))</f>
        <v/>
      </c>
      <c r="K1805" s="9" t="str">
        <f>IF(COUNTIFS(purchase!$C:$C,$C1805,purchase!$E:$E,$E1805,purchase!$G:$G,"&gt;="&amp;$F1805,purchase!$G:$G,"&lt;="&amp;$G1805)=0,"",_xlfn.MAXIFS(purchase!$G:$G,purchase!$C:$C,$C1805,purchase!$E:$E,$E1805,purchase!$G:$G,"&gt;="&amp;$F1805,purchase!$G:$G,"&lt;="&amp;$G1805))</f>
        <v/>
      </c>
      <c r="L1805" s="4"/>
      <c r="M1805" s="4"/>
      <c r="N1805" s="10" t="str">
        <f>IF(M1805="","",SUMIFS(purchase!$N:$N,purchase!$C:$C,$C1805,purchase!$E:$E,$E1805,purchase!$G:$G,"&gt;="&amp;$F1805,purchase!$G:$G,"&lt;="&amp;$G1805))</f>
        <v/>
      </c>
      <c r="O1805" s="10" t="str">
        <f t="shared" si="283"/>
        <v/>
      </c>
      <c r="P1805" s="11" t="str">
        <f t="shared" si="284"/>
        <v/>
      </c>
      <c r="Q1805" s="12" t="str">
        <f t="shared" ca="1" si="285"/>
        <v/>
      </c>
      <c r="R1805" s="13"/>
      <c r="S1805" s="14"/>
      <c r="T1805" s="15" t="str">
        <f t="shared" ca="1" si="286"/>
        <v/>
      </c>
      <c r="U1805" s="15" t="str">
        <f t="shared" ca="1" si="287"/>
        <v/>
      </c>
      <c r="V1805" s="16"/>
      <c r="W1805" s="17" t="str">
        <f t="shared" ca="1" si="288"/>
        <v/>
      </c>
      <c r="X1805" s="18" t="str">
        <f t="shared" ca="1" si="289"/>
        <v/>
      </c>
    </row>
    <row r="1806" spans="1:24" x14ac:dyDescent="0.35">
      <c r="A1806" s="3">
        <v>1802</v>
      </c>
      <c r="B1806" s="4"/>
      <c r="C1806" s="4"/>
      <c r="D1806" s="5" t="str">
        <f t="shared" si="280"/>
        <v/>
      </c>
      <c r="E1806" s="4"/>
      <c r="F1806" s="6"/>
      <c r="G1806" s="6"/>
      <c r="H1806" s="7" t="str">
        <f t="shared" ca="1" si="281"/>
        <v/>
      </c>
      <c r="I1806" s="8" t="str">
        <f t="shared" ca="1" si="282"/>
        <v/>
      </c>
      <c r="J1806" s="8" t="str">
        <f>IF(C1806="","",COUNTIFS(purchase!$C:$C,$C1806,purchase!$E:$E,$E1806,purchase!$G:$G,"&gt;="&amp;$F1806,purchase!$G:$G,"&lt;="&amp;$G1806))</f>
        <v/>
      </c>
      <c r="K1806" s="9" t="str">
        <f>IF(COUNTIFS(purchase!$C:$C,$C1806,purchase!$E:$E,$E1806,purchase!$G:$G,"&gt;="&amp;$F1806,purchase!$G:$G,"&lt;="&amp;$G1806)=0,"",_xlfn.MAXIFS(purchase!$G:$G,purchase!$C:$C,$C1806,purchase!$E:$E,$E1806,purchase!$G:$G,"&gt;="&amp;$F1806,purchase!$G:$G,"&lt;="&amp;$G1806))</f>
        <v/>
      </c>
      <c r="L1806" s="4"/>
      <c r="M1806" s="4"/>
      <c r="N1806" s="10" t="str">
        <f>IF(M1806="","",SUMIFS(purchase!$N:$N,purchase!$C:$C,$C1806,purchase!$E:$E,$E1806,purchase!$G:$G,"&gt;="&amp;$F1806,purchase!$G:$G,"&lt;="&amp;$G1806))</f>
        <v/>
      </c>
      <c r="O1806" s="10" t="str">
        <f t="shared" si="283"/>
        <v/>
      </c>
      <c r="P1806" s="11" t="str">
        <f t="shared" si="284"/>
        <v/>
      </c>
      <c r="Q1806" s="12" t="str">
        <f t="shared" ca="1" si="285"/>
        <v/>
      </c>
      <c r="R1806" s="13"/>
      <c r="S1806" s="14"/>
      <c r="T1806" s="15" t="str">
        <f t="shared" ca="1" si="286"/>
        <v/>
      </c>
      <c r="U1806" s="15" t="str">
        <f t="shared" ca="1" si="287"/>
        <v/>
      </c>
      <c r="V1806" s="16"/>
      <c r="W1806" s="17" t="str">
        <f t="shared" ca="1" si="288"/>
        <v/>
      </c>
      <c r="X1806" s="18" t="str">
        <f t="shared" ca="1" si="289"/>
        <v/>
      </c>
    </row>
    <row r="1807" spans="1:24" x14ac:dyDescent="0.35">
      <c r="A1807" s="3">
        <v>1803</v>
      </c>
      <c r="B1807" s="4"/>
      <c r="C1807" s="4"/>
      <c r="D1807" s="5" t="str">
        <f t="shared" si="280"/>
        <v/>
      </c>
      <c r="E1807" s="4"/>
      <c r="F1807" s="6"/>
      <c r="G1807" s="6"/>
      <c r="H1807" s="7" t="str">
        <f t="shared" ca="1" si="281"/>
        <v/>
      </c>
      <c r="I1807" s="8" t="str">
        <f t="shared" ca="1" si="282"/>
        <v/>
      </c>
      <c r="J1807" s="8" t="str">
        <f>IF(C1807="","",COUNTIFS(purchase!$C:$C,$C1807,purchase!$E:$E,$E1807,purchase!$G:$G,"&gt;="&amp;$F1807,purchase!$G:$G,"&lt;="&amp;$G1807))</f>
        <v/>
      </c>
      <c r="K1807" s="9" t="str">
        <f>IF(COUNTIFS(purchase!$C:$C,$C1807,purchase!$E:$E,$E1807,purchase!$G:$G,"&gt;="&amp;$F1807,purchase!$G:$G,"&lt;="&amp;$G1807)=0,"",_xlfn.MAXIFS(purchase!$G:$G,purchase!$C:$C,$C1807,purchase!$E:$E,$E1807,purchase!$G:$G,"&gt;="&amp;$F1807,purchase!$G:$G,"&lt;="&amp;$G1807))</f>
        <v/>
      </c>
      <c r="L1807" s="4"/>
      <c r="M1807" s="4"/>
      <c r="N1807" s="10" t="str">
        <f>IF(M1807="","",SUMIFS(purchase!$N:$N,purchase!$C:$C,$C1807,purchase!$E:$E,$E1807,purchase!$G:$G,"&gt;="&amp;$F1807,purchase!$G:$G,"&lt;="&amp;$G1807))</f>
        <v/>
      </c>
      <c r="O1807" s="10" t="str">
        <f t="shared" si="283"/>
        <v/>
      </c>
      <c r="P1807" s="11" t="str">
        <f t="shared" si="284"/>
        <v/>
      </c>
      <c r="Q1807" s="12" t="str">
        <f t="shared" ca="1" si="285"/>
        <v/>
      </c>
      <c r="R1807" s="13"/>
      <c r="S1807" s="14"/>
      <c r="T1807" s="15" t="str">
        <f t="shared" ca="1" si="286"/>
        <v/>
      </c>
      <c r="U1807" s="15" t="str">
        <f t="shared" ca="1" si="287"/>
        <v/>
      </c>
      <c r="V1807" s="16"/>
      <c r="W1807" s="17" t="str">
        <f t="shared" ca="1" si="288"/>
        <v/>
      </c>
      <c r="X1807" s="18" t="str">
        <f t="shared" ca="1" si="289"/>
        <v/>
      </c>
    </row>
    <row r="1808" spans="1:24" x14ac:dyDescent="0.35">
      <c r="A1808" s="3">
        <v>1804</v>
      </c>
      <c r="B1808" s="4"/>
      <c r="C1808" s="4"/>
      <c r="D1808" s="5" t="str">
        <f t="shared" si="280"/>
        <v/>
      </c>
      <c r="E1808" s="4"/>
      <c r="F1808" s="6"/>
      <c r="G1808" s="6"/>
      <c r="H1808" s="7" t="str">
        <f t="shared" ca="1" si="281"/>
        <v/>
      </c>
      <c r="I1808" s="8" t="str">
        <f t="shared" ca="1" si="282"/>
        <v/>
      </c>
      <c r="J1808" s="8" t="str">
        <f>IF(C1808="","",COUNTIFS(purchase!$C:$C,$C1808,purchase!$E:$E,$E1808,purchase!$G:$G,"&gt;="&amp;$F1808,purchase!$G:$G,"&lt;="&amp;$G1808))</f>
        <v/>
      </c>
      <c r="K1808" s="9" t="str">
        <f>IF(COUNTIFS(purchase!$C:$C,$C1808,purchase!$E:$E,$E1808,purchase!$G:$G,"&gt;="&amp;$F1808,purchase!$G:$G,"&lt;="&amp;$G1808)=0,"",_xlfn.MAXIFS(purchase!$G:$G,purchase!$C:$C,$C1808,purchase!$E:$E,$E1808,purchase!$G:$G,"&gt;="&amp;$F1808,purchase!$G:$G,"&lt;="&amp;$G1808))</f>
        <v/>
      </c>
      <c r="L1808" s="4"/>
      <c r="M1808" s="4"/>
      <c r="N1808" s="10" t="str">
        <f>IF(M1808="","",SUMIFS(purchase!$N:$N,purchase!$C:$C,$C1808,purchase!$E:$E,$E1808,purchase!$G:$G,"&gt;="&amp;$F1808,purchase!$G:$G,"&lt;="&amp;$G1808))</f>
        <v/>
      </c>
      <c r="O1808" s="10" t="str">
        <f t="shared" si="283"/>
        <v/>
      </c>
      <c r="P1808" s="11" t="str">
        <f t="shared" si="284"/>
        <v/>
      </c>
      <c r="Q1808" s="12" t="str">
        <f t="shared" ca="1" si="285"/>
        <v/>
      </c>
      <c r="R1808" s="13"/>
      <c r="S1808" s="14"/>
      <c r="T1808" s="15" t="str">
        <f t="shared" ca="1" si="286"/>
        <v/>
      </c>
      <c r="U1808" s="15" t="str">
        <f t="shared" ca="1" si="287"/>
        <v/>
      </c>
      <c r="V1808" s="16"/>
      <c r="W1808" s="17" t="str">
        <f t="shared" ca="1" si="288"/>
        <v/>
      </c>
      <c r="X1808" s="18" t="str">
        <f t="shared" ca="1" si="289"/>
        <v/>
      </c>
    </row>
    <row r="1809" spans="1:24" x14ac:dyDescent="0.35">
      <c r="A1809" s="3">
        <v>1805</v>
      </c>
      <c r="B1809" s="4"/>
      <c r="C1809" s="4"/>
      <c r="D1809" s="5" t="str">
        <f t="shared" si="280"/>
        <v/>
      </c>
      <c r="E1809" s="4"/>
      <c r="F1809" s="6"/>
      <c r="G1809" s="6"/>
      <c r="H1809" s="7" t="str">
        <f t="shared" ca="1" si="281"/>
        <v/>
      </c>
      <c r="I1809" s="8" t="str">
        <f t="shared" ca="1" si="282"/>
        <v/>
      </c>
      <c r="J1809" s="8" t="str">
        <f>IF(C1809="","",COUNTIFS(purchase!$C:$C,$C1809,purchase!$E:$E,$E1809,purchase!$G:$G,"&gt;="&amp;$F1809,purchase!$G:$G,"&lt;="&amp;$G1809))</f>
        <v/>
      </c>
      <c r="K1809" s="9" t="str">
        <f>IF(COUNTIFS(purchase!$C:$C,$C1809,purchase!$E:$E,$E1809,purchase!$G:$G,"&gt;="&amp;$F1809,purchase!$G:$G,"&lt;="&amp;$G1809)=0,"",_xlfn.MAXIFS(purchase!$G:$G,purchase!$C:$C,$C1809,purchase!$E:$E,$E1809,purchase!$G:$G,"&gt;="&amp;$F1809,purchase!$G:$G,"&lt;="&amp;$G1809))</f>
        <v/>
      </c>
      <c r="L1809" s="4"/>
      <c r="M1809" s="4"/>
      <c r="N1809" s="10" t="str">
        <f>IF(M1809="","",SUMIFS(purchase!$N:$N,purchase!$C:$C,$C1809,purchase!$E:$E,$E1809,purchase!$G:$G,"&gt;="&amp;$F1809,purchase!$G:$G,"&lt;="&amp;$G1809))</f>
        <v/>
      </c>
      <c r="O1809" s="10" t="str">
        <f t="shared" si="283"/>
        <v/>
      </c>
      <c r="P1809" s="11" t="str">
        <f t="shared" si="284"/>
        <v/>
      </c>
      <c r="Q1809" s="12" t="str">
        <f t="shared" ca="1" si="285"/>
        <v/>
      </c>
      <c r="R1809" s="13"/>
      <c r="S1809" s="14"/>
      <c r="T1809" s="15" t="str">
        <f t="shared" ca="1" si="286"/>
        <v/>
      </c>
      <c r="U1809" s="15" t="str">
        <f t="shared" ca="1" si="287"/>
        <v/>
      </c>
      <c r="V1809" s="16"/>
      <c r="W1809" s="17" t="str">
        <f t="shared" ca="1" si="288"/>
        <v/>
      </c>
      <c r="X1809" s="18" t="str">
        <f t="shared" ca="1" si="289"/>
        <v/>
      </c>
    </row>
    <row r="1810" spans="1:24" x14ac:dyDescent="0.35">
      <c r="A1810" s="3">
        <v>1806</v>
      </c>
      <c r="B1810" s="4"/>
      <c r="C1810" s="4"/>
      <c r="D1810" s="5" t="str">
        <f t="shared" si="280"/>
        <v/>
      </c>
      <c r="E1810" s="4"/>
      <c r="F1810" s="6"/>
      <c r="G1810" s="6"/>
      <c r="H1810" s="7" t="str">
        <f t="shared" ca="1" si="281"/>
        <v/>
      </c>
      <c r="I1810" s="8" t="str">
        <f t="shared" ca="1" si="282"/>
        <v/>
      </c>
      <c r="J1810" s="8" t="str">
        <f>IF(C1810="","",COUNTIFS(purchase!$C:$C,$C1810,purchase!$E:$E,$E1810,purchase!$G:$G,"&gt;="&amp;$F1810,purchase!$G:$G,"&lt;="&amp;$G1810))</f>
        <v/>
      </c>
      <c r="K1810" s="9" t="str">
        <f>IF(COUNTIFS(purchase!$C:$C,$C1810,purchase!$E:$E,$E1810,purchase!$G:$G,"&gt;="&amp;$F1810,purchase!$G:$G,"&lt;="&amp;$G1810)=0,"",_xlfn.MAXIFS(purchase!$G:$G,purchase!$C:$C,$C1810,purchase!$E:$E,$E1810,purchase!$G:$G,"&gt;="&amp;$F1810,purchase!$G:$G,"&lt;="&amp;$G1810))</f>
        <v/>
      </c>
      <c r="L1810" s="4"/>
      <c r="M1810" s="4"/>
      <c r="N1810" s="10" t="str">
        <f>IF(M1810="","",SUMIFS(purchase!$N:$N,purchase!$C:$C,$C1810,purchase!$E:$E,$E1810,purchase!$G:$G,"&gt;="&amp;$F1810,purchase!$G:$G,"&lt;="&amp;$G1810))</f>
        <v/>
      </c>
      <c r="O1810" s="10" t="str">
        <f t="shared" si="283"/>
        <v/>
      </c>
      <c r="P1810" s="11" t="str">
        <f t="shared" si="284"/>
        <v/>
      </c>
      <c r="Q1810" s="12" t="str">
        <f t="shared" ca="1" si="285"/>
        <v/>
      </c>
      <c r="R1810" s="13"/>
      <c r="S1810" s="14"/>
      <c r="T1810" s="15" t="str">
        <f t="shared" ca="1" si="286"/>
        <v/>
      </c>
      <c r="U1810" s="15" t="str">
        <f t="shared" ca="1" si="287"/>
        <v/>
      </c>
      <c r="V1810" s="16"/>
      <c r="W1810" s="17" t="str">
        <f t="shared" ca="1" si="288"/>
        <v/>
      </c>
      <c r="X1810" s="18" t="str">
        <f t="shared" ca="1" si="289"/>
        <v/>
      </c>
    </row>
    <row r="1811" spans="1:24" x14ac:dyDescent="0.35">
      <c r="A1811" s="3">
        <v>1807</v>
      </c>
      <c r="B1811" s="4"/>
      <c r="C1811" s="4"/>
      <c r="D1811" s="5" t="str">
        <f t="shared" si="280"/>
        <v/>
      </c>
      <c r="E1811" s="4"/>
      <c r="F1811" s="6"/>
      <c r="G1811" s="6"/>
      <c r="H1811" s="7" t="str">
        <f t="shared" ca="1" si="281"/>
        <v/>
      </c>
      <c r="I1811" s="8" t="str">
        <f t="shared" ca="1" si="282"/>
        <v/>
      </c>
      <c r="J1811" s="8" t="str">
        <f>IF(C1811="","",COUNTIFS(purchase!$C:$C,$C1811,purchase!$E:$E,$E1811,purchase!$G:$G,"&gt;="&amp;$F1811,purchase!$G:$G,"&lt;="&amp;$G1811))</f>
        <v/>
      </c>
      <c r="K1811" s="9" t="str">
        <f>IF(COUNTIFS(purchase!$C:$C,$C1811,purchase!$E:$E,$E1811,purchase!$G:$G,"&gt;="&amp;$F1811,purchase!$G:$G,"&lt;="&amp;$G1811)=0,"",_xlfn.MAXIFS(purchase!$G:$G,purchase!$C:$C,$C1811,purchase!$E:$E,$E1811,purchase!$G:$G,"&gt;="&amp;$F1811,purchase!$G:$G,"&lt;="&amp;$G1811))</f>
        <v/>
      </c>
      <c r="L1811" s="4"/>
      <c r="M1811" s="4"/>
      <c r="N1811" s="10" t="str">
        <f>IF(M1811="","",SUMIFS(purchase!$N:$N,purchase!$C:$C,$C1811,purchase!$E:$E,$E1811,purchase!$G:$G,"&gt;="&amp;$F1811,purchase!$G:$G,"&lt;="&amp;$G1811))</f>
        <v/>
      </c>
      <c r="O1811" s="10" t="str">
        <f t="shared" si="283"/>
        <v/>
      </c>
      <c r="P1811" s="11" t="str">
        <f t="shared" si="284"/>
        <v/>
      </c>
      <c r="Q1811" s="12" t="str">
        <f t="shared" ca="1" si="285"/>
        <v/>
      </c>
      <c r="R1811" s="13"/>
      <c r="S1811" s="14"/>
      <c r="T1811" s="15" t="str">
        <f t="shared" ca="1" si="286"/>
        <v/>
      </c>
      <c r="U1811" s="15" t="str">
        <f t="shared" ca="1" si="287"/>
        <v/>
      </c>
      <c r="V1811" s="16"/>
      <c r="W1811" s="17" t="str">
        <f t="shared" ca="1" si="288"/>
        <v/>
      </c>
      <c r="X1811" s="18" t="str">
        <f t="shared" ca="1" si="289"/>
        <v/>
      </c>
    </row>
    <row r="1812" spans="1:24" x14ac:dyDescent="0.35">
      <c r="A1812" s="3">
        <v>1808</v>
      </c>
      <c r="B1812" s="4"/>
      <c r="C1812" s="4"/>
      <c r="D1812" s="5" t="str">
        <f t="shared" si="280"/>
        <v/>
      </c>
      <c r="E1812" s="4"/>
      <c r="F1812" s="6"/>
      <c r="G1812" s="6"/>
      <c r="H1812" s="7" t="str">
        <f t="shared" ca="1" si="281"/>
        <v/>
      </c>
      <c r="I1812" s="8" t="str">
        <f t="shared" ca="1" si="282"/>
        <v/>
      </c>
      <c r="J1812" s="8" t="str">
        <f>IF(C1812="","",COUNTIFS(purchase!$C:$C,$C1812,purchase!$E:$E,$E1812,purchase!$G:$G,"&gt;="&amp;$F1812,purchase!$G:$G,"&lt;="&amp;$G1812))</f>
        <v/>
      </c>
      <c r="K1812" s="9" t="str">
        <f>IF(COUNTIFS(purchase!$C:$C,$C1812,purchase!$E:$E,$E1812,purchase!$G:$G,"&gt;="&amp;$F1812,purchase!$G:$G,"&lt;="&amp;$G1812)=0,"",_xlfn.MAXIFS(purchase!$G:$G,purchase!$C:$C,$C1812,purchase!$E:$E,$E1812,purchase!$G:$G,"&gt;="&amp;$F1812,purchase!$G:$G,"&lt;="&amp;$G1812))</f>
        <v/>
      </c>
      <c r="L1812" s="4"/>
      <c r="M1812" s="4"/>
      <c r="N1812" s="10" t="str">
        <f>IF(M1812="","",SUMIFS(purchase!$N:$N,purchase!$C:$C,$C1812,purchase!$E:$E,$E1812,purchase!$G:$G,"&gt;="&amp;$F1812,purchase!$G:$G,"&lt;="&amp;$G1812))</f>
        <v/>
      </c>
      <c r="O1812" s="10" t="str">
        <f t="shared" si="283"/>
        <v/>
      </c>
      <c r="P1812" s="11" t="str">
        <f t="shared" si="284"/>
        <v/>
      </c>
      <c r="Q1812" s="12" t="str">
        <f t="shared" ca="1" si="285"/>
        <v/>
      </c>
      <c r="R1812" s="13"/>
      <c r="S1812" s="14"/>
      <c r="T1812" s="15" t="str">
        <f t="shared" ca="1" si="286"/>
        <v/>
      </c>
      <c r="U1812" s="15" t="str">
        <f t="shared" ca="1" si="287"/>
        <v/>
      </c>
      <c r="V1812" s="16"/>
      <c r="W1812" s="17" t="str">
        <f t="shared" ca="1" si="288"/>
        <v/>
      </c>
      <c r="X1812" s="18" t="str">
        <f t="shared" ca="1" si="289"/>
        <v/>
      </c>
    </row>
    <row r="1813" spans="1:24" x14ac:dyDescent="0.35">
      <c r="A1813" s="3">
        <v>1809</v>
      </c>
      <c r="B1813" s="4"/>
      <c r="C1813" s="4"/>
      <c r="D1813" s="5" t="str">
        <f t="shared" si="280"/>
        <v/>
      </c>
      <c r="E1813" s="4"/>
      <c r="F1813" s="6"/>
      <c r="G1813" s="6"/>
      <c r="H1813" s="7" t="str">
        <f t="shared" ca="1" si="281"/>
        <v/>
      </c>
      <c r="I1813" s="8" t="str">
        <f t="shared" ca="1" si="282"/>
        <v/>
      </c>
      <c r="J1813" s="8" t="str">
        <f>IF(C1813="","",COUNTIFS(purchase!$C:$C,$C1813,purchase!$E:$E,$E1813,purchase!$G:$G,"&gt;="&amp;$F1813,purchase!$G:$G,"&lt;="&amp;$G1813))</f>
        <v/>
      </c>
      <c r="K1813" s="9" t="str">
        <f>IF(COUNTIFS(purchase!$C:$C,$C1813,purchase!$E:$E,$E1813,purchase!$G:$G,"&gt;="&amp;$F1813,purchase!$G:$G,"&lt;="&amp;$G1813)=0,"",_xlfn.MAXIFS(purchase!$G:$G,purchase!$C:$C,$C1813,purchase!$E:$E,$E1813,purchase!$G:$G,"&gt;="&amp;$F1813,purchase!$G:$G,"&lt;="&amp;$G1813))</f>
        <v/>
      </c>
      <c r="L1813" s="4"/>
      <c r="M1813" s="4"/>
      <c r="N1813" s="10" t="str">
        <f>IF(M1813="","",SUMIFS(purchase!$N:$N,purchase!$C:$C,$C1813,purchase!$E:$E,$E1813,purchase!$G:$G,"&gt;="&amp;$F1813,purchase!$G:$G,"&lt;="&amp;$G1813))</f>
        <v/>
      </c>
      <c r="O1813" s="10" t="str">
        <f t="shared" si="283"/>
        <v/>
      </c>
      <c r="P1813" s="11" t="str">
        <f t="shared" si="284"/>
        <v/>
      </c>
      <c r="Q1813" s="12" t="str">
        <f t="shared" ca="1" si="285"/>
        <v/>
      </c>
      <c r="R1813" s="13"/>
      <c r="S1813" s="14"/>
      <c r="T1813" s="15" t="str">
        <f t="shared" ca="1" si="286"/>
        <v/>
      </c>
      <c r="U1813" s="15" t="str">
        <f t="shared" ca="1" si="287"/>
        <v/>
      </c>
      <c r="V1813" s="16"/>
      <c r="W1813" s="17" t="str">
        <f t="shared" ca="1" si="288"/>
        <v/>
      </c>
      <c r="X1813" s="18" t="str">
        <f t="shared" ca="1" si="289"/>
        <v/>
      </c>
    </row>
    <row r="1814" spans="1:24" x14ac:dyDescent="0.35">
      <c r="A1814" s="3">
        <v>1810</v>
      </c>
      <c r="B1814" s="4"/>
      <c r="C1814" s="4"/>
      <c r="D1814" s="5" t="str">
        <f t="shared" si="280"/>
        <v/>
      </c>
      <c r="E1814" s="4"/>
      <c r="F1814" s="6"/>
      <c r="G1814" s="6"/>
      <c r="H1814" s="7" t="str">
        <f t="shared" ca="1" si="281"/>
        <v/>
      </c>
      <c r="I1814" s="8" t="str">
        <f t="shared" ca="1" si="282"/>
        <v/>
      </c>
      <c r="J1814" s="8" t="str">
        <f>IF(C1814="","",COUNTIFS(purchase!$C:$C,$C1814,purchase!$E:$E,$E1814,purchase!$G:$G,"&gt;="&amp;$F1814,purchase!$G:$G,"&lt;="&amp;$G1814))</f>
        <v/>
      </c>
      <c r="K1814" s="9" t="str">
        <f>IF(COUNTIFS(purchase!$C:$C,$C1814,purchase!$E:$E,$E1814,purchase!$G:$G,"&gt;="&amp;$F1814,purchase!$G:$G,"&lt;="&amp;$G1814)=0,"",_xlfn.MAXIFS(purchase!$G:$G,purchase!$C:$C,$C1814,purchase!$E:$E,$E1814,purchase!$G:$G,"&gt;="&amp;$F1814,purchase!$G:$G,"&lt;="&amp;$G1814))</f>
        <v/>
      </c>
      <c r="L1814" s="4"/>
      <c r="M1814" s="4"/>
      <c r="N1814" s="10" t="str">
        <f>IF(M1814="","",SUMIFS(purchase!$N:$N,purchase!$C:$C,$C1814,purchase!$E:$E,$E1814,purchase!$G:$G,"&gt;="&amp;$F1814,purchase!$G:$G,"&lt;="&amp;$G1814))</f>
        <v/>
      </c>
      <c r="O1814" s="10" t="str">
        <f t="shared" si="283"/>
        <v/>
      </c>
      <c r="P1814" s="11" t="str">
        <f t="shared" si="284"/>
        <v/>
      </c>
      <c r="Q1814" s="12" t="str">
        <f t="shared" ca="1" si="285"/>
        <v/>
      </c>
      <c r="R1814" s="13"/>
      <c r="S1814" s="14"/>
      <c r="T1814" s="15" t="str">
        <f t="shared" ca="1" si="286"/>
        <v/>
      </c>
      <c r="U1814" s="15" t="str">
        <f t="shared" ca="1" si="287"/>
        <v/>
      </c>
      <c r="V1814" s="16"/>
      <c r="W1814" s="17" t="str">
        <f t="shared" ca="1" si="288"/>
        <v/>
      </c>
      <c r="X1814" s="18" t="str">
        <f t="shared" ca="1" si="289"/>
        <v/>
      </c>
    </row>
    <row r="1815" spans="1:24" x14ac:dyDescent="0.35">
      <c r="A1815" s="3">
        <v>1811</v>
      </c>
      <c r="B1815" s="4"/>
      <c r="C1815" s="4"/>
      <c r="D1815" s="5" t="str">
        <f t="shared" si="280"/>
        <v/>
      </c>
      <c r="E1815" s="4"/>
      <c r="F1815" s="6"/>
      <c r="G1815" s="6"/>
      <c r="H1815" s="7" t="str">
        <f t="shared" ca="1" si="281"/>
        <v/>
      </c>
      <c r="I1815" s="8" t="str">
        <f t="shared" ca="1" si="282"/>
        <v/>
      </c>
      <c r="J1815" s="8" t="str">
        <f>IF(C1815="","",COUNTIFS(purchase!$C:$C,$C1815,purchase!$E:$E,$E1815,purchase!$G:$G,"&gt;="&amp;$F1815,purchase!$G:$G,"&lt;="&amp;$G1815))</f>
        <v/>
      </c>
      <c r="K1815" s="9" t="str">
        <f>IF(COUNTIFS(purchase!$C:$C,$C1815,purchase!$E:$E,$E1815,purchase!$G:$G,"&gt;="&amp;$F1815,purchase!$G:$G,"&lt;="&amp;$G1815)=0,"",_xlfn.MAXIFS(purchase!$G:$G,purchase!$C:$C,$C1815,purchase!$E:$E,$E1815,purchase!$G:$G,"&gt;="&amp;$F1815,purchase!$G:$G,"&lt;="&amp;$G1815))</f>
        <v/>
      </c>
      <c r="L1815" s="4"/>
      <c r="M1815" s="4"/>
      <c r="N1815" s="10" t="str">
        <f>IF(M1815="","",SUMIFS(purchase!$N:$N,purchase!$C:$C,$C1815,purchase!$E:$E,$E1815,purchase!$G:$G,"&gt;="&amp;$F1815,purchase!$G:$G,"&lt;="&amp;$G1815))</f>
        <v/>
      </c>
      <c r="O1815" s="10" t="str">
        <f t="shared" si="283"/>
        <v/>
      </c>
      <c r="P1815" s="11" t="str">
        <f t="shared" si="284"/>
        <v/>
      </c>
      <c r="Q1815" s="12" t="str">
        <f t="shared" ca="1" si="285"/>
        <v/>
      </c>
      <c r="R1815" s="13"/>
      <c r="S1815" s="14"/>
      <c r="T1815" s="15" t="str">
        <f t="shared" ca="1" si="286"/>
        <v/>
      </c>
      <c r="U1815" s="15" t="str">
        <f t="shared" ca="1" si="287"/>
        <v/>
      </c>
      <c r="V1815" s="16"/>
      <c r="W1815" s="17" t="str">
        <f t="shared" ca="1" si="288"/>
        <v/>
      </c>
      <c r="X1815" s="18" t="str">
        <f t="shared" ca="1" si="289"/>
        <v/>
      </c>
    </row>
    <row r="1816" spans="1:24" x14ac:dyDescent="0.35">
      <c r="A1816" s="3">
        <v>1812</v>
      </c>
      <c r="B1816" s="4"/>
      <c r="C1816" s="4"/>
      <c r="D1816" s="5" t="str">
        <f t="shared" si="280"/>
        <v/>
      </c>
      <c r="E1816" s="4"/>
      <c r="F1816" s="6"/>
      <c r="G1816" s="6"/>
      <c r="H1816" s="7" t="str">
        <f t="shared" ca="1" si="281"/>
        <v/>
      </c>
      <c r="I1816" s="8" t="str">
        <f t="shared" ca="1" si="282"/>
        <v/>
      </c>
      <c r="J1816" s="8" t="str">
        <f>IF(C1816="","",COUNTIFS(purchase!$C:$C,$C1816,purchase!$E:$E,$E1816,purchase!$G:$G,"&gt;="&amp;$F1816,purchase!$G:$G,"&lt;="&amp;$G1816))</f>
        <v/>
      </c>
      <c r="K1816" s="9" t="str">
        <f>IF(COUNTIFS(purchase!$C:$C,$C1816,purchase!$E:$E,$E1816,purchase!$G:$G,"&gt;="&amp;$F1816,purchase!$G:$G,"&lt;="&amp;$G1816)=0,"",_xlfn.MAXIFS(purchase!$G:$G,purchase!$C:$C,$C1816,purchase!$E:$E,$E1816,purchase!$G:$G,"&gt;="&amp;$F1816,purchase!$G:$G,"&lt;="&amp;$G1816))</f>
        <v/>
      </c>
      <c r="L1816" s="4"/>
      <c r="M1816" s="4"/>
      <c r="N1816" s="10" t="str">
        <f>IF(M1816="","",SUMIFS(purchase!$N:$N,purchase!$C:$C,$C1816,purchase!$E:$E,$E1816,purchase!$G:$G,"&gt;="&amp;$F1816,purchase!$G:$G,"&lt;="&amp;$G1816))</f>
        <v/>
      </c>
      <c r="O1816" s="10" t="str">
        <f t="shared" si="283"/>
        <v/>
      </c>
      <c r="P1816" s="11" t="str">
        <f t="shared" si="284"/>
        <v/>
      </c>
      <c r="Q1816" s="12" t="str">
        <f t="shared" ca="1" si="285"/>
        <v/>
      </c>
      <c r="R1816" s="13"/>
      <c r="S1816" s="14"/>
      <c r="T1816" s="15" t="str">
        <f t="shared" ca="1" si="286"/>
        <v/>
      </c>
      <c r="U1816" s="15" t="str">
        <f t="shared" ca="1" si="287"/>
        <v/>
      </c>
      <c r="V1816" s="16"/>
      <c r="W1816" s="17" t="str">
        <f t="shared" ca="1" si="288"/>
        <v/>
      </c>
      <c r="X1816" s="18" t="str">
        <f t="shared" ca="1" si="289"/>
        <v/>
      </c>
    </row>
    <row r="1817" spans="1:24" x14ac:dyDescent="0.35">
      <c r="A1817" s="3">
        <v>1813</v>
      </c>
      <c r="B1817" s="4"/>
      <c r="C1817" s="4"/>
      <c r="D1817" s="5" t="str">
        <f t="shared" si="280"/>
        <v/>
      </c>
      <c r="E1817" s="4"/>
      <c r="F1817" s="6"/>
      <c r="G1817" s="6"/>
      <c r="H1817" s="7" t="str">
        <f t="shared" ca="1" si="281"/>
        <v/>
      </c>
      <c r="I1817" s="8" t="str">
        <f t="shared" ca="1" si="282"/>
        <v/>
      </c>
      <c r="J1817" s="8" t="str">
        <f>IF(C1817="","",COUNTIFS(purchase!$C:$C,$C1817,purchase!$E:$E,$E1817,purchase!$G:$G,"&gt;="&amp;$F1817,purchase!$G:$G,"&lt;="&amp;$G1817))</f>
        <v/>
      </c>
      <c r="K1817" s="9" t="str">
        <f>IF(COUNTIFS(purchase!$C:$C,$C1817,purchase!$E:$E,$E1817,purchase!$G:$G,"&gt;="&amp;$F1817,purchase!$G:$G,"&lt;="&amp;$G1817)=0,"",_xlfn.MAXIFS(purchase!$G:$G,purchase!$C:$C,$C1817,purchase!$E:$E,$E1817,purchase!$G:$G,"&gt;="&amp;$F1817,purchase!$G:$G,"&lt;="&amp;$G1817))</f>
        <v/>
      </c>
      <c r="L1817" s="4"/>
      <c r="M1817" s="4"/>
      <c r="N1817" s="10" t="str">
        <f>IF(M1817="","",SUMIFS(purchase!$N:$N,purchase!$C:$C,$C1817,purchase!$E:$E,$E1817,purchase!$G:$G,"&gt;="&amp;$F1817,purchase!$G:$G,"&lt;="&amp;$G1817))</f>
        <v/>
      </c>
      <c r="O1817" s="10" t="str">
        <f t="shared" si="283"/>
        <v/>
      </c>
      <c r="P1817" s="11" t="str">
        <f t="shared" si="284"/>
        <v/>
      </c>
      <c r="Q1817" s="12" t="str">
        <f t="shared" ca="1" si="285"/>
        <v/>
      </c>
      <c r="R1817" s="13"/>
      <c r="S1817" s="14"/>
      <c r="T1817" s="15" t="str">
        <f t="shared" ca="1" si="286"/>
        <v/>
      </c>
      <c r="U1817" s="15" t="str">
        <f t="shared" ca="1" si="287"/>
        <v/>
      </c>
      <c r="V1817" s="16"/>
      <c r="W1817" s="17" t="str">
        <f t="shared" ca="1" si="288"/>
        <v/>
      </c>
      <c r="X1817" s="18" t="str">
        <f t="shared" ca="1" si="289"/>
        <v/>
      </c>
    </row>
    <row r="1818" spans="1:24" x14ac:dyDescent="0.35">
      <c r="A1818" s="3">
        <v>1814</v>
      </c>
      <c r="B1818" s="4"/>
      <c r="C1818" s="4"/>
      <c r="D1818" s="5" t="str">
        <f t="shared" si="280"/>
        <v/>
      </c>
      <c r="E1818" s="4"/>
      <c r="F1818" s="6"/>
      <c r="G1818" s="6"/>
      <c r="H1818" s="7" t="str">
        <f t="shared" ca="1" si="281"/>
        <v/>
      </c>
      <c r="I1818" s="8" t="str">
        <f t="shared" ca="1" si="282"/>
        <v/>
      </c>
      <c r="J1818" s="8" t="str">
        <f>IF(C1818="","",COUNTIFS(purchase!$C:$C,$C1818,purchase!$E:$E,$E1818,purchase!$G:$G,"&gt;="&amp;$F1818,purchase!$G:$G,"&lt;="&amp;$G1818))</f>
        <v/>
      </c>
      <c r="K1818" s="9" t="str">
        <f>IF(COUNTIFS(purchase!$C:$C,$C1818,purchase!$E:$E,$E1818,purchase!$G:$G,"&gt;="&amp;$F1818,purchase!$G:$G,"&lt;="&amp;$G1818)=0,"",_xlfn.MAXIFS(purchase!$G:$G,purchase!$C:$C,$C1818,purchase!$E:$E,$E1818,purchase!$G:$G,"&gt;="&amp;$F1818,purchase!$G:$G,"&lt;="&amp;$G1818))</f>
        <v/>
      </c>
      <c r="L1818" s="4"/>
      <c r="M1818" s="4"/>
      <c r="N1818" s="10" t="str">
        <f>IF(M1818="","",SUMIFS(purchase!$N:$N,purchase!$C:$C,$C1818,purchase!$E:$E,$E1818,purchase!$G:$G,"&gt;="&amp;$F1818,purchase!$G:$G,"&lt;="&amp;$G1818))</f>
        <v/>
      </c>
      <c r="O1818" s="10" t="str">
        <f t="shared" si="283"/>
        <v/>
      </c>
      <c r="P1818" s="11" t="str">
        <f t="shared" si="284"/>
        <v/>
      </c>
      <c r="Q1818" s="12" t="str">
        <f t="shared" ca="1" si="285"/>
        <v/>
      </c>
      <c r="R1818" s="13"/>
      <c r="S1818" s="14"/>
      <c r="T1818" s="15" t="str">
        <f t="shared" ca="1" si="286"/>
        <v/>
      </c>
      <c r="U1818" s="15" t="str">
        <f t="shared" ca="1" si="287"/>
        <v/>
      </c>
      <c r="V1818" s="16"/>
      <c r="W1818" s="17" t="str">
        <f t="shared" ca="1" si="288"/>
        <v/>
      </c>
      <c r="X1818" s="18" t="str">
        <f t="shared" ca="1" si="289"/>
        <v/>
      </c>
    </row>
    <row r="1819" spans="1:24" x14ac:dyDescent="0.35">
      <c r="A1819" s="3">
        <v>1815</v>
      </c>
      <c r="B1819" s="4"/>
      <c r="C1819" s="4"/>
      <c r="D1819" s="5" t="str">
        <f t="shared" si="280"/>
        <v/>
      </c>
      <c r="E1819" s="4"/>
      <c r="F1819" s="6"/>
      <c r="G1819" s="6"/>
      <c r="H1819" s="7" t="str">
        <f t="shared" ca="1" si="281"/>
        <v/>
      </c>
      <c r="I1819" s="8" t="str">
        <f t="shared" ca="1" si="282"/>
        <v/>
      </c>
      <c r="J1819" s="8" t="str">
        <f>IF(C1819="","",COUNTIFS(purchase!$C:$C,$C1819,purchase!$E:$E,$E1819,purchase!$G:$G,"&gt;="&amp;$F1819,purchase!$G:$G,"&lt;="&amp;$G1819))</f>
        <v/>
      </c>
      <c r="K1819" s="9" t="str">
        <f>IF(COUNTIFS(purchase!$C:$C,$C1819,purchase!$E:$E,$E1819,purchase!$G:$G,"&gt;="&amp;$F1819,purchase!$G:$G,"&lt;="&amp;$G1819)=0,"",_xlfn.MAXIFS(purchase!$G:$G,purchase!$C:$C,$C1819,purchase!$E:$E,$E1819,purchase!$G:$G,"&gt;="&amp;$F1819,purchase!$G:$G,"&lt;="&amp;$G1819))</f>
        <v/>
      </c>
      <c r="L1819" s="4"/>
      <c r="M1819" s="4"/>
      <c r="N1819" s="10" t="str">
        <f>IF(M1819="","",SUMIFS(purchase!$N:$N,purchase!$C:$C,$C1819,purchase!$E:$E,$E1819,purchase!$G:$G,"&gt;="&amp;$F1819,purchase!$G:$G,"&lt;="&amp;$G1819))</f>
        <v/>
      </c>
      <c r="O1819" s="10" t="str">
        <f t="shared" si="283"/>
        <v/>
      </c>
      <c r="P1819" s="11" t="str">
        <f t="shared" si="284"/>
        <v/>
      </c>
      <c r="Q1819" s="12" t="str">
        <f t="shared" ca="1" si="285"/>
        <v/>
      </c>
      <c r="R1819" s="13"/>
      <c r="S1819" s="14"/>
      <c r="T1819" s="15" t="str">
        <f t="shared" ca="1" si="286"/>
        <v/>
      </c>
      <c r="U1819" s="15" t="str">
        <f t="shared" ca="1" si="287"/>
        <v/>
      </c>
      <c r="V1819" s="16"/>
      <c r="W1819" s="17" t="str">
        <f t="shared" ca="1" si="288"/>
        <v/>
      </c>
      <c r="X1819" s="18" t="str">
        <f t="shared" ca="1" si="289"/>
        <v/>
      </c>
    </row>
    <row r="1820" spans="1:24" x14ac:dyDescent="0.35">
      <c r="A1820" s="3">
        <v>1816</v>
      </c>
      <c r="B1820" s="4"/>
      <c r="C1820" s="4"/>
      <c r="D1820" s="5" t="str">
        <f t="shared" si="280"/>
        <v/>
      </c>
      <c r="E1820" s="4"/>
      <c r="F1820" s="6"/>
      <c r="G1820" s="6"/>
      <c r="H1820" s="7" t="str">
        <f t="shared" ca="1" si="281"/>
        <v/>
      </c>
      <c r="I1820" s="8" t="str">
        <f t="shared" ca="1" si="282"/>
        <v/>
      </c>
      <c r="J1820" s="8" t="str">
        <f>IF(C1820="","",COUNTIFS(purchase!$C:$C,$C1820,purchase!$E:$E,$E1820,purchase!$G:$G,"&gt;="&amp;$F1820,purchase!$G:$G,"&lt;="&amp;$G1820))</f>
        <v/>
      </c>
      <c r="K1820" s="9" t="str">
        <f>IF(COUNTIFS(purchase!$C:$C,$C1820,purchase!$E:$E,$E1820,purchase!$G:$G,"&gt;="&amp;$F1820,purchase!$G:$G,"&lt;="&amp;$G1820)=0,"",_xlfn.MAXIFS(purchase!$G:$G,purchase!$C:$C,$C1820,purchase!$E:$E,$E1820,purchase!$G:$G,"&gt;="&amp;$F1820,purchase!$G:$G,"&lt;="&amp;$G1820))</f>
        <v/>
      </c>
      <c r="L1820" s="4"/>
      <c r="M1820" s="4"/>
      <c r="N1820" s="10" t="str">
        <f>IF(M1820="","",SUMIFS(purchase!$N:$N,purchase!$C:$C,$C1820,purchase!$E:$E,$E1820,purchase!$G:$G,"&gt;="&amp;$F1820,purchase!$G:$G,"&lt;="&amp;$G1820))</f>
        <v/>
      </c>
      <c r="O1820" s="10" t="str">
        <f t="shared" si="283"/>
        <v/>
      </c>
      <c r="P1820" s="11" t="str">
        <f t="shared" si="284"/>
        <v/>
      </c>
      <c r="Q1820" s="12" t="str">
        <f t="shared" ca="1" si="285"/>
        <v/>
      </c>
      <c r="R1820" s="13"/>
      <c r="S1820" s="14"/>
      <c r="T1820" s="15" t="str">
        <f t="shared" ca="1" si="286"/>
        <v/>
      </c>
      <c r="U1820" s="15" t="str">
        <f t="shared" ca="1" si="287"/>
        <v/>
      </c>
      <c r="V1820" s="16"/>
      <c r="W1820" s="17" t="str">
        <f t="shared" ca="1" si="288"/>
        <v/>
      </c>
      <c r="X1820" s="18" t="str">
        <f t="shared" ca="1" si="289"/>
        <v/>
      </c>
    </row>
    <row r="1821" spans="1:24" x14ac:dyDescent="0.35">
      <c r="A1821" s="3">
        <v>1817</v>
      </c>
      <c r="B1821" s="4"/>
      <c r="C1821" s="4"/>
      <c r="D1821" s="5" t="str">
        <f t="shared" si="280"/>
        <v/>
      </c>
      <c r="E1821" s="4"/>
      <c r="F1821" s="6"/>
      <c r="G1821" s="6"/>
      <c r="H1821" s="7" t="str">
        <f t="shared" ca="1" si="281"/>
        <v/>
      </c>
      <c r="I1821" s="8" t="str">
        <f t="shared" ca="1" si="282"/>
        <v/>
      </c>
      <c r="J1821" s="8" t="str">
        <f>IF(C1821="","",COUNTIFS(purchase!$C:$C,$C1821,purchase!$E:$E,$E1821,purchase!$G:$G,"&gt;="&amp;$F1821,purchase!$G:$G,"&lt;="&amp;$G1821))</f>
        <v/>
      </c>
      <c r="K1821" s="9" t="str">
        <f>IF(COUNTIFS(purchase!$C:$C,$C1821,purchase!$E:$E,$E1821,purchase!$G:$G,"&gt;="&amp;$F1821,purchase!$G:$G,"&lt;="&amp;$G1821)=0,"",_xlfn.MAXIFS(purchase!$G:$G,purchase!$C:$C,$C1821,purchase!$E:$E,$E1821,purchase!$G:$G,"&gt;="&amp;$F1821,purchase!$G:$G,"&lt;="&amp;$G1821))</f>
        <v/>
      </c>
      <c r="L1821" s="4"/>
      <c r="M1821" s="4"/>
      <c r="N1821" s="10" t="str">
        <f>IF(M1821="","",SUMIFS(purchase!$N:$N,purchase!$C:$C,$C1821,purchase!$E:$E,$E1821,purchase!$G:$G,"&gt;="&amp;$F1821,purchase!$G:$G,"&lt;="&amp;$G1821))</f>
        <v/>
      </c>
      <c r="O1821" s="10" t="str">
        <f t="shared" si="283"/>
        <v/>
      </c>
      <c r="P1821" s="11" t="str">
        <f t="shared" si="284"/>
        <v/>
      </c>
      <c r="Q1821" s="12" t="str">
        <f t="shared" ca="1" si="285"/>
        <v/>
      </c>
      <c r="R1821" s="13"/>
      <c r="S1821" s="14"/>
      <c r="T1821" s="15" t="str">
        <f t="shared" ca="1" si="286"/>
        <v/>
      </c>
      <c r="U1821" s="15" t="str">
        <f t="shared" ca="1" si="287"/>
        <v/>
      </c>
      <c r="V1821" s="16"/>
      <c r="W1821" s="17" t="str">
        <f t="shared" ca="1" si="288"/>
        <v/>
      </c>
      <c r="X1821" s="18" t="str">
        <f t="shared" ca="1" si="289"/>
        <v/>
      </c>
    </row>
    <row r="1822" spans="1:24" x14ac:dyDescent="0.35">
      <c r="A1822" s="3">
        <v>1818</v>
      </c>
      <c r="B1822" s="4"/>
      <c r="C1822" s="4"/>
      <c r="D1822" s="5" t="str">
        <f t="shared" si="280"/>
        <v/>
      </c>
      <c r="E1822" s="4"/>
      <c r="F1822" s="6"/>
      <c r="G1822" s="6"/>
      <c r="H1822" s="7" t="str">
        <f t="shared" ca="1" si="281"/>
        <v/>
      </c>
      <c r="I1822" s="8" t="str">
        <f t="shared" ca="1" si="282"/>
        <v/>
      </c>
      <c r="J1822" s="8" t="str">
        <f>IF(C1822="","",COUNTIFS(purchase!$C:$C,$C1822,purchase!$E:$E,$E1822,purchase!$G:$G,"&gt;="&amp;$F1822,purchase!$G:$G,"&lt;="&amp;$G1822))</f>
        <v/>
      </c>
      <c r="K1822" s="9" t="str">
        <f>IF(COUNTIFS(purchase!$C:$C,$C1822,purchase!$E:$E,$E1822,purchase!$G:$G,"&gt;="&amp;$F1822,purchase!$G:$G,"&lt;="&amp;$G1822)=0,"",_xlfn.MAXIFS(purchase!$G:$G,purchase!$C:$C,$C1822,purchase!$E:$E,$E1822,purchase!$G:$G,"&gt;="&amp;$F1822,purchase!$G:$G,"&lt;="&amp;$G1822))</f>
        <v/>
      </c>
      <c r="L1822" s="4"/>
      <c r="M1822" s="4"/>
      <c r="N1822" s="10" t="str">
        <f>IF(M1822="","",SUMIFS(purchase!$N:$N,purchase!$C:$C,$C1822,purchase!$E:$E,$E1822,purchase!$G:$G,"&gt;="&amp;$F1822,purchase!$G:$G,"&lt;="&amp;$G1822))</f>
        <v/>
      </c>
      <c r="O1822" s="10" t="str">
        <f t="shared" si="283"/>
        <v/>
      </c>
      <c r="P1822" s="11" t="str">
        <f t="shared" si="284"/>
        <v/>
      </c>
      <c r="Q1822" s="12" t="str">
        <f t="shared" ca="1" si="285"/>
        <v/>
      </c>
      <c r="R1822" s="13"/>
      <c r="S1822" s="14"/>
      <c r="T1822" s="15" t="str">
        <f t="shared" ca="1" si="286"/>
        <v/>
      </c>
      <c r="U1822" s="15" t="str">
        <f t="shared" ca="1" si="287"/>
        <v/>
      </c>
      <c r="V1822" s="16"/>
      <c r="W1822" s="17" t="str">
        <f t="shared" ca="1" si="288"/>
        <v/>
      </c>
      <c r="X1822" s="18" t="str">
        <f t="shared" ca="1" si="289"/>
        <v/>
      </c>
    </row>
    <row r="1823" spans="1:24" x14ac:dyDescent="0.35">
      <c r="A1823" s="3">
        <v>1819</v>
      </c>
      <c r="B1823" s="4"/>
      <c r="C1823" s="4"/>
      <c r="D1823" s="5" t="str">
        <f t="shared" si="280"/>
        <v/>
      </c>
      <c r="E1823" s="4"/>
      <c r="F1823" s="6"/>
      <c r="G1823" s="6"/>
      <c r="H1823" s="7" t="str">
        <f t="shared" ca="1" si="281"/>
        <v/>
      </c>
      <c r="I1823" s="8" t="str">
        <f t="shared" ca="1" si="282"/>
        <v/>
      </c>
      <c r="J1823" s="8" t="str">
        <f>IF(C1823="","",COUNTIFS(purchase!$C:$C,$C1823,purchase!$E:$E,$E1823,purchase!$G:$G,"&gt;="&amp;$F1823,purchase!$G:$G,"&lt;="&amp;$G1823))</f>
        <v/>
      </c>
      <c r="K1823" s="9" t="str">
        <f>IF(COUNTIFS(purchase!$C:$C,$C1823,purchase!$E:$E,$E1823,purchase!$G:$G,"&gt;="&amp;$F1823,purchase!$G:$G,"&lt;="&amp;$G1823)=0,"",_xlfn.MAXIFS(purchase!$G:$G,purchase!$C:$C,$C1823,purchase!$E:$E,$E1823,purchase!$G:$G,"&gt;="&amp;$F1823,purchase!$G:$G,"&lt;="&amp;$G1823))</f>
        <v/>
      </c>
      <c r="L1823" s="4"/>
      <c r="M1823" s="4"/>
      <c r="N1823" s="10" t="str">
        <f>IF(M1823="","",SUMIFS(purchase!$N:$N,purchase!$C:$C,$C1823,purchase!$E:$E,$E1823,purchase!$G:$G,"&gt;="&amp;$F1823,purchase!$G:$G,"&lt;="&amp;$G1823))</f>
        <v/>
      </c>
      <c r="O1823" s="10" t="str">
        <f t="shared" si="283"/>
        <v/>
      </c>
      <c r="P1823" s="11" t="str">
        <f t="shared" si="284"/>
        <v/>
      </c>
      <c r="Q1823" s="12" t="str">
        <f t="shared" ca="1" si="285"/>
        <v/>
      </c>
      <c r="R1823" s="13"/>
      <c r="S1823" s="14"/>
      <c r="T1823" s="15" t="str">
        <f t="shared" ca="1" si="286"/>
        <v/>
      </c>
      <c r="U1823" s="15" t="str">
        <f t="shared" ca="1" si="287"/>
        <v/>
      </c>
      <c r="V1823" s="16"/>
      <c r="W1823" s="17" t="str">
        <f t="shared" ca="1" si="288"/>
        <v/>
      </c>
      <c r="X1823" s="18" t="str">
        <f t="shared" ca="1" si="289"/>
        <v/>
      </c>
    </row>
    <row r="1824" spans="1:24" x14ac:dyDescent="0.35">
      <c r="A1824" s="3">
        <v>1820</v>
      </c>
      <c r="B1824" s="4"/>
      <c r="C1824" s="4"/>
      <c r="D1824" s="5" t="str">
        <f t="shared" si="280"/>
        <v/>
      </c>
      <c r="E1824" s="4"/>
      <c r="F1824" s="6"/>
      <c r="G1824" s="6"/>
      <c r="H1824" s="7" t="str">
        <f t="shared" ca="1" si="281"/>
        <v/>
      </c>
      <c r="I1824" s="8" t="str">
        <f t="shared" ca="1" si="282"/>
        <v/>
      </c>
      <c r="J1824" s="8" t="str">
        <f>IF(C1824="","",COUNTIFS(purchase!$C:$C,$C1824,purchase!$E:$E,$E1824,purchase!$G:$G,"&gt;="&amp;$F1824,purchase!$G:$G,"&lt;="&amp;$G1824))</f>
        <v/>
      </c>
      <c r="K1824" s="9" t="str">
        <f>IF(COUNTIFS(purchase!$C:$C,$C1824,purchase!$E:$E,$E1824,purchase!$G:$G,"&gt;="&amp;$F1824,purchase!$G:$G,"&lt;="&amp;$G1824)=0,"",_xlfn.MAXIFS(purchase!$G:$G,purchase!$C:$C,$C1824,purchase!$E:$E,$E1824,purchase!$G:$G,"&gt;="&amp;$F1824,purchase!$G:$G,"&lt;="&amp;$G1824))</f>
        <v/>
      </c>
      <c r="L1824" s="4"/>
      <c r="M1824" s="4"/>
      <c r="N1824" s="10" t="str">
        <f>IF(M1824="","",SUMIFS(purchase!$N:$N,purchase!$C:$C,$C1824,purchase!$E:$E,$E1824,purchase!$G:$G,"&gt;="&amp;$F1824,purchase!$G:$G,"&lt;="&amp;$G1824))</f>
        <v/>
      </c>
      <c r="O1824" s="10" t="str">
        <f t="shared" si="283"/>
        <v/>
      </c>
      <c r="P1824" s="11" t="str">
        <f t="shared" si="284"/>
        <v/>
      </c>
      <c r="Q1824" s="12" t="str">
        <f t="shared" ca="1" si="285"/>
        <v/>
      </c>
      <c r="R1824" s="13"/>
      <c r="S1824" s="14"/>
      <c r="T1824" s="15" t="str">
        <f t="shared" ca="1" si="286"/>
        <v/>
      </c>
      <c r="U1824" s="15" t="str">
        <f t="shared" ca="1" si="287"/>
        <v/>
      </c>
      <c r="V1824" s="16"/>
      <c r="W1824" s="17" t="str">
        <f t="shared" ca="1" si="288"/>
        <v/>
      </c>
      <c r="X1824" s="18" t="str">
        <f t="shared" ca="1" si="289"/>
        <v/>
      </c>
    </row>
    <row r="1825" spans="1:24" x14ac:dyDescent="0.35">
      <c r="A1825" s="3">
        <v>1821</v>
      </c>
      <c r="B1825" s="4"/>
      <c r="C1825" s="4"/>
      <c r="D1825" s="5" t="str">
        <f t="shared" si="280"/>
        <v/>
      </c>
      <c r="E1825" s="4"/>
      <c r="F1825" s="6"/>
      <c r="G1825" s="6"/>
      <c r="H1825" s="7" t="str">
        <f t="shared" ca="1" si="281"/>
        <v/>
      </c>
      <c r="I1825" s="8" t="str">
        <f t="shared" ca="1" si="282"/>
        <v/>
      </c>
      <c r="J1825" s="8" t="str">
        <f>IF(C1825="","",COUNTIFS(purchase!$C:$C,$C1825,purchase!$E:$E,$E1825,purchase!$G:$G,"&gt;="&amp;$F1825,purchase!$G:$G,"&lt;="&amp;$G1825))</f>
        <v/>
      </c>
      <c r="K1825" s="9" t="str">
        <f>IF(COUNTIFS(purchase!$C:$C,$C1825,purchase!$E:$E,$E1825,purchase!$G:$G,"&gt;="&amp;$F1825,purchase!$G:$G,"&lt;="&amp;$G1825)=0,"",_xlfn.MAXIFS(purchase!$G:$G,purchase!$C:$C,$C1825,purchase!$E:$E,$E1825,purchase!$G:$G,"&gt;="&amp;$F1825,purchase!$G:$G,"&lt;="&amp;$G1825))</f>
        <v/>
      </c>
      <c r="L1825" s="4"/>
      <c r="M1825" s="4"/>
      <c r="N1825" s="10" t="str">
        <f>IF(M1825="","",SUMIFS(purchase!$N:$N,purchase!$C:$C,$C1825,purchase!$E:$E,$E1825,purchase!$G:$G,"&gt;="&amp;$F1825,purchase!$G:$G,"&lt;="&amp;$G1825))</f>
        <v/>
      </c>
      <c r="O1825" s="10" t="str">
        <f t="shared" si="283"/>
        <v/>
      </c>
      <c r="P1825" s="11" t="str">
        <f t="shared" si="284"/>
        <v/>
      </c>
      <c r="Q1825" s="12" t="str">
        <f t="shared" ca="1" si="285"/>
        <v/>
      </c>
      <c r="R1825" s="13"/>
      <c r="S1825" s="14"/>
      <c r="T1825" s="15" t="str">
        <f t="shared" ca="1" si="286"/>
        <v/>
      </c>
      <c r="U1825" s="15" t="str">
        <f t="shared" ca="1" si="287"/>
        <v/>
      </c>
      <c r="V1825" s="16"/>
      <c r="W1825" s="17" t="str">
        <f t="shared" ca="1" si="288"/>
        <v/>
      </c>
      <c r="X1825" s="18" t="str">
        <f t="shared" ca="1" si="289"/>
        <v/>
      </c>
    </row>
    <row r="1826" spans="1:24" x14ac:dyDescent="0.35">
      <c r="A1826" s="3">
        <v>1822</v>
      </c>
      <c r="B1826" s="4"/>
      <c r="C1826" s="4"/>
      <c r="D1826" s="5" t="str">
        <f t="shared" si="280"/>
        <v/>
      </c>
      <c r="E1826" s="4"/>
      <c r="F1826" s="6"/>
      <c r="G1826" s="6"/>
      <c r="H1826" s="7" t="str">
        <f t="shared" ca="1" si="281"/>
        <v/>
      </c>
      <c r="I1826" s="8" t="str">
        <f t="shared" ca="1" si="282"/>
        <v/>
      </c>
      <c r="J1826" s="8" t="str">
        <f>IF(C1826="","",COUNTIFS(purchase!$C:$C,$C1826,purchase!$E:$E,$E1826,purchase!$G:$G,"&gt;="&amp;$F1826,purchase!$G:$G,"&lt;="&amp;$G1826))</f>
        <v/>
      </c>
      <c r="K1826" s="9" t="str">
        <f>IF(COUNTIFS(purchase!$C:$C,$C1826,purchase!$E:$E,$E1826,purchase!$G:$G,"&gt;="&amp;$F1826,purchase!$G:$G,"&lt;="&amp;$G1826)=0,"",_xlfn.MAXIFS(purchase!$G:$G,purchase!$C:$C,$C1826,purchase!$E:$E,$E1826,purchase!$G:$G,"&gt;="&amp;$F1826,purchase!$G:$G,"&lt;="&amp;$G1826))</f>
        <v/>
      </c>
      <c r="L1826" s="4"/>
      <c r="M1826" s="4"/>
      <c r="N1826" s="10" t="str">
        <f>IF(M1826="","",SUMIFS(purchase!$N:$N,purchase!$C:$C,$C1826,purchase!$E:$E,$E1826,purchase!$G:$G,"&gt;="&amp;$F1826,purchase!$G:$G,"&lt;="&amp;$G1826))</f>
        <v/>
      </c>
      <c r="O1826" s="10" t="str">
        <f t="shared" si="283"/>
        <v/>
      </c>
      <c r="P1826" s="11" t="str">
        <f t="shared" si="284"/>
        <v/>
      </c>
      <c r="Q1826" s="12" t="str">
        <f t="shared" ca="1" si="285"/>
        <v/>
      </c>
      <c r="R1826" s="13"/>
      <c r="S1826" s="14"/>
      <c r="T1826" s="15" t="str">
        <f t="shared" ca="1" si="286"/>
        <v/>
      </c>
      <c r="U1826" s="15" t="str">
        <f t="shared" ca="1" si="287"/>
        <v/>
      </c>
      <c r="V1826" s="16"/>
      <c r="W1826" s="17" t="str">
        <f t="shared" ca="1" si="288"/>
        <v/>
      </c>
      <c r="X1826" s="18" t="str">
        <f t="shared" ca="1" si="289"/>
        <v/>
      </c>
    </row>
    <row r="1827" spans="1:24" x14ac:dyDescent="0.35">
      <c r="A1827" s="3">
        <v>1823</v>
      </c>
      <c r="B1827" s="4"/>
      <c r="C1827" s="4"/>
      <c r="D1827" s="5" t="str">
        <f t="shared" si="280"/>
        <v/>
      </c>
      <c r="E1827" s="4"/>
      <c r="F1827" s="6"/>
      <c r="G1827" s="6"/>
      <c r="H1827" s="7" t="str">
        <f t="shared" ca="1" si="281"/>
        <v/>
      </c>
      <c r="I1827" s="8" t="str">
        <f t="shared" ca="1" si="282"/>
        <v/>
      </c>
      <c r="J1827" s="8" t="str">
        <f>IF(C1827="","",COUNTIFS(purchase!$C:$C,$C1827,purchase!$E:$E,$E1827,purchase!$G:$G,"&gt;="&amp;$F1827,purchase!$G:$G,"&lt;="&amp;$G1827))</f>
        <v/>
      </c>
      <c r="K1827" s="9" t="str">
        <f>IF(COUNTIFS(purchase!$C:$C,$C1827,purchase!$E:$E,$E1827,purchase!$G:$G,"&gt;="&amp;$F1827,purchase!$G:$G,"&lt;="&amp;$G1827)=0,"",_xlfn.MAXIFS(purchase!$G:$G,purchase!$C:$C,$C1827,purchase!$E:$E,$E1827,purchase!$G:$G,"&gt;="&amp;$F1827,purchase!$G:$G,"&lt;="&amp;$G1827))</f>
        <v/>
      </c>
      <c r="L1827" s="4"/>
      <c r="M1827" s="4"/>
      <c r="N1827" s="10" t="str">
        <f>IF(M1827="","",SUMIFS(purchase!$N:$N,purchase!$C:$C,$C1827,purchase!$E:$E,$E1827,purchase!$G:$G,"&gt;="&amp;$F1827,purchase!$G:$G,"&lt;="&amp;$G1827))</f>
        <v/>
      </c>
      <c r="O1827" s="10" t="str">
        <f t="shared" si="283"/>
        <v/>
      </c>
      <c r="P1827" s="11" t="str">
        <f t="shared" si="284"/>
        <v/>
      </c>
      <c r="Q1827" s="12" t="str">
        <f t="shared" ca="1" si="285"/>
        <v/>
      </c>
      <c r="R1827" s="13"/>
      <c r="S1827" s="14"/>
      <c r="T1827" s="15" t="str">
        <f t="shared" ca="1" si="286"/>
        <v/>
      </c>
      <c r="U1827" s="15" t="str">
        <f t="shared" ca="1" si="287"/>
        <v/>
      </c>
      <c r="V1827" s="16"/>
      <c r="W1827" s="17" t="str">
        <f t="shared" ca="1" si="288"/>
        <v/>
      </c>
      <c r="X1827" s="18" t="str">
        <f t="shared" ca="1" si="289"/>
        <v/>
      </c>
    </row>
    <row r="1828" spans="1:24" x14ac:dyDescent="0.35">
      <c r="A1828" s="3">
        <v>1824</v>
      </c>
      <c r="B1828" s="4"/>
      <c r="C1828" s="4"/>
      <c r="D1828" s="5" t="str">
        <f t="shared" si="280"/>
        <v/>
      </c>
      <c r="E1828" s="4"/>
      <c r="F1828" s="6"/>
      <c r="G1828" s="6"/>
      <c r="H1828" s="7" t="str">
        <f t="shared" ca="1" si="281"/>
        <v/>
      </c>
      <c r="I1828" s="8" t="str">
        <f t="shared" ca="1" si="282"/>
        <v/>
      </c>
      <c r="J1828" s="8" t="str">
        <f>IF(C1828="","",COUNTIFS(purchase!$C:$C,$C1828,purchase!$E:$E,$E1828,purchase!$G:$G,"&gt;="&amp;$F1828,purchase!$G:$G,"&lt;="&amp;$G1828))</f>
        <v/>
      </c>
      <c r="K1828" s="9" t="str">
        <f>IF(COUNTIFS(purchase!$C:$C,$C1828,purchase!$E:$E,$E1828,purchase!$G:$G,"&gt;="&amp;$F1828,purchase!$G:$G,"&lt;="&amp;$G1828)=0,"",_xlfn.MAXIFS(purchase!$G:$G,purchase!$C:$C,$C1828,purchase!$E:$E,$E1828,purchase!$G:$G,"&gt;="&amp;$F1828,purchase!$G:$G,"&lt;="&amp;$G1828))</f>
        <v/>
      </c>
      <c r="L1828" s="4"/>
      <c r="M1828" s="4"/>
      <c r="N1828" s="10" t="str">
        <f>IF(M1828="","",SUMIFS(purchase!$N:$N,purchase!$C:$C,$C1828,purchase!$E:$E,$E1828,purchase!$G:$G,"&gt;="&amp;$F1828,purchase!$G:$G,"&lt;="&amp;$G1828))</f>
        <v/>
      </c>
      <c r="O1828" s="10" t="str">
        <f t="shared" si="283"/>
        <v/>
      </c>
      <c r="P1828" s="11" t="str">
        <f t="shared" si="284"/>
        <v/>
      </c>
      <c r="Q1828" s="12" t="str">
        <f t="shared" ca="1" si="285"/>
        <v/>
      </c>
      <c r="R1828" s="13"/>
      <c r="S1828" s="14"/>
      <c r="T1828" s="15" t="str">
        <f t="shared" ca="1" si="286"/>
        <v/>
      </c>
      <c r="U1828" s="15" t="str">
        <f t="shared" ca="1" si="287"/>
        <v/>
      </c>
      <c r="V1828" s="16"/>
      <c r="W1828" s="17" t="str">
        <f t="shared" ca="1" si="288"/>
        <v/>
      </c>
      <c r="X1828" s="18" t="str">
        <f t="shared" ca="1" si="289"/>
        <v/>
      </c>
    </row>
    <row r="1829" spans="1:24" x14ac:dyDescent="0.35">
      <c r="A1829" s="3">
        <v>1825</v>
      </c>
      <c r="B1829" s="4"/>
      <c r="C1829" s="4"/>
      <c r="D1829" s="5" t="str">
        <f t="shared" si="280"/>
        <v/>
      </c>
      <c r="E1829" s="4"/>
      <c r="F1829" s="6"/>
      <c r="G1829" s="6"/>
      <c r="H1829" s="7" t="str">
        <f t="shared" ca="1" si="281"/>
        <v/>
      </c>
      <c r="I1829" s="8" t="str">
        <f t="shared" ca="1" si="282"/>
        <v/>
      </c>
      <c r="J1829" s="8" t="str">
        <f>IF(C1829="","",COUNTIFS(purchase!$C:$C,$C1829,purchase!$E:$E,$E1829,purchase!$G:$G,"&gt;="&amp;$F1829,purchase!$G:$G,"&lt;="&amp;$G1829))</f>
        <v/>
      </c>
      <c r="K1829" s="9" t="str">
        <f>IF(COUNTIFS(purchase!$C:$C,$C1829,purchase!$E:$E,$E1829,purchase!$G:$G,"&gt;="&amp;$F1829,purchase!$G:$G,"&lt;="&amp;$G1829)=0,"",_xlfn.MAXIFS(purchase!$G:$G,purchase!$C:$C,$C1829,purchase!$E:$E,$E1829,purchase!$G:$G,"&gt;="&amp;$F1829,purchase!$G:$G,"&lt;="&amp;$G1829))</f>
        <v/>
      </c>
      <c r="L1829" s="4"/>
      <c r="M1829" s="4"/>
      <c r="N1829" s="10" t="str">
        <f>IF(M1829="","",SUMIFS(purchase!$N:$N,purchase!$C:$C,$C1829,purchase!$E:$E,$E1829,purchase!$G:$G,"&gt;="&amp;$F1829,purchase!$G:$G,"&lt;="&amp;$G1829))</f>
        <v/>
      </c>
      <c r="O1829" s="10" t="str">
        <f t="shared" si="283"/>
        <v/>
      </c>
      <c r="P1829" s="11" t="str">
        <f t="shared" si="284"/>
        <v/>
      </c>
      <c r="Q1829" s="12" t="str">
        <f t="shared" ca="1" si="285"/>
        <v/>
      </c>
      <c r="R1829" s="13"/>
      <c r="S1829" s="14"/>
      <c r="T1829" s="15" t="str">
        <f t="shared" ca="1" si="286"/>
        <v/>
      </c>
      <c r="U1829" s="15" t="str">
        <f t="shared" ca="1" si="287"/>
        <v/>
      </c>
      <c r="V1829" s="16"/>
      <c r="W1829" s="17" t="str">
        <f t="shared" ca="1" si="288"/>
        <v/>
      </c>
      <c r="X1829" s="18" t="str">
        <f t="shared" ca="1" si="289"/>
        <v/>
      </c>
    </row>
    <row r="1830" spans="1:24" x14ac:dyDescent="0.35">
      <c r="A1830" s="3">
        <v>1826</v>
      </c>
      <c r="B1830" s="4"/>
      <c r="C1830" s="4"/>
      <c r="D1830" s="5" t="str">
        <f t="shared" si="280"/>
        <v/>
      </c>
      <c r="E1830" s="4"/>
      <c r="F1830" s="6"/>
      <c r="G1830" s="6"/>
      <c r="H1830" s="7" t="str">
        <f t="shared" ca="1" si="281"/>
        <v/>
      </c>
      <c r="I1830" s="8" t="str">
        <f t="shared" ca="1" si="282"/>
        <v/>
      </c>
      <c r="J1830" s="8" t="str">
        <f>IF(C1830="","",COUNTIFS(purchase!$C:$C,$C1830,purchase!$E:$E,$E1830,purchase!$G:$G,"&gt;="&amp;$F1830,purchase!$G:$G,"&lt;="&amp;$G1830))</f>
        <v/>
      </c>
      <c r="K1830" s="9" t="str">
        <f>IF(COUNTIFS(purchase!$C:$C,$C1830,purchase!$E:$E,$E1830,purchase!$G:$G,"&gt;="&amp;$F1830,purchase!$G:$G,"&lt;="&amp;$G1830)=0,"",_xlfn.MAXIFS(purchase!$G:$G,purchase!$C:$C,$C1830,purchase!$E:$E,$E1830,purchase!$G:$G,"&gt;="&amp;$F1830,purchase!$G:$G,"&lt;="&amp;$G1830))</f>
        <v/>
      </c>
      <c r="L1830" s="4"/>
      <c r="M1830" s="4"/>
      <c r="N1830" s="10" t="str">
        <f>IF(M1830="","",SUMIFS(purchase!$N:$N,purchase!$C:$C,$C1830,purchase!$E:$E,$E1830,purchase!$G:$G,"&gt;="&amp;$F1830,purchase!$G:$G,"&lt;="&amp;$G1830))</f>
        <v/>
      </c>
      <c r="O1830" s="10" t="str">
        <f t="shared" si="283"/>
        <v/>
      </c>
      <c r="P1830" s="11" t="str">
        <f t="shared" si="284"/>
        <v/>
      </c>
      <c r="Q1830" s="12" t="str">
        <f t="shared" ca="1" si="285"/>
        <v/>
      </c>
      <c r="R1830" s="13"/>
      <c r="S1830" s="14"/>
      <c r="T1830" s="15" t="str">
        <f t="shared" ca="1" si="286"/>
        <v/>
      </c>
      <c r="U1830" s="15" t="str">
        <f t="shared" ca="1" si="287"/>
        <v/>
      </c>
      <c r="V1830" s="16"/>
      <c r="W1830" s="17" t="str">
        <f t="shared" ca="1" si="288"/>
        <v/>
      </c>
      <c r="X1830" s="18" t="str">
        <f t="shared" ca="1" si="289"/>
        <v/>
      </c>
    </row>
    <row r="1831" spans="1:24" x14ac:dyDescent="0.35">
      <c r="A1831" s="3">
        <v>1827</v>
      </c>
      <c r="B1831" s="4"/>
      <c r="C1831" s="4"/>
      <c r="D1831" s="5" t="str">
        <f t="shared" si="280"/>
        <v/>
      </c>
      <c r="E1831" s="4"/>
      <c r="F1831" s="6"/>
      <c r="G1831" s="6"/>
      <c r="H1831" s="7" t="str">
        <f t="shared" ca="1" si="281"/>
        <v/>
      </c>
      <c r="I1831" s="8" t="str">
        <f t="shared" ca="1" si="282"/>
        <v/>
      </c>
      <c r="J1831" s="8" t="str">
        <f>IF(C1831="","",COUNTIFS(purchase!$C:$C,$C1831,purchase!$E:$E,$E1831,purchase!$G:$G,"&gt;="&amp;$F1831,purchase!$G:$G,"&lt;="&amp;$G1831))</f>
        <v/>
      </c>
      <c r="K1831" s="9" t="str">
        <f>IF(COUNTIFS(purchase!$C:$C,$C1831,purchase!$E:$E,$E1831,purchase!$G:$G,"&gt;="&amp;$F1831,purchase!$G:$G,"&lt;="&amp;$G1831)=0,"",_xlfn.MAXIFS(purchase!$G:$G,purchase!$C:$C,$C1831,purchase!$E:$E,$E1831,purchase!$G:$G,"&gt;="&amp;$F1831,purchase!$G:$G,"&lt;="&amp;$G1831))</f>
        <v/>
      </c>
      <c r="L1831" s="4"/>
      <c r="M1831" s="4"/>
      <c r="N1831" s="10" t="str">
        <f>IF(M1831="","",SUMIFS(purchase!$N:$N,purchase!$C:$C,$C1831,purchase!$E:$E,$E1831,purchase!$G:$G,"&gt;="&amp;$F1831,purchase!$G:$G,"&lt;="&amp;$G1831))</f>
        <v/>
      </c>
      <c r="O1831" s="10" t="str">
        <f t="shared" si="283"/>
        <v/>
      </c>
      <c r="P1831" s="11" t="str">
        <f t="shared" si="284"/>
        <v/>
      </c>
      <c r="Q1831" s="12" t="str">
        <f t="shared" ca="1" si="285"/>
        <v/>
      </c>
      <c r="R1831" s="13"/>
      <c r="S1831" s="14"/>
      <c r="T1831" s="15" t="str">
        <f t="shared" ca="1" si="286"/>
        <v/>
      </c>
      <c r="U1831" s="15" t="str">
        <f t="shared" ca="1" si="287"/>
        <v/>
      </c>
      <c r="V1831" s="16"/>
      <c r="W1831" s="17" t="str">
        <f t="shared" ca="1" si="288"/>
        <v/>
      </c>
      <c r="X1831" s="18" t="str">
        <f t="shared" ca="1" si="289"/>
        <v/>
      </c>
    </row>
    <row r="1832" spans="1:24" x14ac:dyDescent="0.35">
      <c r="A1832" s="3">
        <v>1828</v>
      </c>
      <c r="B1832" s="4"/>
      <c r="C1832" s="4"/>
      <c r="D1832" s="5" t="str">
        <f t="shared" si="280"/>
        <v/>
      </c>
      <c r="E1832" s="4"/>
      <c r="F1832" s="6"/>
      <c r="G1832" s="6"/>
      <c r="H1832" s="7" t="str">
        <f t="shared" ca="1" si="281"/>
        <v/>
      </c>
      <c r="I1832" s="8" t="str">
        <f t="shared" ca="1" si="282"/>
        <v/>
      </c>
      <c r="J1832" s="8" t="str">
        <f>IF(C1832="","",COUNTIFS(purchase!$C:$C,$C1832,purchase!$E:$E,$E1832,purchase!$G:$G,"&gt;="&amp;$F1832,purchase!$G:$G,"&lt;="&amp;$G1832))</f>
        <v/>
      </c>
      <c r="K1832" s="9" t="str">
        <f>IF(COUNTIFS(purchase!$C:$C,$C1832,purchase!$E:$E,$E1832,purchase!$G:$G,"&gt;="&amp;$F1832,purchase!$G:$G,"&lt;="&amp;$G1832)=0,"",_xlfn.MAXIFS(purchase!$G:$G,purchase!$C:$C,$C1832,purchase!$E:$E,$E1832,purchase!$G:$G,"&gt;="&amp;$F1832,purchase!$G:$G,"&lt;="&amp;$G1832))</f>
        <v/>
      </c>
      <c r="L1832" s="4"/>
      <c r="M1832" s="4"/>
      <c r="N1832" s="10" t="str">
        <f>IF(M1832="","",SUMIFS(purchase!$N:$N,purchase!$C:$C,$C1832,purchase!$E:$E,$E1832,purchase!$G:$G,"&gt;="&amp;$F1832,purchase!$G:$G,"&lt;="&amp;$G1832))</f>
        <v/>
      </c>
      <c r="O1832" s="10" t="str">
        <f t="shared" si="283"/>
        <v/>
      </c>
      <c r="P1832" s="11" t="str">
        <f t="shared" si="284"/>
        <v/>
      </c>
      <c r="Q1832" s="12" t="str">
        <f t="shared" ca="1" si="285"/>
        <v/>
      </c>
      <c r="R1832" s="13"/>
      <c r="S1832" s="14"/>
      <c r="T1832" s="15" t="str">
        <f t="shared" ca="1" si="286"/>
        <v/>
      </c>
      <c r="U1832" s="15" t="str">
        <f t="shared" ca="1" si="287"/>
        <v/>
      </c>
      <c r="V1832" s="16"/>
      <c r="W1832" s="17" t="str">
        <f t="shared" ca="1" si="288"/>
        <v/>
      </c>
      <c r="X1832" s="18" t="str">
        <f t="shared" ca="1" si="289"/>
        <v/>
      </c>
    </row>
    <row r="1833" spans="1:24" x14ac:dyDescent="0.35">
      <c r="A1833" s="3">
        <v>1829</v>
      </c>
      <c r="B1833" s="4"/>
      <c r="C1833" s="4"/>
      <c r="D1833" s="5" t="str">
        <f t="shared" si="280"/>
        <v/>
      </c>
      <c r="E1833" s="4"/>
      <c r="F1833" s="6"/>
      <c r="G1833" s="6"/>
      <c r="H1833" s="7" t="str">
        <f t="shared" ca="1" si="281"/>
        <v/>
      </c>
      <c r="I1833" s="8" t="str">
        <f t="shared" ca="1" si="282"/>
        <v/>
      </c>
      <c r="J1833" s="8" t="str">
        <f>IF(C1833="","",COUNTIFS(purchase!$C:$C,$C1833,purchase!$E:$E,$E1833,purchase!$G:$G,"&gt;="&amp;$F1833,purchase!$G:$G,"&lt;="&amp;$G1833))</f>
        <v/>
      </c>
      <c r="K1833" s="9" t="str">
        <f>IF(COUNTIFS(purchase!$C:$C,$C1833,purchase!$E:$E,$E1833,purchase!$G:$G,"&gt;="&amp;$F1833,purchase!$G:$G,"&lt;="&amp;$G1833)=0,"",_xlfn.MAXIFS(purchase!$G:$G,purchase!$C:$C,$C1833,purchase!$E:$E,$E1833,purchase!$G:$G,"&gt;="&amp;$F1833,purchase!$G:$G,"&lt;="&amp;$G1833))</f>
        <v/>
      </c>
      <c r="L1833" s="4"/>
      <c r="M1833" s="4"/>
      <c r="N1833" s="10" t="str">
        <f>IF(M1833="","",SUMIFS(purchase!$N:$N,purchase!$C:$C,$C1833,purchase!$E:$E,$E1833,purchase!$G:$G,"&gt;="&amp;$F1833,purchase!$G:$G,"&lt;="&amp;$G1833))</f>
        <v/>
      </c>
      <c r="O1833" s="10" t="str">
        <f t="shared" si="283"/>
        <v/>
      </c>
      <c r="P1833" s="11" t="str">
        <f t="shared" si="284"/>
        <v/>
      </c>
      <c r="Q1833" s="12" t="str">
        <f t="shared" ca="1" si="285"/>
        <v/>
      </c>
      <c r="R1833" s="13"/>
      <c r="S1833" s="14"/>
      <c r="T1833" s="15" t="str">
        <f t="shared" ca="1" si="286"/>
        <v/>
      </c>
      <c r="U1833" s="15" t="str">
        <f t="shared" ca="1" si="287"/>
        <v/>
      </c>
      <c r="V1833" s="16"/>
      <c r="W1833" s="17" t="str">
        <f t="shared" ca="1" si="288"/>
        <v/>
      </c>
      <c r="X1833" s="18" t="str">
        <f t="shared" ca="1" si="289"/>
        <v/>
      </c>
    </row>
    <row r="1834" spans="1:24" x14ac:dyDescent="0.35">
      <c r="A1834" s="3">
        <v>1830</v>
      </c>
      <c r="B1834" s="4"/>
      <c r="C1834" s="4"/>
      <c r="D1834" s="5" t="str">
        <f t="shared" si="280"/>
        <v/>
      </c>
      <c r="E1834" s="4"/>
      <c r="F1834" s="6"/>
      <c r="G1834" s="6"/>
      <c r="H1834" s="7" t="str">
        <f t="shared" ca="1" si="281"/>
        <v/>
      </c>
      <c r="I1834" s="8" t="str">
        <f t="shared" ca="1" si="282"/>
        <v/>
      </c>
      <c r="J1834" s="8" t="str">
        <f>IF(C1834="","",COUNTIFS(purchase!$C:$C,$C1834,purchase!$E:$E,$E1834,purchase!$G:$G,"&gt;="&amp;$F1834,purchase!$G:$G,"&lt;="&amp;$G1834))</f>
        <v/>
      </c>
      <c r="K1834" s="9" t="str">
        <f>IF(COUNTIFS(purchase!$C:$C,$C1834,purchase!$E:$E,$E1834,purchase!$G:$G,"&gt;="&amp;$F1834,purchase!$G:$G,"&lt;="&amp;$G1834)=0,"",_xlfn.MAXIFS(purchase!$G:$G,purchase!$C:$C,$C1834,purchase!$E:$E,$E1834,purchase!$G:$G,"&gt;="&amp;$F1834,purchase!$G:$G,"&lt;="&amp;$G1834))</f>
        <v/>
      </c>
      <c r="L1834" s="4"/>
      <c r="M1834" s="4"/>
      <c r="N1834" s="10" t="str">
        <f>IF(M1834="","",SUMIFS(purchase!$N:$N,purchase!$C:$C,$C1834,purchase!$E:$E,$E1834,purchase!$G:$G,"&gt;="&amp;$F1834,purchase!$G:$G,"&lt;="&amp;$G1834))</f>
        <v/>
      </c>
      <c r="O1834" s="10" t="str">
        <f t="shared" si="283"/>
        <v/>
      </c>
      <c r="P1834" s="11" t="str">
        <f t="shared" si="284"/>
        <v/>
      </c>
      <c r="Q1834" s="12" t="str">
        <f t="shared" ca="1" si="285"/>
        <v/>
      </c>
      <c r="R1834" s="13"/>
      <c r="S1834" s="14"/>
      <c r="T1834" s="15" t="str">
        <f t="shared" ca="1" si="286"/>
        <v/>
      </c>
      <c r="U1834" s="15" t="str">
        <f t="shared" ca="1" si="287"/>
        <v/>
      </c>
      <c r="V1834" s="16"/>
      <c r="W1834" s="17" t="str">
        <f t="shared" ca="1" si="288"/>
        <v/>
      </c>
      <c r="X1834" s="18" t="str">
        <f t="shared" ca="1" si="289"/>
        <v/>
      </c>
    </row>
    <row r="1835" spans="1:24" x14ac:dyDescent="0.35">
      <c r="A1835" s="3">
        <v>1831</v>
      </c>
      <c r="B1835" s="4"/>
      <c r="C1835" s="4"/>
      <c r="D1835" s="5" t="str">
        <f t="shared" si="280"/>
        <v/>
      </c>
      <c r="E1835" s="4"/>
      <c r="F1835" s="6"/>
      <c r="G1835" s="6"/>
      <c r="H1835" s="7" t="str">
        <f t="shared" ca="1" si="281"/>
        <v/>
      </c>
      <c r="I1835" s="8" t="str">
        <f t="shared" ca="1" si="282"/>
        <v/>
      </c>
      <c r="J1835" s="8" t="str">
        <f>IF(C1835="","",COUNTIFS(purchase!$C:$C,$C1835,purchase!$E:$E,$E1835,purchase!$G:$G,"&gt;="&amp;$F1835,purchase!$G:$G,"&lt;="&amp;$G1835))</f>
        <v/>
      </c>
      <c r="K1835" s="9" t="str">
        <f>IF(COUNTIFS(purchase!$C:$C,$C1835,purchase!$E:$E,$E1835,purchase!$G:$G,"&gt;="&amp;$F1835,purchase!$G:$G,"&lt;="&amp;$G1835)=0,"",_xlfn.MAXIFS(purchase!$G:$G,purchase!$C:$C,$C1835,purchase!$E:$E,$E1835,purchase!$G:$G,"&gt;="&amp;$F1835,purchase!$G:$G,"&lt;="&amp;$G1835))</f>
        <v/>
      </c>
      <c r="L1835" s="4"/>
      <c r="M1835" s="4"/>
      <c r="N1835" s="10" t="str">
        <f>IF(M1835="","",SUMIFS(purchase!$N:$N,purchase!$C:$C,$C1835,purchase!$E:$E,$E1835,purchase!$G:$G,"&gt;="&amp;$F1835,purchase!$G:$G,"&lt;="&amp;$G1835))</f>
        <v/>
      </c>
      <c r="O1835" s="10" t="str">
        <f t="shared" si="283"/>
        <v/>
      </c>
      <c r="P1835" s="11" t="str">
        <f t="shared" si="284"/>
        <v/>
      </c>
      <c r="Q1835" s="12" t="str">
        <f t="shared" ca="1" si="285"/>
        <v/>
      </c>
      <c r="R1835" s="13"/>
      <c r="S1835" s="14"/>
      <c r="T1835" s="15" t="str">
        <f t="shared" ca="1" si="286"/>
        <v/>
      </c>
      <c r="U1835" s="15" t="str">
        <f t="shared" ca="1" si="287"/>
        <v/>
      </c>
      <c r="V1835" s="16"/>
      <c r="W1835" s="17" t="str">
        <f t="shared" ca="1" si="288"/>
        <v/>
      </c>
      <c r="X1835" s="18" t="str">
        <f t="shared" ca="1" si="289"/>
        <v/>
      </c>
    </row>
    <row r="1836" spans="1:24" x14ac:dyDescent="0.35">
      <c r="A1836" s="3">
        <v>1832</v>
      </c>
      <c r="B1836" s="4"/>
      <c r="C1836" s="4"/>
      <c r="D1836" s="5" t="str">
        <f t="shared" si="280"/>
        <v/>
      </c>
      <c r="E1836" s="4"/>
      <c r="F1836" s="6"/>
      <c r="G1836" s="6"/>
      <c r="H1836" s="7" t="str">
        <f t="shared" ca="1" si="281"/>
        <v/>
      </c>
      <c r="I1836" s="8" t="str">
        <f t="shared" ca="1" si="282"/>
        <v/>
      </c>
      <c r="J1836" s="8" t="str">
        <f>IF(C1836="","",COUNTIFS(purchase!$C:$C,$C1836,purchase!$E:$E,$E1836,purchase!$G:$G,"&gt;="&amp;$F1836,purchase!$G:$G,"&lt;="&amp;$G1836))</f>
        <v/>
      </c>
      <c r="K1836" s="9" t="str">
        <f>IF(COUNTIFS(purchase!$C:$C,$C1836,purchase!$E:$E,$E1836,purchase!$G:$G,"&gt;="&amp;$F1836,purchase!$G:$G,"&lt;="&amp;$G1836)=0,"",_xlfn.MAXIFS(purchase!$G:$G,purchase!$C:$C,$C1836,purchase!$E:$E,$E1836,purchase!$G:$G,"&gt;="&amp;$F1836,purchase!$G:$G,"&lt;="&amp;$G1836))</f>
        <v/>
      </c>
      <c r="L1836" s="4"/>
      <c r="M1836" s="4"/>
      <c r="N1836" s="10" t="str">
        <f>IF(M1836="","",SUMIFS(purchase!$N:$N,purchase!$C:$C,$C1836,purchase!$E:$E,$E1836,purchase!$G:$G,"&gt;="&amp;$F1836,purchase!$G:$G,"&lt;="&amp;$G1836))</f>
        <v/>
      </c>
      <c r="O1836" s="10" t="str">
        <f t="shared" si="283"/>
        <v/>
      </c>
      <c r="P1836" s="11" t="str">
        <f t="shared" si="284"/>
        <v/>
      </c>
      <c r="Q1836" s="12" t="str">
        <f t="shared" ca="1" si="285"/>
        <v/>
      </c>
      <c r="R1836" s="13"/>
      <c r="S1836" s="14"/>
      <c r="T1836" s="15" t="str">
        <f t="shared" ca="1" si="286"/>
        <v/>
      </c>
      <c r="U1836" s="15" t="str">
        <f t="shared" ca="1" si="287"/>
        <v/>
      </c>
      <c r="V1836" s="16"/>
      <c r="W1836" s="17" t="str">
        <f t="shared" ca="1" si="288"/>
        <v/>
      </c>
      <c r="X1836" s="18" t="str">
        <f t="shared" ca="1" si="289"/>
        <v/>
      </c>
    </row>
    <row r="1837" spans="1:24" x14ac:dyDescent="0.35">
      <c r="A1837" s="3">
        <v>1833</v>
      </c>
      <c r="B1837" s="4"/>
      <c r="C1837" s="4"/>
      <c r="D1837" s="5" t="str">
        <f t="shared" si="280"/>
        <v/>
      </c>
      <c r="E1837" s="4"/>
      <c r="F1837" s="6"/>
      <c r="G1837" s="6"/>
      <c r="H1837" s="7" t="str">
        <f t="shared" ca="1" si="281"/>
        <v/>
      </c>
      <c r="I1837" s="8" t="str">
        <f t="shared" ca="1" si="282"/>
        <v/>
      </c>
      <c r="J1837" s="8" t="str">
        <f>IF(C1837="","",COUNTIFS(purchase!$C:$C,$C1837,purchase!$E:$E,$E1837,purchase!$G:$G,"&gt;="&amp;$F1837,purchase!$G:$G,"&lt;="&amp;$G1837))</f>
        <v/>
      </c>
      <c r="K1837" s="9" t="str">
        <f>IF(COUNTIFS(purchase!$C:$C,$C1837,purchase!$E:$E,$E1837,purchase!$G:$G,"&gt;="&amp;$F1837,purchase!$G:$G,"&lt;="&amp;$G1837)=0,"",_xlfn.MAXIFS(purchase!$G:$G,purchase!$C:$C,$C1837,purchase!$E:$E,$E1837,purchase!$G:$G,"&gt;="&amp;$F1837,purchase!$G:$G,"&lt;="&amp;$G1837))</f>
        <v/>
      </c>
      <c r="L1837" s="4"/>
      <c r="M1837" s="4"/>
      <c r="N1837" s="10" t="str">
        <f>IF(M1837="","",SUMIFS(purchase!$N:$N,purchase!$C:$C,$C1837,purchase!$E:$E,$E1837,purchase!$G:$G,"&gt;="&amp;$F1837,purchase!$G:$G,"&lt;="&amp;$G1837))</f>
        <v/>
      </c>
      <c r="O1837" s="10" t="str">
        <f t="shared" si="283"/>
        <v/>
      </c>
      <c r="P1837" s="11" t="str">
        <f t="shared" si="284"/>
        <v/>
      </c>
      <c r="Q1837" s="12" t="str">
        <f t="shared" ca="1" si="285"/>
        <v/>
      </c>
      <c r="R1837" s="13"/>
      <c r="S1837" s="14"/>
      <c r="T1837" s="15" t="str">
        <f t="shared" ca="1" si="286"/>
        <v/>
      </c>
      <c r="U1837" s="15" t="str">
        <f t="shared" ca="1" si="287"/>
        <v/>
      </c>
      <c r="V1837" s="16"/>
      <c r="W1837" s="17" t="str">
        <f t="shared" ca="1" si="288"/>
        <v/>
      </c>
      <c r="X1837" s="18" t="str">
        <f t="shared" ca="1" si="289"/>
        <v/>
      </c>
    </row>
    <row r="1838" spans="1:24" x14ac:dyDescent="0.35">
      <c r="A1838" s="3">
        <v>1834</v>
      </c>
      <c r="B1838" s="4"/>
      <c r="C1838" s="4"/>
      <c r="D1838" s="5" t="str">
        <f t="shared" si="280"/>
        <v/>
      </c>
      <c r="E1838" s="4"/>
      <c r="F1838" s="6"/>
      <c r="G1838" s="6"/>
      <c r="H1838" s="7" t="str">
        <f t="shared" ca="1" si="281"/>
        <v/>
      </c>
      <c r="I1838" s="8" t="str">
        <f t="shared" ca="1" si="282"/>
        <v/>
      </c>
      <c r="J1838" s="8" t="str">
        <f>IF(C1838="","",COUNTIFS(purchase!$C:$C,$C1838,purchase!$E:$E,$E1838,purchase!$G:$G,"&gt;="&amp;$F1838,purchase!$G:$G,"&lt;="&amp;$G1838))</f>
        <v/>
      </c>
      <c r="K1838" s="9" t="str">
        <f>IF(COUNTIFS(purchase!$C:$C,$C1838,purchase!$E:$E,$E1838,purchase!$G:$G,"&gt;="&amp;$F1838,purchase!$G:$G,"&lt;="&amp;$G1838)=0,"",_xlfn.MAXIFS(purchase!$G:$G,purchase!$C:$C,$C1838,purchase!$E:$E,$E1838,purchase!$G:$G,"&gt;="&amp;$F1838,purchase!$G:$G,"&lt;="&amp;$G1838))</f>
        <v/>
      </c>
      <c r="L1838" s="4"/>
      <c r="M1838" s="4"/>
      <c r="N1838" s="10" t="str">
        <f>IF(M1838="","",SUMIFS(purchase!$N:$N,purchase!$C:$C,$C1838,purchase!$E:$E,$E1838,purchase!$G:$G,"&gt;="&amp;$F1838,purchase!$G:$G,"&lt;="&amp;$G1838))</f>
        <v/>
      </c>
      <c r="O1838" s="10" t="str">
        <f t="shared" si="283"/>
        <v/>
      </c>
      <c r="P1838" s="11" t="str">
        <f t="shared" si="284"/>
        <v/>
      </c>
      <c r="Q1838" s="12" t="str">
        <f t="shared" ca="1" si="285"/>
        <v/>
      </c>
      <c r="R1838" s="13"/>
      <c r="S1838" s="14"/>
      <c r="T1838" s="15" t="str">
        <f t="shared" ca="1" si="286"/>
        <v/>
      </c>
      <c r="U1838" s="15" t="str">
        <f t="shared" ca="1" si="287"/>
        <v/>
      </c>
      <c r="V1838" s="16"/>
      <c r="W1838" s="17" t="str">
        <f t="shared" ca="1" si="288"/>
        <v/>
      </c>
      <c r="X1838" s="18" t="str">
        <f t="shared" ca="1" si="289"/>
        <v/>
      </c>
    </row>
    <row r="1839" spans="1:24" x14ac:dyDescent="0.35">
      <c r="A1839" s="3">
        <v>1835</v>
      </c>
      <c r="B1839" s="4"/>
      <c r="C1839" s="4"/>
      <c r="D1839" s="5" t="str">
        <f t="shared" si="280"/>
        <v/>
      </c>
      <c r="E1839" s="4"/>
      <c r="F1839" s="6"/>
      <c r="G1839" s="6"/>
      <c r="H1839" s="7" t="str">
        <f t="shared" ca="1" si="281"/>
        <v/>
      </c>
      <c r="I1839" s="8" t="str">
        <f t="shared" ca="1" si="282"/>
        <v/>
      </c>
      <c r="J1839" s="8" t="str">
        <f>IF(C1839="","",COUNTIFS(purchase!$C:$C,$C1839,purchase!$E:$E,$E1839,purchase!$G:$G,"&gt;="&amp;$F1839,purchase!$G:$G,"&lt;="&amp;$G1839))</f>
        <v/>
      </c>
      <c r="K1839" s="9" t="str">
        <f>IF(COUNTIFS(purchase!$C:$C,$C1839,purchase!$E:$E,$E1839,purchase!$G:$G,"&gt;="&amp;$F1839,purchase!$G:$G,"&lt;="&amp;$G1839)=0,"",_xlfn.MAXIFS(purchase!$G:$G,purchase!$C:$C,$C1839,purchase!$E:$E,$E1839,purchase!$G:$G,"&gt;="&amp;$F1839,purchase!$G:$G,"&lt;="&amp;$G1839))</f>
        <v/>
      </c>
      <c r="L1839" s="4"/>
      <c r="M1839" s="4"/>
      <c r="N1839" s="10" t="str">
        <f>IF(M1839="","",SUMIFS(purchase!$N:$N,purchase!$C:$C,$C1839,purchase!$E:$E,$E1839,purchase!$G:$G,"&gt;="&amp;$F1839,purchase!$G:$G,"&lt;="&amp;$G1839))</f>
        <v/>
      </c>
      <c r="O1839" s="10" t="str">
        <f t="shared" si="283"/>
        <v/>
      </c>
      <c r="P1839" s="11" t="str">
        <f t="shared" si="284"/>
        <v/>
      </c>
      <c r="Q1839" s="12" t="str">
        <f t="shared" ca="1" si="285"/>
        <v/>
      </c>
      <c r="R1839" s="13"/>
      <c r="S1839" s="14"/>
      <c r="T1839" s="15" t="str">
        <f t="shared" ca="1" si="286"/>
        <v/>
      </c>
      <c r="U1839" s="15" t="str">
        <f t="shared" ca="1" si="287"/>
        <v/>
      </c>
      <c r="V1839" s="16"/>
      <c r="W1839" s="17" t="str">
        <f t="shared" ca="1" si="288"/>
        <v/>
      </c>
      <c r="X1839" s="18" t="str">
        <f t="shared" ca="1" si="289"/>
        <v/>
      </c>
    </row>
    <row r="1840" spans="1:24" x14ac:dyDescent="0.35">
      <c r="A1840" s="3">
        <v>1836</v>
      </c>
      <c r="B1840" s="4"/>
      <c r="C1840" s="4"/>
      <c r="D1840" s="5" t="str">
        <f t="shared" si="280"/>
        <v/>
      </c>
      <c r="E1840" s="4"/>
      <c r="F1840" s="6"/>
      <c r="G1840" s="6"/>
      <c r="H1840" s="7" t="str">
        <f t="shared" ca="1" si="281"/>
        <v/>
      </c>
      <c r="I1840" s="8" t="str">
        <f t="shared" ca="1" si="282"/>
        <v/>
      </c>
      <c r="J1840" s="8" t="str">
        <f>IF(C1840="","",COUNTIFS(purchase!$C:$C,$C1840,purchase!$E:$E,$E1840,purchase!$G:$G,"&gt;="&amp;$F1840,purchase!$G:$G,"&lt;="&amp;$G1840))</f>
        <v/>
      </c>
      <c r="K1840" s="9" t="str">
        <f>IF(COUNTIFS(purchase!$C:$C,$C1840,purchase!$E:$E,$E1840,purchase!$G:$G,"&gt;="&amp;$F1840,purchase!$G:$G,"&lt;="&amp;$G1840)=0,"",_xlfn.MAXIFS(purchase!$G:$G,purchase!$C:$C,$C1840,purchase!$E:$E,$E1840,purchase!$G:$G,"&gt;="&amp;$F1840,purchase!$G:$G,"&lt;="&amp;$G1840))</f>
        <v/>
      </c>
      <c r="L1840" s="4"/>
      <c r="M1840" s="4"/>
      <c r="N1840" s="10" t="str">
        <f>IF(M1840="","",SUMIFS(purchase!$N:$N,purchase!$C:$C,$C1840,purchase!$E:$E,$E1840,purchase!$G:$G,"&gt;="&amp;$F1840,purchase!$G:$G,"&lt;="&amp;$G1840))</f>
        <v/>
      </c>
      <c r="O1840" s="10" t="str">
        <f t="shared" si="283"/>
        <v/>
      </c>
      <c r="P1840" s="11" t="str">
        <f t="shared" si="284"/>
        <v/>
      </c>
      <c r="Q1840" s="12" t="str">
        <f t="shared" ca="1" si="285"/>
        <v/>
      </c>
      <c r="R1840" s="13"/>
      <c r="S1840" s="14"/>
      <c r="T1840" s="15" t="str">
        <f t="shared" ca="1" si="286"/>
        <v/>
      </c>
      <c r="U1840" s="15" t="str">
        <f t="shared" ca="1" si="287"/>
        <v/>
      </c>
      <c r="V1840" s="16"/>
      <c r="W1840" s="17" t="str">
        <f t="shared" ca="1" si="288"/>
        <v/>
      </c>
      <c r="X1840" s="18" t="str">
        <f t="shared" ca="1" si="289"/>
        <v/>
      </c>
    </row>
    <row r="1841" spans="1:24" x14ac:dyDescent="0.35">
      <c r="A1841" s="3">
        <v>1837</v>
      </c>
      <c r="B1841" s="4"/>
      <c r="C1841" s="4"/>
      <c r="D1841" s="5" t="str">
        <f t="shared" si="280"/>
        <v/>
      </c>
      <c r="E1841" s="4"/>
      <c r="F1841" s="6"/>
      <c r="G1841" s="6"/>
      <c r="H1841" s="7" t="str">
        <f t="shared" ca="1" si="281"/>
        <v/>
      </c>
      <c r="I1841" s="8" t="str">
        <f t="shared" ca="1" si="282"/>
        <v/>
      </c>
      <c r="J1841" s="8" t="str">
        <f>IF(C1841="","",COUNTIFS(purchase!$C:$C,$C1841,purchase!$E:$E,$E1841,purchase!$G:$G,"&gt;="&amp;$F1841,purchase!$G:$G,"&lt;="&amp;$G1841))</f>
        <v/>
      </c>
      <c r="K1841" s="9" t="str">
        <f>IF(COUNTIFS(purchase!$C:$C,$C1841,purchase!$E:$E,$E1841,purchase!$G:$G,"&gt;="&amp;$F1841,purchase!$G:$G,"&lt;="&amp;$G1841)=0,"",_xlfn.MAXIFS(purchase!$G:$G,purchase!$C:$C,$C1841,purchase!$E:$E,$E1841,purchase!$G:$G,"&gt;="&amp;$F1841,purchase!$G:$G,"&lt;="&amp;$G1841))</f>
        <v/>
      </c>
      <c r="L1841" s="4"/>
      <c r="M1841" s="4"/>
      <c r="N1841" s="10" t="str">
        <f>IF(M1841="","",SUMIFS(purchase!$N:$N,purchase!$C:$C,$C1841,purchase!$E:$E,$E1841,purchase!$G:$G,"&gt;="&amp;$F1841,purchase!$G:$G,"&lt;="&amp;$G1841))</f>
        <v/>
      </c>
      <c r="O1841" s="10" t="str">
        <f t="shared" si="283"/>
        <v/>
      </c>
      <c r="P1841" s="11" t="str">
        <f t="shared" si="284"/>
        <v/>
      </c>
      <c r="Q1841" s="12" t="str">
        <f t="shared" ca="1" si="285"/>
        <v/>
      </c>
      <c r="R1841" s="13"/>
      <c r="S1841" s="14"/>
      <c r="T1841" s="15" t="str">
        <f t="shared" ca="1" si="286"/>
        <v/>
      </c>
      <c r="U1841" s="15" t="str">
        <f t="shared" ca="1" si="287"/>
        <v/>
      </c>
      <c r="V1841" s="16"/>
      <c r="W1841" s="17" t="str">
        <f t="shared" ca="1" si="288"/>
        <v/>
      </c>
      <c r="X1841" s="18" t="str">
        <f t="shared" ca="1" si="289"/>
        <v/>
      </c>
    </row>
    <row r="1842" spans="1:24" x14ac:dyDescent="0.35">
      <c r="A1842" s="3">
        <v>1838</v>
      </c>
      <c r="B1842" s="4"/>
      <c r="C1842" s="4"/>
      <c r="D1842" s="5" t="str">
        <f t="shared" si="280"/>
        <v/>
      </c>
      <c r="E1842" s="4"/>
      <c r="F1842" s="6"/>
      <c r="G1842" s="6"/>
      <c r="H1842" s="7" t="str">
        <f t="shared" ca="1" si="281"/>
        <v/>
      </c>
      <c r="I1842" s="8" t="str">
        <f t="shared" ca="1" si="282"/>
        <v/>
      </c>
      <c r="J1842" s="8" t="str">
        <f>IF(C1842="","",COUNTIFS(purchase!$C:$C,$C1842,purchase!$E:$E,$E1842,purchase!$G:$G,"&gt;="&amp;$F1842,purchase!$G:$G,"&lt;="&amp;$G1842))</f>
        <v/>
      </c>
      <c r="K1842" s="9" t="str">
        <f>IF(COUNTIFS(purchase!$C:$C,$C1842,purchase!$E:$E,$E1842,purchase!$G:$G,"&gt;="&amp;$F1842,purchase!$G:$G,"&lt;="&amp;$G1842)=0,"",_xlfn.MAXIFS(purchase!$G:$G,purchase!$C:$C,$C1842,purchase!$E:$E,$E1842,purchase!$G:$G,"&gt;="&amp;$F1842,purchase!$G:$G,"&lt;="&amp;$G1842))</f>
        <v/>
      </c>
      <c r="L1842" s="4"/>
      <c r="M1842" s="4"/>
      <c r="N1842" s="10" t="str">
        <f>IF(M1842="","",SUMIFS(purchase!$N:$N,purchase!$C:$C,$C1842,purchase!$E:$E,$E1842,purchase!$G:$G,"&gt;="&amp;$F1842,purchase!$G:$G,"&lt;="&amp;$G1842))</f>
        <v/>
      </c>
      <c r="O1842" s="10" t="str">
        <f t="shared" si="283"/>
        <v/>
      </c>
      <c r="P1842" s="11" t="str">
        <f t="shared" si="284"/>
        <v/>
      </c>
      <c r="Q1842" s="12" t="str">
        <f t="shared" ca="1" si="285"/>
        <v/>
      </c>
      <c r="R1842" s="13"/>
      <c r="S1842" s="14"/>
      <c r="T1842" s="15" t="str">
        <f t="shared" ca="1" si="286"/>
        <v/>
      </c>
      <c r="U1842" s="15" t="str">
        <f t="shared" ca="1" si="287"/>
        <v/>
      </c>
      <c r="V1842" s="16"/>
      <c r="W1842" s="17" t="str">
        <f t="shared" ca="1" si="288"/>
        <v/>
      </c>
      <c r="X1842" s="18" t="str">
        <f t="shared" ca="1" si="289"/>
        <v/>
      </c>
    </row>
    <row r="1843" spans="1:24" x14ac:dyDescent="0.35">
      <c r="A1843" s="3">
        <v>1839</v>
      </c>
      <c r="B1843" s="4"/>
      <c r="C1843" s="4"/>
      <c r="D1843" s="5" t="str">
        <f t="shared" si="280"/>
        <v/>
      </c>
      <c r="E1843" s="4"/>
      <c r="F1843" s="6"/>
      <c r="G1843" s="6"/>
      <c r="H1843" s="7" t="str">
        <f t="shared" ca="1" si="281"/>
        <v/>
      </c>
      <c r="I1843" s="8" t="str">
        <f t="shared" ca="1" si="282"/>
        <v/>
      </c>
      <c r="J1843" s="8" t="str">
        <f>IF(C1843="","",COUNTIFS(purchase!$C:$C,$C1843,purchase!$E:$E,$E1843,purchase!$G:$G,"&gt;="&amp;$F1843,purchase!$G:$G,"&lt;="&amp;$G1843))</f>
        <v/>
      </c>
      <c r="K1843" s="9" t="str">
        <f>IF(COUNTIFS(purchase!$C:$C,$C1843,purchase!$E:$E,$E1843,purchase!$G:$G,"&gt;="&amp;$F1843,purchase!$G:$G,"&lt;="&amp;$G1843)=0,"",_xlfn.MAXIFS(purchase!$G:$G,purchase!$C:$C,$C1843,purchase!$E:$E,$E1843,purchase!$G:$G,"&gt;="&amp;$F1843,purchase!$G:$G,"&lt;="&amp;$G1843))</f>
        <v/>
      </c>
      <c r="L1843" s="4"/>
      <c r="M1843" s="4"/>
      <c r="N1843" s="10" t="str">
        <f>IF(M1843="","",SUMIFS(purchase!$N:$N,purchase!$C:$C,$C1843,purchase!$E:$E,$E1843,purchase!$G:$G,"&gt;="&amp;$F1843,purchase!$G:$G,"&lt;="&amp;$G1843))</f>
        <v/>
      </c>
      <c r="O1843" s="10" t="str">
        <f t="shared" si="283"/>
        <v/>
      </c>
      <c r="P1843" s="11" t="str">
        <f t="shared" si="284"/>
        <v/>
      </c>
      <c r="Q1843" s="12" t="str">
        <f t="shared" ca="1" si="285"/>
        <v/>
      </c>
      <c r="R1843" s="13"/>
      <c r="S1843" s="14"/>
      <c r="T1843" s="15" t="str">
        <f t="shared" ca="1" si="286"/>
        <v/>
      </c>
      <c r="U1843" s="15" t="str">
        <f t="shared" ca="1" si="287"/>
        <v/>
      </c>
      <c r="V1843" s="16"/>
      <c r="W1843" s="17" t="str">
        <f t="shared" ca="1" si="288"/>
        <v/>
      </c>
      <c r="X1843" s="18" t="str">
        <f t="shared" ca="1" si="289"/>
        <v/>
      </c>
    </row>
    <row r="1844" spans="1:24" x14ac:dyDescent="0.35">
      <c r="A1844" s="3">
        <v>1840</v>
      </c>
      <c r="B1844" s="4"/>
      <c r="C1844" s="4"/>
      <c r="D1844" s="5" t="str">
        <f t="shared" si="280"/>
        <v/>
      </c>
      <c r="E1844" s="4"/>
      <c r="F1844" s="6"/>
      <c r="G1844" s="6"/>
      <c r="H1844" s="7" t="str">
        <f t="shared" ca="1" si="281"/>
        <v/>
      </c>
      <c r="I1844" s="8" t="str">
        <f t="shared" ca="1" si="282"/>
        <v/>
      </c>
      <c r="J1844" s="8" t="str">
        <f>IF(C1844="","",COUNTIFS(purchase!$C:$C,$C1844,purchase!$E:$E,$E1844,purchase!$G:$G,"&gt;="&amp;$F1844,purchase!$G:$G,"&lt;="&amp;$G1844))</f>
        <v/>
      </c>
      <c r="K1844" s="9" t="str">
        <f>IF(COUNTIFS(purchase!$C:$C,$C1844,purchase!$E:$E,$E1844,purchase!$G:$G,"&gt;="&amp;$F1844,purchase!$G:$G,"&lt;="&amp;$G1844)=0,"",_xlfn.MAXIFS(purchase!$G:$G,purchase!$C:$C,$C1844,purchase!$E:$E,$E1844,purchase!$G:$G,"&gt;="&amp;$F1844,purchase!$G:$G,"&lt;="&amp;$G1844))</f>
        <v/>
      </c>
      <c r="L1844" s="4"/>
      <c r="M1844" s="4"/>
      <c r="N1844" s="10" t="str">
        <f>IF(M1844="","",SUMIFS(purchase!$N:$N,purchase!$C:$C,$C1844,purchase!$E:$E,$E1844,purchase!$G:$G,"&gt;="&amp;$F1844,purchase!$G:$G,"&lt;="&amp;$G1844))</f>
        <v/>
      </c>
      <c r="O1844" s="10" t="str">
        <f t="shared" si="283"/>
        <v/>
      </c>
      <c r="P1844" s="11" t="str">
        <f t="shared" si="284"/>
        <v/>
      </c>
      <c r="Q1844" s="12" t="str">
        <f t="shared" ca="1" si="285"/>
        <v/>
      </c>
      <c r="R1844" s="13"/>
      <c r="S1844" s="14"/>
      <c r="T1844" s="15" t="str">
        <f t="shared" ca="1" si="286"/>
        <v/>
      </c>
      <c r="U1844" s="15" t="str">
        <f t="shared" ca="1" si="287"/>
        <v/>
      </c>
      <c r="V1844" s="16"/>
      <c r="W1844" s="17" t="str">
        <f t="shared" ca="1" si="288"/>
        <v/>
      </c>
      <c r="X1844" s="18" t="str">
        <f t="shared" ca="1" si="289"/>
        <v/>
      </c>
    </row>
    <row r="1845" spans="1:24" x14ac:dyDescent="0.35">
      <c r="A1845" s="3">
        <v>1841</v>
      </c>
      <c r="B1845" s="4"/>
      <c r="C1845" s="4"/>
      <c r="D1845" s="5" t="str">
        <f t="shared" si="280"/>
        <v/>
      </c>
      <c r="E1845" s="4"/>
      <c r="F1845" s="6"/>
      <c r="G1845" s="6"/>
      <c r="H1845" s="7" t="str">
        <f t="shared" ca="1" si="281"/>
        <v/>
      </c>
      <c r="I1845" s="8" t="str">
        <f t="shared" ca="1" si="282"/>
        <v/>
      </c>
      <c r="J1845" s="8" t="str">
        <f>IF(C1845="","",COUNTIFS(purchase!$C:$C,$C1845,purchase!$E:$E,$E1845,purchase!$G:$G,"&gt;="&amp;$F1845,purchase!$G:$G,"&lt;="&amp;$G1845))</f>
        <v/>
      </c>
      <c r="K1845" s="9" t="str">
        <f>IF(COUNTIFS(purchase!$C:$C,$C1845,purchase!$E:$E,$E1845,purchase!$G:$G,"&gt;="&amp;$F1845,purchase!$G:$G,"&lt;="&amp;$G1845)=0,"",_xlfn.MAXIFS(purchase!$G:$G,purchase!$C:$C,$C1845,purchase!$E:$E,$E1845,purchase!$G:$G,"&gt;="&amp;$F1845,purchase!$G:$G,"&lt;="&amp;$G1845))</f>
        <v/>
      </c>
      <c r="L1845" s="4"/>
      <c r="M1845" s="4"/>
      <c r="N1845" s="10" t="str">
        <f>IF(M1845="","",SUMIFS(purchase!$N:$N,purchase!$C:$C,$C1845,purchase!$E:$E,$E1845,purchase!$G:$G,"&gt;="&amp;$F1845,purchase!$G:$G,"&lt;="&amp;$G1845))</f>
        <v/>
      </c>
      <c r="O1845" s="10" t="str">
        <f t="shared" si="283"/>
        <v/>
      </c>
      <c r="P1845" s="11" t="str">
        <f t="shared" si="284"/>
        <v/>
      </c>
      <c r="Q1845" s="12" t="str">
        <f t="shared" ca="1" si="285"/>
        <v/>
      </c>
      <c r="R1845" s="13"/>
      <c r="S1845" s="14"/>
      <c r="T1845" s="15" t="str">
        <f t="shared" ca="1" si="286"/>
        <v/>
      </c>
      <c r="U1845" s="15" t="str">
        <f t="shared" ca="1" si="287"/>
        <v/>
      </c>
      <c r="V1845" s="16"/>
      <c r="W1845" s="17" t="str">
        <f t="shared" ca="1" si="288"/>
        <v/>
      </c>
      <c r="X1845" s="18" t="str">
        <f t="shared" ca="1" si="289"/>
        <v/>
      </c>
    </row>
    <row r="1846" spans="1:24" x14ac:dyDescent="0.35">
      <c r="A1846" s="3">
        <v>1842</v>
      </c>
      <c r="B1846" s="4"/>
      <c r="C1846" s="4"/>
      <c r="D1846" s="5" t="str">
        <f t="shared" si="280"/>
        <v/>
      </c>
      <c r="E1846" s="4"/>
      <c r="F1846" s="6"/>
      <c r="G1846" s="6"/>
      <c r="H1846" s="7" t="str">
        <f t="shared" ca="1" si="281"/>
        <v/>
      </c>
      <c r="I1846" s="8" t="str">
        <f t="shared" ca="1" si="282"/>
        <v/>
      </c>
      <c r="J1846" s="8" t="str">
        <f>IF(C1846="","",COUNTIFS(purchase!$C:$C,$C1846,purchase!$E:$E,$E1846,purchase!$G:$G,"&gt;="&amp;$F1846,purchase!$G:$G,"&lt;="&amp;$G1846))</f>
        <v/>
      </c>
      <c r="K1846" s="9" t="str">
        <f>IF(COUNTIFS(purchase!$C:$C,$C1846,purchase!$E:$E,$E1846,purchase!$G:$G,"&gt;="&amp;$F1846,purchase!$G:$G,"&lt;="&amp;$G1846)=0,"",_xlfn.MAXIFS(purchase!$G:$G,purchase!$C:$C,$C1846,purchase!$E:$E,$E1846,purchase!$G:$G,"&gt;="&amp;$F1846,purchase!$G:$G,"&lt;="&amp;$G1846))</f>
        <v/>
      </c>
      <c r="L1846" s="4"/>
      <c r="M1846" s="4"/>
      <c r="N1846" s="10" t="str">
        <f>IF(M1846="","",SUMIFS(purchase!$N:$N,purchase!$C:$C,$C1846,purchase!$E:$E,$E1846,purchase!$G:$G,"&gt;="&amp;$F1846,purchase!$G:$G,"&lt;="&amp;$G1846))</f>
        <v/>
      </c>
      <c r="O1846" s="10" t="str">
        <f t="shared" si="283"/>
        <v/>
      </c>
      <c r="P1846" s="11" t="str">
        <f t="shared" si="284"/>
        <v/>
      </c>
      <c r="Q1846" s="12" t="str">
        <f t="shared" ca="1" si="285"/>
        <v/>
      </c>
      <c r="R1846" s="13"/>
      <c r="S1846" s="14"/>
      <c r="T1846" s="15" t="str">
        <f t="shared" ca="1" si="286"/>
        <v/>
      </c>
      <c r="U1846" s="15" t="str">
        <f t="shared" ca="1" si="287"/>
        <v/>
      </c>
      <c r="V1846" s="16"/>
      <c r="W1846" s="17" t="str">
        <f t="shared" ca="1" si="288"/>
        <v/>
      </c>
      <c r="X1846" s="18" t="str">
        <f t="shared" ca="1" si="289"/>
        <v/>
      </c>
    </row>
    <row r="1847" spans="1:24" x14ac:dyDescent="0.35">
      <c r="A1847" s="3">
        <v>1843</v>
      </c>
      <c r="B1847" s="4"/>
      <c r="C1847" s="4"/>
      <c r="D1847" s="5" t="str">
        <f t="shared" si="280"/>
        <v/>
      </c>
      <c r="E1847" s="4"/>
      <c r="F1847" s="6"/>
      <c r="G1847" s="6"/>
      <c r="H1847" s="7" t="str">
        <f t="shared" ca="1" si="281"/>
        <v/>
      </c>
      <c r="I1847" s="8" t="str">
        <f t="shared" ca="1" si="282"/>
        <v/>
      </c>
      <c r="J1847" s="8" t="str">
        <f>IF(C1847="","",COUNTIFS(purchase!$C:$C,$C1847,purchase!$E:$E,$E1847,purchase!$G:$G,"&gt;="&amp;$F1847,purchase!$G:$G,"&lt;="&amp;$G1847))</f>
        <v/>
      </c>
      <c r="K1847" s="9" t="str">
        <f>IF(COUNTIFS(purchase!$C:$C,$C1847,purchase!$E:$E,$E1847,purchase!$G:$G,"&gt;="&amp;$F1847,purchase!$G:$G,"&lt;="&amp;$G1847)=0,"",_xlfn.MAXIFS(purchase!$G:$G,purchase!$C:$C,$C1847,purchase!$E:$E,$E1847,purchase!$G:$G,"&gt;="&amp;$F1847,purchase!$G:$G,"&lt;="&amp;$G1847))</f>
        <v/>
      </c>
      <c r="L1847" s="4"/>
      <c r="M1847" s="4"/>
      <c r="N1847" s="10" t="str">
        <f>IF(M1847="","",SUMIFS(purchase!$N:$N,purchase!$C:$C,$C1847,purchase!$E:$E,$E1847,purchase!$G:$G,"&gt;="&amp;$F1847,purchase!$G:$G,"&lt;="&amp;$G1847))</f>
        <v/>
      </c>
      <c r="O1847" s="10" t="str">
        <f t="shared" si="283"/>
        <v/>
      </c>
      <c r="P1847" s="11" t="str">
        <f t="shared" si="284"/>
        <v/>
      </c>
      <c r="Q1847" s="12" t="str">
        <f t="shared" ca="1" si="285"/>
        <v/>
      </c>
      <c r="R1847" s="13"/>
      <c r="S1847" s="14"/>
      <c r="T1847" s="15" t="str">
        <f t="shared" ca="1" si="286"/>
        <v/>
      </c>
      <c r="U1847" s="15" t="str">
        <f t="shared" ca="1" si="287"/>
        <v/>
      </c>
      <c r="V1847" s="16"/>
      <c r="W1847" s="17" t="str">
        <f t="shared" ca="1" si="288"/>
        <v/>
      </c>
      <c r="X1847" s="18" t="str">
        <f t="shared" ca="1" si="289"/>
        <v/>
      </c>
    </row>
    <row r="1848" spans="1:24" x14ac:dyDescent="0.35">
      <c r="A1848" s="3">
        <v>1844</v>
      </c>
      <c r="B1848" s="4"/>
      <c r="C1848" s="4"/>
      <c r="D1848" s="5" t="str">
        <f t="shared" si="280"/>
        <v/>
      </c>
      <c r="E1848" s="4"/>
      <c r="F1848" s="6"/>
      <c r="G1848" s="6"/>
      <c r="H1848" s="7" t="str">
        <f t="shared" ca="1" si="281"/>
        <v/>
      </c>
      <c r="I1848" s="8" t="str">
        <f t="shared" ca="1" si="282"/>
        <v/>
      </c>
      <c r="J1848" s="8" t="str">
        <f>IF(C1848="","",COUNTIFS(purchase!$C:$C,$C1848,purchase!$E:$E,$E1848,purchase!$G:$G,"&gt;="&amp;$F1848,purchase!$G:$G,"&lt;="&amp;$G1848))</f>
        <v/>
      </c>
      <c r="K1848" s="9" t="str">
        <f>IF(COUNTIFS(purchase!$C:$C,$C1848,purchase!$E:$E,$E1848,purchase!$G:$G,"&gt;="&amp;$F1848,purchase!$G:$G,"&lt;="&amp;$G1848)=0,"",_xlfn.MAXIFS(purchase!$G:$G,purchase!$C:$C,$C1848,purchase!$E:$E,$E1848,purchase!$G:$G,"&gt;="&amp;$F1848,purchase!$G:$G,"&lt;="&amp;$G1848))</f>
        <v/>
      </c>
      <c r="L1848" s="4"/>
      <c r="M1848" s="4"/>
      <c r="N1848" s="10" t="str">
        <f>IF(M1848="","",SUMIFS(purchase!$N:$N,purchase!$C:$C,$C1848,purchase!$E:$E,$E1848,purchase!$G:$G,"&gt;="&amp;$F1848,purchase!$G:$G,"&lt;="&amp;$G1848))</f>
        <v/>
      </c>
      <c r="O1848" s="10" t="str">
        <f t="shared" si="283"/>
        <v/>
      </c>
      <c r="P1848" s="11" t="str">
        <f t="shared" si="284"/>
        <v/>
      </c>
      <c r="Q1848" s="12" t="str">
        <f t="shared" ca="1" si="285"/>
        <v/>
      </c>
      <c r="R1848" s="13"/>
      <c r="S1848" s="14"/>
      <c r="T1848" s="15" t="str">
        <f t="shared" ca="1" si="286"/>
        <v/>
      </c>
      <c r="U1848" s="15" t="str">
        <f t="shared" ca="1" si="287"/>
        <v/>
      </c>
      <c r="V1848" s="16"/>
      <c r="W1848" s="17" t="str">
        <f t="shared" ca="1" si="288"/>
        <v/>
      </c>
      <c r="X1848" s="18" t="str">
        <f t="shared" ca="1" si="289"/>
        <v/>
      </c>
    </row>
    <row r="1849" spans="1:24" x14ac:dyDescent="0.35">
      <c r="A1849" s="3">
        <v>1845</v>
      </c>
      <c r="B1849" s="4"/>
      <c r="C1849" s="4"/>
      <c r="D1849" s="5" t="str">
        <f t="shared" si="280"/>
        <v/>
      </c>
      <c r="E1849" s="4"/>
      <c r="F1849" s="6"/>
      <c r="G1849" s="6"/>
      <c r="H1849" s="7" t="str">
        <f t="shared" ca="1" si="281"/>
        <v/>
      </c>
      <c r="I1849" s="8" t="str">
        <f t="shared" ca="1" si="282"/>
        <v/>
      </c>
      <c r="J1849" s="8" t="str">
        <f>IF(C1849="","",COUNTIFS(purchase!$C:$C,$C1849,purchase!$E:$E,$E1849,purchase!$G:$G,"&gt;="&amp;$F1849,purchase!$G:$G,"&lt;="&amp;$G1849))</f>
        <v/>
      </c>
      <c r="K1849" s="9" t="str">
        <f>IF(COUNTIFS(purchase!$C:$C,$C1849,purchase!$E:$E,$E1849,purchase!$G:$G,"&gt;="&amp;$F1849,purchase!$G:$G,"&lt;="&amp;$G1849)=0,"",_xlfn.MAXIFS(purchase!$G:$G,purchase!$C:$C,$C1849,purchase!$E:$E,$E1849,purchase!$G:$G,"&gt;="&amp;$F1849,purchase!$G:$G,"&lt;="&amp;$G1849))</f>
        <v/>
      </c>
      <c r="L1849" s="4"/>
      <c r="M1849" s="4"/>
      <c r="N1849" s="10" t="str">
        <f>IF(M1849="","",SUMIFS(purchase!$N:$N,purchase!$C:$C,$C1849,purchase!$E:$E,$E1849,purchase!$G:$G,"&gt;="&amp;$F1849,purchase!$G:$G,"&lt;="&amp;$G1849))</f>
        <v/>
      </c>
      <c r="O1849" s="10" t="str">
        <f t="shared" si="283"/>
        <v/>
      </c>
      <c r="P1849" s="11" t="str">
        <f t="shared" si="284"/>
        <v/>
      </c>
      <c r="Q1849" s="12" t="str">
        <f t="shared" ca="1" si="285"/>
        <v/>
      </c>
      <c r="R1849" s="13"/>
      <c r="S1849" s="14"/>
      <c r="T1849" s="15" t="str">
        <f t="shared" ca="1" si="286"/>
        <v/>
      </c>
      <c r="U1849" s="15" t="str">
        <f t="shared" ca="1" si="287"/>
        <v/>
      </c>
      <c r="V1849" s="16"/>
      <c r="W1849" s="17" t="str">
        <f t="shared" ca="1" si="288"/>
        <v/>
      </c>
      <c r="X1849" s="18" t="str">
        <f t="shared" ca="1" si="289"/>
        <v/>
      </c>
    </row>
    <row r="1850" spans="1:24" x14ac:dyDescent="0.35">
      <c r="A1850" s="3">
        <v>1846</v>
      </c>
      <c r="B1850" s="4"/>
      <c r="C1850" s="4"/>
      <c r="D1850" s="5" t="str">
        <f t="shared" si="280"/>
        <v/>
      </c>
      <c r="E1850" s="4"/>
      <c r="F1850" s="6"/>
      <c r="G1850" s="6"/>
      <c r="H1850" s="7" t="str">
        <f t="shared" ca="1" si="281"/>
        <v/>
      </c>
      <c r="I1850" s="8" t="str">
        <f t="shared" ca="1" si="282"/>
        <v/>
      </c>
      <c r="J1850" s="8" t="str">
        <f>IF(C1850="","",COUNTIFS(purchase!$C:$C,$C1850,purchase!$E:$E,$E1850,purchase!$G:$G,"&gt;="&amp;$F1850,purchase!$G:$G,"&lt;="&amp;$G1850))</f>
        <v/>
      </c>
      <c r="K1850" s="9" t="str">
        <f>IF(COUNTIFS(purchase!$C:$C,$C1850,purchase!$E:$E,$E1850,purchase!$G:$G,"&gt;="&amp;$F1850,purchase!$G:$G,"&lt;="&amp;$G1850)=0,"",_xlfn.MAXIFS(purchase!$G:$G,purchase!$C:$C,$C1850,purchase!$E:$E,$E1850,purchase!$G:$G,"&gt;="&amp;$F1850,purchase!$G:$G,"&lt;="&amp;$G1850))</f>
        <v/>
      </c>
      <c r="L1850" s="4"/>
      <c r="M1850" s="4"/>
      <c r="N1850" s="10" t="str">
        <f>IF(M1850="","",SUMIFS(purchase!$N:$N,purchase!$C:$C,$C1850,purchase!$E:$E,$E1850,purchase!$G:$G,"&gt;="&amp;$F1850,purchase!$G:$G,"&lt;="&amp;$G1850))</f>
        <v/>
      </c>
      <c r="O1850" s="10" t="str">
        <f t="shared" si="283"/>
        <v/>
      </c>
      <c r="P1850" s="11" t="str">
        <f t="shared" si="284"/>
        <v/>
      </c>
      <c r="Q1850" s="12" t="str">
        <f t="shared" ca="1" si="285"/>
        <v/>
      </c>
      <c r="R1850" s="13"/>
      <c r="S1850" s="14"/>
      <c r="T1850" s="15" t="str">
        <f t="shared" ca="1" si="286"/>
        <v/>
      </c>
      <c r="U1850" s="15" t="str">
        <f t="shared" ca="1" si="287"/>
        <v/>
      </c>
      <c r="V1850" s="16"/>
      <c r="W1850" s="17" t="str">
        <f t="shared" ca="1" si="288"/>
        <v/>
      </c>
      <c r="X1850" s="18" t="str">
        <f t="shared" ca="1" si="289"/>
        <v/>
      </c>
    </row>
    <row r="1851" spans="1:24" x14ac:dyDescent="0.35">
      <c r="A1851" s="3">
        <v>1847</v>
      </c>
      <c r="B1851" s="4"/>
      <c r="C1851" s="4"/>
      <c r="D1851" s="5" t="str">
        <f t="shared" si="280"/>
        <v/>
      </c>
      <c r="E1851" s="4"/>
      <c r="F1851" s="6"/>
      <c r="G1851" s="6"/>
      <c r="H1851" s="7" t="str">
        <f t="shared" ca="1" si="281"/>
        <v/>
      </c>
      <c r="I1851" s="8" t="str">
        <f t="shared" ca="1" si="282"/>
        <v/>
      </c>
      <c r="J1851" s="8" t="str">
        <f>IF(C1851="","",COUNTIFS(purchase!$C:$C,$C1851,purchase!$E:$E,$E1851,purchase!$G:$G,"&gt;="&amp;$F1851,purchase!$G:$G,"&lt;="&amp;$G1851))</f>
        <v/>
      </c>
      <c r="K1851" s="9" t="str">
        <f>IF(COUNTIFS(purchase!$C:$C,$C1851,purchase!$E:$E,$E1851,purchase!$G:$G,"&gt;="&amp;$F1851,purchase!$G:$G,"&lt;="&amp;$G1851)=0,"",_xlfn.MAXIFS(purchase!$G:$G,purchase!$C:$C,$C1851,purchase!$E:$E,$E1851,purchase!$G:$G,"&gt;="&amp;$F1851,purchase!$G:$G,"&lt;="&amp;$G1851))</f>
        <v/>
      </c>
      <c r="L1851" s="4"/>
      <c r="M1851" s="4"/>
      <c r="N1851" s="10" t="str">
        <f>IF(M1851="","",SUMIFS(purchase!$N:$N,purchase!$C:$C,$C1851,purchase!$E:$E,$E1851,purchase!$G:$G,"&gt;="&amp;$F1851,purchase!$G:$G,"&lt;="&amp;$G1851))</f>
        <v/>
      </c>
      <c r="O1851" s="10" t="str">
        <f t="shared" si="283"/>
        <v/>
      </c>
      <c r="P1851" s="11" t="str">
        <f t="shared" si="284"/>
        <v/>
      </c>
      <c r="Q1851" s="12" t="str">
        <f t="shared" ca="1" si="285"/>
        <v/>
      </c>
      <c r="R1851" s="13"/>
      <c r="S1851" s="14"/>
      <c r="T1851" s="15" t="str">
        <f t="shared" ca="1" si="286"/>
        <v/>
      </c>
      <c r="U1851" s="15" t="str">
        <f t="shared" ca="1" si="287"/>
        <v/>
      </c>
      <c r="V1851" s="16"/>
      <c r="W1851" s="17" t="str">
        <f t="shared" ca="1" si="288"/>
        <v/>
      </c>
      <c r="X1851" s="18" t="str">
        <f t="shared" ca="1" si="289"/>
        <v/>
      </c>
    </row>
    <row r="1852" spans="1:24" x14ac:dyDescent="0.35">
      <c r="A1852" s="3">
        <v>1848</v>
      </c>
      <c r="B1852" s="4"/>
      <c r="C1852" s="4"/>
      <c r="D1852" s="5" t="str">
        <f t="shared" si="280"/>
        <v/>
      </c>
      <c r="E1852" s="4"/>
      <c r="F1852" s="6"/>
      <c r="G1852" s="6"/>
      <c r="H1852" s="7" t="str">
        <f t="shared" ca="1" si="281"/>
        <v/>
      </c>
      <c r="I1852" s="8" t="str">
        <f t="shared" ca="1" si="282"/>
        <v/>
      </c>
      <c r="J1852" s="8" t="str">
        <f>IF(C1852="","",COUNTIFS(purchase!$C:$C,$C1852,purchase!$E:$E,$E1852,purchase!$G:$G,"&gt;="&amp;$F1852,purchase!$G:$G,"&lt;="&amp;$G1852))</f>
        <v/>
      </c>
      <c r="K1852" s="9" t="str">
        <f>IF(COUNTIFS(purchase!$C:$C,$C1852,purchase!$E:$E,$E1852,purchase!$G:$G,"&gt;="&amp;$F1852,purchase!$G:$G,"&lt;="&amp;$G1852)=0,"",_xlfn.MAXIFS(purchase!$G:$G,purchase!$C:$C,$C1852,purchase!$E:$E,$E1852,purchase!$G:$G,"&gt;="&amp;$F1852,purchase!$G:$G,"&lt;="&amp;$G1852))</f>
        <v/>
      </c>
      <c r="L1852" s="4"/>
      <c r="M1852" s="4"/>
      <c r="N1852" s="10" t="str">
        <f>IF(M1852="","",SUMIFS(purchase!$N:$N,purchase!$C:$C,$C1852,purchase!$E:$E,$E1852,purchase!$G:$G,"&gt;="&amp;$F1852,purchase!$G:$G,"&lt;="&amp;$G1852))</f>
        <v/>
      </c>
      <c r="O1852" s="10" t="str">
        <f t="shared" si="283"/>
        <v/>
      </c>
      <c r="P1852" s="11" t="str">
        <f t="shared" si="284"/>
        <v/>
      </c>
      <c r="Q1852" s="12" t="str">
        <f t="shared" ca="1" si="285"/>
        <v/>
      </c>
      <c r="R1852" s="13"/>
      <c r="S1852" s="14"/>
      <c r="T1852" s="15" t="str">
        <f t="shared" ca="1" si="286"/>
        <v/>
      </c>
      <c r="U1852" s="15" t="str">
        <f t="shared" ca="1" si="287"/>
        <v/>
      </c>
      <c r="V1852" s="16"/>
      <c r="W1852" s="17" t="str">
        <f t="shared" ca="1" si="288"/>
        <v/>
      </c>
      <c r="X1852" s="18" t="str">
        <f t="shared" ca="1" si="289"/>
        <v/>
      </c>
    </row>
    <row r="1853" spans="1:24" x14ac:dyDescent="0.35">
      <c r="A1853" s="3">
        <v>1849</v>
      </c>
      <c r="B1853" s="4"/>
      <c r="C1853" s="4"/>
      <c r="D1853" s="5" t="str">
        <f t="shared" si="280"/>
        <v/>
      </c>
      <c r="E1853" s="4"/>
      <c r="F1853" s="6"/>
      <c r="G1853" s="6"/>
      <c r="H1853" s="7" t="str">
        <f t="shared" ca="1" si="281"/>
        <v/>
      </c>
      <c r="I1853" s="8" t="str">
        <f t="shared" ca="1" si="282"/>
        <v/>
      </c>
      <c r="J1853" s="8" t="str">
        <f>IF(C1853="","",COUNTIFS(purchase!$C:$C,$C1853,purchase!$E:$E,$E1853,purchase!$G:$G,"&gt;="&amp;$F1853,purchase!$G:$G,"&lt;="&amp;$G1853))</f>
        <v/>
      </c>
      <c r="K1853" s="9" t="str">
        <f>IF(COUNTIFS(purchase!$C:$C,$C1853,purchase!$E:$E,$E1853,purchase!$G:$G,"&gt;="&amp;$F1853,purchase!$G:$G,"&lt;="&amp;$G1853)=0,"",_xlfn.MAXIFS(purchase!$G:$G,purchase!$C:$C,$C1853,purchase!$E:$E,$E1853,purchase!$G:$G,"&gt;="&amp;$F1853,purchase!$G:$G,"&lt;="&amp;$G1853))</f>
        <v/>
      </c>
      <c r="L1853" s="4"/>
      <c r="M1853" s="4"/>
      <c r="N1853" s="10" t="str">
        <f>IF(M1853="","",SUMIFS(purchase!$N:$N,purchase!$C:$C,$C1853,purchase!$E:$E,$E1853,purchase!$G:$G,"&gt;="&amp;$F1853,purchase!$G:$G,"&lt;="&amp;$G1853))</f>
        <v/>
      </c>
      <c r="O1853" s="10" t="str">
        <f t="shared" si="283"/>
        <v/>
      </c>
      <c r="P1853" s="11" t="str">
        <f t="shared" si="284"/>
        <v/>
      </c>
      <c r="Q1853" s="12" t="str">
        <f t="shared" ca="1" si="285"/>
        <v/>
      </c>
      <c r="R1853" s="13"/>
      <c r="S1853" s="14"/>
      <c r="T1853" s="15" t="str">
        <f t="shared" ca="1" si="286"/>
        <v/>
      </c>
      <c r="U1853" s="15" t="str">
        <f t="shared" ca="1" si="287"/>
        <v/>
      </c>
      <c r="V1853" s="16"/>
      <c r="W1853" s="17" t="str">
        <f t="shared" ca="1" si="288"/>
        <v/>
      </c>
      <c r="X1853" s="18" t="str">
        <f t="shared" ca="1" si="289"/>
        <v/>
      </c>
    </row>
    <row r="1854" spans="1:24" x14ac:dyDescent="0.35">
      <c r="A1854" s="3">
        <v>1850</v>
      </c>
      <c r="B1854" s="4"/>
      <c r="C1854" s="4"/>
      <c r="D1854" s="5" t="str">
        <f t="shared" si="280"/>
        <v/>
      </c>
      <c r="E1854" s="4"/>
      <c r="F1854" s="6"/>
      <c r="G1854" s="6"/>
      <c r="H1854" s="7" t="str">
        <f t="shared" ca="1" si="281"/>
        <v/>
      </c>
      <c r="I1854" s="8" t="str">
        <f t="shared" ca="1" si="282"/>
        <v/>
      </c>
      <c r="J1854" s="8" t="str">
        <f>IF(C1854="","",COUNTIFS(purchase!$C:$C,$C1854,purchase!$E:$E,$E1854,purchase!$G:$G,"&gt;="&amp;$F1854,purchase!$G:$G,"&lt;="&amp;$G1854))</f>
        <v/>
      </c>
      <c r="K1854" s="9" t="str">
        <f>IF(COUNTIFS(purchase!$C:$C,$C1854,purchase!$E:$E,$E1854,purchase!$G:$G,"&gt;="&amp;$F1854,purchase!$G:$G,"&lt;="&amp;$G1854)=0,"",_xlfn.MAXIFS(purchase!$G:$G,purchase!$C:$C,$C1854,purchase!$E:$E,$E1854,purchase!$G:$G,"&gt;="&amp;$F1854,purchase!$G:$G,"&lt;="&amp;$G1854))</f>
        <v/>
      </c>
      <c r="L1854" s="4"/>
      <c r="M1854" s="4"/>
      <c r="N1854" s="10" t="str">
        <f>IF(M1854="","",SUMIFS(purchase!$N:$N,purchase!$C:$C,$C1854,purchase!$E:$E,$E1854,purchase!$G:$G,"&gt;="&amp;$F1854,purchase!$G:$G,"&lt;="&amp;$G1854))</f>
        <v/>
      </c>
      <c r="O1854" s="10" t="str">
        <f t="shared" si="283"/>
        <v/>
      </c>
      <c r="P1854" s="11" t="str">
        <f t="shared" si="284"/>
        <v/>
      </c>
      <c r="Q1854" s="12" t="str">
        <f t="shared" ca="1" si="285"/>
        <v/>
      </c>
      <c r="R1854" s="13"/>
      <c r="S1854" s="14"/>
      <c r="T1854" s="15" t="str">
        <f t="shared" ca="1" si="286"/>
        <v/>
      </c>
      <c r="U1854" s="15" t="str">
        <f t="shared" ca="1" si="287"/>
        <v/>
      </c>
      <c r="V1854" s="16"/>
      <c r="W1854" s="17" t="str">
        <f t="shared" ca="1" si="288"/>
        <v/>
      </c>
      <c r="X1854" s="18" t="str">
        <f t="shared" ca="1" si="289"/>
        <v/>
      </c>
    </row>
    <row r="1855" spans="1:24" x14ac:dyDescent="0.35">
      <c r="A1855" s="3">
        <v>1851</v>
      </c>
      <c r="B1855" s="4"/>
      <c r="C1855" s="4"/>
      <c r="D1855" s="5" t="str">
        <f t="shared" si="280"/>
        <v/>
      </c>
      <c r="E1855" s="4"/>
      <c r="F1855" s="6"/>
      <c r="G1855" s="6"/>
      <c r="H1855" s="7" t="str">
        <f t="shared" ca="1" si="281"/>
        <v/>
      </c>
      <c r="I1855" s="8" t="str">
        <f t="shared" ca="1" si="282"/>
        <v/>
      </c>
      <c r="J1855" s="8" t="str">
        <f>IF(C1855="","",COUNTIFS(purchase!$C:$C,$C1855,purchase!$E:$E,$E1855,purchase!$G:$G,"&gt;="&amp;$F1855,purchase!$G:$G,"&lt;="&amp;$G1855))</f>
        <v/>
      </c>
      <c r="K1855" s="9" t="str">
        <f>IF(COUNTIFS(purchase!$C:$C,$C1855,purchase!$E:$E,$E1855,purchase!$G:$G,"&gt;="&amp;$F1855,purchase!$G:$G,"&lt;="&amp;$G1855)=0,"",_xlfn.MAXIFS(purchase!$G:$G,purchase!$C:$C,$C1855,purchase!$E:$E,$E1855,purchase!$G:$G,"&gt;="&amp;$F1855,purchase!$G:$G,"&lt;="&amp;$G1855))</f>
        <v/>
      </c>
      <c r="L1855" s="4"/>
      <c r="M1855" s="4"/>
      <c r="N1855" s="10" t="str">
        <f>IF(M1855="","",SUMIFS(purchase!$N:$N,purchase!$C:$C,$C1855,purchase!$E:$E,$E1855,purchase!$G:$G,"&gt;="&amp;$F1855,purchase!$G:$G,"&lt;="&amp;$G1855))</f>
        <v/>
      </c>
      <c r="O1855" s="10" t="str">
        <f t="shared" si="283"/>
        <v/>
      </c>
      <c r="P1855" s="11" t="str">
        <f t="shared" si="284"/>
        <v/>
      </c>
      <c r="Q1855" s="12" t="str">
        <f t="shared" ca="1" si="285"/>
        <v/>
      </c>
      <c r="R1855" s="13"/>
      <c r="S1855" s="14"/>
      <c r="T1855" s="15" t="str">
        <f t="shared" ca="1" si="286"/>
        <v/>
      </c>
      <c r="U1855" s="15" t="str">
        <f t="shared" ca="1" si="287"/>
        <v/>
      </c>
      <c r="V1855" s="16"/>
      <c r="W1855" s="17" t="str">
        <f t="shared" ca="1" si="288"/>
        <v/>
      </c>
      <c r="X1855" s="18" t="str">
        <f t="shared" ca="1" si="289"/>
        <v/>
      </c>
    </row>
    <row r="1856" spans="1:24" x14ac:dyDescent="0.35">
      <c r="A1856" s="3">
        <v>1852</v>
      </c>
      <c r="B1856" s="4"/>
      <c r="C1856" s="4"/>
      <c r="D1856" s="5" t="str">
        <f t="shared" si="280"/>
        <v/>
      </c>
      <c r="E1856" s="4"/>
      <c r="F1856" s="6"/>
      <c r="G1856" s="6"/>
      <c r="H1856" s="7" t="str">
        <f t="shared" ca="1" si="281"/>
        <v/>
      </c>
      <c r="I1856" s="8" t="str">
        <f t="shared" ca="1" si="282"/>
        <v/>
      </c>
      <c r="J1856" s="8" t="str">
        <f>IF(C1856="","",COUNTIFS(purchase!$C:$C,$C1856,purchase!$E:$E,$E1856,purchase!$G:$G,"&gt;="&amp;$F1856,purchase!$G:$G,"&lt;="&amp;$G1856))</f>
        <v/>
      </c>
      <c r="K1856" s="9" t="str">
        <f>IF(COUNTIFS(purchase!$C:$C,$C1856,purchase!$E:$E,$E1856,purchase!$G:$G,"&gt;="&amp;$F1856,purchase!$G:$G,"&lt;="&amp;$G1856)=0,"",_xlfn.MAXIFS(purchase!$G:$G,purchase!$C:$C,$C1856,purchase!$E:$E,$E1856,purchase!$G:$G,"&gt;="&amp;$F1856,purchase!$G:$G,"&lt;="&amp;$G1856))</f>
        <v/>
      </c>
      <c r="L1856" s="4"/>
      <c r="M1856" s="4"/>
      <c r="N1856" s="10" t="str">
        <f>IF(M1856="","",SUMIFS(purchase!$N:$N,purchase!$C:$C,$C1856,purchase!$E:$E,$E1856,purchase!$G:$G,"&gt;="&amp;$F1856,purchase!$G:$G,"&lt;="&amp;$G1856))</f>
        <v/>
      </c>
      <c r="O1856" s="10" t="str">
        <f t="shared" si="283"/>
        <v/>
      </c>
      <c r="P1856" s="11" t="str">
        <f t="shared" si="284"/>
        <v/>
      </c>
      <c r="Q1856" s="12" t="str">
        <f t="shared" ca="1" si="285"/>
        <v/>
      </c>
      <c r="R1856" s="13"/>
      <c r="S1856" s="14"/>
      <c r="T1856" s="15" t="str">
        <f t="shared" ca="1" si="286"/>
        <v/>
      </c>
      <c r="U1856" s="15" t="str">
        <f t="shared" ca="1" si="287"/>
        <v/>
      </c>
      <c r="V1856" s="16"/>
      <c r="W1856" s="17" t="str">
        <f t="shared" ca="1" si="288"/>
        <v/>
      </c>
      <c r="X1856" s="18" t="str">
        <f t="shared" ca="1" si="289"/>
        <v/>
      </c>
    </row>
    <row r="1857" spans="1:24" x14ac:dyDescent="0.35">
      <c r="A1857" s="3">
        <v>1853</v>
      </c>
      <c r="B1857" s="4"/>
      <c r="C1857" s="4"/>
      <c r="D1857" s="5" t="str">
        <f t="shared" si="280"/>
        <v/>
      </c>
      <c r="E1857" s="4"/>
      <c r="F1857" s="6"/>
      <c r="G1857" s="6"/>
      <c r="H1857" s="7" t="str">
        <f t="shared" ca="1" si="281"/>
        <v/>
      </c>
      <c r="I1857" s="8" t="str">
        <f t="shared" ca="1" si="282"/>
        <v/>
      </c>
      <c r="J1857" s="8" t="str">
        <f>IF(C1857="","",COUNTIFS(purchase!$C:$C,$C1857,purchase!$E:$E,$E1857,purchase!$G:$G,"&gt;="&amp;$F1857,purchase!$G:$G,"&lt;="&amp;$G1857))</f>
        <v/>
      </c>
      <c r="K1857" s="9" t="str">
        <f>IF(COUNTIFS(purchase!$C:$C,$C1857,purchase!$E:$E,$E1857,purchase!$G:$G,"&gt;="&amp;$F1857,purchase!$G:$G,"&lt;="&amp;$G1857)=0,"",_xlfn.MAXIFS(purchase!$G:$G,purchase!$C:$C,$C1857,purchase!$E:$E,$E1857,purchase!$G:$G,"&gt;="&amp;$F1857,purchase!$G:$G,"&lt;="&amp;$G1857))</f>
        <v/>
      </c>
      <c r="L1857" s="4"/>
      <c r="M1857" s="4"/>
      <c r="N1857" s="10" t="str">
        <f>IF(M1857="","",SUMIFS(purchase!$N:$N,purchase!$C:$C,$C1857,purchase!$E:$E,$E1857,purchase!$G:$G,"&gt;="&amp;$F1857,purchase!$G:$G,"&lt;="&amp;$G1857))</f>
        <v/>
      </c>
      <c r="O1857" s="10" t="str">
        <f t="shared" si="283"/>
        <v/>
      </c>
      <c r="P1857" s="11" t="str">
        <f t="shared" si="284"/>
        <v/>
      </c>
      <c r="Q1857" s="12" t="str">
        <f t="shared" ca="1" si="285"/>
        <v/>
      </c>
      <c r="R1857" s="13"/>
      <c r="S1857" s="14"/>
      <c r="T1857" s="15" t="str">
        <f t="shared" ca="1" si="286"/>
        <v/>
      </c>
      <c r="U1857" s="15" t="str">
        <f t="shared" ca="1" si="287"/>
        <v/>
      </c>
      <c r="V1857" s="16"/>
      <c r="W1857" s="17" t="str">
        <f t="shared" ca="1" si="288"/>
        <v/>
      </c>
      <c r="X1857" s="18" t="str">
        <f t="shared" ca="1" si="289"/>
        <v/>
      </c>
    </row>
    <row r="1858" spans="1:24" x14ac:dyDescent="0.35">
      <c r="A1858" s="3">
        <v>1854</v>
      </c>
      <c r="B1858" s="4"/>
      <c r="C1858" s="4"/>
      <c r="D1858" s="5" t="str">
        <f t="shared" si="280"/>
        <v/>
      </c>
      <c r="E1858" s="4"/>
      <c r="F1858" s="6"/>
      <c r="G1858" s="6"/>
      <c r="H1858" s="7" t="str">
        <f t="shared" ca="1" si="281"/>
        <v/>
      </c>
      <c r="I1858" s="8" t="str">
        <f t="shared" ca="1" si="282"/>
        <v/>
      </c>
      <c r="J1858" s="8" t="str">
        <f>IF(C1858="","",COUNTIFS(purchase!$C:$C,$C1858,purchase!$E:$E,$E1858,purchase!$G:$G,"&gt;="&amp;$F1858,purchase!$G:$G,"&lt;="&amp;$G1858))</f>
        <v/>
      </c>
      <c r="K1858" s="9" t="str">
        <f>IF(COUNTIFS(purchase!$C:$C,$C1858,purchase!$E:$E,$E1858,purchase!$G:$G,"&gt;="&amp;$F1858,purchase!$G:$G,"&lt;="&amp;$G1858)=0,"",_xlfn.MAXIFS(purchase!$G:$G,purchase!$C:$C,$C1858,purchase!$E:$E,$E1858,purchase!$G:$G,"&gt;="&amp;$F1858,purchase!$G:$G,"&lt;="&amp;$G1858))</f>
        <v/>
      </c>
      <c r="L1858" s="4"/>
      <c r="M1858" s="4"/>
      <c r="N1858" s="10" t="str">
        <f>IF(M1858="","",SUMIFS(purchase!$N:$N,purchase!$C:$C,$C1858,purchase!$E:$E,$E1858,purchase!$G:$G,"&gt;="&amp;$F1858,purchase!$G:$G,"&lt;="&amp;$G1858))</f>
        <v/>
      </c>
      <c r="O1858" s="10" t="str">
        <f t="shared" si="283"/>
        <v/>
      </c>
      <c r="P1858" s="11" t="str">
        <f t="shared" si="284"/>
        <v/>
      </c>
      <c r="Q1858" s="12" t="str">
        <f t="shared" ca="1" si="285"/>
        <v/>
      </c>
      <c r="R1858" s="13"/>
      <c r="S1858" s="14"/>
      <c r="T1858" s="15" t="str">
        <f t="shared" ca="1" si="286"/>
        <v/>
      </c>
      <c r="U1858" s="15" t="str">
        <f t="shared" ca="1" si="287"/>
        <v/>
      </c>
      <c r="V1858" s="16"/>
      <c r="W1858" s="17" t="str">
        <f t="shared" ca="1" si="288"/>
        <v/>
      </c>
      <c r="X1858" s="18" t="str">
        <f t="shared" ca="1" si="289"/>
        <v/>
      </c>
    </row>
    <row r="1859" spans="1:24" x14ac:dyDescent="0.35">
      <c r="A1859" s="3">
        <v>1855</v>
      </c>
      <c r="B1859" s="4"/>
      <c r="C1859" s="4"/>
      <c r="D1859" s="5" t="str">
        <f t="shared" si="280"/>
        <v/>
      </c>
      <c r="E1859" s="4"/>
      <c r="F1859" s="6"/>
      <c r="G1859" s="6"/>
      <c r="H1859" s="7" t="str">
        <f t="shared" ca="1" si="281"/>
        <v/>
      </c>
      <c r="I1859" s="8" t="str">
        <f t="shared" ca="1" si="282"/>
        <v/>
      </c>
      <c r="J1859" s="8" t="str">
        <f>IF(C1859="","",COUNTIFS(purchase!$C:$C,$C1859,purchase!$E:$E,$E1859,purchase!$G:$G,"&gt;="&amp;$F1859,purchase!$G:$G,"&lt;="&amp;$G1859))</f>
        <v/>
      </c>
      <c r="K1859" s="9" t="str">
        <f>IF(COUNTIFS(purchase!$C:$C,$C1859,purchase!$E:$E,$E1859,purchase!$G:$G,"&gt;="&amp;$F1859,purchase!$G:$G,"&lt;="&amp;$G1859)=0,"",_xlfn.MAXIFS(purchase!$G:$G,purchase!$C:$C,$C1859,purchase!$E:$E,$E1859,purchase!$G:$G,"&gt;="&amp;$F1859,purchase!$G:$G,"&lt;="&amp;$G1859))</f>
        <v/>
      </c>
      <c r="L1859" s="4"/>
      <c r="M1859" s="4"/>
      <c r="N1859" s="10" t="str">
        <f>IF(M1859="","",SUMIFS(purchase!$N:$N,purchase!$C:$C,$C1859,purchase!$E:$E,$E1859,purchase!$G:$G,"&gt;="&amp;$F1859,purchase!$G:$G,"&lt;="&amp;$G1859))</f>
        <v/>
      </c>
      <c r="O1859" s="10" t="str">
        <f t="shared" si="283"/>
        <v/>
      </c>
      <c r="P1859" s="11" t="str">
        <f t="shared" si="284"/>
        <v/>
      </c>
      <c r="Q1859" s="12" t="str">
        <f t="shared" ca="1" si="285"/>
        <v/>
      </c>
      <c r="R1859" s="13"/>
      <c r="S1859" s="14"/>
      <c r="T1859" s="15" t="str">
        <f t="shared" ca="1" si="286"/>
        <v/>
      </c>
      <c r="U1859" s="15" t="str">
        <f t="shared" ca="1" si="287"/>
        <v/>
      </c>
      <c r="V1859" s="16"/>
      <c r="W1859" s="17" t="str">
        <f t="shared" ca="1" si="288"/>
        <v/>
      </c>
      <c r="X1859" s="18" t="str">
        <f t="shared" ca="1" si="289"/>
        <v/>
      </c>
    </row>
    <row r="1860" spans="1:24" x14ac:dyDescent="0.35">
      <c r="A1860" s="3">
        <v>1856</v>
      </c>
      <c r="B1860" s="4"/>
      <c r="C1860" s="4"/>
      <c r="D1860" s="5" t="str">
        <f t="shared" si="280"/>
        <v/>
      </c>
      <c r="E1860" s="4"/>
      <c r="F1860" s="6"/>
      <c r="G1860" s="6"/>
      <c r="H1860" s="7" t="str">
        <f t="shared" ca="1" si="281"/>
        <v/>
      </c>
      <c r="I1860" s="8" t="str">
        <f t="shared" ca="1" si="282"/>
        <v/>
      </c>
      <c r="J1860" s="8" t="str">
        <f>IF(C1860="","",COUNTIFS(purchase!$C:$C,$C1860,purchase!$E:$E,$E1860,purchase!$G:$G,"&gt;="&amp;$F1860,purchase!$G:$G,"&lt;="&amp;$G1860))</f>
        <v/>
      </c>
      <c r="K1860" s="9" t="str">
        <f>IF(COUNTIFS(purchase!$C:$C,$C1860,purchase!$E:$E,$E1860,purchase!$G:$G,"&gt;="&amp;$F1860,purchase!$G:$G,"&lt;="&amp;$G1860)=0,"",_xlfn.MAXIFS(purchase!$G:$G,purchase!$C:$C,$C1860,purchase!$E:$E,$E1860,purchase!$G:$G,"&gt;="&amp;$F1860,purchase!$G:$G,"&lt;="&amp;$G1860))</f>
        <v/>
      </c>
      <c r="L1860" s="4"/>
      <c r="M1860" s="4"/>
      <c r="N1860" s="10" t="str">
        <f>IF(M1860="","",SUMIFS(purchase!$N:$N,purchase!$C:$C,$C1860,purchase!$E:$E,$E1860,purchase!$G:$G,"&gt;="&amp;$F1860,purchase!$G:$G,"&lt;="&amp;$G1860))</f>
        <v/>
      </c>
      <c r="O1860" s="10" t="str">
        <f t="shared" si="283"/>
        <v/>
      </c>
      <c r="P1860" s="11" t="str">
        <f t="shared" si="284"/>
        <v/>
      </c>
      <c r="Q1860" s="12" t="str">
        <f t="shared" ca="1" si="285"/>
        <v/>
      </c>
      <c r="R1860" s="13"/>
      <c r="S1860" s="14"/>
      <c r="T1860" s="15" t="str">
        <f t="shared" ca="1" si="286"/>
        <v/>
      </c>
      <c r="U1860" s="15" t="str">
        <f t="shared" ca="1" si="287"/>
        <v/>
      </c>
      <c r="V1860" s="16"/>
      <c r="W1860" s="17" t="str">
        <f t="shared" ca="1" si="288"/>
        <v/>
      </c>
      <c r="X1860" s="18" t="str">
        <f t="shared" ca="1" si="289"/>
        <v/>
      </c>
    </row>
    <row r="1861" spans="1:24" x14ac:dyDescent="0.35">
      <c r="A1861" s="3">
        <v>1857</v>
      </c>
      <c r="B1861" s="4"/>
      <c r="C1861" s="4"/>
      <c r="D1861" s="5" t="str">
        <f t="shared" ref="D1861:D1924" si="290">IF(E1861="NRFC","Natural Rubber Field Coagulam","")</f>
        <v/>
      </c>
      <c r="E1861" s="4"/>
      <c r="F1861" s="6"/>
      <c r="G1861" s="6"/>
      <c r="H1861" s="7" t="str">
        <f t="shared" ref="H1861:H1924" ca="1" si="291">IF(G1861="","",G1861-TODAY())</f>
        <v/>
      </c>
      <c r="I1861" s="8" t="str">
        <f t="shared" ref="I1861:I1924" ca="1" si="292">IF(G1861="","",
IF(G1861&lt;TODAY(),
IF(O1861&gt;0,"Violated","Completed"),
IF(H1861&lt;=7,"Expiring Soon",
"Active")))</f>
        <v/>
      </c>
      <c r="J1861" s="8" t="str">
        <f>IF(C1861="","",COUNTIFS(purchase!$C:$C,$C1861,purchase!$E:$E,$E1861,purchase!$G:$G,"&gt;="&amp;$F1861,purchase!$G:$G,"&lt;="&amp;$G1861))</f>
        <v/>
      </c>
      <c r="K1861" s="9" t="str">
        <f>IF(COUNTIFS(purchase!$C:$C,$C1861,purchase!$E:$E,$E1861,purchase!$G:$G,"&gt;="&amp;$F1861,purchase!$G:$G,"&lt;="&amp;$G1861)=0,"",_xlfn.MAXIFS(purchase!$G:$G,purchase!$C:$C,$C1861,purchase!$E:$E,$E1861,purchase!$G:$G,"&gt;="&amp;$F1861,purchase!$G:$G,"&lt;="&amp;$G1861))</f>
        <v/>
      </c>
      <c r="L1861" s="4"/>
      <c r="M1861" s="4"/>
      <c r="N1861" s="10" t="str">
        <f>IF(M1861="","",SUMIFS(purchase!$N:$N,purchase!$C:$C,$C1861,purchase!$E:$E,$E1861,purchase!$G:$G,"&gt;="&amp;$F1861,purchase!$G:$G,"&lt;="&amp;$G1861))</f>
        <v/>
      </c>
      <c r="O1861" s="10" t="str">
        <f t="shared" ref="O1861:O1924" si="293">IF(M1861="","",M1861-N1861)</f>
        <v/>
      </c>
      <c r="P1861" s="11" t="str">
        <f t="shared" ref="P1861:P1924" si="294">IF(M1861=0,"",N1861/M1861)</f>
        <v/>
      </c>
      <c r="Q1861" s="12" t="str">
        <f t="shared" ref="Q1861:Q1924" ca="1" si="295">IF(OR(G1861="",O1861=""),"",
IF(AND(G1861&lt;TODAY(),O1861&gt;0),"YES","NO"))</f>
        <v/>
      </c>
      <c r="R1861" s="13"/>
      <c r="S1861" s="14"/>
      <c r="T1861" s="15" t="str">
        <f t="shared" ref="T1861:T1924" ca="1" si="296">IF(Q1861="YES", IF(R1861="Company",L1861*(1+S1861),IF(R1861="Vendor",L1861*(1-S1861),"")),"")</f>
        <v/>
      </c>
      <c r="U1861" s="15" t="str">
        <f t="shared" ref="U1861:U1924" ca="1" si="297">IF(Q1861="YES",O1861*T1861,"")</f>
        <v/>
      </c>
      <c r="V1861" s="16"/>
      <c r="W1861" s="17" t="str">
        <f t="shared" ref="W1861:W1924" ca="1" si="298">IF(Q1861="YES",G1861+V1861,"")</f>
        <v/>
      </c>
      <c r="X1861" s="18" t="str">
        <f t="shared" ref="X1861:X1924" ca="1" si="299">IF(Q1861="YES",IF(TODAY()&gt;W1861,"OVERDUE","WITHIN TIME"),"")</f>
        <v/>
      </c>
    </row>
    <row r="1862" spans="1:24" x14ac:dyDescent="0.35">
      <c r="A1862" s="3">
        <v>1858</v>
      </c>
      <c r="B1862" s="4"/>
      <c r="C1862" s="4"/>
      <c r="D1862" s="5" t="str">
        <f t="shared" si="290"/>
        <v/>
      </c>
      <c r="E1862" s="4"/>
      <c r="F1862" s="6"/>
      <c r="G1862" s="6"/>
      <c r="H1862" s="7" t="str">
        <f t="shared" ca="1" si="291"/>
        <v/>
      </c>
      <c r="I1862" s="8" t="str">
        <f t="shared" ca="1" si="292"/>
        <v/>
      </c>
      <c r="J1862" s="8" t="str">
        <f>IF(C1862="","",COUNTIFS(purchase!$C:$C,$C1862,purchase!$E:$E,$E1862,purchase!$G:$G,"&gt;="&amp;$F1862,purchase!$G:$G,"&lt;="&amp;$G1862))</f>
        <v/>
      </c>
      <c r="K1862" s="9" t="str">
        <f>IF(COUNTIFS(purchase!$C:$C,$C1862,purchase!$E:$E,$E1862,purchase!$G:$G,"&gt;="&amp;$F1862,purchase!$G:$G,"&lt;="&amp;$G1862)=0,"",_xlfn.MAXIFS(purchase!$G:$G,purchase!$C:$C,$C1862,purchase!$E:$E,$E1862,purchase!$G:$G,"&gt;="&amp;$F1862,purchase!$G:$G,"&lt;="&amp;$G1862))</f>
        <v/>
      </c>
      <c r="L1862" s="4"/>
      <c r="M1862" s="4"/>
      <c r="N1862" s="10" t="str">
        <f>IF(M1862="","",SUMIFS(purchase!$N:$N,purchase!$C:$C,$C1862,purchase!$E:$E,$E1862,purchase!$G:$G,"&gt;="&amp;$F1862,purchase!$G:$G,"&lt;="&amp;$G1862))</f>
        <v/>
      </c>
      <c r="O1862" s="10" t="str">
        <f t="shared" si="293"/>
        <v/>
      </c>
      <c r="P1862" s="11" t="str">
        <f t="shared" si="294"/>
        <v/>
      </c>
      <c r="Q1862" s="12" t="str">
        <f t="shared" ca="1" si="295"/>
        <v/>
      </c>
      <c r="R1862" s="13"/>
      <c r="S1862" s="14"/>
      <c r="T1862" s="15" t="str">
        <f t="shared" ca="1" si="296"/>
        <v/>
      </c>
      <c r="U1862" s="15" t="str">
        <f t="shared" ca="1" si="297"/>
        <v/>
      </c>
      <c r="V1862" s="16"/>
      <c r="W1862" s="17" t="str">
        <f t="shared" ca="1" si="298"/>
        <v/>
      </c>
      <c r="X1862" s="18" t="str">
        <f t="shared" ca="1" si="299"/>
        <v/>
      </c>
    </row>
    <row r="1863" spans="1:24" x14ac:dyDescent="0.35">
      <c r="A1863" s="3">
        <v>1859</v>
      </c>
      <c r="B1863" s="4"/>
      <c r="C1863" s="4"/>
      <c r="D1863" s="5" t="str">
        <f t="shared" si="290"/>
        <v/>
      </c>
      <c r="E1863" s="4"/>
      <c r="F1863" s="6"/>
      <c r="G1863" s="6"/>
      <c r="H1863" s="7" t="str">
        <f t="shared" ca="1" si="291"/>
        <v/>
      </c>
      <c r="I1863" s="8" t="str">
        <f t="shared" ca="1" si="292"/>
        <v/>
      </c>
      <c r="J1863" s="8" t="str">
        <f>IF(C1863="","",COUNTIFS(purchase!$C:$C,$C1863,purchase!$E:$E,$E1863,purchase!$G:$G,"&gt;="&amp;$F1863,purchase!$G:$G,"&lt;="&amp;$G1863))</f>
        <v/>
      </c>
      <c r="K1863" s="9" t="str">
        <f>IF(COUNTIFS(purchase!$C:$C,$C1863,purchase!$E:$E,$E1863,purchase!$G:$G,"&gt;="&amp;$F1863,purchase!$G:$G,"&lt;="&amp;$G1863)=0,"",_xlfn.MAXIFS(purchase!$G:$G,purchase!$C:$C,$C1863,purchase!$E:$E,$E1863,purchase!$G:$G,"&gt;="&amp;$F1863,purchase!$G:$G,"&lt;="&amp;$G1863))</f>
        <v/>
      </c>
      <c r="L1863" s="4"/>
      <c r="M1863" s="4"/>
      <c r="N1863" s="10" t="str">
        <f>IF(M1863="","",SUMIFS(purchase!$N:$N,purchase!$C:$C,$C1863,purchase!$E:$E,$E1863,purchase!$G:$G,"&gt;="&amp;$F1863,purchase!$G:$G,"&lt;="&amp;$G1863))</f>
        <v/>
      </c>
      <c r="O1863" s="10" t="str">
        <f t="shared" si="293"/>
        <v/>
      </c>
      <c r="P1863" s="11" t="str">
        <f t="shared" si="294"/>
        <v/>
      </c>
      <c r="Q1863" s="12" t="str">
        <f t="shared" ca="1" si="295"/>
        <v/>
      </c>
      <c r="R1863" s="13"/>
      <c r="S1863" s="14"/>
      <c r="T1863" s="15" t="str">
        <f t="shared" ca="1" si="296"/>
        <v/>
      </c>
      <c r="U1863" s="15" t="str">
        <f t="shared" ca="1" si="297"/>
        <v/>
      </c>
      <c r="V1863" s="16"/>
      <c r="W1863" s="17" t="str">
        <f t="shared" ca="1" si="298"/>
        <v/>
      </c>
      <c r="X1863" s="18" t="str">
        <f t="shared" ca="1" si="299"/>
        <v/>
      </c>
    </row>
    <row r="1864" spans="1:24" x14ac:dyDescent="0.35">
      <c r="A1864" s="3">
        <v>1860</v>
      </c>
      <c r="B1864" s="4"/>
      <c r="C1864" s="4"/>
      <c r="D1864" s="5" t="str">
        <f t="shared" si="290"/>
        <v/>
      </c>
      <c r="E1864" s="4"/>
      <c r="F1864" s="6"/>
      <c r="G1864" s="6"/>
      <c r="H1864" s="7" t="str">
        <f t="shared" ca="1" si="291"/>
        <v/>
      </c>
      <c r="I1864" s="8" t="str">
        <f t="shared" ca="1" si="292"/>
        <v/>
      </c>
      <c r="J1864" s="8" t="str">
        <f>IF(C1864="","",COUNTIFS(purchase!$C:$C,$C1864,purchase!$E:$E,$E1864,purchase!$G:$G,"&gt;="&amp;$F1864,purchase!$G:$G,"&lt;="&amp;$G1864))</f>
        <v/>
      </c>
      <c r="K1864" s="9" t="str">
        <f>IF(COUNTIFS(purchase!$C:$C,$C1864,purchase!$E:$E,$E1864,purchase!$G:$G,"&gt;="&amp;$F1864,purchase!$G:$G,"&lt;="&amp;$G1864)=0,"",_xlfn.MAXIFS(purchase!$G:$G,purchase!$C:$C,$C1864,purchase!$E:$E,$E1864,purchase!$G:$G,"&gt;="&amp;$F1864,purchase!$G:$G,"&lt;="&amp;$G1864))</f>
        <v/>
      </c>
      <c r="L1864" s="4"/>
      <c r="M1864" s="4"/>
      <c r="N1864" s="10" t="str">
        <f>IF(M1864="","",SUMIFS(purchase!$N:$N,purchase!$C:$C,$C1864,purchase!$E:$E,$E1864,purchase!$G:$G,"&gt;="&amp;$F1864,purchase!$G:$G,"&lt;="&amp;$G1864))</f>
        <v/>
      </c>
      <c r="O1864" s="10" t="str">
        <f t="shared" si="293"/>
        <v/>
      </c>
      <c r="P1864" s="11" t="str">
        <f t="shared" si="294"/>
        <v/>
      </c>
      <c r="Q1864" s="12" t="str">
        <f t="shared" ca="1" si="295"/>
        <v/>
      </c>
      <c r="R1864" s="13"/>
      <c r="S1864" s="14"/>
      <c r="T1864" s="15" t="str">
        <f t="shared" ca="1" si="296"/>
        <v/>
      </c>
      <c r="U1864" s="15" t="str">
        <f t="shared" ca="1" si="297"/>
        <v/>
      </c>
      <c r="V1864" s="16"/>
      <c r="W1864" s="17" t="str">
        <f t="shared" ca="1" si="298"/>
        <v/>
      </c>
      <c r="X1864" s="18" t="str">
        <f t="shared" ca="1" si="299"/>
        <v/>
      </c>
    </row>
    <row r="1865" spans="1:24" x14ac:dyDescent="0.35">
      <c r="A1865" s="3">
        <v>1861</v>
      </c>
      <c r="B1865" s="4"/>
      <c r="C1865" s="4"/>
      <c r="D1865" s="5" t="str">
        <f t="shared" si="290"/>
        <v/>
      </c>
      <c r="E1865" s="4"/>
      <c r="F1865" s="6"/>
      <c r="G1865" s="6"/>
      <c r="H1865" s="7" t="str">
        <f t="shared" ca="1" si="291"/>
        <v/>
      </c>
      <c r="I1865" s="8" t="str">
        <f t="shared" ca="1" si="292"/>
        <v/>
      </c>
      <c r="J1865" s="8" t="str">
        <f>IF(C1865="","",COUNTIFS(purchase!$C:$C,$C1865,purchase!$E:$E,$E1865,purchase!$G:$G,"&gt;="&amp;$F1865,purchase!$G:$G,"&lt;="&amp;$G1865))</f>
        <v/>
      </c>
      <c r="K1865" s="9" t="str">
        <f>IF(COUNTIFS(purchase!$C:$C,$C1865,purchase!$E:$E,$E1865,purchase!$G:$G,"&gt;="&amp;$F1865,purchase!$G:$G,"&lt;="&amp;$G1865)=0,"",_xlfn.MAXIFS(purchase!$G:$G,purchase!$C:$C,$C1865,purchase!$E:$E,$E1865,purchase!$G:$G,"&gt;="&amp;$F1865,purchase!$G:$G,"&lt;="&amp;$G1865))</f>
        <v/>
      </c>
      <c r="L1865" s="4"/>
      <c r="M1865" s="4"/>
      <c r="N1865" s="10" t="str">
        <f>IF(M1865="","",SUMIFS(purchase!$N:$N,purchase!$C:$C,$C1865,purchase!$E:$E,$E1865,purchase!$G:$G,"&gt;="&amp;$F1865,purchase!$G:$G,"&lt;="&amp;$G1865))</f>
        <v/>
      </c>
      <c r="O1865" s="10" t="str">
        <f t="shared" si="293"/>
        <v/>
      </c>
      <c r="P1865" s="11" t="str">
        <f t="shared" si="294"/>
        <v/>
      </c>
      <c r="Q1865" s="12" t="str">
        <f t="shared" ca="1" si="295"/>
        <v/>
      </c>
      <c r="R1865" s="13"/>
      <c r="S1865" s="14"/>
      <c r="T1865" s="15" t="str">
        <f t="shared" ca="1" si="296"/>
        <v/>
      </c>
      <c r="U1865" s="15" t="str">
        <f t="shared" ca="1" si="297"/>
        <v/>
      </c>
      <c r="V1865" s="16"/>
      <c r="W1865" s="17" t="str">
        <f t="shared" ca="1" si="298"/>
        <v/>
      </c>
      <c r="X1865" s="18" t="str">
        <f t="shared" ca="1" si="299"/>
        <v/>
      </c>
    </row>
    <row r="1866" spans="1:24" x14ac:dyDescent="0.35">
      <c r="A1866" s="3">
        <v>1862</v>
      </c>
      <c r="B1866" s="4"/>
      <c r="C1866" s="4"/>
      <c r="D1866" s="5" t="str">
        <f t="shared" si="290"/>
        <v/>
      </c>
      <c r="E1866" s="4"/>
      <c r="F1866" s="6"/>
      <c r="G1866" s="6"/>
      <c r="H1866" s="7" t="str">
        <f t="shared" ca="1" si="291"/>
        <v/>
      </c>
      <c r="I1866" s="8" t="str">
        <f t="shared" ca="1" si="292"/>
        <v/>
      </c>
      <c r="J1866" s="8" t="str">
        <f>IF(C1866="","",COUNTIFS(purchase!$C:$C,$C1866,purchase!$E:$E,$E1866,purchase!$G:$G,"&gt;="&amp;$F1866,purchase!$G:$G,"&lt;="&amp;$G1866))</f>
        <v/>
      </c>
      <c r="K1866" s="9" t="str">
        <f>IF(COUNTIFS(purchase!$C:$C,$C1866,purchase!$E:$E,$E1866,purchase!$G:$G,"&gt;="&amp;$F1866,purchase!$G:$G,"&lt;="&amp;$G1866)=0,"",_xlfn.MAXIFS(purchase!$G:$G,purchase!$C:$C,$C1866,purchase!$E:$E,$E1866,purchase!$G:$G,"&gt;="&amp;$F1866,purchase!$G:$G,"&lt;="&amp;$G1866))</f>
        <v/>
      </c>
      <c r="L1866" s="4"/>
      <c r="M1866" s="4"/>
      <c r="N1866" s="10" t="str">
        <f>IF(M1866="","",SUMIFS(purchase!$N:$N,purchase!$C:$C,$C1866,purchase!$E:$E,$E1866,purchase!$G:$G,"&gt;="&amp;$F1866,purchase!$G:$G,"&lt;="&amp;$G1866))</f>
        <v/>
      </c>
      <c r="O1866" s="10" t="str">
        <f t="shared" si="293"/>
        <v/>
      </c>
      <c r="P1866" s="11" t="str">
        <f t="shared" si="294"/>
        <v/>
      </c>
      <c r="Q1866" s="12" t="str">
        <f t="shared" ca="1" si="295"/>
        <v/>
      </c>
      <c r="R1866" s="13"/>
      <c r="S1866" s="14"/>
      <c r="T1866" s="15" t="str">
        <f t="shared" ca="1" si="296"/>
        <v/>
      </c>
      <c r="U1866" s="15" t="str">
        <f t="shared" ca="1" si="297"/>
        <v/>
      </c>
      <c r="V1866" s="16"/>
      <c r="W1866" s="17" t="str">
        <f t="shared" ca="1" si="298"/>
        <v/>
      </c>
      <c r="X1866" s="18" t="str">
        <f t="shared" ca="1" si="299"/>
        <v/>
      </c>
    </row>
    <row r="1867" spans="1:24" x14ac:dyDescent="0.35">
      <c r="A1867" s="3">
        <v>1863</v>
      </c>
      <c r="B1867" s="4"/>
      <c r="C1867" s="4"/>
      <c r="D1867" s="5" t="str">
        <f t="shared" si="290"/>
        <v/>
      </c>
      <c r="E1867" s="4"/>
      <c r="F1867" s="6"/>
      <c r="G1867" s="6"/>
      <c r="H1867" s="7" t="str">
        <f t="shared" ca="1" si="291"/>
        <v/>
      </c>
      <c r="I1867" s="8" t="str">
        <f t="shared" ca="1" si="292"/>
        <v/>
      </c>
      <c r="J1867" s="8" t="str">
        <f>IF(C1867="","",COUNTIFS(purchase!$C:$C,$C1867,purchase!$E:$E,$E1867,purchase!$G:$G,"&gt;="&amp;$F1867,purchase!$G:$G,"&lt;="&amp;$G1867))</f>
        <v/>
      </c>
      <c r="K1867" s="9" t="str">
        <f>IF(COUNTIFS(purchase!$C:$C,$C1867,purchase!$E:$E,$E1867,purchase!$G:$G,"&gt;="&amp;$F1867,purchase!$G:$G,"&lt;="&amp;$G1867)=0,"",_xlfn.MAXIFS(purchase!$G:$G,purchase!$C:$C,$C1867,purchase!$E:$E,$E1867,purchase!$G:$G,"&gt;="&amp;$F1867,purchase!$G:$G,"&lt;="&amp;$G1867))</f>
        <v/>
      </c>
      <c r="L1867" s="4"/>
      <c r="M1867" s="4"/>
      <c r="N1867" s="10" t="str">
        <f>IF(M1867="","",SUMIFS(purchase!$N:$N,purchase!$C:$C,$C1867,purchase!$E:$E,$E1867,purchase!$G:$G,"&gt;="&amp;$F1867,purchase!$G:$G,"&lt;="&amp;$G1867))</f>
        <v/>
      </c>
      <c r="O1867" s="10" t="str">
        <f t="shared" si="293"/>
        <v/>
      </c>
      <c r="P1867" s="11" t="str">
        <f t="shared" si="294"/>
        <v/>
      </c>
      <c r="Q1867" s="12" t="str">
        <f t="shared" ca="1" si="295"/>
        <v/>
      </c>
      <c r="R1867" s="13"/>
      <c r="S1867" s="14"/>
      <c r="T1867" s="15" t="str">
        <f t="shared" ca="1" si="296"/>
        <v/>
      </c>
      <c r="U1867" s="15" t="str">
        <f t="shared" ca="1" si="297"/>
        <v/>
      </c>
      <c r="V1867" s="16"/>
      <c r="W1867" s="17" t="str">
        <f t="shared" ca="1" si="298"/>
        <v/>
      </c>
      <c r="X1867" s="18" t="str">
        <f t="shared" ca="1" si="299"/>
        <v/>
      </c>
    </row>
    <row r="1868" spans="1:24" x14ac:dyDescent="0.35">
      <c r="A1868" s="3">
        <v>1864</v>
      </c>
      <c r="B1868" s="4"/>
      <c r="C1868" s="4"/>
      <c r="D1868" s="5" t="str">
        <f t="shared" si="290"/>
        <v/>
      </c>
      <c r="E1868" s="4"/>
      <c r="F1868" s="6"/>
      <c r="G1868" s="6"/>
      <c r="H1868" s="7" t="str">
        <f t="shared" ca="1" si="291"/>
        <v/>
      </c>
      <c r="I1868" s="8" t="str">
        <f t="shared" ca="1" si="292"/>
        <v/>
      </c>
      <c r="J1868" s="8" t="str">
        <f>IF(C1868="","",COUNTIFS(purchase!$C:$C,$C1868,purchase!$E:$E,$E1868,purchase!$G:$G,"&gt;="&amp;$F1868,purchase!$G:$G,"&lt;="&amp;$G1868))</f>
        <v/>
      </c>
      <c r="K1868" s="9" t="str">
        <f>IF(COUNTIFS(purchase!$C:$C,$C1868,purchase!$E:$E,$E1868,purchase!$G:$G,"&gt;="&amp;$F1868,purchase!$G:$G,"&lt;="&amp;$G1868)=0,"",_xlfn.MAXIFS(purchase!$G:$G,purchase!$C:$C,$C1868,purchase!$E:$E,$E1868,purchase!$G:$G,"&gt;="&amp;$F1868,purchase!$G:$G,"&lt;="&amp;$G1868))</f>
        <v/>
      </c>
      <c r="L1868" s="4"/>
      <c r="M1868" s="4"/>
      <c r="N1868" s="10" t="str">
        <f>IF(M1868="","",SUMIFS(purchase!$N:$N,purchase!$C:$C,$C1868,purchase!$E:$E,$E1868,purchase!$G:$G,"&gt;="&amp;$F1868,purchase!$G:$G,"&lt;="&amp;$G1868))</f>
        <v/>
      </c>
      <c r="O1868" s="10" t="str">
        <f t="shared" si="293"/>
        <v/>
      </c>
      <c r="P1868" s="11" t="str">
        <f t="shared" si="294"/>
        <v/>
      </c>
      <c r="Q1868" s="12" t="str">
        <f t="shared" ca="1" si="295"/>
        <v/>
      </c>
      <c r="R1868" s="13"/>
      <c r="S1868" s="14"/>
      <c r="T1868" s="15" t="str">
        <f t="shared" ca="1" si="296"/>
        <v/>
      </c>
      <c r="U1868" s="15" t="str">
        <f t="shared" ca="1" si="297"/>
        <v/>
      </c>
      <c r="V1868" s="16"/>
      <c r="W1868" s="17" t="str">
        <f t="shared" ca="1" si="298"/>
        <v/>
      </c>
      <c r="X1868" s="18" t="str">
        <f t="shared" ca="1" si="299"/>
        <v/>
      </c>
    </row>
    <row r="1869" spans="1:24" x14ac:dyDescent="0.35">
      <c r="A1869" s="3">
        <v>1865</v>
      </c>
      <c r="B1869" s="4"/>
      <c r="C1869" s="4"/>
      <c r="D1869" s="5" t="str">
        <f t="shared" si="290"/>
        <v/>
      </c>
      <c r="E1869" s="4"/>
      <c r="F1869" s="6"/>
      <c r="G1869" s="6"/>
      <c r="H1869" s="7" t="str">
        <f t="shared" ca="1" si="291"/>
        <v/>
      </c>
      <c r="I1869" s="8" t="str">
        <f t="shared" ca="1" si="292"/>
        <v/>
      </c>
      <c r="J1869" s="8" t="str">
        <f>IF(C1869="","",COUNTIFS(purchase!$C:$C,$C1869,purchase!$E:$E,$E1869,purchase!$G:$G,"&gt;="&amp;$F1869,purchase!$G:$G,"&lt;="&amp;$G1869))</f>
        <v/>
      </c>
      <c r="K1869" s="9" t="str">
        <f>IF(COUNTIFS(purchase!$C:$C,$C1869,purchase!$E:$E,$E1869,purchase!$G:$G,"&gt;="&amp;$F1869,purchase!$G:$G,"&lt;="&amp;$G1869)=0,"",_xlfn.MAXIFS(purchase!$G:$G,purchase!$C:$C,$C1869,purchase!$E:$E,$E1869,purchase!$G:$G,"&gt;="&amp;$F1869,purchase!$G:$G,"&lt;="&amp;$G1869))</f>
        <v/>
      </c>
      <c r="L1869" s="4"/>
      <c r="M1869" s="4"/>
      <c r="N1869" s="10" t="str">
        <f>IF(M1869="","",SUMIFS(purchase!$N:$N,purchase!$C:$C,$C1869,purchase!$E:$E,$E1869,purchase!$G:$G,"&gt;="&amp;$F1869,purchase!$G:$G,"&lt;="&amp;$G1869))</f>
        <v/>
      </c>
      <c r="O1869" s="10" t="str">
        <f t="shared" si="293"/>
        <v/>
      </c>
      <c r="P1869" s="11" t="str">
        <f t="shared" si="294"/>
        <v/>
      </c>
      <c r="Q1869" s="12" t="str">
        <f t="shared" ca="1" si="295"/>
        <v/>
      </c>
      <c r="R1869" s="13"/>
      <c r="S1869" s="14"/>
      <c r="T1869" s="15" t="str">
        <f t="shared" ca="1" si="296"/>
        <v/>
      </c>
      <c r="U1869" s="15" t="str">
        <f t="shared" ca="1" si="297"/>
        <v/>
      </c>
      <c r="V1869" s="16"/>
      <c r="W1869" s="17" t="str">
        <f t="shared" ca="1" si="298"/>
        <v/>
      </c>
      <c r="X1869" s="18" t="str">
        <f t="shared" ca="1" si="299"/>
        <v/>
      </c>
    </row>
    <row r="1870" spans="1:24" x14ac:dyDescent="0.35">
      <c r="A1870" s="3">
        <v>1866</v>
      </c>
      <c r="B1870" s="4"/>
      <c r="C1870" s="4"/>
      <c r="D1870" s="5" t="str">
        <f t="shared" si="290"/>
        <v/>
      </c>
      <c r="E1870" s="4"/>
      <c r="F1870" s="6"/>
      <c r="G1870" s="6"/>
      <c r="H1870" s="7" t="str">
        <f t="shared" ca="1" si="291"/>
        <v/>
      </c>
      <c r="I1870" s="8" t="str">
        <f t="shared" ca="1" si="292"/>
        <v/>
      </c>
      <c r="J1870" s="8" t="str">
        <f>IF(C1870="","",COUNTIFS(purchase!$C:$C,$C1870,purchase!$E:$E,$E1870,purchase!$G:$G,"&gt;="&amp;$F1870,purchase!$G:$G,"&lt;="&amp;$G1870))</f>
        <v/>
      </c>
      <c r="K1870" s="9" t="str">
        <f>IF(COUNTIFS(purchase!$C:$C,$C1870,purchase!$E:$E,$E1870,purchase!$G:$G,"&gt;="&amp;$F1870,purchase!$G:$G,"&lt;="&amp;$G1870)=0,"",_xlfn.MAXIFS(purchase!$G:$G,purchase!$C:$C,$C1870,purchase!$E:$E,$E1870,purchase!$G:$G,"&gt;="&amp;$F1870,purchase!$G:$G,"&lt;="&amp;$G1870))</f>
        <v/>
      </c>
      <c r="L1870" s="4"/>
      <c r="M1870" s="4"/>
      <c r="N1870" s="10" t="str">
        <f>IF(M1870="","",SUMIFS(purchase!$N:$N,purchase!$C:$C,$C1870,purchase!$E:$E,$E1870,purchase!$G:$G,"&gt;="&amp;$F1870,purchase!$G:$G,"&lt;="&amp;$G1870))</f>
        <v/>
      </c>
      <c r="O1870" s="10" t="str">
        <f t="shared" si="293"/>
        <v/>
      </c>
      <c r="P1870" s="11" t="str">
        <f t="shared" si="294"/>
        <v/>
      </c>
      <c r="Q1870" s="12" t="str">
        <f t="shared" ca="1" si="295"/>
        <v/>
      </c>
      <c r="R1870" s="13"/>
      <c r="S1870" s="14"/>
      <c r="T1870" s="15" t="str">
        <f t="shared" ca="1" si="296"/>
        <v/>
      </c>
      <c r="U1870" s="15" t="str">
        <f t="shared" ca="1" si="297"/>
        <v/>
      </c>
      <c r="V1870" s="16"/>
      <c r="W1870" s="17" t="str">
        <f t="shared" ca="1" si="298"/>
        <v/>
      </c>
      <c r="X1870" s="18" t="str">
        <f t="shared" ca="1" si="299"/>
        <v/>
      </c>
    </row>
    <row r="1871" spans="1:24" x14ac:dyDescent="0.35">
      <c r="A1871" s="3">
        <v>1867</v>
      </c>
      <c r="B1871" s="4"/>
      <c r="C1871" s="4"/>
      <c r="D1871" s="5" t="str">
        <f t="shared" si="290"/>
        <v/>
      </c>
      <c r="E1871" s="4"/>
      <c r="F1871" s="6"/>
      <c r="G1871" s="6"/>
      <c r="H1871" s="7" t="str">
        <f t="shared" ca="1" si="291"/>
        <v/>
      </c>
      <c r="I1871" s="8" t="str">
        <f t="shared" ca="1" si="292"/>
        <v/>
      </c>
      <c r="J1871" s="8" t="str">
        <f>IF(C1871="","",COUNTIFS(purchase!$C:$C,$C1871,purchase!$E:$E,$E1871,purchase!$G:$G,"&gt;="&amp;$F1871,purchase!$G:$G,"&lt;="&amp;$G1871))</f>
        <v/>
      </c>
      <c r="K1871" s="9" t="str">
        <f>IF(COUNTIFS(purchase!$C:$C,$C1871,purchase!$E:$E,$E1871,purchase!$G:$G,"&gt;="&amp;$F1871,purchase!$G:$G,"&lt;="&amp;$G1871)=0,"",_xlfn.MAXIFS(purchase!$G:$G,purchase!$C:$C,$C1871,purchase!$E:$E,$E1871,purchase!$G:$G,"&gt;="&amp;$F1871,purchase!$G:$G,"&lt;="&amp;$G1871))</f>
        <v/>
      </c>
      <c r="L1871" s="4"/>
      <c r="M1871" s="4"/>
      <c r="N1871" s="10" t="str">
        <f>IF(M1871="","",SUMIFS(purchase!$N:$N,purchase!$C:$C,$C1871,purchase!$E:$E,$E1871,purchase!$G:$G,"&gt;="&amp;$F1871,purchase!$G:$G,"&lt;="&amp;$G1871))</f>
        <v/>
      </c>
      <c r="O1871" s="10" t="str">
        <f t="shared" si="293"/>
        <v/>
      </c>
      <c r="P1871" s="11" t="str">
        <f t="shared" si="294"/>
        <v/>
      </c>
      <c r="Q1871" s="12" t="str">
        <f t="shared" ca="1" si="295"/>
        <v/>
      </c>
      <c r="R1871" s="13"/>
      <c r="S1871" s="14"/>
      <c r="T1871" s="15" t="str">
        <f t="shared" ca="1" si="296"/>
        <v/>
      </c>
      <c r="U1871" s="15" t="str">
        <f t="shared" ca="1" si="297"/>
        <v/>
      </c>
      <c r="V1871" s="16"/>
      <c r="W1871" s="17" t="str">
        <f t="shared" ca="1" si="298"/>
        <v/>
      </c>
      <c r="X1871" s="18" t="str">
        <f t="shared" ca="1" si="299"/>
        <v/>
      </c>
    </row>
    <row r="1872" spans="1:24" x14ac:dyDescent="0.35">
      <c r="A1872" s="3">
        <v>1868</v>
      </c>
      <c r="B1872" s="4"/>
      <c r="C1872" s="4"/>
      <c r="D1872" s="5" t="str">
        <f t="shared" si="290"/>
        <v/>
      </c>
      <c r="E1872" s="4"/>
      <c r="F1872" s="6"/>
      <c r="G1872" s="6"/>
      <c r="H1872" s="7" t="str">
        <f t="shared" ca="1" si="291"/>
        <v/>
      </c>
      <c r="I1872" s="8" t="str">
        <f t="shared" ca="1" si="292"/>
        <v/>
      </c>
      <c r="J1872" s="8" t="str">
        <f>IF(C1872="","",COUNTIFS(purchase!$C:$C,$C1872,purchase!$E:$E,$E1872,purchase!$G:$G,"&gt;="&amp;$F1872,purchase!$G:$G,"&lt;="&amp;$G1872))</f>
        <v/>
      </c>
      <c r="K1872" s="9" t="str">
        <f>IF(COUNTIFS(purchase!$C:$C,$C1872,purchase!$E:$E,$E1872,purchase!$G:$G,"&gt;="&amp;$F1872,purchase!$G:$G,"&lt;="&amp;$G1872)=0,"",_xlfn.MAXIFS(purchase!$G:$G,purchase!$C:$C,$C1872,purchase!$E:$E,$E1872,purchase!$G:$G,"&gt;="&amp;$F1872,purchase!$G:$G,"&lt;="&amp;$G1872))</f>
        <v/>
      </c>
      <c r="L1872" s="4"/>
      <c r="M1872" s="4"/>
      <c r="N1872" s="10" t="str">
        <f>IF(M1872="","",SUMIFS(purchase!$N:$N,purchase!$C:$C,$C1872,purchase!$E:$E,$E1872,purchase!$G:$G,"&gt;="&amp;$F1872,purchase!$G:$G,"&lt;="&amp;$G1872))</f>
        <v/>
      </c>
      <c r="O1872" s="10" t="str">
        <f t="shared" si="293"/>
        <v/>
      </c>
      <c r="P1872" s="11" t="str">
        <f t="shared" si="294"/>
        <v/>
      </c>
      <c r="Q1872" s="12" t="str">
        <f t="shared" ca="1" si="295"/>
        <v/>
      </c>
      <c r="R1872" s="13"/>
      <c r="S1872" s="14"/>
      <c r="T1872" s="15" t="str">
        <f t="shared" ca="1" si="296"/>
        <v/>
      </c>
      <c r="U1872" s="15" t="str">
        <f t="shared" ca="1" si="297"/>
        <v/>
      </c>
      <c r="V1872" s="16"/>
      <c r="W1872" s="17" t="str">
        <f t="shared" ca="1" si="298"/>
        <v/>
      </c>
      <c r="X1872" s="18" t="str">
        <f t="shared" ca="1" si="299"/>
        <v/>
      </c>
    </row>
    <row r="1873" spans="1:24" x14ac:dyDescent="0.35">
      <c r="A1873" s="3">
        <v>1869</v>
      </c>
      <c r="B1873" s="4"/>
      <c r="C1873" s="4"/>
      <c r="D1873" s="5" t="str">
        <f t="shared" si="290"/>
        <v/>
      </c>
      <c r="E1873" s="4"/>
      <c r="F1873" s="6"/>
      <c r="G1873" s="6"/>
      <c r="H1873" s="7" t="str">
        <f t="shared" ca="1" si="291"/>
        <v/>
      </c>
      <c r="I1873" s="8" t="str">
        <f t="shared" ca="1" si="292"/>
        <v/>
      </c>
      <c r="J1873" s="8" t="str">
        <f>IF(C1873="","",COUNTIFS(purchase!$C:$C,$C1873,purchase!$E:$E,$E1873,purchase!$G:$G,"&gt;="&amp;$F1873,purchase!$G:$G,"&lt;="&amp;$G1873))</f>
        <v/>
      </c>
      <c r="K1873" s="9" t="str">
        <f>IF(COUNTIFS(purchase!$C:$C,$C1873,purchase!$E:$E,$E1873,purchase!$G:$G,"&gt;="&amp;$F1873,purchase!$G:$G,"&lt;="&amp;$G1873)=0,"",_xlfn.MAXIFS(purchase!$G:$G,purchase!$C:$C,$C1873,purchase!$E:$E,$E1873,purchase!$G:$G,"&gt;="&amp;$F1873,purchase!$G:$G,"&lt;="&amp;$G1873))</f>
        <v/>
      </c>
      <c r="L1873" s="4"/>
      <c r="M1873" s="4"/>
      <c r="N1873" s="10" t="str">
        <f>IF(M1873="","",SUMIFS(purchase!$N:$N,purchase!$C:$C,$C1873,purchase!$E:$E,$E1873,purchase!$G:$G,"&gt;="&amp;$F1873,purchase!$G:$G,"&lt;="&amp;$G1873))</f>
        <v/>
      </c>
      <c r="O1873" s="10" t="str">
        <f t="shared" si="293"/>
        <v/>
      </c>
      <c r="P1873" s="11" t="str">
        <f t="shared" si="294"/>
        <v/>
      </c>
      <c r="Q1873" s="12" t="str">
        <f t="shared" ca="1" si="295"/>
        <v/>
      </c>
      <c r="R1873" s="13"/>
      <c r="S1873" s="14"/>
      <c r="T1873" s="15" t="str">
        <f t="shared" ca="1" si="296"/>
        <v/>
      </c>
      <c r="U1873" s="15" t="str">
        <f t="shared" ca="1" si="297"/>
        <v/>
      </c>
      <c r="V1873" s="16"/>
      <c r="W1873" s="17" t="str">
        <f t="shared" ca="1" si="298"/>
        <v/>
      </c>
      <c r="X1873" s="18" t="str">
        <f t="shared" ca="1" si="299"/>
        <v/>
      </c>
    </row>
    <row r="1874" spans="1:24" x14ac:dyDescent="0.35">
      <c r="A1874" s="3">
        <v>1870</v>
      </c>
      <c r="B1874" s="4"/>
      <c r="C1874" s="4"/>
      <c r="D1874" s="5" t="str">
        <f t="shared" si="290"/>
        <v/>
      </c>
      <c r="E1874" s="4"/>
      <c r="F1874" s="6"/>
      <c r="G1874" s="6"/>
      <c r="H1874" s="7" t="str">
        <f t="shared" ca="1" si="291"/>
        <v/>
      </c>
      <c r="I1874" s="8" t="str">
        <f t="shared" ca="1" si="292"/>
        <v/>
      </c>
      <c r="J1874" s="8" t="str">
        <f>IF(C1874="","",COUNTIFS(purchase!$C:$C,$C1874,purchase!$E:$E,$E1874,purchase!$G:$G,"&gt;="&amp;$F1874,purchase!$G:$G,"&lt;="&amp;$G1874))</f>
        <v/>
      </c>
      <c r="K1874" s="9" t="str">
        <f>IF(COUNTIFS(purchase!$C:$C,$C1874,purchase!$E:$E,$E1874,purchase!$G:$G,"&gt;="&amp;$F1874,purchase!$G:$G,"&lt;="&amp;$G1874)=0,"",_xlfn.MAXIFS(purchase!$G:$G,purchase!$C:$C,$C1874,purchase!$E:$E,$E1874,purchase!$G:$G,"&gt;="&amp;$F1874,purchase!$G:$G,"&lt;="&amp;$G1874))</f>
        <v/>
      </c>
      <c r="L1874" s="4"/>
      <c r="M1874" s="4"/>
      <c r="N1874" s="10" t="str">
        <f>IF(M1874="","",SUMIFS(purchase!$N:$N,purchase!$C:$C,$C1874,purchase!$E:$E,$E1874,purchase!$G:$G,"&gt;="&amp;$F1874,purchase!$G:$G,"&lt;="&amp;$G1874))</f>
        <v/>
      </c>
      <c r="O1874" s="10" t="str">
        <f t="shared" si="293"/>
        <v/>
      </c>
      <c r="P1874" s="11" t="str">
        <f t="shared" si="294"/>
        <v/>
      </c>
      <c r="Q1874" s="12" t="str">
        <f t="shared" ca="1" si="295"/>
        <v/>
      </c>
      <c r="R1874" s="13"/>
      <c r="S1874" s="14"/>
      <c r="T1874" s="15" t="str">
        <f t="shared" ca="1" si="296"/>
        <v/>
      </c>
      <c r="U1874" s="15" t="str">
        <f t="shared" ca="1" si="297"/>
        <v/>
      </c>
      <c r="V1874" s="16"/>
      <c r="W1874" s="17" t="str">
        <f t="shared" ca="1" si="298"/>
        <v/>
      </c>
      <c r="X1874" s="18" t="str">
        <f t="shared" ca="1" si="299"/>
        <v/>
      </c>
    </row>
    <row r="1875" spans="1:24" x14ac:dyDescent="0.35">
      <c r="A1875" s="3">
        <v>1871</v>
      </c>
      <c r="B1875" s="4"/>
      <c r="C1875" s="4"/>
      <c r="D1875" s="5" t="str">
        <f t="shared" si="290"/>
        <v/>
      </c>
      <c r="E1875" s="4"/>
      <c r="F1875" s="6"/>
      <c r="G1875" s="6"/>
      <c r="H1875" s="7" t="str">
        <f t="shared" ca="1" si="291"/>
        <v/>
      </c>
      <c r="I1875" s="8" t="str">
        <f t="shared" ca="1" si="292"/>
        <v/>
      </c>
      <c r="J1875" s="8" t="str">
        <f>IF(C1875="","",COUNTIFS(purchase!$C:$C,$C1875,purchase!$E:$E,$E1875,purchase!$G:$G,"&gt;="&amp;$F1875,purchase!$G:$G,"&lt;="&amp;$G1875))</f>
        <v/>
      </c>
      <c r="K1875" s="9" t="str">
        <f>IF(COUNTIFS(purchase!$C:$C,$C1875,purchase!$E:$E,$E1875,purchase!$G:$G,"&gt;="&amp;$F1875,purchase!$G:$G,"&lt;="&amp;$G1875)=0,"",_xlfn.MAXIFS(purchase!$G:$G,purchase!$C:$C,$C1875,purchase!$E:$E,$E1875,purchase!$G:$G,"&gt;="&amp;$F1875,purchase!$G:$G,"&lt;="&amp;$G1875))</f>
        <v/>
      </c>
      <c r="L1875" s="4"/>
      <c r="M1875" s="4"/>
      <c r="N1875" s="10" t="str">
        <f>IF(M1875="","",SUMIFS(purchase!$N:$N,purchase!$C:$C,$C1875,purchase!$E:$E,$E1875,purchase!$G:$G,"&gt;="&amp;$F1875,purchase!$G:$G,"&lt;="&amp;$G1875))</f>
        <v/>
      </c>
      <c r="O1875" s="10" t="str">
        <f t="shared" si="293"/>
        <v/>
      </c>
      <c r="P1875" s="11" t="str">
        <f t="shared" si="294"/>
        <v/>
      </c>
      <c r="Q1875" s="12" t="str">
        <f t="shared" ca="1" si="295"/>
        <v/>
      </c>
      <c r="R1875" s="13"/>
      <c r="S1875" s="14"/>
      <c r="T1875" s="15" t="str">
        <f t="shared" ca="1" si="296"/>
        <v/>
      </c>
      <c r="U1875" s="15" t="str">
        <f t="shared" ca="1" si="297"/>
        <v/>
      </c>
      <c r="V1875" s="16"/>
      <c r="W1875" s="17" t="str">
        <f t="shared" ca="1" si="298"/>
        <v/>
      </c>
      <c r="X1875" s="18" t="str">
        <f t="shared" ca="1" si="299"/>
        <v/>
      </c>
    </row>
    <row r="1876" spans="1:24" x14ac:dyDescent="0.35">
      <c r="A1876" s="3">
        <v>1872</v>
      </c>
      <c r="B1876" s="4"/>
      <c r="C1876" s="4"/>
      <c r="D1876" s="5" t="str">
        <f t="shared" si="290"/>
        <v/>
      </c>
      <c r="E1876" s="4"/>
      <c r="F1876" s="6"/>
      <c r="G1876" s="6"/>
      <c r="H1876" s="7" t="str">
        <f t="shared" ca="1" si="291"/>
        <v/>
      </c>
      <c r="I1876" s="8" t="str">
        <f t="shared" ca="1" si="292"/>
        <v/>
      </c>
      <c r="J1876" s="8" t="str">
        <f>IF(C1876="","",COUNTIFS(purchase!$C:$C,$C1876,purchase!$E:$E,$E1876,purchase!$G:$G,"&gt;="&amp;$F1876,purchase!$G:$G,"&lt;="&amp;$G1876))</f>
        <v/>
      </c>
      <c r="K1876" s="9" t="str">
        <f>IF(COUNTIFS(purchase!$C:$C,$C1876,purchase!$E:$E,$E1876,purchase!$G:$G,"&gt;="&amp;$F1876,purchase!$G:$G,"&lt;="&amp;$G1876)=0,"",_xlfn.MAXIFS(purchase!$G:$G,purchase!$C:$C,$C1876,purchase!$E:$E,$E1876,purchase!$G:$G,"&gt;="&amp;$F1876,purchase!$G:$G,"&lt;="&amp;$G1876))</f>
        <v/>
      </c>
      <c r="L1876" s="4"/>
      <c r="M1876" s="4"/>
      <c r="N1876" s="10" t="str">
        <f>IF(M1876="","",SUMIFS(purchase!$N:$N,purchase!$C:$C,$C1876,purchase!$E:$E,$E1876,purchase!$G:$G,"&gt;="&amp;$F1876,purchase!$G:$G,"&lt;="&amp;$G1876))</f>
        <v/>
      </c>
      <c r="O1876" s="10" t="str">
        <f t="shared" si="293"/>
        <v/>
      </c>
      <c r="P1876" s="11" t="str">
        <f t="shared" si="294"/>
        <v/>
      </c>
      <c r="Q1876" s="12" t="str">
        <f t="shared" ca="1" si="295"/>
        <v/>
      </c>
      <c r="R1876" s="13"/>
      <c r="S1876" s="14"/>
      <c r="T1876" s="15" t="str">
        <f t="shared" ca="1" si="296"/>
        <v/>
      </c>
      <c r="U1876" s="15" t="str">
        <f t="shared" ca="1" si="297"/>
        <v/>
      </c>
      <c r="V1876" s="16"/>
      <c r="W1876" s="17" t="str">
        <f t="shared" ca="1" si="298"/>
        <v/>
      </c>
      <c r="X1876" s="18" t="str">
        <f t="shared" ca="1" si="299"/>
        <v/>
      </c>
    </row>
    <row r="1877" spans="1:24" x14ac:dyDescent="0.35">
      <c r="A1877" s="3">
        <v>1873</v>
      </c>
      <c r="B1877" s="4"/>
      <c r="C1877" s="4"/>
      <c r="D1877" s="5" t="str">
        <f t="shared" si="290"/>
        <v/>
      </c>
      <c r="E1877" s="4"/>
      <c r="F1877" s="6"/>
      <c r="G1877" s="6"/>
      <c r="H1877" s="7" t="str">
        <f t="shared" ca="1" si="291"/>
        <v/>
      </c>
      <c r="I1877" s="8" t="str">
        <f t="shared" ca="1" si="292"/>
        <v/>
      </c>
      <c r="J1877" s="8" t="str">
        <f>IF(C1877="","",COUNTIFS(purchase!$C:$C,$C1877,purchase!$E:$E,$E1877,purchase!$G:$G,"&gt;="&amp;$F1877,purchase!$G:$G,"&lt;="&amp;$G1877))</f>
        <v/>
      </c>
      <c r="K1877" s="9" t="str">
        <f>IF(COUNTIFS(purchase!$C:$C,$C1877,purchase!$E:$E,$E1877,purchase!$G:$G,"&gt;="&amp;$F1877,purchase!$G:$G,"&lt;="&amp;$G1877)=0,"",_xlfn.MAXIFS(purchase!$G:$G,purchase!$C:$C,$C1877,purchase!$E:$E,$E1877,purchase!$G:$G,"&gt;="&amp;$F1877,purchase!$G:$G,"&lt;="&amp;$G1877))</f>
        <v/>
      </c>
      <c r="L1877" s="4"/>
      <c r="M1877" s="4"/>
      <c r="N1877" s="10" t="str">
        <f>IF(M1877="","",SUMIFS(purchase!$N:$N,purchase!$C:$C,$C1877,purchase!$E:$E,$E1877,purchase!$G:$G,"&gt;="&amp;$F1877,purchase!$G:$G,"&lt;="&amp;$G1877))</f>
        <v/>
      </c>
      <c r="O1877" s="10" t="str">
        <f t="shared" si="293"/>
        <v/>
      </c>
      <c r="P1877" s="11" t="str">
        <f t="shared" si="294"/>
        <v/>
      </c>
      <c r="Q1877" s="12" t="str">
        <f t="shared" ca="1" si="295"/>
        <v/>
      </c>
      <c r="R1877" s="13"/>
      <c r="S1877" s="14"/>
      <c r="T1877" s="15" t="str">
        <f t="shared" ca="1" si="296"/>
        <v/>
      </c>
      <c r="U1877" s="15" t="str">
        <f t="shared" ca="1" si="297"/>
        <v/>
      </c>
      <c r="V1877" s="16"/>
      <c r="W1877" s="17" t="str">
        <f t="shared" ca="1" si="298"/>
        <v/>
      </c>
      <c r="X1877" s="18" t="str">
        <f t="shared" ca="1" si="299"/>
        <v/>
      </c>
    </row>
    <row r="1878" spans="1:24" x14ac:dyDescent="0.35">
      <c r="A1878" s="3">
        <v>1874</v>
      </c>
      <c r="B1878" s="4"/>
      <c r="C1878" s="4"/>
      <c r="D1878" s="5" t="str">
        <f t="shared" si="290"/>
        <v/>
      </c>
      <c r="E1878" s="4"/>
      <c r="F1878" s="6"/>
      <c r="G1878" s="6"/>
      <c r="H1878" s="7" t="str">
        <f t="shared" ca="1" si="291"/>
        <v/>
      </c>
      <c r="I1878" s="8" t="str">
        <f t="shared" ca="1" si="292"/>
        <v/>
      </c>
      <c r="J1878" s="8" t="str">
        <f>IF(C1878="","",COUNTIFS(purchase!$C:$C,$C1878,purchase!$E:$E,$E1878,purchase!$G:$G,"&gt;="&amp;$F1878,purchase!$G:$G,"&lt;="&amp;$G1878))</f>
        <v/>
      </c>
      <c r="K1878" s="9" t="str">
        <f>IF(COUNTIFS(purchase!$C:$C,$C1878,purchase!$E:$E,$E1878,purchase!$G:$G,"&gt;="&amp;$F1878,purchase!$G:$G,"&lt;="&amp;$G1878)=0,"",_xlfn.MAXIFS(purchase!$G:$G,purchase!$C:$C,$C1878,purchase!$E:$E,$E1878,purchase!$G:$G,"&gt;="&amp;$F1878,purchase!$G:$G,"&lt;="&amp;$G1878))</f>
        <v/>
      </c>
      <c r="L1878" s="4"/>
      <c r="M1878" s="4"/>
      <c r="N1878" s="10" t="str">
        <f>IF(M1878="","",SUMIFS(purchase!$N:$N,purchase!$C:$C,$C1878,purchase!$E:$E,$E1878,purchase!$G:$G,"&gt;="&amp;$F1878,purchase!$G:$G,"&lt;="&amp;$G1878))</f>
        <v/>
      </c>
      <c r="O1878" s="10" t="str">
        <f t="shared" si="293"/>
        <v/>
      </c>
      <c r="P1878" s="11" t="str">
        <f t="shared" si="294"/>
        <v/>
      </c>
      <c r="Q1878" s="12" t="str">
        <f t="shared" ca="1" si="295"/>
        <v/>
      </c>
      <c r="R1878" s="13"/>
      <c r="S1878" s="14"/>
      <c r="T1878" s="15" t="str">
        <f t="shared" ca="1" si="296"/>
        <v/>
      </c>
      <c r="U1878" s="15" t="str">
        <f t="shared" ca="1" si="297"/>
        <v/>
      </c>
      <c r="V1878" s="16"/>
      <c r="W1878" s="17" t="str">
        <f t="shared" ca="1" si="298"/>
        <v/>
      </c>
      <c r="X1878" s="18" t="str">
        <f t="shared" ca="1" si="299"/>
        <v/>
      </c>
    </row>
    <row r="1879" spans="1:24" x14ac:dyDescent="0.35">
      <c r="A1879" s="3">
        <v>1875</v>
      </c>
      <c r="B1879" s="4"/>
      <c r="C1879" s="4"/>
      <c r="D1879" s="5" t="str">
        <f t="shared" si="290"/>
        <v/>
      </c>
      <c r="E1879" s="4"/>
      <c r="F1879" s="6"/>
      <c r="G1879" s="6"/>
      <c r="H1879" s="7" t="str">
        <f t="shared" ca="1" si="291"/>
        <v/>
      </c>
      <c r="I1879" s="8" t="str">
        <f t="shared" ca="1" si="292"/>
        <v/>
      </c>
      <c r="J1879" s="8" t="str">
        <f>IF(C1879="","",COUNTIFS(purchase!$C:$C,$C1879,purchase!$E:$E,$E1879,purchase!$G:$G,"&gt;="&amp;$F1879,purchase!$G:$G,"&lt;="&amp;$G1879))</f>
        <v/>
      </c>
      <c r="K1879" s="9" t="str">
        <f>IF(COUNTIFS(purchase!$C:$C,$C1879,purchase!$E:$E,$E1879,purchase!$G:$G,"&gt;="&amp;$F1879,purchase!$G:$G,"&lt;="&amp;$G1879)=0,"",_xlfn.MAXIFS(purchase!$G:$G,purchase!$C:$C,$C1879,purchase!$E:$E,$E1879,purchase!$G:$G,"&gt;="&amp;$F1879,purchase!$G:$G,"&lt;="&amp;$G1879))</f>
        <v/>
      </c>
      <c r="L1879" s="4"/>
      <c r="M1879" s="4"/>
      <c r="N1879" s="10" t="str">
        <f>IF(M1879="","",SUMIFS(purchase!$N:$N,purchase!$C:$C,$C1879,purchase!$E:$E,$E1879,purchase!$G:$G,"&gt;="&amp;$F1879,purchase!$G:$G,"&lt;="&amp;$G1879))</f>
        <v/>
      </c>
      <c r="O1879" s="10" t="str">
        <f t="shared" si="293"/>
        <v/>
      </c>
      <c r="P1879" s="11" t="str">
        <f t="shared" si="294"/>
        <v/>
      </c>
      <c r="Q1879" s="12" t="str">
        <f t="shared" ca="1" si="295"/>
        <v/>
      </c>
      <c r="R1879" s="13"/>
      <c r="S1879" s="14"/>
      <c r="T1879" s="15" t="str">
        <f t="shared" ca="1" si="296"/>
        <v/>
      </c>
      <c r="U1879" s="15" t="str">
        <f t="shared" ca="1" si="297"/>
        <v/>
      </c>
      <c r="V1879" s="16"/>
      <c r="W1879" s="17" t="str">
        <f t="shared" ca="1" si="298"/>
        <v/>
      </c>
      <c r="X1879" s="18" t="str">
        <f t="shared" ca="1" si="299"/>
        <v/>
      </c>
    </row>
    <row r="1880" spans="1:24" x14ac:dyDescent="0.35">
      <c r="A1880" s="3">
        <v>1876</v>
      </c>
      <c r="B1880" s="4"/>
      <c r="C1880" s="4"/>
      <c r="D1880" s="5" t="str">
        <f t="shared" si="290"/>
        <v/>
      </c>
      <c r="E1880" s="4"/>
      <c r="F1880" s="6"/>
      <c r="G1880" s="6"/>
      <c r="H1880" s="7" t="str">
        <f t="shared" ca="1" si="291"/>
        <v/>
      </c>
      <c r="I1880" s="8" t="str">
        <f t="shared" ca="1" si="292"/>
        <v/>
      </c>
      <c r="J1880" s="8" t="str">
        <f>IF(C1880="","",COUNTIFS(purchase!$C:$C,$C1880,purchase!$E:$E,$E1880,purchase!$G:$G,"&gt;="&amp;$F1880,purchase!$G:$G,"&lt;="&amp;$G1880))</f>
        <v/>
      </c>
      <c r="K1880" s="9" t="str">
        <f>IF(COUNTIFS(purchase!$C:$C,$C1880,purchase!$E:$E,$E1880,purchase!$G:$G,"&gt;="&amp;$F1880,purchase!$G:$G,"&lt;="&amp;$G1880)=0,"",_xlfn.MAXIFS(purchase!$G:$G,purchase!$C:$C,$C1880,purchase!$E:$E,$E1880,purchase!$G:$G,"&gt;="&amp;$F1880,purchase!$G:$G,"&lt;="&amp;$G1880))</f>
        <v/>
      </c>
      <c r="L1880" s="4"/>
      <c r="M1880" s="4"/>
      <c r="N1880" s="10" t="str">
        <f>IF(M1880="","",SUMIFS(purchase!$N:$N,purchase!$C:$C,$C1880,purchase!$E:$E,$E1880,purchase!$G:$G,"&gt;="&amp;$F1880,purchase!$G:$G,"&lt;="&amp;$G1880))</f>
        <v/>
      </c>
      <c r="O1880" s="10" t="str">
        <f t="shared" si="293"/>
        <v/>
      </c>
      <c r="P1880" s="11" t="str">
        <f t="shared" si="294"/>
        <v/>
      </c>
      <c r="Q1880" s="12" t="str">
        <f t="shared" ca="1" si="295"/>
        <v/>
      </c>
      <c r="R1880" s="13"/>
      <c r="S1880" s="14"/>
      <c r="T1880" s="15" t="str">
        <f t="shared" ca="1" si="296"/>
        <v/>
      </c>
      <c r="U1880" s="15" t="str">
        <f t="shared" ca="1" si="297"/>
        <v/>
      </c>
      <c r="V1880" s="16"/>
      <c r="W1880" s="17" t="str">
        <f t="shared" ca="1" si="298"/>
        <v/>
      </c>
      <c r="X1880" s="18" t="str">
        <f t="shared" ca="1" si="299"/>
        <v/>
      </c>
    </row>
    <row r="1881" spans="1:24" x14ac:dyDescent="0.35">
      <c r="A1881" s="3">
        <v>1877</v>
      </c>
      <c r="B1881" s="4"/>
      <c r="C1881" s="4"/>
      <c r="D1881" s="5" t="str">
        <f t="shared" si="290"/>
        <v/>
      </c>
      <c r="E1881" s="4"/>
      <c r="F1881" s="6"/>
      <c r="G1881" s="6"/>
      <c r="H1881" s="7" t="str">
        <f t="shared" ca="1" si="291"/>
        <v/>
      </c>
      <c r="I1881" s="8" t="str">
        <f t="shared" ca="1" si="292"/>
        <v/>
      </c>
      <c r="J1881" s="8" t="str">
        <f>IF(C1881="","",COUNTIFS(purchase!$C:$C,$C1881,purchase!$E:$E,$E1881,purchase!$G:$G,"&gt;="&amp;$F1881,purchase!$G:$G,"&lt;="&amp;$G1881))</f>
        <v/>
      </c>
      <c r="K1881" s="9" t="str">
        <f>IF(COUNTIFS(purchase!$C:$C,$C1881,purchase!$E:$E,$E1881,purchase!$G:$G,"&gt;="&amp;$F1881,purchase!$G:$G,"&lt;="&amp;$G1881)=0,"",_xlfn.MAXIFS(purchase!$G:$G,purchase!$C:$C,$C1881,purchase!$E:$E,$E1881,purchase!$G:$G,"&gt;="&amp;$F1881,purchase!$G:$G,"&lt;="&amp;$G1881))</f>
        <v/>
      </c>
      <c r="L1881" s="4"/>
      <c r="M1881" s="4"/>
      <c r="N1881" s="10" t="str">
        <f>IF(M1881="","",SUMIFS(purchase!$N:$N,purchase!$C:$C,$C1881,purchase!$E:$E,$E1881,purchase!$G:$G,"&gt;="&amp;$F1881,purchase!$G:$G,"&lt;="&amp;$G1881))</f>
        <v/>
      </c>
      <c r="O1881" s="10" t="str">
        <f t="shared" si="293"/>
        <v/>
      </c>
      <c r="P1881" s="11" t="str">
        <f t="shared" si="294"/>
        <v/>
      </c>
      <c r="Q1881" s="12" t="str">
        <f t="shared" ca="1" si="295"/>
        <v/>
      </c>
      <c r="R1881" s="13"/>
      <c r="S1881" s="14"/>
      <c r="T1881" s="15" t="str">
        <f t="shared" ca="1" si="296"/>
        <v/>
      </c>
      <c r="U1881" s="15" t="str">
        <f t="shared" ca="1" si="297"/>
        <v/>
      </c>
      <c r="V1881" s="16"/>
      <c r="W1881" s="17" t="str">
        <f t="shared" ca="1" si="298"/>
        <v/>
      </c>
      <c r="X1881" s="18" t="str">
        <f t="shared" ca="1" si="299"/>
        <v/>
      </c>
    </row>
    <row r="1882" spans="1:24" x14ac:dyDescent="0.35">
      <c r="A1882" s="3">
        <v>1878</v>
      </c>
      <c r="B1882" s="4"/>
      <c r="C1882" s="4"/>
      <c r="D1882" s="5" t="str">
        <f t="shared" si="290"/>
        <v/>
      </c>
      <c r="E1882" s="4"/>
      <c r="F1882" s="6"/>
      <c r="G1882" s="6"/>
      <c r="H1882" s="7" t="str">
        <f t="shared" ca="1" si="291"/>
        <v/>
      </c>
      <c r="I1882" s="8" t="str">
        <f t="shared" ca="1" si="292"/>
        <v/>
      </c>
      <c r="J1882" s="8" t="str">
        <f>IF(C1882="","",COUNTIFS(purchase!$C:$C,$C1882,purchase!$E:$E,$E1882,purchase!$G:$G,"&gt;="&amp;$F1882,purchase!$G:$G,"&lt;="&amp;$G1882))</f>
        <v/>
      </c>
      <c r="K1882" s="9" t="str">
        <f>IF(COUNTIFS(purchase!$C:$C,$C1882,purchase!$E:$E,$E1882,purchase!$G:$G,"&gt;="&amp;$F1882,purchase!$G:$G,"&lt;="&amp;$G1882)=0,"",_xlfn.MAXIFS(purchase!$G:$G,purchase!$C:$C,$C1882,purchase!$E:$E,$E1882,purchase!$G:$G,"&gt;="&amp;$F1882,purchase!$G:$G,"&lt;="&amp;$G1882))</f>
        <v/>
      </c>
      <c r="L1882" s="4"/>
      <c r="M1882" s="4"/>
      <c r="N1882" s="10" t="str">
        <f>IF(M1882="","",SUMIFS(purchase!$N:$N,purchase!$C:$C,$C1882,purchase!$E:$E,$E1882,purchase!$G:$G,"&gt;="&amp;$F1882,purchase!$G:$G,"&lt;="&amp;$G1882))</f>
        <v/>
      </c>
      <c r="O1882" s="10" t="str">
        <f t="shared" si="293"/>
        <v/>
      </c>
      <c r="P1882" s="11" t="str">
        <f t="shared" si="294"/>
        <v/>
      </c>
      <c r="Q1882" s="12" t="str">
        <f t="shared" ca="1" si="295"/>
        <v/>
      </c>
      <c r="R1882" s="13"/>
      <c r="S1882" s="14"/>
      <c r="T1882" s="15" t="str">
        <f t="shared" ca="1" si="296"/>
        <v/>
      </c>
      <c r="U1882" s="15" t="str">
        <f t="shared" ca="1" si="297"/>
        <v/>
      </c>
      <c r="V1882" s="16"/>
      <c r="W1882" s="17" t="str">
        <f t="shared" ca="1" si="298"/>
        <v/>
      </c>
      <c r="X1882" s="18" t="str">
        <f t="shared" ca="1" si="299"/>
        <v/>
      </c>
    </row>
    <row r="1883" spans="1:24" x14ac:dyDescent="0.35">
      <c r="A1883" s="3">
        <v>1879</v>
      </c>
      <c r="B1883" s="4"/>
      <c r="C1883" s="4"/>
      <c r="D1883" s="5" t="str">
        <f t="shared" si="290"/>
        <v/>
      </c>
      <c r="E1883" s="4"/>
      <c r="F1883" s="6"/>
      <c r="G1883" s="6"/>
      <c r="H1883" s="7" t="str">
        <f t="shared" ca="1" si="291"/>
        <v/>
      </c>
      <c r="I1883" s="8" t="str">
        <f t="shared" ca="1" si="292"/>
        <v/>
      </c>
      <c r="J1883" s="8" t="str">
        <f>IF(C1883="","",COUNTIFS(purchase!$C:$C,$C1883,purchase!$E:$E,$E1883,purchase!$G:$G,"&gt;="&amp;$F1883,purchase!$G:$G,"&lt;="&amp;$G1883))</f>
        <v/>
      </c>
      <c r="K1883" s="9" t="str">
        <f>IF(COUNTIFS(purchase!$C:$C,$C1883,purchase!$E:$E,$E1883,purchase!$G:$G,"&gt;="&amp;$F1883,purchase!$G:$G,"&lt;="&amp;$G1883)=0,"",_xlfn.MAXIFS(purchase!$G:$G,purchase!$C:$C,$C1883,purchase!$E:$E,$E1883,purchase!$G:$G,"&gt;="&amp;$F1883,purchase!$G:$G,"&lt;="&amp;$G1883))</f>
        <v/>
      </c>
      <c r="L1883" s="4"/>
      <c r="M1883" s="4"/>
      <c r="N1883" s="10" t="str">
        <f>IF(M1883="","",SUMIFS(purchase!$N:$N,purchase!$C:$C,$C1883,purchase!$E:$E,$E1883,purchase!$G:$G,"&gt;="&amp;$F1883,purchase!$G:$G,"&lt;="&amp;$G1883))</f>
        <v/>
      </c>
      <c r="O1883" s="10" t="str">
        <f t="shared" si="293"/>
        <v/>
      </c>
      <c r="P1883" s="11" t="str">
        <f t="shared" si="294"/>
        <v/>
      </c>
      <c r="Q1883" s="12" t="str">
        <f t="shared" ca="1" si="295"/>
        <v/>
      </c>
      <c r="R1883" s="13"/>
      <c r="S1883" s="14"/>
      <c r="T1883" s="15" t="str">
        <f t="shared" ca="1" si="296"/>
        <v/>
      </c>
      <c r="U1883" s="15" t="str">
        <f t="shared" ca="1" si="297"/>
        <v/>
      </c>
      <c r="V1883" s="16"/>
      <c r="W1883" s="17" t="str">
        <f t="shared" ca="1" si="298"/>
        <v/>
      </c>
      <c r="X1883" s="18" t="str">
        <f t="shared" ca="1" si="299"/>
        <v/>
      </c>
    </row>
    <row r="1884" spans="1:24" x14ac:dyDescent="0.35">
      <c r="A1884" s="3">
        <v>1880</v>
      </c>
      <c r="B1884" s="4"/>
      <c r="C1884" s="4"/>
      <c r="D1884" s="5" t="str">
        <f t="shared" si="290"/>
        <v/>
      </c>
      <c r="E1884" s="4"/>
      <c r="F1884" s="6"/>
      <c r="G1884" s="6"/>
      <c r="H1884" s="7" t="str">
        <f t="shared" ca="1" si="291"/>
        <v/>
      </c>
      <c r="I1884" s="8" t="str">
        <f t="shared" ca="1" si="292"/>
        <v/>
      </c>
      <c r="J1884" s="8" t="str">
        <f>IF(C1884="","",COUNTIFS(purchase!$C:$C,$C1884,purchase!$E:$E,$E1884,purchase!$G:$G,"&gt;="&amp;$F1884,purchase!$G:$G,"&lt;="&amp;$G1884))</f>
        <v/>
      </c>
      <c r="K1884" s="9" t="str">
        <f>IF(COUNTIFS(purchase!$C:$C,$C1884,purchase!$E:$E,$E1884,purchase!$G:$G,"&gt;="&amp;$F1884,purchase!$G:$G,"&lt;="&amp;$G1884)=0,"",_xlfn.MAXIFS(purchase!$G:$G,purchase!$C:$C,$C1884,purchase!$E:$E,$E1884,purchase!$G:$G,"&gt;="&amp;$F1884,purchase!$G:$G,"&lt;="&amp;$G1884))</f>
        <v/>
      </c>
      <c r="L1884" s="4"/>
      <c r="M1884" s="4"/>
      <c r="N1884" s="10" t="str">
        <f>IF(M1884="","",SUMIFS(purchase!$N:$N,purchase!$C:$C,$C1884,purchase!$E:$E,$E1884,purchase!$G:$G,"&gt;="&amp;$F1884,purchase!$G:$G,"&lt;="&amp;$G1884))</f>
        <v/>
      </c>
      <c r="O1884" s="10" t="str">
        <f t="shared" si="293"/>
        <v/>
      </c>
      <c r="P1884" s="11" t="str">
        <f t="shared" si="294"/>
        <v/>
      </c>
      <c r="Q1884" s="12" t="str">
        <f t="shared" ca="1" si="295"/>
        <v/>
      </c>
      <c r="R1884" s="13"/>
      <c r="S1884" s="14"/>
      <c r="T1884" s="15" t="str">
        <f t="shared" ca="1" si="296"/>
        <v/>
      </c>
      <c r="U1884" s="15" t="str">
        <f t="shared" ca="1" si="297"/>
        <v/>
      </c>
      <c r="V1884" s="16"/>
      <c r="W1884" s="17" t="str">
        <f t="shared" ca="1" si="298"/>
        <v/>
      </c>
      <c r="X1884" s="18" t="str">
        <f t="shared" ca="1" si="299"/>
        <v/>
      </c>
    </row>
    <row r="1885" spans="1:24" x14ac:dyDescent="0.35">
      <c r="A1885" s="3">
        <v>1881</v>
      </c>
      <c r="B1885" s="4"/>
      <c r="C1885" s="4"/>
      <c r="D1885" s="5" t="str">
        <f t="shared" si="290"/>
        <v/>
      </c>
      <c r="E1885" s="4"/>
      <c r="F1885" s="6"/>
      <c r="G1885" s="6"/>
      <c r="H1885" s="7" t="str">
        <f t="shared" ca="1" si="291"/>
        <v/>
      </c>
      <c r="I1885" s="8" t="str">
        <f t="shared" ca="1" si="292"/>
        <v/>
      </c>
      <c r="J1885" s="8" t="str">
        <f>IF(C1885="","",COUNTIFS(purchase!$C:$C,$C1885,purchase!$E:$E,$E1885,purchase!$G:$G,"&gt;="&amp;$F1885,purchase!$G:$G,"&lt;="&amp;$G1885))</f>
        <v/>
      </c>
      <c r="K1885" s="9" t="str">
        <f>IF(COUNTIFS(purchase!$C:$C,$C1885,purchase!$E:$E,$E1885,purchase!$G:$G,"&gt;="&amp;$F1885,purchase!$G:$G,"&lt;="&amp;$G1885)=0,"",_xlfn.MAXIFS(purchase!$G:$G,purchase!$C:$C,$C1885,purchase!$E:$E,$E1885,purchase!$G:$G,"&gt;="&amp;$F1885,purchase!$G:$G,"&lt;="&amp;$G1885))</f>
        <v/>
      </c>
      <c r="L1885" s="4"/>
      <c r="M1885" s="4"/>
      <c r="N1885" s="10" t="str">
        <f>IF(M1885="","",SUMIFS(purchase!$N:$N,purchase!$C:$C,$C1885,purchase!$E:$E,$E1885,purchase!$G:$G,"&gt;="&amp;$F1885,purchase!$G:$G,"&lt;="&amp;$G1885))</f>
        <v/>
      </c>
      <c r="O1885" s="10" t="str">
        <f t="shared" si="293"/>
        <v/>
      </c>
      <c r="P1885" s="11" t="str">
        <f t="shared" si="294"/>
        <v/>
      </c>
      <c r="Q1885" s="12" t="str">
        <f t="shared" ca="1" si="295"/>
        <v/>
      </c>
      <c r="R1885" s="13"/>
      <c r="S1885" s="14"/>
      <c r="T1885" s="15" t="str">
        <f t="shared" ca="1" si="296"/>
        <v/>
      </c>
      <c r="U1885" s="15" t="str">
        <f t="shared" ca="1" si="297"/>
        <v/>
      </c>
      <c r="V1885" s="16"/>
      <c r="W1885" s="17" t="str">
        <f t="shared" ca="1" si="298"/>
        <v/>
      </c>
      <c r="X1885" s="18" t="str">
        <f t="shared" ca="1" si="299"/>
        <v/>
      </c>
    </row>
    <row r="1886" spans="1:24" x14ac:dyDescent="0.35">
      <c r="A1886" s="3">
        <v>1882</v>
      </c>
      <c r="B1886" s="4"/>
      <c r="C1886" s="4"/>
      <c r="D1886" s="5" t="str">
        <f t="shared" si="290"/>
        <v/>
      </c>
      <c r="E1886" s="4"/>
      <c r="F1886" s="6"/>
      <c r="G1886" s="6"/>
      <c r="H1886" s="7" t="str">
        <f t="shared" ca="1" si="291"/>
        <v/>
      </c>
      <c r="I1886" s="8" t="str">
        <f t="shared" ca="1" si="292"/>
        <v/>
      </c>
      <c r="J1886" s="8" t="str">
        <f>IF(C1886="","",COUNTIFS(purchase!$C:$C,$C1886,purchase!$E:$E,$E1886,purchase!$G:$G,"&gt;="&amp;$F1886,purchase!$G:$G,"&lt;="&amp;$G1886))</f>
        <v/>
      </c>
      <c r="K1886" s="9" t="str">
        <f>IF(COUNTIFS(purchase!$C:$C,$C1886,purchase!$E:$E,$E1886,purchase!$G:$G,"&gt;="&amp;$F1886,purchase!$G:$G,"&lt;="&amp;$G1886)=0,"",_xlfn.MAXIFS(purchase!$G:$G,purchase!$C:$C,$C1886,purchase!$E:$E,$E1886,purchase!$G:$G,"&gt;="&amp;$F1886,purchase!$G:$G,"&lt;="&amp;$G1886))</f>
        <v/>
      </c>
      <c r="L1886" s="4"/>
      <c r="M1886" s="4"/>
      <c r="N1886" s="10" t="str">
        <f>IF(M1886="","",SUMIFS(purchase!$N:$N,purchase!$C:$C,$C1886,purchase!$E:$E,$E1886,purchase!$G:$G,"&gt;="&amp;$F1886,purchase!$G:$G,"&lt;="&amp;$G1886))</f>
        <v/>
      </c>
      <c r="O1886" s="10" t="str">
        <f t="shared" si="293"/>
        <v/>
      </c>
      <c r="P1886" s="11" t="str">
        <f t="shared" si="294"/>
        <v/>
      </c>
      <c r="Q1886" s="12" t="str">
        <f t="shared" ca="1" si="295"/>
        <v/>
      </c>
      <c r="R1886" s="13"/>
      <c r="S1886" s="14"/>
      <c r="T1886" s="15" t="str">
        <f t="shared" ca="1" si="296"/>
        <v/>
      </c>
      <c r="U1886" s="15" t="str">
        <f t="shared" ca="1" si="297"/>
        <v/>
      </c>
      <c r="V1886" s="16"/>
      <c r="W1886" s="17" t="str">
        <f t="shared" ca="1" si="298"/>
        <v/>
      </c>
      <c r="X1886" s="18" t="str">
        <f t="shared" ca="1" si="299"/>
        <v/>
      </c>
    </row>
    <row r="1887" spans="1:24" x14ac:dyDescent="0.35">
      <c r="A1887" s="3">
        <v>1883</v>
      </c>
      <c r="B1887" s="4"/>
      <c r="C1887" s="4"/>
      <c r="D1887" s="5" t="str">
        <f t="shared" si="290"/>
        <v/>
      </c>
      <c r="E1887" s="4"/>
      <c r="F1887" s="6"/>
      <c r="G1887" s="6"/>
      <c r="H1887" s="7" t="str">
        <f t="shared" ca="1" si="291"/>
        <v/>
      </c>
      <c r="I1887" s="8" t="str">
        <f t="shared" ca="1" si="292"/>
        <v/>
      </c>
      <c r="J1887" s="8" t="str">
        <f>IF(C1887="","",COUNTIFS(purchase!$C:$C,$C1887,purchase!$E:$E,$E1887,purchase!$G:$G,"&gt;="&amp;$F1887,purchase!$G:$G,"&lt;="&amp;$G1887))</f>
        <v/>
      </c>
      <c r="K1887" s="9" t="str">
        <f>IF(COUNTIFS(purchase!$C:$C,$C1887,purchase!$E:$E,$E1887,purchase!$G:$G,"&gt;="&amp;$F1887,purchase!$G:$G,"&lt;="&amp;$G1887)=0,"",_xlfn.MAXIFS(purchase!$G:$G,purchase!$C:$C,$C1887,purchase!$E:$E,$E1887,purchase!$G:$G,"&gt;="&amp;$F1887,purchase!$G:$G,"&lt;="&amp;$G1887))</f>
        <v/>
      </c>
      <c r="L1887" s="4"/>
      <c r="M1887" s="4"/>
      <c r="N1887" s="10" t="str">
        <f>IF(M1887="","",SUMIFS(purchase!$N:$N,purchase!$C:$C,$C1887,purchase!$E:$E,$E1887,purchase!$G:$G,"&gt;="&amp;$F1887,purchase!$G:$G,"&lt;="&amp;$G1887))</f>
        <v/>
      </c>
      <c r="O1887" s="10" t="str">
        <f t="shared" si="293"/>
        <v/>
      </c>
      <c r="P1887" s="11" t="str">
        <f t="shared" si="294"/>
        <v/>
      </c>
      <c r="Q1887" s="12" t="str">
        <f t="shared" ca="1" si="295"/>
        <v/>
      </c>
      <c r="R1887" s="13"/>
      <c r="S1887" s="14"/>
      <c r="T1887" s="15" t="str">
        <f t="shared" ca="1" si="296"/>
        <v/>
      </c>
      <c r="U1887" s="15" t="str">
        <f t="shared" ca="1" si="297"/>
        <v/>
      </c>
      <c r="V1887" s="16"/>
      <c r="W1887" s="17" t="str">
        <f t="shared" ca="1" si="298"/>
        <v/>
      </c>
      <c r="X1887" s="18" t="str">
        <f t="shared" ca="1" si="299"/>
        <v/>
      </c>
    </row>
    <row r="1888" spans="1:24" x14ac:dyDescent="0.35">
      <c r="A1888" s="3">
        <v>1884</v>
      </c>
      <c r="B1888" s="4"/>
      <c r="C1888" s="4"/>
      <c r="D1888" s="5" t="str">
        <f t="shared" si="290"/>
        <v/>
      </c>
      <c r="E1888" s="4"/>
      <c r="F1888" s="6"/>
      <c r="G1888" s="6"/>
      <c r="H1888" s="7" t="str">
        <f t="shared" ca="1" si="291"/>
        <v/>
      </c>
      <c r="I1888" s="8" t="str">
        <f t="shared" ca="1" si="292"/>
        <v/>
      </c>
      <c r="J1888" s="8" t="str">
        <f>IF(C1888="","",COUNTIFS(purchase!$C:$C,$C1888,purchase!$E:$E,$E1888,purchase!$G:$G,"&gt;="&amp;$F1888,purchase!$G:$G,"&lt;="&amp;$G1888))</f>
        <v/>
      </c>
      <c r="K1888" s="9" t="str">
        <f>IF(COUNTIFS(purchase!$C:$C,$C1888,purchase!$E:$E,$E1888,purchase!$G:$G,"&gt;="&amp;$F1888,purchase!$G:$G,"&lt;="&amp;$G1888)=0,"",_xlfn.MAXIFS(purchase!$G:$G,purchase!$C:$C,$C1888,purchase!$E:$E,$E1888,purchase!$G:$G,"&gt;="&amp;$F1888,purchase!$G:$G,"&lt;="&amp;$G1888))</f>
        <v/>
      </c>
      <c r="L1888" s="4"/>
      <c r="M1888" s="4"/>
      <c r="N1888" s="10" t="str">
        <f>IF(M1888="","",SUMIFS(purchase!$N:$N,purchase!$C:$C,$C1888,purchase!$E:$E,$E1888,purchase!$G:$G,"&gt;="&amp;$F1888,purchase!$G:$G,"&lt;="&amp;$G1888))</f>
        <v/>
      </c>
      <c r="O1888" s="10" t="str">
        <f t="shared" si="293"/>
        <v/>
      </c>
      <c r="P1888" s="11" t="str">
        <f t="shared" si="294"/>
        <v/>
      </c>
      <c r="Q1888" s="12" t="str">
        <f t="shared" ca="1" si="295"/>
        <v/>
      </c>
      <c r="R1888" s="13"/>
      <c r="S1888" s="14"/>
      <c r="T1888" s="15" t="str">
        <f t="shared" ca="1" si="296"/>
        <v/>
      </c>
      <c r="U1888" s="15" t="str">
        <f t="shared" ca="1" si="297"/>
        <v/>
      </c>
      <c r="V1888" s="16"/>
      <c r="W1888" s="17" t="str">
        <f t="shared" ca="1" si="298"/>
        <v/>
      </c>
      <c r="X1888" s="18" t="str">
        <f t="shared" ca="1" si="299"/>
        <v/>
      </c>
    </row>
    <row r="1889" spans="1:24" x14ac:dyDescent="0.35">
      <c r="A1889" s="3">
        <v>1885</v>
      </c>
      <c r="B1889" s="4"/>
      <c r="C1889" s="4"/>
      <c r="D1889" s="5" t="str">
        <f t="shared" si="290"/>
        <v/>
      </c>
      <c r="E1889" s="4"/>
      <c r="F1889" s="6"/>
      <c r="G1889" s="6"/>
      <c r="H1889" s="7" t="str">
        <f t="shared" ca="1" si="291"/>
        <v/>
      </c>
      <c r="I1889" s="8" t="str">
        <f t="shared" ca="1" si="292"/>
        <v/>
      </c>
      <c r="J1889" s="8" t="str">
        <f>IF(C1889="","",COUNTIFS(purchase!$C:$C,$C1889,purchase!$E:$E,$E1889,purchase!$G:$G,"&gt;="&amp;$F1889,purchase!$G:$G,"&lt;="&amp;$G1889))</f>
        <v/>
      </c>
      <c r="K1889" s="9" t="str">
        <f>IF(COUNTIFS(purchase!$C:$C,$C1889,purchase!$E:$E,$E1889,purchase!$G:$G,"&gt;="&amp;$F1889,purchase!$G:$G,"&lt;="&amp;$G1889)=0,"",_xlfn.MAXIFS(purchase!$G:$G,purchase!$C:$C,$C1889,purchase!$E:$E,$E1889,purchase!$G:$G,"&gt;="&amp;$F1889,purchase!$G:$G,"&lt;="&amp;$G1889))</f>
        <v/>
      </c>
      <c r="L1889" s="4"/>
      <c r="M1889" s="4"/>
      <c r="N1889" s="10" t="str">
        <f>IF(M1889="","",SUMIFS(purchase!$N:$N,purchase!$C:$C,$C1889,purchase!$E:$E,$E1889,purchase!$G:$G,"&gt;="&amp;$F1889,purchase!$G:$G,"&lt;="&amp;$G1889))</f>
        <v/>
      </c>
      <c r="O1889" s="10" t="str">
        <f t="shared" si="293"/>
        <v/>
      </c>
      <c r="P1889" s="11" t="str">
        <f t="shared" si="294"/>
        <v/>
      </c>
      <c r="Q1889" s="12" t="str">
        <f t="shared" ca="1" si="295"/>
        <v/>
      </c>
      <c r="R1889" s="13"/>
      <c r="S1889" s="14"/>
      <c r="T1889" s="15" t="str">
        <f t="shared" ca="1" si="296"/>
        <v/>
      </c>
      <c r="U1889" s="15" t="str">
        <f t="shared" ca="1" si="297"/>
        <v/>
      </c>
      <c r="V1889" s="16"/>
      <c r="W1889" s="17" t="str">
        <f t="shared" ca="1" si="298"/>
        <v/>
      </c>
      <c r="X1889" s="18" t="str">
        <f t="shared" ca="1" si="299"/>
        <v/>
      </c>
    </row>
    <row r="1890" spans="1:24" x14ac:dyDescent="0.35">
      <c r="A1890" s="3">
        <v>1886</v>
      </c>
      <c r="B1890" s="4"/>
      <c r="C1890" s="4"/>
      <c r="D1890" s="5" t="str">
        <f t="shared" si="290"/>
        <v/>
      </c>
      <c r="E1890" s="4"/>
      <c r="F1890" s="6"/>
      <c r="G1890" s="6"/>
      <c r="H1890" s="7" t="str">
        <f t="shared" ca="1" si="291"/>
        <v/>
      </c>
      <c r="I1890" s="8" t="str">
        <f t="shared" ca="1" si="292"/>
        <v/>
      </c>
      <c r="J1890" s="8" t="str">
        <f>IF(C1890="","",COUNTIFS(purchase!$C:$C,$C1890,purchase!$E:$E,$E1890,purchase!$G:$G,"&gt;="&amp;$F1890,purchase!$G:$G,"&lt;="&amp;$G1890))</f>
        <v/>
      </c>
      <c r="K1890" s="9" t="str">
        <f>IF(COUNTIFS(purchase!$C:$C,$C1890,purchase!$E:$E,$E1890,purchase!$G:$G,"&gt;="&amp;$F1890,purchase!$G:$G,"&lt;="&amp;$G1890)=0,"",_xlfn.MAXIFS(purchase!$G:$G,purchase!$C:$C,$C1890,purchase!$E:$E,$E1890,purchase!$G:$G,"&gt;="&amp;$F1890,purchase!$G:$G,"&lt;="&amp;$G1890))</f>
        <v/>
      </c>
      <c r="L1890" s="4"/>
      <c r="M1890" s="4"/>
      <c r="N1890" s="10" t="str">
        <f>IF(M1890="","",SUMIFS(purchase!$N:$N,purchase!$C:$C,$C1890,purchase!$E:$E,$E1890,purchase!$G:$G,"&gt;="&amp;$F1890,purchase!$G:$G,"&lt;="&amp;$G1890))</f>
        <v/>
      </c>
      <c r="O1890" s="10" t="str">
        <f t="shared" si="293"/>
        <v/>
      </c>
      <c r="P1890" s="11" t="str">
        <f t="shared" si="294"/>
        <v/>
      </c>
      <c r="Q1890" s="12" t="str">
        <f t="shared" ca="1" si="295"/>
        <v/>
      </c>
      <c r="R1890" s="13"/>
      <c r="S1890" s="14"/>
      <c r="T1890" s="15" t="str">
        <f t="shared" ca="1" si="296"/>
        <v/>
      </c>
      <c r="U1890" s="15" t="str">
        <f t="shared" ca="1" si="297"/>
        <v/>
      </c>
      <c r="V1890" s="16"/>
      <c r="W1890" s="17" t="str">
        <f t="shared" ca="1" si="298"/>
        <v/>
      </c>
      <c r="X1890" s="18" t="str">
        <f t="shared" ca="1" si="299"/>
        <v/>
      </c>
    </row>
    <row r="1891" spans="1:24" x14ac:dyDescent="0.35">
      <c r="A1891" s="3">
        <v>1887</v>
      </c>
      <c r="B1891" s="4"/>
      <c r="C1891" s="4"/>
      <c r="D1891" s="5" t="str">
        <f t="shared" si="290"/>
        <v/>
      </c>
      <c r="E1891" s="4"/>
      <c r="F1891" s="6"/>
      <c r="G1891" s="6"/>
      <c r="H1891" s="7" t="str">
        <f t="shared" ca="1" si="291"/>
        <v/>
      </c>
      <c r="I1891" s="8" t="str">
        <f t="shared" ca="1" si="292"/>
        <v/>
      </c>
      <c r="J1891" s="8" t="str">
        <f>IF(C1891="","",COUNTIFS(purchase!$C:$C,$C1891,purchase!$E:$E,$E1891,purchase!$G:$G,"&gt;="&amp;$F1891,purchase!$G:$G,"&lt;="&amp;$G1891))</f>
        <v/>
      </c>
      <c r="K1891" s="9" t="str">
        <f>IF(COUNTIFS(purchase!$C:$C,$C1891,purchase!$E:$E,$E1891,purchase!$G:$G,"&gt;="&amp;$F1891,purchase!$G:$G,"&lt;="&amp;$G1891)=0,"",_xlfn.MAXIFS(purchase!$G:$G,purchase!$C:$C,$C1891,purchase!$E:$E,$E1891,purchase!$G:$G,"&gt;="&amp;$F1891,purchase!$G:$G,"&lt;="&amp;$G1891))</f>
        <v/>
      </c>
      <c r="L1891" s="4"/>
      <c r="M1891" s="4"/>
      <c r="N1891" s="10" t="str">
        <f>IF(M1891="","",SUMIFS(purchase!$N:$N,purchase!$C:$C,$C1891,purchase!$E:$E,$E1891,purchase!$G:$G,"&gt;="&amp;$F1891,purchase!$G:$G,"&lt;="&amp;$G1891))</f>
        <v/>
      </c>
      <c r="O1891" s="10" t="str">
        <f t="shared" si="293"/>
        <v/>
      </c>
      <c r="P1891" s="11" t="str">
        <f t="shared" si="294"/>
        <v/>
      </c>
      <c r="Q1891" s="12" t="str">
        <f t="shared" ca="1" si="295"/>
        <v/>
      </c>
      <c r="R1891" s="13"/>
      <c r="S1891" s="14"/>
      <c r="T1891" s="15" t="str">
        <f t="shared" ca="1" si="296"/>
        <v/>
      </c>
      <c r="U1891" s="15" t="str">
        <f t="shared" ca="1" si="297"/>
        <v/>
      </c>
      <c r="V1891" s="16"/>
      <c r="W1891" s="17" t="str">
        <f t="shared" ca="1" si="298"/>
        <v/>
      </c>
      <c r="X1891" s="18" t="str">
        <f t="shared" ca="1" si="299"/>
        <v/>
      </c>
    </row>
    <row r="1892" spans="1:24" x14ac:dyDescent="0.35">
      <c r="A1892" s="3">
        <v>1888</v>
      </c>
      <c r="B1892" s="4"/>
      <c r="C1892" s="4"/>
      <c r="D1892" s="5" t="str">
        <f t="shared" si="290"/>
        <v/>
      </c>
      <c r="E1892" s="4"/>
      <c r="F1892" s="6"/>
      <c r="G1892" s="6"/>
      <c r="H1892" s="7" t="str">
        <f t="shared" ca="1" si="291"/>
        <v/>
      </c>
      <c r="I1892" s="8" t="str">
        <f t="shared" ca="1" si="292"/>
        <v/>
      </c>
      <c r="J1892" s="8" t="str">
        <f>IF(C1892="","",COUNTIFS(purchase!$C:$C,$C1892,purchase!$E:$E,$E1892,purchase!$G:$G,"&gt;="&amp;$F1892,purchase!$G:$G,"&lt;="&amp;$G1892))</f>
        <v/>
      </c>
      <c r="K1892" s="9" t="str">
        <f>IF(COUNTIFS(purchase!$C:$C,$C1892,purchase!$E:$E,$E1892,purchase!$G:$G,"&gt;="&amp;$F1892,purchase!$G:$G,"&lt;="&amp;$G1892)=0,"",_xlfn.MAXIFS(purchase!$G:$G,purchase!$C:$C,$C1892,purchase!$E:$E,$E1892,purchase!$G:$G,"&gt;="&amp;$F1892,purchase!$G:$G,"&lt;="&amp;$G1892))</f>
        <v/>
      </c>
      <c r="L1892" s="4"/>
      <c r="M1892" s="4"/>
      <c r="N1892" s="10" t="str">
        <f>IF(M1892="","",SUMIFS(purchase!$N:$N,purchase!$C:$C,$C1892,purchase!$E:$E,$E1892,purchase!$G:$G,"&gt;="&amp;$F1892,purchase!$G:$G,"&lt;="&amp;$G1892))</f>
        <v/>
      </c>
      <c r="O1892" s="10" t="str">
        <f t="shared" si="293"/>
        <v/>
      </c>
      <c r="P1892" s="11" t="str">
        <f t="shared" si="294"/>
        <v/>
      </c>
      <c r="Q1892" s="12" t="str">
        <f t="shared" ca="1" si="295"/>
        <v/>
      </c>
      <c r="R1892" s="13"/>
      <c r="S1892" s="14"/>
      <c r="T1892" s="15" t="str">
        <f t="shared" ca="1" si="296"/>
        <v/>
      </c>
      <c r="U1892" s="15" t="str">
        <f t="shared" ca="1" si="297"/>
        <v/>
      </c>
      <c r="V1892" s="16"/>
      <c r="W1892" s="17" t="str">
        <f t="shared" ca="1" si="298"/>
        <v/>
      </c>
      <c r="X1892" s="18" t="str">
        <f t="shared" ca="1" si="299"/>
        <v/>
      </c>
    </row>
    <row r="1893" spans="1:24" x14ac:dyDescent="0.35">
      <c r="A1893" s="3">
        <v>1889</v>
      </c>
      <c r="B1893" s="4"/>
      <c r="C1893" s="4"/>
      <c r="D1893" s="5" t="str">
        <f t="shared" si="290"/>
        <v/>
      </c>
      <c r="E1893" s="4"/>
      <c r="F1893" s="6"/>
      <c r="G1893" s="6"/>
      <c r="H1893" s="7" t="str">
        <f t="shared" ca="1" si="291"/>
        <v/>
      </c>
      <c r="I1893" s="8" t="str">
        <f t="shared" ca="1" si="292"/>
        <v/>
      </c>
      <c r="J1893" s="8" t="str">
        <f>IF(C1893="","",COUNTIFS(purchase!$C:$C,$C1893,purchase!$E:$E,$E1893,purchase!$G:$G,"&gt;="&amp;$F1893,purchase!$G:$G,"&lt;="&amp;$G1893))</f>
        <v/>
      </c>
      <c r="K1893" s="9" t="str">
        <f>IF(COUNTIFS(purchase!$C:$C,$C1893,purchase!$E:$E,$E1893,purchase!$G:$G,"&gt;="&amp;$F1893,purchase!$G:$G,"&lt;="&amp;$G1893)=0,"",_xlfn.MAXIFS(purchase!$G:$G,purchase!$C:$C,$C1893,purchase!$E:$E,$E1893,purchase!$G:$G,"&gt;="&amp;$F1893,purchase!$G:$G,"&lt;="&amp;$G1893))</f>
        <v/>
      </c>
      <c r="L1893" s="4"/>
      <c r="M1893" s="4"/>
      <c r="N1893" s="10" t="str">
        <f>IF(M1893="","",SUMIFS(purchase!$N:$N,purchase!$C:$C,$C1893,purchase!$E:$E,$E1893,purchase!$G:$G,"&gt;="&amp;$F1893,purchase!$G:$G,"&lt;="&amp;$G1893))</f>
        <v/>
      </c>
      <c r="O1893" s="10" t="str">
        <f t="shared" si="293"/>
        <v/>
      </c>
      <c r="P1893" s="11" t="str">
        <f t="shared" si="294"/>
        <v/>
      </c>
      <c r="Q1893" s="12" t="str">
        <f t="shared" ca="1" si="295"/>
        <v/>
      </c>
      <c r="R1893" s="13"/>
      <c r="S1893" s="14"/>
      <c r="T1893" s="15" t="str">
        <f t="shared" ca="1" si="296"/>
        <v/>
      </c>
      <c r="U1893" s="15" t="str">
        <f t="shared" ca="1" si="297"/>
        <v/>
      </c>
      <c r="V1893" s="16"/>
      <c r="W1893" s="17" t="str">
        <f t="shared" ca="1" si="298"/>
        <v/>
      </c>
      <c r="X1893" s="18" t="str">
        <f t="shared" ca="1" si="299"/>
        <v/>
      </c>
    </row>
    <row r="1894" spans="1:24" x14ac:dyDescent="0.35">
      <c r="A1894" s="3">
        <v>1890</v>
      </c>
      <c r="B1894" s="4"/>
      <c r="C1894" s="4"/>
      <c r="D1894" s="5" t="str">
        <f t="shared" si="290"/>
        <v/>
      </c>
      <c r="E1894" s="4"/>
      <c r="F1894" s="6"/>
      <c r="G1894" s="6"/>
      <c r="H1894" s="7" t="str">
        <f t="shared" ca="1" si="291"/>
        <v/>
      </c>
      <c r="I1894" s="8" t="str">
        <f t="shared" ca="1" si="292"/>
        <v/>
      </c>
      <c r="J1894" s="8" t="str">
        <f>IF(C1894="","",COUNTIFS(purchase!$C:$C,$C1894,purchase!$E:$E,$E1894,purchase!$G:$G,"&gt;="&amp;$F1894,purchase!$G:$G,"&lt;="&amp;$G1894))</f>
        <v/>
      </c>
      <c r="K1894" s="9" t="str">
        <f>IF(COUNTIFS(purchase!$C:$C,$C1894,purchase!$E:$E,$E1894,purchase!$G:$G,"&gt;="&amp;$F1894,purchase!$G:$G,"&lt;="&amp;$G1894)=0,"",_xlfn.MAXIFS(purchase!$G:$G,purchase!$C:$C,$C1894,purchase!$E:$E,$E1894,purchase!$G:$G,"&gt;="&amp;$F1894,purchase!$G:$G,"&lt;="&amp;$G1894))</f>
        <v/>
      </c>
      <c r="L1894" s="4"/>
      <c r="M1894" s="4"/>
      <c r="N1894" s="10" t="str">
        <f>IF(M1894="","",SUMIFS(purchase!$N:$N,purchase!$C:$C,$C1894,purchase!$E:$E,$E1894,purchase!$G:$G,"&gt;="&amp;$F1894,purchase!$G:$G,"&lt;="&amp;$G1894))</f>
        <v/>
      </c>
      <c r="O1894" s="10" t="str">
        <f t="shared" si="293"/>
        <v/>
      </c>
      <c r="P1894" s="11" t="str">
        <f t="shared" si="294"/>
        <v/>
      </c>
      <c r="Q1894" s="12" t="str">
        <f t="shared" ca="1" si="295"/>
        <v/>
      </c>
      <c r="R1894" s="13"/>
      <c r="S1894" s="14"/>
      <c r="T1894" s="15" t="str">
        <f t="shared" ca="1" si="296"/>
        <v/>
      </c>
      <c r="U1894" s="15" t="str">
        <f t="shared" ca="1" si="297"/>
        <v/>
      </c>
      <c r="V1894" s="16"/>
      <c r="W1894" s="17" t="str">
        <f t="shared" ca="1" si="298"/>
        <v/>
      </c>
      <c r="X1894" s="18" t="str">
        <f t="shared" ca="1" si="299"/>
        <v/>
      </c>
    </row>
    <row r="1895" spans="1:24" x14ac:dyDescent="0.35">
      <c r="A1895" s="3">
        <v>1891</v>
      </c>
      <c r="B1895" s="4"/>
      <c r="C1895" s="4"/>
      <c r="D1895" s="5" t="str">
        <f t="shared" si="290"/>
        <v/>
      </c>
      <c r="E1895" s="4"/>
      <c r="F1895" s="6"/>
      <c r="G1895" s="6"/>
      <c r="H1895" s="7" t="str">
        <f t="shared" ca="1" si="291"/>
        <v/>
      </c>
      <c r="I1895" s="8" t="str">
        <f t="shared" ca="1" si="292"/>
        <v/>
      </c>
      <c r="J1895" s="8" t="str">
        <f>IF(C1895="","",COUNTIFS(purchase!$C:$C,$C1895,purchase!$E:$E,$E1895,purchase!$G:$G,"&gt;="&amp;$F1895,purchase!$G:$G,"&lt;="&amp;$G1895))</f>
        <v/>
      </c>
      <c r="K1895" s="9" t="str">
        <f>IF(COUNTIFS(purchase!$C:$C,$C1895,purchase!$E:$E,$E1895,purchase!$G:$G,"&gt;="&amp;$F1895,purchase!$G:$G,"&lt;="&amp;$G1895)=0,"",_xlfn.MAXIFS(purchase!$G:$G,purchase!$C:$C,$C1895,purchase!$E:$E,$E1895,purchase!$G:$G,"&gt;="&amp;$F1895,purchase!$G:$G,"&lt;="&amp;$G1895))</f>
        <v/>
      </c>
      <c r="L1895" s="4"/>
      <c r="M1895" s="4"/>
      <c r="N1895" s="10" t="str">
        <f>IF(M1895="","",SUMIFS(purchase!$N:$N,purchase!$C:$C,$C1895,purchase!$E:$E,$E1895,purchase!$G:$G,"&gt;="&amp;$F1895,purchase!$G:$G,"&lt;="&amp;$G1895))</f>
        <v/>
      </c>
      <c r="O1895" s="10" t="str">
        <f t="shared" si="293"/>
        <v/>
      </c>
      <c r="P1895" s="11" t="str">
        <f t="shared" si="294"/>
        <v/>
      </c>
      <c r="Q1895" s="12" t="str">
        <f t="shared" ca="1" si="295"/>
        <v/>
      </c>
      <c r="R1895" s="13"/>
      <c r="S1895" s="14"/>
      <c r="T1895" s="15" t="str">
        <f t="shared" ca="1" si="296"/>
        <v/>
      </c>
      <c r="U1895" s="15" t="str">
        <f t="shared" ca="1" si="297"/>
        <v/>
      </c>
      <c r="V1895" s="16"/>
      <c r="W1895" s="17" t="str">
        <f t="shared" ca="1" si="298"/>
        <v/>
      </c>
      <c r="X1895" s="18" t="str">
        <f t="shared" ca="1" si="299"/>
        <v/>
      </c>
    </row>
    <row r="1896" spans="1:24" x14ac:dyDescent="0.35">
      <c r="A1896" s="3">
        <v>1892</v>
      </c>
      <c r="B1896" s="4"/>
      <c r="C1896" s="4"/>
      <c r="D1896" s="5" t="str">
        <f t="shared" si="290"/>
        <v/>
      </c>
      <c r="E1896" s="4"/>
      <c r="F1896" s="6"/>
      <c r="G1896" s="6"/>
      <c r="H1896" s="7" t="str">
        <f t="shared" ca="1" si="291"/>
        <v/>
      </c>
      <c r="I1896" s="8" t="str">
        <f t="shared" ca="1" si="292"/>
        <v/>
      </c>
      <c r="J1896" s="8" t="str">
        <f>IF(C1896="","",COUNTIFS(purchase!$C:$C,$C1896,purchase!$E:$E,$E1896,purchase!$G:$G,"&gt;="&amp;$F1896,purchase!$G:$G,"&lt;="&amp;$G1896))</f>
        <v/>
      </c>
      <c r="K1896" s="9" t="str">
        <f>IF(COUNTIFS(purchase!$C:$C,$C1896,purchase!$E:$E,$E1896,purchase!$G:$G,"&gt;="&amp;$F1896,purchase!$G:$G,"&lt;="&amp;$G1896)=0,"",_xlfn.MAXIFS(purchase!$G:$G,purchase!$C:$C,$C1896,purchase!$E:$E,$E1896,purchase!$G:$G,"&gt;="&amp;$F1896,purchase!$G:$G,"&lt;="&amp;$G1896))</f>
        <v/>
      </c>
      <c r="L1896" s="4"/>
      <c r="M1896" s="4"/>
      <c r="N1896" s="10" t="str">
        <f>IF(M1896="","",SUMIFS(purchase!$N:$N,purchase!$C:$C,$C1896,purchase!$E:$E,$E1896,purchase!$G:$G,"&gt;="&amp;$F1896,purchase!$G:$G,"&lt;="&amp;$G1896))</f>
        <v/>
      </c>
      <c r="O1896" s="10" t="str">
        <f t="shared" si="293"/>
        <v/>
      </c>
      <c r="P1896" s="11" t="str">
        <f t="shared" si="294"/>
        <v/>
      </c>
      <c r="Q1896" s="12" t="str">
        <f t="shared" ca="1" si="295"/>
        <v/>
      </c>
      <c r="R1896" s="13"/>
      <c r="S1896" s="14"/>
      <c r="T1896" s="15" t="str">
        <f t="shared" ca="1" si="296"/>
        <v/>
      </c>
      <c r="U1896" s="15" t="str">
        <f t="shared" ca="1" si="297"/>
        <v/>
      </c>
      <c r="V1896" s="16"/>
      <c r="W1896" s="17" t="str">
        <f t="shared" ca="1" si="298"/>
        <v/>
      </c>
      <c r="X1896" s="18" t="str">
        <f t="shared" ca="1" si="299"/>
        <v/>
      </c>
    </row>
    <row r="1897" spans="1:24" x14ac:dyDescent="0.35">
      <c r="A1897" s="3">
        <v>1893</v>
      </c>
      <c r="B1897" s="4"/>
      <c r="C1897" s="4"/>
      <c r="D1897" s="5" t="str">
        <f t="shared" si="290"/>
        <v/>
      </c>
      <c r="E1897" s="4"/>
      <c r="F1897" s="6"/>
      <c r="G1897" s="6"/>
      <c r="H1897" s="7" t="str">
        <f t="shared" ca="1" si="291"/>
        <v/>
      </c>
      <c r="I1897" s="8" t="str">
        <f t="shared" ca="1" si="292"/>
        <v/>
      </c>
      <c r="J1897" s="8" t="str">
        <f>IF(C1897="","",COUNTIFS(purchase!$C:$C,$C1897,purchase!$E:$E,$E1897,purchase!$G:$G,"&gt;="&amp;$F1897,purchase!$G:$G,"&lt;="&amp;$G1897))</f>
        <v/>
      </c>
      <c r="K1897" s="9" t="str">
        <f>IF(COUNTIFS(purchase!$C:$C,$C1897,purchase!$E:$E,$E1897,purchase!$G:$G,"&gt;="&amp;$F1897,purchase!$G:$G,"&lt;="&amp;$G1897)=0,"",_xlfn.MAXIFS(purchase!$G:$G,purchase!$C:$C,$C1897,purchase!$E:$E,$E1897,purchase!$G:$G,"&gt;="&amp;$F1897,purchase!$G:$G,"&lt;="&amp;$G1897))</f>
        <v/>
      </c>
      <c r="L1897" s="4"/>
      <c r="M1897" s="4"/>
      <c r="N1897" s="10" t="str">
        <f>IF(M1897="","",SUMIFS(purchase!$N:$N,purchase!$C:$C,$C1897,purchase!$E:$E,$E1897,purchase!$G:$G,"&gt;="&amp;$F1897,purchase!$G:$G,"&lt;="&amp;$G1897))</f>
        <v/>
      </c>
      <c r="O1897" s="10" t="str">
        <f t="shared" si="293"/>
        <v/>
      </c>
      <c r="P1897" s="11" t="str">
        <f t="shared" si="294"/>
        <v/>
      </c>
      <c r="Q1897" s="12" t="str">
        <f t="shared" ca="1" si="295"/>
        <v/>
      </c>
      <c r="R1897" s="13"/>
      <c r="S1897" s="14"/>
      <c r="T1897" s="15" t="str">
        <f t="shared" ca="1" si="296"/>
        <v/>
      </c>
      <c r="U1897" s="15" t="str">
        <f t="shared" ca="1" si="297"/>
        <v/>
      </c>
      <c r="V1897" s="16"/>
      <c r="W1897" s="17" t="str">
        <f t="shared" ca="1" si="298"/>
        <v/>
      </c>
      <c r="X1897" s="18" t="str">
        <f t="shared" ca="1" si="299"/>
        <v/>
      </c>
    </row>
    <row r="1898" spans="1:24" x14ac:dyDescent="0.35">
      <c r="A1898" s="3">
        <v>1894</v>
      </c>
      <c r="B1898" s="4"/>
      <c r="C1898" s="4"/>
      <c r="D1898" s="5" t="str">
        <f t="shared" si="290"/>
        <v/>
      </c>
      <c r="E1898" s="4"/>
      <c r="F1898" s="6"/>
      <c r="G1898" s="6"/>
      <c r="H1898" s="7" t="str">
        <f t="shared" ca="1" si="291"/>
        <v/>
      </c>
      <c r="I1898" s="8" t="str">
        <f t="shared" ca="1" si="292"/>
        <v/>
      </c>
      <c r="J1898" s="8" t="str">
        <f>IF(C1898="","",COUNTIFS(purchase!$C:$C,$C1898,purchase!$E:$E,$E1898,purchase!$G:$G,"&gt;="&amp;$F1898,purchase!$G:$G,"&lt;="&amp;$G1898))</f>
        <v/>
      </c>
      <c r="K1898" s="9" t="str">
        <f>IF(COUNTIFS(purchase!$C:$C,$C1898,purchase!$E:$E,$E1898,purchase!$G:$G,"&gt;="&amp;$F1898,purchase!$G:$G,"&lt;="&amp;$G1898)=0,"",_xlfn.MAXIFS(purchase!$G:$G,purchase!$C:$C,$C1898,purchase!$E:$E,$E1898,purchase!$G:$G,"&gt;="&amp;$F1898,purchase!$G:$G,"&lt;="&amp;$G1898))</f>
        <v/>
      </c>
      <c r="L1898" s="4"/>
      <c r="M1898" s="4"/>
      <c r="N1898" s="10" t="str">
        <f>IF(M1898="","",SUMIFS(purchase!$N:$N,purchase!$C:$C,$C1898,purchase!$E:$E,$E1898,purchase!$G:$G,"&gt;="&amp;$F1898,purchase!$G:$G,"&lt;="&amp;$G1898))</f>
        <v/>
      </c>
      <c r="O1898" s="10" t="str">
        <f t="shared" si="293"/>
        <v/>
      </c>
      <c r="P1898" s="11" t="str">
        <f t="shared" si="294"/>
        <v/>
      </c>
      <c r="Q1898" s="12" t="str">
        <f t="shared" ca="1" si="295"/>
        <v/>
      </c>
      <c r="R1898" s="13"/>
      <c r="S1898" s="14"/>
      <c r="T1898" s="15" t="str">
        <f t="shared" ca="1" si="296"/>
        <v/>
      </c>
      <c r="U1898" s="15" t="str">
        <f t="shared" ca="1" si="297"/>
        <v/>
      </c>
      <c r="V1898" s="16"/>
      <c r="W1898" s="17" t="str">
        <f t="shared" ca="1" si="298"/>
        <v/>
      </c>
      <c r="X1898" s="18" t="str">
        <f t="shared" ca="1" si="299"/>
        <v/>
      </c>
    </row>
    <row r="1899" spans="1:24" x14ac:dyDescent="0.35">
      <c r="A1899" s="3">
        <v>1895</v>
      </c>
      <c r="B1899" s="4"/>
      <c r="C1899" s="4"/>
      <c r="D1899" s="5" t="str">
        <f t="shared" si="290"/>
        <v/>
      </c>
      <c r="E1899" s="4"/>
      <c r="F1899" s="6"/>
      <c r="G1899" s="6"/>
      <c r="H1899" s="7" t="str">
        <f t="shared" ca="1" si="291"/>
        <v/>
      </c>
      <c r="I1899" s="8" t="str">
        <f t="shared" ca="1" si="292"/>
        <v/>
      </c>
      <c r="J1899" s="8" t="str">
        <f>IF(C1899="","",COUNTIFS(purchase!$C:$C,$C1899,purchase!$E:$E,$E1899,purchase!$G:$G,"&gt;="&amp;$F1899,purchase!$G:$G,"&lt;="&amp;$G1899))</f>
        <v/>
      </c>
      <c r="K1899" s="9" t="str">
        <f>IF(COUNTIFS(purchase!$C:$C,$C1899,purchase!$E:$E,$E1899,purchase!$G:$G,"&gt;="&amp;$F1899,purchase!$G:$G,"&lt;="&amp;$G1899)=0,"",_xlfn.MAXIFS(purchase!$G:$G,purchase!$C:$C,$C1899,purchase!$E:$E,$E1899,purchase!$G:$G,"&gt;="&amp;$F1899,purchase!$G:$G,"&lt;="&amp;$G1899))</f>
        <v/>
      </c>
      <c r="L1899" s="4"/>
      <c r="M1899" s="4"/>
      <c r="N1899" s="10" t="str">
        <f>IF(M1899="","",SUMIFS(purchase!$N:$N,purchase!$C:$C,$C1899,purchase!$E:$E,$E1899,purchase!$G:$G,"&gt;="&amp;$F1899,purchase!$G:$G,"&lt;="&amp;$G1899))</f>
        <v/>
      </c>
      <c r="O1899" s="10" t="str">
        <f t="shared" si="293"/>
        <v/>
      </c>
      <c r="P1899" s="11" t="str">
        <f t="shared" si="294"/>
        <v/>
      </c>
      <c r="Q1899" s="12" t="str">
        <f t="shared" ca="1" si="295"/>
        <v/>
      </c>
      <c r="R1899" s="13"/>
      <c r="S1899" s="14"/>
      <c r="T1899" s="15" t="str">
        <f t="shared" ca="1" si="296"/>
        <v/>
      </c>
      <c r="U1899" s="15" t="str">
        <f t="shared" ca="1" si="297"/>
        <v/>
      </c>
      <c r="V1899" s="16"/>
      <c r="W1899" s="17" t="str">
        <f t="shared" ca="1" si="298"/>
        <v/>
      </c>
      <c r="X1899" s="18" t="str">
        <f t="shared" ca="1" si="299"/>
        <v/>
      </c>
    </row>
    <row r="1900" spans="1:24" x14ac:dyDescent="0.35">
      <c r="A1900" s="3">
        <v>1896</v>
      </c>
      <c r="B1900" s="4"/>
      <c r="C1900" s="4"/>
      <c r="D1900" s="5" t="str">
        <f t="shared" si="290"/>
        <v/>
      </c>
      <c r="E1900" s="4"/>
      <c r="F1900" s="6"/>
      <c r="G1900" s="6"/>
      <c r="H1900" s="7" t="str">
        <f t="shared" ca="1" si="291"/>
        <v/>
      </c>
      <c r="I1900" s="8" t="str">
        <f t="shared" ca="1" si="292"/>
        <v/>
      </c>
      <c r="J1900" s="8" t="str">
        <f>IF(C1900="","",COUNTIFS(purchase!$C:$C,$C1900,purchase!$E:$E,$E1900,purchase!$G:$G,"&gt;="&amp;$F1900,purchase!$G:$G,"&lt;="&amp;$G1900))</f>
        <v/>
      </c>
      <c r="K1900" s="9" t="str">
        <f>IF(COUNTIFS(purchase!$C:$C,$C1900,purchase!$E:$E,$E1900,purchase!$G:$G,"&gt;="&amp;$F1900,purchase!$G:$G,"&lt;="&amp;$G1900)=0,"",_xlfn.MAXIFS(purchase!$G:$G,purchase!$C:$C,$C1900,purchase!$E:$E,$E1900,purchase!$G:$G,"&gt;="&amp;$F1900,purchase!$G:$G,"&lt;="&amp;$G1900))</f>
        <v/>
      </c>
      <c r="L1900" s="4"/>
      <c r="M1900" s="4"/>
      <c r="N1900" s="10" t="str">
        <f>IF(M1900="","",SUMIFS(purchase!$N:$N,purchase!$C:$C,$C1900,purchase!$E:$E,$E1900,purchase!$G:$G,"&gt;="&amp;$F1900,purchase!$G:$G,"&lt;="&amp;$G1900))</f>
        <v/>
      </c>
      <c r="O1900" s="10" t="str">
        <f t="shared" si="293"/>
        <v/>
      </c>
      <c r="P1900" s="11" t="str">
        <f t="shared" si="294"/>
        <v/>
      </c>
      <c r="Q1900" s="12" t="str">
        <f t="shared" ca="1" si="295"/>
        <v/>
      </c>
      <c r="R1900" s="13"/>
      <c r="S1900" s="14"/>
      <c r="T1900" s="15" t="str">
        <f t="shared" ca="1" si="296"/>
        <v/>
      </c>
      <c r="U1900" s="15" t="str">
        <f t="shared" ca="1" si="297"/>
        <v/>
      </c>
      <c r="V1900" s="16"/>
      <c r="W1900" s="17" t="str">
        <f t="shared" ca="1" si="298"/>
        <v/>
      </c>
      <c r="X1900" s="18" t="str">
        <f t="shared" ca="1" si="299"/>
        <v/>
      </c>
    </row>
    <row r="1901" spans="1:24" x14ac:dyDescent="0.35">
      <c r="A1901" s="3">
        <v>1897</v>
      </c>
      <c r="B1901" s="4"/>
      <c r="C1901" s="4"/>
      <c r="D1901" s="5" t="str">
        <f t="shared" si="290"/>
        <v/>
      </c>
      <c r="E1901" s="4"/>
      <c r="F1901" s="6"/>
      <c r="G1901" s="6"/>
      <c r="H1901" s="7" t="str">
        <f t="shared" ca="1" si="291"/>
        <v/>
      </c>
      <c r="I1901" s="8" t="str">
        <f t="shared" ca="1" si="292"/>
        <v/>
      </c>
      <c r="J1901" s="8" t="str">
        <f>IF(C1901="","",COUNTIFS(purchase!$C:$C,$C1901,purchase!$E:$E,$E1901,purchase!$G:$G,"&gt;="&amp;$F1901,purchase!$G:$G,"&lt;="&amp;$G1901))</f>
        <v/>
      </c>
      <c r="K1901" s="9" t="str">
        <f>IF(COUNTIFS(purchase!$C:$C,$C1901,purchase!$E:$E,$E1901,purchase!$G:$G,"&gt;="&amp;$F1901,purchase!$G:$G,"&lt;="&amp;$G1901)=0,"",_xlfn.MAXIFS(purchase!$G:$G,purchase!$C:$C,$C1901,purchase!$E:$E,$E1901,purchase!$G:$G,"&gt;="&amp;$F1901,purchase!$G:$G,"&lt;="&amp;$G1901))</f>
        <v/>
      </c>
      <c r="L1901" s="4"/>
      <c r="M1901" s="4"/>
      <c r="N1901" s="10" t="str">
        <f>IF(M1901="","",SUMIFS(purchase!$N:$N,purchase!$C:$C,$C1901,purchase!$E:$E,$E1901,purchase!$G:$G,"&gt;="&amp;$F1901,purchase!$G:$G,"&lt;="&amp;$G1901))</f>
        <v/>
      </c>
      <c r="O1901" s="10" t="str">
        <f t="shared" si="293"/>
        <v/>
      </c>
      <c r="P1901" s="11" t="str">
        <f t="shared" si="294"/>
        <v/>
      </c>
      <c r="Q1901" s="12" t="str">
        <f t="shared" ca="1" si="295"/>
        <v/>
      </c>
      <c r="R1901" s="13"/>
      <c r="S1901" s="14"/>
      <c r="T1901" s="15" t="str">
        <f t="shared" ca="1" si="296"/>
        <v/>
      </c>
      <c r="U1901" s="15" t="str">
        <f t="shared" ca="1" si="297"/>
        <v/>
      </c>
      <c r="V1901" s="16"/>
      <c r="W1901" s="17" t="str">
        <f t="shared" ca="1" si="298"/>
        <v/>
      </c>
      <c r="X1901" s="18" t="str">
        <f t="shared" ca="1" si="299"/>
        <v/>
      </c>
    </row>
    <row r="1902" spans="1:24" x14ac:dyDescent="0.35">
      <c r="A1902" s="3">
        <v>1898</v>
      </c>
      <c r="B1902" s="4"/>
      <c r="C1902" s="4"/>
      <c r="D1902" s="5" t="str">
        <f t="shared" si="290"/>
        <v/>
      </c>
      <c r="E1902" s="4"/>
      <c r="F1902" s="6"/>
      <c r="G1902" s="6"/>
      <c r="H1902" s="7" t="str">
        <f t="shared" ca="1" si="291"/>
        <v/>
      </c>
      <c r="I1902" s="8" t="str">
        <f t="shared" ca="1" si="292"/>
        <v/>
      </c>
      <c r="J1902" s="8" t="str">
        <f>IF(C1902="","",COUNTIFS(purchase!$C:$C,$C1902,purchase!$E:$E,$E1902,purchase!$G:$G,"&gt;="&amp;$F1902,purchase!$G:$G,"&lt;="&amp;$G1902))</f>
        <v/>
      </c>
      <c r="K1902" s="9" t="str">
        <f>IF(COUNTIFS(purchase!$C:$C,$C1902,purchase!$E:$E,$E1902,purchase!$G:$G,"&gt;="&amp;$F1902,purchase!$G:$G,"&lt;="&amp;$G1902)=0,"",_xlfn.MAXIFS(purchase!$G:$G,purchase!$C:$C,$C1902,purchase!$E:$E,$E1902,purchase!$G:$G,"&gt;="&amp;$F1902,purchase!$G:$G,"&lt;="&amp;$G1902))</f>
        <v/>
      </c>
      <c r="L1902" s="4"/>
      <c r="M1902" s="4"/>
      <c r="N1902" s="10" t="str">
        <f>IF(M1902="","",SUMIFS(purchase!$N:$N,purchase!$C:$C,$C1902,purchase!$E:$E,$E1902,purchase!$G:$G,"&gt;="&amp;$F1902,purchase!$G:$G,"&lt;="&amp;$G1902))</f>
        <v/>
      </c>
      <c r="O1902" s="10" t="str">
        <f t="shared" si="293"/>
        <v/>
      </c>
      <c r="P1902" s="11" t="str">
        <f t="shared" si="294"/>
        <v/>
      </c>
      <c r="Q1902" s="12" t="str">
        <f t="shared" ca="1" si="295"/>
        <v/>
      </c>
      <c r="R1902" s="13"/>
      <c r="S1902" s="14"/>
      <c r="T1902" s="15" t="str">
        <f t="shared" ca="1" si="296"/>
        <v/>
      </c>
      <c r="U1902" s="15" t="str">
        <f t="shared" ca="1" si="297"/>
        <v/>
      </c>
      <c r="V1902" s="16"/>
      <c r="W1902" s="17" t="str">
        <f t="shared" ca="1" si="298"/>
        <v/>
      </c>
      <c r="X1902" s="18" t="str">
        <f t="shared" ca="1" si="299"/>
        <v/>
      </c>
    </row>
    <row r="1903" spans="1:24" x14ac:dyDescent="0.35">
      <c r="A1903" s="3">
        <v>1899</v>
      </c>
      <c r="B1903" s="4"/>
      <c r="C1903" s="4"/>
      <c r="D1903" s="5" t="str">
        <f t="shared" si="290"/>
        <v/>
      </c>
      <c r="E1903" s="4"/>
      <c r="F1903" s="6"/>
      <c r="G1903" s="6"/>
      <c r="H1903" s="7" t="str">
        <f t="shared" ca="1" si="291"/>
        <v/>
      </c>
      <c r="I1903" s="8" t="str">
        <f t="shared" ca="1" si="292"/>
        <v/>
      </c>
      <c r="J1903" s="8" t="str">
        <f>IF(C1903="","",COUNTIFS(purchase!$C:$C,$C1903,purchase!$E:$E,$E1903,purchase!$G:$G,"&gt;="&amp;$F1903,purchase!$G:$G,"&lt;="&amp;$G1903))</f>
        <v/>
      </c>
      <c r="K1903" s="9" t="str">
        <f>IF(COUNTIFS(purchase!$C:$C,$C1903,purchase!$E:$E,$E1903,purchase!$G:$G,"&gt;="&amp;$F1903,purchase!$G:$G,"&lt;="&amp;$G1903)=0,"",_xlfn.MAXIFS(purchase!$G:$G,purchase!$C:$C,$C1903,purchase!$E:$E,$E1903,purchase!$G:$G,"&gt;="&amp;$F1903,purchase!$G:$G,"&lt;="&amp;$G1903))</f>
        <v/>
      </c>
      <c r="L1903" s="4"/>
      <c r="M1903" s="4"/>
      <c r="N1903" s="10" t="str">
        <f>IF(M1903="","",SUMIFS(purchase!$N:$N,purchase!$C:$C,$C1903,purchase!$E:$E,$E1903,purchase!$G:$G,"&gt;="&amp;$F1903,purchase!$G:$G,"&lt;="&amp;$G1903))</f>
        <v/>
      </c>
      <c r="O1903" s="10" t="str">
        <f t="shared" si="293"/>
        <v/>
      </c>
      <c r="P1903" s="11" t="str">
        <f t="shared" si="294"/>
        <v/>
      </c>
      <c r="Q1903" s="12" t="str">
        <f t="shared" ca="1" si="295"/>
        <v/>
      </c>
      <c r="R1903" s="13"/>
      <c r="S1903" s="14"/>
      <c r="T1903" s="15" t="str">
        <f t="shared" ca="1" si="296"/>
        <v/>
      </c>
      <c r="U1903" s="15" t="str">
        <f t="shared" ca="1" si="297"/>
        <v/>
      </c>
      <c r="V1903" s="16"/>
      <c r="W1903" s="17" t="str">
        <f t="shared" ca="1" si="298"/>
        <v/>
      </c>
      <c r="X1903" s="18" t="str">
        <f t="shared" ca="1" si="299"/>
        <v/>
      </c>
    </row>
    <row r="1904" spans="1:24" x14ac:dyDescent="0.35">
      <c r="A1904" s="3">
        <v>1900</v>
      </c>
      <c r="B1904" s="4"/>
      <c r="C1904" s="4"/>
      <c r="D1904" s="5" t="str">
        <f t="shared" si="290"/>
        <v/>
      </c>
      <c r="E1904" s="4"/>
      <c r="F1904" s="6"/>
      <c r="G1904" s="6"/>
      <c r="H1904" s="7" t="str">
        <f t="shared" ca="1" si="291"/>
        <v/>
      </c>
      <c r="I1904" s="8" t="str">
        <f t="shared" ca="1" si="292"/>
        <v/>
      </c>
      <c r="J1904" s="8" t="str">
        <f>IF(C1904="","",COUNTIFS(purchase!$C:$C,$C1904,purchase!$E:$E,$E1904,purchase!$G:$G,"&gt;="&amp;$F1904,purchase!$G:$G,"&lt;="&amp;$G1904))</f>
        <v/>
      </c>
      <c r="K1904" s="9" t="str">
        <f>IF(COUNTIFS(purchase!$C:$C,$C1904,purchase!$E:$E,$E1904,purchase!$G:$G,"&gt;="&amp;$F1904,purchase!$G:$G,"&lt;="&amp;$G1904)=0,"",_xlfn.MAXIFS(purchase!$G:$G,purchase!$C:$C,$C1904,purchase!$E:$E,$E1904,purchase!$G:$G,"&gt;="&amp;$F1904,purchase!$G:$G,"&lt;="&amp;$G1904))</f>
        <v/>
      </c>
      <c r="L1904" s="4"/>
      <c r="M1904" s="4"/>
      <c r="N1904" s="10" t="str">
        <f>IF(M1904="","",SUMIFS(purchase!$N:$N,purchase!$C:$C,$C1904,purchase!$E:$E,$E1904,purchase!$G:$G,"&gt;="&amp;$F1904,purchase!$G:$G,"&lt;="&amp;$G1904))</f>
        <v/>
      </c>
      <c r="O1904" s="10" t="str">
        <f t="shared" si="293"/>
        <v/>
      </c>
      <c r="P1904" s="11" t="str">
        <f t="shared" si="294"/>
        <v/>
      </c>
      <c r="Q1904" s="12" t="str">
        <f t="shared" ca="1" si="295"/>
        <v/>
      </c>
      <c r="R1904" s="13"/>
      <c r="S1904" s="14"/>
      <c r="T1904" s="15" t="str">
        <f t="shared" ca="1" si="296"/>
        <v/>
      </c>
      <c r="U1904" s="15" t="str">
        <f t="shared" ca="1" si="297"/>
        <v/>
      </c>
      <c r="V1904" s="16"/>
      <c r="W1904" s="17" t="str">
        <f t="shared" ca="1" si="298"/>
        <v/>
      </c>
      <c r="X1904" s="18" t="str">
        <f t="shared" ca="1" si="299"/>
        <v/>
      </c>
    </row>
    <row r="1905" spans="1:24" x14ac:dyDescent="0.35">
      <c r="A1905" s="3">
        <v>1901</v>
      </c>
      <c r="B1905" s="4"/>
      <c r="C1905" s="4"/>
      <c r="D1905" s="5" t="str">
        <f t="shared" si="290"/>
        <v/>
      </c>
      <c r="E1905" s="4"/>
      <c r="F1905" s="6"/>
      <c r="G1905" s="6"/>
      <c r="H1905" s="7" t="str">
        <f t="shared" ca="1" si="291"/>
        <v/>
      </c>
      <c r="I1905" s="8" t="str">
        <f t="shared" ca="1" si="292"/>
        <v/>
      </c>
      <c r="J1905" s="8" t="str">
        <f>IF(C1905="","",COUNTIFS(purchase!$C:$C,$C1905,purchase!$E:$E,$E1905,purchase!$G:$G,"&gt;="&amp;$F1905,purchase!$G:$G,"&lt;="&amp;$G1905))</f>
        <v/>
      </c>
      <c r="K1905" s="9" t="str">
        <f>IF(COUNTIFS(purchase!$C:$C,$C1905,purchase!$E:$E,$E1905,purchase!$G:$G,"&gt;="&amp;$F1905,purchase!$G:$G,"&lt;="&amp;$G1905)=0,"",_xlfn.MAXIFS(purchase!$G:$G,purchase!$C:$C,$C1905,purchase!$E:$E,$E1905,purchase!$G:$G,"&gt;="&amp;$F1905,purchase!$G:$G,"&lt;="&amp;$G1905))</f>
        <v/>
      </c>
      <c r="L1905" s="4"/>
      <c r="M1905" s="4"/>
      <c r="N1905" s="10" t="str">
        <f>IF(M1905="","",SUMIFS(purchase!$N:$N,purchase!$C:$C,$C1905,purchase!$E:$E,$E1905,purchase!$G:$G,"&gt;="&amp;$F1905,purchase!$G:$G,"&lt;="&amp;$G1905))</f>
        <v/>
      </c>
      <c r="O1905" s="10" t="str">
        <f t="shared" si="293"/>
        <v/>
      </c>
      <c r="P1905" s="11" t="str">
        <f t="shared" si="294"/>
        <v/>
      </c>
      <c r="Q1905" s="12" t="str">
        <f t="shared" ca="1" si="295"/>
        <v/>
      </c>
      <c r="R1905" s="13"/>
      <c r="S1905" s="14"/>
      <c r="T1905" s="15" t="str">
        <f t="shared" ca="1" si="296"/>
        <v/>
      </c>
      <c r="U1905" s="15" t="str">
        <f t="shared" ca="1" si="297"/>
        <v/>
      </c>
      <c r="V1905" s="16"/>
      <c r="W1905" s="17" t="str">
        <f t="shared" ca="1" si="298"/>
        <v/>
      </c>
      <c r="X1905" s="18" t="str">
        <f t="shared" ca="1" si="299"/>
        <v/>
      </c>
    </row>
    <row r="1906" spans="1:24" x14ac:dyDescent="0.35">
      <c r="A1906" s="3">
        <v>1902</v>
      </c>
      <c r="B1906" s="4"/>
      <c r="C1906" s="4"/>
      <c r="D1906" s="5" t="str">
        <f t="shared" si="290"/>
        <v/>
      </c>
      <c r="E1906" s="4"/>
      <c r="F1906" s="6"/>
      <c r="G1906" s="6"/>
      <c r="H1906" s="7" t="str">
        <f t="shared" ca="1" si="291"/>
        <v/>
      </c>
      <c r="I1906" s="8" t="str">
        <f t="shared" ca="1" si="292"/>
        <v/>
      </c>
      <c r="J1906" s="8" t="str">
        <f>IF(C1906="","",COUNTIFS(purchase!$C:$C,$C1906,purchase!$E:$E,$E1906,purchase!$G:$G,"&gt;="&amp;$F1906,purchase!$G:$G,"&lt;="&amp;$G1906))</f>
        <v/>
      </c>
      <c r="K1906" s="9" t="str">
        <f>IF(COUNTIFS(purchase!$C:$C,$C1906,purchase!$E:$E,$E1906,purchase!$G:$G,"&gt;="&amp;$F1906,purchase!$G:$G,"&lt;="&amp;$G1906)=0,"",_xlfn.MAXIFS(purchase!$G:$G,purchase!$C:$C,$C1906,purchase!$E:$E,$E1906,purchase!$G:$G,"&gt;="&amp;$F1906,purchase!$G:$G,"&lt;="&amp;$G1906))</f>
        <v/>
      </c>
      <c r="L1906" s="4"/>
      <c r="M1906" s="4"/>
      <c r="N1906" s="10" t="str">
        <f>IF(M1906="","",SUMIFS(purchase!$N:$N,purchase!$C:$C,$C1906,purchase!$E:$E,$E1906,purchase!$G:$G,"&gt;="&amp;$F1906,purchase!$G:$G,"&lt;="&amp;$G1906))</f>
        <v/>
      </c>
      <c r="O1906" s="10" t="str">
        <f t="shared" si="293"/>
        <v/>
      </c>
      <c r="P1906" s="11" t="str">
        <f t="shared" si="294"/>
        <v/>
      </c>
      <c r="Q1906" s="12" t="str">
        <f t="shared" ca="1" si="295"/>
        <v/>
      </c>
      <c r="R1906" s="13"/>
      <c r="S1906" s="14"/>
      <c r="T1906" s="15" t="str">
        <f t="shared" ca="1" si="296"/>
        <v/>
      </c>
      <c r="U1906" s="15" t="str">
        <f t="shared" ca="1" si="297"/>
        <v/>
      </c>
      <c r="V1906" s="16"/>
      <c r="W1906" s="17" t="str">
        <f t="shared" ca="1" si="298"/>
        <v/>
      </c>
      <c r="X1906" s="18" t="str">
        <f t="shared" ca="1" si="299"/>
        <v/>
      </c>
    </row>
    <row r="1907" spans="1:24" x14ac:dyDescent="0.35">
      <c r="A1907" s="3">
        <v>1903</v>
      </c>
      <c r="B1907" s="4"/>
      <c r="C1907" s="4"/>
      <c r="D1907" s="5" t="str">
        <f t="shared" si="290"/>
        <v/>
      </c>
      <c r="E1907" s="4"/>
      <c r="F1907" s="6"/>
      <c r="G1907" s="6"/>
      <c r="H1907" s="7" t="str">
        <f t="shared" ca="1" si="291"/>
        <v/>
      </c>
      <c r="I1907" s="8" t="str">
        <f t="shared" ca="1" si="292"/>
        <v/>
      </c>
      <c r="J1907" s="8" t="str">
        <f>IF(C1907="","",COUNTIFS(purchase!$C:$C,$C1907,purchase!$E:$E,$E1907,purchase!$G:$G,"&gt;="&amp;$F1907,purchase!$G:$G,"&lt;="&amp;$G1907))</f>
        <v/>
      </c>
      <c r="K1907" s="9" t="str">
        <f>IF(COUNTIFS(purchase!$C:$C,$C1907,purchase!$E:$E,$E1907,purchase!$G:$G,"&gt;="&amp;$F1907,purchase!$G:$G,"&lt;="&amp;$G1907)=0,"",_xlfn.MAXIFS(purchase!$G:$G,purchase!$C:$C,$C1907,purchase!$E:$E,$E1907,purchase!$G:$G,"&gt;="&amp;$F1907,purchase!$G:$G,"&lt;="&amp;$G1907))</f>
        <v/>
      </c>
      <c r="L1907" s="4"/>
      <c r="M1907" s="4"/>
      <c r="N1907" s="10" t="str">
        <f>IF(M1907="","",SUMIFS(purchase!$N:$N,purchase!$C:$C,$C1907,purchase!$E:$E,$E1907,purchase!$G:$G,"&gt;="&amp;$F1907,purchase!$G:$G,"&lt;="&amp;$G1907))</f>
        <v/>
      </c>
      <c r="O1907" s="10" t="str">
        <f t="shared" si="293"/>
        <v/>
      </c>
      <c r="P1907" s="11" t="str">
        <f t="shared" si="294"/>
        <v/>
      </c>
      <c r="Q1907" s="12" t="str">
        <f t="shared" ca="1" si="295"/>
        <v/>
      </c>
      <c r="R1907" s="13"/>
      <c r="S1907" s="14"/>
      <c r="T1907" s="15" t="str">
        <f t="shared" ca="1" si="296"/>
        <v/>
      </c>
      <c r="U1907" s="15" t="str">
        <f t="shared" ca="1" si="297"/>
        <v/>
      </c>
      <c r="V1907" s="16"/>
      <c r="W1907" s="17" t="str">
        <f t="shared" ca="1" si="298"/>
        <v/>
      </c>
      <c r="X1907" s="18" t="str">
        <f t="shared" ca="1" si="299"/>
        <v/>
      </c>
    </row>
    <row r="1908" spans="1:24" x14ac:dyDescent="0.35">
      <c r="A1908" s="3">
        <v>1904</v>
      </c>
      <c r="B1908" s="4"/>
      <c r="C1908" s="4"/>
      <c r="D1908" s="5" t="str">
        <f t="shared" si="290"/>
        <v/>
      </c>
      <c r="E1908" s="4"/>
      <c r="F1908" s="6"/>
      <c r="G1908" s="6"/>
      <c r="H1908" s="7" t="str">
        <f t="shared" ca="1" si="291"/>
        <v/>
      </c>
      <c r="I1908" s="8" t="str">
        <f t="shared" ca="1" si="292"/>
        <v/>
      </c>
      <c r="J1908" s="8" t="str">
        <f>IF(C1908="","",COUNTIFS(purchase!$C:$C,$C1908,purchase!$E:$E,$E1908,purchase!$G:$G,"&gt;="&amp;$F1908,purchase!$G:$G,"&lt;="&amp;$G1908))</f>
        <v/>
      </c>
      <c r="K1908" s="9" t="str">
        <f>IF(COUNTIFS(purchase!$C:$C,$C1908,purchase!$E:$E,$E1908,purchase!$G:$G,"&gt;="&amp;$F1908,purchase!$G:$G,"&lt;="&amp;$G1908)=0,"",_xlfn.MAXIFS(purchase!$G:$G,purchase!$C:$C,$C1908,purchase!$E:$E,$E1908,purchase!$G:$G,"&gt;="&amp;$F1908,purchase!$G:$G,"&lt;="&amp;$G1908))</f>
        <v/>
      </c>
      <c r="L1908" s="4"/>
      <c r="M1908" s="4"/>
      <c r="N1908" s="10" t="str">
        <f>IF(M1908="","",SUMIFS(purchase!$N:$N,purchase!$C:$C,$C1908,purchase!$E:$E,$E1908,purchase!$G:$G,"&gt;="&amp;$F1908,purchase!$G:$G,"&lt;="&amp;$G1908))</f>
        <v/>
      </c>
      <c r="O1908" s="10" t="str">
        <f t="shared" si="293"/>
        <v/>
      </c>
      <c r="P1908" s="11" t="str">
        <f t="shared" si="294"/>
        <v/>
      </c>
      <c r="Q1908" s="12" t="str">
        <f t="shared" ca="1" si="295"/>
        <v/>
      </c>
      <c r="R1908" s="13"/>
      <c r="S1908" s="14"/>
      <c r="T1908" s="15" t="str">
        <f t="shared" ca="1" si="296"/>
        <v/>
      </c>
      <c r="U1908" s="15" t="str">
        <f t="shared" ca="1" si="297"/>
        <v/>
      </c>
      <c r="V1908" s="16"/>
      <c r="W1908" s="17" t="str">
        <f t="shared" ca="1" si="298"/>
        <v/>
      </c>
      <c r="X1908" s="18" t="str">
        <f t="shared" ca="1" si="299"/>
        <v/>
      </c>
    </row>
    <row r="1909" spans="1:24" x14ac:dyDescent="0.35">
      <c r="A1909" s="3">
        <v>1905</v>
      </c>
      <c r="B1909" s="4"/>
      <c r="C1909" s="4"/>
      <c r="D1909" s="5" t="str">
        <f t="shared" si="290"/>
        <v/>
      </c>
      <c r="E1909" s="4"/>
      <c r="F1909" s="6"/>
      <c r="G1909" s="6"/>
      <c r="H1909" s="7" t="str">
        <f t="shared" ca="1" si="291"/>
        <v/>
      </c>
      <c r="I1909" s="8" t="str">
        <f t="shared" ca="1" si="292"/>
        <v/>
      </c>
      <c r="J1909" s="8" t="str">
        <f>IF(C1909="","",COUNTIFS(purchase!$C:$C,$C1909,purchase!$E:$E,$E1909,purchase!$G:$G,"&gt;="&amp;$F1909,purchase!$G:$G,"&lt;="&amp;$G1909))</f>
        <v/>
      </c>
      <c r="K1909" s="9" t="str">
        <f>IF(COUNTIFS(purchase!$C:$C,$C1909,purchase!$E:$E,$E1909,purchase!$G:$G,"&gt;="&amp;$F1909,purchase!$G:$G,"&lt;="&amp;$G1909)=0,"",_xlfn.MAXIFS(purchase!$G:$G,purchase!$C:$C,$C1909,purchase!$E:$E,$E1909,purchase!$G:$G,"&gt;="&amp;$F1909,purchase!$G:$G,"&lt;="&amp;$G1909))</f>
        <v/>
      </c>
      <c r="L1909" s="4"/>
      <c r="M1909" s="4"/>
      <c r="N1909" s="10" t="str">
        <f>IF(M1909="","",SUMIFS(purchase!$N:$N,purchase!$C:$C,$C1909,purchase!$E:$E,$E1909,purchase!$G:$G,"&gt;="&amp;$F1909,purchase!$G:$G,"&lt;="&amp;$G1909))</f>
        <v/>
      </c>
      <c r="O1909" s="10" t="str">
        <f t="shared" si="293"/>
        <v/>
      </c>
      <c r="P1909" s="11" t="str">
        <f t="shared" si="294"/>
        <v/>
      </c>
      <c r="Q1909" s="12" t="str">
        <f t="shared" ca="1" si="295"/>
        <v/>
      </c>
      <c r="R1909" s="13"/>
      <c r="S1909" s="14"/>
      <c r="T1909" s="15" t="str">
        <f t="shared" ca="1" si="296"/>
        <v/>
      </c>
      <c r="U1909" s="15" t="str">
        <f t="shared" ca="1" si="297"/>
        <v/>
      </c>
      <c r="V1909" s="16"/>
      <c r="W1909" s="17" t="str">
        <f t="shared" ca="1" si="298"/>
        <v/>
      </c>
      <c r="X1909" s="18" t="str">
        <f t="shared" ca="1" si="299"/>
        <v/>
      </c>
    </row>
    <row r="1910" spans="1:24" x14ac:dyDescent="0.35">
      <c r="A1910" s="3">
        <v>1906</v>
      </c>
      <c r="B1910" s="4"/>
      <c r="C1910" s="4"/>
      <c r="D1910" s="5" t="str">
        <f t="shared" si="290"/>
        <v/>
      </c>
      <c r="E1910" s="4"/>
      <c r="F1910" s="6"/>
      <c r="G1910" s="6"/>
      <c r="H1910" s="7" t="str">
        <f t="shared" ca="1" si="291"/>
        <v/>
      </c>
      <c r="I1910" s="8" t="str">
        <f t="shared" ca="1" si="292"/>
        <v/>
      </c>
      <c r="J1910" s="8" t="str">
        <f>IF(C1910="","",COUNTIFS(purchase!$C:$C,$C1910,purchase!$E:$E,$E1910,purchase!$G:$G,"&gt;="&amp;$F1910,purchase!$G:$G,"&lt;="&amp;$G1910))</f>
        <v/>
      </c>
      <c r="K1910" s="9" t="str">
        <f>IF(COUNTIFS(purchase!$C:$C,$C1910,purchase!$E:$E,$E1910,purchase!$G:$G,"&gt;="&amp;$F1910,purchase!$G:$G,"&lt;="&amp;$G1910)=0,"",_xlfn.MAXIFS(purchase!$G:$G,purchase!$C:$C,$C1910,purchase!$E:$E,$E1910,purchase!$G:$G,"&gt;="&amp;$F1910,purchase!$G:$G,"&lt;="&amp;$G1910))</f>
        <v/>
      </c>
      <c r="L1910" s="4"/>
      <c r="M1910" s="4"/>
      <c r="N1910" s="10" t="str">
        <f>IF(M1910="","",SUMIFS(purchase!$N:$N,purchase!$C:$C,$C1910,purchase!$E:$E,$E1910,purchase!$G:$G,"&gt;="&amp;$F1910,purchase!$G:$G,"&lt;="&amp;$G1910))</f>
        <v/>
      </c>
      <c r="O1910" s="10" t="str">
        <f t="shared" si="293"/>
        <v/>
      </c>
      <c r="P1910" s="11" t="str">
        <f t="shared" si="294"/>
        <v/>
      </c>
      <c r="Q1910" s="12" t="str">
        <f t="shared" ca="1" si="295"/>
        <v/>
      </c>
      <c r="R1910" s="13"/>
      <c r="S1910" s="14"/>
      <c r="T1910" s="15" t="str">
        <f t="shared" ca="1" si="296"/>
        <v/>
      </c>
      <c r="U1910" s="15" t="str">
        <f t="shared" ca="1" si="297"/>
        <v/>
      </c>
      <c r="V1910" s="16"/>
      <c r="W1910" s="17" t="str">
        <f t="shared" ca="1" si="298"/>
        <v/>
      </c>
      <c r="X1910" s="18" t="str">
        <f t="shared" ca="1" si="299"/>
        <v/>
      </c>
    </row>
    <row r="1911" spans="1:24" x14ac:dyDescent="0.35">
      <c r="A1911" s="3">
        <v>1907</v>
      </c>
      <c r="B1911" s="4"/>
      <c r="C1911" s="4"/>
      <c r="D1911" s="5" t="str">
        <f t="shared" si="290"/>
        <v/>
      </c>
      <c r="E1911" s="4"/>
      <c r="F1911" s="6"/>
      <c r="G1911" s="6"/>
      <c r="H1911" s="7" t="str">
        <f t="shared" ca="1" si="291"/>
        <v/>
      </c>
      <c r="I1911" s="8" t="str">
        <f t="shared" ca="1" si="292"/>
        <v/>
      </c>
      <c r="J1911" s="8" t="str">
        <f>IF(C1911="","",COUNTIFS(purchase!$C:$C,$C1911,purchase!$E:$E,$E1911,purchase!$G:$G,"&gt;="&amp;$F1911,purchase!$G:$G,"&lt;="&amp;$G1911))</f>
        <v/>
      </c>
      <c r="K1911" s="9" t="str">
        <f>IF(COUNTIFS(purchase!$C:$C,$C1911,purchase!$E:$E,$E1911,purchase!$G:$G,"&gt;="&amp;$F1911,purchase!$G:$G,"&lt;="&amp;$G1911)=0,"",_xlfn.MAXIFS(purchase!$G:$G,purchase!$C:$C,$C1911,purchase!$E:$E,$E1911,purchase!$G:$G,"&gt;="&amp;$F1911,purchase!$G:$G,"&lt;="&amp;$G1911))</f>
        <v/>
      </c>
      <c r="L1911" s="4"/>
      <c r="M1911" s="4"/>
      <c r="N1911" s="10" t="str">
        <f>IF(M1911="","",SUMIFS(purchase!$N:$N,purchase!$C:$C,$C1911,purchase!$E:$E,$E1911,purchase!$G:$G,"&gt;="&amp;$F1911,purchase!$G:$G,"&lt;="&amp;$G1911))</f>
        <v/>
      </c>
      <c r="O1911" s="10" t="str">
        <f t="shared" si="293"/>
        <v/>
      </c>
      <c r="P1911" s="11" t="str">
        <f t="shared" si="294"/>
        <v/>
      </c>
      <c r="Q1911" s="12" t="str">
        <f t="shared" ca="1" si="295"/>
        <v/>
      </c>
      <c r="R1911" s="13"/>
      <c r="S1911" s="14"/>
      <c r="T1911" s="15" t="str">
        <f t="shared" ca="1" si="296"/>
        <v/>
      </c>
      <c r="U1911" s="15" t="str">
        <f t="shared" ca="1" si="297"/>
        <v/>
      </c>
      <c r="V1911" s="16"/>
      <c r="W1911" s="17" t="str">
        <f t="shared" ca="1" si="298"/>
        <v/>
      </c>
      <c r="X1911" s="18" t="str">
        <f t="shared" ca="1" si="299"/>
        <v/>
      </c>
    </row>
    <row r="1912" spans="1:24" x14ac:dyDescent="0.35">
      <c r="A1912" s="3">
        <v>1908</v>
      </c>
      <c r="B1912" s="4"/>
      <c r="C1912" s="4"/>
      <c r="D1912" s="5" t="str">
        <f t="shared" si="290"/>
        <v/>
      </c>
      <c r="E1912" s="4"/>
      <c r="F1912" s="6"/>
      <c r="G1912" s="6"/>
      <c r="H1912" s="7" t="str">
        <f t="shared" ca="1" si="291"/>
        <v/>
      </c>
      <c r="I1912" s="8" t="str">
        <f t="shared" ca="1" si="292"/>
        <v/>
      </c>
      <c r="J1912" s="8" t="str">
        <f>IF(C1912="","",COUNTIFS(purchase!$C:$C,$C1912,purchase!$E:$E,$E1912,purchase!$G:$G,"&gt;="&amp;$F1912,purchase!$G:$G,"&lt;="&amp;$G1912))</f>
        <v/>
      </c>
      <c r="K1912" s="9" t="str">
        <f>IF(COUNTIFS(purchase!$C:$C,$C1912,purchase!$E:$E,$E1912,purchase!$G:$G,"&gt;="&amp;$F1912,purchase!$G:$G,"&lt;="&amp;$G1912)=0,"",_xlfn.MAXIFS(purchase!$G:$G,purchase!$C:$C,$C1912,purchase!$E:$E,$E1912,purchase!$G:$G,"&gt;="&amp;$F1912,purchase!$G:$G,"&lt;="&amp;$G1912))</f>
        <v/>
      </c>
      <c r="L1912" s="4"/>
      <c r="M1912" s="4"/>
      <c r="N1912" s="10" t="str">
        <f>IF(M1912="","",SUMIFS(purchase!$N:$N,purchase!$C:$C,$C1912,purchase!$E:$E,$E1912,purchase!$G:$G,"&gt;="&amp;$F1912,purchase!$G:$G,"&lt;="&amp;$G1912))</f>
        <v/>
      </c>
      <c r="O1912" s="10" t="str">
        <f t="shared" si="293"/>
        <v/>
      </c>
      <c r="P1912" s="11" t="str">
        <f t="shared" si="294"/>
        <v/>
      </c>
      <c r="Q1912" s="12" t="str">
        <f t="shared" ca="1" si="295"/>
        <v/>
      </c>
      <c r="R1912" s="13"/>
      <c r="S1912" s="14"/>
      <c r="T1912" s="15" t="str">
        <f t="shared" ca="1" si="296"/>
        <v/>
      </c>
      <c r="U1912" s="15" t="str">
        <f t="shared" ca="1" si="297"/>
        <v/>
      </c>
      <c r="V1912" s="16"/>
      <c r="W1912" s="17" t="str">
        <f t="shared" ca="1" si="298"/>
        <v/>
      </c>
      <c r="X1912" s="18" t="str">
        <f t="shared" ca="1" si="299"/>
        <v/>
      </c>
    </row>
    <row r="1913" spans="1:24" x14ac:dyDescent="0.35">
      <c r="A1913" s="3">
        <v>1909</v>
      </c>
      <c r="B1913" s="4"/>
      <c r="C1913" s="4"/>
      <c r="D1913" s="5" t="str">
        <f t="shared" si="290"/>
        <v/>
      </c>
      <c r="E1913" s="4"/>
      <c r="F1913" s="6"/>
      <c r="G1913" s="6"/>
      <c r="H1913" s="7" t="str">
        <f t="shared" ca="1" si="291"/>
        <v/>
      </c>
      <c r="I1913" s="8" t="str">
        <f t="shared" ca="1" si="292"/>
        <v/>
      </c>
      <c r="J1913" s="8" t="str">
        <f>IF(C1913="","",COUNTIFS(purchase!$C:$C,$C1913,purchase!$E:$E,$E1913,purchase!$G:$G,"&gt;="&amp;$F1913,purchase!$G:$G,"&lt;="&amp;$G1913))</f>
        <v/>
      </c>
      <c r="K1913" s="9" t="str">
        <f>IF(COUNTIFS(purchase!$C:$C,$C1913,purchase!$E:$E,$E1913,purchase!$G:$G,"&gt;="&amp;$F1913,purchase!$G:$G,"&lt;="&amp;$G1913)=0,"",_xlfn.MAXIFS(purchase!$G:$G,purchase!$C:$C,$C1913,purchase!$E:$E,$E1913,purchase!$G:$G,"&gt;="&amp;$F1913,purchase!$G:$G,"&lt;="&amp;$G1913))</f>
        <v/>
      </c>
      <c r="L1913" s="4"/>
      <c r="M1913" s="4"/>
      <c r="N1913" s="10" t="str">
        <f>IF(M1913="","",SUMIFS(purchase!$N:$N,purchase!$C:$C,$C1913,purchase!$E:$E,$E1913,purchase!$G:$G,"&gt;="&amp;$F1913,purchase!$G:$G,"&lt;="&amp;$G1913))</f>
        <v/>
      </c>
      <c r="O1913" s="10" t="str">
        <f t="shared" si="293"/>
        <v/>
      </c>
      <c r="P1913" s="11" t="str">
        <f t="shared" si="294"/>
        <v/>
      </c>
      <c r="Q1913" s="12" t="str">
        <f t="shared" ca="1" si="295"/>
        <v/>
      </c>
      <c r="R1913" s="13"/>
      <c r="S1913" s="14"/>
      <c r="T1913" s="15" t="str">
        <f t="shared" ca="1" si="296"/>
        <v/>
      </c>
      <c r="U1913" s="15" t="str">
        <f t="shared" ca="1" si="297"/>
        <v/>
      </c>
      <c r="V1913" s="16"/>
      <c r="W1913" s="17" t="str">
        <f t="shared" ca="1" si="298"/>
        <v/>
      </c>
      <c r="X1913" s="18" t="str">
        <f t="shared" ca="1" si="299"/>
        <v/>
      </c>
    </row>
    <row r="1914" spans="1:24" x14ac:dyDescent="0.35">
      <c r="A1914" s="3">
        <v>1910</v>
      </c>
      <c r="B1914" s="4"/>
      <c r="C1914" s="4"/>
      <c r="D1914" s="5" t="str">
        <f t="shared" si="290"/>
        <v/>
      </c>
      <c r="E1914" s="4"/>
      <c r="F1914" s="6"/>
      <c r="G1914" s="6"/>
      <c r="H1914" s="7" t="str">
        <f t="shared" ca="1" si="291"/>
        <v/>
      </c>
      <c r="I1914" s="8" t="str">
        <f t="shared" ca="1" si="292"/>
        <v/>
      </c>
      <c r="J1914" s="8" t="str">
        <f>IF(C1914="","",COUNTIFS(purchase!$C:$C,$C1914,purchase!$E:$E,$E1914,purchase!$G:$G,"&gt;="&amp;$F1914,purchase!$G:$G,"&lt;="&amp;$G1914))</f>
        <v/>
      </c>
      <c r="K1914" s="9" t="str">
        <f>IF(COUNTIFS(purchase!$C:$C,$C1914,purchase!$E:$E,$E1914,purchase!$G:$G,"&gt;="&amp;$F1914,purchase!$G:$G,"&lt;="&amp;$G1914)=0,"",_xlfn.MAXIFS(purchase!$G:$G,purchase!$C:$C,$C1914,purchase!$E:$E,$E1914,purchase!$G:$G,"&gt;="&amp;$F1914,purchase!$G:$G,"&lt;="&amp;$G1914))</f>
        <v/>
      </c>
      <c r="L1914" s="4"/>
      <c r="M1914" s="4"/>
      <c r="N1914" s="10" t="str">
        <f>IF(M1914="","",SUMIFS(purchase!$N:$N,purchase!$C:$C,$C1914,purchase!$E:$E,$E1914,purchase!$G:$G,"&gt;="&amp;$F1914,purchase!$G:$G,"&lt;="&amp;$G1914))</f>
        <v/>
      </c>
      <c r="O1914" s="10" t="str">
        <f t="shared" si="293"/>
        <v/>
      </c>
      <c r="P1914" s="11" t="str">
        <f t="shared" si="294"/>
        <v/>
      </c>
      <c r="Q1914" s="12" t="str">
        <f t="shared" ca="1" si="295"/>
        <v/>
      </c>
      <c r="R1914" s="13"/>
      <c r="S1914" s="14"/>
      <c r="T1914" s="15" t="str">
        <f t="shared" ca="1" si="296"/>
        <v/>
      </c>
      <c r="U1914" s="15" t="str">
        <f t="shared" ca="1" si="297"/>
        <v/>
      </c>
      <c r="V1914" s="16"/>
      <c r="W1914" s="17" t="str">
        <f t="shared" ca="1" si="298"/>
        <v/>
      </c>
      <c r="X1914" s="18" t="str">
        <f t="shared" ca="1" si="299"/>
        <v/>
      </c>
    </row>
    <row r="1915" spans="1:24" x14ac:dyDescent="0.35">
      <c r="A1915" s="3">
        <v>1911</v>
      </c>
      <c r="B1915" s="4"/>
      <c r="C1915" s="4"/>
      <c r="D1915" s="5" t="str">
        <f t="shared" si="290"/>
        <v/>
      </c>
      <c r="E1915" s="4"/>
      <c r="F1915" s="6"/>
      <c r="G1915" s="6"/>
      <c r="H1915" s="7" t="str">
        <f t="shared" ca="1" si="291"/>
        <v/>
      </c>
      <c r="I1915" s="8" t="str">
        <f t="shared" ca="1" si="292"/>
        <v/>
      </c>
      <c r="J1915" s="8" t="str">
        <f>IF(C1915="","",COUNTIFS(purchase!$C:$C,$C1915,purchase!$E:$E,$E1915,purchase!$G:$G,"&gt;="&amp;$F1915,purchase!$G:$G,"&lt;="&amp;$G1915))</f>
        <v/>
      </c>
      <c r="K1915" s="9" t="str">
        <f>IF(COUNTIFS(purchase!$C:$C,$C1915,purchase!$E:$E,$E1915,purchase!$G:$G,"&gt;="&amp;$F1915,purchase!$G:$G,"&lt;="&amp;$G1915)=0,"",_xlfn.MAXIFS(purchase!$G:$G,purchase!$C:$C,$C1915,purchase!$E:$E,$E1915,purchase!$G:$G,"&gt;="&amp;$F1915,purchase!$G:$G,"&lt;="&amp;$G1915))</f>
        <v/>
      </c>
      <c r="L1915" s="4"/>
      <c r="M1915" s="4"/>
      <c r="N1915" s="10" t="str">
        <f>IF(M1915="","",SUMIFS(purchase!$N:$N,purchase!$C:$C,$C1915,purchase!$E:$E,$E1915,purchase!$G:$G,"&gt;="&amp;$F1915,purchase!$G:$G,"&lt;="&amp;$G1915))</f>
        <v/>
      </c>
      <c r="O1915" s="10" t="str">
        <f t="shared" si="293"/>
        <v/>
      </c>
      <c r="P1915" s="11" t="str">
        <f t="shared" si="294"/>
        <v/>
      </c>
      <c r="Q1915" s="12" t="str">
        <f t="shared" ca="1" si="295"/>
        <v/>
      </c>
      <c r="R1915" s="13"/>
      <c r="S1915" s="14"/>
      <c r="T1915" s="15" t="str">
        <f t="shared" ca="1" si="296"/>
        <v/>
      </c>
      <c r="U1915" s="15" t="str">
        <f t="shared" ca="1" si="297"/>
        <v/>
      </c>
      <c r="V1915" s="16"/>
      <c r="W1915" s="17" t="str">
        <f t="shared" ca="1" si="298"/>
        <v/>
      </c>
      <c r="X1915" s="18" t="str">
        <f t="shared" ca="1" si="299"/>
        <v/>
      </c>
    </row>
    <row r="1916" spans="1:24" x14ac:dyDescent="0.35">
      <c r="A1916" s="3">
        <v>1912</v>
      </c>
      <c r="B1916" s="4"/>
      <c r="C1916" s="4"/>
      <c r="D1916" s="5" t="str">
        <f t="shared" si="290"/>
        <v/>
      </c>
      <c r="E1916" s="4"/>
      <c r="F1916" s="6"/>
      <c r="G1916" s="6"/>
      <c r="H1916" s="7" t="str">
        <f t="shared" ca="1" si="291"/>
        <v/>
      </c>
      <c r="I1916" s="8" t="str">
        <f t="shared" ca="1" si="292"/>
        <v/>
      </c>
      <c r="J1916" s="8" t="str">
        <f>IF(C1916="","",COUNTIFS(purchase!$C:$C,$C1916,purchase!$E:$E,$E1916,purchase!$G:$G,"&gt;="&amp;$F1916,purchase!$G:$G,"&lt;="&amp;$G1916))</f>
        <v/>
      </c>
      <c r="K1916" s="9" t="str">
        <f>IF(COUNTIFS(purchase!$C:$C,$C1916,purchase!$E:$E,$E1916,purchase!$G:$G,"&gt;="&amp;$F1916,purchase!$G:$G,"&lt;="&amp;$G1916)=0,"",_xlfn.MAXIFS(purchase!$G:$G,purchase!$C:$C,$C1916,purchase!$E:$E,$E1916,purchase!$G:$G,"&gt;="&amp;$F1916,purchase!$G:$G,"&lt;="&amp;$G1916))</f>
        <v/>
      </c>
      <c r="L1916" s="4"/>
      <c r="M1916" s="4"/>
      <c r="N1916" s="10" t="str">
        <f>IF(M1916="","",SUMIFS(purchase!$N:$N,purchase!$C:$C,$C1916,purchase!$E:$E,$E1916,purchase!$G:$G,"&gt;="&amp;$F1916,purchase!$G:$G,"&lt;="&amp;$G1916))</f>
        <v/>
      </c>
      <c r="O1916" s="10" t="str">
        <f t="shared" si="293"/>
        <v/>
      </c>
      <c r="P1916" s="11" t="str">
        <f t="shared" si="294"/>
        <v/>
      </c>
      <c r="Q1916" s="12" t="str">
        <f t="shared" ca="1" si="295"/>
        <v/>
      </c>
      <c r="R1916" s="13"/>
      <c r="S1916" s="14"/>
      <c r="T1916" s="15" t="str">
        <f t="shared" ca="1" si="296"/>
        <v/>
      </c>
      <c r="U1916" s="15" t="str">
        <f t="shared" ca="1" si="297"/>
        <v/>
      </c>
      <c r="V1916" s="16"/>
      <c r="W1916" s="17" t="str">
        <f t="shared" ca="1" si="298"/>
        <v/>
      </c>
      <c r="X1916" s="18" t="str">
        <f t="shared" ca="1" si="299"/>
        <v/>
      </c>
    </row>
    <row r="1917" spans="1:24" x14ac:dyDescent="0.35">
      <c r="A1917" s="3">
        <v>1913</v>
      </c>
      <c r="B1917" s="4"/>
      <c r="C1917" s="4"/>
      <c r="D1917" s="5" t="str">
        <f t="shared" si="290"/>
        <v/>
      </c>
      <c r="E1917" s="4"/>
      <c r="F1917" s="6"/>
      <c r="G1917" s="6"/>
      <c r="H1917" s="7" t="str">
        <f t="shared" ca="1" si="291"/>
        <v/>
      </c>
      <c r="I1917" s="8" t="str">
        <f t="shared" ca="1" si="292"/>
        <v/>
      </c>
      <c r="J1917" s="8" t="str">
        <f>IF(C1917="","",COUNTIFS(purchase!$C:$C,$C1917,purchase!$E:$E,$E1917,purchase!$G:$G,"&gt;="&amp;$F1917,purchase!$G:$G,"&lt;="&amp;$G1917))</f>
        <v/>
      </c>
      <c r="K1917" s="9" t="str">
        <f>IF(COUNTIFS(purchase!$C:$C,$C1917,purchase!$E:$E,$E1917,purchase!$G:$G,"&gt;="&amp;$F1917,purchase!$G:$G,"&lt;="&amp;$G1917)=0,"",_xlfn.MAXIFS(purchase!$G:$G,purchase!$C:$C,$C1917,purchase!$E:$E,$E1917,purchase!$G:$G,"&gt;="&amp;$F1917,purchase!$G:$G,"&lt;="&amp;$G1917))</f>
        <v/>
      </c>
      <c r="L1917" s="4"/>
      <c r="M1917" s="4"/>
      <c r="N1917" s="10" t="str">
        <f>IF(M1917="","",SUMIFS(purchase!$N:$N,purchase!$C:$C,$C1917,purchase!$E:$E,$E1917,purchase!$G:$G,"&gt;="&amp;$F1917,purchase!$G:$G,"&lt;="&amp;$G1917))</f>
        <v/>
      </c>
      <c r="O1917" s="10" t="str">
        <f t="shared" si="293"/>
        <v/>
      </c>
      <c r="P1917" s="11" t="str">
        <f t="shared" si="294"/>
        <v/>
      </c>
      <c r="Q1917" s="12" t="str">
        <f t="shared" ca="1" si="295"/>
        <v/>
      </c>
      <c r="R1917" s="13"/>
      <c r="S1917" s="14"/>
      <c r="T1917" s="15" t="str">
        <f t="shared" ca="1" si="296"/>
        <v/>
      </c>
      <c r="U1917" s="15" t="str">
        <f t="shared" ca="1" si="297"/>
        <v/>
      </c>
      <c r="V1917" s="16"/>
      <c r="W1917" s="17" t="str">
        <f t="shared" ca="1" si="298"/>
        <v/>
      </c>
      <c r="X1917" s="18" t="str">
        <f t="shared" ca="1" si="299"/>
        <v/>
      </c>
    </row>
    <row r="1918" spans="1:24" x14ac:dyDescent="0.35">
      <c r="A1918" s="3">
        <v>1914</v>
      </c>
      <c r="B1918" s="4"/>
      <c r="C1918" s="4"/>
      <c r="D1918" s="5" t="str">
        <f t="shared" si="290"/>
        <v/>
      </c>
      <c r="E1918" s="4"/>
      <c r="F1918" s="6"/>
      <c r="G1918" s="6"/>
      <c r="H1918" s="7" t="str">
        <f t="shared" ca="1" si="291"/>
        <v/>
      </c>
      <c r="I1918" s="8" t="str">
        <f t="shared" ca="1" si="292"/>
        <v/>
      </c>
      <c r="J1918" s="8" t="str">
        <f>IF(C1918="","",COUNTIFS(purchase!$C:$C,$C1918,purchase!$E:$E,$E1918,purchase!$G:$G,"&gt;="&amp;$F1918,purchase!$G:$G,"&lt;="&amp;$G1918))</f>
        <v/>
      </c>
      <c r="K1918" s="9" t="str">
        <f>IF(COUNTIFS(purchase!$C:$C,$C1918,purchase!$E:$E,$E1918,purchase!$G:$G,"&gt;="&amp;$F1918,purchase!$G:$G,"&lt;="&amp;$G1918)=0,"",_xlfn.MAXIFS(purchase!$G:$G,purchase!$C:$C,$C1918,purchase!$E:$E,$E1918,purchase!$G:$G,"&gt;="&amp;$F1918,purchase!$G:$G,"&lt;="&amp;$G1918))</f>
        <v/>
      </c>
      <c r="L1918" s="4"/>
      <c r="M1918" s="4"/>
      <c r="N1918" s="10" t="str">
        <f>IF(M1918="","",SUMIFS(purchase!$N:$N,purchase!$C:$C,$C1918,purchase!$E:$E,$E1918,purchase!$G:$G,"&gt;="&amp;$F1918,purchase!$G:$G,"&lt;="&amp;$G1918))</f>
        <v/>
      </c>
      <c r="O1918" s="10" t="str">
        <f t="shared" si="293"/>
        <v/>
      </c>
      <c r="P1918" s="11" t="str">
        <f t="shared" si="294"/>
        <v/>
      </c>
      <c r="Q1918" s="12" t="str">
        <f t="shared" ca="1" si="295"/>
        <v/>
      </c>
      <c r="R1918" s="13"/>
      <c r="S1918" s="14"/>
      <c r="T1918" s="15" t="str">
        <f t="shared" ca="1" si="296"/>
        <v/>
      </c>
      <c r="U1918" s="15" t="str">
        <f t="shared" ca="1" si="297"/>
        <v/>
      </c>
      <c r="V1918" s="16"/>
      <c r="W1918" s="17" t="str">
        <f t="shared" ca="1" si="298"/>
        <v/>
      </c>
      <c r="X1918" s="18" t="str">
        <f t="shared" ca="1" si="299"/>
        <v/>
      </c>
    </row>
    <row r="1919" spans="1:24" x14ac:dyDescent="0.35">
      <c r="A1919" s="3">
        <v>1915</v>
      </c>
      <c r="B1919" s="4"/>
      <c r="C1919" s="4"/>
      <c r="D1919" s="5" t="str">
        <f t="shared" si="290"/>
        <v/>
      </c>
      <c r="E1919" s="4"/>
      <c r="F1919" s="6"/>
      <c r="G1919" s="6"/>
      <c r="H1919" s="7" t="str">
        <f t="shared" ca="1" si="291"/>
        <v/>
      </c>
      <c r="I1919" s="8" t="str">
        <f t="shared" ca="1" si="292"/>
        <v/>
      </c>
      <c r="J1919" s="8" t="str">
        <f>IF(C1919="","",COUNTIFS(purchase!$C:$C,$C1919,purchase!$E:$E,$E1919,purchase!$G:$G,"&gt;="&amp;$F1919,purchase!$G:$G,"&lt;="&amp;$G1919))</f>
        <v/>
      </c>
      <c r="K1919" s="9" t="str">
        <f>IF(COUNTIFS(purchase!$C:$C,$C1919,purchase!$E:$E,$E1919,purchase!$G:$G,"&gt;="&amp;$F1919,purchase!$G:$G,"&lt;="&amp;$G1919)=0,"",_xlfn.MAXIFS(purchase!$G:$G,purchase!$C:$C,$C1919,purchase!$E:$E,$E1919,purchase!$G:$G,"&gt;="&amp;$F1919,purchase!$G:$G,"&lt;="&amp;$G1919))</f>
        <v/>
      </c>
      <c r="L1919" s="4"/>
      <c r="M1919" s="4"/>
      <c r="N1919" s="10" t="str">
        <f>IF(M1919="","",SUMIFS(purchase!$N:$N,purchase!$C:$C,$C1919,purchase!$E:$E,$E1919,purchase!$G:$G,"&gt;="&amp;$F1919,purchase!$G:$G,"&lt;="&amp;$G1919))</f>
        <v/>
      </c>
      <c r="O1919" s="10" t="str">
        <f t="shared" si="293"/>
        <v/>
      </c>
      <c r="P1919" s="11" t="str">
        <f t="shared" si="294"/>
        <v/>
      </c>
      <c r="Q1919" s="12" t="str">
        <f t="shared" ca="1" si="295"/>
        <v/>
      </c>
      <c r="R1919" s="13"/>
      <c r="S1919" s="14"/>
      <c r="T1919" s="15" t="str">
        <f t="shared" ca="1" si="296"/>
        <v/>
      </c>
      <c r="U1919" s="15" t="str">
        <f t="shared" ca="1" si="297"/>
        <v/>
      </c>
      <c r="V1919" s="16"/>
      <c r="W1919" s="17" t="str">
        <f t="shared" ca="1" si="298"/>
        <v/>
      </c>
      <c r="X1919" s="18" t="str">
        <f t="shared" ca="1" si="299"/>
        <v/>
      </c>
    </row>
    <row r="1920" spans="1:24" x14ac:dyDescent="0.35">
      <c r="A1920" s="3">
        <v>1916</v>
      </c>
      <c r="B1920" s="4"/>
      <c r="C1920" s="4"/>
      <c r="D1920" s="5" t="str">
        <f t="shared" si="290"/>
        <v/>
      </c>
      <c r="E1920" s="4"/>
      <c r="F1920" s="6"/>
      <c r="G1920" s="6"/>
      <c r="H1920" s="7" t="str">
        <f t="shared" ca="1" si="291"/>
        <v/>
      </c>
      <c r="I1920" s="8" t="str">
        <f t="shared" ca="1" si="292"/>
        <v/>
      </c>
      <c r="J1920" s="8" t="str">
        <f>IF(C1920="","",COUNTIFS(purchase!$C:$C,$C1920,purchase!$E:$E,$E1920,purchase!$G:$G,"&gt;="&amp;$F1920,purchase!$G:$G,"&lt;="&amp;$G1920))</f>
        <v/>
      </c>
      <c r="K1920" s="9" t="str">
        <f>IF(COUNTIFS(purchase!$C:$C,$C1920,purchase!$E:$E,$E1920,purchase!$G:$G,"&gt;="&amp;$F1920,purchase!$G:$G,"&lt;="&amp;$G1920)=0,"",_xlfn.MAXIFS(purchase!$G:$G,purchase!$C:$C,$C1920,purchase!$E:$E,$E1920,purchase!$G:$G,"&gt;="&amp;$F1920,purchase!$G:$G,"&lt;="&amp;$G1920))</f>
        <v/>
      </c>
      <c r="L1920" s="4"/>
      <c r="M1920" s="4"/>
      <c r="N1920" s="10" t="str">
        <f>IF(M1920="","",SUMIFS(purchase!$N:$N,purchase!$C:$C,$C1920,purchase!$E:$E,$E1920,purchase!$G:$G,"&gt;="&amp;$F1920,purchase!$G:$G,"&lt;="&amp;$G1920))</f>
        <v/>
      </c>
      <c r="O1920" s="10" t="str">
        <f t="shared" si="293"/>
        <v/>
      </c>
      <c r="P1920" s="11" t="str">
        <f t="shared" si="294"/>
        <v/>
      </c>
      <c r="Q1920" s="12" t="str">
        <f t="shared" ca="1" si="295"/>
        <v/>
      </c>
      <c r="R1920" s="13"/>
      <c r="S1920" s="14"/>
      <c r="T1920" s="15" t="str">
        <f t="shared" ca="1" si="296"/>
        <v/>
      </c>
      <c r="U1920" s="15" t="str">
        <f t="shared" ca="1" si="297"/>
        <v/>
      </c>
      <c r="V1920" s="16"/>
      <c r="W1920" s="17" t="str">
        <f t="shared" ca="1" si="298"/>
        <v/>
      </c>
      <c r="X1920" s="18" t="str">
        <f t="shared" ca="1" si="299"/>
        <v/>
      </c>
    </row>
    <row r="1921" spans="1:24" x14ac:dyDescent="0.35">
      <c r="A1921" s="3">
        <v>1917</v>
      </c>
      <c r="B1921" s="4"/>
      <c r="C1921" s="4"/>
      <c r="D1921" s="5" t="str">
        <f t="shared" si="290"/>
        <v/>
      </c>
      <c r="E1921" s="4"/>
      <c r="F1921" s="6"/>
      <c r="G1921" s="6"/>
      <c r="H1921" s="7" t="str">
        <f t="shared" ca="1" si="291"/>
        <v/>
      </c>
      <c r="I1921" s="8" t="str">
        <f t="shared" ca="1" si="292"/>
        <v/>
      </c>
      <c r="J1921" s="8" t="str">
        <f>IF(C1921="","",COUNTIFS(purchase!$C:$C,$C1921,purchase!$E:$E,$E1921,purchase!$G:$G,"&gt;="&amp;$F1921,purchase!$G:$G,"&lt;="&amp;$G1921))</f>
        <v/>
      </c>
      <c r="K1921" s="9" t="str">
        <f>IF(COUNTIFS(purchase!$C:$C,$C1921,purchase!$E:$E,$E1921,purchase!$G:$G,"&gt;="&amp;$F1921,purchase!$G:$G,"&lt;="&amp;$G1921)=0,"",_xlfn.MAXIFS(purchase!$G:$G,purchase!$C:$C,$C1921,purchase!$E:$E,$E1921,purchase!$G:$G,"&gt;="&amp;$F1921,purchase!$G:$G,"&lt;="&amp;$G1921))</f>
        <v/>
      </c>
      <c r="L1921" s="4"/>
      <c r="M1921" s="4"/>
      <c r="N1921" s="10" t="str">
        <f>IF(M1921="","",SUMIFS(purchase!$N:$N,purchase!$C:$C,$C1921,purchase!$E:$E,$E1921,purchase!$G:$G,"&gt;="&amp;$F1921,purchase!$G:$G,"&lt;="&amp;$G1921))</f>
        <v/>
      </c>
      <c r="O1921" s="10" t="str">
        <f t="shared" si="293"/>
        <v/>
      </c>
      <c r="P1921" s="11" t="str">
        <f t="shared" si="294"/>
        <v/>
      </c>
      <c r="Q1921" s="12" t="str">
        <f t="shared" ca="1" si="295"/>
        <v/>
      </c>
      <c r="R1921" s="13"/>
      <c r="S1921" s="14"/>
      <c r="T1921" s="15" t="str">
        <f t="shared" ca="1" si="296"/>
        <v/>
      </c>
      <c r="U1921" s="15" t="str">
        <f t="shared" ca="1" si="297"/>
        <v/>
      </c>
      <c r="V1921" s="16"/>
      <c r="W1921" s="17" t="str">
        <f t="shared" ca="1" si="298"/>
        <v/>
      </c>
      <c r="X1921" s="18" t="str">
        <f t="shared" ca="1" si="299"/>
        <v/>
      </c>
    </row>
    <row r="1922" spans="1:24" x14ac:dyDescent="0.35">
      <c r="A1922" s="3">
        <v>1918</v>
      </c>
      <c r="B1922" s="4"/>
      <c r="C1922" s="4"/>
      <c r="D1922" s="5" t="str">
        <f t="shared" si="290"/>
        <v/>
      </c>
      <c r="E1922" s="4"/>
      <c r="F1922" s="6"/>
      <c r="G1922" s="6"/>
      <c r="H1922" s="7" t="str">
        <f t="shared" ca="1" si="291"/>
        <v/>
      </c>
      <c r="I1922" s="8" t="str">
        <f t="shared" ca="1" si="292"/>
        <v/>
      </c>
      <c r="J1922" s="8" t="str">
        <f>IF(C1922="","",COUNTIFS(purchase!$C:$C,$C1922,purchase!$E:$E,$E1922,purchase!$G:$G,"&gt;="&amp;$F1922,purchase!$G:$G,"&lt;="&amp;$G1922))</f>
        <v/>
      </c>
      <c r="K1922" s="9" t="str">
        <f>IF(COUNTIFS(purchase!$C:$C,$C1922,purchase!$E:$E,$E1922,purchase!$G:$G,"&gt;="&amp;$F1922,purchase!$G:$G,"&lt;="&amp;$G1922)=0,"",_xlfn.MAXIFS(purchase!$G:$G,purchase!$C:$C,$C1922,purchase!$E:$E,$E1922,purchase!$G:$G,"&gt;="&amp;$F1922,purchase!$G:$G,"&lt;="&amp;$G1922))</f>
        <v/>
      </c>
      <c r="L1922" s="4"/>
      <c r="M1922" s="4"/>
      <c r="N1922" s="10" t="str">
        <f>IF(M1922="","",SUMIFS(purchase!$N:$N,purchase!$C:$C,$C1922,purchase!$E:$E,$E1922,purchase!$G:$G,"&gt;="&amp;$F1922,purchase!$G:$G,"&lt;="&amp;$G1922))</f>
        <v/>
      </c>
      <c r="O1922" s="10" t="str">
        <f t="shared" si="293"/>
        <v/>
      </c>
      <c r="P1922" s="11" t="str">
        <f t="shared" si="294"/>
        <v/>
      </c>
      <c r="Q1922" s="12" t="str">
        <f t="shared" ca="1" si="295"/>
        <v/>
      </c>
      <c r="R1922" s="13"/>
      <c r="S1922" s="14"/>
      <c r="T1922" s="15" t="str">
        <f t="shared" ca="1" si="296"/>
        <v/>
      </c>
      <c r="U1922" s="15" t="str">
        <f t="shared" ca="1" si="297"/>
        <v/>
      </c>
      <c r="V1922" s="16"/>
      <c r="W1922" s="17" t="str">
        <f t="shared" ca="1" si="298"/>
        <v/>
      </c>
      <c r="X1922" s="18" t="str">
        <f t="shared" ca="1" si="299"/>
        <v/>
      </c>
    </row>
    <row r="1923" spans="1:24" x14ac:dyDescent="0.35">
      <c r="A1923" s="3">
        <v>1919</v>
      </c>
      <c r="B1923" s="4"/>
      <c r="C1923" s="4"/>
      <c r="D1923" s="5" t="str">
        <f t="shared" si="290"/>
        <v/>
      </c>
      <c r="E1923" s="4"/>
      <c r="F1923" s="6"/>
      <c r="G1923" s="6"/>
      <c r="H1923" s="7" t="str">
        <f t="shared" ca="1" si="291"/>
        <v/>
      </c>
      <c r="I1923" s="8" t="str">
        <f t="shared" ca="1" si="292"/>
        <v/>
      </c>
      <c r="J1923" s="8" t="str">
        <f>IF(C1923="","",COUNTIFS(purchase!$C:$C,$C1923,purchase!$E:$E,$E1923,purchase!$G:$G,"&gt;="&amp;$F1923,purchase!$G:$G,"&lt;="&amp;$G1923))</f>
        <v/>
      </c>
      <c r="K1923" s="9" t="str">
        <f>IF(COUNTIFS(purchase!$C:$C,$C1923,purchase!$E:$E,$E1923,purchase!$G:$G,"&gt;="&amp;$F1923,purchase!$G:$G,"&lt;="&amp;$G1923)=0,"",_xlfn.MAXIFS(purchase!$G:$G,purchase!$C:$C,$C1923,purchase!$E:$E,$E1923,purchase!$G:$G,"&gt;="&amp;$F1923,purchase!$G:$G,"&lt;="&amp;$G1923))</f>
        <v/>
      </c>
      <c r="L1923" s="4"/>
      <c r="M1923" s="4"/>
      <c r="N1923" s="10" t="str">
        <f>IF(M1923="","",SUMIFS(purchase!$N:$N,purchase!$C:$C,$C1923,purchase!$E:$E,$E1923,purchase!$G:$G,"&gt;="&amp;$F1923,purchase!$G:$G,"&lt;="&amp;$G1923))</f>
        <v/>
      </c>
      <c r="O1923" s="10" t="str">
        <f t="shared" si="293"/>
        <v/>
      </c>
      <c r="P1923" s="11" t="str">
        <f t="shared" si="294"/>
        <v/>
      </c>
      <c r="Q1923" s="12" t="str">
        <f t="shared" ca="1" si="295"/>
        <v/>
      </c>
      <c r="R1923" s="13"/>
      <c r="S1923" s="14"/>
      <c r="T1923" s="15" t="str">
        <f t="shared" ca="1" si="296"/>
        <v/>
      </c>
      <c r="U1923" s="15" t="str">
        <f t="shared" ca="1" si="297"/>
        <v/>
      </c>
      <c r="V1923" s="16"/>
      <c r="W1923" s="17" t="str">
        <f t="shared" ca="1" si="298"/>
        <v/>
      </c>
      <c r="X1923" s="18" t="str">
        <f t="shared" ca="1" si="299"/>
        <v/>
      </c>
    </row>
    <row r="1924" spans="1:24" x14ac:dyDescent="0.35">
      <c r="A1924" s="3">
        <v>1920</v>
      </c>
      <c r="B1924" s="4"/>
      <c r="C1924" s="4"/>
      <c r="D1924" s="5" t="str">
        <f t="shared" si="290"/>
        <v/>
      </c>
      <c r="E1924" s="4"/>
      <c r="F1924" s="6"/>
      <c r="G1924" s="6"/>
      <c r="H1924" s="7" t="str">
        <f t="shared" ca="1" si="291"/>
        <v/>
      </c>
      <c r="I1924" s="8" t="str">
        <f t="shared" ca="1" si="292"/>
        <v/>
      </c>
      <c r="J1924" s="8" t="str">
        <f>IF(C1924="","",COUNTIFS(purchase!$C:$C,$C1924,purchase!$E:$E,$E1924,purchase!$G:$G,"&gt;="&amp;$F1924,purchase!$G:$G,"&lt;="&amp;$G1924))</f>
        <v/>
      </c>
      <c r="K1924" s="9" t="str">
        <f>IF(COUNTIFS(purchase!$C:$C,$C1924,purchase!$E:$E,$E1924,purchase!$G:$G,"&gt;="&amp;$F1924,purchase!$G:$G,"&lt;="&amp;$G1924)=0,"",_xlfn.MAXIFS(purchase!$G:$G,purchase!$C:$C,$C1924,purchase!$E:$E,$E1924,purchase!$G:$G,"&gt;="&amp;$F1924,purchase!$G:$G,"&lt;="&amp;$G1924))</f>
        <v/>
      </c>
      <c r="L1924" s="4"/>
      <c r="M1924" s="4"/>
      <c r="N1924" s="10" t="str">
        <f>IF(M1924="","",SUMIFS(purchase!$N:$N,purchase!$C:$C,$C1924,purchase!$E:$E,$E1924,purchase!$G:$G,"&gt;="&amp;$F1924,purchase!$G:$G,"&lt;="&amp;$G1924))</f>
        <v/>
      </c>
      <c r="O1924" s="10" t="str">
        <f t="shared" si="293"/>
        <v/>
      </c>
      <c r="P1924" s="11" t="str">
        <f t="shared" si="294"/>
        <v/>
      </c>
      <c r="Q1924" s="12" t="str">
        <f t="shared" ca="1" si="295"/>
        <v/>
      </c>
      <c r="R1924" s="13"/>
      <c r="S1924" s="14"/>
      <c r="T1924" s="15" t="str">
        <f t="shared" ca="1" si="296"/>
        <v/>
      </c>
      <c r="U1924" s="15" t="str">
        <f t="shared" ca="1" si="297"/>
        <v/>
      </c>
      <c r="V1924" s="16"/>
      <c r="W1924" s="17" t="str">
        <f t="shared" ca="1" si="298"/>
        <v/>
      </c>
      <c r="X1924" s="18" t="str">
        <f t="shared" ca="1" si="299"/>
        <v/>
      </c>
    </row>
    <row r="1925" spans="1:24" x14ac:dyDescent="0.35">
      <c r="A1925" s="3">
        <v>1921</v>
      </c>
      <c r="B1925" s="4"/>
      <c r="C1925" s="4"/>
      <c r="D1925" s="5" t="str">
        <f t="shared" ref="D1925:D1988" si="300">IF(E1925="NRFC","Natural Rubber Field Coagulam","")</f>
        <v/>
      </c>
      <c r="E1925" s="4"/>
      <c r="F1925" s="6"/>
      <c r="G1925" s="6"/>
      <c r="H1925" s="7" t="str">
        <f t="shared" ref="H1925:H1988" ca="1" si="301">IF(G1925="","",G1925-TODAY())</f>
        <v/>
      </c>
      <c r="I1925" s="8" t="str">
        <f t="shared" ref="I1925:I1988" ca="1" si="302">IF(G1925="","",
IF(G1925&lt;TODAY(),
IF(O1925&gt;0,"Violated","Completed"),
IF(H1925&lt;=7,"Expiring Soon",
"Active")))</f>
        <v/>
      </c>
      <c r="J1925" s="8" t="str">
        <f>IF(C1925="","",COUNTIFS(purchase!$C:$C,$C1925,purchase!$E:$E,$E1925,purchase!$G:$G,"&gt;="&amp;$F1925,purchase!$G:$G,"&lt;="&amp;$G1925))</f>
        <v/>
      </c>
      <c r="K1925" s="9" t="str">
        <f>IF(COUNTIFS(purchase!$C:$C,$C1925,purchase!$E:$E,$E1925,purchase!$G:$G,"&gt;="&amp;$F1925,purchase!$G:$G,"&lt;="&amp;$G1925)=0,"",_xlfn.MAXIFS(purchase!$G:$G,purchase!$C:$C,$C1925,purchase!$E:$E,$E1925,purchase!$G:$G,"&gt;="&amp;$F1925,purchase!$G:$G,"&lt;="&amp;$G1925))</f>
        <v/>
      </c>
      <c r="L1925" s="4"/>
      <c r="M1925" s="4"/>
      <c r="N1925" s="10" t="str">
        <f>IF(M1925="","",SUMIFS(purchase!$N:$N,purchase!$C:$C,$C1925,purchase!$E:$E,$E1925,purchase!$G:$G,"&gt;="&amp;$F1925,purchase!$G:$G,"&lt;="&amp;$G1925))</f>
        <v/>
      </c>
      <c r="O1925" s="10" t="str">
        <f t="shared" ref="O1925:O1988" si="303">IF(M1925="","",M1925-N1925)</f>
        <v/>
      </c>
      <c r="P1925" s="11" t="str">
        <f t="shared" ref="P1925:P1988" si="304">IF(M1925=0,"",N1925/M1925)</f>
        <v/>
      </c>
      <c r="Q1925" s="12" t="str">
        <f t="shared" ref="Q1925:Q1988" ca="1" si="305">IF(OR(G1925="",O1925=""),"",
IF(AND(G1925&lt;TODAY(),O1925&gt;0),"YES","NO"))</f>
        <v/>
      </c>
      <c r="R1925" s="13"/>
      <c r="S1925" s="14"/>
      <c r="T1925" s="15" t="str">
        <f t="shared" ref="T1925:T1988" ca="1" si="306">IF(Q1925="YES", IF(R1925="Company",L1925*(1+S1925),IF(R1925="Vendor",L1925*(1-S1925),"")),"")</f>
        <v/>
      </c>
      <c r="U1925" s="15" t="str">
        <f t="shared" ref="U1925:U1988" ca="1" si="307">IF(Q1925="YES",O1925*T1925,"")</f>
        <v/>
      </c>
      <c r="V1925" s="16"/>
      <c r="W1925" s="17" t="str">
        <f t="shared" ref="W1925:W1988" ca="1" si="308">IF(Q1925="YES",G1925+V1925,"")</f>
        <v/>
      </c>
      <c r="X1925" s="18" t="str">
        <f t="shared" ref="X1925:X1988" ca="1" si="309">IF(Q1925="YES",IF(TODAY()&gt;W1925,"OVERDUE","WITHIN TIME"),"")</f>
        <v/>
      </c>
    </row>
    <row r="1926" spans="1:24" x14ac:dyDescent="0.35">
      <c r="A1926" s="3">
        <v>1922</v>
      </c>
      <c r="B1926" s="4"/>
      <c r="C1926" s="4"/>
      <c r="D1926" s="5" t="str">
        <f t="shared" si="300"/>
        <v/>
      </c>
      <c r="E1926" s="4"/>
      <c r="F1926" s="6"/>
      <c r="G1926" s="6"/>
      <c r="H1926" s="7" t="str">
        <f t="shared" ca="1" si="301"/>
        <v/>
      </c>
      <c r="I1926" s="8" t="str">
        <f t="shared" ca="1" si="302"/>
        <v/>
      </c>
      <c r="J1926" s="8" t="str">
        <f>IF(C1926="","",COUNTIFS(purchase!$C:$C,$C1926,purchase!$E:$E,$E1926,purchase!$G:$G,"&gt;="&amp;$F1926,purchase!$G:$G,"&lt;="&amp;$G1926))</f>
        <v/>
      </c>
      <c r="K1926" s="9" t="str">
        <f>IF(COUNTIFS(purchase!$C:$C,$C1926,purchase!$E:$E,$E1926,purchase!$G:$G,"&gt;="&amp;$F1926,purchase!$G:$G,"&lt;="&amp;$G1926)=0,"",_xlfn.MAXIFS(purchase!$G:$G,purchase!$C:$C,$C1926,purchase!$E:$E,$E1926,purchase!$G:$G,"&gt;="&amp;$F1926,purchase!$G:$G,"&lt;="&amp;$G1926))</f>
        <v/>
      </c>
      <c r="L1926" s="4"/>
      <c r="M1926" s="4"/>
      <c r="N1926" s="10" t="str">
        <f>IF(M1926="","",SUMIFS(purchase!$N:$N,purchase!$C:$C,$C1926,purchase!$E:$E,$E1926,purchase!$G:$G,"&gt;="&amp;$F1926,purchase!$G:$G,"&lt;="&amp;$G1926))</f>
        <v/>
      </c>
      <c r="O1926" s="10" t="str">
        <f t="shared" si="303"/>
        <v/>
      </c>
      <c r="P1926" s="11" t="str">
        <f t="shared" si="304"/>
        <v/>
      </c>
      <c r="Q1926" s="12" t="str">
        <f t="shared" ca="1" si="305"/>
        <v/>
      </c>
      <c r="R1926" s="13"/>
      <c r="S1926" s="14"/>
      <c r="T1926" s="15" t="str">
        <f t="shared" ca="1" si="306"/>
        <v/>
      </c>
      <c r="U1926" s="15" t="str">
        <f t="shared" ca="1" si="307"/>
        <v/>
      </c>
      <c r="V1926" s="16"/>
      <c r="W1926" s="17" t="str">
        <f t="shared" ca="1" si="308"/>
        <v/>
      </c>
      <c r="X1926" s="18" t="str">
        <f t="shared" ca="1" si="309"/>
        <v/>
      </c>
    </row>
    <row r="1927" spans="1:24" x14ac:dyDescent="0.35">
      <c r="A1927" s="3">
        <v>1923</v>
      </c>
      <c r="B1927" s="4"/>
      <c r="C1927" s="4"/>
      <c r="D1927" s="5" t="str">
        <f t="shared" si="300"/>
        <v/>
      </c>
      <c r="E1927" s="4"/>
      <c r="F1927" s="6"/>
      <c r="G1927" s="6"/>
      <c r="H1927" s="7" t="str">
        <f t="shared" ca="1" si="301"/>
        <v/>
      </c>
      <c r="I1927" s="8" t="str">
        <f t="shared" ca="1" si="302"/>
        <v/>
      </c>
      <c r="J1927" s="8" t="str">
        <f>IF(C1927="","",COUNTIFS(purchase!$C:$C,$C1927,purchase!$E:$E,$E1927,purchase!$G:$G,"&gt;="&amp;$F1927,purchase!$G:$G,"&lt;="&amp;$G1927))</f>
        <v/>
      </c>
      <c r="K1927" s="9" t="str">
        <f>IF(COUNTIFS(purchase!$C:$C,$C1927,purchase!$E:$E,$E1927,purchase!$G:$G,"&gt;="&amp;$F1927,purchase!$G:$G,"&lt;="&amp;$G1927)=0,"",_xlfn.MAXIFS(purchase!$G:$G,purchase!$C:$C,$C1927,purchase!$E:$E,$E1927,purchase!$G:$G,"&gt;="&amp;$F1927,purchase!$G:$G,"&lt;="&amp;$G1927))</f>
        <v/>
      </c>
      <c r="L1927" s="4"/>
      <c r="M1927" s="4"/>
      <c r="N1927" s="10" t="str">
        <f>IF(M1927="","",SUMIFS(purchase!$N:$N,purchase!$C:$C,$C1927,purchase!$E:$E,$E1927,purchase!$G:$G,"&gt;="&amp;$F1927,purchase!$G:$G,"&lt;="&amp;$G1927))</f>
        <v/>
      </c>
      <c r="O1927" s="10" t="str">
        <f t="shared" si="303"/>
        <v/>
      </c>
      <c r="P1927" s="11" t="str">
        <f t="shared" si="304"/>
        <v/>
      </c>
      <c r="Q1927" s="12" t="str">
        <f t="shared" ca="1" si="305"/>
        <v/>
      </c>
      <c r="R1927" s="13"/>
      <c r="S1927" s="14"/>
      <c r="T1927" s="15" t="str">
        <f t="shared" ca="1" si="306"/>
        <v/>
      </c>
      <c r="U1927" s="15" t="str">
        <f t="shared" ca="1" si="307"/>
        <v/>
      </c>
      <c r="V1927" s="16"/>
      <c r="W1927" s="17" t="str">
        <f t="shared" ca="1" si="308"/>
        <v/>
      </c>
      <c r="X1927" s="18" t="str">
        <f t="shared" ca="1" si="309"/>
        <v/>
      </c>
    </row>
    <row r="1928" spans="1:24" x14ac:dyDescent="0.35">
      <c r="A1928" s="3">
        <v>1924</v>
      </c>
      <c r="B1928" s="4"/>
      <c r="C1928" s="4"/>
      <c r="D1928" s="5" t="str">
        <f t="shared" si="300"/>
        <v/>
      </c>
      <c r="E1928" s="4"/>
      <c r="F1928" s="6"/>
      <c r="G1928" s="6"/>
      <c r="H1928" s="7" t="str">
        <f t="shared" ca="1" si="301"/>
        <v/>
      </c>
      <c r="I1928" s="8" t="str">
        <f t="shared" ca="1" si="302"/>
        <v/>
      </c>
      <c r="J1928" s="8" t="str">
        <f>IF(C1928="","",COUNTIFS(purchase!$C:$C,$C1928,purchase!$E:$E,$E1928,purchase!$G:$G,"&gt;="&amp;$F1928,purchase!$G:$G,"&lt;="&amp;$G1928))</f>
        <v/>
      </c>
      <c r="K1928" s="9" t="str">
        <f>IF(COUNTIFS(purchase!$C:$C,$C1928,purchase!$E:$E,$E1928,purchase!$G:$G,"&gt;="&amp;$F1928,purchase!$G:$G,"&lt;="&amp;$G1928)=0,"",_xlfn.MAXIFS(purchase!$G:$G,purchase!$C:$C,$C1928,purchase!$E:$E,$E1928,purchase!$G:$G,"&gt;="&amp;$F1928,purchase!$G:$G,"&lt;="&amp;$G1928))</f>
        <v/>
      </c>
      <c r="L1928" s="4"/>
      <c r="M1928" s="4"/>
      <c r="N1928" s="10" t="str">
        <f>IF(M1928="","",SUMIFS(purchase!$N:$N,purchase!$C:$C,$C1928,purchase!$E:$E,$E1928,purchase!$G:$G,"&gt;="&amp;$F1928,purchase!$G:$G,"&lt;="&amp;$G1928))</f>
        <v/>
      </c>
      <c r="O1928" s="10" t="str">
        <f t="shared" si="303"/>
        <v/>
      </c>
      <c r="P1928" s="11" t="str">
        <f t="shared" si="304"/>
        <v/>
      </c>
      <c r="Q1928" s="12" t="str">
        <f t="shared" ca="1" si="305"/>
        <v/>
      </c>
      <c r="R1928" s="13"/>
      <c r="S1928" s="14"/>
      <c r="T1928" s="15" t="str">
        <f t="shared" ca="1" si="306"/>
        <v/>
      </c>
      <c r="U1928" s="15" t="str">
        <f t="shared" ca="1" si="307"/>
        <v/>
      </c>
      <c r="V1928" s="16"/>
      <c r="W1928" s="17" t="str">
        <f t="shared" ca="1" si="308"/>
        <v/>
      </c>
      <c r="X1928" s="18" t="str">
        <f t="shared" ca="1" si="309"/>
        <v/>
      </c>
    </row>
    <row r="1929" spans="1:24" x14ac:dyDescent="0.35">
      <c r="A1929" s="3">
        <v>1925</v>
      </c>
      <c r="B1929" s="4"/>
      <c r="C1929" s="4"/>
      <c r="D1929" s="5" t="str">
        <f t="shared" si="300"/>
        <v/>
      </c>
      <c r="E1929" s="4"/>
      <c r="F1929" s="6"/>
      <c r="G1929" s="6"/>
      <c r="H1929" s="7" t="str">
        <f t="shared" ca="1" si="301"/>
        <v/>
      </c>
      <c r="I1929" s="8" t="str">
        <f t="shared" ca="1" si="302"/>
        <v/>
      </c>
      <c r="J1929" s="8" t="str">
        <f>IF(C1929="","",COUNTIFS(purchase!$C:$C,$C1929,purchase!$E:$E,$E1929,purchase!$G:$G,"&gt;="&amp;$F1929,purchase!$G:$G,"&lt;="&amp;$G1929))</f>
        <v/>
      </c>
      <c r="K1929" s="9" t="str">
        <f>IF(COUNTIFS(purchase!$C:$C,$C1929,purchase!$E:$E,$E1929,purchase!$G:$G,"&gt;="&amp;$F1929,purchase!$G:$G,"&lt;="&amp;$G1929)=0,"",_xlfn.MAXIFS(purchase!$G:$G,purchase!$C:$C,$C1929,purchase!$E:$E,$E1929,purchase!$G:$G,"&gt;="&amp;$F1929,purchase!$G:$G,"&lt;="&amp;$G1929))</f>
        <v/>
      </c>
      <c r="L1929" s="4"/>
      <c r="M1929" s="4"/>
      <c r="N1929" s="10" t="str">
        <f>IF(M1929="","",SUMIFS(purchase!$N:$N,purchase!$C:$C,$C1929,purchase!$E:$E,$E1929,purchase!$G:$G,"&gt;="&amp;$F1929,purchase!$G:$G,"&lt;="&amp;$G1929))</f>
        <v/>
      </c>
      <c r="O1929" s="10" t="str">
        <f t="shared" si="303"/>
        <v/>
      </c>
      <c r="P1929" s="11" t="str">
        <f t="shared" si="304"/>
        <v/>
      </c>
      <c r="Q1929" s="12" t="str">
        <f t="shared" ca="1" si="305"/>
        <v/>
      </c>
      <c r="R1929" s="13"/>
      <c r="S1929" s="14"/>
      <c r="T1929" s="15" t="str">
        <f t="shared" ca="1" si="306"/>
        <v/>
      </c>
      <c r="U1929" s="15" t="str">
        <f t="shared" ca="1" si="307"/>
        <v/>
      </c>
      <c r="V1929" s="16"/>
      <c r="W1929" s="17" t="str">
        <f t="shared" ca="1" si="308"/>
        <v/>
      </c>
      <c r="X1929" s="18" t="str">
        <f t="shared" ca="1" si="309"/>
        <v/>
      </c>
    </row>
    <row r="1930" spans="1:24" x14ac:dyDescent="0.35">
      <c r="A1930" s="3">
        <v>1926</v>
      </c>
      <c r="B1930" s="4"/>
      <c r="C1930" s="4"/>
      <c r="D1930" s="5" t="str">
        <f t="shared" si="300"/>
        <v/>
      </c>
      <c r="E1930" s="4"/>
      <c r="F1930" s="6"/>
      <c r="G1930" s="6"/>
      <c r="H1930" s="7" t="str">
        <f t="shared" ca="1" si="301"/>
        <v/>
      </c>
      <c r="I1930" s="8" t="str">
        <f t="shared" ca="1" si="302"/>
        <v/>
      </c>
      <c r="J1930" s="8" t="str">
        <f>IF(C1930="","",COUNTIFS(purchase!$C:$C,$C1930,purchase!$E:$E,$E1930,purchase!$G:$G,"&gt;="&amp;$F1930,purchase!$G:$G,"&lt;="&amp;$G1930))</f>
        <v/>
      </c>
      <c r="K1930" s="9" t="str">
        <f>IF(COUNTIFS(purchase!$C:$C,$C1930,purchase!$E:$E,$E1930,purchase!$G:$G,"&gt;="&amp;$F1930,purchase!$G:$G,"&lt;="&amp;$G1930)=0,"",_xlfn.MAXIFS(purchase!$G:$G,purchase!$C:$C,$C1930,purchase!$E:$E,$E1930,purchase!$G:$G,"&gt;="&amp;$F1930,purchase!$G:$G,"&lt;="&amp;$G1930))</f>
        <v/>
      </c>
      <c r="L1930" s="4"/>
      <c r="M1930" s="4"/>
      <c r="N1930" s="10" t="str">
        <f>IF(M1930="","",SUMIFS(purchase!$N:$N,purchase!$C:$C,$C1930,purchase!$E:$E,$E1930,purchase!$G:$G,"&gt;="&amp;$F1930,purchase!$G:$G,"&lt;="&amp;$G1930))</f>
        <v/>
      </c>
      <c r="O1930" s="10" t="str">
        <f t="shared" si="303"/>
        <v/>
      </c>
      <c r="P1930" s="11" t="str">
        <f t="shared" si="304"/>
        <v/>
      </c>
      <c r="Q1930" s="12" t="str">
        <f t="shared" ca="1" si="305"/>
        <v/>
      </c>
      <c r="R1930" s="13"/>
      <c r="S1930" s="14"/>
      <c r="T1930" s="15" t="str">
        <f t="shared" ca="1" si="306"/>
        <v/>
      </c>
      <c r="U1930" s="15" t="str">
        <f t="shared" ca="1" si="307"/>
        <v/>
      </c>
      <c r="V1930" s="16"/>
      <c r="W1930" s="17" t="str">
        <f t="shared" ca="1" si="308"/>
        <v/>
      </c>
      <c r="X1930" s="18" t="str">
        <f t="shared" ca="1" si="309"/>
        <v/>
      </c>
    </row>
    <row r="1931" spans="1:24" x14ac:dyDescent="0.35">
      <c r="A1931" s="3">
        <v>1927</v>
      </c>
      <c r="B1931" s="4"/>
      <c r="C1931" s="4"/>
      <c r="D1931" s="5" t="str">
        <f t="shared" si="300"/>
        <v/>
      </c>
      <c r="E1931" s="4"/>
      <c r="F1931" s="6"/>
      <c r="G1931" s="6"/>
      <c r="H1931" s="7" t="str">
        <f t="shared" ca="1" si="301"/>
        <v/>
      </c>
      <c r="I1931" s="8" t="str">
        <f t="shared" ca="1" si="302"/>
        <v/>
      </c>
      <c r="J1931" s="8" t="str">
        <f>IF(C1931="","",COUNTIFS(purchase!$C:$C,$C1931,purchase!$E:$E,$E1931,purchase!$G:$G,"&gt;="&amp;$F1931,purchase!$G:$G,"&lt;="&amp;$G1931))</f>
        <v/>
      </c>
      <c r="K1931" s="9" t="str">
        <f>IF(COUNTIFS(purchase!$C:$C,$C1931,purchase!$E:$E,$E1931,purchase!$G:$G,"&gt;="&amp;$F1931,purchase!$G:$G,"&lt;="&amp;$G1931)=0,"",_xlfn.MAXIFS(purchase!$G:$G,purchase!$C:$C,$C1931,purchase!$E:$E,$E1931,purchase!$G:$G,"&gt;="&amp;$F1931,purchase!$G:$G,"&lt;="&amp;$G1931))</f>
        <v/>
      </c>
      <c r="L1931" s="4"/>
      <c r="M1931" s="4"/>
      <c r="N1931" s="10" t="str">
        <f>IF(M1931="","",SUMIFS(purchase!$N:$N,purchase!$C:$C,$C1931,purchase!$E:$E,$E1931,purchase!$G:$G,"&gt;="&amp;$F1931,purchase!$G:$G,"&lt;="&amp;$G1931))</f>
        <v/>
      </c>
      <c r="O1931" s="10" t="str">
        <f t="shared" si="303"/>
        <v/>
      </c>
      <c r="P1931" s="11" t="str">
        <f t="shared" si="304"/>
        <v/>
      </c>
      <c r="Q1931" s="12" t="str">
        <f t="shared" ca="1" si="305"/>
        <v/>
      </c>
      <c r="R1931" s="13"/>
      <c r="S1931" s="14"/>
      <c r="T1931" s="15" t="str">
        <f t="shared" ca="1" si="306"/>
        <v/>
      </c>
      <c r="U1931" s="15" t="str">
        <f t="shared" ca="1" si="307"/>
        <v/>
      </c>
      <c r="V1931" s="16"/>
      <c r="W1931" s="17" t="str">
        <f t="shared" ca="1" si="308"/>
        <v/>
      </c>
      <c r="X1931" s="18" t="str">
        <f t="shared" ca="1" si="309"/>
        <v/>
      </c>
    </row>
    <row r="1932" spans="1:24" x14ac:dyDescent="0.35">
      <c r="A1932" s="3">
        <v>1928</v>
      </c>
      <c r="B1932" s="4"/>
      <c r="C1932" s="4"/>
      <c r="D1932" s="5" t="str">
        <f t="shared" si="300"/>
        <v/>
      </c>
      <c r="E1932" s="4"/>
      <c r="F1932" s="6"/>
      <c r="G1932" s="6"/>
      <c r="H1932" s="7" t="str">
        <f t="shared" ca="1" si="301"/>
        <v/>
      </c>
      <c r="I1932" s="8" t="str">
        <f t="shared" ca="1" si="302"/>
        <v/>
      </c>
      <c r="J1932" s="8" t="str">
        <f>IF(C1932="","",COUNTIFS(purchase!$C:$C,$C1932,purchase!$E:$E,$E1932,purchase!$G:$G,"&gt;="&amp;$F1932,purchase!$G:$G,"&lt;="&amp;$G1932))</f>
        <v/>
      </c>
      <c r="K1932" s="9" t="str">
        <f>IF(COUNTIFS(purchase!$C:$C,$C1932,purchase!$E:$E,$E1932,purchase!$G:$G,"&gt;="&amp;$F1932,purchase!$G:$G,"&lt;="&amp;$G1932)=0,"",_xlfn.MAXIFS(purchase!$G:$G,purchase!$C:$C,$C1932,purchase!$E:$E,$E1932,purchase!$G:$G,"&gt;="&amp;$F1932,purchase!$G:$G,"&lt;="&amp;$G1932))</f>
        <v/>
      </c>
      <c r="L1932" s="4"/>
      <c r="M1932" s="4"/>
      <c r="N1932" s="10" t="str">
        <f>IF(M1932="","",SUMIFS(purchase!$N:$N,purchase!$C:$C,$C1932,purchase!$E:$E,$E1932,purchase!$G:$G,"&gt;="&amp;$F1932,purchase!$G:$G,"&lt;="&amp;$G1932))</f>
        <v/>
      </c>
      <c r="O1932" s="10" t="str">
        <f t="shared" si="303"/>
        <v/>
      </c>
      <c r="P1932" s="11" t="str">
        <f t="shared" si="304"/>
        <v/>
      </c>
      <c r="Q1932" s="12" t="str">
        <f t="shared" ca="1" si="305"/>
        <v/>
      </c>
      <c r="R1932" s="13"/>
      <c r="S1932" s="14"/>
      <c r="T1932" s="15" t="str">
        <f t="shared" ca="1" si="306"/>
        <v/>
      </c>
      <c r="U1932" s="15" t="str">
        <f t="shared" ca="1" si="307"/>
        <v/>
      </c>
      <c r="V1932" s="16"/>
      <c r="W1932" s="17" t="str">
        <f t="shared" ca="1" si="308"/>
        <v/>
      </c>
      <c r="X1932" s="18" t="str">
        <f t="shared" ca="1" si="309"/>
        <v/>
      </c>
    </row>
    <row r="1933" spans="1:24" x14ac:dyDescent="0.35">
      <c r="A1933" s="3">
        <v>1929</v>
      </c>
      <c r="B1933" s="4"/>
      <c r="C1933" s="4"/>
      <c r="D1933" s="5" t="str">
        <f t="shared" si="300"/>
        <v/>
      </c>
      <c r="E1933" s="4"/>
      <c r="F1933" s="6"/>
      <c r="G1933" s="6"/>
      <c r="H1933" s="7" t="str">
        <f t="shared" ca="1" si="301"/>
        <v/>
      </c>
      <c r="I1933" s="8" t="str">
        <f t="shared" ca="1" si="302"/>
        <v/>
      </c>
      <c r="J1933" s="8" t="str">
        <f>IF(C1933="","",COUNTIFS(purchase!$C:$C,$C1933,purchase!$E:$E,$E1933,purchase!$G:$G,"&gt;="&amp;$F1933,purchase!$G:$G,"&lt;="&amp;$G1933))</f>
        <v/>
      </c>
      <c r="K1933" s="9" t="str">
        <f>IF(COUNTIFS(purchase!$C:$C,$C1933,purchase!$E:$E,$E1933,purchase!$G:$G,"&gt;="&amp;$F1933,purchase!$G:$G,"&lt;="&amp;$G1933)=0,"",_xlfn.MAXIFS(purchase!$G:$G,purchase!$C:$C,$C1933,purchase!$E:$E,$E1933,purchase!$G:$G,"&gt;="&amp;$F1933,purchase!$G:$G,"&lt;="&amp;$G1933))</f>
        <v/>
      </c>
      <c r="L1933" s="4"/>
      <c r="M1933" s="4"/>
      <c r="N1933" s="10" t="str">
        <f>IF(M1933="","",SUMIFS(purchase!$N:$N,purchase!$C:$C,$C1933,purchase!$E:$E,$E1933,purchase!$G:$G,"&gt;="&amp;$F1933,purchase!$G:$G,"&lt;="&amp;$G1933))</f>
        <v/>
      </c>
      <c r="O1933" s="10" t="str">
        <f t="shared" si="303"/>
        <v/>
      </c>
      <c r="P1933" s="11" t="str">
        <f t="shared" si="304"/>
        <v/>
      </c>
      <c r="Q1933" s="12" t="str">
        <f t="shared" ca="1" si="305"/>
        <v/>
      </c>
      <c r="R1933" s="13"/>
      <c r="S1933" s="14"/>
      <c r="T1933" s="15" t="str">
        <f t="shared" ca="1" si="306"/>
        <v/>
      </c>
      <c r="U1933" s="15" t="str">
        <f t="shared" ca="1" si="307"/>
        <v/>
      </c>
      <c r="V1933" s="16"/>
      <c r="W1933" s="17" t="str">
        <f t="shared" ca="1" si="308"/>
        <v/>
      </c>
      <c r="X1933" s="18" t="str">
        <f t="shared" ca="1" si="309"/>
        <v/>
      </c>
    </row>
    <row r="1934" spans="1:24" x14ac:dyDescent="0.35">
      <c r="A1934" s="3">
        <v>1930</v>
      </c>
      <c r="B1934" s="4"/>
      <c r="C1934" s="4"/>
      <c r="D1934" s="5" t="str">
        <f t="shared" si="300"/>
        <v/>
      </c>
      <c r="E1934" s="4"/>
      <c r="F1934" s="6"/>
      <c r="G1934" s="6"/>
      <c r="H1934" s="7" t="str">
        <f t="shared" ca="1" si="301"/>
        <v/>
      </c>
      <c r="I1934" s="8" t="str">
        <f t="shared" ca="1" si="302"/>
        <v/>
      </c>
      <c r="J1934" s="8" t="str">
        <f>IF(C1934="","",COUNTIFS(purchase!$C:$C,$C1934,purchase!$E:$E,$E1934,purchase!$G:$G,"&gt;="&amp;$F1934,purchase!$G:$G,"&lt;="&amp;$G1934))</f>
        <v/>
      </c>
      <c r="K1934" s="9" t="str">
        <f>IF(COUNTIFS(purchase!$C:$C,$C1934,purchase!$E:$E,$E1934,purchase!$G:$G,"&gt;="&amp;$F1934,purchase!$G:$G,"&lt;="&amp;$G1934)=0,"",_xlfn.MAXIFS(purchase!$G:$G,purchase!$C:$C,$C1934,purchase!$E:$E,$E1934,purchase!$G:$G,"&gt;="&amp;$F1934,purchase!$G:$G,"&lt;="&amp;$G1934))</f>
        <v/>
      </c>
      <c r="L1934" s="4"/>
      <c r="M1934" s="4"/>
      <c r="N1934" s="10" t="str">
        <f>IF(M1934="","",SUMIFS(purchase!$N:$N,purchase!$C:$C,$C1934,purchase!$E:$E,$E1934,purchase!$G:$G,"&gt;="&amp;$F1934,purchase!$G:$G,"&lt;="&amp;$G1934))</f>
        <v/>
      </c>
      <c r="O1934" s="10" t="str">
        <f t="shared" si="303"/>
        <v/>
      </c>
      <c r="P1934" s="11" t="str">
        <f t="shared" si="304"/>
        <v/>
      </c>
      <c r="Q1934" s="12" t="str">
        <f t="shared" ca="1" si="305"/>
        <v/>
      </c>
      <c r="R1934" s="13"/>
      <c r="S1934" s="14"/>
      <c r="T1934" s="15" t="str">
        <f t="shared" ca="1" si="306"/>
        <v/>
      </c>
      <c r="U1934" s="15" t="str">
        <f t="shared" ca="1" si="307"/>
        <v/>
      </c>
      <c r="V1934" s="16"/>
      <c r="W1934" s="17" t="str">
        <f t="shared" ca="1" si="308"/>
        <v/>
      </c>
      <c r="X1934" s="18" t="str">
        <f t="shared" ca="1" si="309"/>
        <v/>
      </c>
    </row>
    <row r="1935" spans="1:24" x14ac:dyDescent="0.35">
      <c r="A1935" s="3">
        <v>1931</v>
      </c>
      <c r="B1935" s="4"/>
      <c r="C1935" s="4"/>
      <c r="D1935" s="5" t="str">
        <f t="shared" si="300"/>
        <v/>
      </c>
      <c r="E1935" s="4"/>
      <c r="F1935" s="6"/>
      <c r="G1935" s="6"/>
      <c r="H1935" s="7" t="str">
        <f t="shared" ca="1" si="301"/>
        <v/>
      </c>
      <c r="I1935" s="8" t="str">
        <f t="shared" ca="1" si="302"/>
        <v/>
      </c>
      <c r="J1935" s="8" t="str">
        <f>IF(C1935="","",COUNTIFS(purchase!$C:$C,$C1935,purchase!$E:$E,$E1935,purchase!$G:$G,"&gt;="&amp;$F1935,purchase!$G:$G,"&lt;="&amp;$G1935))</f>
        <v/>
      </c>
      <c r="K1935" s="9" t="str">
        <f>IF(COUNTIFS(purchase!$C:$C,$C1935,purchase!$E:$E,$E1935,purchase!$G:$G,"&gt;="&amp;$F1935,purchase!$G:$G,"&lt;="&amp;$G1935)=0,"",_xlfn.MAXIFS(purchase!$G:$G,purchase!$C:$C,$C1935,purchase!$E:$E,$E1935,purchase!$G:$G,"&gt;="&amp;$F1935,purchase!$G:$G,"&lt;="&amp;$G1935))</f>
        <v/>
      </c>
      <c r="L1935" s="4"/>
      <c r="M1935" s="4"/>
      <c r="N1935" s="10" t="str">
        <f>IF(M1935="","",SUMIFS(purchase!$N:$N,purchase!$C:$C,$C1935,purchase!$E:$E,$E1935,purchase!$G:$G,"&gt;="&amp;$F1935,purchase!$G:$G,"&lt;="&amp;$G1935))</f>
        <v/>
      </c>
      <c r="O1935" s="10" t="str">
        <f t="shared" si="303"/>
        <v/>
      </c>
      <c r="P1935" s="11" t="str">
        <f t="shared" si="304"/>
        <v/>
      </c>
      <c r="Q1935" s="12" t="str">
        <f t="shared" ca="1" si="305"/>
        <v/>
      </c>
      <c r="R1935" s="13"/>
      <c r="S1935" s="14"/>
      <c r="T1935" s="15" t="str">
        <f t="shared" ca="1" si="306"/>
        <v/>
      </c>
      <c r="U1935" s="15" t="str">
        <f t="shared" ca="1" si="307"/>
        <v/>
      </c>
      <c r="V1935" s="16"/>
      <c r="W1935" s="17" t="str">
        <f t="shared" ca="1" si="308"/>
        <v/>
      </c>
      <c r="X1935" s="18" t="str">
        <f t="shared" ca="1" si="309"/>
        <v/>
      </c>
    </row>
    <row r="1936" spans="1:24" x14ac:dyDescent="0.35">
      <c r="A1936" s="3">
        <v>1932</v>
      </c>
      <c r="B1936" s="4"/>
      <c r="C1936" s="4"/>
      <c r="D1936" s="5" t="str">
        <f t="shared" si="300"/>
        <v/>
      </c>
      <c r="E1936" s="4"/>
      <c r="F1936" s="6"/>
      <c r="G1936" s="6"/>
      <c r="H1936" s="7" t="str">
        <f t="shared" ca="1" si="301"/>
        <v/>
      </c>
      <c r="I1936" s="8" t="str">
        <f t="shared" ca="1" si="302"/>
        <v/>
      </c>
      <c r="J1936" s="8" t="str">
        <f>IF(C1936="","",COUNTIFS(purchase!$C:$C,$C1936,purchase!$E:$E,$E1936,purchase!$G:$G,"&gt;="&amp;$F1936,purchase!$G:$G,"&lt;="&amp;$G1936))</f>
        <v/>
      </c>
      <c r="K1936" s="9" t="str">
        <f>IF(COUNTIFS(purchase!$C:$C,$C1936,purchase!$E:$E,$E1936,purchase!$G:$G,"&gt;="&amp;$F1936,purchase!$G:$G,"&lt;="&amp;$G1936)=0,"",_xlfn.MAXIFS(purchase!$G:$G,purchase!$C:$C,$C1936,purchase!$E:$E,$E1936,purchase!$G:$G,"&gt;="&amp;$F1936,purchase!$G:$G,"&lt;="&amp;$G1936))</f>
        <v/>
      </c>
      <c r="L1936" s="4"/>
      <c r="M1936" s="4"/>
      <c r="N1936" s="10" t="str">
        <f>IF(M1936="","",SUMIFS(purchase!$N:$N,purchase!$C:$C,$C1936,purchase!$E:$E,$E1936,purchase!$G:$G,"&gt;="&amp;$F1936,purchase!$G:$G,"&lt;="&amp;$G1936))</f>
        <v/>
      </c>
      <c r="O1936" s="10" t="str">
        <f t="shared" si="303"/>
        <v/>
      </c>
      <c r="P1936" s="11" t="str">
        <f t="shared" si="304"/>
        <v/>
      </c>
      <c r="Q1936" s="12" t="str">
        <f t="shared" ca="1" si="305"/>
        <v/>
      </c>
      <c r="R1936" s="13"/>
      <c r="S1936" s="14"/>
      <c r="T1936" s="15" t="str">
        <f t="shared" ca="1" si="306"/>
        <v/>
      </c>
      <c r="U1936" s="15" t="str">
        <f t="shared" ca="1" si="307"/>
        <v/>
      </c>
      <c r="V1936" s="16"/>
      <c r="W1936" s="17" t="str">
        <f t="shared" ca="1" si="308"/>
        <v/>
      </c>
      <c r="X1936" s="18" t="str">
        <f t="shared" ca="1" si="309"/>
        <v/>
      </c>
    </row>
    <row r="1937" spans="1:24" x14ac:dyDescent="0.35">
      <c r="A1937" s="3">
        <v>1933</v>
      </c>
      <c r="B1937" s="4"/>
      <c r="C1937" s="4"/>
      <c r="D1937" s="5" t="str">
        <f t="shared" si="300"/>
        <v/>
      </c>
      <c r="E1937" s="4"/>
      <c r="F1937" s="6"/>
      <c r="G1937" s="6"/>
      <c r="H1937" s="7" t="str">
        <f t="shared" ca="1" si="301"/>
        <v/>
      </c>
      <c r="I1937" s="8" t="str">
        <f t="shared" ca="1" si="302"/>
        <v/>
      </c>
      <c r="J1937" s="8" t="str">
        <f>IF(C1937="","",COUNTIFS(purchase!$C:$C,$C1937,purchase!$E:$E,$E1937,purchase!$G:$G,"&gt;="&amp;$F1937,purchase!$G:$G,"&lt;="&amp;$G1937))</f>
        <v/>
      </c>
      <c r="K1937" s="9" t="str">
        <f>IF(COUNTIFS(purchase!$C:$C,$C1937,purchase!$E:$E,$E1937,purchase!$G:$G,"&gt;="&amp;$F1937,purchase!$G:$G,"&lt;="&amp;$G1937)=0,"",_xlfn.MAXIFS(purchase!$G:$G,purchase!$C:$C,$C1937,purchase!$E:$E,$E1937,purchase!$G:$G,"&gt;="&amp;$F1937,purchase!$G:$G,"&lt;="&amp;$G1937))</f>
        <v/>
      </c>
      <c r="L1937" s="4"/>
      <c r="M1937" s="4"/>
      <c r="N1937" s="10" t="str">
        <f>IF(M1937="","",SUMIFS(purchase!$N:$N,purchase!$C:$C,$C1937,purchase!$E:$E,$E1937,purchase!$G:$G,"&gt;="&amp;$F1937,purchase!$G:$G,"&lt;="&amp;$G1937))</f>
        <v/>
      </c>
      <c r="O1937" s="10" t="str">
        <f t="shared" si="303"/>
        <v/>
      </c>
      <c r="P1937" s="11" t="str">
        <f t="shared" si="304"/>
        <v/>
      </c>
      <c r="Q1937" s="12" t="str">
        <f t="shared" ca="1" si="305"/>
        <v/>
      </c>
      <c r="R1937" s="13"/>
      <c r="S1937" s="14"/>
      <c r="T1937" s="15" t="str">
        <f t="shared" ca="1" si="306"/>
        <v/>
      </c>
      <c r="U1937" s="15" t="str">
        <f t="shared" ca="1" si="307"/>
        <v/>
      </c>
      <c r="V1937" s="16"/>
      <c r="W1937" s="17" t="str">
        <f t="shared" ca="1" si="308"/>
        <v/>
      </c>
      <c r="X1937" s="18" t="str">
        <f t="shared" ca="1" si="309"/>
        <v/>
      </c>
    </row>
    <row r="1938" spans="1:24" x14ac:dyDescent="0.35">
      <c r="A1938" s="3">
        <v>1934</v>
      </c>
      <c r="B1938" s="4"/>
      <c r="C1938" s="4"/>
      <c r="D1938" s="5" t="str">
        <f t="shared" si="300"/>
        <v/>
      </c>
      <c r="E1938" s="4"/>
      <c r="F1938" s="6"/>
      <c r="G1938" s="6"/>
      <c r="H1938" s="7" t="str">
        <f t="shared" ca="1" si="301"/>
        <v/>
      </c>
      <c r="I1938" s="8" t="str">
        <f t="shared" ca="1" si="302"/>
        <v/>
      </c>
      <c r="J1938" s="8" t="str">
        <f>IF(C1938="","",COUNTIFS(purchase!$C:$C,$C1938,purchase!$E:$E,$E1938,purchase!$G:$G,"&gt;="&amp;$F1938,purchase!$G:$G,"&lt;="&amp;$G1938))</f>
        <v/>
      </c>
      <c r="K1938" s="9" t="str">
        <f>IF(COUNTIFS(purchase!$C:$C,$C1938,purchase!$E:$E,$E1938,purchase!$G:$G,"&gt;="&amp;$F1938,purchase!$G:$G,"&lt;="&amp;$G1938)=0,"",_xlfn.MAXIFS(purchase!$G:$G,purchase!$C:$C,$C1938,purchase!$E:$E,$E1938,purchase!$G:$G,"&gt;="&amp;$F1938,purchase!$G:$G,"&lt;="&amp;$G1938))</f>
        <v/>
      </c>
      <c r="L1938" s="4"/>
      <c r="M1938" s="4"/>
      <c r="N1938" s="10" t="str">
        <f>IF(M1938="","",SUMIFS(purchase!$N:$N,purchase!$C:$C,$C1938,purchase!$E:$E,$E1938,purchase!$G:$G,"&gt;="&amp;$F1938,purchase!$G:$G,"&lt;="&amp;$G1938))</f>
        <v/>
      </c>
      <c r="O1938" s="10" t="str">
        <f t="shared" si="303"/>
        <v/>
      </c>
      <c r="P1938" s="11" t="str">
        <f t="shared" si="304"/>
        <v/>
      </c>
      <c r="Q1938" s="12" t="str">
        <f t="shared" ca="1" si="305"/>
        <v/>
      </c>
      <c r="R1938" s="13"/>
      <c r="S1938" s="14"/>
      <c r="T1938" s="15" t="str">
        <f t="shared" ca="1" si="306"/>
        <v/>
      </c>
      <c r="U1938" s="15" t="str">
        <f t="shared" ca="1" si="307"/>
        <v/>
      </c>
      <c r="V1938" s="16"/>
      <c r="W1938" s="17" t="str">
        <f t="shared" ca="1" si="308"/>
        <v/>
      </c>
      <c r="X1938" s="18" t="str">
        <f t="shared" ca="1" si="309"/>
        <v/>
      </c>
    </row>
    <row r="1939" spans="1:24" x14ac:dyDescent="0.35">
      <c r="A1939" s="3">
        <v>1935</v>
      </c>
      <c r="B1939" s="4"/>
      <c r="C1939" s="4"/>
      <c r="D1939" s="5" t="str">
        <f t="shared" si="300"/>
        <v/>
      </c>
      <c r="E1939" s="4"/>
      <c r="F1939" s="6"/>
      <c r="G1939" s="6"/>
      <c r="H1939" s="7" t="str">
        <f t="shared" ca="1" si="301"/>
        <v/>
      </c>
      <c r="I1939" s="8" t="str">
        <f t="shared" ca="1" si="302"/>
        <v/>
      </c>
      <c r="J1939" s="8" t="str">
        <f>IF(C1939="","",COUNTIFS(purchase!$C:$C,$C1939,purchase!$E:$E,$E1939,purchase!$G:$G,"&gt;="&amp;$F1939,purchase!$G:$G,"&lt;="&amp;$G1939))</f>
        <v/>
      </c>
      <c r="K1939" s="9" t="str">
        <f>IF(COUNTIFS(purchase!$C:$C,$C1939,purchase!$E:$E,$E1939,purchase!$G:$G,"&gt;="&amp;$F1939,purchase!$G:$G,"&lt;="&amp;$G1939)=0,"",_xlfn.MAXIFS(purchase!$G:$G,purchase!$C:$C,$C1939,purchase!$E:$E,$E1939,purchase!$G:$G,"&gt;="&amp;$F1939,purchase!$G:$G,"&lt;="&amp;$G1939))</f>
        <v/>
      </c>
      <c r="L1939" s="4"/>
      <c r="M1939" s="4"/>
      <c r="N1939" s="10" t="str">
        <f>IF(M1939="","",SUMIFS(purchase!$N:$N,purchase!$C:$C,$C1939,purchase!$E:$E,$E1939,purchase!$G:$G,"&gt;="&amp;$F1939,purchase!$G:$G,"&lt;="&amp;$G1939))</f>
        <v/>
      </c>
      <c r="O1939" s="10" t="str">
        <f t="shared" si="303"/>
        <v/>
      </c>
      <c r="P1939" s="11" t="str">
        <f t="shared" si="304"/>
        <v/>
      </c>
      <c r="Q1939" s="12" t="str">
        <f t="shared" ca="1" si="305"/>
        <v/>
      </c>
      <c r="R1939" s="13"/>
      <c r="S1939" s="14"/>
      <c r="T1939" s="15" t="str">
        <f t="shared" ca="1" si="306"/>
        <v/>
      </c>
      <c r="U1939" s="15" t="str">
        <f t="shared" ca="1" si="307"/>
        <v/>
      </c>
      <c r="V1939" s="16"/>
      <c r="W1939" s="17" t="str">
        <f t="shared" ca="1" si="308"/>
        <v/>
      </c>
      <c r="X1939" s="18" t="str">
        <f t="shared" ca="1" si="309"/>
        <v/>
      </c>
    </row>
    <row r="1940" spans="1:24" x14ac:dyDescent="0.35">
      <c r="A1940" s="3">
        <v>1936</v>
      </c>
      <c r="B1940" s="4"/>
      <c r="C1940" s="4"/>
      <c r="D1940" s="5" t="str">
        <f t="shared" si="300"/>
        <v/>
      </c>
      <c r="E1940" s="4"/>
      <c r="F1940" s="6"/>
      <c r="G1940" s="6"/>
      <c r="H1940" s="7" t="str">
        <f t="shared" ca="1" si="301"/>
        <v/>
      </c>
      <c r="I1940" s="8" t="str">
        <f t="shared" ca="1" si="302"/>
        <v/>
      </c>
      <c r="J1940" s="8" t="str">
        <f>IF(C1940="","",COUNTIFS(purchase!$C:$C,$C1940,purchase!$E:$E,$E1940,purchase!$G:$G,"&gt;="&amp;$F1940,purchase!$G:$G,"&lt;="&amp;$G1940))</f>
        <v/>
      </c>
      <c r="K1940" s="9" t="str">
        <f>IF(COUNTIFS(purchase!$C:$C,$C1940,purchase!$E:$E,$E1940,purchase!$G:$G,"&gt;="&amp;$F1940,purchase!$G:$G,"&lt;="&amp;$G1940)=0,"",_xlfn.MAXIFS(purchase!$G:$G,purchase!$C:$C,$C1940,purchase!$E:$E,$E1940,purchase!$G:$G,"&gt;="&amp;$F1940,purchase!$G:$G,"&lt;="&amp;$G1940))</f>
        <v/>
      </c>
      <c r="L1940" s="4"/>
      <c r="M1940" s="4"/>
      <c r="N1940" s="10" t="str">
        <f>IF(M1940="","",SUMIFS(purchase!$N:$N,purchase!$C:$C,$C1940,purchase!$E:$E,$E1940,purchase!$G:$G,"&gt;="&amp;$F1940,purchase!$G:$G,"&lt;="&amp;$G1940))</f>
        <v/>
      </c>
      <c r="O1940" s="10" t="str">
        <f t="shared" si="303"/>
        <v/>
      </c>
      <c r="P1940" s="11" t="str">
        <f t="shared" si="304"/>
        <v/>
      </c>
      <c r="Q1940" s="12" t="str">
        <f t="shared" ca="1" si="305"/>
        <v/>
      </c>
      <c r="R1940" s="13"/>
      <c r="S1940" s="14"/>
      <c r="T1940" s="15" t="str">
        <f t="shared" ca="1" si="306"/>
        <v/>
      </c>
      <c r="U1940" s="15" t="str">
        <f t="shared" ca="1" si="307"/>
        <v/>
      </c>
      <c r="V1940" s="16"/>
      <c r="W1940" s="17" t="str">
        <f t="shared" ca="1" si="308"/>
        <v/>
      </c>
      <c r="X1940" s="18" t="str">
        <f t="shared" ca="1" si="309"/>
        <v/>
      </c>
    </row>
    <row r="1941" spans="1:24" x14ac:dyDescent="0.35">
      <c r="A1941" s="3">
        <v>1937</v>
      </c>
      <c r="B1941" s="4"/>
      <c r="C1941" s="4"/>
      <c r="D1941" s="5" t="str">
        <f t="shared" si="300"/>
        <v/>
      </c>
      <c r="E1941" s="4"/>
      <c r="F1941" s="6"/>
      <c r="G1941" s="6"/>
      <c r="H1941" s="7" t="str">
        <f t="shared" ca="1" si="301"/>
        <v/>
      </c>
      <c r="I1941" s="8" t="str">
        <f t="shared" ca="1" si="302"/>
        <v/>
      </c>
      <c r="J1941" s="8" t="str">
        <f>IF(C1941="","",COUNTIFS(purchase!$C:$C,$C1941,purchase!$E:$E,$E1941,purchase!$G:$G,"&gt;="&amp;$F1941,purchase!$G:$G,"&lt;="&amp;$G1941))</f>
        <v/>
      </c>
      <c r="K1941" s="9" t="str">
        <f>IF(COUNTIFS(purchase!$C:$C,$C1941,purchase!$E:$E,$E1941,purchase!$G:$G,"&gt;="&amp;$F1941,purchase!$G:$G,"&lt;="&amp;$G1941)=0,"",_xlfn.MAXIFS(purchase!$G:$G,purchase!$C:$C,$C1941,purchase!$E:$E,$E1941,purchase!$G:$G,"&gt;="&amp;$F1941,purchase!$G:$G,"&lt;="&amp;$G1941))</f>
        <v/>
      </c>
      <c r="L1941" s="4"/>
      <c r="M1941" s="4"/>
      <c r="N1941" s="10" t="str">
        <f>IF(M1941="","",SUMIFS(purchase!$N:$N,purchase!$C:$C,$C1941,purchase!$E:$E,$E1941,purchase!$G:$G,"&gt;="&amp;$F1941,purchase!$G:$G,"&lt;="&amp;$G1941))</f>
        <v/>
      </c>
      <c r="O1941" s="10" t="str">
        <f t="shared" si="303"/>
        <v/>
      </c>
      <c r="P1941" s="11" t="str">
        <f t="shared" si="304"/>
        <v/>
      </c>
      <c r="Q1941" s="12" t="str">
        <f t="shared" ca="1" si="305"/>
        <v/>
      </c>
      <c r="R1941" s="13"/>
      <c r="S1941" s="14"/>
      <c r="T1941" s="15" t="str">
        <f t="shared" ca="1" si="306"/>
        <v/>
      </c>
      <c r="U1941" s="15" t="str">
        <f t="shared" ca="1" si="307"/>
        <v/>
      </c>
      <c r="V1941" s="16"/>
      <c r="W1941" s="17" t="str">
        <f t="shared" ca="1" si="308"/>
        <v/>
      </c>
      <c r="X1941" s="18" t="str">
        <f t="shared" ca="1" si="309"/>
        <v/>
      </c>
    </row>
    <row r="1942" spans="1:24" x14ac:dyDescent="0.35">
      <c r="A1942" s="3">
        <v>1938</v>
      </c>
      <c r="B1942" s="4"/>
      <c r="C1942" s="4"/>
      <c r="D1942" s="5" t="str">
        <f t="shared" si="300"/>
        <v/>
      </c>
      <c r="E1942" s="4"/>
      <c r="F1942" s="6"/>
      <c r="G1942" s="6"/>
      <c r="H1942" s="7" t="str">
        <f t="shared" ca="1" si="301"/>
        <v/>
      </c>
      <c r="I1942" s="8" t="str">
        <f t="shared" ca="1" si="302"/>
        <v/>
      </c>
      <c r="J1942" s="8" t="str">
        <f>IF(C1942="","",COUNTIFS(purchase!$C:$C,$C1942,purchase!$E:$E,$E1942,purchase!$G:$G,"&gt;="&amp;$F1942,purchase!$G:$G,"&lt;="&amp;$G1942))</f>
        <v/>
      </c>
      <c r="K1942" s="9" t="str">
        <f>IF(COUNTIFS(purchase!$C:$C,$C1942,purchase!$E:$E,$E1942,purchase!$G:$G,"&gt;="&amp;$F1942,purchase!$G:$G,"&lt;="&amp;$G1942)=0,"",_xlfn.MAXIFS(purchase!$G:$G,purchase!$C:$C,$C1942,purchase!$E:$E,$E1942,purchase!$G:$G,"&gt;="&amp;$F1942,purchase!$G:$G,"&lt;="&amp;$G1942))</f>
        <v/>
      </c>
      <c r="L1942" s="4"/>
      <c r="M1942" s="4"/>
      <c r="N1942" s="10" t="str">
        <f>IF(M1942="","",SUMIFS(purchase!$N:$N,purchase!$C:$C,$C1942,purchase!$E:$E,$E1942,purchase!$G:$G,"&gt;="&amp;$F1942,purchase!$G:$G,"&lt;="&amp;$G1942))</f>
        <v/>
      </c>
      <c r="O1942" s="10" t="str">
        <f t="shared" si="303"/>
        <v/>
      </c>
      <c r="P1942" s="11" t="str">
        <f t="shared" si="304"/>
        <v/>
      </c>
      <c r="Q1942" s="12" t="str">
        <f t="shared" ca="1" si="305"/>
        <v/>
      </c>
      <c r="R1942" s="13"/>
      <c r="S1942" s="14"/>
      <c r="T1942" s="15" t="str">
        <f t="shared" ca="1" si="306"/>
        <v/>
      </c>
      <c r="U1942" s="15" t="str">
        <f t="shared" ca="1" si="307"/>
        <v/>
      </c>
      <c r="V1942" s="16"/>
      <c r="W1942" s="17" t="str">
        <f t="shared" ca="1" si="308"/>
        <v/>
      </c>
      <c r="X1942" s="18" t="str">
        <f t="shared" ca="1" si="309"/>
        <v/>
      </c>
    </row>
    <row r="1943" spans="1:24" x14ac:dyDescent="0.35">
      <c r="A1943" s="3">
        <v>1939</v>
      </c>
      <c r="B1943" s="4"/>
      <c r="C1943" s="4"/>
      <c r="D1943" s="5" t="str">
        <f t="shared" si="300"/>
        <v/>
      </c>
      <c r="E1943" s="4"/>
      <c r="F1943" s="6"/>
      <c r="G1943" s="6"/>
      <c r="H1943" s="7" t="str">
        <f t="shared" ca="1" si="301"/>
        <v/>
      </c>
      <c r="I1943" s="8" t="str">
        <f t="shared" ca="1" si="302"/>
        <v/>
      </c>
      <c r="J1943" s="8" t="str">
        <f>IF(C1943="","",COUNTIFS(purchase!$C:$C,$C1943,purchase!$E:$E,$E1943,purchase!$G:$G,"&gt;="&amp;$F1943,purchase!$G:$G,"&lt;="&amp;$G1943))</f>
        <v/>
      </c>
      <c r="K1943" s="9" t="str">
        <f>IF(COUNTIFS(purchase!$C:$C,$C1943,purchase!$E:$E,$E1943,purchase!$G:$G,"&gt;="&amp;$F1943,purchase!$G:$G,"&lt;="&amp;$G1943)=0,"",_xlfn.MAXIFS(purchase!$G:$G,purchase!$C:$C,$C1943,purchase!$E:$E,$E1943,purchase!$G:$G,"&gt;="&amp;$F1943,purchase!$G:$G,"&lt;="&amp;$G1943))</f>
        <v/>
      </c>
      <c r="L1943" s="4"/>
      <c r="M1943" s="4"/>
      <c r="N1943" s="10" t="str">
        <f>IF(M1943="","",SUMIFS(purchase!$N:$N,purchase!$C:$C,$C1943,purchase!$E:$E,$E1943,purchase!$G:$G,"&gt;="&amp;$F1943,purchase!$G:$G,"&lt;="&amp;$G1943))</f>
        <v/>
      </c>
      <c r="O1943" s="10" t="str">
        <f t="shared" si="303"/>
        <v/>
      </c>
      <c r="P1943" s="11" t="str">
        <f t="shared" si="304"/>
        <v/>
      </c>
      <c r="Q1943" s="12" t="str">
        <f t="shared" ca="1" si="305"/>
        <v/>
      </c>
      <c r="R1943" s="13"/>
      <c r="S1943" s="14"/>
      <c r="T1943" s="15" t="str">
        <f t="shared" ca="1" si="306"/>
        <v/>
      </c>
      <c r="U1943" s="15" t="str">
        <f t="shared" ca="1" si="307"/>
        <v/>
      </c>
      <c r="V1943" s="16"/>
      <c r="W1943" s="17" t="str">
        <f t="shared" ca="1" si="308"/>
        <v/>
      </c>
      <c r="X1943" s="18" t="str">
        <f t="shared" ca="1" si="309"/>
        <v/>
      </c>
    </row>
    <row r="1944" spans="1:24" x14ac:dyDescent="0.35">
      <c r="A1944" s="3">
        <v>1940</v>
      </c>
      <c r="B1944" s="4"/>
      <c r="C1944" s="4"/>
      <c r="D1944" s="5" t="str">
        <f t="shared" si="300"/>
        <v/>
      </c>
      <c r="E1944" s="4"/>
      <c r="F1944" s="6"/>
      <c r="G1944" s="6"/>
      <c r="H1944" s="7" t="str">
        <f t="shared" ca="1" si="301"/>
        <v/>
      </c>
      <c r="I1944" s="8" t="str">
        <f t="shared" ca="1" si="302"/>
        <v/>
      </c>
      <c r="J1944" s="8" t="str">
        <f>IF(C1944="","",COUNTIFS(purchase!$C:$C,$C1944,purchase!$E:$E,$E1944,purchase!$G:$G,"&gt;="&amp;$F1944,purchase!$G:$G,"&lt;="&amp;$G1944))</f>
        <v/>
      </c>
      <c r="K1944" s="9" t="str">
        <f>IF(COUNTIFS(purchase!$C:$C,$C1944,purchase!$E:$E,$E1944,purchase!$G:$G,"&gt;="&amp;$F1944,purchase!$G:$G,"&lt;="&amp;$G1944)=0,"",_xlfn.MAXIFS(purchase!$G:$G,purchase!$C:$C,$C1944,purchase!$E:$E,$E1944,purchase!$G:$G,"&gt;="&amp;$F1944,purchase!$G:$G,"&lt;="&amp;$G1944))</f>
        <v/>
      </c>
      <c r="L1944" s="4"/>
      <c r="M1944" s="4"/>
      <c r="N1944" s="10" t="str">
        <f>IF(M1944="","",SUMIFS(purchase!$N:$N,purchase!$C:$C,$C1944,purchase!$E:$E,$E1944,purchase!$G:$G,"&gt;="&amp;$F1944,purchase!$G:$G,"&lt;="&amp;$G1944))</f>
        <v/>
      </c>
      <c r="O1944" s="10" t="str">
        <f t="shared" si="303"/>
        <v/>
      </c>
      <c r="P1944" s="11" t="str">
        <f t="shared" si="304"/>
        <v/>
      </c>
      <c r="Q1944" s="12" t="str">
        <f t="shared" ca="1" si="305"/>
        <v/>
      </c>
      <c r="R1944" s="13"/>
      <c r="S1944" s="14"/>
      <c r="T1944" s="15" t="str">
        <f t="shared" ca="1" si="306"/>
        <v/>
      </c>
      <c r="U1944" s="15" t="str">
        <f t="shared" ca="1" si="307"/>
        <v/>
      </c>
      <c r="V1944" s="16"/>
      <c r="W1944" s="17" t="str">
        <f t="shared" ca="1" si="308"/>
        <v/>
      </c>
      <c r="X1944" s="18" t="str">
        <f t="shared" ca="1" si="309"/>
        <v/>
      </c>
    </row>
    <row r="1945" spans="1:24" x14ac:dyDescent="0.35">
      <c r="A1945" s="3">
        <v>1941</v>
      </c>
      <c r="B1945" s="4"/>
      <c r="C1945" s="4"/>
      <c r="D1945" s="5" t="str">
        <f t="shared" si="300"/>
        <v/>
      </c>
      <c r="E1945" s="4"/>
      <c r="F1945" s="6"/>
      <c r="G1945" s="6"/>
      <c r="H1945" s="7" t="str">
        <f t="shared" ca="1" si="301"/>
        <v/>
      </c>
      <c r="I1945" s="8" t="str">
        <f t="shared" ca="1" si="302"/>
        <v/>
      </c>
      <c r="J1945" s="8" t="str">
        <f>IF(C1945="","",COUNTIFS(purchase!$C:$C,$C1945,purchase!$E:$E,$E1945,purchase!$G:$G,"&gt;="&amp;$F1945,purchase!$G:$G,"&lt;="&amp;$G1945))</f>
        <v/>
      </c>
      <c r="K1945" s="9" t="str">
        <f>IF(COUNTIFS(purchase!$C:$C,$C1945,purchase!$E:$E,$E1945,purchase!$G:$G,"&gt;="&amp;$F1945,purchase!$G:$G,"&lt;="&amp;$G1945)=0,"",_xlfn.MAXIFS(purchase!$G:$G,purchase!$C:$C,$C1945,purchase!$E:$E,$E1945,purchase!$G:$G,"&gt;="&amp;$F1945,purchase!$G:$G,"&lt;="&amp;$G1945))</f>
        <v/>
      </c>
      <c r="L1945" s="4"/>
      <c r="M1945" s="4"/>
      <c r="N1945" s="10" t="str">
        <f>IF(M1945="","",SUMIFS(purchase!$N:$N,purchase!$C:$C,$C1945,purchase!$E:$E,$E1945,purchase!$G:$G,"&gt;="&amp;$F1945,purchase!$G:$G,"&lt;="&amp;$G1945))</f>
        <v/>
      </c>
      <c r="O1945" s="10" t="str">
        <f t="shared" si="303"/>
        <v/>
      </c>
      <c r="P1945" s="11" t="str">
        <f t="shared" si="304"/>
        <v/>
      </c>
      <c r="Q1945" s="12" t="str">
        <f t="shared" ca="1" si="305"/>
        <v/>
      </c>
      <c r="R1945" s="13"/>
      <c r="S1945" s="14"/>
      <c r="T1945" s="15" t="str">
        <f t="shared" ca="1" si="306"/>
        <v/>
      </c>
      <c r="U1945" s="15" t="str">
        <f t="shared" ca="1" si="307"/>
        <v/>
      </c>
      <c r="V1945" s="16"/>
      <c r="W1945" s="17" t="str">
        <f t="shared" ca="1" si="308"/>
        <v/>
      </c>
      <c r="X1945" s="18" t="str">
        <f t="shared" ca="1" si="309"/>
        <v/>
      </c>
    </row>
    <row r="1946" spans="1:24" x14ac:dyDescent="0.35">
      <c r="A1946" s="3">
        <v>1942</v>
      </c>
      <c r="B1946" s="4"/>
      <c r="C1946" s="4"/>
      <c r="D1946" s="5" t="str">
        <f t="shared" si="300"/>
        <v/>
      </c>
      <c r="E1946" s="4"/>
      <c r="F1946" s="6"/>
      <c r="G1946" s="6"/>
      <c r="H1946" s="7" t="str">
        <f t="shared" ca="1" si="301"/>
        <v/>
      </c>
      <c r="I1946" s="8" t="str">
        <f t="shared" ca="1" si="302"/>
        <v/>
      </c>
      <c r="J1946" s="8" t="str">
        <f>IF(C1946="","",COUNTIFS(purchase!$C:$C,$C1946,purchase!$E:$E,$E1946,purchase!$G:$G,"&gt;="&amp;$F1946,purchase!$G:$G,"&lt;="&amp;$G1946))</f>
        <v/>
      </c>
      <c r="K1946" s="9" t="str">
        <f>IF(COUNTIFS(purchase!$C:$C,$C1946,purchase!$E:$E,$E1946,purchase!$G:$G,"&gt;="&amp;$F1946,purchase!$G:$G,"&lt;="&amp;$G1946)=0,"",_xlfn.MAXIFS(purchase!$G:$G,purchase!$C:$C,$C1946,purchase!$E:$E,$E1946,purchase!$G:$G,"&gt;="&amp;$F1946,purchase!$G:$G,"&lt;="&amp;$G1946))</f>
        <v/>
      </c>
      <c r="L1946" s="4"/>
      <c r="M1946" s="4"/>
      <c r="N1946" s="10" t="str">
        <f>IF(M1946="","",SUMIFS(purchase!$N:$N,purchase!$C:$C,$C1946,purchase!$E:$E,$E1946,purchase!$G:$G,"&gt;="&amp;$F1946,purchase!$G:$G,"&lt;="&amp;$G1946))</f>
        <v/>
      </c>
      <c r="O1946" s="10" t="str">
        <f t="shared" si="303"/>
        <v/>
      </c>
      <c r="P1946" s="11" t="str">
        <f t="shared" si="304"/>
        <v/>
      </c>
      <c r="Q1946" s="12" t="str">
        <f t="shared" ca="1" si="305"/>
        <v/>
      </c>
      <c r="R1946" s="13"/>
      <c r="S1946" s="14"/>
      <c r="T1946" s="15" t="str">
        <f t="shared" ca="1" si="306"/>
        <v/>
      </c>
      <c r="U1946" s="15" t="str">
        <f t="shared" ca="1" si="307"/>
        <v/>
      </c>
      <c r="V1946" s="16"/>
      <c r="W1946" s="17" t="str">
        <f t="shared" ca="1" si="308"/>
        <v/>
      </c>
      <c r="X1946" s="18" t="str">
        <f t="shared" ca="1" si="309"/>
        <v/>
      </c>
    </row>
    <row r="1947" spans="1:24" x14ac:dyDescent="0.35">
      <c r="A1947" s="3">
        <v>1943</v>
      </c>
      <c r="B1947" s="4"/>
      <c r="C1947" s="4"/>
      <c r="D1947" s="5" t="str">
        <f t="shared" si="300"/>
        <v/>
      </c>
      <c r="E1947" s="4"/>
      <c r="F1947" s="6"/>
      <c r="G1947" s="6"/>
      <c r="H1947" s="7" t="str">
        <f t="shared" ca="1" si="301"/>
        <v/>
      </c>
      <c r="I1947" s="8" t="str">
        <f t="shared" ca="1" si="302"/>
        <v/>
      </c>
      <c r="J1947" s="8" t="str">
        <f>IF(C1947="","",COUNTIFS(purchase!$C:$C,$C1947,purchase!$E:$E,$E1947,purchase!$G:$G,"&gt;="&amp;$F1947,purchase!$G:$G,"&lt;="&amp;$G1947))</f>
        <v/>
      </c>
      <c r="K1947" s="9" t="str">
        <f>IF(COUNTIFS(purchase!$C:$C,$C1947,purchase!$E:$E,$E1947,purchase!$G:$G,"&gt;="&amp;$F1947,purchase!$G:$G,"&lt;="&amp;$G1947)=0,"",_xlfn.MAXIFS(purchase!$G:$G,purchase!$C:$C,$C1947,purchase!$E:$E,$E1947,purchase!$G:$G,"&gt;="&amp;$F1947,purchase!$G:$G,"&lt;="&amp;$G1947))</f>
        <v/>
      </c>
      <c r="L1947" s="4"/>
      <c r="M1947" s="4"/>
      <c r="N1947" s="10" t="str">
        <f>IF(M1947="","",SUMIFS(purchase!$N:$N,purchase!$C:$C,$C1947,purchase!$E:$E,$E1947,purchase!$G:$G,"&gt;="&amp;$F1947,purchase!$G:$G,"&lt;="&amp;$G1947))</f>
        <v/>
      </c>
      <c r="O1947" s="10" t="str">
        <f t="shared" si="303"/>
        <v/>
      </c>
      <c r="P1947" s="11" t="str">
        <f t="shared" si="304"/>
        <v/>
      </c>
      <c r="Q1947" s="12" t="str">
        <f t="shared" ca="1" si="305"/>
        <v/>
      </c>
      <c r="R1947" s="13"/>
      <c r="S1947" s="14"/>
      <c r="T1947" s="15" t="str">
        <f t="shared" ca="1" si="306"/>
        <v/>
      </c>
      <c r="U1947" s="15" t="str">
        <f t="shared" ca="1" si="307"/>
        <v/>
      </c>
      <c r="V1947" s="16"/>
      <c r="W1947" s="17" t="str">
        <f t="shared" ca="1" si="308"/>
        <v/>
      </c>
      <c r="X1947" s="18" t="str">
        <f t="shared" ca="1" si="309"/>
        <v/>
      </c>
    </row>
    <row r="1948" spans="1:24" x14ac:dyDescent="0.35">
      <c r="A1948" s="3">
        <v>1944</v>
      </c>
      <c r="B1948" s="4"/>
      <c r="C1948" s="4"/>
      <c r="D1948" s="5" t="str">
        <f t="shared" si="300"/>
        <v/>
      </c>
      <c r="E1948" s="4"/>
      <c r="F1948" s="6"/>
      <c r="G1948" s="6"/>
      <c r="H1948" s="7" t="str">
        <f t="shared" ca="1" si="301"/>
        <v/>
      </c>
      <c r="I1948" s="8" t="str">
        <f t="shared" ca="1" si="302"/>
        <v/>
      </c>
      <c r="J1948" s="8" t="str">
        <f>IF(C1948="","",COUNTIFS(purchase!$C:$C,$C1948,purchase!$E:$E,$E1948,purchase!$G:$G,"&gt;="&amp;$F1948,purchase!$G:$G,"&lt;="&amp;$G1948))</f>
        <v/>
      </c>
      <c r="K1948" s="9" t="str">
        <f>IF(COUNTIFS(purchase!$C:$C,$C1948,purchase!$E:$E,$E1948,purchase!$G:$G,"&gt;="&amp;$F1948,purchase!$G:$G,"&lt;="&amp;$G1948)=0,"",_xlfn.MAXIFS(purchase!$G:$G,purchase!$C:$C,$C1948,purchase!$E:$E,$E1948,purchase!$G:$G,"&gt;="&amp;$F1948,purchase!$G:$G,"&lt;="&amp;$G1948))</f>
        <v/>
      </c>
      <c r="L1948" s="4"/>
      <c r="M1948" s="4"/>
      <c r="N1948" s="10" t="str">
        <f>IF(M1948="","",SUMIFS(purchase!$N:$N,purchase!$C:$C,$C1948,purchase!$E:$E,$E1948,purchase!$G:$G,"&gt;="&amp;$F1948,purchase!$G:$G,"&lt;="&amp;$G1948))</f>
        <v/>
      </c>
      <c r="O1948" s="10" t="str">
        <f t="shared" si="303"/>
        <v/>
      </c>
      <c r="P1948" s="11" t="str">
        <f t="shared" si="304"/>
        <v/>
      </c>
      <c r="Q1948" s="12" t="str">
        <f t="shared" ca="1" si="305"/>
        <v/>
      </c>
      <c r="R1948" s="13"/>
      <c r="S1948" s="14"/>
      <c r="T1948" s="15" t="str">
        <f t="shared" ca="1" si="306"/>
        <v/>
      </c>
      <c r="U1948" s="15" t="str">
        <f t="shared" ca="1" si="307"/>
        <v/>
      </c>
      <c r="V1948" s="16"/>
      <c r="W1948" s="17" t="str">
        <f t="shared" ca="1" si="308"/>
        <v/>
      </c>
      <c r="X1948" s="18" t="str">
        <f t="shared" ca="1" si="309"/>
        <v/>
      </c>
    </row>
    <row r="1949" spans="1:24" x14ac:dyDescent="0.35">
      <c r="A1949" s="3">
        <v>1945</v>
      </c>
      <c r="B1949" s="4"/>
      <c r="C1949" s="4"/>
      <c r="D1949" s="5" t="str">
        <f t="shared" si="300"/>
        <v/>
      </c>
      <c r="E1949" s="4"/>
      <c r="F1949" s="6"/>
      <c r="G1949" s="6"/>
      <c r="H1949" s="7" t="str">
        <f t="shared" ca="1" si="301"/>
        <v/>
      </c>
      <c r="I1949" s="8" t="str">
        <f t="shared" ca="1" si="302"/>
        <v/>
      </c>
      <c r="J1949" s="8" t="str">
        <f>IF(C1949="","",COUNTIFS(purchase!$C:$C,$C1949,purchase!$E:$E,$E1949,purchase!$G:$G,"&gt;="&amp;$F1949,purchase!$G:$G,"&lt;="&amp;$G1949))</f>
        <v/>
      </c>
      <c r="K1949" s="9" t="str">
        <f>IF(COUNTIFS(purchase!$C:$C,$C1949,purchase!$E:$E,$E1949,purchase!$G:$G,"&gt;="&amp;$F1949,purchase!$G:$G,"&lt;="&amp;$G1949)=0,"",_xlfn.MAXIFS(purchase!$G:$G,purchase!$C:$C,$C1949,purchase!$E:$E,$E1949,purchase!$G:$G,"&gt;="&amp;$F1949,purchase!$G:$G,"&lt;="&amp;$G1949))</f>
        <v/>
      </c>
      <c r="L1949" s="4"/>
      <c r="M1949" s="4"/>
      <c r="N1949" s="10" t="str">
        <f>IF(M1949="","",SUMIFS(purchase!$N:$N,purchase!$C:$C,$C1949,purchase!$E:$E,$E1949,purchase!$G:$G,"&gt;="&amp;$F1949,purchase!$G:$G,"&lt;="&amp;$G1949))</f>
        <v/>
      </c>
      <c r="O1949" s="10" t="str">
        <f t="shared" si="303"/>
        <v/>
      </c>
      <c r="P1949" s="11" t="str">
        <f t="shared" si="304"/>
        <v/>
      </c>
      <c r="Q1949" s="12" t="str">
        <f t="shared" ca="1" si="305"/>
        <v/>
      </c>
      <c r="R1949" s="13"/>
      <c r="S1949" s="14"/>
      <c r="T1949" s="15" t="str">
        <f t="shared" ca="1" si="306"/>
        <v/>
      </c>
      <c r="U1949" s="15" t="str">
        <f t="shared" ca="1" si="307"/>
        <v/>
      </c>
      <c r="V1949" s="16"/>
      <c r="W1949" s="17" t="str">
        <f t="shared" ca="1" si="308"/>
        <v/>
      </c>
      <c r="X1949" s="18" t="str">
        <f t="shared" ca="1" si="309"/>
        <v/>
      </c>
    </row>
    <row r="1950" spans="1:24" x14ac:dyDescent="0.35">
      <c r="A1950" s="3">
        <v>1946</v>
      </c>
      <c r="B1950" s="4"/>
      <c r="C1950" s="4"/>
      <c r="D1950" s="5" t="str">
        <f t="shared" si="300"/>
        <v/>
      </c>
      <c r="E1950" s="4"/>
      <c r="F1950" s="6"/>
      <c r="G1950" s="6"/>
      <c r="H1950" s="7" t="str">
        <f t="shared" ca="1" si="301"/>
        <v/>
      </c>
      <c r="I1950" s="8" t="str">
        <f t="shared" ca="1" si="302"/>
        <v/>
      </c>
      <c r="J1950" s="8" t="str">
        <f>IF(C1950="","",COUNTIFS(purchase!$C:$C,$C1950,purchase!$E:$E,$E1950,purchase!$G:$G,"&gt;="&amp;$F1950,purchase!$G:$G,"&lt;="&amp;$G1950))</f>
        <v/>
      </c>
      <c r="K1950" s="9" t="str">
        <f>IF(COUNTIFS(purchase!$C:$C,$C1950,purchase!$E:$E,$E1950,purchase!$G:$G,"&gt;="&amp;$F1950,purchase!$G:$G,"&lt;="&amp;$G1950)=0,"",_xlfn.MAXIFS(purchase!$G:$G,purchase!$C:$C,$C1950,purchase!$E:$E,$E1950,purchase!$G:$G,"&gt;="&amp;$F1950,purchase!$G:$G,"&lt;="&amp;$G1950))</f>
        <v/>
      </c>
      <c r="L1950" s="4"/>
      <c r="M1950" s="4"/>
      <c r="N1950" s="10" t="str">
        <f>IF(M1950="","",SUMIFS(purchase!$N:$N,purchase!$C:$C,$C1950,purchase!$E:$E,$E1950,purchase!$G:$G,"&gt;="&amp;$F1950,purchase!$G:$G,"&lt;="&amp;$G1950))</f>
        <v/>
      </c>
      <c r="O1950" s="10" t="str">
        <f t="shared" si="303"/>
        <v/>
      </c>
      <c r="P1950" s="11" t="str">
        <f t="shared" si="304"/>
        <v/>
      </c>
      <c r="Q1950" s="12" t="str">
        <f t="shared" ca="1" si="305"/>
        <v/>
      </c>
      <c r="R1950" s="13"/>
      <c r="S1950" s="14"/>
      <c r="T1950" s="15" t="str">
        <f t="shared" ca="1" si="306"/>
        <v/>
      </c>
      <c r="U1950" s="15" t="str">
        <f t="shared" ca="1" si="307"/>
        <v/>
      </c>
      <c r="V1950" s="16"/>
      <c r="W1950" s="17" t="str">
        <f t="shared" ca="1" si="308"/>
        <v/>
      </c>
      <c r="X1950" s="18" t="str">
        <f t="shared" ca="1" si="309"/>
        <v/>
      </c>
    </row>
    <row r="1951" spans="1:24" x14ac:dyDescent="0.35">
      <c r="A1951" s="3">
        <v>1947</v>
      </c>
      <c r="B1951" s="4"/>
      <c r="C1951" s="4"/>
      <c r="D1951" s="5" t="str">
        <f t="shared" si="300"/>
        <v/>
      </c>
      <c r="E1951" s="4"/>
      <c r="F1951" s="6"/>
      <c r="G1951" s="6"/>
      <c r="H1951" s="7" t="str">
        <f t="shared" ca="1" si="301"/>
        <v/>
      </c>
      <c r="I1951" s="8" t="str">
        <f t="shared" ca="1" si="302"/>
        <v/>
      </c>
      <c r="J1951" s="8" t="str">
        <f>IF(C1951="","",COUNTIFS(purchase!$C:$C,$C1951,purchase!$E:$E,$E1951,purchase!$G:$G,"&gt;="&amp;$F1951,purchase!$G:$G,"&lt;="&amp;$G1951))</f>
        <v/>
      </c>
      <c r="K1951" s="9" t="str">
        <f>IF(COUNTIFS(purchase!$C:$C,$C1951,purchase!$E:$E,$E1951,purchase!$G:$G,"&gt;="&amp;$F1951,purchase!$G:$G,"&lt;="&amp;$G1951)=0,"",_xlfn.MAXIFS(purchase!$G:$G,purchase!$C:$C,$C1951,purchase!$E:$E,$E1951,purchase!$G:$G,"&gt;="&amp;$F1951,purchase!$G:$G,"&lt;="&amp;$G1951))</f>
        <v/>
      </c>
      <c r="L1951" s="4"/>
      <c r="M1951" s="4"/>
      <c r="N1951" s="10" t="str">
        <f>IF(M1951="","",SUMIFS(purchase!$N:$N,purchase!$C:$C,$C1951,purchase!$E:$E,$E1951,purchase!$G:$G,"&gt;="&amp;$F1951,purchase!$G:$G,"&lt;="&amp;$G1951))</f>
        <v/>
      </c>
      <c r="O1951" s="10" t="str">
        <f t="shared" si="303"/>
        <v/>
      </c>
      <c r="P1951" s="11" t="str">
        <f t="shared" si="304"/>
        <v/>
      </c>
      <c r="Q1951" s="12" t="str">
        <f t="shared" ca="1" si="305"/>
        <v/>
      </c>
      <c r="R1951" s="13"/>
      <c r="S1951" s="14"/>
      <c r="T1951" s="15" t="str">
        <f t="shared" ca="1" si="306"/>
        <v/>
      </c>
      <c r="U1951" s="15" t="str">
        <f t="shared" ca="1" si="307"/>
        <v/>
      </c>
      <c r="V1951" s="16"/>
      <c r="W1951" s="17" t="str">
        <f t="shared" ca="1" si="308"/>
        <v/>
      </c>
      <c r="X1951" s="18" t="str">
        <f t="shared" ca="1" si="309"/>
        <v/>
      </c>
    </row>
    <row r="1952" spans="1:24" x14ac:dyDescent="0.35">
      <c r="A1952" s="3">
        <v>1948</v>
      </c>
      <c r="B1952" s="4"/>
      <c r="C1952" s="4"/>
      <c r="D1952" s="5" t="str">
        <f t="shared" si="300"/>
        <v/>
      </c>
      <c r="E1952" s="4"/>
      <c r="F1952" s="6"/>
      <c r="G1952" s="6"/>
      <c r="H1952" s="7" t="str">
        <f t="shared" ca="1" si="301"/>
        <v/>
      </c>
      <c r="I1952" s="8" t="str">
        <f t="shared" ca="1" si="302"/>
        <v/>
      </c>
      <c r="J1952" s="8" t="str">
        <f>IF(C1952="","",COUNTIFS(purchase!$C:$C,$C1952,purchase!$E:$E,$E1952,purchase!$G:$G,"&gt;="&amp;$F1952,purchase!$G:$G,"&lt;="&amp;$G1952))</f>
        <v/>
      </c>
      <c r="K1952" s="9" t="str">
        <f>IF(COUNTIFS(purchase!$C:$C,$C1952,purchase!$E:$E,$E1952,purchase!$G:$G,"&gt;="&amp;$F1952,purchase!$G:$G,"&lt;="&amp;$G1952)=0,"",_xlfn.MAXIFS(purchase!$G:$G,purchase!$C:$C,$C1952,purchase!$E:$E,$E1952,purchase!$G:$G,"&gt;="&amp;$F1952,purchase!$G:$G,"&lt;="&amp;$G1952))</f>
        <v/>
      </c>
      <c r="L1952" s="4"/>
      <c r="M1952" s="4"/>
      <c r="N1952" s="10" t="str">
        <f>IF(M1952="","",SUMIFS(purchase!$N:$N,purchase!$C:$C,$C1952,purchase!$E:$E,$E1952,purchase!$G:$G,"&gt;="&amp;$F1952,purchase!$G:$G,"&lt;="&amp;$G1952))</f>
        <v/>
      </c>
      <c r="O1952" s="10" t="str">
        <f t="shared" si="303"/>
        <v/>
      </c>
      <c r="P1952" s="11" t="str">
        <f t="shared" si="304"/>
        <v/>
      </c>
      <c r="Q1952" s="12" t="str">
        <f t="shared" ca="1" si="305"/>
        <v/>
      </c>
      <c r="R1952" s="13"/>
      <c r="S1952" s="14"/>
      <c r="T1952" s="15" t="str">
        <f t="shared" ca="1" si="306"/>
        <v/>
      </c>
      <c r="U1952" s="15" t="str">
        <f t="shared" ca="1" si="307"/>
        <v/>
      </c>
      <c r="V1952" s="16"/>
      <c r="W1952" s="17" t="str">
        <f t="shared" ca="1" si="308"/>
        <v/>
      </c>
      <c r="X1952" s="18" t="str">
        <f t="shared" ca="1" si="309"/>
        <v/>
      </c>
    </row>
    <row r="1953" spans="1:24" x14ac:dyDescent="0.35">
      <c r="A1953" s="3">
        <v>1949</v>
      </c>
      <c r="B1953" s="4"/>
      <c r="C1953" s="4"/>
      <c r="D1953" s="5" t="str">
        <f t="shared" si="300"/>
        <v/>
      </c>
      <c r="E1953" s="4"/>
      <c r="F1953" s="6"/>
      <c r="G1953" s="6"/>
      <c r="H1953" s="7" t="str">
        <f t="shared" ca="1" si="301"/>
        <v/>
      </c>
      <c r="I1953" s="8" t="str">
        <f t="shared" ca="1" si="302"/>
        <v/>
      </c>
      <c r="J1953" s="8" t="str">
        <f>IF(C1953="","",COUNTIFS(purchase!$C:$C,$C1953,purchase!$E:$E,$E1953,purchase!$G:$G,"&gt;="&amp;$F1953,purchase!$G:$G,"&lt;="&amp;$G1953))</f>
        <v/>
      </c>
      <c r="K1953" s="9" t="str">
        <f>IF(COUNTIFS(purchase!$C:$C,$C1953,purchase!$E:$E,$E1953,purchase!$G:$G,"&gt;="&amp;$F1953,purchase!$G:$G,"&lt;="&amp;$G1953)=0,"",_xlfn.MAXIFS(purchase!$G:$G,purchase!$C:$C,$C1953,purchase!$E:$E,$E1953,purchase!$G:$G,"&gt;="&amp;$F1953,purchase!$G:$G,"&lt;="&amp;$G1953))</f>
        <v/>
      </c>
      <c r="L1953" s="4"/>
      <c r="M1953" s="4"/>
      <c r="N1953" s="10" t="str">
        <f>IF(M1953="","",SUMIFS(purchase!$N:$N,purchase!$C:$C,$C1953,purchase!$E:$E,$E1953,purchase!$G:$G,"&gt;="&amp;$F1953,purchase!$G:$G,"&lt;="&amp;$G1953))</f>
        <v/>
      </c>
      <c r="O1953" s="10" t="str">
        <f t="shared" si="303"/>
        <v/>
      </c>
      <c r="P1953" s="11" t="str">
        <f t="shared" si="304"/>
        <v/>
      </c>
      <c r="Q1953" s="12" t="str">
        <f t="shared" ca="1" si="305"/>
        <v/>
      </c>
      <c r="R1953" s="13"/>
      <c r="S1953" s="14"/>
      <c r="T1953" s="15" t="str">
        <f t="shared" ca="1" si="306"/>
        <v/>
      </c>
      <c r="U1953" s="15" t="str">
        <f t="shared" ca="1" si="307"/>
        <v/>
      </c>
      <c r="V1953" s="16"/>
      <c r="W1953" s="17" t="str">
        <f t="shared" ca="1" si="308"/>
        <v/>
      </c>
      <c r="X1953" s="18" t="str">
        <f t="shared" ca="1" si="309"/>
        <v/>
      </c>
    </row>
    <row r="1954" spans="1:24" x14ac:dyDescent="0.35">
      <c r="A1954" s="3">
        <v>1950</v>
      </c>
      <c r="B1954" s="4"/>
      <c r="C1954" s="4"/>
      <c r="D1954" s="5" t="str">
        <f t="shared" si="300"/>
        <v/>
      </c>
      <c r="E1954" s="4"/>
      <c r="F1954" s="6"/>
      <c r="G1954" s="6"/>
      <c r="H1954" s="7" t="str">
        <f t="shared" ca="1" si="301"/>
        <v/>
      </c>
      <c r="I1954" s="8" t="str">
        <f t="shared" ca="1" si="302"/>
        <v/>
      </c>
      <c r="J1954" s="8" t="str">
        <f>IF(C1954="","",COUNTIFS(purchase!$C:$C,$C1954,purchase!$E:$E,$E1954,purchase!$G:$G,"&gt;="&amp;$F1954,purchase!$G:$G,"&lt;="&amp;$G1954))</f>
        <v/>
      </c>
      <c r="K1954" s="9" t="str">
        <f>IF(COUNTIFS(purchase!$C:$C,$C1954,purchase!$E:$E,$E1954,purchase!$G:$G,"&gt;="&amp;$F1954,purchase!$G:$G,"&lt;="&amp;$G1954)=0,"",_xlfn.MAXIFS(purchase!$G:$G,purchase!$C:$C,$C1954,purchase!$E:$E,$E1954,purchase!$G:$G,"&gt;="&amp;$F1954,purchase!$G:$G,"&lt;="&amp;$G1954))</f>
        <v/>
      </c>
      <c r="L1954" s="4"/>
      <c r="M1954" s="4"/>
      <c r="N1954" s="10" t="str">
        <f>IF(M1954="","",SUMIFS(purchase!$N:$N,purchase!$C:$C,$C1954,purchase!$E:$E,$E1954,purchase!$G:$G,"&gt;="&amp;$F1954,purchase!$G:$G,"&lt;="&amp;$G1954))</f>
        <v/>
      </c>
      <c r="O1954" s="10" t="str">
        <f t="shared" si="303"/>
        <v/>
      </c>
      <c r="P1954" s="11" t="str">
        <f t="shared" si="304"/>
        <v/>
      </c>
      <c r="Q1954" s="12" t="str">
        <f t="shared" ca="1" si="305"/>
        <v/>
      </c>
      <c r="R1954" s="13"/>
      <c r="S1954" s="14"/>
      <c r="T1954" s="15" t="str">
        <f t="shared" ca="1" si="306"/>
        <v/>
      </c>
      <c r="U1954" s="15" t="str">
        <f t="shared" ca="1" si="307"/>
        <v/>
      </c>
      <c r="V1954" s="16"/>
      <c r="W1954" s="17" t="str">
        <f t="shared" ca="1" si="308"/>
        <v/>
      </c>
      <c r="X1954" s="18" t="str">
        <f t="shared" ca="1" si="309"/>
        <v/>
      </c>
    </row>
    <row r="1955" spans="1:24" x14ac:dyDescent="0.35">
      <c r="A1955" s="3">
        <v>1951</v>
      </c>
      <c r="B1955" s="4"/>
      <c r="C1955" s="4"/>
      <c r="D1955" s="5" t="str">
        <f t="shared" si="300"/>
        <v/>
      </c>
      <c r="E1955" s="4"/>
      <c r="F1955" s="6"/>
      <c r="G1955" s="6"/>
      <c r="H1955" s="7" t="str">
        <f t="shared" ca="1" si="301"/>
        <v/>
      </c>
      <c r="I1955" s="8" t="str">
        <f t="shared" ca="1" si="302"/>
        <v/>
      </c>
      <c r="J1955" s="8" t="str">
        <f>IF(C1955="","",COUNTIFS(purchase!$C:$C,$C1955,purchase!$E:$E,$E1955,purchase!$G:$G,"&gt;="&amp;$F1955,purchase!$G:$G,"&lt;="&amp;$G1955))</f>
        <v/>
      </c>
      <c r="K1955" s="9" t="str">
        <f>IF(COUNTIFS(purchase!$C:$C,$C1955,purchase!$E:$E,$E1955,purchase!$G:$G,"&gt;="&amp;$F1955,purchase!$G:$G,"&lt;="&amp;$G1955)=0,"",_xlfn.MAXIFS(purchase!$G:$G,purchase!$C:$C,$C1955,purchase!$E:$E,$E1955,purchase!$G:$G,"&gt;="&amp;$F1955,purchase!$G:$G,"&lt;="&amp;$G1955))</f>
        <v/>
      </c>
      <c r="L1955" s="4"/>
      <c r="M1955" s="4"/>
      <c r="N1955" s="10" t="str">
        <f>IF(M1955="","",SUMIFS(purchase!$N:$N,purchase!$C:$C,$C1955,purchase!$E:$E,$E1955,purchase!$G:$G,"&gt;="&amp;$F1955,purchase!$G:$G,"&lt;="&amp;$G1955))</f>
        <v/>
      </c>
      <c r="O1955" s="10" t="str">
        <f t="shared" si="303"/>
        <v/>
      </c>
      <c r="P1955" s="11" t="str">
        <f t="shared" si="304"/>
        <v/>
      </c>
      <c r="Q1955" s="12" t="str">
        <f t="shared" ca="1" si="305"/>
        <v/>
      </c>
      <c r="R1955" s="13"/>
      <c r="S1955" s="14"/>
      <c r="T1955" s="15" t="str">
        <f t="shared" ca="1" si="306"/>
        <v/>
      </c>
      <c r="U1955" s="15" t="str">
        <f t="shared" ca="1" si="307"/>
        <v/>
      </c>
      <c r="V1955" s="16"/>
      <c r="W1955" s="17" t="str">
        <f t="shared" ca="1" si="308"/>
        <v/>
      </c>
      <c r="X1955" s="18" t="str">
        <f t="shared" ca="1" si="309"/>
        <v/>
      </c>
    </row>
    <row r="1956" spans="1:24" x14ac:dyDescent="0.35">
      <c r="A1956" s="3">
        <v>1952</v>
      </c>
      <c r="B1956" s="4"/>
      <c r="C1956" s="4"/>
      <c r="D1956" s="5" t="str">
        <f t="shared" si="300"/>
        <v/>
      </c>
      <c r="E1956" s="4"/>
      <c r="F1956" s="6"/>
      <c r="G1956" s="6"/>
      <c r="H1956" s="7" t="str">
        <f t="shared" ca="1" si="301"/>
        <v/>
      </c>
      <c r="I1956" s="8" t="str">
        <f t="shared" ca="1" si="302"/>
        <v/>
      </c>
      <c r="J1956" s="8" t="str">
        <f>IF(C1956="","",COUNTIFS(purchase!$C:$C,$C1956,purchase!$E:$E,$E1956,purchase!$G:$G,"&gt;="&amp;$F1956,purchase!$G:$G,"&lt;="&amp;$G1956))</f>
        <v/>
      </c>
      <c r="K1956" s="9" t="str">
        <f>IF(COUNTIFS(purchase!$C:$C,$C1956,purchase!$E:$E,$E1956,purchase!$G:$G,"&gt;="&amp;$F1956,purchase!$G:$G,"&lt;="&amp;$G1956)=0,"",_xlfn.MAXIFS(purchase!$G:$G,purchase!$C:$C,$C1956,purchase!$E:$E,$E1956,purchase!$G:$G,"&gt;="&amp;$F1956,purchase!$G:$G,"&lt;="&amp;$G1956))</f>
        <v/>
      </c>
      <c r="L1956" s="4"/>
      <c r="M1956" s="4"/>
      <c r="N1956" s="10" t="str">
        <f>IF(M1956="","",SUMIFS(purchase!$N:$N,purchase!$C:$C,$C1956,purchase!$E:$E,$E1956,purchase!$G:$G,"&gt;="&amp;$F1956,purchase!$G:$G,"&lt;="&amp;$G1956))</f>
        <v/>
      </c>
      <c r="O1956" s="10" t="str">
        <f t="shared" si="303"/>
        <v/>
      </c>
      <c r="P1956" s="11" t="str">
        <f t="shared" si="304"/>
        <v/>
      </c>
      <c r="Q1956" s="12" t="str">
        <f t="shared" ca="1" si="305"/>
        <v/>
      </c>
      <c r="R1956" s="13"/>
      <c r="S1956" s="14"/>
      <c r="T1956" s="15" t="str">
        <f t="shared" ca="1" si="306"/>
        <v/>
      </c>
      <c r="U1956" s="15" t="str">
        <f t="shared" ca="1" si="307"/>
        <v/>
      </c>
      <c r="V1956" s="16"/>
      <c r="W1956" s="17" t="str">
        <f t="shared" ca="1" si="308"/>
        <v/>
      </c>
      <c r="X1956" s="18" t="str">
        <f t="shared" ca="1" si="309"/>
        <v/>
      </c>
    </row>
    <row r="1957" spans="1:24" x14ac:dyDescent="0.35">
      <c r="A1957" s="3">
        <v>1953</v>
      </c>
      <c r="B1957" s="4"/>
      <c r="C1957" s="4"/>
      <c r="D1957" s="5" t="str">
        <f t="shared" si="300"/>
        <v/>
      </c>
      <c r="E1957" s="4"/>
      <c r="F1957" s="6"/>
      <c r="G1957" s="6"/>
      <c r="H1957" s="7" t="str">
        <f t="shared" ca="1" si="301"/>
        <v/>
      </c>
      <c r="I1957" s="8" t="str">
        <f t="shared" ca="1" si="302"/>
        <v/>
      </c>
      <c r="J1957" s="8" t="str">
        <f>IF(C1957="","",COUNTIFS(purchase!$C:$C,$C1957,purchase!$E:$E,$E1957,purchase!$G:$G,"&gt;="&amp;$F1957,purchase!$G:$G,"&lt;="&amp;$G1957))</f>
        <v/>
      </c>
      <c r="K1957" s="9" t="str">
        <f>IF(COUNTIFS(purchase!$C:$C,$C1957,purchase!$E:$E,$E1957,purchase!$G:$G,"&gt;="&amp;$F1957,purchase!$G:$G,"&lt;="&amp;$G1957)=0,"",_xlfn.MAXIFS(purchase!$G:$G,purchase!$C:$C,$C1957,purchase!$E:$E,$E1957,purchase!$G:$G,"&gt;="&amp;$F1957,purchase!$G:$G,"&lt;="&amp;$G1957))</f>
        <v/>
      </c>
      <c r="L1957" s="4"/>
      <c r="M1957" s="4"/>
      <c r="N1957" s="10" t="str">
        <f>IF(M1957="","",SUMIFS(purchase!$N:$N,purchase!$C:$C,$C1957,purchase!$E:$E,$E1957,purchase!$G:$G,"&gt;="&amp;$F1957,purchase!$G:$G,"&lt;="&amp;$G1957))</f>
        <v/>
      </c>
      <c r="O1957" s="10" t="str">
        <f t="shared" si="303"/>
        <v/>
      </c>
      <c r="P1957" s="11" t="str">
        <f t="shared" si="304"/>
        <v/>
      </c>
      <c r="Q1957" s="12" t="str">
        <f t="shared" ca="1" si="305"/>
        <v/>
      </c>
      <c r="R1957" s="13"/>
      <c r="S1957" s="14"/>
      <c r="T1957" s="15" t="str">
        <f t="shared" ca="1" si="306"/>
        <v/>
      </c>
      <c r="U1957" s="15" t="str">
        <f t="shared" ca="1" si="307"/>
        <v/>
      </c>
      <c r="V1957" s="16"/>
      <c r="W1957" s="17" t="str">
        <f t="shared" ca="1" si="308"/>
        <v/>
      </c>
      <c r="X1957" s="18" t="str">
        <f t="shared" ca="1" si="309"/>
        <v/>
      </c>
    </row>
    <row r="1958" spans="1:24" x14ac:dyDescent="0.35">
      <c r="A1958" s="3">
        <v>1954</v>
      </c>
      <c r="B1958" s="4"/>
      <c r="C1958" s="4"/>
      <c r="D1958" s="5" t="str">
        <f t="shared" si="300"/>
        <v/>
      </c>
      <c r="E1958" s="4"/>
      <c r="F1958" s="6"/>
      <c r="G1958" s="6"/>
      <c r="H1958" s="7" t="str">
        <f t="shared" ca="1" si="301"/>
        <v/>
      </c>
      <c r="I1958" s="8" t="str">
        <f t="shared" ca="1" si="302"/>
        <v/>
      </c>
      <c r="J1958" s="8" t="str">
        <f>IF(C1958="","",COUNTIFS(purchase!$C:$C,$C1958,purchase!$E:$E,$E1958,purchase!$G:$G,"&gt;="&amp;$F1958,purchase!$G:$G,"&lt;="&amp;$G1958))</f>
        <v/>
      </c>
      <c r="K1958" s="9" t="str">
        <f>IF(COUNTIFS(purchase!$C:$C,$C1958,purchase!$E:$E,$E1958,purchase!$G:$G,"&gt;="&amp;$F1958,purchase!$G:$G,"&lt;="&amp;$G1958)=0,"",_xlfn.MAXIFS(purchase!$G:$G,purchase!$C:$C,$C1958,purchase!$E:$E,$E1958,purchase!$G:$G,"&gt;="&amp;$F1958,purchase!$G:$G,"&lt;="&amp;$G1958))</f>
        <v/>
      </c>
      <c r="L1958" s="4"/>
      <c r="M1958" s="4"/>
      <c r="N1958" s="10" t="str">
        <f>IF(M1958="","",SUMIFS(purchase!$N:$N,purchase!$C:$C,$C1958,purchase!$E:$E,$E1958,purchase!$G:$G,"&gt;="&amp;$F1958,purchase!$G:$G,"&lt;="&amp;$G1958))</f>
        <v/>
      </c>
      <c r="O1958" s="10" t="str">
        <f t="shared" si="303"/>
        <v/>
      </c>
      <c r="P1958" s="11" t="str">
        <f t="shared" si="304"/>
        <v/>
      </c>
      <c r="Q1958" s="12" t="str">
        <f t="shared" ca="1" si="305"/>
        <v/>
      </c>
      <c r="R1958" s="13"/>
      <c r="S1958" s="14"/>
      <c r="T1958" s="15" t="str">
        <f t="shared" ca="1" si="306"/>
        <v/>
      </c>
      <c r="U1958" s="15" t="str">
        <f t="shared" ca="1" si="307"/>
        <v/>
      </c>
      <c r="V1958" s="16"/>
      <c r="W1958" s="17" t="str">
        <f t="shared" ca="1" si="308"/>
        <v/>
      </c>
      <c r="X1958" s="18" t="str">
        <f t="shared" ca="1" si="309"/>
        <v/>
      </c>
    </row>
    <row r="1959" spans="1:24" x14ac:dyDescent="0.35">
      <c r="A1959" s="3">
        <v>1955</v>
      </c>
      <c r="B1959" s="4"/>
      <c r="C1959" s="4"/>
      <c r="D1959" s="5" t="str">
        <f t="shared" si="300"/>
        <v/>
      </c>
      <c r="E1959" s="4"/>
      <c r="F1959" s="6"/>
      <c r="G1959" s="6"/>
      <c r="H1959" s="7" t="str">
        <f t="shared" ca="1" si="301"/>
        <v/>
      </c>
      <c r="I1959" s="8" t="str">
        <f t="shared" ca="1" si="302"/>
        <v/>
      </c>
      <c r="J1959" s="8" t="str">
        <f>IF(C1959="","",COUNTIFS(purchase!$C:$C,$C1959,purchase!$E:$E,$E1959,purchase!$G:$G,"&gt;="&amp;$F1959,purchase!$G:$G,"&lt;="&amp;$G1959))</f>
        <v/>
      </c>
      <c r="K1959" s="9" t="str">
        <f>IF(COUNTIFS(purchase!$C:$C,$C1959,purchase!$E:$E,$E1959,purchase!$G:$G,"&gt;="&amp;$F1959,purchase!$G:$G,"&lt;="&amp;$G1959)=0,"",_xlfn.MAXIFS(purchase!$G:$G,purchase!$C:$C,$C1959,purchase!$E:$E,$E1959,purchase!$G:$G,"&gt;="&amp;$F1959,purchase!$G:$G,"&lt;="&amp;$G1959))</f>
        <v/>
      </c>
      <c r="L1959" s="4"/>
      <c r="M1959" s="4"/>
      <c r="N1959" s="10" t="str">
        <f>IF(M1959="","",SUMIFS(purchase!$N:$N,purchase!$C:$C,$C1959,purchase!$E:$E,$E1959,purchase!$G:$G,"&gt;="&amp;$F1959,purchase!$G:$G,"&lt;="&amp;$G1959))</f>
        <v/>
      </c>
      <c r="O1959" s="10" t="str">
        <f t="shared" si="303"/>
        <v/>
      </c>
      <c r="P1959" s="11" t="str">
        <f t="shared" si="304"/>
        <v/>
      </c>
      <c r="Q1959" s="12" t="str">
        <f t="shared" ca="1" si="305"/>
        <v/>
      </c>
      <c r="R1959" s="13"/>
      <c r="S1959" s="14"/>
      <c r="T1959" s="15" t="str">
        <f t="shared" ca="1" si="306"/>
        <v/>
      </c>
      <c r="U1959" s="15" t="str">
        <f t="shared" ca="1" si="307"/>
        <v/>
      </c>
      <c r="V1959" s="16"/>
      <c r="W1959" s="17" t="str">
        <f t="shared" ca="1" si="308"/>
        <v/>
      </c>
      <c r="X1959" s="18" t="str">
        <f t="shared" ca="1" si="309"/>
        <v/>
      </c>
    </row>
    <row r="1960" spans="1:24" x14ac:dyDescent="0.35">
      <c r="A1960" s="3">
        <v>1956</v>
      </c>
      <c r="B1960" s="4"/>
      <c r="C1960" s="4"/>
      <c r="D1960" s="5" t="str">
        <f t="shared" si="300"/>
        <v/>
      </c>
      <c r="E1960" s="4"/>
      <c r="F1960" s="6"/>
      <c r="G1960" s="6"/>
      <c r="H1960" s="7" t="str">
        <f t="shared" ca="1" si="301"/>
        <v/>
      </c>
      <c r="I1960" s="8" t="str">
        <f t="shared" ca="1" si="302"/>
        <v/>
      </c>
      <c r="J1960" s="8" t="str">
        <f>IF(C1960="","",COUNTIFS(purchase!$C:$C,$C1960,purchase!$E:$E,$E1960,purchase!$G:$G,"&gt;="&amp;$F1960,purchase!$G:$G,"&lt;="&amp;$G1960))</f>
        <v/>
      </c>
      <c r="K1960" s="9" t="str">
        <f>IF(COUNTIFS(purchase!$C:$C,$C1960,purchase!$E:$E,$E1960,purchase!$G:$G,"&gt;="&amp;$F1960,purchase!$G:$G,"&lt;="&amp;$G1960)=0,"",_xlfn.MAXIFS(purchase!$G:$G,purchase!$C:$C,$C1960,purchase!$E:$E,$E1960,purchase!$G:$G,"&gt;="&amp;$F1960,purchase!$G:$G,"&lt;="&amp;$G1960))</f>
        <v/>
      </c>
      <c r="L1960" s="4"/>
      <c r="M1960" s="4"/>
      <c r="N1960" s="10" t="str">
        <f>IF(M1960="","",SUMIFS(purchase!$N:$N,purchase!$C:$C,$C1960,purchase!$E:$E,$E1960,purchase!$G:$G,"&gt;="&amp;$F1960,purchase!$G:$G,"&lt;="&amp;$G1960))</f>
        <v/>
      </c>
      <c r="O1960" s="10" t="str">
        <f t="shared" si="303"/>
        <v/>
      </c>
      <c r="P1960" s="11" t="str">
        <f t="shared" si="304"/>
        <v/>
      </c>
      <c r="Q1960" s="12" t="str">
        <f t="shared" ca="1" si="305"/>
        <v/>
      </c>
      <c r="R1960" s="13"/>
      <c r="S1960" s="14"/>
      <c r="T1960" s="15" t="str">
        <f t="shared" ca="1" si="306"/>
        <v/>
      </c>
      <c r="U1960" s="15" t="str">
        <f t="shared" ca="1" si="307"/>
        <v/>
      </c>
      <c r="V1960" s="16"/>
      <c r="W1960" s="17" t="str">
        <f t="shared" ca="1" si="308"/>
        <v/>
      </c>
      <c r="X1960" s="18" t="str">
        <f t="shared" ca="1" si="309"/>
        <v/>
      </c>
    </row>
    <row r="1961" spans="1:24" x14ac:dyDescent="0.35">
      <c r="A1961" s="3">
        <v>1957</v>
      </c>
      <c r="B1961" s="4"/>
      <c r="C1961" s="4"/>
      <c r="D1961" s="5" t="str">
        <f t="shared" si="300"/>
        <v/>
      </c>
      <c r="E1961" s="4"/>
      <c r="F1961" s="6"/>
      <c r="G1961" s="6"/>
      <c r="H1961" s="7" t="str">
        <f t="shared" ca="1" si="301"/>
        <v/>
      </c>
      <c r="I1961" s="8" t="str">
        <f t="shared" ca="1" si="302"/>
        <v/>
      </c>
      <c r="J1961" s="8" t="str">
        <f>IF(C1961="","",COUNTIFS(purchase!$C:$C,$C1961,purchase!$E:$E,$E1961,purchase!$G:$G,"&gt;="&amp;$F1961,purchase!$G:$G,"&lt;="&amp;$G1961))</f>
        <v/>
      </c>
      <c r="K1961" s="9" t="str">
        <f>IF(COUNTIFS(purchase!$C:$C,$C1961,purchase!$E:$E,$E1961,purchase!$G:$G,"&gt;="&amp;$F1961,purchase!$G:$G,"&lt;="&amp;$G1961)=0,"",_xlfn.MAXIFS(purchase!$G:$G,purchase!$C:$C,$C1961,purchase!$E:$E,$E1961,purchase!$G:$G,"&gt;="&amp;$F1961,purchase!$G:$G,"&lt;="&amp;$G1961))</f>
        <v/>
      </c>
      <c r="L1961" s="4"/>
      <c r="M1961" s="4"/>
      <c r="N1961" s="10" t="str">
        <f>IF(M1961="","",SUMIFS(purchase!$N:$N,purchase!$C:$C,$C1961,purchase!$E:$E,$E1961,purchase!$G:$G,"&gt;="&amp;$F1961,purchase!$G:$G,"&lt;="&amp;$G1961))</f>
        <v/>
      </c>
      <c r="O1961" s="10" t="str">
        <f t="shared" si="303"/>
        <v/>
      </c>
      <c r="P1961" s="11" t="str">
        <f t="shared" si="304"/>
        <v/>
      </c>
      <c r="Q1961" s="12" t="str">
        <f t="shared" ca="1" si="305"/>
        <v/>
      </c>
      <c r="R1961" s="13"/>
      <c r="S1961" s="14"/>
      <c r="T1961" s="15" t="str">
        <f t="shared" ca="1" si="306"/>
        <v/>
      </c>
      <c r="U1961" s="15" t="str">
        <f t="shared" ca="1" si="307"/>
        <v/>
      </c>
      <c r="V1961" s="16"/>
      <c r="W1961" s="17" t="str">
        <f t="shared" ca="1" si="308"/>
        <v/>
      </c>
      <c r="X1961" s="18" t="str">
        <f t="shared" ca="1" si="309"/>
        <v/>
      </c>
    </row>
    <row r="1962" spans="1:24" x14ac:dyDescent="0.35">
      <c r="A1962" s="3">
        <v>1958</v>
      </c>
      <c r="B1962" s="4"/>
      <c r="C1962" s="4"/>
      <c r="D1962" s="5" t="str">
        <f t="shared" si="300"/>
        <v/>
      </c>
      <c r="E1962" s="4"/>
      <c r="F1962" s="6"/>
      <c r="G1962" s="6"/>
      <c r="H1962" s="7" t="str">
        <f t="shared" ca="1" si="301"/>
        <v/>
      </c>
      <c r="I1962" s="8" t="str">
        <f t="shared" ca="1" si="302"/>
        <v/>
      </c>
      <c r="J1962" s="8" t="str">
        <f>IF(C1962="","",COUNTIFS(purchase!$C:$C,$C1962,purchase!$E:$E,$E1962,purchase!$G:$G,"&gt;="&amp;$F1962,purchase!$G:$G,"&lt;="&amp;$G1962))</f>
        <v/>
      </c>
      <c r="K1962" s="9" t="str">
        <f>IF(COUNTIFS(purchase!$C:$C,$C1962,purchase!$E:$E,$E1962,purchase!$G:$G,"&gt;="&amp;$F1962,purchase!$G:$G,"&lt;="&amp;$G1962)=0,"",_xlfn.MAXIFS(purchase!$G:$G,purchase!$C:$C,$C1962,purchase!$E:$E,$E1962,purchase!$G:$G,"&gt;="&amp;$F1962,purchase!$G:$G,"&lt;="&amp;$G1962))</f>
        <v/>
      </c>
      <c r="L1962" s="4"/>
      <c r="M1962" s="4"/>
      <c r="N1962" s="10" t="str">
        <f>IF(M1962="","",SUMIFS(purchase!$N:$N,purchase!$C:$C,$C1962,purchase!$E:$E,$E1962,purchase!$G:$G,"&gt;="&amp;$F1962,purchase!$G:$G,"&lt;="&amp;$G1962))</f>
        <v/>
      </c>
      <c r="O1962" s="10" t="str">
        <f t="shared" si="303"/>
        <v/>
      </c>
      <c r="P1962" s="11" t="str">
        <f t="shared" si="304"/>
        <v/>
      </c>
      <c r="Q1962" s="12" t="str">
        <f t="shared" ca="1" si="305"/>
        <v/>
      </c>
      <c r="R1962" s="13"/>
      <c r="S1962" s="14"/>
      <c r="T1962" s="15" t="str">
        <f t="shared" ca="1" si="306"/>
        <v/>
      </c>
      <c r="U1962" s="15" t="str">
        <f t="shared" ca="1" si="307"/>
        <v/>
      </c>
      <c r="V1962" s="16"/>
      <c r="W1962" s="17" t="str">
        <f t="shared" ca="1" si="308"/>
        <v/>
      </c>
      <c r="X1962" s="18" t="str">
        <f t="shared" ca="1" si="309"/>
        <v/>
      </c>
    </row>
    <row r="1963" spans="1:24" x14ac:dyDescent="0.35">
      <c r="A1963" s="3">
        <v>1959</v>
      </c>
      <c r="B1963" s="4"/>
      <c r="C1963" s="4"/>
      <c r="D1963" s="5" t="str">
        <f t="shared" si="300"/>
        <v/>
      </c>
      <c r="E1963" s="4"/>
      <c r="F1963" s="6"/>
      <c r="G1963" s="6"/>
      <c r="H1963" s="7" t="str">
        <f t="shared" ca="1" si="301"/>
        <v/>
      </c>
      <c r="I1963" s="8" t="str">
        <f t="shared" ca="1" si="302"/>
        <v/>
      </c>
      <c r="J1963" s="8" t="str">
        <f>IF(C1963="","",COUNTIFS(purchase!$C:$C,$C1963,purchase!$E:$E,$E1963,purchase!$G:$G,"&gt;="&amp;$F1963,purchase!$G:$G,"&lt;="&amp;$G1963))</f>
        <v/>
      </c>
      <c r="K1963" s="9" t="str">
        <f>IF(COUNTIFS(purchase!$C:$C,$C1963,purchase!$E:$E,$E1963,purchase!$G:$G,"&gt;="&amp;$F1963,purchase!$G:$G,"&lt;="&amp;$G1963)=0,"",_xlfn.MAXIFS(purchase!$G:$G,purchase!$C:$C,$C1963,purchase!$E:$E,$E1963,purchase!$G:$G,"&gt;="&amp;$F1963,purchase!$G:$G,"&lt;="&amp;$G1963))</f>
        <v/>
      </c>
      <c r="L1963" s="4"/>
      <c r="M1963" s="4"/>
      <c r="N1963" s="10" t="str">
        <f>IF(M1963="","",SUMIFS(purchase!$N:$N,purchase!$C:$C,$C1963,purchase!$E:$E,$E1963,purchase!$G:$G,"&gt;="&amp;$F1963,purchase!$G:$G,"&lt;="&amp;$G1963))</f>
        <v/>
      </c>
      <c r="O1963" s="10" t="str">
        <f t="shared" si="303"/>
        <v/>
      </c>
      <c r="P1963" s="11" t="str">
        <f t="shared" si="304"/>
        <v/>
      </c>
      <c r="Q1963" s="12" t="str">
        <f t="shared" ca="1" si="305"/>
        <v/>
      </c>
      <c r="R1963" s="13"/>
      <c r="S1963" s="14"/>
      <c r="T1963" s="15" t="str">
        <f t="shared" ca="1" si="306"/>
        <v/>
      </c>
      <c r="U1963" s="15" t="str">
        <f t="shared" ca="1" si="307"/>
        <v/>
      </c>
      <c r="V1963" s="16"/>
      <c r="W1963" s="17" t="str">
        <f t="shared" ca="1" si="308"/>
        <v/>
      </c>
      <c r="X1963" s="18" t="str">
        <f t="shared" ca="1" si="309"/>
        <v/>
      </c>
    </row>
    <row r="1964" spans="1:24" x14ac:dyDescent="0.35">
      <c r="A1964" s="3">
        <v>1960</v>
      </c>
      <c r="B1964" s="4"/>
      <c r="C1964" s="4"/>
      <c r="D1964" s="5" t="str">
        <f t="shared" si="300"/>
        <v/>
      </c>
      <c r="E1964" s="4"/>
      <c r="F1964" s="6"/>
      <c r="G1964" s="6"/>
      <c r="H1964" s="7" t="str">
        <f t="shared" ca="1" si="301"/>
        <v/>
      </c>
      <c r="I1964" s="8" t="str">
        <f t="shared" ca="1" si="302"/>
        <v/>
      </c>
      <c r="J1964" s="8" t="str">
        <f>IF(C1964="","",COUNTIFS(purchase!$C:$C,$C1964,purchase!$E:$E,$E1964,purchase!$G:$G,"&gt;="&amp;$F1964,purchase!$G:$G,"&lt;="&amp;$G1964))</f>
        <v/>
      </c>
      <c r="K1964" s="9" t="str">
        <f>IF(COUNTIFS(purchase!$C:$C,$C1964,purchase!$E:$E,$E1964,purchase!$G:$G,"&gt;="&amp;$F1964,purchase!$G:$G,"&lt;="&amp;$G1964)=0,"",_xlfn.MAXIFS(purchase!$G:$G,purchase!$C:$C,$C1964,purchase!$E:$E,$E1964,purchase!$G:$G,"&gt;="&amp;$F1964,purchase!$G:$G,"&lt;="&amp;$G1964))</f>
        <v/>
      </c>
      <c r="L1964" s="4"/>
      <c r="M1964" s="4"/>
      <c r="N1964" s="10" t="str">
        <f>IF(M1964="","",SUMIFS(purchase!$N:$N,purchase!$C:$C,$C1964,purchase!$E:$E,$E1964,purchase!$G:$G,"&gt;="&amp;$F1964,purchase!$G:$G,"&lt;="&amp;$G1964))</f>
        <v/>
      </c>
      <c r="O1964" s="10" t="str">
        <f t="shared" si="303"/>
        <v/>
      </c>
      <c r="P1964" s="11" t="str">
        <f t="shared" si="304"/>
        <v/>
      </c>
      <c r="Q1964" s="12" t="str">
        <f t="shared" ca="1" si="305"/>
        <v/>
      </c>
      <c r="R1964" s="13"/>
      <c r="S1964" s="14"/>
      <c r="T1964" s="15" t="str">
        <f t="shared" ca="1" si="306"/>
        <v/>
      </c>
      <c r="U1964" s="15" t="str">
        <f t="shared" ca="1" si="307"/>
        <v/>
      </c>
      <c r="V1964" s="16"/>
      <c r="W1964" s="17" t="str">
        <f t="shared" ca="1" si="308"/>
        <v/>
      </c>
      <c r="X1964" s="18" t="str">
        <f t="shared" ca="1" si="309"/>
        <v/>
      </c>
    </row>
    <row r="1965" spans="1:24" x14ac:dyDescent="0.35">
      <c r="A1965" s="3">
        <v>1961</v>
      </c>
      <c r="B1965" s="4"/>
      <c r="C1965" s="4"/>
      <c r="D1965" s="5" t="str">
        <f t="shared" si="300"/>
        <v/>
      </c>
      <c r="E1965" s="4"/>
      <c r="F1965" s="6"/>
      <c r="G1965" s="6"/>
      <c r="H1965" s="7" t="str">
        <f t="shared" ca="1" si="301"/>
        <v/>
      </c>
      <c r="I1965" s="8" t="str">
        <f t="shared" ca="1" si="302"/>
        <v/>
      </c>
      <c r="J1965" s="8" t="str">
        <f>IF(C1965="","",COUNTIFS(purchase!$C:$C,$C1965,purchase!$E:$E,$E1965,purchase!$G:$G,"&gt;="&amp;$F1965,purchase!$G:$G,"&lt;="&amp;$G1965))</f>
        <v/>
      </c>
      <c r="K1965" s="9" t="str">
        <f>IF(COUNTIFS(purchase!$C:$C,$C1965,purchase!$E:$E,$E1965,purchase!$G:$G,"&gt;="&amp;$F1965,purchase!$G:$G,"&lt;="&amp;$G1965)=0,"",_xlfn.MAXIFS(purchase!$G:$G,purchase!$C:$C,$C1965,purchase!$E:$E,$E1965,purchase!$G:$G,"&gt;="&amp;$F1965,purchase!$G:$G,"&lt;="&amp;$G1965))</f>
        <v/>
      </c>
      <c r="L1965" s="4"/>
      <c r="M1965" s="4"/>
      <c r="N1965" s="10" t="str">
        <f>IF(M1965="","",SUMIFS(purchase!$N:$N,purchase!$C:$C,$C1965,purchase!$E:$E,$E1965,purchase!$G:$G,"&gt;="&amp;$F1965,purchase!$G:$G,"&lt;="&amp;$G1965))</f>
        <v/>
      </c>
      <c r="O1965" s="10" t="str">
        <f t="shared" si="303"/>
        <v/>
      </c>
      <c r="P1965" s="11" t="str">
        <f t="shared" si="304"/>
        <v/>
      </c>
      <c r="Q1965" s="12" t="str">
        <f t="shared" ca="1" si="305"/>
        <v/>
      </c>
      <c r="R1965" s="13"/>
      <c r="S1965" s="14"/>
      <c r="T1965" s="15" t="str">
        <f t="shared" ca="1" si="306"/>
        <v/>
      </c>
      <c r="U1965" s="15" t="str">
        <f t="shared" ca="1" si="307"/>
        <v/>
      </c>
      <c r="V1965" s="16"/>
      <c r="W1965" s="17" t="str">
        <f t="shared" ca="1" si="308"/>
        <v/>
      </c>
      <c r="X1965" s="18" t="str">
        <f t="shared" ca="1" si="309"/>
        <v/>
      </c>
    </row>
    <row r="1966" spans="1:24" x14ac:dyDescent="0.35">
      <c r="A1966" s="3">
        <v>1962</v>
      </c>
      <c r="B1966" s="4"/>
      <c r="C1966" s="4"/>
      <c r="D1966" s="5" t="str">
        <f t="shared" si="300"/>
        <v/>
      </c>
      <c r="E1966" s="4"/>
      <c r="F1966" s="6"/>
      <c r="G1966" s="6"/>
      <c r="H1966" s="7" t="str">
        <f t="shared" ca="1" si="301"/>
        <v/>
      </c>
      <c r="I1966" s="8" t="str">
        <f t="shared" ca="1" si="302"/>
        <v/>
      </c>
      <c r="J1966" s="8" t="str">
        <f>IF(C1966="","",COUNTIFS(purchase!$C:$C,$C1966,purchase!$E:$E,$E1966,purchase!$G:$G,"&gt;="&amp;$F1966,purchase!$G:$G,"&lt;="&amp;$G1966))</f>
        <v/>
      </c>
      <c r="K1966" s="9" t="str">
        <f>IF(COUNTIFS(purchase!$C:$C,$C1966,purchase!$E:$E,$E1966,purchase!$G:$G,"&gt;="&amp;$F1966,purchase!$G:$G,"&lt;="&amp;$G1966)=0,"",_xlfn.MAXIFS(purchase!$G:$G,purchase!$C:$C,$C1966,purchase!$E:$E,$E1966,purchase!$G:$G,"&gt;="&amp;$F1966,purchase!$G:$G,"&lt;="&amp;$G1966))</f>
        <v/>
      </c>
      <c r="L1966" s="4"/>
      <c r="M1966" s="4"/>
      <c r="N1966" s="10" t="str">
        <f>IF(M1966="","",SUMIFS(purchase!$N:$N,purchase!$C:$C,$C1966,purchase!$E:$E,$E1966,purchase!$G:$G,"&gt;="&amp;$F1966,purchase!$G:$G,"&lt;="&amp;$G1966))</f>
        <v/>
      </c>
      <c r="O1966" s="10" t="str">
        <f t="shared" si="303"/>
        <v/>
      </c>
      <c r="P1966" s="11" t="str">
        <f t="shared" si="304"/>
        <v/>
      </c>
      <c r="Q1966" s="12" t="str">
        <f t="shared" ca="1" si="305"/>
        <v/>
      </c>
      <c r="R1966" s="13"/>
      <c r="S1966" s="14"/>
      <c r="T1966" s="15" t="str">
        <f t="shared" ca="1" si="306"/>
        <v/>
      </c>
      <c r="U1966" s="15" t="str">
        <f t="shared" ca="1" si="307"/>
        <v/>
      </c>
      <c r="V1966" s="16"/>
      <c r="W1966" s="17" t="str">
        <f t="shared" ca="1" si="308"/>
        <v/>
      </c>
      <c r="X1966" s="18" t="str">
        <f t="shared" ca="1" si="309"/>
        <v/>
      </c>
    </row>
    <row r="1967" spans="1:24" x14ac:dyDescent="0.35">
      <c r="A1967" s="3">
        <v>1963</v>
      </c>
      <c r="B1967" s="4"/>
      <c r="C1967" s="4"/>
      <c r="D1967" s="5" t="str">
        <f t="shared" si="300"/>
        <v/>
      </c>
      <c r="E1967" s="4"/>
      <c r="F1967" s="6"/>
      <c r="G1967" s="6"/>
      <c r="H1967" s="7" t="str">
        <f t="shared" ca="1" si="301"/>
        <v/>
      </c>
      <c r="I1967" s="8" t="str">
        <f t="shared" ca="1" si="302"/>
        <v/>
      </c>
      <c r="J1967" s="8" t="str">
        <f>IF(C1967="","",COUNTIFS(purchase!$C:$C,$C1967,purchase!$E:$E,$E1967,purchase!$G:$G,"&gt;="&amp;$F1967,purchase!$G:$G,"&lt;="&amp;$G1967))</f>
        <v/>
      </c>
      <c r="K1967" s="9" t="str">
        <f>IF(COUNTIFS(purchase!$C:$C,$C1967,purchase!$E:$E,$E1967,purchase!$G:$G,"&gt;="&amp;$F1967,purchase!$G:$G,"&lt;="&amp;$G1967)=0,"",_xlfn.MAXIFS(purchase!$G:$G,purchase!$C:$C,$C1967,purchase!$E:$E,$E1967,purchase!$G:$G,"&gt;="&amp;$F1967,purchase!$G:$G,"&lt;="&amp;$G1967))</f>
        <v/>
      </c>
      <c r="L1967" s="4"/>
      <c r="M1967" s="4"/>
      <c r="N1967" s="10" t="str">
        <f>IF(M1967="","",SUMIFS(purchase!$N:$N,purchase!$C:$C,$C1967,purchase!$E:$E,$E1967,purchase!$G:$G,"&gt;="&amp;$F1967,purchase!$G:$G,"&lt;="&amp;$G1967))</f>
        <v/>
      </c>
      <c r="O1967" s="10" t="str">
        <f t="shared" si="303"/>
        <v/>
      </c>
      <c r="P1967" s="11" t="str">
        <f t="shared" si="304"/>
        <v/>
      </c>
      <c r="Q1967" s="12" t="str">
        <f t="shared" ca="1" si="305"/>
        <v/>
      </c>
      <c r="R1967" s="13"/>
      <c r="S1967" s="14"/>
      <c r="T1967" s="15" t="str">
        <f t="shared" ca="1" si="306"/>
        <v/>
      </c>
      <c r="U1967" s="15" t="str">
        <f t="shared" ca="1" si="307"/>
        <v/>
      </c>
      <c r="V1967" s="16"/>
      <c r="W1967" s="17" t="str">
        <f t="shared" ca="1" si="308"/>
        <v/>
      </c>
      <c r="X1967" s="18" t="str">
        <f t="shared" ca="1" si="309"/>
        <v/>
      </c>
    </row>
    <row r="1968" spans="1:24" x14ac:dyDescent="0.35">
      <c r="A1968" s="3">
        <v>1964</v>
      </c>
      <c r="B1968" s="4"/>
      <c r="C1968" s="4"/>
      <c r="D1968" s="5" t="str">
        <f t="shared" si="300"/>
        <v/>
      </c>
      <c r="E1968" s="4"/>
      <c r="F1968" s="6"/>
      <c r="G1968" s="6"/>
      <c r="H1968" s="7" t="str">
        <f t="shared" ca="1" si="301"/>
        <v/>
      </c>
      <c r="I1968" s="8" t="str">
        <f t="shared" ca="1" si="302"/>
        <v/>
      </c>
      <c r="J1968" s="8" t="str">
        <f>IF(C1968="","",COUNTIFS(purchase!$C:$C,$C1968,purchase!$E:$E,$E1968,purchase!$G:$G,"&gt;="&amp;$F1968,purchase!$G:$G,"&lt;="&amp;$G1968))</f>
        <v/>
      </c>
      <c r="K1968" s="9" t="str">
        <f>IF(COUNTIFS(purchase!$C:$C,$C1968,purchase!$E:$E,$E1968,purchase!$G:$G,"&gt;="&amp;$F1968,purchase!$G:$G,"&lt;="&amp;$G1968)=0,"",_xlfn.MAXIFS(purchase!$G:$G,purchase!$C:$C,$C1968,purchase!$E:$E,$E1968,purchase!$G:$G,"&gt;="&amp;$F1968,purchase!$G:$G,"&lt;="&amp;$G1968))</f>
        <v/>
      </c>
      <c r="L1968" s="4"/>
      <c r="M1968" s="4"/>
      <c r="N1968" s="10" t="str">
        <f>IF(M1968="","",SUMIFS(purchase!$N:$N,purchase!$C:$C,$C1968,purchase!$E:$E,$E1968,purchase!$G:$G,"&gt;="&amp;$F1968,purchase!$G:$G,"&lt;="&amp;$G1968))</f>
        <v/>
      </c>
      <c r="O1968" s="10" t="str">
        <f t="shared" si="303"/>
        <v/>
      </c>
      <c r="P1968" s="11" t="str">
        <f t="shared" si="304"/>
        <v/>
      </c>
      <c r="Q1968" s="12" t="str">
        <f t="shared" ca="1" si="305"/>
        <v/>
      </c>
      <c r="R1968" s="13"/>
      <c r="S1968" s="14"/>
      <c r="T1968" s="15" t="str">
        <f t="shared" ca="1" si="306"/>
        <v/>
      </c>
      <c r="U1968" s="15" t="str">
        <f t="shared" ca="1" si="307"/>
        <v/>
      </c>
      <c r="V1968" s="16"/>
      <c r="W1968" s="17" t="str">
        <f t="shared" ca="1" si="308"/>
        <v/>
      </c>
      <c r="X1968" s="18" t="str">
        <f t="shared" ca="1" si="309"/>
        <v/>
      </c>
    </row>
    <row r="1969" spans="1:24" x14ac:dyDescent="0.35">
      <c r="A1969" s="3">
        <v>1965</v>
      </c>
      <c r="B1969" s="4"/>
      <c r="C1969" s="4"/>
      <c r="D1969" s="5" t="str">
        <f t="shared" si="300"/>
        <v/>
      </c>
      <c r="E1969" s="4"/>
      <c r="F1969" s="6"/>
      <c r="G1969" s="6"/>
      <c r="H1969" s="7" t="str">
        <f t="shared" ca="1" si="301"/>
        <v/>
      </c>
      <c r="I1969" s="8" t="str">
        <f t="shared" ca="1" si="302"/>
        <v/>
      </c>
      <c r="J1969" s="8" t="str">
        <f>IF(C1969="","",COUNTIFS(purchase!$C:$C,$C1969,purchase!$E:$E,$E1969,purchase!$G:$G,"&gt;="&amp;$F1969,purchase!$G:$G,"&lt;="&amp;$G1969))</f>
        <v/>
      </c>
      <c r="K1969" s="9" t="str">
        <f>IF(COUNTIFS(purchase!$C:$C,$C1969,purchase!$E:$E,$E1969,purchase!$G:$G,"&gt;="&amp;$F1969,purchase!$G:$G,"&lt;="&amp;$G1969)=0,"",_xlfn.MAXIFS(purchase!$G:$G,purchase!$C:$C,$C1969,purchase!$E:$E,$E1969,purchase!$G:$G,"&gt;="&amp;$F1969,purchase!$G:$G,"&lt;="&amp;$G1969))</f>
        <v/>
      </c>
      <c r="L1969" s="4"/>
      <c r="M1969" s="4"/>
      <c r="N1969" s="10" t="str">
        <f>IF(M1969="","",SUMIFS(purchase!$N:$N,purchase!$C:$C,$C1969,purchase!$E:$E,$E1969,purchase!$G:$G,"&gt;="&amp;$F1969,purchase!$G:$G,"&lt;="&amp;$G1969))</f>
        <v/>
      </c>
      <c r="O1969" s="10" t="str">
        <f t="shared" si="303"/>
        <v/>
      </c>
      <c r="P1969" s="11" t="str">
        <f t="shared" si="304"/>
        <v/>
      </c>
      <c r="Q1969" s="12" t="str">
        <f t="shared" ca="1" si="305"/>
        <v/>
      </c>
      <c r="R1969" s="13"/>
      <c r="S1969" s="14"/>
      <c r="T1969" s="15" t="str">
        <f t="shared" ca="1" si="306"/>
        <v/>
      </c>
      <c r="U1969" s="15" t="str">
        <f t="shared" ca="1" si="307"/>
        <v/>
      </c>
      <c r="V1969" s="16"/>
      <c r="W1969" s="17" t="str">
        <f t="shared" ca="1" si="308"/>
        <v/>
      </c>
      <c r="X1969" s="18" t="str">
        <f t="shared" ca="1" si="309"/>
        <v/>
      </c>
    </row>
    <row r="1970" spans="1:24" x14ac:dyDescent="0.35">
      <c r="A1970" s="3">
        <v>1966</v>
      </c>
      <c r="B1970" s="4"/>
      <c r="C1970" s="4"/>
      <c r="D1970" s="5" t="str">
        <f t="shared" si="300"/>
        <v/>
      </c>
      <c r="E1970" s="4"/>
      <c r="F1970" s="6"/>
      <c r="G1970" s="6"/>
      <c r="H1970" s="7" t="str">
        <f t="shared" ca="1" si="301"/>
        <v/>
      </c>
      <c r="I1970" s="8" t="str">
        <f t="shared" ca="1" si="302"/>
        <v/>
      </c>
      <c r="J1970" s="8" t="str">
        <f>IF(C1970="","",COUNTIFS(purchase!$C:$C,$C1970,purchase!$E:$E,$E1970,purchase!$G:$G,"&gt;="&amp;$F1970,purchase!$G:$G,"&lt;="&amp;$G1970))</f>
        <v/>
      </c>
      <c r="K1970" s="9" t="str">
        <f>IF(COUNTIFS(purchase!$C:$C,$C1970,purchase!$E:$E,$E1970,purchase!$G:$G,"&gt;="&amp;$F1970,purchase!$G:$G,"&lt;="&amp;$G1970)=0,"",_xlfn.MAXIFS(purchase!$G:$G,purchase!$C:$C,$C1970,purchase!$E:$E,$E1970,purchase!$G:$G,"&gt;="&amp;$F1970,purchase!$G:$G,"&lt;="&amp;$G1970))</f>
        <v/>
      </c>
      <c r="L1970" s="4"/>
      <c r="M1970" s="4"/>
      <c r="N1970" s="10" t="str">
        <f>IF(M1970="","",SUMIFS(purchase!$N:$N,purchase!$C:$C,$C1970,purchase!$E:$E,$E1970,purchase!$G:$G,"&gt;="&amp;$F1970,purchase!$G:$G,"&lt;="&amp;$G1970))</f>
        <v/>
      </c>
      <c r="O1970" s="10" t="str">
        <f t="shared" si="303"/>
        <v/>
      </c>
      <c r="P1970" s="11" t="str">
        <f t="shared" si="304"/>
        <v/>
      </c>
      <c r="Q1970" s="12" t="str">
        <f t="shared" ca="1" si="305"/>
        <v/>
      </c>
      <c r="R1970" s="13"/>
      <c r="S1970" s="14"/>
      <c r="T1970" s="15" t="str">
        <f t="shared" ca="1" si="306"/>
        <v/>
      </c>
      <c r="U1970" s="15" t="str">
        <f t="shared" ca="1" si="307"/>
        <v/>
      </c>
      <c r="V1970" s="16"/>
      <c r="W1970" s="17" t="str">
        <f t="shared" ca="1" si="308"/>
        <v/>
      </c>
      <c r="X1970" s="18" t="str">
        <f t="shared" ca="1" si="309"/>
        <v/>
      </c>
    </row>
    <row r="1971" spans="1:24" x14ac:dyDescent="0.35">
      <c r="A1971" s="3">
        <v>1967</v>
      </c>
      <c r="B1971" s="4"/>
      <c r="C1971" s="4"/>
      <c r="D1971" s="5" t="str">
        <f t="shared" si="300"/>
        <v/>
      </c>
      <c r="E1971" s="4"/>
      <c r="F1971" s="6"/>
      <c r="G1971" s="6"/>
      <c r="H1971" s="7" t="str">
        <f t="shared" ca="1" si="301"/>
        <v/>
      </c>
      <c r="I1971" s="8" t="str">
        <f t="shared" ca="1" si="302"/>
        <v/>
      </c>
      <c r="J1971" s="8" t="str">
        <f>IF(C1971="","",COUNTIFS(purchase!$C:$C,$C1971,purchase!$E:$E,$E1971,purchase!$G:$G,"&gt;="&amp;$F1971,purchase!$G:$G,"&lt;="&amp;$G1971))</f>
        <v/>
      </c>
      <c r="K1971" s="9" t="str">
        <f>IF(COUNTIFS(purchase!$C:$C,$C1971,purchase!$E:$E,$E1971,purchase!$G:$G,"&gt;="&amp;$F1971,purchase!$G:$G,"&lt;="&amp;$G1971)=0,"",_xlfn.MAXIFS(purchase!$G:$G,purchase!$C:$C,$C1971,purchase!$E:$E,$E1971,purchase!$G:$G,"&gt;="&amp;$F1971,purchase!$G:$G,"&lt;="&amp;$G1971))</f>
        <v/>
      </c>
      <c r="L1971" s="4"/>
      <c r="M1971" s="4"/>
      <c r="N1971" s="10" t="str">
        <f>IF(M1971="","",SUMIFS(purchase!$N:$N,purchase!$C:$C,$C1971,purchase!$E:$E,$E1971,purchase!$G:$G,"&gt;="&amp;$F1971,purchase!$G:$G,"&lt;="&amp;$G1971))</f>
        <v/>
      </c>
      <c r="O1971" s="10" t="str">
        <f t="shared" si="303"/>
        <v/>
      </c>
      <c r="P1971" s="11" t="str">
        <f t="shared" si="304"/>
        <v/>
      </c>
      <c r="Q1971" s="12" t="str">
        <f t="shared" ca="1" si="305"/>
        <v/>
      </c>
      <c r="R1971" s="13"/>
      <c r="S1971" s="14"/>
      <c r="T1971" s="15" t="str">
        <f t="shared" ca="1" si="306"/>
        <v/>
      </c>
      <c r="U1971" s="15" t="str">
        <f t="shared" ca="1" si="307"/>
        <v/>
      </c>
      <c r="V1971" s="16"/>
      <c r="W1971" s="17" t="str">
        <f t="shared" ca="1" si="308"/>
        <v/>
      </c>
      <c r="X1971" s="18" t="str">
        <f t="shared" ca="1" si="309"/>
        <v/>
      </c>
    </row>
    <row r="1972" spans="1:24" x14ac:dyDescent="0.35">
      <c r="A1972" s="3">
        <v>1968</v>
      </c>
      <c r="B1972" s="4"/>
      <c r="C1972" s="4"/>
      <c r="D1972" s="5" t="str">
        <f t="shared" si="300"/>
        <v/>
      </c>
      <c r="E1972" s="4"/>
      <c r="F1972" s="6"/>
      <c r="G1972" s="6"/>
      <c r="H1972" s="7" t="str">
        <f t="shared" ca="1" si="301"/>
        <v/>
      </c>
      <c r="I1972" s="8" t="str">
        <f t="shared" ca="1" si="302"/>
        <v/>
      </c>
      <c r="J1972" s="8" t="str">
        <f>IF(C1972="","",COUNTIFS(purchase!$C:$C,$C1972,purchase!$E:$E,$E1972,purchase!$G:$G,"&gt;="&amp;$F1972,purchase!$G:$G,"&lt;="&amp;$G1972))</f>
        <v/>
      </c>
      <c r="K1972" s="9" t="str">
        <f>IF(COUNTIFS(purchase!$C:$C,$C1972,purchase!$E:$E,$E1972,purchase!$G:$G,"&gt;="&amp;$F1972,purchase!$G:$G,"&lt;="&amp;$G1972)=0,"",_xlfn.MAXIFS(purchase!$G:$G,purchase!$C:$C,$C1972,purchase!$E:$E,$E1972,purchase!$G:$G,"&gt;="&amp;$F1972,purchase!$G:$G,"&lt;="&amp;$G1972))</f>
        <v/>
      </c>
      <c r="L1972" s="4"/>
      <c r="M1972" s="4"/>
      <c r="N1972" s="10" t="str">
        <f>IF(M1972="","",SUMIFS(purchase!$N:$N,purchase!$C:$C,$C1972,purchase!$E:$E,$E1972,purchase!$G:$G,"&gt;="&amp;$F1972,purchase!$G:$G,"&lt;="&amp;$G1972))</f>
        <v/>
      </c>
      <c r="O1972" s="10" t="str">
        <f t="shared" si="303"/>
        <v/>
      </c>
      <c r="P1972" s="11" t="str">
        <f t="shared" si="304"/>
        <v/>
      </c>
      <c r="Q1972" s="12" t="str">
        <f t="shared" ca="1" si="305"/>
        <v/>
      </c>
      <c r="R1972" s="13"/>
      <c r="S1972" s="14"/>
      <c r="T1972" s="15" t="str">
        <f t="shared" ca="1" si="306"/>
        <v/>
      </c>
      <c r="U1972" s="15" t="str">
        <f t="shared" ca="1" si="307"/>
        <v/>
      </c>
      <c r="V1972" s="16"/>
      <c r="W1972" s="17" t="str">
        <f t="shared" ca="1" si="308"/>
        <v/>
      </c>
      <c r="X1972" s="18" t="str">
        <f t="shared" ca="1" si="309"/>
        <v/>
      </c>
    </row>
    <row r="1973" spans="1:24" x14ac:dyDescent="0.35">
      <c r="A1973" s="3">
        <v>1969</v>
      </c>
      <c r="B1973" s="4"/>
      <c r="C1973" s="4"/>
      <c r="D1973" s="5" t="str">
        <f t="shared" si="300"/>
        <v/>
      </c>
      <c r="E1973" s="4"/>
      <c r="F1973" s="6"/>
      <c r="G1973" s="6"/>
      <c r="H1973" s="7" t="str">
        <f t="shared" ca="1" si="301"/>
        <v/>
      </c>
      <c r="I1973" s="8" t="str">
        <f t="shared" ca="1" si="302"/>
        <v/>
      </c>
      <c r="J1973" s="8" t="str">
        <f>IF(C1973="","",COUNTIFS(purchase!$C:$C,$C1973,purchase!$E:$E,$E1973,purchase!$G:$G,"&gt;="&amp;$F1973,purchase!$G:$G,"&lt;="&amp;$G1973))</f>
        <v/>
      </c>
      <c r="K1973" s="9" t="str">
        <f>IF(COUNTIFS(purchase!$C:$C,$C1973,purchase!$E:$E,$E1973,purchase!$G:$G,"&gt;="&amp;$F1973,purchase!$G:$G,"&lt;="&amp;$G1973)=0,"",_xlfn.MAXIFS(purchase!$G:$G,purchase!$C:$C,$C1973,purchase!$E:$E,$E1973,purchase!$G:$G,"&gt;="&amp;$F1973,purchase!$G:$G,"&lt;="&amp;$G1973))</f>
        <v/>
      </c>
      <c r="L1973" s="4"/>
      <c r="M1973" s="4"/>
      <c r="N1973" s="10" t="str">
        <f>IF(M1973="","",SUMIFS(purchase!$N:$N,purchase!$C:$C,$C1973,purchase!$E:$E,$E1973,purchase!$G:$G,"&gt;="&amp;$F1973,purchase!$G:$G,"&lt;="&amp;$G1973))</f>
        <v/>
      </c>
      <c r="O1973" s="10" t="str">
        <f t="shared" si="303"/>
        <v/>
      </c>
      <c r="P1973" s="11" t="str">
        <f t="shared" si="304"/>
        <v/>
      </c>
      <c r="Q1973" s="12" t="str">
        <f t="shared" ca="1" si="305"/>
        <v/>
      </c>
      <c r="R1973" s="13"/>
      <c r="S1973" s="14"/>
      <c r="T1973" s="15" t="str">
        <f t="shared" ca="1" si="306"/>
        <v/>
      </c>
      <c r="U1973" s="15" t="str">
        <f t="shared" ca="1" si="307"/>
        <v/>
      </c>
      <c r="V1973" s="16"/>
      <c r="W1973" s="17" t="str">
        <f t="shared" ca="1" si="308"/>
        <v/>
      </c>
      <c r="X1973" s="18" t="str">
        <f t="shared" ca="1" si="309"/>
        <v/>
      </c>
    </row>
    <row r="1974" spans="1:24" x14ac:dyDescent="0.35">
      <c r="A1974" s="3">
        <v>1970</v>
      </c>
      <c r="B1974" s="4"/>
      <c r="C1974" s="4"/>
      <c r="D1974" s="5" t="str">
        <f t="shared" si="300"/>
        <v/>
      </c>
      <c r="E1974" s="4"/>
      <c r="F1974" s="6"/>
      <c r="G1974" s="6"/>
      <c r="H1974" s="7" t="str">
        <f t="shared" ca="1" si="301"/>
        <v/>
      </c>
      <c r="I1974" s="8" t="str">
        <f t="shared" ca="1" si="302"/>
        <v/>
      </c>
      <c r="J1974" s="8" t="str">
        <f>IF(C1974="","",COUNTIFS(purchase!$C:$C,$C1974,purchase!$E:$E,$E1974,purchase!$G:$G,"&gt;="&amp;$F1974,purchase!$G:$G,"&lt;="&amp;$G1974))</f>
        <v/>
      </c>
      <c r="K1974" s="9" t="str">
        <f>IF(COUNTIFS(purchase!$C:$C,$C1974,purchase!$E:$E,$E1974,purchase!$G:$G,"&gt;="&amp;$F1974,purchase!$G:$G,"&lt;="&amp;$G1974)=0,"",_xlfn.MAXIFS(purchase!$G:$G,purchase!$C:$C,$C1974,purchase!$E:$E,$E1974,purchase!$G:$G,"&gt;="&amp;$F1974,purchase!$G:$G,"&lt;="&amp;$G1974))</f>
        <v/>
      </c>
      <c r="L1974" s="4"/>
      <c r="M1974" s="4"/>
      <c r="N1974" s="10" t="str">
        <f>IF(M1974="","",SUMIFS(purchase!$N:$N,purchase!$C:$C,$C1974,purchase!$E:$E,$E1974,purchase!$G:$G,"&gt;="&amp;$F1974,purchase!$G:$G,"&lt;="&amp;$G1974))</f>
        <v/>
      </c>
      <c r="O1974" s="10" t="str">
        <f t="shared" si="303"/>
        <v/>
      </c>
      <c r="P1974" s="11" t="str">
        <f t="shared" si="304"/>
        <v/>
      </c>
      <c r="Q1974" s="12" t="str">
        <f t="shared" ca="1" si="305"/>
        <v/>
      </c>
      <c r="R1974" s="13"/>
      <c r="S1974" s="14"/>
      <c r="T1974" s="15" t="str">
        <f t="shared" ca="1" si="306"/>
        <v/>
      </c>
      <c r="U1974" s="15" t="str">
        <f t="shared" ca="1" si="307"/>
        <v/>
      </c>
      <c r="V1974" s="16"/>
      <c r="W1974" s="17" t="str">
        <f t="shared" ca="1" si="308"/>
        <v/>
      </c>
      <c r="X1974" s="18" t="str">
        <f t="shared" ca="1" si="309"/>
        <v/>
      </c>
    </row>
    <row r="1975" spans="1:24" x14ac:dyDescent="0.35">
      <c r="A1975" s="3">
        <v>1971</v>
      </c>
      <c r="B1975" s="4"/>
      <c r="C1975" s="4"/>
      <c r="D1975" s="5" t="str">
        <f t="shared" si="300"/>
        <v/>
      </c>
      <c r="E1975" s="4"/>
      <c r="F1975" s="6"/>
      <c r="G1975" s="6"/>
      <c r="H1975" s="7" t="str">
        <f t="shared" ca="1" si="301"/>
        <v/>
      </c>
      <c r="I1975" s="8" t="str">
        <f t="shared" ca="1" si="302"/>
        <v/>
      </c>
      <c r="J1975" s="8" t="str">
        <f>IF(C1975="","",COUNTIFS(purchase!$C:$C,$C1975,purchase!$E:$E,$E1975,purchase!$G:$G,"&gt;="&amp;$F1975,purchase!$G:$G,"&lt;="&amp;$G1975))</f>
        <v/>
      </c>
      <c r="K1975" s="9" t="str">
        <f>IF(COUNTIFS(purchase!$C:$C,$C1975,purchase!$E:$E,$E1975,purchase!$G:$G,"&gt;="&amp;$F1975,purchase!$G:$G,"&lt;="&amp;$G1975)=0,"",_xlfn.MAXIFS(purchase!$G:$G,purchase!$C:$C,$C1975,purchase!$E:$E,$E1975,purchase!$G:$G,"&gt;="&amp;$F1975,purchase!$G:$G,"&lt;="&amp;$G1975))</f>
        <v/>
      </c>
      <c r="L1975" s="4"/>
      <c r="M1975" s="4"/>
      <c r="N1975" s="10" t="str">
        <f>IF(M1975="","",SUMIFS(purchase!$N:$N,purchase!$C:$C,$C1975,purchase!$E:$E,$E1975,purchase!$G:$G,"&gt;="&amp;$F1975,purchase!$G:$G,"&lt;="&amp;$G1975))</f>
        <v/>
      </c>
      <c r="O1975" s="10" t="str">
        <f t="shared" si="303"/>
        <v/>
      </c>
      <c r="P1975" s="11" t="str">
        <f t="shared" si="304"/>
        <v/>
      </c>
      <c r="Q1975" s="12" t="str">
        <f t="shared" ca="1" si="305"/>
        <v/>
      </c>
      <c r="R1975" s="13"/>
      <c r="S1975" s="14"/>
      <c r="T1975" s="15" t="str">
        <f t="shared" ca="1" si="306"/>
        <v/>
      </c>
      <c r="U1975" s="15" t="str">
        <f t="shared" ca="1" si="307"/>
        <v/>
      </c>
      <c r="V1975" s="16"/>
      <c r="W1975" s="17" t="str">
        <f t="shared" ca="1" si="308"/>
        <v/>
      </c>
      <c r="X1975" s="18" t="str">
        <f t="shared" ca="1" si="309"/>
        <v/>
      </c>
    </row>
    <row r="1976" spans="1:24" x14ac:dyDescent="0.35">
      <c r="A1976" s="3">
        <v>1972</v>
      </c>
      <c r="B1976" s="4"/>
      <c r="C1976" s="4"/>
      <c r="D1976" s="5" t="str">
        <f t="shared" si="300"/>
        <v/>
      </c>
      <c r="E1976" s="4"/>
      <c r="F1976" s="6"/>
      <c r="G1976" s="6"/>
      <c r="H1976" s="7" t="str">
        <f t="shared" ca="1" si="301"/>
        <v/>
      </c>
      <c r="I1976" s="8" t="str">
        <f t="shared" ca="1" si="302"/>
        <v/>
      </c>
      <c r="J1976" s="8" t="str">
        <f>IF(C1976="","",COUNTIFS(purchase!$C:$C,$C1976,purchase!$E:$E,$E1976,purchase!$G:$G,"&gt;="&amp;$F1976,purchase!$G:$G,"&lt;="&amp;$G1976))</f>
        <v/>
      </c>
      <c r="K1976" s="9" t="str">
        <f>IF(COUNTIFS(purchase!$C:$C,$C1976,purchase!$E:$E,$E1976,purchase!$G:$G,"&gt;="&amp;$F1976,purchase!$G:$G,"&lt;="&amp;$G1976)=0,"",_xlfn.MAXIFS(purchase!$G:$G,purchase!$C:$C,$C1976,purchase!$E:$E,$E1976,purchase!$G:$G,"&gt;="&amp;$F1976,purchase!$G:$G,"&lt;="&amp;$G1976))</f>
        <v/>
      </c>
      <c r="L1976" s="4"/>
      <c r="M1976" s="4"/>
      <c r="N1976" s="10" t="str">
        <f>IF(M1976="","",SUMIFS(purchase!$N:$N,purchase!$C:$C,$C1976,purchase!$E:$E,$E1976,purchase!$G:$G,"&gt;="&amp;$F1976,purchase!$G:$G,"&lt;="&amp;$G1976))</f>
        <v/>
      </c>
      <c r="O1976" s="10" t="str">
        <f t="shared" si="303"/>
        <v/>
      </c>
      <c r="P1976" s="11" t="str">
        <f t="shared" si="304"/>
        <v/>
      </c>
      <c r="Q1976" s="12" t="str">
        <f t="shared" ca="1" si="305"/>
        <v/>
      </c>
      <c r="R1976" s="13"/>
      <c r="S1976" s="14"/>
      <c r="T1976" s="15" t="str">
        <f t="shared" ca="1" si="306"/>
        <v/>
      </c>
      <c r="U1976" s="15" t="str">
        <f t="shared" ca="1" si="307"/>
        <v/>
      </c>
      <c r="V1976" s="16"/>
      <c r="W1976" s="17" t="str">
        <f t="shared" ca="1" si="308"/>
        <v/>
      </c>
      <c r="X1976" s="18" t="str">
        <f t="shared" ca="1" si="309"/>
        <v/>
      </c>
    </row>
    <row r="1977" spans="1:24" x14ac:dyDescent="0.35">
      <c r="A1977" s="3">
        <v>1973</v>
      </c>
      <c r="B1977" s="4"/>
      <c r="C1977" s="4"/>
      <c r="D1977" s="5" t="str">
        <f t="shared" si="300"/>
        <v/>
      </c>
      <c r="E1977" s="4"/>
      <c r="F1977" s="6"/>
      <c r="G1977" s="6"/>
      <c r="H1977" s="7" t="str">
        <f t="shared" ca="1" si="301"/>
        <v/>
      </c>
      <c r="I1977" s="8" t="str">
        <f t="shared" ca="1" si="302"/>
        <v/>
      </c>
      <c r="J1977" s="8" t="str">
        <f>IF(C1977="","",COUNTIFS(purchase!$C:$C,$C1977,purchase!$E:$E,$E1977,purchase!$G:$G,"&gt;="&amp;$F1977,purchase!$G:$G,"&lt;="&amp;$G1977))</f>
        <v/>
      </c>
      <c r="K1977" s="9" t="str">
        <f>IF(COUNTIFS(purchase!$C:$C,$C1977,purchase!$E:$E,$E1977,purchase!$G:$G,"&gt;="&amp;$F1977,purchase!$G:$G,"&lt;="&amp;$G1977)=0,"",_xlfn.MAXIFS(purchase!$G:$G,purchase!$C:$C,$C1977,purchase!$E:$E,$E1977,purchase!$G:$G,"&gt;="&amp;$F1977,purchase!$G:$G,"&lt;="&amp;$G1977))</f>
        <v/>
      </c>
      <c r="L1977" s="4"/>
      <c r="M1977" s="4"/>
      <c r="N1977" s="10" t="str">
        <f>IF(M1977="","",SUMIFS(purchase!$N:$N,purchase!$C:$C,$C1977,purchase!$E:$E,$E1977,purchase!$G:$G,"&gt;="&amp;$F1977,purchase!$G:$G,"&lt;="&amp;$G1977))</f>
        <v/>
      </c>
      <c r="O1977" s="10" t="str">
        <f t="shared" si="303"/>
        <v/>
      </c>
      <c r="P1977" s="11" t="str">
        <f t="shared" si="304"/>
        <v/>
      </c>
      <c r="Q1977" s="12" t="str">
        <f t="shared" ca="1" si="305"/>
        <v/>
      </c>
      <c r="R1977" s="13"/>
      <c r="S1977" s="14"/>
      <c r="T1977" s="15" t="str">
        <f t="shared" ca="1" si="306"/>
        <v/>
      </c>
      <c r="U1977" s="15" t="str">
        <f t="shared" ca="1" si="307"/>
        <v/>
      </c>
      <c r="V1977" s="16"/>
      <c r="W1977" s="17" t="str">
        <f t="shared" ca="1" si="308"/>
        <v/>
      </c>
      <c r="X1977" s="18" t="str">
        <f t="shared" ca="1" si="309"/>
        <v/>
      </c>
    </row>
    <row r="1978" spans="1:24" x14ac:dyDescent="0.35">
      <c r="A1978" s="3">
        <v>1974</v>
      </c>
      <c r="B1978" s="4"/>
      <c r="C1978" s="4"/>
      <c r="D1978" s="5" t="str">
        <f t="shared" si="300"/>
        <v/>
      </c>
      <c r="E1978" s="4"/>
      <c r="F1978" s="6"/>
      <c r="G1978" s="6"/>
      <c r="H1978" s="7" t="str">
        <f t="shared" ca="1" si="301"/>
        <v/>
      </c>
      <c r="I1978" s="8" t="str">
        <f t="shared" ca="1" si="302"/>
        <v/>
      </c>
      <c r="J1978" s="8" t="str">
        <f>IF(C1978="","",COUNTIFS(purchase!$C:$C,$C1978,purchase!$E:$E,$E1978,purchase!$G:$G,"&gt;="&amp;$F1978,purchase!$G:$G,"&lt;="&amp;$G1978))</f>
        <v/>
      </c>
      <c r="K1978" s="9" t="str">
        <f>IF(COUNTIFS(purchase!$C:$C,$C1978,purchase!$E:$E,$E1978,purchase!$G:$G,"&gt;="&amp;$F1978,purchase!$G:$G,"&lt;="&amp;$G1978)=0,"",_xlfn.MAXIFS(purchase!$G:$G,purchase!$C:$C,$C1978,purchase!$E:$E,$E1978,purchase!$G:$G,"&gt;="&amp;$F1978,purchase!$G:$G,"&lt;="&amp;$G1978))</f>
        <v/>
      </c>
      <c r="L1978" s="4"/>
      <c r="M1978" s="4"/>
      <c r="N1978" s="10" t="str">
        <f>IF(M1978="","",SUMIFS(purchase!$N:$N,purchase!$C:$C,$C1978,purchase!$E:$E,$E1978,purchase!$G:$G,"&gt;="&amp;$F1978,purchase!$G:$G,"&lt;="&amp;$G1978))</f>
        <v/>
      </c>
      <c r="O1978" s="10" t="str">
        <f t="shared" si="303"/>
        <v/>
      </c>
      <c r="P1978" s="11" t="str">
        <f t="shared" si="304"/>
        <v/>
      </c>
      <c r="Q1978" s="12" t="str">
        <f t="shared" ca="1" si="305"/>
        <v/>
      </c>
      <c r="R1978" s="13"/>
      <c r="S1978" s="14"/>
      <c r="T1978" s="15" t="str">
        <f t="shared" ca="1" si="306"/>
        <v/>
      </c>
      <c r="U1978" s="15" t="str">
        <f t="shared" ca="1" si="307"/>
        <v/>
      </c>
      <c r="V1978" s="16"/>
      <c r="W1978" s="17" t="str">
        <f t="shared" ca="1" si="308"/>
        <v/>
      </c>
      <c r="X1978" s="18" t="str">
        <f t="shared" ca="1" si="309"/>
        <v/>
      </c>
    </row>
    <row r="1979" spans="1:24" x14ac:dyDescent="0.35">
      <c r="A1979" s="3">
        <v>1975</v>
      </c>
      <c r="B1979" s="4"/>
      <c r="C1979" s="4"/>
      <c r="D1979" s="5" t="str">
        <f t="shared" si="300"/>
        <v/>
      </c>
      <c r="E1979" s="4"/>
      <c r="F1979" s="6"/>
      <c r="G1979" s="6"/>
      <c r="H1979" s="7" t="str">
        <f t="shared" ca="1" si="301"/>
        <v/>
      </c>
      <c r="I1979" s="8" t="str">
        <f t="shared" ca="1" si="302"/>
        <v/>
      </c>
      <c r="J1979" s="8" t="str">
        <f>IF(C1979="","",COUNTIFS(purchase!$C:$C,$C1979,purchase!$E:$E,$E1979,purchase!$G:$G,"&gt;="&amp;$F1979,purchase!$G:$G,"&lt;="&amp;$G1979))</f>
        <v/>
      </c>
      <c r="K1979" s="9" t="str">
        <f>IF(COUNTIFS(purchase!$C:$C,$C1979,purchase!$E:$E,$E1979,purchase!$G:$G,"&gt;="&amp;$F1979,purchase!$G:$G,"&lt;="&amp;$G1979)=0,"",_xlfn.MAXIFS(purchase!$G:$G,purchase!$C:$C,$C1979,purchase!$E:$E,$E1979,purchase!$G:$G,"&gt;="&amp;$F1979,purchase!$G:$G,"&lt;="&amp;$G1979))</f>
        <v/>
      </c>
      <c r="L1979" s="4"/>
      <c r="M1979" s="4"/>
      <c r="N1979" s="10" t="str">
        <f>IF(M1979="","",SUMIFS(purchase!$N:$N,purchase!$C:$C,$C1979,purchase!$E:$E,$E1979,purchase!$G:$G,"&gt;="&amp;$F1979,purchase!$G:$G,"&lt;="&amp;$G1979))</f>
        <v/>
      </c>
      <c r="O1979" s="10" t="str">
        <f t="shared" si="303"/>
        <v/>
      </c>
      <c r="P1979" s="11" t="str">
        <f t="shared" si="304"/>
        <v/>
      </c>
      <c r="Q1979" s="12" t="str">
        <f t="shared" ca="1" si="305"/>
        <v/>
      </c>
      <c r="R1979" s="13"/>
      <c r="S1979" s="14"/>
      <c r="T1979" s="15" t="str">
        <f t="shared" ca="1" si="306"/>
        <v/>
      </c>
      <c r="U1979" s="15" t="str">
        <f t="shared" ca="1" si="307"/>
        <v/>
      </c>
      <c r="V1979" s="16"/>
      <c r="W1979" s="17" t="str">
        <f t="shared" ca="1" si="308"/>
        <v/>
      </c>
      <c r="X1979" s="18" t="str">
        <f t="shared" ca="1" si="309"/>
        <v/>
      </c>
    </row>
    <row r="1980" spans="1:24" x14ac:dyDescent="0.35">
      <c r="A1980" s="3">
        <v>1976</v>
      </c>
      <c r="B1980" s="4"/>
      <c r="C1980" s="4"/>
      <c r="D1980" s="5" t="str">
        <f t="shared" si="300"/>
        <v/>
      </c>
      <c r="E1980" s="4"/>
      <c r="F1980" s="6"/>
      <c r="G1980" s="6"/>
      <c r="H1980" s="7" t="str">
        <f t="shared" ca="1" si="301"/>
        <v/>
      </c>
      <c r="I1980" s="8" t="str">
        <f t="shared" ca="1" si="302"/>
        <v/>
      </c>
      <c r="J1980" s="8" t="str">
        <f>IF(C1980="","",COUNTIFS(purchase!$C:$C,$C1980,purchase!$E:$E,$E1980,purchase!$G:$G,"&gt;="&amp;$F1980,purchase!$G:$G,"&lt;="&amp;$G1980))</f>
        <v/>
      </c>
      <c r="K1980" s="9" t="str">
        <f>IF(COUNTIFS(purchase!$C:$C,$C1980,purchase!$E:$E,$E1980,purchase!$G:$G,"&gt;="&amp;$F1980,purchase!$G:$G,"&lt;="&amp;$G1980)=0,"",_xlfn.MAXIFS(purchase!$G:$G,purchase!$C:$C,$C1980,purchase!$E:$E,$E1980,purchase!$G:$G,"&gt;="&amp;$F1980,purchase!$G:$G,"&lt;="&amp;$G1980))</f>
        <v/>
      </c>
      <c r="L1980" s="4"/>
      <c r="M1980" s="4"/>
      <c r="N1980" s="10" t="str">
        <f>IF(M1980="","",SUMIFS(purchase!$N:$N,purchase!$C:$C,$C1980,purchase!$E:$E,$E1980,purchase!$G:$G,"&gt;="&amp;$F1980,purchase!$G:$G,"&lt;="&amp;$G1980))</f>
        <v/>
      </c>
      <c r="O1980" s="10" t="str">
        <f t="shared" si="303"/>
        <v/>
      </c>
      <c r="P1980" s="11" t="str">
        <f t="shared" si="304"/>
        <v/>
      </c>
      <c r="Q1980" s="12" t="str">
        <f t="shared" ca="1" si="305"/>
        <v/>
      </c>
      <c r="R1980" s="13"/>
      <c r="S1980" s="14"/>
      <c r="T1980" s="15" t="str">
        <f t="shared" ca="1" si="306"/>
        <v/>
      </c>
      <c r="U1980" s="15" t="str">
        <f t="shared" ca="1" si="307"/>
        <v/>
      </c>
      <c r="V1980" s="16"/>
      <c r="W1980" s="17" t="str">
        <f t="shared" ca="1" si="308"/>
        <v/>
      </c>
      <c r="X1980" s="18" t="str">
        <f t="shared" ca="1" si="309"/>
        <v/>
      </c>
    </row>
    <row r="1981" spans="1:24" x14ac:dyDescent="0.35">
      <c r="A1981" s="3">
        <v>1977</v>
      </c>
      <c r="B1981" s="4"/>
      <c r="C1981" s="4"/>
      <c r="D1981" s="5" t="str">
        <f t="shared" si="300"/>
        <v/>
      </c>
      <c r="E1981" s="4"/>
      <c r="F1981" s="6"/>
      <c r="G1981" s="6"/>
      <c r="H1981" s="7" t="str">
        <f t="shared" ca="1" si="301"/>
        <v/>
      </c>
      <c r="I1981" s="8" t="str">
        <f t="shared" ca="1" si="302"/>
        <v/>
      </c>
      <c r="J1981" s="8" t="str">
        <f>IF(C1981="","",COUNTIFS(purchase!$C:$C,$C1981,purchase!$E:$E,$E1981,purchase!$G:$G,"&gt;="&amp;$F1981,purchase!$G:$G,"&lt;="&amp;$G1981))</f>
        <v/>
      </c>
      <c r="K1981" s="9" t="str">
        <f>IF(COUNTIFS(purchase!$C:$C,$C1981,purchase!$E:$E,$E1981,purchase!$G:$G,"&gt;="&amp;$F1981,purchase!$G:$G,"&lt;="&amp;$G1981)=0,"",_xlfn.MAXIFS(purchase!$G:$G,purchase!$C:$C,$C1981,purchase!$E:$E,$E1981,purchase!$G:$G,"&gt;="&amp;$F1981,purchase!$G:$G,"&lt;="&amp;$G1981))</f>
        <v/>
      </c>
      <c r="L1981" s="4"/>
      <c r="M1981" s="4"/>
      <c r="N1981" s="10" t="str">
        <f>IF(M1981="","",SUMIFS(purchase!$N:$N,purchase!$C:$C,$C1981,purchase!$E:$E,$E1981,purchase!$G:$G,"&gt;="&amp;$F1981,purchase!$G:$G,"&lt;="&amp;$G1981))</f>
        <v/>
      </c>
      <c r="O1981" s="10" t="str">
        <f t="shared" si="303"/>
        <v/>
      </c>
      <c r="P1981" s="11" t="str">
        <f t="shared" si="304"/>
        <v/>
      </c>
      <c r="Q1981" s="12" t="str">
        <f t="shared" ca="1" si="305"/>
        <v/>
      </c>
      <c r="R1981" s="13"/>
      <c r="S1981" s="14"/>
      <c r="T1981" s="15" t="str">
        <f t="shared" ca="1" si="306"/>
        <v/>
      </c>
      <c r="U1981" s="15" t="str">
        <f t="shared" ca="1" si="307"/>
        <v/>
      </c>
      <c r="V1981" s="16"/>
      <c r="W1981" s="17" t="str">
        <f t="shared" ca="1" si="308"/>
        <v/>
      </c>
      <c r="X1981" s="18" t="str">
        <f t="shared" ca="1" si="309"/>
        <v/>
      </c>
    </row>
    <row r="1982" spans="1:24" x14ac:dyDescent="0.35">
      <c r="A1982" s="3">
        <v>1978</v>
      </c>
      <c r="B1982" s="4"/>
      <c r="C1982" s="4"/>
      <c r="D1982" s="5" t="str">
        <f t="shared" si="300"/>
        <v/>
      </c>
      <c r="E1982" s="4"/>
      <c r="F1982" s="6"/>
      <c r="G1982" s="6"/>
      <c r="H1982" s="7" t="str">
        <f t="shared" ca="1" si="301"/>
        <v/>
      </c>
      <c r="I1982" s="8" t="str">
        <f t="shared" ca="1" si="302"/>
        <v/>
      </c>
      <c r="J1982" s="8" t="str">
        <f>IF(C1982="","",COUNTIFS(purchase!$C:$C,$C1982,purchase!$E:$E,$E1982,purchase!$G:$G,"&gt;="&amp;$F1982,purchase!$G:$G,"&lt;="&amp;$G1982))</f>
        <v/>
      </c>
      <c r="K1982" s="9" t="str">
        <f>IF(COUNTIFS(purchase!$C:$C,$C1982,purchase!$E:$E,$E1982,purchase!$G:$G,"&gt;="&amp;$F1982,purchase!$G:$G,"&lt;="&amp;$G1982)=0,"",_xlfn.MAXIFS(purchase!$G:$G,purchase!$C:$C,$C1982,purchase!$E:$E,$E1982,purchase!$G:$G,"&gt;="&amp;$F1982,purchase!$G:$G,"&lt;="&amp;$G1982))</f>
        <v/>
      </c>
      <c r="L1982" s="4"/>
      <c r="M1982" s="4"/>
      <c r="N1982" s="10" t="str">
        <f>IF(M1982="","",SUMIFS(purchase!$N:$N,purchase!$C:$C,$C1982,purchase!$E:$E,$E1982,purchase!$G:$G,"&gt;="&amp;$F1982,purchase!$G:$G,"&lt;="&amp;$G1982))</f>
        <v/>
      </c>
      <c r="O1982" s="10" t="str">
        <f t="shared" si="303"/>
        <v/>
      </c>
      <c r="P1982" s="11" t="str">
        <f t="shared" si="304"/>
        <v/>
      </c>
      <c r="Q1982" s="12" t="str">
        <f t="shared" ca="1" si="305"/>
        <v/>
      </c>
      <c r="R1982" s="13"/>
      <c r="S1982" s="14"/>
      <c r="T1982" s="15" t="str">
        <f t="shared" ca="1" si="306"/>
        <v/>
      </c>
      <c r="U1982" s="15" t="str">
        <f t="shared" ca="1" si="307"/>
        <v/>
      </c>
      <c r="V1982" s="16"/>
      <c r="W1982" s="17" t="str">
        <f t="shared" ca="1" si="308"/>
        <v/>
      </c>
      <c r="X1982" s="18" t="str">
        <f t="shared" ca="1" si="309"/>
        <v/>
      </c>
    </row>
    <row r="1983" spans="1:24" x14ac:dyDescent="0.35">
      <c r="A1983" s="3">
        <v>1979</v>
      </c>
      <c r="B1983" s="4"/>
      <c r="C1983" s="4"/>
      <c r="D1983" s="5" t="str">
        <f t="shared" si="300"/>
        <v/>
      </c>
      <c r="E1983" s="4"/>
      <c r="F1983" s="6"/>
      <c r="G1983" s="6"/>
      <c r="H1983" s="7" t="str">
        <f t="shared" ca="1" si="301"/>
        <v/>
      </c>
      <c r="I1983" s="8" t="str">
        <f t="shared" ca="1" si="302"/>
        <v/>
      </c>
      <c r="J1983" s="8" t="str">
        <f>IF(C1983="","",COUNTIFS(purchase!$C:$C,$C1983,purchase!$E:$E,$E1983,purchase!$G:$G,"&gt;="&amp;$F1983,purchase!$G:$G,"&lt;="&amp;$G1983))</f>
        <v/>
      </c>
      <c r="K1983" s="9" t="str">
        <f>IF(COUNTIFS(purchase!$C:$C,$C1983,purchase!$E:$E,$E1983,purchase!$G:$G,"&gt;="&amp;$F1983,purchase!$G:$G,"&lt;="&amp;$G1983)=0,"",_xlfn.MAXIFS(purchase!$G:$G,purchase!$C:$C,$C1983,purchase!$E:$E,$E1983,purchase!$G:$G,"&gt;="&amp;$F1983,purchase!$G:$G,"&lt;="&amp;$G1983))</f>
        <v/>
      </c>
      <c r="L1983" s="4"/>
      <c r="M1983" s="4"/>
      <c r="N1983" s="10" t="str">
        <f>IF(M1983="","",SUMIFS(purchase!$N:$N,purchase!$C:$C,$C1983,purchase!$E:$E,$E1983,purchase!$G:$G,"&gt;="&amp;$F1983,purchase!$G:$G,"&lt;="&amp;$G1983))</f>
        <v/>
      </c>
      <c r="O1983" s="10" t="str">
        <f t="shared" si="303"/>
        <v/>
      </c>
      <c r="P1983" s="11" t="str">
        <f t="shared" si="304"/>
        <v/>
      </c>
      <c r="Q1983" s="12" t="str">
        <f t="shared" ca="1" si="305"/>
        <v/>
      </c>
      <c r="R1983" s="13"/>
      <c r="S1983" s="14"/>
      <c r="T1983" s="15" t="str">
        <f t="shared" ca="1" si="306"/>
        <v/>
      </c>
      <c r="U1983" s="15" t="str">
        <f t="shared" ca="1" si="307"/>
        <v/>
      </c>
      <c r="V1983" s="16"/>
      <c r="W1983" s="17" t="str">
        <f t="shared" ca="1" si="308"/>
        <v/>
      </c>
      <c r="X1983" s="18" t="str">
        <f t="shared" ca="1" si="309"/>
        <v/>
      </c>
    </row>
    <row r="1984" spans="1:24" x14ac:dyDescent="0.35">
      <c r="A1984" s="3">
        <v>1980</v>
      </c>
      <c r="B1984" s="4"/>
      <c r="C1984" s="4"/>
      <c r="D1984" s="5" t="str">
        <f t="shared" si="300"/>
        <v/>
      </c>
      <c r="E1984" s="4"/>
      <c r="F1984" s="6"/>
      <c r="G1984" s="6"/>
      <c r="H1984" s="7" t="str">
        <f t="shared" ca="1" si="301"/>
        <v/>
      </c>
      <c r="I1984" s="8" t="str">
        <f t="shared" ca="1" si="302"/>
        <v/>
      </c>
      <c r="J1984" s="8" t="str">
        <f>IF(C1984="","",COUNTIFS(purchase!$C:$C,$C1984,purchase!$E:$E,$E1984,purchase!$G:$G,"&gt;="&amp;$F1984,purchase!$G:$G,"&lt;="&amp;$G1984))</f>
        <v/>
      </c>
      <c r="K1984" s="9" t="str">
        <f>IF(COUNTIFS(purchase!$C:$C,$C1984,purchase!$E:$E,$E1984,purchase!$G:$G,"&gt;="&amp;$F1984,purchase!$G:$G,"&lt;="&amp;$G1984)=0,"",_xlfn.MAXIFS(purchase!$G:$G,purchase!$C:$C,$C1984,purchase!$E:$E,$E1984,purchase!$G:$G,"&gt;="&amp;$F1984,purchase!$G:$G,"&lt;="&amp;$G1984))</f>
        <v/>
      </c>
      <c r="L1984" s="4"/>
      <c r="M1984" s="4"/>
      <c r="N1984" s="10" t="str">
        <f>IF(M1984="","",SUMIFS(purchase!$N:$N,purchase!$C:$C,$C1984,purchase!$E:$E,$E1984,purchase!$G:$G,"&gt;="&amp;$F1984,purchase!$G:$G,"&lt;="&amp;$G1984))</f>
        <v/>
      </c>
      <c r="O1984" s="10" t="str">
        <f t="shared" si="303"/>
        <v/>
      </c>
      <c r="P1984" s="11" t="str">
        <f t="shared" si="304"/>
        <v/>
      </c>
      <c r="Q1984" s="12" t="str">
        <f t="shared" ca="1" si="305"/>
        <v/>
      </c>
      <c r="R1984" s="13"/>
      <c r="S1984" s="14"/>
      <c r="T1984" s="15" t="str">
        <f t="shared" ca="1" si="306"/>
        <v/>
      </c>
      <c r="U1984" s="15" t="str">
        <f t="shared" ca="1" si="307"/>
        <v/>
      </c>
      <c r="V1984" s="16"/>
      <c r="W1984" s="17" t="str">
        <f t="shared" ca="1" si="308"/>
        <v/>
      </c>
      <c r="X1984" s="18" t="str">
        <f t="shared" ca="1" si="309"/>
        <v/>
      </c>
    </row>
    <row r="1985" spans="1:24" x14ac:dyDescent="0.35">
      <c r="A1985" s="3">
        <v>1981</v>
      </c>
      <c r="B1985" s="4"/>
      <c r="C1985" s="4"/>
      <c r="D1985" s="5" t="str">
        <f t="shared" si="300"/>
        <v/>
      </c>
      <c r="E1985" s="4"/>
      <c r="F1985" s="6"/>
      <c r="G1985" s="6"/>
      <c r="H1985" s="7" t="str">
        <f t="shared" ca="1" si="301"/>
        <v/>
      </c>
      <c r="I1985" s="8" t="str">
        <f t="shared" ca="1" si="302"/>
        <v/>
      </c>
      <c r="J1985" s="8" t="str">
        <f>IF(C1985="","",COUNTIFS(purchase!$C:$C,$C1985,purchase!$E:$E,$E1985,purchase!$G:$G,"&gt;="&amp;$F1985,purchase!$G:$G,"&lt;="&amp;$G1985))</f>
        <v/>
      </c>
      <c r="K1985" s="9" t="str">
        <f>IF(COUNTIFS(purchase!$C:$C,$C1985,purchase!$E:$E,$E1985,purchase!$G:$G,"&gt;="&amp;$F1985,purchase!$G:$G,"&lt;="&amp;$G1985)=0,"",_xlfn.MAXIFS(purchase!$G:$G,purchase!$C:$C,$C1985,purchase!$E:$E,$E1985,purchase!$G:$G,"&gt;="&amp;$F1985,purchase!$G:$G,"&lt;="&amp;$G1985))</f>
        <v/>
      </c>
      <c r="L1985" s="4"/>
      <c r="M1985" s="4"/>
      <c r="N1985" s="10" t="str">
        <f>IF(M1985="","",SUMIFS(purchase!$N:$N,purchase!$C:$C,$C1985,purchase!$E:$E,$E1985,purchase!$G:$G,"&gt;="&amp;$F1985,purchase!$G:$G,"&lt;="&amp;$G1985))</f>
        <v/>
      </c>
      <c r="O1985" s="10" t="str">
        <f t="shared" si="303"/>
        <v/>
      </c>
      <c r="P1985" s="11" t="str">
        <f t="shared" si="304"/>
        <v/>
      </c>
      <c r="Q1985" s="12" t="str">
        <f t="shared" ca="1" si="305"/>
        <v/>
      </c>
      <c r="R1985" s="13"/>
      <c r="S1985" s="14"/>
      <c r="T1985" s="15" t="str">
        <f t="shared" ca="1" si="306"/>
        <v/>
      </c>
      <c r="U1985" s="15" t="str">
        <f t="shared" ca="1" si="307"/>
        <v/>
      </c>
      <c r="V1985" s="16"/>
      <c r="W1985" s="17" t="str">
        <f t="shared" ca="1" si="308"/>
        <v/>
      </c>
      <c r="X1985" s="18" t="str">
        <f t="shared" ca="1" si="309"/>
        <v/>
      </c>
    </row>
    <row r="1986" spans="1:24" x14ac:dyDescent="0.35">
      <c r="A1986" s="3">
        <v>1982</v>
      </c>
      <c r="B1986" s="4"/>
      <c r="C1986" s="4"/>
      <c r="D1986" s="5" t="str">
        <f t="shared" si="300"/>
        <v/>
      </c>
      <c r="E1986" s="4"/>
      <c r="F1986" s="6"/>
      <c r="G1986" s="6"/>
      <c r="H1986" s="7" t="str">
        <f t="shared" ca="1" si="301"/>
        <v/>
      </c>
      <c r="I1986" s="8" t="str">
        <f t="shared" ca="1" si="302"/>
        <v/>
      </c>
      <c r="J1986" s="8" t="str">
        <f>IF(C1986="","",COUNTIFS(purchase!$C:$C,$C1986,purchase!$E:$E,$E1986,purchase!$G:$G,"&gt;="&amp;$F1986,purchase!$G:$G,"&lt;="&amp;$G1986))</f>
        <v/>
      </c>
      <c r="K1986" s="9" t="str">
        <f>IF(COUNTIFS(purchase!$C:$C,$C1986,purchase!$E:$E,$E1986,purchase!$G:$G,"&gt;="&amp;$F1986,purchase!$G:$G,"&lt;="&amp;$G1986)=0,"",_xlfn.MAXIFS(purchase!$G:$G,purchase!$C:$C,$C1986,purchase!$E:$E,$E1986,purchase!$G:$G,"&gt;="&amp;$F1986,purchase!$G:$G,"&lt;="&amp;$G1986))</f>
        <v/>
      </c>
      <c r="L1986" s="4"/>
      <c r="M1986" s="4"/>
      <c r="N1986" s="10" t="str">
        <f>IF(M1986="","",SUMIFS(purchase!$N:$N,purchase!$C:$C,$C1986,purchase!$E:$E,$E1986,purchase!$G:$G,"&gt;="&amp;$F1986,purchase!$G:$G,"&lt;="&amp;$G1986))</f>
        <v/>
      </c>
      <c r="O1986" s="10" t="str">
        <f t="shared" si="303"/>
        <v/>
      </c>
      <c r="P1986" s="11" t="str">
        <f t="shared" si="304"/>
        <v/>
      </c>
      <c r="Q1986" s="12" t="str">
        <f t="shared" ca="1" si="305"/>
        <v/>
      </c>
      <c r="R1986" s="13"/>
      <c r="S1986" s="14"/>
      <c r="T1986" s="15" t="str">
        <f t="shared" ca="1" si="306"/>
        <v/>
      </c>
      <c r="U1986" s="15" t="str">
        <f t="shared" ca="1" si="307"/>
        <v/>
      </c>
      <c r="V1986" s="16"/>
      <c r="W1986" s="17" t="str">
        <f t="shared" ca="1" si="308"/>
        <v/>
      </c>
      <c r="X1986" s="18" t="str">
        <f t="shared" ca="1" si="309"/>
        <v/>
      </c>
    </row>
    <row r="1987" spans="1:24" x14ac:dyDescent="0.35">
      <c r="A1987" s="3">
        <v>1983</v>
      </c>
      <c r="B1987" s="4"/>
      <c r="C1987" s="4"/>
      <c r="D1987" s="5" t="str">
        <f t="shared" si="300"/>
        <v/>
      </c>
      <c r="E1987" s="4"/>
      <c r="F1987" s="6"/>
      <c r="G1987" s="6"/>
      <c r="H1987" s="7" t="str">
        <f t="shared" ca="1" si="301"/>
        <v/>
      </c>
      <c r="I1987" s="8" t="str">
        <f t="shared" ca="1" si="302"/>
        <v/>
      </c>
      <c r="J1987" s="8" t="str">
        <f>IF(C1987="","",COUNTIFS(purchase!$C:$C,$C1987,purchase!$E:$E,$E1987,purchase!$G:$G,"&gt;="&amp;$F1987,purchase!$G:$G,"&lt;="&amp;$G1987))</f>
        <v/>
      </c>
      <c r="K1987" s="9" t="str">
        <f>IF(COUNTIFS(purchase!$C:$C,$C1987,purchase!$E:$E,$E1987,purchase!$G:$G,"&gt;="&amp;$F1987,purchase!$G:$G,"&lt;="&amp;$G1987)=0,"",_xlfn.MAXIFS(purchase!$G:$G,purchase!$C:$C,$C1987,purchase!$E:$E,$E1987,purchase!$G:$G,"&gt;="&amp;$F1987,purchase!$G:$G,"&lt;="&amp;$G1987))</f>
        <v/>
      </c>
      <c r="L1987" s="4"/>
      <c r="M1987" s="4"/>
      <c r="N1987" s="10" t="str">
        <f>IF(M1987="","",SUMIFS(purchase!$N:$N,purchase!$C:$C,$C1987,purchase!$E:$E,$E1987,purchase!$G:$G,"&gt;="&amp;$F1987,purchase!$G:$G,"&lt;="&amp;$G1987))</f>
        <v/>
      </c>
      <c r="O1987" s="10" t="str">
        <f t="shared" si="303"/>
        <v/>
      </c>
      <c r="P1987" s="11" t="str">
        <f t="shared" si="304"/>
        <v/>
      </c>
      <c r="Q1987" s="12" t="str">
        <f t="shared" ca="1" si="305"/>
        <v/>
      </c>
      <c r="R1987" s="13"/>
      <c r="S1987" s="14"/>
      <c r="T1987" s="15" t="str">
        <f t="shared" ca="1" si="306"/>
        <v/>
      </c>
      <c r="U1987" s="15" t="str">
        <f t="shared" ca="1" si="307"/>
        <v/>
      </c>
      <c r="V1987" s="16"/>
      <c r="W1987" s="17" t="str">
        <f t="shared" ca="1" si="308"/>
        <v/>
      </c>
      <c r="X1987" s="18" t="str">
        <f t="shared" ca="1" si="309"/>
        <v/>
      </c>
    </row>
    <row r="1988" spans="1:24" x14ac:dyDescent="0.35">
      <c r="A1988" s="3">
        <v>1984</v>
      </c>
      <c r="B1988" s="4"/>
      <c r="C1988" s="4"/>
      <c r="D1988" s="5" t="str">
        <f t="shared" si="300"/>
        <v/>
      </c>
      <c r="E1988" s="4"/>
      <c r="F1988" s="6"/>
      <c r="G1988" s="6"/>
      <c r="H1988" s="7" t="str">
        <f t="shared" ca="1" si="301"/>
        <v/>
      </c>
      <c r="I1988" s="8" t="str">
        <f t="shared" ca="1" si="302"/>
        <v/>
      </c>
      <c r="J1988" s="8" t="str">
        <f>IF(C1988="","",COUNTIFS(purchase!$C:$C,$C1988,purchase!$E:$E,$E1988,purchase!$G:$G,"&gt;="&amp;$F1988,purchase!$G:$G,"&lt;="&amp;$G1988))</f>
        <v/>
      </c>
      <c r="K1988" s="9" t="str">
        <f>IF(COUNTIFS(purchase!$C:$C,$C1988,purchase!$E:$E,$E1988,purchase!$G:$G,"&gt;="&amp;$F1988,purchase!$G:$G,"&lt;="&amp;$G1988)=0,"",_xlfn.MAXIFS(purchase!$G:$G,purchase!$C:$C,$C1988,purchase!$E:$E,$E1988,purchase!$G:$G,"&gt;="&amp;$F1988,purchase!$G:$G,"&lt;="&amp;$G1988))</f>
        <v/>
      </c>
      <c r="L1988" s="4"/>
      <c r="M1988" s="4"/>
      <c r="N1988" s="10" t="str">
        <f>IF(M1988="","",SUMIFS(purchase!$N:$N,purchase!$C:$C,$C1988,purchase!$E:$E,$E1988,purchase!$G:$G,"&gt;="&amp;$F1988,purchase!$G:$G,"&lt;="&amp;$G1988))</f>
        <v/>
      </c>
      <c r="O1988" s="10" t="str">
        <f t="shared" si="303"/>
        <v/>
      </c>
      <c r="P1988" s="11" t="str">
        <f t="shared" si="304"/>
        <v/>
      </c>
      <c r="Q1988" s="12" t="str">
        <f t="shared" ca="1" si="305"/>
        <v/>
      </c>
      <c r="R1988" s="13"/>
      <c r="S1988" s="14"/>
      <c r="T1988" s="15" t="str">
        <f t="shared" ca="1" si="306"/>
        <v/>
      </c>
      <c r="U1988" s="15" t="str">
        <f t="shared" ca="1" si="307"/>
        <v/>
      </c>
      <c r="V1988" s="16"/>
      <c r="W1988" s="17" t="str">
        <f t="shared" ca="1" si="308"/>
        <v/>
      </c>
      <c r="X1988" s="18" t="str">
        <f t="shared" ca="1" si="309"/>
        <v/>
      </c>
    </row>
    <row r="1989" spans="1:24" x14ac:dyDescent="0.35">
      <c r="A1989" s="3">
        <v>1985</v>
      </c>
      <c r="B1989" s="4"/>
      <c r="C1989" s="4"/>
      <c r="D1989" s="5" t="str">
        <f t="shared" ref="D1989:D2004" si="310">IF(E1989="NRFC","Natural Rubber Field Coagulam","")</f>
        <v/>
      </c>
      <c r="E1989" s="4"/>
      <c r="F1989" s="6"/>
      <c r="G1989" s="6"/>
      <c r="H1989" s="7" t="str">
        <f t="shared" ref="H1989:H2004" ca="1" si="311">IF(G1989="","",G1989-TODAY())</f>
        <v/>
      </c>
      <c r="I1989" s="8" t="str">
        <f t="shared" ref="I1989:I2004" ca="1" si="312">IF(G1989="","",
IF(G1989&lt;TODAY(),
IF(O1989&gt;0,"Violated","Completed"),
IF(H1989&lt;=7,"Expiring Soon",
"Active")))</f>
        <v/>
      </c>
      <c r="J1989" s="8" t="str">
        <f>IF(C1989="","",COUNTIFS(purchase!$C:$C,$C1989,purchase!$E:$E,$E1989,purchase!$G:$G,"&gt;="&amp;$F1989,purchase!$G:$G,"&lt;="&amp;$G1989))</f>
        <v/>
      </c>
      <c r="K1989" s="9" t="str">
        <f>IF(COUNTIFS(purchase!$C:$C,$C1989,purchase!$E:$E,$E1989,purchase!$G:$G,"&gt;="&amp;$F1989,purchase!$G:$G,"&lt;="&amp;$G1989)=0,"",_xlfn.MAXIFS(purchase!$G:$G,purchase!$C:$C,$C1989,purchase!$E:$E,$E1989,purchase!$G:$G,"&gt;="&amp;$F1989,purchase!$G:$G,"&lt;="&amp;$G1989))</f>
        <v/>
      </c>
      <c r="L1989" s="4"/>
      <c r="M1989" s="4"/>
      <c r="N1989" s="10" t="str">
        <f>IF(M1989="","",SUMIFS(purchase!$N:$N,purchase!$C:$C,$C1989,purchase!$E:$E,$E1989,purchase!$G:$G,"&gt;="&amp;$F1989,purchase!$G:$G,"&lt;="&amp;$G1989))</f>
        <v/>
      </c>
      <c r="O1989" s="10" t="str">
        <f t="shared" ref="O1989:O2004" si="313">IF(M1989="","",M1989-N1989)</f>
        <v/>
      </c>
      <c r="P1989" s="11" t="str">
        <f t="shared" ref="P1989:P2004" si="314">IF(M1989=0,"",N1989/M1989)</f>
        <v/>
      </c>
      <c r="Q1989" s="12" t="str">
        <f t="shared" ref="Q1989:Q2004" ca="1" si="315">IF(OR(G1989="",O1989=""),"",
IF(AND(G1989&lt;TODAY(),O1989&gt;0),"YES","NO"))</f>
        <v/>
      </c>
      <c r="R1989" s="13"/>
      <c r="S1989" s="14"/>
      <c r="T1989" s="15" t="str">
        <f t="shared" ref="T1989:T2004" ca="1" si="316">IF(Q1989="YES", IF(R1989="Company",L1989*(1+S1989),IF(R1989="Vendor",L1989*(1-S1989),"")),"")</f>
        <v/>
      </c>
      <c r="U1989" s="15" t="str">
        <f t="shared" ref="U1989:U2004" ca="1" si="317">IF(Q1989="YES",O1989*T1989,"")</f>
        <v/>
      </c>
      <c r="V1989" s="16"/>
      <c r="W1989" s="17" t="str">
        <f t="shared" ref="W1989:W2004" ca="1" si="318">IF(Q1989="YES",G1989+V1989,"")</f>
        <v/>
      </c>
      <c r="X1989" s="18" t="str">
        <f t="shared" ref="X1989:X2004" ca="1" si="319">IF(Q1989="YES",IF(TODAY()&gt;W1989,"OVERDUE","WITHIN TIME"),"")</f>
        <v/>
      </c>
    </row>
    <row r="1990" spans="1:24" x14ac:dyDescent="0.35">
      <c r="A1990" s="3">
        <v>1986</v>
      </c>
      <c r="B1990" s="4"/>
      <c r="C1990" s="4"/>
      <c r="D1990" s="5" t="str">
        <f t="shared" si="310"/>
        <v/>
      </c>
      <c r="E1990" s="4"/>
      <c r="F1990" s="6"/>
      <c r="G1990" s="6"/>
      <c r="H1990" s="7" t="str">
        <f t="shared" ca="1" si="311"/>
        <v/>
      </c>
      <c r="I1990" s="8" t="str">
        <f t="shared" ca="1" si="312"/>
        <v/>
      </c>
      <c r="J1990" s="8" t="str">
        <f>IF(C1990="","",COUNTIFS(purchase!$C:$C,$C1990,purchase!$E:$E,$E1990,purchase!$G:$G,"&gt;="&amp;$F1990,purchase!$G:$G,"&lt;="&amp;$G1990))</f>
        <v/>
      </c>
      <c r="K1990" s="9" t="str">
        <f>IF(COUNTIFS(purchase!$C:$C,$C1990,purchase!$E:$E,$E1990,purchase!$G:$G,"&gt;="&amp;$F1990,purchase!$G:$G,"&lt;="&amp;$G1990)=0,"",_xlfn.MAXIFS(purchase!$G:$G,purchase!$C:$C,$C1990,purchase!$E:$E,$E1990,purchase!$G:$G,"&gt;="&amp;$F1990,purchase!$G:$G,"&lt;="&amp;$G1990))</f>
        <v/>
      </c>
      <c r="L1990" s="4"/>
      <c r="M1990" s="4"/>
      <c r="N1990" s="10" t="str">
        <f>IF(M1990="","",SUMIFS(purchase!$N:$N,purchase!$C:$C,$C1990,purchase!$E:$E,$E1990,purchase!$G:$G,"&gt;="&amp;$F1990,purchase!$G:$G,"&lt;="&amp;$G1990))</f>
        <v/>
      </c>
      <c r="O1990" s="10" t="str">
        <f t="shared" si="313"/>
        <v/>
      </c>
      <c r="P1990" s="11" t="str">
        <f t="shared" si="314"/>
        <v/>
      </c>
      <c r="Q1990" s="12" t="str">
        <f t="shared" ca="1" si="315"/>
        <v/>
      </c>
      <c r="R1990" s="13"/>
      <c r="S1990" s="14"/>
      <c r="T1990" s="15" t="str">
        <f t="shared" ca="1" si="316"/>
        <v/>
      </c>
      <c r="U1990" s="15" t="str">
        <f t="shared" ca="1" si="317"/>
        <v/>
      </c>
      <c r="V1990" s="16"/>
      <c r="W1990" s="17" t="str">
        <f t="shared" ca="1" si="318"/>
        <v/>
      </c>
      <c r="X1990" s="18" t="str">
        <f t="shared" ca="1" si="319"/>
        <v/>
      </c>
    </row>
    <row r="1991" spans="1:24" x14ac:dyDescent="0.35">
      <c r="A1991" s="3">
        <v>1987</v>
      </c>
      <c r="B1991" s="4"/>
      <c r="C1991" s="4"/>
      <c r="D1991" s="5" t="str">
        <f t="shared" si="310"/>
        <v/>
      </c>
      <c r="E1991" s="4"/>
      <c r="F1991" s="6"/>
      <c r="G1991" s="6"/>
      <c r="H1991" s="7" t="str">
        <f t="shared" ca="1" si="311"/>
        <v/>
      </c>
      <c r="I1991" s="8" t="str">
        <f t="shared" ca="1" si="312"/>
        <v/>
      </c>
      <c r="J1991" s="8" t="str">
        <f>IF(C1991="","",COUNTIFS(purchase!$C:$C,$C1991,purchase!$E:$E,$E1991,purchase!$G:$G,"&gt;="&amp;$F1991,purchase!$G:$G,"&lt;="&amp;$G1991))</f>
        <v/>
      </c>
      <c r="K1991" s="9" t="str">
        <f>IF(COUNTIFS(purchase!$C:$C,$C1991,purchase!$E:$E,$E1991,purchase!$G:$G,"&gt;="&amp;$F1991,purchase!$G:$G,"&lt;="&amp;$G1991)=0,"",_xlfn.MAXIFS(purchase!$G:$G,purchase!$C:$C,$C1991,purchase!$E:$E,$E1991,purchase!$G:$G,"&gt;="&amp;$F1991,purchase!$G:$G,"&lt;="&amp;$G1991))</f>
        <v/>
      </c>
      <c r="L1991" s="4"/>
      <c r="M1991" s="4"/>
      <c r="N1991" s="10" t="str">
        <f>IF(M1991="","",SUMIFS(purchase!$N:$N,purchase!$C:$C,$C1991,purchase!$E:$E,$E1991,purchase!$G:$G,"&gt;="&amp;$F1991,purchase!$G:$G,"&lt;="&amp;$G1991))</f>
        <v/>
      </c>
      <c r="O1991" s="10" t="str">
        <f t="shared" si="313"/>
        <v/>
      </c>
      <c r="P1991" s="11" t="str">
        <f t="shared" si="314"/>
        <v/>
      </c>
      <c r="Q1991" s="12" t="str">
        <f t="shared" ca="1" si="315"/>
        <v/>
      </c>
      <c r="R1991" s="13"/>
      <c r="S1991" s="14"/>
      <c r="T1991" s="15" t="str">
        <f t="shared" ca="1" si="316"/>
        <v/>
      </c>
      <c r="U1991" s="15" t="str">
        <f t="shared" ca="1" si="317"/>
        <v/>
      </c>
      <c r="V1991" s="16"/>
      <c r="W1991" s="17" t="str">
        <f t="shared" ca="1" si="318"/>
        <v/>
      </c>
      <c r="X1991" s="18" t="str">
        <f t="shared" ca="1" si="319"/>
        <v/>
      </c>
    </row>
    <row r="1992" spans="1:24" x14ac:dyDescent="0.35">
      <c r="A1992" s="3">
        <v>1988</v>
      </c>
      <c r="B1992" s="4"/>
      <c r="C1992" s="4"/>
      <c r="D1992" s="5" t="str">
        <f t="shared" si="310"/>
        <v/>
      </c>
      <c r="E1992" s="4"/>
      <c r="F1992" s="6"/>
      <c r="G1992" s="6"/>
      <c r="H1992" s="7" t="str">
        <f t="shared" ca="1" si="311"/>
        <v/>
      </c>
      <c r="I1992" s="8" t="str">
        <f t="shared" ca="1" si="312"/>
        <v/>
      </c>
      <c r="J1992" s="8" t="str">
        <f>IF(C1992="","",COUNTIFS(purchase!$C:$C,$C1992,purchase!$E:$E,$E1992,purchase!$G:$G,"&gt;="&amp;$F1992,purchase!$G:$G,"&lt;="&amp;$G1992))</f>
        <v/>
      </c>
      <c r="K1992" s="9" t="str">
        <f>IF(COUNTIFS(purchase!$C:$C,$C1992,purchase!$E:$E,$E1992,purchase!$G:$G,"&gt;="&amp;$F1992,purchase!$G:$G,"&lt;="&amp;$G1992)=0,"",_xlfn.MAXIFS(purchase!$G:$G,purchase!$C:$C,$C1992,purchase!$E:$E,$E1992,purchase!$G:$G,"&gt;="&amp;$F1992,purchase!$G:$G,"&lt;="&amp;$G1992))</f>
        <v/>
      </c>
      <c r="L1992" s="4"/>
      <c r="M1992" s="4"/>
      <c r="N1992" s="10" t="str">
        <f>IF(M1992="","",SUMIFS(purchase!$N:$N,purchase!$C:$C,$C1992,purchase!$E:$E,$E1992,purchase!$G:$G,"&gt;="&amp;$F1992,purchase!$G:$G,"&lt;="&amp;$G1992))</f>
        <v/>
      </c>
      <c r="O1992" s="10" t="str">
        <f t="shared" si="313"/>
        <v/>
      </c>
      <c r="P1992" s="11" t="str">
        <f t="shared" si="314"/>
        <v/>
      </c>
      <c r="Q1992" s="12" t="str">
        <f t="shared" ca="1" si="315"/>
        <v/>
      </c>
      <c r="R1992" s="13"/>
      <c r="S1992" s="14"/>
      <c r="T1992" s="15" t="str">
        <f t="shared" ca="1" si="316"/>
        <v/>
      </c>
      <c r="U1992" s="15" t="str">
        <f t="shared" ca="1" si="317"/>
        <v/>
      </c>
      <c r="V1992" s="16"/>
      <c r="W1992" s="17" t="str">
        <f t="shared" ca="1" si="318"/>
        <v/>
      </c>
      <c r="X1992" s="18" t="str">
        <f t="shared" ca="1" si="319"/>
        <v/>
      </c>
    </row>
    <row r="1993" spans="1:24" x14ac:dyDescent="0.35">
      <c r="A1993" s="3">
        <v>1989</v>
      </c>
      <c r="B1993" s="4"/>
      <c r="C1993" s="4"/>
      <c r="D1993" s="5" t="str">
        <f t="shared" si="310"/>
        <v/>
      </c>
      <c r="E1993" s="4"/>
      <c r="F1993" s="6"/>
      <c r="G1993" s="6"/>
      <c r="H1993" s="7" t="str">
        <f t="shared" ca="1" si="311"/>
        <v/>
      </c>
      <c r="I1993" s="8" t="str">
        <f t="shared" ca="1" si="312"/>
        <v/>
      </c>
      <c r="J1993" s="8" t="str">
        <f>IF(C1993="","",COUNTIFS(purchase!$C:$C,$C1993,purchase!$E:$E,$E1993,purchase!$G:$G,"&gt;="&amp;$F1993,purchase!$G:$G,"&lt;="&amp;$G1993))</f>
        <v/>
      </c>
      <c r="K1993" s="9" t="str">
        <f>IF(COUNTIFS(purchase!$C:$C,$C1993,purchase!$E:$E,$E1993,purchase!$G:$G,"&gt;="&amp;$F1993,purchase!$G:$G,"&lt;="&amp;$G1993)=0,"",_xlfn.MAXIFS(purchase!$G:$G,purchase!$C:$C,$C1993,purchase!$E:$E,$E1993,purchase!$G:$G,"&gt;="&amp;$F1993,purchase!$G:$G,"&lt;="&amp;$G1993))</f>
        <v/>
      </c>
      <c r="L1993" s="4"/>
      <c r="M1993" s="4"/>
      <c r="N1993" s="10" t="str">
        <f>IF(M1993="","",SUMIFS(purchase!$N:$N,purchase!$C:$C,$C1993,purchase!$E:$E,$E1993,purchase!$G:$G,"&gt;="&amp;$F1993,purchase!$G:$G,"&lt;="&amp;$G1993))</f>
        <v/>
      </c>
      <c r="O1993" s="10" t="str">
        <f t="shared" si="313"/>
        <v/>
      </c>
      <c r="P1993" s="11" t="str">
        <f t="shared" si="314"/>
        <v/>
      </c>
      <c r="Q1993" s="12" t="str">
        <f t="shared" ca="1" si="315"/>
        <v/>
      </c>
      <c r="R1993" s="13"/>
      <c r="S1993" s="14"/>
      <c r="T1993" s="15" t="str">
        <f t="shared" ca="1" si="316"/>
        <v/>
      </c>
      <c r="U1993" s="15" t="str">
        <f t="shared" ca="1" si="317"/>
        <v/>
      </c>
      <c r="V1993" s="16"/>
      <c r="W1993" s="17" t="str">
        <f t="shared" ca="1" si="318"/>
        <v/>
      </c>
      <c r="X1993" s="18" t="str">
        <f t="shared" ca="1" si="319"/>
        <v/>
      </c>
    </row>
    <row r="1994" spans="1:24" x14ac:dyDescent="0.35">
      <c r="A1994" s="3">
        <v>1990</v>
      </c>
      <c r="B1994" s="4"/>
      <c r="C1994" s="4"/>
      <c r="D1994" s="5" t="str">
        <f t="shared" si="310"/>
        <v/>
      </c>
      <c r="E1994" s="4"/>
      <c r="F1994" s="6"/>
      <c r="G1994" s="6"/>
      <c r="H1994" s="7" t="str">
        <f t="shared" ca="1" si="311"/>
        <v/>
      </c>
      <c r="I1994" s="8" t="str">
        <f t="shared" ca="1" si="312"/>
        <v/>
      </c>
      <c r="J1994" s="8" t="str">
        <f>IF(C1994="","",COUNTIFS(purchase!$C:$C,$C1994,purchase!$E:$E,$E1994,purchase!$G:$G,"&gt;="&amp;$F1994,purchase!$G:$G,"&lt;="&amp;$G1994))</f>
        <v/>
      </c>
      <c r="K1994" s="9" t="str">
        <f>IF(COUNTIFS(purchase!$C:$C,$C1994,purchase!$E:$E,$E1994,purchase!$G:$G,"&gt;="&amp;$F1994,purchase!$G:$G,"&lt;="&amp;$G1994)=0,"",_xlfn.MAXIFS(purchase!$G:$G,purchase!$C:$C,$C1994,purchase!$E:$E,$E1994,purchase!$G:$G,"&gt;="&amp;$F1994,purchase!$G:$G,"&lt;="&amp;$G1994))</f>
        <v/>
      </c>
      <c r="L1994" s="4"/>
      <c r="M1994" s="4"/>
      <c r="N1994" s="10" t="str">
        <f>IF(M1994="","",SUMIFS(purchase!$N:$N,purchase!$C:$C,$C1994,purchase!$E:$E,$E1994,purchase!$G:$G,"&gt;="&amp;$F1994,purchase!$G:$G,"&lt;="&amp;$G1994))</f>
        <v/>
      </c>
      <c r="O1994" s="10" t="str">
        <f t="shared" si="313"/>
        <v/>
      </c>
      <c r="P1994" s="11" t="str">
        <f t="shared" si="314"/>
        <v/>
      </c>
      <c r="Q1994" s="12" t="str">
        <f t="shared" ca="1" si="315"/>
        <v/>
      </c>
      <c r="R1994" s="13"/>
      <c r="S1994" s="14"/>
      <c r="T1994" s="15" t="str">
        <f t="shared" ca="1" si="316"/>
        <v/>
      </c>
      <c r="U1994" s="15" t="str">
        <f t="shared" ca="1" si="317"/>
        <v/>
      </c>
      <c r="V1994" s="16"/>
      <c r="W1994" s="17" t="str">
        <f t="shared" ca="1" si="318"/>
        <v/>
      </c>
      <c r="X1994" s="18" t="str">
        <f t="shared" ca="1" si="319"/>
        <v/>
      </c>
    </row>
    <row r="1995" spans="1:24" x14ac:dyDescent="0.35">
      <c r="A1995" s="3">
        <v>1991</v>
      </c>
      <c r="B1995" s="4"/>
      <c r="C1995" s="4"/>
      <c r="D1995" s="5" t="str">
        <f t="shared" si="310"/>
        <v/>
      </c>
      <c r="E1995" s="4"/>
      <c r="F1995" s="6"/>
      <c r="G1995" s="6"/>
      <c r="H1995" s="7" t="str">
        <f t="shared" ca="1" si="311"/>
        <v/>
      </c>
      <c r="I1995" s="8" t="str">
        <f t="shared" ca="1" si="312"/>
        <v/>
      </c>
      <c r="J1995" s="8" t="str">
        <f>IF(C1995="","",COUNTIFS(purchase!$C:$C,$C1995,purchase!$E:$E,$E1995,purchase!$G:$G,"&gt;="&amp;$F1995,purchase!$G:$G,"&lt;="&amp;$G1995))</f>
        <v/>
      </c>
      <c r="K1995" s="9" t="str">
        <f>IF(COUNTIFS(purchase!$C:$C,$C1995,purchase!$E:$E,$E1995,purchase!$G:$G,"&gt;="&amp;$F1995,purchase!$G:$G,"&lt;="&amp;$G1995)=0,"",_xlfn.MAXIFS(purchase!$G:$G,purchase!$C:$C,$C1995,purchase!$E:$E,$E1995,purchase!$G:$G,"&gt;="&amp;$F1995,purchase!$G:$G,"&lt;="&amp;$G1995))</f>
        <v/>
      </c>
      <c r="L1995" s="4"/>
      <c r="M1995" s="4"/>
      <c r="N1995" s="10" t="str">
        <f>IF(M1995="","",SUMIFS(purchase!$N:$N,purchase!$C:$C,$C1995,purchase!$E:$E,$E1995,purchase!$G:$G,"&gt;="&amp;$F1995,purchase!$G:$G,"&lt;="&amp;$G1995))</f>
        <v/>
      </c>
      <c r="O1995" s="10" t="str">
        <f t="shared" si="313"/>
        <v/>
      </c>
      <c r="P1995" s="11" t="str">
        <f t="shared" si="314"/>
        <v/>
      </c>
      <c r="Q1995" s="12" t="str">
        <f t="shared" ca="1" si="315"/>
        <v/>
      </c>
      <c r="R1995" s="13"/>
      <c r="S1995" s="14"/>
      <c r="T1995" s="15" t="str">
        <f t="shared" ca="1" si="316"/>
        <v/>
      </c>
      <c r="U1995" s="15" t="str">
        <f t="shared" ca="1" si="317"/>
        <v/>
      </c>
      <c r="V1995" s="16"/>
      <c r="W1995" s="17" t="str">
        <f t="shared" ca="1" si="318"/>
        <v/>
      </c>
      <c r="X1995" s="18" t="str">
        <f t="shared" ca="1" si="319"/>
        <v/>
      </c>
    </row>
    <row r="1996" spans="1:24" x14ac:dyDescent="0.35">
      <c r="A1996" s="3">
        <v>1992</v>
      </c>
      <c r="B1996" s="4"/>
      <c r="C1996" s="4"/>
      <c r="D1996" s="5" t="str">
        <f t="shared" si="310"/>
        <v/>
      </c>
      <c r="E1996" s="4"/>
      <c r="F1996" s="6"/>
      <c r="G1996" s="6"/>
      <c r="H1996" s="7" t="str">
        <f t="shared" ca="1" si="311"/>
        <v/>
      </c>
      <c r="I1996" s="8" t="str">
        <f t="shared" ca="1" si="312"/>
        <v/>
      </c>
      <c r="J1996" s="8" t="str">
        <f>IF(C1996="","",COUNTIFS(purchase!$C:$C,$C1996,purchase!$E:$E,$E1996,purchase!$G:$G,"&gt;="&amp;$F1996,purchase!$G:$G,"&lt;="&amp;$G1996))</f>
        <v/>
      </c>
      <c r="K1996" s="9" t="str">
        <f>IF(COUNTIFS(purchase!$C:$C,$C1996,purchase!$E:$E,$E1996,purchase!$G:$G,"&gt;="&amp;$F1996,purchase!$G:$G,"&lt;="&amp;$G1996)=0,"",_xlfn.MAXIFS(purchase!$G:$G,purchase!$C:$C,$C1996,purchase!$E:$E,$E1996,purchase!$G:$G,"&gt;="&amp;$F1996,purchase!$G:$G,"&lt;="&amp;$G1996))</f>
        <v/>
      </c>
      <c r="L1996" s="4"/>
      <c r="M1996" s="4"/>
      <c r="N1996" s="10" t="str">
        <f>IF(M1996="","",SUMIFS(purchase!$N:$N,purchase!$C:$C,$C1996,purchase!$E:$E,$E1996,purchase!$G:$G,"&gt;="&amp;$F1996,purchase!$G:$G,"&lt;="&amp;$G1996))</f>
        <v/>
      </c>
      <c r="O1996" s="10" t="str">
        <f t="shared" si="313"/>
        <v/>
      </c>
      <c r="P1996" s="11" t="str">
        <f t="shared" si="314"/>
        <v/>
      </c>
      <c r="Q1996" s="12" t="str">
        <f t="shared" ca="1" si="315"/>
        <v/>
      </c>
      <c r="R1996" s="13"/>
      <c r="S1996" s="14"/>
      <c r="T1996" s="15" t="str">
        <f t="shared" ca="1" si="316"/>
        <v/>
      </c>
      <c r="U1996" s="15" t="str">
        <f t="shared" ca="1" si="317"/>
        <v/>
      </c>
      <c r="V1996" s="16"/>
      <c r="W1996" s="17" t="str">
        <f t="shared" ca="1" si="318"/>
        <v/>
      </c>
      <c r="X1996" s="18" t="str">
        <f t="shared" ca="1" si="319"/>
        <v/>
      </c>
    </row>
    <row r="1997" spans="1:24" x14ac:dyDescent="0.35">
      <c r="A1997" s="3">
        <v>1993</v>
      </c>
      <c r="B1997" s="4"/>
      <c r="C1997" s="4"/>
      <c r="D1997" s="5" t="str">
        <f t="shared" si="310"/>
        <v/>
      </c>
      <c r="E1997" s="4"/>
      <c r="F1997" s="6"/>
      <c r="G1997" s="6"/>
      <c r="H1997" s="7" t="str">
        <f t="shared" ca="1" si="311"/>
        <v/>
      </c>
      <c r="I1997" s="8" t="str">
        <f t="shared" ca="1" si="312"/>
        <v/>
      </c>
      <c r="J1997" s="8" t="str">
        <f>IF(C1997="","",COUNTIFS(purchase!$C:$C,$C1997,purchase!$E:$E,$E1997,purchase!$G:$G,"&gt;="&amp;$F1997,purchase!$G:$G,"&lt;="&amp;$G1997))</f>
        <v/>
      </c>
      <c r="K1997" s="9" t="str">
        <f>IF(COUNTIFS(purchase!$C:$C,$C1997,purchase!$E:$E,$E1997,purchase!$G:$G,"&gt;="&amp;$F1997,purchase!$G:$G,"&lt;="&amp;$G1997)=0,"",_xlfn.MAXIFS(purchase!$G:$G,purchase!$C:$C,$C1997,purchase!$E:$E,$E1997,purchase!$G:$G,"&gt;="&amp;$F1997,purchase!$G:$G,"&lt;="&amp;$G1997))</f>
        <v/>
      </c>
      <c r="L1997" s="4"/>
      <c r="M1997" s="4"/>
      <c r="N1997" s="10" t="str">
        <f>IF(M1997="","",SUMIFS(purchase!$N:$N,purchase!$C:$C,$C1997,purchase!$E:$E,$E1997,purchase!$G:$G,"&gt;="&amp;$F1997,purchase!$G:$G,"&lt;="&amp;$G1997))</f>
        <v/>
      </c>
      <c r="O1997" s="10" t="str">
        <f t="shared" si="313"/>
        <v/>
      </c>
      <c r="P1997" s="11" t="str">
        <f t="shared" si="314"/>
        <v/>
      </c>
      <c r="Q1997" s="12" t="str">
        <f t="shared" ca="1" si="315"/>
        <v/>
      </c>
      <c r="R1997" s="13"/>
      <c r="S1997" s="14"/>
      <c r="T1997" s="15" t="str">
        <f t="shared" ca="1" si="316"/>
        <v/>
      </c>
      <c r="U1997" s="15" t="str">
        <f t="shared" ca="1" si="317"/>
        <v/>
      </c>
      <c r="V1997" s="16"/>
      <c r="W1997" s="17" t="str">
        <f t="shared" ca="1" si="318"/>
        <v/>
      </c>
      <c r="X1997" s="18" t="str">
        <f t="shared" ca="1" si="319"/>
        <v/>
      </c>
    </row>
    <row r="1998" spans="1:24" x14ac:dyDescent="0.35">
      <c r="A1998" s="3">
        <v>1994</v>
      </c>
      <c r="B1998" s="4"/>
      <c r="C1998" s="4"/>
      <c r="D1998" s="5" t="str">
        <f t="shared" si="310"/>
        <v/>
      </c>
      <c r="E1998" s="4"/>
      <c r="F1998" s="6"/>
      <c r="G1998" s="6"/>
      <c r="H1998" s="7" t="str">
        <f t="shared" ca="1" si="311"/>
        <v/>
      </c>
      <c r="I1998" s="8" t="str">
        <f t="shared" ca="1" si="312"/>
        <v/>
      </c>
      <c r="J1998" s="8" t="str">
        <f>IF(C1998="","",COUNTIFS(purchase!$C:$C,$C1998,purchase!$E:$E,$E1998,purchase!$G:$G,"&gt;="&amp;$F1998,purchase!$G:$G,"&lt;="&amp;$G1998))</f>
        <v/>
      </c>
      <c r="K1998" s="9" t="str">
        <f>IF(COUNTIFS(purchase!$C:$C,$C1998,purchase!$E:$E,$E1998,purchase!$G:$G,"&gt;="&amp;$F1998,purchase!$G:$G,"&lt;="&amp;$G1998)=0,"",_xlfn.MAXIFS(purchase!$G:$G,purchase!$C:$C,$C1998,purchase!$E:$E,$E1998,purchase!$G:$G,"&gt;="&amp;$F1998,purchase!$G:$G,"&lt;="&amp;$G1998))</f>
        <v/>
      </c>
      <c r="L1998" s="4"/>
      <c r="M1998" s="4"/>
      <c r="N1998" s="10" t="str">
        <f>IF(M1998="","",SUMIFS(purchase!$N:$N,purchase!$C:$C,$C1998,purchase!$E:$E,$E1998,purchase!$G:$G,"&gt;="&amp;$F1998,purchase!$G:$G,"&lt;="&amp;$G1998))</f>
        <v/>
      </c>
      <c r="O1998" s="10" t="str">
        <f t="shared" si="313"/>
        <v/>
      </c>
      <c r="P1998" s="11" t="str">
        <f t="shared" si="314"/>
        <v/>
      </c>
      <c r="Q1998" s="12" t="str">
        <f t="shared" ca="1" si="315"/>
        <v/>
      </c>
      <c r="R1998" s="13"/>
      <c r="S1998" s="14"/>
      <c r="T1998" s="15" t="str">
        <f t="shared" ca="1" si="316"/>
        <v/>
      </c>
      <c r="U1998" s="15" t="str">
        <f t="shared" ca="1" si="317"/>
        <v/>
      </c>
      <c r="V1998" s="16"/>
      <c r="W1998" s="17" t="str">
        <f t="shared" ca="1" si="318"/>
        <v/>
      </c>
      <c r="X1998" s="18" t="str">
        <f t="shared" ca="1" si="319"/>
        <v/>
      </c>
    </row>
    <row r="1999" spans="1:24" x14ac:dyDescent="0.35">
      <c r="A1999" s="3">
        <v>1995</v>
      </c>
      <c r="B1999" s="4"/>
      <c r="C1999" s="4"/>
      <c r="D1999" s="5" t="str">
        <f t="shared" si="310"/>
        <v/>
      </c>
      <c r="E1999" s="4"/>
      <c r="F1999" s="6"/>
      <c r="G1999" s="6"/>
      <c r="H1999" s="7" t="str">
        <f t="shared" ca="1" si="311"/>
        <v/>
      </c>
      <c r="I1999" s="8" t="str">
        <f t="shared" ca="1" si="312"/>
        <v/>
      </c>
      <c r="J1999" s="8" t="str">
        <f>IF(C1999="","",COUNTIFS(purchase!$C:$C,$C1999,purchase!$E:$E,$E1999,purchase!$G:$G,"&gt;="&amp;$F1999,purchase!$G:$G,"&lt;="&amp;$G1999))</f>
        <v/>
      </c>
      <c r="K1999" s="9" t="str">
        <f>IF(COUNTIFS(purchase!$C:$C,$C1999,purchase!$E:$E,$E1999,purchase!$G:$G,"&gt;="&amp;$F1999,purchase!$G:$G,"&lt;="&amp;$G1999)=0,"",_xlfn.MAXIFS(purchase!$G:$G,purchase!$C:$C,$C1999,purchase!$E:$E,$E1999,purchase!$G:$G,"&gt;="&amp;$F1999,purchase!$G:$G,"&lt;="&amp;$G1999))</f>
        <v/>
      </c>
      <c r="L1999" s="4"/>
      <c r="M1999" s="4"/>
      <c r="N1999" s="10" t="str">
        <f>IF(M1999="","",SUMIFS(purchase!$N:$N,purchase!$C:$C,$C1999,purchase!$E:$E,$E1999,purchase!$G:$G,"&gt;="&amp;$F1999,purchase!$G:$G,"&lt;="&amp;$G1999))</f>
        <v/>
      </c>
      <c r="O1999" s="10" t="str">
        <f t="shared" si="313"/>
        <v/>
      </c>
      <c r="P1999" s="11" t="str">
        <f t="shared" si="314"/>
        <v/>
      </c>
      <c r="Q1999" s="12" t="str">
        <f t="shared" ca="1" si="315"/>
        <v/>
      </c>
      <c r="R1999" s="13"/>
      <c r="S1999" s="14"/>
      <c r="T1999" s="15" t="str">
        <f t="shared" ca="1" si="316"/>
        <v/>
      </c>
      <c r="U1999" s="15" t="str">
        <f t="shared" ca="1" si="317"/>
        <v/>
      </c>
      <c r="V1999" s="16"/>
      <c r="W1999" s="17" t="str">
        <f t="shared" ca="1" si="318"/>
        <v/>
      </c>
      <c r="X1999" s="18" t="str">
        <f t="shared" ca="1" si="319"/>
        <v/>
      </c>
    </row>
    <row r="2000" spans="1:24" x14ac:dyDescent="0.35">
      <c r="A2000" s="3">
        <v>1996</v>
      </c>
      <c r="B2000" s="4"/>
      <c r="C2000" s="4"/>
      <c r="D2000" s="5" t="str">
        <f t="shared" si="310"/>
        <v/>
      </c>
      <c r="E2000" s="4"/>
      <c r="F2000" s="6"/>
      <c r="G2000" s="6"/>
      <c r="H2000" s="7" t="str">
        <f t="shared" ca="1" si="311"/>
        <v/>
      </c>
      <c r="I2000" s="8" t="str">
        <f t="shared" ca="1" si="312"/>
        <v/>
      </c>
      <c r="J2000" s="8" t="str">
        <f>IF(C2000="","",COUNTIFS(purchase!$C:$C,$C2000,purchase!$E:$E,$E2000,purchase!$G:$G,"&gt;="&amp;$F2000,purchase!$G:$G,"&lt;="&amp;$G2000))</f>
        <v/>
      </c>
      <c r="K2000" s="9" t="str">
        <f>IF(COUNTIFS(purchase!$C:$C,$C2000,purchase!$E:$E,$E2000,purchase!$G:$G,"&gt;="&amp;$F2000,purchase!$G:$G,"&lt;="&amp;$G2000)=0,"",_xlfn.MAXIFS(purchase!$G:$G,purchase!$C:$C,$C2000,purchase!$E:$E,$E2000,purchase!$G:$G,"&gt;="&amp;$F2000,purchase!$G:$G,"&lt;="&amp;$G2000))</f>
        <v/>
      </c>
      <c r="L2000" s="4"/>
      <c r="M2000" s="4"/>
      <c r="N2000" s="10" t="str">
        <f>IF(M2000="","",SUMIFS(purchase!$N:$N,purchase!$C:$C,$C2000,purchase!$E:$E,$E2000,purchase!$G:$G,"&gt;="&amp;$F2000,purchase!$G:$G,"&lt;="&amp;$G2000))</f>
        <v/>
      </c>
      <c r="O2000" s="10" t="str">
        <f t="shared" si="313"/>
        <v/>
      </c>
      <c r="P2000" s="11" t="str">
        <f t="shared" si="314"/>
        <v/>
      </c>
      <c r="Q2000" s="12" t="str">
        <f t="shared" ca="1" si="315"/>
        <v/>
      </c>
      <c r="R2000" s="13"/>
      <c r="S2000" s="14"/>
      <c r="T2000" s="15" t="str">
        <f t="shared" ca="1" si="316"/>
        <v/>
      </c>
      <c r="U2000" s="15" t="str">
        <f t="shared" ca="1" si="317"/>
        <v/>
      </c>
      <c r="V2000" s="16"/>
      <c r="W2000" s="17" t="str">
        <f t="shared" ca="1" si="318"/>
        <v/>
      </c>
      <c r="X2000" s="18" t="str">
        <f t="shared" ca="1" si="319"/>
        <v/>
      </c>
    </row>
    <row r="2001" spans="1:24" x14ac:dyDescent="0.35">
      <c r="A2001" s="3">
        <v>1997</v>
      </c>
      <c r="B2001" s="4"/>
      <c r="C2001" s="4"/>
      <c r="D2001" s="5" t="str">
        <f t="shared" si="310"/>
        <v/>
      </c>
      <c r="E2001" s="4"/>
      <c r="F2001" s="6"/>
      <c r="G2001" s="6"/>
      <c r="H2001" s="7" t="str">
        <f t="shared" ca="1" si="311"/>
        <v/>
      </c>
      <c r="I2001" s="8" t="str">
        <f t="shared" ca="1" si="312"/>
        <v/>
      </c>
      <c r="J2001" s="8" t="str">
        <f>IF(C2001="","",COUNTIFS(purchase!$C:$C,$C2001,purchase!$E:$E,$E2001,purchase!$G:$G,"&gt;="&amp;$F2001,purchase!$G:$G,"&lt;="&amp;$G2001))</f>
        <v/>
      </c>
      <c r="K2001" s="9" t="str">
        <f>IF(COUNTIFS(purchase!$C:$C,$C2001,purchase!$E:$E,$E2001,purchase!$G:$G,"&gt;="&amp;$F2001,purchase!$G:$G,"&lt;="&amp;$G2001)=0,"",_xlfn.MAXIFS(purchase!$G:$G,purchase!$C:$C,$C2001,purchase!$E:$E,$E2001,purchase!$G:$G,"&gt;="&amp;$F2001,purchase!$G:$G,"&lt;="&amp;$G2001))</f>
        <v/>
      </c>
      <c r="L2001" s="4"/>
      <c r="M2001" s="4"/>
      <c r="N2001" s="10" t="str">
        <f>IF(M2001="","",SUMIFS(purchase!$N:$N,purchase!$C:$C,$C2001,purchase!$E:$E,$E2001,purchase!$G:$G,"&gt;="&amp;$F2001,purchase!$G:$G,"&lt;="&amp;$G2001))</f>
        <v/>
      </c>
      <c r="O2001" s="10" t="str">
        <f t="shared" si="313"/>
        <v/>
      </c>
      <c r="P2001" s="11" t="str">
        <f t="shared" si="314"/>
        <v/>
      </c>
      <c r="Q2001" s="12" t="str">
        <f t="shared" ca="1" si="315"/>
        <v/>
      </c>
      <c r="R2001" s="13"/>
      <c r="S2001" s="14"/>
      <c r="T2001" s="15" t="str">
        <f t="shared" ca="1" si="316"/>
        <v/>
      </c>
      <c r="U2001" s="15" t="str">
        <f t="shared" ca="1" si="317"/>
        <v/>
      </c>
      <c r="V2001" s="16"/>
      <c r="W2001" s="17" t="str">
        <f t="shared" ca="1" si="318"/>
        <v/>
      </c>
      <c r="X2001" s="18" t="str">
        <f t="shared" ca="1" si="319"/>
        <v/>
      </c>
    </row>
    <row r="2002" spans="1:24" x14ac:dyDescent="0.35">
      <c r="A2002" s="3">
        <v>1998</v>
      </c>
      <c r="B2002" s="4"/>
      <c r="C2002" s="4"/>
      <c r="D2002" s="5" t="str">
        <f t="shared" si="310"/>
        <v/>
      </c>
      <c r="E2002" s="4"/>
      <c r="F2002" s="6"/>
      <c r="G2002" s="6"/>
      <c r="H2002" s="7" t="str">
        <f t="shared" ca="1" si="311"/>
        <v/>
      </c>
      <c r="I2002" s="8" t="str">
        <f t="shared" ca="1" si="312"/>
        <v/>
      </c>
      <c r="J2002" s="8" t="str">
        <f>IF(C2002="","",COUNTIFS(purchase!$C:$C,$C2002,purchase!$E:$E,$E2002,purchase!$G:$G,"&gt;="&amp;$F2002,purchase!$G:$G,"&lt;="&amp;$G2002))</f>
        <v/>
      </c>
      <c r="K2002" s="9" t="str">
        <f>IF(COUNTIFS(purchase!$C:$C,$C2002,purchase!$E:$E,$E2002,purchase!$G:$G,"&gt;="&amp;$F2002,purchase!$G:$G,"&lt;="&amp;$G2002)=0,"",_xlfn.MAXIFS(purchase!$G:$G,purchase!$C:$C,$C2002,purchase!$E:$E,$E2002,purchase!$G:$G,"&gt;="&amp;$F2002,purchase!$G:$G,"&lt;="&amp;$G2002))</f>
        <v/>
      </c>
      <c r="L2002" s="4"/>
      <c r="M2002" s="4"/>
      <c r="N2002" s="10" t="str">
        <f>IF(M2002="","",SUMIFS(purchase!$N:$N,purchase!$C:$C,$C2002,purchase!$E:$E,$E2002,purchase!$G:$G,"&gt;="&amp;$F2002,purchase!$G:$G,"&lt;="&amp;$G2002))</f>
        <v/>
      </c>
      <c r="O2002" s="10" t="str">
        <f t="shared" si="313"/>
        <v/>
      </c>
      <c r="P2002" s="11" t="str">
        <f t="shared" si="314"/>
        <v/>
      </c>
      <c r="Q2002" s="12" t="str">
        <f t="shared" ca="1" si="315"/>
        <v/>
      </c>
      <c r="R2002" s="13"/>
      <c r="S2002" s="14"/>
      <c r="T2002" s="15" t="str">
        <f t="shared" ca="1" si="316"/>
        <v/>
      </c>
      <c r="U2002" s="15" t="str">
        <f t="shared" ca="1" si="317"/>
        <v/>
      </c>
      <c r="V2002" s="16"/>
      <c r="W2002" s="17" t="str">
        <f t="shared" ca="1" si="318"/>
        <v/>
      </c>
      <c r="X2002" s="18" t="str">
        <f t="shared" ca="1" si="319"/>
        <v/>
      </c>
    </row>
    <row r="2003" spans="1:24" x14ac:dyDescent="0.35">
      <c r="A2003" s="3">
        <v>1999</v>
      </c>
      <c r="B2003" s="4"/>
      <c r="C2003" s="4"/>
      <c r="D2003" s="5" t="str">
        <f t="shared" si="310"/>
        <v/>
      </c>
      <c r="E2003" s="4"/>
      <c r="F2003" s="6"/>
      <c r="G2003" s="6"/>
      <c r="H2003" s="7" t="str">
        <f t="shared" ca="1" si="311"/>
        <v/>
      </c>
      <c r="I2003" s="8" t="str">
        <f t="shared" ca="1" si="312"/>
        <v/>
      </c>
      <c r="J2003" s="8" t="str">
        <f>IF(C2003="","",COUNTIFS(purchase!$C:$C,$C2003,purchase!$E:$E,$E2003,purchase!$G:$G,"&gt;="&amp;$F2003,purchase!$G:$G,"&lt;="&amp;$G2003))</f>
        <v/>
      </c>
      <c r="K2003" s="9" t="str">
        <f>IF(COUNTIFS(purchase!$C:$C,$C2003,purchase!$E:$E,$E2003,purchase!$G:$G,"&gt;="&amp;$F2003,purchase!$G:$G,"&lt;="&amp;$G2003)=0,"",_xlfn.MAXIFS(purchase!$G:$G,purchase!$C:$C,$C2003,purchase!$E:$E,$E2003,purchase!$G:$G,"&gt;="&amp;$F2003,purchase!$G:$G,"&lt;="&amp;$G2003))</f>
        <v/>
      </c>
      <c r="L2003" s="4"/>
      <c r="M2003" s="4"/>
      <c r="N2003" s="10" t="str">
        <f>IF(M2003="","",SUMIFS(purchase!$N:$N,purchase!$C:$C,$C2003,purchase!$E:$E,$E2003,purchase!$G:$G,"&gt;="&amp;$F2003,purchase!$G:$G,"&lt;="&amp;$G2003))</f>
        <v/>
      </c>
      <c r="O2003" s="10" t="str">
        <f t="shared" si="313"/>
        <v/>
      </c>
      <c r="P2003" s="11" t="str">
        <f t="shared" si="314"/>
        <v/>
      </c>
      <c r="Q2003" s="12" t="str">
        <f t="shared" ca="1" si="315"/>
        <v/>
      </c>
      <c r="R2003" s="13"/>
      <c r="S2003" s="14"/>
      <c r="T2003" s="15" t="str">
        <f t="shared" ca="1" si="316"/>
        <v/>
      </c>
      <c r="U2003" s="15" t="str">
        <f t="shared" ca="1" si="317"/>
        <v/>
      </c>
      <c r="V2003" s="16"/>
      <c r="W2003" s="17" t="str">
        <f t="shared" ca="1" si="318"/>
        <v/>
      </c>
      <c r="X2003" s="18" t="str">
        <f t="shared" ca="1" si="319"/>
        <v/>
      </c>
    </row>
    <row r="2004" spans="1:24" ht="15" customHeight="1" thickBot="1" x14ac:dyDescent="0.4">
      <c r="A2004" s="56">
        <v>2000</v>
      </c>
      <c r="B2004" s="57"/>
      <c r="C2004" s="57"/>
      <c r="D2004" s="58" t="str">
        <f t="shared" si="310"/>
        <v/>
      </c>
      <c r="E2004" s="57"/>
      <c r="F2004" s="59"/>
      <c r="G2004" s="59"/>
      <c r="H2004" s="60" t="str">
        <f t="shared" ca="1" si="311"/>
        <v/>
      </c>
      <c r="I2004" s="61" t="str">
        <f t="shared" ca="1" si="312"/>
        <v/>
      </c>
      <c r="J2004" s="61" t="str">
        <f>IF(C2004="","",COUNTIFS(purchase!$C:$C,$C2004,purchase!$E:$E,$E2004,purchase!$G:$G,"&gt;="&amp;$F2004,purchase!$G:$G,"&lt;="&amp;$G2004))</f>
        <v/>
      </c>
      <c r="K2004" s="62" t="str">
        <f>IF(COUNTIFS(purchase!$C:$C,$C2004,purchase!$E:$E,$E2004,purchase!$G:$G,"&gt;="&amp;$F2004,purchase!$G:$G,"&lt;="&amp;$G2004)=0,"",_xlfn.MAXIFS(purchase!$G:$G,purchase!$C:$C,$C2004,purchase!$E:$E,$E2004,purchase!$G:$G,"&gt;="&amp;$F2004,purchase!$G:$G,"&lt;="&amp;$G2004))</f>
        <v/>
      </c>
      <c r="L2004" s="57"/>
      <c r="M2004" s="57"/>
      <c r="N2004" s="63" t="str">
        <f>IF(M2004="","",SUMIFS(purchase!$N:$N,purchase!$C:$C,$C2004,purchase!$E:$E,$E2004,purchase!$G:$G,"&gt;="&amp;$F2004,purchase!$G:$G,"&lt;="&amp;$G2004))</f>
        <v/>
      </c>
      <c r="O2004" s="63" t="str">
        <f t="shared" si="313"/>
        <v/>
      </c>
      <c r="P2004" s="64" t="str">
        <f t="shared" si="314"/>
        <v/>
      </c>
      <c r="Q2004" s="65" t="str">
        <f t="shared" ca="1" si="315"/>
        <v/>
      </c>
      <c r="R2004" s="66"/>
      <c r="S2004" s="67"/>
      <c r="T2004" s="68" t="str">
        <f t="shared" ca="1" si="316"/>
        <v/>
      </c>
      <c r="U2004" s="68" t="str">
        <f t="shared" ca="1" si="317"/>
        <v/>
      </c>
      <c r="V2004" s="69"/>
      <c r="W2004" s="70" t="str">
        <f t="shared" ca="1" si="318"/>
        <v/>
      </c>
      <c r="X2004" s="71" t="str">
        <f t="shared" ca="1" si="319"/>
        <v/>
      </c>
    </row>
  </sheetData>
  <mergeCells count="11">
    <mergeCell ref="Y3:Y4"/>
    <mergeCell ref="A1:X1"/>
    <mergeCell ref="D3:E3"/>
    <mergeCell ref="F3:K3"/>
    <mergeCell ref="Q3:X3"/>
    <mergeCell ref="M3:P3"/>
    <mergeCell ref="A2:X2"/>
    <mergeCell ref="A3:A4"/>
    <mergeCell ref="B3:B4"/>
    <mergeCell ref="C3:C4"/>
    <mergeCell ref="L3:L4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1">
    <dataValidation type="list" allowBlank="1" showInputMessage="1" showErrorMessage="1" sqref="R5:R2004" xr:uid="{00000000-0002-0000-0000-000000000000}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504"/>
  <sheetViews>
    <sheetView topLeftCell="B1" zoomScale="71" zoomScaleNormal="65" workbookViewId="0">
      <selection activeCell="AA5" sqref="AA5"/>
    </sheetView>
  </sheetViews>
  <sheetFormatPr defaultRowHeight="14.5" x14ac:dyDescent="0.35"/>
  <cols>
    <col min="1" max="1" width="5.6328125" customWidth="1"/>
    <col min="2" max="2" width="28.6328125" style="37" customWidth="1"/>
    <col min="3" max="3" width="10.6328125" style="37" customWidth="1"/>
    <col min="4" max="4" width="32.6328125" customWidth="1"/>
    <col min="5" max="5" width="10.6328125" style="37" customWidth="1"/>
    <col min="6" max="7" width="12.6328125" style="93" customWidth="1"/>
    <col min="8" max="8" width="12.6328125" customWidth="1"/>
    <col min="9" max="9" width="14.6328125" hidden="1" customWidth="1"/>
    <col min="10" max="10" width="14.6328125" customWidth="1"/>
    <col min="11" max="11" width="14.6328125" style="19" hidden="1" customWidth="1"/>
    <col min="12" max="12" width="12.54296875" style="37" customWidth="1"/>
    <col min="13" max="13" width="14.6328125" style="37" customWidth="1"/>
    <col min="14" max="15" width="11.6328125" customWidth="1"/>
    <col min="16" max="16" width="11.6328125" style="20" customWidth="1"/>
    <col min="17" max="17" width="10.6328125" style="21" customWidth="1"/>
    <col min="18" max="18" width="14.54296875" style="94" customWidth="1"/>
    <col min="19" max="19" width="11.6328125" style="95" customWidth="1"/>
    <col min="20" max="21" width="11.6328125" customWidth="1"/>
    <col min="22" max="22" width="11.6328125" style="37" customWidth="1"/>
    <col min="23" max="23" width="11.6328125" customWidth="1"/>
    <col min="24" max="24" width="14.6328125" customWidth="1"/>
    <col min="25" max="25" width="11.54296875" customWidth="1"/>
  </cols>
  <sheetData>
    <row r="1" spans="1:26" ht="75" customHeight="1" x14ac:dyDescent="0.35">
      <c r="A1" s="122" t="s">
        <v>29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9"/>
    </row>
    <row r="2" spans="1:26" ht="8" customHeight="1" x14ac:dyDescent="0.35">
      <c r="A2" s="128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5"/>
    </row>
    <row r="3" spans="1:26" s="47" customFormat="1" ht="25" customHeight="1" x14ac:dyDescent="0.45">
      <c r="A3" s="129" t="s">
        <v>1</v>
      </c>
      <c r="B3" s="130" t="s">
        <v>30</v>
      </c>
      <c r="C3" s="131" t="s">
        <v>31</v>
      </c>
      <c r="D3" s="124" t="s">
        <v>4</v>
      </c>
      <c r="E3" s="112"/>
      <c r="F3" s="125" t="s">
        <v>5</v>
      </c>
      <c r="G3" s="111"/>
      <c r="H3" s="111"/>
      <c r="I3" s="111"/>
      <c r="J3" s="111"/>
      <c r="K3" s="112"/>
      <c r="L3" s="132" t="s">
        <v>6</v>
      </c>
      <c r="M3" s="127" t="s">
        <v>7</v>
      </c>
      <c r="N3" s="111"/>
      <c r="O3" s="111"/>
      <c r="P3" s="112"/>
      <c r="Q3" s="133" t="s">
        <v>8</v>
      </c>
      <c r="R3" s="111"/>
      <c r="S3" s="111"/>
      <c r="T3" s="111"/>
      <c r="U3" s="111"/>
      <c r="V3" s="111"/>
      <c r="W3" s="111"/>
      <c r="X3" s="115"/>
      <c r="Y3" s="120" t="s">
        <v>88</v>
      </c>
    </row>
    <row r="4" spans="1:26" s="1" customFormat="1" ht="50" customHeight="1" x14ac:dyDescent="0.35">
      <c r="A4" s="119"/>
      <c r="B4" s="117"/>
      <c r="C4" s="117"/>
      <c r="D4" s="39" t="s">
        <v>9</v>
      </c>
      <c r="E4" s="39" t="s">
        <v>10</v>
      </c>
      <c r="F4" s="45" t="s">
        <v>11</v>
      </c>
      <c r="G4" s="45" t="s">
        <v>12</v>
      </c>
      <c r="H4" s="46" t="s">
        <v>13</v>
      </c>
      <c r="I4" s="45" t="s">
        <v>14</v>
      </c>
      <c r="J4" s="46" t="s">
        <v>32</v>
      </c>
      <c r="K4" s="46" t="s">
        <v>33</v>
      </c>
      <c r="L4" s="117"/>
      <c r="M4" s="44" t="s">
        <v>17</v>
      </c>
      <c r="N4" s="44" t="s">
        <v>34</v>
      </c>
      <c r="O4" s="44" t="s">
        <v>19</v>
      </c>
      <c r="P4" s="44" t="s">
        <v>20</v>
      </c>
      <c r="Q4" s="41" t="s">
        <v>21</v>
      </c>
      <c r="R4" s="42" t="s">
        <v>22</v>
      </c>
      <c r="S4" s="42" t="s">
        <v>23</v>
      </c>
      <c r="T4" s="42" t="s">
        <v>24</v>
      </c>
      <c r="U4" s="42" t="s">
        <v>25</v>
      </c>
      <c r="V4" s="42" t="s">
        <v>26</v>
      </c>
      <c r="W4" s="42" t="s">
        <v>27</v>
      </c>
      <c r="X4" s="43" t="s">
        <v>28</v>
      </c>
      <c r="Y4" s="121"/>
      <c r="Z4" s="2"/>
    </row>
    <row r="5" spans="1:26" x14ac:dyDescent="0.35">
      <c r="A5" s="3">
        <v>1</v>
      </c>
      <c r="B5" s="4"/>
      <c r="C5" s="4"/>
      <c r="D5" s="5" t="str">
        <f t="shared" ref="D5:D36" si="0">IF(E5="ISNR20","Natural Rubber-TSNR (ISNR-20)","")</f>
        <v/>
      </c>
      <c r="E5" s="4"/>
      <c r="F5" s="6"/>
      <c r="G5" s="6"/>
      <c r="H5" s="7" t="str">
        <f ca="1">IF(G5="","",G5-TODAY())</f>
        <v/>
      </c>
      <c r="I5" s="8" t="str">
        <f ca="1">IF(G5="","",
   IF(G5&lt;TODAY(),
      IF(O5&gt;0,"Violated","Completed"),
   IF(H5&lt;=7,"Expiring Soon",
   "Active")))</f>
        <v/>
      </c>
      <c r="J5" s="8" t="str">
        <f>IF(C5="","",
COUNTIFS(
sales!$C:$C,$C5,
sales!$E:$E,$E5,
sales!$H:$H,"&gt;="&amp;$F5,
sales!$H:$H,"&lt;="&amp;$G5
))</f>
        <v/>
      </c>
      <c r="K5" s="9" t="str">
        <f>IF(COUNTIFS(sales!C:C, C5)=0,"",
_xlfn.MAXIFS(sales!H:H, sales!C:C, C5))</f>
        <v/>
      </c>
      <c r="L5" s="4"/>
      <c r="M5" s="4"/>
      <c r="N5" s="10" t="str">
        <f>IF(C5="","",
SUMIFS(
sales!$I:$I,
sales!$C:$C,$C5,
sales!$E:$E,$E5,
sales!$H:$H,"&gt;="&amp;$F5,
sales!$H:$H,"&lt;="&amp;$G5
))</f>
        <v/>
      </c>
      <c r="O5" s="10" t="str">
        <f t="shared" ref="O5:O36" si="1">IF(M5="","",M5-N5)</f>
        <v/>
      </c>
      <c r="P5" s="11" t="str">
        <f t="shared" ref="P5:P36" si="2">IF(M5=0,"",N5/M5)</f>
        <v/>
      </c>
      <c r="Q5" s="12" t="str">
        <f t="shared" ref="Q5:Q36" ca="1" si="3">IF(OR(G5="",O5=""),"",
IF(AND(G5&lt;TODAY(),O5&gt;0),"YES","NO"))</f>
        <v/>
      </c>
      <c r="R5" s="100"/>
      <c r="S5" s="14"/>
      <c r="T5" s="15" t="str">
        <f t="shared" ref="T5:T36" ca="1" si="4">IF(Q5="YES", IF(R5="Company",L5*(1+S5),IF(R5="Vendor",L5*(1-S5),"")),"")</f>
        <v/>
      </c>
      <c r="U5" s="15" t="str">
        <f t="shared" ref="U5:U36" ca="1" si="5">IF(Q5="YES",O5*T5,"")</f>
        <v/>
      </c>
      <c r="V5" s="16"/>
      <c r="W5" s="17" t="str">
        <f t="shared" ref="W5:W36" ca="1" si="6">IF(Q5="YES",G5+V5,"")</f>
        <v/>
      </c>
      <c r="X5" s="18" t="str">
        <f t="shared" ref="X5:X36" ca="1" si="7">IF(Q5="YES",IF(TODAY()&gt;W5,"OVERDUE","WITHIN TIME"),"")</f>
        <v/>
      </c>
    </row>
    <row r="6" spans="1:26" x14ac:dyDescent="0.35">
      <c r="A6" s="3">
        <v>2</v>
      </c>
      <c r="B6" s="4"/>
      <c r="C6" s="4"/>
      <c r="D6" s="5" t="str">
        <f t="shared" si="0"/>
        <v/>
      </c>
      <c r="E6" s="4"/>
      <c r="F6" s="6"/>
      <c r="G6" s="6"/>
      <c r="H6" s="7" t="str">
        <f t="shared" ref="H6:H36" ca="1" si="8">IF(G6="","",G6-TODAY())</f>
        <v/>
      </c>
      <c r="I6" s="8" t="str">
        <f ca="1">IF(G6="","",
   IF(G6&lt;TODAY(),
      IF(O6&gt;0,"Violated","Completed"),
   IF(H6&lt;=7,"Expiring Soon",
   "Active")))</f>
        <v/>
      </c>
      <c r="J6" s="8" t="str">
        <f>IF(C6="","",
COUNTIFS(
sales!$C:$C,$C6,
sales!$E:$E,$E6,
sales!$H:$H,"&gt;="&amp;$F6,
sales!$H:$H,"&lt;="&amp;$G6
))</f>
        <v/>
      </c>
      <c r="K6" s="9" t="str">
        <f>IF(COUNTIFS(sales!C:C, C6)=0,"",
_xlfn.MAXIFS(sales!H:H, sales!C:C, C6))</f>
        <v/>
      </c>
      <c r="L6" s="4"/>
      <c r="M6" s="4"/>
      <c r="N6" s="10" t="str">
        <f>IF(C6="","",
SUMIFS(
sales!$I:$I,
sales!$C:$C,$C6,
sales!$E:$E,$E6,
sales!$H:$H,"&gt;="&amp;$F6,
sales!$H:$H,"&lt;="&amp;$G6
))</f>
        <v/>
      </c>
      <c r="O6" s="10" t="str">
        <f t="shared" si="1"/>
        <v/>
      </c>
      <c r="P6" s="11" t="str">
        <f t="shared" si="2"/>
        <v/>
      </c>
      <c r="Q6" s="12" t="str">
        <f t="shared" ca="1" si="3"/>
        <v/>
      </c>
      <c r="R6" s="100"/>
      <c r="S6" s="14"/>
      <c r="T6" s="15" t="str">
        <f t="shared" ca="1" si="4"/>
        <v/>
      </c>
      <c r="U6" s="15" t="str">
        <f t="shared" ca="1" si="5"/>
        <v/>
      </c>
      <c r="V6" s="16"/>
      <c r="W6" s="17" t="str">
        <f t="shared" ca="1" si="6"/>
        <v/>
      </c>
      <c r="X6" s="18" t="str">
        <f t="shared" ca="1" si="7"/>
        <v/>
      </c>
    </row>
    <row r="7" spans="1:26" x14ac:dyDescent="0.35">
      <c r="A7" s="3">
        <v>3</v>
      </c>
      <c r="B7" s="4"/>
      <c r="C7" s="4"/>
      <c r="D7" s="5" t="str">
        <f t="shared" si="0"/>
        <v/>
      </c>
      <c r="E7" s="4"/>
      <c r="F7" s="6"/>
      <c r="G7" s="6"/>
      <c r="H7" s="7" t="str">
        <f t="shared" ca="1" si="8"/>
        <v/>
      </c>
      <c r="I7" s="8" t="str">
        <f t="shared" ref="I7:I38" ca="1" si="9">IF(G7="","",
IF(G7&lt;TODAY(),
IF(O7&gt;0,"Violated","Completed"),
IF(H7&lt;=7,"Expiring Soon",
"Active")))</f>
        <v/>
      </c>
      <c r="J7" s="8" t="str">
        <f>IF(C7="","",
COUNTIFS(
sales!$C:$C,$C7,
sales!$E:$E,$E7,
sales!$H:$H,"&gt;="&amp;$F7,
sales!$H:$H,"&lt;="&amp;$G7
))</f>
        <v/>
      </c>
      <c r="K7" s="9" t="str">
        <f>IF(COUNTIFS(sales!C:C, C7)=0,"",
_xlfn.MAXIFS(sales!H:H, sales!C:C, C7))</f>
        <v/>
      </c>
      <c r="L7" s="4"/>
      <c r="M7" s="4"/>
      <c r="N7" s="10" t="str">
        <f>IF(C7="","",
SUMIFS(
sales!$I:$I,
sales!$C:$C,$C7,
sales!$E:$E,$E7,
sales!$H:$H,"&gt;="&amp;$F7,
sales!$H:$H,"&lt;="&amp;$G7
))</f>
        <v/>
      </c>
      <c r="O7" s="10" t="str">
        <f t="shared" si="1"/>
        <v/>
      </c>
      <c r="P7" s="11" t="str">
        <f t="shared" si="2"/>
        <v/>
      </c>
      <c r="Q7" s="12" t="str">
        <f t="shared" ca="1" si="3"/>
        <v/>
      </c>
      <c r="R7" s="100"/>
      <c r="S7" s="14"/>
      <c r="T7" s="15" t="str">
        <f t="shared" ca="1" si="4"/>
        <v/>
      </c>
      <c r="U7" s="15" t="str">
        <f t="shared" ca="1" si="5"/>
        <v/>
      </c>
      <c r="V7" s="16"/>
      <c r="W7" s="17" t="str">
        <f t="shared" ca="1" si="6"/>
        <v/>
      </c>
      <c r="X7" s="18" t="str">
        <f t="shared" ca="1" si="7"/>
        <v/>
      </c>
    </row>
    <row r="8" spans="1:26" x14ac:dyDescent="0.35">
      <c r="A8" s="3">
        <v>4</v>
      </c>
      <c r="B8" s="4"/>
      <c r="C8" s="4"/>
      <c r="D8" s="5" t="str">
        <f t="shared" si="0"/>
        <v/>
      </c>
      <c r="E8" s="4"/>
      <c r="F8" s="6"/>
      <c r="G8" s="6"/>
      <c r="H8" s="7" t="str">
        <f t="shared" ca="1" si="8"/>
        <v/>
      </c>
      <c r="I8" s="8" t="str">
        <f t="shared" ca="1" si="9"/>
        <v/>
      </c>
      <c r="J8" s="8" t="str">
        <f>IF(C8="","",
COUNTIFS(
sales!$C:$C,$C8,
sales!$E:$E,$E8,
sales!$H:$H,"&gt;="&amp;$F8,
sales!$H:$H,"&lt;="&amp;$G8
))</f>
        <v/>
      </c>
      <c r="K8" s="9" t="str">
        <f>IF(COUNTIFS(sales!C:C, C8)=0,"",
_xlfn.MAXIFS(sales!H:H, sales!C:C, C8))</f>
        <v/>
      </c>
      <c r="L8" s="4"/>
      <c r="M8" s="4"/>
      <c r="N8" s="10" t="str">
        <f>IF(C8="","",
SUMIFS(
sales!$I:$I,
sales!$C:$C,$C8,
sales!$E:$E,$E8,
sales!$H:$H,"&gt;="&amp;$F8,
sales!$H:$H,"&lt;="&amp;$G8
))</f>
        <v/>
      </c>
      <c r="O8" s="10" t="str">
        <f t="shared" si="1"/>
        <v/>
      </c>
      <c r="P8" s="11" t="str">
        <f t="shared" si="2"/>
        <v/>
      </c>
      <c r="Q8" s="12" t="str">
        <f t="shared" ca="1" si="3"/>
        <v/>
      </c>
      <c r="R8" s="100"/>
      <c r="S8" s="14"/>
      <c r="T8" s="15" t="str">
        <f t="shared" ca="1" si="4"/>
        <v/>
      </c>
      <c r="U8" s="15" t="str">
        <f t="shared" ca="1" si="5"/>
        <v/>
      </c>
      <c r="V8" s="16"/>
      <c r="W8" s="17" t="str">
        <f t="shared" ca="1" si="6"/>
        <v/>
      </c>
      <c r="X8" s="18" t="str">
        <f t="shared" ca="1" si="7"/>
        <v/>
      </c>
    </row>
    <row r="9" spans="1:26" x14ac:dyDescent="0.35">
      <c r="A9" s="3">
        <v>5</v>
      </c>
      <c r="B9" s="4"/>
      <c r="C9" s="4"/>
      <c r="D9" s="5" t="str">
        <f t="shared" si="0"/>
        <v/>
      </c>
      <c r="E9" s="4"/>
      <c r="F9" s="6"/>
      <c r="G9" s="6"/>
      <c r="H9" s="7" t="str">
        <f t="shared" ca="1" si="8"/>
        <v/>
      </c>
      <c r="I9" s="8" t="str">
        <f t="shared" ca="1" si="9"/>
        <v/>
      </c>
      <c r="J9" s="8" t="str">
        <f>IF(C9="","",
COUNTIFS(
sales!$C:$C,$C9,
sales!$E:$E,$E9,
sales!$H:$H,"&gt;="&amp;$F9,
sales!$H:$H,"&lt;="&amp;$G9
))</f>
        <v/>
      </c>
      <c r="K9" s="9" t="str">
        <f>IF(COUNTIFS(sales!C:C, C9)=0,"",
_xlfn.MAXIFS(sales!H:H, sales!C:C, C9))</f>
        <v/>
      </c>
      <c r="L9" s="4"/>
      <c r="M9" s="4"/>
      <c r="N9" s="10" t="str">
        <f>IF(C9="","",
SUMIFS(
sales!$I:$I,
sales!$C:$C,$C9,
sales!$E:$E,$E9,
sales!$H:$H,"&gt;="&amp;$F9,
sales!$H:$H,"&lt;="&amp;$G9
))</f>
        <v/>
      </c>
      <c r="O9" s="10" t="str">
        <f t="shared" si="1"/>
        <v/>
      </c>
      <c r="P9" s="11" t="str">
        <f t="shared" si="2"/>
        <v/>
      </c>
      <c r="Q9" s="12" t="str">
        <f t="shared" ca="1" si="3"/>
        <v/>
      </c>
      <c r="R9" s="100"/>
      <c r="S9" s="14"/>
      <c r="T9" s="15" t="str">
        <f t="shared" ca="1" si="4"/>
        <v/>
      </c>
      <c r="U9" s="15" t="str">
        <f t="shared" ca="1" si="5"/>
        <v/>
      </c>
      <c r="V9" s="16"/>
      <c r="W9" s="17" t="str">
        <f t="shared" ca="1" si="6"/>
        <v/>
      </c>
      <c r="X9" s="18" t="str">
        <f t="shared" ca="1" si="7"/>
        <v/>
      </c>
    </row>
    <row r="10" spans="1:26" x14ac:dyDescent="0.35">
      <c r="A10" s="3">
        <v>6</v>
      </c>
      <c r="B10" s="4"/>
      <c r="C10" s="4"/>
      <c r="D10" s="5" t="str">
        <f t="shared" si="0"/>
        <v/>
      </c>
      <c r="E10" s="4"/>
      <c r="F10" s="6"/>
      <c r="G10" s="6"/>
      <c r="H10" s="7" t="str">
        <f t="shared" ca="1" si="8"/>
        <v/>
      </c>
      <c r="I10" s="8" t="str">
        <f t="shared" ca="1" si="9"/>
        <v/>
      </c>
      <c r="J10" s="8" t="str">
        <f>IF(C10="","",
COUNTIFS(
sales!$C:$C,$C10,
sales!$E:$E,$E10,
sales!$H:$H,"&gt;="&amp;$F10,
sales!$H:$H,"&lt;="&amp;$G10
))</f>
        <v/>
      </c>
      <c r="K10" s="9" t="str">
        <f>IF(COUNTIFS(sales!C:C, C10)=0,"",
_xlfn.MAXIFS(sales!H:H, sales!C:C, C10))</f>
        <v/>
      </c>
      <c r="L10" s="4"/>
      <c r="M10" s="4"/>
      <c r="N10" s="10" t="str">
        <f>IF(C10="","",
SUMIFS(
sales!$I:$I,
sales!$C:$C,$C10,
sales!$E:$E,$E10,
sales!$H:$H,"&gt;="&amp;$F10,
sales!$H:$H,"&lt;="&amp;$G10
))</f>
        <v/>
      </c>
      <c r="O10" s="10" t="str">
        <f t="shared" si="1"/>
        <v/>
      </c>
      <c r="P10" s="11" t="str">
        <f t="shared" si="2"/>
        <v/>
      </c>
      <c r="Q10" s="12" t="str">
        <f t="shared" ca="1" si="3"/>
        <v/>
      </c>
      <c r="R10" s="100"/>
      <c r="S10" s="14"/>
      <c r="T10" s="15" t="str">
        <f t="shared" ca="1" si="4"/>
        <v/>
      </c>
      <c r="U10" s="15" t="str">
        <f t="shared" ca="1" si="5"/>
        <v/>
      </c>
      <c r="V10" s="16"/>
      <c r="W10" s="17" t="str">
        <f t="shared" ca="1" si="6"/>
        <v/>
      </c>
      <c r="X10" s="18" t="str">
        <f t="shared" ca="1" si="7"/>
        <v/>
      </c>
    </row>
    <row r="11" spans="1:26" x14ac:dyDescent="0.35">
      <c r="A11" s="3">
        <v>7</v>
      </c>
      <c r="B11" s="4"/>
      <c r="C11" s="4"/>
      <c r="D11" s="5" t="str">
        <f t="shared" si="0"/>
        <v/>
      </c>
      <c r="E11" s="4"/>
      <c r="F11" s="6"/>
      <c r="G11" s="6"/>
      <c r="H11" s="7" t="str">
        <f t="shared" ca="1" si="8"/>
        <v/>
      </c>
      <c r="I11" s="8" t="str">
        <f t="shared" ca="1" si="9"/>
        <v/>
      </c>
      <c r="J11" s="8" t="str">
        <f>IF(C11="","",
COUNTIFS(
sales!$C:$C,$C11,
sales!$E:$E,$E11,
sales!$H:$H,"&gt;="&amp;$F11,
sales!$H:$H,"&lt;="&amp;$G11
))</f>
        <v/>
      </c>
      <c r="K11" s="9" t="str">
        <f>IF(COUNTIFS(sales!C:C, C11)=0,"",
_xlfn.MAXIFS(sales!H:H, sales!C:C, C11))</f>
        <v/>
      </c>
      <c r="L11" s="4"/>
      <c r="M11" s="4"/>
      <c r="N11" s="10" t="str">
        <f>IF(C11="","",
SUMIFS(
sales!$I:$I,
sales!$C:$C,$C11,
sales!$E:$E,$E11,
sales!$H:$H,"&gt;="&amp;$F11,
sales!$H:$H,"&lt;="&amp;$G11
))</f>
        <v/>
      </c>
      <c r="O11" s="10" t="str">
        <f t="shared" si="1"/>
        <v/>
      </c>
      <c r="P11" s="11" t="str">
        <f t="shared" si="2"/>
        <v/>
      </c>
      <c r="Q11" s="12" t="str">
        <f t="shared" ca="1" si="3"/>
        <v/>
      </c>
      <c r="R11" s="100"/>
      <c r="S11" s="14"/>
      <c r="T11" s="15" t="str">
        <f t="shared" ca="1" si="4"/>
        <v/>
      </c>
      <c r="U11" s="15" t="str">
        <f t="shared" ca="1" si="5"/>
        <v/>
      </c>
      <c r="V11" s="16"/>
      <c r="W11" s="17" t="str">
        <f t="shared" ca="1" si="6"/>
        <v/>
      </c>
      <c r="X11" s="18" t="str">
        <f t="shared" ca="1" si="7"/>
        <v/>
      </c>
    </row>
    <row r="12" spans="1:26" x14ac:dyDescent="0.35">
      <c r="A12" s="3">
        <v>8</v>
      </c>
      <c r="B12" s="4"/>
      <c r="C12" s="4"/>
      <c r="D12" s="5" t="str">
        <f t="shared" si="0"/>
        <v/>
      </c>
      <c r="E12" s="4"/>
      <c r="F12" s="6"/>
      <c r="G12" s="6"/>
      <c r="H12" s="7" t="str">
        <f t="shared" ca="1" si="8"/>
        <v/>
      </c>
      <c r="I12" s="8" t="str">
        <f t="shared" ca="1" si="9"/>
        <v/>
      </c>
      <c r="J12" s="8" t="str">
        <f>IF(C12="","",
COUNTIFS(
sales!$C:$C,$C12,
sales!$E:$E,$E12,
sales!$H:$H,"&gt;="&amp;$F12,
sales!$H:$H,"&lt;="&amp;$G12
))</f>
        <v/>
      </c>
      <c r="K12" s="9" t="str">
        <f>IF(COUNTIFS(sales!C:C, C12)=0,"",
_xlfn.MAXIFS(sales!H:H, sales!C:C, C12))</f>
        <v/>
      </c>
      <c r="L12" s="4"/>
      <c r="M12" s="4"/>
      <c r="N12" s="10" t="str">
        <f>IF(C12="","",
SUMIFS(
sales!$I:$I,
sales!$C:$C,$C12,
sales!$E:$E,$E12,
sales!$H:$H,"&gt;="&amp;$F12,
sales!$H:$H,"&lt;="&amp;$G12
))</f>
        <v/>
      </c>
      <c r="O12" s="10" t="str">
        <f t="shared" si="1"/>
        <v/>
      </c>
      <c r="P12" s="11" t="str">
        <f t="shared" si="2"/>
        <v/>
      </c>
      <c r="Q12" s="12" t="str">
        <f t="shared" ca="1" si="3"/>
        <v/>
      </c>
      <c r="R12" s="100"/>
      <c r="S12" s="14"/>
      <c r="T12" s="15" t="str">
        <f t="shared" ca="1" si="4"/>
        <v/>
      </c>
      <c r="U12" s="15" t="str">
        <f t="shared" ca="1" si="5"/>
        <v/>
      </c>
      <c r="V12" s="16"/>
      <c r="W12" s="17" t="str">
        <f t="shared" ca="1" si="6"/>
        <v/>
      </c>
      <c r="X12" s="18" t="str">
        <f t="shared" ca="1" si="7"/>
        <v/>
      </c>
    </row>
    <row r="13" spans="1:26" x14ac:dyDescent="0.35">
      <c r="A13" s="3">
        <v>9</v>
      </c>
      <c r="B13" s="4"/>
      <c r="C13" s="4"/>
      <c r="D13" s="5" t="str">
        <f t="shared" si="0"/>
        <v/>
      </c>
      <c r="E13" s="4"/>
      <c r="F13" s="6"/>
      <c r="G13" s="6"/>
      <c r="H13" s="7" t="str">
        <f t="shared" ca="1" si="8"/>
        <v/>
      </c>
      <c r="I13" s="8" t="str">
        <f t="shared" ca="1" si="9"/>
        <v/>
      </c>
      <c r="J13" s="8" t="str">
        <f>IF(C13="","",
COUNTIFS(
sales!$C:$C,$C13,
sales!$E:$E,$E13,
sales!$H:$H,"&gt;="&amp;$F13,
sales!$H:$H,"&lt;="&amp;$G13
))</f>
        <v/>
      </c>
      <c r="K13" s="9" t="str">
        <f>IF(COUNTIFS(sales!C:C, C13)=0,"",
_xlfn.MAXIFS(sales!H:H, sales!C:C, C13))</f>
        <v/>
      </c>
      <c r="L13" s="4"/>
      <c r="M13" s="4"/>
      <c r="N13" s="10" t="str">
        <f>IF(C13="","",
SUMIFS(
sales!$I:$I,
sales!$C:$C,$C13,
sales!$E:$E,$E13,
sales!$H:$H,"&gt;="&amp;$F13,
sales!$H:$H,"&lt;="&amp;$G13
))</f>
        <v/>
      </c>
      <c r="O13" s="10" t="str">
        <f t="shared" si="1"/>
        <v/>
      </c>
      <c r="P13" s="11" t="str">
        <f t="shared" si="2"/>
        <v/>
      </c>
      <c r="Q13" s="12" t="str">
        <f t="shared" ca="1" si="3"/>
        <v/>
      </c>
      <c r="R13" s="100"/>
      <c r="S13" s="14"/>
      <c r="T13" s="15" t="str">
        <f t="shared" ca="1" si="4"/>
        <v/>
      </c>
      <c r="U13" s="15" t="str">
        <f t="shared" ca="1" si="5"/>
        <v/>
      </c>
      <c r="V13" s="16"/>
      <c r="W13" s="17" t="str">
        <f t="shared" ca="1" si="6"/>
        <v/>
      </c>
      <c r="X13" s="18" t="str">
        <f t="shared" ca="1" si="7"/>
        <v/>
      </c>
    </row>
    <row r="14" spans="1:26" x14ac:dyDescent="0.35">
      <c r="A14" s="3">
        <v>10</v>
      </c>
      <c r="B14" s="4"/>
      <c r="C14" s="4"/>
      <c r="D14" s="5" t="str">
        <f t="shared" si="0"/>
        <v/>
      </c>
      <c r="E14" s="4"/>
      <c r="F14" s="6"/>
      <c r="G14" s="6"/>
      <c r="H14" s="7" t="str">
        <f t="shared" ca="1" si="8"/>
        <v/>
      </c>
      <c r="I14" s="8" t="str">
        <f t="shared" ca="1" si="9"/>
        <v/>
      </c>
      <c r="J14" s="8" t="str">
        <f>IF(C14="","",
COUNTIFS(
sales!$C:$C,$C14,
sales!$E:$E,$E14,
sales!$H:$H,"&gt;="&amp;$F14,
sales!$H:$H,"&lt;="&amp;$G14
))</f>
        <v/>
      </c>
      <c r="K14" s="9" t="str">
        <f>IF(COUNTIFS(sales!C:C, C14)=0,"",
_xlfn.MAXIFS(sales!H:H, sales!C:C, C14))</f>
        <v/>
      </c>
      <c r="L14" s="4"/>
      <c r="M14" s="4"/>
      <c r="N14" s="10" t="str">
        <f>IF(C14="","",
SUMIFS(
sales!$I:$I,
sales!$C:$C,$C14,
sales!$E:$E,$E14,
sales!$H:$H,"&gt;="&amp;$F14,
sales!$H:$H,"&lt;="&amp;$G14
))</f>
        <v/>
      </c>
      <c r="O14" s="10" t="str">
        <f t="shared" si="1"/>
        <v/>
      </c>
      <c r="P14" s="11" t="str">
        <f t="shared" si="2"/>
        <v/>
      </c>
      <c r="Q14" s="12" t="str">
        <f t="shared" ca="1" si="3"/>
        <v/>
      </c>
      <c r="R14" s="100"/>
      <c r="S14" s="14"/>
      <c r="T14" s="15" t="str">
        <f t="shared" ca="1" si="4"/>
        <v/>
      </c>
      <c r="U14" s="15" t="str">
        <f t="shared" ca="1" si="5"/>
        <v/>
      </c>
      <c r="V14" s="16"/>
      <c r="W14" s="17" t="str">
        <f t="shared" ca="1" si="6"/>
        <v/>
      </c>
      <c r="X14" s="18" t="str">
        <f t="shared" ca="1" si="7"/>
        <v/>
      </c>
    </row>
    <row r="15" spans="1:26" x14ac:dyDescent="0.35">
      <c r="A15" s="3">
        <v>11</v>
      </c>
      <c r="B15" s="4"/>
      <c r="C15" s="4"/>
      <c r="D15" s="5" t="str">
        <f t="shared" si="0"/>
        <v/>
      </c>
      <c r="E15" s="4"/>
      <c r="F15" s="6"/>
      <c r="G15" s="6"/>
      <c r="H15" s="7" t="str">
        <f t="shared" ca="1" si="8"/>
        <v/>
      </c>
      <c r="I15" s="8" t="str">
        <f t="shared" ca="1" si="9"/>
        <v/>
      </c>
      <c r="J15" s="8" t="str">
        <f>IF(C15="","",
COUNTIFS(
sales!$C:$C,$C15,
sales!$E:$E,$E15,
sales!$H:$H,"&gt;="&amp;$F15,
sales!$H:$H,"&lt;="&amp;$G15
))</f>
        <v/>
      </c>
      <c r="K15" s="9" t="str">
        <f>IF(COUNTIFS(sales!C:C, C15)=0,"",
_xlfn.MAXIFS(sales!H:H, sales!C:C, C15))</f>
        <v/>
      </c>
      <c r="L15" s="4"/>
      <c r="M15" s="4"/>
      <c r="N15" s="10" t="str">
        <f>IF(C15="","",
SUMIFS(
sales!$I:$I,
sales!$C:$C,$C15,
sales!$E:$E,$E15,
sales!$H:$H,"&gt;="&amp;$F15,
sales!$H:$H,"&lt;="&amp;$G15
))</f>
        <v/>
      </c>
      <c r="O15" s="10" t="str">
        <f t="shared" si="1"/>
        <v/>
      </c>
      <c r="P15" s="11" t="str">
        <f t="shared" si="2"/>
        <v/>
      </c>
      <c r="Q15" s="12" t="str">
        <f t="shared" ca="1" si="3"/>
        <v/>
      </c>
      <c r="R15" s="100"/>
      <c r="S15" s="14"/>
      <c r="T15" s="15" t="str">
        <f t="shared" ca="1" si="4"/>
        <v/>
      </c>
      <c r="U15" s="15" t="str">
        <f t="shared" ca="1" si="5"/>
        <v/>
      </c>
      <c r="V15" s="16"/>
      <c r="W15" s="17" t="str">
        <f t="shared" ca="1" si="6"/>
        <v/>
      </c>
      <c r="X15" s="18" t="str">
        <f t="shared" ca="1" si="7"/>
        <v/>
      </c>
    </row>
    <row r="16" spans="1:26" x14ac:dyDescent="0.35">
      <c r="A16" s="3">
        <v>12</v>
      </c>
      <c r="B16" s="4"/>
      <c r="C16" s="4"/>
      <c r="D16" s="5" t="str">
        <f t="shared" si="0"/>
        <v/>
      </c>
      <c r="E16" s="4"/>
      <c r="F16" s="6"/>
      <c r="G16" s="6"/>
      <c r="H16" s="7" t="str">
        <f t="shared" ca="1" si="8"/>
        <v/>
      </c>
      <c r="I16" s="8" t="str">
        <f t="shared" ca="1" si="9"/>
        <v/>
      </c>
      <c r="J16" s="8" t="str">
        <f>IF(C16="","",
COUNTIFS(
sales!$C:$C,$C16,
sales!$E:$E,$E16,
sales!$H:$H,"&gt;="&amp;$F16,
sales!$H:$H,"&lt;="&amp;$G16
))</f>
        <v/>
      </c>
      <c r="K16" s="9" t="str">
        <f>IF(COUNTIFS(sales!C:C, C16)=0,"",
_xlfn.MAXIFS(sales!H:H, sales!C:C, C16))</f>
        <v/>
      </c>
      <c r="L16" s="4"/>
      <c r="M16" s="4"/>
      <c r="N16" s="10" t="str">
        <f>IF(C16="","",
SUMIFS(
sales!$I:$I,
sales!$C:$C,$C16,
sales!$E:$E,$E16,
sales!$H:$H,"&gt;="&amp;$F16,
sales!$H:$H,"&lt;="&amp;$G16
))</f>
        <v/>
      </c>
      <c r="O16" s="10" t="str">
        <f t="shared" si="1"/>
        <v/>
      </c>
      <c r="P16" s="11" t="str">
        <f t="shared" si="2"/>
        <v/>
      </c>
      <c r="Q16" s="12" t="str">
        <f t="shared" ca="1" si="3"/>
        <v/>
      </c>
      <c r="R16" s="100"/>
      <c r="S16" s="14"/>
      <c r="T16" s="15" t="str">
        <f t="shared" ca="1" si="4"/>
        <v/>
      </c>
      <c r="U16" s="15" t="str">
        <f t="shared" ca="1" si="5"/>
        <v/>
      </c>
      <c r="V16" s="16"/>
      <c r="W16" s="17" t="str">
        <f t="shared" ca="1" si="6"/>
        <v/>
      </c>
      <c r="X16" s="18" t="str">
        <f t="shared" ca="1" si="7"/>
        <v/>
      </c>
    </row>
    <row r="17" spans="1:24" x14ac:dyDescent="0.35">
      <c r="A17" s="3">
        <v>13</v>
      </c>
      <c r="B17" s="4"/>
      <c r="C17" s="4"/>
      <c r="D17" s="5" t="str">
        <f t="shared" si="0"/>
        <v/>
      </c>
      <c r="E17" s="4"/>
      <c r="F17" s="6"/>
      <c r="G17" s="6"/>
      <c r="H17" s="7" t="str">
        <f t="shared" ca="1" si="8"/>
        <v/>
      </c>
      <c r="I17" s="8" t="str">
        <f t="shared" ca="1" si="9"/>
        <v/>
      </c>
      <c r="J17" s="8" t="str">
        <f>IF(C17="","",
COUNTIFS(
sales!$C:$C,$C17,
sales!$E:$E,$E17,
sales!$H:$H,"&gt;="&amp;$F17,
sales!$H:$H,"&lt;="&amp;$G17
))</f>
        <v/>
      </c>
      <c r="K17" s="9" t="str">
        <f>IF(COUNTIFS(sales!C:C, C17)=0,"",
_xlfn.MAXIFS(sales!H:H, sales!C:C, C17))</f>
        <v/>
      </c>
      <c r="L17" s="4"/>
      <c r="M17" s="4"/>
      <c r="N17" s="10" t="str">
        <f>IF(C17="","",
SUMIFS(
sales!$I:$I,
sales!$C:$C,$C17,
sales!$E:$E,$E17,
sales!$H:$H,"&gt;="&amp;$F17,
sales!$H:$H,"&lt;="&amp;$G17
))</f>
        <v/>
      </c>
      <c r="O17" s="10" t="str">
        <f t="shared" si="1"/>
        <v/>
      </c>
      <c r="P17" s="11" t="str">
        <f t="shared" si="2"/>
        <v/>
      </c>
      <c r="Q17" s="12" t="str">
        <f t="shared" ca="1" si="3"/>
        <v/>
      </c>
      <c r="R17" s="100"/>
      <c r="S17" s="14"/>
      <c r="T17" s="15" t="str">
        <f t="shared" ca="1" si="4"/>
        <v/>
      </c>
      <c r="U17" s="15" t="str">
        <f t="shared" ca="1" si="5"/>
        <v/>
      </c>
      <c r="V17" s="16"/>
      <c r="W17" s="17" t="str">
        <f t="shared" ca="1" si="6"/>
        <v/>
      </c>
      <c r="X17" s="18" t="str">
        <f t="shared" ca="1" si="7"/>
        <v/>
      </c>
    </row>
    <row r="18" spans="1:24" x14ac:dyDescent="0.35">
      <c r="A18" s="3">
        <v>14</v>
      </c>
      <c r="B18" s="4"/>
      <c r="C18" s="4"/>
      <c r="D18" s="5" t="str">
        <f t="shared" si="0"/>
        <v/>
      </c>
      <c r="E18" s="4"/>
      <c r="F18" s="6"/>
      <c r="G18" s="6"/>
      <c r="H18" s="7" t="str">
        <f t="shared" ca="1" si="8"/>
        <v/>
      </c>
      <c r="I18" s="8" t="str">
        <f t="shared" ca="1" si="9"/>
        <v/>
      </c>
      <c r="J18" s="8" t="str">
        <f>IF(C18="","",
COUNTIFS(
sales!$C:$C,$C18,
sales!$E:$E,$E18,
sales!$H:$H,"&gt;="&amp;$F18,
sales!$H:$H,"&lt;="&amp;$G18
))</f>
        <v/>
      </c>
      <c r="K18" s="9" t="str">
        <f>IF(COUNTIFS(sales!C:C, C18)=0,"",
_xlfn.MAXIFS(sales!H:H, sales!C:C, C18))</f>
        <v/>
      </c>
      <c r="L18" s="4"/>
      <c r="M18" s="4"/>
      <c r="N18" s="10" t="str">
        <f>IF(C18="","",
SUMIFS(
sales!$I:$I,
sales!$C:$C,$C18,
sales!$E:$E,$E18,
sales!$H:$H,"&gt;="&amp;$F18,
sales!$H:$H,"&lt;="&amp;$G18
))</f>
        <v/>
      </c>
      <c r="O18" s="10" t="str">
        <f t="shared" si="1"/>
        <v/>
      </c>
      <c r="P18" s="11" t="str">
        <f t="shared" si="2"/>
        <v/>
      </c>
      <c r="Q18" s="12" t="str">
        <f t="shared" ca="1" si="3"/>
        <v/>
      </c>
      <c r="R18" s="100"/>
      <c r="S18" s="14"/>
      <c r="T18" s="15" t="str">
        <f t="shared" ca="1" si="4"/>
        <v/>
      </c>
      <c r="U18" s="15" t="str">
        <f t="shared" ca="1" si="5"/>
        <v/>
      </c>
      <c r="V18" s="16"/>
      <c r="W18" s="17" t="str">
        <f t="shared" ca="1" si="6"/>
        <v/>
      </c>
      <c r="X18" s="18" t="str">
        <f t="shared" ca="1" si="7"/>
        <v/>
      </c>
    </row>
    <row r="19" spans="1:24" x14ac:dyDescent="0.35">
      <c r="A19" s="3">
        <v>15</v>
      </c>
      <c r="B19" s="4"/>
      <c r="C19" s="4"/>
      <c r="D19" s="5" t="str">
        <f t="shared" si="0"/>
        <v/>
      </c>
      <c r="E19" s="4"/>
      <c r="F19" s="6"/>
      <c r="G19" s="6"/>
      <c r="H19" s="7" t="str">
        <f t="shared" ca="1" si="8"/>
        <v/>
      </c>
      <c r="I19" s="8" t="str">
        <f t="shared" ca="1" si="9"/>
        <v/>
      </c>
      <c r="J19" s="8" t="str">
        <f>IF(C19="","",
COUNTIFS(
sales!$C:$C,$C19,
sales!$E:$E,$E19,
sales!$H:$H,"&gt;="&amp;$F19,
sales!$H:$H,"&lt;="&amp;$G19
))</f>
        <v/>
      </c>
      <c r="K19" s="9" t="str">
        <f>IF(COUNTIFS(sales!C:C, C19)=0,"",
_xlfn.MAXIFS(sales!H:H, sales!C:C, C19))</f>
        <v/>
      </c>
      <c r="L19" s="4"/>
      <c r="M19" s="4"/>
      <c r="N19" s="10" t="str">
        <f>IF(C19="","",
SUMIFS(
sales!$I:$I,
sales!$C:$C,$C19,
sales!$E:$E,$E19,
sales!$H:$H,"&gt;="&amp;$F19,
sales!$H:$H,"&lt;="&amp;$G19
))</f>
        <v/>
      </c>
      <c r="O19" s="10" t="str">
        <f t="shared" si="1"/>
        <v/>
      </c>
      <c r="P19" s="11" t="str">
        <f t="shared" si="2"/>
        <v/>
      </c>
      <c r="Q19" s="12" t="str">
        <f t="shared" ca="1" si="3"/>
        <v/>
      </c>
      <c r="R19" s="100"/>
      <c r="S19" s="14"/>
      <c r="T19" s="15" t="str">
        <f t="shared" ca="1" si="4"/>
        <v/>
      </c>
      <c r="U19" s="15" t="str">
        <f t="shared" ca="1" si="5"/>
        <v/>
      </c>
      <c r="V19" s="16"/>
      <c r="W19" s="17" t="str">
        <f t="shared" ca="1" si="6"/>
        <v/>
      </c>
      <c r="X19" s="18" t="str">
        <f t="shared" ca="1" si="7"/>
        <v/>
      </c>
    </row>
    <row r="20" spans="1:24" x14ac:dyDescent="0.35">
      <c r="A20" s="3">
        <v>16</v>
      </c>
      <c r="B20" s="4"/>
      <c r="C20" s="4"/>
      <c r="D20" s="5" t="str">
        <f t="shared" si="0"/>
        <v/>
      </c>
      <c r="E20" s="4"/>
      <c r="F20" s="6"/>
      <c r="G20" s="6"/>
      <c r="H20" s="7" t="str">
        <f t="shared" ca="1" si="8"/>
        <v/>
      </c>
      <c r="I20" s="8" t="str">
        <f t="shared" ca="1" si="9"/>
        <v/>
      </c>
      <c r="J20" s="8" t="str">
        <f>IF(C20="","",
COUNTIFS(
sales!$C:$C,$C20,
sales!$E:$E,$E20,
sales!$H:$H,"&gt;="&amp;$F20,
sales!$H:$H,"&lt;="&amp;$G20
))</f>
        <v/>
      </c>
      <c r="K20" s="9" t="str">
        <f>IF(COUNTIFS(sales!C:C, C20)=0,"",
_xlfn.MAXIFS(sales!H:H, sales!C:C, C20))</f>
        <v/>
      </c>
      <c r="L20" s="4"/>
      <c r="M20" s="4"/>
      <c r="N20" s="10" t="str">
        <f>IF(C20="","",
SUMIFS(
sales!$I:$I,
sales!$C:$C,$C20,
sales!$E:$E,$E20,
sales!$H:$H,"&gt;="&amp;$F20,
sales!$H:$H,"&lt;="&amp;$G20
))</f>
        <v/>
      </c>
      <c r="O20" s="10" t="str">
        <f t="shared" si="1"/>
        <v/>
      </c>
      <c r="P20" s="11" t="str">
        <f t="shared" si="2"/>
        <v/>
      </c>
      <c r="Q20" s="12" t="str">
        <f t="shared" ca="1" si="3"/>
        <v/>
      </c>
      <c r="R20" s="100"/>
      <c r="S20" s="14"/>
      <c r="T20" s="15" t="str">
        <f t="shared" ca="1" si="4"/>
        <v/>
      </c>
      <c r="U20" s="15" t="str">
        <f t="shared" ca="1" si="5"/>
        <v/>
      </c>
      <c r="V20" s="16"/>
      <c r="W20" s="17" t="str">
        <f t="shared" ca="1" si="6"/>
        <v/>
      </c>
      <c r="X20" s="18" t="str">
        <f t="shared" ca="1" si="7"/>
        <v/>
      </c>
    </row>
    <row r="21" spans="1:24" x14ac:dyDescent="0.35">
      <c r="A21" s="3">
        <v>17</v>
      </c>
      <c r="B21" s="4"/>
      <c r="C21" s="4"/>
      <c r="D21" s="5" t="str">
        <f t="shared" si="0"/>
        <v/>
      </c>
      <c r="E21" s="4"/>
      <c r="F21" s="6"/>
      <c r="G21" s="6"/>
      <c r="H21" s="7" t="str">
        <f t="shared" ca="1" si="8"/>
        <v/>
      </c>
      <c r="I21" s="8" t="str">
        <f t="shared" ca="1" si="9"/>
        <v/>
      </c>
      <c r="J21" s="8" t="str">
        <f>IF(C21="","",
COUNTIFS(
sales!$C:$C,$C21,
sales!$E:$E,$E21,
sales!$H:$H,"&gt;="&amp;$F21,
sales!$H:$H,"&lt;="&amp;$G21
))</f>
        <v/>
      </c>
      <c r="K21" s="9" t="str">
        <f>IF(COUNTIFS(sales!C:C, C21)=0,"",
_xlfn.MAXIFS(sales!H:H, sales!C:C, C21))</f>
        <v/>
      </c>
      <c r="L21" s="4"/>
      <c r="M21" s="4"/>
      <c r="N21" s="10" t="str">
        <f>IF(C21="","",
SUMIFS(
sales!$I:$I,
sales!$C:$C,$C21,
sales!$E:$E,$E21,
sales!$H:$H,"&gt;="&amp;$F21,
sales!$H:$H,"&lt;="&amp;$G21
))</f>
        <v/>
      </c>
      <c r="O21" s="10" t="str">
        <f t="shared" si="1"/>
        <v/>
      </c>
      <c r="P21" s="11" t="str">
        <f t="shared" si="2"/>
        <v/>
      </c>
      <c r="Q21" s="12" t="str">
        <f t="shared" ca="1" si="3"/>
        <v/>
      </c>
      <c r="R21" s="100"/>
      <c r="S21" s="14"/>
      <c r="T21" s="15" t="str">
        <f t="shared" ca="1" si="4"/>
        <v/>
      </c>
      <c r="U21" s="15" t="str">
        <f t="shared" ca="1" si="5"/>
        <v/>
      </c>
      <c r="V21" s="16"/>
      <c r="W21" s="17" t="str">
        <f t="shared" ca="1" si="6"/>
        <v/>
      </c>
      <c r="X21" s="18" t="str">
        <f t="shared" ca="1" si="7"/>
        <v/>
      </c>
    </row>
    <row r="22" spans="1:24" x14ac:dyDescent="0.35">
      <c r="A22" s="3">
        <v>18</v>
      </c>
      <c r="B22" s="4"/>
      <c r="C22" s="4"/>
      <c r="D22" s="5" t="str">
        <f t="shared" si="0"/>
        <v/>
      </c>
      <c r="E22" s="4"/>
      <c r="F22" s="6"/>
      <c r="G22" s="6"/>
      <c r="H22" s="7" t="str">
        <f t="shared" ca="1" si="8"/>
        <v/>
      </c>
      <c r="I22" s="8" t="str">
        <f t="shared" ca="1" si="9"/>
        <v/>
      </c>
      <c r="J22" s="8" t="str">
        <f>IF(C22="","",
COUNTIFS(
sales!$C:$C,$C22,
sales!$E:$E,$E22,
sales!$H:$H,"&gt;="&amp;$F22,
sales!$H:$H,"&lt;="&amp;$G22
))</f>
        <v/>
      </c>
      <c r="K22" s="9" t="str">
        <f>IF(COUNTIFS(sales!C:C, C22)=0,"",
_xlfn.MAXIFS(sales!H:H, sales!C:C, C22))</f>
        <v/>
      </c>
      <c r="L22" s="4"/>
      <c r="M22" s="4"/>
      <c r="N22" s="10" t="str">
        <f>IF(C22="","",
SUMIFS(
sales!$I:$I,
sales!$C:$C,$C22,
sales!$E:$E,$E22,
sales!$H:$H,"&gt;="&amp;$F22,
sales!$H:$H,"&lt;="&amp;$G22
))</f>
        <v/>
      </c>
      <c r="O22" s="10" t="str">
        <f t="shared" si="1"/>
        <v/>
      </c>
      <c r="P22" s="11" t="str">
        <f t="shared" si="2"/>
        <v/>
      </c>
      <c r="Q22" s="12" t="str">
        <f t="shared" ca="1" si="3"/>
        <v/>
      </c>
      <c r="R22" s="100"/>
      <c r="S22" s="14"/>
      <c r="T22" s="15" t="str">
        <f t="shared" ca="1" si="4"/>
        <v/>
      </c>
      <c r="U22" s="15" t="str">
        <f t="shared" ca="1" si="5"/>
        <v/>
      </c>
      <c r="V22" s="16"/>
      <c r="W22" s="17" t="str">
        <f t="shared" ca="1" si="6"/>
        <v/>
      </c>
      <c r="X22" s="18" t="str">
        <f t="shared" ca="1" si="7"/>
        <v/>
      </c>
    </row>
    <row r="23" spans="1:24" x14ac:dyDescent="0.35">
      <c r="A23" s="3">
        <v>19</v>
      </c>
      <c r="B23" s="4"/>
      <c r="C23" s="4"/>
      <c r="D23" s="5" t="str">
        <f t="shared" si="0"/>
        <v/>
      </c>
      <c r="E23" s="4"/>
      <c r="F23" s="6"/>
      <c r="G23" s="6"/>
      <c r="H23" s="7" t="str">
        <f t="shared" ca="1" si="8"/>
        <v/>
      </c>
      <c r="I23" s="8" t="str">
        <f t="shared" ca="1" si="9"/>
        <v/>
      </c>
      <c r="J23" s="8" t="str">
        <f>IF(C23="","",
COUNTIFS(
sales!$C:$C,$C23,
sales!$E:$E,$E23,
sales!$H:$H,"&gt;="&amp;$F23,
sales!$H:$H,"&lt;="&amp;$G23
))</f>
        <v/>
      </c>
      <c r="K23" s="9" t="str">
        <f>IF(COUNTIFS(sales!C:C, C23)=0,"",
_xlfn.MAXIFS(sales!H:H, sales!C:C, C23))</f>
        <v/>
      </c>
      <c r="L23" s="4"/>
      <c r="M23" s="4"/>
      <c r="N23" s="10" t="str">
        <f>IF(C23="","",
SUMIFS(
sales!$I:$I,
sales!$C:$C,$C23,
sales!$E:$E,$E23,
sales!$H:$H,"&gt;="&amp;$F23,
sales!$H:$H,"&lt;="&amp;$G23
))</f>
        <v/>
      </c>
      <c r="O23" s="10" t="str">
        <f t="shared" si="1"/>
        <v/>
      </c>
      <c r="P23" s="11" t="str">
        <f t="shared" si="2"/>
        <v/>
      </c>
      <c r="Q23" s="12" t="str">
        <f t="shared" ca="1" si="3"/>
        <v/>
      </c>
      <c r="R23" s="100"/>
      <c r="S23" s="14"/>
      <c r="T23" s="15" t="str">
        <f t="shared" ca="1" si="4"/>
        <v/>
      </c>
      <c r="U23" s="15" t="str">
        <f t="shared" ca="1" si="5"/>
        <v/>
      </c>
      <c r="V23" s="16"/>
      <c r="W23" s="17" t="str">
        <f t="shared" ca="1" si="6"/>
        <v/>
      </c>
      <c r="X23" s="18" t="str">
        <f t="shared" ca="1" si="7"/>
        <v/>
      </c>
    </row>
    <row r="24" spans="1:24" x14ac:dyDescent="0.35">
      <c r="A24" s="3">
        <v>20</v>
      </c>
      <c r="B24" s="4"/>
      <c r="C24" s="4"/>
      <c r="D24" s="5" t="str">
        <f t="shared" si="0"/>
        <v/>
      </c>
      <c r="E24" s="4"/>
      <c r="F24" s="6"/>
      <c r="G24" s="6"/>
      <c r="H24" s="7" t="str">
        <f t="shared" ca="1" si="8"/>
        <v/>
      </c>
      <c r="I24" s="8" t="str">
        <f t="shared" ca="1" si="9"/>
        <v/>
      </c>
      <c r="J24" s="8" t="str">
        <f>IF(C24="","",
COUNTIFS(
sales!$C:$C,$C24,
sales!$E:$E,$E24,
sales!$H:$H,"&gt;="&amp;$F24,
sales!$H:$H,"&lt;="&amp;$G24
))</f>
        <v/>
      </c>
      <c r="K24" s="9" t="str">
        <f>IF(COUNTIFS(sales!C:C, C24)=0,"",
_xlfn.MAXIFS(sales!H:H, sales!C:C, C24))</f>
        <v/>
      </c>
      <c r="L24" s="4"/>
      <c r="M24" s="4"/>
      <c r="N24" s="10" t="str">
        <f>IF(C24="","",
SUMIFS(
sales!$I:$I,
sales!$C:$C,$C24,
sales!$E:$E,$E24,
sales!$H:$H,"&gt;="&amp;$F24,
sales!$H:$H,"&lt;="&amp;$G24
))</f>
        <v/>
      </c>
      <c r="O24" s="10" t="str">
        <f t="shared" si="1"/>
        <v/>
      </c>
      <c r="P24" s="11" t="str">
        <f t="shared" si="2"/>
        <v/>
      </c>
      <c r="Q24" s="12" t="str">
        <f t="shared" ca="1" si="3"/>
        <v/>
      </c>
      <c r="R24" s="100"/>
      <c r="S24" s="14"/>
      <c r="T24" s="15" t="str">
        <f t="shared" ca="1" si="4"/>
        <v/>
      </c>
      <c r="U24" s="15" t="str">
        <f t="shared" ca="1" si="5"/>
        <v/>
      </c>
      <c r="V24" s="16"/>
      <c r="W24" s="17" t="str">
        <f t="shared" ca="1" si="6"/>
        <v/>
      </c>
      <c r="X24" s="18" t="str">
        <f t="shared" ca="1" si="7"/>
        <v/>
      </c>
    </row>
    <row r="25" spans="1:24" x14ac:dyDescent="0.35">
      <c r="A25" s="3">
        <v>21</v>
      </c>
      <c r="B25" s="4"/>
      <c r="C25" s="4"/>
      <c r="D25" s="5" t="str">
        <f t="shared" si="0"/>
        <v/>
      </c>
      <c r="E25" s="4"/>
      <c r="F25" s="6"/>
      <c r="G25" s="6"/>
      <c r="H25" s="7" t="str">
        <f t="shared" ca="1" si="8"/>
        <v/>
      </c>
      <c r="I25" s="8" t="str">
        <f t="shared" ca="1" si="9"/>
        <v/>
      </c>
      <c r="J25" s="8" t="str">
        <f>IF(C25="","",
COUNTIFS(
sales!$C:$C,$C25,
sales!$E:$E,$E25,
sales!$H:$H,"&gt;="&amp;$F25,
sales!$H:$H,"&lt;="&amp;$G25
))</f>
        <v/>
      </c>
      <c r="K25" s="9" t="str">
        <f>IF(COUNTIFS(sales!C:C, C25)=0,"",
_xlfn.MAXIFS(sales!H:H, sales!C:C, C25))</f>
        <v/>
      </c>
      <c r="L25" s="4"/>
      <c r="M25" s="4"/>
      <c r="N25" s="10" t="str">
        <f>IF(C25="","",
SUMIFS(
sales!$I:$I,
sales!$C:$C,$C25,
sales!$E:$E,$E25,
sales!$H:$H,"&gt;="&amp;$F25,
sales!$H:$H,"&lt;="&amp;$G25
))</f>
        <v/>
      </c>
      <c r="O25" s="10" t="str">
        <f t="shared" si="1"/>
        <v/>
      </c>
      <c r="P25" s="11" t="str">
        <f t="shared" si="2"/>
        <v/>
      </c>
      <c r="Q25" s="12" t="str">
        <f t="shared" ca="1" si="3"/>
        <v/>
      </c>
      <c r="R25" s="100"/>
      <c r="S25" s="14"/>
      <c r="T25" s="15" t="str">
        <f t="shared" ca="1" si="4"/>
        <v/>
      </c>
      <c r="U25" s="15" t="str">
        <f t="shared" ca="1" si="5"/>
        <v/>
      </c>
      <c r="V25" s="16"/>
      <c r="W25" s="17" t="str">
        <f t="shared" ca="1" si="6"/>
        <v/>
      </c>
      <c r="X25" s="18" t="str">
        <f t="shared" ca="1" si="7"/>
        <v/>
      </c>
    </row>
    <row r="26" spans="1:24" x14ac:dyDescent="0.35">
      <c r="A26" s="3">
        <v>22</v>
      </c>
      <c r="B26" s="4"/>
      <c r="C26" s="4"/>
      <c r="D26" s="5" t="str">
        <f t="shared" si="0"/>
        <v/>
      </c>
      <c r="E26" s="4"/>
      <c r="F26" s="6"/>
      <c r="G26" s="6"/>
      <c r="H26" s="7" t="str">
        <f t="shared" ca="1" si="8"/>
        <v/>
      </c>
      <c r="I26" s="8" t="str">
        <f t="shared" ca="1" si="9"/>
        <v/>
      </c>
      <c r="J26" s="8" t="str">
        <f>IF(C26="","",
COUNTIFS(
sales!$C:$C,$C26,
sales!$E:$E,$E26,
sales!$H:$H,"&gt;="&amp;$F26,
sales!$H:$H,"&lt;="&amp;$G26
))</f>
        <v/>
      </c>
      <c r="K26" s="9" t="str">
        <f>IF(COUNTIFS(sales!C:C, C26)=0,"",
_xlfn.MAXIFS(sales!H:H, sales!C:C, C26))</f>
        <v/>
      </c>
      <c r="L26" s="4"/>
      <c r="M26" s="4"/>
      <c r="N26" s="10" t="str">
        <f>IF(C26="","",
SUMIFS(
sales!$I:$I,
sales!$C:$C,$C26,
sales!$E:$E,$E26,
sales!$H:$H,"&gt;="&amp;$F26,
sales!$H:$H,"&lt;="&amp;$G26
))</f>
        <v/>
      </c>
      <c r="O26" s="10" t="str">
        <f t="shared" si="1"/>
        <v/>
      </c>
      <c r="P26" s="11" t="str">
        <f t="shared" si="2"/>
        <v/>
      </c>
      <c r="Q26" s="12" t="str">
        <f t="shared" ca="1" si="3"/>
        <v/>
      </c>
      <c r="R26" s="100"/>
      <c r="S26" s="14"/>
      <c r="T26" s="15" t="str">
        <f t="shared" ca="1" si="4"/>
        <v/>
      </c>
      <c r="U26" s="15" t="str">
        <f t="shared" ca="1" si="5"/>
        <v/>
      </c>
      <c r="V26" s="16"/>
      <c r="W26" s="17" t="str">
        <f t="shared" ca="1" si="6"/>
        <v/>
      </c>
      <c r="X26" s="18" t="str">
        <f t="shared" ca="1" si="7"/>
        <v/>
      </c>
    </row>
    <row r="27" spans="1:24" x14ac:dyDescent="0.35">
      <c r="A27" s="3">
        <v>23</v>
      </c>
      <c r="B27" s="4"/>
      <c r="C27" s="4"/>
      <c r="D27" s="5" t="str">
        <f t="shared" si="0"/>
        <v/>
      </c>
      <c r="E27" s="4"/>
      <c r="F27" s="6"/>
      <c r="G27" s="6"/>
      <c r="H27" s="7" t="str">
        <f t="shared" ca="1" si="8"/>
        <v/>
      </c>
      <c r="I27" s="8" t="str">
        <f t="shared" ca="1" si="9"/>
        <v/>
      </c>
      <c r="J27" s="8" t="str">
        <f>IF(C27="","",
COUNTIFS(
sales!$C:$C,$C27,
sales!$E:$E,$E27,
sales!$H:$H,"&gt;="&amp;$F27,
sales!$H:$H,"&lt;="&amp;$G27
))</f>
        <v/>
      </c>
      <c r="K27" s="9" t="str">
        <f>IF(COUNTIFS(sales!C:C, C27)=0,"",
_xlfn.MAXIFS(sales!H:H, sales!C:C, C27))</f>
        <v/>
      </c>
      <c r="L27" s="4"/>
      <c r="M27" s="4"/>
      <c r="N27" s="10" t="str">
        <f>IF(C27="","",
SUMIFS(
sales!$I:$I,
sales!$C:$C,$C27,
sales!$E:$E,$E27,
sales!$H:$H,"&gt;="&amp;$F27,
sales!$H:$H,"&lt;="&amp;$G27
))</f>
        <v/>
      </c>
      <c r="O27" s="10" t="str">
        <f t="shared" si="1"/>
        <v/>
      </c>
      <c r="P27" s="11" t="str">
        <f t="shared" si="2"/>
        <v/>
      </c>
      <c r="Q27" s="12" t="str">
        <f t="shared" ca="1" si="3"/>
        <v/>
      </c>
      <c r="R27" s="100"/>
      <c r="S27" s="14"/>
      <c r="T27" s="15" t="str">
        <f t="shared" ca="1" si="4"/>
        <v/>
      </c>
      <c r="U27" s="15" t="str">
        <f t="shared" ca="1" si="5"/>
        <v/>
      </c>
      <c r="V27" s="16"/>
      <c r="W27" s="17" t="str">
        <f t="shared" ca="1" si="6"/>
        <v/>
      </c>
      <c r="X27" s="18" t="str">
        <f t="shared" ca="1" si="7"/>
        <v/>
      </c>
    </row>
    <row r="28" spans="1:24" x14ac:dyDescent="0.35">
      <c r="A28" s="3">
        <v>24</v>
      </c>
      <c r="B28" s="4"/>
      <c r="C28" s="4"/>
      <c r="D28" s="5" t="str">
        <f t="shared" si="0"/>
        <v/>
      </c>
      <c r="E28" s="4"/>
      <c r="F28" s="6"/>
      <c r="G28" s="6"/>
      <c r="H28" s="7" t="str">
        <f t="shared" ca="1" si="8"/>
        <v/>
      </c>
      <c r="I28" s="8" t="str">
        <f t="shared" ca="1" si="9"/>
        <v/>
      </c>
      <c r="J28" s="8" t="str">
        <f>IF(C28="","",
COUNTIFS(
sales!$C:$C,$C28,
sales!$E:$E,$E28,
sales!$H:$H,"&gt;="&amp;$F28,
sales!$H:$H,"&lt;="&amp;$G28
))</f>
        <v/>
      </c>
      <c r="K28" s="9" t="str">
        <f>IF(COUNTIFS(sales!C:C, C28)=0,"",
_xlfn.MAXIFS(sales!H:H, sales!C:C, C28))</f>
        <v/>
      </c>
      <c r="L28" s="4"/>
      <c r="M28" s="4"/>
      <c r="N28" s="10" t="str">
        <f>IF(C28="","",
SUMIFS(
sales!$I:$I,
sales!$C:$C,$C28,
sales!$E:$E,$E28,
sales!$H:$H,"&gt;="&amp;$F28,
sales!$H:$H,"&lt;="&amp;$G28
))</f>
        <v/>
      </c>
      <c r="O28" s="10" t="str">
        <f t="shared" si="1"/>
        <v/>
      </c>
      <c r="P28" s="11" t="str">
        <f t="shared" si="2"/>
        <v/>
      </c>
      <c r="Q28" s="12" t="str">
        <f t="shared" ca="1" si="3"/>
        <v/>
      </c>
      <c r="R28" s="100"/>
      <c r="S28" s="14"/>
      <c r="T28" s="15" t="str">
        <f t="shared" ca="1" si="4"/>
        <v/>
      </c>
      <c r="U28" s="15" t="str">
        <f t="shared" ca="1" si="5"/>
        <v/>
      </c>
      <c r="V28" s="16"/>
      <c r="W28" s="17" t="str">
        <f t="shared" ca="1" si="6"/>
        <v/>
      </c>
      <c r="X28" s="18" t="str">
        <f t="shared" ca="1" si="7"/>
        <v/>
      </c>
    </row>
    <row r="29" spans="1:24" x14ac:dyDescent="0.35">
      <c r="A29" s="3">
        <v>25</v>
      </c>
      <c r="B29" s="4"/>
      <c r="C29" s="4"/>
      <c r="D29" s="5" t="str">
        <f t="shared" si="0"/>
        <v/>
      </c>
      <c r="E29" s="4"/>
      <c r="F29" s="6"/>
      <c r="G29" s="6"/>
      <c r="H29" s="7" t="str">
        <f t="shared" ca="1" si="8"/>
        <v/>
      </c>
      <c r="I29" s="8" t="str">
        <f t="shared" ca="1" si="9"/>
        <v/>
      </c>
      <c r="J29" s="8" t="str">
        <f>IF(C29="","",
COUNTIFS(
sales!$C:$C,$C29,
sales!$E:$E,$E29,
sales!$H:$H,"&gt;="&amp;$F29,
sales!$H:$H,"&lt;="&amp;$G29
))</f>
        <v/>
      </c>
      <c r="K29" s="9" t="str">
        <f>IF(COUNTIFS(sales!C:C, C29)=0,"",
_xlfn.MAXIFS(sales!H:H, sales!C:C, C29))</f>
        <v/>
      </c>
      <c r="L29" s="4"/>
      <c r="M29" s="4"/>
      <c r="N29" s="10" t="str">
        <f>IF(C29="","",
SUMIFS(
sales!$I:$I,
sales!$C:$C,$C29,
sales!$E:$E,$E29,
sales!$H:$H,"&gt;="&amp;$F29,
sales!$H:$H,"&lt;="&amp;$G29
))</f>
        <v/>
      </c>
      <c r="O29" s="10" t="str">
        <f t="shared" si="1"/>
        <v/>
      </c>
      <c r="P29" s="11" t="str">
        <f t="shared" si="2"/>
        <v/>
      </c>
      <c r="Q29" s="12" t="str">
        <f t="shared" ca="1" si="3"/>
        <v/>
      </c>
      <c r="R29" s="100"/>
      <c r="S29" s="14"/>
      <c r="T29" s="15" t="str">
        <f t="shared" ca="1" si="4"/>
        <v/>
      </c>
      <c r="U29" s="15" t="str">
        <f t="shared" ca="1" si="5"/>
        <v/>
      </c>
      <c r="V29" s="16"/>
      <c r="W29" s="17" t="str">
        <f t="shared" ca="1" si="6"/>
        <v/>
      </c>
      <c r="X29" s="18" t="str">
        <f t="shared" ca="1" si="7"/>
        <v/>
      </c>
    </row>
    <row r="30" spans="1:24" x14ac:dyDescent="0.35">
      <c r="A30" s="3">
        <v>26</v>
      </c>
      <c r="B30" s="4"/>
      <c r="C30" s="4"/>
      <c r="D30" s="5" t="str">
        <f t="shared" si="0"/>
        <v/>
      </c>
      <c r="E30" s="4"/>
      <c r="F30" s="6"/>
      <c r="G30" s="6"/>
      <c r="H30" s="7" t="str">
        <f t="shared" ca="1" si="8"/>
        <v/>
      </c>
      <c r="I30" s="8" t="str">
        <f t="shared" ca="1" si="9"/>
        <v/>
      </c>
      <c r="J30" s="8" t="str">
        <f>IF(C30="","",
COUNTIFS(
sales!$C:$C,$C30,
sales!$E:$E,$E30,
sales!$H:$H,"&gt;="&amp;$F30,
sales!$H:$H,"&lt;="&amp;$G30
))</f>
        <v/>
      </c>
      <c r="K30" s="9" t="str">
        <f>IF(COUNTIFS(sales!C:C, C30)=0,"",
_xlfn.MAXIFS(sales!H:H, sales!C:C, C30))</f>
        <v/>
      </c>
      <c r="L30" s="4"/>
      <c r="M30" s="4"/>
      <c r="N30" s="10" t="str">
        <f>IF(C30="","",
SUMIFS(
sales!$I:$I,
sales!$C:$C,$C30,
sales!$E:$E,$E30,
sales!$H:$H,"&gt;="&amp;$F30,
sales!$H:$H,"&lt;="&amp;$G30
))</f>
        <v/>
      </c>
      <c r="O30" s="10" t="str">
        <f t="shared" si="1"/>
        <v/>
      </c>
      <c r="P30" s="11" t="str">
        <f t="shared" si="2"/>
        <v/>
      </c>
      <c r="Q30" s="12" t="str">
        <f t="shared" ca="1" si="3"/>
        <v/>
      </c>
      <c r="R30" s="100"/>
      <c r="S30" s="14"/>
      <c r="T30" s="15" t="str">
        <f t="shared" ca="1" si="4"/>
        <v/>
      </c>
      <c r="U30" s="15" t="str">
        <f t="shared" ca="1" si="5"/>
        <v/>
      </c>
      <c r="V30" s="16"/>
      <c r="W30" s="17" t="str">
        <f t="shared" ca="1" si="6"/>
        <v/>
      </c>
      <c r="X30" s="18" t="str">
        <f t="shared" ca="1" si="7"/>
        <v/>
      </c>
    </row>
    <row r="31" spans="1:24" x14ac:dyDescent="0.35">
      <c r="A31" s="3">
        <v>27</v>
      </c>
      <c r="B31" s="4"/>
      <c r="C31" s="4"/>
      <c r="D31" s="5" t="str">
        <f t="shared" si="0"/>
        <v/>
      </c>
      <c r="E31" s="4"/>
      <c r="F31" s="6"/>
      <c r="G31" s="6"/>
      <c r="H31" s="7" t="str">
        <f t="shared" ca="1" si="8"/>
        <v/>
      </c>
      <c r="I31" s="8" t="str">
        <f t="shared" ca="1" si="9"/>
        <v/>
      </c>
      <c r="J31" s="8" t="str">
        <f>IF(C31="","",
COUNTIFS(
sales!$C:$C,$C31,
sales!$E:$E,$E31,
sales!$H:$H,"&gt;="&amp;$F31,
sales!$H:$H,"&lt;="&amp;$G31
))</f>
        <v/>
      </c>
      <c r="K31" s="9" t="str">
        <f>IF(COUNTIFS(sales!C:C, C31)=0,"",
_xlfn.MAXIFS(sales!H:H, sales!C:C, C31))</f>
        <v/>
      </c>
      <c r="L31" s="4"/>
      <c r="M31" s="4"/>
      <c r="N31" s="10" t="str">
        <f>IF(C31="","",
SUMIFS(
sales!$I:$I,
sales!$C:$C,$C31,
sales!$E:$E,$E31,
sales!$H:$H,"&gt;="&amp;$F31,
sales!$H:$H,"&lt;="&amp;$G31
))</f>
        <v/>
      </c>
      <c r="O31" s="10" t="str">
        <f t="shared" si="1"/>
        <v/>
      </c>
      <c r="P31" s="11" t="str">
        <f t="shared" si="2"/>
        <v/>
      </c>
      <c r="Q31" s="12" t="str">
        <f t="shared" ca="1" si="3"/>
        <v/>
      </c>
      <c r="R31" s="100"/>
      <c r="S31" s="14"/>
      <c r="T31" s="15" t="str">
        <f t="shared" ca="1" si="4"/>
        <v/>
      </c>
      <c r="U31" s="15" t="str">
        <f t="shared" ca="1" si="5"/>
        <v/>
      </c>
      <c r="V31" s="16"/>
      <c r="W31" s="17" t="str">
        <f t="shared" ca="1" si="6"/>
        <v/>
      </c>
      <c r="X31" s="18" t="str">
        <f t="shared" ca="1" si="7"/>
        <v/>
      </c>
    </row>
    <row r="32" spans="1:24" x14ac:dyDescent="0.35">
      <c r="A32" s="3">
        <v>28</v>
      </c>
      <c r="B32" s="4"/>
      <c r="C32" s="4"/>
      <c r="D32" s="5" t="str">
        <f t="shared" si="0"/>
        <v/>
      </c>
      <c r="E32" s="4"/>
      <c r="F32" s="6"/>
      <c r="G32" s="6"/>
      <c r="H32" s="7" t="str">
        <f t="shared" ca="1" si="8"/>
        <v/>
      </c>
      <c r="I32" s="8" t="str">
        <f t="shared" ca="1" si="9"/>
        <v/>
      </c>
      <c r="J32" s="8" t="str">
        <f>IF(C32="","",
COUNTIFS(
sales!$C:$C,$C32,
sales!$E:$E,$E32,
sales!$H:$H,"&gt;="&amp;$F32,
sales!$H:$H,"&lt;="&amp;$G32
))</f>
        <v/>
      </c>
      <c r="K32" s="9" t="str">
        <f>IF(COUNTIFS(sales!C:C, C32)=0,"",
_xlfn.MAXIFS(sales!H:H, sales!C:C, C32))</f>
        <v/>
      </c>
      <c r="L32" s="4"/>
      <c r="M32" s="4"/>
      <c r="N32" s="10" t="str">
        <f>IF(C32="","",
SUMIFS(
sales!$I:$I,
sales!$C:$C,$C32,
sales!$E:$E,$E32,
sales!$H:$H,"&gt;="&amp;$F32,
sales!$H:$H,"&lt;="&amp;$G32
))</f>
        <v/>
      </c>
      <c r="O32" s="10" t="str">
        <f t="shared" si="1"/>
        <v/>
      </c>
      <c r="P32" s="11" t="str">
        <f t="shared" si="2"/>
        <v/>
      </c>
      <c r="Q32" s="12" t="str">
        <f t="shared" ca="1" si="3"/>
        <v/>
      </c>
      <c r="R32" s="100"/>
      <c r="S32" s="14"/>
      <c r="T32" s="15" t="str">
        <f t="shared" ca="1" si="4"/>
        <v/>
      </c>
      <c r="U32" s="15" t="str">
        <f t="shared" ca="1" si="5"/>
        <v/>
      </c>
      <c r="V32" s="16"/>
      <c r="W32" s="17" t="str">
        <f t="shared" ca="1" si="6"/>
        <v/>
      </c>
      <c r="X32" s="18" t="str">
        <f t="shared" ca="1" si="7"/>
        <v/>
      </c>
    </row>
    <row r="33" spans="1:24" x14ac:dyDescent="0.35">
      <c r="A33" s="3">
        <v>29</v>
      </c>
      <c r="B33" s="4"/>
      <c r="C33" s="4"/>
      <c r="D33" s="5" t="str">
        <f t="shared" si="0"/>
        <v/>
      </c>
      <c r="E33" s="4"/>
      <c r="F33" s="6"/>
      <c r="G33" s="6"/>
      <c r="H33" s="7" t="str">
        <f t="shared" ca="1" si="8"/>
        <v/>
      </c>
      <c r="I33" s="8" t="str">
        <f t="shared" ca="1" si="9"/>
        <v/>
      </c>
      <c r="J33" s="8" t="str">
        <f>IF(C33="","",
COUNTIFS(
sales!$C:$C,$C33,
sales!$E:$E,$E33,
sales!$H:$H,"&gt;="&amp;$F33,
sales!$H:$H,"&lt;="&amp;$G33
))</f>
        <v/>
      </c>
      <c r="K33" s="9" t="str">
        <f>IF(COUNTIFS(sales!C:C, C33)=0,"",
_xlfn.MAXIFS(sales!H:H, sales!C:C, C33))</f>
        <v/>
      </c>
      <c r="L33" s="4"/>
      <c r="M33" s="4"/>
      <c r="N33" s="10" t="str">
        <f>IF(C33="","",
SUMIFS(
sales!$I:$I,
sales!$C:$C,$C33,
sales!$E:$E,$E33,
sales!$H:$H,"&gt;="&amp;$F33,
sales!$H:$H,"&lt;="&amp;$G33
))</f>
        <v/>
      </c>
      <c r="O33" s="10" t="str">
        <f t="shared" si="1"/>
        <v/>
      </c>
      <c r="P33" s="11" t="str">
        <f t="shared" si="2"/>
        <v/>
      </c>
      <c r="Q33" s="12" t="str">
        <f t="shared" ca="1" si="3"/>
        <v/>
      </c>
      <c r="R33" s="100"/>
      <c r="S33" s="14"/>
      <c r="T33" s="15" t="str">
        <f t="shared" ca="1" si="4"/>
        <v/>
      </c>
      <c r="U33" s="15" t="str">
        <f t="shared" ca="1" si="5"/>
        <v/>
      </c>
      <c r="V33" s="16"/>
      <c r="W33" s="17" t="str">
        <f t="shared" ca="1" si="6"/>
        <v/>
      </c>
      <c r="X33" s="18" t="str">
        <f t="shared" ca="1" si="7"/>
        <v/>
      </c>
    </row>
    <row r="34" spans="1:24" x14ac:dyDescent="0.35">
      <c r="A34" s="3">
        <v>30</v>
      </c>
      <c r="B34" s="4"/>
      <c r="C34" s="4"/>
      <c r="D34" s="5" t="str">
        <f t="shared" si="0"/>
        <v/>
      </c>
      <c r="E34" s="4"/>
      <c r="F34" s="6"/>
      <c r="G34" s="6"/>
      <c r="H34" s="7" t="str">
        <f t="shared" ca="1" si="8"/>
        <v/>
      </c>
      <c r="I34" s="8" t="str">
        <f t="shared" ca="1" si="9"/>
        <v/>
      </c>
      <c r="J34" s="8" t="str">
        <f>IF(C34="","",
COUNTIFS(
sales!$C:$C,$C34,
sales!$E:$E,$E34,
sales!$H:$H,"&gt;="&amp;$F34,
sales!$H:$H,"&lt;="&amp;$G34
))</f>
        <v/>
      </c>
      <c r="K34" s="9" t="str">
        <f>IF(COUNTIFS(sales!C:C, C34)=0,"",
_xlfn.MAXIFS(sales!H:H, sales!C:C, C34))</f>
        <v/>
      </c>
      <c r="L34" s="4"/>
      <c r="M34" s="4"/>
      <c r="N34" s="10" t="str">
        <f>IF(C34="","",
SUMIFS(
sales!$I:$I,
sales!$C:$C,$C34,
sales!$E:$E,$E34,
sales!$H:$H,"&gt;="&amp;$F34,
sales!$H:$H,"&lt;="&amp;$G34
))</f>
        <v/>
      </c>
      <c r="O34" s="10" t="str">
        <f t="shared" si="1"/>
        <v/>
      </c>
      <c r="P34" s="11" t="str">
        <f t="shared" si="2"/>
        <v/>
      </c>
      <c r="Q34" s="12" t="str">
        <f t="shared" ca="1" si="3"/>
        <v/>
      </c>
      <c r="R34" s="100"/>
      <c r="S34" s="14"/>
      <c r="T34" s="15" t="str">
        <f t="shared" ca="1" si="4"/>
        <v/>
      </c>
      <c r="U34" s="15" t="str">
        <f t="shared" ca="1" si="5"/>
        <v/>
      </c>
      <c r="V34" s="16"/>
      <c r="W34" s="17" t="str">
        <f t="shared" ca="1" si="6"/>
        <v/>
      </c>
      <c r="X34" s="18" t="str">
        <f t="shared" ca="1" si="7"/>
        <v/>
      </c>
    </row>
    <row r="35" spans="1:24" x14ac:dyDescent="0.35">
      <c r="A35" s="3">
        <v>31</v>
      </c>
      <c r="B35" s="4"/>
      <c r="C35" s="4"/>
      <c r="D35" s="5" t="str">
        <f t="shared" si="0"/>
        <v/>
      </c>
      <c r="E35" s="4"/>
      <c r="F35" s="6"/>
      <c r="G35" s="6"/>
      <c r="H35" s="7" t="str">
        <f t="shared" ca="1" si="8"/>
        <v/>
      </c>
      <c r="I35" s="8" t="str">
        <f t="shared" ca="1" si="9"/>
        <v/>
      </c>
      <c r="J35" s="8" t="str">
        <f>IF(C35="","",
COUNTIFS(
sales!$C:$C,$C35,
sales!$E:$E,$E35,
sales!$H:$H,"&gt;="&amp;$F35,
sales!$H:$H,"&lt;="&amp;$G35
))</f>
        <v/>
      </c>
      <c r="K35" s="9" t="str">
        <f>IF(COUNTIFS(sales!C:C, C35)=0,"",
_xlfn.MAXIFS(sales!H:H, sales!C:C, C35))</f>
        <v/>
      </c>
      <c r="L35" s="4"/>
      <c r="M35" s="4"/>
      <c r="N35" s="10" t="str">
        <f>IF(C35="","",
SUMIFS(
sales!$I:$I,
sales!$C:$C,$C35,
sales!$E:$E,$E35,
sales!$H:$H,"&gt;="&amp;$F35,
sales!$H:$H,"&lt;="&amp;$G35
))</f>
        <v/>
      </c>
      <c r="O35" s="10" t="str">
        <f t="shared" si="1"/>
        <v/>
      </c>
      <c r="P35" s="11" t="str">
        <f t="shared" si="2"/>
        <v/>
      </c>
      <c r="Q35" s="12" t="str">
        <f t="shared" ca="1" si="3"/>
        <v/>
      </c>
      <c r="R35" s="100"/>
      <c r="S35" s="14"/>
      <c r="T35" s="15" t="str">
        <f t="shared" ca="1" si="4"/>
        <v/>
      </c>
      <c r="U35" s="15" t="str">
        <f t="shared" ca="1" si="5"/>
        <v/>
      </c>
      <c r="V35" s="16"/>
      <c r="W35" s="17" t="str">
        <f t="shared" ca="1" si="6"/>
        <v/>
      </c>
      <c r="X35" s="18" t="str">
        <f t="shared" ca="1" si="7"/>
        <v/>
      </c>
    </row>
    <row r="36" spans="1:24" x14ac:dyDescent="0.35">
      <c r="A36" s="3">
        <v>32</v>
      </c>
      <c r="B36" s="4"/>
      <c r="C36" s="4"/>
      <c r="D36" s="5" t="str">
        <f t="shared" si="0"/>
        <v/>
      </c>
      <c r="E36" s="4"/>
      <c r="F36" s="6"/>
      <c r="G36" s="6"/>
      <c r="H36" s="7" t="str">
        <f t="shared" ca="1" si="8"/>
        <v/>
      </c>
      <c r="I36" s="8" t="str">
        <f t="shared" ca="1" si="9"/>
        <v/>
      </c>
      <c r="J36" s="8" t="str">
        <f>IF(C36="","",
COUNTIFS(
sales!$C:$C,$C36,
sales!$E:$E,$E36,
sales!$H:$H,"&gt;="&amp;$F36,
sales!$H:$H,"&lt;="&amp;$G36
))</f>
        <v/>
      </c>
      <c r="K36" s="9" t="str">
        <f>IF(COUNTIFS(sales!C:C, C36)=0,"",
_xlfn.MAXIFS(sales!H:H, sales!C:C, C36))</f>
        <v/>
      </c>
      <c r="L36" s="4"/>
      <c r="M36" s="4"/>
      <c r="N36" s="10" t="str">
        <f>IF(C36="","",
SUMIFS(
sales!$I:$I,
sales!$C:$C,$C36,
sales!$E:$E,$E36,
sales!$H:$H,"&gt;="&amp;$F36,
sales!$H:$H,"&lt;="&amp;$G36
))</f>
        <v/>
      </c>
      <c r="O36" s="10" t="str">
        <f t="shared" si="1"/>
        <v/>
      </c>
      <c r="P36" s="11" t="str">
        <f t="shared" si="2"/>
        <v/>
      </c>
      <c r="Q36" s="12" t="str">
        <f t="shared" ca="1" si="3"/>
        <v/>
      </c>
      <c r="R36" s="100"/>
      <c r="S36" s="14"/>
      <c r="T36" s="15" t="str">
        <f t="shared" ca="1" si="4"/>
        <v/>
      </c>
      <c r="U36" s="15" t="str">
        <f t="shared" ca="1" si="5"/>
        <v/>
      </c>
      <c r="V36" s="16"/>
      <c r="W36" s="17" t="str">
        <f t="shared" ca="1" si="6"/>
        <v/>
      </c>
      <c r="X36" s="18" t="str">
        <f t="shared" ca="1" si="7"/>
        <v/>
      </c>
    </row>
    <row r="37" spans="1:24" x14ac:dyDescent="0.35">
      <c r="A37" s="3">
        <v>33</v>
      </c>
      <c r="B37" s="4"/>
      <c r="C37" s="4"/>
      <c r="D37" s="5" t="str">
        <f t="shared" ref="D37:D68" si="10">IF(E37="ISNR20","Natural Rubber-TSNR (ISNR-20)","")</f>
        <v/>
      </c>
      <c r="E37" s="4"/>
      <c r="F37" s="6"/>
      <c r="G37" s="6"/>
      <c r="H37" s="7" t="str">
        <f t="shared" ref="H37:H68" ca="1" si="11">IF(G37="","",G37-TODAY())</f>
        <v/>
      </c>
      <c r="I37" s="8" t="str">
        <f t="shared" ca="1" si="9"/>
        <v/>
      </c>
      <c r="J37" s="8" t="str">
        <f>IF(C37="","",
COUNTIFS(
sales!$C:$C,$C37,
sales!$E:$E,$E37,
sales!$H:$H,"&gt;="&amp;$F37,
sales!$H:$H,"&lt;="&amp;$G37
))</f>
        <v/>
      </c>
      <c r="K37" s="9" t="str">
        <f>IF(COUNTIFS(sales!C:C, C37)=0,"",
_xlfn.MAXIFS(sales!H:H, sales!C:C, C37))</f>
        <v/>
      </c>
      <c r="L37" s="4"/>
      <c r="M37" s="4"/>
      <c r="N37" s="10" t="str">
        <f>IF(C37="","",
SUMIFS(
sales!$I:$I,
sales!$C:$C,$C37,
sales!$E:$E,$E37,
sales!$H:$H,"&gt;="&amp;$F37,
sales!$H:$H,"&lt;="&amp;$G37
))</f>
        <v/>
      </c>
      <c r="O37" s="10" t="str">
        <f t="shared" ref="O37:O68" si="12">IF(M37="","",M37-N37)</f>
        <v/>
      </c>
      <c r="P37" s="11" t="str">
        <f t="shared" ref="P37:P68" si="13">IF(M37=0,"",N37/M37)</f>
        <v/>
      </c>
      <c r="Q37" s="12" t="str">
        <f t="shared" ref="Q37:Q68" ca="1" si="14">IF(OR(G37="",O37=""),"",
IF(AND(G37&lt;TODAY(),O37&gt;0),"YES","NO"))</f>
        <v/>
      </c>
      <c r="R37" s="100"/>
      <c r="S37" s="14"/>
      <c r="T37" s="15" t="str">
        <f t="shared" ref="T37:T68" ca="1" si="15">IF(Q37="YES", IF(R37="Company",L37*(1+S37),IF(R37="Vendor",L37*(1-S37),"")),"")</f>
        <v/>
      </c>
      <c r="U37" s="15" t="str">
        <f t="shared" ref="U37:U68" ca="1" si="16">IF(Q37="YES",O37*T37,"")</f>
        <v/>
      </c>
      <c r="V37" s="16"/>
      <c r="W37" s="17" t="str">
        <f t="shared" ref="W37:W68" ca="1" si="17">IF(Q37="YES",G37+V37,"")</f>
        <v/>
      </c>
      <c r="X37" s="18" t="str">
        <f t="shared" ref="X37:X68" ca="1" si="18">IF(Q37="YES",IF(TODAY()&gt;W37,"OVERDUE","WITHIN TIME"),"")</f>
        <v/>
      </c>
    </row>
    <row r="38" spans="1:24" x14ac:dyDescent="0.35">
      <c r="A38" s="3">
        <v>34</v>
      </c>
      <c r="B38" s="4"/>
      <c r="C38" s="4"/>
      <c r="D38" s="5" t="str">
        <f t="shared" si="10"/>
        <v/>
      </c>
      <c r="E38" s="4"/>
      <c r="F38" s="6"/>
      <c r="G38" s="6"/>
      <c r="H38" s="7" t="str">
        <f t="shared" ca="1" si="11"/>
        <v/>
      </c>
      <c r="I38" s="8" t="str">
        <f t="shared" ca="1" si="9"/>
        <v/>
      </c>
      <c r="J38" s="8" t="str">
        <f>IF(C38="","",
COUNTIFS(
sales!$C:$C,$C38,
sales!$E:$E,$E38,
sales!$H:$H,"&gt;="&amp;$F38,
sales!$H:$H,"&lt;="&amp;$G38
))</f>
        <v/>
      </c>
      <c r="K38" s="9" t="str">
        <f>IF(COUNTIFS(sales!C:C, C38)=0,"",
_xlfn.MAXIFS(sales!H:H, sales!C:C, C38))</f>
        <v/>
      </c>
      <c r="L38" s="4"/>
      <c r="M38" s="4"/>
      <c r="N38" s="10" t="str">
        <f>IF(C38="","",
SUMIFS(
sales!$I:$I,
sales!$C:$C,$C38,
sales!$E:$E,$E38,
sales!$H:$H,"&gt;="&amp;$F38,
sales!$H:$H,"&lt;="&amp;$G38
))</f>
        <v/>
      </c>
      <c r="O38" s="10" t="str">
        <f t="shared" si="12"/>
        <v/>
      </c>
      <c r="P38" s="11" t="str">
        <f t="shared" si="13"/>
        <v/>
      </c>
      <c r="Q38" s="12" t="str">
        <f t="shared" ca="1" si="14"/>
        <v/>
      </c>
      <c r="R38" s="100"/>
      <c r="S38" s="14"/>
      <c r="T38" s="15" t="str">
        <f t="shared" ca="1" si="15"/>
        <v/>
      </c>
      <c r="U38" s="15" t="str">
        <f t="shared" ca="1" si="16"/>
        <v/>
      </c>
      <c r="V38" s="16"/>
      <c r="W38" s="17" t="str">
        <f t="shared" ca="1" si="17"/>
        <v/>
      </c>
      <c r="X38" s="18" t="str">
        <f t="shared" ca="1" si="18"/>
        <v/>
      </c>
    </row>
    <row r="39" spans="1:24" x14ac:dyDescent="0.35">
      <c r="A39" s="3">
        <v>35</v>
      </c>
      <c r="B39" s="4"/>
      <c r="C39" s="4"/>
      <c r="D39" s="5" t="str">
        <f t="shared" si="10"/>
        <v/>
      </c>
      <c r="E39" s="4"/>
      <c r="F39" s="6"/>
      <c r="G39" s="6"/>
      <c r="H39" s="7" t="str">
        <f t="shared" ca="1" si="11"/>
        <v/>
      </c>
      <c r="I39" s="8" t="str">
        <f t="shared" ref="I39:I69" ca="1" si="19">IF(G39="","",
IF(G39&lt;TODAY(),
IF(O39&gt;0,"Violated","Completed"),
IF(H39&lt;=7,"Expiring Soon",
"Active")))</f>
        <v/>
      </c>
      <c r="J39" s="8" t="str">
        <f>IF(C39="","",
COUNTIFS(
sales!$C:$C,$C39,
sales!$E:$E,$E39,
sales!$H:$H,"&gt;="&amp;$F39,
sales!$H:$H,"&lt;="&amp;$G39
))</f>
        <v/>
      </c>
      <c r="K39" s="9" t="str">
        <f>IF(COUNTIFS(sales!C:C, C39)=0,"",
_xlfn.MAXIFS(sales!H:H, sales!C:C, C39))</f>
        <v/>
      </c>
      <c r="L39" s="4"/>
      <c r="M39" s="4"/>
      <c r="N39" s="10" t="str">
        <f>IF(C39="","",
SUMIFS(
sales!$I:$I,
sales!$C:$C,$C39,
sales!$E:$E,$E39,
sales!$H:$H,"&gt;="&amp;$F39,
sales!$H:$H,"&lt;="&amp;$G39
))</f>
        <v/>
      </c>
      <c r="O39" s="10" t="str">
        <f t="shared" si="12"/>
        <v/>
      </c>
      <c r="P39" s="11" t="str">
        <f t="shared" si="13"/>
        <v/>
      </c>
      <c r="Q39" s="12" t="str">
        <f t="shared" ca="1" si="14"/>
        <v/>
      </c>
      <c r="R39" s="100"/>
      <c r="S39" s="14"/>
      <c r="T39" s="15" t="str">
        <f t="shared" ca="1" si="15"/>
        <v/>
      </c>
      <c r="U39" s="15" t="str">
        <f t="shared" ca="1" si="16"/>
        <v/>
      </c>
      <c r="V39" s="16"/>
      <c r="W39" s="17" t="str">
        <f t="shared" ca="1" si="17"/>
        <v/>
      </c>
      <c r="X39" s="18" t="str">
        <f t="shared" ca="1" si="18"/>
        <v/>
      </c>
    </row>
    <row r="40" spans="1:24" x14ac:dyDescent="0.35">
      <c r="A40" s="3">
        <v>36</v>
      </c>
      <c r="B40" s="4"/>
      <c r="C40" s="4"/>
      <c r="D40" s="5" t="str">
        <f t="shared" si="10"/>
        <v/>
      </c>
      <c r="E40" s="4"/>
      <c r="F40" s="6"/>
      <c r="G40" s="6"/>
      <c r="H40" s="7" t="str">
        <f t="shared" ca="1" si="11"/>
        <v/>
      </c>
      <c r="I40" s="8" t="str">
        <f t="shared" ca="1" si="19"/>
        <v/>
      </c>
      <c r="J40" s="8" t="str">
        <f>IF(C40="","",
COUNTIFS(
sales!$C:$C,$C40,
sales!$E:$E,$E40,
sales!$H:$H,"&gt;="&amp;$F40,
sales!$H:$H,"&lt;="&amp;$G40
))</f>
        <v/>
      </c>
      <c r="K40" s="9" t="str">
        <f>IF(COUNTIFS(sales!C:C, C40)=0,"",
_xlfn.MAXIFS(sales!H:H, sales!C:C, C40))</f>
        <v/>
      </c>
      <c r="L40" s="4"/>
      <c r="M40" s="4"/>
      <c r="N40" s="10" t="str">
        <f>IF(C40="","",
SUMIFS(
sales!$I:$I,
sales!$C:$C,$C40,
sales!$E:$E,$E40,
sales!$H:$H,"&gt;="&amp;$F40,
sales!$H:$H,"&lt;="&amp;$G40
))</f>
        <v/>
      </c>
      <c r="O40" s="10" t="str">
        <f t="shared" si="12"/>
        <v/>
      </c>
      <c r="P40" s="11" t="str">
        <f t="shared" si="13"/>
        <v/>
      </c>
      <c r="Q40" s="12" t="str">
        <f t="shared" ca="1" si="14"/>
        <v/>
      </c>
      <c r="R40" s="100"/>
      <c r="S40" s="14"/>
      <c r="T40" s="15" t="str">
        <f t="shared" ca="1" si="15"/>
        <v/>
      </c>
      <c r="U40" s="15" t="str">
        <f t="shared" ca="1" si="16"/>
        <v/>
      </c>
      <c r="V40" s="16"/>
      <c r="W40" s="17" t="str">
        <f t="shared" ca="1" si="17"/>
        <v/>
      </c>
      <c r="X40" s="18" t="str">
        <f t="shared" ca="1" si="18"/>
        <v/>
      </c>
    </row>
    <row r="41" spans="1:24" x14ac:dyDescent="0.35">
      <c r="A41" s="3">
        <v>37</v>
      </c>
      <c r="B41" s="4"/>
      <c r="C41" s="4"/>
      <c r="D41" s="5" t="str">
        <f t="shared" si="10"/>
        <v/>
      </c>
      <c r="E41" s="4"/>
      <c r="F41" s="6"/>
      <c r="G41" s="6"/>
      <c r="H41" s="7" t="str">
        <f t="shared" ca="1" si="11"/>
        <v/>
      </c>
      <c r="I41" s="8" t="str">
        <f t="shared" ca="1" si="19"/>
        <v/>
      </c>
      <c r="J41" s="8" t="str">
        <f>IF(C41="","",
COUNTIFS(
sales!$C:$C,$C41,
sales!$E:$E,$E41,
sales!$H:$H,"&gt;="&amp;$F41,
sales!$H:$H,"&lt;="&amp;$G41
))</f>
        <v/>
      </c>
      <c r="K41" s="9" t="str">
        <f>IF(COUNTIFS(sales!C:C, C41)=0,"",
_xlfn.MAXIFS(sales!H:H, sales!C:C, C41))</f>
        <v/>
      </c>
      <c r="L41" s="4"/>
      <c r="M41" s="4"/>
      <c r="N41" s="10" t="str">
        <f>IF(C41="","",
SUMIFS(
sales!$I:$I,
sales!$C:$C,$C41,
sales!$E:$E,$E41,
sales!$H:$H,"&gt;="&amp;$F41,
sales!$H:$H,"&lt;="&amp;$G41
))</f>
        <v/>
      </c>
      <c r="O41" s="10" t="str">
        <f t="shared" si="12"/>
        <v/>
      </c>
      <c r="P41" s="11" t="str">
        <f t="shared" si="13"/>
        <v/>
      </c>
      <c r="Q41" s="12" t="str">
        <f t="shared" ca="1" si="14"/>
        <v/>
      </c>
      <c r="R41" s="100"/>
      <c r="S41" s="14"/>
      <c r="T41" s="15" t="str">
        <f t="shared" ca="1" si="15"/>
        <v/>
      </c>
      <c r="U41" s="15" t="str">
        <f t="shared" ca="1" si="16"/>
        <v/>
      </c>
      <c r="V41" s="16"/>
      <c r="W41" s="17" t="str">
        <f t="shared" ca="1" si="17"/>
        <v/>
      </c>
      <c r="X41" s="18" t="str">
        <f t="shared" ca="1" si="18"/>
        <v/>
      </c>
    </row>
    <row r="42" spans="1:24" x14ac:dyDescent="0.35">
      <c r="A42" s="3">
        <v>38</v>
      </c>
      <c r="B42" s="4"/>
      <c r="C42" s="4"/>
      <c r="D42" s="5" t="str">
        <f t="shared" si="10"/>
        <v/>
      </c>
      <c r="E42" s="4"/>
      <c r="F42" s="6"/>
      <c r="G42" s="6"/>
      <c r="H42" s="7" t="str">
        <f t="shared" ca="1" si="11"/>
        <v/>
      </c>
      <c r="I42" s="8" t="str">
        <f t="shared" ca="1" si="19"/>
        <v/>
      </c>
      <c r="J42" s="8" t="str">
        <f>IF(C42="","",
COUNTIFS(
sales!$C:$C,$C42,
sales!$E:$E,$E42,
sales!$H:$H,"&gt;="&amp;$F42,
sales!$H:$H,"&lt;="&amp;$G42
))</f>
        <v/>
      </c>
      <c r="K42" s="9" t="str">
        <f>IF(COUNTIFS(sales!C:C, C42)=0,"",
_xlfn.MAXIFS(sales!H:H, sales!C:C, C42))</f>
        <v/>
      </c>
      <c r="L42" s="4"/>
      <c r="M42" s="4"/>
      <c r="N42" s="10" t="str">
        <f>IF(C42="","",
SUMIFS(
sales!$I:$I,
sales!$C:$C,$C42,
sales!$E:$E,$E42,
sales!$H:$H,"&gt;="&amp;$F42,
sales!$H:$H,"&lt;="&amp;$G42
))</f>
        <v/>
      </c>
      <c r="O42" s="10" t="str">
        <f t="shared" si="12"/>
        <v/>
      </c>
      <c r="P42" s="11" t="str">
        <f t="shared" si="13"/>
        <v/>
      </c>
      <c r="Q42" s="12" t="str">
        <f t="shared" ca="1" si="14"/>
        <v/>
      </c>
      <c r="R42" s="100"/>
      <c r="S42" s="14"/>
      <c r="T42" s="15" t="str">
        <f t="shared" ca="1" si="15"/>
        <v/>
      </c>
      <c r="U42" s="15" t="str">
        <f t="shared" ca="1" si="16"/>
        <v/>
      </c>
      <c r="V42" s="16"/>
      <c r="W42" s="17" t="str">
        <f t="shared" ca="1" si="17"/>
        <v/>
      </c>
      <c r="X42" s="18" t="str">
        <f t="shared" ca="1" si="18"/>
        <v/>
      </c>
    </row>
    <row r="43" spans="1:24" x14ac:dyDescent="0.35">
      <c r="A43" s="3">
        <v>39</v>
      </c>
      <c r="B43" s="4"/>
      <c r="C43" s="4"/>
      <c r="D43" s="5" t="str">
        <f t="shared" si="10"/>
        <v/>
      </c>
      <c r="E43" s="4"/>
      <c r="F43" s="6"/>
      <c r="G43" s="6"/>
      <c r="H43" s="7" t="str">
        <f t="shared" ca="1" si="11"/>
        <v/>
      </c>
      <c r="I43" s="8" t="str">
        <f t="shared" ca="1" si="19"/>
        <v/>
      </c>
      <c r="J43" s="8" t="str">
        <f>IF(C43="","",
COUNTIFS(
sales!$C:$C,$C43,
sales!$E:$E,$E43,
sales!$H:$H,"&gt;="&amp;$F43,
sales!$H:$H,"&lt;="&amp;$G43
))</f>
        <v/>
      </c>
      <c r="K43" s="9" t="str">
        <f>IF(COUNTIFS(sales!C:C, C43)=0,"",
_xlfn.MAXIFS(sales!H:H, sales!C:C, C43))</f>
        <v/>
      </c>
      <c r="L43" s="4"/>
      <c r="M43" s="4"/>
      <c r="N43" s="10" t="str">
        <f>IF(C43="","",
SUMIFS(
sales!$I:$I,
sales!$C:$C,$C43,
sales!$E:$E,$E43,
sales!$H:$H,"&gt;="&amp;$F43,
sales!$H:$H,"&lt;="&amp;$G43
))</f>
        <v/>
      </c>
      <c r="O43" s="10" t="str">
        <f t="shared" si="12"/>
        <v/>
      </c>
      <c r="P43" s="11" t="str">
        <f t="shared" si="13"/>
        <v/>
      </c>
      <c r="Q43" s="12" t="str">
        <f t="shared" ca="1" si="14"/>
        <v/>
      </c>
      <c r="R43" s="100"/>
      <c r="S43" s="14"/>
      <c r="T43" s="15" t="str">
        <f t="shared" ca="1" si="15"/>
        <v/>
      </c>
      <c r="U43" s="15" t="str">
        <f t="shared" ca="1" si="16"/>
        <v/>
      </c>
      <c r="V43" s="16"/>
      <c r="W43" s="17" t="str">
        <f t="shared" ca="1" si="17"/>
        <v/>
      </c>
      <c r="X43" s="18" t="str">
        <f t="shared" ca="1" si="18"/>
        <v/>
      </c>
    </row>
    <row r="44" spans="1:24" x14ac:dyDescent="0.35">
      <c r="A44" s="3">
        <v>40</v>
      </c>
      <c r="B44" s="4"/>
      <c r="C44" s="4"/>
      <c r="D44" s="5" t="str">
        <f t="shared" si="10"/>
        <v/>
      </c>
      <c r="E44" s="4"/>
      <c r="F44" s="6"/>
      <c r="G44" s="6"/>
      <c r="H44" s="7" t="str">
        <f t="shared" ca="1" si="11"/>
        <v/>
      </c>
      <c r="I44" s="8" t="str">
        <f t="shared" ca="1" si="19"/>
        <v/>
      </c>
      <c r="J44" s="8" t="str">
        <f>IF(C44="","",
COUNTIFS(
sales!$C:$C,$C44,
sales!$E:$E,$E44,
sales!$H:$H,"&gt;="&amp;$F44,
sales!$H:$H,"&lt;="&amp;$G44
))</f>
        <v/>
      </c>
      <c r="K44" s="9" t="str">
        <f>IF(COUNTIFS(sales!C:C, C44)=0,"",
_xlfn.MAXIFS(sales!H:H, sales!C:C, C44))</f>
        <v/>
      </c>
      <c r="L44" s="4"/>
      <c r="M44" s="4"/>
      <c r="N44" s="10" t="str">
        <f>IF(C44="","",
SUMIFS(
sales!$I:$I,
sales!$C:$C,$C44,
sales!$E:$E,$E44,
sales!$H:$H,"&gt;="&amp;$F44,
sales!$H:$H,"&lt;="&amp;$G44
))</f>
        <v/>
      </c>
      <c r="O44" s="10" t="str">
        <f t="shared" si="12"/>
        <v/>
      </c>
      <c r="P44" s="11" t="str">
        <f t="shared" si="13"/>
        <v/>
      </c>
      <c r="Q44" s="12" t="str">
        <f t="shared" ca="1" si="14"/>
        <v/>
      </c>
      <c r="R44" s="100"/>
      <c r="S44" s="14"/>
      <c r="T44" s="15" t="str">
        <f t="shared" ca="1" si="15"/>
        <v/>
      </c>
      <c r="U44" s="15" t="str">
        <f t="shared" ca="1" si="16"/>
        <v/>
      </c>
      <c r="V44" s="16"/>
      <c r="W44" s="17" t="str">
        <f t="shared" ca="1" si="17"/>
        <v/>
      </c>
      <c r="X44" s="18" t="str">
        <f t="shared" ca="1" si="18"/>
        <v/>
      </c>
    </row>
    <row r="45" spans="1:24" x14ac:dyDescent="0.35">
      <c r="A45" s="3">
        <v>41</v>
      </c>
      <c r="B45" s="4"/>
      <c r="C45" s="4"/>
      <c r="D45" s="5" t="str">
        <f t="shared" si="10"/>
        <v/>
      </c>
      <c r="E45" s="4"/>
      <c r="F45" s="6"/>
      <c r="G45" s="6"/>
      <c r="H45" s="7" t="str">
        <f t="shared" ca="1" si="11"/>
        <v/>
      </c>
      <c r="I45" s="8" t="str">
        <f t="shared" ca="1" si="19"/>
        <v/>
      </c>
      <c r="J45" s="8" t="str">
        <f>IF(C45="","",
COUNTIFS(
sales!$C:$C,$C45,
sales!$E:$E,$E45,
sales!$H:$H,"&gt;="&amp;$F45,
sales!$H:$H,"&lt;="&amp;$G45
))</f>
        <v/>
      </c>
      <c r="K45" s="9" t="str">
        <f>IF(COUNTIFS(sales!C:C, C45)=0,"",
_xlfn.MAXIFS(sales!H:H, sales!C:C, C45))</f>
        <v/>
      </c>
      <c r="L45" s="4"/>
      <c r="M45" s="4"/>
      <c r="N45" s="10" t="str">
        <f>IF(C45="","",
SUMIFS(
sales!$I:$I,
sales!$C:$C,$C45,
sales!$E:$E,$E45,
sales!$H:$H,"&gt;="&amp;$F45,
sales!$H:$H,"&lt;="&amp;$G45
))</f>
        <v/>
      </c>
      <c r="O45" s="10" t="str">
        <f t="shared" si="12"/>
        <v/>
      </c>
      <c r="P45" s="11" t="str">
        <f t="shared" si="13"/>
        <v/>
      </c>
      <c r="Q45" s="12" t="str">
        <f t="shared" ca="1" si="14"/>
        <v/>
      </c>
      <c r="R45" s="100"/>
      <c r="S45" s="14"/>
      <c r="T45" s="15" t="str">
        <f t="shared" ca="1" si="15"/>
        <v/>
      </c>
      <c r="U45" s="15" t="str">
        <f t="shared" ca="1" si="16"/>
        <v/>
      </c>
      <c r="V45" s="16"/>
      <c r="W45" s="17" t="str">
        <f t="shared" ca="1" si="17"/>
        <v/>
      </c>
      <c r="X45" s="18" t="str">
        <f t="shared" ca="1" si="18"/>
        <v/>
      </c>
    </row>
    <row r="46" spans="1:24" x14ac:dyDescent="0.35">
      <c r="A46" s="3">
        <v>42</v>
      </c>
      <c r="B46" s="4"/>
      <c r="C46" s="4"/>
      <c r="D46" s="5" t="str">
        <f t="shared" si="10"/>
        <v/>
      </c>
      <c r="E46" s="4"/>
      <c r="F46" s="6"/>
      <c r="G46" s="6"/>
      <c r="H46" s="7" t="str">
        <f t="shared" ca="1" si="11"/>
        <v/>
      </c>
      <c r="I46" s="8" t="str">
        <f t="shared" ca="1" si="19"/>
        <v/>
      </c>
      <c r="J46" s="8" t="str">
        <f>IF(C46="","",
COUNTIFS(
sales!$C:$C,$C46,
sales!$E:$E,$E46,
sales!$H:$H,"&gt;="&amp;$F46,
sales!$H:$H,"&lt;="&amp;$G46
))</f>
        <v/>
      </c>
      <c r="K46" s="9" t="str">
        <f>IF(COUNTIFS(sales!C:C, C46)=0,"",
_xlfn.MAXIFS(sales!H:H, sales!C:C, C46))</f>
        <v/>
      </c>
      <c r="L46" s="4"/>
      <c r="M46" s="4"/>
      <c r="N46" s="10" t="str">
        <f>IF(C46="","",
SUMIFS(
sales!$I:$I,
sales!$C:$C,$C46,
sales!$E:$E,$E46,
sales!$H:$H,"&gt;="&amp;$F46,
sales!$H:$H,"&lt;="&amp;$G46
))</f>
        <v/>
      </c>
      <c r="O46" s="10" t="str">
        <f t="shared" si="12"/>
        <v/>
      </c>
      <c r="P46" s="11" t="str">
        <f t="shared" si="13"/>
        <v/>
      </c>
      <c r="Q46" s="12" t="str">
        <f t="shared" ca="1" si="14"/>
        <v/>
      </c>
      <c r="R46" s="100"/>
      <c r="S46" s="14"/>
      <c r="T46" s="15" t="str">
        <f t="shared" ca="1" si="15"/>
        <v/>
      </c>
      <c r="U46" s="15" t="str">
        <f t="shared" ca="1" si="16"/>
        <v/>
      </c>
      <c r="V46" s="16"/>
      <c r="W46" s="17" t="str">
        <f t="shared" ca="1" si="17"/>
        <v/>
      </c>
      <c r="X46" s="18" t="str">
        <f t="shared" ca="1" si="18"/>
        <v/>
      </c>
    </row>
    <row r="47" spans="1:24" x14ac:dyDescent="0.35">
      <c r="A47" s="3">
        <v>43</v>
      </c>
      <c r="B47" s="4"/>
      <c r="C47" s="4"/>
      <c r="D47" s="5" t="str">
        <f t="shared" si="10"/>
        <v/>
      </c>
      <c r="E47" s="4"/>
      <c r="F47" s="6"/>
      <c r="G47" s="6"/>
      <c r="H47" s="7" t="str">
        <f t="shared" ca="1" si="11"/>
        <v/>
      </c>
      <c r="I47" s="8" t="str">
        <f t="shared" ca="1" si="19"/>
        <v/>
      </c>
      <c r="J47" s="8" t="str">
        <f>IF(C47="","",
COUNTIFS(
sales!$C:$C,$C47,
sales!$E:$E,$E47,
sales!$H:$H,"&gt;="&amp;$F47,
sales!$H:$H,"&lt;="&amp;$G47
))</f>
        <v/>
      </c>
      <c r="K47" s="9" t="str">
        <f>IF(COUNTIFS(sales!C:C, C47)=0,"",
_xlfn.MAXIFS(sales!H:H, sales!C:C, C47))</f>
        <v/>
      </c>
      <c r="L47" s="4"/>
      <c r="M47" s="4"/>
      <c r="N47" s="10" t="str">
        <f>IF(C47="","",
SUMIFS(
sales!$I:$I,
sales!$C:$C,$C47,
sales!$E:$E,$E47,
sales!$H:$H,"&gt;="&amp;$F47,
sales!$H:$H,"&lt;="&amp;$G47
))</f>
        <v/>
      </c>
      <c r="O47" s="10" t="str">
        <f t="shared" si="12"/>
        <v/>
      </c>
      <c r="P47" s="11" t="str">
        <f t="shared" si="13"/>
        <v/>
      </c>
      <c r="Q47" s="12" t="str">
        <f t="shared" ca="1" si="14"/>
        <v/>
      </c>
      <c r="R47" s="100"/>
      <c r="S47" s="14"/>
      <c r="T47" s="15" t="str">
        <f t="shared" ca="1" si="15"/>
        <v/>
      </c>
      <c r="U47" s="15" t="str">
        <f t="shared" ca="1" si="16"/>
        <v/>
      </c>
      <c r="V47" s="16"/>
      <c r="W47" s="17" t="str">
        <f t="shared" ca="1" si="17"/>
        <v/>
      </c>
      <c r="X47" s="18" t="str">
        <f t="shared" ca="1" si="18"/>
        <v/>
      </c>
    </row>
    <row r="48" spans="1:24" x14ac:dyDescent="0.35">
      <c r="A48" s="3">
        <v>44</v>
      </c>
      <c r="B48" s="4"/>
      <c r="C48" s="4"/>
      <c r="D48" s="5" t="str">
        <f t="shared" si="10"/>
        <v/>
      </c>
      <c r="E48" s="4"/>
      <c r="F48" s="6"/>
      <c r="G48" s="6"/>
      <c r="H48" s="7" t="str">
        <f t="shared" ca="1" si="11"/>
        <v/>
      </c>
      <c r="I48" s="8" t="str">
        <f t="shared" ca="1" si="19"/>
        <v/>
      </c>
      <c r="J48" s="8" t="str">
        <f>IF(C48="","",
COUNTIFS(
sales!$C:$C,$C48,
sales!$E:$E,$E48,
sales!$H:$H,"&gt;="&amp;$F48,
sales!$H:$H,"&lt;="&amp;$G48
))</f>
        <v/>
      </c>
      <c r="K48" s="9" t="str">
        <f>IF(COUNTIFS(sales!C:C, C48)=0,"",
_xlfn.MAXIFS(sales!H:H, sales!C:C, C48))</f>
        <v/>
      </c>
      <c r="L48" s="4"/>
      <c r="M48" s="4"/>
      <c r="N48" s="10" t="str">
        <f>IF(C48="","",
SUMIFS(
sales!$I:$I,
sales!$C:$C,$C48,
sales!$E:$E,$E48,
sales!$H:$H,"&gt;="&amp;$F48,
sales!$H:$H,"&lt;="&amp;$G48
))</f>
        <v/>
      </c>
      <c r="O48" s="10" t="str">
        <f t="shared" si="12"/>
        <v/>
      </c>
      <c r="P48" s="11" t="str">
        <f t="shared" si="13"/>
        <v/>
      </c>
      <c r="Q48" s="12" t="str">
        <f t="shared" ca="1" si="14"/>
        <v/>
      </c>
      <c r="R48" s="100"/>
      <c r="S48" s="14"/>
      <c r="T48" s="15" t="str">
        <f t="shared" ca="1" si="15"/>
        <v/>
      </c>
      <c r="U48" s="15" t="str">
        <f t="shared" ca="1" si="16"/>
        <v/>
      </c>
      <c r="V48" s="16"/>
      <c r="W48" s="17" t="str">
        <f t="shared" ca="1" si="17"/>
        <v/>
      </c>
      <c r="X48" s="18" t="str">
        <f t="shared" ca="1" si="18"/>
        <v/>
      </c>
    </row>
    <row r="49" spans="1:24" x14ac:dyDescent="0.35">
      <c r="A49" s="3">
        <v>45</v>
      </c>
      <c r="B49" s="4"/>
      <c r="C49" s="4"/>
      <c r="D49" s="5" t="str">
        <f t="shared" si="10"/>
        <v/>
      </c>
      <c r="E49" s="4"/>
      <c r="F49" s="6"/>
      <c r="G49" s="6"/>
      <c r="H49" s="7" t="str">
        <f t="shared" ca="1" si="11"/>
        <v/>
      </c>
      <c r="I49" s="8" t="str">
        <f t="shared" ca="1" si="19"/>
        <v/>
      </c>
      <c r="J49" s="8" t="str">
        <f>IF(C49="","",
COUNTIFS(
sales!$C:$C,$C49,
sales!$E:$E,$E49,
sales!$H:$H,"&gt;="&amp;$F49,
sales!$H:$H,"&lt;="&amp;$G49
))</f>
        <v/>
      </c>
      <c r="K49" s="9" t="str">
        <f>IF(COUNTIFS(sales!C:C, C49)=0,"",
_xlfn.MAXIFS(sales!H:H, sales!C:C, C49))</f>
        <v/>
      </c>
      <c r="L49" s="4"/>
      <c r="M49" s="4"/>
      <c r="N49" s="10" t="str">
        <f>IF(C49="","",
SUMIFS(
sales!$I:$I,
sales!$C:$C,$C49,
sales!$E:$E,$E49,
sales!$H:$H,"&gt;="&amp;$F49,
sales!$H:$H,"&lt;="&amp;$G49
))</f>
        <v/>
      </c>
      <c r="O49" s="10" t="str">
        <f t="shared" si="12"/>
        <v/>
      </c>
      <c r="P49" s="11" t="str">
        <f t="shared" si="13"/>
        <v/>
      </c>
      <c r="Q49" s="12" t="str">
        <f t="shared" ca="1" si="14"/>
        <v/>
      </c>
      <c r="R49" s="100"/>
      <c r="S49" s="14"/>
      <c r="T49" s="15" t="str">
        <f t="shared" ca="1" si="15"/>
        <v/>
      </c>
      <c r="U49" s="15" t="str">
        <f t="shared" ca="1" si="16"/>
        <v/>
      </c>
      <c r="V49" s="16"/>
      <c r="W49" s="17" t="str">
        <f t="shared" ca="1" si="17"/>
        <v/>
      </c>
      <c r="X49" s="18" t="str">
        <f t="shared" ca="1" si="18"/>
        <v/>
      </c>
    </row>
    <row r="50" spans="1:24" x14ac:dyDescent="0.35">
      <c r="A50" s="3">
        <v>46</v>
      </c>
      <c r="B50" s="4"/>
      <c r="C50" s="4"/>
      <c r="D50" s="5" t="str">
        <f t="shared" si="10"/>
        <v/>
      </c>
      <c r="E50" s="4"/>
      <c r="F50" s="6"/>
      <c r="G50" s="6"/>
      <c r="H50" s="7" t="str">
        <f t="shared" ca="1" si="11"/>
        <v/>
      </c>
      <c r="I50" s="8" t="str">
        <f t="shared" ca="1" si="19"/>
        <v/>
      </c>
      <c r="J50" s="8" t="str">
        <f>IF(C50="","",
COUNTIFS(
sales!$C:$C,$C50,
sales!$E:$E,$E50,
sales!$H:$H,"&gt;="&amp;$F50,
sales!$H:$H,"&lt;="&amp;$G50
))</f>
        <v/>
      </c>
      <c r="K50" s="9" t="str">
        <f>IF(COUNTIFS(sales!C:C, C50)=0,"",
_xlfn.MAXIFS(sales!H:H, sales!C:C, C50))</f>
        <v/>
      </c>
      <c r="L50" s="4"/>
      <c r="M50" s="4"/>
      <c r="N50" s="10" t="str">
        <f>IF(C50="","",
SUMIFS(
sales!$I:$I,
sales!$C:$C,$C50,
sales!$E:$E,$E50,
sales!$H:$H,"&gt;="&amp;$F50,
sales!$H:$H,"&lt;="&amp;$G50
))</f>
        <v/>
      </c>
      <c r="O50" s="10" t="str">
        <f t="shared" si="12"/>
        <v/>
      </c>
      <c r="P50" s="11" t="str">
        <f t="shared" si="13"/>
        <v/>
      </c>
      <c r="Q50" s="12" t="str">
        <f t="shared" ca="1" si="14"/>
        <v/>
      </c>
      <c r="R50" s="100"/>
      <c r="S50" s="14"/>
      <c r="T50" s="15" t="str">
        <f t="shared" ca="1" si="15"/>
        <v/>
      </c>
      <c r="U50" s="15" t="str">
        <f t="shared" ca="1" si="16"/>
        <v/>
      </c>
      <c r="V50" s="16"/>
      <c r="W50" s="17" t="str">
        <f t="shared" ca="1" si="17"/>
        <v/>
      </c>
      <c r="X50" s="18" t="str">
        <f t="shared" ca="1" si="18"/>
        <v/>
      </c>
    </row>
    <row r="51" spans="1:24" x14ac:dyDescent="0.35">
      <c r="A51" s="3">
        <v>47</v>
      </c>
      <c r="B51" s="4"/>
      <c r="C51" s="4"/>
      <c r="D51" s="5" t="str">
        <f t="shared" si="10"/>
        <v/>
      </c>
      <c r="E51" s="4"/>
      <c r="F51" s="6"/>
      <c r="G51" s="6"/>
      <c r="H51" s="7" t="str">
        <f t="shared" ca="1" si="11"/>
        <v/>
      </c>
      <c r="I51" s="8" t="str">
        <f t="shared" ca="1" si="19"/>
        <v/>
      </c>
      <c r="J51" s="8" t="str">
        <f>IF(C51="","",
COUNTIFS(
sales!$C:$C,$C51,
sales!$E:$E,$E51,
sales!$H:$H,"&gt;="&amp;$F51,
sales!$H:$H,"&lt;="&amp;$G51
))</f>
        <v/>
      </c>
      <c r="K51" s="9" t="str">
        <f>IF(COUNTIFS(sales!C:C, C51)=0,"",
_xlfn.MAXIFS(sales!H:H, sales!C:C, C51))</f>
        <v/>
      </c>
      <c r="L51" s="4"/>
      <c r="M51" s="4"/>
      <c r="N51" s="10" t="str">
        <f>IF(C51="","",
SUMIFS(
sales!$I:$I,
sales!$C:$C,$C51,
sales!$E:$E,$E51,
sales!$H:$H,"&gt;="&amp;$F51,
sales!$H:$H,"&lt;="&amp;$G51
))</f>
        <v/>
      </c>
      <c r="O51" s="10" t="str">
        <f t="shared" si="12"/>
        <v/>
      </c>
      <c r="P51" s="11" t="str">
        <f t="shared" si="13"/>
        <v/>
      </c>
      <c r="Q51" s="12" t="str">
        <f t="shared" ca="1" si="14"/>
        <v/>
      </c>
      <c r="R51" s="100"/>
      <c r="S51" s="14"/>
      <c r="T51" s="15" t="str">
        <f t="shared" ca="1" si="15"/>
        <v/>
      </c>
      <c r="U51" s="15" t="str">
        <f t="shared" ca="1" si="16"/>
        <v/>
      </c>
      <c r="V51" s="16"/>
      <c r="W51" s="17" t="str">
        <f t="shared" ca="1" si="17"/>
        <v/>
      </c>
      <c r="X51" s="18" t="str">
        <f t="shared" ca="1" si="18"/>
        <v/>
      </c>
    </row>
    <row r="52" spans="1:24" x14ac:dyDescent="0.35">
      <c r="A52" s="3">
        <v>48</v>
      </c>
      <c r="B52" s="4"/>
      <c r="C52" s="4"/>
      <c r="D52" s="5" t="str">
        <f t="shared" si="10"/>
        <v/>
      </c>
      <c r="E52" s="4"/>
      <c r="F52" s="6"/>
      <c r="G52" s="6"/>
      <c r="H52" s="7" t="str">
        <f t="shared" ca="1" si="11"/>
        <v/>
      </c>
      <c r="I52" s="8" t="str">
        <f t="shared" ca="1" si="19"/>
        <v/>
      </c>
      <c r="J52" s="8" t="str">
        <f>IF(C52="","",
COUNTIFS(
sales!$C:$C,$C52,
sales!$E:$E,$E52,
sales!$H:$H,"&gt;="&amp;$F52,
sales!$H:$H,"&lt;="&amp;$G52
))</f>
        <v/>
      </c>
      <c r="K52" s="9" t="str">
        <f>IF(COUNTIFS(sales!C:C, C52)=0,"",
_xlfn.MAXIFS(sales!H:H, sales!C:C, C52))</f>
        <v/>
      </c>
      <c r="L52" s="4"/>
      <c r="M52" s="4"/>
      <c r="N52" s="10" t="str">
        <f>IF(C52="","",
SUMIFS(
sales!$I:$I,
sales!$C:$C,$C52,
sales!$E:$E,$E52,
sales!$H:$H,"&gt;="&amp;$F52,
sales!$H:$H,"&lt;="&amp;$G52
))</f>
        <v/>
      </c>
      <c r="O52" s="10" t="str">
        <f t="shared" si="12"/>
        <v/>
      </c>
      <c r="P52" s="11" t="str">
        <f t="shared" si="13"/>
        <v/>
      </c>
      <c r="Q52" s="12" t="str">
        <f t="shared" ca="1" si="14"/>
        <v/>
      </c>
      <c r="R52" s="100"/>
      <c r="S52" s="14"/>
      <c r="T52" s="15" t="str">
        <f t="shared" ca="1" si="15"/>
        <v/>
      </c>
      <c r="U52" s="15" t="str">
        <f t="shared" ca="1" si="16"/>
        <v/>
      </c>
      <c r="V52" s="16"/>
      <c r="W52" s="17" t="str">
        <f t="shared" ca="1" si="17"/>
        <v/>
      </c>
      <c r="X52" s="18" t="str">
        <f t="shared" ca="1" si="18"/>
        <v/>
      </c>
    </row>
    <row r="53" spans="1:24" x14ac:dyDescent="0.35">
      <c r="A53" s="3">
        <v>49</v>
      </c>
      <c r="B53" s="4"/>
      <c r="C53" s="4"/>
      <c r="D53" s="5" t="str">
        <f t="shared" si="10"/>
        <v/>
      </c>
      <c r="E53" s="4"/>
      <c r="F53" s="6"/>
      <c r="G53" s="6"/>
      <c r="H53" s="7" t="str">
        <f t="shared" ca="1" si="11"/>
        <v/>
      </c>
      <c r="I53" s="8" t="str">
        <f t="shared" ca="1" si="19"/>
        <v/>
      </c>
      <c r="J53" s="8" t="str">
        <f>IF(C53="","",
COUNTIFS(
sales!$C:$C,$C53,
sales!$E:$E,$E53,
sales!$H:$H,"&gt;="&amp;$F53,
sales!$H:$H,"&lt;="&amp;$G53
))</f>
        <v/>
      </c>
      <c r="K53" s="9" t="str">
        <f>IF(COUNTIFS(sales!C:C, C53)=0,"",
_xlfn.MAXIFS(sales!H:H, sales!C:C, C53))</f>
        <v/>
      </c>
      <c r="L53" s="4"/>
      <c r="M53" s="4"/>
      <c r="N53" s="10" t="str">
        <f>IF(C53="","",
SUMIFS(
sales!$I:$I,
sales!$C:$C,$C53,
sales!$E:$E,$E53,
sales!$H:$H,"&gt;="&amp;$F53,
sales!$H:$H,"&lt;="&amp;$G53
))</f>
        <v/>
      </c>
      <c r="O53" s="10" t="str">
        <f t="shared" si="12"/>
        <v/>
      </c>
      <c r="P53" s="11" t="str">
        <f t="shared" si="13"/>
        <v/>
      </c>
      <c r="Q53" s="12" t="str">
        <f t="shared" ca="1" si="14"/>
        <v/>
      </c>
      <c r="R53" s="100"/>
      <c r="S53" s="14"/>
      <c r="T53" s="15" t="str">
        <f t="shared" ca="1" si="15"/>
        <v/>
      </c>
      <c r="U53" s="15" t="str">
        <f t="shared" ca="1" si="16"/>
        <v/>
      </c>
      <c r="V53" s="16"/>
      <c r="W53" s="17" t="str">
        <f t="shared" ca="1" si="17"/>
        <v/>
      </c>
      <c r="X53" s="18" t="str">
        <f t="shared" ca="1" si="18"/>
        <v/>
      </c>
    </row>
    <row r="54" spans="1:24" x14ac:dyDescent="0.35">
      <c r="A54" s="3">
        <v>50</v>
      </c>
      <c r="B54" s="4"/>
      <c r="C54" s="4"/>
      <c r="D54" s="5" t="str">
        <f t="shared" si="10"/>
        <v/>
      </c>
      <c r="E54" s="4"/>
      <c r="F54" s="6"/>
      <c r="G54" s="6"/>
      <c r="H54" s="7" t="str">
        <f t="shared" ca="1" si="11"/>
        <v/>
      </c>
      <c r="I54" s="8" t="str">
        <f t="shared" ca="1" si="19"/>
        <v/>
      </c>
      <c r="J54" s="8" t="str">
        <f>IF(C54="","",
COUNTIFS(
sales!$C:$C,$C54,
sales!$E:$E,$E54,
sales!$H:$H,"&gt;="&amp;$F54,
sales!$H:$H,"&lt;="&amp;$G54
))</f>
        <v/>
      </c>
      <c r="K54" s="9" t="str">
        <f>IF(COUNTIFS(sales!C:C, C54)=0,"",
_xlfn.MAXIFS(sales!H:H, sales!C:C, C54))</f>
        <v/>
      </c>
      <c r="L54" s="4"/>
      <c r="M54" s="4"/>
      <c r="N54" s="10" t="str">
        <f>IF(C54="","",
SUMIFS(
sales!$I:$I,
sales!$C:$C,$C54,
sales!$E:$E,$E54,
sales!$H:$H,"&gt;="&amp;$F54,
sales!$H:$H,"&lt;="&amp;$G54
))</f>
        <v/>
      </c>
      <c r="O54" s="10" t="str">
        <f t="shared" si="12"/>
        <v/>
      </c>
      <c r="P54" s="11" t="str">
        <f t="shared" si="13"/>
        <v/>
      </c>
      <c r="Q54" s="12" t="str">
        <f t="shared" ca="1" si="14"/>
        <v/>
      </c>
      <c r="R54" s="100"/>
      <c r="S54" s="14"/>
      <c r="T54" s="15" t="str">
        <f t="shared" ca="1" si="15"/>
        <v/>
      </c>
      <c r="U54" s="15" t="str">
        <f t="shared" ca="1" si="16"/>
        <v/>
      </c>
      <c r="V54" s="16"/>
      <c r="W54" s="17" t="str">
        <f t="shared" ca="1" si="17"/>
        <v/>
      </c>
      <c r="X54" s="18" t="str">
        <f t="shared" ca="1" si="18"/>
        <v/>
      </c>
    </row>
    <row r="55" spans="1:24" x14ac:dyDescent="0.35">
      <c r="A55" s="3">
        <v>51</v>
      </c>
      <c r="B55" s="4"/>
      <c r="C55" s="4"/>
      <c r="D55" s="5" t="str">
        <f t="shared" si="10"/>
        <v/>
      </c>
      <c r="E55" s="4"/>
      <c r="F55" s="6"/>
      <c r="G55" s="6"/>
      <c r="H55" s="7" t="str">
        <f t="shared" ca="1" si="11"/>
        <v/>
      </c>
      <c r="I55" s="8" t="str">
        <f t="shared" ca="1" si="19"/>
        <v/>
      </c>
      <c r="J55" s="8" t="str">
        <f>IF(C55="","",
COUNTIFS(
sales!$C:$C,$C55,
sales!$E:$E,$E55,
sales!$H:$H,"&gt;="&amp;$F55,
sales!$H:$H,"&lt;="&amp;$G55
))</f>
        <v/>
      </c>
      <c r="K55" s="9" t="str">
        <f>IF(COUNTIFS(sales!C:C, C55)=0,"",
_xlfn.MAXIFS(sales!H:H, sales!C:C, C55))</f>
        <v/>
      </c>
      <c r="L55" s="4"/>
      <c r="M55" s="4"/>
      <c r="N55" s="10" t="str">
        <f>IF(C55="","",
SUMIFS(
sales!$I:$I,
sales!$C:$C,$C55,
sales!$E:$E,$E55,
sales!$H:$H,"&gt;="&amp;$F55,
sales!$H:$H,"&lt;="&amp;$G55
))</f>
        <v/>
      </c>
      <c r="O55" s="10" t="str">
        <f t="shared" si="12"/>
        <v/>
      </c>
      <c r="P55" s="11" t="str">
        <f t="shared" si="13"/>
        <v/>
      </c>
      <c r="Q55" s="12" t="str">
        <f t="shared" ca="1" si="14"/>
        <v/>
      </c>
      <c r="R55" s="100"/>
      <c r="S55" s="14"/>
      <c r="T55" s="15" t="str">
        <f t="shared" ca="1" si="15"/>
        <v/>
      </c>
      <c r="U55" s="15" t="str">
        <f t="shared" ca="1" si="16"/>
        <v/>
      </c>
      <c r="V55" s="16"/>
      <c r="W55" s="17" t="str">
        <f t="shared" ca="1" si="17"/>
        <v/>
      </c>
      <c r="X55" s="18" t="str">
        <f t="shared" ca="1" si="18"/>
        <v/>
      </c>
    </row>
    <row r="56" spans="1:24" x14ac:dyDescent="0.35">
      <c r="A56" s="3">
        <v>52</v>
      </c>
      <c r="B56" s="4"/>
      <c r="C56" s="4"/>
      <c r="D56" s="5" t="str">
        <f t="shared" si="10"/>
        <v/>
      </c>
      <c r="E56" s="4"/>
      <c r="F56" s="6"/>
      <c r="G56" s="6"/>
      <c r="H56" s="7" t="str">
        <f t="shared" ca="1" si="11"/>
        <v/>
      </c>
      <c r="I56" s="8" t="str">
        <f t="shared" ca="1" si="19"/>
        <v/>
      </c>
      <c r="J56" s="8" t="str">
        <f>IF(C56="","",
COUNTIFS(
sales!$C:$C,$C56,
sales!$E:$E,$E56,
sales!$H:$H,"&gt;="&amp;$F56,
sales!$H:$H,"&lt;="&amp;$G56
))</f>
        <v/>
      </c>
      <c r="K56" s="9" t="str">
        <f>IF(COUNTIFS(sales!C:C, C56)=0,"",
_xlfn.MAXIFS(sales!H:H, sales!C:C, C56))</f>
        <v/>
      </c>
      <c r="L56" s="4"/>
      <c r="M56" s="4"/>
      <c r="N56" s="10" t="str">
        <f>IF(C56="","",
SUMIFS(
sales!$I:$I,
sales!$C:$C,$C56,
sales!$E:$E,$E56,
sales!$H:$H,"&gt;="&amp;$F56,
sales!$H:$H,"&lt;="&amp;$G56
))</f>
        <v/>
      </c>
      <c r="O56" s="10" t="str">
        <f t="shared" si="12"/>
        <v/>
      </c>
      <c r="P56" s="11" t="str">
        <f t="shared" si="13"/>
        <v/>
      </c>
      <c r="Q56" s="12" t="str">
        <f t="shared" ca="1" si="14"/>
        <v/>
      </c>
      <c r="R56" s="100"/>
      <c r="S56" s="14"/>
      <c r="T56" s="15" t="str">
        <f t="shared" ca="1" si="15"/>
        <v/>
      </c>
      <c r="U56" s="15" t="str">
        <f t="shared" ca="1" si="16"/>
        <v/>
      </c>
      <c r="V56" s="16"/>
      <c r="W56" s="17" t="str">
        <f t="shared" ca="1" si="17"/>
        <v/>
      </c>
      <c r="X56" s="18" t="str">
        <f t="shared" ca="1" si="18"/>
        <v/>
      </c>
    </row>
    <row r="57" spans="1:24" x14ac:dyDescent="0.35">
      <c r="A57" s="3">
        <v>53</v>
      </c>
      <c r="B57" s="4"/>
      <c r="C57" s="4"/>
      <c r="D57" s="5" t="str">
        <f t="shared" si="10"/>
        <v/>
      </c>
      <c r="E57" s="4"/>
      <c r="F57" s="6"/>
      <c r="G57" s="6"/>
      <c r="H57" s="7" t="str">
        <f t="shared" ca="1" si="11"/>
        <v/>
      </c>
      <c r="I57" s="8" t="str">
        <f t="shared" ca="1" si="19"/>
        <v/>
      </c>
      <c r="J57" s="8" t="str">
        <f>IF(C57="","",
COUNTIFS(
sales!$C:$C,$C57,
sales!$E:$E,$E57,
sales!$H:$H,"&gt;="&amp;$F57,
sales!$H:$H,"&lt;="&amp;$G57
))</f>
        <v/>
      </c>
      <c r="K57" s="9" t="str">
        <f>IF(COUNTIFS(sales!C:C, C57)=0,"",
_xlfn.MAXIFS(sales!H:H, sales!C:C, C57))</f>
        <v/>
      </c>
      <c r="L57" s="4"/>
      <c r="M57" s="4"/>
      <c r="N57" s="10" t="str">
        <f>IF(C57="","",
SUMIFS(
sales!$I:$I,
sales!$C:$C,$C57,
sales!$E:$E,$E57,
sales!$H:$H,"&gt;="&amp;$F57,
sales!$H:$H,"&lt;="&amp;$G57
))</f>
        <v/>
      </c>
      <c r="O57" s="10" t="str">
        <f t="shared" si="12"/>
        <v/>
      </c>
      <c r="P57" s="11" t="str">
        <f t="shared" si="13"/>
        <v/>
      </c>
      <c r="Q57" s="12" t="str">
        <f t="shared" ca="1" si="14"/>
        <v/>
      </c>
      <c r="R57" s="100"/>
      <c r="S57" s="14"/>
      <c r="T57" s="15" t="str">
        <f t="shared" ca="1" si="15"/>
        <v/>
      </c>
      <c r="U57" s="15" t="str">
        <f t="shared" ca="1" si="16"/>
        <v/>
      </c>
      <c r="V57" s="16"/>
      <c r="W57" s="17" t="str">
        <f t="shared" ca="1" si="17"/>
        <v/>
      </c>
      <c r="X57" s="18" t="str">
        <f t="shared" ca="1" si="18"/>
        <v/>
      </c>
    </row>
    <row r="58" spans="1:24" x14ac:dyDescent="0.35">
      <c r="A58" s="3">
        <v>54</v>
      </c>
      <c r="B58" s="4"/>
      <c r="C58" s="4"/>
      <c r="D58" s="5" t="str">
        <f t="shared" si="10"/>
        <v/>
      </c>
      <c r="E58" s="4"/>
      <c r="F58" s="6"/>
      <c r="G58" s="6"/>
      <c r="H58" s="7" t="str">
        <f t="shared" ca="1" si="11"/>
        <v/>
      </c>
      <c r="I58" s="8" t="str">
        <f t="shared" ca="1" si="19"/>
        <v/>
      </c>
      <c r="J58" s="8" t="str">
        <f>IF(C58="","",
COUNTIFS(
sales!$C:$C,$C58,
sales!$E:$E,$E58,
sales!$H:$H,"&gt;="&amp;$F58,
sales!$H:$H,"&lt;="&amp;$G58
))</f>
        <v/>
      </c>
      <c r="K58" s="9" t="str">
        <f>IF(COUNTIFS(sales!C:C, C58)=0,"",
_xlfn.MAXIFS(sales!H:H, sales!C:C, C58))</f>
        <v/>
      </c>
      <c r="L58" s="4"/>
      <c r="M58" s="4"/>
      <c r="N58" s="10" t="str">
        <f>IF(C58="","",
SUMIFS(
sales!$I:$I,
sales!$C:$C,$C58,
sales!$E:$E,$E58,
sales!$H:$H,"&gt;="&amp;$F58,
sales!$H:$H,"&lt;="&amp;$G58
))</f>
        <v/>
      </c>
      <c r="O58" s="10" t="str">
        <f t="shared" si="12"/>
        <v/>
      </c>
      <c r="P58" s="11" t="str">
        <f t="shared" si="13"/>
        <v/>
      </c>
      <c r="Q58" s="12" t="str">
        <f t="shared" ca="1" si="14"/>
        <v/>
      </c>
      <c r="R58" s="100"/>
      <c r="S58" s="14"/>
      <c r="T58" s="15" t="str">
        <f t="shared" ca="1" si="15"/>
        <v/>
      </c>
      <c r="U58" s="15" t="str">
        <f t="shared" ca="1" si="16"/>
        <v/>
      </c>
      <c r="V58" s="16"/>
      <c r="W58" s="17" t="str">
        <f t="shared" ca="1" si="17"/>
        <v/>
      </c>
      <c r="X58" s="18" t="str">
        <f t="shared" ca="1" si="18"/>
        <v/>
      </c>
    </row>
    <row r="59" spans="1:24" x14ac:dyDescent="0.35">
      <c r="A59" s="3">
        <v>55</v>
      </c>
      <c r="B59" s="4"/>
      <c r="C59" s="4"/>
      <c r="D59" s="5" t="str">
        <f t="shared" si="10"/>
        <v/>
      </c>
      <c r="E59" s="4"/>
      <c r="F59" s="6"/>
      <c r="G59" s="6"/>
      <c r="H59" s="7" t="str">
        <f t="shared" ca="1" si="11"/>
        <v/>
      </c>
      <c r="I59" s="8" t="str">
        <f t="shared" ca="1" si="19"/>
        <v/>
      </c>
      <c r="J59" s="8" t="str">
        <f>IF(C59="","",
COUNTIFS(
sales!$C:$C,$C59,
sales!$E:$E,$E59,
sales!$H:$H,"&gt;="&amp;$F59,
sales!$H:$H,"&lt;="&amp;$G59
))</f>
        <v/>
      </c>
      <c r="K59" s="9" t="str">
        <f>IF(COUNTIFS(sales!C:C, C59)=0,"",
_xlfn.MAXIFS(sales!H:H, sales!C:C, C59))</f>
        <v/>
      </c>
      <c r="L59" s="4"/>
      <c r="M59" s="4"/>
      <c r="N59" s="10" t="str">
        <f>IF(C59="","",
SUMIFS(
sales!$I:$I,
sales!$C:$C,$C59,
sales!$E:$E,$E59,
sales!$H:$H,"&gt;="&amp;$F59,
sales!$H:$H,"&lt;="&amp;$G59
))</f>
        <v/>
      </c>
      <c r="O59" s="10" t="str">
        <f t="shared" si="12"/>
        <v/>
      </c>
      <c r="P59" s="11" t="str">
        <f t="shared" si="13"/>
        <v/>
      </c>
      <c r="Q59" s="12" t="str">
        <f t="shared" ca="1" si="14"/>
        <v/>
      </c>
      <c r="R59" s="100"/>
      <c r="S59" s="14"/>
      <c r="T59" s="15" t="str">
        <f t="shared" ca="1" si="15"/>
        <v/>
      </c>
      <c r="U59" s="15" t="str">
        <f t="shared" ca="1" si="16"/>
        <v/>
      </c>
      <c r="V59" s="16"/>
      <c r="W59" s="17" t="str">
        <f t="shared" ca="1" si="17"/>
        <v/>
      </c>
      <c r="X59" s="18" t="str">
        <f t="shared" ca="1" si="18"/>
        <v/>
      </c>
    </row>
    <row r="60" spans="1:24" x14ac:dyDescent="0.35">
      <c r="A60" s="3">
        <v>56</v>
      </c>
      <c r="B60" s="4"/>
      <c r="C60" s="4"/>
      <c r="D60" s="5" t="str">
        <f t="shared" si="10"/>
        <v/>
      </c>
      <c r="E60" s="4"/>
      <c r="F60" s="6"/>
      <c r="G60" s="6"/>
      <c r="H60" s="7" t="str">
        <f t="shared" ca="1" si="11"/>
        <v/>
      </c>
      <c r="I60" s="8" t="str">
        <f t="shared" ca="1" si="19"/>
        <v/>
      </c>
      <c r="J60" s="8" t="str">
        <f>IF(C60="","",
COUNTIFS(
sales!$C:$C,$C60,
sales!$E:$E,$E60,
sales!$H:$H,"&gt;="&amp;$F60,
sales!$H:$H,"&lt;="&amp;$G60
))</f>
        <v/>
      </c>
      <c r="K60" s="9" t="str">
        <f>IF(COUNTIFS(sales!C:C, C60)=0,"",
_xlfn.MAXIFS(sales!H:H, sales!C:C, C60))</f>
        <v/>
      </c>
      <c r="L60" s="4"/>
      <c r="M60" s="4"/>
      <c r="N60" s="10" t="str">
        <f>IF(C60="","",
SUMIFS(
sales!$I:$I,
sales!$C:$C,$C60,
sales!$E:$E,$E60,
sales!$H:$H,"&gt;="&amp;$F60,
sales!$H:$H,"&lt;="&amp;$G60
))</f>
        <v/>
      </c>
      <c r="O60" s="10" t="str">
        <f t="shared" si="12"/>
        <v/>
      </c>
      <c r="P60" s="11" t="str">
        <f t="shared" si="13"/>
        <v/>
      </c>
      <c r="Q60" s="12" t="str">
        <f t="shared" ca="1" si="14"/>
        <v/>
      </c>
      <c r="R60" s="100"/>
      <c r="S60" s="14"/>
      <c r="T60" s="15" t="str">
        <f t="shared" ca="1" si="15"/>
        <v/>
      </c>
      <c r="U60" s="15" t="str">
        <f t="shared" ca="1" si="16"/>
        <v/>
      </c>
      <c r="V60" s="16"/>
      <c r="W60" s="17" t="str">
        <f t="shared" ca="1" si="17"/>
        <v/>
      </c>
      <c r="X60" s="18" t="str">
        <f t="shared" ca="1" si="18"/>
        <v/>
      </c>
    </row>
    <row r="61" spans="1:24" x14ac:dyDescent="0.35">
      <c r="A61" s="3">
        <v>57</v>
      </c>
      <c r="B61" s="4"/>
      <c r="C61" s="4"/>
      <c r="D61" s="5" t="str">
        <f t="shared" si="10"/>
        <v/>
      </c>
      <c r="E61" s="4"/>
      <c r="F61" s="6"/>
      <c r="G61" s="6"/>
      <c r="H61" s="7" t="str">
        <f t="shared" ca="1" si="11"/>
        <v/>
      </c>
      <c r="I61" s="8" t="str">
        <f t="shared" ca="1" si="19"/>
        <v/>
      </c>
      <c r="J61" s="8" t="str">
        <f>IF(C61="","",
COUNTIFS(
sales!$C:$C,$C61,
sales!$E:$E,$E61,
sales!$H:$H,"&gt;="&amp;$F61,
sales!$H:$H,"&lt;="&amp;$G61
))</f>
        <v/>
      </c>
      <c r="K61" s="9" t="str">
        <f>IF(COUNTIFS(sales!C:C, C61)=0,"",
_xlfn.MAXIFS(sales!H:H, sales!C:C, C61))</f>
        <v/>
      </c>
      <c r="L61" s="4"/>
      <c r="M61" s="4"/>
      <c r="N61" s="10" t="str">
        <f>IF(C61="","",
SUMIFS(
sales!$I:$I,
sales!$C:$C,$C61,
sales!$E:$E,$E61,
sales!$H:$H,"&gt;="&amp;$F61,
sales!$H:$H,"&lt;="&amp;$G61
))</f>
        <v/>
      </c>
      <c r="O61" s="10" t="str">
        <f t="shared" si="12"/>
        <v/>
      </c>
      <c r="P61" s="11" t="str">
        <f t="shared" si="13"/>
        <v/>
      </c>
      <c r="Q61" s="12" t="str">
        <f t="shared" ca="1" si="14"/>
        <v/>
      </c>
      <c r="R61" s="100"/>
      <c r="S61" s="14"/>
      <c r="T61" s="15" t="str">
        <f t="shared" ca="1" si="15"/>
        <v/>
      </c>
      <c r="U61" s="15" t="str">
        <f t="shared" ca="1" si="16"/>
        <v/>
      </c>
      <c r="V61" s="16"/>
      <c r="W61" s="17" t="str">
        <f t="shared" ca="1" si="17"/>
        <v/>
      </c>
      <c r="X61" s="18" t="str">
        <f t="shared" ca="1" si="18"/>
        <v/>
      </c>
    </row>
    <row r="62" spans="1:24" x14ac:dyDescent="0.35">
      <c r="A62" s="3">
        <v>58</v>
      </c>
      <c r="B62" s="4"/>
      <c r="C62" s="4"/>
      <c r="D62" s="5" t="str">
        <f t="shared" si="10"/>
        <v/>
      </c>
      <c r="E62" s="4"/>
      <c r="F62" s="6"/>
      <c r="G62" s="6"/>
      <c r="H62" s="7" t="str">
        <f t="shared" ca="1" si="11"/>
        <v/>
      </c>
      <c r="I62" s="8" t="str">
        <f t="shared" ca="1" si="19"/>
        <v/>
      </c>
      <c r="J62" s="8" t="str">
        <f>IF(C62="","",
COUNTIFS(
sales!$C:$C,$C62,
sales!$E:$E,$E62,
sales!$H:$H,"&gt;="&amp;$F62,
sales!$H:$H,"&lt;="&amp;$G62
))</f>
        <v/>
      </c>
      <c r="K62" s="9" t="str">
        <f>IF(COUNTIFS(sales!C:C, C62)=0,"",
_xlfn.MAXIFS(sales!H:H, sales!C:C, C62))</f>
        <v/>
      </c>
      <c r="L62" s="4"/>
      <c r="M62" s="4"/>
      <c r="N62" s="10" t="str">
        <f>IF(C62="","",
SUMIFS(
sales!$I:$I,
sales!$C:$C,$C62,
sales!$E:$E,$E62,
sales!$H:$H,"&gt;="&amp;$F62,
sales!$H:$H,"&lt;="&amp;$G62
))</f>
        <v/>
      </c>
      <c r="O62" s="10" t="str">
        <f t="shared" si="12"/>
        <v/>
      </c>
      <c r="P62" s="11" t="str">
        <f t="shared" si="13"/>
        <v/>
      </c>
      <c r="Q62" s="12" t="str">
        <f t="shared" ca="1" si="14"/>
        <v/>
      </c>
      <c r="R62" s="100"/>
      <c r="S62" s="14"/>
      <c r="T62" s="15" t="str">
        <f t="shared" ca="1" si="15"/>
        <v/>
      </c>
      <c r="U62" s="15" t="str">
        <f t="shared" ca="1" si="16"/>
        <v/>
      </c>
      <c r="V62" s="16"/>
      <c r="W62" s="17" t="str">
        <f t="shared" ca="1" si="17"/>
        <v/>
      </c>
      <c r="X62" s="18" t="str">
        <f t="shared" ca="1" si="18"/>
        <v/>
      </c>
    </row>
    <row r="63" spans="1:24" x14ac:dyDescent="0.35">
      <c r="A63" s="3">
        <v>59</v>
      </c>
      <c r="B63" s="4"/>
      <c r="C63" s="4"/>
      <c r="D63" s="5" t="str">
        <f t="shared" si="10"/>
        <v/>
      </c>
      <c r="E63" s="4"/>
      <c r="F63" s="6"/>
      <c r="G63" s="6"/>
      <c r="H63" s="7" t="str">
        <f t="shared" ca="1" si="11"/>
        <v/>
      </c>
      <c r="I63" s="8" t="str">
        <f t="shared" ca="1" si="19"/>
        <v/>
      </c>
      <c r="J63" s="8" t="str">
        <f>IF(C63="","",
COUNTIFS(
sales!$C:$C,$C63,
sales!$E:$E,$E63,
sales!$H:$H,"&gt;="&amp;$F63,
sales!$H:$H,"&lt;="&amp;$G63
))</f>
        <v/>
      </c>
      <c r="K63" s="9" t="str">
        <f>IF(COUNTIFS(sales!C:C, C63)=0,"",
_xlfn.MAXIFS(sales!H:H, sales!C:C, C63))</f>
        <v/>
      </c>
      <c r="L63" s="4"/>
      <c r="M63" s="4"/>
      <c r="N63" s="10" t="str">
        <f>IF(C63="","",
SUMIFS(
sales!$I:$I,
sales!$C:$C,$C63,
sales!$E:$E,$E63,
sales!$H:$H,"&gt;="&amp;$F63,
sales!$H:$H,"&lt;="&amp;$G63
))</f>
        <v/>
      </c>
      <c r="O63" s="10" t="str">
        <f t="shared" si="12"/>
        <v/>
      </c>
      <c r="P63" s="11" t="str">
        <f t="shared" si="13"/>
        <v/>
      </c>
      <c r="Q63" s="12" t="str">
        <f t="shared" ca="1" si="14"/>
        <v/>
      </c>
      <c r="R63" s="100"/>
      <c r="S63" s="14"/>
      <c r="T63" s="15" t="str">
        <f t="shared" ca="1" si="15"/>
        <v/>
      </c>
      <c r="U63" s="15" t="str">
        <f t="shared" ca="1" si="16"/>
        <v/>
      </c>
      <c r="V63" s="16"/>
      <c r="W63" s="17" t="str">
        <f t="shared" ca="1" si="17"/>
        <v/>
      </c>
      <c r="X63" s="18" t="str">
        <f t="shared" ca="1" si="18"/>
        <v/>
      </c>
    </row>
    <row r="64" spans="1:24" x14ac:dyDescent="0.35">
      <c r="A64" s="3">
        <v>60</v>
      </c>
      <c r="B64" s="4"/>
      <c r="C64" s="4"/>
      <c r="D64" s="5" t="str">
        <f t="shared" si="10"/>
        <v/>
      </c>
      <c r="E64" s="4"/>
      <c r="F64" s="6"/>
      <c r="G64" s="6"/>
      <c r="H64" s="7" t="str">
        <f t="shared" ca="1" si="11"/>
        <v/>
      </c>
      <c r="I64" s="8" t="str">
        <f t="shared" ca="1" si="19"/>
        <v/>
      </c>
      <c r="J64" s="8" t="str">
        <f>IF(C64="","",
COUNTIFS(
sales!$C:$C,$C64,
sales!$E:$E,$E64,
sales!$H:$H,"&gt;="&amp;$F64,
sales!$H:$H,"&lt;="&amp;$G64
))</f>
        <v/>
      </c>
      <c r="K64" s="9" t="str">
        <f>IF(COUNTIFS(sales!C:C, C64)=0,"",
_xlfn.MAXIFS(sales!H:H, sales!C:C, C64))</f>
        <v/>
      </c>
      <c r="L64" s="4"/>
      <c r="M64" s="4"/>
      <c r="N64" s="10" t="str">
        <f>IF(C64="","",
SUMIFS(
sales!$I:$I,
sales!$C:$C,$C64,
sales!$E:$E,$E64,
sales!$H:$H,"&gt;="&amp;$F64,
sales!$H:$H,"&lt;="&amp;$G64
))</f>
        <v/>
      </c>
      <c r="O64" s="10" t="str">
        <f t="shared" si="12"/>
        <v/>
      </c>
      <c r="P64" s="11" t="str">
        <f t="shared" si="13"/>
        <v/>
      </c>
      <c r="Q64" s="12" t="str">
        <f t="shared" ca="1" si="14"/>
        <v/>
      </c>
      <c r="R64" s="100"/>
      <c r="S64" s="14"/>
      <c r="T64" s="15" t="str">
        <f t="shared" ca="1" si="15"/>
        <v/>
      </c>
      <c r="U64" s="15" t="str">
        <f t="shared" ca="1" si="16"/>
        <v/>
      </c>
      <c r="V64" s="16"/>
      <c r="W64" s="17" t="str">
        <f t="shared" ca="1" si="17"/>
        <v/>
      </c>
      <c r="X64" s="18" t="str">
        <f t="shared" ca="1" si="18"/>
        <v/>
      </c>
    </row>
    <row r="65" spans="1:24" x14ac:dyDescent="0.35">
      <c r="A65" s="3">
        <v>61</v>
      </c>
      <c r="B65" s="4"/>
      <c r="C65" s="4"/>
      <c r="D65" s="5" t="str">
        <f t="shared" si="10"/>
        <v/>
      </c>
      <c r="E65" s="4"/>
      <c r="F65" s="6"/>
      <c r="G65" s="6"/>
      <c r="H65" s="7" t="str">
        <f t="shared" ca="1" si="11"/>
        <v/>
      </c>
      <c r="I65" s="8" t="str">
        <f t="shared" ca="1" si="19"/>
        <v/>
      </c>
      <c r="J65" s="8" t="str">
        <f>IF(C65="","",
COUNTIFS(
sales!$C:$C,$C65,
sales!$E:$E,$E65,
sales!$H:$H,"&gt;="&amp;$F65,
sales!$H:$H,"&lt;="&amp;$G65
))</f>
        <v/>
      </c>
      <c r="K65" s="9" t="str">
        <f>IF(COUNTIFS(sales!C:C, C65)=0,"",
_xlfn.MAXIFS(sales!H:H, sales!C:C, C65))</f>
        <v/>
      </c>
      <c r="L65" s="4"/>
      <c r="M65" s="4"/>
      <c r="N65" s="10" t="str">
        <f>IF(C65="","",
SUMIFS(
sales!$I:$I,
sales!$C:$C,$C65,
sales!$E:$E,$E65,
sales!$H:$H,"&gt;="&amp;$F65,
sales!$H:$H,"&lt;="&amp;$G65
))</f>
        <v/>
      </c>
      <c r="O65" s="10" t="str">
        <f t="shared" si="12"/>
        <v/>
      </c>
      <c r="P65" s="11" t="str">
        <f t="shared" si="13"/>
        <v/>
      </c>
      <c r="Q65" s="12" t="str">
        <f t="shared" ca="1" si="14"/>
        <v/>
      </c>
      <c r="R65" s="100"/>
      <c r="S65" s="14"/>
      <c r="T65" s="15" t="str">
        <f t="shared" ca="1" si="15"/>
        <v/>
      </c>
      <c r="U65" s="15" t="str">
        <f t="shared" ca="1" si="16"/>
        <v/>
      </c>
      <c r="V65" s="16"/>
      <c r="W65" s="17" t="str">
        <f t="shared" ca="1" si="17"/>
        <v/>
      </c>
      <c r="X65" s="18" t="str">
        <f t="shared" ca="1" si="18"/>
        <v/>
      </c>
    </row>
    <row r="66" spans="1:24" x14ac:dyDescent="0.35">
      <c r="A66" s="3">
        <v>62</v>
      </c>
      <c r="B66" s="4"/>
      <c r="C66" s="4"/>
      <c r="D66" s="5" t="str">
        <f t="shared" si="10"/>
        <v/>
      </c>
      <c r="E66" s="4"/>
      <c r="F66" s="6"/>
      <c r="G66" s="6"/>
      <c r="H66" s="7" t="str">
        <f t="shared" ca="1" si="11"/>
        <v/>
      </c>
      <c r="I66" s="8" t="str">
        <f t="shared" ca="1" si="19"/>
        <v/>
      </c>
      <c r="J66" s="8" t="str">
        <f>IF(C66="","",
COUNTIFS(
sales!$C:$C,$C66,
sales!$E:$E,$E66,
sales!$H:$H,"&gt;="&amp;$F66,
sales!$H:$H,"&lt;="&amp;$G66
))</f>
        <v/>
      </c>
      <c r="K66" s="9" t="str">
        <f>IF(COUNTIFS(sales!C:C, C66)=0,"",
_xlfn.MAXIFS(sales!H:H, sales!C:C, C66))</f>
        <v/>
      </c>
      <c r="L66" s="4"/>
      <c r="M66" s="4"/>
      <c r="N66" s="10" t="str">
        <f>IF(C66="","",
SUMIFS(
sales!$I:$I,
sales!$C:$C,$C66,
sales!$E:$E,$E66,
sales!$H:$H,"&gt;="&amp;$F66,
sales!$H:$H,"&lt;="&amp;$G66
))</f>
        <v/>
      </c>
      <c r="O66" s="10" t="str">
        <f t="shared" si="12"/>
        <v/>
      </c>
      <c r="P66" s="11" t="str">
        <f t="shared" si="13"/>
        <v/>
      </c>
      <c r="Q66" s="12" t="str">
        <f t="shared" ca="1" si="14"/>
        <v/>
      </c>
      <c r="R66" s="100"/>
      <c r="S66" s="14"/>
      <c r="T66" s="15" t="str">
        <f t="shared" ca="1" si="15"/>
        <v/>
      </c>
      <c r="U66" s="15" t="str">
        <f t="shared" ca="1" si="16"/>
        <v/>
      </c>
      <c r="V66" s="16"/>
      <c r="W66" s="17" t="str">
        <f t="shared" ca="1" si="17"/>
        <v/>
      </c>
      <c r="X66" s="18" t="str">
        <f t="shared" ca="1" si="18"/>
        <v/>
      </c>
    </row>
    <row r="67" spans="1:24" x14ac:dyDescent="0.35">
      <c r="A67" s="3">
        <v>63</v>
      </c>
      <c r="B67" s="4"/>
      <c r="C67" s="4"/>
      <c r="D67" s="5" t="str">
        <f t="shared" si="10"/>
        <v/>
      </c>
      <c r="E67" s="4"/>
      <c r="F67" s="6"/>
      <c r="G67" s="6"/>
      <c r="H67" s="7" t="str">
        <f t="shared" ca="1" si="11"/>
        <v/>
      </c>
      <c r="I67" s="8" t="str">
        <f t="shared" ca="1" si="19"/>
        <v/>
      </c>
      <c r="J67" s="8" t="str">
        <f>IF(C67="","",
COUNTIFS(
sales!$C:$C,$C67,
sales!$E:$E,$E67,
sales!$H:$H,"&gt;="&amp;$F67,
sales!$H:$H,"&lt;="&amp;$G67
))</f>
        <v/>
      </c>
      <c r="K67" s="9" t="str">
        <f>IF(COUNTIFS(sales!C:C, C67)=0,"",
_xlfn.MAXIFS(sales!H:H, sales!C:C, C67))</f>
        <v/>
      </c>
      <c r="L67" s="4"/>
      <c r="M67" s="4"/>
      <c r="N67" s="10" t="str">
        <f>IF(C67="","",
SUMIFS(
sales!$I:$I,
sales!$C:$C,$C67,
sales!$E:$E,$E67,
sales!$H:$H,"&gt;="&amp;$F67,
sales!$H:$H,"&lt;="&amp;$G67
))</f>
        <v/>
      </c>
      <c r="O67" s="10" t="str">
        <f t="shared" si="12"/>
        <v/>
      </c>
      <c r="P67" s="11" t="str">
        <f t="shared" si="13"/>
        <v/>
      </c>
      <c r="Q67" s="12" t="str">
        <f t="shared" ca="1" si="14"/>
        <v/>
      </c>
      <c r="R67" s="100"/>
      <c r="S67" s="14"/>
      <c r="T67" s="15" t="str">
        <f t="shared" ca="1" si="15"/>
        <v/>
      </c>
      <c r="U67" s="15" t="str">
        <f t="shared" ca="1" si="16"/>
        <v/>
      </c>
      <c r="V67" s="16"/>
      <c r="W67" s="17" t="str">
        <f t="shared" ca="1" si="17"/>
        <v/>
      </c>
      <c r="X67" s="18" t="str">
        <f t="shared" ca="1" si="18"/>
        <v/>
      </c>
    </row>
    <row r="68" spans="1:24" x14ac:dyDescent="0.35">
      <c r="A68" s="3">
        <v>64</v>
      </c>
      <c r="B68" s="4"/>
      <c r="C68" s="4"/>
      <c r="D68" s="5" t="str">
        <f t="shared" si="10"/>
        <v/>
      </c>
      <c r="E68" s="4"/>
      <c r="F68" s="6"/>
      <c r="G68" s="6"/>
      <c r="H68" s="7" t="str">
        <f t="shared" ca="1" si="11"/>
        <v/>
      </c>
      <c r="I68" s="8" t="str">
        <f t="shared" ca="1" si="19"/>
        <v/>
      </c>
      <c r="J68" s="8" t="str">
        <f>IF(C68="","",
COUNTIFS(
sales!$C:$C,$C68,
sales!$E:$E,$E68,
sales!$H:$H,"&gt;="&amp;$F68,
sales!$H:$H,"&lt;="&amp;$G68
))</f>
        <v/>
      </c>
      <c r="K68" s="9" t="str">
        <f>IF(COUNTIFS(sales!C:C, C68)=0,"",
_xlfn.MAXIFS(sales!H:H, sales!C:C, C68))</f>
        <v/>
      </c>
      <c r="L68" s="4"/>
      <c r="M68" s="4"/>
      <c r="N68" s="10" t="str">
        <f>IF(C68="","",
SUMIFS(
sales!$I:$I,
sales!$C:$C,$C68,
sales!$E:$E,$E68,
sales!$H:$H,"&gt;="&amp;$F68,
sales!$H:$H,"&lt;="&amp;$G68
))</f>
        <v/>
      </c>
      <c r="O68" s="10" t="str">
        <f t="shared" si="12"/>
        <v/>
      </c>
      <c r="P68" s="11" t="str">
        <f t="shared" si="13"/>
        <v/>
      </c>
      <c r="Q68" s="12" t="str">
        <f t="shared" ca="1" si="14"/>
        <v/>
      </c>
      <c r="R68" s="100"/>
      <c r="S68" s="14"/>
      <c r="T68" s="15" t="str">
        <f t="shared" ca="1" si="15"/>
        <v/>
      </c>
      <c r="U68" s="15" t="str">
        <f t="shared" ca="1" si="16"/>
        <v/>
      </c>
      <c r="V68" s="16"/>
      <c r="W68" s="17" t="str">
        <f t="shared" ca="1" si="17"/>
        <v/>
      </c>
      <c r="X68" s="18" t="str">
        <f t="shared" ca="1" si="18"/>
        <v/>
      </c>
    </row>
    <row r="69" spans="1:24" x14ac:dyDescent="0.35">
      <c r="A69" s="3">
        <v>65</v>
      </c>
      <c r="B69" s="4"/>
      <c r="C69" s="4"/>
      <c r="D69" s="5" t="str">
        <f t="shared" ref="D69:D100" si="20">IF(E69="ISNR20","Natural Rubber-TSNR (ISNR-20)","")</f>
        <v/>
      </c>
      <c r="E69" s="4"/>
      <c r="F69" s="6"/>
      <c r="G69" s="6"/>
      <c r="H69" s="7" t="str">
        <f t="shared" ref="H69:H100" ca="1" si="21">IF(G69="","",G69-TODAY())</f>
        <v/>
      </c>
      <c r="I69" s="8" t="str">
        <f t="shared" ca="1" si="19"/>
        <v/>
      </c>
      <c r="J69" s="8" t="str">
        <f>IF(C69="","",
COUNTIFS(
sales!$C:$C,$C69,
sales!$E:$E,$E69,
sales!$H:$H,"&gt;="&amp;$F69,
sales!$H:$H,"&lt;="&amp;$G69
))</f>
        <v/>
      </c>
      <c r="K69" s="9" t="str">
        <f>IF(COUNTIFS(sales!C:C, C69)=0,"",
_xlfn.MAXIFS(sales!H:H, sales!C:C, C69))</f>
        <v/>
      </c>
      <c r="L69" s="4"/>
      <c r="M69" s="4"/>
      <c r="N69" s="10" t="str">
        <f>IF(C69="","",
SUMIFS(
sales!$I:$I,
sales!$C:$C,$C69,
sales!$E:$E,$E69,
sales!$H:$H,"&gt;="&amp;$F69,
sales!$H:$H,"&lt;="&amp;$G69
))</f>
        <v/>
      </c>
      <c r="O69" s="10" t="str">
        <f t="shared" ref="O69:O100" si="22">IF(M69="","",M69-N69)</f>
        <v/>
      </c>
      <c r="P69" s="11" t="str">
        <f t="shared" ref="P69:P104" si="23">IF(M69=0,"",N69/M69)</f>
        <v/>
      </c>
      <c r="Q69" s="12" t="str">
        <f t="shared" ref="Q69:Q104" ca="1" si="24">IF(OR(G69="",O69=""),"",
IF(AND(G69&lt;TODAY(),O69&gt;0),"YES","NO"))</f>
        <v/>
      </c>
      <c r="R69" s="100"/>
      <c r="S69" s="14"/>
      <c r="T69" s="15" t="str">
        <f t="shared" ref="T69:T100" ca="1" si="25">IF(Q69="YES", IF(R69="Company",L69*(1+S69),IF(R69="Vendor",L69*(1-S69),"")),"")</f>
        <v/>
      </c>
      <c r="U69" s="15" t="str">
        <f t="shared" ref="U69:U100" ca="1" si="26">IF(Q69="YES",O69*T69,"")</f>
        <v/>
      </c>
      <c r="V69" s="16"/>
      <c r="W69" s="17" t="str">
        <f t="shared" ref="W69:W100" ca="1" si="27">IF(Q69="YES",G69+V69,"")</f>
        <v/>
      </c>
      <c r="X69" s="18" t="str">
        <f t="shared" ref="X69:X100" ca="1" si="28">IF(Q69="YES",IF(TODAY()&gt;W69,"OVERDUE","WITHIN TIME"),"")</f>
        <v/>
      </c>
    </row>
    <row r="70" spans="1:24" x14ac:dyDescent="0.35">
      <c r="A70" s="3">
        <v>66</v>
      </c>
      <c r="B70" s="4"/>
      <c r="C70" s="4"/>
      <c r="D70" s="5" t="str">
        <f t="shared" si="20"/>
        <v/>
      </c>
      <c r="E70" s="4"/>
      <c r="F70" s="6"/>
      <c r="G70" s="6"/>
      <c r="H70" s="7" t="str">
        <f t="shared" ca="1" si="21"/>
        <v/>
      </c>
      <c r="I70" s="8" t="str">
        <f ca="1">IF(G70="","",
   IF(G70&lt;TODAY(),
      IF(O70&gt;0,"Violated","Completed"),
   IF(H70&lt;=7,"Expiring Soon",
   "Active")))</f>
        <v/>
      </c>
      <c r="J70" s="8" t="str">
        <f>IF(C70="","",
COUNTIFS(
sales!$C:$C,$C70,
sales!$E:$E,$E70,
sales!$H:$H,"&gt;="&amp;$F70,
sales!$H:$H,"&lt;="&amp;$G70
))</f>
        <v/>
      </c>
      <c r="K70" s="9" t="str">
        <f>IF(COUNTIFS(sales!C:C, C70)=0,"",
_xlfn.MAXIFS(sales!H:H, sales!C:C, C70))</f>
        <v/>
      </c>
      <c r="L70" s="4"/>
      <c r="M70" s="4"/>
      <c r="N70" s="10" t="str">
        <f>IF(C70="","",
SUMIFS(
sales!$I:$I,
sales!$C:$C,$C70,
sales!$E:$E,$E70,
sales!$H:$H,"&gt;="&amp;$F70,
sales!$H:$H,"&lt;="&amp;$G70
))</f>
        <v/>
      </c>
      <c r="O70" s="10" t="str">
        <f t="shared" si="22"/>
        <v/>
      </c>
      <c r="P70" s="11" t="str">
        <f t="shared" si="23"/>
        <v/>
      </c>
      <c r="Q70" s="12" t="str">
        <f t="shared" ca="1" si="24"/>
        <v/>
      </c>
      <c r="R70" s="100"/>
      <c r="S70" s="14"/>
      <c r="T70" s="15" t="str">
        <f t="shared" ca="1" si="25"/>
        <v/>
      </c>
      <c r="U70" s="15" t="str">
        <f t="shared" ca="1" si="26"/>
        <v/>
      </c>
      <c r="V70" s="16"/>
      <c r="W70" s="17" t="str">
        <f t="shared" ca="1" si="27"/>
        <v/>
      </c>
      <c r="X70" s="18" t="str">
        <f t="shared" ca="1" si="28"/>
        <v/>
      </c>
    </row>
    <row r="71" spans="1:24" x14ac:dyDescent="0.35">
      <c r="A71" s="3">
        <v>67</v>
      </c>
      <c r="B71" s="4"/>
      <c r="C71" s="4"/>
      <c r="D71" s="5" t="str">
        <f t="shared" si="20"/>
        <v/>
      </c>
      <c r="E71" s="4"/>
      <c r="F71" s="6"/>
      <c r="G71" s="6"/>
      <c r="H71" s="7" t="str">
        <f t="shared" ca="1" si="21"/>
        <v/>
      </c>
      <c r="I71" s="8" t="str">
        <f t="shared" ref="I71:I104" ca="1" si="29">IF(G71="","",
IF(G71&lt;TODAY(),
IF(O71&gt;0,"Violated","Completed"),
IF(H71&lt;=7,"Expiring Soon",
"Active")))</f>
        <v/>
      </c>
      <c r="J71" s="8" t="str">
        <f>IF(C71="","",
COUNTIFS(
sales!$C:$C,$C71,
sales!$E:$E,$E71,
sales!$H:$H,"&gt;="&amp;$F71,
sales!$H:$H,"&lt;="&amp;$G71
))</f>
        <v/>
      </c>
      <c r="K71" s="9" t="str">
        <f>IF(COUNTIFS(sales!C:C, C71)=0,"",
_xlfn.MAXIFS(sales!H:H, sales!C:C, C71))</f>
        <v/>
      </c>
      <c r="L71" s="4"/>
      <c r="M71" s="4"/>
      <c r="N71" s="10" t="str">
        <f>IF(C71="","",
SUMIFS(
sales!$I:$I,
sales!$C:$C,$C71,
sales!$E:$E,$E71,
sales!$H:$H,"&gt;="&amp;$F71,
sales!$H:$H,"&lt;="&amp;$G71
))</f>
        <v/>
      </c>
      <c r="O71" s="10" t="str">
        <f t="shared" si="22"/>
        <v/>
      </c>
      <c r="P71" s="11" t="str">
        <f t="shared" si="23"/>
        <v/>
      </c>
      <c r="Q71" s="12" t="str">
        <f t="shared" ca="1" si="24"/>
        <v/>
      </c>
      <c r="R71" s="100"/>
      <c r="S71" s="14"/>
      <c r="T71" s="15" t="str">
        <f t="shared" ca="1" si="25"/>
        <v/>
      </c>
      <c r="U71" s="15" t="str">
        <f t="shared" ca="1" si="26"/>
        <v/>
      </c>
      <c r="V71" s="16"/>
      <c r="W71" s="17" t="str">
        <f t="shared" ca="1" si="27"/>
        <v/>
      </c>
      <c r="X71" s="18" t="str">
        <f t="shared" ca="1" si="28"/>
        <v/>
      </c>
    </row>
    <row r="72" spans="1:24" x14ac:dyDescent="0.35">
      <c r="A72" s="3">
        <v>68</v>
      </c>
      <c r="B72" s="4"/>
      <c r="C72" s="4"/>
      <c r="D72" s="5" t="str">
        <f t="shared" si="20"/>
        <v/>
      </c>
      <c r="E72" s="4"/>
      <c r="F72" s="6"/>
      <c r="G72" s="6"/>
      <c r="H72" s="7" t="str">
        <f t="shared" ca="1" si="21"/>
        <v/>
      </c>
      <c r="I72" s="8" t="str">
        <f t="shared" ca="1" si="29"/>
        <v/>
      </c>
      <c r="J72" s="8" t="str">
        <f>IF(C72="","",
COUNTIFS(
sales!$C:$C,$C72,
sales!$E:$E,$E72,
sales!$H:$H,"&gt;="&amp;$F72,
sales!$H:$H,"&lt;="&amp;$G72
))</f>
        <v/>
      </c>
      <c r="K72" s="9" t="str">
        <f>IF(COUNTIFS(sales!C:C, C72)=0,"",
_xlfn.MAXIFS(sales!H:H, sales!C:C, C72))</f>
        <v/>
      </c>
      <c r="L72" s="4"/>
      <c r="M72" s="4"/>
      <c r="N72" s="10" t="str">
        <f>IF(C72="","",
SUMIFS(
sales!$I:$I,
sales!$C:$C,$C72,
sales!$E:$E,$E72,
sales!$H:$H,"&gt;="&amp;$F72,
sales!$H:$H,"&lt;="&amp;$G72
))</f>
        <v/>
      </c>
      <c r="O72" s="10" t="str">
        <f t="shared" si="22"/>
        <v/>
      </c>
      <c r="P72" s="11" t="str">
        <f t="shared" si="23"/>
        <v/>
      </c>
      <c r="Q72" s="12" t="str">
        <f t="shared" ca="1" si="24"/>
        <v/>
      </c>
      <c r="R72" s="100"/>
      <c r="S72" s="14"/>
      <c r="T72" s="15" t="str">
        <f t="shared" ca="1" si="25"/>
        <v/>
      </c>
      <c r="U72" s="15" t="str">
        <f t="shared" ca="1" si="26"/>
        <v/>
      </c>
      <c r="V72" s="16"/>
      <c r="W72" s="17" t="str">
        <f t="shared" ca="1" si="27"/>
        <v/>
      </c>
      <c r="X72" s="18" t="str">
        <f t="shared" ca="1" si="28"/>
        <v/>
      </c>
    </row>
    <row r="73" spans="1:24" x14ac:dyDescent="0.35">
      <c r="A73" s="3">
        <v>69</v>
      </c>
      <c r="B73" s="4"/>
      <c r="C73" s="4"/>
      <c r="D73" s="5" t="str">
        <f t="shared" si="20"/>
        <v/>
      </c>
      <c r="E73" s="4"/>
      <c r="F73" s="6"/>
      <c r="G73" s="6"/>
      <c r="H73" s="7" t="str">
        <f t="shared" ca="1" si="21"/>
        <v/>
      </c>
      <c r="I73" s="8" t="str">
        <f t="shared" ca="1" si="29"/>
        <v/>
      </c>
      <c r="J73" s="8" t="str">
        <f>IF(C73="","",
COUNTIFS(
sales!$C:$C,$C73,
sales!$E:$E,$E73,
sales!$H:$H,"&gt;="&amp;$F73,
sales!$H:$H,"&lt;="&amp;$G73
))</f>
        <v/>
      </c>
      <c r="K73" s="9" t="str">
        <f>IF(COUNTIFS(sales!C:C, C73)=0,"",
_xlfn.MAXIFS(sales!H:H, sales!C:C, C73))</f>
        <v/>
      </c>
      <c r="L73" s="4"/>
      <c r="M73" s="4"/>
      <c r="N73" s="10" t="str">
        <f>IF(C73="","",
SUMIFS(
sales!$I:$I,
sales!$C:$C,$C73,
sales!$E:$E,$E73,
sales!$H:$H,"&gt;="&amp;$F73,
sales!$H:$H,"&lt;="&amp;$G73
))</f>
        <v/>
      </c>
      <c r="O73" s="10" t="str">
        <f t="shared" si="22"/>
        <v/>
      </c>
      <c r="P73" s="11" t="str">
        <f t="shared" si="23"/>
        <v/>
      </c>
      <c r="Q73" s="12" t="str">
        <f t="shared" ca="1" si="24"/>
        <v/>
      </c>
      <c r="R73" s="100"/>
      <c r="S73" s="14"/>
      <c r="T73" s="15" t="str">
        <f t="shared" ca="1" si="25"/>
        <v/>
      </c>
      <c r="U73" s="15" t="str">
        <f t="shared" ca="1" si="26"/>
        <v/>
      </c>
      <c r="V73" s="16"/>
      <c r="W73" s="17" t="str">
        <f t="shared" ca="1" si="27"/>
        <v/>
      </c>
      <c r="X73" s="18" t="str">
        <f t="shared" ca="1" si="28"/>
        <v/>
      </c>
    </row>
    <row r="74" spans="1:24" x14ac:dyDescent="0.35">
      <c r="A74" s="3">
        <v>70</v>
      </c>
      <c r="B74" s="4"/>
      <c r="C74" s="4"/>
      <c r="D74" s="5" t="str">
        <f t="shared" si="20"/>
        <v/>
      </c>
      <c r="E74" s="4"/>
      <c r="F74" s="6"/>
      <c r="G74" s="6"/>
      <c r="H74" s="7" t="str">
        <f t="shared" ca="1" si="21"/>
        <v/>
      </c>
      <c r="I74" s="8" t="str">
        <f t="shared" ca="1" si="29"/>
        <v/>
      </c>
      <c r="J74" s="8" t="str">
        <f>IF(C74="","",
COUNTIFS(
sales!$C:$C,$C74,
sales!$E:$E,$E74,
sales!$H:$H,"&gt;="&amp;$F74,
sales!$H:$H,"&lt;="&amp;$G74
))</f>
        <v/>
      </c>
      <c r="K74" s="9" t="str">
        <f>IF(COUNTIFS(sales!C:C, C74)=0,"",
_xlfn.MAXIFS(sales!H:H, sales!C:C, C74))</f>
        <v/>
      </c>
      <c r="L74" s="4"/>
      <c r="M74" s="4"/>
      <c r="N74" s="10" t="str">
        <f>IF(C74="","",
SUMIFS(
sales!$I:$I,
sales!$C:$C,$C74,
sales!$E:$E,$E74,
sales!$H:$H,"&gt;="&amp;$F74,
sales!$H:$H,"&lt;="&amp;$G74
))</f>
        <v/>
      </c>
      <c r="O74" s="10" t="str">
        <f t="shared" si="22"/>
        <v/>
      </c>
      <c r="P74" s="11" t="str">
        <f t="shared" si="23"/>
        <v/>
      </c>
      <c r="Q74" s="12" t="str">
        <f t="shared" ca="1" si="24"/>
        <v/>
      </c>
      <c r="R74" s="100"/>
      <c r="S74" s="14"/>
      <c r="T74" s="15" t="str">
        <f t="shared" ca="1" si="25"/>
        <v/>
      </c>
      <c r="U74" s="15" t="str">
        <f t="shared" ca="1" si="26"/>
        <v/>
      </c>
      <c r="V74" s="16"/>
      <c r="W74" s="17" t="str">
        <f t="shared" ca="1" si="27"/>
        <v/>
      </c>
      <c r="X74" s="18" t="str">
        <f t="shared" ca="1" si="28"/>
        <v/>
      </c>
    </row>
    <row r="75" spans="1:24" x14ac:dyDescent="0.35">
      <c r="A75" s="3">
        <v>71</v>
      </c>
      <c r="B75" s="4"/>
      <c r="C75" s="4"/>
      <c r="D75" s="5" t="str">
        <f t="shared" si="20"/>
        <v/>
      </c>
      <c r="E75" s="4"/>
      <c r="F75" s="6"/>
      <c r="G75" s="6"/>
      <c r="H75" s="7" t="str">
        <f t="shared" ca="1" si="21"/>
        <v/>
      </c>
      <c r="I75" s="8" t="str">
        <f t="shared" ca="1" si="29"/>
        <v/>
      </c>
      <c r="J75" s="8" t="str">
        <f>IF(C75="","",
COUNTIFS(
sales!$C:$C,$C75,
sales!$E:$E,$E75,
sales!$H:$H,"&gt;="&amp;$F75,
sales!$H:$H,"&lt;="&amp;$G75
))</f>
        <v/>
      </c>
      <c r="K75" s="9" t="str">
        <f>IF(COUNTIFS(sales!C:C, C75)=0,"",
_xlfn.MAXIFS(sales!H:H, sales!C:C, C75))</f>
        <v/>
      </c>
      <c r="L75" s="4"/>
      <c r="M75" s="4"/>
      <c r="N75" s="10" t="str">
        <f>IF(C75="","",
SUMIFS(
sales!$I:$I,
sales!$C:$C,$C75,
sales!$E:$E,$E75,
sales!$H:$H,"&gt;="&amp;$F75,
sales!$H:$H,"&lt;="&amp;$G75
))</f>
        <v/>
      </c>
      <c r="O75" s="10" t="str">
        <f t="shared" si="22"/>
        <v/>
      </c>
      <c r="P75" s="11" t="str">
        <f t="shared" si="23"/>
        <v/>
      </c>
      <c r="Q75" s="12" t="str">
        <f t="shared" ca="1" si="24"/>
        <v/>
      </c>
      <c r="R75" s="100"/>
      <c r="S75" s="14"/>
      <c r="T75" s="15" t="str">
        <f t="shared" ca="1" si="25"/>
        <v/>
      </c>
      <c r="U75" s="15" t="str">
        <f t="shared" ca="1" si="26"/>
        <v/>
      </c>
      <c r="V75" s="16"/>
      <c r="W75" s="17" t="str">
        <f t="shared" ca="1" si="27"/>
        <v/>
      </c>
      <c r="X75" s="18" t="str">
        <f t="shared" ca="1" si="28"/>
        <v/>
      </c>
    </row>
    <row r="76" spans="1:24" x14ac:dyDescent="0.35">
      <c r="A76" s="3">
        <v>72</v>
      </c>
      <c r="B76" s="4"/>
      <c r="C76" s="4"/>
      <c r="D76" s="5" t="str">
        <f t="shared" si="20"/>
        <v/>
      </c>
      <c r="E76" s="4"/>
      <c r="F76" s="6"/>
      <c r="G76" s="6"/>
      <c r="H76" s="7" t="str">
        <f t="shared" ca="1" si="21"/>
        <v/>
      </c>
      <c r="I76" s="8" t="str">
        <f t="shared" ca="1" si="29"/>
        <v/>
      </c>
      <c r="J76" s="8" t="str">
        <f>IF(C76="","",
COUNTIFS(
sales!$C:$C,$C76,
sales!$E:$E,$E76,
sales!$H:$H,"&gt;="&amp;$F76,
sales!$H:$H,"&lt;="&amp;$G76
))</f>
        <v/>
      </c>
      <c r="K76" s="9" t="str">
        <f>IF(COUNTIFS(sales!C:C, C76)=0,"",
_xlfn.MAXIFS(sales!H:H, sales!C:C, C76))</f>
        <v/>
      </c>
      <c r="L76" s="4"/>
      <c r="M76" s="4"/>
      <c r="N76" s="10" t="str">
        <f>IF(C76="","",
SUMIFS(
sales!$I:$I,
sales!$C:$C,$C76,
sales!$E:$E,$E76,
sales!$H:$H,"&gt;="&amp;$F76,
sales!$H:$H,"&lt;="&amp;$G76
))</f>
        <v/>
      </c>
      <c r="O76" s="10" t="str">
        <f t="shared" si="22"/>
        <v/>
      </c>
      <c r="P76" s="11" t="str">
        <f t="shared" si="23"/>
        <v/>
      </c>
      <c r="Q76" s="12" t="str">
        <f t="shared" ca="1" si="24"/>
        <v/>
      </c>
      <c r="R76" s="100"/>
      <c r="S76" s="14"/>
      <c r="T76" s="15" t="str">
        <f t="shared" ca="1" si="25"/>
        <v/>
      </c>
      <c r="U76" s="15" t="str">
        <f t="shared" ca="1" si="26"/>
        <v/>
      </c>
      <c r="V76" s="16"/>
      <c r="W76" s="17" t="str">
        <f t="shared" ca="1" si="27"/>
        <v/>
      </c>
      <c r="X76" s="18" t="str">
        <f t="shared" ca="1" si="28"/>
        <v/>
      </c>
    </row>
    <row r="77" spans="1:24" x14ac:dyDescent="0.35">
      <c r="A77" s="3">
        <v>73</v>
      </c>
      <c r="B77" s="4"/>
      <c r="C77" s="4"/>
      <c r="D77" s="5" t="str">
        <f t="shared" si="20"/>
        <v/>
      </c>
      <c r="E77" s="4"/>
      <c r="F77" s="6"/>
      <c r="G77" s="6"/>
      <c r="H77" s="7" t="str">
        <f t="shared" ca="1" si="21"/>
        <v/>
      </c>
      <c r="I77" s="8" t="str">
        <f t="shared" ca="1" si="29"/>
        <v/>
      </c>
      <c r="J77" s="8" t="str">
        <f>IF(C77="","",
COUNTIFS(
sales!$C:$C,$C77,
sales!$E:$E,$E77,
sales!$H:$H,"&gt;="&amp;$F77,
sales!$H:$H,"&lt;="&amp;$G77
))</f>
        <v/>
      </c>
      <c r="K77" s="9" t="str">
        <f>IF(COUNTIFS(sales!C:C, C77)=0,"",
_xlfn.MAXIFS(sales!H:H, sales!C:C, C77))</f>
        <v/>
      </c>
      <c r="L77" s="4"/>
      <c r="M77" s="4"/>
      <c r="N77" s="10" t="str">
        <f>IF(C77="","",
SUMIFS(
sales!$I:$I,
sales!$C:$C,$C77,
sales!$E:$E,$E77,
sales!$H:$H,"&gt;="&amp;$F77,
sales!$H:$H,"&lt;="&amp;$G77
))</f>
        <v/>
      </c>
      <c r="O77" s="10" t="str">
        <f t="shared" si="22"/>
        <v/>
      </c>
      <c r="P77" s="11" t="str">
        <f t="shared" si="23"/>
        <v/>
      </c>
      <c r="Q77" s="12" t="str">
        <f t="shared" ca="1" si="24"/>
        <v/>
      </c>
      <c r="R77" s="100"/>
      <c r="S77" s="14"/>
      <c r="T77" s="15" t="str">
        <f t="shared" ca="1" si="25"/>
        <v/>
      </c>
      <c r="U77" s="15" t="str">
        <f t="shared" ca="1" si="26"/>
        <v/>
      </c>
      <c r="V77" s="16"/>
      <c r="W77" s="17" t="str">
        <f t="shared" ca="1" si="27"/>
        <v/>
      </c>
      <c r="X77" s="18" t="str">
        <f t="shared" ca="1" si="28"/>
        <v/>
      </c>
    </row>
    <row r="78" spans="1:24" x14ac:dyDescent="0.35">
      <c r="A78" s="3">
        <v>74</v>
      </c>
      <c r="B78" s="4"/>
      <c r="C78" s="4"/>
      <c r="D78" s="5" t="str">
        <f t="shared" si="20"/>
        <v/>
      </c>
      <c r="E78" s="4"/>
      <c r="F78" s="6"/>
      <c r="G78" s="6"/>
      <c r="H78" s="7" t="str">
        <f t="shared" ca="1" si="21"/>
        <v/>
      </c>
      <c r="I78" s="8" t="str">
        <f t="shared" ca="1" si="29"/>
        <v/>
      </c>
      <c r="J78" s="8" t="str">
        <f>IF(C78="","",
COUNTIFS(
sales!$C:$C,$C78,
sales!$E:$E,$E78,
sales!$H:$H,"&gt;="&amp;$F78,
sales!$H:$H,"&lt;="&amp;$G78
))</f>
        <v/>
      </c>
      <c r="K78" s="9" t="str">
        <f>IF(COUNTIFS(sales!C:C, C78)=0,"",
_xlfn.MAXIFS(sales!H:H, sales!C:C, C78))</f>
        <v/>
      </c>
      <c r="L78" s="4"/>
      <c r="M78" s="4"/>
      <c r="N78" s="10" t="str">
        <f>IF(C78="","",
SUMIFS(
sales!$I:$I,
sales!$C:$C,$C78,
sales!$E:$E,$E78,
sales!$H:$H,"&gt;="&amp;$F78,
sales!$H:$H,"&lt;="&amp;$G78
))</f>
        <v/>
      </c>
      <c r="O78" s="10" t="str">
        <f t="shared" si="22"/>
        <v/>
      </c>
      <c r="P78" s="11" t="str">
        <f t="shared" si="23"/>
        <v/>
      </c>
      <c r="Q78" s="12" t="str">
        <f t="shared" ca="1" si="24"/>
        <v/>
      </c>
      <c r="R78" s="100"/>
      <c r="S78" s="14"/>
      <c r="T78" s="15" t="str">
        <f t="shared" ca="1" si="25"/>
        <v/>
      </c>
      <c r="U78" s="15" t="str">
        <f t="shared" ca="1" si="26"/>
        <v/>
      </c>
      <c r="V78" s="16"/>
      <c r="W78" s="17" t="str">
        <f t="shared" ca="1" si="27"/>
        <v/>
      </c>
      <c r="X78" s="18" t="str">
        <f t="shared" ca="1" si="28"/>
        <v/>
      </c>
    </row>
    <row r="79" spans="1:24" x14ac:dyDescent="0.35">
      <c r="A79" s="3">
        <v>75</v>
      </c>
      <c r="B79" s="4"/>
      <c r="C79" s="4"/>
      <c r="D79" s="5" t="str">
        <f t="shared" si="20"/>
        <v/>
      </c>
      <c r="E79" s="4"/>
      <c r="F79" s="6"/>
      <c r="G79" s="6"/>
      <c r="H79" s="7" t="str">
        <f t="shared" ca="1" si="21"/>
        <v/>
      </c>
      <c r="I79" s="8" t="str">
        <f t="shared" ca="1" si="29"/>
        <v/>
      </c>
      <c r="J79" s="8" t="str">
        <f>IF(C79="","",
COUNTIFS(
sales!$C:$C,$C79,
sales!$E:$E,$E79,
sales!$H:$H,"&gt;="&amp;$F79,
sales!$H:$H,"&lt;="&amp;$G79
))</f>
        <v/>
      </c>
      <c r="K79" s="9" t="str">
        <f>IF(COUNTIFS(sales!C:C, C79)=0,"",
_xlfn.MAXIFS(sales!H:H, sales!C:C, C79))</f>
        <v/>
      </c>
      <c r="L79" s="4"/>
      <c r="M79" s="4"/>
      <c r="N79" s="10" t="str">
        <f>IF(C79="","",
SUMIFS(
sales!$I:$I,
sales!$C:$C,$C79,
sales!$E:$E,$E79,
sales!$H:$H,"&gt;="&amp;$F79,
sales!$H:$H,"&lt;="&amp;$G79
))</f>
        <v/>
      </c>
      <c r="O79" s="10" t="str">
        <f t="shared" si="22"/>
        <v/>
      </c>
      <c r="P79" s="11" t="str">
        <f t="shared" si="23"/>
        <v/>
      </c>
      <c r="Q79" s="12" t="str">
        <f t="shared" ca="1" si="24"/>
        <v/>
      </c>
      <c r="R79" s="100"/>
      <c r="S79" s="14"/>
      <c r="T79" s="15" t="str">
        <f t="shared" ca="1" si="25"/>
        <v/>
      </c>
      <c r="U79" s="15" t="str">
        <f t="shared" ca="1" si="26"/>
        <v/>
      </c>
      <c r="V79" s="16"/>
      <c r="W79" s="17" t="str">
        <f t="shared" ca="1" si="27"/>
        <v/>
      </c>
      <c r="X79" s="18" t="str">
        <f t="shared" ca="1" si="28"/>
        <v/>
      </c>
    </row>
    <row r="80" spans="1:24" x14ac:dyDescent="0.35">
      <c r="A80" s="3">
        <v>76</v>
      </c>
      <c r="B80" s="4"/>
      <c r="C80" s="4"/>
      <c r="D80" s="5" t="str">
        <f t="shared" si="20"/>
        <v/>
      </c>
      <c r="E80" s="4"/>
      <c r="F80" s="6"/>
      <c r="G80" s="6"/>
      <c r="H80" s="7" t="str">
        <f t="shared" ca="1" si="21"/>
        <v/>
      </c>
      <c r="I80" s="8" t="str">
        <f t="shared" ca="1" si="29"/>
        <v/>
      </c>
      <c r="J80" s="8" t="str">
        <f>IF(C80="","",
COUNTIFS(
sales!$C:$C,$C80,
sales!$E:$E,$E80,
sales!$H:$H,"&gt;="&amp;$F80,
sales!$H:$H,"&lt;="&amp;$G80
))</f>
        <v/>
      </c>
      <c r="K80" s="9" t="str">
        <f>IF(COUNTIFS(sales!C:C, C80)=0,"",
_xlfn.MAXIFS(sales!H:H, sales!C:C, C80))</f>
        <v/>
      </c>
      <c r="L80" s="4"/>
      <c r="M80" s="4"/>
      <c r="N80" s="10" t="str">
        <f>IF(C80="","",
SUMIFS(
sales!$I:$I,
sales!$C:$C,$C80,
sales!$E:$E,$E80,
sales!$H:$H,"&gt;="&amp;$F80,
sales!$H:$H,"&lt;="&amp;$G80
))</f>
        <v/>
      </c>
      <c r="O80" s="10" t="str">
        <f t="shared" si="22"/>
        <v/>
      </c>
      <c r="P80" s="11" t="str">
        <f t="shared" si="23"/>
        <v/>
      </c>
      <c r="Q80" s="12" t="str">
        <f t="shared" ca="1" si="24"/>
        <v/>
      </c>
      <c r="R80" s="100"/>
      <c r="S80" s="14"/>
      <c r="T80" s="15" t="str">
        <f t="shared" ca="1" si="25"/>
        <v/>
      </c>
      <c r="U80" s="15" t="str">
        <f t="shared" ca="1" si="26"/>
        <v/>
      </c>
      <c r="V80" s="16"/>
      <c r="W80" s="17" t="str">
        <f t="shared" ca="1" si="27"/>
        <v/>
      </c>
      <c r="X80" s="18" t="str">
        <f t="shared" ca="1" si="28"/>
        <v/>
      </c>
    </row>
    <row r="81" spans="1:24" x14ac:dyDescent="0.35">
      <c r="A81" s="3">
        <v>77</v>
      </c>
      <c r="B81" s="4"/>
      <c r="C81" s="4"/>
      <c r="D81" s="5" t="str">
        <f t="shared" si="20"/>
        <v/>
      </c>
      <c r="E81" s="4"/>
      <c r="F81" s="6"/>
      <c r="G81" s="6"/>
      <c r="H81" s="7" t="str">
        <f t="shared" ca="1" si="21"/>
        <v/>
      </c>
      <c r="I81" s="8" t="str">
        <f t="shared" ca="1" si="29"/>
        <v/>
      </c>
      <c r="J81" s="8" t="str">
        <f>IF(C81="","",
COUNTIFS(
sales!$C:$C,$C81,
sales!$E:$E,$E81,
sales!$H:$H,"&gt;="&amp;$F81,
sales!$H:$H,"&lt;="&amp;$G81
))</f>
        <v/>
      </c>
      <c r="K81" s="9" t="str">
        <f>IF(COUNTIFS(sales!C:C, C81)=0,"",
_xlfn.MAXIFS(sales!H:H, sales!C:C, C81))</f>
        <v/>
      </c>
      <c r="L81" s="4"/>
      <c r="M81" s="4"/>
      <c r="N81" s="10" t="str">
        <f>IF(C81="","",
SUMIFS(
sales!$I:$I,
sales!$C:$C,$C81,
sales!$E:$E,$E81,
sales!$H:$H,"&gt;="&amp;$F81,
sales!$H:$H,"&lt;="&amp;$G81
))</f>
        <v/>
      </c>
      <c r="O81" s="10" t="str">
        <f t="shared" si="22"/>
        <v/>
      </c>
      <c r="P81" s="11" t="str">
        <f t="shared" si="23"/>
        <v/>
      </c>
      <c r="Q81" s="12" t="str">
        <f t="shared" ca="1" si="24"/>
        <v/>
      </c>
      <c r="R81" s="100"/>
      <c r="S81" s="14"/>
      <c r="T81" s="15" t="str">
        <f t="shared" ca="1" si="25"/>
        <v/>
      </c>
      <c r="U81" s="15" t="str">
        <f t="shared" ca="1" si="26"/>
        <v/>
      </c>
      <c r="V81" s="16"/>
      <c r="W81" s="17" t="str">
        <f t="shared" ca="1" si="27"/>
        <v/>
      </c>
      <c r="X81" s="18" t="str">
        <f t="shared" ca="1" si="28"/>
        <v/>
      </c>
    </row>
    <row r="82" spans="1:24" x14ac:dyDescent="0.35">
      <c r="A82" s="3">
        <v>78</v>
      </c>
      <c r="B82" s="4"/>
      <c r="C82" s="4"/>
      <c r="D82" s="5" t="str">
        <f t="shared" si="20"/>
        <v/>
      </c>
      <c r="E82" s="4"/>
      <c r="F82" s="6"/>
      <c r="G82" s="6"/>
      <c r="H82" s="7" t="str">
        <f t="shared" ca="1" si="21"/>
        <v/>
      </c>
      <c r="I82" s="8" t="str">
        <f t="shared" ca="1" si="29"/>
        <v/>
      </c>
      <c r="J82" s="8" t="str">
        <f>IF(C82="","",
COUNTIFS(
sales!$C:$C,$C82,
sales!$E:$E,$E82,
sales!$H:$H,"&gt;="&amp;$F82,
sales!$H:$H,"&lt;="&amp;$G82
))</f>
        <v/>
      </c>
      <c r="K82" s="9" t="str">
        <f>IF(COUNTIFS(sales!C:C, C82)=0,"",
_xlfn.MAXIFS(sales!H:H, sales!C:C, C82))</f>
        <v/>
      </c>
      <c r="L82" s="4"/>
      <c r="M82" s="4"/>
      <c r="N82" s="10" t="str">
        <f>IF(C82="","",
SUMIFS(
sales!$I:$I,
sales!$C:$C,$C82,
sales!$E:$E,$E82,
sales!$H:$H,"&gt;="&amp;$F82,
sales!$H:$H,"&lt;="&amp;$G82
))</f>
        <v/>
      </c>
      <c r="O82" s="10" t="str">
        <f t="shared" si="22"/>
        <v/>
      </c>
      <c r="P82" s="11" t="str">
        <f t="shared" si="23"/>
        <v/>
      </c>
      <c r="Q82" s="12" t="str">
        <f t="shared" ca="1" si="24"/>
        <v/>
      </c>
      <c r="R82" s="100"/>
      <c r="S82" s="14"/>
      <c r="T82" s="15" t="str">
        <f t="shared" ca="1" si="25"/>
        <v/>
      </c>
      <c r="U82" s="15" t="str">
        <f t="shared" ca="1" si="26"/>
        <v/>
      </c>
      <c r="V82" s="16"/>
      <c r="W82" s="17" t="str">
        <f t="shared" ca="1" si="27"/>
        <v/>
      </c>
      <c r="X82" s="18" t="str">
        <f t="shared" ca="1" si="28"/>
        <v/>
      </c>
    </row>
    <row r="83" spans="1:24" x14ac:dyDescent="0.35">
      <c r="A83" s="3">
        <v>79</v>
      </c>
      <c r="B83" s="4"/>
      <c r="C83" s="4"/>
      <c r="D83" s="5" t="str">
        <f t="shared" si="20"/>
        <v/>
      </c>
      <c r="E83" s="4"/>
      <c r="F83" s="6"/>
      <c r="G83" s="6"/>
      <c r="H83" s="7" t="str">
        <f t="shared" ca="1" si="21"/>
        <v/>
      </c>
      <c r="I83" s="8" t="str">
        <f t="shared" ca="1" si="29"/>
        <v/>
      </c>
      <c r="J83" s="8" t="str">
        <f>IF(C83="","",
COUNTIFS(
sales!$C:$C,$C83,
sales!$E:$E,$E83,
sales!$H:$H,"&gt;="&amp;$F83,
sales!$H:$H,"&lt;="&amp;$G83
))</f>
        <v/>
      </c>
      <c r="K83" s="9" t="str">
        <f>IF(COUNTIFS(sales!C:C, C83)=0,"",
_xlfn.MAXIFS(sales!H:H, sales!C:C, C83))</f>
        <v/>
      </c>
      <c r="L83" s="4"/>
      <c r="M83" s="4"/>
      <c r="N83" s="10" t="str">
        <f>IF(C83="","",
SUMIFS(
sales!$I:$I,
sales!$C:$C,$C83,
sales!$E:$E,$E83,
sales!$H:$H,"&gt;="&amp;$F83,
sales!$H:$H,"&lt;="&amp;$G83
))</f>
        <v/>
      </c>
      <c r="O83" s="10" t="str">
        <f t="shared" si="22"/>
        <v/>
      </c>
      <c r="P83" s="11" t="str">
        <f t="shared" si="23"/>
        <v/>
      </c>
      <c r="Q83" s="12" t="str">
        <f t="shared" ca="1" si="24"/>
        <v/>
      </c>
      <c r="R83" s="100"/>
      <c r="S83" s="14"/>
      <c r="T83" s="15" t="str">
        <f t="shared" ca="1" si="25"/>
        <v/>
      </c>
      <c r="U83" s="15" t="str">
        <f t="shared" ca="1" si="26"/>
        <v/>
      </c>
      <c r="V83" s="16"/>
      <c r="W83" s="17" t="str">
        <f t="shared" ca="1" si="27"/>
        <v/>
      </c>
      <c r="X83" s="18" t="str">
        <f t="shared" ca="1" si="28"/>
        <v/>
      </c>
    </row>
    <row r="84" spans="1:24" x14ac:dyDescent="0.35">
      <c r="A84" s="3">
        <v>80</v>
      </c>
      <c r="B84" s="4"/>
      <c r="C84" s="4"/>
      <c r="D84" s="5" t="str">
        <f t="shared" si="20"/>
        <v/>
      </c>
      <c r="E84" s="4"/>
      <c r="F84" s="6"/>
      <c r="G84" s="6"/>
      <c r="H84" s="7" t="str">
        <f t="shared" ca="1" si="21"/>
        <v/>
      </c>
      <c r="I84" s="8" t="str">
        <f t="shared" ca="1" si="29"/>
        <v/>
      </c>
      <c r="J84" s="8" t="str">
        <f>IF(C84="","",
COUNTIFS(
sales!$C:$C,$C84,
sales!$E:$E,$E84,
sales!$H:$H,"&gt;="&amp;$F84,
sales!$H:$H,"&lt;="&amp;$G84
))</f>
        <v/>
      </c>
      <c r="K84" s="9" t="str">
        <f>IF(COUNTIFS(sales!C:C, C84)=0,"",
_xlfn.MAXIFS(sales!H:H, sales!C:C, C84))</f>
        <v/>
      </c>
      <c r="L84" s="4"/>
      <c r="M84" s="4"/>
      <c r="N84" s="10" t="str">
        <f>IF(C84="","",
SUMIFS(
sales!$I:$I,
sales!$C:$C,$C84,
sales!$E:$E,$E84,
sales!$H:$H,"&gt;="&amp;$F84,
sales!$H:$H,"&lt;="&amp;$G84
))</f>
        <v/>
      </c>
      <c r="O84" s="10" t="str">
        <f t="shared" si="22"/>
        <v/>
      </c>
      <c r="P84" s="11" t="str">
        <f t="shared" si="23"/>
        <v/>
      </c>
      <c r="Q84" s="12" t="str">
        <f t="shared" ca="1" si="24"/>
        <v/>
      </c>
      <c r="R84" s="100"/>
      <c r="S84" s="14"/>
      <c r="T84" s="15" t="str">
        <f t="shared" ca="1" si="25"/>
        <v/>
      </c>
      <c r="U84" s="15" t="str">
        <f t="shared" ca="1" si="26"/>
        <v/>
      </c>
      <c r="V84" s="16"/>
      <c r="W84" s="17" t="str">
        <f t="shared" ca="1" si="27"/>
        <v/>
      </c>
      <c r="X84" s="18" t="str">
        <f t="shared" ca="1" si="28"/>
        <v/>
      </c>
    </row>
    <row r="85" spans="1:24" x14ac:dyDescent="0.35">
      <c r="A85" s="3">
        <v>81</v>
      </c>
      <c r="B85" s="4"/>
      <c r="C85" s="4"/>
      <c r="D85" s="5" t="str">
        <f t="shared" si="20"/>
        <v/>
      </c>
      <c r="E85" s="4"/>
      <c r="F85" s="6"/>
      <c r="G85" s="6"/>
      <c r="H85" s="7" t="str">
        <f t="shared" ca="1" si="21"/>
        <v/>
      </c>
      <c r="I85" s="8" t="str">
        <f t="shared" ca="1" si="29"/>
        <v/>
      </c>
      <c r="J85" s="8" t="str">
        <f>IF(C85="","",
COUNTIFS(
sales!$C:$C,$C85,
sales!$E:$E,$E85,
sales!$H:$H,"&gt;="&amp;$F85,
sales!$H:$H,"&lt;="&amp;$G85
))</f>
        <v/>
      </c>
      <c r="K85" s="9" t="str">
        <f>IF(COUNTIFS(sales!C:C, C85)=0,"",
_xlfn.MAXIFS(sales!H:H, sales!C:C, C85))</f>
        <v/>
      </c>
      <c r="L85" s="4"/>
      <c r="M85" s="4"/>
      <c r="N85" s="10" t="str">
        <f>IF(C85="","",
SUMIFS(
sales!$I:$I,
sales!$C:$C,$C85,
sales!$E:$E,$E85,
sales!$H:$H,"&gt;="&amp;$F85,
sales!$H:$H,"&lt;="&amp;$G85
))</f>
        <v/>
      </c>
      <c r="O85" s="10" t="str">
        <f t="shared" si="22"/>
        <v/>
      </c>
      <c r="P85" s="11" t="str">
        <f t="shared" si="23"/>
        <v/>
      </c>
      <c r="Q85" s="12" t="str">
        <f t="shared" ca="1" si="24"/>
        <v/>
      </c>
      <c r="R85" s="100"/>
      <c r="S85" s="14"/>
      <c r="T85" s="15" t="str">
        <f t="shared" ca="1" si="25"/>
        <v/>
      </c>
      <c r="U85" s="15" t="str">
        <f t="shared" ca="1" si="26"/>
        <v/>
      </c>
      <c r="V85" s="16"/>
      <c r="W85" s="17" t="str">
        <f t="shared" ca="1" si="27"/>
        <v/>
      </c>
      <c r="X85" s="18" t="str">
        <f t="shared" ca="1" si="28"/>
        <v/>
      </c>
    </row>
    <row r="86" spans="1:24" x14ac:dyDescent="0.35">
      <c r="A86" s="3">
        <v>82</v>
      </c>
      <c r="B86" s="4"/>
      <c r="C86" s="4"/>
      <c r="D86" s="5" t="str">
        <f t="shared" si="20"/>
        <v/>
      </c>
      <c r="E86" s="4"/>
      <c r="F86" s="6"/>
      <c r="G86" s="6"/>
      <c r="H86" s="7" t="str">
        <f t="shared" ca="1" si="21"/>
        <v/>
      </c>
      <c r="I86" s="8" t="str">
        <f t="shared" ca="1" si="29"/>
        <v/>
      </c>
      <c r="J86" s="8" t="str">
        <f>IF(C86="","",
COUNTIFS(
sales!$C:$C,$C86,
sales!$E:$E,$E86,
sales!$H:$H,"&gt;="&amp;$F86,
sales!$H:$H,"&lt;="&amp;$G86
))</f>
        <v/>
      </c>
      <c r="K86" s="9" t="str">
        <f>IF(COUNTIFS(sales!C:C, C86)=0,"",
_xlfn.MAXIFS(sales!H:H, sales!C:C, C86))</f>
        <v/>
      </c>
      <c r="L86" s="4"/>
      <c r="M86" s="4"/>
      <c r="N86" s="10" t="str">
        <f>IF(C86="","",
SUMIFS(
sales!$I:$I,
sales!$C:$C,$C86,
sales!$E:$E,$E86,
sales!$H:$H,"&gt;="&amp;$F86,
sales!$H:$H,"&lt;="&amp;$G86
))</f>
        <v/>
      </c>
      <c r="O86" s="10" t="str">
        <f t="shared" si="22"/>
        <v/>
      </c>
      <c r="P86" s="11" t="str">
        <f t="shared" si="23"/>
        <v/>
      </c>
      <c r="Q86" s="12" t="str">
        <f t="shared" ca="1" si="24"/>
        <v/>
      </c>
      <c r="R86" s="100"/>
      <c r="S86" s="14"/>
      <c r="T86" s="15" t="str">
        <f t="shared" ca="1" si="25"/>
        <v/>
      </c>
      <c r="U86" s="15" t="str">
        <f t="shared" ca="1" si="26"/>
        <v/>
      </c>
      <c r="V86" s="16"/>
      <c r="W86" s="17" t="str">
        <f t="shared" ca="1" si="27"/>
        <v/>
      </c>
      <c r="X86" s="18" t="str">
        <f t="shared" ca="1" si="28"/>
        <v/>
      </c>
    </row>
    <row r="87" spans="1:24" x14ac:dyDescent="0.35">
      <c r="A87" s="3">
        <v>83</v>
      </c>
      <c r="B87" s="4"/>
      <c r="C87" s="4"/>
      <c r="D87" s="5" t="str">
        <f t="shared" si="20"/>
        <v/>
      </c>
      <c r="E87" s="4"/>
      <c r="F87" s="6"/>
      <c r="G87" s="6"/>
      <c r="H87" s="7" t="str">
        <f t="shared" ca="1" si="21"/>
        <v/>
      </c>
      <c r="I87" s="8" t="str">
        <f t="shared" ca="1" si="29"/>
        <v/>
      </c>
      <c r="J87" s="8" t="str">
        <f>IF(C87="","",
COUNTIFS(
sales!$C:$C,$C87,
sales!$E:$E,$E87,
sales!$H:$H,"&gt;="&amp;$F87,
sales!$H:$H,"&lt;="&amp;$G87
))</f>
        <v/>
      </c>
      <c r="K87" s="9" t="str">
        <f>IF(COUNTIFS(sales!C:C, C87)=0,"",
_xlfn.MAXIFS(sales!H:H, sales!C:C, C87))</f>
        <v/>
      </c>
      <c r="L87" s="4"/>
      <c r="M87" s="4"/>
      <c r="N87" s="10" t="str">
        <f>IF(C87="","",
SUMIFS(
sales!$I:$I,
sales!$C:$C,$C87,
sales!$E:$E,$E87,
sales!$H:$H,"&gt;="&amp;$F87,
sales!$H:$H,"&lt;="&amp;$G87
))</f>
        <v/>
      </c>
      <c r="O87" s="10" t="str">
        <f t="shared" si="22"/>
        <v/>
      </c>
      <c r="P87" s="11" t="str">
        <f t="shared" si="23"/>
        <v/>
      </c>
      <c r="Q87" s="12" t="str">
        <f t="shared" ca="1" si="24"/>
        <v/>
      </c>
      <c r="R87" s="100"/>
      <c r="S87" s="14"/>
      <c r="T87" s="15" t="str">
        <f t="shared" ca="1" si="25"/>
        <v/>
      </c>
      <c r="U87" s="15" t="str">
        <f t="shared" ca="1" si="26"/>
        <v/>
      </c>
      <c r="V87" s="16"/>
      <c r="W87" s="17" t="str">
        <f t="shared" ca="1" si="27"/>
        <v/>
      </c>
      <c r="X87" s="18" t="str">
        <f t="shared" ca="1" si="28"/>
        <v/>
      </c>
    </row>
    <row r="88" spans="1:24" x14ac:dyDescent="0.35">
      <c r="A88" s="3">
        <v>84</v>
      </c>
      <c r="B88" s="4"/>
      <c r="C88" s="4"/>
      <c r="D88" s="5" t="str">
        <f t="shared" si="20"/>
        <v/>
      </c>
      <c r="E88" s="4"/>
      <c r="F88" s="6"/>
      <c r="G88" s="6"/>
      <c r="H88" s="7" t="str">
        <f t="shared" ca="1" si="21"/>
        <v/>
      </c>
      <c r="I88" s="8" t="str">
        <f t="shared" ca="1" si="29"/>
        <v/>
      </c>
      <c r="J88" s="8" t="str">
        <f>IF(C88="","",
COUNTIFS(
sales!$C:$C,$C88,
sales!$E:$E,$E88,
sales!$H:$H,"&gt;="&amp;$F88,
sales!$H:$H,"&lt;="&amp;$G88
))</f>
        <v/>
      </c>
      <c r="K88" s="9" t="str">
        <f>IF(COUNTIFS(sales!C:C, C88)=0,"",
_xlfn.MAXIFS(sales!H:H, sales!C:C, C88))</f>
        <v/>
      </c>
      <c r="L88" s="4"/>
      <c r="M88" s="4"/>
      <c r="N88" s="10" t="str">
        <f>IF(C88="","",
SUMIFS(
sales!$I:$I,
sales!$C:$C,$C88,
sales!$E:$E,$E88,
sales!$H:$H,"&gt;="&amp;$F88,
sales!$H:$H,"&lt;="&amp;$G88
))</f>
        <v/>
      </c>
      <c r="O88" s="10" t="str">
        <f t="shared" si="22"/>
        <v/>
      </c>
      <c r="P88" s="11" t="str">
        <f t="shared" si="23"/>
        <v/>
      </c>
      <c r="Q88" s="12" t="str">
        <f t="shared" ca="1" si="24"/>
        <v/>
      </c>
      <c r="R88" s="100"/>
      <c r="S88" s="14"/>
      <c r="T88" s="15" t="str">
        <f t="shared" ca="1" si="25"/>
        <v/>
      </c>
      <c r="U88" s="15" t="str">
        <f t="shared" ca="1" si="26"/>
        <v/>
      </c>
      <c r="V88" s="16"/>
      <c r="W88" s="17" t="str">
        <f t="shared" ca="1" si="27"/>
        <v/>
      </c>
      <c r="X88" s="18" t="str">
        <f t="shared" ca="1" si="28"/>
        <v/>
      </c>
    </row>
    <row r="89" spans="1:24" x14ac:dyDescent="0.35">
      <c r="A89" s="3">
        <v>85</v>
      </c>
      <c r="B89" s="4"/>
      <c r="C89" s="4"/>
      <c r="D89" s="5" t="str">
        <f t="shared" si="20"/>
        <v/>
      </c>
      <c r="E89" s="4"/>
      <c r="F89" s="6"/>
      <c r="G89" s="6"/>
      <c r="H89" s="7" t="str">
        <f t="shared" ca="1" si="21"/>
        <v/>
      </c>
      <c r="I89" s="8" t="str">
        <f t="shared" ca="1" si="29"/>
        <v/>
      </c>
      <c r="J89" s="8" t="str">
        <f>IF(C89="","",
COUNTIFS(
sales!$C:$C,$C89,
sales!$E:$E,$E89,
sales!$H:$H,"&gt;="&amp;$F89,
sales!$H:$H,"&lt;="&amp;$G89
))</f>
        <v/>
      </c>
      <c r="K89" s="9" t="str">
        <f>IF(COUNTIFS(sales!C:C, C89)=0,"",
_xlfn.MAXIFS(sales!H:H, sales!C:C, C89))</f>
        <v/>
      </c>
      <c r="L89" s="4"/>
      <c r="M89" s="4"/>
      <c r="N89" s="10" t="str">
        <f>IF(C89="","",
SUMIFS(
sales!$I:$I,
sales!$C:$C,$C89,
sales!$E:$E,$E89,
sales!$H:$H,"&gt;="&amp;$F89,
sales!$H:$H,"&lt;="&amp;$G89
))</f>
        <v/>
      </c>
      <c r="O89" s="10" t="str">
        <f t="shared" si="22"/>
        <v/>
      </c>
      <c r="P89" s="11" t="str">
        <f t="shared" si="23"/>
        <v/>
      </c>
      <c r="Q89" s="12" t="str">
        <f t="shared" ca="1" si="24"/>
        <v/>
      </c>
      <c r="R89" s="100"/>
      <c r="S89" s="14"/>
      <c r="T89" s="15" t="str">
        <f t="shared" ca="1" si="25"/>
        <v/>
      </c>
      <c r="U89" s="15" t="str">
        <f t="shared" ca="1" si="26"/>
        <v/>
      </c>
      <c r="V89" s="16"/>
      <c r="W89" s="17" t="str">
        <f t="shared" ca="1" si="27"/>
        <v/>
      </c>
      <c r="X89" s="18" t="str">
        <f t="shared" ca="1" si="28"/>
        <v/>
      </c>
    </row>
    <row r="90" spans="1:24" x14ac:dyDescent="0.35">
      <c r="A90" s="3">
        <v>86</v>
      </c>
      <c r="B90" s="4"/>
      <c r="C90" s="4"/>
      <c r="D90" s="5" t="str">
        <f t="shared" si="20"/>
        <v/>
      </c>
      <c r="E90" s="4"/>
      <c r="F90" s="6"/>
      <c r="G90" s="6"/>
      <c r="H90" s="7" t="str">
        <f t="shared" ca="1" si="21"/>
        <v/>
      </c>
      <c r="I90" s="8" t="str">
        <f t="shared" ca="1" si="29"/>
        <v/>
      </c>
      <c r="J90" s="8" t="str">
        <f>IF(C90="","",
COUNTIFS(
sales!$C:$C,$C90,
sales!$E:$E,$E90,
sales!$H:$H,"&gt;="&amp;$F90,
sales!$H:$H,"&lt;="&amp;$G90
))</f>
        <v/>
      </c>
      <c r="K90" s="9" t="str">
        <f>IF(COUNTIFS(sales!C:C, C90)=0,"",
_xlfn.MAXIFS(sales!H:H, sales!C:C, C90))</f>
        <v/>
      </c>
      <c r="L90" s="4"/>
      <c r="M90" s="4"/>
      <c r="N90" s="10" t="str">
        <f>IF(C90="","",
SUMIFS(
sales!$I:$I,
sales!$C:$C,$C90,
sales!$E:$E,$E90,
sales!$H:$H,"&gt;="&amp;$F90,
sales!$H:$H,"&lt;="&amp;$G90
))</f>
        <v/>
      </c>
      <c r="O90" s="10" t="str">
        <f t="shared" si="22"/>
        <v/>
      </c>
      <c r="P90" s="11" t="str">
        <f t="shared" si="23"/>
        <v/>
      </c>
      <c r="Q90" s="12" t="str">
        <f t="shared" ca="1" si="24"/>
        <v/>
      </c>
      <c r="R90" s="100"/>
      <c r="S90" s="14"/>
      <c r="T90" s="15" t="str">
        <f t="shared" ca="1" si="25"/>
        <v/>
      </c>
      <c r="U90" s="15" t="str">
        <f t="shared" ca="1" si="26"/>
        <v/>
      </c>
      <c r="V90" s="16"/>
      <c r="W90" s="17" t="str">
        <f t="shared" ca="1" si="27"/>
        <v/>
      </c>
      <c r="X90" s="18" t="str">
        <f t="shared" ca="1" si="28"/>
        <v/>
      </c>
    </row>
    <row r="91" spans="1:24" x14ac:dyDescent="0.35">
      <c r="A91" s="3">
        <v>87</v>
      </c>
      <c r="B91" s="4"/>
      <c r="C91" s="4"/>
      <c r="D91" s="5" t="str">
        <f t="shared" si="20"/>
        <v/>
      </c>
      <c r="E91" s="4"/>
      <c r="F91" s="6"/>
      <c r="G91" s="6"/>
      <c r="H91" s="7" t="str">
        <f t="shared" ca="1" si="21"/>
        <v/>
      </c>
      <c r="I91" s="8" t="str">
        <f t="shared" ca="1" si="29"/>
        <v/>
      </c>
      <c r="J91" s="8" t="str">
        <f>IF(C91="","",
COUNTIFS(
sales!$C:$C,$C91,
sales!$E:$E,$E91,
sales!$H:$H,"&gt;="&amp;$F91,
sales!$H:$H,"&lt;="&amp;$G91
))</f>
        <v/>
      </c>
      <c r="K91" s="9" t="str">
        <f>IF(COUNTIFS(sales!C:C, C91)=0,"",
_xlfn.MAXIFS(sales!H:H, sales!C:C, C91))</f>
        <v/>
      </c>
      <c r="L91" s="4"/>
      <c r="M91" s="4"/>
      <c r="N91" s="10" t="str">
        <f>IF(C91="","",
SUMIFS(
sales!$I:$I,
sales!$C:$C,$C91,
sales!$E:$E,$E91,
sales!$H:$H,"&gt;="&amp;$F91,
sales!$H:$H,"&lt;="&amp;$G91
))</f>
        <v/>
      </c>
      <c r="O91" s="10" t="str">
        <f t="shared" si="22"/>
        <v/>
      </c>
      <c r="P91" s="11" t="str">
        <f t="shared" si="23"/>
        <v/>
      </c>
      <c r="Q91" s="12" t="str">
        <f t="shared" ca="1" si="24"/>
        <v/>
      </c>
      <c r="R91" s="100"/>
      <c r="S91" s="14"/>
      <c r="T91" s="15" t="str">
        <f t="shared" ca="1" si="25"/>
        <v/>
      </c>
      <c r="U91" s="15" t="str">
        <f t="shared" ca="1" si="26"/>
        <v/>
      </c>
      <c r="V91" s="16"/>
      <c r="W91" s="17" t="str">
        <f t="shared" ca="1" si="27"/>
        <v/>
      </c>
      <c r="X91" s="18" t="str">
        <f t="shared" ca="1" si="28"/>
        <v/>
      </c>
    </row>
    <row r="92" spans="1:24" x14ac:dyDescent="0.35">
      <c r="A92" s="3">
        <v>88</v>
      </c>
      <c r="B92" s="4"/>
      <c r="C92" s="4"/>
      <c r="D92" s="5" t="str">
        <f t="shared" si="20"/>
        <v/>
      </c>
      <c r="E92" s="4"/>
      <c r="F92" s="6"/>
      <c r="G92" s="6"/>
      <c r="H92" s="7" t="str">
        <f t="shared" ca="1" si="21"/>
        <v/>
      </c>
      <c r="I92" s="8" t="str">
        <f t="shared" ca="1" si="29"/>
        <v/>
      </c>
      <c r="J92" s="8" t="str">
        <f>IF(C92="","",
COUNTIFS(
sales!$C:$C,$C92,
sales!$E:$E,$E92,
sales!$H:$H,"&gt;="&amp;$F92,
sales!$H:$H,"&lt;="&amp;$G92
))</f>
        <v/>
      </c>
      <c r="K92" s="9" t="str">
        <f>IF(COUNTIFS(sales!C:C, C92)=0,"",
_xlfn.MAXIFS(sales!H:H, sales!C:C, C92))</f>
        <v/>
      </c>
      <c r="L92" s="4"/>
      <c r="M92" s="4"/>
      <c r="N92" s="10" t="str">
        <f>IF(C92="","",
SUMIFS(
sales!$I:$I,
sales!$C:$C,$C92,
sales!$E:$E,$E92,
sales!$H:$H,"&gt;="&amp;$F92,
sales!$H:$H,"&lt;="&amp;$G92
))</f>
        <v/>
      </c>
      <c r="O92" s="10" t="str">
        <f t="shared" si="22"/>
        <v/>
      </c>
      <c r="P92" s="11" t="str">
        <f t="shared" si="23"/>
        <v/>
      </c>
      <c r="Q92" s="12" t="str">
        <f t="shared" ca="1" si="24"/>
        <v/>
      </c>
      <c r="R92" s="100"/>
      <c r="S92" s="14"/>
      <c r="T92" s="15" t="str">
        <f t="shared" ca="1" si="25"/>
        <v/>
      </c>
      <c r="U92" s="15" t="str">
        <f t="shared" ca="1" si="26"/>
        <v/>
      </c>
      <c r="V92" s="16"/>
      <c r="W92" s="17" t="str">
        <f t="shared" ca="1" si="27"/>
        <v/>
      </c>
      <c r="X92" s="18" t="str">
        <f t="shared" ca="1" si="28"/>
        <v/>
      </c>
    </row>
    <row r="93" spans="1:24" x14ac:dyDescent="0.35">
      <c r="A93" s="3">
        <v>89</v>
      </c>
      <c r="B93" s="4"/>
      <c r="C93" s="4"/>
      <c r="D93" s="5" t="str">
        <f t="shared" si="20"/>
        <v/>
      </c>
      <c r="E93" s="4"/>
      <c r="F93" s="6"/>
      <c r="G93" s="6"/>
      <c r="H93" s="7" t="str">
        <f t="shared" ca="1" si="21"/>
        <v/>
      </c>
      <c r="I93" s="8" t="str">
        <f t="shared" ca="1" si="29"/>
        <v/>
      </c>
      <c r="J93" s="8" t="str">
        <f>IF(C93="","",
COUNTIFS(
sales!$C:$C,$C93,
sales!$E:$E,$E93,
sales!$H:$H,"&gt;="&amp;$F93,
sales!$H:$H,"&lt;="&amp;$G93
))</f>
        <v/>
      </c>
      <c r="K93" s="9" t="str">
        <f>IF(COUNTIFS(sales!C:C, C93)=0,"",
_xlfn.MAXIFS(sales!H:H, sales!C:C, C93))</f>
        <v/>
      </c>
      <c r="L93" s="4"/>
      <c r="M93" s="4"/>
      <c r="N93" s="10" t="str">
        <f>IF(C93="","",
SUMIFS(
sales!$I:$I,
sales!$C:$C,$C93,
sales!$E:$E,$E93,
sales!$H:$H,"&gt;="&amp;$F93,
sales!$H:$H,"&lt;="&amp;$G93
))</f>
        <v/>
      </c>
      <c r="O93" s="10" t="str">
        <f t="shared" si="22"/>
        <v/>
      </c>
      <c r="P93" s="11" t="str">
        <f t="shared" si="23"/>
        <v/>
      </c>
      <c r="Q93" s="12" t="str">
        <f t="shared" ca="1" si="24"/>
        <v/>
      </c>
      <c r="R93" s="100"/>
      <c r="S93" s="14"/>
      <c r="T93" s="15" t="str">
        <f t="shared" ca="1" si="25"/>
        <v/>
      </c>
      <c r="U93" s="15" t="str">
        <f t="shared" ca="1" si="26"/>
        <v/>
      </c>
      <c r="V93" s="16"/>
      <c r="W93" s="17" t="str">
        <f t="shared" ca="1" si="27"/>
        <v/>
      </c>
      <c r="X93" s="18" t="str">
        <f t="shared" ca="1" si="28"/>
        <v/>
      </c>
    </row>
    <row r="94" spans="1:24" x14ac:dyDescent="0.35">
      <c r="A94" s="3">
        <v>90</v>
      </c>
      <c r="B94" s="4"/>
      <c r="C94" s="4"/>
      <c r="D94" s="5" t="str">
        <f t="shared" si="20"/>
        <v/>
      </c>
      <c r="E94" s="4"/>
      <c r="F94" s="6"/>
      <c r="G94" s="6"/>
      <c r="H94" s="7" t="str">
        <f t="shared" ca="1" si="21"/>
        <v/>
      </c>
      <c r="I94" s="8" t="str">
        <f t="shared" ca="1" si="29"/>
        <v/>
      </c>
      <c r="J94" s="8" t="str">
        <f>IF(C94="","",
COUNTIFS(
sales!$C:$C,$C94,
sales!$E:$E,$E94,
sales!$H:$H,"&gt;="&amp;$F94,
sales!$H:$H,"&lt;="&amp;$G94
))</f>
        <v/>
      </c>
      <c r="K94" s="9" t="str">
        <f>IF(COUNTIFS(sales!C:C, C94)=0,"",
_xlfn.MAXIFS(sales!H:H, sales!C:C, C94))</f>
        <v/>
      </c>
      <c r="L94" s="4"/>
      <c r="M94" s="4"/>
      <c r="N94" s="10" t="str">
        <f>IF(C94="","",
SUMIFS(
sales!$I:$I,
sales!$C:$C,$C94,
sales!$E:$E,$E94,
sales!$H:$H,"&gt;="&amp;$F94,
sales!$H:$H,"&lt;="&amp;$G94
))</f>
        <v/>
      </c>
      <c r="O94" s="10" t="str">
        <f t="shared" si="22"/>
        <v/>
      </c>
      <c r="P94" s="11" t="str">
        <f t="shared" si="23"/>
        <v/>
      </c>
      <c r="Q94" s="12" t="str">
        <f t="shared" ca="1" si="24"/>
        <v/>
      </c>
      <c r="R94" s="100"/>
      <c r="S94" s="14"/>
      <c r="T94" s="15" t="str">
        <f t="shared" ca="1" si="25"/>
        <v/>
      </c>
      <c r="U94" s="15" t="str">
        <f t="shared" ca="1" si="26"/>
        <v/>
      </c>
      <c r="V94" s="16"/>
      <c r="W94" s="17" t="str">
        <f t="shared" ca="1" si="27"/>
        <v/>
      </c>
      <c r="X94" s="18" t="str">
        <f t="shared" ca="1" si="28"/>
        <v/>
      </c>
    </row>
    <row r="95" spans="1:24" x14ac:dyDescent="0.35">
      <c r="A95" s="3">
        <v>91</v>
      </c>
      <c r="B95" s="4"/>
      <c r="C95" s="4"/>
      <c r="D95" s="5" t="str">
        <f t="shared" si="20"/>
        <v/>
      </c>
      <c r="E95" s="4"/>
      <c r="F95" s="6"/>
      <c r="G95" s="6"/>
      <c r="H95" s="7" t="str">
        <f t="shared" ca="1" si="21"/>
        <v/>
      </c>
      <c r="I95" s="8" t="str">
        <f t="shared" ca="1" si="29"/>
        <v/>
      </c>
      <c r="J95" s="8" t="str">
        <f>IF(C95="","",
COUNTIFS(
sales!$C:$C,$C95,
sales!$E:$E,$E95,
sales!$H:$H,"&gt;="&amp;$F95,
sales!$H:$H,"&lt;="&amp;$G95
))</f>
        <v/>
      </c>
      <c r="K95" s="9" t="str">
        <f>IF(COUNTIFS(sales!C:C, C95)=0,"",
_xlfn.MAXIFS(sales!H:H, sales!C:C, C95))</f>
        <v/>
      </c>
      <c r="L95" s="4"/>
      <c r="M95" s="4"/>
      <c r="N95" s="10" t="str">
        <f>IF(C95="","",
SUMIFS(
sales!$I:$I,
sales!$C:$C,$C95,
sales!$E:$E,$E95,
sales!$H:$H,"&gt;="&amp;$F95,
sales!$H:$H,"&lt;="&amp;$G95
))</f>
        <v/>
      </c>
      <c r="O95" s="10" t="str">
        <f t="shared" si="22"/>
        <v/>
      </c>
      <c r="P95" s="11" t="str">
        <f t="shared" si="23"/>
        <v/>
      </c>
      <c r="Q95" s="12" t="str">
        <f t="shared" ca="1" si="24"/>
        <v/>
      </c>
      <c r="R95" s="100"/>
      <c r="S95" s="14"/>
      <c r="T95" s="15" t="str">
        <f t="shared" ca="1" si="25"/>
        <v/>
      </c>
      <c r="U95" s="15" t="str">
        <f t="shared" ca="1" si="26"/>
        <v/>
      </c>
      <c r="V95" s="16"/>
      <c r="W95" s="17" t="str">
        <f t="shared" ca="1" si="27"/>
        <v/>
      </c>
      <c r="X95" s="18" t="str">
        <f t="shared" ca="1" si="28"/>
        <v/>
      </c>
    </row>
    <row r="96" spans="1:24" x14ac:dyDescent="0.35">
      <c r="A96" s="3">
        <v>92</v>
      </c>
      <c r="B96" s="4"/>
      <c r="C96" s="4"/>
      <c r="D96" s="5" t="str">
        <f t="shared" si="20"/>
        <v/>
      </c>
      <c r="E96" s="4"/>
      <c r="F96" s="6"/>
      <c r="G96" s="6"/>
      <c r="H96" s="7" t="str">
        <f t="shared" ca="1" si="21"/>
        <v/>
      </c>
      <c r="I96" s="8" t="str">
        <f t="shared" ca="1" si="29"/>
        <v/>
      </c>
      <c r="J96" s="8" t="str">
        <f>IF(C96="","",
COUNTIFS(
sales!$C:$C,$C96,
sales!$E:$E,$E96,
sales!$H:$H,"&gt;="&amp;$F96,
sales!$H:$H,"&lt;="&amp;$G96
))</f>
        <v/>
      </c>
      <c r="K96" s="9" t="str">
        <f>IF(COUNTIFS(sales!C:C, C96)=0,"",
_xlfn.MAXIFS(sales!H:H, sales!C:C, C96))</f>
        <v/>
      </c>
      <c r="L96" s="4"/>
      <c r="M96" s="4"/>
      <c r="N96" s="10" t="str">
        <f>IF(C96="","",
SUMIFS(
sales!$I:$I,
sales!$C:$C,$C96,
sales!$E:$E,$E96,
sales!$H:$H,"&gt;="&amp;$F96,
sales!$H:$H,"&lt;="&amp;$G96
))</f>
        <v/>
      </c>
      <c r="O96" s="10" t="str">
        <f t="shared" si="22"/>
        <v/>
      </c>
      <c r="P96" s="11" t="str">
        <f t="shared" si="23"/>
        <v/>
      </c>
      <c r="Q96" s="12" t="str">
        <f t="shared" ca="1" si="24"/>
        <v/>
      </c>
      <c r="R96" s="100"/>
      <c r="S96" s="14"/>
      <c r="T96" s="15" t="str">
        <f t="shared" ca="1" si="25"/>
        <v/>
      </c>
      <c r="U96" s="15" t="str">
        <f t="shared" ca="1" si="26"/>
        <v/>
      </c>
      <c r="V96" s="16"/>
      <c r="W96" s="17" t="str">
        <f t="shared" ca="1" si="27"/>
        <v/>
      </c>
      <c r="X96" s="18" t="str">
        <f t="shared" ca="1" si="28"/>
        <v/>
      </c>
    </row>
    <row r="97" spans="1:24" x14ac:dyDescent="0.35">
      <c r="A97" s="3">
        <v>93</v>
      </c>
      <c r="B97" s="4"/>
      <c r="C97" s="4"/>
      <c r="D97" s="5" t="str">
        <f t="shared" si="20"/>
        <v/>
      </c>
      <c r="E97" s="4"/>
      <c r="F97" s="6"/>
      <c r="G97" s="6"/>
      <c r="H97" s="7" t="str">
        <f t="shared" ca="1" si="21"/>
        <v/>
      </c>
      <c r="I97" s="8" t="str">
        <f t="shared" ca="1" si="29"/>
        <v/>
      </c>
      <c r="J97" s="8" t="str">
        <f>IF(C97="","",
COUNTIFS(
sales!$C:$C,$C97,
sales!$E:$E,$E97,
sales!$H:$H,"&gt;="&amp;$F97,
sales!$H:$H,"&lt;="&amp;$G97
))</f>
        <v/>
      </c>
      <c r="K97" s="9" t="str">
        <f>IF(COUNTIFS(sales!C:C, C97)=0,"",
_xlfn.MAXIFS(sales!H:H, sales!C:C, C97))</f>
        <v/>
      </c>
      <c r="L97" s="4"/>
      <c r="M97" s="4"/>
      <c r="N97" s="10" t="str">
        <f>IF(C97="","",
SUMIFS(
sales!$I:$I,
sales!$C:$C,$C97,
sales!$E:$E,$E97,
sales!$H:$H,"&gt;="&amp;$F97,
sales!$H:$H,"&lt;="&amp;$G97
))</f>
        <v/>
      </c>
      <c r="O97" s="10" t="str">
        <f t="shared" si="22"/>
        <v/>
      </c>
      <c r="P97" s="11" t="str">
        <f t="shared" si="23"/>
        <v/>
      </c>
      <c r="Q97" s="12" t="str">
        <f t="shared" ca="1" si="24"/>
        <v/>
      </c>
      <c r="R97" s="100"/>
      <c r="S97" s="14"/>
      <c r="T97" s="15" t="str">
        <f t="shared" ca="1" si="25"/>
        <v/>
      </c>
      <c r="U97" s="15" t="str">
        <f t="shared" ca="1" si="26"/>
        <v/>
      </c>
      <c r="V97" s="16"/>
      <c r="W97" s="17" t="str">
        <f t="shared" ca="1" si="27"/>
        <v/>
      </c>
      <c r="X97" s="18" t="str">
        <f t="shared" ca="1" si="28"/>
        <v/>
      </c>
    </row>
    <row r="98" spans="1:24" x14ac:dyDescent="0.35">
      <c r="A98" s="3">
        <v>94</v>
      </c>
      <c r="B98" s="4"/>
      <c r="C98" s="4"/>
      <c r="D98" s="5" t="str">
        <f t="shared" si="20"/>
        <v/>
      </c>
      <c r="E98" s="4"/>
      <c r="F98" s="6"/>
      <c r="G98" s="6"/>
      <c r="H98" s="7" t="str">
        <f t="shared" ca="1" si="21"/>
        <v/>
      </c>
      <c r="I98" s="8" t="str">
        <f t="shared" ca="1" si="29"/>
        <v/>
      </c>
      <c r="J98" s="8" t="str">
        <f>IF(C98="","",
COUNTIFS(
sales!$C:$C,$C98,
sales!$E:$E,$E98,
sales!$H:$H,"&gt;="&amp;$F98,
sales!$H:$H,"&lt;="&amp;$G98
))</f>
        <v/>
      </c>
      <c r="K98" s="9" t="str">
        <f>IF(COUNTIFS(sales!C:C, C98)=0,"",
_xlfn.MAXIFS(sales!H:H, sales!C:C, C98))</f>
        <v/>
      </c>
      <c r="L98" s="4"/>
      <c r="M98" s="4"/>
      <c r="N98" s="10" t="str">
        <f>IF(C98="","",
SUMIFS(
sales!$I:$I,
sales!$C:$C,$C98,
sales!$E:$E,$E98,
sales!$H:$H,"&gt;="&amp;$F98,
sales!$H:$H,"&lt;="&amp;$G98
))</f>
        <v/>
      </c>
      <c r="O98" s="10" t="str">
        <f t="shared" si="22"/>
        <v/>
      </c>
      <c r="P98" s="11" t="str">
        <f t="shared" si="23"/>
        <v/>
      </c>
      <c r="Q98" s="12" t="str">
        <f t="shared" ca="1" si="24"/>
        <v/>
      </c>
      <c r="R98" s="100"/>
      <c r="S98" s="14"/>
      <c r="T98" s="15" t="str">
        <f t="shared" ca="1" si="25"/>
        <v/>
      </c>
      <c r="U98" s="15" t="str">
        <f t="shared" ca="1" si="26"/>
        <v/>
      </c>
      <c r="V98" s="16"/>
      <c r="W98" s="17" t="str">
        <f t="shared" ca="1" si="27"/>
        <v/>
      </c>
      <c r="X98" s="18" t="str">
        <f t="shared" ca="1" si="28"/>
        <v/>
      </c>
    </row>
    <row r="99" spans="1:24" x14ac:dyDescent="0.35">
      <c r="A99" s="3">
        <v>95</v>
      </c>
      <c r="B99" s="4"/>
      <c r="C99" s="4"/>
      <c r="D99" s="5" t="str">
        <f t="shared" si="20"/>
        <v/>
      </c>
      <c r="E99" s="4"/>
      <c r="F99" s="6"/>
      <c r="G99" s="6"/>
      <c r="H99" s="7" t="str">
        <f t="shared" ca="1" si="21"/>
        <v/>
      </c>
      <c r="I99" s="8" t="str">
        <f t="shared" ca="1" si="29"/>
        <v/>
      </c>
      <c r="J99" s="8" t="str">
        <f>IF(C99="","",
COUNTIFS(
sales!$C:$C,$C99,
sales!$E:$E,$E99,
sales!$H:$H,"&gt;="&amp;$F99,
sales!$H:$H,"&lt;="&amp;$G99
))</f>
        <v/>
      </c>
      <c r="K99" s="9" t="str">
        <f>IF(COUNTIFS(sales!C:C, C99)=0,"",
_xlfn.MAXIFS(sales!H:H, sales!C:C, C99))</f>
        <v/>
      </c>
      <c r="L99" s="4"/>
      <c r="M99" s="4"/>
      <c r="N99" s="10" t="str">
        <f>IF(C99="","",
SUMIFS(
sales!$I:$I,
sales!$C:$C,$C99,
sales!$E:$E,$E99,
sales!$H:$H,"&gt;="&amp;$F99,
sales!$H:$H,"&lt;="&amp;$G99
))</f>
        <v/>
      </c>
      <c r="O99" s="10" t="str">
        <f t="shared" si="22"/>
        <v/>
      </c>
      <c r="P99" s="11" t="str">
        <f t="shared" si="23"/>
        <v/>
      </c>
      <c r="Q99" s="12" t="str">
        <f t="shared" ca="1" si="24"/>
        <v/>
      </c>
      <c r="R99" s="100"/>
      <c r="S99" s="14"/>
      <c r="T99" s="15" t="str">
        <f t="shared" ca="1" si="25"/>
        <v/>
      </c>
      <c r="U99" s="15" t="str">
        <f t="shared" ca="1" si="26"/>
        <v/>
      </c>
      <c r="V99" s="16"/>
      <c r="W99" s="17" t="str">
        <f t="shared" ca="1" si="27"/>
        <v/>
      </c>
      <c r="X99" s="18" t="str">
        <f t="shared" ca="1" si="28"/>
        <v/>
      </c>
    </row>
    <row r="100" spans="1:24" x14ac:dyDescent="0.35">
      <c r="A100" s="3">
        <v>96</v>
      </c>
      <c r="B100" s="4"/>
      <c r="C100" s="4"/>
      <c r="D100" s="5" t="str">
        <f t="shared" si="20"/>
        <v/>
      </c>
      <c r="E100" s="4"/>
      <c r="F100" s="6"/>
      <c r="G100" s="6"/>
      <c r="H100" s="7" t="str">
        <f t="shared" ca="1" si="21"/>
        <v/>
      </c>
      <c r="I100" s="8" t="str">
        <f t="shared" ca="1" si="29"/>
        <v/>
      </c>
      <c r="J100" s="8" t="str">
        <f>IF(C100="","",
COUNTIFS(
sales!$C:$C,$C100,
sales!$E:$E,$E100,
sales!$H:$H,"&gt;="&amp;$F100,
sales!$H:$H,"&lt;="&amp;$G100
))</f>
        <v/>
      </c>
      <c r="K100" s="9" t="str">
        <f>IF(COUNTIFS(sales!C:C, C100)=0,"",
_xlfn.MAXIFS(sales!H:H, sales!C:C, C100))</f>
        <v/>
      </c>
      <c r="L100" s="4"/>
      <c r="M100" s="4"/>
      <c r="N100" s="10" t="str">
        <f>IF(C100="","",
SUMIFS(
sales!$I:$I,
sales!$C:$C,$C100,
sales!$E:$E,$E100,
sales!$H:$H,"&gt;="&amp;$F100,
sales!$H:$H,"&lt;="&amp;$G100
))</f>
        <v/>
      </c>
      <c r="O100" s="10" t="str">
        <f t="shared" si="22"/>
        <v/>
      </c>
      <c r="P100" s="11" t="str">
        <f t="shared" si="23"/>
        <v/>
      </c>
      <c r="Q100" s="12" t="str">
        <f t="shared" ca="1" si="24"/>
        <v/>
      </c>
      <c r="R100" s="100"/>
      <c r="S100" s="14"/>
      <c r="T100" s="15" t="str">
        <f t="shared" ca="1" si="25"/>
        <v/>
      </c>
      <c r="U100" s="15" t="str">
        <f t="shared" ca="1" si="26"/>
        <v/>
      </c>
      <c r="V100" s="16"/>
      <c r="W100" s="17" t="str">
        <f t="shared" ca="1" si="27"/>
        <v/>
      </c>
      <c r="X100" s="18" t="str">
        <f t="shared" ca="1" si="28"/>
        <v/>
      </c>
    </row>
    <row r="101" spans="1:24" x14ac:dyDescent="0.35">
      <c r="A101" s="3">
        <v>97</v>
      </c>
      <c r="B101" s="4"/>
      <c r="C101" s="4"/>
      <c r="D101" s="5" t="str">
        <f t="shared" ref="D101:D104" si="30">IF(E101="ISNR20","Natural Rubber-TSNR (ISNR-20)","")</f>
        <v/>
      </c>
      <c r="E101" s="4"/>
      <c r="F101" s="6"/>
      <c r="G101" s="6"/>
      <c r="H101" s="7" t="str">
        <f t="shared" ref="H101:H104" ca="1" si="31">IF(G101="","",G101-TODAY())</f>
        <v/>
      </c>
      <c r="I101" s="8" t="str">
        <f t="shared" ca="1" si="29"/>
        <v/>
      </c>
      <c r="J101" s="8" t="str">
        <f>IF(C101="","",
COUNTIFS(
sales!$C:$C,$C101,
sales!$E:$E,$E101,
sales!$H:$H,"&gt;="&amp;$F101,
sales!$H:$H,"&lt;="&amp;$G101
))</f>
        <v/>
      </c>
      <c r="K101" s="9" t="str">
        <f>IF(COUNTIFS(sales!C:C, C101)=0,"",
_xlfn.MAXIFS(sales!H:H, sales!C:C, C101))</f>
        <v/>
      </c>
      <c r="L101" s="4"/>
      <c r="M101" s="4"/>
      <c r="N101" s="10" t="str">
        <f>IF(C101="","",
SUMIFS(
sales!$I:$I,
sales!$C:$C,$C101,
sales!$E:$E,$E101,
sales!$H:$H,"&gt;="&amp;$F101,
sales!$H:$H,"&lt;="&amp;$G101
))</f>
        <v/>
      </c>
      <c r="O101" s="10" t="str">
        <f t="shared" ref="O101:O104" si="32">IF(M101="","",M101-N101)</f>
        <v/>
      </c>
      <c r="P101" s="11" t="str">
        <f t="shared" si="23"/>
        <v/>
      </c>
      <c r="Q101" s="12" t="str">
        <f t="shared" ca="1" si="24"/>
        <v/>
      </c>
      <c r="R101" s="100"/>
      <c r="S101" s="14"/>
      <c r="T101" s="15" t="str">
        <f t="shared" ref="T101:T104" ca="1" si="33">IF(Q101="YES", IF(R101="Company",L101*(1+S101),IF(R101="Vendor",L101*(1-S101),"")),"")</f>
        <v/>
      </c>
      <c r="U101" s="15" t="str">
        <f t="shared" ref="U101:U104" ca="1" si="34">IF(Q101="YES",O101*T101,"")</f>
        <v/>
      </c>
      <c r="V101" s="16"/>
      <c r="W101" s="17" t="str">
        <f t="shared" ref="W101:W104" ca="1" si="35">IF(Q101="YES",G101+V101,"")</f>
        <v/>
      </c>
      <c r="X101" s="18" t="str">
        <f t="shared" ref="X101:X104" ca="1" si="36">IF(Q101="YES",IF(TODAY()&gt;W101,"OVERDUE","WITHIN TIME"),"")</f>
        <v/>
      </c>
    </row>
    <row r="102" spans="1:24" x14ac:dyDescent="0.35">
      <c r="A102" s="3">
        <v>98</v>
      </c>
      <c r="B102" s="4"/>
      <c r="C102" s="4"/>
      <c r="D102" s="5" t="str">
        <f t="shared" si="30"/>
        <v/>
      </c>
      <c r="E102" s="4"/>
      <c r="F102" s="6"/>
      <c r="G102" s="6"/>
      <c r="H102" s="7" t="str">
        <f t="shared" ca="1" si="31"/>
        <v/>
      </c>
      <c r="I102" s="8" t="str">
        <f t="shared" ca="1" si="29"/>
        <v/>
      </c>
      <c r="J102" s="8" t="str">
        <f>IF(C102="","",
COUNTIFS(
sales!$C:$C,$C102,
sales!$E:$E,$E102,
sales!$H:$H,"&gt;="&amp;$F102,
sales!$H:$H,"&lt;="&amp;$G102
))</f>
        <v/>
      </c>
      <c r="K102" s="9" t="str">
        <f>IF(COUNTIFS(sales!C:C, C102)=0,"",
_xlfn.MAXIFS(sales!H:H, sales!C:C, C102))</f>
        <v/>
      </c>
      <c r="L102" s="4"/>
      <c r="M102" s="4"/>
      <c r="N102" s="10" t="str">
        <f>IF(C102="","",
SUMIFS(
sales!$I:$I,
sales!$C:$C,$C102,
sales!$E:$E,$E102,
sales!$H:$H,"&gt;="&amp;$F102,
sales!$H:$H,"&lt;="&amp;$G102
))</f>
        <v/>
      </c>
      <c r="O102" s="10" t="str">
        <f t="shared" si="32"/>
        <v/>
      </c>
      <c r="P102" s="11" t="str">
        <f t="shared" si="23"/>
        <v/>
      </c>
      <c r="Q102" s="12" t="str">
        <f t="shared" ca="1" si="24"/>
        <v/>
      </c>
      <c r="R102" s="100"/>
      <c r="S102" s="14"/>
      <c r="T102" s="15" t="str">
        <f t="shared" ca="1" si="33"/>
        <v/>
      </c>
      <c r="U102" s="15" t="str">
        <f t="shared" ca="1" si="34"/>
        <v/>
      </c>
      <c r="V102" s="16"/>
      <c r="W102" s="17" t="str">
        <f t="shared" ca="1" si="35"/>
        <v/>
      </c>
      <c r="X102" s="18" t="str">
        <f t="shared" ca="1" si="36"/>
        <v/>
      </c>
    </row>
    <row r="103" spans="1:24" x14ac:dyDescent="0.35">
      <c r="A103" s="3">
        <v>99</v>
      </c>
      <c r="B103" s="4"/>
      <c r="C103" s="4"/>
      <c r="D103" s="5" t="str">
        <f t="shared" si="30"/>
        <v/>
      </c>
      <c r="E103" s="4"/>
      <c r="F103" s="6"/>
      <c r="G103" s="6"/>
      <c r="H103" s="7" t="str">
        <f t="shared" ca="1" si="31"/>
        <v/>
      </c>
      <c r="I103" s="8" t="str">
        <f t="shared" ca="1" si="29"/>
        <v/>
      </c>
      <c r="J103" s="8" t="str">
        <f>IF(C103="","",
COUNTIFS(
sales!$C:$C,$C103,
sales!$E:$E,$E103,
sales!$H:$H,"&gt;="&amp;$F103,
sales!$H:$H,"&lt;="&amp;$G103
))</f>
        <v/>
      </c>
      <c r="K103" s="9" t="str">
        <f>IF(COUNTIFS(sales!C:C, C103)=0,"",
_xlfn.MAXIFS(sales!H:H, sales!C:C, C103))</f>
        <v/>
      </c>
      <c r="L103" s="4"/>
      <c r="M103" s="4"/>
      <c r="N103" s="10" t="str">
        <f>IF(C103="","",
SUMIFS(
sales!$I:$I,
sales!$C:$C,$C103,
sales!$E:$E,$E103,
sales!$H:$H,"&gt;="&amp;$F103,
sales!$H:$H,"&lt;="&amp;$G103
))</f>
        <v/>
      </c>
      <c r="O103" s="10" t="str">
        <f t="shared" si="32"/>
        <v/>
      </c>
      <c r="P103" s="11" t="str">
        <f t="shared" si="23"/>
        <v/>
      </c>
      <c r="Q103" s="12" t="str">
        <f t="shared" ca="1" si="24"/>
        <v/>
      </c>
      <c r="R103" s="100"/>
      <c r="S103" s="14"/>
      <c r="T103" s="15" t="str">
        <f t="shared" ca="1" si="33"/>
        <v/>
      </c>
      <c r="U103" s="15" t="str">
        <f t="shared" ca="1" si="34"/>
        <v/>
      </c>
      <c r="V103" s="16"/>
      <c r="W103" s="17" t="str">
        <f t="shared" ca="1" si="35"/>
        <v/>
      </c>
      <c r="X103" s="18" t="str">
        <f t="shared" ca="1" si="36"/>
        <v/>
      </c>
    </row>
    <row r="104" spans="1:24" ht="15" customHeight="1" x14ac:dyDescent="0.35">
      <c r="A104" s="3">
        <v>100</v>
      </c>
      <c r="B104" s="4"/>
      <c r="C104" s="4"/>
      <c r="D104" s="5" t="str">
        <f t="shared" si="30"/>
        <v/>
      </c>
      <c r="E104" s="4"/>
      <c r="F104" s="6"/>
      <c r="G104" s="6"/>
      <c r="H104" s="7" t="str">
        <f t="shared" ca="1" si="31"/>
        <v/>
      </c>
      <c r="I104" s="8" t="str">
        <f t="shared" ca="1" si="29"/>
        <v/>
      </c>
      <c r="J104" s="8" t="str">
        <f>IF(C104="","",
COUNTIFS(
sales!$C:$C,$C104,
sales!$E:$E,$E104,
sales!$H:$H,"&gt;="&amp;$F104,
sales!$H:$H,"&lt;="&amp;$G104
))</f>
        <v/>
      </c>
      <c r="K104" s="9" t="str">
        <f>IF(COUNTIFS(sales!C:C, C104)=0,"",
_xlfn.MAXIFS(sales!H:H, sales!C:C, C104))</f>
        <v/>
      </c>
      <c r="L104" s="4"/>
      <c r="M104" s="4"/>
      <c r="N104" s="10" t="str">
        <f>IF(C104="","",
SUMIFS(
sales!$I:$I,
sales!$C:$C,$C104,
sales!$E:$E,$E104,
sales!$H:$H,"&gt;="&amp;$F104,
sales!$H:$H,"&lt;="&amp;$G104
))</f>
        <v/>
      </c>
      <c r="O104" s="10" t="str">
        <f t="shared" si="32"/>
        <v/>
      </c>
      <c r="P104" s="11" t="str">
        <f t="shared" si="23"/>
        <v/>
      </c>
      <c r="Q104" s="12" t="str">
        <f t="shared" ca="1" si="24"/>
        <v/>
      </c>
      <c r="R104" s="100"/>
      <c r="S104" s="14"/>
      <c r="T104" s="15" t="str">
        <f t="shared" ca="1" si="33"/>
        <v/>
      </c>
      <c r="U104" s="15" t="str">
        <f t="shared" ca="1" si="34"/>
        <v/>
      </c>
      <c r="V104" s="16"/>
      <c r="W104" s="17" t="str">
        <f t="shared" ca="1" si="35"/>
        <v/>
      </c>
      <c r="X104" s="18" t="str">
        <f t="shared" ca="1" si="36"/>
        <v/>
      </c>
    </row>
    <row r="105" spans="1:24" x14ac:dyDescent="0.35">
      <c r="A105" s="3">
        <v>101</v>
      </c>
      <c r="B105" s="4"/>
      <c r="C105" s="4"/>
      <c r="D105" s="5" t="str">
        <f t="shared" ref="D105:D168" si="37">IF(E105="ISNR20","Natural Rubber-TSNR (ISNR-20)","")</f>
        <v/>
      </c>
      <c r="E105" s="4"/>
      <c r="F105" s="6"/>
      <c r="G105" s="6"/>
      <c r="H105" s="7" t="str">
        <f t="shared" ref="H105:H168" ca="1" si="38">IF(G105="","",G105-TODAY())</f>
        <v/>
      </c>
      <c r="I105" s="8" t="str">
        <f t="shared" ref="I105:I168" ca="1" si="39">IF(G105="","",
IF(G105&lt;TODAY(),
IF(O105&gt;0,"Violated","Completed"),
IF(H105&lt;=7,"Expiring Soon",
"Active")))</f>
        <v/>
      </c>
      <c r="J105" s="8" t="str">
        <f>IF(C105="","",
COUNTIFS(
sales!$C:$C,$C105,
sales!$E:$E,$E105,
sales!$H:$H,"&gt;="&amp;$F105,
sales!$H:$H,"&lt;="&amp;$G105
))</f>
        <v/>
      </c>
      <c r="K105" s="9" t="str">
        <f>IF(COUNTIFS(sales!C:C, C105)=0,"",
_xlfn.MAXIFS(sales!H:H, sales!C:C, C105))</f>
        <v/>
      </c>
      <c r="L105" s="4"/>
      <c r="M105" s="4"/>
      <c r="N105" s="10" t="str">
        <f>IF(C105="","",
SUMIFS(
sales!$I:$I,
sales!$C:$C,$C105,
sales!$E:$E,$E105,
sales!$H:$H,"&gt;="&amp;$F105,
sales!$H:$H,"&lt;="&amp;$G105
))</f>
        <v/>
      </c>
      <c r="O105" s="10" t="str">
        <f t="shared" ref="O105:O168" si="40">IF(M105="","",M105-N105)</f>
        <v/>
      </c>
      <c r="P105" s="11" t="str">
        <f t="shared" ref="P105:P168" si="41">IF(M105=0,"",N105/M105)</f>
        <v/>
      </c>
      <c r="Q105" s="12" t="str">
        <f t="shared" ref="Q105:Q168" ca="1" si="42">IF(OR(G105="",O105=""),"",
IF(AND(G105&lt;TODAY(),O105&gt;0),"YES","NO"))</f>
        <v/>
      </c>
      <c r="R105" s="100"/>
      <c r="S105" s="14"/>
      <c r="T105" s="15" t="str">
        <f t="shared" ref="T105:T168" ca="1" si="43">IF(Q105="YES", IF(R105="Company",L105*(1+S105),IF(R105="Vendor",L105*(1-S105),"")),"")</f>
        <v/>
      </c>
      <c r="U105" s="15" t="str">
        <f t="shared" ref="U105:U168" ca="1" si="44">IF(Q105="YES",O105*T105,"")</f>
        <v/>
      </c>
      <c r="V105" s="16"/>
      <c r="W105" s="17" t="str">
        <f t="shared" ref="W105:W168" ca="1" si="45">IF(Q105="YES",G105+V105,"")</f>
        <v/>
      </c>
      <c r="X105" s="18" t="str">
        <f t="shared" ref="X105:X168" ca="1" si="46">IF(Q105="YES",IF(TODAY()&gt;W105,"OVERDUE","WITHIN TIME"),"")</f>
        <v/>
      </c>
    </row>
    <row r="106" spans="1:24" x14ac:dyDescent="0.35">
      <c r="A106" s="3">
        <v>102</v>
      </c>
      <c r="B106" s="4"/>
      <c r="C106" s="4"/>
      <c r="D106" s="5" t="str">
        <f t="shared" si="37"/>
        <v/>
      </c>
      <c r="E106" s="4"/>
      <c r="F106" s="6"/>
      <c r="G106" s="6"/>
      <c r="H106" s="7" t="str">
        <f t="shared" ca="1" si="38"/>
        <v/>
      </c>
      <c r="I106" s="8" t="str">
        <f t="shared" ca="1" si="39"/>
        <v/>
      </c>
      <c r="J106" s="8" t="str">
        <f>IF(C106="","",
COUNTIFS(
sales!$C:$C,$C106,
sales!$E:$E,$E106,
sales!$H:$H,"&gt;="&amp;$F106,
sales!$H:$H,"&lt;="&amp;$G106
))</f>
        <v/>
      </c>
      <c r="K106" s="9" t="str">
        <f>IF(COUNTIFS(sales!C:C, C106)=0,"",
_xlfn.MAXIFS(sales!H:H, sales!C:C, C106))</f>
        <v/>
      </c>
      <c r="L106" s="4"/>
      <c r="M106" s="4"/>
      <c r="N106" s="10" t="str">
        <f>IF(C106="","",
SUMIFS(
sales!$I:$I,
sales!$C:$C,$C106,
sales!$E:$E,$E106,
sales!$H:$H,"&gt;="&amp;$F106,
sales!$H:$H,"&lt;="&amp;$G106
))</f>
        <v/>
      </c>
      <c r="O106" s="10" t="str">
        <f t="shared" si="40"/>
        <v/>
      </c>
      <c r="P106" s="11" t="str">
        <f t="shared" si="41"/>
        <v/>
      </c>
      <c r="Q106" s="12" t="str">
        <f t="shared" ca="1" si="42"/>
        <v/>
      </c>
      <c r="R106" s="100"/>
      <c r="S106" s="14"/>
      <c r="T106" s="15" t="str">
        <f t="shared" ca="1" si="43"/>
        <v/>
      </c>
      <c r="U106" s="15" t="str">
        <f t="shared" ca="1" si="44"/>
        <v/>
      </c>
      <c r="V106" s="16"/>
      <c r="W106" s="17" t="str">
        <f t="shared" ca="1" si="45"/>
        <v/>
      </c>
      <c r="X106" s="18" t="str">
        <f t="shared" ca="1" si="46"/>
        <v/>
      </c>
    </row>
    <row r="107" spans="1:24" x14ac:dyDescent="0.35">
      <c r="A107" s="3">
        <v>103</v>
      </c>
      <c r="B107" s="4"/>
      <c r="C107" s="4"/>
      <c r="D107" s="5" t="str">
        <f t="shared" si="37"/>
        <v/>
      </c>
      <c r="E107" s="4"/>
      <c r="F107" s="6"/>
      <c r="G107" s="6"/>
      <c r="H107" s="7" t="str">
        <f t="shared" ca="1" si="38"/>
        <v/>
      </c>
      <c r="I107" s="8" t="str">
        <f t="shared" ca="1" si="39"/>
        <v/>
      </c>
      <c r="J107" s="8" t="str">
        <f>IF(C107="","",
COUNTIFS(
sales!$C:$C,$C107,
sales!$E:$E,$E107,
sales!$H:$H,"&gt;="&amp;$F107,
sales!$H:$H,"&lt;="&amp;$G107
))</f>
        <v/>
      </c>
      <c r="K107" s="9" t="str">
        <f>IF(COUNTIFS(sales!C:C, C107)=0,"",
_xlfn.MAXIFS(sales!H:H, sales!C:C, C107))</f>
        <v/>
      </c>
      <c r="L107" s="4"/>
      <c r="M107" s="4"/>
      <c r="N107" s="10" t="str">
        <f>IF(C107="","",
SUMIFS(
sales!$I:$I,
sales!$C:$C,$C107,
sales!$E:$E,$E107,
sales!$H:$H,"&gt;="&amp;$F107,
sales!$H:$H,"&lt;="&amp;$G107
))</f>
        <v/>
      </c>
      <c r="O107" s="10" t="str">
        <f t="shared" si="40"/>
        <v/>
      </c>
      <c r="P107" s="11" t="str">
        <f t="shared" si="41"/>
        <v/>
      </c>
      <c r="Q107" s="12" t="str">
        <f t="shared" ca="1" si="42"/>
        <v/>
      </c>
      <c r="R107" s="100"/>
      <c r="S107" s="14"/>
      <c r="T107" s="15" t="str">
        <f t="shared" ca="1" si="43"/>
        <v/>
      </c>
      <c r="U107" s="15" t="str">
        <f t="shared" ca="1" si="44"/>
        <v/>
      </c>
      <c r="V107" s="16"/>
      <c r="W107" s="17" t="str">
        <f t="shared" ca="1" si="45"/>
        <v/>
      </c>
      <c r="X107" s="18" t="str">
        <f t="shared" ca="1" si="46"/>
        <v/>
      </c>
    </row>
    <row r="108" spans="1:24" x14ac:dyDescent="0.35">
      <c r="A108" s="3">
        <v>104</v>
      </c>
      <c r="B108" s="4"/>
      <c r="C108" s="4"/>
      <c r="D108" s="5" t="str">
        <f t="shared" si="37"/>
        <v/>
      </c>
      <c r="E108" s="4"/>
      <c r="F108" s="6"/>
      <c r="G108" s="6"/>
      <c r="H108" s="7" t="str">
        <f t="shared" ca="1" si="38"/>
        <v/>
      </c>
      <c r="I108" s="8" t="str">
        <f t="shared" ca="1" si="39"/>
        <v/>
      </c>
      <c r="J108" s="8" t="str">
        <f>IF(C108="","",
COUNTIFS(
sales!$C:$C,$C108,
sales!$E:$E,$E108,
sales!$H:$H,"&gt;="&amp;$F108,
sales!$H:$H,"&lt;="&amp;$G108
))</f>
        <v/>
      </c>
      <c r="K108" s="9" t="str">
        <f>IF(COUNTIFS(sales!C:C, C108)=0,"",
_xlfn.MAXIFS(sales!H:H, sales!C:C, C108))</f>
        <v/>
      </c>
      <c r="L108" s="4"/>
      <c r="M108" s="4"/>
      <c r="N108" s="10" t="str">
        <f>IF(C108="","",
SUMIFS(
sales!$I:$I,
sales!$C:$C,$C108,
sales!$E:$E,$E108,
sales!$H:$H,"&gt;="&amp;$F108,
sales!$H:$H,"&lt;="&amp;$G108
))</f>
        <v/>
      </c>
      <c r="O108" s="10" t="str">
        <f t="shared" si="40"/>
        <v/>
      </c>
      <c r="P108" s="11" t="str">
        <f t="shared" si="41"/>
        <v/>
      </c>
      <c r="Q108" s="12" t="str">
        <f t="shared" ca="1" si="42"/>
        <v/>
      </c>
      <c r="R108" s="100"/>
      <c r="S108" s="14"/>
      <c r="T108" s="15" t="str">
        <f t="shared" ca="1" si="43"/>
        <v/>
      </c>
      <c r="U108" s="15" t="str">
        <f t="shared" ca="1" si="44"/>
        <v/>
      </c>
      <c r="V108" s="16"/>
      <c r="W108" s="17" t="str">
        <f t="shared" ca="1" si="45"/>
        <v/>
      </c>
      <c r="X108" s="18" t="str">
        <f t="shared" ca="1" si="46"/>
        <v/>
      </c>
    </row>
    <row r="109" spans="1:24" x14ac:dyDescent="0.35">
      <c r="A109" s="3">
        <v>105</v>
      </c>
      <c r="B109" s="4"/>
      <c r="C109" s="4"/>
      <c r="D109" s="5" t="str">
        <f t="shared" si="37"/>
        <v/>
      </c>
      <c r="E109" s="4"/>
      <c r="F109" s="6"/>
      <c r="G109" s="6"/>
      <c r="H109" s="7" t="str">
        <f t="shared" ca="1" si="38"/>
        <v/>
      </c>
      <c r="I109" s="8" t="str">
        <f t="shared" ca="1" si="39"/>
        <v/>
      </c>
      <c r="J109" s="8" t="str">
        <f>IF(C109="","",
COUNTIFS(
sales!$C:$C,$C109,
sales!$E:$E,$E109,
sales!$H:$H,"&gt;="&amp;$F109,
sales!$H:$H,"&lt;="&amp;$G109
))</f>
        <v/>
      </c>
      <c r="K109" s="9" t="str">
        <f>IF(COUNTIFS(sales!C:C, C109)=0,"",
_xlfn.MAXIFS(sales!H:H, sales!C:C, C109))</f>
        <v/>
      </c>
      <c r="L109" s="4"/>
      <c r="M109" s="4"/>
      <c r="N109" s="10" t="str">
        <f>IF(C109="","",
SUMIFS(
sales!$I:$I,
sales!$C:$C,$C109,
sales!$E:$E,$E109,
sales!$H:$H,"&gt;="&amp;$F109,
sales!$H:$H,"&lt;="&amp;$G109
))</f>
        <v/>
      </c>
      <c r="O109" s="10" t="str">
        <f t="shared" si="40"/>
        <v/>
      </c>
      <c r="P109" s="11" t="str">
        <f t="shared" si="41"/>
        <v/>
      </c>
      <c r="Q109" s="12" t="str">
        <f t="shared" ca="1" si="42"/>
        <v/>
      </c>
      <c r="R109" s="100"/>
      <c r="S109" s="14"/>
      <c r="T109" s="15" t="str">
        <f t="shared" ca="1" si="43"/>
        <v/>
      </c>
      <c r="U109" s="15" t="str">
        <f t="shared" ca="1" si="44"/>
        <v/>
      </c>
      <c r="V109" s="16"/>
      <c r="W109" s="17" t="str">
        <f t="shared" ca="1" si="45"/>
        <v/>
      </c>
      <c r="X109" s="18" t="str">
        <f t="shared" ca="1" si="46"/>
        <v/>
      </c>
    </row>
    <row r="110" spans="1:24" x14ac:dyDescent="0.35">
      <c r="A110" s="3">
        <v>106</v>
      </c>
      <c r="B110" s="4"/>
      <c r="C110" s="4"/>
      <c r="D110" s="5" t="str">
        <f t="shared" si="37"/>
        <v/>
      </c>
      <c r="E110" s="4"/>
      <c r="F110" s="6"/>
      <c r="G110" s="6"/>
      <c r="H110" s="7" t="str">
        <f t="shared" ca="1" si="38"/>
        <v/>
      </c>
      <c r="I110" s="8" t="str">
        <f t="shared" ca="1" si="39"/>
        <v/>
      </c>
      <c r="J110" s="8" t="str">
        <f>IF(C110="","",
COUNTIFS(
sales!$C:$C,$C110,
sales!$E:$E,$E110,
sales!$H:$H,"&gt;="&amp;$F110,
sales!$H:$H,"&lt;="&amp;$G110
))</f>
        <v/>
      </c>
      <c r="K110" s="9" t="str">
        <f>IF(COUNTIFS(sales!C:C, C110)=0,"",
_xlfn.MAXIFS(sales!H:H, sales!C:C, C110))</f>
        <v/>
      </c>
      <c r="L110" s="4"/>
      <c r="M110" s="4"/>
      <c r="N110" s="10" t="str">
        <f>IF(C110="","",
SUMIFS(
sales!$I:$I,
sales!$C:$C,$C110,
sales!$E:$E,$E110,
sales!$H:$H,"&gt;="&amp;$F110,
sales!$H:$H,"&lt;="&amp;$G110
))</f>
        <v/>
      </c>
      <c r="O110" s="10" t="str">
        <f t="shared" si="40"/>
        <v/>
      </c>
      <c r="P110" s="11" t="str">
        <f t="shared" si="41"/>
        <v/>
      </c>
      <c r="Q110" s="12" t="str">
        <f t="shared" ca="1" si="42"/>
        <v/>
      </c>
      <c r="R110" s="100"/>
      <c r="S110" s="14"/>
      <c r="T110" s="15" t="str">
        <f t="shared" ca="1" si="43"/>
        <v/>
      </c>
      <c r="U110" s="15" t="str">
        <f t="shared" ca="1" si="44"/>
        <v/>
      </c>
      <c r="V110" s="16"/>
      <c r="W110" s="17" t="str">
        <f t="shared" ca="1" si="45"/>
        <v/>
      </c>
      <c r="X110" s="18" t="str">
        <f t="shared" ca="1" si="46"/>
        <v/>
      </c>
    </row>
    <row r="111" spans="1:24" x14ac:dyDescent="0.35">
      <c r="A111" s="3">
        <v>107</v>
      </c>
      <c r="B111" s="4"/>
      <c r="C111" s="4"/>
      <c r="D111" s="5" t="str">
        <f t="shared" si="37"/>
        <v/>
      </c>
      <c r="E111" s="4"/>
      <c r="F111" s="6"/>
      <c r="G111" s="6"/>
      <c r="H111" s="7" t="str">
        <f t="shared" ca="1" si="38"/>
        <v/>
      </c>
      <c r="I111" s="8" t="str">
        <f t="shared" ca="1" si="39"/>
        <v/>
      </c>
      <c r="J111" s="8" t="str">
        <f>IF(C111="","",
COUNTIFS(
sales!$C:$C,$C111,
sales!$E:$E,$E111,
sales!$H:$H,"&gt;="&amp;$F111,
sales!$H:$H,"&lt;="&amp;$G111
))</f>
        <v/>
      </c>
      <c r="K111" s="9" t="str">
        <f>IF(COUNTIFS(sales!C:C, C111)=0,"",
_xlfn.MAXIFS(sales!H:H, sales!C:C, C111))</f>
        <v/>
      </c>
      <c r="L111" s="4"/>
      <c r="M111" s="4"/>
      <c r="N111" s="10" t="str">
        <f>IF(C111="","",
SUMIFS(
sales!$I:$I,
sales!$C:$C,$C111,
sales!$E:$E,$E111,
sales!$H:$H,"&gt;="&amp;$F111,
sales!$H:$H,"&lt;="&amp;$G111
))</f>
        <v/>
      </c>
      <c r="O111" s="10" t="str">
        <f t="shared" si="40"/>
        <v/>
      </c>
      <c r="P111" s="11" t="str">
        <f t="shared" si="41"/>
        <v/>
      </c>
      <c r="Q111" s="12" t="str">
        <f t="shared" ca="1" si="42"/>
        <v/>
      </c>
      <c r="R111" s="100"/>
      <c r="S111" s="14"/>
      <c r="T111" s="15" t="str">
        <f t="shared" ca="1" si="43"/>
        <v/>
      </c>
      <c r="U111" s="15" t="str">
        <f t="shared" ca="1" si="44"/>
        <v/>
      </c>
      <c r="V111" s="16"/>
      <c r="W111" s="17" t="str">
        <f t="shared" ca="1" si="45"/>
        <v/>
      </c>
      <c r="X111" s="18" t="str">
        <f t="shared" ca="1" si="46"/>
        <v/>
      </c>
    </row>
    <row r="112" spans="1:24" x14ac:dyDescent="0.35">
      <c r="A112" s="3">
        <v>108</v>
      </c>
      <c r="B112" s="4"/>
      <c r="C112" s="4"/>
      <c r="D112" s="5" t="str">
        <f t="shared" si="37"/>
        <v/>
      </c>
      <c r="E112" s="4"/>
      <c r="F112" s="6"/>
      <c r="G112" s="6"/>
      <c r="H112" s="7" t="str">
        <f t="shared" ca="1" si="38"/>
        <v/>
      </c>
      <c r="I112" s="8" t="str">
        <f t="shared" ca="1" si="39"/>
        <v/>
      </c>
      <c r="J112" s="8" t="str">
        <f>IF(C112="","",
COUNTIFS(
sales!$C:$C,$C112,
sales!$E:$E,$E112,
sales!$H:$H,"&gt;="&amp;$F112,
sales!$H:$H,"&lt;="&amp;$G112
))</f>
        <v/>
      </c>
      <c r="K112" s="9" t="str">
        <f>IF(COUNTIFS(sales!C:C, C112)=0,"",
_xlfn.MAXIFS(sales!H:H, sales!C:C, C112))</f>
        <v/>
      </c>
      <c r="L112" s="4"/>
      <c r="M112" s="4"/>
      <c r="N112" s="10" t="str">
        <f>IF(C112="","",
SUMIFS(
sales!$I:$I,
sales!$C:$C,$C112,
sales!$E:$E,$E112,
sales!$H:$H,"&gt;="&amp;$F112,
sales!$H:$H,"&lt;="&amp;$G112
))</f>
        <v/>
      </c>
      <c r="O112" s="10" t="str">
        <f t="shared" si="40"/>
        <v/>
      </c>
      <c r="P112" s="11" t="str">
        <f t="shared" si="41"/>
        <v/>
      </c>
      <c r="Q112" s="12" t="str">
        <f t="shared" ca="1" si="42"/>
        <v/>
      </c>
      <c r="R112" s="100"/>
      <c r="S112" s="14"/>
      <c r="T112" s="15" t="str">
        <f t="shared" ca="1" si="43"/>
        <v/>
      </c>
      <c r="U112" s="15" t="str">
        <f t="shared" ca="1" si="44"/>
        <v/>
      </c>
      <c r="V112" s="16"/>
      <c r="W112" s="17" t="str">
        <f t="shared" ca="1" si="45"/>
        <v/>
      </c>
      <c r="X112" s="18" t="str">
        <f t="shared" ca="1" si="46"/>
        <v/>
      </c>
    </row>
    <row r="113" spans="1:24" x14ac:dyDescent="0.35">
      <c r="A113" s="3">
        <v>109</v>
      </c>
      <c r="B113" s="4"/>
      <c r="C113" s="4"/>
      <c r="D113" s="5" t="str">
        <f t="shared" si="37"/>
        <v/>
      </c>
      <c r="E113" s="4"/>
      <c r="F113" s="6"/>
      <c r="G113" s="6"/>
      <c r="H113" s="7" t="str">
        <f t="shared" ca="1" si="38"/>
        <v/>
      </c>
      <c r="I113" s="8" t="str">
        <f t="shared" ca="1" si="39"/>
        <v/>
      </c>
      <c r="J113" s="8" t="str">
        <f>IF(C113="","",
COUNTIFS(
sales!$C:$C,$C113,
sales!$E:$E,$E113,
sales!$H:$H,"&gt;="&amp;$F113,
sales!$H:$H,"&lt;="&amp;$G113
))</f>
        <v/>
      </c>
      <c r="K113" s="9" t="str">
        <f>IF(COUNTIFS(sales!C:C, C113)=0,"",
_xlfn.MAXIFS(sales!H:H, sales!C:C, C113))</f>
        <v/>
      </c>
      <c r="L113" s="4"/>
      <c r="M113" s="4"/>
      <c r="N113" s="10" t="str">
        <f>IF(C113="","",
SUMIFS(
sales!$I:$I,
sales!$C:$C,$C113,
sales!$E:$E,$E113,
sales!$H:$H,"&gt;="&amp;$F113,
sales!$H:$H,"&lt;="&amp;$G113
))</f>
        <v/>
      </c>
      <c r="O113" s="10" t="str">
        <f t="shared" si="40"/>
        <v/>
      </c>
      <c r="P113" s="11" t="str">
        <f t="shared" si="41"/>
        <v/>
      </c>
      <c r="Q113" s="12" t="str">
        <f t="shared" ca="1" si="42"/>
        <v/>
      </c>
      <c r="R113" s="100"/>
      <c r="S113" s="14"/>
      <c r="T113" s="15" t="str">
        <f t="shared" ca="1" si="43"/>
        <v/>
      </c>
      <c r="U113" s="15" t="str">
        <f t="shared" ca="1" si="44"/>
        <v/>
      </c>
      <c r="V113" s="16"/>
      <c r="W113" s="17" t="str">
        <f t="shared" ca="1" si="45"/>
        <v/>
      </c>
      <c r="X113" s="18" t="str">
        <f t="shared" ca="1" si="46"/>
        <v/>
      </c>
    </row>
    <row r="114" spans="1:24" x14ac:dyDescent="0.35">
      <c r="A114" s="3">
        <v>110</v>
      </c>
      <c r="B114" s="4"/>
      <c r="C114" s="4"/>
      <c r="D114" s="5" t="str">
        <f t="shared" si="37"/>
        <v/>
      </c>
      <c r="E114" s="4"/>
      <c r="F114" s="6"/>
      <c r="G114" s="6"/>
      <c r="H114" s="7" t="str">
        <f t="shared" ca="1" si="38"/>
        <v/>
      </c>
      <c r="I114" s="8" t="str">
        <f t="shared" ca="1" si="39"/>
        <v/>
      </c>
      <c r="J114" s="8" t="str">
        <f>IF(C114="","",
COUNTIFS(
sales!$C:$C,$C114,
sales!$E:$E,$E114,
sales!$H:$H,"&gt;="&amp;$F114,
sales!$H:$H,"&lt;="&amp;$G114
))</f>
        <v/>
      </c>
      <c r="K114" s="9" t="str">
        <f>IF(COUNTIFS(sales!C:C, C114)=0,"",
_xlfn.MAXIFS(sales!H:H, sales!C:C, C114))</f>
        <v/>
      </c>
      <c r="L114" s="4"/>
      <c r="M114" s="4"/>
      <c r="N114" s="10" t="str">
        <f>IF(C114="","",
SUMIFS(
sales!$I:$I,
sales!$C:$C,$C114,
sales!$E:$E,$E114,
sales!$H:$H,"&gt;="&amp;$F114,
sales!$H:$H,"&lt;="&amp;$G114
))</f>
        <v/>
      </c>
      <c r="O114" s="10" t="str">
        <f t="shared" si="40"/>
        <v/>
      </c>
      <c r="P114" s="11" t="str">
        <f t="shared" si="41"/>
        <v/>
      </c>
      <c r="Q114" s="12" t="str">
        <f t="shared" ca="1" si="42"/>
        <v/>
      </c>
      <c r="R114" s="100"/>
      <c r="S114" s="14"/>
      <c r="T114" s="15" t="str">
        <f t="shared" ca="1" si="43"/>
        <v/>
      </c>
      <c r="U114" s="15" t="str">
        <f t="shared" ca="1" si="44"/>
        <v/>
      </c>
      <c r="V114" s="16"/>
      <c r="W114" s="17" t="str">
        <f t="shared" ca="1" si="45"/>
        <v/>
      </c>
      <c r="X114" s="18" t="str">
        <f t="shared" ca="1" si="46"/>
        <v/>
      </c>
    </row>
    <row r="115" spans="1:24" x14ac:dyDescent="0.35">
      <c r="A115" s="3">
        <v>111</v>
      </c>
      <c r="B115" s="4"/>
      <c r="C115" s="4"/>
      <c r="D115" s="5" t="str">
        <f t="shared" si="37"/>
        <v/>
      </c>
      <c r="E115" s="4"/>
      <c r="F115" s="6"/>
      <c r="G115" s="6"/>
      <c r="H115" s="7" t="str">
        <f t="shared" ca="1" si="38"/>
        <v/>
      </c>
      <c r="I115" s="8" t="str">
        <f t="shared" ca="1" si="39"/>
        <v/>
      </c>
      <c r="J115" s="8" t="str">
        <f>IF(C115="","",
COUNTIFS(
sales!$C:$C,$C115,
sales!$E:$E,$E115,
sales!$H:$H,"&gt;="&amp;$F115,
sales!$H:$H,"&lt;="&amp;$G115
))</f>
        <v/>
      </c>
      <c r="K115" s="9" t="str">
        <f>IF(COUNTIFS(sales!C:C, C115)=0,"",
_xlfn.MAXIFS(sales!H:H, sales!C:C, C115))</f>
        <v/>
      </c>
      <c r="L115" s="4"/>
      <c r="M115" s="4"/>
      <c r="N115" s="10" t="str">
        <f>IF(C115="","",
SUMIFS(
sales!$I:$I,
sales!$C:$C,$C115,
sales!$E:$E,$E115,
sales!$H:$H,"&gt;="&amp;$F115,
sales!$H:$H,"&lt;="&amp;$G115
))</f>
        <v/>
      </c>
      <c r="O115" s="10" t="str">
        <f t="shared" si="40"/>
        <v/>
      </c>
      <c r="P115" s="11" t="str">
        <f t="shared" si="41"/>
        <v/>
      </c>
      <c r="Q115" s="12" t="str">
        <f t="shared" ca="1" si="42"/>
        <v/>
      </c>
      <c r="R115" s="100"/>
      <c r="S115" s="14"/>
      <c r="T115" s="15" t="str">
        <f t="shared" ca="1" si="43"/>
        <v/>
      </c>
      <c r="U115" s="15" t="str">
        <f t="shared" ca="1" si="44"/>
        <v/>
      </c>
      <c r="V115" s="16"/>
      <c r="W115" s="17" t="str">
        <f t="shared" ca="1" si="45"/>
        <v/>
      </c>
      <c r="X115" s="18" t="str">
        <f t="shared" ca="1" si="46"/>
        <v/>
      </c>
    </row>
    <row r="116" spans="1:24" x14ac:dyDescent="0.35">
      <c r="A116" s="3">
        <v>112</v>
      </c>
      <c r="B116" s="4"/>
      <c r="C116" s="4"/>
      <c r="D116" s="5" t="str">
        <f t="shared" si="37"/>
        <v/>
      </c>
      <c r="E116" s="4"/>
      <c r="F116" s="6"/>
      <c r="G116" s="6"/>
      <c r="H116" s="7" t="str">
        <f t="shared" ca="1" si="38"/>
        <v/>
      </c>
      <c r="I116" s="8" t="str">
        <f t="shared" ca="1" si="39"/>
        <v/>
      </c>
      <c r="J116" s="8" t="str">
        <f>IF(C116="","",
COUNTIFS(
sales!$C:$C,$C116,
sales!$E:$E,$E116,
sales!$H:$H,"&gt;="&amp;$F116,
sales!$H:$H,"&lt;="&amp;$G116
))</f>
        <v/>
      </c>
      <c r="K116" s="9" t="str">
        <f>IF(COUNTIFS(sales!C:C, C116)=0,"",
_xlfn.MAXIFS(sales!H:H, sales!C:C, C116))</f>
        <v/>
      </c>
      <c r="L116" s="4"/>
      <c r="M116" s="4"/>
      <c r="N116" s="10" t="str">
        <f>IF(C116="","",
SUMIFS(
sales!$I:$I,
sales!$C:$C,$C116,
sales!$E:$E,$E116,
sales!$H:$H,"&gt;="&amp;$F116,
sales!$H:$H,"&lt;="&amp;$G116
))</f>
        <v/>
      </c>
      <c r="O116" s="10" t="str">
        <f t="shared" si="40"/>
        <v/>
      </c>
      <c r="P116" s="11" t="str">
        <f t="shared" si="41"/>
        <v/>
      </c>
      <c r="Q116" s="12" t="str">
        <f t="shared" ca="1" si="42"/>
        <v/>
      </c>
      <c r="R116" s="100"/>
      <c r="S116" s="14"/>
      <c r="T116" s="15" t="str">
        <f t="shared" ca="1" si="43"/>
        <v/>
      </c>
      <c r="U116" s="15" t="str">
        <f t="shared" ca="1" si="44"/>
        <v/>
      </c>
      <c r="V116" s="16"/>
      <c r="W116" s="17" t="str">
        <f t="shared" ca="1" si="45"/>
        <v/>
      </c>
      <c r="X116" s="18" t="str">
        <f t="shared" ca="1" si="46"/>
        <v/>
      </c>
    </row>
    <row r="117" spans="1:24" x14ac:dyDescent="0.35">
      <c r="A117" s="3">
        <v>113</v>
      </c>
      <c r="B117" s="4"/>
      <c r="C117" s="4"/>
      <c r="D117" s="5" t="str">
        <f t="shared" si="37"/>
        <v/>
      </c>
      <c r="E117" s="4"/>
      <c r="F117" s="6"/>
      <c r="G117" s="6"/>
      <c r="H117" s="7" t="str">
        <f t="shared" ca="1" si="38"/>
        <v/>
      </c>
      <c r="I117" s="8" t="str">
        <f t="shared" ca="1" si="39"/>
        <v/>
      </c>
      <c r="J117" s="8" t="str">
        <f>IF(C117="","",
COUNTIFS(
sales!$C:$C,$C117,
sales!$E:$E,$E117,
sales!$H:$H,"&gt;="&amp;$F117,
sales!$H:$H,"&lt;="&amp;$G117
))</f>
        <v/>
      </c>
      <c r="K117" s="9" t="str">
        <f>IF(COUNTIFS(sales!C:C, C117)=0,"",
_xlfn.MAXIFS(sales!H:H, sales!C:C, C117))</f>
        <v/>
      </c>
      <c r="L117" s="4"/>
      <c r="M117" s="4"/>
      <c r="N117" s="10" t="str">
        <f>IF(C117="","",
SUMIFS(
sales!$I:$I,
sales!$C:$C,$C117,
sales!$E:$E,$E117,
sales!$H:$H,"&gt;="&amp;$F117,
sales!$H:$H,"&lt;="&amp;$G117
))</f>
        <v/>
      </c>
      <c r="O117" s="10" t="str">
        <f t="shared" si="40"/>
        <v/>
      </c>
      <c r="P117" s="11" t="str">
        <f t="shared" si="41"/>
        <v/>
      </c>
      <c r="Q117" s="12" t="str">
        <f t="shared" ca="1" si="42"/>
        <v/>
      </c>
      <c r="R117" s="100"/>
      <c r="S117" s="14"/>
      <c r="T117" s="15" t="str">
        <f t="shared" ca="1" si="43"/>
        <v/>
      </c>
      <c r="U117" s="15" t="str">
        <f t="shared" ca="1" si="44"/>
        <v/>
      </c>
      <c r="V117" s="16"/>
      <c r="W117" s="17" t="str">
        <f t="shared" ca="1" si="45"/>
        <v/>
      </c>
      <c r="X117" s="18" t="str">
        <f t="shared" ca="1" si="46"/>
        <v/>
      </c>
    </row>
    <row r="118" spans="1:24" x14ac:dyDescent="0.35">
      <c r="A118" s="3">
        <v>114</v>
      </c>
      <c r="B118" s="4"/>
      <c r="C118" s="4"/>
      <c r="D118" s="5" t="str">
        <f t="shared" si="37"/>
        <v/>
      </c>
      <c r="E118" s="4"/>
      <c r="F118" s="6"/>
      <c r="G118" s="6"/>
      <c r="H118" s="7" t="str">
        <f t="shared" ca="1" si="38"/>
        <v/>
      </c>
      <c r="I118" s="8" t="str">
        <f t="shared" ca="1" si="39"/>
        <v/>
      </c>
      <c r="J118" s="8" t="str">
        <f>IF(C118="","",
COUNTIFS(
sales!$C:$C,$C118,
sales!$E:$E,$E118,
sales!$H:$H,"&gt;="&amp;$F118,
sales!$H:$H,"&lt;="&amp;$G118
))</f>
        <v/>
      </c>
      <c r="K118" s="9" t="str">
        <f>IF(COUNTIFS(sales!C:C, C118)=0,"",
_xlfn.MAXIFS(sales!H:H, sales!C:C, C118))</f>
        <v/>
      </c>
      <c r="L118" s="4"/>
      <c r="M118" s="4"/>
      <c r="N118" s="10" t="str">
        <f>IF(C118="","",
SUMIFS(
sales!$I:$I,
sales!$C:$C,$C118,
sales!$E:$E,$E118,
sales!$H:$H,"&gt;="&amp;$F118,
sales!$H:$H,"&lt;="&amp;$G118
))</f>
        <v/>
      </c>
      <c r="O118" s="10" t="str">
        <f t="shared" si="40"/>
        <v/>
      </c>
      <c r="P118" s="11" t="str">
        <f t="shared" si="41"/>
        <v/>
      </c>
      <c r="Q118" s="12" t="str">
        <f t="shared" ca="1" si="42"/>
        <v/>
      </c>
      <c r="R118" s="100"/>
      <c r="S118" s="14"/>
      <c r="T118" s="15" t="str">
        <f t="shared" ca="1" si="43"/>
        <v/>
      </c>
      <c r="U118" s="15" t="str">
        <f t="shared" ca="1" si="44"/>
        <v/>
      </c>
      <c r="V118" s="16"/>
      <c r="W118" s="17" t="str">
        <f t="shared" ca="1" si="45"/>
        <v/>
      </c>
      <c r="X118" s="18" t="str">
        <f t="shared" ca="1" si="46"/>
        <v/>
      </c>
    </row>
    <row r="119" spans="1:24" x14ac:dyDescent="0.35">
      <c r="A119" s="3">
        <v>115</v>
      </c>
      <c r="B119" s="4"/>
      <c r="C119" s="4"/>
      <c r="D119" s="5" t="str">
        <f t="shared" si="37"/>
        <v/>
      </c>
      <c r="E119" s="4"/>
      <c r="F119" s="6"/>
      <c r="G119" s="6"/>
      <c r="H119" s="7" t="str">
        <f t="shared" ca="1" si="38"/>
        <v/>
      </c>
      <c r="I119" s="8" t="str">
        <f t="shared" ca="1" si="39"/>
        <v/>
      </c>
      <c r="J119" s="8" t="str">
        <f>IF(C119="","",
COUNTIFS(
sales!$C:$C,$C119,
sales!$E:$E,$E119,
sales!$H:$H,"&gt;="&amp;$F119,
sales!$H:$H,"&lt;="&amp;$G119
))</f>
        <v/>
      </c>
      <c r="K119" s="9" t="str">
        <f>IF(COUNTIFS(sales!C:C, C119)=0,"",
_xlfn.MAXIFS(sales!H:H, sales!C:C, C119))</f>
        <v/>
      </c>
      <c r="L119" s="4"/>
      <c r="M119" s="4"/>
      <c r="N119" s="10" t="str">
        <f>IF(C119="","",
SUMIFS(
sales!$I:$I,
sales!$C:$C,$C119,
sales!$E:$E,$E119,
sales!$H:$H,"&gt;="&amp;$F119,
sales!$H:$H,"&lt;="&amp;$G119
))</f>
        <v/>
      </c>
      <c r="O119" s="10" t="str">
        <f t="shared" si="40"/>
        <v/>
      </c>
      <c r="P119" s="11" t="str">
        <f t="shared" si="41"/>
        <v/>
      </c>
      <c r="Q119" s="12" t="str">
        <f t="shared" ca="1" si="42"/>
        <v/>
      </c>
      <c r="R119" s="100"/>
      <c r="S119" s="14"/>
      <c r="T119" s="15" t="str">
        <f t="shared" ca="1" si="43"/>
        <v/>
      </c>
      <c r="U119" s="15" t="str">
        <f t="shared" ca="1" si="44"/>
        <v/>
      </c>
      <c r="V119" s="16"/>
      <c r="W119" s="17" t="str">
        <f t="shared" ca="1" si="45"/>
        <v/>
      </c>
      <c r="X119" s="18" t="str">
        <f t="shared" ca="1" si="46"/>
        <v/>
      </c>
    </row>
    <row r="120" spans="1:24" x14ac:dyDescent="0.35">
      <c r="A120" s="3">
        <v>116</v>
      </c>
      <c r="B120" s="4"/>
      <c r="C120" s="4"/>
      <c r="D120" s="5" t="str">
        <f t="shared" si="37"/>
        <v/>
      </c>
      <c r="E120" s="4"/>
      <c r="F120" s="6"/>
      <c r="G120" s="6"/>
      <c r="H120" s="7" t="str">
        <f t="shared" ca="1" si="38"/>
        <v/>
      </c>
      <c r="I120" s="8" t="str">
        <f t="shared" ca="1" si="39"/>
        <v/>
      </c>
      <c r="J120" s="8" t="str">
        <f>IF(C120="","",
COUNTIFS(
sales!$C:$C,$C120,
sales!$E:$E,$E120,
sales!$H:$H,"&gt;="&amp;$F120,
sales!$H:$H,"&lt;="&amp;$G120
))</f>
        <v/>
      </c>
      <c r="K120" s="9" t="str">
        <f>IF(COUNTIFS(sales!C:C, C120)=0,"",
_xlfn.MAXIFS(sales!H:H, sales!C:C, C120))</f>
        <v/>
      </c>
      <c r="L120" s="4"/>
      <c r="M120" s="4"/>
      <c r="N120" s="10" t="str">
        <f>IF(C120="","",
SUMIFS(
sales!$I:$I,
sales!$C:$C,$C120,
sales!$E:$E,$E120,
sales!$H:$H,"&gt;="&amp;$F120,
sales!$H:$H,"&lt;="&amp;$G120
))</f>
        <v/>
      </c>
      <c r="O120" s="10" t="str">
        <f t="shared" si="40"/>
        <v/>
      </c>
      <c r="P120" s="11" t="str">
        <f t="shared" si="41"/>
        <v/>
      </c>
      <c r="Q120" s="12" t="str">
        <f t="shared" ca="1" si="42"/>
        <v/>
      </c>
      <c r="R120" s="100"/>
      <c r="S120" s="14"/>
      <c r="T120" s="15" t="str">
        <f t="shared" ca="1" si="43"/>
        <v/>
      </c>
      <c r="U120" s="15" t="str">
        <f t="shared" ca="1" si="44"/>
        <v/>
      </c>
      <c r="V120" s="16"/>
      <c r="W120" s="17" t="str">
        <f t="shared" ca="1" si="45"/>
        <v/>
      </c>
      <c r="X120" s="18" t="str">
        <f t="shared" ca="1" si="46"/>
        <v/>
      </c>
    </row>
    <row r="121" spans="1:24" x14ac:dyDescent="0.35">
      <c r="A121" s="3">
        <v>117</v>
      </c>
      <c r="B121" s="4"/>
      <c r="C121" s="4"/>
      <c r="D121" s="5" t="str">
        <f t="shared" si="37"/>
        <v/>
      </c>
      <c r="E121" s="4"/>
      <c r="F121" s="6"/>
      <c r="G121" s="6"/>
      <c r="H121" s="7" t="str">
        <f t="shared" ca="1" si="38"/>
        <v/>
      </c>
      <c r="I121" s="8" t="str">
        <f t="shared" ca="1" si="39"/>
        <v/>
      </c>
      <c r="J121" s="8" t="str">
        <f>IF(C121="","",
COUNTIFS(
sales!$C:$C,$C121,
sales!$E:$E,$E121,
sales!$H:$H,"&gt;="&amp;$F121,
sales!$H:$H,"&lt;="&amp;$G121
))</f>
        <v/>
      </c>
      <c r="K121" s="9" t="str">
        <f>IF(COUNTIFS(sales!C:C, C121)=0,"",
_xlfn.MAXIFS(sales!H:H, sales!C:C, C121))</f>
        <v/>
      </c>
      <c r="L121" s="4"/>
      <c r="M121" s="4"/>
      <c r="N121" s="10" t="str">
        <f>IF(C121="","",
SUMIFS(
sales!$I:$I,
sales!$C:$C,$C121,
sales!$E:$E,$E121,
sales!$H:$H,"&gt;="&amp;$F121,
sales!$H:$H,"&lt;="&amp;$G121
))</f>
        <v/>
      </c>
      <c r="O121" s="10" t="str">
        <f t="shared" si="40"/>
        <v/>
      </c>
      <c r="P121" s="11" t="str">
        <f t="shared" si="41"/>
        <v/>
      </c>
      <c r="Q121" s="12" t="str">
        <f t="shared" ca="1" si="42"/>
        <v/>
      </c>
      <c r="R121" s="100"/>
      <c r="S121" s="14"/>
      <c r="T121" s="15" t="str">
        <f t="shared" ca="1" si="43"/>
        <v/>
      </c>
      <c r="U121" s="15" t="str">
        <f t="shared" ca="1" si="44"/>
        <v/>
      </c>
      <c r="V121" s="16"/>
      <c r="W121" s="17" t="str">
        <f t="shared" ca="1" si="45"/>
        <v/>
      </c>
      <c r="X121" s="18" t="str">
        <f t="shared" ca="1" si="46"/>
        <v/>
      </c>
    </row>
    <row r="122" spans="1:24" x14ac:dyDescent="0.35">
      <c r="A122" s="3">
        <v>118</v>
      </c>
      <c r="B122" s="4"/>
      <c r="C122" s="4"/>
      <c r="D122" s="5" t="str">
        <f t="shared" si="37"/>
        <v/>
      </c>
      <c r="E122" s="4"/>
      <c r="F122" s="6"/>
      <c r="G122" s="6"/>
      <c r="H122" s="7" t="str">
        <f t="shared" ca="1" si="38"/>
        <v/>
      </c>
      <c r="I122" s="8" t="str">
        <f t="shared" ca="1" si="39"/>
        <v/>
      </c>
      <c r="J122" s="8" t="str">
        <f>IF(C122="","",
COUNTIFS(
sales!$C:$C,$C122,
sales!$E:$E,$E122,
sales!$H:$H,"&gt;="&amp;$F122,
sales!$H:$H,"&lt;="&amp;$G122
))</f>
        <v/>
      </c>
      <c r="K122" s="9" t="str">
        <f>IF(COUNTIFS(sales!C:C, C122)=0,"",
_xlfn.MAXIFS(sales!H:H, sales!C:C, C122))</f>
        <v/>
      </c>
      <c r="L122" s="4"/>
      <c r="M122" s="4"/>
      <c r="N122" s="10" t="str">
        <f>IF(C122="","",
SUMIFS(
sales!$I:$I,
sales!$C:$C,$C122,
sales!$E:$E,$E122,
sales!$H:$H,"&gt;="&amp;$F122,
sales!$H:$H,"&lt;="&amp;$G122
))</f>
        <v/>
      </c>
      <c r="O122" s="10" t="str">
        <f t="shared" si="40"/>
        <v/>
      </c>
      <c r="P122" s="11" t="str">
        <f t="shared" si="41"/>
        <v/>
      </c>
      <c r="Q122" s="12" t="str">
        <f t="shared" ca="1" si="42"/>
        <v/>
      </c>
      <c r="R122" s="100"/>
      <c r="S122" s="14"/>
      <c r="T122" s="15" t="str">
        <f t="shared" ca="1" si="43"/>
        <v/>
      </c>
      <c r="U122" s="15" t="str">
        <f t="shared" ca="1" si="44"/>
        <v/>
      </c>
      <c r="V122" s="16"/>
      <c r="W122" s="17" t="str">
        <f t="shared" ca="1" si="45"/>
        <v/>
      </c>
      <c r="X122" s="18" t="str">
        <f t="shared" ca="1" si="46"/>
        <v/>
      </c>
    </row>
    <row r="123" spans="1:24" x14ac:dyDescent="0.35">
      <c r="A123" s="3">
        <v>119</v>
      </c>
      <c r="B123" s="4"/>
      <c r="C123" s="4"/>
      <c r="D123" s="5" t="str">
        <f t="shared" si="37"/>
        <v/>
      </c>
      <c r="E123" s="4"/>
      <c r="F123" s="6"/>
      <c r="G123" s="6"/>
      <c r="H123" s="7" t="str">
        <f t="shared" ca="1" si="38"/>
        <v/>
      </c>
      <c r="I123" s="8" t="str">
        <f t="shared" ca="1" si="39"/>
        <v/>
      </c>
      <c r="J123" s="8" t="str">
        <f>IF(C123="","",
COUNTIFS(
sales!$C:$C,$C123,
sales!$E:$E,$E123,
sales!$H:$H,"&gt;="&amp;$F123,
sales!$H:$H,"&lt;="&amp;$G123
))</f>
        <v/>
      </c>
      <c r="K123" s="9" t="str">
        <f>IF(COUNTIFS(sales!C:C, C123)=0,"",
_xlfn.MAXIFS(sales!H:H, sales!C:C, C123))</f>
        <v/>
      </c>
      <c r="L123" s="4"/>
      <c r="M123" s="4"/>
      <c r="N123" s="10" t="str">
        <f>IF(C123="","",
SUMIFS(
sales!$I:$I,
sales!$C:$C,$C123,
sales!$E:$E,$E123,
sales!$H:$H,"&gt;="&amp;$F123,
sales!$H:$H,"&lt;="&amp;$G123
))</f>
        <v/>
      </c>
      <c r="O123" s="10" t="str">
        <f t="shared" si="40"/>
        <v/>
      </c>
      <c r="P123" s="11" t="str">
        <f t="shared" si="41"/>
        <v/>
      </c>
      <c r="Q123" s="12" t="str">
        <f t="shared" ca="1" si="42"/>
        <v/>
      </c>
      <c r="R123" s="100"/>
      <c r="S123" s="14"/>
      <c r="T123" s="15" t="str">
        <f t="shared" ca="1" si="43"/>
        <v/>
      </c>
      <c r="U123" s="15" t="str">
        <f t="shared" ca="1" si="44"/>
        <v/>
      </c>
      <c r="V123" s="16"/>
      <c r="W123" s="17" t="str">
        <f t="shared" ca="1" si="45"/>
        <v/>
      </c>
      <c r="X123" s="18" t="str">
        <f t="shared" ca="1" si="46"/>
        <v/>
      </c>
    </row>
    <row r="124" spans="1:24" x14ac:dyDescent="0.35">
      <c r="A124" s="3">
        <v>120</v>
      </c>
      <c r="B124" s="4"/>
      <c r="C124" s="4"/>
      <c r="D124" s="5" t="str">
        <f t="shared" si="37"/>
        <v/>
      </c>
      <c r="E124" s="4"/>
      <c r="F124" s="6"/>
      <c r="G124" s="6"/>
      <c r="H124" s="7" t="str">
        <f t="shared" ca="1" si="38"/>
        <v/>
      </c>
      <c r="I124" s="8" t="str">
        <f t="shared" ca="1" si="39"/>
        <v/>
      </c>
      <c r="J124" s="8" t="str">
        <f>IF(C124="","",
COUNTIFS(
sales!$C:$C,$C124,
sales!$E:$E,$E124,
sales!$H:$H,"&gt;="&amp;$F124,
sales!$H:$H,"&lt;="&amp;$G124
))</f>
        <v/>
      </c>
      <c r="K124" s="9" t="str">
        <f>IF(COUNTIFS(sales!C:C, C124)=0,"",
_xlfn.MAXIFS(sales!H:H, sales!C:C, C124))</f>
        <v/>
      </c>
      <c r="L124" s="4"/>
      <c r="M124" s="4"/>
      <c r="N124" s="10" t="str">
        <f>IF(C124="","",
SUMIFS(
sales!$I:$I,
sales!$C:$C,$C124,
sales!$E:$E,$E124,
sales!$H:$H,"&gt;="&amp;$F124,
sales!$H:$H,"&lt;="&amp;$G124
))</f>
        <v/>
      </c>
      <c r="O124" s="10" t="str">
        <f t="shared" si="40"/>
        <v/>
      </c>
      <c r="P124" s="11" t="str">
        <f t="shared" si="41"/>
        <v/>
      </c>
      <c r="Q124" s="12" t="str">
        <f t="shared" ca="1" si="42"/>
        <v/>
      </c>
      <c r="R124" s="100"/>
      <c r="S124" s="14"/>
      <c r="T124" s="15" t="str">
        <f t="shared" ca="1" si="43"/>
        <v/>
      </c>
      <c r="U124" s="15" t="str">
        <f t="shared" ca="1" si="44"/>
        <v/>
      </c>
      <c r="V124" s="16"/>
      <c r="W124" s="17" t="str">
        <f t="shared" ca="1" si="45"/>
        <v/>
      </c>
      <c r="X124" s="18" t="str">
        <f t="shared" ca="1" si="46"/>
        <v/>
      </c>
    </row>
    <row r="125" spans="1:24" x14ac:dyDescent="0.35">
      <c r="A125" s="3">
        <v>121</v>
      </c>
      <c r="B125" s="4"/>
      <c r="C125" s="4"/>
      <c r="D125" s="5" t="str">
        <f t="shared" si="37"/>
        <v/>
      </c>
      <c r="E125" s="4"/>
      <c r="F125" s="6"/>
      <c r="G125" s="6"/>
      <c r="H125" s="7" t="str">
        <f t="shared" ca="1" si="38"/>
        <v/>
      </c>
      <c r="I125" s="8" t="str">
        <f t="shared" ca="1" si="39"/>
        <v/>
      </c>
      <c r="J125" s="8" t="str">
        <f>IF(C125="","",
COUNTIFS(
sales!$C:$C,$C125,
sales!$E:$E,$E125,
sales!$H:$H,"&gt;="&amp;$F125,
sales!$H:$H,"&lt;="&amp;$G125
))</f>
        <v/>
      </c>
      <c r="K125" s="9" t="str">
        <f>IF(COUNTIFS(sales!C:C, C125)=0,"",
_xlfn.MAXIFS(sales!H:H, sales!C:C, C125))</f>
        <v/>
      </c>
      <c r="L125" s="4"/>
      <c r="M125" s="4"/>
      <c r="N125" s="10" t="str">
        <f>IF(C125="","",
SUMIFS(
sales!$I:$I,
sales!$C:$C,$C125,
sales!$E:$E,$E125,
sales!$H:$H,"&gt;="&amp;$F125,
sales!$H:$H,"&lt;="&amp;$G125
))</f>
        <v/>
      </c>
      <c r="O125" s="10" t="str">
        <f t="shared" si="40"/>
        <v/>
      </c>
      <c r="P125" s="11" t="str">
        <f t="shared" si="41"/>
        <v/>
      </c>
      <c r="Q125" s="12" t="str">
        <f t="shared" ca="1" si="42"/>
        <v/>
      </c>
      <c r="R125" s="100"/>
      <c r="S125" s="14"/>
      <c r="T125" s="15" t="str">
        <f t="shared" ca="1" si="43"/>
        <v/>
      </c>
      <c r="U125" s="15" t="str">
        <f t="shared" ca="1" si="44"/>
        <v/>
      </c>
      <c r="V125" s="16"/>
      <c r="W125" s="17" t="str">
        <f t="shared" ca="1" si="45"/>
        <v/>
      </c>
      <c r="X125" s="18" t="str">
        <f t="shared" ca="1" si="46"/>
        <v/>
      </c>
    </row>
    <row r="126" spans="1:24" x14ac:dyDescent="0.35">
      <c r="A126" s="3">
        <v>122</v>
      </c>
      <c r="B126" s="4"/>
      <c r="C126" s="4"/>
      <c r="D126" s="5" t="str">
        <f t="shared" si="37"/>
        <v/>
      </c>
      <c r="E126" s="4"/>
      <c r="F126" s="6"/>
      <c r="G126" s="6"/>
      <c r="H126" s="7" t="str">
        <f t="shared" ca="1" si="38"/>
        <v/>
      </c>
      <c r="I126" s="8" t="str">
        <f t="shared" ca="1" si="39"/>
        <v/>
      </c>
      <c r="J126" s="8" t="str">
        <f>IF(C126="","",
COUNTIFS(
sales!$C:$C,$C126,
sales!$E:$E,$E126,
sales!$H:$H,"&gt;="&amp;$F126,
sales!$H:$H,"&lt;="&amp;$G126
))</f>
        <v/>
      </c>
      <c r="K126" s="9" t="str">
        <f>IF(COUNTIFS(sales!C:C, C126)=0,"",
_xlfn.MAXIFS(sales!H:H, sales!C:C, C126))</f>
        <v/>
      </c>
      <c r="L126" s="4"/>
      <c r="M126" s="4"/>
      <c r="N126" s="10" t="str">
        <f>IF(C126="","",
SUMIFS(
sales!$I:$I,
sales!$C:$C,$C126,
sales!$E:$E,$E126,
sales!$H:$H,"&gt;="&amp;$F126,
sales!$H:$H,"&lt;="&amp;$G126
))</f>
        <v/>
      </c>
      <c r="O126" s="10" t="str">
        <f t="shared" si="40"/>
        <v/>
      </c>
      <c r="P126" s="11" t="str">
        <f t="shared" si="41"/>
        <v/>
      </c>
      <c r="Q126" s="12" t="str">
        <f t="shared" ca="1" si="42"/>
        <v/>
      </c>
      <c r="R126" s="100"/>
      <c r="S126" s="14"/>
      <c r="T126" s="15" t="str">
        <f t="shared" ca="1" si="43"/>
        <v/>
      </c>
      <c r="U126" s="15" t="str">
        <f t="shared" ca="1" si="44"/>
        <v/>
      </c>
      <c r="V126" s="16"/>
      <c r="W126" s="17" t="str">
        <f t="shared" ca="1" si="45"/>
        <v/>
      </c>
      <c r="X126" s="18" t="str">
        <f t="shared" ca="1" si="46"/>
        <v/>
      </c>
    </row>
    <row r="127" spans="1:24" x14ac:dyDescent="0.35">
      <c r="A127" s="3">
        <v>123</v>
      </c>
      <c r="B127" s="4"/>
      <c r="C127" s="4"/>
      <c r="D127" s="5" t="str">
        <f t="shared" si="37"/>
        <v/>
      </c>
      <c r="E127" s="4"/>
      <c r="F127" s="6"/>
      <c r="G127" s="6"/>
      <c r="H127" s="7" t="str">
        <f t="shared" ca="1" si="38"/>
        <v/>
      </c>
      <c r="I127" s="8" t="str">
        <f t="shared" ca="1" si="39"/>
        <v/>
      </c>
      <c r="J127" s="8" t="str">
        <f>IF(C127="","",
COUNTIFS(
sales!$C:$C,$C127,
sales!$E:$E,$E127,
sales!$H:$H,"&gt;="&amp;$F127,
sales!$H:$H,"&lt;="&amp;$G127
))</f>
        <v/>
      </c>
      <c r="K127" s="9" t="str">
        <f>IF(COUNTIFS(sales!C:C, C127)=0,"",
_xlfn.MAXIFS(sales!H:H, sales!C:C, C127))</f>
        <v/>
      </c>
      <c r="L127" s="4"/>
      <c r="M127" s="4"/>
      <c r="N127" s="10" t="str">
        <f>IF(C127="","",
SUMIFS(
sales!$I:$I,
sales!$C:$C,$C127,
sales!$E:$E,$E127,
sales!$H:$H,"&gt;="&amp;$F127,
sales!$H:$H,"&lt;="&amp;$G127
))</f>
        <v/>
      </c>
      <c r="O127" s="10" t="str">
        <f t="shared" si="40"/>
        <v/>
      </c>
      <c r="P127" s="11" t="str">
        <f t="shared" si="41"/>
        <v/>
      </c>
      <c r="Q127" s="12" t="str">
        <f t="shared" ca="1" si="42"/>
        <v/>
      </c>
      <c r="R127" s="100"/>
      <c r="S127" s="14"/>
      <c r="T127" s="15" t="str">
        <f t="shared" ca="1" si="43"/>
        <v/>
      </c>
      <c r="U127" s="15" t="str">
        <f t="shared" ca="1" si="44"/>
        <v/>
      </c>
      <c r="V127" s="16"/>
      <c r="W127" s="17" t="str">
        <f t="shared" ca="1" si="45"/>
        <v/>
      </c>
      <c r="X127" s="18" t="str">
        <f t="shared" ca="1" si="46"/>
        <v/>
      </c>
    </row>
    <row r="128" spans="1:24" x14ac:dyDescent="0.35">
      <c r="A128" s="3">
        <v>124</v>
      </c>
      <c r="B128" s="4"/>
      <c r="C128" s="4"/>
      <c r="D128" s="5" t="str">
        <f t="shared" si="37"/>
        <v/>
      </c>
      <c r="E128" s="4"/>
      <c r="F128" s="6"/>
      <c r="G128" s="6"/>
      <c r="H128" s="7" t="str">
        <f t="shared" ca="1" si="38"/>
        <v/>
      </c>
      <c r="I128" s="8" t="str">
        <f t="shared" ca="1" si="39"/>
        <v/>
      </c>
      <c r="J128" s="8" t="str">
        <f>IF(C128="","",
COUNTIFS(
sales!$C:$C,$C128,
sales!$E:$E,$E128,
sales!$H:$H,"&gt;="&amp;$F128,
sales!$H:$H,"&lt;="&amp;$G128
))</f>
        <v/>
      </c>
      <c r="K128" s="9" t="str">
        <f>IF(COUNTIFS(sales!C:C, C128)=0,"",
_xlfn.MAXIFS(sales!H:H, sales!C:C, C128))</f>
        <v/>
      </c>
      <c r="L128" s="4"/>
      <c r="M128" s="4"/>
      <c r="N128" s="10" t="str">
        <f>IF(C128="","",
SUMIFS(
sales!$I:$I,
sales!$C:$C,$C128,
sales!$E:$E,$E128,
sales!$H:$H,"&gt;="&amp;$F128,
sales!$H:$H,"&lt;="&amp;$G128
))</f>
        <v/>
      </c>
      <c r="O128" s="10" t="str">
        <f t="shared" si="40"/>
        <v/>
      </c>
      <c r="P128" s="11" t="str">
        <f t="shared" si="41"/>
        <v/>
      </c>
      <c r="Q128" s="12" t="str">
        <f t="shared" ca="1" si="42"/>
        <v/>
      </c>
      <c r="R128" s="100"/>
      <c r="S128" s="14"/>
      <c r="T128" s="15" t="str">
        <f t="shared" ca="1" si="43"/>
        <v/>
      </c>
      <c r="U128" s="15" t="str">
        <f t="shared" ca="1" si="44"/>
        <v/>
      </c>
      <c r="V128" s="16"/>
      <c r="W128" s="17" t="str">
        <f t="shared" ca="1" si="45"/>
        <v/>
      </c>
      <c r="X128" s="18" t="str">
        <f t="shared" ca="1" si="46"/>
        <v/>
      </c>
    </row>
    <row r="129" spans="1:24" x14ac:dyDescent="0.35">
      <c r="A129" s="3">
        <v>125</v>
      </c>
      <c r="B129" s="4"/>
      <c r="C129" s="4"/>
      <c r="D129" s="5" t="str">
        <f t="shared" si="37"/>
        <v/>
      </c>
      <c r="E129" s="4"/>
      <c r="F129" s="6"/>
      <c r="G129" s="6"/>
      <c r="H129" s="7" t="str">
        <f t="shared" ca="1" si="38"/>
        <v/>
      </c>
      <c r="I129" s="8" t="str">
        <f t="shared" ca="1" si="39"/>
        <v/>
      </c>
      <c r="J129" s="8" t="str">
        <f>IF(C129="","",
COUNTIFS(
sales!$C:$C,$C129,
sales!$E:$E,$E129,
sales!$H:$H,"&gt;="&amp;$F129,
sales!$H:$H,"&lt;="&amp;$G129
))</f>
        <v/>
      </c>
      <c r="K129" s="9" t="str">
        <f>IF(COUNTIFS(sales!C:C, C129)=0,"",
_xlfn.MAXIFS(sales!H:H, sales!C:C, C129))</f>
        <v/>
      </c>
      <c r="L129" s="4"/>
      <c r="M129" s="4"/>
      <c r="N129" s="10" t="str">
        <f>IF(C129="","",
SUMIFS(
sales!$I:$I,
sales!$C:$C,$C129,
sales!$E:$E,$E129,
sales!$H:$H,"&gt;="&amp;$F129,
sales!$H:$H,"&lt;="&amp;$G129
))</f>
        <v/>
      </c>
      <c r="O129" s="10" t="str">
        <f t="shared" si="40"/>
        <v/>
      </c>
      <c r="P129" s="11" t="str">
        <f t="shared" si="41"/>
        <v/>
      </c>
      <c r="Q129" s="12" t="str">
        <f t="shared" ca="1" si="42"/>
        <v/>
      </c>
      <c r="R129" s="100"/>
      <c r="S129" s="14"/>
      <c r="T129" s="15" t="str">
        <f t="shared" ca="1" si="43"/>
        <v/>
      </c>
      <c r="U129" s="15" t="str">
        <f t="shared" ca="1" si="44"/>
        <v/>
      </c>
      <c r="V129" s="16"/>
      <c r="W129" s="17" t="str">
        <f t="shared" ca="1" si="45"/>
        <v/>
      </c>
      <c r="X129" s="18" t="str">
        <f t="shared" ca="1" si="46"/>
        <v/>
      </c>
    </row>
    <row r="130" spans="1:24" x14ac:dyDescent="0.35">
      <c r="A130" s="3">
        <v>126</v>
      </c>
      <c r="B130" s="4"/>
      <c r="C130" s="4"/>
      <c r="D130" s="5" t="str">
        <f t="shared" si="37"/>
        <v/>
      </c>
      <c r="E130" s="4"/>
      <c r="F130" s="6"/>
      <c r="G130" s="6"/>
      <c r="H130" s="7" t="str">
        <f t="shared" ca="1" si="38"/>
        <v/>
      </c>
      <c r="I130" s="8" t="str">
        <f t="shared" ca="1" si="39"/>
        <v/>
      </c>
      <c r="J130" s="8" t="str">
        <f>IF(C130="","",
COUNTIFS(
sales!$C:$C,$C130,
sales!$E:$E,$E130,
sales!$H:$H,"&gt;="&amp;$F130,
sales!$H:$H,"&lt;="&amp;$G130
))</f>
        <v/>
      </c>
      <c r="K130" s="9" t="str">
        <f>IF(COUNTIFS(sales!C:C, C130)=0,"",
_xlfn.MAXIFS(sales!H:H, sales!C:C, C130))</f>
        <v/>
      </c>
      <c r="L130" s="4"/>
      <c r="M130" s="4"/>
      <c r="N130" s="10" t="str">
        <f>IF(C130="","",
SUMIFS(
sales!$I:$I,
sales!$C:$C,$C130,
sales!$E:$E,$E130,
sales!$H:$H,"&gt;="&amp;$F130,
sales!$H:$H,"&lt;="&amp;$G130
))</f>
        <v/>
      </c>
      <c r="O130" s="10" t="str">
        <f t="shared" si="40"/>
        <v/>
      </c>
      <c r="P130" s="11" t="str">
        <f t="shared" si="41"/>
        <v/>
      </c>
      <c r="Q130" s="12" t="str">
        <f t="shared" ca="1" si="42"/>
        <v/>
      </c>
      <c r="R130" s="100"/>
      <c r="S130" s="14"/>
      <c r="T130" s="15" t="str">
        <f t="shared" ca="1" si="43"/>
        <v/>
      </c>
      <c r="U130" s="15" t="str">
        <f t="shared" ca="1" si="44"/>
        <v/>
      </c>
      <c r="V130" s="16"/>
      <c r="W130" s="17" t="str">
        <f t="shared" ca="1" si="45"/>
        <v/>
      </c>
      <c r="X130" s="18" t="str">
        <f t="shared" ca="1" si="46"/>
        <v/>
      </c>
    </row>
    <row r="131" spans="1:24" x14ac:dyDescent="0.35">
      <c r="A131" s="3">
        <v>127</v>
      </c>
      <c r="B131" s="4"/>
      <c r="C131" s="4"/>
      <c r="D131" s="5" t="str">
        <f t="shared" si="37"/>
        <v/>
      </c>
      <c r="E131" s="4"/>
      <c r="F131" s="6"/>
      <c r="G131" s="6"/>
      <c r="H131" s="7" t="str">
        <f t="shared" ca="1" si="38"/>
        <v/>
      </c>
      <c r="I131" s="8" t="str">
        <f t="shared" ca="1" si="39"/>
        <v/>
      </c>
      <c r="J131" s="8" t="str">
        <f>IF(C131="","",
COUNTIFS(
sales!$C:$C,$C131,
sales!$E:$E,$E131,
sales!$H:$H,"&gt;="&amp;$F131,
sales!$H:$H,"&lt;="&amp;$G131
))</f>
        <v/>
      </c>
      <c r="K131" s="9" t="str">
        <f>IF(COUNTIFS(sales!C:C, C131)=0,"",
_xlfn.MAXIFS(sales!H:H, sales!C:C, C131))</f>
        <v/>
      </c>
      <c r="L131" s="4"/>
      <c r="M131" s="4"/>
      <c r="N131" s="10" t="str">
        <f>IF(C131="","",
SUMIFS(
sales!$I:$I,
sales!$C:$C,$C131,
sales!$E:$E,$E131,
sales!$H:$H,"&gt;="&amp;$F131,
sales!$H:$H,"&lt;="&amp;$G131
))</f>
        <v/>
      </c>
      <c r="O131" s="10" t="str">
        <f t="shared" si="40"/>
        <v/>
      </c>
      <c r="P131" s="11" t="str">
        <f t="shared" si="41"/>
        <v/>
      </c>
      <c r="Q131" s="12" t="str">
        <f t="shared" ca="1" si="42"/>
        <v/>
      </c>
      <c r="R131" s="100"/>
      <c r="S131" s="14"/>
      <c r="T131" s="15" t="str">
        <f t="shared" ca="1" si="43"/>
        <v/>
      </c>
      <c r="U131" s="15" t="str">
        <f t="shared" ca="1" si="44"/>
        <v/>
      </c>
      <c r="V131" s="16"/>
      <c r="W131" s="17" t="str">
        <f t="shared" ca="1" si="45"/>
        <v/>
      </c>
      <c r="X131" s="18" t="str">
        <f t="shared" ca="1" si="46"/>
        <v/>
      </c>
    </row>
    <row r="132" spans="1:24" x14ac:dyDescent="0.35">
      <c r="A132" s="3">
        <v>128</v>
      </c>
      <c r="B132" s="4"/>
      <c r="C132" s="4"/>
      <c r="D132" s="5" t="str">
        <f t="shared" si="37"/>
        <v/>
      </c>
      <c r="E132" s="4"/>
      <c r="F132" s="6"/>
      <c r="G132" s="6"/>
      <c r="H132" s="7" t="str">
        <f t="shared" ca="1" si="38"/>
        <v/>
      </c>
      <c r="I132" s="8" t="str">
        <f t="shared" ca="1" si="39"/>
        <v/>
      </c>
      <c r="J132" s="8" t="str">
        <f>IF(C132="","",
COUNTIFS(
sales!$C:$C,$C132,
sales!$E:$E,$E132,
sales!$H:$H,"&gt;="&amp;$F132,
sales!$H:$H,"&lt;="&amp;$G132
))</f>
        <v/>
      </c>
      <c r="K132" s="9" t="str">
        <f>IF(COUNTIFS(sales!C:C, C132)=0,"",
_xlfn.MAXIFS(sales!H:H, sales!C:C, C132))</f>
        <v/>
      </c>
      <c r="L132" s="4"/>
      <c r="M132" s="4"/>
      <c r="N132" s="10" t="str">
        <f>IF(C132="","",
SUMIFS(
sales!$I:$I,
sales!$C:$C,$C132,
sales!$E:$E,$E132,
sales!$H:$H,"&gt;="&amp;$F132,
sales!$H:$H,"&lt;="&amp;$G132
))</f>
        <v/>
      </c>
      <c r="O132" s="10" t="str">
        <f t="shared" si="40"/>
        <v/>
      </c>
      <c r="P132" s="11" t="str">
        <f t="shared" si="41"/>
        <v/>
      </c>
      <c r="Q132" s="12" t="str">
        <f t="shared" ca="1" si="42"/>
        <v/>
      </c>
      <c r="R132" s="100"/>
      <c r="S132" s="14"/>
      <c r="T132" s="15" t="str">
        <f t="shared" ca="1" si="43"/>
        <v/>
      </c>
      <c r="U132" s="15" t="str">
        <f t="shared" ca="1" si="44"/>
        <v/>
      </c>
      <c r="V132" s="16"/>
      <c r="W132" s="17" t="str">
        <f t="shared" ca="1" si="45"/>
        <v/>
      </c>
      <c r="X132" s="18" t="str">
        <f t="shared" ca="1" si="46"/>
        <v/>
      </c>
    </row>
    <row r="133" spans="1:24" x14ac:dyDescent="0.35">
      <c r="A133" s="3">
        <v>129</v>
      </c>
      <c r="B133" s="4"/>
      <c r="C133" s="4"/>
      <c r="D133" s="5" t="str">
        <f t="shared" si="37"/>
        <v/>
      </c>
      <c r="E133" s="4"/>
      <c r="F133" s="6"/>
      <c r="G133" s="6"/>
      <c r="H133" s="7" t="str">
        <f t="shared" ca="1" si="38"/>
        <v/>
      </c>
      <c r="I133" s="8" t="str">
        <f t="shared" ca="1" si="39"/>
        <v/>
      </c>
      <c r="J133" s="8" t="str">
        <f>IF(C133="","",
COUNTIFS(
sales!$C:$C,$C133,
sales!$E:$E,$E133,
sales!$H:$H,"&gt;="&amp;$F133,
sales!$H:$H,"&lt;="&amp;$G133
))</f>
        <v/>
      </c>
      <c r="K133" s="9" t="str">
        <f>IF(COUNTIFS(sales!C:C, C133)=0,"",
_xlfn.MAXIFS(sales!H:H, sales!C:C, C133))</f>
        <v/>
      </c>
      <c r="L133" s="4"/>
      <c r="M133" s="4"/>
      <c r="N133" s="10" t="str">
        <f>IF(C133="","",
SUMIFS(
sales!$I:$I,
sales!$C:$C,$C133,
sales!$E:$E,$E133,
sales!$H:$H,"&gt;="&amp;$F133,
sales!$H:$H,"&lt;="&amp;$G133
))</f>
        <v/>
      </c>
      <c r="O133" s="10" t="str">
        <f t="shared" si="40"/>
        <v/>
      </c>
      <c r="P133" s="11" t="str">
        <f t="shared" si="41"/>
        <v/>
      </c>
      <c r="Q133" s="12" t="str">
        <f t="shared" ca="1" si="42"/>
        <v/>
      </c>
      <c r="R133" s="100"/>
      <c r="S133" s="14"/>
      <c r="T133" s="15" t="str">
        <f t="shared" ca="1" si="43"/>
        <v/>
      </c>
      <c r="U133" s="15" t="str">
        <f t="shared" ca="1" si="44"/>
        <v/>
      </c>
      <c r="V133" s="16"/>
      <c r="W133" s="17" t="str">
        <f t="shared" ca="1" si="45"/>
        <v/>
      </c>
      <c r="X133" s="18" t="str">
        <f t="shared" ca="1" si="46"/>
        <v/>
      </c>
    </row>
    <row r="134" spans="1:24" x14ac:dyDescent="0.35">
      <c r="A134" s="3">
        <v>130</v>
      </c>
      <c r="B134" s="4"/>
      <c r="C134" s="4"/>
      <c r="D134" s="5" t="str">
        <f t="shared" si="37"/>
        <v/>
      </c>
      <c r="E134" s="4"/>
      <c r="F134" s="6"/>
      <c r="G134" s="6"/>
      <c r="H134" s="7" t="str">
        <f t="shared" ca="1" si="38"/>
        <v/>
      </c>
      <c r="I134" s="8" t="str">
        <f t="shared" ca="1" si="39"/>
        <v/>
      </c>
      <c r="J134" s="8" t="str">
        <f>IF(C134="","",
COUNTIFS(
sales!$C:$C,$C134,
sales!$E:$E,$E134,
sales!$H:$H,"&gt;="&amp;$F134,
sales!$H:$H,"&lt;="&amp;$G134
))</f>
        <v/>
      </c>
      <c r="K134" s="9" t="str">
        <f>IF(COUNTIFS(sales!C:C, C134)=0,"",
_xlfn.MAXIFS(sales!H:H, sales!C:C, C134))</f>
        <v/>
      </c>
      <c r="L134" s="4"/>
      <c r="M134" s="4"/>
      <c r="N134" s="10" t="str">
        <f>IF(C134="","",
SUMIFS(
sales!$I:$I,
sales!$C:$C,$C134,
sales!$E:$E,$E134,
sales!$H:$H,"&gt;="&amp;$F134,
sales!$H:$H,"&lt;="&amp;$G134
))</f>
        <v/>
      </c>
      <c r="O134" s="10" t="str">
        <f t="shared" si="40"/>
        <v/>
      </c>
      <c r="P134" s="11" t="str">
        <f t="shared" si="41"/>
        <v/>
      </c>
      <c r="Q134" s="12" t="str">
        <f t="shared" ca="1" si="42"/>
        <v/>
      </c>
      <c r="R134" s="100"/>
      <c r="S134" s="14"/>
      <c r="T134" s="15" t="str">
        <f t="shared" ca="1" si="43"/>
        <v/>
      </c>
      <c r="U134" s="15" t="str">
        <f t="shared" ca="1" si="44"/>
        <v/>
      </c>
      <c r="V134" s="16"/>
      <c r="W134" s="17" t="str">
        <f t="shared" ca="1" si="45"/>
        <v/>
      </c>
      <c r="X134" s="18" t="str">
        <f t="shared" ca="1" si="46"/>
        <v/>
      </c>
    </row>
    <row r="135" spans="1:24" x14ac:dyDescent="0.35">
      <c r="A135" s="3">
        <v>131</v>
      </c>
      <c r="B135" s="4"/>
      <c r="C135" s="4"/>
      <c r="D135" s="5" t="str">
        <f t="shared" si="37"/>
        <v/>
      </c>
      <c r="E135" s="4"/>
      <c r="F135" s="6"/>
      <c r="G135" s="6"/>
      <c r="H135" s="7" t="str">
        <f t="shared" ca="1" si="38"/>
        <v/>
      </c>
      <c r="I135" s="8" t="str">
        <f t="shared" ca="1" si="39"/>
        <v/>
      </c>
      <c r="J135" s="8" t="str">
        <f>IF(C135="","",
COUNTIFS(
sales!$C:$C,$C135,
sales!$E:$E,$E135,
sales!$H:$H,"&gt;="&amp;$F135,
sales!$H:$H,"&lt;="&amp;$G135
))</f>
        <v/>
      </c>
      <c r="K135" s="9" t="str">
        <f>IF(COUNTIFS(sales!C:C, C135)=0,"",
_xlfn.MAXIFS(sales!H:H, sales!C:C, C135))</f>
        <v/>
      </c>
      <c r="L135" s="4"/>
      <c r="M135" s="4"/>
      <c r="N135" s="10" t="str">
        <f>IF(C135="","",
SUMIFS(
sales!$I:$I,
sales!$C:$C,$C135,
sales!$E:$E,$E135,
sales!$H:$H,"&gt;="&amp;$F135,
sales!$H:$H,"&lt;="&amp;$G135
))</f>
        <v/>
      </c>
      <c r="O135" s="10" t="str">
        <f t="shared" si="40"/>
        <v/>
      </c>
      <c r="P135" s="11" t="str">
        <f t="shared" si="41"/>
        <v/>
      </c>
      <c r="Q135" s="12" t="str">
        <f t="shared" ca="1" si="42"/>
        <v/>
      </c>
      <c r="R135" s="100"/>
      <c r="S135" s="14"/>
      <c r="T135" s="15" t="str">
        <f t="shared" ca="1" si="43"/>
        <v/>
      </c>
      <c r="U135" s="15" t="str">
        <f t="shared" ca="1" si="44"/>
        <v/>
      </c>
      <c r="V135" s="16"/>
      <c r="W135" s="17" t="str">
        <f t="shared" ca="1" si="45"/>
        <v/>
      </c>
      <c r="X135" s="18" t="str">
        <f t="shared" ca="1" si="46"/>
        <v/>
      </c>
    </row>
    <row r="136" spans="1:24" x14ac:dyDescent="0.35">
      <c r="A136" s="3">
        <v>132</v>
      </c>
      <c r="B136" s="4"/>
      <c r="C136" s="4"/>
      <c r="D136" s="5" t="str">
        <f t="shared" si="37"/>
        <v/>
      </c>
      <c r="E136" s="4"/>
      <c r="F136" s="6"/>
      <c r="G136" s="6"/>
      <c r="H136" s="7" t="str">
        <f t="shared" ca="1" si="38"/>
        <v/>
      </c>
      <c r="I136" s="8" t="str">
        <f t="shared" ca="1" si="39"/>
        <v/>
      </c>
      <c r="J136" s="8" t="str">
        <f>IF(C136="","",
COUNTIFS(
sales!$C:$C,$C136,
sales!$E:$E,$E136,
sales!$H:$H,"&gt;="&amp;$F136,
sales!$H:$H,"&lt;="&amp;$G136
))</f>
        <v/>
      </c>
      <c r="K136" s="9" t="str">
        <f>IF(COUNTIFS(sales!C:C, C136)=0,"",
_xlfn.MAXIFS(sales!H:H, sales!C:C, C136))</f>
        <v/>
      </c>
      <c r="L136" s="4"/>
      <c r="M136" s="4"/>
      <c r="N136" s="10" t="str">
        <f>IF(C136="","",
SUMIFS(
sales!$I:$I,
sales!$C:$C,$C136,
sales!$E:$E,$E136,
sales!$H:$H,"&gt;="&amp;$F136,
sales!$H:$H,"&lt;="&amp;$G136
))</f>
        <v/>
      </c>
      <c r="O136" s="10" t="str">
        <f t="shared" si="40"/>
        <v/>
      </c>
      <c r="P136" s="11" t="str">
        <f t="shared" si="41"/>
        <v/>
      </c>
      <c r="Q136" s="12" t="str">
        <f t="shared" ca="1" si="42"/>
        <v/>
      </c>
      <c r="R136" s="100"/>
      <c r="S136" s="14"/>
      <c r="T136" s="15" t="str">
        <f t="shared" ca="1" si="43"/>
        <v/>
      </c>
      <c r="U136" s="15" t="str">
        <f t="shared" ca="1" si="44"/>
        <v/>
      </c>
      <c r="V136" s="16"/>
      <c r="W136" s="17" t="str">
        <f t="shared" ca="1" si="45"/>
        <v/>
      </c>
      <c r="X136" s="18" t="str">
        <f t="shared" ca="1" si="46"/>
        <v/>
      </c>
    </row>
    <row r="137" spans="1:24" x14ac:dyDescent="0.35">
      <c r="A137" s="3">
        <v>133</v>
      </c>
      <c r="B137" s="4"/>
      <c r="C137" s="4"/>
      <c r="D137" s="5" t="str">
        <f t="shared" si="37"/>
        <v/>
      </c>
      <c r="E137" s="4"/>
      <c r="F137" s="6"/>
      <c r="G137" s="6"/>
      <c r="H137" s="7" t="str">
        <f t="shared" ca="1" si="38"/>
        <v/>
      </c>
      <c r="I137" s="8" t="str">
        <f t="shared" ca="1" si="39"/>
        <v/>
      </c>
      <c r="J137" s="8" t="str">
        <f>IF(C137="","",
COUNTIFS(
sales!$C:$C,$C137,
sales!$E:$E,$E137,
sales!$H:$H,"&gt;="&amp;$F137,
sales!$H:$H,"&lt;="&amp;$G137
))</f>
        <v/>
      </c>
      <c r="K137" s="9" t="str">
        <f>IF(COUNTIFS(sales!C:C, C137)=0,"",
_xlfn.MAXIFS(sales!H:H, sales!C:C, C137))</f>
        <v/>
      </c>
      <c r="L137" s="4"/>
      <c r="M137" s="4"/>
      <c r="N137" s="10" t="str">
        <f>IF(C137="","",
SUMIFS(
sales!$I:$I,
sales!$C:$C,$C137,
sales!$E:$E,$E137,
sales!$H:$H,"&gt;="&amp;$F137,
sales!$H:$H,"&lt;="&amp;$G137
))</f>
        <v/>
      </c>
      <c r="O137" s="10" t="str">
        <f t="shared" si="40"/>
        <v/>
      </c>
      <c r="P137" s="11" t="str">
        <f t="shared" si="41"/>
        <v/>
      </c>
      <c r="Q137" s="12" t="str">
        <f t="shared" ca="1" si="42"/>
        <v/>
      </c>
      <c r="R137" s="100"/>
      <c r="S137" s="14"/>
      <c r="T137" s="15" t="str">
        <f t="shared" ca="1" si="43"/>
        <v/>
      </c>
      <c r="U137" s="15" t="str">
        <f t="shared" ca="1" si="44"/>
        <v/>
      </c>
      <c r="V137" s="16"/>
      <c r="W137" s="17" t="str">
        <f t="shared" ca="1" si="45"/>
        <v/>
      </c>
      <c r="X137" s="18" t="str">
        <f t="shared" ca="1" si="46"/>
        <v/>
      </c>
    </row>
    <row r="138" spans="1:24" x14ac:dyDescent="0.35">
      <c r="A138" s="3">
        <v>134</v>
      </c>
      <c r="B138" s="4"/>
      <c r="C138" s="4"/>
      <c r="D138" s="5" t="str">
        <f t="shared" si="37"/>
        <v/>
      </c>
      <c r="E138" s="4"/>
      <c r="F138" s="6"/>
      <c r="G138" s="6"/>
      <c r="H138" s="7" t="str">
        <f t="shared" ca="1" si="38"/>
        <v/>
      </c>
      <c r="I138" s="8" t="str">
        <f t="shared" ca="1" si="39"/>
        <v/>
      </c>
      <c r="J138" s="8" t="str">
        <f>IF(C138="","",
COUNTIFS(
sales!$C:$C,$C138,
sales!$E:$E,$E138,
sales!$H:$H,"&gt;="&amp;$F138,
sales!$H:$H,"&lt;="&amp;$G138
))</f>
        <v/>
      </c>
      <c r="K138" s="9" t="str">
        <f>IF(COUNTIFS(sales!C:C, C138)=0,"",
_xlfn.MAXIFS(sales!H:H, sales!C:C, C138))</f>
        <v/>
      </c>
      <c r="L138" s="4"/>
      <c r="M138" s="4"/>
      <c r="N138" s="10" t="str">
        <f>IF(C138="","",
SUMIFS(
sales!$I:$I,
sales!$C:$C,$C138,
sales!$E:$E,$E138,
sales!$H:$H,"&gt;="&amp;$F138,
sales!$H:$H,"&lt;="&amp;$G138
))</f>
        <v/>
      </c>
      <c r="O138" s="10" t="str">
        <f t="shared" si="40"/>
        <v/>
      </c>
      <c r="P138" s="11" t="str">
        <f t="shared" si="41"/>
        <v/>
      </c>
      <c r="Q138" s="12" t="str">
        <f t="shared" ca="1" si="42"/>
        <v/>
      </c>
      <c r="R138" s="100"/>
      <c r="S138" s="14"/>
      <c r="T138" s="15" t="str">
        <f t="shared" ca="1" si="43"/>
        <v/>
      </c>
      <c r="U138" s="15" t="str">
        <f t="shared" ca="1" si="44"/>
        <v/>
      </c>
      <c r="V138" s="16"/>
      <c r="W138" s="17" t="str">
        <f t="shared" ca="1" si="45"/>
        <v/>
      </c>
      <c r="X138" s="18" t="str">
        <f t="shared" ca="1" si="46"/>
        <v/>
      </c>
    </row>
    <row r="139" spans="1:24" x14ac:dyDescent="0.35">
      <c r="A139" s="3">
        <v>135</v>
      </c>
      <c r="B139" s="4"/>
      <c r="C139" s="4"/>
      <c r="D139" s="5" t="str">
        <f t="shared" si="37"/>
        <v/>
      </c>
      <c r="E139" s="4"/>
      <c r="F139" s="6"/>
      <c r="G139" s="6"/>
      <c r="H139" s="7" t="str">
        <f t="shared" ca="1" si="38"/>
        <v/>
      </c>
      <c r="I139" s="8" t="str">
        <f t="shared" ca="1" si="39"/>
        <v/>
      </c>
      <c r="J139" s="8" t="str">
        <f>IF(C139="","",
COUNTIFS(
sales!$C:$C,$C139,
sales!$E:$E,$E139,
sales!$H:$H,"&gt;="&amp;$F139,
sales!$H:$H,"&lt;="&amp;$G139
))</f>
        <v/>
      </c>
      <c r="K139" s="9" t="str">
        <f>IF(COUNTIFS(sales!C:C, C139)=0,"",
_xlfn.MAXIFS(sales!H:H, sales!C:C, C139))</f>
        <v/>
      </c>
      <c r="L139" s="4"/>
      <c r="M139" s="4"/>
      <c r="N139" s="10" t="str">
        <f>IF(C139="","",
SUMIFS(
sales!$I:$I,
sales!$C:$C,$C139,
sales!$E:$E,$E139,
sales!$H:$H,"&gt;="&amp;$F139,
sales!$H:$H,"&lt;="&amp;$G139
))</f>
        <v/>
      </c>
      <c r="O139" s="10" t="str">
        <f t="shared" si="40"/>
        <v/>
      </c>
      <c r="P139" s="11" t="str">
        <f t="shared" si="41"/>
        <v/>
      </c>
      <c r="Q139" s="12" t="str">
        <f t="shared" ca="1" si="42"/>
        <v/>
      </c>
      <c r="R139" s="100"/>
      <c r="S139" s="14"/>
      <c r="T139" s="15" t="str">
        <f t="shared" ca="1" si="43"/>
        <v/>
      </c>
      <c r="U139" s="15" t="str">
        <f t="shared" ca="1" si="44"/>
        <v/>
      </c>
      <c r="V139" s="16"/>
      <c r="W139" s="17" t="str">
        <f t="shared" ca="1" si="45"/>
        <v/>
      </c>
      <c r="X139" s="18" t="str">
        <f t="shared" ca="1" si="46"/>
        <v/>
      </c>
    </row>
    <row r="140" spans="1:24" x14ac:dyDescent="0.35">
      <c r="A140" s="3">
        <v>136</v>
      </c>
      <c r="B140" s="4"/>
      <c r="C140" s="4"/>
      <c r="D140" s="5" t="str">
        <f t="shared" si="37"/>
        <v/>
      </c>
      <c r="E140" s="4"/>
      <c r="F140" s="6"/>
      <c r="G140" s="6"/>
      <c r="H140" s="7" t="str">
        <f t="shared" ca="1" si="38"/>
        <v/>
      </c>
      <c r="I140" s="8" t="str">
        <f t="shared" ca="1" si="39"/>
        <v/>
      </c>
      <c r="J140" s="8" t="str">
        <f>IF(C140="","",
COUNTIFS(
sales!$C:$C,$C140,
sales!$E:$E,$E140,
sales!$H:$H,"&gt;="&amp;$F140,
sales!$H:$H,"&lt;="&amp;$G140
))</f>
        <v/>
      </c>
      <c r="K140" s="9" t="str">
        <f>IF(COUNTIFS(sales!C:C, C140)=0,"",
_xlfn.MAXIFS(sales!H:H, sales!C:C, C140))</f>
        <v/>
      </c>
      <c r="L140" s="4"/>
      <c r="M140" s="4"/>
      <c r="N140" s="10" t="str">
        <f>IF(C140="","",
SUMIFS(
sales!$I:$I,
sales!$C:$C,$C140,
sales!$E:$E,$E140,
sales!$H:$H,"&gt;="&amp;$F140,
sales!$H:$H,"&lt;="&amp;$G140
))</f>
        <v/>
      </c>
      <c r="O140" s="10" t="str">
        <f t="shared" si="40"/>
        <v/>
      </c>
      <c r="P140" s="11" t="str">
        <f t="shared" si="41"/>
        <v/>
      </c>
      <c r="Q140" s="12" t="str">
        <f t="shared" ca="1" si="42"/>
        <v/>
      </c>
      <c r="R140" s="100"/>
      <c r="S140" s="14"/>
      <c r="T140" s="15" t="str">
        <f t="shared" ca="1" si="43"/>
        <v/>
      </c>
      <c r="U140" s="15" t="str">
        <f t="shared" ca="1" si="44"/>
        <v/>
      </c>
      <c r="V140" s="16"/>
      <c r="W140" s="17" t="str">
        <f t="shared" ca="1" si="45"/>
        <v/>
      </c>
      <c r="X140" s="18" t="str">
        <f t="shared" ca="1" si="46"/>
        <v/>
      </c>
    </row>
    <row r="141" spans="1:24" x14ac:dyDescent="0.35">
      <c r="A141" s="3">
        <v>137</v>
      </c>
      <c r="B141" s="4"/>
      <c r="C141" s="4"/>
      <c r="D141" s="5" t="str">
        <f t="shared" si="37"/>
        <v/>
      </c>
      <c r="E141" s="4"/>
      <c r="F141" s="6"/>
      <c r="G141" s="6"/>
      <c r="H141" s="7" t="str">
        <f t="shared" ca="1" si="38"/>
        <v/>
      </c>
      <c r="I141" s="8" t="str">
        <f t="shared" ca="1" si="39"/>
        <v/>
      </c>
      <c r="J141" s="8" t="str">
        <f>IF(C141="","",
COUNTIFS(
sales!$C:$C,$C141,
sales!$E:$E,$E141,
sales!$H:$H,"&gt;="&amp;$F141,
sales!$H:$H,"&lt;="&amp;$G141
))</f>
        <v/>
      </c>
      <c r="K141" s="9" t="str">
        <f>IF(COUNTIFS(sales!C:C, C141)=0,"",
_xlfn.MAXIFS(sales!H:H, sales!C:C, C141))</f>
        <v/>
      </c>
      <c r="L141" s="4"/>
      <c r="M141" s="4"/>
      <c r="N141" s="10" t="str">
        <f>IF(C141="","",
SUMIFS(
sales!$I:$I,
sales!$C:$C,$C141,
sales!$E:$E,$E141,
sales!$H:$H,"&gt;="&amp;$F141,
sales!$H:$H,"&lt;="&amp;$G141
))</f>
        <v/>
      </c>
      <c r="O141" s="10" t="str">
        <f t="shared" si="40"/>
        <v/>
      </c>
      <c r="P141" s="11" t="str">
        <f t="shared" si="41"/>
        <v/>
      </c>
      <c r="Q141" s="12" t="str">
        <f t="shared" ca="1" si="42"/>
        <v/>
      </c>
      <c r="R141" s="100"/>
      <c r="S141" s="14"/>
      <c r="T141" s="15" t="str">
        <f t="shared" ca="1" si="43"/>
        <v/>
      </c>
      <c r="U141" s="15" t="str">
        <f t="shared" ca="1" si="44"/>
        <v/>
      </c>
      <c r="V141" s="16"/>
      <c r="W141" s="17" t="str">
        <f t="shared" ca="1" si="45"/>
        <v/>
      </c>
      <c r="X141" s="18" t="str">
        <f t="shared" ca="1" si="46"/>
        <v/>
      </c>
    </row>
    <row r="142" spans="1:24" x14ac:dyDescent="0.35">
      <c r="A142" s="3">
        <v>138</v>
      </c>
      <c r="B142" s="4"/>
      <c r="C142" s="4"/>
      <c r="D142" s="5" t="str">
        <f t="shared" si="37"/>
        <v/>
      </c>
      <c r="E142" s="4"/>
      <c r="F142" s="6"/>
      <c r="G142" s="6"/>
      <c r="H142" s="7" t="str">
        <f t="shared" ca="1" si="38"/>
        <v/>
      </c>
      <c r="I142" s="8" t="str">
        <f t="shared" ca="1" si="39"/>
        <v/>
      </c>
      <c r="J142" s="8" t="str">
        <f>IF(C142="","",
COUNTIFS(
sales!$C:$C,$C142,
sales!$E:$E,$E142,
sales!$H:$H,"&gt;="&amp;$F142,
sales!$H:$H,"&lt;="&amp;$G142
))</f>
        <v/>
      </c>
      <c r="K142" s="9" t="str">
        <f>IF(COUNTIFS(sales!C:C, C142)=0,"",
_xlfn.MAXIFS(sales!H:H, sales!C:C, C142))</f>
        <v/>
      </c>
      <c r="L142" s="4"/>
      <c r="M142" s="4"/>
      <c r="N142" s="10" t="str">
        <f>IF(C142="","",
SUMIFS(
sales!$I:$I,
sales!$C:$C,$C142,
sales!$E:$E,$E142,
sales!$H:$H,"&gt;="&amp;$F142,
sales!$H:$H,"&lt;="&amp;$G142
))</f>
        <v/>
      </c>
      <c r="O142" s="10" t="str">
        <f t="shared" si="40"/>
        <v/>
      </c>
      <c r="P142" s="11" t="str">
        <f t="shared" si="41"/>
        <v/>
      </c>
      <c r="Q142" s="12" t="str">
        <f t="shared" ca="1" si="42"/>
        <v/>
      </c>
      <c r="R142" s="100"/>
      <c r="S142" s="14"/>
      <c r="T142" s="15" t="str">
        <f t="shared" ca="1" si="43"/>
        <v/>
      </c>
      <c r="U142" s="15" t="str">
        <f t="shared" ca="1" si="44"/>
        <v/>
      </c>
      <c r="V142" s="16"/>
      <c r="W142" s="17" t="str">
        <f t="shared" ca="1" si="45"/>
        <v/>
      </c>
      <c r="X142" s="18" t="str">
        <f t="shared" ca="1" si="46"/>
        <v/>
      </c>
    </row>
    <row r="143" spans="1:24" x14ac:dyDescent="0.35">
      <c r="A143" s="3">
        <v>139</v>
      </c>
      <c r="B143" s="4"/>
      <c r="C143" s="4"/>
      <c r="D143" s="5" t="str">
        <f t="shared" si="37"/>
        <v/>
      </c>
      <c r="E143" s="4"/>
      <c r="F143" s="6"/>
      <c r="G143" s="6"/>
      <c r="H143" s="7" t="str">
        <f t="shared" ca="1" si="38"/>
        <v/>
      </c>
      <c r="I143" s="8" t="str">
        <f t="shared" ca="1" si="39"/>
        <v/>
      </c>
      <c r="J143" s="8" t="str">
        <f>IF(C143="","",
COUNTIFS(
sales!$C:$C,$C143,
sales!$E:$E,$E143,
sales!$H:$H,"&gt;="&amp;$F143,
sales!$H:$H,"&lt;="&amp;$G143
))</f>
        <v/>
      </c>
      <c r="K143" s="9" t="str">
        <f>IF(COUNTIFS(sales!C:C, C143)=0,"",
_xlfn.MAXIFS(sales!H:H, sales!C:C, C143))</f>
        <v/>
      </c>
      <c r="L143" s="4"/>
      <c r="M143" s="4"/>
      <c r="N143" s="10" t="str">
        <f>IF(C143="","",
SUMIFS(
sales!$I:$I,
sales!$C:$C,$C143,
sales!$E:$E,$E143,
sales!$H:$H,"&gt;="&amp;$F143,
sales!$H:$H,"&lt;="&amp;$G143
))</f>
        <v/>
      </c>
      <c r="O143" s="10" t="str">
        <f t="shared" si="40"/>
        <v/>
      </c>
      <c r="P143" s="11" t="str">
        <f t="shared" si="41"/>
        <v/>
      </c>
      <c r="Q143" s="12" t="str">
        <f t="shared" ca="1" si="42"/>
        <v/>
      </c>
      <c r="R143" s="100"/>
      <c r="S143" s="14"/>
      <c r="T143" s="15" t="str">
        <f t="shared" ca="1" si="43"/>
        <v/>
      </c>
      <c r="U143" s="15" t="str">
        <f t="shared" ca="1" si="44"/>
        <v/>
      </c>
      <c r="V143" s="16"/>
      <c r="W143" s="17" t="str">
        <f t="shared" ca="1" si="45"/>
        <v/>
      </c>
      <c r="X143" s="18" t="str">
        <f t="shared" ca="1" si="46"/>
        <v/>
      </c>
    </row>
    <row r="144" spans="1:24" x14ac:dyDescent="0.35">
      <c r="A144" s="3">
        <v>140</v>
      </c>
      <c r="B144" s="4"/>
      <c r="C144" s="4"/>
      <c r="D144" s="5" t="str">
        <f t="shared" si="37"/>
        <v/>
      </c>
      <c r="E144" s="4"/>
      <c r="F144" s="6"/>
      <c r="G144" s="6"/>
      <c r="H144" s="7" t="str">
        <f t="shared" ca="1" si="38"/>
        <v/>
      </c>
      <c r="I144" s="8" t="str">
        <f t="shared" ca="1" si="39"/>
        <v/>
      </c>
      <c r="J144" s="8" t="str">
        <f>IF(C144="","",
COUNTIFS(
sales!$C:$C,$C144,
sales!$E:$E,$E144,
sales!$H:$H,"&gt;="&amp;$F144,
sales!$H:$H,"&lt;="&amp;$G144
))</f>
        <v/>
      </c>
      <c r="K144" s="9" t="str">
        <f>IF(COUNTIFS(sales!C:C, C144)=0,"",
_xlfn.MAXIFS(sales!H:H, sales!C:C, C144))</f>
        <v/>
      </c>
      <c r="L144" s="4"/>
      <c r="M144" s="4"/>
      <c r="N144" s="10" t="str">
        <f>IF(C144="","",
SUMIFS(
sales!$I:$I,
sales!$C:$C,$C144,
sales!$E:$E,$E144,
sales!$H:$H,"&gt;="&amp;$F144,
sales!$H:$H,"&lt;="&amp;$G144
))</f>
        <v/>
      </c>
      <c r="O144" s="10" t="str">
        <f t="shared" si="40"/>
        <v/>
      </c>
      <c r="P144" s="11" t="str">
        <f t="shared" si="41"/>
        <v/>
      </c>
      <c r="Q144" s="12" t="str">
        <f t="shared" ca="1" si="42"/>
        <v/>
      </c>
      <c r="R144" s="100"/>
      <c r="S144" s="14"/>
      <c r="T144" s="15" t="str">
        <f t="shared" ca="1" si="43"/>
        <v/>
      </c>
      <c r="U144" s="15" t="str">
        <f t="shared" ca="1" si="44"/>
        <v/>
      </c>
      <c r="V144" s="16"/>
      <c r="W144" s="17" t="str">
        <f t="shared" ca="1" si="45"/>
        <v/>
      </c>
      <c r="X144" s="18" t="str">
        <f t="shared" ca="1" si="46"/>
        <v/>
      </c>
    </row>
    <row r="145" spans="1:24" x14ac:dyDescent="0.35">
      <c r="A145" s="3">
        <v>141</v>
      </c>
      <c r="B145" s="4"/>
      <c r="C145" s="4"/>
      <c r="D145" s="5" t="str">
        <f t="shared" si="37"/>
        <v/>
      </c>
      <c r="E145" s="4"/>
      <c r="F145" s="6"/>
      <c r="G145" s="6"/>
      <c r="H145" s="7" t="str">
        <f t="shared" ca="1" si="38"/>
        <v/>
      </c>
      <c r="I145" s="8" t="str">
        <f t="shared" ca="1" si="39"/>
        <v/>
      </c>
      <c r="J145" s="8" t="str">
        <f>IF(C145="","",
COUNTIFS(
sales!$C:$C,$C145,
sales!$E:$E,$E145,
sales!$H:$H,"&gt;="&amp;$F145,
sales!$H:$H,"&lt;="&amp;$G145
))</f>
        <v/>
      </c>
      <c r="K145" s="9" t="str">
        <f>IF(COUNTIFS(sales!C:C, C145)=0,"",
_xlfn.MAXIFS(sales!H:H, sales!C:C, C145))</f>
        <v/>
      </c>
      <c r="L145" s="4"/>
      <c r="M145" s="4"/>
      <c r="N145" s="10" t="str">
        <f>IF(C145="","",
SUMIFS(
sales!$I:$I,
sales!$C:$C,$C145,
sales!$E:$E,$E145,
sales!$H:$H,"&gt;="&amp;$F145,
sales!$H:$H,"&lt;="&amp;$G145
))</f>
        <v/>
      </c>
      <c r="O145" s="10" t="str">
        <f t="shared" si="40"/>
        <v/>
      </c>
      <c r="P145" s="11" t="str">
        <f t="shared" si="41"/>
        <v/>
      </c>
      <c r="Q145" s="12" t="str">
        <f t="shared" ca="1" si="42"/>
        <v/>
      </c>
      <c r="R145" s="100"/>
      <c r="S145" s="14"/>
      <c r="T145" s="15" t="str">
        <f t="shared" ca="1" si="43"/>
        <v/>
      </c>
      <c r="U145" s="15" t="str">
        <f t="shared" ca="1" si="44"/>
        <v/>
      </c>
      <c r="V145" s="16"/>
      <c r="W145" s="17" t="str">
        <f t="shared" ca="1" si="45"/>
        <v/>
      </c>
      <c r="X145" s="18" t="str">
        <f t="shared" ca="1" si="46"/>
        <v/>
      </c>
    </row>
    <row r="146" spans="1:24" x14ac:dyDescent="0.35">
      <c r="A146" s="3">
        <v>142</v>
      </c>
      <c r="B146" s="4"/>
      <c r="C146" s="4"/>
      <c r="D146" s="5" t="str">
        <f t="shared" si="37"/>
        <v/>
      </c>
      <c r="E146" s="4"/>
      <c r="F146" s="6"/>
      <c r="G146" s="6"/>
      <c r="H146" s="7" t="str">
        <f t="shared" ca="1" si="38"/>
        <v/>
      </c>
      <c r="I146" s="8" t="str">
        <f t="shared" ca="1" si="39"/>
        <v/>
      </c>
      <c r="J146" s="8" t="str">
        <f>IF(C146="","",
COUNTIFS(
sales!$C:$C,$C146,
sales!$E:$E,$E146,
sales!$H:$H,"&gt;="&amp;$F146,
sales!$H:$H,"&lt;="&amp;$G146
))</f>
        <v/>
      </c>
      <c r="K146" s="9" t="str">
        <f>IF(COUNTIFS(sales!C:C, C146)=0,"",
_xlfn.MAXIFS(sales!H:H, sales!C:C, C146))</f>
        <v/>
      </c>
      <c r="L146" s="4"/>
      <c r="M146" s="4"/>
      <c r="N146" s="10" t="str">
        <f>IF(C146="","",
SUMIFS(
sales!$I:$I,
sales!$C:$C,$C146,
sales!$E:$E,$E146,
sales!$H:$H,"&gt;="&amp;$F146,
sales!$H:$H,"&lt;="&amp;$G146
))</f>
        <v/>
      </c>
      <c r="O146" s="10" t="str">
        <f t="shared" si="40"/>
        <v/>
      </c>
      <c r="P146" s="11" t="str">
        <f t="shared" si="41"/>
        <v/>
      </c>
      <c r="Q146" s="12" t="str">
        <f t="shared" ca="1" si="42"/>
        <v/>
      </c>
      <c r="R146" s="100"/>
      <c r="S146" s="14"/>
      <c r="T146" s="15" t="str">
        <f t="shared" ca="1" si="43"/>
        <v/>
      </c>
      <c r="U146" s="15" t="str">
        <f t="shared" ca="1" si="44"/>
        <v/>
      </c>
      <c r="V146" s="16"/>
      <c r="W146" s="17" t="str">
        <f t="shared" ca="1" si="45"/>
        <v/>
      </c>
      <c r="X146" s="18" t="str">
        <f t="shared" ca="1" si="46"/>
        <v/>
      </c>
    </row>
    <row r="147" spans="1:24" x14ac:dyDescent="0.35">
      <c r="A147" s="3">
        <v>143</v>
      </c>
      <c r="B147" s="4"/>
      <c r="C147" s="4"/>
      <c r="D147" s="5" t="str">
        <f t="shared" si="37"/>
        <v/>
      </c>
      <c r="E147" s="4"/>
      <c r="F147" s="6"/>
      <c r="G147" s="6"/>
      <c r="H147" s="7" t="str">
        <f t="shared" ca="1" si="38"/>
        <v/>
      </c>
      <c r="I147" s="8" t="str">
        <f t="shared" ca="1" si="39"/>
        <v/>
      </c>
      <c r="J147" s="8" t="str">
        <f>IF(C147="","",
COUNTIFS(
sales!$C:$C,$C147,
sales!$E:$E,$E147,
sales!$H:$H,"&gt;="&amp;$F147,
sales!$H:$H,"&lt;="&amp;$G147
))</f>
        <v/>
      </c>
      <c r="K147" s="9" t="str">
        <f>IF(COUNTIFS(sales!C:C, C147)=0,"",
_xlfn.MAXIFS(sales!H:H, sales!C:C, C147))</f>
        <v/>
      </c>
      <c r="L147" s="4"/>
      <c r="M147" s="4"/>
      <c r="N147" s="10" t="str">
        <f>IF(C147="","",
SUMIFS(
sales!$I:$I,
sales!$C:$C,$C147,
sales!$E:$E,$E147,
sales!$H:$H,"&gt;="&amp;$F147,
sales!$H:$H,"&lt;="&amp;$G147
))</f>
        <v/>
      </c>
      <c r="O147" s="10" t="str">
        <f t="shared" si="40"/>
        <v/>
      </c>
      <c r="P147" s="11" t="str">
        <f t="shared" si="41"/>
        <v/>
      </c>
      <c r="Q147" s="12" t="str">
        <f t="shared" ca="1" si="42"/>
        <v/>
      </c>
      <c r="R147" s="100"/>
      <c r="S147" s="14"/>
      <c r="T147" s="15" t="str">
        <f t="shared" ca="1" si="43"/>
        <v/>
      </c>
      <c r="U147" s="15" t="str">
        <f t="shared" ca="1" si="44"/>
        <v/>
      </c>
      <c r="V147" s="16"/>
      <c r="W147" s="17" t="str">
        <f t="shared" ca="1" si="45"/>
        <v/>
      </c>
      <c r="X147" s="18" t="str">
        <f t="shared" ca="1" si="46"/>
        <v/>
      </c>
    </row>
    <row r="148" spans="1:24" x14ac:dyDescent="0.35">
      <c r="A148" s="3">
        <v>144</v>
      </c>
      <c r="B148" s="4"/>
      <c r="C148" s="4"/>
      <c r="D148" s="5" t="str">
        <f t="shared" si="37"/>
        <v/>
      </c>
      <c r="E148" s="4"/>
      <c r="F148" s="6"/>
      <c r="G148" s="6"/>
      <c r="H148" s="7" t="str">
        <f t="shared" ca="1" si="38"/>
        <v/>
      </c>
      <c r="I148" s="8" t="str">
        <f t="shared" ca="1" si="39"/>
        <v/>
      </c>
      <c r="J148" s="8" t="str">
        <f>IF(C148="","",
COUNTIFS(
sales!$C:$C,$C148,
sales!$E:$E,$E148,
sales!$H:$H,"&gt;="&amp;$F148,
sales!$H:$H,"&lt;="&amp;$G148
))</f>
        <v/>
      </c>
      <c r="K148" s="9" t="str">
        <f>IF(COUNTIFS(sales!C:C, C148)=0,"",
_xlfn.MAXIFS(sales!H:H, sales!C:C, C148))</f>
        <v/>
      </c>
      <c r="L148" s="4"/>
      <c r="M148" s="4"/>
      <c r="N148" s="10" t="str">
        <f>IF(C148="","",
SUMIFS(
sales!$I:$I,
sales!$C:$C,$C148,
sales!$E:$E,$E148,
sales!$H:$H,"&gt;="&amp;$F148,
sales!$H:$H,"&lt;="&amp;$G148
))</f>
        <v/>
      </c>
      <c r="O148" s="10" t="str">
        <f t="shared" si="40"/>
        <v/>
      </c>
      <c r="P148" s="11" t="str">
        <f t="shared" si="41"/>
        <v/>
      </c>
      <c r="Q148" s="12" t="str">
        <f t="shared" ca="1" si="42"/>
        <v/>
      </c>
      <c r="R148" s="100"/>
      <c r="S148" s="14"/>
      <c r="T148" s="15" t="str">
        <f t="shared" ca="1" si="43"/>
        <v/>
      </c>
      <c r="U148" s="15" t="str">
        <f t="shared" ca="1" si="44"/>
        <v/>
      </c>
      <c r="V148" s="16"/>
      <c r="W148" s="17" t="str">
        <f t="shared" ca="1" si="45"/>
        <v/>
      </c>
      <c r="X148" s="18" t="str">
        <f t="shared" ca="1" si="46"/>
        <v/>
      </c>
    </row>
    <row r="149" spans="1:24" x14ac:dyDescent="0.35">
      <c r="A149" s="3">
        <v>145</v>
      </c>
      <c r="B149" s="4"/>
      <c r="C149" s="4"/>
      <c r="D149" s="5" t="str">
        <f t="shared" si="37"/>
        <v/>
      </c>
      <c r="E149" s="4"/>
      <c r="F149" s="6"/>
      <c r="G149" s="6"/>
      <c r="H149" s="7" t="str">
        <f t="shared" ca="1" si="38"/>
        <v/>
      </c>
      <c r="I149" s="8" t="str">
        <f t="shared" ca="1" si="39"/>
        <v/>
      </c>
      <c r="J149" s="8" t="str">
        <f>IF(C149="","",
COUNTIFS(
sales!$C:$C,$C149,
sales!$E:$E,$E149,
sales!$H:$H,"&gt;="&amp;$F149,
sales!$H:$H,"&lt;="&amp;$G149
))</f>
        <v/>
      </c>
      <c r="K149" s="9" t="str">
        <f>IF(COUNTIFS(sales!C:C, C149)=0,"",
_xlfn.MAXIFS(sales!H:H, sales!C:C, C149))</f>
        <v/>
      </c>
      <c r="L149" s="4"/>
      <c r="M149" s="4"/>
      <c r="N149" s="10" t="str">
        <f>IF(C149="","",
SUMIFS(
sales!$I:$I,
sales!$C:$C,$C149,
sales!$E:$E,$E149,
sales!$H:$H,"&gt;="&amp;$F149,
sales!$H:$H,"&lt;="&amp;$G149
))</f>
        <v/>
      </c>
      <c r="O149" s="10" t="str">
        <f t="shared" si="40"/>
        <v/>
      </c>
      <c r="P149" s="11" t="str">
        <f t="shared" si="41"/>
        <v/>
      </c>
      <c r="Q149" s="12" t="str">
        <f t="shared" ca="1" si="42"/>
        <v/>
      </c>
      <c r="R149" s="100"/>
      <c r="S149" s="14"/>
      <c r="T149" s="15" t="str">
        <f t="shared" ca="1" si="43"/>
        <v/>
      </c>
      <c r="U149" s="15" t="str">
        <f t="shared" ca="1" si="44"/>
        <v/>
      </c>
      <c r="V149" s="16"/>
      <c r="W149" s="17" t="str">
        <f t="shared" ca="1" si="45"/>
        <v/>
      </c>
      <c r="X149" s="18" t="str">
        <f t="shared" ca="1" si="46"/>
        <v/>
      </c>
    </row>
    <row r="150" spans="1:24" x14ac:dyDescent="0.35">
      <c r="A150" s="3">
        <v>146</v>
      </c>
      <c r="B150" s="4"/>
      <c r="C150" s="4"/>
      <c r="D150" s="5" t="str">
        <f t="shared" si="37"/>
        <v/>
      </c>
      <c r="E150" s="4"/>
      <c r="F150" s="6"/>
      <c r="G150" s="6"/>
      <c r="H150" s="7" t="str">
        <f t="shared" ca="1" si="38"/>
        <v/>
      </c>
      <c r="I150" s="8" t="str">
        <f t="shared" ca="1" si="39"/>
        <v/>
      </c>
      <c r="J150" s="8" t="str">
        <f>IF(C150="","",
COUNTIFS(
sales!$C:$C,$C150,
sales!$E:$E,$E150,
sales!$H:$H,"&gt;="&amp;$F150,
sales!$H:$H,"&lt;="&amp;$G150
))</f>
        <v/>
      </c>
      <c r="K150" s="9" t="str">
        <f>IF(COUNTIFS(sales!C:C, C150)=0,"",
_xlfn.MAXIFS(sales!H:H, sales!C:C, C150))</f>
        <v/>
      </c>
      <c r="L150" s="4"/>
      <c r="M150" s="4"/>
      <c r="N150" s="10" t="str">
        <f>IF(C150="","",
SUMIFS(
sales!$I:$I,
sales!$C:$C,$C150,
sales!$E:$E,$E150,
sales!$H:$H,"&gt;="&amp;$F150,
sales!$H:$H,"&lt;="&amp;$G150
))</f>
        <v/>
      </c>
      <c r="O150" s="10" t="str">
        <f t="shared" si="40"/>
        <v/>
      </c>
      <c r="P150" s="11" t="str">
        <f t="shared" si="41"/>
        <v/>
      </c>
      <c r="Q150" s="12" t="str">
        <f t="shared" ca="1" si="42"/>
        <v/>
      </c>
      <c r="R150" s="100"/>
      <c r="S150" s="14"/>
      <c r="T150" s="15" t="str">
        <f t="shared" ca="1" si="43"/>
        <v/>
      </c>
      <c r="U150" s="15" t="str">
        <f t="shared" ca="1" si="44"/>
        <v/>
      </c>
      <c r="V150" s="16"/>
      <c r="W150" s="17" t="str">
        <f t="shared" ca="1" si="45"/>
        <v/>
      </c>
      <c r="X150" s="18" t="str">
        <f t="shared" ca="1" si="46"/>
        <v/>
      </c>
    </row>
    <row r="151" spans="1:24" x14ac:dyDescent="0.35">
      <c r="A151" s="3">
        <v>147</v>
      </c>
      <c r="B151" s="4"/>
      <c r="C151" s="4"/>
      <c r="D151" s="5" t="str">
        <f t="shared" si="37"/>
        <v/>
      </c>
      <c r="E151" s="4"/>
      <c r="F151" s="6"/>
      <c r="G151" s="6"/>
      <c r="H151" s="7" t="str">
        <f t="shared" ca="1" si="38"/>
        <v/>
      </c>
      <c r="I151" s="8" t="str">
        <f t="shared" ca="1" si="39"/>
        <v/>
      </c>
      <c r="J151" s="8" t="str">
        <f>IF(C151="","",
COUNTIFS(
sales!$C:$C,$C151,
sales!$E:$E,$E151,
sales!$H:$H,"&gt;="&amp;$F151,
sales!$H:$H,"&lt;="&amp;$G151
))</f>
        <v/>
      </c>
      <c r="K151" s="9" t="str">
        <f>IF(COUNTIFS(sales!C:C, C151)=0,"",
_xlfn.MAXIFS(sales!H:H, sales!C:C, C151))</f>
        <v/>
      </c>
      <c r="L151" s="4"/>
      <c r="M151" s="4"/>
      <c r="N151" s="10" t="str">
        <f>IF(C151="","",
SUMIFS(
sales!$I:$I,
sales!$C:$C,$C151,
sales!$E:$E,$E151,
sales!$H:$H,"&gt;="&amp;$F151,
sales!$H:$H,"&lt;="&amp;$G151
))</f>
        <v/>
      </c>
      <c r="O151" s="10" t="str">
        <f t="shared" si="40"/>
        <v/>
      </c>
      <c r="P151" s="11" t="str">
        <f t="shared" si="41"/>
        <v/>
      </c>
      <c r="Q151" s="12" t="str">
        <f t="shared" ca="1" si="42"/>
        <v/>
      </c>
      <c r="R151" s="100"/>
      <c r="S151" s="14"/>
      <c r="T151" s="15" t="str">
        <f t="shared" ca="1" si="43"/>
        <v/>
      </c>
      <c r="U151" s="15" t="str">
        <f t="shared" ca="1" si="44"/>
        <v/>
      </c>
      <c r="V151" s="16"/>
      <c r="W151" s="17" t="str">
        <f t="shared" ca="1" si="45"/>
        <v/>
      </c>
      <c r="X151" s="18" t="str">
        <f t="shared" ca="1" si="46"/>
        <v/>
      </c>
    </row>
    <row r="152" spans="1:24" x14ac:dyDescent="0.35">
      <c r="A152" s="3">
        <v>148</v>
      </c>
      <c r="B152" s="4"/>
      <c r="C152" s="4"/>
      <c r="D152" s="5" t="str">
        <f t="shared" si="37"/>
        <v/>
      </c>
      <c r="E152" s="4"/>
      <c r="F152" s="6"/>
      <c r="G152" s="6"/>
      <c r="H152" s="7" t="str">
        <f t="shared" ca="1" si="38"/>
        <v/>
      </c>
      <c r="I152" s="8" t="str">
        <f t="shared" ca="1" si="39"/>
        <v/>
      </c>
      <c r="J152" s="8" t="str">
        <f>IF(C152="","",
COUNTIFS(
sales!$C:$C,$C152,
sales!$E:$E,$E152,
sales!$H:$H,"&gt;="&amp;$F152,
sales!$H:$H,"&lt;="&amp;$G152
))</f>
        <v/>
      </c>
      <c r="K152" s="9" t="str">
        <f>IF(COUNTIFS(sales!C:C, C152)=0,"",
_xlfn.MAXIFS(sales!H:H, sales!C:C, C152))</f>
        <v/>
      </c>
      <c r="L152" s="4"/>
      <c r="M152" s="4"/>
      <c r="N152" s="10" t="str">
        <f>IF(C152="","",
SUMIFS(
sales!$I:$I,
sales!$C:$C,$C152,
sales!$E:$E,$E152,
sales!$H:$H,"&gt;="&amp;$F152,
sales!$H:$H,"&lt;="&amp;$G152
))</f>
        <v/>
      </c>
      <c r="O152" s="10" t="str">
        <f t="shared" si="40"/>
        <v/>
      </c>
      <c r="P152" s="11" t="str">
        <f t="shared" si="41"/>
        <v/>
      </c>
      <c r="Q152" s="12" t="str">
        <f t="shared" ca="1" si="42"/>
        <v/>
      </c>
      <c r="R152" s="100"/>
      <c r="S152" s="14"/>
      <c r="T152" s="15" t="str">
        <f t="shared" ca="1" si="43"/>
        <v/>
      </c>
      <c r="U152" s="15" t="str">
        <f t="shared" ca="1" si="44"/>
        <v/>
      </c>
      <c r="V152" s="16"/>
      <c r="W152" s="17" t="str">
        <f t="shared" ca="1" si="45"/>
        <v/>
      </c>
      <c r="X152" s="18" t="str">
        <f t="shared" ca="1" si="46"/>
        <v/>
      </c>
    </row>
    <row r="153" spans="1:24" x14ac:dyDescent="0.35">
      <c r="A153" s="3">
        <v>149</v>
      </c>
      <c r="B153" s="4"/>
      <c r="C153" s="4"/>
      <c r="D153" s="5" t="str">
        <f t="shared" si="37"/>
        <v/>
      </c>
      <c r="E153" s="4"/>
      <c r="F153" s="6"/>
      <c r="G153" s="6"/>
      <c r="H153" s="7" t="str">
        <f t="shared" ca="1" si="38"/>
        <v/>
      </c>
      <c r="I153" s="8" t="str">
        <f t="shared" ca="1" si="39"/>
        <v/>
      </c>
      <c r="J153" s="8" t="str">
        <f>IF(C153="","",
COUNTIFS(
sales!$C:$C,$C153,
sales!$E:$E,$E153,
sales!$H:$H,"&gt;="&amp;$F153,
sales!$H:$H,"&lt;="&amp;$G153
))</f>
        <v/>
      </c>
      <c r="K153" s="9" t="str">
        <f>IF(COUNTIFS(sales!C:C, C153)=0,"",
_xlfn.MAXIFS(sales!H:H, sales!C:C, C153))</f>
        <v/>
      </c>
      <c r="L153" s="4"/>
      <c r="M153" s="4"/>
      <c r="N153" s="10" t="str">
        <f>IF(C153="","",
SUMIFS(
sales!$I:$I,
sales!$C:$C,$C153,
sales!$E:$E,$E153,
sales!$H:$H,"&gt;="&amp;$F153,
sales!$H:$H,"&lt;="&amp;$G153
))</f>
        <v/>
      </c>
      <c r="O153" s="10" t="str">
        <f t="shared" si="40"/>
        <v/>
      </c>
      <c r="P153" s="11" t="str">
        <f t="shared" si="41"/>
        <v/>
      </c>
      <c r="Q153" s="12" t="str">
        <f t="shared" ca="1" si="42"/>
        <v/>
      </c>
      <c r="R153" s="100"/>
      <c r="S153" s="14"/>
      <c r="T153" s="15" t="str">
        <f t="shared" ca="1" si="43"/>
        <v/>
      </c>
      <c r="U153" s="15" t="str">
        <f t="shared" ca="1" si="44"/>
        <v/>
      </c>
      <c r="V153" s="16"/>
      <c r="W153" s="17" t="str">
        <f t="shared" ca="1" si="45"/>
        <v/>
      </c>
      <c r="X153" s="18" t="str">
        <f t="shared" ca="1" si="46"/>
        <v/>
      </c>
    </row>
    <row r="154" spans="1:24" x14ac:dyDescent="0.35">
      <c r="A154" s="3">
        <v>150</v>
      </c>
      <c r="B154" s="4"/>
      <c r="C154" s="4"/>
      <c r="D154" s="5" t="str">
        <f t="shared" si="37"/>
        <v/>
      </c>
      <c r="E154" s="4"/>
      <c r="F154" s="6"/>
      <c r="G154" s="6"/>
      <c r="H154" s="7" t="str">
        <f t="shared" ca="1" si="38"/>
        <v/>
      </c>
      <c r="I154" s="8" t="str">
        <f t="shared" ca="1" si="39"/>
        <v/>
      </c>
      <c r="J154" s="8" t="str">
        <f>IF(C154="","",
COUNTIFS(
sales!$C:$C,$C154,
sales!$E:$E,$E154,
sales!$H:$H,"&gt;="&amp;$F154,
sales!$H:$H,"&lt;="&amp;$G154
))</f>
        <v/>
      </c>
      <c r="K154" s="9" t="str">
        <f>IF(COUNTIFS(sales!C:C, C154)=0,"",
_xlfn.MAXIFS(sales!H:H, sales!C:C, C154))</f>
        <v/>
      </c>
      <c r="L154" s="4"/>
      <c r="M154" s="4"/>
      <c r="N154" s="10" t="str">
        <f>IF(C154="","",
SUMIFS(
sales!$I:$I,
sales!$C:$C,$C154,
sales!$E:$E,$E154,
sales!$H:$H,"&gt;="&amp;$F154,
sales!$H:$H,"&lt;="&amp;$G154
))</f>
        <v/>
      </c>
      <c r="O154" s="10" t="str">
        <f t="shared" si="40"/>
        <v/>
      </c>
      <c r="P154" s="11" t="str">
        <f t="shared" si="41"/>
        <v/>
      </c>
      <c r="Q154" s="12" t="str">
        <f t="shared" ca="1" si="42"/>
        <v/>
      </c>
      <c r="R154" s="100"/>
      <c r="S154" s="14"/>
      <c r="T154" s="15" t="str">
        <f t="shared" ca="1" si="43"/>
        <v/>
      </c>
      <c r="U154" s="15" t="str">
        <f t="shared" ca="1" si="44"/>
        <v/>
      </c>
      <c r="V154" s="16"/>
      <c r="W154" s="17" t="str">
        <f t="shared" ca="1" si="45"/>
        <v/>
      </c>
      <c r="X154" s="18" t="str">
        <f t="shared" ca="1" si="46"/>
        <v/>
      </c>
    </row>
    <row r="155" spans="1:24" x14ac:dyDescent="0.35">
      <c r="A155" s="3">
        <v>151</v>
      </c>
      <c r="B155" s="4"/>
      <c r="C155" s="4"/>
      <c r="D155" s="5" t="str">
        <f t="shared" si="37"/>
        <v/>
      </c>
      <c r="E155" s="4"/>
      <c r="F155" s="6"/>
      <c r="G155" s="6"/>
      <c r="H155" s="7" t="str">
        <f t="shared" ca="1" si="38"/>
        <v/>
      </c>
      <c r="I155" s="8" t="str">
        <f t="shared" ca="1" si="39"/>
        <v/>
      </c>
      <c r="J155" s="8" t="str">
        <f>IF(C155="","",
COUNTIFS(
sales!$C:$C,$C155,
sales!$E:$E,$E155,
sales!$H:$H,"&gt;="&amp;$F155,
sales!$H:$H,"&lt;="&amp;$G155
))</f>
        <v/>
      </c>
      <c r="K155" s="9" t="str">
        <f>IF(COUNTIFS(sales!C:C, C155)=0,"",
_xlfn.MAXIFS(sales!H:H, sales!C:C, C155))</f>
        <v/>
      </c>
      <c r="L155" s="4"/>
      <c r="M155" s="4"/>
      <c r="N155" s="10" t="str">
        <f>IF(C155="","",
SUMIFS(
sales!$I:$I,
sales!$C:$C,$C155,
sales!$E:$E,$E155,
sales!$H:$H,"&gt;="&amp;$F155,
sales!$H:$H,"&lt;="&amp;$G155
))</f>
        <v/>
      </c>
      <c r="O155" s="10" t="str">
        <f t="shared" si="40"/>
        <v/>
      </c>
      <c r="P155" s="11" t="str">
        <f t="shared" si="41"/>
        <v/>
      </c>
      <c r="Q155" s="12" t="str">
        <f t="shared" ca="1" si="42"/>
        <v/>
      </c>
      <c r="R155" s="100"/>
      <c r="S155" s="14"/>
      <c r="T155" s="15" t="str">
        <f t="shared" ca="1" si="43"/>
        <v/>
      </c>
      <c r="U155" s="15" t="str">
        <f t="shared" ca="1" si="44"/>
        <v/>
      </c>
      <c r="V155" s="16"/>
      <c r="W155" s="17" t="str">
        <f t="shared" ca="1" si="45"/>
        <v/>
      </c>
      <c r="X155" s="18" t="str">
        <f t="shared" ca="1" si="46"/>
        <v/>
      </c>
    </row>
    <row r="156" spans="1:24" x14ac:dyDescent="0.35">
      <c r="A156" s="3">
        <v>152</v>
      </c>
      <c r="B156" s="4"/>
      <c r="C156" s="4"/>
      <c r="D156" s="5" t="str">
        <f t="shared" si="37"/>
        <v/>
      </c>
      <c r="E156" s="4"/>
      <c r="F156" s="6"/>
      <c r="G156" s="6"/>
      <c r="H156" s="7" t="str">
        <f t="shared" ca="1" si="38"/>
        <v/>
      </c>
      <c r="I156" s="8" t="str">
        <f t="shared" ca="1" si="39"/>
        <v/>
      </c>
      <c r="J156" s="8" t="str">
        <f>IF(C156="","",
COUNTIFS(
sales!$C:$C,$C156,
sales!$E:$E,$E156,
sales!$H:$H,"&gt;="&amp;$F156,
sales!$H:$H,"&lt;="&amp;$G156
))</f>
        <v/>
      </c>
      <c r="K156" s="9" t="str">
        <f>IF(COUNTIFS(sales!C:C, C156)=0,"",
_xlfn.MAXIFS(sales!H:H, sales!C:C, C156))</f>
        <v/>
      </c>
      <c r="L156" s="4"/>
      <c r="M156" s="4"/>
      <c r="N156" s="10" t="str">
        <f>IF(C156="","",
SUMIFS(
sales!$I:$I,
sales!$C:$C,$C156,
sales!$E:$E,$E156,
sales!$H:$H,"&gt;="&amp;$F156,
sales!$H:$H,"&lt;="&amp;$G156
))</f>
        <v/>
      </c>
      <c r="O156" s="10" t="str">
        <f t="shared" si="40"/>
        <v/>
      </c>
      <c r="P156" s="11" t="str">
        <f t="shared" si="41"/>
        <v/>
      </c>
      <c r="Q156" s="12" t="str">
        <f t="shared" ca="1" si="42"/>
        <v/>
      </c>
      <c r="R156" s="100"/>
      <c r="S156" s="14"/>
      <c r="T156" s="15" t="str">
        <f t="shared" ca="1" si="43"/>
        <v/>
      </c>
      <c r="U156" s="15" t="str">
        <f t="shared" ca="1" si="44"/>
        <v/>
      </c>
      <c r="V156" s="16"/>
      <c r="W156" s="17" t="str">
        <f t="shared" ca="1" si="45"/>
        <v/>
      </c>
      <c r="X156" s="18" t="str">
        <f t="shared" ca="1" si="46"/>
        <v/>
      </c>
    </row>
    <row r="157" spans="1:24" x14ac:dyDescent="0.35">
      <c r="A157" s="3">
        <v>153</v>
      </c>
      <c r="B157" s="4"/>
      <c r="C157" s="4"/>
      <c r="D157" s="5" t="str">
        <f t="shared" si="37"/>
        <v/>
      </c>
      <c r="E157" s="4"/>
      <c r="F157" s="6"/>
      <c r="G157" s="6"/>
      <c r="H157" s="7" t="str">
        <f t="shared" ca="1" si="38"/>
        <v/>
      </c>
      <c r="I157" s="8" t="str">
        <f t="shared" ca="1" si="39"/>
        <v/>
      </c>
      <c r="J157" s="8" t="str">
        <f>IF(C157="","",
COUNTIFS(
sales!$C:$C,$C157,
sales!$E:$E,$E157,
sales!$H:$H,"&gt;="&amp;$F157,
sales!$H:$H,"&lt;="&amp;$G157
))</f>
        <v/>
      </c>
      <c r="K157" s="9" t="str">
        <f>IF(COUNTIFS(sales!C:C, C157)=0,"",
_xlfn.MAXIFS(sales!H:H, sales!C:C, C157))</f>
        <v/>
      </c>
      <c r="L157" s="4"/>
      <c r="M157" s="4"/>
      <c r="N157" s="10" t="str">
        <f>IF(C157="","",
SUMIFS(
sales!$I:$I,
sales!$C:$C,$C157,
sales!$E:$E,$E157,
sales!$H:$H,"&gt;="&amp;$F157,
sales!$H:$H,"&lt;="&amp;$G157
))</f>
        <v/>
      </c>
      <c r="O157" s="10" t="str">
        <f t="shared" si="40"/>
        <v/>
      </c>
      <c r="P157" s="11" t="str">
        <f t="shared" si="41"/>
        <v/>
      </c>
      <c r="Q157" s="12" t="str">
        <f t="shared" ca="1" si="42"/>
        <v/>
      </c>
      <c r="R157" s="100"/>
      <c r="S157" s="14"/>
      <c r="T157" s="15" t="str">
        <f t="shared" ca="1" si="43"/>
        <v/>
      </c>
      <c r="U157" s="15" t="str">
        <f t="shared" ca="1" si="44"/>
        <v/>
      </c>
      <c r="V157" s="16"/>
      <c r="W157" s="17" t="str">
        <f t="shared" ca="1" si="45"/>
        <v/>
      </c>
      <c r="X157" s="18" t="str">
        <f t="shared" ca="1" si="46"/>
        <v/>
      </c>
    </row>
    <row r="158" spans="1:24" x14ac:dyDescent="0.35">
      <c r="A158" s="3">
        <v>154</v>
      </c>
      <c r="B158" s="4"/>
      <c r="C158" s="4"/>
      <c r="D158" s="5" t="str">
        <f t="shared" si="37"/>
        <v/>
      </c>
      <c r="E158" s="4"/>
      <c r="F158" s="6"/>
      <c r="G158" s="6"/>
      <c r="H158" s="7" t="str">
        <f t="shared" ca="1" si="38"/>
        <v/>
      </c>
      <c r="I158" s="8" t="str">
        <f t="shared" ca="1" si="39"/>
        <v/>
      </c>
      <c r="J158" s="8" t="str">
        <f>IF(C158="","",
COUNTIFS(
sales!$C:$C,$C158,
sales!$E:$E,$E158,
sales!$H:$H,"&gt;="&amp;$F158,
sales!$H:$H,"&lt;="&amp;$G158
))</f>
        <v/>
      </c>
      <c r="K158" s="9" t="str">
        <f>IF(COUNTIFS(sales!C:C, C158)=0,"",
_xlfn.MAXIFS(sales!H:H, sales!C:C, C158))</f>
        <v/>
      </c>
      <c r="L158" s="4"/>
      <c r="M158" s="4"/>
      <c r="N158" s="10" t="str">
        <f>IF(C158="","",
SUMIFS(
sales!$I:$I,
sales!$C:$C,$C158,
sales!$E:$E,$E158,
sales!$H:$H,"&gt;="&amp;$F158,
sales!$H:$H,"&lt;="&amp;$G158
))</f>
        <v/>
      </c>
      <c r="O158" s="10" t="str">
        <f t="shared" si="40"/>
        <v/>
      </c>
      <c r="P158" s="11" t="str">
        <f t="shared" si="41"/>
        <v/>
      </c>
      <c r="Q158" s="12" t="str">
        <f t="shared" ca="1" si="42"/>
        <v/>
      </c>
      <c r="R158" s="100"/>
      <c r="S158" s="14"/>
      <c r="T158" s="15" t="str">
        <f t="shared" ca="1" si="43"/>
        <v/>
      </c>
      <c r="U158" s="15" t="str">
        <f t="shared" ca="1" si="44"/>
        <v/>
      </c>
      <c r="V158" s="16"/>
      <c r="W158" s="17" t="str">
        <f t="shared" ca="1" si="45"/>
        <v/>
      </c>
      <c r="X158" s="18" t="str">
        <f t="shared" ca="1" si="46"/>
        <v/>
      </c>
    </row>
    <row r="159" spans="1:24" x14ac:dyDescent="0.35">
      <c r="A159" s="3">
        <v>155</v>
      </c>
      <c r="B159" s="4"/>
      <c r="C159" s="4"/>
      <c r="D159" s="5" t="str">
        <f t="shared" si="37"/>
        <v/>
      </c>
      <c r="E159" s="4"/>
      <c r="F159" s="6"/>
      <c r="G159" s="6"/>
      <c r="H159" s="7" t="str">
        <f t="shared" ca="1" si="38"/>
        <v/>
      </c>
      <c r="I159" s="8" t="str">
        <f t="shared" ca="1" si="39"/>
        <v/>
      </c>
      <c r="J159" s="8" t="str">
        <f>IF(C159="","",
COUNTIFS(
sales!$C:$C,$C159,
sales!$E:$E,$E159,
sales!$H:$H,"&gt;="&amp;$F159,
sales!$H:$H,"&lt;="&amp;$G159
))</f>
        <v/>
      </c>
      <c r="K159" s="9" t="str">
        <f>IF(COUNTIFS(sales!C:C, C159)=0,"",
_xlfn.MAXIFS(sales!H:H, sales!C:C, C159))</f>
        <v/>
      </c>
      <c r="L159" s="4"/>
      <c r="M159" s="4"/>
      <c r="N159" s="10" t="str">
        <f>IF(C159="","",
SUMIFS(
sales!$I:$I,
sales!$C:$C,$C159,
sales!$E:$E,$E159,
sales!$H:$H,"&gt;="&amp;$F159,
sales!$H:$H,"&lt;="&amp;$G159
))</f>
        <v/>
      </c>
      <c r="O159" s="10" t="str">
        <f t="shared" si="40"/>
        <v/>
      </c>
      <c r="P159" s="11" t="str">
        <f t="shared" si="41"/>
        <v/>
      </c>
      <c r="Q159" s="12" t="str">
        <f t="shared" ca="1" si="42"/>
        <v/>
      </c>
      <c r="R159" s="100"/>
      <c r="S159" s="14"/>
      <c r="T159" s="15" t="str">
        <f t="shared" ca="1" si="43"/>
        <v/>
      </c>
      <c r="U159" s="15" t="str">
        <f t="shared" ca="1" si="44"/>
        <v/>
      </c>
      <c r="V159" s="16"/>
      <c r="W159" s="17" t="str">
        <f t="shared" ca="1" si="45"/>
        <v/>
      </c>
      <c r="X159" s="18" t="str">
        <f t="shared" ca="1" si="46"/>
        <v/>
      </c>
    </row>
    <row r="160" spans="1:24" x14ac:dyDescent="0.35">
      <c r="A160" s="3">
        <v>156</v>
      </c>
      <c r="B160" s="4"/>
      <c r="C160" s="4"/>
      <c r="D160" s="5" t="str">
        <f t="shared" si="37"/>
        <v/>
      </c>
      <c r="E160" s="4"/>
      <c r="F160" s="6"/>
      <c r="G160" s="6"/>
      <c r="H160" s="7" t="str">
        <f t="shared" ca="1" si="38"/>
        <v/>
      </c>
      <c r="I160" s="8" t="str">
        <f t="shared" ca="1" si="39"/>
        <v/>
      </c>
      <c r="J160" s="8" t="str">
        <f>IF(C160="","",
COUNTIFS(
sales!$C:$C,$C160,
sales!$E:$E,$E160,
sales!$H:$H,"&gt;="&amp;$F160,
sales!$H:$H,"&lt;="&amp;$G160
))</f>
        <v/>
      </c>
      <c r="K160" s="9" t="str">
        <f>IF(COUNTIFS(sales!C:C, C160)=0,"",
_xlfn.MAXIFS(sales!H:H, sales!C:C, C160))</f>
        <v/>
      </c>
      <c r="L160" s="4"/>
      <c r="M160" s="4"/>
      <c r="N160" s="10" t="str">
        <f>IF(C160="","",
SUMIFS(
sales!$I:$I,
sales!$C:$C,$C160,
sales!$E:$E,$E160,
sales!$H:$H,"&gt;="&amp;$F160,
sales!$H:$H,"&lt;="&amp;$G160
))</f>
        <v/>
      </c>
      <c r="O160" s="10" t="str">
        <f t="shared" si="40"/>
        <v/>
      </c>
      <c r="P160" s="11" t="str">
        <f t="shared" si="41"/>
        <v/>
      </c>
      <c r="Q160" s="12" t="str">
        <f t="shared" ca="1" si="42"/>
        <v/>
      </c>
      <c r="R160" s="100"/>
      <c r="S160" s="14"/>
      <c r="T160" s="15" t="str">
        <f t="shared" ca="1" si="43"/>
        <v/>
      </c>
      <c r="U160" s="15" t="str">
        <f t="shared" ca="1" si="44"/>
        <v/>
      </c>
      <c r="V160" s="16"/>
      <c r="W160" s="17" t="str">
        <f t="shared" ca="1" si="45"/>
        <v/>
      </c>
      <c r="X160" s="18" t="str">
        <f t="shared" ca="1" si="46"/>
        <v/>
      </c>
    </row>
    <row r="161" spans="1:24" x14ac:dyDescent="0.35">
      <c r="A161" s="3">
        <v>157</v>
      </c>
      <c r="B161" s="4"/>
      <c r="C161" s="4"/>
      <c r="D161" s="5" t="str">
        <f t="shared" si="37"/>
        <v/>
      </c>
      <c r="E161" s="4"/>
      <c r="F161" s="6"/>
      <c r="G161" s="6"/>
      <c r="H161" s="7" t="str">
        <f t="shared" ca="1" si="38"/>
        <v/>
      </c>
      <c r="I161" s="8" t="str">
        <f t="shared" ca="1" si="39"/>
        <v/>
      </c>
      <c r="J161" s="8" t="str">
        <f>IF(C161="","",
COUNTIFS(
sales!$C:$C,$C161,
sales!$E:$E,$E161,
sales!$H:$H,"&gt;="&amp;$F161,
sales!$H:$H,"&lt;="&amp;$G161
))</f>
        <v/>
      </c>
      <c r="K161" s="9" t="str">
        <f>IF(COUNTIFS(sales!C:C, C161)=0,"",
_xlfn.MAXIFS(sales!H:H, sales!C:C, C161))</f>
        <v/>
      </c>
      <c r="L161" s="4"/>
      <c r="M161" s="4"/>
      <c r="N161" s="10" t="str">
        <f>IF(C161="","",
SUMIFS(
sales!$I:$I,
sales!$C:$C,$C161,
sales!$E:$E,$E161,
sales!$H:$H,"&gt;="&amp;$F161,
sales!$H:$H,"&lt;="&amp;$G161
))</f>
        <v/>
      </c>
      <c r="O161" s="10" t="str">
        <f t="shared" si="40"/>
        <v/>
      </c>
      <c r="P161" s="11" t="str">
        <f t="shared" si="41"/>
        <v/>
      </c>
      <c r="Q161" s="12" t="str">
        <f t="shared" ca="1" si="42"/>
        <v/>
      </c>
      <c r="R161" s="100"/>
      <c r="S161" s="14"/>
      <c r="T161" s="15" t="str">
        <f t="shared" ca="1" si="43"/>
        <v/>
      </c>
      <c r="U161" s="15" t="str">
        <f t="shared" ca="1" si="44"/>
        <v/>
      </c>
      <c r="V161" s="16"/>
      <c r="W161" s="17" t="str">
        <f t="shared" ca="1" si="45"/>
        <v/>
      </c>
      <c r="X161" s="18" t="str">
        <f t="shared" ca="1" si="46"/>
        <v/>
      </c>
    </row>
    <row r="162" spans="1:24" x14ac:dyDescent="0.35">
      <c r="A162" s="3">
        <v>158</v>
      </c>
      <c r="B162" s="4"/>
      <c r="C162" s="4"/>
      <c r="D162" s="5" t="str">
        <f t="shared" si="37"/>
        <v/>
      </c>
      <c r="E162" s="4"/>
      <c r="F162" s="6"/>
      <c r="G162" s="6"/>
      <c r="H162" s="7" t="str">
        <f t="shared" ca="1" si="38"/>
        <v/>
      </c>
      <c r="I162" s="8" t="str">
        <f t="shared" ca="1" si="39"/>
        <v/>
      </c>
      <c r="J162" s="8" t="str">
        <f>IF(C162="","",
COUNTIFS(
sales!$C:$C,$C162,
sales!$E:$E,$E162,
sales!$H:$H,"&gt;="&amp;$F162,
sales!$H:$H,"&lt;="&amp;$G162
))</f>
        <v/>
      </c>
      <c r="K162" s="9" t="str">
        <f>IF(COUNTIFS(sales!C:C, C162)=0,"",
_xlfn.MAXIFS(sales!H:H, sales!C:C, C162))</f>
        <v/>
      </c>
      <c r="L162" s="4"/>
      <c r="M162" s="4"/>
      <c r="N162" s="10" t="str">
        <f>IF(C162="","",
SUMIFS(
sales!$I:$I,
sales!$C:$C,$C162,
sales!$E:$E,$E162,
sales!$H:$H,"&gt;="&amp;$F162,
sales!$H:$H,"&lt;="&amp;$G162
))</f>
        <v/>
      </c>
      <c r="O162" s="10" t="str">
        <f t="shared" si="40"/>
        <v/>
      </c>
      <c r="P162" s="11" t="str">
        <f t="shared" si="41"/>
        <v/>
      </c>
      <c r="Q162" s="12" t="str">
        <f t="shared" ca="1" si="42"/>
        <v/>
      </c>
      <c r="R162" s="100"/>
      <c r="S162" s="14"/>
      <c r="T162" s="15" t="str">
        <f t="shared" ca="1" si="43"/>
        <v/>
      </c>
      <c r="U162" s="15" t="str">
        <f t="shared" ca="1" si="44"/>
        <v/>
      </c>
      <c r="V162" s="16"/>
      <c r="W162" s="17" t="str">
        <f t="shared" ca="1" si="45"/>
        <v/>
      </c>
      <c r="X162" s="18" t="str">
        <f t="shared" ca="1" si="46"/>
        <v/>
      </c>
    </row>
    <row r="163" spans="1:24" x14ac:dyDescent="0.35">
      <c r="A163" s="3">
        <v>159</v>
      </c>
      <c r="B163" s="4"/>
      <c r="C163" s="4"/>
      <c r="D163" s="5" t="str">
        <f t="shared" si="37"/>
        <v/>
      </c>
      <c r="E163" s="4"/>
      <c r="F163" s="6"/>
      <c r="G163" s="6"/>
      <c r="H163" s="7" t="str">
        <f t="shared" ca="1" si="38"/>
        <v/>
      </c>
      <c r="I163" s="8" t="str">
        <f t="shared" ca="1" si="39"/>
        <v/>
      </c>
      <c r="J163" s="8" t="str">
        <f>IF(C163="","",
COUNTIFS(
sales!$C:$C,$C163,
sales!$E:$E,$E163,
sales!$H:$H,"&gt;="&amp;$F163,
sales!$H:$H,"&lt;="&amp;$G163
))</f>
        <v/>
      </c>
      <c r="K163" s="9" t="str">
        <f>IF(COUNTIFS(sales!C:C, C163)=0,"",
_xlfn.MAXIFS(sales!H:H, sales!C:C, C163))</f>
        <v/>
      </c>
      <c r="L163" s="4"/>
      <c r="M163" s="4"/>
      <c r="N163" s="10" t="str">
        <f>IF(C163="","",
SUMIFS(
sales!$I:$I,
sales!$C:$C,$C163,
sales!$E:$E,$E163,
sales!$H:$H,"&gt;="&amp;$F163,
sales!$H:$H,"&lt;="&amp;$G163
))</f>
        <v/>
      </c>
      <c r="O163" s="10" t="str">
        <f t="shared" si="40"/>
        <v/>
      </c>
      <c r="P163" s="11" t="str">
        <f t="shared" si="41"/>
        <v/>
      </c>
      <c r="Q163" s="12" t="str">
        <f t="shared" ca="1" si="42"/>
        <v/>
      </c>
      <c r="R163" s="100"/>
      <c r="S163" s="14"/>
      <c r="T163" s="15" t="str">
        <f t="shared" ca="1" si="43"/>
        <v/>
      </c>
      <c r="U163" s="15" t="str">
        <f t="shared" ca="1" si="44"/>
        <v/>
      </c>
      <c r="V163" s="16"/>
      <c r="W163" s="17" t="str">
        <f t="shared" ca="1" si="45"/>
        <v/>
      </c>
      <c r="X163" s="18" t="str">
        <f t="shared" ca="1" si="46"/>
        <v/>
      </c>
    </row>
    <row r="164" spans="1:24" x14ac:dyDescent="0.35">
      <c r="A164" s="3">
        <v>160</v>
      </c>
      <c r="B164" s="4"/>
      <c r="C164" s="4"/>
      <c r="D164" s="5" t="str">
        <f t="shared" si="37"/>
        <v/>
      </c>
      <c r="E164" s="4"/>
      <c r="F164" s="6"/>
      <c r="G164" s="6"/>
      <c r="H164" s="7" t="str">
        <f t="shared" ca="1" si="38"/>
        <v/>
      </c>
      <c r="I164" s="8" t="str">
        <f t="shared" ca="1" si="39"/>
        <v/>
      </c>
      <c r="J164" s="8" t="str">
        <f>IF(C164="","",
COUNTIFS(
sales!$C:$C,$C164,
sales!$E:$E,$E164,
sales!$H:$H,"&gt;="&amp;$F164,
sales!$H:$H,"&lt;="&amp;$G164
))</f>
        <v/>
      </c>
      <c r="K164" s="9" t="str">
        <f>IF(COUNTIFS(sales!C:C, C164)=0,"",
_xlfn.MAXIFS(sales!H:H, sales!C:C, C164))</f>
        <v/>
      </c>
      <c r="L164" s="4"/>
      <c r="M164" s="4"/>
      <c r="N164" s="10" t="str">
        <f>IF(C164="","",
SUMIFS(
sales!$I:$I,
sales!$C:$C,$C164,
sales!$E:$E,$E164,
sales!$H:$H,"&gt;="&amp;$F164,
sales!$H:$H,"&lt;="&amp;$G164
))</f>
        <v/>
      </c>
      <c r="O164" s="10" t="str">
        <f t="shared" si="40"/>
        <v/>
      </c>
      <c r="P164" s="11" t="str">
        <f t="shared" si="41"/>
        <v/>
      </c>
      <c r="Q164" s="12" t="str">
        <f t="shared" ca="1" si="42"/>
        <v/>
      </c>
      <c r="R164" s="100"/>
      <c r="S164" s="14"/>
      <c r="T164" s="15" t="str">
        <f t="shared" ca="1" si="43"/>
        <v/>
      </c>
      <c r="U164" s="15" t="str">
        <f t="shared" ca="1" si="44"/>
        <v/>
      </c>
      <c r="V164" s="16"/>
      <c r="W164" s="17" t="str">
        <f t="shared" ca="1" si="45"/>
        <v/>
      </c>
      <c r="X164" s="18" t="str">
        <f t="shared" ca="1" si="46"/>
        <v/>
      </c>
    </row>
    <row r="165" spans="1:24" x14ac:dyDescent="0.35">
      <c r="A165" s="3">
        <v>161</v>
      </c>
      <c r="B165" s="4"/>
      <c r="C165" s="4"/>
      <c r="D165" s="5" t="str">
        <f t="shared" si="37"/>
        <v/>
      </c>
      <c r="E165" s="4"/>
      <c r="F165" s="6"/>
      <c r="G165" s="6"/>
      <c r="H165" s="7" t="str">
        <f t="shared" ca="1" si="38"/>
        <v/>
      </c>
      <c r="I165" s="8" t="str">
        <f t="shared" ca="1" si="39"/>
        <v/>
      </c>
      <c r="J165" s="8" t="str">
        <f>IF(C165="","",
COUNTIFS(
sales!$C:$C,$C165,
sales!$E:$E,$E165,
sales!$H:$H,"&gt;="&amp;$F165,
sales!$H:$H,"&lt;="&amp;$G165
))</f>
        <v/>
      </c>
      <c r="K165" s="9" t="str">
        <f>IF(COUNTIFS(sales!C:C, C165)=0,"",
_xlfn.MAXIFS(sales!H:H, sales!C:C, C165))</f>
        <v/>
      </c>
      <c r="L165" s="4"/>
      <c r="M165" s="4"/>
      <c r="N165" s="10" t="str">
        <f>IF(C165="","",
SUMIFS(
sales!$I:$I,
sales!$C:$C,$C165,
sales!$E:$E,$E165,
sales!$H:$H,"&gt;="&amp;$F165,
sales!$H:$H,"&lt;="&amp;$G165
))</f>
        <v/>
      </c>
      <c r="O165" s="10" t="str">
        <f t="shared" si="40"/>
        <v/>
      </c>
      <c r="P165" s="11" t="str">
        <f t="shared" si="41"/>
        <v/>
      </c>
      <c r="Q165" s="12" t="str">
        <f t="shared" ca="1" si="42"/>
        <v/>
      </c>
      <c r="R165" s="100"/>
      <c r="S165" s="14"/>
      <c r="T165" s="15" t="str">
        <f t="shared" ca="1" si="43"/>
        <v/>
      </c>
      <c r="U165" s="15" t="str">
        <f t="shared" ca="1" si="44"/>
        <v/>
      </c>
      <c r="V165" s="16"/>
      <c r="W165" s="17" t="str">
        <f t="shared" ca="1" si="45"/>
        <v/>
      </c>
      <c r="X165" s="18" t="str">
        <f t="shared" ca="1" si="46"/>
        <v/>
      </c>
    </row>
    <row r="166" spans="1:24" x14ac:dyDescent="0.35">
      <c r="A166" s="3">
        <v>162</v>
      </c>
      <c r="B166" s="4"/>
      <c r="C166" s="4"/>
      <c r="D166" s="5" t="str">
        <f t="shared" si="37"/>
        <v/>
      </c>
      <c r="E166" s="4"/>
      <c r="F166" s="6"/>
      <c r="G166" s="6"/>
      <c r="H166" s="7" t="str">
        <f t="shared" ca="1" si="38"/>
        <v/>
      </c>
      <c r="I166" s="8" t="str">
        <f t="shared" ca="1" si="39"/>
        <v/>
      </c>
      <c r="J166" s="8" t="str">
        <f>IF(C166="","",
COUNTIFS(
sales!$C:$C,$C166,
sales!$E:$E,$E166,
sales!$H:$H,"&gt;="&amp;$F166,
sales!$H:$H,"&lt;="&amp;$G166
))</f>
        <v/>
      </c>
      <c r="K166" s="9" t="str">
        <f>IF(COUNTIFS(sales!C:C, C166)=0,"",
_xlfn.MAXIFS(sales!H:H, sales!C:C, C166))</f>
        <v/>
      </c>
      <c r="L166" s="4"/>
      <c r="M166" s="4"/>
      <c r="N166" s="10" t="str">
        <f>IF(C166="","",
SUMIFS(
sales!$I:$I,
sales!$C:$C,$C166,
sales!$E:$E,$E166,
sales!$H:$H,"&gt;="&amp;$F166,
sales!$H:$H,"&lt;="&amp;$G166
))</f>
        <v/>
      </c>
      <c r="O166" s="10" t="str">
        <f t="shared" si="40"/>
        <v/>
      </c>
      <c r="P166" s="11" t="str">
        <f t="shared" si="41"/>
        <v/>
      </c>
      <c r="Q166" s="12" t="str">
        <f t="shared" ca="1" si="42"/>
        <v/>
      </c>
      <c r="R166" s="100"/>
      <c r="S166" s="14"/>
      <c r="T166" s="15" t="str">
        <f t="shared" ca="1" si="43"/>
        <v/>
      </c>
      <c r="U166" s="15" t="str">
        <f t="shared" ca="1" si="44"/>
        <v/>
      </c>
      <c r="V166" s="16"/>
      <c r="W166" s="17" t="str">
        <f t="shared" ca="1" si="45"/>
        <v/>
      </c>
      <c r="X166" s="18" t="str">
        <f t="shared" ca="1" si="46"/>
        <v/>
      </c>
    </row>
    <row r="167" spans="1:24" x14ac:dyDescent="0.35">
      <c r="A167" s="3">
        <v>163</v>
      </c>
      <c r="B167" s="4"/>
      <c r="C167" s="4"/>
      <c r="D167" s="5" t="str">
        <f t="shared" si="37"/>
        <v/>
      </c>
      <c r="E167" s="4"/>
      <c r="F167" s="6"/>
      <c r="G167" s="6"/>
      <c r="H167" s="7" t="str">
        <f t="shared" ca="1" si="38"/>
        <v/>
      </c>
      <c r="I167" s="8" t="str">
        <f t="shared" ca="1" si="39"/>
        <v/>
      </c>
      <c r="J167" s="8" t="str">
        <f>IF(C167="","",
COUNTIFS(
sales!$C:$C,$C167,
sales!$E:$E,$E167,
sales!$H:$H,"&gt;="&amp;$F167,
sales!$H:$H,"&lt;="&amp;$G167
))</f>
        <v/>
      </c>
      <c r="K167" s="9" t="str">
        <f>IF(COUNTIFS(sales!C:C, C167)=0,"",
_xlfn.MAXIFS(sales!H:H, sales!C:C, C167))</f>
        <v/>
      </c>
      <c r="L167" s="4"/>
      <c r="M167" s="4"/>
      <c r="N167" s="10" t="str">
        <f>IF(C167="","",
SUMIFS(
sales!$I:$I,
sales!$C:$C,$C167,
sales!$E:$E,$E167,
sales!$H:$H,"&gt;="&amp;$F167,
sales!$H:$H,"&lt;="&amp;$G167
))</f>
        <v/>
      </c>
      <c r="O167" s="10" t="str">
        <f t="shared" si="40"/>
        <v/>
      </c>
      <c r="P167" s="11" t="str">
        <f t="shared" si="41"/>
        <v/>
      </c>
      <c r="Q167" s="12" t="str">
        <f t="shared" ca="1" si="42"/>
        <v/>
      </c>
      <c r="R167" s="100"/>
      <c r="S167" s="14"/>
      <c r="T167" s="15" t="str">
        <f t="shared" ca="1" si="43"/>
        <v/>
      </c>
      <c r="U167" s="15" t="str">
        <f t="shared" ca="1" si="44"/>
        <v/>
      </c>
      <c r="V167" s="16"/>
      <c r="W167" s="17" t="str">
        <f t="shared" ca="1" si="45"/>
        <v/>
      </c>
      <c r="X167" s="18" t="str">
        <f t="shared" ca="1" si="46"/>
        <v/>
      </c>
    </row>
    <row r="168" spans="1:24" x14ac:dyDescent="0.35">
      <c r="A168" s="3">
        <v>164</v>
      </c>
      <c r="B168" s="4"/>
      <c r="C168" s="4"/>
      <c r="D168" s="5" t="str">
        <f t="shared" si="37"/>
        <v/>
      </c>
      <c r="E168" s="4"/>
      <c r="F168" s="6"/>
      <c r="G168" s="6"/>
      <c r="H168" s="7" t="str">
        <f t="shared" ca="1" si="38"/>
        <v/>
      </c>
      <c r="I168" s="8" t="str">
        <f t="shared" ca="1" si="39"/>
        <v/>
      </c>
      <c r="J168" s="8" t="str">
        <f>IF(C168="","",
COUNTIFS(
sales!$C:$C,$C168,
sales!$E:$E,$E168,
sales!$H:$H,"&gt;="&amp;$F168,
sales!$H:$H,"&lt;="&amp;$G168
))</f>
        <v/>
      </c>
      <c r="K168" s="9" t="str">
        <f>IF(COUNTIFS(sales!C:C, C168)=0,"",
_xlfn.MAXIFS(sales!H:H, sales!C:C, C168))</f>
        <v/>
      </c>
      <c r="L168" s="4"/>
      <c r="M168" s="4"/>
      <c r="N168" s="10" t="str">
        <f>IF(C168="","",
SUMIFS(
sales!$I:$I,
sales!$C:$C,$C168,
sales!$E:$E,$E168,
sales!$H:$H,"&gt;="&amp;$F168,
sales!$H:$H,"&lt;="&amp;$G168
))</f>
        <v/>
      </c>
      <c r="O168" s="10" t="str">
        <f t="shared" si="40"/>
        <v/>
      </c>
      <c r="P168" s="11" t="str">
        <f t="shared" si="41"/>
        <v/>
      </c>
      <c r="Q168" s="12" t="str">
        <f t="shared" ca="1" si="42"/>
        <v/>
      </c>
      <c r="R168" s="100"/>
      <c r="S168" s="14"/>
      <c r="T168" s="15" t="str">
        <f t="shared" ca="1" si="43"/>
        <v/>
      </c>
      <c r="U168" s="15" t="str">
        <f t="shared" ca="1" si="44"/>
        <v/>
      </c>
      <c r="V168" s="16"/>
      <c r="W168" s="17" t="str">
        <f t="shared" ca="1" si="45"/>
        <v/>
      </c>
      <c r="X168" s="18" t="str">
        <f t="shared" ca="1" si="46"/>
        <v/>
      </c>
    </row>
    <row r="169" spans="1:24" x14ac:dyDescent="0.35">
      <c r="A169" s="3">
        <v>165</v>
      </c>
      <c r="B169" s="4"/>
      <c r="C169" s="4"/>
      <c r="D169" s="5" t="str">
        <f t="shared" ref="D169:D232" si="47">IF(E169="ISNR20","Natural Rubber-TSNR (ISNR-20)","")</f>
        <v/>
      </c>
      <c r="E169" s="4"/>
      <c r="F169" s="6"/>
      <c r="G169" s="6"/>
      <c r="H169" s="7" t="str">
        <f t="shared" ref="H169:H232" ca="1" si="48">IF(G169="","",G169-TODAY())</f>
        <v/>
      </c>
      <c r="I169" s="8" t="str">
        <f t="shared" ref="I169:I232" ca="1" si="49">IF(G169="","",
IF(G169&lt;TODAY(),
IF(O169&gt;0,"Violated","Completed"),
IF(H169&lt;=7,"Expiring Soon",
"Active")))</f>
        <v/>
      </c>
      <c r="J169" s="8" t="str">
        <f>IF(C169="","",
COUNTIFS(
sales!$C:$C,$C169,
sales!$E:$E,$E169,
sales!$H:$H,"&gt;="&amp;$F169,
sales!$H:$H,"&lt;="&amp;$G169
))</f>
        <v/>
      </c>
      <c r="K169" s="9" t="str">
        <f>IF(COUNTIFS(sales!C:C, C169)=0,"",
_xlfn.MAXIFS(sales!H:H, sales!C:C, C169))</f>
        <v/>
      </c>
      <c r="L169" s="4"/>
      <c r="M169" s="4"/>
      <c r="N169" s="10" t="str">
        <f>IF(C169="","",
SUMIFS(
sales!$I:$I,
sales!$C:$C,$C169,
sales!$E:$E,$E169,
sales!$H:$H,"&gt;="&amp;$F169,
sales!$H:$H,"&lt;="&amp;$G169
))</f>
        <v/>
      </c>
      <c r="O169" s="10" t="str">
        <f t="shared" ref="O169:O232" si="50">IF(M169="","",M169-N169)</f>
        <v/>
      </c>
      <c r="P169" s="11" t="str">
        <f t="shared" ref="P169:P232" si="51">IF(M169=0,"",N169/M169)</f>
        <v/>
      </c>
      <c r="Q169" s="12" t="str">
        <f t="shared" ref="Q169:Q232" ca="1" si="52">IF(OR(G169="",O169=""),"",
IF(AND(G169&lt;TODAY(),O169&gt;0),"YES","NO"))</f>
        <v/>
      </c>
      <c r="R169" s="100"/>
      <c r="S169" s="14"/>
      <c r="T169" s="15" t="str">
        <f t="shared" ref="T169:T232" ca="1" si="53">IF(Q169="YES", IF(R169="Company",L169*(1+S169),IF(R169="Vendor",L169*(1-S169),"")),"")</f>
        <v/>
      </c>
      <c r="U169" s="15" t="str">
        <f t="shared" ref="U169:U232" ca="1" si="54">IF(Q169="YES",O169*T169,"")</f>
        <v/>
      </c>
      <c r="V169" s="16"/>
      <c r="W169" s="17" t="str">
        <f t="shared" ref="W169:W232" ca="1" si="55">IF(Q169="YES",G169+V169,"")</f>
        <v/>
      </c>
      <c r="X169" s="18" t="str">
        <f t="shared" ref="X169:X232" ca="1" si="56">IF(Q169="YES",IF(TODAY()&gt;W169,"OVERDUE","WITHIN TIME"),"")</f>
        <v/>
      </c>
    </row>
    <row r="170" spans="1:24" x14ac:dyDescent="0.35">
      <c r="A170" s="3">
        <v>166</v>
      </c>
      <c r="B170" s="4"/>
      <c r="C170" s="4"/>
      <c r="D170" s="5" t="str">
        <f t="shared" si="47"/>
        <v/>
      </c>
      <c r="E170" s="4"/>
      <c r="F170" s="6"/>
      <c r="G170" s="6"/>
      <c r="H170" s="7" t="str">
        <f t="shared" ca="1" si="48"/>
        <v/>
      </c>
      <c r="I170" s="8" t="str">
        <f t="shared" ca="1" si="49"/>
        <v/>
      </c>
      <c r="J170" s="8" t="str">
        <f>IF(C170="","",
COUNTIFS(
sales!$C:$C,$C170,
sales!$E:$E,$E170,
sales!$H:$H,"&gt;="&amp;$F170,
sales!$H:$H,"&lt;="&amp;$G170
))</f>
        <v/>
      </c>
      <c r="K170" s="9" t="str">
        <f>IF(COUNTIFS(sales!C:C, C170)=0,"",
_xlfn.MAXIFS(sales!H:H, sales!C:C, C170))</f>
        <v/>
      </c>
      <c r="L170" s="4"/>
      <c r="M170" s="4"/>
      <c r="N170" s="10" t="str">
        <f>IF(C170="","",
SUMIFS(
sales!$I:$I,
sales!$C:$C,$C170,
sales!$E:$E,$E170,
sales!$H:$H,"&gt;="&amp;$F170,
sales!$H:$H,"&lt;="&amp;$G170
))</f>
        <v/>
      </c>
      <c r="O170" s="10" t="str">
        <f t="shared" si="50"/>
        <v/>
      </c>
      <c r="P170" s="11" t="str">
        <f t="shared" si="51"/>
        <v/>
      </c>
      <c r="Q170" s="12" t="str">
        <f t="shared" ca="1" si="52"/>
        <v/>
      </c>
      <c r="R170" s="100"/>
      <c r="S170" s="14"/>
      <c r="T170" s="15" t="str">
        <f t="shared" ca="1" si="53"/>
        <v/>
      </c>
      <c r="U170" s="15" t="str">
        <f t="shared" ca="1" si="54"/>
        <v/>
      </c>
      <c r="V170" s="16"/>
      <c r="W170" s="17" t="str">
        <f t="shared" ca="1" si="55"/>
        <v/>
      </c>
      <c r="X170" s="18" t="str">
        <f t="shared" ca="1" si="56"/>
        <v/>
      </c>
    </row>
    <row r="171" spans="1:24" x14ac:dyDescent="0.35">
      <c r="A171" s="3">
        <v>167</v>
      </c>
      <c r="B171" s="4"/>
      <c r="C171" s="4"/>
      <c r="D171" s="5" t="str">
        <f t="shared" si="47"/>
        <v/>
      </c>
      <c r="E171" s="4"/>
      <c r="F171" s="6"/>
      <c r="G171" s="6"/>
      <c r="H171" s="7" t="str">
        <f t="shared" ca="1" si="48"/>
        <v/>
      </c>
      <c r="I171" s="8" t="str">
        <f t="shared" ca="1" si="49"/>
        <v/>
      </c>
      <c r="J171" s="8" t="str">
        <f>IF(C171="","",
COUNTIFS(
sales!$C:$C,$C171,
sales!$E:$E,$E171,
sales!$H:$H,"&gt;="&amp;$F171,
sales!$H:$H,"&lt;="&amp;$G171
))</f>
        <v/>
      </c>
      <c r="K171" s="9" t="str">
        <f>IF(COUNTIFS(sales!C:C, C171)=0,"",
_xlfn.MAXIFS(sales!H:H, sales!C:C, C171))</f>
        <v/>
      </c>
      <c r="L171" s="4"/>
      <c r="M171" s="4"/>
      <c r="N171" s="10" t="str">
        <f>IF(C171="","",
SUMIFS(
sales!$I:$I,
sales!$C:$C,$C171,
sales!$E:$E,$E171,
sales!$H:$H,"&gt;="&amp;$F171,
sales!$H:$H,"&lt;="&amp;$G171
))</f>
        <v/>
      </c>
      <c r="O171" s="10" t="str">
        <f t="shared" si="50"/>
        <v/>
      </c>
      <c r="P171" s="11" t="str">
        <f t="shared" si="51"/>
        <v/>
      </c>
      <c r="Q171" s="12" t="str">
        <f t="shared" ca="1" si="52"/>
        <v/>
      </c>
      <c r="R171" s="100"/>
      <c r="S171" s="14"/>
      <c r="T171" s="15" t="str">
        <f t="shared" ca="1" si="53"/>
        <v/>
      </c>
      <c r="U171" s="15" t="str">
        <f t="shared" ca="1" si="54"/>
        <v/>
      </c>
      <c r="V171" s="16"/>
      <c r="W171" s="17" t="str">
        <f t="shared" ca="1" si="55"/>
        <v/>
      </c>
      <c r="X171" s="18" t="str">
        <f t="shared" ca="1" si="56"/>
        <v/>
      </c>
    </row>
    <row r="172" spans="1:24" x14ac:dyDescent="0.35">
      <c r="A172" s="3">
        <v>168</v>
      </c>
      <c r="B172" s="4"/>
      <c r="C172" s="4"/>
      <c r="D172" s="5" t="str">
        <f t="shared" si="47"/>
        <v/>
      </c>
      <c r="E172" s="4"/>
      <c r="F172" s="6"/>
      <c r="G172" s="6"/>
      <c r="H172" s="7" t="str">
        <f t="shared" ca="1" si="48"/>
        <v/>
      </c>
      <c r="I172" s="8" t="str">
        <f t="shared" ca="1" si="49"/>
        <v/>
      </c>
      <c r="J172" s="8" t="str">
        <f>IF(C172="","",
COUNTIFS(
sales!$C:$C,$C172,
sales!$E:$E,$E172,
sales!$H:$H,"&gt;="&amp;$F172,
sales!$H:$H,"&lt;="&amp;$G172
))</f>
        <v/>
      </c>
      <c r="K172" s="9" t="str">
        <f>IF(COUNTIFS(sales!C:C, C172)=0,"",
_xlfn.MAXIFS(sales!H:H, sales!C:C, C172))</f>
        <v/>
      </c>
      <c r="L172" s="4"/>
      <c r="M172" s="4"/>
      <c r="N172" s="10" t="str">
        <f>IF(C172="","",
SUMIFS(
sales!$I:$I,
sales!$C:$C,$C172,
sales!$E:$E,$E172,
sales!$H:$H,"&gt;="&amp;$F172,
sales!$H:$H,"&lt;="&amp;$G172
))</f>
        <v/>
      </c>
      <c r="O172" s="10" t="str">
        <f t="shared" si="50"/>
        <v/>
      </c>
      <c r="P172" s="11" t="str">
        <f t="shared" si="51"/>
        <v/>
      </c>
      <c r="Q172" s="12" t="str">
        <f t="shared" ca="1" si="52"/>
        <v/>
      </c>
      <c r="R172" s="100"/>
      <c r="S172" s="14"/>
      <c r="T172" s="15" t="str">
        <f t="shared" ca="1" si="53"/>
        <v/>
      </c>
      <c r="U172" s="15" t="str">
        <f t="shared" ca="1" si="54"/>
        <v/>
      </c>
      <c r="V172" s="16"/>
      <c r="W172" s="17" t="str">
        <f t="shared" ca="1" si="55"/>
        <v/>
      </c>
      <c r="X172" s="18" t="str">
        <f t="shared" ca="1" si="56"/>
        <v/>
      </c>
    </row>
    <row r="173" spans="1:24" x14ac:dyDescent="0.35">
      <c r="A173" s="3">
        <v>169</v>
      </c>
      <c r="B173" s="4"/>
      <c r="C173" s="4"/>
      <c r="D173" s="5" t="str">
        <f t="shared" si="47"/>
        <v/>
      </c>
      <c r="E173" s="4"/>
      <c r="F173" s="6"/>
      <c r="G173" s="6"/>
      <c r="H173" s="7" t="str">
        <f t="shared" ca="1" si="48"/>
        <v/>
      </c>
      <c r="I173" s="8" t="str">
        <f t="shared" ca="1" si="49"/>
        <v/>
      </c>
      <c r="J173" s="8" t="str">
        <f>IF(C173="","",
COUNTIFS(
sales!$C:$C,$C173,
sales!$E:$E,$E173,
sales!$H:$H,"&gt;="&amp;$F173,
sales!$H:$H,"&lt;="&amp;$G173
))</f>
        <v/>
      </c>
      <c r="K173" s="9" t="str">
        <f>IF(COUNTIFS(sales!C:C, C173)=0,"",
_xlfn.MAXIFS(sales!H:H, sales!C:C, C173))</f>
        <v/>
      </c>
      <c r="L173" s="4"/>
      <c r="M173" s="4"/>
      <c r="N173" s="10" t="str">
        <f>IF(C173="","",
SUMIFS(
sales!$I:$I,
sales!$C:$C,$C173,
sales!$E:$E,$E173,
sales!$H:$H,"&gt;="&amp;$F173,
sales!$H:$H,"&lt;="&amp;$G173
))</f>
        <v/>
      </c>
      <c r="O173" s="10" t="str">
        <f t="shared" si="50"/>
        <v/>
      </c>
      <c r="P173" s="11" t="str">
        <f t="shared" si="51"/>
        <v/>
      </c>
      <c r="Q173" s="12" t="str">
        <f t="shared" ca="1" si="52"/>
        <v/>
      </c>
      <c r="R173" s="100"/>
      <c r="S173" s="14"/>
      <c r="T173" s="15" t="str">
        <f t="shared" ca="1" si="53"/>
        <v/>
      </c>
      <c r="U173" s="15" t="str">
        <f t="shared" ca="1" si="54"/>
        <v/>
      </c>
      <c r="V173" s="16"/>
      <c r="W173" s="17" t="str">
        <f t="shared" ca="1" si="55"/>
        <v/>
      </c>
      <c r="X173" s="18" t="str">
        <f t="shared" ca="1" si="56"/>
        <v/>
      </c>
    </row>
    <row r="174" spans="1:24" x14ac:dyDescent="0.35">
      <c r="A174" s="3">
        <v>170</v>
      </c>
      <c r="B174" s="4"/>
      <c r="C174" s="4"/>
      <c r="D174" s="5" t="str">
        <f t="shared" si="47"/>
        <v/>
      </c>
      <c r="E174" s="4"/>
      <c r="F174" s="6"/>
      <c r="G174" s="6"/>
      <c r="H174" s="7" t="str">
        <f t="shared" ca="1" si="48"/>
        <v/>
      </c>
      <c r="I174" s="8" t="str">
        <f t="shared" ca="1" si="49"/>
        <v/>
      </c>
      <c r="J174" s="8" t="str">
        <f>IF(C174="","",
COUNTIFS(
sales!$C:$C,$C174,
sales!$E:$E,$E174,
sales!$H:$H,"&gt;="&amp;$F174,
sales!$H:$H,"&lt;="&amp;$G174
))</f>
        <v/>
      </c>
      <c r="K174" s="9" t="str">
        <f>IF(COUNTIFS(sales!C:C, C174)=0,"",
_xlfn.MAXIFS(sales!H:H, sales!C:C, C174))</f>
        <v/>
      </c>
      <c r="L174" s="4"/>
      <c r="M174" s="4"/>
      <c r="N174" s="10" t="str">
        <f>IF(C174="","",
SUMIFS(
sales!$I:$I,
sales!$C:$C,$C174,
sales!$E:$E,$E174,
sales!$H:$H,"&gt;="&amp;$F174,
sales!$H:$H,"&lt;="&amp;$G174
))</f>
        <v/>
      </c>
      <c r="O174" s="10" t="str">
        <f t="shared" si="50"/>
        <v/>
      </c>
      <c r="P174" s="11" t="str">
        <f t="shared" si="51"/>
        <v/>
      </c>
      <c r="Q174" s="12" t="str">
        <f t="shared" ca="1" si="52"/>
        <v/>
      </c>
      <c r="R174" s="100"/>
      <c r="S174" s="14"/>
      <c r="T174" s="15" t="str">
        <f t="shared" ca="1" si="53"/>
        <v/>
      </c>
      <c r="U174" s="15" t="str">
        <f t="shared" ca="1" si="54"/>
        <v/>
      </c>
      <c r="V174" s="16"/>
      <c r="W174" s="17" t="str">
        <f t="shared" ca="1" si="55"/>
        <v/>
      </c>
      <c r="X174" s="18" t="str">
        <f t="shared" ca="1" si="56"/>
        <v/>
      </c>
    </row>
    <row r="175" spans="1:24" x14ac:dyDescent="0.35">
      <c r="A175" s="3">
        <v>171</v>
      </c>
      <c r="B175" s="4"/>
      <c r="C175" s="4"/>
      <c r="D175" s="5" t="str">
        <f t="shared" si="47"/>
        <v/>
      </c>
      <c r="E175" s="4"/>
      <c r="F175" s="6"/>
      <c r="G175" s="6"/>
      <c r="H175" s="7" t="str">
        <f t="shared" ca="1" si="48"/>
        <v/>
      </c>
      <c r="I175" s="8" t="str">
        <f t="shared" ca="1" si="49"/>
        <v/>
      </c>
      <c r="J175" s="8" t="str">
        <f>IF(C175="","",
COUNTIFS(
sales!$C:$C,$C175,
sales!$E:$E,$E175,
sales!$H:$H,"&gt;="&amp;$F175,
sales!$H:$H,"&lt;="&amp;$G175
))</f>
        <v/>
      </c>
      <c r="K175" s="9" t="str">
        <f>IF(COUNTIFS(sales!C:C, C175)=0,"",
_xlfn.MAXIFS(sales!H:H, sales!C:C, C175))</f>
        <v/>
      </c>
      <c r="L175" s="4"/>
      <c r="M175" s="4"/>
      <c r="N175" s="10" t="str">
        <f>IF(C175="","",
SUMIFS(
sales!$I:$I,
sales!$C:$C,$C175,
sales!$E:$E,$E175,
sales!$H:$H,"&gt;="&amp;$F175,
sales!$H:$H,"&lt;="&amp;$G175
))</f>
        <v/>
      </c>
      <c r="O175" s="10" t="str">
        <f t="shared" si="50"/>
        <v/>
      </c>
      <c r="P175" s="11" t="str">
        <f t="shared" si="51"/>
        <v/>
      </c>
      <c r="Q175" s="12" t="str">
        <f t="shared" ca="1" si="52"/>
        <v/>
      </c>
      <c r="R175" s="100"/>
      <c r="S175" s="14"/>
      <c r="T175" s="15" t="str">
        <f t="shared" ca="1" si="53"/>
        <v/>
      </c>
      <c r="U175" s="15" t="str">
        <f t="shared" ca="1" si="54"/>
        <v/>
      </c>
      <c r="V175" s="16"/>
      <c r="W175" s="17" t="str">
        <f t="shared" ca="1" si="55"/>
        <v/>
      </c>
      <c r="X175" s="18" t="str">
        <f t="shared" ca="1" si="56"/>
        <v/>
      </c>
    </row>
    <row r="176" spans="1:24" x14ac:dyDescent="0.35">
      <c r="A176" s="3">
        <v>172</v>
      </c>
      <c r="B176" s="4"/>
      <c r="C176" s="4"/>
      <c r="D176" s="5" t="str">
        <f t="shared" si="47"/>
        <v/>
      </c>
      <c r="E176" s="4"/>
      <c r="F176" s="6"/>
      <c r="G176" s="6"/>
      <c r="H176" s="7" t="str">
        <f t="shared" ca="1" si="48"/>
        <v/>
      </c>
      <c r="I176" s="8" t="str">
        <f t="shared" ca="1" si="49"/>
        <v/>
      </c>
      <c r="J176" s="8" t="str">
        <f>IF(C176="","",
COUNTIFS(
sales!$C:$C,$C176,
sales!$E:$E,$E176,
sales!$H:$H,"&gt;="&amp;$F176,
sales!$H:$H,"&lt;="&amp;$G176
))</f>
        <v/>
      </c>
      <c r="K176" s="9" t="str">
        <f>IF(COUNTIFS(sales!C:C, C176)=0,"",
_xlfn.MAXIFS(sales!H:H, sales!C:C, C176))</f>
        <v/>
      </c>
      <c r="L176" s="4"/>
      <c r="M176" s="4"/>
      <c r="N176" s="10" t="str">
        <f>IF(C176="","",
SUMIFS(
sales!$I:$I,
sales!$C:$C,$C176,
sales!$E:$E,$E176,
sales!$H:$H,"&gt;="&amp;$F176,
sales!$H:$H,"&lt;="&amp;$G176
))</f>
        <v/>
      </c>
      <c r="O176" s="10" t="str">
        <f t="shared" si="50"/>
        <v/>
      </c>
      <c r="P176" s="11" t="str">
        <f t="shared" si="51"/>
        <v/>
      </c>
      <c r="Q176" s="12" t="str">
        <f t="shared" ca="1" si="52"/>
        <v/>
      </c>
      <c r="R176" s="100"/>
      <c r="S176" s="14"/>
      <c r="T176" s="15" t="str">
        <f t="shared" ca="1" si="53"/>
        <v/>
      </c>
      <c r="U176" s="15" t="str">
        <f t="shared" ca="1" si="54"/>
        <v/>
      </c>
      <c r="V176" s="16"/>
      <c r="W176" s="17" t="str">
        <f t="shared" ca="1" si="55"/>
        <v/>
      </c>
      <c r="X176" s="18" t="str">
        <f t="shared" ca="1" si="56"/>
        <v/>
      </c>
    </row>
    <row r="177" spans="1:24" x14ac:dyDescent="0.35">
      <c r="A177" s="3">
        <v>173</v>
      </c>
      <c r="B177" s="4"/>
      <c r="C177" s="4"/>
      <c r="D177" s="5" t="str">
        <f t="shared" si="47"/>
        <v/>
      </c>
      <c r="E177" s="4"/>
      <c r="F177" s="6"/>
      <c r="G177" s="6"/>
      <c r="H177" s="7" t="str">
        <f t="shared" ca="1" si="48"/>
        <v/>
      </c>
      <c r="I177" s="8" t="str">
        <f t="shared" ca="1" si="49"/>
        <v/>
      </c>
      <c r="J177" s="8" t="str">
        <f>IF(C177="","",
COUNTIFS(
sales!$C:$C,$C177,
sales!$E:$E,$E177,
sales!$H:$H,"&gt;="&amp;$F177,
sales!$H:$H,"&lt;="&amp;$G177
))</f>
        <v/>
      </c>
      <c r="K177" s="9" t="str">
        <f>IF(COUNTIFS(sales!C:C, C177)=0,"",
_xlfn.MAXIFS(sales!H:H, sales!C:C, C177))</f>
        <v/>
      </c>
      <c r="L177" s="4"/>
      <c r="M177" s="4"/>
      <c r="N177" s="10" t="str">
        <f>IF(C177="","",
SUMIFS(
sales!$I:$I,
sales!$C:$C,$C177,
sales!$E:$E,$E177,
sales!$H:$H,"&gt;="&amp;$F177,
sales!$H:$H,"&lt;="&amp;$G177
))</f>
        <v/>
      </c>
      <c r="O177" s="10" t="str">
        <f t="shared" si="50"/>
        <v/>
      </c>
      <c r="P177" s="11" t="str">
        <f t="shared" si="51"/>
        <v/>
      </c>
      <c r="Q177" s="12" t="str">
        <f t="shared" ca="1" si="52"/>
        <v/>
      </c>
      <c r="R177" s="100"/>
      <c r="S177" s="14"/>
      <c r="T177" s="15" t="str">
        <f t="shared" ca="1" si="53"/>
        <v/>
      </c>
      <c r="U177" s="15" t="str">
        <f t="shared" ca="1" si="54"/>
        <v/>
      </c>
      <c r="V177" s="16"/>
      <c r="W177" s="17" t="str">
        <f t="shared" ca="1" si="55"/>
        <v/>
      </c>
      <c r="X177" s="18" t="str">
        <f t="shared" ca="1" si="56"/>
        <v/>
      </c>
    </row>
    <row r="178" spans="1:24" x14ac:dyDescent="0.35">
      <c r="A178" s="3">
        <v>174</v>
      </c>
      <c r="B178" s="4"/>
      <c r="C178" s="4"/>
      <c r="D178" s="5" t="str">
        <f t="shared" si="47"/>
        <v/>
      </c>
      <c r="E178" s="4"/>
      <c r="F178" s="6"/>
      <c r="G178" s="6"/>
      <c r="H178" s="7" t="str">
        <f t="shared" ca="1" si="48"/>
        <v/>
      </c>
      <c r="I178" s="8" t="str">
        <f t="shared" ca="1" si="49"/>
        <v/>
      </c>
      <c r="J178" s="8" t="str">
        <f>IF(C178="","",
COUNTIFS(
sales!$C:$C,$C178,
sales!$E:$E,$E178,
sales!$H:$H,"&gt;="&amp;$F178,
sales!$H:$H,"&lt;="&amp;$G178
))</f>
        <v/>
      </c>
      <c r="K178" s="9" t="str">
        <f>IF(COUNTIFS(sales!C:C, C178)=0,"",
_xlfn.MAXIFS(sales!H:H, sales!C:C, C178))</f>
        <v/>
      </c>
      <c r="L178" s="4"/>
      <c r="M178" s="4"/>
      <c r="N178" s="10" t="str">
        <f>IF(C178="","",
SUMIFS(
sales!$I:$I,
sales!$C:$C,$C178,
sales!$E:$E,$E178,
sales!$H:$H,"&gt;="&amp;$F178,
sales!$H:$H,"&lt;="&amp;$G178
))</f>
        <v/>
      </c>
      <c r="O178" s="10" t="str">
        <f t="shared" si="50"/>
        <v/>
      </c>
      <c r="P178" s="11" t="str">
        <f t="shared" si="51"/>
        <v/>
      </c>
      <c r="Q178" s="12" t="str">
        <f t="shared" ca="1" si="52"/>
        <v/>
      </c>
      <c r="R178" s="100"/>
      <c r="S178" s="14"/>
      <c r="T178" s="15" t="str">
        <f t="shared" ca="1" si="53"/>
        <v/>
      </c>
      <c r="U178" s="15" t="str">
        <f t="shared" ca="1" si="54"/>
        <v/>
      </c>
      <c r="V178" s="16"/>
      <c r="W178" s="17" t="str">
        <f t="shared" ca="1" si="55"/>
        <v/>
      </c>
      <c r="X178" s="18" t="str">
        <f t="shared" ca="1" si="56"/>
        <v/>
      </c>
    </row>
    <row r="179" spans="1:24" x14ac:dyDescent="0.35">
      <c r="A179" s="3">
        <v>175</v>
      </c>
      <c r="B179" s="4"/>
      <c r="C179" s="4"/>
      <c r="D179" s="5" t="str">
        <f t="shared" si="47"/>
        <v/>
      </c>
      <c r="E179" s="4"/>
      <c r="F179" s="6"/>
      <c r="G179" s="6"/>
      <c r="H179" s="7" t="str">
        <f t="shared" ca="1" si="48"/>
        <v/>
      </c>
      <c r="I179" s="8" t="str">
        <f t="shared" ca="1" si="49"/>
        <v/>
      </c>
      <c r="J179" s="8" t="str">
        <f>IF(C179="","",
COUNTIFS(
sales!$C:$C,$C179,
sales!$E:$E,$E179,
sales!$H:$H,"&gt;="&amp;$F179,
sales!$H:$H,"&lt;="&amp;$G179
))</f>
        <v/>
      </c>
      <c r="K179" s="9" t="str">
        <f>IF(COUNTIFS(sales!C:C, C179)=0,"",
_xlfn.MAXIFS(sales!H:H, sales!C:C, C179))</f>
        <v/>
      </c>
      <c r="L179" s="4"/>
      <c r="M179" s="4"/>
      <c r="N179" s="10" t="str">
        <f>IF(C179="","",
SUMIFS(
sales!$I:$I,
sales!$C:$C,$C179,
sales!$E:$E,$E179,
sales!$H:$H,"&gt;="&amp;$F179,
sales!$H:$H,"&lt;="&amp;$G179
))</f>
        <v/>
      </c>
      <c r="O179" s="10" t="str">
        <f t="shared" si="50"/>
        <v/>
      </c>
      <c r="P179" s="11" t="str">
        <f t="shared" si="51"/>
        <v/>
      </c>
      <c r="Q179" s="12" t="str">
        <f t="shared" ca="1" si="52"/>
        <v/>
      </c>
      <c r="R179" s="100"/>
      <c r="S179" s="14"/>
      <c r="T179" s="15" t="str">
        <f t="shared" ca="1" si="53"/>
        <v/>
      </c>
      <c r="U179" s="15" t="str">
        <f t="shared" ca="1" si="54"/>
        <v/>
      </c>
      <c r="V179" s="16"/>
      <c r="W179" s="17" t="str">
        <f t="shared" ca="1" si="55"/>
        <v/>
      </c>
      <c r="X179" s="18" t="str">
        <f t="shared" ca="1" si="56"/>
        <v/>
      </c>
    </row>
    <row r="180" spans="1:24" x14ac:dyDescent="0.35">
      <c r="A180" s="3">
        <v>176</v>
      </c>
      <c r="B180" s="4"/>
      <c r="C180" s="4"/>
      <c r="D180" s="5" t="str">
        <f t="shared" si="47"/>
        <v/>
      </c>
      <c r="E180" s="4"/>
      <c r="F180" s="6"/>
      <c r="G180" s="6"/>
      <c r="H180" s="7" t="str">
        <f t="shared" ca="1" si="48"/>
        <v/>
      </c>
      <c r="I180" s="8" t="str">
        <f t="shared" ca="1" si="49"/>
        <v/>
      </c>
      <c r="J180" s="8" t="str">
        <f>IF(C180="","",
COUNTIFS(
sales!$C:$C,$C180,
sales!$E:$E,$E180,
sales!$H:$H,"&gt;="&amp;$F180,
sales!$H:$H,"&lt;="&amp;$G180
))</f>
        <v/>
      </c>
      <c r="K180" s="9" t="str">
        <f>IF(COUNTIFS(sales!C:C, C180)=0,"",
_xlfn.MAXIFS(sales!H:H, sales!C:C, C180))</f>
        <v/>
      </c>
      <c r="L180" s="4"/>
      <c r="M180" s="4"/>
      <c r="N180" s="10" t="str">
        <f>IF(C180="","",
SUMIFS(
sales!$I:$I,
sales!$C:$C,$C180,
sales!$E:$E,$E180,
sales!$H:$H,"&gt;="&amp;$F180,
sales!$H:$H,"&lt;="&amp;$G180
))</f>
        <v/>
      </c>
      <c r="O180" s="10" t="str">
        <f t="shared" si="50"/>
        <v/>
      </c>
      <c r="P180" s="11" t="str">
        <f t="shared" si="51"/>
        <v/>
      </c>
      <c r="Q180" s="12" t="str">
        <f t="shared" ca="1" si="52"/>
        <v/>
      </c>
      <c r="R180" s="100"/>
      <c r="S180" s="14"/>
      <c r="T180" s="15" t="str">
        <f t="shared" ca="1" si="53"/>
        <v/>
      </c>
      <c r="U180" s="15" t="str">
        <f t="shared" ca="1" si="54"/>
        <v/>
      </c>
      <c r="V180" s="16"/>
      <c r="W180" s="17" t="str">
        <f t="shared" ca="1" si="55"/>
        <v/>
      </c>
      <c r="X180" s="18" t="str">
        <f t="shared" ca="1" si="56"/>
        <v/>
      </c>
    </row>
    <row r="181" spans="1:24" x14ac:dyDescent="0.35">
      <c r="A181" s="3">
        <v>177</v>
      </c>
      <c r="B181" s="4"/>
      <c r="C181" s="4"/>
      <c r="D181" s="5" t="str">
        <f t="shared" si="47"/>
        <v/>
      </c>
      <c r="E181" s="4"/>
      <c r="F181" s="6"/>
      <c r="G181" s="6"/>
      <c r="H181" s="7" t="str">
        <f t="shared" ca="1" si="48"/>
        <v/>
      </c>
      <c r="I181" s="8" t="str">
        <f t="shared" ca="1" si="49"/>
        <v/>
      </c>
      <c r="J181" s="8" t="str">
        <f>IF(C181="","",
COUNTIFS(
sales!$C:$C,$C181,
sales!$E:$E,$E181,
sales!$H:$H,"&gt;="&amp;$F181,
sales!$H:$H,"&lt;="&amp;$G181
))</f>
        <v/>
      </c>
      <c r="K181" s="9" t="str">
        <f>IF(COUNTIFS(sales!C:C, C181)=0,"",
_xlfn.MAXIFS(sales!H:H, sales!C:C, C181))</f>
        <v/>
      </c>
      <c r="L181" s="4"/>
      <c r="M181" s="4"/>
      <c r="N181" s="10" t="str">
        <f>IF(C181="","",
SUMIFS(
sales!$I:$I,
sales!$C:$C,$C181,
sales!$E:$E,$E181,
sales!$H:$H,"&gt;="&amp;$F181,
sales!$H:$H,"&lt;="&amp;$G181
))</f>
        <v/>
      </c>
      <c r="O181" s="10" t="str">
        <f t="shared" si="50"/>
        <v/>
      </c>
      <c r="P181" s="11" t="str">
        <f t="shared" si="51"/>
        <v/>
      </c>
      <c r="Q181" s="12" t="str">
        <f t="shared" ca="1" si="52"/>
        <v/>
      </c>
      <c r="R181" s="100"/>
      <c r="S181" s="14"/>
      <c r="T181" s="15" t="str">
        <f t="shared" ca="1" si="53"/>
        <v/>
      </c>
      <c r="U181" s="15" t="str">
        <f t="shared" ca="1" si="54"/>
        <v/>
      </c>
      <c r="V181" s="16"/>
      <c r="W181" s="17" t="str">
        <f t="shared" ca="1" si="55"/>
        <v/>
      </c>
      <c r="X181" s="18" t="str">
        <f t="shared" ca="1" si="56"/>
        <v/>
      </c>
    </row>
    <row r="182" spans="1:24" x14ac:dyDescent="0.35">
      <c r="A182" s="3">
        <v>178</v>
      </c>
      <c r="B182" s="4"/>
      <c r="C182" s="4"/>
      <c r="D182" s="5" t="str">
        <f t="shared" si="47"/>
        <v/>
      </c>
      <c r="E182" s="4"/>
      <c r="F182" s="6"/>
      <c r="G182" s="6"/>
      <c r="H182" s="7" t="str">
        <f t="shared" ca="1" si="48"/>
        <v/>
      </c>
      <c r="I182" s="8" t="str">
        <f t="shared" ca="1" si="49"/>
        <v/>
      </c>
      <c r="J182" s="8" t="str">
        <f>IF(C182="","",
COUNTIFS(
sales!$C:$C,$C182,
sales!$E:$E,$E182,
sales!$H:$H,"&gt;="&amp;$F182,
sales!$H:$H,"&lt;="&amp;$G182
))</f>
        <v/>
      </c>
      <c r="K182" s="9" t="str">
        <f>IF(COUNTIFS(sales!C:C, C182)=0,"",
_xlfn.MAXIFS(sales!H:H, sales!C:C, C182))</f>
        <v/>
      </c>
      <c r="L182" s="4"/>
      <c r="M182" s="4"/>
      <c r="N182" s="10" t="str">
        <f>IF(C182="","",
SUMIFS(
sales!$I:$I,
sales!$C:$C,$C182,
sales!$E:$E,$E182,
sales!$H:$H,"&gt;="&amp;$F182,
sales!$H:$H,"&lt;="&amp;$G182
))</f>
        <v/>
      </c>
      <c r="O182" s="10" t="str">
        <f t="shared" si="50"/>
        <v/>
      </c>
      <c r="P182" s="11" t="str">
        <f t="shared" si="51"/>
        <v/>
      </c>
      <c r="Q182" s="12" t="str">
        <f t="shared" ca="1" si="52"/>
        <v/>
      </c>
      <c r="R182" s="100"/>
      <c r="S182" s="14"/>
      <c r="T182" s="15" t="str">
        <f t="shared" ca="1" si="53"/>
        <v/>
      </c>
      <c r="U182" s="15" t="str">
        <f t="shared" ca="1" si="54"/>
        <v/>
      </c>
      <c r="V182" s="16"/>
      <c r="W182" s="17" t="str">
        <f t="shared" ca="1" si="55"/>
        <v/>
      </c>
      <c r="X182" s="18" t="str">
        <f t="shared" ca="1" si="56"/>
        <v/>
      </c>
    </row>
    <row r="183" spans="1:24" x14ac:dyDescent="0.35">
      <c r="A183" s="3">
        <v>179</v>
      </c>
      <c r="B183" s="4"/>
      <c r="C183" s="4"/>
      <c r="D183" s="5" t="str">
        <f t="shared" si="47"/>
        <v/>
      </c>
      <c r="E183" s="4"/>
      <c r="F183" s="6"/>
      <c r="G183" s="6"/>
      <c r="H183" s="7" t="str">
        <f t="shared" ca="1" si="48"/>
        <v/>
      </c>
      <c r="I183" s="8" t="str">
        <f t="shared" ca="1" si="49"/>
        <v/>
      </c>
      <c r="J183" s="8" t="str">
        <f>IF(C183="","",
COUNTIFS(
sales!$C:$C,$C183,
sales!$E:$E,$E183,
sales!$H:$H,"&gt;="&amp;$F183,
sales!$H:$H,"&lt;="&amp;$G183
))</f>
        <v/>
      </c>
      <c r="K183" s="9" t="str">
        <f>IF(COUNTIFS(sales!C:C, C183)=0,"",
_xlfn.MAXIFS(sales!H:H, sales!C:C, C183))</f>
        <v/>
      </c>
      <c r="L183" s="4"/>
      <c r="M183" s="4"/>
      <c r="N183" s="10" t="str">
        <f>IF(C183="","",
SUMIFS(
sales!$I:$I,
sales!$C:$C,$C183,
sales!$E:$E,$E183,
sales!$H:$H,"&gt;="&amp;$F183,
sales!$H:$H,"&lt;="&amp;$G183
))</f>
        <v/>
      </c>
      <c r="O183" s="10" t="str">
        <f t="shared" si="50"/>
        <v/>
      </c>
      <c r="P183" s="11" t="str">
        <f t="shared" si="51"/>
        <v/>
      </c>
      <c r="Q183" s="12" t="str">
        <f t="shared" ca="1" si="52"/>
        <v/>
      </c>
      <c r="R183" s="100"/>
      <c r="S183" s="14"/>
      <c r="T183" s="15" t="str">
        <f t="shared" ca="1" si="53"/>
        <v/>
      </c>
      <c r="U183" s="15" t="str">
        <f t="shared" ca="1" si="54"/>
        <v/>
      </c>
      <c r="V183" s="16"/>
      <c r="W183" s="17" t="str">
        <f t="shared" ca="1" si="55"/>
        <v/>
      </c>
      <c r="X183" s="18" t="str">
        <f t="shared" ca="1" si="56"/>
        <v/>
      </c>
    </row>
    <row r="184" spans="1:24" x14ac:dyDescent="0.35">
      <c r="A184" s="3">
        <v>180</v>
      </c>
      <c r="B184" s="4"/>
      <c r="C184" s="4"/>
      <c r="D184" s="5" t="str">
        <f t="shared" si="47"/>
        <v/>
      </c>
      <c r="E184" s="4"/>
      <c r="F184" s="6"/>
      <c r="G184" s="6"/>
      <c r="H184" s="7" t="str">
        <f t="shared" ca="1" si="48"/>
        <v/>
      </c>
      <c r="I184" s="8" t="str">
        <f t="shared" ca="1" si="49"/>
        <v/>
      </c>
      <c r="J184" s="8" t="str">
        <f>IF(C184="","",
COUNTIFS(
sales!$C:$C,$C184,
sales!$E:$E,$E184,
sales!$H:$H,"&gt;="&amp;$F184,
sales!$H:$H,"&lt;="&amp;$G184
))</f>
        <v/>
      </c>
      <c r="K184" s="9" t="str">
        <f>IF(COUNTIFS(sales!C:C, C184)=0,"",
_xlfn.MAXIFS(sales!H:H, sales!C:C, C184))</f>
        <v/>
      </c>
      <c r="L184" s="4"/>
      <c r="M184" s="4"/>
      <c r="N184" s="10" t="str">
        <f>IF(C184="","",
SUMIFS(
sales!$I:$I,
sales!$C:$C,$C184,
sales!$E:$E,$E184,
sales!$H:$H,"&gt;="&amp;$F184,
sales!$H:$H,"&lt;="&amp;$G184
))</f>
        <v/>
      </c>
      <c r="O184" s="10" t="str">
        <f t="shared" si="50"/>
        <v/>
      </c>
      <c r="P184" s="11" t="str">
        <f t="shared" si="51"/>
        <v/>
      </c>
      <c r="Q184" s="12" t="str">
        <f t="shared" ca="1" si="52"/>
        <v/>
      </c>
      <c r="R184" s="100"/>
      <c r="S184" s="14"/>
      <c r="T184" s="15" t="str">
        <f t="shared" ca="1" si="53"/>
        <v/>
      </c>
      <c r="U184" s="15" t="str">
        <f t="shared" ca="1" si="54"/>
        <v/>
      </c>
      <c r="V184" s="16"/>
      <c r="W184" s="17" t="str">
        <f t="shared" ca="1" si="55"/>
        <v/>
      </c>
      <c r="X184" s="18" t="str">
        <f t="shared" ca="1" si="56"/>
        <v/>
      </c>
    </row>
    <row r="185" spans="1:24" x14ac:dyDescent="0.35">
      <c r="A185" s="3">
        <v>181</v>
      </c>
      <c r="B185" s="4"/>
      <c r="C185" s="4"/>
      <c r="D185" s="5" t="str">
        <f t="shared" si="47"/>
        <v/>
      </c>
      <c r="E185" s="4"/>
      <c r="F185" s="6"/>
      <c r="G185" s="6"/>
      <c r="H185" s="7" t="str">
        <f t="shared" ca="1" si="48"/>
        <v/>
      </c>
      <c r="I185" s="8" t="str">
        <f t="shared" ca="1" si="49"/>
        <v/>
      </c>
      <c r="J185" s="8" t="str">
        <f>IF(C185="","",
COUNTIFS(
sales!$C:$C,$C185,
sales!$E:$E,$E185,
sales!$H:$H,"&gt;="&amp;$F185,
sales!$H:$H,"&lt;="&amp;$G185
))</f>
        <v/>
      </c>
      <c r="K185" s="9" t="str">
        <f>IF(COUNTIFS(sales!C:C, C185)=0,"",
_xlfn.MAXIFS(sales!H:H, sales!C:C, C185))</f>
        <v/>
      </c>
      <c r="L185" s="4"/>
      <c r="M185" s="4"/>
      <c r="N185" s="10" t="str">
        <f>IF(C185="","",
SUMIFS(
sales!$I:$I,
sales!$C:$C,$C185,
sales!$E:$E,$E185,
sales!$H:$H,"&gt;="&amp;$F185,
sales!$H:$H,"&lt;="&amp;$G185
))</f>
        <v/>
      </c>
      <c r="O185" s="10" t="str">
        <f t="shared" si="50"/>
        <v/>
      </c>
      <c r="P185" s="11" t="str">
        <f t="shared" si="51"/>
        <v/>
      </c>
      <c r="Q185" s="12" t="str">
        <f t="shared" ca="1" si="52"/>
        <v/>
      </c>
      <c r="R185" s="100"/>
      <c r="S185" s="14"/>
      <c r="T185" s="15" t="str">
        <f t="shared" ca="1" si="53"/>
        <v/>
      </c>
      <c r="U185" s="15" t="str">
        <f t="shared" ca="1" si="54"/>
        <v/>
      </c>
      <c r="V185" s="16"/>
      <c r="W185" s="17" t="str">
        <f t="shared" ca="1" si="55"/>
        <v/>
      </c>
      <c r="X185" s="18" t="str">
        <f t="shared" ca="1" si="56"/>
        <v/>
      </c>
    </row>
    <row r="186" spans="1:24" x14ac:dyDescent="0.35">
      <c r="A186" s="3">
        <v>182</v>
      </c>
      <c r="B186" s="4"/>
      <c r="C186" s="4"/>
      <c r="D186" s="5" t="str">
        <f t="shared" si="47"/>
        <v/>
      </c>
      <c r="E186" s="4"/>
      <c r="F186" s="6"/>
      <c r="G186" s="6"/>
      <c r="H186" s="7" t="str">
        <f t="shared" ca="1" si="48"/>
        <v/>
      </c>
      <c r="I186" s="8" t="str">
        <f t="shared" ca="1" si="49"/>
        <v/>
      </c>
      <c r="J186" s="8" t="str">
        <f>IF(C186="","",
COUNTIFS(
sales!$C:$C,$C186,
sales!$E:$E,$E186,
sales!$H:$H,"&gt;="&amp;$F186,
sales!$H:$H,"&lt;="&amp;$G186
))</f>
        <v/>
      </c>
      <c r="K186" s="9" t="str">
        <f>IF(COUNTIFS(sales!C:C, C186)=0,"",
_xlfn.MAXIFS(sales!H:H, sales!C:C, C186))</f>
        <v/>
      </c>
      <c r="L186" s="4"/>
      <c r="M186" s="4"/>
      <c r="N186" s="10" t="str">
        <f>IF(C186="","",
SUMIFS(
sales!$I:$I,
sales!$C:$C,$C186,
sales!$E:$E,$E186,
sales!$H:$H,"&gt;="&amp;$F186,
sales!$H:$H,"&lt;="&amp;$G186
))</f>
        <v/>
      </c>
      <c r="O186" s="10" t="str">
        <f t="shared" si="50"/>
        <v/>
      </c>
      <c r="P186" s="11" t="str">
        <f t="shared" si="51"/>
        <v/>
      </c>
      <c r="Q186" s="12" t="str">
        <f t="shared" ca="1" si="52"/>
        <v/>
      </c>
      <c r="R186" s="100"/>
      <c r="S186" s="14"/>
      <c r="T186" s="15" t="str">
        <f t="shared" ca="1" si="53"/>
        <v/>
      </c>
      <c r="U186" s="15" t="str">
        <f t="shared" ca="1" si="54"/>
        <v/>
      </c>
      <c r="V186" s="16"/>
      <c r="W186" s="17" t="str">
        <f t="shared" ca="1" si="55"/>
        <v/>
      </c>
      <c r="X186" s="18" t="str">
        <f t="shared" ca="1" si="56"/>
        <v/>
      </c>
    </row>
    <row r="187" spans="1:24" x14ac:dyDescent="0.35">
      <c r="A187" s="3">
        <v>183</v>
      </c>
      <c r="B187" s="4"/>
      <c r="C187" s="4"/>
      <c r="D187" s="5" t="str">
        <f t="shared" si="47"/>
        <v/>
      </c>
      <c r="E187" s="4"/>
      <c r="F187" s="6"/>
      <c r="G187" s="6"/>
      <c r="H187" s="7" t="str">
        <f t="shared" ca="1" si="48"/>
        <v/>
      </c>
      <c r="I187" s="8" t="str">
        <f t="shared" ca="1" si="49"/>
        <v/>
      </c>
      <c r="J187" s="8" t="str">
        <f>IF(C187="","",
COUNTIFS(
sales!$C:$C,$C187,
sales!$E:$E,$E187,
sales!$H:$H,"&gt;="&amp;$F187,
sales!$H:$H,"&lt;="&amp;$G187
))</f>
        <v/>
      </c>
      <c r="K187" s="9" t="str">
        <f>IF(COUNTIFS(sales!C:C, C187)=0,"",
_xlfn.MAXIFS(sales!H:H, sales!C:C, C187))</f>
        <v/>
      </c>
      <c r="L187" s="4"/>
      <c r="M187" s="4"/>
      <c r="N187" s="10" t="str">
        <f>IF(C187="","",
SUMIFS(
sales!$I:$I,
sales!$C:$C,$C187,
sales!$E:$E,$E187,
sales!$H:$H,"&gt;="&amp;$F187,
sales!$H:$H,"&lt;="&amp;$G187
))</f>
        <v/>
      </c>
      <c r="O187" s="10" t="str">
        <f t="shared" si="50"/>
        <v/>
      </c>
      <c r="P187" s="11" t="str">
        <f t="shared" si="51"/>
        <v/>
      </c>
      <c r="Q187" s="12" t="str">
        <f t="shared" ca="1" si="52"/>
        <v/>
      </c>
      <c r="R187" s="100"/>
      <c r="S187" s="14"/>
      <c r="T187" s="15" t="str">
        <f t="shared" ca="1" si="53"/>
        <v/>
      </c>
      <c r="U187" s="15" t="str">
        <f t="shared" ca="1" si="54"/>
        <v/>
      </c>
      <c r="V187" s="16"/>
      <c r="W187" s="17" t="str">
        <f t="shared" ca="1" si="55"/>
        <v/>
      </c>
      <c r="X187" s="18" t="str">
        <f t="shared" ca="1" si="56"/>
        <v/>
      </c>
    </row>
    <row r="188" spans="1:24" x14ac:dyDescent="0.35">
      <c r="A188" s="3">
        <v>184</v>
      </c>
      <c r="B188" s="4"/>
      <c r="C188" s="4"/>
      <c r="D188" s="5" t="str">
        <f t="shared" si="47"/>
        <v/>
      </c>
      <c r="E188" s="4"/>
      <c r="F188" s="6"/>
      <c r="G188" s="6"/>
      <c r="H188" s="7" t="str">
        <f t="shared" ca="1" si="48"/>
        <v/>
      </c>
      <c r="I188" s="8" t="str">
        <f t="shared" ca="1" si="49"/>
        <v/>
      </c>
      <c r="J188" s="8" t="str">
        <f>IF(C188="","",
COUNTIFS(
sales!$C:$C,$C188,
sales!$E:$E,$E188,
sales!$H:$H,"&gt;="&amp;$F188,
sales!$H:$H,"&lt;="&amp;$G188
))</f>
        <v/>
      </c>
      <c r="K188" s="9" t="str">
        <f>IF(COUNTIFS(sales!C:C, C188)=0,"",
_xlfn.MAXIFS(sales!H:H, sales!C:C, C188))</f>
        <v/>
      </c>
      <c r="L188" s="4"/>
      <c r="M188" s="4"/>
      <c r="N188" s="10" t="str">
        <f>IF(C188="","",
SUMIFS(
sales!$I:$I,
sales!$C:$C,$C188,
sales!$E:$E,$E188,
sales!$H:$H,"&gt;="&amp;$F188,
sales!$H:$H,"&lt;="&amp;$G188
))</f>
        <v/>
      </c>
      <c r="O188" s="10" t="str">
        <f t="shared" si="50"/>
        <v/>
      </c>
      <c r="P188" s="11" t="str">
        <f t="shared" si="51"/>
        <v/>
      </c>
      <c r="Q188" s="12" t="str">
        <f t="shared" ca="1" si="52"/>
        <v/>
      </c>
      <c r="R188" s="100"/>
      <c r="S188" s="14"/>
      <c r="T188" s="15" t="str">
        <f t="shared" ca="1" si="53"/>
        <v/>
      </c>
      <c r="U188" s="15" t="str">
        <f t="shared" ca="1" si="54"/>
        <v/>
      </c>
      <c r="V188" s="16"/>
      <c r="W188" s="17" t="str">
        <f t="shared" ca="1" si="55"/>
        <v/>
      </c>
      <c r="X188" s="18" t="str">
        <f t="shared" ca="1" si="56"/>
        <v/>
      </c>
    </row>
    <row r="189" spans="1:24" x14ac:dyDescent="0.35">
      <c r="A189" s="3">
        <v>185</v>
      </c>
      <c r="B189" s="4"/>
      <c r="C189" s="4"/>
      <c r="D189" s="5" t="str">
        <f t="shared" si="47"/>
        <v/>
      </c>
      <c r="E189" s="4"/>
      <c r="F189" s="6"/>
      <c r="G189" s="6"/>
      <c r="H189" s="7" t="str">
        <f t="shared" ca="1" si="48"/>
        <v/>
      </c>
      <c r="I189" s="8" t="str">
        <f t="shared" ca="1" si="49"/>
        <v/>
      </c>
      <c r="J189" s="8" t="str">
        <f>IF(C189="","",
COUNTIFS(
sales!$C:$C,$C189,
sales!$E:$E,$E189,
sales!$H:$H,"&gt;="&amp;$F189,
sales!$H:$H,"&lt;="&amp;$G189
))</f>
        <v/>
      </c>
      <c r="K189" s="9" t="str">
        <f>IF(COUNTIFS(sales!C:C, C189)=0,"",
_xlfn.MAXIFS(sales!H:H, sales!C:C, C189))</f>
        <v/>
      </c>
      <c r="L189" s="4"/>
      <c r="M189" s="4"/>
      <c r="N189" s="10" t="str">
        <f>IF(C189="","",
SUMIFS(
sales!$I:$I,
sales!$C:$C,$C189,
sales!$E:$E,$E189,
sales!$H:$H,"&gt;="&amp;$F189,
sales!$H:$H,"&lt;="&amp;$G189
))</f>
        <v/>
      </c>
      <c r="O189" s="10" t="str">
        <f t="shared" si="50"/>
        <v/>
      </c>
      <c r="P189" s="11" t="str">
        <f t="shared" si="51"/>
        <v/>
      </c>
      <c r="Q189" s="12" t="str">
        <f t="shared" ca="1" si="52"/>
        <v/>
      </c>
      <c r="R189" s="100"/>
      <c r="S189" s="14"/>
      <c r="T189" s="15" t="str">
        <f t="shared" ca="1" si="53"/>
        <v/>
      </c>
      <c r="U189" s="15" t="str">
        <f t="shared" ca="1" si="54"/>
        <v/>
      </c>
      <c r="V189" s="16"/>
      <c r="W189" s="17" t="str">
        <f t="shared" ca="1" si="55"/>
        <v/>
      </c>
      <c r="X189" s="18" t="str">
        <f t="shared" ca="1" si="56"/>
        <v/>
      </c>
    </row>
    <row r="190" spans="1:24" x14ac:dyDescent="0.35">
      <c r="A190" s="3">
        <v>186</v>
      </c>
      <c r="B190" s="4"/>
      <c r="C190" s="4"/>
      <c r="D190" s="5" t="str">
        <f t="shared" si="47"/>
        <v/>
      </c>
      <c r="E190" s="4"/>
      <c r="F190" s="6"/>
      <c r="G190" s="6"/>
      <c r="H190" s="7" t="str">
        <f t="shared" ca="1" si="48"/>
        <v/>
      </c>
      <c r="I190" s="8" t="str">
        <f t="shared" ca="1" si="49"/>
        <v/>
      </c>
      <c r="J190" s="8" t="str">
        <f>IF(C190="","",
COUNTIFS(
sales!$C:$C,$C190,
sales!$E:$E,$E190,
sales!$H:$H,"&gt;="&amp;$F190,
sales!$H:$H,"&lt;="&amp;$G190
))</f>
        <v/>
      </c>
      <c r="K190" s="9" t="str">
        <f>IF(COUNTIFS(sales!C:C, C190)=0,"",
_xlfn.MAXIFS(sales!H:H, sales!C:C, C190))</f>
        <v/>
      </c>
      <c r="L190" s="4"/>
      <c r="M190" s="4"/>
      <c r="N190" s="10" t="str">
        <f>IF(C190="","",
SUMIFS(
sales!$I:$I,
sales!$C:$C,$C190,
sales!$E:$E,$E190,
sales!$H:$H,"&gt;="&amp;$F190,
sales!$H:$H,"&lt;="&amp;$G190
))</f>
        <v/>
      </c>
      <c r="O190" s="10" t="str">
        <f t="shared" si="50"/>
        <v/>
      </c>
      <c r="P190" s="11" t="str">
        <f t="shared" si="51"/>
        <v/>
      </c>
      <c r="Q190" s="12" t="str">
        <f t="shared" ca="1" si="52"/>
        <v/>
      </c>
      <c r="R190" s="100"/>
      <c r="S190" s="14"/>
      <c r="T190" s="15" t="str">
        <f t="shared" ca="1" si="53"/>
        <v/>
      </c>
      <c r="U190" s="15" t="str">
        <f t="shared" ca="1" si="54"/>
        <v/>
      </c>
      <c r="V190" s="16"/>
      <c r="W190" s="17" t="str">
        <f t="shared" ca="1" si="55"/>
        <v/>
      </c>
      <c r="X190" s="18" t="str">
        <f t="shared" ca="1" si="56"/>
        <v/>
      </c>
    </row>
    <row r="191" spans="1:24" x14ac:dyDescent="0.35">
      <c r="A191" s="3">
        <v>187</v>
      </c>
      <c r="B191" s="4"/>
      <c r="C191" s="4"/>
      <c r="D191" s="5" t="str">
        <f t="shared" si="47"/>
        <v/>
      </c>
      <c r="E191" s="4"/>
      <c r="F191" s="6"/>
      <c r="G191" s="6"/>
      <c r="H191" s="7" t="str">
        <f t="shared" ca="1" si="48"/>
        <v/>
      </c>
      <c r="I191" s="8" t="str">
        <f t="shared" ca="1" si="49"/>
        <v/>
      </c>
      <c r="J191" s="8" t="str">
        <f>IF(C191="","",
COUNTIFS(
sales!$C:$C,$C191,
sales!$E:$E,$E191,
sales!$H:$H,"&gt;="&amp;$F191,
sales!$H:$H,"&lt;="&amp;$G191
))</f>
        <v/>
      </c>
      <c r="K191" s="9" t="str">
        <f>IF(COUNTIFS(sales!C:C, C191)=0,"",
_xlfn.MAXIFS(sales!H:H, sales!C:C, C191))</f>
        <v/>
      </c>
      <c r="L191" s="4"/>
      <c r="M191" s="4"/>
      <c r="N191" s="10" t="str">
        <f>IF(C191="","",
SUMIFS(
sales!$I:$I,
sales!$C:$C,$C191,
sales!$E:$E,$E191,
sales!$H:$H,"&gt;="&amp;$F191,
sales!$H:$H,"&lt;="&amp;$G191
))</f>
        <v/>
      </c>
      <c r="O191" s="10" t="str">
        <f t="shared" si="50"/>
        <v/>
      </c>
      <c r="P191" s="11" t="str">
        <f t="shared" si="51"/>
        <v/>
      </c>
      <c r="Q191" s="12" t="str">
        <f t="shared" ca="1" si="52"/>
        <v/>
      </c>
      <c r="R191" s="100"/>
      <c r="S191" s="14"/>
      <c r="T191" s="15" t="str">
        <f t="shared" ca="1" si="53"/>
        <v/>
      </c>
      <c r="U191" s="15" t="str">
        <f t="shared" ca="1" si="54"/>
        <v/>
      </c>
      <c r="V191" s="16"/>
      <c r="W191" s="17" t="str">
        <f t="shared" ca="1" si="55"/>
        <v/>
      </c>
      <c r="X191" s="18" t="str">
        <f t="shared" ca="1" si="56"/>
        <v/>
      </c>
    </row>
    <row r="192" spans="1:24" x14ac:dyDescent="0.35">
      <c r="A192" s="3">
        <v>188</v>
      </c>
      <c r="B192" s="4"/>
      <c r="C192" s="4"/>
      <c r="D192" s="5" t="str">
        <f t="shared" si="47"/>
        <v/>
      </c>
      <c r="E192" s="4"/>
      <c r="F192" s="6"/>
      <c r="G192" s="6"/>
      <c r="H192" s="7" t="str">
        <f t="shared" ca="1" si="48"/>
        <v/>
      </c>
      <c r="I192" s="8" t="str">
        <f t="shared" ca="1" si="49"/>
        <v/>
      </c>
      <c r="J192" s="8" t="str">
        <f>IF(C192="","",
COUNTIFS(
sales!$C:$C,$C192,
sales!$E:$E,$E192,
sales!$H:$H,"&gt;="&amp;$F192,
sales!$H:$H,"&lt;="&amp;$G192
))</f>
        <v/>
      </c>
      <c r="K192" s="9" t="str">
        <f>IF(COUNTIFS(sales!C:C, C192)=0,"",
_xlfn.MAXIFS(sales!H:H, sales!C:C, C192))</f>
        <v/>
      </c>
      <c r="L192" s="4"/>
      <c r="M192" s="4"/>
      <c r="N192" s="10" t="str">
        <f>IF(C192="","",
SUMIFS(
sales!$I:$I,
sales!$C:$C,$C192,
sales!$E:$E,$E192,
sales!$H:$H,"&gt;="&amp;$F192,
sales!$H:$H,"&lt;="&amp;$G192
))</f>
        <v/>
      </c>
      <c r="O192" s="10" t="str">
        <f t="shared" si="50"/>
        <v/>
      </c>
      <c r="P192" s="11" t="str">
        <f t="shared" si="51"/>
        <v/>
      </c>
      <c r="Q192" s="12" t="str">
        <f t="shared" ca="1" si="52"/>
        <v/>
      </c>
      <c r="R192" s="100"/>
      <c r="S192" s="14"/>
      <c r="T192" s="15" t="str">
        <f t="shared" ca="1" si="53"/>
        <v/>
      </c>
      <c r="U192" s="15" t="str">
        <f t="shared" ca="1" si="54"/>
        <v/>
      </c>
      <c r="V192" s="16"/>
      <c r="W192" s="17" t="str">
        <f t="shared" ca="1" si="55"/>
        <v/>
      </c>
      <c r="X192" s="18" t="str">
        <f t="shared" ca="1" si="56"/>
        <v/>
      </c>
    </row>
    <row r="193" spans="1:24" x14ac:dyDescent="0.35">
      <c r="A193" s="3">
        <v>189</v>
      </c>
      <c r="B193" s="4"/>
      <c r="C193" s="4"/>
      <c r="D193" s="5" t="str">
        <f t="shared" si="47"/>
        <v/>
      </c>
      <c r="E193" s="4"/>
      <c r="F193" s="6"/>
      <c r="G193" s="6"/>
      <c r="H193" s="7" t="str">
        <f t="shared" ca="1" si="48"/>
        <v/>
      </c>
      <c r="I193" s="8" t="str">
        <f t="shared" ca="1" si="49"/>
        <v/>
      </c>
      <c r="J193" s="8" t="str">
        <f>IF(C193="","",
COUNTIFS(
sales!$C:$C,$C193,
sales!$E:$E,$E193,
sales!$H:$H,"&gt;="&amp;$F193,
sales!$H:$H,"&lt;="&amp;$G193
))</f>
        <v/>
      </c>
      <c r="K193" s="9" t="str">
        <f>IF(COUNTIFS(sales!C:C, C193)=0,"",
_xlfn.MAXIFS(sales!H:H, sales!C:C, C193))</f>
        <v/>
      </c>
      <c r="L193" s="4"/>
      <c r="M193" s="4"/>
      <c r="N193" s="10" t="str">
        <f>IF(C193="","",
SUMIFS(
sales!$I:$I,
sales!$C:$C,$C193,
sales!$E:$E,$E193,
sales!$H:$H,"&gt;="&amp;$F193,
sales!$H:$H,"&lt;="&amp;$G193
))</f>
        <v/>
      </c>
      <c r="O193" s="10" t="str">
        <f t="shared" si="50"/>
        <v/>
      </c>
      <c r="P193" s="11" t="str">
        <f t="shared" si="51"/>
        <v/>
      </c>
      <c r="Q193" s="12" t="str">
        <f t="shared" ca="1" si="52"/>
        <v/>
      </c>
      <c r="R193" s="100"/>
      <c r="S193" s="14"/>
      <c r="T193" s="15" t="str">
        <f t="shared" ca="1" si="53"/>
        <v/>
      </c>
      <c r="U193" s="15" t="str">
        <f t="shared" ca="1" si="54"/>
        <v/>
      </c>
      <c r="V193" s="16"/>
      <c r="W193" s="17" t="str">
        <f t="shared" ca="1" si="55"/>
        <v/>
      </c>
      <c r="X193" s="18" t="str">
        <f t="shared" ca="1" si="56"/>
        <v/>
      </c>
    </row>
    <row r="194" spans="1:24" x14ac:dyDescent="0.35">
      <c r="A194" s="3">
        <v>190</v>
      </c>
      <c r="B194" s="4"/>
      <c r="C194" s="4"/>
      <c r="D194" s="5" t="str">
        <f t="shared" si="47"/>
        <v/>
      </c>
      <c r="E194" s="4"/>
      <c r="F194" s="6"/>
      <c r="G194" s="6"/>
      <c r="H194" s="7" t="str">
        <f t="shared" ca="1" si="48"/>
        <v/>
      </c>
      <c r="I194" s="8" t="str">
        <f t="shared" ca="1" si="49"/>
        <v/>
      </c>
      <c r="J194" s="8" t="str">
        <f>IF(C194="","",
COUNTIFS(
sales!$C:$C,$C194,
sales!$E:$E,$E194,
sales!$H:$H,"&gt;="&amp;$F194,
sales!$H:$H,"&lt;="&amp;$G194
))</f>
        <v/>
      </c>
      <c r="K194" s="9" t="str">
        <f>IF(COUNTIFS(sales!C:C, C194)=0,"",
_xlfn.MAXIFS(sales!H:H, sales!C:C, C194))</f>
        <v/>
      </c>
      <c r="L194" s="4"/>
      <c r="M194" s="4"/>
      <c r="N194" s="10" t="str">
        <f>IF(C194="","",
SUMIFS(
sales!$I:$I,
sales!$C:$C,$C194,
sales!$E:$E,$E194,
sales!$H:$H,"&gt;="&amp;$F194,
sales!$H:$H,"&lt;="&amp;$G194
))</f>
        <v/>
      </c>
      <c r="O194" s="10" t="str">
        <f t="shared" si="50"/>
        <v/>
      </c>
      <c r="P194" s="11" t="str">
        <f t="shared" si="51"/>
        <v/>
      </c>
      <c r="Q194" s="12" t="str">
        <f t="shared" ca="1" si="52"/>
        <v/>
      </c>
      <c r="R194" s="100"/>
      <c r="S194" s="14"/>
      <c r="T194" s="15" t="str">
        <f t="shared" ca="1" si="53"/>
        <v/>
      </c>
      <c r="U194" s="15" t="str">
        <f t="shared" ca="1" si="54"/>
        <v/>
      </c>
      <c r="V194" s="16"/>
      <c r="W194" s="17" t="str">
        <f t="shared" ca="1" si="55"/>
        <v/>
      </c>
      <c r="X194" s="18" t="str">
        <f t="shared" ca="1" si="56"/>
        <v/>
      </c>
    </row>
    <row r="195" spans="1:24" x14ac:dyDescent="0.35">
      <c r="A195" s="3">
        <v>191</v>
      </c>
      <c r="B195" s="4"/>
      <c r="C195" s="4"/>
      <c r="D195" s="5" t="str">
        <f t="shared" si="47"/>
        <v/>
      </c>
      <c r="E195" s="4"/>
      <c r="F195" s="6"/>
      <c r="G195" s="6"/>
      <c r="H195" s="7" t="str">
        <f t="shared" ca="1" si="48"/>
        <v/>
      </c>
      <c r="I195" s="8" t="str">
        <f t="shared" ca="1" si="49"/>
        <v/>
      </c>
      <c r="J195" s="8" t="str">
        <f>IF(C195="","",
COUNTIFS(
sales!$C:$C,$C195,
sales!$E:$E,$E195,
sales!$H:$H,"&gt;="&amp;$F195,
sales!$H:$H,"&lt;="&amp;$G195
))</f>
        <v/>
      </c>
      <c r="K195" s="9" t="str">
        <f>IF(COUNTIFS(sales!C:C, C195)=0,"",
_xlfn.MAXIFS(sales!H:H, sales!C:C, C195))</f>
        <v/>
      </c>
      <c r="L195" s="4"/>
      <c r="M195" s="4"/>
      <c r="N195" s="10" t="str">
        <f>IF(C195="","",
SUMIFS(
sales!$I:$I,
sales!$C:$C,$C195,
sales!$E:$E,$E195,
sales!$H:$H,"&gt;="&amp;$F195,
sales!$H:$H,"&lt;="&amp;$G195
))</f>
        <v/>
      </c>
      <c r="O195" s="10" t="str">
        <f t="shared" si="50"/>
        <v/>
      </c>
      <c r="P195" s="11" t="str">
        <f t="shared" si="51"/>
        <v/>
      </c>
      <c r="Q195" s="12" t="str">
        <f t="shared" ca="1" si="52"/>
        <v/>
      </c>
      <c r="R195" s="100"/>
      <c r="S195" s="14"/>
      <c r="T195" s="15" t="str">
        <f t="shared" ca="1" si="53"/>
        <v/>
      </c>
      <c r="U195" s="15" t="str">
        <f t="shared" ca="1" si="54"/>
        <v/>
      </c>
      <c r="V195" s="16"/>
      <c r="W195" s="17" t="str">
        <f t="shared" ca="1" si="55"/>
        <v/>
      </c>
      <c r="X195" s="18" t="str">
        <f t="shared" ca="1" si="56"/>
        <v/>
      </c>
    </row>
    <row r="196" spans="1:24" x14ac:dyDescent="0.35">
      <c r="A196" s="3">
        <v>192</v>
      </c>
      <c r="B196" s="4"/>
      <c r="C196" s="4"/>
      <c r="D196" s="5" t="str">
        <f t="shared" si="47"/>
        <v/>
      </c>
      <c r="E196" s="4"/>
      <c r="F196" s="6"/>
      <c r="G196" s="6"/>
      <c r="H196" s="7" t="str">
        <f t="shared" ca="1" si="48"/>
        <v/>
      </c>
      <c r="I196" s="8" t="str">
        <f t="shared" ca="1" si="49"/>
        <v/>
      </c>
      <c r="J196" s="8" t="str">
        <f>IF(C196="","",
COUNTIFS(
sales!$C:$C,$C196,
sales!$E:$E,$E196,
sales!$H:$H,"&gt;="&amp;$F196,
sales!$H:$H,"&lt;="&amp;$G196
))</f>
        <v/>
      </c>
      <c r="K196" s="9" t="str">
        <f>IF(COUNTIFS(sales!C:C, C196)=0,"",
_xlfn.MAXIFS(sales!H:H, sales!C:C, C196))</f>
        <v/>
      </c>
      <c r="L196" s="4"/>
      <c r="M196" s="4"/>
      <c r="N196" s="10" t="str">
        <f>IF(C196="","",
SUMIFS(
sales!$I:$I,
sales!$C:$C,$C196,
sales!$E:$E,$E196,
sales!$H:$H,"&gt;="&amp;$F196,
sales!$H:$H,"&lt;="&amp;$G196
))</f>
        <v/>
      </c>
      <c r="O196" s="10" t="str">
        <f t="shared" si="50"/>
        <v/>
      </c>
      <c r="P196" s="11" t="str">
        <f t="shared" si="51"/>
        <v/>
      </c>
      <c r="Q196" s="12" t="str">
        <f t="shared" ca="1" si="52"/>
        <v/>
      </c>
      <c r="R196" s="100"/>
      <c r="S196" s="14"/>
      <c r="T196" s="15" t="str">
        <f t="shared" ca="1" si="53"/>
        <v/>
      </c>
      <c r="U196" s="15" t="str">
        <f t="shared" ca="1" si="54"/>
        <v/>
      </c>
      <c r="V196" s="16"/>
      <c r="W196" s="17" t="str">
        <f t="shared" ca="1" si="55"/>
        <v/>
      </c>
      <c r="X196" s="18" t="str">
        <f t="shared" ca="1" si="56"/>
        <v/>
      </c>
    </row>
    <row r="197" spans="1:24" x14ac:dyDescent="0.35">
      <c r="A197" s="3">
        <v>193</v>
      </c>
      <c r="B197" s="4"/>
      <c r="C197" s="4"/>
      <c r="D197" s="5" t="str">
        <f t="shared" si="47"/>
        <v/>
      </c>
      <c r="E197" s="4"/>
      <c r="F197" s="6"/>
      <c r="G197" s="6"/>
      <c r="H197" s="7" t="str">
        <f t="shared" ca="1" si="48"/>
        <v/>
      </c>
      <c r="I197" s="8" t="str">
        <f t="shared" ca="1" si="49"/>
        <v/>
      </c>
      <c r="J197" s="8" t="str">
        <f>IF(C197="","",
COUNTIFS(
sales!$C:$C,$C197,
sales!$E:$E,$E197,
sales!$H:$H,"&gt;="&amp;$F197,
sales!$H:$H,"&lt;="&amp;$G197
))</f>
        <v/>
      </c>
      <c r="K197" s="9" t="str">
        <f>IF(COUNTIFS(sales!C:C, C197)=0,"",
_xlfn.MAXIFS(sales!H:H, sales!C:C, C197))</f>
        <v/>
      </c>
      <c r="L197" s="4"/>
      <c r="M197" s="4"/>
      <c r="N197" s="10" t="str">
        <f>IF(C197="","",
SUMIFS(
sales!$I:$I,
sales!$C:$C,$C197,
sales!$E:$E,$E197,
sales!$H:$H,"&gt;="&amp;$F197,
sales!$H:$H,"&lt;="&amp;$G197
))</f>
        <v/>
      </c>
      <c r="O197" s="10" t="str">
        <f t="shared" si="50"/>
        <v/>
      </c>
      <c r="P197" s="11" t="str">
        <f t="shared" si="51"/>
        <v/>
      </c>
      <c r="Q197" s="12" t="str">
        <f t="shared" ca="1" si="52"/>
        <v/>
      </c>
      <c r="R197" s="100"/>
      <c r="S197" s="14"/>
      <c r="T197" s="15" t="str">
        <f t="shared" ca="1" si="53"/>
        <v/>
      </c>
      <c r="U197" s="15" t="str">
        <f t="shared" ca="1" si="54"/>
        <v/>
      </c>
      <c r="V197" s="16"/>
      <c r="W197" s="17" t="str">
        <f t="shared" ca="1" si="55"/>
        <v/>
      </c>
      <c r="X197" s="18" t="str">
        <f t="shared" ca="1" si="56"/>
        <v/>
      </c>
    </row>
    <row r="198" spans="1:24" x14ac:dyDescent="0.35">
      <c r="A198" s="3">
        <v>194</v>
      </c>
      <c r="B198" s="4"/>
      <c r="C198" s="4"/>
      <c r="D198" s="5" t="str">
        <f t="shared" si="47"/>
        <v/>
      </c>
      <c r="E198" s="4"/>
      <c r="F198" s="6"/>
      <c r="G198" s="6"/>
      <c r="H198" s="7" t="str">
        <f t="shared" ca="1" si="48"/>
        <v/>
      </c>
      <c r="I198" s="8" t="str">
        <f t="shared" ca="1" si="49"/>
        <v/>
      </c>
      <c r="J198" s="8" t="str">
        <f>IF(C198="","",
COUNTIFS(
sales!$C:$C,$C198,
sales!$E:$E,$E198,
sales!$H:$H,"&gt;="&amp;$F198,
sales!$H:$H,"&lt;="&amp;$G198
))</f>
        <v/>
      </c>
      <c r="K198" s="9" t="str">
        <f>IF(COUNTIFS(sales!C:C, C198)=0,"",
_xlfn.MAXIFS(sales!H:H, sales!C:C, C198))</f>
        <v/>
      </c>
      <c r="L198" s="4"/>
      <c r="M198" s="4"/>
      <c r="N198" s="10" t="str">
        <f>IF(C198="","",
SUMIFS(
sales!$I:$I,
sales!$C:$C,$C198,
sales!$E:$E,$E198,
sales!$H:$H,"&gt;="&amp;$F198,
sales!$H:$H,"&lt;="&amp;$G198
))</f>
        <v/>
      </c>
      <c r="O198" s="10" t="str">
        <f t="shared" si="50"/>
        <v/>
      </c>
      <c r="P198" s="11" t="str">
        <f t="shared" si="51"/>
        <v/>
      </c>
      <c r="Q198" s="12" t="str">
        <f t="shared" ca="1" si="52"/>
        <v/>
      </c>
      <c r="R198" s="100"/>
      <c r="S198" s="14"/>
      <c r="T198" s="15" t="str">
        <f t="shared" ca="1" si="53"/>
        <v/>
      </c>
      <c r="U198" s="15" t="str">
        <f t="shared" ca="1" si="54"/>
        <v/>
      </c>
      <c r="V198" s="16"/>
      <c r="W198" s="17" t="str">
        <f t="shared" ca="1" si="55"/>
        <v/>
      </c>
      <c r="X198" s="18" t="str">
        <f t="shared" ca="1" si="56"/>
        <v/>
      </c>
    </row>
    <row r="199" spans="1:24" x14ac:dyDescent="0.35">
      <c r="A199" s="3">
        <v>195</v>
      </c>
      <c r="B199" s="4"/>
      <c r="C199" s="4"/>
      <c r="D199" s="5" t="str">
        <f t="shared" si="47"/>
        <v/>
      </c>
      <c r="E199" s="4"/>
      <c r="F199" s="6"/>
      <c r="G199" s="6"/>
      <c r="H199" s="7" t="str">
        <f t="shared" ca="1" si="48"/>
        <v/>
      </c>
      <c r="I199" s="8" t="str">
        <f t="shared" ca="1" si="49"/>
        <v/>
      </c>
      <c r="J199" s="8" t="str">
        <f>IF(C199="","",
COUNTIFS(
sales!$C:$C,$C199,
sales!$E:$E,$E199,
sales!$H:$H,"&gt;="&amp;$F199,
sales!$H:$H,"&lt;="&amp;$G199
))</f>
        <v/>
      </c>
      <c r="K199" s="9" t="str">
        <f>IF(COUNTIFS(sales!C:C, C199)=0,"",
_xlfn.MAXIFS(sales!H:H, sales!C:C, C199))</f>
        <v/>
      </c>
      <c r="L199" s="4"/>
      <c r="M199" s="4"/>
      <c r="N199" s="10" t="str">
        <f>IF(C199="","",
SUMIFS(
sales!$I:$I,
sales!$C:$C,$C199,
sales!$E:$E,$E199,
sales!$H:$H,"&gt;="&amp;$F199,
sales!$H:$H,"&lt;="&amp;$G199
))</f>
        <v/>
      </c>
      <c r="O199" s="10" t="str">
        <f t="shared" si="50"/>
        <v/>
      </c>
      <c r="P199" s="11" t="str">
        <f t="shared" si="51"/>
        <v/>
      </c>
      <c r="Q199" s="12" t="str">
        <f t="shared" ca="1" si="52"/>
        <v/>
      </c>
      <c r="R199" s="100"/>
      <c r="S199" s="14"/>
      <c r="T199" s="15" t="str">
        <f t="shared" ca="1" si="53"/>
        <v/>
      </c>
      <c r="U199" s="15" t="str">
        <f t="shared" ca="1" si="54"/>
        <v/>
      </c>
      <c r="V199" s="16"/>
      <c r="W199" s="17" t="str">
        <f t="shared" ca="1" si="55"/>
        <v/>
      </c>
      <c r="X199" s="18" t="str">
        <f t="shared" ca="1" si="56"/>
        <v/>
      </c>
    </row>
    <row r="200" spans="1:24" x14ac:dyDescent="0.35">
      <c r="A200" s="3">
        <v>196</v>
      </c>
      <c r="B200" s="4"/>
      <c r="C200" s="4"/>
      <c r="D200" s="5" t="str">
        <f t="shared" si="47"/>
        <v/>
      </c>
      <c r="E200" s="4"/>
      <c r="F200" s="6"/>
      <c r="G200" s="6"/>
      <c r="H200" s="7" t="str">
        <f t="shared" ca="1" si="48"/>
        <v/>
      </c>
      <c r="I200" s="8" t="str">
        <f t="shared" ca="1" si="49"/>
        <v/>
      </c>
      <c r="J200" s="8" t="str">
        <f>IF(C200="","",
COUNTIFS(
sales!$C:$C,$C200,
sales!$E:$E,$E200,
sales!$H:$H,"&gt;="&amp;$F200,
sales!$H:$H,"&lt;="&amp;$G200
))</f>
        <v/>
      </c>
      <c r="K200" s="9" t="str">
        <f>IF(COUNTIFS(sales!C:C, C200)=0,"",
_xlfn.MAXIFS(sales!H:H, sales!C:C, C200))</f>
        <v/>
      </c>
      <c r="L200" s="4"/>
      <c r="M200" s="4"/>
      <c r="N200" s="10" t="str">
        <f>IF(C200="","",
SUMIFS(
sales!$I:$I,
sales!$C:$C,$C200,
sales!$E:$E,$E200,
sales!$H:$H,"&gt;="&amp;$F200,
sales!$H:$H,"&lt;="&amp;$G200
))</f>
        <v/>
      </c>
      <c r="O200" s="10" t="str">
        <f t="shared" si="50"/>
        <v/>
      </c>
      <c r="P200" s="11" t="str">
        <f t="shared" si="51"/>
        <v/>
      </c>
      <c r="Q200" s="12" t="str">
        <f t="shared" ca="1" si="52"/>
        <v/>
      </c>
      <c r="R200" s="100"/>
      <c r="S200" s="14"/>
      <c r="T200" s="15" t="str">
        <f t="shared" ca="1" si="53"/>
        <v/>
      </c>
      <c r="U200" s="15" t="str">
        <f t="shared" ca="1" si="54"/>
        <v/>
      </c>
      <c r="V200" s="16"/>
      <c r="W200" s="17" t="str">
        <f t="shared" ca="1" si="55"/>
        <v/>
      </c>
      <c r="X200" s="18" t="str">
        <f t="shared" ca="1" si="56"/>
        <v/>
      </c>
    </row>
    <row r="201" spans="1:24" x14ac:dyDescent="0.35">
      <c r="A201" s="3">
        <v>197</v>
      </c>
      <c r="B201" s="4"/>
      <c r="C201" s="4"/>
      <c r="D201" s="5" t="str">
        <f t="shared" si="47"/>
        <v/>
      </c>
      <c r="E201" s="4"/>
      <c r="F201" s="6"/>
      <c r="G201" s="6"/>
      <c r="H201" s="7" t="str">
        <f t="shared" ca="1" si="48"/>
        <v/>
      </c>
      <c r="I201" s="8" t="str">
        <f t="shared" ca="1" si="49"/>
        <v/>
      </c>
      <c r="J201" s="8" t="str">
        <f>IF(C201="","",
COUNTIFS(
sales!$C:$C,$C201,
sales!$E:$E,$E201,
sales!$H:$H,"&gt;="&amp;$F201,
sales!$H:$H,"&lt;="&amp;$G201
))</f>
        <v/>
      </c>
      <c r="K201" s="9" t="str">
        <f>IF(COUNTIFS(sales!C:C, C201)=0,"",
_xlfn.MAXIFS(sales!H:H, sales!C:C, C201))</f>
        <v/>
      </c>
      <c r="L201" s="4"/>
      <c r="M201" s="4"/>
      <c r="N201" s="10" t="str">
        <f>IF(C201="","",
SUMIFS(
sales!$I:$I,
sales!$C:$C,$C201,
sales!$E:$E,$E201,
sales!$H:$H,"&gt;="&amp;$F201,
sales!$H:$H,"&lt;="&amp;$G201
))</f>
        <v/>
      </c>
      <c r="O201" s="10" t="str">
        <f t="shared" si="50"/>
        <v/>
      </c>
      <c r="P201" s="11" t="str">
        <f t="shared" si="51"/>
        <v/>
      </c>
      <c r="Q201" s="12" t="str">
        <f t="shared" ca="1" si="52"/>
        <v/>
      </c>
      <c r="R201" s="100"/>
      <c r="S201" s="14"/>
      <c r="T201" s="15" t="str">
        <f t="shared" ca="1" si="53"/>
        <v/>
      </c>
      <c r="U201" s="15" t="str">
        <f t="shared" ca="1" si="54"/>
        <v/>
      </c>
      <c r="V201" s="16"/>
      <c r="W201" s="17" t="str">
        <f t="shared" ca="1" si="55"/>
        <v/>
      </c>
      <c r="X201" s="18" t="str">
        <f t="shared" ca="1" si="56"/>
        <v/>
      </c>
    </row>
    <row r="202" spans="1:24" x14ac:dyDescent="0.35">
      <c r="A202" s="3">
        <v>198</v>
      </c>
      <c r="B202" s="4"/>
      <c r="C202" s="4"/>
      <c r="D202" s="5" t="str">
        <f t="shared" si="47"/>
        <v/>
      </c>
      <c r="E202" s="4"/>
      <c r="F202" s="6"/>
      <c r="G202" s="6"/>
      <c r="H202" s="7" t="str">
        <f t="shared" ca="1" si="48"/>
        <v/>
      </c>
      <c r="I202" s="8" t="str">
        <f t="shared" ca="1" si="49"/>
        <v/>
      </c>
      <c r="J202" s="8" t="str">
        <f>IF(C202="","",
COUNTIFS(
sales!$C:$C,$C202,
sales!$E:$E,$E202,
sales!$H:$H,"&gt;="&amp;$F202,
sales!$H:$H,"&lt;="&amp;$G202
))</f>
        <v/>
      </c>
      <c r="K202" s="9" t="str">
        <f>IF(COUNTIFS(sales!C:C, C202)=0,"",
_xlfn.MAXIFS(sales!H:H, sales!C:C, C202))</f>
        <v/>
      </c>
      <c r="L202" s="4"/>
      <c r="M202" s="4"/>
      <c r="N202" s="10" t="str">
        <f>IF(C202="","",
SUMIFS(
sales!$I:$I,
sales!$C:$C,$C202,
sales!$E:$E,$E202,
sales!$H:$H,"&gt;="&amp;$F202,
sales!$H:$H,"&lt;="&amp;$G202
))</f>
        <v/>
      </c>
      <c r="O202" s="10" t="str">
        <f t="shared" si="50"/>
        <v/>
      </c>
      <c r="P202" s="11" t="str">
        <f t="shared" si="51"/>
        <v/>
      </c>
      <c r="Q202" s="12" t="str">
        <f t="shared" ca="1" si="52"/>
        <v/>
      </c>
      <c r="R202" s="100"/>
      <c r="S202" s="14"/>
      <c r="T202" s="15" t="str">
        <f t="shared" ca="1" si="53"/>
        <v/>
      </c>
      <c r="U202" s="15" t="str">
        <f t="shared" ca="1" si="54"/>
        <v/>
      </c>
      <c r="V202" s="16"/>
      <c r="W202" s="17" t="str">
        <f t="shared" ca="1" si="55"/>
        <v/>
      </c>
      <c r="X202" s="18" t="str">
        <f t="shared" ca="1" si="56"/>
        <v/>
      </c>
    </row>
    <row r="203" spans="1:24" x14ac:dyDescent="0.35">
      <c r="A203" s="3">
        <v>199</v>
      </c>
      <c r="B203" s="4"/>
      <c r="C203" s="4"/>
      <c r="D203" s="5" t="str">
        <f t="shared" si="47"/>
        <v/>
      </c>
      <c r="E203" s="4"/>
      <c r="F203" s="6"/>
      <c r="G203" s="6"/>
      <c r="H203" s="7" t="str">
        <f t="shared" ca="1" si="48"/>
        <v/>
      </c>
      <c r="I203" s="8" t="str">
        <f t="shared" ca="1" si="49"/>
        <v/>
      </c>
      <c r="J203" s="8" t="str">
        <f>IF(C203="","",
COUNTIFS(
sales!$C:$C,$C203,
sales!$E:$E,$E203,
sales!$H:$H,"&gt;="&amp;$F203,
sales!$H:$H,"&lt;="&amp;$G203
))</f>
        <v/>
      </c>
      <c r="K203" s="9" t="str">
        <f>IF(COUNTIFS(sales!C:C, C203)=0,"",
_xlfn.MAXIFS(sales!H:H, sales!C:C, C203))</f>
        <v/>
      </c>
      <c r="L203" s="4"/>
      <c r="M203" s="4"/>
      <c r="N203" s="10" t="str">
        <f>IF(C203="","",
SUMIFS(
sales!$I:$I,
sales!$C:$C,$C203,
sales!$E:$E,$E203,
sales!$H:$H,"&gt;="&amp;$F203,
sales!$H:$H,"&lt;="&amp;$G203
))</f>
        <v/>
      </c>
      <c r="O203" s="10" t="str">
        <f t="shared" si="50"/>
        <v/>
      </c>
      <c r="P203" s="11" t="str">
        <f t="shared" si="51"/>
        <v/>
      </c>
      <c r="Q203" s="12" t="str">
        <f t="shared" ca="1" si="52"/>
        <v/>
      </c>
      <c r="R203" s="100"/>
      <c r="S203" s="14"/>
      <c r="T203" s="15" t="str">
        <f t="shared" ca="1" si="53"/>
        <v/>
      </c>
      <c r="U203" s="15" t="str">
        <f t="shared" ca="1" si="54"/>
        <v/>
      </c>
      <c r="V203" s="16"/>
      <c r="W203" s="17" t="str">
        <f t="shared" ca="1" si="55"/>
        <v/>
      </c>
      <c r="X203" s="18" t="str">
        <f t="shared" ca="1" si="56"/>
        <v/>
      </c>
    </row>
    <row r="204" spans="1:24" x14ac:dyDescent="0.35">
      <c r="A204" s="3">
        <v>200</v>
      </c>
      <c r="B204" s="4"/>
      <c r="C204" s="4"/>
      <c r="D204" s="5" t="str">
        <f t="shared" si="47"/>
        <v/>
      </c>
      <c r="E204" s="4"/>
      <c r="F204" s="6"/>
      <c r="G204" s="6"/>
      <c r="H204" s="7" t="str">
        <f t="shared" ca="1" si="48"/>
        <v/>
      </c>
      <c r="I204" s="8" t="str">
        <f t="shared" ca="1" si="49"/>
        <v/>
      </c>
      <c r="J204" s="8" t="str">
        <f>IF(C204="","",
COUNTIFS(
sales!$C:$C,$C204,
sales!$E:$E,$E204,
sales!$H:$H,"&gt;="&amp;$F204,
sales!$H:$H,"&lt;="&amp;$G204
))</f>
        <v/>
      </c>
      <c r="K204" s="9" t="str">
        <f>IF(COUNTIFS(sales!C:C, C204)=0,"",
_xlfn.MAXIFS(sales!H:H, sales!C:C, C204))</f>
        <v/>
      </c>
      <c r="L204" s="4"/>
      <c r="M204" s="4"/>
      <c r="N204" s="10" t="str">
        <f>IF(C204="","",
SUMIFS(
sales!$I:$I,
sales!$C:$C,$C204,
sales!$E:$E,$E204,
sales!$H:$H,"&gt;="&amp;$F204,
sales!$H:$H,"&lt;="&amp;$G204
))</f>
        <v/>
      </c>
      <c r="O204" s="10" t="str">
        <f t="shared" si="50"/>
        <v/>
      </c>
      <c r="P204" s="11" t="str">
        <f t="shared" si="51"/>
        <v/>
      </c>
      <c r="Q204" s="12" t="str">
        <f t="shared" ca="1" si="52"/>
        <v/>
      </c>
      <c r="R204" s="100"/>
      <c r="S204" s="14"/>
      <c r="T204" s="15" t="str">
        <f t="shared" ca="1" si="53"/>
        <v/>
      </c>
      <c r="U204" s="15" t="str">
        <f t="shared" ca="1" si="54"/>
        <v/>
      </c>
      <c r="V204" s="16"/>
      <c r="W204" s="17" t="str">
        <f t="shared" ca="1" si="55"/>
        <v/>
      </c>
      <c r="X204" s="18" t="str">
        <f t="shared" ca="1" si="56"/>
        <v/>
      </c>
    </row>
    <row r="205" spans="1:24" x14ac:dyDescent="0.35">
      <c r="A205" s="3">
        <v>201</v>
      </c>
      <c r="B205" s="4"/>
      <c r="C205" s="4"/>
      <c r="D205" s="5" t="str">
        <f t="shared" si="47"/>
        <v/>
      </c>
      <c r="E205" s="4"/>
      <c r="F205" s="6"/>
      <c r="G205" s="6"/>
      <c r="H205" s="7" t="str">
        <f t="shared" ca="1" si="48"/>
        <v/>
      </c>
      <c r="I205" s="8" t="str">
        <f t="shared" ca="1" si="49"/>
        <v/>
      </c>
      <c r="J205" s="8" t="str">
        <f>IF(C205="","",
COUNTIFS(
sales!$C:$C,$C205,
sales!$E:$E,$E205,
sales!$H:$H,"&gt;="&amp;$F205,
sales!$H:$H,"&lt;="&amp;$G205
))</f>
        <v/>
      </c>
      <c r="K205" s="9" t="str">
        <f>IF(COUNTIFS(sales!C:C, C205)=0,"",
_xlfn.MAXIFS(sales!H:H, sales!C:C, C205))</f>
        <v/>
      </c>
      <c r="L205" s="4"/>
      <c r="M205" s="4"/>
      <c r="N205" s="10" t="str">
        <f>IF(C205="","",
SUMIFS(
sales!$I:$I,
sales!$C:$C,$C205,
sales!$E:$E,$E205,
sales!$H:$H,"&gt;="&amp;$F205,
sales!$H:$H,"&lt;="&amp;$G205
))</f>
        <v/>
      </c>
      <c r="O205" s="10" t="str">
        <f t="shared" si="50"/>
        <v/>
      </c>
      <c r="P205" s="11" t="str">
        <f t="shared" si="51"/>
        <v/>
      </c>
      <c r="Q205" s="12" t="str">
        <f t="shared" ca="1" si="52"/>
        <v/>
      </c>
      <c r="R205" s="100"/>
      <c r="S205" s="14"/>
      <c r="T205" s="15" t="str">
        <f t="shared" ca="1" si="53"/>
        <v/>
      </c>
      <c r="U205" s="15" t="str">
        <f t="shared" ca="1" si="54"/>
        <v/>
      </c>
      <c r="V205" s="16"/>
      <c r="W205" s="17" t="str">
        <f t="shared" ca="1" si="55"/>
        <v/>
      </c>
      <c r="X205" s="18" t="str">
        <f t="shared" ca="1" si="56"/>
        <v/>
      </c>
    </row>
    <row r="206" spans="1:24" x14ac:dyDescent="0.35">
      <c r="A206" s="3">
        <v>202</v>
      </c>
      <c r="B206" s="4"/>
      <c r="C206" s="4"/>
      <c r="D206" s="5" t="str">
        <f t="shared" si="47"/>
        <v/>
      </c>
      <c r="E206" s="4"/>
      <c r="F206" s="6"/>
      <c r="G206" s="6"/>
      <c r="H206" s="7" t="str">
        <f t="shared" ca="1" si="48"/>
        <v/>
      </c>
      <c r="I206" s="8" t="str">
        <f t="shared" ca="1" si="49"/>
        <v/>
      </c>
      <c r="J206" s="8" t="str">
        <f>IF(C206="","",
COUNTIFS(
sales!$C:$C,$C206,
sales!$E:$E,$E206,
sales!$H:$H,"&gt;="&amp;$F206,
sales!$H:$H,"&lt;="&amp;$G206
))</f>
        <v/>
      </c>
      <c r="K206" s="9" t="str">
        <f>IF(COUNTIFS(sales!C:C, C206)=0,"",
_xlfn.MAXIFS(sales!H:H, sales!C:C, C206))</f>
        <v/>
      </c>
      <c r="L206" s="4"/>
      <c r="M206" s="4"/>
      <c r="N206" s="10" t="str">
        <f>IF(C206="","",
SUMIFS(
sales!$I:$I,
sales!$C:$C,$C206,
sales!$E:$E,$E206,
sales!$H:$H,"&gt;="&amp;$F206,
sales!$H:$H,"&lt;="&amp;$G206
))</f>
        <v/>
      </c>
      <c r="O206" s="10" t="str">
        <f t="shared" si="50"/>
        <v/>
      </c>
      <c r="P206" s="11" t="str">
        <f t="shared" si="51"/>
        <v/>
      </c>
      <c r="Q206" s="12" t="str">
        <f t="shared" ca="1" si="52"/>
        <v/>
      </c>
      <c r="R206" s="100"/>
      <c r="S206" s="14"/>
      <c r="T206" s="15" t="str">
        <f t="shared" ca="1" si="53"/>
        <v/>
      </c>
      <c r="U206" s="15" t="str">
        <f t="shared" ca="1" si="54"/>
        <v/>
      </c>
      <c r="V206" s="16"/>
      <c r="W206" s="17" t="str">
        <f t="shared" ca="1" si="55"/>
        <v/>
      </c>
      <c r="X206" s="18" t="str">
        <f t="shared" ca="1" si="56"/>
        <v/>
      </c>
    </row>
    <row r="207" spans="1:24" x14ac:dyDescent="0.35">
      <c r="A207" s="3">
        <v>203</v>
      </c>
      <c r="B207" s="4"/>
      <c r="C207" s="4"/>
      <c r="D207" s="5" t="str">
        <f t="shared" si="47"/>
        <v/>
      </c>
      <c r="E207" s="4"/>
      <c r="F207" s="6"/>
      <c r="G207" s="6"/>
      <c r="H207" s="7" t="str">
        <f t="shared" ca="1" si="48"/>
        <v/>
      </c>
      <c r="I207" s="8" t="str">
        <f t="shared" ca="1" si="49"/>
        <v/>
      </c>
      <c r="J207" s="8" t="str">
        <f>IF(C207="","",
COUNTIFS(
sales!$C:$C,$C207,
sales!$E:$E,$E207,
sales!$H:$H,"&gt;="&amp;$F207,
sales!$H:$H,"&lt;="&amp;$G207
))</f>
        <v/>
      </c>
      <c r="K207" s="9" t="str">
        <f>IF(COUNTIFS(sales!C:C, C207)=0,"",
_xlfn.MAXIFS(sales!H:H, sales!C:C, C207))</f>
        <v/>
      </c>
      <c r="L207" s="4"/>
      <c r="M207" s="4"/>
      <c r="N207" s="10" t="str">
        <f>IF(C207="","",
SUMIFS(
sales!$I:$I,
sales!$C:$C,$C207,
sales!$E:$E,$E207,
sales!$H:$H,"&gt;="&amp;$F207,
sales!$H:$H,"&lt;="&amp;$G207
))</f>
        <v/>
      </c>
      <c r="O207" s="10" t="str">
        <f t="shared" si="50"/>
        <v/>
      </c>
      <c r="P207" s="11" t="str">
        <f t="shared" si="51"/>
        <v/>
      </c>
      <c r="Q207" s="12" t="str">
        <f t="shared" ca="1" si="52"/>
        <v/>
      </c>
      <c r="R207" s="100"/>
      <c r="S207" s="14"/>
      <c r="T207" s="15" t="str">
        <f t="shared" ca="1" si="53"/>
        <v/>
      </c>
      <c r="U207" s="15" t="str">
        <f t="shared" ca="1" si="54"/>
        <v/>
      </c>
      <c r="V207" s="16"/>
      <c r="W207" s="17" t="str">
        <f t="shared" ca="1" si="55"/>
        <v/>
      </c>
      <c r="X207" s="18" t="str">
        <f t="shared" ca="1" si="56"/>
        <v/>
      </c>
    </row>
    <row r="208" spans="1:24" x14ac:dyDescent="0.35">
      <c r="A208" s="3">
        <v>204</v>
      </c>
      <c r="B208" s="4"/>
      <c r="C208" s="4"/>
      <c r="D208" s="5" t="str">
        <f t="shared" si="47"/>
        <v/>
      </c>
      <c r="E208" s="4"/>
      <c r="F208" s="6"/>
      <c r="G208" s="6"/>
      <c r="H208" s="7" t="str">
        <f t="shared" ca="1" si="48"/>
        <v/>
      </c>
      <c r="I208" s="8" t="str">
        <f t="shared" ca="1" si="49"/>
        <v/>
      </c>
      <c r="J208" s="8" t="str">
        <f>IF(C208="","",
COUNTIFS(
sales!$C:$C,$C208,
sales!$E:$E,$E208,
sales!$H:$H,"&gt;="&amp;$F208,
sales!$H:$H,"&lt;="&amp;$G208
))</f>
        <v/>
      </c>
      <c r="K208" s="9" t="str">
        <f>IF(COUNTIFS(sales!C:C, C208)=0,"",
_xlfn.MAXIFS(sales!H:H, sales!C:C, C208))</f>
        <v/>
      </c>
      <c r="L208" s="4"/>
      <c r="M208" s="4"/>
      <c r="N208" s="10" t="str">
        <f>IF(C208="","",
SUMIFS(
sales!$I:$I,
sales!$C:$C,$C208,
sales!$E:$E,$E208,
sales!$H:$H,"&gt;="&amp;$F208,
sales!$H:$H,"&lt;="&amp;$G208
))</f>
        <v/>
      </c>
      <c r="O208" s="10" t="str">
        <f t="shared" si="50"/>
        <v/>
      </c>
      <c r="P208" s="11" t="str">
        <f t="shared" si="51"/>
        <v/>
      </c>
      <c r="Q208" s="12" t="str">
        <f t="shared" ca="1" si="52"/>
        <v/>
      </c>
      <c r="R208" s="100"/>
      <c r="S208" s="14"/>
      <c r="T208" s="15" t="str">
        <f t="shared" ca="1" si="53"/>
        <v/>
      </c>
      <c r="U208" s="15" t="str">
        <f t="shared" ca="1" si="54"/>
        <v/>
      </c>
      <c r="V208" s="16"/>
      <c r="W208" s="17" t="str">
        <f t="shared" ca="1" si="55"/>
        <v/>
      </c>
      <c r="X208" s="18" t="str">
        <f t="shared" ca="1" si="56"/>
        <v/>
      </c>
    </row>
    <row r="209" spans="1:24" x14ac:dyDescent="0.35">
      <c r="A209" s="3">
        <v>205</v>
      </c>
      <c r="B209" s="4"/>
      <c r="C209" s="4"/>
      <c r="D209" s="5" t="str">
        <f t="shared" si="47"/>
        <v/>
      </c>
      <c r="E209" s="4"/>
      <c r="F209" s="6"/>
      <c r="G209" s="6"/>
      <c r="H209" s="7" t="str">
        <f t="shared" ca="1" si="48"/>
        <v/>
      </c>
      <c r="I209" s="8" t="str">
        <f t="shared" ca="1" si="49"/>
        <v/>
      </c>
      <c r="J209" s="8" t="str">
        <f>IF(C209="","",
COUNTIFS(
sales!$C:$C,$C209,
sales!$E:$E,$E209,
sales!$H:$H,"&gt;="&amp;$F209,
sales!$H:$H,"&lt;="&amp;$G209
))</f>
        <v/>
      </c>
      <c r="K209" s="9" t="str">
        <f>IF(COUNTIFS(sales!C:C, C209)=0,"",
_xlfn.MAXIFS(sales!H:H, sales!C:C, C209))</f>
        <v/>
      </c>
      <c r="L209" s="4"/>
      <c r="M209" s="4"/>
      <c r="N209" s="10" t="str">
        <f>IF(C209="","",
SUMIFS(
sales!$I:$I,
sales!$C:$C,$C209,
sales!$E:$E,$E209,
sales!$H:$H,"&gt;="&amp;$F209,
sales!$H:$H,"&lt;="&amp;$G209
))</f>
        <v/>
      </c>
      <c r="O209" s="10" t="str">
        <f t="shared" si="50"/>
        <v/>
      </c>
      <c r="P209" s="11" t="str">
        <f t="shared" si="51"/>
        <v/>
      </c>
      <c r="Q209" s="12" t="str">
        <f t="shared" ca="1" si="52"/>
        <v/>
      </c>
      <c r="R209" s="100"/>
      <c r="S209" s="14"/>
      <c r="T209" s="15" t="str">
        <f t="shared" ca="1" si="53"/>
        <v/>
      </c>
      <c r="U209" s="15" t="str">
        <f t="shared" ca="1" si="54"/>
        <v/>
      </c>
      <c r="V209" s="16"/>
      <c r="W209" s="17" t="str">
        <f t="shared" ca="1" si="55"/>
        <v/>
      </c>
      <c r="X209" s="18" t="str">
        <f t="shared" ca="1" si="56"/>
        <v/>
      </c>
    </row>
    <row r="210" spans="1:24" x14ac:dyDescent="0.35">
      <c r="A210" s="3">
        <v>206</v>
      </c>
      <c r="B210" s="4"/>
      <c r="C210" s="4"/>
      <c r="D210" s="5" t="str">
        <f t="shared" si="47"/>
        <v/>
      </c>
      <c r="E210" s="4"/>
      <c r="F210" s="6"/>
      <c r="G210" s="6"/>
      <c r="H210" s="7" t="str">
        <f t="shared" ca="1" si="48"/>
        <v/>
      </c>
      <c r="I210" s="8" t="str">
        <f t="shared" ca="1" si="49"/>
        <v/>
      </c>
      <c r="J210" s="8" t="str">
        <f>IF(C210="","",
COUNTIFS(
sales!$C:$C,$C210,
sales!$E:$E,$E210,
sales!$H:$H,"&gt;="&amp;$F210,
sales!$H:$H,"&lt;="&amp;$G210
))</f>
        <v/>
      </c>
      <c r="K210" s="9" t="str">
        <f>IF(COUNTIFS(sales!C:C, C210)=0,"",
_xlfn.MAXIFS(sales!H:H, sales!C:C, C210))</f>
        <v/>
      </c>
      <c r="L210" s="4"/>
      <c r="M210" s="4"/>
      <c r="N210" s="10" t="str">
        <f>IF(C210="","",
SUMIFS(
sales!$I:$I,
sales!$C:$C,$C210,
sales!$E:$E,$E210,
sales!$H:$H,"&gt;="&amp;$F210,
sales!$H:$H,"&lt;="&amp;$G210
))</f>
        <v/>
      </c>
      <c r="O210" s="10" t="str">
        <f t="shared" si="50"/>
        <v/>
      </c>
      <c r="P210" s="11" t="str">
        <f t="shared" si="51"/>
        <v/>
      </c>
      <c r="Q210" s="12" t="str">
        <f t="shared" ca="1" si="52"/>
        <v/>
      </c>
      <c r="R210" s="100"/>
      <c r="S210" s="14"/>
      <c r="T210" s="15" t="str">
        <f t="shared" ca="1" si="53"/>
        <v/>
      </c>
      <c r="U210" s="15" t="str">
        <f t="shared" ca="1" si="54"/>
        <v/>
      </c>
      <c r="V210" s="16"/>
      <c r="W210" s="17" t="str">
        <f t="shared" ca="1" si="55"/>
        <v/>
      </c>
      <c r="X210" s="18" t="str">
        <f t="shared" ca="1" si="56"/>
        <v/>
      </c>
    </row>
    <row r="211" spans="1:24" x14ac:dyDescent="0.35">
      <c r="A211" s="3">
        <v>207</v>
      </c>
      <c r="B211" s="4"/>
      <c r="C211" s="4"/>
      <c r="D211" s="5" t="str">
        <f t="shared" si="47"/>
        <v/>
      </c>
      <c r="E211" s="4"/>
      <c r="F211" s="6"/>
      <c r="G211" s="6"/>
      <c r="H211" s="7" t="str">
        <f t="shared" ca="1" si="48"/>
        <v/>
      </c>
      <c r="I211" s="8" t="str">
        <f t="shared" ca="1" si="49"/>
        <v/>
      </c>
      <c r="J211" s="8" t="str">
        <f>IF(C211="","",
COUNTIFS(
sales!$C:$C,$C211,
sales!$E:$E,$E211,
sales!$H:$H,"&gt;="&amp;$F211,
sales!$H:$H,"&lt;="&amp;$G211
))</f>
        <v/>
      </c>
      <c r="K211" s="9" t="str">
        <f>IF(COUNTIFS(sales!C:C, C211)=0,"",
_xlfn.MAXIFS(sales!H:H, sales!C:C, C211))</f>
        <v/>
      </c>
      <c r="L211" s="4"/>
      <c r="M211" s="4"/>
      <c r="N211" s="10" t="str">
        <f>IF(C211="","",
SUMIFS(
sales!$I:$I,
sales!$C:$C,$C211,
sales!$E:$E,$E211,
sales!$H:$H,"&gt;="&amp;$F211,
sales!$H:$H,"&lt;="&amp;$G211
))</f>
        <v/>
      </c>
      <c r="O211" s="10" t="str">
        <f t="shared" si="50"/>
        <v/>
      </c>
      <c r="P211" s="11" t="str">
        <f t="shared" si="51"/>
        <v/>
      </c>
      <c r="Q211" s="12" t="str">
        <f t="shared" ca="1" si="52"/>
        <v/>
      </c>
      <c r="R211" s="100"/>
      <c r="S211" s="14"/>
      <c r="T211" s="15" t="str">
        <f t="shared" ca="1" si="53"/>
        <v/>
      </c>
      <c r="U211" s="15" t="str">
        <f t="shared" ca="1" si="54"/>
        <v/>
      </c>
      <c r="V211" s="16"/>
      <c r="W211" s="17" t="str">
        <f t="shared" ca="1" si="55"/>
        <v/>
      </c>
      <c r="X211" s="18" t="str">
        <f t="shared" ca="1" si="56"/>
        <v/>
      </c>
    </row>
    <row r="212" spans="1:24" x14ac:dyDescent="0.35">
      <c r="A212" s="3">
        <v>208</v>
      </c>
      <c r="B212" s="4"/>
      <c r="C212" s="4"/>
      <c r="D212" s="5" t="str">
        <f t="shared" si="47"/>
        <v/>
      </c>
      <c r="E212" s="4"/>
      <c r="F212" s="6"/>
      <c r="G212" s="6"/>
      <c r="H212" s="7" t="str">
        <f t="shared" ca="1" si="48"/>
        <v/>
      </c>
      <c r="I212" s="8" t="str">
        <f t="shared" ca="1" si="49"/>
        <v/>
      </c>
      <c r="J212" s="8" t="str">
        <f>IF(C212="","",
COUNTIFS(
sales!$C:$C,$C212,
sales!$E:$E,$E212,
sales!$H:$H,"&gt;="&amp;$F212,
sales!$H:$H,"&lt;="&amp;$G212
))</f>
        <v/>
      </c>
      <c r="K212" s="9" t="str">
        <f>IF(COUNTIFS(sales!C:C, C212)=0,"",
_xlfn.MAXIFS(sales!H:H, sales!C:C, C212))</f>
        <v/>
      </c>
      <c r="L212" s="4"/>
      <c r="M212" s="4"/>
      <c r="N212" s="10" t="str">
        <f>IF(C212="","",
SUMIFS(
sales!$I:$I,
sales!$C:$C,$C212,
sales!$E:$E,$E212,
sales!$H:$H,"&gt;="&amp;$F212,
sales!$H:$H,"&lt;="&amp;$G212
))</f>
        <v/>
      </c>
      <c r="O212" s="10" t="str">
        <f t="shared" si="50"/>
        <v/>
      </c>
      <c r="P212" s="11" t="str">
        <f t="shared" si="51"/>
        <v/>
      </c>
      <c r="Q212" s="12" t="str">
        <f t="shared" ca="1" si="52"/>
        <v/>
      </c>
      <c r="R212" s="100"/>
      <c r="S212" s="14"/>
      <c r="T212" s="15" t="str">
        <f t="shared" ca="1" si="53"/>
        <v/>
      </c>
      <c r="U212" s="15" t="str">
        <f t="shared" ca="1" si="54"/>
        <v/>
      </c>
      <c r="V212" s="16"/>
      <c r="W212" s="17" t="str">
        <f t="shared" ca="1" si="55"/>
        <v/>
      </c>
      <c r="X212" s="18" t="str">
        <f t="shared" ca="1" si="56"/>
        <v/>
      </c>
    </row>
    <row r="213" spans="1:24" x14ac:dyDescent="0.35">
      <c r="A213" s="3">
        <v>209</v>
      </c>
      <c r="B213" s="4"/>
      <c r="C213" s="4"/>
      <c r="D213" s="5" t="str">
        <f t="shared" si="47"/>
        <v/>
      </c>
      <c r="E213" s="4"/>
      <c r="F213" s="6"/>
      <c r="G213" s="6"/>
      <c r="H213" s="7" t="str">
        <f t="shared" ca="1" si="48"/>
        <v/>
      </c>
      <c r="I213" s="8" t="str">
        <f t="shared" ca="1" si="49"/>
        <v/>
      </c>
      <c r="J213" s="8" t="str">
        <f>IF(C213="","",
COUNTIFS(
sales!$C:$C,$C213,
sales!$E:$E,$E213,
sales!$H:$H,"&gt;="&amp;$F213,
sales!$H:$H,"&lt;="&amp;$G213
))</f>
        <v/>
      </c>
      <c r="K213" s="9" t="str">
        <f>IF(COUNTIFS(sales!C:C, C213)=0,"",
_xlfn.MAXIFS(sales!H:H, sales!C:C, C213))</f>
        <v/>
      </c>
      <c r="L213" s="4"/>
      <c r="M213" s="4"/>
      <c r="N213" s="10" t="str">
        <f>IF(C213="","",
SUMIFS(
sales!$I:$I,
sales!$C:$C,$C213,
sales!$E:$E,$E213,
sales!$H:$H,"&gt;="&amp;$F213,
sales!$H:$H,"&lt;="&amp;$G213
))</f>
        <v/>
      </c>
      <c r="O213" s="10" t="str">
        <f t="shared" si="50"/>
        <v/>
      </c>
      <c r="P213" s="11" t="str">
        <f t="shared" si="51"/>
        <v/>
      </c>
      <c r="Q213" s="12" t="str">
        <f t="shared" ca="1" si="52"/>
        <v/>
      </c>
      <c r="R213" s="100"/>
      <c r="S213" s="14"/>
      <c r="T213" s="15" t="str">
        <f t="shared" ca="1" si="53"/>
        <v/>
      </c>
      <c r="U213" s="15" t="str">
        <f t="shared" ca="1" si="54"/>
        <v/>
      </c>
      <c r="V213" s="16"/>
      <c r="W213" s="17" t="str">
        <f t="shared" ca="1" si="55"/>
        <v/>
      </c>
      <c r="X213" s="18" t="str">
        <f t="shared" ca="1" si="56"/>
        <v/>
      </c>
    </row>
    <row r="214" spans="1:24" x14ac:dyDescent="0.35">
      <c r="A214" s="3">
        <v>210</v>
      </c>
      <c r="B214" s="4"/>
      <c r="C214" s="4"/>
      <c r="D214" s="5" t="str">
        <f t="shared" si="47"/>
        <v/>
      </c>
      <c r="E214" s="4"/>
      <c r="F214" s="6"/>
      <c r="G214" s="6"/>
      <c r="H214" s="7" t="str">
        <f t="shared" ca="1" si="48"/>
        <v/>
      </c>
      <c r="I214" s="8" t="str">
        <f t="shared" ca="1" si="49"/>
        <v/>
      </c>
      <c r="J214" s="8" t="str">
        <f>IF(C214="","",
COUNTIFS(
sales!$C:$C,$C214,
sales!$E:$E,$E214,
sales!$H:$H,"&gt;="&amp;$F214,
sales!$H:$H,"&lt;="&amp;$G214
))</f>
        <v/>
      </c>
      <c r="K214" s="9" t="str">
        <f>IF(COUNTIFS(sales!C:C, C214)=0,"",
_xlfn.MAXIFS(sales!H:H, sales!C:C, C214))</f>
        <v/>
      </c>
      <c r="L214" s="4"/>
      <c r="M214" s="4"/>
      <c r="N214" s="10" t="str">
        <f>IF(C214="","",
SUMIFS(
sales!$I:$I,
sales!$C:$C,$C214,
sales!$E:$E,$E214,
sales!$H:$H,"&gt;="&amp;$F214,
sales!$H:$H,"&lt;="&amp;$G214
))</f>
        <v/>
      </c>
      <c r="O214" s="10" t="str">
        <f t="shared" si="50"/>
        <v/>
      </c>
      <c r="P214" s="11" t="str">
        <f t="shared" si="51"/>
        <v/>
      </c>
      <c r="Q214" s="12" t="str">
        <f t="shared" ca="1" si="52"/>
        <v/>
      </c>
      <c r="R214" s="100"/>
      <c r="S214" s="14"/>
      <c r="T214" s="15" t="str">
        <f t="shared" ca="1" si="53"/>
        <v/>
      </c>
      <c r="U214" s="15" t="str">
        <f t="shared" ca="1" si="54"/>
        <v/>
      </c>
      <c r="V214" s="16"/>
      <c r="W214" s="17" t="str">
        <f t="shared" ca="1" si="55"/>
        <v/>
      </c>
      <c r="X214" s="18" t="str">
        <f t="shared" ca="1" si="56"/>
        <v/>
      </c>
    </row>
    <row r="215" spans="1:24" x14ac:dyDescent="0.35">
      <c r="A215" s="3">
        <v>211</v>
      </c>
      <c r="B215" s="4"/>
      <c r="C215" s="4"/>
      <c r="D215" s="5" t="str">
        <f t="shared" si="47"/>
        <v/>
      </c>
      <c r="E215" s="4"/>
      <c r="F215" s="6"/>
      <c r="G215" s="6"/>
      <c r="H215" s="7" t="str">
        <f t="shared" ca="1" si="48"/>
        <v/>
      </c>
      <c r="I215" s="8" t="str">
        <f t="shared" ca="1" si="49"/>
        <v/>
      </c>
      <c r="J215" s="8" t="str">
        <f>IF(C215="","",
COUNTIFS(
sales!$C:$C,$C215,
sales!$E:$E,$E215,
sales!$H:$H,"&gt;="&amp;$F215,
sales!$H:$H,"&lt;="&amp;$G215
))</f>
        <v/>
      </c>
      <c r="K215" s="9" t="str">
        <f>IF(COUNTIFS(sales!C:C, C215)=0,"",
_xlfn.MAXIFS(sales!H:H, sales!C:C, C215))</f>
        <v/>
      </c>
      <c r="L215" s="4"/>
      <c r="M215" s="4"/>
      <c r="N215" s="10" t="str">
        <f>IF(C215="","",
SUMIFS(
sales!$I:$I,
sales!$C:$C,$C215,
sales!$E:$E,$E215,
sales!$H:$H,"&gt;="&amp;$F215,
sales!$H:$H,"&lt;="&amp;$G215
))</f>
        <v/>
      </c>
      <c r="O215" s="10" t="str">
        <f t="shared" si="50"/>
        <v/>
      </c>
      <c r="P215" s="11" t="str">
        <f t="shared" si="51"/>
        <v/>
      </c>
      <c r="Q215" s="12" t="str">
        <f t="shared" ca="1" si="52"/>
        <v/>
      </c>
      <c r="R215" s="100"/>
      <c r="S215" s="14"/>
      <c r="T215" s="15" t="str">
        <f t="shared" ca="1" si="53"/>
        <v/>
      </c>
      <c r="U215" s="15" t="str">
        <f t="shared" ca="1" si="54"/>
        <v/>
      </c>
      <c r="V215" s="16"/>
      <c r="W215" s="17" t="str">
        <f t="shared" ca="1" si="55"/>
        <v/>
      </c>
      <c r="X215" s="18" t="str">
        <f t="shared" ca="1" si="56"/>
        <v/>
      </c>
    </row>
    <row r="216" spans="1:24" x14ac:dyDescent="0.35">
      <c r="A216" s="3">
        <v>212</v>
      </c>
      <c r="B216" s="4"/>
      <c r="C216" s="4"/>
      <c r="D216" s="5" t="str">
        <f t="shared" si="47"/>
        <v/>
      </c>
      <c r="E216" s="4"/>
      <c r="F216" s="6"/>
      <c r="G216" s="6"/>
      <c r="H216" s="7" t="str">
        <f t="shared" ca="1" si="48"/>
        <v/>
      </c>
      <c r="I216" s="8" t="str">
        <f t="shared" ca="1" si="49"/>
        <v/>
      </c>
      <c r="J216" s="8" t="str">
        <f>IF(C216="","",
COUNTIFS(
sales!$C:$C,$C216,
sales!$E:$E,$E216,
sales!$H:$H,"&gt;="&amp;$F216,
sales!$H:$H,"&lt;="&amp;$G216
))</f>
        <v/>
      </c>
      <c r="K216" s="9" t="str">
        <f>IF(COUNTIFS(sales!C:C, C216)=0,"",
_xlfn.MAXIFS(sales!H:H, sales!C:C, C216))</f>
        <v/>
      </c>
      <c r="L216" s="4"/>
      <c r="M216" s="4"/>
      <c r="N216" s="10" t="str">
        <f>IF(C216="","",
SUMIFS(
sales!$I:$I,
sales!$C:$C,$C216,
sales!$E:$E,$E216,
sales!$H:$H,"&gt;="&amp;$F216,
sales!$H:$H,"&lt;="&amp;$G216
))</f>
        <v/>
      </c>
      <c r="O216" s="10" t="str">
        <f t="shared" si="50"/>
        <v/>
      </c>
      <c r="P216" s="11" t="str">
        <f t="shared" si="51"/>
        <v/>
      </c>
      <c r="Q216" s="12" t="str">
        <f t="shared" ca="1" si="52"/>
        <v/>
      </c>
      <c r="R216" s="100"/>
      <c r="S216" s="14"/>
      <c r="T216" s="15" t="str">
        <f t="shared" ca="1" si="53"/>
        <v/>
      </c>
      <c r="U216" s="15" t="str">
        <f t="shared" ca="1" si="54"/>
        <v/>
      </c>
      <c r="V216" s="16"/>
      <c r="W216" s="17" t="str">
        <f t="shared" ca="1" si="55"/>
        <v/>
      </c>
      <c r="X216" s="18" t="str">
        <f t="shared" ca="1" si="56"/>
        <v/>
      </c>
    </row>
    <row r="217" spans="1:24" x14ac:dyDescent="0.35">
      <c r="A217" s="3">
        <v>213</v>
      </c>
      <c r="B217" s="4"/>
      <c r="C217" s="4"/>
      <c r="D217" s="5" t="str">
        <f t="shared" si="47"/>
        <v/>
      </c>
      <c r="E217" s="4"/>
      <c r="F217" s="6"/>
      <c r="G217" s="6"/>
      <c r="H217" s="7" t="str">
        <f t="shared" ca="1" si="48"/>
        <v/>
      </c>
      <c r="I217" s="8" t="str">
        <f t="shared" ca="1" si="49"/>
        <v/>
      </c>
      <c r="J217" s="8" t="str">
        <f>IF(C217="","",
COUNTIFS(
sales!$C:$C,$C217,
sales!$E:$E,$E217,
sales!$H:$H,"&gt;="&amp;$F217,
sales!$H:$H,"&lt;="&amp;$G217
))</f>
        <v/>
      </c>
      <c r="K217" s="9" t="str">
        <f>IF(COUNTIFS(sales!C:C, C217)=0,"",
_xlfn.MAXIFS(sales!H:H, sales!C:C, C217))</f>
        <v/>
      </c>
      <c r="L217" s="4"/>
      <c r="M217" s="4"/>
      <c r="N217" s="10" t="str">
        <f>IF(C217="","",
SUMIFS(
sales!$I:$I,
sales!$C:$C,$C217,
sales!$E:$E,$E217,
sales!$H:$H,"&gt;="&amp;$F217,
sales!$H:$H,"&lt;="&amp;$G217
))</f>
        <v/>
      </c>
      <c r="O217" s="10" t="str">
        <f t="shared" si="50"/>
        <v/>
      </c>
      <c r="P217" s="11" t="str">
        <f t="shared" si="51"/>
        <v/>
      </c>
      <c r="Q217" s="12" t="str">
        <f t="shared" ca="1" si="52"/>
        <v/>
      </c>
      <c r="R217" s="100"/>
      <c r="S217" s="14"/>
      <c r="T217" s="15" t="str">
        <f t="shared" ca="1" si="53"/>
        <v/>
      </c>
      <c r="U217" s="15" t="str">
        <f t="shared" ca="1" si="54"/>
        <v/>
      </c>
      <c r="V217" s="16"/>
      <c r="W217" s="17" t="str">
        <f t="shared" ca="1" si="55"/>
        <v/>
      </c>
      <c r="X217" s="18" t="str">
        <f t="shared" ca="1" si="56"/>
        <v/>
      </c>
    </row>
    <row r="218" spans="1:24" x14ac:dyDescent="0.35">
      <c r="A218" s="3">
        <v>214</v>
      </c>
      <c r="B218" s="4"/>
      <c r="C218" s="4"/>
      <c r="D218" s="5" t="str">
        <f t="shared" si="47"/>
        <v/>
      </c>
      <c r="E218" s="4"/>
      <c r="F218" s="6"/>
      <c r="G218" s="6"/>
      <c r="H218" s="7" t="str">
        <f t="shared" ca="1" si="48"/>
        <v/>
      </c>
      <c r="I218" s="8" t="str">
        <f t="shared" ca="1" si="49"/>
        <v/>
      </c>
      <c r="J218" s="8" t="str">
        <f>IF(C218="","",
COUNTIFS(
sales!$C:$C,$C218,
sales!$E:$E,$E218,
sales!$H:$H,"&gt;="&amp;$F218,
sales!$H:$H,"&lt;="&amp;$G218
))</f>
        <v/>
      </c>
      <c r="K218" s="9" t="str">
        <f>IF(COUNTIFS(sales!C:C, C218)=0,"",
_xlfn.MAXIFS(sales!H:H, sales!C:C, C218))</f>
        <v/>
      </c>
      <c r="L218" s="4"/>
      <c r="M218" s="4"/>
      <c r="N218" s="10" t="str">
        <f>IF(C218="","",
SUMIFS(
sales!$I:$I,
sales!$C:$C,$C218,
sales!$E:$E,$E218,
sales!$H:$H,"&gt;="&amp;$F218,
sales!$H:$H,"&lt;="&amp;$G218
))</f>
        <v/>
      </c>
      <c r="O218" s="10" t="str">
        <f t="shared" si="50"/>
        <v/>
      </c>
      <c r="P218" s="11" t="str">
        <f t="shared" si="51"/>
        <v/>
      </c>
      <c r="Q218" s="12" t="str">
        <f t="shared" ca="1" si="52"/>
        <v/>
      </c>
      <c r="R218" s="100"/>
      <c r="S218" s="14"/>
      <c r="T218" s="15" t="str">
        <f t="shared" ca="1" si="53"/>
        <v/>
      </c>
      <c r="U218" s="15" t="str">
        <f t="shared" ca="1" si="54"/>
        <v/>
      </c>
      <c r="V218" s="16"/>
      <c r="W218" s="17" t="str">
        <f t="shared" ca="1" si="55"/>
        <v/>
      </c>
      <c r="X218" s="18" t="str">
        <f t="shared" ca="1" si="56"/>
        <v/>
      </c>
    </row>
    <row r="219" spans="1:24" x14ac:dyDescent="0.35">
      <c r="A219" s="3">
        <v>215</v>
      </c>
      <c r="B219" s="4"/>
      <c r="C219" s="4"/>
      <c r="D219" s="5" t="str">
        <f t="shared" si="47"/>
        <v/>
      </c>
      <c r="E219" s="4"/>
      <c r="F219" s="6"/>
      <c r="G219" s="6"/>
      <c r="H219" s="7" t="str">
        <f t="shared" ca="1" si="48"/>
        <v/>
      </c>
      <c r="I219" s="8" t="str">
        <f t="shared" ca="1" si="49"/>
        <v/>
      </c>
      <c r="J219" s="8" t="str">
        <f>IF(C219="","",
COUNTIFS(
sales!$C:$C,$C219,
sales!$E:$E,$E219,
sales!$H:$H,"&gt;="&amp;$F219,
sales!$H:$H,"&lt;="&amp;$G219
))</f>
        <v/>
      </c>
      <c r="K219" s="9" t="str">
        <f>IF(COUNTIFS(sales!C:C, C219)=0,"",
_xlfn.MAXIFS(sales!H:H, sales!C:C, C219))</f>
        <v/>
      </c>
      <c r="L219" s="4"/>
      <c r="M219" s="4"/>
      <c r="N219" s="10" t="str">
        <f>IF(C219="","",
SUMIFS(
sales!$I:$I,
sales!$C:$C,$C219,
sales!$E:$E,$E219,
sales!$H:$H,"&gt;="&amp;$F219,
sales!$H:$H,"&lt;="&amp;$G219
))</f>
        <v/>
      </c>
      <c r="O219" s="10" t="str">
        <f t="shared" si="50"/>
        <v/>
      </c>
      <c r="P219" s="11" t="str">
        <f t="shared" si="51"/>
        <v/>
      </c>
      <c r="Q219" s="12" t="str">
        <f t="shared" ca="1" si="52"/>
        <v/>
      </c>
      <c r="R219" s="100"/>
      <c r="S219" s="14"/>
      <c r="T219" s="15" t="str">
        <f t="shared" ca="1" si="53"/>
        <v/>
      </c>
      <c r="U219" s="15" t="str">
        <f t="shared" ca="1" si="54"/>
        <v/>
      </c>
      <c r="V219" s="16"/>
      <c r="W219" s="17" t="str">
        <f t="shared" ca="1" si="55"/>
        <v/>
      </c>
      <c r="X219" s="18" t="str">
        <f t="shared" ca="1" si="56"/>
        <v/>
      </c>
    </row>
    <row r="220" spans="1:24" x14ac:dyDescent="0.35">
      <c r="A220" s="3">
        <v>216</v>
      </c>
      <c r="B220" s="4"/>
      <c r="C220" s="4"/>
      <c r="D220" s="5" t="str">
        <f t="shared" si="47"/>
        <v/>
      </c>
      <c r="E220" s="4"/>
      <c r="F220" s="6"/>
      <c r="G220" s="6"/>
      <c r="H220" s="7" t="str">
        <f t="shared" ca="1" si="48"/>
        <v/>
      </c>
      <c r="I220" s="8" t="str">
        <f t="shared" ca="1" si="49"/>
        <v/>
      </c>
      <c r="J220" s="8" t="str">
        <f>IF(C220="","",
COUNTIFS(
sales!$C:$C,$C220,
sales!$E:$E,$E220,
sales!$H:$H,"&gt;="&amp;$F220,
sales!$H:$H,"&lt;="&amp;$G220
))</f>
        <v/>
      </c>
      <c r="K220" s="9" t="str">
        <f>IF(COUNTIFS(sales!C:C, C220)=0,"",
_xlfn.MAXIFS(sales!H:H, sales!C:C, C220))</f>
        <v/>
      </c>
      <c r="L220" s="4"/>
      <c r="M220" s="4"/>
      <c r="N220" s="10" t="str">
        <f>IF(C220="","",
SUMIFS(
sales!$I:$I,
sales!$C:$C,$C220,
sales!$E:$E,$E220,
sales!$H:$H,"&gt;="&amp;$F220,
sales!$H:$H,"&lt;="&amp;$G220
))</f>
        <v/>
      </c>
      <c r="O220" s="10" t="str">
        <f t="shared" si="50"/>
        <v/>
      </c>
      <c r="P220" s="11" t="str">
        <f t="shared" si="51"/>
        <v/>
      </c>
      <c r="Q220" s="12" t="str">
        <f t="shared" ca="1" si="52"/>
        <v/>
      </c>
      <c r="R220" s="100"/>
      <c r="S220" s="14"/>
      <c r="T220" s="15" t="str">
        <f t="shared" ca="1" si="53"/>
        <v/>
      </c>
      <c r="U220" s="15" t="str">
        <f t="shared" ca="1" si="54"/>
        <v/>
      </c>
      <c r="V220" s="16"/>
      <c r="W220" s="17" t="str">
        <f t="shared" ca="1" si="55"/>
        <v/>
      </c>
      <c r="X220" s="18" t="str">
        <f t="shared" ca="1" si="56"/>
        <v/>
      </c>
    </row>
    <row r="221" spans="1:24" x14ac:dyDescent="0.35">
      <c r="A221" s="3">
        <v>217</v>
      </c>
      <c r="B221" s="4"/>
      <c r="C221" s="4"/>
      <c r="D221" s="5" t="str">
        <f t="shared" si="47"/>
        <v/>
      </c>
      <c r="E221" s="4"/>
      <c r="F221" s="6"/>
      <c r="G221" s="6"/>
      <c r="H221" s="7" t="str">
        <f t="shared" ca="1" si="48"/>
        <v/>
      </c>
      <c r="I221" s="8" t="str">
        <f t="shared" ca="1" si="49"/>
        <v/>
      </c>
      <c r="J221" s="8" t="str">
        <f>IF(C221="","",
COUNTIFS(
sales!$C:$C,$C221,
sales!$E:$E,$E221,
sales!$H:$H,"&gt;="&amp;$F221,
sales!$H:$H,"&lt;="&amp;$G221
))</f>
        <v/>
      </c>
      <c r="K221" s="9" t="str">
        <f>IF(COUNTIFS(sales!C:C, C221)=0,"",
_xlfn.MAXIFS(sales!H:H, sales!C:C, C221))</f>
        <v/>
      </c>
      <c r="L221" s="4"/>
      <c r="M221" s="4"/>
      <c r="N221" s="10" t="str">
        <f>IF(C221="","",
SUMIFS(
sales!$I:$I,
sales!$C:$C,$C221,
sales!$E:$E,$E221,
sales!$H:$H,"&gt;="&amp;$F221,
sales!$H:$H,"&lt;="&amp;$G221
))</f>
        <v/>
      </c>
      <c r="O221" s="10" t="str">
        <f t="shared" si="50"/>
        <v/>
      </c>
      <c r="P221" s="11" t="str">
        <f t="shared" si="51"/>
        <v/>
      </c>
      <c r="Q221" s="12" t="str">
        <f t="shared" ca="1" si="52"/>
        <v/>
      </c>
      <c r="R221" s="100"/>
      <c r="S221" s="14"/>
      <c r="T221" s="15" t="str">
        <f t="shared" ca="1" si="53"/>
        <v/>
      </c>
      <c r="U221" s="15" t="str">
        <f t="shared" ca="1" si="54"/>
        <v/>
      </c>
      <c r="V221" s="16"/>
      <c r="W221" s="17" t="str">
        <f t="shared" ca="1" si="55"/>
        <v/>
      </c>
      <c r="X221" s="18" t="str">
        <f t="shared" ca="1" si="56"/>
        <v/>
      </c>
    </row>
    <row r="222" spans="1:24" x14ac:dyDescent="0.35">
      <c r="A222" s="3">
        <v>218</v>
      </c>
      <c r="B222" s="4"/>
      <c r="C222" s="4"/>
      <c r="D222" s="5" t="str">
        <f t="shared" si="47"/>
        <v/>
      </c>
      <c r="E222" s="4"/>
      <c r="F222" s="6"/>
      <c r="G222" s="6"/>
      <c r="H222" s="7" t="str">
        <f t="shared" ca="1" si="48"/>
        <v/>
      </c>
      <c r="I222" s="8" t="str">
        <f t="shared" ca="1" si="49"/>
        <v/>
      </c>
      <c r="J222" s="8" t="str">
        <f>IF(C222="","",
COUNTIFS(
sales!$C:$C,$C222,
sales!$E:$E,$E222,
sales!$H:$H,"&gt;="&amp;$F222,
sales!$H:$H,"&lt;="&amp;$G222
))</f>
        <v/>
      </c>
      <c r="K222" s="9" t="str">
        <f>IF(COUNTIFS(sales!C:C, C222)=0,"",
_xlfn.MAXIFS(sales!H:H, sales!C:C, C222))</f>
        <v/>
      </c>
      <c r="L222" s="4"/>
      <c r="M222" s="4"/>
      <c r="N222" s="10" t="str">
        <f>IF(C222="","",
SUMIFS(
sales!$I:$I,
sales!$C:$C,$C222,
sales!$E:$E,$E222,
sales!$H:$H,"&gt;="&amp;$F222,
sales!$H:$H,"&lt;="&amp;$G222
))</f>
        <v/>
      </c>
      <c r="O222" s="10" t="str">
        <f t="shared" si="50"/>
        <v/>
      </c>
      <c r="P222" s="11" t="str">
        <f t="shared" si="51"/>
        <v/>
      </c>
      <c r="Q222" s="12" t="str">
        <f t="shared" ca="1" si="52"/>
        <v/>
      </c>
      <c r="R222" s="100"/>
      <c r="S222" s="14"/>
      <c r="T222" s="15" t="str">
        <f t="shared" ca="1" si="53"/>
        <v/>
      </c>
      <c r="U222" s="15" t="str">
        <f t="shared" ca="1" si="54"/>
        <v/>
      </c>
      <c r="V222" s="16"/>
      <c r="W222" s="17" t="str">
        <f t="shared" ca="1" si="55"/>
        <v/>
      </c>
      <c r="X222" s="18" t="str">
        <f t="shared" ca="1" si="56"/>
        <v/>
      </c>
    </row>
    <row r="223" spans="1:24" x14ac:dyDescent="0.35">
      <c r="A223" s="3">
        <v>219</v>
      </c>
      <c r="B223" s="4"/>
      <c r="C223" s="4"/>
      <c r="D223" s="5" t="str">
        <f t="shared" si="47"/>
        <v/>
      </c>
      <c r="E223" s="4"/>
      <c r="F223" s="6"/>
      <c r="G223" s="6"/>
      <c r="H223" s="7" t="str">
        <f t="shared" ca="1" si="48"/>
        <v/>
      </c>
      <c r="I223" s="8" t="str">
        <f t="shared" ca="1" si="49"/>
        <v/>
      </c>
      <c r="J223" s="8" t="str">
        <f>IF(C223="","",
COUNTIFS(
sales!$C:$C,$C223,
sales!$E:$E,$E223,
sales!$H:$H,"&gt;="&amp;$F223,
sales!$H:$H,"&lt;="&amp;$G223
))</f>
        <v/>
      </c>
      <c r="K223" s="9" t="str">
        <f>IF(COUNTIFS(sales!C:C, C223)=0,"",
_xlfn.MAXIFS(sales!H:H, sales!C:C, C223))</f>
        <v/>
      </c>
      <c r="L223" s="4"/>
      <c r="M223" s="4"/>
      <c r="N223" s="10" t="str">
        <f>IF(C223="","",
SUMIFS(
sales!$I:$I,
sales!$C:$C,$C223,
sales!$E:$E,$E223,
sales!$H:$H,"&gt;="&amp;$F223,
sales!$H:$H,"&lt;="&amp;$G223
))</f>
        <v/>
      </c>
      <c r="O223" s="10" t="str">
        <f t="shared" si="50"/>
        <v/>
      </c>
      <c r="P223" s="11" t="str">
        <f t="shared" si="51"/>
        <v/>
      </c>
      <c r="Q223" s="12" t="str">
        <f t="shared" ca="1" si="52"/>
        <v/>
      </c>
      <c r="R223" s="100"/>
      <c r="S223" s="14"/>
      <c r="T223" s="15" t="str">
        <f t="shared" ca="1" si="53"/>
        <v/>
      </c>
      <c r="U223" s="15" t="str">
        <f t="shared" ca="1" si="54"/>
        <v/>
      </c>
      <c r="V223" s="16"/>
      <c r="W223" s="17" t="str">
        <f t="shared" ca="1" si="55"/>
        <v/>
      </c>
      <c r="X223" s="18" t="str">
        <f t="shared" ca="1" si="56"/>
        <v/>
      </c>
    </row>
    <row r="224" spans="1:24" x14ac:dyDescent="0.35">
      <c r="A224" s="3">
        <v>220</v>
      </c>
      <c r="B224" s="4"/>
      <c r="C224" s="4"/>
      <c r="D224" s="5" t="str">
        <f t="shared" si="47"/>
        <v/>
      </c>
      <c r="E224" s="4"/>
      <c r="F224" s="6"/>
      <c r="G224" s="6"/>
      <c r="H224" s="7" t="str">
        <f t="shared" ca="1" si="48"/>
        <v/>
      </c>
      <c r="I224" s="8" t="str">
        <f t="shared" ca="1" si="49"/>
        <v/>
      </c>
      <c r="J224" s="8" t="str">
        <f>IF(C224="","",
COUNTIFS(
sales!$C:$C,$C224,
sales!$E:$E,$E224,
sales!$H:$H,"&gt;="&amp;$F224,
sales!$H:$H,"&lt;="&amp;$G224
))</f>
        <v/>
      </c>
      <c r="K224" s="9" t="str">
        <f>IF(COUNTIFS(sales!C:C, C224)=0,"",
_xlfn.MAXIFS(sales!H:H, sales!C:C, C224))</f>
        <v/>
      </c>
      <c r="L224" s="4"/>
      <c r="M224" s="4"/>
      <c r="N224" s="10" t="str">
        <f>IF(C224="","",
SUMIFS(
sales!$I:$I,
sales!$C:$C,$C224,
sales!$E:$E,$E224,
sales!$H:$H,"&gt;="&amp;$F224,
sales!$H:$H,"&lt;="&amp;$G224
))</f>
        <v/>
      </c>
      <c r="O224" s="10" t="str">
        <f t="shared" si="50"/>
        <v/>
      </c>
      <c r="P224" s="11" t="str">
        <f t="shared" si="51"/>
        <v/>
      </c>
      <c r="Q224" s="12" t="str">
        <f t="shared" ca="1" si="52"/>
        <v/>
      </c>
      <c r="R224" s="100"/>
      <c r="S224" s="14"/>
      <c r="T224" s="15" t="str">
        <f t="shared" ca="1" si="53"/>
        <v/>
      </c>
      <c r="U224" s="15" t="str">
        <f t="shared" ca="1" si="54"/>
        <v/>
      </c>
      <c r="V224" s="16"/>
      <c r="W224" s="17" t="str">
        <f t="shared" ca="1" si="55"/>
        <v/>
      </c>
      <c r="X224" s="18" t="str">
        <f t="shared" ca="1" si="56"/>
        <v/>
      </c>
    </row>
    <row r="225" spans="1:24" x14ac:dyDescent="0.35">
      <c r="A225" s="3">
        <v>221</v>
      </c>
      <c r="B225" s="4"/>
      <c r="C225" s="4"/>
      <c r="D225" s="5" t="str">
        <f t="shared" si="47"/>
        <v/>
      </c>
      <c r="E225" s="4"/>
      <c r="F225" s="6"/>
      <c r="G225" s="6"/>
      <c r="H225" s="7" t="str">
        <f t="shared" ca="1" si="48"/>
        <v/>
      </c>
      <c r="I225" s="8" t="str">
        <f t="shared" ca="1" si="49"/>
        <v/>
      </c>
      <c r="J225" s="8" t="str">
        <f>IF(C225="","",
COUNTIFS(
sales!$C:$C,$C225,
sales!$E:$E,$E225,
sales!$H:$H,"&gt;="&amp;$F225,
sales!$H:$H,"&lt;="&amp;$G225
))</f>
        <v/>
      </c>
      <c r="K225" s="9" t="str">
        <f>IF(COUNTIFS(sales!C:C, C225)=0,"",
_xlfn.MAXIFS(sales!H:H, sales!C:C, C225))</f>
        <v/>
      </c>
      <c r="L225" s="4"/>
      <c r="M225" s="4"/>
      <c r="N225" s="10" t="str">
        <f>IF(C225="","",
SUMIFS(
sales!$I:$I,
sales!$C:$C,$C225,
sales!$E:$E,$E225,
sales!$H:$H,"&gt;="&amp;$F225,
sales!$H:$H,"&lt;="&amp;$G225
))</f>
        <v/>
      </c>
      <c r="O225" s="10" t="str">
        <f t="shared" si="50"/>
        <v/>
      </c>
      <c r="P225" s="11" t="str">
        <f t="shared" si="51"/>
        <v/>
      </c>
      <c r="Q225" s="12" t="str">
        <f t="shared" ca="1" si="52"/>
        <v/>
      </c>
      <c r="R225" s="100"/>
      <c r="S225" s="14"/>
      <c r="T225" s="15" t="str">
        <f t="shared" ca="1" si="53"/>
        <v/>
      </c>
      <c r="U225" s="15" t="str">
        <f t="shared" ca="1" si="54"/>
        <v/>
      </c>
      <c r="V225" s="16"/>
      <c r="W225" s="17" t="str">
        <f t="shared" ca="1" si="55"/>
        <v/>
      </c>
      <c r="X225" s="18" t="str">
        <f t="shared" ca="1" si="56"/>
        <v/>
      </c>
    </row>
    <row r="226" spans="1:24" x14ac:dyDescent="0.35">
      <c r="A226" s="3">
        <v>222</v>
      </c>
      <c r="B226" s="4"/>
      <c r="C226" s="4"/>
      <c r="D226" s="5" t="str">
        <f t="shared" si="47"/>
        <v/>
      </c>
      <c r="E226" s="4"/>
      <c r="F226" s="6"/>
      <c r="G226" s="6"/>
      <c r="H226" s="7" t="str">
        <f t="shared" ca="1" si="48"/>
        <v/>
      </c>
      <c r="I226" s="8" t="str">
        <f t="shared" ca="1" si="49"/>
        <v/>
      </c>
      <c r="J226" s="8" t="str">
        <f>IF(C226="","",
COUNTIFS(
sales!$C:$C,$C226,
sales!$E:$E,$E226,
sales!$H:$H,"&gt;="&amp;$F226,
sales!$H:$H,"&lt;="&amp;$G226
))</f>
        <v/>
      </c>
      <c r="K226" s="9" t="str">
        <f>IF(COUNTIFS(sales!C:C, C226)=0,"",
_xlfn.MAXIFS(sales!H:H, sales!C:C, C226))</f>
        <v/>
      </c>
      <c r="L226" s="4"/>
      <c r="M226" s="4"/>
      <c r="N226" s="10" t="str">
        <f>IF(C226="","",
SUMIFS(
sales!$I:$I,
sales!$C:$C,$C226,
sales!$E:$E,$E226,
sales!$H:$H,"&gt;="&amp;$F226,
sales!$H:$H,"&lt;="&amp;$G226
))</f>
        <v/>
      </c>
      <c r="O226" s="10" t="str">
        <f t="shared" si="50"/>
        <v/>
      </c>
      <c r="P226" s="11" t="str">
        <f t="shared" si="51"/>
        <v/>
      </c>
      <c r="Q226" s="12" t="str">
        <f t="shared" ca="1" si="52"/>
        <v/>
      </c>
      <c r="R226" s="100"/>
      <c r="S226" s="14"/>
      <c r="T226" s="15" t="str">
        <f t="shared" ca="1" si="53"/>
        <v/>
      </c>
      <c r="U226" s="15" t="str">
        <f t="shared" ca="1" si="54"/>
        <v/>
      </c>
      <c r="V226" s="16"/>
      <c r="W226" s="17" t="str">
        <f t="shared" ca="1" si="55"/>
        <v/>
      </c>
      <c r="X226" s="18" t="str">
        <f t="shared" ca="1" si="56"/>
        <v/>
      </c>
    </row>
    <row r="227" spans="1:24" x14ac:dyDescent="0.35">
      <c r="A227" s="3">
        <v>223</v>
      </c>
      <c r="B227" s="4"/>
      <c r="C227" s="4"/>
      <c r="D227" s="5" t="str">
        <f t="shared" si="47"/>
        <v/>
      </c>
      <c r="E227" s="4"/>
      <c r="F227" s="6"/>
      <c r="G227" s="6"/>
      <c r="H227" s="7" t="str">
        <f t="shared" ca="1" si="48"/>
        <v/>
      </c>
      <c r="I227" s="8" t="str">
        <f t="shared" ca="1" si="49"/>
        <v/>
      </c>
      <c r="J227" s="8" t="str">
        <f>IF(C227="","",
COUNTIFS(
sales!$C:$C,$C227,
sales!$E:$E,$E227,
sales!$H:$H,"&gt;="&amp;$F227,
sales!$H:$H,"&lt;="&amp;$G227
))</f>
        <v/>
      </c>
      <c r="K227" s="9" t="str">
        <f>IF(COUNTIFS(sales!C:C, C227)=0,"",
_xlfn.MAXIFS(sales!H:H, sales!C:C, C227))</f>
        <v/>
      </c>
      <c r="L227" s="4"/>
      <c r="M227" s="4"/>
      <c r="N227" s="10" t="str">
        <f>IF(C227="","",
SUMIFS(
sales!$I:$I,
sales!$C:$C,$C227,
sales!$E:$E,$E227,
sales!$H:$H,"&gt;="&amp;$F227,
sales!$H:$H,"&lt;="&amp;$G227
))</f>
        <v/>
      </c>
      <c r="O227" s="10" t="str">
        <f t="shared" si="50"/>
        <v/>
      </c>
      <c r="P227" s="11" t="str">
        <f t="shared" si="51"/>
        <v/>
      </c>
      <c r="Q227" s="12" t="str">
        <f t="shared" ca="1" si="52"/>
        <v/>
      </c>
      <c r="R227" s="100"/>
      <c r="S227" s="14"/>
      <c r="T227" s="15" t="str">
        <f t="shared" ca="1" si="53"/>
        <v/>
      </c>
      <c r="U227" s="15" t="str">
        <f t="shared" ca="1" si="54"/>
        <v/>
      </c>
      <c r="V227" s="16"/>
      <c r="W227" s="17" t="str">
        <f t="shared" ca="1" si="55"/>
        <v/>
      </c>
      <c r="X227" s="18" t="str">
        <f t="shared" ca="1" si="56"/>
        <v/>
      </c>
    </row>
    <row r="228" spans="1:24" x14ac:dyDescent="0.35">
      <c r="A228" s="3">
        <v>224</v>
      </c>
      <c r="B228" s="4"/>
      <c r="C228" s="4"/>
      <c r="D228" s="5" t="str">
        <f t="shared" si="47"/>
        <v/>
      </c>
      <c r="E228" s="4"/>
      <c r="F228" s="6"/>
      <c r="G228" s="6"/>
      <c r="H228" s="7" t="str">
        <f t="shared" ca="1" si="48"/>
        <v/>
      </c>
      <c r="I228" s="8" t="str">
        <f t="shared" ca="1" si="49"/>
        <v/>
      </c>
      <c r="J228" s="8" t="str">
        <f>IF(C228="","",
COUNTIFS(
sales!$C:$C,$C228,
sales!$E:$E,$E228,
sales!$H:$H,"&gt;="&amp;$F228,
sales!$H:$H,"&lt;="&amp;$G228
))</f>
        <v/>
      </c>
      <c r="K228" s="9" t="str">
        <f>IF(COUNTIFS(sales!C:C, C228)=0,"",
_xlfn.MAXIFS(sales!H:H, sales!C:C, C228))</f>
        <v/>
      </c>
      <c r="L228" s="4"/>
      <c r="M228" s="4"/>
      <c r="N228" s="10" t="str">
        <f>IF(C228="","",
SUMIFS(
sales!$I:$I,
sales!$C:$C,$C228,
sales!$E:$E,$E228,
sales!$H:$H,"&gt;="&amp;$F228,
sales!$H:$H,"&lt;="&amp;$G228
))</f>
        <v/>
      </c>
      <c r="O228" s="10" t="str">
        <f t="shared" si="50"/>
        <v/>
      </c>
      <c r="P228" s="11" t="str">
        <f t="shared" si="51"/>
        <v/>
      </c>
      <c r="Q228" s="12" t="str">
        <f t="shared" ca="1" si="52"/>
        <v/>
      </c>
      <c r="R228" s="100"/>
      <c r="S228" s="14"/>
      <c r="T228" s="15" t="str">
        <f t="shared" ca="1" si="53"/>
        <v/>
      </c>
      <c r="U228" s="15" t="str">
        <f t="shared" ca="1" si="54"/>
        <v/>
      </c>
      <c r="V228" s="16"/>
      <c r="W228" s="17" t="str">
        <f t="shared" ca="1" si="55"/>
        <v/>
      </c>
      <c r="X228" s="18" t="str">
        <f t="shared" ca="1" si="56"/>
        <v/>
      </c>
    </row>
    <row r="229" spans="1:24" x14ac:dyDescent="0.35">
      <c r="A229" s="3">
        <v>225</v>
      </c>
      <c r="B229" s="4"/>
      <c r="C229" s="4"/>
      <c r="D229" s="5" t="str">
        <f t="shared" si="47"/>
        <v/>
      </c>
      <c r="E229" s="4"/>
      <c r="F229" s="6"/>
      <c r="G229" s="6"/>
      <c r="H229" s="7" t="str">
        <f t="shared" ca="1" si="48"/>
        <v/>
      </c>
      <c r="I229" s="8" t="str">
        <f t="shared" ca="1" si="49"/>
        <v/>
      </c>
      <c r="J229" s="8" t="str">
        <f>IF(C229="","",
COUNTIFS(
sales!$C:$C,$C229,
sales!$E:$E,$E229,
sales!$H:$H,"&gt;="&amp;$F229,
sales!$H:$H,"&lt;="&amp;$G229
))</f>
        <v/>
      </c>
      <c r="K229" s="9" t="str">
        <f>IF(COUNTIFS(sales!C:C, C229)=0,"",
_xlfn.MAXIFS(sales!H:H, sales!C:C, C229))</f>
        <v/>
      </c>
      <c r="L229" s="4"/>
      <c r="M229" s="4"/>
      <c r="N229" s="10" t="str">
        <f>IF(C229="","",
SUMIFS(
sales!$I:$I,
sales!$C:$C,$C229,
sales!$E:$E,$E229,
sales!$H:$H,"&gt;="&amp;$F229,
sales!$H:$H,"&lt;="&amp;$G229
))</f>
        <v/>
      </c>
      <c r="O229" s="10" t="str">
        <f t="shared" si="50"/>
        <v/>
      </c>
      <c r="P229" s="11" t="str">
        <f t="shared" si="51"/>
        <v/>
      </c>
      <c r="Q229" s="12" t="str">
        <f t="shared" ca="1" si="52"/>
        <v/>
      </c>
      <c r="R229" s="100"/>
      <c r="S229" s="14"/>
      <c r="T229" s="15" t="str">
        <f t="shared" ca="1" si="53"/>
        <v/>
      </c>
      <c r="U229" s="15" t="str">
        <f t="shared" ca="1" si="54"/>
        <v/>
      </c>
      <c r="V229" s="16"/>
      <c r="W229" s="17" t="str">
        <f t="shared" ca="1" si="55"/>
        <v/>
      </c>
      <c r="X229" s="18" t="str">
        <f t="shared" ca="1" si="56"/>
        <v/>
      </c>
    </row>
    <row r="230" spans="1:24" x14ac:dyDescent="0.35">
      <c r="A230" s="3">
        <v>226</v>
      </c>
      <c r="B230" s="4"/>
      <c r="C230" s="4"/>
      <c r="D230" s="5" t="str">
        <f t="shared" si="47"/>
        <v/>
      </c>
      <c r="E230" s="4"/>
      <c r="F230" s="6"/>
      <c r="G230" s="6"/>
      <c r="H230" s="7" t="str">
        <f t="shared" ca="1" si="48"/>
        <v/>
      </c>
      <c r="I230" s="8" t="str">
        <f t="shared" ca="1" si="49"/>
        <v/>
      </c>
      <c r="J230" s="8" t="str">
        <f>IF(C230="","",
COUNTIFS(
sales!$C:$C,$C230,
sales!$E:$E,$E230,
sales!$H:$H,"&gt;="&amp;$F230,
sales!$H:$H,"&lt;="&amp;$G230
))</f>
        <v/>
      </c>
      <c r="K230" s="9" t="str">
        <f>IF(COUNTIFS(sales!C:C, C230)=0,"",
_xlfn.MAXIFS(sales!H:H, sales!C:C, C230))</f>
        <v/>
      </c>
      <c r="L230" s="4"/>
      <c r="M230" s="4"/>
      <c r="N230" s="10" t="str">
        <f>IF(C230="","",
SUMIFS(
sales!$I:$I,
sales!$C:$C,$C230,
sales!$E:$E,$E230,
sales!$H:$H,"&gt;="&amp;$F230,
sales!$H:$H,"&lt;="&amp;$G230
))</f>
        <v/>
      </c>
      <c r="O230" s="10" t="str">
        <f t="shared" si="50"/>
        <v/>
      </c>
      <c r="P230" s="11" t="str">
        <f t="shared" si="51"/>
        <v/>
      </c>
      <c r="Q230" s="12" t="str">
        <f t="shared" ca="1" si="52"/>
        <v/>
      </c>
      <c r="R230" s="100"/>
      <c r="S230" s="14"/>
      <c r="T230" s="15" t="str">
        <f t="shared" ca="1" si="53"/>
        <v/>
      </c>
      <c r="U230" s="15" t="str">
        <f t="shared" ca="1" si="54"/>
        <v/>
      </c>
      <c r="V230" s="16"/>
      <c r="W230" s="17" t="str">
        <f t="shared" ca="1" si="55"/>
        <v/>
      </c>
      <c r="X230" s="18" t="str">
        <f t="shared" ca="1" si="56"/>
        <v/>
      </c>
    </row>
    <row r="231" spans="1:24" x14ac:dyDescent="0.35">
      <c r="A231" s="3">
        <v>227</v>
      </c>
      <c r="B231" s="4"/>
      <c r="C231" s="4"/>
      <c r="D231" s="5" t="str">
        <f t="shared" si="47"/>
        <v/>
      </c>
      <c r="E231" s="4"/>
      <c r="F231" s="6"/>
      <c r="G231" s="6"/>
      <c r="H231" s="7" t="str">
        <f t="shared" ca="1" si="48"/>
        <v/>
      </c>
      <c r="I231" s="8" t="str">
        <f t="shared" ca="1" si="49"/>
        <v/>
      </c>
      <c r="J231" s="8" t="str">
        <f>IF(C231="","",
COUNTIFS(
sales!$C:$C,$C231,
sales!$E:$E,$E231,
sales!$H:$H,"&gt;="&amp;$F231,
sales!$H:$H,"&lt;="&amp;$G231
))</f>
        <v/>
      </c>
      <c r="K231" s="9" t="str">
        <f>IF(COUNTIFS(sales!C:C, C231)=0,"",
_xlfn.MAXIFS(sales!H:H, sales!C:C, C231))</f>
        <v/>
      </c>
      <c r="L231" s="4"/>
      <c r="M231" s="4"/>
      <c r="N231" s="10" t="str">
        <f>IF(C231="","",
SUMIFS(
sales!$I:$I,
sales!$C:$C,$C231,
sales!$E:$E,$E231,
sales!$H:$H,"&gt;="&amp;$F231,
sales!$H:$H,"&lt;="&amp;$G231
))</f>
        <v/>
      </c>
      <c r="O231" s="10" t="str">
        <f t="shared" si="50"/>
        <v/>
      </c>
      <c r="P231" s="11" t="str">
        <f t="shared" si="51"/>
        <v/>
      </c>
      <c r="Q231" s="12" t="str">
        <f t="shared" ca="1" si="52"/>
        <v/>
      </c>
      <c r="R231" s="100"/>
      <c r="S231" s="14"/>
      <c r="T231" s="15" t="str">
        <f t="shared" ca="1" si="53"/>
        <v/>
      </c>
      <c r="U231" s="15" t="str">
        <f t="shared" ca="1" si="54"/>
        <v/>
      </c>
      <c r="V231" s="16"/>
      <c r="W231" s="17" t="str">
        <f t="shared" ca="1" si="55"/>
        <v/>
      </c>
      <c r="X231" s="18" t="str">
        <f t="shared" ca="1" si="56"/>
        <v/>
      </c>
    </row>
    <row r="232" spans="1:24" x14ac:dyDescent="0.35">
      <c r="A232" s="3">
        <v>228</v>
      </c>
      <c r="B232" s="4"/>
      <c r="C232" s="4"/>
      <c r="D232" s="5" t="str">
        <f t="shared" si="47"/>
        <v/>
      </c>
      <c r="E232" s="4"/>
      <c r="F232" s="6"/>
      <c r="G232" s="6"/>
      <c r="H232" s="7" t="str">
        <f t="shared" ca="1" si="48"/>
        <v/>
      </c>
      <c r="I232" s="8" t="str">
        <f t="shared" ca="1" si="49"/>
        <v/>
      </c>
      <c r="J232" s="8" t="str">
        <f>IF(C232="","",
COUNTIFS(
sales!$C:$C,$C232,
sales!$E:$E,$E232,
sales!$H:$H,"&gt;="&amp;$F232,
sales!$H:$H,"&lt;="&amp;$G232
))</f>
        <v/>
      </c>
      <c r="K232" s="9" t="str">
        <f>IF(COUNTIFS(sales!C:C, C232)=0,"",
_xlfn.MAXIFS(sales!H:H, sales!C:C, C232))</f>
        <v/>
      </c>
      <c r="L232" s="4"/>
      <c r="M232" s="4"/>
      <c r="N232" s="10" t="str">
        <f>IF(C232="","",
SUMIFS(
sales!$I:$I,
sales!$C:$C,$C232,
sales!$E:$E,$E232,
sales!$H:$H,"&gt;="&amp;$F232,
sales!$H:$H,"&lt;="&amp;$G232
))</f>
        <v/>
      </c>
      <c r="O232" s="10" t="str">
        <f t="shared" si="50"/>
        <v/>
      </c>
      <c r="P232" s="11" t="str">
        <f t="shared" si="51"/>
        <v/>
      </c>
      <c r="Q232" s="12" t="str">
        <f t="shared" ca="1" si="52"/>
        <v/>
      </c>
      <c r="R232" s="100"/>
      <c r="S232" s="14"/>
      <c r="T232" s="15" t="str">
        <f t="shared" ca="1" si="53"/>
        <v/>
      </c>
      <c r="U232" s="15" t="str">
        <f t="shared" ca="1" si="54"/>
        <v/>
      </c>
      <c r="V232" s="16"/>
      <c r="W232" s="17" t="str">
        <f t="shared" ca="1" si="55"/>
        <v/>
      </c>
      <c r="X232" s="18" t="str">
        <f t="shared" ca="1" si="56"/>
        <v/>
      </c>
    </row>
    <row r="233" spans="1:24" x14ac:dyDescent="0.35">
      <c r="A233" s="3">
        <v>229</v>
      </c>
      <c r="B233" s="4"/>
      <c r="C233" s="4"/>
      <c r="D233" s="5" t="str">
        <f t="shared" ref="D233:D296" si="57">IF(E233="ISNR20","Natural Rubber-TSNR (ISNR-20)","")</f>
        <v/>
      </c>
      <c r="E233" s="4"/>
      <c r="F233" s="6"/>
      <c r="G233" s="6"/>
      <c r="H233" s="7" t="str">
        <f t="shared" ref="H233:H296" ca="1" si="58">IF(G233="","",G233-TODAY())</f>
        <v/>
      </c>
      <c r="I233" s="8" t="str">
        <f t="shared" ref="I233:I296" ca="1" si="59">IF(G233="","",
IF(G233&lt;TODAY(),
IF(O233&gt;0,"Violated","Completed"),
IF(H233&lt;=7,"Expiring Soon",
"Active")))</f>
        <v/>
      </c>
      <c r="J233" s="8" t="str">
        <f>IF(C233="","",
COUNTIFS(
sales!$C:$C,$C233,
sales!$E:$E,$E233,
sales!$H:$H,"&gt;="&amp;$F233,
sales!$H:$H,"&lt;="&amp;$G233
))</f>
        <v/>
      </c>
      <c r="K233" s="9" t="str">
        <f>IF(COUNTIFS(sales!C:C, C233)=0,"",
_xlfn.MAXIFS(sales!H:H, sales!C:C, C233))</f>
        <v/>
      </c>
      <c r="L233" s="4"/>
      <c r="M233" s="4"/>
      <c r="N233" s="10" t="str">
        <f>IF(C233="","",
SUMIFS(
sales!$I:$I,
sales!$C:$C,$C233,
sales!$E:$E,$E233,
sales!$H:$H,"&gt;="&amp;$F233,
sales!$H:$H,"&lt;="&amp;$G233
))</f>
        <v/>
      </c>
      <c r="O233" s="10" t="str">
        <f t="shared" ref="O233:O296" si="60">IF(M233="","",M233-N233)</f>
        <v/>
      </c>
      <c r="P233" s="11" t="str">
        <f t="shared" ref="P233:P296" si="61">IF(M233=0,"",N233/M233)</f>
        <v/>
      </c>
      <c r="Q233" s="12" t="str">
        <f t="shared" ref="Q233:Q296" ca="1" si="62">IF(OR(G233="",O233=""),"",
IF(AND(G233&lt;TODAY(),O233&gt;0),"YES","NO"))</f>
        <v/>
      </c>
      <c r="R233" s="100"/>
      <c r="S233" s="14"/>
      <c r="T233" s="15" t="str">
        <f t="shared" ref="T233:T296" ca="1" si="63">IF(Q233="YES", IF(R233="Company",L233*(1+S233),IF(R233="Vendor",L233*(1-S233),"")),"")</f>
        <v/>
      </c>
      <c r="U233" s="15" t="str">
        <f t="shared" ref="U233:U296" ca="1" si="64">IF(Q233="YES",O233*T233,"")</f>
        <v/>
      </c>
      <c r="V233" s="16"/>
      <c r="W233" s="17" t="str">
        <f t="shared" ref="W233:W296" ca="1" si="65">IF(Q233="YES",G233+V233,"")</f>
        <v/>
      </c>
      <c r="X233" s="18" t="str">
        <f t="shared" ref="X233:X296" ca="1" si="66">IF(Q233="YES",IF(TODAY()&gt;W233,"OVERDUE","WITHIN TIME"),"")</f>
        <v/>
      </c>
    </row>
    <row r="234" spans="1:24" x14ac:dyDescent="0.35">
      <c r="A234" s="3">
        <v>230</v>
      </c>
      <c r="B234" s="4"/>
      <c r="C234" s="4"/>
      <c r="D234" s="5" t="str">
        <f t="shared" si="57"/>
        <v/>
      </c>
      <c r="E234" s="4"/>
      <c r="F234" s="6"/>
      <c r="G234" s="6"/>
      <c r="H234" s="7" t="str">
        <f t="shared" ca="1" si="58"/>
        <v/>
      </c>
      <c r="I234" s="8" t="str">
        <f t="shared" ca="1" si="59"/>
        <v/>
      </c>
      <c r="J234" s="8" t="str">
        <f>IF(C234="","",
COUNTIFS(
sales!$C:$C,$C234,
sales!$E:$E,$E234,
sales!$H:$H,"&gt;="&amp;$F234,
sales!$H:$H,"&lt;="&amp;$G234
))</f>
        <v/>
      </c>
      <c r="K234" s="9" t="str">
        <f>IF(COUNTIFS(sales!C:C, C234)=0,"",
_xlfn.MAXIFS(sales!H:H, sales!C:C, C234))</f>
        <v/>
      </c>
      <c r="L234" s="4"/>
      <c r="M234" s="4"/>
      <c r="N234" s="10" t="str">
        <f>IF(C234="","",
SUMIFS(
sales!$I:$I,
sales!$C:$C,$C234,
sales!$E:$E,$E234,
sales!$H:$H,"&gt;="&amp;$F234,
sales!$H:$H,"&lt;="&amp;$G234
))</f>
        <v/>
      </c>
      <c r="O234" s="10" t="str">
        <f t="shared" si="60"/>
        <v/>
      </c>
      <c r="P234" s="11" t="str">
        <f t="shared" si="61"/>
        <v/>
      </c>
      <c r="Q234" s="12" t="str">
        <f t="shared" ca="1" si="62"/>
        <v/>
      </c>
      <c r="R234" s="100"/>
      <c r="S234" s="14"/>
      <c r="T234" s="15" t="str">
        <f t="shared" ca="1" si="63"/>
        <v/>
      </c>
      <c r="U234" s="15" t="str">
        <f t="shared" ca="1" si="64"/>
        <v/>
      </c>
      <c r="V234" s="16"/>
      <c r="W234" s="17" t="str">
        <f t="shared" ca="1" si="65"/>
        <v/>
      </c>
      <c r="X234" s="18" t="str">
        <f t="shared" ca="1" si="66"/>
        <v/>
      </c>
    </row>
    <row r="235" spans="1:24" x14ac:dyDescent="0.35">
      <c r="A235" s="3">
        <v>231</v>
      </c>
      <c r="B235" s="4"/>
      <c r="C235" s="4"/>
      <c r="D235" s="5" t="str">
        <f t="shared" si="57"/>
        <v/>
      </c>
      <c r="E235" s="4"/>
      <c r="F235" s="6"/>
      <c r="G235" s="6"/>
      <c r="H235" s="7" t="str">
        <f t="shared" ca="1" si="58"/>
        <v/>
      </c>
      <c r="I235" s="8" t="str">
        <f t="shared" ca="1" si="59"/>
        <v/>
      </c>
      <c r="J235" s="8" t="str">
        <f>IF(C235="","",
COUNTIFS(
sales!$C:$C,$C235,
sales!$E:$E,$E235,
sales!$H:$H,"&gt;="&amp;$F235,
sales!$H:$H,"&lt;="&amp;$G235
))</f>
        <v/>
      </c>
      <c r="K235" s="9" t="str">
        <f>IF(COUNTIFS(sales!C:C, C235)=0,"",
_xlfn.MAXIFS(sales!H:H, sales!C:C, C235))</f>
        <v/>
      </c>
      <c r="L235" s="4"/>
      <c r="M235" s="4"/>
      <c r="N235" s="10" t="str">
        <f>IF(C235="","",
SUMIFS(
sales!$I:$I,
sales!$C:$C,$C235,
sales!$E:$E,$E235,
sales!$H:$H,"&gt;="&amp;$F235,
sales!$H:$H,"&lt;="&amp;$G235
))</f>
        <v/>
      </c>
      <c r="O235" s="10" t="str">
        <f t="shared" si="60"/>
        <v/>
      </c>
      <c r="P235" s="11" t="str">
        <f t="shared" si="61"/>
        <v/>
      </c>
      <c r="Q235" s="12" t="str">
        <f t="shared" ca="1" si="62"/>
        <v/>
      </c>
      <c r="R235" s="100"/>
      <c r="S235" s="14"/>
      <c r="T235" s="15" t="str">
        <f t="shared" ca="1" si="63"/>
        <v/>
      </c>
      <c r="U235" s="15" t="str">
        <f t="shared" ca="1" si="64"/>
        <v/>
      </c>
      <c r="V235" s="16"/>
      <c r="W235" s="17" t="str">
        <f t="shared" ca="1" si="65"/>
        <v/>
      </c>
      <c r="X235" s="18" t="str">
        <f t="shared" ca="1" si="66"/>
        <v/>
      </c>
    </row>
    <row r="236" spans="1:24" x14ac:dyDescent="0.35">
      <c r="A236" s="3">
        <v>232</v>
      </c>
      <c r="B236" s="4"/>
      <c r="C236" s="4"/>
      <c r="D236" s="5" t="str">
        <f t="shared" si="57"/>
        <v/>
      </c>
      <c r="E236" s="4"/>
      <c r="F236" s="6"/>
      <c r="G236" s="6"/>
      <c r="H236" s="7" t="str">
        <f t="shared" ca="1" si="58"/>
        <v/>
      </c>
      <c r="I236" s="8" t="str">
        <f t="shared" ca="1" si="59"/>
        <v/>
      </c>
      <c r="J236" s="8" t="str">
        <f>IF(C236="","",
COUNTIFS(
sales!$C:$C,$C236,
sales!$E:$E,$E236,
sales!$H:$H,"&gt;="&amp;$F236,
sales!$H:$H,"&lt;="&amp;$G236
))</f>
        <v/>
      </c>
      <c r="K236" s="9" t="str">
        <f>IF(COUNTIFS(sales!C:C, C236)=0,"",
_xlfn.MAXIFS(sales!H:H, sales!C:C, C236))</f>
        <v/>
      </c>
      <c r="L236" s="4"/>
      <c r="M236" s="4"/>
      <c r="N236" s="10" t="str">
        <f>IF(C236="","",
SUMIFS(
sales!$I:$I,
sales!$C:$C,$C236,
sales!$E:$E,$E236,
sales!$H:$H,"&gt;="&amp;$F236,
sales!$H:$H,"&lt;="&amp;$G236
))</f>
        <v/>
      </c>
      <c r="O236" s="10" t="str">
        <f t="shared" si="60"/>
        <v/>
      </c>
      <c r="P236" s="11" t="str">
        <f t="shared" si="61"/>
        <v/>
      </c>
      <c r="Q236" s="12" t="str">
        <f t="shared" ca="1" si="62"/>
        <v/>
      </c>
      <c r="R236" s="100"/>
      <c r="S236" s="14"/>
      <c r="T236" s="15" t="str">
        <f t="shared" ca="1" si="63"/>
        <v/>
      </c>
      <c r="U236" s="15" t="str">
        <f t="shared" ca="1" si="64"/>
        <v/>
      </c>
      <c r="V236" s="16"/>
      <c r="W236" s="17" t="str">
        <f t="shared" ca="1" si="65"/>
        <v/>
      </c>
      <c r="X236" s="18" t="str">
        <f t="shared" ca="1" si="66"/>
        <v/>
      </c>
    </row>
    <row r="237" spans="1:24" x14ac:dyDescent="0.35">
      <c r="A237" s="3">
        <v>233</v>
      </c>
      <c r="B237" s="4"/>
      <c r="C237" s="4"/>
      <c r="D237" s="5" t="str">
        <f t="shared" si="57"/>
        <v/>
      </c>
      <c r="E237" s="4"/>
      <c r="F237" s="6"/>
      <c r="G237" s="6"/>
      <c r="H237" s="7" t="str">
        <f t="shared" ca="1" si="58"/>
        <v/>
      </c>
      <c r="I237" s="8" t="str">
        <f t="shared" ca="1" si="59"/>
        <v/>
      </c>
      <c r="J237" s="8" t="str">
        <f>IF(C237="","",
COUNTIFS(
sales!$C:$C,$C237,
sales!$E:$E,$E237,
sales!$H:$H,"&gt;="&amp;$F237,
sales!$H:$H,"&lt;="&amp;$G237
))</f>
        <v/>
      </c>
      <c r="K237" s="9" t="str">
        <f>IF(COUNTIFS(sales!C:C, C237)=0,"",
_xlfn.MAXIFS(sales!H:H, sales!C:C, C237))</f>
        <v/>
      </c>
      <c r="L237" s="4"/>
      <c r="M237" s="4"/>
      <c r="N237" s="10" t="str">
        <f>IF(C237="","",
SUMIFS(
sales!$I:$I,
sales!$C:$C,$C237,
sales!$E:$E,$E237,
sales!$H:$H,"&gt;="&amp;$F237,
sales!$H:$H,"&lt;="&amp;$G237
))</f>
        <v/>
      </c>
      <c r="O237" s="10" t="str">
        <f t="shared" si="60"/>
        <v/>
      </c>
      <c r="P237" s="11" t="str">
        <f t="shared" si="61"/>
        <v/>
      </c>
      <c r="Q237" s="12" t="str">
        <f t="shared" ca="1" si="62"/>
        <v/>
      </c>
      <c r="R237" s="100"/>
      <c r="S237" s="14"/>
      <c r="T237" s="15" t="str">
        <f t="shared" ca="1" si="63"/>
        <v/>
      </c>
      <c r="U237" s="15" t="str">
        <f t="shared" ca="1" si="64"/>
        <v/>
      </c>
      <c r="V237" s="16"/>
      <c r="W237" s="17" t="str">
        <f t="shared" ca="1" si="65"/>
        <v/>
      </c>
      <c r="X237" s="18" t="str">
        <f t="shared" ca="1" si="66"/>
        <v/>
      </c>
    </row>
    <row r="238" spans="1:24" x14ac:dyDescent="0.35">
      <c r="A238" s="3">
        <v>234</v>
      </c>
      <c r="B238" s="4"/>
      <c r="C238" s="4"/>
      <c r="D238" s="5" t="str">
        <f t="shared" si="57"/>
        <v/>
      </c>
      <c r="E238" s="4"/>
      <c r="F238" s="6"/>
      <c r="G238" s="6"/>
      <c r="H238" s="7" t="str">
        <f t="shared" ca="1" si="58"/>
        <v/>
      </c>
      <c r="I238" s="8" t="str">
        <f t="shared" ca="1" si="59"/>
        <v/>
      </c>
      <c r="J238" s="8" t="str">
        <f>IF(C238="","",
COUNTIFS(
sales!$C:$C,$C238,
sales!$E:$E,$E238,
sales!$H:$H,"&gt;="&amp;$F238,
sales!$H:$H,"&lt;="&amp;$G238
))</f>
        <v/>
      </c>
      <c r="K238" s="9" t="str">
        <f>IF(COUNTIFS(sales!C:C, C238)=0,"",
_xlfn.MAXIFS(sales!H:H, sales!C:C, C238))</f>
        <v/>
      </c>
      <c r="L238" s="4"/>
      <c r="M238" s="4"/>
      <c r="N238" s="10" t="str">
        <f>IF(C238="","",
SUMIFS(
sales!$I:$I,
sales!$C:$C,$C238,
sales!$E:$E,$E238,
sales!$H:$H,"&gt;="&amp;$F238,
sales!$H:$H,"&lt;="&amp;$G238
))</f>
        <v/>
      </c>
      <c r="O238" s="10" t="str">
        <f t="shared" si="60"/>
        <v/>
      </c>
      <c r="P238" s="11" t="str">
        <f t="shared" si="61"/>
        <v/>
      </c>
      <c r="Q238" s="12" t="str">
        <f t="shared" ca="1" si="62"/>
        <v/>
      </c>
      <c r="R238" s="100"/>
      <c r="S238" s="14"/>
      <c r="T238" s="15" t="str">
        <f t="shared" ca="1" si="63"/>
        <v/>
      </c>
      <c r="U238" s="15" t="str">
        <f t="shared" ca="1" si="64"/>
        <v/>
      </c>
      <c r="V238" s="16"/>
      <c r="W238" s="17" t="str">
        <f t="shared" ca="1" si="65"/>
        <v/>
      </c>
      <c r="X238" s="18" t="str">
        <f t="shared" ca="1" si="66"/>
        <v/>
      </c>
    </row>
    <row r="239" spans="1:24" x14ac:dyDescent="0.35">
      <c r="A239" s="3">
        <v>235</v>
      </c>
      <c r="B239" s="4"/>
      <c r="C239" s="4"/>
      <c r="D239" s="5" t="str">
        <f t="shared" si="57"/>
        <v/>
      </c>
      <c r="E239" s="4"/>
      <c r="F239" s="6"/>
      <c r="G239" s="6"/>
      <c r="H239" s="7" t="str">
        <f t="shared" ca="1" si="58"/>
        <v/>
      </c>
      <c r="I239" s="8" t="str">
        <f t="shared" ca="1" si="59"/>
        <v/>
      </c>
      <c r="J239" s="8" t="str">
        <f>IF(C239="","",
COUNTIFS(
sales!$C:$C,$C239,
sales!$E:$E,$E239,
sales!$H:$H,"&gt;="&amp;$F239,
sales!$H:$H,"&lt;="&amp;$G239
))</f>
        <v/>
      </c>
      <c r="K239" s="9" t="str">
        <f>IF(COUNTIFS(sales!C:C, C239)=0,"",
_xlfn.MAXIFS(sales!H:H, sales!C:C, C239))</f>
        <v/>
      </c>
      <c r="L239" s="4"/>
      <c r="M239" s="4"/>
      <c r="N239" s="10" t="str">
        <f>IF(C239="","",
SUMIFS(
sales!$I:$I,
sales!$C:$C,$C239,
sales!$E:$E,$E239,
sales!$H:$H,"&gt;="&amp;$F239,
sales!$H:$H,"&lt;="&amp;$G239
))</f>
        <v/>
      </c>
      <c r="O239" s="10" t="str">
        <f t="shared" si="60"/>
        <v/>
      </c>
      <c r="P239" s="11" t="str">
        <f t="shared" si="61"/>
        <v/>
      </c>
      <c r="Q239" s="12" t="str">
        <f t="shared" ca="1" si="62"/>
        <v/>
      </c>
      <c r="R239" s="100"/>
      <c r="S239" s="14"/>
      <c r="T239" s="15" t="str">
        <f t="shared" ca="1" si="63"/>
        <v/>
      </c>
      <c r="U239" s="15" t="str">
        <f t="shared" ca="1" si="64"/>
        <v/>
      </c>
      <c r="V239" s="16"/>
      <c r="W239" s="17" t="str">
        <f t="shared" ca="1" si="65"/>
        <v/>
      </c>
      <c r="X239" s="18" t="str">
        <f t="shared" ca="1" si="66"/>
        <v/>
      </c>
    </row>
    <row r="240" spans="1:24" x14ac:dyDescent="0.35">
      <c r="A240" s="3">
        <v>236</v>
      </c>
      <c r="B240" s="4"/>
      <c r="C240" s="4"/>
      <c r="D240" s="5" t="str">
        <f t="shared" si="57"/>
        <v/>
      </c>
      <c r="E240" s="4"/>
      <c r="F240" s="6"/>
      <c r="G240" s="6"/>
      <c r="H240" s="7" t="str">
        <f t="shared" ca="1" si="58"/>
        <v/>
      </c>
      <c r="I240" s="8" t="str">
        <f t="shared" ca="1" si="59"/>
        <v/>
      </c>
      <c r="J240" s="8" t="str">
        <f>IF(C240="","",
COUNTIFS(
sales!$C:$C,$C240,
sales!$E:$E,$E240,
sales!$H:$H,"&gt;="&amp;$F240,
sales!$H:$H,"&lt;="&amp;$G240
))</f>
        <v/>
      </c>
      <c r="K240" s="9" t="str">
        <f>IF(COUNTIFS(sales!C:C, C240)=0,"",
_xlfn.MAXIFS(sales!H:H, sales!C:C, C240))</f>
        <v/>
      </c>
      <c r="L240" s="4"/>
      <c r="M240" s="4"/>
      <c r="N240" s="10" t="str">
        <f>IF(C240="","",
SUMIFS(
sales!$I:$I,
sales!$C:$C,$C240,
sales!$E:$E,$E240,
sales!$H:$H,"&gt;="&amp;$F240,
sales!$H:$H,"&lt;="&amp;$G240
))</f>
        <v/>
      </c>
      <c r="O240" s="10" t="str">
        <f t="shared" si="60"/>
        <v/>
      </c>
      <c r="P240" s="11" t="str">
        <f t="shared" si="61"/>
        <v/>
      </c>
      <c r="Q240" s="12" t="str">
        <f t="shared" ca="1" si="62"/>
        <v/>
      </c>
      <c r="R240" s="100"/>
      <c r="S240" s="14"/>
      <c r="T240" s="15" t="str">
        <f t="shared" ca="1" si="63"/>
        <v/>
      </c>
      <c r="U240" s="15" t="str">
        <f t="shared" ca="1" si="64"/>
        <v/>
      </c>
      <c r="V240" s="16"/>
      <c r="W240" s="17" t="str">
        <f t="shared" ca="1" si="65"/>
        <v/>
      </c>
      <c r="X240" s="18" t="str">
        <f t="shared" ca="1" si="66"/>
        <v/>
      </c>
    </row>
    <row r="241" spans="1:24" x14ac:dyDescent="0.35">
      <c r="A241" s="3">
        <v>237</v>
      </c>
      <c r="B241" s="4"/>
      <c r="C241" s="4"/>
      <c r="D241" s="5" t="str">
        <f t="shared" si="57"/>
        <v/>
      </c>
      <c r="E241" s="4"/>
      <c r="F241" s="6"/>
      <c r="G241" s="6"/>
      <c r="H241" s="7" t="str">
        <f t="shared" ca="1" si="58"/>
        <v/>
      </c>
      <c r="I241" s="8" t="str">
        <f t="shared" ca="1" si="59"/>
        <v/>
      </c>
      <c r="J241" s="8" t="str">
        <f>IF(C241="","",
COUNTIFS(
sales!$C:$C,$C241,
sales!$E:$E,$E241,
sales!$H:$H,"&gt;="&amp;$F241,
sales!$H:$H,"&lt;="&amp;$G241
))</f>
        <v/>
      </c>
      <c r="K241" s="9" t="str">
        <f>IF(COUNTIFS(sales!C:C, C241)=0,"",
_xlfn.MAXIFS(sales!H:H, sales!C:C, C241))</f>
        <v/>
      </c>
      <c r="L241" s="4"/>
      <c r="M241" s="4"/>
      <c r="N241" s="10" t="str">
        <f>IF(C241="","",
SUMIFS(
sales!$I:$I,
sales!$C:$C,$C241,
sales!$E:$E,$E241,
sales!$H:$H,"&gt;="&amp;$F241,
sales!$H:$H,"&lt;="&amp;$G241
))</f>
        <v/>
      </c>
      <c r="O241" s="10" t="str">
        <f t="shared" si="60"/>
        <v/>
      </c>
      <c r="P241" s="11" t="str">
        <f t="shared" si="61"/>
        <v/>
      </c>
      <c r="Q241" s="12" t="str">
        <f t="shared" ca="1" si="62"/>
        <v/>
      </c>
      <c r="R241" s="100"/>
      <c r="S241" s="14"/>
      <c r="T241" s="15" t="str">
        <f t="shared" ca="1" si="63"/>
        <v/>
      </c>
      <c r="U241" s="15" t="str">
        <f t="shared" ca="1" si="64"/>
        <v/>
      </c>
      <c r="V241" s="16"/>
      <c r="W241" s="17" t="str">
        <f t="shared" ca="1" si="65"/>
        <v/>
      </c>
      <c r="X241" s="18" t="str">
        <f t="shared" ca="1" si="66"/>
        <v/>
      </c>
    </row>
    <row r="242" spans="1:24" x14ac:dyDescent="0.35">
      <c r="A242" s="3">
        <v>238</v>
      </c>
      <c r="B242" s="4"/>
      <c r="C242" s="4"/>
      <c r="D242" s="5" t="str">
        <f t="shared" si="57"/>
        <v/>
      </c>
      <c r="E242" s="4"/>
      <c r="F242" s="6"/>
      <c r="G242" s="6"/>
      <c r="H242" s="7" t="str">
        <f t="shared" ca="1" si="58"/>
        <v/>
      </c>
      <c r="I242" s="8" t="str">
        <f t="shared" ca="1" si="59"/>
        <v/>
      </c>
      <c r="J242" s="8" t="str">
        <f>IF(C242="","",
COUNTIFS(
sales!$C:$C,$C242,
sales!$E:$E,$E242,
sales!$H:$H,"&gt;="&amp;$F242,
sales!$H:$H,"&lt;="&amp;$G242
))</f>
        <v/>
      </c>
      <c r="K242" s="9" t="str">
        <f>IF(COUNTIFS(sales!C:C, C242)=0,"",
_xlfn.MAXIFS(sales!H:H, sales!C:C, C242))</f>
        <v/>
      </c>
      <c r="L242" s="4"/>
      <c r="M242" s="4"/>
      <c r="N242" s="10" t="str">
        <f>IF(C242="","",
SUMIFS(
sales!$I:$I,
sales!$C:$C,$C242,
sales!$E:$E,$E242,
sales!$H:$H,"&gt;="&amp;$F242,
sales!$H:$H,"&lt;="&amp;$G242
))</f>
        <v/>
      </c>
      <c r="O242" s="10" t="str">
        <f t="shared" si="60"/>
        <v/>
      </c>
      <c r="P242" s="11" t="str">
        <f t="shared" si="61"/>
        <v/>
      </c>
      <c r="Q242" s="12" t="str">
        <f t="shared" ca="1" si="62"/>
        <v/>
      </c>
      <c r="R242" s="100"/>
      <c r="S242" s="14"/>
      <c r="T242" s="15" t="str">
        <f t="shared" ca="1" si="63"/>
        <v/>
      </c>
      <c r="U242" s="15" t="str">
        <f t="shared" ca="1" si="64"/>
        <v/>
      </c>
      <c r="V242" s="16"/>
      <c r="W242" s="17" t="str">
        <f t="shared" ca="1" si="65"/>
        <v/>
      </c>
      <c r="X242" s="18" t="str">
        <f t="shared" ca="1" si="66"/>
        <v/>
      </c>
    </row>
    <row r="243" spans="1:24" x14ac:dyDescent="0.35">
      <c r="A243" s="3">
        <v>239</v>
      </c>
      <c r="B243" s="4"/>
      <c r="C243" s="4"/>
      <c r="D243" s="5" t="str">
        <f t="shared" si="57"/>
        <v/>
      </c>
      <c r="E243" s="4"/>
      <c r="F243" s="6"/>
      <c r="G243" s="6"/>
      <c r="H243" s="7" t="str">
        <f t="shared" ca="1" si="58"/>
        <v/>
      </c>
      <c r="I243" s="8" t="str">
        <f t="shared" ca="1" si="59"/>
        <v/>
      </c>
      <c r="J243" s="8" t="str">
        <f>IF(C243="","",
COUNTIFS(
sales!$C:$C,$C243,
sales!$E:$E,$E243,
sales!$H:$H,"&gt;="&amp;$F243,
sales!$H:$H,"&lt;="&amp;$G243
))</f>
        <v/>
      </c>
      <c r="K243" s="9" t="str">
        <f>IF(COUNTIFS(sales!C:C, C243)=0,"",
_xlfn.MAXIFS(sales!H:H, sales!C:C, C243))</f>
        <v/>
      </c>
      <c r="L243" s="4"/>
      <c r="M243" s="4"/>
      <c r="N243" s="10" t="str">
        <f>IF(C243="","",
SUMIFS(
sales!$I:$I,
sales!$C:$C,$C243,
sales!$E:$E,$E243,
sales!$H:$H,"&gt;="&amp;$F243,
sales!$H:$H,"&lt;="&amp;$G243
))</f>
        <v/>
      </c>
      <c r="O243" s="10" t="str">
        <f t="shared" si="60"/>
        <v/>
      </c>
      <c r="P243" s="11" t="str">
        <f t="shared" si="61"/>
        <v/>
      </c>
      <c r="Q243" s="12" t="str">
        <f t="shared" ca="1" si="62"/>
        <v/>
      </c>
      <c r="R243" s="100"/>
      <c r="S243" s="14"/>
      <c r="T243" s="15" t="str">
        <f t="shared" ca="1" si="63"/>
        <v/>
      </c>
      <c r="U243" s="15" t="str">
        <f t="shared" ca="1" si="64"/>
        <v/>
      </c>
      <c r="V243" s="16"/>
      <c r="W243" s="17" t="str">
        <f t="shared" ca="1" si="65"/>
        <v/>
      </c>
      <c r="X243" s="18" t="str">
        <f t="shared" ca="1" si="66"/>
        <v/>
      </c>
    </row>
    <row r="244" spans="1:24" x14ac:dyDescent="0.35">
      <c r="A244" s="3">
        <v>240</v>
      </c>
      <c r="B244" s="4"/>
      <c r="C244" s="4"/>
      <c r="D244" s="5" t="str">
        <f t="shared" si="57"/>
        <v/>
      </c>
      <c r="E244" s="4"/>
      <c r="F244" s="6"/>
      <c r="G244" s="6"/>
      <c r="H244" s="7" t="str">
        <f t="shared" ca="1" si="58"/>
        <v/>
      </c>
      <c r="I244" s="8" t="str">
        <f t="shared" ca="1" si="59"/>
        <v/>
      </c>
      <c r="J244" s="8" t="str">
        <f>IF(C244="","",
COUNTIFS(
sales!$C:$C,$C244,
sales!$E:$E,$E244,
sales!$H:$H,"&gt;="&amp;$F244,
sales!$H:$H,"&lt;="&amp;$G244
))</f>
        <v/>
      </c>
      <c r="K244" s="9" t="str">
        <f>IF(COUNTIFS(sales!C:C, C244)=0,"",
_xlfn.MAXIFS(sales!H:H, sales!C:C, C244))</f>
        <v/>
      </c>
      <c r="L244" s="4"/>
      <c r="M244" s="4"/>
      <c r="N244" s="10" t="str">
        <f>IF(C244="","",
SUMIFS(
sales!$I:$I,
sales!$C:$C,$C244,
sales!$E:$E,$E244,
sales!$H:$H,"&gt;="&amp;$F244,
sales!$H:$H,"&lt;="&amp;$G244
))</f>
        <v/>
      </c>
      <c r="O244" s="10" t="str">
        <f t="shared" si="60"/>
        <v/>
      </c>
      <c r="P244" s="11" t="str">
        <f t="shared" si="61"/>
        <v/>
      </c>
      <c r="Q244" s="12" t="str">
        <f t="shared" ca="1" si="62"/>
        <v/>
      </c>
      <c r="R244" s="100"/>
      <c r="S244" s="14"/>
      <c r="T244" s="15" t="str">
        <f t="shared" ca="1" si="63"/>
        <v/>
      </c>
      <c r="U244" s="15" t="str">
        <f t="shared" ca="1" si="64"/>
        <v/>
      </c>
      <c r="V244" s="16"/>
      <c r="W244" s="17" t="str">
        <f t="shared" ca="1" si="65"/>
        <v/>
      </c>
      <c r="X244" s="18" t="str">
        <f t="shared" ca="1" si="66"/>
        <v/>
      </c>
    </row>
    <row r="245" spans="1:24" x14ac:dyDescent="0.35">
      <c r="A245" s="3">
        <v>241</v>
      </c>
      <c r="B245" s="4"/>
      <c r="C245" s="4"/>
      <c r="D245" s="5" t="str">
        <f t="shared" si="57"/>
        <v/>
      </c>
      <c r="E245" s="4"/>
      <c r="F245" s="6"/>
      <c r="G245" s="6"/>
      <c r="H245" s="7" t="str">
        <f t="shared" ca="1" si="58"/>
        <v/>
      </c>
      <c r="I245" s="8" t="str">
        <f t="shared" ca="1" si="59"/>
        <v/>
      </c>
      <c r="J245" s="8" t="str">
        <f>IF(C245="","",
COUNTIFS(
sales!$C:$C,$C245,
sales!$E:$E,$E245,
sales!$H:$H,"&gt;="&amp;$F245,
sales!$H:$H,"&lt;="&amp;$G245
))</f>
        <v/>
      </c>
      <c r="K245" s="9" t="str">
        <f>IF(COUNTIFS(sales!C:C, C245)=0,"",
_xlfn.MAXIFS(sales!H:H, sales!C:C, C245))</f>
        <v/>
      </c>
      <c r="L245" s="4"/>
      <c r="M245" s="4"/>
      <c r="N245" s="10" t="str">
        <f>IF(C245="","",
SUMIFS(
sales!$I:$I,
sales!$C:$C,$C245,
sales!$E:$E,$E245,
sales!$H:$H,"&gt;="&amp;$F245,
sales!$H:$H,"&lt;="&amp;$G245
))</f>
        <v/>
      </c>
      <c r="O245" s="10" t="str">
        <f t="shared" si="60"/>
        <v/>
      </c>
      <c r="P245" s="11" t="str">
        <f t="shared" si="61"/>
        <v/>
      </c>
      <c r="Q245" s="12" t="str">
        <f t="shared" ca="1" si="62"/>
        <v/>
      </c>
      <c r="R245" s="100"/>
      <c r="S245" s="14"/>
      <c r="T245" s="15" t="str">
        <f t="shared" ca="1" si="63"/>
        <v/>
      </c>
      <c r="U245" s="15" t="str">
        <f t="shared" ca="1" si="64"/>
        <v/>
      </c>
      <c r="V245" s="16"/>
      <c r="W245" s="17" t="str">
        <f t="shared" ca="1" si="65"/>
        <v/>
      </c>
      <c r="X245" s="18" t="str">
        <f t="shared" ca="1" si="66"/>
        <v/>
      </c>
    </row>
    <row r="246" spans="1:24" x14ac:dyDescent="0.35">
      <c r="A246" s="3">
        <v>242</v>
      </c>
      <c r="B246" s="4"/>
      <c r="C246" s="4"/>
      <c r="D246" s="5" t="str">
        <f t="shared" si="57"/>
        <v/>
      </c>
      <c r="E246" s="4"/>
      <c r="F246" s="6"/>
      <c r="G246" s="6"/>
      <c r="H246" s="7" t="str">
        <f t="shared" ca="1" si="58"/>
        <v/>
      </c>
      <c r="I246" s="8" t="str">
        <f t="shared" ca="1" si="59"/>
        <v/>
      </c>
      <c r="J246" s="8" t="str">
        <f>IF(C246="","",
COUNTIFS(
sales!$C:$C,$C246,
sales!$E:$E,$E246,
sales!$H:$H,"&gt;="&amp;$F246,
sales!$H:$H,"&lt;="&amp;$G246
))</f>
        <v/>
      </c>
      <c r="K246" s="9" t="str">
        <f>IF(COUNTIFS(sales!C:C, C246)=0,"",
_xlfn.MAXIFS(sales!H:H, sales!C:C, C246))</f>
        <v/>
      </c>
      <c r="L246" s="4"/>
      <c r="M246" s="4"/>
      <c r="N246" s="10" t="str">
        <f>IF(C246="","",
SUMIFS(
sales!$I:$I,
sales!$C:$C,$C246,
sales!$E:$E,$E246,
sales!$H:$H,"&gt;="&amp;$F246,
sales!$H:$H,"&lt;="&amp;$G246
))</f>
        <v/>
      </c>
      <c r="O246" s="10" t="str">
        <f t="shared" si="60"/>
        <v/>
      </c>
      <c r="P246" s="11" t="str">
        <f t="shared" si="61"/>
        <v/>
      </c>
      <c r="Q246" s="12" t="str">
        <f t="shared" ca="1" si="62"/>
        <v/>
      </c>
      <c r="R246" s="100"/>
      <c r="S246" s="14"/>
      <c r="T246" s="15" t="str">
        <f t="shared" ca="1" si="63"/>
        <v/>
      </c>
      <c r="U246" s="15" t="str">
        <f t="shared" ca="1" si="64"/>
        <v/>
      </c>
      <c r="V246" s="16"/>
      <c r="W246" s="17" t="str">
        <f t="shared" ca="1" si="65"/>
        <v/>
      </c>
      <c r="X246" s="18" t="str">
        <f t="shared" ca="1" si="66"/>
        <v/>
      </c>
    </row>
    <row r="247" spans="1:24" x14ac:dyDescent="0.35">
      <c r="A247" s="3">
        <v>243</v>
      </c>
      <c r="B247" s="4"/>
      <c r="C247" s="4"/>
      <c r="D247" s="5" t="str">
        <f t="shared" si="57"/>
        <v/>
      </c>
      <c r="E247" s="4"/>
      <c r="F247" s="6"/>
      <c r="G247" s="6"/>
      <c r="H247" s="7" t="str">
        <f t="shared" ca="1" si="58"/>
        <v/>
      </c>
      <c r="I247" s="8" t="str">
        <f t="shared" ca="1" si="59"/>
        <v/>
      </c>
      <c r="J247" s="8" t="str">
        <f>IF(C247="","",
COUNTIFS(
sales!$C:$C,$C247,
sales!$E:$E,$E247,
sales!$H:$H,"&gt;="&amp;$F247,
sales!$H:$H,"&lt;="&amp;$G247
))</f>
        <v/>
      </c>
      <c r="K247" s="9" t="str">
        <f>IF(COUNTIFS(sales!C:C, C247)=0,"",
_xlfn.MAXIFS(sales!H:H, sales!C:C, C247))</f>
        <v/>
      </c>
      <c r="L247" s="4"/>
      <c r="M247" s="4"/>
      <c r="N247" s="10" t="str">
        <f>IF(C247="","",
SUMIFS(
sales!$I:$I,
sales!$C:$C,$C247,
sales!$E:$E,$E247,
sales!$H:$H,"&gt;="&amp;$F247,
sales!$H:$H,"&lt;="&amp;$G247
))</f>
        <v/>
      </c>
      <c r="O247" s="10" t="str">
        <f t="shared" si="60"/>
        <v/>
      </c>
      <c r="P247" s="11" t="str">
        <f t="shared" si="61"/>
        <v/>
      </c>
      <c r="Q247" s="12" t="str">
        <f t="shared" ca="1" si="62"/>
        <v/>
      </c>
      <c r="R247" s="100"/>
      <c r="S247" s="14"/>
      <c r="T247" s="15" t="str">
        <f t="shared" ca="1" si="63"/>
        <v/>
      </c>
      <c r="U247" s="15" t="str">
        <f t="shared" ca="1" si="64"/>
        <v/>
      </c>
      <c r="V247" s="16"/>
      <c r="W247" s="17" t="str">
        <f t="shared" ca="1" si="65"/>
        <v/>
      </c>
      <c r="X247" s="18" t="str">
        <f t="shared" ca="1" si="66"/>
        <v/>
      </c>
    </row>
    <row r="248" spans="1:24" x14ac:dyDescent="0.35">
      <c r="A248" s="3">
        <v>244</v>
      </c>
      <c r="B248" s="4"/>
      <c r="C248" s="4"/>
      <c r="D248" s="5" t="str">
        <f t="shared" si="57"/>
        <v/>
      </c>
      <c r="E248" s="4"/>
      <c r="F248" s="6"/>
      <c r="G248" s="6"/>
      <c r="H248" s="7" t="str">
        <f t="shared" ca="1" si="58"/>
        <v/>
      </c>
      <c r="I248" s="8" t="str">
        <f t="shared" ca="1" si="59"/>
        <v/>
      </c>
      <c r="J248" s="8" t="str">
        <f>IF(C248="","",
COUNTIFS(
sales!$C:$C,$C248,
sales!$E:$E,$E248,
sales!$H:$H,"&gt;="&amp;$F248,
sales!$H:$H,"&lt;="&amp;$G248
))</f>
        <v/>
      </c>
      <c r="K248" s="9" t="str">
        <f>IF(COUNTIFS(sales!C:C, C248)=0,"",
_xlfn.MAXIFS(sales!H:H, sales!C:C, C248))</f>
        <v/>
      </c>
      <c r="L248" s="4"/>
      <c r="M248" s="4"/>
      <c r="N248" s="10" t="str">
        <f>IF(C248="","",
SUMIFS(
sales!$I:$I,
sales!$C:$C,$C248,
sales!$E:$E,$E248,
sales!$H:$H,"&gt;="&amp;$F248,
sales!$H:$H,"&lt;="&amp;$G248
))</f>
        <v/>
      </c>
      <c r="O248" s="10" t="str">
        <f t="shared" si="60"/>
        <v/>
      </c>
      <c r="P248" s="11" t="str">
        <f t="shared" si="61"/>
        <v/>
      </c>
      <c r="Q248" s="12" t="str">
        <f t="shared" ca="1" si="62"/>
        <v/>
      </c>
      <c r="R248" s="100"/>
      <c r="S248" s="14"/>
      <c r="T248" s="15" t="str">
        <f t="shared" ca="1" si="63"/>
        <v/>
      </c>
      <c r="U248" s="15" t="str">
        <f t="shared" ca="1" si="64"/>
        <v/>
      </c>
      <c r="V248" s="16"/>
      <c r="W248" s="17" t="str">
        <f t="shared" ca="1" si="65"/>
        <v/>
      </c>
      <c r="X248" s="18" t="str">
        <f t="shared" ca="1" si="66"/>
        <v/>
      </c>
    </row>
    <row r="249" spans="1:24" x14ac:dyDescent="0.35">
      <c r="A249" s="3">
        <v>245</v>
      </c>
      <c r="B249" s="4"/>
      <c r="C249" s="4"/>
      <c r="D249" s="5" t="str">
        <f t="shared" si="57"/>
        <v/>
      </c>
      <c r="E249" s="4"/>
      <c r="F249" s="6"/>
      <c r="G249" s="6"/>
      <c r="H249" s="7" t="str">
        <f t="shared" ca="1" si="58"/>
        <v/>
      </c>
      <c r="I249" s="8" t="str">
        <f t="shared" ca="1" si="59"/>
        <v/>
      </c>
      <c r="J249" s="8" t="str">
        <f>IF(C249="","",
COUNTIFS(
sales!$C:$C,$C249,
sales!$E:$E,$E249,
sales!$H:$H,"&gt;="&amp;$F249,
sales!$H:$H,"&lt;="&amp;$G249
))</f>
        <v/>
      </c>
      <c r="K249" s="9" t="str">
        <f>IF(COUNTIFS(sales!C:C, C249)=0,"",
_xlfn.MAXIFS(sales!H:H, sales!C:C, C249))</f>
        <v/>
      </c>
      <c r="L249" s="4"/>
      <c r="M249" s="4"/>
      <c r="N249" s="10" t="str">
        <f>IF(C249="","",
SUMIFS(
sales!$I:$I,
sales!$C:$C,$C249,
sales!$E:$E,$E249,
sales!$H:$H,"&gt;="&amp;$F249,
sales!$H:$H,"&lt;="&amp;$G249
))</f>
        <v/>
      </c>
      <c r="O249" s="10" t="str">
        <f t="shared" si="60"/>
        <v/>
      </c>
      <c r="P249" s="11" t="str">
        <f t="shared" si="61"/>
        <v/>
      </c>
      <c r="Q249" s="12" t="str">
        <f t="shared" ca="1" si="62"/>
        <v/>
      </c>
      <c r="R249" s="100"/>
      <c r="S249" s="14"/>
      <c r="T249" s="15" t="str">
        <f t="shared" ca="1" si="63"/>
        <v/>
      </c>
      <c r="U249" s="15" t="str">
        <f t="shared" ca="1" si="64"/>
        <v/>
      </c>
      <c r="V249" s="16"/>
      <c r="W249" s="17" t="str">
        <f t="shared" ca="1" si="65"/>
        <v/>
      </c>
      <c r="X249" s="18" t="str">
        <f t="shared" ca="1" si="66"/>
        <v/>
      </c>
    </row>
    <row r="250" spans="1:24" x14ac:dyDescent="0.35">
      <c r="A250" s="3">
        <v>246</v>
      </c>
      <c r="B250" s="4"/>
      <c r="C250" s="4"/>
      <c r="D250" s="5" t="str">
        <f t="shared" si="57"/>
        <v/>
      </c>
      <c r="E250" s="4"/>
      <c r="F250" s="6"/>
      <c r="G250" s="6"/>
      <c r="H250" s="7" t="str">
        <f t="shared" ca="1" si="58"/>
        <v/>
      </c>
      <c r="I250" s="8" t="str">
        <f t="shared" ca="1" si="59"/>
        <v/>
      </c>
      <c r="J250" s="8" t="str">
        <f>IF(C250="","",
COUNTIFS(
sales!$C:$C,$C250,
sales!$E:$E,$E250,
sales!$H:$H,"&gt;="&amp;$F250,
sales!$H:$H,"&lt;="&amp;$G250
))</f>
        <v/>
      </c>
      <c r="K250" s="9" t="str">
        <f>IF(COUNTIFS(sales!C:C, C250)=0,"",
_xlfn.MAXIFS(sales!H:H, sales!C:C, C250))</f>
        <v/>
      </c>
      <c r="L250" s="4"/>
      <c r="M250" s="4"/>
      <c r="N250" s="10" t="str">
        <f>IF(C250="","",
SUMIFS(
sales!$I:$I,
sales!$C:$C,$C250,
sales!$E:$E,$E250,
sales!$H:$H,"&gt;="&amp;$F250,
sales!$H:$H,"&lt;="&amp;$G250
))</f>
        <v/>
      </c>
      <c r="O250" s="10" t="str">
        <f t="shared" si="60"/>
        <v/>
      </c>
      <c r="P250" s="11" t="str">
        <f t="shared" si="61"/>
        <v/>
      </c>
      <c r="Q250" s="12" t="str">
        <f t="shared" ca="1" si="62"/>
        <v/>
      </c>
      <c r="R250" s="100"/>
      <c r="S250" s="14"/>
      <c r="T250" s="15" t="str">
        <f t="shared" ca="1" si="63"/>
        <v/>
      </c>
      <c r="U250" s="15" t="str">
        <f t="shared" ca="1" si="64"/>
        <v/>
      </c>
      <c r="V250" s="16"/>
      <c r="W250" s="17" t="str">
        <f t="shared" ca="1" si="65"/>
        <v/>
      </c>
      <c r="X250" s="18" t="str">
        <f t="shared" ca="1" si="66"/>
        <v/>
      </c>
    </row>
    <row r="251" spans="1:24" x14ac:dyDescent="0.35">
      <c r="A251" s="3">
        <v>247</v>
      </c>
      <c r="B251" s="4"/>
      <c r="C251" s="4"/>
      <c r="D251" s="5" t="str">
        <f t="shared" si="57"/>
        <v/>
      </c>
      <c r="E251" s="4"/>
      <c r="F251" s="6"/>
      <c r="G251" s="6"/>
      <c r="H251" s="7" t="str">
        <f t="shared" ca="1" si="58"/>
        <v/>
      </c>
      <c r="I251" s="8" t="str">
        <f t="shared" ca="1" si="59"/>
        <v/>
      </c>
      <c r="J251" s="8" t="str">
        <f>IF(C251="","",
COUNTIFS(
sales!$C:$C,$C251,
sales!$E:$E,$E251,
sales!$H:$H,"&gt;="&amp;$F251,
sales!$H:$H,"&lt;="&amp;$G251
))</f>
        <v/>
      </c>
      <c r="K251" s="9" t="str">
        <f>IF(COUNTIFS(sales!C:C, C251)=0,"",
_xlfn.MAXIFS(sales!H:H, sales!C:C, C251))</f>
        <v/>
      </c>
      <c r="L251" s="4"/>
      <c r="M251" s="4"/>
      <c r="N251" s="10" t="str">
        <f>IF(C251="","",
SUMIFS(
sales!$I:$I,
sales!$C:$C,$C251,
sales!$E:$E,$E251,
sales!$H:$H,"&gt;="&amp;$F251,
sales!$H:$H,"&lt;="&amp;$G251
))</f>
        <v/>
      </c>
      <c r="O251" s="10" t="str">
        <f t="shared" si="60"/>
        <v/>
      </c>
      <c r="P251" s="11" t="str">
        <f t="shared" si="61"/>
        <v/>
      </c>
      <c r="Q251" s="12" t="str">
        <f t="shared" ca="1" si="62"/>
        <v/>
      </c>
      <c r="R251" s="100"/>
      <c r="S251" s="14"/>
      <c r="T251" s="15" t="str">
        <f t="shared" ca="1" si="63"/>
        <v/>
      </c>
      <c r="U251" s="15" t="str">
        <f t="shared" ca="1" si="64"/>
        <v/>
      </c>
      <c r="V251" s="16"/>
      <c r="W251" s="17" t="str">
        <f t="shared" ca="1" si="65"/>
        <v/>
      </c>
      <c r="X251" s="18" t="str">
        <f t="shared" ca="1" si="66"/>
        <v/>
      </c>
    </row>
    <row r="252" spans="1:24" x14ac:dyDescent="0.35">
      <c r="A252" s="3">
        <v>248</v>
      </c>
      <c r="B252" s="4"/>
      <c r="C252" s="4"/>
      <c r="D252" s="5" t="str">
        <f t="shared" si="57"/>
        <v/>
      </c>
      <c r="E252" s="4"/>
      <c r="F252" s="6"/>
      <c r="G252" s="6"/>
      <c r="H252" s="7" t="str">
        <f t="shared" ca="1" si="58"/>
        <v/>
      </c>
      <c r="I252" s="8" t="str">
        <f t="shared" ca="1" si="59"/>
        <v/>
      </c>
      <c r="J252" s="8" t="str">
        <f>IF(C252="","",
COUNTIFS(
sales!$C:$C,$C252,
sales!$E:$E,$E252,
sales!$H:$H,"&gt;="&amp;$F252,
sales!$H:$H,"&lt;="&amp;$G252
))</f>
        <v/>
      </c>
      <c r="K252" s="9" t="str">
        <f>IF(COUNTIFS(sales!C:C, C252)=0,"",
_xlfn.MAXIFS(sales!H:H, sales!C:C, C252))</f>
        <v/>
      </c>
      <c r="L252" s="4"/>
      <c r="M252" s="4"/>
      <c r="N252" s="10" t="str">
        <f>IF(C252="","",
SUMIFS(
sales!$I:$I,
sales!$C:$C,$C252,
sales!$E:$E,$E252,
sales!$H:$H,"&gt;="&amp;$F252,
sales!$H:$H,"&lt;="&amp;$G252
))</f>
        <v/>
      </c>
      <c r="O252" s="10" t="str">
        <f t="shared" si="60"/>
        <v/>
      </c>
      <c r="P252" s="11" t="str">
        <f t="shared" si="61"/>
        <v/>
      </c>
      <c r="Q252" s="12" t="str">
        <f t="shared" ca="1" si="62"/>
        <v/>
      </c>
      <c r="R252" s="100"/>
      <c r="S252" s="14"/>
      <c r="T252" s="15" t="str">
        <f t="shared" ca="1" si="63"/>
        <v/>
      </c>
      <c r="U252" s="15" t="str">
        <f t="shared" ca="1" si="64"/>
        <v/>
      </c>
      <c r="V252" s="16"/>
      <c r="W252" s="17" t="str">
        <f t="shared" ca="1" si="65"/>
        <v/>
      </c>
      <c r="X252" s="18" t="str">
        <f t="shared" ca="1" si="66"/>
        <v/>
      </c>
    </row>
    <row r="253" spans="1:24" x14ac:dyDescent="0.35">
      <c r="A253" s="3">
        <v>249</v>
      </c>
      <c r="B253" s="4"/>
      <c r="C253" s="4"/>
      <c r="D253" s="5" t="str">
        <f t="shared" si="57"/>
        <v/>
      </c>
      <c r="E253" s="4"/>
      <c r="F253" s="6"/>
      <c r="G253" s="6"/>
      <c r="H253" s="7" t="str">
        <f t="shared" ca="1" si="58"/>
        <v/>
      </c>
      <c r="I253" s="8" t="str">
        <f t="shared" ca="1" si="59"/>
        <v/>
      </c>
      <c r="J253" s="8" t="str">
        <f>IF(C253="","",
COUNTIFS(
sales!$C:$C,$C253,
sales!$E:$E,$E253,
sales!$H:$H,"&gt;="&amp;$F253,
sales!$H:$H,"&lt;="&amp;$G253
))</f>
        <v/>
      </c>
      <c r="K253" s="9" t="str">
        <f>IF(COUNTIFS(sales!C:C, C253)=0,"",
_xlfn.MAXIFS(sales!H:H, sales!C:C, C253))</f>
        <v/>
      </c>
      <c r="L253" s="4"/>
      <c r="M253" s="4"/>
      <c r="N253" s="10" t="str">
        <f>IF(C253="","",
SUMIFS(
sales!$I:$I,
sales!$C:$C,$C253,
sales!$E:$E,$E253,
sales!$H:$H,"&gt;="&amp;$F253,
sales!$H:$H,"&lt;="&amp;$G253
))</f>
        <v/>
      </c>
      <c r="O253" s="10" t="str">
        <f t="shared" si="60"/>
        <v/>
      </c>
      <c r="P253" s="11" t="str">
        <f t="shared" si="61"/>
        <v/>
      </c>
      <c r="Q253" s="12" t="str">
        <f t="shared" ca="1" si="62"/>
        <v/>
      </c>
      <c r="R253" s="100"/>
      <c r="S253" s="14"/>
      <c r="T253" s="15" t="str">
        <f t="shared" ca="1" si="63"/>
        <v/>
      </c>
      <c r="U253" s="15" t="str">
        <f t="shared" ca="1" si="64"/>
        <v/>
      </c>
      <c r="V253" s="16"/>
      <c r="W253" s="17" t="str">
        <f t="shared" ca="1" si="65"/>
        <v/>
      </c>
      <c r="X253" s="18" t="str">
        <f t="shared" ca="1" si="66"/>
        <v/>
      </c>
    </row>
    <row r="254" spans="1:24" x14ac:dyDescent="0.35">
      <c r="A254" s="3">
        <v>250</v>
      </c>
      <c r="B254" s="4"/>
      <c r="C254" s="4"/>
      <c r="D254" s="5" t="str">
        <f t="shared" si="57"/>
        <v/>
      </c>
      <c r="E254" s="4"/>
      <c r="F254" s="6"/>
      <c r="G254" s="6"/>
      <c r="H254" s="7" t="str">
        <f t="shared" ca="1" si="58"/>
        <v/>
      </c>
      <c r="I254" s="8" t="str">
        <f t="shared" ca="1" si="59"/>
        <v/>
      </c>
      <c r="J254" s="8" t="str">
        <f>IF(C254="","",
COUNTIFS(
sales!$C:$C,$C254,
sales!$E:$E,$E254,
sales!$H:$H,"&gt;="&amp;$F254,
sales!$H:$H,"&lt;="&amp;$G254
))</f>
        <v/>
      </c>
      <c r="K254" s="9" t="str">
        <f>IF(COUNTIFS(sales!C:C, C254)=0,"",
_xlfn.MAXIFS(sales!H:H, sales!C:C, C254))</f>
        <v/>
      </c>
      <c r="L254" s="4"/>
      <c r="M254" s="4"/>
      <c r="N254" s="10" t="str">
        <f>IF(C254="","",
SUMIFS(
sales!$I:$I,
sales!$C:$C,$C254,
sales!$E:$E,$E254,
sales!$H:$H,"&gt;="&amp;$F254,
sales!$H:$H,"&lt;="&amp;$G254
))</f>
        <v/>
      </c>
      <c r="O254" s="10" t="str">
        <f t="shared" si="60"/>
        <v/>
      </c>
      <c r="P254" s="11" t="str">
        <f t="shared" si="61"/>
        <v/>
      </c>
      <c r="Q254" s="12" t="str">
        <f t="shared" ca="1" si="62"/>
        <v/>
      </c>
      <c r="R254" s="100"/>
      <c r="S254" s="14"/>
      <c r="T254" s="15" t="str">
        <f t="shared" ca="1" si="63"/>
        <v/>
      </c>
      <c r="U254" s="15" t="str">
        <f t="shared" ca="1" si="64"/>
        <v/>
      </c>
      <c r="V254" s="16"/>
      <c r="W254" s="17" t="str">
        <f t="shared" ca="1" si="65"/>
        <v/>
      </c>
      <c r="X254" s="18" t="str">
        <f t="shared" ca="1" si="66"/>
        <v/>
      </c>
    </row>
    <row r="255" spans="1:24" x14ac:dyDescent="0.35">
      <c r="A255" s="3">
        <v>251</v>
      </c>
      <c r="B255" s="4"/>
      <c r="C255" s="4"/>
      <c r="D255" s="5" t="str">
        <f t="shared" si="57"/>
        <v/>
      </c>
      <c r="E255" s="4"/>
      <c r="F255" s="6"/>
      <c r="G255" s="6"/>
      <c r="H255" s="7" t="str">
        <f t="shared" ca="1" si="58"/>
        <v/>
      </c>
      <c r="I255" s="8" t="str">
        <f t="shared" ca="1" si="59"/>
        <v/>
      </c>
      <c r="J255" s="8" t="str">
        <f>IF(C255="","",
COUNTIFS(
sales!$C:$C,$C255,
sales!$E:$E,$E255,
sales!$H:$H,"&gt;="&amp;$F255,
sales!$H:$H,"&lt;="&amp;$G255
))</f>
        <v/>
      </c>
      <c r="K255" s="9" t="str">
        <f>IF(COUNTIFS(sales!C:C, C255)=0,"",
_xlfn.MAXIFS(sales!H:H, sales!C:C, C255))</f>
        <v/>
      </c>
      <c r="L255" s="4"/>
      <c r="M255" s="4"/>
      <c r="N255" s="10" t="str">
        <f>IF(C255="","",
SUMIFS(
sales!$I:$I,
sales!$C:$C,$C255,
sales!$E:$E,$E255,
sales!$H:$H,"&gt;="&amp;$F255,
sales!$H:$H,"&lt;="&amp;$G255
))</f>
        <v/>
      </c>
      <c r="O255" s="10" t="str">
        <f t="shared" si="60"/>
        <v/>
      </c>
      <c r="P255" s="11" t="str">
        <f t="shared" si="61"/>
        <v/>
      </c>
      <c r="Q255" s="12" t="str">
        <f t="shared" ca="1" si="62"/>
        <v/>
      </c>
      <c r="R255" s="100"/>
      <c r="S255" s="14"/>
      <c r="T255" s="15" t="str">
        <f t="shared" ca="1" si="63"/>
        <v/>
      </c>
      <c r="U255" s="15" t="str">
        <f t="shared" ca="1" si="64"/>
        <v/>
      </c>
      <c r="V255" s="16"/>
      <c r="W255" s="17" t="str">
        <f t="shared" ca="1" si="65"/>
        <v/>
      </c>
      <c r="X255" s="18" t="str">
        <f t="shared" ca="1" si="66"/>
        <v/>
      </c>
    </row>
    <row r="256" spans="1:24" x14ac:dyDescent="0.35">
      <c r="A256" s="3">
        <v>252</v>
      </c>
      <c r="B256" s="4"/>
      <c r="C256" s="4"/>
      <c r="D256" s="5" t="str">
        <f t="shared" si="57"/>
        <v/>
      </c>
      <c r="E256" s="4"/>
      <c r="F256" s="6"/>
      <c r="G256" s="6"/>
      <c r="H256" s="7" t="str">
        <f t="shared" ca="1" si="58"/>
        <v/>
      </c>
      <c r="I256" s="8" t="str">
        <f t="shared" ca="1" si="59"/>
        <v/>
      </c>
      <c r="J256" s="8" t="str">
        <f>IF(C256="","",
COUNTIFS(
sales!$C:$C,$C256,
sales!$E:$E,$E256,
sales!$H:$H,"&gt;="&amp;$F256,
sales!$H:$H,"&lt;="&amp;$G256
))</f>
        <v/>
      </c>
      <c r="K256" s="9" t="str">
        <f>IF(COUNTIFS(sales!C:C, C256)=0,"",
_xlfn.MAXIFS(sales!H:H, sales!C:C, C256))</f>
        <v/>
      </c>
      <c r="L256" s="4"/>
      <c r="M256" s="4"/>
      <c r="N256" s="10" t="str">
        <f>IF(C256="","",
SUMIFS(
sales!$I:$I,
sales!$C:$C,$C256,
sales!$E:$E,$E256,
sales!$H:$H,"&gt;="&amp;$F256,
sales!$H:$H,"&lt;="&amp;$G256
))</f>
        <v/>
      </c>
      <c r="O256" s="10" t="str">
        <f t="shared" si="60"/>
        <v/>
      </c>
      <c r="P256" s="11" t="str">
        <f t="shared" si="61"/>
        <v/>
      </c>
      <c r="Q256" s="12" t="str">
        <f t="shared" ca="1" si="62"/>
        <v/>
      </c>
      <c r="R256" s="100"/>
      <c r="S256" s="14"/>
      <c r="T256" s="15" t="str">
        <f t="shared" ca="1" si="63"/>
        <v/>
      </c>
      <c r="U256" s="15" t="str">
        <f t="shared" ca="1" si="64"/>
        <v/>
      </c>
      <c r="V256" s="16"/>
      <c r="W256" s="17" t="str">
        <f t="shared" ca="1" si="65"/>
        <v/>
      </c>
      <c r="X256" s="18" t="str">
        <f t="shared" ca="1" si="66"/>
        <v/>
      </c>
    </row>
    <row r="257" spans="1:24" x14ac:dyDescent="0.35">
      <c r="A257" s="3">
        <v>253</v>
      </c>
      <c r="B257" s="4"/>
      <c r="C257" s="4"/>
      <c r="D257" s="5" t="str">
        <f t="shared" si="57"/>
        <v/>
      </c>
      <c r="E257" s="4"/>
      <c r="F257" s="6"/>
      <c r="G257" s="6"/>
      <c r="H257" s="7" t="str">
        <f t="shared" ca="1" si="58"/>
        <v/>
      </c>
      <c r="I257" s="8" t="str">
        <f t="shared" ca="1" si="59"/>
        <v/>
      </c>
      <c r="J257" s="8" t="str">
        <f>IF(C257="","",
COUNTIFS(
sales!$C:$C,$C257,
sales!$E:$E,$E257,
sales!$H:$H,"&gt;="&amp;$F257,
sales!$H:$H,"&lt;="&amp;$G257
))</f>
        <v/>
      </c>
      <c r="K257" s="9" t="str">
        <f>IF(COUNTIFS(sales!C:C, C257)=0,"",
_xlfn.MAXIFS(sales!H:H, sales!C:C, C257))</f>
        <v/>
      </c>
      <c r="L257" s="4"/>
      <c r="M257" s="4"/>
      <c r="N257" s="10" t="str">
        <f>IF(C257="","",
SUMIFS(
sales!$I:$I,
sales!$C:$C,$C257,
sales!$E:$E,$E257,
sales!$H:$H,"&gt;="&amp;$F257,
sales!$H:$H,"&lt;="&amp;$G257
))</f>
        <v/>
      </c>
      <c r="O257" s="10" t="str">
        <f t="shared" si="60"/>
        <v/>
      </c>
      <c r="P257" s="11" t="str">
        <f t="shared" si="61"/>
        <v/>
      </c>
      <c r="Q257" s="12" t="str">
        <f t="shared" ca="1" si="62"/>
        <v/>
      </c>
      <c r="R257" s="100"/>
      <c r="S257" s="14"/>
      <c r="T257" s="15" t="str">
        <f t="shared" ca="1" si="63"/>
        <v/>
      </c>
      <c r="U257" s="15" t="str">
        <f t="shared" ca="1" si="64"/>
        <v/>
      </c>
      <c r="V257" s="16"/>
      <c r="W257" s="17" t="str">
        <f t="shared" ca="1" si="65"/>
        <v/>
      </c>
      <c r="X257" s="18" t="str">
        <f t="shared" ca="1" si="66"/>
        <v/>
      </c>
    </row>
    <row r="258" spans="1:24" x14ac:dyDescent="0.35">
      <c r="A258" s="3">
        <v>254</v>
      </c>
      <c r="B258" s="4"/>
      <c r="C258" s="4"/>
      <c r="D258" s="5" t="str">
        <f t="shared" si="57"/>
        <v/>
      </c>
      <c r="E258" s="4"/>
      <c r="F258" s="6"/>
      <c r="G258" s="6"/>
      <c r="H258" s="7" t="str">
        <f t="shared" ca="1" si="58"/>
        <v/>
      </c>
      <c r="I258" s="8" t="str">
        <f t="shared" ca="1" si="59"/>
        <v/>
      </c>
      <c r="J258" s="8" t="str">
        <f>IF(C258="","",
COUNTIFS(
sales!$C:$C,$C258,
sales!$E:$E,$E258,
sales!$H:$H,"&gt;="&amp;$F258,
sales!$H:$H,"&lt;="&amp;$G258
))</f>
        <v/>
      </c>
      <c r="K258" s="9" t="str">
        <f>IF(COUNTIFS(sales!C:C, C258)=0,"",
_xlfn.MAXIFS(sales!H:H, sales!C:C, C258))</f>
        <v/>
      </c>
      <c r="L258" s="4"/>
      <c r="M258" s="4"/>
      <c r="N258" s="10" t="str">
        <f>IF(C258="","",
SUMIFS(
sales!$I:$I,
sales!$C:$C,$C258,
sales!$E:$E,$E258,
sales!$H:$H,"&gt;="&amp;$F258,
sales!$H:$H,"&lt;="&amp;$G258
))</f>
        <v/>
      </c>
      <c r="O258" s="10" t="str">
        <f t="shared" si="60"/>
        <v/>
      </c>
      <c r="P258" s="11" t="str">
        <f t="shared" si="61"/>
        <v/>
      </c>
      <c r="Q258" s="12" t="str">
        <f t="shared" ca="1" si="62"/>
        <v/>
      </c>
      <c r="R258" s="100"/>
      <c r="S258" s="14"/>
      <c r="T258" s="15" t="str">
        <f t="shared" ca="1" si="63"/>
        <v/>
      </c>
      <c r="U258" s="15" t="str">
        <f t="shared" ca="1" si="64"/>
        <v/>
      </c>
      <c r="V258" s="16"/>
      <c r="W258" s="17" t="str">
        <f t="shared" ca="1" si="65"/>
        <v/>
      </c>
      <c r="X258" s="18" t="str">
        <f t="shared" ca="1" si="66"/>
        <v/>
      </c>
    </row>
    <row r="259" spans="1:24" x14ac:dyDescent="0.35">
      <c r="A259" s="3">
        <v>255</v>
      </c>
      <c r="B259" s="4"/>
      <c r="C259" s="4"/>
      <c r="D259" s="5" t="str">
        <f t="shared" si="57"/>
        <v/>
      </c>
      <c r="E259" s="4"/>
      <c r="F259" s="6"/>
      <c r="G259" s="6"/>
      <c r="H259" s="7" t="str">
        <f t="shared" ca="1" si="58"/>
        <v/>
      </c>
      <c r="I259" s="8" t="str">
        <f t="shared" ca="1" si="59"/>
        <v/>
      </c>
      <c r="J259" s="8" t="str">
        <f>IF(C259="","",
COUNTIFS(
sales!$C:$C,$C259,
sales!$E:$E,$E259,
sales!$H:$H,"&gt;="&amp;$F259,
sales!$H:$H,"&lt;="&amp;$G259
))</f>
        <v/>
      </c>
      <c r="K259" s="9" t="str">
        <f>IF(COUNTIFS(sales!C:C, C259)=0,"",
_xlfn.MAXIFS(sales!H:H, sales!C:C, C259))</f>
        <v/>
      </c>
      <c r="L259" s="4"/>
      <c r="M259" s="4"/>
      <c r="N259" s="10" t="str">
        <f>IF(C259="","",
SUMIFS(
sales!$I:$I,
sales!$C:$C,$C259,
sales!$E:$E,$E259,
sales!$H:$H,"&gt;="&amp;$F259,
sales!$H:$H,"&lt;="&amp;$G259
))</f>
        <v/>
      </c>
      <c r="O259" s="10" t="str">
        <f t="shared" si="60"/>
        <v/>
      </c>
      <c r="P259" s="11" t="str">
        <f t="shared" si="61"/>
        <v/>
      </c>
      <c r="Q259" s="12" t="str">
        <f t="shared" ca="1" si="62"/>
        <v/>
      </c>
      <c r="R259" s="100"/>
      <c r="S259" s="14"/>
      <c r="T259" s="15" t="str">
        <f t="shared" ca="1" si="63"/>
        <v/>
      </c>
      <c r="U259" s="15" t="str">
        <f t="shared" ca="1" si="64"/>
        <v/>
      </c>
      <c r="V259" s="16"/>
      <c r="W259" s="17" t="str">
        <f t="shared" ca="1" si="65"/>
        <v/>
      </c>
      <c r="X259" s="18" t="str">
        <f t="shared" ca="1" si="66"/>
        <v/>
      </c>
    </row>
    <row r="260" spans="1:24" x14ac:dyDescent="0.35">
      <c r="A260" s="3">
        <v>256</v>
      </c>
      <c r="B260" s="4"/>
      <c r="C260" s="4"/>
      <c r="D260" s="5" t="str">
        <f t="shared" si="57"/>
        <v/>
      </c>
      <c r="E260" s="4"/>
      <c r="F260" s="6"/>
      <c r="G260" s="6"/>
      <c r="H260" s="7" t="str">
        <f t="shared" ca="1" si="58"/>
        <v/>
      </c>
      <c r="I260" s="8" t="str">
        <f t="shared" ca="1" si="59"/>
        <v/>
      </c>
      <c r="J260" s="8" t="str">
        <f>IF(C260="","",
COUNTIFS(
sales!$C:$C,$C260,
sales!$E:$E,$E260,
sales!$H:$H,"&gt;="&amp;$F260,
sales!$H:$H,"&lt;="&amp;$G260
))</f>
        <v/>
      </c>
      <c r="K260" s="9" t="str">
        <f>IF(COUNTIFS(sales!C:C, C260)=0,"",
_xlfn.MAXIFS(sales!H:H, sales!C:C, C260))</f>
        <v/>
      </c>
      <c r="L260" s="4"/>
      <c r="M260" s="4"/>
      <c r="N260" s="10" t="str">
        <f>IF(C260="","",
SUMIFS(
sales!$I:$I,
sales!$C:$C,$C260,
sales!$E:$E,$E260,
sales!$H:$H,"&gt;="&amp;$F260,
sales!$H:$H,"&lt;="&amp;$G260
))</f>
        <v/>
      </c>
      <c r="O260" s="10" t="str">
        <f t="shared" si="60"/>
        <v/>
      </c>
      <c r="P260" s="11" t="str">
        <f t="shared" si="61"/>
        <v/>
      </c>
      <c r="Q260" s="12" t="str">
        <f t="shared" ca="1" si="62"/>
        <v/>
      </c>
      <c r="R260" s="100"/>
      <c r="S260" s="14"/>
      <c r="T260" s="15" t="str">
        <f t="shared" ca="1" si="63"/>
        <v/>
      </c>
      <c r="U260" s="15" t="str">
        <f t="shared" ca="1" si="64"/>
        <v/>
      </c>
      <c r="V260" s="16"/>
      <c r="W260" s="17" t="str">
        <f t="shared" ca="1" si="65"/>
        <v/>
      </c>
      <c r="X260" s="18" t="str">
        <f t="shared" ca="1" si="66"/>
        <v/>
      </c>
    </row>
    <row r="261" spans="1:24" x14ac:dyDescent="0.35">
      <c r="A261" s="3">
        <v>257</v>
      </c>
      <c r="B261" s="4"/>
      <c r="C261" s="4"/>
      <c r="D261" s="5" t="str">
        <f t="shared" si="57"/>
        <v/>
      </c>
      <c r="E261" s="4"/>
      <c r="F261" s="6"/>
      <c r="G261" s="6"/>
      <c r="H261" s="7" t="str">
        <f t="shared" ca="1" si="58"/>
        <v/>
      </c>
      <c r="I261" s="8" t="str">
        <f t="shared" ca="1" si="59"/>
        <v/>
      </c>
      <c r="J261" s="8" t="str">
        <f>IF(C261="","",
COUNTIFS(
sales!$C:$C,$C261,
sales!$E:$E,$E261,
sales!$H:$H,"&gt;="&amp;$F261,
sales!$H:$H,"&lt;="&amp;$G261
))</f>
        <v/>
      </c>
      <c r="K261" s="9" t="str">
        <f>IF(COUNTIFS(sales!C:C, C261)=0,"",
_xlfn.MAXIFS(sales!H:H, sales!C:C, C261))</f>
        <v/>
      </c>
      <c r="L261" s="4"/>
      <c r="M261" s="4"/>
      <c r="N261" s="10" t="str">
        <f>IF(C261="","",
SUMIFS(
sales!$I:$I,
sales!$C:$C,$C261,
sales!$E:$E,$E261,
sales!$H:$H,"&gt;="&amp;$F261,
sales!$H:$H,"&lt;="&amp;$G261
))</f>
        <v/>
      </c>
      <c r="O261" s="10" t="str">
        <f t="shared" si="60"/>
        <v/>
      </c>
      <c r="P261" s="11" t="str">
        <f t="shared" si="61"/>
        <v/>
      </c>
      <c r="Q261" s="12" t="str">
        <f t="shared" ca="1" si="62"/>
        <v/>
      </c>
      <c r="R261" s="100"/>
      <c r="S261" s="14"/>
      <c r="T261" s="15" t="str">
        <f t="shared" ca="1" si="63"/>
        <v/>
      </c>
      <c r="U261" s="15" t="str">
        <f t="shared" ca="1" si="64"/>
        <v/>
      </c>
      <c r="V261" s="16"/>
      <c r="W261" s="17" t="str">
        <f t="shared" ca="1" si="65"/>
        <v/>
      </c>
      <c r="X261" s="18" t="str">
        <f t="shared" ca="1" si="66"/>
        <v/>
      </c>
    </row>
    <row r="262" spans="1:24" x14ac:dyDescent="0.35">
      <c r="A262" s="3">
        <v>258</v>
      </c>
      <c r="B262" s="4"/>
      <c r="C262" s="4"/>
      <c r="D262" s="5" t="str">
        <f t="shared" si="57"/>
        <v/>
      </c>
      <c r="E262" s="4"/>
      <c r="F262" s="6"/>
      <c r="G262" s="6"/>
      <c r="H262" s="7" t="str">
        <f t="shared" ca="1" si="58"/>
        <v/>
      </c>
      <c r="I262" s="8" t="str">
        <f t="shared" ca="1" si="59"/>
        <v/>
      </c>
      <c r="J262" s="8" t="str">
        <f>IF(C262="","",
COUNTIFS(
sales!$C:$C,$C262,
sales!$E:$E,$E262,
sales!$H:$H,"&gt;="&amp;$F262,
sales!$H:$H,"&lt;="&amp;$G262
))</f>
        <v/>
      </c>
      <c r="K262" s="9" t="str">
        <f>IF(COUNTIFS(sales!C:C, C262)=0,"",
_xlfn.MAXIFS(sales!H:H, sales!C:C, C262))</f>
        <v/>
      </c>
      <c r="L262" s="4"/>
      <c r="M262" s="4"/>
      <c r="N262" s="10" t="str">
        <f>IF(C262="","",
SUMIFS(
sales!$I:$I,
sales!$C:$C,$C262,
sales!$E:$E,$E262,
sales!$H:$H,"&gt;="&amp;$F262,
sales!$H:$H,"&lt;="&amp;$G262
))</f>
        <v/>
      </c>
      <c r="O262" s="10" t="str">
        <f t="shared" si="60"/>
        <v/>
      </c>
      <c r="P262" s="11" t="str">
        <f t="shared" si="61"/>
        <v/>
      </c>
      <c r="Q262" s="12" t="str">
        <f t="shared" ca="1" si="62"/>
        <v/>
      </c>
      <c r="R262" s="100"/>
      <c r="S262" s="14"/>
      <c r="T262" s="15" t="str">
        <f t="shared" ca="1" si="63"/>
        <v/>
      </c>
      <c r="U262" s="15" t="str">
        <f t="shared" ca="1" si="64"/>
        <v/>
      </c>
      <c r="V262" s="16"/>
      <c r="W262" s="17" t="str">
        <f t="shared" ca="1" si="65"/>
        <v/>
      </c>
      <c r="X262" s="18" t="str">
        <f t="shared" ca="1" si="66"/>
        <v/>
      </c>
    </row>
    <row r="263" spans="1:24" x14ac:dyDescent="0.35">
      <c r="A263" s="3">
        <v>259</v>
      </c>
      <c r="B263" s="4"/>
      <c r="C263" s="4"/>
      <c r="D263" s="5" t="str">
        <f t="shared" si="57"/>
        <v/>
      </c>
      <c r="E263" s="4"/>
      <c r="F263" s="6"/>
      <c r="G263" s="6"/>
      <c r="H263" s="7" t="str">
        <f t="shared" ca="1" si="58"/>
        <v/>
      </c>
      <c r="I263" s="8" t="str">
        <f t="shared" ca="1" si="59"/>
        <v/>
      </c>
      <c r="J263" s="8" t="str">
        <f>IF(C263="","",
COUNTIFS(
sales!$C:$C,$C263,
sales!$E:$E,$E263,
sales!$H:$H,"&gt;="&amp;$F263,
sales!$H:$H,"&lt;="&amp;$G263
))</f>
        <v/>
      </c>
      <c r="K263" s="9" t="str">
        <f>IF(COUNTIFS(sales!C:C, C263)=0,"",
_xlfn.MAXIFS(sales!H:H, sales!C:C, C263))</f>
        <v/>
      </c>
      <c r="L263" s="4"/>
      <c r="M263" s="4"/>
      <c r="N263" s="10" t="str">
        <f>IF(C263="","",
SUMIFS(
sales!$I:$I,
sales!$C:$C,$C263,
sales!$E:$E,$E263,
sales!$H:$H,"&gt;="&amp;$F263,
sales!$H:$H,"&lt;="&amp;$G263
))</f>
        <v/>
      </c>
      <c r="O263" s="10" t="str">
        <f t="shared" si="60"/>
        <v/>
      </c>
      <c r="P263" s="11" t="str">
        <f t="shared" si="61"/>
        <v/>
      </c>
      <c r="Q263" s="12" t="str">
        <f t="shared" ca="1" si="62"/>
        <v/>
      </c>
      <c r="R263" s="100"/>
      <c r="S263" s="14"/>
      <c r="T263" s="15" t="str">
        <f t="shared" ca="1" si="63"/>
        <v/>
      </c>
      <c r="U263" s="15" t="str">
        <f t="shared" ca="1" si="64"/>
        <v/>
      </c>
      <c r="V263" s="16"/>
      <c r="W263" s="17" t="str">
        <f t="shared" ca="1" si="65"/>
        <v/>
      </c>
      <c r="X263" s="18" t="str">
        <f t="shared" ca="1" si="66"/>
        <v/>
      </c>
    </row>
    <row r="264" spans="1:24" x14ac:dyDescent="0.35">
      <c r="A264" s="3">
        <v>260</v>
      </c>
      <c r="B264" s="4"/>
      <c r="C264" s="4"/>
      <c r="D264" s="5" t="str">
        <f t="shared" si="57"/>
        <v/>
      </c>
      <c r="E264" s="4"/>
      <c r="F264" s="6"/>
      <c r="G264" s="6"/>
      <c r="H264" s="7" t="str">
        <f t="shared" ca="1" si="58"/>
        <v/>
      </c>
      <c r="I264" s="8" t="str">
        <f t="shared" ca="1" si="59"/>
        <v/>
      </c>
      <c r="J264" s="8" t="str">
        <f>IF(C264="","",
COUNTIFS(
sales!$C:$C,$C264,
sales!$E:$E,$E264,
sales!$H:$H,"&gt;="&amp;$F264,
sales!$H:$H,"&lt;="&amp;$G264
))</f>
        <v/>
      </c>
      <c r="K264" s="9" t="str">
        <f>IF(COUNTIFS(sales!C:C, C264)=0,"",
_xlfn.MAXIFS(sales!H:H, sales!C:C, C264))</f>
        <v/>
      </c>
      <c r="L264" s="4"/>
      <c r="M264" s="4"/>
      <c r="N264" s="10" t="str">
        <f>IF(C264="","",
SUMIFS(
sales!$I:$I,
sales!$C:$C,$C264,
sales!$E:$E,$E264,
sales!$H:$H,"&gt;="&amp;$F264,
sales!$H:$H,"&lt;="&amp;$G264
))</f>
        <v/>
      </c>
      <c r="O264" s="10" t="str">
        <f t="shared" si="60"/>
        <v/>
      </c>
      <c r="P264" s="11" t="str">
        <f t="shared" si="61"/>
        <v/>
      </c>
      <c r="Q264" s="12" t="str">
        <f t="shared" ca="1" si="62"/>
        <v/>
      </c>
      <c r="R264" s="100"/>
      <c r="S264" s="14"/>
      <c r="T264" s="15" t="str">
        <f t="shared" ca="1" si="63"/>
        <v/>
      </c>
      <c r="U264" s="15" t="str">
        <f t="shared" ca="1" si="64"/>
        <v/>
      </c>
      <c r="V264" s="16"/>
      <c r="W264" s="17" t="str">
        <f t="shared" ca="1" si="65"/>
        <v/>
      </c>
      <c r="X264" s="18" t="str">
        <f t="shared" ca="1" si="66"/>
        <v/>
      </c>
    </row>
    <row r="265" spans="1:24" x14ac:dyDescent="0.35">
      <c r="A265" s="3">
        <v>261</v>
      </c>
      <c r="B265" s="4"/>
      <c r="C265" s="4"/>
      <c r="D265" s="5" t="str">
        <f t="shared" si="57"/>
        <v/>
      </c>
      <c r="E265" s="4"/>
      <c r="F265" s="6"/>
      <c r="G265" s="6"/>
      <c r="H265" s="7" t="str">
        <f t="shared" ca="1" si="58"/>
        <v/>
      </c>
      <c r="I265" s="8" t="str">
        <f t="shared" ca="1" si="59"/>
        <v/>
      </c>
      <c r="J265" s="8" t="str">
        <f>IF(C265="","",
COUNTIFS(
sales!$C:$C,$C265,
sales!$E:$E,$E265,
sales!$H:$H,"&gt;="&amp;$F265,
sales!$H:$H,"&lt;="&amp;$G265
))</f>
        <v/>
      </c>
      <c r="K265" s="9" t="str">
        <f>IF(COUNTIFS(sales!C:C, C265)=0,"",
_xlfn.MAXIFS(sales!H:H, sales!C:C, C265))</f>
        <v/>
      </c>
      <c r="L265" s="4"/>
      <c r="M265" s="4"/>
      <c r="N265" s="10" t="str">
        <f>IF(C265="","",
SUMIFS(
sales!$I:$I,
sales!$C:$C,$C265,
sales!$E:$E,$E265,
sales!$H:$H,"&gt;="&amp;$F265,
sales!$H:$H,"&lt;="&amp;$G265
))</f>
        <v/>
      </c>
      <c r="O265" s="10" t="str">
        <f t="shared" si="60"/>
        <v/>
      </c>
      <c r="P265" s="11" t="str">
        <f t="shared" si="61"/>
        <v/>
      </c>
      <c r="Q265" s="12" t="str">
        <f t="shared" ca="1" si="62"/>
        <v/>
      </c>
      <c r="R265" s="100"/>
      <c r="S265" s="14"/>
      <c r="T265" s="15" t="str">
        <f t="shared" ca="1" si="63"/>
        <v/>
      </c>
      <c r="U265" s="15" t="str">
        <f t="shared" ca="1" si="64"/>
        <v/>
      </c>
      <c r="V265" s="16"/>
      <c r="W265" s="17" t="str">
        <f t="shared" ca="1" si="65"/>
        <v/>
      </c>
      <c r="X265" s="18" t="str">
        <f t="shared" ca="1" si="66"/>
        <v/>
      </c>
    </row>
    <row r="266" spans="1:24" x14ac:dyDescent="0.35">
      <c r="A266" s="3">
        <v>262</v>
      </c>
      <c r="B266" s="4"/>
      <c r="C266" s="4"/>
      <c r="D266" s="5" t="str">
        <f t="shared" si="57"/>
        <v/>
      </c>
      <c r="E266" s="4"/>
      <c r="F266" s="6"/>
      <c r="G266" s="6"/>
      <c r="H266" s="7" t="str">
        <f t="shared" ca="1" si="58"/>
        <v/>
      </c>
      <c r="I266" s="8" t="str">
        <f t="shared" ca="1" si="59"/>
        <v/>
      </c>
      <c r="J266" s="8" t="str">
        <f>IF(C266="","",
COUNTIFS(
sales!$C:$C,$C266,
sales!$E:$E,$E266,
sales!$H:$H,"&gt;="&amp;$F266,
sales!$H:$H,"&lt;="&amp;$G266
))</f>
        <v/>
      </c>
      <c r="K266" s="9" t="str">
        <f>IF(COUNTIFS(sales!C:C, C266)=0,"",
_xlfn.MAXIFS(sales!H:H, sales!C:C, C266))</f>
        <v/>
      </c>
      <c r="L266" s="4"/>
      <c r="M266" s="4"/>
      <c r="N266" s="10" t="str">
        <f>IF(C266="","",
SUMIFS(
sales!$I:$I,
sales!$C:$C,$C266,
sales!$E:$E,$E266,
sales!$H:$H,"&gt;="&amp;$F266,
sales!$H:$H,"&lt;="&amp;$G266
))</f>
        <v/>
      </c>
      <c r="O266" s="10" t="str">
        <f t="shared" si="60"/>
        <v/>
      </c>
      <c r="P266" s="11" t="str">
        <f t="shared" si="61"/>
        <v/>
      </c>
      <c r="Q266" s="12" t="str">
        <f t="shared" ca="1" si="62"/>
        <v/>
      </c>
      <c r="R266" s="100"/>
      <c r="S266" s="14"/>
      <c r="T266" s="15" t="str">
        <f t="shared" ca="1" si="63"/>
        <v/>
      </c>
      <c r="U266" s="15" t="str">
        <f t="shared" ca="1" si="64"/>
        <v/>
      </c>
      <c r="V266" s="16"/>
      <c r="W266" s="17" t="str">
        <f t="shared" ca="1" si="65"/>
        <v/>
      </c>
      <c r="X266" s="18" t="str">
        <f t="shared" ca="1" si="66"/>
        <v/>
      </c>
    </row>
    <row r="267" spans="1:24" x14ac:dyDescent="0.35">
      <c r="A267" s="3">
        <v>263</v>
      </c>
      <c r="B267" s="4"/>
      <c r="C267" s="4"/>
      <c r="D267" s="5" t="str">
        <f t="shared" si="57"/>
        <v/>
      </c>
      <c r="E267" s="4"/>
      <c r="F267" s="6"/>
      <c r="G267" s="6"/>
      <c r="H267" s="7" t="str">
        <f t="shared" ca="1" si="58"/>
        <v/>
      </c>
      <c r="I267" s="8" t="str">
        <f t="shared" ca="1" si="59"/>
        <v/>
      </c>
      <c r="J267" s="8" t="str">
        <f>IF(C267="","",
COUNTIFS(
sales!$C:$C,$C267,
sales!$E:$E,$E267,
sales!$H:$H,"&gt;="&amp;$F267,
sales!$H:$H,"&lt;="&amp;$G267
))</f>
        <v/>
      </c>
      <c r="K267" s="9" t="str">
        <f>IF(COUNTIFS(sales!C:C, C267)=0,"",
_xlfn.MAXIFS(sales!H:H, sales!C:C, C267))</f>
        <v/>
      </c>
      <c r="L267" s="4"/>
      <c r="M267" s="4"/>
      <c r="N267" s="10" t="str">
        <f>IF(C267="","",
SUMIFS(
sales!$I:$I,
sales!$C:$C,$C267,
sales!$E:$E,$E267,
sales!$H:$H,"&gt;="&amp;$F267,
sales!$H:$H,"&lt;="&amp;$G267
))</f>
        <v/>
      </c>
      <c r="O267" s="10" t="str">
        <f t="shared" si="60"/>
        <v/>
      </c>
      <c r="P267" s="11" t="str">
        <f t="shared" si="61"/>
        <v/>
      </c>
      <c r="Q267" s="12" t="str">
        <f t="shared" ca="1" si="62"/>
        <v/>
      </c>
      <c r="R267" s="100"/>
      <c r="S267" s="14"/>
      <c r="T267" s="15" t="str">
        <f t="shared" ca="1" si="63"/>
        <v/>
      </c>
      <c r="U267" s="15" t="str">
        <f t="shared" ca="1" si="64"/>
        <v/>
      </c>
      <c r="V267" s="16"/>
      <c r="W267" s="17" t="str">
        <f t="shared" ca="1" si="65"/>
        <v/>
      </c>
      <c r="X267" s="18" t="str">
        <f t="shared" ca="1" si="66"/>
        <v/>
      </c>
    </row>
    <row r="268" spans="1:24" x14ac:dyDescent="0.35">
      <c r="A268" s="3">
        <v>264</v>
      </c>
      <c r="B268" s="4"/>
      <c r="C268" s="4"/>
      <c r="D268" s="5" t="str">
        <f t="shared" si="57"/>
        <v/>
      </c>
      <c r="E268" s="4"/>
      <c r="F268" s="6"/>
      <c r="G268" s="6"/>
      <c r="H268" s="7" t="str">
        <f t="shared" ca="1" si="58"/>
        <v/>
      </c>
      <c r="I268" s="8" t="str">
        <f t="shared" ca="1" si="59"/>
        <v/>
      </c>
      <c r="J268" s="8" t="str">
        <f>IF(C268="","",
COUNTIFS(
sales!$C:$C,$C268,
sales!$E:$E,$E268,
sales!$H:$H,"&gt;="&amp;$F268,
sales!$H:$H,"&lt;="&amp;$G268
))</f>
        <v/>
      </c>
      <c r="K268" s="9" t="str">
        <f>IF(COUNTIFS(sales!C:C, C268)=0,"",
_xlfn.MAXIFS(sales!H:H, sales!C:C, C268))</f>
        <v/>
      </c>
      <c r="L268" s="4"/>
      <c r="M268" s="4"/>
      <c r="N268" s="10" t="str">
        <f>IF(C268="","",
SUMIFS(
sales!$I:$I,
sales!$C:$C,$C268,
sales!$E:$E,$E268,
sales!$H:$H,"&gt;="&amp;$F268,
sales!$H:$H,"&lt;="&amp;$G268
))</f>
        <v/>
      </c>
      <c r="O268" s="10" t="str">
        <f t="shared" si="60"/>
        <v/>
      </c>
      <c r="P268" s="11" t="str">
        <f t="shared" si="61"/>
        <v/>
      </c>
      <c r="Q268" s="12" t="str">
        <f t="shared" ca="1" si="62"/>
        <v/>
      </c>
      <c r="R268" s="100"/>
      <c r="S268" s="14"/>
      <c r="T268" s="15" t="str">
        <f t="shared" ca="1" si="63"/>
        <v/>
      </c>
      <c r="U268" s="15" t="str">
        <f t="shared" ca="1" si="64"/>
        <v/>
      </c>
      <c r="V268" s="16"/>
      <c r="W268" s="17" t="str">
        <f t="shared" ca="1" si="65"/>
        <v/>
      </c>
      <c r="X268" s="18" t="str">
        <f t="shared" ca="1" si="66"/>
        <v/>
      </c>
    </row>
    <row r="269" spans="1:24" x14ac:dyDescent="0.35">
      <c r="A269" s="3">
        <v>265</v>
      </c>
      <c r="B269" s="4"/>
      <c r="C269" s="4"/>
      <c r="D269" s="5" t="str">
        <f t="shared" si="57"/>
        <v/>
      </c>
      <c r="E269" s="4"/>
      <c r="F269" s="6"/>
      <c r="G269" s="6"/>
      <c r="H269" s="7" t="str">
        <f t="shared" ca="1" si="58"/>
        <v/>
      </c>
      <c r="I269" s="8" t="str">
        <f t="shared" ca="1" si="59"/>
        <v/>
      </c>
      <c r="J269" s="8" t="str">
        <f>IF(C269="","",
COUNTIFS(
sales!$C:$C,$C269,
sales!$E:$E,$E269,
sales!$H:$H,"&gt;="&amp;$F269,
sales!$H:$H,"&lt;="&amp;$G269
))</f>
        <v/>
      </c>
      <c r="K269" s="9" t="str">
        <f>IF(COUNTIFS(sales!C:C, C269)=0,"",
_xlfn.MAXIFS(sales!H:H, sales!C:C, C269))</f>
        <v/>
      </c>
      <c r="L269" s="4"/>
      <c r="M269" s="4"/>
      <c r="N269" s="10" t="str">
        <f>IF(C269="","",
SUMIFS(
sales!$I:$I,
sales!$C:$C,$C269,
sales!$E:$E,$E269,
sales!$H:$H,"&gt;="&amp;$F269,
sales!$H:$H,"&lt;="&amp;$G269
))</f>
        <v/>
      </c>
      <c r="O269" s="10" t="str">
        <f t="shared" si="60"/>
        <v/>
      </c>
      <c r="P269" s="11" t="str">
        <f t="shared" si="61"/>
        <v/>
      </c>
      <c r="Q269" s="12" t="str">
        <f t="shared" ca="1" si="62"/>
        <v/>
      </c>
      <c r="R269" s="100"/>
      <c r="S269" s="14"/>
      <c r="T269" s="15" t="str">
        <f t="shared" ca="1" si="63"/>
        <v/>
      </c>
      <c r="U269" s="15" t="str">
        <f t="shared" ca="1" si="64"/>
        <v/>
      </c>
      <c r="V269" s="16"/>
      <c r="W269" s="17" t="str">
        <f t="shared" ca="1" si="65"/>
        <v/>
      </c>
      <c r="X269" s="18" t="str">
        <f t="shared" ca="1" si="66"/>
        <v/>
      </c>
    </row>
    <row r="270" spans="1:24" x14ac:dyDescent="0.35">
      <c r="A270" s="3">
        <v>266</v>
      </c>
      <c r="B270" s="4"/>
      <c r="C270" s="4"/>
      <c r="D270" s="5" t="str">
        <f t="shared" si="57"/>
        <v/>
      </c>
      <c r="E270" s="4"/>
      <c r="F270" s="6"/>
      <c r="G270" s="6"/>
      <c r="H270" s="7" t="str">
        <f t="shared" ca="1" si="58"/>
        <v/>
      </c>
      <c r="I270" s="8" t="str">
        <f t="shared" ca="1" si="59"/>
        <v/>
      </c>
      <c r="J270" s="8" t="str">
        <f>IF(C270="","",
COUNTIFS(
sales!$C:$C,$C270,
sales!$E:$E,$E270,
sales!$H:$H,"&gt;="&amp;$F270,
sales!$H:$H,"&lt;="&amp;$G270
))</f>
        <v/>
      </c>
      <c r="K270" s="9" t="str">
        <f>IF(COUNTIFS(sales!C:C, C270)=0,"",
_xlfn.MAXIFS(sales!H:H, sales!C:C, C270))</f>
        <v/>
      </c>
      <c r="L270" s="4"/>
      <c r="M270" s="4"/>
      <c r="N270" s="10" t="str">
        <f>IF(C270="","",
SUMIFS(
sales!$I:$I,
sales!$C:$C,$C270,
sales!$E:$E,$E270,
sales!$H:$H,"&gt;="&amp;$F270,
sales!$H:$H,"&lt;="&amp;$G270
))</f>
        <v/>
      </c>
      <c r="O270" s="10" t="str">
        <f t="shared" si="60"/>
        <v/>
      </c>
      <c r="P270" s="11" t="str">
        <f t="shared" si="61"/>
        <v/>
      </c>
      <c r="Q270" s="12" t="str">
        <f t="shared" ca="1" si="62"/>
        <v/>
      </c>
      <c r="R270" s="100"/>
      <c r="S270" s="14"/>
      <c r="T270" s="15" t="str">
        <f t="shared" ca="1" si="63"/>
        <v/>
      </c>
      <c r="U270" s="15" t="str">
        <f t="shared" ca="1" si="64"/>
        <v/>
      </c>
      <c r="V270" s="16"/>
      <c r="W270" s="17" t="str">
        <f t="shared" ca="1" si="65"/>
        <v/>
      </c>
      <c r="X270" s="18" t="str">
        <f t="shared" ca="1" si="66"/>
        <v/>
      </c>
    </row>
    <row r="271" spans="1:24" x14ac:dyDescent="0.35">
      <c r="A271" s="3">
        <v>267</v>
      </c>
      <c r="B271" s="4"/>
      <c r="C271" s="4"/>
      <c r="D271" s="5" t="str">
        <f t="shared" si="57"/>
        <v/>
      </c>
      <c r="E271" s="4"/>
      <c r="F271" s="6"/>
      <c r="G271" s="6"/>
      <c r="H271" s="7" t="str">
        <f t="shared" ca="1" si="58"/>
        <v/>
      </c>
      <c r="I271" s="8" t="str">
        <f t="shared" ca="1" si="59"/>
        <v/>
      </c>
      <c r="J271" s="8" t="str">
        <f>IF(C271="","",
COUNTIFS(
sales!$C:$C,$C271,
sales!$E:$E,$E271,
sales!$H:$H,"&gt;="&amp;$F271,
sales!$H:$H,"&lt;="&amp;$G271
))</f>
        <v/>
      </c>
      <c r="K271" s="9" t="str">
        <f>IF(COUNTIFS(sales!C:C, C271)=0,"",
_xlfn.MAXIFS(sales!H:H, sales!C:C, C271))</f>
        <v/>
      </c>
      <c r="L271" s="4"/>
      <c r="M271" s="4"/>
      <c r="N271" s="10" t="str">
        <f>IF(C271="","",
SUMIFS(
sales!$I:$I,
sales!$C:$C,$C271,
sales!$E:$E,$E271,
sales!$H:$H,"&gt;="&amp;$F271,
sales!$H:$H,"&lt;="&amp;$G271
))</f>
        <v/>
      </c>
      <c r="O271" s="10" t="str">
        <f t="shared" si="60"/>
        <v/>
      </c>
      <c r="P271" s="11" t="str">
        <f t="shared" si="61"/>
        <v/>
      </c>
      <c r="Q271" s="12" t="str">
        <f t="shared" ca="1" si="62"/>
        <v/>
      </c>
      <c r="R271" s="100"/>
      <c r="S271" s="14"/>
      <c r="T271" s="15" t="str">
        <f t="shared" ca="1" si="63"/>
        <v/>
      </c>
      <c r="U271" s="15" t="str">
        <f t="shared" ca="1" si="64"/>
        <v/>
      </c>
      <c r="V271" s="16"/>
      <c r="W271" s="17" t="str">
        <f t="shared" ca="1" si="65"/>
        <v/>
      </c>
      <c r="X271" s="18" t="str">
        <f t="shared" ca="1" si="66"/>
        <v/>
      </c>
    </row>
    <row r="272" spans="1:24" x14ac:dyDescent="0.35">
      <c r="A272" s="3">
        <v>268</v>
      </c>
      <c r="B272" s="4"/>
      <c r="C272" s="4"/>
      <c r="D272" s="5" t="str">
        <f t="shared" si="57"/>
        <v/>
      </c>
      <c r="E272" s="4"/>
      <c r="F272" s="6"/>
      <c r="G272" s="6"/>
      <c r="H272" s="7" t="str">
        <f t="shared" ca="1" si="58"/>
        <v/>
      </c>
      <c r="I272" s="8" t="str">
        <f t="shared" ca="1" si="59"/>
        <v/>
      </c>
      <c r="J272" s="8" t="str">
        <f>IF(C272="","",
COUNTIFS(
sales!$C:$C,$C272,
sales!$E:$E,$E272,
sales!$H:$H,"&gt;="&amp;$F272,
sales!$H:$H,"&lt;="&amp;$G272
))</f>
        <v/>
      </c>
      <c r="K272" s="9" t="str">
        <f>IF(COUNTIFS(sales!C:C, C272)=0,"",
_xlfn.MAXIFS(sales!H:H, sales!C:C, C272))</f>
        <v/>
      </c>
      <c r="L272" s="4"/>
      <c r="M272" s="4"/>
      <c r="N272" s="10" t="str">
        <f>IF(C272="","",
SUMIFS(
sales!$I:$I,
sales!$C:$C,$C272,
sales!$E:$E,$E272,
sales!$H:$H,"&gt;="&amp;$F272,
sales!$H:$H,"&lt;="&amp;$G272
))</f>
        <v/>
      </c>
      <c r="O272" s="10" t="str">
        <f t="shared" si="60"/>
        <v/>
      </c>
      <c r="P272" s="11" t="str">
        <f t="shared" si="61"/>
        <v/>
      </c>
      <c r="Q272" s="12" t="str">
        <f t="shared" ca="1" si="62"/>
        <v/>
      </c>
      <c r="R272" s="100"/>
      <c r="S272" s="14"/>
      <c r="T272" s="15" t="str">
        <f t="shared" ca="1" si="63"/>
        <v/>
      </c>
      <c r="U272" s="15" t="str">
        <f t="shared" ca="1" si="64"/>
        <v/>
      </c>
      <c r="V272" s="16"/>
      <c r="W272" s="17" t="str">
        <f t="shared" ca="1" si="65"/>
        <v/>
      </c>
      <c r="X272" s="18" t="str">
        <f t="shared" ca="1" si="66"/>
        <v/>
      </c>
    </row>
    <row r="273" spans="1:24" x14ac:dyDescent="0.35">
      <c r="A273" s="3">
        <v>269</v>
      </c>
      <c r="B273" s="4"/>
      <c r="C273" s="4"/>
      <c r="D273" s="5" t="str">
        <f t="shared" si="57"/>
        <v/>
      </c>
      <c r="E273" s="4"/>
      <c r="F273" s="6"/>
      <c r="G273" s="6"/>
      <c r="H273" s="7" t="str">
        <f t="shared" ca="1" si="58"/>
        <v/>
      </c>
      <c r="I273" s="8" t="str">
        <f t="shared" ca="1" si="59"/>
        <v/>
      </c>
      <c r="J273" s="8" t="str">
        <f>IF(C273="","",
COUNTIFS(
sales!$C:$C,$C273,
sales!$E:$E,$E273,
sales!$H:$H,"&gt;="&amp;$F273,
sales!$H:$H,"&lt;="&amp;$G273
))</f>
        <v/>
      </c>
      <c r="K273" s="9" t="str">
        <f>IF(COUNTIFS(sales!C:C, C273)=0,"",
_xlfn.MAXIFS(sales!H:H, sales!C:C, C273))</f>
        <v/>
      </c>
      <c r="L273" s="4"/>
      <c r="M273" s="4"/>
      <c r="N273" s="10" t="str">
        <f>IF(C273="","",
SUMIFS(
sales!$I:$I,
sales!$C:$C,$C273,
sales!$E:$E,$E273,
sales!$H:$H,"&gt;="&amp;$F273,
sales!$H:$H,"&lt;="&amp;$G273
))</f>
        <v/>
      </c>
      <c r="O273" s="10" t="str">
        <f t="shared" si="60"/>
        <v/>
      </c>
      <c r="P273" s="11" t="str">
        <f t="shared" si="61"/>
        <v/>
      </c>
      <c r="Q273" s="12" t="str">
        <f t="shared" ca="1" si="62"/>
        <v/>
      </c>
      <c r="R273" s="100"/>
      <c r="S273" s="14"/>
      <c r="T273" s="15" t="str">
        <f t="shared" ca="1" si="63"/>
        <v/>
      </c>
      <c r="U273" s="15" t="str">
        <f t="shared" ca="1" si="64"/>
        <v/>
      </c>
      <c r="V273" s="16"/>
      <c r="W273" s="17" t="str">
        <f t="shared" ca="1" si="65"/>
        <v/>
      </c>
      <c r="X273" s="18" t="str">
        <f t="shared" ca="1" si="66"/>
        <v/>
      </c>
    </row>
    <row r="274" spans="1:24" x14ac:dyDescent="0.35">
      <c r="A274" s="3">
        <v>270</v>
      </c>
      <c r="B274" s="4"/>
      <c r="C274" s="4"/>
      <c r="D274" s="5" t="str">
        <f t="shared" si="57"/>
        <v/>
      </c>
      <c r="E274" s="4"/>
      <c r="F274" s="6"/>
      <c r="G274" s="6"/>
      <c r="H274" s="7" t="str">
        <f t="shared" ca="1" si="58"/>
        <v/>
      </c>
      <c r="I274" s="8" t="str">
        <f t="shared" ca="1" si="59"/>
        <v/>
      </c>
      <c r="J274" s="8" t="str">
        <f>IF(C274="","",
COUNTIFS(
sales!$C:$C,$C274,
sales!$E:$E,$E274,
sales!$H:$H,"&gt;="&amp;$F274,
sales!$H:$H,"&lt;="&amp;$G274
))</f>
        <v/>
      </c>
      <c r="K274" s="9" t="str">
        <f>IF(COUNTIFS(sales!C:C, C274)=0,"",
_xlfn.MAXIFS(sales!H:H, sales!C:C, C274))</f>
        <v/>
      </c>
      <c r="L274" s="4"/>
      <c r="M274" s="4"/>
      <c r="N274" s="10" t="str">
        <f>IF(C274="","",
SUMIFS(
sales!$I:$I,
sales!$C:$C,$C274,
sales!$E:$E,$E274,
sales!$H:$H,"&gt;="&amp;$F274,
sales!$H:$H,"&lt;="&amp;$G274
))</f>
        <v/>
      </c>
      <c r="O274" s="10" t="str">
        <f t="shared" si="60"/>
        <v/>
      </c>
      <c r="P274" s="11" t="str">
        <f t="shared" si="61"/>
        <v/>
      </c>
      <c r="Q274" s="12" t="str">
        <f t="shared" ca="1" si="62"/>
        <v/>
      </c>
      <c r="R274" s="100"/>
      <c r="S274" s="14"/>
      <c r="T274" s="15" t="str">
        <f t="shared" ca="1" si="63"/>
        <v/>
      </c>
      <c r="U274" s="15" t="str">
        <f t="shared" ca="1" si="64"/>
        <v/>
      </c>
      <c r="V274" s="16"/>
      <c r="W274" s="17" t="str">
        <f t="shared" ca="1" si="65"/>
        <v/>
      </c>
      <c r="X274" s="18" t="str">
        <f t="shared" ca="1" si="66"/>
        <v/>
      </c>
    </row>
    <row r="275" spans="1:24" x14ac:dyDescent="0.35">
      <c r="A275" s="3">
        <v>271</v>
      </c>
      <c r="B275" s="4"/>
      <c r="C275" s="4"/>
      <c r="D275" s="5" t="str">
        <f t="shared" si="57"/>
        <v/>
      </c>
      <c r="E275" s="4"/>
      <c r="F275" s="6"/>
      <c r="G275" s="6"/>
      <c r="H275" s="7" t="str">
        <f t="shared" ca="1" si="58"/>
        <v/>
      </c>
      <c r="I275" s="8" t="str">
        <f t="shared" ca="1" si="59"/>
        <v/>
      </c>
      <c r="J275" s="8" t="str">
        <f>IF(C275="","",
COUNTIFS(
sales!$C:$C,$C275,
sales!$E:$E,$E275,
sales!$H:$H,"&gt;="&amp;$F275,
sales!$H:$H,"&lt;="&amp;$G275
))</f>
        <v/>
      </c>
      <c r="K275" s="9" t="str">
        <f>IF(COUNTIFS(sales!C:C, C275)=0,"",
_xlfn.MAXIFS(sales!H:H, sales!C:C, C275))</f>
        <v/>
      </c>
      <c r="L275" s="4"/>
      <c r="M275" s="4"/>
      <c r="N275" s="10" t="str">
        <f>IF(C275="","",
SUMIFS(
sales!$I:$I,
sales!$C:$C,$C275,
sales!$E:$E,$E275,
sales!$H:$H,"&gt;="&amp;$F275,
sales!$H:$H,"&lt;="&amp;$G275
))</f>
        <v/>
      </c>
      <c r="O275" s="10" t="str">
        <f t="shared" si="60"/>
        <v/>
      </c>
      <c r="P275" s="11" t="str">
        <f t="shared" si="61"/>
        <v/>
      </c>
      <c r="Q275" s="12" t="str">
        <f t="shared" ca="1" si="62"/>
        <v/>
      </c>
      <c r="R275" s="100"/>
      <c r="S275" s="14"/>
      <c r="T275" s="15" t="str">
        <f t="shared" ca="1" si="63"/>
        <v/>
      </c>
      <c r="U275" s="15" t="str">
        <f t="shared" ca="1" si="64"/>
        <v/>
      </c>
      <c r="V275" s="16"/>
      <c r="W275" s="17" t="str">
        <f t="shared" ca="1" si="65"/>
        <v/>
      </c>
      <c r="X275" s="18" t="str">
        <f t="shared" ca="1" si="66"/>
        <v/>
      </c>
    </row>
    <row r="276" spans="1:24" x14ac:dyDescent="0.35">
      <c r="A276" s="3">
        <v>272</v>
      </c>
      <c r="B276" s="4"/>
      <c r="C276" s="4"/>
      <c r="D276" s="5" t="str">
        <f t="shared" si="57"/>
        <v/>
      </c>
      <c r="E276" s="4"/>
      <c r="F276" s="6"/>
      <c r="G276" s="6"/>
      <c r="H276" s="7" t="str">
        <f t="shared" ca="1" si="58"/>
        <v/>
      </c>
      <c r="I276" s="8" t="str">
        <f t="shared" ca="1" si="59"/>
        <v/>
      </c>
      <c r="J276" s="8" t="str">
        <f>IF(C276="","",
COUNTIFS(
sales!$C:$C,$C276,
sales!$E:$E,$E276,
sales!$H:$H,"&gt;="&amp;$F276,
sales!$H:$H,"&lt;="&amp;$G276
))</f>
        <v/>
      </c>
      <c r="K276" s="9" t="str">
        <f>IF(COUNTIFS(sales!C:C, C276)=0,"",
_xlfn.MAXIFS(sales!H:H, sales!C:C, C276))</f>
        <v/>
      </c>
      <c r="L276" s="4"/>
      <c r="M276" s="4"/>
      <c r="N276" s="10" t="str">
        <f>IF(C276="","",
SUMIFS(
sales!$I:$I,
sales!$C:$C,$C276,
sales!$E:$E,$E276,
sales!$H:$H,"&gt;="&amp;$F276,
sales!$H:$H,"&lt;="&amp;$G276
))</f>
        <v/>
      </c>
      <c r="O276" s="10" t="str">
        <f t="shared" si="60"/>
        <v/>
      </c>
      <c r="P276" s="11" t="str">
        <f t="shared" si="61"/>
        <v/>
      </c>
      <c r="Q276" s="12" t="str">
        <f t="shared" ca="1" si="62"/>
        <v/>
      </c>
      <c r="R276" s="100"/>
      <c r="S276" s="14"/>
      <c r="T276" s="15" t="str">
        <f t="shared" ca="1" si="63"/>
        <v/>
      </c>
      <c r="U276" s="15" t="str">
        <f t="shared" ca="1" si="64"/>
        <v/>
      </c>
      <c r="V276" s="16"/>
      <c r="W276" s="17" t="str">
        <f t="shared" ca="1" si="65"/>
        <v/>
      </c>
      <c r="X276" s="18" t="str">
        <f t="shared" ca="1" si="66"/>
        <v/>
      </c>
    </row>
    <row r="277" spans="1:24" x14ac:dyDescent="0.35">
      <c r="A277" s="3">
        <v>273</v>
      </c>
      <c r="B277" s="4"/>
      <c r="C277" s="4"/>
      <c r="D277" s="5" t="str">
        <f t="shared" si="57"/>
        <v/>
      </c>
      <c r="E277" s="4"/>
      <c r="F277" s="6"/>
      <c r="G277" s="6"/>
      <c r="H277" s="7" t="str">
        <f t="shared" ca="1" si="58"/>
        <v/>
      </c>
      <c r="I277" s="8" t="str">
        <f t="shared" ca="1" si="59"/>
        <v/>
      </c>
      <c r="J277" s="8" t="str">
        <f>IF(C277="","",
COUNTIFS(
sales!$C:$C,$C277,
sales!$E:$E,$E277,
sales!$H:$H,"&gt;="&amp;$F277,
sales!$H:$H,"&lt;="&amp;$G277
))</f>
        <v/>
      </c>
      <c r="K277" s="9" t="str">
        <f>IF(COUNTIFS(sales!C:C, C277)=0,"",
_xlfn.MAXIFS(sales!H:H, sales!C:C, C277))</f>
        <v/>
      </c>
      <c r="L277" s="4"/>
      <c r="M277" s="4"/>
      <c r="N277" s="10" t="str">
        <f>IF(C277="","",
SUMIFS(
sales!$I:$I,
sales!$C:$C,$C277,
sales!$E:$E,$E277,
sales!$H:$H,"&gt;="&amp;$F277,
sales!$H:$H,"&lt;="&amp;$G277
))</f>
        <v/>
      </c>
      <c r="O277" s="10" t="str">
        <f t="shared" si="60"/>
        <v/>
      </c>
      <c r="P277" s="11" t="str">
        <f t="shared" si="61"/>
        <v/>
      </c>
      <c r="Q277" s="12" t="str">
        <f t="shared" ca="1" si="62"/>
        <v/>
      </c>
      <c r="R277" s="100"/>
      <c r="S277" s="14"/>
      <c r="T277" s="15" t="str">
        <f t="shared" ca="1" si="63"/>
        <v/>
      </c>
      <c r="U277" s="15" t="str">
        <f t="shared" ca="1" si="64"/>
        <v/>
      </c>
      <c r="V277" s="16"/>
      <c r="W277" s="17" t="str">
        <f t="shared" ca="1" si="65"/>
        <v/>
      </c>
      <c r="X277" s="18" t="str">
        <f t="shared" ca="1" si="66"/>
        <v/>
      </c>
    </row>
    <row r="278" spans="1:24" x14ac:dyDescent="0.35">
      <c r="A278" s="3">
        <v>274</v>
      </c>
      <c r="B278" s="4"/>
      <c r="C278" s="4"/>
      <c r="D278" s="5" t="str">
        <f t="shared" si="57"/>
        <v/>
      </c>
      <c r="E278" s="4"/>
      <c r="F278" s="6"/>
      <c r="G278" s="6"/>
      <c r="H278" s="7" t="str">
        <f t="shared" ca="1" si="58"/>
        <v/>
      </c>
      <c r="I278" s="8" t="str">
        <f t="shared" ca="1" si="59"/>
        <v/>
      </c>
      <c r="J278" s="8" t="str">
        <f>IF(C278="","",
COUNTIFS(
sales!$C:$C,$C278,
sales!$E:$E,$E278,
sales!$H:$H,"&gt;="&amp;$F278,
sales!$H:$H,"&lt;="&amp;$G278
))</f>
        <v/>
      </c>
      <c r="K278" s="9" t="str">
        <f>IF(COUNTIFS(sales!C:C, C278)=0,"",
_xlfn.MAXIFS(sales!H:H, sales!C:C, C278))</f>
        <v/>
      </c>
      <c r="L278" s="4"/>
      <c r="M278" s="4"/>
      <c r="N278" s="10" t="str">
        <f>IF(C278="","",
SUMIFS(
sales!$I:$I,
sales!$C:$C,$C278,
sales!$E:$E,$E278,
sales!$H:$H,"&gt;="&amp;$F278,
sales!$H:$H,"&lt;="&amp;$G278
))</f>
        <v/>
      </c>
      <c r="O278" s="10" t="str">
        <f t="shared" si="60"/>
        <v/>
      </c>
      <c r="P278" s="11" t="str">
        <f t="shared" si="61"/>
        <v/>
      </c>
      <c r="Q278" s="12" t="str">
        <f t="shared" ca="1" si="62"/>
        <v/>
      </c>
      <c r="R278" s="100"/>
      <c r="S278" s="14"/>
      <c r="T278" s="15" t="str">
        <f t="shared" ca="1" si="63"/>
        <v/>
      </c>
      <c r="U278" s="15" t="str">
        <f t="shared" ca="1" si="64"/>
        <v/>
      </c>
      <c r="V278" s="16"/>
      <c r="W278" s="17" t="str">
        <f t="shared" ca="1" si="65"/>
        <v/>
      </c>
      <c r="X278" s="18" t="str">
        <f t="shared" ca="1" si="66"/>
        <v/>
      </c>
    </row>
    <row r="279" spans="1:24" x14ac:dyDescent="0.35">
      <c r="A279" s="3">
        <v>275</v>
      </c>
      <c r="B279" s="4"/>
      <c r="C279" s="4"/>
      <c r="D279" s="5" t="str">
        <f t="shared" si="57"/>
        <v/>
      </c>
      <c r="E279" s="4"/>
      <c r="F279" s="6"/>
      <c r="G279" s="6"/>
      <c r="H279" s="7" t="str">
        <f t="shared" ca="1" si="58"/>
        <v/>
      </c>
      <c r="I279" s="8" t="str">
        <f t="shared" ca="1" si="59"/>
        <v/>
      </c>
      <c r="J279" s="8" t="str">
        <f>IF(C279="","",
COUNTIFS(
sales!$C:$C,$C279,
sales!$E:$E,$E279,
sales!$H:$H,"&gt;="&amp;$F279,
sales!$H:$H,"&lt;="&amp;$G279
))</f>
        <v/>
      </c>
      <c r="K279" s="9" t="str">
        <f>IF(COUNTIFS(sales!C:C, C279)=0,"",
_xlfn.MAXIFS(sales!H:H, sales!C:C, C279))</f>
        <v/>
      </c>
      <c r="L279" s="4"/>
      <c r="M279" s="4"/>
      <c r="N279" s="10" t="str">
        <f>IF(C279="","",
SUMIFS(
sales!$I:$I,
sales!$C:$C,$C279,
sales!$E:$E,$E279,
sales!$H:$H,"&gt;="&amp;$F279,
sales!$H:$H,"&lt;="&amp;$G279
))</f>
        <v/>
      </c>
      <c r="O279" s="10" t="str">
        <f t="shared" si="60"/>
        <v/>
      </c>
      <c r="P279" s="11" t="str">
        <f t="shared" si="61"/>
        <v/>
      </c>
      <c r="Q279" s="12" t="str">
        <f t="shared" ca="1" si="62"/>
        <v/>
      </c>
      <c r="R279" s="100"/>
      <c r="S279" s="14"/>
      <c r="T279" s="15" t="str">
        <f t="shared" ca="1" si="63"/>
        <v/>
      </c>
      <c r="U279" s="15" t="str">
        <f t="shared" ca="1" si="64"/>
        <v/>
      </c>
      <c r="V279" s="16"/>
      <c r="W279" s="17" t="str">
        <f t="shared" ca="1" si="65"/>
        <v/>
      </c>
      <c r="X279" s="18" t="str">
        <f t="shared" ca="1" si="66"/>
        <v/>
      </c>
    </row>
    <row r="280" spans="1:24" x14ac:dyDescent="0.35">
      <c r="A280" s="3">
        <v>276</v>
      </c>
      <c r="B280" s="4"/>
      <c r="C280" s="4"/>
      <c r="D280" s="5" t="str">
        <f t="shared" si="57"/>
        <v/>
      </c>
      <c r="E280" s="4"/>
      <c r="F280" s="6"/>
      <c r="G280" s="6"/>
      <c r="H280" s="7" t="str">
        <f t="shared" ca="1" si="58"/>
        <v/>
      </c>
      <c r="I280" s="8" t="str">
        <f t="shared" ca="1" si="59"/>
        <v/>
      </c>
      <c r="J280" s="8" t="str">
        <f>IF(C280="","",
COUNTIFS(
sales!$C:$C,$C280,
sales!$E:$E,$E280,
sales!$H:$H,"&gt;="&amp;$F280,
sales!$H:$H,"&lt;="&amp;$G280
))</f>
        <v/>
      </c>
      <c r="K280" s="9" t="str">
        <f>IF(COUNTIFS(sales!C:C, C280)=0,"",
_xlfn.MAXIFS(sales!H:H, sales!C:C, C280))</f>
        <v/>
      </c>
      <c r="L280" s="4"/>
      <c r="M280" s="4"/>
      <c r="N280" s="10" t="str">
        <f>IF(C280="","",
SUMIFS(
sales!$I:$I,
sales!$C:$C,$C280,
sales!$E:$E,$E280,
sales!$H:$H,"&gt;="&amp;$F280,
sales!$H:$H,"&lt;="&amp;$G280
))</f>
        <v/>
      </c>
      <c r="O280" s="10" t="str">
        <f t="shared" si="60"/>
        <v/>
      </c>
      <c r="P280" s="11" t="str">
        <f t="shared" si="61"/>
        <v/>
      </c>
      <c r="Q280" s="12" t="str">
        <f t="shared" ca="1" si="62"/>
        <v/>
      </c>
      <c r="R280" s="100"/>
      <c r="S280" s="14"/>
      <c r="T280" s="15" t="str">
        <f t="shared" ca="1" si="63"/>
        <v/>
      </c>
      <c r="U280" s="15" t="str">
        <f t="shared" ca="1" si="64"/>
        <v/>
      </c>
      <c r="V280" s="16"/>
      <c r="W280" s="17" t="str">
        <f t="shared" ca="1" si="65"/>
        <v/>
      </c>
      <c r="X280" s="18" t="str">
        <f t="shared" ca="1" si="66"/>
        <v/>
      </c>
    </row>
    <row r="281" spans="1:24" x14ac:dyDescent="0.35">
      <c r="A281" s="3">
        <v>277</v>
      </c>
      <c r="B281" s="4"/>
      <c r="C281" s="4"/>
      <c r="D281" s="5" t="str">
        <f t="shared" si="57"/>
        <v/>
      </c>
      <c r="E281" s="4"/>
      <c r="F281" s="6"/>
      <c r="G281" s="6"/>
      <c r="H281" s="7" t="str">
        <f t="shared" ca="1" si="58"/>
        <v/>
      </c>
      <c r="I281" s="8" t="str">
        <f t="shared" ca="1" si="59"/>
        <v/>
      </c>
      <c r="J281" s="8" t="str">
        <f>IF(C281="","",
COUNTIFS(
sales!$C:$C,$C281,
sales!$E:$E,$E281,
sales!$H:$H,"&gt;="&amp;$F281,
sales!$H:$H,"&lt;="&amp;$G281
))</f>
        <v/>
      </c>
      <c r="K281" s="9" t="str">
        <f>IF(COUNTIFS(sales!C:C, C281)=0,"",
_xlfn.MAXIFS(sales!H:H, sales!C:C, C281))</f>
        <v/>
      </c>
      <c r="L281" s="4"/>
      <c r="M281" s="4"/>
      <c r="N281" s="10" t="str">
        <f>IF(C281="","",
SUMIFS(
sales!$I:$I,
sales!$C:$C,$C281,
sales!$E:$E,$E281,
sales!$H:$H,"&gt;="&amp;$F281,
sales!$H:$H,"&lt;="&amp;$G281
))</f>
        <v/>
      </c>
      <c r="O281" s="10" t="str">
        <f t="shared" si="60"/>
        <v/>
      </c>
      <c r="P281" s="11" t="str">
        <f t="shared" si="61"/>
        <v/>
      </c>
      <c r="Q281" s="12" t="str">
        <f t="shared" ca="1" si="62"/>
        <v/>
      </c>
      <c r="R281" s="100"/>
      <c r="S281" s="14"/>
      <c r="T281" s="15" t="str">
        <f t="shared" ca="1" si="63"/>
        <v/>
      </c>
      <c r="U281" s="15" t="str">
        <f t="shared" ca="1" si="64"/>
        <v/>
      </c>
      <c r="V281" s="16"/>
      <c r="W281" s="17" t="str">
        <f t="shared" ca="1" si="65"/>
        <v/>
      </c>
      <c r="X281" s="18" t="str">
        <f t="shared" ca="1" si="66"/>
        <v/>
      </c>
    </row>
    <row r="282" spans="1:24" x14ac:dyDescent="0.35">
      <c r="A282" s="3">
        <v>278</v>
      </c>
      <c r="B282" s="4"/>
      <c r="C282" s="4"/>
      <c r="D282" s="5" t="str">
        <f t="shared" si="57"/>
        <v/>
      </c>
      <c r="E282" s="4"/>
      <c r="F282" s="6"/>
      <c r="G282" s="6"/>
      <c r="H282" s="7" t="str">
        <f t="shared" ca="1" si="58"/>
        <v/>
      </c>
      <c r="I282" s="8" t="str">
        <f t="shared" ca="1" si="59"/>
        <v/>
      </c>
      <c r="J282" s="8" t="str">
        <f>IF(C282="","",
COUNTIFS(
sales!$C:$C,$C282,
sales!$E:$E,$E282,
sales!$H:$H,"&gt;="&amp;$F282,
sales!$H:$H,"&lt;="&amp;$G282
))</f>
        <v/>
      </c>
      <c r="K282" s="9" t="str">
        <f>IF(COUNTIFS(sales!C:C, C282)=0,"",
_xlfn.MAXIFS(sales!H:H, sales!C:C, C282))</f>
        <v/>
      </c>
      <c r="L282" s="4"/>
      <c r="M282" s="4"/>
      <c r="N282" s="10" t="str">
        <f>IF(C282="","",
SUMIFS(
sales!$I:$I,
sales!$C:$C,$C282,
sales!$E:$E,$E282,
sales!$H:$H,"&gt;="&amp;$F282,
sales!$H:$H,"&lt;="&amp;$G282
))</f>
        <v/>
      </c>
      <c r="O282" s="10" t="str">
        <f t="shared" si="60"/>
        <v/>
      </c>
      <c r="P282" s="11" t="str">
        <f t="shared" si="61"/>
        <v/>
      </c>
      <c r="Q282" s="12" t="str">
        <f t="shared" ca="1" si="62"/>
        <v/>
      </c>
      <c r="R282" s="100"/>
      <c r="S282" s="14"/>
      <c r="T282" s="15" t="str">
        <f t="shared" ca="1" si="63"/>
        <v/>
      </c>
      <c r="U282" s="15" t="str">
        <f t="shared" ca="1" si="64"/>
        <v/>
      </c>
      <c r="V282" s="16"/>
      <c r="W282" s="17" t="str">
        <f t="shared" ca="1" si="65"/>
        <v/>
      </c>
      <c r="X282" s="18" t="str">
        <f t="shared" ca="1" si="66"/>
        <v/>
      </c>
    </row>
    <row r="283" spans="1:24" x14ac:dyDescent="0.35">
      <c r="A283" s="3">
        <v>279</v>
      </c>
      <c r="B283" s="4"/>
      <c r="C283" s="4"/>
      <c r="D283" s="5" t="str">
        <f t="shared" si="57"/>
        <v/>
      </c>
      <c r="E283" s="4"/>
      <c r="F283" s="6"/>
      <c r="G283" s="6"/>
      <c r="H283" s="7" t="str">
        <f t="shared" ca="1" si="58"/>
        <v/>
      </c>
      <c r="I283" s="8" t="str">
        <f t="shared" ca="1" si="59"/>
        <v/>
      </c>
      <c r="J283" s="8" t="str">
        <f>IF(C283="","",
COUNTIFS(
sales!$C:$C,$C283,
sales!$E:$E,$E283,
sales!$H:$H,"&gt;="&amp;$F283,
sales!$H:$H,"&lt;="&amp;$G283
))</f>
        <v/>
      </c>
      <c r="K283" s="9" t="str">
        <f>IF(COUNTIFS(sales!C:C, C283)=0,"",
_xlfn.MAXIFS(sales!H:H, sales!C:C, C283))</f>
        <v/>
      </c>
      <c r="L283" s="4"/>
      <c r="M283" s="4"/>
      <c r="N283" s="10" t="str">
        <f>IF(C283="","",
SUMIFS(
sales!$I:$I,
sales!$C:$C,$C283,
sales!$E:$E,$E283,
sales!$H:$H,"&gt;="&amp;$F283,
sales!$H:$H,"&lt;="&amp;$G283
))</f>
        <v/>
      </c>
      <c r="O283" s="10" t="str">
        <f t="shared" si="60"/>
        <v/>
      </c>
      <c r="P283" s="11" t="str">
        <f t="shared" si="61"/>
        <v/>
      </c>
      <c r="Q283" s="12" t="str">
        <f t="shared" ca="1" si="62"/>
        <v/>
      </c>
      <c r="R283" s="100"/>
      <c r="S283" s="14"/>
      <c r="T283" s="15" t="str">
        <f t="shared" ca="1" si="63"/>
        <v/>
      </c>
      <c r="U283" s="15" t="str">
        <f t="shared" ca="1" si="64"/>
        <v/>
      </c>
      <c r="V283" s="16"/>
      <c r="W283" s="17" t="str">
        <f t="shared" ca="1" si="65"/>
        <v/>
      </c>
      <c r="X283" s="18" t="str">
        <f t="shared" ca="1" si="66"/>
        <v/>
      </c>
    </row>
    <row r="284" spans="1:24" x14ac:dyDescent="0.35">
      <c r="A284" s="3">
        <v>280</v>
      </c>
      <c r="B284" s="4"/>
      <c r="C284" s="4"/>
      <c r="D284" s="5" t="str">
        <f t="shared" si="57"/>
        <v/>
      </c>
      <c r="E284" s="4"/>
      <c r="F284" s="6"/>
      <c r="G284" s="6"/>
      <c r="H284" s="7" t="str">
        <f t="shared" ca="1" si="58"/>
        <v/>
      </c>
      <c r="I284" s="8" t="str">
        <f t="shared" ca="1" si="59"/>
        <v/>
      </c>
      <c r="J284" s="8" t="str">
        <f>IF(C284="","",
COUNTIFS(
sales!$C:$C,$C284,
sales!$E:$E,$E284,
sales!$H:$H,"&gt;="&amp;$F284,
sales!$H:$H,"&lt;="&amp;$G284
))</f>
        <v/>
      </c>
      <c r="K284" s="9" t="str">
        <f>IF(COUNTIFS(sales!C:C, C284)=0,"",
_xlfn.MAXIFS(sales!H:H, sales!C:C, C284))</f>
        <v/>
      </c>
      <c r="L284" s="4"/>
      <c r="M284" s="4"/>
      <c r="N284" s="10" t="str">
        <f>IF(C284="","",
SUMIFS(
sales!$I:$I,
sales!$C:$C,$C284,
sales!$E:$E,$E284,
sales!$H:$H,"&gt;="&amp;$F284,
sales!$H:$H,"&lt;="&amp;$G284
))</f>
        <v/>
      </c>
      <c r="O284" s="10" t="str">
        <f t="shared" si="60"/>
        <v/>
      </c>
      <c r="P284" s="11" t="str">
        <f t="shared" si="61"/>
        <v/>
      </c>
      <c r="Q284" s="12" t="str">
        <f t="shared" ca="1" si="62"/>
        <v/>
      </c>
      <c r="R284" s="100"/>
      <c r="S284" s="14"/>
      <c r="T284" s="15" t="str">
        <f t="shared" ca="1" si="63"/>
        <v/>
      </c>
      <c r="U284" s="15" t="str">
        <f t="shared" ca="1" si="64"/>
        <v/>
      </c>
      <c r="V284" s="16"/>
      <c r="W284" s="17" t="str">
        <f t="shared" ca="1" si="65"/>
        <v/>
      </c>
      <c r="X284" s="18" t="str">
        <f t="shared" ca="1" si="66"/>
        <v/>
      </c>
    </row>
    <row r="285" spans="1:24" x14ac:dyDescent="0.35">
      <c r="A285" s="3">
        <v>281</v>
      </c>
      <c r="B285" s="4"/>
      <c r="C285" s="4"/>
      <c r="D285" s="5" t="str">
        <f t="shared" si="57"/>
        <v/>
      </c>
      <c r="E285" s="4"/>
      <c r="F285" s="6"/>
      <c r="G285" s="6"/>
      <c r="H285" s="7" t="str">
        <f t="shared" ca="1" si="58"/>
        <v/>
      </c>
      <c r="I285" s="8" t="str">
        <f t="shared" ca="1" si="59"/>
        <v/>
      </c>
      <c r="J285" s="8" t="str">
        <f>IF(C285="","",
COUNTIFS(
sales!$C:$C,$C285,
sales!$E:$E,$E285,
sales!$H:$H,"&gt;="&amp;$F285,
sales!$H:$H,"&lt;="&amp;$G285
))</f>
        <v/>
      </c>
      <c r="K285" s="9" t="str">
        <f>IF(COUNTIFS(sales!C:C, C285)=0,"",
_xlfn.MAXIFS(sales!H:H, sales!C:C, C285))</f>
        <v/>
      </c>
      <c r="L285" s="4"/>
      <c r="M285" s="4"/>
      <c r="N285" s="10" t="str">
        <f>IF(C285="","",
SUMIFS(
sales!$I:$I,
sales!$C:$C,$C285,
sales!$E:$E,$E285,
sales!$H:$H,"&gt;="&amp;$F285,
sales!$H:$H,"&lt;="&amp;$G285
))</f>
        <v/>
      </c>
      <c r="O285" s="10" t="str">
        <f t="shared" si="60"/>
        <v/>
      </c>
      <c r="P285" s="11" t="str">
        <f t="shared" si="61"/>
        <v/>
      </c>
      <c r="Q285" s="12" t="str">
        <f t="shared" ca="1" si="62"/>
        <v/>
      </c>
      <c r="R285" s="100"/>
      <c r="S285" s="14"/>
      <c r="T285" s="15" t="str">
        <f t="shared" ca="1" si="63"/>
        <v/>
      </c>
      <c r="U285" s="15" t="str">
        <f t="shared" ca="1" si="64"/>
        <v/>
      </c>
      <c r="V285" s="16"/>
      <c r="W285" s="17" t="str">
        <f t="shared" ca="1" si="65"/>
        <v/>
      </c>
      <c r="X285" s="18" t="str">
        <f t="shared" ca="1" si="66"/>
        <v/>
      </c>
    </row>
    <row r="286" spans="1:24" x14ac:dyDescent="0.35">
      <c r="A286" s="3">
        <v>282</v>
      </c>
      <c r="B286" s="4"/>
      <c r="C286" s="4"/>
      <c r="D286" s="5" t="str">
        <f t="shared" si="57"/>
        <v/>
      </c>
      <c r="E286" s="4"/>
      <c r="F286" s="6"/>
      <c r="G286" s="6"/>
      <c r="H286" s="7" t="str">
        <f t="shared" ca="1" si="58"/>
        <v/>
      </c>
      <c r="I286" s="8" t="str">
        <f t="shared" ca="1" si="59"/>
        <v/>
      </c>
      <c r="J286" s="8" t="str">
        <f>IF(C286="","",
COUNTIFS(
sales!$C:$C,$C286,
sales!$E:$E,$E286,
sales!$H:$H,"&gt;="&amp;$F286,
sales!$H:$H,"&lt;="&amp;$G286
))</f>
        <v/>
      </c>
      <c r="K286" s="9" t="str">
        <f>IF(COUNTIFS(sales!C:C, C286)=0,"",
_xlfn.MAXIFS(sales!H:H, sales!C:C, C286))</f>
        <v/>
      </c>
      <c r="L286" s="4"/>
      <c r="M286" s="4"/>
      <c r="N286" s="10" t="str">
        <f>IF(C286="","",
SUMIFS(
sales!$I:$I,
sales!$C:$C,$C286,
sales!$E:$E,$E286,
sales!$H:$H,"&gt;="&amp;$F286,
sales!$H:$H,"&lt;="&amp;$G286
))</f>
        <v/>
      </c>
      <c r="O286" s="10" t="str">
        <f t="shared" si="60"/>
        <v/>
      </c>
      <c r="P286" s="11" t="str">
        <f t="shared" si="61"/>
        <v/>
      </c>
      <c r="Q286" s="12" t="str">
        <f t="shared" ca="1" si="62"/>
        <v/>
      </c>
      <c r="R286" s="100"/>
      <c r="S286" s="14"/>
      <c r="T286" s="15" t="str">
        <f t="shared" ca="1" si="63"/>
        <v/>
      </c>
      <c r="U286" s="15" t="str">
        <f t="shared" ca="1" si="64"/>
        <v/>
      </c>
      <c r="V286" s="16"/>
      <c r="W286" s="17" t="str">
        <f t="shared" ca="1" si="65"/>
        <v/>
      </c>
      <c r="X286" s="18" t="str">
        <f t="shared" ca="1" si="66"/>
        <v/>
      </c>
    </row>
    <row r="287" spans="1:24" x14ac:dyDescent="0.35">
      <c r="A287" s="3">
        <v>283</v>
      </c>
      <c r="B287" s="4"/>
      <c r="C287" s="4"/>
      <c r="D287" s="5" t="str">
        <f t="shared" si="57"/>
        <v/>
      </c>
      <c r="E287" s="4"/>
      <c r="F287" s="6"/>
      <c r="G287" s="6"/>
      <c r="H287" s="7" t="str">
        <f t="shared" ca="1" si="58"/>
        <v/>
      </c>
      <c r="I287" s="8" t="str">
        <f t="shared" ca="1" si="59"/>
        <v/>
      </c>
      <c r="J287" s="8" t="str">
        <f>IF(C287="","",
COUNTIFS(
sales!$C:$C,$C287,
sales!$E:$E,$E287,
sales!$H:$H,"&gt;="&amp;$F287,
sales!$H:$H,"&lt;="&amp;$G287
))</f>
        <v/>
      </c>
      <c r="K287" s="9" t="str">
        <f>IF(COUNTIFS(sales!C:C, C287)=0,"",
_xlfn.MAXIFS(sales!H:H, sales!C:C, C287))</f>
        <v/>
      </c>
      <c r="L287" s="4"/>
      <c r="M287" s="4"/>
      <c r="N287" s="10" t="str">
        <f>IF(C287="","",
SUMIFS(
sales!$I:$I,
sales!$C:$C,$C287,
sales!$E:$E,$E287,
sales!$H:$H,"&gt;="&amp;$F287,
sales!$H:$H,"&lt;="&amp;$G287
))</f>
        <v/>
      </c>
      <c r="O287" s="10" t="str">
        <f t="shared" si="60"/>
        <v/>
      </c>
      <c r="P287" s="11" t="str">
        <f t="shared" si="61"/>
        <v/>
      </c>
      <c r="Q287" s="12" t="str">
        <f t="shared" ca="1" si="62"/>
        <v/>
      </c>
      <c r="R287" s="100"/>
      <c r="S287" s="14"/>
      <c r="T287" s="15" t="str">
        <f t="shared" ca="1" si="63"/>
        <v/>
      </c>
      <c r="U287" s="15" t="str">
        <f t="shared" ca="1" si="64"/>
        <v/>
      </c>
      <c r="V287" s="16"/>
      <c r="W287" s="17" t="str">
        <f t="shared" ca="1" si="65"/>
        <v/>
      </c>
      <c r="X287" s="18" t="str">
        <f t="shared" ca="1" si="66"/>
        <v/>
      </c>
    </row>
    <row r="288" spans="1:24" x14ac:dyDescent="0.35">
      <c r="A288" s="3">
        <v>284</v>
      </c>
      <c r="B288" s="4"/>
      <c r="C288" s="4"/>
      <c r="D288" s="5" t="str">
        <f t="shared" si="57"/>
        <v/>
      </c>
      <c r="E288" s="4"/>
      <c r="F288" s="6"/>
      <c r="G288" s="6"/>
      <c r="H288" s="7" t="str">
        <f t="shared" ca="1" si="58"/>
        <v/>
      </c>
      <c r="I288" s="8" t="str">
        <f t="shared" ca="1" si="59"/>
        <v/>
      </c>
      <c r="J288" s="8" t="str">
        <f>IF(C288="","",
COUNTIFS(
sales!$C:$C,$C288,
sales!$E:$E,$E288,
sales!$H:$H,"&gt;="&amp;$F288,
sales!$H:$H,"&lt;="&amp;$G288
))</f>
        <v/>
      </c>
      <c r="K288" s="9" t="str">
        <f>IF(COUNTIFS(sales!C:C, C288)=0,"",
_xlfn.MAXIFS(sales!H:H, sales!C:C, C288))</f>
        <v/>
      </c>
      <c r="L288" s="4"/>
      <c r="M288" s="4"/>
      <c r="N288" s="10" t="str">
        <f>IF(C288="","",
SUMIFS(
sales!$I:$I,
sales!$C:$C,$C288,
sales!$E:$E,$E288,
sales!$H:$H,"&gt;="&amp;$F288,
sales!$H:$H,"&lt;="&amp;$G288
))</f>
        <v/>
      </c>
      <c r="O288" s="10" t="str">
        <f t="shared" si="60"/>
        <v/>
      </c>
      <c r="P288" s="11" t="str">
        <f t="shared" si="61"/>
        <v/>
      </c>
      <c r="Q288" s="12" t="str">
        <f t="shared" ca="1" si="62"/>
        <v/>
      </c>
      <c r="R288" s="100"/>
      <c r="S288" s="14"/>
      <c r="T288" s="15" t="str">
        <f t="shared" ca="1" si="63"/>
        <v/>
      </c>
      <c r="U288" s="15" t="str">
        <f t="shared" ca="1" si="64"/>
        <v/>
      </c>
      <c r="V288" s="16"/>
      <c r="W288" s="17" t="str">
        <f t="shared" ca="1" si="65"/>
        <v/>
      </c>
      <c r="X288" s="18" t="str">
        <f t="shared" ca="1" si="66"/>
        <v/>
      </c>
    </row>
    <row r="289" spans="1:24" x14ac:dyDescent="0.35">
      <c r="A289" s="3">
        <v>285</v>
      </c>
      <c r="B289" s="4"/>
      <c r="C289" s="4"/>
      <c r="D289" s="5" t="str">
        <f t="shared" si="57"/>
        <v/>
      </c>
      <c r="E289" s="4"/>
      <c r="F289" s="6"/>
      <c r="G289" s="6"/>
      <c r="H289" s="7" t="str">
        <f t="shared" ca="1" si="58"/>
        <v/>
      </c>
      <c r="I289" s="8" t="str">
        <f t="shared" ca="1" si="59"/>
        <v/>
      </c>
      <c r="J289" s="8" t="str">
        <f>IF(C289="","",
COUNTIFS(
sales!$C:$C,$C289,
sales!$E:$E,$E289,
sales!$H:$H,"&gt;="&amp;$F289,
sales!$H:$H,"&lt;="&amp;$G289
))</f>
        <v/>
      </c>
      <c r="K289" s="9" t="str">
        <f>IF(COUNTIFS(sales!C:C, C289)=0,"",
_xlfn.MAXIFS(sales!H:H, sales!C:C, C289))</f>
        <v/>
      </c>
      <c r="L289" s="4"/>
      <c r="M289" s="4"/>
      <c r="N289" s="10" t="str">
        <f>IF(C289="","",
SUMIFS(
sales!$I:$I,
sales!$C:$C,$C289,
sales!$E:$E,$E289,
sales!$H:$H,"&gt;="&amp;$F289,
sales!$H:$H,"&lt;="&amp;$G289
))</f>
        <v/>
      </c>
      <c r="O289" s="10" t="str">
        <f t="shared" si="60"/>
        <v/>
      </c>
      <c r="P289" s="11" t="str">
        <f t="shared" si="61"/>
        <v/>
      </c>
      <c r="Q289" s="12" t="str">
        <f t="shared" ca="1" si="62"/>
        <v/>
      </c>
      <c r="R289" s="100"/>
      <c r="S289" s="14"/>
      <c r="T289" s="15" t="str">
        <f t="shared" ca="1" si="63"/>
        <v/>
      </c>
      <c r="U289" s="15" t="str">
        <f t="shared" ca="1" si="64"/>
        <v/>
      </c>
      <c r="V289" s="16"/>
      <c r="W289" s="17" t="str">
        <f t="shared" ca="1" si="65"/>
        <v/>
      </c>
      <c r="X289" s="18" t="str">
        <f t="shared" ca="1" si="66"/>
        <v/>
      </c>
    </row>
    <row r="290" spans="1:24" x14ac:dyDescent="0.35">
      <c r="A290" s="3">
        <v>286</v>
      </c>
      <c r="B290" s="4"/>
      <c r="C290" s="4"/>
      <c r="D290" s="5" t="str">
        <f t="shared" si="57"/>
        <v/>
      </c>
      <c r="E290" s="4"/>
      <c r="F290" s="6"/>
      <c r="G290" s="6"/>
      <c r="H290" s="7" t="str">
        <f t="shared" ca="1" si="58"/>
        <v/>
      </c>
      <c r="I290" s="8" t="str">
        <f t="shared" ca="1" si="59"/>
        <v/>
      </c>
      <c r="J290" s="8" t="str">
        <f>IF(C290="","",
COUNTIFS(
sales!$C:$C,$C290,
sales!$E:$E,$E290,
sales!$H:$H,"&gt;="&amp;$F290,
sales!$H:$H,"&lt;="&amp;$G290
))</f>
        <v/>
      </c>
      <c r="K290" s="9" t="str">
        <f>IF(COUNTIFS(sales!C:C, C290)=0,"",
_xlfn.MAXIFS(sales!H:H, sales!C:C, C290))</f>
        <v/>
      </c>
      <c r="L290" s="4"/>
      <c r="M290" s="4"/>
      <c r="N290" s="10" t="str">
        <f>IF(C290="","",
SUMIFS(
sales!$I:$I,
sales!$C:$C,$C290,
sales!$E:$E,$E290,
sales!$H:$H,"&gt;="&amp;$F290,
sales!$H:$H,"&lt;="&amp;$G290
))</f>
        <v/>
      </c>
      <c r="O290" s="10" t="str">
        <f t="shared" si="60"/>
        <v/>
      </c>
      <c r="P290" s="11" t="str">
        <f t="shared" si="61"/>
        <v/>
      </c>
      <c r="Q290" s="12" t="str">
        <f t="shared" ca="1" si="62"/>
        <v/>
      </c>
      <c r="R290" s="100"/>
      <c r="S290" s="14"/>
      <c r="T290" s="15" t="str">
        <f t="shared" ca="1" si="63"/>
        <v/>
      </c>
      <c r="U290" s="15" t="str">
        <f t="shared" ca="1" si="64"/>
        <v/>
      </c>
      <c r="V290" s="16"/>
      <c r="W290" s="17" t="str">
        <f t="shared" ca="1" si="65"/>
        <v/>
      </c>
      <c r="X290" s="18" t="str">
        <f t="shared" ca="1" si="66"/>
        <v/>
      </c>
    </row>
    <row r="291" spans="1:24" x14ac:dyDescent="0.35">
      <c r="A291" s="3">
        <v>287</v>
      </c>
      <c r="B291" s="4"/>
      <c r="C291" s="4"/>
      <c r="D291" s="5" t="str">
        <f t="shared" si="57"/>
        <v/>
      </c>
      <c r="E291" s="4"/>
      <c r="F291" s="6"/>
      <c r="G291" s="6"/>
      <c r="H291" s="7" t="str">
        <f t="shared" ca="1" si="58"/>
        <v/>
      </c>
      <c r="I291" s="8" t="str">
        <f t="shared" ca="1" si="59"/>
        <v/>
      </c>
      <c r="J291" s="8" t="str">
        <f>IF(C291="","",
COUNTIFS(
sales!$C:$C,$C291,
sales!$E:$E,$E291,
sales!$H:$H,"&gt;="&amp;$F291,
sales!$H:$H,"&lt;="&amp;$G291
))</f>
        <v/>
      </c>
      <c r="K291" s="9" t="str">
        <f>IF(COUNTIFS(sales!C:C, C291)=0,"",
_xlfn.MAXIFS(sales!H:H, sales!C:C, C291))</f>
        <v/>
      </c>
      <c r="L291" s="4"/>
      <c r="M291" s="4"/>
      <c r="N291" s="10" t="str">
        <f>IF(C291="","",
SUMIFS(
sales!$I:$I,
sales!$C:$C,$C291,
sales!$E:$E,$E291,
sales!$H:$H,"&gt;="&amp;$F291,
sales!$H:$H,"&lt;="&amp;$G291
))</f>
        <v/>
      </c>
      <c r="O291" s="10" t="str">
        <f t="shared" si="60"/>
        <v/>
      </c>
      <c r="P291" s="11" t="str">
        <f t="shared" si="61"/>
        <v/>
      </c>
      <c r="Q291" s="12" t="str">
        <f t="shared" ca="1" si="62"/>
        <v/>
      </c>
      <c r="R291" s="100"/>
      <c r="S291" s="14"/>
      <c r="T291" s="15" t="str">
        <f t="shared" ca="1" si="63"/>
        <v/>
      </c>
      <c r="U291" s="15" t="str">
        <f t="shared" ca="1" si="64"/>
        <v/>
      </c>
      <c r="V291" s="16"/>
      <c r="W291" s="17" t="str">
        <f t="shared" ca="1" si="65"/>
        <v/>
      </c>
      <c r="X291" s="18" t="str">
        <f t="shared" ca="1" si="66"/>
        <v/>
      </c>
    </row>
    <row r="292" spans="1:24" x14ac:dyDescent="0.35">
      <c r="A292" s="3">
        <v>288</v>
      </c>
      <c r="B292" s="4"/>
      <c r="C292" s="4"/>
      <c r="D292" s="5" t="str">
        <f t="shared" si="57"/>
        <v/>
      </c>
      <c r="E292" s="4"/>
      <c r="F292" s="6"/>
      <c r="G292" s="6"/>
      <c r="H292" s="7" t="str">
        <f t="shared" ca="1" si="58"/>
        <v/>
      </c>
      <c r="I292" s="8" t="str">
        <f t="shared" ca="1" si="59"/>
        <v/>
      </c>
      <c r="J292" s="8" t="str">
        <f>IF(C292="","",
COUNTIFS(
sales!$C:$C,$C292,
sales!$E:$E,$E292,
sales!$H:$H,"&gt;="&amp;$F292,
sales!$H:$H,"&lt;="&amp;$G292
))</f>
        <v/>
      </c>
      <c r="K292" s="9" t="str">
        <f>IF(COUNTIFS(sales!C:C, C292)=0,"",
_xlfn.MAXIFS(sales!H:H, sales!C:C, C292))</f>
        <v/>
      </c>
      <c r="L292" s="4"/>
      <c r="M292" s="4"/>
      <c r="N292" s="10" t="str">
        <f>IF(C292="","",
SUMIFS(
sales!$I:$I,
sales!$C:$C,$C292,
sales!$E:$E,$E292,
sales!$H:$H,"&gt;="&amp;$F292,
sales!$H:$H,"&lt;="&amp;$G292
))</f>
        <v/>
      </c>
      <c r="O292" s="10" t="str">
        <f t="shared" si="60"/>
        <v/>
      </c>
      <c r="P292" s="11" t="str">
        <f t="shared" si="61"/>
        <v/>
      </c>
      <c r="Q292" s="12" t="str">
        <f t="shared" ca="1" si="62"/>
        <v/>
      </c>
      <c r="R292" s="100"/>
      <c r="S292" s="14"/>
      <c r="T292" s="15" t="str">
        <f t="shared" ca="1" si="63"/>
        <v/>
      </c>
      <c r="U292" s="15" t="str">
        <f t="shared" ca="1" si="64"/>
        <v/>
      </c>
      <c r="V292" s="16"/>
      <c r="W292" s="17" t="str">
        <f t="shared" ca="1" si="65"/>
        <v/>
      </c>
      <c r="X292" s="18" t="str">
        <f t="shared" ca="1" si="66"/>
        <v/>
      </c>
    </row>
    <row r="293" spans="1:24" x14ac:dyDescent="0.35">
      <c r="A293" s="3">
        <v>289</v>
      </c>
      <c r="B293" s="4"/>
      <c r="C293" s="4"/>
      <c r="D293" s="5" t="str">
        <f t="shared" si="57"/>
        <v/>
      </c>
      <c r="E293" s="4"/>
      <c r="F293" s="6"/>
      <c r="G293" s="6"/>
      <c r="H293" s="7" t="str">
        <f t="shared" ca="1" si="58"/>
        <v/>
      </c>
      <c r="I293" s="8" t="str">
        <f t="shared" ca="1" si="59"/>
        <v/>
      </c>
      <c r="J293" s="8" t="str">
        <f>IF(C293="","",
COUNTIFS(
sales!$C:$C,$C293,
sales!$E:$E,$E293,
sales!$H:$H,"&gt;="&amp;$F293,
sales!$H:$H,"&lt;="&amp;$G293
))</f>
        <v/>
      </c>
      <c r="K293" s="9" t="str">
        <f>IF(COUNTIFS(sales!C:C, C293)=0,"",
_xlfn.MAXIFS(sales!H:H, sales!C:C, C293))</f>
        <v/>
      </c>
      <c r="L293" s="4"/>
      <c r="M293" s="4"/>
      <c r="N293" s="10" t="str">
        <f>IF(C293="","",
SUMIFS(
sales!$I:$I,
sales!$C:$C,$C293,
sales!$E:$E,$E293,
sales!$H:$H,"&gt;="&amp;$F293,
sales!$H:$H,"&lt;="&amp;$G293
))</f>
        <v/>
      </c>
      <c r="O293" s="10" t="str">
        <f t="shared" si="60"/>
        <v/>
      </c>
      <c r="P293" s="11" t="str">
        <f t="shared" si="61"/>
        <v/>
      </c>
      <c r="Q293" s="12" t="str">
        <f t="shared" ca="1" si="62"/>
        <v/>
      </c>
      <c r="R293" s="100"/>
      <c r="S293" s="14"/>
      <c r="T293" s="15" t="str">
        <f t="shared" ca="1" si="63"/>
        <v/>
      </c>
      <c r="U293" s="15" t="str">
        <f t="shared" ca="1" si="64"/>
        <v/>
      </c>
      <c r="V293" s="16"/>
      <c r="W293" s="17" t="str">
        <f t="shared" ca="1" si="65"/>
        <v/>
      </c>
      <c r="X293" s="18" t="str">
        <f t="shared" ca="1" si="66"/>
        <v/>
      </c>
    </row>
    <row r="294" spans="1:24" x14ac:dyDescent="0.35">
      <c r="A294" s="3">
        <v>290</v>
      </c>
      <c r="B294" s="4"/>
      <c r="C294" s="4"/>
      <c r="D294" s="5" t="str">
        <f t="shared" si="57"/>
        <v/>
      </c>
      <c r="E294" s="4"/>
      <c r="F294" s="6"/>
      <c r="G294" s="6"/>
      <c r="H294" s="7" t="str">
        <f t="shared" ca="1" si="58"/>
        <v/>
      </c>
      <c r="I294" s="8" t="str">
        <f t="shared" ca="1" si="59"/>
        <v/>
      </c>
      <c r="J294" s="8" t="str">
        <f>IF(C294="","",
COUNTIFS(
sales!$C:$C,$C294,
sales!$E:$E,$E294,
sales!$H:$H,"&gt;="&amp;$F294,
sales!$H:$H,"&lt;="&amp;$G294
))</f>
        <v/>
      </c>
      <c r="K294" s="9" t="str">
        <f>IF(COUNTIFS(sales!C:C, C294)=0,"",
_xlfn.MAXIFS(sales!H:H, sales!C:C, C294))</f>
        <v/>
      </c>
      <c r="L294" s="4"/>
      <c r="M294" s="4"/>
      <c r="N294" s="10" t="str">
        <f>IF(C294="","",
SUMIFS(
sales!$I:$I,
sales!$C:$C,$C294,
sales!$E:$E,$E294,
sales!$H:$H,"&gt;="&amp;$F294,
sales!$H:$H,"&lt;="&amp;$G294
))</f>
        <v/>
      </c>
      <c r="O294" s="10" t="str">
        <f t="shared" si="60"/>
        <v/>
      </c>
      <c r="P294" s="11" t="str">
        <f t="shared" si="61"/>
        <v/>
      </c>
      <c r="Q294" s="12" t="str">
        <f t="shared" ca="1" si="62"/>
        <v/>
      </c>
      <c r="R294" s="100"/>
      <c r="S294" s="14"/>
      <c r="T294" s="15" t="str">
        <f t="shared" ca="1" si="63"/>
        <v/>
      </c>
      <c r="U294" s="15" t="str">
        <f t="shared" ca="1" si="64"/>
        <v/>
      </c>
      <c r="V294" s="16"/>
      <c r="W294" s="17" t="str">
        <f t="shared" ca="1" si="65"/>
        <v/>
      </c>
      <c r="X294" s="18" t="str">
        <f t="shared" ca="1" si="66"/>
        <v/>
      </c>
    </row>
    <row r="295" spans="1:24" x14ac:dyDescent="0.35">
      <c r="A295" s="3">
        <v>291</v>
      </c>
      <c r="B295" s="4"/>
      <c r="C295" s="4"/>
      <c r="D295" s="5" t="str">
        <f t="shared" si="57"/>
        <v/>
      </c>
      <c r="E295" s="4"/>
      <c r="F295" s="6"/>
      <c r="G295" s="6"/>
      <c r="H295" s="7" t="str">
        <f t="shared" ca="1" si="58"/>
        <v/>
      </c>
      <c r="I295" s="8" t="str">
        <f t="shared" ca="1" si="59"/>
        <v/>
      </c>
      <c r="J295" s="8" t="str">
        <f>IF(C295="","",
COUNTIFS(
sales!$C:$C,$C295,
sales!$E:$E,$E295,
sales!$H:$H,"&gt;="&amp;$F295,
sales!$H:$H,"&lt;="&amp;$G295
))</f>
        <v/>
      </c>
      <c r="K295" s="9" t="str">
        <f>IF(COUNTIFS(sales!C:C, C295)=0,"",
_xlfn.MAXIFS(sales!H:H, sales!C:C, C295))</f>
        <v/>
      </c>
      <c r="L295" s="4"/>
      <c r="M295" s="4"/>
      <c r="N295" s="10" t="str">
        <f>IF(C295="","",
SUMIFS(
sales!$I:$I,
sales!$C:$C,$C295,
sales!$E:$E,$E295,
sales!$H:$H,"&gt;="&amp;$F295,
sales!$H:$H,"&lt;="&amp;$G295
))</f>
        <v/>
      </c>
      <c r="O295" s="10" t="str">
        <f t="shared" si="60"/>
        <v/>
      </c>
      <c r="P295" s="11" t="str">
        <f t="shared" si="61"/>
        <v/>
      </c>
      <c r="Q295" s="12" t="str">
        <f t="shared" ca="1" si="62"/>
        <v/>
      </c>
      <c r="R295" s="100"/>
      <c r="S295" s="14"/>
      <c r="T295" s="15" t="str">
        <f t="shared" ca="1" si="63"/>
        <v/>
      </c>
      <c r="U295" s="15" t="str">
        <f t="shared" ca="1" si="64"/>
        <v/>
      </c>
      <c r="V295" s="16"/>
      <c r="W295" s="17" t="str">
        <f t="shared" ca="1" si="65"/>
        <v/>
      </c>
      <c r="X295" s="18" t="str">
        <f t="shared" ca="1" si="66"/>
        <v/>
      </c>
    </row>
    <row r="296" spans="1:24" x14ac:dyDescent="0.35">
      <c r="A296" s="3">
        <v>292</v>
      </c>
      <c r="B296" s="4"/>
      <c r="C296" s="4"/>
      <c r="D296" s="5" t="str">
        <f t="shared" si="57"/>
        <v/>
      </c>
      <c r="E296" s="4"/>
      <c r="F296" s="6"/>
      <c r="G296" s="6"/>
      <c r="H296" s="7" t="str">
        <f t="shared" ca="1" si="58"/>
        <v/>
      </c>
      <c r="I296" s="8" t="str">
        <f t="shared" ca="1" si="59"/>
        <v/>
      </c>
      <c r="J296" s="8" t="str">
        <f>IF(C296="","",
COUNTIFS(
sales!$C:$C,$C296,
sales!$E:$E,$E296,
sales!$H:$H,"&gt;="&amp;$F296,
sales!$H:$H,"&lt;="&amp;$G296
))</f>
        <v/>
      </c>
      <c r="K296" s="9" t="str">
        <f>IF(COUNTIFS(sales!C:C, C296)=0,"",
_xlfn.MAXIFS(sales!H:H, sales!C:C, C296))</f>
        <v/>
      </c>
      <c r="L296" s="4"/>
      <c r="M296" s="4"/>
      <c r="N296" s="10" t="str">
        <f>IF(C296="","",
SUMIFS(
sales!$I:$I,
sales!$C:$C,$C296,
sales!$E:$E,$E296,
sales!$H:$H,"&gt;="&amp;$F296,
sales!$H:$H,"&lt;="&amp;$G296
))</f>
        <v/>
      </c>
      <c r="O296" s="10" t="str">
        <f t="shared" si="60"/>
        <v/>
      </c>
      <c r="P296" s="11" t="str">
        <f t="shared" si="61"/>
        <v/>
      </c>
      <c r="Q296" s="12" t="str">
        <f t="shared" ca="1" si="62"/>
        <v/>
      </c>
      <c r="R296" s="100"/>
      <c r="S296" s="14"/>
      <c r="T296" s="15" t="str">
        <f t="shared" ca="1" si="63"/>
        <v/>
      </c>
      <c r="U296" s="15" t="str">
        <f t="shared" ca="1" si="64"/>
        <v/>
      </c>
      <c r="V296" s="16"/>
      <c r="W296" s="17" t="str">
        <f t="shared" ca="1" si="65"/>
        <v/>
      </c>
      <c r="X296" s="18" t="str">
        <f t="shared" ca="1" si="66"/>
        <v/>
      </c>
    </row>
    <row r="297" spans="1:24" x14ac:dyDescent="0.35">
      <c r="A297" s="3">
        <v>293</v>
      </c>
      <c r="B297" s="4"/>
      <c r="C297" s="4"/>
      <c r="D297" s="5" t="str">
        <f t="shared" ref="D297:D360" si="67">IF(E297="ISNR20","Natural Rubber-TSNR (ISNR-20)","")</f>
        <v/>
      </c>
      <c r="E297" s="4"/>
      <c r="F297" s="6"/>
      <c r="G297" s="6"/>
      <c r="H297" s="7" t="str">
        <f t="shared" ref="H297:H360" ca="1" si="68">IF(G297="","",G297-TODAY())</f>
        <v/>
      </c>
      <c r="I297" s="8" t="str">
        <f t="shared" ref="I297:I360" ca="1" si="69">IF(G297="","",
IF(G297&lt;TODAY(),
IF(O297&gt;0,"Violated","Completed"),
IF(H297&lt;=7,"Expiring Soon",
"Active")))</f>
        <v/>
      </c>
      <c r="J297" s="8" t="str">
        <f>IF(C297="","",
COUNTIFS(
sales!$C:$C,$C297,
sales!$E:$E,$E297,
sales!$H:$H,"&gt;="&amp;$F297,
sales!$H:$H,"&lt;="&amp;$G297
))</f>
        <v/>
      </c>
      <c r="K297" s="9" t="str">
        <f>IF(COUNTIFS(sales!C:C, C297)=0,"",
_xlfn.MAXIFS(sales!H:H, sales!C:C, C297))</f>
        <v/>
      </c>
      <c r="L297" s="4"/>
      <c r="M297" s="4"/>
      <c r="N297" s="10" t="str">
        <f>IF(C297="","",
SUMIFS(
sales!$I:$I,
sales!$C:$C,$C297,
sales!$E:$E,$E297,
sales!$H:$H,"&gt;="&amp;$F297,
sales!$H:$H,"&lt;="&amp;$G297
))</f>
        <v/>
      </c>
      <c r="O297" s="10" t="str">
        <f t="shared" ref="O297:O360" si="70">IF(M297="","",M297-N297)</f>
        <v/>
      </c>
      <c r="P297" s="11" t="str">
        <f t="shared" ref="P297:P360" si="71">IF(M297=0,"",N297/M297)</f>
        <v/>
      </c>
      <c r="Q297" s="12" t="str">
        <f t="shared" ref="Q297:Q360" ca="1" si="72">IF(OR(G297="",O297=""),"",
IF(AND(G297&lt;TODAY(),O297&gt;0),"YES","NO"))</f>
        <v/>
      </c>
      <c r="R297" s="100"/>
      <c r="S297" s="14"/>
      <c r="T297" s="15" t="str">
        <f t="shared" ref="T297:T360" ca="1" si="73">IF(Q297="YES", IF(R297="Company",L297*(1+S297),IF(R297="Vendor",L297*(1-S297),"")),"")</f>
        <v/>
      </c>
      <c r="U297" s="15" t="str">
        <f t="shared" ref="U297:U360" ca="1" si="74">IF(Q297="YES",O297*T297,"")</f>
        <v/>
      </c>
      <c r="V297" s="16"/>
      <c r="W297" s="17" t="str">
        <f t="shared" ref="W297:W360" ca="1" si="75">IF(Q297="YES",G297+V297,"")</f>
        <v/>
      </c>
      <c r="X297" s="18" t="str">
        <f t="shared" ref="X297:X360" ca="1" si="76">IF(Q297="YES",IF(TODAY()&gt;W297,"OVERDUE","WITHIN TIME"),"")</f>
        <v/>
      </c>
    </row>
    <row r="298" spans="1:24" x14ac:dyDescent="0.35">
      <c r="A298" s="3">
        <v>294</v>
      </c>
      <c r="B298" s="4"/>
      <c r="C298" s="4"/>
      <c r="D298" s="5" t="str">
        <f t="shared" si="67"/>
        <v/>
      </c>
      <c r="E298" s="4"/>
      <c r="F298" s="6"/>
      <c r="G298" s="6"/>
      <c r="H298" s="7" t="str">
        <f t="shared" ca="1" si="68"/>
        <v/>
      </c>
      <c r="I298" s="8" t="str">
        <f t="shared" ca="1" si="69"/>
        <v/>
      </c>
      <c r="J298" s="8" t="str">
        <f>IF(C298="","",
COUNTIFS(
sales!$C:$C,$C298,
sales!$E:$E,$E298,
sales!$H:$H,"&gt;="&amp;$F298,
sales!$H:$H,"&lt;="&amp;$G298
))</f>
        <v/>
      </c>
      <c r="K298" s="9" t="str">
        <f>IF(COUNTIFS(sales!C:C, C298)=0,"",
_xlfn.MAXIFS(sales!H:H, sales!C:C, C298))</f>
        <v/>
      </c>
      <c r="L298" s="4"/>
      <c r="M298" s="4"/>
      <c r="N298" s="10" t="str">
        <f>IF(C298="","",
SUMIFS(
sales!$I:$I,
sales!$C:$C,$C298,
sales!$E:$E,$E298,
sales!$H:$H,"&gt;="&amp;$F298,
sales!$H:$H,"&lt;="&amp;$G298
))</f>
        <v/>
      </c>
      <c r="O298" s="10" t="str">
        <f t="shared" si="70"/>
        <v/>
      </c>
      <c r="P298" s="11" t="str">
        <f t="shared" si="71"/>
        <v/>
      </c>
      <c r="Q298" s="12" t="str">
        <f t="shared" ca="1" si="72"/>
        <v/>
      </c>
      <c r="R298" s="100"/>
      <c r="S298" s="14"/>
      <c r="T298" s="15" t="str">
        <f t="shared" ca="1" si="73"/>
        <v/>
      </c>
      <c r="U298" s="15" t="str">
        <f t="shared" ca="1" si="74"/>
        <v/>
      </c>
      <c r="V298" s="16"/>
      <c r="W298" s="17" t="str">
        <f t="shared" ca="1" si="75"/>
        <v/>
      </c>
      <c r="X298" s="18" t="str">
        <f t="shared" ca="1" si="76"/>
        <v/>
      </c>
    </row>
    <row r="299" spans="1:24" x14ac:dyDescent="0.35">
      <c r="A299" s="3">
        <v>295</v>
      </c>
      <c r="B299" s="4"/>
      <c r="C299" s="4"/>
      <c r="D299" s="5" t="str">
        <f t="shared" si="67"/>
        <v/>
      </c>
      <c r="E299" s="4"/>
      <c r="F299" s="6"/>
      <c r="G299" s="6"/>
      <c r="H299" s="7" t="str">
        <f t="shared" ca="1" si="68"/>
        <v/>
      </c>
      <c r="I299" s="8" t="str">
        <f t="shared" ca="1" si="69"/>
        <v/>
      </c>
      <c r="J299" s="8" t="str">
        <f>IF(C299="","",
COUNTIFS(
sales!$C:$C,$C299,
sales!$E:$E,$E299,
sales!$H:$H,"&gt;="&amp;$F299,
sales!$H:$H,"&lt;="&amp;$G299
))</f>
        <v/>
      </c>
      <c r="K299" s="9" t="str">
        <f>IF(COUNTIFS(sales!C:C, C299)=0,"",
_xlfn.MAXIFS(sales!H:H, sales!C:C, C299))</f>
        <v/>
      </c>
      <c r="L299" s="4"/>
      <c r="M299" s="4"/>
      <c r="N299" s="10" t="str">
        <f>IF(C299="","",
SUMIFS(
sales!$I:$I,
sales!$C:$C,$C299,
sales!$E:$E,$E299,
sales!$H:$H,"&gt;="&amp;$F299,
sales!$H:$H,"&lt;="&amp;$G299
))</f>
        <v/>
      </c>
      <c r="O299" s="10" t="str">
        <f t="shared" si="70"/>
        <v/>
      </c>
      <c r="P299" s="11" t="str">
        <f t="shared" si="71"/>
        <v/>
      </c>
      <c r="Q299" s="12" t="str">
        <f t="shared" ca="1" si="72"/>
        <v/>
      </c>
      <c r="R299" s="100"/>
      <c r="S299" s="14"/>
      <c r="T299" s="15" t="str">
        <f t="shared" ca="1" si="73"/>
        <v/>
      </c>
      <c r="U299" s="15" t="str">
        <f t="shared" ca="1" si="74"/>
        <v/>
      </c>
      <c r="V299" s="16"/>
      <c r="W299" s="17" t="str">
        <f t="shared" ca="1" si="75"/>
        <v/>
      </c>
      <c r="X299" s="18" t="str">
        <f t="shared" ca="1" si="76"/>
        <v/>
      </c>
    </row>
    <row r="300" spans="1:24" x14ac:dyDescent="0.35">
      <c r="A300" s="3">
        <v>296</v>
      </c>
      <c r="B300" s="4"/>
      <c r="C300" s="4"/>
      <c r="D300" s="5" t="str">
        <f t="shared" si="67"/>
        <v/>
      </c>
      <c r="E300" s="4"/>
      <c r="F300" s="6"/>
      <c r="G300" s="6"/>
      <c r="H300" s="7" t="str">
        <f t="shared" ca="1" si="68"/>
        <v/>
      </c>
      <c r="I300" s="8" t="str">
        <f t="shared" ca="1" si="69"/>
        <v/>
      </c>
      <c r="J300" s="8" t="str">
        <f>IF(C300="","",
COUNTIFS(
sales!$C:$C,$C300,
sales!$E:$E,$E300,
sales!$H:$H,"&gt;="&amp;$F300,
sales!$H:$H,"&lt;="&amp;$G300
))</f>
        <v/>
      </c>
      <c r="K300" s="9" t="str">
        <f>IF(COUNTIFS(sales!C:C, C300)=0,"",
_xlfn.MAXIFS(sales!H:H, sales!C:C, C300))</f>
        <v/>
      </c>
      <c r="L300" s="4"/>
      <c r="M300" s="4"/>
      <c r="N300" s="10" t="str">
        <f>IF(C300="","",
SUMIFS(
sales!$I:$I,
sales!$C:$C,$C300,
sales!$E:$E,$E300,
sales!$H:$H,"&gt;="&amp;$F300,
sales!$H:$H,"&lt;="&amp;$G300
))</f>
        <v/>
      </c>
      <c r="O300" s="10" t="str">
        <f t="shared" si="70"/>
        <v/>
      </c>
      <c r="P300" s="11" t="str">
        <f t="shared" si="71"/>
        <v/>
      </c>
      <c r="Q300" s="12" t="str">
        <f t="shared" ca="1" si="72"/>
        <v/>
      </c>
      <c r="R300" s="100"/>
      <c r="S300" s="14"/>
      <c r="T300" s="15" t="str">
        <f t="shared" ca="1" si="73"/>
        <v/>
      </c>
      <c r="U300" s="15" t="str">
        <f t="shared" ca="1" si="74"/>
        <v/>
      </c>
      <c r="V300" s="16"/>
      <c r="W300" s="17" t="str">
        <f t="shared" ca="1" si="75"/>
        <v/>
      </c>
      <c r="X300" s="18" t="str">
        <f t="shared" ca="1" si="76"/>
        <v/>
      </c>
    </row>
    <row r="301" spans="1:24" x14ac:dyDescent="0.35">
      <c r="A301" s="3">
        <v>297</v>
      </c>
      <c r="B301" s="4"/>
      <c r="C301" s="4"/>
      <c r="D301" s="5" t="str">
        <f t="shared" si="67"/>
        <v/>
      </c>
      <c r="E301" s="4"/>
      <c r="F301" s="6"/>
      <c r="G301" s="6"/>
      <c r="H301" s="7" t="str">
        <f t="shared" ca="1" si="68"/>
        <v/>
      </c>
      <c r="I301" s="8" t="str">
        <f t="shared" ca="1" si="69"/>
        <v/>
      </c>
      <c r="J301" s="8" t="str">
        <f>IF(C301="","",
COUNTIFS(
sales!$C:$C,$C301,
sales!$E:$E,$E301,
sales!$H:$H,"&gt;="&amp;$F301,
sales!$H:$H,"&lt;="&amp;$G301
))</f>
        <v/>
      </c>
      <c r="K301" s="9" t="str">
        <f>IF(COUNTIFS(sales!C:C, C301)=0,"",
_xlfn.MAXIFS(sales!H:H, sales!C:C, C301))</f>
        <v/>
      </c>
      <c r="L301" s="4"/>
      <c r="M301" s="4"/>
      <c r="N301" s="10" t="str">
        <f>IF(C301="","",
SUMIFS(
sales!$I:$I,
sales!$C:$C,$C301,
sales!$E:$E,$E301,
sales!$H:$H,"&gt;="&amp;$F301,
sales!$H:$H,"&lt;="&amp;$G301
))</f>
        <v/>
      </c>
      <c r="O301" s="10" t="str">
        <f t="shared" si="70"/>
        <v/>
      </c>
      <c r="P301" s="11" t="str">
        <f t="shared" si="71"/>
        <v/>
      </c>
      <c r="Q301" s="12" t="str">
        <f t="shared" ca="1" si="72"/>
        <v/>
      </c>
      <c r="R301" s="100"/>
      <c r="S301" s="14"/>
      <c r="T301" s="15" t="str">
        <f t="shared" ca="1" si="73"/>
        <v/>
      </c>
      <c r="U301" s="15" t="str">
        <f t="shared" ca="1" si="74"/>
        <v/>
      </c>
      <c r="V301" s="16"/>
      <c r="W301" s="17" t="str">
        <f t="shared" ca="1" si="75"/>
        <v/>
      </c>
      <c r="X301" s="18" t="str">
        <f t="shared" ca="1" si="76"/>
        <v/>
      </c>
    </row>
    <row r="302" spans="1:24" x14ac:dyDescent="0.35">
      <c r="A302" s="3">
        <v>298</v>
      </c>
      <c r="B302" s="4"/>
      <c r="C302" s="4"/>
      <c r="D302" s="5" t="str">
        <f t="shared" si="67"/>
        <v/>
      </c>
      <c r="E302" s="4"/>
      <c r="F302" s="6"/>
      <c r="G302" s="6"/>
      <c r="H302" s="7" t="str">
        <f t="shared" ca="1" si="68"/>
        <v/>
      </c>
      <c r="I302" s="8" t="str">
        <f t="shared" ca="1" si="69"/>
        <v/>
      </c>
      <c r="J302" s="8" t="str">
        <f>IF(C302="","",
COUNTIFS(
sales!$C:$C,$C302,
sales!$E:$E,$E302,
sales!$H:$H,"&gt;="&amp;$F302,
sales!$H:$H,"&lt;="&amp;$G302
))</f>
        <v/>
      </c>
      <c r="K302" s="9" t="str">
        <f>IF(COUNTIFS(sales!C:C, C302)=0,"",
_xlfn.MAXIFS(sales!H:H, sales!C:C, C302))</f>
        <v/>
      </c>
      <c r="L302" s="4"/>
      <c r="M302" s="4"/>
      <c r="N302" s="10" t="str">
        <f>IF(C302="","",
SUMIFS(
sales!$I:$I,
sales!$C:$C,$C302,
sales!$E:$E,$E302,
sales!$H:$H,"&gt;="&amp;$F302,
sales!$H:$H,"&lt;="&amp;$G302
))</f>
        <v/>
      </c>
      <c r="O302" s="10" t="str">
        <f t="shared" si="70"/>
        <v/>
      </c>
      <c r="P302" s="11" t="str">
        <f t="shared" si="71"/>
        <v/>
      </c>
      <c r="Q302" s="12" t="str">
        <f t="shared" ca="1" si="72"/>
        <v/>
      </c>
      <c r="R302" s="100"/>
      <c r="S302" s="14"/>
      <c r="T302" s="15" t="str">
        <f t="shared" ca="1" si="73"/>
        <v/>
      </c>
      <c r="U302" s="15" t="str">
        <f t="shared" ca="1" si="74"/>
        <v/>
      </c>
      <c r="V302" s="16"/>
      <c r="W302" s="17" t="str">
        <f t="shared" ca="1" si="75"/>
        <v/>
      </c>
      <c r="X302" s="18" t="str">
        <f t="shared" ca="1" si="76"/>
        <v/>
      </c>
    </row>
    <row r="303" spans="1:24" x14ac:dyDescent="0.35">
      <c r="A303" s="3">
        <v>299</v>
      </c>
      <c r="B303" s="4"/>
      <c r="C303" s="4"/>
      <c r="D303" s="5" t="str">
        <f t="shared" si="67"/>
        <v/>
      </c>
      <c r="E303" s="4"/>
      <c r="F303" s="6"/>
      <c r="G303" s="6"/>
      <c r="H303" s="7" t="str">
        <f t="shared" ca="1" si="68"/>
        <v/>
      </c>
      <c r="I303" s="8" t="str">
        <f t="shared" ca="1" si="69"/>
        <v/>
      </c>
      <c r="J303" s="8" t="str">
        <f>IF(C303="","",
COUNTIFS(
sales!$C:$C,$C303,
sales!$E:$E,$E303,
sales!$H:$H,"&gt;="&amp;$F303,
sales!$H:$H,"&lt;="&amp;$G303
))</f>
        <v/>
      </c>
      <c r="K303" s="9" t="str">
        <f>IF(COUNTIFS(sales!C:C, C303)=0,"",
_xlfn.MAXIFS(sales!H:H, sales!C:C, C303))</f>
        <v/>
      </c>
      <c r="L303" s="4"/>
      <c r="M303" s="4"/>
      <c r="N303" s="10" t="str">
        <f>IF(C303="","",
SUMIFS(
sales!$I:$I,
sales!$C:$C,$C303,
sales!$E:$E,$E303,
sales!$H:$H,"&gt;="&amp;$F303,
sales!$H:$H,"&lt;="&amp;$G303
))</f>
        <v/>
      </c>
      <c r="O303" s="10" t="str">
        <f t="shared" si="70"/>
        <v/>
      </c>
      <c r="P303" s="11" t="str">
        <f t="shared" si="71"/>
        <v/>
      </c>
      <c r="Q303" s="12" t="str">
        <f t="shared" ca="1" si="72"/>
        <v/>
      </c>
      <c r="R303" s="100"/>
      <c r="S303" s="14"/>
      <c r="T303" s="15" t="str">
        <f t="shared" ca="1" si="73"/>
        <v/>
      </c>
      <c r="U303" s="15" t="str">
        <f t="shared" ca="1" si="74"/>
        <v/>
      </c>
      <c r="V303" s="16"/>
      <c r="W303" s="17" t="str">
        <f t="shared" ca="1" si="75"/>
        <v/>
      </c>
      <c r="X303" s="18" t="str">
        <f t="shared" ca="1" si="76"/>
        <v/>
      </c>
    </row>
    <row r="304" spans="1:24" x14ac:dyDescent="0.35">
      <c r="A304" s="3">
        <v>300</v>
      </c>
      <c r="B304" s="4"/>
      <c r="C304" s="4"/>
      <c r="D304" s="5" t="str">
        <f t="shared" si="67"/>
        <v/>
      </c>
      <c r="E304" s="4"/>
      <c r="F304" s="6"/>
      <c r="G304" s="6"/>
      <c r="H304" s="7" t="str">
        <f t="shared" ca="1" si="68"/>
        <v/>
      </c>
      <c r="I304" s="8" t="str">
        <f t="shared" ca="1" si="69"/>
        <v/>
      </c>
      <c r="J304" s="8" t="str">
        <f>IF(C304="","",
COUNTIFS(
sales!$C:$C,$C304,
sales!$E:$E,$E304,
sales!$H:$H,"&gt;="&amp;$F304,
sales!$H:$H,"&lt;="&amp;$G304
))</f>
        <v/>
      </c>
      <c r="K304" s="9" t="str">
        <f>IF(COUNTIFS(sales!C:C, C304)=0,"",
_xlfn.MAXIFS(sales!H:H, sales!C:C, C304))</f>
        <v/>
      </c>
      <c r="L304" s="4"/>
      <c r="M304" s="4"/>
      <c r="N304" s="10" t="str">
        <f>IF(C304="","",
SUMIFS(
sales!$I:$I,
sales!$C:$C,$C304,
sales!$E:$E,$E304,
sales!$H:$H,"&gt;="&amp;$F304,
sales!$H:$H,"&lt;="&amp;$G304
))</f>
        <v/>
      </c>
      <c r="O304" s="10" t="str">
        <f t="shared" si="70"/>
        <v/>
      </c>
      <c r="P304" s="11" t="str">
        <f t="shared" si="71"/>
        <v/>
      </c>
      <c r="Q304" s="12" t="str">
        <f t="shared" ca="1" si="72"/>
        <v/>
      </c>
      <c r="R304" s="100"/>
      <c r="S304" s="14"/>
      <c r="T304" s="15" t="str">
        <f t="shared" ca="1" si="73"/>
        <v/>
      </c>
      <c r="U304" s="15" t="str">
        <f t="shared" ca="1" si="74"/>
        <v/>
      </c>
      <c r="V304" s="16"/>
      <c r="W304" s="17" t="str">
        <f t="shared" ca="1" si="75"/>
        <v/>
      </c>
      <c r="X304" s="18" t="str">
        <f t="shared" ca="1" si="76"/>
        <v/>
      </c>
    </row>
    <row r="305" spans="1:24" x14ac:dyDescent="0.35">
      <c r="A305" s="3">
        <v>301</v>
      </c>
      <c r="B305" s="4"/>
      <c r="C305" s="4"/>
      <c r="D305" s="5" t="str">
        <f t="shared" si="67"/>
        <v/>
      </c>
      <c r="E305" s="4"/>
      <c r="F305" s="6"/>
      <c r="G305" s="6"/>
      <c r="H305" s="7" t="str">
        <f t="shared" ca="1" si="68"/>
        <v/>
      </c>
      <c r="I305" s="8" t="str">
        <f t="shared" ca="1" si="69"/>
        <v/>
      </c>
      <c r="J305" s="8" t="str">
        <f>IF(C305="","",
COUNTIFS(
sales!$C:$C,$C305,
sales!$E:$E,$E305,
sales!$H:$H,"&gt;="&amp;$F305,
sales!$H:$H,"&lt;="&amp;$G305
))</f>
        <v/>
      </c>
      <c r="K305" s="9" t="str">
        <f>IF(COUNTIFS(sales!C:C, C305)=0,"",
_xlfn.MAXIFS(sales!H:H, sales!C:C, C305))</f>
        <v/>
      </c>
      <c r="L305" s="4"/>
      <c r="M305" s="4"/>
      <c r="N305" s="10" t="str">
        <f>IF(C305="","",
SUMIFS(
sales!$I:$I,
sales!$C:$C,$C305,
sales!$E:$E,$E305,
sales!$H:$H,"&gt;="&amp;$F305,
sales!$H:$H,"&lt;="&amp;$G305
))</f>
        <v/>
      </c>
      <c r="O305" s="10" t="str">
        <f t="shared" si="70"/>
        <v/>
      </c>
      <c r="P305" s="11" t="str">
        <f t="shared" si="71"/>
        <v/>
      </c>
      <c r="Q305" s="12" t="str">
        <f t="shared" ca="1" si="72"/>
        <v/>
      </c>
      <c r="R305" s="100"/>
      <c r="S305" s="14"/>
      <c r="T305" s="15" t="str">
        <f t="shared" ca="1" si="73"/>
        <v/>
      </c>
      <c r="U305" s="15" t="str">
        <f t="shared" ca="1" si="74"/>
        <v/>
      </c>
      <c r="V305" s="16"/>
      <c r="W305" s="17" t="str">
        <f t="shared" ca="1" si="75"/>
        <v/>
      </c>
      <c r="X305" s="18" t="str">
        <f t="shared" ca="1" si="76"/>
        <v/>
      </c>
    </row>
    <row r="306" spans="1:24" x14ac:dyDescent="0.35">
      <c r="A306" s="3">
        <v>302</v>
      </c>
      <c r="B306" s="4"/>
      <c r="C306" s="4"/>
      <c r="D306" s="5" t="str">
        <f t="shared" si="67"/>
        <v/>
      </c>
      <c r="E306" s="4"/>
      <c r="F306" s="6"/>
      <c r="G306" s="6"/>
      <c r="H306" s="7" t="str">
        <f t="shared" ca="1" si="68"/>
        <v/>
      </c>
      <c r="I306" s="8" t="str">
        <f t="shared" ca="1" si="69"/>
        <v/>
      </c>
      <c r="J306" s="8" t="str">
        <f>IF(C306="","",
COUNTIFS(
sales!$C:$C,$C306,
sales!$E:$E,$E306,
sales!$H:$H,"&gt;="&amp;$F306,
sales!$H:$H,"&lt;="&amp;$G306
))</f>
        <v/>
      </c>
      <c r="K306" s="9" t="str">
        <f>IF(COUNTIFS(sales!C:C, C306)=0,"",
_xlfn.MAXIFS(sales!H:H, sales!C:C, C306))</f>
        <v/>
      </c>
      <c r="L306" s="4"/>
      <c r="M306" s="4"/>
      <c r="N306" s="10" t="str">
        <f>IF(C306="","",
SUMIFS(
sales!$I:$I,
sales!$C:$C,$C306,
sales!$E:$E,$E306,
sales!$H:$H,"&gt;="&amp;$F306,
sales!$H:$H,"&lt;="&amp;$G306
))</f>
        <v/>
      </c>
      <c r="O306" s="10" t="str">
        <f t="shared" si="70"/>
        <v/>
      </c>
      <c r="P306" s="11" t="str">
        <f t="shared" si="71"/>
        <v/>
      </c>
      <c r="Q306" s="12" t="str">
        <f t="shared" ca="1" si="72"/>
        <v/>
      </c>
      <c r="R306" s="100"/>
      <c r="S306" s="14"/>
      <c r="T306" s="15" t="str">
        <f t="shared" ca="1" si="73"/>
        <v/>
      </c>
      <c r="U306" s="15" t="str">
        <f t="shared" ca="1" si="74"/>
        <v/>
      </c>
      <c r="V306" s="16"/>
      <c r="W306" s="17" t="str">
        <f t="shared" ca="1" si="75"/>
        <v/>
      </c>
      <c r="X306" s="18" t="str">
        <f t="shared" ca="1" si="76"/>
        <v/>
      </c>
    </row>
    <row r="307" spans="1:24" x14ac:dyDescent="0.35">
      <c r="A307" s="3">
        <v>303</v>
      </c>
      <c r="B307" s="4"/>
      <c r="C307" s="4"/>
      <c r="D307" s="5" t="str">
        <f t="shared" si="67"/>
        <v/>
      </c>
      <c r="E307" s="4"/>
      <c r="F307" s="6"/>
      <c r="G307" s="6"/>
      <c r="H307" s="7" t="str">
        <f t="shared" ca="1" si="68"/>
        <v/>
      </c>
      <c r="I307" s="8" t="str">
        <f t="shared" ca="1" si="69"/>
        <v/>
      </c>
      <c r="J307" s="8" t="str">
        <f>IF(C307="","",
COUNTIFS(
sales!$C:$C,$C307,
sales!$E:$E,$E307,
sales!$H:$H,"&gt;="&amp;$F307,
sales!$H:$H,"&lt;="&amp;$G307
))</f>
        <v/>
      </c>
      <c r="K307" s="9" t="str">
        <f>IF(COUNTIFS(sales!C:C, C307)=0,"",
_xlfn.MAXIFS(sales!H:H, sales!C:C, C307))</f>
        <v/>
      </c>
      <c r="L307" s="4"/>
      <c r="M307" s="4"/>
      <c r="N307" s="10" t="str">
        <f>IF(C307="","",
SUMIFS(
sales!$I:$I,
sales!$C:$C,$C307,
sales!$E:$E,$E307,
sales!$H:$H,"&gt;="&amp;$F307,
sales!$H:$H,"&lt;="&amp;$G307
))</f>
        <v/>
      </c>
      <c r="O307" s="10" t="str">
        <f t="shared" si="70"/>
        <v/>
      </c>
      <c r="P307" s="11" t="str">
        <f t="shared" si="71"/>
        <v/>
      </c>
      <c r="Q307" s="12" t="str">
        <f t="shared" ca="1" si="72"/>
        <v/>
      </c>
      <c r="R307" s="100"/>
      <c r="S307" s="14"/>
      <c r="T307" s="15" t="str">
        <f t="shared" ca="1" si="73"/>
        <v/>
      </c>
      <c r="U307" s="15" t="str">
        <f t="shared" ca="1" si="74"/>
        <v/>
      </c>
      <c r="V307" s="16"/>
      <c r="W307" s="17" t="str">
        <f t="shared" ca="1" si="75"/>
        <v/>
      </c>
      <c r="X307" s="18" t="str">
        <f t="shared" ca="1" si="76"/>
        <v/>
      </c>
    </row>
    <row r="308" spans="1:24" x14ac:dyDescent="0.35">
      <c r="A308" s="3">
        <v>304</v>
      </c>
      <c r="B308" s="4"/>
      <c r="C308" s="4"/>
      <c r="D308" s="5" t="str">
        <f t="shared" si="67"/>
        <v/>
      </c>
      <c r="E308" s="4"/>
      <c r="F308" s="6"/>
      <c r="G308" s="6"/>
      <c r="H308" s="7" t="str">
        <f t="shared" ca="1" si="68"/>
        <v/>
      </c>
      <c r="I308" s="8" t="str">
        <f t="shared" ca="1" si="69"/>
        <v/>
      </c>
      <c r="J308" s="8" t="str">
        <f>IF(C308="","",
COUNTIFS(
sales!$C:$C,$C308,
sales!$E:$E,$E308,
sales!$H:$H,"&gt;="&amp;$F308,
sales!$H:$H,"&lt;="&amp;$G308
))</f>
        <v/>
      </c>
      <c r="K308" s="9" t="str">
        <f>IF(COUNTIFS(sales!C:C, C308)=0,"",
_xlfn.MAXIFS(sales!H:H, sales!C:C, C308))</f>
        <v/>
      </c>
      <c r="L308" s="4"/>
      <c r="M308" s="4"/>
      <c r="N308" s="10" t="str">
        <f>IF(C308="","",
SUMIFS(
sales!$I:$I,
sales!$C:$C,$C308,
sales!$E:$E,$E308,
sales!$H:$H,"&gt;="&amp;$F308,
sales!$H:$H,"&lt;="&amp;$G308
))</f>
        <v/>
      </c>
      <c r="O308" s="10" t="str">
        <f t="shared" si="70"/>
        <v/>
      </c>
      <c r="P308" s="11" t="str">
        <f t="shared" si="71"/>
        <v/>
      </c>
      <c r="Q308" s="12" t="str">
        <f t="shared" ca="1" si="72"/>
        <v/>
      </c>
      <c r="R308" s="100"/>
      <c r="S308" s="14"/>
      <c r="T308" s="15" t="str">
        <f t="shared" ca="1" si="73"/>
        <v/>
      </c>
      <c r="U308" s="15" t="str">
        <f t="shared" ca="1" si="74"/>
        <v/>
      </c>
      <c r="V308" s="16"/>
      <c r="W308" s="17" t="str">
        <f t="shared" ca="1" si="75"/>
        <v/>
      </c>
      <c r="X308" s="18" t="str">
        <f t="shared" ca="1" si="76"/>
        <v/>
      </c>
    </row>
    <row r="309" spans="1:24" x14ac:dyDescent="0.35">
      <c r="A309" s="3">
        <v>305</v>
      </c>
      <c r="B309" s="4"/>
      <c r="C309" s="4"/>
      <c r="D309" s="5" t="str">
        <f t="shared" si="67"/>
        <v/>
      </c>
      <c r="E309" s="4"/>
      <c r="F309" s="6"/>
      <c r="G309" s="6"/>
      <c r="H309" s="7" t="str">
        <f t="shared" ca="1" si="68"/>
        <v/>
      </c>
      <c r="I309" s="8" t="str">
        <f t="shared" ca="1" si="69"/>
        <v/>
      </c>
      <c r="J309" s="8" t="str">
        <f>IF(C309="","",
COUNTIFS(
sales!$C:$C,$C309,
sales!$E:$E,$E309,
sales!$H:$H,"&gt;="&amp;$F309,
sales!$H:$H,"&lt;="&amp;$G309
))</f>
        <v/>
      </c>
      <c r="K309" s="9" t="str">
        <f>IF(COUNTIFS(sales!C:C, C309)=0,"",
_xlfn.MAXIFS(sales!H:H, sales!C:C, C309))</f>
        <v/>
      </c>
      <c r="L309" s="4"/>
      <c r="M309" s="4"/>
      <c r="N309" s="10" t="str">
        <f>IF(C309="","",
SUMIFS(
sales!$I:$I,
sales!$C:$C,$C309,
sales!$E:$E,$E309,
sales!$H:$H,"&gt;="&amp;$F309,
sales!$H:$H,"&lt;="&amp;$G309
))</f>
        <v/>
      </c>
      <c r="O309" s="10" t="str">
        <f t="shared" si="70"/>
        <v/>
      </c>
      <c r="P309" s="11" t="str">
        <f t="shared" si="71"/>
        <v/>
      </c>
      <c r="Q309" s="12" t="str">
        <f t="shared" ca="1" si="72"/>
        <v/>
      </c>
      <c r="R309" s="100"/>
      <c r="S309" s="14"/>
      <c r="T309" s="15" t="str">
        <f t="shared" ca="1" si="73"/>
        <v/>
      </c>
      <c r="U309" s="15" t="str">
        <f t="shared" ca="1" si="74"/>
        <v/>
      </c>
      <c r="V309" s="16"/>
      <c r="W309" s="17" t="str">
        <f t="shared" ca="1" si="75"/>
        <v/>
      </c>
      <c r="X309" s="18" t="str">
        <f t="shared" ca="1" si="76"/>
        <v/>
      </c>
    </row>
    <row r="310" spans="1:24" x14ac:dyDescent="0.35">
      <c r="A310" s="3">
        <v>306</v>
      </c>
      <c r="B310" s="4"/>
      <c r="C310" s="4"/>
      <c r="D310" s="5" t="str">
        <f t="shared" si="67"/>
        <v/>
      </c>
      <c r="E310" s="4"/>
      <c r="F310" s="6"/>
      <c r="G310" s="6"/>
      <c r="H310" s="7" t="str">
        <f t="shared" ca="1" si="68"/>
        <v/>
      </c>
      <c r="I310" s="8" t="str">
        <f t="shared" ca="1" si="69"/>
        <v/>
      </c>
      <c r="J310" s="8" t="str">
        <f>IF(C310="","",
COUNTIFS(
sales!$C:$C,$C310,
sales!$E:$E,$E310,
sales!$H:$H,"&gt;="&amp;$F310,
sales!$H:$H,"&lt;="&amp;$G310
))</f>
        <v/>
      </c>
      <c r="K310" s="9" t="str">
        <f>IF(COUNTIFS(sales!C:C, C310)=0,"",
_xlfn.MAXIFS(sales!H:H, sales!C:C, C310))</f>
        <v/>
      </c>
      <c r="L310" s="4"/>
      <c r="M310" s="4"/>
      <c r="N310" s="10" t="str">
        <f>IF(C310="","",
SUMIFS(
sales!$I:$I,
sales!$C:$C,$C310,
sales!$E:$E,$E310,
sales!$H:$H,"&gt;="&amp;$F310,
sales!$H:$H,"&lt;="&amp;$G310
))</f>
        <v/>
      </c>
      <c r="O310" s="10" t="str">
        <f t="shared" si="70"/>
        <v/>
      </c>
      <c r="P310" s="11" t="str">
        <f t="shared" si="71"/>
        <v/>
      </c>
      <c r="Q310" s="12" t="str">
        <f t="shared" ca="1" si="72"/>
        <v/>
      </c>
      <c r="R310" s="100"/>
      <c r="S310" s="14"/>
      <c r="T310" s="15" t="str">
        <f t="shared" ca="1" si="73"/>
        <v/>
      </c>
      <c r="U310" s="15" t="str">
        <f t="shared" ca="1" si="74"/>
        <v/>
      </c>
      <c r="V310" s="16"/>
      <c r="W310" s="17" t="str">
        <f t="shared" ca="1" si="75"/>
        <v/>
      </c>
      <c r="X310" s="18" t="str">
        <f t="shared" ca="1" si="76"/>
        <v/>
      </c>
    </row>
    <row r="311" spans="1:24" x14ac:dyDescent="0.35">
      <c r="A311" s="3">
        <v>307</v>
      </c>
      <c r="B311" s="4"/>
      <c r="C311" s="4"/>
      <c r="D311" s="5" t="str">
        <f t="shared" si="67"/>
        <v/>
      </c>
      <c r="E311" s="4"/>
      <c r="F311" s="6"/>
      <c r="G311" s="6"/>
      <c r="H311" s="7" t="str">
        <f t="shared" ca="1" si="68"/>
        <v/>
      </c>
      <c r="I311" s="8" t="str">
        <f t="shared" ca="1" si="69"/>
        <v/>
      </c>
      <c r="J311" s="8" t="str">
        <f>IF(C311="","",
COUNTIFS(
sales!$C:$C,$C311,
sales!$E:$E,$E311,
sales!$H:$H,"&gt;="&amp;$F311,
sales!$H:$H,"&lt;="&amp;$G311
))</f>
        <v/>
      </c>
      <c r="K311" s="9" t="str">
        <f>IF(COUNTIFS(sales!C:C, C311)=0,"",
_xlfn.MAXIFS(sales!H:H, sales!C:C, C311))</f>
        <v/>
      </c>
      <c r="L311" s="4"/>
      <c r="M311" s="4"/>
      <c r="N311" s="10" t="str">
        <f>IF(C311="","",
SUMIFS(
sales!$I:$I,
sales!$C:$C,$C311,
sales!$E:$E,$E311,
sales!$H:$H,"&gt;="&amp;$F311,
sales!$H:$H,"&lt;="&amp;$G311
))</f>
        <v/>
      </c>
      <c r="O311" s="10" t="str">
        <f t="shared" si="70"/>
        <v/>
      </c>
      <c r="P311" s="11" t="str">
        <f t="shared" si="71"/>
        <v/>
      </c>
      <c r="Q311" s="12" t="str">
        <f t="shared" ca="1" si="72"/>
        <v/>
      </c>
      <c r="R311" s="100"/>
      <c r="S311" s="14"/>
      <c r="T311" s="15" t="str">
        <f t="shared" ca="1" si="73"/>
        <v/>
      </c>
      <c r="U311" s="15" t="str">
        <f t="shared" ca="1" si="74"/>
        <v/>
      </c>
      <c r="V311" s="16"/>
      <c r="W311" s="17" t="str">
        <f t="shared" ca="1" si="75"/>
        <v/>
      </c>
      <c r="X311" s="18" t="str">
        <f t="shared" ca="1" si="76"/>
        <v/>
      </c>
    </row>
    <row r="312" spans="1:24" x14ac:dyDescent="0.35">
      <c r="A312" s="3">
        <v>308</v>
      </c>
      <c r="B312" s="4"/>
      <c r="C312" s="4"/>
      <c r="D312" s="5" t="str">
        <f t="shared" si="67"/>
        <v/>
      </c>
      <c r="E312" s="4"/>
      <c r="F312" s="6"/>
      <c r="G312" s="6"/>
      <c r="H312" s="7" t="str">
        <f t="shared" ca="1" si="68"/>
        <v/>
      </c>
      <c r="I312" s="8" t="str">
        <f t="shared" ca="1" si="69"/>
        <v/>
      </c>
      <c r="J312" s="8" t="str">
        <f>IF(C312="","",
COUNTIFS(
sales!$C:$C,$C312,
sales!$E:$E,$E312,
sales!$H:$H,"&gt;="&amp;$F312,
sales!$H:$H,"&lt;="&amp;$G312
))</f>
        <v/>
      </c>
      <c r="K312" s="9" t="str">
        <f>IF(COUNTIFS(sales!C:C, C312)=0,"",
_xlfn.MAXIFS(sales!H:H, sales!C:C, C312))</f>
        <v/>
      </c>
      <c r="L312" s="4"/>
      <c r="M312" s="4"/>
      <c r="N312" s="10" t="str">
        <f>IF(C312="","",
SUMIFS(
sales!$I:$I,
sales!$C:$C,$C312,
sales!$E:$E,$E312,
sales!$H:$H,"&gt;="&amp;$F312,
sales!$H:$H,"&lt;="&amp;$G312
))</f>
        <v/>
      </c>
      <c r="O312" s="10" t="str">
        <f t="shared" si="70"/>
        <v/>
      </c>
      <c r="P312" s="11" t="str">
        <f t="shared" si="71"/>
        <v/>
      </c>
      <c r="Q312" s="12" t="str">
        <f t="shared" ca="1" si="72"/>
        <v/>
      </c>
      <c r="R312" s="100"/>
      <c r="S312" s="14"/>
      <c r="T312" s="15" t="str">
        <f t="shared" ca="1" si="73"/>
        <v/>
      </c>
      <c r="U312" s="15" t="str">
        <f t="shared" ca="1" si="74"/>
        <v/>
      </c>
      <c r="V312" s="16"/>
      <c r="W312" s="17" t="str">
        <f t="shared" ca="1" si="75"/>
        <v/>
      </c>
      <c r="X312" s="18" t="str">
        <f t="shared" ca="1" si="76"/>
        <v/>
      </c>
    </row>
    <row r="313" spans="1:24" x14ac:dyDescent="0.35">
      <c r="A313" s="3">
        <v>309</v>
      </c>
      <c r="B313" s="4"/>
      <c r="C313" s="4"/>
      <c r="D313" s="5" t="str">
        <f t="shared" si="67"/>
        <v/>
      </c>
      <c r="E313" s="4"/>
      <c r="F313" s="6"/>
      <c r="G313" s="6"/>
      <c r="H313" s="7" t="str">
        <f t="shared" ca="1" si="68"/>
        <v/>
      </c>
      <c r="I313" s="8" t="str">
        <f t="shared" ca="1" si="69"/>
        <v/>
      </c>
      <c r="J313" s="8" t="str">
        <f>IF(C313="","",
COUNTIFS(
sales!$C:$C,$C313,
sales!$E:$E,$E313,
sales!$H:$H,"&gt;="&amp;$F313,
sales!$H:$H,"&lt;="&amp;$G313
))</f>
        <v/>
      </c>
      <c r="K313" s="9" t="str">
        <f>IF(COUNTIFS(sales!C:C, C313)=0,"",
_xlfn.MAXIFS(sales!H:H, sales!C:C, C313))</f>
        <v/>
      </c>
      <c r="L313" s="4"/>
      <c r="M313" s="4"/>
      <c r="N313" s="10" t="str">
        <f>IF(C313="","",
SUMIFS(
sales!$I:$I,
sales!$C:$C,$C313,
sales!$E:$E,$E313,
sales!$H:$H,"&gt;="&amp;$F313,
sales!$H:$H,"&lt;="&amp;$G313
))</f>
        <v/>
      </c>
      <c r="O313" s="10" t="str">
        <f t="shared" si="70"/>
        <v/>
      </c>
      <c r="P313" s="11" t="str">
        <f t="shared" si="71"/>
        <v/>
      </c>
      <c r="Q313" s="12" t="str">
        <f t="shared" ca="1" si="72"/>
        <v/>
      </c>
      <c r="R313" s="100"/>
      <c r="S313" s="14"/>
      <c r="T313" s="15" t="str">
        <f t="shared" ca="1" si="73"/>
        <v/>
      </c>
      <c r="U313" s="15" t="str">
        <f t="shared" ca="1" si="74"/>
        <v/>
      </c>
      <c r="V313" s="16"/>
      <c r="W313" s="17" t="str">
        <f t="shared" ca="1" si="75"/>
        <v/>
      </c>
      <c r="X313" s="18" t="str">
        <f t="shared" ca="1" si="76"/>
        <v/>
      </c>
    </row>
    <row r="314" spans="1:24" x14ac:dyDescent="0.35">
      <c r="A314" s="3">
        <v>310</v>
      </c>
      <c r="B314" s="4"/>
      <c r="C314" s="4"/>
      <c r="D314" s="5" t="str">
        <f t="shared" si="67"/>
        <v/>
      </c>
      <c r="E314" s="4"/>
      <c r="F314" s="6"/>
      <c r="G314" s="6"/>
      <c r="H314" s="7" t="str">
        <f t="shared" ca="1" si="68"/>
        <v/>
      </c>
      <c r="I314" s="8" t="str">
        <f t="shared" ca="1" si="69"/>
        <v/>
      </c>
      <c r="J314" s="8" t="str">
        <f>IF(C314="","",
COUNTIFS(
sales!$C:$C,$C314,
sales!$E:$E,$E314,
sales!$H:$H,"&gt;="&amp;$F314,
sales!$H:$H,"&lt;="&amp;$G314
))</f>
        <v/>
      </c>
      <c r="K314" s="9" t="str">
        <f>IF(COUNTIFS(sales!C:C, C314)=0,"",
_xlfn.MAXIFS(sales!H:H, sales!C:C, C314))</f>
        <v/>
      </c>
      <c r="L314" s="4"/>
      <c r="M314" s="4"/>
      <c r="N314" s="10" t="str">
        <f>IF(C314="","",
SUMIFS(
sales!$I:$I,
sales!$C:$C,$C314,
sales!$E:$E,$E314,
sales!$H:$H,"&gt;="&amp;$F314,
sales!$H:$H,"&lt;="&amp;$G314
))</f>
        <v/>
      </c>
      <c r="O314" s="10" t="str">
        <f t="shared" si="70"/>
        <v/>
      </c>
      <c r="P314" s="11" t="str">
        <f t="shared" si="71"/>
        <v/>
      </c>
      <c r="Q314" s="12" t="str">
        <f t="shared" ca="1" si="72"/>
        <v/>
      </c>
      <c r="R314" s="100"/>
      <c r="S314" s="14"/>
      <c r="T314" s="15" t="str">
        <f t="shared" ca="1" si="73"/>
        <v/>
      </c>
      <c r="U314" s="15" t="str">
        <f t="shared" ca="1" si="74"/>
        <v/>
      </c>
      <c r="V314" s="16"/>
      <c r="W314" s="17" t="str">
        <f t="shared" ca="1" si="75"/>
        <v/>
      </c>
      <c r="X314" s="18" t="str">
        <f t="shared" ca="1" si="76"/>
        <v/>
      </c>
    </row>
    <row r="315" spans="1:24" x14ac:dyDescent="0.35">
      <c r="A315" s="3">
        <v>311</v>
      </c>
      <c r="B315" s="4"/>
      <c r="C315" s="4"/>
      <c r="D315" s="5" t="str">
        <f t="shared" si="67"/>
        <v/>
      </c>
      <c r="E315" s="4"/>
      <c r="F315" s="6"/>
      <c r="G315" s="6"/>
      <c r="H315" s="7" t="str">
        <f t="shared" ca="1" si="68"/>
        <v/>
      </c>
      <c r="I315" s="8" t="str">
        <f t="shared" ca="1" si="69"/>
        <v/>
      </c>
      <c r="J315" s="8" t="str">
        <f>IF(C315="","",
COUNTIFS(
sales!$C:$C,$C315,
sales!$E:$E,$E315,
sales!$H:$H,"&gt;="&amp;$F315,
sales!$H:$H,"&lt;="&amp;$G315
))</f>
        <v/>
      </c>
      <c r="K315" s="9" t="str">
        <f>IF(COUNTIFS(sales!C:C, C315)=0,"",
_xlfn.MAXIFS(sales!H:H, sales!C:C, C315))</f>
        <v/>
      </c>
      <c r="L315" s="4"/>
      <c r="M315" s="4"/>
      <c r="N315" s="10" t="str">
        <f>IF(C315="","",
SUMIFS(
sales!$I:$I,
sales!$C:$C,$C315,
sales!$E:$E,$E315,
sales!$H:$H,"&gt;="&amp;$F315,
sales!$H:$H,"&lt;="&amp;$G315
))</f>
        <v/>
      </c>
      <c r="O315" s="10" t="str">
        <f t="shared" si="70"/>
        <v/>
      </c>
      <c r="P315" s="11" t="str">
        <f t="shared" si="71"/>
        <v/>
      </c>
      <c r="Q315" s="12" t="str">
        <f t="shared" ca="1" si="72"/>
        <v/>
      </c>
      <c r="R315" s="100"/>
      <c r="S315" s="14"/>
      <c r="T315" s="15" t="str">
        <f t="shared" ca="1" si="73"/>
        <v/>
      </c>
      <c r="U315" s="15" t="str">
        <f t="shared" ca="1" si="74"/>
        <v/>
      </c>
      <c r="V315" s="16"/>
      <c r="W315" s="17" t="str">
        <f t="shared" ca="1" si="75"/>
        <v/>
      </c>
      <c r="X315" s="18" t="str">
        <f t="shared" ca="1" si="76"/>
        <v/>
      </c>
    </row>
    <row r="316" spans="1:24" x14ac:dyDescent="0.35">
      <c r="A316" s="3">
        <v>312</v>
      </c>
      <c r="B316" s="4"/>
      <c r="C316" s="4"/>
      <c r="D316" s="5" t="str">
        <f t="shared" si="67"/>
        <v/>
      </c>
      <c r="E316" s="4"/>
      <c r="F316" s="6"/>
      <c r="G316" s="6"/>
      <c r="H316" s="7" t="str">
        <f t="shared" ca="1" si="68"/>
        <v/>
      </c>
      <c r="I316" s="8" t="str">
        <f t="shared" ca="1" si="69"/>
        <v/>
      </c>
      <c r="J316" s="8" t="str">
        <f>IF(C316="","",
COUNTIFS(
sales!$C:$C,$C316,
sales!$E:$E,$E316,
sales!$H:$H,"&gt;="&amp;$F316,
sales!$H:$H,"&lt;="&amp;$G316
))</f>
        <v/>
      </c>
      <c r="K316" s="9" t="str">
        <f>IF(COUNTIFS(sales!C:C, C316)=0,"",
_xlfn.MAXIFS(sales!H:H, sales!C:C, C316))</f>
        <v/>
      </c>
      <c r="L316" s="4"/>
      <c r="M316" s="4"/>
      <c r="N316" s="10" t="str">
        <f>IF(C316="","",
SUMIFS(
sales!$I:$I,
sales!$C:$C,$C316,
sales!$E:$E,$E316,
sales!$H:$H,"&gt;="&amp;$F316,
sales!$H:$H,"&lt;="&amp;$G316
))</f>
        <v/>
      </c>
      <c r="O316" s="10" t="str">
        <f t="shared" si="70"/>
        <v/>
      </c>
      <c r="P316" s="11" t="str">
        <f t="shared" si="71"/>
        <v/>
      </c>
      <c r="Q316" s="12" t="str">
        <f t="shared" ca="1" si="72"/>
        <v/>
      </c>
      <c r="R316" s="100"/>
      <c r="S316" s="14"/>
      <c r="T316" s="15" t="str">
        <f t="shared" ca="1" si="73"/>
        <v/>
      </c>
      <c r="U316" s="15" t="str">
        <f t="shared" ca="1" si="74"/>
        <v/>
      </c>
      <c r="V316" s="16"/>
      <c r="W316" s="17" t="str">
        <f t="shared" ca="1" si="75"/>
        <v/>
      </c>
      <c r="X316" s="18" t="str">
        <f t="shared" ca="1" si="76"/>
        <v/>
      </c>
    </row>
    <row r="317" spans="1:24" x14ac:dyDescent="0.35">
      <c r="A317" s="3">
        <v>313</v>
      </c>
      <c r="B317" s="4"/>
      <c r="C317" s="4"/>
      <c r="D317" s="5" t="str">
        <f t="shared" si="67"/>
        <v/>
      </c>
      <c r="E317" s="4"/>
      <c r="F317" s="6"/>
      <c r="G317" s="6"/>
      <c r="H317" s="7" t="str">
        <f t="shared" ca="1" si="68"/>
        <v/>
      </c>
      <c r="I317" s="8" t="str">
        <f t="shared" ca="1" si="69"/>
        <v/>
      </c>
      <c r="J317" s="8" t="str">
        <f>IF(C317="","",
COUNTIFS(
sales!$C:$C,$C317,
sales!$E:$E,$E317,
sales!$H:$H,"&gt;="&amp;$F317,
sales!$H:$H,"&lt;="&amp;$G317
))</f>
        <v/>
      </c>
      <c r="K317" s="9" t="str">
        <f>IF(COUNTIFS(sales!C:C, C317)=0,"",
_xlfn.MAXIFS(sales!H:H, sales!C:C, C317))</f>
        <v/>
      </c>
      <c r="L317" s="4"/>
      <c r="M317" s="4"/>
      <c r="N317" s="10" t="str">
        <f>IF(C317="","",
SUMIFS(
sales!$I:$I,
sales!$C:$C,$C317,
sales!$E:$E,$E317,
sales!$H:$H,"&gt;="&amp;$F317,
sales!$H:$H,"&lt;="&amp;$G317
))</f>
        <v/>
      </c>
      <c r="O317" s="10" t="str">
        <f t="shared" si="70"/>
        <v/>
      </c>
      <c r="P317" s="11" t="str">
        <f t="shared" si="71"/>
        <v/>
      </c>
      <c r="Q317" s="12" t="str">
        <f t="shared" ca="1" si="72"/>
        <v/>
      </c>
      <c r="R317" s="100"/>
      <c r="S317" s="14"/>
      <c r="T317" s="15" t="str">
        <f t="shared" ca="1" si="73"/>
        <v/>
      </c>
      <c r="U317" s="15" t="str">
        <f t="shared" ca="1" si="74"/>
        <v/>
      </c>
      <c r="V317" s="16"/>
      <c r="W317" s="17" t="str">
        <f t="shared" ca="1" si="75"/>
        <v/>
      </c>
      <c r="X317" s="18" t="str">
        <f t="shared" ca="1" si="76"/>
        <v/>
      </c>
    </row>
    <row r="318" spans="1:24" x14ac:dyDescent="0.35">
      <c r="A318" s="3">
        <v>314</v>
      </c>
      <c r="B318" s="4"/>
      <c r="C318" s="4"/>
      <c r="D318" s="5" t="str">
        <f t="shared" si="67"/>
        <v/>
      </c>
      <c r="E318" s="4"/>
      <c r="F318" s="6"/>
      <c r="G318" s="6"/>
      <c r="H318" s="7" t="str">
        <f t="shared" ca="1" si="68"/>
        <v/>
      </c>
      <c r="I318" s="8" t="str">
        <f t="shared" ca="1" si="69"/>
        <v/>
      </c>
      <c r="J318" s="8" t="str">
        <f>IF(C318="","",
COUNTIFS(
sales!$C:$C,$C318,
sales!$E:$E,$E318,
sales!$H:$H,"&gt;="&amp;$F318,
sales!$H:$H,"&lt;="&amp;$G318
))</f>
        <v/>
      </c>
      <c r="K318" s="9" t="str">
        <f>IF(COUNTIFS(sales!C:C, C318)=0,"",
_xlfn.MAXIFS(sales!H:H, sales!C:C, C318))</f>
        <v/>
      </c>
      <c r="L318" s="4"/>
      <c r="M318" s="4"/>
      <c r="N318" s="10" t="str">
        <f>IF(C318="","",
SUMIFS(
sales!$I:$I,
sales!$C:$C,$C318,
sales!$E:$E,$E318,
sales!$H:$H,"&gt;="&amp;$F318,
sales!$H:$H,"&lt;="&amp;$G318
))</f>
        <v/>
      </c>
      <c r="O318" s="10" t="str">
        <f t="shared" si="70"/>
        <v/>
      </c>
      <c r="P318" s="11" t="str">
        <f t="shared" si="71"/>
        <v/>
      </c>
      <c r="Q318" s="12" t="str">
        <f t="shared" ca="1" si="72"/>
        <v/>
      </c>
      <c r="R318" s="100"/>
      <c r="S318" s="14"/>
      <c r="T318" s="15" t="str">
        <f t="shared" ca="1" si="73"/>
        <v/>
      </c>
      <c r="U318" s="15" t="str">
        <f t="shared" ca="1" si="74"/>
        <v/>
      </c>
      <c r="V318" s="16"/>
      <c r="W318" s="17" t="str">
        <f t="shared" ca="1" si="75"/>
        <v/>
      </c>
      <c r="X318" s="18" t="str">
        <f t="shared" ca="1" si="76"/>
        <v/>
      </c>
    </row>
    <row r="319" spans="1:24" x14ac:dyDescent="0.35">
      <c r="A319" s="3">
        <v>315</v>
      </c>
      <c r="B319" s="4"/>
      <c r="C319" s="4"/>
      <c r="D319" s="5" t="str">
        <f t="shared" si="67"/>
        <v/>
      </c>
      <c r="E319" s="4"/>
      <c r="F319" s="6"/>
      <c r="G319" s="6"/>
      <c r="H319" s="7" t="str">
        <f t="shared" ca="1" si="68"/>
        <v/>
      </c>
      <c r="I319" s="8" t="str">
        <f t="shared" ca="1" si="69"/>
        <v/>
      </c>
      <c r="J319" s="8" t="str">
        <f>IF(C319="","",
COUNTIFS(
sales!$C:$C,$C319,
sales!$E:$E,$E319,
sales!$H:$H,"&gt;="&amp;$F319,
sales!$H:$H,"&lt;="&amp;$G319
))</f>
        <v/>
      </c>
      <c r="K319" s="9" t="str">
        <f>IF(COUNTIFS(sales!C:C, C319)=0,"",
_xlfn.MAXIFS(sales!H:H, sales!C:C, C319))</f>
        <v/>
      </c>
      <c r="L319" s="4"/>
      <c r="M319" s="4"/>
      <c r="N319" s="10" t="str">
        <f>IF(C319="","",
SUMIFS(
sales!$I:$I,
sales!$C:$C,$C319,
sales!$E:$E,$E319,
sales!$H:$H,"&gt;="&amp;$F319,
sales!$H:$H,"&lt;="&amp;$G319
))</f>
        <v/>
      </c>
      <c r="O319" s="10" t="str">
        <f t="shared" si="70"/>
        <v/>
      </c>
      <c r="P319" s="11" t="str">
        <f t="shared" si="71"/>
        <v/>
      </c>
      <c r="Q319" s="12" t="str">
        <f t="shared" ca="1" si="72"/>
        <v/>
      </c>
      <c r="R319" s="100"/>
      <c r="S319" s="14"/>
      <c r="T319" s="15" t="str">
        <f t="shared" ca="1" si="73"/>
        <v/>
      </c>
      <c r="U319" s="15" t="str">
        <f t="shared" ca="1" si="74"/>
        <v/>
      </c>
      <c r="V319" s="16"/>
      <c r="W319" s="17" t="str">
        <f t="shared" ca="1" si="75"/>
        <v/>
      </c>
      <c r="X319" s="18" t="str">
        <f t="shared" ca="1" si="76"/>
        <v/>
      </c>
    </row>
    <row r="320" spans="1:24" x14ac:dyDescent="0.35">
      <c r="A320" s="3">
        <v>316</v>
      </c>
      <c r="B320" s="4"/>
      <c r="C320" s="4"/>
      <c r="D320" s="5" t="str">
        <f t="shared" si="67"/>
        <v/>
      </c>
      <c r="E320" s="4"/>
      <c r="F320" s="6"/>
      <c r="G320" s="6"/>
      <c r="H320" s="7" t="str">
        <f t="shared" ca="1" si="68"/>
        <v/>
      </c>
      <c r="I320" s="8" t="str">
        <f t="shared" ca="1" si="69"/>
        <v/>
      </c>
      <c r="J320" s="8" t="str">
        <f>IF(C320="","",
COUNTIFS(
sales!$C:$C,$C320,
sales!$E:$E,$E320,
sales!$H:$H,"&gt;="&amp;$F320,
sales!$H:$H,"&lt;="&amp;$G320
))</f>
        <v/>
      </c>
      <c r="K320" s="9" t="str">
        <f>IF(COUNTIFS(sales!C:C, C320)=0,"",
_xlfn.MAXIFS(sales!H:H, sales!C:C, C320))</f>
        <v/>
      </c>
      <c r="L320" s="4"/>
      <c r="M320" s="4"/>
      <c r="N320" s="10" t="str">
        <f>IF(C320="","",
SUMIFS(
sales!$I:$I,
sales!$C:$C,$C320,
sales!$E:$E,$E320,
sales!$H:$H,"&gt;="&amp;$F320,
sales!$H:$H,"&lt;="&amp;$G320
))</f>
        <v/>
      </c>
      <c r="O320" s="10" t="str">
        <f t="shared" si="70"/>
        <v/>
      </c>
      <c r="P320" s="11" t="str">
        <f t="shared" si="71"/>
        <v/>
      </c>
      <c r="Q320" s="12" t="str">
        <f t="shared" ca="1" si="72"/>
        <v/>
      </c>
      <c r="R320" s="100"/>
      <c r="S320" s="14"/>
      <c r="T320" s="15" t="str">
        <f t="shared" ca="1" si="73"/>
        <v/>
      </c>
      <c r="U320" s="15" t="str">
        <f t="shared" ca="1" si="74"/>
        <v/>
      </c>
      <c r="V320" s="16"/>
      <c r="W320" s="17" t="str">
        <f t="shared" ca="1" si="75"/>
        <v/>
      </c>
      <c r="X320" s="18" t="str">
        <f t="shared" ca="1" si="76"/>
        <v/>
      </c>
    </row>
    <row r="321" spans="1:24" x14ac:dyDescent="0.35">
      <c r="A321" s="3">
        <v>317</v>
      </c>
      <c r="B321" s="4"/>
      <c r="C321" s="4"/>
      <c r="D321" s="5" t="str">
        <f t="shared" si="67"/>
        <v/>
      </c>
      <c r="E321" s="4"/>
      <c r="F321" s="6"/>
      <c r="G321" s="6"/>
      <c r="H321" s="7" t="str">
        <f t="shared" ca="1" si="68"/>
        <v/>
      </c>
      <c r="I321" s="8" t="str">
        <f t="shared" ca="1" si="69"/>
        <v/>
      </c>
      <c r="J321" s="8" t="str">
        <f>IF(C321="","",
COUNTIFS(
sales!$C:$C,$C321,
sales!$E:$E,$E321,
sales!$H:$H,"&gt;="&amp;$F321,
sales!$H:$H,"&lt;="&amp;$G321
))</f>
        <v/>
      </c>
      <c r="K321" s="9" t="str">
        <f>IF(COUNTIFS(sales!C:C, C321)=0,"",
_xlfn.MAXIFS(sales!H:H, sales!C:C, C321))</f>
        <v/>
      </c>
      <c r="L321" s="4"/>
      <c r="M321" s="4"/>
      <c r="N321" s="10" t="str">
        <f>IF(C321="","",
SUMIFS(
sales!$I:$I,
sales!$C:$C,$C321,
sales!$E:$E,$E321,
sales!$H:$H,"&gt;="&amp;$F321,
sales!$H:$H,"&lt;="&amp;$G321
))</f>
        <v/>
      </c>
      <c r="O321" s="10" t="str">
        <f t="shared" si="70"/>
        <v/>
      </c>
      <c r="P321" s="11" t="str">
        <f t="shared" si="71"/>
        <v/>
      </c>
      <c r="Q321" s="12" t="str">
        <f t="shared" ca="1" si="72"/>
        <v/>
      </c>
      <c r="R321" s="100"/>
      <c r="S321" s="14"/>
      <c r="T321" s="15" t="str">
        <f t="shared" ca="1" si="73"/>
        <v/>
      </c>
      <c r="U321" s="15" t="str">
        <f t="shared" ca="1" si="74"/>
        <v/>
      </c>
      <c r="V321" s="16"/>
      <c r="W321" s="17" t="str">
        <f t="shared" ca="1" si="75"/>
        <v/>
      </c>
      <c r="X321" s="18" t="str">
        <f t="shared" ca="1" si="76"/>
        <v/>
      </c>
    </row>
    <row r="322" spans="1:24" x14ac:dyDescent="0.35">
      <c r="A322" s="3">
        <v>318</v>
      </c>
      <c r="B322" s="4"/>
      <c r="C322" s="4"/>
      <c r="D322" s="5" t="str">
        <f t="shared" si="67"/>
        <v/>
      </c>
      <c r="E322" s="4"/>
      <c r="F322" s="6"/>
      <c r="G322" s="6"/>
      <c r="H322" s="7" t="str">
        <f t="shared" ca="1" si="68"/>
        <v/>
      </c>
      <c r="I322" s="8" t="str">
        <f t="shared" ca="1" si="69"/>
        <v/>
      </c>
      <c r="J322" s="8" t="str">
        <f>IF(C322="","",
COUNTIFS(
sales!$C:$C,$C322,
sales!$E:$E,$E322,
sales!$H:$H,"&gt;="&amp;$F322,
sales!$H:$H,"&lt;="&amp;$G322
))</f>
        <v/>
      </c>
      <c r="K322" s="9" t="str">
        <f>IF(COUNTIFS(sales!C:C, C322)=0,"",
_xlfn.MAXIFS(sales!H:H, sales!C:C, C322))</f>
        <v/>
      </c>
      <c r="L322" s="4"/>
      <c r="M322" s="4"/>
      <c r="N322" s="10" t="str">
        <f>IF(C322="","",
SUMIFS(
sales!$I:$I,
sales!$C:$C,$C322,
sales!$E:$E,$E322,
sales!$H:$H,"&gt;="&amp;$F322,
sales!$H:$H,"&lt;="&amp;$G322
))</f>
        <v/>
      </c>
      <c r="O322" s="10" t="str">
        <f t="shared" si="70"/>
        <v/>
      </c>
      <c r="P322" s="11" t="str">
        <f t="shared" si="71"/>
        <v/>
      </c>
      <c r="Q322" s="12" t="str">
        <f t="shared" ca="1" si="72"/>
        <v/>
      </c>
      <c r="R322" s="100"/>
      <c r="S322" s="14"/>
      <c r="T322" s="15" t="str">
        <f t="shared" ca="1" si="73"/>
        <v/>
      </c>
      <c r="U322" s="15" t="str">
        <f t="shared" ca="1" si="74"/>
        <v/>
      </c>
      <c r="V322" s="16"/>
      <c r="W322" s="17" t="str">
        <f t="shared" ca="1" si="75"/>
        <v/>
      </c>
      <c r="X322" s="18" t="str">
        <f t="shared" ca="1" si="76"/>
        <v/>
      </c>
    </row>
    <row r="323" spans="1:24" x14ac:dyDescent="0.35">
      <c r="A323" s="3">
        <v>319</v>
      </c>
      <c r="B323" s="4"/>
      <c r="C323" s="4"/>
      <c r="D323" s="5" t="str">
        <f t="shared" si="67"/>
        <v/>
      </c>
      <c r="E323" s="4"/>
      <c r="F323" s="6"/>
      <c r="G323" s="6"/>
      <c r="H323" s="7" t="str">
        <f t="shared" ca="1" si="68"/>
        <v/>
      </c>
      <c r="I323" s="8" t="str">
        <f t="shared" ca="1" si="69"/>
        <v/>
      </c>
      <c r="J323" s="8" t="str">
        <f>IF(C323="","",
COUNTIFS(
sales!$C:$C,$C323,
sales!$E:$E,$E323,
sales!$H:$H,"&gt;="&amp;$F323,
sales!$H:$H,"&lt;="&amp;$G323
))</f>
        <v/>
      </c>
      <c r="K323" s="9" t="str">
        <f>IF(COUNTIFS(sales!C:C, C323)=0,"",
_xlfn.MAXIFS(sales!H:H, sales!C:C, C323))</f>
        <v/>
      </c>
      <c r="L323" s="4"/>
      <c r="M323" s="4"/>
      <c r="N323" s="10" t="str">
        <f>IF(C323="","",
SUMIFS(
sales!$I:$I,
sales!$C:$C,$C323,
sales!$E:$E,$E323,
sales!$H:$H,"&gt;="&amp;$F323,
sales!$H:$H,"&lt;="&amp;$G323
))</f>
        <v/>
      </c>
      <c r="O323" s="10" t="str">
        <f t="shared" si="70"/>
        <v/>
      </c>
      <c r="P323" s="11" t="str">
        <f t="shared" si="71"/>
        <v/>
      </c>
      <c r="Q323" s="12" t="str">
        <f t="shared" ca="1" si="72"/>
        <v/>
      </c>
      <c r="R323" s="100"/>
      <c r="S323" s="14"/>
      <c r="T323" s="15" t="str">
        <f t="shared" ca="1" si="73"/>
        <v/>
      </c>
      <c r="U323" s="15" t="str">
        <f t="shared" ca="1" si="74"/>
        <v/>
      </c>
      <c r="V323" s="16"/>
      <c r="W323" s="17" t="str">
        <f t="shared" ca="1" si="75"/>
        <v/>
      </c>
      <c r="X323" s="18" t="str">
        <f t="shared" ca="1" si="76"/>
        <v/>
      </c>
    </row>
    <row r="324" spans="1:24" x14ac:dyDescent="0.35">
      <c r="A324" s="3">
        <v>320</v>
      </c>
      <c r="B324" s="4"/>
      <c r="C324" s="4"/>
      <c r="D324" s="5" t="str">
        <f t="shared" si="67"/>
        <v/>
      </c>
      <c r="E324" s="4"/>
      <c r="F324" s="6"/>
      <c r="G324" s="6"/>
      <c r="H324" s="7" t="str">
        <f t="shared" ca="1" si="68"/>
        <v/>
      </c>
      <c r="I324" s="8" t="str">
        <f t="shared" ca="1" si="69"/>
        <v/>
      </c>
      <c r="J324" s="8" t="str">
        <f>IF(C324="","",
COUNTIFS(
sales!$C:$C,$C324,
sales!$E:$E,$E324,
sales!$H:$H,"&gt;="&amp;$F324,
sales!$H:$H,"&lt;="&amp;$G324
))</f>
        <v/>
      </c>
      <c r="K324" s="9" t="str">
        <f>IF(COUNTIFS(sales!C:C, C324)=0,"",
_xlfn.MAXIFS(sales!H:H, sales!C:C, C324))</f>
        <v/>
      </c>
      <c r="L324" s="4"/>
      <c r="M324" s="4"/>
      <c r="N324" s="10" t="str">
        <f>IF(C324="","",
SUMIFS(
sales!$I:$I,
sales!$C:$C,$C324,
sales!$E:$E,$E324,
sales!$H:$H,"&gt;="&amp;$F324,
sales!$H:$H,"&lt;="&amp;$G324
))</f>
        <v/>
      </c>
      <c r="O324" s="10" t="str">
        <f t="shared" si="70"/>
        <v/>
      </c>
      <c r="P324" s="11" t="str">
        <f t="shared" si="71"/>
        <v/>
      </c>
      <c r="Q324" s="12" t="str">
        <f t="shared" ca="1" si="72"/>
        <v/>
      </c>
      <c r="R324" s="100"/>
      <c r="S324" s="14"/>
      <c r="T324" s="15" t="str">
        <f t="shared" ca="1" si="73"/>
        <v/>
      </c>
      <c r="U324" s="15" t="str">
        <f t="shared" ca="1" si="74"/>
        <v/>
      </c>
      <c r="V324" s="16"/>
      <c r="W324" s="17" t="str">
        <f t="shared" ca="1" si="75"/>
        <v/>
      </c>
      <c r="X324" s="18" t="str">
        <f t="shared" ca="1" si="76"/>
        <v/>
      </c>
    </row>
    <row r="325" spans="1:24" x14ac:dyDescent="0.35">
      <c r="A325" s="3">
        <v>321</v>
      </c>
      <c r="B325" s="4"/>
      <c r="C325" s="4"/>
      <c r="D325" s="5" t="str">
        <f t="shared" si="67"/>
        <v/>
      </c>
      <c r="E325" s="4"/>
      <c r="F325" s="6"/>
      <c r="G325" s="6"/>
      <c r="H325" s="7" t="str">
        <f t="shared" ca="1" si="68"/>
        <v/>
      </c>
      <c r="I325" s="8" t="str">
        <f t="shared" ca="1" si="69"/>
        <v/>
      </c>
      <c r="J325" s="8" t="str">
        <f>IF(C325="","",
COUNTIFS(
sales!$C:$C,$C325,
sales!$E:$E,$E325,
sales!$H:$H,"&gt;="&amp;$F325,
sales!$H:$H,"&lt;="&amp;$G325
))</f>
        <v/>
      </c>
      <c r="K325" s="9" t="str">
        <f>IF(COUNTIFS(sales!C:C, C325)=0,"",
_xlfn.MAXIFS(sales!H:H, sales!C:C, C325))</f>
        <v/>
      </c>
      <c r="L325" s="4"/>
      <c r="M325" s="4"/>
      <c r="N325" s="10" t="str">
        <f>IF(C325="","",
SUMIFS(
sales!$I:$I,
sales!$C:$C,$C325,
sales!$E:$E,$E325,
sales!$H:$H,"&gt;="&amp;$F325,
sales!$H:$H,"&lt;="&amp;$G325
))</f>
        <v/>
      </c>
      <c r="O325" s="10" t="str">
        <f t="shared" si="70"/>
        <v/>
      </c>
      <c r="P325" s="11" t="str">
        <f t="shared" si="71"/>
        <v/>
      </c>
      <c r="Q325" s="12" t="str">
        <f t="shared" ca="1" si="72"/>
        <v/>
      </c>
      <c r="R325" s="100"/>
      <c r="S325" s="14"/>
      <c r="T325" s="15" t="str">
        <f t="shared" ca="1" si="73"/>
        <v/>
      </c>
      <c r="U325" s="15" t="str">
        <f t="shared" ca="1" si="74"/>
        <v/>
      </c>
      <c r="V325" s="16"/>
      <c r="W325" s="17" t="str">
        <f t="shared" ca="1" si="75"/>
        <v/>
      </c>
      <c r="X325" s="18" t="str">
        <f t="shared" ca="1" si="76"/>
        <v/>
      </c>
    </row>
    <row r="326" spans="1:24" x14ac:dyDescent="0.35">
      <c r="A326" s="3">
        <v>322</v>
      </c>
      <c r="B326" s="4"/>
      <c r="C326" s="4"/>
      <c r="D326" s="5" t="str">
        <f t="shared" si="67"/>
        <v/>
      </c>
      <c r="E326" s="4"/>
      <c r="F326" s="6"/>
      <c r="G326" s="6"/>
      <c r="H326" s="7" t="str">
        <f t="shared" ca="1" si="68"/>
        <v/>
      </c>
      <c r="I326" s="8" t="str">
        <f t="shared" ca="1" si="69"/>
        <v/>
      </c>
      <c r="J326" s="8" t="str">
        <f>IF(C326="","",
COUNTIFS(
sales!$C:$C,$C326,
sales!$E:$E,$E326,
sales!$H:$H,"&gt;="&amp;$F326,
sales!$H:$H,"&lt;="&amp;$G326
))</f>
        <v/>
      </c>
      <c r="K326" s="9" t="str">
        <f>IF(COUNTIFS(sales!C:C, C326)=0,"",
_xlfn.MAXIFS(sales!H:H, sales!C:C, C326))</f>
        <v/>
      </c>
      <c r="L326" s="4"/>
      <c r="M326" s="4"/>
      <c r="N326" s="10" t="str">
        <f>IF(C326="","",
SUMIFS(
sales!$I:$I,
sales!$C:$C,$C326,
sales!$E:$E,$E326,
sales!$H:$H,"&gt;="&amp;$F326,
sales!$H:$H,"&lt;="&amp;$G326
))</f>
        <v/>
      </c>
      <c r="O326" s="10" t="str">
        <f t="shared" si="70"/>
        <v/>
      </c>
      <c r="P326" s="11" t="str">
        <f t="shared" si="71"/>
        <v/>
      </c>
      <c r="Q326" s="12" t="str">
        <f t="shared" ca="1" si="72"/>
        <v/>
      </c>
      <c r="R326" s="100"/>
      <c r="S326" s="14"/>
      <c r="T326" s="15" t="str">
        <f t="shared" ca="1" si="73"/>
        <v/>
      </c>
      <c r="U326" s="15" t="str">
        <f t="shared" ca="1" si="74"/>
        <v/>
      </c>
      <c r="V326" s="16"/>
      <c r="W326" s="17" t="str">
        <f t="shared" ca="1" si="75"/>
        <v/>
      </c>
      <c r="X326" s="18" t="str">
        <f t="shared" ca="1" si="76"/>
        <v/>
      </c>
    </row>
    <row r="327" spans="1:24" x14ac:dyDescent="0.35">
      <c r="A327" s="3">
        <v>323</v>
      </c>
      <c r="B327" s="4"/>
      <c r="C327" s="4"/>
      <c r="D327" s="5" t="str">
        <f t="shared" si="67"/>
        <v/>
      </c>
      <c r="E327" s="4"/>
      <c r="F327" s="6"/>
      <c r="G327" s="6"/>
      <c r="H327" s="7" t="str">
        <f t="shared" ca="1" si="68"/>
        <v/>
      </c>
      <c r="I327" s="8" t="str">
        <f t="shared" ca="1" si="69"/>
        <v/>
      </c>
      <c r="J327" s="8" t="str">
        <f>IF(C327="","",
COUNTIFS(
sales!$C:$C,$C327,
sales!$E:$E,$E327,
sales!$H:$H,"&gt;="&amp;$F327,
sales!$H:$H,"&lt;="&amp;$G327
))</f>
        <v/>
      </c>
      <c r="K327" s="9" t="str">
        <f>IF(COUNTIFS(sales!C:C, C327)=0,"",
_xlfn.MAXIFS(sales!H:H, sales!C:C, C327))</f>
        <v/>
      </c>
      <c r="L327" s="4"/>
      <c r="M327" s="4"/>
      <c r="N327" s="10" t="str">
        <f>IF(C327="","",
SUMIFS(
sales!$I:$I,
sales!$C:$C,$C327,
sales!$E:$E,$E327,
sales!$H:$H,"&gt;="&amp;$F327,
sales!$H:$H,"&lt;="&amp;$G327
))</f>
        <v/>
      </c>
      <c r="O327" s="10" t="str">
        <f t="shared" si="70"/>
        <v/>
      </c>
      <c r="P327" s="11" t="str">
        <f t="shared" si="71"/>
        <v/>
      </c>
      <c r="Q327" s="12" t="str">
        <f t="shared" ca="1" si="72"/>
        <v/>
      </c>
      <c r="R327" s="100"/>
      <c r="S327" s="14"/>
      <c r="T327" s="15" t="str">
        <f t="shared" ca="1" si="73"/>
        <v/>
      </c>
      <c r="U327" s="15" t="str">
        <f t="shared" ca="1" si="74"/>
        <v/>
      </c>
      <c r="V327" s="16"/>
      <c r="W327" s="17" t="str">
        <f t="shared" ca="1" si="75"/>
        <v/>
      </c>
      <c r="X327" s="18" t="str">
        <f t="shared" ca="1" si="76"/>
        <v/>
      </c>
    </row>
    <row r="328" spans="1:24" x14ac:dyDescent="0.35">
      <c r="A328" s="3">
        <v>324</v>
      </c>
      <c r="B328" s="4"/>
      <c r="C328" s="4"/>
      <c r="D328" s="5" t="str">
        <f t="shared" si="67"/>
        <v/>
      </c>
      <c r="E328" s="4"/>
      <c r="F328" s="6"/>
      <c r="G328" s="6"/>
      <c r="H328" s="7" t="str">
        <f t="shared" ca="1" si="68"/>
        <v/>
      </c>
      <c r="I328" s="8" t="str">
        <f t="shared" ca="1" si="69"/>
        <v/>
      </c>
      <c r="J328" s="8" t="str">
        <f>IF(C328="","",
COUNTIFS(
sales!$C:$C,$C328,
sales!$E:$E,$E328,
sales!$H:$H,"&gt;="&amp;$F328,
sales!$H:$H,"&lt;="&amp;$G328
))</f>
        <v/>
      </c>
      <c r="K328" s="9" t="str">
        <f>IF(COUNTIFS(sales!C:C, C328)=0,"",
_xlfn.MAXIFS(sales!H:H, sales!C:C, C328))</f>
        <v/>
      </c>
      <c r="L328" s="4"/>
      <c r="M328" s="4"/>
      <c r="N328" s="10" t="str">
        <f>IF(C328="","",
SUMIFS(
sales!$I:$I,
sales!$C:$C,$C328,
sales!$E:$E,$E328,
sales!$H:$H,"&gt;="&amp;$F328,
sales!$H:$H,"&lt;="&amp;$G328
))</f>
        <v/>
      </c>
      <c r="O328" s="10" t="str">
        <f t="shared" si="70"/>
        <v/>
      </c>
      <c r="P328" s="11" t="str">
        <f t="shared" si="71"/>
        <v/>
      </c>
      <c r="Q328" s="12" t="str">
        <f t="shared" ca="1" si="72"/>
        <v/>
      </c>
      <c r="R328" s="100"/>
      <c r="S328" s="14"/>
      <c r="T328" s="15" t="str">
        <f t="shared" ca="1" si="73"/>
        <v/>
      </c>
      <c r="U328" s="15" t="str">
        <f t="shared" ca="1" si="74"/>
        <v/>
      </c>
      <c r="V328" s="16"/>
      <c r="W328" s="17" t="str">
        <f t="shared" ca="1" si="75"/>
        <v/>
      </c>
      <c r="X328" s="18" t="str">
        <f t="shared" ca="1" si="76"/>
        <v/>
      </c>
    </row>
    <row r="329" spans="1:24" x14ac:dyDescent="0.35">
      <c r="A329" s="3">
        <v>325</v>
      </c>
      <c r="B329" s="4"/>
      <c r="C329" s="4"/>
      <c r="D329" s="5" t="str">
        <f t="shared" si="67"/>
        <v/>
      </c>
      <c r="E329" s="4"/>
      <c r="F329" s="6"/>
      <c r="G329" s="6"/>
      <c r="H329" s="7" t="str">
        <f t="shared" ca="1" si="68"/>
        <v/>
      </c>
      <c r="I329" s="8" t="str">
        <f t="shared" ca="1" si="69"/>
        <v/>
      </c>
      <c r="J329" s="8" t="str">
        <f>IF(C329="","",
COUNTIFS(
sales!$C:$C,$C329,
sales!$E:$E,$E329,
sales!$H:$H,"&gt;="&amp;$F329,
sales!$H:$H,"&lt;="&amp;$G329
))</f>
        <v/>
      </c>
      <c r="K329" s="9" t="str">
        <f>IF(COUNTIFS(sales!C:C, C329)=0,"",
_xlfn.MAXIFS(sales!H:H, sales!C:C, C329))</f>
        <v/>
      </c>
      <c r="L329" s="4"/>
      <c r="M329" s="4"/>
      <c r="N329" s="10" t="str">
        <f>IF(C329="","",
SUMIFS(
sales!$I:$I,
sales!$C:$C,$C329,
sales!$E:$E,$E329,
sales!$H:$H,"&gt;="&amp;$F329,
sales!$H:$H,"&lt;="&amp;$G329
))</f>
        <v/>
      </c>
      <c r="O329" s="10" t="str">
        <f t="shared" si="70"/>
        <v/>
      </c>
      <c r="P329" s="11" t="str">
        <f t="shared" si="71"/>
        <v/>
      </c>
      <c r="Q329" s="12" t="str">
        <f t="shared" ca="1" si="72"/>
        <v/>
      </c>
      <c r="R329" s="100"/>
      <c r="S329" s="14"/>
      <c r="T329" s="15" t="str">
        <f t="shared" ca="1" si="73"/>
        <v/>
      </c>
      <c r="U329" s="15" t="str">
        <f t="shared" ca="1" si="74"/>
        <v/>
      </c>
      <c r="V329" s="16"/>
      <c r="W329" s="17" t="str">
        <f t="shared" ca="1" si="75"/>
        <v/>
      </c>
      <c r="X329" s="18" t="str">
        <f t="shared" ca="1" si="76"/>
        <v/>
      </c>
    </row>
    <row r="330" spans="1:24" x14ac:dyDescent="0.35">
      <c r="A330" s="3">
        <v>326</v>
      </c>
      <c r="B330" s="4"/>
      <c r="C330" s="4"/>
      <c r="D330" s="5" t="str">
        <f t="shared" si="67"/>
        <v/>
      </c>
      <c r="E330" s="4"/>
      <c r="F330" s="6"/>
      <c r="G330" s="6"/>
      <c r="H330" s="7" t="str">
        <f t="shared" ca="1" si="68"/>
        <v/>
      </c>
      <c r="I330" s="8" t="str">
        <f t="shared" ca="1" si="69"/>
        <v/>
      </c>
      <c r="J330" s="8" t="str">
        <f>IF(C330="","",
COUNTIFS(
sales!$C:$C,$C330,
sales!$E:$E,$E330,
sales!$H:$H,"&gt;="&amp;$F330,
sales!$H:$H,"&lt;="&amp;$G330
))</f>
        <v/>
      </c>
      <c r="K330" s="9" t="str">
        <f>IF(COUNTIFS(sales!C:C, C330)=0,"",
_xlfn.MAXIFS(sales!H:H, sales!C:C, C330))</f>
        <v/>
      </c>
      <c r="L330" s="4"/>
      <c r="M330" s="4"/>
      <c r="N330" s="10" t="str">
        <f>IF(C330="","",
SUMIFS(
sales!$I:$I,
sales!$C:$C,$C330,
sales!$E:$E,$E330,
sales!$H:$H,"&gt;="&amp;$F330,
sales!$H:$H,"&lt;="&amp;$G330
))</f>
        <v/>
      </c>
      <c r="O330" s="10" t="str">
        <f t="shared" si="70"/>
        <v/>
      </c>
      <c r="P330" s="11" t="str">
        <f t="shared" si="71"/>
        <v/>
      </c>
      <c r="Q330" s="12" t="str">
        <f t="shared" ca="1" si="72"/>
        <v/>
      </c>
      <c r="R330" s="100"/>
      <c r="S330" s="14"/>
      <c r="T330" s="15" t="str">
        <f t="shared" ca="1" si="73"/>
        <v/>
      </c>
      <c r="U330" s="15" t="str">
        <f t="shared" ca="1" si="74"/>
        <v/>
      </c>
      <c r="V330" s="16"/>
      <c r="W330" s="17" t="str">
        <f t="shared" ca="1" si="75"/>
        <v/>
      </c>
      <c r="X330" s="18" t="str">
        <f t="shared" ca="1" si="76"/>
        <v/>
      </c>
    </row>
    <row r="331" spans="1:24" x14ac:dyDescent="0.35">
      <c r="A331" s="3">
        <v>327</v>
      </c>
      <c r="B331" s="4"/>
      <c r="C331" s="4"/>
      <c r="D331" s="5" t="str">
        <f t="shared" si="67"/>
        <v/>
      </c>
      <c r="E331" s="4"/>
      <c r="F331" s="6"/>
      <c r="G331" s="6"/>
      <c r="H331" s="7" t="str">
        <f t="shared" ca="1" si="68"/>
        <v/>
      </c>
      <c r="I331" s="8" t="str">
        <f t="shared" ca="1" si="69"/>
        <v/>
      </c>
      <c r="J331" s="8" t="str">
        <f>IF(C331="","",
COUNTIFS(
sales!$C:$C,$C331,
sales!$E:$E,$E331,
sales!$H:$H,"&gt;="&amp;$F331,
sales!$H:$H,"&lt;="&amp;$G331
))</f>
        <v/>
      </c>
      <c r="K331" s="9" t="str">
        <f>IF(COUNTIFS(sales!C:C, C331)=0,"",
_xlfn.MAXIFS(sales!H:H, sales!C:C, C331))</f>
        <v/>
      </c>
      <c r="L331" s="4"/>
      <c r="M331" s="4"/>
      <c r="N331" s="10" t="str">
        <f>IF(C331="","",
SUMIFS(
sales!$I:$I,
sales!$C:$C,$C331,
sales!$E:$E,$E331,
sales!$H:$H,"&gt;="&amp;$F331,
sales!$H:$H,"&lt;="&amp;$G331
))</f>
        <v/>
      </c>
      <c r="O331" s="10" t="str">
        <f t="shared" si="70"/>
        <v/>
      </c>
      <c r="P331" s="11" t="str">
        <f t="shared" si="71"/>
        <v/>
      </c>
      <c r="Q331" s="12" t="str">
        <f t="shared" ca="1" si="72"/>
        <v/>
      </c>
      <c r="R331" s="100"/>
      <c r="S331" s="14"/>
      <c r="T331" s="15" t="str">
        <f t="shared" ca="1" si="73"/>
        <v/>
      </c>
      <c r="U331" s="15" t="str">
        <f t="shared" ca="1" si="74"/>
        <v/>
      </c>
      <c r="V331" s="16"/>
      <c r="W331" s="17" t="str">
        <f t="shared" ca="1" si="75"/>
        <v/>
      </c>
      <c r="X331" s="18" t="str">
        <f t="shared" ca="1" si="76"/>
        <v/>
      </c>
    </row>
    <row r="332" spans="1:24" x14ac:dyDescent="0.35">
      <c r="A332" s="3">
        <v>328</v>
      </c>
      <c r="B332" s="4"/>
      <c r="C332" s="4"/>
      <c r="D332" s="5" t="str">
        <f t="shared" si="67"/>
        <v/>
      </c>
      <c r="E332" s="4"/>
      <c r="F332" s="6"/>
      <c r="G332" s="6"/>
      <c r="H332" s="7" t="str">
        <f t="shared" ca="1" si="68"/>
        <v/>
      </c>
      <c r="I332" s="8" t="str">
        <f t="shared" ca="1" si="69"/>
        <v/>
      </c>
      <c r="J332" s="8" t="str">
        <f>IF(C332="","",
COUNTIFS(
sales!$C:$C,$C332,
sales!$E:$E,$E332,
sales!$H:$H,"&gt;="&amp;$F332,
sales!$H:$H,"&lt;="&amp;$G332
))</f>
        <v/>
      </c>
      <c r="K332" s="9" t="str">
        <f>IF(COUNTIFS(sales!C:C, C332)=0,"",
_xlfn.MAXIFS(sales!H:H, sales!C:C, C332))</f>
        <v/>
      </c>
      <c r="L332" s="4"/>
      <c r="M332" s="4"/>
      <c r="N332" s="10" t="str">
        <f>IF(C332="","",
SUMIFS(
sales!$I:$I,
sales!$C:$C,$C332,
sales!$E:$E,$E332,
sales!$H:$H,"&gt;="&amp;$F332,
sales!$H:$H,"&lt;="&amp;$G332
))</f>
        <v/>
      </c>
      <c r="O332" s="10" t="str">
        <f t="shared" si="70"/>
        <v/>
      </c>
      <c r="P332" s="11" t="str">
        <f t="shared" si="71"/>
        <v/>
      </c>
      <c r="Q332" s="12" t="str">
        <f t="shared" ca="1" si="72"/>
        <v/>
      </c>
      <c r="R332" s="100"/>
      <c r="S332" s="14"/>
      <c r="T332" s="15" t="str">
        <f t="shared" ca="1" si="73"/>
        <v/>
      </c>
      <c r="U332" s="15" t="str">
        <f t="shared" ca="1" si="74"/>
        <v/>
      </c>
      <c r="V332" s="16"/>
      <c r="W332" s="17" t="str">
        <f t="shared" ca="1" si="75"/>
        <v/>
      </c>
      <c r="X332" s="18" t="str">
        <f t="shared" ca="1" si="76"/>
        <v/>
      </c>
    </row>
    <row r="333" spans="1:24" x14ac:dyDescent="0.35">
      <c r="A333" s="3">
        <v>329</v>
      </c>
      <c r="B333" s="4"/>
      <c r="C333" s="4"/>
      <c r="D333" s="5" t="str">
        <f t="shared" si="67"/>
        <v/>
      </c>
      <c r="E333" s="4"/>
      <c r="F333" s="6"/>
      <c r="G333" s="6"/>
      <c r="H333" s="7" t="str">
        <f t="shared" ca="1" si="68"/>
        <v/>
      </c>
      <c r="I333" s="8" t="str">
        <f t="shared" ca="1" si="69"/>
        <v/>
      </c>
      <c r="J333" s="8" t="str">
        <f>IF(C333="","",
COUNTIFS(
sales!$C:$C,$C333,
sales!$E:$E,$E333,
sales!$H:$H,"&gt;="&amp;$F333,
sales!$H:$H,"&lt;="&amp;$G333
))</f>
        <v/>
      </c>
      <c r="K333" s="9" t="str">
        <f>IF(COUNTIFS(sales!C:C, C333)=0,"",
_xlfn.MAXIFS(sales!H:H, sales!C:C, C333))</f>
        <v/>
      </c>
      <c r="L333" s="4"/>
      <c r="M333" s="4"/>
      <c r="N333" s="10" t="str">
        <f>IF(C333="","",
SUMIFS(
sales!$I:$I,
sales!$C:$C,$C333,
sales!$E:$E,$E333,
sales!$H:$H,"&gt;="&amp;$F333,
sales!$H:$H,"&lt;="&amp;$G333
))</f>
        <v/>
      </c>
      <c r="O333" s="10" t="str">
        <f t="shared" si="70"/>
        <v/>
      </c>
      <c r="P333" s="11" t="str">
        <f t="shared" si="71"/>
        <v/>
      </c>
      <c r="Q333" s="12" t="str">
        <f t="shared" ca="1" si="72"/>
        <v/>
      </c>
      <c r="R333" s="100"/>
      <c r="S333" s="14"/>
      <c r="T333" s="15" t="str">
        <f t="shared" ca="1" si="73"/>
        <v/>
      </c>
      <c r="U333" s="15" t="str">
        <f t="shared" ca="1" si="74"/>
        <v/>
      </c>
      <c r="V333" s="16"/>
      <c r="W333" s="17" t="str">
        <f t="shared" ca="1" si="75"/>
        <v/>
      </c>
      <c r="X333" s="18" t="str">
        <f t="shared" ca="1" si="76"/>
        <v/>
      </c>
    </row>
    <row r="334" spans="1:24" x14ac:dyDescent="0.35">
      <c r="A334" s="3">
        <v>330</v>
      </c>
      <c r="B334" s="4"/>
      <c r="C334" s="4"/>
      <c r="D334" s="5" t="str">
        <f t="shared" si="67"/>
        <v/>
      </c>
      <c r="E334" s="4"/>
      <c r="F334" s="6"/>
      <c r="G334" s="6"/>
      <c r="H334" s="7" t="str">
        <f t="shared" ca="1" si="68"/>
        <v/>
      </c>
      <c r="I334" s="8" t="str">
        <f t="shared" ca="1" si="69"/>
        <v/>
      </c>
      <c r="J334" s="8" t="str">
        <f>IF(C334="","",
COUNTIFS(
sales!$C:$C,$C334,
sales!$E:$E,$E334,
sales!$H:$H,"&gt;="&amp;$F334,
sales!$H:$H,"&lt;="&amp;$G334
))</f>
        <v/>
      </c>
      <c r="K334" s="9" t="str">
        <f>IF(COUNTIFS(sales!C:C, C334)=0,"",
_xlfn.MAXIFS(sales!H:H, sales!C:C, C334))</f>
        <v/>
      </c>
      <c r="L334" s="4"/>
      <c r="M334" s="4"/>
      <c r="N334" s="10" t="str">
        <f>IF(C334="","",
SUMIFS(
sales!$I:$I,
sales!$C:$C,$C334,
sales!$E:$E,$E334,
sales!$H:$H,"&gt;="&amp;$F334,
sales!$H:$H,"&lt;="&amp;$G334
))</f>
        <v/>
      </c>
      <c r="O334" s="10" t="str">
        <f t="shared" si="70"/>
        <v/>
      </c>
      <c r="P334" s="11" t="str">
        <f t="shared" si="71"/>
        <v/>
      </c>
      <c r="Q334" s="12" t="str">
        <f t="shared" ca="1" si="72"/>
        <v/>
      </c>
      <c r="R334" s="100"/>
      <c r="S334" s="14"/>
      <c r="T334" s="15" t="str">
        <f t="shared" ca="1" si="73"/>
        <v/>
      </c>
      <c r="U334" s="15" t="str">
        <f t="shared" ca="1" si="74"/>
        <v/>
      </c>
      <c r="V334" s="16"/>
      <c r="W334" s="17" t="str">
        <f t="shared" ca="1" si="75"/>
        <v/>
      </c>
      <c r="X334" s="18" t="str">
        <f t="shared" ca="1" si="76"/>
        <v/>
      </c>
    </row>
    <row r="335" spans="1:24" x14ac:dyDescent="0.35">
      <c r="A335" s="3">
        <v>331</v>
      </c>
      <c r="B335" s="4"/>
      <c r="C335" s="4"/>
      <c r="D335" s="5" t="str">
        <f t="shared" si="67"/>
        <v/>
      </c>
      <c r="E335" s="4"/>
      <c r="F335" s="6"/>
      <c r="G335" s="6"/>
      <c r="H335" s="7" t="str">
        <f t="shared" ca="1" si="68"/>
        <v/>
      </c>
      <c r="I335" s="8" t="str">
        <f t="shared" ca="1" si="69"/>
        <v/>
      </c>
      <c r="J335" s="8" t="str">
        <f>IF(C335="","",
COUNTIFS(
sales!$C:$C,$C335,
sales!$E:$E,$E335,
sales!$H:$H,"&gt;="&amp;$F335,
sales!$H:$H,"&lt;="&amp;$G335
))</f>
        <v/>
      </c>
      <c r="K335" s="9" t="str">
        <f>IF(COUNTIFS(sales!C:C, C335)=0,"",
_xlfn.MAXIFS(sales!H:H, sales!C:C, C335))</f>
        <v/>
      </c>
      <c r="L335" s="4"/>
      <c r="M335" s="4"/>
      <c r="N335" s="10" t="str">
        <f>IF(C335="","",
SUMIFS(
sales!$I:$I,
sales!$C:$C,$C335,
sales!$E:$E,$E335,
sales!$H:$H,"&gt;="&amp;$F335,
sales!$H:$H,"&lt;="&amp;$G335
))</f>
        <v/>
      </c>
      <c r="O335" s="10" t="str">
        <f t="shared" si="70"/>
        <v/>
      </c>
      <c r="P335" s="11" t="str">
        <f t="shared" si="71"/>
        <v/>
      </c>
      <c r="Q335" s="12" t="str">
        <f t="shared" ca="1" si="72"/>
        <v/>
      </c>
      <c r="R335" s="100"/>
      <c r="S335" s="14"/>
      <c r="T335" s="15" t="str">
        <f t="shared" ca="1" si="73"/>
        <v/>
      </c>
      <c r="U335" s="15" t="str">
        <f t="shared" ca="1" si="74"/>
        <v/>
      </c>
      <c r="V335" s="16"/>
      <c r="W335" s="17" t="str">
        <f t="shared" ca="1" si="75"/>
        <v/>
      </c>
      <c r="X335" s="18" t="str">
        <f t="shared" ca="1" si="76"/>
        <v/>
      </c>
    </row>
    <row r="336" spans="1:24" x14ac:dyDescent="0.35">
      <c r="A336" s="3">
        <v>332</v>
      </c>
      <c r="B336" s="4"/>
      <c r="C336" s="4"/>
      <c r="D336" s="5" t="str">
        <f t="shared" si="67"/>
        <v/>
      </c>
      <c r="E336" s="4"/>
      <c r="F336" s="6"/>
      <c r="G336" s="6"/>
      <c r="H336" s="7" t="str">
        <f t="shared" ca="1" si="68"/>
        <v/>
      </c>
      <c r="I336" s="8" t="str">
        <f t="shared" ca="1" si="69"/>
        <v/>
      </c>
      <c r="J336" s="8" t="str">
        <f>IF(C336="","",
COUNTIFS(
sales!$C:$C,$C336,
sales!$E:$E,$E336,
sales!$H:$H,"&gt;="&amp;$F336,
sales!$H:$H,"&lt;="&amp;$G336
))</f>
        <v/>
      </c>
      <c r="K336" s="9" t="str">
        <f>IF(COUNTIFS(sales!C:C, C336)=0,"",
_xlfn.MAXIFS(sales!H:H, sales!C:C, C336))</f>
        <v/>
      </c>
      <c r="L336" s="4"/>
      <c r="M336" s="4"/>
      <c r="N336" s="10" t="str">
        <f>IF(C336="","",
SUMIFS(
sales!$I:$I,
sales!$C:$C,$C336,
sales!$E:$E,$E336,
sales!$H:$H,"&gt;="&amp;$F336,
sales!$H:$H,"&lt;="&amp;$G336
))</f>
        <v/>
      </c>
      <c r="O336" s="10" t="str">
        <f t="shared" si="70"/>
        <v/>
      </c>
      <c r="P336" s="11" t="str">
        <f t="shared" si="71"/>
        <v/>
      </c>
      <c r="Q336" s="12" t="str">
        <f t="shared" ca="1" si="72"/>
        <v/>
      </c>
      <c r="R336" s="100"/>
      <c r="S336" s="14"/>
      <c r="T336" s="15" t="str">
        <f t="shared" ca="1" si="73"/>
        <v/>
      </c>
      <c r="U336" s="15" t="str">
        <f t="shared" ca="1" si="74"/>
        <v/>
      </c>
      <c r="V336" s="16"/>
      <c r="W336" s="17" t="str">
        <f t="shared" ca="1" si="75"/>
        <v/>
      </c>
      <c r="X336" s="18" t="str">
        <f t="shared" ca="1" si="76"/>
        <v/>
      </c>
    </row>
    <row r="337" spans="1:24" x14ac:dyDescent="0.35">
      <c r="A337" s="3">
        <v>333</v>
      </c>
      <c r="B337" s="4"/>
      <c r="C337" s="4"/>
      <c r="D337" s="5" t="str">
        <f t="shared" si="67"/>
        <v/>
      </c>
      <c r="E337" s="4"/>
      <c r="F337" s="6"/>
      <c r="G337" s="6"/>
      <c r="H337" s="7" t="str">
        <f t="shared" ca="1" si="68"/>
        <v/>
      </c>
      <c r="I337" s="8" t="str">
        <f t="shared" ca="1" si="69"/>
        <v/>
      </c>
      <c r="J337" s="8" t="str">
        <f>IF(C337="","",
COUNTIFS(
sales!$C:$C,$C337,
sales!$E:$E,$E337,
sales!$H:$H,"&gt;="&amp;$F337,
sales!$H:$H,"&lt;="&amp;$G337
))</f>
        <v/>
      </c>
      <c r="K337" s="9" t="str">
        <f>IF(COUNTIFS(sales!C:C, C337)=0,"",
_xlfn.MAXIFS(sales!H:H, sales!C:C, C337))</f>
        <v/>
      </c>
      <c r="L337" s="4"/>
      <c r="M337" s="4"/>
      <c r="N337" s="10" t="str">
        <f>IF(C337="","",
SUMIFS(
sales!$I:$I,
sales!$C:$C,$C337,
sales!$E:$E,$E337,
sales!$H:$H,"&gt;="&amp;$F337,
sales!$H:$H,"&lt;="&amp;$G337
))</f>
        <v/>
      </c>
      <c r="O337" s="10" t="str">
        <f t="shared" si="70"/>
        <v/>
      </c>
      <c r="P337" s="11" t="str">
        <f t="shared" si="71"/>
        <v/>
      </c>
      <c r="Q337" s="12" t="str">
        <f t="shared" ca="1" si="72"/>
        <v/>
      </c>
      <c r="R337" s="100"/>
      <c r="S337" s="14"/>
      <c r="T337" s="15" t="str">
        <f t="shared" ca="1" si="73"/>
        <v/>
      </c>
      <c r="U337" s="15" t="str">
        <f t="shared" ca="1" si="74"/>
        <v/>
      </c>
      <c r="V337" s="16"/>
      <c r="W337" s="17" t="str">
        <f t="shared" ca="1" si="75"/>
        <v/>
      </c>
      <c r="X337" s="18" t="str">
        <f t="shared" ca="1" si="76"/>
        <v/>
      </c>
    </row>
    <row r="338" spans="1:24" x14ac:dyDescent="0.35">
      <c r="A338" s="3">
        <v>334</v>
      </c>
      <c r="B338" s="4"/>
      <c r="C338" s="4"/>
      <c r="D338" s="5" t="str">
        <f t="shared" si="67"/>
        <v/>
      </c>
      <c r="E338" s="4"/>
      <c r="F338" s="6"/>
      <c r="G338" s="6"/>
      <c r="H338" s="7" t="str">
        <f t="shared" ca="1" si="68"/>
        <v/>
      </c>
      <c r="I338" s="8" t="str">
        <f t="shared" ca="1" si="69"/>
        <v/>
      </c>
      <c r="J338" s="8" t="str">
        <f>IF(C338="","",
COUNTIFS(
sales!$C:$C,$C338,
sales!$E:$E,$E338,
sales!$H:$H,"&gt;="&amp;$F338,
sales!$H:$H,"&lt;="&amp;$G338
))</f>
        <v/>
      </c>
      <c r="K338" s="9" t="str">
        <f>IF(COUNTIFS(sales!C:C, C338)=0,"",
_xlfn.MAXIFS(sales!H:H, sales!C:C, C338))</f>
        <v/>
      </c>
      <c r="L338" s="4"/>
      <c r="M338" s="4"/>
      <c r="N338" s="10" t="str">
        <f>IF(C338="","",
SUMIFS(
sales!$I:$I,
sales!$C:$C,$C338,
sales!$E:$E,$E338,
sales!$H:$H,"&gt;="&amp;$F338,
sales!$H:$H,"&lt;="&amp;$G338
))</f>
        <v/>
      </c>
      <c r="O338" s="10" t="str">
        <f t="shared" si="70"/>
        <v/>
      </c>
      <c r="P338" s="11" t="str">
        <f t="shared" si="71"/>
        <v/>
      </c>
      <c r="Q338" s="12" t="str">
        <f t="shared" ca="1" si="72"/>
        <v/>
      </c>
      <c r="R338" s="100"/>
      <c r="S338" s="14"/>
      <c r="T338" s="15" t="str">
        <f t="shared" ca="1" si="73"/>
        <v/>
      </c>
      <c r="U338" s="15" t="str">
        <f t="shared" ca="1" si="74"/>
        <v/>
      </c>
      <c r="V338" s="16"/>
      <c r="W338" s="17" t="str">
        <f t="shared" ca="1" si="75"/>
        <v/>
      </c>
      <c r="X338" s="18" t="str">
        <f t="shared" ca="1" si="76"/>
        <v/>
      </c>
    </row>
    <row r="339" spans="1:24" x14ac:dyDescent="0.35">
      <c r="A339" s="3">
        <v>335</v>
      </c>
      <c r="B339" s="4"/>
      <c r="C339" s="4"/>
      <c r="D339" s="5" t="str">
        <f t="shared" si="67"/>
        <v/>
      </c>
      <c r="E339" s="4"/>
      <c r="F339" s="6"/>
      <c r="G339" s="6"/>
      <c r="H339" s="7" t="str">
        <f t="shared" ca="1" si="68"/>
        <v/>
      </c>
      <c r="I339" s="8" t="str">
        <f t="shared" ca="1" si="69"/>
        <v/>
      </c>
      <c r="J339" s="8" t="str">
        <f>IF(C339="","",
COUNTIFS(
sales!$C:$C,$C339,
sales!$E:$E,$E339,
sales!$H:$H,"&gt;="&amp;$F339,
sales!$H:$H,"&lt;="&amp;$G339
))</f>
        <v/>
      </c>
      <c r="K339" s="9" t="str">
        <f>IF(COUNTIFS(sales!C:C, C339)=0,"",
_xlfn.MAXIFS(sales!H:H, sales!C:C, C339))</f>
        <v/>
      </c>
      <c r="L339" s="4"/>
      <c r="M339" s="4"/>
      <c r="N339" s="10" t="str">
        <f>IF(C339="","",
SUMIFS(
sales!$I:$I,
sales!$C:$C,$C339,
sales!$E:$E,$E339,
sales!$H:$H,"&gt;="&amp;$F339,
sales!$H:$H,"&lt;="&amp;$G339
))</f>
        <v/>
      </c>
      <c r="O339" s="10" t="str">
        <f t="shared" si="70"/>
        <v/>
      </c>
      <c r="P339" s="11" t="str">
        <f t="shared" si="71"/>
        <v/>
      </c>
      <c r="Q339" s="12" t="str">
        <f t="shared" ca="1" si="72"/>
        <v/>
      </c>
      <c r="R339" s="100"/>
      <c r="S339" s="14"/>
      <c r="T339" s="15" t="str">
        <f t="shared" ca="1" si="73"/>
        <v/>
      </c>
      <c r="U339" s="15" t="str">
        <f t="shared" ca="1" si="74"/>
        <v/>
      </c>
      <c r="V339" s="16"/>
      <c r="W339" s="17" t="str">
        <f t="shared" ca="1" si="75"/>
        <v/>
      </c>
      <c r="X339" s="18" t="str">
        <f t="shared" ca="1" si="76"/>
        <v/>
      </c>
    </row>
    <row r="340" spans="1:24" x14ac:dyDescent="0.35">
      <c r="A340" s="3">
        <v>336</v>
      </c>
      <c r="B340" s="4"/>
      <c r="C340" s="4"/>
      <c r="D340" s="5" t="str">
        <f t="shared" si="67"/>
        <v/>
      </c>
      <c r="E340" s="4"/>
      <c r="F340" s="6"/>
      <c r="G340" s="6"/>
      <c r="H340" s="7" t="str">
        <f t="shared" ca="1" si="68"/>
        <v/>
      </c>
      <c r="I340" s="8" t="str">
        <f t="shared" ca="1" si="69"/>
        <v/>
      </c>
      <c r="J340" s="8" t="str">
        <f>IF(C340="","",
COUNTIFS(
sales!$C:$C,$C340,
sales!$E:$E,$E340,
sales!$H:$H,"&gt;="&amp;$F340,
sales!$H:$H,"&lt;="&amp;$G340
))</f>
        <v/>
      </c>
      <c r="K340" s="9" t="str">
        <f>IF(COUNTIFS(sales!C:C, C340)=0,"",
_xlfn.MAXIFS(sales!H:H, sales!C:C, C340))</f>
        <v/>
      </c>
      <c r="L340" s="4"/>
      <c r="M340" s="4"/>
      <c r="N340" s="10" t="str">
        <f>IF(C340="","",
SUMIFS(
sales!$I:$I,
sales!$C:$C,$C340,
sales!$E:$E,$E340,
sales!$H:$H,"&gt;="&amp;$F340,
sales!$H:$H,"&lt;="&amp;$G340
))</f>
        <v/>
      </c>
      <c r="O340" s="10" t="str">
        <f t="shared" si="70"/>
        <v/>
      </c>
      <c r="P340" s="11" t="str">
        <f t="shared" si="71"/>
        <v/>
      </c>
      <c r="Q340" s="12" t="str">
        <f t="shared" ca="1" si="72"/>
        <v/>
      </c>
      <c r="R340" s="100"/>
      <c r="S340" s="14"/>
      <c r="T340" s="15" t="str">
        <f t="shared" ca="1" si="73"/>
        <v/>
      </c>
      <c r="U340" s="15" t="str">
        <f t="shared" ca="1" si="74"/>
        <v/>
      </c>
      <c r="V340" s="16"/>
      <c r="W340" s="17" t="str">
        <f t="shared" ca="1" si="75"/>
        <v/>
      </c>
      <c r="X340" s="18" t="str">
        <f t="shared" ca="1" si="76"/>
        <v/>
      </c>
    </row>
    <row r="341" spans="1:24" x14ac:dyDescent="0.35">
      <c r="A341" s="3">
        <v>337</v>
      </c>
      <c r="B341" s="4"/>
      <c r="C341" s="4"/>
      <c r="D341" s="5" t="str">
        <f t="shared" si="67"/>
        <v/>
      </c>
      <c r="E341" s="4"/>
      <c r="F341" s="6"/>
      <c r="G341" s="6"/>
      <c r="H341" s="7" t="str">
        <f t="shared" ca="1" si="68"/>
        <v/>
      </c>
      <c r="I341" s="8" t="str">
        <f t="shared" ca="1" si="69"/>
        <v/>
      </c>
      <c r="J341" s="8" t="str">
        <f>IF(C341="","",
COUNTIFS(
sales!$C:$C,$C341,
sales!$E:$E,$E341,
sales!$H:$H,"&gt;="&amp;$F341,
sales!$H:$H,"&lt;="&amp;$G341
))</f>
        <v/>
      </c>
      <c r="K341" s="9" t="str">
        <f>IF(COUNTIFS(sales!C:C, C341)=0,"",
_xlfn.MAXIFS(sales!H:H, sales!C:C, C341))</f>
        <v/>
      </c>
      <c r="L341" s="4"/>
      <c r="M341" s="4"/>
      <c r="N341" s="10" t="str">
        <f>IF(C341="","",
SUMIFS(
sales!$I:$I,
sales!$C:$C,$C341,
sales!$E:$E,$E341,
sales!$H:$H,"&gt;="&amp;$F341,
sales!$H:$H,"&lt;="&amp;$G341
))</f>
        <v/>
      </c>
      <c r="O341" s="10" t="str">
        <f t="shared" si="70"/>
        <v/>
      </c>
      <c r="P341" s="11" t="str">
        <f t="shared" si="71"/>
        <v/>
      </c>
      <c r="Q341" s="12" t="str">
        <f t="shared" ca="1" si="72"/>
        <v/>
      </c>
      <c r="R341" s="100"/>
      <c r="S341" s="14"/>
      <c r="T341" s="15" t="str">
        <f t="shared" ca="1" si="73"/>
        <v/>
      </c>
      <c r="U341" s="15" t="str">
        <f t="shared" ca="1" si="74"/>
        <v/>
      </c>
      <c r="V341" s="16"/>
      <c r="W341" s="17" t="str">
        <f t="shared" ca="1" si="75"/>
        <v/>
      </c>
      <c r="X341" s="18" t="str">
        <f t="shared" ca="1" si="76"/>
        <v/>
      </c>
    </row>
    <row r="342" spans="1:24" x14ac:dyDescent="0.35">
      <c r="A342" s="3">
        <v>338</v>
      </c>
      <c r="B342" s="4"/>
      <c r="C342" s="4"/>
      <c r="D342" s="5" t="str">
        <f t="shared" si="67"/>
        <v/>
      </c>
      <c r="E342" s="4"/>
      <c r="F342" s="6"/>
      <c r="G342" s="6"/>
      <c r="H342" s="7" t="str">
        <f t="shared" ca="1" si="68"/>
        <v/>
      </c>
      <c r="I342" s="8" t="str">
        <f t="shared" ca="1" si="69"/>
        <v/>
      </c>
      <c r="J342" s="8" t="str">
        <f>IF(C342="","",
COUNTIFS(
sales!$C:$C,$C342,
sales!$E:$E,$E342,
sales!$H:$H,"&gt;="&amp;$F342,
sales!$H:$H,"&lt;="&amp;$G342
))</f>
        <v/>
      </c>
      <c r="K342" s="9" t="str">
        <f>IF(COUNTIFS(sales!C:C, C342)=0,"",
_xlfn.MAXIFS(sales!H:H, sales!C:C, C342))</f>
        <v/>
      </c>
      <c r="L342" s="4"/>
      <c r="M342" s="4"/>
      <c r="N342" s="10" t="str">
        <f>IF(C342="","",
SUMIFS(
sales!$I:$I,
sales!$C:$C,$C342,
sales!$E:$E,$E342,
sales!$H:$H,"&gt;="&amp;$F342,
sales!$H:$H,"&lt;="&amp;$G342
))</f>
        <v/>
      </c>
      <c r="O342" s="10" t="str">
        <f t="shared" si="70"/>
        <v/>
      </c>
      <c r="P342" s="11" t="str">
        <f t="shared" si="71"/>
        <v/>
      </c>
      <c r="Q342" s="12" t="str">
        <f t="shared" ca="1" si="72"/>
        <v/>
      </c>
      <c r="R342" s="100"/>
      <c r="S342" s="14"/>
      <c r="T342" s="15" t="str">
        <f t="shared" ca="1" si="73"/>
        <v/>
      </c>
      <c r="U342" s="15" t="str">
        <f t="shared" ca="1" si="74"/>
        <v/>
      </c>
      <c r="V342" s="16"/>
      <c r="W342" s="17" t="str">
        <f t="shared" ca="1" si="75"/>
        <v/>
      </c>
      <c r="X342" s="18" t="str">
        <f t="shared" ca="1" si="76"/>
        <v/>
      </c>
    </row>
    <row r="343" spans="1:24" x14ac:dyDescent="0.35">
      <c r="A343" s="3">
        <v>339</v>
      </c>
      <c r="B343" s="4"/>
      <c r="C343" s="4"/>
      <c r="D343" s="5" t="str">
        <f t="shared" si="67"/>
        <v/>
      </c>
      <c r="E343" s="4"/>
      <c r="F343" s="6"/>
      <c r="G343" s="6"/>
      <c r="H343" s="7" t="str">
        <f t="shared" ca="1" si="68"/>
        <v/>
      </c>
      <c r="I343" s="8" t="str">
        <f t="shared" ca="1" si="69"/>
        <v/>
      </c>
      <c r="J343" s="8" t="str">
        <f>IF(C343="","",
COUNTIFS(
sales!$C:$C,$C343,
sales!$E:$E,$E343,
sales!$H:$H,"&gt;="&amp;$F343,
sales!$H:$H,"&lt;="&amp;$G343
))</f>
        <v/>
      </c>
      <c r="K343" s="9" t="str">
        <f>IF(COUNTIFS(sales!C:C, C343)=0,"",
_xlfn.MAXIFS(sales!H:H, sales!C:C, C343))</f>
        <v/>
      </c>
      <c r="L343" s="4"/>
      <c r="M343" s="4"/>
      <c r="N343" s="10" t="str">
        <f>IF(C343="","",
SUMIFS(
sales!$I:$I,
sales!$C:$C,$C343,
sales!$E:$E,$E343,
sales!$H:$H,"&gt;="&amp;$F343,
sales!$H:$H,"&lt;="&amp;$G343
))</f>
        <v/>
      </c>
      <c r="O343" s="10" t="str">
        <f t="shared" si="70"/>
        <v/>
      </c>
      <c r="P343" s="11" t="str">
        <f t="shared" si="71"/>
        <v/>
      </c>
      <c r="Q343" s="12" t="str">
        <f t="shared" ca="1" si="72"/>
        <v/>
      </c>
      <c r="R343" s="100"/>
      <c r="S343" s="14"/>
      <c r="T343" s="15" t="str">
        <f t="shared" ca="1" si="73"/>
        <v/>
      </c>
      <c r="U343" s="15" t="str">
        <f t="shared" ca="1" si="74"/>
        <v/>
      </c>
      <c r="V343" s="16"/>
      <c r="W343" s="17" t="str">
        <f t="shared" ca="1" si="75"/>
        <v/>
      </c>
      <c r="X343" s="18" t="str">
        <f t="shared" ca="1" si="76"/>
        <v/>
      </c>
    </row>
    <row r="344" spans="1:24" x14ac:dyDescent="0.35">
      <c r="A344" s="3">
        <v>340</v>
      </c>
      <c r="B344" s="4"/>
      <c r="C344" s="4"/>
      <c r="D344" s="5" t="str">
        <f t="shared" si="67"/>
        <v/>
      </c>
      <c r="E344" s="4"/>
      <c r="F344" s="6"/>
      <c r="G344" s="6"/>
      <c r="H344" s="7" t="str">
        <f t="shared" ca="1" si="68"/>
        <v/>
      </c>
      <c r="I344" s="8" t="str">
        <f t="shared" ca="1" si="69"/>
        <v/>
      </c>
      <c r="J344" s="8" t="str">
        <f>IF(C344="","",
COUNTIFS(
sales!$C:$C,$C344,
sales!$E:$E,$E344,
sales!$H:$H,"&gt;="&amp;$F344,
sales!$H:$H,"&lt;="&amp;$G344
))</f>
        <v/>
      </c>
      <c r="K344" s="9" t="str">
        <f>IF(COUNTIFS(sales!C:C, C344)=0,"",
_xlfn.MAXIFS(sales!H:H, sales!C:C, C344))</f>
        <v/>
      </c>
      <c r="L344" s="4"/>
      <c r="M344" s="4"/>
      <c r="N344" s="10" t="str">
        <f>IF(C344="","",
SUMIFS(
sales!$I:$I,
sales!$C:$C,$C344,
sales!$E:$E,$E344,
sales!$H:$H,"&gt;="&amp;$F344,
sales!$H:$H,"&lt;="&amp;$G344
))</f>
        <v/>
      </c>
      <c r="O344" s="10" t="str">
        <f t="shared" si="70"/>
        <v/>
      </c>
      <c r="P344" s="11" t="str">
        <f t="shared" si="71"/>
        <v/>
      </c>
      <c r="Q344" s="12" t="str">
        <f t="shared" ca="1" si="72"/>
        <v/>
      </c>
      <c r="R344" s="100"/>
      <c r="S344" s="14"/>
      <c r="T344" s="15" t="str">
        <f t="shared" ca="1" si="73"/>
        <v/>
      </c>
      <c r="U344" s="15" t="str">
        <f t="shared" ca="1" si="74"/>
        <v/>
      </c>
      <c r="V344" s="16"/>
      <c r="W344" s="17" t="str">
        <f t="shared" ca="1" si="75"/>
        <v/>
      </c>
      <c r="X344" s="18" t="str">
        <f t="shared" ca="1" si="76"/>
        <v/>
      </c>
    </row>
    <row r="345" spans="1:24" x14ac:dyDescent="0.35">
      <c r="A345" s="3">
        <v>341</v>
      </c>
      <c r="B345" s="4"/>
      <c r="C345" s="4"/>
      <c r="D345" s="5" t="str">
        <f t="shared" si="67"/>
        <v/>
      </c>
      <c r="E345" s="4"/>
      <c r="F345" s="6"/>
      <c r="G345" s="6"/>
      <c r="H345" s="7" t="str">
        <f t="shared" ca="1" si="68"/>
        <v/>
      </c>
      <c r="I345" s="8" t="str">
        <f t="shared" ca="1" si="69"/>
        <v/>
      </c>
      <c r="J345" s="8" t="str">
        <f>IF(C345="","",
COUNTIFS(
sales!$C:$C,$C345,
sales!$E:$E,$E345,
sales!$H:$H,"&gt;="&amp;$F345,
sales!$H:$H,"&lt;="&amp;$G345
))</f>
        <v/>
      </c>
      <c r="K345" s="9" t="str">
        <f>IF(COUNTIFS(sales!C:C, C345)=0,"",
_xlfn.MAXIFS(sales!H:H, sales!C:C, C345))</f>
        <v/>
      </c>
      <c r="L345" s="4"/>
      <c r="M345" s="4"/>
      <c r="N345" s="10" t="str">
        <f>IF(C345="","",
SUMIFS(
sales!$I:$I,
sales!$C:$C,$C345,
sales!$E:$E,$E345,
sales!$H:$H,"&gt;="&amp;$F345,
sales!$H:$H,"&lt;="&amp;$G345
))</f>
        <v/>
      </c>
      <c r="O345" s="10" t="str">
        <f t="shared" si="70"/>
        <v/>
      </c>
      <c r="P345" s="11" t="str">
        <f t="shared" si="71"/>
        <v/>
      </c>
      <c r="Q345" s="12" t="str">
        <f t="shared" ca="1" si="72"/>
        <v/>
      </c>
      <c r="R345" s="100"/>
      <c r="S345" s="14"/>
      <c r="T345" s="15" t="str">
        <f t="shared" ca="1" si="73"/>
        <v/>
      </c>
      <c r="U345" s="15" t="str">
        <f t="shared" ca="1" si="74"/>
        <v/>
      </c>
      <c r="V345" s="16"/>
      <c r="W345" s="17" t="str">
        <f t="shared" ca="1" si="75"/>
        <v/>
      </c>
      <c r="X345" s="18" t="str">
        <f t="shared" ca="1" si="76"/>
        <v/>
      </c>
    </row>
    <row r="346" spans="1:24" x14ac:dyDescent="0.35">
      <c r="A346" s="3">
        <v>342</v>
      </c>
      <c r="B346" s="4"/>
      <c r="C346" s="4"/>
      <c r="D346" s="5" t="str">
        <f t="shared" si="67"/>
        <v/>
      </c>
      <c r="E346" s="4"/>
      <c r="F346" s="6"/>
      <c r="G346" s="6"/>
      <c r="H346" s="7" t="str">
        <f t="shared" ca="1" si="68"/>
        <v/>
      </c>
      <c r="I346" s="8" t="str">
        <f t="shared" ca="1" si="69"/>
        <v/>
      </c>
      <c r="J346" s="8" t="str">
        <f>IF(C346="","",
COUNTIFS(
sales!$C:$C,$C346,
sales!$E:$E,$E346,
sales!$H:$H,"&gt;="&amp;$F346,
sales!$H:$H,"&lt;="&amp;$G346
))</f>
        <v/>
      </c>
      <c r="K346" s="9" t="str">
        <f>IF(COUNTIFS(sales!C:C, C346)=0,"",
_xlfn.MAXIFS(sales!H:H, sales!C:C, C346))</f>
        <v/>
      </c>
      <c r="L346" s="4"/>
      <c r="M346" s="4"/>
      <c r="N346" s="10" t="str">
        <f>IF(C346="","",
SUMIFS(
sales!$I:$I,
sales!$C:$C,$C346,
sales!$E:$E,$E346,
sales!$H:$H,"&gt;="&amp;$F346,
sales!$H:$H,"&lt;="&amp;$G346
))</f>
        <v/>
      </c>
      <c r="O346" s="10" t="str">
        <f t="shared" si="70"/>
        <v/>
      </c>
      <c r="P346" s="11" t="str">
        <f t="shared" si="71"/>
        <v/>
      </c>
      <c r="Q346" s="12" t="str">
        <f t="shared" ca="1" si="72"/>
        <v/>
      </c>
      <c r="R346" s="100"/>
      <c r="S346" s="14"/>
      <c r="T346" s="15" t="str">
        <f t="shared" ca="1" si="73"/>
        <v/>
      </c>
      <c r="U346" s="15" t="str">
        <f t="shared" ca="1" si="74"/>
        <v/>
      </c>
      <c r="V346" s="16"/>
      <c r="W346" s="17" t="str">
        <f t="shared" ca="1" si="75"/>
        <v/>
      </c>
      <c r="X346" s="18" t="str">
        <f t="shared" ca="1" si="76"/>
        <v/>
      </c>
    </row>
    <row r="347" spans="1:24" x14ac:dyDescent="0.35">
      <c r="A347" s="3">
        <v>343</v>
      </c>
      <c r="B347" s="4"/>
      <c r="C347" s="4"/>
      <c r="D347" s="5" t="str">
        <f t="shared" si="67"/>
        <v/>
      </c>
      <c r="E347" s="4"/>
      <c r="F347" s="6"/>
      <c r="G347" s="6"/>
      <c r="H347" s="7" t="str">
        <f t="shared" ca="1" si="68"/>
        <v/>
      </c>
      <c r="I347" s="8" t="str">
        <f t="shared" ca="1" si="69"/>
        <v/>
      </c>
      <c r="J347" s="8" t="str">
        <f>IF(C347="","",
COUNTIFS(
sales!$C:$C,$C347,
sales!$E:$E,$E347,
sales!$H:$H,"&gt;="&amp;$F347,
sales!$H:$H,"&lt;="&amp;$G347
))</f>
        <v/>
      </c>
      <c r="K347" s="9" t="str">
        <f>IF(COUNTIFS(sales!C:C, C347)=0,"",
_xlfn.MAXIFS(sales!H:H, sales!C:C, C347))</f>
        <v/>
      </c>
      <c r="L347" s="4"/>
      <c r="M347" s="4"/>
      <c r="N347" s="10" t="str">
        <f>IF(C347="","",
SUMIFS(
sales!$I:$I,
sales!$C:$C,$C347,
sales!$E:$E,$E347,
sales!$H:$H,"&gt;="&amp;$F347,
sales!$H:$H,"&lt;="&amp;$G347
))</f>
        <v/>
      </c>
      <c r="O347" s="10" t="str">
        <f t="shared" si="70"/>
        <v/>
      </c>
      <c r="P347" s="11" t="str">
        <f t="shared" si="71"/>
        <v/>
      </c>
      <c r="Q347" s="12" t="str">
        <f t="shared" ca="1" si="72"/>
        <v/>
      </c>
      <c r="R347" s="100"/>
      <c r="S347" s="14"/>
      <c r="T347" s="15" t="str">
        <f t="shared" ca="1" si="73"/>
        <v/>
      </c>
      <c r="U347" s="15" t="str">
        <f t="shared" ca="1" si="74"/>
        <v/>
      </c>
      <c r="V347" s="16"/>
      <c r="W347" s="17" t="str">
        <f t="shared" ca="1" si="75"/>
        <v/>
      </c>
      <c r="X347" s="18" t="str">
        <f t="shared" ca="1" si="76"/>
        <v/>
      </c>
    </row>
    <row r="348" spans="1:24" x14ac:dyDescent="0.35">
      <c r="A348" s="3">
        <v>344</v>
      </c>
      <c r="B348" s="4"/>
      <c r="C348" s="4"/>
      <c r="D348" s="5" t="str">
        <f t="shared" si="67"/>
        <v/>
      </c>
      <c r="E348" s="4"/>
      <c r="F348" s="6"/>
      <c r="G348" s="6"/>
      <c r="H348" s="7" t="str">
        <f t="shared" ca="1" si="68"/>
        <v/>
      </c>
      <c r="I348" s="8" t="str">
        <f t="shared" ca="1" si="69"/>
        <v/>
      </c>
      <c r="J348" s="8" t="str">
        <f>IF(C348="","",
COUNTIFS(
sales!$C:$C,$C348,
sales!$E:$E,$E348,
sales!$H:$H,"&gt;="&amp;$F348,
sales!$H:$H,"&lt;="&amp;$G348
))</f>
        <v/>
      </c>
      <c r="K348" s="9" t="str">
        <f>IF(COUNTIFS(sales!C:C, C348)=0,"",
_xlfn.MAXIFS(sales!H:H, sales!C:C, C348))</f>
        <v/>
      </c>
      <c r="L348" s="4"/>
      <c r="M348" s="4"/>
      <c r="N348" s="10" t="str">
        <f>IF(C348="","",
SUMIFS(
sales!$I:$I,
sales!$C:$C,$C348,
sales!$E:$E,$E348,
sales!$H:$H,"&gt;="&amp;$F348,
sales!$H:$H,"&lt;="&amp;$G348
))</f>
        <v/>
      </c>
      <c r="O348" s="10" t="str">
        <f t="shared" si="70"/>
        <v/>
      </c>
      <c r="P348" s="11" t="str">
        <f t="shared" si="71"/>
        <v/>
      </c>
      <c r="Q348" s="12" t="str">
        <f t="shared" ca="1" si="72"/>
        <v/>
      </c>
      <c r="R348" s="100"/>
      <c r="S348" s="14"/>
      <c r="T348" s="15" t="str">
        <f t="shared" ca="1" si="73"/>
        <v/>
      </c>
      <c r="U348" s="15" t="str">
        <f t="shared" ca="1" si="74"/>
        <v/>
      </c>
      <c r="V348" s="16"/>
      <c r="W348" s="17" t="str">
        <f t="shared" ca="1" si="75"/>
        <v/>
      </c>
      <c r="X348" s="18" t="str">
        <f t="shared" ca="1" si="76"/>
        <v/>
      </c>
    </row>
    <row r="349" spans="1:24" x14ac:dyDescent="0.35">
      <c r="A349" s="3">
        <v>345</v>
      </c>
      <c r="B349" s="4"/>
      <c r="C349" s="4"/>
      <c r="D349" s="5" t="str">
        <f t="shared" si="67"/>
        <v/>
      </c>
      <c r="E349" s="4"/>
      <c r="F349" s="6"/>
      <c r="G349" s="6"/>
      <c r="H349" s="7" t="str">
        <f t="shared" ca="1" si="68"/>
        <v/>
      </c>
      <c r="I349" s="8" t="str">
        <f t="shared" ca="1" si="69"/>
        <v/>
      </c>
      <c r="J349" s="8" t="str">
        <f>IF(C349="","",
COUNTIFS(
sales!$C:$C,$C349,
sales!$E:$E,$E349,
sales!$H:$H,"&gt;="&amp;$F349,
sales!$H:$H,"&lt;="&amp;$G349
))</f>
        <v/>
      </c>
      <c r="K349" s="9" t="str">
        <f>IF(COUNTIFS(sales!C:C, C349)=0,"",
_xlfn.MAXIFS(sales!H:H, sales!C:C, C349))</f>
        <v/>
      </c>
      <c r="L349" s="4"/>
      <c r="M349" s="4"/>
      <c r="N349" s="10" t="str">
        <f>IF(C349="","",
SUMIFS(
sales!$I:$I,
sales!$C:$C,$C349,
sales!$E:$E,$E349,
sales!$H:$H,"&gt;="&amp;$F349,
sales!$H:$H,"&lt;="&amp;$G349
))</f>
        <v/>
      </c>
      <c r="O349" s="10" t="str">
        <f t="shared" si="70"/>
        <v/>
      </c>
      <c r="P349" s="11" t="str">
        <f t="shared" si="71"/>
        <v/>
      </c>
      <c r="Q349" s="12" t="str">
        <f t="shared" ca="1" si="72"/>
        <v/>
      </c>
      <c r="R349" s="100"/>
      <c r="S349" s="14"/>
      <c r="T349" s="15" t="str">
        <f t="shared" ca="1" si="73"/>
        <v/>
      </c>
      <c r="U349" s="15" t="str">
        <f t="shared" ca="1" si="74"/>
        <v/>
      </c>
      <c r="V349" s="16"/>
      <c r="W349" s="17" t="str">
        <f t="shared" ca="1" si="75"/>
        <v/>
      </c>
      <c r="X349" s="18" t="str">
        <f t="shared" ca="1" si="76"/>
        <v/>
      </c>
    </row>
    <row r="350" spans="1:24" x14ac:dyDescent="0.35">
      <c r="A350" s="3">
        <v>346</v>
      </c>
      <c r="B350" s="4"/>
      <c r="C350" s="4"/>
      <c r="D350" s="5" t="str">
        <f t="shared" si="67"/>
        <v/>
      </c>
      <c r="E350" s="4"/>
      <c r="F350" s="6"/>
      <c r="G350" s="6"/>
      <c r="H350" s="7" t="str">
        <f t="shared" ca="1" si="68"/>
        <v/>
      </c>
      <c r="I350" s="8" t="str">
        <f t="shared" ca="1" si="69"/>
        <v/>
      </c>
      <c r="J350" s="8" t="str">
        <f>IF(C350="","",
COUNTIFS(
sales!$C:$C,$C350,
sales!$E:$E,$E350,
sales!$H:$H,"&gt;="&amp;$F350,
sales!$H:$H,"&lt;="&amp;$G350
))</f>
        <v/>
      </c>
      <c r="K350" s="9" t="str">
        <f>IF(COUNTIFS(sales!C:C, C350)=0,"",
_xlfn.MAXIFS(sales!H:H, sales!C:C, C350))</f>
        <v/>
      </c>
      <c r="L350" s="4"/>
      <c r="M350" s="4"/>
      <c r="N350" s="10" t="str">
        <f>IF(C350="","",
SUMIFS(
sales!$I:$I,
sales!$C:$C,$C350,
sales!$E:$E,$E350,
sales!$H:$H,"&gt;="&amp;$F350,
sales!$H:$H,"&lt;="&amp;$G350
))</f>
        <v/>
      </c>
      <c r="O350" s="10" t="str">
        <f t="shared" si="70"/>
        <v/>
      </c>
      <c r="P350" s="11" t="str">
        <f t="shared" si="71"/>
        <v/>
      </c>
      <c r="Q350" s="12" t="str">
        <f t="shared" ca="1" si="72"/>
        <v/>
      </c>
      <c r="R350" s="100"/>
      <c r="S350" s="14"/>
      <c r="T350" s="15" t="str">
        <f t="shared" ca="1" si="73"/>
        <v/>
      </c>
      <c r="U350" s="15" t="str">
        <f t="shared" ca="1" si="74"/>
        <v/>
      </c>
      <c r="V350" s="16"/>
      <c r="W350" s="17" t="str">
        <f t="shared" ca="1" si="75"/>
        <v/>
      </c>
      <c r="X350" s="18" t="str">
        <f t="shared" ca="1" si="76"/>
        <v/>
      </c>
    </row>
    <row r="351" spans="1:24" x14ac:dyDescent="0.35">
      <c r="A351" s="3">
        <v>347</v>
      </c>
      <c r="B351" s="4"/>
      <c r="C351" s="4"/>
      <c r="D351" s="5" t="str">
        <f t="shared" si="67"/>
        <v/>
      </c>
      <c r="E351" s="4"/>
      <c r="F351" s="6"/>
      <c r="G351" s="6"/>
      <c r="H351" s="7" t="str">
        <f t="shared" ca="1" si="68"/>
        <v/>
      </c>
      <c r="I351" s="8" t="str">
        <f t="shared" ca="1" si="69"/>
        <v/>
      </c>
      <c r="J351" s="8" t="str">
        <f>IF(C351="","",
COUNTIFS(
sales!$C:$C,$C351,
sales!$E:$E,$E351,
sales!$H:$H,"&gt;="&amp;$F351,
sales!$H:$H,"&lt;="&amp;$G351
))</f>
        <v/>
      </c>
      <c r="K351" s="9" t="str">
        <f>IF(COUNTIFS(sales!C:C, C351)=0,"",
_xlfn.MAXIFS(sales!H:H, sales!C:C, C351))</f>
        <v/>
      </c>
      <c r="L351" s="4"/>
      <c r="M351" s="4"/>
      <c r="N351" s="10" t="str">
        <f>IF(C351="","",
SUMIFS(
sales!$I:$I,
sales!$C:$C,$C351,
sales!$E:$E,$E351,
sales!$H:$H,"&gt;="&amp;$F351,
sales!$H:$H,"&lt;="&amp;$G351
))</f>
        <v/>
      </c>
      <c r="O351" s="10" t="str">
        <f t="shared" si="70"/>
        <v/>
      </c>
      <c r="P351" s="11" t="str">
        <f t="shared" si="71"/>
        <v/>
      </c>
      <c r="Q351" s="12" t="str">
        <f t="shared" ca="1" si="72"/>
        <v/>
      </c>
      <c r="R351" s="100"/>
      <c r="S351" s="14"/>
      <c r="T351" s="15" t="str">
        <f t="shared" ca="1" si="73"/>
        <v/>
      </c>
      <c r="U351" s="15" t="str">
        <f t="shared" ca="1" si="74"/>
        <v/>
      </c>
      <c r="V351" s="16"/>
      <c r="W351" s="17" t="str">
        <f t="shared" ca="1" si="75"/>
        <v/>
      </c>
      <c r="X351" s="18" t="str">
        <f t="shared" ca="1" si="76"/>
        <v/>
      </c>
    </row>
    <row r="352" spans="1:24" x14ac:dyDescent="0.35">
      <c r="A352" s="3">
        <v>348</v>
      </c>
      <c r="B352" s="4"/>
      <c r="C352" s="4"/>
      <c r="D352" s="5" t="str">
        <f t="shared" si="67"/>
        <v/>
      </c>
      <c r="E352" s="4"/>
      <c r="F352" s="6"/>
      <c r="G352" s="6"/>
      <c r="H352" s="7" t="str">
        <f t="shared" ca="1" si="68"/>
        <v/>
      </c>
      <c r="I352" s="8" t="str">
        <f t="shared" ca="1" si="69"/>
        <v/>
      </c>
      <c r="J352" s="8" t="str">
        <f>IF(C352="","",
COUNTIFS(
sales!$C:$C,$C352,
sales!$E:$E,$E352,
sales!$H:$H,"&gt;="&amp;$F352,
sales!$H:$H,"&lt;="&amp;$G352
))</f>
        <v/>
      </c>
      <c r="K352" s="9" t="str">
        <f>IF(COUNTIFS(sales!C:C, C352)=0,"",
_xlfn.MAXIFS(sales!H:H, sales!C:C, C352))</f>
        <v/>
      </c>
      <c r="L352" s="4"/>
      <c r="M352" s="4"/>
      <c r="N352" s="10" t="str">
        <f>IF(C352="","",
SUMIFS(
sales!$I:$I,
sales!$C:$C,$C352,
sales!$E:$E,$E352,
sales!$H:$H,"&gt;="&amp;$F352,
sales!$H:$H,"&lt;="&amp;$G352
))</f>
        <v/>
      </c>
      <c r="O352" s="10" t="str">
        <f t="shared" si="70"/>
        <v/>
      </c>
      <c r="P352" s="11" t="str">
        <f t="shared" si="71"/>
        <v/>
      </c>
      <c r="Q352" s="12" t="str">
        <f t="shared" ca="1" si="72"/>
        <v/>
      </c>
      <c r="R352" s="100"/>
      <c r="S352" s="14"/>
      <c r="T352" s="15" t="str">
        <f t="shared" ca="1" si="73"/>
        <v/>
      </c>
      <c r="U352" s="15" t="str">
        <f t="shared" ca="1" si="74"/>
        <v/>
      </c>
      <c r="V352" s="16"/>
      <c r="W352" s="17" t="str">
        <f t="shared" ca="1" si="75"/>
        <v/>
      </c>
      <c r="X352" s="18" t="str">
        <f t="shared" ca="1" si="76"/>
        <v/>
      </c>
    </row>
    <row r="353" spans="1:24" x14ac:dyDescent="0.35">
      <c r="A353" s="3">
        <v>349</v>
      </c>
      <c r="B353" s="4"/>
      <c r="C353" s="4"/>
      <c r="D353" s="5" t="str">
        <f t="shared" si="67"/>
        <v/>
      </c>
      <c r="E353" s="4"/>
      <c r="F353" s="6"/>
      <c r="G353" s="6"/>
      <c r="H353" s="7" t="str">
        <f t="shared" ca="1" si="68"/>
        <v/>
      </c>
      <c r="I353" s="8" t="str">
        <f t="shared" ca="1" si="69"/>
        <v/>
      </c>
      <c r="J353" s="8" t="str">
        <f>IF(C353="","",
COUNTIFS(
sales!$C:$C,$C353,
sales!$E:$E,$E353,
sales!$H:$H,"&gt;="&amp;$F353,
sales!$H:$H,"&lt;="&amp;$G353
))</f>
        <v/>
      </c>
      <c r="K353" s="9" t="str">
        <f>IF(COUNTIFS(sales!C:C, C353)=0,"",
_xlfn.MAXIFS(sales!H:H, sales!C:C, C353))</f>
        <v/>
      </c>
      <c r="L353" s="4"/>
      <c r="M353" s="4"/>
      <c r="N353" s="10" t="str">
        <f>IF(C353="","",
SUMIFS(
sales!$I:$I,
sales!$C:$C,$C353,
sales!$E:$E,$E353,
sales!$H:$H,"&gt;="&amp;$F353,
sales!$H:$H,"&lt;="&amp;$G353
))</f>
        <v/>
      </c>
      <c r="O353" s="10" t="str">
        <f t="shared" si="70"/>
        <v/>
      </c>
      <c r="P353" s="11" t="str">
        <f t="shared" si="71"/>
        <v/>
      </c>
      <c r="Q353" s="12" t="str">
        <f t="shared" ca="1" si="72"/>
        <v/>
      </c>
      <c r="R353" s="100"/>
      <c r="S353" s="14"/>
      <c r="T353" s="15" t="str">
        <f t="shared" ca="1" si="73"/>
        <v/>
      </c>
      <c r="U353" s="15" t="str">
        <f t="shared" ca="1" si="74"/>
        <v/>
      </c>
      <c r="V353" s="16"/>
      <c r="W353" s="17" t="str">
        <f t="shared" ca="1" si="75"/>
        <v/>
      </c>
      <c r="X353" s="18" t="str">
        <f t="shared" ca="1" si="76"/>
        <v/>
      </c>
    </row>
    <row r="354" spans="1:24" x14ac:dyDescent="0.35">
      <c r="A354" s="3">
        <v>350</v>
      </c>
      <c r="B354" s="4"/>
      <c r="C354" s="4"/>
      <c r="D354" s="5" t="str">
        <f t="shared" si="67"/>
        <v/>
      </c>
      <c r="E354" s="4"/>
      <c r="F354" s="6"/>
      <c r="G354" s="6"/>
      <c r="H354" s="7" t="str">
        <f t="shared" ca="1" si="68"/>
        <v/>
      </c>
      <c r="I354" s="8" t="str">
        <f t="shared" ca="1" si="69"/>
        <v/>
      </c>
      <c r="J354" s="8" t="str">
        <f>IF(C354="","",
COUNTIFS(
sales!$C:$C,$C354,
sales!$E:$E,$E354,
sales!$H:$H,"&gt;="&amp;$F354,
sales!$H:$H,"&lt;="&amp;$G354
))</f>
        <v/>
      </c>
      <c r="K354" s="9" t="str">
        <f>IF(COUNTIFS(sales!C:C, C354)=0,"",
_xlfn.MAXIFS(sales!H:H, sales!C:C, C354))</f>
        <v/>
      </c>
      <c r="L354" s="4"/>
      <c r="M354" s="4"/>
      <c r="N354" s="10" t="str">
        <f>IF(C354="","",
SUMIFS(
sales!$I:$I,
sales!$C:$C,$C354,
sales!$E:$E,$E354,
sales!$H:$H,"&gt;="&amp;$F354,
sales!$H:$H,"&lt;="&amp;$G354
))</f>
        <v/>
      </c>
      <c r="O354" s="10" t="str">
        <f t="shared" si="70"/>
        <v/>
      </c>
      <c r="P354" s="11" t="str">
        <f t="shared" si="71"/>
        <v/>
      </c>
      <c r="Q354" s="12" t="str">
        <f t="shared" ca="1" si="72"/>
        <v/>
      </c>
      <c r="R354" s="100"/>
      <c r="S354" s="14"/>
      <c r="T354" s="15" t="str">
        <f t="shared" ca="1" si="73"/>
        <v/>
      </c>
      <c r="U354" s="15" t="str">
        <f t="shared" ca="1" si="74"/>
        <v/>
      </c>
      <c r="V354" s="16"/>
      <c r="W354" s="17" t="str">
        <f t="shared" ca="1" si="75"/>
        <v/>
      </c>
      <c r="X354" s="18" t="str">
        <f t="shared" ca="1" si="76"/>
        <v/>
      </c>
    </row>
    <row r="355" spans="1:24" x14ac:dyDescent="0.35">
      <c r="A355" s="3">
        <v>351</v>
      </c>
      <c r="B355" s="4"/>
      <c r="C355" s="4"/>
      <c r="D355" s="5" t="str">
        <f t="shared" si="67"/>
        <v/>
      </c>
      <c r="E355" s="4"/>
      <c r="F355" s="6"/>
      <c r="G355" s="6"/>
      <c r="H355" s="7" t="str">
        <f t="shared" ca="1" si="68"/>
        <v/>
      </c>
      <c r="I355" s="8" t="str">
        <f t="shared" ca="1" si="69"/>
        <v/>
      </c>
      <c r="J355" s="8" t="str">
        <f>IF(C355="","",
COUNTIFS(
sales!$C:$C,$C355,
sales!$E:$E,$E355,
sales!$H:$H,"&gt;="&amp;$F355,
sales!$H:$H,"&lt;="&amp;$G355
))</f>
        <v/>
      </c>
      <c r="K355" s="9" t="str">
        <f>IF(COUNTIFS(sales!C:C, C355)=0,"",
_xlfn.MAXIFS(sales!H:H, sales!C:C, C355))</f>
        <v/>
      </c>
      <c r="L355" s="4"/>
      <c r="M355" s="4"/>
      <c r="N355" s="10" t="str">
        <f>IF(C355="","",
SUMIFS(
sales!$I:$I,
sales!$C:$C,$C355,
sales!$E:$E,$E355,
sales!$H:$H,"&gt;="&amp;$F355,
sales!$H:$H,"&lt;="&amp;$G355
))</f>
        <v/>
      </c>
      <c r="O355" s="10" t="str">
        <f t="shared" si="70"/>
        <v/>
      </c>
      <c r="P355" s="11" t="str">
        <f t="shared" si="71"/>
        <v/>
      </c>
      <c r="Q355" s="12" t="str">
        <f t="shared" ca="1" si="72"/>
        <v/>
      </c>
      <c r="R355" s="100"/>
      <c r="S355" s="14"/>
      <c r="T355" s="15" t="str">
        <f t="shared" ca="1" si="73"/>
        <v/>
      </c>
      <c r="U355" s="15" t="str">
        <f t="shared" ca="1" si="74"/>
        <v/>
      </c>
      <c r="V355" s="16"/>
      <c r="W355" s="17" t="str">
        <f t="shared" ca="1" si="75"/>
        <v/>
      </c>
      <c r="X355" s="18" t="str">
        <f t="shared" ca="1" si="76"/>
        <v/>
      </c>
    </row>
    <row r="356" spans="1:24" x14ac:dyDescent="0.35">
      <c r="A356" s="3">
        <v>352</v>
      </c>
      <c r="B356" s="4"/>
      <c r="C356" s="4"/>
      <c r="D356" s="5" t="str">
        <f t="shared" si="67"/>
        <v/>
      </c>
      <c r="E356" s="4"/>
      <c r="F356" s="6"/>
      <c r="G356" s="6"/>
      <c r="H356" s="7" t="str">
        <f t="shared" ca="1" si="68"/>
        <v/>
      </c>
      <c r="I356" s="8" t="str">
        <f t="shared" ca="1" si="69"/>
        <v/>
      </c>
      <c r="J356" s="8" t="str">
        <f>IF(C356="","",
COUNTIFS(
sales!$C:$C,$C356,
sales!$E:$E,$E356,
sales!$H:$H,"&gt;="&amp;$F356,
sales!$H:$H,"&lt;="&amp;$G356
))</f>
        <v/>
      </c>
      <c r="K356" s="9" t="str">
        <f>IF(COUNTIFS(sales!C:C, C356)=0,"",
_xlfn.MAXIFS(sales!H:H, sales!C:C, C356))</f>
        <v/>
      </c>
      <c r="L356" s="4"/>
      <c r="M356" s="4"/>
      <c r="N356" s="10" t="str">
        <f>IF(C356="","",
SUMIFS(
sales!$I:$I,
sales!$C:$C,$C356,
sales!$E:$E,$E356,
sales!$H:$H,"&gt;="&amp;$F356,
sales!$H:$H,"&lt;="&amp;$G356
))</f>
        <v/>
      </c>
      <c r="O356" s="10" t="str">
        <f t="shared" si="70"/>
        <v/>
      </c>
      <c r="P356" s="11" t="str">
        <f t="shared" si="71"/>
        <v/>
      </c>
      <c r="Q356" s="12" t="str">
        <f t="shared" ca="1" si="72"/>
        <v/>
      </c>
      <c r="R356" s="100"/>
      <c r="S356" s="14"/>
      <c r="T356" s="15" t="str">
        <f t="shared" ca="1" si="73"/>
        <v/>
      </c>
      <c r="U356" s="15" t="str">
        <f t="shared" ca="1" si="74"/>
        <v/>
      </c>
      <c r="V356" s="16"/>
      <c r="W356" s="17" t="str">
        <f t="shared" ca="1" si="75"/>
        <v/>
      </c>
      <c r="X356" s="18" t="str">
        <f t="shared" ca="1" si="76"/>
        <v/>
      </c>
    </row>
    <row r="357" spans="1:24" x14ac:dyDescent="0.35">
      <c r="A357" s="3">
        <v>353</v>
      </c>
      <c r="B357" s="4"/>
      <c r="C357" s="4"/>
      <c r="D357" s="5" t="str">
        <f t="shared" si="67"/>
        <v/>
      </c>
      <c r="E357" s="4"/>
      <c r="F357" s="6"/>
      <c r="G357" s="6"/>
      <c r="H357" s="7" t="str">
        <f t="shared" ca="1" si="68"/>
        <v/>
      </c>
      <c r="I357" s="8" t="str">
        <f t="shared" ca="1" si="69"/>
        <v/>
      </c>
      <c r="J357" s="8" t="str">
        <f>IF(C357="","",
COUNTIFS(
sales!$C:$C,$C357,
sales!$E:$E,$E357,
sales!$H:$H,"&gt;="&amp;$F357,
sales!$H:$H,"&lt;="&amp;$G357
))</f>
        <v/>
      </c>
      <c r="K357" s="9" t="str">
        <f>IF(COUNTIFS(sales!C:C, C357)=0,"",
_xlfn.MAXIFS(sales!H:H, sales!C:C, C357))</f>
        <v/>
      </c>
      <c r="L357" s="4"/>
      <c r="M357" s="4"/>
      <c r="N357" s="10" t="str">
        <f>IF(C357="","",
SUMIFS(
sales!$I:$I,
sales!$C:$C,$C357,
sales!$E:$E,$E357,
sales!$H:$H,"&gt;="&amp;$F357,
sales!$H:$H,"&lt;="&amp;$G357
))</f>
        <v/>
      </c>
      <c r="O357" s="10" t="str">
        <f t="shared" si="70"/>
        <v/>
      </c>
      <c r="P357" s="11" t="str">
        <f t="shared" si="71"/>
        <v/>
      </c>
      <c r="Q357" s="12" t="str">
        <f t="shared" ca="1" si="72"/>
        <v/>
      </c>
      <c r="R357" s="100"/>
      <c r="S357" s="14"/>
      <c r="T357" s="15" t="str">
        <f t="shared" ca="1" si="73"/>
        <v/>
      </c>
      <c r="U357" s="15" t="str">
        <f t="shared" ca="1" si="74"/>
        <v/>
      </c>
      <c r="V357" s="16"/>
      <c r="W357" s="17" t="str">
        <f t="shared" ca="1" si="75"/>
        <v/>
      </c>
      <c r="X357" s="18" t="str">
        <f t="shared" ca="1" si="76"/>
        <v/>
      </c>
    </row>
    <row r="358" spans="1:24" x14ac:dyDescent="0.35">
      <c r="A358" s="3">
        <v>354</v>
      </c>
      <c r="B358" s="4"/>
      <c r="C358" s="4"/>
      <c r="D358" s="5" t="str">
        <f t="shared" si="67"/>
        <v/>
      </c>
      <c r="E358" s="4"/>
      <c r="F358" s="6"/>
      <c r="G358" s="6"/>
      <c r="H358" s="7" t="str">
        <f t="shared" ca="1" si="68"/>
        <v/>
      </c>
      <c r="I358" s="8" t="str">
        <f t="shared" ca="1" si="69"/>
        <v/>
      </c>
      <c r="J358" s="8" t="str">
        <f>IF(C358="","",
COUNTIFS(
sales!$C:$C,$C358,
sales!$E:$E,$E358,
sales!$H:$H,"&gt;="&amp;$F358,
sales!$H:$H,"&lt;="&amp;$G358
))</f>
        <v/>
      </c>
      <c r="K358" s="9" t="str">
        <f>IF(COUNTIFS(sales!C:C, C358)=0,"",
_xlfn.MAXIFS(sales!H:H, sales!C:C, C358))</f>
        <v/>
      </c>
      <c r="L358" s="4"/>
      <c r="M358" s="4"/>
      <c r="N358" s="10" t="str">
        <f>IF(C358="","",
SUMIFS(
sales!$I:$I,
sales!$C:$C,$C358,
sales!$E:$E,$E358,
sales!$H:$H,"&gt;="&amp;$F358,
sales!$H:$H,"&lt;="&amp;$G358
))</f>
        <v/>
      </c>
      <c r="O358" s="10" t="str">
        <f t="shared" si="70"/>
        <v/>
      </c>
      <c r="P358" s="11" t="str">
        <f t="shared" si="71"/>
        <v/>
      </c>
      <c r="Q358" s="12" t="str">
        <f t="shared" ca="1" si="72"/>
        <v/>
      </c>
      <c r="R358" s="100"/>
      <c r="S358" s="14"/>
      <c r="T358" s="15" t="str">
        <f t="shared" ca="1" si="73"/>
        <v/>
      </c>
      <c r="U358" s="15" t="str">
        <f t="shared" ca="1" si="74"/>
        <v/>
      </c>
      <c r="V358" s="16"/>
      <c r="W358" s="17" t="str">
        <f t="shared" ca="1" si="75"/>
        <v/>
      </c>
      <c r="X358" s="18" t="str">
        <f t="shared" ca="1" si="76"/>
        <v/>
      </c>
    </row>
    <row r="359" spans="1:24" x14ac:dyDescent="0.35">
      <c r="A359" s="3">
        <v>355</v>
      </c>
      <c r="B359" s="4"/>
      <c r="C359" s="4"/>
      <c r="D359" s="5" t="str">
        <f t="shared" si="67"/>
        <v/>
      </c>
      <c r="E359" s="4"/>
      <c r="F359" s="6"/>
      <c r="G359" s="6"/>
      <c r="H359" s="7" t="str">
        <f t="shared" ca="1" si="68"/>
        <v/>
      </c>
      <c r="I359" s="8" t="str">
        <f t="shared" ca="1" si="69"/>
        <v/>
      </c>
      <c r="J359" s="8" t="str">
        <f>IF(C359="","",
COUNTIFS(
sales!$C:$C,$C359,
sales!$E:$E,$E359,
sales!$H:$H,"&gt;="&amp;$F359,
sales!$H:$H,"&lt;="&amp;$G359
))</f>
        <v/>
      </c>
      <c r="K359" s="9" t="str">
        <f>IF(COUNTIFS(sales!C:C, C359)=0,"",
_xlfn.MAXIFS(sales!H:H, sales!C:C, C359))</f>
        <v/>
      </c>
      <c r="L359" s="4"/>
      <c r="M359" s="4"/>
      <c r="N359" s="10" t="str">
        <f>IF(C359="","",
SUMIFS(
sales!$I:$I,
sales!$C:$C,$C359,
sales!$E:$E,$E359,
sales!$H:$H,"&gt;="&amp;$F359,
sales!$H:$H,"&lt;="&amp;$G359
))</f>
        <v/>
      </c>
      <c r="O359" s="10" t="str">
        <f t="shared" si="70"/>
        <v/>
      </c>
      <c r="P359" s="11" t="str">
        <f t="shared" si="71"/>
        <v/>
      </c>
      <c r="Q359" s="12" t="str">
        <f t="shared" ca="1" si="72"/>
        <v/>
      </c>
      <c r="R359" s="100"/>
      <c r="S359" s="14"/>
      <c r="T359" s="15" t="str">
        <f t="shared" ca="1" si="73"/>
        <v/>
      </c>
      <c r="U359" s="15" t="str">
        <f t="shared" ca="1" si="74"/>
        <v/>
      </c>
      <c r="V359" s="16"/>
      <c r="W359" s="17" t="str">
        <f t="shared" ca="1" si="75"/>
        <v/>
      </c>
      <c r="X359" s="18" t="str">
        <f t="shared" ca="1" si="76"/>
        <v/>
      </c>
    </row>
    <row r="360" spans="1:24" x14ac:dyDescent="0.35">
      <c r="A360" s="3">
        <v>356</v>
      </c>
      <c r="B360" s="4"/>
      <c r="C360" s="4"/>
      <c r="D360" s="5" t="str">
        <f t="shared" si="67"/>
        <v/>
      </c>
      <c r="E360" s="4"/>
      <c r="F360" s="6"/>
      <c r="G360" s="6"/>
      <c r="H360" s="7" t="str">
        <f t="shared" ca="1" si="68"/>
        <v/>
      </c>
      <c r="I360" s="8" t="str">
        <f t="shared" ca="1" si="69"/>
        <v/>
      </c>
      <c r="J360" s="8" t="str">
        <f>IF(C360="","",
COUNTIFS(
sales!$C:$C,$C360,
sales!$E:$E,$E360,
sales!$H:$H,"&gt;="&amp;$F360,
sales!$H:$H,"&lt;="&amp;$G360
))</f>
        <v/>
      </c>
      <c r="K360" s="9" t="str">
        <f>IF(COUNTIFS(sales!C:C, C360)=0,"",
_xlfn.MAXIFS(sales!H:H, sales!C:C, C360))</f>
        <v/>
      </c>
      <c r="L360" s="4"/>
      <c r="M360" s="4"/>
      <c r="N360" s="10" t="str">
        <f>IF(C360="","",
SUMIFS(
sales!$I:$I,
sales!$C:$C,$C360,
sales!$E:$E,$E360,
sales!$H:$H,"&gt;="&amp;$F360,
sales!$H:$H,"&lt;="&amp;$G360
))</f>
        <v/>
      </c>
      <c r="O360" s="10" t="str">
        <f t="shared" si="70"/>
        <v/>
      </c>
      <c r="P360" s="11" t="str">
        <f t="shared" si="71"/>
        <v/>
      </c>
      <c r="Q360" s="12" t="str">
        <f t="shared" ca="1" si="72"/>
        <v/>
      </c>
      <c r="R360" s="100"/>
      <c r="S360" s="14"/>
      <c r="T360" s="15" t="str">
        <f t="shared" ca="1" si="73"/>
        <v/>
      </c>
      <c r="U360" s="15" t="str">
        <f t="shared" ca="1" si="74"/>
        <v/>
      </c>
      <c r="V360" s="16"/>
      <c r="W360" s="17" t="str">
        <f t="shared" ca="1" si="75"/>
        <v/>
      </c>
      <c r="X360" s="18" t="str">
        <f t="shared" ca="1" si="76"/>
        <v/>
      </c>
    </row>
    <row r="361" spans="1:24" x14ac:dyDescent="0.35">
      <c r="A361" s="3">
        <v>357</v>
      </c>
      <c r="B361" s="4"/>
      <c r="C361" s="4"/>
      <c r="D361" s="5" t="str">
        <f t="shared" ref="D361:D424" si="77">IF(E361="ISNR20","Natural Rubber-TSNR (ISNR-20)","")</f>
        <v/>
      </c>
      <c r="E361" s="4"/>
      <c r="F361" s="6"/>
      <c r="G361" s="6"/>
      <c r="H361" s="7" t="str">
        <f t="shared" ref="H361:H424" ca="1" si="78">IF(G361="","",G361-TODAY())</f>
        <v/>
      </c>
      <c r="I361" s="8" t="str">
        <f t="shared" ref="I361:I424" ca="1" si="79">IF(G361="","",
IF(G361&lt;TODAY(),
IF(O361&gt;0,"Violated","Completed"),
IF(H361&lt;=7,"Expiring Soon",
"Active")))</f>
        <v/>
      </c>
      <c r="J361" s="8" t="str">
        <f>IF(C361="","",
COUNTIFS(
sales!$C:$C,$C361,
sales!$E:$E,$E361,
sales!$H:$H,"&gt;="&amp;$F361,
sales!$H:$H,"&lt;="&amp;$G361
))</f>
        <v/>
      </c>
      <c r="K361" s="9" t="str">
        <f>IF(COUNTIFS(sales!C:C, C361)=0,"",
_xlfn.MAXIFS(sales!H:H, sales!C:C, C361))</f>
        <v/>
      </c>
      <c r="L361" s="4"/>
      <c r="M361" s="4"/>
      <c r="N361" s="10" t="str">
        <f>IF(C361="","",
SUMIFS(
sales!$I:$I,
sales!$C:$C,$C361,
sales!$E:$E,$E361,
sales!$H:$H,"&gt;="&amp;$F361,
sales!$H:$H,"&lt;="&amp;$G361
))</f>
        <v/>
      </c>
      <c r="O361" s="10" t="str">
        <f t="shared" ref="O361:O424" si="80">IF(M361="","",M361-N361)</f>
        <v/>
      </c>
      <c r="P361" s="11" t="str">
        <f t="shared" ref="P361:P424" si="81">IF(M361=0,"",N361/M361)</f>
        <v/>
      </c>
      <c r="Q361" s="12" t="str">
        <f t="shared" ref="Q361:Q424" ca="1" si="82">IF(OR(G361="",O361=""),"",
IF(AND(G361&lt;TODAY(),O361&gt;0),"YES","NO"))</f>
        <v/>
      </c>
      <c r="R361" s="100"/>
      <c r="S361" s="14"/>
      <c r="T361" s="15" t="str">
        <f t="shared" ref="T361:T424" ca="1" si="83">IF(Q361="YES", IF(R361="Company",L361*(1+S361),IF(R361="Vendor",L361*(1-S361),"")),"")</f>
        <v/>
      </c>
      <c r="U361" s="15" t="str">
        <f t="shared" ref="U361:U424" ca="1" si="84">IF(Q361="YES",O361*T361,"")</f>
        <v/>
      </c>
      <c r="V361" s="16"/>
      <c r="W361" s="17" t="str">
        <f t="shared" ref="W361:W424" ca="1" si="85">IF(Q361="YES",G361+V361,"")</f>
        <v/>
      </c>
      <c r="X361" s="18" t="str">
        <f t="shared" ref="X361:X424" ca="1" si="86">IF(Q361="YES",IF(TODAY()&gt;W361,"OVERDUE","WITHIN TIME"),"")</f>
        <v/>
      </c>
    </row>
    <row r="362" spans="1:24" x14ac:dyDescent="0.35">
      <c r="A362" s="3">
        <v>358</v>
      </c>
      <c r="B362" s="4"/>
      <c r="C362" s="4"/>
      <c r="D362" s="5" t="str">
        <f t="shared" si="77"/>
        <v/>
      </c>
      <c r="E362" s="4"/>
      <c r="F362" s="6"/>
      <c r="G362" s="6"/>
      <c r="H362" s="7" t="str">
        <f t="shared" ca="1" si="78"/>
        <v/>
      </c>
      <c r="I362" s="8" t="str">
        <f t="shared" ca="1" si="79"/>
        <v/>
      </c>
      <c r="J362" s="8" t="str">
        <f>IF(C362="","",
COUNTIFS(
sales!$C:$C,$C362,
sales!$E:$E,$E362,
sales!$H:$H,"&gt;="&amp;$F362,
sales!$H:$H,"&lt;="&amp;$G362
))</f>
        <v/>
      </c>
      <c r="K362" s="9" t="str">
        <f>IF(COUNTIFS(sales!C:C, C362)=0,"",
_xlfn.MAXIFS(sales!H:H, sales!C:C, C362))</f>
        <v/>
      </c>
      <c r="L362" s="4"/>
      <c r="M362" s="4"/>
      <c r="N362" s="10" t="str">
        <f>IF(C362="","",
SUMIFS(
sales!$I:$I,
sales!$C:$C,$C362,
sales!$E:$E,$E362,
sales!$H:$H,"&gt;="&amp;$F362,
sales!$H:$H,"&lt;="&amp;$G362
))</f>
        <v/>
      </c>
      <c r="O362" s="10" t="str">
        <f t="shared" si="80"/>
        <v/>
      </c>
      <c r="P362" s="11" t="str">
        <f t="shared" si="81"/>
        <v/>
      </c>
      <c r="Q362" s="12" t="str">
        <f t="shared" ca="1" si="82"/>
        <v/>
      </c>
      <c r="R362" s="100"/>
      <c r="S362" s="14"/>
      <c r="T362" s="15" t="str">
        <f t="shared" ca="1" si="83"/>
        <v/>
      </c>
      <c r="U362" s="15" t="str">
        <f t="shared" ca="1" si="84"/>
        <v/>
      </c>
      <c r="V362" s="16"/>
      <c r="W362" s="17" t="str">
        <f t="shared" ca="1" si="85"/>
        <v/>
      </c>
      <c r="X362" s="18" t="str">
        <f t="shared" ca="1" si="86"/>
        <v/>
      </c>
    </row>
    <row r="363" spans="1:24" x14ac:dyDescent="0.35">
      <c r="A363" s="3">
        <v>359</v>
      </c>
      <c r="B363" s="4"/>
      <c r="C363" s="4"/>
      <c r="D363" s="5" t="str">
        <f t="shared" si="77"/>
        <v/>
      </c>
      <c r="E363" s="4"/>
      <c r="F363" s="6"/>
      <c r="G363" s="6"/>
      <c r="H363" s="7" t="str">
        <f t="shared" ca="1" si="78"/>
        <v/>
      </c>
      <c r="I363" s="8" t="str">
        <f t="shared" ca="1" si="79"/>
        <v/>
      </c>
      <c r="J363" s="8" t="str">
        <f>IF(C363="","",
COUNTIFS(
sales!$C:$C,$C363,
sales!$E:$E,$E363,
sales!$H:$H,"&gt;="&amp;$F363,
sales!$H:$H,"&lt;="&amp;$G363
))</f>
        <v/>
      </c>
      <c r="K363" s="9" t="str">
        <f>IF(COUNTIFS(sales!C:C, C363)=0,"",
_xlfn.MAXIFS(sales!H:H, sales!C:C, C363))</f>
        <v/>
      </c>
      <c r="L363" s="4"/>
      <c r="M363" s="4"/>
      <c r="N363" s="10" t="str">
        <f>IF(C363="","",
SUMIFS(
sales!$I:$I,
sales!$C:$C,$C363,
sales!$E:$E,$E363,
sales!$H:$H,"&gt;="&amp;$F363,
sales!$H:$H,"&lt;="&amp;$G363
))</f>
        <v/>
      </c>
      <c r="O363" s="10" t="str">
        <f t="shared" si="80"/>
        <v/>
      </c>
      <c r="P363" s="11" t="str">
        <f t="shared" si="81"/>
        <v/>
      </c>
      <c r="Q363" s="12" t="str">
        <f t="shared" ca="1" si="82"/>
        <v/>
      </c>
      <c r="R363" s="100"/>
      <c r="S363" s="14"/>
      <c r="T363" s="15" t="str">
        <f t="shared" ca="1" si="83"/>
        <v/>
      </c>
      <c r="U363" s="15" t="str">
        <f t="shared" ca="1" si="84"/>
        <v/>
      </c>
      <c r="V363" s="16"/>
      <c r="W363" s="17" t="str">
        <f t="shared" ca="1" si="85"/>
        <v/>
      </c>
      <c r="X363" s="18" t="str">
        <f t="shared" ca="1" si="86"/>
        <v/>
      </c>
    </row>
    <row r="364" spans="1:24" x14ac:dyDescent="0.35">
      <c r="A364" s="3">
        <v>360</v>
      </c>
      <c r="B364" s="4"/>
      <c r="C364" s="4"/>
      <c r="D364" s="5" t="str">
        <f t="shared" si="77"/>
        <v/>
      </c>
      <c r="E364" s="4"/>
      <c r="F364" s="6"/>
      <c r="G364" s="6"/>
      <c r="H364" s="7" t="str">
        <f t="shared" ca="1" si="78"/>
        <v/>
      </c>
      <c r="I364" s="8" t="str">
        <f t="shared" ca="1" si="79"/>
        <v/>
      </c>
      <c r="J364" s="8" t="str">
        <f>IF(C364="","",
COUNTIFS(
sales!$C:$C,$C364,
sales!$E:$E,$E364,
sales!$H:$H,"&gt;="&amp;$F364,
sales!$H:$H,"&lt;="&amp;$G364
))</f>
        <v/>
      </c>
      <c r="K364" s="9" t="str">
        <f>IF(COUNTIFS(sales!C:C, C364)=0,"",
_xlfn.MAXIFS(sales!H:H, sales!C:C, C364))</f>
        <v/>
      </c>
      <c r="L364" s="4"/>
      <c r="M364" s="4"/>
      <c r="N364" s="10" t="str">
        <f>IF(C364="","",
SUMIFS(
sales!$I:$I,
sales!$C:$C,$C364,
sales!$E:$E,$E364,
sales!$H:$H,"&gt;="&amp;$F364,
sales!$H:$H,"&lt;="&amp;$G364
))</f>
        <v/>
      </c>
      <c r="O364" s="10" t="str">
        <f t="shared" si="80"/>
        <v/>
      </c>
      <c r="P364" s="11" t="str">
        <f t="shared" si="81"/>
        <v/>
      </c>
      <c r="Q364" s="12" t="str">
        <f t="shared" ca="1" si="82"/>
        <v/>
      </c>
      <c r="R364" s="100"/>
      <c r="S364" s="14"/>
      <c r="T364" s="15" t="str">
        <f t="shared" ca="1" si="83"/>
        <v/>
      </c>
      <c r="U364" s="15" t="str">
        <f t="shared" ca="1" si="84"/>
        <v/>
      </c>
      <c r="V364" s="16"/>
      <c r="W364" s="17" t="str">
        <f t="shared" ca="1" si="85"/>
        <v/>
      </c>
      <c r="X364" s="18" t="str">
        <f t="shared" ca="1" si="86"/>
        <v/>
      </c>
    </row>
    <row r="365" spans="1:24" x14ac:dyDescent="0.35">
      <c r="A365" s="3">
        <v>361</v>
      </c>
      <c r="B365" s="4"/>
      <c r="C365" s="4"/>
      <c r="D365" s="5" t="str">
        <f t="shared" si="77"/>
        <v/>
      </c>
      <c r="E365" s="4"/>
      <c r="F365" s="6"/>
      <c r="G365" s="6"/>
      <c r="H365" s="7" t="str">
        <f t="shared" ca="1" si="78"/>
        <v/>
      </c>
      <c r="I365" s="8" t="str">
        <f t="shared" ca="1" si="79"/>
        <v/>
      </c>
      <c r="J365" s="8" t="str">
        <f>IF(C365="","",
COUNTIFS(
sales!$C:$C,$C365,
sales!$E:$E,$E365,
sales!$H:$H,"&gt;="&amp;$F365,
sales!$H:$H,"&lt;="&amp;$G365
))</f>
        <v/>
      </c>
      <c r="K365" s="9" t="str">
        <f>IF(COUNTIFS(sales!C:C, C365)=0,"",
_xlfn.MAXIFS(sales!H:H, sales!C:C, C365))</f>
        <v/>
      </c>
      <c r="L365" s="4"/>
      <c r="M365" s="4"/>
      <c r="N365" s="10" t="str">
        <f>IF(C365="","",
SUMIFS(
sales!$I:$I,
sales!$C:$C,$C365,
sales!$E:$E,$E365,
sales!$H:$H,"&gt;="&amp;$F365,
sales!$H:$H,"&lt;="&amp;$G365
))</f>
        <v/>
      </c>
      <c r="O365" s="10" t="str">
        <f t="shared" si="80"/>
        <v/>
      </c>
      <c r="P365" s="11" t="str">
        <f t="shared" si="81"/>
        <v/>
      </c>
      <c r="Q365" s="12" t="str">
        <f t="shared" ca="1" si="82"/>
        <v/>
      </c>
      <c r="R365" s="100"/>
      <c r="S365" s="14"/>
      <c r="T365" s="15" t="str">
        <f t="shared" ca="1" si="83"/>
        <v/>
      </c>
      <c r="U365" s="15" t="str">
        <f t="shared" ca="1" si="84"/>
        <v/>
      </c>
      <c r="V365" s="16"/>
      <c r="W365" s="17" t="str">
        <f t="shared" ca="1" si="85"/>
        <v/>
      </c>
      <c r="X365" s="18" t="str">
        <f t="shared" ca="1" si="86"/>
        <v/>
      </c>
    </row>
    <row r="366" spans="1:24" x14ac:dyDescent="0.35">
      <c r="A366" s="3">
        <v>362</v>
      </c>
      <c r="B366" s="4"/>
      <c r="C366" s="4"/>
      <c r="D366" s="5" t="str">
        <f t="shared" si="77"/>
        <v/>
      </c>
      <c r="E366" s="4"/>
      <c r="F366" s="6"/>
      <c r="G366" s="6"/>
      <c r="H366" s="7" t="str">
        <f t="shared" ca="1" si="78"/>
        <v/>
      </c>
      <c r="I366" s="8" t="str">
        <f t="shared" ca="1" si="79"/>
        <v/>
      </c>
      <c r="J366" s="8" t="str">
        <f>IF(C366="","",
COUNTIFS(
sales!$C:$C,$C366,
sales!$E:$E,$E366,
sales!$H:$H,"&gt;="&amp;$F366,
sales!$H:$H,"&lt;="&amp;$G366
))</f>
        <v/>
      </c>
      <c r="K366" s="9" t="str">
        <f>IF(COUNTIFS(sales!C:C, C366)=0,"",
_xlfn.MAXIFS(sales!H:H, sales!C:C, C366))</f>
        <v/>
      </c>
      <c r="L366" s="4"/>
      <c r="M366" s="4"/>
      <c r="N366" s="10" t="str">
        <f>IF(C366="","",
SUMIFS(
sales!$I:$I,
sales!$C:$C,$C366,
sales!$E:$E,$E366,
sales!$H:$H,"&gt;="&amp;$F366,
sales!$H:$H,"&lt;="&amp;$G366
))</f>
        <v/>
      </c>
      <c r="O366" s="10" t="str">
        <f t="shared" si="80"/>
        <v/>
      </c>
      <c r="P366" s="11" t="str">
        <f t="shared" si="81"/>
        <v/>
      </c>
      <c r="Q366" s="12" t="str">
        <f t="shared" ca="1" si="82"/>
        <v/>
      </c>
      <c r="R366" s="100"/>
      <c r="S366" s="14"/>
      <c r="T366" s="15" t="str">
        <f t="shared" ca="1" si="83"/>
        <v/>
      </c>
      <c r="U366" s="15" t="str">
        <f t="shared" ca="1" si="84"/>
        <v/>
      </c>
      <c r="V366" s="16"/>
      <c r="W366" s="17" t="str">
        <f t="shared" ca="1" si="85"/>
        <v/>
      </c>
      <c r="X366" s="18" t="str">
        <f t="shared" ca="1" si="86"/>
        <v/>
      </c>
    </row>
    <row r="367" spans="1:24" x14ac:dyDescent="0.35">
      <c r="A367" s="3">
        <v>363</v>
      </c>
      <c r="B367" s="4"/>
      <c r="C367" s="4"/>
      <c r="D367" s="5" t="str">
        <f t="shared" si="77"/>
        <v/>
      </c>
      <c r="E367" s="4"/>
      <c r="F367" s="6"/>
      <c r="G367" s="6"/>
      <c r="H367" s="7" t="str">
        <f t="shared" ca="1" si="78"/>
        <v/>
      </c>
      <c r="I367" s="8" t="str">
        <f t="shared" ca="1" si="79"/>
        <v/>
      </c>
      <c r="J367" s="8" t="str">
        <f>IF(C367="","",
COUNTIFS(
sales!$C:$C,$C367,
sales!$E:$E,$E367,
sales!$H:$H,"&gt;="&amp;$F367,
sales!$H:$H,"&lt;="&amp;$G367
))</f>
        <v/>
      </c>
      <c r="K367" s="9" t="str">
        <f>IF(COUNTIFS(sales!C:C, C367)=0,"",
_xlfn.MAXIFS(sales!H:H, sales!C:C, C367))</f>
        <v/>
      </c>
      <c r="L367" s="4"/>
      <c r="M367" s="4"/>
      <c r="N367" s="10" t="str">
        <f>IF(C367="","",
SUMIFS(
sales!$I:$I,
sales!$C:$C,$C367,
sales!$E:$E,$E367,
sales!$H:$H,"&gt;="&amp;$F367,
sales!$H:$H,"&lt;="&amp;$G367
))</f>
        <v/>
      </c>
      <c r="O367" s="10" t="str">
        <f t="shared" si="80"/>
        <v/>
      </c>
      <c r="P367" s="11" t="str">
        <f t="shared" si="81"/>
        <v/>
      </c>
      <c r="Q367" s="12" t="str">
        <f t="shared" ca="1" si="82"/>
        <v/>
      </c>
      <c r="R367" s="100"/>
      <c r="S367" s="14"/>
      <c r="T367" s="15" t="str">
        <f t="shared" ca="1" si="83"/>
        <v/>
      </c>
      <c r="U367" s="15" t="str">
        <f t="shared" ca="1" si="84"/>
        <v/>
      </c>
      <c r="V367" s="16"/>
      <c r="W367" s="17" t="str">
        <f t="shared" ca="1" si="85"/>
        <v/>
      </c>
      <c r="X367" s="18" t="str">
        <f t="shared" ca="1" si="86"/>
        <v/>
      </c>
    </row>
    <row r="368" spans="1:24" x14ac:dyDescent="0.35">
      <c r="A368" s="3">
        <v>364</v>
      </c>
      <c r="B368" s="4"/>
      <c r="C368" s="4"/>
      <c r="D368" s="5" t="str">
        <f t="shared" si="77"/>
        <v/>
      </c>
      <c r="E368" s="4"/>
      <c r="F368" s="6"/>
      <c r="G368" s="6"/>
      <c r="H368" s="7" t="str">
        <f t="shared" ca="1" si="78"/>
        <v/>
      </c>
      <c r="I368" s="8" t="str">
        <f t="shared" ca="1" si="79"/>
        <v/>
      </c>
      <c r="J368" s="8" t="str">
        <f>IF(C368="","",
COUNTIFS(
sales!$C:$C,$C368,
sales!$E:$E,$E368,
sales!$H:$H,"&gt;="&amp;$F368,
sales!$H:$H,"&lt;="&amp;$G368
))</f>
        <v/>
      </c>
      <c r="K368" s="9" t="str">
        <f>IF(COUNTIFS(sales!C:C, C368)=0,"",
_xlfn.MAXIFS(sales!H:H, sales!C:C, C368))</f>
        <v/>
      </c>
      <c r="L368" s="4"/>
      <c r="M368" s="4"/>
      <c r="N368" s="10" t="str">
        <f>IF(C368="","",
SUMIFS(
sales!$I:$I,
sales!$C:$C,$C368,
sales!$E:$E,$E368,
sales!$H:$H,"&gt;="&amp;$F368,
sales!$H:$H,"&lt;="&amp;$G368
))</f>
        <v/>
      </c>
      <c r="O368" s="10" t="str">
        <f t="shared" si="80"/>
        <v/>
      </c>
      <c r="P368" s="11" t="str">
        <f t="shared" si="81"/>
        <v/>
      </c>
      <c r="Q368" s="12" t="str">
        <f t="shared" ca="1" si="82"/>
        <v/>
      </c>
      <c r="R368" s="100"/>
      <c r="S368" s="14"/>
      <c r="T368" s="15" t="str">
        <f t="shared" ca="1" si="83"/>
        <v/>
      </c>
      <c r="U368" s="15" t="str">
        <f t="shared" ca="1" si="84"/>
        <v/>
      </c>
      <c r="V368" s="16"/>
      <c r="W368" s="17" t="str">
        <f t="shared" ca="1" si="85"/>
        <v/>
      </c>
      <c r="X368" s="18" t="str">
        <f t="shared" ca="1" si="86"/>
        <v/>
      </c>
    </row>
    <row r="369" spans="1:24" x14ac:dyDescent="0.35">
      <c r="A369" s="3">
        <v>365</v>
      </c>
      <c r="B369" s="4"/>
      <c r="C369" s="4"/>
      <c r="D369" s="5" t="str">
        <f t="shared" si="77"/>
        <v/>
      </c>
      <c r="E369" s="4"/>
      <c r="F369" s="6"/>
      <c r="G369" s="6"/>
      <c r="H369" s="7" t="str">
        <f t="shared" ca="1" si="78"/>
        <v/>
      </c>
      <c r="I369" s="8" t="str">
        <f t="shared" ca="1" si="79"/>
        <v/>
      </c>
      <c r="J369" s="8" t="str">
        <f>IF(C369="","",
COUNTIFS(
sales!$C:$C,$C369,
sales!$E:$E,$E369,
sales!$H:$H,"&gt;="&amp;$F369,
sales!$H:$H,"&lt;="&amp;$G369
))</f>
        <v/>
      </c>
      <c r="K369" s="9" t="str">
        <f>IF(COUNTIFS(sales!C:C, C369)=0,"",
_xlfn.MAXIFS(sales!H:H, sales!C:C, C369))</f>
        <v/>
      </c>
      <c r="L369" s="4"/>
      <c r="M369" s="4"/>
      <c r="N369" s="10" t="str">
        <f>IF(C369="","",
SUMIFS(
sales!$I:$I,
sales!$C:$C,$C369,
sales!$E:$E,$E369,
sales!$H:$H,"&gt;="&amp;$F369,
sales!$H:$H,"&lt;="&amp;$G369
))</f>
        <v/>
      </c>
      <c r="O369" s="10" t="str">
        <f t="shared" si="80"/>
        <v/>
      </c>
      <c r="P369" s="11" t="str">
        <f t="shared" si="81"/>
        <v/>
      </c>
      <c r="Q369" s="12" t="str">
        <f t="shared" ca="1" si="82"/>
        <v/>
      </c>
      <c r="R369" s="100"/>
      <c r="S369" s="14"/>
      <c r="T369" s="15" t="str">
        <f t="shared" ca="1" si="83"/>
        <v/>
      </c>
      <c r="U369" s="15" t="str">
        <f t="shared" ca="1" si="84"/>
        <v/>
      </c>
      <c r="V369" s="16"/>
      <c r="W369" s="17" t="str">
        <f t="shared" ca="1" si="85"/>
        <v/>
      </c>
      <c r="X369" s="18" t="str">
        <f t="shared" ca="1" si="86"/>
        <v/>
      </c>
    </row>
    <row r="370" spans="1:24" x14ac:dyDescent="0.35">
      <c r="A370" s="3">
        <v>366</v>
      </c>
      <c r="B370" s="4"/>
      <c r="C370" s="4"/>
      <c r="D370" s="5" t="str">
        <f t="shared" si="77"/>
        <v/>
      </c>
      <c r="E370" s="4"/>
      <c r="F370" s="6"/>
      <c r="G370" s="6"/>
      <c r="H370" s="7" t="str">
        <f t="shared" ca="1" si="78"/>
        <v/>
      </c>
      <c r="I370" s="8" t="str">
        <f t="shared" ca="1" si="79"/>
        <v/>
      </c>
      <c r="J370" s="8" t="str">
        <f>IF(C370="","",
COUNTIFS(
sales!$C:$C,$C370,
sales!$E:$E,$E370,
sales!$H:$H,"&gt;="&amp;$F370,
sales!$H:$H,"&lt;="&amp;$G370
))</f>
        <v/>
      </c>
      <c r="K370" s="9" t="str">
        <f>IF(COUNTIFS(sales!C:C, C370)=0,"",
_xlfn.MAXIFS(sales!H:H, sales!C:C, C370))</f>
        <v/>
      </c>
      <c r="L370" s="4"/>
      <c r="M370" s="4"/>
      <c r="N370" s="10" t="str">
        <f>IF(C370="","",
SUMIFS(
sales!$I:$I,
sales!$C:$C,$C370,
sales!$E:$E,$E370,
sales!$H:$H,"&gt;="&amp;$F370,
sales!$H:$H,"&lt;="&amp;$G370
))</f>
        <v/>
      </c>
      <c r="O370" s="10" t="str">
        <f t="shared" si="80"/>
        <v/>
      </c>
      <c r="P370" s="11" t="str">
        <f t="shared" si="81"/>
        <v/>
      </c>
      <c r="Q370" s="12" t="str">
        <f t="shared" ca="1" si="82"/>
        <v/>
      </c>
      <c r="R370" s="100"/>
      <c r="S370" s="14"/>
      <c r="T370" s="15" t="str">
        <f t="shared" ca="1" si="83"/>
        <v/>
      </c>
      <c r="U370" s="15" t="str">
        <f t="shared" ca="1" si="84"/>
        <v/>
      </c>
      <c r="V370" s="16"/>
      <c r="W370" s="17" t="str">
        <f t="shared" ca="1" si="85"/>
        <v/>
      </c>
      <c r="X370" s="18" t="str">
        <f t="shared" ca="1" si="86"/>
        <v/>
      </c>
    </row>
    <row r="371" spans="1:24" x14ac:dyDescent="0.35">
      <c r="A371" s="3">
        <v>367</v>
      </c>
      <c r="B371" s="4"/>
      <c r="C371" s="4"/>
      <c r="D371" s="5" t="str">
        <f t="shared" si="77"/>
        <v/>
      </c>
      <c r="E371" s="4"/>
      <c r="F371" s="6"/>
      <c r="G371" s="6"/>
      <c r="H371" s="7" t="str">
        <f t="shared" ca="1" si="78"/>
        <v/>
      </c>
      <c r="I371" s="8" t="str">
        <f t="shared" ca="1" si="79"/>
        <v/>
      </c>
      <c r="J371" s="8" t="str">
        <f>IF(C371="","",
COUNTIFS(
sales!$C:$C,$C371,
sales!$E:$E,$E371,
sales!$H:$H,"&gt;="&amp;$F371,
sales!$H:$H,"&lt;="&amp;$G371
))</f>
        <v/>
      </c>
      <c r="K371" s="9" t="str">
        <f>IF(COUNTIFS(sales!C:C, C371)=0,"",
_xlfn.MAXIFS(sales!H:H, sales!C:C, C371))</f>
        <v/>
      </c>
      <c r="L371" s="4"/>
      <c r="M371" s="4"/>
      <c r="N371" s="10" t="str">
        <f>IF(C371="","",
SUMIFS(
sales!$I:$I,
sales!$C:$C,$C371,
sales!$E:$E,$E371,
sales!$H:$H,"&gt;="&amp;$F371,
sales!$H:$H,"&lt;="&amp;$G371
))</f>
        <v/>
      </c>
      <c r="O371" s="10" t="str">
        <f t="shared" si="80"/>
        <v/>
      </c>
      <c r="P371" s="11" t="str">
        <f t="shared" si="81"/>
        <v/>
      </c>
      <c r="Q371" s="12" t="str">
        <f t="shared" ca="1" si="82"/>
        <v/>
      </c>
      <c r="R371" s="100"/>
      <c r="S371" s="14"/>
      <c r="T371" s="15" t="str">
        <f t="shared" ca="1" si="83"/>
        <v/>
      </c>
      <c r="U371" s="15" t="str">
        <f t="shared" ca="1" si="84"/>
        <v/>
      </c>
      <c r="V371" s="16"/>
      <c r="W371" s="17" t="str">
        <f t="shared" ca="1" si="85"/>
        <v/>
      </c>
      <c r="X371" s="18" t="str">
        <f t="shared" ca="1" si="86"/>
        <v/>
      </c>
    </row>
    <row r="372" spans="1:24" x14ac:dyDescent="0.35">
      <c r="A372" s="3">
        <v>368</v>
      </c>
      <c r="B372" s="4"/>
      <c r="C372" s="4"/>
      <c r="D372" s="5" t="str">
        <f t="shared" si="77"/>
        <v/>
      </c>
      <c r="E372" s="4"/>
      <c r="F372" s="6"/>
      <c r="G372" s="6"/>
      <c r="H372" s="7" t="str">
        <f t="shared" ca="1" si="78"/>
        <v/>
      </c>
      <c r="I372" s="8" t="str">
        <f t="shared" ca="1" si="79"/>
        <v/>
      </c>
      <c r="J372" s="8" t="str">
        <f>IF(C372="","",
COUNTIFS(
sales!$C:$C,$C372,
sales!$E:$E,$E372,
sales!$H:$H,"&gt;="&amp;$F372,
sales!$H:$H,"&lt;="&amp;$G372
))</f>
        <v/>
      </c>
      <c r="K372" s="9" t="str">
        <f>IF(COUNTIFS(sales!C:C, C372)=0,"",
_xlfn.MAXIFS(sales!H:H, sales!C:C, C372))</f>
        <v/>
      </c>
      <c r="L372" s="4"/>
      <c r="M372" s="4"/>
      <c r="N372" s="10" t="str">
        <f>IF(C372="","",
SUMIFS(
sales!$I:$I,
sales!$C:$C,$C372,
sales!$E:$E,$E372,
sales!$H:$H,"&gt;="&amp;$F372,
sales!$H:$H,"&lt;="&amp;$G372
))</f>
        <v/>
      </c>
      <c r="O372" s="10" t="str">
        <f t="shared" si="80"/>
        <v/>
      </c>
      <c r="P372" s="11" t="str">
        <f t="shared" si="81"/>
        <v/>
      </c>
      <c r="Q372" s="12" t="str">
        <f t="shared" ca="1" si="82"/>
        <v/>
      </c>
      <c r="R372" s="100"/>
      <c r="S372" s="14"/>
      <c r="T372" s="15" t="str">
        <f t="shared" ca="1" si="83"/>
        <v/>
      </c>
      <c r="U372" s="15" t="str">
        <f t="shared" ca="1" si="84"/>
        <v/>
      </c>
      <c r="V372" s="16"/>
      <c r="W372" s="17" t="str">
        <f t="shared" ca="1" si="85"/>
        <v/>
      </c>
      <c r="X372" s="18" t="str">
        <f t="shared" ca="1" si="86"/>
        <v/>
      </c>
    </row>
    <row r="373" spans="1:24" x14ac:dyDescent="0.35">
      <c r="A373" s="3">
        <v>369</v>
      </c>
      <c r="B373" s="4"/>
      <c r="C373" s="4"/>
      <c r="D373" s="5" t="str">
        <f t="shared" si="77"/>
        <v/>
      </c>
      <c r="E373" s="4"/>
      <c r="F373" s="6"/>
      <c r="G373" s="6"/>
      <c r="H373" s="7" t="str">
        <f t="shared" ca="1" si="78"/>
        <v/>
      </c>
      <c r="I373" s="8" t="str">
        <f t="shared" ca="1" si="79"/>
        <v/>
      </c>
      <c r="J373" s="8" t="str">
        <f>IF(C373="","",
COUNTIFS(
sales!$C:$C,$C373,
sales!$E:$E,$E373,
sales!$H:$H,"&gt;="&amp;$F373,
sales!$H:$H,"&lt;="&amp;$G373
))</f>
        <v/>
      </c>
      <c r="K373" s="9" t="str">
        <f>IF(COUNTIFS(sales!C:C, C373)=0,"",
_xlfn.MAXIFS(sales!H:H, sales!C:C, C373))</f>
        <v/>
      </c>
      <c r="L373" s="4"/>
      <c r="M373" s="4"/>
      <c r="N373" s="10" t="str">
        <f>IF(C373="","",
SUMIFS(
sales!$I:$I,
sales!$C:$C,$C373,
sales!$E:$E,$E373,
sales!$H:$H,"&gt;="&amp;$F373,
sales!$H:$H,"&lt;="&amp;$G373
))</f>
        <v/>
      </c>
      <c r="O373" s="10" t="str">
        <f t="shared" si="80"/>
        <v/>
      </c>
      <c r="P373" s="11" t="str">
        <f t="shared" si="81"/>
        <v/>
      </c>
      <c r="Q373" s="12" t="str">
        <f t="shared" ca="1" si="82"/>
        <v/>
      </c>
      <c r="R373" s="100"/>
      <c r="S373" s="14"/>
      <c r="T373" s="15" t="str">
        <f t="shared" ca="1" si="83"/>
        <v/>
      </c>
      <c r="U373" s="15" t="str">
        <f t="shared" ca="1" si="84"/>
        <v/>
      </c>
      <c r="V373" s="16"/>
      <c r="W373" s="17" t="str">
        <f t="shared" ca="1" si="85"/>
        <v/>
      </c>
      <c r="X373" s="18" t="str">
        <f t="shared" ca="1" si="86"/>
        <v/>
      </c>
    </row>
    <row r="374" spans="1:24" x14ac:dyDescent="0.35">
      <c r="A374" s="3">
        <v>370</v>
      </c>
      <c r="B374" s="4"/>
      <c r="C374" s="4"/>
      <c r="D374" s="5" t="str">
        <f t="shared" si="77"/>
        <v/>
      </c>
      <c r="E374" s="4"/>
      <c r="F374" s="6"/>
      <c r="G374" s="6"/>
      <c r="H374" s="7" t="str">
        <f t="shared" ca="1" si="78"/>
        <v/>
      </c>
      <c r="I374" s="8" t="str">
        <f t="shared" ca="1" si="79"/>
        <v/>
      </c>
      <c r="J374" s="8" t="str">
        <f>IF(C374="","",
COUNTIFS(
sales!$C:$C,$C374,
sales!$E:$E,$E374,
sales!$H:$H,"&gt;="&amp;$F374,
sales!$H:$H,"&lt;="&amp;$G374
))</f>
        <v/>
      </c>
      <c r="K374" s="9" t="str">
        <f>IF(COUNTIFS(sales!C:C, C374)=0,"",
_xlfn.MAXIFS(sales!H:H, sales!C:C, C374))</f>
        <v/>
      </c>
      <c r="L374" s="4"/>
      <c r="M374" s="4"/>
      <c r="N374" s="10" t="str">
        <f>IF(C374="","",
SUMIFS(
sales!$I:$I,
sales!$C:$C,$C374,
sales!$E:$E,$E374,
sales!$H:$H,"&gt;="&amp;$F374,
sales!$H:$H,"&lt;="&amp;$G374
))</f>
        <v/>
      </c>
      <c r="O374" s="10" t="str">
        <f t="shared" si="80"/>
        <v/>
      </c>
      <c r="P374" s="11" t="str">
        <f t="shared" si="81"/>
        <v/>
      </c>
      <c r="Q374" s="12" t="str">
        <f t="shared" ca="1" si="82"/>
        <v/>
      </c>
      <c r="R374" s="100"/>
      <c r="S374" s="14"/>
      <c r="T374" s="15" t="str">
        <f t="shared" ca="1" si="83"/>
        <v/>
      </c>
      <c r="U374" s="15" t="str">
        <f t="shared" ca="1" si="84"/>
        <v/>
      </c>
      <c r="V374" s="16"/>
      <c r="W374" s="17" t="str">
        <f t="shared" ca="1" si="85"/>
        <v/>
      </c>
      <c r="X374" s="18" t="str">
        <f t="shared" ca="1" si="86"/>
        <v/>
      </c>
    </row>
    <row r="375" spans="1:24" x14ac:dyDescent="0.35">
      <c r="A375" s="3">
        <v>371</v>
      </c>
      <c r="B375" s="4"/>
      <c r="C375" s="4"/>
      <c r="D375" s="5" t="str">
        <f t="shared" si="77"/>
        <v/>
      </c>
      <c r="E375" s="4"/>
      <c r="F375" s="6"/>
      <c r="G375" s="6"/>
      <c r="H375" s="7" t="str">
        <f t="shared" ca="1" si="78"/>
        <v/>
      </c>
      <c r="I375" s="8" t="str">
        <f t="shared" ca="1" si="79"/>
        <v/>
      </c>
      <c r="J375" s="8" t="str">
        <f>IF(C375="","",
COUNTIFS(
sales!$C:$C,$C375,
sales!$E:$E,$E375,
sales!$H:$H,"&gt;="&amp;$F375,
sales!$H:$H,"&lt;="&amp;$G375
))</f>
        <v/>
      </c>
      <c r="K375" s="9" t="str">
        <f>IF(COUNTIFS(sales!C:C, C375)=0,"",
_xlfn.MAXIFS(sales!H:H, sales!C:C, C375))</f>
        <v/>
      </c>
      <c r="L375" s="4"/>
      <c r="M375" s="4"/>
      <c r="N375" s="10" t="str">
        <f>IF(C375="","",
SUMIFS(
sales!$I:$I,
sales!$C:$C,$C375,
sales!$E:$E,$E375,
sales!$H:$H,"&gt;="&amp;$F375,
sales!$H:$H,"&lt;="&amp;$G375
))</f>
        <v/>
      </c>
      <c r="O375" s="10" t="str">
        <f t="shared" si="80"/>
        <v/>
      </c>
      <c r="P375" s="11" t="str">
        <f t="shared" si="81"/>
        <v/>
      </c>
      <c r="Q375" s="12" t="str">
        <f t="shared" ca="1" si="82"/>
        <v/>
      </c>
      <c r="R375" s="100"/>
      <c r="S375" s="14"/>
      <c r="T375" s="15" t="str">
        <f t="shared" ca="1" si="83"/>
        <v/>
      </c>
      <c r="U375" s="15" t="str">
        <f t="shared" ca="1" si="84"/>
        <v/>
      </c>
      <c r="V375" s="16"/>
      <c r="W375" s="17" t="str">
        <f t="shared" ca="1" si="85"/>
        <v/>
      </c>
      <c r="X375" s="18" t="str">
        <f t="shared" ca="1" si="86"/>
        <v/>
      </c>
    </row>
    <row r="376" spans="1:24" x14ac:dyDescent="0.35">
      <c r="A376" s="3">
        <v>372</v>
      </c>
      <c r="B376" s="4"/>
      <c r="C376" s="4"/>
      <c r="D376" s="5" t="str">
        <f t="shared" si="77"/>
        <v/>
      </c>
      <c r="E376" s="4"/>
      <c r="F376" s="6"/>
      <c r="G376" s="6"/>
      <c r="H376" s="7" t="str">
        <f t="shared" ca="1" si="78"/>
        <v/>
      </c>
      <c r="I376" s="8" t="str">
        <f t="shared" ca="1" si="79"/>
        <v/>
      </c>
      <c r="J376" s="8" t="str">
        <f>IF(C376="","",
COUNTIFS(
sales!$C:$C,$C376,
sales!$E:$E,$E376,
sales!$H:$H,"&gt;="&amp;$F376,
sales!$H:$H,"&lt;="&amp;$G376
))</f>
        <v/>
      </c>
      <c r="K376" s="9" t="str">
        <f>IF(COUNTIFS(sales!C:C, C376)=0,"",
_xlfn.MAXIFS(sales!H:H, sales!C:C, C376))</f>
        <v/>
      </c>
      <c r="L376" s="4"/>
      <c r="M376" s="4"/>
      <c r="N376" s="10" t="str">
        <f>IF(C376="","",
SUMIFS(
sales!$I:$I,
sales!$C:$C,$C376,
sales!$E:$E,$E376,
sales!$H:$H,"&gt;="&amp;$F376,
sales!$H:$H,"&lt;="&amp;$G376
))</f>
        <v/>
      </c>
      <c r="O376" s="10" t="str">
        <f t="shared" si="80"/>
        <v/>
      </c>
      <c r="P376" s="11" t="str">
        <f t="shared" si="81"/>
        <v/>
      </c>
      <c r="Q376" s="12" t="str">
        <f t="shared" ca="1" si="82"/>
        <v/>
      </c>
      <c r="R376" s="100"/>
      <c r="S376" s="14"/>
      <c r="T376" s="15" t="str">
        <f t="shared" ca="1" si="83"/>
        <v/>
      </c>
      <c r="U376" s="15" t="str">
        <f t="shared" ca="1" si="84"/>
        <v/>
      </c>
      <c r="V376" s="16"/>
      <c r="W376" s="17" t="str">
        <f t="shared" ca="1" si="85"/>
        <v/>
      </c>
      <c r="X376" s="18" t="str">
        <f t="shared" ca="1" si="86"/>
        <v/>
      </c>
    </row>
    <row r="377" spans="1:24" x14ac:dyDescent="0.35">
      <c r="A377" s="3">
        <v>373</v>
      </c>
      <c r="B377" s="4"/>
      <c r="C377" s="4"/>
      <c r="D377" s="5" t="str">
        <f t="shared" si="77"/>
        <v/>
      </c>
      <c r="E377" s="4"/>
      <c r="F377" s="6"/>
      <c r="G377" s="6"/>
      <c r="H377" s="7" t="str">
        <f t="shared" ca="1" si="78"/>
        <v/>
      </c>
      <c r="I377" s="8" t="str">
        <f t="shared" ca="1" si="79"/>
        <v/>
      </c>
      <c r="J377" s="8" t="str">
        <f>IF(C377="","",
COUNTIFS(
sales!$C:$C,$C377,
sales!$E:$E,$E377,
sales!$H:$H,"&gt;="&amp;$F377,
sales!$H:$H,"&lt;="&amp;$G377
))</f>
        <v/>
      </c>
      <c r="K377" s="9" t="str">
        <f>IF(COUNTIFS(sales!C:C, C377)=0,"",
_xlfn.MAXIFS(sales!H:H, sales!C:C, C377))</f>
        <v/>
      </c>
      <c r="L377" s="4"/>
      <c r="M377" s="4"/>
      <c r="N377" s="10" t="str">
        <f>IF(C377="","",
SUMIFS(
sales!$I:$I,
sales!$C:$C,$C377,
sales!$E:$E,$E377,
sales!$H:$H,"&gt;="&amp;$F377,
sales!$H:$H,"&lt;="&amp;$G377
))</f>
        <v/>
      </c>
      <c r="O377" s="10" t="str">
        <f t="shared" si="80"/>
        <v/>
      </c>
      <c r="P377" s="11" t="str">
        <f t="shared" si="81"/>
        <v/>
      </c>
      <c r="Q377" s="12" t="str">
        <f t="shared" ca="1" si="82"/>
        <v/>
      </c>
      <c r="R377" s="100"/>
      <c r="S377" s="14"/>
      <c r="T377" s="15" t="str">
        <f t="shared" ca="1" si="83"/>
        <v/>
      </c>
      <c r="U377" s="15" t="str">
        <f t="shared" ca="1" si="84"/>
        <v/>
      </c>
      <c r="V377" s="16"/>
      <c r="W377" s="17" t="str">
        <f t="shared" ca="1" si="85"/>
        <v/>
      </c>
      <c r="X377" s="18" t="str">
        <f t="shared" ca="1" si="86"/>
        <v/>
      </c>
    </row>
    <row r="378" spans="1:24" x14ac:dyDescent="0.35">
      <c r="A378" s="3">
        <v>374</v>
      </c>
      <c r="B378" s="4"/>
      <c r="C378" s="4"/>
      <c r="D378" s="5" t="str">
        <f t="shared" si="77"/>
        <v/>
      </c>
      <c r="E378" s="4"/>
      <c r="F378" s="6"/>
      <c r="G378" s="6"/>
      <c r="H378" s="7" t="str">
        <f t="shared" ca="1" si="78"/>
        <v/>
      </c>
      <c r="I378" s="8" t="str">
        <f t="shared" ca="1" si="79"/>
        <v/>
      </c>
      <c r="J378" s="8" t="str">
        <f>IF(C378="","",
COUNTIFS(
sales!$C:$C,$C378,
sales!$E:$E,$E378,
sales!$H:$H,"&gt;="&amp;$F378,
sales!$H:$H,"&lt;="&amp;$G378
))</f>
        <v/>
      </c>
      <c r="K378" s="9" t="str">
        <f>IF(COUNTIFS(sales!C:C, C378)=0,"",
_xlfn.MAXIFS(sales!H:H, sales!C:C, C378))</f>
        <v/>
      </c>
      <c r="L378" s="4"/>
      <c r="M378" s="4"/>
      <c r="N378" s="10" t="str">
        <f>IF(C378="","",
SUMIFS(
sales!$I:$I,
sales!$C:$C,$C378,
sales!$E:$E,$E378,
sales!$H:$H,"&gt;="&amp;$F378,
sales!$H:$H,"&lt;="&amp;$G378
))</f>
        <v/>
      </c>
      <c r="O378" s="10" t="str">
        <f t="shared" si="80"/>
        <v/>
      </c>
      <c r="P378" s="11" t="str">
        <f t="shared" si="81"/>
        <v/>
      </c>
      <c r="Q378" s="12" t="str">
        <f t="shared" ca="1" si="82"/>
        <v/>
      </c>
      <c r="R378" s="100"/>
      <c r="S378" s="14"/>
      <c r="T378" s="15" t="str">
        <f t="shared" ca="1" si="83"/>
        <v/>
      </c>
      <c r="U378" s="15" t="str">
        <f t="shared" ca="1" si="84"/>
        <v/>
      </c>
      <c r="V378" s="16"/>
      <c r="W378" s="17" t="str">
        <f t="shared" ca="1" si="85"/>
        <v/>
      </c>
      <c r="X378" s="18" t="str">
        <f t="shared" ca="1" si="86"/>
        <v/>
      </c>
    </row>
    <row r="379" spans="1:24" x14ac:dyDescent="0.35">
      <c r="A379" s="3">
        <v>375</v>
      </c>
      <c r="B379" s="4"/>
      <c r="C379" s="4"/>
      <c r="D379" s="5" t="str">
        <f t="shared" si="77"/>
        <v/>
      </c>
      <c r="E379" s="4"/>
      <c r="F379" s="6"/>
      <c r="G379" s="6"/>
      <c r="H379" s="7" t="str">
        <f t="shared" ca="1" si="78"/>
        <v/>
      </c>
      <c r="I379" s="8" t="str">
        <f t="shared" ca="1" si="79"/>
        <v/>
      </c>
      <c r="J379" s="8" t="str">
        <f>IF(C379="","",
COUNTIFS(
sales!$C:$C,$C379,
sales!$E:$E,$E379,
sales!$H:$H,"&gt;="&amp;$F379,
sales!$H:$H,"&lt;="&amp;$G379
))</f>
        <v/>
      </c>
      <c r="K379" s="9" t="str">
        <f>IF(COUNTIFS(sales!C:C, C379)=0,"",
_xlfn.MAXIFS(sales!H:H, sales!C:C, C379))</f>
        <v/>
      </c>
      <c r="L379" s="4"/>
      <c r="M379" s="4"/>
      <c r="N379" s="10" t="str">
        <f>IF(C379="","",
SUMIFS(
sales!$I:$I,
sales!$C:$C,$C379,
sales!$E:$E,$E379,
sales!$H:$H,"&gt;="&amp;$F379,
sales!$H:$H,"&lt;="&amp;$G379
))</f>
        <v/>
      </c>
      <c r="O379" s="10" t="str">
        <f t="shared" si="80"/>
        <v/>
      </c>
      <c r="P379" s="11" t="str">
        <f t="shared" si="81"/>
        <v/>
      </c>
      <c r="Q379" s="12" t="str">
        <f t="shared" ca="1" si="82"/>
        <v/>
      </c>
      <c r="R379" s="100"/>
      <c r="S379" s="14"/>
      <c r="T379" s="15" t="str">
        <f t="shared" ca="1" si="83"/>
        <v/>
      </c>
      <c r="U379" s="15" t="str">
        <f t="shared" ca="1" si="84"/>
        <v/>
      </c>
      <c r="V379" s="16"/>
      <c r="W379" s="17" t="str">
        <f t="shared" ca="1" si="85"/>
        <v/>
      </c>
      <c r="X379" s="18" t="str">
        <f t="shared" ca="1" si="86"/>
        <v/>
      </c>
    </row>
    <row r="380" spans="1:24" x14ac:dyDescent="0.35">
      <c r="A380" s="3">
        <v>376</v>
      </c>
      <c r="B380" s="4"/>
      <c r="C380" s="4"/>
      <c r="D380" s="5" t="str">
        <f t="shared" si="77"/>
        <v/>
      </c>
      <c r="E380" s="4"/>
      <c r="F380" s="6"/>
      <c r="G380" s="6"/>
      <c r="H380" s="7" t="str">
        <f t="shared" ca="1" si="78"/>
        <v/>
      </c>
      <c r="I380" s="8" t="str">
        <f t="shared" ca="1" si="79"/>
        <v/>
      </c>
      <c r="J380" s="8" t="str">
        <f>IF(C380="","",
COUNTIFS(
sales!$C:$C,$C380,
sales!$E:$E,$E380,
sales!$H:$H,"&gt;="&amp;$F380,
sales!$H:$H,"&lt;="&amp;$G380
))</f>
        <v/>
      </c>
      <c r="K380" s="9" t="str">
        <f>IF(COUNTIFS(sales!C:C, C380)=0,"",
_xlfn.MAXIFS(sales!H:H, sales!C:C, C380))</f>
        <v/>
      </c>
      <c r="L380" s="4"/>
      <c r="M380" s="4"/>
      <c r="N380" s="10" t="str">
        <f>IF(C380="","",
SUMIFS(
sales!$I:$I,
sales!$C:$C,$C380,
sales!$E:$E,$E380,
sales!$H:$H,"&gt;="&amp;$F380,
sales!$H:$H,"&lt;="&amp;$G380
))</f>
        <v/>
      </c>
      <c r="O380" s="10" t="str">
        <f t="shared" si="80"/>
        <v/>
      </c>
      <c r="P380" s="11" t="str">
        <f t="shared" si="81"/>
        <v/>
      </c>
      <c r="Q380" s="12" t="str">
        <f t="shared" ca="1" si="82"/>
        <v/>
      </c>
      <c r="R380" s="100"/>
      <c r="S380" s="14"/>
      <c r="T380" s="15" t="str">
        <f t="shared" ca="1" si="83"/>
        <v/>
      </c>
      <c r="U380" s="15" t="str">
        <f t="shared" ca="1" si="84"/>
        <v/>
      </c>
      <c r="V380" s="16"/>
      <c r="W380" s="17" t="str">
        <f t="shared" ca="1" si="85"/>
        <v/>
      </c>
      <c r="X380" s="18" t="str">
        <f t="shared" ca="1" si="86"/>
        <v/>
      </c>
    </row>
    <row r="381" spans="1:24" x14ac:dyDescent="0.35">
      <c r="A381" s="3">
        <v>377</v>
      </c>
      <c r="B381" s="4"/>
      <c r="C381" s="4"/>
      <c r="D381" s="5" t="str">
        <f t="shared" si="77"/>
        <v/>
      </c>
      <c r="E381" s="4"/>
      <c r="F381" s="6"/>
      <c r="G381" s="6"/>
      <c r="H381" s="7" t="str">
        <f t="shared" ca="1" si="78"/>
        <v/>
      </c>
      <c r="I381" s="8" t="str">
        <f t="shared" ca="1" si="79"/>
        <v/>
      </c>
      <c r="J381" s="8" t="str">
        <f>IF(C381="","",
COUNTIFS(
sales!$C:$C,$C381,
sales!$E:$E,$E381,
sales!$H:$H,"&gt;="&amp;$F381,
sales!$H:$H,"&lt;="&amp;$G381
))</f>
        <v/>
      </c>
      <c r="K381" s="9" t="str">
        <f>IF(COUNTIFS(sales!C:C, C381)=0,"",
_xlfn.MAXIFS(sales!H:H, sales!C:C, C381))</f>
        <v/>
      </c>
      <c r="L381" s="4"/>
      <c r="M381" s="4"/>
      <c r="N381" s="10" t="str">
        <f>IF(C381="","",
SUMIFS(
sales!$I:$I,
sales!$C:$C,$C381,
sales!$E:$E,$E381,
sales!$H:$H,"&gt;="&amp;$F381,
sales!$H:$H,"&lt;="&amp;$G381
))</f>
        <v/>
      </c>
      <c r="O381" s="10" t="str">
        <f t="shared" si="80"/>
        <v/>
      </c>
      <c r="P381" s="11" t="str">
        <f t="shared" si="81"/>
        <v/>
      </c>
      <c r="Q381" s="12" t="str">
        <f t="shared" ca="1" si="82"/>
        <v/>
      </c>
      <c r="R381" s="100"/>
      <c r="S381" s="14"/>
      <c r="T381" s="15" t="str">
        <f t="shared" ca="1" si="83"/>
        <v/>
      </c>
      <c r="U381" s="15" t="str">
        <f t="shared" ca="1" si="84"/>
        <v/>
      </c>
      <c r="V381" s="16"/>
      <c r="W381" s="17" t="str">
        <f t="shared" ca="1" si="85"/>
        <v/>
      </c>
      <c r="X381" s="18" t="str">
        <f t="shared" ca="1" si="86"/>
        <v/>
      </c>
    </row>
    <row r="382" spans="1:24" x14ac:dyDescent="0.35">
      <c r="A382" s="3">
        <v>378</v>
      </c>
      <c r="B382" s="4"/>
      <c r="C382" s="4"/>
      <c r="D382" s="5" t="str">
        <f t="shared" si="77"/>
        <v/>
      </c>
      <c r="E382" s="4"/>
      <c r="F382" s="6"/>
      <c r="G382" s="6"/>
      <c r="H382" s="7" t="str">
        <f t="shared" ca="1" si="78"/>
        <v/>
      </c>
      <c r="I382" s="8" t="str">
        <f t="shared" ca="1" si="79"/>
        <v/>
      </c>
      <c r="J382" s="8" t="str">
        <f>IF(C382="","",
COUNTIFS(
sales!$C:$C,$C382,
sales!$E:$E,$E382,
sales!$H:$H,"&gt;="&amp;$F382,
sales!$H:$H,"&lt;="&amp;$G382
))</f>
        <v/>
      </c>
      <c r="K382" s="9" t="str">
        <f>IF(COUNTIFS(sales!C:C, C382)=0,"",
_xlfn.MAXIFS(sales!H:H, sales!C:C, C382))</f>
        <v/>
      </c>
      <c r="L382" s="4"/>
      <c r="M382" s="4"/>
      <c r="N382" s="10" t="str">
        <f>IF(C382="","",
SUMIFS(
sales!$I:$I,
sales!$C:$C,$C382,
sales!$E:$E,$E382,
sales!$H:$H,"&gt;="&amp;$F382,
sales!$H:$H,"&lt;="&amp;$G382
))</f>
        <v/>
      </c>
      <c r="O382" s="10" t="str">
        <f t="shared" si="80"/>
        <v/>
      </c>
      <c r="P382" s="11" t="str">
        <f t="shared" si="81"/>
        <v/>
      </c>
      <c r="Q382" s="12" t="str">
        <f t="shared" ca="1" si="82"/>
        <v/>
      </c>
      <c r="R382" s="100"/>
      <c r="S382" s="14"/>
      <c r="T382" s="15" t="str">
        <f t="shared" ca="1" si="83"/>
        <v/>
      </c>
      <c r="U382" s="15" t="str">
        <f t="shared" ca="1" si="84"/>
        <v/>
      </c>
      <c r="V382" s="16"/>
      <c r="W382" s="17" t="str">
        <f t="shared" ca="1" si="85"/>
        <v/>
      </c>
      <c r="X382" s="18" t="str">
        <f t="shared" ca="1" si="86"/>
        <v/>
      </c>
    </row>
    <row r="383" spans="1:24" x14ac:dyDescent="0.35">
      <c r="A383" s="3">
        <v>379</v>
      </c>
      <c r="B383" s="4"/>
      <c r="C383" s="4"/>
      <c r="D383" s="5" t="str">
        <f t="shared" si="77"/>
        <v/>
      </c>
      <c r="E383" s="4"/>
      <c r="F383" s="6"/>
      <c r="G383" s="6"/>
      <c r="H383" s="7" t="str">
        <f t="shared" ca="1" si="78"/>
        <v/>
      </c>
      <c r="I383" s="8" t="str">
        <f t="shared" ca="1" si="79"/>
        <v/>
      </c>
      <c r="J383" s="8" t="str">
        <f>IF(C383="","",
COUNTIFS(
sales!$C:$C,$C383,
sales!$E:$E,$E383,
sales!$H:$H,"&gt;="&amp;$F383,
sales!$H:$H,"&lt;="&amp;$G383
))</f>
        <v/>
      </c>
      <c r="K383" s="9" t="str">
        <f>IF(COUNTIFS(sales!C:C, C383)=0,"",
_xlfn.MAXIFS(sales!H:H, sales!C:C, C383))</f>
        <v/>
      </c>
      <c r="L383" s="4"/>
      <c r="M383" s="4"/>
      <c r="N383" s="10" t="str">
        <f>IF(C383="","",
SUMIFS(
sales!$I:$I,
sales!$C:$C,$C383,
sales!$E:$E,$E383,
sales!$H:$H,"&gt;="&amp;$F383,
sales!$H:$H,"&lt;="&amp;$G383
))</f>
        <v/>
      </c>
      <c r="O383" s="10" t="str">
        <f t="shared" si="80"/>
        <v/>
      </c>
      <c r="P383" s="11" t="str">
        <f t="shared" si="81"/>
        <v/>
      </c>
      <c r="Q383" s="12" t="str">
        <f t="shared" ca="1" si="82"/>
        <v/>
      </c>
      <c r="R383" s="100"/>
      <c r="S383" s="14"/>
      <c r="T383" s="15" t="str">
        <f t="shared" ca="1" si="83"/>
        <v/>
      </c>
      <c r="U383" s="15" t="str">
        <f t="shared" ca="1" si="84"/>
        <v/>
      </c>
      <c r="V383" s="16"/>
      <c r="W383" s="17" t="str">
        <f t="shared" ca="1" si="85"/>
        <v/>
      </c>
      <c r="X383" s="18" t="str">
        <f t="shared" ca="1" si="86"/>
        <v/>
      </c>
    </row>
    <row r="384" spans="1:24" x14ac:dyDescent="0.35">
      <c r="A384" s="3">
        <v>380</v>
      </c>
      <c r="B384" s="4"/>
      <c r="C384" s="4"/>
      <c r="D384" s="5" t="str">
        <f t="shared" si="77"/>
        <v/>
      </c>
      <c r="E384" s="4"/>
      <c r="F384" s="6"/>
      <c r="G384" s="6"/>
      <c r="H384" s="7" t="str">
        <f t="shared" ca="1" si="78"/>
        <v/>
      </c>
      <c r="I384" s="8" t="str">
        <f t="shared" ca="1" si="79"/>
        <v/>
      </c>
      <c r="J384" s="8" t="str">
        <f>IF(C384="","",
COUNTIFS(
sales!$C:$C,$C384,
sales!$E:$E,$E384,
sales!$H:$H,"&gt;="&amp;$F384,
sales!$H:$H,"&lt;="&amp;$G384
))</f>
        <v/>
      </c>
      <c r="K384" s="9" t="str">
        <f>IF(COUNTIFS(sales!C:C, C384)=0,"",
_xlfn.MAXIFS(sales!H:H, sales!C:C, C384))</f>
        <v/>
      </c>
      <c r="L384" s="4"/>
      <c r="M384" s="4"/>
      <c r="N384" s="10" t="str">
        <f>IF(C384="","",
SUMIFS(
sales!$I:$I,
sales!$C:$C,$C384,
sales!$E:$E,$E384,
sales!$H:$H,"&gt;="&amp;$F384,
sales!$H:$H,"&lt;="&amp;$G384
))</f>
        <v/>
      </c>
      <c r="O384" s="10" t="str">
        <f t="shared" si="80"/>
        <v/>
      </c>
      <c r="P384" s="11" t="str">
        <f t="shared" si="81"/>
        <v/>
      </c>
      <c r="Q384" s="12" t="str">
        <f t="shared" ca="1" si="82"/>
        <v/>
      </c>
      <c r="R384" s="100"/>
      <c r="S384" s="14"/>
      <c r="T384" s="15" t="str">
        <f t="shared" ca="1" si="83"/>
        <v/>
      </c>
      <c r="U384" s="15" t="str">
        <f t="shared" ca="1" si="84"/>
        <v/>
      </c>
      <c r="V384" s="16"/>
      <c r="W384" s="17" t="str">
        <f t="shared" ca="1" si="85"/>
        <v/>
      </c>
      <c r="X384" s="18" t="str">
        <f t="shared" ca="1" si="86"/>
        <v/>
      </c>
    </row>
    <row r="385" spans="1:24" x14ac:dyDescent="0.35">
      <c r="A385" s="3">
        <v>381</v>
      </c>
      <c r="B385" s="4"/>
      <c r="C385" s="4"/>
      <c r="D385" s="5" t="str">
        <f t="shared" si="77"/>
        <v/>
      </c>
      <c r="E385" s="4"/>
      <c r="F385" s="6"/>
      <c r="G385" s="6"/>
      <c r="H385" s="7" t="str">
        <f t="shared" ca="1" si="78"/>
        <v/>
      </c>
      <c r="I385" s="8" t="str">
        <f t="shared" ca="1" si="79"/>
        <v/>
      </c>
      <c r="J385" s="8" t="str">
        <f>IF(C385="","",
COUNTIFS(
sales!$C:$C,$C385,
sales!$E:$E,$E385,
sales!$H:$H,"&gt;="&amp;$F385,
sales!$H:$H,"&lt;="&amp;$G385
))</f>
        <v/>
      </c>
      <c r="K385" s="9" t="str">
        <f>IF(COUNTIFS(sales!C:C, C385)=0,"",
_xlfn.MAXIFS(sales!H:H, sales!C:C, C385))</f>
        <v/>
      </c>
      <c r="L385" s="4"/>
      <c r="M385" s="4"/>
      <c r="N385" s="10" t="str">
        <f>IF(C385="","",
SUMIFS(
sales!$I:$I,
sales!$C:$C,$C385,
sales!$E:$E,$E385,
sales!$H:$H,"&gt;="&amp;$F385,
sales!$H:$H,"&lt;="&amp;$G385
))</f>
        <v/>
      </c>
      <c r="O385" s="10" t="str">
        <f t="shared" si="80"/>
        <v/>
      </c>
      <c r="P385" s="11" t="str">
        <f t="shared" si="81"/>
        <v/>
      </c>
      <c r="Q385" s="12" t="str">
        <f t="shared" ca="1" si="82"/>
        <v/>
      </c>
      <c r="R385" s="100"/>
      <c r="S385" s="14"/>
      <c r="T385" s="15" t="str">
        <f t="shared" ca="1" si="83"/>
        <v/>
      </c>
      <c r="U385" s="15" t="str">
        <f t="shared" ca="1" si="84"/>
        <v/>
      </c>
      <c r="V385" s="16"/>
      <c r="W385" s="17" t="str">
        <f t="shared" ca="1" si="85"/>
        <v/>
      </c>
      <c r="X385" s="18" t="str">
        <f t="shared" ca="1" si="86"/>
        <v/>
      </c>
    </row>
    <row r="386" spans="1:24" x14ac:dyDescent="0.35">
      <c r="A386" s="3">
        <v>382</v>
      </c>
      <c r="B386" s="4"/>
      <c r="C386" s="4"/>
      <c r="D386" s="5" t="str">
        <f t="shared" si="77"/>
        <v/>
      </c>
      <c r="E386" s="4"/>
      <c r="F386" s="6"/>
      <c r="G386" s="6"/>
      <c r="H386" s="7" t="str">
        <f t="shared" ca="1" si="78"/>
        <v/>
      </c>
      <c r="I386" s="8" t="str">
        <f t="shared" ca="1" si="79"/>
        <v/>
      </c>
      <c r="J386" s="8" t="str">
        <f>IF(C386="","",
COUNTIFS(
sales!$C:$C,$C386,
sales!$E:$E,$E386,
sales!$H:$H,"&gt;="&amp;$F386,
sales!$H:$H,"&lt;="&amp;$G386
))</f>
        <v/>
      </c>
      <c r="K386" s="9" t="str">
        <f>IF(COUNTIFS(sales!C:C, C386)=0,"",
_xlfn.MAXIFS(sales!H:H, sales!C:C, C386))</f>
        <v/>
      </c>
      <c r="L386" s="4"/>
      <c r="M386" s="4"/>
      <c r="N386" s="10" t="str">
        <f>IF(C386="","",
SUMIFS(
sales!$I:$I,
sales!$C:$C,$C386,
sales!$E:$E,$E386,
sales!$H:$H,"&gt;="&amp;$F386,
sales!$H:$H,"&lt;="&amp;$G386
))</f>
        <v/>
      </c>
      <c r="O386" s="10" t="str">
        <f t="shared" si="80"/>
        <v/>
      </c>
      <c r="P386" s="11" t="str">
        <f t="shared" si="81"/>
        <v/>
      </c>
      <c r="Q386" s="12" t="str">
        <f t="shared" ca="1" si="82"/>
        <v/>
      </c>
      <c r="R386" s="100"/>
      <c r="S386" s="14"/>
      <c r="T386" s="15" t="str">
        <f t="shared" ca="1" si="83"/>
        <v/>
      </c>
      <c r="U386" s="15" t="str">
        <f t="shared" ca="1" si="84"/>
        <v/>
      </c>
      <c r="V386" s="16"/>
      <c r="W386" s="17" t="str">
        <f t="shared" ca="1" si="85"/>
        <v/>
      </c>
      <c r="X386" s="18" t="str">
        <f t="shared" ca="1" si="86"/>
        <v/>
      </c>
    </row>
    <row r="387" spans="1:24" x14ac:dyDescent="0.35">
      <c r="A387" s="3">
        <v>383</v>
      </c>
      <c r="B387" s="4"/>
      <c r="C387" s="4"/>
      <c r="D387" s="5" t="str">
        <f t="shared" si="77"/>
        <v/>
      </c>
      <c r="E387" s="4"/>
      <c r="F387" s="6"/>
      <c r="G387" s="6"/>
      <c r="H387" s="7" t="str">
        <f t="shared" ca="1" si="78"/>
        <v/>
      </c>
      <c r="I387" s="8" t="str">
        <f t="shared" ca="1" si="79"/>
        <v/>
      </c>
      <c r="J387" s="8" t="str">
        <f>IF(C387="","",
COUNTIFS(
sales!$C:$C,$C387,
sales!$E:$E,$E387,
sales!$H:$H,"&gt;="&amp;$F387,
sales!$H:$H,"&lt;="&amp;$G387
))</f>
        <v/>
      </c>
      <c r="K387" s="9" t="str">
        <f>IF(COUNTIFS(sales!C:C, C387)=0,"",
_xlfn.MAXIFS(sales!H:H, sales!C:C, C387))</f>
        <v/>
      </c>
      <c r="L387" s="4"/>
      <c r="M387" s="4"/>
      <c r="N387" s="10" t="str">
        <f>IF(C387="","",
SUMIFS(
sales!$I:$I,
sales!$C:$C,$C387,
sales!$E:$E,$E387,
sales!$H:$H,"&gt;="&amp;$F387,
sales!$H:$H,"&lt;="&amp;$G387
))</f>
        <v/>
      </c>
      <c r="O387" s="10" t="str">
        <f t="shared" si="80"/>
        <v/>
      </c>
      <c r="P387" s="11" t="str">
        <f t="shared" si="81"/>
        <v/>
      </c>
      <c r="Q387" s="12" t="str">
        <f t="shared" ca="1" si="82"/>
        <v/>
      </c>
      <c r="R387" s="100"/>
      <c r="S387" s="14"/>
      <c r="T387" s="15" t="str">
        <f t="shared" ca="1" si="83"/>
        <v/>
      </c>
      <c r="U387" s="15" t="str">
        <f t="shared" ca="1" si="84"/>
        <v/>
      </c>
      <c r="V387" s="16"/>
      <c r="W387" s="17" t="str">
        <f t="shared" ca="1" si="85"/>
        <v/>
      </c>
      <c r="X387" s="18" t="str">
        <f t="shared" ca="1" si="86"/>
        <v/>
      </c>
    </row>
    <row r="388" spans="1:24" x14ac:dyDescent="0.35">
      <c r="A388" s="3">
        <v>384</v>
      </c>
      <c r="B388" s="4"/>
      <c r="C388" s="4"/>
      <c r="D388" s="5" t="str">
        <f t="shared" si="77"/>
        <v/>
      </c>
      <c r="E388" s="4"/>
      <c r="F388" s="6"/>
      <c r="G388" s="6"/>
      <c r="H388" s="7" t="str">
        <f t="shared" ca="1" si="78"/>
        <v/>
      </c>
      <c r="I388" s="8" t="str">
        <f t="shared" ca="1" si="79"/>
        <v/>
      </c>
      <c r="J388" s="8" t="str">
        <f>IF(C388="","",
COUNTIFS(
sales!$C:$C,$C388,
sales!$E:$E,$E388,
sales!$H:$H,"&gt;="&amp;$F388,
sales!$H:$H,"&lt;="&amp;$G388
))</f>
        <v/>
      </c>
      <c r="K388" s="9" t="str">
        <f>IF(COUNTIFS(sales!C:C, C388)=0,"",
_xlfn.MAXIFS(sales!H:H, sales!C:C, C388))</f>
        <v/>
      </c>
      <c r="L388" s="4"/>
      <c r="M388" s="4"/>
      <c r="N388" s="10" t="str">
        <f>IF(C388="","",
SUMIFS(
sales!$I:$I,
sales!$C:$C,$C388,
sales!$E:$E,$E388,
sales!$H:$H,"&gt;="&amp;$F388,
sales!$H:$H,"&lt;="&amp;$G388
))</f>
        <v/>
      </c>
      <c r="O388" s="10" t="str">
        <f t="shared" si="80"/>
        <v/>
      </c>
      <c r="P388" s="11" t="str">
        <f t="shared" si="81"/>
        <v/>
      </c>
      <c r="Q388" s="12" t="str">
        <f t="shared" ca="1" si="82"/>
        <v/>
      </c>
      <c r="R388" s="100"/>
      <c r="S388" s="14"/>
      <c r="T388" s="15" t="str">
        <f t="shared" ca="1" si="83"/>
        <v/>
      </c>
      <c r="U388" s="15" t="str">
        <f t="shared" ca="1" si="84"/>
        <v/>
      </c>
      <c r="V388" s="16"/>
      <c r="W388" s="17" t="str">
        <f t="shared" ca="1" si="85"/>
        <v/>
      </c>
      <c r="X388" s="18" t="str">
        <f t="shared" ca="1" si="86"/>
        <v/>
      </c>
    </row>
    <row r="389" spans="1:24" x14ac:dyDescent="0.35">
      <c r="A389" s="3">
        <v>385</v>
      </c>
      <c r="B389" s="4"/>
      <c r="C389" s="4"/>
      <c r="D389" s="5" t="str">
        <f t="shared" si="77"/>
        <v/>
      </c>
      <c r="E389" s="4"/>
      <c r="F389" s="6"/>
      <c r="G389" s="6"/>
      <c r="H389" s="7" t="str">
        <f t="shared" ca="1" si="78"/>
        <v/>
      </c>
      <c r="I389" s="8" t="str">
        <f t="shared" ca="1" si="79"/>
        <v/>
      </c>
      <c r="J389" s="8" t="str">
        <f>IF(C389="","",
COUNTIFS(
sales!$C:$C,$C389,
sales!$E:$E,$E389,
sales!$H:$H,"&gt;="&amp;$F389,
sales!$H:$H,"&lt;="&amp;$G389
))</f>
        <v/>
      </c>
      <c r="K389" s="9" t="str">
        <f>IF(COUNTIFS(sales!C:C, C389)=0,"",
_xlfn.MAXIFS(sales!H:H, sales!C:C, C389))</f>
        <v/>
      </c>
      <c r="L389" s="4"/>
      <c r="M389" s="4"/>
      <c r="N389" s="10" t="str">
        <f>IF(C389="","",
SUMIFS(
sales!$I:$I,
sales!$C:$C,$C389,
sales!$E:$E,$E389,
sales!$H:$H,"&gt;="&amp;$F389,
sales!$H:$H,"&lt;="&amp;$G389
))</f>
        <v/>
      </c>
      <c r="O389" s="10" t="str">
        <f t="shared" si="80"/>
        <v/>
      </c>
      <c r="P389" s="11" t="str">
        <f t="shared" si="81"/>
        <v/>
      </c>
      <c r="Q389" s="12" t="str">
        <f t="shared" ca="1" si="82"/>
        <v/>
      </c>
      <c r="R389" s="100"/>
      <c r="S389" s="14"/>
      <c r="T389" s="15" t="str">
        <f t="shared" ca="1" si="83"/>
        <v/>
      </c>
      <c r="U389" s="15" t="str">
        <f t="shared" ca="1" si="84"/>
        <v/>
      </c>
      <c r="V389" s="16"/>
      <c r="W389" s="17" t="str">
        <f t="shared" ca="1" si="85"/>
        <v/>
      </c>
      <c r="X389" s="18" t="str">
        <f t="shared" ca="1" si="86"/>
        <v/>
      </c>
    </row>
    <row r="390" spans="1:24" x14ac:dyDescent="0.35">
      <c r="A390" s="3">
        <v>386</v>
      </c>
      <c r="B390" s="4"/>
      <c r="C390" s="4"/>
      <c r="D390" s="5" t="str">
        <f t="shared" si="77"/>
        <v/>
      </c>
      <c r="E390" s="4"/>
      <c r="F390" s="6"/>
      <c r="G390" s="6"/>
      <c r="H390" s="7" t="str">
        <f t="shared" ca="1" si="78"/>
        <v/>
      </c>
      <c r="I390" s="8" t="str">
        <f t="shared" ca="1" si="79"/>
        <v/>
      </c>
      <c r="J390" s="8" t="str">
        <f>IF(C390="","",
COUNTIFS(
sales!$C:$C,$C390,
sales!$E:$E,$E390,
sales!$H:$H,"&gt;="&amp;$F390,
sales!$H:$H,"&lt;="&amp;$G390
))</f>
        <v/>
      </c>
      <c r="K390" s="9" t="str">
        <f>IF(COUNTIFS(sales!C:C, C390)=0,"",
_xlfn.MAXIFS(sales!H:H, sales!C:C, C390))</f>
        <v/>
      </c>
      <c r="L390" s="4"/>
      <c r="M390" s="4"/>
      <c r="N390" s="10" t="str">
        <f>IF(C390="","",
SUMIFS(
sales!$I:$I,
sales!$C:$C,$C390,
sales!$E:$E,$E390,
sales!$H:$H,"&gt;="&amp;$F390,
sales!$H:$H,"&lt;="&amp;$G390
))</f>
        <v/>
      </c>
      <c r="O390" s="10" t="str">
        <f t="shared" si="80"/>
        <v/>
      </c>
      <c r="P390" s="11" t="str">
        <f t="shared" si="81"/>
        <v/>
      </c>
      <c r="Q390" s="12" t="str">
        <f t="shared" ca="1" si="82"/>
        <v/>
      </c>
      <c r="R390" s="100"/>
      <c r="S390" s="14"/>
      <c r="T390" s="15" t="str">
        <f t="shared" ca="1" si="83"/>
        <v/>
      </c>
      <c r="U390" s="15" t="str">
        <f t="shared" ca="1" si="84"/>
        <v/>
      </c>
      <c r="V390" s="16"/>
      <c r="W390" s="17" t="str">
        <f t="shared" ca="1" si="85"/>
        <v/>
      </c>
      <c r="X390" s="18" t="str">
        <f t="shared" ca="1" si="86"/>
        <v/>
      </c>
    </row>
    <row r="391" spans="1:24" x14ac:dyDescent="0.35">
      <c r="A391" s="3">
        <v>387</v>
      </c>
      <c r="B391" s="4"/>
      <c r="C391" s="4"/>
      <c r="D391" s="5" t="str">
        <f t="shared" si="77"/>
        <v/>
      </c>
      <c r="E391" s="4"/>
      <c r="F391" s="6"/>
      <c r="G391" s="6"/>
      <c r="H391" s="7" t="str">
        <f t="shared" ca="1" si="78"/>
        <v/>
      </c>
      <c r="I391" s="8" t="str">
        <f t="shared" ca="1" si="79"/>
        <v/>
      </c>
      <c r="J391" s="8" t="str">
        <f>IF(C391="","",
COUNTIFS(
sales!$C:$C,$C391,
sales!$E:$E,$E391,
sales!$H:$H,"&gt;="&amp;$F391,
sales!$H:$H,"&lt;="&amp;$G391
))</f>
        <v/>
      </c>
      <c r="K391" s="9" t="str">
        <f>IF(COUNTIFS(sales!C:C, C391)=0,"",
_xlfn.MAXIFS(sales!H:H, sales!C:C, C391))</f>
        <v/>
      </c>
      <c r="L391" s="4"/>
      <c r="M391" s="4"/>
      <c r="N391" s="10" t="str">
        <f>IF(C391="","",
SUMIFS(
sales!$I:$I,
sales!$C:$C,$C391,
sales!$E:$E,$E391,
sales!$H:$H,"&gt;="&amp;$F391,
sales!$H:$H,"&lt;="&amp;$G391
))</f>
        <v/>
      </c>
      <c r="O391" s="10" t="str">
        <f t="shared" si="80"/>
        <v/>
      </c>
      <c r="P391" s="11" t="str">
        <f t="shared" si="81"/>
        <v/>
      </c>
      <c r="Q391" s="12" t="str">
        <f t="shared" ca="1" si="82"/>
        <v/>
      </c>
      <c r="R391" s="100"/>
      <c r="S391" s="14"/>
      <c r="T391" s="15" t="str">
        <f t="shared" ca="1" si="83"/>
        <v/>
      </c>
      <c r="U391" s="15" t="str">
        <f t="shared" ca="1" si="84"/>
        <v/>
      </c>
      <c r="V391" s="16"/>
      <c r="W391" s="17" t="str">
        <f t="shared" ca="1" si="85"/>
        <v/>
      </c>
      <c r="X391" s="18" t="str">
        <f t="shared" ca="1" si="86"/>
        <v/>
      </c>
    </row>
    <row r="392" spans="1:24" x14ac:dyDescent="0.35">
      <c r="A392" s="3">
        <v>388</v>
      </c>
      <c r="B392" s="4"/>
      <c r="C392" s="4"/>
      <c r="D392" s="5" t="str">
        <f t="shared" si="77"/>
        <v/>
      </c>
      <c r="E392" s="4"/>
      <c r="F392" s="6"/>
      <c r="G392" s="6"/>
      <c r="H392" s="7" t="str">
        <f t="shared" ca="1" si="78"/>
        <v/>
      </c>
      <c r="I392" s="8" t="str">
        <f t="shared" ca="1" si="79"/>
        <v/>
      </c>
      <c r="J392" s="8" t="str">
        <f>IF(C392="","",
COUNTIFS(
sales!$C:$C,$C392,
sales!$E:$E,$E392,
sales!$H:$H,"&gt;="&amp;$F392,
sales!$H:$H,"&lt;="&amp;$G392
))</f>
        <v/>
      </c>
      <c r="K392" s="9" t="str">
        <f>IF(COUNTIFS(sales!C:C, C392)=0,"",
_xlfn.MAXIFS(sales!H:H, sales!C:C, C392))</f>
        <v/>
      </c>
      <c r="L392" s="4"/>
      <c r="M392" s="4"/>
      <c r="N392" s="10" t="str">
        <f>IF(C392="","",
SUMIFS(
sales!$I:$I,
sales!$C:$C,$C392,
sales!$E:$E,$E392,
sales!$H:$H,"&gt;="&amp;$F392,
sales!$H:$H,"&lt;="&amp;$G392
))</f>
        <v/>
      </c>
      <c r="O392" s="10" t="str">
        <f t="shared" si="80"/>
        <v/>
      </c>
      <c r="P392" s="11" t="str">
        <f t="shared" si="81"/>
        <v/>
      </c>
      <c r="Q392" s="12" t="str">
        <f t="shared" ca="1" si="82"/>
        <v/>
      </c>
      <c r="R392" s="100"/>
      <c r="S392" s="14"/>
      <c r="T392" s="15" t="str">
        <f t="shared" ca="1" si="83"/>
        <v/>
      </c>
      <c r="U392" s="15" t="str">
        <f t="shared" ca="1" si="84"/>
        <v/>
      </c>
      <c r="V392" s="16"/>
      <c r="W392" s="17" t="str">
        <f t="shared" ca="1" si="85"/>
        <v/>
      </c>
      <c r="X392" s="18" t="str">
        <f t="shared" ca="1" si="86"/>
        <v/>
      </c>
    </row>
    <row r="393" spans="1:24" x14ac:dyDescent="0.35">
      <c r="A393" s="3">
        <v>389</v>
      </c>
      <c r="B393" s="4"/>
      <c r="C393" s="4"/>
      <c r="D393" s="5" t="str">
        <f t="shared" si="77"/>
        <v/>
      </c>
      <c r="E393" s="4"/>
      <c r="F393" s="6"/>
      <c r="G393" s="6"/>
      <c r="H393" s="7" t="str">
        <f t="shared" ca="1" si="78"/>
        <v/>
      </c>
      <c r="I393" s="8" t="str">
        <f t="shared" ca="1" si="79"/>
        <v/>
      </c>
      <c r="J393" s="8" t="str">
        <f>IF(C393="","",
COUNTIFS(
sales!$C:$C,$C393,
sales!$E:$E,$E393,
sales!$H:$H,"&gt;="&amp;$F393,
sales!$H:$H,"&lt;="&amp;$G393
))</f>
        <v/>
      </c>
      <c r="K393" s="9" t="str">
        <f>IF(COUNTIFS(sales!C:C, C393)=0,"",
_xlfn.MAXIFS(sales!H:H, sales!C:C, C393))</f>
        <v/>
      </c>
      <c r="L393" s="4"/>
      <c r="M393" s="4"/>
      <c r="N393" s="10" t="str">
        <f>IF(C393="","",
SUMIFS(
sales!$I:$I,
sales!$C:$C,$C393,
sales!$E:$E,$E393,
sales!$H:$H,"&gt;="&amp;$F393,
sales!$H:$H,"&lt;="&amp;$G393
))</f>
        <v/>
      </c>
      <c r="O393" s="10" t="str">
        <f t="shared" si="80"/>
        <v/>
      </c>
      <c r="P393" s="11" t="str">
        <f t="shared" si="81"/>
        <v/>
      </c>
      <c r="Q393" s="12" t="str">
        <f t="shared" ca="1" si="82"/>
        <v/>
      </c>
      <c r="R393" s="100"/>
      <c r="S393" s="14"/>
      <c r="T393" s="15" t="str">
        <f t="shared" ca="1" si="83"/>
        <v/>
      </c>
      <c r="U393" s="15" t="str">
        <f t="shared" ca="1" si="84"/>
        <v/>
      </c>
      <c r="V393" s="16"/>
      <c r="W393" s="17" t="str">
        <f t="shared" ca="1" si="85"/>
        <v/>
      </c>
      <c r="X393" s="18" t="str">
        <f t="shared" ca="1" si="86"/>
        <v/>
      </c>
    </row>
    <row r="394" spans="1:24" x14ac:dyDescent="0.35">
      <c r="A394" s="3">
        <v>390</v>
      </c>
      <c r="B394" s="4"/>
      <c r="C394" s="4"/>
      <c r="D394" s="5" t="str">
        <f t="shared" si="77"/>
        <v/>
      </c>
      <c r="E394" s="4"/>
      <c r="F394" s="6"/>
      <c r="G394" s="6"/>
      <c r="H394" s="7" t="str">
        <f t="shared" ca="1" si="78"/>
        <v/>
      </c>
      <c r="I394" s="8" t="str">
        <f t="shared" ca="1" si="79"/>
        <v/>
      </c>
      <c r="J394" s="8" t="str">
        <f>IF(C394="","",
COUNTIFS(
sales!$C:$C,$C394,
sales!$E:$E,$E394,
sales!$H:$H,"&gt;="&amp;$F394,
sales!$H:$H,"&lt;="&amp;$G394
))</f>
        <v/>
      </c>
      <c r="K394" s="9" t="str">
        <f>IF(COUNTIFS(sales!C:C, C394)=0,"",
_xlfn.MAXIFS(sales!H:H, sales!C:C, C394))</f>
        <v/>
      </c>
      <c r="L394" s="4"/>
      <c r="M394" s="4"/>
      <c r="N394" s="10" t="str">
        <f>IF(C394="","",
SUMIFS(
sales!$I:$I,
sales!$C:$C,$C394,
sales!$E:$E,$E394,
sales!$H:$H,"&gt;="&amp;$F394,
sales!$H:$H,"&lt;="&amp;$G394
))</f>
        <v/>
      </c>
      <c r="O394" s="10" t="str">
        <f t="shared" si="80"/>
        <v/>
      </c>
      <c r="P394" s="11" t="str">
        <f t="shared" si="81"/>
        <v/>
      </c>
      <c r="Q394" s="12" t="str">
        <f t="shared" ca="1" si="82"/>
        <v/>
      </c>
      <c r="R394" s="100"/>
      <c r="S394" s="14"/>
      <c r="T394" s="15" t="str">
        <f t="shared" ca="1" si="83"/>
        <v/>
      </c>
      <c r="U394" s="15" t="str">
        <f t="shared" ca="1" si="84"/>
        <v/>
      </c>
      <c r="V394" s="16"/>
      <c r="W394" s="17" t="str">
        <f t="shared" ca="1" si="85"/>
        <v/>
      </c>
      <c r="X394" s="18" t="str">
        <f t="shared" ca="1" si="86"/>
        <v/>
      </c>
    </row>
    <row r="395" spans="1:24" x14ac:dyDescent="0.35">
      <c r="A395" s="3">
        <v>391</v>
      </c>
      <c r="B395" s="4"/>
      <c r="C395" s="4"/>
      <c r="D395" s="5" t="str">
        <f t="shared" si="77"/>
        <v/>
      </c>
      <c r="E395" s="4"/>
      <c r="F395" s="6"/>
      <c r="G395" s="6"/>
      <c r="H395" s="7" t="str">
        <f t="shared" ca="1" si="78"/>
        <v/>
      </c>
      <c r="I395" s="8" t="str">
        <f t="shared" ca="1" si="79"/>
        <v/>
      </c>
      <c r="J395" s="8" t="str">
        <f>IF(C395="","",
COUNTIFS(
sales!$C:$C,$C395,
sales!$E:$E,$E395,
sales!$H:$H,"&gt;="&amp;$F395,
sales!$H:$H,"&lt;="&amp;$G395
))</f>
        <v/>
      </c>
      <c r="K395" s="9" t="str">
        <f>IF(COUNTIFS(sales!C:C, C395)=0,"",
_xlfn.MAXIFS(sales!H:H, sales!C:C, C395))</f>
        <v/>
      </c>
      <c r="L395" s="4"/>
      <c r="M395" s="4"/>
      <c r="N395" s="10" t="str">
        <f>IF(C395="","",
SUMIFS(
sales!$I:$I,
sales!$C:$C,$C395,
sales!$E:$E,$E395,
sales!$H:$H,"&gt;="&amp;$F395,
sales!$H:$H,"&lt;="&amp;$G395
))</f>
        <v/>
      </c>
      <c r="O395" s="10" t="str">
        <f t="shared" si="80"/>
        <v/>
      </c>
      <c r="P395" s="11" t="str">
        <f t="shared" si="81"/>
        <v/>
      </c>
      <c r="Q395" s="12" t="str">
        <f t="shared" ca="1" si="82"/>
        <v/>
      </c>
      <c r="R395" s="100"/>
      <c r="S395" s="14"/>
      <c r="T395" s="15" t="str">
        <f t="shared" ca="1" si="83"/>
        <v/>
      </c>
      <c r="U395" s="15" t="str">
        <f t="shared" ca="1" si="84"/>
        <v/>
      </c>
      <c r="V395" s="16"/>
      <c r="W395" s="17" t="str">
        <f t="shared" ca="1" si="85"/>
        <v/>
      </c>
      <c r="X395" s="18" t="str">
        <f t="shared" ca="1" si="86"/>
        <v/>
      </c>
    </row>
    <row r="396" spans="1:24" x14ac:dyDescent="0.35">
      <c r="A396" s="3">
        <v>392</v>
      </c>
      <c r="B396" s="4"/>
      <c r="C396" s="4"/>
      <c r="D396" s="5" t="str">
        <f t="shared" si="77"/>
        <v/>
      </c>
      <c r="E396" s="4"/>
      <c r="F396" s="6"/>
      <c r="G396" s="6"/>
      <c r="H396" s="7" t="str">
        <f t="shared" ca="1" si="78"/>
        <v/>
      </c>
      <c r="I396" s="8" t="str">
        <f t="shared" ca="1" si="79"/>
        <v/>
      </c>
      <c r="J396" s="8" t="str">
        <f>IF(C396="","",
COUNTIFS(
sales!$C:$C,$C396,
sales!$E:$E,$E396,
sales!$H:$H,"&gt;="&amp;$F396,
sales!$H:$H,"&lt;="&amp;$G396
))</f>
        <v/>
      </c>
      <c r="K396" s="9" t="str">
        <f>IF(COUNTIFS(sales!C:C, C396)=0,"",
_xlfn.MAXIFS(sales!H:H, sales!C:C, C396))</f>
        <v/>
      </c>
      <c r="L396" s="4"/>
      <c r="M396" s="4"/>
      <c r="N396" s="10" t="str">
        <f>IF(C396="","",
SUMIFS(
sales!$I:$I,
sales!$C:$C,$C396,
sales!$E:$E,$E396,
sales!$H:$H,"&gt;="&amp;$F396,
sales!$H:$H,"&lt;="&amp;$G396
))</f>
        <v/>
      </c>
      <c r="O396" s="10" t="str">
        <f t="shared" si="80"/>
        <v/>
      </c>
      <c r="P396" s="11" t="str">
        <f t="shared" si="81"/>
        <v/>
      </c>
      <c r="Q396" s="12" t="str">
        <f t="shared" ca="1" si="82"/>
        <v/>
      </c>
      <c r="R396" s="100"/>
      <c r="S396" s="14"/>
      <c r="T396" s="15" t="str">
        <f t="shared" ca="1" si="83"/>
        <v/>
      </c>
      <c r="U396" s="15" t="str">
        <f t="shared" ca="1" si="84"/>
        <v/>
      </c>
      <c r="V396" s="16"/>
      <c r="W396" s="17" t="str">
        <f t="shared" ca="1" si="85"/>
        <v/>
      </c>
      <c r="X396" s="18" t="str">
        <f t="shared" ca="1" si="86"/>
        <v/>
      </c>
    </row>
    <row r="397" spans="1:24" x14ac:dyDescent="0.35">
      <c r="A397" s="3">
        <v>393</v>
      </c>
      <c r="B397" s="4"/>
      <c r="C397" s="4"/>
      <c r="D397" s="5" t="str">
        <f t="shared" si="77"/>
        <v/>
      </c>
      <c r="E397" s="4"/>
      <c r="F397" s="6"/>
      <c r="G397" s="6"/>
      <c r="H397" s="7" t="str">
        <f t="shared" ca="1" si="78"/>
        <v/>
      </c>
      <c r="I397" s="8" t="str">
        <f t="shared" ca="1" si="79"/>
        <v/>
      </c>
      <c r="J397" s="8" t="str">
        <f>IF(C397="","",
COUNTIFS(
sales!$C:$C,$C397,
sales!$E:$E,$E397,
sales!$H:$H,"&gt;="&amp;$F397,
sales!$H:$H,"&lt;="&amp;$G397
))</f>
        <v/>
      </c>
      <c r="K397" s="9" t="str">
        <f>IF(COUNTIFS(sales!C:C, C397)=0,"",
_xlfn.MAXIFS(sales!H:H, sales!C:C, C397))</f>
        <v/>
      </c>
      <c r="L397" s="4"/>
      <c r="M397" s="4"/>
      <c r="N397" s="10" t="str">
        <f>IF(C397="","",
SUMIFS(
sales!$I:$I,
sales!$C:$C,$C397,
sales!$E:$E,$E397,
sales!$H:$H,"&gt;="&amp;$F397,
sales!$H:$H,"&lt;="&amp;$G397
))</f>
        <v/>
      </c>
      <c r="O397" s="10" t="str">
        <f t="shared" si="80"/>
        <v/>
      </c>
      <c r="P397" s="11" t="str">
        <f t="shared" si="81"/>
        <v/>
      </c>
      <c r="Q397" s="12" t="str">
        <f t="shared" ca="1" si="82"/>
        <v/>
      </c>
      <c r="R397" s="100"/>
      <c r="S397" s="14"/>
      <c r="T397" s="15" t="str">
        <f t="shared" ca="1" si="83"/>
        <v/>
      </c>
      <c r="U397" s="15" t="str">
        <f t="shared" ca="1" si="84"/>
        <v/>
      </c>
      <c r="V397" s="16"/>
      <c r="W397" s="17" t="str">
        <f t="shared" ca="1" si="85"/>
        <v/>
      </c>
      <c r="X397" s="18" t="str">
        <f t="shared" ca="1" si="86"/>
        <v/>
      </c>
    </row>
    <row r="398" spans="1:24" x14ac:dyDescent="0.35">
      <c r="A398" s="3">
        <v>394</v>
      </c>
      <c r="B398" s="4"/>
      <c r="C398" s="4"/>
      <c r="D398" s="5" t="str">
        <f t="shared" si="77"/>
        <v/>
      </c>
      <c r="E398" s="4"/>
      <c r="F398" s="6"/>
      <c r="G398" s="6"/>
      <c r="H398" s="7" t="str">
        <f t="shared" ca="1" si="78"/>
        <v/>
      </c>
      <c r="I398" s="8" t="str">
        <f t="shared" ca="1" si="79"/>
        <v/>
      </c>
      <c r="J398" s="8" t="str">
        <f>IF(C398="","",
COUNTIFS(
sales!$C:$C,$C398,
sales!$E:$E,$E398,
sales!$H:$H,"&gt;="&amp;$F398,
sales!$H:$H,"&lt;="&amp;$G398
))</f>
        <v/>
      </c>
      <c r="K398" s="9" t="str">
        <f>IF(COUNTIFS(sales!C:C, C398)=0,"",
_xlfn.MAXIFS(sales!H:H, sales!C:C, C398))</f>
        <v/>
      </c>
      <c r="L398" s="4"/>
      <c r="M398" s="4"/>
      <c r="N398" s="10" t="str">
        <f>IF(C398="","",
SUMIFS(
sales!$I:$I,
sales!$C:$C,$C398,
sales!$E:$E,$E398,
sales!$H:$H,"&gt;="&amp;$F398,
sales!$H:$H,"&lt;="&amp;$G398
))</f>
        <v/>
      </c>
      <c r="O398" s="10" t="str">
        <f t="shared" si="80"/>
        <v/>
      </c>
      <c r="P398" s="11" t="str">
        <f t="shared" si="81"/>
        <v/>
      </c>
      <c r="Q398" s="12" t="str">
        <f t="shared" ca="1" si="82"/>
        <v/>
      </c>
      <c r="R398" s="100"/>
      <c r="S398" s="14"/>
      <c r="T398" s="15" t="str">
        <f t="shared" ca="1" si="83"/>
        <v/>
      </c>
      <c r="U398" s="15" t="str">
        <f t="shared" ca="1" si="84"/>
        <v/>
      </c>
      <c r="V398" s="16"/>
      <c r="W398" s="17" t="str">
        <f t="shared" ca="1" si="85"/>
        <v/>
      </c>
      <c r="X398" s="18" t="str">
        <f t="shared" ca="1" si="86"/>
        <v/>
      </c>
    </row>
    <row r="399" spans="1:24" x14ac:dyDescent="0.35">
      <c r="A399" s="3">
        <v>395</v>
      </c>
      <c r="B399" s="4"/>
      <c r="C399" s="4"/>
      <c r="D399" s="5" t="str">
        <f t="shared" si="77"/>
        <v/>
      </c>
      <c r="E399" s="4"/>
      <c r="F399" s="6"/>
      <c r="G399" s="6"/>
      <c r="H399" s="7" t="str">
        <f t="shared" ca="1" si="78"/>
        <v/>
      </c>
      <c r="I399" s="8" t="str">
        <f t="shared" ca="1" si="79"/>
        <v/>
      </c>
      <c r="J399" s="8" t="str">
        <f>IF(C399="","",
COUNTIFS(
sales!$C:$C,$C399,
sales!$E:$E,$E399,
sales!$H:$H,"&gt;="&amp;$F399,
sales!$H:$H,"&lt;="&amp;$G399
))</f>
        <v/>
      </c>
      <c r="K399" s="9" t="str">
        <f>IF(COUNTIFS(sales!C:C, C399)=0,"",
_xlfn.MAXIFS(sales!H:H, sales!C:C, C399))</f>
        <v/>
      </c>
      <c r="L399" s="4"/>
      <c r="M399" s="4"/>
      <c r="N399" s="10" t="str">
        <f>IF(C399="","",
SUMIFS(
sales!$I:$I,
sales!$C:$C,$C399,
sales!$E:$E,$E399,
sales!$H:$H,"&gt;="&amp;$F399,
sales!$H:$H,"&lt;="&amp;$G399
))</f>
        <v/>
      </c>
      <c r="O399" s="10" t="str">
        <f t="shared" si="80"/>
        <v/>
      </c>
      <c r="P399" s="11" t="str">
        <f t="shared" si="81"/>
        <v/>
      </c>
      <c r="Q399" s="12" t="str">
        <f t="shared" ca="1" si="82"/>
        <v/>
      </c>
      <c r="R399" s="100"/>
      <c r="S399" s="14"/>
      <c r="T399" s="15" t="str">
        <f t="shared" ca="1" si="83"/>
        <v/>
      </c>
      <c r="U399" s="15" t="str">
        <f t="shared" ca="1" si="84"/>
        <v/>
      </c>
      <c r="V399" s="16"/>
      <c r="W399" s="17" t="str">
        <f t="shared" ca="1" si="85"/>
        <v/>
      </c>
      <c r="X399" s="18" t="str">
        <f t="shared" ca="1" si="86"/>
        <v/>
      </c>
    </row>
    <row r="400" spans="1:24" x14ac:dyDescent="0.35">
      <c r="A400" s="3">
        <v>396</v>
      </c>
      <c r="B400" s="4"/>
      <c r="C400" s="4"/>
      <c r="D400" s="5" t="str">
        <f t="shared" si="77"/>
        <v/>
      </c>
      <c r="E400" s="4"/>
      <c r="F400" s="6"/>
      <c r="G400" s="6"/>
      <c r="H400" s="7" t="str">
        <f t="shared" ca="1" si="78"/>
        <v/>
      </c>
      <c r="I400" s="8" t="str">
        <f t="shared" ca="1" si="79"/>
        <v/>
      </c>
      <c r="J400" s="8" t="str">
        <f>IF(C400="","",
COUNTIFS(
sales!$C:$C,$C400,
sales!$E:$E,$E400,
sales!$H:$H,"&gt;="&amp;$F400,
sales!$H:$H,"&lt;="&amp;$G400
))</f>
        <v/>
      </c>
      <c r="K400" s="9" t="str">
        <f>IF(COUNTIFS(sales!C:C, C400)=0,"",
_xlfn.MAXIFS(sales!H:H, sales!C:C, C400))</f>
        <v/>
      </c>
      <c r="L400" s="4"/>
      <c r="M400" s="4"/>
      <c r="N400" s="10" t="str">
        <f>IF(C400="","",
SUMIFS(
sales!$I:$I,
sales!$C:$C,$C400,
sales!$E:$E,$E400,
sales!$H:$H,"&gt;="&amp;$F400,
sales!$H:$H,"&lt;="&amp;$G400
))</f>
        <v/>
      </c>
      <c r="O400" s="10" t="str">
        <f t="shared" si="80"/>
        <v/>
      </c>
      <c r="P400" s="11" t="str">
        <f t="shared" si="81"/>
        <v/>
      </c>
      <c r="Q400" s="12" t="str">
        <f t="shared" ca="1" si="82"/>
        <v/>
      </c>
      <c r="R400" s="100"/>
      <c r="S400" s="14"/>
      <c r="T400" s="15" t="str">
        <f t="shared" ca="1" si="83"/>
        <v/>
      </c>
      <c r="U400" s="15" t="str">
        <f t="shared" ca="1" si="84"/>
        <v/>
      </c>
      <c r="V400" s="16"/>
      <c r="W400" s="17" t="str">
        <f t="shared" ca="1" si="85"/>
        <v/>
      </c>
      <c r="X400" s="18" t="str">
        <f t="shared" ca="1" si="86"/>
        <v/>
      </c>
    </row>
    <row r="401" spans="1:24" x14ac:dyDescent="0.35">
      <c r="A401" s="3">
        <v>397</v>
      </c>
      <c r="B401" s="4"/>
      <c r="C401" s="4"/>
      <c r="D401" s="5" t="str">
        <f t="shared" si="77"/>
        <v/>
      </c>
      <c r="E401" s="4"/>
      <c r="F401" s="6"/>
      <c r="G401" s="6"/>
      <c r="H401" s="7" t="str">
        <f t="shared" ca="1" si="78"/>
        <v/>
      </c>
      <c r="I401" s="8" t="str">
        <f t="shared" ca="1" si="79"/>
        <v/>
      </c>
      <c r="J401" s="8" t="str">
        <f>IF(C401="","",
COUNTIFS(
sales!$C:$C,$C401,
sales!$E:$E,$E401,
sales!$H:$H,"&gt;="&amp;$F401,
sales!$H:$H,"&lt;="&amp;$G401
))</f>
        <v/>
      </c>
      <c r="K401" s="9" t="str">
        <f>IF(COUNTIFS(sales!C:C, C401)=0,"",
_xlfn.MAXIFS(sales!H:H, sales!C:C, C401))</f>
        <v/>
      </c>
      <c r="L401" s="4"/>
      <c r="M401" s="4"/>
      <c r="N401" s="10" t="str">
        <f>IF(C401="","",
SUMIFS(
sales!$I:$I,
sales!$C:$C,$C401,
sales!$E:$E,$E401,
sales!$H:$H,"&gt;="&amp;$F401,
sales!$H:$H,"&lt;="&amp;$G401
))</f>
        <v/>
      </c>
      <c r="O401" s="10" t="str">
        <f t="shared" si="80"/>
        <v/>
      </c>
      <c r="P401" s="11" t="str">
        <f t="shared" si="81"/>
        <v/>
      </c>
      <c r="Q401" s="12" t="str">
        <f t="shared" ca="1" si="82"/>
        <v/>
      </c>
      <c r="R401" s="100"/>
      <c r="S401" s="14"/>
      <c r="T401" s="15" t="str">
        <f t="shared" ca="1" si="83"/>
        <v/>
      </c>
      <c r="U401" s="15" t="str">
        <f t="shared" ca="1" si="84"/>
        <v/>
      </c>
      <c r="V401" s="16"/>
      <c r="W401" s="17" t="str">
        <f t="shared" ca="1" si="85"/>
        <v/>
      </c>
      <c r="X401" s="18" t="str">
        <f t="shared" ca="1" si="86"/>
        <v/>
      </c>
    </row>
    <row r="402" spans="1:24" x14ac:dyDescent="0.35">
      <c r="A402" s="3">
        <v>398</v>
      </c>
      <c r="B402" s="4"/>
      <c r="C402" s="4"/>
      <c r="D402" s="5" t="str">
        <f t="shared" si="77"/>
        <v/>
      </c>
      <c r="E402" s="4"/>
      <c r="F402" s="6"/>
      <c r="G402" s="6"/>
      <c r="H402" s="7" t="str">
        <f t="shared" ca="1" si="78"/>
        <v/>
      </c>
      <c r="I402" s="8" t="str">
        <f t="shared" ca="1" si="79"/>
        <v/>
      </c>
      <c r="J402" s="8" t="str">
        <f>IF(C402="","",
COUNTIFS(
sales!$C:$C,$C402,
sales!$E:$E,$E402,
sales!$H:$H,"&gt;="&amp;$F402,
sales!$H:$H,"&lt;="&amp;$G402
))</f>
        <v/>
      </c>
      <c r="K402" s="9" t="str">
        <f>IF(COUNTIFS(sales!C:C, C402)=0,"",
_xlfn.MAXIFS(sales!H:H, sales!C:C, C402))</f>
        <v/>
      </c>
      <c r="L402" s="4"/>
      <c r="M402" s="4"/>
      <c r="N402" s="10" t="str">
        <f>IF(C402="","",
SUMIFS(
sales!$I:$I,
sales!$C:$C,$C402,
sales!$E:$E,$E402,
sales!$H:$H,"&gt;="&amp;$F402,
sales!$H:$H,"&lt;="&amp;$G402
))</f>
        <v/>
      </c>
      <c r="O402" s="10" t="str">
        <f t="shared" si="80"/>
        <v/>
      </c>
      <c r="P402" s="11" t="str">
        <f t="shared" si="81"/>
        <v/>
      </c>
      <c r="Q402" s="12" t="str">
        <f t="shared" ca="1" si="82"/>
        <v/>
      </c>
      <c r="R402" s="100"/>
      <c r="S402" s="14"/>
      <c r="T402" s="15" t="str">
        <f t="shared" ca="1" si="83"/>
        <v/>
      </c>
      <c r="U402" s="15" t="str">
        <f t="shared" ca="1" si="84"/>
        <v/>
      </c>
      <c r="V402" s="16"/>
      <c r="W402" s="17" t="str">
        <f t="shared" ca="1" si="85"/>
        <v/>
      </c>
      <c r="X402" s="18" t="str">
        <f t="shared" ca="1" si="86"/>
        <v/>
      </c>
    </row>
    <row r="403" spans="1:24" x14ac:dyDescent="0.35">
      <c r="A403" s="3">
        <v>399</v>
      </c>
      <c r="B403" s="4"/>
      <c r="C403" s="4"/>
      <c r="D403" s="5" t="str">
        <f t="shared" si="77"/>
        <v/>
      </c>
      <c r="E403" s="4"/>
      <c r="F403" s="6"/>
      <c r="G403" s="6"/>
      <c r="H403" s="7" t="str">
        <f t="shared" ca="1" si="78"/>
        <v/>
      </c>
      <c r="I403" s="8" t="str">
        <f t="shared" ca="1" si="79"/>
        <v/>
      </c>
      <c r="J403" s="8" t="str">
        <f>IF(C403="","",
COUNTIFS(
sales!$C:$C,$C403,
sales!$E:$E,$E403,
sales!$H:$H,"&gt;="&amp;$F403,
sales!$H:$H,"&lt;="&amp;$G403
))</f>
        <v/>
      </c>
      <c r="K403" s="9" t="str">
        <f>IF(COUNTIFS(sales!C:C, C403)=0,"",
_xlfn.MAXIFS(sales!H:H, sales!C:C, C403))</f>
        <v/>
      </c>
      <c r="L403" s="4"/>
      <c r="M403" s="4"/>
      <c r="N403" s="10" t="str">
        <f>IF(C403="","",
SUMIFS(
sales!$I:$I,
sales!$C:$C,$C403,
sales!$E:$E,$E403,
sales!$H:$H,"&gt;="&amp;$F403,
sales!$H:$H,"&lt;="&amp;$G403
))</f>
        <v/>
      </c>
      <c r="O403" s="10" t="str">
        <f t="shared" si="80"/>
        <v/>
      </c>
      <c r="P403" s="11" t="str">
        <f t="shared" si="81"/>
        <v/>
      </c>
      <c r="Q403" s="12" t="str">
        <f t="shared" ca="1" si="82"/>
        <v/>
      </c>
      <c r="R403" s="100"/>
      <c r="S403" s="14"/>
      <c r="T403" s="15" t="str">
        <f t="shared" ca="1" si="83"/>
        <v/>
      </c>
      <c r="U403" s="15" t="str">
        <f t="shared" ca="1" si="84"/>
        <v/>
      </c>
      <c r="V403" s="16"/>
      <c r="W403" s="17" t="str">
        <f t="shared" ca="1" si="85"/>
        <v/>
      </c>
      <c r="X403" s="18" t="str">
        <f t="shared" ca="1" si="86"/>
        <v/>
      </c>
    </row>
    <row r="404" spans="1:24" x14ac:dyDescent="0.35">
      <c r="A404" s="3">
        <v>400</v>
      </c>
      <c r="B404" s="4"/>
      <c r="C404" s="4"/>
      <c r="D404" s="5" t="str">
        <f t="shared" si="77"/>
        <v/>
      </c>
      <c r="E404" s="4"/>
      <c r="F404" s="6"/>
      <c r="G404" s="6"/>
      <c r="H404" s="7" t="str">
        <f t="shared" ca="1" si="78"/>
        <v/>
      </c>
      <c r="I404" s="8" t="str">
        <f t="shared" ca="1" si="79"/>
        <v/>
      </c>
      <c r="J404" s="8" t="str">
        <f>IF(C404="","",
COUNTIFS(
sales!$C:$C,$C404,
sales!$E:$E,$E404,
sales!$H:$H,"&gt;="&amp;$F404,
sales!$H:$H,"&lt;="&amp;$G404
))</f>
        <v/>
      </c>
      <c r="K404" s="9" t="str">
        <f>IF(COUNTIFS(sales!C:C, C404)=0,"",
_xlfn.MAXIFS(sales!H:H, sales!C:C, C404))</f>
        <v/>
      </c>
      <c r="L404" s="4"/>
      <c r="M404" s="4"/>
      <c r="N404" s="10" t="str">
        <f>IF(C404="","",
SUMIFS(
sales!$I:$I,
sales!$C:$C,$C404,
sales!$E:$E,$E404,
sales!$H:$H,"&gt;="&amp;$F404,
sales!$H:$H,"&lt;="&amp;$G404
))</f>
        <v/>
      </c>
      <c r="O404" s="10" t="str">
        <f t="shared" si="80"/>
        <v/>
      </c>
      <c r="P404" s="11" t="str">
        <f t="shared" si="81"/>
        <v/>
      </c>
      <c r="Q404" s="12" t="str">
        <f t="shared" ca="1" si="82"/>
        <v/>
      </c>
      <c r="R404" s="100"/>
      <c r="S404" s="14"/>
      <c r="T404" s="15" t="str">
        <f t="shared" ca="1" si="83"/>
        <v/>
      </c>
      <c r="U404" s="15" t="str">
        <f t="shared" ca="1" si="84"/>
        <v/>
      </c>
      <c r="V404" s="16"/>
      <c r="W404" s="17" t="str">
        <f t="shared" ca="1" si="85"/>
        <v/>
      </c>
      <c r="X404" s="18" t="str">
        <f t="shared" ca="1" si="86"/>
        <v/>
      </c>
    </row>
    <row r="405" spans="1:24" x14ac:dyDescent="0.35">
      <c r="A405" s="3">
        <v>401</v>
      </c>
      <c r="B405" s="4"/>
      <c r="C405" s="4"/>
      <c r="D405" s="5" t="str">
        <f t="shared" si="77"/>
        <v/>
      </c>
      <c r="E405" s="4"/>
      <c r="F405" s="6"/>
      <c r="G405" s="6"/>
      <c r="H405" s="7" t="str">
        <f t="shared" ca="1" si="78"/>
        <v/>
      </c>
      <c r="I405" s="8" t="str">
        <f t="shared" ca="1" si="79"/>
        <v/>
      </c>
      <c r="J405" s="8" t="str">
        <f>IF(C405="","",
COUNTIFS(
sales!$C:$C,$C405,
sales!$E:$E,$E405,
sales!$H:$H,"&gt;="&amp;$F405,
sales!$H:$H,"&lt;="&amp;$G405
))</f>
        <v/>
      </c>
      <c r="K405" s="9" t="str">
        <f>IF(COUNTIFS(sales!C:C, C405)=0,"",
_xlfn.MAXIFS(sales!H:H, sales!C:C, C405))</f>
        <v/>
      </c>
      <c r="L405" s="4"/>
      <c r="M405" s="4"/>
      <c r="N405" s="10" t="str">
        <f>IF(C405="","",
SUMIFS(
sales!$I:$I,
sales!$C:$C,$C405,
sales!$E:$E,$E405,
sales!$H:$H,"&gt;="&amp;$F405,
sales!$H:$H,"&lt;="&amp;$G405
))</f>
        <v/>
      </c>
      <c r="O405" s="10" t="str">
        <f t="shared" si="80"/>
        <v/>
      </c>
      <c r="P405" s="11" t="str">
        <f t="shared" si="81"/>
        <v/>
      </c>
      <c r="Q405" s="12" t="str">
        <f t="shared" ca="1" si="82"/>
        <v/>
      </c>
      <c r="R405" s="100"/>
      <c r="S405" s="14"/>
      <c r="T405" s="15" t="str">
        <f t="shared" ca="1" si="83"/>
        <v/>
      </c>
      <c r="U405" s="15" t="str">
        <f t="shared" ca="1" si="84"/>
        <v/>
      </c>
      <c r="V405" s="16"/>
      <c r="W405" s="17" t="str">
        <f t="shared" ca="1" si="85"/>
        <v/>
      </c>
      <c r="X405" s="18" t="str">
        <f t="shared" ca="1" si="86"/>
        <v/>
      </c>
    </row>
    <row r="406" spans="1:24" x14ac:dyDescent="0.35">
      <c r="A406" s="3">
        <v>402</v>
      </c>
      <c r="B406" s="4"/>
      <c r="C406" s="4"/>
      <c r="D406" s="5" t="str">
        <f t="shared" si="77"/>
        <v/>
      </c>
      <c r="E406" s="4"/>
      <c r="F406" s="6"/>
      <c r="G406" s="6"/>
      <c r="H406" s="7" t="str">
        <f t="shared" ca="1" si="78"/>
        <v/>
      </c>
      <c r="I406" s="8" t="str">
        <f t="shared" ca="1" si="79"/>
        <v/>
      </c>
      <c r="J406" s="8" t="str">
        <f>IF(C406="","",
COUNTIFS(
sales!$C:$C,$C406,
sales!$E:$E,$E406,
sales!$H:$H,"&gt;="&amp;$F406,
sales!$H:$H,"&lt;="&amp;$G406
))</f>
        <v/>
      </c>
      <c r="K406" s="9" t="str">
        <f>IF(COUNTIFS(sales!C:C, C406)=0,"",
_xlfn.MAXIFS(sales!H:H, sales!C:C, C406))</f>
        <v/>
      </c>
      <c r="L406" s="4"/>
      <c r="M406" s="4"/>
      <c r="N406" s="10" t="str">
        <f>IF(C406="","",
SUMIFS(
sales!$I:$I,
sales!$C:$C,$C406,
sales!$E:$E,$E406,
sales!$H:$H,"&gt;="&amp;$F406,
sales!$H:$H,"&lt;="&amp;$G406
))</f>
        <v/>
      </c>
      <c r="O406" s="10" t="str">
        <f t="shared" si="80"/>
        <v/>
      </c>
      <c r="P406" s="11" t="str">
        <f t="shared" si="81"/>
        <v/>
      </c>
      <c r="Q406" s="12" t="str">
        <f t="shared" ca="1" si="82"/>
        <v/>
      </c>
      <c r="R406" s="100"/>
      <c r="S406" s="14"/>
      <c r="T406" s="15" t="str">
        <f t="shared" ca="1" si="83"/>
        <v/>
      </c>
      <c r="U406" s="15" t="str">
        <f t="shared" ca="1" si="84"/>
        <v/>
      </c>
      <c r="V406" s="16"/>
      <c r="W406" s="17" t="str">
        <f t="shared" ca="1" si="85"/>
        <v/>
      </c>
      <c r="X406" s="18" t="str">
        <f t="shared" ca="1" si="86"/>
        <v/>
      </c>
    </row>
    <row r="407" spans="1:24" x14ac:dyDescent="0.35">
      <c r="A407" s="3">
        <v>403</v>
      </c>
      <c r="B407" s="4"/>
      <c r="C407" s="4"/>
      <c r="D407" s="5" t="str">
        <f t="shared" si="77"/>
        <v/>
      </c>
      <c r="E407" s="4"/>
      <c r="F407" s="6"/>
      <c r="G407" s="6"/>
      <c r="H407" s="7" t="str">
        <f t="shared" ca="1" si="78"/>
        <v/>
      </c>
      <c r="I407" s="8" t="str">
        <f t="shared" ca="1" si="79"/>
        <v/>
      </c>
      <c r="J407" s="8" t="str">
        <f>IF(C407="","",
COUNTIFS(
sales!$C:$C,$C407,
sales!$E:$E,$E407,
sales!$H:$H,"&gt;="&amp;$F407,
sales!$H:$H,"&lt;="&amp;$G407
))</f>
        <v/>
      </c>
      <c r="K407" s="9" t="str">
        <f>IF(COUNTIFS(sales!C:C, C407)=0,"",
_xlfn.MAXIFS(sales!H:H, sales!C:C, C407))</f>
        <v/>
      </c>
      <c r="L407" s="4"/>
      <c r="M407" s="4"/>
      <c r="N407" s="10" t="str">
        <f>IF(C407="","",
SUMIFS(
sales!$I:$I,
sales!$C:$C,$C407,
sales!$E:$E,$E407,
sales!$H:$H,"&gt;="&amp;$F407,
sales!$H:$H,"&lt;="&amp;$G407
))</f>
        <v/>
      </c>
      <c r="O407" s="10" t="str">
        <f t="shared" si="80"/>
        <v/>
      </c>
      <c r="P407" s="11" t="str">
        <f t="shared" si="81"/>
        <v/>
      </c>
      <c r="Q407" s="12" t="str">
        <f t="shared" ca="1" si="82"/>
        <v/>
      </c>
      <c r="R407" s="100"/>
      <c r="S407" s="14"/>
      <c r="T407" s="15" t="str">
        <f t="shared" ca="1" si="83"/>
        <v/>
      </c>
      <c r="U407" s="15" t="str">
        <f t="shared" ca="1" si="84"/>
        <v/>
      </c>
      <c r="V407" s="16"/>
      <c r="W407" s="17" t="str">
        <f t="shared" ca="1" si="85"/>
        <v/>
      </c>
      <c r="X407" s="18" t="str">
        <f t="shared" ca="1" si="86"/>
        <v/>
      </c>
    </row>
    <row r="408" spans="1:24" x14ac:dyDescent="0.35">
      <c r="A408" s="3">
        <v>404</v>
      </c>
      <c r="B408" s="4"/>
      <c r="C408" s="4"/>
      <c r="D408" s="5" t="str">
        <f t="shared" si="77"/>
        <v/>
      </c>
      <c r="E408" s="4"/>
      <c r="F408" s="6"/>
      <c r="G408" s="6"/>
      <c r="H408" s="7" t="str">
        <f t="shared" ca="1" si="78"/>
        <v/>
      </c>
      <c r="I408" s="8" t="str">
        <f t="shared" ca="1" si="79"/>
        <v/>
      </c>
      <c r="J408" s="8" t="str">
        <f>IF(C408="","",
COUNTIFS(
sales!$C:$C,$C408,
sales!$E:$E,$E408,
sales!$H:$H,"&gt;="&amp;$F408,
sales!$H:$H,"&lt;="&amp;$G408
))</f>
        <v/>
      </c>
      <c r="K408" s="9" t="str">
        <f>IF(COUNTIFS(sales!C:C, C408)=0,"",
_xlfn.MAXIFS(sales!H:H, sales!C:C, C408))</f>
        <v/>
      </c>
      <c r="L408" s="4"/>
      <c r="M408" s="4"/>
      <c r="N408" s="10" t="str">
        <f>IF(C408="","",
SUMIFS(
sales!$I:$I,
sales!$C:$C,$C408,
sales!$E:$E,$E408,
sales!$H:$H,"&gt;="&amp;$F408,
sales!$H:$H,"&lt;="&amp;$G408
))</f>
        <v/>
      </c>
      <c r="O408" s="10" t="str">
        <f t="shared" si="80"/>
        <v/>
      </c>
      <c r="P408" s="11" t="str">
        <f t="shared" si="81"/>
        <v/>
      </c>
      <c r="Q408" s="12" t="str">
        <f t="shared" ca="1" si="82"/>
        <v/>
      </c>
      <c r="R408" s="100"/>
      <c r="S408" s="14"/>
      <c r="T408" s="15" t="str">
        <f t="shared" ca="1" si="83"/>
        <v/>
      </c>
      <c r="U408" s="15" t="str">
        <f t="shared" ca="1" si="84"/>
        <v/>
      </c>
      <c r="V408" s="16"/>
      <c r="W408" s="17" t="str">
        <f t="shared" ca="1" si="85"/>
        <v/>
      </c>
      <c r="X408" s="18" t="str">
        <f t="shared" ca="1" si="86"/>
        <v/>
      </c>
    </row>
    <row r="409" spans="1:24" x14ac:dyDescent="0.35">
      <c r="A409" s="3">
        <v>405</v>
      </c>
      <c r="B409" s="4"/>
      <c r="C409" s="4"/>
      <c r="D409" s="5" t="str">
        <f t="shared" si="77"/>
        <v/>
      </c>
      <c r="E409" s="4"/>
      <c r="F409" s="6"/>
      <c r="G409" s="6"/>
      <c r="H409" s="7" t="str">
        <f t="shared" ca="1" si="78"/>
        <v/>
      </c>
      <c r="I409" s="8" t="str">
        <f t="shared" ca="1" si="79"/>
        <v/>
      </c>
      <c r="J409" s="8" t="str">
        <f>IF(C409="","",
COUNTIFS(
sales!$C:$C,$C409,
sales!$E:$E,$E409,
sales!$H:$H,"&gt;="&amp;$F409,
sales!$H:$H,"&lt;="&amp;$G409
))</f>
        <v/>
      </c>
      <c r="K409" s="9" t="str">
        <f>IF(COUNTIFS(sales!C:C, C409)=0,"",
_xlfn.MAXIFS(sales!H:H, sales!C:C, C409))</f>
        <v/>
      </c>
      <c r="L409" s="4"/>
      <c r="M409" s="4"/>
      <c r="N409" s="10" t="str">
        <f>IF(C409="","",
SUMIFS(
sales!$I:$I,
sales!$C:$C,$C409,
sales!$E:$E,$E409,
sales!$H:$H,"&gt;="&amp;$F409,
sales!$H:$H,"&lt;="&amp;$G409
))</f>
        <v/>
      </c>
      <c r="O409" s="10" t="str">
        <f t="shared" si="80"/>
        <v/>
      </c>
      <c r="P409" s="11" t="str">
        <f t="shared" si="81"/>
        <v/>
      </c>
      <c r="Q409" s="12" t="str">
        <f t="shared" ca="1" si="82"/>
        <v/>
      </c>
      <c r="R409" s="100"/>
      <c r="S409" s="14"/>
      <c r="T409" s="15" t="str">
        <f t="shared" ca="1" si="83"/>
        <v/>
      </c>
      <c r="U409" s="15" t="str">
        <f t="shared" ca="1" si="84"/>
        <v/>
      </c>
      <c r="V409" s="16"/>
      <c r="W409" s="17" t="str">
        <f t="shared" ca="1" si="85"/>
        <v/>
      </c>
      <c r="X409" s="18" t="str">
        <f t="shared" ca="1" si="86"/>
        <v/>
      </c>
    </row>
    <row r="410" spans="1:24" x14ac:dyDescent="0.35">
      <c r="A410" s="3">
        <v>406</v>
      </c>
      <c r="B410" s="4"/>
      <c r="C410" s="4"/>
      <c r="D410" s="5" t="str">
        <f t="shared" si="77"/>
        <v/>
      </c>
      <c r="E410" s="4"/>
      <c r="F410" s="6"/>
      <c r="G410" s="6"/>
      <c r="H410" s="7" t="str">
        <f t="shared" ca="1" si="78"/>
        <v/>
      </c>
      <c r="I410" s="8" t="str">
        <f t="shared" ca="1" si="79"/>
        <v/>
      </c>
      <c r="J410" s="8" t="str">
        <f>IF(C410="","",
COUNTIFS(
sales!$C:$C,$C410,
sales!$E:$E,$E410,
sales!$H:$H,"&gt;="&amp;$F410,
sales!$H:$H,"&lt;="&amp;$G410
))</f>
        <v/>
      </c>
      <c r="K410" s="9" t="str">
        <f>IF(COUNTIFS(sales!C:C, C410)=0,"",
_xlfn.MAXIFS(sales!H:H, sales!C:C, C410))</f>
        <v/>
      </c>
      <c r="L410" s="4"/>
      <c r="M410" s="4"/>
      <c r="N410" s="10" t="str">
        <f>IF(C410="","",
SUMIFS(
sales!$I:$I,
sales!$C:$C,$C410,
sales!$E:$E,$E410,
sales!$H:$H,"&gt;="&amp;$F410,
sales!$H:$H,"&lt;="&amp;$G410
))</f>
        <v/>
      </c>
      <c r="O410" s="10" t="str">
        <f t="shared" si="80"/>
        <v/>
      </c>
      <c r="P410" s="11" t="str">
        <f t="shared" si="81"/>
        <v/>
      </c>
      <c r="Q410" s="12" t="str">
        <f t="shared" ca="1" si="82"/>
        <v/>
      </c>
      <c r="R410" s="100"/>
      <c r="S410" s="14"/>
      <c r="T410" s="15" t="str">
        <f t="shared" ca="1" si="83"/>
        <v/>
      </c>
      <c r="U410" s="15" t="str">
        <f t="shared" ca="1" si="84"/>
        <v/>
      </c>
      <c r="V410" s="16"/>
      <c r="W410" s="17" t="str">
        <f t="shared" ca="1" si="85"/>
        <v/>
      </c>
      <c r="X410" s="18" t="str">
        <f t="shared" ca="1" si="86"/>
        <v/>
      </c>
    </row>
    <row r="411" spans="1:24" x14ac:dyDescent="0.35">
      <c r="A411" s="3">
        <v>407</v>
      </c>
      <c r="B411" s="4"/>
      <c r="C411" s="4"/>
      <c r="D411" s="5" t="str">
        <f t="shared" si="77"/>
        <v/>
      </c>
      <c r="E411" s="4"/>
      <c r="F411" s="6"/>
      <c r="G411" s="6"/>
      <c r="H411" s="7" t="str">
        <f t="shared" ca="1" si="78"/>
        <v/>
      </c>
      <c r="I411" s="8" t="str">
        <f t="shared" ca="1" si="79"/>
        <v/>
      </c>
      <c r="J411" s="8" t="str">
        <f>IF(C411="","",
COUNTIFS(
sales!$C:$C,$C411,
sales!$E:$E,$E411,
sales!$H:$H,"&gt;="&amp;$F411,
sales!$H:$H,"&lt;="&amp;$G411
))</f>
        <v/>
      </c>
      <c r="K411" s="9" t="str">
        <f>IF(COUNTIFS(sales!C:C, C411)=0,"",
_xlfn.MAXIFS(sales!H:H, sales!C:C, C411))</f>
        <v/>
      </c>
      <c r="L411" s="4"/>
      <c r="M411" s="4"/>
      <c r="N411" s="10" t="str">
        <f>IF(C411="","",
SUMIFS(
sales!$I:$I,
sales!$C:$C,$C411,
sales!$E:$E,$E411,
sales!$H:$H,"&gt;="&amp;$F411,
sales!$H:$H,"&lt;="&amp;$G411
))</f>
        <v/>
      </c>
      <c r="O411" s="10" t="str">
        <f t="shared" si="80"/>
        <v/>
      </c>
      <c r="P411" s="11" t="str">
        <f t="shared" si="81"/>
        <v/>
      </c>
      <c r="Q411" s="12" t="str">
        <f t="shared" ca="1" si="82"/>
        <v/>
      </c>
      <c r="R411" s="100"/>
      <c r="S411" s="14"/>
      <c r="T411" s="15" t="str">
        <f t="shared" ca="1" si="83"/>
        <v/>
      </c>
      <c r="U411" s="15" t="str">
        <f t="shared" ca="1" si="84"/>
        <v/>
      </c>
      <c r="V411" s="16"/>
      <c r="W411" s="17" t="str">
        <f t="shared" ca="1" si="85"/>
        <v/>
      </c>
      <c r="X411" s="18" t="str">
        <f t="shared" ca="1" si="86"/>
        <v/>
      </c>
    </row>
    <row r="412" spans="1:24" x14ac:dyDescent="0.35">
      <c r="A412" s="3">
        <v>408</v>
      </c>
      <c r="B412" s="4"/>
      <c r="C412" s="4"/>
      <c r="D412" s="5" t="str">
        <f t="shared" si="77"/>
        <v/>
      </c>
      <c r="E412" s="4"/>
      <c r="F412" s="6"/>
      <c r="G412" s="6"/>
      <c r="H412" s="7" t="str">
        <f t="shared" ca="1" si="78"/>
        <v/>
      </c>
      <c r="I412" s="8" t="str">
        <f t="shared" ca="1" si="79"/>
        <v/>
      </c>
      <c r="J412" s="8" t="str">
        <f>IF(C412="","",
COUNTIFS(
sales!$C:$C,$C412,
sales!$E:$E,$E412,
sales!$H:$H,"&gt;="&amp;$F412,
sales!$H:$H,"&lt;="&amp;$G412
))</f>
        <v/>
      </c>
      <c r="K412" s="9" t="str">
        <f>IF(COUNTIFS(sales!C:C, C412)=0,"",
_xlfn.MAXIFS(sales!H:H, sales!C:C, C412))</f>
        <v/>
      </c>
      <c r="L412" s="4"/>
      <c r="M412" s="4"/>
      <c r="N412" s="10" t="str">
        <f>IF(C412="","",
SUMIFS(
sales!$I:$I,
sales!$C:$C,$C412,
sales!$E:$E,$E412,
sales!$H:$H,"&gt;="&amp;$F412,
sales!$H:$H,"&lt;="&amp;$G412
))</f>
        <v/>
      </c>
      <c r="O412" s="10" t="str">
        <f t="shared" si="80"/>
        <v/>
      </c>
      <c r="P412" s="11" t="str">
        <f t="shared" si="81"/>
        <v/>
      </c>
      <c r="Q412" s="12" t="str">
        <f t="shared" ca="1" si="82"/>
        <v/>
      </c>
      <c r="R412" s="100"/>
      <c r="S412" s="14"/>
      <c r="T412" s="15" t="str">
        <f t="shared" ca="1" si="83"/>
        <v/>
      </c>
      <c r="U412" s="15" t="str">
        <f t="shared" ca="1" si="84"/>
        <v/>
      </c>
      <c r="V412" s="16"/>
      <c r="W412" s="17" t="str">
        <f t="shared" ca="1" si="85"/>
        <v/>
      </c>
      <c r="X412" s="18" t="str">
        <f t="shared" ca="1" si="86"/>
        <v/>
      </c>
    </row>
    <row r="413" spans="1:24" x14ac:dyDescent="0.35">
      <c r="A413" s="3">
        <v>409</v>
      </c>
      <c r="B413" s="4"/>
      <c r="C413" s="4"/>
      <c r="D413" s="5" t="str">
        <f t="shared" si="77"/>
        <v/>
      </c>
      <c r="E413" s="4"/>
      <c r="F413" s="6"/>
      <c r="G413" s="6"/>
      <c r="H413" s="7" t="str">
        <f t="shared" ca="1" si="78"/>
        <v/>
      </c>
      <c r="I413" s="8" t="str">
        <f t="shared" ca="1" si="79"/>
        <v/>
      </c>
      <c r="J413" s="8" t="str">
        <f>IF(C413="","",
COUNTIFS(
sales!$C:$C,$C413,
sales!$E:$E,$E413,
sales!$H:$H,"&gt;="&amp;$F413,
sales!$H:$H,"&lt;="&amp;$G413
))</f>
        <v/>
      </c>
      <c r="K413" s="9" t="str">
        <f>IF(COUNTIFS(sales!C:C, C413)=0,"",
_xlfn.MAXIFS(sales!H:H, sales!C:C, C413))</f>
        <v/>
      </c>
      <c r="L413" s="4"/>
      <c r="M413" s="4"/>
      <c r="N413" s="10" t="str">
        <f>IF(C413="","",
SUMIFS(
sales!$I:$I,
sales!$C:$C,$C413,
sales!$E:$E,$E413,
sales!$H:$H,"&gt;="&amp;$F413,
sales!$H:$H,"&lt;="&amp;$G413
))</f>
        <v/>
      </c>
      <c r="O413" s="10" t="str">
        <f t="shared" si="80"/>
        <v/>
      </c>
      <c r="P413" s="11" t="str">
        <f t="shared" si="81"/>
        <v/>
      </c>
      <c r="Q413" s="12" t="str">
        <f t="shared" ca="1" si="82"/>
        <v/>
      </c>
      <c r="R413" s="100"/>
      <c r="S413" s="14"/>
      <c r="T413" s="15" t="str">
        <f t="shared" ca="1" si="83"/>
        <v/>
      </c>
      <c r="U413" s="15" t="str">
        <f t="shared" ca="1" si="84"/>
        <v/>
      </c>
      <c r="V413" s="16"/>
      <c r="W413" s="17" t="str">
        <f t="shared" ca="1" si="85"/>
        <v/>
      </c>
      <c r="X413" s="18" t="str">
        <f t="shared" ca="1" si="86"/>
        <v/>
      </c>
    </row>
    <row r="414" spans="1:24" x14ac:dyDescent="0.35">
      <c r="A414" s="3">
        <v>410</v>
      </c>
      <c r="B414" s="4"/>
      <c r="C414" s="4"/>
      <c r="D414" s="5" t="str">
        <f t="shared" si="77"/>
        <v/>
      </c>
      <c r="E414" s="4"/>
      <c r="F414" s="6"/>
      <c r="G414" s="6"/>
      <c r="H414" s="7" t="str">
        <f t="shared" ca="1" si="78"/>
        <v/>
      </c>
      <c r="I414" s="8" t="str">
        <f t="shared" ca="1" si="79"/>
        <v/>
      </c>
      <c r="J414" s="8" t="str">
        <f>IF(C414="","",
COUNTIFS(
sales!$C:$C,$C414,
sales!$E:$E,$E414,
sales!$H:$H,"&gt;="&amp;$F414,
sales!$H:$H,"&lt;="&amp;$G414
))</f>
        <v/>
      </c>
      <c r="K414" s="9" t="str">
        <f>IF(COUNTIFS(sales!C:C, C414)=0,"",
_xlfn.MAXIFS(sales!H:H, sales!C:C, C414))</f>
        <v/>
      </c>
      <c r="L414" s="4"/>
      <c r="M414" s="4"/>
      <c r="N414" s="10" t="str">
        <f>IF(C414="","",
SUMIFS(
sales!$I:$I,
sales!$C:$C,$C414,
sales!$E:$E,$E414,
sales!$H:$H,"&gt;="&amp;$F414,
sales!$H:$H,"&lt;="&amp;$G414
))</f>
        <v/>
      </c>
      <c r="O414" s="10" t="str">
        <f t="shared" si="80"/>
        <v/>
      </c>
      <c r="P414" s="11" t="str">
        <f t="shared" si="81"/>
        <v/>
      </c>
      <c r="Q414" s="12" t="str">
        <f t="shared" ca="1" si="82"/>
        <v/>
      </c>
      <c r="R414" s="100"/>
      <c r="S414" s="14"/>
      <c r="T414" s="15" t="str">
        <f t="shared" ca="1" si="83"/>
        <v/>
      </c>
      <c r="U414" s="15" t="str">
        <f t="shared" ca="1" si="84"/>
        <v/>
      </c>
      <c r="V414" s="16"/>
      <c r="W414" s="17" t="str">
        <f t="shared" ca="1" si="85"/>
        <v/>
      </c>
      <c r="X414" s="18" t="str">
        <f t="shared" ca="1" si="86"/>
        <v/>
      </c>
    </row>
    <row r="415" spans="1:24" x14ac:dyDescent="0.35">
      <c r="A415" s="3">
        <v>411</v>
      </c>
      <c r="B415" s="4"/>
      <c r="C415" s="4"/>
      <c r="D415" s="5" t="str">
        <f t="shared" si="77"/>
        <v/>
      </c>
      <c r="E415" s="4"/>
      <c r="F415" s="6"/>
      <c r="G415" s="6"/>
      <c r="H415" s="7" t="str">
        <f t="shared" ca="1" si="78"/>
        <v/>
      </c>
      <c r="I415" s="8" t="str">
        <f t="shared" ca="1" si="79"/>
        <v/>
      </c>
      <c r="J415" s="8" t="str">
        <f>IF(C415="","",
COUNTIFS(
sales!$C:$C,$C415,
sales!$E:$E,$E415,
sales!$H:$H,"&gt;="&amp;$F415,
sales!$H:$H,"&lt;="&amp;$G415
))</f>
        <v/>
      </c>
      <c r="K415" s="9" t="str">
        <f>IF(COUNTIFS(sales!C:C, C415)=0,"",
_xlfn.MAXIFS(sales!H:H, sales!C:C, C415))</f>
        <v/>
      </c>
      <c r="L415" s="4"/>
      <c r="M415" s="4"/>
      <c r="N415" s="10" t="str">
        <f>IF(C415="","",
SUMIFS(
sales!$I:$I,
sales!$C:$C,$C415,
sales!$E:$E,$E415,
sales!$H:$H,"&gt;="&amp;$F415,
sales!$H:$H,"&lt;="&amp;$G415
))</f>
        <v/>
      </c>
      <c r="O415" s="10" t="str">
        <f t="shared" si="80"/>
        <v/>
      </c>
      <c r="P415" s="11" t="str">
        <f t="shared" si="81"/>
        <v/>
      </c>
      <c r="Q415" s="12" t="str">
        <f t="shared" ca="1" si="82"/>
        <v/>
      </c>
      <c r="R415" s="100"/>
      <c r="S415" s="14"/>
      <c r="T415" s="15" t="str">
        <f t="shared" ca="1" si="83"/>
        <v/>
      </c>
      <c r="U415" s="15" t="str">
        <f t="shared" ca="1" si="84"/>
        <v/>
      </c>
      <c r="V415" s="16"/>
      <c r="W415" s="17" t="str">
        <f t="shared" ca="1" si="85"/>
        <v/>
      </c>
      <c r="X415" s="18" t="str">
        <f t="shared" ca="1" si="86"/>
        <v/>
      </c>
    </row>
    <row r="416" spans="1:24" x14ac:dyDescent="0.35">
      <c r="A416" s="3">
        <v>412</v>
      </c>
      <c r="B416" s="4"/>
      <c r="C416" s="4"/>
      <c r="D416" s="5" t="str">
        <f t="shared" si="77"/>
        <v/>
      </c>
      <c r="E416" s="4"/>
      <c r="F416" s="6"/>
      <c r="G416" s="6"/>
      <c r="H416" s="7" t="str">
        <f t="shared" ca="1" si="78"/>
        <v/>
      </c>
      <c r="I416" s="8" t="str">
        <f t="shared" ca="1" si="79"/>
        <v/>
      </c>
      <c r="J416" s="8" t="str">
        <f>IF(C416="","",
COUNTIFS(
sales!$C:$C,$C416,
sales!$E:$E,$E416,
sales!$H:$H,"&gt;="&amp;$F416,
sales!$H:$H,"&lt;="&amp;$G416
))</f>
        <v/>
      </c>
      <c r="K416" s="9" t="str">
        <f>IF(COUNTIFS(sales!C:C, C416)=0,"",
_xlfn.MAXIFS(sales!H:H, sales!C:C, C416))</f>
        <v/>
      </c>
      <c r="L416" s="4"/>
      <c r="M416" s="4"/>
      <c r="N416" s="10" t="str">
        <f>IF(C416="","",
SUMIFS(
sales!$I:$I,
sales!$C:$C,$C416,
sales!$E:$E,$E416,
sales!$H:$H,"&gt;="&amp;$F416,
sales!$H:$H,"&lt;="&amp;$G416
))</f>
        <v/>
      </c>
      <c r="O416" s="10" t="str">
        <f t="shared" si="80"/>
        <v/>
      </c>
      <c r="P416" s="11" t="str">
        <f t="shared" si="81"/>
        <v/>
      </c>
      <c r="Q416" s="12" t="str">
        <f t="shared" ca="1" si="82"/>
        <v/>
      </c>
      <c r="R416" s="100"/>
      <c r="S416" s="14"/>
      <c r="T416" s="15" t="str">
        <f t="shared" ca="1" si="83"/>
        <v/>
      </c>
      <c r="U416" s="15" t="str">
        <f t="shared" ca="1" si="84"/>
        <v/>
      </c>
      <c r="V416" s="16"/>
      <c r="W416" s="17" t="str">
        <f t="shared" ca="1" si="85"/>
        <v/>
      </c>
      <c r="X416" s="18" t="str">
        <f t="shared" ca="1" si="86"/>
        <v/>
      </c>
    </row>
    <row r="417" spans="1:24" x14ac:dyDescent="0.35">
      <c r="A417" s="3">
        <v>413</v>
      </c>
      <c r="B417" s="4"/>
      <c r="C417" s="4"/>
      <c r="D417" s="5" t="str">
        <f t="shared" si="77"/>
        <v/>
      </c>
      <c r="E417" s="4"/>
      <c r="F417" s="6"/>
      <c r="G417" s="6"/>
      <c r="H417" s="7" t="str">
        <f t="shared" ca="1" si="78"/>
        <v/>
      </c>
      <c r="I417" s="8" t="str">
        <f t="shared" ca="1" si="79"/>
        <v/>
      </c>
      <c r="J417" s="8" t="str">
        <f>IF(C417="","",
COUNTIFS(
sales!$C:$C,$C417,
sales!$E:$E,$E417,
sales!$H:$H,"&gt;="&amp;$F417,
sales!$H:$H,"&lt;="&amp;$G417
))</f>
        <v/>
      </c>
      <c r="K417" s="9" t="str">
        <f>IF(COUNTIFS(sales!C:C, C417)=0,"",
_xlfn.MAXIFS(sales!H:H, sales!C:C, C417))</f>
        <v/>
      </c>
      <c r="L417" s="4"/>
      <c r="M417" s="4"/>
      <c r="N417" s="10" t="str">
        <f>IF(C417="","",
SUMIFS(
sales!$I:$I,
sales!$C:$C,$C417,
sales!$E:$E,$E417,
sales!$H:$H,"&gt;="&amp;$F417,
sales!$H:$H,"&lt;="&amp;$G417
))</f>
        <v/>
      </c>
      <c r="O417" s="10" t="str">
        <f t="shared" si="80"/>
        <v/>
      </c>
      <c r="P417" s="11" t="str">
        <f t="shared" si="81"/>
        <v/>
      </c>
      <c r="Q417" s="12" t="str">
        <f t="shared" ca="1" si="82"/>
        <v/>
      </c>
      <c r="R417" s="100"/>
      <c r="S417" s="14"/>
      <c r="T417" s="15" t="str">
        <f t="shared" ca="1" si="83"/>
        <v/>
      </c>
      <c r="U417" s="15" t="str">
        <f t="shared" ca="1" si="84"/>
        <v/>
      </c>
      <c r="V417" s="16"/>
      <c r="W417" s="17" t="str">
        <f t="shared" ca="1" si="85"/>
        <v/>
      </c>
      <c r="X417" s="18" t="str">
        <f t="shared" ca="1" si="86"/>
        <v/>
      </c>
    </row>
    <row r="418" spans="1:24" x14ac:dyDescent="0.35">
      <c r="A418" s="3">
        <v>414</v>
      </c>
      <c r="B418" s="4"/>
      <c r="C418" s="4"/>
      <c r="D418" s="5" t="str">
        <f t="shared" si="77"/>
        <v/>
      </c>
      <c r="E418" s="4"/>
      <c r="F418" s="6"/>
      <c r="G418" s="6"/>
      <c r="H418" s="7" t="str">
        <f t="shared" ca="1" si="78"/>
        <v/>
      </c>
      <c r="I418" s="8" t="str">
        <f t="shared" ca="1" si="79"/>
        <v/>
      </c>
      <c r="J418" s="8" t="str">
        <f>IF(C418="","",
COUNTIFS(
sales!$C:$C,$C418,
sales!$E:$E,$E418,
sales!$H:$H,"&gt;="&amp;$F418,
sales!$H:$H,"&lt;="&amp;$G418
))</f>
        <v/>
      </c>
      <c r="K418" s="9" t="str">
        <f>IF(COUNTIFS(sales!C:C, C418)=0,"",
_xlfn.MAXIFS(sales!H:H, sales!C:C, C418))</f>
        <v/>
      </c>
      <c r="L418" s="4"/>
      <c r="M418" s="4"/>
      <c r="N418" s="10" t="str">
        <f>IF(C418="","",
SUMIFS(
sales!$I:$I,
sales!$C:$C,$C418,
sales!$E:$E,$E418,
sales!$H:$H,"&gt;="&amp;$F418,
sales!$H:$H,"&lt;="&amp;$G418
))</f>
        <v/>
      </c>
      <c r="O418" s="10" t="str">
        <f t="shared" si="80"/>
        <v/>
      </c>
      <c r="P418" s="11" t="str">
        <f t="shared" si="81"/>
        <v/>
      </c>
      <c r="Q418" s="12" t="str">
        <f t="shared" ca="1" si="82"/>
        <v/>
      </c>
      <c r="R418" s="100"/>
      <c r="S418" s="14"/>
      <c r="T418" s="15" t="str">
        <f t="shared" ca="1" si="83"/>
        <v/>
      </c>
      <c r="U418" s="15" t="str">
        <f t="shared" ca="1" si="84"/>
        <v/>
      </c>
      <c r="V418" s="16"/>
      <c r="W418" s="17" t="str">
        <f t="shared" ca="1" si="85"/>
        <v/>
      </c>
      <c r="X418" s="18" t="str">
        <f t="shared" ca="1" si="86"/>
        <v/>
      </c>
    </row>
    <row r="419" spans="1:24" x14ac:dyDescent="0.35">
      <c r="A419" s="3">
        <v>415</v>
      </c>
      <c r="B419" s="4"/>
      <c r="C419" s="4"/>
      <c r="D419" s="5" t="str">
        <f t="shared" si="77"/>
        <v/>
      </c>
      <c r="E419" s="4"/>
      <c r="F419" s="6"/>
      <c r="G419" s="6"/>
      <c r="H419" s="7" t="str">
        <f t="shared" ca="1" si="78"/>
        <v/>
      </c>
      <c r="I419" s="8" t="str">
        <f t="shared" ca="1" si="79"/>
        <v/>
      </c>
      <c r="J419" s="8" t="str">
        <f>IF(C419="","",
COUNTIFS(
sales!$C:$C,$C419,
sales!$E:$E,$E419,
sales!$H:$H,"&gt;="&amp;$F419,
sales!$H:$H,"&lt;="&amp;$G419
))</f>
        <v/>
      </c>
      <c r="K419" s="9" t="str">
        <f>IF(COUNTIFS(sales!C:C, C419)=0,"",
_xlfn.MAXIFS(sales!H:H, sales!C:C, C419))</f>
        <v/>
      </c>
      <c r="L419" s="4"/>
      <c r="M419" s="4"/>
      <c r="N419" s="10" t="str">
        <f>IF(C419="","",
SUMIFS(
sales!$I:$I,
sales!$C:$C,$C419,
sales!$E:$E,$E419,
sales!$H:$H,"&gt;="&amp;$F419,
sales!$H:$H,"&lt;="&amp;$G419
))</f>
        <v/>
      </c>
      <c r="O419" s="10" t="str">
        <f t="shared" si="80"/>
        <v/>
      </c>
      <c r="P419" s="11" t="str">
        <f t="shared" si="81"/>
        <v/>
      </c>
      <c r="Q419" s="12" t="str">
        <f t="shared" ca="1" si="82"/>
        <v/>
      </c>
      <c r="R419" s="100"/>
      <c r="S419" s="14"/>
      <c r="T419" s="15" t="str">
        <f t="shared" ca="1" si="83"/>
        <v/>
      </c>
      <c r="U419" s="15" t="str">
        <f t="shared" ca="1" si="84"/>
        <v/>
      </c>
      <c r="V419" s="16"/>
      <c r="W419" s="17" t="str">
        <f t="shared" ca="1" si="85"/>
        <v/>
      </c>
      <c r="X419" s="18" t="str">
        <f t="shared" ca="1" si="86"/>
        <v/>
      </c>
    </row>
    <row r="420" spans="1:24" x14ac:dyDescent="0.35">
      <c r="A420" s="3">
        <v>416</v>
      </c>
      <c r="B420" s="4"/>
      <c r="C420" s="4"/>
      <c r="D420" s="5" t="str">
        <f t="shared" si="77"/>
        <v/>
      </c>
      <c r="E420" s="4"/>
      <c r="F420" s="6"/>
      <c r="G420" s="6"/>
      <c r="H420" s="7" t="str">
        <f t="shared" ca="1" si="78"/>
        <v/>
      </c>
      <c r="I420" s="8" t="str">
        <f t="shared" ca="1" si="79"/>
        <v/>
      </c>
      <c r="J420" s="8" t="str">
        <f>IF(C420="","",
COUNTIFS(
sales!$C:$C,$C420,
sales!$E:$E,$E420,
sales!$H:$H,"&gt;="&amp;$F420,
sales!$H:$H,"&lt;="&amp;$G420
))</f>
        <v/>
      </c>
      <c r="K420" s="9" t="str">
        <f>IF(COUNTIFS(sales!C:C, C420)=0,"",
_xlfn.MAXIFS(sales!H:H, sales!C:C, C420))</f>
        <v/>
      </c>
      <c r="L420" s="4"/>
      <c r="M420" s="4"/>
      <c r="N420" s="10" t="str">
        <f>IF(C420="","",
SUMIFS(
sales!$I:$I,
sales!$C:$C,$C420,
sales!$E:$E,$E420,
sales!$H:$H,"&gt;="&amp;$F420,
sales!$H:$H,"&lt;="&amp;$G420
))</f>
        <v/>
      </c>
      <c r="O420" s="10" t="str">
        <f t="shared" si="80"/>
        <v/>
      </c>
      <c r="P420" s="11" t="str">
        <f t="shared" si="81"/>
        <v/>
      </c>
      <c r="Q420" s="12" t="str">
        <f t="shared" ca="1" si="82"/>
        <v/>
      </c>
      <c r="R420" s="100"/>
      <c r="S420" s="14"/>
      <c r="T420" s="15" t="str">
        <f t="shared" ca="1" si="83"/>
        <v/>
      </c>
      <c r="U420" s="15" t="str">
        <f t="shared" ca="1" si="84"/>
        <v/>
      </c>
      <c r="V420" s="16"/>
      <c r="W420" s="17" t="str">
        <f t="shared" ca="1" si="85"/>
        <v/>
      </c>
      <c r="X420" s="18" t="str">
        <f t="shared" ca="1" si="86"/>
        <v/>
      </c>
    </row>
    <row r="421" spans="1:24" x14ac:dyDescent="0.35">
      <c r="A421" s="3">
        <v>417</v>
      </c>
      <c r="B421" s="4"/>
      <c r="C421" s="4"/>
      <c r="D421" s="5" t="str">
        <f t="shared" si="77"/>
        <v/>
      </c>
      <c r="E421" s="4"/>
      <c r="F421" s="6"/>
      <c r="G421" s="6"/>
      <c r="H421" s="7" t="str">
        <f t="shared" ca="1" si="78"/>
        <v/>
      </c>
      <c r="I421" s="8" t="str">
        <f t="shared" ca="1" si="79"/>
        <v/>
      </c>
      <c r="J421" s="8" t="str">
        <f>IF(C421="","",
COUNTIFS(
sales!$C:$C,$C421,
sales!$E:$E,$E421,
sales!$H:$H,"&gt;="&amp;$F421,
sales!$H:$H,"&lt;="&amp;$G421
))</f>
        <v/>
      </c>
      <c r="K421" s="9" t="str">
        <f>IF(COUNTIFS(sales!C:C, C421)=0,"",
_xlfn.MAXIFS(sales!H:H, sales!C:C, C421))</f>
        <v/>
      </c>
      <c r="L421" s="4"/>
      <c r="M421" s="4"/>
      <c r="N421" s="10" t="str">
        <f>IF(C421="","",
SUMIFS(
sales!$I:$I,
sales!$C:$C,$C421,
sales!$E:$E,$E421,
sales!$H:$H,"&gt;="&amp;$F421,
sales!$H:$H,"&lt;="&amp;$G421
))</f>
        <v/>
      </c>
      <c r="O421" s="10" t="str">
        <f t="shared" si="80"/>
        <v/>
      </c>
      <c r="P421" s="11" t="str">
        <f t="shared" si="81"/>
        <v/>
      </c>
      <c r="Q421" s="12" t="str">
        <f t="shared" ca="1" si="82"/>
        <v/>
      </c>
      <c r="R421" s="100"/>
      <c r="S421" s="14"/>
      <c r="T421" s="15" t="str">
        <f t="shared" ca="1" si="83"/>
        <v/>
      </c>
      <c r="U421" s="15" t="str">
        <f t="shared" ca="1" si="84"/>
        <v/>
      </c>
      <c r="V421" s="16"/>
      <c r="W421" s="17" t="str">
        <f t="shared" ca="1" si="85"/>
        <v/>
      </c>
      <c r="X421" s="18" t="str">
        <f t="shared" ca="1" si="86"/>
        <v/>
      </c>
    </row>
    <row r="422" spans="1:24" x14ac:dyDescent="0.35">
      <c r="A422" s="3">
        <v>418</v>
      </c>
      <c r="B422" s="4"/>
      <c r="C422" s="4"/>
      <c r="D422" s="5" t="str">
        <f t="shared" si="77"/>
        <v/>
      </c>
      <c r="E422" s="4"/>
      <c r="F422" s="6"/>
      <c r="G422" s="6"/>
      <c r="H422" s="7" t="str">
        <f t="shared" ca="1" si="78"/>
        <v/>
      </c>
      <c r="I422" s="8" t="str">
        <f t="shared" ca="1" si="79"/>
        <v/>
      </c>
      <c r="J422" s="8" t="str">
        <f>IF(C422="","",
COUNTIFS(
sales!$C:$C,$C422,
sales!$E:$E,$E422,
sales!$H:$H,"&gt;="&amp;$F422,
sales!$H:$H,"&lt;="&amp;$G422
))</f>
        <v/>
      </c>
      <c r="K422" s="9" t="str">
        <f>IF(COUNTIFS(sales!C:C, C422)=0,"",
_xlfn.MAXIFS(sales!H:H, sales!C:C, C422))</f>
        <v/>
      </c>
      <c r="L422" s="4"/>
      <c r="M422" s="4"/>
      <c r="N422" s="10" t="str">
        <f>IF(C422="","",
SUMIFS(
sales!$I:$I,
sales!$C:$C,$C422,
sales!$E:$E,$E422,
sales!$H:$H,"&gt;="&amp;$F422,
sales!$H:$H,"&lt;="&amp;$G422
))</f>
        <v/>
      </c>
      <c r="O422" s="10" t="str">
        <f t="shared" si="80"/>
        <v/>
      </c>
      <c r="P422" s="11" t="str">
        <f t="shared" si="81"/>
        <v/>
      </c>
      <c r="Q422" s="12" t="str">
        <f t="shared" ca="1" si="82"/>
        <v/>
      </c>
      <c r="R422" s="100"/>
      <c r="S422" s="14"/>
      <c r="T422" s="15" t="str">
        <f t="shared" ca="1" si="83"/>
        <v/>
      </c>
      <c r="U422" s="15" t="str">
        <f t="shared" ca="1" si="84"/>
        <v/>
      </c>
      <c r="V422" s="16"/>
      <c r="W422" s="17" t="str">
        <f t="shared" ca="1" si="85"/>
        <v/>
      </c>
      <c r="X422" s="18" t="str">
        <f t="shared" ca="1" si="86"/>
        <v/>
      </c>
    </row>
    <row r="423" spans="1:24" x14ac:dyDescent="0.35">
      <c r="A423" s="3">
        <v>419</v>
      </c>
      <c r="B423" s="4"/>
      <c r="C423" s="4"/>
      <c r="D423" s="5" t="str">
        <f t="shared" si="77"/>
        <v/>
      </c>
      <c r="E423" s="4"/>
      <c r="F423" s="6"/>
      <c r="G423" s="6"/>
      <c r="H423" s="7" t="str">
        <f t="shared" ca="1" si="78"/>
        <v/>
      </c>
      <c r="I423" s="8" t="str">
        <f t="shared" ca="1" si="79"/>
        <v/>
      </c>
      <c r="J423" s="8" t="str">
        <f>IF(C423="","",
COUNTIFS(
sales!$C:$C,$C423,
sales!$E:$E,$E423,
sales!$H:$H,"&gt;="&amp;$F423,
sales!$H:$H,"&lt;="&amp;$G423
))</f>
        <v/>
      </c>
      <c r="K423" s="9" t="str">
        <f>IF(COUNTIFS(sales!C:C, C423)=0,"",
_xlfn.MAXIFS(sales!H:H, sales!C:C, C423))</f>
        <v/>
      </c>
      <c r="L423" s="4"/>
      <c r="M423" s="4"/>
      <c r="N423" s="10" t="str">
        <f>IF(C423="","",
SUMIFS(
sales!$I:$I,
sales!$C:$C,$C423,
sales!$E:$E,$E423,
sales!$H:$H,"&gt;="&amp;$F423,
sales!$H:$H,"&lt;="&amp;$G423
))</f>
        <v/>
      </c>
      <c r="O423" s="10" t="str">
        <f t="shared" si="80"/>
        <v/>
      </c>
      <c r="P423" s="11" t="str">
        <f t="shared" si="81"/>
        <v/>
      </c>
      <c r="Q423" s="12" t="str">
        <f t="shared" ca="1" si="82"/>
        <v/>
      </c>
      <c r="R423" s="100"/>
      <c r="S423" s="14"/>
      <c r="T423" s="15" t="str">
        <f t="shared" ca="1" si="83"/>
        <v/>
      </c>
      <c r="U423" s="15" t="str">
        <f t="shared" ca="1" si="84"/>
        <v/>
      </c>
      <c r="V423" s="16"/>
      <c r="W423" s="17" t="str">
        <f t="shared" ca="1" si="85"/>
        <v/>
      </c>
      <c r="X423" s="18" t="str">
        <f t="shared" ca="1" si="86"/>
        <v/>
      </c>
    </row>
    <row r="424" spans="1:24" x14ac:dyDescent="0.35">
      <c r="A424" s="3">
        <v>420</v>
      </c>
      <c r="B424" s="4"/>
      <c r="C424" s="4"/>
      <c r="D424" s="5" t="str">
        <f t="shared" si="77"/>
        <v/>
      </c>
      <c r="E424" s="4"/>
      <c r="F424" s="6"/>
      <c r="G424" s="6"/>
      <c r="H424" s="7" t="str">
        <f t="shared" ca="1" si="78"/>
        <v/>
      </c>
      <c r="I424" s="8" t="str">
        <f t="shared" ca="1" si="79"/>
        <v/>
      </c>
      <c r="J424" s="8" t="str">
        <f>IF(C424="","",
COUNTIFS(
sales!$C:$C,$C424,
sales!$E:$E,$E424,
sales!$H:$H,"&gt;="&amp;$F424,
sales!$H:$H,"&lt;="&amp;$G424
))</f>
        <v/>
      </c>
      <c r="K424" s="9" t="str">
        <f>IF(COUNTIFS(sales!C:C, C424)=0,"",
_xlfn.MAXIFS(sales!H:H, sales!C:C, C424))</f>
        <v/>
      </c>
      <c r="L424" s="4"/>
      <c r="M424" s="4"/>
      <c r="N424" s="10" t="str">
        <f>IF(C424="","",
SUMIFS(
sales!$I:$I,
sales!$C:$C,$C424,
sales!$E:$E,$E424,
sales!$H:$H,"&gt;="&amp;$F424,
sales!$H:$H,"&lt;="&amp;$G424
))</f>
        <v/>
      </c>
      <c r="O424" s="10" t="str">
        <f t="shared" si="80"/>
        <v/>
      </c>
      <c r="P424" s="11" t="str">
        <f t="shared" si="81"/>
        <v/>
      </c>
      <c r="Q424" s="12" t="str">
        <f t="shared" ca="1" si="82"/>
        <v/>
      </c>
      <c r="R424" s="100"/>
      <c r="S424" s="14"/>
      <c r="T424" s="15" t="str">
        <f t="shared" ca="1" si="83"/>
        <v/>
      </c>
      <c r="U424" s="15" t="str">
        <f t="shared" ca="1" si="84"/>
        <v/>
      </c>
      <c r="V424" s="16"/>
      <c r="W424" s="17" t="str">
        <f t="shared" ca="1" si="85"/>
        <v/>
      </c>
      <c r="X424" s="18" t="str">
        <f t="shared" ca="1" si="86"/>
        <v/>
      </c>
    </row>
    <row r="425" spans="1:24" x14ac:dyDescent="0.35">
      <c r="A425" s="3">
        <v>421</v>
      </c>
      <c r="B425" s="4"/>
      <c r="C425" s="4"/>
      <c r="D425" s="5" t="str">
        <f t="shared" ref="D425:D488" si="87">IF(E425="ISNR20","Natural Rubber-TSNR (ISNR-20)","")</f>
        <v/>
      </c>
      <c r="E425" s="4"/>
      <c r="F425" s="6"/>
      <c r="G425" s="6"/>
      <c r="H425" s="7" t="str">
        <f t="shared" ref="H425:H488" ca="1" si="88">IF(G425="","",G425-TODAY())</f>
        <v/>
      </c>
      <c r="I425" s="8" t="str">
        <f t="shared" ref="I425:I488" ca="1" si="89">IF(G425="","",
IF(G425&lt;TODAY(),
IF(O425&gt;0,"Violated","Completed"),
IF(H425&lt;=7,"Expiring Soon",
"Active")))</f>
        <v/>
      </c>
      <c r="J425" s="8" t="str">
        <f>IF(C425="","",
COUNTIFS(
sales!$C:$C,$C425,
sales!$E:$E,$E425,
sales!$H:$H,"&gt;="&amp;$F425,
sales!$H:$H,"&lt;="&amp;$G425
))</f>
        <v/>
      </c>
      <c r="K425" s="9" t="str">
        <f>IF(COUNTIFS(sales!C:C, C425)=0,"",
_xlfn.MAXIFS(sales!H:H, sales!C:C, C425))</f>
        <v/>
      </c>
      <c r="L425" s="4"/>
      <c r="M425" s="4"/>
      <c r="N425" s="10" t="str">
        <f>IF(C425="","",
SUMIFS(
sales!$I:$I,
sales!$C:$C,$C425,
sales!$E:$E,$E425,
sales!$H:$H,"&gt;="&amp;$F425,
sales!$H:$H,"&lt;="&amp;$G425
))</f>
        <v/>
      </c>
      <c r="O425" s="10" t="str">
        <f t="shared" ref="O425:O488" si="90">IF(M425="","",M425-N425)</f>
        <v/>
      </c>
      <c r="P425" s="11" t="str">
        <f t="shared" ref="P425:P488" si="91">IF(M425=0,"",N425/M425)</f>
        <v/>
      </c>
      <c r="Q425" s="12" t="str">
        <f t="shared" ref="Q425:Q488" ca="1" si="92">IF(OR(G425="",O425=""),"",
IF(AND(G425&lt;TODAY(),O425&gt;0),"YES","NO"))</f>
        <v/>
      </c>
      <c r="R425" s="100"/>
      <c r="S425" s="14"/>
      <c r="T425" s="15" t="str">
        <f t="shared" ref="T425:T488" ca="1" si="93">IF(Q425="YES", IF(R425="Company",L425*(1+S425),IF(R425="Vendor",L425*(1-S425),"")),"")</f>
        <v/>
      </c>
      <c r="U425" s="15" t="str">
        <f t="shared" ref="U425:U488" ca="1" si="94">IF(Q425="YES",O425*T425,"")</f>
        <v/>
      </c>
      <c r="V425" s="16"/>
      <c r="W425" s="17" t="str">
        <f t="shared" ref="W425:W488" ca="1" si="95">IF(Q425="YES",G425+V425,"")</f>
        <v/>
      </c>
      <c r="X425" s="18" t="str">
        <f t="shared" ref="X425:X488" ca="1" si="96">IF(Q425="YES",IF(TODAY()&gt;W425,"OVERDUE","WITHIN TIME"),"")</f>
        <v/>
      </c>
    </row>
    <row r="426" spans="1:24" x14ac:dyDescent="0.35">
      <c r="A426" s="3">
        <v>422</v>
      </c>
      <c r="B426" s="4"/>
      <c r="C426" s="4"/>
      <c r="D426" s="5" t="str">
        <f t="shared" si="87"/>
        <v/>
      </c>
      <c r="E426" s="4"/>
      <c r="F426" s="6"/>
      <c r="G426" s="6"/>
      <c r="H426" s="7" t="str">
        <f t="shared" ca="1" si="88"/>
        <v/>
      </c>
      <c r="I426" s="8" t="str">
        <f t="shared" ca="1" si="89"/>
        <v/>
      </c>
      <c r="J426" s="8" t="str">
        <f>IF(C426="","",
COUNTIFS(
sales!$C:$C,$C426,
sales!$E:$E,$E426,
sales!$H:$H,"&gt;="&amp;$F426,
sales!$H:$H,"&lt;="&amp;$G426
))</f>
        <v/>
      </c>
      <c r="K426" s="9" t="str">
        <f>IF(COUNTIFS(sales!C:C, C426)=0,"",
_xlfn.MAXIFS(sales!H:H, sales!C:C, C426))</f>
        <v/>
      </c>
      <c r="L426" s="4"/>
      <c r="M426" s="4"/>
      <c r="N426" s="10" t="str">
        <f>IF(C426="","",
SUMIFS(
sales!$I:$I,
sales!$C:$C,$C426,
sales!$E:$E,$E426,
sales!$H:$H,"&gt;="&amp;$F426,
sales!$H:$H,"&lt;="&amp;$G426
))</f>
        <v/>
      </c>
      <c r="O426" s="10" t="str">
        <f t="shared" si="90"/>
        <v/>
      </c>
      <c r="P426" s="11" t="str">
        <f t="shared" si="91"/>
        <v/>
      </c>
      <c r="Q426" s="12" t="str">
        <f t="shared" ca="1" si="92"/>
        <v/>
      </c>
      <c r="R426" s="100"/>
      <c r="S426" s="14"/>
      <c r="T426" s="15" t="str">
        <f t="shared" ca="1" si="93"/>
        <v/>
      </c>
      <c r="U426" s="15" t="str">
        <f t="shared" ca="1" si="94"/>
        <v/>
      </c>
      <c r="V426" s="16"/>
      <c r="W426" s="17" t="str">
        <f t="shared" ca="1" si="95"/>
        <v/>
      </c>
      <c r="X426" s="18" t="str">
        <f t="shared" ca="1" si="96"/>
        <v/>
      </c>
    </row>
    <row r="427" spans="1:24" x14ac:dyDescent="0.35">
      <c r="A427" s="3">
        <v>423</v>
      </c>
      <c r="B427" s="4"/>
      <c r="C427" s="4"/>
      <c r="D427" s="5" t="str">
        <f t="shared" si="87"/>
        <v/>
      </c>
      <c r="E427" s="4"/>
      <c r="F427" s="6"/>
      <c r="G427" s="6"/>
      <c r="H427" s="7" t="str">
        <f t="shared" ca="1" si="88"/>
        <v/>
      </c>
      <c r="I427" s="8" t="str">
        <f t="shared" ca="1" si="89"/>
        <v/>
      </c>
      <c r="J427" s="8" t="str">
        <f>IF(C427="","",
COUNTIFS(
sales!$C:$C,$C427,
sales!$E:$E,$E427,
sales!$H:$H,"&gt;="&amp;$F427,
sales!$H:$H,"&lt;="&amp;$G427
))</f>
        <v/>
      </c>
      <c r="K427" s="9" t="str">
        <f>IF(COUNTIFS(sales!C:C, C427)=0,"",
_xlfn.MAXIFS(sales!H:H, sales!C:C, C427))</f>
        <v/>
      </c>
      <c r="L427" s="4"/>
      <c r="M427" s="4"/>
      <c r="N427" s="10" t="str">
        <f>IF(C427="","",
SUMIFS(
sales!$I:$I,
sales!$C:$C,$C427,
sales!$E:$E,$E427,
sales!$H:$H,"&gt;="&amp;$F427,
sales!$H:$H,"&lt;="&amp;$G427
))</f>
        <v/>
      </c>
      <c r="O427" s="10" t="str">
        <f t="shared" si="90"/>
        <v/>
      </c>
      <c r="P427" s="11" t="str">
        <f t="shared" si="91"/>
        <v/>
      </c>
      <c r="Q427" s="12" t="str">
        <f t="shared" ca="1" si="92"/>
        <v/>
      </c>
      <c r="R427" s="100"/>
      <c r="S427" s="14"/>
      <c r="T427" s="15" t="str">
        <f t="shared" ca="1" si="93"/>
        <v/>
      </c>
      <c r="U427" s="15" t="str">
        <f t="shared" ca="1" si="94"/>
        <v/>
      </c>
      <c r="V427" s="16"/>
      <c r="W427" s="17" t="str">
        <f t="shared" ca="1" si="95"/>
        <v/>
      </c>
      <c r="X427" s="18" t="str">
        <f t="shared" ca="1" si="96"/>
        <v/>
      </c>
    </row>
    <row r="428" spans="1:24" x14ac:dyDescent="0.35">
      <c r="A428" s="3">
        <v>424</v>
      </c>
      <c r="B428" s="4"/>
      <c r="C428" s="4"/>
      <c r="D428" s="5" t="str">
        <f t="shared" si="87"/>
        <v/>
      </c>
      <c r="E428" s="4"/>
      <c r="F428" s="6"/>
      <c r="G428" s="6"/>
      <c r="H428" s="7" t="str">
        <f t="shared" ca="1" si="88"/>
        <v/>
      </c>
      <c r="I428" s="8" t="str">
        <f t="shared" ca="1" si="89"/>
        <v/>
      </c>
      <c r="J428" s="8" t="str">
        <f>IF(C428="","",
COUNTIFS(
sales!$C:$C,$C428,
sales!$E:$E,$E428,
sales!$H:$H,"&gt;="&amp;$F428,
sales!$H:$H,"&lt;="&amp;$G428
))</f>
        <v/>
      </c>
      <c r="K428" s="9" t="str">
        <f>IF(COUNTIFS(sales!C:C, C428)=0,"",
_xlfn.MAXIFS(sales!H:H, sales!C:C, C428))</f>
        <v/>
      </c>
      <c r="L428" s="4"/>
      <c r="M428" s="4"/>
      <c r="N428" s="10" t="str">
        <f>IF(C428="","",
SUMIFS(
sales!$I:$I,
sales!$C:$C,$C428,
sales!$E:$E,$E428,
sales!$H:$H,"&gt;="&amp;$F428,
sales!$H:$H,"&lt;="&amp;$G428
))</f>
        <v/>
      </c>
      <c r="O428" s="10" t="str">
        <f t="shared" si="90"/>
        <v/>
      </c>
      <c r="P428" s="11" t="str">
        <f t="shared" si="91"/>
        <v/>
      </c>
      <c r="Q428" s="12" t="str">
        <f t="shared" ca="1" si="92"/>
        <v/>
      </c>
      <c r="R428" s="100"/>
      <c r="S428" s="14"/>
      <c r="T428" s="15" t="str">
        <f t="shared" ca="1" si="93"/>
        <v/>
      </c>
      <c r="U428" s="15" t="str">
        <f t="shared" ca="1" si="94"/>
        <v/>
      </c>
      <c r="V428" s="16"/>
      <c r="W428" s="17" t="str">
        <f t="shared" ca="1" si="95"/>
        <v/>
      </c>
      <c r="X428" s="18" t="str">
        <f t="shared" ca="1" si="96"/>
        <v/>
      </c>
    </row>
    <row r="429" spans="1:24" x14ac:dyDescent="0.35">
      <c r="A429" s="3">
        <v>425</v>
      </c>
      <c r="B429" s="4"/>
      <c r="C429" s="4"/>
      <c r="D429" s="5" t="str">
        <f t="shared" si="87"/>
        <v/>
      </c>
      <c r="E429" s="4"/>
      <c r="F429" s="6"/>
      <c r="G429" s="6"/>
      <c r="H429" s="7" t="str">
        <f t="shared" ca="1" si="88"/>
        <v/>
      </c>
      <c r="I429" s="8" t="str">
        <f t="shared" ca="1" si="89"/>
        <v/>
      </c>
      <c r="J429" s="8" t="str">
        <f>IF(C429="","",
COUNTIFS(
sales!$C:$C,$C429,
sales!$E:$E,$E429,
sales!$H:$H,"&gt;="&amp;$F429,
sales!$H:$H,"&lt;="&amp;$G429
))</f>
        <v/>
      </c>
      <c r="K429" s="9" t="str">
        <f>IF(COUNTIFS(sales!C:C, C429)=0,"",
_xlfn.MAXIFS(sales!H:H, sales!C:C, C429))</f>
        <v/>
      </c>
      <c r="L429" s="4"/>
      <c r="M429" s="4"/>
      <c r="N429" s="10" t="str">
        <f>IF(C429="","",
SUMIFS(
sales!$I:$I,
sales!$C:$C,$C429,
sales!$E:$E,$E429,
sales!$H:$H,"&gt;="&amp;$F429,
sales!$H:$H,"&lt;="&amp;$G429
))</f>
        <v/>
      </c>
      <c r="O429" s="10" t="str">
        <f t="shared" si="90"/>
        <v/>
      </c>
      <c r="P429" s="11" t="str">
        <f t="shared" si="91"/>
        <v/>
      </c>
      <c r="Q429" s="12" t="str">
        <f t="shared" ca="1" si="92"/>
        <v/>
      </c>
      <c r="R429" s="100"/>
      <c r="S429" s="14"/>
      <c r="T429" s="15" t="str">
        <f t="shared" ca="1" si="93"/>
        <v/>
      </c>
      <c r="U429" s="15" t="str">
        <f t="shared" ca="1" si="94"/>
        <v/>
      </c>
      <c r="V429" s="16"/>
      <c r="W429" s="17" t="str">
        <f t="shared" ca="1" si="95"/>
        <v/>
      </c>
      <c r="X429" s="18" t="str">
        <f t="shared" ca="1" si="96"/>
        <v/>
      </c>
    </row>
    <row r="430" spans="1:24" x14ac:dyDescent="0.35">
      <c r="A430" s="3">
        <v>426</v>
      </c>
      <c r="B430" s="4"/>
      <c r="C430" s="4"/>
      <c r="D430" s="5" t="str">
        <f t="shared" si="87"/>
        <v/>
      </c>
      <c r="E430" s="4"/>
      <c r="F430" s="6"/>
      <c r="G430" s="6"/>
      <c r="H430" s="7" t="str">
        <f t="shared" ca="1" si="88"/>
        <v/>
      </c>
      <c r="I430" s="8" t="str">
        <f t="shared" ca="1" si="89"/>
        <v/>
      </c>
      <c r="J430" s="8" t="str">
        <f>IF(C430="","",
COUNTIFS(
sales!$C:$C,$C430,
sales!$E:$E,$E430,
sales!$H:$H,"&gt;="&amp;$F430,
sales!$H:$H,"&lt;="&amp;$G430
))</f>
        <v/>
      </c>
      <c r="K430" s="9" t="str">
        <f>IF(COUNTIFS(sales!C:C, C430)=0,"",
_xlfn.MAXIFS(sales!H:H, sales!C:C, C430))</f>
        <v/>
      </c>
      <c r="L430" s="4"/>
      <c r="M430" s="4"/>
      <c r="N430" s="10" t="str">
        <f>IF(C430="","",
SUMIFS(
sales!$I:$I,
sales!$C:$C,$C430,
sales!$E:$E,$E430,
sales!$H:$H,"&gt;="&amp;$F430,
sales!$H:$H,"&lt;="&amp;$G430
))</f>
        <v/>
      </c>
      <c r="O430" s="10" t="str">
        <f t="shared" si="90"/>
        <v/>
      </c>
      <c r="P430" s="11" t="str">
        <f t="shared" si="91"/>
        <v/>
      </c>
      <c r="Q430" s="12" t="str">
        <f t="shared" ca="1" si="92"/>
        <v/>
      </c>
      <c r="R430" s="100"/>
      <c r="S430" s="14"/>
      <c r="T430" s="15" t="str">
        <f t="shared" ca="1" si="93"/>
        <v/>
      </c>
      <c r="U430" s="15" t="str">
        <f t="shared" ca="1" si="94"/>
        <v/>
      </c>
      <c r="V430" s="16"/>
      <c r="W430" s="17" t="str">
        <f t="shared" ca="1" si="95"/>
        <v/>
      </c>
      <c r="X430" s="18" t="str">
        <f t="shared" ca="1" si="96"/>
        <v/>
      </c>
    </row>
    <row r="431" spans="1:24" x14ac:dyDescent="0.35">
      <c r="A431" s="3">
        <v>427</v>
      </c>
      <c r="B431" s="4"/>
      <c r="C431" s="4"/>
      <c r="D431" s="5" t="str">
        <f t="shared" si="87"/>
        <v/>
      </c>
      <c r="E431" s="4"/>
      <c r="F431" s="6"/>
      <c r="G431" s="6"/>
      <c r="H431" s="7" t="str">
        <f t="shared" ca="1" si="88"/>
        <v/>
      </c>
      <c r="I431" s="8" t="str">
        <f t="shared" ca="1" si="89"/>
        <v/>
      </c>
      <c r="J431" s="8" t="str">
        <f>IF(C431="","",
COUNTIFS(
sales!$C:$C,$C431,
sales!$E:$E,$E431,
sales!$H:$H,"&gt;="&amp;$F431,
sales!$H:$H,"&lt;="&amp;$G431
))</f>
        <v/>
      </c>
      <c r="K431" s="9" t="str">
        <f>IF(COUNTIFS(sales!C:C, C431)=0,"",
_xlfn.MAXIFS(sales!H:H, sales!C:C, C431))</f>
        <v/>
      </c>
      <c r="L431" s="4"/>
      <c r="M431" s="4"/>
      <c r="N431" s="10" t="str">
        <f>IF(C431="","",
SUMIFS(
sales!$I:$I,
sales!$C:$C,$C431,
sales!$E:$E,$E431,
sales!$H:$H,"&gt;="&amp;$F431,
sales!$H:$H,"&lt;="&amp;$G431
))</f>
        <v/>
      </c>
      <c r="O431" s="10" t="str">
        <f t="shared" si="90"/>
        <v/>
      </c>
      <c r="P431" s="11" t="str">
        <f t="shared" si="91"/>
        <v/>
      </c>
      <c r="Q431" s="12" t="str">
        <f t="shared" ca="1" si="92"/>
        <v/>
      </c>
      <c r="R431" s="100"/>
      <c r="S431" s="14"/>
      <c r="T431" s="15" t="str">
        <f t="shared" ca="1" si="93"/>
        <v/>
      </c>
      <c r="U431" s="15" t="str">
        <f t="shared" ca="1" si="94"/>
        <v/>
      </c>
      <c r="V431" s="16"/>
      <c r="W431" s="17" t="str">
        <f t="shared" ca="1" si="95"/>
        <v/>
      </c>
      <c r="X431" s="18" t="str">
        <f t="shared" ca="1" si="96"/>
        <v/>
      </c>
    </row>
    <row r="432" spans="1:24" x14ac:dyDescent="0.35">
      <c r="A432" s="3">
        <v>428</v>
      </c>
      <c r="B432" s="4"/>
      <c r="C432" s="4"/>
      <c r="D432" s="5" t="str">
        <f t="shared" si="87"/>
        <v/>
      </c>
      <c r="E432" s="4"/>
      <c r="F432" s="6"/>
      <c r="G432" s="6"/>
      <c r="H432" s="7" t="str">
        <f t="shared" ca="1" si="88"/>
        <v/>
      </c>
      <c r="I432" s="8" t="str">
        <f t="shared" ca="1" si="89"/>
        <v/>
      </c>
      <c r="J432" s="8" t="str">
        <f>IF(C432="","",
COUNTIFS(
sales!$C:$C,$C432,
sales!$E:$E,$E432,
sales!$H:$H,"&gt;="&amp;$F432,
sales!$H:$H,"&lt;="&amp;$G432
))</f>
        <v/>
      </c>
      <c r="K432" s="9" t="str">
        <f>IF(COUNTIFS(sales!C:C, C432)=0,"",
_xlfn.MAXIFS(sales!H:H, sales!C:C, C432))</f>
        <v/>
      </c>
      <c r="L432" s="4"/>
      <c r="M432" s="4"/>
      <c r="N432" s="10" t="str">
        <f>IF(C432="","",
SUMIFS(
sales!$I:$I,
sales!$C:$C,$C432,
sales!$E:$E,$E432,
sales!$H:$H,"&gt;="&amp;$F432,
sales!$H:$H,"&lt;="&amp;$G432
))</f>
        <v/>
      </c>
      <c r="O432" s="10" t="str">
        <f t="shared" si="90"/>
        <v/>
      </c>
      <c r="P432" s="11" t="str">
        <f t="shared" si="91"/>
        <v/>
      </c>
      <c r="Q432" s="12" t="str">
        <f t="shared" ca="1" si="92"/>
        <v/>
      </c>
      <c r="R432" s="100"/>
      <c r="S432" s="14"/>
      <c r="T432" s="15" t="str">
        <f t="shared" ca="1" si="93"/>
        <v/>
      </c>
      <c r="U432" s="15" t="str">
        <f t="shared" ca="1" si="94"/>
        <v/>
      </c>
      <c r="V432" s="16"/>
      <c r="W432" s="17" t="str">
        <f t="shared" ca="1" si="95"/>
        <v/>
      </c>
      <c r="X432" s="18" t="str">
        <f t="shared" ca="1" si="96"/>
        <v/>
      </c>
    </row>
    <row r="433" spans="1:24" x14ac:dyDescent="0.35">
      <c r="A433" s="3">
        <v>429</v>
      </c>
      <c r="B433" s="4"/>
      <c r="C433" s="4"/>
      <c r="D433" s="5" t="str">
        <f t="shared" si="87"/>
        <v/>
      </c>
      <c r="E433" s="4"/>
      <c r="F433" s="6"/>
      <c r="G433" s="6"/>
      <c r="H433" s="7" t="str">
        <f t="shared" ca="1" si="88"/>
        <v/>
      </c>
      <c r="I433" s="8" t="str">
        <f t="shared" ca="1" si="89"/>
        <v/>
      </c>
      <c r="J433" s="8" t="str">
        <f>IF(C433="","",
COUNTIFS(
sales!$C:$C,$C433,
sales!$E:$E,$E433,
sales!$H:$H,"&gt;="&amp;$F433,
sales!$H:$H,"&lt;="&amp;$G433
))</f>
        <v/>
      </c>
      <c r="K433" s="9" t="str">
        <f>IF(COUNTIFS(sales!C:C, C433)=0,"",
_xlfn.MAXIFS(sales!H:H, sales!C:C, C433))</f>
        <v/>
      </c>
      <c r="L433" s="4"/>
      <c r="M433" s="4"/>
      <c r="N433" s="10" t="str">
        <f>IF(C433="","",
SUMIFS(
sales!$I:$I,
sales!$C:$C,$C433,
sales!$E:$E,$E433,
sales!$H:$H,"&gt;="&amp;$F433,
sales!$H:$H,"&lt;="&amp;$G433
))</f>
        <v/>
      </c>
      <c r="O433" s="10" t="str">
        <f t="shared" si="90"/>
        <v/>
      </c>
      <c r="P433" s="11" t="str">
        <f t="shared" si="91"/>
        <v/>
      </c>
      <c r="Q433" s="12" t="str">
        <f t="shared" ca="1" si="92"/>
        <v/>
      </c>
      <c r="R433" s="100"/>
      <c r="S433" s="14"/>
      <c r="T433" s="15" t="str">
        <f t="shared" ca="1" si="93"/>
        <v/>
      </c>
      <c r="U433" s="15" t="str">
        <f t="shared" ca="1" si="94"/>
        <v/>
      </c>
      <c r="V433" s="16"/>
      <c r="W433" s="17" t="str">
        <f t="shared" ca="1" si="95"/>
        <v/>
      </c>
      <c r="X433" s="18" t="str">
        <f t="shared" ca="1" si="96"/>
        <v/>
      </c>
    </row>
    <row r="434" spans="1:24" x14ac:dyDescent="0.35">
      <c r="A434" s="3">
        <v>430</v>
      </c>
      <c r="B434" s="4"/>
      <c r="C434" s="4"/>
      <c r="D434" s="5" t="str">
        <f t="shared" si="87"/>
        <v/>
      </c>
      <c r="E434" s="4"/>
      <c r="F434" s="6"/>
      <c r="G434" s="6"/>
      <c r="H434" s="7" t="str">
        <f t="shared" ca="1" si="88"/>
        <v/>
      </c>
      <c r="I434" s="8" t="str">
        <f t="shared" ca="1" si="89"/>
        <v/>
      </c>
      <c r="J434" s="8" t="str">
        <f>IF(C434="","",
COUNTIFS(
sales!$C:$C,$C434,
sales!$E:$E,$E434,
sales!$H:$H,"&gt;="&amp;$F434,
sales!$H:$H,"&lt;="&amp;$G434
))</f>
        <v/>
      </c>
      <c r="K434" s="9" t="str">
        <f>IF(COUNTIFS(sales!C:C, C434)=0,"",
_xlfn.MAXIFS(sales!H:H, sales!C:C, C434))</f>
        <v/>
      </c>
      <c r="L434" s="4"/>
      <c r="M434" s="4"/>
      <c r="N434" s="10" t="str">
        <f>IF(C434="","",
SUMIFS(
sales!$I:$I,
sales!$C:$C,$C434,
sales!$E:$E,$E434,
sales!$H:$H,"&gt;="&amp;$F434,
sales!$H:$H,"&lt;="&amp;$G434
))</f>
        <v/>
      </c>
      <c r="O434" s="10" t="str">
        <f t="shared" si="90"/>
        <v/>
      </c>
      <c r="P434" s="11" t="str">
        <f t="shared" si="91"/>
        <v/>
      </c>
      <c r="Q434" s="12" t="str">
        <f t="shared" ca="1" si="92"/>
        <v/>
      </c>
      <c r="R434" s="100"/>
      <c r="S434" s="14"/>
      <c r="T434" s="15" t="str">
        <f t="shared" ca="1" si="93"/>
        <v/>
      </c>
      <c r="U434" s="15" t="str">
        <f t="shared" ca="1" si="94"/>
        <v/>
      </c>
      <c r="V434" s="16"/>
      <c r="W434" s="17" t="str">
        <f t="shared" ca="1" si="95"/>
        <v/>
      </c>
      <c r="X434" s="18" t="str">
        <f t="shared" ca="1" si="96"/>
        <v/>
      </c>
    </row>
    <row r="435" spans="1:24" x14ac:dyDescent="0.35">
      <c r="A435" s="3">
        <v>431</v>
      </c>
      <c r="B435" s="4"/>
      <c r="C435" s="4"/>
      <c r="D435" s="5" t="str">
        <f t="shared" si="87"/>
        <v/>
      </c>
      <c r="E435" s="4"/>
      <c r="F435" s="6"/>
      <c r="G435" s="6"/>
      <c r="H435" s="7" t="str">
        <f t="shared" ca="1" si="88"/>
        <v/>
      </c>
      <c r="I435" s="8" t="str">
        <f t="shared" ca="1" si="89"/>
        <v/>
      </c>
      <c r="J435" s="8" t="str">
        <f>IF(C435="","",
COUNTIFS(
sales!$C:$C,$C435,
sales!$E:$E,$E435,
sales!$H:$H,"&gt;="&amp;$F435,
sales!$H:$H,"&lt;="&amp;$G435
))</f>
        <v/>
      </c>
      <c r="K435" s="9" t="str">
        <f>IF(COUNTIFS(sales!C:C, C435)=0,"",
_xlfn.MAXIFS(sales!H:H, sales!C:C, C435))</f>
        <v/>
      </c>
      <c r="L435" s="4"/>
      <c r="M435" s="4"/>
      <c r="N435" s="10" t="str">
        <f>IF(C435="","",
SUMIFS(
sales!$I:$I,
sales!$C:$C,$C435,
sales!$E:$E,$E435,
sales!$H:$H,"&gt;="&amp;$F435,
sales!$H:$H,"&lt;="&amp;$G435
))</f>
        <v/>
      </c>
      <c r="O435" s="10" t="str">
        <f t="shared" si="90"/>
        <v/>
      </c>
      <c r="P435" s="11" t="str">
        <f t="shared" si="91"/>
        <v/>
      </c>
      <c r="Q435" s="12" t="str">
        <f t="shared" ca="1" si="92"/>
        <v/>
      </c>
      <c r="R435" s="100"/>
      <c r="S435" s="14"/>
      <c r="T435" s="15" t="str">
        <f t="shared" ca="1" si="93"/>
        <v/>
      </c>
      <c r="U435" s="15" t="str">
        <f t="shared" ca="1" si="94"/>
        <v/>
      </c>
      <c r="V435" s="16"/>
      <c r="W435" s="17" t="str">
        <f t="shared" ca="1" si="95"/>
        <v/>
      </c>
      <c r="X435" s="18" t="str">
        <f t="shared" ca="1" si="96"/>
        <v/>
      </c>
    </row>
    <row r="436" spans="1:24" x14ac:dyDescent="0.35">
      <c r="A436" s="3">
        <v>432</v>
      </c>
      <c r="B436" s="4"/>
      <c r="C436" s="4"/>
      <c r="D436" s="5" t="str">
        <f t="shared" si="87"/>
        <v/>
      </c>
      <c r="E436" s="4"/>
      <c r="F436" s="6"/>
      <c r="G436" s="6"/>
      <c r="H436" s="7" t="str">
        <f t="shared" ca="1" si="88"/>
        <v/>
      </c>
      <c r="I436" s="8" t="str">
        <f t="shared" ca="1" si="89"/>
        <v/>
      </c>
      <c r="J436" s="8" t="str">
        <f>IF(C436="","",
COUNTIFS(
sales!$C:$C,$C436,
sales!$E:$E,$E436,
sales!$H:$H,"&gt;="&amp;$F436,
sales!$H:$H,"&lt;="&amp;$G436
))</f>
        <v/>
      </c>
      <c r="K436" s="9" t="str">
        <f>IF(COUNTIFS(sales!C:C, C436)=0,"",
_xlfn.MAXIFS(sales!H:H, sales!C:C, C436))</f>
        <v/>
      </c>
      <c r="L436" s="4"/>
      <c r="M436" s="4"/>
      <c r="N436" s="10" t="str">
        <f>IF(C436="","",
SUMIFS(
sales!$I:$I,
sales!$C:$C,$C436,
sales!$E:$E,$E436,
sales!$H:$H,"&gt;="&amp;$F436,
sales!$H:$H,"&lt;="&amp;$G436
))</f>
        <v/>
      </c>
      <c r="O436" s="10" t="str">
        <f t="shared" si="90"/>
        <v/>
      </c>
      <c r="P436" s="11" t="str">
        <f t="shared" si="91"/>
        <v/>
      </c>
      <c r="Q436" s="12" t="str">
        <f t="shared" ca="1" si="92"/>
        <v/>
      </c>
      <c r="R436" s="100"/>
      <c r="S436" s="14"/>
      <c r="T436" s="15" t="str">
        <f t="shared" ca="1" si="93"/>
        <v/>
      </c>
      <c r="U436" s="15" t="str">
        <f t="shared" ca="1" si="94"/>
        <v/>
      </c>
      <c r="V436" s="16"/>
      <c r="W436" s="17" t="str">
        <f t="shared" ca="1" si="95"/>
        <v/>
      </c>
      <c r="X436" s="18" t="str">
        <f t="shared" ca="1" si="96"/>
        <v/>
      </c>
    </row>
    <row r="437" spans="1:24" x14ac:dyDescent="0.35">
      <c r="A437" s="3">
        <v>433</v>
      </c>
      <c r="B437" s="4"/>
      <c r="C437" s="4"/>
      <c r="D437" s="5" t="str">
        <f t="shared" si="87"/>
        <v/>
      </c>
      <c r="E437" s="4"/>
      <c r="F437" s="6"/>
      <c r="G437" s="6"/>
      <c r="H437" s="7" t="str">
        <f t="shared" ca="1" si="88"/>
        <v/>
      </c>
      <c r="I437" s="8" t="str">
        <f t="shared" ca="1" si="89"/>
        <v/>
      </c>
      <c r="J437" s="8" t="str">
        <f>IF(C437="","",
COUNTIFS(
sales!$C:$C,$C437,
sales!$E:$E,$E437,
sales!$H:$H,"&gt;="&amp;$F437,
sales!$H:$H,"&lt;="&amp;$G437
))</f>
        <v/>
      </c>
      <c r="K437" s="9" t="str">
        <f>IF(COUNTIFS(sales!C:C, C437)=0,"",
_xlfn.MAXIFS(sales!H:H, sales!C:C, C437))</f>
        <v/>
      </c>
      <c r="L437" s="4"/>
      <c r="M437" s="4"/>
      <c r="N437" s="10" t="str">
        <f>IF(C437="","",
SUMIFS(
sales!$I:$I,
sales!$C:$C,$C437,
sales!$E:$E,$E437,
sales!$H:$H,"&gt;="&amp;$F437,
sales!$H:$H,"&lt;="&amp;$G437
))</f>
        <v/>
      </c>
      <c r="O437" s="10" t="str">
        <f t="shared" si="90"/>
        <v/>
      </c>
      <c r="P437" s="11" t="str">
        <f t="shared" si="91"/>
        <v/>
      </c>
      <c r="Q437" s="12" t="str">
        <f t="shared" ca="1" si="92"/>
        <v/>
      </c>
      <c r="R437" s="100"/>
      <c r="S437" s="14"/>
      <c r="T437" s="15" t="str">
        <f t="shared" ca="1" si="93"/>
        <v/>
      </c>
      <c r="U437" s="15" t="str">
        <f t="shared" ca="1" si="94"/>
        <v/>
      </c>
      <c r="V437" s="16"/>
      <c r="W437" s="17" t="str">
        <f t="shared" ca="1" si="95"/>
        <v/>
      </c>
      <c r="X437" s="18" t="str">
        <f t="shared" ca="1" si="96"/>
        <v/>
      </c>
    </row>
    <row r="438" spans="1:24" x14ac:dyDescent="0.35">
      <c r="A438" s="3">
        <v>434</v>
      </c>
      <c r="B438" s="4"/>
      <c r="C438" s="4"/>
      <c r="D438" s="5" t="str">
        <f t="shared" si="87"/>
        <v/>
      </c>
      <c r="E438" s="4"/>
      <c r="F438" s="6"/>
      <c r="G438" s="6"/>
      <c r="H438" s="7" t="str">
        <f t="shared" ca="1" si="88"/>
        <v/>
      </c>
      <c r="I438" s="8" t="str">
        <f t="shared" ca="1" si="89"/>
        <v/>
      </c>
      <c r="J438" s="8" t="str">
        <f>IF(C438="","",
COUNTIFS(
sales!$C:$C,$C438,
sales!$E:$E,$E438,
sales!$H:$H,"&gt;="&amp;$F438,
sales!$H:$H,"&lt;="&amp;$G438
))</f>
        <v/>
      </c>
      <c r="K438" s="9" t="str">
        <f>IF(COUNTIFS(sales!C:C, C438)=0,"",
_xlfn.MAXIFS(sales!H:H, sales!C:C, C438))</f>
        <v/>
      </c>
      <c r="L438" s="4"/>
      <c r="M438" s="4"/>
      <c r="N438" s="10" t="str">
        <f>IF(C438="","",
SUMIFS(
sales!$I:$I,
sales!$C:$C,$C438,
sales!$E:$E,$E438,
sales!$H:$H,"&gt;="&amp;$F438,
sales!$H:$H,"&lt;="&amp;$G438
))</f>
        <v/>
      </c>
      <c r="O438" s="10" t="str">
        <f t="shared" si="90"/>
        <v/>
      </c>
      <c r="P438" s="11" t="str">
        <f t="shared" si="91"/>
        <v/>
      </c>
      <c r="Q438" s="12" t="str">
        <f t="shared" ca="1" si="92"/>
        <v/>
      </c>
      <c r="R438" s="100"/>
      <c r="S438" s="14"/>
      <c r="T438" s="15" t="str">
        <f t="shared" ca="1" si="93"/>
        <v/>
      </c>
      <c r="U438" s="15" t="str">
        <f t="shared" ca="1" si="94"/>
        <v/>
      </c>
      <c r="V438" s="16"/>
      <c r="W438" s="17" t="str">
        <f t="shared" ca="1" si="95"/>
        <v/>
      </c>
      <c r="X438" s="18" t="str">
        <f t="shared" ca="1" si="96"/>
        <v/>
      </c>
    </row>
    <row r="439" spans="1:24" x14ac:dyDescent="0.35">
      <c r="A439" s="3">
        <v>435</v>
      </c>
      <c r="B439" s="4"/>
      <c r="C439" s="4"/>
      <c r="D439" s="5" t="str">
        <f t="shared" si="87"/>
        <v/>
      </c>
      <c r="E439" s="4"/>
      <c r="F439" s="6"/>
      <c r="G439" s="6"/>
      <c r="H439" s="7" t="str">
        <f t="shared" ca="1" si="88"/>
        <v/>
      </c>
      <c r="I439" s="8" t="str">
        <f t="shared" ca="1" si="89"/>
        <v/>
      </c>
      <c r="J439" s="8" t="str">
        <f>IF(C439="","",
COUNTIFS(
sales!$C:$C,$C439,
sales!$E:$E,$E439,
sales!$H:$H,"&gt;="&amp;$F439,
sales!$H:$H,"&lt;="&amp;$G439
))</f>
        <v/>
      </c>
      <c r="K439" s="9" t="str">
        <f>IF(COUNTIFS(sales!C:C, C439)=0,"",
_xlfn.MAXIFS(sales!H:H, sales!C:C, C439))</f>
        <v/>
      </c>
      <c r="L439" s="4"/>
      <c r="M439" s="4"/>
      <c r="N439" s="10" t="str">
        <f>IF(C439="","",
SUMIFS(
sales!$I:$I,
sales!$C:$C,$C439,
sales!$E:$E,$E439,
sales!$H:$H,"&gt;="&amp;$F439,
sales!$H:$H,"&lt;="&amp;$G439
))</f>
        <v/>
      </c>
      <c r="O439" s="10" t="str">
        <f t="shared" si="90"/>
        <v/>
      </c>
      <c r="P439" s="11" t="str">
        <f t="shared" si="91"/>
        <v/>
      </c>
      <c r="Q439" s="12" t="str">
        <f t="shared" ca="1" si="92"/>
        <v/>
      </c>
      <c r="R439" s="100"/>
      <c r="S439" s="14"/>
      <c r="T439" s="15" t="str">
        <f t="shared" ca="1" si="93"/>
        <v/>
      </c>
      <c r="U439" s="15" t="str">
        <f t="shared" ca="1" si="94"/>
        <v/>
      </c>
      <c r="V439" s="16"/>
      <c r="W439" s="17" t="str">
        <f t="shared" ca="1" si="95"/>
        <v/>
      </c>
      <c r="X439" s="18" t="str">
        <f t="shared" ca="1" si="96"/>
        <v/>
      </c>
    </row>
    <row r="440" spans="1:24" x14ac:dyDescent="0.35">
      <c r="A440" s="3">
        <v>436</v>
      </c>
      <c r="B440" s="4"/>
      <c r="C440" s="4"/>
      <c r="D440" s="5" t="str">
        <f t="shared" si="87"/>
        <v/>
      </c>
      <c r="E440" s="4"/>
      <c r="F440" s="6"/>
      <c r="G440" s="6"/>
      <c r="H440" s="7" t="str">
        <f t="shared" ca="1" si="88"/>
        <v/>
      </c>
      <c r="I440" s="8" t="str">
        <f t="shared" ca="1" si="89"/>
        <v/>
      </c>
      <c r="J440" s="8" t="str">
        <f>IF(C440="","",
COUNTIFS(
sales!$C:$C,$C440,
sales!$E:$E,$E440,
sales!$H:$H,"&gt;="&amp;$F440,
sales!$H:$H,"&lt;="&amp;$G440
))</f>
        <v/>
      </c>
      <c r="K440" s="9" t="str">
        <f>IF(COUNTIFS(sales!C:C, C440)=0,"",
_xlfn.MAXIFS(sales!H:H, sales!C:C, C440))</f>
        <v/>
      </c>
      <c r="L440" s="4"/>
      <c r="M440" s="4"/>
      <c r="N440" s="10" t="str">
        <f>IF(C440="","",
SUMIFS(
sales!$I:$I,
sales!$C:$C,$C440,
sales!$E:$E,$E440,
sales!$H:$H,"&gt;="&amp;$F440,
sales!$H:$H,"&lt;="&amp;$G440
))</f>
        <v/>
      </c>
      <c r="O440" s="10" t="str">
        <f t="shared" si="90"/>
        <v/>
      </c>
      <c r="P440" s="11" t="str">
        <f t="shared" si="91"/>
        <v/>
      </c>
      <c r="Q440" s="12" t="str">
        <f t="shared" ca="1" si="92"/>
        <v/>
      </c>
      <c r="R440" s="100"/>
      <c r="S440" s="14"/>
      <c r="T440" s="15" t="str">
        <f t="shared" ca="1" si="93"/>
        <v/>
      </c>
      <c r="U440" s="15" t="str">
        <f t="shared" ca="1" si="94"/>
        <v/>
      </c>
      <c r="V440" s="16"/>
      <c r="W440" s="17" t="str">
        <f t="shared" ca="1" si="95"/>
        <v/>
      </c>
      <c r="X440" s="18" t="str">
        <f t="shared" ca="1" si="96"/>
        <v/>
      </c>
    </row>
    <row r="441" spans="1:24" x14ac:dyDescent="0.35">
      <c r="A441" s="3">
        <v>437</v>
      </c>
      <c r="B441" s="4"/>
      <c r="C441" s="4"/>
      <c r="D441" s="5" t="str">
        <f t="shared" si="87"/>
        <v/>
      </c>
      <c r="E441" s="4"/>
      <c r="F441" s="6"/>
      <c r="G441" s="6"/>
      <c r="H441" s="7" t="str">
        <f t="shared" ca="1" si="88"/>
        <v/>
      </c>
      <c r="I441" s="8" t="str">
        <f t="shared" ca="1" si="89"/>
        <v/>
      </c>
      <c r="J441" s="8" t="str">
        <f>IF(C441="","",
COUNTIFS(
sales!$C:$C,$C441,
sales!$E:$E,$E441,
sales!$H:$H,"&gt;="&amp;$F441,
sales!$H:$H,"&lt;="&amp;$G441
))</f>
        <v/>
      </c>
      <c r="K441" s="9" t="str">
        <f>IF(COUNTIFS(sales!C:C, C441)=0,"",
_xlfn.MAXIFS(sales!H:H, sales!C:C, C441))</f>
        <v/>
      </c>
      <c r="L441" s="4"/>
      <c r="M441" s="4"/>
      <c r="N441" s="10" t="str">
        <f>IF(C441="","",
SUMIFS(
sales!$I:$I,
sales!$C:$C,$C441,
sales!$E:$E,$E441,
sales!$H:$H,"&gt;="&amp;$F441,
sales!$H:$H,"&lt;="&amp;$G441
))</f>
        <v/>
      </c>
      <c r="O441" s="10" t="str">
        <f t="shared" si="90"/>
        <v/>
      </c>
      <c r="P441" s="11" t="str">
        <f t="shared" si="91"/>
        <v/>
      </c>
      <c r="Q441" s="12" t="str">
        <f t="shared" ca="1" si="92"/>
        <v/>
      </c>
      <c r="R441" s="100"/>
      <c r="S441" s="14"/>
      <c r="T441" s="15" t="str">
        <f t="shared" ca="1" si="93"/>
        <v/>
      </c>
      <c r="U441" s="15" t="str">
        <f t="shared" ca="1" si="94"/>
        <v/>
      </c>
      <c r="V441" s="16"/>
      <c r="W441" s="17" t="str">
        <f t="shared" ca="1" si="95"/>
        <v/>
      </c>
      <c r="X441" s="18" t="str">
        <f t="shared" ca="1" si="96"/>
        <v/>
      </c>
    </row>
    <row r="442" spans="1:24" x14ac:dyDescent="0.35">
      <c r="A442" s="3">
        <v>438</v>
      </c>
      <c r="B442" s="4"/>
      <c r="C442" s="4"/>
      <c r="D442" s="5" t="str">
        <f t="shared" si="87"/>
        <v/>
      </c>
      <c r="E442" s="4"/>
      <c r="F442" s="6"/>
      <c r="G442" s="6"/>
      <c r="H442" s="7" t="str">
        <f t="shared" ca="1" si="88"/>
        <v/>
      </c>
      <c r="I442" s="8" t="str">
        <f t="shared" ca="1" si="89"/>
        <v/>
      </c>
      <c r="J442" s="8" t="str">
        <f>IF(C442="","",
COUNTIFS(
sales!$C:$C,$C442,
sales!$E:$E,$E442,
sales!$H:$H,"&gt;="&amp;$F442,
sales!$H:$H,"&lt;="&amp;$G442
))</f>
        <v/>
      </c>
      <c r="K442" s="9" t="str">
        <f>IF(COUNTIFS(sales!C:C, C442)=0,"",
_xlfn.MAXIFS(sales!H:H, sales!C:C, C442))</f>
        <v/>
      </c>
      <c r="L442" s="4"/>
      <c r="M442" s="4"/>
      <c r="N442" s="10" t="str">
        <f>IF(C442="","",
SUMIFS(
sales!$I:$I,
sales!$C:$C,$C442,
sales!$E:$E,$E442,
sales!$H:$H,"&gt;="&amp;$F442,
sales!$H:$H,"&lt;="&amp;$G442
))</f>
        <v/>
      </c>
      <c r="O442" s="10" t="str">
        <f t="shared" si="90"/>
        <v/>
      </c>
      <c r="P442" s="11" t="str">
        <f t="shared" si="91"/>
        <v/>
      </c>
      <c r="Q442" s="12" t="str">
        <f t="shared" ca="1" si="92"/>
        <v/>
      </c>
      <c r="R442" s="100"/>
      <c r="S442" s="14"/>
      <c r="T442" s="15" t="str">
        <f t="shared" ca="1" si="93"/>
        <v/>
      </c>
      <c r="U442" s="15" t="str">
        <f t="shared" ca="1" si="94"/>
        <v/>
      </c>
      <c r="V442" s="16"/>
      <c r="W442" s="17" t="str">
        <f t="shared" ca="1" si="95"/>
        <v/>
      </c>
      <c r="X442" s="18" t="str">
        <f t="shared" ca="1" si="96"/>
        <v/>
      </c>
    </row>
    <row r="443" spans="1:24" x14ac:dyDescent="0.35">
      <c r="A443" s="3">
        <v>439</v>
      </c>
      <c r="B443" s="4"/>
      <c r="C443" s="4"/>
      <c r="D443" s="5" t="str">
        <f t="shared" si="87"/>
        <v/>
      </c>
      <c r="E443" s="4"/>
      <c r="F443" s="6"/>
      <c r="G443" s="6"/>
      <c r="H443" s="7" t="str">
        <f t="shared" ca="1" si="88"/>
        <v/>
      </c>
      <c r="I443" s="8" t="str">
        <f t="shared" ca="1" si="89"/>
        <v/>
      </c>
      <c r="J443" s="8" t="str">
        <f>IF(C443="","",
COUNTIFS(
sales!$C:$C,$C443,
sales!$E:$E,$E443,
sales!$H:$H,"&gt;="&amp;$F443,
sales!$H:$H,"&lt;="&amp;$G443
))</f>
        <v/>
      </c>
      <c r="K443" s="9" t="str">
        <f>IF(COUNTIFS(sales!C:C, C443)=0,"",
_xlfn.MAXIFS(sales!H:H, sales!C:C, C443))</f>
        <v/>
      </c>
      <c r="L443" s="4"/>
      <c r="M443" s="4"/>
      <c r="N443" s="10" t="str">
        <f>IF(C443="","",
SUMIFS(
sales!$I:$I,
sales!$C:$C,$C443,
sales!$E:$E,$E443,
sales!$H:$H,"&gt;="&amp;$F443,
sales!$H:$H,"&lt;="&amp;$G443
))</f>
        <v/>
      </c>
      <c r="O443" s="10" t="str">
        <f t="shared" si="90"/>
        <v/>
      </c>
      <c r="P443" s="11" t="str">
        <f t="shared" si="91"/>
        <v/>
      </c>
      <c r="Q443" s="12" t="str">
        <f t="shared" ca="1" si="92"/>
        <v/>
      </c>
      <c r="R443" s="100"/>
      <c r="S443" s="14"/>
      <c r="T443" s="15" t="str">
        <f t="shared" ca="1" si="93"/>
        <v/>
      </c>
      <c r="U443" s="15" t="str">
        <f t="shared" ca="1" si="94"/>
        <v/>
      </c>
      <c r="V443" s="16"/>
      <c r="W443" s="17" t="str">
        <f t="shared" ca="1" si="95"/>
        <v/>
      </c>
      <c r="X443" s="18" t="str">
        <f t="shared" ca="1" si="96"/>
        <v/>
      </c>
    </row>
    <row r="444" spans="1:24" x14ac:dyDescent="0.35">
      <c r="A444" s="3">
        <v>440</v>
      </c>
      <c r="B444" s="4"/>
      <c r="C444" s="4"/>
      <c r="D444" s="5" t="str">
        <f t="shared" si="87"/>
        <v/>
      </c>
      <c r="E444" s="4"/>
      <c r="F444" s="6"/>
      <c r="G444" s="6"/>
      <c r="H444" s="7" t="str">
        <f t="shared" ca="1" si="88"/>
        <v/>
      </c>
      <c r="I444" s="8" t="str">
        <f t="shared" ca="1" si="89"/>
        <v/>
      </c>
      <c r="J444" s="8" t="str">
        <f>IF(C444="","",
COUNTIFS(
sales!$C:$C,$C444,
sales!$E:$E,$E444,
sales!$H:$H,"&gt;="&amp;$F444,
sales!$H:$H,"&lt;="&amp;$G444
))</f>
        <v/>
      </c>
      <c r="K444" s="9" t="str">
        <f>IF(COUNTIFS(sales!C:C, C444)=0,"",
_xlfn.MAXIFS(sales!H:H, sales!C:C, C444))</f>
        <v/>
      </c>
      <c r="L444" s="4"/>
      <c r="M444" s="4"/>
      <c r="N444" s="10" t="str">
        <f>IF(C444="","",
SUMIFS(
sales!$I:$I,
sales!$C:$C,$C444,
sales!$E:$E,$E444,
sales!$H:$H,"&gt;="&amp;$F444,
sales!$H:$H,"&lt;="&amp;$G444
))</f>
        <v/>
      </c>
      <c r="O444" s="10" t="str">
        <f t="shared" si="90"/>
        <v/>
      </c>
      <c r="P444" s="11" t="str">
        <f t="shared" si="91"/>
        <v/>
      </c>
      <c r="Q444" s="12" t="str">
        <f t="shared" ca="1" si="92"/>
        <v/>
      </c>
      <c r="R444" s="100"/>
      <c r="S444" s="14"/>
      <c r="T444" s="15" t="str">
        <f t="shared" ca="1" si="93"/>
        <v/>
      </c>
      <c r="U444" s="15" t="str">
        <f t="shared" ca="1" si="94"/>
        <v/>
      </c>
      <c r="V444" s="16"/>
      <c r="W444" s="17" t="str">
        <f t="shared" ca="1" si="95"/>
        <v/>
      </c>
      <c r="X444" s="18" t="str">
        <f t="shared" ca="1" si="96"/>
        <v/>
      </c>
    </row>
    <row r="445" spans="1:24" x14ac:dyDescent="0.35">
      <c r="A445" s="3">
        <v>441</v>
      </c>
      <c r="B445" s="4"/>
      <c r="C445" s="4"/>
      <c r="D445" s="5" t="str">
        <f t="shared" si="87"/>
        <v/>
      </c>
      <c r="E445" s="4"/>
      <c r="F445" s="6"/>
      <c r="G445" s="6"/>
      <c r="H445" s="7" t="str">
        <f t="shared" ca="1" si="88"/>
        <v/>
      </c>
      <c r="I445" s="8" t="str">
        <f t="shared" ca="1" si="89"/>
        <v/>
      </c>
      <c r="J445" s="8" t="str">
        <f>IF(C445="","",
COUNTIFS(
sales!$C:$C,$C445,
sales!$E:$E,$E445,
sales!$H:$H,"&gt;="&amp;$F445,
sales!$H:$H,"&lt;="&amp;$G445
))</f>
        <v/>
      </c>
      <c r="K445" s="9" t="str">
        <f>IF(COUNTIFS(sales!C:C, C445)=0,"",
_xlfn.MAXIFS(sales!H:H, sales!C:C, C445))</f>
        <v/>
      </c>
      <c r="L445" s="4"/>
      <c r="M445" s="4"/>
      <c r="N445" s="10" t="str">
        <f>IF(C445="","",
SUMIFS(
sales!$I:$I,
sales!$C:$C,$C445,
sales!$E:$E,$E445,
sales!$H:$H,"&gt;="&amp;$F445,
sales!$H:$H,"&lt;="&amp;$G445
))</f>
        <v/>
      </c>
      <c r="O445" s="10" t="str">
        <f t="shared" si="90"/>
        <v/>
      </c>
      <c r="P445" s="11" t="str">
        <f t="shared" si="91"/>
        <v/>
      </c>
      <c r="Q445" s="12" t="str">
        <f t="shared" ca="1" si="92"/>
        <v/>
      </c>
      <c r="R445" s="100"/>
      <c r="S445" s="14"/>
      <c r="T445" s="15" t="str">
        <f t="shared" ca="1" si="93"/>
        <v/>
      </c>
      <c r="U445" s="15" t="str">
        <f t="shared" ca="1" si="94"/>
        <v/>
      </c>
      <c r="V445" s="16"/>
      <c r="W445" s="17" t="str">
        <f t="shared" ca="1" si="95"/>
        <v/>
      </c>
      <c r="X445" s="18" t="str">
        <f t="shared" ca="1" si="96"/>
        <v/>
      </c>
    </row>
    <row r="446" spans="1:24" x14ac:dyDescent="0.35">
      <c r="A446" s="3">
        <v>442</v>
      </c>
      <c r="B446" s="4"/>
      <c r="C446" s="4"/>
      <c r="D446" s="5" t="str">
        <f t="shared" si="87"/>
        <v/>
      </c>
      <c r="E446" s="4"/>
      <c r="F446" s="6"/>
      <c r="G446" s="6"/>
      <c r="H446" s="7" t="str">
        <f t="shared" ca="1" si="88"/>
        <v/>
      </c>
      <c r="I446" s="8" t="str">
        <f t="shared" ca="1" si="89"/>
        <v/>
      </c>
      <c r="J446" s="8" t="str">
        <f>IF(C446="","",
COUNTIFS(
sales!$C:$C,$C446,
sales!$E:$E,$E446,
sales!$H:$H,"&gt;="&amp;$F446,
sales!$H:$H,"&lt;="&amp;$G446
))</f>
        <v/>
      </c>
      <c r="K446" s="9" t="str">
        <f>IF(COUNTIFS(sales!C:C, C446)=0,"",
_xlfn.MAXIFS(sales!H:H, sales!C:C, C446))</f>
        <v/>
      </c>
      <c r="L446" s="4"/>
      <c r="M446" s="4"/>
      <c r="N446" s="10" t="str">
        <f>IF(C446="","",
SUMIFS(
sales!$I:$I,
sales!$C:$C,$C446,
sales!$E:$E,$E446,
sales!$H:$H,"&gt;="&amp;$F446,
sales!$H:$H,"&lt;="&amp;$G446
))</f>
        <v/>
      </c>
      <c r="O446" s="10" t="str">
        <f t="shared" si="90"/>
        <v/>
      </c>
      <c r="P446" s="11" t="str">
        <f t="shared" si="91"/>
        <v/>
      </c>
      <c r="Q446" s="12" t="str">
        <f t="shared" ca="1" si="92"/>
        <v/>
      </c>
      <c r="R446" s="100"/>
      <c r="S446" s="14"/>
      <c r="T446" s="15" t="str">
        <f t="shared" ca="1" si="93"/>
        <v/>
      </c>
      <c r="U446" s="15" t="str">
        <f t="shared" ca="1" si="94"/>
        <v/>
      </c>
      <c r="V446" s="16"/>
      <c r="W446" s="17" t="str">
        <f t="shared" ca="1" si="95"/>
        <v/>
      </c>
      <c r="X446" s="18" t="str">
        <f t="shared" ca="1" si="96"/>
        <v/>
      </c>
    </row>
    <row r="447" spans="1:24" x14ac:dyDescent="0.35">
      <c r="A447" s="3">
        <v>443</v>
      </c>
      <c r="B447" s="4"/>
      <c r="C447" s="4"/>
      <c r="D447" s="5" t="str">
        <f t="shared" si="87"/>
        <v/>
      </c>
      <c r="E447" s="4"/>
      <c r="F447" s="6"/>
      <c r="G447" s="6"/>
      <c r="H447" s="7" t="str">
        <f t="shared" ca="1" si="88"/>
        <v/>
      </c>
      <c r="I447" s="8" t="str">
        <f t="shared" ca="1" si="89"/>
        <v/>
      </c>
      <c r="J447" s="8" t="str">
        <f>IF(C447="","",
COUNTIFS(
sales!$C:$C,$C447,
sales!$E:$E,$E447,
sales!$H:$H,"&gt;="&amp;$F447,
sales!$H:$H,"&lt;="&amp;$G447
))</f>
        <v/>
      </c>
      <c r="K447" s="9" t="str">
        <f>IF(COUNTIFS(sales!C:C, C447)=0,"",
_xlfn.MAXIFS(sales!H:H, sales!C:C, C447))</f>
        <v/>
      </c>
      <c r="L447" s="4"/>
      <c r="M447" s="4"/>
      <c r="N447" s="10" t="str">
        <f>IF(C447="","",
SUMIFS(
sales!$I:$I,
sales!$C:$C,$C447,
sales!$E:$E,$E447,
sales!$H:$H,"&gt;="&amp;$F447,
sales!$H:$H,"&lt;="&amp;$G447
))</f>
        <v/>
      </c>
      <c r="O447" s="10" t="str">
        <f t="shared" si="90"/>
        <v/>
      </c>
      <c r="P447" s="11" t="str">
        <f t="shared" si="91"/>
        <v/>
      </c>
      <c r="Q447" s="12" t="str">
        <f t="shared" ca="1" si="92"/>
        <v/>
      </c>
      <c r="R447" s="100"/>
      <c r="S447" s="14"/>
      <c r="T447" s="15" t="str">
        <f t="shared" ca="1" si="93"/>
        <v/>
      </c>
      <c r="U447" s="15" t="str">
        <f t="shared" ca="1" si="94"/>
        <v/>
      </c>
      <c r="V447" s="16"/>
      <c r="W447" s="17" t="str">
        <f t="shared" ca="1" si="95"/>
        <v/>
      </c>
      <c r="X447" s="18" t="str">
        <f t="shared" ca="1" si="96"/>
        <v/>
      </c>
    </row>
    <row r="448" spans="1:24" x14ac:dyDescent="0.35">
      <c r="A448" s="3">
        <v>444</v>
      </c>
      <c r="B448" s="4"/>
      <c r="C448" s="4"/>
      <c r="D448" s="5" t="str">
        <f t="shared" si="87"/>
        <v/>
      </c>
      <c r="E448" s="4"/>
      <c r="F448" s="6"/>
      <c r="G448" s="6"/>
      <c r="H448" s="7" t="str">
        <f t="shared" ca="1" si="88"/>
        <v/>
      </c>
      <c r="I448" s="8" t="str">
        <f t="shared" ca="1" si="89"/>
        <v/>
      </c>
      <c r="J448" s="8" t="str">
        <f>IF(C448="","",
COUNTIFS(
sales!$C:$C,$C448,
sales!$E:$E,$E448,
sales!$H:$H,"&gt;="&amp;$F448,
sales!$H:$H,"&lt;="&amp;$G448
))</f>
        <v/>
      </c>
      <c r="K448" s="9" t="str">
        <f>IF(COUNTIFS(sales!C:C, C448)=0,"",
_xlfn.MAXIFS(sales!H:H, sales!C:C, C448))</f>
        <v/>
      </c>
      <c r="L448" s="4"/>
      <c r="M448" s="4"/>
      <c r="N448" s="10" t="str">
        <f>IF(C448="","",
SUMIFS(
sales!$I:$I,
sales!$C:$C,$C448,
sales!$E:$E,$E448,
sales!$H:$H,"&gt;="&amp;$F448,
sales!$H:$H,"&lt;="&amp;$G448
))</f>
        <v/>
      </c>
      <c r="O448" s="10" t="str">
        <f t="shared" si="90"/>
        <v/>
      </c>
      <c r="P448" s="11" t="str">
        <f t="shared" si="91"/>
        <v/>
      </c>
      <c r="Q448" s="12" t="str">
        <f t="shared" ca="1" si="92"/>
        <v/>
      </c>
      <c r="R448" s="100"/>
      <c r="S448" s="14"/>
      <c r="T448" s="15" t="str">
        <f t="shared" ca="1" si="93"/>
        <v/>
      </c>
      <c r="U448" s="15" t="str">
        <f t="shared" ca="1" si="94"/>
        <v/>
      </c>
      <c r="V448" s="16"/>
      <c r="W448" s="17" t="str">
        <f t="shared" ca="1" si="95"/>
        <v/>
      </c>
      <c r="X448" s="18" t="str">
        <f t="shared" ca="1" si="96"/>
        <v/>
      </c>
    </row>
    <row r="449" spans="1:24" x14ac:dyDescent="0.35">
      <c r="A449" s="3">
        <v>445</v>
      </c>
      <c r="B449" s="4"/>
      <c r="C449" s="4"/>
      <c r="D449" s="5" t="str">
        <f t="shared" si="87"/>
        <v/>
      </c>
      <c r="E449" s="4"/>
      <c r="F449" s="6"/>
      <c r="G449" s="6"/>
      <c r="H449" s="7" t="str">
        <f t="shared" ca="1" si="88"/>
        <v/>
      </c>
      <c r="I449" s="8" t="str">
        <f t="shared" ca="1" si="89"/>
        <v/>
      </c>
      <c r="J449" s="8" t="str">
        <f>IF(C449="","",
COUNTIFS(
sales!$C:$C,$C449,
sales!$E:$E,$E449,
sales!$H:$H,"&gt;="&amp;$F449,
sales!$H:$H,"&lt;="&amp;$G449
))</f>
        <v/>
      </c>
      <c r="K449" s="9" t="str">
        <f>IF(COUNTIFS(sales!C:C, C449)=0,"",
_xlfn.MAXIFS(sales!H:H, sales!C:C, C449))</f>
        <v/>
      </c>
      <c r="L449" s="4"/>
      <c r="M449" s="4"/>
      <c r="N449" s="10" t="str">
        <f>IF(C449="","",
SUMIFS(
sales!$I:$I,
sales!$C:$C,$C449,
sales!$E:$E,$E449,
sales!$H:$H,"&gt;="&amp;$F449,
sales!$H:$H,"&lt;="&amp;$G449
))</f>
        <v/>
      </c>
      <c r="O449" s="10" t="str">
        <f t="shared" si="90"/>
        <v/>
      </c>
      <c r="P449" s="11" t="str">
        <f t="shared" si="91"/>
        <v/>
      </c>
      <c r="Q449" s="12" t="str">
        <f t="shared" ca="1" si="92"/>
        <v/>
      </c>
      <c r="R449" s="100"/>
      <c r="S449" s="14"/>
      <c r="T449" s="15" t="str">
        <f t="shared" ca="1" si="93"/>
        <v/>
      </c>
      <c r="U449" s="15" t="str">
        <f t="shared" ca="1" si="94"/>
        <v/>
      </c>
      <c r="V449" s="16"/>
      <c r="W449" s="17" t="str">
        <f t="shared" ca="1" si="95"/>
        <v/>
      </c>
      <c r="X449" s="18" t="str">
        <f t="shared" ca="1" si="96"/>
        <v/>
      </c>
    </row>
    <row r="450" spans="1:24" x14ac:dyDescent="0.35">
      <c r="A450" s="3">
        <v>446</v>
      </c>
      <c r="B450" s="4"/>
      <c r="C450" s="4"/>
      <c r="D450" s="5" t="str">
        <f t="shared" si="87"/>
        <v/>
      </c>
      <c r="E450" s="4"/>
      <c r="F450" s="6"/>
      <c r="G450" s="6"/>
      <c r="H450" s="7" t="str">
        <f t="shared" ca="1" si="88"/>
        <v/>
      </c>
      <c r="I450" s="8" t="str">
        <f t="shared" ca="1" si="89"/>
        <v/>
      </c>
      <c r="J450" s="8" t="str">
        <f>IF(C450="","",
COUNTIFS(
sales!$C:$C,$C450,
sales!$E:$E,$E450,
sales!$H:$H,"&gt;="&amp;$F450,
sales!$H:$H,"&lt;="&amp;$G450
))</f>
        <v/>
      </c>
      <c r="K450" s="9" t="str">
        <f>IF(COUNTIFS(sales!C:C, C450)=0,"",
_xlfn.MAXIFS(sales!H:H, sales!C:C, C450))</f>
        <v/>
      </c>
      <c r="L450" s="4"/>
      <c r="M450" s="4"/>
      <c r="N450" s="10" t="str">
        <f>IF(C450="","",
SUMIFS(
sales!$I:$I,
sales!$C:$C,$C450,
sales!$E:$E,$E450,
sales!$H:$H,"&gt;="&amp;$F450,
sales!$H:$H,"&lt;="&amp;$G450
))</f>
        <v/>
      </c>
      <c r="O450" s="10" t="str">
        <f t="shared" si="90"/>
        <v/>
      </c>
      <c r="P450" s="11" t="str">
        <f t="shared" si="91"/>
        <v/>
      </c>
      <c r="Q450" s="12" t="str">
        <f t="shared" ca="1" si="92"/>
        <v/>
      </c>
      <c r="R450" s="100"/>
      <c r="S450" s="14"/>
      <c r="T450" s="15" t="str">
        <f t="shared" ca="1" si="93"/>
        <v/>
      </c>
      <c r="U450" s="15" t="str">
        <f t="shared" ca="1" si="94"/>
        <v/>
      </c>
      <c r="V450" s="16"/>
      <c r="W450" s="17" t="str">
        <f t="shared" ca="1" si="95"/>
        <v/>
      </c>
      <c r="X450" s="18" t="str">
        <f t="shared" ca="1" si="96"/>
        <v/>
      </c>
    </row>
    <row r="451" spans="1:24" x14ac:dyDescent="0.35">
      <c r="A451" s="3">
        <v>447</v>
      </c>
      <c r="B451" s="4"/>
      <c r="C451" s="4"/>
      <c r="D451" s="5" t="str">
        <f t="shared" si="87"/>
        <v/>
      </c>
      <c r="E451" s="4"/>
      <c r="F451" s="6"/>
      <c r="G451" s="6"/>
      <c r="H451" s="7" t="str">
        <f t="shared" ca="1" si="88"/>
        <v/>
      </c>
      <c r="I451" s="8" t="str">
        <f t="shared" ca="1" si="89"/>
        <v/>
      </c>
      <c r="J451" s="8" t="str">
        <f>IF(C451="","",
COUNTIFS(
sales!$C:$C,$C451,
sales!$E:$E,$E451,
sales!$H:$H,"&gt;="&amp;$F451,
sales!$H:$H,"&lt;="&amp;$G451
))</f>
        <v/>
      </c>
      <c r="K451" s="9" t="str">
        <f>IF(COUNTIFS(sales!C:C, C451)=0,"",
_xlfn.MAXIFS(sales!H:H, sales!C:C, C451))</f>
        <v/>
      </c>
      <c r="L451" s="4"/>
      <c r="M451" s="4"/>
      <c r="N451" s="10" t="str">
        <f>IF(C451="","",
SUMIFS(
sales!$I:$I,
sales!$C:$C,$C451,
sales!$E:$E,$E451,
sales!$H:$H,"&gt;="&amp;$F451,
sales!$H:$H,"&lt;="&amp;$G451
))</f>
        <v/>
      </c>
      <c r="O451" s="10" t="str">
        <f t="shared" si="90"/>
        <v/>
      </c>
      <c r="P451" s="11" t="str">
        <f t="shared" si="91"/>
        <v/>
      </c>
      <c r="Q451" s="12" t="str">
        <f t="shared" ca="1" si="92"/>
        <v/>
      </c>
      <c r="R451" s="100"/>
      <c r="S451" s="14"/>
      <c r="T451" s="15" t="str">
        <f t="shared" ca="1" si="93"/>
        <v/>
      </c>
      <c r="U451" s="15" t="str">
        <f t="shared" ca="1" si="94"/>
        <v/>
      </c>
      <c r="V451" s="16"/>
      <c r="W451" s="17" t="str">
        <f t="shared" ca="1" si="95"/>
        <v/>
      </c>
      <c r="X451" s="18" t="str">
        <f t="shared" ca="1" si="96"/>
        <v/>
      </c>
    </row>
    <row r="452" spans="1:24" x14ac:dyDescent="0.35">
      <c r="A452" s="3">
        <v>448</v>
      </c>
      <c r="B452" s="4"/>
      <c r="C452" s="4"/>
      <c r="D452" s="5" t="str">
        <f t="shared" si="87"/>
        <v/>
      </c>
      <c r="E452" s="4"/>
      <c r="F452" s="6"/>
      <c r="G452" s="6"/>
      <c r="H452" s="7" t="str">
        <f t="shared" ca="1" si="88"/>
        <v/>
      </c>
      <c r="I452" s="8" t="str">
        <f t="shared" ca="1" si="89"/>
        <v/>
      </c>
      <c r="J452" s="8" t="str">
        <f>IF(C452="","",
COUNTIFS(
sales!$C:$C,$C452,
sales!$E:$E,$E452,
sales!$H:$H,"&gt;="&amp;$F452,
sales!$H:$H,"&lt;="&amp;$G452
))</f>
        <v/>
      </c>
      <c r="K452" s="9" t="str">
        <f>IF(COUNTIFS(sales!C:C, C452)=0,"",
_xlfn.MAXIFS(sales!H:H, sales!C:C, C452))</f>
        <v/>
      </c>
      <c r="L452" s="4"/>
      <c r="M452" s="4"/>
      <c r="N452" s="10" t="str">
        <f>IF(C452="","",
SUMIFS(
sales!$I:$I,
sales!$C:$C,$C452,
sales!$E:$E,$E452,
sales!$H:$H,"&gt;="&amp;$F452,
sales!$H:$H,"&lt;="&amp;$G452
))</f>
        <v/>
      </c>
      <c r="O452" s="10" t="str">
        <f t="shared" si="90"/>
        <v/>
      </c>
      <c r="P452" s="11" t="str">
        <f t="shared" si="91"/>
        <v/>
      </c>
      <c r="Q452" s="12" t="str">
        <f t="shared" ca="1" si="92"/>
        <v/>
      </c>
      <c r="R452" s="100"/>
      <c r="S452" s="14"/>
      <c r="T452" s="15" t="str">
        <f t="shared" ca="1" si="93"/>
        <v/>
      </c>
      <c r="U452" s="15" t="str">
        <f t="shared" ca="1" si="94"/>
        <v/>
      </c>
      <c r="V452" s="16"/>
      <c r="W452" s="17" t="str">
        <f t="shared" ca="1" si="95"/>
        <v/>
      </c>
      <c r="X452" s="18" t="str">
        <f t="shared" ca="1" si="96"/>
        <v/>
      </c>
    </row>
    <row r="453" spans="1:24" x14ac:dyDescent="0.35">
      <c r="A453" s="3">
        <v>449</v>
      </c>
      <c r="B453" s="4"/>
      <c r="C453" s="4"/>
      <c r="D453" s="5" t="str">
        <f t="shared" si="87"/>
        <v/>
      </c>
      <c r="E453" s="4"/>
      <c r="F453" s="6"/>
      <c r="G453" s="6"/>
      <c r="H453" s="7" t="str">
        <f t="shared" ca="1" si="88"/>
        <v/>
      </c>
      <c r="I453" s="8" t="str">
        <f t="shared" ca="1" si="89"/>
        <v/>
      </c>
      <c r="J453" s="8" t="str">
        <f>IF(C453="","",
COUNTIFS(
sales!$C:$C,$C453,
sales!$E:$E,$E453,
sales!$H:$H,"&gt;="&amp;$F453,
sales!$H:$H,"&lt;="&amp;$G453
))</f>
        <v/>
      </c>
      <c r="K453" s="9" t="str">
        <f>IF(COUNTIFS(sales!C:C, C453)=0,"",
_xlfn.MAXIFS(sales!H:H, sales!C:C, C453))</f>
        <v/>
      </c>
      <c r="L453" s="4"/>
      <c r="M453" s="4"/>
      <c r="N453" s="10" t="str">
        <f>IF(C453="","",
SUMIFS(
sales!$I:$I,
sales!$C:$C,$C453,
sales!$E:$E,$E453,
sales!$H:$H,"&gt;="&amp;$F453,
sales!$H:$H,"&lt;="&amp;$G453
))</f>
        <v/>
      </c>
      <c r="O453" s="10" t="str">
        <f t="shared" si="90"/>
        <v/>
      </c>
      <c r="P453" s="11" t="str">
        <f t="shared" si="91"/>
        <v/>
      </c>
      <c r="Q453" s="12" t="str">
        <f t="shared" ca="1" si="92"/>
        <v/>
      </c>
      <c r="R453" s="100"/>
      <c r="S453" s="14"/>
      <c r="T453" s="15" t="str">
        <f t="shared" ca="1" si="93"/>
        <v/>
      </c>
      <c r="U453" s="15" t="str">
        <f t="shared" ca="1" si="94"/>
        <v/>
      </c>
      <c r="V453" s="16"/>
      <c r="W453" s="17" t="str">
        <f t="shared" ca="1" si="95"/>
        <v/>
      </c>
      <c r="X453" s="18" t="str">
        <f t="shared" ca="1" si="96"/>
        <v/>
      </c>
    </row>
    <row r="454" spans="1:24" x14ac:dyDescent="0.35">
      <c r="A454" s="3">
        <v>450</v>
      </c>
      <c r="B454" s="4"/>
      <c r="C454" s="4"/>
      <c r="D454" s="5" t="str">
        <f t="shared" si="87"/>
        <v/>
      </c>
      <c r="E454" s="4"/>
      <c r="F454" s="6"/>
      <c r="G454" s="6"/>
      <c r="H454" s="7" t="str">
        <f t="shared" ca="1" si="88"/>
        <v/>
      </c>
      <c r="I454" s="8" t="str">
        <f t="shared" ca="1" si="89"/>
        <v/>
      </c>
      <c r="J454" s="8" t="str">
        <f>IF(C454="","",
COUNTIFS(
sales!$C:$C,$C454,
sales!$E:$E,$E454,
sales!$H:$H,"&gt;="&amp;$F454,
sales!$H:$H,"&lt;="&amp;$G454
))</f>
        <v/>
      </c>
      <c r="K454" s="9" t="str">
        <f>IF(COUNTIFS(sales!C:C, C454)=0,"",
_xlfn.MAXIFS(sales!H:H, sales!C:C, C454))</f>
        <v/>
      </c>
      <c r="L454" s="4"/>
      <c r="M454" s="4"/>
      <c r="N454" s="10" t="str">
        <f>IF(C454="","",
SUMIFS(
sales!$I:$I,
sales!$C:$C,$C454,
sales!$E:$E,$E454,
sales!$H:$H,"&gt;="&amp;$F454,
sales!$H:$H,"&lt;="&amp;$G454
))</f>
        <v/>
      </c>
      <c r="O454" s="10" t="str">
        <f t="shared" si="90"/>
        <v/>
      </c>
      <c r="P454" s="11" t="str">
        <f t="shared" si="91"/>
        <v/>
      </c>
      <c r="Q454" s="12" t="str">
        <f t="shared" ca="1" si="92"/>
        <v/>
      </c>
      <c r="R454" s="100"/>
      <c r="S454" s="14"/>
      <c r="T454" s="15" t="str">
        <f t="shared" ca="1" si="93"/>
        <v/>
      </c>
      <c r="U454" s="15" t="str">
        <f t="shared" ca="1" si="94"/>
        <v/>
      </c>
      <c r="V454" s="16"/>
      <c r="W454" s="17" t="str">
        <f t="shared" ca="1" si="95"/>
        <v/>
      </c>
      <c r="X454" s="18" t="str">
        <f t="shared" ca="1" si="96"/>
        <v/>
      </c>
    </row>
    <row r="455" spans="1:24" x14ac:dyDescent="0.35">
      <c r="A455" s="3">
        <v>451</v>
      </c>
      <c r="B455" s="4"/>
      <c r="C455" s="4"/>
      <c r="D455" s="5" t="str">
        <f t="shared" si="87"/>
        <v/>
      </c>
      <c r="E455" s="4"/>
      <c r="F455" s="6"/>
      <c r="G455" s="6"/>
      <c r="H455" s="7" t="str">
        <f t="shared" ca="1" si="88"/>
        <v/>
      </c>
      <c r="I455" s="8" t="str">
        <f t="shared" ca="1" si="89"/>
        <v/>
      </c>
      <c r="J455" s="8" t="str">
        <f>IF(C455="","",
COUNTIFS(
sales!$C:$C,$C455,
sales!$E:$E,$E455,
sales!$H:$H,"&gt;="&amp;$F455,
sales!$H:$H,"&lt;="&amp;$G455
))</f>
        <v/>
      </c>
      <c r="K455" s="9" t="str">
        <f>IF(COUNTIFS(sales!C:C, C455)=0,"",
_xlfn.MAXIFS(sales!H:H, sales!C:C, C455))</f>
        <v/>
      </c>
      <c r="L455" s="4"/>
      <c r="M455" s="4"/>
      <c r="N455" s="10" t="str">
        <f>IF(C455="","",
SUMIFS(
sales!$I:$I,
sales!$C:$C,$C455,
sales!$E:$E,$E455,
sales!$H:$H,"&gt;="&amp;$F455,
sales!$H:$H,"&lt;="&amp;$G455
))</f>
        <v/>
      </c>
      <c r="O455" s="10" t="str">
        <f t="shared" si="90"/>
        <v/>
      </c>
      <c r="P455" s="11" t="str">
        <f t="shared" si="91"/>
        <v/>
      </c>
      <c r="Q455" s="12" t="str">
        <f t="shared" ca="1" si="92"/>
        <v/>
      </c>
      <c r="R455" s="100"/>
      <c r="S455" s="14"/>
      <c r="T455" s="15" t="str">
        <f t="shared" ca="1" si="93"/>
        <v/>
      </c>
      <c r="U455" s="15" t="str">
        <f t="shared" ca="1" si="94"/>
        <v/>
      </c>
      <c r="V455" s="16"/>
      <c r="W455" s="17" t="str">
        <f t="shared" ca="1" si="95"/>
        <v/>
      </c>
      <c r="X455" s="18" t="str">
        <f t="shared" ca="1" si="96"/>
        <v/>
      </c>
    </row>
    <row r="456" spans="1:24" x14ac:dyDescent="0.35">
      <c r="A456" s="3">
        <v>452</v>
      </c>
      <c r="B456" s="4"/>
      <c r="C456" s="4"/>
      <c r="D456" s="5" t="str">
        <f t="shared" si="87"/>
        <v/>
      </c>
      <c r="E456" s="4"/>
      <c r="F456" s="6"/>
      <c r="G456" s="6"/>
      <c r="H456" s="7" t="str">
        <f t="shared" ca="1" si="88"/>
        <v/>
      </c>
      <c r="I456" s="8" t="str">
        <f t="shared" ca="1" si="89"/>
        <v/>
      </c>
      <c r="J456" s="8" t="str">
        <f>IF(C456="","",
COUNTIFS(
sales!$C:$C,$C456,
sales!$E:$E,$E456,
sales!$H:$H,"&gt;="&amp;$F456,
sales!$H:$H,"&lt;="&amp;$G456
))</f>
        <v/>
      </c>
      <c r="K456" s="9" t="str">
        <f>IF(COUNTIFS(sales!C:C, C456)=0,"",
_xlfn.MAXIFS(sales!H:H, sales!C:C, C456))</f>
        <v/>
      </c>
      <c r="L456" s="4"/>
      <c r="M456" s="4"/>
      <c r="N456" s="10" t="str">
        <f>IF(C456="","",
SUMIFS(
sales!$I:$I,
sales!$C:$C,$C456,
sales!$E:$E,$E456,
sales!$H:$H,"&gt;="&amp;$F456,
sales!$H:$H,"&lt;="&amp;$G456
))</f>
        <v/>
      </c>
      <c r="O456" s="10" t="str">
        <f t="shared" si="90"/>
        <v/>
      </c>
      <c r="P456" s="11" t="str">
        <f t="shared" si="91"/>
        <v/>
      </c>
      <c r="Q456" s="12" t="str">
        <f t="shared" ca="1" si="92"/>
        <v/>
      </c>
      <c r="R456" s="100"/>
      <c r="S456" s="14"/>
      <c r="T456" s="15" t="str">
        <f t="shared" ca="1" si="93"/>
        <v/>
      </c>
      <c r="U456" s="15" t="str">
        <f t="shared" ca="1" si="94"/>
        <v/>
      </c>
      <c r="V456" s="16"/>
      <c r="W456" s="17" t="str">
        <f t="shared" ca="1" si="95"/>
        <v/>
      </c>
      <c r="X456" s="18" t="str">
        <f t="shared" ca="1" si="96"/>
        <v/>
      </c>
    </row>
    <row r="457" spans="1:24" x14ac:dyDescent="0.35">
      <c r="A457" s="3">
        <v>453</v>
      </c>
      <c r="B457" s="4"/>
      <c r="C457" s="4"/>
      <c r="D457" s="5" t="str">
        <f t="shared" si="87"/>
        <v/>
      </c>
      <c r="E457" s="4"/>
      <c r="F457" s="6"/>
      <c r="G457" s="6"/>
      <c r="H457" s="7" t="str">
        <f t="shared" ca="1" si="88"/>
        <v/>
      </c>
      <c r="I457" s="8" t="str">
        <f t="shared" ca="1" si="89"/>
        <v/>
      </c>
      <c r="J457" s="8" t="str">
        <f>IF(C457="","",
COUNTIFS(
sales!$C:$C,$C457,
sales!$E:$E,$E457,
sales!$H:$H,"&gt;="&amp;$F457,
sales!$H:$H,"&lt;="&amp;$G457
))</f>
        <v/>
      </c>
      <c r="K457" s="9" t="str">
        <f>IF(COUNTIFS(sales!C:C, C457)=0,"",
_xlfn.MAXIFS(sales!H:H, sales!C:C, C457))</f>
        <v/>
      </c>
      <c r="L457" s="4"/>
      <c r="M457" s="4"/>
      <c r="N457" s="10" t="str">
        <f>IF(C457="","",
SUMIFS(
sales!$I:$I,
sales!$C:$C,$C457,
sales!$E:$E,$E457,
sales!$H:$H,"&gt;="&amp;$F457,
sales!$H:$H,"&lt;="&amp;$G457
))</f>
        <v/>
      </c>
      <c r="O457" s="10" t="str">
        <f t="shared" si="90"/>
        <v/>
      </c>
      <c r="P457" s="11" t="str">
        <f t="shared" si="91"/>
        <v/>
      </c>
      <c r="Q457" s="12" t="str">
        <f t="shared" ca="1" si="92"/>
        <v/>
      </c>
      <c r="R457" s="100"/>
      <c r="S457" s="14"/>
      <c r="T457" s="15" t="str">
        <f t="shared" ca="1" si="93"/>
        <v/>
      </c>
      <c r="U457" s="15" t="str">
        <f t="shared" ca="1" si="94"/>
        <v/>
      </c>
      <c r="V457" s="16"/>
      <c r="W457" s="17" t="str">
        <f t="shared" ca="1" si="95"/>
        <v/>
      </c>
      <c r="X457" s="18" t="str">
        <f t="shared" ca="1" si="96"/>
        <v/>
      </c>
    </row>
    <row r="458" spans="1:24" x14ac:dyDescent="0.35">
      <c r="A458" s="3">
        <v>454</v>
      </c>
      <c r="B458" s="4"/>
      <c r="C458" s="4"/>
      <c r="D458" s="5" t="str">
        <f t="shared" si="87"/>
        <v/>
      </c>
      <c r="E458" s="4"/>
      <c r="F458" s="6"/>
      <c r="G458" s="6"/>
      <c r="H458" s="7" t="str">
        <f t="shared" ca="1" si="88"/>
        <v/>
      </c>
      <c r="I458" s="8" t="str">
        <f t="shared" ca="1" si="89"/>
        <v/>
      </c>
      <c r="J458" s="8" t="str">
        <f>IF(C458="","",
COUNTIFS(
sales!$C:$C,$C458,
sales!$E:$E,$E458,
sales!$H:$H,"&gt;="&amp;$F458,
sales!$H:$H,"&lt;="&amp;$G458
))</f>
        <v/>
      </c>
      <c r="K458" s="9" t="str">
        <f>IF(COUNTIFS(sales!C:C, C458)=0,"",
_xlfn.MAXIFS(sales!H:H, sales!C:C, C458))</f>
        <v/>
      </c>
      <c r="L458" s="4"/>
      <c r="M458" s="4"/>
      <c r="N458" s="10" t="str">
        <f>IF(C458="","",
SUMIFS(
sales!$I:$I,
sales!$C:$C,$C458,
sales!$E:$E,$E458,
sales!$H:$H,"&gt;="&amp;$F458,
sales!$H:$H,"&lt;="&amp;$G458
))</f>
        <v/>
      </c>
      <c r="O458" s="10" t="str">
        <f t="shared" si="90"/>
        <v/>
      </c>
      <c r="P458" s="11" t="str">
        <f t="shared" si="91"/>
        <v/>
      </c>
      <c r="Q458" s="12" t="str">
        <f t="shared" ca="1" si="92"/>
        <v/>
      </c>
      <c r="R458" s="100"/>
      <c r="S458" s="14"/>
      <c r="T458" s="15" t="str">
        <f t="shared" ca="1" si="93"/>
        <v/>
      </c>
      <c r="U458" s="15" t="str">
        <f t="shared" ca="1" si="94"/>
        <v/>
      </c>
      <c r="V458" s="16"/>
      <c r="W458" s="17" t="str">
        <f t="shared" ca="1" si="95"/>
        <v/>
      </c>
      <c r="X458" s="18" t="str">
        <f t="shared" ca="1" si="96"/>
        <v/>
      </c>
    </row>
    <row r="459" spans="1:24" x14ac:dyDescent="0.35">
      <c r="A459" s="3">
        <v>455</v>
      </c>
      <c r="B459" s="4"/>
      <c r="C459" s="4"/>
      <c r="D459" s="5" t="str">
        <f t="shared" si="87"/>
        <v/>
      </c>
      <c r="E459" s="4"/>
      <c r="F459" s="6"/>
      <c r="G459" s="6"/>
      <c r="H459" s="7" t="str">
        <f t="shared" ca="1" si="88"/>
        <v/>
      </c>
      <c r="I459" s="8" t="str">
        <f t="shared" ca="1" si="89"/>
        <v/>
      </c>
      <c r="J459" s="8" t="str">
        <f>IF(C459="","",
COUNTIFS(
sales!$C:$C,$C459,
sales!$E:$E,$E459,
sales!$H:$H,"&gt;="&amp;$F459,
sales!$H:$H,"&lt;="&amp;$G459
))</f>
        <v/>
      </c>
      <c r="K459" s="9" t="str">
        <f>IF(COUNTIFS(sales!C:C, C459)=0,"",
_xlfn.MAXIFS(sales!H:H, sales!C:C, C459))</f>
        <v/>
      </c>
      <c r="L459" s="4"/>
      <c r="M459" s="4"/>
      <c r="N459" s="10" t="str">
        <f>IF(C459="","",
SUMIFS(
sales!$I:$I,
sales!$C:$C,$C459,
sales!$E:$E,$E459,
sales!$H:$H,"&gt;="&amp;$F459,
sales!$H:$H,"&lt;="&amp;$G459
))</f>
        <v/>
      </c>
      <c r="O459" s="10" t="str">
        <f t="shared" si="90"/>
        <v/>
      </c>
      <c r="P459" s="11" t="str">
        <f t="shared" si="91"/>
        <v/>
      </c>
      <c r="Q459" s="12" t="str">
        <f t="shared" ca="1" si="92"/>
        <v/>
      </c>
      <c r="R459" s="100"/>
      <c r="S459" s="14"/>
      <c r="T459" s="15" t="str">
        <f t="shared" ca="1" si="93"/>
        <v/>
      </c>
      <c r="U459" s="15" t="str">
        <f t="shared" ca="1" si="94"/>
        <v/>
      </c>
      <c r="V459" s="16"/>
      <c r="W459" s="17" t="str">
        <f t="shared" ca="1" si="95"/>
        <v/>
      </c>
      <c r="X459" s="18" t="str">
        <f t="shared" ca="1" si="96"/>
        <v/>
      </c>
    </row>
    <row r="460" spans="1:24" x14ac:dyDescent="0.35">
      <c r="A460" s="3">
        <v>456</v>
      </c>
      <c r="B460" s="4"/>
      <c r="C460" s="4"/>
      <c r="D460" s="5" t="str">
        <f t="shared" si="87"/>
        <v/>
      </c>
      <c r="E460" s="4"/>
      <c r="F460" s="6"/>
      <c r="G460" s="6"/>
      <c r="H460" s="7" t="str">
        <f t="shared" ca="1" si="88"/>
        <v/>
      </c>
      <c r="I460" s="8" t="str">
        <f t="shared" ca="1" si="89"/>
        <v/>
      </c>
      <c r="J460" s="8" t="str">
        <f>IF(C460="","",
COUNTIFS(
sales!$C:$C,$C460,
sales!$E:$E,$E460,
sales!$H:$H,"&gt;="&amp;$F460,
sales!$H:$H,"&lt;="&amp;$G460
))</f>
        <v/>
      </c>
      <c r="K460" s="9" t="str">
        <f>IF(COUNTIFS(sales!C:C, C460)=0,"",
_xlfn.MAXIFS(sales!H:H, sales!C:C, C460))</f>
        <v/>
      </c>
      <c r="L460" s="4"/>
      <c r="M460" s="4"/>
      <c r="N460" s="10" t="str">
        <f>IF(C460="","",
SUMIFS(
sales!$I:$I,
sales!$C:$C,$C460,
sales!$E:$E,$E460,
sales!$H:$H,"&gt;="&amp;$F460,
sales!$H:$H,"&lt;="&amp;$G460
))</f>
        <v/>
      </c>
      <c r="O460" s="10" t="str">
        <f t="shared" si="90"/>
        <v/>
      </c>
      <c r="P460" s="11" t="str">
        <f t="shared" si="91"/>
        <v/>
      </c>
      <c r="Q460" s="12" t="str">
        <f t="shared" ca="1" si="92"/>
        <v/>
      </c>
      <c r="R460" s="100"/>
      <c r="S460" s="14"/>
      <c r="T460" s="15" t="str">
        <f t="shared" ca="1" si="93"/>
        <v/>
      </c>
      <c r="U460" s="15" t="str">
        <f t="shared" ca="1" si="94"/>
        <v/>
      </c>
      <c r="V460" s="16"/>
      <c r="W460" s="17" t="str">
        <f t="shared" ca="1" si="95"/>
        <v/>
      </c>
      <c r="X460" s="18" t="str">
        <f t="shared" ca="1" si="96"/>
        <v/>
      </c>
    </row>
    <row r="461" spans="1:24" x14ac:dyDescent="0.35">
      <c r="A461" s="3">
        <v>457</v>
      </c>
      <c r="B461" s="4"/>
      <c r="C461" s="4"/>
      <c r="D461" s="5" t="str">
        <f t="shared" si="87"/>
        <v/>
      </c>
      <c r="E461" s="4"/>
      <c r="F461" s="6"/>
      <c r="G461" s="6"/>
      <c r="H461" s="7" t="str">
        <f t="shared" ca="1" si="88"/>
        <v/>
      </c>
      <c r="I461" s="8" t="str">
        <f t="shared" ca="1" si="89"/>
        <v/>
      </c>
      <c r="J461" s="8" t="str">
        <f>IF(C461="","",
COUNTIFS(
sales!$C:$C,$C461,
sales!$E:$E,$E461,
sales!$H:$H,"&gt;="&amp;$F461,
sales!$H:$H,"&lt;="&amp;$G461
))</f>
        <v/>
      </c>
      <c r="K461" s="9" t="str">
        <f>IF(COUNTIFS(sales!C:C, C461)=0,"",
_xlfn.MAXIFS(sales!H:H, sales!C:C, C461))</f>
        <v/>
      </c>
      <c r="L461" s="4"/>
      <c r="M461" s="4"/>
      <c r="N461" s="10" t="str">
        <f>IF(C461="","",
SUMIFS(
sales!$I:$I,
sales!$C:$C,$C461,
sales!$E:$E,$E461,
sales!$H:$H,"&gt;="&amp;$F461,
sales!$H:$H,"&lt;="&amp;$G461
))</f>
        <v/>
      </c>
      <c r="O461" s="10" t="str">
        <f t="shared" si="90"/>
        <v/>
      </c>
      <c r="P461" s="11" t="str">
        <f t="shared" si="91"/>
        <v/>
      </c>
      <c r="Q461" s="12" t="str">
        <f t="shared" ca="1" si="92"/>
        <v/>
      </c>
      <c r="R461" s="100"/>
      <c r="S461" s="14"/>
      <c r="T461" s="15" t="str">
        <f t="shared" ca="1" si="93"/>
        <v/>
      </c>
      <c r="U461" s="15" t="str">
        <f t="shared" ca="1" si="94"/>
        <v/>
      </c>
      <c r="V461" s="16"/>
      <c r="W461" s="17" t="str">
        <f t="shared" ca="1" si="95"/>
        <v/>
      </c>
      <c r="X461" s="18" t="str">
        <f t="shared" ca="1" si="96"/>
        <v/>
      </c>
    </row>
    <row r="462" spans="1:24" x14ac:dyDescent="0.35">
      <c r="A462" s="3">
        <v>458</v>
      </c>
      <c r="B462" s="4"/>
      <c r="C462" s="4"/>
      <c r="D462" s="5" t="str">
        <f t="shared" si="87"/>
        <v/>
      </c>
      <c r="E462" s="4"/>
      <c r="F462" s="6"/>
      <c r="G462" s="6"/>
      <c r="H462" s="7" t="str">
        <f t="shared" ca="1" si="88"/>
        <v/>
      </c>
      <c r="I462" s="8" t="str">
        <f t="shared" ca="1" si="89"/>
        <v/>
      </c>
      <c r="J462" s="8" t="str">
        <f>IF(C462="","",
COUNTIFS(
sales!$C:$C,$C462,
sales!$E:$E,$E462,
sales!$H:$H,"&gt;="&amp;$F462,
sales!$H:$H,"&lt;="&amp;$G462
))</f>
        <v/>
      </c>
      <c r="K462" s="9" t="str">
        <f>IF(COUNTIFS(sales!C:C, C462)=0,"",
_xlfn.MAXIFS(sales!H:H, sales!C:C, C462))</f>
        <v/>
      </c>
      <c r="L462" s="4"/>
      <c r="M462" s="4"/>
      <c r="N462" s="10" t="str">
        <f>IF(C462="","",
SUMIFS(
sales!$I:$I,
sales!$C:$C,$C462,
sales!$E:$E,$E462,
sales!$H:$H,"&gt;="&amp;$F462,
sales!$H:$H,"&lt;="&amp;$G462
))</f>
        <v/>
      </c>
      <c r="O462" s="10" t="str">
        <f t="shared" si="90"/>
        <v/>
      </c>
      <c r="P462" s="11" t="str">
        <f t="shared" si="91"/>
        <v/>
      </c>
      <c r="Q462" s="12" t="str">
        <f t="shared" ca="1" si="92"/>
        <v/>
      </c>
      <c r="R462" s="100"/>
      <c r="S462" s="14"/>
      <c r="T462" s="15" t="str">
        <f t="shared" ca="1" si="93"/>
        <v/>
      </c>
      <c r="U462" s="15" t="str">
        <f t="shared" ca="1" si="94"/>
        <v/>
      </c>
      <c r="V462" s="16"/>
      <c r="W462" s="17" t="str">
        <f t="shared" ca="1" si="95"/>
        <v/>
      </c>
      <c r="X462" s="18" t="str">
        <f t="shared" ca="1" si="96"/>
        <v/>
      </c>
    </row>
    <row r="463" spans="1:24" x14ac:dyDescent="0.35">
      <c r="A463" s="3">
        <v>459</v>
      </c>
      <c r="B463" s="4"/>
      <c r="C463" s="4"/>
      <c r="D463" s="5" t="str">
        <f t="shared" si="87"/>
        <v/>
      </c>
      <c r="E463" s="4"/>
      <c r="F463" s="6"/>
      <c r="G463" s="6"/>
      <c r="H463" s="7" t="str">
        <f t="shared" ca="1" si="88"/>
        <v/>
      </c>
      <c r="I463" s="8" t="str">
        <f t="shared" ca="1" si="89"/>
        <v/>
      </c>
      <c r="J463" s="8" t="str">
        <f>IF(C463="","",
COUNTIFS(
sales!$C:$C,$C463,
sales!$E:$E,$E463,
sales!$H:$H,"&gt;="&amp;$F463,
sales!$H:$H,"&lt;="&amp;$G463
))</f>
        <v/>
      </c>
      <c r="K463" s="9" t="str">
        <f>IF(COUNTIFS(sales!C:C, C463)=0,"",
_xlfn.MAXIFS(sales!H:H, sales!C:C, C463))</f>
        <v/>
      </c>
      <c r="L463" s="4"/>
      <c r="M463" s="4"/>
      <c r="N463" s="10" t="str">
        <f>IF(C463="","",
SUMIFS(
sales!$I:$I,
sales!$C:$C,$C463,
sales!$E:$E,$E463,
sales!$H:$H,"&gt;="&amp;$F463,
sales!$H:$H,"&lt;="&amp;$G463
))</f>
        <v/>
      </c>
      <c r="O463" s="10" t="str">
        <f t="shared" si="90"/>
        <v/>
      </c>
      <c r="P463" s="11" t="str">
        <f t="shared" si="91"/>
        <v/>
      </c>
      <c r="Q463" s="12" t="str">
        <f t="shared" ca="1" si="92"/>
        <v/>
      </c>
      <c r="R463" s="100"/>
      <c r="S463" s="14"/>
      <c r="T463" s="15" t="str">
        <f t="shared" ca="1" si="93"/>
        <v/>
      </c>
      <c r="U463" s="15" t="str">
        <f t="shared" ca="1" si="94"/>
        <v/>
      </c>
      <c r="V463" s="16"/>
      <c r="W463" s="17" t="str">
        <f t="shared" ca="1" si="95"/>
        <v/>
      </c>
      <c r="X463" s="18" t="str">
        <f t="shared" ca="1" si="96"/>
        <v/>
      </c>
    </row>
    <row r="464" spans="1:24" x14ac:dyDescent="0.35">
      <c r="A464" s="3">
        <v>460</v>
      </c>
      <c r="B464" s="4"/>
      <c r="C464" s="4"/>
      <c r="D464" s="5" t="str">
        <f t="shared" si="87"/>
        <v/>
      </c>
      <c r="E464" s="4"/>
      <c r="F464" s="6"/>
      <c r="G464" s="6"/>
      <c r="H464" s="7" t="str">
        <f t="shared" ca="1" si="88"/>
        <v/>
      </c>
      <c r="I464" s="8" t="str">
        <f t="shared" ca="1" si="89"/>
        <v/>
      </c>
      <c r="J464" s="8" t="str">
        <f>IF(C464="","",
COUNTIFS(
sales!$C:$C,$C464,
sales!$E:$E,$E464,
sales!$H:$H,"&gt;="&amp;$F464,
sales!$H:$H,"&lt;="&amp;$G464
))</f>
        <v/>
      </c>
      <c r="K464" s="9" t="str">
        <f>IF(COUNTIFS(sales!C:C, C464)=0,"",
_xlfn.MAXIFS(sales!H:H, sales!C:C, C464))</f>
        <v/>
      </c>
      <c r="L464" s="4"/>
      <c r="M464" s="4"/>
      <c r="N464" s="10" t="str">
        <f>IF(C464="","",
SUMIFS(
sales!$I:$I,
sales!$C:$C,$C464,
sales!$E:$E,$E464,
sales!$H:$H,"&gt;="&amp;$F464,
sales!$H:$H,"&lt;="&amp;$G464
))</f>
        <v/>
      </c>
      <c r="O464" s="10" t="str">
        <f t="shared" si="90"/>
        <v/>
      </c>
      <c r="P464" s="11" t="str">
        <f t="shared" si="91"/>
        <v/>
      </c>
      <c r="Q464" s="12" t="str">
        <f t="shared" ca="1" si="92"/>
        <v/>
      </c>
      <c r="R464" s="100"/>
      <c r="S464" s="14"/>
      <c r="T464" s="15" t="str">
        <f t="shared" ca="1" si="93"/>
        <v/>
      </c>
      <c r="U464" s="15" t="str">
        <f t="shared" ca="1" si="94"/>
        <v/>
      </c>
      <c r="V464" s="16"/>
      <c r="W464" s="17" t="str">
        <f t="shared" ca="1" si="95"/>
        <v/>
      </c>
      <c r="X464" s="18" t="str">
        <f t="shared" ca="1" si="96"/>
        <v/>
      </c>
    </row>
    <row r="465" spans="1:24" x14ac:dyDescent="0.35">
      <c r="A465" s="3">
        <v>461</v>
      </c>
      <c r="B465" s="4"/>
      <c r="C465" s="4"/>
      <c r="D465" s="5" t="str">
        <f t="shared" si="87"/>
        <v/>
      </c>
      <c r="E465" s="4"/>
      <c r="F465" s="6"/>
      <c r="G465" s="6"/>
      <c r="H465" s="7" t="str">
        <f t="shared" ca="1" si="88"/>
        <v/>
      </c>
      <c r="I465" s="8" t="str">
        <f t="shared" ca="1" si="89"/>
        <v/>
      </c>
      <c r="J465" s="8" t="str">
        <f>IF(C465="","",
COUNTIFS(
sales!$C:$C,$C465,
sales!$E:$E,$E465,
sales!$H:$H,"&gt;="&amp;$F465,
sales!$H:$H,"&lt;="&amp;$G465
))</f>
        <v/>
      </c>
      <c r="K465" s="9" t="str">
        <f>IF(COUNTIFS(sales!C:C, C465)=0,"",
_xlfn.MAXIFS(sales!H:H, sales!C:C, C465))</f>
        <v/>
      </c>
      <c r="L465" s="4"/>
      <c r="M465" s="4"/>
      <c r="N465" s="10" t="str">
        <f>IF(C465="","",
SUMIFS(
sales!$I:$I,
sales!$C:$C,$C465,
sales!$E:$E,$E465,
sales!$H:$H,"&gt;="&amp;$F465,
sales!$H:$H,"&lt;="&amp;$G465
))</f>
        <v/>
      </c>
      <c r="O465" s="10" t="str">
        <f t="shared" si="90"/>
        <v/>
      </c>
      <c r="P465" s="11" t="str">
        <f t="shared" si="91"/>
        <v/>
      </c>
      <c r="Q465" s="12" t="str">
        <f t="shared" ca="1" si="92"/>
        <v/>
      </c>
      <c r="R465" s="100"/>
      <c r="S465" s="14"/>
      <c r="T465" s="15" t="str">
        <f t="shared" ca="1" si="93"/>
        <v/>
      </c>
      <c r="U465" s="15" t="str">
        <f t="shared" ca="1" si="94"/>
        <v/>
      </c>
      <c r="V465" s="16"/>
      <c r="W465" s="17" t="str">
        <f t="shared" ca="1" si="95"/>
        <v/>
      </c>
      <c r="X465" s="18" t="str">
        <f t="shared" ca="1" si="96"/>
        <v/>
      </c>
    </row>
    <row r="466" spans="1:24" x14ac:dyDescent="0.35">
      <c r="A466" s="3">
        <v>462</v>
      </c>
      <c r="B466" s="4"/>
      <c r="C466" s="4"/>
      <c r="D466" s="5" t="str">
        <f t="shared" si="87"/>
        <v/>
      </c>
      <c r="E466" s="4"/>
      <c r="F466" s="6"/>
      <c r="G466" s="6"/>
      <c r="H466" s="7" t="str">
        <f t="shared" ca="1" si="88"/>
        <v/>
      </c>
      <c r="I466" s="8" t="str">
        <f t="shared" ca="1" si="89"/>
        <v/>
      </c>
      <c r="J466" s="8" t="str">
        <f>IF(C466="","",
COUNTIFS(
sales!$C:$C,$C466,
sales!$E:$E,$E466,
sales!$H:$H,"&gt;="&amp;$F466,
sales!$H:$H,"&lt;="&amp;$G466
))</f>
        <v/>
      </c>
      <c r="K466" s="9" t="str">
        <f>IF(COUNTIFS(sales!C:C, C466)=0,"",
_xlfn.MAXIFS(sales!H:H, sales!C:C, C466))</f>
        <v/>
      </c>
      <c r="L466" s="4"/>
      <c r="M466" s="4"/>
      <c r="N466" s="10" t="str">
        <f>IF(C466="","",
SUMIFS(
sales!$I:$I,
sales!$C:$C,$C466,
sales!$E:$E,$E466,
sales!$H:$H,"&gt;="&amp;$F466,
sales!$H:$H,"&lt;="&amp;$G466
))</f>
        <v/>
      </c>
      <c r="O466" s="10" t="str">
        <f t="shared" si="90"/>
        <v/>
      </c>
      <c r="P466" s="11" t="str">
        <f t="shared" si="91"/>
        <v/>
      </c>
      <c r="Q466" s="12" t="str">
        <f t="shared" ca="1" si="92"/>
        <v/>
      </c>
      <c r="R466" s="100"/>
      <c r="S466" s="14"/>
      <c r="T466" s="15" t="str">
        <f t="shared" ca="1" si="93"/>
        <v/>
      </c>
      <c r="U466" s="15" t="str">
        <f t="shared" ca="1" si="94"/>
        <v/>
      </c>
      <c r="V466" s="16"/>
      <c r="W466" s="17" t="str">
        <f t="shared" ca="1" si="95"/>
        <v/>
      </c>
      <c r="X466" s="18" t="str">
        <f t="shared" ca="1" si="96"/>
        <v/>
      </c>
    </row>
    <row r="467" spans="1:24" x14ac:dyDescent="0.35">
      <c r="A467" s="3">
        <v>463</v>
      </c>
      <c r="B467" s="4"/>
      <c r="C467" s="4"/>
      <c r="D467" s="5" t="str">
        <f t="shared" si="87"/>
        <v/>
      </c>
      <c r="E467" s="4"/>
      <c r="F467" s="6"/>
      <c r="G467" s="6"/>
      <c r="H467" s="7" t="str">
        <f t="shared" ca="1" si="88"/>
        <v/>
      </c>
      <c r="I467" s="8" t="str">
        <f t="shared" ca="1" si="89"/>
        <v/>
      </c>
      <c r="J467" s="8" t="str">
        <f>IF(C467="","",
COUNTIFS(
sales!$C:$C,$C467,
sales!$E:$E,$E467,
sales!$H:$H,"&gt;="&amp;$F467,
sales!$H:$H,"&lt;="&amp;$G467
))</f>
        <v/>
      </c>
      <c r="K467" s="9" t="str">
        <f>IF(COUNTIFS(sales!C:C, C467)=0,"",
_xlfn.MAXIFS(sales!H:H, sales!C:C, C467))</f>
        <v/>
      </c>
      <c r="L467" s="4"/>
      <c r="M467" s="4"/>
      <c r="N467" s="10" t="str">
        <f>IF(C467="","",
SUMIFS(
sales!$I:$I,
sales!$C:$C,$C467,
sales!$E:$E,$E467,
sales!$H:$H,"&gt;="&amp;$F467,
sales!$H:$H,"&lt;="&amp;$G467
))</f>
        <v/>
      </c>
      <c r="O467" s="10" t="str">
        <f t="shared" si="90"/>
        <v/>
      </c>
      <c r="P467" s="11" t="str">
        <f t="shared" si="91"/>
        <v/>
      </c>
      <c r="Q467" s="12" t="str">
        <f t="shared" ca="1" si="92"/>
        <v/>
      </c>
      <c r="R467" s="100"/>
      <c r="S467" s="14"/>
      <c r="T467" s="15" t="str">
        <f t="shared" ca="1" si="93"/>
        <v/>
      </c>
      <c r="U467" s="15" t="str">
        <f t="shared" ca="1" si="94"/>
        <v/>
      </c>
      <c r="V467" s="16"/>
      <c r="W467" s="17" t="str">
        <f t="shared" ca="1" si="95"/>
        <v/>
      </c>
      <c r="X467" s="18" t="str">
        <f t="shared" ca="1" si="96"/>
        <v/>
      </c>
    </row>
    <row r="468" spans="1:24" x14ac:dyDescent="0.35">
      <c r="A468" s="3">
        <v>464</v>
      </c>
      <c r="B468" s="4"/>
      <c r="C468" s="4"/>
      <c r="D468" s="5" t="str">
        <f t="shared" si="87"/>
        <v/>
      </c>
      <c r="E468" s="4"/>
      <c r="F468" s="6"/>
      <c r="G468" s="6"/>
      <c r="H468" s="7" t="str">
        <f t="shared" ca="1" si="88"/>
        <v/>
      </c>
      <c r="I468" s="8" t="str">
        <f t="shared" ca="1" si="89"/>
        <v/>
      </c>
      <c r="J468" s="8" t="str">
        <f>IF(C468="","",
COUNTIFS(
sales!$C:$C,$C468,
sales!$E:$E,$E468,
sales!$H:$H,"&gt;="&amp;$F468,
sales!$H:$H,"&lt;="&amp;$G468
))</f>
        <v/>
      </c>
      <c r="K468" s="9" t="str">
        <f>IF(COUNTIFS(sales!C:C, C468)=0,"",
_xlfn.MAXIFS(sales!H:H, sales!C:C, C468))</f>
        <v/>
      </c>
      <c r="L468" s="4"/>
      <c r="M468" s="4"/>
      <c r="N468" s="10" t="str">
        <f>IF(C468="","",
SUMIFS(
sales!$I:$I,
sales!$C:$C,$C468,
sales!$E:$E,$E468,
sales!$H:$H,"&gt;="&amp;$F468,
sales!$H:$H,"&lt;="&amp;$G468
))</f>
        <v/>
      </c>
      <c r="O468" s="10" t="str">
        <f t="shared" si="90"/>
        <v/>
      </c>
      <c r="P468" s="11" t="str">
        <f t="shared" si="91"/>
        <v/>
      </c>
      <c r="Q468" s="12" t="str">
        <f t="shared" ca="1" si="92"/>
        <v/>
      </c>
      <c r="R468" s="100"/>
      <c r="S468" s="14"/>
      <c r="T468" s="15" t="str">
        <f t="shared" ca="1" si="93"/>
        <v/>
      </c>
      <c r="U468" s="15" t="str">
        <f t="shared" ca="1" si="94"/>
        <v/>
      </c>
      <c r="V468" s="16"/>
      <c r="W468" s="17" t="str">
        <f t="shared" ca="1" si="95"/>
        <v/>
      </c>
      <c r="X468" s="18" t="str">
        <f t="shared" ca="1" si="96"/>
        <v/>
      </c>
    </row>
    <row r="469" spans="1:24" x14ac:dyDescent="0.35">
      <c r="A469" s="3">
        <v>465</v>
      </c>
      <c r="B469" s="4"/>
      <c r="C469" s="4"/>
      <c r="D469" s="5" t="str">
        <f t="shared" si="87"/>
        <v/>
      </c>
      <c r="E469" s="4"/>
      <c r="F469" s="6"/>
      <c r="G469" s="6"/>
      <c r="H469" s="7" t="str">
        <f t="shared" ca="1" si="88"/>
        <v/>
      </c>
      <c r="I469" s="8" t="str">
        <f t="shared" ca="1" si="89"/>
        <v/>
      </c>
      <c r="J469" s="8" t="str">
        <f>IF(C469="","",
COUNTIFS(
sales!$C:$C,$C469,
sales!$E:$E,$E469,
sales!$H:$H,"&gt;="&amp;$F469,
sales!$H:$H,"&lt;="&amp;$G469
))</f>
        <v/>
      </c>
      <c r="K469" s="9" t="str">
        <f>IF(COUNTIFS(sales!C:C, C469)=0,"",
_xlfn.MAXIFS(sales!H:H, sales!C:C, C469))</f>
        <v/>
      </c>
      <c r="L469" s="4"/>
      <c r="M469" s="4"/>
      <c r="N469" s="10" t="str">
        <f>IF(C469="","",
SUMIFS(
sales!$I:$I,
sales!$C:$C,$C469,
sales!$E:$E,$E469,
sales!$H:$H,"&gt;="&amp;$F469,
sales!$H:$H,"&lt;="&amp;$G469
))</f>
        <v/>
      </c>
      <c r="O469" s="10" t="str">
        <f t="shared" si="90"/>
        <v/>
      </c>
      <c r="P469" s="11" t="str">
        <f t="shared" si="91"/>
        <v/>
      </c>
      <c r="Q469" s="12" t="str">
        <f t="shared" ca="1" si="92"/>
        <v/>
      </c>
      <c r="R469" s="100"/>
      <c r="S469" s="14"/>
      <c r="T469" s="15" t="str">
        <f t="shared" ca="1" si="93"/>
        <v/>
      </c>
      <c r="U469" s="15" t="str">
        <f t="shared" ca="1" si="94"/>
        <v/>
      </c>
      <c r="V469" s="16"/>
      <c r="W469" s="17" t="str">
        <f t="shared" ca="1" si="95"/>
        <v/>
      </c>
      <c r="X469" s="18" t="str">
        <f t="shared" ca="1" si="96"/>
        <v/>
      </c>
    </row>
    <row r="470" spans="1:24" x14ac:dyDescent="0.35">
      <c r="A470" s="3">
        <v>466</v>
      </c>
      <c r="B470" s="4"/>
      <c r="C470" s="4"/>
      <c r="D470" s="5" t="str">
        <f t="shared" si="87"/>
        <v/>
      </c>
      <c r="E470" s="4"/>
      <c r="F470" s="6"/>
      <c r="G470" s="6"/>
      <c r="H470" s="7" t="str">
        <f t="shared" ca="1" si="88"/>
        <v/>
      </c>
      <c r="I470" s="8" t="str">
        <f t="shared" ca="1" si="89"/>
        <v/>
      </c>
      <c r="J470" s="8" t="str">
        <f>IF(C470="","",
COUNTIFS(
sales!$C:$C,$C470,
sales!$E:$E,$E470,
sales!$H:$H,"&gt;="&amp;$F470,
sales!$H:$H,"&lt;="&amp;$G470
))</f>
        <v/>
      </c>
      <c r="K470" s="9" t="str">
        <f>IF(COUNTIFS(sales!C:C, C470)=0,"",
_xlfn.MAXIFS(sales!H:H, sales!C:C, C470))</f>
        <v/>
      </c>
      <c r="L470" s="4"/>
      <c r="M470" s="4"/>
      <c r="N470" s="10" t="str">
        <f>IF(C470="","",
SUMIFS(
sales!$I:$I,
sales!$C:$C,$C470,
sales!$E:$E,$E470,
sales!$H:$H,"&gt;="&amp;$F470,
sales!$H:$H,"&lt;="&amp;$G470
))</f>
        <v/>
      </c>
      <c r="O470" s="10" t="str">
        <f t="shared" si="90"/>
        <v/>
      </c>
      <c r="P470" s="11" t="str">
        <f t="shared" si="91"/>
        <v/>
      </c>
      <c r="Q470" s="12" t="str">
        <f t="shared" ca="1" si="92"/>
        <v/>
      </c>
      <c r="R470" s="100"/>
      <c r="S470" s="14"/>
      <c r="T470" s="15" t="str">
        <f t="shared" ca="1" si="93"/>
        <v/>
      </c>
      <c r="U470" s="15" t="str">
        <f t="shared" ca="1" si="94"/>
        <v/>
      </c>
      <c r="V470" s="16"/>
      <c r="W470" s="17" t="str">
        <f t="shared" ca="1" si="95"/>
        <v/>
      </c>
      <c r="X470" s="18" t="str">
        <f t="shared" ca="1" si="96"/>
        <v/>
      </c>
    </row>
    <row r="471" spans="1:24" x14ac:dyDescent="0.35">
      <c r="A471" s="3">
        <v>467</v>
      </c>
      <c r="B471" s="4"/>
      <c r="C471" s="4"/>
      <c r="D471" s="5" t="str">
        <f t="shared" si="87"/>
        <v/>
      </c>
      <c r="E471" s="4"/>
      <c r="F471" s="6"/>
      <c r="G471" s="6"/>
      <c r="H471" s="7" t="str">
        <f t="shared" ca="1" si="88"/>
        <v/>
      </c>
      <c r="I471" s="8" t="str">
        <f t="shared" ca="1" si="89"/>
        <v/>
      </c>
      <c r="J471" s="8" t="str">
        <f>IF(C471="","",
COUNTIFS(
sales!$C:$C,$C471,
sales!$E:$E,$E471,
sales!$H:$H,"&gt;="&amp;$F471,
sales!$H:$H,"&lt;="&amp;$G471
))</f>
        <v/>
      </c>
      <c r="K471" s="9" t="str">
        <f>IF(COUNTIFS(sales!C:C, C471)=0,"",
_xlfn.MAXIFS(sales!H:H, sales!C:C, C471))</f>
        <v/>
      </c>
      <c r="L471" s="4"/>
      <c r="M471" s="4"/>
      <c r="N471" s="10" t="str">
        <f>IF(C471="","",
SUMIFS(
sales!$I:$I,
sales!$C:$C,$C471,
sales!$E:$E,$E471,
sales!$H:$H,"&gt;="&amp;$F471,
sales!$H:$H,"&lt;="&amp;$G471
))</f>
        <v/>
      </c>
      <c r="O471" s="10" t="str">
        <f t="shared" si="90"/>
        <v/>
      </c>
      <c r="P471" s="11" t="str">
        <f t="shared" si="91"/>
        <v/>
      </c>
      <c r="Q471" s="12" t="str">
        <f t="shared" ca="1" si="92"/>
        <v/>
      </c>
      <c r="R471" s="100"/>
      <c r="S471" s="14"/>
      <c r="T471" s="15" t="str">
        <f t="shared" ca="1" si="93"/>
        <v/>
      </c>
      <c r="U471" s="15" t="str">
        <f t="shared" ca="1" si="94"/>
        <v/>
      </c>
      <c r="V471" s="16"/>
      <c r="W471" s="17" t="str">
        <f t="shared" ca="1" si="95"/>
        <v/>
      </c>
      <c r="X471" s="18" t="str">
        <f t="shared" ca="1" si="96"/>
        <v/>
      </c>
    </row>
    <row r="472" spans="1:24" x14ac:dyDescent="0.35">
      <c r="A472" s="3">
        <v>468</v>
      </c>
      <c r="B472" s="4"/>
      <c r="C472" s="4"/>
      <c r="D472" s="5" t="str">
        <f t="shared" si="87"/>
        <v/>
      </c>
      <c r="E472" s="4"/>
      <c r="F472" s="6"/>
      <c r="G472" s="6"/>
      <c r="H472" s="7" t="str">
        <f t="shared" ca="1" si="88"/>
        <v/>
      </c>
      <c r="I472" s="8" t="str">
        <f t="shared" ca="1" si="89"/>
        <v/>
      </c>
      <c r="J472" s="8" t="str">
        <f>IF(C472="","",
COUNTIFS(
sales!$C:$C,$C472,
sales!$E:$E,$E472,
sales!$H:$H,"&gt;="&amp;$F472,
sales!$H:$H,"&lt;="&amp;$G472
))</f>
        <v/>
      </c>
      <c r="K472" s="9" t="str">
        <f>IF(COUNTIFS(sales!C:C, C472)=0,"",
_xlfn.MAXIFS(sales!H:H, sales!C:C, C472))</f>
        <v/>
      </c>
      <c r="L472" s="4"/>
      <c r="M472" s="4"/>
      <c r="N472" s="10" t="str">
        <f>IF(C472="","",
SUMIFS(
sales!$I:$I,
sales!$C:$C,$C472,
sales!$E:$E,$E472,
sales!$H:$H,"&gt;="&amp;$F472,
sales!$H:$H,"&lt;="&amp;$G472
))</f>
        <v/>
      </c>
      <c r="O472" s="10" t="str">
        <f t="shared" si="90"/>
        <v/>
      </c>
      <c r="P472" s="11" t="str">
        <f t="shared" si="91"/>
        <v/>
      </c>
      <c r="Q472" s="12" t="str">
        <f t="shared" ca="1" si="92"/>
        <v/>
      </c>
      <c r="R472" s="100"/>
      <c r="S472" s="14"/>
      <c r="T472" s="15" t="str">
        <f t="shared" ca="1" si="93"/>
        <v/>
      </c>
      <c r="U472" s="15" t="str">
        <f t="shared" ca="1" si="94"/>
        <v/>
      </c>
      <c r="V472" s="16"/>
      <c r="W472" s="17" t="str">
        <f t="shared" ca="1" si="95"/>
        <v/>
      </c>
      <c r="X472" s="18" t="str">
        <f t="shared" ca="1" si="96"/>
        <v/>
      </c>
    </row>
    <row r="473" spans="1:24" x14ac:dyDescent="0.35">
      <c r="A473" s="3">
        <v>469</v>
      </c>
      <c r="B473" s="4"/>
      <c r="C473" s="4"/>
      <c r="D473" s="5" t="str">
        <f t="shared" si="87"/>
        <v/>
      </c>
      <c r="E473" s="4"/>
      <c r="F473" s="6"/>
      <c r="G473" s="6"/>
      <c r="H473" s="7" t="str">
        <f t="shared" ca="1" si="88"/>
        <v/>
      </c>
      <c r="I473" s="8" t="str">
        <f t="shared" ca="1" si="89"/>
        <v/>
      </c>
      <c r="J473" s="8" t="str">
        <f>IF(C473="","",
COUNTIFS(
sales!$C:$C,$C473,
sales!$E:$E,$E473,
sales!$H:$H,"&gt;="&amp;$F473,
sales!$H:$H,"&lt;="&amp;$G473
))</f>
        <v/>
      </c>
      <c r="K473" s="9" t="str">
        <f>IF(COUNTIFS(sales!C:C, C473)=0,"",
_xlfn.MAXIFS(sales!H:H, sales!C:C, C473))</f>
        <v/>
      </c>
      <c r="L473" s="4"/>
      <c r="M473" s="4"/>
      <c r="N473" s="10" t="str">
        <f>IF(C473="","",
SUMIFS(
sales!$I:$I,
sales!$C:$C,$C473,
sales!$E:$E,$E473,
sales!$H:$H,"&gt;="&amp;$F473,
sales!$H:$H,"&lt;="&amp;$G473
))</f>
        <v/>
      </c>
      <c r="O473" s="10" t="str">
        <f t="shared" si="90"/>
        <v/>
      </c>
      <c r="P473" s="11" t="str">
        <f t="shared" si="91"/>
        <v/>
      </c>
      <c r="Q473" s="12" t="str">
        <f t="shared" ca="1" si="92"/>
        <v/>
      </c>
      <c r="R473" s="100"/>
      <c r="S473" s="14"/>
      <c r="T473" s="15" t="str">
        <f t="shared" ca="1" si="93"/>
        <v/>
      </c>
      <c r="U473" s="15" t="str">
        <f t="shared" ca="1" si="94"/>
        <v/>
      </c>
      <c r="V473" s="16"/>
      <c r="W473" s="17" t="str">
        <f t="shared" ca="1" si="95"/>
        <v/>
      </c>
      <c r="X473" s="18" t="str">
        <f t="shared" ca="1" si="96"/>
        <v/>
      </c>
    </row>
    <row r="474" spans="1:24" x14ac:dyDescent="0.35">
      <c r="A474" s="3">
        <v>470</v>
      </c>
      <c r="B474" s="4"/>
      <c r="C474" s="4"/>
      <c r="D474" s="5" t="str">
        <f t="shared" si="87"/>
        <v/>
      </c>
      <c r="E474" s="4"/>
      <c r="F474" s="6"/>
      <c r="G474" s="6"/>
      <c r="H474" s="7" t="str">
        <f t="shared" ca="1" si="88"/>
        <v/>
      </c>
      <c r="I474" s="8" t="str">
        <f t="shared" ca="1" si="89"/>
        <v/>
      </c>
      <c r="J474" s="8" t="str">
        <f>IF(C474="","",
COUNTIFS(
sales!$C:$C,$C474,
sales!$E:$E,$E474,
sales!$H:$H,"&gt;="&amp;$F474,
sales!$H:$H,"&lt;="&amp;$G474
))</f>
        <v/>
      </c>
      <c r="K474" s="9" t="str">
        <f>IF(COUNTIFS(sales!C:C, C474)=0,"",
_xlfn.MAXIFS(sales!H:H, sales!C:C, C474))</f>
        <v/>
      </c>
      <c r="L474" s="4"/>
      <c r="M474" s="4"/>
      <c r="N474" s="10" t="str">
        <f>IF(C474="","",
SUMIFS(
sales!$I:$I,
sales!$C:$C,$C474,
sales!$E:$E,$E474,
sales!$H:$H,"&gt;="&amp;$F474,
sales!$H:$H,"&lt;="&amp;$G474
))</f>
        <v/>
      </c>
      <c r="O474" s="10" t="str">
        <f t="shared" si="90"/>
        <v/>
      </c>
      <c r="P474" s="11" t="str">
        <f t="shared" si="91"/>
        <v/>
      </c>
      <c r="Q474" s="12" t="str">
        <f t="shared" ca="1" si="92"/>
        <v/>
      </c>
      <c r="R474" s="100"/>
      <c r="S474" s="14"/>
      <c r="T474" s="15" t="str">
        <f t="shared" ca="1" si="93"/>
        <v/>
      </c>
      <c r="U474" s="15" t="str">
        <f t="shared" ca="1" si="94"/>
        <v/>
      </c>
      <c r="V474" s="16"/>
      <c r="W474" s="17" t="str">
        <f t="shared" ca="1" si="95"/>
        <v/>
      </c>
      <c r="X474" s="18" t="str">
        <f t="shared" ca="1" si="96"/>
        <v/>
      </c>
    </row>
    <row r="475" spans="1:24" x14ac:dyDescent="0.35">
      <c r="A475" s="3">
        <v>471</v>
      </c>
      <c r="B475" s="4"/>
      <c r="C475" s="4"/>
      <c r="D475" s="5" t="str">
        <f t="shared" si="87"/>
        <v/>
      </c>
      <c r="E475" s="4"/>
      <c r="F475" s="6"/>
      <c r="G475" s="6"/>
      <c r="H475" s="7" t="str">
        <f t="shared" ca="1" si="88"/>
        <v/>
      </c>
      <c r="I475" s="8" t="str">
        <f t="shared" ca="1" si="89"/>
        <v/>
      </c>
      <c r="J475" s="8" t="str">
        <f>IF(C475="","",
COUNTIFS(
sales!$C:$C,$C475,
sales!$E:$E,$E475,
sales!$H:$H,"&gt;="&amp;$F475,
sales!$H:$H,"&lt;="&amp;$G475
))</f>
        <v/>
      </c>
      <c r="K475" s="9" t="str">
        <f>IF(COUNTIFS(sales!C:C, C475)=0,"",
_xlfn.MAXIFS(sales!H:H, sales!C:C, C475))</f>
        <v/>
      </c>
      <c r="L475" s="4"/>
      <c r="M475" s="4"/>
      <c r="N475" s="10" t="str">
        <f>IF(C475="","",
SUMIFS(
sales!$I:$I,
sales!$C:$C,$C475,
sales!$E:$E,$E475,
sales!$H:$H,"&gt;="&amp;$F475,
sales!$H:$H,"&lt;="&amp;$G475
))</f>
        <v/>
      </c>
      <c r="O475" s="10" t="str">
        <f t="shared" si="90"/>
        <v/>
      </c>
      <c r="P475" s="11" t="str">
        <f t="shared" si="91"/>
        <v/>
      </c>
      <c r="Q475" s="12" t="str">
        <f t="shared" ca="1" si="92"/>
        <v/>
      </c>
      <c r="R475" s="100"/>
      <c r="S475" s="14"/>
      <c r="T475" s="15" t="str">
        <f t="shared" ca="1" si="93"/>
        <v/>
      </c>
      <c r="U475" s="15" t="str">
        <f t="shared" ca="1" si="94"/>
        <v/>
      </c>
      <c r="V475" s="16"/>
      <c r="W475" s="17" t="str">
        <f t="shared" ca="1" si="95"/>
        <v/>
      </c>
      <c r="X475" s="18" t="str">
        <f t="shared" ca="1" si="96"/>
        <v/>
      </c>
    </row>
    <row r="476" spans="1:24" x14ac:dyDescent="0.35">
      <c r="A476" s="3">
        <v>472</v>
      </c>
      <c r="B476" s="4"/>
      <c r="C476" s="4"/>
      <c r="D476" s="5" t="str">
        <f t="shared" si="87"/>
        <v/>
      </c>
      <c r="E476" s="4"/>
      <c r="F476" s="6"/>
      <c r="G476" s="6"/>
      <c r="H476" s="7" t="str">
        <f t="shared" ca="1" si="88"/>
        <v/>
      </c>
      <c r="I476" s="8" t="str">
        <f t="shared" ca="1" si="89"/>
        <v/>
      </c>
      <c r="J476" s="8" t="str">
        <f>IF(C476="","",
COUNTIFS(
sales!$C:$C,$C476,
sales!$E:$E,$E476,
sales!$H:$H,"&gt;="&amp;$F476,
sales!$H:$H,"&lt;="&amp;$G476
))</f>
        <v/>
      </c>
      <c r="K476" s="9" t="str">
        <f>IF(COUNTIFS(sales!C:C, C476)=0,"",
_xlfn.MAXIFS(sales!H:H, sales!C:C, C476))</f>
        <v/>
      </c>
      <c r="L476" s="4"/>
      <c r="M476" s="4"/>
      <c r="N476" s="10" t="str">
        <f>IF(C476="","",
SUMIFS(
sales!$I:$I,
sales!$C:$C,$C476,
sales!$E:$E,$E476,
sales!$H:$H,"&gt;="&amp;$F476,
sales!$H:$H,"&lt;="&amp;$G476
))</f>
        <v/>
      </c>
      <c r="O476" s="10" t="str">
        <f t="shared" si="90"/>
        <v/>
      </c>
      <c r="P476" s="11" t="str">
        <f t="shared" si="91"/>
        <v/>
      </c>
      <c r="Q476" s="12" t="str">
        <f t="shared" ca="1" si="92"/>
        <v/>
      </c>
      <c r="R476" s="100"/>
      <c r="S476" s="14"/>
      <c r="T476" s="15" t="str">
        <f t="shared" ca="1" si="93"/>
        <v/>
      </c>
      <c r="U476" s="15" t="str">
        <f t="shared" ca="1" si="94"/>
        <v/>
      </c>
      <c r="V476" s="16"/>
      <c r="W476" s="17" t="str">
        <f t="shared" ca="1" si="95"/>
        <v/>
      </c>
      <c r="X476" s="18" t="str">
        <f t="shared" ca="1" si="96"/>
        <v/>
      </c>
    </row>
    <row r="477" spans="1:24" x14ac:dyDescent="0.35">
      <c r="A477" s="3">
        <v>473</v>
      </c>
      <c r="B477" s="4"/>
      <c r="C477" s="4"/>
      <c r="D477" s="5" t="str">
        <f t="shared" si="87"/>
        <v/>
      </c>
      <c r="E477" s="4"/>
      <c r="F477" s="6"/>
      <c r="G477" s="6"/>
      <c r="H477" s="7" t="str">
        <f t="shared" ca="1" si="88"/>
        <v/>
      </c>
      <c r="I477" s="8" t="str">
        <f t="shared" ca="1" si="89"/>
        <v/>
      </c>
      <c r="J477" s="8" t="str">
        <f>IF(C477="","",
COUNTIFS(
sales!$C:$C,$C477,
sales!$E:$E,$E477,
sales!$H:$H,"&gt;="&amp;$F477,
sales!$H:$H,"&lt;="&amp;$G477
))</f>
        <v/>
      </c>
      <c r="K477" s="9" t="str">
        <f>IF(COUNTIFS(sales!C:C, C477)=0,"",
_xlfn.MAXIFS(sales!H:H, sales!C:C, C477))</f>
        <v/>
      </c>
      <c r="L477" s="4"/>
      <c r="M477" s="4"/>
      <c r="N477" s="10" t="str">
        <f>IF(C477="","",
SUMIFS(
sales!$I:$I,
sales!$C:$C,$C477,
sales!$E:$E,$E477,
sales!$H:$H,"&gt;="&amp;$F477,
sales!$H:$H,"&lt;="&amp;$G477
))</f>
        <v/>
      </c>
      <c r="O477" s="10" t="str">
        <f t="shared" si="90"/>
        <v/>
      </c>
      <c r="P477" s="11" t="str">
        <f t="shared" si="91"/>
        <v/>
      </c>
      <c r="Q477" s="12" t="str">
        <f t="shared" ca="1" si="92"/>
        <v/>
      </c>
      <c r="R477" s="100"/>
      <c r="S477" s="14"/>
      <c r="T477" s="15" t="str">
        <f t="shared" ca="1" si="93"/>
        <v/>
      </c>
      <c r="U477" s="15" t="str">
        <f t="shared" ca="1" si="94"/>
        <v/>
      </c>
      <c r="V477" s="16"/>
      <c r="W477" s="17" t="str">
        <f t="shared" ca="1" si="95"/>
        <v/>
      </c>
      <c r="X477" s="18" t="str">
        <f t="shared" ca="1" si="96"/>
        <v/>
      </c>
    </row>
    <row r="478" spans="1:24" x14ac:dyDescent="0.35">
      <c r="A478" s="3">
        <v>474</v>
      </c>
      <c r="B478" s="4"/>
      <c r="C478" s="4"/>
      <c r="D478" s="5" t="str">
        <f t="shared" si="87"/>
        <v/>
      </c>
      <c r="E478" s="4"/>
      <c r="F478" s="6"/>
      <c r="G478" s="6"/>
      <c r="H478" s="7" t="str">
        <f t="shared" ca="1" si="88"/>
        <v/>
      </c>
      <c r="I478" s="8" t="str">
        <f t="shared" ca="1" si="89"/>
        <v/>
      </c>
      <c r="J478" s="8" t="str">
        <f>IF(C478="","",
COUNTIFS(
sales!$C:$C,$C478,
sales!$E:$E,$E478,
sales!$H:$H,"&gt;="&amp;$F478,
sales!$H:$H,"&lt;="&amp;$G478
))</f>
        <v/>
      </c>
      <c r="K478" s="9" t="str">
        <f>IF(COUNTIFS(sales!C:C, C478)=0,"",
_xlfn.MAXIFS(sales!H:H, sales!C:C, C478))</f>
        <v/>
      </c>
      <c r="L478" s="4"/>
      <c r="M478" s="4"/>
      <c r="N478" s="10" t="str">
        <f>IF(C478="","",
SUMIFS(
sales!$I:$I,
sales!$C:$C,$C478,
sales!$E:$E,$E478,
sales!$H:$H,"&gt;="&amp;$F478,
sales!$H:$H,"&lt;="&amp;$G478
))</f>
        <v/>
      </c>
      <c r="O478" s="10" t="str">
        <f t="shared" si="90"/>
        <v/>
      </c>
      <c r="P478" s="11" t="str">
        <f t="shared" si="91"/>
        <v/>
      </c>
      <c r="Q478" s="12" t="str">
        <f t="shared" ca="1" si="92"/>
        <v/>
      </c>
      <c r="R478" s="100"/>
      <c r="S478" s="14"/>
      <c r="T478" s="15" t="str">
        <f t="shared" ca="1" si="93"/>
        <v/>
      </c>
      <c r="U478" s="15" t="str">
        <f t="shared" ca="1" si="94"/>
        <v/>
      </c>
      <c r="V478" s="16"/>
      <c r="W478" s="17" t="str">
        <f t="shared" ca="1" si="95"/>
        <v/>
      </c>
      <c r="X478" s="18" t="str">
        <f t="shared" ca="1" si="96"/>
        <v/>
      </c>
    </row>
    <row r="479" spans="1:24" x14ac:dyDescent="0.35">
      <c r="A479" s="3">
        <v>475</v>
      </c>
      <c r="B479" s="4"/>
      <c r="C479" s="4"/>
      <c r="D479" s="5" t="str">
        <f t="shared" si="87"/>
        <v/>
      </c>
      <c r="E479" s="4"/>
      <c r="F479" s="6"/>
      <c r="G479" s="6"/>
      <c r="H479" s="7" t="str">
        <f t="shared" ca="1" si="88"/>
        <v/>
      </c>
      <c r="I479" s="8" t="str">
        <f t="shared" ca="1" si="89"/>
        <v/>
      </c>
      <c r="J479" s="8" t="str">
        <f>IF(C479="","",
COUNTIFS(
sales!$C:$C,$C479,
sales!$E:$E,$E479,
sales!$H:$H,"&gt;="&amp;$F479,
sales!$H:$H,"&lt;="&amp;$G479
))</f>
        <v/>
      </c>
      <c r="K479" s="9" t="str">
        <f>IF(COUNTIFS(sales!C:C, C479)=0,"",
_xlfn.MAXIFS(sales!H:H, sales!C:C, C479))</f>
        <v/>
      </c>
      <c r="L479" s="4"/>
      <c r="M479" s="4"/>
      <c r="N479" s="10" t="str">
        <f>IF(C479="","",
SUMIFS(
sales!$I:$I,
sales!$C:$C,$C479,
sales!$E:$E,$E479,
sales!$H:$H,"&gt;="&amp;$F479,
sales!$H:$H,"&lt;="&amp;$G479
))</f>
        <v/>
      </c>
      <c r="O479" s="10" t="str">
        <f t="shared" si="90"/>
        <v/>
      </c>
      <c r="P479" s="11" t="str">
        <f t="shared" si="91"/>
        <v/>
      </c>
      <c r="Q479" s="12" t="str">
        <f t="shared" ca="1" si="92"/>
        <v/>
      </c>
      <c r="R479" s="100"/>
      <c r="S479" s="14"/>
      <c r="T479" s="15" t="str">
        <f t="shared" ca="1" si="93"/>
        <v/>
      </c>
      <c r="U479" s="15" t="str">
        <f t="shared" ca="1" si="94"/>
        <v/>
      </c>
      <c r="V479" s="16"/>
      <c r="W479" s="17" t="str">
        <f t="shared" ca="1" si="95"/>
        <v/>
      </c>
      <c r="X479" s="18" t="str">
        <f t="shared" ca="1" si="96"/>
        <v/>
      </c>
    </row>
    <row r="480" spans="1:24" x14ac:dyDescent="0.35">
      <c r="A480" s="3">
        <v>476</v>
      </c>
      <c r="B480" s="4"/>
      <c r="C480" s="4"/>
      <c r="D480" s="5" t="str">
        <f t="shared" si="87"/>
        <v/>
      </c>
      <c r="E480" s="4"/>
      <c r="F480" s="6"/>
      <c r="G480" s="6"/>
      <c r="H480" s="7" t="str">
        <f t="shared" ca="1" si="88"/>
        <v/>
      </c>
      <c r="I480" s="8" t="str">
        <f t="shared" ca="1" si="89"/>
        <v/>
      </c>
      <c r="J480" s="8" t="str">
        <f>IF(C480="","",
COUNTIFS(
sales!$C:$C,$C480,
sales!$E:$E,$E480,
sales!$H:$H,"&gt;="&amp;$F480,
sales!$H:$H,"&lt;="&amp;$G480
))</f>
        <v/>
      </c>
      <c r="K480" s="9" t="str">
        <f>IF(COUNTIFS(sales!C:C, C480)=0,"",
_xlfn.MAXIFS(sales!H:H, sales!C:C, C480))</f>
        <v/>
      </c>
      <c r="L480" s="4"/>
      <c r="M480" s="4"/>
      <c r="N480" s="10" t="str">
        <f>IF(C480="","",
SUMIFS(
sales!$I:$I,
sales!$C:$C,$C480,
sales!$E:$E,$E480,
sales!$H:$H,"&gt;="&amp;$F480,
sales!$H:$H,"&lt;="&amp;$G480
))</f>
        <v/>
      </c>
      <c r="O480" s="10" t="str">
        <f t="shared" si="90"/>
        <v/>
      </c>
      <c r="P480" s="11" t="str">
        <f t="shared" si="91"/>
        <v/>
      </c>
      <c r="Q480" s="12" t="str">
        <f t="shared" ca="1" si="92"/>
        <v/>
      </c>
      <c r="R480" s="100"/>
      <c r="S480" s="14"/>
      <c r="T480" s="15" t="str">
        <f t="shared" ca="1" si="93"/>
        <v/>
      </c>
      <c r="U480" s="15" t="str">
        <f t="shared" ca="1" si="94"/>
        <v/>
      </c>
      <c r="V480" s="16"/>
      <c r="W480" s="17" t="str">
        <f t="shared" ca="1" si="95"/>
        <v/>
      </c>
      <c r="X480" s="18" t="str">
        <f t="shared" ca="1" si="96"/>
        <v/>
      </c>
    </row>
    <row r="481" spans="1:24" x14ac:dyDescent="0.35">
      <c r="A481" s="3">
        <v>477</v>
      </c>
      <c r="B481" s="4"/>
      <c r="C481" s="4"/>
      <c r="D481" s="5" t="str">
        <f t="shared" si="87"/>
        <v/>
      </c>
      <c r="E481" s="4"/>
      <c r="F481" s="6"/>
      <c r="G481" s="6"/>
      <c r="H481" s="7" t="str">
        <f t="shared" ca="1" si="88"/>
        <v/>
      </c>
      <c r="I481" s="8" t="str">
        <f t="shared" ca="1" si="89"/>
        <v/>
      </c>
      <c r="J481" s="8" t="str">
        <f>IF(C481="","",
COUNTIFS(
sales!$C:$C,$C481,
sales!$E:$E,$E481,
sales!$H:$H,"&gt;="&amp;$F481,
sales!$H:$H,"&lt;="&amp;$G481
))</f>
        <v/>
      </c>
      <c r="K481" s="9" t="str">
        <f>IF(COUNTIFS(sales!C:C, C481)=0,"",
_xlfn.MAXIFS(sales!H:H, sales!C:C, C481))</f>
        <v/>
      </c>
      <c r="L481" s="4"/>
      <c r="M481" s="4"/>
      <c r="N481" s="10" t="str">
        <f>IF(C481="","",
SUMIFS(
sales!$I:$I,
sales!$C:$C,$C481,
sales!$E:$E,$E481,
sales!$H:$H,"&gt;="&amp;$F481,
sales!$H:$H,"&lt;="&amp;$G481
))</f>
        <v/>
      </c>
      <c r="O481" s="10" t="str">
        <f t="shared" si="90"/>
        <v/>
      </c>
      <c r="P481" s="11" t="str">
        <f t="shared" si="91"/>
        <v/>
      </c>
      <c r="Q481" s="12" t="str">
        <f t="shared" ca="1" si="92"/>
        <v/>
      </c>
      <c r="R481" s="100"/>
      <c r="S481" s="14"/>
      <c r="T481" s="15" t="str">
        <f t="shared" ca="1" si="93"/>
        <v/>
      </c>
      <c r="U481" s="15" t="str">
        <f t="shared" ca="1" si="94"/>
        <v/>
      </c>
      <c r="V481" s="16"/>
      <c r="W481" s="17" t="str">
        <f t="shared" ca="1" si="95"/>
        <v/>
      </c>
      <c r="X481" s="18" t="str">
        <f t="shared" ca="1" si="96"/>
        <v/>
      </c>
    </row>
    <row r="482" spans="1:24" x14ac:dyDescent="0.35">
      <c r="A482" s="3">
        <v>478</v>
      </c>
      <c r="B482" s="4"/>
      <c r="C482" s="4"/>
      <c r="D482" s="5" t="str">
        <f t="shared" si="87"/>
        <v/>
      </c>
      <c r="E482" s="4"/>
      <c r="F482" s="6"/>
      <c r="G482" s="6"/>
      <c r="H482" s="7" t="str">
        <f t="shared" ca="1" si="88"/>
        <v/>
      </c>
      <c r="I482" s="8" t="str">
        <f t="shared" ca="1" si="89"/>
        <v/>
      </c>
      <c r="J482" s="8" t="str">
        <f>IF(C482="","",
COUNTIFS(
sales!$C:$C,$C482,
sales!$E:$E,$E482,
sales!$H:$H,"&gt;="&amp;$F482,
sales!$H:$H,"&lt;="&amp;$G482
))</f>
        <v/>
      </c>
      <c r="K482" s="9" t="str">
        <f>IF(COUNTIFS(sales!C:C, C482)=0,"",
_xlfn.MAXIFS(sales!H:H, sales!C:C, C482))</f>
        <v/>
      </c>
      <c r="L482" s="4"/>
      <c r="M482" s="4"/>
      <c r="N482" s="10" t="str">
        <f>IF(C482="","",
SUMIFS(
sales!$I:$I,
sales!$C:$C,$C482,
sales!$E:$E,$E482,
sales!$H:$H,"&gt;="&amp;$F482,
sales!$H:$H,"&lt;="&amp;$G482
))</f>
        <v/>
      </c>
      <c r="O482" s="10" t="str">
        <f t="shared" si="90"/>
        <v/>
      </c>
      <c r="P482" s="11" t="str">
        <f t="shared" si="91"/>
        <v/>
      </c>
      <c r="Q482" s="12" t="str">
        <f t="shared" ca="1" si="92"/>
        <v/>
      </c>
      <c r="R482" s="100"/>
      <c r="S482" s="14"/>
      <c r="T482" s="15" t="str">
        <f t="shared" ca="1" si="93"/>
        <v/>
      </c>
      <c r="U482" s="15" t="str">
        <f t="shared" ca="1" si="94"/>
        <v/>
      </c>
      <c r="V482" s="16"/>
      <c r="W482" s="17" t="str">
        <f t="shared" ca="1" si="95"/>
        <v/>
      </c>
      <c r="X482" s="18" t="str">
        <f t="shared" ca="1" si="96"/>
        <v/>
      </c>
    </row>
    <row r="483" spans="1:24" x14ac:dyDescent="0.35">
      <c r="A483" s="3">
        <v>479</v>
      </c>
      <c r="B483" s="4"/>
      <c r="C483" s="4"/>
      <c r="D483" s="5" t="str">
        <f t="shared" si="87"/>
        <v/>
      </c>
      <c r="E483" s="4"/>
      <c r="F483" s="6"/>
      <c r="G483" s="6"/>
      <c r="H483" s="7" t="str">
        <f t="shared" ca="1" si="88"/>
        <v/>
      </c>
      <c r="I483" s="8" t="str">
        <f t="shared" ca="1" si="89"/>
        <v/>
      </c>
      <c r="J483" s="8" t="str">
        <f>IF(C483="","",
COUNTIFS(
sales!$C:$C,$C483,
sales!$E:$E,$E483,
sales!$H:$H,"&gt;="&amp;$F483,
sales!$H:$H,"&lt;="&amp;$G483
))</f>
        <v/>
      </c>
      <c r="K483" s="9" t="str">
        <f>IF(COUNTIFS(sales!C:C, C483)=0,"",
_xlfn.MAXIFS(sales!H:H, sales!C:C, C483))</f>
        <v/>
      </c>
      <c r="L483" s="4"/>
      <c r="M483" s="4"/>
      <c r="N483" s="10" t="str">
        <f>IF(C483="","",
SUMIFS(
sales!$I:$I,
sales!$C:$C,$C483,
sales!$E:$E,$E483,
sales!$H:$H,"&gt;="&amp;$F483,
sales!$H:$H,"&lt;="&amp;$G483
))</f>
        <v/>
      </c>
      <c r="O483" s="10" t="str">
        <f t="shared" si="90"/>
        <v/>
      </c>
      <c r="P483" s="11" t="str">
        <f t="shared" si="91"/>
        <v/>
      </c>
      <c r="Q483" s="12" t="str">
        <f t="shared" ca="1" si="92"/>
        <v/>
      </c>
      <c r="R483" s="100"/>
      <c r="S483" s="14"/>
      <c r="T483" s="15" t="str">
        <f t="shared" ca="1" si="93"/>
        <v/>
      </c>
      <c r="U483" s="15" t="str">
        <f t="shared" ca="1" si="94"/>
        <v/>
      </c>
      <c r="V483" s="16"/>
      <c r="W483" s="17" t="str">
        <f t="shared" ca="1" si="95"/>
        <v/>
      </c>
      <c r="X483" s="18" t="str">
        <f t="shared" ca="1" si="96"/>
        <v/>
      </c>
    </row>
    <row r="484" spans="1:24" x14ac:dyDescent="0.35">
      <c r="A484" s="3">
        <v>480</v>
      </c>
      <c r="B484" s="4"/>
      <c r="C484" s="4"/>
      <c r="D484" s="5" t="str">
        <f t="shared" si="87"/>
        <v/>
      </c>
      <c r="E484" s="4"/>
      <c r="F484" s="6"/>
      <c r="G484" s="6"/>
      <c r="H484" s="7" t="str">
        <f t="shared" ca="1" si="88"/>
        <v/>
      </c>
      <c r="I484" s="8" t="str">
        <f t="shared" ca="1" si="89"/>
        <v/>
      </c>
      <c r="J484" s="8" t="str">
        <f>IF(C484="","",
COUNTIFS(
sales!$C:$C,$C484,
sales!$E:$E,$E484,
sales!$H:$H,"&gt;="&amp;$F484,
sales!$H:$H,"&lt;="&amp;$G484
))</f>
        <v/>
      </c>
      <c r="K484" s="9" t="str">
        <f>IF(COUNTIFS(sales!C:C, C484)=0,"",
_xlfn.MAXIFS(sales!H:H, sales!C:C, C484))</f>
        <v/>
      </c>
      <c r="L484" s="4"/>
      <c r="M484" s="4"/>
      <c r="N484" s="10" t="str">
        <f>IF(C484="","",
SUMIFS(
sales!$I:$I,
sales!$C:$C,$C484,
sales!$E:$E,$E484,
sales!$H:$H,"&gt;="&amp;$F484,
sales!$H:$H,"&lt;="&amp;$G484
))</f>
        <v/>
      </c>
      <c r="O484" s="10" t="str">
        <f t="shared" si="90"/>
        <v/>
      </c>
      <c r="P484" s="11" t="str">
        <f t="shared" si="91"/>
        <v/>
      </c>
      <c r="Q484" s="12" t="str">
        <f t="shared" ca="1" si="92"/>
        <v/>
      </c>
      <c r="R484" s="100"/>
      <c r="S484" s="14"/>
      <c r="T484" s="15" t="str">
        <f t="shared" ca="1" si="93"/>
        <v/>
      </c>
      <c r="U484" s="15" t="str">
        <f t="shared" ca="1" si="94"/>
        <v/>
      </c>
      <c r="V484" s="16"/>
      <c r="W484" s="17" t="str">
        <f t="shared" ca="1" si="95"/>
        <v/>
      </c>
      <c r="X484" s="18" t="str">
        <f t="shared" ca="1" si="96"/>
        <v/>
      </c>
    </row>
    <row r="485" spans="1:24" x14ac:dyDescent="0.35">
      <c r="A485" s="3">
        <v>481</v>
      </c>
      <c r="B485" s="4"/>
      <c r="C485" s="4"/>
      <c r="D485" s="5" t="str">
        <f t="shared" si="87"/>
        <v/>
      </c>
      <c r="E485" s="4"/>
      <c r="F485" s="6"/>
      <c r="G485" s="6"/>
      <c r="H485" s="7" t="str">
        <f t="shared" ca="1" si="88"/>
        <v/>
      </c>
      <c r="I485" s="8" t="str">
        <f t="shared" ca="1" si="89"/>
        <v/>
      </c>
      <c r="J485" s="8" t="str">
        <f>IF(C485="","",
COUNTIFS(
sales!$C:$C,$C485,
sales!$E:$E,$E485,
sales!$H:$H,"&gt;="&amp;$F485,
sales!$H:$H,"&lt;="&amp;$G485
))</f>
        <v/>
      </c>
      <c r="K485" s="9" t="str">
        <f>IF(COUNTIFS(sales!C:C, C485)=0,"",
_xlfn.MAXIFS(sales!H:H, sales!C:C, C485))</f>
        <v/>
      </c>
      <c r="L485" s="4"/>
      <c r="M485" s="4"/>
      <c r="N485" s="10" t="str">
        <f>IF(C485="","",
SUMIFS(
sales!$I:$I,
sales!$C:$C,$C485,
sales!$E:$E,$E485,
sales!$H:$H,"&gt;="&amp;$F485,
sales!$H:$H,"&lt;="&amp;$G485
))</f>
        <v/>
      </c>
      <c r="O485" s="10" t="str">
        <f t="shared" si="90"/>
        <v/>
      </c>
      <c r="P485" s="11" t="str">
        <f t="shared" si="91"/>
        <v/>
      </c>
      <c r="Q485" s="12" t="str">
        <f t="shared" ca="1" si="92"/>
        <v/>
      </c>
      <c r="R485" s="100"/>
      <c r="S485" s="14"/>
      <c r="T485" s="15" t="str">
        <f t="shared" ca="1" si="93"/>
        <v/>
      </c>
      <c r="U485" s="15" t="str">
        <f t="shared" ca="1" si="94"/>
        <v/>
      </c>
      <c r="V485" s="16"/>
      <c r="W485" s="17" t="str">
        <f t="shared" ca="1" si="95"/>
        <v/>
      </c>
      <c r="X485" s="18" t="str">
        <f t="shared" ca="1" si="96"/>
        <v/>
      </c>
    </row>
    <row r="486" spans="1:24" x14ac:dyDescent="0.35">
      <c r="A486" s="3">
        <v>482</v>
      </c>
      <c r="B486" s="4"/>
      <c r="C486" s="4"/>
      <c r="D486" s="5" t="str">
        <f t="shared" si="87"/>
        <v/>
      </c>
      <c r="E486" s="4"/>
      <c r="F486" s="6"/>
      <c r="G486" s="6"/>
      <c r="H486" s="7" t="str">
        <f t="shared" ca="1" si="88"/>
        <v/>
      </c>
      <c r="I486" s="8" t="str">
        <f t="shared" ca="1" si="89"/>
        <v/>
      </c>
      <c r="J486" s="8" t="str">
        <f>IF(C486="","",
COUNTIFS(
sales!$C:$C,$C486,
sales!$E:$E,$E486,
sales!$H:$H,"&gt;="&amp;$F486,
sales!$H:$H,"&lt;="&amp;$G486
))</f>
        <v/>
      </c>
      <c r="K486" s="9" t="str">
        <f>IF(COUNTIFS(sales!C:C, C486)=0,"",
_xlfn.MAXIFS(sales!H:H, sales!C:C, C486))</f>
        <v/>
      </c>
      <c r="L486" s="4"/>
      <c r="M486" s="4"/>
      <c r="N486" s="10" t="str">
        <f>IF(C486="","",
SUMIFS(
sales!$I:$I,
sales!$C:$C,$C486,
sales!$E:$E,$E486,
sales!$H:$H,"&gt;="&amp;$F486,
sales!$H:$H,"&lt;="&amp;$G486
))</f>
        <v/>
      </c>
      <c r="O486" s="10" t="str">
        <f t="shared" si="90"/>
        <v/>
      </c>
      <c r="P486" s="11" t="str">
        <f t="shared" si="91"/>
        <v/>
      </c>
      <c r="Q486" s="12" t="str">
        <f t="shared" ca="1" si="92"/>
        <v/>
      </c>
      <c r="R486" s="100"/>
      <c r="S486" s="14"/>
      <c r="T486" s="15" t="str">
        <f t="shared" ca="1" si="93"/>
        <v/>
      </c>
      <c r="U486" s="15" t="str">
        <f t="shared" ca="1" si="94"/>
        <v/>
      </c>
      <c r="V486" s="16"/>
      <c r="W486" s="17" t="str">
        <f t="shared" ca="1" si="95"/>
        <v/>
      </c>
      <c r="X486" s="18" t="str">
        <f t="shared" ca="1" si="96"/>
        <v/>
      </c>
    </row>
    <row r="487" spans="1:24" x14ac:dyDescent="0.35">
      <c r="A487" s="3">
        <v>483</v>
      </c>
      <c r="B487" s="4"/>
      <c r="C487" s="4"/>
      <c r="D487" s="5" t="str">
        <f t="shared" si="87"/>
        <v/>
      </c>
      <c r="E487" s="4"/>
      <c r="F487" s="6"/>
      <c r="G487" s="6"/>
      <c r="H487" s="7" t="str">
        <f t="shared" ca="1" si="88"/>
        <v/>
      </c>
      <c r="I487" s="8" t="str">
        <f t="shared" ca="1" si="89"/>
        <v/>
      </c>
      <c r="J487" s="8" t="str">
        <f>IF(C487="","",
COUNTIFS(
sales!$C:$C,$C487,
sales!$E:$E,$E487,
sales!$H:$H,"&gt;="&amp;$F487,
sales!$H:$H,"&lt;="&amp;$G487
))</f>
        <v/>
      </c>
      <c r="K487" s="9" t="str">
        <f>IF(COUNTIFS(sales!C:C, C487)=0,"",
_xlfn.MAXIFS(sales!H:H, sales!C:C, C487))</f>
        <v/>
      </c>
      <c r="L487" s="4"/>
      <c r="M487" s="4"/>
      <c r="N487" s="10" t="str">
        <f>IF(C487="","",
SUMIFS(
sales!$I:$I,
sales!$C:$C,$C487,
sales!$E:$E,$E487,
sales!$H:$H,"&gt;="&amp;$F487,
sales!$H:$H,"&lt;="&amp;$G487
))</f>
        <v/>
      </c>
      <c r="O487" s="10" t="str">
        <f t="shared" si="90"/>
        <v/>
      </c>
      <c r="P487" s="11" t="str">
        <f t="shared" si="91"/>
        <v/>
      </c>
      <c r="Q487" s="12" t="str">
        <f t="shared" ca="1" si="92"/>
        <v/>
      </c>
      <c r="R487" s="100"/>
      <c r="S487" s="14"/>
      <c r="T487" s="15" t="str">
        <f t="shared" ca="1" si="93"/>
        <v/>
      </c>
      <c r="U487" s="15" t="str">
        <f t="shared" ca="1" si="94"/>
        <v/>
      </c>
      <c r="V487" s="16"/>
      <c r="W487" s="17" t="str">
        <f t="shared" ca="1" si="95"/>
        <v/>
      </c>
      <c r="X487" s="18" t="str">
        <f t="shared" ca="1" si="96"/>
        <v/>
      </c>
    </row>
    <row r="488" spans="1:24" x14ac:dyDescent="0.35">
      <c r="A488" s="3">
        <v>484</v>
      </c>
      <c r="B488" s="4"/>
      <c r="C488" s="4"/>
      <c r="D488" s="5" t="str">
        <f t="shared" si="87"/>
        <v/>
      </c>
      <c r="E488" s="4"/>
      <c r="F488" s="6"/>
      <c r="G488" s="6"/>
      <c r="H488" s="7" t="str">
        <f t="shared" ca="1" si="88"/>
        <v/>
      </c>
      <c r="I488" s="8" t="str">
        <f t="shared" ca="1" si="89"/>
        <v/>
      </c>
      <c r="J488" s="8" t="str">
        <f>IF(C488="","",
COUNTIFS(
sales!$C:$C,$C488,
sales!$E:$E,$E488,
sales!$H:$H,"&gt;="&amp;$F488,
sales!$H:$H,"&lt;="&amp;$G488
))</f>
        <v/>
      </c>
      <c r="K488" s="9" t="str">
        <f>IF(COUNTIFS(sales!C:C, C488)=0,"",
_xlfn.MAXIFS(sales!H:H, sales!C:C, C488))</f>
        <v/>
      </c>
      <c r="L488" s="4"/>
      <c r="M488" s="4"/>
      <c r="N488" s="10" t="str">
        <f>IF(C488="","",
SUMIFS(
sales!$I:$I,
sales!$C:$C,$C488,
sales!$E:$E,$E488,
sales!$H:$H,"&gt;="&amp;$F488,
sales!$H:$H,"&lt;="&amp;$G488
))</f>
        <v/>
      </c>
      <c r="O488" s="10" t="str">
        <f t="shared" si="90"/>
        <v/>
      </c>
      <c r="P488" s="11" t="str">
        <f t="shared" si="91"/>
        <v/>
      </c>
      <c r="Q488" s="12" t="str">
        <f t="shared" ca="1" si="92"/>
        <v/>
      </c>
      <c r="R488" s="100"/>
      <c r="S488" s="14"/>
      <c r="T488" s="15" t="str">
        <f t="shared" ca="1" si="93"/>
        <v/>
      </c>
      <c r="U488" s="15" t="str">
        <f t="shared" ca="1" si="94"/>
        <v/>
      </c>
      <c r="V488" s="16"/>
      <c r="W488" s="17" t="str">
        <f t="shared" ca="1" si="95"/>
        <v/>
      </c>
      <c r="X488" s="18" t="str">
        <f t="shared" ca="1" si="96"/>
        <v/>
      </c>
    </row>
    <row r="489" spans="1:24" x14ac:dyDescent="0.35">
      <c r="A489" s="3">
        <v>485</v>
      </c>
      <c r="B489" s="4"/>
      <c r="C489" s="4"/>
      <c r="D489" s="5" t="str">
        <f t="shared" ref="D489:D552" si="97">IF(E489="ISNR20","Natural Rubber-TSNR (ISNR-20)","")</f>
        <v/>
      </c>
      <c r="E489" s="4"/>
      <c r="F489" s="6"/>
      <c r="G489" s="6"/>
      <c r="H489" s="7" t="str">
        <f t="shared" ref="H489:H552" ca="1" si="98">IF(G489="","",G489-TODAY())</f>
        <v/>
      </c>
      <c r="I489" s="8" t="str">
        <f t="shared" ref="I489:I552" ca="1" si="99">IF(G489="","",
IF(G489&lt;TODAY(),
IF(O489&gt;0,"Violated","Completed"),
IF(H489&lt;=7,"Expiring Soon",
"Active")))</f>
        <v/>
      </c>
      <c r="J489" s="8" t="str">
        <f>IF(C489="","",
COUNTIFS(
sales!$C:$C,$C489,
sales!$E:$E,$E489,
sales!$H:$H,"&gt;="&amp;$F489,
sales!$H:$H,"&lt;="&amp;$G489
))</f>
        <v/>
      </c>
      <c r="K489" s="9" t="str">
        <f>IF(COUNTIFS(sales!C:C, C489)=0,"",
_xlfn.MAXIFS(sales!H:H, sales!C:C, C489))</f>
        <v/>
      </c>
      <c r="L489" s="4"/>
      <c r="M489" s="4"/>
      <c r="N489" s="10" t="str">
        <f>IF(C489="","",
SUMIFS(
sales!$I:$I,
sales!$C:$C,$C489,
sales!$E:$E,$E489,
sales!$H:$H,"&gt;="&amp;$F489,
sales!$H:$H,"&lt;="&amp;$G489
))</f>
        <v/>
      </c>
      <c r="O489" s="10" t="str">
        <f t="shared" ref="O489:O552" si="100">IF(M489="","",M489-N489)</f>
        <v/>
      </c>
      <c r="P489" s="11" t="str">
        <f t="shared" ref="P489:P552" si="101">IF(M489=0,"",N489/M489)</f>
        <v/>
      </c>
      <c r="Q489" s="12" t="str">
        <f t="shared" ref="Q489:Q552" ca="1" si="102">IF(OR(G489="",O489=""),"",
IF(AND(G489&lt;TODAY(),O489&gt;0),"YES","NO"))</f>
        <v/>
      </c>
      <c r="R489" s="100"/>
      <c r="S489" s="14"/>
      <c r="T489" s="15" t="str">
        <f t="shared" ref="T489:T552" ca="1" si="103">IF(Q489="YES", IF(R489="Company",L489*(1+S489),IF(R489="Vendor",L489*(1-S489),"")),"")</f>
        <v/>
      </c>
      <c r="U489" s="15" t="str">
        <f t="shared" ref="U489:U552" ca="1" si="104">IF(Q489="YES",O489*T489,"")</f>
        <v/>
      </c>
      <c r="V489" s="16"/>
      <c r="W489" s="17" t="str">
        <f t="shared" ref="W489:W552" ca="1" si="105">IF(Q489="YES",G489+V489,"")</f>
        <v/>
      </c>
      <c r="X489" s="18" t="str">
        <f t="shared" ref="X489:X552" ca="1" si="106">IF(Q489="YES",IF(TODAY()&gt;W489,"OVERDUE","WITHIN TIME"),"")</f>
        <v/>
      </c>
    </row>
    <row r="490" spans="1:24" x14ac:dyDescent="0.35">
      <c r="A490" s="3">
        <v>486</v>
      </c>
      <c r="B490" s="4"/>
      <c r="C490" s="4"/>
      <c r="D490" s="5" t="str">
        <f t="shared" si="97"/>
        <v/>
      </c>
      <c r="E490" s="4"/>
      <c r="F490" s="6"/>
      <c r="G490" s="6"/>
      <c r="H490" s="7" t="str">
        <f t="shared" ca="1" si="98"/>
        <v/>
      </c>
      <c r="I490" s="8" t="str">
        <f t="shared" ca="1" si="99"/>
        <v/>
      </c>
      <c r="J490" s="8" t="str">
        <f>IF(C490="","",
COUNTIFS(
sales!$C:$C,$C490,
sales!$E:$E,$E490,
sales!$H:$H,"&gt;="&amp;$F490,
sales!$H:$H,"&lt;="&amp;$G490
))</f>
        <v/>
      </c>
      <c r="K490" s="9" t="str">
        <f>IF(COUNTIFS(sales!C:C, C490)=0,"",
_xlfn.MAXIFS(sales!H:H, sales!C:C, C490))</f>
        <v/>
      </c>
      <c r="L490" s="4"/>
      <c r="M490" s="4"/>
      <c r="N490" s="10" t="str">
        <f>IF(C490="","",
SUMIFS(
sales!$I:$I,
sales!$C:$C,$C490,
sales!$E:$E,$E490,
sales!$H:$H,"&gt;="&amp;$F490,
sales!$H:$H,"&lt;="&amp;$G490
))</f>
        <v/>
      </c>
      <c r="O490" s="10" t="str">
        <f t="shared" si="100"/>
        <v/>
      </c>
      <c r="P490" s="11" t="str">
        <f t="shared" si="101"/>
        <v/>
      </c>
      <c r="Q490" s="12" t="str">
        <f t="shared" ca="1" si="102"/>
        <v/>
      </c>
      <c r="R490" s="100"/>
      <c r="S490" s="14"/>
      <c r="T490" s="15" t="str">
        <f t="shared" ca="1" si="103"/>
        <v/>
      </c>
      <c r="U490" s="15" t="str">
        <f t="shared" ca="1" si="104"/>
        <v/>
      </c>
      <c r="V490" s="16"/>
      <c r="W490" s="17" t="str">
        <f t="shared" ca="1" si="105"/>
        <v/>
      </c>
      <c r="X490" s="18" t="str">
        <f t="shared" ca="1" si="106"/>
        <v/>
      </c>
    </row>
    <row r="491" spans="1:24" x14ac:dyDescent="0.35">
      <c r="A491" s="3">
        <v>487</v>
      </c>
      <c r="B491" s="4"/>
      <c r="C491" s="4"/>
      <c r="D491" s="5" t="str">
        <f t="shared" si="97"/>
        <v/>
      </c>
      <c r="E491" s="4"/>
      <c r="F491" s="6"/>
      <c r="G491" s="6"/>
      <c r="H491" s="7" t="str">
        <f t="shared" ca="1" si="98"/>
        <v/>
      </c>
      <c r="I491" s="8" t="str">
        <f t="shared" ca="1" si="99"/>
        <v/>
      </c>
      <c r="J491" s="8" t="str">
        <f>IF(C491="","",
COUNTIFS(
sales!$C:$C,$C491,
sales!$E:$E,$E491,
sales!$H:$H,"&gt;="&amp;$F491,
sales!$H:$H,"&lt;="&amp;$G491
))</f>
        <v/>
      </c>
      <c r="K491" s="9" t="str">
        <f>IF(COUNTIFS(sales!C:C, C491)=0,"",
_xlfn.MAXIFS(sales!H:H, sales!C:C, C491))</f>
        <v/>
      </c>
      <c r="L491" s="4"/>
      <c r="M491" s="4"/>
      <c r="N491" s="10" t="str">
        <f>IF(C491="","",
SUMIFS(
sales!$I:$I,
sales!$C:$C,$C491,
sales!$E:$E,$E491,
sales!$H:$H,"&gt;="&amp;$F491,
sales!$H:$H,"&lt;="&amp;$G491
))</f>
        <v/>
      </c>
      <c r="O491" s="10" t="str">
        <f t="shared" si="100"/>
        <v/>
      </c>
      <c r="P491" s="11" t="str">
        <f t="shared" si="101"/>
        <v/>
      </c>
      <c r="Q491" s="12" t="str">
        <f t="shared" ca="1" si="102"/>
        <v/>
      </c>
      <c r="R491" s="100"/>
      <c r="S491" s="14"/>
      <c r="T491" s="15" t="str">
        <f t="shared" ca="1" si="103"/>
        <v/>
      </c>
      <c r="U491" s="15" t="str">
        <f t="shared" ca="1" si="104"/>
        <v/>
      </c>
      <c r="V491" s="16"/>
      <c r="W491" s="17" t="str">
        <f t="shared" ca="1" si="105"/>
        <v/>
      </c>
      <c r="X491" s="18" t="str">
        <f t="shared" ca="1" si="106"/>
        <v/>
      </c>
    </row>
    <row r="492" spans="1:24" x14ac:dyDescent="0.35">
      <c r="A492" s="3">
        <v>488</v>
      </c>
      <c r="B492" s="4"/>
      <c r="C492" s="4"/>
      <c r="D492" s="5" t="str">
        <f t="shared" si="97"/>
        <v/>
      </c>
      <c r="E492" s="4"/>
      <c r="F492" s="6"/>
      <c r="G492" s="6"/>
      <c r="H492" s="7" t="str">
        <f t="shared" ca="1" si="98"/>
        <v/>
      </c>
      <c r="I492" s="8" t="str">
        <f t="shared" ca="1" si="99"/>
        <v/>
      </c>
      <c r="J492" s="8" t="str">
        <f>IF(C492="","",
COUNTIFS(
sales!$C:$C,$C492,
sales!$E:$E,$E492,
sales!$H:$H,"&gt;="&amp;$F492,
sales!$H:$H,"&lt;="&amp;$G492
))</f>
        <v/>
      </c>
      <c r="K492" s="9" t="str">
        <f>IF(COUNTIFS(sales!C:C, C492)=0,"",
_xlfn.MAXIFS(sales!H:H, sales!C:C, C492))</f>
        <v/>
      </c>
      <c r="L492" s="4"/>
      <c r="M492" s="4"/>
      <c r="N492" s="10" t="str">
        <f>IF(C492="","",
SUMIFS(
sales!$I:$I,
sales!$C:$C,$C492,
sales!$E:$E,$E492,
sales!$H:$H,"&gt;="&amp;$F492,
sales!$H:$H,"&lt;="&amp;$G492
))</f>
        <v/>
      </c>
      <c r="O492" s="10" t="str">
        <f t="shared" si="100"/>
        <v/>
      </c>
      <c r="P492" s="11" t="str">
        <f t="shared" si="101"/>
        <v/>
      </c>
      <c r="Q492" s="12" t="str">
        <f t="shared" ca="1" si="102"/>
        <v/>
      </c>
      <c r="R492" s="100"/>
      <c r="S492" s="14"/>
      <c r="T492" s="15" t="str">
        <f t="shared" ca="1" si="103"/>
        <v/>
      </c>
      <c r="U492" s="15" t="str">
        <f t="shared" ca="1" si="104"/>
        <v/>
      </c>
      <c r="V492" s="16"/>
      <c r="W492" s="17" t="str">
        <f t="shared" ca="1" si="105"/>
        <v/>
      </c>
      <c r="X492" s="18" t="str">
        <f t="shared" ca="1" si="106"/>
        <v/>
      </c>
    </row>
    <row r="493" spans="1:24" x14ac:dyDescent="0.35">
      <c r="A493" s="3">
        <v>489</v>
      </c>
      <c r="B493" s="4"/>
      <c r="C493" s="4"/>
      <c r="D493" s="5" t="str">
        <f t="shared" si="97"/>
        <v/>
      </c>
      <c r="E493" s="4"/>
      <c r="F493" s="6"/>
      <c r="G493" s="6"/>
      <c r="H493" s="7" t="str">
        <f t="shared" ca="1" si="98"/>
        <v/>
      </c>
      <c r="I493" s="8" t="str">
        <f t="shared" ca="1" si="99"/>
        <v/>
      </c>
      <c r="J493" s="8" t="str">
        <f>IF(C493="","",
COUNTIFS(
sales!$C:$C,$C493,
sales!$E:$E,$E493,
sales!$H:$H,"&gt;="&amp;$F493,
sales!$H:$H,"&lt;="&amp;$G493
))</f>
        <v/>
      </c>
      <c r="K493" s="9" t="str">
        <f>IF(COUNTIFS(sales!C:C, C493)=0,"",
_xlfn.MAXIFS(sales!H:H, sales!C:C, C493))</f>
        <v/>
      </c>
      <c r="L493" s="4"/>
      <c r="M493" s="4"/>
      <c r="N493" s="10" t="str">
        <f>IF(C493="","",
SUMIFS(
sales!$I:$I,
sales!$C:$C,$C493,
sales!$E:$E,$E493,
sales!$H:$H,"&gt;="&amp;$F493,
sales!$H:$H,"&lt;="&amp;$G493
))</f>
        <v/>
      </c>
      <c r="O493" s="10" t="str">
        <f t="shared" si="100"/>
        <v/>
      </c>
      <c r="P493" s="11" t="str">
        <f t="shared" si="101"/>
        <v/>
      </c>
      <c r="Q493" s="12" t="str">
        <f t="shared" ca="1" si="102"/>
        <v/>
      </c>
      <c r="R493" s="100"/>
      <c r="S493" s="14"/>
      <c r="T493" s="15" t="str">
        <f t="shared" ca="1" si="103"/>
        <v/>
      </c>
      <c r="U493" s="15" t="str">
        <f t="shared" ca="1" si="104"/>
        <v/>
      </c>
      <c r="V493" s="16"/>
      <c r="W493" s="17" t="str">
        <f t="shared" ca="1" si="105"/>
        <v/>
      </c>
      <c r="X493" s="18" t="str">
        <f t="shared" ca="1" si="106"/>
        <v/>
      </c>
    </row>
    <row r="494" spans="1:24" x14ac:dyDescent="0.35">
      <c r="A494" s="3">
        <v>490</v>
      </c>
      <c r="B494" s="4"/>
      <c r="C494" s="4"/>
      <c r="D494" s="5" t="str">
        <f t="shared" si="97"/>
        <v/>
      </c>
      <c r="E494" s="4"/>
      <c r="F494" s="6"/>
      <c r="G494" s="6"/>
      <c r="H494" s="7" t="str">
        <f t="shared" ca="1" si="98"/>
        <v/>
      </c>
      <c r="I494" s="8" t="str">
        <f t="shared" ca="1" si="99"/>
        <v/>
      </c>
      <c r="J494" s="8" t="str">
        <f>IF(C494="","",
COUNTIFS(
sales!$C:$C,$C494,
sales!$E:$E,$E494,
sales!$H:$H,"&gt;="&amp;$F494,
sales!$H:$H,"&lt;="&amp;$G494
))</f>
        <v/>
      </c>
      <c r="K494" s="9" t="str">
        <f>IF(COUNTIFS(sales!C:C, C494)=0,"",
_xlfn.MAXIFS(sales!H:H, sales!C:C, C494))</f>
        <v/>
      </c>
      <c r="L494" s="4"/>
      <c r="M494" s="4"/>
      <c r="N494" s="10" t="str">
        <f>IF(C494="","",
SUMIFS(
sales!$I:$I,
sales!$C:$C,$C494,
sales!$E:$E,$E494,
sales!$H:$H,"&gt;="&amp;$F494,
sales!$H:$H,"&lt;="&amp;$G494
))</f>
        <v/>
      </c>
      <c r="O494" s="10" t="str">
        <f t="shared" si="100"/>
        <v/>
      </c>
      <c r="P494" s="11" t="str">
        <f t="shared" si="101"/>
        <v/>
      </c>
      <c r="Q494" s="12" t="str">
        <f t="shared" ca="1" si="102"/>
        <v/>
      </c>
      <c r="R494" s="100"/>
      <c r="S494" s="14"/>
      <c r="T494" s="15" t="str">
        <f t="shared" ca="1" si="103"/>
        <v/>
      </c>
      <c r="U494" s="15" t="str">
        <f t="shared" ca="1" si="104"/>
        <v/>
      </c>
      <c r="V494" s="16"/>
      <c r="W494" s="17" t="str">
        <f t="shared" ca="1" si="105"/>
        <v/>
      </c>
      <c r="X494" s="18" t="str">
        <f t="shared" ca="1" si="106"/>
        <v/>
      </c>
    </row>
    <row r="495" spans="1:24" x14ac:dyDescent="0.35">
      <c r="A495" s="3">
        <v>491</v>
      </c>
      <c r="B495" s="4"/>
      <c r="C495" s="4"/>
      <c r="D495" s="5" t="str">
        <f t="shared" si="97"/>
        <v/>
      </c>
      <c r="E495" s="4"/>
      <c r="F495" s="6"/>
      <c r="G495" s="6"/>
      <c r="H495" s="7" t="str">
        <f t="shared" ca="1" si="98"/>
        <v/>
      </c>
      <c r="I495" s="8" t="str">
        <f t="shared" ca="1" si="99"/>
        <v/>
      </c>
      <c r="J495" s="8" t="str">
        <f>IF(C495="","",
COUNTIFS(
sales!$C:$C,$C495,
sales!$E:$E,$E495,
sales!$H:$H,"&gt;="&amp;$F495,
sales!$H:$H,"&lt;="&amp;$G495
))</f>
        <v/>
      </c>
      <c r="K495" s="9" t="str">
        <f>IF(COUNTIFS(sales!C:C, C495)=0,"",
_xlfn.MAXIFS(sales!H:H, sales!C:C, C495))</f>
        <v/>
      </c>
      <c r="L495" s="4"/>
      <c r="M495" s="4"/>
      <c r="N495" s="10" t="str">
        <f>IF(C495="","",
SUMIFS(
sales!$I:$I,
sales!$C:$C,$C495,
sales!$E:$E,$E495,
sales!$H:$H,"&gt;="&amp;$F495,
sales!$H:$H,"&lt;="&amp;$G495
))</f>
        <v/>
      </c>
      <c r="O495" s="10" t="str">
        <f t="shared" si="100"/>
        <v/>
      </c>
      <c r="P495" s="11" t="str">
        <f t="shared" si="101"/>
        <v/>
      </c>
      <c r="Q495" s="12" t="str">
        <f t="shared" ca="1" si="102"/>
        <v/>
      </c>
      <c r="R495" s="100"/>
      <c r="S495" s="14"/>
      <c r="T495" s="15" t="str">
        <f t="shared" ca="1" si="103"/>
        <v/>
      </c>
      <c r="U495" s="15" t="str">
        <f t="shared" ca="1" si="104"/>
        <v/>
      </c>
      <c r="V495" s="16"/>
      <c r="W495" s="17" t="str">
        <f t="shared" ca="1" si="105"/>
        <v/>
      </c>
      <c r="X495" s="18" t="str">
        <f t="shared" ca="1" si="106"/>
        <v/>
      </c>
    </row>
    <row r="496" spans="1:24" x14ac:dyDescent="0.35">
      <c r="A496" s="3">
        <v>492</v>
      </c>
      <c r="B496" s="4"/>
      <c r="C496" s="4"/>
      <c r="D496" s="5" t="str">
        <f t="shared" si="97"/>
        <v/>
      </c>
      <c r="E496" s="4"/>
      <c r="F496" s="6"/>
      <c r="G496" s="6"/>
      <c r="H496" s="7" t="str">
        <f t="shared" ca="1" si="98"/>
        <v/>
      </c>
      <c r="I496" s="8" t="str">
        <f t="shared" ca="1" si="99"/>
        <v/>
      </c>
      <c r="J496" s="8" t="str">
        <f>IF(C496="","",
COUNTIFS(
sales!$C:$C,$C496,
sales!$E:$E,$E496,
sales!$H:$H,"&gt;="&amp;$F496,
sales!$H:$H,"&lt;="&amp;$G496
))</f>
        <v/>
      </c>
      <c r="K496" s="9" t="str">
        <f>IF(COUNTIFS(sales!C:C, C496)=0,"",
_xlfn.MAXIFS(sales!H:H, sales!C:C, C496))</f>
        <v/>
      </c>
      <c r="L496" s="4"/>
      <c r="M496" s="4"/>
      <c r="N496" s="10" t="str">
        <f>IF(C496="","",
SUMIFS(
sales!$I:$I,
sales!$C:$C,$C496,
sales!$E:$E,$E496,
sales!$H:$H,"&gt;="&amp;$F496,
sales!$H:$H,"&lt;="&amp;$G496
))</f>
        <v/>
      </c>
      <c r="O496" s="10" t="str">
        <f t="shared" si="100"/>
        <v/>
      </c>
      <c r="P496" s="11" t="str">
        <f t="shared" si="101"/>
        <v/>
      </c>
      <c r="Q496" s="12" t="str">
        <f t="shared" ca="1" si="102"/>
        <v/>
      </c>
      <c r="R496" s="100"/>
      <c r="S496" s="14"/>
      <c r="T496" s="15" t="str">
        <f t="shared" ca="1" si="103"/>
        <v/>
      </c>
      <c r="U496" s="15" t="str">
        <f t="shared" ca="1" si="104"/>
        <v/>
      </c>
      <c r="V496" s="16"/>
      <c r="W496" s="17" t="str">
        <f t="shared" ca="1" si="105"/>
        <v/>
      </c>
      <c r="X496" s="18" t="str">
        <f t="shared" ca="1" si="106"/>
        <v/>
      </c>
    </row>
    <row r="497" spans="1:24" x14ac:dyDescent="0.35">
      <c r="A497" s="3">
        <v>493</v>
      </c>
      <c r="B497" s="4"/>
      <c r="C497" s="4"/>
      <c r="D497" s="5" t="str">
        <f t="shared" si="97"/>
        <v/>
      </c>
      <c r="E497" s="4"/>
      <c r="F497" s="6"/>
      <c r="G497" s="6"/>
      <c r="H497" s="7" t="str">
        <f t="shared" ca="1" si="98"/>
        <v/>
      </c>
      <c r="I497" s="8" t="str">
        <f t="shared" ca="1" si="99"/>
        <v/>
      </c>
      <c r="J497" s="8" t="str">
        <f>IF(C497="","",
COUNTIFS(
sales!$C:$C,$C497,
sales!$E:$E,$E497,
sales!$H:$H,"&gt;="&amp;$F497,
sales!$H:$H,"&lt;="&amp;$G497
))</f>
        <v/>
      </c>
      <c r="K497" s="9" t="str">
        <f>IF(COUNTIFS(sales!C:C, C497)=0,"",
_xlfn.MAXIFS(sales!H:H, sales!C:C, C497))</f>
        <v/>
      </c>
      <c r="L497" s="4"/>
      <c r="M497" s="4"/>
      <c r="N497" s="10" t="str">
        <f>IF(C497="","",
SUMIFS(
sales!$I:$I,
sales!$C:$C,$C497,
sales!$E:$E,$E497,
sales!$H:$H,"&gt;="&amp;$F497,
sales!$H:$H,"&lt;="&amp;$G497
))</f>
        <v/>
      </c>
      <c r="O497" s="10" t="str">
        <f t="shared" si="100"/>
        <v/>
      </c>
      <c r="P497" s="11" t="str">
        <f t="shared" si="101"/>
        <v/>
      </c>
      <c r="Q497" s="12" t="str">
        <f t="shared" ca="1" si="102"/>
        <v/>
      </c>
      <c r="R497" s="100"/>
      <c r="S497" s="14"/>
      <c r="T497" s="15" t="str">
        <f t="shared" ca="1" si="103"/>
        <v/>
      </c>
      <c r="U497" s="15" t="str">
        <f t="shared" ca="1" si="104"/>
        <v/>
      </c>
      <c r="V497" s="16"/>
      <c r="W497" s="17" t="str">
        <f t="shared" ca="1" si="105"/>
        <v/>
      </c>
      <c r="X497" s="18" t="str">
        <f t="shared" ca="1" si="106"/>
        <v/>
      </c>
    </row>
    <row r="498" spans="1:24" x14ac:dyDescent="0.35">
      <c r="A498" s="3">
        <v>494</v>
      </c>
      <c r="B498" s="4"/>
      <c r="C498" s="4"/>
      <c r="D498" s="5" t="str">
        <f t="shared" si="97"/>
        <v/>
      </c>
      <c r="E498" s="4"/>
      <c r="F498" s="6"/>
      <c r="G498" s="6"/>
      <c r="H498" s="7" t="str">
        <f t="shared" ca="1" si="98"/>
        <v/>
      </c>
      <c r="I498" s="8" t="str">
        <f t="shared" ca="1" si="99"/>
        <v/>
      </c>
      <c r="J498" s="8" t="str">
        <f>IF(C498="","",
COUNTIFS(
sales!$C:$C,$C498,
sales!$E:$E,$E498,
sales!$H:$H,"&gt;="&amp;$F498,
sales!$H:$H,"&lt;="&amp;$G498
))</f>
        <v/>
      </c>
      <c r="K498" s="9" t="str">
        <f>IF(COUNTIFS(sales!C:C, C498)=0,"",
_xlfn.MAXIFS(sales!H:H, sales!C:C, C498))</f>
        <v/>
      </c>
      <c r="L498" s="4"/>
      <c r="M498" s="4"/>
      <c r="N498" s="10" t="str">
        <f>IF(C498="","",
SUMIFS(
sales!$I:$I,
sales!$C:$C,$C498,
sales!$E:$E,$E498,
sales!$H:$H,"&gt;="&amp;$F498,
sales!$H:$H,"&lt;="&amp;$G498
))</f>
        <v/>
      </c>
      <c r="O498" s="10" t="str">
        <f t="shared" si="100"/>
        <v/>
      </c>
      <c r="P498" s="11" t="str">
        <f t="shared" si="101"/>
        <v/>
      </c>
      <c r="Q498" s="12" t="str">
        <f t="shared" ca="1" si="102"/>
        <v/>
      </c>
      <c r="R498" s="100"/>
      <c r="S498" s="14"/>
      <c r="T498" s="15" t="str">
        <f t="shared" ca="1" si="103"/>
        <v/>
      </c>
      <c r="U498" s="15" t="str">
        <f t="shared" ca="1" si="104"/>
        <v/>
      </c>
      <c r="V498" s="16"/>
      <c r="W498" s="17" t="str">
        <f t="shared" ca="1" si="105"/>
        <v/>
      </c>
      <c r="X498" s="18" t="str">
        <f t="shared" ca="1" si="106"/>
        <v/>
      </c>
    </row>
    <row r="499" spans="1:24" x14ac:dyDescent="0.35">
      <c r="A499" s="3">
        <v>495</v>
      </c>
      <c r="B499" s="4"/>
      <c r="C499" s="4"/>
      <c r="D499" s="5" t="str">
        <f t="shared" si="97"/>
        <v/>
      </c>
      <c r="E499" s="4"/>
      <c r="F499" s="6"/>
      <c r="G499" s="6"/>
      <c r="H499" s="7" t="str">
        <f t="shared" ca="1" si="98"/>
        <v/>
      </c>
      <c r="I499" s="8" t="str">
        <f t="shared" ca="1" si="99"/>
        <v/>
      </c>
      <c r="J499" s="8" t="str">
        <f>IF(C499="","",
COUNTIFS(
sales!$C:$C,$C499,
sales!$E:$E,$E499,
sales!$H:$H,"&gt;="&amp;$F499,
sales!$H:$H,"&lt;="&amp;$G499
))</f>
        <v/>
      </c>
      <c r="K499" s="9" t="str">
        <f>IF(COUNTIFS(sales!C:C, C499)=0,"",
_xlfn.MAXIFS(sales!H:H, sales!C:C, C499))</f>
        <v/>
      </c>
      <c r="L499" s="4"/>
      <c r="M499" s="4"/>
      <c r="N499" s="10" t="str">
        <f>IF(C499="","",
SUMIFS(
sales!$I:$I,
sales!$C:$C,$C499,
sales!$E:$E,$E499,
sales!$H:$H,"&gt;="&amp;$F499,
sales!$H:$H,"&lt;="&amp;$G499
))</f>
        <v/>
      </c>
      <c r="O499" s="10" t="str">
        <f t="shared" si="100"/>
        <v/>
      </c>
      <c r="P499" s="11" t="str">
        <f t="shared" si="101"/>
        <v/>
      </c>
      <c r="Q499" s="12" t="str">
        <f t="shared" ca="1" si="102"/>
        <v/>
      </c>
      <c r="R499" s="100"/>
      <c r="S499" s="14"/>
      <c r="T499" s="15" t="str">
        <f t="shared" ca="1" si="103"/>
        <v/>
      </c>
      <c r="U499" s="15" t="str">
        <f t="shared" ca="1" si="104"/>
        <v/>
      </c>
      <c r="V499" s="16"/>
      <c r="W499" s="17" t="str">
        <f t="shared" ca="1" si="105"/>
        <v/>
      </c>
      <c r="X499" s="18" t="str">
        <f t="shared" ca="1" si="106"/>
        <v/>
      </c>
    </row>
    <row r="500" spans="1:24" x14ac:dyDescent="0.35">
      <c r="A500" s="3">
        <v>496</v>
      </c>
      <c r="B500" s="4"/>
      <c r="C500" s="4"/>
      <c r="D500" s="5" t="str">
        <f t="shared" si="97"/>
        <v/>
      </c>
      <c r="E500" s="4"/>
      <c r="F500" s="6"/>
      <c r="G500" s="6"/>
      <c r="H500" s="7" t="str">
        <f t="shared" ca="1" si="98"/>
        <v/>
      </c>
      <c r="I500" s="8" t="str">
        <f t="shared" ca="1" si="99"/>
        <v/>
      </c>
      <c r="J500" s="8" t="str">
        <f>IF(C500="","",
COUNTIFS(
sales!$C:$C,$C500,
sales!$E:$E,$E500,
sales!$H:$H,"&gt;="&amp;$F500,
sales!$H:$H,"&lt;="&amp;$G500
))</f>
        <v/>
      </c>
      <c r="K500" s="9" t="str">
        <f>IF(COUNTIFS(sales!C:C, C500)=0,"",
_xlfn.MAXIFS(sales!H:H, sales!C:C, C500))</f>
        <v/>
      </c>
      <c r="L500" s="4"/>
      <c r="M500" s="4"/>
      <c r="N500" s="10" t="str">
        <f>IF(C500="","",
SUMIFS(
sales!$I:$I,
sales!$C:$C,$C500,
sales!$E:$E,$E500,
sales!$H:$H,"&gt;="&amp;$F500,
sales!$H:$H,"&lt;="&amp;$G500
))</f>
        <v/>
      </c>
      <c r="O500" s="10" t="str">
        <f t="shared" si="100"/>
        <v/>
      </c>
      <c r="P500" s="11" t="str">
        <f t="shared" si="101"/>
        <v/>
      </c>
      <c r="Q500" s="12" t="str">
        <f t="shared" ca="1" si="102"/>
        <v/>
      </c>
      <c r="R500" s="100"/>
      <c r="S500" s="14"/>
      <c r="T500" s="15" t="str">
        <f t="shared" ca="1" si="103"/>
        <v/>
      </c>
      <c r="U500" s="15" t="str">
        <f t="shared" ca="1" si="104"/>
        <v/>
      </c>
      <c r="V500" s="16"/>
      <c r="W500" s="17" t="str">
        <f t="shared" ca="1" si="105"/>
        <v/>
      </c>
      <c r="X500" s="18" t="str">
        <f t="shared" ca="1" si="106"/>
        <v/>
      </c>
    </row>
    <row r="501" spans="1:24" x14ac:dyDescent="0.35">
      <c r="A501" s="3">
        <v>497</v>
      </c>
      <c r="B501" s="4"/>
      <c r="C501" s="4"/>
      <c r="D501" s="5" t="str">
        <f t="shared" si="97"/>
        <v/>
      </c>
      <c r="E501" s="4"/>
      <c r="F501" s="6"/>
      <c r="G501" s="6"/>
      <c r="H501" s="7" t="str">
        <f t="shared" ca="1" si="98"/>
        <v/>
      </c>
      <c r="I501" s="8" t="str">
        <f t="shared" ca="1" si="99"/>
        <v/>
      </c>
      <c r="J501" s="8" t="str">
        <f>IF(C501="","",
COUNTIFS(
sales!$C:$C,$C501,
sales!$E:$E,$E501,
sales!$H:$H,"&gt;="&amp;$F501,
sales!$H:$H,"&lt;="&amp;$G501
))</f>
        <v/>
      </c>
      <c r="K501" s="9" t="str">
        <f>IF(COUNTIFS(sales!C:C, C501)=0,"",
_xlfn.MAXIFS(sales!H:H, sales!C:C, C501))</f>
        <v/>
      </c>
      <c r="L501" s="4"/>
      <c r="M501" s="4"/>
      <c r="N501" s="10" t="str">
        <f>IF(C501="","",
SUMIFS(
sales!$I:$I,
sales!$C:$C,$C501,
sales!$E:$E,$E501,
sales!$H:$H,"&gt;="&amp;$F501,
sales!$H:$H,"&lt;="&amp;$G501
))</f>
        <v/>
      </c>
      <c r="O501" s="10" t="str">
        <f t="shared" si="100"/>
        <v/>
      </c>
      <c r="P501" s="11" t="str">
        <f t="shared" si="101"/>
        <v/>
      </c>
      <c r="Q501" s="12" t="str">
        <f t="shared" ca="1" si="102"/>
        <v/>
      </c>
      <c r="R501" s="100"/>
      <c r="S501" s="14"/>
      <c r="T501" s="15" t="str">
        <f t="shared" ca="1" si="103"/>
        <v/>
      </c>
      <c r="U501" s="15" t="str">
        <f t="shared" ca="1" si="104"/>
        <v/>
      </c>
      <c r="V501" s="16"/>
      <c r="W501" s="17" t="str">
        <f t="shared" ca="1" si="105"/>
        <v/>
      </c>
      <c r="X501" s="18" t="str">
        <f t="shared" ca="1" si="106"/>
        <v/>
      </c>
    </row>
    <row r="502" spans="1:24" x14ac:dyDescent="0.35">
      <c r="A502" s="3">
        <v>498</v>
      </c>
      <c r="B502" s="4"/>
      <c r="C502" s="4"/>
      <c r="D502" s="5" t="str">
        <f t="shared" si="97"/>
        <v/>
      </c>
      <c r="E502" s="4"/>
      <c r="F502" s="6"/>
      <c r="G502" s="6"/>
      <c r="H502" s="7" t="str">
        <f t="shared" ca="1" si="98"/>
        <v/>
      </c>
      <c r="I502" s="8" t="str">
        <f t="shared" ca="1" si="99"/>
        <v/>
      </c>
      <c r="J502" s="8" t="str">
        <f>IF(C502="","",
COUNTIFS(
sales!$C:$C,$C502,
sales!$E:$E,$E502,
sales!$H:$H,"&gt;="&amp;$F502,
sales!$H:$H,"&lt;="&amp;$G502
))</f>
        <v/>
      </c>
      <c r="K502" s="9" t="str">
        <f>IF(COUNTIFS(sales!C:C, C502)=0,"",
_xlfn.MAXIFS(sales!H:H, sales!C:C, C502))</f>
        <v/>
      </c>
      <c r="L502" s="4"/>
      <c r="M502" s="4"/>
      <c r="N502" s="10" t="str">
        <f>IF(C502="","",
SUMIFS(
sales!$I:$I,
sales!$C:$C,$C502,
sales!$E:$E,$E502,
sales!$H:$H,"&gt;="&amp;$F502,
sales!$H:$H,"&lt;="&amp;$G502
))</f>
        <v/>
      </c>
      <c r="O502" s="10" t="str">
        <f t="shared" si="100"/>
        <v/>
      </c>
      <c r="P502" s="11" t="str">
        <f t="shared" si="101"/>
        <v/>
      </c>
      <c r="Q502" s="12" t="str">
        <f t="shared" ca="1" si="102"/>
        <v/>
      </c>
      <c r="R502" s="100"/>
      <c r="S502" s="14"/>
      <c r="T502" s="15" t="str">
        <f t="shared" ca="1" si="103"/>
        <v/>
      </c>
      <c r="U502" s="15" t="str">
        <f t="shared" ca="1" si="104"/>
        <v/>
      </c>
      <c r="V502" s="16"/>
      <c r="W502" s="17" t="str">
        <f t="shared" ca="1" si="105"/>
        <v/>
      </c>
      <c r="X502" s="18" t="str">
        <f t="shared" ca="1" si="106"/>
        <v/>
      </c>
    </row>
    <row r="503" spans="1:24" x14ac:dyDescent="0.35">
      <c r="A503" s="3">
        <v>499</v>
      </c>
      <c r="B503" s="4"/>
      <c r="C503" s="4"/>
      <c r="D503" s="5" t="str">
        <f t="shared" si="97"/>
        <v/>
      </c>
      <c r="E503" s="4"/>
      <c r="F503" s="6"/>
      <c r="G503" s="6"/>
      <c r="H503" s="7" t="str">
        <f t="shared" ca="1" si="98"/>
        <v/>
      </c>
      <c r="I503" s="8" t="str">
        <f t="shared" ca="1" si="99"/>
        <v/>
      </c>
      <c r="J503" s="8" t="str">
        <f>IF(C503="","",
COUNTIFS(
sales!$C:$C,$C503,
sales!$E:$E,$E503,
sales!$H:$H,"&gt;="&amp;$F503,
sales!$H:$H,"&lt;="&amp;$G503
))</f>
        <v/>
      </c>
      <c r="K503" s="9" t="str">
        <f>IF(COUNTIFS(sales!C:C, C503)=0,"",
_xlfn.MAXIFS(sales!H:H, sales!C:C, C503))</f>
        <v/>
      </c>
      <c r="L503" s="4"/>
      <c r="M503" s="4"/>
      <c r="N503" s="10" t="str">
        <f>IF(C503="","",
SUMIFS(
sales!$I:$I,
sales!$C:$C,$C503,
sales!$E:$E,$E503,
sales!$H:$H,"&gt;="&amp;$F503,
sales!$H:$H,"&lt;="&amp;$G503
))</f>
        <v/>
      </c>
      <c r="O503" s="10" t="str">
        <f t="shared" si="100"/>
        <v/>
      </c>
      <c r="P503" s="11" t="str">
        <f t="shared" si="101"/>
        <v/>
      </c>
      <c r="Q503" s="12" t="str">
        <f t="shared" ca="1" si="102"/>
        <v/>
      </c>
      <c r="R503" s="100"/>
      <c r="S503" s="14"/>
      <c r="T503" s="15" t="str">
        <f t="shared" ca="1" si="103"/>
        <v/>
      </c>
      <c r="U503" s="15" t="str">
        <f t="shared" ca="1" si="104"/>
        <v/>
      </c>
      <c r="V503" s="16"/>
      <c r="W503" s="17" t="str">
        <f t="shared" ca="1" si="105"/>
        <v/>
      </c>
      <c r="X503" s="18" t="str">
        <f t="shared" ca="1" si="106"/>
        <v/>
      </c>
    </row>
    <row r="504" spans="1:24" x14ac:dyDescent="0.35">
      <c r="A504" s="3">
        <v>500</v>
      </c>
      <c r="B504" s="4"/>
      <c r="C504" s="4"/>
      <c r="D504" s="5" t="str">
        <f t="shared" si="97"/>
        <v/>
      </c>
      <c r="E504" s="4"/>
      <c r="F504" s="6"/>
      <c r="G504" s="6"/>
      <c r="H504" s="7" t="str">
        <f t="shared" ca="1" si="98"/>
        <v/>
      </c>
      <c r="I504" s="8" t="str">
        <f t="shared" ca="1" si="99"/>
        <v/>
      </c>
      <c r="J504" s="8" t="str">
        <f>IF(C504="","",
COUNTIFS(
sales!$C:$C,$C504,
sales!$E:$E,$E504,
sales!$H:$H,"&gt;="&amp;$F504,
sales!$H:$H,"&lt;="&amp;$G504
))</f>
        <v/>
      </c>
      <c r="K504" s="9" t="str">
        <f>IF(COUNTIFS(sales!C:C, C504)=0,"",
_xlfn.MAXIFS(sales!H:H, sales!C:C, C504))</f>
        <v/>
      </c>
      <c r="L504" s="4"/>
      <c r="M504" s="4"/>
      <c r="N504" s="10" t="str">
        <f>IF(C504="","",
SUMIFS(
sales!$I:$I,
sales!$C:$C,$C504,
sales!$E:$E,$E504,
sales!$H:$H,"&gt;="&amp;$F504,
sales!$H:$H,"&lt;="&amp;$G504
))</f>
        <v/>
      </c>
      <c r="O504" s="10" t="str">
        <f t="shared" si="100"/>
        <v/>
      </c>
      <c r="P504" s="11" t="str">
        <f t="shared" si="101"/>
        <v/>
      </c>
      <c r="Q504" s="12" t="str">
        <f t="shared" ca="1" si="102"/>
        <v/>
      </c>
      <c r="R504" s="100"/>
      <c r="S504" s="14"/>
      <c r="T504" s="15" t="str">
        <f t="shared" ca="1" si="103"/>
        <v/>
      </c>
      <c r="U504" s="15" t="str">
        <f t="shared" ca="1" si="104"/>
        <v/>
      </c>
      <c r="V504" s="16"/>
      <c r="W504" s="17" t="str">
        <f t="shared" ca="1" si="105"/>
        <v/>
      </c>
      <c r="X504" s="18" t="str">
        <f t="shared" ca="1" si="106"/>
        <v/>
      </c>
    </row>
    <row r="505" spans="1:24" x14ac:dyDescent="0.35">
      <c r="A505" s="3">
        <v>501</v>
      </c>
      <c r="B505" s="4"/>
      <c r="C505" s="4"/>
      <c r="D505" s="5" t="str">
        <f t="shared" si="97"/>
        <v/>
      </c>
      <c r="E505" s="4"/>
      <c r="F505" s="6"/>
      <c r="G505" s="6"/>
      <c r="H505" s="7" t="str">
        <f t="shared" ca="1" si="98"/>
        <v/>
      </c>
      <c r="I505" s="8" t="str">
        <f t="shared" ca="1" si="99"/>
        <v/>
      </c>
      <c r="J505" s="8" t="str">
        <f>IF(C505="","",
COUNTIFS(
sales!$C:$C,$C505,
sales!$E:$E,$E505,
sales!$H:$H,"&gt;="&amp;$F505,
sales!$H:$H,"&lt;="&amp;$G505
))</f>
        <v/>
      </c>
      <c r="K505" s="9" t="str">
        <f>IF(COUNTIFS(sales!C:C, C505)=0,"",
_xlfn.MAXIFS(sales!H:H, sales!C:C, C505))</f>
        <v/>
      </c>
      <c r="L505" s="4"/>
      <c r="M505" s="4"/>
      <c r="N505" s="10" t="str">
        <f>IF(C505="","",
SUMIFS(
sales!$I:$I,
sales!$C:$C,$C505,
sales!$E:$E,$E505,
sales!$H:$H,"&gt;="&amp;$F505,
sales!$H:$H,"&lt;="&amp;$G505
))</f>
        <v/>
      </c>
      <c r="O505" s="10" t="str">
        <f t="shared" si="100"/>
        <v/>
      </c>
      <c r="P505" s="11" t="str">
        <f t="shared" si="101"/>
        <v/>
      </c>
      <c r="Q505" s="12" t="str">
        <f t="shared" ca="1" si="102"/>
        <v/>
      </c>
      <c r="R505" s="100"/>
      <c r="S505" s="14"/>
      <c r="T505" s="15" t="str">
        <f t="shared" ca="1" si="103"/>
        <v/>
      </c>
      <c r="U505" s="15" t="str">
        <f t="shared" ca="1" si="104"/>
        <v/>
      </c>
      <c r="V505" s="16"/>
      <c r="W505" s="17" t="str">
        <f t="shared" ca="1" si="105"/>
        <v/>
      </c>
      <c r="X505" s="18" t="str">
        <f t="shared" ca="1" si="106"/>
        <v/>
      </c>
    </row>
    <row r="506" spans="1:24" x14ac:dyDescent="0.35">
      <c r="A506" s="3">
        <v>502</v>
      </c>
      <c r="B506" s="4"/>
      <c r="C506" s="4"/>
      <c r="D506" s="5" t="str">
        <f t="shared" si="97"/>
        <v/>
      </c>
      <c r="E506" s="4"/>
      <c r="F506" s="6"/>
      <c r="G506" s="6"/>
      <c r="H506" s="7" t="str">
        <f t="shared" ca="1" si="98"/>
        <v/>
      </c>
      <c r="I506" s="8" t="str">
        <f t="shared" ca="1" si="99"/>
        <v/>
      </c>
      <c r="J506" s="8" t="str">
        <f>IF(C506="","",
COUNTIFS(
sales!$C:$C,$C506,
sales!$E:$E,$E506,
sales!$H:$H,"&gt;="&amp;$F506,
sales!$H:$H,"&lt;="&amp;$G506
))</f>
        <v/>
      </c>
      <c r="K506" s="9" t="str">
        <f>IF(COUNTIFS(sales!C:C, C506)=0,"",
_xlfn.MAXIFS(sales!H:H, sales!C:C, C506))</f>
        <v/>
      </c>
      <c r="L506" s="4"/>
      <c r="M506" s="4"/>
      <c r="N506" s="10" t="str">
        <f>IF(C506="","",
SUMIFS(
sales!$I:$I,
sales!$C:$C,$C506,
sales!$E:$E,$E506,
sales!$H:$H,"&gt;="&amp;$F506,
sales!$H:$H,"&lt;="&amp;$G506
))</f>
        <v/>
      </c>
      <c r="O506" s="10" t="str">
        <f t="shared" si="100"/>
        <v/>
      </c>
      <c r="P506" s="11" t="str">
        <f t="shared" si="101"/>
        <v/>
      </c>
      <c r="Q506" s="12" t="str">
        <f t="shared" ca="1" si="102"/>
        <v/>
      </c>
      <c r="R506" s="100"/>
      <c r="S506" s="14"/>
      <c r="T506" s="15" t="str">
        <f t="shared" ca="1" si="103"/>
        <v/>
      </c>
      <c r="U506" s="15" t="str">
        <f t="shared" ca="1" si="104"/>
        <v/>
      </c>
      <c r="V506" s="16"/>
      <c r="W506" s="17" t="str">
        <f t="shared" ca="1" si="105"/>
        <v/>
      </c>
      <c r="X506" s="18" t="str">
        <f t="shared" ca="1" si="106"/>
        <v/>
      </c>
    </row>
    <row r="507" spans="1:24" x14ac:dyDescent="0.35">
      <c r="A507" s="3">
        <v>503</v>
      </c>
      <c r="B507" s="4"/>
      <c r="C507" s="4"/>
      <c r="D507" s="5" t="str">
        <f t="shared" si="97"/>
        <v/>
      </c>
      <c r="E507" s="4"/>
      <c r="F507" s="6"/>
      <c r="G507" s="6"/>
      <c r="H507" s="7" t="str">
        <f t="shared" ca="1" si="98"/>
        <v/>
      </c>
      <c r="I507" s="8" t="str">
        <f t="shared" ca="1" si="99"/>
        <v/>
      </c>
      <c r="J507" s="8" t="str">
        <f>IF(C507="","",
COUNTIFS(
sales!$C:$C,$C507,
sales!$E:$E,$E507,
sales!$H:$H,"&gt;="&amp;$F507,
sales!$H:$H,"&lt;="&amp;$G507
))</f>
        <v/>
      </c>
      <c r="K507" s="9" t="str">
        <f>IF(COUNTIFS(sales!C:C, C507)=0,"",
_xlfn.MAXIFS(sales!H:H, sales!C:C, C507))</f>
        <v/>
      </c>
      <c r="L507" s="4"/>
      <c r="M507" s="4"/>
      <c r="N507" s="10" t="str">
        <f>IF(C507="","",
SUMIFS(
sales!$I:$I,
sales!$C:$C,$C507,
sales!$E:$E,$E507,
sales!$H:$H,"&gt;="&amp;$F507,
sales!$H:$H,"&lt;="&amp;$G507
))</f>
        <v/>
      </c>
      <c r="O507" s="10" t="str">
        <f t="shared" si="100"/>
        <v/>
      </c>
      <c r="P507" s="11" t="str">
        <f t="shared" si="101"/>
        <v/>
      </c>
      <c r="Q507" s="12" t="str">
        <f t="shared" ca="1" si="102"/>
        <v/>
      </c>
      <c r="R507" s="100"/>
      <c r="S507" s="14"/>
      <c r="T507" s="15" t="str">
        <f t="shared" ca="1" si="103"/>
        <v/>
      </c>
      <c r="U507" s="15" t="str">
        <f t="shared" ca="1" si="104"/>
        <v/>
      </c>
      <c r="V507" s="16"/>
      <c r="W507" s="17" t="str">
        <f t="shared" ca="1" si="105"/>
        <v/>
      </c>
      <c r="X507" s="18" t="str">
        <f t="shared" ca="1" si="106"/>
        <v/>
      </c>
    </row>
    <row r="508" spans="1:24" x14ac:dyDescent="0.35">
      <c r="A508" s="3">
        <v>504</v>
      </c>
      <c r="B508" s="4"/>
      <c r="C508" s="4"/>
      <c r="D508" s="5" t="str">
        <f t="shared" si="97"/>
        <v/>
      </c>
      <c r="E508" s="4"/>
      <c r="F508" s="6"/>
      <c r="G508" s="6"/>
      <c r="H508" s="7" t="str">
        <f t="shared" ca="1" si="98"/>
        <v/>
      </c>
      <c r="I508" s="8" t="str">
        <f t="shared" ca="1" si="99"/>
        <v/>
      </c>
      <c r="J508" s="8" t="str">
        <f>IF(C508="","",
COUNTIFS(
sales!$C:$C,$C508,
sales!$E:$E,$E508,
sales!$H:$H,"&gt;="&amp;$F508,
sales!$H:$H,"&lt;="&amp;$G508
))</f>
        <v/>
      </c>
      <c r="K508" s="9" t="str">
        <f>IF(COUNTIFS(sales!C:C, C508)=0,"",
_xlfn.MAXIFS(sales!H:H, sales!C:C, C508))</f>
        <v/>
      </c>
      <c r="L508" s="4"/>
      <c r="M508" s="4"/>
      <c r="N508" s="10" t="str">
        <f>IF(C508="","",
SUMIFS(
sales!$I:$I,
sales!$C:$C,$C508,
sales!$E:$E,$E508,
sales!$H:$H,"&gt;="&amp;$F508,
sales!$H:$H,"&lt;="&amp;$G508
))</f>
        <v/>
      </c>
      <c r="O508" s="10" t="str">
        <f t="shared" si="100"/>
        <v/>
      </c>
      <c r="P508" s="11" t="str">
        <f t="shared" si="101"/>
        <v/>
      </c>
      <c r="Q508" s="12" t="str">
        <f t="shared" ca="1" si="102"/>
        <v/>
      </c>
      <c r="R508" s="100"/>
      <c r="S508" s="14"/>
      <c r="T508" s="15" t="str">
        <f t="shared" ca="1" si="103"/>
        <v/>
      </c>
      <c r="U508" s="15" t="str">
        <f t="shared" ca="1" si="104"/>
        <v/>
      </c>
      <c r="V508" s="16"/>
      <c r="W508" s="17" t="str">
        <f t="shared" ca="1" si="105"/>
        <v/>
      </c>
      <c r="X508" s="18" t="str">
        <f t="shared" ca="1" si="106"/>
        <v/>
      </c>
    </row>
    <row r="509" spans="1:24" x14ac:dyDescent="0.35">
      <c r="A509" s="3">
        <v>505</v>
      </c>
      <c r="B509" s="4"/>
      <c r="C509" s="4"/>
      <c r="D509" s="5" t="str">
        <f t="shared" si="97"/>
        <v/>
      </c>
      <c r="E509" s="4"/>
      <c r="F509" s="6"/>
      <c r="G509" s="6"/>
      <c r="H509" s="7" t="str">
        <f t="shared" ca="1" si="98"/>
        <v/>
      </c>
      <c r="I509" s="8" t="str">
        <f t="shared" ca="1" si="99"/>
        <v/>
      </c>
      <c r="J509" s="8" t="str">
        <f>IF(C509="","",
COUNTIFS(
sales!$C:$C,$C509,
sales!$E:$E,$E509,
sales!$H:$H,"&gt;="&amp;$F509,
sales!$H:$H,"&lt;="&amp;$G509
))</f>
        <v/>
      </c>
      <c r="K509" s="9" t="str">
        <f>IF(COUNTIFS(sales!C:C, C509)=0,"",
_xlfn.MAXIFS(sales!H:H, sales!C:C, C509))</f>
        <v/>
      </c>
      <c r="L509" s="4"/>
      <c r="M509" s="4"/>
      <c r="N509" s="10" t="str">
        <f>IF(C509="","",
SUMIFS(
sales!$I:$I,
sales!$C:$C,$C509,
sales!$E:$E,$E509,
sales!$H:$H,"&gt;="&amp;$F509,
sales!$H:$H,"&lt;="&amp;$G509
))</f>
        <v/>
      </c>
      <c r="O509" s="10" t="str">
        <f t="shared" si="100"/>
        <v/>
      </c>
      <c r="P509" s="11" t="str">
        <f t="shared" si="101"/>
        <v/>
      </c>
      <c r="Q509" s="12" t="str">
        <f t="shared" ca="1" si="102"/>
        <v/>
      </c>
      <c r="R509" s="100"/>
      <c r="S509" s="14"/>
      <c r="T509" s="15" t="str">
        <f t="shared" ca="1" si="103"/>
        <v/>
      </c>
      <c r="U509" s="15" t="str">
        <f t="shared" ca="1" si="104"/>
        <v/>
      </c>
      <c r="V509" s="16"/>
      <c r="W509" s="17" t="str">
        <f t="shared" ca="1" si="105"/>
        <v/>
      </c>
      <c r="X509" s="18" t="str">
        <f t="shared" ca="1" si="106"/>
        <v/>
      </c>
    </row>
    <row r="510" spans="1:24" x14ac:dyDescent="0.35">
      <c r="A510" s="3">
        <v>506</v>
      </c>
      <c r="B510" s="4"/>
      <c r="C510" s="4"/>
      <c r="D510" s="5" t="str">
        <f t="shared" si="97"/>
        <v/>
      </c>
      <c r="E510" s="4"/>
      <c r="F510" s="6"/>
      <c r="G510" s="6"/>
      <c r="H510" s="7" t="str">
        <f t="shared" ca="1" si="98"/>
        <v/>
      </c>
      <c r="I510" s="8" t="str">
        <f t="shared" ca="1" si="99"/>
        <v/>
      </c>
      <c r="J510" s="8" t="str">
        <f>IF(C510="","",
COUNTIFS(
sales!$C:$C,$C510,
sales!$E:$E,$E510,
sales!$H:$H,"&gt;="&amp;$F510,
sales!$H:$H,"&lt;="&amp;$G510
))</f>
        <v/>
      </c>
      <c r="K510" s="9" t="str">
        <f>IF(COUNTIFS(sales!C:C, C510)=0,"",
_xlfn.MAXIFS(sales!H:H, sales!C:C, C510))</f>
        <v/>
      </c>
      <c r="L510" s="4"/>
      <c r="M510" s="4"/>
      <c r="N510" s="10" t="str">
        <f>IF(C510="","",
SUMIFS(
sales!$I:$I,
sales!$C:$C,$C510,
sales!$E:$E,$E510,
sales!$H:$H,"&gt;="&amp;$F510,
sales!$H:$H,"&lt;="&amp;$G510
))</f>
        <v/>
      </c>
      <c r="O510" s="10" t="str">
        <f t="shared" si="100"/>
        <v/>
      </c>
      <c r="P510" s="11" t="str">
        <f t="shared" si="101"/>
        <v/>
      </c>
      <c r="Q510" s="12" t="str">
        <f t="shared" ca="1" si="102"/>
        <v/>
      </c>
      <c r="R510" s="100"/>
      <c r="S510" s="14"/>
      <c r="T510" s="15" t="str">
        <f t="shared" ca="1" si="103"/>
        <v/>
      </c>
      <c r="U510" s="15" t="str">
        <f t="shared" ca="1" si="104"/>
        <v/>
      </c>
      <c r="V510" s="16"/>
      <c r="W510" s="17" t="str">
        <f t="shared" ca="1" si="105"/>
        <v/>
      </c>
      <c r="X510" s="18" t="str">
        <f t="shared" ca="1" si="106"/>
        <v/>
      </c>
    </row>
    <row r="511" spans="1:24" x14ac:dyDescent="0.35">
      <c r="A511" s="3">
        <v>507</v>
      </c>
      <c r="B511" s="4"/>
      <c r="C511" s="4"/>
      <c r="D511" s="5" t="str">
        <f t="shared" si="97"/>
        <v/>
      </c>
      <c r="E511" s="4"/>
      <c r="F511" s="6"/>
      <c r="G511" s="6"/>
      <c r="H511" s="7" t="str">
        <f t="shared" ca="1" si="98"/>
        <v/>
      </c>
      <c r="I511" s="8" t="str">
        <f t="shared" ca="1" si="99"/>
        <v/>
      </c>
      <c r="J511" s="8" t="str">
        <f>IF(C511="","",
COUNTIFS(
sales!$C:$C,$C511,
sales!$E:$E,$E511,
sales!$H:$H,"&gt;="&amp;$F511,
sales!$H:$H,"&lt;="&amp;$G511
))</f>
        <v/>
      </c>
      <c r="K511" s="9" t="str">
        <f>IF(COUNTIFS(sales!C:C, C511)=0,"",
_xlfn.MAXIFS(sales!H:H, sales!C:C, C511))</f>
        <v/>
      </c>
      <c r="L511" s="4"/>
      <c r="M511" s="4"/>
      <c r="N511" s="10" t="str">
        <f>IF(C511="","",
SUMIFS(
sales!$I:$I,
sales!$C:$C,$C511,
sales!$E:$E,$E511,
sales!$H:$H,"&gt;="&amp;$F511,
sales!$H:$H,"&lt;="&amp;$G511
))</f>
        <v/>
      </c>
      <c r="O511" s="10" t="str">
        <f t="shared" si="100"/>
        <v/>
      </c>
      <c r="P511" s="11" t="str">
        <f t="shared" si="101"/>
        <v/>
      </c>
      <c r="Q511" s="12" t="str">
        <f t="shared" ca="1" si="102"/>
        <v/>
      </c>
      <c r="R511" s="100"/>
      <c r="S511" s="14"/>
      <c r="T511" s="15" t="str">
        <f t="shared" ca="1" si="103"/>
        <v/>
      </c>
      <c r="U511" s="15" t="str">
        <f t="shared" ca="1" si="104"/>
        <v/>
      </c>
      <c r="V511" s="16"/>
      <c r="W511" s="17" t="str">
        <f t="shared" ca="1" si="105"/>
        <v/>
      </c>
      <c r="X511" s="18" t="str">
        <f t="shared" ca="1" si="106"/>
        <v/>
      </c>
    </row>
    <row r="512" spans="1:24" x14ac:dyDescent="0.35">
      <c r="A512" s="3">
        <v>508</v>
      </c>
      <c r="B512" s="4"/>
      <c r="C512" s="4"/>
      <c r="D512" s="5" t="str">
        <f t="shared" si="97"/>
        <v/>
      </c>
      <c r="E512" s="4"/>
      <c r="F512" s="6"/>
      <c r="G512" s="6"/>
      <c r="H512" s="7" t="str">
        <f t="shared" ca="1" si="98"/>
        <v/>
      </c>
      <c r="I512" s="8" t="str">
        <f t="shared" ca="1" si="99"/>
        <v/>
      </c>
      <c r="J512" s="8" t="str">
        <f>IF(C512="","",
COUNTIFS(
sales!$C:$C,$C512,
sales!$E:$E,$E512,
sales!$H:$H,"&gt;="&amp;$F512,
sales!$H:$H,"&lt;="&amp;$G512
))</f>
        <v/>
      </c>
      <c r="K512" s="9" t="str">
        <f>IF(COUNTIFS(sales!C:C, C512)=0,"",
_xlfn.MAXIFS(sales!H:H, sales!C:C, C512))</f>
        <v/>
      </c>
      <c r="L512" s="4"/>
      <c r="M512" s="4"/>
      <c r="N512" s="10" t="str">
        <f>IF(C512="","",
SUMIFS(
sales!$I:$I,
sales!$C:$C,$C512,
sales!$E:$E,$E512,
sales!$H:$H,"&gt;="&amp;$F512,
sales!$H:$H,"&lt;="&amp;$G512
))</f>
        <v/>
      </c>
      <c r="O512" s="10" t="str">
        <f t="shared" si="100"/>
        <v/>
      </c>
      <c r="P512" s="11" t="str">
        <f t="shared" si="101"/>
        <v/>
      </c>
      <c r="Q512" s="12" t="str">
        <f t="shared" ca="1" si="102"/>
        <v/>
      </c>
      <c r="R512" s="100"/>
      <c r="S512" s="14"/>
      <c r="T512" s="15" t="str">
        <f t="shared" ca="1" si="103"/>
        <v/>
      </c>
      <c r="U512" s="15" t="str">
        <f t="shared" ca="1" si="104"/>
        <v/>
      </c>
      <c r="V512" s="16"/>
      <c r="W512" s="17" t="str">
        <f t="shared" ca="1" si="105"/>
        <v/>
      </c>
      <c r="X512" s="18" t="str">
        <f t="shared" ca="1" si="106"/>
        <v/>
      </c>
    </row>
    <row r="513" spans="1:24" x14ac:dyDescent="0.35">
      <c r="A513" s="3">
        <v>509</v>
      </c>
      <c r="B513" s="4"/>
      <c r="C513" s="4"/>
      <c r="D513" s="5" t="str">
        <f t="shared" si="97"/>
        <v/>
      </c>
      <c r="E513" s="4"/>
      <c r="F513" s="6"/>
      <c r="G513" s="6"/>
      <c r="H513" s="7" t="str">
        <f t="shared" ca="1" si="98"/>
        <v/>
      </c>
      <c r="I513" s="8" t="str">
        <f t="shared" ca="1" si="99"/>
        <v/>
      </c>
      <c r="J513" s="8" t="str">
        <f>IF(C513="","",
COUNTIFS(
sales!$C:$C,$C513,
sales!$E:$E,$E513,
sales!$H:$H,"&gt;="&amp;$F513,
sales!$H:$H,"&lt;="&amp;$G513
))</f>
        <v/>
      </c>
      <c r="K513" s="9" t="str">
        <f>IF(COUNTIFS(sales!C:C, C513)=0,"",
_xlfn.MAXIFS(sales!H:H, sales!C:C, C513))</f>
        <v/>
      </c>
      <c r="L513" s="4"/>
      <c r="M513" s="4"/>
      <c r="N513" s="10" t="str">
        <f>IF(C513="","",
SUMIFS(
sales!$I:$I,
sales!$C:$C,$C513,
sales!$E:$E,$E513,
sales!$H:$H,"&gt;="&amp;$F513,
sales!$H:$H,"&lt;="&amp;$G513
))</f>
        <v/>
      </c>
      <c r="O513" s="10" t="str">
        <f t="shared" si="100"/>
        <v/>
      </c>
      <c r="P513" s="11" t="str">
        <f t="shared" si="101"/>
        <v/>
      </c>
      <c r="Q513" s="12" t="str">
        <f t="shared" ca="1" si="102"/>
        <v/>
      </c>
      <c r="R513" s="100"/>
      <c r="S513" s="14"/>
      <c r="T513" s="15" t="str">
        <f t="shared" ca="1" si="103"/>
        <v/>
      </c>
      <c r="U513" s="15" t="str">
        <f t="shared" ca="1" si="104"/>
        <v/>
      </c>
      <c r="V513" s="16"/>
      <c r="W513" s="17" t="str">
        <f t="shared" ca="1" si="105"/>
        <v/>
      </c>
      <c r="X513" s="18" t="str">
        <f t="shared" ca="1" si="106"/>
        <v/>
      </c>
    </row>
    <row r="514" spans="1:24" x14ac:dyDescent="0.35">
      <c r="A514" s="3">
        <v>510</v>
      </c>
      <c r="B514" s="4"/>
      <c r="C514" s="4"/>
      <c r="D514" s="5" t="str">
        <f t="shared" si="97"/>
        <v/>
      </c>
      <c r="E514" s="4"/>
      <c r="F514" s="6"/>
      <c r="G514" s="6"/>
      <c r="H514" s="7" t="str">
        <f t="shared" ca="1" si="98"/>
        <v/>
      </c>
      <c r="I514" s="8" t="str">
        <f t="shared" ca="1" si="99"/>
        <v/>
      </c>
      <c r="J514" s="8" t="str">
        <f>IF(C514="","",
COUNTIFS(
sales!$C:$C,$C514,
sales!$E:$E,$E514,
sales!$H:$H,"&gt;="&amp;$F514,
sales!$H:$H,"&lt;="&amp;$G514
))</f>
        <v/>
      </c>
      <c r="K514" s="9" t="str">
        <f>IF(COUNTIFS(sales!C:C, C514)=0,"",
_xlfn.MAXIFS(sales!H:H, sales!C:C, C514))</f>
        <v/>
      </c>
      <c r="L514" s="4"/>
      <c r="M514" s="4"/>
      <c r="N514" s="10" t="str">
        <f>IF(C514="","",
SUMIFS(
sales!$I:$I,
sales!$C:$C,$C514,
sales!$E:$E,$E514,
sales!$H:$H,"&gt;="&amp;$F514,
sales!$H:$H,"&lt;="&amp;$G514
))</f>
        <v/>
      </c>
      <c r="O514" s="10" t="str">
        <f t="shared" si="100"/>
        <v/>
      </c>
      <c r="P514" s="11" t="str">
        <f t="shared" si="101"/>
        <v/>
      </c>
      <c r="Q514" s="12" t="str">
        <f t="shared" ca="1" si="102"/>
        <v/>
      </c>
      <c r="R514" s="100"/>
      <c r="S514" s="14"/>
      <c r="T514" s="15" t="str">
        <f t="shared" ca="1" si="103"/>
        <v/>
      </c>
      <c r="U514" s="15" t="str">
        <f t="shared" ca="1" si="104"/>
        <v/>
      </c>
      <c r="V514" s="16"/>
      <c r="W514" s="17" t="str">
        <f t="shared" ca="1" si="105"/>
        <v/>
      </c>
      <c r="X514" s="18" t="str">
        <f t="shared" ca="1" si="106"/>
        <v/>
      </c>
    </row>
    <row r="515" spans="1:24" x14ac:dyDescent="0.35">
      <c r="A515" s="3">
        <v>511</v>
      </c>
      <c r="B515" s="4"/>
      <c r="C515" s="4"/>
      <c r="D515" s="5" t="str">
        <f t="shared" si="97"/>
        <v/>
      </c>
      <c r="E515" s="4"/>
      <c r="F515" s="6"/>
      <c r="G515" s="6"/>
      <c r="H515" s="7" t="str">
        <f t="shared" ca="1" si="98"/>
        <v/>
      </c>
      <c r="I515" s="8" t="str">
        <f t="shared" ca="1" si="99"/>
        <v/>
      </c>
      <c r="J515" s="8" t="str">
        <f>IF(C515="","",
COUNTIFS(
sales!$C:$C,$C515,
sales!$E:$E,$E515,
sales!$H:$H,"&gt;="&amp;$F515,
sales!$H:$H,"&lt;="&amp;$G515
))</f>
        <v/>
      </c>
      <c r="K515" s="9" t="str">
        <f>IF(COUNTIFS(sales!C:C, C515)=0,"",
_xlfn.MAXIFS(sales!H:H, sales!C:C, C515))</f>
        <v/>
      </c>
      <c r="L515" s="4"/>
      <c r="M515" s="4"/>
      <c r="N515" s="10" t="str">
        <f>IF(C515="","",
SUMIFS(
sales!$I:$I,
sales!$C:$C,$C515,
sales!$E:$E,$E515,
sales!$H:$H,"&gt;="&amp;$F515,
sales!$H:$H,"&lt;="&amp;$G515
))</f>
        <v/>
      </c>
      <c r="O515" s="10" t="str">
        <f t="shared" si="100"/>
        <v/>
      </c>
      <c r="P515" s="11" t="str">
        <f t="shared" si="101"/>
        <v/>
      </c>
      <c r="Q515" s="12" t="str">
        <f t="shared" ca="1" si="102"/>
        <v/>
      </c>
      <c r="R515" s="100"/>
      <c r="S515" s="14"/>
      <c r="T515" s="15" t="str">
        <f t="shared" ca="1" si="103"/>
        <v/>
      </c>
      <c r="U515" s="15" t="str">
        <f t="shared" ca="1" si="104"/>
        <v/>
      </c>
      <c r="V515" s="16"/>
      <c r="W515" s="17" t="str">
        <f t="shared" ca="1" si="105"/>
        <v/>
      </c>
      <c r="X515" s="18" t="str">
        <f t="shared" ca="1" si="106"/>
        <v/>
      </c>
    </row>
    <row r="516" spans="1:24" x14ac:dyDescent="0.35">
      <c r="A516" s="3">
        <v>512</v>
      </c>
      <c r="B516" s="4"/>
      <c r="C516" s="4"/>
      <c r="D516" s="5" t="str">
        <f t="shared" si="97"/>
        <v/>
      </c>
      <c r="E516" s="4"/>
      <c r="F516" s="6"/>
      <c r="G516" s="6"/>
      <c r="H516" s="7" t="str">
        <f t="shared" ca="1" si="98"/>
        <v/>
      </c>
      <c r="I516" s="8" t="str">
        <f t="shared" ca="1" si="99"/>
        <v/>
      </c>
      <c r="J516" s="8" t="str">
        <f>IF(C516="","",
COUNTIFS(
sales!$C:$C,$C516,
sales!$E:$E,$E516,
sales!$H:$H,"&gt;="&amp;$F516,
sales!$H:$H,"&lt;="&amp;$G516
))</f>
        <v/>
      </c>
      <c r="K516" s="9" t="str">
        <f>IF(COUNTIFS(sales!C:C, C516)=0,"",
_xlfn.MAXIFS(sales!H:H, sales!C:C, C516))</f>
        <v/>
      </c>
      <c r="L516" s="4"/>
      <c r="M516" s="4"/>
      <c r="N516" s="10" t="str">
        <f>IF(C516="","",
SUMIFS(
sales!$I:$I,
sales!$C:$C,$C516,
sales!$E:$E,$E516,
sales!$H:$H,"&gt;="&amp;$F516,
sales!$H:$H,"&lt;="&amp;$G516
))</f>
        <v/>
      </c>
      <c r="O516" s="10" t="str">
        <f t="shared" si="100"/>
        <v/>
      </c>
      <c r="P516" s="11" t="str">
        <f t="shared" si="101"/>
        <v/>
      </c>
      <c r="Q516" s="12" t="str">
        <f t="shared" ca="1" si="102"/>
        <v/>
      </c>
      <c r="R516" s="100"/>
      <c r="S516" s="14"/>
      <c r="T516" s="15" t="str">
        <f t="shared" ca="1" si="103"/>
        <v/>
      </c>
      <c r="U516" s="15" t="str">
        <f t="shared" ca="1" si="104"/>
        <v/>
      </c>
      <c r="V516" s="16"/>
      <c r="W516" s="17" t="str">
        <f t="shared" ca="1" si="105"/>
        <v/>
      </c>
      <c r="X516" s="18" t="str">
        <f t="shared" ca="1" si="106"/>
        <v/>
      </c>
    </row>
    <row r="517" spans="1:24" x14ac:dyDescent="0.35">
      <c r="A517" s="3">
        <v>513</v>
      </c>
      <c r="B517" s="4"/>
      <c r="C517" s="4"/>
      <c r="D517" s="5" t="str">
        <f t="shared" si="97"/>
        <v/>
      </c>
      <c r="E517" s="4"/>
      <c r="F517" s="6"/>
      <c r="G517" s="6"/>
      <c r="H517" s="7" t="str">
        <f t="shared" ca="1" si="98"/>
        <v/>
      </c>
      <c r="I517" s="8" t="str">
        <f t="shared" ca="1" si="99"/>
        <v/>
      </c>
      <c r="J517" s="8" t="str">
        <f>IF(C517="","",
COUNTIFS(
sales!$C:$C,$C517,
sales!$E:$E,$E517,
sales!$H:$H,"&gt;="&amp;$F517,
sales!$H:$H,"&lt;="&amp;$G517
))</f>
        <v/>
      </c>
      <c r="K517" s="9" t="str">
        <f>IF(COUNTIFS(sales!C:C, C517)=0,"",
_xlfn.MAXIFS(sales!H:H, sales!C:C, C517))</f>
        <v/>
      </c>
      <c r="L517" s="4"/>
      <c r="M517" s="4"/>
      <c r="N517" s="10" t="str">
        <f>IF(C517="","",
SUMIFS(
sales!$I:$I,
sales!$C:$C,$C517,
sales!$E:$E,$E517,
sales!$H:$H,"&gt;="&amp;$F517,
sales!$H:$H,"&lt;="&amp;$G517
))</f>
        <v/>
      </c>
      <c r="O517" s="10" t="str">
        <f t="shared" si="100"/>
        <v/>
      </c>
      <c r="P517" s="11" t="str">
        <f t="shared" si="101"/>
        <v/>
      </c>
      <c r="Q517" s="12" t="str">
        <f t="shared" ca="1" si="102"/>
        <v/>
      </c>
      <c r="R517" s="100"/>
      <c r="S517" s="14"/>
      <c r="T517" s="15" t="str">
        <f t="shared" ca="1" si="103"/>
        <v/>
      </c>
      <c r="U517" s="15" t="str">
        <f t="shared" ca="1" si="104"/>
        <v/>
      </c>
      <c r="V517" s="16"/>
      <c r="W517" s="17" t="str">
        <f t="shared" ca="1" si="105"/>
        <v/>
      </c>
      <c r="X517" s="18" t="str">
        <f t="shared" ca="1" si="106"/>
        <v/>
      </c>
    </row>
    <row r="518" spans="1:24" x14ac:dyDescent="0.35">
      <c r="A518" s="3">
        <v>514</v>
      </c>
      <c r="B518" s="4"/>
      <c r="C518" s="4"/>
      <c r="D518" s="5" t="str">
        <f t="shared" si="97"/>
        <v/>
      </c>
      <c r="E518" s="4"/>
      <c r="F518" s="6"/>
      <c r="G518" s="6"/>
      <c r="H518" s="7" t="str">
        <f t="shared" ca="1" si="98"/>
        <v/>
      </c>
      <c r="I518" s="8" t="str">
        <f t="shared" ca="1" si="99"/>
        <v/>
      </c>
      <c r="J518" s="8" t="str">
        <f>IF(C518="","",
COUNTIFS(
sales!$C:$C,$C518,
sales!$E:$E,$E518,
sales!$H:$H,"&gt;="&amp;$F518,
sales!$H:$H,"&lt;="&amp;$G518
))</f>
        <v/>
      </c>
      <c r="K518" s="9" t="str">
        <f>IF(COUNTIFS(sales!C:C, C518)=0,"",
_xlfn.MAXIFS(sales!H:H, sales!C:C, C518))</f>
        <v/>
      </c>
      <c r="L518" s="4"/>
      <c r="M518" s="4"/>
      <c r="N518" s="10" t="str">
        <f>IF(C518="","",
SUMIFS(
sales!$I:$I,
sales!$C:$C,$C518,
sales!$E:$E,$E518,
sales!$H:$H,"&gt;="&amp;$F518,
sales!$H:$H,"&lt;="&amp;$G518
))</f>
        <v/>
      </c>
      <c r="O518" s="10" t="str">
        <f t="shared" si="100"/>
        <v/>
      </c>
      <c r="P518" s="11" t="str">
        <f t="shared" si="101"/>
        <v/>
      </c>
      <c r="Q518" s="12" t="str">
        <f t="shared" ca="1" si="102"/>
        <v/>
      </c>
      <c r="R518" s="100"/>
      <c r="S518" s="14"/>
      <c r="T518" s="15" t="str">
        <f t="shared" ca="1" si="103"/>
        <v/>
      </c>
      <c r="U518" s="15" t="str">
        <f t="shared" ca="1" si="104"/>
        <v/>
      </c>
      <c r="V518" s="16"/>
      <c r="W518" s="17" t="str">
        <f t="shared" ca="1" si="105"/>
        <v/>
      </c>
      <c r="X518" s="18" t="str">
        <f t="shared" ca="1" si="106"/>
        <v/>
      </c>
    </row>
    <row r="519" spans="1:24" x14ac:dyDescent="0.35">
      <c r="A519" s="3">
        <v>515</v>
      </c>
      <c r="B519" s="4"/>
      <c r="C519" s="4"/>
      <c r="D519" s="5" t="str">
        <f t="shared" si="97"/>
        <v/>
      </c>
      <c r="E519" s="4"/>
      <c r="F519" s="6"/>
      <c r="G519" s="6"/>
      <c r="H519" s="7" t="str">
        <f t="shared" ca="1" si="98"/>
        <v/>
      </c>
      <c r="I519" s="8" t="str">
        <f t="shared" ca="1" si="99"/>
        <v/>
      </c>
      <c r="J519" s="8" t="str">
        <f>IF(C519="","",
COUNTIFS(
sales!$C:$C,$C519,
sales!$E:$E,$E519,
sales!$H:$H,"&gt;="&amp;$F519,
sales!$H:$H,"&lt;="&amp;$G519
))</f>
        <v/>
      </c>
      <c r="K519" s="9" t="str">
        <f>IF(COUNTIFS(sales!C:C, C519)=0,"",
_xlfn.MAXIFS(sales!H:H, sales!C:C, C519))</f>
        <v/>
      </c>
      <c r="L519" s="4"/>
      <c r="M519" s="4"/>
      <c r="N519" s="10" t="str">
        <f>IF(C519="","",
SUMIFS(
sales!$I:$I,
sales!$C:$C,$C519,
sales!$E:$E,$E519,
sales!$H:$H,"&gt;="&amp;$F519,
sales!$H:$H,"&lt;="&amp;$G519
))</f>
        <v/>
      </c>
      <c r="O519" s="10" t="str">
        <f t="shared" si="100"/>
        <v/>
      </c>
      <c r="P519" s="11" t="str">
        <f t="shared" si="101"/>
        <v/>
      </c>
      <c r="Q519" s="12" t="str">
        <f t="shared" ca="1" si="102"/>
        <v/>
      </c>
      <c r="R519" s="100"/>
      <c r="S519" s="14"/>
      <c r="T519" s="15" t="str">
        <f t="shared" ca="1" si="103"/>
        <v/>
      </c>
      <c r="U519" s="15" t="str">
        <f t="shared" ca="1" si="104"/>
        <v/>
      </c>
      <c r="V519" s="16"/>
      <c r="W519" s="17" t="str">
        <f t="shared" ca="1" si="105"/>
        <v/>
      </c>
      <c r="X519" s="18" t="str">
        <f t="shared" ca="1" si="106"/>
        <v/>
      </c>
    </row>
    <row r="520" spans="1:24" x14ac:dyDescent="0.35">
      <c r="A520" s="3">
        <v>516</v>
      </c>
      <c r="B520" s="4"/>
      <c r="C520" s="4"/>
      <c r="D520" s="5" t="str">
        <f t="shared" si="97"/>
        <v/>
      </c>
      <c r="E520" s="4"/>
      <c r="F520" s="6"/>
      <c r="G520" s="6"/>
      <c r="H520" s="7" t="str">
        <f t="shared" ca="1" si="98"/>
        <v/>
      </c>
      <c r="I520" s="8" t="str">
        <f t="shared" ca="1" si="99"/>
        <v/>
      </c>
      <c r="J520" s="8" t="str">
        <f>IF(C520="","",
COUNTIFS(
sales!$C:$C,$C520,
sales!$E:$E,$E520,
sales!$H:$H,"&gt;="&amp;$F520,
sales!$H:$H,"&lt;="&amp;$G520
))</f>
        <v/>
      </c>
      <c r="K520" s="9" t="str">
        <f>IF(COUNTIFS(sales!C:C, C520)=0,"",
_xlfn.MAXIFS(sales!H:H, sales!C:C, C520))</f>
        <v/>
      </c>
      <c r="L520" s="4"/>
      <c r="M520" s="4"/>
      <c r="N520" s="10" t="str">
        <f>IF(C520="","",
SUMIFS(
sales!$I:$I,
sales!$C:$C,$C520,
sales!$E:$E,$E520,
sales!$H:$H,"&gt;="&amp;$F520,
sales!$H:$H,"&lt;="&amp;$G520
))</f>
        <v/>
      </c>
      <c r="O520" s="10" t="str">
        <f t="shared" si="100"/>
        <v/>
      </c>
      <c r="P520" s="11" t="str">
        <f t="shared" si="101"/>
        <v/>
      </c>
      <c r="Q520" s="12" t="str">
        <f t="shared" ca="1" si="102"/>
        <v/>
      </c>
      <c r="R520" s="100"/>
      <c r="S520" s="14"/>
      <c r="T520" s="15" t="str">
        <f t="shared" ca="1" si="103"/>
        <v/>
      </c>
      <c r="U520" s="15" t="str">
        <f t="shared" ca="1" si="104"/>
        <v/>
      </c>
      <c r="V520" s="16"/>
      <c r="W520" s="17" t="str">
        <f t="shared" ca="1" si="105"/>
        <v/>
      </c>
      <c r="X520" s="18" t="str">
        <f t="shared" ca="1" si="106"/>
        <v/>
      </c>
    </row>
    <row r="521" spans="1:24" x14ac:dyDescent="0.35">
      <c r="A521" s="3">
        <v>517</v>
      </c>
      <c r="B521" s="4"/>
      <c r="C521" s="4"/>
      <c r="D521" s="5" t="str">
        <f t="shared" si="97"/>
        <v/>
      </c>
      <c r="E521" s="4"/>
      <c r="F521" s="6"/>
      <c r="G521" s="6"/>
      <c r="H521" s="7" t="str">
        <f t="shared" ca="1" si="98"/>
        <v/>
      </c>
      <c r="I521" s="8" t="str">
        <f t="shared" ca="1" si="99"/>
        <v/>
      </c>
      <c r="J521" s="8" t="str">
        <f>IF(C521="","",
COUNTIFS(
sales!$C:$C,$C521,
sales!$E:$E,$E521,
sales!$H:$H,"&gt;="&amp;$F521,
sales!$H:$H,"&lt;="&amp;$G521
))</f>
        <v/>
      </c>
      <c r="K521" s="9" t="str">
        <f>IF(COUNTIFS(sales!C:C, C521)=0,"",
_xlfn.MAXIFS(sales!H:H, sales!C:C, C521))</f>
        <v/>
      </c>
      <c r="L521" s="4"/>
      <c r="M521" s="4"/>
      <c r="N521" s="10" t="str">
        <f>IF(C521="","",
SUMIFS(
sales!$I:$I,
sales!$C:$C,$C521,
sales!$E:$E,$E521,
sales!$H:$H,"&gt;="&amp;$F521,
sales!$H:$H,"&lt;="&amp;$G521
))</f>
        <v/>
      </c>
      <c r="O521" s="10" t="str">
        <f t="shared" si="100"/>
        <v/>
      </c>
      <c r="P521" s="11" t="str">
        <f t="shared" si="101"/>
        <v/>
      </c>
      <c r="Q521" s="12" t="str">
        <f t="shared" ca="1" si="102"/>
        <v/>
      </c>
      <c r="R521" s="100"/>
      <c r="S521" s="14"/>
      <c r="T521" s="15" t="str">
        <f t="shared" ca="1" si="103"/>
        <v/>
      </c>
      <c r="U521" s="15" t="str">
        <f t="shared" ca="1" si="104"/>
        <v/>
      </c>
      <c r="V521" s="16"/>
      <c r="W521" s="17" t="str">
        <f t="shared" ca="1" si="105"/>
        <v/>
      </c>
      <c r="X521" s="18" t="str">
        <f t="shared" ca="1" si="106"/>
        <v/>
      </c>
    </row>
    <row r="522" spans="1:24" x14ac:dyDescent="0.35">
      <c r="A522" s="3">
        <v>518</v>
      </c>
      <c r="B522" s="4"/>
      <c r="C522" s="4"/>
      <c r="D522" s="5" t="str">
        <f t="shared" si="97"/>
        <v/>
      </c>
      <c r="E522" s="4"/>
      <c r="F522" s="6"/>
      <c r="G522" s="6"/>
      <c r="H522" s="7" t="str">
        <f t="shared" ca="1" si="98"/>
        <v/>
      </c>
      <c r="I522" s="8" t="str">
        <f t="shared" ca="1" si="99"/>
        <v/>
      </c>
      <c r="J522" s="8" t="str">
        <f>IF(C522="","",
COUNTIFS(
sales!$C:$C,$C522,
sales!$E:$E,$E522,
sales!$H:$H,"&gt;="&amp;$F522,
sales!$H:$H,"&lt;="&amp;$G522
))</f>
        <v/>
      </c>
      <c r="K522" s="9" t="str">
        <f>IF(COUNTIFS(sales!C:C, C522)=0,"",
_xlfn.MAXIFS(sales!H:H, sales!C:C, C522))</f>
        <v/>
      </c>
      <c r="L522" s="4"/>
      <c r="M522" s="4"/>
      <c r="N522" s="10" t="str">
        <f>IF(C522="","",
SUMIFS(
sales!$I:$I,
sales!$C:$C,$C522,
sales!$E:$E,$E522,
sales!$H:$H,"&gt;="&amp;$F522,
sales!$H:$H,"&lt;="&amp;$G522
))</f>
        <v/>
      </c>
      <c r="O522" s="10" t="str">
        <f t="shared" si="100"/>
        <v/>
      </c>
      <c r="P522" s="11" t="str">
        <f t="shared" si="101"/>
        <v/>
      </c>
      <c r="Q522" s="12" t="str">
        <f t="shared" ca="1" si="102"/>
        <v/>
      </c>
      <c r="R522" s="100"/>
      <c r="S522" s="14"/>
      <c r="T522" s="15" t="str">
        <f t="shared" ca="1" si="103"/>
        <v/>
      </c>
      <c r="U522" s="15" t="str">
        <f t="shared" ca="1" si="104"/>
        <v/>
      </c>
      <c r="V522" s="16"/>
      <c r="W522" s="17" t="str">
        <f t="shared" ca="1" si="105"/>
        <v/>
      </c>
      <c r="X522" s="18" t="str">
        <f t="shared" ca="1" si="106"/>
        <v/>
      </c>
    </row>
    <row r="523" spans="1:24" x14ac:dyDescent="0.35">
      <c r="A523" s="3">
        <v>519</v>
      </c>
      <c r="B523" s="4"/>
      <c r="C523" s="4"/>
      <c r="D523" s="5" t="str">
        <f t="shared" si="97"/>
        <v/>
      </c>
      <c r="E523" s="4"/>
      <c r="F523" s="6"/>
      <c r="G523" s="6"/>
      <c r="H523" s="7" t="str">
        <f t="shared" ca="1" si="98"/>
        <v/>
      </c>
      <c r="I523" s="8" t="str">
        <f t="shared" ca="1" si="99"/>
        <v/>
      </c>
      <c r="J523" s="8" t="str">
        <f>IF(C523="","",
COUNTIFS(
sales!$C:$C,$C523,
sales!$E:$E,$E523,
sales!$H:$H,"&gt;="&amp;$F523,
sales!$H:$H,"&lt;="&amp;$G523
))</f>
        <v/>
      </c>
      <c r="K523" s="9" t="str">
        <f>IF(COUNTIFS(sales!C:C, C523)=0,"",
_xlfn.MAXIFS(sales!H:H, sales!C:C, C523))</f>
        <v/>
      </c>
      <c r="L523" s="4"/>
      <c r="M523" s="4"/>
      <c r="N523" s="10" t="str">
        <f>IF(C523="","",
SUMIFS(
sales!$I:$I,
sales!$C:$C,$C523,
sales!$E:$E,$E523,
sales!$H:$H,"&gt;="&amp;$F523,
sales!$H:$H,"&lt;="&amp;$G523
))</f>
        <v/>
      </c>
      <c r="O523" s="10" t="str">
        <f t="shared" si="100"/>
        <v/>
      </c>
      <c r="P523" s="11" t="str">
        <f t="shared" si="101"/>
        <v/>
      </c>
      <c r="Q523" s="12" t="str">
        <f t="shared" ca="1" si="102"/>
        <v/>
      </c>
      <c r="R523" s="100"/>
      <c r="S523" s="14"/>
      <c r="T523" s="15" t="str">
        <f t="shared" ca="1" si="103"/>
        <v/>
      </c>
      <c r="U523" s="15" t="str">
        <f t="shared" ca="1" si="104"/>
        <v/>
      </c>
      <c r="V523" s="16"/>
      <c r="W523" s="17" t="str">
        <f t="shared" ca="1" si="105"/>
        <v/>
      </c>
      <c r="X523" s="18" t="str">
        <f t="shared" ca="1" si="106"/>
        <v/>
      </c>
    </row>
    <row r="524" spans="1:24" x14ac:dyDescent="0.35">
      <c r="A524" s="3">
        <v>520</v>
      </c>
      <c r="B524" s="4"/>
      <c r="C524" s="4"/>
      <c r="D524" s="5" t="str">
        <f t="shared" si="97"/>
        <v/>
      </c>
      <c r="E524" s="4"/>
      <c r="F524" s="6"/>
      <c r="G524" s="6"/>
      <c r="H524" s="7" t="str">
        <f t="shared" ca="1" si="98"/>
        <v/>
      </c>
      <c r="I524" s="8" t="str">
        <f t="shared" ca="1" si="99"/>
        <v/>
      </c>
      <c r="J524" s="8" t="str">
        <f>IF(C524="","",
COUNTIFS(
sales!$C:$C,$C524,
sales!$E:$E,$E524,
sales!$H:$H,"&gt;="&amp;$F524,
sales!$H:$H,"&lt;="&amp;$G524
))</f>
        <v/>
      </c>
      <c r="K524" s="9" t="str">
        <f>IF(COUNTIFS(sales!C:C, C524)=0,"",
_xlfn.MAXIFS(sales!H:H, sales!C:C, C524))</f>
        <v/>
      </c>
      <c r="L524" s="4"/>
      <c r="M524" s="4"/>
      <c r="N524" s="10" t="str">
        <f>IF(C524="","",
SUMIFS(
sales!$I:$I,
sales!$C:$C,$C524,
sales!$E:$E,$E524,
sales!$H:$H,"&gt;="&amp;$F524,
sales!$H:$H,"&lt;="&amp;$G524
))</f>
        <v/>
      </c>
      <c r="O524" s="10" t="str">
        <f t="shared" si="100"/>
        <v/>
      </c>
      <c r="P524" s="11" t="str">
        <f t="shared" si="101"/>
        <v/>
      </c>
      <c r="Q524" s="12" t="str">
        <f t="shared" ca="1" si="102"/>
        <v/>
      </c>
      <c r="R524" s="100"/>
      <c r="S524" s="14"/>
      <c r="T524" s="15" t="str">
        <f t="shared" ca="1" si="103"/>
        <v/>
      </c>
      <c r="U524" s="15" t="str">
        <f t="shared" ca="1" si="104"/>
        <v/>
      </c>
      <c r="V524" s="16"/>
      <c r="W524" s="17" t="str">
        <f t="shared" ca="1" si="105"/>
        <v/>
      </c>
      <c r="X524" s="18" t="str">
        <f t="shared" ca="1" si="106"/>
        <v/>
      </c>
    </row>
    <row r="525" spans="1:24" x14ac:dyDescent="0.35">
      <c r="A525" s="3">
        <v>521</v>
      </c>
      <c r="B525" s="4"/>
      <c r="C525" s="4"/>
      <c r="D525" s="5" t="str">
        <f t="shared" si="97"/>
        <v/>
      </c>
      <c r="E525" s="4"/>
      <c r="F525" s="6"/>
      <c r="G525" s="6"/>
      <c r="H525" s="7" t="str">
        <f t="shared" ca="1" si="98"/>
        <v/>
      </c>
      <c r="I525" s="8" t="str">
        <f t="shared" ca="1" si="99"/>
        <v/>
      </c>
      <c r="J525" s="8" t="str">
        <f>IF(C525="","",
COUNTIFS(
sales!$C:$C,$C525,
sales!$E:$E,$E525,
sales!$H:$H,"&gt;="&amp;$F525,
sales!$H:$H,"&lt;="&amp;$G525
))</f>
        <v/>
      </c>
      <c r="K525" s="9" t="str">
        <f>IF(COUNTIFS(sales!C:C, C525)=0,"",
_xlfn.MAXIFS(sales!H:H, sales!C:C, C525))</f>
        <v/>
      </c>
      <c r="L525" s="4"/>
      <c r="M525" s="4"/>
      <c r="N525" s="10" t="str">
        <f>IF(C525="","",
SUMIFS(
sales!$I:$I,
sales!$C:$C,$C525,
sales!$E:$E,$E525,
sales!$H:$H,"&gt;="&amp;$F525,
sales!$H:$H,"&lt;="&amp;$G525
))</f>
        <v/>
      </c>
      <c r="O525" s="10" t="str">
        <f t="shared" si="100"/>
        <v/>
      </c>
      <c r="P525" s="11" t="str">
        <f t="shared" si="101"/>
        <v/>
      </c>
      <c r="Q525" s="12" t="str">
        <f t="shared" ca="1" si="102"/>
        <v/>
      </c>
      <c r="R525" s="100"/>
      <c r="S525" s="14"/>
      <c r="T525" s="15" t="str">
        <f t="shared" ca="1" si="103"/>
        <v/>
      </c>
      <c r="U525" s="15" t="str">
        <f t="shared" ca="1" si="104"/>
        <v/>
      </c>
      <c r="V525" s="16"/>
      <c r="W525" s="17" t="str">
        <f t="shared" ca="1" si="105"/>
        <v/>
      </c>
      <c r="X525" s="18" t="str">
        <f t="shared" ca="1" si="106"/>
        <v/>
      </c>
    </row>
    <row r="526" spans="1:24" x14ac:dyDescent="0.35">
      <c r="A526" s="3">
        <v>522</v>
      </c>
      <c r="B526" s="4"/>
      <c r="C526" s="4"/>
      <c r="D526" s="5" t="str">
        <f t="shared" si="97"/>
        <v/>
      </c>
      <c r="E526" s="4"/>
      <c r="F526" s="6"/>
      <c r="G526" s="6"/>
      <c r="H526" s="7" t="str">
        <f t="shared" ca="1" si="98"/>
        <v/>
      </c>
      <c r="I526" s="8" t="str">
        <f t="shared" ca="1" si="99"/>
        <v/>
      </c>
      <c r="J526" s="8" t="str">
        <f>IF(C526="","",
COUNTIFS(
sales!$C:$C,$C526,
sales!$E:$E,$E526,
sales!$H:$H,"&gt;="&amp;$F526,
sales!$H:$H,"&lt;="&amp;$G526
))</f>
        <v/>
      </c>
      <c r="K526" s="9" t="str">
        <f>IF(COUNTIFS(sales!C:C, C526)=0,"",
_xlfn.MAXIFS(sales!H:H, sales!C:C, C526))</f>
        <v/>
      </c>
      <c r="L526" s="4"/>
      <c r="M526" s="4"/>
      <c r="N526" s="10" t="str">
        <f>IF(C526="","",
SUMIFS(
sales!$I:$I,
sales!$C:$C,$C526,
sales!$E:$E,$E526,
sales!$H:$H,"&gt;="&amp;$F526,
sales!$H:$H,"&lt;="&amp;$G526
))</f>
        <v/>
      </c>
      <c r="O526" s="10" t="str">
        <f t="shared" si="100"/>
        <v/>
      </c>
      <c r="P526" s="11" t="str">
        <f t="shared" si="101"/>
        <v/>
      </c>
      <c r="Q526" s="12" t="str">
        <f t="shared" ca="1" si="102"/>
        <v/>
      </c>
      <c r="R526" s="100"/>
      <c r="S526" s="14"/>
      <c r="T526" s="15" t="str">
        <f t="shared" ca="1" si="103"/>
        <v/>
      </c>
      <c r="U526" s="15" t="str">
        <f t="shared" ca="1" si="104"/>
        <v/>
      </c>
      <c r="V526" s="16"/>
      <c r="W526" s="17" t="str">
        <f t="shared" ca="1" si="105"/>
        <v/>
      </c>
      <c r="X526" s="18" t="str">
        <f t="shared" ca="1" si="106"/>
        <v/>
      </c>
    </row>
    <row r="527" spans="1:24" x14ac:dyDescent="0.35">
      <c r="A527" s="3">
        <v>523</v>
      </c>
      <c r="B527" s="4"/>
      <c r="C527" s="4"/>
      <c r="D527" s="5" t="str">
        <f t="shared" si="97"/>
        <v/>
      </c>
      <c r="E527" s="4"/>
      <c r="F527" s="6"/>
      <c r="G527" s="6"/>
      <c r="H527" s="7" t="str">
        <f t="shared" ca="1" si="98"/>
        <v/>
      </c>
      <c r="I527" s="8" t="str">
        <f t="shared" ca="1" si="99"/>
        <v/>
      </c>
      <c r="J527" s="8" t="str">
        <f>IF(C527="","",
COUNTIFS(
sales!$C:$C,$C527,
sales!$E:$E,$E527,
sales!$H:$H,"&gt;="&amp;$F527,
sales!$H:$H,"&lt;="&amp;$G527
))</f>
        <v/>
      </c>
      <c r="K527" s="9" t="str">
        <f>IF(COUNTIFS(sales!C:C, C527)=0,"",
_xlfn.MAXIFS(sales!H:H, sales!C:C, C527))</f>
        <v/>
      </c>
      <c r="L527" s="4"/>
      <c r="M527" s="4"/>
      <c r="N527" s="10" t="str">
        <f>IF(C527="","",
SUMIFS(
sales!$I:$I,
sales!$C:$C,$C527,
sales!$E:$E,$E527,
sales!$H:$H,"&gt;="&amp;$F527,
sales!$H:$H,"&lt;="&amp;$G527
))</f>
        <v/>
      </c>
      <c r="O527" s="10" t="str">
        <f t="shared" si="100"/>
        <v/>
      </c>
      <c r="P527" s="11" t="str">
        <f t="shared" si="101"/>
        <v/>
      </c>
      <c r="Q527" s="12" t="str">
        <f t="shared" ca="1" si="102"/>
        <v/>
      </c>
      <c r="R527" s="100"/>
      <c r="S527" s="14"/>
      <c r="T527" s="15" t="str">
        <f t="shared" ca="1" si="103"/>
        <v/>
      </c>
      <c r="U527" s="15" t="str">
        <f t="shared" ca="1" si="104"/>
        <v/>
      </c>
      <c r="V527" s="16"/>
      <c r="W527" s="17" t="str">
        <f t="shared" ca="1" si="105"/>
        <v/>
      </c>
      <c r="X527" s="18" t="str">
        <f t="shared" ca="1" si="106"/>
        <v/>
      </c>
    </row>
    <row r="528" spans="1:24" x14ac:dyDescent="0.35">
      <c r="A528" s="3">
        <v>524</v>
      </c>
      <c r="B528" s="4"/>
      <c r="C528" s="4"/>
      <c r="D528" s="5" t="str">
        <f t="shared" si="97"/>
        <v/>
      </c>
      <c r="E528" s="4"/>
      <c r="F528" s="6"/>
      <c r="G528" s="6"/>
      <c r="H528" s="7" t="str">
        <f t="shared" ca="1" si="98"/>
        <v/>
      </c>
      <c r="I528" s="8" t="str">
        <f t="shared" ca="1" si="99"/>
        <v/>
      </c>
      <c r="J528" s="8" t="str">
        <f>IF(C528="","",
COUNTIFS(
sales!$C:$C,$C528,
sales!$E:$E,$E528,
sales!$H:$H,"&gt;="&amp;$F528,
sales!$H:$H,"&lt;="&amp;$G528
))</f>
        <v/>
      </c>
      <c r="K528" s="9" t="str">
        <f>IF(COUNTIFS(sales!C:C, C528)=0,"",
_xlfn.MAXIFS(sales!H:H, sales!C:C, C528))</f>
        <v/>
      </c>
      <c r="L528" s="4"/>
      <c r="M528" s="4"/>
      <c r="N528" s="10" t="str">
        <f>IF(C528="","",
SUMIFS(
sales!$I:$I,
sales!$C:$C,$C528,
sales!$E:$E,$E528,
sales!$H:$H,"&gt;="&amp;$F528,
sales!$H:$H,"&lt;="&amp;$G528
))</f>
        <v/>
      </c>
      <c r="O528" s="10" t="str">
        <f t="shared" si="100"/>
        <v/>
      </c>
      <c r="P528" s="11" t="str">
        <f t="shared" si="101"/>
        <v/>
      </c>
      <c r="Q528" s="12" t="str">
        <f t="shared" ca="1" si="102"/>
        <v/>
      </c>
      <c r="R528" s="100"/>
      <c r="S528" s="14"/>
      <c r="T528" s="15" t="str">
        <f t="shared" ca="1" si="103"/>
        <v/>
      </c>
      <c r="U528" s="15" t="str">
        <f t="shared" ca="1" si="104"/>
        <v/>
      </c>
      <c r="V528" s="16"/>
      <c r="W528" s="17" t="str">
        <f t="shared" ca="1" si="105"/>
        <v/>
      </c>
      <c r="X528" s="18" t="str">
        <f t="shared" ca="1" si="106"/>
        <v/>
      </c>
    </row>
    <row r="529" spans="1:24" x14ac:dyDescent="0.35">
      <c r="A529" s="3">
        <v>525</v>
      </c>
      <c r="B529" s="4"/>
      <c r="C529" s="4"/>
      <c r="D529" s="5" t="str">
        <f t="shared" si="97"/>
        <v/>
      </c>
      <c r="E529" s="4"/>
      <c r="F529" s="6"/>
      <c r="G529" s="6"/>
      <c r="H529" s="7" t="str">
        <f t="shared" ca="1" si="98"/>
        <v/>
      </c>
      <c r="I529" s="8" t="str">
        <f t="shared" ca="1" si="99"/>
        <v/>
      </c>
      <c r="J529" s="8" t="str">
        <f>IF(C529="","",
COUNTIFS(
sales!$C:$C,$C529,
sales!$E:$E,$E529,
sales!$H:$H,"&gt;="&amp;$F529,
sales!$H:$H,"&lt;="&amp;$G529
))</f>
        <v/>
      </c>
      <c r="K529" s="9" t="str">
        <f>IF(COUNTIFS(sales!C:C, C529)=0,"",
_xlfn.MAXIFS(sales!H:H, sales!C:C, C529))</f>
        <v/>
      </c>
      <c r="L529" s="4"/>
      <c r="M529" s="4"/>
      <c r="N529" s="10" t="str">
        <f>IF(C529="","",
SUMIFS(
sales!$I:$I,
sales!$C:$C,$C529,
sales!$E:$E,$E529,
sales!$H:$H,"&gt;="&amp;$F529,
sales!$H:$H,"&lt;="&amp;$G529
))</f>
        <v/>
      </c>
      <c r="O529" s="10" t="str">
        <f t="shared" si="100"/>
        <v/>
      </c>
      <c r="P529" s="11" t="str">
        <f t="shared" si="101"/>
        <v/>
      </c>
      <c r="Q529" s="12" t="str">
        <f t="shared" ca="1" si="102"/>
        <v/>
      </c>
      <c r="R529" s="100"/>
      <c r="S529" s="14"/>
      <c r="T529" s="15" t="str">
        <f t="shared" ca="1" si="103"/>
        <v/>
      </c>
      <c r="U529" s="15" t="str">
        <f t="shared" ca="1" si="104"/>
        <v/>
      </c>
      <c r="V529" s="16"/>
      <c r="W529" s="17" t="str">
        <f t="shared" ca="1" si="105"/>
        <v/>
      </c>
      <c r="X529" s="18" t="str">
        <f t="shared" ca="1" si="106"/>
        <v/>
      </c>
    </row>
    <row r="530" spans="1:24" x14ac:dyDescent="0.35">
      <c r="A530" s="3">
        <v>526</v>
      </c>
      <c r="B530" s="4"/>
      <c r="C530" s="4"/>
      <c r="D530" s="5" t="str">
        <f t="shared" si="97"/>
        <v/>
      </c>
      <c r="E530" s="4"/>
      <c r="F530" s="6"/>
      <c r="G530" s="6"/>
      <c r="H530" s="7" t="str">
        <f t="shared" ca="1" si="98"/>
        <v/>
      </c>
      <c r="I530" s="8" t="str">
        <f t="shared" ca="1" si="99"/>
        <v/>
      </c>
      <c r="J530" s="8" t="str">
        <f>IF(C530="","",
COUNTIFS(
sales!$C:$C,$C530,
sales!$E:$E,$E530,
sales!$H:$H,"&gt;="&amp;$F530,
sales!$H:$H,"&lt;="&amp;$G530
))</f>
        <v/>
      </c>
      <c r="K530" s="9" t="str">
        <f>IF(COUNTIFS(sales!C:C, C530)=0,"",
_xlfn.MAXIFS(sales!H:H, sales!C:C, C530))</f>
        <v/>
      </c>
      <c r="L530" s="4"/>
      <c r="M530" s="4"/>
      <c r="N530" s="10" t="str">
        <f>IF(C530="","",
SUMIFS(
sales!$I:$I,
sales!$C:$C,$C530,
sales!$E:$E,$E530,
sales!$H:$H,"&gt;="&amp;$F530,
sales!$H:$H,"&lt;="&amp;$G530
))</f>
        <v/>
      </c>
      <c r="O530" s="10" t="str">
        <f t="shared" si="100"/>
        <v/>
      </c>
      <c r="P530" s="11" t="str">
        <f t="shared" si="101"/>
        <v/>
      </c>
      <c r="Q530" s="12" t="str">
        <f t="shared" ca="1" si="102"/>
        <v/>
      </c>
      <c r="R530" s="100"/>
      <c r="S530" s="14"/>
      <c r="T530" s="15" t="str">
        <f t="shared" ca="1" si="103"/>
        <v/>
      </c>
      <c r="U530" s="15" t="str">
        <f t="shared" ca="1" si="104"/>
        <v/>
      </c>
      <c r="V530" s="16"/>
      <c r="W530" s="17" t="str">
        <f t="shared" ca="1" si="105"/>
        <v/>
      </c>
      <c r="X530" s="18" t="str">
        <f t="shared" ca="1" si="106"/>
        <v/>
      </c>
    </row>
    <row r="531" spans="1:24" x14ac:dyDescent="0.35">
      <c r="A531" s="3">
        <v>527</v>
      </c>
      <c r="B531" s="4"/>
      <c r="C531" s="4"/>
      <c r="D531" s="5" t="str">
        <f t="shared" si="97"/>
        <v/>
      </c>
      <c r="E531" s="4"/>
      <c r="F531" s="6"/>
      <c r="G531" s="6"/>
      <c r="H531" s="7" t="str">
        <f t="shared" ca="1" si="98"/>
        <v/>
      </c>
      <c r="I531" s="8" t="str">
        <f t="shared" ca="1" si="99"/>
        <v/>
      </c>
      <c r="J531" s="8" t="str">
        <f>IF(C531="","",
COUNTIFS(
sales!$C:$C,$C531,
sales!$E:$E,$E531,
sales!$H:$H,"&gt;="&amp;$F531,
sales!$H:$H,"&lt;="&amp;$G531
))</f>
        <v/>
      </c>
      <c r="K531" s="9" t="str">
        <f>IF(COUNTIFS(sales!C:C, C531)=0,"",
_xlfn.MAXIFS(sales!H:H, sales!C:C, C531))</f>
        <v/>
      </c>
      <c r="L531" s="4"/>
      <c r="M531" s="4"/>
      <c r="N531" s="10" t="str">
        <f>IF(C531="","",
SUMIFS(
sales!$I:$I,
sales!$C:$C,$C531,
sales!$E:$E,$E531,
sales!$H:$H,"&gt;="&amp;$F531,
sales!$H:$H,"&lt;="&amp;$G531
))</f>
        <v/>
      </c>
      <c r="O531" s="10" t="str">
        <f t="shared" si="100"/>
        <v/>
      </c>
      <c r="P531" s="11" t="str">
        <f t="shared" si="101"/>
        <v/>
      </c>
      <c r="Q531" s="12" t="str">
        <f t="shared" ca="1" si="102"/>
        <v/>
      </c>
      <c r="R531" s="100"/>
      <c r="S531" s="14"/>
      <c r="T531" s="15" t="str">
        <f t="shared" ca="1" si="103"/>
        <v/>
      </c>
      <c r="U531" s="15" t="str">
        <f t="shared" ca="1" si="104"/>
        <v/>
      </c>
      <c r="V531" s="16"/>
      <c r="W531" s="17" t="str">
        <f t="shared" ca="1" si="105"/>
        <v/>
      </c>
      <c r="X531" s="18" t="str">
        <f t="shared" ca="1" si="106"/>
        <v/>
      </c>
    </row>
    <row r="532" spans="1:24" x14ac:dyDescent="0.35">
      <c r="A532" s="3">
        <v>528</v>
      </c>
      <c r="B532" s="4"/>
      <c r="C532" s="4"/>
      <c r="D532" s="5" t="str">
        <f t="shared" si="97"/>
        <v/>
      </c>
      <c r="E532" s="4"/>
      <c r="F532" s="6"/>
      <c r="G532" s="6"/>
      <c r="H532" s="7" t="str">
        <f t="shared" ca="1" si="98"/>
        <v/>
      </c>
      <c r="I532" s="8" t="str">
        <f t="shared" ca="1" si="99"/>
        <v/>
      </c>
      <c r="J532" s="8" t="str">
        <f>IF(C532="","",
COUNTIFS(
sales!$C:$C,$C532,
sales!$E:$E,$E532,
sales!$H:$H,"&gt;="&amp;$F532,
sales!$H:$H,"&lt;="&amp;$G532
))</f>
        <v/>
      </c>
      <c r="K532" s="9" t="str">
        <f>IF(COUNTIFS(sales!C:C, C532)=0,"",
_xlfn.MAXIFS(sales!H:H, sales!C:C, C532))</f>
        <v/>
      </c>
      <c r="L532" s="4"/>
      <c r="M532" s="4"/>
      <c r="N532" s="10" t="str">
        <f>IF(C532="","",
SUMIFS(
sales!$I:$I,
sales!$C:$C,$C532,
sales!$E:$E,$E532,
sales!$H:$H,"&gt;="&amp;$F532,
sales!$H:$H,"&lt;="&amp;$G532
))</f>
        <v/>
      </c>
      <c r="O532" s="10" t="str">
        <f t="shared" si="100"/>
        <v/>
      </c>
      <c r="P532" s="11" t="str">
        <f t="shared" si="101"/>
        <v/>
      </c>
      <c r="Q532" s="12" t="str">
        <f t="shared" ca="1" si="102"/>
        <v/>
      </c>
      <c r="R532" s="100"/>
      <c r="S532" s="14"/>
      <c r="T532" s="15" t="str">
        <f t="shared" ca="1" si="103"/>
        <v/>
      </c>
      <c r="U532" s="15" t="str">
        <f t="shared" ca="1" si="104"/>
        <v/>
      </c>
      <c r="V532" s="16"/>
      <c r="W532" s="17" t="str">
        <f t="shared" ca="1" si="105"/>
        <v/>
      </c>
      <c r="X532" s="18" t="str">
        <f t="shared" ca="1" si="106"/>
        <v/>
      </c>
    </row>
    <row r="533" spans="1:24" x14ac:dyDescent="0.35">
      <c r="A533" s="3">
        <v>529</v>
      </c>
      <c r="B533" s="4"/>
      <c r="C533" s="4"/>
      <c r="D533" s="5" t="str">
        <f t="shared" si="97"/>
        <v/>
      </c>
      <c r="E533" s="4"/>
      <c r="F533" s="6"/>
      <c r="G533" s="6"/>
      <c r="H533" s="7" t="str">
        <f t="shared" ca="1" si="98"/>
        <v/>
      </c>
      <c r="I533" s="8" t="str">
        <f t="shared" ca="1" si="99"/>
        <v/>
      </c>
      <c r="J533" s="8" t="str">
        <f>IF(C533="","",
COUNTIFS(
sales!$C:$C,$C533,
sales!$E:$E,$E533,
sales!$H:$H,"&gt;="&amp;$F533,
sales!$H:$H,"&lt;="&amp;$G533
))</f>
        <v/>
      </c>
      <c r="K533" s="9" t="str">
        <f>IF(COUNTIFS(sales!C:C, C533)=0,"",
_xlfn.MAXIFS(sales!H:H, sales!C:C, C533))</f>
        <v/>
      </c>
      <c r="L533" s="4"/>
      <c r="M533" s="4"/>
      <c r="N533" s="10" t="str">
        <f>IF(C533="","",
SUMIFS(
sales!$I:$I,
sales!$C:$C,$C533,
sales!$E:$E,$E533,
sales!$H:$H,"&gt;="&amp;$F533,
sales!$H:$H,"&lt;="&amp;$G533
))</f>
        <v/>
      </c>
      <c r="O533" s="10" t="str">
        <f t="shared" si="100"/>
        <v/>
      </c>
      <c r="P533" s="11" t="str">
        <f t="shared" si="101"/>
        <v/>
      </c>
      <c r="Q533" s="12" t="str">
        <f t="shared" ca="1" si="102"/>
        <v/>
      </c>
      <c r="R533" s="100"/>
      <c r="S533" s="14"/>
      <c r="T533" s="15" t="str">
        <f t="shared" ca="1" si="103"/>
        <v/>
      </c>
      <c r="U533" s="15" t="str">
        <f t="shared" ca="1" si="104"/>
        <v/>
      </c>
      <c r="V533" s="16"/>
      <c r="W533" s="17" t="str">
        <f t="shared" ca="1" si="105"/>
        <v/>
      </c>
      <c r="X533" s="18" t="str">
        <f t="shared" ca="1" si="106"/>
        <v/>
      </c>
    </row>
    <row r="534" spans="1:24" x14ac:dyDescent="0.35">
      <c r="A534" s="3">
        <v>530</v>
      </c>
      <c r="B534" s="4"/>
      <c r="C534" s="4"/>
      <c r="D534" s="5" t="str">
        <f t="shared" si="97"/>
        <v/>
      </c>
      <c r="E534" s="4"/>
      <c r="F534" s="6"/>
      <c r="G534" s="6"/>
      <c r="H534" s="7" t="str">
        <f t="shared" ca="1" si="98"/>
        <v/>
      </c>
      <c r="I534" s="8" t="str">
        <f t="shared" ca="1" si="99"/>
        <v/>
      </c>
      <c r="J534" s="8" t="str">
        <f>IF(C534="","",
COUNTIFS(
sales!$C:$C,$C534,
sales!$E:$E,$E534,
sales!$H:$H,"&gt;="&amp;$F534,
sales!$H:$H,"&lt;="&amp;$G534
))</f>
        <v/>
      </c>
      <c r="K534" s="9" t="str">
        <f>IF(COUNTIFS(sales!C:C, C534)=0,"",
_xlfn.MAXIFS(sales!H:H, sales!C:C, C534))</f>
        <v/>
      </c>
      <c r="L534" s="4"/>
      <c r="M534" s="4"/>
      <c r="N534" s="10" t="str">
        <f>IF(C534="","",
SUMIFS(
sales!$I:$I,
sales!$C:$C,$C534,
sales!$E:$E,$E534,
sales!$H:$H,"&gt;="&amp;$F534,
sales!$H:$H,"&lt;="&amp;$G534
))</f>
        <v/>
      </c>
      <c r="O534" s="10" t="str">
        <f t="shared" si="100"/>
        <v/>
      </c>
      <c r="P534" s="11" t="str">
        <f t="shared" si="101"/>
        <v/>
      </c>
      <c r="Q534" s="12" t="str">
        <f t="shared" ca="1" si="102"/>
        <v/>
      </c>
      <c r="R534" s="100"/>
      <c r="S534" s="14"/>
      <c r="T534" s="15" t="str">
        <f t="shared" ca="1" si="103"/>
        <v/>
      </c>
      <c r="U534" s="15" t="str">
        <f t="shared" ca="1" si="104"/>
        <v/>
      </c>
      <c r="V534" s="16"/>
      <c r="W534" s="17" t="str">
        <f t="shared" ca="1" si="105"/>
        <v/>
      </c>
      <c r="X534" s="18" t="str">
        <f t="shared" ca="1" si="106"/>
        <v/>
      </c>
    </row>
    <row r="535" spans="1:24" x14ac:dyDescent="0.35">
      <c r="A535" s="3">
        <v>531</v>
      </c>
      <c r="B535" s="4"/>
      <c r="C535" s="4"/>
      <c r="D535" s="5" t="str">
        <f t="shared" si="97"/>
        <v/>
      </c>
      <c r="E535" s="4"/>
      <c r="F535" s="6"/>
      <c r="G535" s="6"/>
      <c r="H535" s="7" t="str">
        <f t="shared" ca="1" si="98"/>
        <v/>
      </c>
      <c r="I535" s="8" t="str">
        <f t="shared" ca="1" si="99"/>
        <v/>
      </c>
      <c r="J535" s="8" t="str">
        <f>IF(C535="","",
COUNTIFS(
sales!$C:$C,$C535,
sales!$E:$E,$E535,
sales!$H:$H,"&gt;="&amp;$F535,
sales!$H:$H,"&lt;="&amp;$G535
))</f>
        <v/>
      </c>
      <c r="K535" s="9" t="str">
        <f>IF(COUNTIFS(sales!C:C, C535)=0,"",
_xlfn.MAXIFS(sales!H:H, sales!C:C, C535))</f>
        <v/>
      </c>
      <c r="L535" s="4"/>
      <c r="M535" s="4"/>
      <c r="N535" s="10" t="str">
        <f>IF(C535="","",
SUMIFS(
sales!$I:$I,
sales!$C:$C,$C535,
sales!$E:$E,$E535,
sales!$H:$H,"&gt;="&amp;$F535,
sales!$H:$H,"&lt;="&amp;$G535
))</f>
        <v/>
      </c>
      <c r="O535" s="10" t="str">
        <f t="shared" si="100"/>
        <v/>
      </c>
      <c r="P535" s="11" t="str">
        <f t="shared" si="101"/>
        <v/>
      </c>
      <c r="Q535" s="12" t="str">
        <f t="shared" ca="1" si="102"/>
        <v/>
      </c>
      <c r="R535" s="100"/>
      <c r="S535" s="14"/>
      <c r="T535" s="15" t="str">
        <f t="shared" ca="1" si="103"/>
        <v/>
      </c>
      <c r="U535" s="15" t="str">
        <f t="shared" ca="1" si="104"/>
        <v/>
      </c>
      <c r="V535" s="16"/>
      <c r="W535" s="17" t="str">
        <f t="shared" ca="1" si="105"/>
        <v/>
      </c>
      <c r="X535" s="18" t="str">
        <f t="shared" ca="1" si="106"/>
        <v/>
      </c>
    </row>
    <row r="536" spans="1:24" x14ac:dyDescent="0.35">
      <c r="A536" s="3">
        <v>532</v>
      </c>
      <c r="B536" s="4"/>
      <c r="C536" s="4"/>
      <c r="D536" s="5" t="str">
        <f t="shared" si="97"/>
        <v/>
      </c>
      <c r="E536" s="4"/>
      <c r="F536" s="6"/>
      <c r="G536" s="6"/>
      <c r="H536" s="7" t="str">
        <f t="shared" ca="1" si="98"/>
        <v/>
      </c>
      <c r="I536" s="8" t="str">
        <f t="shared" ca="1" si="99"/>
        <v/>
      </c>
      <c r="J536" s="8" t="str">
        <f>IF(C536="","",
COUNTIFS(
sales!$C:$C,$C536,
sales!$E:$E,$E536,
sales!$H:$H,"&gt;="&amp;$F536,
sales!$H:$H,"&lt;="&amp;$G536
))</f>
        <v/>
      </c>
      <c r="K536" s="9" t="str">
        <f>IF(COUNTIFS(sales!C:C, C536)=0,"",
_xlfn.MAXIFS(sales!H:H, sales!C:C, C536))</f>
        <v/>
      </c>
      <c r="L536" s="4"/>
      <c r="M536" s="4"/>
      <c r="N536" s="10" t="str">
        <f>IF(C536="","",
SUMIFS(
sales!$I:$I,
sales!$C:$C,$C536,
sales!$E:$E,$E536,
sales!$H:$H,"&gt;="&amp;$F536,
sales!$H:$H,"&lt;="&amp;$G536
))</f>
        <v/>
      </c>
      <c r="O536" s="10" t="str">
        <f t="shared" si="100"/>
        <v/>
      </c>
      <c r="P536" s="11" t="str">
        <f t="shared" si="101"/>
        <v/>
      </c>
      <c r="Q536" s="12" t="str">
        <f t="shared" ca="1" si="102"/>
        <v/>
      </c>
      <c r="R536" s="100"/>
      <c r="S536" s="14"/>
      <c r="T536" s="15" t="str">
        <f t="shared" ca="1" si="103"/>
        <v/>
      </c>
      <c r="U536" s="15" t="str">
        <f t="shared" ca="1" si="104"/>
        <v/>
      </c>
      <c r="V536" s="16"/>
      <c r="W536" s="17" t="str">
        <f t="shared" ca="1" si="105"/>
        <v/>
      </c>
      <c r="X536" s="18" t="str">
        <f t="shared" ca="1" si="106"/>
        <v/>
      </c>
    </row>
    <row r="537" spans="1:24" x14ac:dyDescent="0.35">
      <c r="A537" s="3">
        <v>533</v>
      </c>
      <c r="B537" s="4"/>
      <c r="C537" s="4"/>
      <c r="D537" s="5" t="str">
        <f t="shared" si="97"/>
        <v/>
      </c>
      <c r="E537" s="4"/>
      <c r="F537" s="6"/>
      <c r="G537" s="6"/>
      <c r="H537" s="7" t="str">
        <f t="shared" ca="1" si="98"/>
        <v/>
      </c>
      <c r="I537" s="8" t="str">
        <f t="shared" ca="1" si="99"/>
        <v/>
      </c>
      <c r="J537" s="8" t="str">
        <f>IF(C537="","",
COUNTIFS(
sales!$C:$C,$C537,
sales!$E:$E,$E537,
sales!$H:$H,"&gt;="&amp;$F537,
sales!$H:$H,"&lt;="&amp;$G537
))</f>
        <v/>
      </c>
      <c r="K537" s="9" t="str">
        <f>IF(COUNTIFS(sales!C:C, C537)=0,"",
_xlfn.MAXIFS(sales!H:H, sales!C:C, C537))</f>
        <v/>
      </c>
      <c r="L537" s="4"/>
      <c r="M537" s="4"/>
      <c r="N537" s="10" t="str">
        <f>IF(C537="","",
SUMIFS(
sales!$I:$I,
sales!$C:$C,$C537,
sales!$E:$E,$E537,
sales!$H:$H,"&gt;="&amp;$F537,
sales!$H:$H,"&lt;="&amp;$G537
))</f>
        <v/>
      </c>
      <c r="O537" s="10" t="str">
        <f t="shared" si="100"/>
        <v/>
      </c>
      <c r="P537" s="11" t="str">
        <f t="shared" si="101"/>
        <v/>
      </c>
      <c r="Q537" s="12" t="str">
        <f t="shared" ca="1" si="102"/>
        <v/>
      </c>
      <c r="R537" s="100"/>
      <c r="S537" s="14"/>
      <c r="T537" s="15" t="str">
        <f t="shared" ca="1" si="103"/>
        <v/>
      </c>
      <c r="U537" s="15" t="str">
        <f t="shared" ca="1" si="104"/>
        <v/>
      </c>
      <c r="V537" s="16"/>
      <c r="W537" s="17" t="str">
        <f t="shared" ca="1" si="105"/>
        <v/>
      </c>
      <c r="X537" s="18" t="str">
        <f t="shared" ca="1" si="106"/>
        <v/>
      </c>
    </row>
    <row r="538" spans="1:24" x14ac:dyDescent="0.35">
      <c r="A538" s="3">
        <v>534</v>
      </c>
      <c r="B538" s="4"/>
      <c r="C538" s="4"/>
      <c r="D538" s="5" t="str">
        <f t="shared" si="97"/>
        <v/>
      </c>
      <c r="E538" s="4"/>
      <c r="F538" s="6"/>
      <c r="G538" s="6"/>
      <c r="H538" s="7" t="str">
        <f t="shared" ca="1" si="98"/>
        <v/>
      </c>
      <c r="I538" s="8" t="str">
        <f t="shared" ca="1" si="99"/>
        <v/>
      </c>
      <c r="J538" s="8" t="str">
        <f>IF(C538="","",
COUNTIFS(
sales!$C:$C,$C538,
sales!$E:$E,$E538,
sales!$H:$H,"&gt;="&amp;$F538,
sales!$H:$H,"&lt;="&amp;$G538
))</f>
        <v/>
      </c>
      <c r="K538" s="9" t="str">
        <f>IF(COUNTIFS(sales!C:C, C538)=0,"",
_xlfn.MAXIFS(sales!H:H, sales!C:C, C538))</f>
        <v/>
      </c>
      <c r="L538" s="4"/>
      <c r="M538" s="4"/>
      <c r="N538" s="10" t="str">
        <f>IF(C538="","",
SUMIFS(
sales!$I:$I,
sales!$C:$C,$C538,
sales!$E:$E,$E538,
sales!$H:$H,"&gt;="&amp;$F538,
sales!$H:$H,"&lt;="&amp;$G538
))</f>
        <v/>
      </c>
      <c r="O538" s="10" t="str">
        <f t="shared" si="100"/>
        <v/>
      </c>
      <c r="P538" s="11" t="str">
        <f t="shared" si="101"/>
        <v/>
      </c>
      <c r="Q538" s="12" t="str">
        <f t="shared" ca="1" si="102"/>
        <v/>
      </c>
      <c r="R538" s="100"/>
      <c r="S538" s="14"/>
      <c r="T538" s="15" t="str">
        <f t="shared" ca="1" si="103"/>
        <v/>
      </c>
      <c r="U538" s="15" t="str">
        <f t="shared" ca="1" si="104"/>
        <v/>
      </c>
      <c r="V538" s="16"/>
      <c r="W538" s="17" t="str">
        <f t="shared" ca="1" si="105"/>
        <v/>
      </c>
      <c r="X538" s="18" t="str">
        <f t="shared" ca="1" si="106"/>
        <v/>
      </c>
    </row>
    <row r="539" spans="1:24" x14ac:dyDescent="0.35">
      <c r="A539" s="3">
        <v>535</v>
      </c>
      <c r="B539" s="4"/>
      <c r="C539" s="4"/>
      <c r="D539" s="5" t="str">
        <f t="shared" si="97"/>
        <v/>
      </c>
      <c r="E539" s="4"/>
      <c r="F539" s="6"/>
      <c r="G539" s="6"/>
      <c r="H539" s="7" t="str">
        <f t="shared" ca="1" si="98"/>
        <v/>
      </c>
      <c r="I539" s="8" t="str">
        <f t="shared" ca="1" si="99"/>
        <v/>
      </c>
      <c r="J539" s="8" t="str">
        <f>IF(C539="","",
COUNTIFS(
sales!$C:$C,$C539,
sales!$E:$E,$E539,
sales!$H:$H,"&gt;="&amp;$F539,
sales!$H:$H,"&lt;="&amp;$G539
))</f>
        <v/>
      </c>
      <c r="K539" s="9" t="str">
        <f>IF(COUNTIFS(sales!C:C, C539)=0,"",
_xlfn.MAXIFS(sales!H:H, sales!C:C, C539))</f>
        <v/>
      </c>
      <c r="L539" s="4"/>
      <c r="M539" s="4"/>
      <c r="N539" s="10" t="str">
        <f>IF(C539="","",
SUMIFS(
sales!$I:$I,
sales!$C:$C,$C539,
sales!$E:$E,$E539,
sales!$H:$H,"&gt;="&amp;$F539,
sales!$H:$H,"&lt;="&amp;$G539
))</f>
        <v/>
      </c>
      <c r="O539" s="10" t="str">
        <f t="shared" si="100"/>
        <v/>
      </c>
      <c r="P539" s="11" t="str">
        <f t="shared" si="101"/>
        <v/>
      </c>
      <c r="Q539" s="12" t="str">
        <f t="shared" ca="1" si="102"/>
        <v/>
      </c>
      <c r="R539" s="100"/>
      <c r="S539" s="14"/>
      <c r="T539" s="15" t="str">
        <f t="shared" ca="1" si="103"/>
        <v/>
      </c>
      <c r="U539" s="15" t="str">
        <f t="shared" ca="1" si="104"/>
        <v/>
      </c>
      <c r="V539" s="16"/>
      <c r="W539" s="17" t="str">
        <f t="shared" ca="1" si="105"/>
        <v/>
      </c>
      <c r="X539" s="18" t="str">
        <f t="shared" ca="1" si="106"/>
        <v/>
      </c>
    </row>
    <row r="540" spans="1:24" x14ac:dyDescent="0.35">
      <c r="A540" s="3">
        <v>536</v>
      </c>
      <c r="B540" s="4"/>
      <c r="C540" s="4"/>
      <c r="D540" s="5" t="str">
        <f t="shared" si="97"/>
        <v/>
      </c>
      <c r="E540" s="4"/>
      <c r="F540" s="6"/>
      <c r="G540" s="6"/>
      <c r="H540" s="7" t="str">
        <f t="shared" ca="1" si="98"/>
        <v/>
      </c>
      <c r="I540" s="8" t="str">
        <f t="shared" ca="1" si="99"/>
        <v/>
      </c>
      <c r="J540" s="8" t="str">
        <f>IF(C540="","",
COUNTIFS(
sales!$C:$C,$C540,
sales!$E:$E,$E540,
sales!$H:$H,"&gt;="&amp;$F540,
sales!$H:$H,"&lt;="&amp;$G540
))</f>
        <v/>
      </c>
      <c r="K540" s="9" t="str">
        <f>IF(COUNTIFS(sales!C:C, C540)=0,"",
_xlfn.MAXIFS(sales!H:H, sales!C:C, C540))</f>
        <v/>
      </c>
      <c r="L540" s="4"/>
      <c r="M540" s="4"/>
      <c r="N540" s="10" t="str">
        <f>IF(C540="","",
SUMIFS(
sales!$I:$I,
sales!$C:$C,$C540,
sales!$E:$E,$E540,
sales!$H:$H,"&gt;="&amp;$F540,
sales!$H:$H,"&lt;="&amp;$G540
))</f>
        <v/>
      </c>
      <c r="O540" s="10" t="str">
        <f t="shared" si="100"/>
        <v/>
      </c>
      <c r="P540" s="11" t="str">
        <f t="shared" si="101"/>
        <v/>
      </c>
      <c r="Q540" s="12" t="str">
        <f t="shared" ca="1" si="102"/>
        <v/>
      </c>
      <c r="R540" s="100"/>
      <c r="S540" s="14"/>
      <c r="T540" s="15" t="str">
        <f t="shared" ca="1" si="103"/>
        <v/>
      </c>
      <c r="U540" s="15" t="str">
        <f t="shared" ca="1" si="104"/>
        <v/>
      </c>
      <c r="V540" s="16"/>
      <c r="W540" s="17" t="str">
        <f t="shared" ca="1" si="105"/>
        <v/>
      </c>
      <c r="X540" s="18" t="str">
        <f t="shared" ca="1" si="106"/>
        <v/>
      </c>
    </row>
    <row r="541" spans="1:24" x14ac:dyDescent="0.35">
      <c r="A541" s="3">
        <v>537</v>
      </c>
      <c r="B541" s="4"/>
      <c r="C541" s="4"/>
      <c r="D541" s="5" t="str">
        <f t="shared" si="97"/>
        <v/>
      </c>
      <c r="E541" s="4"/>
      <c r="F541" s="6"/>
      <c r="G541" s="6"/>
      <c r="H541" s="7" t="str">
        <f t="shared" ca="1" si="98"/>
        <v/>
      </c>
      <c r="I541" s="8" t="str">
        <f t="shared" ca="1" si="99"/>
        <v/>
      </c>
      <c r="J541" s="8" t="str">
        <f>IF(C541="","",
COUNTIFS(
sales!$C:$C,$C541,
sales!$E:$E,$E541,
sales!$H:$H,"&gt;="&amp;$F541,
sales!$H:$H,"&lt;="&amp;$G541
))</f>
        <v/>
      </c>
      <c r="K541" s="9" t="str">
        <f>IF(COUNTIFS(sales!C:C, C541)=0,"",
_xlfn.MAXIFS(sales!H:H, sales!C:C, C541))</f>
        <v/>
      </c>
      <c r="L541" s="4"/>
      <c r="M541" s="4"/>
      <c r="N541" s="10" t="str">
        <f>IF(C541="","",
SUMIFS(
sales!$I:$I,
sales!$C:$C,$C541,
sales!$E:$E,$E541,
sales!$H:$H,"&gt;="&amp;$F541,
sales!$H:$H,"&lt;="&amp;$G541
))</f>
        <v/>
      </c>
      <c r="O541" s="10" t="str">
        <f t="shared" si="100"/>
        <v/>
      </c>
      <c r="P541" s="11" t="str">
        <f t="shared" si="101"/>
        <v/>
      </c>
      <c r="Q541" s="12" t="str">
        <f t="shared" ca="1" si="102"/>
        <v/>
      </c>
      <c r="R541" s="100"/>
      <c r="S541" s="14"/>
      <c r="T541" s="15" t="str">
        <f t="shared" ca="1" si="103"/>
        <v/>
      </c>
      <c r="U541" s="15" t="str">
        <f t="shared" ca="1" si="104"/>
        <v/>
      </c>
      <c r="V541" s="16"/>
      <c r="W541" s="17" t="str">
        <f t="shared" ca="1" si="105"/>
        <v/>
      </c>
      <c r="X541" s="18" t="str">
        <f t="shared" ca="1" si="106"/>
        <v/>
      </c>
    </row>
    <row r="542" spans="1:24" x14ac:dyDescent="0.35">
      <c r="A542" s="3">
        <v>538</v>
      </c>
      <c r="B542" s="4"/>
      <c r="C542" s="4"/>
      <c r="D542" s="5" t="str">
        <f t="shared" si="97"/>
        <v/>
      </c>
      <c r="E542" s="4"/>
      <c r="F542" s="6"/>
      <c r="G542" s="6"/>
      <c r="H542" s="7" t="str">
        <f t="shared" ca="1" si="98"/>
        <v/>
      </c>
      <c r="I542" s="8" t="str">
        <f t="shared" ca="1" si="99"/>
        <v/>
      </c>
      <c r="J542" s="8" t="str">
        <f>IF(C542="","",
COUNTIFS(
sales!$C:$C,$C542,
sales!$E:$E,$E542,
sales!$H:$H,"&gt;="&amp;$F542,
sales!$H:$H,"&lt;="&amp;$G542
))</f>
        <v/>
      </c>
      <c r="K542" s="9" t="str">
        <f>IF(COUNTIFS(sales!C:C, C542)=0,"",
_xlfn.MAXIFS(sales!H:H, sales!C:C, C542))</f>
        <v/>
      </c>
      <c r="L542" s="4"/>
      <c r="M542" s="4"/>
      <c r="N542" s="10" t="str">
        <f>IF(C542="","",
SUMIFS(
sales!$I:$I,
sales!$C:$C,$C542,
sales!$E:$E,$E542,
sales!$H:$H,"&gt;="&amp;$F542,
sales!$H:$H,"&lt;="&amp;$G542
))</f>
        <v/>
      </c>
      <c r="O542" s="10" t="str">
        <f t="shared" si="100"/>
        <v/>
      </c>
      <c r="P542" s="11" t="str">
        <f t="shared" si="101"/>
        <v/>
      </c>
      <c r="Q542" s="12" t="str">
        <f t="shared" ca="1" si="102"/>
        <v/>
      </c>
      <c r="R542" s="100"/>
      <c r="S542" s="14"/>
      <c r="T542" s="15" t="str">
        <f t="shared" ca="1" si="103"/>
        <v/>
      </c>
      <c r="U542" s="15" t="str">
        <f t="shared" ca="1" si="104"/>
        <v/>
      </c>
      <c r="V542" s="16"/>
      <c r="W542" s="17" t="str">
        <f t="shared" ca="1" si="105"/>
        <v/>
      </c>
      <c r="X542" s="18" t="str">
        <f t="shared" ca="1" si="106"/>
        <v/>
      </c>
    </row>
    <row r="543" spans="1:24" x14ac:dyDescent="0.35">
      <c r="A543" s="3">
        <v>539</v>
      </c>
      <c r="B543" s="4"/>
      <c r="C543" s="4"/>
      <c r="D543" s="5" t="str">
        <f t="shared" si="97"/>
        <v/>
      </c>
      <c r="E543" s="4"/>
      <c r="F543" s="6"/>
      <c r="G543" s="6"/>
      <c r="H543" s="7" t="str">
        <f t="shared" ca="1" si="98"/>
        <v/>
      </c>
      <c r="I543" s="8" t="str">
        <f t="shared" ca="1" si="99"/>
        <v/>
      </c>
      <c r="J543" s="8" t="str">
        <f>IF(C543="","",
COUNTIFS(
sales!$C:$C,$C543,
sales!$E:$E,$E543,
sales!$H:$H,"&gt;="&amp;$F543,
sales!$H:$H,"&lt;="&amp;$G543
))</f>
        <v/>
      </c>
      <c r="K543" s="9" t="str">
        <f>IF(COUNTIFS(sales!C:C, C543)=0,"",
_xlfn.MAXIFS(sales!H:H, sales!C:C, C543))</f>
        <v/>
      </c>
      <c r="L543" s="4"/>
      <c r="M543" s="4"/>
      <c r="N543" s="10" t="str">
        <f>IF(C543="","",
SUMIFS(
sales!$I:$I,
sales!$C:$C,$C543,
sales!$E:$E,$E543,
sales!$H:$H,"&gt;="&amp;$F543,
sales!$H:$H,"&lt;="&amp;$G543
))</f>
        <v/>
      </c>
      <c r="O543" s="10" t="str">
        <f t="shared" si="100"/>
        <v/>
      </c>
      <c r="P543" s="11" t="str">
        <f t="shared" si="101"/>
        <v/>
      </c>
      <c r="Q543" s="12" t="str">
        <f t="shared" ca="1" si="102"/>
        <v/>
      </c>
      <c r="R543" s="100"/>
      <c r="S543" s="14"/>
      <c r="T543" s="15" t="str">
        <f t="shared" ca="1" si="103"/>
        <v/>
      </c>
      <c r="U543" s="15" t="str">
        <f t="shared" ca="1" si="104"/>
        <v/>
      </c>
      <c r="V543" s="16"/>
      <c r="W543" s="17" t="str">
        <f t="shared" ca="1" si="105"/>
        <v/>
      </c>
      <c r="X543" s="18" t="str">
        <f t="shared" ca="1" si="106"/>
        <v/>
      </c>
    </row>
    <row r="544" spans="1:24" x14ac:dyDescent="0.35">
      <c r="A544" s="3">
        <v>540</v>
      </c>
      <c r="B544" s="4"/>
      <c r="C544" s="4"/>
      <c r="D544" s="5" t="str">
        <f t="shared" si="97"/>
        <v/>
      </c>
      <c r="E544" s="4"/>
      <c r="F544" s="6"/>
      <c r="G544" s="6"/>
      <c r="H544" s="7" t="str">
        <f t="shared" ca="1" si="98"/>
        <v/>
      </c>
      <c r="I544" s="8" t="str">
        <f t="shared" ca="1" si="99"/>
        <v/>
      </c>
      <c r="J544" s="8" t="str">
        <f>IF(C544="","",
COUNTIFS(
sales!$C:$C,$C544,
sales!$E:$E,$E544,
sales!$H:$H,"&gt;="&amp;$F544,
sales!$H:$H,"&lt;="&amp;$G544
))</f>
        <v/>
      </c>
      <c r="K544" s="9" t="str">
        <f>IF(COUNTIFS(sales!C:C, C544)=0,"",
_xlfn.MAXIFS(sales!H:H, sales!C:C, C544))</f>
        <v/>
      </c>
      <c r="L544" s="4"/>
      <c r="M544" s="4"/>
      <c r="N544" s="10" t="str">
        <f>IF(C544="","",
SUMIFS(
sales!$I:$I,
sales!$C:$C,$C544,
sales!$E:$E,$E544,
sales!$H:$H,"&gt;="&amp;$F544,
sales!$H:$H,"&lt;="&amp;$G544
))</f>
        <v/>
      </c>
      <c r="O544" s="10" t="str">
        <f t="shared" si="100"/>
        <v/>
      </c>
      <c r="P544" s="11" t="str">
        <f t="shared" si="101"/>
        <v/>
      </c>
      <c r="Q544" s="12" t="str">
        <f t="shared" ca="1" si="102"/>
        <v/>
      </c>
      <c r="R544" s="100"/>
      <c r="S544" s="14"/>
      <c r="T544" s="15" t="str">
        <f t="shared" ca="1" si="103"/>
        <v/>
      </c>
      <c r="U544" s="15" t="str">
        <f t="shared" ca="1" si="104"/>
        <v/>
      </c>
      <c r="V544" s="16"/>
      <c r="W544" s="17" t="str">
        <f t="shared" ca="1" si="105"/>
        <v/>
      </c>
      <c r="X544" s="18" t="str">
        <f t="shared" ca="1" si="106"/>
        <v/>
      </c>
    </row>
    <row r="545" spans="1:24" x14ac:dyDescent="0.35">
      <c r="A545" s="3">
        <v>541</v>
      </c>
      <c r="B545" s="4"/>
      <c r="C545" s="4"/>
      <c r="D545" s="5" t="str">
        <f t="shared" si="97"/>
        <v/>
      </c>
      <c r="E545" s="4"/>
      <c r="F545" s="6"/>
      <c r="G545" s="6"/>
      <c r="H545" s="7" t="str">
        <f t="shared" ca="1" si="98"/>
        <v/>
      </c>
      <c r="I545" s="8" t="str">
        <f t="shared" ca="1" si="99"/>
        <v/>
      </c>
      <c r="J545" s="8" t="str">
        <f>IF(C545="","",
COUNTIFS(
sales!$C:$C,$C545,
sales!$E:$E,$E545,
sales!$H:$H,"&gt;="&amp;$F545,
sales!$H:$H,"&lt;="&amp;$G545
))</f>
        <v/>
      </c>
      <c r="K545" s="9" t="str">
        <f>IF(COUNTIFS(sales!C:C, C545)=0,"",
_xlfn.MAXIFS(sales!H:H, sales!C:C, C545))</f>
        <v/>
      </c>
      <c r="L545" s="4"/>
      <c r="M545" s="4"/>
      <c r="N545" s="10" t="str">
        <f>IF(C545="","",
SUMIFS(
sales!$I:$I,
sales!$C:$C,$C545,
sales!$E:$E,$E545,
sales!$H:$H,"&gt;="&amp;$F545,
sales!$H:$H,"&lt;="&amp;$G545
))</f>
        <v/>
      </c>
      <c r="O545" s="10" t="str">
        <f t="shared" si="100"/>
        <v/>
      </c>
      <c r="P545" s="11" t="str">
        <f t="shared" si="101"/>
        <v/>
      </c>
      <c r="Q545" s="12" t="str">
        <f t="shared" ca="1" si="102"/>
        <v/>
      </c>
      <c r="R545" s="100"/>
      <c r="S545" s="14"/>
      <c r="T545" s="15" t="str">
        <f t="shared" ca="1" si="103"/>
        <v/>
      </c>
      <c r="U545" s="15" t="str">
        <f t="shared" ca="1" si="104"/>
        <v/>
      </c>
      <c r="V545" s="16"/>
      <c r="W545" s="17" t="str">
        <f t="shared" ca="1" si="105"/>
        <v/>
      </c>
      <c r="X545" s="18" t="str">
        <f t="shared" ca="1" si="106"/>
        <v/>
      </c>
    </row>
    <row r="546" spans="1:24" x14ac:dyDescent="0.35">
      <c r="A546" s="3">
        <v>542</v>
      </c>
      <c r="B546" s="4"/>
      <c r="C546" s="4"/>
      <c r="D546" s="5" t="str">
        <f t="shared" si="97"/>
        <v/>
      </c>
      <c r="E546" s="4"/>
      <c r="F546" s="6"/>
      <c r="G546" s="6"/>
      <c r="H546" s="7" t="str">
        <f t="shared" ca="1" si="98"/>
        <v/>
      </c>
      <c r="I546" s="8" t="str">
        <f t="shared" ca="1" si="99"/>
        <v/>
      </c>
      <c r="J546" s="8" t="str">
        <f>IF(C546="","",
COUNTIFS(
sales!$C:$C,$C546,
sales!$E:$E,$E546,
sales!$H:$H,"&gt;="&amp;$F546,
sales!$H:$H,"&lt;="&amp;$G546
))</f>
        <v/>
      </c>
      <c r="K546" s="9" t="str">
        <f>IF(COUNTIFS(sales!C:C, C546)=0,"",
_xlfn.MAXIFS(sales!H:H, sales!C:C, C546))</f>
        <v/>
      </c>
      <c r="L546" s="4"/>
      <c r="M546" s="4"/>
      <c r="N546" s="10" t="str">
        <f>IF(C546="","",
SUMIFS(
sales!$I:$I,
sales!$C:$C,$C546,
sales!$E:$E,$E546,
sales!$H:$H,"&gt;="&amp;$F546,
sales!$H:$H,"&lt;="&amp;$G546
))</f>
        <v/>
      </c>
      <c r="O546" s="10" t="str">
        <f t="shared" si="100"/>
        <v/>
      </c>
      <c r="P546" s="11" t="str">
        <f t="shared" si="101"/>
        <v/>
      </c>
      <c r="Q546" s="12" t="str">
        <f t="shared" ca="1" si="102"/>
        <v/>
      </c>
      <c r="R546" s="100"/>
      <c r="S546" s="14"/>
      <c r="T546" s="15" t="str">
        <f t="shared" ca="1" si="103"/>
        <v/>
      </c>
      <c r="U546" s="15" t="str">
        <f t="shared" ca="1" si="104"/>
        <v/>
      </c>
      <c r="V546" s="16"/>
      <c r="W546" s="17" t="str">
        <f t="shared" ca="1" si="105"/>
        <v/>
      </c>
      <c r="X546" s="18" t="str">
        <f t="shared" ca="1" si="106"/>
        <v/>
      </c>
    </row>
    <row r="547" spans="1:24" x14ac:dyDescent="0.35">
      <c r="A547" s="3">
        <v>543</v>
      </c>
      <c r="B547" s="4"/>
      <c r="C547" s="4"/>
      <c r="D547" s="5" t="str">
        <f t="shared" si="97"/>
        <v/>
      </c>
      <c r="E547" s="4"/>
      <c r="F547" s="6"/>
      <c r="G547" s="6"/>
      <c r="H547" s="7" t="str">
        <f t="shared" ca="1" si="98"/>
        <v/>
      </c>
      <c r="I547" s="8" t="str">
        <f t="shared" ca="1" si="99"/>
        <v/>
      </c>
      <c r="J547" s="8" t="str">
        <f>IF(C547="","",
COUNTIFS(
sales!$C:$C,$C547,
sales!$E:$E,$E547,
sales!$H:$H,"&gt;="&amp;$F547,
sales!$H:$H,"&lt;="&amp;$G547
))</f>
        <v/>
      </c>
      <c r="K547" s="9" t="str">
        <f>IF(COUNTIFS(sales!C:C, C547)=0,"",
_xlfn.MAXIFS(sales!H:H, sales!C:C, C547))</f>
        <v/>
      </c>
      <c r="L547" s="4"/>
      <c r="M547" s="4"/>
      <c r="N547" s="10" t="str">
        <f>IF(C547="","",
SUMIFS(
sales!$I:$I,
sales!$C:$C,$C547,
sales!$E:$E,$E547,
sales!$H:$H,"&gt;="&amp;$F547,
sales!$H:$H,"&lt;="&amp;$G547
))</f>
        <v/>
      </c>
      <c r="O547" s="10" t="str">
        <f t="shared" si="100"/>
        <v/>
      </c>
      <c r="P547" s="11" t="str">
        <f t="shared" si="101"/>
        <v/>
      </c>
      <c r="Q547" s="12" t="str">
        <f t="shared" ca="1" si="102"/>
        <v/>
      </c>
      <c r="R547" s="100"/>
      <c r="S547" s="14"/>
      <c r="T547" s="15" t="str">
        <f t="shared" ca="1" si="103"/>
        <v/>
      </c>
      <c r="U547" s="15" t="str">
        <f t="shared" ca="1" si="104"/>
        <v/>
      </c>
      <c r="V547" s="16"/>
      <c r="W547" s="17" t="str">
        <f t="shared" ca="1" si="105"/>
        <v/>
      </c>
      <c r="X547" s="18" t="str">
        <f t="shared" ca="1" si="106"/>
        <v/>
      </c>
    </row>
    <row r="548" spans="1:24" x14ac:dyDescent="0.35">
      <c r="A548" s="3">
        <v>544</v>
      </c>
      <c r="B548" s="4"/>
      <c r="C548" s="4"/>
      <c r="D548" s="5" t="str">
        <f t="shared" si="97"/>
        <v/>
      </c>
      <c r="E548" s="4"/>
      <c r="F548" s="6"/>
      <c r="G548" s="6"/>
      <c r="H548" s="7" t="str">
        <f t="shared" ca="1" si="98"/>
        <v/>
      </c>
      <c r="I548" s="8" t="str">
        <f t="shared" ca="1" si="99"/>
        <v/>
      </c>
      <c r="J548" s="8" t="str">
        <f>IF(C548="","",
COUNTIFS(
sales!$C:$C,$C548,
sales!$E:$E,$E548,
sales!$H:$H,"&gt;="&amp;$F548,
sales!$H:$H,"&lt;="&amp;$G548
))</f>
        <v/>
      </c>
      <c r="K548" s="9" t="str">
        <f>IF(COUNTIFS(sales!C:C, C548)=0,"",
_xlfn.MAXIFS(sales!H:H, sales!C:C, C548))</f>
        <v/>
      </c>
      <c r="L548" s="4"/>
      <c r="M548" s="4"/>
      <c r="N548" s="10" t="str">
        <f>IF(C548="","",
SUMIFS(
sales!$I:$I,
sales!$C:$C,$C548,
sales!$E:$E,$E548,
sales!$H:$H,"&gt;="&amp;$F548,
sales!$H:$H,"&lt;="&amp;$G548
))</f>
        <v/>
      </c>
      <c r="O548" s="10" t="str">
        <f t="shared" si="100"/>
        <v/>
      </c>
      <c r="P548" s="11" t="str">
        <f t="shared" si="101"/>
        <v/>
      </c>
      <c r="Q548" s="12" t="str">
        <f t="shared" ca="1" si="102"/>
        <v/>
      </c>
      <c r="R548" s="100"/>
      <c r="S548" s="14"/>
      <c r="T548" s="15" t="str">
        <f t="shared" ca="1" si="103"/>
        <v/>
      </c>
      <c r="U548" s="15" t="str">
        <f t="shared" ca="1" si="104"/>
        <v/>
      </c>
      <c r="V548" s="16"/>
      <c r="W548" s="17" t="str">
        <f t="shared" ca="1" si="105"/>
        <v/>
      </c>
      <c r="X548" s="18" t="str">
        <f t="shared" ca="1" si="106"/>
        <v/>
      </c>
    </row>
    <row r="549" spans="1:24" x14ac:dyDescent="0.35">
      <c r="A549" s="3">
        <v>545</v>
      </c>
      <c r="B549" s="4"/>
      <c r="C549" s="4"/>
      <c r="D549" s="5" t="str">
        <f t="shared" si="97"/>
        <v/>
      </c>
      <c r="E549" s="4"/>
      <c r="F549" s="6"/>
      <c r="G549" s="6"/>
      <c r="H549" s="7" t="str">
        <f t="shared" ca="1" si="98"/>
        <v/>
      </c>
      <c r="I549" s="8" t="str">
        <f t="shared" ca="1" si="99"/>
        <v/>
      </c>
      <c r="J549" s="8" t="str">
        <f>IF(C549="","",
COUNTIFS(
sales!$C:$C,$C549,
sales!$E:$E,$E549,
sales!$H:$H,"&gt;="&amp;$F549,
sales!$H:$H,"&lt;="&amp;$G549
))</f>
        <v/>
      </c>
      <c r="K549" s="9" t="str">
        <f>IF(COUNTIFS(sales!C:C, C549)=0,"",
_xlfn.MAXIFS(sales!H:H, sales!C:C, C549))</f>
        <v/>
      </c>
      <c r="L549" s="4"/>
      <c r="M549" s="4"/>
      <c r="N549" s="10" t="str">
        <f>IF(C549="","",
SUMIFS(
sales!$I:$I,
sales!$C:$C,$C549,
sales!$E:$E,$E549,
sales!$H:$H,"&gt;="&amp;$F549,
sales!$H:$H,"&lt;="&amp;$G549
))</f>
        <v/>
      </c>
      <c r="O549" s="10" t="str">
        <f t="shared" si="100"/>
        <v/>
      </c>
      <c r="P549" s="11" t="str">
        <f t="shared" si="101"/>
        <v/>
      </c>
      <c r="Q549" s="12" t="str">
        <f t="shared" ca="1" si="102"/>
        <v/>
      </c>
      <c r="R549" s="100"/>
      <c r="S549" s="14"/>
      <c r="T549" s="15" t="str">
        <f t="shared" ca="1" si="103"/>
        <v/>
      </c>
      <c r="U549" s="15" t="str">
        <f t="shared" ca="1" si="104"/>
        <v/>
      </c>
      <c r="V549" s="16"/>
      <c r="W549" s="17" t="str">
        <f t="shared" ca="1" si="105"/>
        <v/>
      </c>
      <c r="X549" s="18" t="str">
        <f t="shared" ca="1" si="106"/>
        <v/>
      </c>
    </row>
    <row r="550" spans="1:24" x14ac:dyDescent="0.35">
      <c r="A550" s="3">
        <v>546</v>
      </c>
      <c r="B550" s="4"/>
      <c r="C550" s="4"/>
      <c r="D550" s="5" t="str">
        <f t="shared" si="97"/>
        <v/>
      </c>
      <c r="E550" s="4"/>
      <c r="F550" s="6"/>
      <c r="G550" s="6"/>
      <c r="H550" s="7" t="str">
        <f t="shared" ca="1" si="98"/>
        <v/>
      </c>
      <c r="I550" s="8" t="str">
        <f t="shared" ca="1" si="99"/>
        <v/>
      </c>
      <c r="J550" s="8" t="str">
        <f>IF(C550="","",
COUNTIFS(
sales!$C:$C,$C550,
sales!$E:$E,$E550,
sales!$H:$H,"&gt;="&amp;$F550,
sales!$H:$H,"&lt;="&amp;$G550
))</f>
        <v/>
      </c>
      <c r="K550" s="9" t="str">
        <f>IF(COUNTIFS(sales!C:C, C550)=0,"",
_xlfn.MAXIFS(sales!H:H, sales!C:C, C550))</f>
        <v/>
      </c>
      <c r="L550" s="4"/>
      <c r="M550" s="4"/>
      <c r="N550" s="10" t="str">
        <f>IF(C550="","",
SUMIFS(
sales!$I:$I,
sales!$C:$C,$C550,
sales!$E:$E,$E550,
sales!$H:$H,"&gt;="&amp;$F550,
sales!$H:$H,"&lt;="&amp;$G550
))</f>
        <v/>
      </c>
      <c r="O550" s="10" t="str">
        <f t="shared" si="100"/>
        <v/>
      </c>
      <c r="P550" s="11" t="str">
        <f t="shared" si="101"/>
        <v/>
      </c>
      <c r="Q550" s="12" t="str">
        <f t="shared" ca="1" si="102"/>
        <v/>
      </c>
      <c r="R550" s="100"/>
      <c r="S550" s="14"/>
      <c r="T550" s="15" t="str">
        <f t="shared" ca="1" si="103"/>
        <v/>
      </c>
      <c r="U550" s="15" t="str">
        <f t="shared" ca="1" si="104"/>
        <v/>
      </c>
      <c r="V550" s="16"/>
      <c r="W550" s="17" t="str">
        <f t="shared" ca="1" si="105"/>
        <v/>
      </c>
      <c r="X550" s="18" t="str">
        <f t="shared" ca="1" si="106"/>
        <v/>
      </c>
    </row>
    <row r="551" spans="1:24" x14ac:dyDescent="0.35">
      <c r="A551" s="3">
        <v>547</v>
      </c>
      <c r="B551" s="4"/>
      <c r="C551" s="4"/>
      <c r="D551" s="5" t="str">
        <f t="shared" si="97"/>
        <v/>
      </c>
      <c r="E551" s="4"/>
      <c r="F551" s="6"/>
      <c r="G551" s="6"/>
      <c r="H551" s="7" t="str">
        <f t="shared" ca="1" si="98"/>
        <v/>
      </c>
      <c r="I551" s="8" t="str">
        <f t="shared" ca="1" si="99"/>
        <v/>
      </c>
      <c r="J551" s="8" t="str">
        <f>IF(C551="","",
COUNTIFS(
sales!$C:$C,$C551,
sales!$E:$E,$E551,
sales!$H:$H,"&gt;="&amp;$F551,
sales!$H:$H,"&lt;="&amp;$G551
))</f>
        <v/>
      </c>
      <c r="K551" s="9" t="str">
        <f>IF(COUNTIFS(sales!C:C, C551)=0,"",
_xlfn.MAXIFS(sales!H:H, sales!C:C, C551))</f>
        <v/>
      </c>
      <c r="L551" s="4"/>
      <c r="M551" s="4"/>
      <c r="N551" s="10" t="str">
        <f>IF(C551="","",
SUMIFS(
sales!$I:$I,
sales!$C:$C,$C551,
sales!$E:$E,$E551,
sales!$H:$H,"&gt;="&amp;$F551,
sales!$H:$H,"&lt;="&amp;$G551
))</f>
        <v/>
      </c>
      <c r="O551" s="10" t="str">
        <f t="shared" si="100"/>
        <v/>
      </c>
      <c r="P551" s="11" t="str">
        <f t="shared" si="101"/>
        <v/>
      </c>
      <c r="Q551" s="12" t="str">
        <f t="shared" ca="1" si="102"/>
        <v/>
      </c>
      <c r="R551" s="100"/>
      <c r="S551" s="14"/>
      <c r="T551" s="15" t="str">
        <f t="shared" ca="1" si="103"/>
        <v/>
      </c>
      <c r="U551" s="15" t="str">
        <f t="shared" ca="1" si="104"/>
        <v/>
      </c>
      <c r="V551" s="16"/>
      <c r="W551" s="17" t="str">
        <f t="shared" ca="1" si="105"/>
        <v/>
      </c>
      <c r="X551" s="18" t="str">
        <f t="shared" ca="1" si="106"/>
        <v/>
      </c>
    </row>
    <row r="552" spans="1:24" x14ac:dyDescent="0.35">
      <c r="A552" s="3">
        <v>548</v>
      </c>
      <c r="B552" s="4"/>
      <c r="C552" s="4"/>
      <c r="D552" s="5" t="str">
        <f t="shared" si="97"/>
        <v/>
      </c>
      <c r="E552" s="4"/>
      <c r="F552" s="6"/>
      <c r="G552" s="6"/>
      <c r="H552" s="7" t="str">
        <f t="shared" ca="1" si="98"/>
        <v/>
      </c>
      <c r="I552" s="8" t="str">
        <f t="shared" ca="1" si="99"/>
        <v/>
      </c>
      <c r="J552" s="8" t="str">
        <f>IF(C552="","",
COUNTIFS(
sales!$C:$C,$C552,
sales!$E:$E,$E552,
sales!$H:$H,"&gt;="&amp;$F552,
sales!$H:$H,"&lt;="&amp;$G552
))</f>
        <v/>
      </c>
      <c r="K552" s="9" t="str">
        <f>IF(COUNTIFS(sales!C:C, C552)=0,"",
_xlfn.MAXIFS(sales!H:H, sales!C:C, C552))</f>
        <v/>
      </c>
      <c r="L552" s="4"/>
      <c r="M552" s="4"/>
      <c r="N552" s="10" t="str">
        <f>IF(C552="","",
SUMIFS(
sales!$I:$I,
sales!$C:$C,$C552,
sales!$E:$E,$E552,
sales!$H:$H,"&gt;="&amp;$F552,
sales!$H:$H,"&lt;="&amp;$G552
))</f>
        <v/>
      </c>
      <c r="O552" s="10" t="str">
        <f t="shared" si="100"/>
        <v/>
      </c>
      <c r="P552" s="11" t="str">
        <f t="shared" si="101"/>
        <v/>
      </c>
      <c r="Q552" s="12" t="str">
        <f t="shared" ca="1" si="102"/>
        <v/>
      </c>
      <c r="R552" s="100"/>
      <c r="S552" s="14"/>
      <c r="T552" s="15" t="str">
        <f t="shared" ca="1" si="103"/>
        <v/>
      </c>
      <c r="U552" s="15" t="str">
        <f t="shared" ca="1" si="104"/>
        <v/>
      </c>
      <c r="V552" s="16"/>
      <c r="W552" s="17" t="str">
        <f t="shared" ca="1" si="105"/>
        <v/>
      </c>
      <c r="X552" s="18" t="str">
        <f t="shared" ca="1" si="106"/>
        <v/>
      </c>
    </row>
    <row r="553" spans="1:24" x14ac:dyDescent="0.35">
      <c r="A553" s="3">
        <v>549</v>
      </c>
      <c r="B553" s="4"/>
      <c r="C553" s="4"/>
      <c r="D553" s="5" t="str">
        <f t="shared" ref="D553:D616" si="107">IF(E553="ISNR20","Natural Rubber-TSNR (ISNR-20)","")</f>
        <v/>
      </c>
      <c r="E553" s="4"/>
      <c r="F553" s="6"/>
      <c r="G553" s="6"/>
      <c r="H553" s="7" t="str">
        <f t="shared" ref="H553:H616" ca="1" si="108">IF(G553="","",G553-TODAY())</f>
        <v/>
      </c>
      <c r="I553" s="8" t="str">
        <f t="shared" ref="I553:I616" ca="1" si="109">IF(G553="","",
IF(G553&lt;TODAY(),
IF(O553&gt;0,"Violated","Completed"),
IF(H553&lt;=7,"Expiring Soon",
"Active")))</f>
        <v/>
      </c>
      <c r="J553" s="8" t="str">
        <f>IF(C553="","",
COUNTIFS(
sales!$C:$C,$C553,
sales!$E:$E,$E553,
sales!$H:$H,"&gt;="&amp;$F553,
sales!$H:$H,"&lt;="&amp;$G553
))</f>
        <v/>
      </c>
      <c r="K553" s="9" t="str">
        <f>IF(COUNTIFS(sales!C:C, C553)=0,"",
_xlfn.MAXIFS(sales!H:H, sales!C:C, C553))</f>
        <v/>
      </c>
      <c r="L553" s="4"/>
      <c r="M553" s="4"/>
      <c r="N553" s="10" t="str">
        <f>IF(C553="","",
SUMIFS(
sales!$I:$I,
sales!$C:$C,$C553,
sales!$E:$E,$E553,
sales!$H:$H,"&gt;="&amp;$F553,
sales!$H:$H,"&lt;="&amp;$G553
))</f>
        <v/>
      </c>
      <c r="O553" s="10" t="str">
        <f t="shared" ref="O553:O616" si="110">IF(M553="","",M553-N553)</f>
        <v/>
      </c>
      <c r="P553" s="11" t="str">
        <f t="shared" ref="P553:P616" si="111">IF(M553=0,"",N553/M553)</f>
        <v/>
      </c>
      <c r="Q553" s="12" t="str">
        <f t="shared" ref="Q553:Q616" ca="1" si="112">IF(OR(G553="",O553=""),"",
IF(AND(G553&lt;TODAY(),O553&gt;0),"YES","NO"))</f>
        <v/>
      </c>
      <c r="R553" s="100"/>
      <c r="S553" s="14"/>
      <c r="T553" s="15" t="str">
        <f t="shared" ref="T553:T616" ca="1" si="113">IF(Q553="YES", IF(R553="Company",L553*(1+S553),IF(R553="Vendor",L553*(1-S553),"")),"")</f>
        <v/>
      </c>
      <c r="U553" s="15" t="str">
        <f t="shared" ref="U553:U616" ca="1" si="114">IF(Q553="YES",O553*T553,"")</f>
        <v/>
      </c>
      <c r="V553" s="16"/>
      <c r="W553" s="17" t="str">
        <f t="shared" ref="W553:W616" ca="1" si="115">IF(Q553="YES",G553+V553,"")</f>
        <v/>
      </c>
      <c r="X553" s="18" t="str">
        <f t="shared" ref="X553:X616" ca="1" si="116">IF(Q553="YES",IF(TODAY()&gt;W553,"OVERDUE","WITHIN TIME"),"")</f>
        <v/>
      </c>
    </row>
    <row r="554" spans="1:24" x14ac:dyDescent="0.35">
      <c r="A554" s="3">
        <v>550</v>
      </c>
      <c r="B554" s="4"/>
      <c r="C554" s="4"/>
      <c r="D554" s="5" t="str">
        <f t="shared" si="107"/>
        <v/>
      </c>
      <c r="E554" s="4"/>
      <c r="F554" s="6"/>
      <c r="G554" s="6"/>
      <c r="H554" s="7" t="str">
        <f t="shared" ca="1" si="108"/>
        <v/>
      </c>
      <c r="I554" s="8" t="str">
        <f t="shared" ca="1" si="109"/>
        <v/>
      </c>
      <c r="J554" s="8" t="str">
        <f>IF(C554="","",
COUNTIFS(
sales!$C:$C,$C554,
sales!$E:$E,$E554,
sales!$H:$H,"&gt;="&amp;$F554,
sales!$H:$H,"&lt;="&amp;$G554
))</f>
        <v/>
      </c>
      <c r="K554" s="9" t="str">
        <f>IF(COUNTIFS(sales!C:C, C554)=0,"",
_xlfn.MAXIFS(sales!H:H, sales!C:C, C554))</f>
        <v/>
      </c>
      <c r="L554" s="4"/>
      <c r="M554" s="4"/>
      <c r="N554" s="10" t="str">
        <f>IF(C554="","",
SUMIFS(
sales!$I:$I,
sales!$C:$C,$C554,
sales!$E:$E,$E554,
sales!$H:$H,"&gt;="&amp;$F554,
sales!$H:$H,"&lt;="&amp;$G554
))</f>
        <v/>
      </c>
      <c r="O554" s="10" t="str">
        <f t="shared" si="110"/>
        <v/>
      </c>
      <c r="P554" s="11" t="str">
        <f t="shared" si="111"/>
        <v/>
      </c>
      <c r="Q554" s="12" t="str">
        <f t="shared" ca="1" si="112"/>
        <v/>
      </c>
      <c r="R554" s="100"/>
      <c r="S554" s="14"/>
      <c r="T554" s="15" t="str">
        <f t="shared" ca="1" si="113"/>
        <v/>
      </c>
      <c r="U554" s="15" t="str">
        <f t="shared" ca="1" si="114"/>
        <v/>
      </c>
      <c r="V554" s="16"/>
      <c r="W554" s="17" t="str">
        <f t="shared" ca="1" si="115"/>
        <v/>
      </c>
      <c r="X554" s="18" t="str">
        <f t="shared" ca="1" si="116"/>
        <v/>
      </c>
    </row>
    <row r="555" spans="1:24" x14ac:dyDescent="0.35">
      <c r="A555" s="3">
        <v>551</v>
      </c>
      <c r="B555" s="4"/>
      <c r="C555" s="4"/>
      <c r="D555" s="5" t="str">
        <f t="shared" si="107"/>
        <v/>
      </c>
      <c r="E555" s="4"/>
      <c r="F555" s="6"/>
      <c r="G555" s="6"/>
      <c r="H555" s="7" t="str">
        <f t="shared" ca="1" si="108"/>
        <v/>
      </c>
      <c r="I555" s="8" t="str">
        <f t="shared" ca="1" si="109"/>
        <v/>
      </c>
      <c r="J555" s="8" t="str">
        <f>IF(C555="","",
COUNTIFS(
sales!$C:$C,$C555,
sales!$E:$E,$E555,
sales!$H:$H,"&gt;="&amp;$F555,
sales!$H:$H,"&lt;="&amp;$G555
))</f>
        <v/>
      </c>
      <c r="K555" s="9" t="str">
        <f>IF(COUNTIFS(sales!C:C, C555)=0,"",
_xlfn.MAXIFS(sales!H:H, sales!C:C, C555))</f>
        <v/>
      </c>
      <c r="L555" s="4"/>
      <c r="M555" s="4"/>
      <c r="N555" s="10" t="str">
        <f>IF(C555="","",
SUMIFS(
sales!$I:$I,
sales!$C:$C,$C555,
sales!$E:$E,$E555,
sales!$H:$H,"&gt;="&amp;$F555,
sales!$H:$H,"&lt;="&amp;$G555
))</f>
        <v/>
      </c>
      <c r="O555" s="10" t="str">
        <f t="shared" si="110"/>
        <v/>
      </c>
      <c r="P555" s="11" t="str">
        <f t="shared" si="111"/>
        <v/>
      </c>
      <c r="Q555" s="12" t="str">
        <f t="shared" ca="1" si="112"/>
        <v/>
      </c>
      <c r="R555" s="100"/>
      <c r="S555" s="14"/>
      <c r="T555" s="15" t="str">
        <f t="shared" ca="1" si="113"/>
        <v/>
      </c>
      <c r="U555" s="15" t="str">
        <f t="shared" ca="1" si="114"/>
        <v/>
      </c>
      <c r="V555" s="16"/>
      <c r="W555" s="17" t="str">
        <f t="shared" ca="1" si="115"/>
        <v/>
      </c>
      <c r="X555" s="18" t="str">
        <f t="shared" ca="1" si="116"/>
        <v/>
      </c>
    </row>
    <row r="556" spans="1:24" x14ac:dyDescent="0.35">
      <c r="A556" s="3">
        <v>552</v>
      </c>
      <c r="B556" s="4"/>
      <c r="C556" s="4"/>
      <c r="D556" s="5" t="str">
        <f t="shared" si="107"/>
        <v/>
      </c>
      <c r="E556" s="4"/>
      <c r="F556" s="6"/>
      <c r="G556" s="6"/>
      <c r="H556" s="7" t="str">
        <f t="shared" ca="1" si="108"/>
        <v/>
      </c>
      <c r="I556" s="8" t="str">
        <f t="shared" ca="1" si="109"/>
        <v/>
      </c>
      <c r="J556" s="8" t="str">
        <f>IF(C556="","",
COUNTIFS(
sales!$C:$C,$C556,
sales!$E:$E,$E556,
sales!$H:$H,"&gt;="&amp;$F556,
sales!$H:$H,"&lt;="&amp;$G556
))</f>
        <v/>
      </c>
      <c r="K556" s="9" t="str">
        <f>IF(COUNTIFS(sales!C:C, C556)=0,"",
_xlfn.MAXIFS(sales!H:H, sales!C:C, C556))</f>
        <v/>
      </c>
      <c r="L556" s="4"/>
      <c r="M556" s="4"/>
      <c r="N556" s="10" t="str">
        <f>IF(C556="","",
SUMIFS(
sales!$I:$I,
sales!$C:$C,$C556,
sales!$E:$E,$E556,
sales!$H:$H,"&gt;="&amp;$F556,
sales!$H:$H,"&lt;="&amp;$G556
))</f>
        <v/>
      </c>
      <c r="O556" s="10" t="str">
        <f t="shared" si="110"/>
        <v/>
      </c>
      <c r="P556" s="11" t="str">
        <f t="shared" si="111"/>
        <v/>
      </c>
      <c r="Q556" s="12" t="str">
        <f t="shared" ca="1" si="112"/>
        <v/>
      </c>
      <c r="R556" s="100"/>
      <c r="S556" s="14"/>
      <c r="T556" s="15" t="str">
        <f t="shared" ca="1" si="113"/>
        <v/>
      </c>
      <c r="U556" s="15" t="str">
        <f t="shared" ca="1" si="114"/>
        <v/>
      </c>
      <c r="V556" s="16"/>
      <c r="W556" s="17" t="str">
        <f t="shared" ca="1" si="115"/>
        <v/>
      </c>
      <c r="X556" s="18" t="str">
        <f t="shared" ca="1" si="116"/>
        <v/>
      </c>
    </row>
    <row r="557" spans="1:24" x14ac:dyDescent="0.35">
      <c r="A557" s="3">
        <v>553</v>
      </c>
      <c r="B557" s="4"/>
      <c r="C557" s="4"/>
      <c r="D557" s="5" t="str">
        <f t="shared" si="107"/>
        <v/>
      </c>
      <c r="E557" s="4"/>
      <c r="F557" s="6"/>
      <c r="G557" s="6"/>
      <c r="H557" s="7" t="str">
        <f t="shared" ca="1" si="108"/>
        <v/>
      </c>
      <c r="I557" s="8" t="str">
        <f t="shared" ca="1" si="109"/>
        <v/>
      </c>
      <c r="J557" s="8" t="str">
        <f>IF(C557="","",
COUNTIFS(
sales!$C:$C,$C557,
sales!$E:$E,$E557,
sales!$H:$H,"&gt;="&amp;$F557,
sales!$H:$H,"&lt;="&amp;$G557
))</f>
        <v/>
      </c>
      <c r="K557" s="9" t="str">
        <f>IF(COUNTIFS(sales!C:C, C557)=0,"",
_xlfn.MAXIFS(sales!H:H, sales!C:C, C557))</f>
        <v/>
      </c>
      <c r="L557" s="4"/>
      <c r="M557" s="4"/>
      <c r="N557" s="10" t="str">
        <f>IF(C557="","",
SUMIFS(
sales!$I:$I,
sales!$C:$C,$C557,
sales!$E:$E,$E557,
sales!$H:$H,"&gt;="&amp;$F557,
sales!$H:$H,"&lt;="&amp;$G557
))</f>
        <v/>
      </c>
      <c r="O557" s="10" t="str">
        <f t="shared" si="110"/>
        <v/>
      </c>
      <c r="P557" s="11" t="str">
        <f t="shared" si="111"/>
        <v/>
      </c>
      <c r="Q557" s="12" t="str">
        <f t="shared" ca="1" si="112"/>
        <v/>
      </c>
      <c r="R557" s="100"/>
      <c r="S557" s="14"/>
      <c r="T557" s="15" t="str">
        <f t="shared" ca="1" si="113"/>
        <v/>
      </c>
      <c r="U557" s="15" t="str">
        <f t="shared" ca="1" si="114"/>
        <v/>
      </c>
      <c r="V557" s="16"/>
      <c r="W557" s="17" t="str">
        <f t="shared" ca="1" si="115"/>
        <v/>
      </c>
      <c r="X557" s="18" t="str">
        <f t="shared" ca="1" si="116"/>
        <v/>
      </c>
    </row>
    <row r="558" spans="1:24" x14ac:dyDescent="0.35">
      <c r="A558" s="3">
        <v>554</v>
      </c>
      <c r="B558" s="4"/>
      <c r="C558" s="4"/>
      <c r="D558" s="5" t="str">
        <f t="shared" si="107"/>
        <v/>
      </c>
      <c r="E558" s="4"/>
      <c r="F558" s="6"/>
      <c r="G558" s="6"/>
      <c r="H558" s="7" t="str">
        <f t="shared" ca="1" si="108"/>
        <v/>
      </c>
      <c r="I558" s="8" t="str">
        <f t="shared" ca="1" si="109"/>
        <v/>
      </c>
      <c r="J558" s="8" t="str">
        <f>IF(C558="","",
COUNTIFS(
sales!$C:$C,$C558,
sales!$E:$E,$E558,
sales!$H:$H,"&gt;="&amp;$F558,
sales!$H:$H,"&lt;="&amp;$G558
))</f>
        <v/>
      </c>
      <c r="K558" s="9" t="str">
        <f>IF(COUNTIFS(sales!C:C, C558)=0,"",
_xlfn.MAXIFS(sales!H:H, sales!C:C, C558))</f>
        <v/>
      </c>
      <c r="L558" s="4"/>
      <c r="M558" s="4"/>
      <c r="N558" s="10" t="str">
        <f>IF(C558="","",
SUMIFS(
sales!$I:$I,
sales!$C:$C,$C558,
sales!$E:$E,$E558,
sales!$H:$H,"&gt;="&amp;$F558,
sales!$H:$H,"&lt;="&amp;$G558
))</f>
        <v/>
      </c>
      <c r="O558" s="10" t="str">
        <f t="shared" si="110"/>
        <v/>
      </c>
      <c r="P558" s="11" t="str">
        <f t="shared" si="111"/>
        <v/>
      </c>
      <c r="Q558" s="12" t="str">
        <f t="shared" ca="1" si="112"/>
        <v/>
      </c>
      <c r="R558" s="100"/>
      <c r="S558" s="14"/>
      <c r="T558" s="15" t="str">
        <f t="shared" ca="1" si="113"/>
        <v/>
      </c>
      <c r="U558" s="15" t="str">
        <f t="shared" ca="1" si="114"/>
        <v/>
      </c>
      <c r="V558" s="16"/>
      <c r="W558" s="17" t="str">
        <f t="shared" ca="1" si="115"/>
        <v/>
      </c>
      <c r="X558" s="18" t="str">
        <f t="shared" ca="1" si="116"/>
        <v/>
      </c>
    </row>
    <row r="559" spans="1:24" x14ac:dyDescent="0.35">
      <c r="A559" s="3">
        <v>555</v>
      </c>
      <c r="B559" s="4"/>
      <c r="C559" s="4"/>
      <c r="D559" s="5" t="str">
        <f t="shared" si="107"/>
        <v/>
      </c>
      <c r="E559" s="4"/>
      <c r="F559" s="6"/>
      <c r="G559" s="6"/>
      <c r="H559" s="7" t="str">
        <f t="shared" ca="1" si="108"/>
        <v/>
      </c>
      <c r="I559" s="8" t="str">
        <f t="shared" ca="1" si="109"/>
        <v/>
      </c>
      <c r="J559" s="8" t="str">
        <f>IF(C559="","",
COUNTIFS(
sales!$C:$C,$C559,
sales!$E:$E,$E559,
sales!$H:$H,"&gt;="&amp;$F559,
sales!$H:$H,"&lt;="&amp;$G559
))</f>
        <v/>
      </c>
      <c r="K559" s="9" t="str">
        <f>IF(COUNTIFS(sales!C:C, C559)=0,"",
_xlfn.MAXIFS(sales!H:H, sales!C:C, C559))</f>
        <v/>
      </c>
      <c r="L559" s="4"/>
      <c r="M559" s="4"/>
      <c r="N559" s="10" t="str">
        <f>IF(C559="","",
SUMIFS(
sales!$I:$I,
sales!$C:$C,$C559,
sales!$E:$E,$E559,
sales!$H:$H,"&gt;="&amp;$F559,
sales!$H:$H,"&lt;="&amp;$G559
))</f>
        <v/>
      </c>
      <c r="O559" s="10" t="str">
        <f t="shared" si="110"/>
        <v/>
      </c>
      <c r="P559" s="11" t="str">
        <f t="shared" si="111"/>
        <v/>
      </c>
      <c r="Q559" s="12" t="str">
        <f t="shared" ca="1" si="112"/>
        <v/>
      </c>
      <c r="R559" s="100"/>
      <c r="S559" s="14"/>
      <c r="T559" s="15" t="str">
        <f t="shared" ca="1" si="113"/>
        <v/>
      </c>
      <c r="U559" s="15" t="str">
        <f t="shared" ca="1" si="114"/>
        <v/>
      </c>
      <c r="V559" s="16"/>
      <c r="W559" s="17" t="str">
        <f t="shared" ca="1" si="115"/>
        <v/>
      </c>
      <c r="X559" s="18" t="str">
        <f t="shared" ca="1" si="116"/>
        <v/>
      </c>
    </row>
    <row r="560" spans="1:24" x14ac:dyDescent="0.35">
      <c r="A560" s="3">
        <v>556</v>
      </c>
      <c r="B560" s="4"/>
      <c r="C560" s="4"/>
      <c r="D560" s="5" t="str">
        <f t="shared" si="107"/>
        <v/>
      </c>
      <c r="E560" s="4"/>
      <c r="F560" s="6"/>
      <c r="G560" s="6"/>
      <c r="H560" s="7" t="str">
        <f t="shared" ca="1" si="108"/>
        <v/>
      </c>
      <c r="I560" s="8" t="str">
        <f t="shared" ca="1" si="109"/>
        <v/>
      </c>
      <c r="J560" s="8" t="str">
        <f>IF(C560="","",
COUNTIFS(
sales!$C:$C,$C560,
sales!$E:$E,$E560,
sales!$H:$H,"&gt;="&amp;$F560,
sales!$H:$H,"&lt;="&amp;$G560
))</f>
        <v/>
      </c>
      <c r="K560" s="9" t="str">
        <f>IF(COUNTIFS(sales!C:C, C560)=0,"",
_xlfn.MAXIFS(sales!H:H, sales!C:C, C560))</f>
        <v/>
      </c>
      <c r="L560" s="4"/>
      <c r="M560" s="4"/>
      <c r="N560" s="10" t="str">
        <f>IF(C560="","",
SUMIFS(
sales!$I:$I,
sales!$C:$C,$C560,
sales!$E:$E,$E560,
sales!$H:$H,"&gt;="&amp;$F560,
sales!$H:$H,"&lt;="&amp;$G560
))</f>
        <v/>
      </c>
      <c r="O560" s="10" t="str">
        <f t="shared" si="110"/>
        <v/>
      </c>
      <c r="P560" s="11" t="str">
        <f t="shared" si="111"/>
        <v/>
      </c>
      <c r="Q560" s="12" t="str">
        <f t="shared" ca="1" si="112"/>
        <v/>
      </c>
      <c r="R560" s="100"/>
      <c r="S560" s="14"/>
      <c r="T560" s="15" t="str">
        <f t="shared" ca="1" si="113"/>
        <v/>
      </c>
      <c r="U560" s="15" t="str">
        <f t="shared" ca="1" si="114"/>
        <v/>
      </c>
      <c r="V560" s="16"/>
      <c r="W560" s="17" t="str">
        <f t="shared" ca="1" si="115"/>
        <v/>
      </c>
      <c r="X560" s="18" t="str">
        <f t="shared" ca="1" si="116"/>
        <v/>
      </c>
    </row>
    <row r="561" spans="1:24" x14ac:dyDescent="0.35">
      <c r="A561" s="3">
        <v>557</v>
      </c>
      <c r="B561" s="4"/>
      <c r="C561" s="4"/>
      <c r="D561" s="5" t="str">
        <f t="shared" si="107"/>
        <v/>
      </c>
      <c r="E561" s="4"/>
      <c r="F561" s="6"/>
      <c r="G561" s="6"/>
      <c r="H561" s="7" t="str">
        <f t="shared" ca="1" si="108"/>
        <v/>
      </c>
      <c r="I561" s="8" t="str">
        <f t="shared" ca="1" si="109"/>
        <v/>
      </c>
      <c r="J561" s="8" t="str">
        <f>IF(C561="","",
COUNTIFS(
sales!$C:$C,$C561,
sales!$E:$E,$E561,
sales!$H:$H,"&gt;="&amp;$F561,
sales!$H:$H,"&lt;="&amp;$G561
))</f>
        <v/>
      </c>
      <c r="K561" s="9" t="str">
        <f>IF(COUNTIFS(sales!C:C, C561)=0,"",
_xlfn.MAXIFS(sales!H:H, sales!C:C, C561))</f>
        <v/>
      </c>
      <c r="L561" s="4"/>
      <c r="M561" s="4"/>
      <c r="N561" s="10" t="str">
        <f>IF(C561="","",
SUMIFS(
sales!$I:$I,
sales!$C:$C,$C561,
sales!$E:$E,$E561,
sales!$H:$H,"&gt;="&amp;$F561,
sales!$H:$H,"&lt;="&amp;$G561
))</f>
        <v/>
      </c>
      <c r="O561" s="10" t="str">
        <f t="shared" si="110"/>
        <v/>
      </c>
      <c r="P561" s="11" t="str">
        <f t="shared" si="111"/>
        <v/>
      </c>
      <c r="Q561" s="12" t="str">
        <f t="shared" ca="1" si="112"/>
        <v/>
      </c>
      <c r="R561" s="100"/>
      <c r="S561" s="14"/>
      <c r="T561" s="15" t="str">
        <f t="shared" ca="1" si="113"/>
        <v/>
      </c>
      <c r="U561" s="15" t="str">
        <f t="shared" ca="1" si="114"/>
        <v/>
      </c>
      <c r="V561" s="16"/>
      <c r="W561" s="17" t="str">
        <f t="shared" ca="1" si="115"/>
        <v/>
      </c>
      <c r="X561" s="18" t="str">
        <f t="shared" ca="1" si="116"/>
        <v/>
      </c>
    </row>
    <row r="562" spans="1:24" x14ac:dyDescent="0.35">
      <c r="A562" s="3">
        <v>558</v>
      </c>
      <c r="B562" s="4"/>
      <c r="C562" s="4"/>
      <c r="D562" s="5" t="str">
        <f t="shared" si="107"/>
        <v/>
      </c>
      <c r="E562" s="4"/>
      <c r="F562" s="6"/>
      <c r="G562" s="6"/>
      <c r="H562" s="7" t="str">
        <f t="shared" ca="1" si="108"/>
        <v/>
      </c>
      <c r="I562" s="8" t="str">
        <f t="shared" ca="1" si="109"/>
        <v/>
      </c>
      <c r="J562" s="8" t="str">
        <f>IF(C562="","",
COUNTIFS(
sales!$C:$C,$C562,
sales!$E:$E,$E562,
sales!$H:$H,"&gt;="&amp;$F562,
sales!$H:$H,"&lt;="&amp;$G562
))</f>
        <v/>
      </c>
      <c r="K562" s="9" t="str">
        <f>IF(COUNTIFS(sales!C:C, C562)=0,"",
_xlfn.MAXIFS(sales!H:H, sales!C:C, C562))</f>
        <v/>
      </c>
      <c r="L562" s="4"/>
      <c r="M562" s="4"/>
      <c r="N562" s="10" t="str">
        <f>IF(C562="","",
SUMIFS(
sales!$I:$I,
sales!$C:$C,$C562,
sales!$E:$E,$E562,
sales!$H:$H,"&gt;="&amp;$F562,
sales!$H:$H,"&lt;="&amp;$G562
))</f>
        <v/>
      </c>
      <c r="O562" s="10" t="str">
        <f t="shared" si="110"/>
        <v/>
      </c>
      <c r="P562" s="11" t="str">
        <f t="shared" si="111"/>
        <v/>
      </c>
      <c r="Q562" s="12" t="str">
        <f t="shared" ca="1" si="112"/>
        <v/>
      </c>
      <c r="R562" s="100"/>
      <c r="S562" s="14"/>
      <c r="T562" s="15" t="str">
        <f t="shared" ca="1" si="113"/>
        <v/>
      </c>
      <c r="U562" s="15" t="str">
        <f t="shared" ca="1" si="114"/>
        <v/>
      </c>
      <c r="V562" s="16"/>
      <c r="W562" s="17" t="str">
        <f t="shared" ca="1" si="115"/>
        <v/>
      </c>
      <c r="X562" s="18" t="str">
        <f t="shared" ca="1" si="116"/>
        <v/>
      </c>
    </row>
    <row r="563" spans="1:24" x14ac:dyDescent="0.35">
      <c r="A563" s="3">
        <v>559</v>
      </c>
      <c r="B563" s="4"/>
      <c r="C563" s="4"/>
      <c r="D563" s="5" t="str">
        <f t="shared" si="107"/>
        <v/>
      </c>
      <c r="E563" s="4"/>
      <c r="F563" s="6"/>
      <c r="G563" s="6"/>
      <c r="H563" s="7" t="str">
        <f t="shared" ca="1" si="108"/>
        <v/>
      </c>
      <c r="I563" s="8" t="str">
        <f t="shared" ca="1" si="109"/>
        <v/>
      </c>
      <c r="J563" s="8" t="str">
        <f>IF(C563="","",
COUNTIFS(
sales!$C:$C,$C563,
sales!$E:$E,$E563,
sales!$H:$H,"&gt;="&amp;$F563,
sales!$H:$H,"&lt;="&amp;$G563
))</f>
        <v/>
      </c>
      <c r="K563" s="9" t="str">
        <f>IF(COUNTIFS(sales!C:C, C563)=0,"",
_xlfn.MAXIFS(sales!H:H, sales!C:C, C563))</f>
        <v/>
      </c>
      <c r="L563" s="4"/>
      <c r="M563" s="4"/>
      <c r="N563" s="10" t="str">
        <f>IF(C563="","",
SUMIFS(
sales!$I:$I,
sales!$C:$C,$C563,
sales!$E:$E,$E563,
sales!$H:$H,"&gt;="&amp;$F563,
sales!$H:$H,"&lt;="&amp;$G563
))</f>
        <v/>
      </c>
      <c r="O563" s="10" t="str">
        <f t="shared" si="110"/>
        <v/>
      </c>
      <c r="P563" s="11" t="str">
        <f t="shared" si="111"/>
        <v/>
      </c>
      <c r="Q563" s="12" t="str">
        <f t="shared" ca="1" si="112"/>
        <v/>
      </c>
      <c r="R563" s="100"/>
      <c r="S563" s="14"/>
      <c r="T563" s="15" t="str">
        <f t="shared" ca="1" si="113"/>
        <v/>
      </c>
      <c r="U563" s="15" t="str">
        <f t="shared" ca="1" si="114"/>
        <v/>
      </c>
      <c r="V563" s="16"/>
      <c r="W563" s="17" t="str">
        <f t="shared" ca="1" si="115"/>
        <v/>
      </c>
      <c r="X563" s="18" t="str">
        <f t="shared" ca="1" si="116"/>
        <v/>
      </c>
    </row>
    <row r="564" spans="1:24" x14ac:dyDescent="0.35">
      <c r="A564" s="3">
        <v>560</v>
      </c>
      <c r="B564" s="4"/>
      <c r="C564" s="4"/>
      <c r="D564" s="5" t="str">
        <f t="shared" si="107"/>
        <v/>
      </c>
      <c r="E564" s="4"/>
      <c r="F564" s="6"/>
      <c r="G564" s="6"/>
      <c r="H564" s="7" t="str">
        <f t="shared" ca="1" si="108"/>
        <v/>
      </c>
      <c r="I564" s="8" t="str">
        <f t="shared" ca="1" si="109"/>
        <v/>
      </c>
      <c r="J564" s="8" t="str">
        <f>IF(C564="","",
COUNTIFS(
sales!$C:$C,$C564,
sales!$E:$E,$E564,
sales!$H:$H,"&gt;="&amp;$F564,
sales!$H:$H,"&lt;="&amp;$G564
))</f>
        <v/>
      </c>
      <c r="K564" s="9" t="str">
        <f>IF(COUNTIFS(sales!C:C, C564)=0,"",
_xlfn.MAXIFS(sales!H:H, sales!C:C, C564))</f>
        <v/>
      </c>
      <c r="L564" s="4"/>
      <c r="M564" s="4"/>
      <c r="N564" s="10" t="str">
        <f>IF(C564="","",
SUMIFS(
sales!$I:$I,
sales!$C:$C,$C564,
sales!$E:$E,$E564,
sales!$H:$H,"&gt;="&amp;$F564,
sales!$H:$H,"&lt;="&amp;$G564
))</f>
        <v/>
      </c>
      <c r="O564" s="10" t="str">
        <f t="shared" si="110"/>
        <v/>
      </c>
      <c r="P564" s="11" t="str">
        <f t="shared" si="111"/>
        <v/>
      </c>
      <c r="Q564" s="12" t="str">
        <f t="shared" ca="1" si="112"/>
        <v/>
      </c>
      <c r="R564" s="100"/>
      <c r="S564" s="14"/>
      <c r="T564" s="15" t="str">
        <f t="shared" ca="1" si="113"/>
        <v/>
      </c>
      <c r="U564" s="15" t="str">
        <f t="shared" ca="1" si="114"/>
        <v/>
      </c>
      <c r="V564" s="16"/>
      <c r="W564" s="17" t="str">
        <f t="shared" ca="1" si="115"/>
        <v/>
      </c>
      <c r="X564" s="18" t="str">
        <f t="shared" ca="1" si="116"/>
        <v/>
      </c>
    </row>
    <row r="565" spans="1:24" x14ac:dyDescent="0.35">
      <c r="A565" s="3">
        <v>561</v>
      </c>
      <c r="B565" s="4"/>
      <c r="C565" s="4"/>
      <c r="D565" s="5" t="str">
        <f t="shared" si="107"/>
        <v/>
      </c>
      <c r="E565" s="4"/>
      <c r="F565" s="6"/>
      <c r="G565" s="6"/>
      <c r="H565" s="7" t="str">
        <f t="shared" ca="1" si="108"/>
        <v/>
      </c>
      <c r="I565" s="8" t="str">
        <f t="shared" ca="1" si="109"/>
        <v/>
      </c>
      <c r="J565" s="8" t="str">
        <f>IF(C565="","",
COUNTIFS(
sales!$C:$C,$C565,
sales!$E:$E,$E565,
sales!$H:$H,"&gt;="&amp;$F565,
sales!$H:$H,"&lt;="&amp;$G565
))</f>
        <v/>
      </c>
      <c r="K565" s="9" t="str">
        <f>IF(COUNTIFS(sales!C:C, C565)=0,"",
_xlfn.MAXIFS(sales!H:H, sales!C:C, C565))</f>
        <v/>
      </c>
      <c r="L565" s="4"/>
      <c r="M565" s="4"/>
      <c r="N565" s="10" t="str">
        <f>IF(C565="","",
SUMIFS(
sales!$I:$I,
sales!$C:$C,$C565,
sales!$E:$E,$E565,
sales!$H:$H,"&gt;="&amp;$F565,
sales!$H:$H,"&lt;="&amp;$G565
))</f>
        <v/>
      </c>
      <c r="O565" s="10" t="str">
        <f t="shared" si="110"/>
        <v/>
      </c>
      <c r="P565" s="11" t="str">
        <f t="shared" si="111"/>
        <v/>
      </c>
      <c r="Q565" s="12" t="str">
        <f t="shared" ca="1" si="112"/>
        <v/>
      </c>
      <c r="R565" s="100"/>
      <c r="S565" s="14"/>
      <c r="T565" s="15" t="str">
        <f t="shared" ca="1" si="113"/>
        <v/>
      </c>
      <c r="U565" s="15" t="str">
        <f t="shared" ca="1" si="114"/>
        <v/>
      </c>
      <c r="V565" s="16"/>
      <c r="W565" s="17" t="str">
        <f t="shared" ca="1" si="115"/>
        <v/>
      </c>
      <c r="X565" s="18" t="str">
        <f t="shared" ca="1" si="116"/>
        <v/>
      </c>
    </row>
    <row r="566" spans="1:24" x14ac:dyDescent="0.35">
      <c r="A566" s="3">
        <v>562</v>
      </c>
      <c r="B566" s="4"/>
      <c r="C566" s="4"/>
      <c r="D566" s="5" t="str">
        <f t="shared" si="107"/>
        <v/>
      </c>
      <c r="E566" s="4"/>
      <c r="F566" s="6"/>
      <c r="G566" s="6"/>
      <c r="H566" s="7" t="str">
        <f t="shared" ca="1" si="108"/>
        <v/>
      </c>
      <c r="I566" s="8" t="str">
        <f t="shared" ca="1" si="109"/>
        <v/>
      </c>
      <c r="J566" s="8" t="str">
        <f>IF(C566="","",
COUNTIFS(
sales!$C:$C,$C566,
sales!$E:$E,$E566,
sales!$H:$H,"&gt;="&amp;$F566,
sales!$H:$H,"&lt;="&amp;$G566
))</f>
        <v/>
      </c>
      <c r="K566" s="9" t="str">
        <f>IF(COUNTIFS(sales!C:C, C566)=0,"",
_xlfn.MAXIFS(sales!H:H, sales!C:C, C566))</f>
        <v/>
      </c>
      <c r="L566" s="4"/>
      <c r="M566" s="4"/>
      <c r="N566" s="10" t="str">
        <f>IF(C566="","",
SUMIFS(
sales!$I:$I,
sales!$C:$C,$C566,
sales!$E:$E,$E566,
sales!$H:$H,"&gt;="&amp;$F566,
sales!$H:$H,"&lt;="&amp;$G566
))</f>
        <v/>
      </c>
      <c r="O566" s="10" t="str">
        <f t="shared" si="110"/>
        <v/>
      </c>
      <c r="P566" s="11" t="str">
        <f t="shared" si="111"/>
        <v/>
      </c>
      <c r="Q566" s="12" t="str">
        <f t="shared" ca="1" si="112"/>
        <v/>
      </c>
      <c r="R566" s="100"/>
      <c r="S566" s="14"/>
      <c r="T566" s="15" t="str">
        <f t="shared" ca="1" si="113"/>
        <v/>
      </c>
      <c r="U566" s="15" t="str">
        <f t="shared" ca="1" si="114"/>
        <v/>
      </c>
      <c r="V566" s="16"/>
      <c r="W566" s="17" t="str">
        <f t="shared" ca="1" si="115"/>
        <v/>
      </c>
      <c r="X566" s="18" t="str">
        <f t="shared" ca="1" si="116"/>
        <v/>
      </c>
    </row>
    <row r="567" spans="1:24" x14ac:dyDescent="0.35">
      <c r="A567" s="3">
        <v>563</v>
      </c>
      <c r="B567" s="4"/>
      <c r="C567" s="4"/>
      <c r="D567" s="5" t="str">
        <f t="shared" si="107"/>
        <v/>
      </c>
      <c r="E567" s="4"/>
      <c r="F567" s="6"/>
      <c r="G567" s="6"/>
      <c r="H567" s="7" t="str">
        <f t="shared" ca="1" si="108"/>
        <v/>
      </c>
      <c r="I567" s="8" t="str">
        <f t="shared" ca="1" si="109"/>
        <v/>
      </c>
      <c r="J567" s="8" t="str">
        <f>IF(C567="","",
COUNTIFS(
sales!$C:$C,$C567,
sales!$E:$E,$E567,
sales!$H:$H,"&gt;="&amp;$F567,
sales!$H:$H,"&lt;="&amp;$G567
))</f>
        <v/>
      </c>
      <c r="K567" s="9" t="str">
        <f>IF(COUNTIFS(sales!C:C, C567)=0,"",
_xlfn.MAXIFS(sales!H:H, sales!C:C, C567))</f>
        <v/>
      </c>
      <c r="L567" s="4"/>
      <c r="M567" s="4"/>
      <c r="N567" s="10" t="str">
        <f>IF(C567="","",
SUMIFS(
sales!$I:$I,
sales!$C:$C,$C567,
sales!$E:$E,$E567,
sales!$H:$H,"&gt;="&amp;$F567,
sales!$H:$H,"&lt;="&amp;$G567
))</f>
        <v/>
      </c>
      <c r="O567" s="10" t="str">
        <f t="shared" si="110"/>
        <v/>
      </c>
      <c r="P567" s="11" t="str">
        <f t="shared" si="111"/>
        <v/>
      </c>
      <c r="Q567" s="12" t="str">
        <f t="shared" ca="1" si="112"/>
        <v/>
      </c>
      <c r="R567" s="100"/>
      <c r="S567" s="14"/>
      <c r="T567" s="15" t="str">
        <f t="shared" ca="1" si="113"/>
        <v/>
      </c>
      <c r="U567" s="15" t="str">
        <f t="shared" ca="1" si="114"/>
        <v/>
      </c>
      <c r="V567" s="16"/>
      <c r="W567" s="17" t="str">
        <f t="shared" ca="1" si="115"/>
        <v/>
      </c>
      <c r="X567" s="18" t="str">
        <f t="shared" ca="1" si="116"/>
        <v/>
      </c>
    </row>
    <row r="568" spans="1:24" x14ac:dyDescent="0.35">
      <c r="A568" s="3">
        <v>564</v>
      </c>
      <c r="B568" s="4"/>
      <c r="C568" s="4"/>
      <c r="D568" s="5" t="str">
        <f t="shared" si="107"/>
        <v/>
      </c>
      <c r="E568" s="4"/>
      <c r="F568" s="6"/>
      <c r="G568" s="6"/>
      <c r="H568" s="7" t="str">
        <f t="shared" ca="1" si="108"/>
        <v/>
      </c>
      <c r="I568" s="8" t="str">
        <f t="shared" ca="1" si="109"/>
        <v/>
      </c>
      <c r="J568" s="8" t="str">
        <f>IF(C568="","",
COUNTIFS(
sales!$C:$C,$C568,
sales!$E:$E,$E568,
sales!$H:$H,"&gt;="&amp;$F568,
sales!$H:$H,"&lt;="&amp;$G568
))</f>
        <v/>
      </c>
      <c r="K568" s="9" t="str">
        <f>IF(COUNTIFS(sales!C:C, C568)=0,"",
_xlfn.MAXIFS(sales!H:H, sales!C:C, C568))</f>
        <v/>
      </c>
      <c r="L568" s="4"/>
      <c r="M568" s="4"/>
      <c r="N568" s="10" t="str">
        <f>IF(C568="","",
SUMIFS(
sales!$I:$I,
sales!$C:$C,$C568,
sales!$E:$E,$E568,
sales!$H:$H,"&gt;="&amp;$F568,
sales!$H:$H,"&lt;="&amp;$G568
))</f>
        <v/>
      </c>
      <c r="O568" s="10" t="str">
        <f t="shared" si="110"/>
        <v/>
      </c>
      <c r="P568" s="11" t="str">
        <f t="shared" si="111"/>
        <v/>
      </c>
      <c r="Q568" s="12" t="str">
        <f t="shared" ca="1" si="112"/>
        <v/>
      </c>
      <c r="R568" s="100"/>
      <c r="S568" s="14"/>
      <c r="T568" s="15" t="str">
        <f t="shared" ca="1" si="113"/>
        <v/>
      </c>
      <c r="U568" s="15" t="str">
        <f t="shared" ca="1" si="114"/>
        <v/>
      </c>
      <c r="V568" s="16"/>
      <c r="W568" s="17" t="str">
        <f t="shared" ca="1" si="115"/>
        <v/>
      </c>
      <c r="X568" s="18" t="str">
        <f t="shared" ca="1" si="116"/>
        <v/>
      </c>
    </row>
    <row r="569" spans="1:24" x14ac:dyDescent="0.35">
      <c r="A569" s="3">
        <v>565</v>
      </c>
      <c r="B569" s="4"/>
      <c r="C569" s="4"/>
      <c r="D569" s="5" t="str">
        <f t="shared" si="107"/>
        <v/>
      </c>
      <c r="E569" s="4"/>
      <c r="F569" s="6"/>
      <c r="G569" s="6"/>
      <c r="H569" s="7" t="str">
        <f t="shared" ca="1" si="108"/>
        <v/>
      </c>
      <c r="I569" s="8" t="str">
        <f t="shared" ca="1" si="109"/>
        <v/>
      </c>
      <c r="J569" s="8" t="str">
        <f>IF(C569="","",
COUNTIFS(
sales!$C:$C,$C569,
sales!$E:$E,$E569,
sales!$H:$H,"&gt;="&amp;$F569,
sales!$H:$H,"&lt;="&amp;$G569
))</f>
        <v/>
      </c>
      <c r="K569" s="9" t="str">
        <f>IF(COUNTIFS(sales!C:C, C569)=0,"",
_xlfn.MAXIFS(sales!H:H, sales!C:C, C569))</f>
        <v/>
      </c>
      <c r="L569" s="4"/>
      <c r="M569" s="4"/>
      <c r="N569" s="10" t="str">
        <f>IF(C569="","",
SUMIFS(
sales!$I:$I,
sales!$C:$C,$C569,
sales!$E:$E,$E569,
sales!$H:$H,"&gt;="&amp;$F569,
sales!$H:$H,"&lt;="&amp;$G569
))</f>
        <v/>
      </c>
      <c r="O569" s="10" t="str">
        <f t="shared" si="110"/>
        <v/>
      </c>
      <c r="P569" s="11" t="str">
        <f t="shared" si="111"/>
        <v/>
      </c>
      <c r="Q569" s="12" t="str">
        <f t="shared" ca="1" si="112"/>
        <v/>
      </c>
      <c r="R569" s="100"/>
      <c r="S569" s="14"/>
      <c r="T569" s="15" t="str">
        <f t="shared" ca="1" si="113"/>
        <v/>
      </c>
      <c r="U569" s="15" t="str">
        <f t="shared" ca="1" si="114"/>
        <v/>
      </c>
      <c r="V569" s="16"/>
      <c r="W569" s="17" t="str">
        <f t="shared" ca="1" si="115"/>
        <v/>
      </c>
      <c r="X569" s="18" t="str">
        <f t="shared" ca="1" si="116"/>
        <v/>
      </c>
    </row>
    <row r="570" spans="1:24" x14ac:dyDescent="0.35">
      <c r="A570" s="3">
        <v>566</v>
      </c>
      <c r="B570" s="4"/>
      <c r="C570" s="4"/>
      <c r="D570" s="5" t="str">
        <f t="shared" si="107"/>
        <v/>
      </c>
      <c r="E570" s="4"/>
      <c r="F570" s="6"/>
      <c r="G570" s="6"/>
      <c r="H570" s="7" t="str">
        <f t="shared" ca="1" si="108"/>
        <v/>
      </c>
      <c r="I570" s="8" t="str">
        <f t="shared" ca="1" si="109"/>
        <v/>
      </c>
      <c r="J570" s="8" t="str">
        <f>IF(C570="","",
COUNTIFS(
sales!$C:$C,$C570,
sales!$E:$E,$E570,
sales!$H:$H,"&gt;="&amp;$F570,
sales!$H:$H,"&lt;="&amp;$G570
))</f>
        <v/>
      </c>
      <c r="K570" s="9" t="str">
        <f>IF(COUNTIFS(sales!C:C, C570)=0,"",
_xlfn.MAXIFS(sales!H:H, sales!C:C, C570))</f>
        <v/>
      </c>
      <c r="L570" s="4"/>
      <c r="M570" s="4"/>
      <c r="N570" s="10" t="str">
        <f>IF(C570="","",
SUMIFS(
sales!$I:$I,
sales!$C:$C,$C570,
sales!$E:$E,$E570,
sales!$H:$H,"&gt;="&amp;$F570,
sales!$H:$H,"&lt;="&amp;$G570
))</f>
        <v/>
      </c>
      <c r="O570" s="10" t="str">
        <f t="shared" si="110"/>
        <v/>
      </c>
      <c r="P570" s="11" t="str">
        <f t="shared" si="111"/>
        <v/>
      </c>
      <c r="Q570" s="12" t="str">
        <f t="shared" ca="1" si="112"/>
        <v/>
      </c>
      <c r="R570" s="100"/>
      <c r="S570" s="14"/>
      <c r="T570" s="15" t="str">
        <f t="shared" ca="1" si="113"/>
        <v/>
      </c>
      <c r="U570" s="15" t="str">
        <f t="shared" ca="1" si="114"/>
        <v/>
      </c>
      <c r="V570" s="16"/>
      <c r="W570" s="17" t="str">
        <f t="shared" ca="1" si="115"/>
        <v/>
      </c>
      <c r="X570" s="18" t="str">
        <f t="shared" ca="1" si="116"/>
        <v/>
      </c>
    </row>
    <row r="571" spans="1:24" x14ac:dyDescent="0.35">
      <c r="A571" s="3">
        <v>567</v>
      </c>
      <c r="B571" s="4"/>
      <c r="C571" s="4"/>
      <c r="D571" s="5" t="str">
        <f t="shared" si="107"/>
        <v/>
      </c>
      <c r="E571" s="4"/>
      <c r="F571" s="6"/>
      <c r="G571" s="6"/>
      <c r="H571" s="7" t="str">
        <f t="shared" ca="1" si="108"/>
        <v/>
      </c>
      <c r="I571" s="8" t="str">
        <f t="shared" ca="1" si="109"/>
        <v/>
      </c>
      <c r="J571" s="8" t="str">
        <f>IF(C571="","",
COUNTIFS(
sales!$C:$C,$C571,
sales!$E:$E,$E571,
sales!$H:$H,"&gt;="&amp;$F571,
sales!$H:$H,"&lt;="&amp;$G571
))</f>
        <v/>
      </c>
      <c r="K571" s="9" t="str">
        <f>IF(COUNTIFS(sales!C:C, C571)=0,"",
_xlfn.MAXIFS(sales!H:H, sales!C:C, C571))</f>
        <v/>
      </c>
      <c r="L571" s="4"/>
      <c r="M571" s="4"/>
      <c r="N571" s="10" t="str">
        <f>IF(C571="","",
SUMIFS(
sales!$I:$I,
sales!$C:$C,$C571,
sales!$E:$E,$E571,
sales!$H:$H,"&gt;="&amp;$F571,
sales!$H:$H,"&lt;="&amp;$G571
))</f>
        <v/>
      </c>
      <c r="O571" s="10" t="str">
        <f t="shared" si="110"/>
        <v/>
      </c>
      <c r="P571" s="11" t="str">
        <f t="shared" si="111"/>
        <v/>
      </c>
      <c r="Q571" s="12" t="str">
        <f t="shared" ca="1" si="112"/>
        <v/>
      </c>
      <c r="R571" s="100"/>
      <c r="S571" s="14"/>
      <c r="T571" s="15" t="str">
        <f t="shared" ca="1" si="113"/>
        <v/>
      </c>
      <c r="U571" s="15" t="str">
        <f t="shared" ca="1" si="114"/>
        <v/>
      </c>
      <c r="V571" s="16"/>
      <c r="W571" s="17" t="str">
        <f t="shared" ca="1" si="115"/>
        <v/>
      </c>
      <c r="X571" s="18" t="str">
        <f t="shared" ca="1" si="116"/>
        <v/>
      </c>
    </row>
    <row r="572" spans="1:24" x14ac:dyDescent="0.35">
      <c r="A572" s="3">
        <v>568</v>
      </c>
      <c r="B572" s="4"/>
      <c r="C572" s="4"/>
      <c r="D572" s="5" t="str">
        <f t="shared" si="107"/>
        <v/>
      </c>
      <c r="E572" s="4"/>
      <c r="F572" s="6"/>
      <c r="G572" s="6"/>
      <c r="H572" s="7" t="str">
        <f t="shared" ca="1" si="108"/>
        <v/>
      </c>
      <c r="I572" s="8" t="str">
        <f t="shared" ca="1" si="109"/>
        <v/>
      </c>
      <c r="J572" s="8" t="str">
        <f>IF(C572="","",
COUNTIFS(
sales!$C:$C,$C572,
sales!$E:$E,$E572,
sales!$H:$H,"&gt;="&amp;$F572,
sales!$H:$H,"&lt;="&amp;$G572
))</f>
        <v/>
      </c>
      <c r="K572" s="9" t="str">
        <f>IF(COUNTIFS(sales!C:C, C572)=0,"",
_xlfn.MAXIFS(sales!H:H, sales!C:C, C572))</f>
        <v/>
      </c>
      <c r="L572" s="4"/>
      <c r="M572" s="4"/>
      <c r="N572" s="10" t="str">
        <f>IF(C572="","",
SUMIFS(
sales!$I:$I,
sales!$C:$C,$C572,
sales!$E:$E,$E572,
sales!$H:$H,"&gt;="&amp;$F572,
sales!$H:$H,"&lt;="&amp;$G572
))</f>
        <v/>
      </c>
      <c r="O572" s="10" t="str">
        <f t="shared" si="110"/>
        <v/>
      </c>
      <c r="P572" s="11" t="str">
        <f t="shared" si="111"/>
        <v/>
      </c>
      <c r="Q572" s="12" t="str">
        <f t="shared" ca="1" si="112"/>
        <v/>
      </c>
      <c r="R572" s="100"/>
      <c r="S572" s="14"/>
      <c r="T572" s="15" t="str">
        <f t="shared" ca="1" si="113"/>
        <v/>
      </c>
      <c r="U572" s="15" t="str">
        <f t="shared" ca="1" si="114"/>
        <v/>
      </c>
      <c r="V572" s="16"/>
      <c r="W572" s="17" t="str">
        <f t="shared" ca="1" si="115"/>
        <v/>
      </c>
      <c r="X572" s="18" t="str">
        <f t="shared" ca="1" si="116"/>
        <v/>
      </c>
    </row>
    <row r="573" spans="1:24" x14ac:dyDescent="0.35">
      <c r="A573" s="3">
        <v>569</v>
      </c>
      <c r="B573" s="4"/>
      <c r="C573" s="4"/>
      <c r="D573" s="5" t="str">
        <f t="shared" si="107"/>
        <v/>
      </c>
      <c r="E573" s="4"/>
      <c r="F573" s="6"/>
      <c r="G573" s="6"/>
      <c r="H573" s="7" t="str">
        <f t="shared" ca="1" si="108"/>
        <v/>
      </c>
      <c r="I573" s="8" t="str">
        <f t="shared" ca="1" si="109"/>
        <v/>
      </c>
      <c r="J573" s="8" t="str">
        <f>IF(C573="","",
COUNTIFS(
sales!$C:$C,$C573,
sales!$E:$E,$E573,
sales!$H:$H,"&gt;="&amp;$F573,
sales!$H:$H,"&lt;="&amp;$G573
))</f>
        <v/>
      </c>
      <c r="K573" s="9" t="str">
        <f>IF(COUNTIFS(sales!C:C, C573)=0,"",
_xlfn.MAXIFS(sales!H:H, sales!C:C, C573))</f>
        <v/>
      </c>
      <c r="L573" s="4"/>
      <c r="M573" s="4"/>
      <c r="N573" s="10" t="str">
        <f>IF(C573="","",
SUMIFS(
sales!$I:$I,
sales!$C:$C,$C573,
sales!$E:$E,$E573,
sales!$H:$H,"&gt;="&amp;$F573,
sales!$H:$H,"&lt;="&amp;$G573
))</f>
        <v/>
      </c>
      <c r="O573" s="10" t="str">
        <f t="shared" si="110"/>
        <v/>
      </c>
      <c r="P573" s="11" t="str">
        <f t="shared" si="111"/>
        <v/>
      </c>
      <c r="Q573" s="12" t="str">
        <f t="shared" ca="1" si="112"/>
        <v/>
      </c>
      <c r="R573" s="100"/>
      <c r="S573" s="14"/>
      <c r="T573" s="15" t="str">
        <f t="shared" ca="1" si="113"/>
        <v/>
      </c>
      <c r="U573" s="15" t="str">
        <f t="shared" ca="1" si="114"/>
        <v/>
      </c>
      <c r="V573" s="16"/>
      <c r="W573" s="17" t="str">
        <f t="shared" ca="1" si="115"/>
        <v/>
      </c>
      <c r="X573" s="18" t="str">
        <f t="shared" ca="1" si="116"/>
        <v/>
      </c>
    </row>
    <row r="574" spans="1:24" x14ac:dyDescent="0.35">
      <c r="A574" s="3">
        <v>570</v>
      </c>
      <c r="B574" s="4"/>
      <c r="C574" s="4"/>
      <c r="D574" s="5" t="str">
        <f t="shared" si="107"/>
        <v/>
      </c>
      <c r="E574" s="4"/>
      <c r="F574" s="6"/>
      <c r="G574" s="6"/>
      <c r="H574" s="7" t="str">
        <f t="shared" ca="1" si="108"/>
        <v/>
      </c>
      <c r="I574" s="8" t="str">
        <f t="shared" ca="1" si="109"/>
        <v/>
      </c>
      <c r="J574" s="8" t="str">
        <f>IF(C574="","",
COUNTIFS(
sales!$C:$C,$C574,
sales!$E:$E,$E574,
sales!$H:$H,"&gt;="&amp;$F574,
sales!$H:$H,"&lt;="&amp;$G574
))</f>
        <v/>
      </c>
      <c r="K574" s="9" t="str">
        <f>IF(COUNTIFS(sales!C:C, C574)=0,"",
_xlfn.MAXIFS(sales!H:H, sales!C:C, C574))</f>
        <v/>
      </c>
      <c r="L574" s="4"/>
      <c r="M574" s="4"/>
      <c r="N574" s="10" t="str">
        <f>IF(C574="","",
SUMIFS(
sales!$I:$I,
sales!$C:$C,$C574,
sales!$E:$E,$E574,
sales!$H:$H,"&gt;="&amp;$F574,
sales!$H:$H,"&lt;="&amp;$G574
))</f>
        <v/>
      </c>
      <c r="O574" s="10" t="str">
        <f t="shared" si="110"/>
        <v/>
      </c>
      <c r="P574" s="11" t="str">
        <f t="shared" si="111"/>
        <v/>
      </c>
      <c r="Q574" s="12" t="str">
        <f t="shared" ca="1" si="112"/>
        <v/>
      </c>
      <c r="R574" s="100"/>
      <c r="S574" s="14"/>
      <c r="T574" s="15" t="str">
        <f t="shared" ca="1" si="113"/>
        <v/>
      </c>
      <c r="U574" s="15" t="str">
        <f t="shared" ca="1" si="114"/>
        <v/>
      </c>
      <c r="V574" s="16"/>
      <c r="W574" s="17" t="str">
        <f t="shared" ca="1" si="115"/>
        <v/>
      </c>
      <c r="X574" s="18" t="str">
        <f t="shared" ca="1" si="116"/>
        <v/>
      </c>
    </row>
    <row r="575" spans="1:24" x14ac:dyDescent="0.35">
      <c r="A575" s="3">
        <v>571</v>
      </c>
      <c r="B575" s="4"/>
      <c r="C575" s="4"/>
      <c r="D575" s="5" t="str">
        <f t="shared" si="107"/>
        <v/>
      </c>
      <c r="E575" s="4"/>
      <c r="F575" s="6"/>
      <c r="G575" s="6"/>
      <c r="H575" s="7" t="str">
        <f t="shared" ca="1" si="108"/>
        <v/>
      </c>
      <c r="I575" s="8" t="str">
        <f t="shared" ca="1" si="109"/>
        <v/>
      </c>
      <c r="J575" s="8" t="str">
        <f>IF(C575="","",
COUNTIFS(
sales!$C:$C,$C575,
sales!$E:$E,$E575,
sales!$H:$H,"&gt;="&amp;$F575,
sales!$H:$H,"&lt;="&amp;$G575
))</f>
        <v/>
      </c>
      <c r="K575" s="9" t="str">
        <f>IF(COUNTIFS(sales!C:C, C575)=0,"",
_xlfn.MAXIFS(sales!H:H, sales!C:C, C575))</f>
        <v/>
      </c>
      <c r="L575" s="4"/>
      <c r="M575" s="4"/>
      <c r="N575" s="10" t="str">
        <f>IF(C575="","",
SUMIFS(
sales!$I:$I,
sales!$C:$C,$C575,
sales!$E:$E,$E575,
sales!$H:$H,"&gt;="&amp;$F575,
sales!$H:$H,"&lt;="&amp;$G575
))</f>
        <v/>
      </c>
      <c r="O575" s="10" t="str">
        <f t="shared" si="110"/>
        <v/>
      </c>
      <c r="P575" s="11" t="str">
        <f t="shared" si="111"/>
        <v/>
      </c>
      <c r="Q575" s="12" t="str">
        <f t="shared" ca="1" si="112"/>
        <v/>
      </c>
      <c r="R575" s="100"/>
      <c r="S575" s="14"/>
      <c r="T575" s="15" t="str">
        <f t="shared" ca="1" si="113"/>
        <v/>
      </c>
      <c r="U575" s="15" t="str">
        <f t="shared" ca="1" si="114"/>
        <v/>
      </c>
      <c r="V575" s="16"/>
      <c r="W575" s="17" t="str">
        <f t="shared" ca="1" si="115"/>
        <v/>
      </c>
      <c r="X575" s="18" t="str">
        <f t="shared" ca="1" si="116"/>
        <v/>
      </c>
    </row>
    <row r="576" spans="1:24" x14ac:dyDescent="0.35">
      <c r="A576" s="3">
        <v>572</v>
      </c>
      <c r="B576" s="4"/>
      <c r="C576" s="4"/>
      <c r="D576" s="5" t="str">
        <f t="shared" si="107"/>
        <v/>
      </c>
      <c r="E576" s="4"/>
      <c r="F576" s="6"/>
      <c r="G576" s="6"/>
      <c r="H576" s="7" t="str">
        <f t="shared" ca="1" si="108"/>
        <v/>
      </c>
      <c r="I576" s="8" t="str">
        <f t="shared" ca="1" si="109"/>
        <v/>
      </c>
      <c r="J576" s="8" t="str">
        <f>IF(C576="","",
COUNTIFS(
sales!$C:$C,$C576,
sales!$E:$E,$E576,
sales!$H:$H,"&gt;="&amp;$F576,
sales!$H:$H,"&lt;="&amp;$G576
))</f>
        <v/>
      </c>
      <c r="K576" s="9" t="str">
        <f>IF(COUNTIFS(sales!C:C, C576)=0,"",
_xlfn.MAXIFS(sales!H:H, sales!C:C, C576))</f>
        <v/>
      </c>
      <c r="L576" s="4"/>
      <c r="M576" s="4"/>
      <c r="N576" s="10" t="str">
        <f>IF(C576="","",
SUMIFS(
sales!$I:$I,
sales!$C:$C,$C576,
sales!$E:$E,$E576,
sales!$H:$H,"&gt;="&amp;$F576,
sales!$H:$H,"&lt;="&amp;$G576
))</f>
        <v/>
      </c>
      <c r="O576" s="10" t="str">
        <f t="shared" si="110"/>
        <v/>
      </c>
      <c r="P576" s="11" t="str">
        <f t="shared" si="111"/>
        <v/>
      </c>
      <c r="Q576" s="12" t="str">
        <f t="shared" ca="1" si="112"/>
        <v/>
      </c>
      <c r="R576" s="100"/>
      <c r="S576" s="14"/>
      <c r="T576" s="15" t="str">
        <f t="shared" ca="1" si="113"/>
        <v/>
      </c>
      <c r="U576" s="15" t="str">
        <f t="shared" ca="1" si="114"/>
        <v/>
      </c>
      <c r="V576" s="16"/>
      <c r="W576" s="17" t="str">
        <f t="shared" ca="1" si="115"/>
        <v/>
      </c>
      <c r="X576" s="18" t="str">
        <f t="shared" ca="1" si="116"/>
        <v/>
      </c>
    </row>
    <row r="577" spans="1:24" x14ac:dyDescent="0.35">
      <c r="A577" s="3">
        <v>573</v>
      </c>
      <c r="B577" s="4"/>
      <c r="C577" s="4"/>
      <c r="D577" s="5" t="str">
        <f t="shared" si="107"/>
        <v/>
      </c>
      <c r="E577" s="4"/>
      <c r="F577" s="6"/>
      <c r="G577" s="6"/>
      <c r="H577" s="7" t="str">
        <f t="shared" ca="1" si="108"/>
        <v/>
      </c>
      <c r="I577" s="8" t="str">
        <f t="shared" ca="1" si="109"/>
        <v/>
      </c>
      <c r="J577" s="8" t="str">
        <f>IF(C577="","",
COUNTIFS(
sales!$C:$C,$C577,
sales!$E:$E,$E577,
sales!$H:$H,"&gt;="&amp;$F577,
sales!$H:$H,"&lt;="&amp;$G577
))</f>
        <v/>
      </c>
      <c r="K577" s="9" t="str">
        <f>IF(COUNTIFS(sales!C:C, C577)=0,"",
_xlfn.MAXIFS(sales!H:H, sales!C:C, C577))</f>
        <v/>
      </c>
      <c r="L577" s="4"/>
      <c r="M577" s="4"/>
      <c r="N577" s="10" t="str">
        <f>IF(C577="","",
SUMIFS(
sales!$I:$I,
sales!$C:$C,$C577,
sales!$E:$E,$E577,
sales!$H:$H,"&gt;="&amp;$F577,
sales!$H:$H,"&lt;="&amp;$G577
))</f>
        <v/>
      </c>
      <c r="O577" s="10" t="str">
        <f t="shared" si="110"/>
        <v/>
      </c>
      <c r="P577" s="11" t="str">
        <f t="shared" si="111"/>
        <v/>
      </c>
      <c r="Q577" s="12" t="str">
        <f t="shared" ca="1" si="112"/>
        <v/>
      </c>
      <c r="R577" s="100"/>
      <c r="S577" s="14"/>
      <c r="T577" s="15" t="str">
        <f t="shared" ca="1" si="113"/>
        <v/>
      </c>
      <c r="U577" s="15" t="str">
        <f t="shared" ca="1" si="114"/>
        <v/>
      </c>
      <c r="V577" s="16"/>
      <c r="W577" s="17" t="str">
        <f t="shared" ca="1" si="115"/>
        <v/>
      </c>
      <c r="X577" s="18" t="str">
        <f t="shared" ca="1" si="116"/>
        <v/>
      </c>
    </row>
    <row r="578" spans="1:24" x14ac:dyDescent="0.35">
      <c r="A578" s="3">
        <v>574</v>
      </c>
      <c r="B578" s="4"/>
      <c r="C578" s="4"/>
      <c r="D578" s="5" t="str">
        <f t="shared" si="107"/>
        <v/>
      </c>
      <c r="E578" s="4"/>
      <c r="F578" s="6"/>
      <c r="G578" s="6"/>
      <c r="H578" s="7" t="str">
        <f t="shared" ca="1" si="108"/>
        <v/>
      </c>
      <c r="I578" s="8" t="str">
        <f t="shared" ca="1" si="109"/>
        <v/>
      </c>
      <c r="J578" s="8" t="str">
        <f>IF(C578="","",
COUNTIFS(
sales!$C:$C,$C578,
sales!$E:$E,$E578,
sales!$H:$H,"&gt;="&amp;$F578,
sales!$H:$H,"&lt;="&amp;$G578
))</f>
        <v/>
      </c>
      <c r="K578" s="9" t="str">
        <f>IF(COUNTIFS(sales!C:C, C578)=0,"",
_xlfn.MAXIFS(sales!H:H, sales!C:C, C578))</f>
        <v/>
      </c>
      <c r="L578" s="4"/>
      <c r="M578" s="4"/>
      <c r="N578" s="10" t="str">
        <f>IF(C578="","",
SUMIFS(
sales!$I:$I,
sales!$C:$C,$C578,
sales!$E:$E,$E578,
sales!$H:$H,"&gt;="&amp;$F578,
sales!$H:$H,"&lt;="&amp;$G578
))</f>
        <v/>
      </c>
      <c r="O578" s="10" t="str">
        <f t="shared" si="110"/>
        <v/>
      </c>
      <c r="P578" s="11" t="str">
        <f t="shared" si="111"/>
        <v/>
      </c>
      <c r="Q578" s="12" t="str">
        <f t="shared" ca="1" si="112"/>
        <v/>
      </c>
      <c r="R578" s="100"/>
      <c r="S578" s="14"/>
      <c r="T578" s="15" t="str">
        <f t="shared" ca="1" si="113"/>
        <v/>
      </c>
      <c r="U578" s="15" t="str">
        <f t="shared" ca="1" si="114"/>
        <v/>
      </c>
      <c r="V578" s="16"/>
      <c r="W578" s="17" t="str">
        <f t="shared" ca="1" si="115"/>
        <v/>
      </c>
      <c r="X578" s="18" t="str">
        <f t="shared" ca="1" si="116"/>
        <v/>
      </c>
    </row>
    <row r="579" spans="1:24" x14ac:dyDescent="0.35">
      <c r="A579" s="3">
        <v>575</v>
      </c>
      <c r="B579" s="4"/>
      <c r="C579" s="4"/>
      <c r="D579" s="5" t="str">
        <f t="shared" si="107"/>
        <v/>
      </c>
      <c r="E579" s="4"/>
      <c r="F579" s="6"/>
      <c r="G579" s="6"/>
      <c r="H579" s="7" t="str">
        <f t="shared" ca="1" si="108"/>
        <v/>
      </c>
      <c r="I579" s="8" t="str">
        <f t="shared" ca="1" si="109"/>
        <v/>
      </c>
      <c r="J579" s="8" t="str">
        <f>IF(C579="","",
COUNTIFS(
sales!$C:$C,$C579,
sales!$E:$E,$E579,
sales!$H:$H,"&gt;="&amp;$F579,
sales!$H:$H,"&lt;="&amp;$G579
))</f>
        <v/>
      </c>
      <c r="K579" s="9" t="str">
        <f>IF(COUNTIFS(sales!C:C, C579)=0,"",
_xlfn.MAXIFS(sales!H:H, sales!C:C, C579))</f>
        <v/>
      </c>
      <c r="L579" s="4"/>
      <c r="M579" s="4"/>
      <c r="N579" s="10" t="str">
        <f>IF(C579="","",
SUMIFS(
sales!$I:$I,
sales!$C:$C,$C579,
sales!$E:$E,$E579,
sales!$H:$H,"&gt;="&amp;$F579,
sales!$H:$H,"&lt;="&amp;$G579
))</f>
        <v/>
      </c>
      <c r="O579" s="10" t="str">
        <f t="shared" si="110"/>
        <v/>
      </c>
      <c r="P579" s="11" t="str">
        <f t="shared" si="111"/>
        <v/>
      </c>
      <c r="Q579" s="12" t="str">
        <f t="shared" ca="1" si="112"/>
        <v/>
      </c>
      <c r="R579" s="100"/>
      <c r="S579" s="14"/>
      <c r="T579" s="15" t="str">
        <f t="shared" ca="1" si="113"/>
        <v/>
      </c>
      <c r="U579" s="15" t="str">
        <f t="shared" ca="1" si="114"/>
        <v/>
      </c>
      <c r="V579" s="16"/>
      <c r="W579" s="17" t="str">
        <f t="shared" ca="1" si="115"/>
        <v/>
      </c>
      <c r="X579" s="18" t="str">
        <f t="shared" ca="1" si="116"/>
        <v/>
      </c>
    </row>
    <row r="580" spans="1:24" x14ac:dyDescent="0.35">
      <c r="A580" s="3">
        <v>576</v>
      </c>
      <c r="B580" s="4"/>
      <c r="C580" s="4"/>
      <c r="D580" s="5" t="str">
        <f t="shared" si="107"/>
        <v/>
      </c>
      <c r="E580" s="4"/>
      <c r="F580" s="6"/>
      <c r="G580" s="6"/>
      <c r="H580" s="7" t="str">
        <f t="shared" ca="1" si="108"/>
        <v/>
      </c>
      <c r="I580" s="8" t="str">
        <f t="shared" ca="1" si="109"/>
        <v/>
      </c>
      <c r="J580" s="8" t="str">
        <f>IF(C580="","",
COUNTIFS(
sales!$C:$C,$C580,
sales!$E:$E,$E580,
sales!$H:$H,"&gt;="&amp;$F580,
sales!$H:$H,"&lt;="&amp;$G580
))</f>
        <v/>
      </c>
      <c r="K580" s="9" t="str">
        <f>IF(COUNTIFS(sales!C:C, C580)=0,"",
_xlfn.MAXIFS(sales!H:H, sales!C:C, C580))</f>
        <v/>
      </c>
      <c r="L580" s="4"/>
      <c r="M580" s="4"/>
      <c r="N580" s="10" t="str">
        <f>IF(C580="","",
SUMIFS(
sales!$I:$I,
sales!$C:$C,$C580,
sales!$E:$E,$E580,
sales!$H:$H,"&gt;="&amp;$F580,
sales!$H:$H,"&lt;="&amp;$G580
))</f>
        <v/>
      </c>
      <c r="O580" s="10" t="str">
        <f t="shared" si="110"/>
        <v/>
      </c>
      <c r="P580" s="11" t="str">
        <f t="shared" si="111"/>
        <v/>
      </c>
      <c r="Q580" s="12" t="str">
        <f t="shared" ca="1" si="112"/>
        <v/>
      </c>
      <c r="R580" s="100"/>
      <c r="S580" s="14"/>
      <c r="T580" s="15" t="str">
        <f t="shared" ca="1" si="113"/>
        <v/>
      </c>
      <c r="U580" s="15" t="str">
        <f t="shared" ca="1" si="114"/>
        <v/>
      </c>
      <c r="V580" s="16"/>
      <c r="W580" s="17" t="str">
        <f t="shared" ca="1" si="115"/>
        <v/>
      </c>
      <c r="X580" s="18" t="str">
        <f t="shared" ca="1" si="116"/>
        <v/>
      </c>
    </row>
    <row r="581" spans="1:24" x14ac:dyDescent="0.35">
      <c r="A581" s="3">
        <v>577</v>
      </c>
      <c r="B581" s="4"/>
      <c r="C581" s="4"/>
      <c r="D581" s="5" t="str">
        <f t="shared" si="107"/>
        <v/>
      </c>
      <c r="E581" s="4"/>
      <c r="F581" s="6"/>
      <c r="G581" s="6"/>
      <c r="H581" s="7" t="str">
        <f t="shared" ca="1" si="108"/>
        <v/>
      </c>
      <c r="I581" s="8" t="str">
        <f t="shared" ca="1" si="109"/>
        <v/>
      </c>
      <c r="J581" s="8" t="str">
        <f>IF(C581="","",
COUNTIFS(
sales!$C:$C,$C581,
sales!$E:$E,$E581,
sales!$H:$H,"&gt;="&amp;$F581,
sales!$H:$H,"&lt;="&amp;$G581
))</f>
        <v/>
      </c>
      <c r="K581" s="9" t="str">
        <f>IF(COUNTIFS(sales!C:C, C581)=0,"",
_xlfn.MAXIFS(sales!H:H, sales!C:C, C581))</f>
        <v/>
      </c>
      <c r="L581" s="4"/>
      <c r="M581" s="4"/>
      <c r="N581" s="10" t="str">
        <f>IF(C581="","",
SUMIFS(
sales!$I:$I,
sales!$C:$C,$C581,
sales!$E:$E,$E581,
sales!$H:$H,"&gt;="&amp;$F581,
sales!$H:$H,"&lt;="&amp;$G581
))</f>
        <v/>
      </c>
      <c r="O581" s="10" t="str">
        <f t="shared" si="110"/>
        <v/>
      </c>
      <c r="P581" s="11" t="str">
        <f t="shared" si="111"/>
        <v/>
      </c>
      <c r="Q581" s="12" t="str">
        <f t="shared" ca="1" si="112"/>
        <v/>
      </c>
      <c r="R581" s="100"/>
      <c r="S581" s="14"/>
      <c r="T581" s="15" t="str">
        <f t="shared" ca="1" si="113"/>
        <v/>
      </c>
      <c r="U581" s="15" t="str">
        <f t="shared" ca="1" si="114"/>
        <v/>
      </c>
      <c r="V581" s="16"/>
      <c r="W581" s="17" t="str">
        <f t="shared" ca="1" si="115"/>
        <v/>
      </c>
      <c r="X581" s="18" t="str">
        <f t="shared" ca="1" si="116"/>
        <v/>
      </c>
    </row>
    <row r="582" spans="1:24" x14ac:dyDescent="0.35">
      <c r="A582" s="3">
        <v>578</v>
      </c>
      <c r="B582" s="4"/>
      <c r="C582" s="4"/>
      <c r="D582" s="5" t="str">
        <f t="shared" si="107"/>
        <v/>
      </c>
      <c r="E582" s="4"/>
      <c r="F582" s="6"/>
      <c r="G582" s="6"/>
      <c r="H582" s="7" t="str">
        <f t="shared" ca="1" si="108"/>
        <v/>
      </c>
      <c r="I582" s="8" t="str">
        <f t="shared" ca="1" si="109"/>
        <v/>
      </c>
      <c r="J582" s="8" t="str">
        <f>IF(C582="","",
COUNTIFS(
sales!$C:$C,$C582,
sales!$E:$E,$E582,
sales!$H:$H,"&gt;="&amp;$F582,
sales!$H:$H,"&lt;="&amp;$G582
))</f>
        <v/>
      </c>
      <c r="K582" s="9" t="str">
        <f>IF(COUNTIFS(sales!C:C, C582)=0,"",
_xlfn.MAXIFS(sales!H:H, sales!C:C, C582))</f>
        <v/>
      </c>
      <c r="L582" s="4"/>
      <c r="M582" s="4"/>
      <c r="N582" s="10" t="str">
        <f>IF(C582="","",
SUMIFS(
sales!$I:$I,
sales!$C:$C,$C582,
sales!$E:$E,$E582,
sales!$H:$H,"&gt;="&amp;$F582,
sales!$H:$H,"&lt;="&amp;$G582
))</f>
        <v/>
      </c>
      <c r="O582" s="10" t="str">
        <f t="shared" si="110"/>
        <v/>
      </c>
      <c r="P582" s="11" t="str">
        <f t="shared" si="111"/>
        <v/>
      </c>
      <c r="Q582" s="12" t="str">
        <f t="shared" ca="1" si="112"/>
        <v/>
      </c>
      <c r="R582" s="100"/>
      <c r="S582" s="14"/>
      <c r="T582" s="15" t="str">
        <f t="shared" ca="1" si="113"/>
        <v/>
      </c>
      <c r="U582" s="15" t="str">
        <f t="shared" ca="1" si="114"/>
        <v/>
      </c>
      <c r="V582" s="16"/>
      <c r="W582" s="17" t="str">
        <f t="shared" ca="1" si="115"/>
        <v/>
      </c>
      <c r="X582" s="18" t="str">
        <f t="shared" ca="1" si="116"/>
        <v/>
      </c>
    </row>
    <row r="583" spans="1:24" x14ac:dyDescent="0.35">
      <c r="A583" s="3">
        <v>579</v>
      </c>
      <c r="B583" s="4"/>
      <c r="C583" s="4"/>
      <c r="D583" s="5" t="str">
        <f t="shared" si="107"/>
        <v/>
      </c>
      <c r="E583" s="4"/>
      <c r="F583" s="6"/>
      <c r="G583" s="6"/>
      <c r="H583" s="7" t="str">
        <f t="shared" ca="1" si="108"/>
        <v/>
      </c>
      <c r="I583" s="8" t="str">
        <f t="shared" ca="1" si="109"/>
        <v/>
      </c>
      <c r="J583" s="8" t="str">
        <f>IF(C583="","",
COUNTIFS(
sales!$C:$C,$C583,
sales!$E:$E,$E583,
sales!$H:$H,"&gt;="&amp;$F583,
sales!$H:$H,"&lt;="&amp;$G583
))</f>
        <v/>
      </c>
      <c r="K583" s="9" t="str">
        <f>IF(COUNTIFS(sales!C:C, C583)=0,"",
_xlfn.MAXIFS(sales!H:H, sales!C:C, C583))</f>
        <v/>
      </c>
      <c r="L583" s="4"/>
      <c r="M583" s="4"/>
      <c r="N583" s="10" t="str">
        <f>IF(C583="","",
SUMIFS(
sales!$I:$I,
sales!$C:$C,$C583,
sales!$E:$E,$E583,
sales!$H:$H,"&gt;="&amp;$F583,
sales!$H:$H,"&lt;="&amp;$G583
))</f>
        <v/>
      </c>
      <c r="O583" s="10" t="str">
        <f t="shared" si="110"/>
        <v/>
      </c>
      <c r="P583" s="11" t="str">
        <f t="shared" si="111"/>
        <v/>
      </c>
      <c r="Q583" s="12" t="str">
        <f t="shared" ca="1" si="112"/>
        <v/>
      </c>
      <c r="R583" s="100"/>
      <c r="S583" s="14"/>
      <c r="T583" s="15" t="str">
        <f t="shared" ca="1" si="113"/>
        <v/>
      </c>
      <c r="U583" s="15" t="str">
        <f t="shared" ca="1" si="114"/>
        <v/>
      </c>
      <c r="V583" s="16"/>
      <c r="W583" s="17" t="str">
        <f t="shared" ca="1" si="115"/>
        <v/>
      </c>
      <c r="X583" s="18" t="str">
        <f t="shared" ca="1" si="116"/>
        <v/>
      </c>
    </row>
    <row r="584" spans="1:24" x14ac:dyDescent="0.35">
      <c r="A584" s="3">
        <v>580</v>
      </c>
      <c r="B584" s="4"/>
      <c r="C584" s="4"/>
      <c r="D584" s="5" t="str">
        <f t="shared" si="107"/>
        <v/>
      </c>
      <c r="E584" s="4"/>
      <c r="F584" s="6"/>
      <c r="G584" s="6"/>
      <c r="H584" s="7" t="str">
        <f t="shared" ca="1" si="108"/>
        <v/>
      </c>
      <c r="I584" s="8" t="str">
        <f t="shared" ca="1" si="109"/>
        <v/>
      </c>
      <c r="J584" s="8" t="str">
        <f>IF(C584="","",
COUNTIFS(
sales!$C:$C,$C584,
sales!$E:$E,$E584,
sales!$H:$H,"&gt;="&amp;$F584,
sales!$H:$H,"&lt;="&amp;$G584
))</f>
        <v/>
      </c>
      <c r="K584" s="9" t="str">
        <f>IF(COUNTIFS(sales!C:C, C584)=0,"",
_xlfn.MAXIFS(sales!H:H, sales!C:C, C584))</f>
        <v/>
      </c>
      <c r="L584" s="4"/>
      <c r="M584" s="4"/>
      <c r="N584" s="10" t="str">
        <f>IF(C584="","",
SUMIFS(
sales!$I:$I,
sales!$C:$C,$C584,
sales!$E:$E,$E584,
sales!$H:$H,"&gt;="&amp;$F584,
sales!$H:$H,"&lt;="&amp;$G584
))</f>
        <v/>
      </c>
      <c r="O584" s="10" t="str">
        <f t="shared" si="110"/>
        <v/>
      </c>
      <c r="P584" s="11" t="str">
        <f t="shared" si="111"/>
        <v/>
      </c>
      <c r="Q584" s="12" t="str">
        <f t="shared" ca="1" si="112"/>
        <v/>
      </c>
      <c r="R584" s="100"/>
      <c r="S584" s="14"/>
      <c r="T584" s="15" t="str">
        <f t="shared" ca="1" si="113"/>
        <v/>
      </c>
      <c r="U584" s="15" t="str">
        <f t="shared" ca="1" si="114"/>
        <v/>
      </c>
      <c r="V584" s="16"/>
      <c r="W584" s="17" t="str">
        <f t="shared" ca="1" si="115"/>
        <v/>
      </c>
      <c r="X584" s="18" t="str">
        <f t="shared" ca="1" si="116"/>
        <v/>
      </c>
    </row>
    <row r="585" spans="1:24" x14ac:dyDescent="0.35">
      <c r="A585" s="3">
        <v>581</v>
      </c>
      <c r="B585" s="4"/>
      <c r="C585" s="4"/>
      <c r="D585" s="5" t="str">
        <f t="shared" si="107"/>
        <v/>
      </c>
      <c r="E585" s="4"/>
      <c r="F585" s="6"/>
      <c r="G585" s="6"/>
      <c r="H585" s="7" t="str">
        <f t="shared" ca="1" si="108"/>
        <v/>
      </c>
      <c r="I585" s="8" t="str">
        <f t="shared" ca="1" si="109"/>
        <v/>
      </c>
      <c r="J585" s="8" t="str">
        <f>IF(C585="","",
COUNTIFS(
sales!$C:$C,$C585,
sales!$E:$E,$E585,
sales!$H:$H,"&gt;="&amp;$F585,
sales!$H:$H,"&lt;="&amp;$G585
))</f>
        <v/>
      </c>
      <c r="K585" s="9" t="str">
        <f>IF(COUNTIFS(sales!C:C, C585)=0,"",
_xlfn.MAXIFS(sales!H:H, sales!C:C, C585))</f>
        <v/>
      </c>
      <c r="L585" s="4"/>
      <c r="M585" s="4"/>
      <c r="N585" s="10" t="str">
        <f>IF(C585="","",
SUMIFS(
sales!$I:$I,
sales!$C:$C,$C585,
sales!$E:$E,$E585,
sales!$H:$H,"&gt;="&amp;$F585,
sales!$H:$H,"&lt;="&amp;$G585
))</f>
        <v/>
      </c>
      <c r="O585" s="10" t="str">
        <f t="shared" si="110"/>
        <v/>
      </c>
      <c r="P585" s="11" t="str">
        <f t="shared" si="111"/>
        <v/>
      </c>
      <c r="Q585" s="12" t="str">
        <f t="shared" ca="1" si="112"/>
        <v/>
      </c>
      <c r="R585" s="100"/>
      <c r="S585" s="14"/>
      <c r="T585" s="15" t="str">
        <f t="shared" ca="1" si="113"/>
        <v/>
      </c>
      <c r="U585" s="15" t="str">
        <f t="shared" ca="1" si="114"/>
        <v/>
      </c>
      <c r="V585" s="16"/>
      <c r="W585" s="17" t="str">
        <f t="shared" ca="1" si="115"/>
        <v/>
      </c>
      <c r="X585" s="18" t="str">
        <f t="shared" ca="1" si="116"/>
        <v/>
      </c>
    </row>
    <row r="586" spans="1:24" x14ac:dyDescent="0.35">
      <c r="A586" s="3">
        <v>582</v>
      </c>
      <c r="B586" s="4"/>
      <c r="C586" s="4"/>
      <c r="D586" s="5" t="str">
        <f t="shared" si="107"/>
        <v/>
      </c>
      <c r="E586" s="4"/>
      <c r="F586" s="6"/>
      <c r="G586" s="6"/>
      <c r="H586" s="7" t="str">
        <f t="shared" ca="1" si="108"/>
        <v/>
      </c>
      <c r="I586" s="8" t="str">
        <f t="shared" ca="1" si="109"/>
        <v/>
      </c>
      <c r="J586" s="8" t="str">
        <f>IF(C586="","",
COUNTIFS(
sales!$C:$C,$C586,
sales!$E:$E,$E586,
sales!$H:$H,"&gt;="&amp;$F586,
sales!$H:$H,"&lt;="&amp;$G586
))</f>
        <v/>
      </c>
      <c r="K586" s="9" t="str">
        <f>IF(COUNTIFS(sales!C:C, C586)=0,"",
_xlfn.MAXIFS(sales!H:H, sales!C:C, C586))</f>
        <v/>
      </c>
      <c r="L586" s="4"/>
      <c r="M586" s="4"/>
      <c r="N586" s="10" t="str">
        <f>IF(C586="","",
SUMIFS(
sales!$I:$I,
sales!$C:$C,$C586,
sales!$E:$E,$E586,
sales!$H:$H,"&gt;="&amp;$F586,
sales!$H:$H,"&lt;="&amp;$G586
))</f>
        <v/>
      </c>
      <c r="O586" s="10" t="str">
        <f t="shared" si="110"/>
        <v/>
      </c>
      <c r="P586" s="11" t="str">
        <f t="shared" si="111"/>
        <v/>
      </c>
      <c r="Q586" s="12" t="str">
        <f t="shared" ca="1" si="112"/>
        <v/>
      </c>
      <c r="R586" s="100"/>
      <c r="S586" s="14"/>
      <c r="T586" s="15" t="str">
        <f t="shared" ca="1" si="113"/>
        <v/>
      </c>
      <c r="U586" s="15" t="str">
        <f t="shared" ca="1" si="114"/>
        <v/>
      </c>
      <c r="V586" s="16"/>
      <c r="W586" s="17" t="str">
        <f t="shared" ca="1" si="115"/>
        <v/>
      </c>
      <c r="X586" s="18" t="str">
        <f t="shared" ca="1" si="116"/>
        <v/>
      </c>
    </row>
    <row r="587" spans="1:24" x14ac:dyDescent="0.35">
      <c r="A587" s="3">
        <v>583</v>
      </c>
      <c r="B587" s="4"/>
      <c r="C587" s="4"/>
      <c r="D587" s="5" t="str">
        <f t="shared" si="107"/>
        <v/>
      </c>
      <c r="E587" s="4"/>
      <c r="F587" s="6"/>
      <c r="G587" s="6"/>
      <c r="H587" s="7" t="str">
        <f t="shared" ca="1" si="108"/>
        <v/>
      </c>
      <c r="I587" s="8" t="str">
        <f t="shared" ca="1" si="109"/>
        <v/>
      </c>
      <c r="J587" s="8" t="str">
        <f>IF(C587="","",
COUNTIFS(
sales!$C:$C,$C587,
sales!$E:$E,$E587,
sales!$H:$H,"&gt;="&amp;$F587,
sales!$H:$H,"&lt;="&amp;$G587
))</f>
        <v/>
      </c>
      <c r="K587" s="9" t="str">
        <f>IF(COUNTIFS(sales!C:C, C587)=0,"",
_xlfn.MAXIFS(sales!H:H, sales!C:C, C587))</f>
        <v/>
      </c>
      <c r="L587" s="4"/>
      <c r="M587" s="4"/>
      <c r="N587" s="10" t="str">
        <f>IF(C587="","",
SUMIFS(
sales!$I:$I,
sales!$C:$C,$C587,
sales!$E:$E,$E587,
sales!$H:$H,"&gt;="&amp;$F587,
sales!$H:$H,"&lt;="&amp;$G587
))</f>
        <v/>
      </c>
      <c r="O587" s="10" t="str">
        <f t="shared" si="110"/>
        <v/>
      </c>
      <c r="P587" s="11" t="str">
        <f t="shared" si="111"/>
        <v/>
      </c>
      <c r="Q587" s="12" t="str">
        <f t="shared" ca="1" si="112"/>
        <v/>
      </c>
      <c r="R587" s="100"/>
      <c r="S587" s="14"/>
      <c r="T587" s="15" t="str">
        <f t="shared" ca="1" si="113"/>
        <v/>
      </c>
      <c r="U587" s="15" t="str">
        <f t="shared" ca="1" si="114"/>
        <v/>
      </c>
      <c r="V587" s="16"/>
      <c r="W587" s="17" t="str">
        <f t="shared" ca="1" si="115"/>
        <v/>
      </c>
      <c r="X587" s="18" t="str">
        <f t="shared" ca="1" si="116"/>
        <v/>
      </c>
    </row>
    <row r="588" spans="1:24" x14ac:dyDescent="0.35">
      <c r="A588" s="3">
        <v>584</v>
      </c>
      <c r="B588" s="4"/>
      <c r="C588" s="4"/>
      <c r="D588" s="5" t="str">
        <f t="shared" si="107"/>
        <v/>
      </c>
      <c r="E588" s="4"/>
      <c r="F588" s="6"/>
      <c r="G588" s="6"/>
      <c r="H588" s="7" t="str">
        <f t="shared" ca="1" si="108"/>
        <v/>
      </c>
      <c r="I588" s="8" t="str">
        <f t="shared" ca="1" si="109"/>
        <v/>
      </c>
      <c r="J588" s="8" t="str">
        <f>IF(C588="","",
COUNTIFS(
sales!$C:$C,$C588,
sales!$E:$E,$E588,
sales!$H:$H,"&gt;="&amp;$F588,
sales!$H:$H,"&lt;="&amp;$G588
))</f>
        <v/>
      </c>
      <c r="K588" s="9" t="str">
        <f>IF(COUNTIFS(sales!C:C, C588)=0,"",
_xlfn.MAXIFS(sales!H:H, sales!C:C, C588))</f>
        <v/>
      </c>
      <c r="L588" s="4"/>
      <c r="M588" s="4"/>
      <c r="N588" s="10" t="str">
        <f>IF(C588="","",
SUMIFS(
sales!$I:$I,
sales!$C:$C,$C588,
sales!$E:$E,$E588,
sales!$H:$H,"&gt;="&amp;$F588,
sales!$H:$H,"&lt;="&amp;$G588
))</f>
        <v/>
      </c>
      <c r="O588" s="10" t="str">
        <f t="shared" si="110"/>
        <v/>
      </c>
      <c r="P588" s="11" t="str">
        <f t="shared" si="111"/>
        <v/>
      </c>
      <c r="Q588" s="12" t="str">
        <f t="shared" ca="1" si="112"/>
        <v/>
      </c>
      <c r="R588" s="100"/>
      <c r="S588" s="14"/>
      <c r="T588" s="15" t="str">
        <f t="shared" ca="1" si="113"/>
        <v/>
      </c>
      <c r="U588" s="15" t="str">
        <f t="shared" ca="1" si="114"/>
        <v/>
      </c>
      <c r="V588" s="16"/>
      <c r="W588" s="17" t="str">
        <f t="shared" ca="1" si="115"/>
        <v/>
      </c>
      <c r="X588" s="18" t="str">
        <f t="shared" ca="1" si="116"/>
        <v/>
      </c>
    </row>
    <row r="589" spans="1:24" x14ac:dyDescent="0.35">
      <c r="A589" s="3">
        <v>585</v>
      </c>
      <c r="B589" s="4"/>
      <c r="C589" s="4"/>
      <c r="D589" s="5" t="str">
        <f t="shared" si="107"/>
        <v/>
      </c>
      <c r="E589" s="4"/>
      <c r="F589" s="6"/>
      <c r="G589" s="6"/>
      <c r="H589" s="7" t="str">
        <f t="shared" ca="1" si="108"/>
        <v/>
      </c>
      <c r="I589" s="8" t="str">
        <f t="shared" ca="1" si="109"/>
        <v/>
      </c>
      <c r="J589" s="8" t="str">
        <f>IF(C589="","",
COUNTIFS(
sales!$C:$C,$C589,
sales!$E:$E,$E589,
sales!$H:$H,"&gt;="&amp;$F589,
sales!$H:$H,"&lt;="&amp;$G589
))</f>
        <v/>
      </c>
      <c r="K589" s="9" t="str">
        <f>IF(COUNTIFS(sales!C:C, C589)=0,"",
_xlfn.MAXIFS(sales!H:H, sales!C:C, C589))</f>
        <v/>
      </c>
      <c r="L589" s="4"/>
      <c r="M589" s="4"/>
      <c r="N589" s="10" t="str">
        <f>IF(C589="","",
SUMIFS(
sales!$I:$I,
sales!$C:$C,$C589,
sales!$E:$E,$E589,
sales!$H:$H,"&gt;="&amp;$F589,
sales!$H:$H,"&lt;="&amp;$G589
))</f>
        <v/>
      </c>
      <c r="O589" s="10" t="str">
        <f t="shared" si="110"/>
        <v/>
      </c>
      <c r="P589" s="11" t="str">
        <f t="shared" si="111"/>
        <v/>
      </c>
      <c r="Q589" s="12" t="str">
        <f t="shared" ca="1" si="112"/>
        <v/>
      </c>
      <c r="R589" s="100"/>
      <c r="S589" s="14"/>
      <c r="T589" s="15" t="str">
        <f t="shared" ca="1" si="113"/>
        <v/>
      </c>
      <c r="U589" s="15" t="str">
        <f t="shared" ca="1" si="114"/>
        <v/>
      </c>
      <c r="V589" s="16"/>
      <c r="W589" s="17" t="str">
        <f t="shared" ca="1" si="115"/>
        <v/>
      </c>
      <c r="X589" s="18" t="str">
        <f t="shared" ca="1" si="116"/>
        <v/>
      </c>
    </row>
    <row r="590" spans="1:24" x14ac:dyDescent="0.35">
      <c r="A590" s="3">
        <v>586</v>
      </c>
      <c r="B590" s="4"/>
      <c r="C590" s="4"/>
      <c r="D590" s="5" t="str">
        <f t="shared" si="107"/>
        <v/>
      </c>
      <c r="E590" s="4"/>
      <c r="F590" s="6"/>
      <c r="G590" s="6"/>
      <c r="H590" s="7" t="str">
        <f t="shared" ca="1" si="108"/>
        <v/>
      </c>
      <c r="I590" s="8" t="str">
        <f t="shared" ca="1" si="109"/>
        <v/>
      </c>
      <c r="J590" s="8" t="str">
        <f>IF(C590="","",
COUNTIFS(
sales!$C:$C,$C590,
sales!$E:$E,$E590,
sales!$H:$H,"&gt;="&amp;$F590,
sales!$H:$H,"&lt;="&amp;$G590
))</f>
        <v/>
      </c>
      <c r="K590" s="9" t="str">
        <f>IF(COUNTIFS(sales!C:C, C590)=0,"",
_xlfn.MAXIFS(sales!H:H, sales!C:C, C590))</f>
        <v/>
      </c>
      <c r="L590" s="4"/>
      <c r="M590" s="4"/>
      <c r="N590" s="10" t="str">
        <f>IF(C590="","",
SUMIFS(
sales!$I:$I,
sales!$C:$C,$C590,
sales!$E:$E,$E590,
sales!$H:$H,"&gt;="&amp;$F590,
sales!$H:$H,"&lt;="&amp;$G590
))</f>
        <v/>
      </c>
      <c r="O590" s="10" t="str">
        <f t="shared" si="110"/>
        <v/>
      </c>
      <c r="P590" s="11" t="str">
        <f t="shared" si="111"/>
        <v/>
      </c>
      <c r="Q590" s="12" t="str">
        <f t="shared" ca="1" si="112"/>
        <v/>
      </c>
      <c r="R590" s="100"/>
      <c r="S590" s="14"/>
      <c r="T590" s="15" t="str">
        <f t="shared" ca="1" si="113"/>
        <v/>
      </c>
      <c r="U590" s="15" t="str">
        <f t="shared" ca="1" si="114"/>
        <v/>
      </c>
      <c r="V590" s="16"/>
      <c r="W590" s="17" t="str">
        <f t="shared" ca="1" si="115"/>
        <v/>
      </c>
      <c r="X590" s="18" t="str">
        <f t="shared" ca="1" si="116"/>
        <v/>
      </c>
    </row>
    <row r="591" spans="1:24" x14ac:dyDescent="0.35">
      <c r="A591" s="3">
        <v>587</v>
      </c>
      <c r="B591" s="4"/>
      <c r="C591" s="4"/>
      <c r="D591" s="5" t="str">
        <f t="shared" si="107"/>
        <v/>
      </c>
      <c r="E591" s="4"/>
      <c r="F591" s="6"/>
      <c r="G591" s="6"/>
      <c r="H591" s="7" t="str">
        <f t="shared" ca="1" si="108"/>
        <v/>
      </c>
      <c r="I591" s="8" t="str">
        <f t="shared" ca="1" si="109"/>
        <v/>
      </c>
      <c r="J591" s="8" t="str">
        <f>IF(C591="","",
COUNTIFS(
sales!$C:$C,$C591,
sales!$E:$E,$E591,
sales!$H:$H,"&gt;="&amp;$F591,
sales!$H:$H,"&lt;="&amp;$G591
))</f>
        <v/>
      </c>
      <c r="K591" s="9" t="str">
        <f>IF(COUNTIFS(sales!C:C, C591)=0,"",
_xlfn.MAXIFS(sales!H:H, sales!C:C, C591))</f>
        <v/>
      </c>
      <c r="L591" s="4"/>
      <c r="M591" s="4"/>
      <c r="N591" s="10" t="str">
        <f>IF(C591="","",
SUMIFS(
sales!$I:$I,
sales!$C:$C,$C591,
sales!$E:$E,$E591,
sales!$H:$H,"&gt;="&amp;$F591,
sales!$H:$H,"&lt;="&amp;$G591
))</f>
        <v/>
      </c>
      <c r="O591" s="10" t="str">
        <f t="shared" si="110"/>
        <v/>
      </c>
      <c r="P591" s="11" t="str">
        <f t="shared" si="111"/>
        <v/>
      </c>
      <c r="Q591" s="12" t="str">
        <f t="shared" ca="1" si="112"/>
        <v/>
      </c>
      <c r="R591" s="100"/>
      <c r="S591" s="14"/>
      <c r="T591" s="15" t="str">
        <f t="shared" ca="1" si="113"/>
        <v/>
      </c>
      <c r="U591" s="15" t="str">
        <f t="shared" ca="1" si="114"/>
        <v/>
      </c>
      <c r="V591" s="16"/>
      <c r="W591" s="17" t="str">
        <f t="shared" ca="1" si="115"/>
        <v/>
      </c>
      <c r="X591" s="18" t="str">
        <f t="shared" ca="1" si="116"/>
        <v/>
      </c>
    </row>
    <row r="592" spans="1:24" x14ac:dyDescent="0.35">
      <c r="A592" s="3">
        <v>588</v>
      </c>
      <c r="B592" s="4"/>
      <c r="C592" s="4"/>
      <c r="D592" s="5" t="str">
        <f t="shared" si="107"/>
        <v/>
      </c>
      <c r="E592" s="4"/>
      <c r="F592" s="6"/>
      <c r="G592" s="6"/>
      <c r="H592" s="7" t="str">
        <f t="shared" ca="1" si="108"/>
        <v/>
      </c>
      <c r="I592" s="8" t="str">
        <f t="shared" ca="1" si="109"/>
        <v/>
      </c>
      <c r="J592" s="8" t="str">
        <f>IF(C592="","",
COUNTIFS(
sales!$C:$C,$C592,
sales!$E:$E,$E592,
sales!$H:$H,"&gt;="&amp;$F592,
sales!$H:$H,"&lt;="&amp;$G592
))</f>
        <v/>
      </c>
      <c r="K592" s="9" t="str">
        <f>IF(COUNTIFS(sales!C:C, C592)=0,"",
_xlfn.MAXIFS(sales!H:H, sales!C:C, C592))</f>
        <v/>
      </c>
      <c r="L592" s="4"/>
      <c r="M592" s="4"/>
      <c r="N592" s="10" t="str">
        <f>IF(C592="","",
SUMIFS(
sales!$I:$I,
sales!$C:$C,$C592,
sales!$E:$E,$E592,
sales!$H:$H,"&gt;="&amp;$F592,
sales!$H:$H,"&lt;="&amp;$G592
))</f>
        <v/>
      </c>
      <c r="O592" s="10" t="str">
        <f t="shared" si="110"/>
        <v/>
      </c>
      <c r="P592" s="11" t="str">
        <f t="shared" si="111"/>
        <v/>
      </c>
      <c r="Q592" s="12" t="str">
        <f t="shared" ca="1" si="112"/>
        <v/>
      </c>
      <c r="R592" s="100"/>
      <c r="S592" s="14"/>
      <c r="T592" s="15" t="str">
        <f t="shared" ca="1" si="113"/>
        <v/>
      </c>
      <c r="U592" s="15" t="str">
        <f t="shared" ca="1" si="114"/>
        <v/>
      </c>
      <c r="V592" s="16"/>
      <c r="W592" s="17" t="str">
        <f t="shared" ca="1" si="115"/>
        <v/>
      </c>
      <c r="X592" s="18" t="str">
        <f t="shared" ca="1" si="116"/>
        <v/>
      </c>
    </row>
    <row r="593" spans="1:24" x14ac:dyDescent="0.35">
      <c r="A593" s="3">
        <v>589</v>
      </c>
      <c r="B593" s="4"/>
      <c r="C593" s="4"/>
      <c r="D593" s="5" t="str">
        <f t="shared" si="107"/>
        <v/>
      </c>
      <c r="E593" s="4"/>
      <c r="F593" s="6"/>
      <c r="G593" s="6"/>
      <c r="H593" s="7" t="str">
        <f t="shared" ca="1" si="108"/>
        <v/>
      </c>
      <c r="I593" s="8" t="str">
        <f t="shared" ca="1" si="109"/>
        <v/>
      </c>
      <c r="J593" s="8" t="str">
        <f>IF(C593="","",
COUNTIFS(
sales!$C:$C,$C593,
sales!$E:$E,$E593,
sales!$H:$H,"&gt;="&amp;$F593,
sales!$H:$H,"&lt;="&amp;$G593
))</f>
        <v/>
      </c>
      <c r="K593" s="9" t="str">
        <f>IF(COUNTIFS(sales!C:C, C593)=0,"",
_xlfn.MAXIFS(sales!H:H, sales!C:C, C593))</f>
        <v/>
      </c>
      <c r="L593" s="4"/>
      <c r="M593" s="4"/>
      <c r="N593" s="10" t="str">
        <f>IF(C593="","",
SUMIFS(
sales!$I:$I,
sales!$C:$C,$C593,
sales!$E:$E,$E593,
sales!$H:$H,"&gt;="&amp;$F593,
sales!$H:$H,"&lt;="&amp;$G593
))</f>
        <v/>
      </c>
      <c r="O593" s="10" t="str">
        <f t="shared" si="110"/>
        <v/>
      </c>
      <c r="P593" s="11" t="str">
        <f t="shared" si="111"/>
        <v/>
      </c>
      <c r="Q593" s="12" t="str">
        <f t="shared" ca="1" si="112"/>
        <v/>
      </c>
      <c r="R593" s="100"/>
      <c r="S593" s="14"/>
      <c r="T593" s="15" t="str">
        <f t="shared" ca="1" si="113"/>
        <v/>
      </c>
      <c r="U593" s="15" t="str">
        <f t="shared" ca="1" si="114"/>
        <v/>
      </c>
      <c r="V593" s="16"/>
      <c r="W593" s="17" t="str">
        <f t="shared" ca="1" si="115"/>
        <v/>
      </c>
      <c r="X593" s="18" t="str">
        <f t="shared" ca="1" si="116"/>
        <v/>
      </c>
    </row>
    <row r="594" spans="1:24" x14ac:dyDescent="0.35">
      <c r="A594" s="3">
        <v>590</v>
      </c>
      <c r="B594" s="4"/>
      <c r="C594" s="4"/>
      <c r="D594" s="5" t="str">
        <f t="shared" si="107"/>
        <v/>
      </c>
      <c r="E594" s="4"/>
      <c r="F594" s="6"/>
      <c r="G594" s="6"/>
      <c r="H594" s="7" t="str">
        <f t="shared" ca="1" si="108"/>
        <v/>
      </c>
      <c r="I594" s="8" t="str">
        <f t="shared" ca="1" si="109"/>
        <v/>
      </c>
      <c r="J594" s="8" t="str">
        <f>IF(C594="","",
COUNTIFS(
sales!$C:$C,$C594,
sales!$E:$E,$E594,
sales!$H:$H,"&gt;="&amp;$F594,
sales!$H:$H,"&lt;="&amp;$G594
))</f>
        <v/>
      </c>
      <c r="K594" s="9" t="str">
        <f>IF(COUNTIFS(sales!C:C, C594)=0,"",
_xlfn.MAXIFS(sales!H:H, sales!C:C, C594))</f>
        <v/>
      </c>
      <c r="L594" s="4"/>
      <c r="M594" s="4"/>
      <c r="N594" s="10" t="str">
        <f>IF(C594="","",
SUMIFS(
sales!$I:$I,
sales!$C:$C,$C594,
sales!$E:$E,$E594,
sales!$H:$H,"&gt;="&amp;$F594,
sales!$H:$H,"&lt;="&amp;$G594
))</f>
        <v/>
      </c>
      <c r="O594" s="10" t="str">
        <f t="shared" si="110"/>
        <v/>
      </c>
      <c r="P594" s="11" t="str">
        <f t="shared" si="111"/>
        <v/>
      </c>
      <c r="Q594" s="12" t="str">
        <f t="shared" ca="1" si="112"/>
        <v/>
      </c>
      <c r="R594" s="100"/>
      <c r="S594" s="14"/>
      <c r="T594" s="15" t="str">
        <f t="shared" ca="1" si="113"/>
        <v/>
      </c>
      <c r="U594" s="15" t="str">
        <f t="shared" ca="1" si="114"/>
        <v/>
      </c>
      <c r="V594" s="16"/>
      <c r="W594" s="17" t="str">
        <f t="shared" ca="1" si="115"/>
        <v/>
      </c>
      <c r="X594" s="18" t="str">
        <f t="shared" ca="1" si="116"/>
        <v/>
      </c>
    </row>
    <row r="595" spans="1:24" x14ac:dyDescent="0.35">
      <c r="A595" s="3">
        <v>591</v>
      </c>
      <c r="B595" s="4"/>
      <c r="C595" s="4"/>
      <c r="D595" s="5" t="str">
        <f t="shared" si="107"/>
        <v/>
      </c>
      <c r="E595" s="4"/>
      <c r="F595" s="6"/>
      <c r="G595" s="6"/>
      <c r="H595" s="7" t="str">
        <f t="shared" ca="1" si="108"/>
        <v/>
      </c>
      <c r="I595" s="8" t="str">
        <f t="shared" ca="1" si="109"/>
        <v/>
      </c>
      <c r="J595" s="8" t="str">
        <f>IF(C595="","",
COUNTIFS(
sales!$C:$C,$C595,
sales!$E:$E,$E595,
sales!$H:$H,"&gt;="&amp;$F595,
sales!$H:$H,"&lt;="&amp;$G595
))</f>
        <v/>
      </c>
      <c r="K595" s="9" t="str">
        <f>IF(COUNTIFS(sales!C:C, C595)=0,"",
_xlfn.MAXIFS(sales!H:H, sales!C:C, C595))</f>
        <v/>
      </c>
      <c r="L595" s="4"/>
      <c r="M595" s="4"/>
      <c r="N595" s="10" t="str">
        <f>IF(C595="","",
SUMIFS(
sales!$I:$I,
sales!$C:$C,$C595,
sales!$E:$E,$E595,
sales!$H:$H,"&gt;="&amp;$F595,
sales!$H:$H,"&lt;="&amp;$G595
))</f>
        <v/>
      </c>
      <c r="O595" s="10" t="str">
        <f t="shared" si="110"/>
        <v/>
      </c>
      <c r="P595" s="11" t="str">
        <f t="shared" si="111"/>
        <v/>
      </c>
      <c r="Q595" s="12" t="str">
        <f t="shared" ca="1" si="112"/>
        <v/>
      </c>
      <c r="R595" s="100"/>
      <c r="S595" s="14"/>
      <c r="T595" s="15" t="str">
        <f t="shared" ca="1" si="113"/>
        <v/>
      </c>
      <c r="U595" s="15" t="str">
        <f t="shared" ca="1" si="114"/>
        <v/>
      </c>
      <c r="V595" s="16"/>
      <c r="W595" s="17" t="str">
        <f t="shared" ca="1" si="115"/>
        <v/>
      </c>
      <c r="X595" s="18" t="str">
        <f t="shared" ca="1" si="116"/>
        <v/>
      </c>
    </row>
    <row r="596" spans="1:24" x14ac:dyDescent="0.35">
      <c r="A596" s="3">
        <v>592</v>
      </c>
      <c r="B596" s="4"/>
      <c r="C596" s="4"/>
      <c r="D596" s="5" t="str">
        <f t="shared" si="107"/>
        <v/>
      </c>
      <c r="E596" s="4"/>
      <c r="F596" s="6"/>
      <c r="G596" s="6"/>
      <c r="H596" s="7" t="str">
        <f t="shared" ca="1" si="108"/>
        <v/>
      </c>
      <c r="I596" s="8" t="str">
        <f t="shared" ca="1" si="109"/>
        <v/>
      </c>
      <c r="J596" s="8" t="str">
        <f>IF(C596="","",
COUNTIFS(
sales!$C:$C,$C596,
sales!$E:$E,$E596,
sales!$H:$H,"&gt;="&amp;$F596,
sales!$H:$H,"&lt;="&amp;$G596
))</f>
        <v/>
      </c>
      <c r="K596" s="9" t="str">
        <f>IF(COUNTIFS(sales!C:C, C596)=0,"",
_xlfn.MAXIFS(sales!H:H, sales!C:C, C596))</f>
        <v/>
      </c>
      <c r="L596" s="4"/>
      <c r="M596" s="4"/>
      <c r="N596" s="10" t="str">
        <f>IF(C596="","",
SUMIFS(
sales!$I:$I,
sales!$C:$C,$C596,
sales!$E:$E,$E596,
sales!$H:$H,"&gt;="&amp;$F596,
sales!$H:$H,"&lt;="&amp;$G596
))</f>
        <v/>
      </c>
      <c r="O596" s="10" t="str">
        <f t="shared" si="110"/>
        <v/>
      </c>
      <c r="P596" s="11" t="str">
        <f t="shared" si="111"/>
        <v/>
      </c>
      <c r="Q596" s="12" t="str">
        <f t="shared" ca="1" si="112"/>
        <v/>
      </c>
      <c r="R596" s="100"/>
      <c r="S596" s="14"/>
      <c r="T596" s="15" t="str">
        <f t="shared" ca="1" si="113"/>
        <v/>
      </c>
      <c r="U596" s="15" t="str">
        <f t="shared" ca="1" si="114"/>
        <v/>
      </c>
      <c r="V596" s="16"/>
      <c r="W596" s="17" t="str">
        <f t="shared" ca="1" si="115"/>
        <v/>
      </c>
      <c r="X596" s="18" t="str">
        <f t="shared" ca="1" si="116"/>
        <v/>
      </c>
    </row>
    <row r="597" spans="1:24" x14ac:dyDescent="0.35">
      <c r="A597" s="3">
        <v>593</v>
      </c>
      <c r="B597" s="4"/>
      <c r="C597" s="4"/>
      <c r="D597" s="5" t="str">
        <f t="shared" si="107"/>
        <v/>
      </c>
      <c r="E597" s="4"/>
      <c r="F597" s="6"/>
      <c r="G597" s="6"/>
      <c r="H597" s="7" t="str">
        <f t="shared" ca="1" si="108"/>
        <v/>
      </c>
      <c r="I597" s="8" t="str">
        <f t="shared" ca="1" si="109"/>
        <v/>
      </c>
      <c r="J597" s="8" t="str">
        <f>IF(C597="","",
COUNTIFS(
sales!$C:$C,$C597,
sales!$E:$E,$E597,
sales!$H:$H,"&gt;="&amp;$F597,
sales!$H:$H,"&lt;="&amp;$G597
))</f>
        <v/>
      </c>
      <c r="K597" s="9" t="str">
        <f>IF(COUNTIFS(sales!C:C, C597)=0,"",
_xlfn.MAXIFS(sales!H:H, sales!C:C, C597))</f>
        <v/>
      </c>
      <c r="L597" s="4"/>
      <c r="M597" s="4"/>
      <c r="N597" s="10" t="str">
        <f>IF(C597="","",
SUMIFS(
sales!$I:$I,
sales!$C:$C,$C597,
sales!$E:$E,$E597,
sales!$H:$H,"&gt;="&amp;$F597,
sales!$H:$H,"&lt;="&amp;$G597
))</f>
        <v/>
      </c>
      <c r="O597" s="10" t="str">
        <f t="shared" si="110"/>
        <v/>
      </c>
      <c r="P597" s="11" t="str">
        <f t="shared" si="111"/>
        <v/>
      </c>
      <c r="Q597" s="12" t="str">
        <f t="shared" ca="1" si="112"/>
        <v/>
      </c>
      <c r="R597" s="100"/>
      <c r="S597" s="14"/>
      <c r="T597" s="15" t="str">
        <f t="shared" ca="1" si="113"/>
        <v/>
      </c>
      <c r="U597" s="15" t="str">
        <f t="shared" ca="1" si="114"/>
        <v/>
      </c>
      <c r="V597" s="16"/>
      <c r="W597" s="17" t="str">
        <f t="shared" ca="1" si="115"/>
        <v/>
      </c>
      <c r="X597" s="18" t="str">
        <f t="shared" ca="1" si="116"/>
        <v/>
      </c>
    </row>
    <row r="598" spans="1:24" x14ac:dyDescent="0.35">
      <c r="A598" s="3">
        <v>594</v>
      </c>
      <c r="B598" s="4"/>
      <c r="C598" s="4"/>
      <c r="D598" s="5" t="str">
        <f t="shared" si="107"/>
        <v/>
      </c>
      <c r="E598" s="4"/>
      <c r="F598" s="6"/>
      <c r="G598" s="6"/>
      <c r="H598" s="7" t="str">
        <f t="shared" ca="1" si="108"/>
        <v/>
      </c>
      <c r="I598" s="8" t="str">
        <f t="shared" ca="1" si="109"/>
        <v/>
      </c>
      <c r="J598" s="8" t="str">
        <f>IF(C598="","",
COUNTIFS(
sales!$C:$C,$C598,
sales!$E:$E,$E598,
sales!$H:$H,"&gt;="&amp;$F598,
sales!$H:$H,"&lt;="&amp;$G598
))</f>
        <v/>
      </c>
      <c r="K598" s="9" t="str">
        <f>IF(COUNTIFS(sales!C:C, C598)=0,"",
_xlfn.MAXIFS(sales!H:H, sales!C:C, C598))</f>
        <v/>
      </c>
      <c r="L598" s="4"/>
      <c r="M598" s="4"/>
      <c r="N598" s="10" t="str">
        <f>IF(C598="","",
SUMIFS(
sales!$I:$I,
sales!$C:$C,$C598,
sales!$E:$E,$E598,
sales!$H:$H,"&gt;="&amp;$F598,
sales!$H:$H,"&lt;="&amp;$G598
))</f>
        <v/>
      </c>
      <c r="O598" s="10" t="str">
        <f t="shared" si="110"/>
        <v/>
      </c>
      <c r="P598" s="11" t="str">
        <f t="shared" si="111"/>
        <v/>
      </c>
      <c r="Q598" s="12" t="str">
        <f t="shared" ca="1" si="112"/>
        <v/>
      </c>
      <c r="R598" s="100"/>
      <c r="S598" s="14"/>
      <c r="T598" s="15" t="str">
        <f t="shared" ca="1" si="113"/>
        <v/>
      </c>
      <c r="U598" s="15" t="str">
        <f t="shared" ca="1" si="114"/>
        <v/>
      </c>
      <c r="V598" s="16"/>
      <c r="W598" s="17" t="str">
        <f t="shared" ca="1" si="115"/>
        <v/>
      </c>
      <c r="X598" s="18" t="str">
        <f t="shared" ca="1" si="116"/>
        <v/>
      </c>
    </row>
    <row r="599" spans="1:24" x14ac:dyDescent="0.35">
      <c r="A599" s="3">
        <v>595</v>
      </c>
      <c r="B599" s="4"/>
      <c r="C599" s="4"/>
      <c r="D599" s="5" t="str">
        <f t="shared" si="107"/>
        <v/>
      </c>
      <c r="E599" s="4"/>
      <c r="F599" s="6"/>
      <c r="G599" s="6"/>
      <c r="H599" s="7" t="str">
        <f t="shared" ca="1" si="108"/>
        <v/>
      </c>
      <c r="I599" s="8" t="str">
        <f t="shared" ca="1" si="109"/>
        <v/>
      </c>
      <c r="J599" s="8" t="str">
        <f>IF(C599="","",
COUNTIFS(
sales!$C:$C,$C599,
sales!$E:$E,$E599,
sales!$H:$H,"&gt;="&amp;$F599,
sales!$H:$H,"&lt;="&amp;$G599
))</f>
        <v/>
      </c>
      <c r="K599" s="9" t="str">
        <f>IF(COUNTIFS(sales!C:C, C599)=0,"",
_xlfn.MAXIFS(sales!H:H, sales!C:C, C599))</f>
        <v/>
      </c>
      <c r="L599" s="4"/>
      <c r="M599" s="4"/>
      <c r="N599" s="10" t="str">
        <f>IF(C599="","",
SUMIFS(
sales!$I:$I,
sales!$C:$C,$C599,
sales!$E:$E,$E599,
sales!$H:$H,"&gt;="&amp;$F599,
sales!$H:$H,"&lt;="&amp;$G599
))</f>
        <v/>
      </c>
      <c r="O599" s="10" t="str">
        <f t="shared" si="110"/>
        <v/>
      </c>
      <c r="P599" s="11" t="str">
        <f t="shared" si="111"/>
        <v/>
      </c>
      <c r="Q599" s="12" t="str">
        <f t="shared" ca="1" si="112"/>
        <v/>
      </c>
      <c r="R599" s="100"/>
      <c r="S599" s="14"/>
      <c r="T599" s="15" t="str">
        <f t="shared" ca="1" si="113"/>
        <v/>
      </c>
      <c r="U599" s="15" t="str">
        <f t="shared" ca="1" si="114"/>
        <v/>
      </c>
      <c r="V599" s="16"/>
      <c r="W599" s="17" t="str">
        <f t="shared" ca="1" si="115"/>
        <v/>
      </c>
      <c r="X599" s="18" t="str">
        <f t="shared" ca="1" si="116"/>
        <v/>
      </c>
    </row>
    <row r="600" spans="1:24" x14ac:dyDescent="0.35">
      <c r="A600" s="3">
        <v>596</v>
      </c>
      <c r="B600" s="4"/>
      <c r="C600" s="4"/>
      <c r="D600" s="5" t="str">
        <f t="shared" si="107"/>
        <v/>
      </c>
      <c r="E600" s="4"/>
      <c r="F600" s="6"/>
      <c r="G600" s="6"/>
      <c r="H600" s="7" t="str">
        <f t="shared" ca="1" si="108"/>
        <v/>
      </c>
      <c r="I600" s="8" t="str">
        <f t="shared" ca="1" si="109"/>
        <v/>
      </c>
      <c r="J600" s="8" t="str">
        <f>IF(C600="","",
COUNTIFS(
sales!$C:$C,$C600,
sales!$E:$E,$E600,
sales!$H:$H,"&gt;="&amp;$F600,
sales!$H:$H,"&lt;="&amp;$G600
))</f>
        <v/>
      </c>
      <c r="K600" s="9" t="str">
        <f>IF(COUNTIFS(sales!C:C, C600)=0,"",
_xlfn.MAXIFS(sales!H:H, sales!C:C, C600))</f>
        <v/>
      </c>
      <c r="L600" s="4"/>
      <c r="M600" s="4"/>
      <c r="N600" s="10" t="str">
        <f>IF(C600="","",
SUMIFS(
sales!$I:$I,
sales!$C:$C,$C600,
sales!$E:$E,$E600,
sales!$H:$H,"&gt;="&amp;$F600,
sales!$H:$H,"&lt;="&amp;$G600
))</f>
        <v/>
      </c>
      <c r="O600" s="10" t="str">
        <f t="shared" si="110"/>
        <v/>
      </c>
      <c r="P600" s="11" t="str">
        <f t="shared" si="111"/>
        <v/>
      </c>
      <c r="Q600" s="12" t="str">
        <f t="shared" ca="1" si="112"/>
        <v/>
      </c>
      <c r="R600" s="100"/>
      <c r="S600" s="14"/>
      <c r="T600" s="15" t="str">
        <f t="shared" ca="1" si="113"/>
        <v/>
      </c>
      <c r="U600" s="15" t="str">
        <f t="shared" ca="1" si="114"/>
        <v/>
      </c>
      <c r="V600" s="16"/>
      <c r="W600" s="17" t="str">
        <f t="shared" ca="1" si="115"/>
        <v/>
      </c>
      <c r="X600" s="18" t="str">
        <f t="shared" ca="1" si="116"/>
        <v/>
      </c>
    </row>
    <row r="601" spans="1:24" x14ac:dyDescent="0.35">
      <c r="A601" s="3">
        <v>597</v>
      </c>
      <c r="B601" s="4"/>
      <c r="C601" s="4"/>
      <c r="D601" s="5" t="str">
        <f t="shared" si="107"/>
        <v/>
      </c>
      <c r="E601" s="4"/>
      <c r="F601" s="6"/>
      <c r="G601" s="6"/>
      <c r="H601" s="7" t="str">
        <f t="shared" ca="1" si="108"/>
        <v/>
      </c>
      <c r="I601" s="8" t="str">
        <f t="shared" ca="1" si="109"/>
        <v/>
      </c>
      <c r="J601" s="8" t="str">
        <f>IF(C601="","",
COUNTIFS(
sales!$C:$C,$C601,
sales!$E:$E,$E601,
sales!$H:$H,"&gt;="&amp;$F601,
sales!$H:$H,"&lt;="&amp;$G601
))</f>
        <v/>
      </c>
      <c r="K601" s="9" t="str">
        <f>IF(COUNTIFS(sales!C:C, C601)=0,"",
_xlfn.MAXIFS(sales!H:H, sales!C:C, C601))</f>
        <v/>
      </c>
      <c r="L601" s="4"/>
      <c r="M601" s="4"/>
      <c r="N601" s="10" t="str">
        <f>IF(C601="","",
SUMIFS(
sales!$I:$I,
sales!$C:$C,$C601,
sales!$E:$E,$E601,
sales!$H:$H,"&gt;="&amp;$F601,
sales!$H:$H,"&lt;="&amp;$G601
))</f>
        <v/>
      </c>
      <c r="O601" s="10" t="str">
        <f t="shared" si="110"/>
        <v/>
      </c>
      <c r="P601" s="11" t="str">
        <f t="shared" si="111"/>
        <v/>
      </c>
      <c r="Q601" s="12" t="str">
        <f t="shared" ca="1" si="112"/>
        <v/>
      </c>
      <c r="R601" s="100"/>
      <c r="S601" s="14"/>
      <c r="T601" s="15" t="str">
        <f t="shared" ca="1" si="113"/>
        <v/>
      </c>
      <c r="U601" s="15" t="str">
        <f t="shared" ca="1" si="114"/>
        <v/>
      </c>
      <c r="V601" s="16"/>
      <c r="W601" s="17" t="str">
        <f t="shared" ca="1" si="115"/>
        <v/>
      </c>
      <c r="X601" s="18" t="str">
        <f t="shared" ca="1" si="116"/>
        <v/>
      </c>
    </row>
    <row r="602" spans="1:24" x14ac:dyDescent="0.35">
      <c r="A602" s="3">
        <v>598</v>
      </c>
      <c r="B602" s="4"/>
      <c r="C602" s="4"/>
      <c r="D602" s="5" t="str">
        <f t="shared" si="107"/>
        <v/>
      </c>
      <c r="E602" s="4"/>
      <c r="F602" s="6"/>
      <c r="G602" s="6"/>
      <c r="H602" s="7" t="str">
        <f t="shared" ca="1" si="108"/>
        <v/>
      </c>
      <c r="I602" s="8" t="str">
        <f t="shared" ca="1" si="109"/>
        <v/>
      </c>
      <c r="J602" s="8" t="str">
        <f>IF(C602="","",
COUNTIFS(
sales!$C:$C,$C602,
sales!$E:$E,$E602,
sales!$H:$H,"&gt;="&amp;$F602,
sales!$H:$H,"&lt;="&amp;$G602
))</f>
        <v/>
      </c>
      <c r="K602" s="9" t="str">
        <f>IF(COUNTIFS(sales!C:C, C602)=0,"",
_xlfn.MAXIFS(sales!H:H, sales!C:C, C602))</f>
        <v/>
      </c>
      <c r="L602" s="4"/>
      <c r="M602" s="4"/>
      <c r="N602" s="10" t="str">
        <f>IF(C602="","",
SUMIFS(
sales!$I:$I,
sales!$C:$C,$C602,
sales!$E:$E,$E602,
sales!$H:$H,"&gt;="&amp;$F602,
sales!$H:$H,"&lt;="&amp;$G602
))</f>
        <v/>
      </c>
      <c r="O602" s="10" t="str">
        <f t="shared" si="110"/>
        <v/>
      </c>
      <c r="P602" s="11" t="str">
        <f t="shared" si="111"/>
        <v/>
      </c>
      <c r="Q602" s="12" t="str">
        <f t="shared" ca="1" si="112"/>
        <v/>
      </c>
      <c r="R602" s="100"/>
      <c r="S602" s="14"/>
      <c r="T602" s="15" t="str">
        <f t="shared" ca="1" si="113"/>
        <v/>
      </c>
      <c r="U602" s="15" t="str">
        <f t="shared" ca="1" si="114"/>
        <v/>
      </c>
      <c r="V602" s="16"/>
      <c r="W602" s="17" t="str">
        <f t="shared" ca="1" si="115"/>
        <v/>
      </c>
      <c r="X602" s="18" t="str">
        <f t="shared" ca="1" si="116"/>
        <v/>
      </c>
    </row>
    <row r="603" spans="1:24" x14ac:dyDescent="0.35">
      <c r="A603" s="3">
        <v>599</v>
      </c>
      <c r="B603" s="4"/>
      <c r="C603" s="4"/>
      <c r="D603" s="5" t="str">
        <f t="shared" si="107"/>
        <v/>
      </c>
      <c r="E603" s="4"/>
      <c r="F603" s="6"/>
      <c r="G603" s="6"/>
      <c r="H603" s="7" t="str">
        <f t="shared" ca="1" si="108"/>
        <v/>
      </c>
      <c r="I603" s="8" t="str">
        <f t="shared" ca="1" si="109"/>
        <v/>
      </c>
      <c r="J603" s="8" t="str">
        <f>IF(C603="","",
COUNTIFS(
sales!$C:$C,$C603,
sales!$E:$E,$E603,
sales!$H:$H,"&gt;="&amp;$F603,
sales!$H:$H,"&lt;="&amp;$G603
))</f>
        <v/>
      </c>
      <c r="K603" s="9" t="str">
        <f>IF(COUNTIFS(sales!C:C, C603)=0,"",
_xlfn.MAXIFS(sales!H:H, sales!C:C, C603))</f>
        <v/>
      </c>
      <c r="L603" s="4"/>
      <c r="M603" s="4"/>
      <c r="N603" s="10" t="str">
        <f>IF(C603="","",
SUMIFS(
sales!$I:$I,
sales!$C:$C,$C603,
sales!$E:$E,$E603,
sales!$H:$H,"&gt;="&amp;$F603,
sales!$H:$H,"&lt;="&amp;$G603
))</f>
        <v/>
      </c>
      <c r="O603" s="10" t="str">
        <f t="shared" si="110"/>
        <v/>
      </c>
      <c r="P603" s="11" t="str">
        <f t="shared" si="111"/>
        <v/>
      </c>
      <c r="Q603" s="12" t="str">
        <f t="shared" ca="1" si="112"/>
        <v/>
      </c>
      <c r="R603" s="100"/>
      <c r="S603" s="14"/>
      <c r="T603" s="15" t="str">
        <f t="shared" ca="1" si="113"/>
        <v/>
      </c>
      <c r="U603" s="15" t="str">
        <f t="shared" ca="1" si="114"/>
        <v/>
      </c>
      <c r="V603" s="16"/>
      <c r="W603" s="17" t="str">
        <f t="shared" ca="1" si="115"/>
        <v/>
      </c>
      <c r="X603" s="18" t="str">
        <f t="shared" ca="1" si="116"/>
        <v/>
      </c>
    </row>
    <row r="604" spans="1:24" x14ac:dyDescent="0.35">
      <c r="A604" s="3">
        <v>600</v>
      </c>
      <c r="B604" s="4"/>
      <c r="C604" s="4"/>
      <c r="D604" s="5" t="str">
        <f t="shared" si="107"/>
        <v/>
      </c>
      <c r="E604" s="4"/>
      <c r="F604" s="6"/>
      <c r="G604" s="6"/>
      <c r="H604" s="7" t="str">
        <f t="shared" ca="1" si="108"/>
        <v/>
      </c>
      <c r="I604" s="8" t="str">
        <f t="shared" ca="1" si="109"/>
        <v/>
      </c>
      <c r="J604" s="8" t="str">
        <f>IF(C604="","",
COUNTIFS(
sales!$C:$C,$C604,
sales!$E:$E,$E604,
sales!$H:$H,"&gt;="&amp;$F604,
sales!$H:$H,"&lt;="&amp;$G604
))</f>
        <v/>
      </c>
      <c r="K604" s="9" t="str">
        <f>IF(COUNTIFS(sales!C:C, C604)=0,"",
_xlfn.MAXIFS(sales!H:H, sales!C:C, C604))</f>
        <v/>
      </c>
      <c r="L604" s="4"/>
      <c r="M604" s="4"/>
      <c r="N604" s="10" t="str">
        <f>IF(C604="","",
SUMIFS(
sales!$I:$I,
sales!$C:$C,$C604,
sales!$E:$E,$E604,
sales!$H:$H,"&gt;="&amp;$F604,
sales!$H:$H,"&lt;="&amp;$G604
))</f>
        <v/>
      </c>
      <c r="O604" s="10" t="str">
        <f t="shared" si="110"/>
        <v/>
      </c>
      <c r="P604" s="11" t="str">
        <f t="shared" si="111"/>
        <v/>
      </c>
      <c r="Q604" s="12" t="str">
        <f t="shared" ca="1" si="112"/>
        <v/>
      </c>
      <c r="R604" s="100"/>
      <c r="S604" s="14"/>
      <c r="T604" s="15" t="str">
        <f t="shared" ca="1" si="113"/>
        <v/>
      </c>
      <c r="U604" s="15" t="str">
        <f t="shared" ca="1" si="114"/>
        <v/>
      </c>
      <c r="V604" s="16"/>
      <c r="W604" s="17" t="str">
        <f t="shared" ca="1" si="115"/>
        <v/>
      </c>
      <c r="X604" s="18" t="str">
        <f t="shared" ca="1" si="116"/>
        <v/>
      </c>
    </row>
    <row r="605" spans="1:24" x14ac:dyDescent="0.35">
      <c r="A605" s="3">
        <v>601</v>
      </c>
      <c r="B605" s="4"/>
      <c r="C605" s="4"/>
      <c r="D605" s="5" t="str">
        <f t="shared" si="107"/>
        <v/>
      </c>
      <c r="E605" s="4"/>
      <c r="F605" s="6"/>
      <c r="G605" s="6"/>
      <c r="H605" s="7" t="str">
        <f t="shared" ca="1" si="108"/>
        <v/>
      </c>
      <c r="I605" s="8" t="str">
        <f t="shared" ca="1" si="109"/>
        <v/>
      </c>
      <c r="J605" s="8" t="str">
        <f>IF(C605="","",
COUNTIFS(
sales!$C:$C,$C605,
sales!$E:$E,$E605,
sales!$H:$H,"&gt;="&amp;$F605,
sales!$H:$H,"&lt;="&amp;$G605
))</f>
        <v/>
      </c>
      <c r="K605" s="9" t="str">
        <f>IF(COUNTIFS(sales!C:C, C605)=0,"",
_xlfn.MAXIFS(sales!H:H, sales!C:C, C605))</f>
        <v/>
      </c>
      <c r="L605" s="4"/>
      <c r="M605" s="4"/>
      <c r="N605" s="10" t="str">
        <f>IF(C605="","",
SUMIFS(
sales!$I:$I,
sales!$C:$C,$C605,
sales!$E:$E,$E605,
sales!$H:$H,"&gt;="&amp;$F605,
sales!$H:$H,"&lt;="&amp;$G605
))</f>
        <v/>
      </c>
      <c r="O605" s="10" t="str">
        <f t="shared" si="110"/>
        <v/>
      </c>
      <c r="P605" s="11" t="str">
        <f t="shared" si="111"/>
        <v/>
      </c>
      <c r="Q605" s="12" t="str">
        <f t="shared" ca="1" si="112"/>
        <v/>
      </c>
      <c r="R605" s="100"/>
      <c r="S605" s="14"/>
      <c r="T605" s="15" t="str">
        <f t="shared" ca="1" si="113"/>
        <v/>
      </c>
      <c r="U605" s="15" t="str">
        <f t="shared" ca="1" si="114"/>
        <v/>
      </c>
      <c r="V605" s="16"/>
      <c r="W605" s="17" t="str">
        <f t="shared" ca="1" si="115"/>
        <v/>
      </c>
      <c r="X605" s="18" t="str">
        <f t="shared" ca="1" si="116"/>
        <v/>
      </c>
    </row>
    <row r="606" spans="1:24" x14ac:dyDescent="0.35">
      <c r="A606" s="3">
        <v>602</v>
      </c>
      <c r="B606" s="4"/>
      <c r="C606" s="4"/>
      <c r="D606" s="5" t="str">
        <f t="shared" si="107"/>
        <v/>
      </c>
      <c r="E606" s="4"/>
      <c r="F606" s="6"/>
      <c r="G606" s="6"/>
      <c r="H606" s="7" t="str">
        <f t="shared" ca="1" si="108"/>
        <v/>
      </c>
      <c r="I606" s="8" t="str">
        <f t="shared" ca="1" si="109"/>
        <v/>
      </c>
      <c r="J606" s="8" t="str">
        <f>IF(C606="","",
COUNTIFS(
sales!$C:$C,$C606,
sales!$E:$E,$E606,
sales!$H:$H,"&gt;="&amp;$F606,
sales!$H:$H,"&lt;="&amp;$G606
))</f>
        <v/>
      </c>
      <c r="K606" s="9" t="str">
        <f>IF(COUNTIFS(sales!C:C, C606)=0,"",
_xlfn.MAXIFS(sales!H:H, sales!C:C, C606))</f>
        <v/>
      </c>
      <c r="L606" s="4"/>
      <c r="M606" s="4"/>
      <c r="N606" s="10" t="str">
        <f>IF(C606="","",
SUMIFS(
sales!$I:$I,
sales!$C:$C,$C606,
sales!$E:$E,$E606,
sales!$H:$H,"&gt;="&amp;$F606,
sales!$H:$H,"&lt;="&amp;$G606
))</f>
        <v/>
      </c>
      <c r="O606" s="10" t="str">
        <f t="shared" si="110"/>
        <v/>
      </c>
      <c r="P606" s="11" t="str">
        <f t="shared" si="111"/>
        <v/>
      </c>
      <c r="Q606" s="12" t="str">
        <f t="shared" ca="1" si="112"/>
        <v/>
      </c>
      <c r="R606" s="100"/>
      <c r="S606" s="14"/>
      <c r="T606" s="15" t="str">
        <f t="shared" ca="1" si="113"/>
        <v/>
      </c>
      <c r="U606" s="15" t="str">
        <f t="shared" ca="1" si="114"/>
        <v/>
      </c>
      <c r="V606" s="16"/>
      <c r="W606" s="17" t="str">
        <f t="shared" ca="1" si="115"/>
        <v/>
      </c>
      <c r="X606" s="18" t="str">
        <f t="shared" ca="1" si="116"/>
        <v/>
      </c>
    </row>
    <row r="607" spans="1:24" x14ac:dyDescent="0.35">
      <c r="A607" s="3">
        <v>603</v>
      </c>
      <c r="B607" s="4"/>
      <c r="C607" s="4"/>
      <c r="D607" s="5" t="str">
        <f t="shared" si="107"/>
        <v/>
      </c>
      <c r="E607" s="4"/>
      <c r="F607" s="6"/>
      <c r="G607" s="6"/>
      <c r="H607" s="7" t="str">
        <f t="shared" ca="1" si="108"/>
        <v/>
      </c>
      <c r="I607" s="8" t="str">
        <f t="shared" ca="1" si="109"/>
        <v/>
      </c>
      <c r="J607" s="8" t="str">
        <f>IF(C607="","",
COUNTIFS(
sales!$C:$C,$C607,
sales!$E:$E,$E607,
sales!$H:$H,"&gt;="&amp;$F607,
sales!$H:$H,"&lt;="&amp;$G607
))</f>
        <v/>
      </c>
      <c r="K607" s="9" t="str">
        <f>IF(COUNTIFS(sales!C:C, C607)=0,"",
_xlfn.MAXIFS(sales!H:H, sales!C:C, C607))</f>
        <v/>
      </c>
      <c r="L607" s="4"/>
      <c r="M607" s="4"/>
      <c r="N607" s="10" t="str">
        <f>IF(C607="","",
SUMIFS(
sales!$I:$I,
sales!$C:$C,$C607,
sales!$E:$E,$E607,
sales!$H:$H,"&gt;="&amp;$F607,
sales!$H:$H,"&lt;="&amp;$G607
))</f>
        <v/>
      </c>
      <c r="O607" s="10" t="str">
        <f t="shared" si="110"/>
        <v/>
      </c>
      <c r="P607" s="11" t="str">
        <f t="shared" si="111"/>
        <v/>
      </c>
      <c r="Q607" s="12" t="str">
        <f t="shared" ca="1" si="112"/>
        <v/>
      </c>
      <c r="R607" s="100"/>
      <c r="S607" s="14"/>
      <c r="T607" s="15" t="str">
        <f t="shared" ca="1" si="113"/>
        <v/>
      </c>
      <c r="U607" s="15" t="str">
        <f t="shared" ca="1" si="114"/>
        <v/>
      </c>
      <c r="V607" s="16"/>
      <c r="W607" s="17" t="str">
        <f t="shared" ca="1" si="115"/>
        <v/>
      </c>
      <c r="X607" s="18" t="str">
        <f t="shared" ca="1" si="116"/>
        <v/>
      </c>
    </row>
    <row r="608" spans="1:24" x14ac:dyDescent="0.35">
      <c r="A608" s="3">
        <v>604</v>
      </c>
      <c r="B608" s="4"/>
      <c r="C608" s="4"/>
      <c r="D608" s="5" t="str">
        <f t="shared" si="107"/>
        <v/>
      </c>
      <c r="E608" s="4"/>
      <c r="F608" s="6"/>
      <c r="G608" s="6"/>
      <c r="H608" s="7" t="str">
        <f t="shared" ca="1" si="108"/>
        <v/>
      </c>
      <c r="I608" s="8" t="str">
        <f t="shared" ca="1" si="109"/>
        <v/>
      </c>
      <c r="J608" s="8" t="str">
        <f>IF(C608="","",
COUNTIFS(
sales!$C:$C,$C608,
sales!$E:$E,$E608,
sales!$H:$H,"&gt;="&amp;$F608,
sales!$H:$H,"&lt;="&amp;$G608
))</f>
        <v/>
      </c>
      <c r="K608" s="9" t="str">
        <f>IF(COUNTIFS(sales!C:C, C608)=0,"",
_xlfn.MAXIFS(sales!H:H, sales!C:C, C608))</f>
        <v/>
      </c>
      <c r="L608" s="4"/>
      <c r="M608" s="4"/>
      <c r="N608" s="10" t="str">
        <f>IF(C608="","",
SUMIFS(
sales!$I:$I,
sales!$C:$C,$C608,
sales!$E:$E,$E608,
sales!$H:$H,"&gt;="&amp;$F608,
sales!$H:$H,"&lt;="&amp;$G608
))</f>
        <v/>
      </c>
      <c r="O608" s="10" t="str">
        <f t="shared" si="110"/>
        <v/>
      </c>
      <c r="P608" s="11" t="str">
        <f t="shared" si="111"/>
        <v/>
      </c>
      <c r="Q608" s="12" t="str">
        <f t="shared" ca="1" si="112"/>
        <v/>
      </c>
      <c r="R608" s="100"/>
      <c r="S608" s="14"/>
      <c r="T608" s="15" t="str">
        <f t="shared" ca="1" si="113"/>
        <v/>
      </c>
      <c r="U608" s="15" t="str">
        <f t="shared" ca="1" si="114"/>
        <v/>
      </c>
      <c r="V608" s="16"/>
      <c r="W608" s="17" t="str">
        <f t="shared" ca="1" si="115"/>
        <v/>
      </c>
      <c r="X608" s="18" t="str">
        <f t="shared" ca="1" si="116"/>
        <v/>
      </c>
    </row>
    <row r="609" spans="1:24" x14ac:dyDescent="0.35">
      <c r="A609" s="3">
        <v>605</v>
      </c>
      <c r="B609" s="4"/>
      <c r="C609" s="4"/>
      <c r="D609" s="5" t="str">
        <f t="shared" si="107"/>
        <v/>
      </c>
      <c r="E609" s="4"/>
      <c r="F609" s="6"/>
      <c r="G609" s="6"/>
      <c r="H609" s="7" t="str">
        <f t="shared" ca="1" si="108"/>
        <v/>
      </c>
      <c r="I609" s="8" t="str">
        <f t="shared" ca="1" si="109"/>
        <v/>
      </c>
      <c r="J609" s="8" t="str">
        <f>IF(C609="","",
COUNTIFS(
sales!$C:$C,$C609,
sales!$E:$E,$E609,
sales!$H:$H,"&gt;="&amp;$F609,
sales!$H:$H,"&lt;="&amp;$G609
))</f>
        <v/>
      </c>
      <c r="K609" s="9" t="str">
        <f>IF(COUNTIFS(sales!C:C, C609)=0,"",
_xlfn.MAXIFS(sales!H:H, sales!C:C, C609))</f>
        <v/>
      </c>
      <c r="L609" s="4"/>
      <c r="M609" s="4"/>
      <c r="N609" s="10" t="str">
        <f>IF(C609="","",
SUMIFS(
sales!$I:$I,
sales!$C:$C,$C609,
sales!$E:$E,$E609,
sales!$H:$H,"&gt;="&amp;$F609,
sales!$H:$H,"&lt;="&amp;$G609
))</f>
        <v/>
      </c>
      <c r="O609" s="10" t="str">
        <f t="shared" si="110"/>
        <v/>
      </c>
      <c r="P609" s="11" t="str">
        <f t="shared" si="111"/>
        <v/>
      </c>
      <c r="Q609" s="12" t="str">
        <f t="shared" ca="1" si="112"/>
        <v/>
      </c>
      <c r="R609" s="100"/>
      <c r="S609" s="14"/>
      <c r="T609" s="15" t="str">
        <f t="shared" ca="1" si="113"/>
        <v/>
      </c>
      <c r="U609" s="15" t="str">
        <f t="shared" ca="1" si="114"/>
        <v/>
      </c>
      <c r="V609" s="16"/>
      <c r="W609" s="17" t="str">
        <f t="shared" ca="1" si="115"/>
        <v/>
      </c>
      <c r="X609" s="18" t="str">
        <f t="shared" ca="1" si="116"/>
        <v/>
      </c>
    </row>
    <row r="610" spans="1:24" x14ac:dyDescent="0.35">
      <c r="A610" s="3">
        <v>606</v>
      </c>
      <c r="B610" s="4"/>
      <c r="C610" s="4"/>
      <c r="D610" s="5" t="str">
        <f t="shared" si="107"/>
        <v/>
      </c>
      <c r="E610" s="4"/>
      <c r="F610" s="6"/>
      <c r="G610" s="6"/>
      <c r="H610" s="7" t="str">
        <f t="shared" ca="1" si="108"/>
        <v/>
      </c>
      <c r="I610" s="8" t="str">
        <f t="shared" ca="1" si="109"/>
        <v/>
      </c>
      <c r="J610" s="8" t="str">
        <f>IF(C610="","",
COUNTIFS(
sales!$C:$C,$C610,
sales!$E:$E,$E610,
sales!$H:$H,"&gt;="&amp;$F610,
sales!$H:$H,"&lt;="&amp;$G610
))</f>
        <v/>
      </c>
      <c r="K610" s="9" t="str">
        <f>IF(COUNTIFS(sales!C:C, C610)=0,"",
_xlfn.MAXIFS(sales!H:H, sales!C:C, C610))</f>
        <v/>
      </c>
      <c r="L610" s="4"/>
      <c r="M610" s="4"/>
      <c r="N610" s="10" t="str">
        <f>IF(C610="","",
SUMIFS(
sales!$I:$I,
sales!$C:$C,$C610,
sales!$E:$E,$E610,
sales!$H:$H,"&gt;="&amp;$F610,
sales!$H:$H,"&lt;="&amp;$G610
))</f>
        <v/>
      </c>
      <c r="O610" s="10" t="str">
        <f t="shared" si="110"/>
        <v/>
      </c>
      <c r="P610" s="11" t="str">
        <f t="shared" si="111"/>
        <v/>
      </c>
      <c r="Q610" s="12" t="str">
        <f t="shared" ca="1" si="112"/>
        <v/>
      </c>
      <c r="R610" s="100"/>
      <c r="S610" s="14"/>
      <c r="T610" s="15" t="str">
        <f t="shared" ca="1" si="113"/>
        <v/>
      </c>
      <c r="U610" s="15" t="str">
        <f t="shared" ca="1" si="114"/>
        <v/>
      </c>
      <c r="V610" s="16"/>
      <c r="W610" s="17" t="str">
        <f t="shared" ca="1" si="115"/>
        <v/>
      </c>
      <c r="X610" s="18" t="str">
        <f t="shared" ca="1" si="116"/>
        <v/>
      </c>
    </row>
    <row r="611" spans="1:24" x14ac:dyDescent="0.35">
      <c r="A611" s="3">
        <v>607</v>
      </c>
      <c r="B611" s="4"/>
      <c r="C611" s="4"/>
      <c r="D611" s="5" t="str">
        <f t="shared" si="107"/>
        <v/>
      </c>
      <c r="E611" s="4"/>
      <c r="F611" s="6"/>
      <c r="G611" s="6"/>
      <c r="H611" s="7" t="str">
        <f t="shared" ca="1" si="108"/>
        <v/>
      </c>
      <c r="I611" s="8" t="str">
        <f t="shared" ca="1" si="109"/>
        <v/>
      </c>
      <c r="J611" s="8" t="str">
        <f>IF(C611="","",
COUNTIFS(
sales!$C:$C,$C611,
sales!$E:$E,$E611,
sales!$H:$H,"&gt;="&amp;$F611,
sales!$H:$H,"&lt;="&amp;$G611
))</f>
        <v/>
      </c>
      <c r="K611" s="9" t="str">
        <f>IF(COUNTIFS(sales!C:C, C611)=0,"",
_xlfn.MAXIFS(sales!H:H, sales!C:C, C611))</f>
        <v/>
      </c>
      <c r="L611" s="4"/>
      <c r="M611" s="4"/>
      <c r="N611" s="10" t="str">
        <f>IF(C611="","",
SUMIFS(
sales!$I:$I,
sales!$C:$C,$C611,
sales!$E:$E,$E611,
sales!$H:$H,"&gt;="&amp;$F611,
sales!$H:$H,"&lt;="&amp;$G611
))</f>
        <v/>
      </c>
      <c r="O611" s="10" t="str">
        <f t="shared" si="110"/>
        <v/>
      </c>
      <c r="P611" s="11" t="str">
        <f t="shared" si="111"/>
        <v/>
      </c>
      <c r="Q611" s="12" t="str">
        <f t="shared" ca="1" si="112"/>
        <v/>
      </c>
      <c r="R611" s="100"/>
      <c r="S611" s="14"/>
      <c r="T611" s="15" t="str">
        <f t="shared" ca="1" si="113"/>
        <v/>
      </c>
      <c r="U611" s="15" t="str">
        <f t="shared" ca="1" si="114"/>
        <v/>
      </c>
      <c r="V611" s="16"/>
      <c r="W611" s="17" t="str">
        <f t="shared" ca="1" si="115"/>
        <v/>
      </c>
      <c r="X611" s="18" t="str">
        <f t="shared" ca="1" si="116"/>
        <v/>
      </c>
    </row>
    <row r="612" spans="1:24" x14ac:dyDescent="0.35">
      <c r="A612" s="3">
        <v>608</v>
      </c>
      <c r="B612" s="4"/>
      <c r="C612" s="4"/>
      <c r="D612" s="5" t="str">
        <f t="shared" si="107"/>
        <v/>
      </c>
      <c r="E612" s="4"/>
      <c r="F612" s="6"/>
      <c r="G612" s="6"/>
      <c r="H612" s="7" t="str">
        <f t="shared" ca="1" si="108"/>
        <v/>
      </c>
      <c r="I612" s="8" t="str">
        <f t="shared" ca="1" si="109"/>
        <v/>
      </c>
      <c r="J612" s="8" t="str">
        <f>IF(C612="","",
COUNTIFS(
sales!$C:$C,$C612,
sales!$E:$E,$E612,
sales!$H:$H,"&gt;="&amp;$F612,
sales!$H:$H,"&lt;="&amp;$G612
))</f>
        <v/>
      </c>
      <c r="K612" s="9" t="str">
        <f>IF(COUNTIFS(sales!C:C, C612)=0,"",
_xlfn.MAXIFS(sales!H:H, sales!C:C, C612))</f>
        <v/>
      </c>
      <c r="L612" s="4"/>
      <c r="M612" s="4"/>
      <c r="N612" s="10" t="str">
        <f>IF(C612="","",
SUMIFS(
sales!$I:$I,
sales!$C:$C,$C612,
sales!$E:$E,$E612,
sales!$H:$H,"&gt;="&amp;$F612,
sales!$H:$H,"&lt;="&amp;$G612
))</f>
        <v/>
      </c>
      <c r="O612" s="10" t="str">
        <f t="shared" si="110"/>
        <v/>
      </c>
      <c r="P612" s="11" t="str">
        <f t="shared" si="111"/>
        <v/>
      </c>
      <c r="Q612" s="12" t="str">
        <f t="shared" ca="1" si="112"/>
        <v/>
      </c>
      <c r="R612" s="100"/>
      <c r="S612" s="14"/>
      <c r="T612" s="15" t="str">
        <f t="shared" ca="1" si="113"/>
        <v/>
      </c>
      <c r="U612" s="15" t="str">
        <f t="shared" ca="1" si="114"/>
        <v/>
      </c>
      <c r="V612" s="16"/>
      <c r="W612" s="17" t="str">
        <f t="shared" ca="1" si="115"/>
        <v/>
      </c>
      <c r="X612" s="18" t="str">
        <f t="shared" ca="1" si="116"/>
        <v/>
      </c>
    </row>
    <row r="613" spans="1:24" x14ac:dyDescent="0.35">
      <c r="A613" s="3">
        <v>609</v>
      </c>
      <c r="B613" s="4"/>
      <c r="C613" s="4"/>
      <c r="D613" s="5" t="str">
        <f t="shared" si="107"/>
        <v/>
      </c>
      <c r="E613" s="4"/>
      <c r="F613" s="6"/>
      <c r="G613" s="6"/>
      <c r="H613" s="7" t="str">
        <f t="shared" ca="1" si="108"/>
        <v/>
      </c>
      <c r="I613" s="8" t="str">
        <f t="shared" ca="1" si="109"/>
        <v/>
      </c>
      <c r="J613" s="8" t="str">
        <f>IF(C613="","",
COUNTIFS(
sales!$C:$C,$C613,
sales!$E:$E,$E613,
sales!$H:$H,"&gt;="&amp;$F613,
sales!$H:$H,"&lt;="&amp;$G613
))</f>
        <v/>
      </c>
      <c r="K613" s="9" t="str">
        <f>IF(COUNTIFS(sales!C:C, C613)=0,"",
_xlfn.MAXIFS(sales!H:H, sales!C:C, C613))</f>
        <v/>
      </c>
      <c r="L613" s="4"/>
      <c r="M613" s="4"/>
      <c r="N613" s="10" t="str">
        <f>IF(C613="","",
SUMIFS(
sales!$I:$I,
sales!$C:$C,$C613,
sales!$E:$E,$E613,
sales!$H:$H,"&gt;="&amp;$F613,
sales!$H:$H,"&lt;="&amp;$G613
))</f>
        <v/>
      </c>
      <c r="O613" s="10" t="str">
        <f t="shared" si="110"/>
        <v/>
      </c>
      <c r="P613" s="11" t="str">
        <f t="shared" si="111"/>
        <v/>
      </c>
      <c r="Q613" s="12" t="str">
        <f t="shared" ca="1" si="112"/>
        <v/>
      </c>
      <c r="R613" s="100"/>
      <c r="S613" s="14"/>
      <c r="T613" s="15" t="str">
        <f t="shared" ca="1" si="113"/>
        <v/>
      </c>
      <c r="U613" s="15" t="str">
        <f t="shared" ca="1" si="114"/>
        <v/>
      </c>
      <c r="V613" s="16"/>
      <c r="W613" s="17" t="str">
        <f t="shared" ca="1" si="115"/>
        <v/>
      </c>
      <c r="X613" s="18" t="str">
        <f t="shared" ca="1" si="116"/>
        <v/>
      </c>
    </row>
    <row r="614" spans="1:24" x14ac:dyDescent="0.35">
      <c r="A614" s="3">
        <v>610</v>
      </c>
      <c r="B614" s="4"/>
      <c r="C614" s="4"/>
      <c r="D614" s="5" t="str">
        <f t="shared" si="107"/>
        <v/>
      </c>
      <c r="E614" s="4"/>
      <c r="F614" s="6"/>
      <c r="G614" s="6"/>
      <c r="H614" s="7" t="str">
        <f t="shared" ca="1" si="108"/>
        <v/>
      </c>
      <c r="I614" s="8" t="str">
        <f t="shared" ca="1" si="109"/>
        <v/>
      </c>
      <c r="J614" s="8" t="str">
        <f>IF(C614="","",
COUNTIFS(
sales!$C:$C,$C614,
sales!$E:$E,$E614,
sales!$H:$H,"&gt;="&amp;$F614,
sales!$H:$H,"&lt;="&amp;$G614
))</f>
        <v/>
      </c>
      <c r="K614" s="9" t="str">
        <f>IF(COUNTIFS(sales!C:C, C614)=0,"",
_xlfn.MAXIFS(sales!H:H, sales!C:C, C614))</f>
        <v/>
      </c>
      <c r="L614" s="4"/>
      <c r="M614" s="4"/>
      <c r="N614" s="10" t="str">
        <f>IF(C614="","",
SUMIFS(
sales!$I:$I,
sales!$C:$C,$C614,
sales!$E:$E,$E614,
sales!$H:$H,"&gt;="&amp;$F614,
sales!$H:$H,"&lt;="&amp;$G614
))</f>
        <v/>
      </c>
      <c r="O614" s="10" t="str">
        <f t="shared" si="110"/>
        <v/>
      </c>
      <c r="P614" s="11" t="str">
        <f t="shared" si="111"/>
        <v/>
      </c>
      <c r="Q614" s="12" t="str">
        <f t="shared" ca="1" si="112"/>
        <v/>
      </c>
      <c r="R614" s="100"/>
      <c r="S614" s="14"/>
      <c r="T614" s="15" t="str">
        <f t="shared" ca="1" si="113"/>
        <v/>
      </c>
      <c r="U614" s="15" t="str">
        <f t="shared" ca="1" si="114"/>
        <v/>
      </c>
      <c r="V614" s="16"/>
      <c r="W614" s="17" t="str">
        <f t="shared" ca="1" si="115"/>
        <v/>
      </c>
      <c r="X614" s="18" t="str">
        <f t="shared" ca="1" si="116"/>
        <v/>
      </c>
    </row>
    <row r="615" spans="1:24" x14ac:dyDescent="0.35">
      <c r="A615" s="3">
        <v>611</v>
      </c>
      <c r="B615" s="4"/>
      <c r="C615" s="4"/>
      <c r="D615" s="5" t="str">
        <f t="shared" si="107"/>
        <v/>
      </c>
      <c r="E615" s="4"/>
      <c r="F615" s="6"/>
      <c r="G615" s="6"/>
      <c r="H615" s="7" t="str">
        <f t="shared" ca="1" si="108"/>
        <v/>
      </c>
      <c r="I615" s="8" t="str">
        <f t="shared" ca="1" si="109"/>
        <v/>
      </c>
      <c r="J615" s="8" t="str">
        <f>IF(C615="","",
COUNTIFS(
sales!$C:$C,$C615,
sales!$E:$E,$E615,
sales!$H:$H,"&gt;="&amp;$F615,
sales!$H:$H,"&lt;="&amp;$G615
))</f>
        <v/>
      </c>
      <c r="K615" s="9" t="str">
        <f>IF(COUNTIFS(sales!C:C, C615)=0,"",
_xlfn.MAXIFS(sales!H:H, sales!C:C, C615))</f>
        <v/>
      </c>
      <c r="L615" s="4"/>
      <c r="M615" s="4"/>
      <c r="N615" s="10" t="str">
        <f>IF(C615="","",
SUMIFS(
sales!$I:$I,
sales!$C:$C,$C615,
sales!$E:$E,$E615,
sales!$H:$H,"&gt;="&amp;$F615,
sales!$H:$H,"&lt;="&amp;$G615
))</f>
        <v/>
      </c>
      <c r="O615" s="10" t="str">
        <f t="shared" si="110"/>
        <v/>
      </c>
      <c r="P615" s="11" t="str">
        <f t="shared" si="111"/>
        <v/>
      </c>
      <c r="Q615" s="12" t="str">
        <f t="shared" ca="1" si="112"/>
        <v/>
      </c>
      <c r="R615" s="100"/>
      <c r="S615" s="14"/>
      <c r="T615" s="15" t="str">
        <f t="shared" ca="1" si="113"/>
        <v/>
      </c>
      <c r="U615" s="15" t="str">
        <f t="shared" ca="1" si="114"/>
        <v/>
      </c>
      <c r="V615" s="16"/>
      <c r="W615" s="17" t="str">
        <f t="shared" ca="1" si="115"/>
        <v/>
      </c>
      <c r="X615" s="18" t="str">
        <f t="shared" ca="1" si="116"/>
        <v/>
      </c>
    </row>
    <row r="616" spans="1:24" x14ac:dyDescent="0.35">
      <c r="A616" s="3">
        <v>612</v>
      </c>
      <c r="B616" s="4"/>
      <c r="C616" s="4"/>
      <c r="D616" s="5" t="str">
        <f t="shared" si="107"/>
        <v/>
      </c>
      <c r="E616" s="4"/>
      <c r="F616" s="6"/>
      <c r="G616" s="6"/>
      <c r="H616" s="7" t="str">
        <f t="shared" ca="1" si="108"/>
        <v/>
      </c>
      <c r="I616" s="8" t="str">
        <f t="shared" ca="1" si="109"/>
        <v/>
      </c>
      <c r="J616" s="8" t="str">
        <f>IF(C616="","",
COUNTIFS(
sales!$C:$C,$C616,
sales!$E:$E,$E616,
sales!$H:$H,"&gt;="&amp;$F616,
sales!$H:$H,"&lt;="&amp;$G616
))</f>
        <v/>
      </c>
      <c r="K616" s="9" t="str">
        <f>IF(COUNTIFS(sales!C:C, C616)=0,"",
_xlfn.MAXIFS(sales!H:H, sales!C:C, C616))</f>
        <v/>
      </c>
      <c r="L616" s="4"/>
      <c r="M616" s="4"/>
      <c r="N616" s="10" t="str">
        <f>IF(C616="","",
SUMIFS(
sales!$I:$I,
sales!$C:$C,$C616,
sales!$E:$E,$E616,
sales!$H:$H,"&gt;="&amp;$F616,
sales!$H:$H,"&lt;="&amp;$G616
))</f>
        <v/>
      </c>
      <c r="O616" s="10" t="str">
        <f t="shared" si="110"/>
        <v/>
      </c>
      <c r="P616" s="11" t="str">
        <f t="shared" si="111"/>
        <v/>
      </c>
      <c r="Q616" s="12" t="str">
        <f t="shared" ca="1" si="112"/>
        <v/>
      </c>
      <c r="R616" s="100"/>
      <c r="S616" s="14"/>
      <c r="T616" s="15" t="str">
        <f t="shared" ca="1" si="113"/>
        <v/>
      </c>
      <c r="U616" s="15" t="str">
        <f t="shared" ca="1" si="114"/>
        <v/>
      </c>
      <c r="V616" s="16"/>
      <c r="W616" s="17" t="str">
        <f t="shared" ca="1" si="115"/>
        <v/>
      </c>
      <c r="X616" s="18" t="str">
        <f t="shared" ca="1" si="116"/>
        <v/>
      </c>
    </row>
    <row r="617" spans="1:24" x14ac:dyDescent="0.35">
      <c r="A617" s="3">
        <v>613</v>
      </c>
      <c r="B617" s="4"/>
      <c r="C617" s="4"/>
      <c r="D617" s="5" t="str">
        <f t="shared" ref="D617:D680" si="117">IF(E617="ISNR20","Natural Rubber-TSNR (ISNR-20)","")</f>
        <v/>
      </c>
      <c r="E617" s="4"/>
      <c r="F617" s="6"/>
      <c r="G617" s="6"/>
      <c r="H617" s="7" t="str">
        <f t="shared" ref="H617:H680" ca="1" si="118">IF(G617="","",G617-TODAY())</f>
        <v/>
      </c>
      <c r="I617" s="8" t="str">
        <f t="shared" ref="I617:I680" ca="1" si="119">IF(G617="","",
IF(G617&lt;TODAY(),
IF(O617&gt;0,"Violated","Completed"),
IF(H617&lt;=7,"Expiring Soon",
"Active")))</f>
        <v/>
      </c>
      <c r="J617" s="8" t="str">
        <f>IF(C617="","",
COUNTIFS(
sales!$C:$C,$C617,
sales!$E:$E,$E617,
sales!$H:$H,"&gt;="&amp;$F617,
sales!$H:$H,"&lt;="&amp;$G617
))</f>
        <v/>
      </c>
      <c r="K617" s="9" t="str">
        <f>IF(COUNTIFS(sales!C:C, C617)=0,"",
_xlfn.MAXIFS(sales!H:H, sales!C:C, C617))</f>
        <v/>
      </c>
      <c r="L617" s="4"/>
      <c r="M617" s="4"/>
      <c r="N617" s="10" t="str">
        <f>IF(C617="","",
SUMIFS(
sales!$I:$I,
sales!$C:$C,$C617,
sales!$E:$E,$E617,
sales!$H:$H,"&gt;="&amp;$F617,
sales!$H:$H,"&lt;="&amp;$G617
))</f>
        <v/>
      </c>
      <c r="O617" s="10" t="str">
        <f t="shared" ref="O617:O680" si="120">IF(M617="","",M617-N617)</f>
        <v/>
      </c>
      <c r="P617" s="11" t="str">
        <f t="shared" ref="P617:P680" si="121">IF(M617=0,"",N617/M617)</f>
        <v/>
      </c>
      <c r="Q617" s="12" t="str">
        <f t="shared" ref="Q617:Q680" ca="1" si="122">IF(OR(G617="",O617=""),"",
IF(AND(G617&lt;TODAY(),O617&gt;0),"YES","NO"))</f>
        <v/>
      </c>
      <c r="R617" s="100"/>
      <c r="S617" s="14"/>
      <c r="T617" s="15" t="str">
        <f t="shared" ref="T617:T680" ca="1" si="123">IF(Q617="YES", IF(R617="Company",L617*(1+S617),IF(R617="Vendor",L617*(1-S617),"")),"")</f>
        <v/>
      </c>
      <c r="U617" s="15" t="str">
        <f t="shared" ref="U617:U680" ca="1" si="124">IF(Q617="YES",O617*T617,"")</f>
        <v/>
      </c>
      <c r="V617" s="16"/>
      <c r="W617" s="17" t="str">
        <f t="shared" ref="W617:W680" ca="1" si="125">IF(Q617="YES",G617+V617,"")</f>
        <v/>
      </c>
      <c r="X617" s="18" t="str">
        <f t="shared" ref="X617:X680" ca="1" si="126">IF(Q617="YES",IF(TODAY()&gt;W617,"OVERDUE","WITHIN TIME"),"")</f>
        <v/>
      </c>
    </row>
    <row r="618" spans="1:24" x14ac:dyDescent="0.35">
      <c r="A618" s="3">
        <v>614</v>
      </c>
      <c r="B618" s="4"/>
      <c r="C618" s="4"/>
      <c r="D618" s="5" t="str">
        <f t="shared" si="117"/>
        <v/>
      </c>
      <c r="E618" s="4"/>
      <c r="F618" s="6"/>
      <c r="G618" s="6"/>
      <c r="H618" s="7" t="str">
        <f t="shared" ca="1" si="118"/>
        <v/>
      </c>
      <c r="I618" s="8" t="str">
        <f t="shared" ca="1" si="119"/>
        <v/>
      </c>
      <c r="J618" s="8" t="str">
        <f>IF(C618="","",
COUNTIFS(
sales!$C:$C,$C618,
sales!$E:$E,$E618,
sales!$H:$H,"&gt;="&amp;$F618,
sales!$H:$H,"&lt;="&amp;$G618
))</f>
        <v/>
      </c>
      <c r="K618" s="9" t="str">
        <f>IF(COUNTIFS(sales!C:C, C618)=0,"",
_xlfn.MAXIFS(sales!H:H, sales!C:C, C618))</f>
        <v/>
      </c>
      <c r="L618" s="4"/>
      <c r="M618" s="4"/>
      <c r="N618" s="10" t="str">
        <f>IF(C618="","",
SUMIFS(
sales!$I:$I,
sales!$C:$C,$C618,
sales!$E:$E,$E618,
sales!$H:$H,"&gt;="&amp;$F618,
sales!$H:$H,"&lt;="&amp;$G618
))</f>
        <v/>
      </c>
      <c r="O618" s="10" t="str">
        <f t="shared" si="120"/>
        <v/>
      </c>
      <c r="P618" s="11" t="str">
        <f t="shared" si="121"/>
        <v/>
      </c>
      <c r="Q618" s="12" t="str">
        <f t="shared" ca="1" si="122"/>
        <v/>
      </c>
      <c r="R618" s="100"/>
      <c r="S618" s="14"/>
      <c r="T618" s="15" t="str">
        <f t="shared" ca="1" si="123"/>
        <v/>
      </c>
      <c r="U618" s="15" t="str">
        <f t="shared" ca="1" si="124"/>
        <v/>
      </c>
      <c r="V618" s="16"/>
      <c r="W618" s="17" t="str">
        <f t="shared" ca="1" si="125"/>
        <v/>
      </c>
      <c r="X618" s="18" t="str">
        <f t="shared" ca="1" si="126"/>
        <v/>
      </c>
    </row>
    <row r="619" spans="1:24" x14ac:dyDescent="0.35">
      <c r="A619" s="3">
        <v>615</v>
      </c>
      <c r="B619" s="4"/>
      <c r="C619" s="4"/>
      <c r="D619" s="5" t="str">
        <f t="shared" si="117"/>
        <v/>
      </c>
      <c r="E619" s="4"/>
      <c r="F619" s="6"/>
      <c r="G619" s="6"/>
      <c r="H619" s="7" t="str">
        <f t="shared" ca="1" si="118"/>
        <v/>
      </c>
      <c r="I619" s="8" t="str">
        <f t="shared" ca="1" si="119"/>
        <v/>
      </c>
      <c r="J619" s="8" t="str">
        <f>IF(C619="","",
COUNTIFS(
sales!$C:$C,$C619,
sales!$E:$E,$E619,
sales!$H:$H,"&gt;="&amp;$F619,
sales!$H:$H,"&lt;="&amp;$G619
))</f>
        <v/>
      </c>
      <c r="K619" s="9" t="str">
        <f>IF(COUNTIFS(sales!C:C, C619)=0,"",
_xlfn.MAXIFS(sales!H:H, sales!C:C, C619))</f>
        <v/>
      </c>
      <c r="L619" s="4"/>
      <c r="M619" s="4"/>
      <c r="N619" s="10" t="str">
        <f>IF(C619="","",
SUMIFS(
sales!$I:$I,
sales!$C:$C,$C619,
sales!$E:$E,$E619,
sales!$H:$H,"&gt;="&amp;$F619,
sales!$H:$H,"&lt;="&amp;$G619
))</f>
        <v/>
      </c>
      <c r="O619" s="10" t="str">
        <f t="shared" si="120"/>
        <v/>
      </c>
      <c r="P619" s="11" t="str">
        <f t="shared" si="121"/>
        <v/>
      </c>
      <c r="Q619" s="12" t="str">
        <f t="shared" ca="1" si="122"/>
        <v/>
      </c>
      <c r="R619" s="100"/>
      <c r="S619" s="14"/>
      <c r="T619" s="15" t="str">
        <f t="shared" ca="1" si="123"/>
        <v/>
      </c>
      <c r="U619" s="15" t="str">
        <f t="shared" ca="1" si="124"/>
        <v/>
      </c>
      <c r="V619" s="16"/>
      <c r="W619" s="17" t="str">
        <f t="shared" ca="1" si="125"/>
        <v/>
      </c>
      <c r="X619" s="18" t="str">
        <f t="shared" ca="1" si="126"/>
        <v/>
      </c>
    </row>
    <row r="620" spans="1:24" x14ac:dyDescent="0.35">
      <c r="A620" s="3">
        <v>616</v>
      </c>
      <c r="B620" s="4"/>
      <c r="C620" s="4"/>
      <c r="D620" s="5" t="str">
        <f t="shared" si="117"/>
        <v/>
      </c>
      <c r="E620" s="4"/>
      <c r="F620" s="6"/>
      <c r="G620" s="6"/>
      <c r="H620" s="7" t="str">
        <f t="shared" ca="1" si="118"/>
        <v/>
      </c>
      <c r="I620" s="8" t="str">
        <f t="shared" ca="1" si="119"/>
        <v/>
      </c>
      <c r="J620" s="8" t="str">
        <f>IF(C620="","",
COUNTIFS(
sales!$C:$C,$C620,
sales!$E:$E,$E620,
sales!$H:$H,"&gt;="&amp;$F620,
sales!$H:$H,"&lt;="&amp;$G620
))</f>
        <v/>
      </c>
      <c r="K620" s="9" t="str">
        <f>IF(COUNTIFS(sales!C:C, C620)=0,"",
_xlfn.MAXIFS(sales!H:H, sales!C:C, C620))</f>
        <v/>
      </c>
      <c r="L620" s="4"/>
      <c r="M620" s="4"/>
      <c r="N620" s="10" t="str">
        <f>IF(C620="","",
SUMIFS(
sales!$I:$I,
sales!$C:$C,$C620,
sales!$E:$E,$E620,
sales!$H:$H,"&gt;="&amp;$F620,
sales!$H:$H,"&lt;="&amp;$G620
))</f>
        <v/>
      </c>
      <c r="O620" s="10" t="str">
        <f t="shared" si="120"/>
        <v/>
      </c>
      <c r="P620" s="11" t="str">
        <f t="shared" si="121"/>
        <v/>
      </c>
      <c r="Q620" s="12" t="str">
        <f t="shared" ca="1" si="122"/>
        <v/>
      </c>
      <c r="R620" s="100"/>
      <c r="S620" s="14"/>
      <c r="T620" s="15" t="str">
        <f t="shared" ca="1" si="123"/>
        <v/>
      </c>
      <c r="U620" s="15" t="str">
        <f t="shared" ca="1" si="124"/>
        <v/>
      </c>
      <c r="V620" s="16"/>
      <c r="W620" s="17" t="str">
        <f t="shared" ca="1" si="125"/>
        <v/>
      </c>
      <c r="X620" s="18" t="str">
        <f t="shared" ca="1" si="126"/>
        <v/>
      </c>
    </row>
    <row r="621" spans="1:24" x14ac:dyDescent="0.35">
      <c r="A621" s="3">
        <v>617</v>
      </c>
      <c r="B621" s="4"/>
      <c r="C621" s="4"/>
      <c r="D621" s="5" t="str">
        <f t="shared" si="117"/>
        <v/>
      </c>
      <c r="E621" s="4"/>
      <c r="F621" s="6"/>
      <c r="G621" s="6"/>
      <c r="H621" s="7" t="str">
        <f t="shared" ca="1" si="118"/>
        <v/>
      </c>
      <c r="I621" s="8" t="str">
        <f t="shared" ca="1" si="119"/>
        <v/>
      </c>
      <c r="J621" s="8" t="str">
        <f>IF(C621="","",
COUNTIFS(
sales!$C:$C,$C621,
sales!$E:$E,$E621,
sales!$H:$H,"&gt;="&amp;$F621,
sales!$H:$H,"&lt;="&amp;$G621
))</f>
        <v/>
      </c>
      <c r="K621" s="9" t="str">
        <f>IF(COUNTIFS(sales!C:C, C621)=0,"",
_xlfn.MAXIFS(sales!H:H, sales!C:C, C621))</f>
        <v/>
      </c>
      <c r="L621" s="4"/>
      <c r="M621" s="4"/>
      <c r="N621" s="10" t="str">
        <f>IF(C621="","",
SUMIFS(
sales!$I:$I,
sales!$C:$C,$C621,
sales!$E:$E,$E621,
sales!$H:$H,"&gt;="&amp;$F621,
sales!$H:$H,"&lt;="&amp;$G621
))</f>
        <v/>
      </c>
      <c r="O621" s="10" t="str">
        <f t="shared" si="120"/>
        <v/>
      </c>
      <c r="P621" s="11" t="str">
        <f t="shared" si="121"/>
        <v/>
      </c>
      <c r="Q621" s="12" t="str">
        <f t="shared" ca="1" si="122"/>
        <v/>
      </c>
      <c r="R621" s="100"/>
      <c r="S621" s="14"/>
      <c r="T621" s="15" t="str">
        <f t="shared" ca="1" si="123"/>
        <v/>
      </c>
      <c r="U621" s="15" t="str">
        <f t="shared" ca="1" si="124"/>
        <v/>
      </c>
      <c r="V621" s="16"/>
      <c r="W621" s="17" t="str">
        <f t="shared" ca="1" si="125"/>
        <v/>
      </c>
      <c r="X621" s="18" t="str">
        <f t="shared" ca="1" si="126"/>
        <v/>
      </c>
    </row>
    <row r="622" spans="1:24" x14ac:dyDescent="0.35">
      <c r="A622" s="3">
        <v>618</v>
      </c>
      <c r="B622" s="4"/>
      <c r="C622" s="4"/>
      <c r="D622" s="5" t="str">
        <f t="shared" si="117"/>
        <v/>
      </c>
      <c r="E622" s="4"/>
      <c r="F622" s="6"/>
      <c r="G622" s="6"/>
      <c r="H622" s="7" t="str">
        <f t="shared" ca="1" si="118"/>
        <v/>
      </c>
      <c r="I622" s="8" t="str">
        <f t="shared" ca="1" si="119"/>
        <v/>
      </c>
      <c r="J622" s="8" t="str">
        <f>IF(C622="","",
COUNTIFS(
sales!$C:$C,$C622,
sales!$E:$E,$E622,
sales!$H:$H,"&gt;="&amp;$F622,
sales!$H:$H,"&lt;="&amp;$G622
))</f>
        <v/>
      </c>
      <c r="K622" s="9" t="str">
        <f>IF(COUNTIFS(sales!C:C, C622)=0,"",
_xlfn.MAXIFS(sales!H:H, sales!C:C, C622))</f>
        <v/>
      </c>
      <c r="L622" s="4"/>
      <c r="M622" s="4"/>
      <c r="N622" s="10" t="str">
        <f>IF(C622="","",
SUMIFS(
sales!$I:$I,
sales!$C:$C,$C622,
sales!$E:$E,$E622,
sales!$H:$H,"&gt;="&amp;$F622,
sales!$H:$H,"&lt;="&amp;$G622
))</f>
        <v/>
      </c>
      <c r="O622" s="10" t="str">
        <f t="shared" si="120"/>
        <v/>
      </c>
      <c r="P622" s="11" t="str">
        <f t="shared" si="121"/>
        <v/>
      </c>
      <c r="Q622" s="12" t="str">
        <f t="shared" ca="1" si="122"/>
        <v/>
      </c>
      <c r="R622" s="100"/>
      <c r="S622" s="14"/>
      <c r="T622" s="15" t="str">
        <f t="shared" ca="1" si="123"/>
        <v/>
      </c>
      <c r="U622" s="15" t="str">
        <f t="shared" ca="1" si="124"/>
        <v/>
      </c>
      <c r="V622" s="16"/>
      <c r="W622" s="17" t="str">
        <f t="shared" ca="1" si="125"/>
        <v/>
      </c>
      <c r="X622" s="18" t="str">
        <f t="shared" ca="1" si="126"/>
        <v/>
      </c>
    </row>
    <row r="623" spans="1:24" x14ac:dyDescent="0.35">
      <c r="A623" s="3">
        <v>619</v>
      </c>
      <c r="B623" s="4"/>
      <c r="C623" s="4"/>
      <c r="D623" s="5" t="str">
        <f t="shared" si="117"/>
        <v/>
      </c>
      <c r="E623" s="4"/>
      <c r="F623" s="6"/>
      <c r="G623" s="6"/>
      <c r="H623" s="7" t="str">
        <f t="shared" ca="1" si="118"/>
        <v/>
      </c>
      <c r="I623" s="8" t="str">
        <f t="shared" ca="1" si="119"/>
        <v/>
      </c>
      <c r="J623" s="8" t="str">
        <f>IF(C623="","",
COUNTIFS(
sales!$C:$C,$C623,
sales!$E:$E,$E623,
sales!$H:$H,"&gt;="&amp;$F623,
sales!$H:$H,"&lt;="&amp;$G623
))</f>
        <v/>
      </c>
      <c r="K623" s="9" t="str">
        <f>IF(COUNTIFS(sales!C:C, C623)=0,"",
_xlfn.MAXIFS(sales!H:H, sales!C:C, C623))</f>
        <v/>
      </c>
      <c r="L623" s="4"/>
      <c r="M623" s="4"/>
      <c r="N623" s="10" t="str">
        <f>IF(C623="","",
SUMIFS(
sales!$I:$I,
sales!$C:$C,$C623,
sales!$E:$E,$E623,
sales!$H:$H,"&gt;="&amp;$F623,
sales!$H:$H,"&lt;="&amp;$G623
))</f>
        <v/>
      </c>
      <c r="O623" s="10" t="str">
        <f t="shared" si="120"/>
        <v/>
      </c>
      <c r="P623" s="11" t="str">
        <f t="shared" si="121"/>
        <v/>
      </c>
      <c r="Q623" s="12" t="str">
        <f t="shared" ca="1" si="122"/>
        <v/>
      </c>
      <c r="R623" s="100"/>
      <c r="S623" s="14"/>
      <c r="T623" s="15" t="str">
        <f t="shared" ca="1" si="123"/>
        <v/>
      </c>
      <c r="U623" s="15" t="str">
        <f t="shared" ca="1" si="124"/>
        <v/>
      </c>
      <c r="V623" s="16"/>
      <c r="W623" s="17" t="str">
        <f t="shared" ca="1" si="125"/>
        <v/>
      </c>
      <c r="X623" s="18" t="str">
        <f t="shared" ca="1" si="126"/>
        <v/>
      </c>
    </row>
    <row r="624" spans="1:24" x14ac:dyDescent="0.35">
      <c r="A624" s="3">
        <v>620</v>
      </c>
      <c r="B624" s="4"/>
      <c r="C624" s="4"/>
      <c r="D624" s="5" t="str">
        <f t="shared" si="117"/>
        <v/>
      </c>
      <c r="E624" s="4"/>
      <c r="F624" s="6"/>
      <c r="G624" s="6"/>
      <c r="H624" s="7" t="str">
        <f t="shared" ca="1" si="118"/>
        <v/>
      </c>
      <c r="I624" s="8" t="str">
        <f t="shared" ca="1" si="119"/>
        <v/>
      </c>
      <c r="J624" s="8" t="str">
        <f>IF(C624="","",
COUNTIFS(
sales!$C:$C,$C624,
sales!$E:$E,$E624,
sales!$H:$H,"&gt;="&amp;$F624,
sales!$H:$H,"&lt;="&amp;$G624
))</f>
        <v/>
      </c>
      <c r="K624" s="9" t="str">
        <f>IF(COUNTIFS(sales!C:C, C624)=0,"",
_xlfn.MAXIFS(sales!H:H, sales!C:C, C624))</f>
        <v/>
      </c>
      <c r="L624" s="4"/>
      <c r="M624" s="4"/>
      <c r="N624" s="10" t="str">
        <f>IF(C624="","",
SUMIFS(
sales!$I:$I,
sales!$C:$C,$C624,
sales!$E:$E,$E624,
sales!$H:$H,"&gt;="&amp;$F624,
sales!$H:$H,"&lt;="&amp;$G624
))</f>
        <v/>
      </c>
      <c r="O624" s="10" t="str">
        <f t="shared" si="120"/>
        <v/>
      </c>
      <c r="P624" s="11" t="str">
        <f t="shared" si="121"/>
        <v/>
      </c>
      <c r="Q624" s="12" t="str">
        <f t="shared" ca="1" si="122"/>
        <v/>
      </c>
      <c r="R624" s="100"/>
      <c r="S624" s="14"/>
      <c r="T624" s="15" t="str">
        <f t="shared" ca="1" si="123"/>
        <v/>
      </c>
      <c r="U624" s="15" t="str">
        <f t="shared" ca="1" si="124"/>
        <v/>
      </c>
      <c r="V624" s="16"/>
      <c r="W624" s="17" t="str">
        <f t="shared" ca="1" si="125"/>
        <v/>
      </c>
      <c r="X624" s="18" t="str">
        <f t="shared" ca="1" si="126"/>
        <v/>
      </c>
    </row>
    <row r="625" spans="1:24" x14ac:dyDescent="0.35">
      <c r="A625" s="3">
        <v>621</v>
      </c>
      <c r="B625" s="4"/>
      <c r="C625" s="4"/>
      <c r="D625" s="5" t="str">
        <f t="shared" si="117"/>
        <v/>
      </c>
      <c r="E625" s="4"/>
      <c r="F625" s="6"/>
      <c r="G625" s="6"/>
      <c r="H625" s="7" t="str">
        <f t="shared" ca="1" si="118"/>
        <v/>
      </c>
      <c r="I625" s="8" t="str">
        <f t="shared" ca="1" si="119"/>
        <v/>
      </c>
      <c r="J625" s="8" t="str">
        <f>IF(C625="","",
COUNTIFS(
sales!$C:$C,$C625,
sales!$E:$E,$E625,
sales!$H:$H,"&gt;="&amp;$F625,
sales!$H:$H,"&lt;="&amp;$G625
))</f>
        <v/>
      </c>
      <c r="K625" s="9" t="str">
        <f>IF(COUNTIFS(sales!C:C, C625)=0,"",
_xlfn.MAXIFS(sales!H:H, sales!C:C, C625))</f>
        <v/>
      </c>
      <c r="L625" s="4"/>
      <c r="M625" s="4"/>
      <c r="N625" s="10" t="str">
        <f>IF(C625="","",
SUMIFS(
sales!$I:$I,
sales!$C:$C,$C625,
sales!$E:$E,$E625,
sales!$H:$H,"&gt;="&amp;$F625,
sales!$H:$H,"&lt;="&amp;$G625
))</f>
        <v/>
      </c>
      <c r="O625" s="10" t="str">
        <f t="shared" si="120"/>
        <v/>
      </c>
      <c r="P625" s="11" t="str">
        <f t="shared" si="121"/>
        <v/>
      </c>
      <c r="Q625" s="12" t="str">
        <f t="shared" ca="1" si="122"/>
        <v/>
      </c>
      <c r="R625" s="100"/>
      <c r="S625" s="14"/>
      <c r="T625" s="15" t="str">
        <f t="shared" ca="1" si="123"/>
        <v/>
      </c>
      <c r="U625" s="15" t="str">
        <f t="shared" ca="1" si="124"/>
        <v/>
      </c>
      <c r="V625" s="16"/>
      <c r="W625" s="17" t="str">
        <f t="shared" ca="1" si="125"/>
        <v/>
      </c>
      <c r="X625" s="18" t="str">
        <f t="shared" ca="1" si="126"/>
        <v/>
      </c>
    </row>
    <row r="626" spans="1:24" x14ac:dyDescent="0.35">
      <c r="A626" s="3">
        <v>622</v>
      </c>
      <c r="B626" s="4"/>
      <c r="C626" s="4"/>
      <c r="D626" s="5" t="str">
        <f t="shared" si="117"/>
        <v/>
      </c>
      <c r="E626" s="4"/>
      <c r="F626" s="6"/>
      <c r="G626" s="6"/>
      <c r="H626" s="7" t="str">
        <f t="shared" ca="1" si="118"/>
        <v/>
      </c>
      <c r="I626" s="8" t="str">
        <f t="shared" ca="1" si="119"/>
        <v/>
      </c>
      <c r="J626" s="8" t="str">
        <f>IF(C626="","",
COUNTIFS(
sales!$C:$C,$C626,
sales!$E:$E,$E626,
sales!$H:$H,"&gt;="&amp;$F626,
sales!$H:$H,"&lt;="&amp;$G626
))</f>
        <v/>
      </c>
      <c r="K626" s="9" t="str">
        <f>IF(COUNTIFS(sales!C:C, C626)=0,"",
_xlfn.MAXIFS(sales!H:H, sales!C:C, C626))</f>
        <v/>
      </c>
      <c r="L626" s="4"/>
      <c r="M626" s="4"/>
      <c r="N626" s="10" t="str">
        <f>IF(C626="","",
SUMIFS(
sales!$I:$I,
sales!$C:$C,$C626,
sales!$E:$E,$E626,
sales!$H:$H,"&gt;="&amp;$F626,
sales!$H:$H,"&lt;="&amp;$G626
))</f>
        <v/>
      </c>
      <c r="O626" s="10" t="str">
        <f t="shared" si="120"/>
        <v/>
      </c>
      <c r="P626" s="11" t="str">
        <f t="shared" si="121"/>
        <v/>
      </c>
      <c r="Q626" s="12" t="str">
        <f t="shared" ca="1" si="122"/>
        <v/>
      </c>
      <c r="R626" s="100"/>
      <c r="S626" s="14"/>
      <c r="T626" s="15" t="str">
        <f t="shared" ca="1" si="123"/>
        <v/>
      </c>
      <c r="U626" s="15" t="str">
        <f t="shared" ca="1" si="124"/>
        <v/>
      </c>
      <c r="V626" s="16"/>
      <c r="W626" s="17" t="str">
        <f t="shared" ca="1" si="125"/>
        <v/>
      </c>
      <c r="X626" s="18" t="str">
        <f t="shared" ca="1" si="126"/>
        <v/>
      </c>
    </row>
    <row r="627" spans="1:24" x14ac:dyDescent="0.35">
      <c r="A627" s="3">
        <v>623</v>
      </c>
      <c r="B627" s="4"/>
      <c r="C627" s="4"/>
      <c r="D627" s="5" t="str">
        <f t="shared" si="117"/>
        <v/>
      </c>
      <c r="E627" s="4"/>
      <c r="F627" s="6"/>
      <c r="G627" s="6"/>
      <c r="H627" s="7" t="str">
        <f t="shared" ca="1" si="118"/>
        <v/>
      </c>
      <c r="I627" s="8" t="str">
        <f t="shared" ca="1" si="119"/>
        <v/>
      </c>
      <c r="J627" s="8" t="str">
        <f>IF(C627="","",
COUNTIFS(
sales!$C:$C,$C627,
sales!$E:$E,$E627,
sales!$H:$H,"&gt;="&amp;$F627,
sales!$H:$H,"&lt;="&amp;$G627
))</f>
        <v/>
      </c>
      <c r="K627" s="9" t="str">
        <f>IF(COUNTIFS(sales!C:C, C627)=0,"",
_xlfn.MAXIFS(sales!H:H, sales!C:C, C627))</f>
        <v/>
      </c>
      <c r="L627" s="4"/>
      <c r="M627" s="4"/>
      <c r="N627" s="10" t="str">
        <f>IF(C627="","",
SUMIFS(
sales!$I:$I,
sales!$C:$C,$C627,
sales!$E:$E,$E627,
sales!$H:$H,"&gt;="&amp;$F627,
sales!$H:$H,"&lt;="&amp;$G627
))</f>
        <v/>
      </c>
      <c r="O627" s="10" t="str">
        <f t="shared" si="120"/>
        <v/>
      </c>
      <c r="P627" s="11" t="str">
        <f t="shared" si="121"/>
        <v/>
      </c>
      <c r="Q627" s="12" t="str">
        <f t="shared" ca="1" si="122"/>
        <v/>
      </c>
      <c r="R627" s="100"/>
      <c r="S627" s="14"/>
      <c r="T627" s="15" t="str">
        <f t="shared" ca="1" si="123"/>
        <v/>
      </c>
      <c r="U627" s="15" t="str">
        <f t="shared" ca="1" si="124"/>
        <v/>
      </c>
      <c r="V627" s="16"/>
      <c r="W627" s="17" t="str">
        <f t="shared" ca="1" si="125"/>
        <v/>
      </c>
      <c r="X627" s="18" t="str">
        <f t="shared" ca="1" si="126"/>
        <v/>
      </c>
    </row>
    <row r="628" spans="1:24" x14ac:dyDescent="0.35">
      <c r="A628" s="3">
        <v>624</v>
      </c>
      <c r="B628" s="4"/>
      <c r="C628" s="4"/>
      <c r="D628" s="5" t="str">
        <f t="shared" si="117"/>
        <v/>
      </c>
      <c r="E628" s="4"/>
      <c r="F628" s="6"/>
      <c r="G628" s="6"/>
      <c r="H628" s="7" t="str">
        <f t="shared" ca="1" si="118"/>
        <v/>
      </c>
      <c r="I628" s="8" t="str">
        <f t="shared" ca="1" si="119"/>
        <v/>
      </c>
      <c r="J628" s="8" t="str">
        <f>IF(C628="","",
COUNTIFS(
sales!$C:$C,$C628,
sales!$E:$E,$E628,
sales!$H:$H,"&gt;="&amp;$F628,
sales!$H:$H,"&lt;="&amp;$G628
))</f>
        <v/>
      </c>
      <c r="K628" s="9" t="str">
        <f>IF(COUNTIFS(sales!C:C, C628)=0,"",
_xlfn.MAXIFS(sales!H:H, sales!C:C, C628))</f>
        <v/>
      </c>
      <c r="L628" s="4"/>
      <c r="M628" s="4"/>
      <c r="N628" s="10" t="str">
        <f>IF(C628="","",
SUMIFS(
sales!$I:$I,
sales!$C:$C,$C628,
sales!$E:$E,$E628,
sales!$H:$H,"&gt;="&amp;$F628,
sales!$H:$H,"&lt;="&amp;$G628
))</f>
        <v/>
      </c>
      <c r="O628" s="10" t="str">
        <f t="shared" si="120"/>
        <v/>
      </c>
      <c r="P628" s="11" t="str">
        <f t="shared" si="121"/>
        <v/>
      </c>
      <c r="Q628" s="12" t="str">
        <f t="shared" ca="1" si="122"/>
        <v/>
      </c>
      <c r="R628" s="100"/>
      <c r="S628" s="14"/>
      <c r="T628" s="15" t="str">
        <f t="shared" ca="1" si="123"/>
        <v/>
      </c>
      <c r="U628" s="15" t="str">
        <f t="shared" ca="1" si="124"/>
        <v/>
      </c>
      <c r="V628" s="16"/>
      <c r="W628" s="17" t="str">
        <f t="shared" ca="1" si="125"/>
        <v/>
      </c>
      <c r="X628" s="18" t="str">
        <f t="shared" ca="1" si="126"/>
        <v/>
      </c>
    </row>
    <row r="629" spans="1:24" x14ac:dyDescent="0.35">
      <c r="A629" s="3">
        <v>625</v>
      </c>
      <c r="B629" s="4"/>
      <c r="C629" s="4"/>
      <c r="D629" s="5" t="str">
        <f t="shared" si="117"/>
        <v/>
      </c>
      <c r="E629" s="4"/>
      <c r="F629" s="6"/>
      <c r="G629" s="6"/>
      <c r="H629" s="7" t="str">
        <f t="shared" ca="1" si="118"/>
        <v/>
      </c>
      <c r="I629" s="8" t="str">
        <f t="shared" ca="1" si="119"/>
        <v/>
      </c>
      <c r="J629" s="8" t="str">
        <f>IF(C629="","",
COUNTIFS(
sales!$C:$C,$C629,
sales!$E:$E,$E629,
sales!$H:$H,"&gt;="&amp;$F629,
sales!$H:$H,"&lt;="&amp;$G629
))</f>
        <v/>
      </c>
      <c r="K629" s="9" t="str">
        <f>IF(COUNTIFS(sales!C:C, C629)=0,"",
_xlfn.MAXIFS(sales!H:H, sales!C:C, C629))</f>
        <v/>
      </c>
      <c r="L629" s="4"/>
      <c r="M629" s="4"/>
      <c r="N629" s="10" t="str">
        <f>IF(C629="","",
SUMIFS(
sales!$I:$I,
sales!$C:$C,$C629,
sales!$E:$E,$E629,
sales!$H:$H,"&gt;="&amp;$F629,
sales!$H:$H,"&lt;="&amp;$G629
))</f>
        <v/>
      </c>
      <c r="O629" s="10" t="str">
        <f t="shared" si="120"/>
        <v/>
      </c>
      <c r="P629" s="11" t="str">
        <f t="shared" si="121"/>
        <v/>
      </c>
      <c r="Q629" s="12" t="str">
        <f t="shared" ca="1" si="122"/>
        <v/>
      </c>
      <c r="R629" s="100"/>
      <c r="S629" s="14"/>
      <c r="T629" s="15" t="str">
        <f t="shared" ca="1" si="123"/>
        <v/>
      </c>
      <c r="U629" s="15" t="str">
        <f t="shared" ca="1" si="124"/>
        <v/>
      </c>
      <c r="V629" s="16"/>
      <c r="W629" s="17" t="str">
        <f t="shared" ca="1" si="125"/>
        <v/>
      </c>
      <c r="X629" s="18" t="str">
        <f t="shared" ca="1" si="126"/>
        <v/>
      </c>
    </row>
    <row r="630" spans="1:24" x14ac:dyDescent="0.35">
      <c r="A630" s="3">
        <v>626</v>
      </c>
      <c r="B630" s="4"/>
      <c r="C630" s="4"/>
      <c r="D630" s="5" t="str">
        <f t="shared" si="117"/>
        <v/>
      </c>
      <c r="E630" s="4"/>
      <c r="F630" s="6"/>
      <c r="G630" s="6"/>
      <c r="H630" s="7" t="str">
        <f t="shared" ca="1" si="118"/>
        <v/>
      </c>
      <c r="I630" s="8" t="str">
        <f t="shared" ca="1" si="119"/>
        <v/>
      </c>
      <c r="J630" s="8" t="str">
        <f>IF(C630="","",
COUNTIFS(
sales!$C:$C,$C630,
sales!$E:$E,$E630,
sales!$H:$H,"&gt;="&amp;$F630,
sales!$H:$H,"&lt;="&amp;$G630
))</f>
        <v/>
      </c>
      <c r="K630" s="9" t="str">
        <f>IF(COUNTIFS(sales!C:C, C630)=0,"",
_xlfn.MAXIFS(sales!H:H, sales!C:C, C630))</f>
        <v/>
      </c>
      <c r="L630" s="4"/>
      <c r="M630" s="4"/>
      <c r="N630" s="10" t="str">
        <f>IF(C630="","",
SUMIFS(
sales!$I:$I,
sales!$C:$C,$C630,
sales!$E:$E,$E630,
sales!$H:$H,"&gt;="&amp;$F630,
sales!$H:$H,"&lt;="&amp;$G630
))</f>
        <v/>
      </c>
      <c r="O630" s="10" t="str">
        <f t="shared" si="120"/>
        <v/>
      </c>
      <c r="P630" s="11" t="str">
        <f t="shared" si="121"/>
        <v/>
      </c>
      <c r="Q630" s="12" t="str">
        <f t="shared" ca="1" si="122"/>
        <v/>
      </c>
      <c r="R630" s="100"/>
      <c r="S630" s="14"/>
      <c r="T630" s="15" t="str">
        <f t="shared" ca="1" si="123"/>
        <v/>
      </c>
      <c r="U630" s="15" t="str">
        <f t="shared" ca="1" si="124"/>
        <v/>
      </c>
      <c r="V630" s="16"/>
      <c r="W630" s="17" t="str">
        <f t="shared" ca="1" si="125"/>
        <v/>
      </c>
      <c r="X630" s="18" t="str">
        <f t="shared" ca="1" si="126"/>
        <v/>
      </c>
    </row>
    <row r="631" spans="1:24" x14ac:dyDescent="0.35">
      <c r="A631" s="3">
        <v>627</v>
      </c>
      <c r="B631" s="4"/>
      <c r="C631" s="4"/>
      <c r="D631" s="5" t="str">
        <f t="shared" si="117"/>
        <v/>
      </c>
      <c r="E631" s="4"/>
      <c r="F631" s="6"/>
      <c r="G631" s="6"/>
      <c r="H631" s="7" t="str">
        <f t="shared" ca="1" si="118"/>
        <v/>
      </c>
      <c r="I631" s="8" t="str">
        <f t="shared" ca="1" si="119"/>
        <v/>
      </c>
      <c r="J631" s="8" t="str">
        <f>IF(C631="","",
COUNTIFS(
sales!$C:$C,$C631,
sales!$E:$E,$E631,
sales!$H:$H,"&gt;="&amp;$F631,
sales!$H:$H,"&lt;="&amp;$G631
))</f>
        <v/>
      </c>
      <c r="K631" s="9" t="str">
        <f>IF(COUNTIFS(sales!C:C, C631)=0,"",
_xlfn.MAXIFS(sales!H:H, sales!C:C, C631))</f>
        <v/>
      </c>
      <c r="L631" s="4"/>
      <c r="M631" s="4"/>
      <c r="N631" s="10" t="str">
        <f>IF(C631="","",
SUMIFS(
sales!$I:$I,
sales!$C:$C,$C631,
sales!$E:$E,$E631,
sales!$H:$H,"&gt;="&amp;$F631,
sales!$H:$H,"&lt;="&amp;$G631
))</f>
        <v/>
      </c>
      <c r="O631" s="10" t="str">
        <f t="shared" si="120"/>
        <v/>
      </c>
      <c r="P631" s="11" t="str">
        <f t="shared" si="121"/>
        <v/>
      </c>
      <c r="Q631" s="12" t="str">
        <f t="shared" ca="1" si="122"/>
        <v/>
      </c>
      <c r="R631" s="100"/>
      <c r="S631" s="14"/>
      <c r="T631" s="15" t="str">
        <f t="shared" ca="1" si="123"/>
        <v/>
      </c>
      <c r="U631" s="15" t="str">
        <f t="shared" ca="1" si="124"/>
        <v/>
      </c>
      <c r="V631" s="16"/>
      <c r="W631" s="17" t="str">
        <f t="shared" ca="1" si="125"/>
        <v/>
      </c>
      <c r="X631" s="18" t="str">
        <f t="shared" ca="1" si="126"/>
        <v/>
      </c>
    </row>
    <row r="632" spans="1:24" x14ac:dyDescent="0.35">
      <c r="A632" s="3">
        <v>628</v>
      </c>
      <c r="B632" s="4"/>
      <c r="C632" s="4"/>
      <c r="D632" s="5" t="str">
        <f t="shared" si="117"/>
        <v/>
      </c>
      <c r="E632" s="4"/>
      <c r="F632" s="6"/>
      <c r="G632" s="6"/>
      <c r="H632" s="7" t="str">
        <f t="shared" ca="1" si="118"/>
        <v/>
      </c>
      <c r="I632" s="8" t="str">
        <f t="shared" ca="1" si="119"/>
        <v/>
      </c>
      <c r="J632" s="8" t="str">
        <f>IF(C632="","",
COUNTIFS(
sales!$C:$C,$C632,
sales!$E:$E,$E632,
sales!$H:$H,"&gt;="&amp;$F632,
sales!$H:$H,"&lt;="&amp;$G632
))</f>
        <v/>
      </c>
      <c r="K632" s="9" t="str">
        <f>IF(COUNTIFS(sales!C:C, C632)=0,"",
_xlfn.MAXIFS(sales!H:H, sales!C:C, C632))</f>
        <v/>
      </c>
      <c r="L632" s="4"/>
      <c r="M632" s="4"/>
      <c r="N632" s="10" t="str">
        <f>IF(C632="","",
SUMIFS(
sales!$I:$I,
sales!$C:$C,$C632,
sales!$E:$E,$E632,
sales!$H:$H,"&gt;="&amp;$F632,
sales!$H:$H,"&lt;="&amp;$G632
))</f>
        <v/>
      </c>
      <c r="O632" s="10" t="str">
        <f t="shared" si="120"/>
        <v/>
      </c>
      <c r="P632" s="11" t="str">
        <f t="shared" si="121"/>
        <v/>
      </c>
      <c r="Q632" s="12" t="str">
        <f t="shared" ca="1" si="122"/>
        <v/>
      </c>
      <c r="R632" s="100"/>
      <c r="S632" s="14"/>
      <c r="T632" s="15" t="str">
        <f t="shared" ca="1" si="123"/>
        <v/>
      </c>
      <c r="U632" s="15" t="str">
        <f t="shared" ca="1" si="124"/>
        <v/>
      </c>
      <c r="V632" s="16"/>
      <c r="W632" s="17" t="str">
        <f t="shared" ca="1" si="125"/>
        <v/>
      </c>
      <c r="X632" s="18" t="str">
        <f t="shared" ca="1" si="126"/>
        <v/>
      </c>
    </row>
    <row r="633" spans="1:24" x14ac:dyDescent="0.35">
      <c r="A633" s="3">
        <v>629</v>
      </c>
      <c r="B633" s="4"/>
      <c r="C633" s="4"/>
      <c r="D633" s="5" t="str">
        <f t="shared" si="117"/>
        <v/>
      </c>
      <c r="E633" s="4"/>
      <c r="F633" s="6"/>
      <c r="G633" s="6"/>
      <c r="H633" s="7" t="str">
        <f t="shared" ca="1" si="118"/>
        <v/>
      </c>
      <c r="I633" s="8" t="str">
        <f t="shared" ca="1" si="119"/>
        <v/>
      </c>
      <c r="J633" s="8" t="str">
        <f>IF(C633="","",
COUNTIFS(
sales!$C:$C,$C633,
sales!$E:$E,$E633,
sales!$H:$H,"&gt;="&amp;$F633,
sales!$H:$H,"&lt;="&amp;$G633
))</f>
        <v/>
      </c>
      <c r="K633" s="9" t="str">
        <f>IF(COUNTIFS(sales!C:C, C633)=0,"",
_xlfn.MAXIFS(sales!H:H, sales!C:C, C633))</f>
        <v/>
      </c>
      <c r="L633" s="4"/>
      <c r="M633" s="4"/>
      <c r="N633" s="10" t="str">
        <f>IF(C633="","",
SUMIFS(
sales!$I:$I,
sales!$C:$C,$C633,
sales!$E:$E,$E633,
sales!$H:$H,"&gt;="&amp;$F633,
sales!$H:$H,"&lt;="&amp;$G633
))</f>
        <v/>
      </c>
      <c r="O633" s="10" t="str">
        <f t="shared" si="120"/>
        <v/>
      </c>
      <c r="P633" s="11" t="str">
        <f t="shared" si="121"/>
        <v/>
      </c>
      <c r="Q633" s="12" t="str">
        <f t="shared" ca="1" si="122"/>
        <v/>
      </c>
      <c r="R633" s="100"/>
      <c r="S633" s="14"/>
      <c r="T633" s="15" t="str">
        <f t="shared" ca="1" si="123"/>
        <v/>
      </c>
      <c r="U633" s="15" t="str">
        <f t="shared" ca="1" si="124"/>
        <v/>
      </c>
      <c r="V633" s="16"/>
      <c r="W633" s="17" t="str">
        <f t="shared" ca="1" si="125"/>
        <v/>
      </c>
      <c r="X633" s="18" t="str">
        <f t="shared" ca="1" si="126"/>
        <v/>
      </c>
    </row>
    <row r="634" spans="1:24" x14ac:dyDescent="0.35">
      <c r="A634" s="3">
        <v>630</v>
      </c>
      <c r="B634" s="4"/>
      <c r="C634" s="4"/>
      <c r="D634" s="5" t="str">
        <f t="shared" si="117"/>
        <v/>
      </c>
      <c r="E634" s="4"/>
      <c r="F634" s="6"/>
      <c r="G634" s="6"/>
      <c r="H634" s="7" t="str">
        <f t="shared" ca="1" si="118"/>
        <v/>
      </c>
      <c r="I634" s="8" t="str">
        <f t="shared" ca="1" si="119"/>
        <v/>
      </c>
      <c r="J634" s="8" t="str">
        <f>IF(C634="","",
COUNTIFS(
sales!$C:$C,$C634,
sales!$E:$E,$E634,
sales!$H:$H,"&gt;="&amp;$F634,
sales!$H:$H,"&lt;="&amp;$G634
))</f>
        <v/>
      </c>
      <c r="K634" s="9" t="str">
        <f>IF(COUNTIFS(sales!C:C, C634)=0,"",
_xlfn.MAXIFS(sales!H:H, sales!C:C, C634))</f>
        <v/>
      </c>
      <c r="L634" s="4"/>
      <c r="M634" s="4"/>
      <c r="N634" s="10" t="str">
        <f>IF(C634="","",
SUMIFS(
sales!$I:$I,
sales!$C:$C,$C634,
sales!$E:$E,$E634,
sales!$H:$H,"&gt;="&amp;$F634,
sales!$H:$H,"&lt;="&amp;$G634
))</f>
        <v/>
      </c>
      <c r="O634" s="10" t="str">
        <f t="shared" si="120"/>
        <v/>
      </c>
      <c r="P634" s="11" t="str">
        <f t="shared" si="121"/>
        <v/>
      </c>
      <c r="Q634" s="12" t="str">
        <f t="shared" ca="1" si="122"/>
        <v/>
      </c>
      <c r="R634" s="100"/>
      <c r="S634" s="14"/>
      <c r="T634" s="15" t="str">
        <f t="shared" ca="1" si="123"/>
        <v/>
      </c>
      <c r="U634" s="15" t="str">
        <f t="shared" ca="1" si="124"/>
        <v/>
      </c>
      <c r="V634" s="16"/>
      <c r="W634" s="17" t="str">
        <f t="shared" ca="1" si="125"/>
        <v/>
      </c>
      <c r="X634" s="18" t="str">
        <f t="shared" ca="1" si="126"/>
        <v/>
      </c>
    </row>
    <row r="635" spans="1:24" x14ac:dyDescent="0.35">
      <c r="A635" s="3">
        <v>631</v>
      </c>
      <c r="B635" s="4"/>
      <c r="C635" s="4"/>
      <c r="D635" s="5" t="str">
        <f t="shared" si="117"/>
        <v/>
      </c>
      <c r="E635" s="4"/>
      <c r="F635" s="6"/>
      <c r="G635" s="6"/>
      <c r="H635" s="7" t="str">
        <f t="shared" ca="1" si="118"/>
        <v/>
      </c>
      <c r="I635" s="8" t="str">
        <f t="shared" ca="1" si="119"/>
        <v/>
      </c>
      <c r="J635" s="8" t="str">
        <f>IF(C635="","",
COUNTIFS(
sales!$C:$C,$C635,
sales!$E:$E,$E635,
sales!$H:$H,"&gt;="&amp;$F635,
sales!$H:$H,"&lt;="&amp;$G635
))</f>
        <v/>
      </c>
      <c r="K635" s="9" t="str">
        <f>IF(COUNTIFS(sales!C:C, C635)=0,"",
_xlfn.MAXIFS(sales!H:H, sales!C:C, C635))</f>
        <v/>
      </c>
      <c r="L635" s="4"/>
      <c r="M635" s="4"/>
      <c r="N635" s="10" t="str">
        <f>IF(C635="","",
SUMIFS(
sales!$I:$I,
sales!$C:$C,$C635,
sales!$E:$E,$E635,
sales!$H:$H,"&gt;="&amp;$F635,
sales!$H:$H,"&lt;="&amp;$G635
))</f>
        <v/>
      </c>
      <c r="O635" s="10" t="str">
        <f t="shared" si="120"/>
        <v/>
      </c>
      <c r="P635" s="11" t="str">
        <f t="shared" si="121"/>
        <v/>
      </c>
      <c r="Q635" s="12" t="str">
        <f t="shared" ca="1" si="122"/>
        <v/>
      </c>
      <c r="R635" s="100"/>
      <c r="S635" s="14"/>
      <c r="T635" s="15" t="str">
        <f t="shared" ca="1" si="123"/>
        <v/>
      </c>
      <c r="U635" s="15" t="str">
        <f t="shared" ca="1" si="124"/>
        <v/>
      </c>
      <c r="V635" s="16"/>
      <c r="W635" s="17" t="str">
        <f t="shared" ca="1" si="125"/>
        <v/>
      </c>
      <c r="X635" s="18" t="str">
        <f t="shared" ca="1" si="126"/>
        <v/>
      </c>
    </row>
    <row r="636" spans="1:24" x14ac:dyDescent="0.35">
      <c r="A636" s="3">
        <v>632</v>
      </c>
      <c r="B636" s="4"/>
      <c r="C636" s="4"/>
      <c r="D636" s="5" t="str">
        <f t="shared" si="117"/>
        <v/>
      </c>
      <c r="E636" s="4"/>
      <c r="F636" s="6"/>
      <c r="G636" s="6"/>
      <c r="H636" s="7" t="str">
        <f t="shared" ca="1" si="118"/>
        <v/>
      </c>
      <c r="I636" s="8" t="str">
        <f t="shared" ca="1" si="119"/>
        <v/>
      </c>
      <c r="J636" s="8" t="str">
        <f>IF(C636="","",
COUNTIFS(
sales!$C:$C,$C636,
sales!$E:$E,$E636,
sales!$H:$H,"&gt;="&amp;$F636,
sales!$H:$H,"&lt;="&amp;$G636
))</f>
        <v/>
      </c>
      <c r="K636" s="9" t="str">
        <f>IF(COUNTIFS(sales!C:C, C636)=0,"",
_xlfn.MAXIFS(sales!H:H, sales!C:C, C636))</f>
        <v/>
      </c>
      <c r="L636" s="4"/>
      <c r="M636" s="4"/>
      <c r="N636" s="10" t="str">
        <f>IF(C636="","",
SUMIFS(
sales!$I:$I,
sales!$C:$C,$C636,
sales!$E:$E,$E636,
sales!$H:$H,"&gt;="&amp;$F636,
sales!$H:$H,"&lt;="&amp;$G636
))</f>
        <v/>
      </c>
      <c r="O636" s="10" t="str">
        <f t="shared" si="120"/>
        <v/>
      </c>
      <c r="P636" s="11" t="str">
        <f t="shared" si="121"/>
        <v/>
      </c>
      <c r="Q636" s="12" t="str">
        <f t="shared" ca="1" si="122"/>
        <v/>
      </c>
      <c r="R636" s="100"/>
      <c r="S636" s="14"/>
      <c r="T636" s="15" t="str">
        <f t="shared" ca="1" si="123"/>
        <v/>
      </c>
      <c r="U636" s="15" t="str">
        <f t="shared" ca="1" si="124"/>
        <v/>
      </c>
      <c r="V636" s="16"/>
      <c r="W636" s="17" t="str">
        <f t="shared" ca="1" si="125"/>
        <v/>
      </c>
      <c r="X636" s="18" t="str">
        <f t="shared" ca="1" si="126"/>
        <v/>
      </c>
    </row>
    <row r="637" spans="1:24" x14ac:dyDescent="0.35">
      <c r="A637" s="3">
        <v>633</v>
      </c>
      <c r="B637" s="4"/>
      <c r="C637" s="4"/>
      <c r="D637" s="5" t="str">
        <f t="shared" si="117"/>
        <v/>
      </c>
      <c r="E637" s="4"/>
      <c r="F637" s="6"/>
      <c r="G637" s="6"/>
      <c r="H637" s="7" t="str">
        <f t="shared" ca="1" si="118"/>
        <v/>
      </c>
      <c r="I637" s="8" t="str">
        <f t="shared" ca="1" si="119"/>
        <v/>
      </c>
      <c r="J637" s="8" t="str">
        <f>IF(C637="","",
COUNTIFS(
sales!$C:$C,$C637,
sales!$E:$E,$E637,
sales!$H:$H,"&gt;="&amp;$F637,
sales!$H:$H,"&lt;="&amp;$G637
))</f>
        <v/>
      </c>
      <c r="K637" s="9" t="str">
        <f>IF(COUNTIFS(sales!C:C, C637)=0,"",
_xlfn.MAXIFS(sales!H:H, sales!C:C, C637))</f>
        <v/>
      </c>
      <c r="L637" s="4"/>
      <c r="M637" s="4"/>
      <c r="N637" s="10" t="str">
        <f>IF(C637="","",
SUMIFS(
sales!$I:$I,
sales!$C:$C,$C637,
sales!$E:$E,$E637,
sales!$H:$H,"&gt;="&amp;$F637,
sales!$H:$H,"&lt;="&amp;$G637
))</f>
        <v/>
      </c>
      <c r="O637" s="10" t="str">
        <f t="shared" si="120"/>
        <v/>
      </c>
      <c r="P637" s="11" t="str">
        <f t="shared" si="121"/>
        <v/>
      </c>
      <c r="Q637" s="12" t="str">
        <f t="shared" ca="1" si="122"/>
        <v/>
      </c>
      <c r="R637" s="100"/>
      <c r="S637" s="14"/>
      <c r="T637" s="15" t="str">
        <f t="shared" ca="1" si="123"/>
        <v/>
      </c>
      <c r="U637" s="15" t="str">
        <f t="shared" ca="1" si="124"/>
        <v/>
      </c>
      <c r="V637" s="16"/>
      <c r="W637" s="17" t="str">
        <f t="shared" ca="1" si="125"/>
        <v/>
      </c>
      <c r="X637" s="18" t="str">
        <f t="shared" ca="1" si="126"/>
        <v/>
      </c>
    </row>
    <row r="638" spans="1:24" x14ac:dyDescent="0.35">
      <c r="A638" s="3">
        <v>634</v>
      </c>
      <c r="B638" s="4"/>
      <c r="C638" s="4"/>
      <c r="D638" s="5" t="str">
        <f t="shared" si="117"/>
        <v/>
      </c>
      <c r="E638" s="4"/>
      <c r="F638" s="6"/>
      <c r="G638" s="6"/>
      <c r="H638" s="7" t="str">
        <f t="shared" ca="1" si="118"/>
        <v/>
      </c>
      <c r="I638" s="8" t="str">
        <f t="shared" ca="1" si="119"/>
        <v/>
      </c>
      <c r="J638" s="8" t="str">
        <f>IF(C638="","",
COUNTIFS(
sales!$C:$C,$C638,
sales!$E:$E,$E638,
sales!$H:$H,"&gt;="&amp;$F638,
sales!$H:$H,"&lt;="&amp;$G638
))</f>
        <v/>
      </c>
      <c r="K638" s="9" t="str">
        <f>IF(COUNTIFS(sales!C:C, C638)=0,"",
_xlfn.MAXIFS(sales!H:H, sales!C:C, C638))</f>
        <v/>
      </c>
      <c r="L638" s="4"/>
      <c r="M638" s="4"/>
      <c r="N638" s="10" t="str">
        <f>IF(C638="","",
SUMIFS(
sales!$I:$I,
sales!$C:$C,$C638,
sales!$E:$E,$E638,
sales!$H:$H,"&gt;="&amp;$F638,
sales!$H:$H,"&lt;="&amp;$G638
))</f>
        <v/>
      </c>
      <c r="O638" s="10" t="str">
        <f t="shared" si="120"/>
        <v/>
      </c>
      <c r="P638" s="11" t="str">
        <f t="shared" si="121"/>
        <v/>
      </c>
      <c r="Q638" s="12" t="str">
        <f t="shared" ca="1" si="122"/>
        <v/>
      </c>
      <c r="R638" s="100"/>
      <c r="S638" s="14"/>
      <c r="T638" s="15" t="str">
        <f t="shared" ca="1" si="123"/>
        <v/>
      </c>
      <c r="U638" s="15" t="str">
        <f t="shared" ca="1" si="124"/>
        <v/>
      </c>
      <c r="V638" s="16"/>
      <c r="W638" s="17" t="str">
        <f t="shared" ca="1" si="125"/>
        <v/>
      </c>
      <c r="X638" s="18" t="str">
        <f t="shared" ca="1" si="126"/>
        <v/>
      </c>
    </row>
    <row r="639" spans="1:24" x14ac:dyDescent="0.35">
      <c r="A639" s="3">
        <v>635</v>
      </c>
      <c r="B639" s="4"/>
      <c r="C639" s="4"/>
      <c r="D639" s="5" t="str">
        <f t="shared" si="117"/>
        <v/>
      </c>
      <c r="E639" s="4"/>
      <c r="F639" s="6"/>
      <c r="G639" s="6"/>
      <c r="H639" s="7" t="str">
        <f t="shared" ca="1" si="118"/>
        <v/>
      </c>
      <c r="I639" s="8" t="str">
        <f t="shared" ca="1" si="119"/>
        <v/>
      </c>
      <c r="J639" s="8" t="str">
        <f>IF(C639="","",
COUNTIFS(
sales!$C:$C,$C639,
sales!$E:$E,$E639,
sales!$H:$H,"&gt;="&amp;$F639,
sales!$H:$H,"&lt;="&amp;$G639
))</f>
        <v/>
      </c>
      <c r="K639" s="9" t="str">
        <f>IF(COUNTIFS(sales!C:C, C639)=0,"",
_xlfn.MAXIFS(sales!H:H, sales!C:C, C639))</f>
        <v/>
      </c>
      <c r="L639" s="4"/>
      <c r="M639" s="4"/>
      <c r="N639" s="10" t="str">
        <f>IF(C639="","",
SUMIFS(
sales!$I:$I,
sales!$C:$C,$C639,
sales!$E:$E,$E639,
sales!$H:$H,"&gt;="&amp;$F639,
sales!$H:$H,"&lt;="&amp;$G639
))</f>
        <v/>
      </c>
      <c r="O639" s="10" t="str">
        <f t="shared" si="120"/>
        <v/>
      </c>
      <c r="P639" s="11" t="str">
        <f t="shared" si="121"/>
        <v/>
      </c>
      <c r="Q639" s="12" t="str">
        <f t="shared" ca="1" si="122"/>
        <v/>
      </c>
      <c r="R639" s="100"/>
      <c r="S639" s="14"/>
      <c r="T639" s="15" t="str">
        <f t="shared" ca="1" si="123"/>
        <v/>
      </c>
      <c r="U639" s="15" t="str">
        <f t="shared" ca="1" si="124"/>
        <v/>
      </c>
      <c r="V639" s="16"/>
      <c r="W639" s="17" t="str">
        <f t="shared" ca="1" si="125"/>
        <v/>
      </c>
      <c r="X639" s="18" t="str">
        <f t="shared" ca="1" si="126"/>
        <v/>
      </c>
    </row>
    <row r="640" spans="1:24" x14ac:dyDescent="0.35">
      <c r="A640" s="3">
        <v>636</v>
      </c>
      <c r="B640" s="4"/>
      <c r="C640" s="4"/>
      <c r="D640" s="5" t="str">
        <f t="shared" si="117"/>
        <v/>
      </c>
      <c r="E640" s="4"/>
      <c r="F640" s="6"/>
      <c r="G640" s="6"/>
      <c r="H640" s="7" t="str">
        <f t="shared" ca="1" si="118"/>
        <v/>
      </c>
      <c r="I640" s="8" t="str">
        <f t="shared" ca="1" si="119"/>
        <v/>
      </c>
      <c r="J640" s="8" t="str">
        <f>IF(C640="","",
COUNTIFS(
sales!$C:$C,$C640,
sales!$E:$E,$E640,
sales!$H:$H,"&gt;="&amp;$F640,
sales!$H:$H,"&lt;="&amp;$G640
))</f>
        <v/>
      </c>
      <c r="K640" s="9" t="str">
        <f>IF(COUNTIFS(sales!C:C, C640)=0,"",
_xlfn.MAXIFS(sales!H:H, sales!C:C, C640))</f>
        <v/>
      </c>
      <c r="L640" s="4"/>
      <c r="M640" s="4"/>
      <c r="N640" s="10" t="str">
        <f>IF(C640="","",
SUMIFS(
sales!$I:$I,
sales!$C:$C,$C640,
sales!$E:$E,$E640,
sales!$H:$H,"&gt;="&amp;$F640,
sales!$H:$H,"&lt;="&amp;$G640
))</f>
        <v/>
      </c>
      <c r="O640" s="10" t="str">
        <f t="shared" si="120"/>
        <v/>
      </c>
      <c r="P640" s="11" t="str">
        <f t="shared" si="121"/>
        <v/>
      </c>
      <c r="Q640" s="12" t="str">
        <f t="shared" ca="1" si="122"/>
        <v/>
      </c>
      <c r="R640" s="100"/>
      <c r="S640" s="14"/>
      <c r="T640" s="15" t="str">
        <f t="shared" ca="1" si="123"/>
        <v/>
      </c>
      <c r="U640" s="15" t="str">
        <f t="shared" ca="1" si="124"/>
        <v/>
      </c>
      <c r="V640" s="16"/>
      <c r="W640" s="17" t="str">
        <f t="shared" ca="1" si="125"/>
        <v/>
      </c>
      <c r="X640" s="18" t="str">
        <f t="shared" ca="1" si="126"/>
        <v/>
      </c>
    </row>
    <row r="641" spans="1:24" x14ac:dyDescent="0.35">
      <c r="A641" s="3">
        <v>637</v>
      </c>
      <c r="B641" s="4"/>
      <c r="C641" s="4"/>
      <c r="D641" s="5" t="str">
        <f t="shared" si="117"/>
        <v/>
      </c>
      <c r="E641" s="4"/>
      <c r="F641" s="6"/>
      <c r="G641" s="6"/>
      <c r="H641" s="7" t="str">
        <f t="shared" ca="1" si="118"/>
        <v/>
      </c>
      <c r="I641" s="8" t="str">
        <f t="shared" ca="1" si="119"/>
        <v/>
      </c>
      <c r="J641" s="8" t="str">
        <f>IF(C641="","",
COUNTIFS(
sales!$C:$C,$C641,
sales!$E:$E,$E641,
sales!$H:$H,"&gt;="&amp;$F641,
sales!$H:$H,"&lt;="&amp;$G641
))</f>
        <v/>
      </c>
      <c r="K641" s="9" t="str">
        <f>IF(COUNTIFS(sales!C:C, C641)=0,"",
_xlfn.MAXIFS(sales!H:H, sales!C:C, C641))</f>
        <v/>
      </c>
      <c r="L641" s="4"/>
      <c r="M641" s="4"/>
      <c r="N641" s="10" t="str">
        <f>IF(C641="","",
SUMIFS(
sales!$I:$I,
sales!$C:$C,$C641,
sales!$E:$E,$E641,
sales!$H:$H,"&gt;="&amp;$F641,
sales!$H:$H,"&lt;="&amp;$G641
))</f>
        <v/>
      </c>
      <c r="O641" s="10" t="str">
        <f t="shared" si="120"/>
        <v/>
      </c>
      <c r="P641" s="11" t="str">
        <f t="shared" si="121"/>
        <v/>
      </c>
      <c r="Q641" s="12" t="str">
        <f t="shared" ca="1" si="122"/>
        <v/>
      </c>
      <c r="R641" s="100"/>
      <c r="S641" s="14"/>
      <c r="T641" s="15" t="str">
        <f t="shared" ca="1" si="123"/>
        <v/>
      </c>
      <c r="U641" s="15" t="str">
        <f t="shared" ca="1" si="124"/>
        <v/>
      </c>
      <c r="V641" s="16"/>
      <c r="W641" s="17" t="str">
        <f t="shared" ca="1" si="125"/>
        <v/>
      </c>
      <c r="X641" s="18" t="str">
        <f t="shared" ca="1" si="126"/>
        <v/>
      </c>
    </row>
    <row r="642" spans="1:24" x14ac:dyDescent="0.35">
      <c r="A642" s="3">
        <v>638</v>
      </c>
      <c r="B642" s="4"/>
      <c r="C642" s="4"/>
      <c r="D642" s="5" t="str">
        <f t="shared" si="117"/>
        <v/>
      </c>
      <c r="E642" s="4"/>
      <c r="F642" s="6"/>
      <c r="G642" s="6"/>
      <c r="H642" s="7" t="str">
        <f t="shared" ca="1" si="118"/>
        <v/>
      </c>
      <c r="I642" s="8" t="str">
        <f t="shared" ca="1" si="119"/>
        <v/>
      </c>
      <c r="J642" s="8" t="str">
        <f>IF(C642="","",
COUNTIFS(
sales!$C:$C,$C642,
sales!$E:$E,$E642,
sales!$H:$H,"&gt;="&amp;$F642,
sales!$H:$H,"&lt;="&amp;$G642
))</f>
        <v/>
      </c>
      <c r="K642" s="9" t="str">
        <f>IF(COUNTIFS(sales!C:C, C642)=0,"",
_xlfn.MAXIFS(sales!H:H, sales!C:C, C642))</f>
        <v/>
      </c>
      <c r="L642" s="4"/>
      <c r="M642" s="4"/>
      <c r="N642" s="10" t="str">
        <f>IF(C642="","",
SUMIFS(
sales!$I:$I,
sales!$C:$C,$C642,
sales!$E:$E,$E642,
sales!$H:$H,"&gt;="&amp;$F642,
sales!$H:$H,"&lt;="&amp;$G642
))</f>
        <v/>
      </c>
      <c r="O642" s="10" t="str">
        <f t="shared" si="120"/>
        <v/>
      </c>
      <c r="P642" s="11" t="str">
        <f t="shared" si="121"/>
        <v/>
      </c>
      <c r="Q642" s="12" t="str">
        <f t="shared" ca="1" si="122"/>
        <v/>
      </c>
      <c r="R642" s="100"/>
      <c r="S642" s="14"/>
      <c r="T642" s="15" t="str">
        <f t="shared" ca="1" si="123"/>
        <v/>
      </c>
      <c r="U642" s="15" t="str">
        <f t="shared" ca="1" si="124"/>
        <v/>
      </c>
      <c r="V642" s="16"/>
      <c r="W642" s="17" t="str">
        <f t="shared" ca="1" si="125"/>
        <v/>
      </c>
      <c r="X642" s="18" t="str">
        <f t="shared" ca="1" si="126"/>
        <v/>
      </c>
    </row>
    <row r="643" spans="1:24" x14ac:dyDescent="0.35">
      <c r="A643" s="3">
        <v>639</v>
      </c>
      <c r="B643" s="4"/>
      <c r="C643" s="4"/>
      <c r="D643" s="5" t="str">
        <f t="shared" si="117"/>
        <v/>
      </c>
      <c r="E643" s="4"/>
      <c r="F643" s="6"/>
      <c r="G643" s="6"/>
      <c r="H643" s="7" t="str">
        <f t="shared" ca="1" si="118"/>
        <v/>
      </c>
      <c r="I643" s="8" t="str">
        <f t="shared" ca="1" si="119"/>
        <v/>
      </c>
      <c r="J643" s="8" t="str">
        <f>IF(C643="","",
COUNTIFS(
sales!$C:$C,$C643,
sales!$E:$E,$E643,
sales!$H:$H,"&gt;="&amp;$F643,
sales!$H:$H,"&lt;="&amp;$G643
))</f>
        <v/>
      </c>
      <c r="K643" s="9" t="str">
        <f>IF(COUNTIFS(sales!C:C, C643)=0,"",
_xlfn.MAXIFS(sales!H:H, sales!C:C, C643))</f>
        <v/>
      </c>
      <c r="L643" s="4"/>
      <c r="M643" s="4"/>
      <c r="N643" s="10" t="str">
        <f>IF(C643="","",
SUMIFS(
sales!$I:$I,
sales!$C:$C,$C643,
sales!$E:$E,$E643,
sales!$H:$H,"&gt;="&amp;$F643,
sales!$H:$H,"&lt;="&amp;$G643
))</f>
        <v/>
      </c>
      <c r="O643" s="10" t="str">
        <f t="shared" si="120"/>
        <v/>
      </c>
      <c r="P643" s="11" t="str">
        <f t="shared" si="121"/>
        <v/>
      </c>
      <c r="Q643" s="12" t="str">
        <f t="shared" ca="1" si="122"/>
        <v/>
      </c>
      <c r="R643" s="100"/>
      <c r="S643" s="14"/>
      <c r="T643" s="15" t="str">
        <f t="shared" ca="1" si="123"/>
        <v/>
      </c>
      <c r="U643" s="15" t="str">
        <f t="shared" ca="1" si="124"/>
        <v/>
      </c>
      <c r="V643" s="16"/>
      <c r="W643" s="17" t="str">
        <f t="shared" ca="1" si="125"/>
        <v/>
      </c>
      <c r="X643" s="18" t="str">
        <f t="shared" ca="1" si="126"/>
        <v/>
      </c>
    </row>
    <row r="644" spans="1:24" x14ac:dyDescent="0.35">
      <c r="A644" s="3">
        <v>640</v>
      </c>
      <c r="B644" s="4"/>
      <c r="C644" s="4"/>
      <c r="D644" s="5" t="str">
        <f t="shared" si="117"/>
        <v/>
      </c>
      <c r="E644" s="4"/>
      <c r="F644" s="6"/>
      <c r="G644" s="6"/>
      <c r="H644" s="7" t="str">
        <f t="shared" ca="1" si="118"/>
        <v/>
      </c>
      <c r="I644" s="8" t="str">
        <f t="shared" ca="1" si="119"/>
        <v/>
      </c>
      <c r="J644" s="8" t="str">
        <f>IF(C644="","",
COUNTIFS(
sales!$C:$C,$C644,
sales!$E:$E,$E644,
sales!$H:$H,"&gt;="&amp;$F644,
sales!$H:$H,"&lt;="&amp;$G644
))</f>
        <v/>
      </c>
      <c r="K644" s="9" t="str">
        <f>IF(COUNTIFS(sales!C:C, C644)=0,"",
_xlfn.MAXIFS(sales!H:H, sales!C:C, C644))</f>
        <v/>
      </c>
      <c r="L644" s="4"/>
      <c r="M644" s="4"/>
      <c r="N644" s="10" t="str">
        <f>IF(C644="","",
SUMIFS(
sales!$I:$I,
sales!$C:$C,$C644,
sales!$E:$E,$E644,
sales!$H:$H,"&gt;="&amp;$F644,
sales!$H:$H,"&lt;="&amp;$G644
))</f>
        <v/>
      </c>
      <c r="O644" s="10" t="str">
        <f t="shared" si="120"/>
        <v/>
      </c>
      <c r="P644" s="11" t="str">
        <f t="shared" si="121"/>
        <v/>
      </c>
      <c r="Q644" s="12" t="str">
        <f t="shared" ca="1" si="122"/>
        <v/>
      </c>
      <c r="R644" s="100"/>
      <c r="S644" s="14"/>
      <c r="T644" s="15" t="str">
        <f t="shared" ca="1" si="123"/>
        <v/>
      </c>
      <c r="U644" s="15" t="str">
        <f t="shared" ca="1" si="124"/>
        <v/>
      </c>
      <c r="V644" s="16"/>
      <c r="W644" s="17" t="str">
        <f t="shared" ca="1" si="125"/>
        <v/>
      </c>
      <c r="X644" s="18" t="str">
        <f t="shared" ca="1" si="126"/>
        <v/>
      </c>
    </row>
    <row r="645" spans="1:24" x14ac:dyDescent="0.35">
      <c r="A645" s="3">
        <v>641</v>
      </c>
      <c r="B645" s="4"/>
      <c r="C645" s="4"/>
      <c r="D645" s="5" t="str">
        <f t="shared" si="117"/>
        <v/>
      </c>
      <c r="E645" s="4"/>
      <c r="F645" s="6"/>
      <c r="G645" s="6"/>
      <c r="H645" s="7" t="str">
        <f t="shared" ca="1" si="118"/>
        <v/>
      </c>
      <c r="I645" s="8" t="str">
        <f t="shared" ca="1" si="119"/>
        <v/>
      </c>
      <c r="J645" s="8" t="str">
        <f>IF(C645="","",
COUNTIFS(
sales!$C:$C,$C645,
sales!$E:$E,$E645,
sales!$H:$H,"&gt;="&amp;$F645,
sales!$H:$H,"&lt;="&amp;$G645
))</f>
        <v/>
      </c>
      <c r="K645" s="9" t="str">
        <f>IF(COUNTIFS(sales!C:C, C645)=0,"",
_xlfn.MAXIFS(sales!H:H, sales!C:C, C645))</f>
        <v/>
      </c>
      <c r="L645" s="4"/>
      <c r="M645" s="4"/>
      <c r="N645" s="10" t="str">
        <f>IF(C645="","",
SUMIFS(
sales!$I:$I,
sales!$C:$C,$C645,
sales!$E:$E,$E645,
sales!$H:$H,"&gt;="&amp;$F645,
sales!$H:$H,"&lt;="&amp;$G645
))</f>
        <v/>
      </c>
      <c r="O645" s="10" t="str">
        <f t="shared" si="120"/>
        <v/>
      </c>
      <c r="P645" s="11" t="str">
        <f t="shared" si="121"/>
        <v/>
      </c>
      <c r="Q645" s="12" t="str">
        <f t="shared" ca="1" si="122"/>
        <v/>
      </c>
      <c r="R645" s="100"/>
      <c r="S645" s="14"/>
      <c r="T645" s="15" t="str">
        <f t="shared" ca="1" si="123"/>
        <v/>
      </c>
      <c r="U645" s="15" t="str">
        <f t="shared" ca="1" si="124"/>
        <v/>
      </c>
      <c r="V645" s="16"/>
      <c r="W645" s="17" t="str">
        <f t="shared" ca="1" si="125"/>
        <v/>
      </c>
      <c r="X645" s="18" t="str">
        <f t="shared" ca="1" si="126"/>
        <v/>
      </c>
    </row>
    <row r="646" spans="1:24" x14ac:dyDescent="0.35">
      <c r="A646" s="3">
        <v>642</v>
      </c>
      <c r="B646" s="4"/>
      <c r="C646" s="4"/>
      <c r="D646" s="5" t="str">
        <f t="shared" si="117"/>
        <v/>
      </c>
      <c r="E646" s="4"/>
      <c r="F646" s="6"/>
      <c r="G646" s="6"/>
      <c r="H646" s="7" t="str">
        <f t="shared" ca="1" si="118"/>
        <v/>
      </c>
      <c r="I646" s="8" t="str">
        <f t="shared" ca="1" si="119"/>
        <v/>
      </c>
      <c r="J646" s="8" t="str">
        <f>IF(C646="","",
COUNTIFS(
sales!$C:$C,$C646,
sales!$E:$E,$E646,
sales!$H:$H,"&gt;="&amp;$F646,
sales!$H:$H,"&lt;="&amp;$G646
))</f>
        <v/>
      </c>
      <c r="K646" s="9" t="str">
        <f>IF(COUNTIFS(sales!C:C, C646)=0,"",
_xlfn.MAXIFS(sales!H:H, sales!C:C, C646))</f>
        <v/>
      </c>
      <c r="L646" s="4"/>
      <c r="M646" s="4"/>
      <c r="N646" s="10" t="str">
        <f>IF(C646="","",
SUMIFS(
sales!$I:$I,
sales!$C:$C,$C646,
sales!$E:$E,$E646,
sales!$H:$H,"&gt;="&amp;$F646,
sales!$H:$H,"&lt;="&amp;$G646
))</f>
        <v/>
      </c>
      <c r="O646" s="10" t="str">
        <f t="shared" si="120"/>
        <v/>
      </c>
      <c r="P646" s="11" t="str">
        <f t="shared" si="121"/>
        <v/>
      </c>
      <c r="Q646" s="12" t="str">
        <f t="shared" ca="1" si="122"/>
        <v/>
      </c>
      <c r="R646" s="100"/>
      <c r="S646" s="14"/>
      <c r="T646" s="15" t="str">
        <f t="shared" ca="1" si="123"/>
        <v/>
      </c>
      <c r="U646" s="15" t="str">
        <f t="shared" ca="1" si="124"/>
        <v/>
      </c>
      <c r="V646" s="16"/>
      <c r="W646" s="17" t="str">
        <f t="shared" ca="1" si="125"/>
        <v/>
      </c>
      <c r="X646" s="18" t="str">
        <f t="shared" ca="1" si="126"/>
        <v/>
      </c>
    </row>
    <row r="647" spans="1:24" x14ac:dyDescent="0.35">
      <c r="A647" s="3">
        <v>643</v>
      </c>
      <c r="B647" s="4"/>
      <c r="C647" s="4"/>
      <c r="D647" s="5" t="str">
        <f t="shared" si="117"/>
        <v/>
      </c>
      <c r="E647" s="4"/>
      <c r="F647" s="6"/>
      <c r="G647" s="6"/>
      <c r="H647" s="7" t="str">
        <f t="shared" ca="1" si="118"/>
        <v/>
      </c>
      <c r="I647" s="8" t="str">
        <f t="shared" ca="1" si="119"/>
        <v/>
      </c>
      <c r="J647" s="8" t="str">
        <f>IF(C647="","",
COUNTIFS(
sales!$C:$C,$C647,
sales!$E:$E,$E647,
sales!$H:$H,"&gt;="&amp;$F647,
sales!$H:$H,"&lt;="&amp;$G647
))</f>
        <v/>
      </c>
      <c r="K647" s="9" t="str">
        <f>IF(COUNTIFS(sales!C:C, C647)=0,"",
_xlfn.MAXIFS(sales!H:H, sales!C:C, C647))</f>
        <v/>
      </c>
      <c r="L647" s="4"/>
      <c r="M647" s="4"/>
      <c r="N647" s="10" t="str">
        <f>IF(C647="","",
SUMIFS(
sales!$I:$I,
sales!$C:$C,$C647,
sales!$E:$E,$E647,
sales!$H:$H,"&gt;="&amp;$F647,
sales!$H:$H,"&lt;="&amp;$G647
))</f>
        <v/>
      </c>
      <c r="O647" s="10" t="str">
        <f t="shared" si="120"/>
        <v/>
      </c>
      <c r="P647" s="11" t="str">
        <f t="shared" si="121"/>
        <v/>
      </c>
      <c r="Q647" s="12" t="str">
        <f t="shared" ca="1" si="122"/>
        <v/>
      </c>
      <c r="R647" s="100"/>
      <c r="S647" s="14"/>
      <c r="T647" s="15" t="str">
        <f t="shared" ca="1" si="123"/>
        <v/>
      </c>
      <c r="U647" s="15" t="str">
        <f t="shared" ca="1" si="124"/>
        <v/>
      </c>
      <c r="V647" s="16"/>
      <c r="W647" s="17" t="str">
        <f t="shared" ca="1" si="125"/>
        <v/>
      </c>
      <c r="X647" s="18" t="str">
        <f t="shared" ca="1" si="126"/>
        <v/>
      </c>
    </row>
    <row r="648" spans="1:24" x14ac:dyDescent="0.35">
      <c r="A648" s="3">
        <v>644</v>
      </c>
      <c r="B648" s="4"/>
      <c r="C648" s="4"/>
      <c r="D648" s="5" t="str">
        <f t="shared" si="117"/>
        <v/>
      </c>
      <c r="E648" s="4"/>
      <c r="F648" s="6"/>
      <c r="G648" s="6"/>
      <c r="H648" s="7" t="str">
        <f t="shared" ca="1" si="118"/>
        <v/>
      </c>
      <c r="I648" s="8" t="str">
        <f t="shared" ca="1" si="119"/>
        <v/>
      </c>
      <c r="J648" s="8" t="str">
        <f>IF(C648="","",
COUNTIFS(
sales!$C:$C,$C648,
sales!$E:$E,$E648,
sales!$H:$H,"&gt;="&amp;$F648,
sales!$H:$H,"&lt;="&amp;$G648
))</f>
        <v/>
      </c>
      <c r="K648" s="9" t="str">
        <f>IF(COUNTIFS(sales!C:C, C648)=0,"",
_xlfn.MAXIFS(sales!H:H, sales!C:C, C648))</f>
        <v/>
      </c>
      <c r="L648" s="4"/>
      <c r="M648" s="4"/>
      <c r="N648" s="10" t="str">
        <f>IF(C648="","",
SUMIFS(
sales!$I:$I,
sales!$C:$C,$C648,
sales!$E:$E,$E648,
sales!$H:$H,"&gt;="&amp;$F648,
sales!$H:$H,"&lt;="&amp;$G648
))</f>
        <v/>
      </c>
      <c r="O648" s="10" t="str">
        <f t="shared" si="120"/>
        <v/>
      </c>
      <c r="P648" s="11" t="str">
        <f t="shared" si="121"/>
        <v/>
      </c>
      <c r="Q648" s="12" t="str">
        <f t="shared" ca="1" si="122"/>
        <v/>
      </c>
      <c r="R648" s="100"/>
      <c r="S648" s="14"/>
      <c r="T648" s="15" t="str">
        <f t="shared" ca="1" si="123"/>
        <v/>
      </c>
      <c r="U648" s="15" t="str">
        <f t="shared" ca="1" si="124"/>
        <v/>
      </c>
      <c r="V648" s="16"/>
      <c r="W648" s="17" t="str">
        <f t="shared" ca="1" si="125"/>
        <v/>
      </c>
      <c r="X648" s="18" t="str">
        <f t="shared" ca="1" si="126"/>
        <v/>
      </c>
    </row>
    <row r="649" spans="1:24" x14ac:dyDescent="0.35">
      <c r="A649" s="3">
        <v>645</v>
      </c>
      <c r="B649" s="4"/>
      <c r="C649" s="4"/>
      <c r="D649" s="5" t="str">
        <f t="shared" si="117"/>
        <v/>
      </c>
      <c r="E649" s="4"/>
      <c r="F649" s="6"/>
      <c r="G649" s="6"/>
      <c r="H649" s="7" t="str">
        <f t="shared" ca="1" si="118"/>
        <v/>
      </c>
      <c r="I649" s="8" t="str">
        <f t="shared" ca="1" si="119"/>
        <v/>
      </c>
      <c r="J649" s="8" t="str">
        <f>IF(C649="","",
COUNTIFS(
sales!$C:$C,$C649,
sales!$E:$E,$E649,
sales!$H:$H,"&gt;="&amp;$F649,
sales!$H:$H,"&lt;="&amp;$G649
))</f>
        <v/>
      </c>
      <c r="K649" s="9" t="str">
        <f>IF(COUNTIFS(sales!C:C, C649)=0,"",
_xlfn.MAXIFS(sales!H:H, sales!C:C, C649))</f>
        <v/>
      </c>
      <c r="L649" s="4"/>
      <c r="M649" s="4"/>
      <c r="N649" s="10" t="str">
        <f>IF(C649="","",
SUMIFS(
sales!$I:$I,
sales!$C:$C,$C649,
sales!$E:$E,$E649,
sales!$H:$H,"&gt;="&amp;$F649,
sales!$H:$H,"&lt;="&amp;$G649
))</f>
        <v/>
      </c>
      <c r="O649" s="10" t="str">
        <f t="shared" si="120"/>
        <v/>
      </c>
      <c r="P649" s="11" t="str">
        <f t="shared" si="121"/>
        <v/>
      </c>
      <c r="Q649" s="12" t="str">
        <f t="shared" ca="1" si="122"/>
        <v/>
      </c>
      <c r="R649" s="100"/>
      <c r="S649" s="14"/>
      <c r="T649" s="15" t="str">
        <f t="shared" ca="1" si="123"/>
        <v/>
      </c>
      <c r="U649" s="15" t="str">
        <f t="shared" ca="1" si="124"/>
        <v/>
      </c>
      <c r="V649" s="16"/>
      <c r="W649" s="17" t="str">
        <f t="shared" ca="1" si="125"/>
        <v/>
      </c>
      <c r="X649" s="18" t="str">
        <f t="shared" ca="1" si="126"/>
        <v/>
      </c>
    </row>
    <row r="650" spans="1:24" x14ac:dyDescent="0.35">
      <c r="A650" s="3">
        <v>646</v>
      </c>
      <c r="B650" s="4"/>
      <c r="C650" s="4"/>
      <c r="D650" s="5" t="str">
        <f t="shared" si="117"/>
        <v/>
      </c>
      <c r="E650" s="4"/>
      <c r="F650" s="6"/>
      <c r="G650" s="6"/>
      <c r="H650" s="7" t="str">
        <f t="shared" ca="1" si="118"/>
        <v/>
      </c>
      <c r="I650" s="8" t="str">
        <f t="shared" ca="1" si="119"/>
        <v/>
      </c>
      <c r="J650" s="8" t="str">
        <f>IF(C650="","",
COUNTIFS(
sales!$C:$C,$C650,
sales!$E:$E,$E650,
sales!$H:$H,"&gt;="&amp;$F650,
sales!$H:$H,"&lt;="&amp;$G650
))</f>
        <v/>
      </c>
      <c r="K650" s="9" t="str">
        <f>IF(COUNTIFS(sales!C:C, C650)=0,"",
_xlfn.MAXIFS(sales!H:H, sales!C:C, C650))</f>
        <v/>
      </c>
      <c r="L650" s="4"/>
      <c r="M650" s="4"/>
      <c r="N650" s="10" t="str">
        <f>IF(C650="","",
SUMIFS(
sales!$I:$I,
sales!$C:$C,$C650,
sales!$E:$E,$E650,
sales!$H:$H,"&gt;="&amp;$F650,
sales!$H:$H,"&lt;="&amp;$G650
))</f>
        <v/>
      </c>
      <c r="O650" s="10" t="str">
        <f t="shared" si="120"/>
        <v/>
      </c>
      <c r="P650" s="11" t="str">
        <f t="shared" si="121"/>
        <v/>
      </c>
      <c r="Q650" s="12" t="str">
        <f t="shared" ca="1" si="122"/>
        <v/>
      </c>
      <c r="R650" s="100"/>
      <c r="S650" s="14"/>
      <c r="T650" s="15" t="str">
        <f t="shared" ca="1" si="123"/>
        <v/>
      </c>
      <c r="U650" s="15" t="str">
        <f t="shared" ca="1" si="124"/>
        <v/>
      </c>
      <c r="V650" s="16"/>
      <c r="W650" s="17" t="str">
        <f t="shared" ca="1" si="125"/>
        <v/>
      </c>
      <c r="X650" s="18" t="str">
        <f t="shared" ca="1" si="126"/>
        <v/>
      </c>
    </row>
    <row r="651" spans="1:24" x14ac:dyDescent="0.35">
      <c r="A651" s="3">
        <v>647</v>
      </c>
      <c r="B651" s="4"/>
      <c r="C651" s="4"/>
      <c r="D651" s="5" t="str">
        <f t="shared" si="117"/>
        <v/>
      </c>
      <c r="E651" s="4"/>
      <c r="F651" s="6"/>
      <c r="G651" s="6"/>
      <c r="H651" s="7" t="str">
        <f t="shared" ca="1" si="118"/>
        <v/>
      </c>
      <c r="I651" s="8" t="str">
        <f t="shared" ca="1" si="119"/>
        <v/>
      </c>
      <c r="J651" s="8" t="str">
        <f>IF(C651="","",
COUNTIFS(
sales!$C:$C,$C651,
sales!$E:$E,$E651,
sales!$H:$H,"&gt;="&amp;$F651,
sales!$H:$H,"&lt;="&amp;$G651
))</f>
        <v/>
      </c>
      <c r="K651" s="9" t="str">
        <f>IF(COUNTIFS(sales!C:C, C651)=0,"",
_xlfn.MAXIFS(sales!H:H, sales!C:C, C651))</f>
        <v/>
      </c>
      <c r="L651" s="4"/>
      <c r="M651" s="4"/>
      <c r="N651" s="10" t="str">
        <f>IF(C651="","",
SUMIFS(
sales!$I:$I,
sales!$C:$C,$C651,
sales!$E:$E,$E651,
sales!$H:$H,"&gt;="&amp;$F651,
sales!$H:$H,"&lt;="&amp;$G651
))</f>
        <v/>
      </c>
      <c r="O651" s="10" t="str">
        <f t="shared" si="120"/>
        <v/>
      </c>
      <c r="P651" s="11" t="str">
        <f t="shared" si="121"/>
        <v/>
      </c>
      <c r="Q651" s="12" t="str">
        <f t="shared" ca="1" si="122"/>
        <v/>
      </c>
      <c r="R651" s="100"/>
      <c r="S651" s="14"/>
      <c r="T651" s="15" t="str">
        <f t="shared" ca="1" si="123"/>
        <v/>
      </c>
      <c r="U651" s="15" t="str">
        <f t="shared" ca="1" si="124"/>
        <v/>
      </c>
      <c r="V651" s="16"/>
      <c r="W651" s="17" t="str">
        <f t="shared" ca="1" si="125"/>
        <v/>
      </c>
      <c r="X651" s="18" t="str">
        <f t="shared" ca="1" si="126"/>
        <v/>
      </c>
    </row>
    <row r="652" spans="1:24" x14ac:dyDescent="0.35">
      <c r="A652" s="3">
        <v>648</v>
      </c>
      <c r="B652" s="4"/>
      <c r="C652" s="4"/>
      <c r="D652" s="5" t="str">
        <f t="shared" si="117"/>
        <v/>
      </c>
      <c r="E652" s="4"/>
      <c r="F652" s="6"/>
      <c r="G652" s="6"/>
      <c r="H652" s="7" t="str">
        <f t="shared" ca="1" si="118"/>
        <v/>
      </c>
      <c r="I652" s="8" t="str">
        <f t="shared" ca="1" si="119"/>
        <v/>
      </c>
      <c r="J652" s="8" t="str">
        <f>IF(C652="","",
COUNTIFS(
sales!$C:$C,$C652,
sales!$E:$E,$E652,
sales!$H:$H,"&gt;="&amp;$F652,
sales!$H:$H,"&lt;="&amp;$G652
))</f>
        <v/>
      </c>
      <c r="K652" s="9" t="str">
        <f>IF(COUNTIFS(sales!C:C, C652)=0,"",
_xlfn.MAXIFS(sales!H:H, sales!C:C, C652))</f>
        <v/>
      </c>
      <c r="L652" s="4"/>
      <c r="M652" s="4"/>
      <c r="N652" s="10" t="str">
        <f>IF(C652="","",
SUMIFS(
sales!$I:$I,
sales!$C:$C,$C652,
sales!$E:$E,$E652,
sales!$H:$H,"&gt;="&amp;$F652,
sales!$H:$H,"&lt;="&amp;$G652
))</f>
        <v/>
      </c>
      <c r="O652" s="10" t="str">
        <f t="shared" si="120"/>
        <v/>
      </c>
      <c r="P652" s="11" t="str">
        <f t="shared" si="121"/>
        <v/>
      </c>
      <c r="Q652" s="12" t="str">
        <f t="shared" ca="1" si="122"/>
        <v/>
      </c>
      <c r="R652" s="100"/>
      <c r="S652" s="14"/>
      <c r="T652" s="15" t="str">
        <f t="shared" ca="1" si="123"/>
        <v/>
      </c>
      <c r="U652" s="15" t="str">
        <f t="shared" ca="1" si="124"/>
        <v/>
      </c>
      <c r="V652" s="16"/>
      <c r="W652" s="17" t="str">
        <f t="shared" ca="1" si="125"/>
        <v/>
      </c>
      <c r="X652" s="18" t="str">
        <f t="shared" ca="1" si="126"/>
        <v/>
      </c>
    </row>
    <row r="653" spans="1:24" x14ac:dyDescent="0.35">
      <c r="A653" s="3">
        <v>649</v>
      </c>
      <c r="B653" s="4"/>
      <c r="C653" s="4"/>
      <c r="D653" s="5" t="str">
        <f t="shared" si="117"/>
        <v/>
      </c>
      <c r="E653" s="4"/>
      <c r="F653" s="6"/>
      <c r="G653" s="6"/>
      <c r="H653" s="7" t="str">
        <f t="shared" ca="1" si="118"/>
        <v/>
      </c>
      <c r="I653" s="8" t="str">
        <f t="shared" ca="1" si="119"/>
        <v/>
      </c>
      <c r="J653" s="8" t="str">
        <f>IF(C653="","",
COUNTIFS(
sales!$C:$C,$C653,
sales!$E:$E,$E653,
sales!$H:$H,"&gt;="&amp;$F653,
sales!$H:$H,"&lt;="&amp;$G653
))</f>
        <v/>
      </c>
      <c r="K653" s="9" t="str">
        <f>IF(COUNTIFS(sales!C:C, C653)=0,"",
_xlfn.MAXIFS(sales!H:H, sales!C:C, C653))</f>
        <v/>
      </c>
      <c r="L653" s="4"/>
      <c r="M653" s="4"/>
      <c r="N653" s="10" t="str">
        <f>IF(C653="","",
SUMIFS(
sales!$I:$I,
sales!$C:$C,$C653,
sales!$E:$E,$E653,
sales!$H:$H,"&gt;="&amp;$F653,
sales!$H:$H,"&lt;="&amp;$G653
))</f>
        <v/>
      </c>
      <c r="O653" s="10" t="str">
        <f t="shared" si="120"/>
        <v/>
      </c>
      <c r="P653" s="11" t="str">
        <f t="shared" si="121"/>
        <v/>
      </c>
      <c r="Q653" s="12" t="str">
        <f t="shared" ca="1" si="122"/>
        <v/>
      </c>
      <c r="R653" s="100"/>
      <c r="S653" s="14"/>
      <c r="T653" s="15" t="str">
        <f t="shared" ca="1" si="123"/>
        <v/>
      </c>
      <c r="U653" s="15" t="str">
        <f t="shared" ca="1" si="124"/>
        <v/>
      </c>
      <c r="V653" s="16"/>
      <c r="W653" s="17" t="str">
        <f t="shared" ca="1" si="125"/>
        <v/>
      </c>
      <c r="X653" s="18" t="str">
        <f t="shared" ca="1" si="126"/>
        <v/>
      </c>
    </row>
    <row r="654" spans="1:24" x14ac:dyDescent="0.35">
      <c r="A654" s="3">
        <v>650</v>
      </c>
      <c r="B654" s="4"/>
      <c r="C654" s="4"/>
      <c r="D654" s="5" t="str">
        <f t="shared" si="117"/>
        <v/>
      </c>
      <c r="E654" s="4"/>
      <c r="F654" s="6"/>
      <c r="G654" s="6"/>
      <c r="H654" s="7" t="str">
        <f t="shared" ca="1" si="118"/>
        <v/>
      </c>
      <c r="I654" s="8" t="str">
        <f t="shared" ca="1" si="119"/>
        <v/>
      </c>
      <c r="J654" s="8" t="str">
        <f>IF(C654="","",
COUNTIFS(
sales!$C:$C,$C654,
sales!$E:$E,$E654,
sales!$H:$H,"&gt;="&amp;$F654,
sales!$H:$H,"&lt;="&amp;$G654
))</f>
        <v/>
      </c>
      <c r="K654" s="9" t="str">
        <f>IF(COUNTIFS(sales!C:C, C654)=0,"",
_xlfn.MAXIFS(sales!H:H, sales!C:C, C654))</f>
        <v/>
      </c>
      <c r="L654" s="4"/>
      <c r="M654" s="4"/>
      <c r="N654" s="10" t="str">
        <f>IF(C654="","",
SUMIFS(
sales!$I:$I,
sales!$C:$C,$C654,
sales!$E:$E,$E654,
sales!$H:$H,"&gt;="&amp;$F654,
sales!$H:$H,"&lt;="&amp;$G654
))</f>
        <v/>
      </c>
      <c r="O654" s="10" t="str">
        <f t="shared" si="120"/>
        <v/>
      </c>
      <c r="P654" s="11" t="str">
        <f t="shared" si="121"/>
        <v/>
      </c>
      <c r="Q654" s="12" t="str">
        <f t="shared" ca="1" si="122"/>
        <v/>
      </c>
      <c r="R654" s="100"/>
      <c r="S654" s="14"/>
      <c r="T654" s="15" t="str">
        <f t="shared" ca="1" si="123"/>
        <v/>
      </c>
      <c r="U654" s="15" t="str">
        <f t="shared" ca="1" si="124"/>
        <v/>
      </c>
      <c r="V654" s="16"/>
      <c r="W654" s="17" t="str">
        <f t="shared" ca="1" si="125"/>
        <v/>
      </c>
      <c r="X654" s="18" t="str">
        <f t="shared" ca="1" si="126"/>
        <v/>
      </c>
    </row>
    <row r="655" spans="1:24" x14ac:dyDescent="0.35">
      <c r="A655" s="3">
        <v>651</v>
      </c>
      <c r="B655" s="4"/>
      <c r="C655" s="4"/>
      <c r="D655" s="5" t="str">
        <f t="shared" si="117"/>
        <v/>
      </c>
      <c r="E655" s="4"/>
      <c r="F655" s="6"/>
      <c r="G655" s="6"/>
      <c r="H655" s="7" t="str">
        <f t="shared" ca="1" si="118"/>
        <v/>
      </c>
      <c r="I655" s="8" t="str">
        <f t="shared" ca="1" si="119"/>
        <v/>
      </c>
      <c r="J655" s="8" t="str">
        <f>IF(C655="","",
COUNTIFS(
sales!$C:$C,$C655,
sales!$E:$E,$E655,
sales!$H:$H,"&gt;="&amp;$F655,
sales!$H:$H,"&lt;="&amp;$G655
))</f>
        <v/>
      </c>
      <c r="K655" s="9" t="str">
        <f>IF(COUNTIFS(sales!C:C, C655)=0,"",
_xlfn.MAXIFS(sales!H:H, sales!C:C, C655))</f>
        <v/>
      </c>
      <c r="L655" s="4"/>
      <c r="M655" s="4"/>
      <c r="N655" s="10" t="str">
        <f>IF(C655="","",
SUMIFS(
sales!$I:$I,
sales!$C:$C,$C655,
sales!$E:$E,$E655,
sales!$H:$H,"&gt;="&amp;$F655,
sales!$H:$H,"&lt;="&amp;$G655
))</f>
        <v/>
      </c>
      <c r="O655" s="10" t="str">
        <f t="shared" si="120"/>
        <v/>
      </c>
      <c r="P655" s="11" t="str">
        <f t="shared" si="121"/>
        <v/>
      </c>
      <c r="Q655" s="12" t="str">
        <f t="shared" ca="1" si="122"/>
        <v/>
      </c>
      <c r="R655" s="100"/>
      <c r="S655" s="14"/>
      <c r="T655" s="15" t="str">
        <f t="shared" ca="1" si="123"/>
        <v/>
      </c>
      <c r="U655" s="15" t="str">
        <f t="shared" ca="1" si="124"/>
        <v/>
      </c>
      <c r="V655" s="16"/>
      <c r="W655" s="17" t="str">
        <f t="shared" ca="1" si="125"/>
        <v/>
      </c>
      <c r="X655" s="18" t="str">
        <f t="shared" ca="1" si="126"/>
        <v/>
      </c>
    </row>
    <row r="656" spans="1:24" x14ac:dyDescent="0.35">
      <c r="A656" s="3">
        <v>652</v>
      </c>
      <c r="B656" s="4"/>
      <c r="C656" s="4"/>
      <c r="D656" s="5" t="str">
        <f t="shared" si="117"/>
        <v/>
      </c>
      <c r="E656" s="4"/>
      <c r="F656" s="6"/>
      <c r="G656" s="6"/>
      <c r="H656" s="7" t="str">
        <f t="shared" ca="1" si="118"/>
        <v/>
      </c>
      <c r="I656" s="8" t="str">
        <f t="shared" ca="1" si="119"/>
        <v/>
      </c>
      <c r="J656" s="8" t="str">
        <f>IF(C656="","",
COUNTIFS(
sales!$C:$C,$C656,
sales!$E:$E,$E656,
sales!$H:$H,"&gt;="&amp;$F656,
sales!$H:$H,"&lt;="&amp;$G656
))</f>
        <v/>
      </c>
      <c r="K656" s="9" t="str">
        <f>IF(COUNTIFS(sales!C:C, C656)=0,"",
_xlfn.MAXIFS(sales!H:H, sales!C:C, C656))</f>
        <v/>
      </c>
      <c r="L656" s="4"/>
      <c r="M656" s="4"/>
      <c r="N656" s="10" t="str">
        <f>IF(C656="","",
SUMIFS(
sales!$I:$I,
sales!$C:$C,$C656,
sales!$E:$E,$E656,
sales!$H:$H,"&gt;="&amp;$F656,
sales!$H:$H,"&lt;="&amp;$G656
))</f>
        <v/>
      </c>
      <c r="O656" s="10" t="str">
        <f t="shared" si="120"/>
        <v/>
      </c>
      <c r="P656" s="11" t="str">
        <f t="shared" si="121"/>
        <v/>
      </c>
      <c r="Q656" s="12" t="str">
        <f t="shared" ca="1" si="122"/>
        <v/>
      </c>
      <c r="R656" s="100"/>
      <c r="S656" s="14"/>
      <c r="T656" s="15" t="str">
        <f t="shared" ca="1" si="123"/>
        <v/>
      </c>
      <c r="U656" s="15" t="str">
        <f t="shared" ca="1" si="124"/>
        <v/>
      </c>
      <c r="V656" s="16"/>
      <c r="W656" s="17" t="str">
        <f t="shared" ca="1" si="125"/>
        <v/>
      </c>
      <c r="X656" s="18" t="str">
        <f t="shared" ca="1" si="126"/>
        <v/>
      </c>
    </row>
    <row r="657" spans="1:24" x14ac:dyDescent="0.35">
      <c r="A657" s="3">
        <v>653</v>
      </c>
      <c r="B657" s="4"/>
      <c r="C657" s="4"/>
      <c r="D657" s="5" t="str">
        <f t="shared" si="117"/>
        <v/>
      </c>
      <c r="E657" s="4"/>
      <c r="F657" s="6"/>
      <c r="G657" s="6"/>
      <c r="H657" s="7" t="str">
        <f t="shared" ca="1" si="118"/>
        <v/>
      </c>
      <c r="I657" s="8" t="str">
        <f t="shared" ca="1" si="119"/>
        <v/>
      </c>
      <c r="J657" s="8" t="str">
        <f>IF(C657="","",
COUNTIFS(
sales!$C:$C,$C657,
sales!$E:$E,$E657,
sales!$H:$H,"&gt;="&amp;$F657,
sales!$H:$H,"&lt;="&amp;$G657
))</f>
        <v/>
      </c>
      <c r="K657" s="9" t="str">
        <f>IF(COUNTIFS(sales!C:C, C657)=0,"",
_xlfn.MAXIFS(sales!H:H, sales!C:C, C657))</f>
        <v/>
      </c>
      <c r="L657" s="4"/>
      <c r="M657" s="4"/>
      <c r="N657" s="10" t="str">
        <f>IF(C657="","",
SUMIFS(
sales!$I:$I,
sales!$C:$C,$C657,
sales!$E:$E,$E657,
sales!$H:$H,"&gt;="&amp;$F657,
sales!$H:$H,"&lt;="&amp;$G657
))</f>
        <v/>
      </c>
      <c r="O657" s="10" t="str">
        <f t="shared" si="120"/>
        <v/>
      </c>
      <c r="P657" s="11" t="str">
        <f t="shared" si="121"/>
        <v/>
      </c>
      <c r="Q657" s="12" t="str">
        <f t="shared" ca="1" si="122"/>
        <v/>
      </c>
      <c r="R657" s="100"/>
      <c r="S657" s="14"/>
      <c r="T657" s="15" t="str">
        <f t="shared" ca="1" si="123"/>
        <v/>
      </c>
      <c r="U657" s="15" t="str">
        <f t="shared" ca="1" si="124"/>
        <v/>
      </c>
      <c r="V657" s="16"/>
      <c r="W657" s="17" t="str">
        <f t="shared" ca="1" si="125"/>
        <v/>
      </c>
      <c r="X657" s="18" t="str">
        <f t="shared" ca="1" si="126"/>
        <v/>
      </c>
    </row>
    <row r="658" spans="1:24" x14ac:dyDescent="0.35">
      <c r="A658" s="3">
        <v>654</v>
      </c>
      <c r="B658" s="4"/>
      <c r="C658" s="4"/>
      <c r="D658" s="5" t="str">
        <f t="shared" si="117"/>
        <v/>
      </c>
      <c r="E658" s="4"/>
      <c r="F658" s="6"/>
      <c r="G658" s="6"/>
      <c r="H658" s="7" t="str">
        <f t="shared" ca="1" si="118"/>
        <v/>
      </c>
      <c r="I658" s="8" t="str">
        <f t="shared" ca="1" si="119"/>
        <v/>
      </c>
      <c r="J658" s="8" t="str">
        <f>IF(C658="","",
COUNTIFS(
sales!$C:$C,$C658,
sales!$E:$E,$E658,
sales!$H:$H,"&gt;="&amp;$F658,
sales!$H:$H,"&lt;="&amp;$G658
))</f>
        <v/>
      </c>
      <c r="K658" s="9" t="str">
        <f>IF(COUNTIFS(sales!C:C, C658)=0,"",
_xlfn.MAXIFS(sales!H:H, sales!C:C, C658))</f>
        <v/>
      </c>
      <c r="L658" s="4"/>
      <c r="M658" s="4"/>
      <c r="N658" s="10" t="str">
        <f>IF(C658="","",
SUMIFS(
sales!$I:$I,
sales!$C:$C,$C658,
sales!$E:$E,$E658,
sales!$H:$H,"&gt;="&amp;$F658,
sales!$H:$H,"&lt;="&amp;$G658
))</f>
        <v/>
      </c>
      <c r="O658" s="10" t="str">
        <f t="shared" si="120"/>
        <v/>
      </c>
      <c r="P658" s="11" t="str">
        <f t="shared" si="121"/>
        <v/>
      </c>
      <c r="Q658" s="12" t="str">
        <f t="shared" ca="1" si="122"/>
        <v/>
      </c>
      <c r="R658" s="100"/>
      <c r="S658" s="14"/>
      <c r="T658" s="15" t="str">
        <f t="shared" ca="1" si="123"/>
        <v/>
      </c>
      <c r="U658" s="15" t="str">
        <f t="shared" ca="1" si="124"/>
        <v/>
      </c>
      <c r="V658" s="16"/>
      <c r="W658" s="17" t="str">
        <f t="shared" ca="1" si="125"/>
        <v/>
      </c>
      <c r="X658" s="18" t="str">
        <f t="shared" ca="1" si="126"/>
        <v/>
      </c>
    </row>
    <row r="659" spans="1:24" x14ac:dyDescent="0.35">
      <c r="A659" s="3">
        <v>655</v>
      </c>
      <c r="B659" s="4"/>
      <c r="C659" s="4"/>
      <c r="D659" s="5" t="str">
        <f t="shared" si="117"/>
        <v/>
      </c>
      <c r="E659" s="4"/>
      <c r="F659" s="6"/>
      <c r="G659" s="6"/>
      <c r="H659" s="7" t="str">
        <f t="shared" ca="1" si="118"/>
        <v/>
      </c>
      <c r="I659" s="8" t="str">
        <f t="shared" ca="1" si="119"/>
        <v/>
      </c>
      <c r="J659" s="8" t="str">
        <f>IF(C659="","",
COUNTIFS(
sales!$C:$C,$C659,
sales!$E:$E,$E659,
sales!$H:$H,"&gt;="&amp;$F659,
sales!$H:$H,"&lt;="&amp;$G659
))</f>
        <v/>
      </c>
      <c r="K659" s="9" t="str">
        <f>IF(COUNTIFS(sales!C:C, C659)=0,"",
_xlfn.MAXIFS(sales!H:H, sales!C:C, C659))</f>
        <v/>
      </c>
      <c r="L659" s="4"/>
      <c r="M659" s="4"/>
      <c r="N659" s="10" t="str">
        <f>IF(C659="","",
SUMIFS(
sales!$I:$I,
sales!$C:$C,$C659,
sales!$E:$E,$E659,
sales!$H:$H,"&gt;="&amp;$F659,
sales!$H:$H,"&lt;="&amp;$G659
))</f>
        <v/>
      </c>
      <c r="O659" s="10" t="str">
        <f t="shared" si="120"/>
        <v/>
      </c>
      <c r="P659" s="11" t="str">
        <f t="shared" si="121"/>
        <v/>
      </c>
      <c r="Q659" s="12" t="str">
        <f t="shared" ca="1" si="122"/>
        <v/>
      </c>
      <c r="R659" s="100"/>
      <c r="S659" s="14"/>
      <c r="T659" s="15" t="str">
        <f t="shared" ca="1" si="123"/>
        <v/>
      </c>
      <c r="U659" s="15" t="str">
        <f t="shared" ca="1" si="124"/>
        <v/>
      </c>
      <c r="V659" s="16"/>
      <c r="W659" s="17" t="str">
        <f t="shared" ca="1" si="125"/>
        <v/>
      </c>
      <c r="X659" s="18" t="str">
        <f t="shared" ca="1" si="126"/>
        <v/>
      </c>
    </row>
    <row r="660" spans="1:24" x14ac:dyDescent="0.35">
      <c r="A660" s="3">
        <v>656</v>
      </c>
      <c r="B660" s="4"/>
      <c r="C660" s="4"/>
      <c r="D660" s="5" t="str">
        <f t="shared" si="117"/>
        <v/>
      </c>
      <c r="E660" s="4"/>
      <c r="F660" s="6"/>
      <c r="G660" s="6"/>
      <c r="H660" s="7" t="str">
        <f t="shared" ca="1" si="118"/>
        <v/>
      </c>
      <c r="I660" s="8" t="str">
        <f t="shared" ca="1" si="119"/>
        <v/>
      </c>
      <c r="J660" s="8" t="str">
        <f>IF(C660="","",
COUNTIFS(
sales!$C:$C,$C660,
sales!$E:$E,$E660,
sales!$H:$H,"&gt;="&amp;$F660,
sales!$H:$H,"&lt;="&amp;$G660
))</f>
        <v/>
      </c>
      <c r="K660" s="9" t="str">
        <f>IF(COUNTIFS(sales!C:C, C660)=0,"",
_xlfn.MAXIFS(sales!H:H, sales!C:C, C660))</f>
        <v/>
      </c>
      <c r="L660" s="4"/>
      <c r="M660" s="4"/>
      <c r="N660" s="10" t="str">
        <f>IF(C660="","",
SUMIFS(
sales!$I:$I,
sales!$C:$C,$C660,
sales!$E:$E,$E660,
sales!$H:$H,"&gt;="&amp;$F660,
sales!$H:$H,"&lt;="&amp;$G660
))</f>
        <v/>
      </c>
      <c r="O660" s="10" t="str">
        <f t="shared" si="120"/>
        <v/>
      </c>
      <c r="P660" s="11" t="str">
        <f t="shared" si="121"/>
        <v/>
      </c>
      <c r="Q660" s="12" t="str">
        <f t="shared" ca="1" si="122"/>
        <v/>
      </c>
      <c r="R660" s="100"/>
      <c r="S660" s="14"/>
      <c r="T660" s="15" t="str">
        <f t="shared" ca="1" si="123"/>
        <v/>
      </c>
      <c r="U660" s="15" t="str">
        <f t="shared" ca="1" si="124"/>
        <v/>
      </c>
      <c r="V660" s="16"/>
      <c r="W660" s="17" t="str">
        <f t="shared" ca="1" si="125"/>
        <v/>
      </c>
      <c r="X660" s="18" t="str">
        <f t="shared" ca="1" si="126"/>
        <v/>
      </c>
    </row>
    <row r="661" spans="1:24" x14ac:dyDescent="0.35">
      <c r="A661" s="3">
        <v>657</v>
      </c>
      <c r="B661" s="4"/>
      <c r="C661" s="4"/>
      <c r="D661" s="5" t="str">
        <f t="shared" si="117"/>
        <v/>
      </c>
      <c r="E661" s="4"/>
      <c r="F661" s="6"/>
      <c r="G661" s="6"/>
      <c r="H661" s="7" t="str">
        <f t="shared" ca="1" si="118"/>
        <v/>
      </c>
      <c r="I661" s="8" t="str">
        <f t="shared" ca="1" si="119"/>
        <v/>
      </c>
      <c r="J661" s="8" t="str">
        <f>IF(C661="","",
COUNTIFS(
sales!$C:$C,$C661,
sales!$E:$E,$E661,
sales!$H:$H,"&gt;="&amp;$F661,
sales!$H:$H,"&lt;="&amp;$G661
))</f>
        <v/>
      </c>
      <c r="K661" s="9" t="str">
        <f>IF(COUNTIFS(sales!C:C, C661)=0,"",
_xlfn.MAXIFS(sales!H:H, sales!C:C, C661))</f>
        <v/>
      </c>
      <c r="L661" s="4"/>
      <c r="M661" s="4"/>
      <c r="N661" s="10" t="str">
        <f>IF(C661="","",
SUMIFS(
sales!$I:$I,
sales!$C:$C,$C661,
sales!$E:$E,$E661,
sales!$H:$H,"&gt;="&amp;$F661,
sales!$H:$H,"&lt;="&amp;$G661
))</f>
        <v/>
      </c>
      <c r="O661" s="10" t="str">
        <f t="shared" si="120"/>
        <v/>
      </c>
      <c r="P661" s="11" t="str">
        <f t="shared" si="121"/>
        <v/>
      </c>
      <c r="Q661" s="12" t="str">
        <f t="shared" ca="1" si="122"/>
        <v/>
      </c>
      <c r="R661" s="100"/>
      <c r="S661" s="14"/>
      <c r="T661" s="15" t="str">
        <f t="shared" ca="1" si="123"/>
        <v/>
      </c>
      <c r="U661" s="15" t="str">
        <f t="shared" ca="1" si="124"/>
        <v/>
      </c>
      <c r="V661" s="16"/>
      <c r="W661" s="17" t="str">
        <f t="shared" ca="1" si="125"/>
        <v/>
      </c>
      <c r="X661" s="18" t="str">
        <f t="shared" ca="1" si="126"/>
        <v/>
      </c>
    </row>
    <row r="662" spans="1:24" x14ac:dyDescent="0.35">
      <c r="A662" s="3">
        <v>658</v>
      </c>
      <c r="B662" s="4"/>
      <c r="C662" s="4"/>
      <c r="D662" s="5" t="str">
        <f t="shared" si="117"/>
        <v/>
      </c>
      <c r="E662" s="4"/>
      <c r="F662" s="6"/>
      <c r="G662" s="6"/>
      <c r="H662" s="7" t="str">
        <f t="shared" ca="1" si="118"/>
        <v/>
      </c>
      <c r="I662" s="8" t="str">
        <f t="shared" ca="1" si="119"/>
        <v/>
      </c>
      <c r="J662" s="8" t="str">
        <f>IF(C662="","",
COUNTIFS(
sales!$C:$C,$C662,
sales!$E:$E,$E662,
sales!$H:$H,"&gt;="&amp;$F662,
sales!$H:$H,"&lt;="&amp;$G662
))</f>
        <v/>
      </c>
      <c r="K662" s="9" t="str">
        <f>IF(COUNTIFS(sales!C:C, C662)=0,"",
_xlfn.MAXIFS(sales!H:H, sales!C:C, C662))</f>
        <v/>
      </c>
      <c r="L662" s="4"/>
      <c r="M662" s="4"/>
      <c r="N662" s="10" t="str">
        <f>IF(C662="","",
SUMIFS(
sales!$I:$I,
sales!$C:$C,$C662,
sales!$E:$E,$E662,
sales!$H:$H,"&gt;="&amp;$F662,
sales!$H:$H,"&lt;="&amp;$G662
))</f>
        <v/>
      </c>
      <c r="O662" s="10" t="str">
        <f t="shared" si="120"/>
        <v/>
      </c>
      <c r="P662" s="11" t="str">
        <f t="shared" si="121"/>
        <v/>
      </c>
      <c r="Q662" s="12" t="str">
        <f t="shared" ca="1" si="122"/>
        <v/>
      </c>
      <c r="R662" s="100"/>
      <c r="S662" s="14"/>
      <c r="T662" s="15" t="str">
        <f t="shared" ca="1" si="123"/>
        <v/>
      </c>
      <c r="U662" s="15" t="str">
        <f t="shared" ca="1" si="124"/>
        <v/>
      </c>
      <c r="V662" s="16"/>
      <c r="W662" s="17" t="str">
        <f t="shared" ca="1" si="125"/>
        <v/>
      </c>
      <c r="X662" s="18" t="str">
        <f t="shared" ca="1" si="126"/>
        <v/>
      </c>
    </row>
    <row r="663" spans="1:24" x14ac:dyDescent="0.35">
      <c r="A663" s="3">
        <v>659</v>
      </c>
      <c r="B663" s="4"/>
      <c r="C663" s="4"/>
      <c r="D663" s="5" t="str">
        <f t="shared" si="117"/>
        <v/>
      </c>
      <c r="E663" s="4"/>
      <c r="F663" s="6"/>
      <c r="G663" s="6"/>
      <c r="H663" s="7" t="str">
        <f t="shared" ca="1" si="118"/>
        <v/>
      </c>
      <c r="I663" s="8" t="str">
        <f t="shared" ca="1" si="119"/>
        <v/>
      </c>
      <c r="J663" s="8" t="str">
        <f>IF(C663="","",
COUNTIFS(
sales!$C:$C,$C663,
sales!$E:$E,$E663,
sales!$H:$H,"&gt;="&amp;$F663,
sales!$H:$H,"&lt;="&amp;$G663
))</f>
        <v/>
      </c>
      <c r="K663" s="9" t="str">
        <f>IF(COUNTIFS(sales!C:C, C663)=0,"",
_xlfn.MAXIFS(sales!H:H, sales!C:C, C663))</f>
        <v/>
      </c>
      <c r="L663" s="4"/>
      <c r="M663" s="4"/>
      <c r="N663" s="10" t="str">
        <f>IF(C663="","",
SUMIFS(
sales!$I:$I,
sales!$C:$C,$C663,
sales!$E:$E,$E663,
sales!$H:$H,"&gt;="&amp;$F663,
sales!$H:$H,"&lt;="&amp;$G663
))</f>
        <v/>
      </c>
      <c r="O663" s="10" t="str">
        <f t="shared" si="120"/>
        <v/>
      </c>
      <c r="P663" s="11" t="str">
        <f t="shared" si="121"/>
        <v/>
      </c>
      <c r="Q663" s="12" t="str">
        <f t="shared" ca="1" si="122"/>
        <v/>
      </c>
      <c r="R663" s="100"/>
      <c r="S663" s="14"/>
      <c r="T663" s="15" t="str">
        <f t="shared" ca="1" si="123"/>
        <v/>
      </c>
      <c r="U663" s="15" t="str">
        <f t="shared" ca="1" si="124"/>
        <v/>
      </c>
      <c r="V663" s="16"/>
      <c r="W663" s="17" t="str">
        <f t="shared" ca="1" si="125"/>
        <v/>
      </c>
      <c r="X663" s="18" t="str">
        <f t="shared" ca="1" si="126"/>
        <v/>
      </c>
    </row>
    <row r="664" spans="1:24" x14ac:dyDescent="0.35">
      <c r="A664" s="3">
        <v>660</v>
      </c>
      <c r="B664" s="4"/>
      <c r="C664" s="4"/>
      <c r="D664" s="5" t="str">
        <f t="shared" si="117"/>
        <v/>
      </c>
      <c r="E664" s="4"/>
      <c r="F664" s="6"/>
      <c r="G664" s="6"/>
      <c r="H664" s="7" t="str">
        <f t="shared" ca="1" si="118"/>
        <v/>
      </c>
      <c r="I664" s="8" t="str">
        <f t="shared" ca="1" si="119"/>
        <v/>
      </c>
      <c r="J664" s="8" t="str">
        <f>IF(C664="","",
COUNTIFS(
sales!$C:$C,$C664,
sales!$E:$E,$E664,
sales!$H:$H,"&gt;="&amp;$F664,
sales!$H:$H,"&lt;="&amp;$G664
))</f>
        <v/>
      </c>
      <c r="K664" s="9" t="str">
        <f>IF(COUNTIFS(sales!C:C, C664)=0,"",
_xlfn.MAXIFS(sales!H:H, sales!C:C, C664))</f>
        <v/>
      </c>
      <c r="L664" s="4"/>
      <c r="M664" s="4"/>
      <c r="N664" s="10" t="str">
        <f>IF(C664="","",
SUMIFS(
sales!$I:$I,
sales!$C:$C,$C664,
sales!$E:$E,$E664,
sales!$H:$H,"&gt;="&amp;$F664,
sales!$H:$H,"&lt;="&amp;$G664
))</f>
        <v/>
      </c>
      <c r="O664" s="10" t="str">
        <f t="shared" si="120"/>
        <v/>
      </c>
      <c r="P664" s="11" t="str">
        <f t="shared" si="121"/>
        <v/>
      </c>
      <c r="Q664" s="12" t="str">
        <f t="shared" ca="1" si="122"/>
        <v/>
      </c>
      <c r="R664" s="100"/>
      <c r="S664" s="14"/>
      <c r="T664" s="15" t="str">
        <f t="shared" ca="1" si="123"/>
        <v/>
      </c>
      <c r="U664" s="15" t="str">
        <f t="shared" ca="1" si="124"/>
        <v/>
      </c>
      <c r="V664" s="16"/>
      <c r="W664" s="17" t="str">
        <f t="shared" ca="1" si="125"/>
        <v/>
      </c>
      <c r="X664" s="18" t="str">
        <f t="shared" ca="1" si="126"/>
        <v/>
      </c>
    </row>
    <row r="665" spans="1:24" x14ac:dyDescent="0.35">
      <c r="A665" s="3">
        <v>661</v>
      </c>
      <c r="B665" s="4"/>
      <c r="C665" s="4"/>
      <c r="D665" s="5" t="str">
        <f t="shared" si="117"/>
        <v/>
      </c>
      <c r="E665" s="4"/>
      <c r="F665" s="6"/>
      <c r="G665" s="6"/>
      <c r="H665" s="7" t="str">
        <f t="shared" ca="1" si="118"/>
        <v/>
      </c>
      <c r="I665" s="8" t="str">
        <f t="shared" ca="1" si="119"/>
        <v/>
      </c>
      <c r="J665" s="8" t="str">
        <f>IF(C665="","",
COUNTIFS(
sales!$C:$C,$C665,
sales!$E:$E,$E665,
sales!$H:$H,"&gt;="&amp;$F665,
sales!$H:$H,"&lt;="&amp;$G665
))</f>
        <v/>
      </c>
      <c r="K665" s="9" t="str">
        <f>IF(COUNTIFS(sales!C:C, C665)=0,"",
_xlfn.MAXIFS(sales!H:H, sales!C:C, C665))</f>
        <v/>
      </c>
      <c r="L665" s="4"/>
      <c r="M665" s="4"/>
      <c r="N665" s="10" t="str">
        <f>IF(C665="","",
SUMIFS(
sales!$I:$I,
sales!$C:$C,$C665,
sales!$E:$E,$E665,
sales!$H:$H,"&gt;="&amp;$F665,
sales!$H:$H,"&lt;="&amp;$G665
))</f>
        <v/>
      </c>
      <c r="O665" s="10" t="str">
        <f t="shared" si="120"/>
        <v/>
      </c>
      <c r="P665" s="11" t="str">
        <f t="shared" si="121"/>
        <v/>
      </c>
      <c r="Q665" s="12" t="str">
        <f t="shared" ca="1" si="122"/>
        <v/>
      </c>
      <c r="R665" s="100"/>
      <c r="S665" s="14"/>
      <c r="T665" s="15" t="str">
        <f t="shared" ca="1" si="123"/>
        <v/>
      </c>
      <c r="U665" s="15" t="str">
        <f t="shared" ca="1" si="124"/>
        <v/>
      </c>
      <c r="V665" s="16"/>
      <c r="W665" s="17" t="str">
        <f t="shared" ca="1" si="125"/>
        <v/>
      </c>
      <c r="X665" s="18" t="str">
        <f t="shared" ca="1" si="126"/>
        <v/>
      </c>
    </row>
    <row r="666" spans="1:24" x14ac:dyDescent="0.35">
      <c r="A666" s="3">
        <v>662</v>
      </c>
      <c r="B666" s="4"/>
      <c r="C666" s="4"/>
      <c r="D666" s="5" t="str">
        <f t="shared" si="117"/>
        <v/>
      </c>
      <c r="E666" s="4"/>
      <c r="F666" s="6"/>
      <c r="G666" s="6"/>
      <c r="H666" s="7" t="str">
        <f t="shared" ca="1" si="118"/>
        <v/>
      </c>
      <c r="I666" s="8" t="str">
        <f t="shared" ca="1" si="119"/>
        <v/>
      </c>
      <c r="J666" s="8" t="str">
        <f>IF(C666="","",
COUNTIFS(
sales!$C:$C,$C666,
sales!$E:$E,$E666,
sales!$H:$H,"&gt;="&amp;$F666,
sales!$H:$H,"&lt;="&amp;$G666
))</f>
        <v/>
      </c>
      <c r="K666" s="9" t="str">
        <f>IF(COUNTIFS(sales!C:C, C666)=0,"",
_xlfn.MAXIFS(sales!H:H, sales!C:C, C666))</f>
        <v/>
      </c>
      <c r="L666" s="4"/>
      <c r="M666" s="4"/>
      <c r="N666" s="10" t="str">
        <f>IF(C666="","",
SUMIFS(
sales!$I:$I,
sales!$C:$C,$C666,
sales!$E:$E,$E666,
sales!$H:$H,"&gt;="&amp;$F666,
sales!$H:$H,"&lt;="&amp;$G666
))</f>
        <v/>
      </c>
      <c r="O666" s="10" t="str">
        <f t="shared" si="120"/>
        <v/>
      </c>
      <c r="P666" s="11" t="str">
        <f t="shared" si="121"/>
        <v/>
      </c>
      <c r="Q666" s="12" t="str">
        <f t="shared" ca="1" si="122"/>
        <v/>
      </c>
      <c r="R666" s="100"/>
      <c r="S666" s="14"/>
      <c r="T666" s="15" t="str">
        <f t="shared" ca="1" si="123"/>
        <v/>
      </c>
      <c r="U666" s="15" t="str">
        <f t="shared" ca="1" si="124"/>
        <v/>
      </c>
      <c r="V666" s="16"/>
      <c r="W666" s="17" t="str">
        <f t="shared" ca="1" si="125"/>
        <v/>
      </c>
      <c r="X666" s="18" t="str">
        <f t="shared" ca="1" si="126"/>
        <v/>
      </c>
    </row>
    <row r="667" spans="1:24" x14ac:dyDescent="0.35">
      <c r="A667" s="3">
        <v>663</v>
      </c>
      <c r="B667" s="4"/>
      <c r="C667" s="4"/>
      <c r="D667" s="5" t="str">
        <f t="shared" si="117"/>
        <v/>
      </c>
      <c r="E667" s="4"/>
      <c r="F667" s="6"/>
      <c r="G667" s="6"/>
      <c r="H667" s="7" t="str">
        <f t="shared" ca="1" si="118"/>
        <v/>
      </c>
      <c r="I667" s="8" t="str">
        <f t="shared" ca="1" si="119"/>
        <v/>
      </c>
      <c r="J667" s="8" t="str">
        <f>IF(C667="","",
COUNTIFS(
sales!$C:$C,$C667,
sales!$E:$E,$E667,
sales!$H:$H,"&gt;="&amp;$F667,
sales!$H:$H,"&lt;="&amp;$G667
))</f>
        <v/>
      </c>
      <c r="K667" s="9" t="str">
        <f>IF(COUNTIFS(sales!C:C, C667)=0,"",
_xlfn.MAXIFS(sales!H:H, sales!C:C, C667))</f>
        <v/>
      </c>
      <c r="L667" s="4"/>
      <c r="M667" s="4"/>
      <c r="N667" s="10" t="str">
        <f>IF(C667="","",
SUMIFS(
sales!$I:$I,
sales!$C:$C,$C667,
sales!$E:$E,$E667,
sales!$H:$H,"&gt;="&amp;$F667,
sales!$H:$H,"&lt;="&amp;$G667
))</f>
        <v/>
      </c>
      <c r="O667" s="10" t="str">
        <f t="shared" si="120"/>
        <v/>
      </c>
      <c r="P667" s="11" t="str">
        <f t="shared" si="121"/>
        <v/>
      </c>
      <c r="Q667" s="12" t="str">
        <f t="shared" ca="1" si="122"/>
        <v/>
      </c>
      <c r="R667" s="100"/>
      <c r="S667" s="14"/>
      <c r="T667" s="15" t="str">
        <f t="shared" ca="1" si="123"/>
        <v/>
      </c>
      <c r="U667" s="15" t="str">
        <f t="shared" ca="1" si="124"/>
        <v/>
      </c>
      <c r="V667" s="16"/>
      <c r="W667" s="17" t="str">
        <f t="shared" ca="1" si="125"/>
        <v/>
      </c>
      <c r="X667" s="18" t="str">
        <f t="shared" ca="1" si="126"/>
        <v/>
      </c>
    </row>
    <row r="668" spans="1:24" x14ac:dyDescent="0.35">
      <c r="A668" s="3">
        <v>664</v>
      </c>
      <c r="B668" s="4"/>
      <c r="C668" s="4"/>
      <c r="D668" s="5" t="str">
        <f t="shared" si="117"/>
        <v/>
      </c>
      <c r="E668" s="4"/>
      <c r="F668" s="6"/>
      <c r="G668" s="6"/>
      <c r="H668" s="7" t="str">
        <f t="shared" ca="1" si="118"/>
        <v/>
      </c>
      <c r="I668" s="8" t="str">
        <f t="shared" ca="1" si="119"/>
        <v/>
      </c>
      <c r="J668" s="8" t="str">
        <f>IF(C668="","",
COUNTIFS(
sales!$C:$C,$C668,
sales!$E:$E,$E668,
sales!$H:$H,"&gt;="&amp;$F668,
sales!$H:$H,"&lt;="&amp;$G668
))</f>
        <v/>
      </c>
      <c r="K668" s="9" t="str">
        <f>IF(COUNTIFS(sales!C:C, C668)=0,"",
_xlfn.MAXIFS(sales!H:H, sales!C:C, C668))</f>
        <v/>
      </c>
      <c r="L668" s="4"/>
      <c r="M668" s="4"/>
      <c r="N668" s="10" t="str">
        <f>IF(C668="","",
SUMIFS(
sales!$I:$I,
sales!$C:$C,$C668,
sales!$E:$E,$E668,
sales!$H:$H,"&gt;="&amp;$F668,
sales!$H:$H,"&lt;="&amp;$G668
))</f>
        <v/>
      </c>
      <c r="O668" s="10" t="str">
        <f t="shared" si="120"/>
        <v/>
      </c>
      <c r="P668" s="11" t="str">
        <f t="shared" si="121"/>
        <v/>
      </c>
      <c r="Q668" s="12" t="str">
        <f t="shared" ca="1" si="122"/>
        <v/>
      </c>
      <c r="R668" s="100"/>
      <c r="S668" s="14"/>
      <c r="T668" s="15" t="str">
        <f t="shared" ca="1" si="123"/>
        <v/>
      </c>
      <c r="U668" s="15" t="str">
        <f t="shared" ca="1" si="124"/>
        <v/>
      </c>
      <c r="V668" s="16"/>
      <c r="W668" s="17" t="str">
        <f t="shared" ca="1" si="125"/>
        <v/>
      </c>
      <c r="X668" s="18" t="str">
        <f t="shared" ca="1" si="126"/>
        <v/>
      </c>
    </row>
    <row r="669" spans="1:24" x14ac:dyDescent="0.35">
      <c r="A669" s="3">
        <v>665</v>
      </c>
      <c r="B669" s="4"/>
      <c r="C669" s="4"/>
      <c r="D669" s="5" t="str">
        <f t="shared" si="117"/>
        <v/>
      </c>
      <c r="E669" s="4"/>
      <c r="F669" s="6"/>
      <c r="G669" s="6"/>
      <c r="H669" s="7" t="str">
        <f t="shared" ca="1" si="118"/>
        <v/>
      </c>
      <c r="I669" s="8" t="str">
        <f t="shared" ca="1" si="119"/>
        <v/>
      </c>
      <c r="J669" s="8" t="str">
        <f>IF(C669="","",
COUNTIFS(
sales!$C:$C,$C669,
sales!$E:$E,$E669,
sales!$H:$H,"&gt;="&amp;$F669,
sales!$H:$H,"&lt;="&amp;$G669
))</f>
        <v/>
      </c>
      <c r="K669" s="9" t="str">
        <f>IF(COUNTIFS(sales!C:C, C669)=0,"",
_xlfn.MAXIFS(sales!H:H, sales!C:C, C669))</f>
        <v/>
      </c>
      <c r="L669" s="4"/>
      <c r="M669" s="4"/>
      <c r="N669" s="10" t="str">
        <f>IF(C669="","",
SUMIFS(
sales!$I:$I,
sales!$C:$C,$C669,
sales!$E:$E,$E669,
sales!$H:$H,"&gt;="&amp;$F669,
sales!$H:$H,"&lt;="&amp;$G669
))</f>
        <v/>
      </c>
      <c r="O669" s="10" t="str">
        <f t="shared" si="120"/>
        <v/>
      </c>
      <c r="P669" s="11" t="str">
        <f t="shared" si="121"/>
        <v/>
      </c>
      <c r="Q669" s="12" t="str">
        <f t="shared" ca="1" si="122"/>
        <v/>
      </c>
      <c r="R669" s="100"/>
      <c r="S669" s="14"/>
      <c r="T669" s="15" t="str">
        <f t="shared" ca="1" si="123"/>
        <v/>
      </c>
      <c r="U669" s="15" t="str">
        <f t="shared" ca="1" si="124"/>
        <v/>
      </c>
      <c r="V669" s="16"/>
      <c r="W669" s="17" t="str">
        <f t="shared" ca="1" si="125"/>
        <v/>
      </c>
      <c r="X669" s="18" t="str">
        <f t="shared" ca="1" si="126"/>
        <v/>
      </c>
    </row>
    <row r="670" spans="1:24" x14ac:dyDescent="0.35">
      <c r="A670" s="3">
        <v>666</v>
      </c>
      <c r="B670" s="4"/>
      <c r="C670" s="4"/>
      <c r="D670" s="5" t="str">
        <f t="shared" si="117"/>
        <v/>
      </c>
      <c r="E670" s="4"/>
      <c r="F670" s="6"/>
      <c r="G670" s="6"/>
      <c r="H670" s="7" t="str">
        <f t="shared" ca="1" si="118"/>
        <v/>
      </c>
      <c r="I670" s="8" t="str">
        <f t="shared" ca="1" si="119"/>
        <v/>
      </c>
      <c r="J670" s="8" t="str">
        <f>IF(C670="","",
COUNTIFS(
sales!$C:$C,$C670,
sales!$E:$E,$E670,
sales!$H:$H,"&gt;="&amp;$F670,
sales!$H:$H,"&lt;="&amp;$G670
))</f>
        <v/>
      </c>
      <c r="K670" s="9" t="str">
        <f>IF(COUNTIFS(sales!C:C, C670)=0,"",
_xlfn.MAXIFS(sales!H:H, sales!C:C, C670))</f>
        <v/>
      </c>
      <c r="L670" s="4"/>
      <c r="M670" s="4"/>
      <c r="N670" s="10" t="str">
        <f>IF(C670="","",
SUMIFS(
sales!$I:$I,
sales!$C:$C,$C670,
sales!$E:$E,$E670,
sales!$H:$H,"&gt;="&amp;$F670,
sales!$H:$H,"&lt;="&amp;$G670
))</f>
        <v/>
      </c>
      <c r="O670" s="10" t="str">
        <f t="shared" si="120"/>
        <v/>
      </c>
      <c r="P670" s="11" t="str">
        <f t="shared" si="121"/>
        <v/>
      </c>
      <c r="Q670" s="12" t="str">
        <f t="shared" ca="1" si="122"/>
        <v/>
      </c>
      <c r="R670" s="100"/>
      <c r="S670" s="14"/>
      <c r="T670" s="15" t="str">
        <f t="shared" ca="1" si="123"/>
        <v/>
      </c>
      <c r="U670" s="15" t="str">
        <f t="shared" ca="1" si="124"/>
        <v/>
      </c>
      <c r="V670" s="16"/>
      <c r="W670" s="17" t="str">
        <f t="shared" ca="1" si="125"/>
        <v/>
      </c>
      <c r="X670" s="18" t="str">
        <f t="shared" ca="1" si="126"/>
        <v/>
      </c>
    </row>
    <row r="671" spans="1:24" x14ac:dyDescent="0.35">
      <c r="A671" s="3">
        <v>667</v>
      </c>
      <c r="B671" s="4"/>
      <c r="C671" s="4"/>
      <c r="D671" s="5" t="str">
        <f t="shared" si="117"/>
        <v/>
      </c>
      <c r="E671" s="4"/>
      <c r="F671" s="6"/>
      <c r="G671" s="6"/>
      <c r="H671" s="7" t="str">
        <f t="shared" ca="1" si="118"/>
        <v/>
      </c>
      <c r="I671" s="8" t="str">
        <f t="shared" ca="1" si="119"/>
        <v/>
      </c>
      <c r="J671" s="8" t="str">
        <f>IF(C671="","",
COUNTIFS(
sales!$C:$C,$C671,
sales!$E:$E,$E671,
sales!$H:$H,"&gt;="&amp;$F671,
sales!$H:$H,"&lt;="&amp;$G671
))</f>
        <v/>
      </c>
      <c r="K671" s="9" t="str">
        <f>IF(COUNTIFS(sales!C:C, C671)=0,"",
_xlfn.MAXIFS(sales!H:H, sales!C:C, C671))</f>
        <v/>
      </c>
      <c r="L671" s="4"/>
      <c r="M671" s="4"/>
      <c r="N671" s="10" t="str">
        <f>IF(C671="","",
SUMIFS(
sales!$I:$I,
sales!$C:$C,$C671,
sales!$E:$E,$E671,
sales!$H:$H,"&gt;="&amp;$F671,
sales!$H:$H,"&lt;="&amp;$G671
))</f>
        <v/>
      </c>
      <c r="O671" s="10" t="str">
        <f t="shared" si="120"/>
        <v/>
      </c>
      <c r="P671" s="11" t="str">
        <f t="shared" si="121"/>
        <v/>
      </c>
      <c r="Q671" s="12" t="str">
        <f t="shared" ca="1" si="122"/>
        <v/>
      </c>
      <c r="R671" s="100"/>
      <c r="S671" s="14"/>
      <c r="T671" s="15" t="str">
        <f t="shared" ca="1" si="123"/>
        <v/>
      </c>
      <c r="U671" s="15" t="str">
        <f t="shared" ca="1" si="124"/>
        <v/>
      </c>
      <c r="V671" s="16"/>
      <c r="W671" s="17" t="str">
        <f t="shared" ca="1" si="125"/>
        <v/>
      </c>
      <c r="X671" s="18" t="str">
        <f t="shared" ca="1" si="126"/>
        <v/>
      </c>
    </row>
    <row r="672" spans="1:24" x14ac:dyDescent="0.35">
      <c r="A672" s="3">
        <v>668</v>
      </c>
      <c r="B672" s="4"/>
      <c r="C672" s="4"/>
      <c r="D672" s="5" t="str">
        <f t="shared" si="117"/>
        <v/>
      </c>
      <c r="E672" s="4"/>
      <c r="F672" s="6"/>
      <c r="G672" s="6"/>
      <c r="H672" s="7" t="str">
        <f t="shared" ca="1" si="118"/>
        <v/>
      </c>
      <c r="I672" s="8" t="str">
        <f t="shared" ca="1" si="119"/>
        <v/>
      </c>
      <c r="J672" s="8" t="str">
        <f>IF(C672="","",
COUNTIFS(
sales!$C:$C,$C672,
sales!$E:$E,$E672,
sales!$H:$H,"&gt;="&amp;$F672,
sales!$H:$H,"&lt;="&amp;$G672
))</f>
        <v/>
      </c>
      <c r="K672" s="9" t="str">
        <f>IF(COUNTIFS(sales!C:C, C672)=0,"",
_xlfn.MAXIFS(sales!H:H, sales!C:C, C672))</f>
        <v/>
      </c>
      <c r="L672" s="4"/>
      <c r="M672" s="4"/>
      <c r="N672" s="10" t="str">
        <f>IF(C672="","",
SUMIFS(
sales!$I:$I,
sales!$C:$C,$C672,
sales!$E:$E,$E672,
sales!$H:$H,"&gt;="&amp;$F672,
sales!$H:$H,"&lt;="&amp;$G672
))</f>
        <v/>
      </c>
      <c r="O672" s="10" t="str">
        <f t="shared" si="120"/>
        <v/>
      </c>
      <c r="P672" s="11" t="str">
        <f t="shared" si="121"/>
        <v/>
      </c>
      <c r="Q672" s="12" t="str">
        <f t="shared" ca="1" si="122"/>
        <v/>
      </c>
      <c r="R672" s="100"/>
      <c r="S672" s="14"/>
      <c r="T672" s="15" t="str">
        <f t="shared" ca="1" si="123"/>
        <v/>
      </c>
      <c r="U672" s="15" t="str">
        <f t="shared" ca="1" si="124"/>
        <v/>
      </c>
      <c r="V672" s="16"/>
      <c r="W672" s="17" t="str">
        <f t="shared" ca="1" si="125"/>
        <v/>
      </c>
      <c r="X672" s="18" t="str">
        <f t="shared" ca="1" si="126"/>
        <v/>
      </c>
    </row>
    <row r="673" spans="1:24" x14ac:dyDescent="0.35">
      <c r="A673" s="3">
        <v>669</v>
      </c>
      <c r="B673" s="4"/>
      <c r="C673" s="4"/>
      <c r="D673" s="5" t="str">
        <f t="shared" si="117"/>
        <v/>
      </c>
      <c r="E673" s="4"/>
      <c r="F673" s="6"/>
      <c r="G673" s="6"/>
      <c r="H673" s="7" t="str">
        <f t="shared" ca="1" si="118"/>
        <v/>
      </c>
      <c r="I673" s="8" t="str">
        <f t="shared" ca="1" si="119"/>
        <v/>
      </c>
      <c r="J673" s="8" t="str">
        <f>IF(C673="","",
COUNTIFS(
sales!$C:$C,$C673,
sales!$E:$E,$E673,
sales!$H:$H,"&gt;="&amp;$F673,
sales!$H:$H,"&lt;="&amp;$G673
))</f>
        <v/>
      </c>
      <c r="K673" s="9" t="str">
        <f>IF(COUNTIFS(sales!C:C, C673)=0,"",
_xlfn.MAXIFS(sales!H:H, sales!C:C, C673))</f>
        <v/>
      </c>
      <c r="L673" s="4"/>
      <c r="M673" s="4"/>
      <c r="N673" s="10" t="str">
        <f>IF(C673="","",
SUMIFS(
sales!$I:$I,
sales!$C:$C,$C673,
sales!$E:$E,$E673,
sales!$H:$H,"&gt;="&amp;$F673,
sales!$H:$H,"&lt;="&amp;$G673
))</f>
        <v/>
      </c>
      <c r="O673" s="10" t="str">
        <f t="shared" si="120"/>
        <v/>
      </c>
      <c r="P673" s="11" t="str">
        <f t="shared" si="121"/>
        <v/>
      </c>
      <c r="Q673" s="12" t="str">
        <f t="shared" ca="1" si="122"/>
        <v/>
      </c>
      <c r="R673" s="100"/>
      <c r="S673" s="14"/>
      <c r="T673" s="15" t="str">
        <f t="shared" ca="1" si="123"/>
        <v/>
      </c>
      <c r="U673" s="15" t="str">
        <f t="shared" ca="1" si="124"/>
        <v/>
      </c>
      <c r="V673" s="16"/>
      <c r="W673" s="17" t="str">
        <f t="shared" ca="1" si="125"/>
        <v/>
      </c>
      <c r="X673" s="18" t="str">
        <f t="shared" ca="1" si="126"/>
        <v/>
      </c>
    </row>
    <row r="674" spans="1:24" x14ac:dyDescent="0.35">
      <c r="A674" s="3">
        <v>670</v>
      </c>
      <c r="B674" s="4"/>
      <c r="C674" s="4"/>
      <c r="D674" s="5" t="str">
        <f t="shared" si="117"/>
        <v/>
      </c>
      <c r="E674" s="4"/>
      <c r="F674" s="6"/>
      <c r="G674" s="6"/>
      <c r="H674" s="7" t="str">
        <f t="shared" ca="1" si="118"/>
        <v/>
      </c>
      <c r="I674" s="8" t="str">
        <f t="shared" ca="1" si="119"/>
        <v/>
      </c>
      <c r="J674" s="8" t="str">
        <f>IF(C674="","",
COUNTIFS(
sales!$C:$C,$C674,
sales!$E:$E,$E674,
sales!$H:$H,"&gt;="&amp;$F674,
sales!$H:$H,"&lt;="&amp;$G674
))</f>
        <v/>
      </c>
      <c r="K674" s="9" t="str">
        <f>IF(COUNTIFS(sales!C:C, C674)=0,"",
_xlfn.MAXIFS(sales!H:H, sales!C:C, C674))</f>
        <v/>
      </c>
      <c r="L674" s="4"/>
      <c r="M674" s="4"/>
      <c r="N674" s="10" t="str">
        <f>IF(C674="","",
SUMIFS(
sales!$I:$I,
sales!$C:$C,$C674,
sales!$E:$E,$E674,
sales!$H:$H,"&gt;="&amp;$F674,
sales!$H:$H,"&lt;="&amp;$G674
))</f>
        <v/>
      </c>
      <c r="O674" s="10" t="str">
        <f t="shared" si="120"/>
        <v/>
      </c>
      <c r="P674" s="11" t="str">
        <f t="shared" si="121"/>
        <v/>
      </c>
      <c r="Q674" s="12" t="str">
        <f t="shared" ca="1" si="122"/>
        <v/>
      </c>
      <c r="R674" s="100"/>
      <c r="S674" s="14"/>
      <c r="T674" s="15" t="str">
        <f t="shared" ca="1" si="123"/>
        <v/>
      </c>
      <c r="U674" s="15" t="str">
        <f t="shared" ca="1" si="124"/>
        <v/>
      </c>
      <c r="V674" s="16"/>
      <c r="W674" s="17" t="str">
        <f t="shared" ca="1" si="125"/>
        <v/>
      </c>
      <c r="X674" s="18" t="str">
        <f t="shared" ca="1" si="126"/>
        <v/>
      </c>
    </row>
    <row r="675" spans="1:24" x14ac:dyDescent="0.35">
      <c r="A675" s="3">
        <v>671</v>
      </c>
      <c r="B675" s="4"/>
      <c r="C675" s="4"/>
      <c r="D675" s="5" t="str">
        <f t="shared" si="117"/>
        <v/>
      </c>
      <c r="E675" s="4"/>
      <c r="F675" s="6"/>
      <c r="G675" s="6"/>
      <c r="H675" s="7" t="str">
        <f t="shared" ca="1" si="118"/>
        <v/>
      </c>
      <c r="I675" s="8" t="str">
        <f t="shared" ca="1" si="119"/>
        <v/>
      </c>
      <c r="J675" s="8" t="str">
        <f>IF(C675="","",
COUNTIFS(
sales!$C:$C,$C675,
sales!$E:$E,$E675,
sales!$H:$H,"&gt;="&amp;$F675,
sales!$H:$H,"&lt;="&amp;$G675
))</f>
        <v/>
      </c>
      <c r="K675" s="9" t="str">
        <f>IF(COUNTIFS(sales!C:C, C675)=0,"",
_xlfn.MAXIFS(sales!H:H, sales!C:C, C675))</f>
        <v/>
      </c>
      <c r="L675" s="4"/>
      <c r="M675" s="4"/>
      <c r="N675" s="10" t="str">
        <f>IF(C675="","",
SUMIFS(
sales!$I:$I,
sales!$C:$C,$C675,
sales!$E:$E,$E675,
sales!$H:$H,"&gt;="&amp;$F675,
sales!$H:$H,"&lt;="&amp;$G675
))</f>
        <v/>
      </c>
      <c r="O675" s="10" t="str">
        <f t="shared" si="120"/>
        <v/>
      </c>
      <c r="P675" s="11" t="str">
        <f t="shared" si="121"/>
        <v/>
      </c>
      <c r="Q675" s="12" t="str">
        <f t="shared" ca="1" si="122"/>
        <v/>
      </c>
      <c r="R675" s="100"/>
      <c r="S675" s="14"/>
      <c r="T675" s="15" t="str">
        <f t="shared" ca="1" si="123"/>
        <v/>
      </c>
      <c r="U675" s="15" t="str">
        <f t="shared" ca="1" si="124"/>
        <v/>
      </c>
      <c r="V675" s="16"/>
      <c r="W675" s="17" t="str">
        <f t="shared" ca="1" si="125"/>
        <v/>
      </c>
      <c r="X675" s="18" t="str">
        <f t="shared" ca="1" si="126"/>
        <v/>
      </c>
    </row>
    <row r="676" spans="1:24" x14ac:dyDescent="0.35">
      <c r="A676" s="3">
        <v>672</v>
      </c>
      <c r="B676" s="4"/>
      <c r="C676" s="4"/>
      <c r="D676" s="5" t="str">
        <f t="shared" si="117"/>
        <v/>
      </c>
      <c r="E676" s="4"/>
      <c r="F676" s="6"/>
      <c r="G676" s="6"/>
      <c r="H676" s="7" t="str">
        <f t="shared" ca="1" si="118"/>
        <v/>
      </c>
      <c r="I676" s="8" t="str">
        <f t="shared" ca="1" si="119"/>
        <v/>
      </c>
      <c r="J676" s="8" t="str">
        <f>IF(C676="","",
COUNTIFS(
sales!$C:$C,$C676,
sales!$E:$E,$E676,
sales!$H:$H,"&gt;="&amp;$F676,
sales!$H:$H,"&lt;="&amp;$G676
))</f>
        <v/>
      </c>
      <c r="K676" s="9" t="str">
        <f>IF(COUNTIFS(sales!C:C, C676)=0,"",
_xlfn.MAXIFS(sales!H:H, sales!C:C, C676))</f>
        <v/>
      </c>
      <c r="L676" s="4"/>
      <c r="M676" s="4"/>
      <c r="N676" s="10" t="str">
        <f>IF(C676="","",
SUMIFS(
sales!$I:$I,
sales!$C:$C,$C676,
sales!$E:$E,$E676,
sales!$H:$H,"&gt;="&amp;$F676,
sales!$H:$H,"&lt;="&amp;$G676
))</f>
        <v/>
      </c>
      <c r="O676" s="10" t="str">
        <f t="shared" si="120"/>
        <v/>
      </c>
      <c r="P676" s="11" t="str">
        <f t="shared" si="121"/>
        <v/>
      </c>
      <c r="Q676" s="12" t="str">
        <f t="shared" ca="1" si="122"/>
        <v/>
      </c>
      <c r="R676" s="100"/>
      <c r="S676" s="14"/>
      <c r="T676" s="15" t="str">
        <f t="shared" ca="1" si="123"/>
        <v/>
      </c>
      <c r="U676" s="15" t="str">
        <f t="shared" ca="1" si="124"/>
        <v/>
      </c>
      <c r="V676" s="16"/>
      <c r="W676" s="17" t="str">
        <f t="shared" ca="1" si="125"/>
        <v/>
      </c>
      <c r="X676" s="18" t="str">
        <f t="shared" ca="1" si="126"/>
        <v/>
      </c>
    </row>
    <row r="677" spans="1:24" x14ac:dyDescent="0.35">
      <c r="A677" s="3">
        <v>673</v>
      </c>
      <c r="B677" s="4"/>
      <c r="C677" s="4"/>
      <c r="D677" s="5" t="str">
        <f t="shared" si="117"/>
        <v/>
      </c>
      <c r="E677" s="4"/>
      <c r="F677" s="6"/>
      <c r="G677" s="6"/>
      <c r="H677" s="7" t="str">
        <f t="shared" ca="1" si="118"/>
        <v/>
      </c>
      <c r="I677" s="8" t="str">
        <f t="shared" ca="1" si="119"/>
        <v/>
      </c>
      <c r="J677" s="8" t="str">
        <f>IF(C677="","",
COUNTIFS(
sales!$C:$C,$C677,
sales!$E:$E,$E677,
sales!$H:$H,"&gt;="&amp;$F677,
sales!$H:$H,"&lt;="&amp;$G677
))</f>
        <v/>
      </c>
      <c r="K677" s="9" t="str">
        <f>IF(COUNTIFS(sales!C:C, C677)=0,"",
_xlfn.MAXIFS(sales!H:H, sales!C:C, C677))</f>
        <v/>
      </c>
      <c r="L677" s="4"/>
      <c r="M677" s="4"/>
      <c r="N677" s="10" t="str">
        <f>IF(C677="","",
SUMIFS(
sales!$I:$I,
sales!$C:$C,$C677,
sales!$E:$E,$E677,
sales!$H:$H,"&gt;="&amp;$F677,
sales!$H:$H,"&lt;="&amp;$G677
))</f>
        <v/>
      </c>
      <c r="O677" s="10" t="str">
        <f t="shared" si="120"/>
        <v/>
      </c>
      <c r="P677" s="11" t="str">
        <f t="shared" si="121"/>
        <v/>
      </c>
      <c r="Q677" s="12" t="str">
        <f t="shared" ca="1" si="122"/>
        <v/>
      </c>
      <c r="R677" s="100"/>
      <c r="S677" s="14"/>
      <c r="T677" s="15" t="str">
        <f t="shared" ca="1" si="123"/>
        <v/>
      </c>
      <c r="U677" s="15" t="str">
        <f t="shared" ca="1" si="124"/>
        <v/>
      </c>
      <c r="V677" s="16"/>
      <c r="W677" s="17" t="str">
        <f t="shared" ca="1" si="125"/>
        <v/>
      </c>
      <c r="X677" s="18" t="str">
        <f t="shared" ca="1" si="126"/>
        <v/>
      </c>
    </row>
    <row r="678" spans="1:24" x14ac:dyDescent="0.35">
      <c r="A678" s="3">
        <v>674</v>
      </c>
      <c r="B678" s="4"/>
      <c r="C678" s="4"/>
      <c r="D678" s="5" t="str">
        <f t="shared" si="117"/>
        <v/>
      </c>
      <c r="E678" s="4"/>
      <c r="F678" s="6"/>
      <c r="G678" s="6"/>
      <c r="H678" s="7" t="str">
        <f t="shared" ca="1" si="118"/>
        <v/>
      </c>
      <c r="I678" s="8" t="str">
        <f t="shared" ca="1" si="119"/>
        <v/>
      </c>
      <c r="J678" s="8" t="str">
        <f>IF(C678="","",
COUNTIFS(
sales!$C:$C,$C678,
sales!$E:$E,$E678,
sales!$H:$H,"&gt;="&amp;$F678,
sales!$H:$H,"&lt;="&amp;$G678
))</f>
        <v/>
      </c>
      <c r="K678" s="9" t="str">
        <f>IF(COUNTIFS(sales!C:C, C678)=0,"",
_xlfn.MAXIFS(sales!H:H, sales!C:C, C678))</f>
        <v/>
      </c>
      <c r="L678" s="4"/>
      <c r="M678" s="4"/>
      <c r="N678" s="10" t="str">
        <f>IF(C678="","",
SUMIFS(
sales!$I:$I,
sales!$C:$C,$C678,
sales!$E:$E,$E678,
sales!$H:$H,"&gt;="&amp;$F678,
sales!$H:$H,"&lt;="&amp;$G678
))</f>
        <v/>
      </c>
      <c r="O678" s="10" t="str">
        <f t="shared" si="120"/>
        <v/>
      </c>
      <c r="P678" s="11" t="str">
        <f t="shared" si="121"/>
        <v/>
      </c>
      <c r="Q678" s="12" t="str">
        <f t="shared" ca="1" si="122"/>
        <v/>
      </c>
      <c r="R678" s="100"/>
      <c r="S678" s="14"/>
      <c r="T678" s="15" t="str">
        <f t="shared" ca="1" si="123"/>
        <v/>
      </c>
      <c r="U678" s="15" t="str">
        <f t="shared" ca="1" si="124"/>
        <v/>
      </c>
      <c r="V678" s="16"/>
      <c r="W678" s="17" t="str">
        <f t="shared" ca="1" si="125"/>
        <v/>
      </c>
      <c r="X678" s="18" t="str">
        <f t="shared" ca="1" si="126"/>
        <v/>
      </c>
    </row>
    <row r="679" spans="1:24" x14ac:dyDescent="0.35">
      <c r="A679" s="3">
        <v>675</v>
      </c>
      <c r="B679" s="4"/>
      <c r="C679" s="4"/>
      <c r="D679" s="5" t="str">
        <f t="shared" si="117"/>
        <v/>
      </c>
      <c r="E679" s="4"/>
      <c r="F679" s="6"/>
      <c r="G679" s="6"/>
      <c r="H679" s="7" t="str">
        <f t="shared" ca="1" si="118"/>
        <v/>
      </c>
      <c r="I679" s="8" t="str">
        <f t="shared" ca="1" si="119"/>
        <v/>
      </c>
      <c r="J679" s="8" t="str">
        <f>IF(C679="","",
COUNTIFS(
sales!$C:$C,$C679,
sales!$E:$E,$E679,
sales!$H:$H,"&gt;="&amp;$F679,
sales!$H:$H,"&lt;="&amp;$G679
))</f>
        <v/>
      </c>
      <c r="K679" s="9" t="str">
        <f>IF(COUNTIFS(sales!C:C, C679)=0,"",
_xlfn.MAXIFS(sales!H:H, sales!C:C, C679))</f>
        <v/>
      </c>
      <c r="L679" s="4"/>
      <c r="M679" s="4"/>
      <c r="N679" s="10" t="str">
        <f>IF(C679="","",
SUMIFS(
sales!$I:$I,
sales!$C:$C,$C679,
sales!$E:$E,$E679,
sales!$H:$H,"&gt;="&amp;$F679,
sales!$H:$H,"&lt;="&amp;$G679
))</f>
        <v/>
      </c>
      <c r="O679" s="10" t="str">
        <f t="shared" si="120"/>
        <v/>
      </c>
      <c r="P679" s="11" t="str">
        <f t="shared" si="121"/>
        <v/>
      </c>
      <c r="Q679" s="12" t="str">
        <f t="shared" ca="1" si="122"/>
        <v/>
      </c>
      <c r="R679" s="100"/>
      <c r="S679" s="14"/>
      <c r="T679" s="15" t="str">
        <f t="shared" ca="1" si="123"/>
        <v/>
      </c>
      <c r="U679" s="15" t="str">
        <f t="shared" ca="1" si="124"/>
        <v/>
      </c>
      <c r="V679" s="16"/>
      <c r="W679" s="17" t="str">
        <f t="shared" ca="1" si="125"/>
        <v/>
      </c>
      <c r="X679" s="18" t="str">
        <f t="shared" ca="1" si="126"/>
        <v/>
      </c>
    </row>
    <row r="680" spans="1:24" x14ac:dyDescent="0.35">
      <c r="A680" s="3">
        <v>676</v>
      </c>
      <c r="B680" s="4"/>
      <c r="C680" s="4"/>
      <c r="D680" s="5" t="str">
        <f t="shared" si="117"/>
        <v/>
      </c>
      <c r="E680" s="4"/>
      <c r="F680" s="6"/>
      <c r="G680" s="6"/>
      <c r="H680" s="7" t="str">
        <f t="shared" ca="1" si="118"/>
        <v/>
      </c>
      <c r="I680" s="8" t="str">
        <f t="shared" ca="1" si="119"/>
        <v/>
      </c>
      <c r="J680" s="8" t="str">
        <f>IF(C680="","",
COUNTIFS(
sales!$C:$C,$C680,
sales!$E:$E,$E680,
sales!$H:$H,"&gt;="&amp;$F680,
sales!$H:$H,"&lt;="&amp;$G680
))</f>
        <v/>
      </c>
      <c r="K680" s="9" t="str">
        <f>IF(COUNTIFS(sales!C:C, C680)=0,"",
_xlfn.MAXIFS(sales!H:H, sales!C:C, C680))</f>
        <v/>
      </c>
      <c r="L680" s="4"/>
      <c r="M680" s="4"/>
      <c r="N680" s="10" t="str">
        <f>IF(C680="","",
SUMIFS(
sales!$I:$I,
sales!$C:$C,$C680,
sales!$E:$E,$E680,
sales!$H:$H,"&gt;="&amp;$F680,
sales!$H:$H,"&lt;="&amp;$G680
))</f>
        <v/>
      </c>
      <c r="O680" s="10" t="str">
        <f t="shared" si="120"/>
        <v/>
      </c>
      <c r="P680" s="11" t="str">
        <f t="shared" si="121"/>
        <v/>
      </c>
      <c r="Q680" s="12" t="str">
        <f t="shared" ca="1" si="122"/>
        <v/>
      </c>
      <c r="R680" s="100"/>
      <c r="S680" s="14"/>
      <c r="T680" s="15" t="str">
        <f t="shared" ca="1" si="123"/>
        <v/>
      </c>
      <c r="U680" s="15" t="str">
        <f t="shared" ca="1" si="124"/>
        <v/>
      </c>
      <c r="V680" s="16"/>
      <c r="W680" s="17" t="str">
        <f t="shared" ca="1" si="125"/>
        <v/>
      </c>
      <c r="X680" s="18" t="str">
        <f t="shared" ca="1" si="126"/>
        <v/>
      </c>
    </row>
    <row r="681" spans="1:24" x14ac:dyDescent="0.35">
      <c r="A681" s="3">
        <v>677</v>
      </c>
      <c r="B681" s="4"/>
      <c r="C681" s="4"/>
      <c r="D681" s="5" t="str">
        <f t="shared" ref="D681:D744" si="127">IF(E681="ISNR20","Natural Rubber-TSNR (ISNR-20)","")</f>
        <v/>
      </c>
      <c r="E681" s="4"/>
      <c r="F681" s="6"/>
      <c r="G681" s="6"/>
      <c r="H681" s="7" t="str">
        <f t="shared" ref="H681:H744" ca="1" si="128">IF(G681="","",G681-TODAY())</f>
        <v/>
      </c>
      <c r="I681" s="8" t="str">
        <f t="shared" ref="I681:I744" ca="1" si="129">IF(G681="","",
IF(G681&lt;TODAY(),
IF(O681&gt;0,"Violated","Completed"),
IF(H681&lt;=7,"Expiring Soon",
"Active")))</f>
        <v/>
      </c>
      <c r="J681" s="8" t="str">
        <f>IF(C681="","",
COUNTIFS(
sales!$C:$C,$C681,
sales!$E:$E,$E681,
sales!$H:$H,"&gt;="&amp;$F681,
sales!$H:$H,"&lt;="&amp;$G681
))</f>
        <v/>
      </c>
      <c r="K681" s="9" t="str">
        <f>IF(COUNTIFS(sales!C:C, C681)=0,"",
_xlfn.MAXIFS(sales!H:H, sales!C:C, C681))</f>
        <v/>
      </c>
      <c r="L681" s="4"/>
      <c r="M681" s="4"/>
      <c r="N681" s="10" t="str">
        <f>IF(C681="","",
SUMIFS(
sales!$I:$I,
sales!$C:$C,$C681,
sales!$E:$E,$E681,
sales!$H:$H,"&gt;="&amp;$F681,
sales!$H:$H,"&lt;="&amp;$G681
))</f>
        <v/>
      </c>
      <c r="O681" s="10" t="str">
        <f t="shared" ref="O681:O744" si="130">IF(M681="","",M681-N681)</f>
        <v/>
      </c>
      <c r="P681" s="11" t="str">
        <f t="shared" ref="P681:P744" si="131">IF(M681=0,"",N681/M681)</f>
        <v/>
      </c>
      <c r="Q681" s="12" t="str">
        <f t="shared" ref="Q681:Q744" ca="1" si="132">IF(OR(G681="",O681=""),"",
IF(AND(G681&lt;TODAY(),O681&gt;0),"YES","NO"))</f>
        <v/>
      </c>
      <c r="R681" s="100"/>
      <c r="S681" s="14"/>
      <c r="T681" s="15" t="str">
        <f t="shared" ref="T681:T744" ca="1" si="133">IF(Q681="YES", IF(R681="Company",L681*(1+S681),IF(R681="Vendor",L681*(1-S681),"")),"")</f>
        <v/>
      </c>
      <c r="U681" s="15" t="str">
        <f t="shared" ref="U681:U744" ca="1" si="134">IF(Q681="YES",O681*T681,"")</f>
        <v/>
      </c>
      <c r="V681" s="16"/>
      <c r="W681" s="17" t="str">
        <f t="shared" ref="W681:W744" ca="1" si="135">IF(Q681="YES",G681+V681,"")</f>
        <v/>
      </c>
      <c r="X681" s="18" t="str">
        <f t="shared" ref="X681:X744" ca="1" si="136">IF(Q681="YES",IF(TODAY()&gt;W681,"OVERDUE","WITHIN TIME"),"")</f>
        <v/>
      </c>
    </row>
    <row r="682" spans="1:24" x14ac:dyDescent="0.35">
      <c r="A682" s="3">
        <v>678</v>
      </c>
      <c r="B682" s="4"/>
      <c r="C682" s="4"/>
      <c r="D682" s="5" t="str">
        <f t="shared" si="127"/>
        <v/>
      </c>
      <c r="E682" s="4"/>
      <c r="F682" s="6"/>
      <c r="G682" s="6"/>
      <c r="H682" s="7" t="str">
        <f t="shared" ca="1" si="128"/>
        <v/>
      </c>
      <c r="I682" s="8" t="str">
        <f t="shared" ca="1" si="129"/>
        <v/>
      </c>
      <c r="J682" s="8" t="str">
        <f>IF(C682="","",
COUNTIFS(
sales!$C:$C,$C682,
sales!$E:$E,$E682,
sales!$H:$H,"&gt;="&amp;$F682,
sales!$H:$H,"&lt;="&amp;$G682
))</f>
        <v/>
      </c>
      <c r="K682" s="9" t="str">
        <f>IF(COUNTIFS(sales!C:C, C682)=0,"",
_xlfn.MAXIFS(sales!H:H, sales!C:C, C682))</f>
        <v/>
      </c>
      <c r="L682" s="4"/>
      <c r="M682" s="4"/>
      <c r="N682" s="10" t="str">
        <f>IF(C682="","",
SUMIFS(
sales!$I:$I,
sales!$C:$C,$C682,
sales!$E:$E,$E682,
sales!$H:$H,"&gt;="&amp;$F682,
sales!$H:$H,"&lt;="&amp;$G682
))</f>
        <v/>
      </c>
      <c r="O682" s="10" t="str">
        <f t="shared" si="130"/>
        <v/>
      </c>
      <c r="P682" s="11" t="str">
        <f t="shared" si="131"/>
        <v/>
      </c>
      <c r="Q682" s="12" t="str">
        <f t="shared" ca="1" si="132"/>
        <v/>
      </c>
      <c r="R682" s="100"/>
      <c r="S682" s="14"/>
      <c r="T682" s="15" t="str">
        <f t="shared" ca="1" si="133"/>
        <v/>
      </c>
      <c r="U682" s="15" t="str">
        <f t="shared" ca="1" si="134"/>
        <v/>
      </c>
      <c r="V682" s="16"/>
      <c r="W682" s="17" t="str">
        <f t="shared" ca="1" si="135"/>
        <v/>
      </c>
      <c r="X682" s="18" t="str">
        <f t="shared" ca="1" si="136"/>
        <v/>
      </c>
    </row>
    <row r="683" spans="1:24" x14ac:dyDescent="0.35">
      <c r="A683" s="3">
        <v>679</v>
      </c>
      <c r="B683" s="4"/>
      <c r="C683" s="4"/>
      <c r="D683" s="5" t="str">
        <f t="shared" si="127"/>
        <v/>
      </c>
      <c r="E683" s="4"/>
      <c r="F683" s="6"/>
      <c r="G683" s="6"/>
      <c r="H683" s="7" t="str">
        <f t="shared" ca="1" si="128"/>
        <v/>
      </c>
      <c r="I683" s="8" t="str">
        <f t="shared" ca="1" si="129"/>
        <v/>
      </c>
      <c r="J683" s="8" t="str">
        <f>IF(C683="","",
COUNTIFS(
sales!$C:$C,$C683,
sales!$E:$E,$E683,
sales!$H:$H,"&gt;="&amp;$F683,
sales!$H:$H,"&lt;="&amp;$G683
))</f>
        <v/>
      </c>
      <c r="K683" s="9" t="str">
        <f>IF(COUNTIFS(sales!C:C, C683)=0,"",
_xlfn.MAXIFS(sales!H:H, sales!C:C, C683))</f>
        <v/>
      </c>
      <c r="L683" s="4"/>
      <c r="M683" s="4"/>
      <c r="N683" s="10" t="str">
        <f>IF(C683="","",
SUMIFS(
sales!$I:$I,
sales!$C:$C,$C683,
sales!$E:$E,$E683,
sales!$H:$H,"&gt;="&amp;$F683,
sales!$H:$H,"&lt;="&amp;$G683
))</f>
        <v/>
      </c>
      <c r="O683" s="10" t="str">
        <f t="shared" si="130"/>
        <v/>
      </c>
      <c r="P683" s="11" t="str">
        <f t="shared" si="131"/>
        <v/>
      </c>
      <c r="Q683" s="12" t="str">
        <f t="shared" ca="1" si="132"/>
        <v/>
      </c>
      <c r="R683" s="100"/>
      <c r="S683" s="14"/>
      <c r="T683" s="15" t="str">
        <f t="shared" ca="1" si="133"/>
        <v/>
      </c>
      <c r="U683" s="15" t="str">
        <f t="shared" ca="1" si="134"/>
        <v/>
      </c>
      <c r="V683" s="16"/>
      <c r="W683" s="17" t="str">
        <f t="shared" ca="1" si="135"/>
        <v/>
      </c>
      <c r="X683" s="18" t="str">
        <f t="shared" ca="1" si="136"/>
        <v/>
      </c>
    </row>
    <row r="684" spans="1:24" x14ac:dyDescent="0.35">
      <c r="A684" s="3">
        <v>680</v>
      </c>
      <c r="B684" s="4"/>
      <c r="C684" s="4"/>
      <c r="D684" s="5" t="str">
        <f t="shared" si="127"/>
        <v/>
      </c>
      <c r="E684" s="4"/>
      <c r="F684" s="6"/>
      <c r="G684" s="6"/>
      <c r="H684" s="7" t="str">
        <f t="shared" ca="1" si="128"/>
        <v/>
      </c>
      <c r="I684" s="8" t="str">
        <f t="shared" ca="1" si="129"/>
        <v/>
      </c>
      <c r="J684" s="8" t="str">
        <f>IF(C684="","",
COUNTIFS(
sales!$C:$C,$C684,
sales!$E:$E,$E684,
sales!$H:$H,"&gt;="&amp;$F684,
sales!$H:$H,"&lt;="&amp;$G684
))</f>
        <v/>
      </c>
      <c r="K684" s="9" t="str">
        <f>IF(COUNTIFS(sales!C:C, C684)=0,"",
_xlfn.MAXIFS(sales!H:H, sales!C:C, C684))</f>
        <v/>
      </c>
      <c r="L684" s="4"/>
      <c r="M684" s="4"/>
      <c r="N684" s="10" t="str">
        <f>IF(C684="","",
SUMIFS(
sales!$I:$I,
sales!$C:$C,$C684,
sales!$E:$E,$E684,
sales!$H:$H,"&gt;="&amp;$F684,
sales!$H:$H,"&lt;="&amp;$G684
))</f>
        <v/>
      </c>
      <c r="O684" s="10" t="str">
        <f t="shared" si="130"/>
        <v/>
      </c>
      <c r="P684" s="11" t="str">
        <f t="shared" si="131"/>
        <v/>
      </c>
      <c r="Q684" s="12" t="str">
        <f t="shared" ca="1" si="132"/>
        <v/>
      </c>
      <c r="R684" s="100"/>
      <c r="S684" s="14"/>
      <c r="T684" s="15" t="str">
        <f t="shared" ca="1" si="133"/>
        <v/>
      </c>
      <c r="U684" s="15" t="str">
        <f t="shared" ca="1" si="134"/>
        <v/>
      </c>
      <c r="V684" s="16"/>
      <c r="W684" s="17" t="str">
        <f t="shared" ca="1" si="135"/>
        <v/>
      </c>
      <c r="X684" s="18" t="str">
        <f t="shared" ca="1" si="136"/>
        <v/>
      </c>
    </row>
    <row r="685" spans="1:24" x14ac:dyDescent="0.35">
      <c r="A685" s="3">
        <v>681</v>
      </c>
      <c r="B685" s="4"/>
      <c r="C685" s="4"/>
      <c r="D685" s="5" t="str">
        <f t="shared" si="127"/>
        <v/>
      </c>
      <c r="E685" s="4"/>
      <c r="F685" s="6"/>
      <c r="G685" s="6"/>
      <c r="H685" s="7" t="str">
        <f t="shared" ca="1" si="128"/>
        <v/>
      </c>
      <c r="I685" s="8" t="str">
        <f t="shared" ca="1" si="129"/>
        <v/>
      </c>
      <c r="J685" s="8" t="str">
        <f>IF(C685="","",
COUNTIFS(
sales!$C:$C,$C685,
sales!$E:$E,$E685,
sales!$H:$H,"&gt;="&amp;$F685,
sales!$H:$H,"&lt;="&amp;$G685
))</f>
        <v/>
      </c>
      <c r="K685" s="9" t="str">
        <f>IF(COUNTIFS(sales!C:C, C685)=0,"",
_xlfn.MAXIFS(sales!H:H, sales!C:C, C685))</f>
        <v/>
      </c>
      <c r="L685" s="4"/>
      <c r="M685" s="4"/>
      <c r="N685" s="10" t="str">
        <f>IF(C685="","",
SUMIFS(
sales!$I:$I,
sales!$C:$C,$C685,
sales!$E:$E,$E685,
sales!$H:$H,"&gt;="&amp;$F685,
sales!$H:$H,"&lt;="&amp;$G685
))</f>
        <v/>
      </c>
      <c r="O685" s="10" t="str">
        <f t="shared" si="130"/>
        <v/>
      </c>
      <c r="P685" s="11" t="str">
        <f t="shared" si="131"/>
        <v/>
      </c>
      <c r="Q685" s="12" t="str">
        <f t="shared" ca="1" si="132"/>
        <v/>
      </c>
      <c r="R685" s="100"/>
      <c r="S685" s="14"/>
      <c r="T685" s="15" t="str">
        <f t="shared" ca="1" si="133"/>
        <v/>
      </c>
      <c r="U685" s="15" t="str">
        <f t="shared" ca="1" si="134"/>
        <v/>
      </c>
      <c r="V685" s="16"/>
      <c r="W685" s="17" t="str">
        <f t="shared" ca="1" si="135"/>
        <v/>
      </c>
      <c r="X685" s="18" t="str">
        <f t="shared" ca="1" si="136"/>
        <v/>
      </c>
    </row>
    <row r="686" spans="1:24" x14ac:dyDescent="0.35">
      <c r="A686" s="3">
        <v>682</v>
      </c>
      <c r="B686" s="4"/>
      <c r="C686" s="4"/>
      <c r="D686" s="5" t="str">
        <f t="shared" si="127"/>
        <v/>
      </c>
      <c r="E686" s="4"/>
      <c r="F686" s="6"/>
      <c r="G686" s="6"/>
      <c r="H686" s="7" t="str">
        <f t="shared" ca="1" si="128"/>
        <v/>
      </c>
      <c r="I686" s="8" t="str">
        <f t="shared" ca="1" si="129"/>
        <v/>
      </c>
      <c r="J686" s="8" t="str">
        <f>IF(C686="","",
COUNTIFS(
sales!$C:$C,$C686,
sales!$E:$E,$E686,
sales!$H:$H,"&gt;="&amp;$F686,
sales!$H:$H,"&lt;="&amp;$G686
))</f>
        <v/>
      </c>
      <c r="K686" s="9" t="str">
        <f>IF(COUNTIFS(sales!C:C, C686)=0,"",
_xlfn.MAXIFS(sales!H:H, sales!C:C, C686))</f>
        <v/>
      </c>
      <c r="L686" s="4"/>
      <c r="M686" s="4"/>
      <c r="N686" s="10" t="str">
        <f>IF(C686="","",
SUMIFS(
sales!$I:$I,
sales!$C:$C,$C686,
sales!$E:$E,$E686,
sales!$H:$H,"&gt;="&amp;$F686,
sales!$H:$H,"&lt;="&amp;$G686
))</f>
        <v/>
      </c>
      <c r="O686" s="10" t="str">
        <f t="shared" si="130"/>
        <v/>
      </c>
      <c r="P686" s="11" t="str">
        <f t="shared" si="131"/>
        <v/>
      </c>
      <c r="Q686" s="12" t="str">
        <f t="shared" ca="1" si="132"/>
        <v/>
      </c>
      <c r="R686" s="100"/>
      <c r="S686" s="14"/>
      <c r="T686" s="15" t="str">
        <f t="shared" ca="1" si="133"/>
        <v/>
      </c>
      <c r="U686" s="15" t="str">
        <f t="shared" ca="1" si="134"/>
        <v/>
      </c>
      <c r="V686" s="16"/>
      <c r="W686" s="17" t="str">
        <f t="shared" ca="1" si="135"/>
        <v/>
      </c>
      <c r="X686" s="18" t="str">
        <f t="shared" ca="1" si="136"/>
        <v/>
      </c>
    </row>
    <row r="687" spans="1:24" x14ac:dyDescent="0.35">
      <c r="A687" s="3">
        <v>683</v>
      </c>
      <c r="B687" s="4"/>
      <c r="C687" s="4"/>
      <c r="D687" s="5" t="str">
        <f t="shared" si="127"/>
        <v/>
      </c>
      <c r="E687" s="4"/>
      <c r="F687" s="6"/>
      <c r="G687" s="6"/>
      <c r="H687" s="7" t="str">
        <f t="shared" ca="1" si="128"/>
        <v/>
      </c>
      <c r="I687" s="8" t="str">
        <f t="shared" ca="1" si="129"/>
        <v/>
      </c>
      <c r="J687" s="8" t="str">
        <f>IF(C687="","",
COUNTIFS(
sales!$C:$C,$C687,
sales!$E:$E,$E687,
sales!$H:$H,"&gt;="&amp;$F687,
sales!$H:$H,"&lt;="&amp;$G687
))</f>
        <v/>
      </c>
      <c r="K687" s="9" t="str">
        <f>IF(COUNTIFS(sales!C:C, C687)=0,"",
_xlfn.MAXIFS(sales!H:H, sales!C:C, C687))</f>
        <v/>
      </c>
      <c r="L687" s="4"/>
      <c r="M687" s="4"/>
      <c r="N687" s="10" t="str">
        <f>IF(C687="","",
SUMIFS(
sales!$I:$I,
sales!$C:$C,$C687,
sales!$E:$E,$E687,
sales!$H:$H,"&gt;="&amp;$F687,
sales!$H:$H,"&lt;="&amp;$G687
))</f>
        <v/>
      </c>
      <c r="O687" s="10" t="str">
        <f t="shared" si="130"/>
        <v/>
      </c>
      <c r="P687" s="11" t="str">
        <f t="shared" si="131"/>
        <v/>
      </c>
      <c r="Q687" s="12" t="str">
        <f t="shared" ca="1" si="132"/>
        <v/>
      </c>
      <c r="R687" s="100"/>
      <c r="S687" s="14"/>
      <c r="T687" s="15" t="str">
        <f t="shared" ca="1" si="133"/>
        <v/>
      </c>
      <c r="U687" s="15" t="str">
        <f t="shared" ca="1" si="134"/>
        <v/>
      </c>
      <c r="V687" s="16"/>
      <c r="W687" s="17" t="str">
        <f t="shared" ca="1" si="135"/>
        <v/>
      </c>
      <c r="X687" s="18" t="str">
        <f t="shared" ca="1" si="136"/>
        <v/>
      </c>
    </row>
    <row r="688" spans="1:24" x14ac:dyDescent="0.35">
      <c r="A688" s="3">
        <v>684</v>
      </c>
      <c r="B688" s="4"/>
      <c r="C688" s="4"/>
      <c r="D688" s="5" t="str">
        <f t="shared" si="127"/>
        <v/>
      </c>
      <c r="E688" s="4"/>
      <c r="F688" s="6"/>
      <c r="G688" s="6"/>
      <c r="H688" s="7" t="str">
        <f t="shared" ca="1" si="128"/>
        <v/>
      </c>
      <c r="I688" s="8" t="str">
        <f t="shared" ca="1" si="129"/>
        <v/>
      </c>
      <c r="J688" s="8" t="str">
        <f>IF(C688="","",
COUNTIFS(
sales!$C:$C,$C688,
sales!$E:$E,$E688,
sales!$H:$H,"&gt;="&amp;$F688,
sales!$H:$H,"&lt;="&amp;$G688
))</f>
        <v/>
      </c>
      <c r="K688" s="9" t="str">
        <f>IF(COUNTIFS(sales!C:C, C688)=0,"",
_xlfn.MAXIFS(sales!H:H, sales!C:C, C688))</f>
        <v/>
      </c>
      <c r="L688" s="4"/>
      <c r="M688" s="4"/>
      <c r="N688" s="10" t="str">
        <f>IF(C688="","",
SUMIFS(
sales!$I:$I,
sales!$C:$C,$C688,
sales!$E:$E,$E688,
sales!$H:$H,"&gt;="&amp;$F688,
sales!$H:$H,"&lt;="&amp;$G688
))</f>
        <v/>
      </c>
      <c r="O688" s="10" t="str">
        <f t="shared" si="130"/>
        <v/>
      </c>
      <c r="P688" s="11" t="str">
        <f t="shared" si="131"/>
        <v/>
      </c>
      <c r="Q688" s="12" t="str">
        <f t="shared" ca="1" si="132"/>
        <v/>
      </c>
      <c r="R688" s="100"/>
      <c r="S688" s="14"/>
      <c r="T688" s="15" t="str">
        <f t="shared" ca="1" si="133"/>
        <v/>
      </c>
      <c r="U688" s="15" t="str">
        <f t="shared" ca="1" si="134"/>
        <v/>
      </c>
      <c r="V688" s="16"/>
      <c r="W688" s="17" t="str">
        <f t="shared" ca="1" si="135"/>
        <v/>
      </c>
      <c r="X688" s="18" t="str">
        <f t="shared" ca="1" si="136"/>
        <v/>
      </c>
    </row>
    <row r="689" spans="1:24" x14ac:dyDescent="0.35">
      <c r="A689" s="3">
        <v>685</v>
      </c>
      <c r="B689" s="4"/>
      <c r="C689" s="4"/>
      <c r="D689" s="5" t="str">
        <f t="shared" si="127"/>
        <v/>
      </c>
      <c r="E689" s="4"/>
      <c r="F689" s="6"/>
      <c r="G689" s="6"/>
      <c r="H689" s="7" t="str">
        <f t="shared" ca="1" si="128"/>
        <v/>
      </c>
      <c r="I689" s="8" t="str">
        <f t="shared" ca="1" si="129"/>
        <v/>
      </c>
      <c r="J689" s="8" t="str">
        <f>IF(C689="","",
COUNTIFS(
sales!$C:$C,$C689,
sales!$E:$E,$E689,
sales!$H:$H,"&gt;="&amp;$F689,
sales!$H:$H,"&lt;="&amp;$G689
))</f>
        <v/>
      </c>
      <c r="K689" s="9" t="str">
        <f>IF(COUNTIFS(sales!C:C, C689)=0,"",
_xlfn.MAXIFS(sales!H:H, sales!C:C, C689))</f>
        <v/>
      </c>
      <c r="L689" s="4"/>
      <c r="M689" s="4"/>
      <c r="N689" s="10" t="str">
        <f>IF(C689="","",
SUMIFS(
sales!$I:$I,
sales!$C:$C,$C689,
sales!$E:$E,$E689,
sales!$H:$H,"&gt;="&amp;$F689,
sales!$H:$H,"&lt;="&amp;$G689
))</f>
        <v/>
      </c>
      <c r="O689" s="10" t="str">
        <f t="shared" si="130"/>
        <v/>
      </c>
      <c r="P689" s="11" t="str">
        <f t="shared" si="131"/>
        <v/>
      </c>
      <c r="Q689" s="12" t="str">
        <f t="shared" ca="1" si="132"/>
        <v/>
      </c>
      <c r="R689" s="100"/>
      <c r="S689" s="14"/>
      <c r="T689" s="15" t="str">
        <f t="shared" ca="1" si="133"/>
        <v/>
      </c>
      <c r="U689" s="15" t="str">
        <f t="shared" ca="1" si="134"/>
        <v/>
      </c>
      <c r="V689" s="16"/>
      <c r="W689" s="17" t="str">
        <f t="shared" ca="1" si="135"/>
        <v/>
      </c>
      <c r="X689" s="18" t="str">
        <f t="shared" ca="1" si="136"/>
        <v/>
      </c>
    </row>
    <row r="690" spans="1:24" x14ac:dyDescent="0.35">
      <c r="A690" s="3">
        <v>686</v>
      </c>
      <c r="B690" s="4"/>
      <c r="C690" s="4"/>
      <c r="D690" s="5" t="str">
        <f t="shared" si="127"/>
        <v/>
      </c>
      <c r="E690" s="4"/>
      <c r="F690" s="6"/>
      <c r="G690" s="6"/>
      <c r="H690" s="7" t="str">
        <f t="shared" ca="1" si="128"/>
        <v/>
      </c>
      <c r="I690" s="8" t="str">
        <f t="shared" ca="1" si="129"/>
        <v/>
      </c>
      <c r="J690" s="8" t="str">
        <f>IF(C690="","",
COUNTIFS(
sales!$C:$C,$C690,
sales!$E:$E,$E690,
sales!$H:$H,"&gt;="&amp;$F690,
sales!$H:$H,"&lt;="&amp;$G690
))</f>
        <v/>
      </c>
      <c r="K690" s="9" t="str">
        <f>IF(COUNTIFS(sales!C:C, C690)=0,"",
_xlfn.MAXIFS(sales!H:H, sales!C:C, C690))</f>
        <v/>
      </c>
      <c r="L690" s="4"/>
      <c r="M690" s="4"/>
      <c r="N690" s="10" t="str">
        <f>IF(C690="","",
SUMIFS(
sales!$I:$I,
sales!$C:$C,$C690,
sales!$E:$E,$E690,
sales!$H:$H,"&gt;="&amp;$F690,
sales!$H:$H,"&lt;="&amp;$G690
))</f>
        <v/>
      </c>
      <c r="O690" s="10" t="str">
        <f t="shared" si="130"/>
        <v/>
      </c>
      <c r="P690" s="11" t="str">
        <f t="shared" si="131"/>
        <v/>
      </c>
      <c r="Q690" s="12" t="str">
        <f t="shared" ca="1" si="132"/>
        <v/>
      </c>
      <c r="R690" s="100"/>
      <c r="S690" s="14"/>
      <c r="T690" s="15" t="str">
        <f t="shared" ca="1" si="133"/>
        <v/>
      </c>
      <c r="U690" s="15" t="str">
        <f t="shared" ca="1" si="134"/>
        <v/>
      </c>
      <c r="V690" s="16"/>
      <c r="W690" s="17" t="str">
        <f t="shared" ca="1" si="135"/>
        <v/>
      </c>
      <c r="X690" s="18" t="str">
        <f t="shared" ca="1" si="136"/>
        <v/>
      </c>
    </row>
    <row r="691" spans="1:24" x14ac:dyDescent="0.35">
      <c r="A691" s="3">
        <v>687</v>
      </c>
      <c r="B691" s="4"/>
      <c r="C691" s="4"/>
      <c r="D691" s="5" t="str">
        <f t="shared" si="127"/>
        <v/>
      </c>
      <c r="E691" s="4"/>
      <c r="F691" s="6"/>
      <c r="G691" s="6"/>
      <c r="H691" s="7" t="str">
        <f t="shared" ca="1" si="128"/>
        <v/>
      </c>
      <c r="I691" s="8" t="str">
        <f t="shared" ca="1" si="129"/>
        <v/>
      </c>
      <c r="J691" s="8" t="str">
        <f>IF(C691="","",
COUNTIFS(
sales!$C:$C,$C691,
sales!$E:$E,$E691,
sales!$H:$H,"&gt;="&amp;$F691,
sales!$H:$H,"&lt;="&amp;$G691
))</f>
        <v/>
      </c>
      <c r="K691" s="9" t="str">
        <f>IF(COUNTIFS(sales!C:C, C691)=0,"",
_xlfn.MAXIFS(sales!H:H, sales!C:C, C691))</f>
        <v/>
      </c>
      <c r="L691" s="4"/>
      <c r="M691" s="4"/>
      <c r="N691" s="10" t="str">
        <f>IF(C691="","",
SUMIFS(
sales!$I:$I,
sales!$C:$C,$C691,
sales!$E:$E,$E691,
sales!$H:$H,"&gt;="&amp;$F691,
sales!$H:$H,"&lt;="&amp;$G691
))</f>
        <v/>
      </c>
      <c r="O691" s="10" t="str">
        <f t="shared" si="130"/>
        <v/>
      </c>
      <c r="P691" s="11" t="str">
        <f t="shared" si="131"/>
        <v/>
      </c>
      <c r="Q691" s="12" t="str">
        <f t="shared" ca="1" si="132"/>
        <v/>
      </c>
      <c r="R691" s="100"/>
      <c r="S691" s="14"/>
      <c r="T691" s="15" t="str">
        <f t="shared" ca="1" si="133"/>
        <v/>
      </c>
      <c r="U691" s="15" t="str">
        <f t="shared" ca="1" si="134"/>
        <v/>
      </c>
      <c r="V691" s="16"/>
      <c r="W691" s="17" t="str">
        <f t="shared" ca="1" si="135"/>
        <v/>
      </c>
      <c r="X691" s="18" t="str">
        <f t="shared" ca="1" si="136"/>
        <v/>
      </c>
    </row>
    <row r="692" spans="1:24" x14ac:dyDescent="0.35">
      <c r="A692" s="3">
        <v>688</v>
      </c>
      <c r="B692" s="4"/>
      <c r="C692" s="4"/>
      <c r="D692" s="5" t="str">
        <f t="shared" si="127"/>
        <v/>
      </c>
      <c r="E692" s="4"/>
      <c r="F692" s="6"/>
      <c r="G692" s="6"/>
      <c r="H692" s="7" t="str">
        <f t="shared" ca="1" si="128"/>
        <v/>
      </c>
      <c r="I692" s="8" t="str">
        <f t="shared" ca="1" si="129"/>
        <v/>
      </c>
      <c r="J692" s="8" t="str">
        <f>IF(C692="","",
COUNTIFS(
sales!$C:$C,$C692,
sales!$E:$E,$E692,
sales!$H:$H,"&gt;="&amp;$F692,
sales!$H:$H,"&lt;="&amp;$G692
))</f>
        <v/>
      </c>
      <c r="K692" s="9" t="str">
        <f>IF(COUNTIFS(sales!C:C, C692)=0,"",
_xlfn.MAXIFS(sales!H:H, sales!C:C, C692))</f>
        <v/>
      </c>
      <c r="L692" s="4"/>
      <c r="M692" s="4"/>
      <c r="N692" s="10" t="str">
        <f>IF(C692="","",
SUMIFS(
sales!$I:$I,
sales!$C:$C,$C692,
sales!$E:$E,$E692,
sales!$H:$H,"&gt;="&amp;$F692,
sales!$H:$H,"&lt;="&amp;$G692
))</f>
        <v/>
      </c>
      <c r="O692" s="10" t="str">
        <f t="shared" si="130"/>
        <v/>
      </c>
      <c r="P692" s="11" t="str">
        <f t="shared" si="131"/>
        <v/>
      </c>
      <c r="Q692" s="12" t="str">
        <f t="shared" ca="1" si="132"/>
        <v/>
      </c>
      <c r="R692" s="100"/>
      <c r="S692" s="14"/>
      <c r="T692" s="15" t="str">
        <f t="shared" ca="1" si="133"/>
        <v/>
      </c>
      <c r="U692" s="15" t="str">
        <f t="shared" ca="1" si="134"/>
        <v/>
      </c>
      <c r="V692" s="16"/>
      <c r="W692" s="17" t="str">
        <f t="shared" ca="1" si="135"/>
        <v/>
      </c>
      <c r="X692" s="18" t="str">
        <f t="shared" ca="1" si="136"/>
        <v/>
      </c>
    </row>
    <row r="693" spans="1:24" x14ac:dyDescent="0.35">
      <c r="A693" s="3">
        <v>689</v>
      </c>
      <c r="B693" s="4"/>
      <c r="C693" s="4"/>
      <c r="D693" s="5" t="str">
        <f t="shared" si="127"/>
        <v/>
      </c>
      <c r="E693" s="4"/>
      <c r="F693" s="6"/>
      <c r="G693" s="6"/>
      <c r="H693" s="7" t="str">
        <f t="shared" ca="1" si="128"/>
        <v/>
      </c>
      <c r="I693" s="8" t="str">
        <f t="shared" ca="1" si="129"/>
        <v/>
      </c>
      <c r="J693" s="8" t="str">
        <f>IF(C693="","",
COUNTIFS(
sales!$C:$C,$C693,
sales!$E:$E,$E693,
sales!$H:$H,"&gt;="&amp;$F693,
sales!$H:$H,"&lt;="&amp;$G693
))</f>
        <v/>
      </c>
      <c r="K693" s="9" t="str">
        <f>IF(COUNTIFS(sales!C:C, C693)=0,"",
_xlfn.MAXIFS(sales!H:H, sales!C:C, C693))</f>
        <v/>
      </c>
      <c r="L693" s="4"/>
      <c r="M693" s="4"/>
      <c r="N693" s="10" t="str">
        <f>IF(C693="","",
SUMIFS(
sales!$I:$I,
sales!$C:$C,$C693,
sales!$E:$E,$E693,
sales!$H:$H,"&gt;="&amp;$F693,
sales!$H:$H,"&lt;="&amp;$G693
))</f>
        <v/>
      </c>
      <c r="O693" s="10" t="str">
        <f t="shared" si="130"/>
        <v/>
      </c>
      <c r="P693" s="11" t="str">
        <f t="shared" si="131"/>
        <v/>
      </c>
      <c r="Q693" s="12" t="str">
        <f t="shared" ca="1" si="132"/>
        <v/>
      </c>
      <c r="R693" s="100"/>
      <c r="S693" s="14"/>
      <c r="T693" s="15" t="str">
        <f t="shared" ca="1" si="133"/>
        <v/>
      </c>
      <c r="U693" s="15" t="str">
        <f t="shared" ca="1" si="134"/>
        <v/>
      </c>
      <c r="V693" s="16"/>
      <c r="W693" s="17" t="str">
        <f t="shared" ca="1" si="135"/>
        <v/>
      </c>
      <c r="X693" s="18" t="str">
        <f t="shared" ca="1" si="136"/>
        <v/>
      </c>
    </row>
    <row r="694" spans="1:24" x14ac:dyDescent="0.35">
      <c r="A694" s="3">
        <v>690</v>
      </c>
      <c r="B694" s="4"/>
      <c r="C694" s="4"/>
      <c r="D694" s="5" t="str">
        <f t="shared" si="127"/>
        <v/>
      </c>
      <c r="E694" s="4"/>
      <c r="F694" s="6"/>
      <c r="G694" s="6"/>
      <c r="H694" s="7" t="str">
        <f t="shared" ca="1" si="128"/>
        <v/>
      </c>
      <c r="I694" s="8" t="str">
        <f t="shared" ca="1" si="129"/>
        <v/>
      </c>
      <c r="J694" s="8" t="str">
        <f>IF(C694="","",
COUNTIFS(
sales!$C:$C,$C694,
sales!$E:$E,$E694,
sales!$H:$H,"&gt;="&amp;$F694,
sales!$H:$H,"&lt;="&amp;$G694
))</f>
        <v/>
      </c>
      <c r="K694" s="9" t="str">
        <f>IF(COUNTIFS(sales!C:C, C694)=0,"",
_xlfn.MAXIFS(sales!H:H, sales!C:C, C694))</f>
        <v/>
      </c>
      <c r="L694" s="4"/>
      <c r="M694" s="4"/>
      <c r="N694" s="10" t="str">
        <f>IF(C694="","",
SUMIFS(
sales!$I:$I,
sales!$C:$C,$C694,
sales!$E:$E,$E694,
sales!$H:$H,"&gt;="&amp;$F694,
sales!$H:$H,"&lt;="&amp;$G694
))</f>
        <v/>
      </c>
      <c r="O694" s="10" t="str">
        <f t="shared" si="130"/>
        <v/>
      </c>
      <c r="P694" s="11" t="str">
        <f t="shared" si="131"/>
        <v/>
      </c>
      <c r="Q694" s="12" t="str">
        <f t="shared" ca="1" si="132"/>
        <v/>
      </c>
      <c r="R694" s="100"/>
      <c r="S694" s="14"/>
      <c r="T694" s="15" t="str">
        <f t="shared" ca="1" si="133"/>
        <v/>
      </c>
      <c r="U694" s="15" t="str">
        <f t="shared" ca="1" si="134"/>
        <v/>
      </c>
      <c r="V694" s="16"/>
      <c r="W694" s="17" t="str">
        <f t="shared" ca="1" si="135"/>
        <v/>
      </c>
      <c r="X694" s="18" t="str">
        <f t="shared" ca="1" si="136"/>
        <v/>
      </c>
    </row>
    <row r="695" spans="1:24" x14ac:dyDescent="0.35">
      <c r="A695" s="3">
        <v>691</v>
      </c>
      <c r="B695" s="4"/>
      <c r="C695" s="4"/>
      <c r="D695" s="5" t="str">
        <f t="shared" si="127"/>
        <v/>
      </c>
      <c r="E695" s="4"/>
      <c r="F695" s="6"/>
      <c r="G695" s="6"/>
      <c r="H695" s="7" t="str">
        <f t="shared" ca="1" si="128"/>
        <v/>
      </c>
      <c r="I695" s="8" t="str">
        <f t="shared" ca="1" si="129"/>
        <v/>
      </c>
      <c r="J695" s="8" t="str">
        <f>IF(C695="","",
COUNTIFS(
sales!$C:$C,$C695,
sales!$E:$E,$E695,
sales!$H:$H,"&gt;="&amp;$F695,
sales!$H:$H,"&lt;="&amp;$G695
))</f>
        <v/>
      </c>
      <c r="K695" s="9" t="str">
        <f>IF(COUNTIFS(sales!C:C, C695)=0,"",
_xlfn.MAXIFS(sales!H:H, sales!C:C, C695))</f>
        <v/>
      </c>
      <c r="L695" s="4"/>
      <c r="M695" s="4"/>
      <c r="N695" s="10" t="str">
        <f>IF(C695="","",
SUMIFS(
sales!$I:$I,
sales!$C:$C,$C695,
sales!$E:$E,$E695,
sales!$H:$H,"&gt;="&amp;$F695,
sales!$H:$H,"&lt;="&amp;$G695
))</f>
        <v/>
      </c>
      <c r="O695" s="10" t="str">
        <f t="shared" si="130"/>
        <v/>
      </c>
      <c r="P695" s="11" t="str">
        <f t="shared" si="131"/>
        <v/>
      </c>
      <c r="Q695" s="12" t="str">
        <f t="shared" ca="1" si="132"/>
        <v/>
      </c>
      <c r="R695" s="100"/>
      <c r="S695" s="14"/>
      <c r="T695" s="15" t="str">
        <f t="shared" ca="1" si="133"/>
        <v/>
      </c>
      <c r="U695" s="15" t="str">
        <f t="shared" ca="1" si="134"/>
        <v/>
      </c>
      <c r="V695" s="16"/>
      <c r="W695" s="17" t="str">
        <f t="shared" ca="1" si="135"/>
        <v/>
      </c>
      <c r="X695" s="18" t="str">
        <f t="shared" ca="1" si="136"/>
        <v/>
      </c>
    </row>
    <row r="696" spans="1:24" x14ac:dyDescent="0.35">
      <c r="A696" s="3">
        <v>692</v>
      </c>
      <c r="B696" s="4"/>
      <c r="C696" s="4"/>
      <c r="D696" s="5" t="str">
        <f t="shared" si="127"/>
        <v/>
      </c>
      <c r="E696" s="4"/>
      <c r="F696" s="6"/>
      <c r="G696" s="6"/>
      <c r="H696" s="7" t="str">
        <f t="shared" ca="1" si="128"/>
        <v/>
      </c>
      <c r="I696" s="8" t="str">
        <f t="shared" ca="1" si="129"/>
        <v/>
      </c>
      <c r="J696" s="8" t="str">
        <f>IF(C696="","",
COUNTIFS(
sales!$C:$C,$C696,
sales!$E:$E,$E696,
sales!$H:$H,"&gt;="&amp;$F696,
sales!$H:$H,"&lt;="&amp;$G696
))</f>
        <v/>
      </c>
      <c r="K696" s="9" t="str">
        <f>IF(COUNTIFS(sales!C:C, C696)=0,"",
_xlfn.MAXIFS(sales!H:H, sales!C:C, C696))</f>
        <v/>
      </c>
      <c r="L696" s="4"/>
      <c r="M696" s="4"/>
      <c r="N696" s="10" t="str">
        <f>IF(C696="","",
SUMIFS(
sales!$I:$I,
sales!$C:$C,$C696,
sales!$E:$E,$E696,
sales!$H:$H,"&gt;="&amp;$F696,
sales!$H:$H,"&lt;="&amp;$G696
))</f>
        <v/>
      </c>
      <c r="O696" s="10" t="str">
        <f t="shared" si="130"/>
        <v/>
      </c>
      <c r="P696" s="11" t="str">
        <f t="shared" si="131"/>
        <v/>
      </c>
      <c r="Q696" s="12" t="str">
        <f t="shared" ca="1" si="132"/>
        <v/>
      </c>
      <c r="R696" s="100"/>
      <c r="S696" s="14"/>
      <c r="T696" s="15" t="str">
        <f t="shared" ca="1" si="133"/>
        <v/>
      </c>
      <c r="U696" s="15" t="str">
        <f t="shared" ca="1" si="134"/>
        <v/>
      </c>
      <c r="V696" s="16"/>
      <c r="W696" s="17" t="str">
        <f t="shared" ca="1" si="135"/>
        <v/>
      </c>
      <c r="X696" s="18" t="str">
        <f t="shared" ca="1" si="136"/>
        <v/>
      </c>
    </row>
    <row r="697" spans="1:24" x14ac:dyDescent="0.35">
      <c r="A697" s="3">
        <v>693</v>
      </c>
      <c r="B697" s="4"/>
      <c r="C697" s="4"/>
      <c r="D697" s="5" t="str">
        <f t="shared" si="127"/>
        <v/>
      </c>
      <c r="E697" s="4"/>
      <c r="F697" s="6"/>
      <c r="G697" s="6"/>
      <c r="H697" s="7" t="str">
        <f t="shared" ca="1" si="128"/>
        <v/>
      </c>
      <c r="I697" s="8" t="str">
        <f t="shared" ca="1" si="129"/>
        <v/>
      </c>
      <c r="J697" s="8" t="str">
        <f>IF(C697="","",
COUNTIFS(
sales!$C:$C,$C697,
sales!$E:$E,$E697,
sales!$H:$H,"&gt;="&amp;$F697,
sales!$H:$H,"&lt;="&amp;$G697
))</f>
        <v/>
      </c>
      <c r="K697" s="9" t="str">
        <f>IF(COUNTIFS(sales!C:C, C697)=0,"",
_xlfn.MAXIFS(sales!H:H, sales!C:C, C697))</f>
        <v/>
      </c>
      <c r="L697" s="4"/>
      <c r="M697" s="4"/>
      <c r="N697" s="10" t="str">
        <f>IF(C697="","",
SUMIFS(
sales!$I:$I,
sales!$C:$C,$C697,
sales!$E:$E,$E697,
sales!$H:$H,"&gt;="&amp;$F697,
sales!$H:$H,"&lt;="&amp;$G697
))</f>
        <v/>
      </c>
      <c r="O697" s="10" t="str">
        <f t="shared" si="130"/>
        <v/>
      </c>
      <c r="P697" s="11" t="str">
        <f t="shared" si="131"/>
        <v/>
      </c>
      <c r="Q697" s="12" t="str">
        <f t="shared" ca="1" si="132"/>
        <v/>
      </c>
      <c r="R697" s="100"/>
      <c r="S697" s="14"/>
      <c r="T697" s="15" t="str">
        <f t="shared" ca="1" si="133"/>
        <v/>
      </c>
      <c r="U697" s="15" t="str">
        <f t="shared" ca="1" si="134"/>
        <v/>
      </c>
      <c r="V697" s="16"/>
      <c r="W697" s="17" t="str">
        <f t="shared" ca="1" si="135"/>
        <v/>
      </c>
      <c r="X697" s="18" t="str">
        <f t="shared" ca="1" si="136"/>
        <v/>
      </c>
    </row>
    <row r="698" spans="1:24" x14ac:dyDescent="0.35">
      <c r="A698" s="3">
        <v>694</v>
      </c>
      <c r="B698" s="4"/>
      <c r="C698" s="4"/>
      <c r="D698" s="5" t="str">
        <f t="shared" si="127"/>
        <v/>
      </c>
      <c r="E698" s="4"/>
      <c r="F698" s="6"/>
      <c r="G698" s="6"/>
      <c r="H698" s="7" t="str">
        <f t="shared" ca="1" si="128"/>
        <v/>
      </c>
      <c r="I698" s="8" t="str">
        <f t="shared" ca="1" si="129"/>
        <v/>
      </c>
      <c r="J698" s="8" t="str">
        <f>IF(C698="","",
COUNTIFS(
sales!$C:$C,$C698,
sales!$E:$E,$E698,
sales!$H:$H,"&gt;="&amp;$F698,
sales!$H:$H,"&lt;="&amp;$G698
))</f>
        <v/>
      </c>
      <c r="K698" s="9" t="str">
        <f>IF(COUNTIFS(sales!C:C, C698)=0,"",
_xlfn.MAXIFS(sales!H:H, sales!C:C, C698))</f>
        <v/>
      </c>
      <c r="L698" s="4"/>
      <c r="M698" s="4"/>
      <c r="N698" s="10" t="str">
        <f>IF(C698="","",
SUMIFS(
sales!$I:$I,
sales!$C:$C,$C698,
sales!$E:$E,$E698,
sales!$H:$H,"&gt;="&amp;$F698,
sales!$H:$H,"&lt;="&amp;$G698
))</f>
        <v/>
      </c>
      <c r="O698" s="10" t="str">
        <f t="shared" si="130"/>
        <v/>
      </c>
      <c r="P698" s="11" t="str">
        <f t="shared" si="131"/>
        <v/>
      </c>
      <c r="Q698" s="12" t="str">
        <f t="shared" ca="1" si="132"/>
        <v/>
      </c>
      <c r="R698" s="100"/>
      <c r="S698" s="14"/>
      <c r="T698" s="15" t="str">
        <f t="shared" ca="1" si="133"/>
        <v/>
      </c>
      <c r="U698" s="15" t="str">
        <f t="shared" ca="1" si="134"/>
        <v/>
      </c>
      <c r="V698" s="16"/>
      <c r="W698" s="17" t="str">
        <f t="shared" ca="1" si="135"/>
        <v/>
      </c>
      <c r="X698" s="18" t="str">
        <f t="shared" ca="1" si="136"/>
        <v/>
      </c>
    </row>
    <row r="699" spans="1:24" x14ac:dyDescent="0.35">
      <c r="A699" s="3">
        <v>695</v>
      </c>
      <c r="B699" s="4"/>
      <c r="C699" s="4"/>
      <c r="D699" s="5" t="str">
        <f t="shared" si="127"/>
        <v/>
      </c>
      <c r="E699" s="4"/>
      <c r="F699" s="6"/>
      <c r="G699" s="6"/>
      <c r="H699" s="7" t="str">
        <f t="shared" ca="1" si="128"/>
        <v/>
      </c>
      <c r="I699" s="8" t="str">
        <f t="shared" ca="1" si="129"/>
        <v/>
      </c>
      <c r="J699" s="8" t="str">
        <f>IF(C699="","",
COUNTIFS(
sales!$C:$C,$C699,
sales!$E:$E,$E699,
sales!$H:$H,"&gt;="&amp;$F699,
sales!$H:$H,"&lt;="&amp;$G699
))</f>
        <v/>
      </c>
      <c r="K699" s="9" t="str">
        <f>IF(COUNTIFS(sales!C:C, C699)=0,"",
_xlfn.MAXIFS(sales!H:H, sales!C:C, C699))</f>
        <v/>
      </c>
      <c r="L699" s="4"/>
      <c r="M699" s="4"/>
      <c r="N699" s="10" t="str">
        <f>IF(C699="","",
SUMIFS(
sales!$I:$I,
sales!$C:$C,$C699,
sales!$E:$E,$E699,
sales!$H:$H,"&gt;="&amp;$F699,
sales!$H:$H,"&lt;="&amp;$G699
))</f>
        <v/>
      </c>
      <c r="O699" s="10" t="str">
        <f t="shared" si="130"/>
        <v/>
      </c>
      <c r="P699" s="11" t="str">
        <f t="shared" si="131"/>
        <v/>
      </c>
      <c r="Q699" s="12" t="str">
        <f t="shared" ca="1" si="132"/>
        <v/>
      </c>
      <c r="R699" s="100"/>
      <c r="S699" s="14"/>
      <c r="T699" s="15" t="str">
        <f t="shared" ca="1" si="133"/>
        <v/>
      </c>
      <c r="U699" s="15" t="str">
        <f t="shared" ca="1" si="134"/>
        <v/>
      </c>
      <c r="V699" s="16"/>
      <c r="W699" s="17" t="str">
        <f t="shared" ca="1" si="135"/>
        <v/>
      </c>
      <c r="X699" s="18" t="str">
        <f t="shared" ca="1" si="136"/>
        <v/>
      </c>
    </row>
    <row r="700" spans="1:24" x14ac:dyDescent="0.35">
      <c r="A700" s="3">
        <v>696</v>
      </c>
      <c r="B700" s="4"/>
      <c r="C700" s="4"/>
      <c r="D700" s="5" t="str">
        <f t="shared" si="127"/>
        <v/>
      </c>
      <c r="E700" s="4"/>
      <c r="F700" s="6"/>
      <c r="G700" s="6"/>
      <c r="H700" s="7" t="str">
        <f t="shared" ca="1" si="128"/>
        <v/>
      </c>
      <c r="I700" s="8" t="str">
        <f t="shared" ca="1" si="129"/>
        <v/>
      </c>
      <c r="J700" s="8" t="str">
        <f>IF(C700="","",
COUNTIFS(
sales!$C:$C,$C700,
sales!$E:$E,$E700,
sales!$H:$H,"&gt;="&amp;$F700,
sales!$H:$H,"&lt;="&amp;$G700
))</f>
        <v/>
      </c>
      <c r="K700" s="9" t="str">
        <f>IF(COUNTIFS(sales!C:C, C700)=0,"",
_xlfn.MAXIFS(sales!H:H, sales!C:C, C700))</f>
        <v/>
      </c>
      <c r="L700" s="4"/>
      <c r="M700" s="4"/>
      <c r="N700" s="10" t="str">
        <f>IF(C700="","",
SUMIFS(
sales!$I:$I,
sales!$C:$C,$C700,
sales!$E:$E,$E700,
sales!$H:$H,"&gt;="&amp;$F700,
sales!$H:$H,"&lt;="&amp;$G700
))</f>
        <v/>
      </c>
      <c r="O700" s="10" t="str">
        <f t="shared" si="130"/>
        <v/>
      </c>
      <c r="P700" s="11" t="str">
        <f t="shared" si="131"/>
        <v/>
      </c>
      <c r="Q700" s="12" t="str">
        <f t="shared" ca="1" si="132"/>
        <v/>
      </c>
      <c r="R700" s="100"/>
      <c r="S700" s="14"/>
      <c r="T700" s="15" t="str">
        <f t="shared" ca="1" si="133"/>
        <v/>
      </c>
      <c r="U700" s="15" t="str">
        <f t="shared" ca="1" si="134"/>
        <v/>
      </c>
      <c r="V700" s="16"/>
      <c r="W700" s="17" t="str">
        <f t="shared" ca="1" si="135"/>
        <v/>
      </c>
      <c r="X700" s="18" t="str">
        <f t="shared" ca="1" si="136"/>
        <v/>
      </c>
    </row>
    <row r="701" spans="1:24" x14ac:dyDescent="0.35">
      <c r="A701" s="3">
        <v>697</v>
      </c>
      <c r="B701" s="4"/>
      <c r="C701" s="4"/>
      <c r="D701" s="5" t="str">
        <f t="shared" si="127"/>
        <v/>
      </c>
      <c r="E701" s="4"/>
      <c r="F701" s="6"/>
      <c r="G701" s="6"/>
      <c r="H701" s="7" t="str">
        <f t="shared" ca="1" si="128"/>
        <v/>
      </c>
      <c r="I701" s="8" t="str">
        <f t="shared" ca="1" si="129"/>
        <v/>
      </c>
      <c r="J701" s="8" t="str">
        <f>IF(C701="","",
COUNTIFS(
sales!$C:$C,$C701,
sales!$E:$E,$E701,
sales!$H:$H,"&gt;="&amp;$F701,
sales!$H:$H,"&lt;="&amp;$G701
))</f>
        <v/>
      </c>
      <c r="K701" s="9" t="str">
        <f>IF(COUNTIFS(sales!C:C, C701)=0,"",
_xlfn.MAXIFS(sales!H:H, sales!C:C, C701))</f>
        <v/>
      </c>
      <c r="L701" s="4"/>
      <c r="M701" s="4"/>
      <c r="N701" s="10" t="str">
        <f>IF(C701="","",
SUMIFS(
sales!$I:$I,
sales!$C:$C,$C701,
sales!$E:$E,$E701,
sales!$H:$H,"&gt;="&amp;$F701,
sales!$H:$H,"&lt;="&amp;$G701
))</f>
        <v/>
      </c>
      <c r="O701" s="10" t="str">
        <f t="shared" si="130"/>
        <v/>
      </c>
      <c r="P701" s="11" t="str">
        <f t="shared" si="131"/>
        <v/>
      </c>
      <c r="Q701" s="12" t="str">
        <f t="shared" ca="1" si="132"/>
        <v/>
      </c>
      <c r="R701" s="100"/>
      <c r="S701" s="14"/>
      <c r="T701" s="15" t="str">
        <f t="shared" ca="1" si="133"/>
        <v/>
      </c>
      <c r="U701" s="15" t="str">
        <f t="shared" ca="1" si="134"/>
        <v/>
      </c>
      <c r="V701" s="16"/>
      <c r="W701" s="17" t="str">
        <f t="shared" ca="1" si="135"/>
        <v/>
      </c>
      <c r="X701" s="18" t="str">
        <f t="shared" ca="1" si="136"/>
        <v/>
      </c>
    </row>
    <row r="702" spans="1:24" x14ac:dyDescent="0.35">
      <c r="A702" s="3">
        <v>698</v>
      </c>
      <c r="B702" s="4"/>
      <c r="C702" s="4"/>
      <c r="D702" s="5" t="str">
        <f t="shared" si="127"/>
        <v/>
      </c>
      <c r="E702" s="4"/>
      <c r="F702" s="6"/>
      <c r="G702" s="6"/>
      <c r="H702" s="7" t="str">
        <f t="shared" ca="1" si="128"/>
        <v/>
      </c>
      <c r="I702" s="8" t="str">
        <f t="shared" ca="1" si="129"/>
        <v/>
      </c>
      <c r="J702" s="8" t="str">
        <f>IF(C702="","",
COUNTIFS(
sales!$C:$C,$C702,
sales!$E:$E,$E702,
sales!$H:$H,"&gt;="&amp;$F702,
sales!$H:$H,"&lt;="&amp;$G702
))</f>
        <v/>
      </c>
      <c r="K702" s="9" t="str">
        <f>IF(COUNTIFS(sales!C:C, C702)=0,"",
_xlfn.MAXIFS(sales!H:H, sales!C:C, C702))</f>
        <v/>
      </c>
      <c r="L702" s="4"/>
      <c r="M702" s="4"/>
      <c r="N702" s="10" t="str">
        <f>IF(C702="","",
SUMIFS(
sales!$I:$I,
sales!$C:$C,$C702,
sales!$E:$E,$E702,
sales!$H:$H,"&gt;="&amp;$F702,
sales!$H:$H,"&lt;="&amp;$G702
))</f>
        <v/>
      </c>
      <c r="O702" s="10" t="str">
        <f t="shared" si="130"/>
        <v/>
      </c>
      <c r="P702" s="11" t="str">
        <f t="shared" si="131"/>
        <v/>
      </c>
      <c r="Q702" s="12" t="str">
        <f t="shared" ca="1" si="132"/>
        <v/>
      </c>
      <c r="R702" s="100"/>
      <c r="S702" s="14"/>
      <c r="T702" s="15" t="str">
        <f t="shared" ca="1" si="133"/>
        <v/>
      </c>
      <c r="U702" s="15" t="str">
        <f t="shared" ca="1" si="134"/>
        <v/>
      </c>
      <c r="V702" s="16"/>
      <c r="W702" s="17" t="str">
        <f t="shared" ca="1" si="135"/>
        <v/>
      </c>
      <c r="X702" s="18" t="str">
        <f t="shared" ca="1" si="136"/>
        <v/>
      </c>
    </row>
    <row r="703" spans="1:24" x14ac:dyDescent="0.35">
      <c r="A703" s="3">
        <v>699</v>
      </c>
      <c r="B703" s="4"/>
      <c r="C703" s="4"/>
      <c r="D703" s="5" t="str">
        <f t="shared" si="127"/>
        <v/>
      </c>
      <c r="E703" s="4"/>
      <c r="F703" s="6"/>
      <c r="G703" s="6"/>
      <c r="H703" s="7" t="str">
        <f t="shared" ca="1" si="128"/>
        <v/>
      </c>
      <c r="I703" s="8" t="str">
        <f t="shared" ca="1" si="129"/>
        <v/>
      </c>
      <c r="J703" s="8" t="str">
        <f>IF(C703="","",
COUNTIFS(
sales!$C:$C,$C703,
sales!$E:$E,$E703,
sales!$H:$H,"&gt;="&amp;$F703,
sales!$H:$H,"&lt;="&amp;$G703
))</f>
        <v/>
      </c>
      <c r="K703" s="9" t="str">
        <f>IF(COUNTIFS(sales!C:C, C703)=0,"",
_xlfn.MAXIFS(sales!H:H, sales!C:C, C703))</f>
        <v/>
      </c>
      <c r="L703" s="4"/>
      <c r="M703" s="4"/>
      <c r="N703" s="10" t="str">
        <f>IF(C703="","",
SUMIFS(
sales!$I:$I,
sales!$C:$C,$C703,
sales!$E:$E,$E703,
sales!$H:$H,"&gt;="&amp;$F703,
sales!$H:$H,"&lt;="&amp;$G703
))</f>
        <v/>
      </c>
      <c r="O703" s="10" t="str">
        <f t="shared" si="130"/>
        <v/>
      </c>
      <c r="P703" s="11" t="str">
        <f t="shared" si="131"/>
        <v/>
      </c>
      <c r="Q703" s="12" t="str">
        <f t="shared" ca="1" si="132"/>
        <v/>
      </c>
      <c r="R703" s="100"/>
      <c r="S703" s="14"/>
      <c r="T703" s="15" t="str">
        <f t="shared" ca="1" si="133"/>
        <v/>
      </c>
      <c r="U703" s="15" t="str">
        <f t="shared" ca="1" si="134"/>
        <v/>
      </c>
      <c r="V703" s="16"/>
      <c r="W703" s="17" t="str">
        <f t="shared" ca="1" si="135"/>
        <v/>
      </c>
      <c r="X703" s="18" t="str">
        <f t="shared" ca="1" si="136"/>
        <v/>
      </c>
    </row>
    <row r="704" spans="1:24" x14ac:dyDescent="0.35">
      <c r="A704" s="3">
        <v>700</v>
      </c>
      <c r="B704" s="4"/>
      <c r="C704" s="4"/>
      <c r="D704" s="5" t="str">
        <f t="shared" si="127"/>
        <v/>
      </c>
      <c r="E704" s="4"/>
      <c r="F704" s="6"/>
      <c r="G704" s="6"/>
      <c r="H704" s="7" t="str">
        <f t="shared" ca="1" si="128"/>
        <v/>
      </c>
      <c r="I704" s="8" t="str">
        <f t="shared" ca="1" si="129"/>
        <v/>
      </c>
      <c r="J704" s="8" t="str">
        <f>IF(C704="","",
COUNTIFS(
sales!$C:$C,$C704,
sales!$E:$E,$E704,
sales!$H:$H,"&gt;="&amp;$F704,
sales!$H:$H,"&lt;="&amp;$G704
))</f>
        <v/>
      </c>
      <c r="K704" s="9" t="str">
        <f>IF(COUNTIFS(sales!C:C, C704)=0,"",
_xlfn.MAXIFS(sales!H:H, sales!C:C, C704))</f>
        <v/>
      </c>
      <c r="L704" s="4"/>
      <c r="M704" s="4"/>
      <c r="N704" s="10" t="str">
        <f>IF(C704="","",
SUMIFS(
sales!$I:$I,
sales!$C:$C,$C704,
sales!$E:$E,$E704,
sales!$H:$H,"&gt;="&amp;$F704,
sales!$H:$H,"&lt;="&amp;$G704
))</f>
        <v/>
      </c>
      <c r="O704" s="10" t="str">
        <f t="shared" si="130"/>
        <v/>
      </c>
      <c r="P704" s="11" t="str">
        <f t="shared" si="131"/>
        <v/>
      </c>
      <c r="Q704" s="12" t="str">
        <f t="shared" ca="1" si="132"/>
        <v/>
      </c>
      <c r="R704" s="100"/>
      <c r="S704" s="14"/>
      <c r="T704" s="15" t="str">
        <f t="shared" ca="1" si="133"/>
        <v/>
      </c>
      <c r="U704" s="15" t="str">
        <f t="shared" ca="1" si="134"/>
        <v/>
      </c>
      <c r="V704" s="16"/>
      <c r="W704" s="17" t="str">
        <f t="shared" ca="1" si="135"/>
        <v/>
      </c>
      <c r="X704" s="18" t="str">
        <f t="shared" ca="1" si="136"/>
        <v/>
      </c>
    </row>
    <row r="705" spans="1:24" x14ac:dyDescent="0.35">
      <c r="A705" s="3">
        <v>701</v>
      </c>
      <c r="B705" s="4"/>
      <c r="C705" s="4"/>
      <c r="D705" s="5" t="str">
        <f t="shared" si="127"/>
        <v/>
      </c>
      <c r="E705" s="4"/>
      <c r="F705" s="6"/>
      <c r="G705" s="6"/>
      <c r="H705" s="7" t="str">
        <f t="shared" ca="1" si="128"/>
        <v/>
      </c>
      <c r="I705" s="8" t="str">
        <f t="shared" ca="1" si="129"/>
        <v/>
      </c>
      <c r="J705" s="8" t="str">
        <f>IF(C705="","",
COUNTIFS(
sales!$C:$C,$C705,
sales!$E:$E,$E705,
sales!$H:$H,"&gt;="&amp;$F705,
sales!$H:$H,"&lt;="&amp;$G705
))</f>
        <v/>
      </c>
      <c r="K705" s="9" t="str">
        <f>IF(COUNTIFS(sales!C:C, C705)=0,"",
_xlfn.MAXIFS(sales!H:H, sales!C:C, C705))</f>
        <v/>
      </c>
      <c r="L705" s="4"/>
      <c r="M705" s="4"/>
      <c r="N705" s="10" t="str">
        <f>IF(C705="","",
SUMIFS(
sales!$I:$I,
sales!$C:$C,$C705,
sales!$E:$E,$E705,
sales!$H:$H,"&gt;="&amp;$F705,
sales!$H:$H,"&lt;="&amp;$G705
))</f>
        <v/>
      </c>
      <c r="O705" s="10" t="str">
        <f t="shared" si="130"/>
        <v/>
      </c>
      <c r="P705" s="11" t="str">
        <f t="shared" si="131"/>
        <v/>
      </c>
      <c r="Q705" s="12" t="str">
        <f t="shared" ca="1" si="132"/>
        <v/>
      </c>
      <c r="R705" s="100"/>
      <c r="S705" s="14"/>
      <c r="T705" s="15" t="str">
        <f t="shared" ca="1" si="133"/>
        <v/>
      </c>
      <c r="U705" s="15" t="str">
        <f t="shared" ca="1" si="134"/>
        <v/>
      </c>
      <c r="V705" s="16"/>
      <c r="W705" s="17" t="str">
        <f t="shared" ca="1" si="135"/>
        <v/>
      </c>
      <c r="X705" s="18" t="str">
        <f t="shared" ca="1" si="136"/>
        <v/>
      </c>
    </row>
    <row r="706" spans="1:24" x14ac:dyDescent="0.35">
      <c r="A706" s="3">
        <v>702</v>
      </c>
      <c r="B706" s="4"/>
      <c r="C706" s="4"/>
      <c r="D706" s="5" t="str">
        <f t="shared" si="127"/>
        <v/>
      </c>
      <c r="E706" s="4"/>
      <c r="F706" s="6"/>
      <c r="G706" s="6"/>
      <c r="H706" s="7" t="str">
        <f t="shared" ca="1" si="128"/>
        <v/>
      </c>
      <c r="I706" s="8" t="str">
        <f t="shared" ca="1" si="129"/>
        <v/>
      </c>
      <c r="J706" s="8" t="str">
        <f>IF(C706="","",
COUNTIFS(
sales!$C:$C,$C706,
sales!$E:$E,$E706,
sales!$H:$H,"&gt;="&amp;$F706,
sales!$H:$H,"&lt;="&amp;$G706
))</f>
        <v/>
      </c>
      <c r="K706" s="9" t="str">
        <f>IF(COUNTIFS(sales!C:C, C706)=0,"",
_xlfn.MAXIFS(sales!H:H, sales!C:C, C706))</f>
        <v/>
      </c>
      <c r="L706" s="4"/>
      <c r="M706" s="4"/>
      <c r="N706" s="10" t="str">
        <f>IF(C706="","",
SUMIFS(
sales!$I:$I,
sales!$C:$C,$C706,
sales!$E:$E,$E706,
sales!$H:$H,"&gt;="&amp;$F706,
sales!$H:$H,"&lt;="&amp;$G706
))</f>
        <v/>
      </c>
      <c r="O706" s="10" t="str">
        <f t="shared" si="130"/>
        <v/>
      </c>
      <c r="P706" s="11" t="str">
        <f t="shared" si="131"/>
        <v/>
      </c>
      <c r="Q706" s="12" t="str">
        <f t="shared" ca="1" si="132"/>
        <v/>
      </c>
      <c r="R706" s="100"/>
      <c r="S706" s="14"/>
      <c r="T706" s="15" t="str">
        <f t="shared" ca="1" si="133"/>
        <v/>
      </c>
      <c r="U706" s="15" t="str">
        <f t="shared" ca="1" si="134"/>
        <v/>
      </c>
      <c r="V706" s="16"/>
      <c r="W706" s="17" t="str">
        <f t="shared" ca="1" si="135"/>
        <v/>
      </c>
      <c r="X706" s="18" t="str">
        <f t="shared" ca="1" si="136"/>
        <v/>
      </c>
    </row>
    <row r="707" spans="1:24" x14ac:dyDescent="0.35">
      <c r="A707" s="3">
        <v>703</v>
      </c>
      <c r="B707" s="4"/>
      <c r="C707" s="4"/>
      <c r="D707" s="5" t="str">
        <f t="shared" si="127"/>
        <v/>
      </c>
      <c r="E707" s="4"/>
      <c r="F707" s="6"/>
      <c r="G707" s="6"/>
      <c r="H707" s="7" t="str">
        <f t="shared" ca="1" si="128"/>
        <v/>
      </c>
      <c r="I707" s="8" t="str">
        <f t="shared" ca="1" si="129"/>
        <v/>
      </c>
      <c r="J707" s="8" t="str">
        <f>IF(C707="","",
COUNTIFS(
sales!$C:$C,$C707,
sales!$E:$E,$E707,
sales!$H:$H,"&gt;="&amp;$F707,
sales!$H:$H,"&lt;="&amp;$G707
))</f>
        <v/>
      </c>
      <c r="K707" s="9" t="str">
        <f>IF(COUNTIFS(sales!C:C, C707)=0,"",
_xlfn.MAXIFS(sales!H:H, sales!C:C, C707))</f>
        <v/>
      </c>
      <c r="L707" s="4"/>
      <c r="M707" s="4"/>
      <c r="N707" s="10" t="str">
        <f>IF(C707="","",
SUMIFS(
sales!$I:$I,
sales!$C:$C,$C707,
sales!$E:$E,$E707,
sales!$H:$H,"&gt;="&amp;$F707,
sales!$H:$H,"&lt;="&amp;$G707
))</f>
        <v/>
      </c>
      <c r="O707" s="10" t="str">
        <f t="shared" si="130"/>
        <v/>
      </c>
      <c r="P707" s="11" t="str">
        <f t="shared" si="131"/>
        <v/>
      </c>
      <c r="Q707" s="12" t="str">
        <f t="shared" ca="1" si="132"/>
        <v/>
      </c>
      <c r="R707" s="100"/>
      <c r="S707" s="14"/>
      <c r="T707" s="15" t="str">
        <f t="shared" ca="1" si="133"/>
        <v/>
      </c>
      <c r="U707" s="15" t="str">
        <f t="shared" ca="1" si="134"/>
        <v/>
      </c>
      <c r="V707" s="16"/>
      <c r="W707" s="17" t="str">
        <f t="shared" ca="1" si="135"/>
        <v/>
      </c>
      <c r="X707" s="18" t="str">
        <f t="shared" ca="1" si="136"/>
        <v/>
      </c>
    </row>
    <row r="708" spans="1:24" x14ac:dyDescent="0.35">
      <c r="A708" s="3">
        <v>704</v>
      </c>
      <c r="B708" s="4"/>
      <c r="C708" s="4"/>
      <c r="D708" s="5" t="str">
        <f t="shared" si="127"/>
        <v/>
      </c>
      <c r="E708" s="4"/>
      <c r="F708" s="6"/>
      <c r="G708" s="6"/>
      <c r="H708" s="7" t="str">
        <f t="shared" ca="1" si="128"/>
        <v/>
      </c>
      <c r="I708" s="8" t="str">
        <f t="shared" ca="1" si="129"/>
        <v/>
      </c>
      <c r="J708" s="8" t="str">
        <f>IF(C708="","",
COUNTIFS(
sales!$C:$C,$C708,
sales!$E:$E,$E708,
sales!$H:$H,"&gt;="&amp;$F708,
sales!$H:$H,"&lt;="&amp;$G708
))</f>
        <v/>
      </c>
      <c r="K708" s="9" t="str">
        <f>IF(COUNTIFS(sales!C:C, C708)=0,"",
_xlfn.MAXIFS(sales!H:H, sales!C:C, C708))</f>
        <v/>
      </c>
      <c r="L708" s="4"/>
      <c r="M708" s="4"/>
      <c r="N708" s="10" t="str">
        <f>IF(C708="","",
SUMIFS(
sales!$I:$I,
sales!$C:$C,$C708,
sales!$E:$E,$E708,
sales!$H:$H,"&gt;="&amp;$F708,
sales!$H:$H,"&lt;="&amp;$G708
))</f>
        <v/>
      </c>
      <c r="O708" s="10" t="str">
        <f t="shared" si="130"/>
        <v/>
      </c>
      <c r="P708" s="11" t="str">
        <f t="shared" si="131"/>
        <v/>
      </c>
      <c r="Q708" s="12" t="str">
        <f t="shared" ca="1" si="132"/>
        <v/>
      </c>
      <c r="R708" s="100"/>
      <c r="S708" s="14"/>
      <c r="T708" s="15" t="str">
        <f t="shared" ca="1" si="133"/>
        <v/>
      </c>
      <c r="U708" s="15" t="str">
        <f t="shared" ca="1" si="134"/>
        <v/>
      </c>
      <c r="V708" s="16"/>
      <c r="W708" s="17" t="str">
        <f t="shared" ca="1" si="135"/>
        <v/>
      </c>
      <c r="X708" s="18" t="str">
        <f t="shared" ca="1" si="136"/>
        <v/>
      </c>
    </row>
    <row r="709" spans="1:24" x14ac:dyDescent="0.35">
      <c r="A709" s="3">
        <v>705</v>
      </c>
      <c r="B709" s="4"/>
      <c r="C709" s="4"/>
      <c r="D709" s="5" t="str">
        <f t="shared" si="127"/>
        <v/>
      </c>
      <c r="E709" s="4"/>
      <c r="F709" s="6"/>
      <c r="G709" s="6"/>
      <c r="H709" s="7" t="str">
        <f t="shared" ca="1" si="128"/>
        <v/>
      </c>
      <c r="I709" s="8" t="str">
        <f t="shared" ca="1" si="129"/>
        <v/>
      </c>
      <c r="J709" s="8" t="str">
        <f>IF(C709="","",
COUNTIFS(
sales!$C:$C,$C709,
sales!$E:$E,$E709,
sales!$H:$H,"&gt;="&amp;$F709,
sales!$H:$H,"&lt;="&amp;$G709
))</f>
        <v/>
      </c>
      <c r="K709" s="9" t="str">
        <f>IF(COUNTIFS(sales!C:C, C709)=0,"",
_xlfn.MAXIFS(sales!H:H, sales!C:C, C709))</f>
        <v/>
      </c>
      <c r="L709" s="4"/>
      <c r="M709" s="4"/>
      <c r="N709" s="10" t="str">
        <f>IF(C709="","",
SUMIFS(
sales!$I:$I,
sales!$C:$C,$C709,
sales!$E:$E,$E709,
sales!$H:$H,"&gt;="&amp;$F709,
sales!$H:$H,"&lt;="&amp;$G709
))</f>
        <v/>
      </c>
      <c r="O709" s="10" t="str">
        <f t="shared" si="130"/>
        <v/>
      </c>
      <c r="P709" s="11" t="str">
        <f t="shared" si="131"/>
        <v/>
      </c>
      <c r="Q709" s="12" t="str">
        <f t="shared" ca="1" si="132"/>
        <v/>
      </c>
      <c r="R709" s="100"/>
      <c r="S709" s="14"/>
      <c r="T709" s="15" t="str">
        <f t="shared" ca="1" si="133"/>
        <v/>
      </c>
      <c r="U709" s="15" t="str">
        <f t="shared" ca="1" si="134"/>
        <v/>
      </c>
      <c r="V709" s="16"/>
      <c r="W709" s="17" t="str">
        <f t="shared" ca="1" si="135"/>
        <v/>
      </c>
      <c r="X709" s="18" t="str">
        <f t="shared" ca="1" si="136"/>
        <v/>
      </c>
    </row>
    <row r="710" spans="1:24" x14ac:dyDescent="0.35">
      <c r="A710" s="3">
        <v>706</v>
      </c>
      <c r="B710" s="4"/>
      <c r="C710" s="4"/>
      <c r="D710" s="5" t="str">
        <f t="shared" si="127"/>
        <v/>
      </c>
      <c r="E710" s="4"/>
      <c r="F710" s="6"/>
      <c r="G710" s="6"/>
      <c r="H710" s="7" t="str">
        <f t="shared" ca="1" si="128"/>
        <v/>
      </c>
      <c r="I710" s="8" t="str">
        <f t="shared" ca="1" si="129"/>
        <v/>
      </c>
      <c r="J710" s="8" t="str">
        <f>IF(C710="","",
COUNTIFS(
sales!$C:$C,$C710,
sales!$E:$E,$E710,
sales!$H:$H,"&gt;="&amp;$F710,
sales!$H:$H,"&lt;="&amp;$G710
))</f>
        <v/>
      </c>
      <c r="K710" s="9" t="str">
        <f>IF(COUNTIFS(sales!C:C, C710)=0,"",
_xlfn.MAXIFS(sales!H:H, sales!C:C, C710))</f>
        <v/>
      </c>
      <c r="L710" s="4"/>
      <c r="M710" s="4"/>
      <c r="N710" s="10" t="str">
        <f>IF(C710="","",
SUMIFS(
sales!$I:$I,
sales!$C:$C,$C710,
sales!$E:$E,$E710,
sales!$H:$H,"&gt;="&amp;$F710,
sales!$H:$H,"&lt;="&amp;$G710
))</f>
        <v/>
      </c>
      <c r="O710" s="10" t="str">
        <f t="shared" si="130"/>
        <v/>
      </c>
      <c r="P710" s="11" t="str">
        <f t="shared" si="131"/>
        <v/>
      </c>
      <c r="Q710" s="12" t="str">
        <f t="shared" ca="1" si="132"/>
        <v/>
      </c>
      <c r="R710" s="100"/>
      <c r="S710" s="14"/>
      <c r="T710" s="15" t="str">
        <f t="shared" ca="1" si="133"/>
        <v/>
      </c>
      <c r="U710" s="15" t="str">
        <f t="shared" ca="1" si="134"/>
        <v/>
      </c>
      <c r="V710" s="16"/>
      <c r="W710" s="17" t="str">
        <f t="shared" ca="1" si="135"/>
        <v/>
      </c>
      <c r="X710" s="18" t="str">
        <f t="shared" ca="1" si="136"/>
        <v/>
      </c>
    </row>
    <row r="711" spans="1:24" x14ac:dyDescent="0.35">
      <c r="A711" s="3">
        <v>707</v>
      </c>
      <c r="B711" s="4"/>
      <c r="C711" s="4"/>
      <c r="D711" s="5" t="str">
        <f t="shared" si="127"/>
        <v/>
      </c>
      <c r="E711" s="4"/>
      <c r="F711" s="6"/>
      <c r="G711" s="6"/>
      <c r="H711" s="7" t="str">
        <f t="shared" ca="1" si="128"/>
        <v/>
      </c>
      <c r="I711" s="8" t="str">
        <f t="shared" ca="1" si="129"/>
        <v/>
      </c>
      <c r="J711" s="8" t="str">
        <f>IF(C711="","",
COUNTIFS(
sales!$C:$C,$C711,
sales!$E:$E,$E711,
sales!$H:$H,"&gt;="&amp;$F711,
sales!$H:$H,"&lt;="&amp;$G711
))</f>
        <v/>
      </c>
      <c r="K711" s="9" t="str">
        <f>IF(COUNTIFS(sales!C:C, C711)=0,"",
_xlfn.MAXIFS(sales!H:H, sales!C:C, C711))</f>
        <v/>
      </c>
      <c r="L711" s="4"/>
      <c r="M711" s="4"/>
      <c r="N711" s="10" t="str">
        <f>IF(C711="","",
SUMIFS(
sales!$I:$I,
sales!$C:$C,$C711,
sales!$E:$E,$E711,
sales!$H:$H,"&gt;="&amp;$F711,
sales!$H:$H,"&lt;="&amp;$G711
))</f>
        <v/>
      </c>
      <c r="O711" s="10" t="str">
        <f t="shared" si="130"/>
        <v/>
      </c>
      <c r="P711" s="11" t="str">
        <f t="shared" si="131"/>
        <v/>
      </c>
      <c r="Q711" s="12" t="str">
        <f t="shared" ca="1" si="132"/>
        <v/>
      </c>
      <c r="R711" s="100"/>
      <c r="S711" s="14"/>
      <c r="T711" s="15" t="str">
        <f t="shared" ca="1" si="133"/>
        <v/>
      </c>
      <c r="U711" s="15" t="str">
        <f t="shared" ca="1" si="134"/>
        <v/>
      </c>
      <c r="V711" s="16"/>
      <c r="W711" s="17" t="str">
        <f t="shared" ca="1" si="135"/>
        <v/>
      </c>
      <c r="X711" s="18" t="str">
        <f t="shared" ca="1" si="136"/>
        <v/>
      </c>
    </row>
    <row r="712" spans="1:24" x14ac:dyDescent="0.35">
      <c r="A712" s="3">
        <v>708</v>
      </c>
      <c r="B712" s="4"/>
      <c r="C712" s="4"/>
      <c r="D712" s="5" t="str">
        <f t="shared" si="127"/>
        <v/>
      </c>
      <c r="E712" s="4"/>
      <c r="F712" s="6"/>
      <c r="G712" s="6"/>
      <c r="H712" s="7" t="str">
        <f t="shared" ca="1" si="128"/>
        <v/>
      </c>
      <c r="I712" s="8" t="str">
        <f t="shared" ca="1" si="129"/>
        <v/>
      </c>
      <c r="J712" s="8" t="str">
        <f>IF(C712="","",
COUNTIFS(
sales!$C:$C,$C712,
sales!$E:$E,$E712,
sales!$H:$H,"&gt;="&amp;$F712,
sales!$H:$H,"&lt;="&amp;$G712
))</f>
        <v/>
      </c>
      <c r="K712" s="9" t="str">
        <f>IF(COUNTIFS(sales!C:C, C712)=0,"",
_xlfn.MAXIFS(sales!H:H, sales!C:C, C712))</f>
        <v/>
      </c>
      <c r="L712" s="4"/>
      <c r="M712" s="4"/>
      <c r="N712" s="10" t="str">
        <f>IF(C712="","",
SUMIFS(
sales!$I:$I,
sales!$C:$C,$C712,
sales!$E:$E,$E712,
sales!$H:$H,"&gt;="&amp;$F712,
sales!$H:$H,"&lt;="&amp;$G712
))</f>
        <v/>
      </c>
      <c r="O712" s="10" t="str">
        <f t="shared" si="130"/>
        <v/>
      </c>
      <c r="P712" s="11" t="str">
        <f t="shared" si="131"/>
        <v/>
      </c>
      <c r="Q712" s="12" t="str">
        <f t="shared" ca="1" si="132"/>
        <v/>
      </c>
      <c r="R712" s="100"/>
      <c r="S712" s="14"/>
      <c r="T712" s="15" t="str">
        <f t="shared" ca="1" si="133"/>
        <v/>
      </c>
      <c r="U712" s="15" t="str">
        <f t="shared" ca="1" si="134"/>
        <v/>
      </c>
      <c r="V712" s="16"/>
      <c r="W712" s="17" t="str">
        <f t="shared" ca="1" si="135"/>
        <v/>
      </c>
      <c r="X712" s="18" t="str">
        <f t="shared" ca="1" si="136"/>
        <v/>
      </c>
    </row>
    <row r="713" spans="1:24" x14ac:dyDescent="0.35">
      <c r="A713" s="3">
        <v>709</v>
      </c>
      <c r="B713" s="4"/>
      <c r="C713" s="4"/>
      <c r="D713" s="5" t="str">
        <f t="shared" si="127"/>
        <v/>
      </c>
      <c r="E713" s="4"/>
      <c r="F713" s="6"/>
      <c r="G713" s="6"/>
      <c r="H713" s="7" t="str">
        <f t="shared" ca="1" si="128"/>
        <v/>
      </c>
      <c r="I713" s="8" t="str">
        <f t="shared" ca="1" si="129"/>
        <v/>
      </c>
      <c r="J713" s="8" t="str">
        <f>IF(C713="","",
COUNTIFS(
sales!$C:$C,$C713,
sales!$E:$E,$E713,
sales!$H:$H,"&gt;="&amp;$F713,
sales!$H:$H,"&lt;="&amp;$G713
))</f>
        <v/>
      </c>
      <c r="K713" s="9" t="str">
        <f>IF(COUNTIFS(sales!C:C, C713)=0,"",
_xlfn.MAXIFS(sales!H:H, sales!C:C, C713))</f>
        <v/>
      </c>
      <c r="L713" s="4"/>
      <c r="M713" s="4"/>
      <c r="N713" s="10" t="str">
        <f>IF(C713="","",
SUMIFS(
sales!$I:$I,
sales!$C:$C,$C713,
sales!$E:$E,$E713,
sales!$H:$H,"&gt;="&amp;$F713,
sales!$H:$H,"&lt;="&amp;$G713
))</f>
        <v/>
      </c>
      <c r="O713" s="10" t="str">
        <f t="shared" si="130"/>
        <v/>
      </c>
      <c r="P713" s="11" t="str">
        <f t="shared" si="131"/>
        <v/>
      </c>
      <c r="Q713" s="12" t="str">
        <f t="shared" ca="1" si="132"/>
        <v/>
      </c>
      <c r="R713" s="100"/>
      <c r="S713" s="14"/>
      <c r="T713" s="15" t="str">
        <f t="shared" ca="1" si="133"/>
        <v/>
      </c>
      <c r="U713" s="15" t="str">
        <f t="shared" ca="1" si="134"/>
        <v/>
      </c>
      <c r="V713" s="16"/>
      <c r="W713" s="17" t="str">
        <f t="shared" ca="1" si="135"/>
        <v/>
      </c>
      <c r="X713" s="18" t="str">
        <f t="shared" ca="1" si="136"/>
        <v/>
      </c>
    </row>
    <row r="714" spans="1:24" x14ac:dyDescent="0.35">
      <c r="A714" s="3">
        <v>710</v>
      </c>
      <c r="B714" s="4"/>
      <c r="C714" s="4"/>
      <c r="D714" s="5" t="str">
        <f t="shared" si="127"/>
        <v/>
      </c>
      <c r="E714" s="4"/>
      <c r="F714" s="6"/>
      <c r="G714" s="6"/>
      <c r="H714" s="7" t="str">
        <f t="shared" ca="1" si="128"/>
        <v/>
      </c>
      <c r="I714" s="8" t="str">
        <f t="shared" ca="1" si="129"/>
        <v/>
      </c>
      <c r="J714" s="8" t="str">
        <f>IF(C714="","",
COUNTIFS(
sales!$C:$C,$C714,
sales!$E:$E,$E714,
sales!$H:$H,"&gt;="&amp;$F714,
sales!$H:$H,"&lt;="&amp;$G714
))</f>
        <v/>
      </c>
      <c r="K714" s="9" t="str">
        <f>IF(COUNTIFS(sales!C:C, C714)=0,"",
_xlfn.MAXIFS(sales!H:H, sales!C:C, C714))</f>
        <v/>
      </c>
      <c r="L714" s="4"/>
      <c r="M714" s="4"/>
      <c r="N714" s="10" t="str">
        <f>IF(C714="","",
SUMIFS(
sales!$I:$I,
sales!$C:$C,$C714,
sales!$E:$E,$E714,
sales!$H:$H,"&gt;="&amp;$F714,
sales!$H:$H,"&lt;="&amp;$G714
))</f>
        <v/>
      </c>
      <c r="O714" s="10" t="str">
        <f t="shared" si="130"/>
        <v/>
      </c>
      <c r="P714" s="11" t="str">
        <f t="shared" si="131"/>
        <v/>
      </c>
      <c r="Q714" s="12" t="str">
        <f t="shared" ca="1" si="132"/>
        <v/>
      </c>
      <c r="R714" s="100"/>
      <c r="S714" s="14"/>
      <c r="T714" s="15" t="str">
        <f t="shared" ca="1" si="133"/>
        <v/>
      </c>
      <c r="U714" s="15" t="str">
        <f t="shared" ca="1" si="134"/>
        <v/>
      </c>
      <c r="V714" s="16"/>
      <c r="W714" s="17" t="str">
        <f t="shared" ca="1" si="135"/>
        <v/>
      </c>
      <c r="X714" s="18" t="str">
        <f t="shared" ca="1" si="136"/>
        <v/>
      </c>
    </row>
    <row r="715" spans="1:24" x14ac:dyDescent="0.35">
      <c r="A715" s="3">
        <v>711</v>
      </c>
      <c r="B715" s="4"/>
      <c r="C715" s="4"/>
      <c r="D715" s="5" t="str">
        <f t="shared" si="127"/>
        <v/>
      </c>
      <c r="E715" s="4"/>
      <c r="F715" s="6"/>
      <c r="G715" s="6"/>
      <c r="H715" s="7" t="str">
        <f t="shared" ca="1" si="128"/>
        <v/>
      </c>
      <c r="I715" s="8" t="str">
        <f t="shared" ca="1" si="129"/>
        <v/>
      </c>
      <c r="J715" s="8" t="str">
        <f>IF(C715="","",
COUNTIFS(
sales!$C:$C,$C715,
sales!$E:$E,$E715,
sales!$H:$H,"&gt;="&amp;$F715,
sales!$H:$H,"&lt;="&amp;$G715
))</f>
        <v/>
      </c>
      <c r="K715" s="9" t="str">
        <f>IF(COUNTIFS(sales!C:C, C715)=0,"",
_xlfn.MAXIFS(sales!H:H, sales!C:C, C715))</f>
        <v/>
      </c>
      <c r="L715" s="4"/>
      <c r="M715" s="4"/>
      <c r="N715" s="10" t="str">
        <f>IF(C715="","",
SUMIFS(
sales!$I:$I,
sales!$C:$C,$C715,
sales!$E:$E,$E715,
sales!$H:$H,"&gt;="&amp;$F715,
sales!$H:$H,"&lt;="&amp;$G715
))</f>
        <v/>
      </c>
      <c r="O715" s="10" t="str">
        <f t="shared" si="130"/>
        <v/>
      </c>
      <c r="P715" s="11" t="str">
        <f t="shared" si="131"/>
        <v/>
      </c>
      <c r="Q715" s="12" t="str">
        <f t="shared" ca="1" si="132"/>
        <v/>
      </c>
      <c r="R715" s="100"/>
      <c r="S715" s="14"/>
      <c r="T715" s="15" t="str">
        <f t="shared" ca="1" si="133"/>
        <v/>
      </c>
      <c r="U715" s="15" t="str">
        <f t="shared" ca="1" si="134"/>
        <v/>
      </c>
      <c r="V715" s="16"/>
      <c r="W715" s="17" t="str">
        <f t="shared" ca="1" si="135"/>
        <v/>
      </c>
      <c r="X715" s="18" t="str">
        <f t="shared" ca="1" si="136"/>
        <v/>
      </c>
    </row>
    <row r="716" spans="1:24" x14ac:dyDescent="0.35">
      <c r="A716" s="3">
        <v>712</v>
      </c>
      <c r="B716" s="4"/>
      <c r="C716" s="4"/>
      <c r="D716" s="5" t="str">
        <f t="shared" si="127"/>
        <v/>
      </c>
      <c r="E716" s="4"/>
      <c r="F716" s="6"/>
      <c r="G716" s="6"/>
      <c r="H716" s="7" t="str">
        <f t="shared" ca="1" si="128"/>
        <v/>
      </c>
      <c r="I716" s="8" t="str">
        <f t="shared" ca="1" si="129"/>
        <v/>
      </c>
      <c r="J716" s="8" t="str">
        <f>IF(C716="","",
COUNTIFS(
sales!$C:$C,$C716,
sales!$E:$E,$E716,
sales!$H:$H,"&gt;="&amp;$F716,
sales!$H:$H,"&lt;="&amp;$G716
))</f>
        <v/>
      </c>
      <c r="K716" s="9" t="str">
        <f>IF(COUNTIFS(sales!C:C, C716)=0,"",
_xlfn.MAXIFS(sales!H:H, sales!C:C, C716))</f>
        <v/>
      </c>
      <c r="L716" s="4"/>
      <c r="M716" s="4"/>
      <c r="N716" s="10" t="str">
        <f>IF(C716="","",
SUMIFS(
sales!$I:$I,
sales!$C:$C,$C716,
sales!$E:$E,$E716,
sales!$H:$H,"&gt;="&amp;$F716,
sales!$H:$H,"&lt;="&amp;$G716
))</f>
        <v/>
      </c>
      <c r="O716" s="10" t="str">
        <f t="shared" si="130"/>
        <v/>
      </c>
      <c r="P716" s="11" t="str">
        <f t="shared" si="131"/>
        <v/>
      </c>
      <c r="Q716" s="12" t="str">
        <f t="shared" ca="1" si="132"/>
        <v/>
      </c>
      <c r="R716" s="100"/>
      <c r="S716" s="14"/>
      <c r="T716" s="15" t="str">
        <f t="shared" ca="1" si="133"/>
        <v/>
      </c>
      <c r="U716" s="15" t="str">
        <f t="shared" ca="1" si="134"/>
        <v/>
      </c>
      <c r="V716" s="16"/>
      <c r="W716" s="17" t="str">
        <f t="shared" ca="1" si="135"/>
        <v/>
      </c>
      <c r="X716" s="18" t="str">
        <f t="shared" ca="1" si="136"/>
        <v/>
      </c>
    </row>
    <row r="717" spans="1:24" x14ac:dyDescent="0.35">
      <c r="A717" s="3">
        <v>713</v>
      </c>
      <c r="B717" s="4"/>
      <c r="C717" s="4"/>
      <c r="D717" s="5" t="str">
        <f t="shared" si="127"/>
        <v/>
      </c>
      <c r="E717" s="4"/>
      <c r="F717" s="6"/>
      <c r="G717" s="6"/>
      <c r="H717" s="7" t="str">
        <f t="shared" ca="1" si="128"/>
        <v/>
      </c>
      <c r="I717" s="8" t="str">
        <f t="shared" ca="1" si="129"/>
        <v/>
      </c>
      <c r="J717" s="8" t="str">
        <f>IF(C717="","",
COUNTIFS(
sales!$C:$C,$C717,
sales!$E:$E,$E717,
sales!$H:$H,"&gt;="&amp;$F717,
sales!$H:$H,"&lt;="&amp;$G717
))</f>
        <v/>
      </c>
      <c r="K717" s="9" t="str">
        <f>IF(COUNTIFS(sales!C:C, C717)=0,"",
_xlfn.MAXIFS(sales!H:H, sales!C:C, C717))</f>
        <v/>
      </c>
      <c r="L717" s="4"/>
      <c r="M717" s="4"/>
      <c r="N717" s="10" t="str">
        <f>IF(C717="","",
SUMIFS(
sales!$I:$I,
sales!$C:$C,$C717,
sales!$E:$E,$E717,
sales!$H:$H,"&gt;="&amp;$F717,
sales!$H:$H,"&lt;="&amp;$G717
))</f>
        <v/>
      </c>
      <c r="O717" s="10" t="str">
        <f t="shared" si="130"/>
        <v/>
      </c>
      <c r="P717" s="11" t="str">
        <f t="shared" si="131"/>
        <v/>
      </c>
      <c r="Q717" s="12" t="str">
        <f t="shared" ca="1" si="132"/>
        <v/>
      </c>
      <c r="R717" s="100"/>
      <c r="S717" s="14"/>
      <c r="T717" s="15" t="str">
        <f t="shared" ca="1" si="133"/>
        <v/>
      </c>
      <c r="U717" s="15" t="str">
        <f t="shared" ca="1" si="134"/>
        <v/>
      </c>
      <c r="V717" s="16"/>
      <c r="W717" s="17" t="str">
        <f t="shared" ca="1" si="135"/>
        <v/>
      </c>
      <c r="X717" s="18" t="str">
        <f t="shared" ca="1" si="136"/>
        <v/>
      </c>
    </row>
    <row r="718" spans="1:24" x14ac:dyDescent="0.35">
      <c r="A718" s="3">
        <v>714</v>
      </c>
      <c r="B718" s="4"/>
      <c r="C718" s="4"/>
      <c r="D718" s="5" t="str">
        <f t="shared" si="127"/>
        <v/>
      </c>
      <c r="E718" s="4"/>
      <c r="F718" s="6"/>
      <c r="G718" s="6"/>
      <c r="H718" s="7" t="str">
        <f t="shared" ca="1" si="128"/>
        <v/>
      </c>
      <c r="I718" s="8" t="str">
        <f t="shared" ca="1" si="129"/>
        <v/>
      </c>
      <c r="J718" s="8" t="str">
        <f>IF(C718="","",
COUNTIFS(
sales!$C:$C,$C718,
sales!$E:$E,$E718,
sales!$H:$H,"&gt;="&amp;$F718,
sales!$H:$H,"&lt;="&amp;$G718
))</f>
        <v/>
      </c>
      <c r="K718" s="9" t="str">
        <f>IF(COUNTIFS(sales!C:C, C718)=0,"",
_xlfn.MAXIFS(sales!H:H, sales!C:C, C718))</f>
        <v/>
      </c>
      <c r="L718" s="4"/>
      <c r="M718" s="4"/>
      <c r="N718" s="10" t="str">
        <f>IF(C718="","",
SUMIFS(
sales!$I:$I,
sales!$C:$C,$C718,
sales!$E:$E,$E718,
sales!$H:$H,"&gt;="&amp;$F718,
sales!$H:$H,"&lt;="&amp;$G718
))</f>
        <v/>
      </c>
      <c r="O718" s="10" t="str">
        <f t="shared" si="130"/>
        <v/>
      </c>
      <c r="P718" s="11" t="str">
        <f t="shared" si="131"/>
        <v/>
      </c>
      <c r="Q718" s="12" t="str">
        <f t="shared" ca="1" si="132"/>
        <v/>
      </c>
      <c r="R718" s="100"/>
      <c r="S718" s="14"/>
      <c r="T718" s="15" t="str">
        <f t="shared" ca="1" si="133"/>
        <v/>
      </c>
      <c r="U718" s="15" t="str">
        <f t="shared" ca="1" si="134"/>
        <v/>
      </c>
      <c r="V718" s="16"/>
      <c r="W718" s="17" t="str">
        <f t="shared" ca="1" si="135"/>
        <v/>
      </c>
      <c r="X718" s="18" t="str">
        <f t="shared" ca="1" si="136"/>
        <v/>
      </c>
    </row>
    <row r="719" spans="1:24" x14ac:dyDescent="0.35">
      <c r="A719" s="3">
        <v>715</v>
      </c>
      <c r="B719" s="4"/>
      <c r="C719" s="4"/>
      <c r="D719" s="5" t="str">
        <f t="shared" si="127"/>
        <v/>
      </c>
      <c r="E719" s="4"/>
      <c r="F719" s="6"/>
      <c r="G719" s="6"/>
      <c r="H719" s="7" t="str">
        <f t="shared" ca="1" si="128"/>
        <v/>
      </c>
      <c r="I719" s="8" t="str">
        <f t="shared" ca="1" si="129"/>
        <v/>
      </c>
      <c r="J719" s="8" t="str">
        <f>IF(C719="","",
COUNTIFS(
sales!$C:$C,$C719,
sales!$E:$E,$E719,
sales!$H:$H,"&gt;="&amp;$F719,
sales!$H:$H,"&lt;="&amp;$G719
))</f>
        <v/>
      </c>
      <c r="K719" s="9" t="str">
        <f>IF(COUNTIFS(sales!C:C, C719)=0,"",
_xlfn.MAXIFS(sales!H:H, sales!C:C, C719))</f>
        <v/>
      </c>
      <c r="L719" s="4"/>
      <c r="M719" s="4"/>
      <c r="N719" s="10" t="str">
        <f>IF(C719="","",
SUMIFS(
sales!$I:$I,
sales!$C:$C,$C719,
sales!$E:$E,$E719,
sales!$H:$H,"&gt;="&amp;$F719,
sales!$H:$H,"&lt;="&amp;$G719
))</f>
        <v/>
      </c>
      <c r="O719" s="10" t="str">
        <f t="shared" si="130"/>
        <v/>
      </c>
      <c r="P719" s="11" t="str">
        <f t="shared" si="131"/>
        <v/>
      </c>
      <c r="Q719" s="12" t="str">
        <f t="shared" ca="1" si="132"/>
        <v/>
      </c>
      <c r="R719" s="100"/>
      <c r="S719" s="14"/>
      <c r="T719" s="15" t="str">
        <f t="shared" ca="1" si="133"/>
        <v/>
      </c>
      <c r="U719" s="15" t="str">
        <f t="shared" ca="1" si="134"/>
        <v/>
      </c>
      <c r="V719" s="16"/>
      <c r="W719" s="17" t="str">
        <f t="shared" ca="1" si="135"/>
        <v/>
      </c>
      <c r="X719" s="18" t="str">
        <f t="shared" ca="1" si="136"/>
        <v/>
      </c>
    </row>
    <row r="720" spans="1:24" x14ac:dyDescent="0.35">
      <c r="A720" s="3">
        <v>716</v>
      </c>
      <c r="B720" s="4"/>
      <c r="C720" s="4"/>
      <c r="D720" s="5" t="str">
        <f t="shared" si="127"/>
        <v/>
      </c>
      <c r="E720" s="4"/>
      <c r="F720" s="6"/>
      <c r="G720" s="6"/>
      <c r="H720" s="7" t="str">
        <f t="shared" ca="1" si="128"/>
        <v/>
      </c>
      <c r="I720" s="8" t="str">
        <f t="shared" ca="1" si="129"/>
        <v/>
      </c>
      <c r="J720" s="8" t="str">
        <f>IF(C720="","",
COUNTIFS(
sales!$C:$C,$C720,
sales!$E:$E,$E720,
sales!$H:$H,"&gt;="&amp;$F720,
sales!$H:$H,"&lt;="&amp;$G720
))</f>
        <v/>
      </c>
      <c r="K720" s="9" t="str">
        <f>IF(COUNTIFS(sales!C:C, C720)=0,"",
_xlfn.MAXIFS(sales!H:H, sales!C:C, C720))</f>
        <v/>
      </c>
      <c r="L720" s="4"/>
      <c r="M720" s="4"/>
      <c r="N720" s="10" t="str">
        <f>IF(C720="","",
SUMIFS(
sales!$I:$I,
sales!$C:$C,$C720,
sales!$E:$E,$E720,
sales!$H:$H,"&gt;="&amp;$F720,
sales!$H:$H,"&lt;="&amp;$G720
))</f>
        <v/>
      </c>
      <c r="O720" s="10" t="str">
        <f t="shared" si="130"/>
        <v/>
      </c>
      <c r="P720" s="11" t="str">
        <f t="shared" si="131"/>
        <v/>
      </c>
      <c r="Q720" s="12" t="str">
        <f t="shared" ca="1" si="132"/>
        <v/>
      </c>
      <c r="R720" s="100"/>
      <c r="S720" s="14"/>
      <c r="T720" s="15" t="str">
        <f t="shared" ca="1" si="133"/>
        <v/>
      </c>
      <c r="U720" s="15" t="str">
        <f t="shared" ca="1" si="134"/>
        <v/>
      </c>
      <c r="V720" s="16"/>
      <c r="W720" s="17" t="str">
        <f t="shared" ca="1" si="135"/>
        <v/>
      </c>
      <c r="X720" s="18" t="str">
        <f t="shared" ca="1" si="136"/>
        <v/>
      </c>
    </row>
    <row r="721" spans="1:24" x14ac:dyDescent="0.35">
      <c r="A721" s="3">
        <v>717</v>
      </c>
      <c r="B721" s="4"/>
      <c r="C721" s="4"/>
      <c r="D721" s="5" t="str">
        <f t="shared" si="127"/>
        <v/>
      </c>
      <c r="E721" s="4"/>
      <c r="F721" s="6"/>
      <c r="G721" s="6"/>
      <c r="H721" s="7" t="str">
        <f t="shared" ca="1" si="128"/>
        <v/>
      </c>
      <c r="I721" s="8" t="str">
        <f t="shared" ca="1" si="129"/>
        <v/>
      </c>
      <c r="J721" s="8" t="str">
        <f>IF(C721="","",
COUNTIFS(
sales!$C:$C,$C721,
sales!$E:$E,$E721,
sales!$H:$H,"&gt;="&amp;$F721,
sales!$H:$H,"&lt;="&amp;$G721
))</f>
        <v/>
      </c>
      <c r="K721" s="9" t="str">
        <f>IF(COUNTIFS(sales!C:C, C721)=0,"",
_xlfn.MAXIFS(sales!H:H, sales!C:C, C721))</f>
        <v/>
      </c>
      <c r="L721" s="4"/>
      <c r="M721" s="4"/>
      <c r="N721" s="10" t="str">
        <f>IF(C721="","",
SUMIFS(
sales!$I:$I,
sales!$C:$C,$C721,
sales!$E:$E,$E721,
sales!$H:$H,"&gt;="&amp;$F721,
sales!$H:$H,"&lt;="&amp;$G721
))</f>
        <v/>
      </c>
      <c r="O721" s="10" t="str">
        <f t="shared" si="130"/>
        <v/>
      </c>
      <c r="P721" s="11" t="str">
        <f t="shared" si="131"/>
        <v/>
      </c>
      <c r="Q721" s="12" t="str">
        <f t="shared" ca="1" si="132"/>
        <v/>
      </c>
      <c r="R721" s="100"/>
      <c r="S721" s="14"/>
      <c r="T721" s="15" t="str">
        <f t="shared" ca="1" si="133"/>
        <v/>
      </c>
      <c r="U721" s="15" t="str">
        <f t="shared" ca="1" si="134"/>
        <v/>
      </c>
      <c r="V721" s="16"/>
      <c r="W721" s="17" t="str">
        <f t="shared" ca="1" si="135"/>
        <v/>
      </c>
      <c r="X721" s="18" t="str">
        <f t="shared" ca="1" si="136"/>
        <v/>
      </c>
    </row>
    <row r="722" spans="1:24" x14ac:dyDescent="0.35">
      <c r="A722" s="3">
        <v>718</v>
      </c>
      <c r="B722" s="4"/>
      <c r="C722" s="4"/>
      <c r="D722" s="5" t="str">
        <f t="shared" si="127"/>
        <v/>
      </c>
      <c r="E722" s="4"/>
      <c r="F722" s="6"/>
      <c r="G722" s="6"/>
      <c r="H722" s="7" t="str">
        <f t="shared" ca="1" si="128"/>
        <v/>
      </c>
      <c r="I722" s="8" t="str">
        <f t="shared" ca="1" si="129"/>
        <v/>
      </c>
      <c r="J722" s="8" t="str">
        <f>IF(C722="","",
COUNTIFS(
sales!$C:$C,$C722,
sales!$E:$E,$E722,
sales!$H:$H,"&gt;="&amp;$F722,
sales!$H:$H,"&lt;="&amp;$G722
))</f>
        <v/>
      </c>
      <c r="K722" s="9" t="str">
        <f>IF(COUNTIFS(sales!C:C, C722)=0,"",
_xlfn.MAXIFS(sales!H:H, sales!C:C, C722))</f>
        <v/>
      </c>
      <c r="L722" s="4"/>
      <c r="M722" s="4"/>
      <c r="N722" s="10" t="str">
        <f>IF(C722="","",
SUMIFS(
sales!$I:$I,
sales!$C:$C,$C722,
sales!$E:$E,$E722,
sales!$H:$H,"&gt;="&amp;$F722,
sales!$H:$H,"&lt;="&amp;$G722
))</f>
        <v/>
      </c>
      <c r="O722" s="10" t="str">
        <f t="shared" si="130"/>
        <v/>
      </c>
      <c r="P722" s="11" t="str">
        <f t="shared" si="131"/>
        <v/>
      </c>
      <c r="Q722" s="12" t="str">
        <f t="shared" ca="1" si="132"/>
        <v/>
      </c>
      <c r="R722" s="100"/>
      <c r="S722" s="14"/>
      <c r="T722" s="15" t="str">
        <f t="shared" ca="1" si="133"/>
        <v/>
      </c>
      <c r="U722" s="15" t="str">
        <f t="shared" ca="1" si="134"/>
        <v/>
      </c>
      <c r="V722" s="16"/>
      <c r="W722" s="17" t="str">
        <f t="shared" ca="1" si="135"/>
        <v/>
      </c>
      <c r="X722" s="18" t="str">
        <f t="shared" ca="1" si="136"/>
        <v/>
      </c>
    </row>
    <row r="723" spans="1:24" x14ac:dyDescent="0.35">
      <c r="A723" s="3">
        <v>719</v>
      </c>
      <c r="B723" s="4"/>
      <c r="C723" s="4"/>
      <c r="D723" s="5" t="str">
        <f t="shared" si="127"/>
        <v/>
      </c>
      <c r="E723" s="4"/>
      <c r="F723" s="6"/>
      <c r="G723" s="6"/>
      <c r="H723" s="7" t="str">
        <f t="shared" ca="1" si="128"/>
        <v/>
      </c>
      <c r="I723" s="8" t="str">
        <f t="shared" ca="1" si="129"/>
        <v/>
      </c>
      <c r="J723" s="8" t="str">
        <f>IF(C723="","",
COUNTIFS(
sales!$C:$C,$C723,
sales!$E:$E,$E723,
sales!$H:$H,"&gt;="&amp;$F723,
sales!$H:$H,"&lt;="&amp;$G723
))</f>
        <v/>
      </c>
      <c r="K723" s="9" t="str">
        <f>IF(COUNTIFS(sales!C:C, C723)=0,"",
_xlfn.MAXIFS(sales!H:H, sales!C:C, C723))</f>
        <v/>
      </c>
      <c r="L723" s="4"/>
      <c r="M723" s="4"/>
      <c r="N723" s="10" t="str">
        <f>IF(C723="","",
SUMIFS(
sales!$I:$I,
sales!$C:$C,$C723,
sales!$E:$E,$E723,
sales!$H:$H,"&gt;="&amp;$F723,
sales!$H:$H,"&lt;="&amp;$G723
))</f>
        <v/>
      </c>
      <c r="O723" s="10" t="str">
        <f t="shared" si="130"/>
        <v/>
      </c>
      <c r="P723" s="11" t="str">
        <f t="shared" si="131"/>
        <v/>
      </c>
      <c r="Q723" s="12" t="str">
        <f t="shared" ca="1" si="132"/>
        <v/>
      </c>
      <c r="R723" s="100"/>
      <c r="S723" s="14"/>
      <c r="T723" s="15" t="str">
        <f t="shared" ca="1" si="133"/>
        <v/>
      </c>
      <c r="U723" s="15" t="str">
        <f t="shared" ca="1" si="134"/>
        <v/>
      </c>
      <c r="V723" s="16"/>
      <c r="W723" s="17" t="str">
        <f t="shared" ca="1" si="135"/>
        <v/>
      </c>
      <c r="X723" s="18" t="str">
        <f t="shared" ca="1" si="136"/>
        <v/>
      </c>
    </row>
    <row r="724" spans="1:24" x14ac:dyDescent="0.35">
      <c r="A724" s="3">
        <v>720</v>
      </c>
      <c r="B724" s="4"/>
      <c r="C724" s="4"/>
      <c r="D724" s="5" t="str">
        <f t="shared" si="127"/>
        <v/>
      </c>
      <c r="E724" s="4"/>
      <c r="F724" s="6"/>
      <c r="G724" s="6"/>
      <c r="H724" s="7" t="str">
        <f t="shared" ca="1" si="128"/>
        <v/>
      </c>
      <c r="I724" s="8" t="str">
        <f t="shared" ca="1" si="129"/>
        <v/>
      </c>
      <c r="J724" s="8" t="str">
        <f>IF(C724="","",
COUNTIFS(
sales!$C:$C,$C724,
sales!$E:$E,$E724,
sales!$H:$H,"&gt;="&amp;$F724,
sales!$H:$H,"&lt;="&amp;$G724
))</f>
        <v/>
      </c>
      <c r="K724" s="9" t="str">
        <f>IF(COUNTIFS(sales!C:C, C724)=0,"",
_xlfn.MAXIFS(sales!H:H, sales!C:C, C724))</f>
        <v/>
      </c>
      <c r="L724" s="4"/>
      <c r="M724" s="4"/>
      <c r="N724" s="10" t="str">
        <f>IF(C724="","",
SUMIFS(
sales!$I:$I,
sales!$C:$C,$C724,
sales!$E:$E,$E724,
sales!$H:$H,"&gt;="&amp;$F724,
sales!$H:$H,"&lt;="&amp;$G724
))</f>
        <v/>
      </c>
      <c r="O724" s="10" t="str">
        <f t="shared" si="130"/>
        <v/>
      </c>
      <c r="P724" s="11" t="str">
        <f t="shared" si="131"/>
        <v/>
      </c>
      <c r="Q724" s="12" t="str">
        <f t="shared" ca="1" si="132"/>
        <v/>
      </c>
      <c r="R724" s="100"/>
      <c r="S724" s="14"/>
      <c r="T724" s="15" t="str">
        <f t="shared" ca="1" si="133"/>
        <v/>
      </c>
      <c r="U724" s="15" t="str">
        <f t="shared" ca="1" si="134"/>
        <v/>
      </c>
      <c r="V724" s="16"/>
      <c r="W724" s="17" t="str">
        <f t="shared" ca="1" si="135"/>
        <v/>
      </c>
      <c r="X724" s="18" t="str">
        <f t="shared" ca="1" si="136"/>
        <v/>
      </c>
    </row>
    <row r="725" spans="1:24" x14ac:dyDescent="0.35">
      <c r="A725" s="3">
        <v>721</v>
      </c>
      <c r="B725" s="4"/>
      <c r="C725" s="4"/>
      <c r="D725" s="5" t="str">
        <f t="shared" si="127"/>
        <v/>
      </c>
      <c r="E725" s="4"/>
      <c r="F725" s="6"/>
      <c r="G725" s="6"/>
      <c r="H725" s="7" t="str">
        <f t="shared" ca="1" si="128"/>
        <v/>
      </c>
      <c r="I725" s="8" t="str">
        <f t="shared" ca="1" si="129"/>
        <v/>
      </c>
      <c r="J725" s="8" t="str">
        <f>IF(C725="","",
COUNTIFS(
sales!$C:$C,$C725,
sales!$E:$E,$E725,
sales!$H:$H,"&gt;="&amp;$F725,
sales!$H:$H,"&lt;="&amp;$G725
))</f>
        <v/>
      </c>
      <c r="K725" s="9" t="str">
        <f>IF(COUNTIFS(sales!C:C, C725)=0,"",
_xlfn.MAXIFS(sales!H:H, sales!C:C, C725))</f>
        <v/>
      </c>
      <c r="L725" s="4"/>
      <c r="M725" s="4"/>
      <c r="N725" s="10" t="str">
        <f>IF(C725="","",
SUMIFS(
sales!$I:$I,
sales!$C:$C,$C725,
sales!$E:$E,$E725,
sales!$H:$H,"&gt;="&amp;$F725,
sales!$H:$H,"&lt;="&amp;$G725
))</f>
        <v/>
      </c>
      <c r="O725" s="10" t="str">
        <f t="shared" si="130"/>
        <v/>
      </c>
      <c r="P725" s="11" t="str">
        <f t="shared" si="131"/>
        <v/>
      </c>
      <c r="Q725" s="12" t="str">
        <f t="shared" ca="1" si="132"/>
        <v/>
      </c>
      <c r="R725" s="100"/>
      <c r="S725" s="14"/>
      <c r="T725" s="15" t="str">
        <f t="shared" ca="1" si="133"/>
        <v/>
      </c>
      <c r="U725" s="15" t="str">
        <f t="shared" ca="1" si="134"/>
        <v/>
      </c>
      <c r="V725" s="16"/>
      <c r="W725" s="17" t="str">
        <f t="shared" ca="1" si="135"/>
        <v/>
      </c>
      <c r="X725" s="18" t="str">
        <f t="shared" ca="1" si="136"/>
        <v/>
      </c>
    </row>
    <row r="726" spans="1:24" x14ac:dyDescent="0.35">
      <c r="A726" s="3">
        <v>722</v>
      </c>
      <c r="B726" s="4"/>
      <c r="C726" s="4"/>
      <c r="D726" s="5" t="str">
        <f t="shared" si="127"/>
        <v/>
      </c>
      <c r="E726" s="4"/>
      <c r="F726" s="6"/>
      <c r="G726" s="6"/>
      <c r="H726" s="7" t="str">
        <f t="shared" ca="1" si="128"/>
        <v/>
      </c>
      <c r="I726" s="8" t="str">
        <f t="shared" ca="1" si="129"/>
        <v/>
      </c>
      <c r="J726" s="8" t="str">
        <f>IF(C726="","",
COUNTIFS(
sales!$C:$C,$C726,
sales!$E:$E,$E726,
sales!$H:$H,"&gt;="&amp;$F726,
sales!$H:$H,"&lt;="&amp;$G726
))</f>
        <v/>
      </c>
      <c r="K726" s="9" t="str">
        <f>IF(COUNTIFS(sales!C:C, C726)=0,"",
_xlfn.MAXIFS(sales!H:H, sales!C:C, C726))</f>
        <v/>
      </c>
      <c r="L726" s="4"/>
      <c r="M726" s="4"/>
      <c r="N726" s="10" t="str">
        <f>IF(C726="","",
SUMIFS(
sales!$I:$I,
sales!$C:$C,$C726,
sales!$E:$E,$E726,
sales!$H:$H,"&gt;="&amp;$F726,
sales!$H:$H,"&lt;="&amp;$G726
))</f>
        <v/>
      </c>
      <c r="O726" s="10" t="str">
        <f t="shared" si="130"/>
        <v/>
      </c>
      <c r="P726" s="11" t="str">
        <f t="shared" si="131"/>
        <v/>
      </c>
      <c r="Q726" s="12" t="str">
        <f t="shared" ca="1" si="132"/>
        <v/>
      </c>
      <c r="R726" s="100"/>
      <c r="S726" s="14"/>
      <c r="T726" s="15" t="str">
        <f t="shared" ca="1" si="133"/>
        <v/>
      </c>
      <c r="U726" s="15" t="str">
        <f t="shared" ca="1" si="134"/>
        <v/>
      </c>
      <c r="V726" s="16"/>
      <c r="W726" s="17" t="str">
        <f t="shared" ca="1" si="135"/>
        <v/>
      </c>
      <c r="X726" s="18" t="str">
        <f t="shared" ca="1" si="136"/>
        <v/>
      </c>
    </row>
    <row r="727" spans="1:24" x14ac:dyDescent="0.35">
      <c r="A727" s="3">
        <v>723</v>
      </c>
      <c r="B727" s="4"/>
      <c r="C727" s="4"/>
      <c r="D727" s="5" t="str">
        <f t="shared" si="127"/>
        <v/>
      </c>
      <c r="E727" s="4"/>
      <c r="F727" s="6"/>
      <c r="G727" s="6"/>
      <c r="H727" s="7" t="str">
        <f t="shared" ca="1" si="128"/>
        <v/>
      </c>
      <c r="I727" s="8" t="str">
        <f t="shared" ca="1" si="129"/>
        <v/>
      </c>
      <c r="J727" s="8" t="str">
        <f>IF(C727="","",
COUNTIFS(
sales!$C:$C,$C727,
sales!$E:$E,$E727,
sales!$H:$H,"&gt;="&amp;$F727,
sales!$H:$H,"&lt;="&amp;$G727
))</f>
        <v/>
      </c>
      <c r="K727" s="9" t="str">
        <f>IF(COUNTIFS(sales!C:C, C727)=0,"",
_xlfn.MAXIFS(sales!H:H, sales!C:C, C727))</f>
        <v/>
      </c>
      <c r="L727" s="4"/>
      <c r="M727" s="4"/>
      <c r="N727" s="10" t="str">
        <f>IF(C727="","",
SUMIFS(
sales!$I:$I,
sales!$C:$C,$C727,
sales!$E:$E,$E727,
sales!$H:$H,"&gt;="&amp;$F727,
sales!$H:$H,"&lt;="&amp;$G727
))</f>
        <v/>
      </c>
      <c r="O727" s="10" t="str">
        <f t="shared" si="130"/>
        <v/>
      </c>
      <c r="P727" s="11" t="str">
        <f t="shared" si="131"/>
        <v/>
      </c>
      <c r="Q727" s="12" t="str">
        <f t="shared" ca="1" si="132"/>
        <v/>
      </c>
      <c r="R727" s="100"/>
      <c r="S727" s="14"/>
      <c r="T727" s="15" t="str">
        <f t="shared" ca="1" si="133"/>
        <v/>
      </c>
      <c r="U727" s="15" t="str">
        <f t="shared" ca="1" si="134"/>
        <v/>
      </c>
      <c r="V727" s="16"/>
      <c r="W727" s="17" t="str">
        <f t="shared" ca="1" si="135"/>
        <v/>
      </c>
      <c r="X727" s="18" t="str">
        <f t="shared" ca="1" si="136"/>
        <v/>
      </c>
    </row>
    <row r="728" spans="1:24" x14ac:dyDescent="0.35">
      <c r="A728" s="3">
        <v>724</v>
      </c>
      <c r="B728" s="4"/>
      <c r="C728" s="4"/>
      <c r="D728" s="5" t="str">
        <f t="shared" si="127"/>
        <v/>
      </c>
      <c r="E728" s="4"/>
      <c r="F728" s="6"/>
      <c r="G728" s="6"/>
      <c r="H728" s="7" t="str">
        <f t="shared" ca="1" si="128"/>
        <v/>
      </c>
      <c r="I728" s="8" t="str">
        <f t="shared" ca="1" si="129"/>
        <v/>
      </c>
      <c r="J728" s="8" t="str">
        <f>IF(C728="","",
COUNTIFS(
sales!$C:$C,$C728,
sales!$E:$E,$E728,
sales!$H:$H,"&gt;="&amp;$F728,
sales!$H:$H,"&lt;="&amp;$G728
))</f>
        <v/>
      </c>
      <c r="K728" s="9" t="str">
        <f>IF(COUNTIFS(sales!C:C, C728)=0,"",
_xlfn.MAXIFS(sales!H:H, sales!C:C, C728))</f>
        <v/>
      </c>
      <c r="L728" s="4"/>
      <c r="M728" s="4"/>
      <c r="N728" s="10" t="str">
        <f>IF(C728="","",
SUMIFS(
sales!$I:$I,
sales!$C:$C,$C728,
sales!$E:$E,$E728,
sales!$H:$H,"&gt;="&amp;$F728,
sales!$H:$H,"&lt;="&amp;$G728
))</f>
        <v/>
      </c>
      <c r="O728" s="10" t="str">
        <f t="shared" si="130"/>
        <v/>
      </c>
      <c r="P728" s="11" t="str">
        <f t="shared" si="131"/>
        <v/>
      </c>
      <c r="Q728" s="12" t="str">
        <f t="shared" ca="1" si="132"/>
        <v/>
      </c>
      <c r="R728" s="100"/>
      <c r="S728" s="14"/>
      <c r="T728" s="15" t="str">
        <f t="shared" ca="1" si="133"/>
        <v/>
      </c>
      <c r="U728" s="15" t="str">
        <f t="shared" ca="1" si="134"/>
        <v/>
      </c>
      <c r="V728" s="16"/>
      <c r="W728" s="17" t="str">
        <f t="shared" ca="1" si="135"/>
        <v/>
      </c>
      <c r="X728" s="18" t="str">
        <f t="shared" ca="1" si="136"/>
        <v/>
      </c>
    </row>
    <row r="729" spans="1:24" x14ac:dyDescent="0.35">
      <c r="A729" s="3">
        <v>725</v>
      </c>
      <c r="B729" s="4"/>
      <c r="C729" s="4"/>
      <c r="D729" s="5" t="str">
        <f t="shared" si="127"/>
        <v/>
      </c>
      <c r="E729" s="4"/>
      <c r="F729" s="6"/>
      <c r="G729" s="6"/>
      <c r="H729" s="7" t="str">
        <f t="shared" ca="1" si="128"/>
        <v/>
      </c>
      <c r="I729" s="8" t="str">
        <f t="shared" ca="1" si="129"/>
        <v/>
      </c>
      <c r="J729" s="8" t="str">
        <f>IF(C729="","",
COUNTIFS(
sales!$C:$C,$C729,
sales!$E:$E,$E729,
sales!$H:$H,"&gt;="&amp;$F729,
sales!$H:$H,"&lt;="&amp;$G729
))</f>
        <v/>
      </c>
      <c r="K729" s="9" t="str">
        <f>IF(COUNTIFS(sales!C:C, C729)=0,"",
_xlfn.MAXIFS(sales!H:H, sales!C:C, C729))</f>
        <v/>
      </c>
      <c r="L729" s="4"/>
      <c r="M729" s="4"/>
      <c r="N729" s="10" t="str">
        <f>IF(C729="","",
SUMIFS(
sales!$I:$I,
sales!$C:$C,$C729,
sales!$E:$E,$E729,
sales!$H:$H,"&gt;="&amp;$F729,
sales!$H:$H,"&lt;="&amp;$G729
))</f>
        <v/>
      </c>
      <c r="O729" s="10" t="str">
        <f t="shared" si="130"/>
        <v/>
      </c>
      <c r="P729" s="11" t="str">
        <f t="shared" si="131"/>
        <v/>
      </c>
      <c r="Q729" s="12" t="str">
        <f t="shared" ca="1" si="132"/>
        <v/>
      </c>
      <c r="R729" s="100"/>
      <c r="S729" s="14"/>
      <c r="T729" s="15" t="str">
        <f t="shared" ca="1" si="133"/>
        <v/>
      </c>
      <c r="U729" s="15" t="str">
        <f t="shared" ca="1" si="134"/>
        <v/>
      </c>
      <c r="V729" s="16"/>
      <c r="W729" s="17" t="str">
        <f t="shared" ca="1" si="135"/>
        <v/>
      </c>
      <c r="X729" s="18" t="str">
        <f t="shared" ca="1" si="136"/>
        <v/>
      </c>
    </row>
    <row r="730" spans="1:24" x14ac:dyDescent="0.35">
      <c r="A730" s="3">
        <v>726</v>
      </c>
      <c r="B730" s="4"/>
      <c r="C730" s="4"/>
      <c r="D730" s="5" t="str">
        <f t="shared" si="127"/>
        <v/>
      </c>
      <c r="E730" s="4"/>
      <c r="F730" s="6"/>
      <c r="G730" s="6"/>
      <c r="H730" s="7" t="str">
        <f t="shared" ca="1" si="128"/>
        <v/>
      </c>
      <c r="I730" s="8" t="str">
        <f t="shared" ca="1" si="129"/>
        <v/>
      </c>
      <c r="J730" s="8" t="str">
        <f>IF(C730="","",
COUNTIFS(
sales!$C:$C,$C730,
sales!$E:$E,$E730,
sales!$H:$H,"&gt;="&amp;$F730,
sales!$H:$H,"&lt;="&amp;$G730
))</f>
        <v/>
      </c>
      <c r="K730" s="9" t="str">
        <f>IF(COUNTIFS(sales!C:C, C730)=0,"",
_xlfn.MAXIFS(sales!H:H, sales!C:C, C730))</f>
        <v/>
      </c>
      <c r="L730" s="4"/>
      <c r="M730" s="4"/>
      <c r="N730" s="10" t="str">
        <f>IF(C730="","",
SUMIFS(
sales!$I:$I,
sales!$C:$C,$C730,
sales!$E:$E,$E730,
sales!$H:$H,"&gt;="&amp;$F730,
sales!$H:$H,"&lt;="&amp;$G730
))</f>
        <v/>
      </c>
      <c r="O730" s="10" t="str">
        <f t="shared" si="130"/>
        <v/>
      </c>
      <c r="P730" s="11" t="str">
        <f t="shared" si="131"/>
        <v/>
      </c>
      <c r="Q730" s="12" t="str">
        <f t="shared" ca="1" si="132"/>
        <v/>
      </c>
      <c r="R730" s="100"/>
      <c r="S730" s="14"/>
      <c r="T730" s="15" t="str">
        <f t="shared" ca="1" si="133"/>
        <v/>
      </c>
      <c r="U730" s="15" t="str">
        <f t="shared" ca="1" si="134"/>
        <v/>
      </c>
      <c r="V730" s="16"/>
      <c r="W730" s="17" t="str">
        <f t="shared" ca="1" si="135"/>
        <v/>
      </c>
      <c r="X730" s="18" t="str">
        <f t="shared" ca="1" si="136"/>
        <v/>
      </c>
    </row>
    <row r="731" spans="1:24" x14ac:dyDescent="0.35">
      <c r="A731" s="3">
        <v>727</v>
      </c>
      <c r="B731" s="4"/>
      <c r="C731" s="4"/>
      <c r="D731" s="5" t="str">
        <f t="shared" si="127"/>
        <v/>
      </c>
      <c r="E731" s="4"/>
      <c r="F731" s="6"/>
      <c r="G731" s="6"/>
      <c r="H731" s="7" t="str">
        <f t="shared" ca="1" si="128"/>
        <v/>
      </c>
      <c r="I731" s="8" t="str">
        <f t="shared" ca="1" si="129"/>
        <v/>
      </c>
      <c r="J731" s="8" t="str">
        <f>IF(C731="","",
COUNTIFS(
sales!$C:$C,$C731,
sales!$E:$E,$E731,
sales!$H:$H,"&gt;="&amp;$F731,
sales!$H:$H,"&lt;="&amp;$G731
))</f>
        <v/>
      </c>
      <c r="K731" s="9" t="str">
        <f>IF(COUNTIFS(sales!C:C, C731)=0,"",
_xlfn.MAXIFS(sales!H:H, sales!C:C, C731))</f>
        <v/>
      </c>
      <c r="L731" s="4"/>
      <c r="M731" s="4"/>
      <c r="N731" s="10" t="str">
        <f>IF(C731="","",
SUMIFS(
sales!$I:$I,
sales!$C:$C,$C731,
sales!$E:$E,$E731,
sales!$H:$H,"&gt;="&amp;$F731,
sales!$H:$H,"&lt;="&amp;$G731
))</f>
        <v/>
      </c>
      <c r="O731" s="10" t="str">
        <f t="shared" si="130"/>
        <v/>
      </c>
      <c r="P731" s="11" t="str">
        <f t="shared" si="131"/>
        <v/>
      </c>
      <c r="Q731" s="12" t="str">
        <f t="shared" ca="1" si="132"/>
        <v/>
      </c>
      <c r="R731" s="100"/>
      <c r="S731" s="14"/>
      <c r="T731" s="15" t="str">
        <f t="shared" ca="1" si="133"/>
        <v/>
      </c>
      <c r="U731" s="15" t="str">
        <f t="shared" ca="1" si="134"/>
        <v/>
      </c>
      <c r="V731" s="16"/>
      <c r="W731" s="17" t="str">
        <f t="shared" ca="1" si="135"/>
        <v/>
      </c>
      <c r="X731" s="18" t="str">
        <f t="shared" ca="1" si="136"/>
        <v/>
      </c>
    </row>
    <row r="732" spans="1:24" x14ac:dyDescent="0.35">
      <c r="A732" s="3">
        <v>728</v>
      </c>
      <c r="B732" s="4"/>
      <c r="C732" s="4"/>
      <c r="D732" s="5" t="str">
        <f t="shared" si="127"/>
        <v/>
      </c>
      <c r="E732" s="4"/>
      <c r="F732" s="6"/>
      <c r="G732" s="6"/>
      <c r="H732" s="7" t="str">
        <f t="shared" ca="1" si="128"/>
        <v/>
      </c>
      <c r="I732" s="8" t="str">
        <f t="shared" ca="1" si="129"/>
        <v/>
      </c>
      <c r="J732" s="8" t="str">
        <f>IF(C732="","",
COUNTIFS(
sales!$C:$C,$C732,
sales!$E:$E,$E732,
sales!$H:$H,"&gt;="&amp;$F732,
sales!$H:$H,"&lt;="&amp;$G732
))</f>
        <v/>
      </c>
      <c r="K732" s="9" t="str">
        <f>IF(COUNTIFS(sales!C:C, C732)=0,"",
_xlfn.MAXIFS(sales!H:H, sales!C:C, C732))</f>
        <v/>
      </c>
      <c r="L732" s="4"/>
      <c r="M732" s="4"/>
      <c r="N732" s="10" t="str">
        <f>IF(C732="","",
SUMIFS(
sales!$I:$I,
sales!$C:$C,$C732,
sales!$E:$E,$E732,
sales!$H:$H,"&gt;="&amp;$F732,
sales!$H:$H,"&lt;="&amp;$G732
))</f>
        <v/>
      </c>
      <c r="O732" s="10" t="str">
        <f t="shared" si="130"/>
        <v/>
      </c>
      <c r="P732" s="11" t="str">
        <f t="shared" si="131"/>
        <v/>
      </c>
      <c r="Q732" s="12" t="str">
        <f t="shared" ca="1" si="132"/>
        <v/>
      </c>
      <c r="R732" s="100"/>
      <c r="S732" s="14"/>
      <c r="T732" s="15" t="str">
        <f t="shared" ca="1" si="133"/>
        <v/>
      </c>
      <c r="U732" s="15" t="str">
        <f t="shared" ca="1" si="134"/>
        <v/>
      </c>
      <c r="V732" s="16"/>
      <c r="W732" s="17" t="str">
        <f t="shared" ca="1" si="135"/>
        <v/>
      </c>
      <c r="X732" s="18" t="str">
        <f t="shared" ca="1" si="136"/>
        <v/>
      </c>
    </row>
    <row r="733" spans="1:24" x14ac:dyDescent="0.35">
      <c r="A733" s="3">
        <v>729</v>
      </c>
      <c r="B733" s="4"/>
      <c r="C733" s="4"/>
      <c r="D733" s="5" t="str">
        <f t="shared" si="127"/>
        <v/>
      </c>
      <c r="E733" s="4"/>
      <c r="F733" s="6"/>
      <c r="G733" s="6"/>
      <c r="H733" s="7" t="str">
        <f t="shared" ca="1" si="128"/>
        <v/>
      </c>
      <c r="I733" s="8" t="str">
        <f t="shared" ca="1" si="129"/>
        <v/>
      </c>
      <c r="J733" s="8" t="str">
        <f>IF(C733="","",
COUNTIFS(
sales!$C:$C,$C733,
sales!$E:$E,$E733,
sales!$H:$H,"&gt;="&amp;$F733,
sales!$H:$H,"&lt;="&amp;$G733
))</f>
        <v/>
      </c>
      <c r="K733" s="9" t="str">
        <f>IF(COUNTIFS(sales!C:C, C733)=0,"",
_xlfn.MAXIFS(sales!H:H, sales!C:C, C733))</f>
        <v/>
      </c>
      <c r="L733" s="4"/>
      <c r="M733" s="4"/>
      <c r="N733" s="10" t="str">
        <f>IF(C733="","",
SUMIFS(
sales!$I:$I,
sales!$C:$C,$C733,
sales!$E:$E,$E733,
sales!$H:$H,"&gt;="&amp;$F733,
sales!$H:$H,"&lt;="&amp;$G733
))</f>
        <v/>
      </c>
      <c r="O733" s="10" t="str">
        <f t="shared" si="130"/>
        <v/>
      </c>
      <c r="P733" s="11" t="str">
        <f t="shared" si="131"/>
        <v/>
      </c>
      <c r="Q733" s="12" t="str">
        <f t="shared" ca="1" si="132"/>
        <v/>
      </c>
      <c r="R733" s="100"/>
      <c r="S733" s="14"/>
      <c r="T733" s="15" t="str">
        <f t="shared" ca="1" si="133"/>
        <v/>
      </c>
      <c r="U733" s="15" t="str">
        <f t="shared" ca="1" si="134"/>
        <v/>
      </c>
      <c r="V733" s="16"/>
      <c r="W733" s="17" t="str">
        <f t="shared" ca="1" si="135"/>
        <v/>
      </c>
      <c r="X733" s="18" t="str">
        <f t="shared" ca="1" si="136"/>
        <v/>
      </c>
    </row>
    <row r="734" spans="1:24" x14ac:dyDescent="0.35">
      <c r="A734" s="3">
        <v>730</v>
      </c>
      <c r="B734" s="4"/>
      <c r="C734" s="4"/>
      <c r="D734" s="5" t="str">
        <f t="shared" si="127"/>
        <v/>
      </c>
      <c r="E734" s="4"/>
      <c r="F734" s="6"/>
      <c r="G734" s="6"/>
      <c r="H734" s="7" t="str">
        <f t="shared" ca="1" si="128"/>
        <v/>
      </c>
      <c r="I734" s="8" t="str">
        <f t="shared" ca="1" si="129"/>
        <v/>
      </c>
      <c r="J734" s="8" t="str">
        <f>IF(C734="","",
COUNTIFS(
sales!$C:$C,$C734,
sales!$E:$E,$E734,
sales!$H:$H,"&gt;="&amp;$F734,
sales!$H:$H,"&lt;="&amp;$G734
))</f>
        <v/>
      </c>
      <c r="K734" s="9" t="str">
        <f>IF(COUNTIFS(sales!C:C, C734)=0,"",
_xlfn.MAXIFS(sales!H:H, sales!C:C, C734))</f>
        <v/>
      </c>
      <c r="L734" s="4"/>
      <c r="M734" s="4"/>
      <c r="N734" s="10" t="str">
        <f>IF(C734="","",
SUMIFS(
sales!$I:$I,
sales!$C:$C,$C734,
sales!$E:$E,$E734,
sales!$H:$H,"&gt;="&amp;$F734,
sales!$H:$H,"&lt;="&amp;$G734
))</f>
        <v/>
      </c>
      <c r="O734" s="10" t="str">
        <f t="shared" si="130"/>
        <v/>
      </c>
      <c r="P734" s="11" t="str">
        <f t="shared" si="131"/>
        <v/>
      </c>
      <c r="Q734" s="12" t="str">
        <f t="shared" ca="1" si="132"/>
        <v/>
      </c>
      <c r="R734" s="100"/>
      <c r="S734" s="14"/>
      <c r="T734" s="15" t="str">
        <f t="shared" ca="1" si="133"/>
        <v/>
      </c>
      <c r="U734" s="15" t="str">
        <f t="shared" ca="1" si="134"/>
        <v/>
      </c>
      <c r="V734" s="16"/>
      <c r="W734" s="17" t="str">
        <f t="shared" ca="1" si="135"/>
        <v/>
      </c>
      <c r="X734" s="18" t="str">
        <f t="shared" ca="1" si="136"/>
        <v/>
      </c>
    </row>
    <row r="735" spans="1:24" x14ac:dyDescent="0.35">
      <c r="A735" s="3">
        <v>731</v>
      </c>
      <c r="B735" s="4"/>
      <c r="C735" s="4"/>
      <c r="D735" s="5" t="str">
        <f t="shared" si="127"/>
        <v/>
      </c>
      <c r="E735" s="4"/>
      <c r="F735" s="6"/>
      <c r="G735" s="6"/>
      <c r="H735" s="7" t="str">
        <f t="shared" ca="1" si="128"/>
        <v/>
      </c>
      <c r="I735" s="8" t="str">
        <f t="shared" ca="1" si="129"/>
        <v/>
      </c>
      <c r="J735" s="8" t="str">
        <f>IF(C735="","",
COUNTIFS(
sales!$C:$C,$C735,
sales!$E:$E,$E735,
sales!$H:$H,"&gt;="&amp;$F735,
sales!$H:$H,"&lt;="&amp;$G735
))</f>
        <v/>
      </c>
      <c r="K735" s="9" t="str">
        <f>IF(COUNTIFS(sales!C:C, C735)=0,"",
_xlfn.MAXIFS(sales!H:H, sales!C:C, C735))</f>
        <v/>
      </c>
      <c r="L735" s="4"/>
      <c r="M735" s="4"/>
      <c r="N735" s="10" t="str">
        <f>IF(C735="","",
SUMIFS(
sales!$I:$I,
sales!$C:$C,$C735,
sales!$E:$E,$E735,
sales!$H:$H,"&gt;="&amp;$F735,
sales!$H:$H,"&lt;="&amp;$G735
))</f>
        <v/>
      </c>
      <c r="O735" s="10" t="str">
        <f t="shared" si="130"/>
        <v/>
      </c>
      <c r="P735" s="11" t="str">
        <f t="shared" si="131"/>
        <v/>
      </c>
      <c r="Q735" s="12" t="str">
        <f t="shared" ca="1" si="132"/>
        <v/>
      </c>
      <c r="R735" s="100"/>
      <c r="S735" s="14"/>
      <c r="T735" s="15" t="str">
        <f t="shared" ca="1" si="133"/>
        <v/>
      </c>
      <c r="U735" s="15" t="str">
        <f t="shared" ca="1" si="134"/>
        <v/>
      </c>
      <c r="V735" s="16"/>
      <c r="W735" s="17" t="str">
        <f t="shared" ca="1" si="135"/>
        <v/>
      </c>
      <c r="X735" s="18" t="str">
        <f t="shared" ca="1" si="136"/>
        <v/>
      </c>
    </row>
    <row r="736" spans="1:24" x14ac:dyDescent="0.35">
      <c r="A736" s="3">
        <v>732</v>
      </c>
      <c r="B736" s="4"/>
      <c r="C736" s="4"/>
      <c r="D736" s="5" t="str">
        <f t="shared" si="127"/>
        <v/>
      </c>
      <c r="E736" s="4"/>
      <c r="F736" s="6"/>
      <c r="G736" s="6"/>
      <c r="H736" s="7" t="str">
        <f t="shared" ca="1" si="128"/>
        <v/>
      </c>
      <c r="I736" s="8" t="str">
        <f t="shared" ca="1" si="129"/>
        <v/>
      </c>
      <c r="J736" s="8" t="str">
        <f>IF(C736="","",
COUNTIFS(
sales!$C:$C,$C736,
sales!$E:$E,$E736,
sales!$H:$H,"&gt;="&amp;$F736,
sales!$H:$H,"&lt;="&amp;$G736
))</f>
        <v/>
      </c>
      <c r="K736" s="9" t="str">
        <f>IF(COUNTIFS(sales!C:C, C736)=0,"",
_xlfn.MAXIFS(sales!H:H, sales!C:C, C736))</f>
        <v/>
      </c>
      <c r="L736" s="4"/>
      <c r="M736" s="4"/>
      <c r="N736" s="10" t="str">
        <f>IF(C736="","",
SUMIFS(
sales!$I:$I,
sales!$C:$C,$C736,
sales!$E:$E,$E736,
sales!$H:$H,"&gt;="&amp;$F736,
sales!$H:$H,"&lt;="&amp;$G736
))</f>
        <v/>
      </c>
      <c r="O736" s="10" t="str">
        <f t="shared" si="130"/>
        <v/>
      </c>
      <c r="P736" s="11" t="str">
        <f t="shared" si="131"/>
        <v/>
      </c>
      <c r="Q736" s="12" t="str">
        <f t="shared" ca="1" si="132"/>
        <v/>
      </c>
      <c r="R736" s="100"/>
      <c r="S736" s="14"/>
      <c r="T736" s="15" t="str">
        <f t="shared" ca="1" si="133"/>
        <v/>
      </c>
      <c r="U736" s="15" t="str">
        <f t="shared" ca="1" si="134"/>
        <v/>
      </c>
      <c r="V736" s="16"/>
      <c r="W736" s="17" t="str">
        <f t="shared" ca="1" si="135"/>
        <v/>
      </c>
      <c r="X736" s="18" t="str">
        <f t="shared" ca="1" si="136"/>
        <v/>
      </c>
    </row>
    <row r="737" spans="1:24" x14ac:dyDescent="0.35">
      <c r="A737" s="3">
        <v>733</v>
      </c>
      <c r="B737" s="4"/>
      <c r="C737" s="4"/>
      <c r="D737" s="5" t="str">
        <f t="shared" si="127"/>
        <v/>
      </c>
      <c r="E737" s="4"/>
      <c r="F737" s="6"/>
      <c r="G737" s="6"/>
      <c r="H737" s="7" t="str">
        <f t="shared" ca="1" si="128"/>
        <v/>
      </c>
      <c r="I737" s="8" t="str">
        <f t="shared" ca="1" si="129"/>
        <v/>
      </c>
      <c r="J737" s="8" t="str">
        <f>IF(C737="","",
COUNTIFS(
sales!$C:$C,$C737,
sales!$E:$E,$E737,
sales!$H:$H,"&gt;="&amp;$F737,
sales!$H:$H,"&lt;="&amp;$G737
))</f>
        <v/>
      </c>
      <c r="K737" s="9" t="str">
        <f>IF(COUNTIFS(sales!C:C, C737)=0,"",
_xlfn.MAXIFS(sales!H:H, sales!C:C, C737))</f>
        <v/>
      </c>
      <c r="L737" s="4"/>
      <c r="M737" s="4"/>
      <c r="N737" s="10" t="str">
        <f>IF(C737="","",
SUMIFS(
sales!$I:$I,
sales!$C:$C,$C737,
sales!$E:$E,$E737,
sales!$H:$H,"&gt;="&amp;$F737,
sales!$H:$H,"&lt;="&amp;$G737
))</f>
        <v/>
      </c>
      <c r="O737" s="10" t="str">
        <f t="shared" si="130"/>
        <v/>
      </c>
      <c r="P737" s="11" t="str">
        <f t="shared" si="131"/>
        <v/>
      </c>
      <c r="Q737" s="12" t="str">
        <f t="shared" ca="1" si="132"/>
        <v/>
      </c>
      <c r="R737" s="100"/>
      <c r="S737" s="14"/>
      <c r="T737" s="15" t="str">
        <f t="shared" ca="1" si="133"/>
        <v/>
      </c>
      <c r="U737" s="15" t="str">
        <f t="shared" ca="1" si="134"/>
        <v/>
      </c>
      <c r="V737" s="16"/>
      <c r="W737" s="17" t="str">
        <f t="shared" ca="1" si="135"/>
        <v/>
      </c>
      <c r="X737" s="18" t="str">
        <f t="shared" ca="1" si="136"/>
        <v/>
      </c>
    </row>
    <row r="738" spans="1:24" x14ac:dyDescent="0.35">
      <c r="A738" s="3">
        <v>734</v>
      </c>
      <c r="B738" s="4"/>
      <c r="C738" s="4"/>
      <c r="D738" s="5" t="str">
        <f t="shared" si="127"/>
        <v/>
      </c>
      <c r="E738" s="4"/>
      <c r="F738" s="6"/>
      <c r="G738" s="6"/>
      <c r="H738" s="7" t="str">
        <f t="shared" ca="1" si="128"/>
        <v/>
      </c>
      <c r="I738" s="8" t="str">
        <f t="shared" ca="1" si="129"/>
        <v/>
      </c>
      <c r="J738" s="8" t="str">
        <f>IF(C738="","",
COUNTIFS(
sales!$C:$C,$C738,
sales!$E:$E,$E738,
sales!$H:$H,"&gt;="&amp;$F738,
sales!$H:$H,"&lt;="&amp;$G738
))</f>
        <v/>
      </c>
      <c r="K738" s="9" t="str">
        <f>IF(COUNTIFS(sales!C:C, C738)=0,"",
_xlfn.MAXIFS(sales!H:H, sales!C:C, C738))</f>
        <v/>
      </c>
      <c r="L738" s="4"/>
      <c r="M738" s="4"/>
      <c r="N738" s="10" t="str">
        <f>IF(C738="","",
SUMIFS(
sales!$I:$I,
sales!$C:$C,$C738,
sales!$E:$E,$E738,
sales!$H:$H,"&gt;="&amp;$F738,
sales!$H:$H,"&lt;="&amp;$G738
))</f>
        <v/>
      </c>
      <c r="O738" s="10" t="str">
        <f t="shared" si="130"/>
        <v/>
      </c>
      <c r="P738" s="11" t="str">
        <f t="shared" si="131"/>
        <v/>
      </c>
      <c r="Q738" s="12" t="str">
        <f t="shared" ca="1" si="132"/>
        <v/>
      </c>
      <c r="R738" s="100"/>
      <c r="S738" s="14"/>
      <c r="T738" s="15" t="str">
        <f t="shared" ca="1" si="133"/>
        <v/>
      </c>
      <c r="U738" s="15" t="str">
        <f t="shared" ca="1" si="134"/>
        <v/>
      </c>
      <c r="V738" s="16"/>
      <c r="W738" s="17" t="str">
        <f t="shared" ca="1" si="135"/>
        <v/>
      </c>
      <c r="X738" s="18" t="str">
        <f t="shared" ca="1" si="136"/>
        <v/>
      </c>
    </row>
    <row r="739" spans="1:24" x14ac:dyDescent="0.35">
      <c r="A739" s="3">
        <v>735</v>
      </c>
      <c r="B739" s="4"/>
      <c r="C739" s="4"/>
      <c r="D739" s="5" t="str">
        <f t="shared" si="127"/>
        <v/>
      </c>
      <c r="E739" s="4"/>
      <c r="F739" s="6"/>
      <c r="G739" s="6"/>
      <c r="H739" s="7" t="str">
        <f t="shared" ca="1" si="128"/>
        <v/>
      </c>
      <c r="I739" s="8" t="str">
        <f t="shared" ca="1" si="129"/>
        <v/>
      </c>
      <c r="J739" s="8" t="str">
        <f>IF(C739="","",
COUNTIFS(
sales!$C:$C,$C739,
sales!$E:$E,$E739,
sales!$H:$H,"&gt;="&amp;$F739,
sales!$H:$H,"&lt;="&amp;$G739
))</f>
        <v/>
      </c>
      <c r="K739" s="9" t="str">
        <f>IF(COUNTIFS(sales!C:C, C739)=0,"",
_xlfn.MAXIFS(sales!H:H, sales!C:C, C739))</f>
        <v/>
      </c>
      <c r="L739" s="4"/>
      <c r="M739" s="4"/>
      <c r="N739" s="10" t="str">
        <f>IF(C739="","",
SUMIFS(
sales!$I:$I,
sales!$C:$C,$C739,
sales!$E:$E,$E739,
sales!$H:$H,"&gt;="&amp;$F739,
sales!$H:$H,"&lt;="&amp;$G739
))</f>
        <v/>
      </c>
      <c r="O739" s="10" t="str">
        <f t="shared" si="130"/>
        <v/>
      </c>
      <c r="P739" s="11" t="str">
        <f t="shared" si="131"/>
        <v/>
      </c>
      <c r="Q739" s="12" t="str">
        <f t="shared" ca="1" si="132"/>
        <v/>
      </c>
      <c r="R739" s="100"/>
      <c r="S739" s="14"/>
      <c r="T739" s="15" t="str">
        <f t="shared" ca="1" si="133"/>
        <v/>
      </c>
      <c r="U739" s="15" t="str">
        <f t="shared" ca="1" si="134"/>
        <v/>
      </c>
      <c r="V739" s="16"/>
      <c r="W739" s="17" t="str">
        <f t="shared" ca="1" si="135"/>
        <v/>
      </c>
      <c r="X739" s="18" t="str">
        <f t="shared" ca="1" si="136"/>
        <v/>
      </c>
    </row>
    <row r="740" spans="1:24" x14ac:dyDescent="0.35">
      <c r="A740" s="3">
        <v>736</v>
      </c>
      <c r="B740" s="4"/>
      <c r="C740" s="4"/>
      <c r="D740" s="5" t="str">
        <f t="shared" si="127"/>
        <v/>
      </c>
      <c r="E740" s="4"/>
      <c r="F740" s="6"/>
      <c r="G740" s="6"/>
      <c r="H740" s="7" t="str">
        <f t="shared" ca="1" si="128"/>
        <v/>
      </c>
      <c r="I740" s="8" t="str">
        <f t="shared" ca="1" si="129"/>
        <v/>
      </c>
      <c r="J740" s="8" t="str">
        <f>IF(C740="","",
COUNTIFS(
sales!$C:$C,$C740,
sales!$E:$E,$E740,
sales!$H:$H,"&gt;="&amp;$F740,
sales!$H:$H,"&lt;="&amp;$G740
))</f>
        <v/>
      </c>
      <c r="K740" s="9" t="str">
        <f>IF(COUNTIFS(sales!C:C, C740)=0,"",
_xlfn.MAXIFS(sales!H:H, sales!C:C, C740))</f>
        <v/>
      </c>
      <c r="L740" s="4"/>
      <c r="M740" s="4"/>
      <c r="N740" s="10" t="str">
        <f>IF(C740="","",
SUMIFS(
sales!$I:$I,
sales!$C:$C,$C740,
sales!$E:$E,$E740,
sales!$H:$H,"&gt;="&amp;$F740,
sales!$H:$H,"&lt;="&amp;$G740
))</f>
        <v/>
      </c>
      <c r="O740" s="10" t="str">
        <f t="shared" si="130"/>
        <v/>
      </c>
      <c r="P740" s="11" t="str">
        <f t="shared" si="131"/>
        <v/>
      </c>
      <c r="Q740" s="12" t="str">
        <f t="shared" ca="1" si="132"/>
        <v/>
      </c>
      <c r="R740" s="100"/>
      <c r="S740" s="14"/>
      <c r="T740" s="15" t="str">
        <f t="shared" ca="1" si="133"/>
        <v/>
      </c>
      <c r="U740" s="15" t="str">
        <f t="shared" ca="1" si="134"/>
        <v/>
      </c>
      <c r="V740" s="16"/>
      <c r="W740" s="17" t="str">
        <f t="shared" ca="1" si="135"/>
        <v/>
      </c>
      <c r="X740" s="18" t="str">
        <f t="shared" ca="1" si="136"/>
        <v/>
      </c>
    </row>
    <row r="741" spans="1:24" x14ac:dyDescent="0.35">
      <c r="A741" s="3">
        <v>737</v>
      </c>
      <c r="B741" s="4"/>
      <c r="C741" s="4"/>
      <c r="D741" s="5" t="str">
        <f t="shared" si="127"/>
        <v/>
      </c>
      <c r="E741" s="4"/>
      <c r="F741" s="6"/>
      <c r="G741" s="6"/>
      <c r="H741" s="7" t="str">
        <f t="shared" ca="1" si="128"/>
        <v/>
      </c>
      <c r="I741" s="8" t="str">
        <f t="shared" ca="1" si="129"/>
        <v/>
      </c>
      <c r="J741" s="8" t="str">
        <f>IF(C741="","",
COUNTIFS(
sales!$C:$C,$C741,
sales!$E:$E,$E741,
sales!$H:$H,"&gt;="&amp;$F741,
sales!$H:$H,"&lt;="&amp;$G741
))</f>
        <v/>
      </c>
      <c r="K741" s="9" t="str">
        <f>IF(COUNTIFS(sales!C:C, C741)=0,"",
_xlfn.MAXIFS(sales!H:H, sales!C:C, C741))</f>
        <v/>
      </c>
      <c r="L741" s="4"/>
      <c r="M741" s="4"/>
      <c r="N741" s="10" t="str">
        <f>IF(C741="","",
SUMIFS(
sales!$I:$I,
sales!$C:$C,$C741,
sales!$E:$E,$E741,
sales!$H:$H,"&gt;="&amp;$F741,
sales!$H:$H,"&lt;="&amp;$G741
))</f>
        <v/>
      </c>
      <c r="O741" s="10" t="str">
        <f t="shared" si="130"/>
        <v/>
      </c>
      <c r="P741" s="11" t="str">
        <f t="shared" si="131"/>
        <v/>
      </c>
      <c r="Q741" s="12" t="str">
        <f t="shared" ca="1" si="132"/>
        <v/>
      </c>
      <c r="R741" s="100"/>
      <c r="S741" s="14"/>
      <c r="T741" s="15" t="str">
        <f t="shared" ca="1" si="133"/>
        <v/>
      </c>
      <c r="U741" s="15" t="str">
        <f t="shared" ca="1" si="134"/>
        <v/>
      </c>
      <c r="V741" s="16"/>
      <c r="W741" s="17" t="str">
        <f t="shared" ca="1" si="135"/>
        <v/>
      </c>
      <c r="X741" s="18" t="str">
        <f t="shared" ca="1" si="136"/>
        <v/>
      </c>
    </row>
    <row r="742" spans="1:24" x14ac:dyDescent="0.35">
      <c r="A742" s="3">
        <v>738</v>
      </c>
      <c r="B742" s="4"/>
      <c r="C742" s="4"/>
      <c r="D742" s="5" t="str">
        <f t="shared" si="127"/>
        <v/>
      </c>
      <c r="E742" s="4"/>
      <c r="F742" s="6"/>
      <c r="G742" s="6"/>
      <c r="H742" s="7" t="str">
        <f t="shared" ca="1" si="128"/>
        <v/>
      </c>
      <c r="I742" s="8" t="str">
        <f t="shared" ca="1" si="129"/>
        <v/>
      </c>
      <c r="J742" s="8" t="str">
        <f>IF(C742="","",
COUNTIFS(
sales!$C:$C,$C742,
sales!$E:$E,$E742,
sales!$H:$H,"&gt;="&amp;$F742,
sales!$H:$H,"&lt;="&amp;$G742
))</f>
        <v/>
      </c>
      <c r="K742" s="9" t="str">
        <f>IF(COUNTIFS(sales!C:C, C742)=0,"",
_xlfn.MAXIFS(sales!H:H, sales!C:C, C742))</f>
        <v/>
      </c>
      <c r="L742" s="4"/>
      <c r="M742" s="4"/>
      <c r="N742" s="10" t="str">
        <f>IF(C742="","",
SUMIFS(
sales!$I:$I,
sales!$C:$C,$C742,
sales!$E:$E,$E742,
sales!$H:$H,"&gt;="&amp;$F742,
sales!$H:$H,"&lt;="&amp;$G742
))</f>
        <v/>
      </c>
      <c r="O742" s="10" t="str">
        <f t="shared" si="130"/>
        <v/>
      </c>
      <c r="P742" s="11" t="str">
        <f t="shared" si="131"/>
        <v/>
      </c>
      <c r="Q742" s="12" t="str">
        <f t="shared" ca="1" si="132"/>
        <v/>
      </c>
      <c r="R742" s="100"/>
      <c r="S742" s="14"/>
      <c r="T742" s="15" t="str">
        <f t="shared" ca="1" si="133"/>
        <v/>
      </c>
      <c r="U742" s="15" t="str">
        <f t="shared" ca="1" si="134"/>
        <v/>
      </c>
      <c r="V742" s="16"/>
      <c r="W742" s="17" t="str">
        <f t="shared" ca="1" si="135"/>
        <v/>
      </c>
      <c r="X742" s="18" t="str">
        <f t="shared" ca="1" si="136"/>
        <v/>
      </c>
    </row>
    <row r="743" spans="1:24" x14ac:dyDescent="0.35">
      <c r="A743" s="3">
        <v>739</v>
      </c>
      <c r="B743" s="4"/>
      <c r="C743" s="4"/>
      <c r="D743" s="5" t="str">
        <f t="shared" si="127"/>
        <v/>
      </c>
      <c r="E743" s="4"/>
      <c r="F743" s="6"/>
      <c r="G743" s="6"/>
      <c r="H743" s="7" t="str">
        <f t="shared" ca="1" si="128"/>
        <v/>
      </c>
      <c r="I743" s="8" t="str">
        <f t="shared" ca="1" si="129"/>
        <v/>
      </c>
      <c r="J743" s="8" t="str">
        <f>IF(C743="","",
COUNTIFS(
sales!$C:$C,$C743,
sales!$E:$E,$E743,
sales!$H:$H,"&gt;="&amp;$F743,
sales!$H:$H,"&lt;="&amp;$G743
))</f>
        <v/>
      </c>
      <c r="K743" s="9" t="str">
        <f>IF(COUNTIFS(sales!C:C, C743)=0,"",
_xlfn.MAXIFS(sales!H:H, sales!C:C, C743))</f>
        <v/>
      </c>
      <c r="L743" s="4"/>
      <c r="M743" s="4"/>
      <c r="N743" s="10" t="str">
        <f>IF(C743="","",
SUMIFS(
sales!$I:$I,
sales!$C:$C,$C743,
sales!$E:$E,$E743,
sales!$H:$H,"&gt;="&amp;$F743,
sales!$H:$H,"&lt;="&amp;$G743
))</f>
        <v/>
      </c>
      <c r="O743" s="10" t="str">
        <f t="shared" si="130"/>
        <v/>
      </c>
      <c r="P743" s="11" t="str">
        <f t="shared" si="131"/>
        <v/>
      </c>
      <c r="Q743" s="12" t="str">
        <f t="shared" ca="1" si="132"/>
        <v/>
      </c>
      <c r="R743" s="100"/>
      <c r="S743" s="14"/>
      <c r="T743" s="15" t="str">
        <f t="shared" ca="1" si="133"/>
        <v/>
      </c>
      <c r="U743" s="15" t="str">
        <f t="shared" ca="1" si="134"/>
        <v/>
      </c>
      <c r="V743" s="16"/>
      <c r="W743" s="17" t="str">
        <f t="shared" ca="1" si="135"/>
        <v/>
      </c>
      <c r="X743" s="18" t="str">
        <f t="shared" ca="1" si="136"/>
        <v/>
      </c>
    </row>
    <row r="744" spans="1:24" x14ac:dyDescent="0.35">
      <c r="A744" s="3">
        <v>740</v>
      </c>
      <c r="B744" s="4"/>
      <c r="C744" s="4"/>
      <c r="D744" s="5" t="str">
        <f t="shared" si="127"/>
        <v/>
      </c>
      <c r="E744" s="4"/>
      <c r="F744" s="6"/>
      <c r="G744" s="6"/>
      <c r="H744" s="7" t="str">
        <f t="shared" ca="1" si="128"/>
        <v/>
      </c>
      <c r="I744" s="8" t="str">
        <f t="shared" ca="1" si="129"/>
        <v/>
      </c>
      <c r="J744" s="8" t="str">
        <f>IF(C744="","",
COUNTIFS(
sales!$C:$C,$C744,
sales!$E:$E,$E744,
sales!$H:$H,"&gt;="&amp;$F744,
sales!$H:$H,"&lt;="&amp;$G744
))</f>
        <v/>
      </c>
      <c r="K744" s="9" t="str">
        <f>IF(COUNTIFS(sales!C:C, C744)=0,"",
_xlfn.MAXIFS(sales!H:H, sales!C:C, C744))</f>
        <v/>
      </c>
      <c r="L744" s="4"/>
      <c r="M744" s="4"/>
      <c r="N744" s="10" t="str">
        <f>IF(C744="","",
SUMIFS(
sales!$I:$I,
sales!$C:$C,$C744,
sales!$E:$E,$E744,
sales!$H:$H,"&gt;="&amp;$F744,
sales!$H:$H,"&lt;="&amp;$G744
))</f>
        <v/>
      </c>
      <c r="O744" s="10" t="str">
        <f t="shared" si="130"/>
        <v/>
      </c>
      <c r="P744" s="11" t="str">
        <f t="shared" si="131"/>
        <v/>
      </c>
      <c r="Q744" s="12" t="str">
        <f t="shared" ca="1" si="132"/>
        <v/>
      </c>
      <c r="R744" s="100"/>
      <c r="S744" s="14"/>
      <c r="T744" s="15" t="str">
        <f t="shared" ca="1" si="133"/>
        <v/>
      </c>
      <c r="U744" s="15" t="str">
        <f t="shared" ca="1" si="134"/>
        <v/>
      </c>
      <c r="V744" s="16"/>
      <c r="W744" s="17" t="str">
        <f t="shared" ca="1" si="135"/>
        <v/>
      </c>
      <c r="X744" s="18" t="str">
        <f t="shared" ca="1" si="136"/>
        <v/>
      </c>
    </row>
    <row r="745" spans="1:24" x14ac:dyDescent="0.35">
      <c r="A745" s="3">
        <v>741</v>
      </c>
      <c r="B745" s="4"/>
      <c r="C745" s="4"/>
      <c r="D745" s="5" t="str">
        <f t="shared" ref="D745:D808" si="137">IF(E745="ISNR20","Natural Rubber-TSNR (ISNR-20)","")</f>
        <v/>
      </c>
      <c r="E745" s="4"/>
      <c r="F745" s="6"/>
      <c r="G745" s="6"/>
      <c r="H745" s="7" t="str">
        <f t="shared" ref="H745:H808" ca="1" si="138">IF(G745="","",G745-TODAY())</f>
        <v/>
      </c>
      <c r="I745" s="8" t="str">
        <f t="shared" ref="I745:I808" ca="1" si="139">IF(G745="","",
IF(G745&lt;TODAY(),
IF(O745&gt;0,"Violated","Completed"),
IF(H745&lt;=7,"Expiring Soon",
"Active")))</f>
        <v/>
      </c>
      <c r="J745" s="8" t="str">
        <f>IF(C745="","",
COUNTIFS(
sales!$C:$C,$C745,
sales!$E:$E,$E745,
sales!$H:$H,"&gt;="&amp;$F745,
sales!$H:$H,"&lt;="&amp;$G745
))</f>
        <v/>
      </c>
      <c r="K745" s="9" t="str">
        <f>IF(COUNTIFS(sales!C:C, C745)=0,"",
_xlfn.MAXIFS(sales!H:H, sales!C:C, C745))</f>
        <v/>
      </c>
      <c r="L745" s="4"/>
      <c r="M745" s="4"/>
      <c r="N745" s="10" t="str">
        <f>IF(C745="","",
SUMIFS(
sales!$I:$I,
sales!$C:$C,$C745,
sales!$E:$E,$E745,
sales!$H:$H,"&gt;="&amp;$F745,
sales!$H:$H,"&lt;="&amp;$G745
))</f>
        <v/>
      </c>
      <c r="O745" s="10" t="str">
        <f t="shared" ref="O745:O808" si="140">IF(M745="","",M745-N745)</f>
        <v/>
      </c>
      <c r="P745" s="11" t="str">
        <f t="shared" ref="P745:P808" si="141">IF(M745=0,"",N745/M745)</f>
        <v/>
      </c>
      <c r="Q745" s="12" t="str">
        <f t="shared" ref="Q745:Q808" ca="1" si="142">IF(OR(G745="",O745=""),"",
IF(AND(G745&lt;TODAY(),O745&gt;0),"YES","NO"))</f>
        <v/>
      </c>
      <c r="R745" s="100"/>
      <c r="S745" s="14"/>
      <c r="T745" s="15" t="str">
        <f t="shared" ref="T745:T808" ca="1" si="143">IF(Q745="YES", IF(R745="Company",L745*(1+S745),IF(R745="Vendor",L745*(1-S745),"")),"")</f>
        <v/>
      </c>
      <c r="U745" s="15" t="str">
        <f t="shared" ref="U745:U808" ca="1" si="144">IF(Q745="YES",O745*T745,"")</f>
        <v/>
      </c>
      <c r="V745" s="16"/>
      <c r="W745" s="17" t="str">
        <f t="shared" ref="W745:W808" ca="1" si="145">IF(Q745="YES",G745+V745,"")</f>
        <v/>
      </c>
      <c r="X745" s="18" t="str">
        <f t="shared" ref="X745:X808" ca="1" si="146">IF(Q745="YES",IF(TODAY()&gt;W745,"OVERDUE","WITHIN TIME"),"")</f>
        <v/>
      </c>
    </row>
    <row r="746" spans="1:24" x14ac:dyDescent="0.35">
      <c r="A746" s="3">
        <v>742</v>
      </c>
      <c r="B746" s="4"/>
      <c r="C746" s="4"/>
      <c r="D746" s="5" t="str">
        <f t="shared" si="137"/>
        <v/>
      </c>
      <c r="E746" s="4"/>
      <c r="F746" s="6"/>
      <c r="G746" s="6"/>
      <c r="H746" s="7" t="str">
        <f t="shared" ca="1" si="138"/>
        <v/>
      </c>
      <c r="I746" s="8" t="str">
        <f t="shared" ca="1" si="139"/>
        <v/>
      </c>
      <c r="J746" s="8" t="str">
        <f>IF(C746="","",
COUNTIFS(
sales!$C:$C,$C746,
sales!$E:$E,$E746,
sales!$H:$H,"&gt;="&amp;$F746,
sales!$H:$H,"&lt;="&amp;$G746
))</f>
        <v/>
      </c>
      <c r="K746" s="9" t="str">
        <f>IF(COUNTIFS(sales!C:C, C746)=0,"",
_xlfn.MAXIFS(sales!H:H, sales!C:C, C746))</f>
        <v/>
      </c>
      <c r="L746" s="4"/>
      <c r="M746" s="4"/>
      <c r="N746" s="10" t="str">
        <f>IF(C746="","",
SUMIFS(
sales!$I:$I,
sales!$C:$C,$C746,
sales!$E:$E,$E746,
sales!$H:$H,"&gt;="&amp;$F746,
sales!$H:$H,"&lt;="&amp;$G746
))</f>
        <v/>
      </c>
      <c r="O746" s="10" t="str">
        <f t="shared" si="140"/>
        <v/>
      </c>
      <c r="P746" s="11" t="str">
        <f t="shared" si="141"/>
        <v/>
      </c>
      <c r="Q746" s="12" t="str">
        <f t="shared" ca="1" si="142"/>
        <v/>
      </c>
      <c r="R746" s="100"/>
      <c r="S746" s="14"/>
      <c r="T746" s="15" t="str">
        <f t="shared" ca="1" si="143"/>
        <v/>
      </c>
      <c r="U746" s="15" t="str">
        <f t="shared" ca="1" si="144"/>
        <v/>
      </c>
      <c r="V746" s="16"/>
      <c r="W746" s="17" t="str">
        <f t="shared" ca="1" si="145"/>
        <v/>
      </c>
      <c r="X746" s="18" t="str">
        <f t="shared" ca="1" si="146"/>
        <v/>
      </c>
    </row>
    <row r="747" spans="1:24" x14ac:dyDescent="0.35">
      <c r="A747" s="3">
        <v>743</v>
      </c>
      <c r="B747" s="4"/>
      <c r="C747" s="4"/>
      <c r="D747" s="5" t="str">
        <f t="shared" si="137"/>
        <v/>
      </c>
      <c r="E747" s="4"/>
      <c r="F747" s="6"/>
      <c r="G747" s="6"/>
      <c r="H747" s="7" t="str">
        <f t="shared" ca="1" si="138"/>
        <v/>
      </c>
      <c r="I747" s="8" t="str">
        <f t="shared" ca="1" si="139"/>
        <v/>
      </c>
      <c r="J747" s="8" t="str">
        <f>IF(C747="","",
COUNTIFS(
sales!$C:$C,$C747,
sales!$E:$E,$E747,
sales!$H:$H,"&gt;="&amp;$F747,
sales!$H:$H,"&lt;="&amp;$G747
))</f>
        <v/>
      </c>
      <c r="K747" s="9" t="str">
        <f>IF(COUNTIFS(sales!C:C, C747)=0,"",
_xlfn.MAXIFS(sales!H:H, sales!C:C, C747))</f>
        <v/>
      </c>
      <c r="L747" s="4"/>
      <c r="M747" s="4"/>
      <c r="N747" s="10" t="str">
        <f>IF(C747="","",
SUMIFS(
sales!$I:$I,
sales!$C:$C,$C747,
sales!$E:$E,$E747,
sales!$H:$H,"&gt;="&amp;$F747,
sales!$H:$H,"&lt;="&amp;$G747
))</f>
        <v/>
      </c>
      <c r="O747" s="10" t="str">
        <f t="shared" si="140"/>
        <v/>
      </c>
      <c r="P747" s="11" t="str">
        <f t="shared" si="141"/>
        <v/>
      </c>
      <c r="Q747" s="12" t="str">
        <f t="shared" ca="1" si="142"/>
        <v/>
      </c>
      <c r="R747" s="100"/>
      <c r="S747" s="14"/>
      <c r="T747" s="15" t="str">
        <f t="shared" ca="1" si="143"/>
        <v/>
      </c>
      <c r="U747" s="15" t="str">
        <f t="shared" ca="1" si="144"/>
        <v/>
      </c>
      <c r="V747" s="16"/>
      <c r="W747" s="17" t="str">
        <f t="shared" ca="1" si="145"/>
        <v/>
      </c>
      <c r="X747" s="18" t="str">
        <f t="shared" ca="1" si="146"/>
        <v/>
      </c>
    </row>
    <row r="748" spans="1:24" x14ac:dyDescent="0.35">
      <c r="A748" s="3">
        <v>744</v>
      </c>
      <c r="B748" s="4"/>
      <c r="C748" s="4"/>
      <c r="D748" s="5" t="str">
        <f t="shared" si="137"/>
        <v/>
      </c>
      <c r="E748" s="4"/>
      <c r="F748" s="6"/>
      <c r="G748" s="6"/>
      <c r="H748" s="7" t="str">
        <f t="shared" ca="1" si="138"/>
        <v/>
      </c>
      <c r="I748" s="8" t="str">
        <f t="shared" ca="1" si="139"/>
        <v/>
      </c>
      <c r="J748" s="8" t="str">
        <f>IF(C748="","",
COUNTIFS(
sales!$C:$C,$C748,
sales!$E:$E,$E748,
sales!$H:$H,"&gt;="&amp;$F748,
sales!$H:$H,"&lt;="&amp;$G748
))</f>
        <v/>
      </c>
      <c r="K748" s="9" t="str">
        <f>IF(COUNTIFS(sales!C:C, C748)=0,"",
_xlfn.MAXIFS(sales!H:H, sales!C:C, C748))</f>
        <v/>
      </c>
      <c r="L748" s="4"/>
      <c r="M748" s="4"/>
      <c r="N748" s="10" t="str">
        <f>IF(C748="","",
SUMIFS(
sales!$I:$I,
sales!$C:$C,$C748,
sales!$E:$E,$E748,
sales!$H:$H,"&gt;="&amp;$F748,
sales!$H:$H,"&lt;="&amp;$G748
))</f>
        <v/>
      </c>
      <c r="O748" s="10" t="str">
        <f t="shared" si="140"/>
        <v/>
      </c>
      <c r="P748" s="11" t="str">
        <f t="shared" si="141"/>
        <v/>
      </c>
      <c r="Q748" s="12" t="str">
        <f t="shared" ca="1" si="142"/>
        <v/>
      </c>
      <c r="R748" s="100"/>
      <c r="S748" s="14"/>
      <c r="T748" s="15" t="str">
        <f t="shared" ca="1" si="143"/>
        <v/>
      </c>
      <c r="U748" s="15" t="str">
        <f t="shared" ca="1" si="144"/>
        <v/>
      </c>
      <c r="V748" s="16"/>
      <c r="W748" s="17" t="str">
        <f t="shared" ca="1" si="145"/>
        <v/>
      </c>
      <c r="X748" s="18" t="str">
        <f t="shared" ca="1" si="146"/>
        <v/>
      </c>
    </row>
    <row r="749" spans="1:24" x14ac:dyDescent="0.35">
      <c r="A749" s="3">
        <v>745</v>
      </c>
      <c r="B749" s="4"/>
      <c r="C749" s="4"/>
      <c r="D749" s="5" t="str">
        <f t="shared" si="137"/>
        <v/>
      </c>
      <c r="E749" s="4"/>
      <c r="F749" s="6"/>
      <c r="G749" s="6"/>
      <c r="H749" s="7" t="str">
        <f t="shared" ca="1" si="138"/>
        <v/>
      </c>
      <c r="I749" s="8" t="str">
        <f t="shared" ca="1" si="139"/>
        <v/>
      </c>
      <c r="J749" s="8" t="str">
        <f>IF(C749="","",
COUNTIFS(
sales!$C:$C,$C749,
sales!$E:$E,$E749,
sales!$H:$H,"&gt;="&amp;$F749,
sales!$H:$H,"&lt;="&amp;$G749
))</f>
        <v/>
      </c>
      <c r="K749" s="9" t="str">
        <f>IF(COUNTIFS(sales!C:C, C749)=0,"",
_xlfn.MAXIFS(sales!H:H, sales!C:C, C749))</f>
        <v/>
      </c>
      <c r="L749" s="4"/>
      <c r="M749" s="4"/>
      <c r="N749" s="10" t="str">
        <f>IF(C749="","",
SUMIFS(
sales!$I:$I,
sales!$C:$C,$C749,
sales!$E:$E,$E749,
sales!$H:$H,"&gt;="&amp;$F749,
sales!$H:$H,"&lt;="&amp;$G749
))</f>
        <v/>
      </c>
      <c r="O749" s="10" t="str">
        <f t="shared" si="140"/>
        <v/>
      </c>
      <c r="P749" s="11" t="str">
        <f t="shared" si="141"/>
        <v/>
      </c>
      <c r="Q749" s="12" t="str">
        <f t="shared" ca="1" si="142"/>
        <v/>
      </c>
      <c r="R749" s="100"/>
      <c r="S749" s="14"/>
      <c r="T749" s="15" t="str">
        <f t="shared" ca="1" si="143"/>
        <v/>
      </c>
      <c r="U749" s="15" t="str">
        <f t="shared" ca="1" si="144"/>
        <v/>
      </c>
      <c r="V749" s="16"/>
      <c r="W749" s="17" t="str">
        <f t="shared" ca="1" si="145"/>
        <v/>
      </c>
      <c r="X749" s="18" t="str">
        <f t="shared" ca="1" si="146"/>
        <v/>
      </c>
    </row>
    <row r="750" spans="1:24" x14ac:dyDescent="0.35">
      <c r="A750" s="3">
        <v>746</v>
      </c>
      <c r="B750" s="4"/>
      <c r="C750" s="4"/>
      <c r="D750" s="5" t="str">
        <f t="shared" si="137"/>
        <v/>
      </c>
      <c r="E750" s="4"/>
      <c r="F750" s="6"/>
      <c r="G750" s="6"/>
      <c r="H750" s="7" t="str">
        <f t="shared" ca="1" si="138"/>
        <v/>
      </c>
      <c r="I750" s="8" t="str">
        <f t="shared" ca="1" si="139"/>
        <v/>
      </c>
      <c r="J750" s="8" t="str">
        <f>IF(C750="","",
COUNTIFS(
sales!$C:$C,$C750,
sales!$E:$E,$E750,
sales!$H:$H,"&gt;="&amp;$F750,
sales!$H:$H,"&lt;="&amp;$G750
))</f>
        <v/>
      </c>
      <c r="K750" s="9" t="str">
        <f>IF(COUNTIFS(sales!C:C, C750)=0,"",
_xlfn.MAXIFS(sales!H:H, sales!C:C, C750))</f>
        <v/>
      </c>
      <c r="L750" s="4"/>
      <c r="M750" s="4"/>
      <c r="N750" s="10" t="str">
        <f>IF(C750="","",
SUMIFS(
sales!$I:$I,
sales!$C:$C,$C750,
sales!$E:$E,$E750,
sales!$H:$H,"&gt;="&amp;$F750,
sales!$H:$H,"&lt;="&amp;$G750
))</f>
        <v/>
      </c>
      <c r="O750" s="10" t="str">
        <f t="shared" si="140"/>
        <v/>
      </c>
      <c r="P750" s="11" t="str">
        <f t="shared" si="141"/>
        <v/>
      </c>
      <c r="Q750" s="12" t="str">
        <f t="shared" ca="1" si="142"/>
        <v/>
      </c>
      <c r="R750" s="100"/>
      <c r="S750" s="14"/>
      <c r="T750" s="15" t="str">
        <f t="shared" ca="1" si="143"/>
        <v/>
      </c>
      <c r="U750" s="15" t="str">
        <f t="shared" ca="1" si="144"/>
        <v/>
      </c>
      <c r="V750" s="16"/>
      <c r="W750" s="17" t="str">
        <f t="shared" ca="1" si="145"/>
        <v/>
      </c>
      <c r="X750" s="18" t="str">
        <f t="shared" ca="1" si="146"/>
        <v/>
      </c>
    </row>
    <row r="751" spans="1:24" x14ac:dyDescent="0.35">
      <c r="A751" s="3">
        <v>747</v>
      </c>
      <c r="B751" s="4"/>
      <c r="C751" s="4"/>
      <c r="D751" s="5" t="str">
        <f t="shared" si="137"/>
        <v/>
      </c>
      <c r="E751" s="4"/>
      <c r="F751" s="6"/>
      <c r="G751" s="6"/>
      <c r="H751" s="7" t="str">
        <f t="shared" ca="1" si="138"/>
        <v/>
      </c>
      <c r="I751" s="8" t="str">
        <f t="shared" ca="1" si="139"/>
        <v/>
      </c>
      <c r="J751" s="8" t="str">
        <f>IF(C751="","",
COUNTIFS(
sales!$C:$C,$C751,
sales!$E:$E,$E751,
sales!$H:$H,"&gt;="&amp;$F751,
sales!$H:$H,"&lt;="&amp;$G751
))</f>
        <v/>
      </c>
      <c r="K751" s="9" t="str">
        <f>IF(COUNTIFS(sales!C:C, C751)=0,"",
_xlfn.MAXIFS(sales!H:H, sales!C:C, C751))</f>
        <v/>
      </c>
      <c r="L751" s="4"/>
      <c r="M751" s="4"/>
      <c r="N751" s="10" t="str">
        <f>IF(C751="","",
SUMIFS(
sales!$I:$I,
sales!$C:$C,$C751,
sales!$E:$E,$E751,
sales!$H:$H,"&gt;="&amp;$F751,
sales!$H:$H,"&lt;="&amp;$G751
))</f>
        <v/>
      </c>
      <c r="O751" s="10" t="str">
        <f t="shared" si="140"/>
        <v/>
      </c>
      <c r="P751" s="11" t="str">
        <f t="shared" si="141"/>
        <v/>
      </c>
      <c r="Q751" s="12" t="str">
        <f t="shared" ca="1" si="142"/>
        <v/>
      </c>
      <c r="R751" s="100"/>
      <c r="S751" s="14"/>
      <c r="T751" s="15" t="str">
        <f t="shared" ca="1" si="143"/>
        <v/>
      </c>
      <c r="U751" s="15" t="str">
        <f t="shared" ca="1" si="144"/>
        <v/>
      </c>
      <c r="V751" s="16"/>
      <c r="W751" s="17" t="str">
        <f t="shared" ca="1" si="145"/>
        <v/>
      </c>
      <c r="X751" s="18" t="str">
        <f t="shared" ca="1" si="146"/>
        <v/>
      </c>
    </row>
    <row r="752" spans="1:24" x14ac:dyDescent="0.35">
      <c r="A752" s="3">
        <v>748</v>
      </c>
      <c r="B752" s="4"/>
      <c r="C752" s="4"/>
      <c r="D752" s="5" t="str">
        <f t="shared" si="137"/>
        <v/>
      </c>
      <c r="E752" s="4"/>
      <c r="F752" s="6"/>
      <c r="G752" s="6"/>
      <c r="H752" s="7" t="str">
        <f t="shared" ca="1" si="138"/>
        <v/>
      </c>
      <c r="I752" s="8" t="str">
        <f t="shared" ca="1" si="139"/>
        <v/>
      </c>
      <c r="J752" s="8" t="str">
        <f>IF(C752="","",
COUNTIFS(
sales!$C:$C,$C752,
sales!$E:$E,$E752,
sales!$H:$H,"&gt;="&amp;$F752,
sales!$H:$H,"&lt;="&amp;$G752
))</f>
        <v/>
      </c>
      <c r="K752" s="9" t="str">
        <f>IF(COUNTIFS(sales!C:C, C752)=0,"",
_xlfn.MAXIFS(sales!H:H, sales!C:C, C752))</f>
        <v/>
      </c>
      <c r="L752" s="4"/>
      <c r="M752" s="4"/>
      <c r="N752" s="10" t="str">
        <f>IF(C752="","",
SUMIFS(
sales!$I:$I,
sales!$C:$C,$C752,
sales!$E:$E,$E752,
sales!$H:$H,"&gt;="&amp;$F752,
sales!$H:$H,"&lt;="&amp;$G752
))</f>
        <v/>
      </c>
      <c r="O752" s="10" t="str">
        <f t="shared" si="140"/>
        <v/>
      </c>
      <c r="P752" s="11" t="str">
        <f t="shared" si="141"/>
        <v/>
      </c>
      <c r="Q752" s="12" t="str">
        <f t="shared" ca="1" si="142"/>
        <v/>
      </c>
      <c r="R752" s="100"/>
      <c r="S752" s="14"/>
      <c r="T752" s="15" t="str">
        <f t="shared" ca="1" si="143"/>
        <v/>
      </c>
      <c r="U752" s="15" t="str">
        <f t="shared" ca="1" si="144"/>
        <v/>
      </c>
      <c r="V752" s="16"/>
      <c r="W752" s="17" t="str">
        <f t="shared" ca="1" si="145"/>
        <v/>
      </c>
      <c r="X752" s="18" t="str">
        <f t="shared" ca="1" si="146"/>
        <v/>
      </c>
    </row>
    <row r="753" spans="1:24" x14ac:dyDescent="0.35">
      <c r="A753" s="3">
        <v>749</v>
      </c>
      <c r="B753" s="4"/>
      <c r="C753" s="4"/>
      <c r="D753" s="5" t="str">
        <f t="shared" si="137"/>
        <v/>
      </c>
      <c r="E753" s="4"/>
      <c r="F753" s="6"/>
      <c r="G753" s="6"/>
      <c r="H753" s="7" t="str">
        <f t="shared" ca="1" si="138"/>
        <v/>
      </c>
      <c r="I753" s="8" t="str">
        <f t="shared" ca="1" si="139"/>
        <v/>
      </c>
      <c r="J753" s="8" t="str">
        <f>IF(C753="","",
COUNTIFS(
sales!$C:$C,$C753,
sales!$E:$E,$E753,
sales!$H:$H,"&gt;="&amp;$F753,
sales!$H:$H,"&lt;="&amp;$G753
))</f>
        <v/>
      </c>
      <c r="K753" s="9" t="str">
        <f>IF(COUNTIFS(sales!C:C, C753)=0,"",
_xlfn.MAXIFS(sales!H:H, sales!C:C, C753))</f>
        <v/>
      </c>
      <c r="L753" s="4"/>
      <c r="M753" s="4"/>
      <c r="N753" s="10" t="str">
        <f>IF(C753="","",
SUMIFS(
sales!$I:$I,
sales!$C:$C,$C753,
sales!$E:$E,$E753,
sales!$H:$H,"&gt;="&amp;$F753,
sales!$H:$H,"&lt;="&amp;$G753
))</f>
        <v/>
      </c>
      <c r="O753" s="10" t="str">
        <f t="shared" si="140"/>
        <v/>
      </c>
      <c r="P753" s="11" t="str">
        <f t="shared" si="141"/>
        <v/>
      </c>
      <c r="Q753" s="12" t="str">
        <f t="shared" ca="1" si="142"/>
        <v/>
      </c>
      <c r="R753" s="100"/>
      <c r="S753" s="14"/>
      <c r="T753" s="15" t="str">
        <f t="shared" ca="1" si="143"/>
        <v/>
      </c>
      <c r="U753" s="15" t="str">
        <f t="shared" ca="1" si="144"/>
        <v/>
      </c>
      <c r="V753" s="16"/>
      <c r="W753" s="17" t="str">
        <f t="shared" ca="1" si="145"/>
        <v/>
      </c>
      <c r="X753" s="18" t="str">
        <f t="shared" ca="1" si="146"/>
        <v/>
      </c>
    </row>
    <row r="754" spans="1:24" x14ac:dyDescent="0.35">
      <c r="A754" s="3">
        <v>750</v>
      </c>
      <c r="B754" s="4"/>
      <c r="C754" s="4"/>
      <c r="D754" s="5" t="str">
        <f t="shared" si="137"/>
        <v/>
      </c>
      <c r="E754" s="4"/>
      <c r="F754" s="6"/>
      <c r="G754" s="6"/>
      <c r="H754" s="7" t="str">
        <f t="shared" ca="1" si="138"/>
        <v/>
      </c>
      <c r="I754" s="8" t="str">
        <f t="shared" ca="1" si="139"/>
        <v/>
      </c>
      <c r="J754" s="8" t="str">
        <f>IF(C754="","",
COUNTIFS(
sales!$C:$C,$C754,
sales!$E:$E,$E754,
sales!$H:$H,"&gt;="&amp;$F754,
sales!$H:$H,"&lt;="&amp;$G754
))</f>
        <v/>
      </c>
      <c r="K754" s="9" t="str">
        <f>IF(COUNTIFS(sales!C:C, C754)=0,"",
_xlfn.MAXIFS(sales!H:H, sales!C:C, C754))</f>
        <v/>
      </c>
      <c r="L754" s="4"/>
      <c r="M754" s="4"/>
      <c r="N754" s="10" t="str">
        <f>IF(C754="","",
SUMIFS(
sales!$I:$I,
sales!$C:$C,$C754,
sales!$E:$E,$E754,
sales!$H:$H,"&gt;="&amp;$F754,
sales!$H:$H,"&lt;="&amp;$G754
))</f>
        <v/>
      </c>
      <c r="O754" s="10" t="str">
        <f t="shared" si="140"/>
        <v/>
      </c>
      <c r="P754" s="11" t="str">
        <f t="shared" si="141"/>
        <v/>
      </c>
      <c r="Q754" s="12" t="str">
        <f t="shared" ca="1" si="142"/>
        <v/>
      </c>
      <c r="R754" s="100"/>
      <c r="S754" s="14"/>
      <c r="T754" s="15" t="str">
        <f t="shared" ca="1" si="143"/>
        <v/>
      </c>
      <c r="U754" s="15" t="str">
        <f t="shared" ca="1" si="144"/>
        <v/>
      </c>
      <c r="V754" s="16"/>
      <c r="W754" s="17" t="str">
        <f t="shared" ca="1" si="145"/>
        <v/>
      </c>
      <c r="X754" s="18" t="str">
        <f t="shared" ca="1" si="146"/>
        <v/>
      </c>
    </row>
    <row r="755" spans="1:24" x14ac:dyDescent="0.35">
      <c r="A755" s="3">
        <v>751</v>
      </c>
      <c r="B755" s="4"/>
      <c r="C755" s="4"/>
      <c r="D755" s="5" t="str">
        <f t="shared" si="137"/>
        <v/>
      </c>
      <c r="E755" s="4"/>
      <c r="F755" s="6"/>
      <c r="G755" s="6"/>
      <c r="H755" s="7" t="str">
        <f t="shared" ca="1" si="138"/>
        <v/>
      </c>
      <c r="I755" s="8" t="str">
        <f t="shared" ca="1" si="139"/>
        <v/>
      </c>
      <c r="J755" s="8" t="str">
        <f>IF(C755="","",
COUNTIFS(
sales!$C:$C,$C755,
sales!$E:$E,$E755,
sales!$H:$H,"&gt;="&amp;$F755,
sales!$H:$H,"&lt;="&amp;$G755
))</f>
        <v/>
      </c>
      <c r="K755" s="9" t="str">
        <f>IF(COUNTIFS(sales!C:C, C755)=0,"",
_xlfn.MAXIFS(sales!H:H, sales!C:C, C755))</f>
        <v/>
      </c>
      <c r="L755" s="4"/>
      <c r="M755" s="4"/>
      <c r="N755" s="10" t="str">
        <f>IF(C755="","",
SUMIFS(
sales!$I:$I,
sales!$C:$C,$C755,
sales!$E:$E,$E755,
sales!$H:$H,"&gt;="&amp;$F755,
sales!$H:$H,"&lt;="&amp;$G755
))</f>
        <v/>
      </c>
      <c r="O755" s="10" t="str">
        <f t="shared" si="140"/>
        <v/>
      </c>
      <c r="P755" s="11" t="str">
        <f t="shared" si="141"/>
        <v/>
      </c>
      <c r="Q755" s="12" t="str">
        <f t="shared" ca="1" si="142"/>
        <v/>
      </c>
      <c r="R755" s="100"/>
      <c r="S755" s="14"/>
      <c r="T755" s="15" t="str">
        <f t="shared" ca="1" si="143"/>
        <v/>
      </c>
      <c r="U755" s="15" t="str">
        <f t="shared" ca="1" si="144"/>
        <v/>
      </c>
      <c r="V755" s="16"/>
      <c r="W755" s="17" t="str">
        <f t="shared" ca="1" si="145"/>
        <v/>
      </c>
      <c r="X755" s="18" t="str">
        <f t="shared" ca="1" si="146"/>
        <v/>
      </c>
    </row>
    <row r="756" spans="1:24" x14ac:dyDescent="0.35">
      <c r="A756" s="3">
        <v>752</v>
      </c>
      <c r="B756" s="4"/>
      <c r="C756" s="4"/>
      <c r="D756" s="5" t="str">
        <f t="shared" si="137"/>
        <v/>
      </c>
      <c r="E756" s="4"/>
      <c r="F756" s="6"/>
      <c r="G756" s="6"/>
      <c r="H756" s="7" t="str">
        <f t="shared" ca="1" si="138"/>
        <v/>
      </c>
      <c r="I756" s="8" t="str">
        <f t="shared" ca="1" si="139"/>
        <v/>
      </c>
      <c r="J756" s="8" t="str">
        <f>IF(C756="","",
COUNTIFS(
sales!$C:$C,$C756,
sales!$E:$E,$E756,
sales!$H:$H,"&gt;="&amp;$F756,
sales!$H:$H,"&lt;="&amp;$G756
))</f>
        <v/>
      </c>
      <c r="K756" s="9" t="str">
        <f>IF(COUNTIFS(sales!C:C, C756)=0,"",
_xlfn.MAXIFS(sales!H:H, sales!C:C, C756))</f>
        <v/>
      </c>
      <c r="L756" s="4"/>
      <c r="M756" s="4"/>
      <c r="N756" s="10" t="str">
        <f>IF(C756="","",
SUMIFS(
sales!$I:$I,
sales!$C:$C,$C756,
sales!$E:$E,$E756,
sales!$H:$H,"&gt;="&amp;$F756,
sales!$H:$H,"&lt;="&amp;$G756
))</f>
        <v/>
      </c>
      <c r="O756" s="10" t="str">
        <f t="shared" si="140"/>
        <v/>
      </c>
      <c r="P756" s="11" t="str">
        <f t="shared" si="141"/>
        <v/>
      </c>
      <c r="Q756" s="12" t="str">
        <f t="shared" ca="1" si="142"/>
        <v/>
      </c>
      <c r="R756" s="100"/>
      <c r="S756" s="14"/>
      <c r="T756" s="15" t="str">
        <f t="shared" ca="1" si="143"/>
        <v/>
      </c>
      <c r="U756" s="15" t="str">
        <f t="shared" ca="1" si="144"/>
        <v/>
      </c>
      <c r="V756" s="16"/>
      <c r="W756" s="17" t="str">
        <f t="shared" ca="1" si="145"/>
        <v/>
      </c>
      <c r="X756" s="18" t="str">
        <f t="shared" ca="1" si="146"/>
        <v/>
      </c>
    </row>
    <row r="757" spans="1:24" x14ac:dyDescent="0.35">
      <c r="A757" s="3">
        <v>753</v>
      </c>
      <c r="B757" s="4"/>
      <c r="C757" s="4"/>
      <c r="D757" s="5" t="str">
        <f t="shared" si="137"/>
        <v/>
      </c>
      <c r="E757" s="4"/>
      <c r="F757" s="6"/>
      <c r="G757" s="6"/>
      <c r="H757" s="7" t="str">
        <f t="shared" ca="1" si="138"/>
        <v/>
      </c>
      <c r="I757" s="8" t="str">
        <f t="shared" ca="1" si="139"/>
        <v/>
      </c>
      <c r="J757" s="8" t="str">
        <f>IF(C757="","",
COUNTIFS(
sales!$C:$C,$C757,
sales!$E:$E,$E757,
sales!$H:$H,"&gt;="&amp;$F757,
sales!$H:$H,"&lt;="&amp;$G757
))</f>
        <v/>
      </c>
      <c r="K757" s="9" t="str">
        <f>IF(COUNTIFS(sales!C:C, C757)=0,"",
_xlfn.MAXIFS(sales!H:H, sales!C:C, C757))</f>
        <v/>
      </c>
      <c r="L757" s="4"/>
      <c r="M757" s="4"/>
      <c r="N757" s="10" t="str">
        <f>IF(C757="","",
SUMIFS(
sales!$I:$I,
sales!$C:$C,$C757,
sales!$E:$E,$E757,
sales!$H:$H,"&gt;="&amp;$F757,
sales!$H:$H,"&lt;="&amp;$G757
))</f>
        <v/>
      </c>
      <c r="O757" s="10" t="str">
        <f t="shared" si="140"/>
        <v/>
      </c>
      <c r="P757" s="11" t="str">
        <f t="shared" si="141"/>
        <v/>
      </c>
      <c r="Q757" s="12" t="str">
        <f t="shared" ca="1" si="142"/>
        <v/>
      </c>
      <c r="R757" s="100"/>
      <c r="S757" s="14"/>
      <c r="T757" s="15" t="str">
        <f t="shared" ca="1" si="143"/>
        <v/>
      </c>
      <c r="U757" s="15" t="str">
        <f t="shared" ca="1" si="144"/>
        <v/>
      </c>
      <c r="V757" s="16"/>
      <c r="W757" s="17" t="str">
        <f t="shared" ca="1" si="145"/>
        <v/>
      </c>
      <c r="X757" s="18" t="str">
        <f t="shared" ca="1" si="146"/>
        <v/>
      </c>
    </row>
    <row r="758" spans="1:24" x14ac:dyDescent="0.35">
      <c r="A758" s="3">
        <v>754</v>
      </c>
      <c r="B758" s="4"/>
      <c r="C758" s="4"/>
      <c r="D758" s="5" t="str">
        <f t="shared" si="137"/>
        <v/>
      </c>
      <c r="E758" s="4"/>
      <c r="F758" s="6"/>
      <c r="G758" s="6"/>
      <c r="H758" s="7" t="str">
        <f t="shared" ca="1" si="138"/>
        <v/>
      </c>
      <c r="I758" s="8" t="str">
        <f t="shared" ca="1" si="139"/>
        <v/>
      </c>
      <c r="J758" s="8" t="str">
        <f>IF(C758="","",
COUNTIFS(
sales!$C:$C,$C758,
sales!$E:$E,$E758,
sales!$H:$H,"&gt;="&amp;$F758,
sales!$H:$H,"&lt;="&amp;$G758
))</f>
        <v/>
      </c>
      <c r="K758" s="9" t="str">
        <f>IF(COUNTIFS(sales!C:C, C758)=0,"",
_xlfn.MAXIFS(sales!H:H, sales!C:C, C758))</f>
        <v/>
      </c>
      <c r="L758" s="4"/>
      <c r="M758" s="4"/>
      <c r="N758" s="10" t="str">
        <f>IF(C758="","",
SUMIFS(
sales!$I:$I,
sales!$C:$C,$C758,
sales!$E:$E,$E758,
sales!$H:$H,"&gt;="&amp;$F758,
sales!$H:$H,"&lt;="&amp;$G758
))</f>
        <v/>
      </c>
      <c r="O758" s="10" t="str">
        <f t="shared" si="140"/>
        <v/>
      </c>
      <c r="P758" s="11" t="str">
        <f t="shared" si="141"/>
        <v/>
      </c>
      <c r="Q758" s="12" t="str">
        <f t="shared" ca="1" si="142"/>
        <v/>
      </c>
      <c r="R758" s="100"/>
      <c r="S758" s="14"/>
      <c r="T758" s="15" t="str">
        <f t="shared" ca="1" si="143"/>
        <v/>
      </c>
      <c r="U758" s="15" t="str">
        <f t="shared" ca="1" si="144"/>
        <v/>
      </c>
      <c r="V758" s="16"/>
      <c r="W758" s="17" t="str">
        <f t="shared" ca="1" si="145"/>
        <v/>
      </c>
      <c r="X758" s="18" t="str">
        <f t="shared" ca="1" si="146"/>
        <v/>
      </c>
    </row>
    <row r="759" spans="1:24" x14ac:dyDescent="0.35">
      <c r="A759" s="3">
        <v>755</v>
      </c>
      <c r="B759" s="4"/>
      <c r="C759" s="4"/>
      <c r="D759" s="5" t="str">
        <f t="shared" si="137"/>
        <v/>
      </c>
      <c r="E759" s="4"/>
      <c r="F759" s="6"/>
      <c r="G759" s="6"/>
      <c r="H759" s="7" t="str">
        <f t="shared" ca="1" si="138"/>
        <v/>
      </c>
      <c r="I759" s="8" t="str">
        <f t="shared" ca="1" si="139"/>
        <v/>
      </c>
      <c r="J759" s="8" t="str">
        <f>IF(C759="","",
COUNTIFS(
sales!$C:$C,$C759,
sales!$E:$E,$E759,
sales!$H:$H,"&gt;="&amp;$F759,
sales!$H:$H,"&lt;="&amp;$G759
))</f>
        <v/>
      </c>
      <c r="K759" s="9" t="str">
        <f>IF(COUNTIFS(sales!C:C, C759)=0,"",
_xlfn.MAXIFS(sales!H:H, sales!C:C, C759))</f>
        <v/>
      </c>
      <c r="L759" s="4"/>
      <c r="M759" s="4"/>
      <c r="N759" s="10" t="str">
        <f>IF(C759="","",
SUMIFS(
sales!$I:$I,
sales!$C:$C,$C759,
sales!$E:$E,$E759,
sales!$H:$H,"&gt;="&amp;$F759,
sales!$H:$H,"&lt;="&amp;$G759
))</f>
        <v/>
      </c>
      <c r="O759" s="10" t="str">
        <f t="shared" si="140"/>
        <v/>
      </c>
      <c r="P759" s="11" t="str">
        <f t="shared" si="141"/>
        <v/>
      </c>
      <c r="Q759" s="12" t="str">
        <f t="shared" ca="1" si="142"/>
        <v/>
      </c>
      <c r="R759" s="100"/>
      <c r="S759" s="14"/>
      <c r="T759" s="15" t="str">
        <f t="shared" ca="1" si="143"/>
        <v/>
      </c>
      <c r="U759" s="15" t="str">
        <f t="shared" ca="1" si="144"/>
        <v/>
      </c>
      <c r="V759" s="16"/>
      <c r="W759" s="17" t="str">
        <f t="shared" ca="1" si="145"/>
        <v/>
      </c>
      <c r="X759" s="18" t="str">
        <f t="shared" ca="1" si="146"/>
        <v/>
      </c>
    </row>
    <row r="760" spans="1:24" x14ac:dyDescent="0.35">
      <c r="A760" s="3">
        <v>756</v>
      </c>
      <c r="B760" s="4"/>
      <c r="C760" s="4"/>
      <c r="D760" s="5" t="str">
        <f t="shared" si="137"/>
        <v/>
      </c>
      <c r="E760" s="4"/>
      <c r="F760" s="6"/>
      <c r="G760" s="6"/>
      <c r="H760" s="7" t="str">
        <f t="shared" ca="1" si="138"/>
        <v/>
      </c>
      <c r="I760" s="8" t="str">
        <f t="shared" ca="1" si="139"/>
        <v/>
      </c>
      <c r="J760" s="8" t="str">
        <f>IF(C760="","",
COUNTIFS(
sales!$C:$C,$C760,
sales!$E:$E,$E760,
sales!$H:$H,"&gt;="&amp;$F760,
sales!$H:$H,"&lt;="&amp;$G760
))</f>
        <v/>
      </c>
      <c r="K760" s="9" t="str">
        <f>IF(COUNTIFS(sales!C:C, C760)=0,"",
_xlfn.MAXIFS(sales!H:H, sales!C:C, C760))</f>
        <v/>
      </c>
      <c r="L760" s="4"/>
      <c r="M760" s="4"/>
      <c r="N760" s="10" t="str">
        <f>IF(C760="","",
SUMIFS(
sales!$I:$I,
sales!$C:$C,$C760,
sales!$E:$E,$E760,
sales!$H:$H,"&gt;="&amp;$F760,
sales!$H:$H,"&lt;="&amp;$G760
))</f>
        <v/>
      </c>
      <c r="O760" s="10" t="str">
        <f t="shared" si="140"/>
        <v/>
      </c>
      <c r="P760" s="11" t="str">
        <f t="shared" si="141"/>
        <v/>
      </c>
      <c r="Q760" s="12" t="str">
        <f t="shared" ca="1" si="142"/>
        <v/>
      </c>
      <c r="R760" s="100"/>
      <c r="S760" s="14"/>
      <c r="T760" s="15" t="str">
        <f t="shared" ca="1" si="143"/>
        <v/>
      </c>
      <c r="U760" s="15" t="str">
        <f t="shared" ca="1" si="144"/>
        <v/>
      </c>
      <c r="V760" s="16"/>
      <c r="W760" s="17" t="str">
        <f t="shared" ca="1" si="145"/>
        <v/>
      </c>
      <c r="X760" s="18" t="str">
        <f t="shared" ca="1" si="146"/>
        <v/>
      </c>
    </row>
    <row r="761" spans="1:24" x14ac:dyDescent="0.35">
      <c r="A761" s="3">
        <v>757</v>
      </c>
      <c r="B761" s="4"/>
      <c r="C761" s="4"/>
      <c r="D761" s="5" t="str">
        <f t="shared" si="137"/>
        <v/>
      </c>
      <c r="E761" s="4"/>
      <c r="F761" s="6"/>
      <c r="G761" s="6"/>
      <c r="H761" s="7" t="str">
        <f t="shared" ca="1" si="138"/>
        <v/>
      </c>
      <c r="I761" s="8" t="str">
        <f t="shared" ca="1" si="139"/>
        <v/>
      </c>
      <c r="J761" s="8" t="str">
        <f>IF(C761="","",
COUNTIFS(
sales!$C:$C,$C761,
sales!$E:$E,$E761,
sales!$H:$H,"&gt;="&amp;$F761,
sales!$H:$H,"&lt;="&amp;$G761
))</f>
        <v/>
      </c>
      <c r="K761" s="9" t="str">
        <f>IF(COUNTIFS(sales!C:C, C761)=0,"",
_xlfn.MAXIFS(sales!H:H, sales!C:C, C761))</f>
        <v/>
      </c>
      <c r="L761" s="4"/>
      <c r="M761" s="4"/>
      <c r="N761" s="10" t="str">
        <f>IF(C761="","",
SUMIFS(
sales!$I:$I,
sales!$C:$C,$C761,
sales!$E:$E,$E761,
sales!$H:$H,"&gt;="&amp;$F761,
sales!$H:$H,"&lt;="&amp;$G761
))</f>
        <v/>
      </c>
      <c r="O761" s="10" t="str">
        <f t="shared" si="140"/>
        <v/>
      </c>
      <c r="P761" s="11" t="str">
        <f t="shared" si="141"/>
        <v/>
      </c>
      <c r="Q761" s="12" t="str">
        <f t="shared" ca="1" si="142"/>
        <v/>
      </c>
      <c r="R761" s="100"/>
      <c r="S761" s="14"/>
      <c r="T761" s="15" t="str">
        <f t="shared" ca="1" si="143"/>
        <v/>
      </c>
      <c r="U761" s="15" t="str">
        <f t="shared" ca="1" si="144"/>
        <v/>
      </c>
      <c r="V761" s="16"/>
      <c r="W761" s="17" t="str">
        <f t="shared" ca="1" si="145"/>
        <v/>
      </c>
      <c r="X761" s="18" t="str">
        <f t="shared" ca="1" si="146"/>
        <v/>
      </c>
    </row>
    <row r="762" spans="1:24" x14ac:dyDescent="0.35">
      <c r="A762" s="3">
        <v>758</v>
      </c>
      <c r="B762" s="4"/>
      <c r="C762" s="4"/>
      <c r="D762" s="5" t="str">
        <f t="shared" si="137"/>
        <v/>
      </c>
      <c r="E762" s="4"/>
      <c r="F762" s="6"/>
      <c r="G762" s="6"/>
      <c r="H762" s="7" t="str">
        <f t="shared" ca="1" si="138"/>
        <v/>
      </c>
      <c r="I762" s="8" t="str">
        <f t="shared" ca="1" si="139"/>
        <v/>
      </c>
      <c r="J762" s="8" t="str">
        <f>IF(C762="","",
COUNTIFS(
sales!$C:$C,$C762,
sales!$E:$E,$E762,
sales!$H:$H,"&gt;="&amp;$F762,
sales!$H:$H,"&lt;="&amp;$G762
))</f>
        <v/>
      </c>
      <c r="K762" s="9" t="str">
        <f>IF(COUNTIFS(sales!C:C, C762)=0,"",
_xlfn.MAXIFS(sales!H:H, sales!C:C, C762))</f>
        <v/>
      </c>
      <c r="L762" s="4"/>
      <c r="M762" s="4"/>
      <c r="N762" s="10" t="str">
        <f>IF(C762="","",
SUMIFS(
sales!$I:$I,
sales!$C:$C,$C762,
sales!$E:$E,$E762,
sales!$H:$H,"&gt;="&amp;$F762,
sales!$H:$H,"&lt;="&amp;$G762
))</f>
        <v/>
      </c>
      <c r="O762" s="10" t="str">
        <f t="shared" si="140"/>
        <v/>
      </c>
      <c r="P762" s="11" t="str">
        <f t="shared" si="141"/>
        <v/>
      </c>
      <c r="Q762" s="12" t="str">
        <f t="shared" ca="1" si="142"/>
        <v/>
      </c>
      <c r="R762" s="100"/>
      <c r="S762" s="14"/>
      <c r="T762" s="15" t="str">
        <f t="shared" ca="1" si="143"/>
        <v/>
      </c>
      <c r="U762" s="15" t="str">
        <f t="shared" ca="1" si="144"/>
        <v/>
      </c>
      <c r="V762" s="16"/>
      <c r="W762" s="17" t="str">
        <f t="shared" ca="1" si="145"/>
        <v/>
      </c>
      <c r="X762" s="18" t="str">
        <f t="shared" ca="1" si="146"/>
        <v/>
      </c>
    </row>
    <row r="763" spans="1:24" x14ac:dyDescent="0.35">
      <c r="A763" s="3">
        <v>759</v>
      </c>
      <c r="B763" s="4"/>
      <c r="C763" s="4"/>
      <c r="D763" s="5" t="str">
        <f t="shared" si="137"/>
        <v/>
      </c>
      <c r="E763" s="4"/>
      <c r="F763" s="6"/>
      <c r="G763" s="6"/>
      <c r="H763" s="7" t="str">
        <f t="shared" ca="1" si="138"/>
        <v/>
      </c>
      <c r="I763" s="8" t="str">
        <f t="shared" ca="1" si="139"/>
        <v/>
      </c>
      <c r="J763" s="8" t="str">
        <f>IF(C763="","",
COUNTIFS(
sales!$C:$C,$C763,
sales!$E:$E,$E763,
sales!$H:$H,"&gt;="&amp;$F763,
sales!$H:$H,"&lt;="&amp;$G763
))</f>
        <v/>
      </c>
      <c r="K763" s="9" t="str">
        <f>IF(COUNTIFS(sales!C:C, C763)=0,"",
_xlfn.MAXIFS(sales!H:H, sales!C:C, C763))</f>
        <v/>
      </c>
      <c r="L763" s="4"/>
      <c r="M763" s="4"/>
      <c r="N763" s="10" t="str">
        <f>IF(C763="","",
SUMIFS(
sales!$I:$I,
sales!$C:$C,$C763,
sales!$E:$E,$E763,
sales!$H:$H,"&gt;="&amp;$F763,
sales!$H:$H,"&lt;="&amp;$G763
))</f>
        <v/>
      </c>
      <c r="O763" s="10" t="str">
        <f t="shared" si="140"/>
        <v/>
      </c>
      <c r="P763" s="11" t="str">
        <f t="shared" si="141"/>
        <v/>
      </c>
      <c r="Q763" s="12" t="str">
        <f t="shared" ca="1" si="142"/>
        <v/>
      </c>
      <c r="R763" s="100"/>
      <c r="S763" s="14"/>
      <c r="T763" s="15" t="str">
        <f t="shared" ca="1" si="143"/>
        <v/>
      </c>
      <c r="U763" s="15" t="str">
        <f t="shared" ca="1" si="144"/>
        <v/>
      </c>
      <c r="V763" s="16"/>
      <c r="W763" s="17" t="str">
        <f t="shared" ca="1" si="145"/>
        <v/>
      </c>
      <c r="X763" s="18" t="str">
        <f t="shared" ca="1" si="146"/>
        <v/>
      </c>
    </row>
    <row r="764" spans="1:24" x14ac:dyDescent="0.35">
      <c r="A764" s="3">
        <v>760</v>
      </c>
      <c r="B764" s="4"/>
      <c r="C764" s="4"/>
      <c r="D764" s="5" t="str">
        <f t="shared" si="137"/>
        <v/>
      </c>
      <c r="E764" s="4"/>
      <c r="F764" s="6"/>
      <c r="G764" s="6"/>
      <c r="H764" s="7" t="str">
        <f t="shared" ca="1" si="138"/>
        <v/>
      </c>
      <c r="I764" s="8" t="str">
        <f t="shared" ca="1" si="139"/>
        <v/>
      </c>
      <c r="J764" s="8" t="str">
        <f>IF(C764="","",
COUNTIFS(
sales!$C:$C,$C764,
sales!$E:$E,$E764,
sales!$H:$H,"&gt;="&amp;$F764,
sales!$H:$H,"&lt;="&amp;$G764
))</f>
        <v/>
      </c>
      <c r="K764" s="9" t="str">
        <f>IF(COUNTIFS(sales!C:C, C764)=0,"",
_xlfn.MAXIFS(sales!H:H, sales!C:C, C764))</f>
        <v/>
      </c>
      <c r="L764" s="4"/>
      <c r="M764" s="4"/>
      <c r="N764" s="10" t="str">
        <f>IF(C764="","",
SUMIFS(
sales!$I:$I,
sales!$C:$C,$C764,
sales!$E:$E,$E764,
sales!$H:$H,"&gt;="&amp;$F764,
sales!$H:$H,"&lt;="&amp;$G764
))</f>
        <v/>
      </c>
      <c r="O764" s="10" t="str">
        <f t="shared" si="140"/>
        <v/>
      </c>
      <c r="P764" s="11" t="str">
        <f t="shared" si="141"/>
        <v/>
      </c>
      <c r="Q764" s="12" t="str">
        <f t="shared" ca="1" si="142"/>
        <v/>
      </c>
      <c r="R764" s="100"/>
      <c r="S764" s="14"/>
      <c r="T764" s="15" t="str">
        <f t="shared" ca="1" si="143"/>
        <v/>
      </c>
      <c r="U764" s="15" t="str">
        <f t="shared" ca="1" si="144"/>
        <v/>
      </c>
      <c r="V764" s="16"/>
      <c r="W764" s="17" t="str">
        <f t="shared" ca="1" si="145"/>
        <v/>
      </c>
      <c r="X764" s="18" t="str">
        <f t="shared" ca="1" si="146"/>
        <v/>
      </c>
    </row>
    <row r="765" spans="1:24" x14ac:dyDescent="0.35">
      <c r="A765" s="3">
        <v>761</v>
      </c>
      <c r="B765" s="4"/>
      <c r="C765" s="4"/>
      <c r="D765" s="5" t="str">
        <f t="shared" si="137"/>
        <v/>
      </c>
      <c r="E765" s="4"/>
      <c r="F765" s="6"/>
      <c r="G765" s="6"/>
      <c r="H765" s="7" t="str">
        <f t="shared" ca="1" si="138"/>
        <v/>
      </c>
      <c r="I765" s="8" t="str">
        <f t="shared" ca="1" si="139"/>
        <v/>
      </c>
      <c r="J765" s="8" t="str">
        <f>IF(C765="","",
COUNTIFS(
sales!$C:$C,$C765,
sales!$E:$E,$E765,
sales!$H:$H,"&gt;="&amp;$F765,
sales!$H:$H,"&lt;="&amp;$G765
))</f>
        <v/>
      </c>
      <c r="K765" s="9" t="str">
        <f>IF(COUNTIFS(sales!C:C, C765)=0,"",
_xlfn.MAXIFS(sales!H:H, sales!C:C, C765))</f>
        <v/>
      </c>
      <c r="L765" s="4"/>
      <c r="M765" s="4"/>
      <c r="N765" s="10" t="str">
        <f>IF(C765="","",
SUMIFS(
sales!$I:$I,
sales!$C:$C,$C765,
sales!$E:$E,$E765,
sales!$H:$H,"&gt;="&amp;$F765,
sales!$H:$H,"&lt;="&amp;$G765
))</f>
        <v/>
      </c>
      <c r="O765" s="10" t="str">
        <f t="shared" si="140"/>
        <v/>
      </c>
      <c r="P765" s="11" t="str">
        <f t="shared" si="141"/>
        <v/>
      </c>
      <c r="Q765" s="12" t="str">
        <f t="shared" ca="1" si="142"/>
        <v/>
      </c>
      <c r="R765" s="100"/>
      <c r="S765" s="14"/>
      <c r="T765" s="15" t="str">
        <f t="shared" ca="1" si="143"/>
        <v/>
      </c>
      <c r="U765" s="15" t="str">
        <f t="shared" ca="1" si="144"/>
        <v/>
      </c>
      <c r="V765" s="16"/>
      <c r="W765" s="17" t="str">
        <f t="shared" ca="1" si="145"/>
        <v/>
      </c>
      <c r="X765" s="18" t="str">
        <f t="shared" ca="1" si="146"/>
        <v/>
      </c>
    </row>
    <row r="766" spans="1:24" x14ac:dyDescent="0.35">
      <c r="A766" s="3">
        <v>762</v>
      </c>
      <c r="B766" s="4"/>
      <c r="C766" s="4"/>
      <c r="D766" s="5" t="str">
        <f t="shared" si="137"/>
        <v/>
      </c>
      <c r="E766" s="4"/>
      <c r="F766" s="6"/>
      <c r="G766" s="6"/>
      <c r="H766" s="7" t="str">
        <f t="shared" ca="1" si="138"/>
        <v/>
      </c>
      <c r="I766" s="8" t="str">
        <f t="shared" ca="1" si="139"/>
        <v/>
      </c>
      <c r="J766" s="8" t="str">
        <f>IF(C766="","",
COUNTIFS(
sales!$C:$C,$C766,
sales!$E:$E,$E766,
sales!$H:$H,"&gt;="&amp;$F766,
sales!$H:$H,"&lt;="&amp;$G766
))</f>
        <v/>
      </c>
      <c r="K766" s="9" t="str">
        <f>IF(COUNTIFS(sales!C:C, C766)=0,"",
_xlfn.MAXIFS(sales!H:H, sales!C:C, C766))</f>
        <v/>
      </c>
      <c r="L766" s="4"/>
      <c r="M766" s="4"/>
      <c r="N766" s="10" t="str">
        <f>IF(C766="","",
SUMIFS(
sales!$I:$I,
sales!$C:$C,$C766,
sales!$E:$E,$E766,
sales!$H:$H,"&gt;="&amp;$F766,
sales!$H:$H,"&lt;="&amp;$G766
))</f>
        <v/>
      </c>
      <c r="O766" s="10" t="str">
        <f t="shared" si="140"/>
        <v/>
      </c>
      <c r="P766" s="11" t="str">
        <f t="shared" si="141"/>
        <v/>
      </c>
      <c r="Q766" s="12" t="str">
        <f t="shared" ca="1" si="142"/>
        <v/>
      </c>
      <c r="R766" s="100"/>
      <c r="S766" s="14"/>
      <c r="T766" s="15" t="str">
        <f t="shared" ca="1" si="143"/>
        <v/>
      </c>
      <c r="U766" s="15" t="str">
        <f t="shared" ca="1" si="144"/>
        <v/>
      </c>
      <c r="V766" s="16"/>
      <c r="W766" s="17" t="str">
        <f t="shared" ca="1" si="145"/>
        <v/>
      </c>
      <c r="X766" s="18" t="str">
        <f t="shared" ca="1" si="146"/>
        <v/>
      </c>
    </row>
    <row r="767" spans="1:24" x14ac:dyDescent="0.35">
      <c r="A767" s="3">
        <v>763</v>
      </c>
      <c r="B767" s="4"/>
      <c r="C767" s="4"/>
      <c r="D767" s="5" t="str">
        <f t="shared" si="137"/>
        <v/>
      </c>
      <c r="E767" s="4"/>
      <c r="F767" s="6"/>
      <c r="G767" s="6"/>
      <c r="H767" s="7" t="str">
        <f t="shared" ca="1" si="138"/>
        <v/>
      </c>
      <c r="I767" s="8" t="str">
        <f t="shared" ca="1" si="139"/>
        <v/>
      </c>
      <c r="J767" s="8" t="str">
        <f>IF(C767="","",
COUNTIFS(
sales!$C:$C,$C767,
sales!$E:$E,$E767,
sales!$H:$H,"&gt;="&amp;$F767,
sales!$H:$H,"&lt;="&amp;$G767
))</f>
        <v/>
      </c>
      <c r="K767" s="9" t="str">
        <f>IF(COUNTIFS(sales!C:C, C767)=0,"",
_xlfn.MAXIFS(sales!H:H, sales!C:C, C767))</f>
        <v/>
      </c>
      <c r="L767" s="4"/>
      <c r="M767" s="4"/>
      <c r="N767" s="10" t="str">
        <f>IF(C767="","",
SUMIFS(
sales!$I:$I,
sales!$C:$C,$C767,
sales!$E:$E,$E767,
sales!$H:$H,"&gt;="&amp;$F767,
sales!$H:$H,"&lt;="&amp;$G767
))</f>
        <v/>
      </c>
      <c r="O767" s="10" t="str">
        <f t="shared" si="140"/>
        <v/>
      </c>
      <c r="P767" s="11" t="str">
        <f t="shared" si="141"/>
        <v/>
      </c>
      <c r="Q767" s="12" t="str">
        <f t="shared" ca="1" si="142"/>
        <v/>
      </c>
      <c r="R767" s="100"/>
      <c r="S767" s="14"/>
      <c r="T767" s="15" t="str">
        <f t="shared" ca="1" si="143"/>
        <v/>
      </c>
      <c r="U767" s="15" t="str">
        <f t="shared" ca="1" si="144"/>
        <v/>
      </c>
      <c r="V767" s="16"/>
      <c r="W767" s="17" t="str">
        <f t="shared" ca="1" si="145"/>
        <v/>
      </c>
      <c r="X767" s="18" t="str">
        <f t="shared" ca="1" si="146"/>
        <v/>
      </c>
    </row>
    <row r="768" spans="1:24" x14ac:dyDescent="0.35">
      <c r="A768" s="3">
        <v>764</v>
      </c>
      <c r="B768" s="4"/>
      <c r="C768" s="4"/>
      <c r="D768" s="5" t="str">
        <f t="shared" si="137"/>
        <v/>
      </c>
      <c r="E768" s="4"/>
      <c r="F768" s="6"/>
      <c r="G768" s="6"/>
      <c r="H768" s="7" t="str">
        <f t="shared" ca="1" si="138"/>
        <v/>
      </c>
      <c r="I768" s="8" t="str">
        <f t="shared" ca="1" si="139"/>
        <v/>
      </c>
      <c r="J768" s="8" t="str">
        <f>IF(C768="","",
COUNTIFS(
sales!$C:$C,$C768,
sales!$E:$E,$E768,
sales!$H:$H,"&gt;="&amp;$F768,
sales!$H:$H,"&lt;="&amp;$G768
))</f>
        <v/>
      </c>
      <c r="K768" s="9" t="str">
        <f>IF(COUNTIFS(sales!C:C, C768)=0,"",
_xlfn.MAXIFS(sales!H:H, sales!C:C, C768))</f>
        <v/>
      </c>
      <c r="L768" s="4"/>
      <c r="M768" s="4"/>
      <c r="N768" s="10" t="str">
        <f>IF(C768="","",
SUMIFS(
sales!$I:$I,
sales!$C:$C,$C768,
sales!$E:$E,$E768,
sales!$H:$H,"&gt;="&amp;$F768,
sales!$H:$H,"&lt;="&amp;$G768
))</f>
        <v/>
      </c>
      <c r="O768" s="10" t="str">
        <f t="shared" si="140"/>
        <v/>
      </c>
      <c r="P768" s="11" t="str">
        <f t="shared" si="141"/>
        <v/>
      </c>
      <c r="Q768" s="12" t="str">
        <f t="shared" ca="1" si="142"/>
        <v/>
      </c>
      <c r="R768" s="100"/>
      <c r="S768" s="14"/>
      <c r="T768" s="15" t="str">
        <f t="shared" ca="1" si="143"/>
        <v/>
      </c>
      <c r="U768" s="15" t="str">
        <f t="shared" ca="1" si="144"/>
        <v/>
      </c>
      <c r="V768" s="16"/>
      <c r="W768" s="17" t="str">
        <f t="shared" ca="1" si="145"/>
        <v/>
      </c>
      <c r="X768" s="18" t="str">
        <f t="shared" ca="1" si="146"/>
        <v/>
      </c>
    </row>
    <row r="769" spans="1:24" x14ac:dyDescent="0.35">
      <c r="A769" s="3">
        <v>765</v>
      </c>
      <c r="B769" s="4"/>
      <c r="C769" s="4"/>
      <c r="D769" s="5" t="str">
        <f t="shared" si="137"/>
        <v/>
      </c>
      <c r="E769" s="4"/>
      <c r="F769" s="6"/>
      <c r="G769" s="6"/>
      <c r="H769" s="7" t="str">
        <f t="shared" ca="1" si="138"/>
        <v/>
      </c>
      <c r="I769" s="8" t="str">
        <f t="shared" ca="1" si="139"/>
        <v/>
      </c>
      <c r="J769" s="8" t="str">
        <f>IF(C769="","",
COUNTIFS(
sales!$C:$C,$C769,
sales!$E:$E,$E769,
sales!$H:$H,"&gt;="&amp;$F769,
sales!$H:$H,"&lt;="&amp;$G769
))</f>
        <v/>
      </c>
      <c r="K769" s="9" t="str">
        <f>IF(COUNTIFS(sales!C:C, C769)=0,"",
_xlfn.MAXIFS(sales!H:H, sales!C:C, C769))</f>
        <v/>
      </c>
      <c r="L769" s="4"/>
      <c r="M769" s="4"/>
      <c r="N769" s="10" t="str">
        <f>IF(C769="","",
SUMIFS(
sales!$I:$I,
sales!$C:$C,$C769,
sales!$E:$E,$E769,
sales!$H:$H,"&gt;="&amp;$F769,
sales!$H:$H,"&lt;="&amp;$G769
))</f>
        <v/>
      </c>
      <c r="O769" s="10" t="str">
        <f t="shared" si="140"/>
        <v/>
      </c>
      <c r="P769" s="11" t="str">
        <f t="shared" si="141"/>
        <v/>
      </c>
      <c r="Q769" s="12" t="str">
        <f t="shared" ca="1" si="142"/>
        <v/>
      </c>
      <c r="R769" s="100"/>
      <c r="S769" s="14"/>
      <c r="T769" s="15" t="str">
        <f t="shared" ca="1" si="143"/>
        <v/>
      </c>
      <c r="U769" s="15" t="str">
        <f t="shared" ca="1" si="144"/>
        <v/>
      </c>
      <c r="V769" s="16"/>
      <c r="W769" s="17" t="str">
        <f t="shared" ca="1" si="145"/>
        <v/>
      </c>
      <c r="X769" s="18" t="str">
        <f t="shared" ca="1" si="146"/>
        <v/>
      </c>
    </row>
    <row r="770" spans="1:24" x14ac:dyDescent="0.35">
      <c r="A770" s="3">
        <v>766</v>
      </c>
      <c r="B770" s="4"/>
      <c r="C770" s="4"/>
      <c r="D770" s="5" t="str">
        <f t="shared" si="137"/>
        <v/>
      </c>
      <c r="E770" s="4"/>
      <c r="F770" s="6"/>
      <c r="G770" s="6"/>
      <c r="H770" s="7" t="str">
        <f t="shared" ca="1" si="138"/>
        <v/>
      </c>
      <c r="I770" s="8" t="str">
        <f t="shared" ca="1" si="139"/>
        <v/>
      </c>
      <c r="J770" s="8" t="str">
        <f>IF(C770="","",
COUNTIFS(
sales!$C:$C,$C770,
sales!$E:$E,$E770,
sales!$H:$H,"&gt;="&amp;$F770,
sales!$H:$H,"&lt;="&amp;$G770
))</f>
        <v/>
      </c>
      <c r="K770" s="9" t="str">
        <f>IF(COUNTIFS(sales!C:C, C770)=0,"",
_xlfn.MAXIFS(sales!H:H, sales!C:C, C770))</f>
        <v/>
      </c>
      <c r="L770" s="4"/>
      <c r="M770" s="4"/>
      <c r="N770" s="10" t="str">
        <f>IF(C770="","",
SUMIFS(
sales!$I:$I,
sales!$C:$C,$C770,
sales!$E:$E,$E770,
sales!$H:$H,"&gt;="&amp;$F770,
sales!$H:$H,"&lt;="&amp;$G770
))</f>
        <v/>
      </c>
      <c r="O770" s="10" t="str">
        <f t="shared" si="140"/>
        <v/>
      </c>
      <c r="P770" s="11" t="str">
        <f t="shared" si="141"/>
        <v/>
      </c>
      <c r="Q770" s="12" t="str">
        <f t="shared" ca="1" si="142"/>
        <v/>
      </c>
      <c r="R770" s="100"/>
      <c r="S770" s="14"/>
      <c r="T770" s="15" t="str">
        <f t="shared" ca="1" si="143"/>
        <v/>
      </c>
      <c r="U770" s="15" t="str">
        <f t="shared" ca="1" si="144"/>
        <v/>
      </c>
      <c r="V770" s="16"/>
      <c r="W770" s="17" t="str">
        <f t="shared" ca="1" si="145"/>
        <v/>
      </c>
      <c r="X770" s="18" t="str">
        <f t="shared" ca="1" si="146"/>
        <v/>
      </c>
    </row>
    <row r="771" spans="1:24" x14ac:dyDescent="0.35">
      <c r="A771" s="3">
        <v>767</v>
      </c>
      <c r="B771" s="4"/>
      <c r="C771" s="4"/>
      <c r="D771" s="5" t="str">
        <f t="shared" si="137"/>
        <v/>
      </c>
      <c r="E771" s="4"/>
      <c r="F771" s="6"/>
      <c r="G771" s="6"/>
      <c r="H771" s="7" t="str">
        <f t="shared" ca="1" si="138"/>
        <v/>
      </c>
      <c r="I771" s="8" t="str">
        <f t="shared" ca="1" si="139"/>
        <v/>
      </c>
      <c r="J771" s="8" t="str">
        <f>IF(C771="","",
COUNTIFS(
sales!$C:$C,$C771,
sales!$E:$E,$E771,
sales!$H:$H,"&gt;="&amp;$F771,
sales!$H:$H,"&lt;="&amp;$G771
))</f>
        <v/>
      </c>
      <c r="K771" s="9" t="str">
        <f>IF(COUNTIFS(sales!C:C, C771)=0,"",
_xlfn.MAXIFS(sales!H:H, sales!C:C, C771))</f>
        <v/>
      </c>
      <c r="L771" s="4"/>
      <c r="M771" s="4"/>
      <c r="N771" s="10" t="str">
        <f>IF(C771="","",
SUMIFS(
sales!$I:$I,
sales!$C:$C,$C771,
sales!$E:$E,$E771,
sales!$H:$H,"&gt;="&amp;$F771,
sales!$H:$H,"&lt;="&amp;$G771
))</f>
        <v/>
      </c>
      <c r="O771" s="10" t="str">
        <f t="shared" si="140"/>
        <v/>
      </c>
      <c r="P771" s="11" t="str">
        <f t="shared" si="141"/>
        <v/>
      </c>
      <c r="Q771" s="12" t="str">
        <f t="shared" ca="1" si="142"/>
        <v/>
      </c>
      <c r="R771" s="100"/>
      <c r="S771" s="14"/>
      <c r="T771" s="15" t="str">
        <f t="shared" ca="1" si="143"/>
        <v/>
      </c>
      <c r="U771" s="15" t="str">
        <f t="shared" ca="1" si="144"/>
        <v/>
      </c>
      <c r="V771" s="16"/>
      <c r="W771" s="17" t="str">
        <f t="shared" ca="1" si="145"/>
        <v/>
      </c>
      <c r="X771" s="18" t="str">
        <f t="shared" ca="1" si="146"/>
        <v/>
      </c>
    </row>
    <row r="772" spans="1:24" x14ac:dyDescent="0.35">
      <c r="A772" s="3">
        <v>768</v>
      </c>
      <c r="B772" s="4"/>
      <c r="C772" s="4"/>
      <c r="D772" s="5" t="str">
        <f t="shared" si="137"/>
        <v/>
      </c>
      <c r="E772" s="4"/>
      <c r="F772" s="6"/>
      <c r="G772" s="6"/>
      <c r="H772" s="7" t="str">
        <f t="shared" ca="1" si="138"/>
        <v/>
      </c>
      <c r="I772" s="8" t="str">
        <f t="shared" ca="1" si="139"/>
        <v/>
      </c>
      <c r="J772" s="8" t="str">
        <f>IF(C772="","",
COUNTIFS(
sales!$C:$C,$C772,
sales!$E:$E,$E772,
sales!$H:$H,"&gt;="&amp;$F772,
sales!$H:$H,"&lt;="&amp;$G772
))</f>
        <v/>
      </c>
      <c r="K772" s="9" t="str">
        <f>IF(COUNTIFS(sales!C:C, C772)=0,"",
_xlfn.MAXIFS(sales!H:H, sales!C:C, C772))</f>
        <v/>
      </c>
      <c r="L772" s="4"/>
      <c r="M772" s="4"/>
      <c r="N772" s="10" t="str">
        <f>IF(C772="","",
SUMIFS(
sales!$I:$I,
sales!$C:$C,$C772,
sales!$E:$E,$E772,
sales!$H:$H,"&gt;="&amp;$F772,
sales!$H:$H,"&lt;="&amp;$G772
))</f>
        <v/>
      </c>
      <c r="O772" s="10" t="str">
        <f t="shared" si="140"/>
        <v/>
      </c>
      <c r="P772" s="11" t="str">
        <f t="shared" si="141"/>
        <v/>
      </c>
      <c r="Q772" s="12" t="str">
        <f t="shared" ca="1" si="142"/>
        <v/>
      </c>
      <c r="R772" s="100"/>
      <c r="S772" s="14"/>
      <c r="T772" s="15" t="str">
        <f t="shared" ca="1" si="143"/>
        <v/>
      </c>
      <c r="U772" s="15" t="str">
        <f t="shared" ca="1" si="144"/>
        <v/>
      </c>
      <c r="V772" s="16"/>
      <c r="W772" s="17" t="str">
        <f t="shared" ca="1" si="145"/>
        <v/>
      </c>
      <c r="X772" s="18" t="str">
        <f t="shared" ca="1" si="146"/>
        <v/>
      </c>
    </row>
    <row r="773" spans="1:24" x14ac:dyDescent="0.35">
      <c r="A773" s="3">
        <v>769</v>
      </c>
      <c r="B773" s="4"/>
      <c r="C773" s="4"/>
      <c r="D773" s="5" t="str">
        <f t="shared" si="137"/>
        <v/>
      </c>
      <c r="E773" s="4"/>
      <c r="F773" s="6"/>
      <c r="G773" s="6"/>
      <c r="H773" s="7" t="str">
        <f t="shared" ca="1" si="138"/>
        <v/>
      </c>
      <c r="I773" s="8" t="str">
        <f t="shared" ca="1" si="139"/>
        <v/>
      </c>
      <c r="J773" s="8" t="str">
        <f>IF(C773="","",
COUNTIFS(
sales!$C:$C,$C773,
sales!$E:$E,$E773,
sales!$H:$H,"&gt;="&amp;$F773,
sales!$H:$H,"&lt;="&amp;$G773
))</f>
        <v/>
      </c>
      <c r="K773" s="9" t="str">
        <f>IF(COUNTIFS(sales!C:C, C773)=0,"",
_xlfn.MAXIFS(sales!H:H, sales!C:C, C773))</f>
        <v/>
      </c>
      <c r="L773" s="4"/>
      <c r="M773" s="4"/>
      <c r="N773" s="10" t="str">
        <f>IF(C773="","",
SUMIFS(
sales!$I:$I,
sales!$C:$C,$C773,
sales!$E:$E,$E773,
sales!$H:$H,"&gt;="&amp;$F773,
sales!$H:$H,"&lt;="&amp;$G773
))</f>
        <v/>
      </c>
      <c r="O773" s="10" t="str">
        <f t="shared" si="140"/>
        <v/>
      </c>
      <c r="P773" s="11" t="str">
        <f t="shared" si="141"/>
        <v/>
      </c>
      <c r="Q773" s="12" t="str">
        <f t="shared" ca="1" si="142"/>
        <v/>
      </c>
      <c r="R773" s="100"/>
      <c r="S773" s="14"/>
      <c r="T773" s="15" t="str">
        <f t="shared" ca="1" si="143"/>
        <v/>
      </c>
      <c r="U773" s="15" t="str">
        <f t="shared" ca="1" si="144"/>
        <v/>
      </c>
      <c r="V773" s="16"/>
      <c r="W773" s="17" t="str">
        <f t="shared" ca="1" si="145"/>
        <v/>
      </c>
      <c r="X773" s="18" t="str">
        <f t="shared" ca="1" si="146"/>
        <v/>
      </c>
    </row>
    <row r="774" spans="1:24" x14ac:dyDescent="0.35">
      <c r="A774" s="3">
        <v>770</v>
      </c>
      <c r="B774" s="4"/>
      <c r="C774" s="4"/>
      <c r="D774" s="5" t="str">
        <f t="shared" si="137"/>
        <v/>
      </c>
      <c r="E774" s="4"/>
      <c r="F774" s="6"/>
      <c r="G774" s="6"/>
      <c r="H774" s="7" t="str">
        <f t="shared" ca="1" si="138"/>
        <v/>
      </c>
      <c r="I774" s="8" t="str">
        <f t="shared" ca="1" si="139"/>
        <v/>
      </c>
      <c r="J774" s="8" t="str">
        <f>IF(C774="","",
COUNTIFS(
sales!$C:$C,$C774,
sales!$E:$E,$E774,
sales!$H:$H,"&gt;="&amp;$F774,
sales!$H:$H,"&lt;="&amp;$G774
))</f>
        <v/>
      </c>
      <c r="K774" s="9" t="str">
        <f>IF(COUNTIFS(sales!C:C, C774)=0,"",
_xlfn.MAXIFS(sales!H:H, sales!C:C, C774))</f>
        <v/>
      </c>
      <c r="L774" s="4"/>
      <c r="M774" s="4"/>
      <c r="N774" s="10" t="str">
        <f>IF(C774="","",
SUMIFS(
sales!$I:$I,
sales!$C:$C,$C774,
sales!$E:$E,$E774,
sales!$H:$H,"&gt;="&amp;$F774,
sales!$H:$H,"&lt;="&amp;$G774
))</f>
        <v/>
      </c>
      <c r="O774" s="10" t="str">
        <f t="shared" si="140"/>
        <v/>
      </c>
      <c r="P774" s="11" t="str">
        <f t="shared" si="141"/>
        <v/>
      </c>
      <c r="Q774" s="12" t="str">
        <f t="shared" ca="1" si="142"/>
        <v/>
      </c>
      <c r="R774" s="100"/>
      <c r="S774" s="14"/>
      <c r="T774" s="15" t="str">
        <f t="shared" ca="1" si="143"/>
        <v/>
      </c>
      <c r="U774" s="15" t="str">
        <f t="shared" ca="1" si="144"/>
        <v/>
      </c>
      <c r="V774" s="16"/>
      <c r="W774" s="17" t="str">
        <f t="shared" ca="1" si="145"/>
        <v/>
      </c>
      <c r="X774" s="18" t="str">
        <f t="shared" ca="1" si="146"/>
        <v/>
      </c>
    </row>
    <row r="775" spans="1:24" x14ac:dyDescent="0.35">
      <c r="A775" s="3">
        <v>771</v>
      </c>
      <c r="B775" s="4"/>
      <c r="C775" s="4"/>
      <c r="D775" s="5" t="str">
        <f t="shared" si="137"/>
        <v/>
      </c>
      <c r="E775" s="4"/>
      <c r="F775" s="6"/>
      <c r="G775" s="6"/>
      <c r="H775" s="7" t="str">
        <f t="shared" ca="1" si="138"/>
        <v/>
      </c>
      <c r="I775" s="8" t="str">
        <f t="shared" ca="1" si="139"/>
        <v/>
      </c>
      <c r="J775" s="8" t="str">
        <f>IF(C775="","",
COUNTIFS(
sales!$C:$C,$C775,
sales!$E:$E,$E775,
sales!$H:$H,"&gt;="&amp;$F775,
sales!$H:$H,"&lt;="&amp;$G775
))</f>
        <v/>
      </c>
      <c r="K775" s="9" t="str">
        <f>IF(COUNTIFS(sales!C:C, C775)=0,"",
_xlfn.MAXIFS(sales!H:H, sales!C:C, C775))</f>
        <v/>
      </c>
      <c r="L775" s="4"/>
      <c r="M775" s="4"/>
      <c r="N775" s="10" t="str">
        <f>IF(C775="","",
SUMIFS(
sales!$I:$I,
sales!$C:$C,$C775,
sales!$E:$E,$E775,
sales!$H:$H,"&gt;="&amp;$F775,
sales!$H:$H,"&lt;="&amp;$G775
))</f>
        <v/>
      </c>
      <c r="O775" s="10" t="str">
        <f t="shared" si="140"/>
        <v/>
      </c>
      <c r="P775" s="11" t="str">
        <f t="shared" si="141"/>
        <v/>
      </c>
      <c r="Q775" s="12" t="str">
        <f t="shared" ca="1" si="142"/>
        <v/>
      </c>
      <c r="R775" s="100"/>
      <c r="S775" s="14"/>
      <c r="T775" s="15" t="str">
        <f t="shared" ca="1" si="143"/>
        <v/>
      </c>
      <c r="U775" s="15" t="str">
        <f t="shared" ca="1" si="144"/>
        <v/>
      </c>
      <c r="V775" s="16"/>
      <c r="W775" s="17" t="str">
        <f t="shared" ca="1" si="145"/>
        <v/>
      </c>
      <c r="X775" s="18" t="str">
        <f t="shared" ca="1" si="146"/>
        <v/>
      </c>
    </row>
    <row r="776" spans="1:24" x14ac:dyDescent="0.35">
      <c r="A776" s="3">
        <v>772</v>
      </c>
      <c r="B776" s="4"/>
      <c r="C776" s="4"/>
      <c r="D776" s="5" t="str">
        <f t="shared" si="137"/>
        <v/>
      </c>
      <c r="E776" s="4"/>
      <c r="F776" s="6"/>
      <c r="G776" s="6"/>
      <c r="H776" s="7" t="str">
        <f t="shared" ca="1" si="138"/>
        <v/>
      </c>
      <c r="I776" s="8" t="str">
        <f t="shared" ca="1" si="139"/>
        <v/>
      </c>
      <c r="J776" s="8" t="str">
        <f>IF(C776="","",
COUNTIFS(
sales!$C:$C,$C776,
sales!$E:$E,$E776,
sales!$H:$H,"&gt;="&amp;$F776,
sales!$H:$H,"&lt;="&amp;$G776
))</f>
        <v/>
      </c>
      <c r="K776" s="9" t="str">
        <f>IF(COUNTIFS(sales!C:C, C776)=0,"",
_xlfn.MAXIFS(sales!H:H, sales!C:C, C776))</f>
        <v/>
      </c>
      <c r="L776" s="4"/>
      <c r="M776" s="4"/>
      <c r="N776" s="10" t="str">
        <f>IF(C776="","",
SUMIFS(
sales!$I:$I,
sales!$C:$C,$C776,
sales!$E:$E,$E776,
sales!$H:$H,"&gt;="&amp;$F776,
sales!$H:$H,"&lt;="&amp;$G776
))</f>
        <v/>
      </c>
      <c r="O776" s="10" t="str">
        <f t="shared" si="140"/>
        <v/>
      </c>
      <c r="P776" s="11" t="str">
        <f t="shared" si="141"/>
        <v/>
      </c>
      <c r="Q776" s="12" t="str">
        <f t="shared" ca="1" si="142"/>
        <v/>
      </c>
      <c r="R776" s="100"/>
      <c r="S776" s="14"/>
      <c r="T776" s="15" t="str">
        <f t="shared" ca="1" si="143"/>
        <v/>
      </c>
      <c r="U776" s="15" t="str">
        <f t="shared" ca="1" si="144"/>
        <v/>
      </c>
      <c r="V776" s="16"/>
      <c r="W776" s="17" t="str">
        <f t="shared" ca="1" si="145"/>
        <v/>
      </c>
      <c r="X776" s="18" t="str">
        <f t="shared" ca="1" si="146"/>
        <v/>
      </c>
    </row>
    <row r="777" spans="1:24" x14ac:dyDescent="0.35">
      <c r="A777" s="3">
        <v>773</v>
      </c>
      <c r="B777" s="4"/>
      <c r="C777" s="4"/>
      <c r="D777" s="5" t="str">
        <f t="shared" si="137"/>
        <v/>
      </c>
      <c r="E777" s="4"/>
      <c r="F777" s="6"/>
      <c r="G777" s="6"/>
      <c r="H777" s="7" t="str">
        <f t="shared" ca="1" si="138"/>
        <v/>
      </c>
      <c r="I777" s="8" t="str">
        <f t="shared" ca="1" si="139"/>
        <v/>
      </c>
      <c r="J777" s="8" t="str">
        <f>IF(C777="","",
COUNTIFS(
sales!$C:$C,$C777,
sales!$E:$E,$E777,
sales!$H:$H,"&gt;="&amp;$F777,
sales!$H:$H,"&lt;="&amp;$G777
))</f>
        <v/>
      </c>
      <c r="K777" s="9" t="str">
        <f>IF(COUNTIFS(sales!C:C, C777)=0,"",
_xlfn.MAXIFS(sales!H:H, sales!C:C, C777))</f>
        <v/>
      </c>
      <c r="L777" s="4"/>
      <c r="M777" s="4"/>
      <c r="N777" s="10" t="str">
        <f>IF(C777="","",
SUMIFS(
sales!$I:$I,
sales!$C:$C,$C777,
sales!$E:$E,$E777,
sales!$H:$H,"&gt;="&amp;$F777,
sales!$H:$H,"&lt;="&amp;$G777
))</f>
        <v/>
      </c>
      <c r="O777" s="10" t="str">
        <f t="shared" si="140"/>
        <v/>
      </c>
      <c r="P777" s="11" t="str">
        <f t="shared" si="141"/>
        <v/>
      </c>
      <c r="Q777" s="12" t="str">
        <f t="shared" ca="1" si="142"/>
        <v/>
      </c>
      <c r="R777" s="100"/>
      <c r="S777" s="14"/>
      <c r="T777" s="15" t="str">
        <f t="shared" ca="1" si="143"/>
        <v/>
      </c>
      <c r="U777" s="15" t="str">
        <f t="shared" ca="1" si="144"/>
        <v/>
      </c>
      <c r="V777" s="16"/>
      <c r="W777" s="17" t="str">
        <f t="shared" ca="1" si="145"/>
        <v/>
      </c>
      <c r="X777" s="18" t="str">
        <f t="shared" ca="1" si="146"/>
        <v/>
      </c>
    </row>
    <row r="778" spans="1:24" x14ac:dyDescent="0.35">
      <c r="A778" s="3">
        <v>774</v>
      </c>
      <c r="B778" s="4"/>
      <c r="C778" s="4"/>
      <c r="D778" s="5" t="str">
        <f t="shared" si="137"/>
        <v/>
      </c>
      <c r="E778" s="4"/>
      <c r="F778" s="6"/>
      <c r="G778" s="6"/>
      <c r="H778" s="7" t="str">
        <f t="shared" ca="1" si="138"/>
        <v/>
      </c>
      <c r="I778" s="8" t="str">
        <f t="shared" ca="1" si="139"/>
        <v/>
      </c>
      <c r="J778" s="8" t="str">
        <f>IF(C778="","",
COUNTIFS(
sales!$C:$C,$C778,
sales!$E:$E,$E778,
sales!$H:$H,"&gt;="&amp;$F778,
sales!$H:$H,"&lt;="&amp;$G778
))</f>
        <v/>
      </c>
      <c r="K778" s="9" t="str">
        <f>IF(COUNTIFS(sales!C:C, C778)=0,"",
_xlfn.MAXIFS(sales!H:H, sales!C:C, C778))</f>
        <v/>
      </c>
      <c r="L778" s="4"/>
      <c r="M778" s="4"/>
      <c r="N778" s="10" t="str">
        <f>IF(C778="","",
SUMIFS(
sales!$I:$I,
sales!$C:$C,$C778,
sales!$E:$E,$E778,
sales!$H:$H,"&gt;="&amp;$F778,
sales!$H:$H,"&lt;="&amp;$G778
))</f>
        <v/>
      </c>
      <c r="O778" s="10" t="str">
        <f t="shared" si="140"/>
        <v/>
      </c>
      <c r="P778" s="11" t="str">
        <f t="shared" si="141"/>
        <v/>
      </c>
      <c r="Q778" s="12" t="str">
        <f t="shared" ca="1" si="142"/>
        <v/>
      </c>
      <c r="R778" s="100"/>
      <c r="S778" s="14"/>
      <c r="T778" s="15" t="str">
        <f t="shared" ca="1" si="143"/>
        <v/>
      </c>
      <c r="U778" s="15" t="str">
        <f t="shared" ca="1" si="144"/>
        <v/>
      </c>
      <c r="V778" s="16"/>
      <c r="W778" s="17" t="str">
        <f t="shared" ca="1" si="145"/>
        <v/>
      </c>
      <c r="X778" s="18" t="str">
        <f t="shared" ca="1" si="146"/>
        <v/>
      </c>
    </row>
    <row r="779" spans="1:24" x14ac:dyDescent="0.35">
      <c r="A779" s="3">
        <v>775</v>
      </c>
      <c r="B779" s="4"/>
      <c r="C779" s="4"/>
      <c r="D779" s="5" t="str">
        <f t="shared" si="137"/>
        <v/>
      </c>
      <c r="E779" s="4"/>
      <c r="F779" s="6"/>
      <c r="G779" s="6"/>
      <c r="H779" s="7" t="str">
        <f t="shared" ca="1" si="138"/>
        <v/>
      </c>
      <c r="I779" s="8" t="str">
        <f t="shared" ca="1" si="139"/>
        <v/>
      </c>
      <c r="J779" s="8" t="str">
        <f>IF(C779="","",
COUNTIFS(
sales!$C:$C,$C779,
sales!$E:$E,$E779,
sales!$H:$H,"&gt;="&amp;$F779,
sales!$H:$H,"&lt;="&amp;$G779
))</f>
        <v/>
      </c>
      <c r="K779" s="9" t="str">
        <f>IF(COUNTIFS(sales!C:C, C779)=0,"",
_xlfn.MAXIFS(sales!H:H, sales!C:C, C779))</f>
        <v/>
      </c>
      <c r="L779" s="4"/>
      <c r="M779" s="4"/>
      <c r="N779" s="10" t="str">
        <f>IF(C779="","",
SUMIFS(
sales!$I:$I,
sales!$C:$C,$C779,
sales!$E:$E,$E779,
sales!$H:$H,"&gt;="&amp;$F779,
sales!$H:$H,"&lt;="&amp;$G779
))</f>
        <v/>
      </c>
      <c r="O779" s="10" t="str">
        <f t="shared" si="140"/>
        <v/>
      </c>
      <c r="P779" s="11" t="str">
        <f t="shared" si="141"/>
        <v/>
      </c>
      <c r="Q779" s="12" t="str">
        <f t="shared" ca="1" si="142"/>
        <v/>
      </c>
      <c r="R779" s="100"/>
      <c r="S779" s="14"/>
      <c r="T779" s="15" t="str">
        <f t="shared" ca="1" si="143"/>
        <v/>
      </c>
      <c r="U779" s="15" t="str">
        <f t="shared" ca="1" si="144"/>
        <v/>
      </c>
      <c r="V779" s="16"/>
      <c r="W779" s="17" t="str">
        <f t="shared" ca="1" si="145"/>
        <v/>
      </c>
      <c r="X779" s="18" t="str">
        <f t="shared" ca="1" si="146"/>
        <v/>
      </c>
    </row>
    <row r="780" spans="1:24" x14ac:dyDescent="0.35">
      <c r="A780" s="3">
        <v>776</v>
      </c>
      <c r="B780" s="4"/>
      <c r="C780" s="4"/>
      <c r="D780" s="5" t="str">
        <f t="shared" si="137"/>
        <v/>
      </c>
      <c r="E780" s="4"/>
      <c r="F780" s="6"/>
      <c r="G780" s="6"/>
      <c r="H780" s="7" t="str">
        <f t="shared" ca="1" si="138"/>
        <v/>
      </c>
      <c r="I780" s="8" t="str">
        <f t="shared" ca="1" si="139"/>
        <v/>
      </c>
      <c r="J780" s="8" t="str">
        <f>IF(C780="","",
COUNTIFS(
sales!$C:$C,$C780,
sales!$E:$E,$E780,
sales!$H:$H,"&gt;="&amp;$F780,
sales!$H:$H,"&lt;="&amp;$G780
))</f>
        <v/>
      </c>
      <c r="K780" s="9" t="str">
        <f>IF(COUNTIFS(sales!C:C, C780)=0,"",
_xlfn.MAXIFS(sales!H:H, sales!C:C, C780))</f>
        <v/>
      </c>
      <c r="L780" s="4"/>
      <c r="M780" s="4"/>
      <c r="N780" s="10" t="str">
        <f>IF(C780="","",
SUMIFS(
sales!$I:$I,
sales!$C:$C,$C780,
sales!$E:$E,$E780,
sales!$H:$H,"&gt;="&amp;$F780,
sales!$H:$H,"&lt;="&amp;$G780
))</f>
        <v/>
      </c>
      <c r="O780" s="10" t="str">
        <f t="shared" si="140"/>
        <v/>
      </c>
      <c r="P780" s="11" t="str">
        <f t="shared" si="141"/>
        <v/>
      </c>
      <c r="Q780" s="12" t="str">
        <f t="shared" ca="1" si="142"/>
        <v/>
      </c>
      <c r="R780" s="100"/>
      <c r="S780" s="14"/>
      <c r="T780" s="15" t="str">
        <f t="shared" ca="1" si="143"/>
        <v/>
      </c>
      <c r="U780" s="15" t="str">
        <f t="shared" ca="1" si="144"/>
        <v/>
      </c>
      <c r="V780" s="16"/>
      <c r="W780" s="17" t="str">
        <f t="shared" ca="1" si="145"/>
        <v/>
      </c>
      <c r="X780" s="18" t="str">
        <f t="shared" ca="1" si="146"/>
        <v/>
      </c>
    </row>
    <row r="781" spans="1:24" x14ac:dyDescent="0.35">
      <c r="A781" s="3">
        <v>777</v>
      </c>
      <c r="B781" s="4"/>
      <c r="C781" s="4"/>
      <c r="D781" s="5" t="str">
        <f t="shared" si="137"/>
        <v/>
      </c>
      <c r="E781" s="4"/>
      <c r="F781" s="6"/>
      <c r="G781" s="6"/>
      <c r="H781" s="7" t="str">
        <f t="shared" ca="1" si="138"/>
        <v/>
      </c>
      <c r="I781" s="8" t="str">
        <f t="shared" ca="1" si="139"/>
        <v/>
      </c>
      <c r="J781" s="8" t="str">
        <f>IF(C781="","",
COUNTIFS(
sales!$C:$C,$C781,
sales!$E:$E,$E781,
sales!$H:$H,"&gt;="&amp;$F781,
sales!$H:$H,"&lt;="&amp;$G781
))</f>
        <v/>
      </c>
      <c r="K781" s="9" t="str">
        <f>IF(COUNTIFS(sales!C:C, C781)=0,"",
_xlfn.MAXIFS(sales!H:H, sales!C:C, C781))</f>
        <v/>
      </c>
      <c r="L781" s="4"/>
      <c r="M781" s="4"/>
      <c r="N781" s="10" t="str">
        <f>IF(C781="","",
SUMIFS(
sales!$I:$I,
sales!$C:$C,$C781,
sales!$E:$E,$E781,
sales!$H:$H,"&gt;="&amp;$F781,
sales!$H:$H,"&lt;="&amp;$G781
))</f>
        <v/>
      </c>
      <c r="O781" s="10" t="str">
        <f t="shared" si="140"/>
        <v/>
      </c>
      <c r="P781" s="11" t="str">
        <f t="shared" si="141"/>
        <v/>
      </c>
      <c r="Q781" s="12" t="str">
        <f t="shared" ca="1" si="142"/>
        <v/>
      </c>
      <c r="R781" s="100"/>
      <c r="S781" s="14"/>
      <c r="T781" s="15" t="str">
        <f t="shared" ca="1" si="143"/>
        <v/>
      </c>
      <c r="U781" s="15" t="str">
        <f t="shared" ca="1" si="144"/>
        <v/>
      </c>
      <c r="V781" s="16"/>
      <c r="W781" s="17" t="str">
        <f t="shared" ca="1" si="145"/>
        <v/>
      </c>
      <c r="X781" s="18" t="str">
        <f t="shared" ca="1" si="146"/>
        <v/>
      </c>
    </row>
    <row r="782" spans="1:24" x14ac:dyDescent="0.35">
      <c r="A782" s="3">
        <v>778</v>
      </c>
      <c r="B782" s="4"/>
      <c r="C782" s="4"/>
      <c r="D782" s="5" t="str">
        <f t="shared" si="137"/>
        <v/>
      </c>
      <c r="E782" s="4"/>
      <c r="F782" s="6"/>
      <c r="G782" s="6"/>
      <c r="H782" s="7" t="str">
        <f t="shared" ca="1" si="138"/>
        <v/>
      </c>
      <c r="I782" s="8" t="str">
        <f t="shared" ca="1" si="139"/>
        <v/>
      </c>
      <c r="J782" s="8" t="str">
        <f>IF(C782="","",
COUNTIFS(
sales!$C:$C,$C782,
sales!$E:$E,$E782,
sales!$H:$H,"&gt;="&amp;$F782,
sales!$H:$H,"&lt;="&amp;$G782
))</f>
        <v/>
      </c>
      <c r="K782" s="9" t="str">
        <f>IF(COUNTIFS(sales!C:C, C782)=0,"",
_xlfn.MAXIFS(sales!H:H, sales!C:C, C782))</f>
        <v/>
      </c>
      <c r="L782" s="4"/>
      <c r="M782" s="4"/>
      <c r="N782" s="10" t="str">
        <f>IF(C782="","",
SUMIFS(
sales!$I:$I,
sales!$C:$C,$C782,
sales!$E:$E,$E782,
sales!$H:$H,"&gt;="&amp;$F782,
sales!$H:$H,"&lt;="&amp;$G782
))</f>
        <v/>
      </c>
      <c r="O782" s="10" t="str">
        <f t="shared" si="140"/>
        <v/>
      </c>
      <c r="P782" s="11" t="str">
        <f t="shared" si="141"/>
        <v/>
      </c>
      <c r="Q782" s="12" t="str">
        <f t="shared" ca="1" si="142"/>
        <v/>
      </c>
      <c r="R782" s="100"/>
      <c r="S782" s="14"/>
      <c r="T782" s="15" t="str">
        <f t="shared" ca="1" si="143"/>
        <v/>
      </c>
      <c r="U782" s="15" t="str">
        <f t="shared" ca="1" si="144"/>
        <v/>
      </c>
      <c r="V782" s="16"/>
      <c r="W782" s="17" t="str">
        <f t="shared" ca="1" si="145"/>
        <v/>
      </c>
      <c r="X782" s="18" t="str">
        <f t="shared" ca="1" si="146"/>
        <v/>
      </c>
    </row>
    <row r="783" spans="1:24" x14ac:dyDescent="0.35">
      <c r="A783" s="3">
        <v>779</v>
      </c>
      <c r="B783" s="4"/>
      <c r="C783" s="4"/>
      <c r="D783" s="5" t="str">
        <f t="shared" si="137"/>
        <v/>
      </c>
      <c r="E783" s="4"/>
      <c r="F783" s="6"/>
      <c r="G783" s="6"/>
      <c r="H783" s="7" t="str">
        <f t="shared" ca="1" si="138"/>
        <v/>
      </c>
      <c r="I783" s="8" t="str">
        <f t="shared" ca="1" si="139"/>
        <v/>
      </c>
      <c r="J783" s="8" t="str">
        <f>IF(C783="","",
COUNTIFS(
sales!$C:$C,$C783,
sales!$E:$E,$E783,
sales!$H:$H,"&gt;="&amp;$F783,
sales!$H:$H,"&lt;="&amp;$G783
))</f>
        <v/>
      </c>
      <c r="K783" s="9" t="str">
        <f>IF(COUNTIFS(sales!C:C, C783)=0,"",
_xlfn.MAXIFS(sales!H:H, sales!C:C, C783))</f>
        <v/>
      </c>
      <c r="L783" s="4"/>
      <c r="M783" s="4"/>
      <c r="N783" s="10" t="str">
        <f>IF(C783="","",
SUMIFS(
sales!$I:$I,
sales!$C:$C,$C783,
sales!$E:$E,$E783,
sales!$H:$H,"&gt;="&amp;$F783,
sales!$H:$H,"&lt;="&amp;$G783
))</f>
        <v/>
      </c>
      <c r="O783" s="10" t="str">
        <f t="shared" si="140"/>
        <v/>
      </c>
      <c r="P783" s="11" t="str">
        <f t="shared" si="141"/>
        <v/>
      </c>
      <c r="Q783" s="12" t="str">
        <f t="shared" ca="1" si="142"/>
        <v/>
      </c>
      <c r="R783" s="100"/>
      <c r="S783" s="14"/>
      <c r="T783" s="15" t="str">
        <f t="shared" ca="1" si="143"/>
        <v/>
      </c>
      <c r="U783" s="15" t="str">
        <f t="shared" ca="1" si="144"/>
        <v/>
      </c>
      <c r="V783" s="16"/>
      <c r="W783" s="17" t="str">
        <f t="shared" ca="1" si="145"/>
        <v/>
      </c>
      <c r="X783" s="18" t="str">
        <f t="shared" ca="1" si="146"/>
        <v/>
      </c>
    </row>
    <row r="784" spans="1:24" x14ac:dyDescent="0.35">
      <c r="A784" s="3">
        <v>780</v>
      </c>
      <c r="B784" s="4"/>
      <c r="C784" s="4"/>
      <c r="D784" s="5" t="str">
        <f t="shared" si="137"/>
        <v/>
      </c>
      <c r="E784" s="4"/>
      <c r="F784" s="6"/>
      <c r="G784" s="6"/>
      <c r="H784" s="7" t="str">
        <f t="shared" ca="1" si="138"/>
        <v/>
      </c>
      <c r="I784" s="8" t="str">
        <f t="shared" ca="1" si="139"/>
        <v/>
      </c>
      <c r="J784" s="8" t="str">
        <f>IF(C784="","",
COUNTIFS(
sales!$C:$C,$C784,
sales!$E:$E,$E784,
sales!$H:$H,"&gt;="&amp;$F784,
sales!$H:$H,"&lt;="&amp;$G784
))</f>
        <v/>
      </c>
      <c r="K784" s="9" t="str">
        <f>IF(COUNTIFS(sales!C:C, C784)=0,"",
_xlfn.MAXIFS(sales!H:H, sales!C:C, C784))</f>
        <v/>
      </c>
      <c r="L784" s="4"/>
      <c r="M784" s="4"/>
      <c r="N784" s="10" t="str">
        <f>IF(C784="","",
SUMIFS(
sales!$I:$I,
sales!$C:$C,$C784,
sales!$E:$E,$E784,
sales!$H:$H,"&gt;="&amp;$F784,
sales!$H:$H,"&lt;="&amp;$G784
))</f>
        <v/>
      </c>
      <c r="O784" s="10" t="str">
        <f t="shared" si="140"/>
        <v/>
      </c>
      <c r="P784" s="11" t="str">
        <f t="shared" si="141"/>
        <v/>
      </c>
      <c r="Q784" s="12" t="str">
        <f t="shared" ca="1" si="142"/>
        <v/>
      </c>
      <c r="R784" s="100"/>
      <c r="S784" s="14"/>
      <c r="T784" s="15" t="str">
        <f t="shared" ca="1" si="143"/>
        <v/>
      </c>
      <c r="U784" s="15" t="str">
        <f t="shared" ca="1" si="144"/>
        <v/>
      </c>
      <c r="V784" s="16"/>
      <c r="W784" s="17" t="str">
        <f t="shared" ca="1" si="145"/>
        <v/>
      </c>
      <c r="X784" s="18" t="str">
        <f t="shared" ca="1" si="146"/>
        <v/>
      </c>
    </row>
    <row r="785" spans="1:24" x14ac:dyDescent="0.35">
      <c r="A785" s="3">
        <v>781</v>
      </c>
      <c r="B785" s="4"/>
      <c r="C785" s="4"/>
      <c r="D785" s="5" t="str">
        <f t="shared" si="137"/>
        <v/>
      </c>
      <c r="E785" s="4"/>
      <c r="F785" s="6"/>
      <c r="G785" s="6"/>
      <c r="H785" s="7" t="str">
        <f t="shared" ca="1" si="138"/>
        <v/>
      </c>
      <c r="I785" s="8" t="str">
        <f t="shared" ca="1" si="139"/>
        <v/>
      </c>
      <c r="J785" s="8" t="str">
        <f>IF(C785="","",
COUNTIFS(
sales!$C:$C,$C785,
sales!$E:$E,$E785,
sales!$H:$H,"&gt;="&amp;$F785,
sales!$H:$H,"&lt;="&amp;$G785
))</f>
        <v/>
      </c>
      <c r="K785" s="9" t="str">
        <f>IF(COUNTIFS(sales!C:C, C785)=0,"",
_xlfn.MAXIFS(sales!H:H, sales!C:C, C785))</f>
        <v/>
      </c>
      <c r="L785" s="4"/>
      <c r="M785" s="4"/>
      <c r="N785" s="10" t="str">
        <f>IF(C785="","",
SUMIFS(
sales!$I:$I,
sales!$C:$C,$C785,
sales!$E:$E,$E785,
sales!$H:$H,"&gt;="&amp;$F785,
sales!$H:$H,"&lt;="&amp;$G785
))</f>
        <v/>
      </c>
      <c r="O785" s="10" t="str">
        <f t="shared" si="140"/>
        <v/>
      </c>
      <c r="P785" s="11" t="str">
        <f t="shared" si="141"/>
        <v/>
      </c>
      <c r="Q785" s="12" t="str">
        <f t="shared" ca="1" si="142"/>
        <v/>
      </c>
      <c r="R785" s="100"/>
      <c r="S785" s="14"/>
      <c r="T785" s="15" t="str">
        <f t="shared" ca="1" si="143"/>
        <v/>
      </c>
      <c r="U785" s="15" t="str">
        <f t="shared" ca="1" si="144"/>
        <v/>
      </c>
      <c r="V785" s="16"/>
      <c r="W785" s="17" t="str">
        <f t="shared" ca="1" si="145"/>
        <v/>
      </c>
      <c r="X785" s="18" t="str">
        <f t="shared" ca="1" si="146"/>
        <v/>
      </c>
    </row>
    <row r="786" spans="1:24" x14ac:dyDescent="0.35">
      <c r="A786" s="3">
        <v>782</v>
      </c>
      <c r="B786" s="4"/>
      <c r="C786" s="4"/>
      <c r="D786" s="5" t="str">
        <f t="shared" si="137"/>
        <v/>
      </c>
      <c r="E786" s="4"/>
      <c r="F786" s="6"/>
      <c r="G786" s="6"/>
      <c r="H786" s="7" t="str">
        <f t="shared" ca="1" si="138"/>
        <v/>
      </c>
      <c r="I786" s="8" t="str">
        <f t="shared" ca="1" si="139"/>
        <v/>
      </c>
      <c r="J786" s="8" t="str">
        <f>IF(C786="","",
COUNTIFS(
sales!$C:$C,$C786,
sales!$E:$E,$E786,
sales!$H:$H,"&gt;="&amp;$F786,
sales!$H:$H,"&lt;="&amp;$G786
))</f>
        <v/>
      </c>
      <c r="K786" s="9" t="str">
        <f>IF(COUNTIFS(sales!C:C, C786)=0,"",
_xlfn.MAXIFS(sales!H:H, sales!C:C, C786))</f>
        <v/>
      </c>
      <c r="L786" s="4"/>
      <c r="M786" s="4"/>
      <c r="N786" s="10" t="str">
        <f>IF(C786="","",
SUMIFS(
sales!$I:$I,
sales!$C:$C,$C786,
sales!$E:$E,$E786,
sales!$H:$H,"&gt;="&amp;$F786,
sales!$H:$H,"&lt;="&amp;$G786
))</f>
        <v/>
      </c>
      <c r="O786" s="10" t="str">
        <f t="shared" si="140"/>
        <v/>
      </c>
      <c r="P786" s="11" t="str">
        <f t="shared" si="141"/>
        <v/>
      </c>
      <c r="Q786" s="12" t="str">
        <f t="shared" ca="1" si="142"/>
        <v/>
      </c>
      <c r="R786" s="100"/>
      <c r="S786" s="14"/>
      <c r="T786" s="15" t="str">
        <f t="shared" ca="1" si="143"/>
        <v/>
      </c>
      <c r="U786" s="15" t="str">
        <f t="shared" ca="1" si="144"/>
        <v/>
      </c>
      <c r="V786" s="16"/>
      <c r="W786" s="17" t="str">
        <f t="shared" ca="1" si="145"/>
        <v/>
      </c>
      <c r="X786" s="18" t="str">
        <f t="shared" ca="1" si="146"/>
        <v/>
      </c>
    </row>
    <row r="787" spans="1:24" x14ac:dyDescent="0.35">
      <c r="A787" s="3">
        <v>783</v>
      </c>
      <c r="B787" s="4"/>
      <c r="C787" s="4"/>
      <c r="D787" s="5" t="str">
        <f t="shared" si="137"/>
        <v/>
      </c>
      <c r="E787" s="4"/>
      <c r="F787" s="6"/>
      <c r="G787" s="6"/>
      <c r="H787" s="7" t="str">
        <f t="shared" ca="1" si="138"/>
        <v/>
      </c>
      <c r="I787" s="8" t="str">
        <f t="shared" ca="1" si="139"/>
        <v/>
      </c>
      <c r="J787" s="8" t="str">
        <f>IF(C787="","",
COUNTIFS(
sales!$C:$C,$C787,
sales!$E:$E,$E787,
sales!$H:$H,"&gt;="&amp;$F787,
sales!$H:$H,"&lt;="&amp;$G787
))</f>
        <v/>
      </c>
      <c r="K787" s="9" t="str">
        <f>IF(COUNTIFS(sales!C:C, C787)=0,"",
_xlfn.MAXIFS(sales!H:H, sales!C:C, C787))</f>
        <v/>
      </c>
      <c r="L787" s="4"/>
      <c r="M787" s="4"/>
      <c r="N787" s="10" t="str">
        <f>IF(C787="","",
SUMIFS(
sales!$I:$I,
sales!$C:$C,$C787,
sales!$E:$E,$E787,
sales!$H:$H,"&gt;="&amp;$F787,
sales!$H:$H,"&lt;="&amp;$G787
))</f>
        <v/>
      </c>
      <c r="O787" s="10" t="str">
        <f t="shared" si="140"/>
        <v/>
      </c>
      <c r="P787" s="11" t="str">
        <f t="shared" si="141"/>
        <v/>
      </c>
      <c r="Q787" s="12" t="str">
        <f t="shared" ca="1" si="142"/>
        <v/>
      </c>
      <c r="R787" s="100"/>
      <c r="S787" s="14"/>
      <c r="T787" s="15" t="str">
        <f t="shared" ca="1" si="143"/>
        <v/>
      </c>
      <c r="U787" s="15" t="str">
        <f t="shared" ca="1" si="144"/>
        <v/>
      </c>
      <c r="V787" s="16"/>
      <c r="W787" s="17" t="str">
        <f t="shared" ca="1" si="145"/>
        <v/>
      </c>
      <c r="X787" s="18" t="str">
        <f t="shared" ca="1" si="146"/>
        <v/>
      </c>
    </row>
    <row r="788" spans="1:24" x14ac:dyDescent="0.35">
      <c r="A788" s="3">
        <v>784</v>
      </c>
      <c r="B788" s="4"/>
      <c r="C788" s="4"/>
      <c r="D788" s="5" t="str">
        <f t="shared" si="137"/>
        <v/>
      </c>
      <c r="E788" s="4"/>
      <c r="F788" s="6"/>
      <c r="G788" s="6"/>
      <c r="H788" s="7" t="str">
        <f t="shared" ca="1" si="138"/>
        <v/>
      </c>
      <c r="I788" s="8" t="str">
        <f t="shared" ca="1" si="139"/>
        <v/>
      </c>
      <c r="J788" s="8" t="str">
        <f>IF(C788="","",
COUNTIFS(
sales!$C:$C,$C788,
sales!$E:$E,$E788,
sales!$H:$H,"&gt;="&amp;$F788,
sales!$H:$H,"&lt;="&amp;$G788
))</f>
        <v/>
      </c>
      <c r="K788" s="9" t="str">
        <f>IF(COUNTIFS(sales!C:C, C788)=0,"",
_xlfn.MAXIFS(sales!H:H, sales!C:C, C788))</f>
        <v/>
      </c>
      <c r="L788" s="4"/>
      <c r="M788" s="4"/>
      <c r="N788" s="10" t="str">
        <f>IF(C788="","",
SUMIFS(
sales!$I:$I,
sales!$C:$C,$C788,
sales!$E:$E,$E788,
sales!$H:$H,"&gt;="&amp;$F788,
sales!$H:$H,"&lt;="&amp;$G788
))</f>
        <v/>
      </c>
      <c r="O788" s="10" t="str">
        <f t="shared" si="140"/>
        <v/>
      </c>
      <c r="P788" s="11" t="str">
        <f t="shared" si="141"/>
        <v/>
      </c>
      <c r="Q788" s="12" t="str">
        <f t="shared" ca="1" si="142"/>
        <v/>
      </c>
      <c r="R788" s="100"/>
      <c r="S788" s="14"/>
      <c r="T788" s="15" t="str">
        <f t="shared" ca="1" si="143"/>
        <v/>
      </c>
      <c r="U788" s="15" t="str">
        <f t="shared" ca="1" si="144"/>
        <v/>
      </c>
      <c r="V788" s="16"/>
      <c r="W788" s="17" t="str">
        <f t="shared" ca="1" si="145"/>
        <v/>
      </c>
      <c r="X788" s="18" t="str">
        <f t="shared" ca="1" si="146"/>
        <v/>
      </c>
    </row>
    <row r="789" spans="1:24" x14ac:dyDescent="0.35">
      <c r="A789" s="3">
        <v>785</v>
      </c>
      <c r="B789" s="4"/>
      <c r="C789" s="4"/>
      <c r="D789" s="5" t="str">
        <f t="shared" si="137"/>
        <v/>
      </c>
      <c r="E789" s="4"/>
      <c r="F789" s="6"/>
      <c r="G789" s="6"/>
      <c r="H789" s="7" t="str">
        <f t="shared" ca="1" si="138"/>
        <v/>
      </c>
      <c r="I789" s="8" t="str">
        <f t="shared" ca="1" si="139"/>
        <v/>
      </c>
      <c r="J789" s="8" t="str">
        <f>IF(C789="","",
COUNTIFS(
sales!$C:$C,$C789,
sales!$E:$E,$E789,
sales!$H:$H,"&gt;="&amp;$F789,
sales!$H:$H,"&lt;="&amp;$G789
))</f>
        <v/>
      </c>
      <c r="K789" s="9" t="str">
        <f>IF(COUNTIFS(sales!C:C, C789)=0,"",
_xlfn.MAXIFS(sales!H:H, sales!C:C, C789))</f>
        <v/>
      </c>
      <c r="L789" s="4"/>
      <c r="M789" s="4"/>
      <c r="N789" s="10" t="str">
        <f>IF(C789="","",
SUMIFS(
sales!$I:$I,
sales!$C:$C,$C789,
sales!$E:$E,$E789,
sales!$H:$H,"&gt;="&amp;$F789,
sales!$H:$H,"&lt;="&amp;$G789
))</f>
        <v/>
      </c>
      <c r="O789" s="10" t="str">
        <f t="shared" si="140"/>
        <v/>
      </c>
      <c r="P789" s="11" t="str">
        <f t="shared" si="141"/>
        <v/>
      </c>
      <c r="Q789" s="12" t="str">
        <f t="shared" ca="1" si="142"/>
        <v/>
      </c>
      <c r="R789" s="100"/>
      <c r="S789" s="14"/>
      <c r="T789" s="15" t="str">
        <f t="shared" ca="1" si="143"/>
        <v/>
      </c>
      <c r="U789" s="15" t="str">
        <f t="shared" ca="1" si="144"/>
        <v/>
      </c>
      <c r="V789" s="16"/>
      <c r="W789" s="17" t="str">
        <f t="shared" ca="1" si="145"/>
        <v/>
      </c>
      <c r="X789" s="18" t="str">
        <f t="shared" ca="1" si="146"/>
        <v/>
      </c>
    </row>
    <row r="790" spans="1:24" x14ac:dyDescent="0.35">
      <c r="A790" s="3">
        <v>786</v>
      </c>
      <c r="B790" s="4"/>
      <c r="C790" s="4"/>
      <c r="D790" s="5" t="str">
        <f t="shared" si="137"/>
        <v/>
      </c>
      <c r="E790" s="4"/>
      <c r="F790" s="6"/>
      <c r="G790" s="6"/>
      <c r="H790" s="7" t="str">
        <f t="shared" ca="1" si="138"/>
        <v/>
      </c>
      <c r="I790" s="8" t="str">
        <f t="shared" ca="1" si="139"/>
        <v/>
      </c>
      <c r="J790" s="8" t="str">
        <f>IF(C790="","",
COUNTIFS(
sales!$C:$C,$C790,
sales!$E:$E,$E790,
sales!$H:$H,"&gt;="&amp;$F790,
sales!$H:$H,"&lt;="&amp;$G790
))</f>
        <v/>
      </c>
      <c r="K790" s="9" t="str">
        <f>IF(COUNTIFS(sales!C:C, C790)=0,"",
_xlfn.MAXIFS(sales!H:H, sales!C:C, C790))</f>
        <v/>
      </c>
      <c r="L790" s="4"/>
      <c r="M790" s="4"/>
      <c r="N790" s="10" t="str">
        <f>IF(C790="","",
SUMIFS(
sales!$I:$I,
sales!$C:$C,$C790,
sales!$E:$E,$E790,
sales!$H:$H,"&gt;="&amp;$F790,
sales!$H:$H,"&lt;="&amp;$G790
))</f>
        <v/>
      </c>
      <c r="O790" s="10" t="str">
        <f t="shared" si="140"/>
        <v/>
      </c>
      <c r="P790" s="11" t="str">
        <f t="shared" si="141"/>
        <v/>
      </c>
      <c r="Q790" s="12" t="str">
        <f t="shared" ca="1" si="142"/>
        <v/>
      </c>
      <c r="R790" s="100"/>
      <c r="S790" s="14"/>
      <c r="T790" s="15" t="str">
        <f t="shared" ca="1" si="143"/>
        <v/>
      </c>
      <c r="U790" s="15" t="str">
        <f t="shared" ca="1" si="144"/>
        <v/>
      </c>
      <c r="V790" s="16"/>
      <c r="W790" s="17" t="str">
        <f t="shared" ca="1" si="145"/>
        <v/>
      </c>
      <c r="X790" s="18" t="str">
        <f t="shared" ca="1" si="146"/>
        <v/>
      </c>
    </row>
    <row r="791" spans="1:24" x14ac:dyDescent="0.35">
      <c r="A791" s="3">
        <v>787</v>
      </c>
      <c r="B791" s="4"/>
      <c r="C791" s="4"/>
      <c r="D791" s="5" t="str">
        <f t="shared" si="137"/>
        <v/>
      </c>
      <c r="E791" s="4"/>
      <c r="F791" s="6"/>
      <c r="G791" s="6"/>
      <c r="H791" s="7" t="str">
        <f t="shared" ca="1" si="138"/>
        <v/>
      </c>
      <c r="I791" s="8" t="str">
        <f t="shared" ca="1" si="139"/>
        <v/>
      </c>
      <c r="J791" s="8" t="str">
        <f>IF(C791="","",
COUNTIFS(
sales!$C:$C,$C791,
sales!$E:$E,$E791,
sales!$H:$H,"&gt;="&amp;$F791,
sales!$H:$H,"&lt;="&amp;$G791
))</f>
        <v/>
      </c>
      <c r="K791" s="9" t="str">
        <f>IF(COUNTIFS(sales!C:C, C791)=0,"",
_xlfn.MAXIFS(sales!H:H, sales!C:C, C791))</f>
        <v/>
      </c>
      <c r="L791" s="4"/>
      <c r="M791" s="4"/>
      <c r="N791" s="10" t="str">
        <f>IF(C791="","",
SUMIFS(
sales!$I:$I,
sales!$C:$C,$C791,
sales!$E:$E,$E791,
sales!$H:$H,"&gt;="&amp;$F791,
sales!$H:$H,"&lt;="&amp;$G791
))</f>
        <v/>
      </c>
      <c r="O791" s="10" t="str">
        <f t="shared" si="140"/>
        <v/>
      </c>
      <c r="P791" s="11" t="str">
        <f t="shared" si="141"/>
        <v/>
      </c>
      <c r="Q791" s="12" t="str">
        <f t="shared" ca="1" si="142"/>
        <v/>
      </c>
      <c r="R791" s="100"/>
      <c r="S791" s="14"/>
      <c r="T791" s="15" t="str">
        <f t="shared" ca="1" si="143"/>
        <v/>
      </c>
      <c r="U791" s="15" t="str">
        <f t="shared" ca="1" si="144"/>
        <v/>
      </c>
      <c r="V791" s="16"/>
      <c r="W791" s="17" t="str">
        <f t="shared" ca="1" si="145"/>
        <v/>
      </c>
      <c r="X791" s="18" t="str">
        <f t="shared" ca="1" si="146"/>
        <v/>
      </c>
    </row>
    <row r="792" spans="1:24" x14ac:dyDescent="0.35">
      <c r="A792" s="3">
        <v>788</v>
      </c>
      <c r="B792" s="4"/>
      <c r="C792" s="4"/>
      <c r="D792" s="5" t="str">
        <f t="shared" si="137"/>
        <v/>
      </c>
      <c r="E792" s="4"/>
      <c r="F792" s="6"/>
      <c r="G792" s="6"/>
      <c r="H792" s="7" t="str">
        <f t="shared" ca="1" si="138"/>
        <v/>
      </c>
      <c r="I792" s="8" t="str">
        <f t="shared" ca="1" si="139"/>
        <v/>
      </c>
      <c r="J792" s="8" t="str">
        <f>IF(C792="","",
COUNTIFS(
sales!$C:$C,$C792,
sales!$E:$E,$E792,
sales!$H:$H,"&gt;="&amp;$F792,
sales!$H:$H,"&lt;="&amp;$G792
))</f>
        <v/>
      </c>
      <c r="K792" s="9" t="str">
        <f>IF(COUNTIFS(sales!C:C, C792)=0,"",
_xlfn.MAXIFS(sales!H:H, sales!C:C, C792))</f>
        <v/>
      </c>
      <c r="L792" s="4"/>
      <c r="M792" s="4"/>
      <c r="N792" s="10" t="str">
        <f>IF(C792="","",
SUMIFS(
sales!$I:$I,
sales!$C:$C,$C792,
sales!$E:$E,$E792,
sales!$H:$H,"&gt;="&amp;$F792,
sales!$H:$H,"&lt;="&amp;$G792
))</f>
        <v/>
      </c>
      <c r="O792" s="10" t="str">
        <f t="shared" si="140"/>
        <v/>
      </c>
      <c r="P792" s="11" t="str">
        <f t="shared" si="141"/>
        <v/>
      </c>
      <c r="Q792" s="12" t="str">
        <f t="shared" ca="1" si="142"/>
        <v/>
      </c>
      <c r="R792" s="100"/>
      <c r="S792" s="14"/>
      <c r="T792" s="15" t="str">
        <f t="shared" ca="1" si="143"/>
        <v/>
      </c>
      <c r="U792" s="15" t="str">
        <f t="shared" ca="1" si="144"/>
        <v/>
      </c>
      <c r="V792" s="16"/>
      <c r="W792" s="17" t="str">
        <f t="shared" ca="1" si="145"/>
        <v/>
      </c>
      <c r="X792" s="18" t="str">
        <f t="shared" ca="1" si="146"/>
        <v/>
      </c>
    </row>
    <row r="793" spans="1:24" x14ac:dyDescent="0.35">
      <c r="A793" s="3">
        <v>789</v>
      </c>
      <c r="B793" s="4"/>
      <c r="C793" s="4"/>
      <c r="D793" s="5" t="str">
        <f t="shared" si="137"/>
        <v/>
      </c>
      <c r="E793" s="4"/>
      <c r="F793" s="6"/>
      <c r="G793" s="6"/>
      <c r="H793" s="7" t="str">
        <f t="shared" ca="1" si="138"/>
        <v/>
      </c>
      <c r="I793" s="8" t="str">
        <f t="shared" ca="1" si="139"/>
        <v/>
      </c>
      <c r="J793" s="8" t="str">
        <f>IF(C793="","",
COUNTIFS(
sales!$C:$C,$C793,
sales!$E:$E,$E793,
sales!$H:$H,"&gt;="&amp;$F793,
sales!$H:$H,"&lt;="&amp;$G793
))</f>
        <v/>
      </c>
      <c r="K793" s="9" t="str">
        <f>IF(COUNTIFS(sales!C:C, C793)=0,"",
_xlfn.MAXIFS(sales!H:H, sales!C:C, C793))</f>
        <v/>
      </c>
      <c r="L793" s="4"/>
      <c r="M793" s="4"/>
      <c r="N793" s="10" t="str">
        <f>IF(C793="","",
SUMIFS(
sales!$I:$I,
sales!$C:$C,$C793,
sales!$E:$E,$E793,
sales!$H:$H,"&gt;="&amp;$F793,
sales!$H:$H,"&lt;="&amp;$G793
))</f>
        <v/>
      </c>
      <c r="O793" s="10" t="str">
        <f t="shared" si="140"/>
        <v/>
      </c>
      <c r="P793" s="11" t="str">
        <f t="shared" si="141"/>
        <v/>
      </c>
      <c r="Q793" s="12" t="str">
        <f t="shared" ca="1" si="142"/>
        <v/>
      </c>
      <c r="R793" s="100"/>
      <c r="S793" s="14"/>
      <c r="T793" s="15" t="str">
        <f t="shared" ca="1" si="143"/>
        <v/>
      </c>
      <c r="U793" s="15" t="str">
        <f t="shared" ca="1" si="144"/>
        <v/>
      </c>
      <c r="V793" s="16"/>
      <c r="W793" s="17" t="str">
        <f t="shared" ca="1" si="145"/>
        <v/>
      </c>
      <c r="X793" s="18" t="str">
        <f t="shared" ca="1" si="146"/>
        <v/>
      </c>
    </row>
    <row r="794" spans="1:24" x14ac:dyDescent="0.35">
      <c r="A794" s="3">
        <v>790</v>
      </c>
      <c r="B794" s="4"/>
      <c r="C794" s="4"/>
      <c r="D794" s="5" t="str">
        <f t="shared" si="137"/>
        <v/>
      </c>
      <c r="E794" s="4"/>
      <c r="F794" s="6"/>
      <c r="G794" s="6"/>
      <c r="H794" s="7" t="str">
        <f t="shared" ca="1" si="138"/>
        <v/>
      </c>
      <c r="I794" s="8" t="str">
        <f t="shared" ca="1" si="139"/>
        <v/>
      </c>
      <c r="J794" s="8" t="str">
        <f>IF(C794="","",
COUNTIFS(
sales!$C:$C,$C794,
sales!$E:$E,$E794,
sales!$H:$H,"&gt;="&amp;$F794,
sales!$H:$H,"&lt;="&amp;$G794
))</f>
        <v/>
      </c>
      <c r="K794" s="9" t="str">
        <f>IF(COUNTIFS(sales!C:C, C794)=0,"",
_xlfn.MAXIFS(sales!H:H, sales!C:C, C794))</f>
        <v/>
      </c>
      <c r="L794" s="4"/>
      <c r="M794" s="4"/>
      <c r="N794" s="10" t="str">
        <f>IF(C794="","",
SUMIFS(
sales!$I:$I,
sales!$C:$C,$C794,
sales!$E:$E,$E794,
sales!$H:$H,"&gt;="&amp;$F794,
sales!$H:$H,"&lt;="&amp;$G794
))</f>
        <v/>
      </c>
      <c r="O794" s="10" t="str">
        <f t="shared" si="140"/>
        <v/>
      </c>
      <c r="P794" s="11" t="str">
        <f t="shared" si="141"/>
        <v/>
      </c>
      <c r="Q794" s="12" t="str">
        <f t="shared" ca="1" si="142"/>
        <v/>
      </c>
      <c r="R794" s="100"/>
      <c r="S794" s="14"/>
      <c r="T794" s="15" t="str">
        <f t="shared" ca="1" si="143"/>
        <v/>
      </c>
      <c r="U794" s="15" t="str">
        <f t="shared" ca="1" si="144"/>
        <v/>
      </c>
      <c r="V794" s="16"/>
      <c r="W794" s="17" t="str">
        <f t="shared" ca="1" si="145"/>
        <v/>
      </c>
      <c r="X794" s="18" t="str">
        <f t="shared" ca="1" si="146"/>
        <v/>
      </c>
    </row>
    <row r="795" spans="1:24" x14ac:dyDescent="0.35">
      <c r="A795" s="3">
        <v>791</v>
      </c>
      <c r="B795" s="4"/>
      <c r="C795" s="4"/>
      <c r="D795" s="5" t="str">
        <f t="shared" si="137"/>
        <v/>
      </c>
      <c r="E795" s="4"/>
      <c r="F795" s="6"/>
      <c r="G795" s="6"/>
      <c r="H795" s="7" t="str">
        <f t="shared" ca="1" si="138"/>
        <v/>
      </c>
      <c r="I795" s="8" t="str">
        <f t="shared" ca="1" si="139"/>
        <v/>
      </c>
      <c r="J795" s="8" t="str">
        <f>IF(C795="","",
COUNTIFS(
sales!$C:$C,$C795,
sales!$E:$E,$E795,
sales!$H:$H,"&gt;="&amp;$F795,
sales!$H:$H,"&lt;="&amp;$G795
))</f>
        <v/>
      </c>
      <c r="K795" s="9" t="str">
        <f>IF(COUNTIFS(sales!C:C, C795)=0,"",
_xlfn.MAXIFS(sales!H:H, sales!C:C, C795))</f>
        <v/>
      </c>
      <c r="L795" s="4"/>
      <c r="M795" s="4"/>
      <c r="N795" s="10" t="str">
        <f>IF(C795="","",
SUMIFS(
sales!$I:$I,
sales!$C:$C,$C795,
sales!$E:$E,$E795,
sales!$H:$H,"&gt;="&amp;$F795,
sales!$H:$H,"&lt;="&amp;$G795
))</f>
        <v/>
      </c>
      <c r="O795" s="10" t="str">
        <f t="shared" si="140"/>
        <v/>
      </c>
      <c r="P795" s="11" t="str">
        <f t="shared" si="141"/>
        <v/>
      </c>
      <c r="Q795" s="12" t="str">
        <f t="shared" ca="1" si="142"/>
        <v/>
      </c>
      <c r="R795" s="100"/>
      <c r="S795" s="14"/>
      <c r="T795" s="15" t="str">
        <f t="shared" ca="1" si="143"/>
        <v/>
      </c>
      <c r="U795" s="15" t="str">
        <f t="shared" ca="1" si="144"/>
        <v/>
      </c>
      <c r="V795" s="16"/>
      <c r="W795" s="17" t="str">
        <f t="shared" ca="1" si="145"/>
        <v/>
      </c>
      <c r="X795" s="18" t="str">
        <f t="shared" ca="1" si="146"/>
        <v/>
      </c>
    </row>
    <row r="796" spans="1:24" x14ac:dyDescent="0.35">
      <c r="A796" s="3">
        <v>792</v>
      </c>
      <c r="B796" s="4"/>
      <c r="C796" s="4"/>
      <c r="D796" s="5" t="str">
        <f t="shared" si="137"/>
        <v/>
      </c>
      <c r="E796" s="4"/>
      <c r="F796" s="6"/>
      <c r="G796" s="6"/>
      <c r="H796" s="7" t="str">
        <f t="shared" ca="1" si="138"/>
        <v/>
      </c>
      <c r="I796" s="8" t="str">
        <f t="shared" ca="1" si="139"/>
        <v/>
      </c>
      <c r="J796" s="8" t="str">
        <f>IF(C796="","",
COUNTIFS(
sales!$C:$C,$C796,
sales!$E:$E,$E796,
sales!$H:$H,"&gt;="&amp;$F796,
sales!$H:$H,"&lt;="&amp;$G796
))</f>
        <v/>
      </c>
      <c r="K796" s="9" t="str">
        <f>IF(COUNTIFS(sales!C:C, C796)=0,"",
_xlfn.MAXIFS(sales!H:H, sales!C:C, C796))</f>
        <v/>
      </c>
      <c r="L796" s="4"/>
      <c r="M796" s="4"/>
      <c r="N796" s="10" t="str">
        <f>IF(C796="","",
SUMIFS(
sales!$I:$I,
sales!$C:$C,$C796,
sales!$E:$E,$E796,
sales!$H:$H,"&gt;="&amp;$F796,
sales!$H:$H,"&lt;="&amp;$G796
))</f>
        <v/>
      </c>
      <c r="O796" s="10" t="str">
        <f t="shared" si="140"/>
        <v/>
      </c>
      <c r="P796" s="11" t="str">
        <f t="shared" si="141"/>
        <v/>
      </c>
      <c r="Q796" s="12" t="str">
        <f t="shared" ca="1" si="142"/>
        <v/>
      </c>
      <c r="R796" s="100"/>
      <c r="S796" s="14"/>
      <c r="T796" s="15" t="str">
        <f t="shared" ca="1" si="143"/>
        <v/>
      </c>
      <c r="U796" s="15" t="str">
        <f t="shared" ca="1" si="144"/>
        <v/>
      </c>
      <c r="V796" s="16"/>
      <c r="W796" s="17" t="str">
        <f t="shared" ca="1" si="145"/>
        <v/>
      </c>
      <c r="X796" s="18" t="str">
        <f t="shared" ca="1" si="146"/>
        <v/>
      </c>
    </row>
    <row r="797" spans="1:24" x14ac:dyDescent="0.35">
      <c r="A797" s="3">
        <v>793</v>
      </c>
      <c r="B797" s="4"/>
      <c r="C797" s="4"/>
      <c r="D797" s="5" t="str">
        <f t="shared" si="137"/>
        <v/>
      </c>
      <c r="E797" s="4"/>
      <c r="F797" s="6"/>
      <c r="G797" s="6"/>
      <c r="H797" s="7" t="str">
        <f t="shared" ca="1" si="138"/>
        <v/>
      </c>
      <c r="I797" s="8" t="str">
        <f t="shared" ca="1" si="139"/>
        <v/>
      </c>
      <c r="J797" s="8" t="str">
        <f>IF(C797="","",
COUNTIFS(
sales!$C:$C,$C797,
sales!$E:$E,$E797,
sales!$H:$H,"&gt;="&amp;$F797,
sales!$H:$H,"&lt;="&amp;$G797
))</f>
        <v/>
      </c>
      <c r="K797" s="9" t="str">
        <f>IF(COUNTIFS(sales!C:C, C797)=0,"",
_xlfn.MAXIFS(sales!H:H, sales!C:C, C797))</f>
        <v/>
      </c>
      <c r="L797" s="4"/>
      <c r="M797" s="4"/>
      <c r="N797" s="10" t="str">
        <f>IF(C797="","",
SUMIFS(
sales!$I:$I,
sales!$C:$C,$C797,
sales!$E:$E,$E797,
sales!$H:$H,"&gt;="&amp;$F797,
sales!$H:$H,"&lt;="&amp;$G797
))</f>
        <v/>
      </c>
      <c r="O797" s="10" t="str">
        <f t="shared" si="140"/>
        <v/>
      </c>
      <c r="P797" s="11" t="str">
        <f t="shared" si="141"/>
        <v/>
      </c>
      <c r="Q797" s="12" t="str">
        <f t="shared" ca="1" si="142"/>
        <v/>
      </c>
      <c r="R797" s="100"/>
      <c r="S797" s="14"/>
      <c r="T797" s="15" t="str">
        <f t="shared" ca="1" si="143"/>
        <v/>
      </c>
      <c r="U797" s="15" t="str">
        <f t="shared" ca="1" si="144"/>
        <v/>
      </c>
      <c r="V797" s="16"/>
      <c r="W797" s="17" t="str">
        <f t="shared" ca="1" si="145"/>
        <v/>
      </c>
      <c r="X797" s="18" t="str">
        <f t="shared" ca="1" si="146"/>
        <v/>
      </c>
    </row>
    <row r="798" spans="1:24" x14ac:dyDescent="0.35">
      <c r="A798" s="3">
        <v>794</v>
      </c>
      <c r="B798" s="4"/>
      <c r="C798" s="4"/>
      <c r="D798" s="5" t="str">
        <f t="shared" si="137"/>
        <v/>
      </c>
      <c r="E798" s="4"/>
      <c r="F798" s="6"/>
      <c r="G798" s="6"/>
      <c r="H798" s="7" t="str">
        <f t="shared" ca="1" si="138"/>
        <v/>
      </c>
      <c r="I798" s="8" t="str">
        <f t="shared" ca="1" si="139"/>
        <v/>
      </c>
      <c r="J798" s="8" t="str">
        <f>IF(C798="","",
COUNTIFS(
sales!$C:$C,$C798,
sales!$E:$E,$E798,
sales!$H:$H,"&gt;="&amp;$F798,
sales!$H:$H,"&lt;="&amp;$G798
))</f>
        <v/>
      </c>
      <c r="K798" s="9" t="str">
        <f>IF(COUNTIFS(sales!C:C, C798)=0,"",
_xlfn.MAXIFS(sales!H:H, sales!C:C, C798))</f>
        <v/>
      </c>
      <c r="L798" s="4"/>
      <c r="M798" s="4"/>
      <c r="N798" s="10" t="str">
        <f>IF(C798="","",
SUMIFS(
sales!$I:$I,
sales!$C:$C,$C798,
sales!$E:$E,$E798,
sales!$H:$H,"&gt;="&amp;$F798,
sales!$H:$H,"&lt;="&amp;$G798
))</f>
        <v/>
      </c>
      <c r="O798" s="10" t="str">
        <f t="shared" si="140"/>
        <v/>
      </c>
      <c r="P798" s="11" t="str">
        <f t="shared" si="141"/>
        <v/>
      </c>
      <c r="Q798" s="12" t="str">
        <f t="shared" ca="1" si="142"/>
        <v/>
      </c>
      <c r="R798" s="100"/>
      <c r="S798" s="14"/>
      <c r="T798" s="15" t="str">
        <f t="shared" ca="1" si="143"/>
        <v/>
      </c>
      <c r="U798" s="15" t="str">
        <f t="shared" ca="1" si="144"/>
        <v/>
      </c>
      <c r="V798" s="16"/>
      <c r="W798" s="17" t="str">
        <f t="shared" ca="1" si="145"/>
        <v/>
      </c>
      <c r="X798" s="18" t="str">
        <f t="shared" ca="1" si="146"/>
        <v/>
      </c>
    </row>
    <row r="799" spans="1:24" x14ac:dyDescent="0.35">
      <c r="A799" s="3">
        <v>795</v>
      </c>
      <c r="B799" s="4"/>
      <c r="C799" s="4"/>
      <c r="D799" s="5" t="str">
        <f t="shared" si="137"/>
        <v/>
      </c>
      <c r="E799" s="4"/>
      <c r="F799" s="6"/>
      <c r="G799" s="6"/>
      <c r="H799" s="7" t="str">
        <f t="shared" ca="1" si="138"/>
        <v/>
      </c>
      <c r="I799" s="8" t="str">
        <f t="shared" ca="1" si="139"/>
        <v/>
      </c>
      <c r="J799" s="8" t="str">
        <f>IF(C799="","",
COUNTIFS(
sales!$C:$C,$C799,
sales!$E:$E,$E799,
sales!$H:$H,"&gt;="&amp;$F799,
sales!$H:$H,"&lt;="&amp;$G799
))</f>
        <v/>
      </c>
      <c r="K799" s="9" t="str">
        <f>IF(COUNTIFS(sales!C:C, C799)=0,"",
_xlfn.MAXIFS(sales!H:H, sales!C:C, C799))</f>
        <v/>
      </c>
      <c r="L799" s="4"/>
      <c r="M799" s="4"/>
      <c r="N799" s="10" t="str">
        <f>IF(C799="","",
SUMIFS(
sales!$I:$I,
sales!$C:$C,$C799,
sales!$E:$E,$E799,
sales!$H:$H,"&gt;="&amp;$F799,
sales!$H:$H,"&lt;="&amp;$G799
))</f>
        <v/>
      </c>
      <c r="O799" s="10" t="str">
        <f t="shared" si="140"/>
        <v/>
      </c>
      <c r="P799" s="11" t="str">
        <f t="shared" si="141"/>
        <v/>
      </c>
      <c r="Q799" s="12" t="str">
        <f t="shared" ca="1" si="142"/>
        <v/>
      </c>
      <c r="R799" s="100"/>
      <c r="S799" s="14"/>
      <c r="T799" s="15" t="str">
        <f t="shared" ca="1" si="143"/>
        <v/>
      </c>
      <c r="U799" s="15" t="str">
        <f t="shared" ca="1" si="144"/>
        <v/>
      </c>
      <c r="V799" s="16"/>
      <c r="W799" s="17" t="str">
        <f t="shared" ca="1" si="145"/>
        <v/>
      </c>
      <c r="X799" s="18" t="str">
        <f t="shared" ca="1" si="146"/>
        <v/>
      </c>
    </row>
    <row r="800" spans="1:24" x14ac:dyDescent="0.35">
      <c r="A800" s="3">
        <v>796</v>
      </c>
      <c r="B800" s="4"/>
      <c r="C800" s="4"/>
      <c r="D800" s="5" t="str">
        <f t="shared" si="137"/>
        <v/>
      </c>
      <c r="E800" s="4"/>
      <c r="F800" s="6"/>
      <c r="G800" s="6"/>
      <c r="H800" s="7" t="str">
        <f t="shared" ca="1" si="138"/>
        <v/>
      </c>
      <c r="I800" s="8" t="str">
        <f t="shared" ca="1" si="139"/>
        <v/>
      </c>
      <c r="J800" s="8" t="str">
        <f>IF(C800="","",
COUNTIFS(
sales!$C:$C,$C800,
sales!$E:$E,$E800,
sales!$H:$H,"&gt;="&amp;$F800,
sales!$H:$H,"&lt;="&amp;$G800
))</f>
        <v/>
      </c>
      <c r="K800" s="9" t="str">
        <f>IF(COUNTIFS(sales!C:C, C800)=0,"",
_xlfn.MAXIFS(sales!H:H, sales!C:C, C800))</f>
        <v/>
      </c>
      <c r="L800" s="4"/>
      <c r="M800" s="4"/>
      <c r="N800" s="10" t="str">
        <f>IF(C800="","",
SUMIFS(
sales!$I:$I,
sales!$C:$C,$C800,
sales!$E:$E,$E800,
sales!$H:$H,"&gt;="&amp;$F800,
sales!$H:$H,"&lt;="&amp;$G800
))</f>
        <v/>
      </c>
      <c r="O800" s="10" t="str">
        <f t="shared" si="140"/>
        <v/>
      </c>
      <c r="P800" s="11" t="str">
        <f t="shared" si="141"/>
        <v/>
      </c>
      <c r="Q800" s="12" t="str">
        <f t="shared" ca="1" si="142"/>
        <v/>
      </c>
      <c r="R800" s="100"/>
      <c r="S800" s="14"/>
      <c r="T800" s="15" t="str">
        <f t="shared" ca="1" si="143"/>
        <v/>
      </c>
      <c r="U800" s="15" t="str">
        <f t="shared" ca="1" si="144"/>
        <v/>
      </c>
      <c r="V800" s="16"/>
      <c r="W800" s="17" t="str">
        <f t="shared" ca="1" si="145"/>
        <v/>
      </c>
      <c r="X800" s="18" t="str">
        <f t="shared" ca="1" si="146"/>
        <v/>
      </c>
    </row>
    <row r="801" spans="1:24" x14ac:dyDescent="0.35">
      <c r="A801" s="3">
        <v>797</v>
      </c>
      <c r="B801" s="4"/>
      <c r="C801" s="4"/>
      <c r="D801" s="5" t="str">
        <f t="shared" si="137"/>
        <v/>
      </c>
      <c r="E801" s="4"/>
      <c r="F801" s="6"/>
      <c r="G801" s="6"/>
      <c r="H801" s="7" t="str">
        <f t="shared" ca="1" si="138"/>
        <v/>
      </c>
      <c r="I801" s="8" t="str">
        <f t="shared" ca="1" si="139"/>
        <v/>
      </c>
      <c r="J801" s="8" t="str">
        <f>IF(C801="","",
COUNTIFS(
sales!$C:$C,$C801,
sales!$E:$E,$E801,
sales!$H:$H,"&gt;="&amp;$F801,
sales!$H:$H,"&lt;="&amp;$G801
))</f>
        <v/>
      </c>
      <c r="K801" s="9" t="str">
        <f>IF(COUNTIFS(sales!C:C, C801)=0,"",
_xlfn.MAXIFS(sales!H:H, sales!C:C, C801))</f>
        <v/>
      </c>
      <c r="L801" s="4"/>
      <c r="M801" s="4"/>
      <c r="N801" s="10" t="str">
        <f>IF(C801="","",
SUMIFS(
sales!$I:$I,
sales!$C:$C,$C801,
sales!$E:$E,$E801,
sales!$H:$H,"&gt;="&amp;$F801,
sales!$H:$H,"&lt;="&amp;$G801
))</f>
        <v/>
      </c>
      <c r="O801" s="10" t="str">
        <f t="shared" si="140"/>
        <v/>
      </c>
      <c r="P801" s="11" t="str">
        <f t="shared" si="141"/>
        <v/>
      </c>
      <c r="Q801" s="12" t="str">
        <f t="shared" ca="1" si="142"/>
        <v/>
      </c>
      <c r="R801" s="100"/>
      <c r="S801" s="14"/>
      <c r="T801" s="15" t="str">
        <f t="shared" ca="1" si="143"/>
        <v/>
      </c>
      <c r="U801" s="15" t="str">
        <f t="shared" ca="1" si="144"/>
        <v/>
      </c>
      <c r="V801" s="16"/>
      <c r="W801" s="17" t="str">
        <f t="shared" ca="1" si="145"/>
        <v/>
      </c>
      <c r="X801" s="18" t="str">
        <f t="shared" ca="1" si="146"/>
        <v/>
      </c>
    </row>
    <row r="802" spans="1:24" x14ac:dyDescent="0.35">
      <c r="A802" s="3">
        <v>798</v>
      </c>
      <c r="B802" s="4"/>
      <c r="C802" s="4"/>
      <c r="D802" s="5" t="str">
        <f t="shared" si="137"/>
        <v/>
      </c>
      <c r="E802" s="4"/>
      <c r="F802" s="6"/>
      <c r="G802" s="6"/>
      <c r="H802" s="7" t="str">
        <f t="shared" ca="1" si="138"/>
        <v/>
      </c>
      <c r="I802" s="8" t="str">
        <f t="shared" ca="1" si="139"/>
        <v/>
      </c>
      <c r="J802" s="8" t="str">
        <f>IF(C802="","",
COUNTIFS(
sales!$C:$C,$C802,
sales!$E:$E,$E802,
sales!$H:$H,"&gt;="&amp;$F802,
sales!$H:$H,"&lt;="&amp;$G802
))</f>
        <v/>
      </c>
      <c r="K802" s="9" t="str">
        <f>IF(COUNTIFS(sales!C:C, C802)=0,"",
_xlfn.MAXIFS(sales!H:H, sales!C:C, C802))</f>
        <v/>
      </c>
      <c r="L802" s="4"/>
      <c r="M802" s="4"/>
      <c r="N802" s="10" t="str">
        <f>IF(C802="","",
SUMIFS(
sales!$I:$I,
sales!$C:$C,$C802,
sales!$E:$E,$E802,
sales!$H:$H,"&gt;="&amp;$F802,
sales!$H:$H,"&lt;="&amp;$G802
))</f>
        <v/>
      </c>
      <c r="O802" s="10" t="str">
        <f t="shared" si="140"/>
        <v/>
      </c>
      <c r="P802" s="11" t="str">
        <f t="shared" si="141"/>
        <v/>
      </c>
      <c r="Q802" s="12" t="str">
        <f t="shared" ca="1" si="142"/>
        <v/>
      </c>
      <c r="R802" s="100"/>
      <c r="S802" s="14"/>
      <c r="T802" s="15" t="str">
        <f t="shared" ca="1" si="143"/>
        <v/>
      </c>
      <c r="U802" s="15" t="str">
        <f t="shared" ca="1" si="144"/>
        <v/>
      </c>
      <c r="V802" s="16"/>
      <c r="W802" s="17" t="str">
        <f t="shared" ca="1" si="145"/>
        <v/>
      </c>
      <c r="X802" s="18" t="str">
        <f t="shared" ca="1" si="146"/>
        <v/>
      </c>
    </row>
    <row r="803" spans="1:24" x14ac:dyDescent="0.35">
      <c r="A803" s="3">
        <v>799</v>
      </c>
      <c r="B803" s="4"/>
      <c r="C803" s="4"/>
      <c r="D803" s="5" t="str">
        <f t="shared" si="137"/>
        <v/>
      </c>
      <c r="E803" s="4"/>
      <c r="F803" s="6"/>
      <c r="G803" s="6"/>
      <c r="H803" s="7" t="str">
        <f t="shared" ca="1" si="138"/>
        <v/>
      </c>
      <c r="I803" s="8" t="str">
        <f t="shared" ca="1" si="139"/>
        <v/>
      </c>
      <c r="J803" s="8" t="str">
        <f>IF(C803="","",
COUNTIFS(
sales!$C:$C,$C803,
sales!$E:$E,$E803,
sales!$H:$H,"&gt;="&amp;$F803,
sales!$H:$H,"&lt;="&amp;$G803
))</f>
        <v/>
      </c>
      <c r="K803" s="9" t="str">
        <f>IF(COUNTIFS(sales!C:C, C803)=0,"",
_xlfn.MAXIFS(sales!H:H, sales!C:C, C803))</f>
        <v/>
      </c>
      <c r="L803" s="4"/>
      <c r="M803" s="4"/>
      <c r="N803" s="10" t="str">
        <f>IF(C803="","",
SUMIFS(
sales!$I:$I,
sales!$C:$C,$C803,
sales!$E:$E,$E803,
sales!$H:$H,"&gt;="&amp;$F803,
sales!$H:$H,"&lt;="&amp;$G803
))</f>
        <v/>
      </c>
      <c r="O803" s="10" t="str">
        <f t="shared" si="140"/>
        <v/>
      </c>
      <c r="P803" s="11" t="str">
        <f t="shared" si="141"/>
        <v/>
      </c>
      <c r="Q803" s="12" t="str">
        <f t="shared" ca="1" si="142"/>
        <v/>
      </c>
      <c r="R803" s="100"/>
      <c r="S803" s="14"/>
      <c r="T803" s="15" t="str">
        <f t="shared" ca="1" si="143"/>
        <v/>
      </c>
      <c r="U803" s="15" t="str">
        <f t="shared" ca="1" si="144"/>
        <v/>
      </c>
      <c r="V803" s="16"/>
      <c r="W803" s="17" t="str">
        <f t="shared" ca="1" si="145"/>
        <v/>
      </c>
      <c r="X803" s="18" t="str">
        <f t="shared" ca="1" si="146"/>
        <v/>
      </c>
    </row>
    <row r="804" spans="1:24" x14ac:dyDescent="0.35">
      <c r="A804" s="3">
        <v>800</v>
      </c>
      <c r="B804" s="4"/>
      <c r="C804" s="4"/>
      <c r="D804" s="5" t="str">
        <f t="shared" si="137"/>
        <v/>
      </c>
      <c r="E804" s="4"/>
      <c r="F804" s="6"/>
      <c r="G804" s="6"/>
      <c r="H804" s="7" t="str">
        <f t="shared" ca="1" si="138"/>
        <v/>
      </c>
      <c r="I804" s="8" t="str">
        <f t="shared" ca="1" si="139"/>
        <v/>
      </c>
      <c r="J804" s="8" t="str">
        <f>IF(C804="","",
COUNTIFS(
sales!$C:$C,$C804,
sales!$E:$E,$E804,
sales!$H:$H,"&gt;="&amp;$F804,
sales!$H:$H,"&lt;="&amp;$G804
))</f>
        <v/>
      </c>
      <c r="K804" s="9" t="str">
        <f>IF(COUNTIFS(sales!C:C, C804)=0,"",
_xlfn.MAXIFS(sales!H:H, sales!C:C, C804))</f>
        <v/>
      </c>
      <c r="L804" s="4"/>
      <c r="M804" s="4"/>
      <c r="N804" s="10" t="str">
        <f>IF(C804="","",
SUMIFS(
sales!$I:$I,
sales!$C:$C,$C804,
sales!$E:$E,$E804,
sales!$H:$H,"&gt;="&amp;$F804,
sales!$H:$H,"&lt;="&amp;$G804
))</f>
        <v/>
      </c>
      <c r="O804" s="10" t="str">
        <f t="shared" si="140"/>
        <v/>
      </c>
      <c r="P804" s="11" t="str">
        <f t="shared" si="141"/>
        <v/>
      </c>
      <c r="Q804" s="12" t="str">
        <f t="shared" ca="1" si="142"/>
        <v/>
      </c>
      <c r="R804" s="100"/>
      <c r="S804" s="14"/>
      <c r="T804" s="15" t="str">
        <f t="shared" ca="1" si="143"/>
        <v/>
      </c>
      <c r="U804" s="15" t="str">
        <f t="shared" ca="1" si="144"/>
        <v/>
      </c>
      <c r="V804" s="16"/>
      <c r="W804" s="17" t="str">
        <f t="shared" ca="1" si="145"/>
        <v/>
      </c>
      <c r="X804" s="18" t="str">
        <f t="shared" ca="1" si="146"/>
        <v/>
      </c>
    </row>
    <row r="805" spans="1:24" x14ac:dyDescent="0.35">
      <c r="A805" s="3">
        <v>801</v>
      </c>
      <c r="B805" s="4"/>
      <c r="C805" s="4"/>
      <c r="D805" s="5" t="str">
        <f t="shared" si="137"/>
        <v/>
      </c>
      <c r="E805" s="4"/>
      <c r="F805" s="6"/>
      <c r="G805" s="6"/>
      <c r="H805" s="7" t="str">
        <f t="shared" ca="1" si="138"/>
        <v/>
      </c>
      <c r="I805" s="8" t="str">
        <f t="shared" ca="1" si="139"/>
        <v/>
      </c>
      <c r="J805" s="8" t="str">
        <f>IF(C805="","",
COUNTIFS(
sales!$C:$C,$C805,
sales!$E:$E,$E805,
sales!$H:$H,"&gt;="&amp;$F805,
sales!$H:$H,"&lt;="&amp;$G805
))</f>
        <v/>
      </c>
      <c r="K805" s="9" t="str">
        <f>IF(COUNTIFS(sales!C:C, C805)=0,"",
_xlfn.MAXIFS(sales!H:H, sales!C:C, C805))</f>
        <v/>
      </c>
      <c r="L805" s="4"/>
      <c r="M805" s="4"/>
      <c r="N805" s="10" t="str">
        <f>IF(C805="","",
SUMIFS(
sales!$I:$I,
sales!$C:$C,$C805,
sales!$E:$E,$E805,
sales!$H:$H,"&gt;="&amp;$F805,
sales!$H:$H,"&lt;="&amp;$G805
))</f>
        <v/>
      </c>
      <c r="O805" s="10" t="str">
        <f t="shared" si="140"/>
        <v/>
      </c>
      <c r="P805" s="11" t="str">
        <f t="shared" si="141"/>
        <v/>
      </c>
      <c r="Q805" s="12" t="str">
        <f t="shared" ca="1" si="142"/>
        <v/>
      </c>
      <c r="R805" s="100"/>
      <c r="S805" s="14"/>
      <c r="T805" s="15" t="str">
        <f t="shared" ca="1" si="143"/>
        <v/>
      </c>
      <c r="U805" s="15" t="str">
        <f t="shared" ca="1" si="144"/>
        <v/>
      </c>
      <c r="V805" s="16"/>
      <c r="W805" s="17" t="str">
        <f t="shared" ca="1" si="145"/>
        <v/>
      </c>
      <c r="X805" s="18" t="str">
        <f t="shared" ca="1" si="146"/>
        <v/>
      </c>
    </row>
    <row r="806" spans="1:24" x14ac:dyDescent="0.35">
      <c r="A806" s="3">
        <v>802</v>
      </c>
      <c r="B806" s="4"/>
      <c r="C806" s="4"/>
      <c r="D806" s="5" t="str">
        <f t="shared" si="137"/>
        <v/>
      </c>
      <c r="E806" s="4"/>
      <c r="F806" s="6"/>
      <c r="G806" s="6"/>
      <c r="H806" s="7" t="str">
        <f t="shared" ca="1" si="138"/>
        <v/>
      </c>
      <c r="I806" s="8" t="str">
        <f t="shared" ca="1" si="139"/>
        <v/>
      </c>
      <c r="J806" s="8" t="str">
        <f>IF(C806="","",
COUNTIFS(
sales!$C:$C,$C806,
sales!$E:$E,$E806,
sales!$H:$H,"&gt;="&amp;$F806,
sales!$H:$H,"&lt;="&amp;$G806
))</f>
        <v/>
      </c>
      <c r="K806" s="9" t="str">
        <f>IF(COUNTIFS(sales!C:C, C806)=0,"",
_xlfn.MAXIFS(sales!H:H, sales!C:C, C806))</f>
        <v/>
      </c>
      <c r="L806" s="4"/>
      <c r="M806" s="4"/>
      <c r="N806" s="10" t="str">
        <f>IF(C806="","",
SUMIFS(
sales!$I:$I,
sales!$C:$C,$C806,
sales!$E:$E,$E806,
sales!$H:$H,"&gt;="&amp;$F806,
sales!$H:$H,"&lt;="&amp;$G806
))</f>
        <v/>
      </c>
      <c r="O806" s="10" t="str">
        <f t="shared" si="140"/>
        <v/>
      </c>
      <c r="P806" s="11" t="str">
        <f t="shared" si="141"/>
        <v/>
      </c>
      <c r="Q806" s="12" t="str">
        <f t="shared" ca="1" si="142"/>
        <v/>
      </c>
      <c r="R806" s="100"/>
      <c r="S806" s="14"/>
      <c r="T806" s="15" t="str">
        <f t="shared" ca="1" si="143"/>
        <v/>
      </c>
      <c r="U806" s="15" t="str">
        <f t="shared" ca="1" si="144"/>
        <v/>
      </c>
      <c r="V806" s="16"/>
      <c r="W806" s="17" t="str">
        <f t="shared" ca="1" si="145"/>
        <v/>
      </c>
      <c r="X806" s="18" t="str">
        <f t="shared" ca="1" si="146"/>
        <v/>
      </c>
    </row>
    <row r="807" spans="1:24" x14ac:dyDescent="0.35">
      <c r="A807" s="3">
        <v>803</v>
      </c>
      <c r="B807" s="4"/>
      <c r="C807" s="4"/>
      <c r="D807" s="5" t="str">
        <f t="shared" si="137"/>
        <v/>
      </c>
      <c r="E807" s="4"/>
      <c r="F807" s="6"/>
      <c r="G807" s="6"/>
      <c r="H807" s="7" t="str">
        <f t="shared" ca="1" si="138"/>
        <v/>
      </c>
      <c r="I807" s="8" t="str">
        <f t="shared" ca="1" si="139"/>
        <v/>
      </c>
      <c r="J807" s="8" t="str">
        <f>IF(C807="","",
COUNTIFS(
sales!$C:$C,$C807,
sales!$E:$E,$E807,
sales!$H:$H,"&gt;="&amp;$F807,
sales!$H:$H,"&lt;="&amp;$G807
))</f>
        <v/>
      </c>
      <c r="K807" s="9" t="str">
        <f>IF(COUNTIFS(sales!C:C, C807)=0,"",
_xlfn.MAXIFS(sales!H:H, sales!C:C, C807))</f>
        <v/>
      </c>
      <c r="L807" s="4"/>
      <c r="M807" s="4"/>
      <c r="N807" s="10" t="str">
        <f>IF(C807="","",
SUMIFS(
sales!$I:$I,
sales!$C:$C,$C807,
sales!$E:$E,$E807,
sales!$H:$H,"&gt;="&amp;$F807,
sales!$H:$H,"&lt;="&amp;$G807
))</f>
        <v/>
      </c>
      <c r="O807" s="10" t="str">
        <f t="shared" si="140"/>
        <v/>
      </c>
      <c r="P807" s="11" t="str">
        <f t="shared" si="141"/>
        <v/>
      </c>
      <c r="Q807" s="12" t="str">
        <f t="shared" ca="1" si="142"/>
        <v/>
      </c>
      <c r="R807" s="100"/>
      <c r="S807" s="14"/>
      <c r="T807" s="15" t="str">
        <f t="shared" ca="1" si="143"/>
        <v/>
      </c>
      <c r="U807" s="15" t="str">
        <f t="shared" ca="1" si="144"/>
        <v/>
      </c>
      <c r="V807" s="16"/>
      <c r="W807" s="17" t="str">
        <f t="shared" ca="1" si="145"/>
        <v/>
      </c>
      <c r="X807" s="18" t="str">
        <f t="shared" ca="1" si="146"/>
        <v/>
      </c>
    </row>
    <row r="808" spans="1:24" x14ac:dyDescent="0.35">
      <c r="A808" s="3">
        <v>804</v>
      </c>
      <c r="B808" s="4"/>
      <c r="C808" s="4"/>
      <c r="D808" s="5" t="str">
        <f t="shared" si="137"/>
        <v/>
      </c>
      <c r="E808" s="4"/>
      <c r="F808" s="6"/>
      <c r="G808" s="6"/>
      <c r="H808" s="7" t="str">
        <f t="shared" ca="1" si="138"/>
        <v/>
      </c>
      <c r="I808" s="8" t="str">
        <f t="shared" ca="1" si="139"/>
        <v/>
      </c>
      <c r="J808" s="8" t="str">
        <f>IF(C808="","",
COUNTIFS(
sales!$C:$C,$C808,
sales!$E:$E,$E808,
sales!$H:$H,"&gt;="&amp;$F808,
sales!$H:$H,"&lt;="&amp;$G808
))</f>
        <v/>
      </c>
      <c r="K808" s="9" t="str">
        <f>IF(COUNTIFS(sales!C:C, C808)=0,"",
_xlfn.MAXIFS(sales!H:H, sales!C:C, C808))</f>
        <v/>
      </c>
      <c r="L808" s="4"/>
      <c r="M808" s="4"/>
      <c r="N808" s="10" t="str">
        <f>IF(C808="","",
SUMIFS(
sales!$I:$I,
sales!$C:$C,$C808,
sales!$E:$E,$E808,
sales!$H:$H,"&gt;="&amp;$F808,
sales!$H:$H,"&lt;="&amp;$G808
))</f>
        <v/>
      </c>
      <c r="O808" s="10" t="str">
        <f t="shared" si="140"/>
        <v/>
      </c>
      <c r="P808" s="11" t="str">
        <f t="shared" si="141"/>
        <v/>
      </c>
      <c r="Q808" s="12" t="str">
        <f t="shared" ca="1" si="142"/>
        <v/>
      </c>
      <c r="R808" s="100"/>
      <c r="S808" s="14"/>
      <c r="T808" s="15" t="str">
        <f t="shared" ca="1" si="143"/>
        <v/>
      </c>
      <c r="U808" s="15" t="str">
        <f t="shared" ca="1" si="144"/>
        <v/>
      </c>
      <c r="V808" s="16"/>
      <c r="W808" s="17" t="str">
        <f t="shared" ca="1" si="145"/>
        <v/>
      </c>
      <c r="X808" s="18" t="str">
        <f t="shared" ca="1" si="146"/>
        <v/>
      </c>
    </row>
    <row r="809" spans="1:24" x14ac:dyDescent="0.35">
      <c r="A809" s="3">
        <v>805</v>
      </c>
      <c r="B809" s="4"/>
      <c r="C809" s="4"/>
      <c r="D809" s="5" t="str">
        <f t="shared" ref="D809:D872" si="147">IF(E809="ISNR20","Natural Rubber-TSNR (ISNR-20)","")</f>
        <v/>
      </c>
      <c r="E809" s="4"/>
      <c r="F809" s="6"/>
      <c r="G809" s="6"/>
      <c r="H809" s="7" t="str">
        <f t="shared" ref="H809:H872" ca="1" si="148">IF(G809="","",G809-TODAY())</f>
        <v/>
      </c>
      <c r="I809" s="8" t="str">
        <f t="shared" ref="I809:I872" ca="1" si="149">IF(G809="","",
IF(G809&lt;TODAY(),
IF(O809&gt;0,"Violated","Completed"),
IF(H809&lt;=7,"Expiring Soon",
"Active")))</f>
        <v/>
      </c>
      <c r="J809" s="8" t="str">
        <f>IF(C809="","",
COUNTIFS(
sales!$C:$C,$C809,
sales!$E:$E,$E809,
sales!$H:$H,"&gt;="&amp;$F809,
sales!$H:$H,"&lt;="&amp;$G809
))</f>
        <v/>
      </c>
      <c r="K809" s="9" t="str">
        <f>IF(COUNTIFS(sales!C:C, C809)=0,"",
_xlfn.MAXIFS(sales!H:H, sales!C:C, C809))</f>
        <v/>
      </c>
      <c r="L809" s="4"/>
      <c r="M809" s="4"/>
      <c r="N809" s="10" t="str">
        <f>IF(C809="","",
SUMIFS(
sales!$I:$I,
sales!$C:$C,$C809,
sales!$E:$E,$E809,
sales!$H:$H,"&gt;="&amp;$F809,
sales!$H:$H,"&lt;="&amp;$G809
))</f>
        <v/>
      </c>
      <c r="O809" s="10" t="str">
        <f t="shared" ref="O809:O872" si="150">IF(M809="","",M809-N809)</f>
        <v/>
      </c>
      <c r="P809" s="11" t="str">
        <f t="shared" ref="P809:P872" si="151">IF(M809=0,"",N809/M809)</f>
        <v/>
      </c>
      <c r="Q809" s="12" t="str">
        <f t="shared" ref="Q809:Q872" ca="1" si="152">IF(OR(G809="",O809=""),"",
IF(AND(G809&lt;TODAY(),O809&gt;0),"YES","NO"))</f>
        <v/>
      </c>
      <c r="R809" s="100"/>
      <c r="S809" s="14"/>
      <c r="T809" s="15" t="str">
        <f t="shared" ref="T809:T872" ca="1" si="153">IF(Q809="YES", IF(R809="Company",L809*(1+S809),IF(R809="Vendor",L809*(1-S809),"")),"")</f>
        <v/>
      </c>
      <c r="U809" s="15" t="str">
        <f t="shared" ref="U809:U872" ca="1" si="154">IF(Q809="YES",O809*T809,"")</f>
        <v/>
      </c>
      <c r="V809" s="16"/>
      <c r="W809" s="17" t="str">
        <f t="shared" ref="W809:W872" ca="1" si="155">IF(Q809="YES",G809+V809,"")</f>
        <v/>
      </c>
      <c r="X809" s="18" t="str">
        <f t="shared" ref="X809:X872" ca="1" si="156">IF(Q809="YES",IF(TODAY()&gt;W809,"OVERDUE","WITHIN TIME"),"")</f>
        <v/>
      </c>
    </row>
    <row r="810" spans="1:24" x14ac:dyDescent="0.35">
      <c r="A810" s="3">
        <v>806</v>
      </c>
      <c r="B810" s="4"/>
      <c r="C810" s="4"/>
      <c r="D810" s="5" t="str">
        <f t="shared" si="147"/>
        <v/>
      </c>
      <c r="E810" s="4"/>
      <c r="F810" s="6"/>
      <c r="G810" s="6"/>
      <c r="H810" s="7" t="str">
        <f t="shared" ca="1" si="148"/>
        <v/>
      </c>
      <c r="I810" s="8" t="str">
        <f t="shared" ca="1" si="149"/>
        <v/>
      </c>
      <c r="J810" s="8" t="str">
        <f>IF(C810="","",
COUNTIFS(
sales!$C:$C,$C810,
sales!$E:$E,$E810,
sales!$H:$H,"&gt;="&amp;$F810,
sales!$H:$H,"&lt;="&amp;$G810
))</f>
        <v/>
      </c>
      <c r="K810" s="9" t="str">
        <f>IF(COUNTIFS(sales!C:C, C810)=0,"",
_xlfn.MAXIFS(sales!H:H, sales!C:C, C810))</f>
        <v/>
      </c>
      <c r="L810" s="4"/>
      <c r="M810" s="4"/>
      <c r="N810" s="10" t="str">
        <f>IF(C810="","",
SUMIFS(
sales!$I:$I,
sales!$C:$C,$C810,
sales!$E:$E,$E810,
sales!$H:$H,"&gt;="&amp;$F810,
sales!$H:$H,"&lt;="&amp;$G810
))</f>
        <v/>
      </c>
      <c r="O810" s="10" t="str">
        <f t="shared" si="150"/>
        <v/>
      </c>
      <c r="P810" s="11" t="str">
        <f t="shared" si="151"/>
        <v/>
      </c>
      <c r="Q810" s="12" t="str">
        <f t="shared" ca="1" si="152"/>
        <v/>
      </c>
      <c r="R810" s="100"/>
      <c r="S810" s="14"/>
      <c r="T810" s="15" t="str">
        <f t="shared" ca="1" si="153"/>
        <v/>
      </c>
      <c r="U810" s="15" t="str">
        <f t="shared" ca="1" si="154"/>
        <v/>
      </c>
      <c r="V810" s="16"/>
      <c r="W810" s="17" t="str">
        <f t="shared" ca="1" si="155"/>
        <v/>
      </c>
      <c r="X810" s="18" t="str">
        <f t="shared" ca="1" si="156"/>
        <v/>
      </c>
    </row>
    <row r="811" spans="1:24" x14ac:dyDescent="0.35">
      <c r="A811" s="3">
        <v>807</v>
      </c>
      <c r="B811" s="4"/>
      <c r="C811" s="4"/>
      <c r="D811" s="5" t="str">
        <f t="shared" si="147"/>
        <v/>
      </c>
      <c r="E811" s="4"/>
      <c r="F811" s="6"/>
      <c r="G811" s="6"/>
      <c r="H811" s="7" t="str">
        <f t="shared" ca="1" si="148"/>
        <v/>
      </c>
      <c r="I811" s="8" t="str">
        <f t="shared" ca="1" si="149"/>
        <v/>
      </c>
      <c r="J811" s="8" t="str">
        <f>IF(C811="","",
COUNTIFS(
sales!$C:$C,$C811,
sales!$E:$E,$E811,
sales!$H:$H,"&gt;="&amp;$F811,
sales!$H:$H,"&lt;="&amp;$G811
))</f>
        <v/>
      </c>
      <c r="K811" s="9" t="str">
        <f>IF(COUNTIFS(sales!C:C, C811)=0,"",
_xlfn.MAXIFS(sales!H:H, sales!C:C, C811))</f>
        <v/>
      </c>
      <c r="L811" s="4"/>
      <c r="M811" s="4"/>
      <c r="N811" s="10" t="str">
        <f>IF(C811="","",
SUMIFS(
sales!$I:$I,
sales!$C:$C,$C811,
sales!$E:$E,$E811,
sales!$H:$H,"&gt;="&amp;$F811,
sales!$H:$H,"&lt;="&amp;$G811
))</f>
        <v/>
      </c>
      <c r="O811" s="10" t="str">
        <f t="shared" si="150"/>
        <v/>
      </c>
      <c r="P811" s="11" t="str">
        <f t="shared" si="151"/>
        <v/>
      </c>
      <c r="Q811" s="12" t="str">
        <f t="shared" ca="1" si="152"/>
        <v/>
      </c>
      <c r="R811" s="100"/>
      <c r="S811" s="14"/>
      <c r="T811" s="15" t="str">
        <f t="shared" ca="1" si="153"/>
        <v/>
      </c>
      <c r="U811" s="15" t="str">
        <f t="shared" ca="1" si="154"/>
        <v/>
      </c>
      <c r="V811" s="16"/>
      <c r="W811" s="17" t="str">
        <f t="shared" ca="1" si="155"/>
        <v/>
      </c>
      <c r="X811" s="18" t="str">
        <f t="shared" ca="1" si="156"/>
        <v/>
      </c>
    </row>
    <row r="812" spans="1:24" x14ac:dyDescent="0.35">
      <c r="A812" s="3">
        <v>808</v>
      </c>
      <c r="B812" s="4"/>
      <c r="C812" s="4"/>
      <c r="D812" s="5" t="str">
        <f t="shared" si="147"/>
        <v/>
      </c>
      <c r="E812" s="4"/>
      <c r="F812" s="6"/>
      <c r="G812" s="6"/>
      <c r="H812" s="7" t="str">
        <f t="shared" ca="1" si="148"/>
        <v/>
      </c>
      <c r="I812" s="8" t="str">
        <f t="shared" ca="1" si="149"/>
        <v/>
      </c>
      <c r="J812" s="8" t="str">
        <f>IF(C812="","",
COUNTIFS(
sales!$C:$C,$C812,
sales!$E:$E,$E812,
sales!$H:$H,"&gt;="&amp;$F812,
sales!$H:$H,"&lt;="&amp;$G812
))</f>
        <v/>
      </c>
      <c r="K812" s="9" t="str">
        <f>IF(COUNTIFS(sales!C:C, C812)=0,"",
_xlfn.MAXIFS(sales!H:H, sales!C:C, C812))</f>
        <v/>
      </c>
      <c r="L812" s="4"/>
      <c r="M812" s="4"/>
      <c r="N812" s="10" t="str">
        <f>IF(C812="","",
SUMIFS(
sales!$I:$I,
sales!$C:$C,$C812,
sales!$E:$E,$E812,
sales!$H:$H,"&gt;="&amp;$F812,
sales!$H:$H,"&lt;="&amp;$G812
))</f>
        <v/>
      </c>
      <c r="O812" s="10" t="str">
        <f t="shared" si="150"/>
        <v/>
      </c>
      <c r="P812" s="11" t="str">
        <f t="shared" si="151"/>
        <v/>
      </c>
      <c r="Q812" s="12" t="str">
        <f t="shared" ca="1" si="152"/>
        <v/>
      </c>
      <c r="R812" s="100"/>
      <c r="S812" s="14"/>
      <c r="T812" s="15" t="str">
        <f t="shared" ca="1" si="153"/>
        <v/>
      </c>
      <c r="U812" s="15" t="str">
        <f t="shared" ca="1" si="154"/>
        <v/>
      </c>
      <c r="V812" s="16"/>
      <c r="W812" s="17" t="str">
        <f t="shared" ca="1" si="155"/>
        <v/>
      </c>
      <c r="X812" s="18" t="str">
        <f t="shared" ca="1" si="156"/>
        <v/>
      </c>
    </row>
    <row r="813" spans="1:24" x14ac:dyDescent="0.35">
      <c r="A813" s="3">
        <v>809</v>
      </c>
      <c r="B813" s="4"/>
      <c r="C813" s="4"/>
      <c r="D813" s="5" t="str">
        <f t="shared" si="147"/>
        <v/>
      </c>
      <c r="E813" s="4"/>
      <c r="F813" s="6"/>
      <c r="G813" s="6"/>
      <c r="H813" s="7" t="str">
        <f t="shared" ca="1" si="148"/>
        <v/>
      </c>
      <c r="I813" s="8" t="str">
        <f t="shared" ca="1" si="149"/>
        <v/>
      </c>
      <c r="J813" s="8" t="str">
        <f>IF(C813="","",
COUNTIFS(
sales!$C:$C,$C813,
sales!$E:$E,$E813,
sales!$H:$H,"&gt;="&amp;$F813,
sales!$H:$H,"&lt;="&amp;$G813
))</f>
        <v/>
      </c>
      <c r="K813" s="9" t="str">
        <f>IF(COUNTIFS(sales!C:C, C813)=0,"",
_xlfn.MAXIFS(sales!H:H, sales!C:C, C813))</f>
        <v/>
      </c>
      <c r="L813" s="4"/>
      <c r="M813" s="4"/>
      <c r="N813" s="10" t="str">
        <f>IF(C813="","",
SUMIFS(
sales!$I:$I,
sales!$C:$C,$C813,
sales!$E:$E,$E813,
sales!$H:$H,"&gt;="&amp;$F813,
sales!$H:$H,"&lt;="&amp;$G813
))</f>
        <v/>
      </c>
      <c r="O813" s="10" t="str">
        <f t="shared" si="150"/>
        <v/>
      </c>
      <c r="P813" s="11" t="str">
        <f t="shared" si="151"/>
        <v/>
      </c>
      <c r="Q813" s="12" t="str">
        <f t="shared" ca="1" si="152"/>
        <v/>
      </c>
      <c r="R813" s="100"/>
      <c r="S813" s="14"/>
      <c r="T813" s="15" t="str">
        <f t="shared" ca="1" si="153"/>
        <v/>
      </c>
      <c r="U813" s="15" t="str">
        <f t="shared" ca="1" si="154"/>
        <v/>
      </c>
      <c r="V813" s="16"/>
      <c r="W813" s="17" t="str">
        <f t="shared" ca="1" si="155"/>
        <v/>
      </c>
      <c r="X813" s="18" t="str">
        <f t="shared" ca="1" si="156"/>
        <v/>
      </c>
    </row>
    <row r="814" spans="1:24" x14ac:dyDescent="0.35">
      <c r="A814" s="3">
        <v>810</v>
      </c>
      <c r="B814" s="4"/>
      <c r="C814" s="4"/>
      <c r="D814" s="5" t="str">
        <f t="shared" si="147"/>
        <v/>
      </c>
      <c r="E814" s="4"/>
      <c r="F814" s="6"/>
      <c r="G814" s="6"/>
      <c r="H814" s="7" t="str">
        <f t="shared" ca="1" si="148"/>
        <v/>
      </c>
      <c r="I814" s="8" t="str">
        <f t="shared" ca="1" si="149"/>
        <v/>
      </c>
      <c r="J814" s="8" t="str">
        <f>IF(C814="","",
COUNTIFS(
sales!$C:$C,$C814,
sales!$E:$E,$E814,
sales!$H:$H,"&gt;="&amp;$F814,
sales!$H:$H,"&lt;="&amp;$G814
))</f>
        <v/>
      </c>
      <c r="K814" s="9" t="str">
        <f>IF(COUNTIFS(sales!C:C, C814)=0,"",
_xlfn.MAXIFS(sales!H:H, sales!C:C, C814))</f>
        <v/>
      </c>
      <c r="L814" s="4"/>
      <c r="M814" s="4"/>
      <c r="N814" s="10" t="str">
        <f>IF(C814="","",
SUMIFS(
sales!$I:$I,
sales!$C:$C,$C814,
sales!$E:$E,$E814,
sales!$H:$H,"&gt;="&amp;$F814,
sales!$H:$H,"&lt;="&amp;$G814
))</f>
        <v/>
      </c>
      <c r="O814" s="10" t="str">
        <f t="shared" si="150"/>
        <v/>
      </c>
      <c r="P814" s="11" t="str">
        <f t="shared" si="151"/>
        <v/>
      </c>
      <c r="Q814" s="12" t="str">
        <f t="shared" ca="1" si="152"/>
        <v/>
      </c>
      <c r="R814" s="100"/>
      <c r="S814" s="14"/>
      <c r="T814" s="15" t="str">
        <f t="shared" ca="1" si="153"/>
        <v/>
      </c>
      <c r="U814" s="15" t="str">
        <f t="shared" ca="1" si="154"/>
        <v/>
      </c>
      <c r="V814" s="16"/>
      <c r="W814" s="17" t="str">
        <f t="shared" ca="1" si="155"/>
        <v/>
      </c>
      <c r="X814" s="18" t="str">
        <f t="shared" ca="1" si="156"/>
        <v/>
      </c>
    </row>
    <row r="815" spans="1:24" x14ac:dyDescent="0.35">
      <c r="A815" s="3">
        <v>811</v>
      </c>
      <c r="B815" s="4"/>
      <c r="C815" s="4"/>
      <c r="D815" s="5" t="str">
        <f t="shared" si="147"/>
        <v/>
      </c>
      <c r="E815" s="4"/>
      <c r="F815" s="6"/>
      <c r="G815" s="6"/>
      <c r="H815" s="7" t="str">
        <f t="shared" ca="1" si="148"/>
        <v/>
      </c>
      <c r="I815" s="8" t="str">
        <f t="shared" ca="1" si="149"/>
        <v/>
      </c>
      <c r="J815" s="8" t="str">
        <f>IF(C815="","",
COUNTIFS(
sales!$C:$C,$C815,
sales!$E:$E,$E815,
sales!$H:$H,"&gt;="&amp;$F815,
sales!$H:$H,"&lt;="&amp;$G815
))</f>
        <v/>
      </c>
      <c r="K815" s="9" t="str">
        <f>IF(COUNTIFS(sales!C:C, C815)=0,"",
_xlfn.MAXIFS(sales!H:H, sales!C:C, C815))</f>
        <v/>
      </c>
      <c r="L815" s="4"/>
      <c r="M815" s="4"/>
      <c r="N815" s="10" t="str">
        <f>IF(C815="","",
SUMIFS(
sales!$I:$I,
sales!$C:$C,$C815,
sales!$E:$E,$E815,
sales!$H:$H,"&gt;="&amp;$F815,
sales!$H:$H,"&lt;="&amp;$G815
))</f>
        <v/>
      </c>
      <c r="O815" s="10" t="str">
        <f t="shared" si="150"/>
        <v/>
      </c>
      <c r="P815" s="11" t="str">
        <f t="shared" si="151"/>
        <v/>
      </c>
      <c r="Q815" s="12" t="str">
        <f t="shared" ca="1" si="152"/>
        <v/>
      </c>
      <c r="R815" s="100"/>
      <c r="S815" s="14"/>
      <c r="T815" s="15" t="str">
        <f t="shared" ca="1" si="153"/>
        <v/>
      </c>
      <c r="U815" s="15" t="str">
        <f t="shared" ca="1" si="154"/>
        <v/>
      </c>
      <c r="V815" s="16"/>
      <c r="W815" s="17" t="str">
        <f t="shared" ca="1" si="155"/>
        <v/>
      </c>
      <c r="X815" s="18" t="str">
        <f t="shared" ca="1" si="156"/>
        <v/>
      </c>
    </row>
    <row r="816" spans="1:24" x14ac:dyDescent="0.35">
      <c r="A816" s="3">
        <v>812</v>
      </c>
      <c r="B816" s="4"/>
      <c r="C816" s="4"/>
      <c r="D816" s="5" t="str">
        <f t="shared" si="147"/>
        <v/>
      </c>
      <c r="E816" s="4"/>
      <c r="F816" s="6"/>
      <c r="G816" s="6"/>
      <c r="H816" s="7" t="str">
        <f t="shared" ca="1" si="148"/>
        <v/>
      </c>
      <c r="I816" s="8" t="str">
        <f t="shared" ca="1" si="149"/>
        <v/>
      </c>
      <c r="J816" s="8" t="str">
        <f>IF(C816="","",
COUNTIFS(
sales!$C:$C,$C816,
sales!$E:$E,$E816,
sales!$H:$H,"&gt;="&amp;$F816,
sales!$H:$H,"&lt;="&amp;$G816
))</f>
        <v/>
      </c>
      <c r="K816" s="9" t="str">
        <f>IF(COUNTIFS(sales!C:C, C816)=0,"",
_xlfn.MAXIFS(sales!H:H, sales!C:C, C816))</f>
        <v/>
      </c>
      <c r="L816" s="4"/>
      <c r="M816" s="4"/>
      <c r="N816" s="10" t="str">
        <f>IF(C816="","",
SUMIFS(
sales!$I:$I,
sales!$C:$C,$C816,
sales!$E:$E,$E816,
sales!$H:$H,"&gt;="&amp;$F816,
sales!$H:$H,"&lt;="&amp;$G816
))</f>
        <v/>
      </c>
      <c r="O816" s="10" t="str">
        <f t="shared" si="150"/>
        <v/>
      </c>
      <c r="P816" s="11" t="str">
        <f t="shared" si="151"/>
        <v/>
      </c>
      <c r="Q816" s="12" t="str">
        <f t="shared" ca="1" si="152"/>
        <v/>
      </c>
      <c r="R816" s="100"/>
      <c r="S816" s="14"/>
      <c r="T816" s="15" t="str">
        <f t="shared" ca="1" si="153"/>
        <v/>
      </c>
      <c r="U816" s="15" t="str">
        <f t="shared" ca="1" si="154"/>
        <v/>
      </c>
      <c r="V816" s="16"/>
      <c r="W816" s="17" t="str">
        <f t="shared" ca="1" si="155"/>
        <v/>
      </c>
      <c r="X816" s="18" t="str">
        <f t="shared" ca="1" si="156"/>
        <v/>
      </c>
    </row>
    <row r="817" spans="1:24" x14ac:dyDescent="0.35">
      <c r="A817" s="3">
        <v>813</v>
      </c>
      <c r="B817" s="4"/>
      <c r="C817" s="4"/>
      <c r="D817" s="5" t="str">
        <f t="shared" si="147"/>
        <v/>
      </c>
      <c r="E817" s="4"/>
      <c r="F817" s="6"/>
      <c r="G817" s="6"/>
      <c r="H817" s="7" t="str">
        <f t="shared" ca="1" si="148"/>
        <v/>
      </c>
      <c r="I817" s="8" t="str">
        <f t="shared" ca="1" si="149"/>
        <v/>
      </c>
      <c r="J817" s="8" t="str">
        <f>IF(C817="","",
COUNTIFS(
sales!$C:$C,$C817,
sales!$E:$E,$E817,
sales!$H:$H,"&gt;="&amp;$F817,
sales!$H:$H,"&lt;="&amp;$G817
))</f>
        <v/>
      </c>
      <c r="K817" s="9" t="str">
        <f>IF(COUNTIFS(sales!C:C, C817)=0,"",
_xlfn.MAXIFS(sales!H:H, sales!C:C, C817))</f>
        <v/>
      </c>
      <c r="L817" s="4"/>
      <c r="M817" s="4"/>
      <c r="N817" s="10" t="str">
        <f>IF(C817="","",
SUMIFS(
sales!$I:$I,
sales!$C:$C,$C817,
sales!$E:$E,$E817,
sales!$H:$H,"&gt;="&amp;$F817,
sales!$H:$H,"&lt;="&amp;$G817
))</f>
        <v/>
      </c>
      <c r="O817" s="10" t="str">
        <f t="shared" si="150"/>
        <v/>
      </c>
      <c r="P817" s="11" t="str">
        <f t="shared" si="151"/>
        <v/>
      </c>
      <c r="Q817" s="12" t="str">
        <f t="shared" ca="1" si="152"/>
        <v/>
      </c>
      <c r="R817" s="100"/>
      <c r="S817" s="14"/>
      <c r="T817" s="15" t="str">
        <f t="shared" ca="1" si="153"/>
        <v/>
      </c>
      <c r="U817" s="15" t="str">
        <f t="shared" ca="1" si="154"/>
        <v/>
      </c>
      <c r="V817" s="16"/>
      <c r="W817" s="17" t="str">
        <f t="shared" ca="1" si="155"/>
        <v/>
      </c>
      <c r="X817" s="18" t="str">
        <f t="shared" ca="1" si="156"/>
        <v/>
      </c>
    </row>
    <row r="818" spans="1:24" x14ac:dyDescent="0.35">
      <c r="A818" s="3">
        <v>814</v>
      </c>
      <c r="B818" s="4"/>
      <c r="C818" s="4"/>
      <c r="D818" s="5" t="str">
        <f t="shared" si="147"/>
        <v/>
      </c>
      <c r="E818" s="4"/>
      <c r="F818" s="6"/>
      <c r="G818" s="6"/>
      <c r="H818" s="7" t="str">
        <f t="shared" ca="1" si="148"/>
        <v/>
      </c>
      <c r="I818" s="8" t="str">
        <f t="shared" ca="1" si="149"/>
        <v/>
      </c>
      <c r="J818" s="8" t="str">
        <f>IF(C818="","",
COUNTIFS(
sales!$C:$C,$C818,
sales!$E:$E,$E818,
sales!$H:$H,"&gt;="&amp;$F818,
sales!$H:$H,"&lt;="&amp;$G818
))</f>
        <v/>
      </c>
      <c r="K818" s="9" t="str">
        <f>IF(COUNTIFS(sales!C:C, C818)=0,"",
_xlfn.MAXIFS(sales!H:H, sales!C:C, C818))</f>
        <v/>
      </c>
      <c r="L818" s="4"/>
      <c r="M818" s="4"/>
      <c r="N818" s="10" t="str">
        <f>IF(C818="","",
SUMIFS(
sales!$I:$I,
sales!$C:$C,$C818,
sales!$E:$E,$E818,
sales!$H:$H,"&gt;="&amp;$F818,
sales!$H:$H,"&lt;="&amp;$G818
))</f>
        <v/>
      </c>
      <c r="O818" s="10" t="str">
        <f t="shared" si="150"/>
        <v/>
      </c>
      <c r="P818" s="11" t="str">
        <f t="shared" si="151"/>
        <v/>
      </c>
      <c r="Q818" s="12" t="str">
        <f t="shared" ca="1" si="152"/>
        <v/>
      </c>
      <c r="R818" s="100"/>
      <c r="S818" s="14"/>
      <c r="T818" s="15" t="str">
        <f t="shared" ca="1" si="153"/>
        <v/>
      </c>
      <c r="U818" s="15" t="str">
        <f t="shared" ca="1" si="154"/>
        <v/>
      </c>
      <c r="V818" s="16"/>
      <c r="W818" s="17" t="str">
        <f t="shared" ca="1" si="155"/>
        <v/>
      </c>
      <c r="X818" s="18" t="str">
        <f t="shared" ca="1" si="156"/>
        <v/>
      </c>
    </row>
    <row r="819" spans="1:24" x14ac:dyDescent="0.35">
      <c r="A819" s="3">
        <v>815</v>
      </c>
      <c r="B819" s="4"/>
      <c r="C819" s="4"/>
      <c r="D819" s="5" t="str">
        <f t="shared" si="147"/>
        <v/>
      </c>
      <c r="E819" s="4"/>
      <c r="F819" s="6"/>
      <c r="G819" s="6"/>
      <c r="H819" s="7" t="str">
        <f t="shared" ca="1" si="148"/>
        <v/>
      </c>
      <c r="I819" s="8" t="str">
        <f t="shared" ca="1" si="149"/>
        <v/>
      </c>
      <c r="J819" s="8" t="str">
        <f>IF(C819="","",
COUNTIFS(
sales!$C:$C,$C819,
sales!$E:$E,$E819,
sales!$H:$H,"&gt;="&amp;$F819,
sales!$H:$H,"&lt;="&amp;$G819
))</f>
        <v/>
      </c>
      <c r="K819" s="9" t="str">
        <f>IF(COUNTIFS(sales!C:C, C819)=0,"",
_xlfn.MAXIFS(sales!H:H, sales!C:C, C819))</f>
        <v/>
      </c>
      <c r="L819" s="4"/>
      <c r="M819" s="4"/>
      <c r="N819" s="10" t="str">
        <f>IF(C819="","",
SUMIFS(
sales!$I:$I,
sales!$C:$C,$C819,
sales!$E:$E,$E819,
sales!$H:$H,"&gt;="&amp;$F819,
sales!$H:$H,"&lt;="&amp;$G819
))</f>
        <v/>
      </c>
      <c r="O819" s="10" t="str">
        <f t="shared" si="150"/>
        <v/>
      </c>
      <c r="P819" s="11" t="str">
        <f t="shared" si="151"/>
        <v/>
      </c>
      <c r="Q819" s="12" t="str">
        <f t="shared" ca="1" si="152"/>
        <v/>
      </c>
      <c r="R819" s="100"/>
      <c r="S819" s="14"/>
      <c r="T819" s="15" t="str">
        <f t="shared" ca="1" si="153"/>
        <v/>
      </c>
      <c r="U819" s="15" t="str">
        <f t="shared" ca="1" si="154"/>
        <v/>
      </c>
      <c r="V819" s="16"/>
      <c r="W819" s="17" t="str">
        <f t="shared" ca="1" si="155"/>
        <v/>
      </c>
      <c r="X819" s="18" t="str">
        <f t="shared" ca="1" si="156"/>
        <v/>
      </c>
    </row>
    <row r="820" spans="1:24" x14ac:dyDescent="0.35">
      <c r="A820" s="3">
        <v>816</v>
      </c>
      <c r="B820" s="4"/>
      <c r="C820" s="4"/>
      <c r="D820" s="5" t="str">
        <f t="shared" si="147"/>
        <v/>
      </c>
      <c r="E820" s="4"/>
      <c r="F820" s="6"/>
      <c r="G820" s="6"/>
      <c r="H820" s="7" t="str">
        <f t="shared" ca="1" si="148"/>
        <v/>
      </c>
      <c r="I820" s="8" t="str">
        <f t="shared" ca="1" si="149"/>
        <v/>
      </c>
      <c r="J820" s="8" t="str">
        <f>IF(C820="","",
COUNTIFS(
sales!$C:$C,$C820,
sales!$E:$E,$E820,
sales!$H:$H,"&gt;="&amp;$F820,
sales!$H:$H,"&lt;="&amp;$G820
))</f>
        <v/>
      </c>
      <c r="K820" s="9" t="str">
        <f>IF(COUNTIFS(sales!C:C, C820)=0,"",
_xlfn.MAXIFS(sales!H:H, sales!C:C, C820))</f>
        <v/>
      </c>
      <c r="L820" s="4"/>
      <c r="M820" s="4"/>
      <c r="N820" s="10" t="str">
        <f>IF(C820="","",
SUMIFS(
sales!$I:$I,
sales!$C:$C,$C820,
sales!$E:$E,$E820,
sales!$H:$H,"&gt;="&amp;$F820,
sales!$H:$H,"&lt;="&amp;$G820
))</f>
        <v/>
      </c>
      <c r="O820" s="10" t="str">
        <f t="shared" si="150"/>
        <v/>
      </c>
      <c r="P820" s="11" t="str">
        <f t="shared" si="151"/>
        <v/>
      </c>
      <c r="Q820" s="12" t="str">
        <f t="shared" ca="1" si="152"/>
        <v/>
      </c>
      <c r="R820" s="100"/>
      <c r="S820" s="14"/>
      <c r="T820" s="15" t="str">
        <f t="shared" ca="1" si="153"/>
        <v/>
      </c>
      <c r="U820" s="15" t="str">
        <f t="shared" ca="1" si="154"/>
        <v/>
      </c>
      <c r="V820" s="16"/>
      <c r="W820" s="17" t="str">
        <f t="shared" ca="1" si="155"/>
        <v/>
      </c>
      <c r="X820" s="18" t="str">
        <f t="shared" ca="1" si="156"/>
        <v/>
      </c>
    </row>
    <row r="821" spans="1:24" x14ac:dyDescent="0.35">
      <c r="A821" s="3">
        <v>817</v>
      </c>
      <c r="B821" s="4"/>
      <c r="C821" s="4"/>
      <c r="D821" s="5" t="str">
        <f t="shared" si="147"/>
        <v/>
      </c>
      <c r="E821" s="4"/>
      <c r="F821" s="6"/>
      <c r="G821" s="6"/>
      <c r="H821" s="7" t="str">
        <f t="shared" ca="1" si="148"/>
        <v/>
      </c>
      <c r="I821" s="8" t="str">
        <f t="shared" ca="1" si="149"/>
        <v/>
      </c>
      <c r="J821" s="8" t="str">
        <f>IF(C821="","",
COUNTIFS(
sales!$C:$C,$C821,
sales!$E:$E,$E821,
sales!$H:$H,"&gt;="&amp;$F821,
sales!$H:$H,"&lt;="&amp;$G821
))</f>
        <v/>
      </c>
      <c r="K821" s="9" t="str">
        <f>IF(COUNTIFS(sales!C:C, C821)=0,"",
_xlfn.MAXIFS(sales!H:H, sales!C:C, C821))</f>
        <v/>
      </c>
      <c r="L821" s="4"/>
      <c r="M821" s="4"/>
      <c r="N821" s="10" t="str">
        <f>IF(C821="","",
SUMIFS(
sales!$I:$I,
sales!$C:$C,$C821,
sales!$E:$E,$E821,
sales!$H:$H,"&gt;="&amp;$F821,
sales!$H:$H,"&lt;="&amp;$G821
))</f>
        <v/>
      </c>
      <c r="O821" s="10" t="str">
        <f t="shared" si="150"/>
        <v/>
      </c>
      <c r="P821" s="11" t="str">
        <f t="shared" si="151"/>
        <v/>
      </c>
      <c r="Q821" s="12" t="str">
        <f t="shared" ca="1" si="152"/>
        <v/>
      </c>
      <c r="R821" s="100"/>
      <c r="S821" s="14"/>
      <c r="T821" s="15" t="str">
        <f t="shared" ca="1" si="153"/>
        <v/>
      </c>
      <c r="U821" s="15" t="str">
        <f t="shared" ca="1" si="154"/>
        <v/>
      </c>
      <c r="V821" s="16"/>
      <c r="W821" s="17" t="str">
        <f t="shared" ca="1" si="155"/>
        <v/>
      </c>
      <c r="X821" s="18" t="str">
        <f t="shared" ca="1" si="156"/>
        <v/>
      </c>
    </row>
    <row r="822" spans="1:24" x14ac:dyDescent="0.35">
      <c r="A822" s="3">
        <v>818</v>
      </c>
      <c r="B822" s="4"/>
      <c r="C822" s="4"/>
      <c r="D822" s="5" t="str">
        <f t="shared" si="147"/>
        <v/>
      </c>
      <c r="E822" s="4"/>
      <c r="F822" s="6"/>
      <c r="G822" s="6"/>
      <c r="H822" s="7" t="str">
        <f t="shared" ca="1" si="148"/>
        <v/>
      </c>
      <c r="I822" s="8" t="str">
        <f t="shared" ca="1" si="149"/>
        <v/>
      </c>
      <c r="J822" s="8" t="str">
        <f>IF(C822="","",
COUNTIFS(
sales!$C:$C,$C822,
sales!$E:$E,$E822,
sales!$H:$H,"&gt;="&amp;$F822,
sales!$H:$H,"&lt;="&amp;$G822
))</f>
        <v/>
      </c>
      <c r="K822" s="9" t="str">
        <f>IF(COUNTIFS(sales!C:C, C822)=0,"",
_xlfn.MAXIFS(sales!H:H, sales!C:C, C822))</f>
        <v/>
      </c>
      <c r="L822" s="4"/>
      <c r="M822" s="4"/>
      <c r="N822" s="10" t="str">
        <f>IF(C822="","",
SUMIFS(
sales!$I:$I,
sales!$C:$C,$C822,
sales!$E:$E,$E822,
sales!$H:$H,"&gt;="&amp;$F822,
sales!$H:$H,"&lt;="&amp;$G822
))</f>
        <v/>
      </c>
      <c r="O822" s="10" t="str">
        <f t="shared" si="150"/>
        <v/>
      </c>
      <c r="P822" s="11" t="str">
        <f t="shared" si="151"/>
        <v/>
      </c>
      <c r="Q822" s="12" t="str">
        <f t="shared" ca="1" si="152"/>
        <v/>
      </c>
      <c r="R822" s="100"/>
      <c r="S822" s="14"/>
      <c r="T822" s="15" t="str">
        <f t="shared" ca="1" si="153"/>
        <v/>
      </c>
      <c r="U822" s="15" t="str">
        <f t="shared" ca="1" si="154"/>
        <v/>
      </c>
      <c r="V822" s="16"/>
      <c r="W822" s="17" t="str">
        <f t="shared" ca="1" si="155"/>
        <v/>
      </c>
      <c r="X822" s="18" t="str">
        <f t="shared" ca="1" si="156"/>
        <v/>
      </c>
    </row>
    <row r="823" spans="1:24" x14ac:dyDescent="0.35">
      <c r="A823" s="3">
        <v>819</v>
      </c>
      <c r="B823" s="4"/>
      <c r="C823" s="4"/>
      <c r="D823" s="5" t="str">
        <f t="shared" si="147"/>
        <v/>
      </c>
      <c r="E823" s="4"/>
      <c r="F823" s="6"/>
      <c r="G823" s="6"/>
      <c r="H823" s="7" t="str">
        <f t="shared" ca="1" si="148"/>
        <v/>
      </c>
      <c r="I823" s="8" t="str">
        <f t="shared" ca="1" si="149"/>
        <v/>
      </c>
      <c r="J823" s="8" t="str">
        <f>IF(C823="","",
COUNTIFS(
sales!$C:$C,$C823,
sales!$E:$E,$E823,
sales!$H:$H,"&gt;="&amp;$F823,
sales!$H:$H,"&lt;="&amp;$G823
))</f>
        <v/>
      </c>
      <c r="K823" s="9" t="str">
        <f>IF(COUNTIFS(sales!C:C, C823)=0,"",
_xlfn.MAXIFS(sales!H:H, sales!C:C, C823))</f>
        <v/>
      </c>
      <c r="L823" s="4"/>
      <c r="M823" s="4"/>
      <c r="N823" s="10" t="str">
        <f>IF(C823="","",
SUMIFS(
sales!$I:$I,
sales!$C:$C,$C823,
sales!$E:$E,$E823,
sales!$H:$H,"&gt;="&amp;$F823,
sales!$H:$H,"&lt;="&amp;$G823
))</f>
        <v/>
      </c>
      <c r="O823" s="10" t="str">
        <f t="shared" si="150"/>
        <v/>
      </c>
      <c r="P823" s="11" t="str">
        <f t="shared" si="151"/>
        <v/>
      </c>
      <c r="Q823" s="12" t="str">
        <f t="shared" ca="1" si="152"/>
        <v/>
      </c>
      <c r="R823" s="100"/>
      <c r="S823" s="14"/>
      <c r="T823" s="15" t="str">
        <f t="shared" ca="1" si="153"/>
        <v/>
      </c>
      <c r="U823" s="15" t="str">
        <f t="shared" ca="1" si="154"/>
        <v/>
      </c>
      <c r="V823" s="16"/>
      <c r="W823" s="17" t="str">
        <f t="shared" ca="1" si="155"/>
        <v/>
      </c>
      <c r="X823" s="18" t="str">
        <f t="shared" ca="1" si="156"/>
        <v/>
      </c>
    </row>
    <row r="824" spans="1:24" x14ac:dyDescent="0.35">
      <c r="A824" s="3">
        <v>820</v>
      </c>
      <c r="B824" s="4"/>
      <c r="C824" s="4"/>
      <c r="D824" s="5" t="str">
        <f t="shared" si="147"/>
        <v/>
      </c>
      <c r="E824" s="4"/>
      <c r="F824" s="6"/>
      <c r="G824" s="6"/>
      <c r="H824" s="7" t="str">
        <f t="shared" ca="1" si="148"/>
        <v/>
      </c>
      <c r="I824" s="8" t="str">
        <f t="shared" ca="1" si="149"/>
        <v/>
      </c>
      <c r="J824" s="8" t="str">
        <f>IF(C824="","",
COUNTIFS(
sales!$C:$C,$C824,
sales!$E:$E,$E824,
sales!$H:$H,"&gt;="&amp;$F824,
sales!$H:$H,"&lt;="&amp;$G824
))</f>
        <v/>
      </c>
      <c r="K824" s="9" t="str">
        <f>IF(COUNTIFS(sales!C:C, C824)=0,"",
_xlfn.MAXIFS(sales!H:H, sales!C:C, C824))</f>
        <v/>
      </c>
      <c r="L824" s="4"/>
      <c r="M824" s="4"/>
      <c r="N824" s="10" t="str">
        <f>IF(C824="","",
SUMIFS(
sales!$I:$I,
sales!$C:$C,$C824,
sales!$E:$E,$E824,
sales!$H:$H,"&gt;="&amp;$F824,
sales!$H:$H,"&lt;="&amp;$G824
))</f>
        <v/>
      </c>
      <c r="O824" s="10" t="str">
        <f t="shared" si="150"/>
        <v/>
      </c>
      <c r="P824" s="11" t="str">
        <f t="shared" si="151"/>
        <v/>
      </c>
      <c r="Q824" s="12" t="str">
        <f t="shared" ca="1" si="152"/>
        <v/>
      </c>
      <c r="R824" s="100"/>
      <c r="S824" s="14"/>
      <c r="T824" s="15" t="str">
        <f t="shared" ca="1" si="153"/>
        <v/>
      </c>
      <c r="U824" s="15" t="str">
        <f t="shared" ca="1" si="154"/>
        <v/>
      </c>
      <c r="V824" s="16"/>
      <c r="W824" s="17" t="str">
        <f t="shared" ca="1" si="155"/>
        <v/>
      </c>
      <c r="X824" s="18" t="str">
        <f t="shared" ca="1" si="156"/>
        <v/>
      </c>
    </row>
    <row r="825" spans="1:24" x14ac:dyDescent="0.35">
      <c r="A825" s="3">
        <v>821</v>
      </c>
      <c r="B825" s="4"/>
      <c r="C825" s="4"/>
      <c r="D825" s="5" t="str">
        <f t="shared" si="147"/>
        <v/>
      </c>
      <c r="E825" s="4"/>
      <c r="F825" s="6"/>
      <c r="G825" s="6"/>
      <c r="H825" s="7" t="str">
        <f t="shared" ca="1" si="148"/>
        <v/>
      </c>
      <c r="I825" s="8" t="str">
        <f t="shared" ca="1" si="149"/>
        <v/>
      </c>
      <c r="J825" s="8" t="str">
        <f>IF(C825="","",
COUNTIFS(
sales!$C:$C,$C825,
sales!$E:$E,$E825,
sales!$H:$H,"&gt;="&amp;$F825,
sales!$H:$H,"&lt;="&amp;$G825
))</f>
        <v/>
      </c>
      <c r="K825" s="9" t="str">
        <f>IF(COUNTIFS(sales!C:C, C825)=0,"",
_xlfn.MAXIFS(sales!H:H, sales!C:C, C825))</f>
        <v/>
      </c>
      <c r="L825" s="4"/>
      <c r="M825" s="4"/>
      <c r="N825" s="10" t="str">
        <f>IF(C825="","",
SUMIFS(
sales!$I:$I,
sales!$C:$C,$C825,
sales!$E:$E,$E825,
sales!$H:$H,"&gt;="&amp;$F825,
sales!$H:$H,"&lt;="&amp;$G825
))</f>
        <v/>
      </c>
      <c r="O825" s="10" t="str">
        <f t="shared" si="150"/>
        <v/>
      </c>
      <c r="P825" s="11" t="str">
        <f t="shared" si="151"/>
        <v/>
      </c>
      <c r="Q825" s="12" t="str">
        <f t="shared" ca="1" si="152"/>
        <v/>
      </c>
      <c r="R825" s="100"/>
      <c r="S825" s="14"/>
      <c r="T825" s="15" t="str">
        <f t="shared" ca="1" si="153"/>
        <v/>
      </c>
      <c r="U825" s="15" t="str">
        <f t="shared" ca="1" si="154"/>
        <v/>
      </c>
      <c r="V825" s="16"/>
      <c r="W825" s="17" t="str">
        <f t="shared" ca="1" si="155"/>
        <v/>
      </c>
      <c r="X825" s="18" t="str">
        <f t="shared" ca="1" si="156"/>
        <v/>
      </c>
    </row>
    <row r="826" spans="1:24" x14ac:dyDescent="0.35">
      <c r="A826" s="3">
        <v>822</v>
      </c>
      <c r="B826" s="4"/>
      <c r="C826" s="4"/>
      <c r="D826" s="5" t="str">
        <f t="shared" si="147"/>
        <v/>
      </c>
      <c r="E826" s="4"/>
      <c r="F826" s="6"/>
      <c r="G826" s="6"/>
      <c r="H826" s="7" t="str">
        <f t="shared" ca="1" si="148"/>
        <v/>
      </c>
      <c r="I826" s="8" t="str">
        <f t="shared" ca="1" si="149"/>
        <v/>
      </c>
      <c r="J826" s="8" t="str">
        <f>IF(C826="","",
COUNTIFS(
sales!$C:$C,$C826,
sales!$E:$E,$E826,
sales!$H:$H,"&gt;="&amp;$F826,
sales!$H:$H,"&lt;="&amp;$G826
))</f>
        <v/>
      </c>
      <c r="K826" s="9" t="str">
        <f>IF(COUNTIFS(sales!C:C, C826)=0,"",
_xlfn.MAXIFS(sales!H:H, sales!C:C, C826))</f>
        <v/>
      </c>
      <c r="L826" s="4"/>
      <c r="M826" s="4"/>
      <c r="N826" s="10" t="str">
        <f>IF(C826="","",
SUMIFS(
sales!$I:$I,
sales!$C:$C,$C826,
sales!$E:$E,$E826,
sales!$H:$H,"&gt;="&amp;$F826,
sales!$H:$H,"&lt;="&amp;$G826
))</f>
        <v/>
      </c>
      <c r="O826" s="10" t="str">
        <f t="shared" si="150"/>
        <v/>
      </c>
      <c r="P826" s="11" t="str">
        <f t="shared" si="151"/>
        <v/>
      </c>
      <c r="Q826" s="12" t="str">
        <f t="shared" ca="1" si="152"/>
        <v/>
      </c>
      <c r="R826" s="100"/>
      <c r="S826" s="14"/>
      <c r="T826" s="15" t="str">
        <f t="shared" ca="1" si="153"/>
        <v/>
      </c>
      <c r="U826" s="15" t="str">
        <f t="shared" ca="1" si="154"/>
        <v/>
      </c>
      <c r="V826" s="16"/>
      <c r="W826" s="17" t="str">
        <f t="shared" ca="1" si="155"/>
        <v/>
      </c>
      <c r="X826" s="18" t="str">
        <f t="shared" ca="1" si="156"/>
        <v/>
      </c>
    </row>
    <row r="827" spans="1:24" x14ac:dyDescent="0.35">
      <c r="A827" s="3">
        <v>823</v>
      </c>
      <c r="B827" s="4"/>
      <c r="C827" s="4"/>
      <c r="D827" s="5" t="str">
        <f t="shared" si="147"/>
        <v/>
      </c>
      <c r="E827" s="4"/>
      <c r="F827" s="6"/>
      <c r="G827" s="6"/>
      <c r="H827" s="7" t="str">
        <f t="shared" ca="1" si="148"/>
        <v/>
      </c>
      <c r="I827" s="8" t="str">
        <f t="shared" ca="1" si="149"/>
        <v/>
      </c>
      <c r="J827" s="8" t="str">
        <f>IF(C827="","",
COUNTIFS(
sales!$C:$C,$C827,
sales!$E:$E,$E827,
sales!$H:$H,"&gt;="&amp;$F827,
sales!$H:$H,"&lt;="&amp;$G827
))</f>
        <v/>
      </c>
      <c r="K827" s="9" t="str">
        <f>IF(COUNTIFS(sales!C:C, C827)=0,"",
_xlfn.MAXIFS(sales!H:H, sales!C:C, C827))</f>
        <v/>
      </c>
      <c r="L827" s="4"/>
      <c r="M827" s="4"/>
      <c r="N827" s="10" t="str">
        <f>IF(C827="","",
SUMIFS(
sales!$I:$I,
sales!$C:$C,$C827,
sales!$E:$E,$E827,
sales!$H:$H,"&gt;="&amp;$F827,
sales!$H:$H,"&lt;="&amp;$G827
))</f>
        <v/>
      </c>
      <c r="O827" s="10" t="str">
        <f t="shared" si="150"/>
        <v/>
      </c>
      <c r="P827" s="11" t="str">
        <f t="shared" si="151"/>
        <v/>
      </c>
      <c r="Q827" s="12" t="str">
        <f t="shared" ca="1" si="152"/>
        <v/>
      </c>
      <c r="R827" s="100"/>
      <c r="S827" s="14"/>
      <c r="T827" s="15" t="str">
        <f t="shared" ca="1" si="153"/>
        <v/>
      </c>
      <c r="U827" s="15" t="str">
        <f t="shared" ca="1" si="154"/>
        <v/>
      </c>
      <c r="V827" s="16"/>
      <c r="W827" s="17" t="str">
        <f t="shared" ca="1" si="155"/>
        <v/>
      </c>
      <c r="X827" s="18" t="str">
        <f t="shared" ca="1" si="156"/>
        <v/>
      </c>
    </row>
    <row r="828" spans="1:24" x14ac:dyDescent="0.35">
      <c r="A828" s="3">
        <v>824</v>
      </c>
      <c r="B828" s="4"/>
      <c r="C828" s="4"/>
      <c r="D828" s="5" t="str">
        <f t="shared" si="147"/>
        <v/>
      </c>
      <c r="E828" s="4"/>
      <c r="F828" s="6"/>
      <c r="G828" s="6"/>
      <c r="H828" s="7" t="str">
        <f t="shared" ca="1" si="148"/>
        <v/>
      </c>
      <c r="I828" s="8" t="str">
        <f t="shared" ca="1" si="149"/>
        <v/>
      </c>
      <c r="J828" s="8" t="str">
        <f>IF(C828="","",
COUNTIFS(
sales!$C:$C,$C828,
sales!$E:$E,$E828,
sales!$H:$H,"&gt;="&amp;$F828,
sales!$H:$H,"&lt;="&amp;$G828
))</f>
        <v/>
      </c>
      <c r="K828" s="9" t="str">
        <f>IF(COUNTIFS(sales!C:C, C828)=0,"",
_xlfn.MAXIFS(sales!H:H, sales!C:C, C828))</f>
        <v/>
      </c>
      <c r="L828" s="4"/>
      <c r="M828" s="4"/>
      <c r="N828" s="10" t="str">
        <f>IF(C828="","",
SUMIFS(
sales!$I:$I,
sales!$C:$C,$C828,
sales!$E:$E,$E828,
sales!$H:$H,"&gt;="&amp;$F828,
sales!$H:$H,"&lt;="&amp;$G828
))</f>
        <v/>
      </c>
      <c r="O828" s="10" t="str">
        <f t="shared" si="150"/>
        <v/>
      </c>
      <c r="P828" s="11" t="str">
        <f t="shared" si="151"/>
        <v/>
      </c>
      <c r="Q828" s="12" t="str">
        <f t="shared" ca="1" si="152"/>
        <v/>
      </c>
      <c r="R828" s="100"/>
      <c r="S828" s="14"/>
      <c r="T828" s="15" t="str">
        <f t="shared" ca="1" si="153"/>
        <v/>
      </c>
      <c r="U828" s="15" t="str">
        <f t="shared" ca="1" si="154"/>
        <v/>
      </c>
      <c r="V828" s="16"/>
      <c r="W828" s="17" t="str">
        <f t="shared" ca="1" si="155"/>
        <v/>
      </c>
      <c r="X828" s="18" t="str">
        <f t="shared" ca="1" si="156"/>
        <v/>
      </c>
    </row>
    <row r="829" spans="1:24" x14ac:dyDescent="0.35">
      <c r="A829" s="3">
        <v>825</v>
      </c>
      <c r="B829" s="4"/>
      <c r="C829" s="4"/>
      <c r="D829" s="5" t="str">
        <f t="shared" si="147"/>
        <v/>
      </c>
      <c r="E829" s="4"/>
      <c r="F829" s="6"/>
      <c r="G829" s="6"/>
      <c r="H829" s="7" t="str">
        <f t="shared" ca="1" si="148"/>
        <v/>
      </c>
      <c r="I829" s="8" t="str">
        <f t="shared" ca="1" si="149"/>
        <v/>
      </c>
      <c r="J829" s="8" t="str">
        <f>IF(C829="","",
COUNTIFS(
sales!$C:$C,$C829,
sales!$E:$E,$E829,
sales!$H:$H,"&gt;="&amp;$F829,
sales!$H:$H,"&lt;="&amp;$G829
))</f>
        <v/>
      </c>
      <c r="K829" s="9" t="str">
        <f>IF(COUNTIFS(sales!C:C, C829)=0,"",
_xlfn.MAXIFS(sales!H:H, sales!C:C, C829))</f>
        <v/>
      </c>
      <c r="L829" s="4"/>
      <c r="M829" s="4"/>
      <c r="N829" s="10" t="str">
        <f>IF(C829="","",
SUMIFS(
sales!$I:$I,
sales!$C:$C,$C829,
sales!$E:$E,$E829,
sales!$H:$H,"&gt;="&amp;$F829,
sales!$H:$H,"&lt;="&amp;$G829
))</f>
        <v/>
      </c>
      <c r="O829" s="10" t="str">
        <f t="shared" si="150"/>
        <v/>
      </c>
      <c r="P829" s="11" t="str">
        <f t="shared" si="151"/>
        <v/>
      </c>
      <c r="Q829" s="12" t="str">
        <f t="shared" ca="1" si="152"/>
        <v/>
      </c>
      <c r="R829" s="100"/>
      <c r="S829" s="14"/>
      <c r="T829" s="15" t="str">
        <f t="shared" ca="1" si="153"/>
        <v/>
      </c>
      <c r="U829" s="15" t="str">
        <f t="shared" ca="1" si="154"/>
        <v/>
      </c>
      <c r="V829" s="16"/>
      <c r="W829" s="17" t="str">
        <f t="shared" ca="1" si="155"/>
        <v/>
      </c>
      <c r="X829" s="18" t="str">
        <f t="shared" ca="1" si="156"/>
        <v/>
      </c>
    </row>
    <row r="830" spans="1:24" x14ac:dyDescent="0.35">
      <c r="A830" s="3">
        <v>826</v>
      </c>
      <c r="B830" s="4"/>
      <c r="C830" s="4"/>
      <c r="D830" s="5" t="str">
        <f t="shared" si="147"/>
        <v/>
      </c>
      <c r="E830" s="4"/>
      <c r="F830" s="6"/>
      <c r="G830" s="6"/>
      <c r="H830" s="7" t="str">
        <f t="shared" ca="1" si="148"/>
        <v/>
      </c>
      <c r="I830" s="8" t="str">
        <f t="shared" ca="1" si="149"/>
        <v/>
      </c>
      <c r="J830" s="8" t="str">
        <f>IF(C830="","",
COUNTIFS(
sales!$C:$C,$C830,
sales!$E:$E,$E830,
sales!$H:$H,"&gt;="&amp;$F830,
sales!$H:$H,"&lt;="&amp;$G830
))</f>
        <v/>
      </c>
      <c r="K830" s="9" t="str">
        <f>IF(COUNTIFS(sales!C:C, C830)=0,"",
_xlfn.MAXIFS(sales!H:H, sales!C:C, C830))</f>
        <v/>
      </c>
      <c r="L830" s="4"/>
      <c r="M830" s="4"/>
      <c r="N830" s="10" t="str">
        <f>IF(C830="","",
SUMIFS(
sales!$I:$I,
sales!$C:$C,$C830,
sales!$E:$E,$E830,
sales!$H:$H,"&gt;="&amp;$F830,
sales!$H:$H,"&lt;="&amp;$G830
))</f>
        <v/>
      </c>
      <c r="O830" s="10" t="str">
        <f t="shared" si="150"/>
        <v/>
      </c>
      <c r="P830" s="11" t="str">
        <f t="shared" si="151"/>
        <v/>
      </c>
      <c r="Q830" s="12" t="str">
        <f t="shared" ca="1" si="152"/>
        <v/>
      </c>
      <c r="R830" s="100"/>
      <c r="S830" s="14"/>
      <c r="T830" s="15" t="str">
        <f t="shared" ca="1" si="153"/>
        <v/>
      </c>
      <c r="U830" s="15" t="str">
        <f t="shared" ca="1" si="154"/>
        <v/>
      </c>
      <c r="V830" s="16"/>
      <c r="W830" s="17" t="str">
        <f t="shared" ca="1" si="155"/>
        <v/>
      </c>
      <c r="X830" s="18" t="str">
        <f t="shared" ca="1" si="156"/>
        <v/>
      </c>
    </row>
    <row r="831" spans="1:24" x14ac:dyDescent="0.35">
      <c r="A831" s="3">
        <v>827</v>
      </c>
      <c r="B831" s="4"/>
      <c r="C831" s="4"/>
      <c r="D831" s="5" t="str">
        <f t="shared" si="147"/>
        <v/>
      </c>
      <c r="E831" s="4"/>
      <c r="F831" s="6"/>
      <c r="G831" s="6"/>
      <c r="H831" s="7" t="str">
        <f t="shared" ca="1" si="148"/>
        <v/>
      </c>
      <c r="I831" s="8" t="str">
        <f t="shared" ca="1" si="149"/>
        <v/>
      </c>
      <c r="J831" s="8" t="str">
        <f>IF(C831="","",
COUNTIFS(
sales!$C:$C,$C831,
sales!$E:$E,$E831,
sales!$H:$H,"&gt;="&amp;$F831,
sales!$H:$H,"&lt;="&amp;$G831
))</f>
        <v/>
      </c>
      <c r="K831" s="9" t="str">
        <f>IF(COUNTIFS(sales!C:C, C831)=0,"",
_xlfn.MAXIFS(sales!H:H, sales!C:C, C831))</f>
        <v/>
      </c>
      <c r="L831" s="4"/>
      <c r="M831" s="4"/>
      <c r="N831" s="10" t="str">
        <f>IF(C831="","",
SUMIFS(
sales!$I:$I,
sales!$C:$C,$C831,
sales!$E:$E,$E831,
sales!$H:$H,"&gt;="&amp;$F831,
sales!$H:$H,"&lt;="&amp;$G831
))</f>
        <v/>
      </c>
      <c r="O831" s="10" t="str">
        <f t="shared" si="150"/>
        <v/>
      </c>
      <c r="P831" s="11" t="str">
        <f t="shared" si="151"/>
        <v/>
      </c>
      <c r="Q831" s="12" t="str">
        <f t="shared" ca="1" si="152"/>
        <v/>
      </c>
      <c r="R831" s="100"/>
      <c r="S831" s="14"/>
      <c r="T831" s="15" t="str">
        <f t="shared" ca="1" si="153"/>
        <v/>
      </c>
      <c r="U831" s="15" t="str">
        <f t="shared" ca="1" si="154"/>
        <v/>
      </c>
      <c r="V831" s="16"/>
      <c r="W831" s="17" t="str">
        <f t="shared" ca="1" si="155"/>
        <v/>
      </c>
      <c r="X831" s="18" t="str">
        <f t="shared" ca="1" si="156"/>
        <v/>
      </c>
    </row>
    <row r="832" spans="1:24" x14ac:dyDescent="0.35">
      <c r="A832" s="3">
        <v>828</v>
      </c>
      <c r="B832" s="4"/>
      <c r="C832" s="4"/>
      <c r="D832" s="5" t="str">
        <f t="shared" si="147"/>
        <v/>
      </c>
      <c r="E832" s="4"/>
      <c r="F832" s="6"/>
      <c r="G832" s="6"/>
      <c r="H832" s="7" t="str">
        <f t="shared" ca="1" si="148"/>
        <v/>
      </c>
      <c r="I832" s="8" t="str">
        <f t="shared" ca="1" si="149"/>
        <v/>
      </c>
      <c r="J832" s="8" t="str">
        <f>IF(C832="","",
COUNTIFS(
sales!$C:$C,$C832,
sales!$E:$E,$E832,
sales!$H:$H,"&gt;="&amp;$F832,
sales!$H:$H,"&lt;="&amp;$G832
))</f>
        <v/>
      </c>
      <c r="K832" s="9" t="str">
        <f>IF(COUNTIFS(sales!C:C, C832)=0,"",
_xlfn.MAXIFS(sales!H:H, sales!C:C, C832))</f>
        <v/>
      </c>
      <c r="L832" s="4"/>
      <c r="M832" s="4"/>
      <c r="N832" s="10" t="str">
        <f>IF(C832="","",
SUMIFS(
sales!$I:$I,
sales!$C:$C,$C832,
sales!$E:$E,$E832,
sales!$H:$H,"&gt;="&amp;$F832,
sales!$H:$H,"&lt;="&amp;$G832
))</f>
        <v/>
      </c>
      <c r="O832" s="10" t="str">
        <f t="shared" si="150"/>
        <v/>
      </c>
      <c r="P832" s="11" t="str">
        <f t="shared" si="151"/>
        <v/>
      </c>
      <c r="Q832" s="12" t="str">
        <f t="shared" ca="1" si="152"/>
        <v/>
      </c>
      <c r="R832" s="100"/>
      <c r="S832" s="14"/>
      <c r="T832" s="15" t="str">
        <f t="shared" ca="1" si="153"/>
        <v/>
      </c>
      <c r="U832" s="15" t="str">
        <f t="shared" ca="1" si="154"/>
        <v/>
      </c>
      <c r="V832" s="16"/>
      <c r="W832" s="17" t="str">
        <f t="shared" ca="1" si="155"/>
        <v/>
      </c>
      <c r="X832" s="18" t="str">
        <f t="shared" ca="1" si="156"/>
        <v/>
      </c>
    </row>
    <row r="833" spans="1:24" x14ac:dyDescent="0.35">
      <c r="A833" s="3">
        <v>829</v>
      </c>
      <c r="B833" s="4"/>
      <c r="C833" s="4"/>
      <c r="D833" s="5" t="str">
        <f t="shared" si="147"/>
        <v/>
      </c>
      <c r="E833" s="4"/>
      <c r="F833" s="6"/>
      <c r="G833" s="6"/>
      <c r="H833" s="7" t="str">
        <f t="shared" ca="1" si="148"/>
        <v/>
      </c>
      <c r="I833" s="8" t="str">
        <f t="shared" ca="1" si="149"/>
        <v/>
      </c>
      <c r="J833" s="8" t="str">
        <f>IF(C833="","",
COUNTIFS(
sales!$C:$C,$C833,
sales!$E:$E,$E833,
sales!$H:$H,"&gt;="&amp;$F833,
sales!$H:$H,"&lt;="&amp;$G833
))</f>
        <v/>
      </c>
      <c r="K833" s="9" t="str">
        <f>IF(COUNTIFS(sales!C:C, C833)=0,"",
_xlfn.MAXIFS(sales!H:H, sales!C:C, C833))</f>
        <v/>
      </c>
      <c r="L833" s="4"/>
      <c r="M833" s="4"/>
      <c r="N833" s="10" t="str">
        <f>IF(C833="","",
SUMIFS(
sales!$I:$I,
sales!$C:$C,$C833,
sales!$E:$E,$E833,
sales!$H:$H,"&gt;="&amp;$F833,
sales!$H:$H,"&lt;="&amp;$G833
))</f>
        <v/>
      </c>
      <c r="O833" s="10" t="str">
        <f t="shared" si="150"/>
        <v/>
      </c>
      <c r="P833" s="11" t="str">
        <f t="shared" si="151"/>
        <v/>
      </c>
      <c r="Q833" s="12" t="str">
        <f t="shared" ca="1" si="152"/>
        <v/>
      </c>
      <c r="R833" s="100"/>
      <c r="S833" s="14"/>
      <c r="T833" s="15" t="str">
        <f t="shared" ca="1" si="153"/>
        <v/>
      </c>
      <c r="U833" s="15" t="str">
        <f t="shared" ca="1" si="154"/>
        <v/>
      </c>
      <c r="V833" s="16"/>
      <c r="W833" s="17" t="str">
        <f t="shared" ca="1" si="155"/>
        <v/>
      </c>
      <c r="X833" s="18" t="str">
        <f t="shared" ca="1" si="156"/>
        <v/>
      </c>
    </row>
    <row r="834" spans="1:24" x14ac:dyDescent="0.35">
      <c r="A834" s="3">
        <v>830</v>
      </c>
      <c r="B834" s="4"/>
      <c r="C834" s="4"/>
      <c r="D834" s="5" t="str">
        <f t="shared" si="147"/>
        <v/>
      </c>
      <c r="E834" s="4"/>
      <c r="F834" s="6"/>
      <c r="G834" s="6"/>
      <c r="H834" s="7" t="str">
        <f t="shared" ca="1" si="148"/>
        <v/>
      </c>
      <c r="I834" s="8" t="str">
        <f t="shared" ca="1" si="149"/>
        <v/>
      </c>
      <c r="J834" s="8" t="str">
        <f>IF(C834="","",
COUNTIFS(
sales!$C:$C,$C834,
sales!$E:$E,$E834,
sales!$H:$H,"&gt;="&amp;$F834,
sales!$H:$H,"&lt;="&amp;$G834
))</f>
        <v/>
      </c>
      <c r="K834" s="9" t="str">
        <f>IF(COUNTIFS(sales!C:C, C834)=0,"",
_xlfn.MAXIFS(sales!H:H, sales!C:C, C834))</f>
        <v/>
      </c>
      <c r="L834" s="4"/>
      <c r="M834" s="4"/>
      <c r="N834" s="10" t="str">
        <f>IF(C834="","",
SUMIFS(
sales!$I:$I,
sales!$C:$C,$C834,
sales!$E:$E,$E834,
sales!$H:$H,"&gt;="&amp;$F834,
sales!$H:$H,"&lt;="&amp;$G834
))</f>
        <v/>
      </c>
      <c r="O834" s="10" t="str">
        <f t="shared" si="150"/>
        <v/>
      </c>
      <c r="P834" s="11" t="str">
        <f t="shared" si="151"/>
        <v/>
      </c>
      <c r="Q834" s="12" t="str">
        <f t="shared" ca="1" si="152"/>
        <v/>
      </c>
      <c r="R834" s="100"/>
      <c r="S834" s="14"/>
      <c r="T834" s="15" t="str">
        <f t="shared" ca="1" si="153"/>
        <v/>
      </c>
      <c r="U834" s="15" t="str">
        <f t="shared" ca="1" si="154"/>
        <v/>
      </c>
      <c r="V834" s="16"/>
      <c r="W834" s="17" t="str">
        <f t="shared" ca="1" si="155"/>
        <v/>
      </c>
      <c r="X834" s="18" t="str">
        <f t="shared" ca="1" si="156"/>
        <v/>
      </c>
    </row>
    <row r="835" spans="1:24" x14ac:dyDescent="0.35">
      <c r="A835" s="3">
        <v>831</v>
      </c>
      <c r="B835" s="4"/>
      <c r="C835" s="4"/>
      <c r="D835" s="5" t="str">
        <f t="shared" si="147"/>
        <v/>
      </c>
      <c r="E835" s="4"/>
      <c r="F835" s="6"/>
      <c r="G835" s="6"/>
      <c r="H835" s="7" t="str">
        <f t="shared" ca="1" si="148"/>
        <v/>
      </c>
      <c r="I835" s="8" t="str">
        <f t="shared" ca="1" si="149"/>
        <v/>
      </c>
      <c r="J835" s="8" t="str">
        <f>IF(C835="","",
COUNTIFS(
sales!$C:$C,$C835,
sales!$E:$E,$E835,
sales!$H:$H,"&gt;="&amp;$F835,
sales!$H:$H,"&lt;="&amp;$G835
))</f>
        <v/>
      </c>
      <c r="K835" s="9" t="str">
        <f>IF(COUNTIFS(sales!C:C, C835)=0,"",
_xlfn.MAXIFS(sales!H:H, sales!C:C, C835))</f>
        <v/>
      </c>
      <c r="L835" s="4"/>
      <c r="M835" s="4"/>
      <c r="N835" s="10" t="str">
        <f>IF(C835="","",
SUMIFS(
sales!$I:$I,
sales!$C:$C,$C835,
sales!$E:$E,$E835,
sales!$H:$H,"&gt;="&amp;$F835,
sales!$H:$H,"&lt;="&amp;$G835
))</f>
        <v/>
      </c>
      <c r="O835" s="10" t="str">
        <f t="shared" si="150"/>
        <v/>
      </c>
      <c r="P835" s="11" t="str">
        <f t="shared" si="151"/>
        <v/>
      </c>
      <c r="Q835" s="12" t="str">
        <f t="shared" ca="1" si="152"/>
        <v/>
      </c>
      <c r="R835" s="100"/>
      <c r="S835" s="14"/>
      <c r="T835" s="15" t="str">
        <f t="shared" ca="1" si="153"/>
        <v/>
      </c>
      <c r="U835" s="15" t="str">
        <f t="shared" ca="1" si="154"/>
        <v/>
      </c>
      <c r="V835" s="16"/>
      <c r="W835" s="17" t="str">
        <f t="shared" ca="1" si="155"/>
        <v/>
      </c>
      <c r="X835" s="18" t="str">
        <f t="shared" ca="1" si="156"/>
        <v/>
      </c>
    </row>
    <row r="836" spans="1:24" x14ac:dyDescent="0.35">
      <c r="A836" s="3">
        <v>832</v>
      </c>
      <c r="B836" s="4"/>
      <c r="C836" s="4"/>
      <c r="D836" s="5" t="str">
        <f t="shared" si="147"/>
        <v/>
      </c>
      <c r="E836" s="4"/>
      <c r="F836" s="6"/>
      <c r="G836" s="6"/>
      <c r="H836" s="7" t="str">
        <f t="shared" ca="1" si="148"/>
        <v/>
      </c>
      <c r="I836" s="8" t="str">
        <f t="shared" ca="1" si="149"/>
        <v/>
      </c>
      <c r="J836" s="8" t="str">
        <f>IF(C836="","",
COUNTIFS(
sales!$C:$C,$C836,
sales!$E:$E,$E836,
sales!$H:$H,"&gt;="&amp;$F836,
sales!$H:$H,"&lt;="&amp;$G836
))</f>
        <v/>
      </c>
      <c r="K836" s="9" t="str">
        <f>IF(COUNTIFS(sales!C:C, C836)=0,"",
_xlfn.MAXIFS(sales!H:H, sales!C:C, C836))</f>
        <v/>
      </c>
      <c r="L836" s="4"/>
      <c r="M836" s="4"/>
      <c r="N836" s="10" t="str">
        <f>IF(C836="","",
SUMIFS(
sales!$I:$I,
sales!$C:$C,$C836,
sales!$E:$E,$E836,
sales!$H:$H,"&gt;="&amp;$F836,
sales!$H:$H,"&lt;="&amp;$G836
))</f>
        <v/>
      </c>
      <c r="O836" s="10" t="str">
        <f t="shared" si="150"/>
        <v/>
      </c>
      <c r="P836" s="11" t="str">
        <f t="shared" si="151"/>
        <v/>
      </c>
      <c r="Q836" s="12" t="str">
        <f t="shared" ca="1" si="152"/>
        <v/>
      </c>
      <c r="R836" s="100"/>
      <c r="S836" s="14"/>
      <c r="T836" s="15" t="str">
        <f t="shared" ca="1" si="153"/>
        <v/>
      </c>
      <c r="U836" s="15" t="str">
        <f t="shared" ca="1" si="154"/>
        <v/>
      </c>
      <c r="V836" s="16"/>
      <c r="W836" s="17" t="str">
        <f t="shared" ca="1" si="155"/>
        <v/>
      </c>
      <c r="X836" s="18" t="str">
        <f t="shared" ca="1" si="156"/>
        <v/>
      </c>
    </row>
    <row r="837" spans="1:24" x14ac:dyDescent="0.35">
      <c r="A837" s="3">
        <v>833</v>
      </c>
      <c r="B837" s="4"/>
      <c r="C837" s="4"/>
      <c r="D837" s="5" t="str">
        <f t="shared" si="147"/>
        <v/>
      </c>
      <c r="E837" s="4"/>
      <c r="F837" s="6"/>
      <c r="G837" s="6"/>
      <c r="H837" s="7" t="str">
        <f t="shared" ca="1" si="148"/>
        <v/>
      </c>
      <c r="I837" s="8" t="str">
        <f t="shared" ca="1" si="149"/>
        <v/>
      </c>
      <c r="J837" s="8" t="str">
        <f>IF(C837="","",
COUNTIFS(
sales!$C:$C,$C837,
sales!$E:$E,$E837,
sales!$H:$H,"&gt;="&amp;$F837,
sales!$H:$H,"&lt;="&amp;$G837
))</f>
        <v/>
      </c>
      <c r="K837" s="9" t="str">
        <f>IF(COUNTIFS(sales!C:C, C837)=0,"",
_xlfn.MAXIFS(sales!H:H, sales!C:C, C837))</f>
        <v/>
      </c>
      <c r="L837" s="4"/>
      <c r="M837" s="4"/>
      <c r="N837" s="10" t="str">
        <f>IF(C837="","",
SUMIFS(
sales!$I:$I,
sales!$C:$C,$C837,
sales!$E:$E,$E837,
sales!$H:$H,"&gt;="&amp;$F837,
sales!$H:$H,"&lt;="&amp;$G837
))</f>
        <v/>
      </c>
      <c r="O837" s="10" t="str">
        <f t="shared" si="150"/>
        <v/>
      </c>
      <c r="P837" s="11" t="str">
        <f t="shared" si="151"/>
        <v/>
      </c>
      <c r="Q837" s="12" t="str">
        <f t="shared" ca="1" si="152"/>
        <v/>
      </c>
      <c r="R837" s="100"/>
      <c r="S837" s="14"/>
      <c r="T837" s="15" t="str">
        <f t="shared" ca="1" si="153"/>
        <v/>
      </c>
      <c r="U837" s="15" t="str">
        <f t="shared" ca="1" si="154"/>
        <v/>
      </c>
      <c r="V837" s="16"/>
      <c r="W837" s="17" t="str">
        <f t="shared" ca="1" si="155"/>
        <v/>
      </c>
      <c r="X837" s="18" t="str">
        <f t="shared" ca="1" si="156"/>
        <v/>
      </c>
    </row>
    <row r="838" spans="1:24" x14ac:dyDescent="0.35">
      <c r="A838" s="3">
        <v>834</v>
      </c>
      <c r="B838" s="4"/>
      <c r="C838" s="4"/>
      <c r="D838" s="5" t="str">
        <f t="shared" si="147"/>
        <v/>
      </c>
      <c r="E838" s="4"/>
      <c r="F838" s="6"/>
      <c r="G838" s="6"/>
      <c r="H838" s="7" t="str">
        <f t="shared" ca="1" si="148"/>
        <v/>
      </c>
      <c r="I838" s="8" t="str">
        <f t="shared" ca="1" si="149"/>
        <v/>
      </c>
      <c r="J838" s="8" t="str">
        <f>IF(C838="","",
COUNTIFS(
sales!$C:$C,$C838,
sales!$E:$E,$E838,
sales!$H:$H,"&gt;="&amp;$F838,
sales!$H:$H,"&lt;="&amp;$G838
))</f>
        <v/>
      </c>
      <c r="K838" s="9" t="str">
        <f>IF(COUNTIFS(sales!C:C, C838)=0,"",
_xlfn.MAXIFS(sales!H:H, sales!C:C, C838))</f>
        <v/>
      </c>
      <c r="L838" s="4"/>
      <c r="M838" s="4"/>
      <c r="N838" s="10" t="str">
        <f>IF(C838="","",
SUMIFS(
sales!$I:$I,
sales!$C:$C,$C838,
sales!$E:$E,$E838,
sales!$H:$H,"&gt;="&amp;$F838,
sales!$H:$H,"&lt;="&amp;$G838
))</f>
        <v/>
      </c>
      <c r="O838" s="10" t="str">
        <f t="shared" si="150"/>
        <v/>
      </c>
      <c r="P838" s="11" t="str">
        <f t="shared" si="151"/>
        <v/>
      </c>
      <c r="Q838" s="12" t="str">
        <f t="shared" ca="1" si="152"/>
        <v/>
      </c>
      <c r="R838" s="100"/>
      <c r="S838" s="14"/>
      <c r="T838" s="15" t="str">
        <f t="shared" ca="1" si="153"/>
        <v/>
      </c>
      <c r="U838" s="15" t="str">
        <f t="shared" ca="1" si="154"/>
        <v/>
      </c>
      <c r="V838" s="16"/>
      <c r="W838" s="17" t="str">
        <f t="shared" ca="1" si="155"/>
        <v/>
      </c>
      <c r="X838" s="18" t="str">
        <f t="shared" ca="1" si="156"/>
        <v/>
      </c>
    </row>
    <row r="839" spans="1:24" x14ac:dyDescent="0.35">
      <c r="A839" s="3">
        <v>835</v>
      </c>
      <c r="B839" s="4"/>
      <c r="C839" s="4"/>
      <c r="D839" s="5" t="str">
        <f t="shared" si="147"/>
        <v/>
      </c>
      <c r="E839" s="4"/>
      <c r="F839" s="6"/>
      <c r="G839" s="6"/>
      <c r="H839" s="7" t="str">
        <f t="shared" ca="1" si="148"/>
        <v/>
      </c>
      <c r="I839" s="8" t="str">
        <f t="shared" ca="1" si="149"/>
        <v/>
      </c>
      <c r="J839" s="8" t="str">
        <f>IF(C839="","",
COUNTIFS(
sales!$C:$C,$C839,
sales!$E:$E,$E839,
sales!$H:$H,"&gt;="&amp;$F839,
sales!$H:$H,"&lt;="&amp;$G839
))</f>
        <v/>
      </c>
      <c r="K839" s="9" t="str">
        <f>IF(COUNTIFS(sales!C:C, C839)=0,"",
_xlfn.MAXIFS(sales!H:H, sales!C:C, C839))</f>
        <v/>
      </c>
      <c r="L839" s="4"/>
      <c r="M839" s="4"/>
      <c r="N839" s="10" t="str">
        <f>IF(C839="","",
SUMIFS(
sales!$I:$I,
sales!$C:$C,$C839,
sales!$E:$E,$E839,
sales!$H:$H,"&gt;="&amp;$F839,
sales!$H:$H,"&lt;="&amp;$G839
))</f>
        <v/>
      </c>
      <c r="O839" s="10" t="str">
        <f t="shared" si="150"/>
        <v/>
      </c>
      <c r="P839" s="11" t="str">
        <f t="shared" si="151"/>
        <v/>
      </c>
      <c r="Q839" s="12" t="str">
        <f t="shared" ca="1" si="152"/>
        <v/>
      </c>
      <c r="R839" s="100"/>
      <c r="S839" s="14"/>
      <c r="T839" s="15" t="str">
        <f t="shared" ca="1" si="153"/>
        <v/>
      </c>
      <c r="U839" s="15" t="str">
        <f t="shared" ca="1" si="154"/>
        <v/>
      </c>
      <c r="V839" s="16"/>
      <c r="W839" s="17" t="str">
        <f t="shared" ca="1" si="155"/>
        <v/>
      </c>
      <c r="X839" s="18" t="str">
        <f t="shared" ca="1" si="156"/>
        <v/>
      </c>
    </row>
    <row r="840" spans="1:24" x14ac:dyDescent="0.35">
      <c r="A840" s="3">
        <v>836</v>
      </c>
      <c r="B840" s="4"/>
      <c r="C840" s="4"/>
      <c r="D840" s="5" t="str">
        <f t="shared" si="147"/>
        <v/>
      </c>
      <c r="E840" s="4"/>
      <c r="F840" s="6"/>
      <c r="G840" s="6"/>
      <c r="H840" s="7" t="str">
        <f t="shared" ca="1" si="148"/>
        <v/>
      </c>
      <c r="I840" s="8" t="str">
        <f t="shared" ca="1" si="149"/>
        <v/>
      </c>
      <c r="J840" s="8" t="str">
        <f>IF(C840="","",
COUNTIFS(
sales!$C:$C,$C840,
sales!$E:$E,$E840,
sales!$H:$H,"&gt;="&amp;$F840,
sales!$H:$H,"&lt;="&amp;$G840
))</f>
        <v/>
      </c>
      <c r="K840" s="9" t="str">
        <f>IF(COUNTIFS(sales!C:C, C840)=0,"",
_xlfn.MAXIFS(sales!H:H, sales!C:C, C840))</f>
        <v/>
      </c>
      <c r="L840" s="4"/>
      <c r="M840" s="4"/>
      <c r="N840" s="10" t="str">
        <f>IF(C840="","",
SUMIFS(
sales!$I:$I,
sales!$C:$C,$C840,
sales!$E:$E,$E840,
sales!$H:$H,"&gt;="&amp;$F840,
sales!$H:$H,"&lt;="&amp;$G840
))</f>
        <v/>
      </c>
      <c r="O840" s="10" t="str">
        <f t="shared" si="150"/>
        <v/>
      </c>
      <c r="P840" s="11" t="str">
        <f t="shared" si="151"/>
        <v/>
      </c>
      <c r="Q840" s="12" t="str">
        <f t="shared" ca="1" si="152"/>
        <v/>
      </c>
      <c r="R840" s="100"/>
      <c r="S840" s="14"/>
      <c r="T840" s="15" t="str">
        <f t="shared" ca="1" si="153"/>
        <v/>
      </c>
      <c r="U840" s="15" t="str">
        <f t="shared" ca="1" si="154"/>
        <v/>
      </c>
      <c r="V840" s="16"/>
      <c r="W840" s="17" t="str">
        <f t="shared" ca="1" si="155"/>
        <v/>
      </c>
      <c r="X840" s="18" t="str">
        <f t="shared" ca="1" si="156"/>
        <v/>
      </c>
    </row>
    <row r="841" spans="1:24" x14ac:dyDescent="0.35">
      <c r="A841" s="3">
        <v>837</v>
      </c>
      <c r="B841" s="4"/>
      <c r="C841" s="4"/>
      <c r="D841" s="5" t="str">
        <f t="shared" si="147"/>
        <v/>
      </c>
      <c r="E841" s="4"/>
      <c r="F841" s="6"/>
      <c r="G841" s="6"/>
      <c r="H841" s="7" t="str">
        <f t="shared" ca="1" si="148"/>
        <v/>
      </c>
      <c r="I841" s="8" t="str">
        <f t="shared" ca="1" si="149"/>
        <v/>
      </c>
      <c r="J841" s="8" t="str">
        <f>IF(C841="","",
COUNTIFS(
sales!$C:$C,$C841,
sales!$E:$E,$E841,
sales!$H:$H,"&gt;="&amp;$F841,
sales!$H:$H,"&lt;="&amp;$G841
))</f>
        <v/>
      </c>
      <c r="K841" s="9" t="str">
        <f>IF(COUNTIFS(sales!C:C, C841)=0,"",
_xlfn.MAXIFS(sales!H:H, sales!C:C, C841))</f>
        <v/>
      </c>
      <c r="L841" s="4"/>
      <c r="M841" s="4"/>
      <c r="N841" s="10" t="str">
        <f>IF(C841="","",
SUMIFS(
sales!$I:$I,
sales!$C:$C,$C841,
sales!$E:$E,$E841,
sales!$H:$H,"&gt;="&amp;$F841,
sales!$H:$H,"&lt;="&amp;$G841
))</f>
        <v/>
      </c>
      <c r="O841" s="10" t="str">
        <f t="shared" si="150"/>
        <v/>
      </c>
      <c r="P841" s="11" t="str">
        <f t="shared" si="151"/>
        <v/>
      </c>
      <c r="Q841" s="12" t="str">
        <f t="shared" ca="1" si="152"/>
        <v/>
      </c>
      <c r="R841" s="100"/>
      <c r="S841" s="14"/>
      <c r="T841" s="15" t="str">
        <f t="shared" ca="1" si="153"/>
        <v/>
      </c>
      <c r="U841" s="15" t="str">
        <f t="shared" ca="1" si="154"/>
        <v/>
      </c>
      <c r="V841" s="16"/>
      <c r="W841" s="17" t="str">
        <f t="shared" ca="1" si="155"/>
        <v/>
      </c>
      <c r="X841" s="18" t="str">
        <f t="shared" ca="1" si="156"/>
        <v/>
      </c>
    </row>
    <row r="842" spans="1:24" x14ac:dyDescent="0.35">
      <c r="A842" s="3">
        <v>838</v>
      </c>
      <c r="B842" s="4"/>
      <c r="C842" s="4"/>
      <c r="D842" s="5" t="str">
        <f t="shared" si="147"/>
        <v/>
      </c>
      <c r="E842" s="4"/>
      <c r="F842" s="6"/>
      <c r="G842" s="6"/>
      <c r="H842" s="7" t="str">
        <f t="shared" ca="1" si="148"/>
        <v/>
      </c>
      <c r="I842" s="8" t="str">
        <f t="shared" ca="1" si="149"/>
        <v/>
      </c>
      <c r="J842" s="8" t="str">
        <f>IF(C842="","",
COUNTIFS(
sales!$C:$C,$C842,
sales!$E:$E,$E842,
sales!$H:$H,"&gt;="&amp;$F842,
sales!$H:$H,"&lt;="&amp;$G842
))</f>
        <v/>
      </c>
      <c r="K842" s="9" t="str">
        <f>IF(COUNTIFS(sales!C:C, C842)=0,"",
_xlfn.MAXIFS(sales!H:H, sales!C:C, C842))</f>
        <v/>
      </c>
      <c r="L842" s="4"/>
      <c r="M842" s="4"/>
      <c r="N842" s="10" t="str">
        <f>IF(C842="","",
SUMIFS(
sales!$I:$I,
sales!$C:$C,$C842,
sales!$E:$E,$E842,
sales!$H:$H,"&gt;="&amp;$F842,
sales!$H:$H,"&lt;="&amp;$G842
))</f>
        <v/>
      </c>
      <c r="O842" s="10" t="str">
        <f t="shared" si="150"/>
        <v/>
      </c>
      <c r="P842" s="11" t="str">
        <f t="shared" si="151"/>
        <v/>
      </c>
      <c r="Q842" s="12" t="str">
        <f t="shared" ca="1" si="152"/>
        <v/>
      </c>
      <c r="R842" s="100"/>
      <c r="S842" s="14"/>
      <c r="T842" s="15" t="str">
        <f t="shared" ca="1" si="153"/>
        <v/>
      </c>
      <c r="U842" s="15" t="str">
        <f t="shared" ca="1" si="154"/>
        <v/>
      </c>
      <c r="V842" s="16"/>
      <c r="W842" s="17" t="str">
        <f t="shared" ca="1" si="155"/>
        <v/>
      </c>
      <c r="X842" s="18" t="str">
        <f t="shared" ca="1" si="156"/>
        <v/>
      </c>
    </row>
    <row r="843" spans="1:24" x14ac:dyDescent="0.35">
      <c r="A843" s="3">
        <v>839</v>
      </c>
      <c r="B843" s="4"/>
      <c r="C843" s="4"/>
      <c r="D843" s="5" t="str">
        <f t="shared" si="147"/>
        <v/>
      </c>
      <c r="E843" s="4"/>
      <c r="F843" s="6"/>
      <c r="G843" s="6"/>
      <c r="H843" s="7" t="str">
        <f t="shared" ca="1" si="148"/>
        <v/>
      </c>
      <c r="I843" s="8" t="str">
        <f t="shared" ca="1" si="149"/>
        <v/>
      </c>
      <c r="J843" s="8" t="str">
        <f>IF(C843="","",
COUNTIFS(
sales!$C:$C,$C843,
sales!$E:$E,$E843,
sales!$H:$H,"&gt;="&amp;$F843,
sales!$H:$H,"&lt;="&amp;$G843
))</f>
        <v/>
      </c>
      <c r="K843" s="9" t="str">
        <f>IF(COUNTIFS(sales!C:C, C843)=0,"",
_xlfn.MAXIFS(sales!H:H, sales!C:C, C843))</f>
        <v/>
      </c>
      <c r="L843" s="4"/>
      <c r="M843" s="4"/>
      <c r="N843" s="10" t="str">
        <f>IF(C843="","",
SUMIFS(
sales!$I:$I,
sales!$C:$C,$C843,
sales!$E:$E,$E843,
sales!$H:$H,"&gt;="&amp;$F843,
sales!$H:$H,"&lt;="&amp;$G843
))</f>
        <v/>
      </c>
      <c r="O843" s="10" t="str">
        <f t="shared" si="150"/>
        <v/>
      </c>
      <c r="P843" s="11" t="str">
        <f t="shared" si="151"/>
        <v/>
      </c>
      <c r="Q843" s="12" t="str">
        <f t="shared" ca="1" si="152"/>
        <v/>
      </c>
      <c r="R843" s="100"/>
      <c r="S843" s="14"/>
      <c r="T843" s="15" t="str">
        <f t="shared" ca="1" si="153"/>
        <v/>
      </c>
      <c r="U843" s="15" t="str">
        <f t="shared" ca="1" si="154"/>
        <v/>
      </c>
      <c r="V843" s="16"/>
      <c r="W843" s="17" t="str">
        <f t="shared" ca="1" si="155"/>
        <v/>
      </c>
      <c r="X843" s="18" t="str">
        <f t="shared" ca="1" si="156"/>
        <v/>
      </c>
    </row>
    <row r="844" spans="1:24" x14ac:dyDescent="0.35">
      <c r="A844" s="3">
        <v>840</v>
      </c>
      <c r="B844" s="4"/>
      <c r="C844" s="4"/>
      <c r="D844" s="5" t="str">
        <f t="shared" si="147"/>
        <v/>
      </c>
      <c r="E844" s="4"/>
      <c r="F844" s="6"/>
      <c r="G844" s="6"/>
      <c r="H844" s="7" t="str">
        <f t="shared" ca="1" si="148"/>
        <v/>
      </c>
      <c r="I844" s="8" t="str">
        <f t="shared" ca="1" si="149"/>
        <v/>
      </c>
      <c r="J844" s="8" t="str">
        <f>IF(C844="","",
COUNTIFS(
sales!$C:$C,$C844,
sales!$E:$E,$E844,
sales!$H:$H,"&gt;="&amp;$F844,
sales!$H:$H,"&lt;="&amp;$G844
))</f>
        <v/>
      </c>
      <c r="K844" s="9" t="str">
        <f>IF(COUNTIFS(sales!C:C, C844)=0,"",
_xlfn.MAXIFS(sales!H:H, sales!C:C, C844))</f>
        <v/>
      </c>
      <c r="L844" s="4"/>
      <c r="M844" s="4"/>
      <c r="N844" s="10" t="str">
        <f>IF(C844="","",
SUMIFS(
sales!$I:$I,
sales!$C:$C,$C844,
sales!$E:$E,$E844,
sales!$H:$H,"&gt;="&amp;$F844,
sales!$H:$H,"&lt;="&amp;$G844
))</f>
        <v/>
      </c>
      <c r="O844" s="10" t="str">
        <f t="shared" si="150"/>
        <v/>
      </c>
      <c r="P844" s="11" t="str">
        <f t="shared" si="151"/>
        <v/>
      </c>
      <c r="Q844" s="12" t="str">
        <f t="shared" ca="1" si="152"/>
        <v/>
      </c>
      <c r="R844" s="100"/>
      <c r="S844" s="14"/>
      <c r="T844" s="15" t="str">
        <f t="shared" ca="1" si="153"/>
        <v/>
      </c>
      <c r="U844" s="15" t="str">
        <f t="shared" ca="1" si="154"/>
        <v/>
      </c>
      <c r="V844" s="16"/>
      <c r="W844" s="17" t="str">
        <f t="shared" ca="1" si="155"/>
        <v/>
      </c>
      <c r="X844" s="18" t="str">
        <f t="shared" ca="1" si="156"/>
        <v/>
      </c>
    </row>
    <row r="845" spans="1:24" x14ac:dyDescent="0.35">
      <c r="A845" s="3">
        <v>841</v>
      </c>
      <c r="B845" s="4"/>
      <c r="C845" s="4"/>
      <c r="D845" s="5" t="str">
        <f t="shared" si="147"/>
        <v/>
      </c>
      <c r="E845" s="4"/>
      <c r="F845" s="6"/>
      <c r="G845" s="6"/>
      <c r="H845" s="7" t="str">
        <f t="shared" ca="1" si="148"/>
        <v/>
      </c>
      <c r="I845" s="8" t="str">
        <f t="shared" ca="1" si="149"/>
        <v/>
      </c>
      <c r="J845" s="8" t="str">
        <f>IF(C845="","",
COUNTIFS(
sales!$C:$C,$C845,
sales!$E:$E,$E845,
sales!$H:$H,"&gt;="&amp;$F845,
sales!$H:$H,"&lt;="&amp;$G845
))</f>
        <v/>
      </c>
      <c r="K845" s="9" t="str">
        <f>IF(COUNTIFS(sales!C:C, C845)=0,"",
_xlfn.MAXIFS(sales!H:H, sales!C:C, C845))</f>
        <v/>
      </c>
      <c r="L845" s="4"/>
      <c r="M845" s="4"/>
      <c r="N845" s="10" t="str">
        <f>IF(C845="","",
SUMIFS(
sales!$I:$I,
sales!$C:$C,$C845,
sales!$E:$E,$E845,
sales!$H:$H,"&gt;="&amp;$F845,
sales!$H:$H,"&lt;="&amp;$G845
))</f>
        <v/>
      </c>
      <c r="O845" s="10" t="str">
        <f t="shared" si="150"/>
        <v/>
      </c>
      <c r="P845" s="11" t="str">
        <f t="shared" si="151"/>
        <v/>
      </c>
      <c r="Q845" s="12" t="str">
        <f t="shared" ca="1" si="152"/>
        <v/>
      </c>
      <c r="R845" s="100"/>
      <c r="S845" s="14"/>
      <c r="T845" s="15" t="str">
        <f t="shared" ca="1" si="153"/>
        <v/>
      </c>
      <c r="U845" s="15" t="str">
        <f t="shared" ca="1" si="154"/>
        <v/>
      </c>
      <c r="V845" s="16"/>
      <c r="W845" s="17" t="str">
        <f t="shared" ca="1" si="155"/>
        <v/>
      </c>
      <c r="X845" s="18" t="str">
        <f t="shared" ca="1" si="156"/>
        <v/>
      </c>
    </row>
    <row r="846" spans="1:24" x14ac:dyDescent="0.35">
      <c r="A846" s="3">
        <v>842</v>
      </c>
      <c r="B846" s="4"/>
      <c r="C846" s="4"/>
      <c r="D846" s="5" t="str">
        <f t="shared" si="147"/>
        <v/>
      </c>
      <c r="E846" s="4"/>
      <c r="F846" s="6"/>
      <c r="G846" s="6"/>
      <c r="H846" s="7" t="str">
        <f t="shared" ca="1" si="148"/>
        <v/>
      </c>
      <c r="I846" s="8" t="str">
        <f t="shared" ca="1" si="149"/>
        <v/>
      </c>
      <c r="J846" s="8" t="str">
        <f>IF(C846="","",
COUNTIFS(
sales!$C:$C,$C846,
sales!$E:$E,$E846,
sales!$H:$H,"&gt;="&amp;$F846,
sales!$H:$H,"&lt;="&amp;$G846
))</f>
        <v/>
      </c>
      <c r="K846" s="9" t="str">
        <f>IF(COUNTIFS(sales!C:C, C846)=0,"",
_xlfn.MAXIFS(sales!H:H, sales!C:C, C846))</f>
        <v/>
      </c>
      <c r="L846" s="4"/>
      <c r="M846" s="4"/>
      <c r="N846" s="10" t="str">
        <f>IF(C846="","",
SUMIFS(
sales!$I:$I,
sales!$C:$C,$C846,
sales!$E:$E,$E846,
sales!$H:$H,"&gt;="&amp;$F846,
sales!$H:$H,"&lt;="&amp;$G846
))</f>
        <v/>
      </c>
      <c r="O846" s="10" t="str">
        <f t="shared" si="150"/>
        <v/>
      </c>
      <c r="P846" s="11" t="str">
        <f t="shared" si="151"/>
        <v/>
      </c>
      <c r="Q846" s="12" t="str">
        <f t="shared" ca="1" si="152"/>
        <v/>
      </c>
      <c r="R846" s="100"/>
      <c r="S846" s="14"/>
      <c r="T846" s="15" t="str">
        <f t="shared" ca="1" si="153"/>
        <v/>
      </c>
      <c r="U846" s="15" t="str">
        <f t="shared" ca="1" si="154"/>
        <v/>
      </c>
      <c r="V846" s="16"/>
      <c r="W846" s="17" t="str">
        <f t="shared" ca="1" si="155"/>
        <v/>
      </c>
      <c r="X846" s="18" t="str">
        <f t="shared" ca="1" si="156"/>
        <v/>
      </c>
    </row>
    <row r="847" spans="1:24" x14ac:dyDescent="0.35">
      <c r="A847" s="3">
        <v>843</v>
      </c>
      <c r="B847" s="4"/>
      <c r="C847" s="4"/>
      <c r="D847" s="5" t="str">
        <f t="shared" si="147"/>
        <v/>
      </c>
      <c r="E847" s="4"/>
      <c r="F847" s="6"/>
      <c r="G847" s="6"/>
      <c r="H847" s="7" t="str">
        <f t="shared" ca="1" si="148"/>
        <v/>
      </c>
      <c r="I847" s="8" t="str">
        <f t="shared" ca="1" si="149"/>
        <v/>
      </c>
      <c r="J847" s="8" t="str">
        <f>IF(C847="","",
COUNTIFS(
sales!$C:$C,$C847,
sales!$E:$E,$E847,
sales!$H:$H,"&gt;="&amp;$F847,
sales!$H:$H,"&lt;="&amp;$G847
))</f>
        <v/>
      </c>
      <c r="K847" s="9" t="str">
        <f>IF(COUNTIFS(sales!C:C, C847)=0,"",
_xlfn.MAXIFS(sales!H:H, sales!C:C, C847))</f>
        <v/>
      </c>
      <c r="L847" s="4"/>
      <c r="M847" s="4"/>
      <c r="N847" s="10" t="str">
        <f>IF(C847="","",
SUMIFS(
sales!$I:$I,
sales!$C:$C,$C847,
sales!$E:$E,$E847,
sales!$H:$H,"&gt;="&amp;$F847,
sales!$H:$H,"&lt;="&amp;$G847
))</f>
        <v/>
      </c>
      <c r="O847" s="10" t="str">
        <f t="shared" si="150"/>
        <v/>
      </c>
      <c r="P847" s="11" t="str">
        <f t="shared" si="151"/>
        <v/>
      </c>
      <c r="Q847" s="12" t="str">
        <f t="shared" ca="1" si="152"/>
        <v/>
      </c>
      <c r="R847" s="100"/>
      <c r="S847" s="14"/>
      <c r="T847" s="15" t="str">
        <f t="shared" ca="1" si="153"/>
        <v/>
      </c>
      <c r="U847" s="15" t="str">
        <f t="shared" ca="1" si="154"/>
        <v/>
      </c>
      <c r="V847" s="16"/>
      <c r="W847" s="17" t="str">
        <f t="shared" ca="1" si="155"/>
        <v/>
      </c>
      <c r="X847" s="18" t="str">
        <f t="shared" ca="1" si="156"/>
        <v/>
      </c>
    </row>
    <row r="848" spans="1:24" x14ac:dyDescent="0.35">
      <c r="A848" s="3">
        <v>844</v>
      </c>
      <c r="B848" s="4"/>
      <c r="C848" s="4"/>
      <c r="D848" s="5" t="str">
        <f t="shared" si="147"/>
        <v/>
      </c>
      <c r="E848" s="4"/>
      <c r="F848" s="6"/>
      <c r="G848" s="6"/>
      <c r="H848" s="7" t="str">
        <f t="shared" ca="1" si="148"/>
        <v/>
      </c>
      <c r="I848" s="8" t="str">
        <f t="shared" ca="1" si="149"/>
        <v/>
      </c>
      <c r="J848" s="8" t="str">
        <f>IF(C848="","",
COUNTIFS(
sales!$C:$C,$C848,
sales!$E:$E,$E848,
sales!$H:$H,"&gt;="&amp;$F848,
sales!$H:$H,"&lt;="&amp;$G848
))</f>
        <v/>
      </c>
      <c r="K848" s="9" t="str">
        <f>IF(COUNTIFS(sales!C:C, C848)=0,"",
_xlfn.MAXIFS(sales!H:H, sales!C:C, C848))</f>
        <v/>
      </c>
      <c r="L848" s="4"/>
      <c r="M848" s="4"/>
      <c r="N848" s="10" t="str">
        <f>IF(C848="","",
SUMIFS(
sales!$I:$I,
sales!$C:$C,$C848,
sales!$E:$E,$E848,
sales!$H:$H,"&gt;="&amp;$F848,
sales!$H:$H,"&lt;="&amp;$G848
))</f>
        <v/>
      </c>
      <c r="O848" s="10" t="str">
        <f t="shared" si="150"/>
        <v/>
      </c>
      <c r="P848" s="11" t="str">
        <f t="shared" si="151"/>
        <v/>
      </c>
      <c r="Q848" s="12" t="str">
        <f t="shared" ca="1" si="152"/>
        <v/>
      </c>
      <c r="R848" s="100"/>
      <c r="S848" s="14"/>
      <c r="T848" s="15" t="str">
        <f t="shared" ca="1" si="153"/>
        <v/>
      </c>
      <c r="U848" s="15" t="str">
        <f t="shared" ca="1" si="154"/>
        <v/>
      </c>
      <c r="V848" s="16"/>
      <c r="W848" s="17" t="str">
        <f t="shared" ca="1" si="155"/>
        <v/>
      </c>
      <c r="X848" s="18" t="str">
        <f t="shared" ca="1" si="156"/>
        <v/>
      </c>
    </row>
    <row r="849" spans="1:24" x14ac:dyDescent="0.35">
      <c r="A849" s="3">
        <v>845</v>
      </c>
      <c r="B849" s="4"/>
      <c r="C849" s="4"/>
      <c r="D849" s="5" t="str">
        <f t="shared" si="147"/>
        <v/>
      </c>
      <c r="E849" s="4"/>
      <c r="F849" s="6"/>
      <c r="G849" s="6"/>
      <c r="H849" s="7" t="str">
        <f t="shared" ca="1" si="148"/>
        <v/>
      </c>
      <c r="I849" s="8" t="str">
        <f t="shared" ca="1" si="149"/>
        <v/>
      </c>
      <c r="J849" s="8" t="str">
        <f>IF(C849="","",
COUNTIFS(
sales!$C:$C,$C849,
sales!$E:$E,$E849,
sales!$H:$H,"&gt;="&amp;$F849,
sales!$H:$H,"&lt;="&amp;$G849
))</f>
        <v/>
      </c>
      <c r="K849" s="9" t="str">
        <f>IF(COUNTIFS(sales!C:C, C849)=0,"",
_xlfn.MAXIFS(sales!H:H, sales!C:C, C849))</f>
        <v/>
      </c>
      <c r="L849" s="4"/>
      <c r="M849" s="4"/>
      <c r="N849" s="10" t="str">
        <f>IF(C849="","",
SUMIFS(
sales!$I:$I,
sales!$C:$C,$C849,
sales!$E:$E,$E849,
sales!$H:$H,"&gt;="&amp;$F849,
sales!$H:$H,"&lt;="&amp;$G849
))</f>
        <v/>
      </c>
      <c r="O849" s="10" t="str">
        <f t="shared" si="150"/>
        <v/>
      </c>
      <c r="P849" s="11" t="str">
        <f t="shared" si="151"/>
        <v/>
      </c>
      <c r="Q849" s="12" t="str">
        <f t="shared" ca="1" si="152"/>
        <v/>
      </c>
      <c r="R849" s="100"/>
      <c r="S849" s="14"/>
      <c r="T849" s="15" t="str">
        <f t="shared" ca="1" si="153"/>
        <v/>
      </c>
      <c r="U849" s="15" t="str">
        <f t="shared" ca="1" si="154"/>
        <v/>
      </c>
      <c r="V849" s="16"/>
      <c r="W849" s="17" t="str">
        <f t="shared" ca="1" si="155"/>
        <v/>
      </c>
      <c r="X849" s="18" t="str">
        <f t="shared" ca="1" si="156"/>
        <v/>
      </c>
    </row>
    <row r="850" spans="1:24" x14ac:dyDescent="0.35">
      <c r="A850" s="3">
        <v>846</v>
      </c>
      <c r="B850" s="4"/>
      <c r="C850" s="4"/>
      <c r="D850" s="5" t="str">
        <f t="shared" si="147"/>
        <v/>
      </c>
      <c r="E850" s="4"/>
      <c r="F850" s="6"/>
      <c r="G850" s="6"/>
      <c r="H850" s="7" t="str">
        <f t="shared" ca="1" si="148"/>
        <v/>
      </c>
      <c r="I850" s="8" t="str">
        <f t="shared" ca="1" si="149"/>
        <v/>
      </c>
      <c r="J850" s="8" t="str">
        <f>IF(C850="","",
COUNTIFS(
sales!$C:$C,$C850,
sales!$E:$E,$E850,
sales!$H:$H,"&gt;="&amp;$F850,
sales!$H:$H,"&lt;="&amp;$G850
))</f>
        <v/>
      </c>
      <c r="K850" s="9" t="str">
        <f>IF(COUNTIFS(sales!C:C, C850)=0,"",
_xlfn.MAXIFS(sales!H:H, sales!C:C, C850))</f>
        <v/>
      </c>
      <c r="L850" s="4"/>
      <c r="M850" s="4"/>
      <c r="N850" s="10" t="str">
        <f>IF(C850="","",
SUMIFS(
sales!$I:$I,
sales!$C:$C,$C850,
sales!$E:$E,$E850,
sales!$H:$H,"&gt;="&amp;$F850,
sales!$H:$H,"&lt;="&amp;$G850
))</f>
        <v/>
      </c>
      <c r="O850" s="10" t="str">
        <f t="shared" si="150"/>
        <v/>
      </c>
      <c r="P850" s="11" t="str">
        <f t="shared" si="151"/>
        <v/>
      </c>
      <c r="Q850" s="12" t="str">
        <f t="shared" ca="1" si="152"/>
        <v/>
      </c>
      <c r="R850" s="100"/>
      <c r="S850" s="14"/>
      <c r="T850" s="15" t="str">
        <f t="shared" ca="1" si="153"/>
        <v/>
      </c>
      <c r="U850" s="15" t="str">
        <f t="shared" ca="1" si="154"/>
        <v/>
      </c>
      <c r="V850" s="16"/>
      <c r="W850" s="17" t="str">
        <f t="shared" ca="1" si="155"/>
        <v/>
      </c>
      <c r="X850" s="18" t="str">
        <f t="shared" ca="1" si="156"/>
        <v/>
      </c>
    </row>
    <row r="851" spans="1:24" x14ac:dyDescent="0.35">
      <c r="A851" s="3">
        <v>847</v>
      </c>
      <c r="B851" s="4"/>
      <c r="C851" s="4"/>
      <c r="D851" s="5" t="str">
        <f t="shared" si="147"/>
        <v/>
      </c>
      <c r="E851" s="4"/>
      <c r="F851" s="6"/>
      <c r="G851" s="6"/>
      <c r="H851" s="7" t="str">
        <f t="shared" ca="1" si="148"/>
        <v/>
      </c>
      <c r="I851" s="8" t="str">
        <f t="shared" ca="1" si="149"/>
        <v/>
      </c>
      <c r="J851" s="8" t="str">
        <f>IF(C851="","",
COUNTIFS(
sales!$C:$C,$C851,
sales!$E:$E,$E851,
sales!$H:$H,"&gt;="&amp;$F851,
sales!$H:$H,"&lt;="&amp;$G851
))</f>
        <v/>
      </c>
      <c r="K851" s="9" t="str">
        <f>IF(COUNTIFS(sales!C:C, C851)=0,"",
_xlfn.MAXIFS(sales!H:H, sales!C:C, C851))</f>
        <v/>
      </c>
      <c r="L851" s="4"/>
      <c r="M851" s="4"/>
      <c r="N851" s="10" t="str">
        <f>IF(C851="","",
SUMIFS(
sales!$I:$I,
sales!$C:$C,$C851,
sales!$E:$E,$E851,
sales!$H:$H,"&gt;="&amp;$F851,
sales!$H:$H,"&lt;="&amp;$G851
))</f>
        <v/>
      </c>
      <c r="O851" s="10" t="str">
        <f t="shared" si="150"/>
        <v/>
      </c>
      <c r="P851" s="11" t="str">
        <f t="shared" si="151"/>
        <v/>
      </c>
      <c r="Q851" s="12" t="str">
        <f t="shared" ca="1" si="152"/>
        <v/>
      </c>
      <c r="R851" s="100"/>
      <c r="S851" s="14"/>
      <c r="T851" s="15" t="str">
        <f t="shared" ca="1" si="153"/>
        <v/>
      </c>
      <c r="U851" s="15" t="str">
        <f t="shared" ca="1" si="154"/>
        <v/>
      </c>
      <c r="V851" s="16"/>
      <c r="W851" s="17" t="str">
        <f t="shared" ca="1" si="155"/>
        <v/>
      </c>
      <c r="X851" s="18" t="str">
        <f t="shared" ca="1" si="156"/>
        <v/>
      </c>
    </row>
    <row r="852" spans="1:24" x14ac:dyDescent="0.35">
      <c r="A852" s="3">
        <v>848</v>
      </c>
      <c r="B852" s="4"/>
      <c r="C852" s="4"/>
      <c r="D852" s="5" t="str">
        <f t="shared" si="147"/>
        <v/>
      </c>
      <c r="E852" s="4"/>
      <c r="F852" s="6"/>
      <c r="G852" s="6"/>
      <c r="H852" s="7" t="str">
        <f t="shared" ca="1" si="148"/>
        <v/>
      </c>
      <c r="I852" s="8" t="str">
        <f t="shared" ca="1" si="149"/>
        <v/>
      </c>
      <c r="J852" s="8" t="str">
        <f>IF(C852="","",
COUNTIFS(
sales!$C:$C,$C852,
sales!$E:$E,$E852,
sales!$H:$H,"&gt;="&amp;$F852,
sales!$H:$H,"&lt;="&amp;$G852
))</f>
        <v/>
      </c>
      <c r="K852" s="9" t="str">
        <f>IF(COUNTIFS(sales!C:C, C852)=0,"",
_xlfn.MAXIFS(sales!H:H, sales!C:C, C852))</f>
        <v/>
      </c>
      <c r="L852" s="4"/>
      <c r="M852" s="4"/>
      <c r="N852" s="10" t="str">
        <f>IF(C852="","",
SUMIFS(
sales!$I:$I,
sales!$C:$C,$C852,
sales!$E:$E,$E852,
sales!$H:$H,"&gt;="&amp;$F852,
sales!$H:$H,"&lt;="&amp;$G852
))</f>
        <v/>
      </c>
      <c r="O852" s="10" t="str">
        <f t="shared" si="150"/>
        <v/>
      </c>
      <c r="P852" s="11" t="str">
        <f t="shared" si="151"/>
        <v/>
      </c>
      <c r="Q852" s="12" t="str">
        <f t="shared" ca="1" si="152"/>
        <v/>
      </c>
      <c r="R852" s="100"/>
      <c r="S852" s="14"/>
      <c r="T852" s="15" t="str">
        <f t="shared" ca="1" si="153"/>
        <v/>
      </c>
      <c r="U852" s="15" t="str">
        <f t="shared" ca="1" si="154"/>
        <v/>
      </c>
      <c r="V852" s="16"/>
      <c r="W852" s="17" t="str">
        <f t="shared" ca="1" si="155"/>
        <v/>
      </c>
      <c r="X852" s="18" t="str">
        <f t="shared" ca="1" si="156"/>
        <v/>
      </c>
    </row>
    <row r="853" spans="1:24" x14ac:dyDescent="0.35">
      <c r="A853" s="3">
        <v>849</v>
      </c>
      <c r="B853" s="4"/>
      <c r="C853" s="4"/>
      <c r="D853" s="5" t="str">
        <f t="shared" si="147"/>
        <v/>
      </c>
      <c r="E853" s="4"/>
      <c r="F853" s="6"/>
      <c r="G853" s="6"/>
      <c r="H853" s="7" t="str">
        <f t="shared" ca="1" si="148"/>
        <v/>
      </c>
      <c r="I853" s="8" t="str">
        <f t="shared" ca="1" si="149"/>
        <v/>
      </c>
      <c r="J853" s="8" t="str">
        <f>IF(C853="","",
COUNTIFS(
sales!$C:$C,$C853,
sales!$E:$E,$E853,
sales!$H:$H,"&gt;="&amp;$F853,
sales!$H:$H,"&lt;="&amp;$G853
))</f>
        <v/>
      </c>
      <c r="K853" s="9" t="str">
        <f>IF(COUNTIFS(sales!C:C, C853)=0,"",
_xlfn.MAXIFS(sales!H:H, sales!C:C, C853))</f>
        <v/>
      </c>
      <c r="L853" s="4"/>
      <c r="M853" s="4"/>
      <c r="N853" s="10" t="str">
        <f>IF(C853="","",
SUMIFS(
sales!$I:$I,
sales!$C:$C,$C853,
sales!$E:$E,$E853,
sales!$H:$H,"&gt;="&amp;$F853,
sales!$H:$H,"&lt;="&amp;$G853
))</f>
        <v/>
      </c>
      <c r="O853" s="10" t="str">
        <f t="shared" si="150"/>
        <v/>
      </c>
      <c r="P853" s="11" t="str">
        <f t="shared" si="151"/>
        <v/>
      </c>
      <c r="Q853" s="12" t="str">
        <f t="shared" ca="1" si="152"/>
        <v/>
      </c>
      <c r="R853" s="100"/>
      <c r="S853" s="14"/>
      <c r="T853" s="15" t="str">
        <f t="shared" ca="1" si="153"/>
        <v/>
      </c>
      <c r="U853" s="15" t="str">
        <f t="shared" ca="1" si="154"/>
        <v/>
      </c>
      <c r="V853" s="16"/>
      <c r="W853" s="17" t="str">
        <f t="shared" ca="1" si="155"/>
        <v/>
      </c>
      <c r="X853" s="18" t="str">
        <f t="shared" ca="1" si="156"/>
        <v/>
      </c>
    </row>
    <row r="854" spans="1:24" x14ac:dyDescent="0.35">
      <c r="A854" s="3">
        <v>850</v>
      </c>
      <c r="B854" s="4"/>
      <c r="C854" s="4"/>
      <c r="D854" s="5" t="str">
        <f t="shared" si="147"/>
        <v/>
      </c>
      <c r="E854" s="4"/>
      <c r="F854" s="6"/>
      <c r="G854" s="6"/>
      <c r="H854" s="7" t="str">
        <f t="shared" ca="1" si="148"/>
        <v/>
      </c>
      <c r="I854" s="8" t="str">
        <f t="shared" ca="1" si="149"/>
        <v/>
      </c>
      <c r="J854" s="8" t="str">
        <f>IF(C854="","",
COUNTIFS(
sales!$C:$C,$C854,
sales!$E:$E,$E854,
sales!$H:$H,"&gt;="&amp;$F854,
sales!$H:$H,"&lt;="&amp;$G854
))</f>
        <v/>
      </c>
      <c r="K854" s="9" t="str">
        <f>IF(COUNTIFS(sales!C:C, C854)=0,"",
_xlfn.MAXIFS(sales!H:H, sales!C:C, C854))</f>
        <v/>
      </c>
      <c r="L854" s="4"/>
      <c r="M854" s="4"/>
      <c r="N854" s="10" t="str">
        <f>IF(C854="","",
SUMIFS(
sales!$I:$I,
sales!$C:$C,$C854,
sales!$E:$E,$E854,
sales!$H:$H,"&gt;="&amp;$F854,
sales!$H:$H,"&lt;="&amp;$G854
))</f>
        <v/>
      </c>
      <c r="O854" s="10" t="str">
        <f t="shared" si="150"/>
        <v/>
      </c>
      <c r="P854" s="11" t="str">
        <f t="shared" si="151"/>
        <v/>
      </c>
      <c r="Q854" s="12" t="str">
        <f t="shared" ca="1" si="152"/>
        <v/>
      </c>
      <c r="R854" s="100"/>
      <c r="S854" s="14"/>
      <c r="T854" s="15" t="str">
        <f t="shared" ca="1" si="153"/>
        <v/>
      </c>
      <c r="U854" s="15" t="str">
        <f t="shared" ca="1" si="154"/>
        <v/>
      </c>
      <c r="V854" s="16"/>
      <c r="W854" s="17" t="str">
        <f t="shared" ca="1" si="155"/>
        <v/>
      </c>
      <c r="X854" s="18" t="str">
        <f t="shared" ca="1" si="156"/>
        <v/>
      </c>
    </row>
    <row r="855" spans="1:24" x14ac:dyDescent="0.35">
      <c r="A855" s="3">
        <v>851</v>
      </c>
      <c r="B855" s="4"/>
      <c r="C855" s="4"/>
      <c r="D855" s="5" t="str">
        <f t="shared" si="147"/>
        <v/>
      </c>
      <c r="E855" s="4"/>
      <c r="F855" s="6"/>
      <c r="G855" s="6"/>
      <c r="H855" s="7" t="str">
        <f t="shared" ca="1" si="148"/>
        <v/>
      </c>
      <c r="I855" s="8" t="str">
        <f t="shared" ca="1" si="149"/>
        <v/>
      </c>
      <c r="J855" s="8" t="str">
        <f>IF(C855="","",
COUNTIFS(
sales!$C:$C,$C855,
sales!$E:$E,$E855,
sales!$H:$H,"&gt;="&amp;$F855,
sales!$H:$H,"&lt;="&amp;$G855
))</f>
        <v/>
      </c>
      <c r="K855" s="9" t="str">
        <f>IF(COUNTIFS(sales!C:C, C855)=0,"",
_xlfn.MAXIFS(sales!H:H, sales!C:C, C855))</f>
        <v/>
      </c>
      <c r="L855" s="4"/>
      <c r="M855" s="4"/>
      <c r="N855" s="10" t="str">
        <f>IF(C855="","",
SUMIFS(
sales!$I:$I,
sales!$C:$C,$C855,
sales!$E:$E,$E855,
sales!$H:$H,"&gt;="&amp;$F855,
sales!$H:$H,"&lt;="&amp;$G855
))</f>
        <v/>
      </c>
      <c r="O855" s="10" t="str">
        <f t="shared" si="150"/>
        <v/>
      </c>
      <c r="P855" s="11" t="str">
        <f t="shared" si="151"/>
        <v/>
      </c>
      <c r="Q855" s="12" t="str">
        <f t="shared" ca="1" si="152"/>
        <v/>
      </c>
      <c r="R855" s="100"/>
      <c r="S855" s="14"/>
      <c r="T855" s="15" t="str">
        <f t="shared" ca="1" si="153"/>
        <v/>
      </c>
      <c r="U855" s="15" t="str">
        <f t="shared" ca="1" si="154"/>
        <v/>
      </c>
      <c r="V855" s="16"/>
      <c r="W855" s="17" t="str">
        <f t="shared" ca="1" si="155"/>
        <v/>
      </c>
      <c r="X855" s="18" t="str">
        <f t="shared" ca="1" si="156"/>
        <v/>
      </c>
    </row>
    <row r="856" spans="1:24" x14ac:dyDescent="0.35">
      <c r="A856" s="3">
        <v>852</v>
      </c>
      <c r="B856" s="4"/>
      <c r="C856" s="4"/>
      <c r="D856" s="5" t="str">
        <f t="shared" si="147"/>
        <v/>
      </c>
      <c r="E856" s="4"/>
      <c r="F856" s="6"/>
      <c r="G856" s="6"/>
      <c r="H856" s="7" t="str">
        <f t="shared" ca="1" si="148"/>
        <v/>
      </c>
      <c r="I856" s="8" t="str">
        <f t="shared" ca="1" si="149"/>
        <v/>
      </c>
      <c r="J856" s="8" t="str">
        <f>IF(C856="","",
COUNTIFS(
sales!$C:$C,$C856,
sales!$E:$E,$E856,
sales!$H:$H,"&gt;="&amp;$F856,
sales!$H:$H,"&lt;="&amp;$G856
))</f>
        <v/>
      </c>
      <c r="K856" s="9" t="str">
        <f>IF(COUNTIFS(sales!C:C, C856)=0,"",
_xlfn.MAXIFS(sales!H:H, sales!C:C, C856))</f>
        <v/>
      </c>
      <c r="L856" s="4"/>
      <c r="M856" s="4"/>
      <c r="N856" s="10" t="str">
        <f>IF(C856="","",
SUMIFS(
sales!$I:$I,
sales!$C:$C,$C856,
sales!$E:$E,$E856,
sales!$H:$H,"&gt;="&amp;$F856,
sales!$H:$H,"&lt;="&amp;$G856
))</f>
        <v/>
      </c>
      <c r="O856" s="10" t="str">
        <f t="shared" si="150"/>
        <v/>
      </c>
      <c r="P856" s="11" t="str">
        <f t="shared" si="151"/>
        <v/>
      </c>
      <c r="Q856" s="12" t="str">
        <f t="shared" ca="1" si="152"/>
        <v/>
      </c>
      <c r="R856" s="100"/>
      <c r="S856" s="14"/>
      <c r="T856" s="15" t="str">
        <f t="shared" ca="1" si="153"/>
        <v/>
      </c>
      <c r="U856" s="15" t="str">
        <f t="shared" ca="1" si="154"/>
        <v/>
      </c>
      <c r="V856" s="16"/>
      <c r="W856" s="17" t="str">
        <f t="shared" ca="1" si="155"/>
        <v/>
      </c>
      <c r="X856" s="18" t="str">
        <f t="shared" ca="1" si="156"/>
        <v/>
      </c>
    </row>
    <row r="857" spans="1:24" x14ac:dyDescent="0.35">
      <c r="A857" s="3">
        <v>853</v>
      </c>
      <c r="B857" s="4"/>
      <c r="C857" s="4"/>
      <c r="D857" s="5" t="str">
        <f t="shared" si="147"/>
        <v/>
      </c>
      <c r="E857" s="4"/>
      <c r="F857" s="6"/>
      <c r="G857" s="6"/>
      <c r="H857" s="7" t="str">
        <f t="shared" ca="1" si="148"/>
        <v/>
      </c>
      <c r="I857" s="8" t="str">
        <f t="shared" ca="1" si="149"/>
        <v/>
      </c>
      <c r="J857" s="8" t="str">
        <f>IF(C857="","",
COUNTIFS(
sales!$C:$C,$C857,
sales!$E:$E,$E857,
sales!$H:$H,"&gt;="&amp;$F857,
sales!$H:$H,"&lt;="&amp;$G857
))</f>
        <v/>
      </c>
      <c r="K857" s="9" t="str">
        <f>IF(COUNTIFS(sales!C:C, C857)=0,"",
_xlfn.MAXIFS(sales!H:H, sales!C:C, C857))</f>
        <v/>
      </c>
      <c r="L857" s="4"/>
      <c r="M857" s="4"/>
      <c r="N857" s="10" t="str">
        <f>IF(C857="","",
SUMIFS(
sales!$I:$I,
sales!$C:$C,$C857,
sales!$E:$E,$E857,
sales!$H:$H,"&gt;="&amp;$F857,
sales!$H:$H,"&lt;="&amp;$G857
))</f>
        <v/>
      </c>
      <c r="O857" s="10" t="str">
        <f t="shared" si="150"/>
        <v/>
      </c>
      <c r="P857" s="11" t="str">
        <f t="shared" si="151"/>
        <v/>
      </c>
      <c r="Q857" s="12" t="str">
        <f t="shared" ca="1" si="152"/>
        <v/>
      </c>
      <c r="R857" s="100"/>
      <c r="S857" s="14"/>
      <c r="T857" s="15" t="str">
        <f t="shared" ca="1" si="153"/>
        <v/>
      </c>
      <c r="U857" s="15" t="str">
        <f t="shared" ca="1" si="154"/>
        <v/>
      </c>
      <c r="V857" s="16"/>
      <c r="W857" s="17" t="str">
        <f t="shared" ca="1" si="155"/>
        <v/>
      </c>
      <c r="X857" s="18" t="str">
        <f t="shared" ca="1" si="156"/>
        <v/>
      </c>
    </row>
    <row r="858" spans="1:24" x14ac:dyDescent="0.35">
      <c r="A858" s="3">
        <v>854</v>
      </c>
      <c r="B858" s="4"/>
      <c r="C858" s="4"/>
      <c r="D858" s="5" t="str">
        <f t="shared" si="147"/>
        <v/>
      </c>
      <c r="E858" s="4"/>
      <c r="F858" s="6"/>
      <c r="G858" s="6"/>
      <c r="H858" s="7" t="str">
        <f t="shared" ca="1" si="148"/>
        <v/>
      </c>
      <c r="I858" s="8" t="str">
        <f t="shared" ca="1" si="149"/>
        <v/>
      </c>
      <c r="J858" s="8" t="str">
        <f>IF(C858="","",
COUNTIFS(
sales!$C:$C,$C858,
sales!$E:$E,$E858,
sales!$H:$H,"&gt;="&amp;$F858,
sales!$H:$H,"&lt;="&amp;$G858
))</f>
        <v/>
      </c>
      <c r="K858" s="9" t="str">
        <f>IF(COUNTIFS(sales!C:C, C858)=0,"",
_xlfn.MAXIFS(sales!H:H, sales!C:C, C858))</f>
        <v/>
      </c>
      <c r="L858" s="4"/>
      <c r="M858" s="4"/>
      <c r="N858" s="10" t="str">
        <f>IF(C858="","",
SUMIFS(
sales!$I:$I,
sales!$C:$C,$C858,
sales!$E:$E,$E858,
sales!$H:$H,"&gt;="&amp;$F858,
sales!$H:$H,"&lt;="&amp;$G858
))</f>
        <v/>
      </c>
      <c r="O858" s="10" t="str">
        <f t="shared" si="150"/>
        <v/>
      </c>
      <c r="P858" s="11" t="str">
        <f t="shared" si="151"/>
        <v/>
      </c>
      <c r="Q858" s="12" t="str">
        <f t="shared" ca="1" si="152"/>
        <v/>
      </c>
      <c r="R858" s="100"/>
      <c r="S858" s="14"/>
      <c r="T858" s="15" t="str">
        <f t="shared" ca="1" si="153"/>
        <v/>
      </c>
      <c r="U858" s="15" t="str">
        <f t="shared" ca="1" si="154"/>
        <v/>
      </c>
      <c r="V858" s="16"/>
      <c r="W858" s="17" t="str">
        <f t="shared" ca="1" si="155"/>
        <v/>
      </c>
      <c r="X858" s="18" t="str">
        <f t="shared" ca="1" si="156"/>
        <v/>
      </c>
    </row>
    <row r="859" spans="1:24" x14ac:dyDescent="0.35">
      <c r="A859" s="3">
        <v>855</v>
      </c>
      <c r="B859" s="4"/>
      <c r="C859" s="4"/>
      <c r="D859" s="5" t="str">
        <f t="shared" si="147"/>
        <v/>
      </c>
      <c r="E859" s="4"/>
      <c r="F859" s="6"/>
      <c r="G859" s="6"/>
      <c r="H859" s="7" t="str">
        <f t="shared" ca="1" si="148"/>
        <v/>
      </c>
      <c r="I859" s="8" t="str">
        <f t="shared" ca="1" si="149"/>
        <v/>
      </c>
      <c r="J859" s="8" t="str">
        <f>IF(C859="","",
COUNTIFS(
sales!$C:$C,$C859,
sales!$E:$E,$E859,
sales!$H:$H,"&gt;="&amp;$F859,
sales!$H:$H,"&lt;="&amp;$G859
))</f>
        <v/>
      </c>
      <c r="K859" s="9" t="str">
        <f>IF(COUNTIFS(sales!C:C, C859)=0,"",
_xlfn.MAXIFS(sales!H:H, sales!C:C, C859))</f>
        <v/>
      </c>
      <c r="L859" s="4"/>
      <c r="M859" s="4"/>
      <c r="N859" s="10" t="str">
        <f>IF(C859="","",
SUMIFS(
sales!$I:$I,
sales!$C:$C,$C859,
sales!$E:$E,$E859,
sales!$H:$H,"&gt;="&amp;$F859,
sales!$H:$H,"&lt;="&amp;$G859
))</f>
        <v/>
      </c>
      <c r="O859" s="10" t="str">
        <f t="shared" si="150"/>
        <v/>
      </c>
      <c r="P859" s="11" t="str">
        <f t="shared" si="151"/>
        <v/>
      </c>
      <c r="Q859" s="12" t="str">
        <f t="shared" ca="1" si="152"/>
        <v/>
      </c>
      <c r="R859" s="100"/>
      <c r="S859" s="14"/>
      <c r="T859" s="15" t="str">
        <f t="shared" ca="1" si="153"/>
        <v/>
      </c>
      <c r="U859" s="15" t="str">
        <f t="shared" ca="1" si="154"/>
        <v/>
      </c>
      <c r="V859" s="16"/>
      <c r="W859" s="17" t="str">
        <f t="shared" ca="1" si="155"/>
        <v/>
      </c>
      <c r="X859" s="18" t="str">
        <f t="shared" ca="1" si="156"/>
        <v/>
      </c>
    </row>
    <row r="860" spans="1:24" x14ac:dyDescent="0.35">
      <c r="A860" s="3">
        <v>856</v>
      </c>
      <c r="B860" s="4"/>
      <c r="C860" s="4"/>
      <c r="D860" s="5" t="str">
        <f t="shared" si="147"/>
        <v/>
      </c>
      <c r="E860" s="4"/>
      <c r="F860" s="6"/>
      <c r="G860" s="6"/>
      <c r="H860" s="7" t="str">
        <f t="shared" ca="1" si="148"/>
        <v/>
      </c>
      <c r="I860" s="8" t="str">
        <f t="shared" ca="1" si="149"/>
        <v/>
      </c>
      <c r="J860" s="8" t="str">
        <f>IF(C860="","",
COUNTIFS(
sales!$C:$C,$C860,
sales!$E:$E,$E860,
sales!$H:$H,"&gt;="&amp;$F860,
sales!$H:$H,"&lt;="&amp;$G860
))</f>
        <v/>
      </c>
      <c r="K860" s="9" t="str">
        <f>IF(COUNTIFS(sales!C:C, C860)=0,"",
_xlfn.MAXIFS(sales!H:H, sales!C:C, C860))</f>
        <v/>
      </c>
      <c r="L860" s="4"/>
      <c r="M860" s="4"/>
      <c r="N860" s="10" t="str">
        <f>IF(C860="","",
SUMIFS(
sales!$I:$I,
sales!$C:$C,$C860,
sales!$E:$E,$E860,
sales!$H:$H,"&gt;="&amp;$F860,
sales!$H:$H,"&lt;="&amp;$G860
))</f>
        <v/>
      </c>
      <c r="O860" s="10" t="str">
        <f t="shared" si="150"/>
        <v/>
      </c>
      <c r="P860" s="11" t="str">
        <f t="shared" si="151"/>
        <v/>
      </c>
      <c r="Q860" s="12" t="str">
        <f t="shared" ca="1" si="152"/>
        <v/>
      </c>
      <c r="R860" s="100"/>
      <c r="S860" s="14"/>
      <c r="T860" s="15" t="str">
        <f t="shared" ca="1" si="153"/>
        <v/>
      </c>
      <c r="U860" s="15" t="str">
        <f t="shared" ca="1" si="154"/>
        <v/>
      </c>
      <c r="V860" s="16"/>
      <c r="W860" s="17" t="str">
        <f t="shared" ca="1" si="155"/>
        <v/>
      </c>
      <c r="X860" s="18" t="str">
        <f t="shared" ca="1" si="156"/>
        <v/>
      </c>
    </row>
    <row r="861" spans="1:24" x14ac:dyDescent="0.35">
      <c r="A861" s="3">
        <v>857</v>
      </c>
      <c r="B861" s="4"/>
      <c r="C861" s="4"/>
      <c r="D861" s="5" t="str">
        <f t="shared" si="147"/>
        <v/>
      </c>
      <c r="E861" s="4"/>
      <c r="F861" s="6"/>
      <c r="G861" s="6"/>
      <c r="H861" s="7" t="str">
        <f t="shared" ca="1" si="148"/>
        <v/>
      </c>
      <c r="I861" s="8" t="str">
        <f t="shared" ca="1" si="149"/>
        <v/>
      </c>
      <c r="J861" s="8" t="str">
        <f>IF(C861="","",
COUNTIFS(
sales!$C:$C,$C861,
sales!$E:$E,$E861,
sales!$H:$H,"&gt;="&amp;$F861,
sales!$H:$H,"&lt;="&amp;$G861
))</f>
        <v/>
      </c>
      <c r="K861" s="9" t="str">
        <f>IF(COUNTIFS(sales!C:C, C861)=0,"",
_xlfn.MAXIFS(sales!H:H, sales!C:C, C861))</f>
        <v/>
      </c>
      <c r="L861" s="4"/>
      <c r="M861" s="4"/>
      <c r="N861" s="10" t="str">
        <f>IF(C861="","",
SUMIFS(
sales!$I:$I,
sales!$C:$C,$C861,
sales!$E:$E,$E861,
sales!$H:$H,"&gt;="&amp;$F861,
sales!$H:$H,"&lt;="&amp;$G861
))</f>
        <v/>
      </c>
      <c r="O861" s="10" t="str">
        <f t="shared" si="150"/>
        <v/>
      </c>
      <c r="P861" s="11" t="str">
        <f t="shared" si="151"/>
        <v/>
      </c>
      <c r="Q861" s="12" t="str">
        <f t="shared" ca="1" si="152"/>
        <v/>
      </c>
      <c r="R861" s="100"/>
      <c r="S861" s="14"/>
      <c r="T861" s="15" t="str">
        <f t="shared" ca="1" si="153"/>
        <v/>
      </c>
      <c r="U861" s="15" t="str">
        <f t="shared" ca="1" si="154"/>
        <v/>
      </c>
      <c r="V861" s="16"/>
      <c r="W861" s="17" t="str">
        <f t="shared" ca="1" si="155"/>
        <v/>
      </c>
      <c r="X861" s="18" t="str">
        <f t="shared" ca="1" si="156"/>
        <v/>
      </c>
    </row>
    <row r="862" spans="1:24" x14ac:dyDescent="0.35">
      <c r="A862" s="3">
        <v>858</v>
      </c>
      <c r="B862" s="4"/>
      <c r="C862" s="4"/>
      <c r="D862" s="5" t="str">
        <f t="shared" si="147"/>
        <v/>
      </c>
      <c r="E862" s="4"/>
      <c r="F862" s="6"/>
      <c r="G862" s="6"/>
      <c r="H862" s="7" t="str">
        <f t="shared" ca="1" si="148"/>
        <v/>
      </c>
      <c r="I862" s="8" t="str">
        <f t="shared" ca="1" si="149"/>
        <v/>
      </c>
      <c r="J862" s="8" t="str">
        <f>IF(C862="","",
COUNTIFS(
sales!$C:$C,$C862,
sales!$E:$E,$E862,
sales!$H:$H,"&gt;="&amp;$F862,
sales!$H:$H,"&lt;="&amp;$G862
))</f>
        <v/>
      </c>
      <c r="K862" s="9" t="str">
        <f>IF(COUNTIFS(sales!C:C, C862)=0,"",
_xlfn.MAXIFS(sales!H:H, sales!C:C, C862))</f>
        <v/>
      </c>
      <c r="L862" s="4"/>
      <c r="M862" s="4"/>
      <c r="N862" s="10" t="str">
        <f>IF(C862="","",
SUMIFS(
sales!$I:$I,
sales!$C:$C,$C862,
sales!$E:$E,$E862,
sales!$H:$H,"&gt;="&amp;$F862,
sales!$H:$H,"&lt;="&amp;$G862
))</f>
        <v/>
      </c>
      <c r="O862" s="10" t="str">
        <f t="shared" si="150"/>
        <v/>
      </c>
      <c r="P862" s="11" t="str">
        <f t="shared" si="151"/>
        <v/>
      </c>
      <c r="Q862" s="12" t="str">
        <f t="shared" ca="1" si="152"/>
        <v/>
      </c>
      <c r="R862" s="100"/>
      <c r="S862" s="14"/>
      <c r="T862" s="15" t="str">
        <f t="shared" ca="1" si="153"/>
        <v/>
      </c>
      <c r="U862" s="15" t="str">
        <f t="shared" ca="1" si="154"/>
        <v/>
      </c>
      <c r="V862" s="16"/>
      <c r="W862" s="17" t="str">
        <f t="shared" ca="1" si="155"/>
        <v/>
      </c>
      <c r="X862" s="18" t="str">
        <f t="shared" ca="1" si="156"/>
        <v/>
      </c>
    </row>
    <row r="863" spans="1:24" x14ac:dyDescent="0.35">
      <c r="A863" s="3">
        <v>859</v>
      </c>
      <c r="B863" s="4"/>
      <c r="C863" s="4"/>
      <c r="D863" s="5" t="str">
        <f t="shared" si="147"/>
        <v/>
      </c>
      <c r="E863" s="4"/>
      <c r="F863" s="6"/>
      <c r="G863" s="6"/>
      <c r="H863" s="7" t="str">
        <f t="shared" ca="1" si="148"/>
        <v/>
      </c>
      <c r="I863" s="8" t="str">
        <f t="shared" ca="1" si="149"/>
        <v/>
      </c>
      <c r="J863" s="8" t="str">
        <f>IF(C863="","",
COUNTIFS(
sales!$C:$C,$C863,
sales!$E:$E,$E863,
sales!$H:$H,"&gt;="&amp;$F863,
sales!$H:$H,"&lt;="&amp;$G863
))</f>
        <v/>
      </c>
      <c r="K863" s="9" t="str">
        <f>IF(COUNTIFS(sales!C:C, C863)=0,"",
_xlfn.MAXIFS(sales!H:H, sales!C:C, C863))</f>
        <v/>
      </c>
      <c r="L863" s="4"/>
      <c r="M863" s="4"/>
      <c r="N863" s="10" t="str">
        <f>IF(C863="","",
SUMIFS(
sales!$I:$I,
sales!$C:$C,$C863,
sales!$E:$E,$E863,
sales!$H:$H,"&gt;="&amp;$F863,
sales!$H:$H,"&lt;="&amp;$G863
))</f>
        <v/>
      </c>
      <c r="O863" s="10" t="str">
        <f t="shared" si="150"/>
        <v/>
      </c>
      <c r="P863" s="11" t="str">
        <f t="shared" si="151"/>
        <v/>
      </c>
      <c r="Q863" s="12" t="str">
        <f t="shared" ca="1" si="152"/>
        <v/>
      </c>
      <c r="R863" s="100"/>
      <c r="S863" s="14"/>
      <c r="T863" s="15" t="str">
        <f t="shared" ca="1" si="153"/>
        <v/>
      </c>
      <c r="U863" s="15" t="str">
        <f t="shared" ca="1" si="154"/>
        <v/>
      </c>
      <c r="V863" s="16"/>
      <c r="W863" s="17" t="str">
        <f t="shared" ca="1" si="155"/>
        <v/>
      </c>
      <c r="X863" s="18" t="str">
        <f t="shared" ca="1" si="156"/>
        <v/>
      </c>
    </row>
    <row r="864" spans="1:24" x14ac:dyDescent="0.35">
      <c r="A864" s="3">
        <v>860</v>
      </c>
      <c r="B864" s="4"/>
      <c r="C864" s="4"/>
      <c r="D864" s="5" t="str">
        <f t="shared" si="147"/>
        <v/>
      </c>
      <c r="E864" s="4"/>
      <c r="F864" s="6"/>
      <c r="G864" s="6"/>
      <c r="H864" s="7" t="str">
        <f t="shared" ca="1" si="148"/>
        <v/>
      </c>
      <c r="I864" s="8" t="str">
        <f t="shared" ca="1" si="149"/>
        <v/>
      </c>
      <c r="J864" s="8" t="str">
        <f>IF(C864="","",
COUNTIFS(
sales!$C:$C,$C864,
sales!$E:$E,$E864,
sales!$H:$H,"&gt;="&amp;$F864,
sales!$H:$H,"&lt;="&amp;$G864
))</f>
        <v/>
      </c>
      <c r="K864" s="9" t="str">
        <f>IF(COUNTIFS(sales!C:C, C864)=0,"",
_xlfn.MAXIFS(sales!H:H, sales!C:C, C864))</f>
        <v/>
      </c>
      <c r="L864" s="4"/>
      <c r="M864" s="4"/>
      <c r="N864" s="10" t="str">
        <f>IF(C864="","",
SUMIFS(
sales!$I:$I,
sales!$C:$C,$C864,
sales!$E:$E,$E864,
sales!$H:$H,"&gt;="&amp;$F864,
sales!$H:$H,"&lt;="&amp;$G864
))</f>
        <v/>
      </c>
      <c r="O864" s="10" t="str">
        <f t="shared" si="150"/>
        <v/>
      </c>
      <c r="P864" s="11" t="str">
        <f t="shared" si="151"/>
        <v/>
      </c>
      <c r="Q864" s="12" t="str">
        <f t="shared" ca="1" si="152"/>
        <v/>
      </c>
      <c r="R864" s="100"/>
      <c r="S864" s="14"/>
      <c r="T864" s="15" t="str">
        <f t="shared" ca="1" si="153"/>
        <v/>
      </c>
      <c r="U864" s="15" t="str">
        <f t="shared" ca="1" si="154"/>
        <v/>
      </c>
      <c r="V864" s="16"/>
      <c r="W864" s="17" t="str">
        <f t="shared" ca="1" si="155"/>
        <v/>
      </c>
      <c r="X864" s="18" t="str">
        <f t="shared" ca="1" si="156"/>
        <v/>
      </c>
    </row>
    <row r="865" spans="1:24" x14ac:dyDescent="0.35">
      <c r="A865" s="3">
        <v>861</v>
      </c>
      <c r="B865" s="4"/>
      <c r="C865" s="4"/>
      <c r="D865" s="5" t="str">
        <f t="shared" si="147"/>
        <v/>
      </c>
      <c r="E865" s="4"/>
      <c r="F865" s="6"/>
      <c r="G865" s="6"/>
      <c r="H865" s="7" t="str">
        <f t="shared" ca="1" si="148"/>
        <v/>
      </c>
      <c r="I865" s="8" t="str">
        <f t="shared" ca="1" si="149"/>
        <v/>
      </c>
      <c r="J865" s="8" t="str">
        <f>IF(C865="","",
COUNTIFS(
sales!$C:$C,$C865,
sales!$E:$E,$E865,
sales!$H:$H,"&gt;="&amp;$F865,
sales!$H:$H,"&lt;="&amp;$G865
))</f>
        <v/>
      </c>
      <c r="K865" s="9" t="str">
        <f>IF(COUNTIFS(sales!C:C, C865)=0,"",
_xlfn.MAXIFS(sales!H:H, sales!C:C, C865))</f>
        <v/>
      </c>
      <c r="L865" s="4"/>
      <c r="M865" s="4"/>
      <c r="N865" s="10" t="str">
        <f>IF(C865="","",
SUMIFS(
sales!$I:$I,
sales!$C:$C,$C865,
sales!$E:$E,$E865,
sales!$H:$H,"&gt;="&amp;$F865,
sales!$H:$H,"&lt;="&amp;$G865
))</f>
        <v/>
      </c>
      <c r="O865" s="10" t="str">
        <f t="shared" si="150"/>
        <v/>
      </c>
      <c r="P865" s="11" t="str">
        <f t="shared" si="151"/>
        <v/>
      </c>
      <c r="Q865" s="12" t="str">
        <f t="shared" ca="1" si="152"/>
        <v/>
      </c>
      <c r="R865" s="100"/>
      <c r="S865" s="14"/>
      <c r="T865" s="15" t="str">
        <f t="shared" ca="1" si="153"/>
        <v/>
      </c>
      <c r="U865" s="15" t="str">
        <f t="shared" ca="1" si="154"/>
        <v/>
      </c>
      <c r="V865" s="16"/>
      <c r="W865" s="17" t="str">
        <f t="shared" ca="1" si="155"/>
        <v/>
      </c>
      <c r="X865" s="18" t="str">
        <f t="shared" ca="1" si="156"/>
        <v/>
      </c>
    </row>
    <row r="866" spans="1:24" x14ac:dyDescent="0.35">
      <c r="A866" s="3">
        <v>862</v>
      </c>
      <c r="B866" s="4"/>
      <c r="C866" s="4"/>
      <c r="D866" s="5" t="str">
        <f t="shared" si="147"/>
        <v/>
      </c>
      <c r="E866" s="4"/>
      <c r="F866" s="6"/>
      <c r="G866" s="6"/>
      <c r="H866" s="7" t="str">
        <f t="shared" ca="1" si="148"/>
        <v/>
      </c>
      <c r="I866" s="8" t="str">
        <f t="shared" ca="1" si="149"/>
        <v/>
      </c>
      <c r="J866" s="8" t="str">
        <f>IF(C866="","",
COUNTIFS(
sales!$C:$C,$C866,
sales!$E:$E,$E866,
sales!$H:$H,"&gt;="&amp;$F866,
sales!$H:$H,"&lt;="&amp;$G866
))</f>
        <v/>
      </c>
      <c r="K866" s="9" t="str">
        <f>IF(COUNTIFS(sales!C:C, C866)=0,"",
_xlfn.MAXIFS(sales!H:H, sales!C:C, C866))</f>
        <v/>
      </c>
      <c r="L866" s="4"/>
      <c r="M866" s="4"/>
      <c r="N866" s="10" t="str">
        <f>IF(C866="","",
SUMIFS(
sales!$I:$I,
sales!$C:$C,$C866,
sales!$E:$E,$E866,
sales!$H:$H,"&gt;="&amp;$F866,
sales!$H:$H,"&lt;="&amp;$G866
))</f>
        <v/>
      </c>
      <c r="O866" s="10" t="str">
        <f t="shared" si="150"/>
        <v/>
      </c>
      <c r="P866" s="11" t="str">
        <f t="shared" si="151"/>
        <v/>
      </c>
      <c r="Q866" s="12" t="str">
        <f t="shared" ca="1" si="152"/>
        <v/>
      </c>
      <c r="R866" s="100"/>
      <c r="S866" s="14"/>
      <c r="T866" s="15" t="str">
        <f t="shared" ca="1" si="153"/>
        <v/>
      </c>
      <c r="U866" s="15" t="str">
        <f t="shared" ca="1" si="154"/>
        <v/>
      </c>
      <c r="V866" s="16"/>
      <c r="W866" s="17" t="str">
        <f t="shared" ca="1" si="155"/>
        <v/>
      </c>
      <c r="X866" s="18" t="str">
        <f t="shared" ca="1" si="156"/>
        <v/>
      </c>
    </row>
    <row r="867" spans="1:24" x14ac:dyDescent="0.35">
      <c r="A867" s="3">
        <v>863</v>
      </c>
      <c r="B867" s="4"/>
      <c r="C867" s="4"/>
      <c r="D867" s="5" t="str">
        <f t="shared" si="147"/>
        <v/>
      </c>
      <c r="E867" s="4"/>
      <c r="F867" s="6"/>
      <c r="G867" s="6"/>
      <c r="H867" s="7" t="str">
        <f t="shared" ca="1" si="148"/>
        <v/>
      </c>
      <c r="I867" s="8" t="str">
        <f t="shared" ca="1" si="149"/>
        <v/>
      </c>
      <c r="J867" s="8" t="str">
        <f>IF(C867="","",
COUNTIFS(
sales!$C:$C,$C867,
sales!$E:$E,$E867,
sales!$H:$H,"&gt;="&amp;$F867,
sales!$H:$H,"&lt;="&amp;$G867
))</f>
        <v/>
      </c>
      <c r="K867" s="9" t="str">
        <f>IF(COUNTIFS(sales!C:C, C867)=0,"",
_xlfn.MAXIFS(sales!H:H, sales!C:C, C867))</f>
        <v/>
      </c>
      <c r="L867" s="4"/>
      <c r="M867" s="4"/>
      <c r="N867" s="10" t="str">
        <f>IF(C867="","",
SUMIFS(
sales!$I:$I,
sales!$C:$C,$C867,
sales!$E:$E,$E867,
sales!$H:$H,"&gt;="&amp;$F867,
sales!$H:$H,"&lt;="&amp;$G867
))</f>
        <v/>
      </c>
      <c r="O867" s="10" t="str">
        <f t="shared" si="150"/>
        <v/>
      </c>
      <c r="P867" s="11" t="str">
        <f t="shared" si="151"/>
        <v/>
      </c>
      <c r="Q867" s="12" t="str">
        <f t="shared" ca="1" si="152"/>
        <v/>
      </c>
      <c r="R867" s="100"/>
      <c r="S867" s="14"/>
      <c r="T867" s="15" t="str">
        <f t="shared" ca="1" si="153"/>
        <v/>
      </c>
      <c r="U867" s="15" t="str">
        <f t="shared" ca="1" si="154"/>
        <v/>
      </c>
      <c r="V867" s="16"/>
      <c r="W867" s="17" t="str">
        <f t="shared" ca="1" si="155"/>
        <v/>
      </c>
      <c r="X867" s="18" t="str">
        <f t="shared" ca="1" si="156"/>
        <v/>
      </c>
    </row>
    <row r="868" spans="1:24" x14ac:dyDescent="0.35">
      <c r="A868" s="3">
        <v>864</v>
      </c>
      <c r="B868" s="4"/>
      <c r="C868" s="4"/>
      <c r="D868" s="5" t="str">
        <f t="shared" si="147"/>
        <v/>
      </c>
      <c r="E868" s="4"/>
      <c r="F868" s="6"/>
      <c r="G868" s="6"/>
      <c r="H868" s="7" t="str">
        <f t="shared" ca="1" si="148"/>
        <v/>
      </c>
      <c r="I868" s="8" t="str">
        <f t="shared" ca="1" si="149"/>
        <v/>
      </c>
      <c r="J868" s="8" t="str">
        <f>IF(C868="","",
COUNTIFS(
sales!$C:$C,$C868,
sales!$E:$E,$E868,
sales!$H:$H,"&gt;="&amp;$F868,
sales!$H:$H,"&lt;="&amp;$G868
))</f>
        <v/>
      </c>
      <c r="K868" s="9" t="str">
        <f>IF(COUNTIFS(sales!C:C, C868)=0,"",
_xlfn.MAXIFS(sales!H:H, sales!C:C, C868))</f>
        <v/>
      </c>
      <c r="L868" s="4"/>
      <c r="M868" s="4"/>
      <c r="N868" s="10" t="str">
        <f>IF(C868="","",
SUMIFS(
sales!$I:$I,
sales!$C:$C,$C868,
sales!$E:$E,$E868,
sales!$H:$H,"&gt;="&amp;$F868,
sales!$H:$H,"&lt;="&amp;$G868
))</f>
        <v/>
      </c>
      <c r="O868" s="10" t="str">
        <f t="shared" si="150"/>
        <v/>
      </c>
      <c r="P868" s="11" t="str">
        <f t="shared" si="151"/>
        <v/>
      </c>
      <c r="Q868" s="12" t="str">
        <f t="shared" ca="1" si="152"/>
        <v/>
      </c>
      <c r="R868" s="100"/>
      <c r="S868" s="14"/>
      <c r="T868" s="15" t="str">
        <f t="shared" ca="1" si="153"/>
        <v/>
      </c>
      <c r="U868" s="15" t="str">
        <f t="shared" ca="1" si="154"/>
        <v/>
      </c>
      <c r="V868" s="16"/>
      <c r="W868" s="17" t="str">
        <f t="shared" ca="1" si="155"/>
        <v/>
      </c>
      <c r="X868" s="18" t="str">
        <f t="shared" ca="1" si="156"/>
        <v/>
      </c>
    </row>
    <row r="869" spans="1:24" x14ac:dyDescent="0.35">
      <c r="A869" s="3">
        <v>865</v>
      </c>
      <c r="B869" s="4"/>
      <c r="C869" s="4"/>
      <c r="D869" s="5" t="str">
        <f t="shared" si="147"/>
        <v/>
      </c>
      <c r="E869" s="4"/>
      <c r="F869" s="6"/>
      <c r="G869" s="6"/>
      <c r="H869" s="7" t="str">
        <f t="shared" ca="1" si="148"/>
        <v/>
      </c>
      <c r="I869" s="8" t="str">
        <f t="shared" ca="1" si="149"/>
        <v/>
      </c>
      <c r="J869" s="8" t="str">
        <f>IF(C869="","",
COUNTIFS(
sales!$C:$C,$C869,
sales!$E:$E,$E869,
sales!$H:$H,"&gt;="&amp;$F869,
sales!$H:$H,"&lt;="&amp;$G869
))</f>
        <v/>
      </c>
      <c r="K869" s="9" t="str">
        <f>IF(COUNTIFS(sales!C:C, C869)=0,"",
_xlfn.MAXIFS(sales!H:H, sales!C:C, C869))</f>
        <v/>
      </c>
      <c r="L869" s="4"/>
      <c r="M869" s="4"/>
      <c r="N869" s="10" t="str">
        <f>IF(C869="","",
SUMIFS(
sales!$I:$I,
sales!$C:$C,$C869,
sales!$E:$E,$E869,
sales!$H:$H,"&gt;="&amp;$F869,
sales!$H:$H,"&lt;="&amp;$G869
))</f>
        <v/>
      </c>
      <c r="O869" s="10" t="str">
        <f t="shared" si="150"/>
        <v/>
      </c>
      <c r="P869" s="11" t="str">
        <f t="shared" si="151"/>
        <v/>
      </c>
      <c r="Q869" s="12" t="str">
        <f t="shared" ca="1" si="152"/>
        <v/>
      </c>
      <c r="R869" s="100"/>
      <c r="S869" s="14"/>
      <c r="T869" s="15" t="str">
        <f t="shared" ca="1" si="153"/>
        <v/>
      </c>
      <c r="U869" s="15" t="str">
        <f t="shared" ca="1" si="154"/>
        <v/>
      </c>
      <c r="V869" s="16"/>
      <c r="W869" s="17" t="str">
        <f t="shared" ca="1" si="155"/>
        <v/>
      </c>
      <c r="X869" s="18" t="str">
        <f t="shared" ca="1" si="156"/>
        <v/>
      </c>
    </row>
    <row r="870" spans="1:24" x14ac:dyDescent="0.35">
      <c r="A870" s="3">
        <v>866</v>
      </c>
      <c r="B870" s="4"/>
      <c r="C870" s="4"/>
      <c r="D870" s="5" t="str">
        <f t="shared" si="147"/>
        <v/>
      </c>
      <c r="E870" s="4"/>
      <c r="F870" s="6"/>
      <c r="G870" s="6"/>
      <c r="H870" s="7" t="str">
        <f t="shared" ca="1" si="148"/>
        <v/>
      </c>
      <c r="I870" s="8" t="str">
        <f t="shared" ca="1" si="149"/>
        <v/>
      </c>
      <c r="J870" s="8" t="str">
        <f>IF(C870="","",
COUNTIFS(
sales!$C:$C,$C870,
sales!$E:$E,$E870,
sales!$H:$H,"&gt;="&amp;$F870,
sales!$H:$H,"&lt;="&amp;$G870
))</f>
        <v/>
      </c>
      <c r="K870" s="9" t="str">
        <f>IF(COUNTIFS(sales!C:C, C870)=0,"",
_xlfn.MAXIFS(sales!H:H, sales!C:C, C870))</f>
        <v/>
      </c>
      <c r="L870" s="4"/>
      <c r="M870" s="4"/>
      <c r="N870" s="10" t="str">
        <f>IF(C870="","",
SUMIFS(
sales!$I:$I,
sales!$C:$C,$C870,
sales!$E:$E,$E870,
sales!$H:$H,"&gt;="&amp;$F870,
sales!$H:$H,"&lt;="&amp;$G870
))</f>
        <v/>
      </c>
      <c r="O870" s="10" t="str">
        <f t="shared" si="150"/>
        <v/>
      </c>
      <c r="P870" s="11" t="str">
        <f t="shared" si="151"/>
        <v/>
      </c>
      <c r="Q870" s="12" t="str">
        <f t="shared" ca="1" si="152"/>
        <v/>
      </c>
      <c r="R870" s="100"/>
      <c r="S870" s="14"/>
      <c r="T870" s="15" t="str">
        <f t="shared" ca="1" si="153"/>
        <v/>
      </c>
      <c r="U870" s="15" t="str">
        <f t="shared" ca="1" si="154"/>
        <v/>
      </c>
      <c r="V870" s="16"/>
      <c r="W870" s="17" t="str">
        <f t="shared" ca="1" si="155"/>
        <v/>
      </c>
      <c r="X870" s="18" t="str">
        <f t="shared" ca="1" si="156"/>
        <v/>
      </c>
    </row>
    <row r="871" spans="1:24" x14ac:dyDescent="0.35">
      <c r="A871" s="3">
        <v>867</v>
      </c>
      <c r="B871" s="4"/>
      <c r="C871" s="4"/>
      <c r="D871" s="5" t="str">
        <f t="shared" si="147"/>
        <v/>
      </c>
      <c r="E871" s="4"/>
      <c r="F871" s="6"/>
      <c r="G871" s="6"/>
      <c r="H871" s="7" t="str">
        <f t="shared" ca="1" si="148"/>
        <v/>
      </c>
      <c r="I871" s="8" t="str">
        <f t="shared" ca="1" si="149"/>
        <v/>
      </c>
      <c r="J871" s="8" t="str">
        <f>IF(C871="","",
COUNTIFS(
sales!$C:$C,$C871,
sales!$E:$E,$E871,
sales!$H:$H,"&gt;="&amp;$F871,
sales!$H:$H,"&lt;="&amp;$G871
))</f>
        <v/>
      </c>
      <c r="K871" s="9" t="str">
        <f>IF(COUNTIFS(sales!C:C, C871)=0,"",
_xlfn.MAXIFS(sales!H:H, sales!C:C, C871))</f>
        <v/>
      </c>
      <c r="L871" s="4"/>
      <c r="M871" s="4"/>
      <c r="N871" s="10" t="str">
        <f>IF(C871="","",
SUMIFS(
sales!$I:$I,
sales!$C:$C,$C871,
sales!$E:$E,$E871,
sales!$H:$H,"&gt;="&amp;$F871,
sales!$H:$H,"&lt;="&amp;$G871
))</f>
        <v/>
      </c>
      <c r="O871" s="10" t="str">
        <f t="shared" si="150"/>
        <v/>
      </c>
      <c r="P871" s="11" t="str">
        <f t="shared" si="151"/>
        <v/>
      </c>
      <c r="Q871" s="12" t="str">
        <f t="shared" ca="1" si="152"/>
        <v/>
      </c>
      <c r="R871" s="100"/>
      <c r="S871" s="14"/>
      <c r="T871" s="15" t="str">
        <f t="shared" ca="1" si="153"/>
        <v/>
      </c>
      <c r="U871" s="15" t="str">
        <f t="shared" ca="1" si="154"/>
        <v/>
      </c>
      <c r="V871" s="16"/>
      <c r="W871" s="17" t="str">
        <f t="shared" ca="1" si="155"/>
        <v/>
      </c>
      <c r="X871" s="18" t="str">
        <f t="shared" ca="1" si="156"/>
        <v/>
      </c>
    </row>
    <row r="872" spans="1:24" x14ac:dyDescent="0.35">
      <c r="A872" s="3">
        <v>868</v>
      </c>
      <c r="B872" s="4"/>
      <c r="C872" s="4"/>
      <c r="D872" s="5" t="str">
        <f t="shared" si="147"/>
        <v/>
      </c>
      <c r="E872" s="4"/>
      <c r="F872" s="6"/>
      <c r="G872" s="6"/>
      <c r="H872" s="7" t="str">
        <f t="shared" ca="1" si="148"/>
        <v/>
      </c>
      <c r="I872" s="8" t="str">
        <f t="shared" ca="1" si="149"/>
        <v/>
      </c>
      <c r="J872" s="8" t="str">
        <f>IF(C872="","",
COUNTIFS(
sales!$C:$C,$C872,
sales!$E:$E,$E872,
sales!$H:$H,"&gt;="&amp;$F872,
sales!$H:$H,"&lt;="&amp;$G872
))</f>
        <v/>
      </c>
      <c r="K872" s="9" t="str">
        <f>IF(COUNTIFS(sales!C:C, C872)=0,"",
_xlfn.MAXIFS(sales!H:H, sales!C:C, C872))</f>
        <v/>
      </c>
      <c r="L872" s="4"/>
      <c r="M872" s="4"/>
      <c r="N872" s="10" t="str">
        <f>IF(C872="","",
SUMIFS(
sales!$I:$I,
sales!$C:$C,$C872,
sales!$E:$E,$E872,
sales!$H:$H,"&gt;="&amp;$F872,
sales!$H:$H,"&lt;="&amp;$G872
))</f>
        <v/>
      </c>
      <c r="O872" s="10" t="str">
        <f t="shared" si="150"/>
        <v/>
      </c>
      <c r="P872" s="11" t="str">
        <f t="shared" si="151"/>
        <v/>
      </c>
      <c r="Q872" s="12" t="str">
        <f t="shared" ca="1" si="152"/>
        <v/>
      </c>
      <c r="R872" s="100"/>
      <c r="S872" s="14"/>
      <c r="T872" s="15" t="str">
        <f t="shared" ca="1" si="153"/>
        <v/>
      </c>
      <c r="U872" s="15" t="str">
        <f t="shared" ca="1" si="154"/>
        <v/>
      </c>
      <c r="V872" s="16"/>
      <c r="W872" s="17" t="str">
        <f t="shared" ca="1" si="155"/>
        <v/>
      </c>
      <c r="X872" s="18" t="str">
        <f t="shared" ca="1" si="156"/>
        <v/>
      </c>
    </row>
    <row r="873" spans="1:24" x14ac:dyDescent="0.35">
      <c r="A873" s="3">
        <v>869</v>
      </c>
      <c r="B873" s="4"/>
      <c r="C873" s="4"/>
      <c r="D873" s="5" t="str">
        <f t="shared" ref="D873:D936" si="157">IF(E873="ISNR20","Natural Rubber-TSNR (ISNR-20)","")</f>
        <v/>
      </c>
      <c r="E873" s="4"/>
      <c r="F873" s="6"/>
      <c r="G873" s="6"/>
      <c r="H873" s="7" t="str">
        <f t="shared" ref="H873:H936" ca="1" si="158">IF(G873="","",G873-TODAY())</f>
        <v/>
      </c>
      <c r="I873" s="8" t="str">
        <f t="shared" ref="I873:I936" ca="1" si="159">IF(G873="","",
IF(G873&lt;TODAY(),
IF(O873&gt;0,"Violated","Completed"),
IF(H873&lt;=7,"Expiring Soon",
"Active")))</f>
        <v/>
      </c>
      <c r="J873" s="8" t="str">
        <f>IF(C873="","",
COUNTIFS(
sales!$C:$C,$C873,
sales!$E:$E,$E873,
sales!$H:$H,"&gt;="&amp;$F873,
sales!$H:$H,"&lt;="&amp;$G873
))</f>
        <v/>
      </c>
      <c r="K873" s="9" t="str">
        <f>IF(COUNTIFS(sales!C:C, C873)=0,"",
_xlfn.MAXIFS(sales!H:H, sales!C:C, C873))</f>
        <v/>
      </c>
      <c r="L873" s="4"/>
      <c r="M873" s="4"/>
      <c r="N873" s="10" t="str">
        <f>IF(C873="","",
SUMIFS(
sales!$I:$I,
sales!$C:$C,$C873,
sales!$E:$E,$E873,
sales!$H:$H,"&gt;="&amp;$F873,
sales!$H:$H,"&lt;="&amp;$G873
))</f>
        <v/>
      </c>
      <c r="O873" s="10" t="str">
        <f t="shared" ref="O873:O936" si="160">IF(M873="","",M873-N873)</f>
        <v/>
      </c>
      <c r="P873" s="11" t="str">
        <f t="shared" ref="P873:P936" si="161">IF(M873=0,"",N873/M873)</f>
        <v/>
      </c>
      <c r="Q873" s="12" t="str">
        <f t="shared" ref="Q873:Q936" ca="1" si="162">IF(OR(G873="",O873=""),"",
IF(AND(G873&lt;TODAY(),O873&gt;0),"YES","NO"))</f>
        <v/>
      </c>
      <c r="R873" s="100"/>
      <c r="S873" s="14"/>
      <c r="T873" s="15" t="str">
        <f t="shared" ref="T873:T936" ca="1" si="163">IF(Q873="YES", IF(R873="Company",L873*(1+S873),IF(R873="Vendor",L873*(1-S873),"")),"")</f>
        <v/>
      </c>
      <c r="U873" s="15" t="str">
        <f t="shared" ref="U873:U936" ca="1" si="164">IF(Q873="YES",O873*T873,"")</f>
        <v/>
      </c>
      <c r="V873" s="16"/>
      <c r="W873" s="17" t="str">
        <f t="shared" ref="W873:W936" ca="1" si="165">IF(Q873="YES",G873+V873,"")</f>
        <v/>
      </c>
      <c r="X873" s="18" t="str">
        <f t="shared" ref="X873:X936" ca="1" si="166">IF(Q873="YES",IF(TODAY()&gt;W873,"OVERDUE","WITHIN TIME"),"")</f>
        <v/>
      </c>
    </row>
    <row r="874" spans="1:24" x14ac:dyDescent="0.35">
      <c r="A874" s="3">
        <v>870</v>
      </c>
      <c r="B874" s="4"/>
      <c r="C874" s="4"/>
      <c r="D874" s="5" t="str">
        <f t="shared" si="157"/>
        <v/>
      </c>
      <c r="E874" s="4"/>
      <c r="F874" s="6"/>
      <c r="G874" s="6"/>
      <c r="H874" s="7" t="str">
        <f t="shared" ca="1" si="158"/>
        <v/>
      </c>
      <c r="I874" s="8" t="str">
        <f t="shared" ca="1" si="159"/>
        <v/>
      </c>
      <c r="J874" s="8" t="str">
        <f>IF(C874="","",
COUNTIFS(
sales!$C:$C,$C874,
sales!$E:$E,$E874,
sales!$H:$H,"&gt;="&amp;$F874,
sales!$H:$H,"&lt;="&amp;$G874
))</f>
        <v/>
      </c>
      <c r="K874" s="9" t="str">
        <f>IF(COUNTIFS(sales!C:C, C874)=0,"",
_xlfn.MAXIFS(sales!H:H, sales!C:C, C874))</f>
        <v/>
      </c>
      <c r="L874" s="4"/>
      <c r="M874" s="4"/>
      <c r="N874" s="10" t="str">
        <f>IF(C874="","",
SUMIFS(
sales!$I:$I,
sales!$C:$C,$C874,
sales!$E:$E,$E874,
sales!$H:$H,"&gt;="&amp;$F874,
sales!$H:$H,"&lt;="&amp;$G874
))</f>
        <v/>
      </c>
      <c r="O874" s="10" t="str">
        <f t="shared" si="160"/>
        <v/>
      </c>
      <c r="P874" s="11" t="str">
        <f t="shared" si="161"/>
        <v/>
      </c>
      <c r="Q874" s="12" t="str">
        <f t="shared" ca="1" si="162"/>
        <v/>
      </c>
      <c r="R874" s="100"/>
      <c r="S874" s="14"/>
      <c r="T874" s="15" t="str">
        <f t="shared" ca="1" si="163"/>
        <v/>
      </c>
      <c r="U874" s="15" t="str">
        <f t="shared" ca="1" si="164"/>
        <v/>
      </c>
      <c r="V874" s="16"/>
      <c r="W874" s="17" t="str">
        <f t="shared" ca="1" si="165"/>
        <v/>
      </c>
      <c r="X874" s="18" t="str">
        <f t="shared" ca="1" si="166"/>
        <v/>
      </c>
    </row>
    <row r="875" spans="1:24" x14ac:dyDescent="0.35">
      <c r="A875" s="3">
        <v>871</v>
      </c>
      <c r="B875" s="4"/>
      <c r="C875" s="4"/>
      <c r="D875" s="5" t="str">
        <f t="shared" si="157"/>
        <v/>
      </c>
      <c r="E875" s="4"/>
      <c r="F875" s="6"/>
      <c r="G875" s="6"/>
      <c r="H875" s="7" t="str">
        <f t="shared" ca="1" si="158"/>
        <v/>
      </c>
      <c r="I875" s="8" t="str">
        <f t="shared" ca="1" si="159"/>
        <v/>
      </c>
      <c r="J875" s="8" t="str">
        <f>IF(C875="","",
COUNTIFS(
sales!$C:$C,$C875,
sales!$E:$E,$E875,
sales!$H:$H,"&gt;="&amp;$F875,
sales!$H:$H,"&lt;="&amp;$G875
))</f>
        <v/>
      </c>
      <c r="K875" s="9" t="str">
        <f>IF(COUNTIFS(sales!C:C, C875)=0,"",
_xlfn.MAXIFS(sales!H:H, sales!C:C, C875))</f>
        <v/>
      </c>
      <c r="L875" s="4"/>
      <c r="M875" s="4"/>
      <c r="N875" s="10" t="str">
        <f>IF(C875="","",
SUMIFS(
sales!$I:$I,
sales!$C:$C,$C875,
sales!$E:$E,$E875,
sales!$H:$H,"&gt;="&amp;$F875,
sales!$H:$H,"&lt;="&amp;$G875
))</f>
        <v/>
      </c>
      <c r="O875" s="10" t="str">
        <f t="shared" si="160"/>
        <v/>
      </c>
      <c r="P875" s="11" t="str">
        <f t="shared" si="161"/>
        <v/>
      </c>
      <c r="Q875" s="12" t="str">
        <f t="shared" ca="1" si="162"/>
        <v/>
      </c>
      <c r="R875" s="100"/>
      <c r="S875" s="14"/>
      <c r="T875" s="15" t="str">
        <f t="shared" ca="1" si="163"/>
        <v/>
      </c>
      <c r="U875" s="15" t="str">
        <f t="shared" ca="1" si="164"/>
        <v/>
      </c>
      <c r="V875" s="16"/>
      <c r="W875" s="17" t="str">
        <f t="shared" ca="1" si="165"/>
        <v/>
      </c>
      <c r="X875" s="18" t="str">
        <f t="shared" ca="1" si="166"/>
        <v/>
      </c>
    </row>
    <row r="876" spans="1:24" x14ac:dyDescent="0.35">
      <c r="A876" s="3">
        <v>872</v>
      </c>
      <c r="B876" s="4"/>
      <c r="C876" s="4"/>
      <c r="D876" s="5" t="str">
        <f t="shared" si="157"/>
        <v/>
      </c>
      <c r="E876" s="4"/>
      <c r="F876" s="6"/>
      <c r="G876" s="6"/>
      <c r="H876" s="7" t="str">
        <f t="shared" ca="1" si="158"/>
        <v/>
      </c>
      <c r="I876" s="8" t="str">
        <f t="shared" ca="1" si="159"/>
        <v/>
      </c>
      <c r="J876" s="8" t="str">
        <f>IF(C876="","",
COUNTIFS(
sales!$C:$C,$C876,
sales!$E:$E,$E876,
sales!$H:$H,"&gt;="&amp;$F876,
sales!$H:$H,"&lt;="&amp;$G876
))</f>
        <v/>
      </c>
      <c r="K876" s="9" t="str">
        <f>IF(COUNTIFS(sales!C:C, C876)=0,"",
_xlfn.MAXIFS(sales!H:H, sales!C:C, C876))</f>
        <v/>
      </c>
      <c r="L876" s="4"/>
      <c r="M876" s="4"/>
      <c r="N876" s="10" t="str">
        <f>IF(C876="","",
SUMIFS(
sales!$I:$I,
sales!$C:$C,$C876,
sales!$E:$E,$E876,
sales!$H:$H,"&gt;="&amp;$F876,
sales!$H:$H,"&lt;="&amp;$G876
))</f>
        <v/>
      </c>
      <c r="O876" s="10" t="str">
        <f t="shared" si="160"/>
        <v/>
      </c>
      <c r="P876" s="11" t="str">
        <f t="shared" si="161"/>
        <v/>
      </c>
      <c r="Q876" s="12" t="str">
        <f t="shared" ca="1" si="162"/>
        <v/>
      </c>
      <c r="R876" s="100"/>
      <c r="S876" s="14"/>
      <c r="T876" s="15" t="str">
        <f t="shared" ca="1" si="163"/>
        <v/>
      </c>
      <c r="U876" s="15" t="str">
        <f t="shared" ca="1" si="164"/>
        <v/>
      </c>
      <c r="V876" s="16"/>
      <c r="W876" s="17" t="str">
        <f t="shared" ca="1" si="165"/>
        <v/>
      </c>
      <c r="X876" s="18" t="str">
        <f t="shared" ca="1" si="166"/>
        <v/>
      </c>
    </row>
    <row r="877" spans="1:24" x14ac:dyDescent="0.35">
      <c r="A877" s="3">
        <v>873</v>
      </c>
      <c r="B877" s="4"/>
      <c r="C877" s="4"/>
      <c r="D877" s="5" t="str">
        <f t="shared" si="157"/>
        <v/>
      </c>
      <c r="E877" s="4"/>
      <c r="F877" s="6"/>
      <c r="G877" s="6"/>
      <c r="H877" s="7" t="str">
        <f t="shared" ca="1" si="158"/>
        <v/>
      </c>
      <c r="I877" s="8" t="str">
        <f t="shared" ca="1" si="159"/>
        <v/>
      </c>
      <c r="J877" s="8" t="str">
        <f>IF(C877="","",
COUNTIFS(
sales!$C:$C,$C877,
sales!$E:$E,$E877,
sales!$H:$H,"&gt;="&amp;$F877,
sales!$H:$H,"&lt;="&amp;$G877
))</f>
        <v/>
      </c>
      <c r="K877" s="9" t="str">
        <f>IF(COUNTIFS(sales!C:C, C877)=0,"",
_xlfn.MAXIFS(sales!H:H, sales!C:C, C877))</f>
        <v/>
      </c>
      <c r="L877" s="4"/>
      <c r="M877" s="4"/>
      <c r="N877" s="10" t="str">
        <f>IF(C877="","",
SUMIFS(
sales!$I:$I,
sales!$C:$C,$C877,
sales!$E:$E,$E877,
sales!$H:$H,"&gt;="&amp;$F877,
sales!$H:$H,"&lt;="&amp;$G877
))</f>
        <v/>
      </c>
      <c r="O877" s="10" t="str">
        <f t="shared" si="160"/>
        <v/>
      </c>
      <c r="P877" s="11" t="str">
        <f t="shared" si="161"/>
        <v/>
      </c>
      <c r="Q877" s="12" t="str">
        <f t="shared" ca="1" si="162"/>
        <v/>
      </c>
      <c r="R877" s="100"/>
      <c r="S877" s="14"/>
      <c r="T877" s="15" t="str">
        <f t="shared" ca="1" si="163"/>
        <v/>
      </c>
      <c r="U877" s="15" t="str">
        <f t="shared" ca="1" si="164"/>
        <v/>
      </c>
      <c r="V877" s="16"/>
      <c r="W877" s="17" t="str">
        <f t="shared" ca="1" si="165"/>
        <v/>
      </c>
      <c r="X877" s="18" t="str">
        <f t="shared" ca="1" si="166"/>
        <v/>
      </c>
    </row>
    <row r="878" spans="1:24" x14ac:dyDescent="0.35">
      <c r="A878" s="3">
        <v>874</v>
      </c>
      <c r="B878" s="4"/>
      <c r="C878" s="4"/>
      <c r="D878" s="5" t="str">
        <f t="shared" si="157"/>
        <v/>
      </c>
      <c r="E878" s="4"/>
      <c r="F878" s="6"/>
      <c r="G878" s="6"/>
      <c r="H878" s="7" t="str">
        <f t="shared" ca="1" si="158"/>
        <v/>
      </c>
      <c r="I878" s="8" t="str">
        <f t="shared" ca="1" si="159"/>
        <v/>
      </c>
      <c r="J878" s="8" t="str">
        <f>IF(C878="","",
COUNTIFS(
sales!$C:$C,$C878,
sales!$E:$E,$E878,
sales!$H:$H,"&gt;="&amp;$F878,
sales!$H:$H,"&lt;="&amp;$G878
))</f>
        <v/>
      </c>
      <c r="K878" s="9" t="str">
        <f>IF(COUNTIFS(sales!C:C, C878)=0,"",
_xlfn.MAXIFS(sales!H:H, sales!C:C, C878))</f>
        <v/>
      </c>
      <c r="L878" s="4"/>
      <c r="M878" s="4"/>
      <c r="N878" s="10" t="str">
        <f>IF(C878="","",
SUMIFS(
sales!$I:$I,
sales!$C:$C,$C878,
sales!$E:$E,$E878,
sales!$H:$H,"&gt;="&amp;$F878,
sales!$H:$H,"&lt;="&amp;$G878
))</f>
        <v/>
      </c>
      <c r="O878" s="10" t="str">
        <f t="shared" si="160"/>
        <v/>
      </c>
      <c r="P878" s="11" t="str">
        <f t="shared" si="161"/>
        <v/>
      </c>
      <c r="Q878" s="12" t="str">
        <f t="shared" ca="1" si="162"/>
        <v/>
      </c>
      <c r="R878" s="100"/>
      <c r="S878" s="14"/>
      <c r="T878" s="15" t="str">
        <f t="shared" ca="1" si="163"/>
        <v/>
      </c>
      <c r="U878" s="15" t="str">
        <f t="shared" ca="1" si="164"/>
        <v/>
      </c>
      <c r="V878" s="16"/>
      <c r="W878" s="17" t="str">
        <f t="shared" ca="1" si="165"/>
        <v/>
      </c>
      <c r="X878" s="18" t="str">
        <f t="shared" ca="1" si="166"/>
        <v/>
      </c>
    </row>
    <row r="879" spans="1:24" x14ac:dyDescent="0.35">
      <c r="A879" s="3">
        <v>875</v>
      </c>
      <c r="B879" s="4"/>
      <c r="C879" s="4"/>
      <c r="D879" s="5" t="str">
        <f t="shared" si="157"/>
        <v/>
      </c>
      <c r="E879" s="4"/>
      <c r="F879" s="6"/>
      <c r="G879" s="6"/>
      <c r="H879" s="7" t="str">
        <f t="shared" ca="1" si="158"/>
        <v/>
      </c>
      <c r="I879" s="8" t="str">
        <f t="shared" ca="1" si="159"/>
        <v/>
      </c>
      <c r="J879" s="8" t="str">
        <f>IF(C879="","",
COUNTIFS(
sales!$C:$C,$C879,
sales!$E:$E,$E879,
sales!$H:$H,"&gt;="&amp;$F879,
sales!$H:$H,"&lt;="&amp;$G879
))</f>
        <v/>
      </c>
      <c r="K879" s="9" t="str">
        <f>IF(COUNTIFS(sales!C:C, C879)=0,"",
_xlfn.MAXIFS(sales!H:H, sales!C:C, C879))</f>
        <v/>
      </c>
      <c r="L879" s="4"/>
      <c r="M879" s="4"/>
      <c r="N879" s="10" t="str">
        <f>IF(C879="","",
SUMIFS(
sales!$I:$I,
sales!$C:$C,$C879,
sales!$E:$E,$E879,
sales!$H:$H,"&gt;="&amp;$F879,
sales!$H:$H,"&lt;="&amp;$G879
))</f>
        <v/>
      </c>
      <c r="O879" s="10" t="str">
        <f t="shared" si="160"/>
        <v/>
      </c>
      <c r="P879" s="11" t="str">
        <f t="shared" si="161"/>
        <v/>
      </c>
      <c r="Q879" s="12" t="str">
        <f t="shared" ca="1" si="162"/>
        <v/>
      </c>
      <c r="R879" s="100"/>
      <c r="S879" s="14"/>
      <c r="T879" s="15" t="str">
        <f t="shared" ca="1" si="163"/>
        <v/>
      </c>
      <c r="U879" s="15" t="str">
        <f t="shared" ca="1" si="164"/>
        <v/>
      </c>
      <c r="V879" s="16"/>
      <c r="W879" s="17" t="str">
        <f t="shared" ca="1" si="165"/>
        <v/>
      </c>
      <c r="X879" s="18" t="str">
        <f t="shared" ca="1" si="166"/>
        <v/>
      </c>
    </row>
    <row r="880" spans="1:24" x14ac:dyDescent="0.35">
      <c r="A880" s="3">
        <v>876</v>
      </c>
      <c r="B880" s="4"/>
      <c r="C880" s="4"/>
      <c r="D880" s="5" t="str">
        <f t="shared" si="157"/>
        <v/>
      </c>
      <c r="E880" s="4"/>
      <c r="F880" s="6"/>
      <c r="G880" s="6"/>
      <c r="H880" s="7" t="str">
        <f t="shared" ca="1" si="158"/>
        <v/>
      </c>
      <c r="I880" s="8" t="str">
        <f t="shared" ca="1" si="159"/>
        <v/>
      </c>
      <c r="J880" s="8" t="str">
        <f>IF(C880="","",
COUNTIFS(
sales!$C:$C,$C880,
sales!$E:$E,$E880,
sales!$H:$H,"&gt;="&amp;$F880,
sales!$H:$H,"&lt;="&amp;$G880
))</f>
        <v/>
      </c>
      <c r="K880" s="9" t="str">
        <f>IF(COUNTIFS(sales!C:C, C880)=0,"",
_xlfn.MAXIFS(sales!H:H, sales!C:C, C880))</f>
        <v/>
      </c>
      <c r="L880" s="4"/>
      <c r="M880" s="4"/>
      <c r="N880" s="10" t="str">
        <f>IF(C880="","",
SUMIFS(
sales!$I:$I,
sales!$C:$C,$C880,
sales!$E:$E,$E880,
sales!$H:$H,"&gt;="&amp;$F880,
sales!$H:$H,"&lt;="&amp;$G880
))</f>
        <v/>
      </c>
      <c r="O880" s="10" t="str">
        <f t="shared" si="160"/>
        <v/>
      </c>
      <c r="P880" s="11" t="str">
        <f t="shared" si="161"/>
        <v/>
      </c>
      <c r="Q880" s="12" t="str">
        <f t="shared" ca="1" si="162"/>
        <v/>
      </c>
      <c r="R880" s="100"/>
      <c r="S880" s="14"/>
      <c r="T880" s="15" t="str">
        <f t="shared" ca="1" si="163"/>
        <v/>
      </c>
      <c r="U880" s="15" t="str">
        <f t="shared" ca="1" si="164"/>
        <v/>
      </c>
      <c r="V880" s="16"/>
      <c r="W880" s="17" t="str">
        <f t="shared" ca="1" si="165"/>
        <v/>
      </c>
      <c r="X880" s="18" t="str">
        <f t="shared" ca="1" si="166"/>
        <v/>
      </c>
    </row>
    <row r="881" spans="1:24" x14ac:dyDescent="0.35">
      <c r="A881" s="3">
        <v>877</v>
      </c>
      <c r="B881" s="4"/>
      <c r="C881" s="4"/>
      <c r="D881" s="5" t="str">
        <f t="shared" si="157"/>
        <v/>
      </c>
      <c r="E881" s="4"/>
      <c r="F881" s="6"/>
      <c r="G881" s="6"/>
      <c r="H881" s="7" t="str">
        <f t="shared" ca="1" si="158"/>
        <v/>
      </c>
      <c r="I881" s="8" t="str">
        <f t="shared" ca="1" si="159"/>
        <v/>
      </c>
      <c r="J881" s="8" t="str">
        <f>IF(C881="","",
COUNTIFS(
sales!$C:$C,$C881,
sales!$E:$E,$E881,
sales!$H:$H,"&gt;="&amp;$F881,
sales!$H:$H,"&lt;="&amp;$G881
))</f>
        <v/>
      </c>
      <c r="K881" s="9" t="str">
        <f>IF(COUNTIFS(sales!C:C, C881)=0,"",
_xlfn.MAXIFS(sales!H:H, sales!C:C, C881))</f>
        <v/>
      </c>
      <c r="L881" s="4"/>
      <c r="M881" s="4"/>
      <c r="N881" s="10" t="str">
        <f>IF(C881="","",
SUMIFS(
sales!$I:$I,
sales!$C:$C,$C881,
sales!$E:$E,$E881,
sales!$H:$H,"&gt;="&amp;$F881,
sales!$H:$H,"&lt;="&amp;$G881
))</f>
        <v/>
      </c>
      <c r="O881" s="10" t="str">
        <f t="shared" si="160"/>
        <v/>
      </c>
      <c r="P881" s="11" t="str">
        <f t="shared" si="161"/>
        <v/>
      </c>
      <c r="Q881" s="12" t="str">
        <f t="shared" ca="1" si="162"/>
        <v/>
      </c>
      <c r="R881" s="100"/>
      <c r="S881" s="14"/>
      <c r="T881" s="15" t="str">
        <f t="shared" ca="1" si="163"/>
        <v/>
      </c>
      <c r="U881" s="15" t="str">
        <f t="shared" ca="1" si="164"/>
        <v/>
      </c>
      <c r="V881" s="16"/>
      <c r="W881" s="17" t="str">
        <f t="shared" ca="1" si="165"/>
        <v/>
      </c>
      <c r="X881" s="18" t="str">
        <f t="shared" ca="1" si="166"/>
        <v/>
      </c>
    </row>
    <row r="882" spans="1:24" x14ac:dyDescent="0.35">
      <c r="A882" s="3">
        <v>878</v>
      </c>
      <c r="B882" s="4"/>
      <c r="C882" s="4"/>
      <c r="D882" s="5" t="str">
        <f t="shared" si="157"/>
        <v/>
      </c>
      <c r="E882" s="4"/>
      <c r="F882" s="6"/>
      <c r="G882" s="6"/>
      <c r="H882" s="7" t="str">
        <f t="shared" ca="1" si="158"/>
        <v/>
      </c>
      <c r="I882" s="8" t="str">
        <f t="shared" ca="1" si="159"/>
        <v/>
      </c>
      <c r="J882" s="8" t="str">
        <f>IF(C882="","",
COUNTIFS(
sales!$C:$C,$C882,
sales!$E:$E,$E882,
sales!$H:$H,"&gt;="&amp;$F882,
sales!$H:$H,"&lt;="&amp;$G882
))</f>
        <v/>
      </c>
      <c r="K882" s="9" t="str">
        <f>IF(COUNTIFS(sales!C:C, C882)=0,"",
_xlfn.MAXIFS(sales!H:H, sales!C:C, C882))</f>
        <v/>
      </c>
      <c r="L882" s="4"/>
      <c r="M882" s="4"/>
      <c r="N882" s="10" t="str">
        <f>IF(C882="","",
SUMIFS(
sales!$I:$I,
sales!$C:$C,$C882,
sales!$E:$E,$E882,
sales!$H:$H,"&gt;="&amp;$F882,
sales!$H:$H,"&lt;="&amp;$G882
))</f>
        <v/>
      </c>
      <c r="O882" s="10" t="str">
        <f t="shared" si="160"/>
        <v/>
      </c>
      <c r="P882" s="11" t="str">
        <f t="shared" si="161"/>
        <v/>
      </c>
      <c r="Q882" s="12" t="str">
        <f t="shared" ca="1" si="162"/>
        <v/>
      </c>
      <c r="R882" s="100"/>
      <c r="S882" s="14"/>
      <c r="T882" s="15" t="str">
        <f t="shared" ca="1" si="163"/>
        <v/>
      </c>
      <c r="U882" s="15" t="str">
        <f t="shared" ca="1" si="164"/>
        <v/>
      </c>
      <c r="V882" s="16"/>
      <c r="W882" s="17" t="str">
        <f t="shared" ca="1" si="165"/>
        <v/>
      </c>
      <c r="X882" s="18" t="str">
        <f t="shared" ca="1" si="166"/>
        <v/>
      </c>
    </row>
    <row r="883" spans="1:24" x14ac:dyDescent="0.35">
      <c r="A883" s="3">
        <v>879</v>
      </c>
      <c r="B883" s="4"/>
      <c r="C883" s="4"/>
      <c r="D883" s="5" t="str">
        <f t="shared" si="157"/>
        <v/>
      </c>
      <c r="E883" s="4"/>
      <c r="F883" s="6"/>
      <c r="G883" s="6"/>
      <c r="H883" s="7" t="str">
        <f t="shared" ca="1" si="158"/>
        <v/>
      </c>
      <c r="I883" s="8" t="str">
        <f t="shared" ca="1" si="159"/>
        <v/>
      </c>
      <c r="J883" s="8" t="str">
        <f>IF(C883="","",
COUNTIFS(
sales!$C:$C,$C883,
sales!$E:$E,$E883,
sales!$H:$H,"&gt;="&amp;$F883,
sales!$H:$H,"&lt;="&amp;$G883
))</f>
        <v/>
      </c>
      <c r="K883" s="9" t="str">
        <f>IF(COUNTIFS(sales!C:C, C883)=0,"",
_xlfn.MAXIFS(sales!H:H, sales!C:C, C883))</f>
        <v/>
      </c>
      <c r="L883" s="4"/>
      <c r="M883" s="4"/>
      <c r="N883" s="10" t="str">
        <f>IF(C883="","",
SUMIFS(
sales!$I:$I,
sales!$C:$C,$C883,
sales!$E:$E,$E883,
sales!$H:$H,"&gt;="&amp;$F883,
sales!$H:$H,"&lt;="&amp;$G883
))</f>
        <v/>
      </c>
      <c r="O883" s="10" t="str">
        <f t="shared" si="160"/>
        <v/>
      </c>
      <c r="P883" s="11" t="str">
        <f t="shared" si="161"/>
        <v/>
      </c>
      <c r="Q883" s="12" t="str">
        <f t="shared" ca="1" si="162"/>
        <v/>
      </c>
      <c r="R883" s="100"/>
      <c r="S883" s="14"/>
      <c r="T883" s="15" t="str">
        <f t="shared" ca="1" si="163"/>
        <v/>
      </c>
      <c r="U883" s="15" t="str">
        <f t="shared" ca="1" si="164"/>
        <v/>
      </c>
      <c r="V883" s="16"/>
      <c r="W883" s="17" t="str">
        <f t="shared" ca="1" si="165"/>
        <v/>
      </c>
      <c r="X883" s="18" t="str">
        <f t="shared" ca="1" si="166"/>
        <v/>
      </c>
    </row>
    <row r="884" spans="1:24" x14ac:dyDescent="0.35">
      <c r="A884" s="3">
        <v>880</v>
      </c>
      <c r="B884" s="4"/>
      <c r="C884" s="4"/>
      <c r="D884" s="5" t="str">
        <f t="shared" si="157"/>
        <v/>
      </c>
      <c r="E884" s="4"/>
      <c r="F884" s="6"/>
      <c r="G884" s="6"/>
      <c r="H884" s="7" t="str">
        <f t="shared" ca="1" si="158"/>
        <v/>
      </c>
      <c r="I884" s="8" t="str">
        <f t="shared" ca="1" si="159"/>
        <v/>
      </c>
      <c r="J884" s="8" t="str">
        <f>IF(C884="","",
COUNTIFS(
sales!$C:$C,$C884,
sales!$E:$E,$E884,
sales!$H:$H,"&gt;="&amp;$F884,
sales!$H:$H,"&lt;="&amp;$G884
))</f>
        <v/>
      </c>
      <c r="K884" s="9" t="str">
        <f>IF(COUNTIFS(sales!C:C, C884)=0,"",
_xlfn.MAXIFS(sales!H:H, sales!C:C, C884))</f>
        <v/>
      </c>
      <c r="L884" s="4"/>
      <c r="M884" s="4"/>
      <c r="N884" s="10" t="str">
        <f>IF(C884="","",
SUMIFS(
sales!$I:$I,
sales!$C:$C,$C884,
sales!$E:$E,$E884,
sales!$H:$H,"&gt;="&amp;$F884,
sales!$H:$H,"&lt;="&amp;$G884
))</f>
        <v/>
      </c>
      <c r="O884" s="10" t="str">
        <f t="shared" si="160"/>
        <v/>
      </c>
      <c r="P884" s="11" t="str">
        <f t="shared" si="161"/>
        <v/>
      </c>
      <c r="Q884" s="12" t="str">
        <f t="shared" ca="1" si="162"/>
        <v/>
      </c>
      <c r="R884" s="100"/>
      <c r="S884" s="14"/>
      <c r="T884" s="15" t="str">
        <f t="shared" ca="1" si="163"/>
        <v/>
      </c>
      <c r="U884" s="15" t="str">
        <f t="shared" ca="1" si="164"/>
        <v/>
      </c>
      <c r="V884" s="16"/>
      <c r="W884" s="17" t="str">
        <f t="shared" ca="1" si="165"/>
        <v/>
      </c>
      <c r="X884" s="18" t="str">
        <f t="shared" ca="1" si="166"/>
        <v/>
      </c>
    </row>
    <row r="885" spans="1:24" x14ac:dyDescent="0.35">
      <c r="A885" s="3">
        <v>881</v>
      </c>
      <c r="B885" s="4"/>
      <c r="C885" s="4"/>
      <c r="D885" s="5" t="str">
        <f t="shared" si="157"/>
        <v/>
      </c>
      <c r="E885" s="4"/>
      <c r="F885" s="6"/>
      <c r="G885" s="6"/>
      <c r="H885" s="7" t="str">
        <f t="shared" ca="1" si="158"/>
        <v/>
      </c>
      <c r="I885" s="8" t="str">
        <f t="shared" ca="1" si="159"/>
        <v/>
      </c>
      <c r="J885" s="8" t="str">
        <f>IF(C885="","",
COUNTIFS(
sales!$C:$C,$C885,
sales!$E:$E,$E885,
sales!$H:$H,"&gt;="&amp;$F885,
sales!$H:$H,"&lt;="&amp;$G885
))</f>
        <v/>
      </c>
      <c r="K885" s="9" t="str">
        <f>IF(COUNTIFS(sales!C:C, C885)=0,"",
_xlfn.MAXIFS(sales!H:H, sales!C:C, C885))</f>
        <v/>
      </c>
      <c r="L885" s="4"/>
      <c r="M885" s="4"/>
      <c r="N885" s="10" t="str">
        <f>IF(C885="","",
SUMIFS(
sales!$I:$I,
sales!$C:$C,$C885,
sales!$E:$E,$E885,
sales!$H:$H,"&gt;="&amp;$F885,
sales!$H:$H,"&lt;="&amp;$G885
))</f>
        <v/>
      </c>
      <c r="O885" s="10" t="str">
        <f t="shared" si="160"/>
        <v/>
      </c>
      <c r="P885" s="11" t="str">
        <f t="shared" si="161"/>
        <v/>
      </c>
      <c r="Q885" s="12" t="str">
        <f t="shared" ca="1" si="162"/>
        <v/>
      </c>
      <c r="R885" s="100"/>
      <c r="S885" s="14"/>
      <c r="T885" s="15" t="str">
        <f t="shared" ca="1" si="163"/>
        <v/>
      </c>
      <c r="U885" s="15" t="str">
        <f t="shared" ca="1" si="164"/>
        <v/>
      </c>
      <c r="V885" s="16"/>
      <c r="W885" s="17" t="str">
        <f t="shared" ca="1" si="165"/>
        <v/>
      </c>
      <c r="X885" s="18" t="str">
        <f t="shared" ca="1" si="166"/>
        <v/>
      </c>
    </row>
    <row r="886" spans="1:24" x14ac:dyDescent="0.35">
      <c r="A886" s="3">
        <v>882</v>
      </c>
      <c r="B886" s="4"/>
      <c r="C886" s="4"/>
      <c r="D886" s="5" t="str">
        <f t="shared" si="157"/>
        <v/>
      </c>
      <c r="E886" s="4"/>
      <c r="F886" s="6"/>
      <c r="G886" s="6"/>
      <c r="H886" s="7" t="str">
        <f t="shared" ca="1" si="158"/>
        <v/>
      </c>
      <c r="I886" s="8" t="str">
        <f t="shared" ca="1" si="159"/>
        <v/>
      </c>
      <c r="J886" s="8" t="str">
        <f>IF(C886="","",
COUNTIFS(
sales!$C:$C,$C886,
sales!$E:$E,$E886,
sales!$H:$H,"&gt;="&amp;$F886,
sales!$H:$H,"&lt;="&amp;$G886
))</f>
        <v/>
      </c>
      <c r="K886" s="9" t="str">
        <f>IF(COUNTIFS(sales!C:C, C886)=0,"",
_xlfn.MAXIFS(sales!H:H, sales!C:C, C886))</f>
        <v/>
      </c>
      <c r="L886" s="4"/>
      <c r="M886" s="4"/>
      <c r="N886" s="10" t="str">
        <f>IF(C886="","",
SUMIFS(
sales!$I:$I,
sales!$C:$C,$C886,
sales!$E:$E,$E886,
sales!$H:$H,"&gt;="&amp;$F886,
sales!$H:$H,"&lt;="&amp;$G886
))</f>
        <v/>
      </c>
      <c r="O886" s="10" t="str">
        <f t="shared" si="160"/>
        <v/>
      </c>
      <c r="P886" s="11" t="str">
        <f t="shared" si="161"/>
        <v/>
      </c>
      <c r="Q886" s="12" t="str">
        <f t="shared" ca="1" si="162"/>
        <v/>
      </c>
      <c r="R886" s="100"/>
      <c r="S886" s="14"/>
      <c r="T886" s="15" t="str">
        <f t="shared" ca="1" si="163"/>
        <v/>
      </c>
      <c r="U886" s="15" t="str">
        <f t="shared" ca="1" si="164"/>
        <v/>
      </c>
      <c r="V886" s="16"/>
      <c r="W886" s="17" t="str">
        <f t="shared" ca="1" si="165"/>
        <v/>
      </c>
      <c r="X886" s="18" t="str">
        <f t="shared" ca="1" si="166"/>
        <v/>
      </c>
    </row>
    <row r="887" spans="1:24" x14ac:dyDescent="0.35">
      <c r="A887" s="3">
        <v>883</v>
      </c>
      <c r="B887" s="4"/>
      <c r="C887" s="4"/>
      <c r="D887" s="5" t="str">
        <f t="shared" si="157"/>
        <v/>
      </c>
      <c r="E887" s="4"/>
      <c r="F887" s="6"/>
      <c r="G887" s="6"/>
      <c r="H887" s="7" t="str">
        <f t="shared" ca="1" si="158"/>
        <v/>
      </c>
      <c r="I887" s="8" t="str">
        <f t="shared" ca="1" si="159"/>
        <v/>
      </c>
      <c r="J887" s="8" t="str">
        <f>IF(C887="","",
COUNTIFS(
sales!$C:$C,$C887,
sales!$E:$E,$E887,
sales!$H:$H,"&gt;="&amp;$F887,
sales!$H:$H,"&lt;="&amp;$G887
))</f>
        <v/>
      </c>
      <c r="K887" s="9" t="str">
        <f>IF(COUNTIFS(sales!C:C, C887)=0,"",
_xlfn.MAXIFS(sales!H:H, sales!C:C, C887))</f>
        <v/>
      </c>
      <c r="L887" s="4"/>
      <c r="M887" s="4"/>
      <c r="N887" s="10" t="str">
        <f>IF(C887="","",
SUMIFS(
sales!$I:$I,
sales!$C:$C,$C887,
sales!$E:$E,$E887,
sales!$H:$H,"&gt;="&amp;$F887,
sales!$H:$H,"&lt;="&amp;$G887
))</f>
        <v/>
      </c>
      <c r="O887" s="10" t="str">
        <f t="shared" si="160"/>
        <v/>
      </c>
      <c r="P887" s="11" t="str">
        <f t="shared" si="161"/>
        <v/>
      </c>
      <c r="Q887" s="12" t="str">
        <f t="shared" ca="1" si="162"/>
        <v/>
      </c>
      <c r="R887" s="100"/>
      <c r="S887" s="14"/>
      <c r="T887" s="15" t="str">
        <f t="shared" ca="1" si="163"/>
        <v/>
      </c>
      <c r="U887" s="15" t="str">
        <f t="shared" ca="1" si="164"/>
        <v/>
      </c>
      <c r="V887" s="16"/>
      <c r="W887" s="17" t="str">
        <f t="shared" ca="1" si="165"/>
        <v/>
      </c>
      <c r="X887" s="18" t="str">
        <f t="shared" ca="1" si="166"/>
        <v/>
      </c>
    </row>
    <row r="888" spans="1:24" x14ac:dyDescent="0.35">
      <c r="A888" s="3">
        <v>884</v>
      </c>
      <c r="B888" s="4"/>
      <c r="C888" s="4"/>
      <c r="D888" s="5" t="str">
        <f t="shared" si="157"/>
        <v/>
      </c>
      <c r="E888" s="4"/>
      <c r="F888" s="6"/>
      <c r="G888" s="6"/>
      <c r="H888" s="7" t="str">
        <f t="shared" ca="1" si="158"/>
        <v/>
      </c>
      <c r="I888" s="8" t="str">
        <f t="shared" ca="1" si="159"/>
        <v/>
      </c>
      <c r="J888" s="8" t="str">
        <f>IF(C888="","",
COUNTIFS(
sales!$C:$C,$C888,
sales!$E:$E,$E888,
sales!$H:$H,"&gt;="&amp;$F888,
sales!$H:$H,"&lt;="&amp;$G888
))</f>
        <v/>
      </c>
      <c r="K888" s="9" t="str">
        <f>IF(COUNTIFS(sales!C:C, C888)=0,"",
_xlfn.MAXIFS(sales!H:H, sales!C:C, C888))</f>
        <v/>
      </c>
      <c r="L888" s="4"/>
      <c r="M888" s="4"/>
      <c r="N888" s="10" t="str">
        <f>IF(C888="","",
SUMIFS(
sales!$I:$I,
sales!$C:$C,$C888,
sales!$E:$E,$E888,
sales!$H:$H,"&gt;="&amp;$F888,
sales!$H:$H,"&lt;="&amp;$G888
))</f>
        <v/>
      </c>
      <c r="O888" s="10" t="str">
        <f t="shared" si="160"/>
        <v/>
      </c>
      <c r="P888" s="11" t="str">
        <f t="shared" si="161"/>
        <v/>
      </c>
      <c r="Q888" s="12" t="str">
        <f t="shared" ca="1" si="162"/>
        <v/>
      </c>
      <c r="R888" s="100"/>
      <c r="S888" s="14"/>
      <c r="T888" s="15" t="str">
        <f t="shared" ca="1" si="163"/>
        <v/>
      </c>
      <c r="U888" s="15" t="str">
        <f t="shared" ca="1" si="164"/>
        <v/>
      </c>
      <c r="V888" s="16"/>
      <c r="W888" s="17" t="str">
        <f t="shared" ca="1" si="165"/>
        <v/>
      </c>
      <c r="X888" s="18" t="str">
        <f t="shared" ca="1" si="166"/>
        <v/>
      </c>
    </row>
    <row r="889" spans="1:24" x14ac:dyDescent="0.35">
      <c r="A889" s="3">
        <v>885</v>
      </c>
      <c r="B889" s="4"/>
      <c r="C889" s="4"/>
      <c r="D889" s="5" t="str">
        <f t="shared" si="157"/>
        <v/>
      </c>
      <c r="E889" s="4"/>
      <c r="F889" s="6"/>
      <c r="G889" s="6"/>
      <c r="H889" s="7" t="str">
        <f t="shared" ca="1" si="158"/>
        <v/>
      </c>
      <c r="I889" s="8" t="str">
        <f t="shared" ca="1" si="159"/>
        <v/>
      </c>
      <c r="J889" s="8" t="str">
        <f>IF(C889="","",
COUNTIFS(
sales!$C:$C,$C889,
sales!$E:$E,$E889,
sales!$H:$H,"&gt;="&amp;$F889,
sales!$H:$H,"&lt;="&amp;$G889
))</f>
        <v/>
      </c>
      <c r="K889" s="9" t="str">
        <f>IF(COUNTIFS(sales!C:C, C889)=0,"",
_xlfn.MAXIFS(sales!H:H, sales!C:C, C889))</f>
        <v/>
      </c>
      <c r="L889" s="4"/>
      <c r="M889" s="4"/>
      <c r="N889" s="10" t="str">
        <f>IF(C889="","",
SUMIFS(
sales!$I:$I,
sales!$C:$C,$C889,
sales!$E:$E,$E889,
sales!$H:$H,"&gt;="&amp;$F889,
sales!$H:$H,"&lt;="&amp;$G889
))</f>
        <v/>
      </c>
      <c r="O889" s="10" t="str">
        <f t="shared" si="160"/>
        <v/>
      </c>
      <c r="P889" s="11" t="str">
        <f t="shared" si="161"/>
        <v/>
      </c>
      <c r="Q889" s="12" t="str">
        <f t="shared" ca="1" si="162"/>
        <v/>
      </c>
      <c r="R889" s="100"/>
      <c r="S889" s="14"/>
      <c r="T889" s="15" t="str">
        <f t="shared" ca="1" si="163"/>
        <v/>
      </c>
      <c r="U889" s="15" t="str">
        <f t="shared" ca="1" si="164"/>
        <v/>
      </c>
      <c r="V889" s="16"/>
      <c r="W889" s="17" t="str">
        <f t="shared" ca="1" si="165"/>
        <v/>
      </c>
      <c r="X889" s="18" t="str">
        <f t="shared" ca="1" si="166"/>
        <v/>
      </c>
    </row>
    <row r="890" spans="1:24" x14ac:dyDescent="0.35">
      <c r="A890" s="3">
        <v>886</v>
      </c>
      <c r="B890" s="4"/>
      <c r="C890" s="4"/>
      <c r="D890" s="5" t="str">
        <f t="shared" si="157"/>
        <v/>
      </c>
      <c r="E890" s="4"/>
      <c r="F890" s="6"/>
      <c r="G890" s="6"/>
      <c r="H890" s="7" t="str">
        <f t="shared" ca="1" si="158"/>
        <v/>
      </c>
      <c r="I890" s="8" t="str">
        <f t="shared" ca="1" si="159"/>
        <v/>
      </c>
      <c r="J890" s="8" t="str">
        <f>IF(C890="","",
COUNTIFS(
sales!$C:$C,$C890,
sales!$E:$E,$E890,
sales!$H:$H,"&gt;="&amp;$F890,
sales!$H:$H,"&lt;="&amp;$G890
))</f>
        <v/>
      </c>
      <c r="K890" s="9" t="str">
        <f>IF(COUNTIFS(sales!C:C, C890)=0,"",
_xlfn.MAXIFS(sales!H:H, sales!C:C, C890))</f>
        <v/>
      </c>
      <c r="L890" s="4"/>
      <c r="M890" s="4"/>
      <c r="N890" s="10" t="str">
        <f>IF(C890="","",
SUMIFS(
sales!$I:$I,
sales!$C:$C,$C890,
sales!$E:$E,$E890,
sales!$H:$H,"&gt;="&amp;$F890,
sales!$H:$H,"&lt;="&amp;$G890
))</f>
        <v/>
      </c>
      <c r="O890" s="10" t="str">
        <f t="shared" si="160"/>
        <v/>
      </c>
      <c r="P890" s="11" t="str">
        <f t="shared" si="161"/>
        <v/>
      </c>
      <c r="Q890" s="12" t="str">
        <f t="shared" ca="1" si="162"/>
        <v/>
      </c>
      <c r="R890" s="100"/>
      <c r="S890" s="14"/>
      <c r="T890" s="15" t="str">
        <f t="shared" ca="1" si="163"/>
        <v/>
      </c>
      <c r="U890" s="15" t="str">
        <f t="shared" ca="1" si="164"/>
        <v/>
      </c>
      <c r="V890" s="16"/>
      <c r="W890" s="17" t="str">
        <f t="shared" ca="1" si="165"/>
        <v/>
      </c>
      <c r="X890" s="18" t="str">
        <f t="shared" ca="1" si="166"/>
        <v/>
      </c>
    </row>
    <row r="891" spans="1:24" x14ac:dyDescent="0.35">
      <c r="A891" s="3">
        <v>887</v>
      </c>
      <c r="B891" s="4"/>
      <c r="C891" s="4"/>
      <c r="D891" s="5" t="str">
        <f t="shared" si="157"/>
        <v/>
      </c>
      <c r="E891" s="4"/>
      <c r="F891" s="6"/>
      <c r="G891" s="6"/>
      <c r="H891" s="7" t="str">
        <f t="shared" ca="1" si="158"/>
        <v/>
      </c>
      <c r="I891" s="8" t="str">
        <f t="shared" ca="1" si="159"/>
        <v/>
      </c>
      <c r="J891" s="8" t="str">
        <f>IF(C891="","",
COUNTIFS(
sales!$C:$C,$C891,
sales!$E:$E,$E891,
sales!$H:$H,"&gt;="&amp;$F891,
sales!$H:$H,"&lt;="&amp;$G891
))</f>
        <v/>
      </c>
      <c r="K891" s="9" t="str">
        <f>IF(COUNTIFS(sales!C:C, C891)=0,"",
_xlfn.MAXIFS(sales!H:H, sales!C:C, C891))</f>
        <v/>
      </c>
      <c r="L891" s="4"/>
      <c r="M891" s="4"/>
      <c r="N891" s="10" t="str">
        <f>IF(C891="","",
SUMIFS(
sales!$I:$I,
sales!$C:$C,$C891,
sales!$E:$E,$E891,
sales!$H:$H,"&gt;="&amp;$F891,
sales!$H:$H,"&lt;="&amp;$G891
))</f>
        <v/>
      </c>
      <c r="O891" s="10" t="str">
        <f t="shared" si="160"/>
        <v/>
      </c>
      <c r="P891" s="11" t="str">
        <f t="shared" si="161"/>
        <v/>
      </c>
      <c r="Q891" s="12" t="str">
        <f t="shared" ca="1" si="162"/>
        <v/>
      </c>
      <c r="R891" s="100"/>
      <c r="S891" s="14"/>
      <c r="T891" s="15" t="str">
        <f t="shared" ca="1" si="163"/>
        <v/>
      </c>
      <c r="U891" s="15" t="str">
        <f t="shared" ca="1" si="164"/>
        <v/>
      </c>
      <c r="V891" s="16"/>
      <c r="W891" s="17" t="str">
        <f t="shared" ca="1" si="165"/>
        <v/>
      </c>
      <c r="X891" s="18" t="str">
        <f t="shared" ca="1" si="166"/>
        <v/>
      </c>
    </row>
    <row r="892" spans="1:24" x14ac:dyDescent="0.35">
      <c r="A892" s="3">
        <v>888</v>
      </c>
      <c r="B892" s="4"/>
      <c r="C892" s="4"/>
      <c r="D892" s="5" t="str">
        <f t="shared" si="157"/>
        <v/>
      </c>
      <c r="E892" s="4"/>
      <c r="F892" s="6"/>
      <c r="G892" s="6"/>
      <c r="H892" s="7" t="str">
        <f t="shared" ca="1" si="158"/>
        <v/>
      </c>
      <c r="I892" s="8" t="str">
        <f t="shared" ca="1" si="159"/>
        <v/>
      </c>
      <c r="J892" s="8" t="str">
        <f>IF(C892="","",
COUNTIFS(
sales!$C:$C,$C892,
sales!$E:$E,$E892,
sales!$H:$H,"&gt;="&amp;$F892,
sales!$H:$H,"&lt;="&amp;$G892
))</f>
        <v/>
      </c>
      <c r="K892" s="9" t="str">
        <f>IF(COUNTIFS(sales!C:C, C892)=0,"",
_xlfn.MAXIFS(sales!H:H, sales!C:C, C892))</f>
        <v/>
      </c>
      <c r="L892" s="4"/>
      <c r="M892" s="4"/>
      <c r="N892" s="10" t="str">
        <f>IF(C892="","",
SUMIFS(
sales!$I:$I,
sales!$C:$C,$C892,
sales!$E:$E,$E892,
sales!$H:$H,"&gt;="&amp;$F892,
sales!$H:$H,"&lt;="&amp;$G892
))</f>
        <v/>
      </c>
      <c r="O892" s="10" t="str">
        <f t="shared" si="160"/>
        <v/>
      </c>
      <c r="P892" s="11" t="str">
        <f t="shared" si="161"/>
        <v/>
      </c>
      <c r="Q892" s="12" t="str">
        <f t="shared" ca="1" si="162"/>
        <v/>
      </c>
      <c r="R892" s="100"/>
      <c r="S892" s="14"/>
      <c r="T892" s="15" t="str">
        <f t="shared" ca="1" si="163"/>
        <v/>
      </c>
      <c r="U892" s="15" t="str">
        <f t="shared" ca="1" si="164"/>
        <v/>
      </c>
      <c r="V892" s="16"/>
      <c r="W892" s="17" t="str">
        <f t="shared" ca="1" si="165"/>
        <v/>
      </c>
      <c r="X892" s="18" t="str">
        <f t="shared" ca="1" si="166"/>
        <v/>
      </c>
    </row>
    <row r="893" spans="1:24" x14ac:dyDescent="0.35">
      <c r="A893" s="3">
        <v>889</v>
      </c>
      <c r="B893" s="4"/>
      <c r="C893" s="4"/>
      <c r="D893" s="5" t="str">
        <f t="shared" si="157"/>
        <v/>
      </c>
      <c r="E893" s="4"/>
      <c r="F893" s="6"/>
      <c r="G893" s="6"/>
      <c r="H893" s="7" t="str">
        <f t="shared" ca="1" si="158"/>
        <v/>
      </c>
      <c r="I893" s="8" t="str">
        <f t="shared" ca="1" si="159"/>
        <v/>
      </c>
      <c r="J893" s="8" t="str">
        <f>IF(C893="","",
COUNTIFS(
sales!$C:$C,$C893,
sales!$E:$E,$E893,
sales!$H:$H,"&gt;="&amp;$F893,
sales!$H:$H,"&lt;="&amp;$G893
))</f>
        <v/>
      </c>
      <c r="K893" s="9" t="str">
        <f>IF(COUNTIFS(sales!C:C, C893)=0,"",
_xlfn.MAXIFS(sales!H:H, sales!C:C, C893))</f>
        <v/>
      </c>
      <c r="L893" s="4"/>
      <c r="M893" s="4"/>
      <c r="N893" s="10" t="str">
        <f>IF(C893="","",
SUMIFS(
sales!$I:$I,
sales!$C:$C,$C893,
sales!$E:$E,$E893,
sales!$H:$H,"&gt;="&amp;$F893,
sales!$H:$H,"&lt;="&amp;$G893
))</f>
        <v/>
      </c>
      <c r="O893" s="10" t="str">
        <f t="shared" si="160"/>
        <v/>
      </c>
      <c r="P893" s="11" t="str">
        <f t="shared" si="161"/>
        <v/>
      </c>
      <c r="Q893" s="12" t="str">
        <f t="shared" ca="1" si="162"/>
        <v/>
      </c>
      <c r="R893" s="100"/>
      <c r="S893" s="14"/>
      <c r="T893" s="15" t="str">
        <f t="shared" ca="1" si="163"/>
        <v/>
      </c>
      <c r="U893" s="15" t="str">
        <f t="shared" ca="1" si="164"/>
        <v/>
      </c>
      <c r="V893" s="16"/>
      <c r="W893" s="17" t="str">
        <f t="shared" ca="1" si="165"/>
        <v/>
      </c>
      <c r="X893" s="18" t="str">
        <f t="shared" ca="1" si="166"/>
        <v/>
      </c>
    </row>
    <row r="894" spans="1:24" x14ac:dyDescent="0.35">
      <c r="A894" s="3">
        <v>890</v>
      </c>
      <c r="B894" s="4"/>
      <c r="C894" s="4"/>
      <c r="D894" s="5" t="str">
        <f t="shared" si="157"/>
        <v/>
      </c>
      <c r="E894" s="4"/>
      <c r="F894" s="6"/>
      <c r="G894" s="6"/>
      <c r="H894" s="7" t="str">
        <f t="shared" ca="1" si="158"/>
        <v/>
      </c>
      <c r="I894" s="8" t="str">
        <f t="shared" ca="1" si="159"/>
        <v/>
      </c>
      <c r="J894" s="8" t="str">
        <f>IF(C894="","",
COUNTIFS(
sales!$C:$C,$C894,
sales!$E:$E,$E894,
sales!$H:$H,"&gt;="&amp;$F894,
sales!$H:$H,"&lt;="&amp;$G894
))</f>
        <v/>
      </c>
      <c r="K894" s="9" t="str">
        <f>IF(COUNTIFS(sales!C:C, C894)=0,"",
_xlfn.MAXIFS(sales!H:H, sales!C:C, C894))</f>
        <v/>
      </c>
      <c r="L894" s="4"/>
      <c r="M894" s="4"/>
      <c r="N894" s="10" t="str">
        <f>IF(C894="","",
SUMIFS(
sales!$I:$I,
sales!$C:$C,$C894,
sales!$E:$E,$E894,
sales!$H:$H,"&gt;="&amp;$F894,
sales!$H:$H,"&lt;="&amp;$G894
))</f>
        <v/>
      </c>
      <c r="O894" s="10" t="str">
        <f t="shared" si="160"/>
        <v/>
      </c>
      <c r="P894" s="11" t="str">
        <f t="shared" si="161"/>
        <v/>
      </c>
      <c r="Q894" s="12" t="str">
        <f t="shared" ca="1" si="162"/>
        <v/>
      </c>
      <c r="R894" s="100"/>
      <c r="S894" s="14"/>
      <c r="T894" s="15" t="str">
        <f t="shared" ca="1" si="163"/>
        <v/>
      </c>
      <c r="U894" s="15" t="str">
        <f t="shared" ca="1" si="164"/>
        <v/>
      </c>
      <c r="V894" s="16"/>
      <c r="W894" s="17" t="str">
        <f t="shared" ca="1" si="165"/>
        <v/>
      </c>
      <c r="X894" s="18" t="str">
        <f t="shared" ca="1" si="166"/>
        <v/>
      </c>
    </row>
    <row r="895" spans="1:24" x14ac:dyDescent="0.35">
      <c r="A895" s="3">
        <v>891</v>
      </c>
      <c r="B895" s="4"/>
      <c r="C895" s="4"/>
      <c r="D895" s="5" t="str">
        <f t="shared" si="157"/>
        <v/>
      </c>
      <c r="E895" s="4"/>
      <c r="F895" s="6"/>
      <c r="G895" s="6"/>
      <c r="H895" s="7" t="str">
        <f t="shared" ca="1" si="158"/>
        <v/>
      </c>
      <c r="I895" s="8" t="str">
        <f t="shared" ca="1" si="159"/>
        <v/>
      </c>
      <c r="J895" s="8" t="str">
        <f>IF(C895="","",
COUNTIFS(
sales!$C:$C,$C895,
sales!$E:$E,$E895,
sales!$H:$H,"&gt;="&amp;$F895,
sales!$H:$H,"&lt;="&amp;$G895
))</f>
        <v/>
      </c>
      <c r="K895" s="9" t="str">
        <f>IF(COUNTIFS(sales!C:C, C895)=0,"",
_xlfn.MAXIFS(sales!H:H, sales!C:C, C895))</f>
        <v/>
      </c>
      <c r="L895" s="4"/>
      <c r="M895" s="4"/>
      <c r="N895" s="10" t="str">
        <f>IF(C895="","",
SUMIFS(
sales!$I:$I,
sales!$C:$C,$C895,
sales!$E:$E,$E895,
sales!$H:$H,"&gt;="&amp;$F895,
sales!$H:$H,"&lt;="&amp;$G895
))</f>
        <v/>
      </c>
      <c r="O895" s="10" t="str">
        <f t="shared" si="160"/>
        <v/>
      </c>
      <c r="P895" s="11" t="str">
        <f t="shared" si="161"/>
        <v/>
      </c>
      <c r="Q895" s="12" t="str">
        <f t="shared" ca="1" si="162"/>
        <v/>
      </c>
      <c r="R895" s="100"/>
      <c r="S895" s="14"/>
      <c r="T895" s="15" t="str">
        <f t="shared" ca="1" si="163"/>
        <v/>
      </c>
      <c r="U895" s="15" t="str">
        <f t="shared" ca="1" si="164"/>
        <v/>
      </c>
      <c r="V895" s="16"/>
      <c r="W895" s="17" t="str">
        <f t="shared" ca="1" si="165"/>
        <v/>
      </c>
      <c r="X895" s="18" t="str">
        <f t="shared" ca="1" si="166"/>
        <v/>
      </c>
    </row>
    <row r="896" spans="1:24" x14ac:dyDescent="0.35">
      <c r="A896" s="3">
        <v>892</v>
      </c>
      <c r="B896" s="4"/>
      <c r="C896" s="4"/>
      <c r="D896" s="5" t="str">
        <f t="shared" si="157"/>
        <v/>
      </c>
      <c r="E896" s="4"/>
      <c r="F896" s="6"/>
      <c r="G896" s="6"/>
      <c r="H896" s="7" t="str">
        <f t="shared" ca="1" si="158"/>
        <v/>
      </c>
      <c r="I896" s="8" t="str">
        <f t="shared" ca="1" si="159"/>
        <v/>
      </c>
      <c r="J896" s="8" t="str">
        <f>IF(C896="","",
COUNTIFS(
sales!$C:$C,$C896,
sales!$E:$E,$E896,
sales!$H:$H,"&gt;="&amp;$F896,
sales!$H:$H,"&lt;="&amp;$G896
))</f>
        <v/>
      </c>
      <c r="K896" s="9" t="str">
        <f>IF(COUNTIFS(sales!C:C, C896)=0,"",
_xlfn.MAXIFS(sales!H:H, sales!C:C, C896))</f>
        <v/>
      </c>
      <c r="L896" s="4"/>
      <c r="M896" s="4"/>
      <c r="N896" s="10" t="str">
        <f>IF(C896="","",
SUMIFS(
sales!$I:$I,
sales!$C:$C,$C896,
sales!$E:$E,$E896,
sales!$H:$H,"&gt;="&amp;$F896,
sales!$H:$H,"&lt;="&amp;$G896
))</f>
        <v/>
      </c>
      <c r="O896" s="10" t="str">
        <f t="shared" si="160"/>
        <v/>
      </c>
      <c r="P896" s="11" t="str">
        <f t="shared" si="161"/>
        <v/>
      </c>
      <c r="Q896" s="12" t="str">
        <f t="shared" ca="1" si="162"/>
        <v/>
      </c>
      <c r="R896" s="100"/>
      <c r="S896" s="14"/>
      <c r="T896" s="15" t="str">
        <f t="shared" ca="1" si="163"/>
        <v/>
      </c>
      <c r="U896" s="15" t="str">
        <f t="shared" ca="1" si="164"/>
        <v/>
      </c>
      <c r="V896" s="16"/>
      <c r="W896" s="17" t="str">
        <f t="shared" ca="1" si="165"/>
        <v/>
      </c>
      <c r="X896" s="18" t="str">
        <f t="shared" ca="1" si="166"/>
        <v/>
      </c>
    </row>
    <row r="897" spans="1:24" x14ac:dyDescent="0.35">
      <c r="A897" s="3">
        <v>893</v>
      </c>
      <c r="B897" s="4"/>
      <c r="C897" s="4"/>
      <c r="D897" s="5" t="str">
        <f t="shared" si="157"/>
        <v/>
      </c>
      <c r="E897" s="4"/>
      <c r="F897" s="6"/>
      <c r="G897" s="6"/>
      <c r="H897" s="7" t="str">
        <f t="shared" ca="1" si="158"/>
        <v/>
      </c>
      <c r="I897" s="8" t="str">
        <f t="shared" ca="1" si="159"/>
        <v/>
      </c>
      <c r="J897" s="8" t="str">
        <f>IF(C897="","",
COUNTIFS(
sales!$C:$C,$C897,
sales!$E:$E,$E897,
sales!$H:$H,"&gt;="&amp;$F897,
sales!$H:$H,"&lt;="&amp;$G897
))</f>
        <v/>
      </c>
      <c r="K897" s="9" t="str">
        <f>IF(COUNTIFS(sales!C:C, C897)=0,"",
_xlfn.MAXIFS(sales!H:H, sales!C:C, C897))</f>
        <v/>
      </c>
      <c r="L897" s="4"/>
      <c r="M897" s="4"/>
      <c r="N897" s="10" t="str">
        <f>IF(C897="","",
SUMIFS(
sales!$I:$I,
sales!$C:$C,$C897,
sales!$E:$E,$E897,
sales!$H:$H,"&gt;="&amp;$F897,
sales!$H:$H,"&lt;="&amp;$G897
))</f>
        <v/>
      </c>
      <c r="O897" s="10" t="str">
        <f t="shared" si="160"/>
        <v/>
      </c>
      <c r="P897" s="11" t="str">
        <f t="shared" si="161"/>
        <v/>
      </c>
      <c r="Q897" s="12" t="str">
        <f t="shared" ca="1" si="162"/>
        <v/>
      </c>
      <c r="R897" s="100"/>
      <c r="S897" s="14"/>
      <c r="T897" s="15" t="str">
        <f t="shared" ca="1" si="163"/>
        <v/>
      </c>
      <c r="U897" s="15" t="str">
        <f t="shared" ca="1" si="164"/>
        <v/>
      </c>
      <c r="V897" s="16"/>
      <c r="W897" s="17" t="str">
        <f t="shared" ca="1" si="165"/>
        <v/>
      </c>
      <c r="X897" s="18" t="str">
        <f t="shared" ca="1" si="166"/>
        <v/>
      </c>
    </row>
    <row r="898" spans="1:24" x14ac:dyDescent="0.35">
      <c r="A898" s="3">
        <v>894</v>
      </c>
      <c r="B898" s="4"/>
      <c r="C898" s="4"/>
      <c r="D898" s="5" t="str">
        <f t="shared" si="157"/>
        <v/>
      </c>
      <c r="E898" s="4"/>
      <c r="F898" s="6"/>
      <c r="G898" s="6"/>
      <c r="H898" s="7" t="str">
        <f t="shared" ca="1" si="158"/>
        <v/>
      </c>
      <c r="I898" s="8" t="str">
        <f t="shared" ca="1" si="159"/>
        <v/>
      </c>
      <c r="J898" s="8" t="str">
        <f>IF(C898="","",
COUNTIFS(
sales!$C:$C,$C898,
sales!$E:$E,$E898,
sales!$H:$H,"&gt;="&amp;$F898,
sales!$H:$H,"&lt;="&amp;$G898
))</f>
        <v/>
      </c>
      <c r="K898" s="9" t="str">
        <f>IF(COUNTIFS(sales!C:C, C898)=0,"",
_xlfn.MAXIFS(sales!H:H, sales!C:C, C898))</f>
        <v/>
      </c>
      <c r="L898" s="4"/>
      <c r="M898" s="4"/>
      <c r="N898" s="10" t="str">
        <f>IF(C898="","",
SUMIFS(
sales!$I:$I,
sales!$C:$C,$C898,
sales!$E:$E,$E898,
sales!$H:$H,"&gt;="&amp;$F898,
sales!$H:$H,"&lt;="&amp;$G898
))</f>
        <v/>
      </c>
      <c r="O898" s="10" t="str">
        <f t="shared" si="160"/>
        <v/>
      </c>
      <c r="P898" s="11" t="str">
        <f t="shared" si="161"/>
        <v/>
      </c>
      <c r="Q898" s="12" t="str">
        <f t="shared" ca="1" si="162"/>
        <v/>
      </c>
      <c r="R898" s="100"/>
      <c r="S898" s="14"/>
      <c r="T898" s="15" t="str">
        <f t="shared" ca="1" si="163"/>
        <v/>
      </c>
      <c r="U898" s="15" t="str">
        <f t="shared" ca="1" si="164"/>
        <v/>
      </c>
      <c r="V898" s="16"/>
      <c r="W898" s="17" t="str">
        <f t="shared" ca="1" si="165"/>
        <v/>
      </c>
      <c r="X898" s="18" t="str">
        <f t="shared" ca="1" si="166"/>
        <v/>
      </c>
    </row>
    <row r="899" spans="1:24" x14ac:dyDescent="0.35">
      <c r="A899" s="3">
        <v>895</v>
      </c>
      <c r="B899" s="4"/>
      <c r="C899" s="4"/>
      <c r="D899" s="5" t="str">
        <f t="shared" si="157"/>
        <v/>
      </c>
      <c r="E899" s="4"/>
      <c r="F899" s="6"/>
      <c r="G899" s="6"/>
      <c r="H899" s="7" t="str">
        <f t="shared" ca="1" si="158"/>
        <v/>
      </c>
      <c r="I899" s="8" t="str">
        <f t="shared" ca="1" si="159"/>
        <v/>
      </c>
      <c r="J899" s="8" t="str">
        <f>IF(C899="","",
COUNTIFS(
sales!$C:$C,$C899,
sales!$E:$E,$E899,
sales!$H:$H,"&gt;="&amp;$F899,
sales!$H:$H,"&lt;="&amp;$G899
))</f>
        <v/>
      </c>
      <c r="K899" s="9" t="str">
        <f>IF(COUNTIFS(sales!C:C, C899)=0,"",
_xlfn.MAXIFS(sales!H:H, sales!C:C, C899))</f>
        <v/>
      </c>
      <c r="L899" s="4"/>
      <c r="M899" s="4"/>
      <c r="N899" s="10" t="str">
        <f>IF(C899="","",
SUMIFS(
sales!$I:$I,
sales!$C:$C,$C899,
sales!$E:$E,$E899,
sales!$H:$H,"&gt;="&amp;$F899,
sales!$H:$H,"&lt;="&amp;$G899
))</f>
        <v/>
      </c>
      <c r="O899" s="10" t="str">
        <f t="shared" si="160"/>
        <v/>
      </c>
      <c r="P899" s="11" t="str">
        <f t="shared" si="161"/>
        <v/>
      </c>
      <c r="Q899" s="12" t="str">
        <f t="shared" ca="1" si="162"/>
        <v/>
      </c>
      <c r="R899" s="100"/>
      <c r="S899" s="14"/>
      <c r="T899" s="15" t="str">
        <f t="shared" ca="1" si="163"/>
        <v/>
      </c>
      <c r="U899" s="15" t="str">
        <f t="shared" ca="1" si="164"/>
        <v/>
      </c>
      <c r="V899" s="16"/>
      <c r="W899" s="17" t="str">
        <f t="shared" ca="1" si="165"/>
        <v/>
      </c>
      <c r="X899" s="18" t="str">
        <f t="shared" ca="1" si="166"/>
        <v/>
      </c>
    </row>
    <row r="900" spans="1:24" x14ac:dyDescent="0.35">
      <c r="A900" s="3">
        <v>896</v>
      </c>
      <c r="B900" s="4"/>
      <c r="C900" s="4"/>
      <c r="D900" s="5" t="str">
        <f t="shared" si="157"/>
        <v/>
      </c>
      <c r="E900" s="4"/>
      <c r="F900" s="6"/>
      <c r="G900" s="6"/>
      <c r="H900" s="7" t="str">
        <f t="shared" ca="1" si="158"/>
        <v/>
      </c>
      <c r="I900" s="8" t="str">
        <f t="shared" ca="1" si="159"/>
        <v/>
      </c>
      <c r="J900" s="8" t="str">
        <f>IF(C900="","",
COUNTIFS(
sales!$C:$C,$C900,
sales!$E:$E,$E900,
sales!$H:$H,"&gt;="&amp;$F900,
sales!$H:$H,"&lt;="&amp;$G900
))</f>
        <v/>
      </c>
      <c r="K900" s="9" t="str">
        <f>IF(COUNTIFS(sales!C:C, C900)=0,"",
_xlfn.MAXIFS(sales!H:H, sales!C:C, C900))</f>
        <v/>
      </c>
      <c r="L900" s="4"/>
      <c r="M900" s="4"/>
      <c r="N900" s="10" t="str">
        <f>IF(C900="","",
SUMIFS(
sales!$I:$I,
sales!$C:$C,$C900,
sales!$E:$E,$E900,
sales!$H:$H,"&gt;="&amp;$F900,
sales!$H:$H,"&lt;="&amp;$G900
))</f>
        <v/>
      </c>
      <c r="O900" s="10" t="str">
        <f t="shared" si="160"/>
        <v/>
      </c>
      <c r="P900" s="11" t="str">
        <f t="shared" si="161"/>
        <v/>
      </c>
      <c r="Q900" s="12" t="str">
        <f t="shared" ca="1" si="162"/>
        <v/>
      </c>
      <c r="R900" s="100"/>
      <c r="S900" s="14"/>
      <c r="T900" s="15" t="str">
        <f t="shared" ca="1" si="163"/>
        <v/>
      </c>
      <c r="U900" s="15" t="str">
        <f t="shared" ca="1" si="164"/>
        <v/>
      </c>
      <c r="V900" s="16"/>
      <c r="W900" s="17" t="str">
        <f t="shared" ca="1" si="165"/>
        <v/>
      </c>
      <c r="X900" s="18" t="str">
        <f t="shared" ca="1" si="166"/>
        <v/>
      </c>
    </row>
    <row r="901" spans="1:24" x14ac:dyDescent="0.35">
      <c r="A901" s="3">
        <v>897</v>
      </c>
      <c r="B901" s="4"/>
      <c r="C901" s="4"/>
      <c r="D901" s="5" t="str">
        <f t="shared" si="157"/>
        <v/>
      </c>
      <c r="E901" s="4"/>
      <c r="F901" s="6"/>
      <c r="G901" s="6"/>
      <c r="H901" s="7" t="str">
        <f t="shared" ca="1" si="158"/>
        <v/>
      </c>
      <c r="I901" s="8" t="str">
        <f t="shared" ca="1" si="159"/>
        <v/>
      </c>
      <c r="J901" s="8" t="str">
        <f>IF(C901="","",
COUNTIFS(
sales!$C:$C,$C901,
sales!$E:$E,$E901,
sales!$H:$H,"&gt;="&amp;$F901,
sales!$H:$H,"&lt;="&amp;$G901
))</f>
        <v/>
      </c>
      <c r="K901" s="9" t="str">
        <f>IF(COUNTIFS(sales!C:C, C901)=0,"",
_xlfn.MAXIFS(sales!H:H, sales!C:C, C901))</f>
        <v/>
      </c>
      <c r="L901" s="4"/>
      <c r="M901" s="4"/>
      <c r="N901" s="10" t="str">
        <f>IF(C901="","",
SUMIFS(
sales!$I:$I,
sales!$C:$C,$C901,
sales!$E:$E,$E901,
sales!$H:$H,"&gt;="&amp;$F901,
sales!$H:$H,"&lt;="&amp;$G901
))</f>
        <v/>
      </c>
      <c r="O901" s="10" t="str">
        <f t="shared" si="160"/>
        <v/>
      </c>
      <c r="P901" s="11" t="str">
        <f t="shared" si="161"/>
        <v/>
      </c>
      <c r="Q901" s="12" t="str">
        <f t="shared" ca="1" si="162"/>
        <v/>
      </c>
      <c r="R901" s="100"/>
      <c r="S901" s="14"/>
      <c r="T901" s="15" t="str">
        <f t="shared" ca="1" si="163"/>
        <v/>
      </c>
      <c r="U901" s="15" t="str">
        <f t="shared" ca="1" si="164"/>
        <v/>
      </c>
      <c r="V901" s="16"/>
      <c r="W901" s="17" t="str">
        <f t="shared" ca="1" si="165"/>
        <v/>
      </c>
      <c r="X901" s="18" t="str">
        <f t="shared" ca="1" si="166"/>
        <v/>
      </c>
    </row>
    <row r="902" spans="1:24" x14ac:dyDescent="0.35">
      <c r="A902" s="3">
        <v>898</v>
      </c>
      <c r="B902" s="4"/>
      <c r="C902" s="4"/>
      <c r="D902" s="5" t="str">
        <f t="shared" si="157"/>
        <v/>
      </c>
      <c r="E902" s="4"/>
      <c r="F902" s="6"/>
      <c r="G902" s="6"/>
      <c r="H902" s="7" t="str">
        <f t="shared" ca="1" si="158"/>
        <v/>
      </c>
      <c r="I902" s="8" t="str">
        <f t="shared" ca="1" si="159"/>
        <v/>
      </c>
      <c r="J902" s="8" t="str">
        <f>IF(C902="","",
COUNTIFS(
sales!$C:$C,$C902,
sales!$E:$E,$E902,
sales!$H:$H,"&gt;="&amp;$F902,
sales!$H:$H,"&lt;="&amp;$G902
))</f>
        <v/>
      </c>
      <c r="K902" s="9" t="str">
        <f>IF(COUNTIFS(sales!C:C, C902)=0,"",
_xlfn.MAXIFS(sales!H:H, sales!C:C, C902))</f>
        <v/>
      </c>
      <c r="L902" s="4"/>
      <c r="M902" s="4"/>
      <c r="N902" s="10" t="str">
        <f>IF(C902="","",
SUMIFS(
sales!$I:$I,
sales!$C:$C,$C902,
sales!$E:$E,$E902,
sales!$H:$H,"&gt;="&amp;$F902,
sales!$H:$H,"&lt;="&amp;$G902
))</f>
        <v/>
      </c>
      <c r="O902" s="10" t="str">
        <f t="shared" si="160"/>
        <v/>
      </c>
      <c r="P902" s="11" t="str">
        <f t="shared" si="161"/>
        <v/>
      </c>
      <c r="Q902" s="12" t="str">
        <f t="shared" ca="1" si="162"/>
        <v/>
      </c>
      <c r="R902" s="100"/>
      <c r="S902" s="14"/>
      <c r="T902" s="15" t="str">
        <f t="shared" ca="1" si="163"/>
        <v/>
      </c>
      <c r="U902" s="15" t="str">
        <f t="shared" ca="1" si="164"/>
        <v/>
      </c>
      <c r="V902" s="16"/>
      <c r="W902" s="17" t="str">
        <f t="shared" ca="1" si="165"/>
        <v/>
      </c>
      <c r="X902" s="18" t="str">
        <f t="shared" ca="1" si="166"/>
        <v/>
      </c>
    </row>
    <row r="903" spans="1:24" x14ac:dyDescent="0.35">
      <c r="A903" s="3">
        <v>899</v>
      </c>
      <c r="B903" s="4"/>
      <c r="C903" s="4"/>
      <c r="D903" s="5" t="str">
        <f t="shared" si="157"/>
        <v/>
      </c>
      <c r="E903" s="4"/>
      <c r="F903" s="6"/>
      <c r="G903" s="6"/>
      <c r="H903" s="7" t="str">
        <f t="shared" ca="1" si="158"/>
        <v/>
      </c>
      <c r="I903" s="8" t="str">
        <f t="shared" ca="1" si="159"/>
        <v/>
      </c>
      <c r="J903" s="8" t="str">
        <f>IF(C903="","",
COUNTIFS(
sales!$C:$C,$C903,
sales!$E:$E,$E903,
sales!$H:$H,"&gt;="&amp;$F903,
sales!$H:$H,"&lt;="&amp;$G903
))</f>
        <v/>
      </c>
      <c r="K903" s="9" t="str">
        <f>IF(COUNTIFS(sales!C:C, C903)=0,"",
_xlfn.MAXIFS(sales!H:H, sales!C:C, C903))</f>
        <v/>
      </c>
      <c r="L903" s="4"/>
      <c r="M903" s="4"/>
      <c r="N903" s="10" t="str">
        <f>IF(C903="","",
SUMIFS(
sales!$I:$I,
sales!$C:$C,$C903,
sales!$E:$E,$E903,
sales!$H:$H,"&gt;="&amp;$F903,
sales!$H:$H,"&lt;="&amp;$G903
))</f>
        <v/>
      </c>
      <c r="O903" s="10" t="str">
        <f t="shared" si="160"/>
        <v/>
      </c>
      <c r="P903" s="11" t="str">
        <f t="shared" si="161"/>
        <v/>
      </c>
      <c r="Q903" s="12" t="str">
        <f t="shared" ca="1" si="162"/>
        <v/>
      </c>
      <c r="R903" s="100"/>
      <c r="S903" s="14"/>
      <c r="T903" s="15" t="str">
        <f t="shared" ca="1" si="163"/>
        <v/>
      </c>
      <c r="U903" s="15" t="str">
        <f t="shared" ca="1" si="164"/>
        <v/>
      </c>
      <c r="V903" s="16"/>
      <c r="W903" s="17" t="str">
        <f t="shared" ca="1" si="165"/>
        <v/>
      </c>
      <c r="X903" s="18" t="str">
        <f t="shared" ca="1" si="166"/>
        <v/>
      </c>
    </row>
    <row r="904" spans="1:24" x14ac:dyDescent="0.35">
      <c r="A904" s="3">
        <v>900</v>
      </c>
      <c r="B904" s="4"/>
      <c r="C904" s="4"/>
      <c r="D904" s="5" t="str">
        <f t="shared" si="157"/>
        <v/>
      </c>
      <c r="E904" s="4"/>
      <c r="F904" s="6"/>
      <c r="G904" s="6"/>
      <c r="H904" s="7" t="str">
        <f t="shared" ca="1" si="158"/>
        <v/>
      </c>
      <c r="I904" s="8" t="str">
        <f t="shared" ca="1" si="159"/>
        <v/>
      </c>
      <c r="J904" s="8" t="str">
        <f>IF(C904="","",
COUNTIFS(
sales!$C:$C,$C904,
sales!$E:$E,$E904,
sales!$H:$H,"&gt;="&amp;$F904,
sales!$H:$H,"&lt;="&amp;$G904
))</f>
        <v/>
      </c>
      <c r="K904" s="9" t="str">
        <f>IF(COUNTIFS(sales!C:C, C904)=0,"",
_xlfn.MAXIFS(sales!H:H, sales!C:C, C904))</f>
        <v/>
      </c>
      <c r="L904" s="4"/>
      <c r="M904" s="4"/>
      <c r="N904" s="10" t="str">
        <f>IF(C904="","",
SUMIFS(
sales!$I:$I,
sales!$C:$C,$C904,
sales!$E:$E,$E904,
sales!$H:$H,"&gt;="&amp;$F904,
sales!$H:$H,"&lt;="&amp;$G904
))</f>
        <v/>
      </c>
      <c r="O904" s="10" t="str">
        <f t="shared" si="160"/>
        <v/>
      </c>
      <c r="P904" s="11" t="str">
        <f t="shared" si="161"/>
        <v/>
      </c>
      <c r="Q904" s="12" t="str">
        <f t="shared" ca="1" si="162"/>
        <v/>
      </c>
      <c r="R904" s="100"/>
      <c r="S904" s="14"/>
      <c r="T904" s="15" t="str">
        <f t="shared" ca="1" si="163"/>
        <v/>
      </c>
      <c r="U904" s="15" t="str">
        <f t="shared" ca="1" si="164"/>
        <v/>
      </c>
      <c r="V904" s="16"/>
      <c r="W904" s="17" t="str">
        <f t="shared" ca="1" si="165"/>
        <v/>
      </c>
      <c r="X904" s="18" t="str">
        <f t="shared" ca="1" si="166"/>
        <v/>
      </c>
    </row>
    <row r="905" spans="1:24" x14ac:dyDescent="0.35">
      <c r="A905" s="3">
        <v>901</v>
      </c>
      <c r="B905" s="4"/>
      <c r="C905" s="4"/>
      <c r="D905" s="5" t="str">
        <f t="shared" si="157"/>
        <v/>
      </c>
      <c r="E905" s="4"/>
      <c r="F905" s="6"/>
      <c r="G905" s="6"/>
      <c r="H905" s="7" t="str">
        <f t="shared" ca="1" si="158"/>
        <v/>
      </c>
      <c r="I905" s="8" t="str">
        <f t="shared" ca="1" si="159"/>
        <v/>
      </c>
      <c r="J905" s="8" t="str">
        <f>IF(C905="","",
COUNTIFS(
sales!$C:$C,$C905,
sales!$E:$E,$E905,
sales!$H:$H,"&gt;="&amp;$F905,
sales!$H:$H,"&lt;="&amp;$G905
))</f>
        <v/>
      </c>
      <c r="K905" s="9" t="str">
        <f>IF(COUNTIFS(sales!C:C, C905)=0,"",
_xlfn.MAXIFS(sales!H:H, sales!C:C, C905))</f>
        <v/>
      </c>
      <c r="L905" s="4"/>
      <c r="M905" s="4"/>
      <c r="N905" s="10" t="str">
        <f>IF(C905="","",
SUMIFS(
sales!$I:$I,
sales!$C:$C,$C905,
sales!$E:$E,$E905,
sales!$H:$H,"&gt;="&amp;$F905,
sales!$H:$H,"&lt;="&amp;$G905
))</f>
        <v/>
      </c>
      <c r="O905" s="10" t="str">
        <f t="shared" si="160"/>
        <v/>
      </c>
      <c r="P905" s="11" t="str">
        <f t="shared" si="161"/>
        <v/>
      </c>
      <c r="Q905" s="12" t="str">
        <f t="shared" ca="1" si="162"/>
        <v/>
      </c>
      <c r="R905" s="100"/>
      <c r="S905" s="14"/>
      <c r="T905" s="15" t="str">
        <f t="shared" ca="1" si="163"/>
        <v/>
      </c>
      <c r="U905" s="15" t="str">
        <f t="shared" ca="1" si="164"/>
        <v/>
      </c>
      <c r="V905" s="16"/>
      <c r="W905" s="17" t="str">
        <f t="shared" ca="1" si="165"/>
        <v/>
      </c>
      <c r="X905" s="18" t="str">
        <f t="shared" ca="1" si="166"/>
        <v/>
      </c>
    </row>
    <row r="906" spans="1:24" x14ac:dyDescent="0.35">
      <c r="A906" s="3">
        <v>902</v>
      </c>
      <c r="B906" s="4"/>
      <c r="C906" s="4"/>
      <c r="D906" s="5" t="str">
        <f t="shared" si="157"/>
        <v/>
      </c>
      <c r="E906" s="4"/>
      <c r="F906" s="6"/>
      <c r="G906" s="6"/>
      <c r="H906" s="7" t="str">
        <f t="shared" ca="1" si="158"/>
        <v/>
      </c>
      <c r="I906" s="8" t="str">
        <f t="shared" ca="1" si="159"/>
        <v/>
      </c>
      <c r="J906" s="8" t="str">
        <f>IF(C906="","",
COUNTIFS(
sales!$C:$C,$C906,
sales!$E:$E,$E906,
sales!$H:$H,"&gt;="&amp;$F906,
sales!$H:$H,"&lt;="&amp;$G906
))</f>
        <v/>
      </c>
      <c r="K906" s="9" t="str">
        <f>IF(COUNTIFS(sales!C:C, C906)=0,"",
_xlfn.MAXIFS(sales!H:H, sales!C:C, C906))</f>
        <v/>
      </c>
      <c r="L906" s="4"/>
      <c r="M906" s="4"/>
      <c r="N906" s="10" t="str">
        <f>IF(C906="","",
SUMIFS(
sales!$I:$I,
sales!$C:$C,$C906,
sales!$E:$E,$E906,
sales!$H:$H,"&gt;="&amp;$F906,
sales!$H:$H,"&lt;="&amp;$G906
))</f>
        <v/>
      </c>
      <c r="O906" s="10" t="str">
        <f t="shared" si="160"/>
        <v/>
      </c>
      <c r="P906" s="11" t="str">
        <f t="shared" si="161"/>
        <v/>
      </c>
      <c r="Q906" s="12" t="str">
        <f t="shared" ca="1" si="162"/>
        <v/>
      </c>
      <c r="R906" s="100"/>
      <c r="S906" s="14"/>
      <c r="T906" s="15" t="str">
        <f t="shared" ca="1" si="163"/>
        <v/>
      </c>
      <c r="U906" s="15" t="str">
        <f t="shared" ca="1" si="164"/>
        <v/>
      </c>
      <c r="V906" s="16"/>
      <c r="W906" s="17" t="str">
        <f t="shared" ca="1" si="165"/>
        <v/>
      </c>
      <c r="X906" s="18" t="str">
        <f t="shared" ca="1" si="166"/>
        <v/>
      </c>
    </row>
    <row r="907" spans="1:24" x14ac:dyDescent="0.35">
      <c r="A907" s="3">
        <v>903</v>
      </c>
      <c r="B907" s="4"/>
      <c r="C907" s="4"/>
      <c r="D907" s="5" t="str">
        <f t="shared" si="157"/>
        <v/>
      </c>
      <c r="E907" s="4"/>
      <c r="F907" s="6"/>
      <c r="G907" s="6"/>
      <c r="H907" s="7" t="str">
        <f t="shared" ca="1" si="158"/>
        <v/>
      </c>
      <c r="I907" s="8" t="str">
        <f t="shared" ca="1" si="159"/>
        <v/>
      </c>
      <c r="J907" s="8" t="str">
        <f>IF(C907="","",
COUNTIFS(
sales!$C:$C,$C907,
sales!$E:$E,$E907,
sales!$H:$H,"&gt;="&amp;$F907,
sales!$H:$H,"&lt;="&amp;$G907
))</f>
        <v/>
      </c>
      <c r="K907" s="9" t="str">
        <f>IF(COUNTIFS(sales!C:C, C907)=0,"",
_xlfn.MAXIFS(sales!H:H, sales!C:C, C907))</f>
        <v/>
      </c>
      <c r="L907" s="4"/>
      <c r="M907" s="4"/>
      <c r="N907" s="10" t="str">
        <f>IF(C907="","",
SUMIFS(
sales!$I:$I,
sales!$C:$C,$C907,
sales!$E:$E,$E907,
sales!$H:$H,"&gt;="&amp;$F907,
sales!$H:$H,"&lt;="&amp;$G907
))</f>
        <v/>
      </c>
      <c r="O907" s="10" t="str">
        <f t="shared" si="160"/>
        <v/>
      </c>
      <c r="P907" s="11" t="str">
        <f t="shared" si="161"/>
        <v/>
      </c>
      <c r="Q907" s="12" t="str">
        <f t="shared" ca="1" si="162"/>
        <v/>
      </c>
      <c r="R907" s="100"/>
      <c r="S907" s="14"/>
      <c r="T907" s="15" t="str">
        <f t="shared" ca="1" si="163"/>
        <v/>
      </c>
      <c r="U907" s="15" t="str">
        <f t="shared" ca="1" si="164"/>
        <v/>
      </c>
      <c r="V907" s="16"/>
      <c r="W907" s="17" t="str">
        <f t="shared" ca="1" si="165"/>
        <v/>
      </c>
      <c r="X907" s="18" t="str">
        <f t="shared" ca="1" si="166"/>
        <v/>
      </c>
    </row>
    <row r="908" spans="1:24" x14ac:dyDescent="0.35">
      <c r="A908" s="3">
        <v>904</v>
      </c>
      <c r="B908" s="4"/>
      <c r="C908" s="4"/>
      <c r="D908" s="5" t="str">
        <f t="shared" si="157"/>
        <v/>
      </c>
      <c r="E908" s="4"/>
      <c r="F908" s="6"/>
      <c r="G908" s="6"/>
      <c r="H908" s="7" t="str">
        <f t="shared" ca="1" si="158"/>
        <v/>
      </c>
      <c r="I908" s="8" t="str">
        <f t="shared" ca="1" si="159"/>
        <v/>
      </c>
      <c r="J908" s="8" t="str">
        <f>IF(C908="","",
COUNTIFS(
sales!$C:$C,$C908,
sales!$E:$E,$E908,
sales!$H:$H,"&gt;="&amp;$F908,
sales!$H:$H,"&lt;="&amp;$G908
))</f>
        <v/>
      </c>
      <c r="K908" s="9" t="str">
        <f>IF(COUNTIFS(sales!C:C, C908)=0,"",
_xlfn.MAXIFS(sales!H:H, sales!C:C, C908))</f>
        <v/>
      </c>
      <c r="L908" s="4"/>
      <c r="M908" s="4"/>
      <c r="N908" s="10" t="str">
        <f>IF(C908="","",
SUMIFS(
sales!$I:$I,
sales!$C:$C,$C908,
sales!$E:$E,$E908,
sales!$H:$H,"&gt;="&amp;$F908,
sales!$H:$H,"&lt;="&amp;$G908
))</f>
        <v/>
      </c>
      <c r="O908" s="10" t="str">
        <f t="shared" si="160"/>
        <v/>
      </c>
      <c r="P908" s="11" t="str">
        <f t="shared" si="161"/>
        <v/>
      </c>
      <c r="Q908" s="12" t="str">
        <f t="shared" ca="1" si="162"/>
        <v/>
      </c>
      <c r="R908" s="100"/>
      <c r="S908" s="14"/>
      <c r="T908" s="15" t="str">
        <f t="shared" ca="1" si="163"/>
        <v/>
      </c>
      <c r="U908" s="15" t="str">
        <f t="shared" ca="1" si="164"/>
        <v/>
      </c>
      <c r="V908" s="16"/>
      <c r="W908" s="17" t="str">
        <f t="shared" ca="1" si="165"/>
        <v/>
      </c>
      <c r="X908" s="18" t="str">
        <f t="shared" ca="1" si="166"/>
        <v/>
      </c>
    </row>
    <row r="909" spans="1:24" x14ac:dyDescent="0.35">
      <c r="A909" s="3">
        <v>905</v>
      </c>
      <c r="B909" s="4"/>
      <c r="C909" s="4"/>
      <c r="D909" s="5" t="str">
        <f t="shared" si="157"/>
        <v/>
      </c>
      <c r="E909" s="4"/>
      <c r="F909" s="6"/>
      <c r="G909" s="6"/>
      <c r="H909" s="7" t="str">
        <f t="shared" ca="1" si="158"/>
        <v/>
      </c>
      <c r="I909" s="8" t="str">
        <f t="shared" ca="1" si="159"/>
        <v/>
      </c>
      <c r="J909" s="8" t="str">
        <f>IF(C909="","",
COUNTIFS(
sales!$C:$C,$C909,
sales!$E:$E,$E909,
sales!$H:$H,"&gt;="&amp;$F909,
sales!$H:$H,"&lt;="&amp;$G909
))</f>
        <v/>
      </c>
      <c r="K909" s="9" t="str">
        <f>IF(COUNTIFS(sales!C:C, C909)=0,"",
_xlfn.MAXIFS(sales!H:H, sales!C:C, C909))</f>
        <v/>
      </c>
      <c r="L909" s="4"/>
      <c r="M909" s="4"/>
      <c r="N909" s="10" t="str">
        <f>IF(C909="","",
SUMIFS(
sales!$I:$I,
sales!$C:$C,$C909,
sales!$E:$E,$E909,
sales!$H:$H,"&gt;="&amp;$F909,
sales!$H:$H,"&lt;="&amp;$G909
))</f>
        <v/>
      </c>
      <c r="O909" s="10" t="str">
        <f t="shared" si="160"/>
        <v/>
      </c>
      <c r="P909" s="11" t="str">
        <f t="shared" si="161"/>
        <v/>
      </c>
      <c r="Q909" s="12" t="str">
        <f t="shared" ca="1" si="162"/>
        <v/>
      </c>
      <c r="R909" s="100"/>
      <c r="S909" s="14"/>
      <c r="T909" s="15" t="str">
        <f t="shared" ca="1" si="163"/>
        <v/>
      </c>
      <c r="U909" s="15" t="str">
        <f t="shared" ca="1" si="164"/>
        <v/>
      </c>
      <c r="V909" s="16"/>
      <c r="W909" s="17" t="str">
        <f t="shared" ca="1" si="165"/>
        <v/>
      </c>
      <c r="X909" s="18" t="str">
        <f t="shared" ca="1" si="166"/>
        <v/>
      </c>
    </row>
    <row r="910" spans="1:24" x14ac:dyDescent="0.35">
      <c r="A910" s="3">
        <v>906</v>
      </c>
      <c r="B910" s="4"/>
      <c r="C910" s="4"/>
      <c r="D910" s="5" t="str">
        <f t="shared" si="157"/>
        <v/>
      </c>
      <c r="E910" s="4"/>
      <c r="F910" s="6"/>
      <c r="G910" s="6"/>
      <c r="H910" s="7" t="str">
        <f t="shared" ca="1" si="158"/>
        <v/>
      </c>
      <c r="I910" s="8" t="str">
        <f t="shared" ca="1" si="159"/>
        <v/>
      </c>
      <c r="J910" s="8" t="str">
        <f>IF(C910="","",
COUNTIFS(
sales!$C:$C,$C910,
sales!$E:$E,$E910,
sales!$H:$H,"&gt;="&amp;$F910,
sales!$H:$H,"&lt;="&amp;$G910
))</f>
        <v/>
      </c>
      <c r="K910" s="9" t="str">
        <f>IF(COUNTIFS(sales!C:C, C910)=0,"",
_xlfn.MAXIFS(sales!H:H, sales!C:C, C910))</f>
        <v/>
      </c>
      <c r="L910" s="4"/>
      <c r="M910" s="4"/>
      <c r="N910" s="10" t="str">
        <f>IF(C910="","",
SUMIFS(
sales!$I:$I,
sales!$C:$C,$C910,
sales!$E:$E,$E910,
sales!$H:$H,"&gt;="&amp;$F910,
sales!$H:$H,"&lt;="&amp;$G910
))</f>
        <v/>
      </c>
      <c r="O910" s="10" t="str">
        <f t="shared" si="160"/>
        <v/>
      </c>
      <c r="P910" s="11" t="str">
        <f t="shared" si="161"/>
        <v/>
      </c>
      <c r="Q910" s="12" t="str">
        <f t="shared" ca="1" si="162"/>
        <v/>
      </c>
      <c r="R910" s="100"/>
      <c r="S910" s="14"/>
      <c r="T910" s="15" t="str">
        <f t="shared" ca="1" si="163"/>
        <v/>
      </c>
      <c r="U910" s="15" t="str">
        <f t="shared" ca="1" si="164"/>
        <v/>
      </c>
      <c r="V910" s="16"/>
      <c r="W910" s="17" t="str">
        <f t="shared" ca="1" si="165"/>
        <v/>
      </c>
      <c r="X910" s="18" t="str">
        <f t="shared" ca="1" si="166"/>
        <v/>
      </c>
    </row>
    <row r="911" spans="1:24" x14ac:dyDescent="0.35">
      <c r="A911" s="3">
        <v>907</v>
      </c>
      <c r="B911" s="4"/>
      <c r="C911" s="4"/>
      <c r="D911" s="5" t="str">
        <f t="shared" si="157"/>
        <v/>
      </c>
      <c r="E911" s="4"/>
      <c r="F911" s="6"/>
      <c r="G911" s="6"/>
      <c r="H911" s="7" t="str">
        <f t="shared" ca="1" si="158"/>
        <v/>
      </c>
      <c r="I911" s="8" t="str">
        <f t="shared" ca="1" si="159"/>
        <v/>
      </c>
      <c r="J911" s="8" t="str">
        <f>IF(C911="","",
COUNTIFS(
sales!$C:$C,$C911,
sales!$E:$E,$E911,
sales!$H:$H,"&gt;="&amp;$F911,
sales!$H:$H,"&lt;="&amp;$G911
))</f>
        <v/>
      </c>
      <c r="K911" s="9" t="str">
        <f>IF(COUNTIFS(sales!C:C, C911)=0,"",
_xlfn.MAXIFS(sales!H:H, sales!C:C, C911))</f>
        <v/>
      </c>
      <c r="L911" s="4"/>
      <c r="M911" s="4"/>
      <c r="N911" s="10" t="str">
        <f>IF(C911="","",
SUMIFS(
sales!$I:$I,
sales!$C:$C,$C911,
sales!$E:$E,$E911,
sales!$H:$H,"&gt;="&amp;$F911,
sales!$H:$H,"&lt;="&amp;$G911
))</f>
        <v/>
      </c>
      <c r="O911" s="10" t="str">
        <f t="shared" si="160"/>
        <v/>
      </c>
      <c r="P911" s="11" t="str">
        <f t="shared" si="161"/>
        <v/>
      </c>
      <c r="Q911" s="12" t="str">
        <f t="shared" ca="1" si="162"/>
        <v/>
      </c>
      <c r="R911" s="100"/>
      <c r="S911" s="14"/>
      <c r="T911" s="15" t="str">
        <f t="shared" ca="1" si="163"/>
        <v/>
      </c>
      <c r="U911" s="15" t="str">
        <f t="shared" ca="1" si="164"/>
        <v/>
      </c>
      <c r="V911" s="16"/>
      <c r="W911" s="17" t="str">
        <f t="shared" ca="1" si="165"/>
        <v/>
      </c>
      <c r="X911" s="18" t="str">
        <f t="shared" ca="1" si="166"/>
        <v/>
      </c>
    </row>
    <row r="912" spans="1:24" x14ac:dyDescent="0.35">
      <c r="A912" s="3">
        <v>908</v>
      </c>
      <c r="B912" s="4"/>
      <c r="C912" s="4"/>
      <c r="D912" s="5" t="str">
        <f t="shared" si="157"/>
        <v/>
      </c>
      <c r="E912" s="4"/>
      <c r="F912" s="6"/>
      <c r="G912" s="6"/>
      <c r="H912" s="7" t="str">
        <f t="shared" ca="1" si="158"/>
        <v/>
      </c>
      <c r="I912" s="8" t="str">
        <f t="shared" ca="1" si="159"/>
        <v/>
      </c>
      <c r="J912" s="8" t="str">
        <f>IF(C912="","",
COUNTIFS(
sales!$C:$C,$C912,
sales!$E:$E,$E912,
sales!$H:$H,"&gt;="&amp;$F912,
sales!$H:$H,"&lt;="&amp;$G912
))</f>
        <v/>
      </c>
      <c r="K912" s="9" t="str">
        <f>IF(COUNTIFS(sales!C:C, C912)=0,"",
_xlfn.MAXIFS(sales!H:H, sales!C:C, C912))</f>
        <v/>
      </c>
      <c r="L912" s="4"/>
      <c r="M912" s="4"/>
      <c r="N912" s="10" t="str">
        <f>IF(C912="","",
SUMIFS(
sales!$I:$I,
sales!$C:$C,$C912,
sales!$E:$E,$E912,
sales!$H:$H,"&gt;="&amp;$F912,
sales!$H:$H,"&lt;="&amp;$G912
))</f>
        <v/>
      </c>
      <c r="O912" s="10" t="str">
        <f t="shared" si="160"/>
        <v/>
      </c>
      <c r="P912" s="11" t="str">
        <f t="shared" si="161"/>
        <v/>
      </c>
      <c r="Q912" s="12" t="str">
        <f t="shared" ca="1" si="162"/>
        <v/>
      </c>
      <c r="R912" s="100"/>
      <c r="S912" s="14"/>
      <c r="T912" s="15" t="str">
        <f t="shared" ca="1" si="163"/>
        <v/>
      </c>
      <c r="U912" s="15" t="str">
        <f t="shared" ca="1" si="164"/>
        <v/>
      </c>
      <c r="V912" s="16"/>
      <c r="W912" s="17" t="str">
        <f t="shared" ca="1" si="165"/>
        <v/>
      </c>
      <c r="X912" s="18" t="str">
        <f t="shared" ca="1" si="166"/>
        <v/>
      </c>
    </row>
    <row r="913" spans="1:24" x14ac:dyDescent="0.35">
      <c r="A913" s="3">
        <v>909</v>
      </c>
      <c r="B913" s="4"/>
      <c r="C913" s="4"/>
      <c r="D913" s="5" t="str">
        <f t="shared" si="157"/>
        <v/>
      </c>
      <c r="E913" s="4"/>
      <c r="F913" s="6"/>
      <c r="G913" s="6"/>
      <c r="H913" s="7" t="str">
        <f t="shared" ca="1" si="158"/>
        <v/>
      </c>
      <c r="I913" s="8" t="str">
        <f t="shared" ca="1" si="159"/>
        <v/>
      </c>
      <c r="J913" s="8" t="str">
        <f>IF(C913="","",
COUNTIFS(
sales!$C:$C,$C913,
sales!$E:$E,$E913,
sales!$H:$H,"&gt;="&amp;$F913,
sales!$H:$H,"&lt;="&amp;$G913
))</f>
        <v/>
      </c>
      <c r="K913" s="9" t="str">
        <f>IF(COUNTIFS(sales!C:C, C913)=0,"",
_xlfn.MAXIFS(sales!H:H, sales!C:C, C913))</f>
        <v/>
      </c>
      <c r="L913" s="4"/>
      <c r="M913" s="4"/>
      <c r="N913" s="10" t="str">
        <f>IF(C913="","",
SUMIFS(
sales!$I:$I,
sales!$C:$C,$C913,
sales!$E:$E,$E913,
sales!$H:$H,"&gt;="&amp;$F913,
sales!$H:$H,"&lt;="&amp;$G913
))</f>
        <v/>
      </c>
      <c r="O913" s="10" t="str">
        <f t="shared" si="160"/>
        <v/>
      </c>
      <c r="P913" s="11" t="str">
        <f t="shared" si="161"/>
        <v/>
      </c>
      <c r="Q913" s="12" t="str">
        <f t="shared" ca="1" si="162"/>
        <v/>
      </c>
      <c r="R913" s="100"/>
      <c r="S913" s="14"/>
      <c r="T913" s="15" t="str">
        <f t="shared" ca="1" si="163"/>
        <v/>
      </c>
      <c r="U913" s="15" t="str">
        <f t="shared" ca="1" si="164"/>
        <v/>
      </c>
      <c r="V913" s="16"/>
      <c r="W913" s="17" t="str">
        <f t="shared" ca="1" si="165"/>
        <v/>
      </c>
      <c r="X913" s="18" t="str">
        <f t="shared" ca="1" si="166"/>
        <v/>
      </c>
    </row>
    <row r="914" spans="1:24" x14ac:dyDescent="0.35">
      <c r="A914" s="3">
        <v>910</v>
      </c>
      <c r="B914" s="4"/>
      <c r="C914" s="4"/>
      <c r="D914" s="5" t="str">
        <f t="shared" si="157"/>
        <v/>
      </c>
      <c r="E914" s="4"/>
      <c r="F914" s="6"/>
      <c r="G914" s="6"/>
      <c r="H914" s="7" t="str">
        <f t="shared" ca="1" si="158"/>
        <v/>
      </c>
      <c r="I914" s="8" t="str">
        <f t="shared" ca="1" si="159"/>
        <v/>
      </c>
      <c r="J914" s="8" t="str">
        <f>IF(C914="","",
COUNTIFS(
sales!$C:$C,$C914,
sales!$E:$E,$E914,
sales!$H:$H,"&gt;="&amp;$F914,
sales!$H:$H,"&lt;="&amp;$G914
))</f>
        <v/>
      </c>
      <c r="K914" s="9" t="str">
        <f>IF(COUNTIFS(sales!C:C, C914)=0,"",
_xlfn.MAXIFS(sales!H:H, sales!C:C, C914))</f>
        <v/>
      </c>
      <c r="L914" s="4"/>
      <c r="M914" s="4"/>
      <c r="N914" s="10" t="str">
        <f>IF(C914="","",
SUMIFS(
sales!$I:$I,
sales!$C:$C,$C914,
sales!$E:$E,$E914,
sales!$H:$H,"&gt;="&amp;$F914,
sales!$H:$H,"&lt;="&amp;$G914
))</f>
        <v/>
      </c>
      <c r="O914" s="10" t="str">
        <f t="shared" si="160"/>
        <v/>
      </c>
      <c r="P914" s="11" t="str">
        <f t="shared" si="161"/>
        <v/>
      </c>
      <c r="Q914" s="12" t="str">
        <f t="shared" ca="1" si="162"/>
        <v/>
      </c>
      <c r="R914" s="100"/>
      <c r="S914" s="14"/>
      <c r="T914" s="15" t="str">
        <f t="shared" ca="1" si="163"/>
        <v/>
      </c>
      <c r="U914" s="15" t="str">
        <f t="shared" ca="1" si="164"/>
        <v/>
      </c>
      <c r="V914" s="16"/>
      <c r="W914" s="17" t="str">
        <f t="shared" ca="1" si="165"/>
        <v/>
      </c>
      <c r="X914" s="18" t="str">
        <f t="shared" ca="1" si="166"/>
        <v/>
      </c>
    </row>
    <row r="915" spans="1:24" x14ac:dyDescent="0.35">
      <c r="A915" s="3">
        <v>911</v>
      </c>
      <c r="B915" s="4"/>
      <c r="C915" s="4"/>
      <c r="D915" s="5" t="str">
        <f t="shared" si="157"/>
        <v/>
      </c>
      <c r="E915" s="4"/>
      <c r="F915" s="6"/>
      <c r="G915" s="6"/>
      <c r="H915" s="7" t="str">
        <f t="shared" ca="1" si="158"/>
        <v/>
      </c>
      <c r="I915" s="8" t="str">
        <f t="shared" ca="1" si="159"/>
        <v/>
      </c>
      <c r="J915" s="8" t="str">
        <f>IF(C915="","",
COUNTIFS(
sales!$C:$C,$C915,
sales!$E:$E,$E915,
sales!$H:$H,"&gt;="&amp;$F915,
sales!$H:$H,"&lt;="&amp;$G915
))</f>
        <v/>
      </c>
      <c r="K915" s="9" t="str">
        <f>IF(COUNTIFS(sales!C:C, C915)=0,"",
_xlfn.MAXIFS(sales!H:H, sales!C:C, C915))</f>
        <v/>
      </c>
      <c r="L915" s="4"/>
      <c r="M915" s="4"/>
      <c r="N915" s="10" t="str">
        <f>IF(C915="","",
SUMIFS(
sales!$I:$I,
sales!$C:$C,$C915,
sales!$E:$E,$E915,
sales!$H:$H,"&gt;="&amp;$F915,
sales!$H:$H,"&lt;="&amp;$G915
))</f>
        <v/>
      </c>
      <c r="O915" s="10" t="str">
        <f t="shared" si="160"/>
        <v/>
      </c>
      <c r="P915" s="11" t="str">
        <f t="shared" si="161"/>
        <v/>
      </c>
      <c r="Q915" s="12" t="str">
        <f t="shared" ca="1" si="162"/>
        <v/>
      </c>
      <c r="R915" s="100"/>
      <c r="S915" s="14"/>
      <c r="T915" s="15" t="str">
        <f t="shared" ca="1" si="163"/>
        <v/>
      </c>
      <c r="U915" s="15" t="str">
        <f t="shared" ca="1" si="164"/>
        <v/>
      </c>
      <c r="V915" s="16"/>
      <c r="W915" s="17" t="str">
        <f t="shared" ca="1" si="165"/>
        <v/>
      </c>
      <c r="X915" s="18" t="str">
        <f t="shared" ca="1" si="166"/>
        <v/>
      </c>
    </row>
    <row r="916" spans="1:24" x14ac:dyDescent="0.35">
      <c r="A916" s="3">
        <v>912</v>
      </c>
      <c r="B916" s="4"/>
      <c r="C916" s="4"/>
      <c r="D916" s="5" t="str">
        <f t="shared" si="157"/>
        <v/>
      </c>
      <c r="E916" s="4"/>
      <c r="F916" s="6"/>
      <c r="G916" s="6"/>
      <c r="H916" s="7" t="str">
        <f t="shared" ca="1" si="158"/>
        <v/>
      </c>
      <c r="I916" s="8" t="str">
        <f t="shared" ca="1" si="159"/>
        <v/>
      </c>
      <c r="J916" s="8" t="str">
        <f>IF(C916="","",
COUNTIFS(
sales!$C:$C,$C916,
sales!$E:$E,$E916,
sales!$H:$H,"&gt;="&amp;$F916,
sales!$H:$H,"&lt;="&amp;$G916
))</f>
        <v/>
      </c>
      <c r="K916" s="9" t="str">
        <f>IF(COUNTIFS(sales!C:C, C916)=0,"",
_xlfn.MAXIFS(sales!H:H, sales!C:C, C916))</f>
        <v/>
      </c>
      <c r="L916" s="4"/>
      <c r="M916" s="4"/>
      <c r="N916" s="10" t="str">
        <f>IF(C916="","",
SUMIFS(
sales!$I:$I,
sales!$C:$C,$C916,
sales!$E:$E,$E916,
sales!$H:$H,"&gt;="&amp;$F916,
sales!$H:$H,"&lt;="&amp;$G916
))</f>
        <v/>
      </c>
      <c r="O916" s="10" t="str">
        <f t="shared" si="160"/>
        <v/>
      </c>
      <c r="P916" s="11" t="str">
        <f t="shared" si="161"/>
        <v/>
      </c>
      <c r="Q916" s="12" t="str">
        <f t="shared" ca="1" si="162"/>
        <v/>
      </c>
      <c r="R916" s="100"/>
      <c r="S916" s="14"/>
      <c r="T916" s="15" t="str">
        <f t="shared" ca="1" si="163"/>
        <v/>
      </c>
      <c r="U916" s="15" t="str">
        <f t="shared" ca="1" si="164"/>
        <v/>
      </c>
      <c r="V916" s="16"/>
      <c r="W916" s="17" t="str">
        <f t="shared" ca="1" si="165"/>
        <v/>
      </c>
      <c r="X916" s="18" t="str">
        <f t="shared" ca="1" si="166"/>
        <v/>
      </c>
    </row>
    <row r="917" spans="1:24" x14ac:dyDescent="0.35">
      <c r="A917" s="3">
        <v>913</v>
      </c>
      <c r="B917" s="4"/>
      <c r="C917" s="4"/>
      <c r="D917" s="5" t="str">
        <f t="shared" si="157"/>
        <v/>
      </c>
      <c r="E917" s="4"/>
      <c r="F917" s="6"/>
      <c r="G917" s="6"/>
      <c r="H917" s="7" t="str">
        <f t="shared" ca="1" si="158"/>
        <v/>
      </c>
      <c r="I917" s="8" t="str">
        <f t="shared" ca="1" si="159"/>
        <v/>
      </c>
      <c r="J917" s="8" t="str">
        <f>IF(C917="","",
COUNTIFS(
sales!$C:$C,$C917,
sales!$E:$E,$E917,
sales!$H:$H,"&gt;="&amp;$F917,
sales!$H:$H,"&lt;="&amp;$G917
))</f>
        <v/>
      </c>
      <c r="K917" s="9" t="str">
        <f>IF(COUNTIFS(sales!C:C, C917)=0,"",
_xlfn.MAXIFS(sales!H:H, sales!C:C, C917))</f>
        <v/>
      </c>
      <c r="L917" s="4"/>
      <c r="M917" s="4"/>
      <c r="N917" s="10" t="str">
        <f>IF(C917="","",
SUMIFS(
sales!$I:$I,
sales!$C:$C,$C917,
sales!$E:$E,$E917,
sales!$H:$H,"&gt;="&amp;$F917,
sales!$H:$H,"&lt;="&amp;$G917
))</f>
        <v/>
      </c>
      <c r="O917" s="10" t="str">
        <f t="shared" si="160"/>
        <v/>
      </c>
      <c r="P917" s="11" t="str">
        <f t="shared" si="161"/>
        <v/>
      </c>
      <c r="Q917" s="12" t="str">
        <f t="shared" ca="1" si="162"/>
        <v/>
      </c>
      <c r="R917" s="100"/>
      <c r="S917" s="14"/>
      <c r="T917" s="15" t="str">
        <f t="shared" ca="1" si="163"/>
        <v/>
      </c>
      <c r="U917" s="15" t="str">
        <f t="shared" ca="1" si="164"/>
        <v/>
      </c>
      <c r="V917" s="16"/>
      <c r="W917" s="17" t="str">
        <f t="shared" ca="1" si="165"/>
        <v/>
      </c>
      <c r="X917" s="18" t="str">
        <f t="shared" ca="1" si="166"/>
        <v/>
      </c>
    </row>
    <row r="918" spans="1:24" x14ac:dyDescent="0.35">
      <c r="A918" s="3">
        <v>914</v>
      </c>
      <c r="B918" s="4"/>
      <c r="C918" s="4"/>
      <c r="D918" s="5" t="str">
        <f t="shared" si="157"/>
        <v/>
      </c>
      <c r="E918" s="4"/>
      <c r="F918" s="6"/>
      <c r="G918" s="6"/>
      <c r="H918" s="7" t="str">
        <f t="shared" ca="1" si="158"/>
        <v/>
      </c>
      <c r="I918" s="8" t="str">
        <f t="shared" ca="1" si="159"/>
        <v/>
      </c>
      <c r="J918" s="8" t="str">
        <f>IF(C918="","",
COUNTIFS(
sales!$C:$C,$C918,
sales!$E:$E,$E918,
sales!$H:$H,"&gt;="&amp;$F918,
sales!$H:$H,"&lt;="&amp;$G918
))</f>
        <v/>
      </c>
      <c r="K918" s="9" t="str">
        <f>IF(COUNTIFS(sales!C:C, C918)=0,"",
_xlfn.MAXIFS(sales!H:H, sales!C:C, C918))</f>
        <v/>
      </c>
      <c r="L918" s="4"/>
      <c r="M918" s="4"/>
      <c r="N918" s="10" t="str">
        <f>IF(C918="","",
SUMIFS(
sales!$I:$I,
sales!$C:$C,$C918,
sales!$E:$E,$E918,
sales!$H:$H,"&gt;="&amp;$F918,
sales!$H:$H,"&lt;="&amp;$G918
))</f>
        <v/>
      </c>
      <c r="O918" s="10" t="str">
        <f t="shared" si="160"/>
        <v/>
      </c>
      <c r="P918" s="11" t="str">
        <f t="shared" si="161"/>
        <v/>
      </c>
      <c r="Q918" s="12" t="str">
        <f t="shared" ca="1" si="162"/>
        <v/>
      </c>
      <c r="R918" s="100"/>
      <c r="S918" s="14"/>
      <c r="T918" s="15" t="str">
        <f t="shared" ca="1" si="163"/>
        <v/>
      </c>
      <c r="U918" s="15" t="str">
        <f t="shared" ca="1" si="164"/>
        <v/>
      </c>
      <c r="V918" s="16"/>
      <c r="W918" s="17" t="str">
        <f t="shared" ca="1" si="165"/>
        <v/>
      </c>
      <c r="X918" s="18" t="str">
        <f t="shared" ca="1" si="166"/>
        <v/>
      </c>
    </row>
    <row r="919" spans="1:24" x14ac:dyDescent="0.35">
      <c r="A919" s="3">
        <v>915</v>
      </c>
      <c r="B919" s="4"/>
      <c r="C919" s="4"/>
      <c r="D919" s="5" t="str">
        <f t="shared" si="157"/>
        <v/>
      </c>
      <c r="E919" s="4"/>
      <c r="F919" s="6"/>
      <c r="G919" s="6"/>
      <c r="H919" s="7" t="str">
        <f t="shared" ca="1" si="158"/>
        <v/>
      </c>
      <c r="I919" s="8" t="str">
        <f t="shared" ca="1" si="159"/>
        <v/>
      </c>
      <c r="J919" s="8" t="str">
        <f>IF(C919="","",
COUNTIFS(
sales!$C:$C,$C919,
sales!$E:$E,$E919,
sales!$H:$H,"&gt;="&amp;$F919,
sales!$H:$H,"&lt;="&amp;$G919
))</f>
        <v/>
      </c>
      <c r="K919" s="9" t="str">
        <f>IF(COUNTIFS(sales!C:C, C919)=0,"",
_xlfn.MAXIFS(sales!H:H, sales!C:C, C919))</f>
        <v/>
      </c>
      <c r="L919" s="4"/>
      <c r="M919" s="4"/>
      <c r="N919" s="10" t="str">
        <f>IF(C919="","",
SUMIFS(
sales!$I:$I,
sales!$C:$C,$C919,
sales!$E:$E,$E919,
sales!$H:$H,"&gt;="&amp;$F919,
sales!$H:$H,"&lt;="&amp;$G919
))</f>
        <v/>
      </c>
      <c r="O919" s="10" t="str">
        <f t="shared" si="160"/>
        <v/>
      </c>
      <c r="P919" s="11" t="str">
        <f t="shared" si="161"/>
        <v/>
      </c>
      <c r="Q919" s="12" t="str">
        <f t="shared" ca="1" si="162"/>
        <v/>
      </c>
      <c r="R919" s="100"/>
      <c r="S919" s="14"/>
      <c r="T919" s="15" t="str">
        <f t="shared" ca="1" si="163"/>
        <v/>
      </c>
      <c r="U919" s="15" t="str">
        <f t="shared" ca="1" si="164"/>
        <v/>
      </c>
      <c r="V919" s="16"/>
      <c r="W919" s="17" t="str">
        <f t="shared" ca="1" si="165"/>
        <v/>
      </c>
      <c r="X919" s="18" t="str">
        <f t="shared" ca="1" si="166"/>
        <v/>
      </c>
    </row>
    <row r="920" spans="1:24" x14ac:dyDescent="0.35">
      <c r="A920" s="3">
        <v>916</v>
      </c>
      <c r="B920" s="4"/>
      <c r="C920" s="4"/>
      <c r="D920" s="5" t="str">
        <f t="shared" si="157"/>
        <v/>
      </c>
      <c r="E920" s="4"/>
      <c r="F920" s="6"/>
      <c r="G920" s="6"/>
      <c r="H920" s="7" t="str">
        <f t="shared" ca="1" si="158"/>
        <v/>
      </c>
      <c r="I920" s="8" t="str">
        <f t="shared" ca="1" si="159"/>
        <v/>
      </c>
      <c r="J920" s="8" t="str">
        <f>IF(C920="","",
COUNTIFS(
sales!$C:$C,$C920,
sales!$E:$E,$E920,
sales!$H:$H,"&gt;="&amp;$F920,
sales!$H:$H,"&lt;="&amp;$G920
))</f>
        <v/>
      </c>
      <c r="K920" s="9" t="str">
        <f>IF(COUNTIFS(sales!C:C, C920)=0,"",
_xlfn.MAXIFS(sales!H:H, sales!C:C, C920))</f>
        <v/>
      </c>
      <c r="L920" s="4"/>
      <c r="M920" s="4"/>
      <c r="N920" s="10" t="str">
        <f>IF(C920="","",
SUMIFS(
sales!$I:$I,
sales!$C:$C,$C920,
sales!$E:$E,$E920,
sales!$H:$H,"&gt;="&amp;$F920,
sales!$H:$H,"&lt;="&amp;$G920
))</f>
        <v/>
      </c>
      <c r="O920" s="10" t="str">
        <f t="shared" si="160"/>
        <v/>
      </c>
      <c r="P920" s="11" t="str">
        <f t="shared" si="161"/>
        <v/>
      </c>
      <c r="Q920" s="12" t="str">
        <f t="shared" ca="1" si="162"/>
        <v/>
      </c>
      <c r="R920" s="100"/>
      <c r="S920" s="14"/>
      <c r="T920" s="15" t="str">
        <f t="shared" ca="1" si="163"/>
        <v/>
      </c>
      <c r="U920" s="15" t="str">
        <f t="shared" ca="1" si="164"/>
        <v/>
      </c>
      <c r="V920" s="16"/>
      <c r="W920" s="17" t="str">
        <f t="shared" ca="1" si="165"/>
        <v/>
      </c>
      <c r="X920" s="18" t="str">
        <f t="shared" ca="1" si="166"/>
        <v/>
      </c>
    </row>
    <row r="921" spans="1:24" x14ac:dyDescent="0.35">
      <c r="A921" s="3">
        <v>917</v>
      </c>
      <c r="B921" s="4"/>
      <c r="C921" s="4"/>
      <c r="D921" s="5" t="str">
        <f t="shared" si="157"/>
        <v/>
      </c>
      <c r="E921" s="4"/>
      <c r="F921" s="6"/>
      <c r="G921" s="6"/>
      <c r="H921" s="7" t="str">
        <f t="shared" ca="1" si="158"/>
        <v/>
      </c>
      <c r="I921" s="8" t="str">
        <f t="shared" ca="1" si="159"/>
        <v/>
      </c>
      <c r="J921" s="8" t="str">
        <f>IF(C921="","",
COUNTIFS(
sales!$C:$C,$C921,
sales!$E:$E,$E921,
sales!$H:$H,"&gt;="&amp;$F921,
sales!$H:$H,"&lt;="&amp;$G921
))</f>
        <v/>
      </c>
      <c r="K921" s="9" t="str">
        <f>IF(COUNTIFS(sales!C:C, C921)=0,"",
_xlfn.MAXIFS(sales!H:H, sales!C:C, C921))</f>
        <v/>
      </c>
      <c r="L921" s="4"/>
      <c r="M921" s="4"/>
      <c r="N921" s="10" t="str">
        <f>IF(C921="","",
SUMIFS(
sales!$I:$I,
sales!$C:$C,$C921,
sales!$E:$E,$E921,
sales!$H:$H,"&gt;="&amp;$F921,
sales!$H:$H,"&lt;="&amp;$G921
))</f>
        <v/>
      </c>
      <c r="O921" s="10" t="str">
        <f t="shared" si="160"/>
        <v/>
      </c>
      <c r="P921" s="11" t="str">
        <f t="shared" si="161"/>
        <v/>
      </c>
      <c r="Q921" s="12" t="str">
        <f t="shared" ca="1" si="162"/>
        <v/>
      </c>
      <c r="R921" s="100"/>
      <c r="S921" s="14"/>
      <c r="T921" s="15" t="str">
        <f t="shared" ca="1" si="163"/>
        <v/>
      </c>
      <c r="U921" s="15" t="str">
        <f t="shared" ca="1" si="164"/>
        <v/>
      </c>
      <c r="V921" s="16"/>
      <c r="W921" s="17" t="str">
        <f t="shared" ca="1" si="165"/>
        <v/>
      </c>
      <c r="X921" s="18" t="str">
        <f t="shared" ca="1" si="166"/>
        <v/>
      </c>
    </row>
    <row r="922" spans="1:24" x14ac:dyDescent="0.35">
      <c r="A922" s="3">
        <v>918</v>
      </c>
      <c r="B922" s="4"/>
      <c r="C922" s="4"/>
      <c r="D922" s="5" t="str">
        <f t="shared" si="157"/>
        <v/>
      </c>
      <c r="E922" s="4"/>
      <c r="F922" s="6"/>
      <c r="G922" s="6"/>
      <c r="H922" s="7" t="str">
        <f t="shared" ca="1" si="158"/>
        <v/>
      </c>
      <c r="I922" s="8" t="str">
        <f t="shared" ca="1" si="159"/>
        <v/>
      </c>
      <c r="J922" s="8" t="str">
        <f>IF(C922="","",
COUNTIFS(
sales!$C:$C,$C922,
sales!$E:$E,$E922,
sales!$H:$H,"&gt;="&amp;$F922,
sales!$H:$H,"&lt;="&amp;$G922
))</f>
        <v/>
      </c>
      <c r="K922" s="9" t="str">
        <f>IF(COUNTIFS(sales!C:C, C922)=0,"",
_xlfn.MAXIFS(sales!H:H, sales!C:C, C922))</f>
        <v/>
      </c>
      <c r="L922" s="4"/>
      <c r="M922" s="4"/>
      <c r="N922" s="10" t="str">
        <f>IF(C922="","",
SUMIFS(
sales!$I:$I,
sales!$C:$C,$C922,
sales!$E:$E,$E922,
sales!$H:$H,"&gt;="&amp;$F922,
sales!$H:$H,"&lt;="&amp;$G922
))</f>
        <v/>
      </c>
      <c r="O922" s="10" t="str">
        <f t="shared" si="160"/>
        <v/>
      </c>
      <c r="P922" s="11" t="str">
        <f t="shared" si="161"/>
        <v/>
      </c>
      <c r="Q922" s="12" t="str">
        <f t="shared" ca="1" si="162"/>
        <v/>
      </c>
      <c r="R922" s="100"/>
      <c r="S922" s="14"/>
      <c r="T922" s="15" t="str">
        <f t="shared" ca="1" si="163"/>
        <v/>
      </c>
      <c r="U922" s="15" t="str">
        <f t="shared" ca="1" si="164"/>
        <v/>
      </c>
      <c r="V922" s="16"/>
      <c r="W922" s="17" t="str">
        <f t="shared" ca="1" si="165"/>
        <v/>
      </c>
      <c r="X922" s="18" t="str">
        <f t="shared" ca="1" si="166"/>
        <v/>
      </c>
    </row>
    <row r="923" spans="1:24" x14ac:dyDescent="0.35">
      <c r="A923" s="3">
        <v>919</v>
      </c>
      <c r="B923" s="4"/>
      <c r="C923" s="4"/>
      <c r="D923" s="5" t="str">
        <f t="shared" si="157"/>
        <v/>
      </c>
      <c r="E923" s="4"/>
      <c r="F923" s="6"/>
      <c r="G923" s="6"/>
      <c r="H923" s="7" t="str">
        <f t="shared" ca="1" si="158"/>
        <v/>
      </c>
      <c r="I923" s="8" t="str">
        <f t="shared" ca="1" si="159"/>
        <v/>
      </c>
      <c r="J923" s="8" t="str">
        <f>IF(C923="","",
COUNTIFS(
sales!$C:$C,$C923,
sales!$E:$E,$E923,
sales!$H:$H,"&gt;="&amp;$F923,
sales!$H:$H,"&lt;="&amp;$G923
))</f>
        <v/>
      </c>
      <c r="K923" s="9" t="str">
        <f>IF(COUNTIFS(sales!C:C, C923)=0,"",
_xlfn.MAXIFS(sales!H:H, sales!C:C, C923))</f>
        <v/>
      </c>
      <c r="L923" s="4"/>
      <c r="M923" s="4"/>
      <c r="N923" s="10" t="str">
        <f>IF(C923="","",
SUMIFS(
sales!$I:$I,
sales!$C:$C,$C923,
sales!$E:$E,$E923,
sales!$H:$H,"&gt;="&amp;$F923,
sales!$H:$H,"&lt;="&amp;$G923
))</f>
        <v/>
      </c>
      <c r="O923" s="10" t="str">
        <f t="shared" si="160"/>
        <v/>
      </c>
      <c r="P923" s="11" t="str">
        <f t="shared" si="161"/>
        <v/>
      </c>
      <c r="Q923" s="12" t="str">
        <f t="shared" ca="1" si="162"/>
        <v/>
      </c>
      <c r="R923" s="100"/>
      <c r="S923" s="14"/>
      <c r="T923" s="15" t="str">
        <f t="shared" ca="1" si="163"/>
        <v/>
      </c>
      <c r="U923" s="15" t="str">
        <f t="shared" ca="1" si="164"/>
        <v/>
      </c>
      <c r="V923" s="16"/>
      <c r="W923" s="17" t="str">
        <f t="shared" ca="1" si="165"/>
        <v/>
      </c>
      <c r="X923" s="18" t="str">
        <f t="shared" ca="1" si="166"/>
        <v/>
      </c>
    </row>
    <row r="924" spans="1:24" x14ac:dyDescent="0.35">
      <c r="A924" s="3">
        <v>920</v>
      </c>
      <c r="B924" s="4"/>
      <c r="C924" s="4"/>
      <c r="D924" s="5" t="str">
        <f t="shared" si="157"/>
        <v/>
      </c>
      <c r="E924" s="4"/>
      <c r="F924" s="6"/>
      <c r="G924" s="6"/>
      <c r="H924" s="7" t="str">
        <f t="shared" ca="1" si="158"/>
        <v/>
      </c>
      <c r="I924" s="8" t="str">
        <f t="shared" ca="1" si="159"/>
        <v/>
      </c>
      <c r="J924" s="8" t="str">
        <f>IF(C924="","",
COUNTIFS(
sales!$C:$C,$C924,
sales!$E:$E,$E924,
sales!$H:$H,"&gt;="&amp;$F924,
sales!$H:$H,"&lt;="&amp;$G924
))</f>
        <v/>
      </c>
      <c r="K924" s="9" t="str">
        <f>IF(COUNTIFS(sales!C:C, C924)=0,"",
_xlfn.MAXIFS(sales!H:H, sales!C:C, C924))</f>
        <v/>
      </c>
      <c r="L924" s="4"/>
      <c r="M924" s="4"/>
      <c r="N924" s="10" t="str">
        <f>IF(C924="","",
SUMIFS(
sales!$I:$I,
sales!$C:$C,$C924,
sales!$E:$E,$E924,
sales!$H:$H,"&gt;="&amp;$F924,
sales!$H:$H,"&lt;="&amp;$G924
))</f>
        <v/>
      </c>
      <c r="O924" s="10" t="str">
        <f t="shared" si="160"/>
        <v/>
      </c>
      <c r="P924" s="11" t="str">
        <f t="shared" si="161"/>
        <v/>
      </c>
      <c r="Q924" s="12" t="str">
        <f t="shared" ca="1" si="162"/>
        <v/>
      </c>
      <c r="R924" s="100"/>
      <c r="S924" s="14"/>
      <c r="T924" s="15" t="str">
        <f t="shared" ca="1" si="163"/>
        <v/>
      </c>
      <c r="U924" s="15" t="str">
        <f t="shared" ca="1" si="164"/>
        <v/>
      </c>
      <c r="V924" s="16"/>
      <c r="W924" s="17" t="str">
        <f t="shared" ca="1" si="165"/>
        <v/>
      </c>
      <c r="X924" s="18" t="str">
        <f t="shared" ca="1" si="166"/>
        <v/>
      </c>
    </row>
    <row r="925" spans="1:24" x14ac:dyDescent="0.35">
      <c r="A925" s="3">
        <v>921</v>
      </c>
      <c r="B925" s="4"/>
      <c r="C925" s="4"/>
      <c r="D925" s="5" t="str">
        <f t="shared" si="157"/>
        <v/>
      </c>
      <c r="E925" s="4"/>
      <c r="F925" s="6"/>
      <c r="G925" s="6"/>
      <c r="H925" s="7" t="str">
        <f t="shared" ca="1" si="158"/>
        <v/>
      </c>
      <c r="I925" s="8" t="str">
        <f t="shared" ca="1" si="159"/>
        <v/>
      </c>
      <c r="J925" s="8" t="str">
        <f>IF(C925="","",
COUNTIFS(
sales!$C:$C,$C925,
sales!$E:$E,$E925,
sales!$H:$H,"&gt;="&amp;$F925,
sales!$H:$H,"&lt;="&amp;$G925
))</f>
        <v/>
      </c>
      <c r="K925" s="9" t="str">
        <f>IF(COUNTIFS(sales!C:C, C925)=0,"",
_xlfn.MAXIFS(sales!H:H, sales!C:C, C925))</f>
        <v/>
      </c>
      <c r="L925" s="4"/>
      <c r="M925" s="4"/>
      <c r="N925" s="10" t="str">
        <f>IF(C925="","",
SUMIFS(
sales!$I:$I,
sales!$C:$C,$C925,
sales!$E:$E,$E925,
sales!$H:$H,"&gt;="&amp;$F925,
sales!$H:$H,"&lt;="&amp;$G925
))</f>
        <v/>
      </c>
      <c r="O925" s="10" t="str">
        <f t="shared" si="160"/>
        <v/>
      </c>
      <c r="P925" s="11" t="str">
        <f t="shared" si="161"/>
        <v/>
      </c>
      <c r="Q925" s="12" t="str">
        <f t="shared" ca="1" si="162"/>
        <v/>
      </c>
      <c r="R925" s="100"/>
      <c r="S925" s="14"/>
      <c r="T925" s="15" t="str">
        <f t="shared" ca="1" si="163"/>
        <v/>
      </c>
      <c r="U925" s="15" t="str">
        <f t="shared" ca="1" si="164"/>
        <v/>
      </c>
      <c r="V925" s="16"/>
      <c r="W925" s="17" t="str">
        <f t="shared" ca="1" si="165"/>
        <v/>
      </c>
      <c r="X925" s="18" t="str">
        <f t="shared" ca="1" si="166"/>
        <v/>
      </c>
    </row>
    <row r="926" spans="1:24" x14ac:dyDescent="0.35">
      <c r="A926" s="3">
        <v>922</v>
      </c>
      <c r="B926" s="4"/>
      <c r="C926" s="4"/>
      <c r="D926" s="5" t="str">
        <f t="shared" si="157"/>
        <v/>
      </c>
      <c r="E926" s="4"/>
      <c r="F926" s="6"/>
      <c r="G926" s="6"/>
      <c r="H926" s="7" t="str">
        <f t="shared" ca="1" si="158"/>
        <v/>
      </c>
      <c r="I926" s="8" t="str">
        <f t="shared" ca="1" si="159"/>
        <v/>
      </c>
      <c r="J926" s="8" t="str">
        <f>IF(C926="","",
COUNTIFS(
sales!$C:$C,$C926,
sales!$E:$E,$E926,
sales!$H:$H,"&gt;="&amp;$F926,
sales!$H:$H,"&lt;="&amp;$G926
))</f>
        <v/>
      </c>
      <c r="K926" s="9" t="str">
        <f>IF(COUNTIFS(sales!C:C, C926)=0,"",
_xlfn.MAXIFS(sales!H:H, sales!C:C, C926))</f>
        <v/>
      </c>
      <c r="L926" s="4"/>
      <c r="M926" s="4"/>
      <c r="N926" s="10" t="str">
        <f>IF(C926="","",
SUMIFS(
sales!$I:$I,
sales!$C:$C,$C926,
sales!$E:$E,$E926,
sales!$H:$H,"&gt;="&amp;$F926,
sales!$H:$H,"&lt;="&amp;$G926
))</f>
        <v/>
      </c>
      <c r="O926" s="10" t="str">
        <f t="shared" si="160"/>
        <v/>
      </c>
      <c r="P926" s="11" t="str">
        <f t="shared" si="161"/>
        <v/>
      </c>
      <c r="Q926" s="12" t="str">
        <f t="shared" ca="1" si="162"/>
        <v/>
      </c>
      <c r="R926" s="100"/>
      <c r="S926" s="14"/>
      <c r="T926" s="15" t="str">
        <f t="shared" ca="1" si="163"/>
        <v/>
      </c>
      <c r="U926" s="15" t="str">
        <f t="shared" ca="1" si="164"/>
        <v/>
      </c>
      <c r="V926" s="16"/>
      <c r="W926" s="17" t="str">
        <f t="shared" ca="1" si="165"/>
        <v/>
      </c>
      <c r="X926" s="18" t="str">
        <f t="shared" ca="1" si="166"/>
        <v/>
      </c>
    </row>
    <row r="927" spans="1:24" x14ac:dyDescent="0.35">
      <c r="A927" s="3">
        <v>923</v>
      </c>
      <c r="B927" s="4"/>
      <c r="C927" s="4"/>
      <c r="D927" s="5" t="str">
        <f t="shared" si="157"/>
        <v/>
      </c>
      <c r="E927" s="4"/>
      <c r="F927" s="6"/>
      <c r="G927" s="6"/>
      <c r="H927" s="7" t="str">
        <f t="shared" ca="1" si="158"/>
        <v/>
      </c>
      <c r="I927" s="8" t="str">
        <f t="shared" ca="1" si="159"/>
        <v/>
      </c>
      <c r="J927" s="8" t="str">
        <f>IF(C927="","",
COUNTIFS(
sales!$C:$C,$C927,
sales!$E:$E,$E927,
sales!$H:$H,"&gt;="&amp;$F927,
sales!$H:$H,"&lt;="&amp;$G927
))</f>
        <v/>
      </c>
      <c r="K927" s="9" t="str">
        <f>IF(COUNTIFS(sales!C:C, C927)=0,"",
_xlfn.MAXIFS(sales!H:H, sales!C:C, C927))</f>
        <v/>
      </c>
      <c r="L927" s="4"/>
      <c r="M927" s="4"/>
      <c r="N927" s="10" t="str">
        <f>IF(C927="","",
SUMIFS(
sales!$I:$I,
sales!$C:$C,$C927,
sales!$E:$E,$E927,
sales!$H:$H,"&gt;="&amp;$F927,
sales!$H:$H,"&lt;="&amp;$G927
))</f>
        <v/>
      </c>
      <c r="O927" s="10" t="str">
        <f t="shared" si="160"/>
        <v/>
      </c>
      <c r="P927" s="11" t="str">
        <f t="shared" si="161"/>
        <v/>
      </c>
      <c r="Q927" s="12" t="str">
        <f t="shared" ca="1" si="162"/>
        <v/>
      </c>
      <c r="R927" s="100"/>
      <c r="S927" s="14"/>
      <c r="T927" s="15" t="str">
        <f t="shared" ca="1" si="163"/>
        <v/>
      </c>
      <c r="U927" s="15" t="str">
        <f t="shared" ca="1" si="164"/>
        <v/>
      </c>
      <c r="V927" s="16"/>
      <c r="W927" s="17" t="str">
        <f t="shared" ca="1" si="165"/>
        <v/>
      </c>
      <c r="X927" s="18" t="str">
        <f t="shared" ca="1" si="166"/>
        <v/>
      </c>
    </row>
    <row r="928" spans="1:24" x14ac:dyDescent="0.35">
      <c r="A928" s="3">
        <v>924</v>
      </c>
      <c r="B928" s="4"/>
      <c r="C928" s="4"/>
      <c r="D928" s="5" t="str">
        <f t="shared" si="157"/>
        <v/>
      </c>
      <c r="E928" s="4"/>
      <c r="F928" s="6"/>
      <c r="G928" s="6"/>
      <c r="H928" s="7" t="str">
        <f t="shared" ca="1" si="158"/>
        <v/>
      </c>
      <c r="I928" s="8" t="str">
        <f t="shared" ca="1" si="159"/>
        <v/>
      </c>
      <c r="J928" s="8" t="str">
        <f>IF(C928="","",
COUNTIFS(
sales!$C:$C,$C928,
sales!$E:$E,$E928,
sales!$H:$H,"&gt;="&amp;$F928,
sales!$H:$H,"&lt;="&amp;$G928
))</f>
        <v/>
      </c>
      <c r="K928" s="9" t="str">
        <f>IF(COUNTIFS(sales!C:C, C928)=0,"",
_xlfn.MAXIFS(sales!H:H, sales!C:C, C928))</f>
        <v/>
      </c>
      <c r="L928" s="4"/>
      <c r="M928" s="4"/>
      <c r="N928" s="10" t="str">
        <f>IF(C928="","",
SUMIFS(
sales!$I:$I,
sales!$C:$C,$C928,
sales!$E:$E,$E928,
sales!$H:$H,"&gt;="&amp;$F928,
sales!$H:$H,"&lt;="&amp;$G928
))</f>
        <v/>
      </c>
      <c r="O928" s="10" t="str">
        <f t="shared" si="160"/>
        <v/>
      </c>
      <c r="P928" s="11" t="str">
        <f t="shared" si="161"/>
        <v/>
      </c>
      <c r="Q928" s="12" t="str">
        <f t="shared" ca="1" si="162"/>
        <v/>
      </c>
      <c r="R928" s="100"/>
      <c r="S928" s="14"/>
      <c r="T928" s="15" t="str">
        <f t="shared" ca="1" si="163"/>
        <v/>
      </c>
      <c r="U928" s="15" t="str">
        <f t="shared" ca="1" si="164"/>
        <v/>
      </c>
      <c r="V928" s="16"/>
      <c r="W928" s="17" t="str">
        <f t="shared" ca="1" si="165"/>
        <v/>
      </c>
      <c r="X928" s="18" t="str">
        <f t="shared" ca="1" si="166"/>
        <v/>
      </c>
    </row>
    <row r="929" spans="1:24" x14ac:dyDescent="0.35">
      <c r="A929" s="3">
        <v>925</v>
      </c>
      <c r="B929" s="4"/>
      <c r="C929" s="4"/>
      <c r="D929" s="5" t="str">
        <f t="shared" si="157"/>
        <v/>
      </c>
      <c r="E929" s="4"/>
      <c r="F929" s="6"/>
      <c r="G929" s="6"/>
      <c r="H929" s="7" t="str">
        <f t="shared" ca="1" si="158"/>
        <v/>
      </c>
      <c r="I929" s="8" t="str">
        <f t="shared" ca="1" si="159"/>
        <v/>
      </c>
      <c r="J929" s="8" t="str">
        <f>IF(C929="","",
COUNTIFS(
sales!$C:$C,$C929,
sales!$E:$E,$E929,
sales!$H:$H,"&gt;="&amp;$F929,
sales!$H:$H,"&lt;="&amp;$G929
))</f>
        <v/>
      </c>
      <c r="K929" s="9" t="str">
        <f>IF(COUNTIFS(sales!C:C, C929)=0,"",
_xlfn.MAXIFS(sales!H:H, sales!C:C, C929))</f>
        <v/>
      </c>
      <c r="L929" s="4"/>
      <c r="M929" s="4"/>
      <c r="N929" s="10" t="str">
        <f>IF(C929="","",
SUMIFS(
sales!$I:$I,
sales!$C:$C,$C929,
sales!$E:$E,$E929,
sales!$H:$H,"&gt;="&amp;$F929,
sales!$H:$H,"&lt;="&amp;$G929
))</f>
        <v/>
      </c>
      <c r="O929" s="10" t="str">
        <f t="shared" si="160"/>
        <v/>
      </c>
      <c r="P929" s="11" t="str">
        <f t="shared" si="161"/>
        <v/>
      </c>
      <c r="Q929" s="12" t="str">
        <f t="shared" ca="1" si="162"/>
        <v/>
      </c>
      <c r="R929" s="100"/>
      <c r="S929" s="14"/>
      <c r="T929" s="15" t="str">
        <f t="shared" ca="1" si="163"/>
        <v/>
      </c>
      <c r="U929" s="15" t="str">
        <f t="shared" ca="1" si="164"/>
        <v/>
      </c>
      <c r="V929" s="16"/>
      <c r="W929" s="17" t="str">
        <f t="shared" ca="1" si="165"/>
        <v/>
      </c>
      <c r="X929" s="18" t="str">
        <f t="shared" ca="1" si="166"/>
        <v/>
      </c>
    </row>
    <row r="930" spans="1:24" x14ac:dyDescent="0.35">
      <c r="A930" s="3">
        <v>926</v>
      </c>
      <c r="B930" s="4"/>
      <c r="C930" s="4"/>
      <c r="D930" s="5" t="str">
        <f t="shared" si="157"/>
        <v/>
      </c>
      <c r="E930" s="4"/>
      <c r="F930" s="6"/>
      <c r="G930" s="6"/>
      <c r="H930" s="7" t="str">
        <f t="shared" ca="1" si="158"/>
        <v/>
      </c>
      <c r="I930" s="8" t="str">
        <f t="shared" ca="1" si="159"/>
        <v/>
      </c>
      <c r="J930" s="8" t="str">
        <f>IF(C930="","",
COUNTIFS(
sales!$C:$C,$C930,
sales!$E:$E,$E930,
sales!$H:$H,"&gt;="&amp;$F930,
sales!$H:$H,"&lt;="&amp;$G930
))</f>
        <v/>
      </c>
      <c r="K930" s="9" t="str">
        <f>IF(COUNTIFS(sales!C:C, C930)=0,"",
_xlfn.MAXIFS(sales!H:H, sales!C:C, C930))</f>
        <v/>
      </c>
      <c r="L930" s="4"/>
      <c r="M930" s="4"/>
      <c r="N930" s="10" t="str">
        <f>IF(C930="","",
SUMIFS(
sales!$I:$I,
sales!$C:$C,$C930,
sales!$E:$E,$E930,
sales!$H:$H,"&gt;="&amp;$F930,
sales!$H:$H,"&lt;="&amp;$G930
))</f>
        <v/>
      </c>
      <c r="O930" s="10" t="str">
        <f t="shared" si="160"/>
        <v/>
      </c>
      <c r="P930" s="11" t="str">
        <f t="shared" si="161"/>
        <v/>
      </c>
      <c r="Q930" s="12" t="str">
        <f t="shared" ca="1" si="162"/>
        <v/>
      </c>
      <c r="R930" s="100"/>
      <c r="S930" s="14"/>
      <c r="T930" s="15" t="str">
        <f t="shared" ca="1" si="163"/>
        <v/>
      </c>
      <c r="U930" s="15" t="str">
        <f t="shared" ca="1" si="164"/>
        <v/>
      </c>
      <c r="V930" s="16"/>
      <c r="W930" s="17" t="str">
        <f t="shared" ca="1" si="165"/>
        <v/>
      </c>
      <c r="X930" s="18" t="str">
        <f t="shared" ca="1" si="166"/>
        <v/>
      </c>
    </row>
    <row r="931" spans="1:24" x14ac:dyDescent="0.35">
      <c r="A931" s="3">
        <v>927</v>
      </c>
      <c r="B931" s="4"/>
      <c r="C931" s="4"/>
      <c r="D931" s="5" t="str">
        <f t="shared" si="157"/>
        <v/>
      </c>
      <c r="E931" s="4"/>
      <c r="F931" s="6"/>
      <c r="G931" s="6"/>
      <c r="H931" s="7" t="str">
        <f t="shared" ca="1" si="158"/>
        <v/>
      </c>
      <c r="I931" s="8" t="str">
        <f t="shared" ca="1" si="159"/>
        <v/>
      </c>
      <c r="J931" s="8" t="str">
        <f>IF(C931="","",
COUNTIFS(
sales!$C:$C,$C931,
sales!$E:$E,$E931,
sales!$H:$H,"&gt;="&amp;$F931,
sales!$H:$H,"&lt;="&amp;$G931
))</f>
        <v/>
      </c>
      <c r="K931" s="9" t="str">
        <f>IF(COUNTIFS(sales!C:C, C931)=0,"",
_xlfn.MAXIFS(sales!H:H, sales!C:C, C931))</f>
        <v/>
      </c>
      <c r="L931" s="4"/>
      <c r="M931" s="4"/>
      <c r="N931" s="10" t="str">
        <f>IF(C931="","",
SUMIFS(
sales!$I:$I,
sales!$C:$C,$C931,
sales!$E:$E,$E931,
sales!$H:$H,"&gt;="&amp;$F931,
sales!$H:$H,"&lt;="&amp;$G931
))</f>
        <v/>
      </c>
      <c r="O931" s="10" t="str">
        <f t="shared" si="160"/>
        <v/>
      </c>
      <c r="P931" s="11" t="str">
        <f t="shared" si="161"/>
        <v/>
      </c>
      <c r="Q931" s="12" t="str">
        <f t="shared" ca="1" si="162"/>
        <v/>
      </c>
      <c r="R931" s="100"/>
      <c r="S931" s="14"/>
      <c r="T931" s="15" t="str">
        <f t="shared" ca="1" si="163"/>
        <v/>
      </c>
      <c r="U931" s="15" t="str">
        <f t="shared" ca="1" si="164"/>
        <v/>
      </c>
      <c r="V931" s="16"/>
      <c r="W931" s="17" t="str">
        <f t="shared" ca="1" si="165"/>
        <v/>
      </c>
      <c r="X931" s="18" t="str">
        <f t="shared" ca="1" si="166"/>
        <v/>
      </c>
    </row>
    <row r="932" spans="1:24" x14ac:dyDescent="0.35">
      <c r="A932" s="3">
        <v>928</v>
      </c>
      <c r="B932" s="4"/>
      <c r="C932" s="4"/>
      <c r="D932" s="5" t="str">
        <f t="shared" si="157"/>
        <v/>
      </c>
      <c r="E932" s="4"/>
      <c r="F932" s="6"/>
      <c r="G932" s="6"/>
      <c r="H932" s="7" t="str">
        <f t="shared" ca="1" si="158"/>
        <v/>
      </c>
      <c r="I932" s="8" t="str">
        <f t="shared" ca="1" si="159"/>
        <v/>
      </c>
      <c r="J932" s="8" t="str">
        <f>IF(C932="","",
COUNTIFS(
sales!$C:$C,$C932,
sales!$E:$E,$E932,
sales!$H:$H,"&gt;="&amp;$F932,
sales!$H:$H,"&lt;="&amp;$G932
))</f>
        <v/>
      </c>
      <c r="K932" s="9" t="str">
        <f>IF(COUNTIFS(sales!C:C, C932)=0,"",
_xlfn.MAXIFS(sales!H:H, sales!C:C, C932))</f>
        <v/>
      </c>
      <c r="L932" s="4"/>
      <c r="M932" s="4"/>
      <c r="N932" s="10" t="str">
        <f>IF(C932="","",
SUMIFS(
sales!$I:$I,
sales!$C:$C,$C932,
sales!$E:$E,$E932,
sales!$H:$H,"&gt;="&amp;$F932,
sales!$H:$H,"&lt;="&amp;$G932
))</f>
        <v/>
      </c>
      <c r="O932" s="10" t="str">
        <f t="shared" si="160"/>
        <v/>
      </c>
      <c r="P932" s="11" t="str">
        <f t="shared" si="161"/>
        <v/>
      </c>
      <c r="Q932" s="12" t="str">
        <f t="shared" ca="1" si="162"/>
        <v/>
      </c>
      <c r="R932" s="100"/>
      <c r="S932" s="14"/>
      <c r="T932" s="15" t="str">
        <f t="shared" ca="1" si="163"/>
        <v/>
      </c>
      <c r="U932" s="15" t="str">
        <f t="shared" ca="1" si="164"/>
        <v/>
      </c>
      <c r="V932" s="16"/>
      <c r="W932" s="17" t="str">
        <f t="shared" ca="1" si="165"/>
        <v/>
      </c>
      <c r="X932" s="18" t="str">
        <f t="shared" ca="1" si="166"/>
        <v/>
      </c>
    </row>
    <row r="933" spans="1:24" x14ac:dyDescent="0.35">
      <c r="A933" s="3">
        <v>929</v>
      </c>
      <c r="B933" s="4"/>
      <c r="C933" s="4"/>
      <c r="D933" s="5" t="str">
        <f t="shared" si="157"/>
        <v/>
      </c>
      <c r="E933" s="4"/>
      <c r="F933" s="6"/>
      <c r="G933" s="6"/>
      <c r="H933" s="7" t="str">
        <f t="shared" ca="1" si="158"/>
        <v/>
      </c>
      <c r="I933" s="8" t="str">
        <f t="shared" ca="1" si="159"/>
        <v/>
      </c>
      <c r="J933" s="8" t="str">
        <f>IF(C933="","",
COUNTIFS(
sales!$C:$C,$C933,
sales!$E:$E,$E933,
sales!$H:$H,"&gt;="&amp;$F933,
sales!$H:$H,"&lt;="&amp;$G933
))</f>
        <v/>
      </c>
      <c r="K933" s="9" t="str">
        <f>IF(COUNTIFS(sales!C:C, C933)=0,"",
_xlfn.MAXIFS(sales!H:H, sales!C:C, C933))</f>
        <v/>
      </c>
      <c r="L933" s="4"/>
      <c r="M933" s="4"/>
      <c r="N933" s="10" t="str">
        <f>IF(C933="","",
SUMIFS(
sales!$I:$I,
sales!$C:$C,$C933,
sales!$E:$E,$E933,
sales!$H:$H,"&gt;="&amp;$F933,
sales!$H:$H,"&lt;="&amp;$G933
))</f>
        <v/>
      </c>
      <c r="O933" s="10" t="str">
        <f t="shared" si="160"/>
        <v/>
      </c>
      <c r="P933" s="11" t="str">
        <f t="shared" si="161"/>
        <v/>
      </c>
      <c r="Q933" s="12" t="str">
        <f t="shared" ca="1" si="162"/>
        <v/>
      </c>
      <c r="R933" s="100"/>
      <c r="S933" s="14"/>
      <c r="T933" s="15" t="str">
        <f t="shared" ca="1" si="163"/>
        <v/>
      </c>
      <c r="U933" s="15" t="str">
        <f t="shared" ca="1" si="164"/>
        <v/>
      </c>
      <c r="V933" s="16"/>
      <c r="W933" s="17" t="str">
        <f t="shared" ca="1" si="165"/>
        <v/>
      </c>
      <c r="X933" s="18" t="str">
        <f t="shared" ca="1" si="166"/>
        <v/>
      </c>
    </row>
    <row r="934" spans="1:24" x14ac:dyDescent="0.35">
      <c r="A934" s="3">
        <v>930</v>
      </c>
      <c r="B934" s="4"/>
      <c r="C934" s="4"/>
      <c r="D934" s="5" t="str">
        <f t="shared" si="157"/>
        <v/>
      </c>
      <c r="E934" s="4"/>
      <c r="F934" s="6"/>
      <c r="G934" s="6"/>
      <c r="H934" s="7" t="str">
        <f t="shared" ca="1" si="158"/>
        <v/>
      </c>
      <c r="I934" s="8" t="str">
        <f t="shared" ca="1" si="159"/>
        <v/>
      </c>
      <c r="J934" s="8" t="str">
        <f>IF(C934="","",
COUNTIFS(
sales!$C:$C,$C934,
sales!$E:$E,$E934,
sales!$H:$H,"&gt;="&amp;$F934,
sales!$H:$H,"&lt;="&amp;$G934
))</f>
        <v/>
      </c>
      <c r="K934" s="9" t="str">
        <f>IF(COUNTIFS(sales!C:C, C934)=0,"",
_xlfn.MAXIFS(sales!H:H, sales!C:C, C934))</f>
        <v/>
      </c>
      <c r="L934" s="4"/>
      <c r="M934" s="4"/>
      <c r="N934" s="10" t="str">
        <f>IF(C934="","",
SUMIFS(
sales!$I:$I,
sales!$C:$C,$C934,
sales!$E:$E,$E934,
sales!$H:$H,"&gt;="&amp;$F934,
sales!$H:$H,"&lt;="&amp;$G934
))</f>
        <v/>
      </c>
      <c r="O934" s="10" t="str">
        <f t="shared" si="160"/>
        <v/>
      </c>
      <c r="P934" s="11" t="str">
        <f t="shared" si="161"/>
        <v/>
      </c>
      <c r="Q934" s="12" t="str">
        <f t="shared" ca="1" si="162"/>
        <v/>
      </c>
      <c r="R934" s="100"/>
      <c r="S934" s="14"/>
      <c r="T934" s="15" t="str">
        <f t="shared" ca="1" si="163"/>
        <v/>
      </c>
      <c r="U934" s="15" t="str">
        <f t="shared" ca="1" si="164"/>
        <v/>
      </c>
      <c r="V934" s="16"/>
      <c r="W934" s="17" t="str">
        <f t="shared" ca="1" si="165"/>
        <v/>
      </c>
      <c r="X934" s="18" t="str">
        <f t="shared" ca="1" si="166"/>
        <v/>
      </c>
    </row>
    <row r="935" spans="1:24" x14ac:dyDescent="0.35">
      <c r="A935" s="3">
        <v>931</v>
      </c>
      <c r="B935" s="4"/>
      <c r="C935" s="4"/>
      <c r="D935" s="5" t="str">
        <f t="shared" si="157"/>
        <v/>
      </c>
      <c r="E935" s="4"/>
      <c r="F935" s="6"/>
      <c r="G935" s="6"/>
      <c r="H935" s="7" t="str">
        <f t="shared" ca="1" si="158"/>
        <v/>
      </c>
      <c r="I935" s="8" t="str">
        <f t="shared" ca="1" si="159"/>
        <v/>
      </c>
      <c r="J935" s="8" t="str">
        <f>IF(C935="","",
COUNTIFS(
sales!$C:$C,$C935,
sales!$E:$E,$E935,
sales!$H:$H,"&gt;="&amp;$F935,
sales!$H:$H,"&lt;="&amp;$G935
))</f>
        <v/>
      </c>
      <c r="K935" s="9" t="str">
        <f>IF(COUNTIFS(sales!C:C, C935)=0,"",
_xlfn.MAXIFS(sales!H:H, sales!C:C, C935))</f>
        <v/>
      </c>
      <c r="L935" s="4"/>
      <c r="M935" s="4"/>
      <c r="N935" s="10" t="str">
        <f>IF(C935="","",
SUMIFS(
sales!$I:$I,
sales!$C:$C,$C935,
sales!$E:$E,$E935,
sales!$H:$H,"&gt;="&amp;$F935,
sales!$H:$H,"&lt;="&amp;$G935
))</f>
        <v/>
      </c>
      <c r="O935" s="10" t="str">
        <f t="shared" si="160"/>
        <v/>
      </c>
      <c r="P935" s="11" t="str">
        <f t="shared" si="161"/>
        <v/>
      </c>
      <c r="Q935" s="12" t="str">
        <f t="shared" ca="1" si="162"/>
        <v/>
      </c>
      <c r="R935" s="100"/>
      <c r="S935" s="14"/>
      <c r="T935" s="15" t="str">
        <f t="shared" ca="1" si="163"/>
        <v/>
      </c>
      <c r="U935" s="15" t="str">
        <f t="shared" ca="1" si="164"/>
        <v/>
      </c>
      <c r="V935" s="16"/>
      <c r="W935" s="17" t="str">
        <f t="shared" ca="1" si="165"/>
        <v/>
      </c>
      <c r="X935" s="18" t="str">
        <f t="shared" ca="1" si="166"/>
        <v/>
      </c>
    </row>
    <row r="936" spans="1:24" x14ac:dyDescent="0.35">
      <c r="A936" s="3">
        <v>932</v>
      </c>
      <c r="B936" s="4"/>
      <c r="C936" s="4"/>
      <c r="D936" s="5" t="str">
        <f t="shared" si="157"/>
        <v/>
      </c>
      <c r="E936" s="4"/>
      <c r="F936" s="6"/>
      <c r="G936" s="6"/>
      <c r="H936" s="7" t="str">
        <f t="shared" ca="1" si="158"/>
        <v/>
      </c>
      <c r="I936" s="8" t="str">
        <f t="shared" ca="1" si="159"/>
        <v/>
      </c>
      <c r="J936" s="8" t="str">
        <f>IF(C936="","",
COUNTIFS(
sales!$C:$C,$C936,
sales!$E:$E,$E936,
sales!$H:$H,"&gt;="&amp;$F936,
sales!$H:$H,"&lt;="&amp;$G936
))</f>
        <v/>
      </c>
      <c r="K936" s="9" t="str">
        <f>IF(COUNTIFS(sales!C:C, C936)=0,"",
_xlfn.MAXIFS(sales!H:H, sales!C:C, C936))</f>
        <v/>
      </c>
      <c r="L936" s="4"/>
      <c r="M936" s="4"/>
      <c r="N936" s="10" t="str">
        <f>IF(C936="","",
SUMIFS(
sales!$I:$I,
sales!$C:$C,$C936,
sales!$E:$E,$E936,
sales!$H:$H,"&gt;="&amp;$F936,
sales!$H:$H,"&lt;="&amp;$G936
))</f>
        <v/>
      </c>
      <c r="O936" s="10" t="str">
        <f t="shared" si="160"/>
        <v/>
      </c>
      <c r="P936" s="11" t="str">
        <f t="shared" si="161"/>
        <v/>
      </c>
      <c r="Q936" s="12" t="str">
        <f t="shared" ca="1" si="162"/>
        <v/>
      </c>
      <c r="R936" s="100"/>
      <c r="S936" s="14"/>
      <c r="T936" s="15" t="str">
        <f t="shared" ca="1" si="163"/>
        <v/>
      </c>
      <c r="U936" s="15" t="str">
        <f t="shared" ca="1" si="164"/>
        <v/>
      </c>
      <c r="V936" s="16"/>
      <c r="W936" s="17" t="str">
        <f t="shared" ca="1" si="165"/>
        <v/>
      </c>
      <c r="X936" s="18" t="str">
        <f t="shared" ca="1" si="166"/>
        <v/>
      </c>
    </row>
    <row r="937" spans="1:24" x14ac:dyDescent="0.35">
      <c r="A937" s="3">
        <v>933</v>
      </c>
      <c r="B937" s="4"/>
      <c r="C937" s="4"/>
      <c r="D937" s="5" t="str">
        <f t="shared" ref="D937:D1000" si="167">IF(E937="ISNR20","Natural Rubber-TSNR (ISNR-20)","")</f>
        <v/>
      </c>
      <c r="E937" s="4"/>
      <c r="F937" s="6"/>
      <c r="G937" s="6"/>
      <c r="H937" s="7" t="str">
        <f t="shared" ref="H937:H1000" ca="1" si="168">IF(G937="","",G937-TODAY())</f>
        <v/>
      </c>
      <c r="I937" s="8" t="str">
        <f t="shared" ref="I937:I1000" ca="1" si="169">IF(G937="","",
IF(G937&lt;TODAY(),
IF(O937&gt;0,"Violated","Completed"),
IF(H937&lt;=7,"Expiring Soon",
"Active")))</f>
        <v/>
      </c>
      <c r="J937" s="8" t="str">
        <f>IF(C937="","",
COUNTIFS(
sales!$C:$C,$C937,
sales!$E:$E,$E937,
sales!$H:$H,"&gt;="&amp;$F937,
sales!$H:$H,"&lt;="&amp;$G937
))</f>
        <v/>
      </c>
      <c r="K937" s="9" t="str">
        <f>IF(COUNTIFS(sales!C:C, C937)=0,"",
_xlfn.MAXIFS(sales!H:H, sales!C:C, C937))</f>
        <v/>
      </c>
      <c r="L937" s="4"/>
      <c r="M937" s="4"/>
      <c r="N937" s="10" t="str">
        <f>IF(C937="","",
SUMIFS(
sales!$I:$I,
sales!$C:$C,$C937,
sales!$E:$E,$E937,
sales!$H:$H,"&gt;="&amp;$F937,
sales!$H:$H,"&lt;="&amp;$G937
))</f>
        <v/>
      </c>
      <c r="O937" s="10" t="str">
        <f t="shared" ref="O937:O1000" si="170">IF(M937="","",M937-N937)</f>
        <v/>
      </c>
      <c r="P937" s="11" t="str">
        <f t="shared" ref="P937:P1000" si="171">IF(M937=0,"",N937/M937)</f>
        <v/>
      </c>
      <c r="Q937" s="12" t="str">
        <f t="shared" ref="Q937:Q1000" ca="1" si="172">IF(OR(G937="",O937=""),"",
IF(AND(G937&lt;TODAY(),O937&gt;0),"YES","NO"))</f>
        <v/>
      </c>
      <c r="R937" s="100"/>
      <c r="S937" s="14"/>
      <c r="T937" s="15" t="str">
        <f t="shared" ref="T937:T1000" ca="1" si="173">IF(Q937="YES", IF(R937="Company",L937*(1+S937),IF(R937="Vendor",L937*(1-S937),"")),"")</f>
        <v/>
      </c>
      <c r="U937" s="15" t="str">
        <f t="shared" ref="U937:U1000" ca="1" si="174">IF(Q937="YES",O937*T937,"")</f>
        <v/>
      </c>
      <c r="V937" s="16"/>
      <c r="W937" s="17" t="str">
        <f t="shared" ref="W937:W1000" ca="1" si="175">IF(Q937="YES",G937+V937,"")</f>
        <v/>
      </c>
      <c r="X937" s="18" t="str">
        <f t="shared" ref="X937:X1000" ca="1" si="176">IF(Q937="YES",IF(TODAY()&gt;W937,"OVERDUE","WITHIN TIME"),"")</f>
        <v/>
      </c>
    </row>
    <row r="938" spans="1:24" x14ac:dyDescent="0.35">
      <c r="A938" s="3">
        <v>934</v>
      </c>
      <c r="B938" s="4"/>
      <c r="C938" s="4"/>
      <c r="D938" s="5" t="str">
        <f t="shared" si="167"/>
        <v/>
      </c>
      <c r="E938" s="4"/>
      <c r="F938" s="6"/>
      <c r="G938" s="6"/>
      <c r="H938" s="7" t="str">
        <f t="shared" ca="1" si="168"/>
        <v/>
      </c>
      <c r="I938" s="8" t="str">
        <f t="shared" ca="1" si="169"/>
        <v/>
      </c>
      <c r="J938" s="8" t="str">
        <f>IF(C938="","",
COUNTIFS(
sales!$C:$C,$C938,
sales!$E:$E,$E938,
sales!$H:$H,"&gt;="&amp;$F938,
sales!$H:$H,"&lt;="&amp;$G938
))</f>
        <v/>
      </c>
      <c r="K938" s="9" t="str">
        <f>IF(COUNTIFS(sales!C:C, C938)=0,"",
_xlfn.MAXIFS(sales!H:H, sales!C:C, C938))</f>
        <v/>
      </c>
      <c r="L938" s="4"/>
      <c r="M938" s="4"/>
      <c r="N938" s="10" t="str">
        <f>IF(C938="","",
SUMIFS(
sales!$I:$I,
sales!$C:$C,$C938,
sales!$E:$E,$E938,
sales!$H:$H,"&gt;="&amp;$F938,
sales!$H:$H,"&lt;="&amp;$G938
))</f>
        <v/>
      </c>
      <c r="O938" s="10" t="str">
        <f t="shared" si="170"/>
        <v/>
      </c>
      <c r="P938" s="11" t="str">
        <f t="shared" si="171"/>
        <v/>
      </c>
      <c r="Q938" s="12" t="str">
        <f t="shared" ca="1" si="172"/>
        <v/>
      </c>
      <c r="R938" s="100"/>
      <c r="S938" s="14"/>
      <c r="T938" s="15" t="str">
        <f t="shared" ca="1" si="173"/>
        <v/>
      </c>
      <c r="U938" s="15" t="str">
        <f t="shared" ca="1" si="174"/>
        <v/>
      </c>
      <c r="V938" s="16"/>
      <c r="W938" s="17" t="str">
        <f t="shared" ca="1" si="175"/>
        <v/>
      </c>
      <c r="X938" s="18" t="str">
        <f t="shared" ca="1" si="176"/>
        <v/>
      </c>
    </row>
    <row r="939" spans="1:24" x14ac:dyDescent="0.35">
      <c r="A939" s="3">
        <v>935</v>
      </c>
      <c r="B939" s="4"/>
      <c r="C939" s="4"/>
      <c r="D939" s="5" t="str">
        <f t="shared" si="167"/>
        <v/>
      </c>
      <c r="E939" s="4"/>
      <c r="F939" s="6"/>
      <c r="G939" s="6"/>
      <c r="H939" s="7" t="str">
        <f t="shared" ca="1" si="168"/>
        <v/>
      </c>
      <c r="I939" s="8" t="str">
        <f t="shared" ca="1" si="169"/>
        <v/>
      </c>
      <c r="J939" s="8" t="str">
        <f>IF(C939="","",
COUNTIFS(
sales!$C:$C,$C939,
sales!$E:$E,$E939,
sales!$H:$H,"&gt;="&amp;$F939,
sales!$H:$H,"&lt;="&amp;$G939
))</f>
        <v/>
      </c>
      <c r="K939" s="9" t="str">
        <f>IF(COUNTIFS(sales!C:C, C939)=0,"",
_xlfn.MAXIFS(sales!H:H, sales!C:C, C939))</f>
        <v/>
      </c>
      <c r="L939" s="4"/>
      <c r="M939" s="4"/>
      <c r="N939" s="10" t="str">
        <f>IF(C939="","",
SUMIFS(
sales!$I:$I,
sales!$C:$C,$C939,
sales!$E:$E,$E939,
sales!$H:$H,"&gt;="&amp;$F939,
sales!$H:$H,"&lt;="&amp;$G939
))</f>
        <v/>
      </c>
      <c r="O939" s="10" t="str">
        <f t="shared" si="170"/>
        <v/>
      </c>
      <c r="P939" s="11" t="str">
        <f t="shared" si="171"/>
        <v/>
      </c>
      <c r="Q939" s="12" t="str">
        <f t="shared" ca="1" si="172"/>
        <v/>
      </c>
      <c r="R939" s="100"/>
      <c r="S939" s="14"/>
      <c r="T939" s="15" t="str">
        <f t="shared" ca="1" si="173"/>
        <v/>
      </c>
      <c r="U939" s="15" t="str">
        <f t="shared" ca="1" si="174"/>
        <v/>
      </c>
      <c r="V939" s="16"/>
      <c r="W939" s="17" t="str">
        <f t="shared" ca="1" si="175"/>
        <v/>
      </c>
      <c r="X939" s="18" t="str">
        <f t="shared" ca="1" si="176"/>
        <v/>
      </c>
    </row>
    <row r="940" spans="1:24" x14ac:dyDescent="0.35">
      <c r="A940" s="3">
        <v>936</v>
      </c>
      <c r="B940" s="4"/>
      <c r="C940" s="4"/>
      <c r="D940" s="5" t="str">
        <f t="shared" si="167"/>
        <v/>
      </c>
      <c r="E940" s="4"/>
      <c r="F940" s="6"/>
      <c r="G940" s="6"/>
      <c r="H940" s="7" t="str">
        <f t="shared" ca="1" si="168"/>
        <v/>
      </c>
      <c r="I940" s="8" t="str">
        <f t="shared" ca="1" si="169"/>
        <v/>
      </c>
      <c r="J940" s="8" t="str">
        <f>IF(C940="","",
COUNTIFS(
sales!$C:$C,$C940,
sales!$E:$E,$E940,
sales!$H:$H,"&gt;="&amp;$F940,
sales!$H:$H,"&lt;="&amp;$G940
))</f>
        <v/>
      </c>
      <c r="K940" s="9" t="str">
        <f>IF(COUNTIFS(sales!C:C, C940)=0,"",
_xlfn.MAXIFS(sales!H:H, sales!C:C, C940))</f>
        <v/>
      </c>
      <c r="L940" s="4"/>
      <c r="M940" s="4"/>
      <c r="N940" s="10" t="str">
        <f>IF(C940="","",
SUMIFS(
sales!$I:$I,
sales!$C:$C,$C940,
sales!$E:$E,$E940,
sales!$H:$H,"&gt;="&amp;$F940,
sales!$H:$H,"&lt;="&amp;$G940
))</f>
        <v/>
      </c>
      <c r="O940" s="10" t="str">
        <f t="shared" si="170"/>
        <v/>
      </c>
      <c r="P940" s="11" t="str">
        <f t="shared" si="171"/>
        <v/>
      </c>
      <c r="Q940" s="12" t="str">
        <f t="shared" ca="1" si="172"/>
        <v/>
      </c>
      <c r="R940" s="100"/>
      <c r="S940" s="14"/>
      <c r="T940" s="15" t="str">
        <f t="shared" ca="1" si="173"/>
        <v/>
      </c>
      <c r="U940" s="15" t="str">
        <f t="shared" ca="1" si="174"/>
        <v/>
      </c>
      <c r="V940" s="16"/>
      <c r="W940" s="17" t="str">
        <f t="shared" ca="1" si="175"/>
        <v/>
      </c>
      <c r="X940" s="18" t="str">
        <f t="shared" ca="1" si="176"/>
        <v/>
      </c>
    </row>
    <row r="941" spans="1:24" x14ac:dyDescent="0.35">
      <c r="A941" s="3">
        <v>937</v>
      </c>
      <c r="B941" s="4"/>
      <c r="C941" s="4"/>
      <c r="D941" s="5" t="str">
        <f t="shared" si="167"/>
        <v/>
      </c>
      <c r="E941" s="4"/>
      <c r="F941" s="6"/>
      <c r="G941" s="6"/>
      <c r="H941" s="7" t="str">
        <f t="shared" ca="1" si="168"/>
        <v/>
      </c>
      <c r="I941" s="8" t="str">
        <f t="shared" ca="1" si="169"/>
        <v/>
      </c>
      <c r="J941" s="8" t="str">
        <f>IF(C941="","",
COUNTIFS(
sales!$C:$C,$C941,
sales!$E:$E,$E941,
sales!$H:$H,"&gt;="&amp;$F941,
sales!$H:$H,"&lt;="&amp;$G941
))</f>
        <v/>
      </c>
      <c r="K941" s="9" t="str">
        <f>IF(COUNTIFS(sales!C:C, C941)=0,"",
_xlfn.MAXIFS(sales!H:H, sales!C:C, C941))</f>
        <v/>
      </c>
      <c r="L941" s="4"/>
      <c r="M941" s="4"/>
      <c r="N941" s="10" t="str">
        <f>IF(C941="","",
SUMIFS(
sales!$I:$I,
sales!$C:$C,$C941,
sales!$E:$E,$E941,
sales!$H:$H,"&gt;="&amp;$F941,
sales!$H:$H,"&lt;="&amp;$G941
))</f>
        <v/>
      </c>
      <c r="O941" s="10" t="str">
        <f t="shared" si="170"/>
        <v/>
      </c>
      <c r="P941" s="11" t="str">
        <f t="shared" si="171"/>
        <v/>
      </c>
      <c r="Q941" s="12" t="str">
        <f t="shared" ca="1" si="172"/>
        <v/>
      </c>
      <c r="R941" s="100"/>
      <c r="S941" s="14"/>
      <c r="T941" s="15" t="str">
        <f t="shared" ca="1" si="173"/>
        <v/>
      </c>
      <c r="U941" s="15" t="str">
        <f t="shared" ca="1" si="174"/>
        <v/>
      </c>
      <c r="V941" s="16"/>
      <c r="W941" s="17" t="str">
        <f t="shared" ca="1" si="175"/>
        <v/>
      </c>
      <c r="X941" s="18" t="str">
        <f t="shared" ca="1" si="176"/>
        <v/>
      </c>
    </row>
    <row r="942" spans="1:24" x14ac:dyDescent="0.35">
      <c r="A942" s="3">
        <v>938</v>
      </c>
      <c r="B942" s="4"/>
      <c r="C942" s="4"/>
      <c r="D942" s="5" t="str">
        <f t="shared" si="167"/>
        <v/>
      </c>
      <c r="E942" s="4"/>
      <c r="F942" s="6"/>
      <c r="G942" s="6"/>
      <c r="H942" s="7" t="str">
        <f t="shared" ca="1" si="168"/>
        <v/>
      </c>
      <c r="I942" s="8" t="str">
        <f t="shared" ca="1" si="169"/>
        <v/>
      </c>
      <c r="J942" s="8" t="str">
        <f>IF(C942="","",
COUNTIFS(
sales!$C:$C,$C942,
sales!$E:$E,$E942,
sales!$H:$H,"&gt;="&amp;$F942,
sales!$H:$H,"&lt;="&amp;$G942
))</f>
        <v/>
      </c>
      <c r="K942" s="9" t="str">
        <f>IF(COUNTIFS(sales!C:C, C942)=0,"",
_xlfn.MAXIFS(sales!H:H, sales!C:C, C942))</f>
        <v/>
      </c>
      <c r="L942" s="4"/>
      <c r="M942" s="4"/>
      <c r="N942" s="10" t="str">
        <f>IF(C942="","",
SUMIFS(
sales!$I:$I,
sales!$C:$C,$C942,
sales!$E:$E,$E942,
sales!$H:$H,"&gt;="&amp;$F942,
sales!$H:$H,"&lt;="&amp;$G942
))</f>
        <v/>
      </c>
      <c r="O942" s="10" t="str">
        <f t="shared" si="170"/>
        <v/>
      </c>
      <c r="P942" s="11" t="str">
        <f t="shared" si="171"/>
        <v/>
      </c>
      <c r="Q942" s="12" t="str">
        <f t="shared" ca="1" si="172"/>
        <v/>
      </c>
      <c r="R942" s="100"/>
      <c r="S942" s="14"/>
      <c r="T942" s="15" t="str">
        <f t="shared" ca="1" si="173"/>
        <v/>
      </c>
      <c r="U942" s="15" t="str">
        <f t="shared" ca="1" si="174"/>
        <v/>
      </c>
      <c r="V942" s="16"/>
      <c r="W942" s="17" t="str">
        <f t="shared" ca="1" si="175"/>
        <v/>
      </c>
      <c r="X942" s="18" t="str">
        <f t="shared" ca="1" si="176"/>
        <v/>
      </c>
    </row>
    <row r="943" spans="1:24" x14ac:dyDescent="0.35">
      <c r="A943" s="3">
        <v>939</v>
      </c>
      <c r="B943" s="4"/>
      <c r="C943" s="4"/>
      <c r="D943" s="5" t="str">
        <f t="shared" si="167"/>
        <v/>
      </c>
      <c r="E943" s="4"/>
      <c r="F943" s="6"/>
      <c r="G943" s="6"/>
      <c r="H943" s="7" t="str">
        <f t="shared" ca="1" si="168"/>
        <v/>
      </c>
      <c r="I943" s="8" t="str">
        <f t="shared" ca="1" si="169"/>
        <v/>
      </c>
      <c r="J943" s="8" t="str">
        <f>IF(C943="","",
COUNTIFS(
sales!$C:$C,$C943,
sales!$E:$E,$E943,
sales!$H:$H,"&gt;="&amp;$F943,
sales!$H:$H,"&lt;="&amp;$G943
))</f>
        <v/>
      </c>
      <c r="K943" s="9" t="str">
        <f>IF(COUNTIFS(sales!C:C, C943)=0,"",
_xlfn.MAXIFS(sales!H:H, sales!C:C, C943))</f>
        <v/>
      </c>
      <c r="L943" s="4"/>
      <c r="M943" s="4"/>
      <c r="N943" s="10" t="str">
        <f>IF(C943="","",
SUMIFS(
sales!$I:$I,
sales!$C:$C,$C943,
sales!$E:$E,$E943,
sales!$H:$H,"&gt;="&amp;$F943,
sales!$H:$H,"&lt;="&amp;$G943
))</f>
        <v/>
      </c>
      <c r="O943" s="10" t="str">
        <f t="shared" si="170"/>
        <v/>
      </c>
      <c r="P943" s="11" t="str">
        <f t="shared" si="171"/>
        <v/>
      </c>
      <c r="Q943" s="12" t="str">
        <f t="shared" ca="1" si="172"/>
        <v/>
      </c>
      <c r="R943" s="100"/>
      <c r="S943" s="14"/>
      <c r="T943" s="15" t="str">
        <f t="shared" ca="1" si="173"/>
        <v/>
      </c>
      <c r="U943" s="15" t="str">
        <f t="shared" ca="1" si="174"/>
        <v/>
      </c>
      <c r="V943" s="16"/>
      <c r="W943" s="17" t="str">
        <f t="shared" ca="1" si="175"/>
        <v/>
      </c>
      <c r="X943" s="18" t="str">
        <f t="shared" ca="1" si="176"/>
        <v/>
      </c>
    </row>
    <row r="944" spans="1:24" x14ac:dyDescent="0.35">
      <c r="A944" s="3">
        <v>940</v>
      </c>
      <c r="B944" s="4"/>
      <c r="C944" s="4"/>
      <c r="D944" s="5" t="str">
        <f t="shared" si="167"/>
        <v/>
      </c>
      <c r="E944" s="4"/>
      <c r="F944" s="6"/>
      <c r="G944" s="6"/>
      <c r="H944" s="7" t="str">
        <f t="shared" ca="1" si="168"/>
        <v/>
      </c>
      <c r="I944" s="8" t="str">
        <f t="shared" ca="1" si="169"/>
        <v/>
      </c>
      <c r="J944" s="8" t="str">
        <f>IF(C944="","",
COUNTIFS(
sales!$C:$C,$C944,
sales!$E:$E,$E944,
sales!$H:$H,"&gt;="&amp;$F944,
sales!$H:$H,"&lt;="&amp;$G944
))</f>
        <v/>
      </c>
      <c r="K944" s="9" t="str">
        <f>IF(COUNTIFS(sales!C:C, C944)=0,"",
_xlfn.MAXIFS(sales!H:H, sales!C:C, C944))</f>
        <v/>
      </c>
      <c r="L944" s="4"/>
      <c r="M944" s="4"/>
      <c r="N944" s="10" t="str">
        <f>IF(C944="","",
SUMIFS(
sales!$I:$I,
sales!$C:$C,$C944,
sales!$E:$E,$E944,
sales!$H:$H,"&gt;="&amp;$F944,
sales!$H:$H,"&lt;="&amp;$G944
))</f>
        <v/>
      </c>
      <c r="O944" s="10" t="str">
        <f t="shared" si="170"/>
        <v/>
      </c>
      <c r="P944" s="11" t="str">
        <f t="shared" si="171"/>
        <v/>
      </c>
      <c r="Q944" s="12" t="str">
        <f t="shared" ca="1" si="172"/>
        <v/>
      </c>
      <c r="R944" s="100"/>
      <c r="S944" s="14"/>
      <c r="T944" s="15" t="str">
        <f t="shared" ca="1" si="173"/>
        <v/>
      </c>
      <c r="U944" s="15" t="str">
        <f t="shared" ca="1" si="174"/>
        <v/>
      </c>
      <c r="V944" s="16"/>
      <c r="W944" s="17" t="str">
        <f t="shared" ca="1" si="175"/>
        <v/>
      </c>
      <c r="X944" s="18" t="str">
        <f t="shared" ca="1" si="176"/>
        <v/>
      </c>
    </row>
    <row r="945" spans="1:24" x14ac:dyDescent="0.35">
      <c r="A945" s="3">
        <v>941</v>
      </c>
      <c r="B945" s="4"/>
      <c r="C945" s="4"/>
      <c r="D945" s="5" t="str">
        <f t="shared" si="167"/>
        <v/>
      </c>
      <c r="E945" s="4"/>
      <c r="F945" s="6"/>
      <c r="G945" s="6"/>
      <c r="H945" s="7" t="str">
        <f t="shared" ca="1" si="168"/>
        <v/>
      </c>
      <c r="I945" s="8" t="str">
        <f t="shared" ca="1" si="169"/>
        <v/>
      </c>
      <c r="J945" s="8" t="str">
        <f>IF(C945="","",
COUNTIFS(
sales!$C:$C,$C945,
sales!$E:$E,$E945,
sales!$H:$H,"&gt;="&amp;$F945,
sales!$H:$H,"&lt;="&amp;$G945
))</f>
        <v/>
      </c>
      <c r="K945" s="9" t="str">
        <f>IF(COUNTIFS(sales!C:C, C945)=0,"",
_xlfn.MAXIFS(sales!H:H, sales!C:C, C945))</f>
        <v/>
      </c>
      <c r="L945" s="4"/>
      <c r="M945" s="4"/>
      <c r="N945" s="10" t="str">
        <f>IF(C945="","",
SUMIFS(
sales!$I:$I,
sales!$C:$C,$C945,
sales!$E:$E,$E945,
sales!$H:$H,"&gt;="&amp;$F945,
sales!$H:$H,"&lt;="&amp;$G945
))</f>
        <v/>
      </c>
      <c r="O945" s="10" t="str">
        <f t="shared" si="170"/>
        <v/>
      </c>
      <c r="P945" s="11" t="str">
        <f t="shared" si="171"/>
        <v/>
      </c>
      <c r="Q945" s="12" t="str">
        <f t="shared" ca="1" si="172"/>
        <v/>
      </c>
      <c r="R945" s="100"/>
      <c r="S945" s="14"/>
      <c r="T945" s="15" t="str">
        <f t="shared" ca="1" si="173"/>
        <v/>
      </c>
      <c r="U945" s="15" t="str">
        <f t="shared" ca="1" si="174"/>
        <v/>
      </c>
      <c r="V945" s="16"/>
      <c r="W945" s="17" t="str">
        <f t="shared" ca="1" si="175"/>
        <v/>
      </c>
      <c r="X945" s="18" t="str">
        <f t="shared" ca="1" si="176"/>
        <v/>
      </c>
    </row>
    <row r="946" spans="1:24" x14ac:dyDescent="0.35">
      <c r="A946" s="3">
        <v>942</v>
      </c>
      <c r="B946" s="4"/>
      <c r="C946" s="4"/>
      <c r="D946" s="5" t="str">
        <f t="shared" si="167"/>
        <v/>
      </c>
      <c r="E946" s="4"/>
      <c r="F946" s="6"/>
      <c r="G946" s="6"/>
      <c r="H946" s="7" t="str">
        <f t="shared" ca="1" si="168"/>
        <v/>
      </c>
      <c r="I946" s="8" t="str">
        <f t="shared" ca="1" si="169"/>
        <v/>
      </c>
      <c r="J946" s="8" t="str">
        <f>IF(C946="","",
COUNTIFS(
sales!$C:$C,$C946,
sales!$E:$E,$E946,
sales!$H:$H,"&gt;="&amp;$F946,
sales!$H:$H,"&lt;="&amp;$G946
))</f>
        <v/>
      </c>
      <c r="K946" s="9" t="str">
        <f>IF(COUNTIFS(sales!C:C, C946)=0,"",
_xlfn.MAXIFS(sales!H:H, sales!C:C, C946))</f>
        <v/>
      </c>
      <c r="L946" s="4"/>
      <c r="M946" s="4"/>
      <c r="N946" s="10" t="str">
        <f>IF(C946="","",
SUMIFS(
sales!$I:$I,
sales!$C:$C,$C946,
sales!$E:$E,$E946,
sales!$H:$H,"&gt;="&amp;$F946,
sales!$H:$H,"&lt;="&amp;$G946
))</f>
        <v/>
      </c>
      <c r="O946" s="10" t="str">
        <f t="shared" si="170"/>
        <v/>
      </c>
      <c r="P946" s="11" t="str">
        <f t="shared" si="171"/>
        <v/>
      </c>
      <c r="Q946" s="12" t="str">
        <f t="shared" ca="1" si="172"/>
        <v/>
      </c>
      <c r="R946" s="100"/>
      <c r="S946" s="14"/>
      <c r="T946" s="15" t="str">
        <f t="shared" ca="1" si="173"/>
        <v/>
      </c>
      <c r="U946" s="15" t="str">
        <f t="shared" ca="1" si="174"/>
        <v/>
      </c>
      <c r="V946" s="16"/>
      <c r="W946" s="17" t="str">
        <f t="shared" ca="1" si="175"/>
        <v/>
      </c>
      <c r="X946" s="18" t="str">
        <f t="shared" ca="1" si="176"/>
        <v/>
      </c>
    </row>
    <row r="947" spans="1:24" x14ac:dyDescent="0.35">
      <c r="A947" s="3">
        <v>943</v>
      </c>
      <c r="B947" s="4"/>
      <c r="C947" s="4"/>
      <c r="D947" s="5" t="str">
        <f t="shared" si="167"/>
        <v/>
      </c>
      <c r="E947" s="4"/>
      <c r="F947" s="6"/>
      <c r="G947" s="6"/>
      <c r="H947" s="7" t="str">
        <f t="shared" ca="1" si="168"/>
        <v/>
      </c>
      <c r="I947" s="8" t="str">
        <f t="shared" ca="1" si="169"/>
        <v/>
      </c>
      <c r="J947" s="8" t="str">
        <f>IF(C947="","",
COUNTIFS(
sales!$C:$C,$C947,
sales!$E:$E,$E947,
sales!$H:$H,"&gt;="&amp;$F947,
sales!$H:$H,"&lt;="&amp;$G947
))</f>
        <v/>
      </c>
      <c r="K947" s="9" t="str">
        <f>IF(COUNTIFS(sales!C:C, C947)=0,"",
_xlfn.MAXIFS(sales!H:H, sales!C:C, C947))</f>
        <v/>
      </c>
      <c r="L947" s="4"/>
      <c r="M947" s="4"/>
      <c r="N947" s="10" t="str">
        <f>IF(C947="","",
SUMIFS(
sales!$I:$I,
sales!$C:$C,$C947,
sales!$E:$E,$E947,
sales!$H:$H,"&gt;="&amp;$F947,
sales!$H:$H,"&lt;="&amp;$G947
))</f>
        <v/>
      </c>
      <c r="O947" s="10" t="str">
        <f t="shared" si="170"/>
        <v/>
      </c>
      <c r="P947" s="11" t="str">
        <f t="shared" si="171"/>
        <v/>
      </c>
      <c r="Q947" s="12" t="str">
        <f t="shared" ca="1" si="172"/>
        <v/>
      </c>
      <c r="R947" s="100"/>
      <c r="S947" s="14"/>
      <c r="T947" s="15" t="str">
        <f t="shared" ca="1" si="173"/>
        <v/>
      </c>
      <c r="U947" s="15" t="str">
        <f t="shared" ca="1" si="174"/>
        <v/>
      </c>
      <c r="V947" s="16"/>
      <c r="W947" s="17" t="str">
        <f t="shared" ca="1" si="175"/>
        <v/>
      </c>
      <c r="X947" s="18" t="str">
        <f t="shared" ca="1" si="176"/>
        <v/>
      </c>
    </row>
    <row r="948" spans="1:24" x14ac:dyDescent="0.35">
      <c r="A948" s="3">
        <v>944</v>
      </c>
      <c r="B948" s="4"/>
      <c r="C948" s="4"/>
      <c r="D948" s="5" t="str">
        <f t="shared" si="167"/>
        <v/>
      </c>
      <c r="E948" s="4"/>
      <c r="F948" s="6"/>
      <c r="G948" s="6"/>
      <c r="H948" s="7" t="str">
        <f t="shared" ca="1" si="168"/>
        <v/>
      </c>
      <c r="I948" s="8" t="str">
        <f t="shared" ca="1" si="169"/>
        <v/>
      </c>
      <c r="J948" s="8" t="str">
        <f>IF(C948="","",
COUNTIFS(
sales!$C:$C,$C948,
sales!$E:$E,$E948,
sales!$H:$H,"&gt;="&amp;$F948,
sales!$H:$H,"&lt;="&amp;$G948
))</f>
        <v/>
      </c>
      <c r="K948" s="9" t="str">
        <f>IF(COUNTIFS(sales!C:C, C948)=0,"",
_xlfn.MAXIFS(sales!H:H, sales!C:C, C948))</f>
        <v/>
      </c>
      <c r="L948" s="4"/>
      <c r="M948" s="4"/>
      <c r="N948" s="10" t="str">
        <f>IF(C948="","",
SUMIFS(
sales!$I:$I,
sales!$C:$C,$C948,
sales!$E:$E,$E948,
sales!$H:$H,"&gt;="&amp;$F948,
sales!$H:$H,"&lt;="&amp;$G948
))</f>
        <v/>
      </c>
      <c r="O948" s="10" t="str">
        <f t="shared" si="170"/>
        <v/>
      </c>
      <c r="P948" s="11" t="str">
        <f t="shared" si="171"/>
        <v/>
      </c>
      <c r="Q948" s="12" t="str">
        <f t="shared" ca="1" si="172"/>
        <v/>
      </c>
      <c r="R948" s="100"/>
      <c r="S948" s="14"/>
      <c r="T948" s="15" t="str">
        <f t="shared" ca="1" si="173"/>
        <v/>
      </c>
      <c r="U948" s="15" t="str">
        <f t="shared" ca="1" si="174"/>
        <v/>
      </c>
      <c r="V948" s="16"/>
      <c r="W948" s="17" t="str">
        <f t="shared" ca="1" si="175"/>
        <v/>
      </c>
      <c r="X948" s="18" t="str">
        <f t="shared" ca="1" si="176"/>
        <v/>
      </c>
    </row>
    <row r="949" spans="1:24" x14ac:dyDescent="0.35">
      <c r="A949" s="3">
        <v>945</v>
      </c>
      <c r="B949" s="4"/>
      <c r="C949" s="4"/>
      <c r="D949" s="5" t="str">
        <f t="shared" si="167"/>
        <v/>
      </c>
      <c r="E949" s="4"/>
      <c r="F949" s="6"/>
      <c r="G949" s="6"/>
      <c r="H949" s="7" t="str">
        <f t="shared" ca="1" si="168"/>
        <v/>
      </c>
      <c r="I949" s="8" t="str">
        <f t="shared" ca="1" si="169"/>
        <v/>
      </c>
      <c r="J949" s="8" t="str">
        <f>IF(C949="","",
COUNTIFS(
sales!$C:$C,$C949,
sales!$E:$E,$E949,
sales!$H:$H,"&gt;="&amp;$F949,
sales!$H:$H,"&lt;="&amp;$G949
))</f>
        <v/>
      </c>
      <c r="K949" s="9" t="str">
        <f>IF(COUNTIFS(sales!C:C, C949)=0,"",
_xlfn.MAXIFS(sales!H:H, sales!C:C, C949))</f>
        <v/>
      </c>
      <c r="L949" s="4"/>
      <c r="M949" s="4"/>
      <c r="N949" s="10" t="str">
        <f>IF(C949="","",
SUMIFS(
sales!$I:$I,
sales!$C:$C,$C949,
sales!$E:$E,$E949,
sales!$H:$H,"&gt;="&amp;$F949,
sales!$H:$H,"&lt;="&amp;$G949
))</f>
        <v/>
      </c>
      <c r="O949" s="10" t="str">
        <f t="shared" si="170"/>
        <v/>
      </c>
      <c r="P949" s="11" t="str">
        <f t="shared" si="171"/>
        <v/>
      </c>
      <c r="Q949" s="12" t="str">
        <f t="shared" ca="1" si="172"/>
        <v/>
      </c>
      <c r="R949" s="100"/>
      <c r="S949" s="14"/>
      <c r="T949" s="15" t="str">
        <f t="shared" ca="1" si="173"/>
        <v/>
      </c>
      <c r="U949" s="15" t="str">
        <f t="shared" ca="1" si="174"/>
        <v/>
      </c>
      <c r="V949" s="16"/>
      <c r="W949" s="17" t="str">
        <f t="shared" ca="1" si="175"/>
        <v/>
      </c>
      <c r="X949" s="18" t="str">
        <f t="shared" ca="1" si="176"/>
        <v/>
      </c>
    </row>
    <row r="950" spans="1:24" x14ac:dyDescent="0.35">
      <c r="A950" s="3">
        <v>946</v>
      </c>
      <c r="B950" s="4"/>
      <c r="C950" s="4"/>
      <c r="D950" s="5" t="str">
        <f t="shared" si="167"/>
        <v/>
      </c>
      <c r="E950" s="4"/>
      <c r="F950" s="6"/>
      <c r="G950" s="6"/>
      <c r="H950" s="7" t="str">
        <f t="shared" ca="1" si="168"/>
        <v/>
      </c>
      <c r="I950" s="8" t="str">
        <f t="shared" ca="1" si="169"/>
        <v/>
      </c>
      <c r="J950" s="8" t="str">
        <f>IF(C950="","",
COUNTIFS(
sales!$C:$C,$C950,
sales!$E:$E,$E950,
sales!$H:$H,"&gt;="&amp;$F950,
sales!$H:$H,"&lt;="&amp;$G950
))</f>
        <v/>
      </c>
      <c r="K950" s="9" t="str">
        <f>IF(COUNTIFS(sales!C:C, C950)=0,"",
_xlfn.MAXIFS(sales!H:H, sales!C:C, C950))</f>
        <v/>
      </c>
      <c r="L950" s="4"/>
      <c r="M950" s="4"/>
      <c r="N950" s="10" t="str">
        <f>IF(C950="","",
SUMIFS(
sales!$I:$I,
sales!$C:$C,$C950,
sales!$E:$E,$E950,
sales!$H:$H,"&gt;="&amp;$F950,
sales!$H:$H,"&lt;="&amp;$G950
))</f>
        <v/>
      </c>
      <c r="O950" s="10" t="str">
        <f t="shared" si="170"/>
        <v/>
      </c>
      <c r="P950" s="11" t="str">
        <f t="shared" si="171"/>
        <v/>
      </c>
      <c r="Q950" s="12" t="str">
        <f t="shared" ca="1" si="172"/>
        <v/>
      </c>
      <c r="R950" s="100"/>
      <c r="S950" s="14"/>
      <c r="T950" s="15" t="str">
        <f t="shared" ca="1" si="173"/>
        <v/>
      </c>
      <c r="U950" s="15" t="str">
        <f t="shared" ca="1" si="174"/>
        <v/>
      </c>
      <c r="V950" s="16"/>
      <c r="W950" s="17" t="str">
        <f t="shared" ca="1" si="175"/>
        <v/>
      </c>
      <c r="X950" s="18" t="str">
        <f t="shared" ca="1" si="176"/>
        <v/>
      </c>
    </row>
    <row r="951" spans="1:24" x14ac:dyDescent="0.35">
      <c r="A951" s="3">
        <v>947</v>
      </c>
      <c r="B951" s="4"/>
      <c r="C951" s="4"/>
      <c r="D951" s="5" t="str">
        <f t="shared" si="167"/>
        <v/>
      </c>
      <c r="E951" s="4"/>
      <c r="F951" s="6"/>
      <c r="G951" s="6"/>
      <c r="H951" s="7" t="str">
        <f t="shared" ca="1" si="168"/>
        <v/>
      </c>
      <c r="I951" s="8" t="str">
        <f t="shared" ca="1" si="169"/>
        <v/>
      </c>
      <c r="J951" s="8" t="str">
        <f>IF(C951="","",
COUNTIFS(
sales!$C:$C,$C951,
sales!$E:$E,$E951,
sales!$H:$H,"&gt;="&amp;$F951,
sales!$H:$H,"&lt;="&amp;$G951
))</f>
        <v/>
      </c>
      <c r="K951" s="9" t="str">
        <f>IF(COUNTIFS(sales!C:C, C951)=0,"",
_xlfn.MAXIFS(sales!H:H, sales!C:C, C951))</f>
        <v/>
      </c>
      <c r="L951" s="4"/>
      <c r="M951" s="4"/>
      <c r="N951" s="10" t="str">
        <f>IF(C951="","",
SUMIFS(
sales!$I:$I,
sales!$C:$C,$C951,
sales!$E:$E,$E951,
sales!$H:$H,"&gt;="&amp;$F951,
sales!$H:$H,"&lt;="&amp;$G951
))</f>
        <v/>
      </c>
      <c r="O951" s="10" t="str">
        <f t="shared" si="170"/>
        <v/>
      </c>
      <c r="P951" s="11" t="str">
        <f t="shared" si="171"/>
        <v/>
      </c>
      <c r="Q951" s="12" t="str">
        <f t="shared" ca="1" si="172"/>
        <v/>
      </c>
      <c r="R951" s="100"/>
      <c r="S951" s="14"/>
      <c r="T951" s="15" t="str">
        <f t="shared" ca="1" si="173"/>
        <v/>
      </c>
      <c r="U951" s="15" t="str">
        <f t="shared" ca="1" si="174"/>
        <v/>
      </c>
      <c r="V951" s="16"/>
      <c r="W951" s="17" t="str">
        <f t="shared" ca="1" si="175"/>
        <v/>
      </c>
      <c r="X951" s="18" t="str">
        <f t="shared" ca="1" si="176"/>
        <v/>
      </c>
    </row>
    <row r="952" spans="1:24" x14ac:dyDescent="0.35">
      <c r="A952" s="3">
        <v>948</v>
      </c>
      <c r="B952" s="4"/>
      <c r="C952" s="4"/>
      <c r="D952" s="5" t="str">
        <f t="shared" si="167"/>
        <v/>
      </c>
      <c r="E952" s="4"/>
      <c r="F952" s="6"/>
      <c r="G952" s="6"/>
      <c r="H952" s="7" t="str">
        <f t="shared" ca="1" si="168"/>
        <v/>
      </c>
      <c r="I952" s="8" t="str">
        <f t="shared" ca="1" si="169"/>
        <v/>
      </c>
      <c r="J952" s="8" t="str">
        <f>IF(C952="","",
COUNTIFS(
sales!$C:$C,$C952,
sales!$E:$E,$E952,
sales!$H:$H,"&gt;="&amp;$F952,
sales!$H:$H,"&lt;="&amp;$G952
))</f>
        <v/>
      </c>
      <c r="K952" s="9" t="str">
        <f>IF(COUNTIFS(sales!C:C, C952)=0,"",
_xlfn.MAXIFS(sales!H:H, sales!C:C, C952))</f>
        <v/>
      </c>
      <c r="L952" s="4"/>
      <c r="M952" s="4"/>
      <c r="N952" s="10" t="str">
        <f>IF(C952="","",
SUMIFS(
sales!$I:$I,
sales!$C:$C,$C952,
sales!$E:$E,$E952,
sales!$H:$H,"&gt;="&amp;$F952,
sales!$H:$H,"&lt;="&amp;$G952
))</f>
        <v/>
      </c>
      <c r="O952" s="10" t="str">
        <f t="shared" si="170"/>
        <v/>
      </c>
      <c r="P952" s="11" t="str">
        <f t="shared" si="171"/>
        <v/>
      </c>
      <c r="Q952" s="12" t="str">
        <f t="shared" ca="1" si="172"/>
        <v/>
      </c>
      <c r="R952" s="100"/>
      <c r="S952" s="14"/>
      <c r="T952" s="15" t="str">
        <f t="shared" ca="1" si="173"/>
        <v/>
      </c>
      <c r="U952" s="15" t="str">
        <f t="shared" ca="1" si="174"/>
        <v/>
      </c>
      <c r="V952" s="16"/>
      <c r="W952" s="17" t="str">
        <f t="shared" ca="1" si="175"/>
        <v/>
      </c>
      <c r="X952" s="18" t="str">
        <f t="shared" ca="1" si="176"/>
        <v/>
      </c>
    </row>
    <row r="953" spans="1:24" x14ac:dyDescent="0.35">
      <c r="A953" s="3">
        <v>949</v>
      </c>
      <c r="B953" s="4"/>
      <c r="C953" s="4"/>
      <c r="D953" s="5" t="str">
        <f t="shared" si="167"/>
        <v/>
      </c>
      <c r="E953" s="4"/>
      <c r="F953" s="6"/>
      <c r="G953" s="6"/>
      <c r="H953" s="7" t="str">
        <f t="shared" ca="1" si="168"/>
        <v/>
      </c>
      <c r="I953" s="8" t="str">
        <f t="shared" ca="1" si="169"/>
        <v/>
      </c>
      <c r="J953" s="8" t="str">
        <f>IF(C953="","",
COUNTIFS(
sales!$C:$C,$C953,
sales!$E:$E,$E953,
sales!$H:$H,"&gt;="&amp;$F953,
sales!$H:$H,"&lt;="&amp;$G953
))</f>
        <v/>
      </c>
      <c r="K953" s="9" t="str">
        <f>IF(COUNTIFS(sales!C:C, C953)=0,"",
_xlfn.MAXIFS(sales!H:H, sales!C:C, C953))</f>
        <v/>
      </c>
      <c r="L953" s="4"/>
      <c r="M953" s="4"/>
      <c r="N953" s="10" t="str">
        <f>IF(C953="","",
SUMIFS(
sales!$I:$I,
sales!$C:$C,$C953,
sales!$E:$E,$E953,
sales!$H:$H,"&gt;="&amp;$F953,
sales!$H:$H,"&lt;="&amp;$G953
))</f>
        <v/>
      </c>
      <c r="O953" s="10" t="str">
        <f t="shared" si="170"/>
        <v/>
      </c>
      <c r="P953" s="11" t="str">
        <f t="shared" si="171"/>
        <v/>
      </c>
      <c r="Q953" s="12" t="str">
        <f t="shared" ca="1" si="172"/>
        <v/>
      </c>
      <c r="R953" s="100"/>
      <c r="S953" s="14"/>
      <c r="T953" s="15" t="str">
        <f t="shared" ca="1" si="173"/>
        <v/>
      </c>
      <c r="U953" s="15" t="str">
        <f t="shared" ca="1" si="174"/>
        <v/>
      </c>
      <c r="V953" s="16"/>
      <c r="W953" s="17" t="str">
        <f t="shared" ca="1" si="175"/>
        <v/>
      </c>
      <c r="X953" s="18" t="str">
        <f t="shared" ca="1" si="176"/>
        <v/>
      </c>
    </row>
    <row r="954" spans="1:24" x14ac:dyDescent="0.35">
      <c r="A954" s="3">
        <v>950</v>
      </c>
      <c r="B954" s="4"/>
      <c r="C954" s="4"/>
      <c r="D954" s="5" t="str">
        <f t="shared" si="167"/>
        <v/>
      </c>
      <c r="E954" s="4"/>
      <c r="F954" s="6"/>
      <c r="G954" s="6"/>
      <c r="H954" s="7" t="str">
        <f t="shared" ca="1" si="168"/>
        <v/>
      </c>
      <c r="I954" s="8" t="str">
        <f t="shared" ca="1" si="169"/>
        <v/>
      </c>
      <c r="J954" s="8" t="str">
        <f>IF(C954="","",
COUNTIFS(
sales!$C:$C,$C954,
sales!$E:$E,$E954,
sales!$H:$H,"&gt;="&amp;$F954,
sales!$H:$H,"&lt;="&amp;$G954
))</f>
        <v/>
      </c>
      <c r="K954" s="9" t="str">
        <f>IF(COUNTIFS(sales!C:C, C954)=0,"",
_xlfn.MAXIFS(sales!H:H, sales!C:C, C954))</f>
        <v/>
      </c>
      <c r="L954" s="4"/>
      <c r="M954" s="4"/>
      <c r="N954" s="10" t="str">
        <f>IF(C954="","",
SUMIFS(
sales!$I:$I,
sales!$C:$C,$C954,
sales!$E:$E,$E954,
sales!$H:$H,"&gt;="&amp;$F954,
sales!$H:$H,"&lt;="&amp;$G954
))</f>
        <v/>
      </c>
      <c r="O954" s="10" t="str">
        <f t="shared" si="170"/>
        <v/>
      </c>
      <c r="P954" s="11" t="str">
        <f t="shared" si="171"/>
        <v/>
      </c>
      <c r="Q954" s="12" t="str">
        <f t="shared" ca="1" si="172"/>
        <v/>
      </c>
      <c r="R954" s="100"/>
      <c r="S954" s="14"/>
      <c r="T954" s="15" t="str">
        <f t="shared" ca="1" si="173"/>
        <v/>
      </c>
      <c r="U954" s="15" t="str">
        <f t="shared" ca="1" si="174"/>
        <v/>
      </c>
      <c r="V954" s="16"/>
      <c r="W954" s="17" t="str">
        <f t="shared" ca="1" si="175"/>
        <v/>
      </c>
      <c r="X954" s="18" t="str">
        <f t="shared" ca="1" si="176"/>
        <v/>
      </c>
    </row>
    <row r="955" spans="1:24" x14ac:dyDescent="0.35">
      <c r="A955" s="3">
        <v>951</v>
      </c>
      <c r="B955" s="4"/>
      <c r="C955" s="4"/>
      <c r="D955" s="5" t="str">
        <f t="shared" si="167"/>
        <v/>
      </c>
      <c r="E955" s="4"/>
      <c r="F955" s="6"/>
      <c r="G955" s="6"/>
      <c r="H955" s="7" t="str">
        <f t="shared" ca="1" si="168"/>
        <v/>
      </c>
      <c r="I955" s="8" t="str">
        <f t="shared" ca="1" si="169"/>
        <v/>
      </c>
      <c r="J955" s="8" t="str">
        <f>IF(C955="","",
COUNTIFS(
sales!$C:$C,$C955,
sales!$E:$E,$E955,
sales!$H:$H,"&gt;="&amp;$F955,
sales!$H:$H,"&lt;="&amp;$G955
))</f>
        <v/>
      </c>
      <c r="K955" s="9" t="str">
        <f>IF(COUNTIFS(sales!C:C, C955)=0,"",
_xlfn.MAXIFS(sales!H:H, sales!C:C, C955))</f>
        <v/>
      </c>
      <c r="L955" s="4"/>
      <c r="M955" s="4"/>
      <c r="N955" s="10" t="str">
        <f>IF(C955="","",
SUMIFS(
sales!$I:$I,
sales!$C:$C,$C955,
sales!$E:$E,$E955,
sales!$H:$H,"&gt;="&amp;$F955,
sales!$H:$H,"&lt;="&amp;$G955
))</f>
        <v/>
      </c>
      <c r="O955" s="10" t="str">
        <f t="shared" si="170"/>
        <v/>
      </c>
      <c r="P955" s="11" t="str">
        <f t="shared" si="171"/>
        <v/>
      </c>
      <c r="Q955" s="12" t="str">
        <f t="shared" ca="1" si="172"/>
        <v/>
      </c>
      <c r="R955" s="100"/>
      <c r="S955" s="14"/>
      <c r="T955" s="15" t="str">
        <f t="shared" ca="1" si="173"/>
        <v/>
      </c>
      <c r="U955" s="15" t="str">
        <f t="shared" ca="1" si="174"/>
        <v/>
      </c>
      <c r="V955" s="16"/>
      <c r="W955" s="17" t="str">
        <f t="shared" ca="1" si="175"/>
        <v/>
      </c>
      <c r="X955" s="18" t="str">
        <f t="shared" ca="1" si="176"/>
        <v/>
      </c>
    </row>
    <row r="956" spans="1:24" x14ac:dyDescent="0.35">
      <c r="A956" s="3">
        <v>952</v>
      </c>
      <c r="B956" s="4"/>
      <c r="C956" s="4"/>
      <c r="D956" s="5" t="str">
        <f t="shared" si="167"/>
        <v/>
      </c>
      <c r="E956" s="4"/>
      <c r="F956" s="6"/>
      <c r="G956" s="6"/>
      <c r="H956" s="7" t="str">
        <f t="shared" ca="1" si="168"/>
        <v/>
      </c>
      <c r="I956" s="8" t="str">
        <f t="shared" ca="1" si="169"/>
        <v/>
      </c>
      <c r="J956" s="8" t="str">
        <f>IF(C956="","",
COUNTIFS(
sales!$C:$C,$C956,
sales!$E:$E,$E956,
sales!$H:$H,"&gt;="&amp;$F956,
sales!$H:$H,"&lt;="&amp;$G956
))</f>
        <v/>
      </c>
      <c r="K956" s="9" t="str">
        <f>IF(COUNTIFS(sales!C:C, C956)=0,"",
_xlfn.MAXIFS(sales!H:H, sales!C:C, C956))</f>
        <v/>
      </c>
      <c r="L956" s="4"/>
      <c r="M956" s="4"/>
      <c r="N956" s="10" t="str">
        <f>IF(C956="","",
SUMIFS(
sales!$I:$I,
sales!$C:$C,$C956,
sales!$E:$E,$E956,
sales!$H:$H,"&gt;="&amp;$F956,
sales!$H:$H,"&lt;="&amp;$G956
))</f>
        <v/>
      </c>
      <c r="O956" s="10" t="str">
        <f t="shared" si="170"/>
        <v/>
      </c>
      <c r="P956" s="11" t="str">
        <f t="shared" si="171"/>
        <v/>
      </c>
      <c r="Q956" s="12" t="str">
        <f t="shared" ca="1" si="172"/>
        <v/>
      </c>
      <c r="R956" s="100"/>
      <c r="S956" s="14"/>
      <c r="T956" s="15" t="str">
        <f t="shared" ca="1" si="173"/>
        <v/>
      </c>
      <c r="U956" s="15" t="str">
        <f t="shared" ca="1" si="174"/>
        <v/>
      </c>
      <c r="V956" s="16"/>
      <c r="W956" s="17" t="str">
        <f t="shared" ca="1" si="175"/>
        <v/>
      </c>
      <c r="X956" s="18" t="str">
        <f t="shared" ca="1" si="176"/>
        <v/>
      </c>
    </row>
    <row r="957" spans="1:24" x14ac:dyDescent="0.35">
      <c r="A957" s="3">
        <v>953</v>
      </c>
      <c r="B957" s="4"/>
      <c r="C957" s="4"/>
      <c r="D957" s="5" t="str">
        <f t="shared" si="167"/>
        <v/>
      </c>
      <c r="E957" s="4"/>
      <c r="F957" s="6"/>
      <c r="G957" s="6"/>
      <c r="H957" s="7" t="str">
        <f t="shared" ca="1" si="168"/>
        <v/>
      </c>
      <c r="I957" s="8" t="str">
        <f t="shared" ca="1" si="169"/>
        <v/>
      </c>
      <c r="J957" s="8" t="str">
        <f>IF(C957="","",
COUNTIFS(
sales!$C:$C,$C957,
sales!$E:$E,$E957,
sales!$H:$H,"&gt;="&amp;$F957,
sales!$H:$H,"&lt;="&amp;$G957
))</f>
        <v/>
      </c>
      <c r="K957" s="9" t="str">
        <f>IF(COUNTIFS(sales!C:C, C957)=0,"",
_xlfn.MAXIFS(sales!H:H, sales!C:C, C957))</f>
        <v/>
      </c>
      <c r="L957" s="4"/>
      <c r="M957" s="4"/>
      <c r="N957" s="10" t="str">
        <f>IF(C957="","",
SUMIFS(
sales!$I:$I,
sales!$C:$C,$C957,
sales!$E:$E,$E957,
sales!$H:$H,"&gt;="&amp;$F957,
sales!$H:$H,"&lt;="&amp;$G957
))</f>
        <v/>
      </c>
      <c r="O957" s="10" t="str">
        <f t="shared" si="170"/>
        <v/>
      </c>
      <c r="P957" s="11" t="str">
        <f t="shared" si="171"/>
        <v/>
      </c>
      <c r="Q957" s="12" t="str">
        <f t="shared" ca="1" si="172"/>
        <v/>
      </c>
      <c r="R957" s="100"/>
      <c r="S957" s="14"/>
      <c r="T957" s="15" t="str">
        <f t="shared" ca="1" si="173"/>
        <v/>
      </c>
      <c r="U957" s="15" t="str">
        <f t="shared" ca="1" si="174"/>
        <v/>
      </c>
      <c r="V957" s="16"/>
      <c r="W957" s="17" t="str">
        <f t="shared" ca="1" si="175"/>
        <v/>
      </c>
      <c r="X957" s="18" t="str">
        <f t="shared" ca="1" si="176"/>
        <v/>
      </c>
    </row>
    <row r="958" spans="1:24" x14ac:dyDescent="0.35">
      <c r="A958" s="3">
        <v>954</v>
      </c>
      <c r="B958" s="4"/>
      <c r="C958" s="4"/>
      <c r="D958" s="5" t="str">
        <f t="shared" si="167"/>
        <v/>
      </c>
      <c r="E958" s="4"/>
      <c r="F958" s="6"/>
      <c r="G958" s="6"/>
      <c r="H958" s="7" t="str">
        <f t="shared" ca="1" si="168"/>
        <v/>
      </c>
      <c r="I958" s="8" t="str">
        <f t="shared" ca="1" si="169"/>
        <v/>
      </c>
      <c r="J958" s="8" t="str">
        <f>IF(C958="","",
COUNTIFS(
sales!$C:$C,$C958,
sales!$E:$E,$E958,
sales!$H:$H,"&gt;="&amp;$F958,
sales!$H:$H,"&lt;="&amp;$G958
))</f>
        <v/>
      </c>
      <c r="K958" s="9" t="str">
        <f>IF(COUNTIFS(sales!C:C, C958)=0,"",
_xlfn.MAXIFS(sales!H:H, sales!C:C, C958))</f>
        <v/>
      </c>
      <c r="L958" s="4"/>
      <c r="M958" s="4"/>
      <c r="N958" s="10" t="str">
        <f>IF(C958="","",
SUMIFS(
sales!$I:$I,
sales!$C:$C,$C958,
sales!$E:$E,$E958,
sales!$H:$H,"&gt;="&amp;$F958,
sales!$H:$H,"&lt;="&amp;$G958
))</f>
        <v/>
      </c>
      <c r="O958" s="10" t="str">
        <f t="shared" si="170"/>
        <v/>
      </c>
      <c r="P958" s="11" t="str">
        <f t="shared" si="171"/>
        <v/>
      </c>
      <c r="Q958" s="12" t="str">
        <f t="shared" ca="1" si="172"/>
        <v/>
      </c>
      <c r="R958" s="100"/>
      <c r="S958" s="14"/>
      <c r="T958" s="15" t="str">
        <f t="shared" ca="1" si="173"/>
        <v/>
      </c>
      <c r="U958" s="15" t="str">
        <f t="shared" ca="1" si="174"/>
        <v/>
      </c>
      <c r="V958" s="16"/>
      <c r="W958" s="17" t="str">
        <f t="shared" ca="1" si="175"/>
        <v/>
      </c>
      <c r="X958" s="18" t="str">
        <f t="shared" ca="1" si="176"/>
        <v/>
      </c>
    </row>
    <row r="959" spans="1:24" x14ac:dyDescent="0.35">
      <c r="A959" s="3">
        <v>955</v>
      </c>
      <c r="B959" s="4"/>
      <c r="C959" s="4"/>
      <c r="D959" s="5" t="str">
        <f t="shared" si="167"/>
        <v/>
      </c>
      <c r="E959" s="4"/>
      <c r="F959" s="6"/>
      <c r="G959" s="6"/>
      <c r="H959" s="7" t="str">
        <f t="shared" ca="1" si="168"/>
        <v/>
      </c>
      <c r="I959" s="8" t="str">
        <f t="shared" ca="1" si="169"/>
        <v/>
      </c>
      <c r="J959" s="8" t="str">
        <f>IF(C959="","",
COUNTIFS(
sales!$C:$C,$C959,
sales!$E:$E,$E959,
sales!$H:$H,"&gt;="&amp;$F959,
sales!$H:$H,"&lt;="&amp;$G959
))</f>
        <v/>
      </c>
      <c r="K959" s="9" t="str">
        <f>IF(COUNTIFS(sales!C:C, C959)=0,"",
_xlfn.MAXIFS(sales!H:H, sales!C:C, C959))</f>
        <v/>
      </c>
      <c r="L959" s="4"/>
      <c r="M959" s="4"/>
      <c r="N959" s="10" t="str">
        <f>IF(C959="","",
SUMIFS(
sales!$I:$I,
sales!$C:$C,$C959,
sales!$E:$E,$E959,
sales!$H:$H,"&gt;="&amp;$F959,
sales!$H:$H,"&lt;="&amp;$G959
))</f>
        <v/>
      </c>
      <c r="O959" s="10" t="str">
        <f t="shared" si="170"/>
        <v/>
      </c>
      <c r="P959" s="11" t="str">
        <f t="shared" si="171"/>
        <v/>
      </c>
      <c r="Q959" s="12" t="str">
        <f t="shared" ca="1" si="172"/>
        <v/>
      </c>
      <c r="R959" s="100"/>
      <c r="S959" s="14"/>
      <c r="T959" s="15" t="str">
        <f t="shared" ca="1" si="173"/>
        <v/>
      </c>
      <c r="U959" s="15" t="str">
        <f t="shared" ca="1" si="174"/>
        <v/>
      </c>
      <c r="V959" s="16"/>
      <c r="W959" s="17" t="str">
        <f t="shared" ca="1" si="175"/>
        <v/>
      </c>
      <c r="X959" s="18" t="str">
        <f t="shared" ca="1" si="176"/>
        <v/>
      </c>
    </row>
    <row r="960" spans="1:24" x14ac:dyDescent="0.35">
      <c r="A960" s="3">
        <v>956</v>
      </c>
      <c r="B960" s="4"/>
      <c r="C960" s="4"/>
      <c r="D960" s="5" t="str">
        <f t="shared" si="167"/>
        <v/>
      </c>
      <c r="E960" s="4"/>
      <c r="F960" s="6"/>
      <c r="G960" s="6"/>
      <c r="H960" s="7" t="str">
        <f t="shared" ca="1" si="168"/>
        <v/>
      </c>
      <c r="I960" s="8" t="str">
        <f t="shared" ca="1" si="169"/>
        <v/>
      </c>
      <c r="J960" s="8" t="str">
        <f>IF(C960="","",
COUNTIFS(
sales!$C:$C,$C960,
sales!$E:$E,$E960,
sales!$H:$H,"&gt;="&amp;$F960,
sales!$H:$H,"&lt;="&amp;$G960
))</f>
        <v/>
      </c>
      <c r="K960" s="9" t="str">
        <f>IF(COUNTIFS(sales!C:C, C960)=0,"",
_xlfn.MAXIFS(sales!H:H, sales!C:C, C960))</f>
        <v/>
      </c>
      <c r="L960" s="4"/>
      <c r="M960" s="4"/>
      <c r="N960" s="10" t="str">
        <f>IF(C960="","",
SUMIFS(
sales!$I:$I,
sales!$C:$C,$C960,
sales!$E:$E,$E960,
sales!$H:$H,"&gt;="&amp;$F960,
sales!$H:$H,"&lt;="&amp;$G960
))</f>
        <v/>
      </c>
      <c r="O960" s="10" t="str">
        <f t="shared" si="170"/>
        <v/>
      </c>
      <c r="P960" s="11" t="str">
        <f t="shared" si="171"/>
        <v/>
      </c>
      <c r="Q960" s="12" t="str">
        <f t="shared" ca="1" si="172"/>
        <v/>
      </c>
      <c r="R960" s="100"/>
      <c r="S960" s="14"/>
      <c r="T960" s="15" t="str">
        <f t="shared" ca="1" si="173"/>
        <v/>
      </c>
      <c r="U960" s="15" t="str">
        <f t="shared" ca="1" si="174"/>
        <v/>
      </c>
      <c r="V960" s="16"/>
      <c r="W960" s="17" t="str">
        <f t="shared" ca="1" si="175"/>
        <v/>
      </c>
      <c r="X960" s="18" t="str">
        <f t="shared" ca="1" si="176"/>
        <v/>
      </c>
    </row>
    <row r="961" spans="1:24" x14ac:dyDescent="0.35">
      <c r="A961" s="3">
        <v>957</v>
      </c>
      <c r="B961" s="4"/>
      <c r="C961" s="4"/>
      <c r="D961" s="5" t="str">
        <f t="shared" si="167"/>
        <v/>
      </c>
      <c r="E961" s="4"/>
      <c r="F961" s="6"/>
      <c r="G961" s="6"/>
      <c r="H961" s="7" t="str">
        <f t="shared" ca="1" si="168"/>
        <v/>
      </c>
      <c r="I961" s="8" t="str">
        <f t="shared" ca="1" si="169"/>
        <v/>
      </c>
      <c r="J961" s="8" t="str">
        <f>IF(C961="","",
COUNTIFS(
sales!$C:$C,$C961,
sales!$E:$E,$E961,
sales!$H:$H,"&gt;="&amp;$F961,
sales!$H:$H,"&lt;="&amp;$G961
))</f>
        <v/>
      </c>
      <c r="K961" s="9" t="str">
        <f>IF(COUNTIFS(sales!C:C, C961)=0,"",
_xlfn.MAXIFS(sales!H:H, sales!C:C, C961))</f>
        <v/>
      </c>
      <c r="L961" s="4"/>
      <c r="M961" s="4"/>
      <c r="N961" s="10" t="str">
        <f>IF(C961="","",
SUMIFS(
sales!$I:$I,
sales!$C:$C,$C961,
sales!$E:$E,$E961,
sales!$H:$H,"&gt;="&amp;$F961,
sales!$H:$H,"&lt;="&amp;$G961
))</f>
        <v/>
      </c>
      <c r="O961" s="10" t="str">
        <f t="shared" si="170"/>
        <v/>
      </c>
      <c r="P961" s="11" t="str">
        <f t="shared" si="171"/>
        <v/>
      </c>
      <c r="Q961" s="12" t="str">
        <f t="shared" ca="1" si="172"/>
        <v/>
      </c>
      <c r="R961" s="100"/>
      <c r="S961" s="14"/>
      <c r="T961" s="15" t="str">
        <f t="shared" ca="1" si="173"/>
        <v/>
      </c>
      <c r="U961" s="15" t="str">
        <f t="shared" ca="1" si="174"/>
        <v/>
      </c>
      <c r="V961" s="16"/>
      <c r="W961" s="17" t="str">
        <f t="shared" ca="1" si="175"/>
        <v/>
      </c>
      <c r="X961" s="18" t="str">
        <f t="shared" ca="1" si="176"/>
        <v/>
      </c>
    </row>
    <row r="962" spans="1:24" x14ac:dyDescent="0.35">
      <c r="A962" s="3">
        <v>958</v>
      </c>
      <c r="B962" s="4"/>
      <c r="C962" s="4"/>
      <c r="D962" s="5" t="str">
        <f t="shared" si="167"/>
        <v/>
      </c>
      <c r="E962" s="4"/>
      <c r="F962" s="6"/>
      <c r="G962" s="6"/>
      <c r="H962" s="7" t="str">
        <f t="shared" ca="1" si="168"/>
        <v/>
      </c>
      <c r="I962" s="8" t="str">
        <f t="shared" ca="1" si="169"/>
        <v/>
      </c>
      <c r="J962" s="8" t="str">
        <f>IF(C962="","",
COUNTIFS(
sales!$C:$C,$C962,
sales!$E:$E,$E962,
sales!$H:$H,"&gt;="&amp;$F962,
sales!$H:$H,"&lt;="&amp;$G962
))</f>
        <v/>
      </c>
      <c r="K962" s="9" t="str">
        <f>IF(COUNTIFS(sales!C:C, C962)=0,"",
_xlfn.MAXIFS(sales!H:H, sales!C:C, C962))</f>
        <v/>
      </c>
      <c r="L962" s="4"/>
      <c r="M962" s="4"/>
      <c r="N962" s="10" t="str">
        <f>IF(C962="","",
SUMIFS(
sales!$I:$I,
sales!$C:$C,$C962,
sales!$E:$E,$E962,
sales!$H:$H,"&gt;="&amp;$F962,
sales!$H:$H,"&lt;="&amp;$G962
))</f>
        <v/>
      </c>
      <c r="O962" s="10" t="str">
        <f t="shared" si="170"/>
        <v/>
      </c>
      <c r="P962" s="11" t="str">
        <f t="shared" si="171"/>
        <v/>
      </c>
      <c r="Q962" s="12" t="str">
        <f t="shared" ca="1" si="172"/>
        <v/>
      </c>
      <c r="R962" s="100"/>
      <c r="S962" s="14"/>
      <c r="T962" s="15" t="str">
        <f t="shared" ca="1" si="173"/>
        <v/>
      </c>
      <c r="U962" s="15" t="str">
        <f t="shared" ca="1" si="174"/>
        <v/>
      </c>
      <c r="V962" s="16"/>
      <c r="W962" s="17" t="str">
        <f t="shared" ca="1" si="175"/>
        <v/>
      </c>
      <c r="X962" s="18" t="str">
        <f t="shared" ca="1" si="176"/>
        <v/>
      </c>
    </row>
    <row r="963" spans="1:24" x14ac:dyDescent="0.35">
      <c r="A963" s="3">
        <v>959</v>
      </c>
      <c r="B963" s="4"/>
      <c r="C963" s="4"/>
      <c r="D963" s="5" t="str">
        <f t="shared" si="167"/>
        <v/>
      </c>
      <c r="E963" s="4"/>
      <c r="F963" s="6"/>
      <c r="G963" s="6"/>
      <c r="H963" s="7" t="str">
        <f t="shared" ca="1" si="168"/>
        <v/>
      </c>
      <c r="I963" s="8" t="str">
        <f t="shared" ca="1" si="169"/>
        <v/>
      </c>
      <c r="J963" s="8" t="str">
        <f>IF(C963="","",
COUNTIFS(
sales!$C:$C,$C963,
sales!$E:$E,$E963,
sales!$H:$H,"&gt;="&amp;$F963,
sales!$H:$H,"&lt;="&amp;$G963
))</f>
        <v/>
      </c>
      <c r="K963" s="9" t="str">
        <f>IF(COUNTIFS(sales!C:C, C963)=0,"",
_xlfn.MAXIFS(sales!H:H, sales!C:C, C963))</f>
        <v/>
      </c>
      <c r="L963" s="4"/>
      <c r="M963" s="4"/>
      <c r="N963" s="10" t="str">
        <f>IF(C963="","",
SUMIFS(
sales!$I:$I,
sales!$C:$C,$C963,
sales!$E:$E,$E963,
sales!$H:$H,"&gt;="&amp;$F963,
sales!$H:$H,"&lt;="&amp;$G963
))</f>
        <v/>
      </c>
      <c r="O963" s="10" t="str">
        <f t="shared" si="170"/>
        <v/>
      </c>
      <c r="P963" s="11" t="str">
        <f t="shared" si="171"/>
        <v/>
      </c>
      <c r="Q963" s="12" t="str">
        <f t="shared" ca="1" si="172"/>
        <v/>
      </c>
      <c r="R963" s="100"/>
      <c r="S963" s="14"/>
      <c r="T963" s="15" t="str">
        <f t="shared" ca="1" si="173"/>
        <v/>
      </c>
      <c r="U963" s="15" t="str">
        <f t="shared" ca="1" si="174"/>
        <v/>
      </c>
      <c r="V963" s="16"/>
      <c r="W963" s="17" t="str">
        <f t="shared" ca="1" si="175"/>
        <v/>
      </c>
      <c r="X963" s="18" t="str">
        <f t="shared" ca="1" si="176"/>
        <v/>
      </c>
    </row>
    <row r="964" spans="1:24" x14ac:dyDescent="0.35">
      <c r="A964" s="3">
        <v>960</v>
      </c>
      <c r="B964" s="4"/>
      <c r="C964" s="4"/>
      <c r="D964" s="5" t="str">
        <f t="shared" si="167"/>
        <v/>
      </c>
      <c r="E964" s="4"/>
      <c r="F964" s="6"/>
      <c r="G964" s="6"/>
      <c r="H964" s="7" t="str">
        <f t="shared" ca="1" si="168"/>
        <v/>
      </c>
      <c r="I964" s="8" t="str">
        <f t="shared" ca="1" si="169"/>
        <v/>
      </c>
      <c r="J964" s="8" t="str">
        <f>IF(C964="","",
COUNTIFS(
sales!$C:$C,$C964,
sales!$E:$E,$E964,
sales!$H:$H,"&gt;="&amp;$F964,
sales!$H:$H,"&lt;="&amp;$G964
))</f>
        <v/>
      </c>
      <c r="K964" s="9" t="str">
        <f>IF(COUNTIFS(sales!C:C, C964)=0,"",
_xlfn.MAXIFS(sales!H:H, sales!C:C, C964))</f>
        <v/>
      </c>
      <c r="L964" s="4"/>
      <c r="M964" s="4"/>
      <c r="N964" s="10" t="str">
        <f>IF(C964="","",
SUMIFS(
sales!$I:$I,
sales!$C:$C,$C964,
sales!$E:$E,$E964,
sales!$H:$H,"&gt;="&amp;$F964,
sales!$H:$H,"&lt;="&amp;$G964
))</f>
        <v/>
      </c>
      <c r="O964" s="10" t="str">
        <f t="shared" si="170"/>
        <v/>
      </c>
      <c r="P964" s="11" t="str">
        <f t="shared" si="171"/>
        <v/>
      </c>
      <c r="Q964" s="12" t="str">
        <f t="shared" ca="1" si="172"/>
        <v/>
      </c>
      <c r="R964" s="100"/>
      <c r="S964" s="14"/>
      <c r="T964" s="15" t="str">
        <f t="shared" ca="1" si="173"/>
        <v/>
      </c>
      <c r="U964" s="15" t="str">
        <f t="shared" ca="1" si="174"/>
        <v/>
      </c>
      <c r="V964" s="16"/>
      <c r="W964" s="17" t="str">
        <f t="shared" ca="1" si="175"/>
        <v/>
      </c>
      <c r="X964" s="18" t="str">
        <f t="shared" ca="1" si="176"/>
        <v/>
      </c>
    </row>
    <row r="965" spans="1:24" x14ac:dyDescent="0.35">
      <c r="A965" s="3">
        <v>961</v>
      </c>
      <c r="B965" s="4"/>
      <c r="C965" s="4"/>
      <c r="D965" s="5" t="str">
        <f t="shared" si="167"/>
        <v/>
      </c>
      <c r="E965" s="4"/>
      <c r="F965" s="6"/>
      <c r="G965" s="6"/>
      <c r="H965" s="7" t="str">
        <f t="shared" ca="1" si="168"/>
        <v/>
      </c>
      <c r="I965" s="8" t="str">
        <f t="shared" ca="1" si="169"/>
        <v/>
      </c>
      <c r="J965" s="8" t="str">
        <f>IF(C965="","",
COUNTIFS(
sales!$C:$C,$C965,
sales!$E:$E,$E965,
sales!$H:$H,"&gt;="&amp;$F965,
sales!$H:$H,"&lt;="&amp;$G965
))</f>
        <v/>
      </c>
      <c r="K965" s="9" t="str">
        <f>IF(COUNTIFS(sales!C:C, C965)=0,"",
_xlfn.MAXIFS(sales!H:H, sales!C:C, C965))</f>
        <v/>
      </c>
      <c r="L965" s="4"/>
      <c r="M965" s="4"/>
      <c r="N965" s="10" t="str">
        <f>IF(C965="","",
SUMIFS(
sales!$I:$I,
sales!$C:$C,$C965,
sales!$E:$E,$E965,
sales!$H:$H,"&gt;="&amp;$F965,
sales!$H:$H,"&lt;="&amp;$G965
))</f>
        <v/>
      </c>
      <c r="O965" s="10" t="str">
        <f t="shared" si="170"/>
        <v/>
      </c>
      <c r="P965" s="11" t="str">
        <f t="shared" si="171"/>
        <v/>
      </c>
      <c r="Q965" s="12" t="str">
        <f t="shared" ca="1" si="172"/>
        <v/>
      </c>
      <c r="R965" s="100"/>
      <c r="S965" s="14"/>
      <c r="T965" s="15" t="str">
        <f t="shared" ca="1" si="173"/>
        <v/>
      </c>
      <c r="U965" s="15" t="str">
        <f t="shared" ca="1" si="174"/>
        <v/>
      </c>
      <c r="V965" s="16"/>
      <c r="W965" s="17" t="str">
        <f t="shared" ca="1" si="175"/>
        <v/>
      </c>
      <c r="X965" s="18" t="str">
        <f t="shared" ca="1" si="176"/>
        <v/>
      </c>
    </row>
    <row r="966" spans="1:24" x14ac:dyDescent="0.35">
      <c r="A966" s="3">
        <v>962</v>
      </c>
      <c r="B966" s="4"/>
      <c r="C966" s="4"/>
      <c r="D966" s="5" t="str">
        <f t="shared" si="167"/>
        <v/>
      </c>
      <c r="E966" s="4"/>
      <c r="F966" s="6"/>
      <c r="G966" s="6"/>
      <c r="H966" s="7" t="str">
        <f t="shared" ca="1" si="168"/>
        <v/>
      </c>
      <c r="I966" s="8" t="str">
        <f t="shared" ca="1" si="169"/>
        <v/>
      </c>
      <c r="J966" s="8" t="str">
        <f>IF(C966="","",
COUNTIFS(
sales!$C:$C,$C966,
sales!$E:$E,$E966,
sales!$H:$H,"&gt;="&amp;$F966,
sales!$H:$H,"&lt;="&amp;$G966
))</f>
        <v/>
      </c>
      <c r="K966" s="9" t="str">
        <f>IF(COUNTIFS(sales!C:C, C966)=0,"",
_xlfn.MAXIFS(sales!H:H, sales!C:C, C966))</f>
        <v/>
      </c>
      <c r="L966" s="4"/>
      <c r="M966" s="4"/>
      <c r="N966" s="10" t="str">
        <f>IF(C966="","",
SUMIFS(
sales!$I:$I,
sales!$C:$C,$C966,
sales!$E:$E,$E966,
sales!$H:$H,"&gt;="&amp;$F966,
sales!$H:$H,"&lt;="&amp;$G966
))</f>
        <v/>
      </c>
      <c r="O966" s="10" t="str">
        <f t="shared" si="170"/>
        <v/>
      </c>
      <c r="P966" s="11" t="str">
        <f t="shared" si="171"/>
        <v/>
      </c>
      <c r="Q966" s="12" t="str">
        <f t="shared" ca="1" si="172"/>
        <v/>
      </c>
      <c r="R966" s="100"/>
      <c r="S966" s="14"/>
      <c r="T966" s="15" t="str">
        <f t="shared" ca="1" si="173"/>
        <v/>
      </c>
      <c r="U966" s="15" t="str">
        <f t="shared" ca="1" si="174"/>
        <v/>
      </c>
      <c r="V966" s="16"/>
      <c r="W966" s="17" t="str">
        <f t="shared" ca="1" si="175"/>
        <v/>
      </c>
      <c r="X966" s="18" t="str">
        <f t="shared" ca="1" si="176"/>
        <v/>
      </c>
    </row>
    <row r="967" spans="1:24" x14ac:dyDescent="0.35">
      <c r="A967" s="3">
        <v>963</v>
      </c>
      <c r="B967" s="4"/>
      <c r="C967" s="4"/>
      <c r="D967" s="5" t="str">
        <f t="shared" si="167"/>
        <v/>
      </c>
      <c r="E967" s="4"/>
      <c r="F967" s="6"/>
      <c r="G967" s="6"/>
      <c r="H967" s="7" t="str">
        <f t="shared" ca="1" si="168"/>
        <v/>
      </c>
      <c r="I967" s="8" t="str">
        <f t="shared" ca="1" si="169"/>
        <v/>
      </c>
      <c r="J967" s="8" t="str">
        <f>IF(C967="","",
COUNTIFS(
sales!$C:$C,$C967,
sales!$E:$E,$E967,
sales!$H:$H,"&gt;="&amp;$F967,
sales!$H:$H,"&lt;="&amp;$G967
))</f>
        <v/>
      </c>
      <c r="K967" s="9" t="str">
        <f>IF(COUNTIFS(sales!C:C, C967)=0,"",
_xlfn.MAXIFS(sales!H:H, sales!C:C, C967))</f>
        <v/>
      </c>
      <c r="L967" s="4"/>
      <c r="M967" s="4"/>
      <c r="N967" s="10" t="str">
        <f>IF(C967="","",
SUMIFS(
sales!$I:$I,
sales!$C:$C,$C967,
sales!$E:$E,$E967,
sales!$H:$H,"&gt;="&amp;$F967,
sales!$H:$H,"&lt;="&amp;$G967
))</f>
        <v/>
      </c>
      <c r="O967" s="10" t="str">
        <f t="shared" si="170"/>
        <v/>
      </c>
      <c r="P967" s="11" t="str">
        <f t="shared" si="171"/>
        <v/>
      </c>
      <c r="Q967" s="12" t="str">
        <f t="shared" ca="1" si="172"/>
        <v/>
      </c>
      <c r="R967" s="100"/>
      <c r="S967" s="14"/>
      <c r="T967" s="15" t="str">
        <f t="shared" ca="1" si="173"/>
        <v/>
      </c>
      <c r="U967" s="15" t="str">
        <f t="shared" ca="1" si="174"/>
        <v/>
      </c>
      <c r="V967" s="16"/>
      <c r="W967" s="17" t="str">
        <f t="shared" ca="1" si="175"/>
        <v/>
      </c>
      <c r="X967" s="18" t="str">
        <f t="shared" ca="1" si="176"/>
        <v/>
      </c>
    </row>
    <row r="968" spans="1:24" x14ac:dyDescent="0.35">
      <c r="A968" s="3">
        <v>964</v>
      </c>
      <c r="B968" s="4"/>
      <c r="C968" s="4"/>
      <c r="D968" s="5" t="str">
        <f t="shared" si="167"/>
        <v/>
      </c>
      <c r="E968" s="4"/>
      <c r="F968" s="6"/>
      <c r="G968" s="6"/>
      <c r="H968" s="7" t="str">
        <f t="shared" ca="1" si="168"/>
        <v/>
      </c>
      <c r="I968" s="8" t="str">
        <f t="shared" ca="1" si="169"/>
        <v/>
      </c>
      <c r="J968" s="8" t="str">
        <f>IF(C968="","",
COUNTIFS(
sales!$C:$C,$C968,
sales!$E:$E,$E968,
sales!$H:$H,"&gt;="&amp;$F968,
sales!$H:$H,"&lt;="&amp;$G968
))</f>
        <v/>
      </c>
      <c r="K968" s="9" t="str">
        <f>IF(COUNTIFS(sales!C:C, C968)=0,"",
_xlfn.MAXIFS(sales!H:H, sales!C:C, C968))</f>
        <v/>
      </c>
      <c r="L968" s="4"/>
      <c r="M968" s="4"/>
      <c r="N968" s="10" t="str">
        <f>IF(C968="","",
SUMIFS(
sales!$I:$I,
sales!$C:$C,$C968,
sales!$E:$E,$E968,
sales!$H:$H,"&gt;="&amp;$F968,
sales!$H:$H,"&lt;="&amp;$G968
))</f>
        <v/>
      </c>
      <c r="O968" s="10" t="str">
        <f t="shared" si="170"/>
        <v/>
      </c>
      <c r="P968" s="11" t="str">
        <f t="shared" si="171"/>
        <v/>
      </c>
      <c r="Q968" s="12" t="str">
        <f t="shared" ca="1" si="172"/>
        <v/>
      </c>
      <c r="R968" s="100"/>
      <c r="S968" s="14"/>
      <c r="T968" s="15" t="str">
        <f t="shared" ca="1" si="173"/>
        <v/>
      </c>
      <c r="U968" s="15" t="str">
        <f t="shared" ca="1" si="174"/>
        <v/>
      </c>
      <c r="V968" s="16"/>
      <c r="W968" s="17" t="str">
        <f t="shared" ca="1" si="175"/>
        <v/>
      </c>
      <c r="X968" s="18" t="str">
        <f t="shared" ca="1" si="176"/>
        <v/>
      </c>
    </row>
    <row r="969" spans="1:24" x14ac:dyDescent="0.35">
      <c r="A969" s="3">
        <v>965</v>
      </c>
      <c r="B969" s="4"/>
      <c r="C969" s="4"/>
      <c r="D969" s="5" t="str">
        <f t="shared" si="167"/>
        <v/>
      </c>
      <c r="E969" s="4"/>
      <c r="F969" s="6"/>
      <c r="G969" s="6"/>
      <c r="H969" s="7" t="str">
        <f t="shared" ca="1" si="168"/>
        <v/>
      </c>
      <c r="I969" s="8" t="str">
        <f t="shared" ca="1" si="169"/>
        <v/>
      </c>
      <c r="J969" s="8" t="str">
        <f>IF(C969="","",
COUNTIFS(
sales!$C:$C,$C969,
sales!$E:$E,$E969,
sales!$H:$H,"&gt;="&amp;$F969,
sales!$H:$H,"&lt;="&amp;$G969
))</f>
        <v/>
      </c>
      <c r="K969" s="9" t="str">
        <f>IF(COUNTIFS(sales!C:C, C969)=0,"",
_xlfn.MAXIFS(sales!H:H, sales!C:C, C969))</f>
        <v/>
      </c>
      <c r="L969" s="4"/>
      <c r="M969" s="4"/>
      <c r="N969" s="10" t="str">
        <f>IF(C969="","",
SUMIFS(
sales!$I:$I,
sales!$C:$C,$C969,
sales!$E:$E,$E969,
sales!$H:$H,"&gt;="&amp;$F969,
sales!$H:$H,"&lt;="&amp;$G969
))</f>
        <v/>
      </c>
      <c r="O969" s="10" t="str">
        <f t="shared" si="170"/>
        <v/>
      </c>
      <c r="P969" s="11" t="str">
        <f t="shared" si="171"/>
        <v/>
      </c>
      <c r="Q969" s="12" t="str">
        <f t="shared" ca="1" si="172"/>
        <v/>
      </c>
      <c r="R969" s="100"/>
      <c r="S969" s="14"/>
      <c r="T969" s="15" t="str">
        <f t="shared" ca="1" si="173"/>
        <v/>
      </c>
      <c r="U969" s="15" t="str">
        <f t="shared" ca="1" si="174"/>
        <v/>
      </c>
      <c r="V969" s="16"/>
      <c r="W969" s="17" t="str">
        <f t="shared" ca="1" si="175"/>
        <v/>
      </c>
      <c r="X969" s="18" t="str">
        <f t="shared" ca="1" si="176"/>
        <v/>
      </c>
    </row>
    <row r="970" spans="1:24" x14ac:dyDescent="0.35">
      <c r="A970" s="3">
        <v>966</v>
      </c>
      <c r="B970" s="4"/>
      <c r="C970" s="4"/>
      <c r="D970" s="5" t="str">
        <f t="shared" si="167"/>
        <v/>
      </c>
      <c r="E970" s="4"/>
      <c r="F970" s="6"/>
      <c r="G970" s="6"/>
      <c r="H970" s="7" t="str">
        <f t="shared" ca="1" si="168"/>
        <v/>
      </c>
      <c r="I970" s="8" t="str">
        <f t="shared" ca="1" si="169"/>
        <v/>
      </c>
      <c r="J970" s="8" t="str">
        <f>IF(C970="","",
COUNTIFS(
sales!$C:$C,$C970,
sales!$E:$E,$E970,
sales!$H:$H,"&gt;="&amp;$F970,
sales!$H:$H,"&lt;="&amp;$G970
))</f>
        <v/>
      </c>
      <c r="K970" s="9" t="str">
        <f>IF(COUNTIFS(sales!C:C, C970)=0,"",
_xlfn.MAXIFS(sales!H:H, sales!C:C, C970))</f>
        <v/>
      </c>
      <c r="L970" s="4"/>
      <c r="M970" s="4"/>
      <c r="N970" s="10" t="str">
        <f>IF(C970="","",
SUMIFS(
sales!$I:$I,
sales!$C:$C,$C970,
sales!$E:$E,$E970,
sales!$H:$H,"&gt;="&amp;$F970,
sales!$H:$H,"&lt;="&amp;$G970
))</f>
        <v/>
      </c>
      <c r="O970" s="10" t="str">
        <f t="shared" si="170"/>
        <v/>
      </c>
      <c r="P970" s="11" t="str">
        <f t="shared" si="171"/>
        <v/>
      </c>
      <c r="Q970" s="12" t="str">
        <f t="shared" ca="1" si="172"/>
        <v/>
      </c>
      <c r="R970" s="100"/>
      <c r="S970" s="14"/>
      <c r="T970" s="15" t="str">
        <f t="shared" ca="1" si="173"/>
        <v/>
      </c>
      <c r="U970" s="15" t="str">
        <f t="shared" ca="1" si="174"/>
        <v/>
      </c>
      <c r="V970" s="16"/>
      <c r="W970" s="17" t="str">
        <f t="shared" ca="1" si="175"/>
        <v/>
      </c>
      <c r="X970" s="18" t="str">
        <f t="shared" ca="1" si="176"/>
        <v/>
      </c>
    </row>
    <row r="971" spans="1:24" x14ac:dyDescent="0.35">
      <c r="A971" s="3">
        <v>967</v>
      </c>
      <c r="B971" s="4"/>
      <c r="C971" s="4"/>
      <c r="D971" s="5" t="str">
        <f t="shared" si="167"/>
        <v/>
      </c>
      <c r="E971" s="4"/>
      <c r="F971" s="6"/>
      <c r="G971" s="6"/>
      <c r="H971" s="7" t="str">
        <f t="shared" ca="1" si="168"/>
        <v/>
      </c>
      <c r="I971" s="8" t="str">
        <f t="shared" ca="1" si="169"/>
        <v/>
      </c>
      <c r="J971" s="8" t="str">
        <f>IF(C971="","",
COUNTIFS(
sales!$C:$C,$C971,
sales!$E:$E,$E971,
sales!$H:$H,"&gt;="&amp;$F971,
sales!$H:$H,"&lt;="&amp;$G971
))</f>
        <v/>
      </c>
      <c r="K971" s="9" t="str">
        <f>IF(COUNTIFS(sales!C:C, C971)=0,"",
_xlfn.MAXIFS(sales!H:H, sales!C:C, C971))</f>
        <v/>
      </c>
      <c r="L971" s="4"/>
      <c r="M971" s="4"/>
      <c r="N971" s="10" t="str">
        <f>IF(C971="","",
SUMIFS(
sales!$I:$I,
sales!$C:$C,$C971,
sales!$E:$E,$E971,
sales!$H:$H,"&gt;="&amp;$F971,
sales!$H:$H,"&lt;="&amp;$G971
))</f>
        <v/>
      </c>
      <c r="O971" s="10" t="str">
        <f t="shared" si="170"/>
        <v/>
      </c>
      <c r="P971" s="11" t="str">
        <f t="shared" si="171"/>
        <v/>
      </c>
      <c r="Q971" s="12" t="str">
        <f t="shared" ca="1" si="172"/>
        <v/>
      </c>
      <c r="R971" s="100"/>
      <c r="S971" s="14"/>
      <c r="T971" s="15" t="str">
        <f t="shared" ca="1" si="173"/>
        <v/>
      </c>
      <c r="U971" s="15" t="str">
        <f t="shared" ca="1" si="174"/>
        <v/>
      </c>
      <c r="V971" s="16"/>
      <c r="W971" s="17" t="str">
        <f t="shared" ca="1" si="175"/>
        <v/>
      </c>
      <c r="X971" s="18" t="str">
        <f t="shared" ca="1" si="176"/>
        <v/>
      </c>
    </row>
    <row r="972" spans="1:24" x14ac:dyDescent="0.35">
      <c r="A972" s="3">
        <v>968</v>
      </c>
      <c r="B972" s="4"/>
      <c r="C972" s="4"/>
      <c r="D972" s="5" t="str">
        <f t="shared" si="167"/>
        <v/>
      </c>
      <c r="E972" s="4"/>
      <c r="F972" s="6"/>
      <c r="G972" s="6"/>
      <c r="H972" s="7" t="str">
        <f t="shared" ca="1" si="168"/>
        <v/>
      </c>
      <c r="I972" s="8" t="str">
        <f t="shared" ca="1" si="169"/>
        <v/>
      </c>
      <c r="J972" s="8" t="str">
        <f>IF(C972="","",
COUNTIFS(
sales!$C:$C,$C972,
sales!$E:$E,$E972,
sales!$H:$H,"&gt;="&amp;$F972,
sales!$H:$H,"&lt;="&amp;$G972
))</f>
        <v/>
      </c>
      <c r="K972" s="9" t="str">
        <f>IF(COUNTIFS(sales!C:C, C972)=0,"",
_xlfn.MAXIFS(sales!H:H, sales!C:C, C972))</f>
        <v/>
      </c>
      <c r="L972" s="4"/>
      <c r="M972" s="4"/>
      <c r="N972" s="10" t="str">
        <f>IF(C972="","",
SUMIFS(
sales!$I:$I,
sales!$C:$C,$C972,
sales!$E:$E,$E972,
sales!$H:$H,"&gt;="&amp;$F972,
sales!$H:$H,"&lt;="&amp;$G972
))</f>
        <v/>
      </c>
      <c r="O972" s="10" t="str">
        <f t="shared" si="170"/>
        <v/>
      </c>
      <c r="P972" s="11" t="str">
        <f t="shared" si="171"/>
        <v/>
      </c>
      <c r="Q972" s="12" t="str">
        <f t="shared" ca="1" si="172"/>
        <v/>
      </c>
      <c r="R972" s="100"/>
      <c r="S972" s="14"/>
      <c r="T972" s="15" t="str">
        <f t="shared" ca="1" si="173"/>
        <v/>
      </c>
      <c r="U972" s="15" t="str">
        <f t="shared" ca="1" si="174"/>
        <v/>
      </c>
      <c r="V972" s="16"/>
      <c r="W972" s="17" t="str">
        <f t="shared" ca="1" si="175"/>
        <v/>
      </c>
      <c r="X972" s="18" t="str">
        <f t="shared" ca="1" si="176"/>
        <v/>
      </c>
    </row>
    <row r="973" spans="1:24" x14ac:dyDescent="0.35">
      <c r="A973" s="3">
        <v>969</v>
      </c>
      <c r="B973" s="4"/>
      <c r="C973" s="4"/>
      <c r="D973" s="5" t="str">
        <f t="shared" si="167"/>
        <v/>
      </c>
      <c r="E973" s="4"/>
      <c r="F973" s="6"/>
      <c r="G973" s="6"/>
      <c r="H973" s="7" t="str">
        <f t="shared" ca="1" si="168"/>
        <v/>
      </c>
      <c r="I973" s="8" t="str">
        <f t="shared" ca="1" si="169"/>
        <v/>
      </c>
      <c r="J973" s="8" t="str">
        <f>IF(C973="","",
COUNTIFS(
sales!$C:$C,$C973,
sales!$E:$E,$E973,
sales!$H:$H,"&gt;="&amp;$F973,
sales!$H:$H,"&lt;="&amp;$G973
))</f>
        <v/>
      </c>
      <c r="K973" s="9" t="str">
        <f>IF(COUNTIFS(sales!C:C, C973)=0,"",
_xlfn.MAXIFS(sales!H:H, sales!C:C, C973))</f>
        <v/>
      </c>
      <c r="L973" s="4"/>
      <c r="M973" s="4"/>
      <c r="N973" s="10" t="str">
        <f>IF(C973="","",
SUMIFS(
sales!$I:$I,
sales!$C:$C,$C973,
sales!$E:$E,$E973,
sales!$H:$H,"&gt;="&amp;$F973,
sales!$H:$H,"&lt;="&amp;$G973
))</f>
        <v/>
      </c>
      <c r="O973" s="10" t="str">
        <f t="shared" si="170"/>
        <v/>
      </c>
      <c r="P973" s="11" t="str">
        <f t="shared" si="171"/>
        <v/>
      </c>
      <c r="Q973" s="12" t="str">
        <f t="shared" ca="1" si="172"/>
        <v/>
      </c>
      <c r="R973" s="100"/>
      <c r="S973" s="14"/>
      <c r="T973" s="15" t="str">
        <f t="shared" ca="1" si="173"/>
        <v/>
      </c>
      <c r="U973" s="15" t="str">
        <f t="shared" ca="1" si="174"/>
        <v/>
      </c>
      <c r="V973" s="16"/>
      <c r="W973" s="17" t="str">
        <f t="shared" ca="1" si="175"/>
        <v/>
      </c>
      <c r="X973" s="18" t="str">
        <f t="shared" ca="1" si="176"/>
        <v/>
      </c>
    </row>
    <row r="974" spans="1:24" x14ac:dyDescent="0.35">
      <c r="A974" s="3">
        <v>970</v>
      </c>
      <c r="B974" s="4"/>
      <c r="C974" s="4"/>
      <c r="D974" s="5" t="str">
        <f t="shared" si="167"/>
        <v/>
      </c>
      <c r="E974" s="4"/>
      <c r="F974" s="6"/>
      <c r="G974" s="6"/>
      <c r="H974" s="7" t="str">
        <f t="shared" ca="1" si="168"/>
        <v/>
      </c>
      <c r="I974" s="8" t="str">
        <f t="shared" ca="1" si="169"/>
        <v/>
      </c>
      <c r="J974" s="8" t="str">
        <f>IF(C974="","",
COUNTIFS(
sales!$C:$C,$C974,
sales!$E:$E,$E974,
sales!$H:$H,"&gt;="&amp;$F974,
sales!$H:$H,"&lt;="&amp;$G974
))</f>
        <v/>
      </c>
      <c r="K974" s="9" t="str">
        <f>IF(COUNTIFS(sales!C:C, C974)=0,"",
_xlfn.MAXIFS(sales!H:H, sales!C:C, C974))</f>
        <v/>
      </c>
      <c r="L974" s="4"/>
      <c r="M974" s="4"/>
      <c r="N974" s="10" t="str">
        <f>IF(C974="","",
SUMIFS(
sales!$I:$I,
sales!$C:$C,$C974,
sales!$E:$E,$E974,
sales!$H:$H,"&gt;="&amp;$F974,
sales!$H:$H,"&lt;="&amp;$G974
))</f>
        <v/>
      </c>
      <c r="O974" s="10" t="str">
        <f t="shared" si="170"/>
        <v/>
      </c>
      <c r="P974" s="11" t="str">
        <f t="shared" si="171"/>
        <v/>
      </c>
      <c r="Q974" s="12" t="str">
        <f t="shared" ca="1" si="172"/>
        <v/>
      </c>
      <c r="R974" s="100"/>
      <c r="S974" s="14"/>
      <c r="T974" s="15" t="str">
        <f t="shared" ca="1" si="173"/>
        <v/>
      </c>
      <c r="U974" s="15" t="str">
        <f t="shared" ca="1" si="174"/>
        <v/>
      </c>
      <c r="V974" s="16"/>
      <c r="W974" s="17" t="str">
        <f t="shared" ca="1" si="175"/>
        <v/>
      </c>
      <c r="X974" s="18" t="str">
        <f t="shared" ca="1" si="176"/>
        <v/>
      </c>
    </row>
    <row r="975" spans="1:24" x14ac:dyDescent="0.35">
      <c r="A975" s="3">
        <v>971</v>
      </c>
      <c r="B975" s="4"/>
      <c r="C975" s="4"/>
      <c r="D975" s="5" t="str">
        <f t="shared" si="167"/>
        <v/>
      </c>
      <c r="E975" s="4"/>
      <c r="F975" s="6"/>
      <c r="G975" s="6"/>
      <c r="H975" s="7" t="str">
        <f t="shared" ca="1" si="168"/>
        <v/>
      </c>
      <c r="I975" s="8" t="str">
        <f t="shared" ca="1" si="169"/>
        <v/>
      </c>
      <c r="J975" s="8" t="str">
        <f>IF(C975="","",
COUNTIFS(
sales!$C:$C,$C975,
sales!$E:$E,$E975,
sales!$H:$H,"&gt;="&amp;$F975,
sales!$H:$H,"&lt;="&amp;$G975
))</f>
        <v/>
      </c>
      <c r="K975" s="9" t="str">
        <f>IF(COUNTIFS(sales!C:C, C975)=0,"",
_xlfn.MAXIFS(sales!H:H, sales!C:C, C975))</f>
        <v/>
      </c>
      <c r="L975" s="4"/>
      <c r="M975" s="4"/>
      <c r="N975" s="10" t="str">
        <f>IF(C975="","",
SUMIFS(
sales!$I:$I,
sales!$C:$C,$C975,
sales!$E:$E,$E975,
sales!$H:$H,"&gt;="&amp;$F975,
sales!$H:$H,"&lt;="&amp;$G975
))</f>
        <v/>
      </c>
      <c r="O975" s="10" t="str">
        <f t="shared" si="170"/>
        <v/>
      </c>
      <c r="P975" s="11" t="str">
        <f t="shared" si="171"/>
        <v/>
      </c>
      <c r="Q975" s="12" t="str">
        <f t="shared" ca="1" si="172"/>
        <v/>
      </c>
      <c r="R975" s="100"/>
      <c r="S975" s="14"/>
      <c r="T975" s="15" t="str">
        <f t="shared" ca="1" si="173"/>
        <v/>
      </c>
      <c r="U975" s="15" t="str">
        <f t="shared" ca="1" si="174"/>
        <v/>
      </c>
      <c r="V975" s="16"/>
      <c r="W975" s="17" t="str">
        <f t="shared" ca="1" si="175"/>
        <v/>
      </c>
      <c r="X975" s="18" t="str">
        <f t="shared" ca="1" si="176"/>
        <v/>
      </c>
    </row>
    <row r="976" spans="1:24" x14ac:dyDescent="0.35">
      <c r="A976" s="3">
        <v>972</v>
      </c>
      <c r="B976" s="4"/>
      <c r="C976" s="4"/>
      <c r="D976" s="5" t="str">
        <f t="shared" si="167"/>
        <v/>
      </c>
      <c r="E976" s="4"/>
      <c r="F976" s="6"/>
      <c r="G976" s="6"/>
      <c r="H976" s="7" t="str">
        <f t="shared" ca="1" si="168"/>
        <v/>
      </c>
      <c r="I976" s="8" t="str">
        <f t="shared" ca="1" si="169"/>
        <v/>
      </c>
      <c r="J976" s="8" t="str">
        <f>IF(C976="","",
COUNTIFS(
sales!$C:$C,$C976,
sales!$E:$E,$E976,
sales!$H:$H,"&gt;="&amp;$F976,
sales!$H:$H,"&lt;="&amp;$G976
))</f>
        <v/>
      </c>
      <c r="K976" s="9" t="str">
        <f>IF(COUNTIFS(sales!C:C, C976)=0,"",
_xlfn.MAXIFS(sales!H:H, sales!C:C, C976))</f>
        <v/>
      </c>
      <c r="L976" s="4"/>
      <c r="M976" s="4"/>
      <c r="N976" s="10" t="str">
        <f>IF(C976="","",
SUMIFS(
sales!$I:$I,
sales!$C:$C,$C976,
sales!$E:$E,$E976,
sales!$H:$H,"&gt;="&amp;$F976,
sales!$H:$H,"&lt;="&amp;$G976
))</f>
        <v/>
      </c>
      <c r="O976" s="10" t="str">
        <f t="shared" si="170"/>
        <v/>
      </c>
      <c r="P976" s="11" t="str">
        <f t="shared" si="171"/>
        <v/>
      </c>
      <c r="Q976" s="12" t="str">
        <f t="shared" ca="1" si="172"/>
        <v/>
      </c>
      <c r="R976" s="100"/>
      <c r="S976" s="14"/>
      <c r="T976" s="15" t="str">
        <f t="shared" ca="1" si="173"/>
        <v/>
      </c>
      <c r="U976" s="15" t="str">
        <f t="shared" ca="1" si="174"/>
        <v/>
      </c>
      <c r="V976" s="16"/>
      <c r="W976" s="17" t="str">
        <f t="shared" ca="1" si="175"/>
        <v/>
      </c>
      <c r="X976" s="18" t="str">
        <f t="shared" ca="1" si="176"/>
        <v/>
      </c>
    </row>
    <row r="977" spans="1:24" x14ac:dyDescent="0.35">
      <c r="A977" s="3">
        <v>973</v>
      </c>
      <c r="B977" s="4"/>
      <c r="C977" s="4"/>
      <c r="D977" s="5" t="str">
        <f t="shared" si="167"/>
        <v/>
      </c>
      <c r="E977" s="4"/>
      <c r="F977" s="6"/>
      <c r="G977" s="6"/>
      <c r="H977" s="7" t="str">
        <f t="shared" ca="1" si="168"/>
        <v/>
      </c>
      <c r="I977" s="8" t="str">
        <f t="shared" ca="1" si="169"/>
        <v/>
      </c>
      <c r="J977" s="8" t="str">
        <f>IF(C977="","",
COUNTIFS(
sales!$C:$C,$C977,
sales!$E:$E,$E977,
sales!$H:$H,"&gt;="&amp;$F977,
sales!$H:$H,"&lt;="&amp;$G977
))</f>
        <v/>
      </c>
      <c r="K977" s="9" t="str">
        <f>IF(COUNTIFS(sales!C:C, C977)=0,"",
_xlfn.MAXIFS(sales!H:H, sales!C:C, C977))</f>
        <v/>
      </c>
      <c r="L977" s="4"/>
      <c r="M977" s="4"/>
      <c r="N977" s="10" t="str">
        <f>IF(C977="","",
SUMIFS(
sales!$I:$I,
sales!$C:$C,$C977,
sales!$E:$E,$E977,
sales!$H:$H,"&gt;="&amp;$F977,
sales!$H:$H,"&lt;="&amp;$G977
))</f>
        <v/>
      </c>
      <c r="O977" s="10" t="str">
        <f t="shared" si="170"/>
        <v/>
      </c>
      <c r="P977" s="11" t="str">
        <f t="shared" si="171"/>
        <v/>
      </c>
      <c r="Q977" s="12" t="str">
        <f t="shared" ca="1" si="172"/>
        <v/>
      </c>
      <c r="R977" s="100"/>
      <c r="S977" s="14"/>
      <c r="T977" s="15" t="str">
        <f t="shared" ca="1" si="173"/>
        <v/>
      </c>
      <c r="U977" s="15" t="str">
        <f t="shared" ca="1" si="174"/>
        <v/>
      </c>
      <c r="V977" s="16"/>
      <c r="W977" s="17" t="str">
        <f t="shared" ca="1" si="175"/>
        <v/>
      </c>
      <c r="X977" s="18" t="str">
        <f t="shared" ca="1" si="176"/>
        <v/>
      </c>
    </row>
    <row r="978" spans="1:24" x14ac:dyDescent="0.35">
      <c r="A978" s="3">
        <v>974</v>
      </c>
      <c r="B978" s="4"/>
      <c r="C978" s="4"/>
      <c r="D978" s="5" t="str">
        <f t="shared" si="167"/>
        <v/>
      </c>
      <c r="E978" s="4"/>
      <c r="F978" s="6"/>
      <c r="G978" s="6"/>
      <c r="H978" s="7" t="str">
        <f t="shared" ca="1" si="168"/>
        <v/>
      </c>
      <c r="I978" s="8" t="str">
        <f t="shared" ca="1" si="169"/>
        <v/>
      </c>
      <c r="J978" s="8" t="str">
        <f>IF(C978="","",
COUNTIFS(
sales!$C:$C,$C978,
sales!$E:$E,$E978,
sales!$H:$H,"&gt;="&amp;$F978,
sales!$H:$H,"&lt;="&amp;$G978
))</f>
        <v/>
      </c>
      <c r="K978" s="9" t="str">
        <f>IF(COUNTIFS(sales!C:C, C978)=0,"",
_xlfn.MAXIFS(sales!H:H, sales!C:C, C978))</f>
        <v/>
      </c>
      <c r="L978" s="4"/>
      <c r="M978" s="4"/>
      <c r="N978" s="10" t="str">
        <f>IF(C978="","",
SUMIFS(
sales!$I:$I,
sales!$C:$C,$C978,
sales!$E:$E,$E978,
sales!$H:$H,"&gt;="&amp;$F978,
sales!$H:$H,"&lt;="&amp;$G978
))</f>
        <v/>
      </c>
      <c r="O978" s="10" t="str">
        <f t="shared" si="170"/>
        <v/>
      </c>
      <c r="P978" s="11" t="str">
        <f t="shared" si="171"/>
        <v/>
      </c>
      <c r="Q978" s="12" t="str">
        <f t="shared" ca="1" si="172"/>
        <v/>
      </c>
      <c r="R978" s="100"/>
      <c r="S978" s="14"/>
      <c r="T978" s="15" t="str">
        <f t="shared" ca="1" si="173"/>
        <v/>
      </c>
      <c r="U978" s="15" t="str">
        <f t="shared" ca="1" si="174"/>
        <v/>
      </c>
      <c r="V978" s="16"/>
      <c r="W978" s="17" t="str">
        <f t="shared" ca="1" si="175"/>
        <v/>
      </c>
      <c r="X978" s="18" t="str">
        <f t="shared" ca="1" si="176"/>
        <v/>
      </c>
    </row>
    <row r="979" spans="1:24" x14ac:dyDescent="0.35">
      <c r="A979" s="3">
        <v>975</v>
      </c>
      <c r="B979" s="4"/>
      <c r="C979" s="4"/>
      <c r="D979" s="5" t="str">
        <f t="shared" si="167"/>
        <v/>
      </c>
      <c r="E979" s="4"/>
      <c r="F979" s="6"/>
      <c r="G979" s="6"/>
      <c r="H979" s="7" t="str">
        <f t="shared" ca="1" si="168"/>
        <v/>
      </c>
      <c r="I979" s="8" t="str">
        <f t="shared" ca="1" si="169"/>
        <v/>
      </c>
      <c r="J979" s="8" t="str">
        <f>IF(C979="","",
COUNTIFS(
sales!$C:$C,$C979,
sales!$E:$E,$E979,
sales!$H:$H,"&gt;="&amp;$F979,
sales!$H:$H,"&lt;="&amp;$G979
))</f>
        <v/>
      </c>
      <c r="K979" s="9" t="str">
        <f>IF(COUNTIFS(sales!C:C, C979)=0,"",
_xlfn.MAXIFS(sales!H:H, sales!C:C, C979))</f>
        <v/>
      </c>
      <c r="L979" s="4"/>
      <c r="M979" s="4"/>
      <c r="N979" s="10" t="str">
        <f>IF(C979="","",
SUMIFS(
sales!$I:$I,
sales!$C:$C,$C979,
sales!$E:$E,$E979,
sales!$H:$H,"&gt;="&amp;$F979,
sales!$H:$H,"&lt;="&amp;$G979
))</f>
        <v/>
      </c>
      <c r="O979" s="10" t="str">
        <f t="shared" si="170"/>
        <v/>
      </c>
      <c r="P979" s="11" t="str">
        <f t="shared" si="171"/>
        <v/>
      </c>
      <c r="Q979" s="12" t="str">
        <f t="shared" ca="1" si="172"/>
        <v/>
      </c>
      <c r="R979" s="100"/>
      <c r="S979" s="14"/>
      <c r="T979" s="15" t="str">
        <f t="shared" ca="1" si="173"/>
        <v/>
      </c>
      <c r="U979" s="15" t="str">
        <f t="shared" ca="1" si="174"/>
        <v/>
      </c>
      <c r="V979" s="16"/>
      <c r="W979" s="17" t="str">
        <f t="shared" ca="1" si="175"/>
        <v/>
      </c>
      <c r="X979" s="18" t="str">
        <f t="shared" ca="1" si="176"/>
        <v/>
      </c>
    </row>
    <row r="980" spans="1:24" x14ac:dyDescent="0.35">
      <c r="A980" s="3">
        <v>976</v>
      </c>
      <c r="B980" s="4"/>
      <c r="C980" s="4"/>
      <c r="D980" s="5" t="str">
        <f t="shared" si="167"/>
        <v/>
      </c>
      <c r="E980" s="4"/>
      <c r="F980" s="6"/>
      <c r="G980" s="6"/>
      <c r="H980" s="7" t="str">
        <f t="shared" ca="1" si="168"/>
        <v/>
      </c>
      <c r="I980" s="8" t="str">
        <f t="shared" ca="1" si="169"/>
        <v/>
      </c>
      <c r="J980" s="8" t="str">
        <f>IF(C980="","",
COUNTIFS(
sales!$C:$C,$C980,
sales!$E:$E,$E980,
sales!$H:$H,"&gt;="&amp;$F980,
sales!$H:$H,"&lt;="&amp;$G980
))</f>
        <v/>
      </c>
      <c r="K980" s="9" t="str">
        <f>IF(COUNTIFS(sales!C:C, C980)=0,"",
_xlfn.MAXIFS(sales!H:H, sales!C:C, C980))</f>
        <v/>
      </c>
      <c r="L980" s="4"/>
      <c r="M980" s="4"/>
      <c r="N980" s="10" t="str">
        <f>IF(C980="","",
SUMIFS(
sales!$I:$I,
sales!$C:$C,$C980,
sales!$E:$E,$E980,
sales!$H:$H,"&gt;="&amp;$F980,
sales!$H:$H,"&lt;="&amp;$G980
))</f>
        <v/>
      </c>
      <c r="O980" s="10" t="str">
        <f t="shared" si="170"/>
        <v/>
      </c>
      <c r="P980" s="11" t="str">
        <f t="shared" si="171"/>
        <v/>
      </c>
      <c r="Q980" s="12" t="str">
        <f t="shared" ca="1" si="172"/>
        <v/>
      </c>
      <c r="R980" s="100"/>
      <c r="S980" s="14"/>
      <c r="T980" s="15" t="str">
        <f t="shared" ca="1" si="173"/>
        <v/>
      </c>
      <c r="U980" s="15" t="str">
        <f t="shared" ca="1" si="174"/>
        <v/>
      </c>
      <c r="V980" s="16"/>
      <c r="W980" s="17" t="str">
        <f t="shared" ca="1" si="175"/>
        <v/>
      </c>
      <c r="X980" s="18" t="str">
        <f t="shared" ca="1" si="176"/>
        <v/>
      </c>
    </row>
    <row r="981" spans="1:24" x14ac:dyDescent="0.35">
      <c r="A981" s="3">
        <v>977</v>
      </c>
      <c r="B981" s="4"/>
      <c r="C981" s="4"/>
      <c r="D981" s="5" t="str">
        <f t="shared" si="167"/>
        <v/>
      </c>
      <c r="E981" s="4"/>
      <c r="F981" s="6"/>
      <c r="G981" s="6"/>
      <c r="H981" s="7" t="str">
        <f t="shared" ca="1" si="168"/>
        <v/>
      </c>
      <c r="I981" s="8" t="str">
        <f t="shared" ca="1" si="169"/>
        <v/>
      </c>
      <c r="J981" s="8" t="str">
        <f>IF(C981="","",
COUNTIFS(
sales!$C:$C,$C981,
sales!$E:$E,$E981,
sales!$H:$H,"&gt;="&amp;$F981,
sales!$H:$H,"&lt;="&amp;$G981
))</f>
        <v/>
      </c>
      <c r="K981" s="9" t="str">
        <f>IF(COUNTIFS(sales!C:C, C981)=0,"",
_xlfn.MAXIFS(sales!H:H, sales!C:C, C981))</f>
        <v/>
      </c>
      <c r="L981" s="4"/>
      <c r="M981" s="4"/>
      <c r="N981" s="10" t="str">
        <f>IF(C981="","",
SUMIFS(
sales!$I:$I,
sales!$C:$C,$C981,
sales!$E:$E,$E981,
sales!$H:$H,"&gt;="&amp;$F981,
sales!$H:$H,"&lt;="&amp;$G981
))</f>
        <v/>
      </c>
      <c r="O981" s="10" t="str">
        <f t="shared" si="170"/>
        <v/>
      </c>
      <c r="P981" s="11" t="str">
        <f t="shared" si="171"/>
        <v/>
      </c>
      <c r="Q981" s="12" t="str">
        <f t="shared" ca="1" si="172"/>
        <v/>
      </c>
      <c r="R981" s="100"/>
      <c r="S981" s="14"/>
      <c r="T981" s="15" t="str">
        <f t="shared" ca="1" si="173"/>
        <v/>
      </c>
      <c r="U981" s="15" t="str">
        <f t="shared" ca="1" si="174"/>
        <v/>
      </c>
      <c r="V981" s="16"/>
      <c r="W981" s="17" t="str">
        <f t="shared" ca="1" si="175"/>
        <v/>
      </c>
      <c r="X981" s="18" t="str">
        <f t="shared" ca="1" si="176"/>
        <v/>
      </c>
    </row>
    <row r="982" spans="1:24" x14ac:dyDescent="0.35">
      <c r="A982" s="3">
        <v>978</v>
      </c>
      <c r="B982" s="4"/>
      <c r="C982" s="4"/>
      <c r="D982" s="5" t="str">
        <f t="shared" si="167"/>
        <v/>
      </c>
      <c r="E982" s="4"/>
      <c r="F982" s="6"/>
      <c r="G982" s="6"/>
      <c r="H982" s="7" t="str">
        <f t="shared" ca="1" si="168"/>
        <v/>
      </c>
      <c r="I982" s="8" t="str">
        <f t="shared" ca="1" si="169"/>
        <v/>
      </c>
      <c r="J982" s="8" t="str">
        <f>IF(C982="","",
COUNTIFS(
sales!$C:$C,$C982,
sales!$E:$E,$E982,
sales!$H:$H,"&gt;="&amp;$F982,
sales!$H:$H,"&lt;="&amp;$G982
))</f>
        <v/>
      </c>
      <c r="K982" s="9" t="str">
        <f>IF(COUNTIFS(sales!C:C, C982)=0,"",
_xlfn.MAXIFS(sales!H:H, sales!C:C, C982))</f>
        <v/>
      </c>
      <c r="L982" s="4"/>
      <c r="M982" s="4"/>
      <c r="N982" s="10" t="str">
        <f>IF(C982="","",
SUMIFS(
sales!$I:$I,
sales!$C:$C,$C982,
sales!$E:$E,$E982,
sales!$H:$H,"&gt;="&amp;$F982,
sales!$H:$H,"&lt;="&amp;$G982
))</f>
        <v/>
      </c>
      <c r="O982" s="10" t="str">
        <f t="shared" si="170"/>
        <v/>
      </c>
      <c r="P982" s="11" t="str">
        <f t="shared" si="171"/>
        <v/>
      </c>
      <c r="Q982" s="12" t="str">
        <f t="shared" ca="1" si="172"/>
        <v/>
      </c>
      <c r="R982" s="100"/>
      <c r="S982" s="14"/>
      <c r="T982" s="15" t="str">
        <f t="shared" ca="1" si="173"/>
        <v/>
      </c>
      <c r="U982" s="15" t="str">
        <f t="shared" ca="1" si="174"/>
        <v/>
      </c>
      <c r="V982" s="16"/>
      <c r="W982" s="17" t="str">
        <f t="shared" ca="1" si="175"/>
        <v/>
      </c>
      <c r="X982" s="18" t="str">
        <f t="shared" ca="1" si="176"/>
        <v/>
      </c>
    </row>
    <row r="983" spans="1:24" x14ac:dyDescent="0.35">
      <c r="A983" s="3">
        <v>979</v>
      </c>
      <c r="B983" s="4"/>
      <c r="C983" s="4"/>
      <c r="D983" s="5" t="str">
        <f t="shared" si="167"/>
        <v/>
      </c>
      <c r="E983" s="4"/>
      <c r="F983" s="6"/>
      <c r="G983" s="6"/>
      <c r="H983" s="7" t="str">
        <f t="shared" ca="1" si="168"/>
        <v/>
      </c>
      <c r="I983" s="8" t="str">
        <f t="shared" ca="1" si="169"/>
        <v/>
      </c>
      <c r="J983" s="8" t="str">
        <f>IF(C983="","",
COUNTIFS(
sales!$C:$C,$C983,
sales!$E:$E,$E983,
sales!$H:$H,"&gt;="&amp;$F983,
sales!$H:$H,"&lt;="&amp;$G983
))</f>
        <v/>
      </c>
      <c r="K983" s="9" t="str">
        <f>IF(COUNTIFS(sales!C:C, C983)=0,"",
_xlfn.MAXIFS(sales!H:H, sales!C:C, C983))</f>
        <v/>
      </c>
      <c r="L983" s="4"/>
      <c r="M983" s="4"/>
      <c r="N983" s="10" t="str">
        <f>IF(C983="","",
SUMIFS(
sales!$I:$I,
sales!$C:$C,$C983,
sales!$E:$E,$E983,
sales!$H:$H,"&gt;="&amp;$F983,
sales!$H:$H,"&lt;="&amp;$G983
))</f>
        <v/>
      </c>
      <c r="O983" s="10" t="str">
        <f t="shared" si="170"/>
        <v/>
      </c>
      <c r="P983" s="11" t="str">
        <f t="shared" si="171"/>
        <v/>
      </c>
      <c r="Q983" s="12" t="str">
        <f t="shared" ca="1" si="172"/>
        <v/>
      </c>
      <c r="R983" s="100"/>
      <c r="S983" s="14"/>
      <c r="T983" s="15" t="str">
        <f t="shared" ca="1" si="173"/>
        <v/>
      </c>
      <c r="U983" s="15" t="str">
        <f t="shared" ca="1" si="174"/>
        <v/>
      </c>
      <c r="V983" s="16"/>
      <c r="W983" s="17" t="str">
        <f t="shared" ca="1" si="175"/>
        <v/>
      </c>
      <c r="X983" s="18" t="str">
        <f t="shared" ca="1" si="176"/>
        <v/>
      </c>
    </row>
    <row r="984" spans="1:24" x14ac:dyDescent="0.35">
      <c r="A984" s="3">
        <v>980</v>
      </c>
      <c r="B984" s="4"/>
      <c r="C984" s="4"/>
      <c r="D984" s="5" t="str">
        <f t="shared" si="167"/>
        <v/>
      </c>
      <c r="E984" s="4"/>
      <c r="F984" s="6"/>
      <c r="G984" s="6"/>
      <c r="H984" s="7" t="str">
        <f t="shared" ca="1" si="168"/>
        <v/>
      </c>
      <c r="I984" s="8" t="str">
        <f t="shared" ca="1" si="169"/>
        <v/>
      </c>
      <c r="J984" s="8" t="str">
        <f>IF(C984="","",
COUNTIFS(
sales!$C:$C,$C984,
sales!$E:$E,$E984,
sales!$H:$H,"&gt;="&amp;$F984,
sales!$H:$H,"&lt;="&amp;$G984
))</f>
        <v/>
      </c>
      <c r="K984" s="9" t="str">
        <f>IF(COUNTIFS(sales!C:C, C984)=0,"",
_xlfn.MAXIFS(sales!H:H, sales!C:C, C984))</f>
        <v/>
      </c>
      <c r="L984" s="4"/>
      <c r="M984" s="4"/>
      <c r="N984" s="10" t="str">
        <f>IF(C984="","",
SUMIFS(
sales!$I:$I,
sales!$C:$C,$C984,
sales!$E:$E,$E984,
sales!$H:$H,"&gt;="&amp;$F984,
sales!$H:$H,"&lt;="&amp;$G984
))</f>
        <v/>
      </c>
      <c r="O984" s="10" t="str">
        <f t="shared" si="170"/>
        <v/>
      </c>
      <c r="P984" s="11" t="str">
        <f t="shared" si="171"/>
        <v/>
      </c>
      <c r="Q984" s="12" t="str">
        <f t="shared" ca="1" si="172"/>
        <v/>
      </c>
      <c r="R984" s="100"/>
      <c r="S984" s="14"/>
      <c r="T984" s="15" t="str">
        <f t="shared" ca="1" si="173"/>
        <v/>
      </c>
      <c r="U984" s="15" t="str">
        <f t="shared" ca="1" si="174"/>
        <v/>
      </c>
      <c r="V984" s="16"/>
      <c r="W984" s="17" t="str">
        <f t="shared" ca="1" si="175"/>
        <v/>
      </c>
      <c r="X984" s="18" t="str">
        <f t="shared" ca="1" si="176"/>
        <v/>
      </c>
    </row>
    <row r="985" spans="1:24" x14ac:dyDescent="0.35">
      <c r="A985" s="3">
        <v>981</v>
      </c>
      <c r="B985" s="4"/>
      <c r="C985" s="4"/>
      <c r="D985" s="5" t="str">
        <f t="shared" si="167"/>
        <v/>
      </c>
      <c r="E985" s="4"/>
      <c r="F985" s="6"/>
      <c r="G985" s="6"/>
      <c r="H985" s="7" t="str">
        <f t="shared" ca="1" si="168"/>
        <v/>
      </c>
      <c r="I985" s="8" t="str">
        <f t="shared" ca="1" si="169"/>
        <v/>
      </c>
      <c r="J985" s="8" t="str">
        <f>IF(C985="","",
COUNTIFS(
sales!$C:$C,$C985,
sales!$E:$E,$E985,
sales!$H:$H,"&gt;="&amp;$F985,
sales!$H:$H,"&lt;="&amp;$G985
))</f>
        <v/>
      </c>
      <c r="K985" s="9" t="str">
        <f>IF(COUNTIFS(sales!C:C, C985)=0,"",
_xlfn.MAXIFS(sales!H:H, sales!C:C, C985))</f>
        <v/>
      </c>
      <c r="L985" s="4"/>
      <c r="M985" s="4"/>
      <c r="N985" s="10" t="str">
        <f>IF(C985="","",
SUMIFS(
sales!$I:$I,
sales!$C:$C,$C985,
sales!$E:$E,$E985,
sales!$H:$H,"&gt;="&amp;$F985,
sales!$H:$H,"&lt;="&amp;$G985
))</f>
        <v/>
      </c>
      <c r="O985" s="10" t="str">
        <f t="shared" si="170"/>
        <v/>
      </c>
      <c r="P985" s="11" t="str">
        <f t="shared" si="171"/>
        <v/>
      </c>
      <c r="Q985" s="12" t="str">
        <f t="shared" ca="1" si="172"/>
        <v/>
      </c>
      <c r="R985" s="100"/>
      <c r="S985" s="14"/>
      <c r="T985" s="15" t="str">
        <f t="shared" ca="1" si="173"/>
        <v/>
      </c>
      <c r="U985" s="15" t="str">
        <f t="shared" ca="1" si="174"/>
        <v/>
      </c>
      <c r="V985" s="16"/>
      <c r="W985" s="17" t="str">
        <f t="shared" ca="1" si="175"/>
        <v/>
      </c>
      <c r="X985" s="18" t="str">
        <f t="shared" ca="1" si="176"/>
        <v/>
      </c>
    </row>
    <row r="986" spans="1:24" x14ac:dyDescent="0.35">
      <c r="A986" s="3">
        <v>982</v>
      </c>
      <c r="B986" s="4"/>
      <c r="C986" s="4"/>
      <c r="D986" s="5" t="str">
        <f t="shared" si="167"/>
        <v/>
      </c>
      <c r="E986" s="4"/>
      <c r="F986" s="6"/>
      <c r="G986" s="6"/>
      <c r="H986" s="7" t="str">
        <f t="shared" ca="1" si="168"/>
        <v/>
      </c>
      <c r="I986" s="8" t="str">
        <f t="shared" ca="1" si="169"/>
        <v/>
      </c>
      <c r="J986" s="8" t="str">
        <f>IF(C986="","",
COUNTIFS(
sales!$C:$C,$C986,
sales!$E:$E,$E986,
sales!$H:$H,"&gt;="&amp;$F986,
sales!$H:$H,"&lt;="&amp;$G986
))</f>
        <v/>
      </c>
      <c r="K986" s="9" t="str">
        <f>IF(COUNTIFS(sales!C:C, C986)=0,"",
_xlfn.MAXIFS(sales!H:H, sales!C:C, C986))</f>
        <v/>
      </c>
      <c r="L986" s="4"/>
      <c r="M986" s="4"/>
      <c r="N986" s="10" t="str">
        <f>IF(C986="","",
SUMIFS(
sales!$I:$I,
sales!$C:$C,$C986,
sales!$E:$E,$E986,
sales!$H:$H,"&gt;="&amp;$F986,
sales!$H:$H,"&lt;="&amp;$G986
))</f>
        <v/>
      </c>
      <c r="O986" s="10" t="str">
        <f t="shared" si="170"/>
        <v/>
      </c>
      <c r="P986" s="11" t="str">
        <f t="shared" si="171"/>
        <v/>
      </c>
      <c r="Q986" s="12" t="str">
        <f t="shared" ca="1" si="172"/>
        <v/>
      </c>
      <c r="R986" s="100"/>
      <c r="S986" s="14"/>
      <c r="T986" s="15" t="str">
        <f t="shared" ca="1" si="173"/>
        <v/>
      </c>
      <c r="U986" s="15" t="str">
        <f t="shared" ca="1" si="174"/>
        <v/>
      </c>
      <c r="V986" s="16"/>
      <c r="W986" s="17" t="str">
        <f t="shared" ca="1" si="175"/>
        <v/>
      </c>
      <c r="X986" s="18" t="str">
        <f t="shared" ca="1" si="176"/>
        <v/>
      </c>
    </row>
    <row r="987" spans="1:24" x14ac:dyDescent="0.35">
      <c r="A987" s="3">
        <v>983</v>
      </c>
      <c r="B987" s="4"/>
      <c r="C987" s="4"/>
      <c r="D987" s="5" t="str">
        <f t="shared" si="167"/>
        <v/>
      </c>
      <c r="E987" s="4"/>
      <c r="F987" s="6"/>
      <c r="G987" s="6"/>
      <c r="H987" s="7" t="str">
        <f t="shared" ca="1" si="168"/>
        <v/>
      </c>
      <c r="I987" s="8" t="str">
        <f t="shared" ca="1" si="169"/>
        <v/>
      </c>
      <c r="J987" s="8" t="str">
        <f>IF(C987="","",
COUNTIFS(
sales!$C:$C,$C987,
sales!$E:$E,$E987,
sales!$H:$H,"&gt;="&amp;$F987,
sales!$H:$H,"&lt;="&amp;$G987
))</f>
        <v/>
      </c>
      <c r="K987" s="9" t="str">
        <f>IF(COUNTIFS(sales!C:C, C987)=0,"",
_xlfn.MAXIFS(sales!H:H, sales!C:C, C987))</f>
        <v/>
      </c>
      <c r="L987" s="4"/>
      <c r="M987" s="4"/>
      <c r="N987" s="10" t="str">
        <f>IF(C987="","",
SUMIFS(
sales!$I:$I,
sales!$C:$C,$C987,
sales!$E:$E,$E987,
sales!$H:$H,"&gt;="&amp;$F987,
sales!$H:$H,"&lt;="&amp;$G987
))</f>
        <v/>
      </c>
      <c r="O987" s="10" t="str">
        <f t="shared" si="170"/>
        <v/>
      </c>
      <c r="P987" s="11" t="str">
        <f t="shared" si="171"/>
        <v/>
      </c>
      <c r="Q987" s="12" t="str">
        <f t="shared" ca="1" si="172"/>
        <v/>
      </c>
      <c r="R987" s="100"/>
      <c r="S987" s="14"/>
      <c r="T987" s="15" t="str">
        <f t="shared" ca="1" si="173"/>
        <v/>
      </c>
      <c r="U987" s="15" t="str">
        <f t="shared" ca="1" si="174"/>
        <v/>
      </c>
      <c r="V987" s="16"/>
      <c r="W987" s="17" t="str">
        <f t="shared" ca="1" si="175"/>
        <v/>
      </c>
      <c r="X987" s="18" t="str">
        <f t="shared" ca="1" si="176"/>
        <v/>
      </c>
    </row>
    <row r="988" spans="1:24" x14ac:dyDescent="0.35">
      <c r="A988" s="3">
        <v>984</v>
      </c>
      <c r="B988" s="4"/>
      <c r="C988" s="4"/>
      <c r="D988" s="5" t="str">
        <f t="shared" si="167"/>
        <v/>
      </c>
      <c r="E988" s="4"/>
      <c r="F988" s="6"/>
      <c r="G988" s="6"/>
      <c r="H988" s="7" t="str">
        <f t="shared" ca="1" si="168"/>
        <v/>
      </c>
      <c r="I988" s="8" t="str">
        <f t="shared" ca="1" si="169"/>
        <v/>
      </c>
      <c r="J988" s="8" t="str">
        <f>IF(C988="","",
COUNTIFS(
sales!$C:$C,$C988,
sales!$E:$E,$E988,
sales!$H:$H,"&gt;="&amp;$F988,
sales!$H:$H,"&lt;="&amp;$G988
))</f>
        <v/>
      </c>
      <c r="K988" s="9" t="str">
        <f>IF(COUNTIFS(sales!C:C, C988)=0,"",
_xlfn.MAXIFS(sales!H:H, sales!C:C, C988))</f>
        <v/>
      </c>
      <c r="L988" s="4"/>
      <c r="M988" s="4"/>
      <c r="N988" s="10" t="str">
        <f>IF(C988="","",
SUMIFS(
sales!$I:$I,
sales!$C:$C,$C988,
sales!$E:$E,$E988,
sales!$H:$H,"&gt;="&amp;$F988,
sales!$H:$H,"&lt;="&amp;$G988
))</f>
        <v/>
      </c>
      <c r="O988" s="10" t="str">
        <f t="shared" si="170"/>
        <v/>
      </c>
      <c r="P988" s="11" t="str">
        <f t="shared" si="171"/>
        <v/>
      </c>
      <c r="Q988" s="12" t="str">
        <f t="shared" ca="1" si="172"/>
        <v/>
      </c>
      <c r="R988" s="100"/>
      <c r="S988" s="14"/>
      <c r="T988" s="15" t="str">
        <f t="shared" ca="1" si="173"/>
        <v/>
      </c>
      <c r="U988" s="15" t="str">
        <f t="shared" ca="1" si="174"/>
        <v/>
      </c>
      <c r="V988" s="16"/>
      <c r="W988" s="17" t="str">
        <f t="shared" ca="1" si="175"/>
        <v/>
      </c>
      <c r="X988" s="18" t="str">
        <f t="shared" ca="1" si="176"/>
        <v/>
      </c>
    </row>
    <row r="989" spans="1:24" x14ac:dyDescent="0.35">
      <c r="A989" s="3">
        <v>985</v>
      </c>
      <c r="B989" s="4"/>
      <c r="C989" s="4"/>
      <c r="D989" s="5" t="str">
        <f t="shared" si="167"/>
        <v/>
      </c>
      <c r="E989" s="4"/>
      <c r="F989" s="6"/>
      <c r="G989" s="6"/>
      <c r="H989" s="7" t="str">
        <f t="shared" ca="1" si="168"/>
        <v/>
      </c>
      <c r="I989" s="8" t="str">
        <f t="shared" ca="1" si="169"/>
        <v/>
      </c>
      <c r="J989" s="8" t="str">
        <f>IF(C989="","",
COUNTIFS(
sales!$C:$C,$C989,
sales!$E:$E,$E989,
sales!$H:$H,"&gt;="&amp;$F989,
sales!$H:$H,"&lt;="&amp;$G989
))</f>
        <v/>
      </c>
      <c r="K989" s="9" t="str">
        <f>IF(COUNTIFS(sales!C:C, C989)=0,"",
_xlfn.MAXIFS(sales!H:H, sales!C:C, C989))</f>
        <v/>
      </c>
      <c r="L989" s="4"/>
      <c r="M989" s="4"/>
      <c r="N989" s="10" t="str">
        <f>IF(C989="","",
SUMIFS(
sales!$I:$I,
sales!$C:$C,$C989,
sales!$E:$E,$E989,
sales!$H:$H,"&gt;="&amp;$F989,
sales!$H:$H,"&lt;="&amp;$G989
))</f>
        <v/>
      </c>
      <c r="O989" s="10" t="str">
        <f t="shared" si="170"/>
        <v/>
      </c>
      <c r="P989" s="11" t="str">
        <f t="shared" si="171"/>
        <v/>
      </c>
      <c r="Q989" s="12" t="str">
        <f t="shared" ca="1" si="172"/>
        <v/>
      </c>
      <c r="R989" s="100"/>
      <c r="S989" s="14"/>
      <c r="T989" s="15" t="str">
        <f t="shared" ca="1" si="173"/>
        <v/>
      </c>
      <c r="U989" s="15" t="str">
        <f t="shared" ca="1" si="174"/>
        <v/>
      </c>
      <c r="V989" s="16"/>
      <c r="W989" s="17" t="str">
        <f t="shared" ca="1" si="175"/>
        <v/>
      </c>
      <c r="X989" s="18" t="str">
        <f t="shared" ca="1" si="176"/>
        <v/>
      </c>
    </row>
    <row r="990" spans="1:24" x14ac:dyDescent="0.35">
      <c r="A990" s="3">
        <v>986</v>
      </c>
      <c r="B990" s="4"/>
      <c r="C990" s="4"/>
      <c r="D990" s="5" t="str">
        <f t="shared" si="167"/>
        <v/>
      </c>
      <c r="E990" s="4"/>
      <c r="F990" s="6"/>
      <c r="G990" s="6"/>
      <c r="H990" s="7" t="str">
        <f t="shared" ca="1" si="168"/>
        <v/>
      </c>
      <c r="I990" s="8" t="str">
        <f t="shared" ca="1" si="169"/>
        <v/>
      </c>
      <c r="J990" s="8" t="str">
        <f>IF(C990="","",
COUNTIFS(
sales!$C:$C,$C990,
sales!$E:$E,$E990,
sales!$H:$H,"&gt;="&amp;$F990,
sales!$H:$H,"&lt;="&amp;$G990
))</f>
        <v/>
      </c>
      <c r="K990" s="9" t="str">
        <f>IF(COUNTIFS(sales!C:C, C990)=0,"",
_xlfn.MAXIFS(sales!H:H, sales!C:C, C990))</f>
        <v/>
      </c>
      <c r="L990" s="4"/>
      <c r="M990" s="4"/>
      <c r="N990" s="10" t="str">
        <f>IF(C990="","",
SUMIFS(
sales!$I:$I,
sales!$C:$C,$C990,
sales!$E:$E,$E990,
sales!$H:$H,"&gt;="&amp;$F990,
sales!$H:$H,"&lt;="&amp;$G990
))</f>
        <v/>
      </c>
      <c r="O990" s="10" t="str">
        <f t="shared" si="170"/>
        <v/>
      </c>
      <c r="P990" s="11" t="str">
        <f t="shared" si="171"/>
        <v/>
      </c>
      <c r="Q990" s="12" t="str">
        <f t="shared" ca="1" si="172"/>
        <v/>
      </c>
      <c r="R990" s="100"/>
      <c r="S990" s="14"/>
      <c r="T990" s="15" t="str">
        <f t="shared" ca="1" si="173"/>
        <v/>
      </c>
      <c r="U990" s="15" t="str">
        <f t="shared" ca="1" si="174"/>
        <v/>
      </c>
      <c r="V990" s="16"/>
      <c r="W990" s="17" t="str">
        <f t="shared" ca="1" si="175"/>
        <v/>
      </c>
      <c r="X990" s="18" t="str">
        <f t="shared" ca="1" si="176"/>
        <v/>
      </c>
    </row>
    <row r="991" spans="1:24" x14ac:dyDescent="0.35">
      <c r="A991" s="3">
        <v>987</v>
      </c>
      <c r="B991" s="4"/>
      <c r="C991" s="4"/>
      <c r="D991" s="5" t="str">
        <f t="shared" si="167"/>
        <v/>
      </c>
      <c r="E991" s="4"/>
      <c r="F991" s="6"/>
      <c r="G991" s="6"/>
      <c r="H991" s="7" t="str">
        <f t="shared" ca="1" si="168"/>
        <v/>
      </c>
      <c r="I991" s="8" t="str">
        <f t="shared" ca="1" si="169"/>
        <v/>
      </c>
      <c r="J991" s="8" t="str">
        <f>IF(C991="","",
COUNTIFS(
sales!$C:$C,$C991,
sales!$E:$E,$E991,
sales!$H:$H,"&gt;="&amp;$F991,
sales!$H:$H,"&lt;="&amp;$G991
))</f>
        <v/>
      </c>
      <c r="K991" s="9" t="str">
        <f>IF(COUNTIFS(sales!C:C, C991)=0,"",
_xlfn.MAXIFS(sales!H:H, sales!C:C, C991))</f>
        <v/>
      </c>
      <c r="L991" s="4"/>
      <c r="M991" s="4"/>
      <c r="N991" s="10" t="str">
        <f>IF(C991="","",
SUMIFS(
sales!$I:$I,
sales!$C:$C,$C991,
sales!$E:$E,$E991,
sales!$H:$H,"&gt;="&amp;$F991,
sales!$H:$H,"&lt;="&amp;$G991
))</f>
        <v/>
      </c>
      <c r="O991" s="10" t="str">
        <f t="shared" si="170"/>
        <v/>
      </c>
      <c r="P991" s="11" t="str">
        <f t="shared" si="171"/>
        <v/>
      </c>
      <c r="Q991" s="12" t="str">
        <f t="shared" ca="1" si="172"/>
        <v/>
      </c>
      <c r="R991" s="100"/>
      <c r="S991" s="14"/>
      <c r="T991" s="15" t="str">
        <f t="shared" ca="1" si="173"/>
        <v/>
      </c>
      <c r="U991" s="15" t="str">
        <f t="shared" ca="1" si="174"/>
        <v/>
      </c>
      <c r="V991" s="16"/>
      <c r="W991" s="17" t="str">
        <f t="shared" ca="1" si="175"/>
        <v/>
      </c>
      <c r="X991" s="18" t="str">
        <f t="shared" ca="1" si="176"/>
        <v/>
      </c>
    </row>
    <row r="992" spans="1:24" x14ac:dyDescent="0.35">
      <c r="A992" s="3">
        <v>988</v>
      </c>
      <c r="B992" s="4"/>
      <c r="C992" s="4"/>
      <c r="D992" s="5" t="str">
        <f t="shared" si="167"/>
        <v/>
      </c>
      <c r="E992" s="4"/>
      <c r="F992" s="6"/>
      <c r="G992" s="6"/>
      <c r="H992" s="7" t="str">
        <f t="shared" ca="1" si="168"/>
        <v/>
      </c>
      <c r="I992" s="8" t="str">
        <f t="shared" ca="1" si="169"/>
        <v/>
      </c>
      <c r="J992" s="8" t="str">
        <f>IF(C992="","",
COUNTIFS(
sales!$C:$C,$C992,
sales!$E:$E,$E992,
sales!$H:$H,"&gt;="&amp;$F992,
sales!$H:$H,"&lt;="&amp;$G992
))</f>
        <v/>
      </c>
      <c r="K992" s="9" t="str">
        <f>IF(COUNTIFS(sales!C:C, C992)=0,"",
_xlfn.MAXIFS(sales!H:H, sales!C:C, C992))</f>
        <v/>
      </c>
      <c r="L992" s="4"/>
      <c r="M992" s="4"/>
      <c r="N992" s="10" t="str">
        <f>IF(C992="","",
SUMIFS(
sales!$I:$I,
sales!$C:$C,$C992,
sales!$E:$E,$E992,
sales!$H:$H,"&gt;="&amp;$F992,
sales!$H:$H,"&lt;="&amp;$G992
))</f>
        <v/>
      </c>
      <c r="O992" s="10" t="str">
        <f t="shared" si="170"/>
        <v/>
      </c>
      <c r="P992" s="11" t="str">
        <f t="shared" si="171"/>
        <v/>
      </c>
      <c r="Q992" s="12" t="str">
        <f t="shared" ca="1" si="172"/>
        <v/>
      </c>
      <c r="R992" s="100"/>
      <c r="S992" s="14"/>
      <c r="T992" s="15" t="str">
        <f t="shared" ca="1" si="173"/>
        <v/>
      </c>
      <c r="U992" s="15" t="str">
        <f t="shared" ca="1" si="174"/>
        <v/>
      </c>
      <c r="V992" s="16"/>
      <c r="W992" s="17" t="str">
        <f t="shared" ca="1" si="175"/>
        <v/>
      </c>
      <c r="X992" s="18" t="str">
        <f t="shared" ca="1" si="176"/>
        <v/>
      </c>
    </row>
    <row r="993" spans="1:24" x14ac:dyDescent="0.35">
      <c r="A993" s="3">
        <v>989</v>
      </c>
      <c r="B993" s="4"/>
      <c r="C993" s="4"/>
      <c r="D993" s="5" t="str">
        <f t="shared" si="167"/>
        <v/>
      </c>
      <c r="E993" s="4"/>
      <c r="F993" s="6"/>
      <c r="G993" s="6"/>
      <c r="H993" s="7" t="str">
        <f t="shared" ca="1" si="168"/>
        <v/>
      </c>
      <c r="I993" s="8" t="str">
        <f t="shared" ca="1" si="169"/>
        <v/>
      </c>
      <c r="J993" s="8" t="str">
        <f>IF(C993="","",
COUNTIFS(
sales!$C:$C,$C993,
sales!$E:$E,$E993,
sales!$H:$H,"&gt;="&amp;$F993,
sales!$H:$H,"&lt;="&amp;$G993
))</f>
        <v/>
      </c>
      <c r="K993" s="9" t="str">
        <f>IF(COUNTIFS(sales!C:C, C993)=0,"",
_xlfn.MAXIFS(sales!H:H, sales!C:C, C993))</f>
        <v/>
      </c>
      <c r="L993" s="4"/>
      <c r="M993" s="4"/>
      <c r="N993" s="10" t="str">
        <f>IF(C993="","",
SUMIFS(
sales!$I:$I,
sales!$C:$C,$C993,
sales!$E:$E,$E993,
sales!$H:$H,"&gt;="&amp;$F993,
sales!$H:$H,"&lt;="&amp;$G993
))</f>
        <v/>
      </c>
      <c r="O993" s="10" t="str">
        <f t="shared" si="170"/>
        <v/>
      </c>
      <c r="P993" s="11" t="str">
        <f t="shared" si="171"/>
        <v/>
      </c>
      <c r="Q993" s="12" t="str">
        <f t="shared" ca="1" si="172"/>
        <v/>
      </c>
      <c r="R993" s="100"/>
      <c r="S993" s="14"/>
      <c r="T993" s="15" t="str">
        <f t="shared" ca="1" si="173"/>
        <v/>
      </c>
      <c r="U993" s="15" t="str">
        <f t="shared" ca="1" si="174"/>
        <v/>
      </c>
      <c r="V993" s="16"/>
      <c r="W993" s="17" t="str">
        <f t="shared" ca="1" si="175"/>
        <v/>
      </c>
      <c r="X993" s="18" t="str">
        <f t="shared" ca="1" si="176"/>
        <v/>
      </c>
    </row>
    <row r="994" spans="1:24" x14ac:dyDescent="0.35">
      <c r="A994" s="3">
        <v>990</v>
      </c>
      <c r="B994" s="4"/>
      <c r="C994" s="4"/>
      <c r="D994" s="5" t="str">
        <f t="shared" si="167"/>
        <v/>
      </c>
      <c r="E994" s="4"/>
      <c r="F994" s="6"/>
      <c r="G994" s="6"/>
      <c r="H994" s="7" t="str">
        <f t="shared" ca="1" si="168"/>
        <v/>
      </c>
      <c r="I994" s="8" t="str">
        <f t="shared" ca="1" si="169"/>
        <v/>
      </c>
      <c r="J994" s="8" t="str">
        <f>IF(C994="","",
COUNTIFS(
sales!$C:$C,$C994,
sales!$E:$E,$E994,
sales!$H:$H,"&gt;="&amp;$F994,
sales!$H:$H,"&lt;="&amp;$G994
))</f>
        <v/>
      </c>
      <c r="K994" s="9" t="str">
        <f>IF(COUNTIFS(sales!C:C, C994)=0,"",
_xlfn.MAXIFS(sales!H:H, sales!C:C, C994))</f>
        <v/>
      </c>
      <c r="L994" s="4"/>
      <c r="M994" s="4"/>
      <c r="N994" s="10" t="str">
        <f>IF(C994="","",
SUMIFS(
sales!$I:$I,
sales!$C:$C,$C994,
sales!$E:$E,$E994,
sales!$H:$H,"&gt;="&amp;$F994,
sales!$H:$H,"&lt;="&amp;$G994
))</f>
        <v/>
      </c>
      <c r="O994" s="10" t="str">
        <f t="shared" si="170"/>
        <v/>
      </c>
      <c r="P994" s="11" t="str">
        <f t="shared" si="171"/>
        <v/>
      </c>
      <c r="Q994" s="12" t="str">
        <f t="shared" ca="1" si="172"/>
        <v/>
      </c>
      <c r="R994" s="100"/>
      <c r="S994" s="14"/>
      <c r="T994" s="15" t="str">
        <f t="shared" ca="1" si="173"/>
        <v/>
      </c>
      <c r="U994" s="15" t="str">
        <f t="shared" ca="1" si="174"/>
        <v/>
      </c>
      <c r="V994" s="16"/>
      <c r="W994" s="17" t="str">
        <f t="shared" ca="1" si="175"/>
        <v/>
      </c>
      <c r="X994" s="18" t="str">
        <f t="shared" ca="1" si="176"/>
        <v/>
      </c>
    </row>
    <row r="995" spans="1:24" x14ac:dyDescent="0.35">
      <c r="A995" s="3">
        <v>991</v>
      </c>
      <c r="B995" s="4"/>
      <c r="C995" s="4"/>
      <c r="D995" s="5" t="str">
        <f t="shared" si="167"/>
        <v/>
      </c>
      <c r="E995" s="4"/>
      <c r="F995" s="6"/>
      <c r="G995" s="6"/>
      <c r="H995" s="7" t="str">
        <f t="shared" ca="1" si="168"/>
        <v/>
      </c>
      <c r="I995" s="8" t="str">
        <f t="shared" ca="1" si="169"/>
        <v/>
      </c>
      <c r="J995" s="8" t="str">
        <f>IF(C995="","",
COUNTIFS(
sales!$C:$C,$C995,
sales!$E:$E,$E995,
sales!$H:$H,"&gt;="&amp;$F995,
sales!$H:$H,"&lt;="&amp;$G995
))</f>
        <v/>
      </c>
      <c r="K995" s="9" t="str">
        <f>IF(COUNTIFS(sales!C:C, C995)=0,"",
_xlfn.MAXIFS(sales!H:H, sales!C:C, C995))</f>
        <v/>
      </c>
      <c r="L995" s="4"/>
      <c r="M995" s="4"/>
      <c r="N995" s="10" t="str">
        <f>IF(C995="","",
SUMIFS(
sales!$I:$I,
sales!$C:$C,$C995,
sales!$E:$E,$E995,
sales!$H:$H,"&gt;="&amp;$F995,
sales!$H:$H,"&lt;="&amp;$G995
))</f>
        <v/>
      </c>
      <c r="O995" s="10" t="str">
        <f t="shared" si="170"/>
        <v/>
      </c>
      <c r="P995" s="11" t="str">
        <f t="shared" si="171"/>
        <v/>
      </c>
      <c r="Q995" s="12" t="str">
        <f t="shared" ca="1" si="172"/>
        <v/>
      </c>
      <c r="R995" s="100"/>
      <c r="S995" s="14"/>
      <c r="T995" s="15" t="str">
        <f t="shared" ca="1" si="173"/>
        <v/>
      </c>
      <c r="U995" s="15" t="str">
        <f t="shared" ca="1" si="174"/>
        <v/>
      </c>
      <c r="V995" s="16"/>
      <c r="W995" s="17" t="str">
        <f t="shared" ca="1" si="175"/>
        <v/>
      </c>
      <c r="X995" s="18" t="str">
        <f t="shared" ca="1" si="176"/>
        <v/>
      </c>
    </row>
    <row r="996" spans="1:24" x14ac:dyDescent="0.35">
      <c r="A996" s="3">
        <v>992</v>
      </c>
      <c r="B996" s="4"/>
      <c r="C996" s="4"/>
      <c r="D996" s="5" t="str">
        <f t="shared" si="167"/>
        <v/>
      </c>
      <c r="E996" s="4"/>
      <c r="F996" s="6"/>
      <c r="G996" s="6"/>
      <c r="H996" s="7" t="str">
        <f t="shared" ca="1" si="168"/>
        <v/>
      </c>
      <c r="I996" s="8" t="str">
        <f t="shared" ca="1" si="169"/>
        <v/>
      </c>
      <c r="J996" s="8" t="str">
        <f>IF(C996="","",
COUNTIFS(
sales!$C:$C,$C996,
sales!$E:$E,$E996,
sales!$H:$H,"&gt;="&amp;$F996,
sales!$H:$H,"&lt;="&amp;$G996
))</f>
        <v/>
      </c>
      <c r="K996" s="9" t="str">
        <f>IF(COUNTIFS(sales!C:C, C996)=0,"",
_xlfn.MAXIFS(sales!H:H, sales!C:C, C996))</f>
        <v/>
      </c>
      <c r="L996" s="4"/>
      <c r="M996" s="4"/>
      <c r="N996" s="10" t="str">
        <f>IF(C996="","",
SUMIFS(
sales!$I:$I,
sales!$C:$C,$C996,
sales!$E:$E,$E996,
sales!$H:$H,"&gt;="&amp;$F996,
sales!$H:$H,"&lt;="&amp;$G996
))</f>
        <v/>
      </c>
      <c r="O996" s="10" t="str">
        <f t="shared" si="170"/>
        <v/>
      </c>
      <c r="P996" s="11" t="str">
        <f t="shared" si="171"/>
        <v/>
      </c>
      <c r="Q996" s="12" t="str">
        <f t="shared" ca="1" si="172"/>
        <v/>
      </c>
      <c r="R996" s="100"/>
      <c r="S996" s="14"/>
      <c r="T996" s="15" t="str">
        <f t="shared" ca="1" si="173"/>
        <v/>
      </c>
      <c r="U996" s="15" t="str">
        <f t="shared" ca="1" si="174"/>
        <v/>
      </c>
      <c r="V996" s="16"/>
      <c r="W996" s="17" t="str">
        <f t="shared" ca="1" si="175"/>
        <v/>
      </c>
      <c r="X996" s="18" t="str">
        <f t="shared" ca="1" si="176"/>
        <v/>
      </c>
    </row>
    <row r="997" spans="1:24" x14ac:dyDescent="0.35">
      <c r="A997" s="3">
        <v>993</v>
      </c>
      <c r="B997" s="4"/>
      <c r="C997" s="4"/>
      <c r="D997" s="5" t="str">
        <f t="shared" si="167"/>
        <v/>
      </c>
      <c r="E997" s="4"/>
      <c r="F997" s="6"/>
      <c r="G997" s="6"/>
      <c r="H997" s="7" t="str">
        <f t="shared" ca="1" si="168"/>
        <v/>
      </c>
      <c r="I997" s="8" t="str">
        <f t="shared" ca="1" si="169"/>
        <v/>
      </c>
      <c r="J997" s="8" t="str">
        <f>IF(C997="","",
COUNTIFS(
sales!$C:$C,$C997,
sales!$E:$E,$E997,
sales!$H:$H,"&gt;="&amp;$F997,
sales!$H:$H,"&lt;="&amp;$G997
))</f>
        <v/>
      </c>
      <c r="K997" s="9" t="str">
        <f>IF(COUNTIFS(sales!C:C, C997)=0,"",
_xlfn.MAXIFS(sales!H:H, sales!C:C, C997))</f>
        <v/>
      </c>
      <c r="L997" s="4"/>
      <c r="M997" s="4"/>
      <c r="N997" s="10" t="str">
        <f>IF(C997="","",
SUMIFS(
sales!$I:$I,
sales!$C:$C,$C997,
sales!$E:$E,$E997,
sales!$H:$H,"&gt;="&amp;$F997,
sales!$H:$H,"&lt;="&amp;$G997
))</f>
        <v/>
      </c>
      <c r="O997" s="10" t="str">
        <f t="shared" si="170"/>
        <v/>
      </c>
      <c r="P997" s="11" t="str">
        <f t="shared" si="171"/>
        <v/>
      </c>
      <c r="Q997" s="12" t="str">
        <f t="shared" ca="1" si="172"/>
        <v/>
      </c>
      <c r="R997" s="100"/>
      <c r="S997" s="14"/>
      <c r="T997" s="15" t="str">
        <f t="shared" ca="1" si="173"/>
        <v/>
      </c>
      <c r="U997" s="15" t="str">
        <f t="shared" ca="1" si="174"/>
        <v/>
      </c>
      <c r="V997" s="16"/>
      <c r="W997" s="17" t="str">
        <f t="shared" ca="1" si="175"/>
        <v/>
      </c>
      <c r="X997" s="18" t="str">
        <f t="shared" ca="1" si="176"/>
        <v/>
      </c>
    </row>
    <row r="998" spans="1:24" x14ac:dyDescent="0.35">
      <c r="A998" s="3">
        <v>994</v>
      </c>
      <c r="B998" s="4"/>
      <c r="C998" s="4"/>
      <c r="D998" s="5" t="str">
        <f t="shared" si="167"/>
        <v/>
      </c>
      <c r="E998" s="4"/>
      <c r="F998" s="6"/>
      <c r="G998" s="6"/>
      <c r="H998" s="7" t="str">
        <f t="shared" ca="1" si="168"/>
        <v/>
      </c>
      <c r="I998" s="8" t="str">
        <f t="shared" ca="1" si="169"/>
        <v/>
      </c>
      <c r="J998" s="8" t="str">
        <f>IF(C998="","",
COUNTIFS(
sales!$C:$C,$C998,
sales!$E:$E,$E998,
sales!$H:$H,"&gt;="&amp;$F998,
sales!$H:$H,"&lt;="&amp;$G998
))</f>
        <v/>
      </c>
      <c r="K998" s="9" t="str">
        <f>IF(COUNTIFS(sales!C:C, C998)=0,"",
_xlfn.MAXIFS(sales!H:H, sales!C:C, C998))</f>
        <v/>
      </c>
      <c r="L998" s="4"/>
      <c r="M998" s="4"/>
      <c r="N998" s="10" t="str">
        <f>IF(C998="","",
SUMIFS(
sales!$I:$I,
sales!$C:$C,$C998,
sales!$E:$E,$E998,
sales!$H:$H,"&gt;="&amp;$F998,
sales!$H:$H,"&lt;="&amp;$G998
))</f>
        <v/>
      </c>
      <c r="O998" s="10" t="str">
        <f t="shared" si="170"/>
        <v/>
      </c>
      <c r="P998" s="11" t="str">
        <f t="shared" si="171"/>
        <v/>
      </c>
      <c r="Q998" s="12" t="str">
        <f t="shared" ca="1" si="172"/>
        <v/>
      </c>
      <c r="R998" s="100"/>
      <c r="S998" s="14"/>
      <c r="T998" s="15" t="str">
        <f t="shared" ca="1" si="173"/>
        <v/>
      </c>
      <c r="U998" s="15" t="str">
        <f t="shared" ca="1" si="174"/>
        <v/>
      </c>
      <c r="V998" s="16"/>
      <c r="W998" s="17" t="str">
        <f t="shared" ca="1" si="175"/>
        <v/>
      </c>
      <c r="X998" s="18" t="str">
        <f t="shared" ca="1" si="176"/>
        <v/>
      </c>
    </row>
    <row r="999" spans="1:24" x14ac:dyDescent="0.35">
      <c r="A999" s="3">
        <v>995</v>
      </c>
      <c r="B999" s="4"/>
      <c r="C999" s="4"/>
      <c r="D999" s="5" t="str">
        <f t="shared" si="167"/>
        <v/>
      </c>
      <c r="E999" s="4"/>
      <c r="F999" s="6"/>
      <c r="G999" s="6"/>
      <c r="H999" s="7" t="str">
        <f t="shared" ca="1" si="168"/>
        <v/>
      </c>
      <c r="I999" s="8" t="str">
        <f t="shared" ca="1" si="169"/>
        <v/>
      </c>
      <c r="J999" s="8" t="str">
        <f>IF(C999="","",
COUNTIFS(
sales!$C:$C,$C999,
sales!$E:$E,$E999,
sales!$H:$H,"&gt;="&amp;$F999,
sales!$H:$H,"&lt;="&amp;$G999
))</f>
        <v/>
      </c>
      <c r="K999" s="9" t="str">
        <f>IF(COUNTIFS(sales!C:C, C999)=0,"",
_xlfn.MAXIFS(sales!H:H, sales!C:C, C999))</f>
        <v/>
      </c>
      <c r="L999" s="4"/>
      <c r="M999" s="4"/>
      <c r="N999" s="10" t="str">
        <f>IF(C999="","",
SUMIFS(
sales!$I:$I,
sales!$C:$C,$C999,
sales!$E:$E,$E999,
sales!$H:$H,"&gt;="&amp;$F999,
sales!$H:$H,"&lt;="&amp;$G999
))</f>
        <v/>
      </c>
      <c r="O999" s="10" t="str">
        <f t="shared" si="170"/>
        <v/>
      </c>
      <c r="P999" s="11" t="str">
        <f t="shared" si="171"/>
        <v/>
      </c>
      <c r="Q999" s="12" t="str">
        <f t="shared" ca="1" si="172"/>
        <v/>
      </c>
      <c r="R999" s="100"/>
      <c r="S999" s="14"/>
      <c r="T999" s="15" t="str">
        <f t="shared" ca="1" si="173"/>
        <v/>
      </c>
      <c r="U999" s="15" t="str">
        <f t="shared" ca="1" si="174"/>
        <v/>
      </c>
      <c r="V999" s="16"/>
      <c r="W999" s="17" t="str">
        <f t="shared" ca="1" si="175"/>
        <v/>
      </c>
      <c r="X999" s="18" t="str">
        <f t="shared" ca="1" si="176"/>
        <v/>
      </c>
    </row>
    <row r="1000" spans="1:24" x14ac:dyDescent="0.35">
      <c r="A1000" s="3">
        <v>996</v>
      </c>
      <c r="B1000" s="4"/>
      <c r="C1000" s="4"/>
      <c r="D1000" s="5" t="str">
        <f t="shared" si="167"/>
        <v/>
      </c>
      <c r="E1000" s="4"/>
      <c r="F1000" s="6"/>
      <c r="G1000" s="6"/>
      <c r="H1000" s="7" t="str">
        <f t="shared" ca="1" si="168"/>
        <v/>
      </c>
      <c r="I1000" s="8" t="str">
        <f t="shared" ca="1" si="169"/>
        <v/>
      </c>
      <c r="J1000" s="8" t="str">
        <f>IF(C1000="","",
COUNTIFS(
sales!$C:$C,$C1000,
sales!$E:$E,$E1000,
sales!$H:$H,"&gt;="&amp;$F1000,
sales!$H:$H,"&lt;="&amp;$G1000
))</f>
        <v/>
      </c>
      <c r="K1000" s="9" t="str">
        <f>IF(COUNTIFS(sales!C:C, C1000)=0,"",
_xlfn.MAXIFS(sales!H:H, sales!C:C, C1000))</f>
        <v/>
      </c>
      <c r="L1000" s="4"/>
      <c r="M1000" s="4"/>
      <c r="N1000" s="10" t="str">
        <f>IF(C1000="","",
SUMIFS(
sales!$I:$I,
sales!$C:$C,$C1000,
sales!$E:$E,$E1000,
sales!$H:$H,"&gt;="&amp;$F1000,
sales!$H:$H,"&lt;="&amp;$G1000
))</f>
        <v/>
      </c>
      <c r="O1000" s="10" t="str">
        <f t="shared" si="170"/>
        <v/>
      </c>
      <c r="P1000" s="11" t="str">
        <f t="shared" si="171"/>
        <v/>
      </c>
      <c r="Q1000" s="12" t="str">
        <f t="shared" ca="1" si="172"/>
        <v/>
      </c>
      <c r="R1000" s="100"/>
      <c r="S1000" s="14"/>
      <c r="T1000" s="15" t="str">
        <f t="shared" ca="1" si="173"/>
        <v/>
      </c>
      <c r="U1000" s="15" t="str">
        <f t="shared" ca="1" si="174"/>
        <v/>
      </c>
      <c r="V1000" s="16"/>
      <c r="W1000" s="17" t="str">
        <f t="shared" ca="1" si="175"/>
        <v/>
      </c>
      <c r="X1000" s="18" t="str">
        <f t="shared" ca="1" si="176"/>
        <v/>
      </c>
    </row>
    <row r="1001" spans="1:24" x14ac:dyDescent="0.35">
      <c r="A1001" s="3">
        <v>997</v>
      </c>
      <c r="B1001" s="4"/>
      <c r="C1001" s="4"/>
      <c r="D1001" s="5" t="str">
        <f t="shared" ref="D1001:D1064" si="177">IF(E1001="ISNR20","Natural Rubber-TSNR (ISNR-20)","")</f>
        <v/>
      </c>
      <c r="E1001" s="4"/>
      <c r="F1001" s="6"/>
      <c r="G1001" s="6"/>
      <c r="H1001" s="7" t="str">
        <f t="shared" ref="H1001:H1064" ca="1" si="178">IF(G1001="","",G1001-TODAY())</f>
        <v/>
      </c>
      <c r="I1001" s="8" t="str">
        <f t="shared" ref="I1001:I1064" ca="1" si="179">IF(G1001="","",
IF(G1001&lt;TODAY(),
IF(O1001&gt;0,"Violated","Completed"),
IF(H1001&lt;=7,"Expiring Soon",
"Active")))</f>
        <v/>
      </c>
      <c r="J1001" s="8" t="str">
        <f>IF(C1001="","",
COUNTIFS(
sales!$C:$C,$C1001,
sales!$E:$E,$E1001,
sales!$H:$H,"&gt;="&amp;$F1001,
sales!$H:$H,"&lt;="&amp;$G1001
))</f>
        <v/>
      </c>
      <c r="K1001" s="9" t="str">
        <f>IF(COUNTIFS(sales!C:C, C1001)=0,"",
_xlfn.MAXIFS(sales!H:H, sales!C:C, C1001))</f>
        <v/>
      </c>
      <c r="L1001" s="4"/>
      <c r="M1001" s="4"/>
      <c r="N1001" s="10" t="str">
        <f>IF(C1001="","",
SUMIFS(
sales!$I:$I,
sales!$C:$C,$C1001,
sales!$E:$E,$E1001,
sales!$H:$H,"&gt;="&amp;$F1001,
sales!$H:$H,"&lt;="&amp;$G1001
))</f>
        <v/>
      </c>
      <c r="O1001" s="10" t="str">
        <f t="shared" ref="O1001:O1064" si="180">IF(M1001="","",M1001-N1001)</f>
        <v/>
      </c>
      <c r="P1001" s="11" t="str">
        <f t="shared" ref="P1001:P1064" si="181">IF(M1001=0,"",N1001/M1001)</f>
        <v/>
      </c>
      <c r="Q1001" s="12" t="str">
        <f t="shared" ref="Q1001:Q1064" ca="1" si="182">IF(OR(G1001="",O1001=""),"",
IF(AND(G1001&lt;TODAY(),O1001&gt;0),"YES","NO"))</f>
        <v/>
      </c>
      <c r="R1001" s="100"/>
      <c r="S1001" s="14"/>
      <c r="T1001" s="15" t="str">
        <f t="shared" ref="T1001:T1064" ca="1" si="183">IF(Q1001="YES", IF(R1001="Company",L1001*(1+S1001),IF(R1001="Vendor",L1001*(1-S1001),"")),"")</f>
        <v/>
      </c>
      <c r="U1001" s="15" t="str">
        <f t="shared" ref="U1001:U1064" ca="1" si="184">IF(Q1001="YES",O1001*T1001,"")</f>
        <v/>
      </c>
      <c r="V1001" s="16"/>
      <c r="W1001" s="17" t="str">
        <f t="shared" ref="W1001:W1064" ca="1" si="185">IF(Q1001="YES",G1001+V1001,"")</f>
        <v/>
      </c>
      <c r="X1001" s="18" t="str">
        <f t="shared" ref="X1001:X1064" ca="1" si="186">IF(Q1001="YES",IF(TODAY()&gt;W1001,"OVERDUE","WITHIN TIME"),"")</f>
        <v/>
      </c>
    </row>
    <row r="1002" spans="1:24" x14ac:dyDescent="0.35">
      <c r="A1002" s="3">
        <v>998</v>
      </c>
      <c r="B1002" s="4"/>
      <c r="C1002" s="4"/>
      <c r="D1002" s="5" t="str">
        <f t="shared" si="177"/>
        <v/>
      </c>
      <c r="E1002" s="4"/>
      <c r="F1002" s="6"/>
      <c r="G1002" s="6"/>
      <c r="H1002" s="7" t="str">
        <f t="shared" ca="1" si="178"/>
        <v/>
      </c>
      <c r="I1002" s="8" t="str">
        <f t="shared" ca="1" si="179"/>
        <v/>
      </c>
      <c r="J1002" s="8" t="str">
        <f>IF(C1002="","",
COUNTIFS(
sales!$C:$C,$C1002,
sales!$E:$E,$E1002,
sales!$H:$H,"&gt;="&amp;$F1002,
sales!$H:$H,"&lt;="&amp;$G1002
))</f>
        <v/>
      </c>
      <c r="K1002" s="9" t="str">
        <f>IF(COUNTIFS(sales!C:C, C1002)=0,"",
_xlfn.MAXIFS(sales!H:H, sales!C:C, C1002))</f>
        <v/>
      </c>
      <c r="L1002" s="4"/>
      <c r="M1002" s="4"/>
      <c r="N1002" s="10" t="str">
        <f>IF(C1002="","",
SUMIFS(
sales!$I:$I,
sales!$C:$C,$C1002,
sales!$E:$E,$E1002,
sales!$H:$H,"&gt;="&amp;$F1002,
sales!$H:$H,"&lt;="&amp;$G1002
))</f>
        <v/>
      </c>
      <c r="O1002" s="10" t="str">
        <f t="shared" si="180"/>
        <v/>
      </c>
      <c r="P1002" s="11" t="str">
        <f t="shared" si="181"/>
        <v/>
      </c>
      <c r="Q1002" s="12" t="str">
        <f t="shared" ca="1" si="182"/>
        <v/>
      </c>
      <c r="R1002" s="100"/>
      <c r="S1002" s="14"/>
      <c r="T1002" s="15" t="str">
        <f t="shared" ca="1" si="183"/>
        <v/>
      </c>
      <c r="U1002" s="15" t="str">
        <f t="shared" ca="1" si="184"/>
        <v/>
      </c>
      <c r="V1002" s="16"/>
      <c r="W1002" s="17" t="str">
        <f t="shared" ca="1" si="185"/>
        <v/>
      </c>
      <c r="X1002" s="18" t="str">
        <f t="shared" ca="1" si="186"/>
        <v/>
      </c>
    </row>
    <row r="1003" spans="1:24" x14ac:dyDescent="0.35">
      <c r="A1003" s="3">
        <v>999</v>
      </c>
      <c r="B1003" s="4"/>
      <c r="C1003" s="4"/>
      <c r="D1003" s="5" t="str">
        <f t="shared" si="177"/>
        <v/>
      </c>
      <c r="E1003" s="4"/>
      <c r="F1003" s="6"/>
      <c r="G1003" s="6"/>
      <c r="H1003" s="7" t="str">
        <f t="shared" ca="1" si="178"/>
        <v/>
      </c>
      <c r="I1003" s="8" t="str">
        <f t="shared" ca="1" si="179"/>
        <v/>
      </c>
      <c r="J1003" s="8" t="str">
        <f>IF(C1003="","",
COUNTIFS(
sales!$C:$C,$C1003,
sales!$E:$E,$E1003,
sales!$H:$H,"&gt;="&amp;$F1003,
sales!$H:$H,"&lt;="&amp;$G1003
))</f>
        <v/>
      </c>
      <c r="K1003" s="9" t="str">
        <f>IF(COUNTIFS(sales!C:C, C1003)=0,"",
_xlfn.MAXIFS(sales!H:H, sales!C:C, C1003))</f>
        <v/>
      </c>
      <c r="L1003" s="4"/>
      <c r="M1003" s="4"/>
      <c r="N1003" s="10" t="str">
        <f>IF(C1003="","",
SUMIFS(
sales!$I:$I,
sales!$C:$C,$C1003,
sales!$E:$E,$E1003,
sales!$H:$H,"&gt;="&amp;$F1003,
sales!$H:$H,"&lt;="&amp;$G1003
))</f>
        <v/>
      </c>
      <c r="O1003" s="10" t="str">
        <f t="shared" si="180"/>
        <v/>
      </c>
      <c r="P1003" s="11" t="str">
        <f t="shared" si="181"/>
        <v/>
      </c>
      <c r="Q1003" s="12" t="str">
        <f t="shared" ca="1" si="182"/>
        <v/>
      </c>
      <c r="R1003" s="100"/>
      <c r="S1003" s="14"/>
      <c r="T1003" s="15" t="str">
        <f t="shared" ca="1" si="183"/>
        <v/>
      </c>
      <c r="U1003" s="15" t="str">
        <f t="shared" ca="1" si="184"/>
        <v/>
      </c>
      <c r="V1003" s="16"/>
      <c r="W1003" s="17" t="str">
        <f t="shared" ca="1" si="185"/>
        <v/>
      </c>
      <c r="X1003" s="18" t="str">
        <f t="shared" ca="1" si="186"/>
        <v/>
      </c>
    </row>
    <row r="1004" spans="1:24" x14ac:dyDescent="0.35">
      <c r="A1004" s="3">
        <v>1000</v>
      </c>
      <c r="B1004" s="4"/>
      <c r="C1004" s="4"/>
      <c r="D1004" s="5" t="str">
        <f t="shared" si="177"/>
        <v/>
      </c>
      <c r="E1004" s="4"/>
      <c r="F1004" s="6"/>
      <c r="G1004" s="6"/>
      <c r="H1004" s="7" t="str">
        <f t="shared" ca="1" si="178"/>
        <v/>
      </c>
      <c r="I1004" s="8" t="str">
        <f t="shared" ca="1" si="179"/>
        <v/>
      </c>
      <c r="J1004" s="8" t="str">
        <f>IF(C1004="","",
COUNTIFS(
sales!$C:$C,$C1004,
sales!$E:$E,$E1004,
sales!$H:$H,"&gt;="&amp;$F1004,
sales!$H:$H,"&lt;="&amp;$G1004
))</f>
        <v/>
      </c>
      <c r="K1004" s="9" t="str">
        <f>IF(COUNTIFS(sales!C:C, C1004)=0,"",
_xlfn.MAXIFS(sales!H:H, sales!C:C, C1004))</f>
        <v/>
      </c>
      <c r="L1004" s="4"/>
      <c r="M1004" s="4"/>
      <c r="N1004" s="10" t="str">
        <f>IF(C1004="","",
SUMIFS(
sales!$I:$I,
sales!$C:$C,$C1004,
sales!$E:$E,$E1004,
sales!$H:$H,"&gt;="&amp;$F1004,
sales!$H:$H,"&lt;="&amp;$G1004
))</f>
        <v/>
      </c>
      <c r="O1004" s="10" t="str">
        <f t="shared" si="180"/>
        <v/>
      </c>
      <c r="P1004" s="11" t="str">
        <f t="shared" si="181"/>
        <v/>
      </c>
      <c r="Q1004" s="12" t="str">
        <f t="shared" ca="1" si="182"/>
        <v/>
      </c>
      <c r="R1004" s="100"/>
      <c r="S1004" s="14"/>
      <c r="T1004" s="15" t="str">
        <f t="shared" ca="1" si="183"/>
        <v/>
      </c>
      <c r="U1004" s="15" t="str">
        <f t="shared" ca="1" si="184"/>
        <v/>
      </c>
      <c r="V1004" s="16"/>
      <c r="W1004" s="17" t="str">
        <f t="shared" ca="1" si="185"/>
        <v/>
      </c>
      <c r="X1004" s="18" t="str">
        <f t="shared" ca="1" si="186"/>
        <v/>
      </c>
    </row>
    <row r="1005" spans="1:24" x14ac:dyDescent="0.35">
      <c r="A1005" s="3">
        <v>1001</v>
      </c>
      <c r="B1005" s="4"/>
      <c r="C1005" s="4"/>
      <c r="D1005" s="5" t="str">
        <f t="shared" si="177"/>
        <v/>
      </c>
      <c r="E1005" s="4"/>
      <c r="F1005" s="6"/>
      <c r="G1005" s="6"/>
      <c r="H1005" s="7" t="str">
        <f t="shared" ca="1" si="178"/>
        <v/>
      </c>
      <c r="I1005" s="8" t="str">
        <f t="shared" ca="1" si="179"/>
        <v/>
      </c>
      <c r="J1005" s="8" t="str">
        <f>IF(C1005="","",
COUNTIFS(
sales!$C:$C,$C1005,
sales!$E:$E,$E1005,
sales!$H:$H,"&gt;="&amp;$F1005,
sales!$H:$H,"&lt;="&amp;$G1005
))</f>
        <v/>
      </c>
      <c r="K1005" s="9" t="str">
        <f>IF(COUNTIFS(sales!C:C, C1005)=0,"",
_xlfn.MAXIFS(sales!H:H, sales!C:C, C1005))</f>
        <v/>
      </c>
      <c r="L1005" s="4"/>
      <c r="M1005" s="4"/>
      <c r="N1005" s="10" t="str">
        <f>IF(C1005="","",
SUMIFS(
sales!$I:$I,
sales!$C:$C,$C1005,
sales!$E:$E,$E1005,
sales!$H:$H,"&gt;="&amp;$F1005,
sales!$H:$H,"&lt;="&amp;$G1005
))</f>
        <v/>
      </c>
      <c r="O1005" s="10" t="str">
        <f t="shared" si="180"/>
        <v/>
      </c>
      <c r="P1005" s="11" t="str">
        <f t="shared" si="181"/>
        <v/>
      </c>
      <c r="Q1005" s="12" t="str">
        <f t="shared" ca="1" si="182"/>
        <v/>
      </c>
      <c r="R1005" s="100"/>
      <c r="S1005" s="14"/>
      <c r="T1005" s="15" t="str">
        <f t="shared" ca="1" si="183"/>
        <v/>
      </c>
      <c r="U1005" s="15" t="str">
        <f t="shared" ca="1" si="184"/>
        <v/>
      </c>
      <c r="V1005" s="16"/>
      <c r="W1005" s="17" t="str">
        <f t="shared" ca="1" si="185"/>
        <v/>
      </c>
      <c r="X1005" s="18" t="str">
        <f t="shared" ca="1" si="186"/>
        <v/>
      </c>
    </row>
    <row r="1006" spans="1:24" x14ac:dyDescent="0.35">
      <c r="A1006" s="3">
        <v>1002</v>
      </c>
      <c r="B1006" s="4"/>
      <c r="C1006" s="4"/>
      <c r="D1006" s="5" t="str">
        <f t="shared" si="177"/>
        <v/>
      </c>
      <c r="E1006" s="4"/>
      <c r="F1006" s="6"/>
      <c r="G1006" s="6"/>
      <c r="H1006" s="7" t="str">
        <f t="shared" ca="1" si="178"/>
        <v/>
      </c>
      <c r="I1006" s="8" t="str">
        <f t="shared" ca="1" si="179"/>
        <v/>
      </c>
      <c r="J1006" s="8" t="str">
        <f>IF(C1006="","",
COUNTIFS(
sales!$C:$C,$C1006,
sales!$E:$E,$E1006,
sales!$H:$H,"&gt;="&amp;$F1006,
sales!$H:$H,"&lt;="&amp;$G1006
))</f>
        <v/>
      </c>
      <c r="K1006" s="9" t="str">
        <f>IF(COUNTIFS(sales!C:C, C1006)=0,"",
_xlfn.MAXIFS(sales!H:H, sales!C:C, C1006))</f>
        <v/>
      </c>
      <c r="L1006" s="4"/>
      <c r="M1006" s="4"/>
      <c r="N1006" s="10" t="str">
        <f>IF(C1006="","",
SUMIFS(
sales!$I:$I,
sales!$C:$C,$C1006,
sales!$E:$E,$E1006,
sales!$H:$H,"&gt;="&amp;$F1006,
sales!$H:$H,"&lt;="&amp;$G1006
))</f>
        <v/>
      </c>
      <c r="O1006" s="10" t="str">
        <f t="shared" si="180"/>
        <v/>
      </c>
      <c r="P1006" s="11" t="str">
        <f t="shared" si="181"/>
        <v/>
      </c>
      <c r="Q1006" s="12" t="str">
        <f t="shared" ca="1" si="182"/>
        <v/>
      </c>
      <c r="R1006" s="100"/>
      <c r="S1006" s="14"/>
      <c r="T1006" s="15" t="str">
        <f t="shared" ca="1" si="183"/>
        <v/>
      </c>
      <c r="U1006" s="15" t="str">
        <f t="shared" ca="1" si="184"/>
        <v/>
      </c>
      <c r="V1006" s="16"/>
      <c r="W1006" s="17" t="str">
        <f t="shared" ca="1" si="185"/>
        <v/>
      </c>
      <c r="X1006" s="18" t="str">
        <f t="shared" ca="1" si="186"/>
        <v/>
      </c>
    </row>
    <row r="1007" spans="1:24" x14ac:dyDescent="0.35">
      <c r="A1007" s="3">
        <v>1003</v>
      </c>
      <c r="B1007" s="4"/>
      <c r="C1007" s="4"/>
      <c r="D1007" s="5" t="str">
        <f t="shared" si="177"/>
        <v/>
      </c>
      <c r="E1007" s="4"/>
      <c r="F1007" s="6"/>
      <c r="G1007" s="6"/>
      <c r="H1007" s="7" t="str">
        <f t="shared" ca="1" si="178"/>
        <v/>
      </c>
      <c r="I1007" s="8" t="str">
        <f t="shared" ca="1" si="179"/>
        <v/>
      </c>
      <c r="J1007" s="8" t="str">
        <f>IF(C1007="","",
COUNTIFS(
sales!$C:$C,$C1007,
sales!$E:$E,$E1007,
sales!$H:$H,"&gt;="&amp;$F1007,
sales!$H:$H,"&lt;="&amp;$G1007
))</f>
        <v/>
      </c>
      <c r="K1007" s="9" t="str">
        <f>IF(COUNTIFS(sales!C:C, C1007)=0,"",
_xlfn.MAXIFS(sales!H:H, sales!C:C, C1007))</f>
        <v/>
      </c>
      <c r="L1007" s="4"/>
      <c r="M1007" s="4"/>
      <c r="N1007" s="10" t="str">
        <f>IF(C1007="","",
SUMIFS(
sales!$I:$I,
sales!$C:$C,$C1007,
sales!$E:$E,$E1007,
sales!$H:$H,"&gt;="&amp;$F1007,
sales!$H:$H,"&lt;="&amp;$G1007
))</f>
        <v/>
      </c>
      <c r="O1007" s="10" t="str">
        <f t="shared" si="180"/>
        <v/>
      </c>
      <c r="P1007" s="11" t="str">
        <f t="shared" si="181"/>
        <v/>
      </c>
      <c r="Q1007" s="12" t="str">
        <f t="shared" ca="1" si="182"/>
        <v/>
      </c>
      <c r="R1007" s="100"/>
      <c r="S1007" s="14"/>
      <c r="T1007" s="15" t="str">
        <f t="shared" ca="1" si="183"/>
        <v/>
      </c>
      <c r="U1007" s="15" t="str">
        <f t="shared" ca="1" si="184"/>
        <v/>
      </c>
      <c r="V1007" s="16"/>
      <c r="W1007" s="17" t="str">
        <f t="shared" ca="1" si="185"/>
        <v/>
      </c>
      <c r="X1007" s="18" t="str">
        <f t="shared" ca="1" si="186"/>
        <v/>
      </c>
    </row>
    <row r="1008" spans="1:24" x14ac:dyDescent="0.35">
      <c r="A1008" s="3">
        <v>1004</v>
      </c>
      <c r="B1008" s="4"/>
      <c r="C1008" s="4"/>
      <c r="D1008" s="5" t="str">
        <f t="shared" si="177"/>
        <v/>
      </c>
      <c r="E1008" s="4"/>
      <c r="F1008" s="6"/>
      <c r="G1008" s="6"/>
      <c r="H1008" s="7" t="str">
        <f t="shared" ca="1" si="178"/>
        <v/>
      </c>
      <c r="I1008" s="8" t="str">
        <f t="shared" ca="1" si="179"/>
        <v/>
      </c>
      <c r="J1008" s="8" t="str">
        <f>IF(C1008="","",
COUNTIFS(
sales!$C:$C,$C1008,
sales!$E:$E,$E1008,
sales!$H:$H,"&gt;="&amp;$F1008,
sales!$H:$H,"&lt;="&amp;$G1008
))</f>
        <v/>
      </c>
      <c r="K1008" s="9" t="str">
        <f>IF(COUNTIFS(sales!C:C, C1008)=0,"",
_xlfn.MAXIFS(sales!H:H, sales!C:C, C1008))</f>
        <v/>
      </c>
      <c r="L1008" s="4"/>
      <c r="M1008" s="4"/>
      <c r="N1008" s="10" t="str">
        <f>IF(C1008="","",
SUMIFS(
sales!$I:$I,
sales!$C:$C,$C1008,
sales!$E:$E,$E1008,
sales!$H:$H,"&gt;="&amp;$F1008,
sales!$H:$H,"&lt;="&amp;$G1008
))</f>
        <v/>
      </c>
      <c r="O1008" s="10" t="str">
        <f t="shared" si="180"/>
        <v/>
      </c>
      <c r="P1008" s="11" t="str">
        <f t="shared" si="181"/>
        <v/>
      </c>
      <c r="Q1008" s="12" t="str">
        <f t="shared" ca="1" si="182"/>
        <v/>
      </c>
      <c r="R1008" s="100"/>
      <c r="S1008" s="14"/>
      <c r="T1008" s="15" t="str">
        <f t="shared" ca="1" si="183"/>
        <v/>
      </c>
      <c r="U1008" s="15" t="str">
        <f t="shared" ca="1" si="184"/>
        <v/>
      </c>
      <c r="V1008" s="16"/>
      <c r="W1008" s="17" t="str">
        <f t="shared" ca="1" si="185"/>
        <v/>
      </c>
      <c r="X1008" s="18" t="str">
        <f t="shared" ca="1" si="186"/>
        <v/>
      </c>
    </row>
    <row r="1009" spans="1:24" x14ac:dyDescent="0.35">
      <c r="A1009" s="3">
        <v>1005</v>
      </c>
      <c r="B1009" s="4"/>
      <c r="C1009" s="4"/>
      <c r="D1009" s="5" t="str">
        <f t="shared" si="177"/>
        <v/>
      </c>
      <c r="E1009" s="4"/>
      <c r="F1009" s="6"/>
      <c r="G1009" s="6"/>
      <c r="H1009" s="7" t="str">
        <f t="shared" ca="1" si="178"/>
        <v/>
      </c>
      <c r="I1009" s="8" t="str">
        <f t="shared" ca="1" si="179"/>
        <v/>
      </c>
      <c r="J1009" s="8" t="str">
        <f>IF(C1009="","",
COUNTIFS(
sales!$C:$C,$C1009,
sales!$E:$E,$E1009,
sales!$H:$H,"&gt;="&amp;$F1009,
sales!$H:$H,"&lt;="&amp;$G1009
))</f>
        <v/>
      </c>
      <c r="K1009" s="9" t="str">
        <f>IF(COUNTIFS(sales!C:C, C1009)=0,"",
_xlfn.MAXIFS(sales!H:H, sales!C:C, C1009))</f>
        <v/>
      </c>
      <c r="L1009" s="4"/>
      <c r="M1009" s="4"/>
      <c r="N1009" s="10" t="str">
        <f>IF(C1009="","",
SUMIFS(
sales!$I:$I,
sales!$C:$C,$C1009,
sales!$E:$E,$E1009,
sales!$H:$H,"&gt;="&amp;$F1009,
sales!$H:$H,"&lt;="&amp;$G1009
))</f>
        <v/>
      </c>
      <c r="O1009" s="10" t="str">
        <f t="shared" si="180"/>
        <v/>
      </c>
      <c r="P1009" s="11" t="str">
        <f t="shared" si="181"/>
        <v/>
      </c>
      <c r="Q1009" s="12" t="str">
        <f t="shared" ca="1" si="182"/>
        <v/>
      </c>
      <c r="R1009" s="100"/>
      <c r="S1009" s="14"/>
      <c r="T1009" s="15" t="str">
        <f t="shared" ca="1" si="183"/>
        <v/>
      </c>
      <c r="U1009" s="15" t="str">
        <f t="shared" ca="1" si="184"/>
        <v/>
      </c>
      <c r="V1009" s="16"/>
      <c r="W1009" s="17" t="str">
        <f t="shared" ca="1" si="185"/>
        <v/>
      </c>
      <c r="X1009" s="18" t="str">
        <f t="shared" ca="1" si="186"/>
        <v/>
      </c>
    </row>
    <row r="1010" spans="1:24" x14ac:dyDescent="0.35">
      <c r="A1010" s="3">
        <v>1006</v>
      </c>
      <c r="B1010" s="4"/>
      <c r="C1010" s="4"/>
      <c r="D1010" s="5" t="str">
        <f t="shared" si="177"/>
        <v/>
      </c>
      <c r="E1010" s="4"/>
      <c r="F1010" s="6"/>
      <c r="G1010" s="6"/>
      <c r="H1010" s="7" t="str">
        <f t="shared" ca="1" si="178"/>
        <v/>
      </c>
      <c r="I1010" s="8" t="str">
        <f t="shared" ca="1" si="179"/>
        <v/>
      </c>
      <c r="J1010" s="8" t="str">
        <f>IF(C1010="","",
COUNTIFS(
sales!$C:$C,$C1010,
sales!$E:$E,$E1010,
sales!$H:$H,"&gt;="&amp;$F1010,
sales!$H:$H,"&lt;="&amp;$G1010
))</f>
        <v/>
      </c>
      <c r="K1010" s="9" t="str">
        <f>IF(COUNTIFS(sales!C:C, C1010)=0,"",
_xlfn.MAXIFS(sales!H:H, sales!C:C, C1010))</f>
        <v/>
      </c>
      <c r="L1010" s="4"/>
      <c r="M1010" s="4"/>
      <c r="N1010" s="10" t="str">
        <f>IF(C1010="","",
SUMIFS(
sales!$I:$I,
sales!$C:$C,$C1010,
sales!$E:$E,$E1010,
sales!$H:$H,"&gt;="&amp;$F1010,
sales!$H:$H,"&lt;="&amp;$G1010
))</f>
        <v/>
      </c>
      <c r="O1010" s="10" t="str">
        <f t="shared" si="180"/>
        <v/>
      </c>
      <c r="P1010" s="11" t="str">
        <f t="shared" si="181"/>
        <v/>
      </c>
      <c r="Q1010" s="12" t="str">
        <f t="shared" ca="1" si="182"/>
        <v/>
      </c>
      <c r="R1010" s="100"/>
      <c r="S1010" s="14"/>
      <c r="T1010" s="15" t="str">
        <f t="shared" ca="1" si="183"/>
        <v/>
      </c>
      <c r="U1010" s="15" t="str">
        <f t="shared" ca="1" si="184"/>
        <v/>
      </c>
      <c r="V1010" s="16"/>
      <c r="W1010" s="17" t="str">
        <f t="shared" ca="1" si="185"/>
        <v/>
      </c>
      <c r="X1010" s="18" t="str">
        <f t="shared" ca="1" si="186"/>
        <v/>
      </c>
    </row>
    <row r="1011" spans="1:24" x14ac:dyDescent="0.35">
      <c r="A1011" s="3">
        <v>1007</v>
      </c>
      <c r="B1011" s="4"/>
      <c r="C1011" s="4"/>
      <c r="D1011" s="5" t="str">
        <f t="shared" si="177"/>
        <v/>
      </c>
      <c r="E1011" s="4"/>
      <c r="F1011" s="6"/>
      <c r="G1011" s="6"/>
      <c r="H1011" s="7" t="str">
        <f t="shared" ca="1" si="178"/>
        <v/>
      </c>
      <c r="I1011" s="8" t="str">
        <f t="shared" ca="1" si="179"/>
        <v/>
      </c>
      <c r="J1011" s="8" t="str">
        <f>IF(C1011="","",
COUNTIFS(
sales!$C:$C,$C1011,
sales!$E:$E,$E1011,
sales!$H:$H,"&gt;="&amp;$F1011,
sales!$H:$H,"&lt;="&amp;$G1011
))</f>
        <v/>
      </c>
      <c r="K1011" s="9" t="str">
        <f>IF(COUNTIFS(sales!C:C, C1011)=0,"",
_xlfn.MAXIFS(sales!H:H, sales!C:C, C1011))</f>
        <v/>
      </c>
      <c r="L1011" s="4"/>
      <c r="M1011" s="4"/>
      <c r="N1011" s="10" t="str">
        <f>IF(C1011="","",
SUMIFS(
sales!$I:$I,
sales!$C:$C,$C1011,
sales!$E:$E,$E1011,
sales!$H:$H,"&gt;="&amp;$F1011,
sales!$H:$H,"&lt;="&amp;$G1011
))</f>
        <v/>
      </c>
      <c r="O1011" s="10" t="str">
        <f t="shared" si="180"/>
        <v/>
      </c>
      <c r="P1011" s="11" t="str">
        <f t="shared" si="181"/>
        <v/>
      </c>
      <c r="Q1011" s="12" t="str">
        <f t="shared" ca="1" si="182"/>
        <v/>
      </c>
      <c r="R1011" s="100"/>
      <c r="S1011" s="14"/>
      <c r="T1011" s="15" t="str">
        <f t="shared" ca="1" si="183"/>
        <v/>
      </c>
      <c r="U1011" s="15" t="str">
        <f t="shared" ca="1" si="184"/>
        <v/>
      </c>
      <c r="V1011" s="16"/>
      <c r="W1011" s="17" t="str">
        <f t="shared" ca="1" si="185"/>
        <v/>
      </c>
      <c r="X1011" s="18" t="str">
        <f t="shared" ca="1" si="186"/>
        <v/>
      </c>
    </row>
    <row r="1012" spans="1:24" x14ac:dyDescent="0.35">
      <c r="A1012" s="3">
        <v>1008</v>
      </c>
      <c r="B1012" s="4"/>
      <c r="C1012" s="4"/>
      <c r="D1012" s="5" t="str">
        <f t="shared" si="177"/>
        <v/>
      </c>
      <c r="E1012" s="4"/>
      <c r="F1012" s="6"/>
      <c r="G1012" s="6"/>
      <c r="H1012" s="7" t="str">
        <f t="shared" ca="1" si="178"/>
        <v/>
      </c>
      <c r="I1012" s="8" t="str">
        <f t="shared" ca="1" si="179"/>
        <v/>
      </c>
      <c r="J1012" s="8" t="str">
        <f>IF(C1012="","",
COUNTIFS(
sales!$C:$C,$C1012,
sales!$E:$E,$E1012,
sales!$H:$H,"&gt;="&amp;$F1012,
sales!$H:$H,"&lt;="&amp;$G1012
))</f>
        <v/>
      </c>
      <c r="K1012" s="9" t="str">
        <f>IF(COUNTIFS(sales!C:C, C1012)=0,"",
_xlfn.MAXIFS(sales!H:H, sales!C:C, C1012))</f>
        <v/>
      </c>
      <c r="L1012" s="4"/>
      <c r="M1012" s="4"/>
      <c r="N1012" s="10" t="str">
        <f>IF(C1012="","",
SUMIFS(
sales!$I:$I,
sales!$C:$C,$C1012,
sales!$E:$E,$E1012,
sales!$H:$H,"&gt;="&amp;$F1012,
sales!$H:$H,"&lt;="&amp;$G1012
))</f>
        <v/>
      </c>
      <c r="O1012" s="10" t="str">
        <f t="shared" si="180"/>
        <v/>
      </c>
      <c r="P1012" s="11" t="str">
        <f t="shared" si="181"/>
        <v/>
      </c>
      <c r="Q1012" s="12" t="str">
        <f t="shared" ca="1" si="182"/>
        <v/>
      </c>
      <c r="R1012" s="100"/>
      <c r="S1012" s="14"/>
      <c r="T1012" s="15" t="str">
        <f t="shared" ca="1" si="183"/>
        <v/>
      </c>
      <c r="U1012" s="15" t="str">
        <f t="shared" ca="1" si="184"/>
        <v/>
      </c>
      <c r="V1012" s="16"/>
      <c r="W1012" s="17" t="str">
        <f t="shared" ca="1" si="185"/>
        <v/>
      </c>
      <c r="X1012" s="18" t="str">
        <f t="shared" ca="1" si="186"/>
        <v/>
      </c>
    </row>
    <row r="1013" spans="1:24" x14ac:dyDescent="0.35">
      <c r="A1013" s="3">
        <v>1009</v>
      </c>
      <c r="B1013" s="4"/>
      <c r="C1013" s="4"/>
      <c r="D1013" s="5" t="str">
        <f t="shared" si="177"/>
        <v/>
      </c>
      <c r="E1013" s="4"/>
      <c r="F1013" s="6"/>
      <c r="G1013" s="6"/>
      <c r="H1013" s="7" t="str">
        <f t="shared" ca="1" si="178"/>
        <v/>
      </c>
      <c r="I1013" s="8" t="str">
        <f t="shared" ca="1" si="179"/>
        <v/>
      </c>
      <c r="J1013" s="8" t="str">
        <f>IF(C1013="","",
COUNTIFS(
sales!$C:$C,$C1013,
sales!$E:$E,$E1013,
sales!$H:$H,"&gt;="&amp;$F1013,
sales!$H:$H,"&lt;="&amp;$G1013
))</f>
        <v/>
      </c>
      <c r="K1013" s="9" t="str">
        <f>IF(COUNTIFS(sales!C:C, C1013)=0,"",
_xlfn.MAXIFS(sales!H:H, sales!C:C, C1013))</f>
        <v/>
      </c>
      <c r="L1013" s="4"/>
      <c r="M1013" s="4"/>
      <c r="N1013" s="10" t="str">
        <f>IF(C1013="","",
SUMIFS(
sales!$I:$I,
sales!$C:$C,$C1013,
sales!$E:$E,$E1013,
sales!$H:$H,"&gt;="&amp;$F1013,
sales!$H:$H,"&lt;="&amp;$G1013
))</f>
        <v/>
      </c>
      <c r="O1013" s="10" t="str">
        <f t="shared" si="180"/>
        <v/>
      </c>
      <c r="P1013" s="11" t="str">
        <f t="shared" si="181"/>
        <v/>
      </c>
      <c r="Q1013" s="12" t="str">
        <f t="shared" ca="1" si="182"/>
        <v/>
      </c>
      <c r="R1013" s="100"/>
      <c r="S1013" s="14"/>
      <c r="T1013" s="15" t="str">
        <f t="shared" ca="1" si="183"/>
        <v/>
      </c>
      <c r="U1013" s="15" t="str">
        <f t="shared" ca="1" si="184"/>
        <v/>
      </c>
      <c r="V1013" s="16"/>
      <c r="W1013" s="17" t="str">
        <f t="shared" ca="1" si="185"/>
        <v/>
      </c>
      <c r="X1013" s="18" t="str">
        <f t="shared" ca="1" si="186"/>
        <v/>
      </c>
    </row>
    <row r="1014" spans="1:24" x14ac:dyDescent="0.35">
      <c r="A1014" s="3">
        <v>1010</v>
      </c>
      <c r="B1014" s="4"/>
      <c r="C1014" s="4"/>
      <c r="D1014" s="5" t="str">
        <f t="shared" si="177"/>
        <v/>
      </c>
      <c r="E1014" s="4"/>
      <c r="F1014" s="6"/>
      <c r="G1014" s="6"/>
      <c r="H1014" s="7" t="str">
        <f t="shared" ca="1" si="178"/>
        <v/>
      </c>
      <c r="I1014" s="8" t="str">
        <f t="shared" ca="1" si="179"/>
        <v/>
      </c>
      <c r="J1014" s="8" t="str">
        <f>IF(C1014="","",
COUNTIFS(
sales!$C:$C,$C1014,
sales!$E:$E,$E1014,
sales!$H:$H,"&gt;="&amp;$F1014,
sales!$H:$H,"&lt;="&amp;$G1014
))</f>
        <v/>
      </c>
      <c r="K1014" s="9" t="str">
        <f>IF(COUNTIFS(sales!C:C, C1014)=0,"",
_xlfn.MAXIFS(sales!H:H, sales!C:C, C1014))</f>
        <v/>
      </c>
      <c r="L1014" s="4"/>
      <c r="M1014" s="4"/>
      <c r="N1014" s="10" t="str">
        <f>IF(C1014="","",
SUMIFS(
sales!$I:$I,
sales!$C:$C,$C1014,
sales!$E:$E,$E1014,
sales!$H:$H,"&gt;="&amp;$F1014,
sales!$H:$H,"&lt;="&amp;$G1014
))</f>
        <v/>
      </c>
      <c r="O1014" s="10" t="str">
        <f t="shared" si="180"/>
        <v/>
      </c>
      <c r="P1014" s="11" t="str">
        <f t="shared" si="181"/>
        <v/>
      </c>
      <c r="Q1014" s="12" t="str">
        <f t="shared" ca="1" si="182"/>
        <v/>
      </c>
      <c r="R1014" s="100"/>
      <c r="S1014" s="14"/>
      <c r="T1014" s="15" t="str">
        <f t="shared" ca="1" si="183"/>
        <v/>
      </c>
      <c r="U1014" s="15" t="str">
        <f t="shared" ca="1" si="184"/>
        <v/>
      </c>
      <c r="V1014" s="16"/>
      <c r="W1014" s="17" t="str">
        <f t="shared" ca="1" si="185"/>
        <v/>
      </c>
      <c r="X1014" s="18" t="str">
        <f t="shared" ca="1" si="186"/>
        <v/>
      </c>
    </row>
    <row r="1015" spans="1:24" x14ac:dyDescent="0.35">
      <c r="A1015" s="3">
        <v>1011</v>
      </c>
      <c r="B1015" s="4"/>
      <c r="C1015" s="4"/>
      <c r="D1015" s="5" t="str">
        <f t="shared" si="177"/>
        <v/>
      </c>
      <c r="E1015" s="4"/>
      <c r="F1015" s="6"/>
      <c r="G1015" s="6"/>
      <c r="H1015" s="7" t="str">
        <f t="shared" ca="1" si="178"/>
        <v/>
      </c>
      <c r="I1015" s="8" t="str">
        <f t="shared" ca="1" si="179"/>
        <v/>
      </c>
      <c r="J1015" s="8" t="str">
        <f>IF(C1015="","",
COUNTIFS(
sales!$C:$C,$C1015,
sales!$E:$E,$E1015,
sales!$H:$H,"&gt;="&amp;$F1015,
sales!$H:$H,"&lt;="&amp;$G1015
))</f>
        <v/>
      </c>
      <c r="K1015" s="9" t="str">
        <f>IF(COUNTIFS(sales!C:C, C1015)=0,"",
_xlfn.MAXIFS(sales!H:H, sales!C:C, C1015))</f>
        <v/>
      </c>
      <c r="L1015" s="4"/>
      <c r="M1015" s="4"/>
      <c r="N1015" s="10" t="str">
        <f>IF(C1015="","",
SUMIFS(
sales!$I:$I,
sales!$C:$C,$C1015,
sales!$E:$E,$E1015,
sales!$H:$H,"&gt;="&amp;$F1015,
sales!$H:$H,"&lt;="&amp;$G1015
))</f>
        <v/>
      </c>
      <c r="O1015" s="10" t="str">
        <f t="shared" si="180"/>
        <v/>
      </c>
      <c r="P1015" s="11" t="str">
        <f t="shared" si="181"/>
        <v/>
      </c>
      <c r="Q1015" s="12" t="str">
        <f t="shared" ca="1" si="182"/>
        <v/>
      </c>
      <c r="R1015" s="100"/>
      <c r="S1015" s="14"/>
      <c r="T1015" s="15" t="str">
        <f t="shared" ca="1" si="183"/>
        <v/>
      </c>
      <c r="U1015" s="15" t="str">
        <f t="shared" ca="1" si="184"/>
        <v/>
      </c>
      <c r="V1015" s="16"/>
      <c r="W1015" s="17" t="str">
        <f t="shared" ca="1" si="185"/>
        <v/>
      </c>
      <c r="X1015" s="18" t="str">
        <f t="shared" ca="1" si="186"/>
        <v/>
      </c>
    </row>
    <row r="1016" spans="1:24" x14ac:dyDescent="0.35">
      <c r="A1016" s="3">
        <v>1012</v>
      </c>
      <c r="B1016" s="4"/>
      <c r="C1016" s="4"/>
      <c r="D1016" s="5" t="str">
        <f t="shared" si="177"/>
        <v/>
      </c>
      <c r="E1016" s="4"/>
      <c r="F1016" s="6"/>
      <c r="G1016" s="6"/>
      <c r="H1016" s="7" t="str">
        <f t="shared" ca="1" si="178"/>
        <v/>
      </c>
      <c r="I1016" s="8" t="str">
        <f t="shared" ca="1" si="179"/>
        <v/>
      </c>
      <c r="J1016" s="8" t="str">
        <f>IF(C1016="","",
COUNTIFS(
sales!$C:$C,$C1016,
sales!$E:$E,$E1016,
sales!$H:$H,"&gt;="&amp;$F1016,
sales!$H:$H,"&lt;="&amp;$G1016
))</f>
        <v/>
      </c>
      <c r="K1016" s="9" t="str">
        <f>IF(COUNTIFS(sales!C:C, C1016)=0,"",
_xlfn.MAXIFS(sales!H:H, sales!C:C, C1016))</f>
        <v/>
      </c>
      <c r="L1016" s="4"/>
      <c r="M1016" s="4"/>
      <c r="N1016" s="10" t="str">
        <f>IF(C1016="","",
SUMIFS(
sales!$I:$I,
sales!$C:$C,$C1016,
sales!$E:$E,$E1016,
sales!$H:$H,"&gt;="&amp;$F1016,
sales!$H:$H,"&lt;="&amp;$G1016
))</f>
        <v/>
      </c>
      <c r="O1016" s="10" t="str">
        <f t="shared" si="180"/>
        <v/>
      </c>
      <c r="P1016" s="11" t="str">
        <f t="shared" si="181"/>
        <v/>
      </c>
      <c r="Q1016" s="12" t="str">
        <f t="shared" ca="1" si="182"/>
        <v/>
      </c>
      <c r="R1016" s="100"/>
      <c r="S1016" s="14"/>
      <c r="T1016" s="15" t="str">
        <f t="shared" ca="1" si="183"/>
        <v/>
      </c>
      <c r="U1016" s="15" t="str">
        <f t="shared" ca="1" si="184"/>
        <v/>
      </c>
      <c r="V1016" s="16"/>
      <c r="W1016" s="17" t="str">
        <f t="shared" ca="1" si="185"/>
        <v/>
      </c>
      <c r="X1016" s="18" t="str">
        <f t="shared" ca="1" si="186"/>
        <v/>
      </c>
    </row>
    <row r="1017" spans="1:24" x14ac:dyDescent="0.35">
      <c r="A1017" s="3">
        <v>1013</v>
      </c>
      <c r="B1017" s="4"/>
      <c r="C1017" s="4"/>
      <c r="D1017" s="5" t="str">
        <f t="shared" si="177"/>
        <v/>
      </c>
      <c r="E1017" s="4"/>
      <c r="F1017" s="6"/>
      <c r="G1017" s="6"/>
      <c r="H1017" s="7" t="str">
        <f t="shared" ca="1" si="178"/>
        <v/>
      </c>
      <c r="I1017" s="8" t="str">
        <f t="shared" ca="1" si="179"/>
        <v/>
      </c>
      <c r="J1017" s="8" t="str">
        <f>IF(C1017="","",
COUNTIFS(
sales!$C:$C,$C1017,
sales!$E:$E,$E1017,
sales!$H:$H,"&gt;="&amp;$F1017,
sales!$H:$H,"&lt;="&amp;$G1017
))</f>
        <v/>
      </c>
      <c r="K1017" s="9" t="str">
        <f>IF(COUNTIFS(sales!C:C, C1017)=0,"",
_xlfn.MAXIFS(sales!H:H, sales!C:C, C1017))</f>
        <v/>
      </c>
      <c r="L1017" s="4"/>
      <c r="M1017" s="4"/>
      <c r="N1017" s="10" t="str">
        <f>IF(C1017="","",
SUMIFS(
sales!$I:$I,
sales!$C:$C,$C1017,
sales!$E:$E,$E1017,
sales!$H:$H,"&gt;="&amp;$F1017,
sales!$H:$H,"&lt;="&amp;$G1017
))</f>
        <v/>
      </c>
      <c r="O1017" s="10" t="str">
        <f t="shared" si="180"/>
        <v/>
      </c>
      <c r="P1017" s="11" t="str">
        <f t="shared" si="181"/>
        <v/>
      </c>
      <c r="Q1017" s="12" t="str">
        <f t="shared" ca="1" si="182"/>
        <v/>
      </c>
      <c r="R1017" s="100"/>
      <c r="S1017" s="14"/>
      <c r="T1017" s="15" t="str">
        <f t="shared" ca="1" si="183"/>
        <v/>
      </c>
      <c r="U1017" s="15" t="str">
        <f t="shared" ca="1" si="184"/>
        <v/>
      </c>
      <c r="V1017" s="16"/>
      <c r="W1017" s="17" t="str">
        <f t="shared" ca="1" si="185"/>
        <v/>
      </c>
      <c r="X1017" s="18" t="str">
        <f t="shared" ca="1" si="186"/>
        <v/>
      </c>
    </row>
    <row r="1018" spans="1:24" x14ac:dyDescent="0.35">
      <c r="A1018" s="3">
        <v>1014</v>
      </c>
      <c r="B1018" s="4"/>
      <c r="C1018" s="4"/>
      <c r="D1018" s="5" t="str">
        <f t="shared" si="177"/>
        <v/>
      </c>
      <c r="E1018" s="4"/>
      <c r="F1018" s="6"/>
      <c r="G1018" s="6"/>
      <c r="H1018" s="7" t="str">
        <f t="shared" ca="1" si="178"/>
        <v/>
      </c>
      <c r="I1018" s="8" t="str">
        <f t="shared" ca="1" si="179"/>
        <v/>
      </c>
      <c r="J1018" s="8" t="str">
        <f>IF(C1018="","",
COUNTIFS(
sales!$C:$C,$C1018,
sales!$E:$E,$E1018,
sales!$H:$H,"&gt;="&amp;$F1018,
sales!$H:$H,"&lt;="&amp;$G1018
))</f>
        <v/>
      </c>
      <c r="K1018" s="9" t="str">
        <f>IF(COUNTIFS(sales!C:C, C1018)=0,"",
_xlfn.MAXIFS(sales!H:H, sales!C:C, C1018))</f>
        <v/>
      </c>
      <c r="L1018" s="4"/>
      <c r="M1018" s="4"/>
      <c r="N1018" s="10" t="str">
        <f>IF(C1018="","",
SUMIFS(
sales!$I:$I,
sales!$C:$C,$C1018,
sales!$E:$E,$E1018,
sales!$H:$H,"&gt;="&amp;$F1018,
sales!$H:$H,"&lt;="&amp;$G1018
))</f>
        <v/>
      </c>
      <c r="O1018" s="10" t="str">
        <f t="shared" si="180"/>
        <v/>
      </c>
      <c r="P1018" s="11" t="str">
        <f t="shared" si="181"/>
        <v/>
      </c>
      <c r="Q1018" s="12" t="str">
        <f t="shared" ca="1" si="182"/>
        <v/>
      </c>
      <c r="R1018" s="100"/>
      <c r="S1018" s="14"/>
      <c r="T1018" s="15" t="str">
        <f t="shared" ca="1" si="183"/>
        <v/>
      </c>
      <c r="U1018" s="15" t="str">
        <f t="shared" ca="1" si="184"/>
        <v/>
      </c>
      <c r="V1018" s="16"/>
      <c r="W1018" s="17" t="str">
        <f t="shared" ca="1" si="185"/>
        <v/>
      </c>
      <c r="X1018" s="18" t="str">
        <f t="shared" ca="1" si="186"/>
        <v/>
      </c>
    </row>
    <row r="1019" spans="1:24" x14ac:dyDescent="0.35">
      <c r="A1019" s="3">
        <v>1015</v>
      </c>
      <c r="B1019" s="4"/>
      <c r="C1019" s="4"/>
      <c r="D1019" s="5" t="str">
        <f t="shared" si="177"/>
        <v/>
      </c>
      <c r="E1019" s="4"/>
      <c r="F1019" s="6"/>
      <c r="G1019" s="6"/>
      <c r="H1019" s="7" t="str">
        <f t="shared" ca="1" si="178"/>
        <v/>
      </c>
      <c r="I1019" s="8" t="str">
        <f t="shared" ca="1" si="179"/>
        <v/>
      </c>
      <c r="J1019" s="8" t="str">
        <f>IF(C1019="","",
COUNTIFS(
sales!$C:$C,$C1019,
sales!$E:$E,$E1019,
sales!$H:$H,"&gt;="&amp;$F1019,
sales!$H:$H,"&lt;="&amp;$G1019
))</f>
        <v/>
      </c>
      <c r="K1019" s="9" t="str">
        <f>IF(COUNTIFS(sales!C:C, C1019)=0,"",
_xlfn.MAXIFS(sales!H:H, sales!C:C, C1019))</f>
        <v/>
      </c>
      <c r="L1019" s="4"/>
      <c r="M1019" s="4"/>
      <c r="N1019" s="10" t="str">
        <f>IF(C1019="","",
SUMIFS(
sales!$I:$I,
sales!$C:$C,$C1019,
sales!$E:$E,$E1019,
sales!$H:$H,"&gt;="&amp;$F1019,
sales!$H:$H,"&lt;="&amp;$G1019
))</f>
        <v/>
      </c>
      <c r="O1019" s="10" t="str">
        <f t="shared" si="180"/>
        <v/>
      </c>
      <c r="P1019" s="11" t="str">
        <f t="shared" si="181"/>
        <v/>
      </c>
      <c r="Q1019" s="12" t="str">
        <f t="shared" ca="1" si="182"/>
        <v/>
      </c>
      <c r="R1019" s="100"/>
      <c r="S1019" s="14"/>
      <c r="T1019" s="15" t="str">
        <f t="shared" ca="1" si="183"/>
        <v/>
      </c>
      <c r="U1019" s="15" t="str">
        <f t="shared" ca="1" si="184"/>
        <v/>
      </c>
      <c r="V1019" s="16"/>
      <c r="W1019" s="17" t="str">
        <f t="shared" ca="1" si="185"/>
        <v/>
      </c>
      <c r="X1019" s="18" t="str">
        <f t="shared" ca="1" si="186"/>
        <v/>
      </c>
    </row>
    <row r="1020" spans="1:24" x14ac:dyDescent="0.35">
      <c r="A1020" s="3">
        <v>1016</v>
      </c>
      <c r="B1020" s="4"/>
      <c r="C1020" s="4"/>
      <c r="D1020" s="5" t="str">
        <f t="shared" si="177"/>
        <v/>
      </c>
      <c r="E1020" s="4"/>
      <c r="F1020" s="6"/>
      <c r="G1020" s="6"/>
      <c r="H1020" s="7" t="str">
        <f t="shared" ca="1" si="178"/>
        <v/>
      </c>
      <c r="I1020" s="8" t="str">
        <f t="shared" ca="1" si="179"/>
        <v/>
      </c>
      <c r="J1020" s="8" t="str">
        <f>IF(C1020="","",
COUNTIFS(
sales!$C:$C,$C1020,
sales!$E:$E,$E1020,
sales!$H:$H,"&gt;="&amp;$F1020,
sales!$H:$H,"&lt;="&amp;$G1020
))</f>
        <v/>
      </c>
      <c r="K1020" s="9" t="str">
        <f>IF(COUNTIFS(sales!C:C, C1020)=0,"",
_xlfn.MAXIFS(sales!H:H, sales!C:C, C1020))</f>
        <v/>
      </c>
      <c r="L1020" s="4"/>
      <c r="M1020" s="4"/>
      <c r="N1020" s="10" t="str">
        <f>IF(C1020="","",
SUMIFS(
sales!$I:$I,
sales!$C:$C,$C1020,
sales!$E:$E,$E1020,
sales!$H:$H,"&gt;="&amp;$F1020,
sales!$H:$H,"&lt;="&amp;$G1020
))</f>
        <v/>
      </c>
      <c r="O1020" s="10" t="str">
        <f t="shared" si="180"/>
        <v/>
      </c>
      <c r="P1020" s="11" t="str">
        <f t="shared" si="181"/>
        <v/>
      </c>
      <c r="Q1020" s="12" t="str">
        <f t="shared" ca="1" si="182"/>
        <v/>
      </c>
      <c r="R1020" s="100"/>
      <c r="S1020" s="14"/>
      <c r="T1020" s="15" t="str">
        <f t="shared" ca="1" si="183"/>
        <v/>
      </c>
      <c r="U1020" s="15" t="str">
        <f t="shared" ca="1" si="184"/>
        <v/>
      </c>
      <c r="V1020" s="16"/>
      <c r="W1020" s="17" t="str">
        <f t="shared" ca="1" si="185"/>
        <v/>
      </c>
      <c r="X1020" s="18" t="str">
        <f t="shared" ca="1" si="186"/>
        <v/>
      </c>
    </row>
    <row r="1021" spans="1:24" x14ac:dyDescent="0.35">
      <c r="A1021" s="3">
        <v>1017</v>
      </c>
      <c r="B1021" s="4"/>
      <c r="C1021" s="4"/>
      <c r="D1021" s="5" t="str">
        <f t="shared" si="177"/>
        <v/>
      </c>
      <c r="E1021" s="4"/>
      <c r="F1021" s="6"/>
      <c r="G1021" s="6"/>
      <c r="H1021" s="7" t="str">
        <f t="shared" ca="1" si="178"/>
        <v/>
      </c>
      <c r="I1021" s="8" t="str">
        <f t="shared" ca="1" si="179"/>
        <v/>
      </c>
      <c r="J1021" s="8" t="str">
        <f>IF(C1021="","",
COUNTIFS(
sales!$C:$C,$C1021,
sales!$E:$E,$E1021,
sales!$H:$H,"&gt;="&amp;$F1021,
sales!$H:$H,"&lt;="&amp;$G1021
))</f>
        <v/>
      </c>
      <c r="K1021" s="9" t="str">
        <f>IF(COUNTIFS(sales!C:C, C1021)=0,"",
_xlfn.MAXIFS(sales!H:H, sales!C:C, C1021))</f>
        <v/>
      </c>
      <c r="L1021" s="4"/>
      <c r="M1021" s="4"/>
      <c r="N1021" s="10" t="str">
        <f>IF(C1021="","",
SUMIFS(
sales!$I:$I,
sales!$C:$C,$C1021,
sales!$E:$E,$E1021,
sales!$H:$H,"&gt;="&amp;$F1021,
sales!$H:$H,"&lt;="&amp;$G1021
))</f>
        <v/>
      </c>
      <c r="O1021" s="10" t="str">
        <f t="shared" si="180"/>
        <v/>
      </c>
      <c r="P1021" s="11" t="str">
        <f t="shared" si="181"/>
        <v/>
      </c>
      <c r="Q1021" s="12" t="str">
        <f t="shared" ca="1" si="182"/>
        <v/>
      </c>
      <c r="R1021" s="100"/>
      <c r="S1021" s="14"/>
      <c r="T1021" s="15" t="str">
        <f t="shared" ca="1" si="183"/>
        <v/>
      </c>
      <c r="U1021" s="15" t="str">
        <f t="shared" ca="1" si="184"/>
        <v/>
      </c>
      <c r="V1021" s="16"/>
      <c r="W1021" s="17" t="str">
        <f t="shared" ca="1" si="185"/>
        <v/>
      </c>
      <c r="X1021" s="18" t="str">
        <f t="shared" ca="1" si="186"/>
        <v/>
      </c>
    </row>
    <row r="1022" spans="1:24" x14ac:dyDescent="0.35">
      <c r="A1022" s="3">
        <v>1018</v>
      </c>
      <c r="B1022" s="4"/>
      <c r="C1022" s="4"/>
      <c r="D1022" s="5" t="str">
        <f t="shared" si="177"/>
        <v/>
      </c>
      <c r="E1022" s="4"/>
      <c r="F1022" s="6"/>
      <c r="G1022" s="6"/>
      <c r="H1022" s="7" t="str">
        <f t="shared" ca="1" si="178"/>
        <v/>
      </c>
      <c r="I1022" s="8" t="str">
        <f t="shared" ca="1" si="179"/>
        <v/>
      </c>
      <c r="J1022" s="8" t="str">
        <f>IF(C1022="","",
COUNTIFS(
sales!$C:$C,$C1022,
sales!$E:$E,$E1022,
sales!$H:$H,"&gt;="&amp;$F1022,
sales!$H:$H,"&lt;="&amp;$G1022
))</f>
        <v/>
      </c>
      <c r="K1022" s="9" t="str">
        <f>IF(COUNTIFS(sales!C:C, C1022)=0,"",
_xlfn.MAXIFS(sales!H:H, sales!C:C, C1022))</f>
        <v/>
      </c>
      <c r="L1022" s="4"/>
      <c r="M1022" s="4"/>
      <c r="N1022" s="10" t="str">
        <f>IF(C1022="","",
SUMIFS(
sales!$I:$I,
sales!$C:$C,$C1022,
sales!$E:$E,$E1022,
sales!$H:$H,"&gt;="&amp;$F1022,
sales!$H:$H,"&lt;="&amp;$G1022
))</f>
        <v/>
      </c>
      <c r="O1022" s="10" t="str">
        <f t="shared" si="180"/>
        <v/>
      </c>
      <c r="P1022" s="11" t="str">
        <f t="shared" si="181"/>
        <v/>
      </c>
      <c r="Q1022" s="12" t="str">
        <f t="shared" ca="1" si="182"/>
        <v/>
      </c>
      <c r="R1022" s="100"/>
      <c r="S1022" s="14"/>
      <c r="T1022" s="15" t="str">
        <f t="shared" ca="1" si="183"/>
        <v/>
      </c>
      <c r="U1022" s="15" t="str">
        <f t="shared" ca="1" si="184"/>
        <v/>
      </c>
      <c r="V1022" s="16"/>
      <c r="W1022" s="17" t="str">
        <f t="shared" ca="1" si="185"/>
        <v/>
      </c>
      <c r="X1022" s="18" t="str">
        <f t="shared" ca="1" si="186"/>
        <v/>
      </c>
    </row>
    <row r="1023" spans="1:24" x14ac:dyDescent="0.35">
      <c r="A1023" s="3">
        <v>1019</v>
      </c>
      <c r="B1023" s="4"/>
      <c r="C1023" s="4"/>
      <c r="D1023" s="5" t="str">
        <f t="shared" si="177"/>
        <v/>
      </c>
      <c r="E1023" s="4"/>
      <c r="F1023" s="6"/>
      <c r="G1023" s="6"/>
      <c r="H1023" s="7" t="str">
        <f t="shared" ca="1" si="178"/>
        <v/>
      </c>
      <c r="I1023" s="8" t="str">
        <f t="shared" ca="1" si="179"/>
        <v/>
      </c>
      <c r="J1023" s="8" t="str">
        <f>IF(C1023="","",
COUNTIFS(
sales!$C:$C,$C1023,
sales!$E:$E,$E1023,
sales!$H:$H,"&gt;="&amp;$F1023,
sales!$H:$H,"&lt;="&amp;$G1023
))</f>
        <v/>
      </c>
      <c r="K1023" s="9" t="str">
        <f>IF(COUNTIFS(sales!C:C, C1023)=0,"",
_xlfn.MAXIFS(sales!H:H, sales!C:C, C1023))</f>
        <v/>
      </c>
      <c r="L1023" s="4"/>
      <c r="M1023" s="4"/>
      <c r="N1023" s="10" t="str">
        <f>IF(C1023="","",
SUMIFS(
sales!$I:$I,
sales!$C:$C,$C1023,
sales!$E:$E,$E1023,
sales!$H:$H,"&gt;="&amp;$F1023,
sales!$H:$H,"&lt;="&amp;$G1023
))</f>
        <v/>
      </c>
      <c r="O1023" s="10" t="str">
        <f t="shared" si="180"/>
        <v/>
      </c>
      <c r="P1023" s="11" t="str">
        <f t="shared" si="181"/>
        <v/>
      </c>
      <c r="Q1023" s="12" t="str">
        <f t="shared" ca="1" si="182"/>
        <v/>
      </c>
      <c r="R1023" s="100"/>
      <c r="S1023" s="14"/>
      <c r="T1023" s="15" t="str">
        <f t="shared" ca="1" si="183"/>
        <v/>
      </c>
      <c r="U1023" s="15" t="str">
        <f t="shared" ca="1" si="184"/>
        <v/>
      </c>
      <c r="V1023" s="16"/>
      <c r="W1023" s="17" t="str">
        <f t="shared" ca="1" si="185"/>
        <v/>
      </c>
      <c r="X1023" s="18" t="str">
        <f t="shared" ca="1" si="186"/>
        <v/>
      </c>
    </row>
    <row r="1024" spans="1:24" x14ac:dyDescent="0.35">
      <c r="A1024" s="3">
        <v>1020</v>
      </c>
      <c r="B1024" s="4"/>
      <c r="C1024" s="4"/>
      <c r="D1024" s="5" t="str">
        <f t="shared" si="177"/>
        <v/>
      </c>
      <c r="E1024" s="4"/>
      <c r="F1024" s="6"/>
      <c r="G1024" s="6"/>
      <c r="H1024" s="7" t="str">
        <f t="shared" ca="1" si="178"/>
        <v/>
      </c>
      <c r="I1024" s="8" t="str">
        <f t="shared" ca="1" si="179"/>
        <v/>
      </c>
      <c r="J1024" s="8" t="str">
        <f>IF(C1024="","",
COUNTIFS(
sales!$C:$C,$C1024,
sales!$E:$E,$E1024,
sales!$H:$H,"&gt;="&amp;$F1024,
sales!$H:$H,"&lt;="&amp;$G1024
))</f>
        <v/>
      </c>
      <c r="K1024" s="9" t="str">
        <f>IF(COUNTIFS(sales!C:C, C1024)=0,"",
_xlfn.MAXIFS(sales!H:H, sales!C:C, C1024))</f>
        <v/>
      </c>
      <c r="L1024" s="4"/>
      <c r="M1024" s="4"/>
      <c r="N1024" s="10" t="str">
        <f>IF(C1024="","",
SUMIFS(
sales!$I:$I,
sales!$C:$C,$C1024,
sales!$E:$E,$E1024,
sales!$H:$H,"&gt;="&amp;$F1024,
sales!$H:$H,"&lt;="&amp;$G1024
))</f>
        <v/>
      </c>
      <c r="O1024" s="10" t="str">
        <f t="shared" si="180"/>
        <v/>
      </c>
      <c r="P1024" s="11" t="str">
        <f t="shared" si="181"/>
        <v/>
      </c>
      <c r="Q1024" s="12" t="str">
        <f t="shared" ca="1" si="182"/>
        <v/>
      </c>
      <c r="R1024" s="100"/>
      <c r="S1024" s="14"/>
      <c r="T1024" s="15" t="str">
        <f t="shared" ca="1" si="183"/>
        <v/>
      </c>
      <c r="U1024" s="15" t="str">
        <f t="shared" ca="1" si="184"/>
        <v/>
      </c>
      <c r="V1024" s="16"/>
      <c r="W1024" s="17" t="str">
        <f t="shared" ca="1" si="185"/>
        <v/>
      </c>
      <c r="X1024" s="18" t="str">
        <f t="shared" ca="1" si="186"/>
        <v/>
      </c>
    </row>
    <row r="1025" spans="1:24" x14ac:dyDescent="0.35">
      <c r="A1025" s="3">
        <v>1021</v>
      </c>
      <c r="B1025" s="4"/>
      <c r="C1025" s="4"/>
      <c r="D1025" s="5" t="str">
        <f t="shared" si="177"/>
        <v/>
      </c>
      <c r="E1025" s="4"/>
      <c r="F1025" s="6"/>
      <c r="G1025" s="6"/>
      <c r="H1025" s="7" t="str">
        <f t="shared" ca="1" si="178"/>
        <v/>
      </c>
      <c r="I1025" s="8" t="str">
        <f t="shared" ca="1" si="179"/>
        <v/>
      </c>
      <c r="J1025" s="8" t="str">
        <f>IF(C1025="","",
COUNTIFS(
sales!$C:$C,$C1025,
sales!$E:$E,$E1025,
sales!$H:$H,"&gt;="&amp;$F1025,
sales!$H:$H,"&lt;="&amp;$G1025
))</f>
        <v/>
      </c>
      <c r="K1025" s="9" t="str">
        <f>IF(COUNTIFS(sales!C:C, C1025)=0,"",
_xlfn.MAXIFS(sales!H:H, sales!C:C, C1025))</f>
        <v/>
      </c>
      <c r="L1025" s="4"/>
      <c r="M1025" s="4"/>
      <c r="N1025" s="10" t="str">
        <f>IF(C1025="","",
SUMIFS(
sales!$I:$I,
sales!$C:$C,$C1025,
sales!$E:$E,$E1025,
sales!$H:$H,"&gt;="&amp;$F1025,
sales!$H:$H,"&lt;="&amp;$G1025
))</f>
        <v/>
      </c>
      <c r="O1025" s="10" t="str">
        <f t="shared" si="180"/>
        <v/>
      </c>
      <c r="P1025" s="11" t="str">
        <f t="shared" si="181"/>
        <v/>
      </c>
      <c r="Q1025" s="12" t="str">
        <f t="shared" ca="1" si="182"/>
        <v/>
      </c>
      <c r="R1025" s="100"/>
      <c r="S1025" s="14"/>
      <c r="T1025" s="15" t="str">
        <f t="shared" ca="1" si="183"/>
        <v/>
      </c>
      <c r="U1025" s="15" t="str">
        <f t="shared" ca="1" si="184"/>
        <v/>
      </c>
      <c r="V1025" s="16"/>
      <c r="W1025" s="17" t="str">
        <f t="shared" ca="1" si="185"/>
        <v/>
      </c>
      <c r="X1025" s="18" t="str">
        <f t="shared" ca="1" si="186"/>
        <v/>
      </c>
    </row>
    <row r="1026" spans="1:24" x14ac:dyDescent="0.35">
      <c r="A1026" s="3">
        <v>1022</v>
      </c>
      <c r="B1026" s="4"/>
      <c r="C1026" s="4"/>
      <c r="D1026" s="5" t="str">
        <f t="shared" si="177"/>
        <v/>
      </c>
      <c r="E1026" s="4"/>
      <c r="F1026" s="6"/>
      <c r="G1026" s="6"/>
      <c r="H1026" s="7" t="str">
        <f t="shared" ca="1" si="178"/>
        <v/>
      </c>
      <c r="I1026" s="8" t="str">
        <f t="shared" ca="1" si="179"/>
        <v/>
      </c>
      <c r="J1026" s="8" t="str">
        <f>IF(C1026="","",
COUNTIFS(
sales!$C:$C,$C1026,
sales!$E:$E,$E1026,
sales!$H:$H,"&gt;="&amp;$F1026,
sales!$H:$H,"&lt;="&amp;$G1026
))</f>
        <v/>
      </c>
      <c r="K1026" s="9" t="str">
        <f>IF(COUNTIFS(sales!C:C, C1026)=0,"",
_xlfn.MAXIFS(sales!H:H, sales!C:C, C1026))</f>
        <v/>
      </c>
      <c r="L1026" s="4"/>
      <c r="M1026" s="4"/>
      <c r="N1026" s="10" t="str">
        <f>IF(C1026="","",
SUMIFS(
sales!$I:$I,
sales!$C:$C,$C1026,
sales!$E:$E,$E1026,
sales!$H:$H,"&gt;="&amp;$F1026,
sales!$H:$H,"&lt;="&amp;$G1026
))</f>
        <v/>
      </c>
      <c r="O1026" s="10" t="str">
        <f t="shared" si="180"/>
        <v/>
      </c>
      <c r="P1026" s="11" t="str">
        <f t="shared" si="181"/>
        <v/>
      </c>
      <c r="Q1026" s="12" t="str">
        <f t="shared" ca="1" si="182"/>
        <v/>
      </c>
      <c r="R1026" s="100"/>
      <c r="S1026" s="14"/>
      <c r="T1026" s="15" t="str">
        <f t="shared" ca="1" si="183"/>
        <v/>
      </c>
      <c r="U1026" s="15" t="str">
        <f t="shared" ca="1" si="184"/>
        <v/>
      </c>
      <c r="V1026" s="16"/>
      <c r="W1026" s="17" t="str">
        <f t="shared" ca="1" si="185"/>
        <v/>
      </c>
      <c r="X1026" s="18" t="str">
        <f t="shared" ca="1" si="186"/>
        <v/>
      </c>
    </row>
    <row r="1027" spans="1:24" x14ac:dyDescent="0.35">
      <c r="A1027" s="3">
        <v>1023</v>
      </c>
      <c r="B1027" s="4"/>
      <c r="C1027" s="4"/>
      <c r="D1027" s="5" t="str">
        <f t="shared" si="177"/>
        <v/>
      </c>
      <c r="E1027" s="4"/>
      <c r="F1027" s="6"/>
      <c r="G1027" s="6"/>
      <c r="H1027" s="7" t="str">
        <f t="shared" ca="1" si="178"/>
        <v/>
      </c>
      <c r="I1027" s="8" t="str">
        <f t="shared" ca="1" si="179"/>
        <v/>
      </c>
      <c r="J1027" s="8" t="str">
        <f>IF(C1027="","",
COUNTIFS(
sales!$C:$C,$C1027,
sales!$E:$E,$E1027,
sales!$H:$H,"&gt;="&amp;$F1027,
sales!$H:$H,"&lt;="&amp;$G1027
))</f>
        <v/>
      </c>
      <c r="K1027" s="9" t="str">
        <f>IF(COUNTIFS(sales!C:C, C1027)=0,"",
_xlfn.MAXIFS(sales!H:H, sales!C:C, C1027))</f>
        <v/>
      </c>
      <c r="L1027" s="4"/>
      <c r="M1027" s="4"/>
      <c r="N1027" s="10" t="str">
        <f>IF(C1027="","",
SUMIFS(
sales!$I:$I,
sales!$C:$C,$C1027,
sales!$E:$E,$E1027,
sales!$H:$H,"&gt;="&amp;$F1027,
sales!$H:$H,"&lt;="&amp;$G1027
))</f>
        <v/>
      </c>
      <c r="O1027" s="10" t="str">
        <f t="shared" si="180"/>
        <v/>
      </c>
      <c r="P1027" s="11" t="str">
        <f t="shared" si="181"/>
        <v/>
      </c>
      <c r="Q1027" s="12" t="str">
        <f t="shared" ca="1" si="182"/>
        <v/>
      </c>
      <c r="R1027" s="100"/>
      <c r="S1027" s="14"/>
      <c r="T1027" s="15" t="str">
        <f t="shared" ca="1" si="183"/>
        <v/>
      </c>
      <c r="U1027" s="15" t="str">
        <f t="shared" ca="1" si="184"/>
        <v/>
      </c>
      <c r="V1027" s="16"/>
      <c r="W1027" s="17" t="str">
        <f t="shared" ca="1" si="185"/>
        <v/>
      </c>
      <c r="X1027" s="18" t="str">
        <f t="shared" ca="1" si="186"/>
        <v/>
      </c>
    </row>
    <row r="1028" spans="1:24" x14ac:dyDescent="0.35">
      <c r="A1028" s="3">
        <v>1024</v>
      </c>
      <c r="B1028" s="4"/>
      <c r="C1028" s="4"/>
      <c r="D1028" s="5" t="str">
        <f t="shared" si="177"/>
        <v/>
      </c>
      <c r="E1028" s="4"/>
      <c r="F1028" s="6"/>
      <c r="G1028" s="6"/>
      <c r="H1028" s="7" t="str">
        <f t="shared" ca="1" si="178"/>
        <v/>
      </c>
      <c r="I1028" s="8" t="str">
        <f t="shared" ca="1" si="179"/>
        <v/>
      </c>
      <c r="J1028" s="8" t="str">
        <f>IF(C1028="","",
COUNTIFS(
sales!$C:$C,$C1028,
sales!$E:$E,$E1028,
sales!$H:$H,"&gt;="&amp;$F1028,
sales!$H:$H,"&lt;="&amp;$G1028
))</f>
        <v/>
      </c>
      <c r="K1028" s="9" t="str">
        <f>IF(COUNTIFS(sales!C:C, C1028)=0,"",
_xlfn.MAXIFS(sales!H:H, sales!C:C, C1028))</f>
        <v/>
      </c>
      <c r="L1028" s="4"/>
      <c r="M1028" s="4"/>
      <c r="N1028" s="10" t="str">
        <f>IF(C1028="","",
SUMIFS(
sales!$I:$I,
sales!$C:$C,$C1028,
sales!$E:$E,$E1028,
sales!$H:$H,"&gt;="&amp;$F1028,
sales!$H:$H,"&lt;="&amp;$G1028
))</f>
        <v/>
      </c>
      <c r="O1028" s="10" t="str">
        <f t="shared" si="180"/>
        <v/>
      </c>
      <c r="P1028" s="11" t="str">
        <f t="shared" si="181"/>
        <v/>
      </c>
      <c r="Q1028" s="12" t="str">
        <f t="shared" ca="1" si="182"/>
        <v/>
      </c>
      <c r="R1028" s="100"/>
      <c r="S1028" s="14"/>
      <c r="T1028" s="15" t="str">
        <f t="shared" ca="1" si="183"/>
        <v/>
      </c>
      <c r="U1028" s="15" t="str">
        <f t="shared" ca="1" si="184"/>
        <v/>
      </c>
      <c r="V1028" s="16"/>
      <c r="W1028" s="17" t="str">
        <f t="shared" ca="1" si="185"/>
        <v/>
      </c>
      <c r="X1028" s="18" t="str">
        <f t="shared" ca="1" si="186"/>
        <v/>
      </c>
    </row>
    <row r="1029" spans="1:24" x14ac:dyDescent="0.35">
      <c r="A1029" s="3">
        <v>1025</v>
      </c>
      <c r="B1029" s="4"/>
      <c r="C1029" s="4"/>
      <c r="D1029" s="5" t="str">
        <f t="shared" si="177"/>
        <v/>
      </c>
      <c r="E1029" s="4"/>
      <c r="F1029" s="6"/>
      <c r="G1029" s="6"/>
      <c r="H1029" s="7" t="str">
        <f t="shared" ca="1" si="178"/>
        <v/>
      </c>
      <c r="I1029" s="8" t="str">
        <f t="shared" ca="1" si="179"/>
        <v/>
      </c>
      <c r="J1029" s="8" t="str">
        <f>IF(C1029="","",
COUNTIFS(
sales!$C:$C,$C1029,
sales!$E:$E,$E1029,
sales!$H:$H,"&gt;="&amp;$F1029,
sales!$H:$H,"&lt;="&amp;$G1029
))</f>
        <v/>
      </c>
      <c r="K1029" s="9" t="str">
        <f>IF(COUNTIFS(sales!C:C, C1029)=0,"",
_xlfn.MAXIFS(sales!H:H, sales!C:C, C1029))</f>
        <v/>
      </c>
      <c r="L1029" s="4"/>
      <c r="M1029" s="4"/>
      <c r="N1029" s="10" t="str">
        <f>IF(C1029="","",
SUMIFS(
sales!$I:$I,
sales!$C:$C,$C1029,
sales!$E:$E,$E1029,
sales!$H:$H,"&gt;="&amp;$F1029,
sales!$H:$H,"&lt;="&amp;$G1029
))</f>
        <v/>
      </c>
      <c r="O1029" s="10" t="str">
        <f t="shared" si="180"/>
        <v/>
      </c>
      <c r="P1029" s="11" t="str">
        <f t="shared" si="181"/>
        <v/>
      </c>
      <c r="Q1029" s="12" t="str">
        <f t="shared" ca="1" si="182"/>
        <v/>
      </c>
      <c r="R1029" s="100"/>
      <c r="S1029" s="14"/>
      <c r="T1029" s="15" t="str">
        <f t="shared" ca="1" si="183"/>
        <v/>
      </c>
      <c r="U1029" s="15" t="str">
        <f t="shared" ca="1" si="184"/>
        <v/>
      </c>
      <c r="V1029" s="16"/>
      <c r="W1029" s="17" t="str">
        <f t="shared" ca="1" si="185"/>
        <v/>
      </c>
      <c r="X1029" s="18" t="str">
        <f t="shared" ca="1" si="186"/>
        <v/>
      </c>
    </row>
    <row r="1030" spans="1:24" x14ac:dyDescent="0.35">
      <c r="A1030" s="3">
        <v>1026</v>
      </c>
      <c r="B1030" s="4"/>
      <c r="C1030" s="4"/>
      <c r="D1030" s="5" t="str">
        <f t="shared" si="177"/>
        <v/>
      </c>
      <c r="E1030" s="4"/>
      <c r="F1030" s="6"/>
      <c r="G1030" s="6"/>
      <c r="H1030" s="7" t="str">
        <f t="shared" ca="1" si="178"/>
        <v/>
      </c>
      <c r="I1030" s="8" t="str">
        <f t="shared" ca="1" si="179"/>
        <v/>
      </c>
      <c r="J1030" s="8" t="str">
        <f>IF(C1030="","",
COUNTIFS(
sales!$C:$C,$C1030,
sales!$E:$E,$E1030,
sales!$H:$H,"&gt;="&amp;$F1030,
sales!$H:$H,"&lt;="&amp;$G1030
))</f>
        <v/>
      </c>
      <c r="K1030" s="9" t="str">
        <f>IF(COUNTIFS(sales!C:C, C1030)=0,"",
_xlfn.MAXIFS(sales!H:H, sales!C:C, C1030))</f>
        <v/>
      </c>
      <c r="L1030" s="4"/>
      <c r="M1030" s="4"/>
      <c r="N1030" s="10" t="str">
        <f>IF(C1030="","",
SUMIFS(
sales!$I:$I,
sales!$C:$C,$C1030,
sales!$E:$E,$E1030,
sales!$H:$H,"&gt;="&amp;$F1030,
sales!$H:$H,"&lt;="&amp;$G1030
))</f>
        <v/>
      </c>
      <c r="O1030" s="10" t="str">
        <f t="shared" si="180"/>
        <v/>
      </c>
      <c r="P1030" s="11" t="str">
        <f t="shared" si="181"/>
        <v/>
      </c>
      <c r="Q1030" s="12" t="str">
        <f t="shared" ca="1" si="182"/>
        <v/>
      </c>
      <c r="R1030" s="100"/>
      <c r="S1030" s="14"/>
      <c r="T1030" s="15" t="str">
        <f t="shared" ca="1" si="183"/>
        <v/>
      </c>
      <c r="U1030" s="15" t="str">
        <f t="shared" ca="1" si="184"/>
        <v/>
      </c>
      <c r="V1030" s="16"/>
      <c r="W1030" s="17" t="str">
        <f t="shared" ca="1" si="185"/>
        <v/>
      </c>
      <c r="X1030" s="18" t="str">
        <f t="shared" ca="1" si="186"/>
        <v/>
      </c>
    </row>
    <row r="1031" spans="1:24" x14ac:dyDescent="0.35">
      <c r="A1031" s="3">
        <v>1027</v>
      </c>
      <c r="B1031" s="4"/>
      <c r="C1031" s="4"/>
      <c r="D1031" s="5" t="str">
        <f t="shared" si="177"/>
        <v/>
      </c>
      <c r="E1031" s="4"/>
      <c r="F1031" s="6"/>
      <c r="G1031" s="6"/>
      <c r="H1031" s="7" t="str">
        <f t="shared" ca="1" si="178"/>
        <v/>
      </c>
      <c r="I1031" s="8" t="str">
        <f t="shared" ca="1" si="179"/>
        <v/>
      </c>
      <c r="J1031" s="8" t="str">
        <f>IF(C1031="","",
COUNTIFS(
sales!$C:$C,$C1031,
sales!$E:$E,$E1031,
sales!$H:$H,"&gt;="&amp;$F1031,
sales!$H:$H,"&lt;="&amp;$G1031
))</f>
        <v/>
      </c>
      <c r="K1031" s="9" t="str">
        <f>IF(COUNTIFS(sales!C:C, C1031)=0,"",
_xlfn.MAXIFS(sales!H:H, sales!C:C, C1031))</f>
        <v/>
      </c>
      <c r="L1031" s="4"/>
      <c r="M1031" s="4"/>
      <c r="N1031" s="10" t="str">
        <f>IF(C1031="","",
SUMIFS(
sales!$I:$I,
sales!$C:$C,$C1031,
sales!$E:$E,$E1031,
sales!$H:$H,"&gt;="&amp;$F1031,
sales!$H:$H,"&lt;="&amp;$G1031
))</f>
        <v/>
      </c>
      <c r="O1031" s="10" t="str">
        <f t="shared" si="180"/>
        <v/>
      </c>
      <c r="P1031" s="11" t="str">
        <f t="shared" si="181"/>
        <v/>
      </c>
      <c r="Q1031" s="12" t="str">
        <f t="shared" ca="1" si="182"/>
        <v/>
      </c>
      <c r="R1031" s="100"/>
      <c r="S1031" s="14"/>
      <c r="T1031" s="15" t="str">
        <f t="shared" ca="1" si="183"/>
        <v/>
      </c>
      <c r="U1031" s="15" t="str">
        <f t="shared" ca="1" si="184"/>
        <v/>
      </c>
      <c r="V1031" s="16"/>
      <c r="W1031" s="17" t="str">
        <f t="shared" ca="1" si="185"/>
        <v/>
      </c>
      <c r="X1031" s="18" t="str">
        <f t="shared" ca="1" si="186"/>
        <v/>
      </c>
    </row>
    <row r="1032" spans="1:24" x14ac:dyDescent="0.35">
      <c r="A1032" s="3">
        <v>1028</v>
      </c>
      <c r="B1032" s="4"/>
      <c r="C1032" s="4"/>
      <c r="D1032" s="5" t="str">
        <f t="shared" si="177"/>
        <v/>
      </c>
      <c r="E1032" s="4"/>
      <c r="F1032" s="6"/>
      <c r="G1032" s="6"/>
      <c r="H1032" s="7" t="str">
        <f t="shared" ca="1" si="178"/>
        <v/>
      </c>
      <c r="I1032" s="8" t="str">
        <f t="shared" ca="1" si="179"/>
        <v/>
      </c>
      <c r="J1032" s="8" t="str">
        <f>IF(C1032="","",
COUNTIFS(
sales!$C:$C,$C1032,
sales!$E:$E,$E1032,
sales!$H:$H,"&gt;="&amp;$F1032,
sales!$H:$H,"&lt;="&amp;$G1032
))</f>
        <v/>
      </c>
      <c r="K1032" s="9" t="str">
        <f>IF(COUNTIFS(sales!C:C, C1032)=0,"",
_xlfn.MAXIFS(sales!H:H, sales!C:C, C1032))</f>
        <v/>
      </c>
      <c r="L1032" s="4"/>
      <c r="M1032" s="4"/>
      <c r="N1032" s="10" t="str">
        <f>IF(C1032="","",
SUMIFS(
sales!$I:$I,
sales!$C:$C,$C1032,
sales!$E:$E,$E1032,
sales!$H:$H,"&gt;="&amp;$F1032,
sales!$H:$H,"&lt;="&amp;$G1032
))</f>
        <v/>
      </c>
      <c r="O1032" s="10" t="str">
        <f t="shared" si="180"/>
        <v/>
      </c>
      <c r="P1032" s="11" t="str">
        <f t="shared" si="181"/>
        <v/>
      </c>
      <c r="Q1032" s="12" t="str">
        <f t="shared" ca="1" si="182"/>
        <v/>
      </c>
      <c r="R1032" s="100"/>
      <c r="S1032" s="14"/>
      <c r="T1032" s="15" t="str">
        <f t="shared" ca="1" si="183"/>
        <v/>
      </c>
      <c r="U1032" s="15" t="str">
        <f t="shared" ca="1" si="184"/>
        <v/>
      </c>
      <c r="V1032" s="16"/>
      <c r="W1032" s="17" t="str">
        <f t="shared" ca="1" si="185"/>
        <v/>
      </c>
      <c r="X1032" s="18" t="str">
        <f t="shared" ca="1" si="186"/>
        <v/>
      </c>
    </row>
    <row r="1033" spans="1:24" x14ac:dyDescent="0.35">
      <c r="A1033" s="3">
        <v>1029</v>
      </c>
      <c r="B1033" s="4"/>
      <c r="C1033" s="4"/>
      <c r="D1033" s="5" t="str">
        <f t="shared" si="177"/>
        <v/>
      </c>
      <c r="E1033" s="4"/>
      <c r="F1033" s="6"/>
      <c r="G1033" s="6"/>
      <c r="H1033" s="7" t="str">
        <f t="shared" ca="1" si="178"/>
        <v/>
      </c>
      <c r="I1033" s="8" t="str">
        <f t="shared" ca="1" si="179"/>
        <v/>
      </c>
      <c r="J1033" s="8" t="str">
        <f>IF(C1033="","",
COUNTIFS(
sales!$C:$C,$C1033,
sales!$E:$E,$E1033,
sales!$H:$H,"&gt;="&amp;$F1033,
sales!$H:$H,"&lt;="&amp;$G1033
))</f>
        <v/>
      </c>
      <c r="K1033" s="9" t="str">
        <f>IF(COUNTIFS(sales!C:C, C1033)=0,"",
_xlfn.MAXIFS(sales!H:H, sales!C:C, C1033))</f>
        <v/>
      </c>
      <c r="L1033" s="4"/>
      <c r="M1033" s="4"/>
      <c r="N1033" s="10" t="str">
        <f>IF(C1033="","",
SUMIFS(
sales!$I:$I,
sales!$C:$C,$C1033,
sales!$E:$E,$E1033,
sales!$H:$H,"&gt;="&amp;$F1033,
sales!$H:$H,"&lt;="&amp;$G1033
))</f>
        <v/>
      </c>
      <c r="O1033" s="10" t="str">
        <f t="shared" si="180"/>
        <v/>
      </c>
      <c r="P1033" s="11" t="str">
        <f t="shared" si="181"/>
        <v/>
      </c>
      <c r="Q1033" s="12" t="str">
        <f t="shared" ca="1" si="182"/>
        <v/>
      </c>
      <c r="R1033" s="100"/>
      <c r="S1033" s="14"/>
      <c r="T1033" s="15" t="str">
        <f t="shared" ca="1" si="183"/>
        <v/>
      </c>
      <c r="U1033" s="15" t="str">
        <f t="shared" ca="1" si="184"/>
        <v/>
      </c>
      <c r="V1033" s="16"/>
      <c r="W1033" s="17" t="str">
        <f t="shared" ca="1" si="185"/>
        <v/>
      </c>
      <c r="X1033" s="18" t="str">
        <f t="shared" ca="1" si="186"/>
        <v/>
      </c>
    </row>
    <row r="1034" spans="1:24" x14ac:dyDescent="0.35">
      <c r="A1034" s="3">
        <v>1030</v>
      </c>
      <c r="B1034" s="4"/>
      <c r="C1034" s="4"/>
      <c r="D1034" s="5" t="str">
        <f t="shared" si="177"/>
        <v/>
      </c>
      <c r="E1034" s="4"/>
      <c r="F1034" s="6"/>
      <c r="G1034" s="6"/>
      <c r="H1034" s="7" t="str">
        <f t="shared" ca="1" si="178"/>
        <v/>
      </c>
      <c r="I1034" s="8" t="str">
        <f t="shared" ca="1" si="179"/>
        <v/>
      </c>
      <c r="J1034" s="8" t="str">
        <f>IF(C1034="","",
COUNTIFS(
sales!$C:$C,$C1034,
sales!$E:$E,$E1034,
sales!$H:$H,"&gt;="&amp;$F1034,
sales!$H:$H,"&lt;="&amp;$G1034
))</f>
        <v/>
      </c>
      <c r="K1034" s="9" t="str">
        <f>IF(COUNTIFS(sales!C:C, C1034)=0,"",
_xlfn.MAXIFS(sales!H:H, sales!C:C, C1034))</f>
        <v/>
      </c>
      <c r="L1034" s="4"/>
      <c r="M1034" s="4"/>
      <c r="N1034" s="10" t="str">
        <f>IF(C1034="","",
SUMIFS(
sales!$I:$I,
sales!$C:$C,$C1034,
sales!$E:$E,$E1034,
sales!$H:$H,"&gt;="&amp;$F1034,
sales!$H:$H,"&lt;="&amp;$G1034
))</f>
        <v/>
      </c>
      <c r="O1034" s="10" t="str">
        <f t="shared" si="180"/>
        <v/>
      </c>
      <c r="P1034" s="11" t="str">
        <f t="shared" si="181"/>
        <v/>
      </c>
      <c r="Q1034" s="12" t="str">
        <f t="shared" ca="1" si="182"/>
        <v/>
      </c>
      <c r="R1034" s="100"/>
      <c r="S1034" s="14"/>
      <c r="T1034" s="15" t="str">
        <f t="shared" ca="1" si="183"/>
        <v/>
      </c>
      <c r="U1034" s="15" t="str">
        <f t="shared" ca="1" si="184"/>
        <v/>
      </c>
      <c r="V1034" s="16"/>
      <c r="W1034" s="17" t="str">
        <f t="shared" ca="1" si="185"/>
        <v/>
      </c>
      <c r="X1034" s="18" t="str">
        <f t="shared" ca="1" si="186"/>
        <v/>
      </c>
    </row>
    <row r="1035" spans="1:24" x14ac:dyDescent="0.35">
      <c r="A1035" s="3">
        <v>1031</v>
      </c>
      <c r="B1035" s="4"/>
      <c r="C1035" s="4"/>
      <c r="D1035" s="5" t="str">
        <f t="shared" si="177"/>
        <v/>
      </c>
      <c r="E1035" s="4"/>
      <c r="F1035" s="6"/>
      <c r="G1035" s="6"/>
      <c r="H1035" s="7" t="str">
        <f t="shared" ca="1" si="178"/>
        <v/>
      </c>
      <c r="I1035" s="8" t="str">
        <f t="shared" ca="1" si="179"/>
        <v/>
      </c>
      <c r="J1035" s="8" t="str">
        <f>IF(C1035="","",
COUNTIFS(
sales!$C:$C,$C1035,
sales!$E:$E,$E1035,
sales!$H:$H,"&gt;="&amp;$F1035,
sales!$H:$H,"&lt;="&amp;$G1035
))</f>
        <v/>
      </c>
      <c r="K1035" s="9" t="str">
        <f>IF(COUNTIFS(sales!C:C, C1035)=0,"",
_xlfn.MAXIFS(sales!H:H, sales!C:C, C1035))</f>
        <v/>
      </c>
      <c r="L1035" s="4"/>
      <c r="M1035" s="4"/>
      <c r="N1035" s="10" t="str">
        <f>IF(C1035="","",
SUMIFS(
sales!$I:$I,
sales!$C:$C,$C1035,
sales!$E:$E,$E1035,
sales!$H:$H,"&gt;="&amp;$F1035,
sales!$H:$H,"&lt;="&amp;$G1035
))</f>
        <v/>
      </c>
      <c r="O1035" s="10" t="str">
        <f t="shared" si="180"/>
        <v/>
      </c>
      <c r="P1035" s="11" t="str">
        <f t="shared" si="181"/>
        <v/>
      </c>
      <c r="Q1035" s="12" t="str">
        <f t="shared" ca="1" si="182"/>
        <v/>
      </c>
      <c r="R1035" s="100"/>
      <c r="S1035" s="14"/>
      <c r="T1035" s="15" t="str">
        <f t="shared" ca="1" si="183"/>
        <v/>
      </c>
      <c r="U1035" s="15" t="str">
        <f t="shared" ca="1" si="184"/>
        <v/>
      </c>
      <c r="V1035" s="16"/>
      <c r="W1035" s="17" t="str">
        <f t="shared" ca="1" si="185"/>
        <v/>
      </c>
      <c r="X1035" s="18" t="str">
        <f t="shared" ca="1" si="186"/>
        <v/>
      </c>
    </row>
    <row r="1036" spans="1:24" x14ac:dyDescent="0.35">
      <c r="A1036" s="3">
        <v>1032</v>
      </c>
      <c r="B1036" s="4"/>
      <c r="C1036" s="4"/>
      <c r="D1036" s="5" t="str">
        <f t="shared" si="177"/>
        <v/>
      </c>
      <c r="E1036" s="4"/>
      <c r="F1036" s="6"/>
      <c r="G1036" s="6"/>
      <c r="H1036" s="7" t="str">
        <f t="shared" ca="1" si="178"/>
        <v/>
      </c>
      <c r="I1036" s="8" t="str">
        <f t="shared" ca="1" si="179"/>
        <v/>
      </c>
      <c r="J1036" s="8" t="str">
        <f>IF(C1036="","",
COUNTIFS(
sales!$C:$C,$C1036,
sales!$E:$E,$E1036,
sales!$H:$H,"&gt;="&amp;$F1036,
sales!$H:$H,"&lt;="&amp;$G1036
))</f>
        <v/>
      </c>
      <c r="K1036" s="9" t="str">
        <f>IF(COUNTIFS(sales!C:C, C1036)=0,"",
_xlfn.MAXIFS(sales!H:H, sales!C:C, C1036))</f>
        <v/>
      </c>
      <c r="L1036" s="4"/>
      <c r="M1036" s="4"/>
      <c r="N1036" s="10" t="str">
        <f>IF(C1036="","",
SUMIFS(
sales!$I:$I,
sales!$C:$C,$C1036,
sales!$E:$E,$E1036,
sales!$H:$H,"&gt;="&amp;$F1036,
sales!$H:$H,"&lt;="&amp;$G1036
))</f>
        <v/>
      </c>
      <c r="O1036" s="10" t="str">
        <f t="shared" si="180"/>
        <v/>
      </c>
      <c r="P1036" s="11" t="str">
        <f t="shared" si="181"/>
        <v/>
      </c>
      <c r="Q1036" s="12" t="str">
        <f t="shared" ca="1" si="182"/>
        <v/>
      </c>
      <c r="R1036" s="100"/>
      <c r="S1036" s="14"/>
      <c r="T1036" s="15" t="str">
        <f t="shared" ca="1" si="183"/>
        <v/>
      </c>
      <c r="U1036" s="15" t="str">
        <f t="shared" ca="1" si="184"/>
        <v/>
      </c>
      <c r="V1036" s="16"/>
      <c r="W1036" s="17" t="str">
        <f t="shared" ca="1" si="185"/>
        <v/>
      </c>
      <c r="X1036" s="18" t="str">
        <f t="shared" ca="1" si="186"/>
        <v/>
      </c>
    </row>
    <row r="1037" spans="1:24" x14ac:dyDescent="0.35">
      <c r="A1037" s="3">
        <v>1033</v>
      </c>
      <c r="B1037" s="4"/>
      <c r="C1037" s="4"/>
      <c r="D1037" s="5" t="str">
        <f t="shared" si="177"/>
        <v/>
      </c>
      <c r="E1037" s="4"/>
      <c r="F1037" s="6"/>
      <c r="G1037" s="6"/>
      <c r="H1037" s="7" t="str">
        <f t="shared" ca="1" si="178"/>
        <v/>
      </c>
      <c r="I1037" s="8" t="str">
        <f t="shared" ca="1" si="179"/>
        <v/>
      </c>
      <c r="J1037" s="8" t="str">
        <f>IF(C1037="","",
COUNTIFS(
sales!$C:$C,$C1037,
sales!$E:$E,$E1037,
sales!$H:$H,"&gt;="&amp;$F1037,
sales!$H:$H,"&lt;="&amp;$G1037
))</f>
        <v/>
      </c>
      <c r="K1037" s="9" t="str">
        <f>IF(COUNTIFS(sales!C:C, C1037)=0,"",
_xlfn.MAXIFS(sales!H:H, sales!C:C, C1037))</f>
        <v/>
      </c>
      <c r="L1037" s="4"/>
      <c r="M1037" s="4"/>
      <c r="N1037" s="10" t="str">
        <f>IF(C1037="","",
SUMIFS(
sales!$I:$I,
sales!$C:$C,$C1037,
sales!$E:$E,$E1037,
sales!$H:$H,"&gt;="&amp;$F1037,
sales!$H:$H,"&lt;="&amp;$G1037
))</f>
        <v/>
      </c>
      <c r="O1037" s="10" t="str">
        <f t="shared" si="180"/>
        <v/>
      </c>
      <c r="P1037" s="11" t="str">
        <f t="shared" si="181"/>
        <v/>
      </c>
      <c r="Q1037" s="12" t="str">
        <f t="shared" ca="1" si="182"/>
        <v/>
      </c>
      <c r="R1037" s="100"/>
      <c r="S1037" s="14"/>
      <c r="T1037" s="15" t="str">
        <f t="shared" ca="1" si="183"/>
        <v/>
      </c>
      <c r="U1037" s="15" t="str">
        <f t="shared" ca="1" si="184"/>
        <v/>
      </c>
      <c r="V1037" s="16"/>
      <c r="W1037" s="17" t="str">
        <f t="shared" ca="1" si="185"/>
        <v/>
      </c>
      <c r="X1037" s="18" t="str">
        <f t="shared" ca="1" si="186"/>
        <v/>
      </c>
    </row>
    <row r="1038" spans="1:24" x14ac:dyDescent="0.35">
      <c r="A1038" s="3">
        <v>1034</v>
      </c>
      <c r="B1038" s="4"/>
      <c r="C1038" s="4"/>
      <c r="D1038" s="5" t="str">
        <f t="shared" si="177"/>
        <v/>
      </c>
      <c r="E1038" s="4"/>
      <c r="F1038" s="6"/>
      <c r="G1038" s="6"/>
      <c r="H1038" s="7" t="str">
        <f t="shared" ca="1" si="178"/>
        <v/>
      </c>
      <c r="I1038" s="8" t="str">
        <f t="shared" ca="1" si="179"/>
        <v/>
      </c>
      <c r="J1038" s="8" t="str">
        <f>IF(C1038="","",
COUNTIFS(
sales!$C:$C,$C1038,
sales!$E:$E,$E1038,
sales!$H:$H,"&gt;="&amp;$F1038,
sales!$H:$H,"&lt;="&amp;$G1038
))</f>
        <v/>
      </c>
      <c r="K1038" s="9" t="str">
        <f>IF(COUNTIFS(sales!C:C, C1038)=0,"",
_xlfn.MAXIFS(sales!H:H, sales!C:C, C1038))</f>
        <v/>
      </c>
      <c r="L1038" s="4"/>
      <c r="M1038" s="4"/>
      <c r="N1038" s="10" t="str">
        <f>IF(C1038="","",
SUMIFS(
sales!$I:$I,
sales!$C:$C,$C1038,
sales!$E:$E,$E1038,
sales!$H:$H,"&gt;="&amp;$F1038,
sales!$H:$H,"&lt;="&amp;$G1038
))</f>
        <v/>
      </c>
      <c r="O1038" s="10" t="str">
        <f t="shared" si="180"/>
        <v/>
      </c>
      <c r="P1038" s="11" t="str">
        <f t="shared" si="181"/>
        <v/>
      </c>
      <c r="Q1038" s="12" t="str">
        <f t="shared" ca="1" si="182"/>
        <v/>
      </c>
      <c r="R1038" s="100"/>
      <c r="S1038" s="14"/>
      <c r="T1038" s="15" t="str">
        <f t="shared" ca="1" si="183"/>
        <v/>
      </c>
      <c r="U1038" s="15" t="str">
        <f t="shared" ca="1" si="184"/>
        <v/>
      </c>
      <c r="V1038" s="16"/>
      <c r="W1038" s="17" t="str">
        <f t="shared" ca="1" si="185"/>
        <v/>
      </c>
      <c r="X1038" s="18" t="str">
        <f t="shared" ca="1" si="186"/>
        <v/>
      </c>
    </row>
    <row r="1039" spans="1:24" x14ac:dyDescent="0.35">
      <c r="A1039" s="3">
        <v>1035</v>
      </c>
      <c r="B1039" s="4"/>
      <c r="C1039" s="4"/>
      <c r="D1039" s="5" t="str">
        <f t="shared" si="177"/>
        <v/>
      </c>
      <c r="E1039" s="4"/>
      <c r="F1039" s="6"/>
      <c r="G1039" s="6"/>
      <c r="H1039" s="7" t="str">
        <f t="shared" ca="1" si="178"/>
        <v/>
      </c>
      <c r="I1039" s="8" t="str">
        <f t="shared" ca="1" si="179"/>
        <v/>
      </c>
      <c r="J1039" s="8" t="str">
        <f>IF(C1039="","",
COUNTIFS(
sales!$C:$C,$C1039,
sales!$E:$E,$E1039,
sales!$H:$H,"&gt;="&amp;$F1039,
sales!$H:$H,"&lt;="&amp;$G1039
))</f>
        <v/>
      </c>
      <c r="K1039" s="9" t="str">
        <f>IF(COUNTIFS(sales!C:C, C1039)=0,"",
_xlfn.MAXIFS(sales!H:H, sales!C:C, C1039))</f>
        <v/>
      </c>
      <c r="L1039" s="4"/>
      <c r="M1039" s="4"/>
      <c r="N1039" s="10" t="str">
        <f>IF(C1039="","",
SUMIFS(
sales!$I:$I,
sales!$C:$C,$C1039,
sales!$E:$E,$E1039,
sales!$H:$H,"&gt;="&amp;$F1039,
sales!$H:$H,"&lt;="&amp;$G1039
))</f>
        <v/>
      </c>
      <c r="O1039" s="10" t="str">
        <f t="shared" si="180"/>
        <v/>
      </c>
      <c r="P1039" s="11" t="str">
        <f t="shared" si="181"/>
        <v/>
      </c>
      <c r="Q1039" s="12" t="str">
        <f t="shared" ca="1" si="182"/>
        <v/>
      </c>
      <c r="R1039" s="100"/>
      <c r="S1039" s="14"/>
      <c r="T1039" s="15" t="str">
        <f t="shared" ca="1" si="183"/>
        <v/>
      </c>
      <c r="U1039" s="15" t="str">
        <f t="shared" ca="1" si="184"/>
        <v/>
      </c>
      <c r="V1039" s="16"/>
      <c r="W1039" s="17" t="str">
        <f t="shared" ca="1" si="185"/>
        <v/>
      </c>
      <c r="X1039" s="18" t="str">
        <f t="shared" ca="1" si="186"/>
        <v/>
      </c>
    </row>
    <row r="1040" spans="1:24" x14ac:dyDescent="0.35">
      <c r="A1040" s="3">
        <v>1036</v>
      </c>
      <c r="B1040" s="4"/>
      <c r="C1040" s="4"/>
      <c r="D1040" s="5" t="str">
        <f t="shared" si="177"/>
        <v/>
      </c>
      <c r="E1040" s="4"/>
      <c r="F1040" s="6"/>
      <c r="G1040" s="6"/>
      <c r="H1040" s="7" t="str">
        <f t="shared" ca="1" si="178"/>
        <v/>
      </c>
      <c r="I1040" s="8" t="str">
        <f t="shared" ca="1" si="179"/>
        <v/>
      </c>
      <c r="J1040" s="8" t="str">
        <f>IF(C1040="","",
COUNTIFS(
sales!$C:$C,$C1040,
sales!$E:$E,$E1040,
sales!$H:$H,"&gt;="&amp;$F1040,
sales!$H:$H,"&lt;="&amp;$G1040
))</f>
        <v/>
      </c>
      <c r="K1040" s="9" t="str">
        <f>IF(COUNTIFS(sales!C:C, C1040)=0,"",
_xlfn.MAXIFS(sales!H:H, sales!C:C, C1040))</f>
        <v/>
      </c>
      <c r="L1040" s="4"/>
      <c r="M1040" s="4"/>
      <c r="N1040" s="10" t="str">
        <f>IF(C1040="","",
SUMIFS(
sales!$I:$I,
sales!$C:$C,$C1040,
sales!$E:$E,$E1040,
sales!$H:$H,"&gt;="&amp;$F1040,
sales!$H:$H,"&lt;="&amp;$G1040
))</f>
        <v/>
      </c>
      <c r="O1040" s="10" t="str">
        <f t="shared" si="180"/>
        <v/>
      </c>
      <c r="P1040" s="11" t="str">
        <f t="shared" si="181"/>
        <v/>
      </c>
      <c r="Q1040" s="12" t="str">
        <f t="shared" ca="1" si="182"/>
        <v/>
      </c>
      <c r="R1040" s="100"/>
      <c r="S1040" s="14"/>
      <c r="T1040" s="15" t="str">
        <f t="shared" ca="1" si="183"/>
        <v/>
      </c>
      <c r="U1040" s="15" t="str">
        <f t="shared" ca="1" si="184"/>
        <v/>
      </c>
      <c r="V1040" s="16"/>
      <c r="W1040" s="17" t="str">
        <f t="shared" ca="1" si="185"/>
        <v/>
      </c>
      <c r="X1040" s="18" t="str">
        <f t="shared" ca="1" si="186"/>
        <v/>
      </c>
    </row>
    <row r="1041" spans="1:24" x14ac:dyDescent="0.35">
      <c r="A1041" s="3">
        <v>1037</v>
      </c>
      <c r="B1041" s="4"/>
      <c r="C1041" s="4"/>
      <c r="D1041" s="5" t="str">
        <f t="shared" si="177"/>
        <v/>
      </c>
      <c r="E1041" s="4"/>
      <c r="F1041" s="6"/>
      <c r="G1041" s="6"/>
      <c r="H1041" s="7" t="str">
        <f t="shared" ca="1" si="178"/>
        <v/>
      </c>
      <c r="I1041" s="8" t="str">
        <f t="shared" ca="1" si="179"/>
        <v/>
      </c>
      <c r="J1041" s="8" t="str">
        <f>IF(C1041="","",
COUNTIFS(
sales!$C:$C,$C1041,
sales!$E:$E,$E1041,
sales!$H:$H,"&gt;="&amp;$F1041,
sales!$H:$H,"&lt;="&amp;$G1041
))</f>
        <v/>
      </c>
      <c r="K1041" s="9" t="str">
        <f>IF(COUNTIFS(sales!C:C, C1041)=0,"",
_xlfn.MAXIFS(sales!H:H, sales!C:C, C1041))</f>
        <v/>
      </c>
      <c r="L1041" s="4"/>
      <c r="M1041" s="4"/>
      <c r="N1041" s="10" t="str">
        <f>IF(C1041="","",
SUMIFS(
sales!$I:$I,
sales!$C:$C,$C1041,
sales!$E:$E,$E1041,
sales!$H:$H,"&gt;="&amp;$F1041,
sales!$H:$H,"&lt;="&amp;$G1041
))</f>
        <v/>
      </c>
      <c r="O1041" s="10" t="str">
        <f t="shared" si="180"/>
        <v/>
      </c>
      <c r="P1041" s="11" t="str">
        <f t="shared" si="181"/>
        <v/>
      </c>
      <c r="Q1041" s="12" t="str">
        <f t="shared" ca="1" si="182"/>
        <v/>
      </c>
      <c r="R1041" s="100"/>
      <c r="S1041" s="14"/>
      <c r="T1041" s="15" t="str">
        <f t="shared" ca="1" si="183"/>
        <v/>
      </c>
      <c r="U1041" s="15" t="str">
        <f t="shared" ca="1" si="184"/>
        <v/>
      </c>
      <c r="V1041" s="16"/>
      <c r="W1041" s="17" t="str">
        <f t="shared" ca="1" si="185"/>
        <v/>
      </c>
      <c r="X1041" s="18" t="str">
        <f t="shared" ca="1" si="186"/>
        <v/>
      </c>
    </row>
    <row r="1042" spans="1:24" x14ac:dyDescent="0.35">
      <c r="A1042" s="3">
        <v>1038</v>
      </c>
      <c r="B1042" s="4"/>
      <c r="C1042" s="4"/>
      <c r="D1042" s="5" t="str">
        <f t="shared" si="177"/>
        <v/>
      </c>
      <c r="E1042" s="4"/>
      <c r="F1042" s="6"/>
      <c r="G1042" s="6"/>
      <c r="H1042" s="7" t="str">
        <f t="shared" ca="1" si="178"/>
        <v/>
      </c>
      <c r="I1042" s="8" t="str">
        <f t="shared" ca="1" si="179"/>
        <v/>
      </c>
      <c r="J1042" s="8" t="str">
        <f>IF(C1042="","",
COUNTIFS(
sales!$C:$C,$C1042,
sales!$E:$E,$E1042,
sales!$H:$H,"&gt;="&amp;$F1042,
sales!$H:$H,"&lt;="&amp;$G1042
))</f>
        <v/>
      </c>
      <c r="K1042" s="9" t="str">
        <f>IF(COUNTIFS(sales!C:C, C1042)=0,"",
_xlfn.MAXIFS(sales!H:H, sales!C:C, C1042))</f>
        <v/>
      </c>
      <c r="L1042" s="4"/>
      <c r="M1042" s="4"/>
      <c r="N1042" s="10" t="str">
        <f>IF(C1042="","",
SUMIFS(
sales!$I:$I,
sales!$C:$C,$C1042,
sales!$E:$E,$E1042,
sales!$H:$H,"&gt;="&amp;$F1042,
sales!$H:$H,"&lt;="&amp;$G1042
))</f>
        <v/>
      </c>
      <c r="O1042" s="10" t="str">
        <f t="shared" si="180"/>
        <v/>
      </c>
      <c r="P1042" s="11" t="str">
        <f t="shared" si="181"/>
        <v/>
      </c>
      <c r="Q1042" s="12" t="str">
        <f t="shared" ca="1" si="182"/>
        <v/>
      </c>
      <c r="R1042" s="100"/>
      <c r="S1042" s="14"/>
      <c r="T1042" s="15" t="str">
        <f t="shared" ca="1" si="183"/>
        <v/>
      </c>
      <c r="U1042" s="15" t="str">
        <f t="shared" ca="1" si="184"/>
        <v/>
      </c>
      <c r="V1042" s="16"/>
      <c r="W1042" s="17" t="str">
        <f t="shared" ca="1" si="185"/>
        <v/>
      </c>
      <c r="X1042" s="18" t="str">
        <f t="shared" ca="1" si="186"/>
        <v/>
      </c>
    </row>
    <row r="1043" spans="1:24" x14ac:dyDescent="0.35">
      <c r="A1043" s="3">
        <v>1039</v>
      </c>
      <c r="B1043" s="4"/>
      <c r="C1043" s="4"/>
      <c r="D1043" s="5" t="str">
        <f t="shared" si="177"/>
        <v/>
      </c>
      <c r="E1043" s="4"/>
      <c r="F1043" s="6"/>
      <c r="G1043" s="6"/>
      <c r="H1043" s="7" t="str">
        <f t="shared" ca="1" si="178"/>
        <v/>
      </c>
      <c r="I1043" s="8" t="str">
        <f t="shared" ca="1" si="179"/>
        <v/>
      </c>
      <c r="J1043" s="8" t="str">
        <f>IF(C1043="","",
COUNTIFS(
sales!$C:$C,$C1043,
sales!$E:$E,$E1043,
sales!$H:$H,"&gt;="&amp;$F1043,
sales!$H:$H,"&lt;="&amp;$G1043
))</f>
        <v/>
      </c>
      <c r="K1043" s="9" t="str">
        <f>IF(COUNTIFS(sales!C:C, C1043)=0,"",
_xlfn.MAXIFS(sales!H:H, sales!C:C, C1043))</f>
        <v/>
      </c>
      <c r="L1043" s="4"/>
      <c r="M1043" s="4"/>
      <c r="N1043" s="10" t="str">
        <f>IF(C1043="","",
SUMIFS(
sales!$I:$I,
sales!$C:$C,$C1043,
sales!$E:$E,$E1043,
sales!$H:$H,"&gt;="&amp;$F1043,
sales!$H:$H,"&lt;="&amp;$G1043
))</f>
        <v/>
      </c>
      <c r="O1043" s="10" t="str">
        <f t="shared" si="180"/>
        <v/>
      </c>
      <c r="P1043" s="11" t="str">
        <f t="shared" si="181"/>
        <v/>
      </c>
      <c r="Q1043" s="12" t="str">
        <f t="shared" ca="1" si="182"/>
        <v/>
      </c>
      <c r="R1043" s="100"/>
      <c r="S1043" s="14"/>
      <c r="T1043" s="15" t="str">
        <f t="shared" ca="1" si="183"/>
        <v/>
      </c>
      <c r="U1043" s="15" t="str">
        <f t="shared" ca="1" si="184"/>
        <v/>
      </c>
      <c r="V1043" s="16"/>
      <c r="W1043" s="17" t="str">
        <f t="shared" ca="1" si="185"/>
        <v/>
      </c>
      <c r="X1043" s="18" t="str">
        <f t="shared" ca="1" si="186"/>
        <v/>
      </c>
    </row>
    <row r="1044" spans="1:24" x14ac:dyDescent="0.35">
      <c r="A1044" s="3">
        <v>1040</v>
      </c>
      <c r="B1044" s="4"/>
      <c r="C1044" s="4"/>
      <c r="D1044" s="5" t="str">
        <f t="shared" si="177"/>
        <v/>
      </c>
      <c r="E1044" s="4"/>
      <c r="F1044" s="6"/>
      <c r="G1044" s="6"/>
      <c r="H1044" s="7" t="str">
        <f t="shared" ca="1" si="178"/>
        <v/>
      </c>
      <c r="I1044" s="8" t="str">
        <f t="shared" ca="1" si="179"/>
        <v/>
      </c>
      <c r="J1044" s="8" t="str">
        <f>IF(C1044="","",
COUNTIFS(
sales!$C:$C,$C1044,
sales!$E:$E,$E1044,
sales!$H:$H,"&gt;="&amp;$F1044,
sales!$H:$H,"&lt;="&amp;$G1044
))</f>
        <v/>
      </c>
      <c r="K1044" s="9" t="str">
        <f>IF(COUNTIFS(sales!C:C, C1044)=0,"",
_xlfn.MAXIFS(sales!H:H, sales!C:C, C1044))</f>
        <v/>
      </c>
      <c r="L1044" s="4"/>
      <c r="M1044" s="4"/>
      <c r="N1044" s="10" t="str">
        <f>IF(C1044="","",
SUMIFS(
sales!$I:$I,
sales!$C:$C,$C1044,
sales!$E:$E,$E1044,
sales!$H:$H,"&gt;="&amp;$F1044,
sales!$H:$H,"&lt;="&amp;$G1044
))</f>
        <v/>
      </c>
      <c r="O1044" s="10" t="str">
        <f t="shared" si="180"/>
        <v/>
      </c>
      <c r="P1044" s="11" t="str">
        <f t="shared" si="181"/>
        <v/>
      </c>
      <c r="Q1044" s="12" t="str">
        <f t="shared" ca="1" si="182"/>
        <v/>
      </c>
      <c r="R1044" s="100"/>
      <c r="S1044" s="14"/>
      <c r="T1044" s="15" t="str">
        <f t="shared" ca="1" si="183"/>
        <v/>
      </c>
      <c r="U1044" s="15" t="str">
        <f t="shared" ca="1" si="184"/>
        <v/>
      </c>
      <c r="V1044" s="16"/>
      <c r="W1044" s="17" t="str">
        <f t="shared" ca="1" si="185"/>
        <v/>
      </c>
      <c r="X1044" s="18" t="str">
        <f t="shared" ca="1" si="186"/>
        <v/>
      </c>
    </row>
    <row r="1045" spans="1:24" x14ac:dyDescent="0.35">
      <c r="A1045" s="3">
        <v>1041</v>
      </c>
      <c r="B1045" s="4"/>
      <c r="C1045" s="4"/>
      <c r="D1045" s="5" t="str">
        <f t="shared" si="177"/>
        <v/>
      </c>
      <c r="E1045" s="4"/>
      <c r="F1045" s="6"/>
      <c r="G1045" s="6"/>
      <c r="H1045" s="7" t="str">
        <f t="shared" ca="1" si="178"/>
        <v/>
      </c>
      <c r="I1045" s="8" t="str">
        <f t="shared" ca="1" si="179"/>
        <v/>
      </c>
      <c r="J1045" s="8" t="str">
        <f>IF(C1045="","",
COUNTIFS(
sales!$C:$C,$C1045,
sales!$E:$E,$E1045,
sales!$H:$H,"&gt;="&amp;$F1045,
sales!$H:$H,"&lt;="&amp;$G1045
))</f>
        <v/>
      </c>
      <c r="K1045" s="9" t="str">
        <f>IF(COUNTIFS(sales!C:C, C1045)=0,"",
_xlfn.MAXIFS(sales!H:H, sales!C:C, C1045))</f>
        <v/>
      </c>
      <c r="L1045" s="4"/>
      <c r="M1045" s="4"/>
      <c r="N1045" s="10" t="str">
        <f>IF(C1045="","",
SUMIFS(
sales!$I:$I,
sales!$C:$C,$C1045,
sales!$E:$E,$E1045,
sales!$H:$H,"&gt;="&amp;$F1045,
sales!$H:$H,"&lt;="&amp;$G1045
))</f>
        <v/>
      </c>
      <c r="O1045" s="10" t="str">
        <f t="shared" si="180"/>
        <v/>
      </c>
      <c r="P1045" s="11" t="str">
        <f t="shared" si="181"/>
        <v/>
      </c>
      <c r="Q1045" s="12" t="str">
        <f t="shared" ca="1" si="182"/>
        <v/>
      </c>
      <c r="R1045" s="100"/>
      <c r="S1045" s="14"/>
      <c r="T1045" s="15" t="str">
        <f t="shared" ca="1" si="183"/>
        <v/>
      </c>
      <c r="U1045" s="15" t="str">
        <f t="shared" ca="1" si="184"/>
        <v/>
      </c>
      <c r="V1045" s="16"/>
      <c r="W1045" s="17" t="str">
        <f t="shared" ca="1" si="185"/>
        <v/>
      </c>
      <c r="X1045" s="18" t="str">
        <f t="shared" ca="1" si="186"/>
        <v/>
      </c>
    </row>
    <row r="1046" spans="1:24" x14ac:dyDescent="0.35">
      <c r="A1046" s="3">
        <v>1042</v>
      </c>
      <c r="B1046" s="4"/>
      <c r="C1046" s="4"/>
      <c r="D1046" s="5" t="str">
        <f t="shared" si="177"/>
        <v/>
      </c>
      <c r="E1046" s="4"/>
      <c r="F1046" s="6"/>
      <c r="G1046" s="6"/>
      <c r="H1046" s="7" t="str">
        <f t="shared" ca="1" si="178"/>
        <v/>
      </c>
      <c r="I1046" s="8" t="str">
        <f t="shared" ca="1" si="179"/>
        <v/>
      </c>
      <c r="J1046" s="8" t="str">
        <f>IF(C1046="","",
COUNTIFS(
sales!$C:$C,$C1046,
sales!$E:$E,$E1046,
sales!$H:$H,"&gt;="&amp;$F1046,
sales!$H:$H,"&lt;="&amp;$G1046
))</f>
        <v/>
      </c>
      <c r="K1046" s="9" t="str">
        <f>IF(COUNTIFS(sales!C:C, C1046)=0,"",
_xlfn.MAXIFS(sales!H:H, sales!C:C, C1046))</f>
        <v/>
      </c>
      <c r="L1046" s="4"/>
      <c r="M1046" s="4"/>
      <c r="N1046" s="10" t="str">
        <f>IF(C1046="","",
SUMIFS(
sales!$I:$I,
sales!$C:$C,$C1046,
sales!$E:$E,$E1046,
sales!$H:$H,"&gt;="&amp;$F1046,
sales!$H:$H,"&lt;="&amp;$G1046
))</f>
        <v/>
      </c>
      <c r="O1046" s="10" t="str">
        <f t="shared" si="180"/>
        <v/>
      </c>
      <c r="P1046" s="11" t="str">
        <f t="shared" si="181"/>
        <v/>
      </c>
      <c r="Q1046" s="12" t="str">
        <f t="shared" ca="1" si="182"/>
        <v/>
      </c>
      <c r="R1046" s="100"/>
      <c r="S1046" s="14"/>
      <c r="T1046" s="15" t="str">
        <f t="shared" ca="1" si="183"/>
        <v/>
      </c>
      <c r="U1046" s="15" t="str">
        <f t="shared" ca="1" si="184"/>
        <v/>
      </c>
      <c r="V1046" s="16"/>
      <c r="W1046" s="17" t="str">
        <f t="shared" ca="1" si="185"/>
        <v/>
      </c>
      <c r="X1046" s="18" t="str">
        <f t="shared" ca="1" si="186"/>
        <v/>
      </c>
    </row>
    <row r="1047" spans="1:24" x14ac:dyDescent="0.35">
      <c r="A1047" s="3">
        <v>1043</v>
      </c>
      <c r="B1047" s="4"/>
      <c r="C1047" s="4"/>
      <c r="D1047" s="5" t="str">
        <f t="shared" si="177"/>
        <v/>
      </c>
      <c r="E1047" s="4"/>
      <c r="F1047" s="6"/>
      <c r="G1047" s="6"/>
      <c r="H1047" s="7" t="str">
        <f t="shared" ca="1" si="178"/>
        <v/>
      </c>
      <c r="I1047" s="8" t="str">
        <f t="shared" ca="1" si="179"/>
        <v/>
      </c>
      <c r="J1047" s="8" t="str">
        <f>IF(C1047="","",
COUNTIFS(
sales!$C:$C,$C1047,
sales!$E:$E,$E1047,
sales!$H:$H,"&gt;="&amp;$F1047,
sales!$H:$H,"&lt;="&amp;$G1047
))</f>
        <v/>
      </c>
      <c r="K1047" s="9" t="str">
        <f>IF(COUNTIFS(sales!C:C, C1047)=0,"",
_xlfn.MAXIFS(sales!H:H, sales!C:C, C1047))</f>
        <v/>
      </c>
      <c r="L1047" s="4"/>
      <c r="M1047" s="4"/>
      <c r="N1047" s="10" t="str">
        <f>IF(C1047="","",
SUMIFS(
sales!$I:$I,
sales!$C:$C,$C1047,
sales!$E:$E,$E1047,
sales!$H:$H,"&gt;="&amp;$F1047,
sales!$H:$H,"&lt;="&amp;$G1047
))</f>
        <v/>
      </c>
      <c r="O1047" s="10" t="str">
        <f t="shared" si="180"/>
        <v/>
      </c>
      <c r="P1047" s="11" t="str">
        <f t="shared" si="181"/>
        <v/>
      </c>
      <c r="Q1047" s="12" t="str">
        <f t="shared" ca="1" si="182"/>
        <v/>
      </c>
      <c r="R1047" s="100"/>
      <c r="S1047" s="14"/>
      <c r="T1047" s="15" t="str">
        <f t="shared" ca="1" si="183"/>
        <v/>
      </c>
      <c r="U1047" s="15" t="str">
        <f t="shared" ca="1" si="184"/>
        <v/>
      </c>
      <c r="V1047" s="16"/>
      <c r="W1047" s="17" t="str">
        <f t="shared" ca="1" si="185"/>
        <v/>
      </c>
      <c r="X1047" s="18" t="str">
        <f t="shared" ca="1" si="186"/>
        <v/>
      </c>
    </row>
    <row r="1048" spans="1:24" x14ac:dyDescent="0.35">
      <c r="A1048" s="3">
        <v>1044</v>
      </c>
      <c r="B1048" s="4"/>
      <c r="C1048" s="4"/>
      <c r="D1048" s="5" t="str">
        <f t="shared" si="177"/>
        <v/>
      </c>
      <c r="E1048" s="4"/>
      <c r="F1048" s="6"/>
      <c r="G1048" s="6"/>
      <c r="H1048" s="7" t="str">
        <f t="shared" ca="1" si="178"/>
        <v/>
      </c>
      <c r="I1048" s="8" t="str">
        <f t="shared" ca="1" si="179"/>
        <v/>
      </c>
      <c r="J1048" s="8" t="str">
        <f>IF(C1048="","",
COUNTIFS(
sales!$C:$C,$C1048,
sales!$E:$E,$E1048,
sales!$H:$H,"&gt;="&amp;$F1048,
sales!$H:$H,"&lt;="&amp;$G1048
))</f>
        <v/>
      </c>
      <c r="K1048" s="9" t="str">
        <f>IF(COUNTIFS(sales!C:C, C1048)=0,"",
_xlfn.MAXIFS(sales!H:H, sales!C:C, C1048))</f>
        <v/>
      </c>
      <c r="L1048" s="4"/>
      <c r="M1048" s="4"/>
      <c r="N1048" s="10" t="str">
        <f>IF(C1048="","",
SUMIFS(
sales!$I:$I,
sales!$C:$C,$C1048,
sales!$E:$E,$E1048,
sales!$H:$H,"&gt;="&amp;$F1048,
sales!$H:$H,"&lt;="&amp;$G1048
))</f>
        <v/>
      </c>
      <c r="O1048" s="10" t="str">
        <f t="shared" si="180"/>
        <v/>
      </c>
      <c r="P1048" s="11" t="str">
        <f t="shared" si="181"/>
        <v/>
      </c>
      <c r="Q1048" s="12" t="str">
        <f t="shared" ca="1" si="182"/>
        <v/>
      </c>
      <c r="R1048" s="100"/>
      <c r="S1048" s="14"/>
      <c r="T1048" s="15" t="str">
        <f t="shared" ca="1" si="183"/>
        <v/>
      </c>
      <c r="U1048" s="15" t="str">
        <f t="shared" ca="1" si="184"/>
        <v/>
      </c>
      <c r="V1048" s="16"/>
      <c r="W1048" s="17" t="str">
        <f t="shared" ca="1" si="185"/>
        <v/>
      </c>
      <c r="X1048" s="18" t="str">
        <f t="shared" ca="1" si="186"/>
        <v/>
      </c>
    </row>
    <row r="1049" spans="1:24" x14ac:dyDescent="0.35">
      <c r="A1049" s="3">
        <v>1045</v>
      </c>
      <c r="B1049" s="4"/>
      <c r="C1049" s="4"/>
      <c r="D1049" s="5" t="str">
        <f t="shared" si="177"/>
        <v/>
      </c>
      <c r="E1049" s="4"/>
      <c r="F1049" s="6"/>
      <c r="G1049" s="6"/>
      <c r="H1049" s="7" t="str">
        <f t="shared" ca="1" si="178"/>
        <v/>
      </c>
      <c r="I1049" s="8" t="str">
        <f t="shared" ca="1" si="179"/>
        <v/>
      </c>
      <c r="J1049" s="8" t="str">
        <f>IF(C1049="","",
COUNTIFS(
sales!$C:$C,$C1049,
sales!$E:$E,$E1049,
sales!$H:$H,"&gt;="&amp;$F1049,
sales!$H:$H,"&lt;="&amp;$G1049
))</f>
        <v/>
      </c>
      <c r="K1049" s="9" t="str">
        <f>IF(COUNTIFS(sales!C:C, C1049)=0,"",
_xlfn.MAXIFS(sales!H:H, sales!C:C, C1049))</f>
        <v/>
      </c>
      <c r="L1049" s="4"/>
      <c r="M1049" s="4"/>
      <c r="N1049" s="10" t="str">
        <f>IF(C1049="","",
SUMIFS(
sales!$I:$I,
sales!$C:$C,$C1049,
sales!$E:$E,$E1049,
sales!$H:$H,"&gt;="&amp;$F1049,
sales!$H:$H,"&lt;="&amp;$G1049
))</f>
        <v/>
      </c>
      <c r="O1049" s="10" t="str">
        <f t="shared" si="180"/>
        <v/>
      </c>
      <c r="P1049" s="11" t="str">
        <f t="shared" si="181"/>
        <v/>
      </c>
      <c r="Q1049" s="12" t="str">
        <f t="shared" ca="1" si="182"/>
        <v/>
      </c>
      <c r="R1049" s="100"/>
      <c r="S1049" s="14"/>
      <c r="T1049" s="15" t="str">
        <f t="shared" ca="1" si="183"/>
        <v/>
      </c>
      <c r="U1049" s="15" t="str">
        <f t="shared" ca="1" si="184"/>
        <v/>
      </c>
      <c r="V1049" s="16"/>
      <c r="W1049" s="17" t="str">
        <f t="shared" ca="1" si="185"/>
        <v/>
      </c>
      <c r="X1049" s="18" t="str">
        <f t="shared" ca="1" si="186"/>
        <v/>
      </c>
    </row>
    <row r="1050" spans="1:24" x14ac:dyDescent="0.35">
      <c r="A1050" s="3">
        <v>1046</v>
      </c>
      <c r="B1050" s="4"/>
      <c r="C1050" s="4"/>
      <c r="D1050" s="5" t="str">
        <f t="shared" si="177"/>
        <v/>
      </c>
      <c r="E1050" s="4"/>
      <c r="F1050" s="6"/>
      <c r="G1050" s="6"/>
      <c r="H1050" s="7" t="str">
        <f t="shared" ca="1" si="178"/>
        <v/>
      </c>
      <c r="I1050" s="8" t="str">
        <f t="shared" ca="1" si="179"/>
        <v/>
      </c>
      <c r="J1050" s="8" t="str">
        <f>IF(C1050="","",
COUNTIFS(
sales!$C:$C,$C1050,
sales!$E:$E,$E1050,
sales!$H:$H,"&gt;="&amp;$F1050,
sales!$H:$H,"&lt;="&amp;$G1050
))</f>
        <v/>
      </c>
      <c r="K1050" s="9" t="str">
        <f>IF(COUNTIFS(sales!C:C, C1050)=0,"",
_xlfn.MAXIFS(sales!H:H, sales!C:C, C1050))</f>
        <v/>
      </c>
      <c r="L1050" s="4"/>
      <c r="M1050" s="4"/>
      <c r="N1050" s="10" t="str">
        <f>IF(C1050="","",
SUMIFS(
sales!$I:$I,
sales!$C:$C,$C1050,
sales!$E:$E,$E1050,
sales!$H:$H,"&gt;="&amp;$F1050,
sales!$H:$H,"&lt;="&amp;$G1050
))</f>
        <v/>
      </c>
      <c r="O1050" s="10" t="str">
        <f t="shared" si="180"/>
        <v/>
      </c>
      <c r="P1050" s="11" t="str">
        <f t="shared" si="181"/>
        <v/>
      </c>
      <c r="Q1050" s="12" t="str">
        <f t="shared" ca="1" si="182"/>
        <v/>
      </c>
      <c r="R1050" s="100"/>
      <c r="S1050" s="14"/>
      <c r="T1050" s="15" t="str">
        <f t="shared" ca="1" si="183"/>
        <v/>
      </c>
      <c r="U1050" s="15" t="str">
        <f t="shared" ca="1" si="184"/>
        <v/>
      </c>
      <c r="V1050" s="16"/>
      <c r="W1050" s="17" t="str">
        <f t="shared" ca="1" si="185"/>
        <v/>
      </c>
      <c r="X1050" s="18" t="str">
        <f t="shared" ca="1" si="186"/>
        <v/>
      </c>
    </row>
    <row r="1051" spans="1:24" x14ac:dyDescent="0.35">
      <c r="A1051" s="3">
        <v>1047</v>
      </c>
      <c r="B1051" s="4"/>
      <c r="C1051" s="4"/>
      <c r="D1051" s="5" t="str">
        <f t="shared" si="177"/>
        <v/>
      </c>
      <c r="E1051" s="4"/>
      <c r="F1051" s="6"/>
      <c r="G1051" s="6"/>
      <c r="H1051" s="7" t="str">
        <f t="shared" ca="1" si="178"/>
        <v/>
      </c>
      <c r="I1051" s="8" t="str">
        <f t="shared" ca="1" si="179"/>
        <v/>
      </c>
      <c r="J1051" s="8" t="str">
        <f>IF(C1051="","",
COUNTIFS(
sales!$C:$C,$C1051,
sales!$E:$E,$E1051,
sales!$H:$H,"&gt;="&amp;$F1051,
sales!$H:$H,"&lt;="&amp;$G1051
))</f>
        <v/>
      </c>
      <c r="K1051" s="9" t="str">
        <f>IF(COUNTIFS(sales!C:C, C1051)=0,"",
_xlfn.MAXIFS(sales!H:H, sales!C:C, C1051))</f>
        <v/>
      </c>
      <c r="L1051" s="4"/>
      <c r="M1051" s="4"/>
      <c r="N1051" s="10" t="str">
        <f>IF(C1051="","",
SUMIFS(
sales!$I:$I,
sales!$C:$C,$C1051,
sales!$E:$E,$E1051,
sales!$H:$H,"&gt;="&amp;$F1051,
sales!$H:$H,"&lt;="&amp;$G1051
))</f>
        <v/>
      </c>
      <c r="O1051" s="10" t="str">
        <f t="shared" si="180"/>
        <v/>
      </c>
      <c r="P1051" s="11" t="str">
        <f t="shared" si="181"/>
        <v/>
      </c>
      <c r="Q1051" s="12" t="str">
        <f t="shared" ca="1" si="182"/>
        <v/>
      </c>
      <c r="R1051" s="100"/>
      <c r="S1051" s="14"/>
      <c r="T1051" s="15" t="str">
        <f t="shared" ca="1" si="183"/>
        <v/>
      </c>
      <c r="U1051" s="15" t="str">
        <f t="shared" ca="1" si="184"/>
        <v/>
      </c>
      <c r="V1051" s="16"/>
      <c r="W1051" s="17" t="str">
        <f t="shared" ca="1" si="185"/>
        <v/>
      </c>
      <c r="X1051" s="18" t="str">
        <f t="shared" ca="1" si="186"/>
        <v/>
      </c>
    </row>
    <row r="1052" spans="1:24" x14ac:dyDescent="0.35">
      <c r="A1052" s="3">
        <v>1048</v>
      </c>
      <c r="B1052" s="4"/>
      <c r="C1052" s="4"/>
      <c r="D1052" s="5" t="str">
        <f t="shared" si="177"/>
        <v/>
      </c>
      <c r="E1052" s="4"/>
      <c r="F1052" s="6"/>
      <c r="G1052" s="6"/>
      <c r="H1052" s="7" t="str">
        <f t="shared" ca="1" si="178"/>
        <v/>
      </c>
      <c r="I1052" s="8" t="str">
        <f t="shared" ca="1" si="179"/>
        <v/>
      </c>
      <c r="J1052" s="8" t="str">
        <f>IF(C1052="","",
COUNTIFS(
sales!$C:$C,$C1052,
sales!$E:$E,$E1052,
sales!$H:$H,"&gt;="&amp;$F1052,
sales!$H:$H,"&lt;="&amp;$G1052
))</f>
        <v/>
      </c>
      <c r="K1052" s="9" t="str">
        <f>IF(COUNTIFS(sales!C:C, C1052)=0,"",
_xlfn.MAXIFS(sales!H:H, sales!C:C, C1052))</f>
        <v/>
      </c>
      <c r="L1052" s="4"/>
      <c r="M1052" s="4"/>
      <c r="N1052" s="10" t="str">
        <f>IF(C1052="","",
SUMIFS(
sales!$I:$I,
sales!$C:$C,$C1052,
sales!$E:$E,$E1052,
sales!$H:$H,"&gt;="&amp;$F1052,
sales!$H:$H,"&lt;="&amp;$G1052
))</f>
        <v/>
      </c>
      <c r="O1052" s="10" t="str">
        <f t="shared" si="180"/>
        <v/>
      </c>
      <c r="P1052" s="11" t="str">
        <f t="shared" si="181"/>
        <v/>
      </c>
      <c r="Q1052" s="12" t="str">
        <f t="shared" ca="1" si="182"/>
        <v/>
      </c>
      <c r="R1052" s="100"/>
      <c r="S1052" s="14"/>
      <c r="T1052" s="15" t="str">
        <f t="shared" ca="1" si="183"/>
        <v/>
      </c>
      <c r="U1052" s="15" t="str">
        <f t="shared" ca="1" si="184"/>
        <v/>
      </c>
      <c r="V1052" s="16"/>
      <c r="W1052" s="17" t="str">
        <f t="shared" ca="1" si="185"/>
        <v/>
      </c>
      <c r="X1052" s="18" t="str">
        <f t="shared" ca="1" si="186"/>
        <v/>
      </c>
    </row>
    <row r="1053" spans="1:24" x14ac:dyDescent="0.35">
      <c r="A1053" s="3">
        <v>1049</v>
      </c>
      <c r="B1053" s="4"/>
      <c r="C1053" s="4"/>
      <c r="D1053" s="5" t="str">
        <f t="shared" si="177"/>
        <v/>
      </c>
      <c r="E1053" s="4"/>
      <c r="F1053" s="6"/>
      <c r="G1053" s="6"/>
      <c r="H1053" s="7" t="str">
        <f t="shared" ca="1" si="178"/>
        <v/>
      </c>
      <c r="I1053" s="8" t="str">
        <f t="shared" ca="1" si="179"/>
        <v/>
      </c>
      <c r="J1053" s="8" t="str">
        <f>IF(C1053="","",
COUNTIFS(
sales!$C:$C,$C1053,
sales!$E:$E,$E1053,
sales!$H:$H,"&gt;="&amp;$F1053,
sales!$H:$H,"&lt;="&amp;$G1053
))</f>
        <v/>
      </c>
      <c r="K1053" s="9" t="str">
        <f>IF(COUNTIFS(sales!C:C, C1053)=0,"",
_xlfn.MAXIFS(sales!H:H, sales!C:C, C1053))</f>
        <v/>
      </c>
      <c r="L1053" s="4"/>
      <c r="M1053" s="4"/>
      <c r="N1053" s="10" t="str">
        <f>IF(C1053="","",
SUMIFS(
sales!$I:$I,
sales!$C:$C,$C1053,
sales!$E:$E,$E1053,
sales!$H:$H,"&gt;="&amp;$F1053,
sales!$H:$H,"&lt;="&amp;$G1053
))</f>
        <v/>
      </c>
      <c r="O1053" s="10" t="str">
        <f t="shared" si="180"/>
        <v/>
      </c>
      <c r="P1053" s="11" t="str">
        <f t="shared" si="181"/>
        <v/>
      </c>
      <c r="Q1053" s="12" t="str">
        <f t="shared" ca="1" si="182"/>
        <v/>
      </c>
      <c r="R1053" s="100"/>
      <c r="S1053" s="14"/>
      <c r="T1053" s="15" t="str">
        <f t="shared" ca="1" si="183"/>
        <v/>
      </c>
      <c r="U1053" s="15" t="str">
        <f t="shared" ca="1" si="184"/>
        <v/>
      </c>
      <c r="V1053" s="16"/>
      <c r="W1053" s="17" t="str">
        <f t="shared" ca="1" si="185"/>
        <v/>
      </c>
      <c r="X1053" s="18" t="str">
        <f t="shared" ca="1" si="186"/>
        <v/>
      </c>
    </row>
    <row r="1054" spans="1:24" x14ac:dyDescent="0.35">
      <c r="A1054" s="3">
        <v>1050</v>
      </c>
      <c r="B1054" s="4"/>
      <c r="C1054" s="4"/>
      <c r="D1054" s="5" t="str">
        <f t="shared" si="177"/>
        <v/>
      </c>
      <c r="E1054" s="4"/>
      <c r="F1054" s="6"/>
      <c r="G1054" s="6"/>
      <c r="H1054" s="7" t="str">
        <f t="shared" ca="1" si="178"/>
        <v/>
      </c>
      <c r="I1054" s="8" t="str">
        <f t="shared" ca="1" si="179"/>
        <v/>
      </c>
      <c r="J1054" s="8" t="str">
        <f>IF(C1054="","",
COUNTIFS(
sales!$C:$C,$C1054,
sales!$E:$E,$E1054,
sales!$H:$H,"&gt;="&amp;$F1054,
sales!$H:$H,"&lt;="&amp;$G1054
))</f>
        <v/>
      </c>
      <c r="K1054" s="9" t="str">
        <f>IF(COUNTIFS(sales!C:C, C1054)=0,"",
_xlfn.MAXIFS(sales!H:H, sales!C:C, C1054))</f>
        <v/>
      </c>
      <c r="L1054" s="4"/>
      <c r="M1054" s="4"/>
      <c r="N1054" s="10" t="str">
        <f>IF(C1054="","",
SUMIFS(
sales!$I:$I,
sales!$C:$C,$C1054,
sales!$E:$E,$E1054,
sales!$H:$H,"&gt;="&amp;$F1054,
sales!$H:$H,"&lt;="&amp;$G1054
))</f>
        <v/>
      </c>
      <c r="O1054" s="10" t="str">
        <f t="shared" si="180"/>
        <v/>
      </c>
      <c r="P1054" s="11" t="str">
        <f t="shared" si="181"/>
        <v/>
      </c>
      <c r="Q1054" s="12" t="str">
        <f t="shared" ca="1" si="182"/>
        <v/>
      </c>
      <c r="R1054" s="100"/>
      <c r="S1054" s="14"/>
      <c r="T1054" s="15" t="str">
        <f t="shared" ca="1" si="183"/>
        <v/>
      </c>
      <c r="U1054" s="15" t="str">
        <f t="shared" ca="1" si="184"/>
        <v/>
      </c>
      <c r="V1054" s="16"/>
      <c r="W1054" s="17" t="str">
        <f t="shared" ca="1" si="185"/>
        <v/>
      </c>
      <c r="X1054" s="18" t="str">
        <f t="shared" ca="1" si="186"/>
        <v/>
      </c>
    </row>
    <row r="1055" spans="1:24" x14ac:dyDescent="0.35">
      <c r="A1055" s="3">
        <v>1051</v>
      </c>
      <c r="B1055" s="4"/>
      <c r="C1055" s="4"/>
      <c r="D1055" s="5" t="str">
        <f t="shared" si="177"/>
        <v/>
      </c>
      <c r="E1055" s="4"/>
      <c r="F1055" s="6"/>
      <c r="G1055" s="6"/>
      <c r="H1055" s="7" t="str">
        <f t="shared" ca="1" si="178"/>
        <v/>
      </c>
      <c r="I1055" s="8" t="str">
        <f t="shared" ca="1" si="179"/>
        <v/>
      </c>
      <c r="J1055" s="8" t="str">
        <f>IF(C1055="","",
COUNTIFS(
sales!$C:$C,$C1055,
sales!$E:$E,$E1055,
sales!$H:$H,"&gt;="&amp;$F1055,
sales!$H:$H,"&lt;="&amp;$G1055
))</f>
        <v/>
      </c>
      <c r="K1055" s="9" t="str">
        <f>IF(COUNTIFS(sales!C:C, C1055)=0,"",
_xlfn.MAXIFS(sales!H:H, sales!C:C, C1055))</f>
        <v/>
      </c>
      <c r="L1055" s="4"/>
      <c r="M1055" s="4"/>
      <c r="N1055" s="10" t="str">
        <f>IF(C1055="","",
SUMIFS(
sales!$I:$I,
sales!$C:$C,$C1055,
sales!$E:$E,$E1055,
sales!$H:$H,"&gt;="&amp;$F1055,
sales!$H:$H,"&lt;="&amp;$G1055
))</f>
        <v/>
      </c>
      <c r="O1055" s="10" t="str">
        <f t="shared" si="180"/>
        <v/>
      </c>
      <c r="P1055" s="11" t="str">
        <f t="shared" si="181"/>
        <v/>
      </c>
      <c r="Q1055" s="12" t="str">
        <f t="shared" ca="1" si="182"/>
        <v/>
      </c>
      <c r="R1055" s="100"/>
      <c r="S1055" s="14"/>
      <c r="T1055" s="15" t="str">
        <f t="shared" ca="1" si="183"/>
        <v/>
      </c>
      <c r="U1055" s="15" t="str">
        <f t="shared" ca="1" si="184"/>
        <v/>
      </c>
      <c r="V1055" s="16"/>
      <c r="W1055" s="17" t="str">
        <f t="shared" ca="1" si="185"/>
        <v/>
      </c>
      <c r="X1055" s="18" t="str">
        <f t="shared" ca="1" si="186"/>
        <v/>
      </c>
    </row>
    <row r="1056" spans="1:24" x14ac:dyDescent="0.35">
      <c r="A1056" s="3">
        <v>1052</v>
      </c>
      <c r="B1056" s="4"/>
      <c r="C1056" s="4"/>
      <c r="D1056" s="5" t="str">
        <f t="shared" si="177"/>
        <v/>
      </c>
      <c r="E1056" s="4"/>
      <c r="F1056" s="6"/>
      <c r="G1056" s="6"/>
      <c r="H1056" s="7" t="str">
        <f t="shared" ca="1" si="178"/>
        <v/>
      </c>
      <c r="I1056" s="8" t="str">
        <f t="shared" ca="1" si="179"/>
        <v/>
      </c>
      <c r="J1056" s="8" t="str">
        <f>IF(C1056="","",
COUNTIFS(
sales!$C:$C,$C1056,
sales!$E:$E,$E1056,
sales!$H:$H,"&gt;="&amp;$F1056,
sales!$H:$H,"&lt;="&amp;$G1056
))</f>
        <v/>
      </c>
      <c r="K1056" s="9" t="str">
        <f>IF(COUNTIFS(sales!C:C, C1056)=0,"",
_xlfn.MAXIFS(sales!H:H, sales!C:C, C1056))</f>
        <v/>
      </c>
      <c r="L1056" s="4"/>
      <c r="M1056" s="4"/>
      <c r="N1056" s="10" t="str">
        <f>IF(C1056="","",
SUMIFS(
sales!$I:$I,
sales!$C:$C,$C1056,
sales!$E:$E,$E1056,
sales!$H:$H,"&gt;="&amp;$F1056,
sales!$H:$H,"&lt;="&amp;$G1056
))</f>
        <v/>
      </c>
      <c r="O1056" s="10" t="str">
        <f t="shared" si="180"/>
        <v/>
      </c>
      <c r="P1056" s="11" t="str">
        <f t="shared" si="181"/>
        <v/>
      </c>
      <c r="Q1056" s="12" t="str">
        <f t="shared" ca="1" si="182"/>
        <v/>
      </c>
      <c r="R1056" s="100"/>
      <c r="S1056" s="14"/>
      <c r="T1056" s="15" t="str">
        <f t="shared" ca="1" si="183"/>
        <v/>
      </c>
      <c r="U1056" s="15" t="str">
        <f t="shared" ca="1" si="184"/>
        <v/>
      </c>
      <c r="V1056" s="16"/>
      <c r="W1056" s="17" t="str">
        <f t="shared" ca="1" si="185"/>
        <v/>
      </c>
      <c r="X1056" s="18" t="str">
        <f t="shared" ca="1" si="186"/>
        <v/>
      </c>
    </row>
    <row r="1057" spans="1:24" x14ac:dyDescent="0.35">
      <c r="A1057" s="3">
        <v>1053</v>
      </c>
      <c r="B1057" s="4"/>
      <c r="C1057" s="4"/>
      <c r="D1057" s="5" t="str">
        <f t="shared" si="177"/>
        <v/>
      </c>
      <c r="E1057" s="4"/>
      <c r="F1057" s="6"/>
      <c r="G1057" s="6"/>
      <c r="H1057" s="7" t="str">
        <f t="shared" ca="1" si="178"/>
        <v/>
      </c>
      <c r="I1057" s="8" t="str">
        <f t="shared" ca="1" si="179"/>
        <v/>
      </c>
      <c r="J1057" s="8" t="str">
        <f>IF(C1057="","",
COUNTIFS(
sales!$C:$C,$C1057,
sales!$E:$E,$E1057,
sales!$H:$H,"&gt;="&amp;$F1057,
sales!$H:$H,"&lt;="&amp;$G1057
))</f>
        <v/>
      </c>
      <c r="K1057" s="9" t="str">
        <f>IF(COUNTIFS(sales!C:C, C1057)=0,"",
_xlfn.MAXIFS(sales!H:H, sales!C:C, C1057))</f>
        <v/>
      </c>
      <c r="L1057" s="4"/>
      <c r="M1057" s="4"/>
      <c r="N1057" s="10" t="str">
        <f>IF(C1057="","",
SUMIFS(
sales!$I:$I,
sales!$C:$C,$C1057,
sales!$E:$E,$E1057,
sales!$H:$H,"&gt;="&amp;$F1057,
sales!$H:$H,"&lt;="&amp;$G1057
))</f>
        <v/>
      </c>
      <c r="O1057" s="10" t="str">
        <f t="shared" si="180"/>
        <v/>
      </c>
      <c r="P1057" s="11" t="str">
        <f t="shared" si="181"/>
        <v/>
      </c>
      <c r="Q1057" s="12" t="str">
        <f t="shared" ca="1" si="182"/>
        <v/>
      </c>
      <c r="R1057" s="100"/>
      <c r="S1057" s="14"/>
      <c r="T1057" s="15" t="str">
        <f t="shared" ca="1" si="183"/>
        <v/>
      </c>
      <c r="U1057" s="15" t="str">
        <f t="shared" ca="1" si="184"/>
        <v/>
      </c>
      <c r="V1057" s="16"/>
      <c r="W1057" s="17" t="str">
        <f t="shared" ca="1" si="185"/>
        <v/>
      </c>
      <c r="X1057" s="18" t="str">
        <f t="shared" ca="1" si="186"/>
        <v/>
      </c>
    </row>
    <row r="1058" spans="1:24" x14ac:dyDescent="0.35">
      <c r="A1058" s="3">
        <v>1054</v>
      </c>
      <c r="B1058" s="4"/>
      <c r="C1058" s="4"/>
      <c r="D1058" s="5" t="str">
        <f t="shared" si="177"/>
        <v/>
      </c>
      <c r="E1058" s="4"/>
      <c r="F1058" s="6"/>
      <c r="G1058" s="6"/>
      <c r="H1058" s="7" t="str">
        <f t="shared" ca="1" si="178"/>
        <v/>
      </c>
      <c r="I1058" s="8" t="str">
        <f t="shared" ca="1" si="179"/>
        <v/>
      </c>
      <c r="J1058" s="8" t="str">
        <f>IF(C1058="","",
COUNTIFS(
sales!$C:$C,$C1058,
sales!$E:$E,$E1058,
sales!$H:$H,"&gt;="&amp;$F1058,
sales!$H:$H,"&lt;="&amp;$G1058
))</f>
        <v/>
      </c>
      <c r="K1058" s="9" t="str">
        <f>IF(COUNTIFS(sales!C:C, C1058)=0,"",
_xlfn.MAXIFS(sales!H:H, sales!C:C, C1058))</f>
        <v/>
      </c>
      <c r="L1058" s="4"/>
      <c r="M1058" s="4"/>
      <c r="N1058" s="10" t="str">
        <f>IF(C1058="","",
SUMIFS(
sales!$I:$I,
sales!$C:$C,$C1058,
sales!$E:$E,$E1058,
sales!$H:$H,"&gt;="&amp;$F1058,
sales!$H:$H,"&lt;="&amp;$G1058
))</f>
        <v/>
      </c>
      <c r="O1058" s="10" t="str">
        <f t="shared" si="180"/>
        <v/>
      </c>
      <c r="P1058" s="11" t="str">
        <f t="shared" si="181"/>
        <v/>
      </c>
      <c r="Q1058" s="12" t="str">
        <f t="shared" ca="1" si="182"/>
        <v/>
      </c>
      <c r="R1058" s="100"/>
      <c r="S1058" s="14"/>
      <c r="T1058" s="15" t="str">
        <f t="shared" ca="1" si="183"/>
        <v/>
      </c>
      <c r="U1058" s="15" t="str">
        <f t="shared" ca="1" si="184"/>
        <v/>
      </c>
      <c r="V1058" s="16"/>
      <c r="W1058" s="17" t="str">
        <f t="shared" ca="1" si="185"/>
        <v/>
      </c>
      <c r="X1058" s="18" t="str">
        <f t="shared" ca="1" si="186"/>
        <v/>
      </c>
    </row>
    <row r="1059" spans="1:24" x14ac:dyDescent="0.35">
      <c r="A1059" s="3">
        <v>1055</v>
      </c>
      <c r="B1059" s="4"/>
      <c r="C1059" s="4"/>
      <c r="D1059" s="5" t="str">
        <f t="shared" si="177"/>
        <v/>
      </c>
      <c r="E1059" s="4"/>
      <c r="F1059" s="6"/>
      <c r="G1059" s="6"/>
      <c r="H1059" s="7" t="str">
        <f t="shared" ca="1" si="178"/>
        <v/>
      </c>
      <c r="I1059" s="8" t="str">
        <f t="shared" ca="1" si="179"/>
        <v/>
      </c>
      <c r="J1059" s="8" t="str">
        <f>IF(C1059="","",
COUNTIFS(
sales!$C:$C,$C1059,
sales!$E:$E,$E1059,
sales!$H:$H,"&gt;="&amp;$F1059,
sales!$H:$H,"&lt;="&amp;$G1059
))</f>
        <v/>
      </c>
      <c r="K1059" s="9" t="str">
        <f>IF(COUNTIFS(sales!C:C, C1059)=0,"",
_xlfn.MAXIFS(sales!H:H, sales!C:C, C1059))</f>
        <v/>
      </c>
      <c r="L1059" s="4"/>
      <c r="M1059" s="4"/>
      <c r="N1059" s="10" t="str">
        <f>IF(C1059="","",
SUMIFS(
sales!$I:$I,
sales!$C:$C,$C1059,
sales!$E:$E,$E1059,
sales!$H:$H,"&gt;="&amp;$F1059,
sales!$H:$H,"&lt;="&amp;$G1059
))</f>
        <v/>
      </c>
      <c r="O1059" s="10" t="str">
        <f t="shared" si="180"/>
        <v/>
      </c>
      <c r="P1059" s="11" t="str">
        <f t="shared" si="181"/>
        <v/>
      </c>
      <c r="Q1059" s="12" t="str">
        <f t="shared" ca="1" si="182"/>
        <v/>
      </c>
      <c r="R1059" s="100"/>
      <c r="S1059" s="14"/>
      <c r="T1059" s="15" t="str">
        <f t="shared" ca="1" si="183"/>
        <v/>
      </c>
      <c r="U1059" s="15" t="str">
        <f t="shared" ca="1" si="184"/>
        <v/>
      </c>
      <c r="V1059" s="16"/>
      <c r="W1059" s="17" t="str">
        <f t="shared" ca="1" si="185"/>
        <v/>
      </c>
      <c r="X1059" s="18" t="str">
        <f t="shared" ca="1" si="186"/>
        <v/>
      </c>
    </row>
    <row r="1060" spans="1:24" x14ac:dyDescent="0.35">
      <c r="A1060" s="3">
        <v>1056</v>
      </c>
      <c r="B1060" s="4"/>
      <c r="C1060" s="4"/>
      <c r="D1060" s="5" t="str">
        <f t="shared" si="177"/>
        <v/>
      </c>
      <c r="E1060" s="4"/>
      <c r="F1060" s="6"/>
      <c r="G1060" s="6"/>
      <c r="H1060" s="7" t="str">
        <f t="shared" ca="1" si="178"/>
        <v/>
      </c>
      <c r="I1060" s="8" t="str">
        <f t="shared" ca="1" si="179"/>
        <v/>
      </c>
      <c r="J1060" s="8" t="str">
        <f>IF(C1060="","",
COUNTIFS(
sales!$C:$C,$C1060,
sales!$E:$E,$E1060,
sales!$H:$H,"&gt;="&amp;$F1060,
sales!$H:$H,"&lt;="&amp;$G1060
))</f>
        <v/>
      </c>
      <c r="K1060" s="9" t="str">
        <f>IF(COUNTIFS(sales!C:C, C1060)=0,"",
_xlfn.MAXIFS(sales!H:H, sales!C:C, C1060))</f>
        <v/>
      </c>
      <c r="L1060" s="4"/>
      <c r="M1060" s="4"/>
      <c r="N1060" s="10" t="str">
        <f>IF(C1060="","",
SUMIFS(
sales!$I:$I,
sales!$C:$C,$C1060,
sales!$E:$E,$E1060,
sales!$H:$H,"&gt;="&amp;$F1060,
sales!$H:$H,"&lt;="&amp;$G1060
))</f>
        <v/>
      </c>
      <c r="O1060" s="10" t="str">
        <f t="shared" si="180"/>
        <v/>
      </c>
      <c r="P1060" s="11" t="str">
        <f t="shared" si="181"/>
        <v/>
      </c>
      <c r="Q1060" s="12" t="str">
        <f t="shared" ca="1" si="182"/>
        <v/>
      </c>
      <c r="R1060" s="100"/>
      <c r="S1060" s="14"/>
      <c r="T1060" s="15" t="str">
        <f t="shared" ca="1" si="183"/>
        <v/>
      </c>
      <c r="U1060" s="15" t="str">
        <f t="shared" ca="1" si="184"/>
        <v/>
      </c>
      <c r="V1060" s="16"/>
      <c r="W1060" s="17" t="str">
        <f t="shared" ca="1" si="185"/>
        <v/>
      </c>
      <c r="X1060" s="18" t="str">
        <f t="shared" ca="1" si="186"/>
        <v/>
      </c>
    </row>
    <row r="1061" spans="1:24" x14ac:dyDescent="0.35">
      <c r="A1061" s="3">
        <v>1057</v>
      </c>
      <c r="B1061" s="4"/>
      <c r="C1061" s="4"/>
      <c r="D1061" s="5" t="str">
        <f t="shared" si="177"/>
        <v/>
      </c>
      <c r="E1061" s="4"/>
      <c r="F1061" s="6"/>
      <c r="G1061" s="6"/>
      <c r="H1061" s="7" t="str">
        <f t="shared" ca="1" si="178"/>
        <v/>
      </c>
      <c r="I1061" s="8" t="str">
        <f t="shared" ca="1" si="179"/>
        <v/>
      </c>
      <c r="J1061" s="8" t="str">
        <f>IF(C1061="","",
COUNTIFS(
sales!$C:$C,$C1061,
sales!$E:$E,$E1061,
sales!$H:$H,"&gt;="&amp;$F1061,
sales!$H:$H,"&lt;="&amp;$G1061
))</f>
        <v/>
      </c>
      <c r="K1061" s="9" t="str">
        <f>IF(COUNTIFS(sales!C:C, C1061)=0,"",
_xlfn.MAXIFS(sales!H:H, sales!C:C, C1061))</f>
        <v/>
      </c>
      <c r="L1061" s="4"/>
      <c r="M1061" s="4"/>
      <c r="N1061" s="10" t="str">
        <f>IF(C1061="","",
SUMIFS(
sales!$I:$I,
sales!$C:$C,$C1061,
sales!$E:$E,$E1061,
sales!$H:$H,"&gt;="&amp;$F1061,
sales!$H:$H,"&lt;="&amp;$G1061
))</f>
        <v/>
      </c>
      <c r="O1061" s="10" t="str">
        <f t="shared" si="180"/>
        <v/>
      </c>
      <c r="P1061" s="11" t="str">
        <f t="shared" si="181"/>
        <v/>
      </c>
      <c r="Q1061" s="12" t="str">
        <f t="shared" ca="1" si="182"/>
        <v/>
      </c>
      <c r="R1061" s="100"/>
      <c r="S1061" s="14"/>
      <c r="T1061" s="15" t="str">
        <f t="shared" ca="1" si="183"/>
        <v/>
      </c>
      <c r="U1061" s="15" t="str">
        <f t="shared" ca="1" si="184"/>
        <v/>
      </c>
      <c r="V1061" s="16"/>
      <c r="W1061" s="17" t="str">
        <f t="shared" ca="1" si="185"/>
        <v/>
      </c>
      <c r="X1061" s="18" t="str">
        <f t="shared" ca="1" si="186"/>
        <v/>
      </c>
    </row>
    <row r="1062" spans="1:24" x14ac:dyDescent="0.35">
      <c r="A1062" s="3">
        <v>1058</v>
      </c>
      <c r="B1062" s="4"/>
      <c r="C1062" s="4"/>
      <c r="D1062" s="5" t="str">
        <f t="shared" si="177"/>
        <v/>
      </c>
      <c r="E1062" s="4"/>
      <c r="F1062" s="6"/>
      <c r="G1062" s="6"/>
      <c r="H1062" s="7" t="str">
        <f t="shared" ca="1" si="178"/>
        <v/>
      </c>
      <c r="I1062" s="8" t="str">
        <f t="shared" ca="1" si="179"/>
        <v/>
      </c>
      <c r="J1062" s="8" t="str">
        <f>IF(C1062="","",
COUNTIFS(
sales!$C:$C,$C1062,
sales!$E:$E,$E1062,
sales!$H:$H,"&gt;="&amp;$F1062,
sales!$H:$H,"&lt;="&amp;$G1062
))</f>
        <v/>
      </c>
      <c r="K1062" s="9" t="str">
        <f>IF(COUNTIFS(sales!C:C, C1062)=0,"",
_xlfn.MAXIFS(sales!H:H, sales!C:C, C1062))</f>
        <v/>
      </c>
      <c r="L1062" s="4"/>
      <c r="M1062" s="4"/>
      <c r="N1062" s="10" t="str">
        <f>IF(C1062="","",
SUMIFS(
sales!$I:$I,
sales!$C:$C,$C1062,
sales!$E:$E,$E1062,
sales!$H:$H,"&gt;="&amp;$F1062,
sales!$H:$H,"&lt;="&amp;$G1062
))</f>
        <v/>
      </c>
      <c r="O1062" s="10" t="str">
        <f t="shared" si="180"/>
        <v/>
      </c>
      <c r="P1062" s="11" t="str">
        <f t="shared" si="181"/>
        <v/>
      </c>
      <c r="Q1062" s="12" t="str">
        <f t="shared" ca="1" si="182"/>
        <v/>
      </c>
      <c r="R1062" s="100"/>
      <c r="S1062" s="14"/>
      <c r="T1062" s="15" t="str">
        <f t="shared" ca="1" si="183"/>
        <v/>
      </c>
      <c r="U1062" s="15" t="str">
        <f t="shared" ca="1" si="184"/>
        <v/>
      </c>
      <c r="V1062" s="16"/>
      <c r="W1062" s="17" t="str">
        <f t="shared" ca="1" si="185"/>
        <v/>
      </c>
      <c r="X1062" s="18" t="str">
        <f t="shared" ca="1" si="186"/>
        <v/>
      </c>
    </row>
    <row r="1063" spans="1:24" x14ac:dyDescent="0.35">
      <c r="A1063" s="3">
        <v>1059</v>
      </c>
      <c r="B1063" s="4"/>
      <c r="C1063" s="4"/>
      <c r="D1063" s="5" t="str">
        <f t="shared" si="177"/>
        <v/>
      </c>
      <c r="E1063" s="4"/>
      <c r="F1063" s="6"/>
      <c r="G1063" s="6"/>
      <c r="H1063" s="7" t="str">
        <f t="shared" ca="1" si="178"/>
        <v/>
      </c>
      <c r="I1063" s="8" t="str">
        <f t="shared" ca="1" si="179"/>
        <v/>
      </c>
      <c r="J1063" s="8" t="str">
        <f>IF(C1063="","",
COUNTIFS(
sales!$C:$C,$C1063,
sales!$E:$E,$E1063,
sales!$H:$H,"&gt;="&amp;$F1063,
sales!$H:$H,"&lt;="&amp;$G1063
))</f>
        <v/>
      </c>
      <c r="K1063" s="9" t="str">
        <f>IF(COUNTIFS(sales!C:C, C1063)=0,"",
_xlfn.MAXIFS(sales!H:H, sales!C:C, C1063))</f>
        <v/>
      </c>
      <c r="L1063" s="4"/>
      <c r="M1063" s="4"/>
      <c r="N1063" s="10" t="str">
        <f>IF(C1063="","",
SUMIFS(
sales!$I:$I,
sales!$C:$C,$C1063,
sales!$E:$E,$E1063,
sales!$H:$H,"&gt;="&amp;$F1063,
sales!$H:$H,"&lt;="&amp;$G1063
))</f>
        <v/>
      </c>
      <c r="O1063" s="10" t="str">
        <f t="shared" si="180"/>
        <v/>
      </c>
      <c r="P1063" s="11" t="str">
        <f t="shared" si="181"/>
        <v/>
      </c>
      <c r="Q1063" s="12" t="str">
        <f t="shared" ca="1" si="182"/>
        <v/>
      </c>
      <c r="R1063" s="100"/>
      <c r="S1063" s="14"/>
      <c r="T1063" s="15" t="str">
        <f t="shared" ca="1" si="183"/>
        <v/>
      </c>
      <c r="U1063" s="15" t="str">
        <f t="shared" ca="1" si="184"/>
        <v/>
      </c>
      <c r="V1063" s="16"/>
      <c r="W1063" s="17" t="str">
        <f t="shared" ca="1" si="185"/>
        <v/>
      </c>
      <c r="X1063" s="18" t="str">
        <f t="shared" ca="1" si="186"/>
        <v/>
      </c>
    </row>
    <row r="1064" spans="1:24" x14ac:dyDescent="0.35">
      <c r="A1064" s="3">
        <v>1060</v>
      </c>
      <c r="B1064" s="4"/>
      <c r="C1064" s="4"/>
      <c r="D1064" s="5" t="str">
        <f t="shared" si="177"/>
        <v/>
      </c>
      <c r="E1064" s="4"/>
      <c r="F1064" s="6"/>
      <c r="G1064" s="6"/>
      <c r="H1064" s="7" t="str">
        <f t="shared" ca="1" si="178"/>
        <v/>
      </c>
      <c r="I1064" s="8" t="str">
        <f t="shared" ca="1" si="179"/>
        <v/>
      </c>
      <c r="J1064" s="8" t="str">
        <f>IF(C1064="","",
COUNTIFS(
sales!$C:$C,$C1064,
sales!$E:$E,$E1064,
sales!$H:$H,"&gt;="&amp;$F1064,
sales!$H:$H,"&lt;="&amp;$G1064
))</f>
        <v/>
      </c>
      <c r="K1064" s="9" t="str">
        <f>IF(COUNTIFS(sales!C:C, C1064)=0,"",
_xlfn.MAXIFS(sales!H:H, sales!C:C, C1064))</f>
        <v/>
      </c>
      <c r="L1064" s="4"/>
      <c r="M1064" s="4"/>
      <c r="N1064" s="10" t="str">
        <f>IF(C1064="","",
SUMIFS(
sales!$I:$I,
sales!$C:$C,$C1064,
sales!$E:$E,$E1064,
sales!$H:$H,"&gt;="&amp;$F1064,
sales!$H:$H,"&lt;="&amp;$G1064
))</f>
        <v/>
      </c>
      <c r="O1064" s="10" t="str">
        <f t="shared" si="180"/>
        <v/>
      </c>
      <c r="P1064" s="11" t="str">
        <f t="shared" si="181"/>
        <v/>
      </c>
      <c r="Q1064" s="12" t="str">
        <f t="shared" ca="1" si="182"/>
        <v/>
      </c>
      <c r="R1064" s="100"/>
      <c r="S1064" s="14"/>
      <c r="T1064" s="15" t="str">
        <f t="shared" ca="1" si="183"/>
        <v/>
      </c>
      <c r="U1064" s="15" t="str">
        <f t="shared" ca="1" si="184"/>
        <v/>
      </c>
      <c r="V1064" s="16"/>
      <c r="W1064" s="17" t="str">
        <f t="shared" ca="1" si="185"/>
        <v/>
      </c>
      <c r="X1064" s="18" t="str">
        <f t="shared" ca="1" si="186"/>
        <v/>
      </c>
    </row>
    <row r="1065" spans="1:24" x14ac:dyDescent="0.35">
      <c r="A1065" s="3">
        <v>1061</v>
      </c>
      <c r="B1065" s="4"/>
      <c r="C1065" s="4"/>
      <c r="D1065" s="5" t="str">
        <f t="shared" ref="D1065:D1128" si="187">IF(E1065="ISNR20","Natural Rubber-TSNR (ISNR-20)","")</f>
        <v/>
      </c>
      <c r="E1065" s="4"/>
      <c r="F1065" s="6"/>
      <c r="G1065" s="6"/>
      <c r="H1065" s="7" t="str">
        <f t="shared" ref="H1065:H1128" ca="1" si="188">IF(G1065="","",G1065-TODAY())</f>
        <v/>
      </c>
      <c r="I1065" s="8" t="str">
        <f t="shared" ref="I1065:I1128" ca="1" si="189">IF(G1065="","",
IF(G1065&lt;TODAY(),
IF(O1065&gt;0,"Violated","Completed"),
IF(H1065&lt;=7,"Expiring Soon",
"Active")))</f>
        <v/>
      </c>
      <c r="J1065" s="8" t="str">
        <f>IF(C1065="","",
COUNTIFS(
sales!$C:$C,$C1065,
sales!$E:$E,$E1065,
sales!$H:$H,"&gt;="&amp;$F1065,
sales!$H:$H,"&lt;="&amp;$G1065
))</f>
        <v/>
      </c>
      <c r="K1065" s="9" t="str">
        <f>IF(COUNTIFS(sales!C:C, C1065)=0,"",
_xlfn.MAXIFS(sales!H:H, sales!C:C, C1065))</f>
        <v/>
      </c>
      <c r="L1065" s="4"/>
      <c r="M1065" s="4"/>
      <c r="N1065" s="10" t="str">
        <f>IF(C1065="","",
SUMIFS(
sales!$I:$I,
sales!$C:$C,$C1065,
sales!$E:$E,$E1065,
sales!$H:$H,"&gt;="&amp;$F1065,
sales!$H:$H,"&lt;="&amp;$G1065
))</f>
        <v/>
      </c>
      <c r="O1065" s="10" t="str">
        <f t="shared" ref="O1065:O1128" si="190">IF(M1065="","",M1065-N1065)</f>
        <v/>
      </c>
      <c r="P1065" s="11" t="str">
        <f t="shared" ref="P1065:P1128" si="191">IF(M1065=0,"",N1065/M1065)</f>
        <v/>
      </c>
      <c r="Q1065" s="12" t="str">
        <f t="shared" ref="Q1065:Q1128" ca="1" si="192">IF(OR(G1065="",O1065=""),"",
IF(AND(G1065&lt;TODAY(),O1065&gt;0),"YES","NO"))</f>
        <v/>
      </c>
      <c r="R1065" s="100"/>
      <c r="S1065" s="14"/>
      <c r="T1065" s="15" t="str">
        <f t="shared" ref="T1065:T1128" ca="1" si="193">IF(Q1065="YES", IF(R1065="Company",L1065*(1+S1065),IF(R1065="Vendor",L1065*(1-S1065),"")),"")</f>
        <v/>
      </c>
      <c r="U1065" s="15" t="str">
        <f t="shared" ref="U1065:U1128" ca="1" si="194">IF(Q1065="YES",O1065*T1065,"")</f>
        <v/>
      </c>
      <c r="V1065" s="16"/>
      <c r="W1065" s="17" t="str">
        <f t="shared" ref="W1065:W1128" ca="1" si="195">IF(Q1065="YES",G1065+V1065,"")</f>
        <v/>
      </c>
      <c r="X1065" s="18" t="str">
        <f t="shared" ref="X1065:X1128" ca="1" si="196">IF(Q1065="YES",IF(TODAY()&gt;W1065,"OVERDUE","WITHIN TIME"),"")</f>
        <v/>
      </c>
    </row>
    <row r="1066" spans="1:24" x14ac:dyDescent="0.35">
      <c r="A1066" s="3">
        <v>1062</v>
      </c>
      <c r="B1066" s="4"/>
      <c r="C1066" s="4"/>
      <c r="D1066" s="5" t="str">
        <f t="shared" si="187"/>
        <v/>
      </c>
      <c r="E1066" s="4"/>
      <c r="F1066" s="6"/>
      <c r="G1066" s="6"/>
      <c r="H1066" s="7" t="str">
        <f t="shared" ca="1" si="188"/>
        <v/>
      </c>
      <c r="I1066" s="8" t="str">
        <f t="shared" ca="1" si="189"/>
        <v/>
      </c>
      <c r="J1066" s="8" t="str">
        <f>IF(C1066="","",
COUNTIFS(
sales!$C:$C,$C1066,
sales!$E:$E,$E1066,
sales!$H:$H,"&gt;="&amp;$F1066,
sales!$H:$H,"&lt;="&amp;$G1066
))</f>
        <v/>
      </c>
      <c r="K1066" s="9" t="str">
        <f>IF(COUNTIFS(sales!C:C, C1066)=0,"",
_xlfn.MAXIFS(sales!H:H, sales!C:C, C1066))</f>
        <v/>
      </c>
      <c r="L1066" s="4"/>
      <c r="M1066" s="4"/>
      <c r="N1066" s="10" t="str">
        <f>IF(C1066="","",
SUMIFS(
sales!$I:$I,
sales!$C:$C,$C1066,
sales!$E:$E,$E1066,
sales!$H:$H,"&gt;="&amp;$F1066,
sales!$H:$H,"&lt;="&amp;$G1066
))</f>
        <v/>
      </c>
      <c r="O1066" s="10" t="str">
        <f t="shared" si="190"/>
        <v/>
      </c>
      <c r="P1066" s="11" t="str">
        <f t="shared" si="191"/>
        <v/>
      </c>
      <c r="Q1066" s="12" t="str">
        <f t="shared" ca="1" si="192"/>
        <v/>
      </c>
      <c r="R1066" s="100"/>
      <c r="S1066" s="14"/>
      <c r="T1066" s="15" t="str">
        <f t="shared" ca="1" si="193"/>
        <v/>
      </c>
      <c r="U1066" s="15" t="str">
        <f t="shared" ca="1" si="194"/>
        <v/>
      </c>
      <c r="V1066" s="16"/>
      <c r="W1066" s="17" t="str">
        <f t="shared" ca="1" si="195"/>
        <v/>
      </c>
      <c r="X1066" s="18" t="str">
        <f t="shared" ca="1" si="196"/>
        <v/>
      </c>
    </row>
    <row r="1067" spans="1:24" x14ac:dyDescent="0.35">
      <c r="A1067" s="3">
        <v>1063</v>
      </c>
      <c r="B1067" s="4"/>
      <c r="C1067" s="4"/>
      <c r="D1067" s="5" t="str">
        <f t="shared" si="187"/>
        <v/>
      </c>
      <c r="E1067" s="4"/>
      <c r="F1067" s="6"/>
      <c r="G1067" s="6"/>
      <c r="H1067" s="7" t="str">
        <f t="shared" ca="1" si="188"/>
        <v/>
      </c>
      <c r="I1067" s="8" t="str">
        <f t="shared" ca="1" si="189"/>
        <v/>
      </c>
      <c r="J1067" s="8" t="str">
        <f>IF(C1067="","",
COUNTIFS(
sales!$C:$C,$C1067,
sales!$E:$E,$E1067,
sales!$H:$H,"&gt;="&amp;$F1067,
sales!$H:$H,"&lt;="&amp;$G1067
))</f>
        <v/>
      </c>
      <c r="K1067" s="9" t="str">
        <f>IF(COUNTIFS(sales!C:C, C1067)=0,"",
_xlfn.MAXIFS(sales!H:H, sales!C:C, C1067))</f>
        <v/>
      </c>
      <c r="L1067" s="4"/>
      <c r="M1067" s="4"/>
      <c r="N1067" s="10" t="str">
        <f>IF(C1067="","",
SUMIFS(
sales!$I:$I,
sales!$C:$C,$C1067,
sales!$E:$E,$E1067,
sales!$H:$H,"&gt;="&amp;$F1067,
sales!$H:$H,"&lt;="&amp;$G1067
))</f>
        <v/>
      </c>
      <c r="O1067" s="10" t="str">
        <f t="shared" si="190"/>
        <v/>
      </c>
      <c r="P1067" s="11" t="str">
        <f t="shared" si="191"/>
        <v/>
      </c>
      <c r="Q1067" s="12" t="str">
        <f t="shared" ca="1" si="192"/>
        <v/>
      </c>
      <c r="R1067" s="100"/>
      <c r="S1067" s="14"/>
      <c r="T1067" s="15" t="str">
        <f t="shared" ca="1" si="193"/>
        <v/>
      </c>
      <c r="U1067" s="15" t="str">
        <f t="shared" ca="1" si="194"/>
        <v/>
      </c>
      <c r="V1067" s="16"/>
      <c r="W1067" s="17" t="str">
        <f t="shared" ca="1" si="195"/>
        <v/>
      </c>
      <c r="X1067" s="18" t="str">
        <f t="shared" ca="1" si="196"/>
        <v/>
      </c>
    </row>
    <row r="1068" spans="1:24" x14ac:dyDescent="0.35">
      <c r="A1068" s="3">
        <v>1064</v>
      </c>
      <c r="B1068" s="4"/>
      <c r="C1068" s="4"/>
      <c r="D1068" s="5" t="str">
        <f t="shared" si="187"/>
        <v/>
      </c>
      <c r="E1068" s="4"/>
      <c r="F1068" s="6"/>
      <c r="G1068" s="6"/>
      <c r="H1068" s="7" t="str">
        <f t="shared" ca="1" si="188"/>
        <v/>
      </c>
      <c r="I1068" s="8" t="str">
        <f t="shared" ca="1" si="189"/>
        <v/>
      </c>
      <c r="J1068" s="8" t="str">
        <f>IF(C1068="","",
COUNTIFS(
sales!$C:$C,$C1068,
sales!$E:$E,$E1068,
sales!$H:$H,"&gt;="&amp;$F1068,
sales!$H:$H,"&lt;="&amp;$G1068
))</f>
        <v/>
      </c>
      <c r="K1068" s="9" t="str">
        <f>IF(COUNTIFS(sales!C:C, C1068)=0,"",
_xlfn.MAXIFS(sales!H:H, sales!C:C, C1068))</f>
        <v/>
      </c>
      <c r="L1068" s="4"/>
      <c r="M1068" s="4"/>
      <c r="N1068" s="10" t="str">
        <f>IF(C1068="","",
SUMIFS(
sales!$I:$I,
sales!$C:$C,$C1068,
sales!$E:$E,$E1068,
sales!$H:$H,"&gt;="&amp;$F1068,
sales!$H:$H,"&lt;="&amp;$G1068
))</f>
        <v/>
      </c>
      <c r="O1068" s="10" t="str">
        <f t="shared" si="190"/>
        <v/>
      </c>
      <c r="P1068" s="11" t="str">
        <f t="shared" si="191"/>
        <v/>
      </c>
      <c r="Q1068" s="12" t="str">
        <f t="shared" ca="1" si="192"/>
        <v/>
      </c>
      <c r="R1068" s="100"/>
      <c r="S1068" s="14"/>
      <c r="T1068" s="15" t="str">
        <f t="shared" ca="1" si="193"/>
        <v/>
      </c>
      <c r="U1068" s="15" t="str">
        <f t="shared" ca="1" si="194"/>
        <v/>
      </c>
      <c r="V1068" s="16"/>
      <c r="W1068" s="17" t="str">
        <f t="shared" ca="1" si="195"/>
        <v/>
      </c>
      <c r="X1068" s="18" t="str">
        <f t="shared" ca="1" si="196"/>
        <v/>
      </c>
    </row>
    <row r="1069" spans="1:24" x14ac:dyDescent="0.35">
      <c r="A1069" s="3">
        <v>1065</v>
      </c>
      <c r="B1069" s="4"/>
      <c r="C1069" s="4"/>
      <c r="D1069" s="5" t="str">
        <f t="shared" si="187"/>
        <v/>
      </c>
      <c r="E1069" s="4"/>
      <c r="F1069" s="6"/>
      <c r="G1069" s="6"/>
      <c r="H1069" s="7" t="str">
        <f t="shared" ca="1" si="188"/>
        <v/>
      </c>
      <c r="I1069" s="8" t="str">
        <f t="shared" ca="1" si="189"/>
        <v/>
      </c>
      <c r="J1069" s="8" t="str">
        <f>IF(C1069="","",
COUNTIFS(
sales!$C:$C,$C1069,
sales!$E:$E,$E1069,
sales!$H:$H,"&gt;="&amp;$F1069,
sales!$H:$H,"&lt;="&amp;$G1069
))</f>
        <v/>
      </c>
      <c r="K1069" s="9" t="str">
        <f>IF(COUNTIFS(sales!C:C, C1069)=0,"",
_xlfn.MAXIFS(sales!H:H, sales!C:C, C1069))</f>
        <v/>
      </c>
      <c r="L1069" s="4"/>
      <c r="M1069" s="4"/>
      <c r="N1069" s="10" t="str">
        <f>IF(C1069="","",
SUMIFS(
sales!$I:$I,
sales!$C:$C,$C1069,
sales!$E:$E,$E1069,
sales!$H:$H,"&gt;="&amp;$F1069,
sales!$H:$H,"&lt;="&amp;$G1069
))</f>
        <v/>
      </c>
      <c r="O1069" s="10" t="str">
        <f t="shared" si="190"/>
        <v/>
      </c>
      <c r="P1069" s="11" t="str">
        <f t="shared" si="191"/>
        <v/>
      </c>
      <c r="Q1069" s="12" t="str">
        <f t="shared" ca="1" si="192"/>
        <v/>
      </c>
      <c r="R1069" s="100"/>
      <c r="S1069" s="14"/>
      <c r="T1069" s="15" t="str">
        <f t="shared" ca="1" si="193"/>
        <v/>
      </c>
      <c r="U1069" s="15" t="str">
        <f t="shared" ca="1" si="194"/>
        <v/>
      </c>
      <c r="V1069" s="16"/>
      <c r="W1069" s="17" t="str">
        <f t="shared" ca="1" si="195"/>
        <v/>
      </c>
      <c r="X1069" s="18" t="str">
        <f t="shared" ca="1" si="196"/>
        <v/>
      </c>
    </row>
    <row r="1070" spans="1:24" x14ac:dyDescent="0.35">
      <c r="A1070" s="3">
        <v>1066</v>
      </c>
      <c r="B1070" s="4"/>
      <c r="C1070" s="4"/>
      <c r="D1070" s="5" t="str">
        <f t="shared" si="187"/>
        <v/>
      </c>
      <c r="E1070" s="4"/>
      <c r="F1070" s="6"/>
      <c r="G1070" s="6"/>
      <c r="H1070" s="7" t="str">
        <f t="shared" ca="1" si="188"/>
        <v/>
      </c>
      <c r="I1070" s="8" t="str">
        <f t="shared" ca="1" si="189"/>
        <v/>
      </c>
      <c r="J1070" s="8" t="str">
        <f>IF(C1070="","",
COUNTIFS(
sales!$C:$C,$C1070,
sales!$E:$E,$E1070,
sales!$H:$H,"&gt;="&amp;$F1070,
sales!$H:$H,"&lt;="&amp;$G1070
))</f>
        <v/>
      </c>
      <c r="K1070" s="9" t="str">
        <f>IF(COUNTIFS(sales!C:C, C1070)=0,"",
_xlfn.MAXIFS(sales!H:H, sales!C:C, C1070))</f>
        <v/>
      </c>
      <c r="L1070" s="4"/>
      <c r="M1070" s="4"/>
      <c r="N1070" s="10" t="str">
        <f>IF(C1070="","",
SUMIFS(
sales!$I:$I,
sales!$C:$C,$C1070,
sales!$E:$E,$E1070,
sales!$H:$H,"&gt;="&amp;$F1070,
sales!$H:$H,"&lt;="&amp;$G1070
))</f>
        <v/>
      </c>
      <c r="O1070" s="10" t="str">
        <f t="shared" si="190"/>
        <v/>
      </c>
      <c r="P1070" s="11" t="str">
        <f t="shared" si="191"/>
        <v/>
      </c>
      <c r="Q1070" s="12" t="str">
        <f t="shared" ca="1" si="192"/>
        <v/>
      </c>
      <c r="R1070" s="100"/>
      <c r="S1070" s="14"/>
      <c r="T1070" s="15" t="str">
        <f t="shared" ca="1" si="193"/>
        <v/>
      </c>
      <c r="U1070" s="15" t="str">
        <f t="shared" ca="1" si="194"/>
        <v/>
      </c>
      <c r="V1070" s="16"/>
      <c r="W1070" s="17" t="str">
        <f t="shared" ca="1" si="195"/>
        <v/>
      </c>
      <c r="X1070" s="18" t="str">
        <f t="shared" ca="1" si="196"/>
        <v/>
      </c>
    </row>
    <row r="1071" spans="1:24" x14ac:dyDescent="0.35">
      <c r="A1071" s="3">
        <v>1067</v>
      </c>
      <c r="B1071" s="4"/>
      <c r="C1071" s="4"/>
      <c r="D1071" s="5" t="str">
        <f t="shared" si="187"/>
        <v/>
      </c>
      <c r="E1071" s="4"/>
      <c r="F1071" s="6"/>
      <c r="G1071" s="6"/>
      <c r="H1071" s="7" t="str">
        <f t="shared" ca="1" si="188"/>
        <v/>
      </c>
      <c r="I1071" s="8" t="str">
        <f t="shared" ca="1" si="189"/>
        <v/>
      </c>
      <c r="J1071" s="8" t="str">
        <f>IF(C1071="","",
COUNTIFS(
sales!$C:$C,$C1071,
sales!$E:$E,$E1071,
sales!$H:$H,"&gt;="&amp;$F1071,
sales!$H:$H,"&lt;="&amp;$G1071
))</f>
        <v/>
      </c>
      <c r="K1071" s="9" t="str">
        <f>IF(COUNTIFS(sales!C:C, C1071)=0,"",
_xlfn.MAXIFS(sales!H:H, sales!C:C, C1071))</f>
        <v/>
      </c>
      <c r="L1071" s="4"/>
      <c r="M1071" s="4"/>
      <c r="N1071" s="10" t="str">
        <f>IF(C1071="","",
SUMIFS(
sales!$I:$I,
sales!$C:$C,$C1071,
sales!$E:$E,$E1071,
sales!$H:$H,"&gt;="&amp;$F1071,
sales!$H:$H,"&lt;="&amp;$G1071
))</f>
        <v/>
      </c>
      <c r="O1071" s="10" t="str">
        <f t="shared" si="190"/>
        <v/>
      </c>
      <c r="P1071" s="11" t="str">
        <f t="shared" si="191"/>
        <v/>
      </c>
      <c r="Q1071" s="12" t="str">
        <f t="shared" ca="1" si="192"/>
        <v/>
      </c>
      <c r="R1071" s="100"/>
      <c r="S1071" s="14"/>
      <c r="T1071" s="15" t="str">
        <f t="shared" ca="1" si="193"/>
        <v/>
      </c>
      <c r="U1071" s="15" t="str">
        <f t="shared" ca="1" si="194"/>
        <v/>
      </c>
      <c r="V1071" s="16"/>
      <c r="W1071" s="17" t="str">
        <f t="shared" ca="1" si="195"/>
        <v/>
      </c>
      <c r="X1071" s="18" t="str">
        <f t="shared" ca="1" si="196"/>
        <v/>
      </c>
    </row>
    <row r="1072" spans="1:24" x14ac:dyDescent="0.35">
      <c r="A1072" s="3">
        <v>1068</v>
      </c>
      <c r="B1072" s="4"/>
      <c r="C1072" s="4"/>
      <c r="D1072" s="5" t="str">
        <f t="shared" si="187"/>
        <v/>
      </c>
      <c r="E1072" s="4"/>
      <c r="F1072" s="6"/>
      <c r="G1072" s="6"/>
      <c r="H1072" s="7" t="str">
        <f t="shared" ca="1" si="188"/>
        <v/>
      </c>
      <c r="I1072" s="8" t="str">
        <f t="shared" ca="1" si="189"/>
        <v/>
      </c>
      <c r="J1072" s="8" t="str">
        <f>IF(C1072="","",
COUNTIFS(
sales!$C:$C,$C1072,
sales!$E:$E,$E1072,
sales!$H:$H,"&gt;="&amp;$F1072,
sales!$H:$H,"&lt;="&amp;$G1072
))</f>
        <v/>
      </c>
      <c r="K1072" s="9" t="str">
        <f>IF(COUNTIFS(sales!C:C, C1072)=0,"",
_xlfn.MAXIFS(sales!H:H, sales!C:C, C1072))</f>
        <v/>
      </c>
      <c r="L1072" s="4"/>
      <c r="M1072" s="4"/>
      <c r="N1072" s="10" t="str">
        <f>IF(C1072="","",
SUMIFS(
sales!$I:$I,
sales!$C:$C,$C1072,
sales!$E:$E,$E1072,
sales!$H:$H,"&gt;="&amp;$F1072,
sales!$H:$H,"&lt;="&amp;$G1072
))</f>
        <v/>
      </c>
      <c r="O1072" s="10" t="str">
        <f t="shared" si="190"/>
        <v/>
      </c>
      <c r="P1072" s="11" t="str">
        <f t="shared" si="191"/>
        <v/>
      </c>
      <c r="Q1072" s="12" t="str">
        <f t="shared" ca="1" si="192"/>
        <v/>
      </c>
      <c r="R1072" s="100"/>
      <c r="S1072" s="14"/>
      <c r="T1072" s="15" t="str">
        <f t="shared" ca="1" si="193"/>
        <v/>
      </c>
      <c r="U1072" s="15" t="str">
        <f t="shared" ca="1" si="194"/>
        <v/>
      </c>
      <c r="V1072" s="16"/>
      <c r="W1072" s="17" t="str">
        <f t="shared" ca="1" si="195"/>
        <v/>
      </c>
      <c r="X1072" s="18" t="str">
        <f t="shared" ca="1" si="196"/>
        <v/>
      </c>
    </row>
    <row r="1073" spans="1:24" x14ac:dyDescent="0.35">
      <c r="A1073" s="3">
        <v>1069</v>
      </c>
      <c r="B1073" s="4"/>
      <c r="C1073" s="4"/>
      <c r="D1073" s="5" t="str">
        <f t="shared" si="187"/>
        <v/>
      </c>
      <c r="E1073" s="4"/>
      <c r="F1073" s="6"/>
      <c r="G1073" s="6"/>
      <c r="H1073" s="7" t="str">
        <f t="shared" ca="1" si="188"/>
        <v/>
      </c>
      <c r="I1073" s="8" t="str">
        <f t="shared" ca="1" si="189"/>
        <v/>
      </c>
      <c r="J1073" s="8" t="str">
        <f>IF(C1073="","",
COUNTIFS(
sales!$C:$C,$C1073,
sales!$E:$E,$E1073,
sales!$H:$H,"&gt;="&amp;$F1073,
sales!$H:$H,"&lt;="&amp;$G1073
))</f>
        <v/>
      </c>
      <c r="K1073" s="9" t="str">
        <f>IF(COUNTIFS(sales!C:C, C1073)=0,"",
_xlfn.MAXIFS(sales!H:H, sales!C:C, C1073))</f>
        <v/>
      </c>
      <c r="L1073" s="4"/>
      <c r="M1073" s="4"/>
      <c r="N1073" s="10" t="str">
        <f>IF(C1073="","",
SUMIFS(
sales!$I:$I,
sales!$C:$C,$C1073,
sales!$E:$E,$E1073,
sales!$H:$H,"&gt;="&amp;$F1073,
sales!$H:$H,"&lt;="&amp;$G1073
))</f>
        <v/>
      </c>
      <c r="O1073" s="10" t="str">
        <f t="shared" si="190"/>
        <v/>
      </c>
      <c r="P1073" s="11" t="str">
        <f t="shared" si="191"/>
        <v/>
      </c>
      <c r="Q1073" s="12" t="str">
        <f t="shared" ca="1" si="192"/>
        <v/>
      </c>
      <c r="R1073" s="100"/>
      <c r="S1073" s="14"/>
      <c r="T1073" s="15" t="str">
        <f t="shared" ca="1" si="193"/>
        <v/>
      </c>
      <c r="U1073" s="15" t="str">
        <f t="shared" ca="1" si="194"/>
        <v/>
      </c>
      <c r="V1073" s="16"/>
      <c r="W1073" s="17" t="str">
        <f t="shared" ca="1" si="195"/>
        <v/>
      </c>
      <c r="X1073" s="18" t="str">
        <f t="shared" ca="1" si="196"/>
        <v/>
      </c>
    </row>
    <row r="1074" spans="1:24" x14ac:dyDescent="0.35">
      <c r="A1074" s="3">
        <v>1070</v>
      </c>
      <c r="B1074" s="4"/>
      <c r="C1074" s="4"/>
      <c r="D1074" s="5" t="str">
        <f t="shared" si="187"/>
        <v/>
      </c>
      <c r="E1074" s="4"/>
      <c r="F1074" s="6"/>
      <c r="G1074" s="6"/>
      <c r="H1074" s="7" t="str">
        <f t="shared" ca="1" si="188"/>
        <v/>
      </c>
      <c r="I1074" s="8" t="str">
        <f t="shared" ca="1" si="189"/>
        <v/>
      </c>
      <c r="J1074" s="8" t="str">
        <f>IF(C1074="","",
COUNTIFS(
sales!$C:$C,$C1074,
sales!$E:$E,$E1074,
sales!$H:$H,"&gt;="&amp;$F1074,
sales!$H:$H,"&lt;="&amp;$G1074
))</f>
        <v/>
      </c>
      <c r="K1074" s="9" t="str">
        <f>IF(COUNTIFS(sales!C:C, C1074)=0,"",
_xlfn.MAXIFS(sales!H:H, sales!C:C, C1074))</f>
        <v/>
      </c>
      <c r="L1074" s="4"/>
      <c r="M1074" s="4"/>
      <c r="N1074" s="10" t="str">
        <f>IF(C1074="","",
SUMIFS(
sales!$I:$I,
sales!$C:$C,$C1074,
sales!$E:$E,$E1074,
sales!$H:$H,"&gt;="&amp;$F1074,
sales!$H:$H,"&lt;="&amp;$G1074
))</f>
        <v/>
      </c>
      <c r="O1074" s="10" t="str">
        <f t="shared" si="190"/>
        <v/>
      </c>
      <c r="P1074" s="11" t="str">
        <f t="shared" si="191"/>
        <v/>
      </c>
      <c r="Q1074" s="12" t="str">
        <f t="shared" ca="1" si="192"/>
        <v/>
      </c>
      <c r="R1074" s="100"/>
      <c r="S1074" s="14"/>
      <c r="T1074" s="15" t="str">
        <f t="shared" ca="1" si="193"/>
        <v/>
      </c>
      <c r="U1074" s="15" t="str">
        <f t="shared" ca="1" si="194"/>
        <v/>
      </c>
      <c r="V1074" s="16"/>
      <c r="W1074" s="17" t="str">
        <f t="shared" ca="1" si="195"/>
        <v/>
      </c>
      <c r="X1074" s="18" t="str">
        <f t="shared" ca="1" si="196"/>
        <v/>
      </c>
    </row>
    <row r="1075" spans="1:24" x14ac:dyDescent="0.35">
      <c r="A1075" s="3">
        <v>1071</v>
      </c>
      <c r="B1075" s="4"/>
      <c r="C1075" s="4"/>
      <c r="D1075" s="5" t="str">
        <f t="shared" si="187"/>
        <v/>
      </c>
      <c r="E1075" s="4"/>
      <c r="F1075" s="6"/>
      <c r="G1075" s="6"/>
      <c r="H1075" s="7" t="str">
        <f t="shared" ca="1" si="188"/>
        <v/>
      </c>
      <c r="I1075" s="8" t="str">
        <f t="shared" ca="1" si="189"/>
        <v/>
      </c>
      <c r="J1075" s="8" t="str">
        <f>IF(C1075="","",
COUNTIFS(
sales!$C:$C,$C1075,
sales!$E:$E,$E1075,
sales!$H:$H,"&gt;="&amp;$F1075,
sales!$H:$H,"&lt;="&amp;$G1075
))</f>
        <v/>
      </c>
      <c r="K1075" s="9" t="str">
        <f>IF(COUNTIFS(sales!C:C, C1075)=0,"",
_xlfn.MAXIFS(sales!H:H, sales!C:C, C1075))</f>
        <v/>
      </c>
      <c r="L1075" s="4"/>
      <c r="M1075" s="4"/>
      <c r="N1075" s="10" t="str">
        <f>IF(C1075="","",
SUMIFS(
sales!$I:$I,
sales!$C:$C,$C1075,
sales!$E:$E,$E1075,
sales!$H:$H,"&gt;="&amp;$F1075,
sales!$H:$H,"&lt;="&amp;$G1075
))</f>
        <v/>
      </c>
      <c r="O1075" s="10" t="str">
        <f t="shared" si="190"/>
        <v/>
      </c>
      <c r="P1075" s="11" t="str">
        <f t="shared" si="191"/>
        <v/>
      </c>
      <c r="Q1075" s="12" t="str">
        <f t="shared" ca="1" si="192"/>
        <v/>
      </c>
      <c r="R1075" s="100"/>
      <c r="S1075" s="14"/>
      <c r="T1075" s="15" t="str">
        <f t="shared" ca="1" si="193"/>
        <v/>
      </c>
      <c r="U1075" s="15" t="str">
        <f t="shared" ca="1" si="194"/>
        <v/>
      </c>
      <c r="V1075" s="16"/>
      <c r="W1075" s="17" t="str">
        <f t="shared" ca="1" si="195"/>
        <v/>
      </c>
      <c r="X1075" s="18" t="str">
        <f t="shared" ca="1" si="196"/>
        <v/>
      </c>
    </row>
    <row r="1076" spans="1:24" x14ac:dyDescent="0.35">
      <c r="A1076" s="3">
        <v>1072</v>
      </c>
      <c r="B1076" s="4"/>
      <c r="C1076" s="4"/>
      <c r="D1076" s="5" t="str">
        <f t="shared" si="187"/>
        <v/>
      </c>
      <c r="E1076" s="4"/>
      <c r="F1076" s="6"/>
      <c r="G1076" s="6"/>
      <c r="H1076" s="7" t="str">
        <f t="shared" ca="1" si="188"/>
        <v/>
      </c>
      <c r="I1076" s="8" t="str">
        <f t="shared" ca="1" si="189"/>
        <v/>
      </c>
      <c r="J1076" s="8" t="str">
        <f>IF(C1076="","",
COUNTIFS(
sales!$C:$C,$C1076,
sales!$E:$E,$E1076,
sales!$H:$H,"&gt;="&amp;$F1076,
sales!$H:$H,"&lt;="&amp;$G1076
))</f>
        <v/>
      </c>
      <c r="K1076" s="9" t="str">
        <f>IF(COUNTIFS(sales!C:C, C1076)=0,"",
_xlfn.MAXIFS(sales!H:H, sales!C:C, C1076))</f>
        <v/>
      </c>
      <c r="L1076" s="4"/>
      <c r="M1076" s="4"/>
      <c r="N1076" s="10" t="str">
        <f>IF(C1076="","",
SUMIFS(
sales!$I:$I,
sales!$C:$C,$C1076,
sales!$E:$E,$E1076,
sales!$H:$H,"&gt;="&amp;$F1076,
sales!$H:$H,"&lt;="&amp;$G1076
))</f>
        <v/>
      </c>
      <c r="O1076" s="10" t="str">
        <f t="shared" si="190"/>
        <v/>
      </c>
      <c r="P1076" s="11" t="str">
        <f t="shared" si="191"/>
        <v/>
      </c>
      <c r="Q1076" s="12" t="str">
        <f t="shared" ca="1" si="192"/>
        <v/>
      </c>
      <c r="R1076" s="100"/>
      <c r="S1076" s="14"/>
      <c r="T1076" s="15" t="str">
        <f t="shared" ca="1" si="193"/>
        <v/>
      </c>
      <c r="U1076" s="15" t="str">
        <f t="shared" ca="1" si="194"/>
        <v/>
      </c>
      <c r="V1076" s="16"/>
      <c r="W1076" s="17" t="str">
        <f t="shared" ca="1" si="195"/>
        <v/>
      </c>
      <c r="X1076" s="18" t="str">
        <f t="shared" ca="1" si="196"/>
        <v/>
      </c>
    </row>
    <row r="1077" spans="1:24" x14ac:dyDescent="0.35">
      <c r="A1077" s="3">
        <v>1073</v>
      </c>
      <c r="B1077" s="4"/>
      <c r="C1077" s="4"/>
      <c r="D1077" s="5" t="str">
        <f t="shared" si="187"/>
        <v/>
      </c>
      <c r="E1077" s="4"/>
      <c r="F1077" s="6"/>
      <c r="G1077" s="6"/>
      <c r="H1077" s="7" t="str">
        <f t="shared" ca="1" si="188"/>
        <v/>
      </c>
      <c r="I1077" s="8" t="str">
        <f t="shared" ca="1" si="189"/>
        <v/>
      </c>
      <c r="J1077" s="8" t="str">
        <f>IF(C1077="","",
COUNTIFS(
sales!$C:$C,$C1077,
sales!$E:$E,$E1077,
sales!$H:$H,"&gt;="&amp;$F1077,
sales!$H:$H,"&lt;="&amp;$G1077
))</f>
        <v/>
      </c>
      <c r="K1077" s="9" t="str">
        <f>IF(COUNTIFS(sales!C:C, C1077)=0,"",
_xlfn.MAXIFS(sales!H:H, sales!C:C, C1077))</f>
        <v/>
      </c>
      <c r="L1077" s="4"/>
      <c r="M1077" s="4"/>
      <c r="N1077" s="10" t="str">
        <f>IF(C1077="","",
SUMIFS(
sales!$I:$I,
sales!$C:$C,$C1077,
sales!$E:$E,$E1077,
sales!$H:$H,"&gt;="&amp;$F1077,
sales!$H:$H,"&lt;="&amp;$G1077
))</f>
        <v/>
      </c>
      <c r="O1077" s="10" t="str">
        <f t="shared" si="190"/>
        <v/>
      </c>
      <c r="P1077" s="11" t="str">
        <f t="shared" si="191"/>
        <v/>
      </c>
      <c r="Q1077" s="12" t="str">
        <f t="shared" ca="1" si="192"/>
        <v/>
      </c>
      <c r="R1077" s="100"/>
      <c r="S1077" s="14"/>
      <c r="T1077" s="15" t="str">
        <f t="shared" ca="1" si="193"/>
        <v/>
      </c>
      <c r="U1077" s="15" t="str">
        <f t="shared" ca="1" si="194"/>
        <v/>
      </c>
      <c r="V1077" s="16"/>
      <c r="W1077" s="17" t="str">
        <f t="shared" ca="1" si="195"/>
        <v/>
      </c>
      <c r="X1077" s="18" t="str">
        <f t="shared" ca="1" si="196"/>
        <v/>
      </c>
    </row>
    <row r="1078" spans="1:24" x14ac:dyDescent="0.35">
      <c r="A1078" s="3">
        <v>1074</v>
      </c>
      <c r="B1078" s="4"/>
      <c r="C1078" s="4"/>
      <c r="D1078" s="5" t="str">
        <f t="shared" si="187"/>
        <v/>
      </c>
      <c r="E1078" s="4"/>
      <c r="F1078" s="6"/>
      <c r="G1078" s="6"/>
      <c r="H1078" s="7" t="str">
        <f t="shared" ca="1" si="188"/>
        <v/>
      </c>
      <c r="I1078" s="8" t="str">
        <f t="shared" ca="1" si="189"/>
        <v/>
      </c>
      <c r="J1078" s="8" t="str">
        <f>IF(C1078="","",
COUNTIFS(
sales!$C:$C,$C1078,
sales!$E:$E,$E1078,
sales!$H:$H,"&gt;="&amp;$F1078,
sales!$H:$H,"&lt;="&amp;$G1078
))</f>
        <v/>
      </c>
      <c r="K1078" s="9" t="str">
        <f>IF(COUNTIFS(sales!C:C, C1078)=0,"",
_xlfn.MAXIFS(sales!H:H, sales!C:C, C1078))</f>
        <v/>
      </c>
      <c r="L1078" s="4"/>
      <c r="M1078" s="4"/>
      <c r="N1078" s="10" t="str">
        <f>IF(C1078="","",
SUMIFS(
sales!$I:$I,
sales!$C:$C,$C1078,
sales!$E:$E,$E1078,
sales!$H:$H,"&gt;="&amp;$F1078,
sales!$H:$H,"&lt;="&amp;$G1078
))</f>
        <v/>
      </c>
      <c r="O1078" s="10" t="str">
        <f t="shared" si="190"/>
        <v/>
      </c>
      <c r="P1078" s="11" t="str">
        <f t="shared" si="191"/>
        <v/>
      </c>
      <c r="Q1078" s="12" t="str">
        <f t="shared" ca="1" si="192"/>
        <v/>
      </c>
      <c r="R1078" s="100"/>
      <c r="S1078" s="14"/>
      <c r="T1078" s="15" t="str">
        <f t="shared" ca="1" si="193"/>
        <v/>
      </c>
      <c r="U1078" s="15" t="str">
        <f t="shared" ca="1" si="194"/>
        <v/>
      </c>
      <c r="V1078" s="16"/>
      <c r="W1078" s="17" t="str">
        <f t="shared" ca="1" si="195"/>
        <v/>
      </c>
      <c r="X1078" s="18" t="str">
        <f t="shared" ca="1" si="196"/>
        <v/>
      </c>
    </row>
    <row r="1079" spans="1:24" x14ac:dyDescent="0.35">
      <c r="A1079" s="3">
        <v>1075</v>
      </c>
      <c r="B1079" s="4"/>
      <c r="C1079" s="4"/>
      <c r="D1079" s="5" t="str">
        <f t="shared" si="187"/>
        <v/>
      </c>
      <c r="E1079" s="4"/>
      <c r="F1079" s="6"/>
      <c r="G1079" s="6"/>
      <c r="H1079" s="7" t="str">
        <f t="shared" ca="1" si="188"/>
        <v/>
      </c>
      <c r="I1079" s="8" t="str">
        <f t="shared" ca="1" si="189"/>
        <v/>
      </c>
      <c r="J1079" s="8" t="str">
        <f>IF(C1079="","",
COUNTIFS(
sales!$C:$C,$C1079,
sales!$E:$E,$E1079,
sales!$H:$H,"&gt;="&amp;$F1079,
sales!$H:$H,"&lt;="&amp;$G1079
))</f>
        <v/>
      </c>
      <c r="K1079" s="9" t="str">
        <f>IF(COUNTIFS(sales!C:C, C1079)=0,"",
_xlfn.MAXIFS(sales!H:H, sales!C:C, C1079))</f>
        <v/>
      </c>
      <c r="L1079" s="4"/>
      <c r="M1079" s="4"/>
      <c r="N1079" s="10" t="str">
        <f>IF(C1079="","",
SUMIFS(
sales!$I:$I,
sales!$C:$C,$C1079,
sales!$E:$E,$E1079,
sales!$H:$H,"&gt;="&amp;$F1079,
sales!$H:$H,"&lt;="&amp;$G1079
))</f>
        <v/>
      </c>
      <c r="O1079" s="10" t="str">
        <f t="shared" si="190"/>
        <v/>
      </c>
      <c r="P1079" s="11" t="str">
        <f t="shared" si="191"/>
        <v/>
      </c>
      <c r="Q1079" s="12" t="str">
        <f t="shared" ca="1" si="192"/>
        <v/>
      </c>
      <c r="R1079" s="100"/>
      <c r="S1079" s="14"/>
      <c r="T1079" s="15" t="str">
        <f t="shared" ca="1" si="193"/>
        <v/>
      </c>
      <c r="U1079" s="15" t="str">
        <f t="shared" ca="1" si="194"/>
        <v/>
      </c>
      <c r="V1079" s="16"/>
      <c r="W1079" s="17" t="str">
        <f t="shared" ca="1" si="195"/>
        <v/>
      </c>
      <c r="X1079" s="18" t="str">
        <f t="shared" ca="1" si="196"/>
        <v/>
      </c>
    </row>
    <row r="1080" spans="1:24" x14ac:dyDescent="0.35">
      <c r="A1080" s="3">
        <v>1076</v>
      </c>
      <c r="B1080" s="4"/>
      <c r="C1080" s="4"/>
      <c r="D1080" s="5" t="str">
        <f t="shared" si="187"/>
        <v/>
      </c>
      <c r="E1080" s="4"/>
      <c r="F1080" s="6"/>
      <c r="G1080" s="6"/>
      <c r="H1080" s="7" t="str">
        <f t="shared" ca="1" si="188"/>
        <v/>
      </c>
      <c r="I1080" s="8" t="str">
        <f t="shared" ca="1" si="189"/>
        <v/>
      </c>
      <c r="J1080" s="8" t="str">
        <f>IF(C1080="","",
COUNTIFS(
sales!$C:$C,$C1080,
sales!$E:$E,$E1080,
sales!$H:$H,"&gt;="&amp;$F1080,
sales!$H:$H,"&lt;="&amp;$G1080
))</f>
        <v/>
      </c>
      <c r="K1080" s="9" t="str">
        <f>IF(COUNTIFS(sales!C:C, C1080)=0,"",
_xlfn.MAXIFS(sales!H:H, sales!C:C, C1080))</f>
        <v/>
      </c>
      <c r="L1080" s="4"/>
      <c r="M1080" s="4"/>
      <c r="N1080" s="10" t="str">
        <f>IF(C1080="","",
SUMIFS(
sales!$I:$I,
sales!$C:$C,$C1080,
sales!$E:$E,$E1080,
sales!$H:$H,"&gt;="&amp;$F1080,
sales!$H:$H,"&lt;="&amp;$G1080
))</f>
        <v/>
      </c>
      <c r="O1080" s="10" t="str">
        <f t="shared" si="190"/>
        <v/>
      </c>
      <c r="P1080" s="11" t="str">
        <f t="shared" si="191"/>
        <v/>
      </c>
      <c r="Q1080" s="12" t="str">
        <f t="shared" ca="1" si="192"/>
        <v/>
      </c>
      <c r="R1080" s="100"/>
      <c r="S1080" s="14"/>
      <c r="T1080" s="15" t="str">
        <f t="shared" ca="1" si="193"/>
        <v/>
      </c>
      <c r="U1080" s="15" t="str">
        <f t="shared" ca="1" si="194"/>
        <v/>
      </c>
      <c r="V1080" s="16"/>
      <c r="W1080" s="17" t="str">
        <f t="shared" ca="1" si="195"/>
        <v/>
      </c>
      <c r="X1080" s="18" t="str">
        <f t="shared" ca="1" si="196"/>
        <v/>
      </c>
    </row>
    <row r="1081" spans="1:24" x14ac:dyDescent="0.35">
      <c r="A1081" s="3">
        <v>1077</v>
      </c>
      <c r="B1081" s="4"/>
      <c r="C1081" s="4"/>
      <c r="D1081" s="5" t="str">
        <f t="shared" si="187"/>
        <v/>
      </c>
      <c r="E1081" s="4"/>
      <c r="F1081" s="6"/>
      <c r="G1081" s="6"/>
      <c r="H1081" s="7" t="str">
        <f t="shared" ca="1" si="188"/>
        <v/>
      </c>
      <c r="I1081" s="8" t="str">
        <f t="shared" ca="1" si="189"/>
        <v/>
      </c>
      <c r="J1081" s="8" t="str">
        <f>IF(C1081="","",
COUNTIFS(
sales!$C:$C,$C1081,
sales!$E:$E,$E1081,
sales!$H:$H,"&gt;="&amp;$F1081,
sales!$H:$H,"&lt;="&amp;$G1081
))</f>
        <v/>
      </c>
      <c r="K1081" s="9" t="str">
        <f>IF(COUNTIFS(sales!C:C, C1081)=0,"",
_xlfn.MAXIFS(sales!H:H, sales!C:C, C1081))</f>
        <v/>
      </c>
      <c r="L1081" s="4"/>
      <c r="M1081" s="4"/>
      <c r="N1081" s="10" t="str">
        <f>IF(C1081="","",
SUMIFS(
sales!$I:$I,
sales!$C:$C,$C1081,
sales!$E:$E,$E1081,
sales!$H:$H,"&gt;="&amp;$F1081,
sales!$H:$H,"&lt;="&amp;$G1081
))</f>
        <v/>
      </c>
      <c r="O1081" s="10" t="str">
        <f t="shared" si="190"/>
        <v/>
      </c>
      <c r="P1081" s="11" t="str">
        <f t="shared" si="191"/>
        <v/>
      </c>
      <c r="Q1081" s="12" t="str">
        <f t="shared" ca="1" si="192"/>
        <v/>
      </c>
      <c r="R1081" s="100"/>
      <c r="S1081" s="14"/>
      <c r="T1081" s="15" t="str">
        <f t="shared" ca="1" si="193"/>
        <v/>
      </c>
      <c r="U1081" s="15" t="str">
        <f t="shared" ca="1" si="194"/>
        <v/>
      </c>
      <c r="V1081" s="16"/>
      <c r="W1081" s="17" t="str">
        <f t="shared" ca="1" si="195"/>
        <v/>
      </c>
      <c r="X1081" s="18" t="str">
        <f t="shared" ca="1" si="196"/>
        <v/>
      </c>
    </row>
    <row r="1082" spans="1:24" x14ac:dyDescent="0.35">
      <c r="A1082" s="3">
        <v>1078</v>
      </c>
      <c r="B1082" s="4"/>
      <c r="C1082" s="4"/>
      <c r="D1082" s="5" t="str">
        <f t="shared" si="187"/>
        <v/>
      </c>
      <c r="E1082" s="4"/>
      <c r="F1082" s="6"/>
      <c r="G1082" s="6"/>
      <c r="H1082" s="7" t="str">
        <f t="shared" ca="1" si="188"/>
        <v/>
      </c>
      <c r="I1082" s="8" t="str">
        <f t="shared" ca="1" si="189"/>
        <v/>
      </c>
      <c r="J1082" s="8" t="str">
        <f>IF(C1082="","",
COUNTIFS(
sales!$C:$C,$C1082,
sales!$E:$E,$E1082,
sales!$H:$H,"&gt;="&amp;$F1082,
sales!$H:$H,"&lt;="&amp;$G1082
))</f>
        <v/>
      </c>
      <c r="K1082" s="9" t="str">
        <f>IF(COUNTIFS(sales!C:C, C1082)=0,"",
_xlfn.MAXIFS(sales!H:H, sales!C:C, C1082))</f>
        <v/>
      </c>
      <c r="L1082" s="4"/>
      <c r="M1082" s="4"/>
      <c r="N1082" s="10" t="str">
        <f>IF(C1082="","",
SUMIFS(
sales!$I:$I,
sales!$C:$C,$C1082,
sales!$E:$E,$E1082,
sales!$H:$H,"&gt;="&amp;$F1082,
sales!$H:$H,"&lt;="&amp;$G1082
))</f>
        <v/>
      </c>
      <c r="O1082" s="10" t="str">
        <f t="shared" si="190"/>
        <v/>
      </c>
      <c r="P1082" s="11" t="str">
        <f t="shared" si="191"/>
        <v/>
      </c>
      <c r="Q1082" s="12" t="str">
        <f t="shared" ca="1" si="192"/>
        <v/>
      </c>
      <c r="R1082" s="100"/>
      <c r="S1082" s="14"/>
      <c r="T1082" s="15" t="str">
        <f t="shared" ca="1" si="193"/>
        <v/>
      </c>
      <c r="U1082" s="15" t="str">
        <f t="shared" ca="1" si="194"/>
        <v/>
      </c>
      <c r="V1082" s="16"/>
      <c r="W1082" s="17" t="str">
        <f t="shared" ca="1" si="195"/>
        <v/>
      </c>
      <c r="X1082" s="18" t="str">
        <f t="shared" ca="1" si="196"/>
        <v/>
      </c>
    </row>
    <row r="1083" spans="1:24" x14ac:dyDescent="0.35">
      <c r="A1083" s="3">
        <v>1079</v>
      </c>
      <c r="B1083" s="4"/>
      <c r="C1083" s="4"/>
      <c r="D1083" s="5" t="str">
        <f t="shared" si="187"/>
        <v/>
      </c>
      <c r="E1083" s="4"/>
      <c r="F1083" s="6"/>
      <c r="G1083" s="6"/>
      <c r="H1083" s="7" t="str">
        <f t="shared" ca="1" si="188"/>
        <v/>
      </c>
      <c r="I1083" s="8" t="str">
        <f t="shared" ca="1" si="189"/>
        <v/>
      </c>
      <c r="J1083" s="8" t="str">
        <f>IF(C1083="","",
COUNTIFS(
sales!$C:$C,$C1083,
sales!$E:$E,$E1083,
sales!$H:$H,"&gt;="&amp;$F1083,
sales!$H:$H,"&lt;="&amp;$G1083
))</f>
        <v/>
      </c>
      <c r="K1083" s="9" t="str">
        <f>IF(COUNTIFS(sales!C:C, C1083)=0,"",
_xlfn.MAXIFS(sales!H:H, sales!C:C, C1083))</f>
        <v/>
      </c>
      <c r="L1083" s="4"/>
      <c r="M1083" s="4"/>
      <c r="N1083" s="10" t="str">
        <f>IF(C1083="","",
SUMIFS(
sales!$I:$I,
sales!$C:$C,$C1083,
sales!$E:$E,$E1083,
sales!$H:$H,"&gt;="&amp;$F1083,
sales!$H:$H,"&lt;="&amp;$G1083
))</f>
        <v/>
      </c>
      <c r="O1083" s="10" t="str">
        <f t="shared" si="190"/>
        <v/>
      </c>
      <c r="P1083" s="11" t="str">
        <f t="shared" si="191"/>
        <v/>
      </c>
      <c r="Q1083" s="12" t="str">
        <f t="shared" ca="1" si="192"/>
        <v/>
      </c>
      <c r="R1083" s="100"/>
      <c r="S1083" s="14"/>
      <c r="T1083" s="15" t="str">
        <f t="shared" ca="1" si="193"/>
        <v/>
      </c>
      <c r="U1083" s="15" t="str">
        <f t="shared" ca="1" si="194"/>
        <v/>
      </c>
      <c r="V1083" s="16"/>
      <c r="W1083" s="17" t="str">
        <f t="shared" ca="1" si="195"/>
        <v/>
      </c>
      <c r="X1083" s="18" t="str">
        <f t="shared" ca="1" si="196"/>
        <v/>
      </c>
    </row>
    <row r="1084" spans="1:24" x14ac:dyDescent="0.35">
      <c r="A1084" s="3">
        <v>1080</v>
      </c>
      <c r="B1084" s="4"/>
      <c r="C1084" s="4"/>
      <c r="D1084" s="5" t="str">
        <f t="shared" si="187"/>
        <v/>
      </c>
      <c r="E1084" s="4"/>
      <c r="F1084" s="6"/>
      <c r="G1084" s="6"/>
      <c r="H1084" s="7" t="str">
        <f t="shared" ca="1" si="188"/>
        <v/>
      </c>
      <c r="I1084" s="8" t="str">
        <f t="shared" ca="1" si="189"/>
        <v/>
      </c>
      <c r="J1084" s="8" t="str">
        <f>IF(C1084="","",
COUNTIFS(
sales!$C:$C,$C1084,
sales!$E:$E,$E1084,
sales!$H:$H,"&gt;="&amp;$F1084,
sales!$H:$H,"&lt;="&amp;$G1084
))</f>
        <v/>
      </c>
      <c r="K1084" s="9" t="str">
        <f>IF(COUNTIFS(sales!C:C, C1084)=0,"",
_xlfn.MAXIFS(sales!H:H, sales!C:C, C1084))</f>
        <v/>
      </c>
      <c r="L1084" s="4"/>
      <c r="M1084" s="4"/>
      <c r="N1084" s="10" t="str">
        <f>IF(C1084="","",
SUMIFS(
sales!$I:$I,
sales!$C:$C,$C1084,
sales!$E:$E,$E1084,
sales!$H:$H,"&gt;="&amp;$F1084,
sales!$H:$H,"&lt;="&amp;$G1084
))</f>
        <v/>
      </c>
      <c r="O1084" s="10" t="str">
        <f t="shared" si="190"/>
        <v/>
      </c>
      <c r="P1084" s="11" t="str">
        <f t="shared" si="191"/>
        <v/>
      </c>
      <c r="Q1084" s="12" t="str">
        <f t="shared" ca="1" si="192"/>
        <v/>
      </c>
      <c r="R1084" s="100"/>
      <c r="S1084" s="14"/>
      <c r="T1084" s="15" t="str">
        <f t="shared" ca="1" si="193"/>
        <v/>
      </c>
      <c r="U1084" s="15" t="str">
        <f t="shared" ca="1" si="194"/>
        <v/>
      </c>
      <c r="V1084" s="16"/>
      <c r="W1084" s="17" t="str">
        <f t="shared" ca="1" si="195"/>
        <v/>
      </c>
      <c r="X1084" s="18" t="str">
        <f t="shared" ca="1" si="196"/>
        <v/>
      </c>
    </row>
    <row r="1085" spans="1:24" x14ac:dyDescent="0.35">
      <c r="A1085" s="3">
        <v>1081</v>
      </c>
      <c r="B1085" s="4"/>
      <c r="C1085" s="4"/>
      <c r="D1085" s="5" t="str">
        <f t="shared" si="187"/>
        <v/>
      </c>
      <c r="E1085" s="4"/>
      <c r="F1085" s="6"/>
      <c r="G1085" s="6"/>
      <c r="H1085" s="7" t="str">
        <f t="shared" ca="1" si="188"/>
        <v/>
      </c>
      <c r="I1085" s="8" t="str">
        <f t="shared" ca="1" si="189"/>
        <v/>
      </c>
      <c r="J1085" s="8" t="str">
        <f>IF(C1085="","",
COUNTIFS(
sales!$C:$C,$C1085,
sales!$E:$E,$E1085,
sales!$H:$H,"&gt;="&amp;$F1085,
sales!$H:$H,"&lt;="&amp;$G1085
))</f>
        <v/>
      </c>
      <c r="K1085" s="9" t="str">
        <f>IF(COUNTIFS(sales!C:C, C1085)=0,"",
_xlfn.MAXIFS(sales!H:H, sales!C:C, C1085))</f>
        <v/>
      </c>
      <c r="L1085" s="4"/>
      <c r="M1085" s="4"/>
      <c r="N1085" s="10" t="str">
        <f>IF(C1085="","",
SUMIFS(
sales!$I:$I,
sales!$C:$C,$C1085,
sales!$E:$E,$E1085,
sales!$H:$H,"&gt;="&amp;$F1085,
sales!$H:$H,"&lt;="&amp;$G1085
))</f>
        <v/>
      </c>
      <c r="O1085" s="10" t="str">
        <f t="shared" si="190"/>
        <v/>
      </c>
      <c r="P1085" s="11" t="str">
        <f t="shared" si="191"/>
        <v/>
      </c>
      <c r="Q1085" s="12" t="str">
        <f t="shared" ca="1" si="192"/>
        <v/>
      </c>
      <c r="R1085" s="100"/>
      <c r="S1085" s="14"/>
      <c r="T1085" s="15" t="str">
        <f t="shared" ca="1" si="193"/>
        <v/>
      </c>
      <c r="U1085" s="15" t="str">
        <f t="shared" ca="1" si="194"/>
        <v/>
      </c>
      <c r="V1085" s="16"/>
      <c r="W1085" s="17" t="str">
        <f t="shared" ca="1" si="195"/>
        <v/>
      </c>
      <c r="X1085" s="18" t="str">
        <f t="shared" ca="1" si="196"/>
        <v/>
      </c>
    </row>
    <row r="1086" spans="1:24" x14ac:dyDescent="0.35">
      <c r="A1086" s="3">
        <v>1082</v>
      </c>
      <c r="B1086" s="4"/>
      <c r="C1086" s="4"/>
      <c r="D1086" s="5" t="str">
        <f t="shared" si="187"/>
        <v/>
      </c>
      <c r="E1086" s="4"/>
      <c r="F1086" s="6"/>
      <c r="G1086" s="6"/>
      <c r="H1086" s="7" t="str">
        <f t="shared" ca="1" si="188"/>
        <v/>
      </c>
      <c r="I1086" s="8" t="str">
        <f t="shared" ca="1" si="189"/>
        <v/>
      </c>
      <c r="J1086" s="8" t="str">
        <f>IF(C1086="","",
COUNTIFS(
sales!$C:$C,$C1086,
sales!$E:$E,$E1086,
sales!$H:$H,"&gt;="&amp;$F1086,
sales!$H:$H,"&lt;="&amp;$G1086
))</f>
        <v/>
      </c>
      <c r="K1086" s="9" t="str">
        <f>IF(COUNTIFS(sales!C:C, C1086)=0,"",
_xlfn.MAXIFS(sales!H:H, sales!C:C, C1086))</f>
        <v/>
      </c>
      <c r="L1086" s="4"/>
      <c r="M1086" s="4"/>
      <c r="N1086" s="10" t="str">
        <f>IF(C1086="","",
SUMIFS(
sales!$I:$I,
sales!$C:$C,$C1086,
sales!$E:$E,$E1086,
sales!$H:$H,"&gt;="&amp;$F1086,
sales!$H:$H,"&lt;="&amp;$G1086
))</f>
        <v/>
      </c>
      <c r="O1086" s="10" t="str">
        <f t="shared" si="190"/>
        <v/>
      </c>
      <c r="P1086" s="11" t="str">
        <f t="shared" si="191"/>
        <v/>
      </c>
      <c r="Q1086" s="12" t="str">
        <f t="shared" ca="1" si="192"/>
        <v/>
      </c>
      <c r="R1086" s="100"/>
      <c r="S1086" s="14"/>
      <c r="T1086" s="15" t="str">
        <f t="shared" ca="1" si="193"/>
        <v/>
      </c>
      <c r="U1086" s="15" t="str">
        <f t="shared" ca="1" si="194"/>
        <v/>
      </c>
      <c r="V1086" s="16"/>
      <c r="W1086" s="17" t="str">
        <f t="shared" ca="1" si="195"/>
        <v/>
      </c>
      <c r="X1086" s="18" t="str">
        <f t="shared" ca="1" si="196"/>
        <v/>
      </c>
    </row>
    <row r="1087" spans="1:24" x14ac:dyDescent="0.35">
      <c r="A1087" s="3">
        <v>1083</v>
      </c>
      <c r="B1087" s="4"/>
      <c r="C1087" s="4"/>
      <c r="D1087" s="5" t="str">
        <f t="shared" si="187"/>
        <v/>
      </c>
      <c r="E1087" s="4"/>
      <c r="F1087" s="6"/>
      <c r="G1087" s="6"/>
      <c r="H1087" s="7" t="str">
        <f t="shared" ca="1" si="188"/>
        <v/>
      </c>
      <c r="I1087" s="8" t="str">
        <f t="shared" ca="1" si="189"/>
        <v/>
      </c>
      <c r="J1087" s="8" t="str">
        <f>IF(C1087="","",
COUNTIFS(
sales!$C:$C,$C1087,
sales!$E:$E,$E1087,
sales!$H:$H,"&gt;="&amp;$F1087,
sales!$H:$H,"&lt;="&amp;$G1087
))</f>
        <v/>
      </c>
      <c r="K1087" s="9" t="str">
        <f>IF(COUNTIFS(sales!C:C, C1087)=0,"",
_xlfn.MAXIFS(sales!H:H, sales!C:C, C1087))</f>
        <v/>
      </c>
      <c r="L1087" s="4"/>
      <c r="M1087" s="4"/>
      <c r="N1087" s="10" t="str">
        <f>IF(C1087="","",
SUMIFS(
sales!$I:$I,
sales!$C:$C,$C1087,
sales!$E:$E,$E1087,
sales!$H:$H,"&gt;="&amp;$F1087,
sales!$H:$H,"&lt;="&amp;$G1087
))</f>
        <v/>
      </c>
      <c r="O1087" s="10" t="str">
        <f t="shared" si="190"/>
        <v/>
      </c>
      <c r="P1087" s="11" t="str">
        <f t="shared" si="191"/>
        <v/>
      </c>
      <c r="Q1087" s="12" t="str">
        <f t="shared" ca="1" si="192"/>
        <v/>
      </c>
      <c r="R1087" s="100"/>
      <c r="S1087" s="14"/>
      <c r="T1087" s="15" t="str">
        <f t="shared" ca="1" si="193"/>
        <v/>
      </c>
      <c r="U1087" s="15" t="str">
        <f t="shared" ca="1" si="194"/>
        <v/>
      </c>
      <c r="V1087" s="16"/>
      <c r="W1087" s="17" t="str">
        <f t="shared" ca="1" si="195"/>
        <v/>
      </c>
      <c r="X1087" s="18" t="str">
        <f t="shared" ca="1" si="196"/>
        <v/>
      </c>
    </row>
    <row r="1088" spans="1:24" x14ac:dyDescent="0.35">
      <c r="A1088" s="3">
        <v>1084</v>
      </c>
      <c r="B1088" s="4"/>
      <c r="C1088" s="4"/>
      <c r="D1088" s="5" t="str">
        <f t="shared" si="187"/>
        <v/>
      </c>
      <c r="E1088" s="4"/>
      <c r="F1088" s="6"/>
      <c r="G1088" s="6"/>
      <c r="H1088" s="7" t="str">
        <f t="shared" ca="1" si="188"/>
        <v/>
      </c>
      <c r="I1088" s="8" t="str">
        <f t="shared" ca="1" si="189"/>
        <v/>
      </c>
      <c r="J1088" s="8" t="str">
        <f>IF(C1088="","",
COUNTIFS(
sales!$C:$C,$C1088,
sales!$E:$E,$E1088,
sales!$H:$H,"&gt;="&amp;$F1088,
sales!$H:$H,"&lt;="&amp;$G1088
))</f>
        <v/>
      </c>
      <c r="K1088" s="9" t="str">
        <f>IF(COUNTIFS(sales!C:C, C1088)=0,"",
_xlfn.MAXIFS(sales!H:H, sales!C:C, C1088))</f>
        <v/>
      </c>
      <c r="L1088" s="4"/>
      <c r="M1088" s="4"/>
      <c r="N1088" s="10" t="str">
        <f>IF(C1088="","",
SUMIFS(
sales!$I:$I,
sales!$C:$C,$C1088,
sales!$E:$E,$E1088,
sales!$H:$H,"&gt;="&amp;$F1088,
sales!$H:$H,"&lt;="&amp;$G1088
))</f>
        <v/>
      </c>
      <c r="O1088" s="10" t="str">
        <f t="shared" si="190"/>
        <v/>
      </c>
      <c r="P1088" s="11" t="str">
        <f t="shared" si="191"/>
        <v/>
      </c>
      <c r="Q1088" s="12" t="str">
        <f t="shared" ca="1" si="192"/>
        <v/>
      </c>
      <c r="R1088" s="100"/>
      <c r="S1088" s="14"/>
      <c r="T1088" s="15" t="str">
        <f t="shared" ca="1" si="193"/>
        <v/>
      </c>
      <c r="U1088" s="15" t="str">
        <f t="shared" ca="1" si="194"/>
        <v/>
      </c>
      <c r="V1088" s="16"/>
      <c r="W1088" s="17" t="str">
        <f t="shared" ca="1" si="195"/>
        <v/>
      </c>
      <c r="X1088" s="18" t="str">
        <f t="shared" ca="1" si="196"/>
        <v/>
      </c>
    </row>
    <row r="1089" spans="1:24" x14ac:dyDescent="0.35">
      <c r="A1089" s="3">
        <v>1085</v>
      </c>
      <c r="B1089" s="4"/>
      <c r="C1089" s="4"/>
      <c r="D1089" s="5" t="str">
        <f t="shared" si="187"/>
        <v/>
      </c>
      <c r="E1089" s="4"/>
      <c r="F1089" s="6"/>
      <c r="G1089" s="6"/>
      <c r="H1089" s="7" t="str">
        <f t="shared" ca="1" si="188"/>
        <v/>
      </c>
      <c r="I1089" s="8" t="str">
        <f t="shared" ca="1" si="189"/>
        <v/>
      </c>
      <c r="J1089" s="8" t="str">
        <f>IF(C1089="","",
COUNTIFS(
sales!$C:$C,$C1089,
sales!$E:$E,$E1089,
sales!$H:$H,"&gt;="&amp;$F1089,
sales!$H:$H,"&lt;="&amp;$G1089
))</f>
        <v/>
      </c>
      <c r="K1089" s="9" t="str">
        <f>IF(COUNTIFS(sales!C:C, C1089)=0,"",
_xlfn.MAXIFS(sales!H:H, sales!C:C, C1089))</f>
        <v/>
      </c>
      <c r="L1089" s="4"/>
      <c r="M1089" s="4"/>
      <c r="N1089" s="10" t="str">
        <f>IF(C1089="","",
SUMIFS(
sales!$I:$I,
sales!$C:$C,$C1089,
sales!$E:$E,$E1089,
sales!$H:$H,"&gt;="&amp;$F1089,
sales!$H:$H,"&lt;="&amp;$G1089
))</f>
        <v/>
      </c>
      <c r="O1089" s="10" t="str">
        <f t="shared" si="190"/>
        <v/>
      </c>
      <c r="P1089" s="11" t="str">
        <f t="shared" si="191"/>
        <v/>
      </c>
      <c r="Q1089" s="12" t="str">
        <f t="shared" ca="1" si="192"/>
        <v/>
      </c>
      <c r="R1089" s="100"/>
      <c r="S1089" s="14"/>
      <c r="T1089" s="15" t="str">
        <f t="shared" ca="1" si="193"/>
        <v/>
      </c>
      <c r="U1089" s="15" t="str">
        <f t="shared" ca="1" si="194"/>
        <v/>
      </c>
      <c r="V1089" s="16"/>
      <c r="W1089" s="17" t="str">
        <f t="shared" ca="1" si="195"/>
        <v/>
      </c>
      <c r="X1089" s="18" t="str">
        <f t="shared" ca="1" si="196"/>
        <v/>
      </c>
    </row>
    <row r="1090" spans="1:24" x14ac:dyDescent="0.35">
      <c r="A1090" s="3">
        <v>1086</v>
      </c>
      <c r="B1090" s="4"/>
      <c r="C1090" s="4"/>
      <c r="D1090" s="5" t="str">
        <f t="shared" si="187"/>
        <v/>
      </c>
      <c r="E1090" s="4"/>
      <c r="F1090" s="6"/>
      <c r="G1090" s="6"/>
      <c r="H1090" s="7" t="str">
        <f t="shared" ca="1" si="188"/>
        <v/>
      </c>
      <c r="I1090" s="8" t="str">
        <f t="shared" ca="1" si="189"/>
        <v/>
      </c>
      <c r="J1090" s="8" t="str">
        <f>IF(C1090="","",
COUNTIFS(
sales!$C:$C,$C1090,
sales!$E:$E,$E1090,
sales!$H:$H,"&gt;="&amp;$F1090,
sales!$H:$H,"&lt;="&amp;$G1090
))</f>
        <v/>
      </c>
      <c r="K1090" s="9" t="str">
        <f>IF(COUNTIFS(sales!C:C, C1090)=0,"",
_xlfn.MAXIFS(sales!H:H, sales!C:C, C1090))</f>
        <v/>
      </c>
      <c r="L1090" s="4"/>
      <c r="M1090" s="4"/>
      <c r="N1090" s="10" t="str">
        <f>IF(C1090="","",
SUMIFS(
sales!$I:$I,
sales!$C:$C,$C1090,
sales!$E:$E,$E1090,
sales!$H:$H,"&gt;="&amp;$F1090,
sales!$H:$H,"&lt;="&amp;$G1090
))</f>
        <v/>
      </c>
      <c r="O1090" s="10" t="str">
        <f t="shared" si="190"/>
        <v/>
      </c>
      <c r="P1090" s="11" t="str">
        <f t="shared" si="191"/>
        <v/>
      </c>
      <c r="Q1090" s="12" t="str">
        <f t="shared" ca="1" si="192"/>
        <v/>
      </c>
      <c r="R1090" s="100"/>
      <c r="S1090" s="14"/>
      <c r="T1090" s="15" t="str">
        <f t="shared" ca="1" si="193"/>
        <v/>
      </c>
      <c r="U1090" s="15" t="str">
        <f t="shared" ca="1" si="194"/>
        <v/>
      </c>
      <c r="V1090" s="16"/>
      <c r="W1090" s="17" t="str">
        <f t="shared" ca="1" si="195"/>
        <v/>
      </c>
      <c r="X1090" s="18" t="str">
        <f t="shared" ca="1" si="196"/>
        <v/>
      </c>
    </row>
    <row r="1091" spans="1:24" x14ac:dyDescent="0.35">
      <c r="A1091" s="3">
        <v>1087</v>
      </c>
      <c r="B1091" s="4"/>
      <c r="C1091" s="4"/>
      <c r="D1091" s="5" t="str">
        <f t="shared" si="187"/>
        <v/>
      </c>
      <c r="E1091" s="4"/>
      <c r="F1091" s="6"/>
      <c r="G1091" s="6"/>
      <c r="H1091" s="7" t="str">
        <f t="shared" ca="1" si="188"/>
        <v/>
      </c>
      <c r="I1091" s="8" t="str">
        <f t="shared" ca="1" si="189"/>
        <v/>
      </c>
      <c r="J1091" s="8" t="str">
        <f>IF(C1091="","",
COUNTIFS(
sales!$C:$C,$C1091,
sales!$E:$E,$E1091,
sales!$H:$H,"&gt;="&amp;$F1091,
sales!$H:$H,"&lt;="&amp;$G1091
))</f>
        <v/>
      </c>
      <c r="K1091" s="9" t="str">
        <f>IF(COUNTIFS(sales!C:C, C1091)=0,"",
_xlfn.MAXIFS(sales!H:H, sales!C:C, C1091))</f>
        <v/>
      </c>
      <c r="L1091" s="4"/>
      <c r="M1091" s="4"/>
      <c r="N1091" s="10" t="str">
        <f>IF(C1091="","",
SUMIFS(
sales!$I:$I,
sales!$C:$C,$C1091,
sales!$E:$E,$E1091,
sales!$H:$H,"&gt;="&amp;$F1091,
sales!$H:$H,"&lt;="&amp;$G1091
))</f>
        <v/>
      </c>
      <c r="O1091" s="10" t="str">
        <f t="shared" si="190"/>
        <v/>
      </c>
      <c r="P1091" s="11" t="str">
        <f t="shared" si="191"/>
        <v/>
      </c>
      <c r="Q1091" s="12" t="str">
        <f t="shared" ca="1" si="192"/>
        <v/>
      </c>
      <c r="R1091" s="100"/>
      <c r="S1091" s="14"/>
      <c r="T1091" s="15" t="str">
        <f t="shared" ca="1" si="193"/>
        <v/>
      </c>
      <c r="U1091" s="15" t="str">
        <f t="shared" ca="1" si="194"/>
        <v/>
      </c>
      <c r="V1091" s="16"/>
      <c r="W1091" s="17" t="str">
        <f t="shared" ca="1" si="195"/>
        <v/>
      </c>
      <c r="X1091" s="18" t="str">
        <f t="shared" ca="1" si="196"/>
        <v/>
      </c>
    </row>
    <row r="1092" spans="1:24" x14ac:dyDescent="0.35">
      <c r="A1092" s="3">
        <v>1088</v>
      </c>
      <c r="B1092" s="4"/>
      <c r="C1092" s="4"/>
      <c r="D1092" s="5" t="str">
        <f t="shared" si="187"/>
        <v/>
      </c>
      <c r="E1092" s="4"/>
      <c r="F1092" s="6"/>
      <c r="G1092" s="6"/>
      <c r="H1092" s="7" t="str">
        <f t="shared" ca="1" si="188"/>
        <v/>
      </c>
      <c r="I1092" s="8" t="str">
        <f t="shared" ca="1" si="189"/>
        <v/>
      </c>
      <c r="J1092" s="8" t="str">
        <f>IF(C1092="","",
COUNTIFS(
sales!$C:$C,$C1092,
sales!$E:$E,$E1092,
sales!$H:$H,"&gt;="&amp;$F1092,
sales!$H:$H,"&lt;="&amp;$G1092
))</f>
        <v/>
      </c>
      <c r="K1092" s="9" t="str">
        <f>IF(COUNTIFS(sales!C:C, C1092)=0,"",
_xlfn.MAXIFS(sales!H:H, sales!C:C, C1092))</f>
        <v/>
      </c>
      <c r="L1092" s="4"/>
      <c r="M1092" s="4"/>
      <c r="N1092" s="10" t="str">
        <f>IF(C1092="","",
SUMIFS(
sales!$I:$I,
sales!$C:$C,$C1092,
sales!$E:$E,$E1092,
sales!$H:$H,"&gt;="&amp;$F1092,
sales!$H:$H,"&lt;="&amp;$G1092
))</f>
        <v/>
      </c>
      <c r="O1092" s="10" t="str">
        <f t="shared" si="190"/>
        <v/>
      </c>
      <c r="P1092" s="11" t="str">
        <f t="shared" si="191"/>
        <v/>
      </c>
      <c r="Q1092" s="12" t="str">
        <f t="shared" ca="1" si="192"/>
        <v/>
      </c>
      <c r="R1092" s="100"/>
      <c r="S1092" s="14"/>
      <c r="T1092" s="15" t="str">
        <f t="shared" ca="1" si="193"/>
        <v/>
      </c>
      <c r="U1092" s="15" t="str">
        <f t="shared" ca="1" si="194"/>
        <v/>
      </c>
      <c r="V1092" s="16"/>
      <c r="W1092" s="17" t="str">
        <f t="shared" ca="1" si="195"/>
        <v/>
      </c>
      <c r="X1092" s="18" t="str">
        <f t="shared" ca="1" si="196"/>
        <v/>
      </c>
    </row>
    <row r="1093" spans="1:24" x14ac:dyDescent="0.35">
      <c r="A1093" s="3">
        <v>1089</v>
      </c>
      <c r="B1093" s="4"/>
      <c r="C1093" s="4"/>
      <c r="D1093" s="5" t="str">
        <f t="shared" si="187"/>
        <v/>
      </c>
      <c r="E1093" s="4"/>
      <c r="F1093" s="6"/>
      <c r="G1093" s="6"/>
      <c r="H1093" s="7" t="str">
        <f t="shared" ca="1" si="188"/>
        <v/>
      </c>
      <c r="I1093" s="8" t="str">
        <f t="shared" ca="1" si="189"/>
        <v/>
      </c>
      <c r="J1093" s="8" t="str">
        <f>IF(C1093="","",
COUNTIFS(
sales!$C:$C,$C1093,
sales!$E:$E,$E1093,
sales!$H:$H,"&gt;="&amp;$F1093,
sales!$H:$H,"&lt;="&amp;$G1093
))</f>
        <v/>
      </c>
      <c r="K1093" s="9" t="str">
        <f>IF(COUNTIFS(sales!C:C, C1093)=0,"",
_xlfn.MAXIFS(sales!H:H, sales!C:C, C1093))</f>
        <v/>
      </c>
      <c r="L1093" s="4"/>
      <c r="M1093" s="4"/>
      <c r="N1093" s="10" t="str">
        <f>IF(C1093="","",
SUMIFS(
sales!$I:$I,
sales!$C:$C,$C1093,
sales!$E:$E,$E1093,
sales!$H:$H,"&gt;="&amp;$F1093,
sales!$H:$H,"&lt;="&amp;$G1093
))</f>
        <v/>
      </c>
      <c r="O1093" s="10" t="str">
        <f t="shared" si="190"/>
        <v/>
      </c>
      <c r="P1093" s="11" t="str">
        <f t="shared" si="191"/>
        <v/>
      </c>
      <c r="Q1093" s="12" t="str">
        <f t="shared" ca="1" si="192"/>
        <v/>
      </c>
      <c r="R1093" s="100"/>
      <c r="S1093" s="14"/>
      <c r="T1093" s="15" t="str">
        <f t="shared" ca="1" si="193"/>
        <v/>
      </c>
      <c r="U1093" s="15" t="str">
        <f t="shared" ca="1" si="194"/>
        <v/>
      </c>
      <c r="V1093" s="16"/>
      <c r="W1093" s="17" t="str">
        <f t="shared" ca="1" si="195"/>
        <v/>
      </c>
      <c r="X1093" s="18" t="str">
        <f t="shared" ca="1" si="196"/>
        <v/>
      </c>
    </row>
    <row r="1094" spans="1:24" x14ac:dyDescent="0.35">
      <c r="A1094" s="3">
        <v>1090</v>
      </c>
      <c r="B1094" s="4"/>
      <c r="C1094" s="4"/>
      <c r="D1094" s="5" t="str">
        <f t="shared" si="187"/>
        <v/>
      </c>
      <c r="E1094" s="4"/>
      <c r="F1094" s="6"/>
      <c r="G1094" s="6"/>
      <c r="H1094" s="7" t="str">
        <f t="shared" ca="1" si="188"/>
        <v/>
      </c>
      <c r="I1094" s="8" t="str">
        <f t="shared" ca="1" si="189"/>
        <v/>
      </c>
      <c r="J1094" s="8" t="str">
        <f>IF(C1094="","",
COUNTIFS(
sales!$C:$C,$C1094,
sales!$E:$E,$E1094,
sales!$H:$H,"&gt;="&amp;$F1094,
sales!$H:$H,"&lt;="&amp;$G1094
))</f>
        <v/>
      </c>
      <c r="K1094" s="9" t="str">
        <f>IF(COUNTIFS(sales!C:C, C1094)=0,"",
_xlfn.MAXIFS(sales!H:H, sales!C:C, C1094))</f>
        <v/>
      </c>
      <c r="L1094" s="4"/>
      <c r="M1094" s="4"/>
      <c r="N1094" s="10" t="str">
        <f>IF(C1094="","",
SUMIFS(
sales!$I:$I,
sales!$C:$C,$C1094,
sales!$E:$E,$E1094,
sales!$H:$H,"&gt;="&amp;$F1094,
sales!$H:$H,"&lt;="&amp;$G1094
))</f>
        <v/>
      </c>
      <c r="O1094" s="10" t="str">
        <f t="shared" si="190"/>
        <v/>
      </c>
      <c r="P1094" s="11" t="str">
        <f t="shared" si="191"/>
        <v/>
      </c>
      <c r="Q1094" s="12" t="str">
        <f t="shared" ca="1" si="192"/>
        <v/>
      </c>
      <c r="R1094" s="100"/>
      <c r="S1094" s="14"/>
      <c r="T1094" s="15" t="str">
        <f t="shared" ca="1" si="193"/>
        <v/>
      </c>
      <c r="U1094" s="15" t="str">
        <f t="shared" ca="1" si="194"/>
        <v/>
      </c>
      <c r="V1094" s="16"/>
      <c r="W1094" s="17" t="str">
        <f t="shared" ca="1" si="195"/>
        <v/>
      </c>
      <c r="X1094" s="18" t="str">
        <f t="shared" ca="1" si="196"/>
        <v/>
      </c>
    </row>
    <row r="1095" spans="1:24" x14ac:dyDescent="0.35">
      <c r="A1095" s="3">
        <v>1091</v>
      </c>
      <c r="B1095" s="4"/>
      <c r="C1095" s="4"/>
      <c r="D1095" s="5" t="str">
        <f t="shared" si="187"/>
        <v/>
      </c>
      <c r="E1095" s="4"/>
      <c r="F1095" s="6"/>
      <c r="G1095" s="6"/>
      <c r="H1095" s="7" t="str">
        <f t="shared" ca="1" si="188"/>
        <v/>
      </c>
      <c r="I1095" s="8" t="str">
        <f t="shared" ca="1" si="189"/>
        <v/>
      </c>
      <c r="J1095" s="8" t="str">
        <f>IF(C1095="","",
COUNTIFS(
sales!$C:$C,$C1095,
sales!$E:$E,$E1095,
sales!$H:$H,"&gt;="&amp;$F1095,
sales!$H:$H,"&lt;="&amp;$G1095
))</f>
        <v/>
      </c>
      <c r="K1095" s="9" t="str">
        <f>IF(COUNTIFS(sales!C:C, C1095)=0,"",
_xlfn.MAXIFS(sales!H:H, sales!C:C, C1095))</f>
        <v/>
      </c>
      <c r="L1095" s="4"/>
      <c r="M1095" s="4"/>
      <c r="N1095" s="10" t="str">
        <f>IF(C1095="","",
SUMIFS(
sales!$I:$I,
sales!$C:$C,$C1095,
sales!$E:$E,$E1095,
sales!$H:$H,"&gt;="&amp;$F1095,
sales!$H:$H,"&lt;="&amp;$G1095
))</f>
        <v/>
      </c>
      <c r="O1095" s="10" t="str">
        <f t="shared" si="190"/>
        <v/>
      </c>
      <c r="P1095" s="11" t="str">
        <f t="shared" si="191"/>
        <v/>
      </c>
      <c r="Q1095" s="12" t="str">
        <f t="shared" ca="1" si="192"/>
        <v/>
      </c>
      <c r="R1095" s="100"/>
      <c r="S1095" s="14"/>
      <c r="T1095" s="15" t="str">
        <f t="shared" ca="1" si="193"/>
        <v/>
      </c>
      <c r="U1095" s="15" t="str">
        <f t="shared" ca="1" si="194"/>
        <v/>
      </c>
      <c r="V1095" s="16"/>
      <c r="W1095" s="17" t="str">
        <f t="shared" ca="1" si="195"/>
        <v/>
      </c>
      <c r="X1095" s="18" t="str">
        <f t="shared" ca="1" si="196"/>
        <v/>
      </c>
    </row>
    <row r="1096" spans="1:24" x14ac:dyDescent="0.35">
      <c r="A1096" s="3">
        <v>1092</v>
      </c>
      <c r="B1096" s="4"/>
      <c r="C1096" s="4"/>
      <c r="D1096" s="5" t="str">
        <f t="shared" si="187"/>
        <v/>
      </c>
      <c r="E1096" s="4"/>
      <c r="F1096" s="6"/>
      <c r="G1096" s="6"/>
      <c r="H1096" s="7" t="str">
        <f t="shared" ca="1" si="188"/>
        <v/>
      </c>
      <c r="I1096" s="8" t="str">
        <f t="shared" ca="1" si="189"/>
        <v/>
      </c>
      <c r="J1096" s="8" t="str">
        <f>IF(C1096="","",
COUNTIFS(
sales!$C:$C,$C1096,
sales!$E:$E,$E1096,
sales!$H:$H,"&gt;="&amp;$F1096,
sales!$H:$H,"&lt;="&amp;$G1096
))</f>
        <v/>
      </c>
      <c r="K1096" s="9" t="str">
        <f>IF(COUNTIFS(sales!C:C, C1096)=0,"",
_xlfn.MAXIFS(sales!H:H, sales!C:C, C1096))</f>
        <v/>
      </c>
      <c r="L1096" s="4"/>
      <c r="M1096" s="4"/>
      <c r="N1096" s="10" t="str">
        <f>IF(C1096="","",
SUMIFS(
sales!$I:$I,
sales!$C:$C,$C1096,
sales!$E:$E,$E1096,
sales!$H:$H,"&gt;="&amp;$F1096,
sales!$H:$H,"&lt;="&amp;$G1096
))</f>
        <v/>
      </c>
      <c r="O1096" s="10" t="str">
        <f t="shared" si="190"/>
        <v/>
      </c>
      <c r="P1096" s="11" t="str">
        <f t="shared" si="191"/>
        <v/>
      </c>
      <c r="Q1096" s="12" t="str">
        <f t="shared" ca="1" si="192"/>
        <v/>
      </c>
      <c r="R1096" s="100"/>
      <c r="S1096" s="14"/>
      <c r="T1096" s="15" t="str">
        <f t="shared" ca="1" si="193"/>
        <v/>
      </c>
      <c r="U1096" s="15" t="str">
        <f t="shared" ca="1" si="194"/>
        <v/>
      </c>
      <c r="V1096" s="16"/>
      <c r="W1096" s="17" t="str">
        <f t="shared" ca="1" si="195"/>
        <v/>
      </c>
      <c r="X1096" s="18" t="str">
        <f t="shared" ca="1" si="196"/>
        <v/>
      </c>
    </row>
    <row r="1097" spans="1:24" x14ac:dyDescent="0.35">
      <c r="A1097" s="3">
        <v>1093</v>
      </c>
      <c r="B1097" s="4"/>
      <c r="C1097" s="4"/>
      <c r="D1097" s="5" t="str">
        <f t="shared" si="187"/>
        <v/>
      </c>
      <c r="E1097" s="4"/>
      <c r="F1097" s="6"/>
      <c r="G1097" s="6"/>
      <c r="H1097" s="7" t="str">
        <f t="shared" ca="1" si="188"/>
        <v/>
      </c>
      <c r="I1097" s="8" t="str">
        <f t="shared" ca="1" si="189"/>
        <v/>
      </c>
      <c r="J1097" s="8" t="str">
        <f>IF(C1097="","",
COUNTIFS(
sales!$C:$C,$C1097,
sales!$E:$E,$E1097,
sales!$H:$H,"&gt;="&amp;$F1097,
sales!$H:$H,"&lt;="&amp;$G1097
))</f>
        <v/>
      </c>
      <c r="K1097" s="9" t="str">
        <f>IF(COUNTIFS(sales!C:C, C1097)=0,"",
_xlfn.MAXIFS(sales!H:H, sales!C:C, C1097))</f>
        <v/>
      </c>
      <c r="L1097" s="4"/>
      <c r="M1097" s="4"/>
      <c r="N1097" s="10" t="str">
        <f>IF(C1097="","",
SUMIFS(
sales!$I:$I,
sales!$C:$C,$C1097,
sales!$E:$E,$E1097,
sales!$H:$H,"&gt;="&amp;$F1097,
sales!$H:$H,"&lt;="&amp;$G1097
))</f>
        <v/>
      </c>
      <c r="O1097" s="10" t="str">
        <f t="shared" si="190"/>
        <v/>
      </c>
      <c r="P1097" s="11" t="str">
        <f t="shared" si="191"/>
        <v/>
      </c>
      <c r="Q1097" s="12" t="str">
        <f t="shared" ca="1" si="192"/>
        <v/>
      </c>
      <c r="R1097" s="100"/>
      <c r="S1097" s="14"/>
      <c r="T1097" s="15" t="str">
        <f t="shared" ca="1" si="193"/>
        <v/>
      </c>
      <c r="U1097" s="15" t="str">
        <f t="shared" ca="1" si="194"/>
        <v/>
      </c>
      <c r="V1097" s="16"/>
      <c r="W1097" s="17" t="str">
        <f t="shared" ca="1" si="195"/>
        <v/>
      </c>
      <c r="X1097" s="18" t="str">
        <f t="shared" ca="1" si="196"/>
        <v/>
      </c>
    </row>
    <row r="1098" spans="1:24" x14ac:dyDescent="0.35">
      <c r="A1098" s="3">
        <v>1094</v>
      </c>
      <c r="B1098" s="4"/>
      <c r="C1098" s="4"/>
      <c r="D1098" s="5" t="str">
        <f t="shared" si="187"/>
        <v/>
      </c>
      <c r="E1098" s="4"/>
      <c r="F1098" s="6"/>
      <c r="G1098" s="6"/>
      <c r="H1098" s="7" t="str">
        <f t="shared" ca="1" si="188"/>
        <v/>
      </c>
      <c r="I1098" s="8" t="str">
        <f t="shared" ca="1" si="189"/>
        <v/>
      </c>
      <c r="J1098" s="8" t="str">
        <f>IF(C1098="","",
COUNTIFS(
sales!$C:$C,$C1098,
sales!$E:$E,$E1098,
sales!$H:$H,"&gt;="&amp;$F1098,
sales!$H:$H,"&lt;="&amp;$G1098
))</f>
        <v/>
      </c>
      <c r="K1098" s="9" t="str">
        <f>IF(COUNTIFS(sales!C:C, C1098)=0,"",
_xlfn.MAXIFS(sales!H:H, sales!C:C, C1098))</f>
        <v/>
      </c>
      <c r="L1098" s="4"/>
      <c r="M1098" s="4"/>
      <c r="N1098" s="10" t="str">
        <f>IF(C1098="","",
SUMIFS(
sales!$I:$I,
sales!$C:$C,$C1098,
sales!$E:$E,$E1098,
sales!$H:$H,"&gt;="&amp;$F1098,
sales!$H:$H,"&lt;="&amp;$G1098
))</f>
        <v/>
      </c>
      <c r="O1098" s="10" t="str">
        <f t="shared" si="190"/>
        <v/>
      </c>
      <c r="P1098" s="11" t="str">
        <f t="shared" si="191"/>
        <v/>
      </c>
      <c r="Q1098" s="12" t="str">
        <f t="shared" ca="1" si="192"/>
        <v/>
      </c>
      <c r="R1098" s="100"/>
      <c r="S1098" s="14"/>
      <c r="T1098" s="15" t="str">
        <f t="shared" ca="1" si="193"/>
        <v/>
      </c>
      <c r="U1098" s="15" t="str">
        <f t="shared" ca="1" si="194"/>
        <v/>
      </c>
      <c r="V1098" s="16"/>
      <c r="W1098" s="17" t="str">
        <f t="shared" ca="1" si="195"/>
        <v/>
      </c>
      <c r="X1098" s="18" t="str">
        <f t="shared" ca="1" si="196"/>
        <v/>
      </c>
    </row>
    <row r="1099" spans="1:24" x14ac:dyDescent="0.35">
      <c r="A1099" s="3">
        <v>1095</v>
      </c>
      <c r="B1099" s="4"/>
      <c r="C1099" s="4"/>
      <c r="D1099" s="5" t="str">
        <f t="shared" si="187"/>
        <v/>
      </c>
      <c r="E1099" s="4"/>
      <c r="F1099" s="6"/>
      <c r="G1099" s="6"/>
      <c r="H1099" s="7" t="str">
        <f t="shared" ca="1" si="188"/>
        <v/>
      </c>
      <c r="I1099" s="8" t="str">
        <f t="shared" ca="1" si="189"/>
        <v/>
      </c>
      <c r="J1099" s="8" t="str">
        <f>IF(C1099="","",
COUNTIFS(
sales!$C:$C,$C1099,
sales!$E:$E,$E1099,
sales!$H:$H,"&gt;="&amp;$F1099,
sales!$H:$H,"&lt;="&amp;$G1099
))</f>
        <v/>
      </c>
      <c r="K1099" s="9" t="str">
        <f>IF(COUNTIFS(sales!C:C, C1099)=0,"",
_xlfn.MAXIFS(sales!H:H, sales!C:C, C1099))</f>
        <v/>
      </c>
      <c r="L1099" s="4"/>
      <c r="M1099" s="4"/>
      <c r="N1099" s="10" t="str">
        <f>IF(C1099="","",
SUMIFS(
sales!$I:$I,
sales!$C:$C,$C1099,
sales!$E:$E,$E1099,
sales!$H:$H,"&gt;="&amp;$F1099,
sales!$H:$H,"&lt;="&amp;$G1099
))</f>
        <v/>
      </c>
      <c r="O1099" s="10" t="str">
        <f t="shared" si="190"/>
        <v/>
      </c>
      <c r="P1099" s="11" t="str">
        <f t="shared" si="191"/>
        <v/>
      </c>
      <c r="Q1099" s="12" t="str">
        <f t="shared" ca="1" si="192"/>
        <v/>
      </c>
      <c r="R1099" s="100"/>
      <c r="S1099" s="14"/>
      <c r="T1099" s="15" t="str">
        <f t="shared" ca="1" si="193"/>
        <v/>
      </c>
      <c r="U1099" s="15" t="str">
        <f t="shared" ca="1" si="194"/>
        <v/>
      </c>
      <c r="V1099" s="16"/>
      <c r="W1099" s="17" t="str">
        <f t="shared" ca="1" si="195"/>
        <v/>
      </c>
      <c r="X1099" s="18" t="str">
        <f t="shared" ca="1" si="196"/>
        <v/>
      </c>
    </row>
    <row r="1100" spans="1:24" x14ac:dyDescent="0.35">
      <c r="A1100" s="3">
        <v>1096</v>
      </c>
      <c r="B1100" s="4"/>
      <c r="C1100" s="4"/>
      <c r="D1100" s="5" t="str">
        <f t="shared" si="187"/>
        <v/>
      </c>
      <c r="E1100" s="4"/>
      <c r="F1100" s="6"/>
      <c r="G1100" s="6"/>
      <c r="H1100" s="7" t="str">
        <f t="shared" ca="1" si="188"/>
        <v/>
      </c>
      <c r="I1100" s="8" t="str">
        <f t="shared" ca="1" si="189"/>
        <v/>
      </c>
      <c r="J1100" s="8" t="str">
        <f>IF(C1100="","",
COUNTIFS(
sales!$C:$C,$C1100,
sales!$E:$E,$E1100,
sales!$H:$H,"&gt;="&amp;$F1100,
sales!$H:$H,"&lt;="&amp;$G1100
))</f>
        <v/>
      </c>
      <c r="K1100" s="9" t="str">
        <f>IF(COUNTIFS(sales!C:C, C1100)=0,"",
_xlfn.MAXIFS(sales!H:H, sales!C:C, C1100))</f>
        <v/>
      </c>
      <c r="L1100" s="4"/>
      <c r="M1100" s="4"/>
      <c r="N1100" s="10" t="str">
        <f>IF(C1100="","",
SUMIFS(
sales!$I:$I,
sales!$C:$C,$C1100,
sales!$E:$E,$E1100,
sales!$H:$H,"&gt;="&amp;$F1100,
sales!$H:$H,"&lt;="&amp;$G1100
))</f>
        <v/>
      </c>
      <c r="O1100" s="10" t="str">
        <f t="shared" si="190"/>
        <v/>
      </c>
      <c r="P1100" s="11" t="str">
        <f t="shared" si="191"/>
        <v/>
      </c>
      <c r="Q1100" s="12" t="str">
        <f t="shared" ca="1" si="192"/>
        <v/>
      </c>
      <c r="R1100" s="100"/>
      <c r="S1100" s="14"/>
      <c r="T1100" s="15" t="str">
        <f t="shared" ca="1" si="193"/>
        <v/>
      </c>
      <c r="U1100" s="15" t="str">
        <f t="shared" ca="1" si="194"/>
        <v/>
      </c>
      <c r="V1100" s="16"/>
      <c r="W1100" s="17" t="str">
        <f t="shared" ca="1" si="195"/>
        <v/>
      </c>
      <c r="X1100" s="18" t="str">
        <f t="shared" ca="1" si="196"/>
        <v/>
      </c>
    </row>
    <row r="1101" spans="1:24" x14ac:dyDescent="0.35">
      <c r="A1101" s="3">
        <v>1097</v>
      </c>
      <c r="B1101" s="4"/>
      <c r="C1101" s="4"/>
      <c r="D1101" s="5" t="str">
        <f t="shared" si="187"/>
        <v/>
      </c>
      <c r="E1101" s="4"/>
      <c r="F1101" s="6"/>
      <c r="G1101" s="6"/>
      <c r="H1101" s="7" t="str">
        <f t="shared" ca="1" si="188"/>
        <v/>
      </c>
      <c r="I1101" s="8" t="str">
        <f t="shared" ca="1" si="189"/>
        <v/>
      </c>
      <c r="J1101" s="8" t="str">
        <f>IF(C1101="","",
COUNTIFS(
sales!$C:$C,$C1101,
sales!$E:$E,$E1101,
sales!$H:$H,"&gt;="&amp;$F1101,
sales!$H:$H,"&lt;="&amp;$G1101
))</f>
        <v/>
      </c>
      <c r="K1101" s="9" t="str">
        <f>IF(COUNTIFS(sales!C:C, C1101)=0,"",
_xlfn.MAXIFS(sales!H:H, sales!C:C, C1101))</f>
        <v/>
      </c>
      <c r="L1101" s="4"/>
      <c r="M1101" s="4"/>
      <c r="N1101" s="10" t="str">
        <f>IF(C1101="","",
SUMIFS(
sales!$I:$I,
sales!$C:$C,$C1101,
sales!$E:$E,$E1101,
sales!$H:$H,"&gt;="&amp;$F1101,
sales!$H:$H,"&lt;="&amp;$G1101
))</f>
        <v/>
      </c>
      <c r="O1101" s="10" t="str">
        <f t="shared" si="190"/>
        <v/>
      </c>
      <c r="P1101" s="11" t="str">
        <f t="shared" si="191"/>
        <v/>
      </c>
      <c r="Q1101" s="12" t="str">
        <f t="shared" ca="1" si="192"/>
        <v/>
      </c>
      <c r="R1101" s="100"/>
      <c r="S1101" s="14"/>
      <c r="T1101" s="15" t="str">
        <f t="shared" ca="1" si="193"/>
        <v/>
      </c>
      <c r="U1101" s="15" t="str">
        <f t="shared" ca="1" si="194"/>
        <v/>
      </c>
      <c r="V1101" s="16"/>
      <c r="W1101" s="17" t="str">
        <f t="shared" ca="1" si="195"/>
        <v/>
      </c>
      <c r="X1101" s="18" t="str">
        <f t="shared" ca="1" si="196"/>
        <v/>
      </c>
    </row>
    <row r="1102" spans="1:24" x14ac:dyDescent="0.35">
      <c r="A1102" s="3">
        <v>1098</v>
      </c>
      <c r="B1102" s="4"/>
      <c r="C1102" s="4"/>
      <c r="D1102" s="5" t="str">
        <f t="shared" si="187"/>
        <v/>
      </c>
      <c r="E1102" s="4"/>
      <c r="F1102" s="6"/>
      <c r="G1102" s="6"/>
      <c r="H1102" s="7" t="str">
        <f t="shared" ca="1" si="188"/>
        <v/>
      </c>
      <c r="I1102" s="8" t="str">
        <f t="shared" ca="1" si="189"/>
        <v/>
      </c>
      <c r="J1102" s="8" t="str">
        <f>IF(C1102="","",
COUNTIFS(
sales!$C:$C,$C1102,
sales!$E:$E,$E1102,
sales!$H:$H,"&gt;="&amp;$F1102,
sales!$H:$H,"&lt;="&amp;$G1102
))</f>
        <v/>
      </c>
      <c r="K1102" s="9" t="str">
        <f>IF(COUNTIFS(sales!C:C, C1102)=0,"",
_xlfn.MAXIFS(sales!H:H, sales!C:C, C1102))</f>
        <v/>
      </c>
      <c r="L1102" s="4"/>
      <c r="M1102" s="4"/>
      <c r="N1102" s="10" t="str">
        <f>IF(C1102="","",
SUMIFS(
sales!$I:$I,
sales!$C:$C,$C1102,
sales!$E:$E,$E1102,
sales!$H:$H,"&gt;="&amp;$F1102,
sales!$H:$H,"&lt;="&amp;$G1102
))</f>
        <v/>
      </c>
      <c r="O1102" s="10" t="str">
        <f t="shared" si="190"/>
        <v/>
      </c>
      <c r="P1102" s="11" t="str">
        <f t="shared" si="191"/>
        <v/>
      </c>
      <c r="Q1102" s="12" t="str">
        <f t="shared" ca="1" si="192"/>
        <v/>
      </c>
      <c r="R1102" s="100"/>
      <c r="S1102" s="14"/>
      <c r="T1102" s="15" t="str">
        <f t="shared" ca="1" si="193"/>
        <v/>
      </c>
      <c r="U1102" s="15" t="str">
        <f t="shared" ca="1" si="194"/>
        <v/>
      </c>
      <c r="V1102" s="16"/>
      <c r="W1102" s="17" t="str">
        <f t="shared" ca="1" si="195"/>
        <v/>
      </c>
      <c r="X1102" s="18" t="str">
        <f t="shared" ca="1" si="196"/>
        <v/>
      </c>
    </row>
    <row r="1103" spans="1:24" x14ac:dyDescent="0.35">
      <c r="A1103" s="3">
        <v>1099</v>
      </c>
      <c r="B1103" s="4"/>
      <c r="C1103" s="4"/>
      <c r="D1103" s="5" t="str">
        <f t="shared" si="187"/>
        <v/>
      </c>
      <c r="E1103" s="4"/>
      <c r="F1103" s="6"/>
      <c r="G1103" s="6"/>
      <c r="H1103" s="7" t="str">
        <f t="shared" ca="1" si="188"/>
        <v/>
      </c>
      <c r="I1103" s="8" t="str">
        <f t="shared" ca="1" si="189"/>
        <v/>
      </c>
      <c r="J1103" s="8" t="str">
        <f>IF(C1103="","",
COUNTIFS(
sales!$C:$C,$C1103,
sales!$E:$E,$E1103,
sales!$H:$H,"&gt;="&amp;$F1103,
sales!$H:$H,"&lt;="&amp;$G1103
))</f>
        <v/>
      </c>
      <c r="K1103" s="9" t="str">
        <f>IF(COUNTIFS(sales!C:C, C1103)=0,"",
_xlfn.MAXIFS(sales!H:H, sales!C:C, C1103))</f>
        <v/>
      </c>
      <c r="L1103" s="4"/>
      <c r="M1103" s="4"/>
      <c r="N1103" s="10" t="str">
        <f>IF(C1103="","",
SUMIFS(
sales!$I:$I,
sales!$C:$C,$C1103,
sales!$E:$E,$E1103,
sales!$H:$H,"&gt;="&amp;$F1103,
sales!$H:$H,"&lt;="&amp;$G1103
))</f>
        <v/>
      </c>
      <c r="O1103" s="10" t="str">
        <f t="shared" si="190"/>
        <v/>
      </c>
      <c r="P1103" s="11" t="str">
        <f t="shared" si="191"/>
        <v/>
      </c>
      <c r="Q1103" s="12" t="str">
        <f t="shared" ca="1" si="192"/>
        <v/>
      </c>
      <c r="R1103" s="100"/>
      <c r="S1103" s="14"/>
      <c r="T1103" s="15" t="str">
        <f t="shared" ca="1" si="193"/>
        <v/>
      </c>
      <c r="U1103" s="15" t="str">
        <f t="shared" ca="1" si="194"/>
        <v/>
      </c>
      <c r="V1103" s="16"/>
      <c r="W1103" s="17" t="str">
        <f t="shared" ca="1" si="195"/>
        <v/>
      </c>
      <c r="X1103" s="18" t="str">
        <f t="shared" ca="1" si="196"/>
        <v/>
      </c>
    </row>
    <row r="1104" spans="1:24" x14ac:dyDescent="0.35">
      <c r="A1104" s="3">
        <v>1100</v>
      </c>
      <c r="B1104" s="4"/>
      <c r="C1104" s="4"/>
      <c r="D1104" s="5" t="str">
        <f t="shared" si="187"/>
        <v/>
      </c>
      <c r="E1104" s="4"/>
      <c r="F1104" s="6"/>
      <c r="G1104" s="6"/>
      <c r="H1104" s="7" t="str">
        <f t="shared" ca="1" si="188"/>
        <v/>
      </c>
      <c r="I1104" s="8" t="str">
        <f t="shared" ca="1" si="189"/>
        <v/>
      </c>
      <c r="J1104" s="8" t="str">
        <f>IF(C1104="","",
COUNTIFS(
sales!$C:$C,$C1104,
sales!$E:$E,$E1104,
sales!$H:$H,"&gt;="&amp;$F1104,
sales!$H:$H,"&lt;="&amp;$G1104
))</f>
        <v/>
      </c>
      <c r="K1104" s="9" t="str">
        <f>IF(COUNTIFS(sales!C:C, C1104)=0,"",
_xlfn.MAXIFS(sales!H:H, sales!C:C, C1104))</f>
        <v/>
      </c>
      <c r="L1104" s="4"/>
      <c r="M1104" s="4"/>
      <c r="N1104" s="10" t="str">
        <f>IF(C1104="","",
SUMIFS(
sales!$I:$I,
sales!$C:$C,$C1104,
sales!$E:$E,$E1104,
sales!$H:$H,"&gt;="&amp;$F1104,
sales!$H:$H,"&lt;="&amp;$G1104
))</f>
        <v/>
      </c>
      <c r="O1104" s="10" t="str">
        <f t="shared" si="190"/>
        <v/>
      </c>
      <c r="P1104" s="11" t="str">
        <f t="shared" si="191"/>
        <v/>
      </c>
      <c r="Q1104" s="12" t="str">
        <f t="shared" ca="1" si="192"/>
        <v/>
      </c>
      <c r="R1104" s="100"/>
      <c r="S1104" s="14"/>
      <c r="T1104" s="15" t="str">
        <f t="shared" ca="1" si="193"/>
        <v/>
      </c>
      <c r="U1104" s="15" t="str">
        <f t="shared" ca="1" si="194"/>
        <v/>
      </c>
      <c r="V1104" s="16"/>
      <c r="W1104" s="17" t="str">
        <f t="shared" ca="1" si="195"/>
        <v/>
      </c>
      <c r="X1104" s="18" t="str">
        <f t="shared" ca="1" si="196"/>
        <v/>
      </c>
    </row>
    <row r="1105" spans="1:24" x14ac:dyDescent="0.35">
      <c r="A1105" s="3">
        <v>1101</v>
      </c>
      <c r="B1105" s="4"/>
      <c r="C1105" s="4"/>
      <c r="D1105" s="5" t="str">
        <f t="shared" si="187"/>
        <v/>
      </c>
      <c r="E1105" s="4"/>
      <c r="F1105" s="6"/>
      <c r="G1105" s="6"/>
      <c r="H1105" s="7" t="str">
        <f t="shared" ca="1" si="188"/>
        <v/>
      </c>
      <c r="I1105" s="8" t="str">
        <f t="shared" ca="1" si="189"/>
        <v/>
      </c>
      <c r="J1105" s="8" t="str">
        <f>IF(C1105="","",
COUNTIFS(
sales!$C:$C,$C1105,
sales!$E:$E,$E1105,
sales!$H:$H,"&gt;="&amp;$F1105,
sales!$H:$H,"&lt;="&amp;$G1105
))</f>
        <v/>
      </c>
      <c r="K1105" s="9" t="str">
        <f>IF(COUNTIFS(sales!C:C, C1105)=0,"",
_xlfn.MAXIFS(sales!H:H, sales!C:C, C1105))</f>
        <v/>
      </c>
      <c r="L1105" s="4"/>
      <c r="M1105" s="4"/>
      <c r="N1105" s="10" t="str">
        <f>IF(C1105="","",
SUMIFS(
sales!$I:$I,
sales!$C:$C,$C1105,
sales!$E:$E,$E1105,
sales!$H:$H,"&gt;="&amp;$F1105,
sales!$H:$H,"&lt;="&amp;$G1105
))</f>
        <v/>
      </c>
      <c r="O1105" s="10" t="str">
        <f t="shared" si="190"/>
        <v/>
      </c>
      <c r="P1105" s="11" t="str">
        <f t="shared" si="191"/>
        <v/>
      </c>
      <c r="Q1105" s="12" t="str">
        <f t="shared" ca="1" si="192"/>
        <v/>
      </c>
      <c r="R1105" s="100"/>
      <c r="S1105" s="14"/>
      <c r="T1105" s="15" t="str">
        <f t="shared" ca="1" si="193"/>
        <v/>
      </c>
      <c r="U1105" s="15" t="str">
        <f t="shared" ca="1" si="194"/>
        <v/>
      </c>
      <c r="V1105" s="16"/>
      <c r="W1105" s="17" t="str">
        <f t="shared" ca="1" si="195"/>
        <v/>
      </c>
      <c r="X1105" s="18" t="str">
        <f t="shared" ca="1" si="196"/>
        <v/>
      </c>
    </row>
    <row r="1106" spans="1:24" x14ac:dyDescent="0.35">
      <c r="A1106" s="3">
        <v>1102</v>
      </c>
      <c r="B1106" s="4"/>
      <c r="C1106" s="4"/>
      <c r="D1106" s="5" t="str">
        <f t="shared" si="187"/>
        <v/>
      </c>
      <c r="E1106" s="4"/>
      <c r="F1106" s="6"/>
      <c r="G1106" s="6"/>
      <c r="H1106" s="7" t="str">
        <f t="shared" ca="1" si="188"/>
        <v/>
      </c>
      <c r="I1106" s="8" t="str">
        <f t="shared" ca="1" si="189"/>
        <v/>
      </c>
      <c r="J1106" s="8" t="str">
        <f>IF(C1106="","",
COUNTIFS(
sales!$C:$C,$C1106,
sales!$E:$E,$E1106,
sales!$H:$H,"&gt;="&amp;$F1106,
sales!$H:$H,"&lt;="&amp;$G1106
))</f>
        <v/>
      </c>
      <c r="K1106" s="9" t="str">
        <f>IF(COUNTIFS(sales!C:C, C1106)=0,"",
_xlfn.MAXIFS(sales!H:H, sales!C:C, C1106))</f>
        <v/>
      </c>
      <c r="L1106" s="4"/>
      <c r="M1106" s="4"/>
      <c r="N1106" s="10" t="str">
        <f>IF(C1106="","",
SUMIFS(
sales!$I:$I,
sales!$C:$C,$C1106,
sales!$E:$E,$E1106,
sales!$H:$H,"&gt;="&amp;$F1106,
sales!$H:$H,"&lt;="&amp;$G1106
))</f>
        <v/>
      </c>
      <c r="O1106" s="10" t="str">
        <f t="shared" si="190"/>
        <v/>
      </c>
      <c r="P1106" s="11" t="str">
        <f t="shared" si="191"/>
        <v/>
      </c>
      <c r="Q1106" s="12" t="str">
        <f t="shared" ca="1" si="192"/>
        <v/>
      </c>
      <c r="R1106" s="100"/>
      <c r="S1106" s="14"/>
      <c r="T1106" s="15" t="str">
        <f t="shared" ca="1" si="193"/>
        <v/>
      </c>
      <c r="U1106" s="15" t="str">
        <f t="shared" ca="1" si="194"/>
        <v/>
      </c>
      <c r="V1106" s="16"/>
      <c r="W1106" s="17" t="str">
        <f t="shared" ca="1" si="195"/>
        <v/>
      </c>
      <c r="X1106" s="18" t="str">
        <f t="shared" ca="1" si="196"/>
        <v/>
      </c>
    </row>
    <row r="1107" spans="1:24" x14ac:dyDescent="0.35">
      <c r="A1107" s="3">
        <v>1103</v>
      </c>
      <c r="B1107" s="4"/>
      <c r="C1107" s="4"/>
      <c r="D1107" s="5" t="str">
        <f t="shared" si="187"/>
        <v/>
      </c>
      <c r="E1107" s="4"/>
      <c r="F1107" s="6"/>
      <c r="G1107" s="6"/>
      <c r="H1107" s="7" t="str">
        <f t="shared" ca="1" si="188"/>
        <v/>
      </c>
      <c r="I1107" s="8" t="str">
        <f t="shared" ca="1" si="189"/>
        <v/>
      </c>
      <c r="J1107" s="8" t="str">
        <f>IF(C1107="","",
COUNTIFS(
sales!$C:$C,$C1107,
sales!$E:$E,$E1107,
sales!$H:$H,"&gt;="&amp;$F1107,
sales!$H:$H,"&lt;="&amp;$G1107
))</f>
        <v/>
      </c>
      <c r="K1107" s="9" t="str">
        <f>IF(COUNTIFS(sales!C:C, C1107)=0,"",
_xlfn.MAXIFS(sales!H:H, sales!C:C, C1107))</f>
        <v/>
      </c>
      <c r="L1107" s="4"/>
      <c r="M1107" s="4"/>
      <c r="N1107" s="10" t="str">
        <f>IF(C1107="","",
SUMIFS(
sales!$I:$I,
sales!$C:$C,$C1107,
sales!$E:$E,$E1107,
sales!$H:$H,"&gt;="&amp;$F1107,
sales!$H:$H,"&lt;="&amp;$G1107
))</f>
        <v/>
      </c>
      <c r="O1107" s="10" t="str">
        <f t="shared" si="190"/>
        <v/>
      </c>
      <c r="P1107" s="11" t="str">
        <f t="shared" si="191"/>
        <v/>
      </c>
      <c r="Q1107" s="12" t="str">
        <f t="shared" ca="1" si="192"/>
        <v/>
      </c>
      <c r="R1107" s="100"/>
      <c r="S1107" s="14"/>
      <c r="T1107" s="15" t="str">
        <f t="shared" ca="1" si="193"/>
        <v/>
      </c>
      <c r="U1107" s="15" t="str">
        <f t="shared" ca="1" si="194"/>
        <v/>
      </c>
      <c r="V1107" s="16"/>
      <c r="W1107" s="17" t="str">
        <f t="shared" ca="1" si="195"/>
        <v/>
      </c>
      <c r="X1107" s="18" t="str">
        <f t="shared" ca="1" si="196"/>
        <v/>
      </c>
    </row>
    <row r="1108" spans="1:24" x14ac:dyDescent="0.35">
      <c r="A1108" s="3">
        <v>1104</v>
      </c>
      <c r="B1108" s="4"/>
      <c r="C1108" s="4"/>
      <c r="D1108" s="5" t="str">
        <f t="shared" si="187"/>
        <v/>
      </c>
      <c r="E1108" s="4"/>
      <c r="F1108" s="6"/>
      <c r="G1108" s="6"/>
      <c r="H1108" s="7" t="str">
        <f t="shared" ca="1" si="188"/>
        <v/>
      </c>
      <c r="I1108" s="8" t="str">
        <f t="shared" ca="1" si="189"/>
        <v/>
      </c>
      <c r="J1108" s="8" t="str">
        <f>IF(C1108="","",
COUNTIFS(
sales!$C:$C,$C1108,
sales!$E:$E,$E1108,
sales!$H:$H,"&gt;="&amp;$F1108,
sales!$H:$H,"&lt;="&amp;$G1108
))</f>
        <v/>
      </c>
      <c r="K1108" s="9" t="str">
        <f>IF(COUNTIFS(sales!C:C, C1108)=0,"",
_xlfn.MAXIFS(sales!H:H, sales!C:C, C1108))</f>
        <v/>
      </c>
      <c r="L1108" s="4"/>
      <c r="M1108" s="4"/>
      <c r="N1108" s="10" t="str">
        <f>IF(C1108="","",
SUMIFS(
sales!$I:$I,
sales!$C:$C,$C1108,
sales!$E:$E,$E1108,
sales!$H:$H,"&gt;="&amp;$F1108,
sales!$H:$H,"&lt;="&amp;$G1108
))</f>
        <v/>
      </c>
      <c r="O1108" s="10" t="str">
        <f t="shared" si="190"/>
        <v/>
      </c>
      <c r="P1108" s="11" t="str">
        <f t="shared" si="191"/>
        <v/>
      </c>
      <c r="Q1108" s="12" t="str">
        <f t="shared" ca="1" si="192"/>
        <v/>
      </c>
      <c r="R1108" s="100"/>
      <c r="S1108" s="14"/>
      <c r="T1108" s="15" t="str">
        <f t="shared" ca="1" si="193"/>
        <v/>
      </c>
      <c r="U1108" s="15" t="str">
        <f t="shared" ca="1" si="194"/>
        <v/>
      </c>
      <c r="V1108" s="16"/>
      <c r="W1108" s="17" t="str">
        <f t="shared" ca="1" si="195"/>
        <v/>
      </c>
      <c r="X1108" s="18" t="str">
        <f t="shared" ca="1" si="196"/>
        <v/>
      </c>
    </row>
    <row r="1109" spans="1:24" x14ac:dyDescent="0.35">
      <c r="A1109" s="3">
        <v>1105</v>
      </c>
      <c r="B1109" s="4"/>
      <c r="C1109" s="4"/>
      <c r="D1109" s="5" t="str">
        <f t="shared" si="187"/>
        <v/>
      </c>
      <c r="E1109" s="4"/>
      <c r="F1109" s="6"/>
      <c r="G1109" s="6"/>
      <c r="H1109" s="7" t="str">
        <f t="shared" ca="1" si="188"/>
        <v/>
      </c>
      <c r="I1109" s="8" t="str">
        <f t="shared" ca="1" si="189"/>
        <v/>
      </c>
      <c r="J1109" s="8" t="str">
        <f>IF(C1109="","",
COUNTIFS(
sales!$C:$C,$C1109,
sales!$E:$E,$E1109,
sales!$H:$H,"&gt;="&amp;$F1109,
sales!$H:$H,"&lt;="&amp;$G1109
))</f>
        <v/>
      </c>
      <c r="K1109" s="9" t="str">
        <f>IF(COUNTIFS(sales!C:C, C1109)=0,"",
_xlfn.MAXIFS(sales!H:H, sales!C:C, C1109))</f>
        <v/>
      </c>
      <c r="L1109" s="4"/>
      <c r="M1109" s="4"/>
      <c r="N1109" s="10" t="str">
        <f>IF(C1109="","",
SUMIFS(
sales!$I:$I,
sales!$C:$C,$C1109,
sales!$E:$E,$E1109,
sales!$H:$H,"&gt;="&amp;$F1109,
sales!$H:$H,"&lt;="&amp;$G1109
))</f>
        <v/>
      </c>
      <c r="O1109" s="10" t="str">
        <f t="shared" si="190"/>
        <v/>
      </c>
      <c r="P1109" s="11" t="str">
        <f t="shared" si="191"/>
        <v/>
      </c>
      <c r="Q1109" s="12" t="str">
        <f t="shared" ca="1" si="192"/>
        <v/>
      </c>
      <c r="R1109" s="100"/>
      <c r="S1109" s="14"/>
      <c r="T1109" s="15" t="str">
        <f t="shared" ca="1" si="193"/>
        <v/>
      </c>
      <c r="U1109" s="15" t="str">
        <f t="shared" ca="1" si="194"/>
        <v/>
      </c>
      <c r="V1109" s="16"/>
      <c r="W1109" s="17" t="str">
        <f t="shared" ca="1" si="195"/>
        <v/>
      </c>
      <c r="X1109" s="18" t="str">
        <f t="shared" ca="1" si="196"/>
        <v/>
      </c>
    </row>
    <row r="1110" spans="1:24" x14ac:dyDescent="0.35">
      <c r="A1110" s="3">
        <v>1106</v>
      </c>
      <c r="B1110" s="4"/>
      <c r="C1110" s="4"/>
      <c r="D1110" s="5" t="str">
        <f t="shared" si="187"/>
        <v/>
      </c>
      <c r="E1110" s="4"/>
      <c r="F1110" s="6"/>
      <c r="G1110" s="6"/>
      <c r="H1110" s="7" t="str">
        <f t="shared" ca="1" si="188"/>
        <v/>
      </c>
      <c r="I1110" s="8" t="str">
        <f t="shared" ca="1" si="189"/>
        <v/>
      </c>
      <c r="J1110" s="8" t="str">
        <f>IF(C1110="","",
COUNTIFS(
sales!$C:$C,$C1110,
sales!$E:$E,$E1110,
sales!$H:$H,"&gt;="&amp;$F1110,
sales!$H:$H,"&lt;="&amp;$G1110
))</f>
        <v/>
      </c>
      <c r="K1110" s="9" t="str">
        <f>IF(COUNTIFS(sales!C:C, C1110)=0,"",
_xlfn.MAXIFS(sales!H:H, sales!C:C, C1110))</f>
        <v/>
      </c>
      <c r="L1110" s="4"/>
      <c r="M1110" s="4"/>
      <c r="N1110" s="10" t="str">
        <f>IF(C1110="","",
SUMIFS(
sales!$I:$I,
sales!$C:$C,$C1110,
sales!$E:$E,$E1110,
sales!$H:$H,"&gt;="&amp;$F1110,
sales!$H:$H,"&lt;="&amp;$G1110
))</f>
        <v/>
      </c>
      <c r="O1110" s="10" t="str">
        <f t="shared" si="190"/>
        <v/>
      </c>
      <c r="P1110" s="11" t="str">
        <f t="shared" si="191"/>
        <v/>
      </c>
      <c r="Q1110" s="12" t="str">
        <f t="shared" ca="1" si="192"/>
        <v/>
      </c>
      <c r="R1110" s="100"/>
      <c r="S1110" s="14"/>
      <c r="T1110" s="15" t="str">
        <f t="shared" ca="1" si="193"/>
        <v/>
      </c>
      <c r="U1110" s="15" t="str">
        <f t="shared" ca="1" si="194"/>
        <v/>
      </c>
      <c r="V1110" s="16"/>
      <c r="W1110" s="17" t="str">
        <f t="shared" ca="1" si="195"/>
        <v/>
      </c>
      <c r="X1110" s="18" t="str">
        <f t="shared" ca="1" si="196"/>
        <v/>
      </c>
    </row>
    <row r="1111" spans="1:24" x14ac:dyDescent="0.35">
      <c r="A1111" s="3">
        <v>1107</v>
      </c>
      <c r="B1111" s="4"/>
      <c r="C1111" s="4"/>
      <c r="D1111" s="5" t="str">
        <f t="shared" si="187"/>
        <v/>
      </c>
      <c r="E1111" s="4"/>
      <c r="F1111" s="6"/>
      <c r="G1111" s="6"/>
      <c r="H1111" s="7" t="str">
        <f t="shared" ca="1" si="188"/>
        <v/>
      </c>
      <c r="I1111" s="8" t="str">
        <f t="shared" ca="1" si="189"/>
        <v/>
      </c>
      <c r="J1111" s="8" t="str">
        <f>IF(C1111="","",
COUNTIFS(
sales!$C:$C,$C1111,
sales!$E:$E,$E1111,
sales!$H:$H,"&gt;="&amp;$F1111,
sales!$H:$H,"&lt;="&amp;$G1111
))</f>
        <v/>
      </c>
      <c r="K1111" s="9" t="str">
        <f>IF(COUNTIFS(sales!C:C, C1111)=0,"",
_xlfn.MAXIFS(sales!H:H, sales!C:C, C1111))</f>
        <v/>
      </c>
      <c r="L1111" s="4"/>
      <c r="M1111" s="4"/>
      <c r="N1111" s="10" t="str">
        <f>IF(C1111="","",
SUMIFS(
sales!$I:$I,
sales!$C:$C,$C1111,
sales!$E:$E,$E1111,
sales!$H:$H,"&gt;="&amp;$F1111,
sales!$H:$H,"&lt;="&amp;$G1111
))</f>
        <v/>
      </c>
      <c r="O1111" s="10" t="str">
        <f t="shared" si="190"/>
        <v/>
      </c>
      <c r="P1111" s="11" t="str">
        <f t="shared" si="191"/>
        <v/>
      </c>
      <c r="Q1111" s="12" t="str">
        <f t="shared" ca="1" si="192"/>
        <v/>
      </c>
      <c r="R1111" s="100"/>
      <c r="S1111" s="14"/>
      <c r="T1111" s="15" t="str">
        <f t="shared" ca="1" si="193"/>
        <v/>
      </c>
      <c r="U1111" s="15" t="str">
        <f t="shared" ca="1" si="194"/>
        <v/>
      </c>
      <c r="V1111" s="16"/>
      <c r="W1111" s="17" t="str">
        <f t="shared" ca="1" si="195"/>
        <v/>
      </c>
      <c r="X1111" s="18" t="str">
        <f t="shared" ca="1" si="196"/>
        <v/>
      </c>
    </row>
    <row r="1112" spans="1:24" x14ac:dyDescent="0.35">
      <c r="A1112" s="3">
        <v>1108</v>
      </c>
      <c r="B1112" s="4"/>
      <c r="C1112" s="4"/>
      <c r="D1112" s="5" t="str">
        <f t="shared" si="187"/>
        <v/>
      </c>
      <c r="E1112" s="4"/>
      <c r="F1112" s="6"/>
      <c r="G1112" s="6"/>
      <c r="H1112" s="7" t="str">
        <f t="shared" ca="1" si="188"/>
        <v/>
      </c>
      <c r="I1112" s="8" t="str">
        <f t="shared" ca="1" si="189"/>
        <v/>
      </c>
      <c r="J1112" s="8" t="str">
        <f>IF(C1112="","",
COUNTIFS(
sales!$C:$C,$C1112,
sales!$E:$E,$E1112,
sales!$H:$H,"&gt;="&amp;$F1112,
sales!$H:$H,"&lt;="&amp;$G1112
))</f>
        <v/>
      </c>
      <c r="K1112" s="9" t="str">
        <f>IF(COUNTIFS(sales!C:C, C1112)=0,"",
_xlfn.MAXIFS(sales!H:H, sales!C:C, C1112))</f>
        <v/>
      </c>
      <c r="L1112" s="4"/>
      <c r="M1112" s="4"/>
      <c r="N1112" s="10" t="str">
        <f>IF(C1112="","",
SUMIFS(
sales!$I:$I,
sales!$C:$C,$C1112,
sales!$E:$E,$E1112,
sales!$H:$H,"&gt;="&amp;$F1112,
sales!$H:$H,"&lt;="&amp;$G1112
))</f>
        <v/>
      </c>
      <c r="O1112" s="10" t="str">
        <f t="shared" si="190"/>
        <v/>
      </c>
      <c r="P1112" s="11" t="str">
        <f t="shared" si="191"/>
        <v/>
      </c>
      <c r="Q1112" s="12" t="str">
        <f t="shared" ca="1" si="192"/>
        <v/>
      </c>
      <c r="R1112" s="100"/>
      <c r="S1112" s="14"/>
      <c r="T1112" s="15" t="str">
        <f t="shared" ca="1" si="193"/>
        <v/>
      </c>
      <c r="U1112" s="15" t="str">
        <f t="shared" ca="1" si="194"/>
        <v/>
      </c>
      <c r="V1112" s="16"/>
      <c r="W1112" s="17" t="str">
        <f t="shared" ca="1" si="195"/>
        <v/>
      </c>
      <c r="X1112" s="18" t="str">
        <f t="shared" ca="1" si="196"/>
        <v/>
      </c>
    </row>
    <row r="1113" spans="1:24" x14ac:dyDescent="0.35">
      <c r="A1113" s="3">
        <v>1109</v>
      </c>
      <c r="B1113" s="4"/>
      <c r="C1113" s="4"/>
      <c r="D1113" s="5" t="str">
        <f t="shared" si="187"/>
        <v/>
      </c>
      <c r="E1113" s="4"/>
      <c r="F1113" s="6"/>
      <c r="G1113" s="6"/>
      <c r="H1113" s="7" t="str">
        <f t="shared" ca="1" si="188"/>
        <v/>
      </c>
      <c r="I1113" s="8" t="str">
        <f t="shared" ca="1" si="189"/>
        <v/>
      </c>
      <c r="J1113" s="8" t="str">
        <f>IF(C1113="","",
COUNTIFS(
sales!$C:$C,$C1113,
sales!$E:$E,$E1113,
sales!$H:$H,"&gt;="&amp;$F1113,
sales!$H:$H,"&lt;="&amp;$G1113
))</f>
        <v/>
      </c>
      <c r="K1113" s="9" t="str">
        <f>IF(COUNTIFS(sales!C:C, C1113)=0,"",
_xlfn.MAXIFS(sales!H:H, sales!C:C, C1113))</f>
        <v/>
      </c>
      <c r="L1113" s="4"/>
      <c r="M1113" s="4"/>
      <c r="N1113" s="10" t="str">
        <f>IF(C1113="","",
SUMIFS(
sales!$I:$I,
sales!$C:$C,$C1113,
sales!$E:$E,$E1113,
sales!$H:$H,"&gt;="&amp;$F1113,
sales!$H:$H,"&lt;="&amp;$G1113
))</f>
        <v/>
      </c>
      <c r="O1113" s="10" t="str">
        <f t="shared" si="190"/>
        <v/>
      </c>
      <c r="P1113" s="11" t="str">
        <f t="shared" si="191"/>
        <v/>
      </c>
      <c r="Q1113" s="12" t="str">
        <f t="shared" ca="1" si="192"/>
        <v/>
      </c>
      <c r="R1113" s="100"/>
      <c r="S1113" s="14"/>
      <c r="T1113" s="15" t="str">
        <f t="shared" ca="1" si="193"/>
        <v/>
      </c>
      <c r="U1113" s="15" t="str">
        <f t="shared" ca="1" si="194"/>
        <v/>
      </c>
      <c r="V1113" s="16"/>
      <c r="W1113" s="17" t="str">
        <f t="shared" ca="1" si="195"/>
        <v/>
      </c>
      <c r="X1113" s="18" t="str">
        <f t="shared" ca="1" si="196"/>
        <v/>
      </c>
    </row>
    <row r="1114" spans="1:24" x14ac:dyDescent="0.35">
      <c r="A1114" s="3">
        <v>1110</v>
      </c>
      <c r="B1114" s="4"/>
      <c r="C1114" s="4"/>
      <c r="D1114" s="5" t="str">
        <f t="shared" si="187"/>
        <v/>
      </c>
      <c r="E1114" s="4"/>
      <c r="F1114" s="6"/>
      <c r="G1114" s="6"/>
      <c r="H1114" s="7" t="str">
        <f t="shared" ca="1" si="188"/>
        <v/>
      </c>
      <c r="I1114" s="8" t="str">
        <f t="shared" ca="1" si="189"/>
        <v/>
      </c>
      <c r="J1114" s="8" t="str">
        <f>IF(C1114="","",
COUNTIFS(
sales!$C:$C,$C1114,
sales!$E:$E,$E1114,
sales!$H:$H,"&gt;="&amp;$F1114,
sales!$H:$H,"&lt;="&amp;$G1114
))</f>
        <v/>
      </c>
      <c r="K1114" s="9" t="str">
        <f>IF(COUNTIFS(sales!C:C, C1114)=0,"",
_xlfn.MAXIFS(sales!H:H, sales!C:C, C1114))</f>
        <v/>
      </c>
      <c r="L1114" s="4"/>
      <c r="M1114" s="4"/>
      <c r="N1114" s="10" t="str">
        <f>IF(C1114="","",
SUMIFS(
sales!$I:$I,
sales!$C:$C,$C1114,
sales!$E:$E,$E1114,
sales!$H:$H,"&gt;="&amp;$F1114,
sales!$H:$H,"&lt;="&amp;$G1114
))</f>
        <v/>
      </c>
      <c r="O1114" s="10" t="str">
        <f t="shared" si="190"/>
        <v/>
      </c>
      <c r="P1114" s="11" t="str">
        <f t="shared" si="191"/>
        <v/>
      </c>
      <c r="Q1114" s="12" t="str">
        <f t="shared" ca="1" si="192"/>
        <v/>
      </c>
      <c r="R1114" s="100"/>
      <c r="S1114" s="14"/>
      <c r="T1114" s="15" t="str">
        <f t="shared" ca="1" si="193"/>
        <v/>
      </c>
      <c r="U1114" s="15" t="str">
        <f t="shared" ca="1" si="194"/>
        <v/>
      </c>
      <c r="V1114" s="16"/>
      <c r="W1114" s="17" t="str">
        <f t="shared" ca="1" si="195"/>
        <v/>
      </c>
      <c r="X1114" s="18" t="str">
        <f t="shared" ca="1" si="196"/>
        <v/>
      </c>
    </row>
    <row r="1115" spans="1:24" x14ac:dyDescent="0.35">
      <c r="A1115" s="3">
        <v>1111</v>
      </c>
      <c r="B1115" s="4"/>
      <c r="C1115" s="4"/>
      <c r="D1115" s="5" t="str">
        <f t="shared" si="187"/>
        <v/>
      </c>
      <c r="E1115" s="4"/>
      <c r="F1115" s="6"/>
      <c r="G1115" s="6"/>
      <c r="H1115" s="7" t="str">
        <f t="shared" ca="1" si="188"/>
        <v/>
      </c>
      <c r="I1115" s="8" t="str">
        <f t="shared" ca="1" si="189"/>
        <v/>
      </c>
      <c r="J1115" s="8" t="str">
        <f>IF(C1115="","",
COUNTIFS(
sales!$C:$C,$C1115,
sales!$E:$E,$E1115,
sales!$H:$H,"&gt;="&amp;$F1115,
sales!$H:$H,"&lt;="&amp;$G1115
))</f>
        <v/>
      </c>
      <c r="K1115" s="9" t="str">
        <f>IF(COUNTIFS(sales!C:C, C1115)=0,"",
_xlfn.MAXIFS(sales!H:H, sales!C:C, C1115))</f>
        <v/>
      </c>
      <c r="L1115" s="4"/>
      <c r="M1115" s="4"/>
      <c r="N1115" s="10" t="str">
        <f>IF(C1115="","",
SUMIFS(
sales!$I:$I,
sales!$C:$C,$C1115,
sales!$E:$E,$E1115,
sales!$H:$H,"&gt;="&amp;$F1115,
sales!$H:$H,"&lt;="&amp;$G1115
))</f>
        <v/>
      </c>
      <c r="O1115" s="10" t="str">
        <f t="shared" si="190"/>
        <v/>
      </c>
      <c r="P1115" s="11" t="str">
        <f t="shared" si="191"/>
        <v/>
      </c>
      <c r="Q1115" s="12" t="str">
        <f t="shared" ca="1" si="192"/>
        <v/>
      </c>
      <c r="R1115" s="100"/>
      <c r="S1115" s="14"/>
      <c r="T1115" s="15" t="str">
        <f t="shared" ca="1" si="193"/>
        <v/>
      </c>
      <c r="U1115" s="15" t="str">
        <f t="shared" ca="1" si="194"/>
        <v/>
      </c>
      <c r="V1115" s="16"/>
      <c r="W1115" s="17" t="str">
        <f t="shared" ca="1" si="195"/>
        <v/>
      </c>
      <c r="X1115" s="18" t="str">
        <f t="shared" ca="1" si="196"/>
        <v/>
      </c>
    </row>
    <row r="1116" spans="1:24" x14ac:dyDescent="0.35">
      <c r="A1116" s="3">
        <v>1112</v>
      </c>
      <c r="B1116" s="4"/>
      <c r="C1116" s="4"/>
      <c r="D1116" s="5" t="str">
        <f t="shared" si="187"/>
        <v/>
      </c>
      <c r="E1116" s="4"/>
      <c r="F1116" s="6"/>
      <c r="G1116" s="6"/>
      <c r="H1116" s="7" t="str">
        <f t="shared" ca="1" si="188"/>
        <v/>
      </c>
      <c r="I1116" s="8" t="str">
        <f t="shared" ca="1" si="189"/>
        <v/>
      </c>
      <c r="J1116" s="8" t="str">
        <f>IF(C1116="","",
COUNTIFS(
sales!$C:$C,$C1116,
sales!$E:$E,$E1116,
sales!$H:$H,"&gt;="&amp;$F1116,
sales!$H:$H,"&lt;="&amp;$G1116
))</f>
        <v/>
      </c>
      <c r="K1116" s="9" t="str">
        <f>IF(COUNTIFS(sales!C:C, C1116)=0,"",
_xlfn.MAXIFS(sales!H:H, sales!C:C, C1116))</f>
        <v/>
      </c>
      <c r="L1116" s="4"/>
      <c r="M1116" s="4"/>
      <c r="N1116" s="10" t="str">
        <f>IF(C1116="","",
SUMIFS(
sales!$I:$I,
sales!$C:$C,$C1116,
sales!$E:$E,$E1116,
sales!$H:$H,"&gt;="&amp;$F1116,
sales!$H:$H,"&lt;="&amp;$G1116
))</f>
        <v/>
      </c>
      <c r="O1116" s="10" t="str">
        <f t="shared" si="190"/>
        <v/>
      </c>
      <c r="P1116" s="11" t="str">
        <f t="shared" si="191"/>
        <v/>
      </c>
      <c r="Q1116" s="12" t="str">
        <f t="shared" ca="1" si="192"/>
        <v/>
      </c>
      <c r="R1116" s="100"/>
      <c r="S1116" s="14"/>
      <c r="T1116" s="15" t="str">
        <f t="shared" ca="1" si="193"/>
        <v/>
      </c>
      <c r="U1116" s="15" t="str">
        <f t="shared" ca="1" si="194"/>
        <v/>
      </c>
      <c r="V1116" s="16"/>
      <c r="W1116" s="17" t="str">
        <f t="shared" ca="1" si="195"/>
        <v/>
      </c>
      <c r="X1116" s="18" t="str">
        <f t="shared" ca="1" si="196"/>
        <v/>
      </c>
    </row>
    <row r="1117" spans="1:24" x14ac:dyDescent="0.35">
      <c r="A1117" s="3">
        <v>1113</v>
      </c>
      <c r="B1117" s="4"/>
      <c r="C1117" s="4"/>
      <c r="D1117" s="5" t="str">
        <f t="shared" si="187"/>
        <v/>
      </c>
      <c r="E1117" s="4"/>
      <c r="F1117" s="6"/>
      <c r="G1117" s="6"/>
      <c r="H1117" s="7" t="str">
        <f t="shared" ca="1" si="188"/>
        <v/>
      </c>
      <c r="I1117" s="8" t="str">
        <f t="shared" ca="1" si="189"/>
        <v/>
      </c>
      <c r="J1117" s="8" t="str">
        <f>IF(C1117="","",
COUNTIFS(
sales!$C:$C,$C1117,
sales!$E:$E,$E1117,
sales!$H:$H,"&gt;="&amp;$F1117,
sales!$H:$H,"&lt;="&amp;$G1117
))</f>
        <v/>
      </c>
      <c r="K1117" s="9" t="str">
        <f>IF(COUNTIFS(sales!C:C, C1117)=0,"",
_xlfn.MAXIFS(sales!H:H, sales!C:C, C1117))</f>
        <v/>
      </c>
      <c r="L1117" s="4"/>
      <c r="M1117" s="4"/>
      <c r="N1117" s="10" t="str">
        <f>IF(C1117="","",
SUMIFS(
sales!$I:$I,
sales!$C:$C,$C1117,
sales!$E:$E,$E1117,
sales!$H:$H,"&gt;="&amp;$F1117,
sales!$H:$H,"&lt;="&amp;$G1117
))</f>
        <v/>
      </c>
      <c r="O1117" s="10" t="str">
        <f t="shared" si="190"/>
        <v/>
      </c>
      <c r="P1117" s="11" t="str">
        <f t="shared" si="191"/>
        <v/>
      </c>
      <c r="Q1117" s="12" t="str">
        <f t="shared" ca="1" si="192"/>
        <v/>
      </c>
      <c r="R1117" s="100"/>
      <c r="S1117" s="14"/>
      <c r="T1117" s="15" t="str">
        <f t="shared" ca="1" si="193"/>
        <v/>
      </c>
      <c r="U1117" s="15" t="str">
        <f t="shared" ca="1" si="194"/>
        <v/>
      </c>
      <c r="V1117" s="16"/>
      <c r="W1117" s="17" t="str">
        <f t="shared" ca="1" si="195"/>
        <v/>
      </c>
      <c r="X1117" s="18" t="str">
        <f t="shared" ca="1" si="196"/>
        <v/>
      </c>
    </row>
    <row r="1118" spans="1:24" x14ac:dyDescent="0.35">
      <c r="A1118" s="3">
        <v>1114</v>
      </c>
      <c r="B1118" s="4"/>
      <c r="C1118" s="4"/>
      <c r="D1118" s="5" t="str">
        <f t="shared" si="187"/>
        <v/>
      </c>
      <c r="E1118" s="4"/>
      <c r="F1118" s="6"/>
      <c r="G1118" s="6"/>
      <c r="H1118" s="7" t="str">
        <f t="shared" ca="1" si="188"/>
        <v/>
      </c>
      <c r="I1118" s="8" t="str">
        <f t="shared" ca="1" si="189"/>
        <v/>
      </c>
      <c r="J1118" s="8" t="str">
        <f>IF(C1118="","",
COUNTIFS(
sales!$C:$C,$C1118,
sales!$E:$E,$E1118,
sales!$H:$H,"&gt;="&amp;$F1118,
sales!$H:$H,"&lt;="&amp;$G1118
))</f>
        <v/>
      </c>
      <c r="K1118" s="9" t="str">
        <f>IF(COUNTIFS(sales!C:C, C1118)=0,"",
_xlfn.MAXIFS(sales!H:H, sales!C:C, C1118))</f>
        <v/>
      </c>
      <c r="L1118" s="4"/>
      <c r="M1118" s="4"/>
      <c r="N1118" s="10" t="str">
        <f>IF(C1118="","",
SUMIFS(
sales!$I:$I,
sales!$C:$C,$C1118,
sales!$E:$E,$E1118,
sales!$H:$H,"&gt;="&amp;$F1118,
sales!$H:$H,"&lt;="&amp;$G1118
))</f>
        <v/>
      </c>
      <c r="O1118" s="10" t="str">
        <f t="shared" si="190"/>
        <v/>
      </c>
      <c r="P1118" s="11" t="str">
        <f t="shared" si="191"/>
        <v/>
      </c>
      <c r="Q1118" s="12" t="str">
        <f t="shared" ca="1" si="192"/>
        <v/>
      </c>
      <c r="R1118" s="100"/>
      <c r="S1118" s="14"/>
      <c r="T1118" s="15" t="str">
        <f t="shared" ca="1" si="193"/>
        <v/>
      </c>
      <c r="U1118" s="15" t="str">
        <f t="shared" ca="1" si="194"/>
        <v/>
      </c>
      <c r="V1118" s="16"/>
      <c r="W1118" s="17" t="str">
        <f t="shared" ca="1" si="195"/>
        <v/>
      </c>
      <c r="X1118" s="18" t="str">
        <f t="shared" ca="1" si="196"/>
        <v/>
      </c>
    </row>
    <row r="1119" spans="1:24" x14ac:dyDescent="0.35">
      <c r="A1119" s="3">
        <v>1115</v>
      </c>
      <c r="B1119" s="4"/>
      <c r="C1119" s="4"/>
      <c r="D1119" s="5" t="str">
        <f t="shared" si="187"/>
        <v/>
      </c>
      <c r="E1119" s="4"/>
      <c r="F1119" s="6"/>
      <c r="G1119" s="6"/>
      <c r="H1119" s="7" t="str">
        <f t="shared" ca="1" si="188"/>
        <v/>
      </c>
      <c r="I1119" s="8" t="str">
        <f t="shared" ca="1" si="189"/>
        <v/>
      </c>
      <c r="J1119" s="8" t="str">
        <f>IF(C1119="","",
COUNTIFS(
sales!$C:$C,$C1119,
sales!$E:$E,$E1119,
sales!$H:$H,"&gt;="&amp;$F1119,
sales!$H:$H,"&lt;="&amp;$G1119
))</f>
        <v/>
      </c>
      <c r="K1119" s="9" t="str">
        <f>IF(COUNTIFS(sales!C:C, C1119)=0,"",
_xlfn.MAXIFS(sales!H:H, sales!C:C, C1119))</f>
        <v/>
      </c>
      <c r="L1119" s="4"/>
      <c r="M1119" s="4"/>
      <c r="N1119" s="10" t="str">
        <f>IF(C1119="","",
SUMIFS(
sales!$I:$I,
sales!$C:$C,$C1119,
sales!$E:$E,$E1119,
sales!$H:$H,"&gt;="&amp;$F1119,
sales!$H:$H,"&lt;="&amp;$G1119
))</f>
        <v/>
      </c>
      <c r="O1119" s="10" t="str">
        <f t="shared" si="190"/>
        <v/>
      </c>
      <c r="P1119" s="11" t="str">
        <f t="shared" si="191"/>
        <v/>
      </c>
      <c r="Q1119" s="12" t="str">
        <f t="shared" ca="1" si="192"/>
        <v/>
      </c>
      <c r="R1119" s="100"/>
      <c r="S1119" s="14"/>
      <c r="T1119" s="15" t="str">
        <f t="shared" ca="1" si="193"/>
        <v/>
      </c>
      <c r="U1119" s="15" t="str">
        <f t="shared" ca="1" si="194"/>
        <v/>
      </c>
      <c r="V1119" s="16"/>
      <c r="W1119" s="17" t="str">
        <f t="shared" ca="1" si="195"/>
        <v/>
      </c>
      <c r="X1119" s="18" t="str">
        <f t="shared" ca="1" si="196"/>
        <v/>
      </c>
    </row>
    <row r="1120" spans="1:24" x14ac:dyDescent="0.35">
      <c r="A1120" s="3">
        <v>1116</v>
      </c>
      <c r="B1120" s="4"/>
      <c r="C1120" s="4"/>
      <c r="D1120" s="5" t="str">
        <f t="shared" si="187"/>
        <v/>
      </c>
      <c r="E1120" s="4"/>
      <c r="F1120" s="6"/>
      <c r="G1120" s="6"/>
      <c r="H1120" s="7" t="str">
        <f t="shared" ca="1" si="188"/>
        <v/>
      </c>
      <c r="I1120" s="8" t="str">
        <f t="shared" ca="1" si="189"/>
        <v/>
      </c>
      <c r="J1120" s="8" t="str">
        <f>IF(C1120="","",
COUNTIFS(
sales!$C:$C,$C1120,
sales!$E:$E,$E1120,
sales!$H:$H,"&gt;="&amp;$F1120,
sales!$H:$H,"&lt;="&amp;$G1120
))</f>
        <v/>
      </c>
      <c r="K1120" s="9" t="str">
        <f>IF(COUNTIFS(sales!C:C, C1120)=0,"",
_xlfn.MAXIFS(sales!H:H, sales!C:C, C1120))</f>
        <v/>
      </c>
      <c r="L1120" s="4"/>
      <c r="M1120" s="4"/>
      <c r="N1120" s="10" t="str">
        <f>IF(C1120="","",
SUMIFS(
sales!$I:$I,
sales!$C:$C,$C1120,
sales!$E:$E,$E1120,
sales!$H:$H,"&gt;="&amp;$F1120,
sales!$H:$H,"&lt;="&amp;$G1120
))</f>
        <v/>
      </c>
      <c r="O1120" s="10" t="str">
        <f t="shared" si="190"/>
        <v/>
      </c>
      <c r="P1120" s="11" t="str">
        <f t="shared" si="191"/>
        <v/>
      </c>
      <c r="Q1120" s="12" t="str">
        <f t="shared" ca="1" si="192"/>
        <v/>
      </c>
      <c r="R1120" s="100"/>
      <c r="S1120" s="14"/>
      <c r="T1120" s="15" t="str">
        <f t="shared" ca="1" si="193"/>
        <v/>
      </c>
      <c r="U1120" s="15" t="str">
        <f t="shared" ca="1" si="194"/>
        <v/>
      </c>
      <c r="V1120" s="16"/>
      <c r="W1120" s="17" t="str">
        <f t="shared" ca="1" si="195"/>
        <v/>
      </c>
      <c r="X1120" s="18" t="str">
        <f t="shared" ca="1" si="196"/>
        <v/>
      </c>
    </row>
    <row r="1121" spans="1:24" x14ac:dyDescent="0.35">
      <c r="A1121" s="3">
        <v>1117</v>
      </c>
      <c r="B1121" s="4"/>
      <c r="C1121" s="4"/>
      <c r="D1121" s="5" t="str">
        <f t="shared" si="187"/>
        <v/>
      </c>
      <c r="E1121" s="4"/>
      <c r="F1121" s="6"/>
      <c r="G1121" s="6"/>
      <c r="H1121" s="7" t="str">
        <f t="shared" ca="1" si="188"/>
        <v/>
      </c>
      <c r="I1121" s="8" t="str">
        <f t="shared" ca="1" si="189"/>
        <v/>
      </c>
      <c r="J1121" s="8" t="str">
        <f>IF(C1121="","",
COUNTIFS(
sales!$C:$C,$C1121,
sales!$E:$E,$E1121,
sales!$H:$H,"&gt;="&amp;$F1121,
sales!$H:$H,"&lt;="&amp;$G1121
))</f>
        <v/>
      </c>
      <c r="K1121" s="9" t="str">
        <f>IF(COUNTIFS(sales!C:C, C1121)=0,"",
_xlfn.MAXIFS(sales!H:H, sales!C:C, C1121))</f>
        <v/>
      </c>
      <c r="L1121" s="4"/>
      <c r="M1121" s="4"/>
      <c r="N1121" s="10" t="str">
        <f>IF(C1121="","",
SUMIFS(
sales!$I:$I,
sales!$C:$C,$C1121,
sales!$E:$E,$E1121,
sales!$H:$H,"&gt;="&amp;$F1121,
sales!$H:$H,"&lt;="&amp;$G1121
))</f>
        <v/>
      </c>
      <c r="O1121" s="10" t="str">
        <f t="shared" si="190"/>
        <v/>
      </c>
      <c r="P1121" s="11" t="str">
        <f t="shared" si="191"/>
        <v/>
      </c>
      <c r="Q1121" s="12" t="str">
        <f t="shared" ca="1" si="192"/>
        <v/>
      </c>
      <c r="R1121" s="100"/>
      <c r="S1121" s="14"/>
      <c r="T1121" s="15" t="str">
        <f t="shared" ca="1" si="193"/>
        <v/>
      </c>
      <c r="U1121" s="15" t="str">
        <f t="shared" ca="1" si="194"/>
        <v/>
      </c>
      <c r="V1121" s="16"/>
      <c r="W1121" s="17" t="str">
        <f t="shared" ca="1" si="195"/>
        <v/>
      </c>
      <c r="X1121" s="18" t="str">
        <f t="shared" ca="1" si="196"/>
        <v/>
      </c>
    </row>
    <row r="1122" spans="1:24" x14ac:dyDescent="0.35">
      <c r="A1122" s="3">
        <v>1118</v>
      </c>
      <c r="B1122" s="4"/>
      <c r="C1122" s="4"/>
      <c r="D1122" s="5" t="str">
        <f t="shared" si="187"/>
        <v/>
      </c>
      <c r="E1122" s="4"/>
      <c r="F1122" s="6"/>
      <c r="G1122" s="6"/>
      <c r="H1122" s="7" t="str">
        <f t="shared" ca="1" si="188"/>
        <v/>
      </c>
      <c r="I1122" s="8" t="str">
        <f t="shared" ca="1" si="189"/>
        <v/>
      </c>
      <c r="J1122" s="8" t="str">
        <f>IF(C1122="","",
COUNTIFS(
sales!$C:$C,$C1122,
sales!$E:$E,$E1122,
sales!$H:$H,"&gt;="&amp;$F1122,
sales!$H:$H,"&lt;="&amp;$G1122
))</f>
        <v/>
      </c>
      <c r="K1122" s="9" t="str">
        <f>IF(COUNTIFS(sales!C:C, C1122)=0,"",
_xlfn.MAXIFS(sales!H:H, sales!C:C, C1122))</f>
        <v/>
      </c>
      <c r="L1122" s="4"/>
      <c r="M1122" s="4"/>
      <c r="N1122" s="10" t="str">
        <f>IF(C1122="","",
SUMIFS(
sales!$I:$I,
sales!$C:$C,$C1122,
sales!$E:$E,$E1122,
sales!$H:$H,"&gt;="&amp;$F1122,
sales!$H:$H,"&lt;="&amp;$G1122
))</f>
        <v/>
      </c>
      <c r="O1122" s="10" t="str">
        <f t="shared" si="190"/>
        <v/>
      </c>
      <c r="P1122" s="11" t="str">
        <f t="shared" si="191"/>
        <v/>
      </c>
      <c r="Q1122" s="12" t="str">
        <f t="shared" ca="1" si="192"/>
        <v/>
      </c>
      <c r="R1122" s="100"/>
      <c r="S1122" s="14"/>
      <c r="T1122" s="15" t="str">
        <f t="shared" ca="1" si="193"/>
        <v/>
      </c>
      <c r="U1122" s="15" t="str">
        <f t="shared" ca="1" si="194"/>
        <v/>
      </c>
      <c r="V1122" s="16"/>
      <c r="W1122" s="17" t="str">
        <f t="shared" ca="1" si="195"/>
        <v/>
      </c>
      <c r="X1122" s="18" t="str">
        <f t="shared" ca="1" si="196"/>
        <v/>
      </c>
    </row>
    <row r="1123" spans="1:24" x14ac:dyDescent="0.35">
      <c r="A1123" s="3">
        <v>1119</v>
      </c>
      <c r="B1123" s="4"/>
      <c r="C1123" s="4"/>
      <c r="D1123" s="5" t="str">
        <f t="shared" si="187"/>
        <v/>
      </c>
      <c r="E1123" s="4"/>
      <c r="F1123" s="6"/>
      <c r="G1123" s="6"/>
      <c r="H1123" s="7" t="str">
        <f t="shared" ca="1" si="188"/>
        <v/>
      </c>
      <c r="I1123" s="8" t="str">
        <f t="shared" ca="1" si="189"/>
        <v/>
      </c>
      <c r="J1123" s="8" t="str">
        <f>IF(C1123="","",
COUNTIFS(
sales!$C:$C,$C1123,
sales!$E:$E,$E1123,
sales!$H:$H,"&gt;="&amp;$F1123,
sales!$H:$H,"&lt;="&amp;$G1123
))</f>
        <v/>
      </c>
      <c r="K1123" s="9" t="str">
        <f>IF(COUNTIFS(sales!C:C, C1123)=0,"",
_xlfn.MAXIFS(sales!H:H, sales!C:C, C1123))</f>
        <v/>
      </c>
      <c r="L1123" s="4"/>
      <c r="M1123" s="4"/>
      <c r="N1123" s="10" t="str">
        <f>IF(C1123="","",
SUMIFS(
sales!$I:$I,
sales!$C:$C,$C1123,
sales!$E:$E,$E1123,
sales!$H:$H,"&gt;="&amp;$F1123,
sales!$H:$H,"&lt;="&amp;$G1123
))</f>
        <v/>
      </c>
      <c r="O1123" s="10" t="str">
        <f t="shared" si="190"/>
        <v/>
      </c>
      <c r="P1123" s="11" t="str">
        <f t="shared" si="191"/>
        <v/>
      </c>
      <c r="Q1123" s="12" t="str">
        <f t="shared" ca="1" si="192"/>
        <v/>
      </c>
      <c r="R1123" s="100"/>
      <c r="S1123" s="14"/>
      <c r="T1123" s="15" t="str">
        <f t="shared" ca="1" si="193"/>
        <v/>
      </c>
      <c r="U1123" s="15" t="str">
        <f t="shared" ca="1" si="194"/>
        <v/>
      </c>
      <c r="V1123" s="16"/>
      <c r="W1123" s="17" t="str">
        <f t="shared" ca="1" si="195"/>
        <v/>
      </c>
      <c r="X1123" s="18" t="str">
        <f t="shared" ca="1" si="196"/>
        <v/>
      </c>
    </row>
    <row r="1124" spans="1:24" x14ac:dyDescent="0.35">
      <c r="A1124" s="3">
        <v>1120</v>
      </c>
      <c r="B1124" s="4"/>
      <c r="C1124" s="4"/>
      <c r="D1124" s="5" t="str">
        <f t="shared" si="187"/>
        <v/>
      </c>
      <c r="E1124" s="4"/>
      <c r="F1124" s="6"/>
      <c r="G1124" s="6"/>
      <c r="H1124" s="7" t="str">
        <f t="shared" ca="1" si="188"/>
        <v/>
      </c>
      <c r="I1124" s="8" t="str">
        <f t="shared" ca="1" si="189"/>
        <v/>
      </c>
      <c r="J1124" s="8" t="str">
        <f>IF(C1124="","",
COUNTIFS(
sales!$C:$C,$C1124,
sales!$E:$E,$E1124,
sales!$H:$H,"&gt;="&amp;$F1124,
sales!$H:$H,"&lt;="&amp;$G1124
))</f>
        <v/>
      </c>
      <c r="K1124" s="9" t="str">
        <f>IF(COUNTIFS(sales!C:C, C1124)=0,"",
_xlfn.MAXIFS(sales!H:H, sales!C:C, C1124))</f>
        <v/>
      </c>
      <c r="L1124" s="4"/>
      <c r="M1124" s="4"/>
      <c r="N1124" s="10" t="str">
        <f>IF(C1124="","",
SUMIFS(
sales!$I:$I,
sales!$C:$C,$C1124,
sales!$E:$E,$E1124,
sales!$H:$H,"&gt;="&amp;$F1124,
sales!$H:$H,"&lt;="&amp;$G1124
))</f>
        <v/>
      </c>
      <c r="O1124" s="10" t="str">
        <f t="shared" si="190"/>
        <v/>
      </c>
      <c r="P1124" s="11" t="str">
        <f t="shared" si="191"/>
        <v/>
      </c>
      <c r="Q1124" s="12" t="str">
        <f t="shared" ca="1" si="192"/>
        <v/>
      </c>
      <c r="R1124" s="100"/>
      <c r="S1124" s="14"/>
      <c r="T1124" s="15" t="str">
        <f t="shared" ca="1" si="193"/>
        <v/>
      </c>
      <c r="U1124" s="15" t="str">
        <f t="shared" ca="1" si="194"/>
        <v/>
      </c>
      <c r="V1124" s="16"/>
      <c r="W1124" s="17" t="str">
        <f t="shared" ca="1" si="195"/>
        <v/>
      </c>
      <c r="X1124" s="18" t="str">
        <f t="shared" ca="1" si="196"/>
        <v/>
      </c>
    </row>
    <row r="1125" spans="1:24" x14ac:dyDescent="0.35">
      <c r="A1125" s="3">
        <v>1121</v>
      </c>
      <c r="B1125" s="4"/>
      <c r="C1125" s="4"/>
      <c r="D1125" s="5" t="str">
        <f t="shared" si="187"/>
        <v/>
      </c>
      <c r="E1125" s="4"/>
      <c r="F1125" s="6"/>
      <c r="G1125" s="6"/>
      <c r="H1125" s="7" t="str">
        <f t="shared" ca="1" si="188"/>
        <v/>
      </c>
      <c r="I1125" s="8" t="str">
        <f t="shared" ca="1" si="189"/>
        <v/>
      </c>
      <c r="J1125" s="8" t="str">
        <f>IF(C1125="","",
COUNTIFS(
sales!$C:$C,$C1125,
sales!$E:$E,$E1125,
sales!$H:$H,"&gt;="&amp;$F1125,
sales!$H:$H,"&lt;="&amp;$G1125
))</f>
        <v/>
      </c>
      <c r="K1125" s="9" t="str">
        <f>IF(COUNTIFS(sales!C:C, C1125)=0,"",
_xlfn.MAXIFS(sales!H:H, sales!C:C, C1125))</f>
        <v/>
      </c>
      <c r="L1125" s="4"/>
      <c r="M1125" s="4"/>
      <c r="N1125" s="10" t="str">
        <f>IF(C1125="","",
SUMIFS(
sales!$I:$I,
sales!$C:$C,$C1125,
sales!$E:$E,$E1125,
sales!$H:$H,"&gt;="&amp;$F1125,
sales!$H:$H,"&lt;="&amp;$G1125
))</f>
        <v/>
      </c>
      <c r="O1125" s="10" t="str">
        <f t="shared" si="190"/>
        <v/>
      </c>
      <c r="P1125" s="11" t="str">
        <f t="shared" si="191"/>
        <v/>
      </c>
      <c r="Q1125" s="12" t="str">
        <f t="shared" ca="1" si="192"/>
        <v/>
      </c>
      <c r="R1125" s="100"/>
      <c r="S1125" s="14"/>
      <c r="T1125" s="15" t="str">
        <f t="shared" ca="1" si="193"/>
        <v/>
      </c>
      <c r="U1125" s="15" t="str">
        <f t="shared" ca="1" si="194"/>
        <v/>
      </c>
      <c r="V1125" s="16"/>
      <c r="W1125" s="17" t="str">
        <f t="shared" ca="1" si="195"/>
        <v/>
      </c>
      <c r="X1125" s="18" t="str">
        <f t="shared" ca="1" si="196"/>
        <v/>
      </c>
    </row>
    <row r="1126" spans="1:24" x14ac:dyDescent="0.35">
      <c r="A1126" s="3">
        <v>1122</v>
      </c>
      <c r="B1126" s="4"/>
      <c r="C1126" s="4"/>
      <c r="D1126" s="5" t="str">
        <f t="shared" si="187"/>
        <v/>
      </c>
      <c r="E1126" s="4"/>
      <c r="F1126" s="6"/>
      <c r="G1126" s="6"/>
      <c r="H1126" s="7" t="str">
        <f t="shared" ca="1" si="188"/>
        <v/>
      </c>
      <c r="I1126" s="8" t="str">
        <f t="shared" ca="1" si="189"/>
        <v/>
      </c>
      <c r="J1126" s="8" t="str">
        <f>IF(C1126="","",
COUNTIFS(
sales!$C:$C,$C1126,
sales!$E:$E,$E1126,
sales!$H:$H,"&gt;="&amp;$F1126,
sales!$H:$H,"&lt;="&amp;$G1126
))</f>
        <v/>
      </c>
      <c r="K1126" s="9" t="str">
        <f>IF(COUNTIFS(sales!C:C, C1126)=0,"",
_xlfn.MAXIFS(sales!H:H, sales!C:C, C1126))</f>
        <v/>
      </c>
      <c r="L1126" s="4"/>
      <c r="M1126" s="4"/>
      <c r="N1126" s="10" t="str">
        <f>IF(C1126="","",
SUMIFS(
sales!$I:$I,
sales!$C:$C,$C1126,
sales!$E:$E,$E1126,
sales!$H:$H,"&gt;="&amp;$F1126,
sales!$H:$H,"&lt;="&amp;$G1126
))</f>
        <v/>
      </c>
      <c r="O1126" s="10" t="str">
        <f t="shared" si="190"/>
        <v/>
      </c>
      <c r="P1126" s="11" t="str">
        <f t="shared" si="191"/>
        <v/>
      </c>
      <c r="Q1126" s="12" t="str">
        <f t="shared" ca="1" si="192"/>
        <v/>
      </c>
      <c r="R1126" s="100"/>
      <c r="S1126" s="14"/>
      <c r="T1126" s="15" t="str">
        <f t="shared" ca="1" si="193"/>
        <v/>
      </c>
      <c r="U1126" s="15" t="str">
        <f t="shared" ca="1" si="194"/>
        <v/>
      </c>
      <c r="V1126" s="16"/>
      <c r="W1126" s="17" t="str">
        <f t="shared" ca="1" si="195"/>
        <v/>
      </c>
      <c r="X1126" s="18" t="str">
        <f t="shared" ca="1" si="196"/>
        <v/>
      </c>
    </row>
    <row r="1127" spans="1:24" x14ac:dyDescent="0.35">
      <c r="A1127" s="3">
        <v>1123</v>
      </c>
      <c r="B1127" s="4"/>
      <c r="C1127" s="4"/>
      <c r="D1127" s="5" t="str">
        <f t="shared" si="187"/>
        <v/>
      </c>
      <c r="E1127" s="4"/>
      <c r="F1127" s="6"/>
      <c r="G1127" s="6"/>
      <c r="H1127" s="7" t="str">
        <f t="shared" ca="1" si="188"/>
        <v/>
      </c>
      <c r="I1127" s="8" t="str">
        <f t="shared" ca="1" si="189"/>
        <v/>
      </c>
      <c r="J1127" s="8" t="str">
        <f>IF(C1127="","",
COUNTIFS(
sales!$C:$C,$C1127,
sales!$E:$E,$E1127,
sales!$H:$H,"&gt;="&amp;$F1127,
sales!$H:$H,"&lt;="&amp;$G1127
))</f>
        <v/>
      </c>
      <c r="K1127" s="9" t="str">
        <f>IF(COUNTIFS(sales!C:C, C1127)=0,"",
_xlfn.MAXIFS(sales!H:H, sales!C:C, C1127))</f>
        <v/>
      </c>
      <c r="L1127" s="4"/>
      <c r="M1127" s="4"/>
      <c r="N1127" s="10" t="str">
        <f>IF(C1127="","",
SUMIFS(
sales!$I:$I,
sales!$C:$C,$C1127,
sales!$E:$E,$E1127,
sales!$H:$H,"&gt;="&amp;$F1127,
sales!$H:$H,"&lt;="&amp;$G1127
))</f>
        <v/>
      </c>
      <c r="O1127" s="10" t="str">
        <f t="shared" si="190"/>
        <v/>
      </c>
      <c r="P1127" s="11" t="str">
        <f t="shared" si="191"/>
        <v/>
      </c>
      <c r="Q1127" s="12" t="str">
        <f t="shared" ca="1" si="192"/>
        <v/>
      </c>
      <c r="R1127" s="100"/>
      <c r="S1127" s="14"/>
      <c r="T1127" s="15" t="str">
        <f t="shared" ca="1" si="193"/>
        <v/>
      </c>
      <c r="U1127" s="15" t="str">
        <f t="shared" ca="1" si="194"/>
        <v/>
      </c>
      <c r="V1127" s="16"/>
      <c r="W1127" s="17" t="str">
        <f t="shared" ca="1" si="195"/>
        <v/>
      </c>
      <c r="X1127" s="18" t="str">
        <f t="shared" ca="1" si="196"/>
        <v/>
      </c>
    </row>
    <row r="1128" spans="1:24" x14ac:dyDescent="0.35">
      <c r="A1128" s="3">
        <v>1124</v>
      </c>
      <c r="B1128" s="4"/>
      <c r="C1128" s="4"/>
      <c r="D1128" s="5" t="str">
        <f t="shared" si="187"/>
        <v/>
      </c>
      <c r="E1128" s="4"/>
      <c r="F1128" s="6"/>
      <c r="G1128" s="6"/>
      <c r="H1128" s="7" t="str">
        <f t="shared" ca="1" si="188"/>
        <v/>
      </c>
      <c r="I1128" s="8" t="str">
        <f t="shared" ca="1" si="189"/>
        <v/>
      </c>
      <c r="J1128" s="8" t="str">
        <f>IF(C1128="","",
COUNTIFS(
sales!$C:$C,$C1128,
sales!$E:$E,$E1128,
sales!$H:$H,"&gt;="&amp;$F1128,
sales!$H:$H,"&lt;="&amp;$G1128
))</f>
        <v/>
      </c>
      <c r="K1128" s="9" t="str">
        <f>IF(COUNTIFS(sales!C:C, C1128)=0,"",
_xlfn.MAXIFS(sales!H:H, sales!C:C, C1128))</f>
        <v/>
      </c>
      <c r="L1128" s="4"/>
      <c r="M1128" s="4"/>
      <c r="N1128" s="10" t="str">
        <f>IF(C1128="","",
SUMIFS(
sales!$I:$I,
sales!$C:$C,$C1128,
sales!$E:$E,$E1128,
sales!$H:$H,"&gt;="&amp;$F1128,
sales!$H:$H,"&lt;="&amp;$G1128
))</f>
        <v/>
      </c>
      <c r="O1128" s="10" t="str">
        <f t="shared" si="190"/>
        <v/>
      </c>
      <c r="P1128" s="11" t="str">
        <f t="shared" si="191"/>
        <v/>
      </c>
      <c r="Q1128" s="12" t="str">
        <f t="shared" ca="1" si="192"/>
        <v/>
      </c>
      <c r="R1128" s="100"/>
      <c r="S1128" s="14"/>
      <c r="T1128" s="15" t="str">
        <f t="shared" ca="1" si="193"/>
        <v/>
      </c>
      <c r="U1128" s="15" t="str">
        <f t="shared" ca="1" si="194"/>
        <v/>
      </c>
      <c r="V1128" s="16"/>
      <c r="W1128" s="17" t="str">
        <f t="shared" ca="1" si="195"/>
        <v/>
      </c>
      <c r="X1128" s="18" t="str">
        <f t="shared" ca="1" si="196"/>
        <v/>
      </c>
    </row>
    <row r="1129" spans="1:24" x14ac:dyDescent="0.35">
      <c r="A1129" s="3">
        <v>1125</v>
      </c>
      <c r="B1129" s="4"/>
      <c r="C1129" s="4"/>
      <c r="D1129" s="5" t="str">
        <f t="shared" ref="D1129:D1192" si="197">IF(E1129="ISNR20","Natural Rubber-TSNR (ISNR-20)","")</f>
        <v/>
      </c>
      <c r="E1129" s="4"/>
      <c r="F1129" s="6"/>
      <c r="G1129" s="6"/>
      <c r="H1129" s="7" t="str">
        <f t="shared" ref="H1129:H1192" ca="1" si="198">IF(G1129="","",G1129-TODAY())</f>
        <v/>
      </c>
      <c r="I1129" s="8" t="str">
        <f t="shared" ref="I1129:I1192" ca="1" si="199">IF(G1129="","",
IF(G1129&lt;TODAY(),
IF(O1129&gt;0,"Violated","Completed"),
IF(H1129&lt;=7,"Expiring Soon",
"Active")))</f>
        <v/>
      </c>
      <c r="J1129" s="8" t="str">
        <f>IF(C1129="","",
COUNTIFS(
sales!$C:$C,$C1129,
sales!$E:$E,$E1129,
sales!$H:$H,"&gt;="&amp;$F1129,
sales!$H:$H,"&lt;="&amp;$G1129
))</f>
        <v/>
      </c>
      <c r="K1129" s="9" t="str">
        <f>IF(COUNTIFS(sales!C:C, C1129)=0,"",
_xlfn.MAXIFS(sales!H:H, sales!C:C, C1129))</f>
        <v/>
      </c>
      <c r="L1129" s="4"/>
      <c r="M1129" s="4"/>
      <c r="N1129" s="10" t="str">
        <f>IF(C1129="","",
SUMIFS(
sales!$I:$I,
sales!$C:$C,$C1129,
sales!$E:$E,$E1129,
sales!$H:$H,"&gt;="&amp;$F1129,
sales!$H:$H,"&lt;="&amp;$G1129
))</f>
        <v/>
      </c>
      <c r="O1129" s="10" t="str">
        <f t="shared" ref="O1129:O1192" si="200">IF(M1129="","",M1129-N1129)</f>
        <v/>
      </c>
      <c r="P1129" s="11" t="str">
        <f t="shared" ref="P1129:P1192" si="201">IF(M1129=0,"",N1129/M1129)</f>
        <v/>
      </c>
      <c r="Q1129" s="12" t="str">
        <f t="shared" ref="Q1129:Q1192" ca="1" si="202">IF(OR(G1129="",O1129=""),"",
IF(AND(G1129&lt;TODAY(),O1129&gt;0),"YES","NO"))</f>
        <v/>
      </c>
      <c r="R1129" s="100"/>
      <c r="S1129" s="14"/>
      <c r="T1129" s="15" t="str">
        <f t="shared" ref="T1129:T1192" ca="1" si="203">IF(Q1129="YES", IF(R1129="Company",L1129*(1+S1129),IF(R1129="Vendor",L1129*(1-S1129),"")),"")</f>
        <v/>
      </c>
      <c r="U1129" s="15" t="str">
        <f t="shared" ref="U1129:U1192" ca="1" si="204">IF(Q1129="YES",O1129*T1129,"")</f>
        <v/>
      </c>
      <c r="V1129" s="16"/>
      <c r="W1129" s="17" t="str">
        <f t="shared" ref="W1129:W1192" ca="1" si="205">IF(Q1129="YES",G1129+V1129,"")</f>
        <v/>
      </c>
      <c r="X1129" s="18" t="str">
        <f t="shared" ref="X1129:X1192" ca="1" si="206">IF(Q1129="YES",IF(TODAY()&gt;W1129,"OVERDUE","WITHIN TIME"),"")</f>
        <v/>
      </c>
    </row>
    <row r="1130" spans="1:24" x14ac:dyDescent="0.35">
      <c r="A1130" s="3">
        <v>1126</v>
      </c>
      <c r="B1130" s="4"/>
      <c r="C1130" s="4"/>
      <c r="D1130" s="5" t="str">
        <f t="shared" si="197"/>
        <v/>
      </c>
      <c r="E1130" s="4"/>
      <c r="F1130" s="6"/>
      <c r="G1130" s="6"/>
      <c r="H1130" s="7" t="str">
        <f t="shared" ca="1" si="198"/>
        <v/>
      </c>
      <c r="I1130" s="8" t="str">
        <f t="shared" ca="1" si="199"/>
        <v/>
      </c>
      <c r="J1130" s="8" t="str">
        <f>IF(C1130="","",
COUNTIFS(
sales!$C:$C,$C1130,
sales!$E:$E,$E1130,
sales!$H:$H,"&gt;="&amp;$F1130,
sales!$H:$H,"&lt;="&amp;$G1130
))</f>
        <v/>
      </c>
      <c r="K1130" s="9" t="str">
        <f>IF(COUNTIFS(sales!C:C, C1130)=0,"",
_xlfn.MAXIFS(sales!H:H, sales!C:C, C1130))</f>
        <v/>
      </c>
      <c r="L1130" s="4"/>
      <c r="M1130" s="4"/>
      <c r="N1130" s="10" t="str">
        <f>IF(C1130="","",
SUMIFS(
sales!$I:$I,
sales!$C:$C,$C1130,
sales!$E:$E,$E1130,
sales!$H:$H,"&gt;="&amp;$F1130,
sales!$H:$H,"&lt;="&amp;$G1130
))</f>
        <v/>
      </c>
      <c r="O1130" s="10" t="str">
        <f t="shared" si="200"/>
        <v/>
      </c>
      <c r="P1130" s="11" t="str">
        <f t="shared" si="201"/>
        <v/>
      </c>
      <c r="Q1130" s="12" t="str">
        <f t="shared" ca="1" si="202"/>
        <v/>
      </c>
      <c r="R1130" s="100"/>
      <c r="S1130" s="14"/>
      <c r="T1130" s="15" t="str">
        <f t="shared" ca="1" si="203"/>
        <v/>
      </c>
      <c r="U1130" s="15" t="str">
        <f t="shared" ca="1" si="204"/>
        <v/>
      </c>
      <c r="V1130" s="16"/>
      <c r="W1130" s="17" t="str">
        <f t="shared" ca="1" si="205"/>
        <v/>
      </c>
      <c r="X1130" s="18" t="str">
        <f t="shared" ca="1" si="206"/>
        <v/>
      </c>
    </row>
    <row r="1131" spans="1:24" x14ac:dyDescent="0.35">
      <c r="A1131" s="3">
        <v>1127</v>
      </c>
      <c r="B1131" s="4"/>
      <c r="C1131" s="4"/>
      <c r="D1131" s="5" t="str">
        <f t="shared" si="197"/>
        <v/>
      </c>
      <c r="E1131" s="4"/>
      <c r="F1131" s="6"/>
      <c r="G1131" s="6"/>
      <c r="H1131" s="7" t="str">
        <f t="shared" ca="1" si="198"/>
        <v/>
      </c>
      <c r="I1131" s="8" t="str">
        <f t="shared" ca="1" si="199"/>
        <v/>
      </c>
      <c r="J1131" s="8" t="str">
        <f>IF(C1131="","",
COUNTIFS(
sales!$C:$C,$C1131,
sales!$E:$E,$E1131,
sales!$H:$H,"&gt;="&amp;$F1131,
sales!$H:$H,"&lt;="&amp;$G1131
))</f>
        <v/>
      </c>
      <c r="K1131" s="9" t="str">
        <f>IF(COUNTIFS(sales!C:C, C1131)=0,"",
_xlfn.MAXIFS(sales!H:H, sales!C:C, C1131))</f>
        <v/>
      </c>
      <c r="L1131" s="4"/>
      <c r="M1131" s="4"/>
      <c r="N1131" s="10" t="str">
        <f>IF(C1131="","",
SUMIFS(
sales!$I:$I,
sales!$C:$C,$C1131,
sales!$E:$E,$E1131,
sales!$H:$H,"&gt;="&amp;$F1131,
sales!$H:$H,"&lt;="&amp;$G1131
))</f>
        <v/>
      </c>
      <c r="O1131" s="10" t="str">
        <f t="shared" si="200"/>
        <v/>
      </c>
      <c r="P1131" s="11" t="str">
        <f t="shared" si="201"/>
        <v/>
      </c>
      <c r="Q1131" s="12" t="str">
        <f t="shared" ca="1" si="202"/>
        <v/>
      </c>
      <c r="R1131" s="100"/>
      <c r="S1131" s="14"/>
      <c r="T1131" s="15" t="str">
        <f t="shared" ca="1" si="203"/>
        <v/>
      </c>
      <c r="U1131" s="15" t="str">
        <f t="shared" ca="1" si="204"/>
        <v/>
      </c>
      <c r="V1131" s="16"/>
      <c r="W1131" s="17" t="str">
        <f t="shared" ca="1" si="205"/>
        <v/>
      </c>
      <c r="X1131" s="18" t="str">
        <f t="shared" ca="1" si="206"/>
        <v/>
      </c>
    </row>
    <row r="1132" spans="1:24" x14ac:dyDescent="0.35">
      <c r="A1132" s="3">
        <v>1128</v>
      </c>
      <c r="B1132" s="4"/>
      <c r="C1132" s="4"/>
      <c r="D1132" s="5" t="str">
        <f t="shared" si="197"/>
        <v/>
      </c>
      <c r="E1132" s="4"/>
      <c r="F1132" s="6"/>
      <c r="G1132" s="6"/>
      <c r="H1132" s="7" t="str">
        <f t="shared" ca="1" si="198"/>
        <v/>
      </c>
      <c r="I1132" s="8" t="str">
        <f t="shared" ca="1" si="199"/>
        <v/>
      </c>
      <c r="J1132" s="8" t="str">
        <f>IF(C1132="","",
COUNTIFS(
sales!$C:$C,$C1132,
sales!$E:$E,$E1132,
sales!$H:$H,"&gt;="&amp;$F1132,
sales!$H:$H,"&lt;="&amp;$G1132
))</f>
        <v/>
      </c>
      <c r="K1132" s="9" t="str">
        <f>IF(COUNTIFS(sales!C:C, C1132)=0,"",
_xlfn.MAXIFS(sales!H:H, sales!C:C, C1132))</f>
        <v/>
      </c>
      <c r="L1132" s="4"/>
      <c r="M1132" s="4"/>
      <c r="N1132" s="10" t="str">
        <f>IF(C1132="","",
SUMIFS(
sales!$I:$I,
sales!$C:$C,$C1132,
sales!$E:$E,$E1132,
sales!$H:$H,"&gt;="&amp;$F1132,
sales!$H:$H,"&lt;="&amp;$G1132
))</f>
        <v/>
      </c>
      <c r="O1132" s="10" t="str">
        <f t="shared" si="200"/>
        <v/>
      </c>
      <c r="P1132" s="11" t="str">
        <f t="shared" si="201"/>
        <v/>
      </c>
      <c r="Q1132" s="12" t="str">
        <f t="shared" ca="1" si="202"/>
        <v/>
      </c>
      <c r="R1132" s="100"/>
      <c r="S1132" s="14"/>
      <c r="T1132" s="15" t="str">
        <f t="shared" ca="1" si="203"/>
        <v/>
      </c>
      <c r="U1132" s="15" t="str">
        <f t="shared" ca="1" si="204"/>
        <v/>
      </c>
      <c r="V1132" s="16"/>
      <c r="W1132" s="17" t="str">
        <f t="shared" ca="1" si="205"/>
        <v/>
      </c>
      <c r="X1132" s="18" t="str">
        <f t="shared" ca="1" si="206"/>
        <v/>
      </c>
    </row>
    <row r="1133" spans="1:24" x14ac:dyDescent="0.35">
      <c r="A1133" s="3">
        <v>1129</v>
      </c>
      <c r="B1133" s="4"/>
      <c r="C1133" s="4"/>
      <c r="D1133" s="5" t="str">
        <f t="shared" si="197"/>
        <v/>
      </c>
      <c r="E1133" s="4"/>
      <c r="F1133" s="6"/>
      <c r="G1133" s="6"/>
      <c r="H1133" s="7" t="str">
        <f t="shared" ca="1" si="198"/>
        <v/>
      </c>
      <c r="I1133" s="8" t="str">
        <f t="shared" ca="1" si="199"/>
        <v/>
      </c>
      <c r="J1133" s="8" t="str">
        <f>IF(C1133="","",
COUNTIFS(
sales!$C:$C,$C1133,
sales!$E:$E,$E1133,
sales!$H:$H,"&gt;="&amp;$F1133,
sales!$H:$H,"&lt;="&amp;$G1133
))</f>
        <v/>
      </c>
      <c r="K1133" s="9" t="str">
        <f>IF(COUNTIFS(sales!C:C, C1133)=0,"",
_xlfn.MAXIFS(sales!H:H, sales!C:C, C1133))</f>
        <v/>
      </c>
      <c r="L1133" s="4"/>
      <c r="M1133" s="4"/>
      <c r="N1133" s="10" t="str">
        <f>IF(C1133="","",
SUMIFS(
sales!$I:$I,
sales!$C:$C,$C1133,
sales!$E:$E,$E1133,
sales!$H:$H,"&gt;="&amp;$F1133,
sales!$H:$H,"&lt;="&amp;$G1133
))</f>
        <v/>
      </c>
      <c r="O1133" s="10" t="str">
        <f t="shared" si="200"/>
        <v/>
      </c>
      <c r="P1133" s="11" t="str">
        <f t="shared" si="201"/>
        <v/>
      </c>
      <c r="Q1133" s="12" t="str">
        <f t="shared" ca="1" si="202"/>
        <v/>
      </c>
      <c r="R1133" s="100"/>
      <c r="S1133" s="14"/>
      <c r="T1133" s="15" t="str">
        <f t="shared" ca="1" si="203"/>
        <v/>
      </c>
      <c r="U1133" s="15" t="str">
        <f t="shared" ca="1" si="204"/>
        <v/>
      </c>
      <c r="V1133" s="16"/>
      <c r="W1133" s="17" t="str">
        <f t="shared" ca="1" si="205"/>
        <v/>
      </c>
      <c r="X1133" s="18" t="str">
        <f t="shared" ca="1" si="206"/>
        <v/>
      </c>
    </row>
    <row r="1134" spans="1:24" x14ac:dyDescent="0.35">
      <c r="A1134" s="3">
        <v>1130</v>
      </c>
      <c r="B1134" s="4"/>
      <c r="C1134" s="4"/>
      <c r="D1134" s="5" t="str">
        <f t="shared" si="197"/>
        <v/>
      </c>
      <c r="E1134" s="4"/>
      <c r="F1134" s="6"/>
      <c r="G1134" s="6"/>
      <c r="H1134" s="7" t="str">
        <f t="shared" ca="1" si="198"/>
        <v/>
      </c>
      <c r="I1134" s="8" t="str">
        <f t="shared" ca="1" si="199"/>
        <v/>
      </c>
      <c r="J1134" s="8" t="str">
        <f>IF(C1134="","",
COUNTIFS(
sales!$C:$C,$C1134,
sales!$E:$E,$E1134,
sales!$H:$H,"&gt;="&amp;$F1134,
sales!$H:$H,"&lt;="&amp;$G1134
))</f>
        <v/>
      </c>
      <c r="K1134" s="9" t="str">
        <f>IF(COUNTIFS(sales!C:C, C1134)=0,"",
_xlfn.MAXIFS(sales!H:H, sales!C:C, C1134))</f>
        <v/>
      </c>
      <c r="L1134" s="4"/>
      <c r="M1134" s="4"/>
      <c r="N1134" s="10" t="str">
        <f>IF(C1134="","",
SUMIFS(
sales!$I:$I,
sales!$C:$C,$C1134,
sales!$E:$E,$E1134,
sales!$H:$H,"&gt;="&amp;$F1134,
sales!$H:$H,"&lt;="&amp;$G1134
))</f>
        <v/>
      </c>
      <c r="O1134" s="10" t="str">
        <f t="shared" si="200"/>
        <v/>
      </c>
      <c r="P1134" s="11" t="str">
        <f t="shared" si="201"/>
        <v/>
      </c>
      <c r="Q1134" s="12" t="str">
        <f t="shared" ca="1" si="202"/>
        <v/>
      </c>
      <c r="R1134" s="100"/>
      <c r="S1134" s="14"/>
      <c r="T1134" s="15" t="str">
        <f t="shared" ca="1" si="203"/>
        <v/>
      </c>
      <c r="U1134" s="15" t="str">
        <f t="shared" ca="1" si="204"/>
        <v/>
      </c>
      <c r="V1134" s="16"/>
      <c r="W1134" s="17" t="str">
        <f t="shared" ca="1" si="205"/>
        <v/>
      </c>
      <c r="X1134" s="18" t="str">
        <f t="shared" ca="1" si="206"/>
        <v/>
      </c>
    </row>
    <row r="1135" spans="1:24" x14ac:dyDescent="0.35">
      <c r="A1135" s="3">
        <v>1131</v>
      </c>
      <c r="B1135" s="4"/>
      <c r="C1135" s="4"/>
      <c r="D1135" s="5" t="str">
        <f t="shared" si="197"/>
        <v/>
      </c>
      <c r="E1135" s="4"/>
      <c r="F1135" s="6"/>
      <c r="G1135" s="6"/>
      <c r="H1135" s="7" t="str">
        <f t="shared" ca="1" si="198"/>
        <v/>
      </c>
      <c r="I1135" s="8" t="str">
        <f t="shared" ca="1" si="199"/>
        <v/>
      </c>
      <c r="J1135" s="8" t="str">
        <f>IF(C1135="","",
COUNTIFS(
sales!$C:$C,$C1135,
sales!$E:$E,$E1135,
sales!$H:$H,"&gt;="&amp;$F1135,
sales!$H:$H,"&lt;="&amp;$G1135
))</f>
        <v/>
      </c>
      <c r="K1135" s="9" t="str">
        <f>IF(COUNTIFS(sales!C:C, C1135)=0,"",
_xlfn.MAXIFS(sales!H:H, sales!C:C, C1135))</f>
        <v/>
      </c>
      <c r="L1135" s="4"/>
      <c r="M1135" s="4"/>
      <c r="N1135" s="10" t="str">
        <f>IF(C1135="","",
SUMIFS(
sales!$I:$I,
sales!$C:$C,$C1135,
sales!$E:$E,$E1135,
sales!$H:$H,"&gt;="&amp;$F1135,
sales!$H:$H,"&lt;="&amp;$G1135
))</f>
        <v/>
      </c>
      <c r="O1135" s="10" t="str">
        <f t="shared" si="200"/>
        <v/>
      </c>
      <c r="P1135" s="11" t="str">
        <f t="shared" si="201"/>
        <v/>
      </c>
      <c r="Q1135" s="12" t="str">
        <f t="shared" ca="1" si="202"/>
        <v/>
      </c>
      <c r="R1135" s="100"/>
      <c r="S1135" s="14"/>
      <c r="T1135" s="15" t="str">
        <f t="shared" ca="1" si="203"/>
        <v/>
      </c>
      <c r="U1135" s="15" t="str">
        <f t="shared" ca="1" si="204"/>
        <v/>
      </c>
      <c r="V1135" s="16"/>
      <c r="W1135" s="17" t="str">
        <f t="shared" ca="1" si="205"/>
        <v/>
      </c>
      <c r="X1135" s="18" t="str">
        <f t="shared" ca="1" si="206"/>
        <v/>
      </c>
    </row>
    <row r="1136" spans="1:24" x14ac:dyDescent="0.35">
      <c r="A1136" s="3">
        <v>1132</v>
      </c>
      <c r="B1136" s="4"/>
      <c r="C1136" s="4"/>
      <c r="D1136" s="5" t="str">
        <f t="shared" si="197"/>
        <v/>
      </c>
      <c r="E1136" s="4"/>
      <c r="F1136" s="6"/>
      <c r="G1136" s="6"/>
      <c r="H1136" s="7" t="str">
        <f t="shared" ca="1" si="198"/>
        <v/>
      </c>
      <c r="I1136" s="8" t="str">
        <f t="shared" ca="1" si="199"/>
        <v/>
      </c>
      <c r="J1136" s="8" t="str">
        <f>IF(C1136="","",
COUNTIFS(
sales!$C:$C,$C1136,
sales!$E:$E,$E1136,
sales!$H:$H,"&gt;="&amp;$F1136,
sales!$H:$H,"&lt;="&amp;$G1136
))</f>
        <v/>
      </c>
      <c r="K1136" s="9" t="str">
        <f>IF(COUNTIFS(sales!C:C, C1136)=0,"",
_xlfn.MAXIFS(sales!H:H, sales!C:C, C1136))</f>
        <v/>
      </c>
      <c r="L1136" s="4"/>
      <c r="M1136" s="4"/>
      <c r="N1136" s="10" t="str">
        <f>IF(C1136="","",
SUMIFS(
sales!$I:$I,
sales!$C:$C,$C1136,
sales!$E:$E,$E1136,
sales!$H:$H,"&gt;="&amp;$F1136,
sales!$H:$H,"&lt;="&amp;$G1136
))</f>
        <v/>
      </c>
      <c r="O1136" s="10" t="str">
        <f t="shared" si="200"/>
        <v/>
      </c>
      <c r="P1136" s="11" t="str">
        <f t="shared" si="201"/>
        <v/>
      </c>
      <c r="Q1136" s="12" t="str">
        <f t="shared" ca="1" si="202"/>
        <v/>
      </c>
      <c r="R1136" s="100"/>
      <c r="S1136" s="14"/>
      <c r="T1136" s="15" t="str">
        <f t="shared" ca="1" si="203"/>
        <v/>
      </c>
      <c r="U1136" s="15" t="str">
        <f t="shared" ca="1" si="204"/>
        <v/>
      </c>
      <c r="V1136" s="16"/>
      <c r="W1136" s="17" t="str">
        <f t="shared" ca="1" si="205"/>
        <v/>
      </c>
      <c r="X1136" s="18" t="str">
        <f t="shared" ca="1" si="206"/>
        <v/>
      </c>
    </row>
    <row r="1137" spans="1:24" x14ac:dyDescent="0.35">
      <c r="A1137" s="3">
        <v>1133</v>
      </c>
      <c r="B1137" s="4"/>
      <c r="C1137" s="4"/>
      <c r="D1137" s="5" t="str">
        <f t="shared" si="197"/>
        <v/>
      </c>
      <c r="E1137" s="4"/>
      <c r="F1137" s="6"/>
      <c r="G1137" s="6"/>
      <c r="H1137" s="7" t="str">
        <f t="shared" ca="1" si="198"/>
        <v/>
      </c>
      <c r="I1137" s="8" t="str">
        <f t="shared" ca="1" si="199"/>
        <v/>
      </c>
      <c r="J1137" s="8" t="str">
        <f>IF(C1137="","",
COUNTIFS(
sales!$C:$C,$C1137,
sales!$E:$E,$E1137,
sales!$H:$H,"&gt;="&amp;$F1137,
sales!$H:$H,"&lt;="&amp;$G1137
))</f>
        <v/>
      </c>
      <c r="K1137" s="9" t="str">
        <f>IF(COUNTIFS(sales!C:C, C1137)=0,"",
_xlfn.MAXIFS(sales!H:H, sales!C:C, C1137))</f>
        <v/>
      </c>
      <c r="L1137" s="4"/>
      <c r="M1137" s="4"/>
      <c r="N1137" s="10" t="str">
        <f>IF(C1137="","",
SUMIFS(
sales!$I:$I,
sales!$C:$C,$C1137,
sales!$E:$E,$E1137,
sales!$H:$H,"&gt;="&amp;$F1137,
sales!$H:$H,"&lt;="&amp;$G1137
))</f>
        <v/>
      </c>
      <c r="O1137" s="10" t="str">
        <f t="shared" si="200"/>
        <v/>
      </c>
      <c r="P1137" s="11" t="str">
        <f t="shared" si="201"/>
        <v/>
      </c>
      <c r="Q1137" s="12" t="str">
        <f t="shared" ca="1" si="202"/>
        <v/>
      </c>
      <c r="R1137" s="100"/>
      <c r="S1137" s="14"/>
      <c r="T1137" s="15" t="str">
        <f t="shared" ca="1" si="203"/>
        <v/>
      </c>
      <c r="U1137" s="15" t="str">
        <f t="shared" ca="1" si="204"/>
        <v/>
      </c>
      <c r="V1137" s="16"/>
      <c r="W1137" s="17" t="str">
        <f t="shared" ca="1" si="205"/>
        <v/>
      </c>
      <c r="X1137" s="18" t="str">
        <f t="shared" ca="1" si="206"/>
        <v/>
      </c>
    </row>
    <row r="1138" spans="1:24" x14ac:dyDescent="0.35">
      <c r="A1138" s="3">
        <v>1134</v>
      </c>
      <c r="B1138" s="4"/>
      <c r="C1138" s="4"/>
      <c r="D1138" s="5" t="str">
        <f t="shared" si="197"/>
        <v/>
      </c>
      <c r="E1138" s="4"/>
      <c r="F1138" s="6"/>
      <c r="G1138" s="6"/>
      <c r="H1138" s="7" t="str">
        <f t="shared" ca="1" si="198"/>
        <v/>
      </c>
      <c r="I1138" s="8" t="str">
        <f t="shared" ca="1" si="199"/>
        <v/>
      </c>
      <c r="J1138" s="8" t="str">
        <f>IF(C1138="","",
COUNTIFS(
sales!$C:$C,$C1138,
sales!$E:$E,$E1138,
sales!$H:$H,"&gt;="&amp;$F1138,
sales!$H:$H,"&lt;="&amp;$G1138
))</f>
        <v/>
      </c>
      <c r="K1138" s="9" t="str">
        <f>IF(COUNTIFS(sales!C:C, C1138)=0,"",
_xlfn.MAXIFS(sales!H:H, sales!C:C, C1138))</f>
        <v/>
      </c>
      <c r="L1138" s="4"/>
      <c r="M1138" s="4"/>
      <c r="N1138" s="10" t="str">
        <f>IF(C1138="","",
SUMIFS(
sales!$I:$I,
sales!$C:$C,$C1138,
sales!$E:$E,$E1138,
sales!$H:$H,"&gt;="&amp;$F1138,
sales!$H:$H,"&lt;="&amp;$G1138
))</f>
        <v/>
      </c>
      <c r="O1138" s="10" t="str">
        <f t="shared" si="200"/>
        <v/>
      </c>
      <c r="P1138" s="11" t="str">
        <f t="shared" si="201"/>
        <v/>
      </c>
      <c r="Q1138" s="12" t="str">
        <f t="shared" ca="1" si="202"/>
        <v/>
      </c>
      <c r="R1138" s="100"/>
      <c r="S1138" s="14"/>
      <c r="T1138" s="15" t="str">
        <f t="shared" ca="1" si="203"/>
        <v/>
      </c>
      <c r="U1138" s="15" t="str">
        <f t="shared" ca="1" si="204"/>
        <v/>
      </c>
      <c r="V1138" s="16"/>
      <c r="W1138" s="17" t="str">
        <f t="shared" ca="1" si="205"/>
        <v/>
      </c>
      <c r="X1138" s="18" t="str">
        <f t="shared" ca="1" si="206"/>
        <v/>
      </c>
    </row>
    <row r="1139" spans="1:24" x14ac:dyDescent="0.35">
      <c r="A1139" s="3">
        <v>1135</v>
      </c>
      <c r="B1139" s="4"/>
      <c r="C1139" s="4"/>
      <c r="D1139" s="5" t="str">
        <f t="shared" si="197"/>
        <v/>
      </c>
      <c r="E1139" s="4"/>
      <c r="F1139" s="6"/>
      <c r="G1139" s="6"/>
      <c r="H1139" s="7" t="str">
        <f t="shared" ca="1" si="198"/>
        <v/>
      </c>
      <c r="I1139" s="8" t="str">
        <f t="shared" ca="1" si="199"/>
        <v/>
      </c>
      <c r="J1139" s="8" t="str">
        <f>IF(C1139="","",
COUNTIFS(
sales!$C:$C,$C1139,
sales!$E:$E,$E1139,
sales!$H:$H,"&gt;="&amp;$F1139,
sales!$H:$H,"&lt;="&amp;$G1139
))</f>
        <v/>
      </c>
      <c r="K1139" s="9" t="str">
        <f>IF(COUNTIFS(sales!C:C, C1139)=0,"",
_xlfn.MAXIFS(sales!H:H, sales!C:C, C1139))</f>
        <v/>
      </c>
      <c r="L1139" s="4"/>
      <c r="M1139" s="4"/>
      <c r="N1139" s="10" t="str">
        <f>IF(C1139="","",
SUMIFS(
sales!$I:$I,
sales!$C:$C,$C1139,
sales!$E:$E,$E1139,
sales!$H:$H,"&gt;="&amp;$F1139,
sales!$H:$H,"&lt;="&amp;$G1139
))</f>
        <v/>
      </c>
      <c r="O1139" s="10" t="str">
        <f t="shared" si="200"/>
        <v/>
      </c>
      <c r="P1139" s="11" t="str">
        <f t="shared" si="201"/>
        <v/>
      </c>
      <c r="Q1139" s="12" t="str">
        <f t="shared" ca="1" si="202"/>
        <v/>
      </c>
      <c r="R1139" s="100"/>
      <c r="S1139" s="14"/>
      <c r="T1139" s="15" t="str">
        <f t="shared" ca="1" si="203"/>
        <v/>
      </c>
      <c r="U1139" s="15" t="str">
        <f t="shared" ca="1" si="204"/>
        <v/>
      </c>
      <c r="V1139" s="16"/>
      <c r="W1139" s="17" t="str">
        <f t="shared" ca="1" si="205"/>
        <v/>
      </c>
      <c r="X1139" s="18" t="str">
        <f t="shared" ca="1" si="206"/>
        <v/>
      </c>
    </row>
    <row r="1140" spans="1:24" x14ac:dyDescent="0.35">
      <c r="A1140" s="3">
        <v>1136</v>
      </c>
      <c r="B1140" s="4"/>
      <c r="C1140" s="4"/>
      <c r="D1140" s="5" t="str">
        <f t="shared" si="197"/>
        <v/>
      </c>
      <c r="E1140" s="4"/>
      <c r="F1140" s="6"/>
      <c r="G1140" s="6"/>
      <c r="H1140" s="7" t="str">
        <f t="shared" ca="1" si="198"/>
        <v/>
      </c>
      <c r="I1140" s="8" t="str">
        <f t="shared" ca="1" si="199"/>
        <v/>
      </c>
      <c r="J1140" s="8" t="str">
        <f>IF(C1140="","",
COUNTIFS(
sales!$C:$C,$C1140,
sales!$E:$E,$E1140,
sales!$H:$H,"&gt;="&amp;$F1140,
sales!$H:$H,"&lt;="&amp;$G1140
))</f>
        <v/>
      </c>
      <c r="K1140" s="9" t="str">
        <f>IF(COUNTIFS(sales!C:C, C1140)=0,"",
_xlfn.MAXIFS(sales!H:H, sales!C:C, C1140))</f>
        <v/>
      </c>
      <c r="L1140" s="4"/>
      <c r="M1140" s="4"/>
      <c r="N1140" s="10" t="str">
        <f>IF(C1140="","",
SUMIFS(
sales!$I:$I,
sales!$C:$C,$C1140,
sales!$E:$E,$E1140,
sales!$H:$H,"&gt;="&amp;$F1140,
sales!$H:$H,"&lt;="&amp;$G1140
))</f>
        <v/>
      </c>
      <c r="O1140" s="10" t="str">
        <f t="shared" si="200"/>
        <v/>
      </c>
      <c r="P1140" s="11" t="str">
        <f t="shared" si="201"/>
        <v/>
      </c>
      <c r="Q1140" s="12" t="str">
        <f t="shared" ca="1" si="202"/>
        <v/>
      </c>
      <c r="R1140" s="100"/>
      <c r="S1140" s="14"/>
      <c r="T1140" s="15" t="str">
        <f t="shared" ca="1" si="203"/>
        <v/>
      </c>
      <c r="U1140" s="15" t="str">
        <f t="shared" ca="1" si="204"/>
        <v/>
      </c>
      <c r="V1140" s="16"/>
      <c r="W1140" s="17" t="str">
        <f t="shared" ca="1" si="205"/>
        <v/>
      </c>
      <c r="X1140" s="18" t="str">
        <f t="shared" ca="1" si="206"/>
        <v/>
      </c>
    </row>
    <row r="1141" spans="1:24" x14ac:dyDescent="0.35">
      <c r="A1141" s="3">
        <v>1137</v>
      </c>
      <c r="B1141" s="4"/>
      <c r="C1141" s="4"/>
      <c r="D1141" s="5" t="str">
        <f t="shared" si="197"/>
        <v/>
      </c>
      <c r="E1141" s="4"/>
      <c r="F1141" s="6"/>
      <c r="G1141" s="6"/>
      <c r="H1141" s="7" t="str">
        <f t="shared" ca="1" si="198"/>
        <v/>
      </c>
      <c r="I1141" s="8" t="str">
        <f t="shared" ca="1" si="199"/>
        <v/>
      </c>
      <c r="J1141" s="8" t="str">
        <f>IF(C1141="","",
COUNTIFS(
sales!$C:$C,$C1141,
sales!$E:$E,$E1141,
sales!$H:$H,"&gt;="&amp;$F1141,
sales!$H:$H,"&lt;="&amp;$G1141
))</f>
        <v/>
      </c>
      <c r="K1141" s="9" t="str">
        <f>IF(COUNTIFS(sales!C:C, C1141)=0,"",
_xlfn.MAXIFS(sales!H:H, sales!C:C, C1141))</f>
        <v/>
      </c>
      <c r="L1141" s="4"/>
      <c r="M1141" s="4"/>
      <c r="N1141" s="10" t="str">
        <f>IF(C1141="","",
SUMIFS(
sales!$I:$I,
sales!$C:$C,$C1141,
sales!$E:$E,$E1141,
sales!$H:$H,"&gt;="&amp;$F1141,
sales!$H:$H,"&lt;="&amp;$G1141
))</f>
        <v/>
      </c>
      <c r="O1141" s="10" t="str">
        <f t="shared" si="200"/>
        <v/>
      </c>
      <c r="P1141" s="11" t="str">
        <f t="shared" si="201"/>
        <v/>
      </c>
      <c r="Q1141" s="12" t="str">
        <f t="shared" ca="1" si="202"/>
        <v/>
      </c>
      <c r="R1141" s="100"/>
      <c r="S1141" s="14"/>
      <c r="T1141" s="15" t="str">
        <f t="shared" ca="1" si="203"/>
        <v/>
      </c>
      <c r="U1141" s="15" t="str">
        <f t="shared" ca="1" si="204"/>
        <v/>
      </c>
      <c r="V1141" s="16"/>
      <c r="W1141" s="17" t="str">
        <f t="shared" ca="1" si="205"/>
        <v/>
      </c>
      <c r="X1141" s="18" t="str">
        <f t="shared" ca="1" si="206"/>
        <v/>
      </c>
    </row>
    <row r="1142" spans="1:24" x14ac:dyDescent="0.35">
      <c r="A1142" s="3">
        <v>1138</v>
      </c>
      <c r="B1142" s="4"/>
      <c r="C1142" s="4"/>
      <c r="D1142" s="5" t="str">
        <f t="shared" si="197"/>
        <v/>
      </c>
      <c r="E1142" s="4"/>
      <c r="F1142" s="6"/>
      <c r="G1142" s="6"/>
      <c r="H1142" s="7" t="str">
        <f t="shared" ca="1" si="198"/>
        <v/>
      </c>
      <c r="I1142" s="8" t="str">
        <f t="shared" ca="1" si="199"/>
        <v/>
      </c>
      <c r="J1142" s="8" t="str">
        <f>IF(C1142="","",
COUNTIFS(
sales!$C:$C,$C1142,
sales!$E:$E,$E1142,
sales!$H:$H,"&gt;="&amp;$F1142,
sales!$H:$H,"&lt;="&amp;$G1142
))</f>
        <v/>
      </c>
      <c r="K1142" s="9" t="str">
        <f>IF(COUNTIFS(sales!C:C, C1142)=0,"",
_xlfn.MAXIFS(sales!H:H, sales!C:C, C1142))</f>
        <v/>
      </c>
      <c r="L1142" s="4"/>
      <c r="M1142" s="4"/>
      <c r="N1142" s="10" t="str">
        <f>IF(C1142="","",
SUMIFS(
sales!$I:$I,
sales!$C:$C,$C1142,
sales!$E:$E,$E1142,
sales!$H:$H,"&gt;="&amp;$F1142,
sales!$H:$H,"&lt;="&amp;$G1142
))</f>
        <v/>
      </c>
      <c r="O1142" s="10" t="str">
        <f t="shared" si="200"/>
        <v/>
      </c>
      <c r="P1142" s="11" t="str">
        <f t="shared" si="201"/>
        <v/>
      </c>
      <c r="Q1142" s="12" t="str">
        <f t="shared" ca="1" si="202"/>
        <v/>
      </c>
      <c r="R1142" s="100"/>
      <c r="S1142" s="14"/>
      <c r="T1142" s="15" t="str">
        <f t="shared" ca="1" si="203"/>
        <v/>
      </c>
      <c r="U1142" s="15" t="str">
        <f t="shared" ca="1" si="204"/>
        <v/>
      </c>
      <c r="V1142" s="16"/>
      <c r="W1142" s="17" t="str">
        <f t="shared" ca="1" si="205"/>
        <v/>
      </c>
      <c r="X1142" s="18" t="str">
        <f t="shared" ca="1" si="206"/>
        <v/>
      </c>
    </row>
    <row r="1143" spans="1:24" x14ac:dyDescent="0.35">
      <c r="A1143" s="3">
        <v>1139</v>
      </c>
      <c r="B1143" s="4"/>
      <c r="C1143" s="4"/>
      <c r="D1143" s="5" t="str">
        <f t="shared" si="197"/>
        <v/>
      </c>
      <c r="E1143" s="4"/>
      <c r="F1143" s="6"/>
      <c r="G1143" s="6"/>
      <c r="H1143" s="7" t="str">
        <f t="shared" ca="1" si="198"/>
        <v/>
      </c>
      <c r="I1143" s="8" t="str">
        <f t="shared" ca="1" si="199"/>
        <v/>
      </c>
      <c r="J1143" s="8" t="str">
        <f>IF(C1143="","",
COUNTIFS(
sales!$C:$C,$C1143,
sales!$E:$E,$E1143,
sales!$H:$H,"&gt;="&amp;$F1143,
sales!$H:$H,"&lt;="&amp;$G1143
))</f>
        <v/>
      </c>
      <c r="K1143" s="9" t="str">
        <f>IF(COUNTIFS(sales!C:C, C1143)=0,"",
_xlfn.MAXIFS(sales!H:H, sales!C:C, C1143))</f>
        <v/>
      </c>
      <c r="L1143" s="4"/>
      <c r="M1143" s="4"/>
      <c r="N1143" s="10" t="str">
        <f>IF(C1143="","",
SUMIFS(
sales!$I:$I,
sales!$C:$C,$C1143,
sales!$E:$E,$E1143,
sales!$H:$H,"&gt;="&amp;$F1143,
sales!$H:$H,"&lt;="&amp;$G1143
))</f>
        <v/>
      </c>
      <c r="O1143" s="10" t="str">
        <f t="shared" si="200"/>
        <v/>
      </c>
      <c r="P1143" s="11" t="str">
        <f t="shared" si="201"/>
        <v/>
      </c>
      <c r="Q1143" s="12" t="str">
        <f t="shared" ca="1" si="202"/>
        <v/>
      </c>
      <c r="R1143" s="100"/>
      <c r="S1143" s="14"/>
      <c r="T1143" s="15" t="str">
        <f t="shared" ca="1" si="203"/>
        <v/>
      </c>
      <c r="U1143" s="15" t="str">
        <f t="shared" ca="1" si="204"/>
        <v/>
      </c>
      <c r="V1143" s="16"/>
      <c r="W1143" s="17" t="str">
        <f t="shared" ca="1" si="205"/>
        <v/>
      </c>
      <c r="X1143" s="18" t="str">
        <f t="shared" ca="1" si="206"/>
        <v/>
      </c>
    </row>
    <row r="1144" spans="1:24" x14ac:dyDescent="0.35">
      <c r="A1144" s="3">
        <v>1140</v>
      </c>
      <c r="B1144" s="4"/>
      <c r="C1144" s="4"/>
      <c r="D1144" s="5" t="str">
        <f t="shared" si="197"/>
        <v/>
      </c>
      <c r="E1144" s="4"/>
      <c r="F1144" s="6"/>
      <c r="G1144" s="6"/>
      <c r="H1144" s="7" t="str">
        <f t="shared" ca="1" si="198"/>
        <v/>
      </c>
      <c r="I1144" s="8" t="str">
        <f t="shared" ca="1" si="199"/>
        <v/>
      </c>
      <c r="J1144" s="8" t="str">
        <f>IF(C1144="","",
COUNTIFS(
sales!$C:$C,$C1144,
sales!$E:$E,$E1144,
sales!$H:$H,"&gt;="&amp;$F1144,
sales!$H:$H,"&lt;="&amp;$G1144
))</f>
        <v/>
      </c>
      <c r="K1144" s="9" t="str">
        <f>IF(COUNTIFS(sales!C:C, C1144)=0,"",
_xlfn.MAXIFS(sales!H:H, sales!C:C, C1144))</f>
        <v/>
      </c>
      <c r="L1144" s="4"/>
      <c r="M1144" s="4"/>
      <c r="N1144" s="10" t="str">
        <f>IF(C1144="","",
SUMIFS(
sales!$I:$I,
sales!$C:$C,$C1144,
sales!$E:$E,$E1144,
sales!$H:$H,"&gt;="&amp;$F1144,
sales!$H:$H,"&lt;="&amp;$G1144
))</f>
        <v/>
      </c>
      <c r="O1144" s="10" t="str">
        <f t="shared" si="200"/>
        <v/>
      </c>
      <c r="P1144" s="11" t="str">
        <f t="shared" si="201"/>
        <v/>
      </c>
      <c r="Q1144" s="12" t="str">
        <f t="shared" ca="1" si="202"/>
        <v/>
      </c>
      <c r="R1144" s="100"/>
      <c r="S1144" s="14"/>
      <c r="T1144" s="15" t="str">
        <f t="shared" ca="1" si="203"/>
        <v/>
      </c>
      <c r="U1144" s="15" t="str">
        <f t="shared" ca="1" si="204"/>
        <v/>
      </c>
      <c r="V1144" s="16"/>
      <c r="W1144" s="17" t="str">
        <f t="shared" ca="1" si="205"/>
        <v/>
      </c>
      <c r="X1144" s="18" t="str">
        <f t="shared" ca="1" si="206"/>
        <v/>
      </c>
    </row>
    <row r="1145" spans="1:24" x14ac:dyDescent="0.35">
      <c r="A1145" s="3">
        <v>1141</v>
      </c>
      <c r="B1145" s="4"/>
      <c r="C1145" s="4"/>
      <c r="D1145" s="5" t="str">
        <f t="shared" si="197"/>
        <v/>
      </c>
      <c r="E1145" s="4"/>
      <c r="F1145" s="6"/>
      <c r="G1145" s="6"/>
      <c r="H1145" s="7" t="str">
        <f t="shared" ca="1" si="198"/>
        <v/>
      </c>
      <c r="I1145" s="8" t="str">
        <f t="shared" ca="1" si="199"/>
        <v/>
      </c>
      <c r="J1145" s="8" t="str">
        <f>IF(C1145="","",
COUNTIFS(
sales!$C:$C,$C1145,
sales!$E:$E,$E1145,
sales!$H:$H,"&gt;="&amp;$F1145,
sales!$H:$H,"&lt;="&amp;$G1145
))</f>
        <v/>
      </c>
      <c r="K1145" s="9" t="str">
        <f>IF(COUNTIFS(sales!C:C, C1145)=0,"",
_xlfn.MAXIFS(sales!H:H, sales!C:C, C1145))</f>
        <v/>
      </c>
      <c r="L1145" s="4"/>
      <c r="M1145" s="4"/>
      <c r="N1145" s="10" t="str">
        <f>IF(C1145="","",
SUMIFS(
sales!$I:$I,
sales!$C:$C,$C1145,
sales!$E:$E,$E1145,
sales!$H:$H,"&gt;="&amp;$F1145,
sales!$H:$H,"&lt;="&amp;$G1145
))</f>
        <v/>
      </c>
      <c r="O1145" s="10" t="str">
        <f t="shared" si="200"/>
        <v/>
      </c>
      <c r="P1145" s="11" t="str">
        <f t="shared" si="201"/>
        <v/>
      </c>
      <c r="Q1145" s="12" t="str">
        <f t="shared" ca="1" si="202"/>
        <v/>
      </c>
      <c r="R1145" s="100"/>
      <c r="S1145" s="14"/>
      <c r="T1145" s="15" t="str">
        <f t="shared" ca="1" si="203"/>
        <v/>
      </c>
      <c r="U1145" s="15" t="str">
        <f t="shared" ca="1" si="204"/>
        <v/>
      </c>
      <c r="V1145" s="16"/>
      <c r="W1145" s="17" t="str">
        <f t="shared" ca="1" si="205"/>
        <v/>
      </c>
      <c r="X1145" s="18" t="str">
        <f t="shared" ca="1" si="206"/>
        <v/>
      </c>
    </row>
    <row r="1146" spans="1:24" x14ac:dyDescent="0.35">
      <c r="A1146" s="3">
        <v>1142</v>
      </c>
      <c r="B1146" s="4"/>
      <c r="C1146" s="4"/>
      <c r="D1146" s="5" t="str">
        <f t="shared" si="197"/>
        <v/>
      </c>
      <c r="E1146" s="4"/>
      <c r="F1146" s="6"/>
      <c r="G1146" s="6"/>
      <c r="H1146" s="7" t="str">
        <f t="shared" ca="1" si="198"/>
        <v/>
      </c>
      <c r="I1146" s="8" t="str">
        <f t="shared" ca="1" si="199"/>
        <v/>
      </c>
      <c r="J1146" s="8" t="str">
        <f>IF(C1146="","",
COUNTIFS(
sales!$C:$C,$C1146,
sales!$E:$E,$E1146,
sales!$H:$H,"&gt;="&amp;$F1146,
sales!$H:$H,"&lt;="&amp;$G1146
))</f>
        <v/>
      </c>
      <c r="K1146" s="9" t="str">
        <f>IF(COUNTIFS(sales!C:C, C1146)=0,"",
_xlfn.MAXIFS(sales!H:H, sales!C:C, C1146))</f>
        <v/>
      </c>
      <c r="L1146" s="4"/>
      <c r="M1146" s="4"/>
      <c r="N1146" s="10" t="str">
        <f>IF(C1146="","",
SUMIFS(
sales!$I:$I,
sales!$C:$C,$C1146,
sales!$E:$E,$E1146,
sales!$H:$H,"&gt;="&amp;$F1146,
sales!$H:$H,"&lt;="&amp;$G1146
))</f>
        <v/>
      </c>
      <c r="O1146" s="10" t="str">
        <f t="shared" si="200"/>
        <v/>
      </c>
      <c r="P1146" s="11" t="str">
        <f t="shared" si="201"/>
        <v/>
      </c>
      <c r="Q1146" s="12" t="str">
        <f t="shared" ca="1" si="202"/>
        <v/>
      </c>
      <c r="R1146" s="100"/>
      <c r="S1146" s="14"/>
      <c r="T1146" s="15" t="str">
        <f t="shared" ca="1" si="203"/>
        <v/>
      </c>
      <c r="U1146" s="15" t="str">
        <f t="shared" ca="1" si="204"/>
        <v/>
      </c>
      <c r="V1146" s="16"/>
      <c r="W1146" s="17" t="str">
        <f t="shared" ca="1" si="205"/>
        <v/>
      </c>
      <c r="X1146" s="18" t="str">
        <f t="shared" ca="1" si="206"/>
        <v/>
      </c>
    </row>
    <row r="1147" spans="1:24" x14ac:dyDescent="0.35">
      <c r="A1147" s="3">
        <v>1143</v>
      </c>
      <c r="B1147" s="4"/>
      <c r="C1147" s="4"/>
      <c r="D1147" s="5" t="str">
        <f t="shared" si="197"/>
        <v/>
      </c>
      <c r="E1147" s="4"/>
      <c r="F1147" s="6"/>
      <c r="G1147" s="6"/>
      <c r="H1147" s="7" t="str">
        <f t="shared" ca="1" si="198"/>
        <v/>
      </c>
      <c r="I1147" s="8" t="str">
        <f t="shared" ca="1" si="199"/>
        <v/>
      </c>
      <c r="J1147" s="8" t="str">
        <f>IF(C1147="","",
COUNTIFS(
sales!$C:$C,$C1147,
sales!$E:$E,$E1147,
sales!$H:$H,"&gt;="&amp;$F1147,
sales!$H:$H,"&lt;="&amp;$G1147
))</f>
        <v/>
      </c>
      <c r="K1147" s="9" t="str">
        <f>IF(COUNTIFS(sales!C:C, C1147)=0,"",
_xlfn.MAXIFS(sales!H:H, sales!C:C, C1147))</f>
        <v/>
      </c>
      <c r="L1147" s="4"/>
      <c r="M1147" s="4"/>
      <c r="N1147" s="10" t="str">
        <f>IF(C1147="","",
SUMIFS(
sales!$I:$I,
sales!$C:$C,$C1147,
sales!$E:$E,$E1147,
sales!$H:$H,"&gt;="&amp;$F1147,
sales!$H:$H,"&lt;="&amp;$G1147
))</f>
        <v/>
      </c>
      <c r="O1147" s="10" t="str">
        <f t="shared" si="200"/>
        <v/>
      </c>
      <c r="P1147" s="11" t="str">
        <f t="shared" si="201"/>
        <v/>
      </c>
      <c r="Q1147" s="12" t="str">
        <f t="shared" ca="1" si="202"/>
        <v/>
      </c>
      <c r="R1147" s="100"/>
      <c r="S1147" s="14"/>
      <c r="T1147" s="15" t="str">
        <f t="shared" ca="1" si="203"/>
        <v/>
      </c>
      <c r="U1147" s="15" t="str">
        <f t="shared" ca="1" si="204"/>
        <v/>
      </c>
      <c r="V1147" s="16"/>
      <c r="W1147" s="17" t="str">
        <f t="shared" ca="1" si="205"/>
        <v/>
      </c>
      <c r="X1147" s="18" t="str">
        <f t="shared" ca="1" si="206"/>
        <v/>
      </c>
    </row>
    <row r="1148" spans="1:24" x14ac:dyDescent="0.35">
      <c r="A1148" s="3">
        <v>1144</v>
      </c>
      <c r="B1148" s="4"/>
      <c r="C1148" s="4"/>
      <c r="D1148" s="5" t="str">
        <f t="shared" si="197"/>
        <v/>
      </c>
      <c r="E1148" s="4"/>
      <c r="F1148" s="6"/>
      <c r="G1148" s="6"/>
      <c r="H1148" s="7" t="str">
        <f t="shared" ca="1" si="198"/>
        <v/>
      </c>
      <c r="I1148" s="8" t="str">
        <f t="shared" ca="1" si="199"/>
        <v/>
      </c>
      <c r="J1148" s="8" t="str">
        <f>IF(C1148="","",
COUNTIFS(
sales!$C:$C,$C1148,
sales!$E:$E,$E1148,
sales!$H:$H,"&gt;="&amp;$F1148,
sales!$H:$H,"&lt;="&amp;$G1148
))</f>
        <v/>
      </c>
      <c r="K1148" s="9" t="str">
        <f>IF(COUNTIFS(sales!C:C, C1148)=0,"",
_xlfn.MAXIFS(sales!H:H, sales!C:C, C1148))</f>
        <v/>
      </c>
      <c r="L1148" s="4"/>
      <c r="M1148" s="4"/>
      <c r="N1148" s="10" t="str">
        <f>IF(C1148="","",
SUMIFS(
sales!$I:$I,
sales!$C:$C,$C1148,
sales!$E:$E,$E1148,
sales!$H:$H,"&gt;="&amp;$F1148,
sales!$H:$H,"&lt;="&amp;$G1148
))</f>
        <v/>
      </c>
      <c r="O1148" s="10" t="str">
        <f t="shared" si="200"/>
        <v/>
      </c>
      <c r="P1148" s="11" t="str">
        <f t="shared" si="201"/>
        <v/>
      </c>
      <c r="Q1148" s="12" t="str">
        <f t="shared" ca="1" si="202"/>
        <v/>
      </c>
      <c r="R1148" s="100"/>
      <c r="S1148" s="14"/>
      <c r="T1148" s="15" t="str">
        <f t="shared" ca="1" si="203"/>
        <v/>
      </c>
      <c r="U1148" s="15" t="str">
        <f t="shared" ca="1" si="204"/>
        <v/>
      </c>
      <c r="V1148" s="16"/>
      <c r="W1148" s="17" t="str">
        <f t="shared" ca="1" si="205"/>
        <v/>
      </c>
      <c r="X1148" s="18" t="str">
        <f t="shared" ca="1" si="206"/>
        <v/>
      </c>
    </row>
    <row r="1149" spans="1:24" x14ac:dyDescent="0.35">
      <c r="A1149" s="3">
        <v>1145</v>
      </c>
      <c r="B1149" s="4"/>
      <c r="C1149" s="4"/>
      <c r="D1149" s="5" t="str">
        <f t="shared" si="197"/>
        <v/>
      </c>
      <c r="E1149" s="4"/>
      <c r="F1149" s="6"/>
      <c r="G1149" s="6"/>
      <c r="H1149" s="7" t="str">
        <f t="shared" ca="1" si="198"/>
        <v/>
      </c>
      <c r="I1149" s="8" t="str">
        <f t="shared" ca="1" si="199"/>
        <v/>
      </c>
      <c r="J1149" s="8" t="str">
        <f>IF(C1149="","",
COUNTIFS(
sales!$C:$C,$C1149,
sales!$E:$E,$E1149,
sales!$H:$H,"&gt;="&amp;$F1149,
sales!$H:$H,"&lt;="&amp;$G1149
))</f>
        <v/>
      </c>
      <c r="K1149" s="9" t="str">
        <f>IF(COUNTIFS(sales!C:C, C1149)=0,"",
_xlfn.MAXIFS(sales!H:H, sales!C:C, C1149))</f>
        <v/>
      </c>
      <c r="L1149" s="4"/>
      <c r="M1149" s="4"/>
      <c r="N1149" s="10" t="str">
        <f>IF(C1149="","",
SUMIFS(
sales!$I:$I,
sales!$C:$C,$C1149,
sales!$E:$E,$E1149,
sales!$H:$H,"&gt;="&amp;$F1149,
sales!$H:$H,"&lt;="&amp;$G1149
))</f>
        <v/>
      </c>
      <c r="O1149" s="10" t="str">
        <f t="shared" si="200"/>
        <v/>
      </c>
      <c r="P1149" s="11" t="str">
        <f t="shared" si="201"/>
        <v/>
      </c>
      <c r="Q1149" s="12" t="str">
        <f t="shared" ca="1" si="202"/>
        <v/>
      </c>
      <c r="R1149" s="100"/>
      <c r="S1149" s="14"/>
      <c r="T1149" s="15" t="str">
        <f t="shared" ca="1" si="203"/>
        <v/>
      </c>
      <c r="U1149" s="15" t="str">
        <f t="shared" ca="1" si="204"/>
        <v/>
      </c>
      <c r="V1149" s="16"/>
      <c r="W1149" s="17" t="str">
        <f t="shared" ca="1" si="205"/>
        <v/>
      </c>
      <c r="X1149" s="18" t="str">
        <f t="shared" ca="1" si="206"/>
        <v/>
      </c>
    </row>
    <row r="1150" spans="1:24" x14ac:dyDescent="0.35">
      <c r="A1150" s="3">
        <v>1146</v>
      </c>
      <c r="B1150" s="4"/>
      <c r="C1150" s="4"/>
      <c r="D1150" s="5" t="str">
        <f t="shared" si="197"/>
        <v/>
      </c>
      <c r="E1150" s="4"/>
      <c r="F1150" s="6"/>
      <c r="G1150" s="6"/>
      <c r="H1150" s="7" t="str">
        <f t="shared" ca="1" si="198"/>
        <v/>
      </c>
      <c r="I1150" s="8" t="str">
        <f t="shared" ca="1" si="199"/>
        <v/>
      </c>
      <c r="J1150" s="8" t="str">
        <f>IF(C1150="","",
COUNTIFS(
sales!$C:$C,$C1150,
sales!$E:$E,$E1150,
sales!$H:$H,"&gt;="&amp;$F1150,
sales!$H:$H,"&lt;="&amp;$G1150
))</f>
        <v/>
      </c>
      <c r="K1150" s="9" t="str">
        <f>IF(COUNTIFS(sales!C:C, C1150)=0,"",
_xlfn.MAXIFS(sales!H:H, sales!C:C, C1150))</f>
        <v/>
      </c>
      <c r="L1150" s="4"/>
      <c r="M1150" s="4"/>
      <c r="N1150" s="10" t="str">
        <f>IF(C1150="","",
SUMIFS(
sales!$I:$I,
sales!$C:$C,$C1150,
sales!$E:$E,$E1150,
sales!$H:$H,"&gt;="&amp;$F1150,
sales!$H:$H,"&lt;="&amp;$G1150
))</f>
        <v/>
      </c>
      <c r="O1150" s="10" t="str">
        <f t="shared" si="200"/>
        <v/>
      </c>
      <c r="P1150" s="11" t="str">
        <f t="shared" si="201"/>
        <v/>
      </c>
      <c r="Q1150" s="12" t="str">
        <f t="shared" ca="1" si="202"/>
        <v/>
      </c>
      <c r="R1150" s="100"/>
      <c r="S1150" s="14"/>
      <c r="T1150" s="15" t="str">
        <f t="shared" ca="1" si="203"/>
        <v/>
      </c>
      <c r="U1150" s="15" t="str">
        <f t="shared" ca="1" si="204"/>
        <v/>
      </c>
      <c r="V1150" s="16"/>
      <c r="W1150" s="17" t="str">
        <f t="shared" ca="1" si="205"/>
        <v/>
      </c>
      <c r="X1150" s="18" t="str">
        <f t="shared" ca="1" si="206"/>
        <v/>
      </c>
    </row>
    <row r="1151" spans="1:24" x14ac:dyDescent="0.35">
      <c r="A1151" s="3">
        <v>1147</v>
      </c>
      <c r="B1151" s="4"/>
      <c r="C1151" s="4"/>
      <c r="D1151" s="5" t="str">
        <f t="shared" si="197"/>
        <v/>
      </c>
      <c r="E1151" s="4"/>
      <c r="F1151" s="6"/>
      <c r="G1151" s="6"/>
      <c r="H1151" s="7" t="str">
        <f t="shared" ca="1" si="198"/>
        <v/>
      </c>
      <c r="I1151" s="8" t="str">
        <f t="shared" ca="1" si="199"/>
        <v/>
      </c>
      <c r="J1151" s="8" t="str">
        <f>IF(C1151="","",
COUNTIFS(
sales!$C:$C,$C1151,
sales!$E:$E,$E1151,
sales!$H:$H,"&gt;="&amp;$F1151,
sales!$H:$H,"&lt;="&amp;$G1151
))</f>
        <v/>
      </c>
      <c r="K1151" s="9" t="str">
        <f>IF(COUNTIFS(sales!C:C, C1151)=0,"",
_xlfn.MAXIFS(sales!H:H, sales!C:C, C1151))</f>
        <v/>
      </c>
      <c r="L1151" s="4"/>
      <c r="M1151" s="4"/>
      <c r="N1151" s="10" t="str">
        <f>IF(C1151="","",
SUMIFS(
sales!$I:$I,
sales!$C:$C,$C1151,
sales!$E:$E,$E1151,
sales!$H:$H,"&gt;="&amp;$F1151,
sales!$H:$H,"&lt;="&amp;$G1151
))</f>
        <v/>
      </c>
      <c r="O1151" s="10" t="str">
        <f t="shared" si="200"/>
        <v/>
      </c>
      <c r="P1151" s="11" t="str">
        <f t="shared" si="201"/>
        <v/>
      </c>
      <c r="Q1151" s="12" t="str">
        <f t="shared" ca="1" si="202"/>
        <v/>
      </c>
      <c r="R1151" s="100"/>
      <c r="S1151" s="14"/>
      <c r="T1151" s="15" t="str">
        <f t="shared" ca="1" si="203"/>
        <v/>
      </c>
      <c r="U1151" s="15" t="str">
        <f t="shared" ca="1" si="204"/>
        <v/>
      </c>
      <c r="V1151" s="16"/>
      <c r="W1151" s="17" t="str">
        <f t="shared" ca="1" si="205"/>
        <v/>
      </c>
      <c r="X1151" s="18" t="str">
        <f t="shared" ca="1" si="206"/>
        <v/>
      </c>
    </row>
    <row r="1152" spans="1:24" x14ac:dyDescent="0.35">
      <c r="A1152" s="3">
        <v>1148</v>
      </c>
      <c r="B1152" s="4"/>
      <c r="C1152" s="4"/>
      <c r="D1152" s="5" t="str">
        <f t="shared" si="197"/>
        <v/>
      </c>
      <c r="E1152" s="4"/>
      <c r="F1152" s="6"/>
      <c r="G1152" s="6"/>
      <c r="H1152" s="7" t="str">
        <f t="shared" ca="1" si="198"/>
        <v/>
      </c>
      <c r="I1152" s="8" t="str">
        <f t="shared" ca="1" si="199"/>
        <v/>
      </c>
      <c r="J1152" s="8" t="str">
        <f>IF(C1152="","",
COUNTIFS(
sales!$C:$C,$C1152,
sales!$E:$E,$E1152,
sales!$H:$H,"&gt;="&amp;$F1152,
sales!$H:$H,"&lt;="&amp;$G1152
))</f>
        <v/>
      </c>
      <c r="K1152" s="9" t="str">
        <f>IF(COUNTIFS(sales!C:C, C1152)=0,"",
_xlfn.MAXIFS(sales!H:H, sales!C:C, C1152))</f>
        <v/>
      </c>
      <c r="L1152" s="4"/>
      <c r="M1152" s="4"/>
      <c r="N1152" s="10" t="str">
        <f>IF(C1152="","",
SUMIFS(
sales!$I:$I,
sales!$C:$C,$C1152,
sales!$E:$E,$E1152,
sales!$H:$H,"&gt;="&amp;$F1152,
sales!$H:$H,"&lt;="&amp;$G1152
))</f>
        <v/>
      </c>
      <c r="O1152" s="10" t="str">
        <f t="shared" si="200"/>
        <v/>
      </c>
      <c r="P1152" s="11" t="str">
        <f t="shared" si="201"/>
        <v/>
      </c>
      <c r="Q1152" s="12" t="str">
        <f t="shared" ca="1" si="202"/>
        <v/>
      </c>
      <c r="R1152" s="100"/>
      <c r="S1152" s="14"/>
      <c r="T1152" s="15" t="str">
        <f t="shared" ca="1" si="203"/>
        <v/>
      </c>
      <c r="U1152" s="15" t="str">
        <f t="shared" ca="1" si="204"/>
        <v/>
      </c>
      <c r="V1152" s="16"/>
      <c r="W1152" s="17" t="str">
        <f t="shared" ca="1" si="205"/>
        <v/>
      </c>
      <c r="X1152" s="18" t="str">
        <f t="shared" ca="1" si="206"/>
        <v/>
      </c>
    </row>
    <row r="1153" spans="1:24" x14ac:dyDescent="0.35">
      <c r="A1153" s="3">
        <v>1149</v>
      </c>
      <c r="B1153" s="4"/>
      <c r="C1153" s="4"/>
      <c r="D1153" s="5" t="str">
        <f t="shared" si="197"/>
        <v/>
      </c>
      <c r="E1153" s="4"/>
      <c r="F1153" s="6"/>
      <c r="G1153" s="6"/>
      <c r="H1153" s="7" t="str">
        <f t="shared" ca="1" si="198"/>
        <v/>
      </c>
      <c r="I1153" s="8" t="str">
        <f t="shared" ca="1" si="199"/>
        <v/>
      </c>
      <c r="J1153" s="8" t="str">
        <f>IF(C1153="","",
COUNTIFS(
sales!$C:$C,$C1153,
sales!$E:$E,$E1153,
sales!$H:$H,"&gt;="&amp;$F1153,
sales!$H:$H,"&lt;="&amp;$G1153
))</f>
        <v/>
      </c>
      <c r="K1153" s="9" t="str">
        <f>IF(COUNTIFS(sales!C:C, C1153)=0,"",
_xlfn.MAXIFS(sales!H:H, sales!C:C, C1153))</f>
        <v/>
      </c>
      <c r="L1153" s="4"/>
      <c r="M1153" s="4"/>
      <c r="N1153" s="10" t="str">
        <f>IF(C1153="","",
SUMIFS(
sales!$I:$I,
sales!$C:$C,$C1153,
sales!$E:$E,$E1153,
sales!$H:$H,"&gt;="&amp;$F1153,
sales!$H:$H,"&lt;="&amp;$G1153
))</f>
        <v/>
      </c>
      <c r="O1153" s="10" t="str">
        <f t="shared" si="200"/>
        <v/>
      </c>
      <c r="P1153" s="11" t="str">
        <f t="shared" si="201"/>
        <v/>
      </c>
      <c r="Q1153" s="12" t="str">
        <f t="shared" ca="1" si="202"/>
        <v/>
      </c>
      <c r="R1153" s="100"/>
      <c r="S1153" s="14"/>
      <c r="T1153" s="15" t="str">
        <f t="shared" ca="1" si="203"/>
        <v/>
      </c>
      <c r="U1153" s="15" t="str">
        <f t="shared" ca="1" si="204"/>
        <v/>
      </c>
      <c r="V1153" s="16"/>
      <c r="W1153" s="17" t="str">
        <f t="shared" ca="1" si="205"/>
        <v/>
      </c>
      <c r="X1153" s="18" t="str">
        <f t="shared" ca="1" si="206"/>
        <v/>
      </c>
    </row>
    <row r="1154" spans="1:24" x14ac:dyDescent="0.35">
      <c r="A1154" s="3">
        <v>1150</v>
      </c>
      <c r="B1154" s="4"/>
      <c r="C1154" s="4"/>
      <c r="D1154" s="5" t="str">
        <f t="shared" si="197"/>
        <v/>
      </c>
      <c r="E1154" s="4"/>
      <c r="F1154" s="6"/>
      <c r="G1154" s="6"/>
      <c r="H1154" s="7" t="str">
        <f t="shared" ca="1" si="198"/>
        <v/>
      </c>
      <c r="I1154" s="8" t="str">
        <f t="shared" ca="1" si="199"/>
        <v/>
      </c>
      <c r="J1154" s="8" t="str">
        <f>IF(C1154="","",
COUNTIFS(
sales!$C:$C,$C1154,
sales!$E:$E,$E1154,
sales!$H:$H,"&gt;="&amp;$F1154,
sales!$H:$H,"&lt;="&amp;$G1154
))</f>
        <v/>
      </c>
      <c r="K1154" s="9" t="str">
        <f>IF(COUNTIFS(sales!C:C, C1154)=0,"",
_xlfn.MAXIFS(sales!H:H, sales!C:C, C1154))</f>
        <v/>
      </c>
      <c r="L1154" s="4"/>
      <c r="M1154" s="4"/>
      <c r="N1154" s="10" t="str">
        <f>IF(C1154="","",
SUMIFS(
sales!$I:$I,
sales!$C:$C,$C1154,
sales!$E:$E,$E1154,
sales!$H:$H,"&gt;="&amp;$F1154,
sales!$H:$H,"&lt;="&amp;$G1154
))</f>
        <v/>
      </c>
      <c r="O1154" s="10" t="str">
        <f t="shared" si="200"/>
        <v/>
      </c>
      <c r="P1154" s="11" t="str">
        <f t="shared" si="201"/>
        <v/>
      </c>
      <c r="Q1154" s="12" t="str">
        <f t="shared" ca="1" si="202"/>
        <v/>
      </c>
      <c r="R1154" s="100"/>
      <c r="S1154" s="14"/>
      <c r="T1154" s="15" t="str">
        <f t="shared" ca="1" si="203"/>
        <v/>
      </c>
      <c r="U1154" s="15" t="str">
        <f t="shared" ca="1" si="204"/>
        <v/>
      </c>
      <c r="V1154" s="16"/>
      <c r="W1154" s="17" t="str">
        <f t="shared" ca="1" si="205"/>
        <v/>
      </c>
      <c r="X1154" s="18" t="str">
        <f t="shared" ca="1" si="206"/>
        <v/>
      </c>
    </row>
    <row r="1155" spans="1:24" x14ac:dyDescent="0.35">
      <c r="A1155" s="3">
        <v>1151</v>
      </c>
      <c r="B1155" s="4"/>
      <c r="C1155" s="4"/>
      <c r="D1155" s="5" t="str">
        <f t="shared" si="197"/>
        <v/>
      </c>
      <c r="E1155" s="4"/>
      <c r="F1155" s="6"/>
      <c r="G1155" s="6"/>
      <c r="H1155" s="7" t="str">
        <f t="shared" ca="1" si="198"/>
        <v/>
      </c>
      <c r="I1155" s="8" t="str">
        <f t="shared" ca="1" si="199"/>
        <v/>
      </c>
      <c r="J1155" s="8" t="str">
        <f>IF(C1155="","",
COUNTIFS(
sales!$C:$C,$C1155,
sales!$E:$E,$E1155,
sales!$H:$H,"&gt;="&amp;$F1155,
sales!$H:$H,"&lt;="&amp;$G1155
))</f>
        <v/>
      </c>
      <c r="K1155" s="9" t="str">
        <f>IF(COUNTIFS(sales!C:C, C1155)=0,"",
_xlfn.MAXIFS(sales!H:H, sales!C:C, C1155))</f>
        <v/>
      </c>
      <c r="L1155" s="4"/>
      <c r="M1155" s="4"/>
      <c r="N1155" s="10" t="str">
        <f>IF(C1155="","",
SUMIFS(
sales!$I:$I,
sales!$C:$C,$C1155,
sales!$E:$E,$E1155,
sales!$H:$H,"&gt;="&amp;$F1155,
sales!$H:$H,"&lt;="&amp;$G1155
))</f>
        <v/>
      </c>
      <c r="O1155" s="10" t="str">
        <f t="shared" si="200"/>
        <v/>
      </c>
      <c r="P1155" s="11" t="str">
        <f t="shared" si="201"/>
        <v/>
      </c>
      <c r="Q1155" s="12" t="str">
        <f t="shared" ca="1" si="202"/>
        <v/>
      </c>
      <c r="R1155" s="100"/>
      <c r="S1155" s="14"/>
      <c r="T1155" s="15" t="str">
        <f t="shared" ca="1" si="203"/>
        <v/>
      </c>
      <c r="U1155" s="15" t="str">
        <f t="shared" ca="1" si="204"/>
        <v/>
      </c>
      <c r="V1155" s="16"/>
      <c r="W1155" s="17" t="str">
        <f t="shared" ca="1" si="205"/>
        <v/>
      </c>
      <c r="X1155" s="18" t="str">
        <f t="shared" ca="1" si="206"/>
        <v/>
      </c>
    </row>
    <row r="1156" spans="1:24" x14ac:dyDescent="0.35">
      <c r="A1156" s="3">
        <v>1152</v>
      </c>
      <c r="B1156" s="4"/>
      <c r="C1156" s="4"/>
      <c r="D1156" s="5" t="str">
        <f t="shared" si="197"/>
        <v/>
      </c>
      <c r="E1156" s="4"/>
      <c r="F1156" s="6"/>
      <c r="G1156" s="6"/>
      <c r="H1156" s="7" t="str">
        <f t="shared" ca="1" si="198"/>
        <v/>
      </c>
      <c r="I1156" s="8" t="str">
        <f t="shared" ca="1" si="199"/>
        <v/>
      </c>
      <c r="J1156" s="8" t="str">
        <f>IF(C1156="","",
COUNTIFS(
sales!$C:$C,$C1156,
sales!$E:$E,$E1156,
sales!$H:$H,"&gt;="&amp;$F1156,
sales!$H:$H,"&lt;="&amp;$G1156
))</f>
        <v/>
      </c>
      <c r="K1156" s="9" t="str">
        <f>IF(COUNTIFS(sales!C:C, C1156)=0,"",
_xlfn.MAXIFS(sales!H:H, sales!C:C, C1156))</f>
        <v/>
      </c>
      <c r="L1156" s="4"/>
      <c r="M1156" s="4"/>
      <c r="N1156" s="10" t="str">
        <f>IF(C1156="","",
SUMIFS(
sales!$I:$I,
sales!$C:$C,$C1156,
sales!$E:$E,$E1156,
sales!$H:$H,"&gt;="&amp;$F1156,
sales!$H:$H,"&lt;="&amp;$G1156
))</f>
        <v/>
      </c>
      <c r="O1156" s="10" t="str">
        <f t="shared" si="200"/>
        <v/>
      </c>
      <c r="P1156" s="11" t="str">
        <f t="shared" si="201"/>
        <v/>
      </c>
      <c r="Q1156" s="12" t="str">
        <f t="shared" ca="1" si="202"/>
        <v/>
      </c>
      <c r="R1156" s="100"/>
      <c r="S1156" s="14"/>
      <c r="T1156" s="15" t="str">
        <f t="shared" ca="1" si="203"/>
        <v/>
      </c>
      <c r="U1156" s="15" t="str">
        <f t="shared" ca="1" si="204"/>
        <v/>
      </c>
      <c r="V1156" s="16"/>
      <c r="W1156" s="17" t="str">
        <f t="shared" ca="1" si="205"/>
        <v/>
      </c>
      <c r="X1156" s="18" t="str">
        <f t="shared" ca="1" si="206"/>
        <v/>
      </c>
    </row>
    <row r="1157" spans="1:24" x14ac:dyDescent="0.35">
      <c r="A1157" s="3">
        <v>1153</v>
      </c>
      <c r="B1157" s="4"/>
      <c r="C1157" s="4"/>
      <c r="D1157" s="5" t="str">
        <f t="shared" si="197"/>
        <v/>
      </c>
      <c r="E1157" s="4"/>
      <c r="F1157" s="6"/>
      <c r="G1157" s="6"/>
      <c r="H1157" s="7" t="str">
        <f t="shared" ca="1" si="198"/>
        <v/>
      </c>
      <c r="I1157" s="8" t="str">
        <f t="shared" ca="1" si="199"/>
        <v/>
      </c>
      <c r="J1157" s="8" t="str">
        <f>IF(C1157="","",
COUNTIFS(
sales!$C:$C,$C1157,
sales!$E:$E,$E1157,
sales!$H:$H,"&gt;="&amp;$F1157,
sales!$H:$H,"&lt;="&amp;$G1157
))</f>
        <v/>
      </c>
      <c r="K1157" s="9" t="str">
        <f>IF(COUNTIFS(sales!C:C, C1157)=0,"",
_xlfn.MAXIFS(sales!H:H, sales!C:C, C1157))</f>
        <v/>
      </c>
      <c r="L1157" s="4"/>
      <c r="M1157" s="4"/>
      <c r="N1157" s="10" t="str">
        <f>IF(C1157="","",
SUMIFS(
sales!$I:$I,
sales!$C:$C,$C1157,
sales!$E:$E,$E1157,
sales!$H:$H,"&gt;="&amp;$F1157,
sales!$H:$H,"&lt;="&amp;$G1157
))</f>
        <v/>
      </c>
      <c r="O1157" s="10" t="str">
        <f t="shared" si="200"/>
        <v/>
      </c>
      <c r="P1157" s="11" t="str">
        <f t="shared" si="201"/>
        <v/>
      </c>
      <c r="Q1157" s="12" t="str">
        <f t="shared" ca="1" si="202"/>
        <v/>
      </c>
      <c r="R1157" s="100"/>
      <c r="S1157" s="14"/>
      <c r="T1157" s="15" t="str">
        <f t="shared" ca="1" si="203"/>
        <v/>
      </c>
      <c r="U1157" s="15" t="str">
        <f t="shared" ca="1" si="204"/>
        <v/>
      </c>
      <c r="V1157" s="16"/>
      <c r="W1157" s="17" t="str">
        <f t="shared" ca="1" si="205"/>
        <v/>
      </c>
      <c r="X1157" s="18" t="str">
        <f t="shared" ca="1" si="206"/>
        <v/>
      </c>
    </row>
    <row r="1158" spans="1:24" x14ac:dyDescent="0.35">
      <c r="A1158" s="3">
        <v>1154</v>
      </c>
      <c r="B1158" s="4"/>
      <c r="C1158" s="4"/>
      <c r="D1158" s="5" t="str">
        <f t="shared" si="197"/>
        <v/>
      </c>
      <c r="E1158" s="4"/>
      <c r="F1158" s="6"/>
      <c r="G1158" s="6"/>
      <c r="H1158" s="7" t="str">
        <f t="shared" ca="1" si="198"/>
        <v/>
      </c>
      <c r="I1158" s="8" t="str">
        <f t="shared" ca="1" si="199"/>
        <v/>
      </c>
      <c r="J1158" s="8" t="str">
        <f>IF(C1158="","",
COUNTIFS(
sales!$C:$C,$C1158,
sales!$E:$E,$E1158,
sales!$H:$H,"&gt;="&amp;$F1158,
sales!$H:$H,"&lt;="&amp;$G1158
))</f>
        <v/>
      </c>
      <c r="K1158" s="9" t="str">
        <f>IF(COUNTIFS(sales!C:C, C1158)=0,"",
_xlfn.MAXIFS(sales!H:H, sales!C:C, C1158))</f>
        <v/>
      </c>
      <c r="L1158" s="4"/>
      <c r="M1158" s="4"/>
      <c r="N1158" s="10" t="str">
        <f>IF(C1158="","",
SUMIFS(
sales!$I:$I,
sales!$C:$C,$C1158,
sales!$E:$E,$E1158,
sales!$H:$H,"&gt;="&amp;$F1158,
sales!$H:$H,"&lt;="&amp;$G1158
))</f>
        <v/>
      </c>
      <c r="O1158" s="10" t="str">
        <f t="shared" si="200"/>
        <v/>
      </c>
      <c r="P1158" s="11" t="str">
        <f t="shared" si="201"/>
        <v/>
      </c>
      <c r="Q1158" s="12" t="str">
        <f t="shared" ca="1" si="202"/>
        <v/>
      </c>
      <c r="R1158" s="100"/>
      <c r="S1158" s="14"/>
      <c r="T1158" s="15" t="str">
        <f t="shared" ca="1" si="203"/>
        <v/>
      </c>
      <c r="U1158" s="15" t="str">
        <f t="shared" ca="1" si="204"/>
        <v/>
      </c>
      <c r="V1158" s="16"/>
      <c r="W1158" s="17" t="str">
        <f t="shared" ca="1" si="205"/>
        <v/>
      </c>
      <c r="X1158" s="18" t="str">
        <f t="shared" ca="1" si="206"/>
        <v/>
      </c>
    </row>
    <row r="1159" spans="1:24" x14ac:dyDescent="0.35">
      <c r="A1159" s="3">
        <v>1155</v>
      </c>
      <c r="B1159" s="4"/>
      <c r="C1159" s="4"/>
      <c r="D1159" s="5" t="str">
        <f t="shared" si="197"/>
        <v/>
      </c>
      <c r="E1159" s="4"/>
      <c r="F1159" s="6"/>
      <c r="G1159" s="6"/>
      <c r="H1159" s="7" t="str">
        <f t="shared" ca="1" si="198"/>
        <v/>
      </c>
      <c r="I1159" s="8" t="str">
        <f t="shared" ca="1" si="199"/>
        <v/>
      </c>
      <c r="J1159" s="8" t="str">
        <f>IF(C1159="","",
COUNTIFS(
sales!$C:$C,$C1159,
sales!$E:$E,$E1159,
sales!$H:$H,"&gt;="&amp;$F1159,
sales!$H:$H,"&lt;="&amp;$G1159
))</f>
        <v/>
      </c>
      <c r="K1159" s="9" t="str">
        <f>IF(COUNTIFS(sales!C:C, C1159)=0,"",
_xlfn.MAXIFS(sales!H:H, sales!C:C, C1159))</f>
        <v/>
      </c>
      <c r="L1159" s="4"/>
      <c r="M1159" s="4"/>
      <c r="N1159" s="10" t="str">
        <f>IF(C1159="","",
SUMIFS(
sales!$I:$I,
sales!$C:$C,$C1159,
sales!$E:$E,$E1159,
sales!$H:$H,"&gt;="&amp;$F1159,
sales!$H:$H,"&lt;="&amp;$G1159
))</f>
        <v/>
      </c>
      <c r="O1159" s="10" t="str">
        <f t="shared" si="200"/>
        <v/>
      </c>
      <c r="P1159" s="11" t="str">
        <f t="shared" si="201"/>
        <v/>
      </c>
      <c r="Q1159" s="12" t="str">
        <f t="shared" ca="1" si="202"/>
        <v/>
      </c>
      <c r="R1159" s="100"/>
      <c r="S1159" s="14"/>
      <c r="T1159" s="15" t="str">
        <f t="shared" ca="1" si="203"/>
        <v/>
      </c>
      <c r="U1159" s="15" t="str">
        <f t="shared" ca="1" si="204"/>
        <v/>
      </c>
      <c r="V1159" s="16"/>
      <c r="W1159" s="17" t="str">
        <f t="shared" ca="1" si="205"/>
        <v/>
      </c>
      <c r="X1159" s="18" t="str">
        <f t="shared" ca="1" si="206"/>
        <v/>
      </c>
    </row>
    <row r="1160" spans="1:24" x14ac:dyDescent="0.35">
      <c r="A1160" s="3">
        <v>1156</v>
      </c>
      <c r="B1160" s="4"/>
      <c r="C1160" s="4"/>
      <c r="D1160" s="5" t="str">
        <f t="shared" si="197"/>
        <v/>
      </c>
      <c r="E1160" s="4"/>
      <c r="F1160" s="6"/>
      <c r="G1160" s="6"/>
      <c r="H1160" s="7" t="str">
        <f t="shared" ca="1" si="198"/>
        <v/>
      </c>
      <c r="I1160" s="8" t="str">
        <f t="shared" ca="1" si="199"/>
        <v/>
      </c>
      <c r="J1160" s="8" t="str">
        <f>IF(C1160="","",
COUNTIFS(
sales!$C:$C,$C1160,
sales!$E:$E,$E1160,
sales!$H:$H,"&gt;="&amp;$F1160,
sales!$H:$H,"&lt;="&amp;$G1160
))</f>
        <v/>
      </c>
      <c r="K1160" s="9" t="str">
        <f>IF(COUNTIFS(sales!C:C, C1160)=0,"",
_xlfn.MAXIFS(sales!H:H, sales!C:C, C1160))</f>
        <v/>
      </c>
      <c r="L1160" s="4"/>
      <c r="M1160" s="4"/>
      <c r="N1160" s="10" t="str">
        <f>IF(C1160="","",
SUMIFS(
sales!$I:$I,
sales!$C:$C,$C1160,
sales!$E:$E,$E1160,
sales!$H:$H,"&gt;="&amp;$F1160,
sales!$H:$H,"&lt;="&amp;$G1160
))</f>
        <v/>
      </c>
      <c r="O1160" s="10" t="str">
        <f t="shared" si="200"/>
        <v/>
      </c>
      <c r="P1160" s="11" t="str">
        <f t="shared" si="201"/>
        <v/>
      </c>
      <c r="Q1160" s="12" t="str">
        <f t="shared" ca="1" si="202"/>
        <v/>
      </c>
      <c r="R1160" s="100"/>
      <c r="S1160" s="14"/>
      <c r="T1160" s="15" t="str">
        <f t="shared" ca="1" si="203"/>
        <v/>
      </c>
      <c r="U1160" s="15" t="str">
        <f t="shared" ca="1" si="204"/>
        <v/>
      </c>
      <c r="V1160" s="16"/>
      <c r="W1160" s="17" t="str">
        <f t="shared" ca="1" si="205"/>
        <v/>
      </c>
      <c r="X1160" s="18" t="str">
        <f t="shared" ca="1" si="206"/>
        <v/>
      </c>
    </row>
    <row r="1161" spans="1:24" x14ac:dyDescent="0.35">
      <c r="A1161" s="3">
        <v>1157</v>
      </c>
      <c r="B1161" s="4"/>
      <c r="C1161" s="4"/>
      <c r="D1161" s="5" t="str">
        <f t="shared" si="197"/>
        <v/>
      </c>
      <c r="E1161" s="4"/>
      <c r="F1161" s="6"/>
      <c r="G1161" s="6"/>
      <c r="H1161" s="7" t="str">
        <f t="shared" ca="1" si="198"/>
        <v/>
      </c>
      <c r="I1161" s="8" t="str">
        <f t="shared" ca="1" si="199"/>
        <v/>
      </c>
      <c r="J1161" s="8" t="str">
        <f>IF(C1161="","",
COUNTIFS(
sales!$C:$C,$C1161,
sales!$E:$E,$E1161,
sales!$H:$H,"&gt;="&amp;$F1161,
sales!$H:$H,"&lt;="&amp;$G1161
))</f>
        <v/>
      </c>
      <c r="K1161" s="9" t="str">
        <f>IF(COUNTIFS(sales!C:C, C1161)=0,"",
_xlfn.MAXIFS(sales!H:H, sales!C:C, C1161))</f>
        <v/>
      </c>
      <c r="L1161" s="4"/>
      <c r="M1161" s="4"/>
      <c r="N1161" s="10" t="str">
        <f>IF(C1161="","",
SUMIFS(
sales!$I:$I,
sales!$C:$C,$C1161,
sales!$E:$E,$E1161,
sales!$H:$H,"&gt;="&amp;$F1161,
sales!$H:$H,"&lt;="&amp;$G1161
))</f>
        <v/>
      </c>
      <c r="O1161" s="10" t="str">
        <f t="shared" si="200"/>
        <v/>
      </c>
      <c r="P1161" s="11" t="str">
        <f t="shared" si="201"/>
        <v/>
      </c>
      <c r="Q1161" s="12" t="str">
        <f t="shared" ca="1" si="202"/>
        <v/>
      </c>
      <c r="R1161" s="100"/>
      <c r="S1161" s="14"/>
      <c r="T1161" s="15" t="str">
        <f t="shared" ca="1" si="203"/>
        <v/>
      </c>
      <c r="U1161" s="15" t="str">
        <f t="shared" ca="1" si="204"/>
        <v/>
      </c>
      <c r="V1161" s="16"/>
      <c r="W1161" s="17" t="str">
        <f t="shared" ca="1" si="205"/>
        <v/>
      </c>
      <c r="X1161" s="18" t="str">
        <f t="shared" ca="1" si="206"/>
        <v/>
      </c>
    </row>
    <row r="1162" spans="1:24" x14ac:dyDescent="0.35">
      <c r="A1162" s="3">
        <v>1158</v>
      </c>
      <c r="B1162" s="4"/>
      <c r="C1162" s="4"/>
      <c r="D1162" s="5" t="str">
        <f t="shared" si="197"/>
        <v/>
      </c>
      <c r="E1162" s="4"/>
      <c r="F1162" s="6"/>
      <c r="G1162" s="6"/>
      <c r="H1162" s="7" t="str">
        <f t="shared" ca="1" si="198"/>
        <v/>
      </c>
      <c r="I1162" s="8" t="str">
        <f t="shared" ca="1" si="199"/>
        <v/>
      </c>
      <c r="J1162" s="8" t="str">
        <f>IF(C1162="","",
COUNTIFS(
sales!$C:$C,$C1162,
sales!$E:$E,$E1162,
sales!$H:$H,"&gt;="&amp;$F1162,
sales!$H:$H,"&lt;="&amp;$G1162
))</f>
        <v/>
      </c>
      <c r="K1162" s="9" t="str">
        <f>IF(COUNTIFS(sales!C:C, C1162)=0,"",
_xlfn.MAXIFS(sales!H:H, sales!C:C, C1162))</f>
        <v/>
      </c>
      <c r="L1162" s="4"/>
      <c r="M1162" s="4"/>
      <c r="N1162" s="10" t="str">
        <f>IF(C1162="","",
SUMIFS(
sales!$I:$I,
sales!$C:$C,$C1162,
sales!$E:$E,$E1162,
sales!$H:$H,"&gt;="&amp;$F1162,
sales!$H:$H,"&lt;="&amp;$G1162
))</f>
        <v/>
      </c>
      <c r="O1162" s="10" t="str">
        <f t="shared" si="200"/>
        <v/>
      </c>
      <c r="P1162" s="11" t="str">
        <f t="shared" si="201"/>
        <v/>
      </c>
      <c r="Q1162" s="12" t="str">
        <f t="shared" ca="1" si="202"/>
        <v/>
      </c>
      <c r="R1162" s="100"/>
      <c r="S1162" s="14"/>
      <c r="T1162" s="15" t="str">
        <f t="shared" ca="1" si="203"/>
        <v/>
      </c>
      <c r="U1162" s="15" t="str">
        <f t="shared" ca="1" si="204"/>
        <v/>
      </c>
      <c r="V1162" s="16"/>
      <c r="W1162" s="17" t="str">
        <f t="shared" ca="1" si="205"/>
        <v/>
      </c>
      <c r="X1162" s="18" t="str">
        <f t="shared" ca="1" si="206"/>
        <v/>
      </c>
    </row>
    <row r="1163" spans="1:24" x14ac:dyDescent="0.35">
      <c r="A1163" s="3">
        <v>1159</v>
      </c>
      <c r="B1163" s="4"/>
      <c r="C1163" s="4"/>
      <c r="D1163" s="5" t="str">
        <f t="shared" si="197"/>
        <v/>
      </c>
      <c r="E1163" s="4"/>
      <c r="F1163" s="6"/>
      <c r="G1163" s="6"/>
      <c r="H1163" s="7" t="str">
        <f t="shared" ca="1" si="198"/>
        <v/>
      </c>
      <c r="I1163" s="8" t="str">
        <f t="shared" ca="1" si="199"/>
        <v/>
      </c>
      <c r="J1163" s="8" t="str">
        <f>IF(C1163="","",
COUNTIFS(
sales!$C:$C,$C1163,
sales!$E:$E,$E1163,
sales!$H:$H,"&gt;="&amp;$F1163,
sales!$H:$H,"&lt;="&amp;$G1163
))</f>
        <v/>
      </c>
      <c r="K1163" s="9" t="str">
        <f>IF(COUNTIFS(sales!C:C, C1163)=0,"",
_xlfn.MAXIFS(sales!H:H, sales!C:C, C1163))</f>
        <v/>
      </c>
      <c r="L1163" s="4"/>
      <c r="M1163" s="4"/>
      <c r="N1163" s="10" t="str">
        <f>IF(C1163="","",
SUMIFS(
sales!$I:$I,
sales!$C:$C,$C1163,
sales!$E:$E,$E1163,
sales!$H:$H,"&gt;="&amp;$F1163,
sales!$H:$H,"&lt;="&amp;$G1163
))</f>
        <v/>
      </c>
      <c r="O1163" s="10" t="str">
        <f t="shared" si="200"/>
        <v/>
      </c>
      <c r="P1163" s="11" t="str">
        <f t="shared" si="201"/>
        <v/>
      </c>
      <c r="Q1163" s="12" t="str">
        <f t="shared" ca="1" si="202"/>
        <v/>
      </c>
      <c r="R1163" s="100"/>
      <c r="S1163" s="14"/>
      <c r="T1163" s="15" t="str">
        <f t="shared" ca="1" si="203"/>
        <v/>
      </c>
      <c r="U1163" s="15" t="str">
        <f t="shared" ca="1" si="204"/>
        <v/>
      </c>
      <c r="V1163" s="16"/>
      <c r="W1163" s="17" t="str">
        <f t="shared" ca="1" si="205"/>
        <v/>
      </c>
      <c r="X1163" s="18" t="str">
        <f t="shared" ca="1" si="206"/>
        <v/>
      </c>
    </row>
    <row r="1164" spans="1:24" x14ac:dyDescent="0.35">
      <c r="A1164" s="3">
        <v>1160</v>
      </c>
      <c r="B1164" s="4"/>
      <c r="C1164" s="4"/>
      <c r="D1164" s="5" t="str">
        <f t="shared" si="197"/>
        <v/>
      </c>
      <c r="E1164" s="4"/>
      <c r="F1164" s="6"/>
      <c r="G1164" s="6"/>
      <c r="H1164" s="7" t="str">
        <f t="shared" ca="1" si="198"/>
        <v/>
      </c>
      <c r="I1164" s="8" t="str">
        <f t="shared" ca="1" si="199"/>
        <v/>
      </c>
      <c r="J1164" s="8" t="str">
        <f>IF(C1164="","",
COUNTIFS(
sales!$C:$C,$C1164,
sales!$E:$E,$E1164,
sales!$H:$H,"&gt;="&amp;$F1164,
sales!$H:$H,"&lt;="&amp;$G1164
))</f>
        <v/>
      </c>
      <c r="K1164" s="9" t="str">
        <f>IF(COUNTIFS(sales!C:C, C1164)=0,"",
_xlfn.MAXIFS(sales!H:H, sales!C:C, C1164))</f>
        <v/>
      </c>
      <c r="L1164" s="4"/>
      <c r="M1164" s="4"/>
      <c r="N1164" s="10" t="str">
        <f>IF(C1164="","",
SUMIFS(
sales!$I:$I,
sales!$C:$C,$C1164,
sales!$E:$E,$E1164,
sales!$H:$H,"&gt;="&amp;$F1164,
sales!$H:$H,"&lt;="&amp;$G1164
))</f>
        <v/>
      </c>
      <c r="O1164" s="10" t="str">
        <f t="shared" si="200"/>
        <v/>
      </c>
      <c r="P1164" s="11" t="str">
        <f t="shared" si="201"/>
        <v/>
      </c>
      <c r="Q1164" s="12" t="str">
        <f t="shared" ca="1" si="202"/>
        <v/>
      </c>
      <c r="R1164" s="100"/>
      <c r="S1164" s="14"/>
      <c r="T1164" s="15" t="str">
        <f t="shared" ca="1" si="203"/>
        <v/>
      </c>
      <c r="U1164" s="15" t="str">
        <f t="shared" ca="1" si="204"/>
        <v/>
      </c>
      <c r="V1164" s="16"/>
      <c r="W1164" s="17" t="str">
        <f t="shared" ca="1" si="205"/>
        <v/>
      </c>
      <c r="X1164" s="18" t="str">
        <f t="shared" ca="1" si="206"/>
        <v/>
      </c>
    </row>
    <row r="1165" spans="1:24" x14ac:dyDescent="0.35">
      <c r="A1165" s="3">
        <v>1161</v>
      </c>
      <c r="B1165" s="4"/>
      <c r="C1165" s="4"/>
      <c r="D1165" s="5" t="str">
        <f t="shared" si="197"/>
        <v/>
      </c>
      <c r="E1165" s="4"/>
      <c r="F1165" s="6"/>
      <c r="G1165" s="6"/>
      <c r="H1165" s="7" t="str">
        <f t="shared" ca="1" si="198"/>
        <v/>
      </c>
      <c r="I1165" s="8" t="str">
        <f t="shared" ca="1" si="199"/>
        <v/>
      </c>
      <c r="J1165" s="8" t="str">
        <f>IF(C1165="","",
COUNTIFS(
sales!$C:$C,$C1165,
sales!$E:$E,$E1165,
sales!$H:$H,"&gt;="&amp;$F1165,
sales!$H:$H,"&lt;="&amp;$G1165
))</f>
        <v/>
      </c>
      <c r="K1165" s="9" t="str">
        <f>IF(COUNTIFS(sales!C:C, C1165)=0,"",
_xlfn.MAXIFS(sales!H:H, sales!C:C, C1165))</f>
        <v/>
      </c>
      <c r="L1165" s="4"/>
      <c r="M1165" s="4"/>
      <c r="N1165" s="10" t="str">
        <f>IF(C1165="","",
SUMIFS(
sales!$I:$I,
sales!$C:$C,$C1165,
sales!$E:$E,$E1165,
sales!$H:$H,"&gt;="&amp;$F1165,
sales!$H:$H,"&lt;="&amp;$G1165
))</f>
        <v/>
      </c>
      <c r="O1165" s="10" t="str">
        <f t="shared" si="200"/>
        <v/>
      </c>
      <c r="P1165" s="11" t="str">
        <f t="shared" si="201"/>
        <v/>
      </c>
      <c r="Q1165" s="12" t="str">
        <f t="shared" ca="1" si="202"/>
        <v/>
      </c>
      <c r="R1165" s="100"/>
      <c r="S1165" s="14"/>
      <c r="T1165" s="15" t="str">
        <f t="shared" ca="1" si="203"/>
        <v/>
      </c>
      <c r="U1165" s="15" t="str">
        <f t="shared" ca="1" si="204"/>
        <v/>
      </c>
      <c r="V1165" s="16"/>
      <c r="W1165" s="17" t="str">
        <f t="shared" ca="1" si="205"/>
        <v/>
      </c>
      <c r="X1165" s="18" t="str">
        <f t="shared" ca="1" si="206"/>
        <v/>
      </c>
    </row>
    <row r="1166" spans="1:24" x14ac:dyDescent="0.35">
      <c r="A1166" s="3">
        <v>1162</v>
      </c>
      <c r="B1166" s="4"/>
      <c r="C1166" s="4"/>
      <c r="D1166" s="5" t="str">
        <f t="shared" si="197"/>
        <v/>
      </c>
      <c r="E1166" s="4"/>
      <c r="F1166" s="6"/>
      <c r="G1166" s="6"/>
      <c r="H1166" s="7" t="str">
        <f t="shared" ca="1" si="198"/>
        <v/>
      </c>
      <c r="I1166" s="8" t="str">
        <f t="shared" ca="1" si="199"/>
        <v/>
      </c>
      <c r="J1166" s="8" t="str">
        <f>IF(C1166="","",
COUNTIFS(
sales!$C:$C,$C1166,
sales!$E:$E,$E1166,
sales!$H:$H,"&gt;="&amp;$F1166,
sales!$H:$H,"&lt;="&amp;$G1166
))</f>
        <v/>
      </c>
      <c r="K1166" s="9" t="str">
        <f>IF(COUNTIFS(sales!C:C, C1166)=0,"",
_xlfn.MAXIFS(sales!H:H, sales!C:C, C1166))</f>
        <v/>
      </c>
      <c r="L1166" s="4"/>
      <c r="M1166" s="4"/>
      <c r="N1166" s="10" t="str">
        <f>IF(C1166="","",
SUMIFS(
sales!$I:$I,
sales!$C:$C,$C1166,
sales!$E:$E,$E1166,
sales!$H:$H,"&gt;="&amp;$F1166,
sales!$H:$H,"&lt;="&amp;$G1166
))</f>
        <v/>
      </c>
      <c r="O1166" s="10" t="str">
        <f t="shared" si="200"/>
        <v/>
      </c>
      <c r="P1166" s="11" t="str">
        <f t="shared" si="201"/>
        <v/>
      </c>
      <c r="Q1166" s="12" t="str">
        <f t="shared" ca="1" si="202"/>
        <v/>
      </c>
      <c r="R1166" s="100"/>
      <c r="S1166" s="14"/>
      <c r="T1166" s="15" t="str">
        <f t="shared" ca="1" si="203"/>
        <v/>
      </c>
      <c r="U1166" s="15" t="str">
        <f t="shared" ca="1" si="204"/>
        <v/>
      </c>
      <c r="V1166" s="16"/>
      <c r="W1166" s="17" t="str">
        <f t="shared" ca="1" si="205"/>
        <v/>
      </c>
      <c r="X1166" s="18" t="str">
        <f t="shared" ca="1" si="206"/>
        <v/>
      </c>
    </row>
    <row r="1167" spans="1:24" x14ac:dyDescent="0.35">
      <c r="A1167" s="3">
        <v>1163</v>
      </c>
      <c r="B1167" s="4"/>
      <c r="C1167" s="4"/>
      <c r="D1167" s="5" t="str">
        <f t="shared" si="197"/>
        <v/>
      </c>
      <c r="E1167" s="4"/>
      <c r="F1167" s="6"/>
      <c r="G1167" s="6"/>
      <c r="H1167" s="7" t="str">
        <f t="shared" ca="1" si="198"/>
        <v/>
      </c>
      <c r="I1167" s="8" t="str">
        <f t="shared" ca="1" si="199"/>
        <v/>
      </c>
      <c r="J1167" s="8" t="str">
        <f>IF(C1167="","",
COUNTIFS(
sales!$C:$C,$C1167,
sales!$E:$E,$E1167,
sales!$H:$H,"&gt;="&amp;$F1167,
sales!$H:$H,"&lt;="&amp;$G1167
))</f>
        <v/>
      </c>
      <c r="K1167" s="9" t="str">
        <f>IF(COUNTIFS(sales!C:C, C1167)=0,"",
_xlfn.MAXIFS(sales!H:H, sales!C:C, C1167))</f>
        <v/>
      </c>
      <c r="L1167" s="4"/>
      <c r="M1167" s="4"/>
      <c r="N1167" s="10" t="str">
        <f>IF(C1167="","",
SUMIFS(
sales!$I:$I,
sales!$C:$C,$C1167,
sales!$E:$E,$E1167,
sales!$H:$H,"&gt;="&amp;$F1167,
sales!$H:$H,"&lt;="&amp;$G1167
))</f>
        <v/>
      </c>
      <c r="O1167" s="10" t="str">
        <f t="shared" si="200"/>
        <v/>
      </c>
      <c r="P1167" s="11" t="str">
        <f t="shared" si="201"/>
        <v/>
      </c>
      <c r="Q1167" s="12" t="str">
        <f t="shared" ca="1" si="202"/>
        <v/>
      </c>
      <c r="R1167" s="100"/>
      <c r="S1167" s="14"/>
      <c r="T1167" s="15" t="str">
        <f t="shared" ca="1" si="203"/>
        <v/>
      </c>
      <c r="U1167" s="15" t="str">
        <f t="shared" ca="1" si="204"/>
        <v/>
      </c>
      <c r="V1167" s="16"/>
      <c r="W1167" s="17" t="str">
        <f t="shared" ca="1" si="205"/>
        <v/>
      </c>
      <c r="X1167" s="18" t="str">
        <f t="shared" ca="1" si="206"/>
        <v/>
      </c>
    </row>
    <row r="1168" spans="1:24" x14ac:dyDescent="0.35">
      <c r="A1168" s="3">
        <v>1164</v>
      </c>
      <c r="B1168" s="4"/>
      <c r="C1168" s="4"/>
      <c r="D1168" s="5" t="str">
        <f t="shared" si="197"/>
        <v/>
      </c>
      <c r="E1168" s="4"/>
      <c r="F1168" s="6"/>
      <c r="G1168" s="6"/>
      <c r="H1168" s="7" t="str">
        <f t="shared" ca="1" si="198"/>
        <v/>
      </c>
      <c r="I1168" s="8" t="str">
        <f t="shared" ca="1" si="199"/>
        <v/>
      </c>
      <c r="J1168" s="8" t="str">
        <f>IF(C1168="","",
COUNTIFS(
sales!$C:$C,$C1168,
sales!$E:$E,$E1168,
sales!$H:$H,"&gt;="&amp;$F1168,
sales!$H:$H,"&lt;="&amp;$G1168
))</f>
        <v/>
      </c>
      <c r="K1168" s="9" t="str">
        <f>IF(COUNTIFS(sales!C:C, C1168)=0,"",
_xlfn.MAXIFS(sales!H:H, sales!C:C, C1168))</f>
        <v/>
      </c>
      <c r="L1168" s="4"/>
      <c r="M1168" s="4"/>
      <c r="N1168" s="10" t="str">
        <f>IF(C1168="","",
SUMIFS(
sales!$I:$I,
sales!$C:$C,$C1168,
sales!$E:$E,$E1168,
sales!$H:$H,"&gt;="&amp;$F1168,
sales!$H:$H,"&lt;="&amp;$G1168
))</f>
        <v/>
      </c>
      <c r="O1168" s="10" t="str">
        <f t="shared" si="200"/>
        <v/>
      </c>
      <c r="P1168" s="11" t="str">
        <f t="shared" si="201"/>
        <v/>
      </c>
      <c r="Q1168" s="12" t="str">
        <f t="shared" ca="1" si="202"/>
        <v/>
      </c>
      <c r="R1168" s="100"/>
      <c r="S1168" s="14"/>
      <c r="T1168" s="15" t="str">
        <f t="shared" ca="1" si="203"/>
        <v/>
      </c>
      <c r="U1168" s="15" t="str">
        <f t="shared" ca="1" si="204"/>
        <v/>
      </c>
      <c r="V1168" s="16"/>
      <c r="W1168" s="17" t="str">
        <f t="shared" ca="1" si="205"/>
        <v/>
      </c>
      <c r="X1168" s="18" t="str">
        <f t="shared" ca="1" si="206"/>
        <v/>
      </c>
    </row>
    <row r="1169" spans="1:24" x14ac:dyDescent="0.35">
      <c r="A1169" s="3">
        <v>1165</v>
      </c>
      <c r="B1169" s="4"/>
      <c r="C1169" s="4"/>
      <c r="D1169" s="5" t="str">
        <f t="shared" si="197"/>
        <v/>
      </c>
      <c r="E1169" s="4"/>
      <c r="F1169" s="6"/>
      <c r="G1169" s="6"/>
      <c r="H1169" s="7" t="str">
        <f t="shared" ca="1" si="198"/>
        <v/>
      </c>
      <c r="I1169" s="8" t="str">
        <f t="shared" ca="1" si="199"/>
        <v/>
      </c>
      <c r="J1169" s="8" t="str">
        <f>IF(C1169="","",
COUNTIFS(
sales!$C:$C,$C1169,
sales!$E:$E,$E1169,
sales!$H:$H,"&gt;="&amp;$F1169,
sales!$H:$H,"&lt;="&amp;$G1169
))</f>
        <v/>
      </c>
      <c r="K1169" s="9" t="str">
        <f>IF(COUNTIFS(sales!C:C, C1169)=0,"",
_xlfn.MAXIFS(sales!H:H, sales!C:C, C1169))</f>
        <v/>
      </c>
      <c r="L1169" s="4"/>
      <c r="M1169" s="4"/>
      <c r="N1169" s="10" t="str">
        <f>IF(C1169="","",
SUMIFS(
sales!$I:$I,
sales!$C:$C,$C1169,
sales!$E:$E,$E1169,
sales!$H:$H,"&gt;="&amp;$F1169,
sales!$H:$H,"&lt;="&amp;$G1169
))</f>
        <v/>
      </c>
      <c r="O1169" s="10" t="str">
        <f t="shared" si="200"/>
        <v/>
      </c>
      <c r="P1169" s="11" t="str">
        <f t="shared" si="201"/>
        <v/>
      </c>
      <c r="Q1169" s="12" t="str">
        <f t="shared" ca="1" si="202"/>
        <v/>
      </c>
      <c r="R1169" s="100"/>
      <c r="S1169" s="14"/>
      <c r="T1169" s="15" t="str">
        <f t="shared" ca="1" si="203"/>
        <v/>
      </c>
      <c r="U1169" s="15" t="str">
        <f t="shared" ca="1" si="204"/>
        <v/>
      </c>
      <c r="V1169" s="16"/>
      <c r="W1169" s="17" t="str">
        <f t="shared" ca="1" si="205"/>
        <v/>
      </c>
      <c r="X1169" s="18" t="str">
        <f t="shared" ca="1" si="206"/>
        <v/>
      </c>
    </row>
    <row r="1170" spans="1:24" x14ac:dyDescent="0.35">
      <c r="A1170" s="3">
        <v>1166</v>
      </c>
      <c r="B1170" s="4"/>
      <c r="C1170" s="4"/>
      <c r="D1170" s="5" t="str">
        <f t="shared" si="197"/>
        <v/>
      </c>
      <c r="E1170" s="4"/>
      <c r="F1170" s="6"/>
      <c r="G1170" s="6"/>
      <c r="H1170" s="7" t="str">
        <f t="shared" ca="1" si="198"/>
        <v/>
      </c>
      <c r="I1170" s="8" t="str">
        <f t="shared" ca="1" si="199"/>
        <v/>
      </c>
      <c r="J1170" s="8" t="str">
        <f>IF(C1170="","",
COUNTIFS(
sales!$C:$C,$C1170,
sales!$E:$E,$E1170,
sales!$H:$H,"&gt;="&amp;$F1170,
sales!$H:$H,"&lt;="&amp;$G1170
))</f>
        <v/>
      </c>
      <c r="K1170" s="9" t="str">
        <f>IF(COUNTIFS(sales!C:C, C1170)=0,"",
_xlfn.MAXIFS(sales!H:H, sales!C:C, C1170))</f>
        <v/>
      </c>
      <c r="L1170" s="4"/>
      <c r="M1170" s="4"/>
      <c r="N1170" s="10" t="str">
        <f>IF(C1170="","",
SUMIFS(
sales!$I:$I,
sales!$C:$C,$C1170,
sales!$E:$E,$E1170,
sales!$H:$H,"&gt;="&amp;$F1170,
sales!$H:$H,"&lt;="&amp;$G1170
))</f>
        <v/>
      </c>
      <c r="O1170" s="10" t="str">
        <f t="shared" si="200"/>
        <v/>
      </c>
      <c r="P1170" s="11" t="str">
        <f t="shared" si="201"/>
        <v/>
      </c>
      <c r="Q1170" s="12" t="str">
        <f t="shared" ca="1" si="202"/>
        <v/>
      </c>
      <c r="R1170" s="100"/>
      <c r="S1170" s="14"/>
      <c r="T1170" s="15" t="str">
        <f t="shared" ca="1" si="203"/>
        <v/>
      </c>
      <c r="U1170" s="15" t="str">
        <f t="shared" ca="1" si="204"/>
        <v/>
      </c>
      <c r="V1170" s="16"/>
      <c r="W1170" s="17" t="str">
        <f t="shared" ca="1" si="205"/>
        <v/>
      </c>
      <c r="X1170" s="18" t="str">
        <f t="shared" ca="1" si="206"/>
        <v/>
      </c>
    </row>
    <row r="1171" spans="1:24" x14ac:dyDescent="0.35">
      <c r="A1171" s="3">
        <v>1167</v>
      </c>
      <c r="B1171" s="4"/>
      <c r="C1171" s="4"/>
      <c r="D1171" s="5" t="str">
        <f t="shared" si="197"/>
        <v/>
      </c>
      <c r="E1171" s="4"/>
      <c r="F1171" s="6"/>
      <c r="G1171" s="6"/>
      <c r="H1171" s="7" t="str">
        <f t="shared" ca="1" si="198"/>
        <v/>
      </c>
      <c r="I1171" s="8" t="str">
        <f t="shared" ca="1" si="199"/>
        <v/>
      </c>
      <c r="J1171" s="8" t="str">
        <f>IF(C1171="","",
COUNTIFS(
sales!$C:$C,$C1171,
sales!$E:$E,$E1171,
sales!$H:$H,"&gt;="&amp;$F1171,
sales!$H:$H,"&lt;="&amp;$G1171
))</f>
        <v/>
      </c>
      <c r="K1171" s="9" t="str">
        <f>IF(COUNTIFS(sales!C:C, C1171)=0,"",
_xlfn.MAXIFS(sales!H:H, sales!C:C, C1171))</f>
        <v/>
      </c>
      <c r="L1171" s="4"/>
      <c r="M1171" s="4"/>
      <c r="N1171" s="10" t="str">
        <f>IF(C1171="","",
SUMIFS(
sales!$I:$I,
sales!$C:$C,$C1171,
sales!$E:$E,$E1171,
sales!$H:$H,"&gt;="&amp;$F1171,
sales!$H:$H,"&lt;="&amp;$G1171
))</f>
        <v/>
      </c>
      <c r="O1171" s="10" t="str">
        <f t="shared" si="200"/>
        <v/>
      </c>
      <c r="P1171" s="11" t="str">
        <f t="shared" si="201"/>
        <v/>
      </c>
      <c r="Q1171" s="12" t="str">
        <f t="shared" ca="1" si="202"/>
        <v/>
      </c>
      <c r="R1171" s="100"/>
      <c r="S1171" s="14"/>
      <c r="T1171" s="15" t="str">
        <f t="shared" ca="1" si="203"/>
        <v/>
      </c>
      <c r="U1171" s="15" t="str">
        <f t="shared" ca="1" si="204"/>
        <v/>
      </c>
      <c r="V1171" s="16"/>
      <c r="W1171" s="17" t="str">
        <f t="shared" ca="1" si="205"/>
        <v/>
      </c>
      <c r="X1171" s="18" t="str">
        <f t="shared" ca="1" si="206"/>
        <v/>
      </c>
    </row>
    <row r="1172" spans="1:24" x14ac:dyDescent="0.35">
      <c r="A1172" s="3">
        <v>1168</v>
      </c>
      <c r="B1172" s="4"/>
      <c r="C1172" s="4"/>
      <c r="D1172" s="5" t="str">
        <f t="shared" si="197"/>
        <v/>
      </c>
      <c r="E1172" s="4"/>
      <c r="F1172" s="6"/>
      <c r="G1172" s="6"/>
      <c r="H1172" s="7" t="str">
        <f t="shared" ca="1" si="198"/>
        <v/>
      </c>
      <c r="I1172" s="8" t="str">
        <f t="shared" ca="1" si="199"/>
        <v/>
      </c>
      <c r="J1172" s="8" t="str">
        <f>IF(C1172="","",
COUNTIFS(
sales!$C:$C,$C1172,
sales!$E:$E,$E1172,
sales!$H:$H,"&gt;="&amp;$F1172,
sales!$H:$H,"&lt;="&amp;$G1172
))</f>
        <v/>
      </c>
      <c r="K1172" s="9" t="str">
        <f>IF(COUNTIFS(sales!C:C, C1172)=0,"",
_xlfn.MAXIFS(sales!H:H, sales!C:C, C1172))</f>
        <v/>
      </c>
      <c r="L1172" s="4"/>
      <c r="M1172" s="4"/>
      <c r="N1172" s="10" t="str">
        <f>IF(C1172="","",
SUMIFS(
sales!$I:$I,
sales!$C:$C,$C1172,
sales!$E:$E,$E1172,
sales!$H:$H,"&gt;="&amp;$F1172,
sales!$H:$H,"&lt;="&amp;$G1172
))</f>
        <v/>
      </c>
      <c r="O1172" s="10" t="str">
        <f t="shared" si="200"/>
        <v/>
      </c>
      <c r="P1172" s="11" t="str">
        <f t="shared" si="201"/>
        <v/>
      </c>
      <c r="Q1172" s="12" t="str">
        <f t="shared" ca="1" si="202"/>
        <v/>
      </c>
      <c r="R1172" s="100"/>
      <c r="S1172" s="14"/>
      <c r="T1172" s="15" t="str">
        <f t="shared" ca="1" si="203"/>
        <v/>
      </c>
      <c r="U1172" s="15" t="str">
        <f t="shared" ca="1" si="204"/>
        <v/>
      </c>
      <c r="V1172" s="16"/>
      <c r="W1172" s="17" t="str">
        <f t="shared" ca="1" si="205"/>
        <v/>
      </c>
      <c r="X1172" s="18" t="str">
        <f t="shared" ca="1" si="206"/>
        <v/>
      </c>
    </row>
    <row r="1173" spans="1:24" x14ac:dyDescent="0.35">
      <c r="A1173" s="3">
        <v>1169</v>
      </c>
      <c r="B1173" s="4"/>
      <c r="C1173" s="4"/>
      <c r="D1173" s="5" t="str">
        <f t="shared" si="197"/>
        <v/>
      </c>
      <c r="E1173" s="4"/>
      <c r="F1173" s="6"/>
      <c r="G1173" s="6"/>
      <c r="H1173" s="7" t="str">
        <f t="shared" ca="1" si="198"/>
        <v/>
      </c>
      <c r="I1173" s="8" t="str">
        <f t="shared" ca="1" si="199"/>
        <v/>
      </c>
      <c r="J1173" s="8" t="str">
        <f>IF(C1173="","",
COUNTIFS(
sales!$C:$C,$C1173,
sales!$E:$E,$E1173,
sales!$H:$H,"&gt;="&amp;$F1173,
sales!$H:$H,"&lt;="&amp;$G1173
))</f>
        <v/>
      </c>
      <c r="K1173" s="9" t="str">
        <f>IF(COUNTIFS(sales!C:C, C1173)=0,"",
_xlfn.MAXIFS(sales!H:H, sales!C:C, C1173))</f>
        <v/>
      </c>
      <c r="L1173" s="4"/>
      <c r="M1173" s="4"/>
      <c r="N1173" s="10" t="str">
        <f>IF(C1173="","",
SUMIFS(
sales!$I:$I,
sales!$C:$C,$C1173,
sales!$E:$E,$E1173,
sales!$H:$H,"&gt;="&amp;$F1173,
sales!$H:$H,"&lt;="&amp;$G1173
))</f>
        <v/>
      </c>
      <c r="O1173" s="10" t="str">
        <f t="shared" si="200"/>
        <v/>
      </c>
      <c r="P1173" s="11" t="str">
        <f t="shared" si="201"/>
        <v/>
      </c>
      <c r="Q1173" s="12" t="str">
        <f t="shared" ca="1" si="202"/>
        <v/>
      </c>
      <c r="R1173" s="100"/>
      <c r="S1173" s="14"/>
      <c r="T1173" s="15" t="str">
        <f t="shared" ca="1" si="203"/>
        <v/>
      </c>
      <c r="U1173" s="15" t="str">
        <f t="shared" ca="1" si="204"/>
        <v/>
      </c>
      <c r="V1173" s="16"/>
      <c r="W1173" s="17" t="str">
        <f t="shared" ca="1" si="205"/>
        <v/>
      </c>
      <c r="X1173" s="18" t="str">
        <f t="shared" ca="1" si="206"/>
        <v/>
      </c>
    </row>
    <row r="1174" spans="1:24" x14ac:dyDescent="0.35">
      <c r="A1174" s="3">
        <v>1170</v>
      </c>
      <c r="B1174" s="4"/>
      <c r="C1174" s="4"/>
      <c r="D1174" s="5" t="str">
        <f t="shared" si="197"/>
        <v/>
      </c>
      <c r="E1174" s="4"/>
      <c r="F1174" s="6"/>
      <c r="G1174" s="6"/>
      <c r="H1174" s="7" t="str">
        <f t="shared" ca="1" si="198"/>
        <v/>
      </c>
      <c r="I1174" s="8" t="str">
        <f t="shared" ca="1" si="199"/>
        <v/>
      </c>
      <c r="J1174" s="8" t="str">
        <f>IF(C1174="","",
COUNTIFS(
sales!$C:$C,$C1174,
sales!$E:$E,$E1174,
sales!$H:$H,"&gt;="&amp;$F1174,
sales!$H:$H,"&lt;="&amp;$G1174
))</f>
        <v/>
      </c>
      <c r="K1174" s="9" t="str">
        <f>IF(COUNTIFS(sales!C:C, C1174)=0,"",
_xlfn.MAXIFS(sales!H:H, sales!C:C, C1174))</f>
        <v/>
      </c>
      <c r="L1174" s="4"/>
      <c r="M1174" s="4"/>
      <c r="N1174" s="10" t="str">
        <f>IF(C1174="","",
SUMIFS(
sales!$I:$I,
sales!$C:$C,$C1174,
sales!$E:$E,$E1174,
sales!$H:$H,"&gt;="&amp;$F1174,
sales!$H:$H,"&lt;="&amp;$G1174
))</f>
        <v/>
      </c>
      <c r="O1174" s="10" t="str">
        <f t="shared" si="200"/>
        <v/>
      </c>
      <c r="P1174" s="11" t="str">
        <f t="shared" si="201"/>
        <v/>
      </c>
      <c r="Q1174" s="12" t="str">
        <f t="shared" ca="1" si="202"/>
        <v/>
      </c>
      <c r="R1174" s="100"/>
      <c r="S1174" s="14"/>
      <c r="T1174" s="15" t="str">
        <f t="shared" ca="1" si="203"/>
        <v/>
      </c>
      <c r="U1174" s="15" t="str">
        <f t="shared" ca="1" si="204"/>
        <v/>
      </c>
      <c r="V1174" s="16"/>
      <c r="W1174" s="17" t="str">
        <f t="shared" ca="1" si="205"/>
        <v/>
      </c>
      <c r="X1174" s="18" t="str">
        <f t="shared" ca="1" si="206"/>
        <v/>
      </c>
    </row>
    <row r="1175" spans="1:24" x14ac:dyDescent="0.35">
      <c r="A1175" s="3">
        <v>1171</v>
      </c>
      <c r="B1175" s="4"/>
      <c r="C1175" s="4"/>
      <c r="D1175" s="5" t="str">
        <f t="shared" si="197"/>
        <v/>
      </c>
      <c r="E1175" s="4"/>
      <c r="F1175" s="6"/>
      <c r="G1175" s="6"/>
      <c r="H1175" s="7" t="str">
        <f t="shared" ca="1" si="198"/>
        <v/>
      </c>
      <c r="I1175" s="8" t="str">
        <f t="shared" ca="1" si="199"/>
        <v/>
      </c>
      <c r="J1175" s="8" t="str">
        <f>IF(C1175="","",
COUNTIFS(
sales!$C:$C,$C1175,
sales!$E:$E,$E1175,
sales!$H:$H,"&gt;="&amp;$F1175,
sales!$H:$H,"&lt;="&amp;$G1175
))</f>
        <v/>
      </c>
      <c r="K1175" s="9" t="str">
        <f>IF(COUNTIFS(sales!C:C, C1175)=0,"",
_xlfn.MAXIFS(sales!H:H, sales!C:C, C1175))</f>
        <v/>
      </c>
      <c r="L1175" s="4"/>
      <c r="M1175" s="4"/>
      <c r="N1175" s="10" t="str">
        <f>IF(C1175="","",
SUMIFS(
sales!$I:$I,
sales!$C:$C,$C1175,
sales!$E:$E,$E1175,
sales!$H:$H,"&gt;="&amp;$F1175,
sales!$H:$H,"&lt;="&amp;$G1175
))</f>
        <v/>
      </c>
      <c r="O1175" s="10" t="str">
        <f t="shared" si="200"/>
        <v/>
      </c>
      <c r="P1175" s="11" t="str">
        <f t="shared" si="201"/>
        <v/>
      </c>
      <c r="Q1175" s="12" t="str">
        <f t="shared" ca="1" si="202"/>
        <v/>
      </c>
      <c r="R1175" s="100"/>
      <c r="S1175" s="14"/>
      <c r="T1175" s="15" t="str">
        <f t="shared" ca="1" si="203"/>
        <v/>
      </c>
      <c r="U1175" s="15" t="str">
        <f t="shared" ca="1" si="204"/>
        <v/>
      </c>
      <c r="V1175" s="16"/>
      <c r="W1175" s="17" t="str">
        <f t="shared" ca="1" si="205"/>
        <v/>
      </c>
      <c r="X1175" s="18" t="str">
        <f t="shared" ca="1" si="206"/>
        <v/>
      </c>
    </row>
    <row r="1176" spans="1:24" x14ac:dyDescent="0.35">
      <c r="A1176" s="3">
        <v>1172</v>
      </c>
      <c r="B1176" s="4"/>
      <c r="C1176" s="4"/>
      <c r="D1176" s="5" t="str">
        <f t="shared" si="197"/>
        <v/>
      </c>
      <c r="E1176" s="4"/>
      <c r="F1176" s="6"/>
      <c r="G1176" s="6"/>
      <c r="H1176" s="7" t="str">
        <f t="shared" ca="1" si="198"/>
        <v/>
      </c>
      <c r="I1176" s="8" t="str">
        <f t="shared" ca="1" si="199"/>
        <v/>
      </c>
      <c r="J1176" s="8" t="str">
        <f>IF(C1176="","",
COUNTIFS(
sales!$C:$C,$C1176,
sales!$E:$E,$E1176,
sales!$H:$H,"&gt;="&amp;$F1176,
sales!$H:$H,"&lt;="&amp;$G1176
))</f>
        <v/>
      </c>
      <c r="K1176" s="9" t="str">
        <f>IF(COUNTIFS(sales!C:C, C1176)=0,"",
_xlfn.MAXIFS(sales!H:H, sales!C:C, C1176))</f>
        <v/>
      </c>
      <c r="L1176" s="4"/>
      <c r="M1176" s="4"/>
      <c r="N1176" s="10" t="str">
        <f>IF(C1176="","",
SUMIFS(
sales!$I:$I,
sales!$C:$C,$C1176,
sales!$E:$E,$E1176,
sales!$H:$H,"&gt;="&amp;$F1176,
sales!$H:$H,"&lt;="&amp;$G1176
))</f>
        <v/>
      </c>
      <c r="O1176" s="10" t="str">
        <f t="shared" si="200"/>
        <v/>
      </c>
      <c r="P1176" s="11" t="str">
        <f t="shared" si="201"/>
        <v/>
      </c>
      <c r="Q1176" s="12" t="str">
        <f t="shared" ca="1" si="202"/>
        <v/>
      </c>
      <c r="R1176" s="100"/>
      <c r="S1176" s="14"/>
      <c r="T1176" s="15" t="str">
        <f t="shared" ca="1" si="203"/>
        <v/>
      </c>
      <c r="U1176" s="15" t="str">
        <f t="shared" ca="1" si="204"/>
        <v/>
      </c>
      <c r="V1176" s="16"/>
      <c r="W1176" s="17" t="str">
        <f t="shared" ca="1" si="205"/>
        <v/>
      </c>
      <c r="X1176" s="18" t="str">
        <f t="shared" ca="1" si="206"/>
        <v/>
      </c>
    </row>
    <row r="1177" spans="1:24" x14ac:dyDescent="0.35">
      <c r="A1177" s="3">
        <v>1173</v>
      </c>
      <c r="B1177" s="4"/>
      <c r="C1177" s="4"/>
      <c r="D1177" s="5" t="str">
        <f t="shared" si="197"/>
        <v/>
      </c>
      <c r="E1177" s="4"/>
      <c r="F1177" s="6"/>
      <c r="G1177" s="6"/>
      <c r="H1177" s="7" t="str">
        <f t="shared" ca="1" si="198"/>
        <v/>
      </c>
      <c r="I1177" s="8" t="str">
        <f t="shared" ca="1" si="199"/>
        <v/>
      </c>
      <c r="J1177" s="8" t="str">
        <f>IF(C1177="","",
COUNTIFS(
sales!$C:$C,$C1177,
sales!$E:$E,$E1177,
sales!$H:$H,"&gt;="&amp;$F1177,
sales!$H:$H,"&lt;="&amp;$G1177
))</f>
        <v/>
      </c>
      <c r="K1177" s="9" t="str">
        <f>IF(COUNTIFS(sales!C:C, C1177)=0,"",
_xlfn.MAXIFS(sales!H:H, sales!C:C, C1177))</f>
        <v/>
      </c>
      <c r="L1177" s="4"/>
      <c r="M1177" s="4"/>
      <c r="N1177" s="10" t="str">
        <f>IF(C1177="","",
SUMIFS(
sales!$I:$I,
sales!$C:$C,$C1177,
sales!$E:$E,$E1177,
sales!$H:$H,"&gt;="&amp;$F1177,
sales!$H:$H,"&lt;="&amp;$G1177
))</f>
        <v/>
      </c>
      <c r="O1177" s="10" t="str">
        <f t="shared" si="200"/>
        <v/>
      </c>
      <c r="P1177" s="11" t="str">
        <f t="shared" si="201"/>
        <v/>
      </c>
      <c r="Q1177" s="12" t="str">
        <f t="shared" ca="1" si="202"/>
        <v/>
      </c>
      <c r="R1177" s="100"/>
      <c r="S1177" s="14"/>
      <c r="T1177" s="15" t="str">
        <f t="shared" ca="1" si="203"/>
        <v/>
      </c>
      <c r="U1177" s="15" t="str">
        <f t="shared" ca="1" si="204"/>
        <v/>
      </c>
      <c r="V1177" s="16"/>
      <c r="W1177" s="17" t="str">
        <f t="shared" ca="1" si="205"/>
        <v/>
      </c>
      <c r="X1177" s="18" t="str">
        <f t="shared" ca="1" si="206"/>
        <v/>
      </c>
    </row>
    <row r="1178" spans="1:24" x14ac:dyDescent="0.35">
      <c r="A1178" s="3">
        <v>1174</v>
      </c>
      <c r="B1178" s="4"/>
      <c r="C1178" s="4"/>
      <c r="D1178" s="5" t="str">
        <f t="shared" si="197"/>
        <v/>
      </c>
      <c r="E1178" s="4"/>
      <c r="F1178" s="6"/>
      <c r="G1178" s="6"/>
      <c r="H1178" s="7" t="str">
        <f t="shared" ca="1" si="198"/>
        <v/>
      </c>
      <c r="I1178" s="8" t="str">
        <f t="shared" ca="1" si="199"/>
        <v/>
      </c>
      <c r="J1178" s="8" t="str">
        <f>IF(C1178="","",
COUNTIFS(
sales!$C:$C,$C1178,
sales!$E:$E,$E1178,
sales!$H:$H,"&gt;="&amp;$F1178,
sales!$H:$H,"&lt;="&amp;$G1178
))</f>
        <v/>
      </c>
      <c r="K1178" s="9" t="str">
        <f>IF(COUNTIFS(sales!C:C, C1178)=0,"",
_xlfn.MAXIFS(sales!H:H, sales!C:C, C1178))</f>
        <v/>
      </c>
      <c r="L1178" s="4"/>
      <c r="M1178" s="4"/>
      <c r="N1178" s="10" t="str">
        <f>IF(C1178="","",
SUMIFS(
sales!$I:$I,
sales!$C:$C,$C1178,
sales!$E:$E,$E1178,
sales!$H:$H,"&gt;="&amp;$F1178,
sales!$H:$H,"&lt;="&amp;$G1178
))</f>
        <v/>
      </c>
      <c r="O1178" s="10" t="str">
        <f t="shared" si="200"/>
        <v/>
      </c>
      <c r="P1178" s="11" t="str">
        <f t="shared" si="201"/>
        <v/>
      </c>
      <c r="Q1178" s="12" t="str">
        <f t="shared" ca="1" si="202"/>
        <v/>
      </c>
      <c r="R1178" s="100"/>
      <c r="S1178" s="14"/>
      <c r="T1178" s="15" t="str">
        <f t="shared" ca="1" si="203"/>
        <v/>
      </c>
      <c r="U1178" s="15" t="str">
        <f t="shared" ca="1" si="204"/>
        <v/>
      </c>
      <c r="V1178" s="16"/>
      <c r="W1178" s="17" t="str">
        <f t="shared" ca="1" si="205"/>
        <v/>
      </c>
      <c r="X1178" s="18" t="str">
        <f t="shared" ca="1" si="206"/>
        <v/>
      </c>
    </row>
    <row r="1179" spans="1:24" x14ac:dyDescent="0.35">
      <c r="A1179" s="3">
        <v>1175</v>
      </c>
      <c r="B1179" s="4"/>
      <c r="C1179" s="4"/>
      <c r="D1179" s="5" t="str">
        <f t="shared" si="197"/>
        <v/>
      </c>
      <c r="E1179" s="4"/>
      <c r="F1179" s="6"/>
      <c r="G1179" s="6"/>
      <c r="H1179" s="7" t="str">
        <f t="shared" ca="1" si="198"/>
        <v/>
      </c>
      <c r="I1179" s="8" t="str">
        <f t="shared" ca="1" si="199"/>
        <v/>
      </c>
      <c r="J1179" s="8" t="str">
        <f>IF(C1179="","",
COUNTIFS(
sales!$C:$C,$C1179,
sales!$E:$E,$E1179,
sales!$H:$H,"&gt;="&amp;$F1179,
sales!$H:$H,"&lt;="&amp;$G1179
))</f>
        <v/>
      </c>
      <c r="K1179" s="9" t="str">
        <f>IF(COUNTIFS(sales!C:C, C1179)=0,"",
_xlfn.MAXIFS(sales!H:H, sales!C:C, C1179))</f>
        <v/>
      </c>
      <c r="L1179" s="4"/>
      <c r="M1179" s="4"/>
      <c r="N1179" s="10" t="str">
        <f>IF(C1179="","",
SUMIFS(
sales!$I:$I,
sales!$C:$C,$C1179,
sales!$E:$E,$E1179,
sales!$H:$H,"&gt;="&amp;$F1179,
sales!$H:$H,"&lt;="&amp;$G1179
))</f>
        <v/>
      </c>
      <c r="O1179" s="10" t="str">
        <f t="shared" si="200"/>
        <v/>
      </c>
      <c r="P1179" s="11" t="str">
        <f t="shared" si="201"/>
        <v/>
      </c>
      <c r="Q1179" s="12" t="str">
        <f t="shared" ca="1" si="202"/>
        <v/>
      </c>
      <c r="R1179" s="100"/>
      <c r="S1179" s="14"/>
      <c r="T1179" s="15" t="str">
        <f t="shared" ca="1" si="203"/>
        <v/>
      </c>
      <c r="U1179" s="15" t="str">
        <f t="shared" ca="1" si="204"/>
        <v/>
      </c>
      <c r="V1179" s="16"/>
      <c r="W1179" s="17" t="str">
        <f t="shared" ca="1" si="205"/>
        <v/>
      </c>
      <c r="X1179" s="18" t="str">
        <f t="shared" ca="1" si="206"/>
        <v/>
      </c>
    </row>
    <row r="1180" spans="1:24" x14ac:dyDescent="0.35">
      <c r="A1180" s="3">
        <v>1176</v>
      </c>
      <c r="B1180" s="4"/>
      <c r="C1180" s="4"/>
      <c r="D1180" s="5" t="str">
        <f t="shared" si="197"/>
        <v/>
      </c>
      <c r="E1180" s="4"/>
      <c r="F1180" s="6"/>
      <c r="G1180" s="6"/>
      <c r="H1180" s="7" t="str">
        <f t="shared" ca="1" si="198"/>
        <v/>
      </c>
      <c r="I1180" s="8" t="str">
        <f t="shared" ca="1" si="199"/>
        <v/>
      </c>
      <c r="J1180" s="8" t="str">
        <f>IF(C1180="","",
COUNTIFS(
sales!$C:$C,$C1180,
sales!$E:$E,$E1180,
sales!$H:$H,"&gt;="&amp;$F1180,
sales!$H:$H,"&lt;="&amp;$G1180
))</f>
        <v/>
      </c>
      <c r="K1180" s="9" t="str">
        <f>IF(COUNTIFS(sales!C:C, C1180)=0,"",
_xlfn.MAXIFS(sales!H:H, sales!C:C, C1180))</f>
        <v/>
      </c>
      <c r="L1180" s="4"/>
      <c r="M1180" s="4"/>
      <c r="N1180" s="10" t="str">
        <f>IF(C1180="","",
SUMIFS(
sales!$I:$I,
sales!$C:$C,$C1180,
sales!$E:$E,$E1180,
sales!$H:$H,"&gt;="&amp;$F1180,
sales!$H:$H,"&lt;="&amp;$G1180
))</f>
        <v/>
      </c>
      <c r="O1180" s="10" t="str">
        <f t="shared" si="200"/>
        <v/>
      </c>
      <c r="P1180" s="11" t="str">
        <f t="shared" si="201"/>
        <v/>
      </c>
      <c r="Q1180" s="12" t="str">
        <f t="shared" ca="1" si="202"/>
        <v/>
      </c>
      <c r="R1180" s="100"/>
      <c r="S1180" s="14"/>
      <c r="T1180" s="15" t="str">
        <f t="shared" ca="1" si="203"/>
        <v/>
      </c>
      <c r="U1180" s="15" t="str">
        <f t="shared" ca="1" si="204"/>
        <v/>
      </c>
      <c r="V1180" s="16"/>
      <c r="W1180" s="17" t="str">
        <f t="shared" ca="1" si="205"/>
        <v/>
      </c>
      <c r="X1180" s="18" t="str">
        <f t="shared" ca="1" si="206"/>
        <v/>
      </c>
    </row>
    <row r="1181" spans="1:24" x14ac:dyDescent="0.35">
      <c r="A1181" s="3">
        <v>1177</v>
      </c>
      <c r="B1181" s="4"/>
      <c r="C1181" s="4"/>
      <c r="D1181" s="5" t="str">
        <f t="shared" si="197"/>
        <v/>
      </c>
      <c r="E1181" s="4"/>
      <c r="F1181" s="6"/>
      <c r="G1181" s="6"/>
      <c r="H1181" s="7" t="str">
        <f t="shared" ca="1" si="198"/>
        <v/>
      </c>
      <c r="I1181" s="8" t="str">
        <f t="shared" ca="1" si="199"/>
        <v/>
      </c>
      <c r="J1181" s="8" t="str">
        <f>IF(C1181="","",
COUNTIFS(
sales!$C:$C,$C1181,
sales!$E:$E,$E1181,
sales!$H:$H,"&gt;="&amp;$F1181,
sales!$H:$H,"&lt;="&amp;$G1181
))</f>
        <v/>
      </c>
      <c r="K1181" s="9" t="str">
        <f>IF(COUNTIFS(sales!C:C, C1181)=0,"",
_xlfn.MAXIFS(sales!H:H, sales!C:C, C1181))</f>
        <v/>
      </c>
      <c r="L1181" s="4"/>
      <c r="M1181" s="4"/>
      <c r="N1181" s="10" t="str">
        <f>IF(C1181="","",
SUMIFS(
sales!$I:$I,
sales!$C:$C,$C1181,
sales!$E:$E,$E1181,
sales!$H:$H,"&gt;="&amp;$F1181,
sales!$H:$H,"&lt;="&amp;$G1181
))</f>
        <v/>
      </c>
      <c r="O1181" s="10" t="str">
        <f t="shared" si="200"/>
        <v/>
      </c>
      <c r="P1181" s="11" t="str">
        <f t="shared" si="201"/>
        <v/>
      </c>
      <c r="Q1181" s="12" t="str">
        <f t="shared" ca="1" si="202"/>
        <v/>
      </c>
      <c r="R1181" s="100"/>
      <c r="S1181" s="14"/>
      <c r="T1181" s="15" t="str">
        <f t="shared" ca="1" si="203"/>
        <v/>
      </c>
      <c r="U1181" s="15" t="str">
        <f t="shared" ca="1" si="204"/>
        <v/>
      </c>
      <c r="V1181" s="16"/>
      <c r="W1181" s="17" t="str">
        <f t="shared" ca="1" si="205"/>
        <v/>
      </c>
      <c r="X1181" s="18" t="str">
        <f t="shared" ca="1" si="206"/>
        <v/>
      </c>
    </row>
    <row r="1182" spans="1:24" x14ac:dyDescent="0.35">
      <c r="A1182" s="3">
        <v>1178</v>
      </c>
      <c r="B1182" s="4"/>
      <c r="C1182" s="4"/>
      <c r="D1182" s="5" t="str">
        <f t="shared" si="197"/>
        <v/>
      </c>
      <c r="E1182" s="4"/>
      <c r="F1182" s="6"/>
      <c r="G1182" s="6"/>
      <c r="H1182" s="7" t="str">
        <f t="shared" ca="1" si="198"/>
        <v/>
      </c>
      <c r="I1182" s="8" t="str">
        <f t="shared" ca="1" si="199"/>
        <v/>
      </c>
      <c r="J1182" s="8" t="str">
        <f>IF(C1182="","",
COUNTIFS(
sales!$C:$C,$C1182,
sales!$E:$E,$E1182,
sales!$H:$H,"&gt;="&amp;$F1182,
sales!$H:$H,"&lt;="&amp;$G1182
))</f>
        <v/>
      </c>
      <c r="K1182" s="9" t="str">
        <f>IF(COUNTIFS(sales!C:C, C1182)=0,"",
_xlfn.MAXIFS(sales!H:H, sales!C:C, C1182))</f>
        <v/>
      </c>
      <c r="L1182" s="4"/>
      <c r="M1182" s="4"/>
      <c r="N1182" s="10" t="str">
        <f>IF(C1182="","",
SUMIFS(
sales!$I:$I,
sales!$C:$C,$C1182,
sales!$E:$E,$E1182,
sales!$H:$H,"&gt;="&amp;$F1182,
sales!$H:$H,"&lt;="&amp;$G1182
))</f>
        <v/>
      </c>
      <c r="O1182" s="10" t="str">
        <f t="shared" si="200"/>
        <v/>
      </c>
      <c r="P1182" s="11" t="str">
        <f t="shared" si="201"/>
        <v/>
      </c>
      <c r="Q1182" s="12" t="str">
        <f t="shared" ca="1" si="202"/>
        <v/>
      </c>
      <c r="R1182" s="100"/>
      <c r="S1182" s="14"/>
      <c r="T1182" s="15" t="str">
        <f t="shared" ca="1" si="203"/>
        <v/>
      </c>
      <c r="U1182" s="15" t="str">
        <f t="shared" ca="1" si="204"/>
        <v/>
      </c>
      <c r="V1182" s="16"/>
      <c r="W1182" s="17" t="str">
        <f t="shared" ca="1" si="205"/>
        <v/>
      </c>
      <c r="X1182" s="18" t="str">
        <f t="shared" ca="1" si="206"/>
        <v/>
      </c>
    </row>
    <row r="1183" spans="1:24" x14ac:dyDescent="0.35">
      <c r="A1183" s="3">
        <v>1179</v>
      </c>
      <c r="B1183" s="4"/>
      <c r="C1183" s="4"/>
      <c r="D1183" s="5" t="str">
        <f t="shared" si="197"/>
        <v/>
      </c>
      <c r="E1183" s="4"/>
      <c r="F1183" s="6"/>
      <c r="G1183" s="6"/>
      <c r="H1183" s="7" t="str">
        <f t="shared" ca="1" si="198"/>
        <v/>
      </c>
      <c r="I1183" s="8" t="str">
        <f t="shared" ca="1" si="199"/>
        <v/>
      </c>
      <c r="J1183" s="8" t="str">
        <f>IF(C1183="","",
COUNTIFS(
sales!$C:$C,$C1183,
sales!$E:$E,$E1183,
sales!$H:$H,"&gt;="&amp;$F1183,
sales!$H:$H,"&lt;="&amp;$G1183
))</f>
        <v/>
      </c>
      <c r="K1183" s="9" t="str">
        <f>IF(COUNTIFS(sales!C:C, C1183)=0,"",
_xlfn.MAXIFS(sales!H:H, sales!C:C, C1183))</f>
        <v/>
      </c>
      <c r="L1183" s="4"/>
      <c r="M1183" s="4"/>
      <c r="N1183" s="10" t="str">
        <f>IF(C1183="","",
SUMIFS(
sales!$I:$I,
sales!$C:$C,$C1183,
sales!$E:$E,$E1183,
sales!$H:$H,"&gt;="&amp;$F1183,
sales!$H:$H,"&lt;="&amp;$G1183
))</f>
        <v/>
      </c>
      <c r="O1183" s="10" t="str">
        <f t="shared" si="200"/>
        <v/>
      </c>
      <c r="P1183" s="11" t="str">
        <f t="shared" si="201"/>
        <v/>
      </c>
      <c r="Q1183" s="12" t="str">
        <f t="shared" ca="1" si="202"/>
        <v/>
      </c>
      <c r="R1183" s="100"/>
      <c r="S1183" s="14"/>
      <c r="T1183" s="15" t="str">
        <f t="shared" ca="1" si="203"/>
        <v/>
      </c>
      <c r="U1183" s="15" t="str">
        <f t="shared" ca="1" si="204"/>
        <v/>
      </c>
      <c r="V1183" s="16"/>
      <c r="W1183" s="17" t="str">
        <f t="shared" ca="1" si="205"/>
        <v/>
      </c>
      <c r="X1183" s="18" t="str">
        <f t="shared" ca="1" si="206"/>
        <v/>
      </c>
    </row>
    <row r="1184" spans="1:24" x14ac:dyDescent="0.35">
      <c r="A1184" s="3">
        <v>1180</v>
      </c>
      <c r="B1184" s="4"/>
      <c r="C1184" s="4"/>
      <c r="D1184" s="5" t="str">
        <f t="shared" si="197"/>
        <v/>
      </c>
      <c r="E1184" s="4"/>
      <c r="F1184" s="6"/>
      <c r="G1184" s="6"/>
      <c r="H1184" s="7" t="str">
        <f t="shared" ca="1" si="198"/>
        <v/>
      </c>
      <c r="I1184" s="8" t="str">
        <f t="shared" ca="1" si="199"/>
        <v/>
      </c>
      <c r="J1184" s="8" t="str">
        <f>IF(C1184="","",
COUNTIFS(
sales!$C:$C,$C1184,
sales!$E:$E,$E1184,
sales!$H:$H,"&gt;="&amp;$F1184,
sales!$H:$H,"&lt;="&amp;$G1184
))</f>
        <v/>
      </c>
      <c r="K1184" s="9" t="str">
        <f>IF(COUNTIFS(sales!C:C, C1184)=0,"",
_xlfn.MAXIFS(sales!H:H, sales!C:C, C1184))</f>
        <v/>
      </c>
      <c r="L1184" s="4"/>
      <c r="M1184" s="4"/>
      <c r="N1184" s="10" t="str">
        <f>IF(C1184="","",
SUMIFS(
sales!$I:$I,
sales!$C:$C,$C1184,
sales!$E:$E,$E1184,
sales!$H:$H,"&gt;="&amp;$F1184,
sales!$H:$H,"&lt;="&amp;$G1184
))</f>
        <v/>
      </c>
      <c r="O1184" s="10" t="str">
        <f t="shared" si="200"/>
        <v/>
      </c>
      <c r="P1184" s="11" t="str">
        <f t="shared" si="201"/>
        <v/>
      </c>
      <c r="Q1184" s="12" t="str">
        <f t="shared" ca="1" si="202"/>
        <v/>
      </c>
      <c r="R1184" s="100"/>
      <c r="S1184" s="14"/>
      <c r="T1184" s="15" t="str">
        <f t="shared" ca="1" si="203"/>
        <v/>
      </c>
      <c r="U1184" s="15" t="str">
        <f t="shared" ca="1" si="204"/>
        <v/>
      </c>
      <c r="V1184" s="16"/>
      <c r="W1184" s="17" t="str">
        <f t="shared" ca="1" si="205"/>
        <v/>
      </c>
      <c r="X1184" s="18" t="str">
        <f t="shared" ca="1" si="206"/>
        <v/>
      </c>
    </row>
    <row r="1185" spans="1:24" x14ac:dyDescent="0.35">
      <c r="A1185" s="3">
        <v>1181</v>
      </c>
      <c r="B1185" s="4"/>
      <c r="C1185" s="4"/>
      <c r="D1185" s="5" t="str">
        <f t="shared" si="197"/>
        <v/>
      </c>
      <c r="E1185" s="4"/>
      <c r="F1185" s="6"/>
      <c r="G1185" s="6"/>
      <c r="H1185" s="7" t="str">
        <f t="shared" ca="1" si="198"/>
        <v/>
      </c>
      <c r="I1185" s="8" t="str">
        <f t="shared" ca="1" si="199"/>
        <v/>
      </c>
      <c r="J1185" s="8" t="str">
        <f>IF(C1185="","",
COUNTIFS(
sales!$C:$C,$C1185,
sales!$E:$E,$E1185,
sales!$H:$H,"&gt;="&amp;$F1185,
sales!$H:$H,"&lt;="&amp;$G1185
))</f>
        <v/>
      </c>
      <c r="K1185" s="9" t="str">
        <f>IF(COUNTIFS(sales!C:C, C1185)=0,"",
_xlfn.MAXIFS(sales!H:H, sales!C:C, C1185))</f>
        <v/>
      </c>
      <c r="L1185" s="4"/>
      <c r="M1185" s="4"/>
      <c r="N1185" s="10" t="str">
        <f>IF(C1185="","",
SUMIFS(
sales!$I:$I,
sales!$C:$C,$C1185,
sales!$E:$E,$E1185,
sales!$H:$H,"&gt;="&amp;$F1185,
sales!$H:$H,"&lt;="&amp;$G1185
))</f>
        <v/>
      </c>
      <c r="O1185" s="10" t="str">
        <f t="shared" si="200"/>
        <v/>
      </c>
      <c r="P1185" s="11" t="str">
        <f t="shared" si="201"/>
        <v/>
      </c>
      <c r="Q1185" s="12" t="str">
        <f t="shared" ca="1" si="202"/>
        <v/>
      </c>
      <c r="R1185" s="100"/>
      <c r="S1185" s="14"/>
      <c r="T1185" s="15" t="str">
        <f t="shared" ca="1" si="203"/>
        <v/>
      </c>
      <c r="U1185" s="15" t="str">
        <f t="shared" ca="1" si="204"/>
        <v/>
      </c>
      <c r="V1185" s="16"/>
      <c r="W1185" s="17" t="str">
        <f t="shared" ca="1" si="205"/>
        <v/>
      </c>
      <c r="X1185" s="18" t="str">
        <f t="shared" ca="1" si="206"/>
        <v/>
      </c>
    </row>
    <row r="1186" spans="1:24" x14ac:dyDescent="0.35">
      <c r="A1186" s="3">
        <v>1182</v>
      </c>
      <c r="B1186" s="4"/>
      <c r="C1186" s="4"/>
      <c r="D1186" s="5" t="str">
        <f t="shared" si="197"/>
        <v/>
      </c>
      <c r="E1186" s="4"/>
      <c r="F1186" s="6"/>
      <c r="G1186" s="6"/>
      <c r="H1186" s="7" t="str">
        <f t="shared" ca="1" si="198"/>
        <v/>
      </c>
      <c r="I1186" s="8" t="str">
        <f t="shared" ca="1" si="199"/>
        <v/>
      </c>
      <c r="J1186" s="8" t="str">
        <f>IF(C1186="","",
COUNTIFS(
sales!$C:$C,$C1186,
sales!$E:$E,$E1186,
sales!$H:$H,"&gt;="&amp;$F1186,
sales!$H:$H,"&lt;="&amp;$G1186
))</f>
        <v/>
      </c>
      <c r="K1186" s="9" t="str">
        <f>IF(COUNTIFS(sales!C:C, C1186)=0,"",
_xlfn.MAXIFS(sales!H:H, sales!C:C, C1186))</f>
        <v/>
      </c>
      <c r="L1186" s="4"/>
      <c r="M1186" s="4"/>
      <c r="N1186" s="10" t="str">
        <f>IF(C1186="","",
SUMIFS(
sales!$I:$I,
sales!$C:$C,$C1186,
sales!$E:$E,$E1186,
sales!$H:$H,"&gt;="&amp;$F1186,
sales!$H:$H,"&lt;="&amp;$G1186
))</f>
        <v/>
      </c>
      <c r="O1186" s="10" t="str">
        <f t="shared" si="200"/>
        <v/>
      </c>
      <c r="P1186" s="11" t="str">
        <f t="shared" si="201"/>
        <v/>
      </c>
      <c r="Q1186" s="12" t="str">
        <f t="shared" ca="1" si="202"/>
        <v/>
      </c>
      <c r="R1186" s="100"/>
      <c r="S1186" s="14"/>
      <c r="T1186" s="15" t="str">
        <f t="shared" ca="1" si="203"/>
        <v/>
      </c>
      <c r="U1186" s="15" t="str">
        <f t="shared" ca="1" si="204"/>
        <v/>
      </c>
      <c r="V1186" s="16"/>
      <c r="W1186" s="17" t="str">
        <f t="shared" ca="1" si="205"/>
        <v/>
      </c>
      <c r="X1186" s="18" t="str">
        <f t="shared" ca="1" si="206"/>
        <v/>
      </c>
    </row>
    <row r="1187" spans="1:24" x14ac:dyDescent="0.35">
      <c r="A1187" s="3">
        <v>1183</v>
      </c>
      <c r="B1187" s="4"/>
      <c r="C1187" s="4"/>
      <c r="D1187" s="5" t="str">
        <f t="shared" si="197"/>
        <v/>
      </c>
      <c r="E1187" s="4"/>
      <c r="F1187" s="6"/>
      <c r="G1187" s="6"/>
      <c r="H1187" s="7" t="str">
        <f t="shared" ca="1" si="198"/>
        <v/>
      </c>
      <c r="I1187" s="8" t="str">
        <f t="shared" ca="1" si="199"/>
        <v/>
      </c>
      <c r="J1187" s="8" t="str">
        <f>IF(C1187="","",
COUNTIFS(
sales!$C:$C,$C1187,
sales!$E:$E,$E1187,
sales!$H:$H,"&gt;="&amp;$F1187,
sales!$H:$H,"&lt;="&amp;$G1187
))</f>
        <v/>
      </c>
      <c r="K1187" s="9" t="str">
        <f>IF(COUNTIFS(sales!C:C, C1187)=0,"",
_xlfn.MAXIFS(sales!H:H, sales!C:C, C1187))</f>
        <v/>
      </c>
      <c r="L1187" s="4"/>
      <c r="M1187" s="4"/>
      <c r="N1187" s="10" t="str">
        <f>IF(C1187="","",
SUMIFS(
sales!$I:$I,
sales!$C:$C,$C1187,
sales!$E:$E,$E1187,
sales!$H:$H,"&gt;="&amp;$F1187,
sales!$H:$H,"&lt;="&amp;$G1187
))</f>
        <v/>
      </c>
      <c r="O1187" s="10" t="str">
        <f t="shared" si="200"/>
        <v/>
      </c>
      <c r="P1187" s="11" t="str">
        <f t="shared" si="201"/>
        <v/>
      </c>
      <c r="Q1187" s="12" t="str">
        <f t="shared" ca="1" si="202"/>
        <v/>
      </c>
      <c r="R1187" s="100"/>
      <c r="S1187" s="14"/>
      <c r="T1187" s="15" t="str">
        <f t="shared" ca="1" si="203"/>
        <v/>
      </c>
      <c r="U1187" s="15" t="str">
        <f t="shared" ca="1" si="204"/>
        <v/>
      </c>
      <c r="V1187" s="16"/>
      <c r="W1187" s="17" t="str">
        <f t="shared" ca="1" si="205"/>
        <v/>
      </c>
      <c r="X1187" s="18" t="str">
        <f t="shared" ca="1" si="206"/>
        <v/>
      </c>
    </row>
    <row r="1188" spans="1:24" x14ac:dyDescent="0.35">
      <c r="A1188" s="3">
        <v>1184</v>
      </c>
      <c r="B1188" s="4"/>
      <c r="C1188" s="4"/>
      <c r="D1188" s="5" t="str">
        <f t="shared" si="197"/>
        <v/>
      </c>
      <c r="E1188" s="4"/>
      <c r="F1188" s="6"/>
      <c r="G1188" s="6"/>
      <c r="H1188" s="7" t="str">
        <f t="shared" ca="1" si="198"/>
        <v/>
      </c>
      <c r="I1188" s="8" t="str">
        <f t="shared" ca="1" si="199"/>
        <v/>
      </c>
      <c r="J1188" s="8" t="str">
        <f>IF(C1188="","",
COUNTIFS(
sales!$C:$C,$C1188,
sales!$E:$E,$E1188,
sales!$H:$H,"&gt;="&amp;$F1188,
sales!$H:$H,"&lt;="&amp;$G1188
))</f>
        <v/>
      </c>
      <c r="K1188" s="9" t="str">
        <f>IF(COUNTIFS(sales!C:C, C1188)=0,"",
_xlfn.MAXIFS(sales!H:H, sales!C:C, C1188))</f>
        <v/>
      </c>
      <c r="L1188" s="4"/>
      <c r="M1188" s="4"/>
      <c r="N1188" s="10" t="str">
        <f>IF(C1188="","",
SUMIFS(
sales!$I:$I,
sales!$C:$C,$C1188,
sales!$E:$E,$E1188,
sales!$H:$H,"&gt;="&amp;$F1188,
sales!$H:$H,"&lt;="&amp;$G1188
))</f>
        <v/>
      </c>
      <c r="O1188" s="10" t="str">
        <f t="shared" si="200"/>
        <v/>
      </c>
      <c r="P1188" s="11" t="str">
        <f t="shared" si="201"/>
        <v/>
      </c>
      <c r="Q1188" s="12" t="str">
        <f t="shared" ca="1" si="202"/>
        <v/>
      </c>
      <c r="R1188" s="100"/>
      <c r="S1188" s="14"/>
      <c r="T1188" s="15" t="str">
        <f t="shared" ca="1" si="203"/>
        <v/>
      </c>
      <c r="U1188" s="15" t="str">
        <f t="shared" ca="1" si="204"/>
        <v/>
      </c>
      <c r="V1188" s="16"/>
      <c r="W1188" s="17" t="str">
        <f t="shared" ca="1" si="205"/>
        <v/>
      </c>
      <c r="X1188" s="18" t="str">
        <f t="shared" ca="1" si="206"/>
        <v/>
      </c>
    </row>
    <row r="1189" spans="1:24" x14ac:dyDescent="0.35">
      <c r="A1189" s="3">
        <v>1185</v>
      </c>
      <c r="B1189" s="4"/>
      <c r="C1189" s="4"/>
      <c r="D1189" s="5" t="str">
        <f t="shared" si="197"/>
        <v/>
      </c>
      <c r="E1189" s="4"/>
      <c r="F1189" s="6"/>
      <c r="G1189" s="6"/>
      <c r="H1189" s="7" t="str">
        <f t="shared" ca="1" si="198"/>
        <v/>
      </c>
      <c r="I1189" s="8" t="str">
        <f t="shared" ca="1" si="199"/>
        <v/>
      </c>
      <c r="J1189" s="8" t="str">
        <f>IF(C1189="","",
COUNTIFS(
sales!$C:$C,$C1189,
sales!$E:$E,$E1189,
sales!$H:$H,"&gt;="&amp;$F1189,
sales!$H:$H,"&lt;="&amp;$G1189
))</f>
        <v/>
      </c>
      <c r="K1189" s="9" t="str">
        <f>IF(COUNTIFS(sales!C:C, C1189)=0,"",
_xlfn.MAXIFS(sales!H:H, sales!C:C, C1189))</f>
        <v/>
      </c>
      <c r="L1189" s="4"/>
      <c r="M1189" s="4"/>
      <c r="N1189" s="10" t="str">
        <f>IF(C1189="","",
SUMIFS(
sales!$I:$I,
sales!$C:$C,$C1189,
sales!$E:$E,$E1189,
sales!$H:$H,"&gt;="&amp;$F1189,
sales!$H:$H,"&lt;="&amp;$G1189
))</f>
        <v/>
      </c>
      <c r="O1189" s="10" t="str">
        <f t="shared" si="200"/>
        <v/>
      </c>
      <c r="P1189" s="11" t="str">
        <f t="shared" si="201"/>
        <v/>
      </c>
      <c r="Q1189" s="12" t="str">
        <f t="shared" ca="1" si="202"/>
        <v/>
      </c>
      <c r="R1189" s="100"/>
      <c r="S1189" s="14"/>
      <c r="T1189" s="15" t="str">
        <f t="shared" ca="1" si="203"/>
        <v/>
      </c>
      <c r="U1189" s="15" t="str">
        <f t="shared" ca="1" si="204"/>
        <v/>
      </c>
      <c r="V1189" s="16"/>
      <c r="W1189" s="17" t="str">
        <f t="shared" ca="1" si="205"/>
        <v/>
      </c>
      <c r="X1189" s="18" t="str">
        <f t="shared" ca="1" si="206"/>
        <v/>
      </c>
    </row>
    <row r="1190" spans="1:24" x14ac:dyDescent="0.35">
      <c r="A1190" s="3">
        <v>1186</v>
      </c>
      <c r="B1190" s="4"/>
      <c r="C1190" s="4"/>
      <c r="D1190" s="5" t="str">
        <f t="shared" si="197"/>
        <v/>
      </c>
      <c r="E1190" s="4"/>
      <c r="F1190" s="6"/>
      <c r="G1190" s="6"/>
      <c r="H1190" s="7" t="str">
        <f t="shared" ca="1" si="198"/>
        <v/>
      </c>
      <c r="I1190" s="8" t="str">
        <f t="shared" ca="1" si="199"/>
        <v/>
      </c>
      <c r="J1190" s="8" t="str">
        <f>IF(C1190="","",
COUNTIFS(
sales!$C:$C,$C1190,
sales!$E:$E,$E1190,
sales!$H:$H,"&gt;="&amp;$F1190,
sales!$H:$H,"&lt;="&amp;$G1190
))</f>
        <v/>
      </c>
      <c r="K1190" s="9" t="str">
        <f>IF(COUNTIFS(sales!C:C, C1190)=0,"",
_xlfn.MAXIFS(sales!H:H, sales!C:C, C1190))</f>
        <v/>
      </c>
      <c r="L1190" s="4"/>
      <c r="M1190" s="4"/>
      <c r="N1190" s="10" t="str">
        <f>IF(C1190="","",
SUMIFS(
sales!$I:$I,
sales!$C:$C,$C1190,
sales!$E:$E,$E1190,
sales!$H:$H,"&gt;="&amp;$F1190,
sales!$H:$H,"&lt;="&amp;$G1190
))</f>
        <v/>
      </c>
      <c r="O1190" s="10" t="str">
        <f t="shared" si="200"/>
        <v/>
      </c>
      <c r="P1190" s="11" t="str">
        <f t="shared" si="201"/>
        <v/>
      </c>
      <c r="Q1190" s="12" t="str">
        <f t="shared" ca="1" si="202"/>
        <v/>
      </c>
      <c r="R1190" s="100"/>
      <c r="S1190" s="14"/>
      <c r="T1190" s="15" t="str">
        <f t="shared" ca="1" si="203"/>
        <v/>
      </c>
      <c r="U1190" s="15" t="str">
        <f t="shared" ca="1" si="204"/>
        <v/>
      </c>
      <c r="V1190" s="16"/>
      <c r="W1190" s="17" t="str">
        <f t="shared" ca="1" si="205"/>
        <v/>
      </c>
      <c r="X1190" s="18" t="str">
        <f t="shared" ca="1" si="206"/>
        <v/>
      </c>
    </row>
    <row r="1191" spans="1:24" x14ac:dyDescent="0.35">
      <c r="A1191" s="3">
        <v>1187</v>
      </c>
      <c r="B1191" s="4"/>
      <c r="C1191" s="4"/>
      <c r="D1191" s="5" t="str">
        <f t="shared" si="197"/>
        <v/>
      </c>
      <c r="E1191" s="4"/>
      <c r="F1191" s="6"/>
      <c r="G1191" s="6"/>
      <c r="H1191" s="7" t="str">
        <f t="shared" ca="1" si="198"/>
        <v/>
      </c>
      <c r="I1191" s="8" t="str">
        <f t="shared" ca="1" si="199"/>
        <v/>
      </c>
      <c r="J1191" s="8" t="str">
        <f>IF(C1191="","",
COUNTIFS(
sales!$C:$C,$C1191,
sales!$E:$E,$E1191,
sales!$H:$H,"&gt;="&amp;$F1191,
sales!$H:$H,"&lt;="&amp;$G1191
))</f>
        <v/>
      </c>
      <c r="K1191" s="9" t="str">
        <f>IF(COUNTIFS(sales!C:C, C1191)=0,"",
_xlfn.MAXIFS(sales!H:H, sales!C:C, C1191))</f>
        <v/>
      </c>
      <c r="L1191" s="4"/>
      <c r="M1191" s="4"/>
      <c r="N1191" s="10" t="str">
        <f>IF(C1191="","",
SUMIFS(
sales!$I:$I,
sales!$C:$C,$C1191,
sales!$E:$E,$E1191,
sales!$H:$H,"&gt;="&amp;$F1191,
sales!$H:$H,"&lt;="&amp;$G1191
))</f>
        <v/>
      </c>
      <c r="O1191" s="10" t="str">
        <f t="shared" si="200"/>
        <v/>
      </c>
      <c r="P1191" s="11" t="str">
        <f t="shared" si="201"/>
        <v/>
      </c>
      <c r="Q1191" s="12" t="str">
        <f t="shared" ca="1" si="202"/>
        <v/>
      </c>
      <c r="R1191" s="100"/>
      <c r="S1191" s="14"/>
      <c r="T1191" s="15" t="str">
        <f t="shared" ca="1" si="203"/>
        <v/>
      </c>
      <c r="U1191" s="15" t="str">
        <f t="shared" ca="1" si="204"/>
        <v/>
      </c>
      <c r="V1191" s="16"/>
      <c r="W1191" s="17" t="str">
        <f t="shared" ca="1" si="205"/>
        <v/>
      </c>
      <c r="X1191" s="18" t="str">
        <f t="shared" ca="1" si="206"/>
        <v/>
      </c>
    </row>
    <row r="1192" spans="1:24" x14ac:dyDescent="0.35">
      <c r="A1192" s="3">
        <v>1188</v>
      </c>
      <c r="B1192" s="4"/>
      <c r="C1192" s="4"/>
      <c r="D1192" s="5" t="str">
        <f t="shared" si="197"/>
        <v/>
      </c>
      <c r="E1192" s="4"/>
      <c r="F1192" s="6"/>
      <c r="G1192" s="6"/>
      <c r="H1192" s="7" t="str">
        <f t="shared" ca="1" si="198"/>
        <v/>
      </c>
      <c r="I1192" s="8" t="str">
        <f t="shared" ca="1" si="199"/>
        <v/>
      </c>
      <c r="J1192" s="8" t="str">
        <f>IF(C1192="","",
COUNTIFS(
sales!$C:$C,$C1192,
sales!$E:$E,$E1192,
sales!$H:$H,"&gt;="&amp;$F1192,
sales!$H:$H,"&lt;="&amp;$G1192
))</f>
        <v/>
      </c>
      <c r="K1192" s="9" t="str">
        <f>IF(COUNTIFS(sales!C:C, C1192)=0,"",
_xlfn.MAXIFS(sales!H:H, sales!C:C, C1192))</f>
        <v/>
      </c>
      <c r="L1192" s="4"/>
      <c r="M1192" s="4"/>
      <c r="N1192" s="10" t="str">
        <f>IF(C1192="","",
SUMIFS(
sales!$I:$I,
sales!$C:$C,$C1192,
sales!$E:$E,$E1192,
sales!$H:$H,"&gt;="&amp;$F1192,
sales!$H:$H,"&lt;="&amp;$G1192
))</f>
        <v/>
      </c>
      <c r="O1192" s="10" t="str">
        <f t="shared" si="200"/>
        <v/>
      </c>
      <c r="P1192" s="11" t="str">
        <f t="shared" si="201"/>
        <v/>
      </c>
      <c r="Q1192" s="12" t="str">
        <f t="shared" ca="1" si="202"/>
        <v/>
      </c>
      <c r="R1192" s="100"/>
      <c r="S1192" s="14"/>
      <c r="T1192" s="15" t="str">
        <f t="shared" ca="1" si="203"/>
        <v/>
      </c>
      <c r="U1192" s="15" t="str">
        <f t="shared" ca="1" si="204"/>
        <v/>
      </c>
      <c r="V1192" s="16"/>
      <c r="W1192" s="17" t="str">
        <f t="shared" ca="1" si="205"/>
        <v/>
      </c>
      <c r="X1192" s="18" t="str">
        <f t="shared" ca="1" si="206"/>
        <v/>
      </c>
    </row>
    <row r="1193" spans="1:24" x14ac:dyDescent="0.35">
      <c r="A1193" s="3">
        <v>1189</v>
      </c>
      <c r="B1193" s="4"/>
      <c r="C1193" s="4"/>
      <c r="D1193" s="5" t="str">
        <f t="shared" ref="D1193:D1256" si="207">IF(E1193="ISNR20","Natural Rubber-TSNR (ISNR-20)","")</f>
        <v/>
      </c>
      <c r="E1193" s="4"/>
      <c r="F1193" s="6"/>
      <c r="G1193" s="6"/>
      <c r="H1193" s="7" t="str">
        <f t="shared" ref="H1193:H1256" ca="1" si="208">IF(G1193="","",G1193-TODAY())</f>
        <v/>
      </c>
      <c r="I1193" s="8" t="str">
        <f t="shared" ref="I1193:I1256" ca="1" si="209">IF(G1193="","",
IF(G1193&lt;TODAY(),
IF(O1193&gt;0,"Violated","Completed"),
IF(H1193&lt;=7,"Expiring Soon",
"Active")))</f>
        <v/>
      </c>
      <c r="J1193" s="8" t="str">
        <f>IF(C1193="","",
COUNTIFS(
sales!$C:$C,$C1193,
sales!$E:$E,$E1193,
sales!$H:$H,"&gt;="&amp;$F1193,
sales!$H:$H,"&lt;="&amp;$G1193
))</f>
        <v/>
      </c>
      <c r="K1193" s="9" t="str">
        <f>IF(COUNTIFS(sales!C:C, C1193)=0,"",
_xlfn.MAXIFS(sales!H:H, sales!C:C, C1193))</f>
        <v/>
      </c>
      <c r="L1193" s="4"/>
      <c r="M1193" s="4"/>
      <c r="N1193" s="10" t="str">
        <f>IF(C1193="","",
SUMIFS(
sales!$I:$I,
sales!$C:$C,$C1193,
sales!$E:$E,$E1193,
sales!$H:$H,"&gt;="&amp;$F1193,
sales!$H:$H,"&lt;="&amp;$G1193
))</f>
        <v/>
      </c>
      <c r="O1193" s="10" t="str">
        <f t="shared" ref="O1193:O1256" si="210">IF(M1193="","",M1193-N1193)</f>
        <v/>
      </c>
      <c r="P1193" s="11" t="str">
        <f t="shared" ref="P1193:P1256" si="211">IF(M1193=0,"",N1193/M1193)</f>
        <v/>
      </c>
      <c r="Q1193" s="12" t="str">
        <f t="shared" ref="Q1193:Q1256" ca="1" si="212">IF(OR(G1193="",O1193=""),"",
IF(AND(G1193&lt;TODAY(),O1193&gt;0),"YES","NO"))</f>
        <v/>
      </c>
      <c r="R1193" s="100"/>
      <c r="S1193" s="14"/>
      <c r="T1193" s="15" t="str">
        <f t="shared" ref="T1193:T1256" ca="1" si="213">IF(Q1193="YES", IF(R1193="Company",L1193*(1+S1193),IF(R1193="Vendor",L1193*(1-S1193),"")),"")</f>
        <v/>
      </c>
      <c r="U1193" s="15" t="str">
        <f t="shared" ref="U1193:U1256" ca="1" si="214">IF(Q1193="YES",O1193*T1193,"")</f>
        <v/>
      </c>
      <c r="V1193" s="16"/>
      <c r="W1193" s="17" t="str">
        <f t="shared" ref="W1193:W1256" ca="1" si="215">IF(Q1193="YES",G1193+V1193,"")</f>
        <v/>
      </c>
      <c r="X1193" s="18" t="str">
        <f t="shared" ref="X1193:X1256" ca="1" si="216">IF(Q1193="YES",IF(TODAY()&gt;W1193,"OVERDUE","WITHIN TIME"),"")</f>
        <v/>
      </c>
    </row>
    <row r="1194" spans="1:24" x14ac:dyDescent="0.35">
      <c r="A1194" s="3">
        <v>1190</v>
      </c>
      <c r="B1194" s="4"/>
      <c r="C1194" s="4"/>
      <c r="D1194" s="5" t="str">
        <f t="shared" si="207"/>
        <v/>
      </c>
      <c r="E1194" s="4"/>
      <c r="F1194" s="6"/>
      <c r="G1194" s="6"/>
      <c r="H1194" s="7" t="str">
        <f t="shared" ca="1" si="208"/>
        <v/>
      </c>
      <c r="I1194" s="8" t="str">
        <f t="shared" ca="1" si="209"/>
        <v/>
      </c>
      <c r="J1194" s="8" t="str">
        <f>IF(C1194="","",
COUNTIFS(
sales!$C:$C,$C1194,
sales!$E:$E,$E1194,
sales!$H:$H,"&gt;="&amp;$F1194,
sales!$H:$H,"&lt;="&amp;$G1194
))</f>
        <v/>
      </c>
      <c r="K1194" s="9" t="str">
        <f>IF(COUNTIFS(sales!C:C, C1194)=0,"",
_xlfn.MAXIFS(sales!H:H, sales!C:C, C1194))</f>
        <v/>
      </c>
      <c r="L1194" s="4"/>
      <c r="M1194" s="4"/>
      <c r="N1194" s="10" t="str">
        <f>IF(C1194="","",
SUMIFS(
sales!$I:$I,
sales!$C:$C,$C1194,
sales!$E:$E,$E1194,
sales!$H:$H,"&gt;="&amp;$F1194,
sales!$H:$H,"&lt;="&amp;$G1194
))</f>
        <v/>
      </c>
      <c r="O1194" s="10" t="str">
        <f t="shared" si="210"/>
        <v/>
      </c>
      <c r="P1194" s="11" t="str">
        <f t="shared" si="211"/>
        <v/>
      </c>
      <c r="Q1194" s="12" t="str">
        <f t="shared" ca="1" si="212"/>
        <v/>
      </c>
      <c r="R1194" s="100"/>
      <c r="S1194" s="14"/>
      <c r="T1194" s="15" t="str">
        <f t="shared" ca="1" si="213"/>
        <v/>
      </c>
      <c r="U1194" s="15" t="str">
        <f t="shared" ca="1" si="214"/>
        <v/>
      </c>
      <c r="V1194" s="16"/>
      <c r="W1194" s="17" t="str">
        <f t="shared" ca="1" si="215"/>
        <v/>
      </c>
      <c r="X1194" s="18" t="str">
        <f t="shared" ca="1" si="216"/>
        <v/>
      </c>
    </row>
    <row r="1195" spans="1:24" x14ac:dyDescent="0.35">
      <c r="A1195" s="3">
        <v>1191</v>
      </c>
      <c r="B1195" s="4"/>
      <c r="C1195" s="4"/>
      <c r="D1195" s="5" t="str">
        <f t="shared" si="207"/>
        <v/>
      </c>
      <c r="E1195" s="4"/>
      <c r="F1195" s="6"/>
      <c r="G1195" s="6"/>
      <c r="H1195" s="7" t="str">
        <f t="shared" ca="1" si="208"/>
        <v/>
      </c>
      <c r="I1195" s="8" t="str">
        <f t="shared" ca="1" si="209"/>
        <v/>
      </c>
      <c r="J1195" s="8" t="str">
        <f>IF(C1195="","",
COUNTIFS(
sales!$C:$C,$C1195,
sales!$E:$E,$E1195,
sales!$H:$H,"&gt;="&amp;$F1195,
sales!$H:$H,"&lt;="&amp;$G1195
))</f>
        <v/>
      </c>
      <c r="K1195" s="9" t="str">
        <f>IF(COUNTIFS(sales!C:C, C1195)=0,"",
_xlfn.MAXIFS(sales!H:H, sales!C:C, C1195))</f>
        <v/>
      </c>
      <c r="L1195" s="4"/>
      <c r="M1195" s="4"/>
      <c r="N1195" s="10" t="str">
        <f>IF(C1195="","",
SUMIFS(
sales!$I:$I,
sales!$C:$C,$C1195,
sales!$E:$E,$E1195,
sales!$H:$H,"&gt;="&amp;$F1195,
sales!$H:$H,"&lt;="&amp;$G1195
))</f>
        <v/>
      </c>
      <c r="O1195" s="10" t="str">
        <f t="shared" si="210"/>
        <v/>
      </c>
      <c r="P1195" s="11" t="str">
        <f t="shared" si="211"/>
        <v/>
      </c>
      <c r="Q1195" s="12" t="str">
        <f t="shared" ca="1" si="212"/>
        <v/>
      </c>
      <c r="R1195" s="100"/>
      <c r="S1195" s="14"/>
      <c r="T1195" s="15" t="str">
        <f t="shared" ca="1" si="213"/>
        <v/>
      </c>
      <c r="U1195" s="15" t="str">
        <f t="shared" ca="1" si="214"/>
        <v/>
      </c>
      <c r="V1195" s="16"/>
      <c r="W1195" s="17" t="str">
        <f t="shared" ca="1" si="215"/>
        <v/>
      </c>
      <c r="X1195" s="18" t="str">
        <f t="shared" ca="1" si="216"/>
        <v/>
      </c>
    </row>
    <row r="1196" spans="1:24" x14ac:dyDescent="0.35">
      <c r="A1196" s="3">
        <v>1192</v>
      </c>
      <c r="B1196" s="4"/>
      <c r="C1196" s="4"/>
      <c r="D1196" s="5" t="str">
        <f t="shared" si="207"/>
        <v/>
      </c>
      <c r="E1196" s="4"/>
      <c r="F1196" s="6"/>
      <c r="G1196" s="6"/>
      <c r="H1196" s="7" t="str">
        <f t="shared" ca="1" si="208"/>
        <v/>
      </c>
      <c r="I1196" s="8" t="str">
        <f t="shared" ca="1" si="209"/>
        <v/>
      </c>
      <c r="J1196" s="8" t="str">
        <f>IF(C1196="","",
COUNTIFS(
sales!$C:$C,$C1196,
sales!$E:$E,$E1196,
sales!$H:$H,"&gt;="&amp;$F1196,
sales!$H:$H,"&lt;="&amp;$G1196
))</f>
        <v/>
      </c>
      <c r="K1196" s="9" t="str">
        <f>IF(COUNTIFS(sales!C:C, C1196)=0,"",
_xlfn.MAXIFS(sales!H:H, sales!C:C, C1196))</f>
        <v/>
      </c>
      <c r="L1196" s="4"/>
      <c r="M1196" s="4"/>
      <c r="N1196" s="10" t="str">
        <f>IF(C1196="","",
SUMIFS(
sales!$I:$I,
sales!$C:$C,$C1196,
sales!$E:$E,$E1196,
sales!$H:$H,"&gt;="&amp;$F1196,
sales!$H:$H,"&lt;="&amp;$G1196
))</f>
        <v/>
      </c>
      <c r="O1196" s="10" t="str">
        <f t="shared" si="210"/>
        <v/>
      </c>
      <c r="P1196" s="11" t="str">
        <f t="shared" si="211"/>
        <v/>
      </c>
      <c r="Q1196" s="12" t="str">
        <f t="shared" ca="1" si="212"/>
        <v/>
      </c>
      <c r="R1196" s="100"/>
      <c r="S1196" s="14"/>
      <c r="T1196" s="15" t="str">
        <f t="shared" ca="1" si="213"/>
        <v/>
      </c>
      <c r="U1196" s="15" t="str">
        <f t="shared" ca="1" si="214"/>
        <v/>
      </c>
      <c r="V1196" s="16"/>
      <c r="W1196" s="17" t="str">
        <f t="shared" ca="1" si="215"/>
        <v/>
      </c>
      <c r="X1196" s="18" t="str">
        <f t="shared" ca="1" si="216"/>
        <v/>
      </c>
    </row>
    <row r="1197" spans="1:24" x14ac:dyDescent="0.35">
      <c r="A1197" s="3">
        <v>1193</v>
      </c>
      <c r="B1197" s="4"/>
      <c r="C1197" s="4"/>
      <c r="D1197" s="5" t="str">
        <f t="shared" si="207"/>
        <v/>
      </c>
      <c r="E1197" s="4"/>
      <c r="F1197" s="6"/>
      <c r="G1197" s="6"/>
      <c r="H1197" s="7" t="str">
        <f t="shared" ca="1" si="208"/>
        <v/>
      </c>
      <c r="I1197" s="8" t="str">
        <f t="shared" ca="1" si="209"/>
        <v/>
      </c>
      <c r="J1197" s="8" t="str">
        <f>IF(C1197="","",
COUNTIFS(
sales!$C:$C,$C1197,
sales!$E:$E,$E1197,
sales!$H:$H,"&gt;="&amp;$F1197,
sales!$H:$H,"&lt;="&amp;$G1197
))</f>
        <v/>
      </c>
      <c r="K1197" s="9" t="str">
        <f>IF(COUNTIFS(sales!C:C, C1197)=0,"",
_xlfn.MAXIFS(sales!H:H, sales!C:C, C1197))</f>
        <v/>
      </c>
      <c r="L1197" s="4"/>
      <c r="M1197" s="4"/>
      <c r="N1197" s="10" t="str">
        <f>IF(C1197="","",
SUMIFS(
sales!$I:$I,
sales!$C:$C,$C1197,
sales!$E:$E,$E1197,
sales!$H:$H,"&gt;="&amp;$F1197,
sales!$H:$H,"&lt;="&amp;$G1197
))</f>
        <v/>
      </c>
      <c r="O1197" s="10" t="str">
        <f t="shared" si="210"/>
        <v/>
      </c>
      <c r="P1197" s="11" t="str">
        <f t="shared" si="211"/>
        <v/>
      </c>
      <c r="Q1197" s="12" t="str">
        <f t="shared" ca="1" si="212"/>
        <v/>
      </c>
      <c r="R1197" s="100"/>
      <c r="S1197" s="14"/>
      <c r="T1197" s="15" t="str">
        <f t="shared" ca="1" si="213"/>
        <v/>
      </c>
      <c r="U1197" s="15" t="str">
        <f t="shared" ca="1" si="214"/>
        <v/>
      </c>
      <c r="V1197" s="16"/>
      <c r="W1197" s="17" t="str">
        <f t="shared" ca="1" si="215"/>
        <v/>
      </c>
      <c r="X1197" s="18" t="str">
        <f t="shared" ca="1" si="216"/>
        <v/>
      </c>
    </row>
    <row r="1198" spans="1:24" x14ac:dyDescent="0.35">
      <c r="A1198" s="3">
        <v>1194</v>
      </c>
      <c r="B1198" s="4"/>
      <c r="C1198" s="4"/>
      <c r="D1198" s="5" t="str">
        <f t="shared" si="207"/>
        <v/>
      </c>
      <c r="E1198" s="4"/>
      <c r="F1198" s="6"/>
      <c r="G1198" s="6"/>
      <c r="H1198" s="7" t="str">
        <f t="shared" ca="1" si="208"/>
        <v/>
      </c>
      <c r="I1198" s="8" t="str">
        <f t="shared" ca="1" si="209"/>
        <v/>
      </c>
      <c r="J1198" s="8" t="str">
        <f>IF(C1198="","",
COUNTIFS(
sales!$C:$C,$C1198,
sales!$E:$E,$E1198,
sales!$H:$H,"&gt;="&amp;$F1198,
sales!$H:$H,"&lt;="&amp;$G1198
))</f>
        <v/>
      </c>
      <c r="K1198" s="9" t="str">
        <f>IF(COUNTIFS(sales!C:C, C1198)=0,"",
_xlfn.MAXIFS(sales!H:H, sales!C:C, C1198))</f>
        <v/>
      </c>
      <c r="L1198" s="4"/>
      <c r="M1198" s="4"/>
      <c r="N1198" s="10" t="str">
        <f>IF(C1198="","",
SUMIFS(
sales!$I:$I,
sales!$C:$C,$C1198,
sales!$E:$E,$E1198,
sales!$H:$H,"&gt;="&amp;$F1198,
sales!$H:$H,"&lt;="&amp;$G1198
))</f>
        <v/>
      </c>
      <c r="O1198" s="10" t="str">
        <f t="shared" si="210"/>
        <v/>
      </c>
      <c r="P1198" s="11" t="str">
        <f t="shared" si="211"/>
        <v/>
      </c>
      <c r="Q1198" s="12" t="str">
        <f t="shared" ca="1" si="212"/>
        <v/>
      </c>
      <c r="R1198" s="100"/>
      <c r="S1198" s="14"/>
      <c r="T1198" s="15" t="str">
        <f t="shared" ca="1" si="213"/>
        <v/>
      </c>
      <c r="U1198" s="15" t="str">
        <f t="shared" ca="1" si="214"/>
        <v/>
      </c>
      <c r="V1198" s="16"/>
      <c r="W1198" s="17" t="str">
        <f t="shared" ca="1" si="215"/>
        <v/>
      </c>
      <c r="X1198" s="18" t="str">
        <f t="shared" ca="1" si="216"/>
        <v/>
      </c>
    </row>
    <row r="1199" spans="1:24" x14ac:dyDescent="0.35">
      <c r="A1199" s="3">
        <v>1195</v>
      </c>
      <c r="B1199" s="4"/>
      <c r="C1199" s="4"/>
      <c r="D1199" s="5" t="str">
        <f t="shared" si="207"/>
        <v/>
      </c>
      <c r="E1199" s="4"/>
      <c r="F1199" s="6"/>
      <c r="G1199" s="6"/>
      <c r="H1199" s="7" t="str">
        <f t="shared" ca="1" si="208"/>
        <v/>
      </c>
      <c r="I1199" s="8" t="str">
        <f t="shared" ca="1" si="209"/>
        <v/>
      </c>
      <c r="J1199" s="8" t="str">
        <f>IF(C1199="","",
COUNTIFS(
sales!$C:$C,$C1199,
sales!$E:$E,$E1199,
sales!$H:$H,"&gt;="&amp;$F1199,
sales!$H:$H,"&lt;="&amp;$G1199
))</f>
        <v/>
      </c>
      <c r="K1199" s="9" t="str">
        <f>IF(COUNTIFS(sales!C:C, C1199)=0,"",
_xlfn.MAXIFS(sales!H:H, sales!C:C, C1199))</f>
        <v/>
      </c>
      <c r="L1199" s="4"/>
      <c r="M1199" s="4"/>
      <c r="N1199" s="10" t="str">
        <f>IF(C1199="","",
SUMIFS(
sales!$I:$I,
sales!$C:$C,$C1199,
sales!$E:$E,$E1199,
sales!$H:$H,"&gt;="&amp;$F1199,
sales!$H:$H,"&lt;="&amp;$G1199
))</f>
        <v/>
      </c>
      <c r="O1199" s="10" t="str">
        <f t="shared" si="210"/>
        <v/>
      </c>
      <c r="P1199" s="11" t="str">
        <f t="shared" si="211"/>
        <v/>
      </c>
      <c r="Q1199" s="12" t="str">
        <f t="shared" ca="1" si="212"/>
        <v/>
      </c>
      <c r="R1199" s="100"/>
      <c r="S1199" s="14"/>
      <c r="T1199" s="15" t="str">
        <f t="shared" ca="1" si="213"/>
        <v/>
      </c>
      <c r="U1199" s="15" t="str">
        <f t="shared" ca="1" si="214"/>
        <v/>
      </c>
      <c r="V1199" s="16"/>
      <c r="W1199" s="17" t="str">
        <f t="shared" ca="1" si="215"/>
        <v/>
      </c>
      <c r="X1199" s="18" t="str">
        <f t="shared" ca="1" si="216"/>
        <v/>
      </c>
    </row>
    <row r="1200" spans="1:24" x14ac:dyDescent="0.35">
      <c r="A1200" s="3">
        <v>1196</v>
      </c>
      <c r="B1200" s="4"/>
      <c r="C1200" s="4"/>
      <c r="D1200" s="5" t="str">
        <f t="shared" si="207"/>
        <v/>
      </c>
      <c r="E1200" s="4"/>
      <c r="F1200" s="6"/>
      <c r="G1200" s="6"/>
      <c r="H1200" s="7" t="str">
        <f t="shared" ca="1" si="208"/>
        <v/>
      </c>
      <c r="I1200" s="8" t="str">
        <f t="shared" ca="1" si="209"/>
        <v/>
      </c>
      <c r="J1200" s="8" t="str">
        <f>IF(C1200="","",
COUNTIFS(
sales!$C:$C,$C1200,
sales!$E:$E,$E1200,
sales!$H:$H,"&gt;="&amp;$F1200,
sales!$H:$H,"&lt;="&amp;$G1200
))</f>
        <v/>
      </c>
      <c r="K1200" s="9" t="str">
        <f>IF(COUNTIFS(sales!C:C, C1200)=0,"",
_xlfn.MAXIFS(sales!H:H, sales!C:C, C1200))</f>
        <v/>
      </c>
      <c r="L1200" s="4"/>
      <c r="M1200" s="4"/>
      <c r="N1200" s="10" t="str">
        <f>IF(C1200="","",
SUMIFS(
sales!$I:$I,
sales!$C:$C,$C1200,
sales!$E:$E,$E1200,
sales!$H:$H,"&gt;="&amp;$F1200,
sales!$H:$H,"&lt;="&amp;$G1200
))</f>
        <v/>
      </c>
      <c r="O1200" s="10" t="str">
        <f t="shared" si="210"/>
        <v/>
      </c>
      <c r="P1200" s="11" t="str">
        <f t="shared" si="211"/>
        <v/>
      </c>
      <c r="Q1200" s="12" t="str">
        <f t="shared" ca="1" si="212"/>
        <v/>
      </c>
      <c r="R1200" s="100"/>
      <c r="S1200" s="14"/>
      <c r="T1200" s="15" t="str">
        <f t="shared" ca="1" si="213"/>
        <v/>
      </c>
      <c r="U1200" s="15" t="str">
        <f t="shared" ca="1" si="214"/>
        <v/>
      </c>
      <c r="V1200" s="16"/>
      <c r="W1200" s="17" t="str">
        <f t="shared" ca="1" si="215"/>
        <v/>
      </c>
      <c r="X1200" s="18" t="str">
        <f t="shared" ca="1" si="216"/>
        <v/>
      </c>
    </row>
    <row r="1201" spans="1:24" x14ac:dyDescent="0.35">
      <c r="A1201" s="3">
        <v>1197</v>
      </c>
      <c r="B1201" s="4"/>
      <c r="C1201" s="4"/>
      <c r="D1201" s="5" t="str">
        <f t="shared" si="207"/>
        <v/>
      </c>
      <c r="E1201" s="4"/>
      <c r="F1201" s="6"/>
      <c r="G1201" s="6"/>
      <c r="H1201" s="7" t="str">
        <f t="shared" ca="1" si="208"/>
        <v/>
      </c>
      <c r="I1201" s="8" t="str">
        <f t="shared" ca="1" si="209"/>
        <v/>
      </c>
      <c r="J1201" s="8" t="str">
        <f>IF(C1201="","",
COUNTIFS(
sales!$C:$C,$C1201,
sales!$E:$E,$E1201,
sales!$H:$H,"&gt;="&amp;$F1201,
sales!$H:$H,"&lt;="&amp;$G1201
))</f>
        <v/>
      </c>
      <c r="K1201" s="9" t="str">
        <f>IF(COUNTIFS(sales!C:C, C1201)=0,"",
_xlfn.MAXIFS(sales!H:H, sales!C:C, C1201))</f>
        <v/>
      </c>
      <c r="L1201" s="4"/>
      <c r="M1201" s="4"/>
      <c r="N1201" s="10" t="str">
        <f>IF(C1201="","",
SUMIFS(
sales!$I:$I,
sales!$C:$C,$C1201,
sales!$E:$E,$E1201,
sales!$H:$H,"&gt;="&amp;$F1201,
sales!$H:$H,"&lt;="&amp;$G1201
))</f>
        <v/>
      </c>
      <c r="O1201" s="10" t="str">
        <f t="shared" si="210"/>
        <v/>
      </c>
      <c r="P1201" s="11" t="str">
        <f t="shared" si="211"/>
        <v/>
      </c>
      <c r="Q1201" s="12" t="str">
        <f t="shared" ca="1" si="212"/>
        <v/>
      </c>
      <c r="R1201" s="100"/>
      <c r="S1201" s="14"/>
      <c r="T1201" s="15" t="str">
        <f t="shared" ca="1" si="213"/>
        <v/>
      </c>
      <c r="U1201" s="15" t="str">
        <f t="shared" ca="1" si="214"/>
        <v/>
      </c>
      <c r="V1201" s="16"/>
      <c r="W1201" s="17" t="str">
        <f t="shared" ca="1" si="215"/>
        <v/>
      </c>
      <c r="X1201" s="18" t="str">
        <f t="shared" ca="1" si="216"/>
        <v/>
      </c>
    </row>
    <row r="1202" spans="1:24" x14ac:dyDescent="0.35">
      <c r="A1202" s="3">
        <v>1198</v>
      </c>
      <c r="B1202" s="4"/>
      <c r="C1202" s="4"/>
      <c r="D1202" s="5" t="str">
        <f t="shared" si="207"/>
        <v/>
      </c>
      <c r="E1202" s="4"/>
      <c r="F1202" s="6"/>
      <c r="G1202" s="6"/>
      <c r="H1202" s="7" t="str">
        <f t="shared" ca="1" si="208"/>
        <v/>
      </c>
      <c r="I1202" s="8" t="str">
        <f t="shared" ca="1" si="209"/>
        <v/>
      </c>
      <c r="J1202" s="8" t="str">
        <f>IF(C1202="","",
COUNTIFS(
sales!$C:$C,$C1202,
sales!$E:$E,$E1202,
sales!$H:$H,"&gt;="&amp;$F1202,
sales!$H:$H,"&lt;="&amp;$G1202
))</f>
        <v/>
      </c>
      <c r="K1202" s="9" t="str">
        <f>IF(COUNTIFS(sales!C:C, C1202)=0,"",
_xlfn.MAXIFS(sales!H:H, sales!C:C, C1202))</f>
        <v/>
      </c>
      <c r="L1202" s="4"/>
      <c r="M1202" s="4"/>
      <c r="N1202" s="10" t="str">
        <f>IF(C1202="","",
SUMIFS(
sales!$I:$I,
sales!$C:$C,$C1202,
sales!$E:$E,$E1202,
sales!$H:$H,"&gt;="&amp;$F1202,
sales!$H:$H,"&lt;="&amp;$G1202
))</f>
        <v/>
      </c>
      <c r="O1202" s="10" t="str">
        <f t="shared" si="210"/>
        <v/>
      </c>
      <c r="P1202" s="11" t="str">
        <f t="shared" si="211"/>
        <v/>
      </c>
      <c r="Q1202" s="12" t="str">
        <f t="shared" ca="1" si="212"/>
        <v/>
      </c>
      <c r="R1202" s="100"/>
      <c r="S1202" s="14"/>
      <c r="T1202" s="15" t="str">
        <f t="shared" ca="1" si="213"/>
        <v/>
      </c>
      <c r="U1202" s="15" t="str">
        <f t="shared" ca="1" si="214"/>
        <v/>
      </c>
      <c r="V1202" s="16"/>
      <c r="W1202" s="17" t="str">
        <f t="shared" ca="1" si="215"/>
        <v/>
      </c>
      <c r="X1202" s="18" t="str">
        <f t="shared" ca="1" si="216"/>
        <v/>
      </c>
    </row>
    <row r="1203" spans="1:24" x14ac:dyDescent="0.35">
      <c r="A1203" s="3">
        <v>1199</v>
      </c>
      <c r="B1203" s="4"/>
      <c r="C1203" s="4"/>
      <c r="D1203" s="5" t="str">
        <f t="shared" si="207"/>
        <v/>
      </c>
      <c r="E1203" s="4"/>
      <c r="F1203" s="6"/>
      <c r="G1203" s="6"/>
      <c r="H1203" s="7" t="str">
        <f t="shared" ca="1" si="208"/>
        <v/>
      </c>
      <c r="I1203" s="8" t="str">
        <f t="shared" ca="1" si="209"/>
        <v/>
      </c>
      <c r="J1203" s="8" t="str">
        <f>IF(C1203="","",
COUNTIFS(
sales!$C:$C,$C1203,
sales!$E:$E,$E1203,
sales!$H:$H,"&gt;="&amp;$F1203,
sales!$H:$H,"&lt;="&amp;$G1203
))</f>
        <v/>
      </c>
      <c r="K1203" s="9" t="str">
        <f>IF(COUNTIFS(sales!C:C, C1203)=0,"",
_xlfn.MAXIFS(sales!H:H, sales!C:C, C1203))</f>
        <v/>
      </c>
      <c r="L1203" s="4"/>
      <c r="M1203" s="4"/>
      <c r="N1203" s="10" t="str">
        <f>IF(C1203="","",
SUMIFS(
sales!$I:$I,
sales!$C:$C,$C1203,
sales!$E:$E,$E1203,
sales!$H:$H,"&gt;="&amp;$F1203,
sales!$H:$H,"&lt;="&amp;$G1203
))</f>
        <v/>
      </c>
      <c r="O1203" s="10" t="str">
        <f t="shared" si="210"/>
        <v/>
      </c>
      <c r="P1203" s="11" t="str">
        <f t="shared" si="211"/>
        <v/>
      </c>
      <c r="Q1203" s="12" t="str">
        <f t="shared" ca="1" si="212"/>
        <v/>
      </c>
      <c r="R1203" s="100"/>
      <c r="S1203" s="14"/>
      <c r="T1203" s="15" t="str">
        <f t="shared" ca="1" si="213"/>
        <v/>
      </c>
      <c r="U1203" s="15" t="str">
        <f t="shared" ca="1" si="214"/>
        <v/>
      </c>
      <c r="V1203" s="16"/>
      <c r="W1203" s="17" t="str">
        <f t="shared" ca="1" si="215"/>
        <v/>
      </c>
      <c r="X1203" s="18" t="str">
        <f t="shared" ca="1" si="216"/>
        <v/>
      </c>
    </row>
    <row r="1204" spans="1:24" x14ac:dyDescent="0.35">
      <c r="A1204" s="3">
        <v>1200</v>
      </c>
      <c r="B1204" s="4"/>
      <c r="C1204" s="4"/>
      <c r="D1204" s="5" t="str">
        <f t="shared" si="207"/>
        <v/>
      </c>
      <c r="E1204" s="4"/>
      <c r="F1204" s="6"/>
      <c r="G1204" s="6"/>
      <c r="H1204" s="7" t="str">
        <f t="shared" ca="1" si="208"/>
        <v/>
      </c>
      <c r="I1204" s="8" t="str">
        <f t="shared" ca="1" si="209"/>
        <v/>
      </c>
      <c r="J1204" s="8" t="str">
        <f>IF(C1204="","",
COUNTIFS(
sales!$C:$C,$C1204,
sales!$E:$E,$E1204,
sales!$H:$H,"&gt;="&amp;$F1204,
sales!$H:$H,"&lt;="&amp;$G1204
))</f>
        <v/>
      </c>
      <c r="K1204" s="9" t="str">
        <f>IF(COUNTIFS(sales!C:C, C1204)=0,"",
_xlfn.MAXIFS(sales!H:H, sales!C:C, C1204))</f>
        <v/>
      </c>
      <c r="L1204" s="4"/>
      <c r="M1204" s="4"/>
      <c r="N1204" s="10" t="str">
        <f>IF(C1204="","",
SUMIFS(
sales!$I:$I,
sales!$C:$C,$C1204,
sales!$E:$E,$E1204,
sales!$H:$H,"&gt;="&amp;$F1204,
sales!$H:$H,"&lt;="&amp;$G1204
))</f>
        <v/>
      </c>
      <c r="O1204" s="10" t="str">
        <f t="shared" si="210"/>
        <v/>
      </c>
      <c r="P1204" s="11" t="str">
        <f t="shared" si="211"/>
        <v/>
      </c>
      <c r="Q1204" s="12" t="str">
        <f t="shared" ca="1" si="212"/>
        <v/>
      </c>
      <c r="R1204" s="100"/>
      <c r="S1204" s="14"/>
      <c r="T1204" s="15" t="str">
        <f t="shared" ca="1" si="213"/>
        <v/>
      </c>
      <c r="U1204" s="15" t="str">
        <f t="shared" ca="1" si="214"/>
        <v/>
      </c>
      <c r="V1204" s="16"/>
      <c r="W1204" s="17" t="str">
        <f t="shared" ca="1" si="215"/>
        <v/>
      </c>
      <c r="X1204" s="18" t="str">
        <f t="shared" ca="1" si="216"/>
        <v/>
      </c>
    </row>
    <row r="1205" spans="1:24" x14ac:dyDescent="0.35">
      <c r="A1205" s="3">
        <v>1201</v>
      </c>
      <c r="B1205" s="4"/>
      <c r="C1205" s="4"/>
      <c r="D1205" s="5" t="str">
        <f t="shared" si="207"/>
        <v/>
      </c>
      <c r="E1205" s="4"/>
      <c r="F1205" s="6"/>
      <c r="G1205" s="6"/>
      <c r="H1205" s="7" t="str">
        <f t="shared" ca="1" si="208"/>
        <v/>
      </c>
      <c r="I1205" s="8" t="str">
        <f t="shared" ca="1" si="209"/>
        <v/>
      </c>
      <c r="J1205" s="8" t="str">
        <f>IF(C1205="","",
COUNTIFS(
sales!$C:$C,$C1205,
sales!$E:$E,$E1205,
sales!$H:$H,"&gt;="&amp;$F1205,
sales!$H:$H,"&lt;="&amp;$G1205
))</f>
        <v/>
      </c>
      <c r="K1205" s="9" t="str">
        <f>IF(COUNTIFS(sales!C:C, C1205)=0,"",
_xlfn.MAXIFS(sales!H:H, sales!C:C, C1205))</f>
        <v/>
      </c>
      <c r="L1205" s="4"/>
      <c r="M1205" s="4"/>
      <c r="N1205" s="10" t="str">
        <f>IF(C1205="","",
SUMIFS(
sales!$I:$I,
sales!$C:$C,$C1205,
sales!$E:$E,$E1205,
sales!$H:$H,"&gt;="&amp;$F1205,
sales!$H:$H,"&lt;="&amp;$G1205
))</f>
        <v/>
      </c>
      <c r="O1205" s="10" t="str">
        <f t="shared" si="210"/>
        <v/>
      </c>
      <c r="P1205" s="11" t="str">
        <f t="shared" si="211"/>
        <v/>
      </c>
      <c r="Q1205" s="12" t="str">
        <f t="shared" ca="1" si="212"/>
        <v/>
      </c>
      <c r="R1205" s="100"/>
      <c r="S1205" s="14"/>
      <c r="T1205" s="15" t="str">
        <f t="shared" ca="1" si="213"/>
        <v/>
      </c>
      <c r="U1205" s="15" t="str">
        <f t="shared" ca="1" si="214"/>
        <v/>
      </c>
      <c r="V1205" s="16"/>
      <c r="W1205" s="17" t="str">
        <f t="shared" ca="1" si="215"/>
        <v/>
      </c>
      <c r="X1205" s="18" t="str">
        <f t="shared" ca="1" si="216"/>
        <v/>
      </c>
    </row>
    <row r="1206" spans="1:24" x14ac:dyDescent="0.35">
      <c r="A1206" s="3">
        <v>1202</v>
      </c>
      <c r="B1206" s="4"/>
      <c r="C1206" s="4"/>
      <c r="D1206" s="5" t="str">
        <f t="shared" si="207"/>
        <v/>
      </c>
      <c r="E1206" s="4"/>
      <c r="F1206" s="6"/>
      <c r="G1206" s="6"/>
      <c r="H1206" s="7" t="str">
        <f t="shared" ca="1" si="208"/>
        <v/>
      </c>
      <c r="I1206" s="8" t="str">
        <f t="shared" ca="1" si="209"/>
        <v/>
      </c>
      <c r="J1206" s="8" t="str">
        <f>IF(C1206="","",
COUNTIFS(
sales!$C:$C,$C1206,
sales!$E:$E,$E1206,
sales!$H:$H,"&gt;="&amp;$F1206,
sales!$H:$H,"&lt;="&amp;$G1206
))</f>
        <v/>
      </c>
      <c r="K1206" s="9" t="str">
        <f>IF(COUNTIFS(sales!C:C, C1206)=0,"",
_xlfn.MAXIFS(sales!H:H, sales!C:C, C1206))</f>
        <v/>
      </c>
      <c r="L1206" s="4"/>
      <c r="M1206" s="4"/>
      <c r="N1206" s="10" t="str">
        <f>IF(C1206="","",
SUMIFS(
sales!$I:$I,
sales!$C:$C,$C1206,
sales!$E:$E,$E1206,
sales!$H:$H,"&gt;="&amp;$F1206,
sales!$H:$H,"&lt;="&amp;$G1206
))</f>
        <v/>
      </c>
      <c r="O1206" s="10" t="str">
        <f t="shared" si="210"/>
        <v/>
      </c>
      <c r="P1206" s="11" t="str">
        <f t="shared" si="211"/>
        <v/>
      </c>
      <c r="Q1206" s="12" t="str">
        <f t="shared" ca="1" si="212"/>
        <v/>
      </c>
      <c r="R1206" s="100"/>
      <c r="S1206" s="14"/>
      <c r="T1206" s="15" t="str">
        <f t="shared" ca="1" si="213"/>
        <v/>
      </c>
      <c r="U1206" s="15" t="str">
        <f t="shared" ca="1" si="214"/>
        <v/>
      </c>
      <c r="V1206" s="16"/>
      <c r="W1206" s="17" t="str">
        <f t="shared" ca="1" si="215"/>
        <v/>
      </c>
      <c r="X1206" s="18" t="str">
        <f t="shared" ca="1" si="216"/>
        <v/>
      </c>
    </row>
    <row r="1207" spans="1:24" x14ac:dyDescent="0.35">
      <c r="A1207" s="3">
        <v>1203</v>
      </c>
      <c r="B1207" s="4"/>
      <c r="C1207" s="4"/>
      <c r="D1207" s="5" t="str">
        <f t="shared" si="207"/>
        <v/>
      </c>
      <c r="E1207" s="4"/>
      <c r="F1207" s="6"/>
      <c r="G1207" s="6"/>
      <c r="H1207" s="7" t="str">
        <f t="shared" ca="1" si="208"/>
        <v/>
      </c>
      <c r="I1207" s="8" t="str">
        <f t="shared" ca="1" si="209"/>
        <v/>
      </c>
      <c r="J1207" s="8" t="str">
        <f>IF(C1207="","",
COUNTIFS(
sales!$C:$C,$C1207,
sales!$E:$E,$E1207,
sales!$H:$H,"&gt;="&amp;$F1207,
sales!$H:$H,"&lt;="&amp;$G1207
))</f>
        <v/>
      </c>
      <c r="K1207" s="9" t="str">
        <f>IF(COUNTIFS(sales!C:C, C1207)=0,"",
_xlfn.MAXIFS(sales!H:H, sales!C:C, C1207))</f>
        <v/>
      </c>
      <c r="L1207" s="4"/>
      <c r="M1207" s="4"/>
      <c r="N1207" s="10" t="str">
        <f>IF(C1207="","",
SUMIFS(
sales!$I:$I,
sales!$C:$C,$C1207,
sales!$E:$E,$E1207,
sales!$H:$H,"&gt;="&amp;$F1207,
sales!$H:$H,"&lt;="&amp;$G1207
))</f>
        <v/>
      </c>
      <c r="O1207" s="10" t="str">
        <f t="shared" si="210"/>
        <v/>
      </c>
      <c r="P1207" s="11" t="str">
        <f t="shared" si="211"/>
        <v/>
      </c>
      <c r="Q1207" s="12" t="str">
        <f t="shared" ca="1" si="212"/>
        <v/>
      </c>
      <c r="R1207" s="100"/>
      <c r="S1207" s="14"/>
      <c r="T1207" s="15" t="str">
        <f t="shared" ca="1" si="213"/>
        <v/>
      </c>
      <c r="U1207" s="15" t="str">
        <f t="shared" ca="1" si="214"/>
        <v/>
      </c>
      <c r="V1207" s="16"/>
      <c r="W1207" s="17" t="str">
        <f t="shared" ca="1" si="215"/>
        <v/>
      </c>
      <c r="X1207" s="18" t="str">
        <f t="shared" ca="1" si="216"/>
        <v/>
      </c>
    </row>
    <row r="1208" spans="1:24" x14ac:dyDescent="0.35">
      <c r="A1208" s="3">
        <v>1204</v>
      </c>
      <c r="B1208" s="4"/>
      <c r="C1208" s="4"/>
      <c r="D1208" s="5" t="str">
        <f t="shared" si="207"/>
        <v/>
      </c>
      <c r="E1208" s="4"/>
      <c r="F1208" s="6"/>
      <c r="G1208" s="6"/>
      <c r="H1208" s="7" t="str">
        <f t="shared" ca="1" si="208"/>
        <v/>
      </c>
      <c r="I1208" s="8" t="str">
        <f t="shared" ca="1" si="209"/>
        <v/>
      </c>
      <c r="J1208" s="8" t="str">
        <f>IF(C1208="","",
COUNTIFS(
sales!$C:$C,$C1208,
sales!$E:$E,$E1208,
sales!$H:$H,"&gt;="&amp;$F1208,
sales!$H:$H,"&lt;="&amp;$G1208
))</f>
        <v/>
      </c>
      <c r="K1208" s="9" t="str">
        <f>IF(COUNTIFS(sales!C:C, C1208)=0,"",
_xlfn.MAXIFS(sales!H:H, sales!C:C, C1208))</f>
        <v/>
      </c>
      <c r="L1208" s="4"/>
      <c r="M1208" s="4"/>
      <c r="N1208" s="10" t="str">
        <f>IF(C1208="","",
SUMIFS(
sales!$I:$I,
sales!$C:$C,$C1208,
sales!$E:$E,$E1208,
sales!$H:$H,"&gt;="&amp;$F1208,
sales!$H:$H,"&lt;="&amp;$G1208
))</f>
        <v/>
      </c>
      <c r="O1208" s="10" t="str">
        <f t="shared" si="210"/>
        <v/>
      </c>
      <c r="P1208" s="11" t="str">
        <f t="shared" si="211"/>
        <v/>
      </c>
      <c r="Q1208" s="12" t="str">
        <f t="shared" ca="1" si="212"/>
        <v/>
      </c>
      <c r="R1208" s="100"/>
      <c r="S1208" s="14"/>
      <c r="T1208" s="15" t="str">
        <f t="shared" ca="1" si="213"/>
        <v/>
      </c>
      <c r="U1208" s="15" t="str">
        <f t="shared" ca="1" si="214"/>
        <v/>
      </c>
      <c r="V1208" s="16"/>
      <c r="W1208" s="17" t="str">
        <f t="shared" ca="1" si="215"/>
        <v/>
      </c>
      <c r="X1208" s="18" t="str">
        <f t="shared" ca="1" si="216"/>
        <v/>
      </c>
    </row>
    <row r="1209" spans="1:24" x14ac:dyDescent="0.35">
      <c r="A1209" s="3">
        <v>1205</v>
      </c>
      <c r="B1209" s="4"/>
      <c r="C1209" s="4"/>
      <c r="D1209" s="5" t="str">
        <f t="shared" si="207"/>
        <v/>
      </c>
      <c r="E1209" s="4"/>
      <c r="F1209" s="6"/>
      <c r="G1209" s="6"/>
      <c r="H1209" s="7" t="str">
        <f t="shared" ca="1" si="208"/>
        <v/>
      </c>
      <c r="I1209" s="8" t="str">
        <f t="shared" ca="1" si="209"/>
        <v/>
      </c>
      <c r="J1209" s="8" t="str">
        <f>IF(C1209="","",
COUNTIFS(
sales!$C:$C,$C1209,
sales!$E:$E,$E1209,
sales!$H:$H,"&gt;="&amp;$F1209,
sales!$H:$H,"&lt;="&amp;$G1209
))</f>
        <v/>
      </c>
      <c r="K1209" s="9" t="str">
        <f>IF(COUNTIFS(sales!C:C, C1209)=0,"",
_xlfn.MAXIFS(sales!H:H, sales!C:C, C1209))</f>
        <v/>
      </c>
      <c r="L1209" s="4"/>
      <c r="M1209" s="4"/>
      <c r="N1209" s="10" t="str">
        <f>IF(C1209="","",
SUMIFS(
sales!$I:$I,
sales!$C:$C,$C1209,
sales!$E:$E,$E1209,
sales!$H:$H,"&gt;="&amp;$F1209,
sales!$H:$H,"&lt;="&amp;$G1209
))</f>
        <v/>
      </c>
      <c r="O1209" s="10" t="str">
        <f t="shared" si="210"/>
        <v/>
      </c>
      <c r="P1209" s="11" t="str">
        <f t="shared" si="211"/>
        <v/>
      </c>
      <c r="Q1209" s="12" t="str">
        <f t="shared" ca="1" si="212"/>
        <v/>
      </c>
      <c r="R1209" s="100"/>
      <c r="S1209" s="14"/>
      <c r="T1209" s="15" t="str">
        <f t="shared" ca="1" si="213"/>
        <v/>
      </c>
      <c r="U1209" s="15" t="str">
        <f t="shared" ca="1" si="214"/>
        <v/>
      </c>
      <c r="V1209" s="16"/>
      <c r="W1209" s="17" t="str">
        <f t="shared" ca="1" si="215"/>
        <v/>
      </c>
      <c r="X1209" s="18" t="str">
        <f t="shared" ca="1" si="216"/>
        <v/>
      </c>
    </row>
    <row r="1210" spans="1:24" x14ac:dyDescent="0.35">
      <c r="A1210" s="3">
        <v>1206</v>
      </c>
      <c r="B1210" s="4"/>
      <c r="C1210" s="4"/>
      <c r="D1210" s="5" t="str">
        <f t="shared" si="207"/>
        <v/>
      </c>
      <c r="E1210" s="4"/>
      <c r="F1210" s="6"/>
      <c r="G1210" s="6"/>
      <c r="H1210" s="7" t="str">
        <f t="shared" ca="1" si="208"/>
        <v/>
      </c>
      <c r="I1210" s="8" t="str">
        <f t="shared" ca="1" si="209"/>
        <v/>
      </c>
      <c r="J1210" s="8" t="str">
        <f>IF(C1210="","",
COUNTIFS(
sales!$C:$C,$C1210,
sales!$E:$E,$E1210,
sales!$H:$H,"&gt;="&amp;$F1210,
sales!$H:$H,"&lt;="&amp;$G1210
))</f>
        <v/>
      </c>
      <c r="K1210" s="9" t="str">
        <f>IF(COUNTIFS(sales!C:C, C1210)=0,"",
_xlfn.MAXIFS(sales!H:H, sales!C:C, C1210))</f>
        <v/>
      </c>
      <c r="L1210" s="4"/>
      <c r="M1210" s="4"/>
      <c r="N1210" s="10" t="str">
        <f>IF(C1210="","",
SUMIFS(
sales!$I:$I,
sales!$C:$C,$C1210,
sales!$E:$E,$E1210,
sales!$H:$H,"&gt;="&amp;$F1210,
sales!$H:$H,"&lt;="&amp;$G1210
))</f>
        <v/>
      </c>
      <c r="O1210" s="10" t="str">
        <f t="shared" si="210"/>
        <v/>
      </c>
      <c r="P1210" s="11" t="str">
        <f t="shared" si="211"/>
        <v/>
      </c>
      <c r="Q1210" s="12" t="str">
        <f t="shared" ca="1" si="212"/>
        <v/>
      </c>
      <c r="R1210" s="100"/>
      <c r="S1210" s="14"/>
      <c r="T1210" s="15" t="str">
        <f t="shared" ca="1" si="213"/>
        <v/>
      </c>
      <c r="U1210" s="15" t="str">
        <f t="shared" ca="1" si="214"/>
        <v/>
      </c>
      <c r="V1210" s="16"/>
      <c r="W1210" s="17" t="str">
        <f t="shared" ca="1" si="215"/>
        <v/>
      </c>
      <c r="X1210" s="18" t="str">
        <f t="shared" ca="1" si="216"/>
        <v/>
      </c>
    </row>
    <row r="1211" spans="1:24" x14ac:dyDescent="0.35">
      <c r="A1211" s="3">
        <v>1207</v>
      </c>
      <c r="B1211" s="4"/>
      <c r="C1211" s="4"/>
      <c r="D1211" s="5" t="str">
        <f t="shared" si="207"/>
        <v/>
      </c>
      <c r="E1211" s="4"/>
      <c r="F1211" s="6"/>
      <c r="G1211" s="6"/>
      <c r="H1211" s="7" t="str">
        <f t="shared" ca="1" si="208"/>
        <v/>
      </c>
      <c r="I1211" s="8" t="str">
        <f t="shared" ca="1" si="209"/>
        <v/>
      </c>
      <c r="J1211" s="8" t="str">
        <f>IF(C1211="","",
COUNTIFS(
sales!$C:$C,$C1211,
sales!$E:$E,$E1211,
sales!$H:$H,"&gt;="&amp;$F1211,
sales!$H:$H,"&lt;="&amp;$G1211
))</f>
        <v/>
      </c>
      <c r="K1211" s="9" t="str">
        <f>IF(COUNTIFS(sales!C:C, C1211)=0,"",
_xlfn.MAXIFS(sales!H:H, sales!C:C, C1211))</f>
        <v/>
      </c>
      <c r="L1211" s="4"/>
      <c r="M1211" s="4"/>
      <c r="N1211" s="10" t="str">
        <f>IF(C1211="","",
SUMIFS(
sales!$I:$I,
sales!$C:$C,$C1211,
sales!$E:$E,$E1211,
sales!$H:$H,"&gt;="&amp;$F1211,
sales!$H:$H,"&lt;="&amp;$G1211
))</f>
        <v/>
      </c>
      <c r="O1211" s="10" t="str">
        <f t="shared" si="210"/>
        <v/>
      </c>
      <c r="P1211" s="11" t="str">
        <f t="shared" si="211"/>
        <v/>
      </c>
      <c r="Q1211" s="12" t="str">
        <f t="shared" ca="1" si="212"/>
        <v/>
      </c>
      <c r="R1211" s="100"/>
      <c r="S1211" s="14"/>
      <c r="T1211" s="15" t="str">
        <f t="shared" ca="1" si="213"/>
        <v/>
      </c>
      <c r="U1211" s="15" t="str">
        <f t="shared" ca="1" si="214"/>
        <v/>
      </c>
      <c r="V1211" s="16"/>
      <c r="W1211" s="17" t="str">
        <f t="shared" ca="1" si="215"/>
        <v/>
      </c>
      <c r="X1211" s="18" t="str">
        <f t="shared" ca="1" si="216"/>
        <v/>
      </c>
    </row>
    <row r="1212" spans="1:24" x14ac:dyDescent="0.35">
      <c r="A1212" s="3">
        <v>1208</v>
      </c>
      <c r="B1212" s="4"/>
      <c r="C1212" s="4"/>
      <c r="D1212" s="5" t="str">
        <f t="shared" si="207"/>
        <v/>
      </c>
      <c r="E1212" s="4"/>
      <c r="F1212" s="6"/>
      <c r="G1212" s="6"/>
      <c r="H1212" s="7" t="str">
        <f t="shared" ca="1" si="208"/>
        <v/>
      </c>
      <c r="I1212" s="8" t="str">
        <f t="shared" ca="1" si="209"/>
        <v/>
      </c>
      <c r="J1212" s="8" t="str">
        <f>IF(C1212="","",
COUNTIFS(
sales!$C:$C,$C1212,
sales!$E:$E,$E1212,
sales!$H:$H,"&gt;="&amp;$F1212,
sales!$H:$H,"&lt;="&amp;$G1212
))</f>
        <v/>
      </c>
      <c r="K1212" s="9" t="str">
        <f>IF(COUNTIFS(sales!C:C, C1212)=0,"",
_xlfn.MAXIFS(sales!H:H, sales!C:C, C1212))</f>
        <v/>
      </c>
      <c r="L1212" s="4"/>
      <c r="M1212" s="4"/>
      <c r="N1212" s="10" t="str">
        <f>IF(C1212="","",
SUMIFS(
sales!$I:$I,
sales!$C:$C,$C1212,
sales!$E:$E,$E1212,
sales!$H:$H,"&gt;="&amp;$F1212,
sales!$H:$H,"&lt;="&amp;$G1212
))</f>
        <v/>
      </c>
      <c r="O1212" s="10" t="str">
        <f t="shared" si="210"/>
        <v/>
      </c>
      <c r="P1212" s="11" t="str">
        <f t="shared" si="211"/>
        <v/>
      </c>
      <c r="Q1212" s="12" t="str">
        <f t="shared" ca="1" si="212"/>
        <v/>
      </c>
      <c r="R1212" s="100"/>
      <c r="S1212" s="14"/>
      <c r="T1212" s="15" t="str">
        <f t="shared" ca="1" si="213"/>
        <v/>
      </c>
      <c r="U1212" s="15" t="str">
        <f t="shared" ca="1" si="214"/>
        <v/>
      </c>
      <c r="V1212" s="16"/>
      <c r="W1212" s="17" t="str">
        <f t="shared" ca="1" si="215"/>
        <v/>
      </c>
      <c r="X1212" s="18" t="str">
        <f t="shared" ca="1" si="216"/>
        <v/>
      </c>
    </row>
    <row r="1213" spans="1:24" x14ac:dyDescent="0.35">
      <c r="A1213" s="3">
        <v>1209</v>
      </c>
      <c r="B1213" s="4"/>
      <c r="C1213" s="4"/>
      <c r="D1213" s="5" t="str">
        <f t="shared" si="207"/>
        <v/>
      </c>
      <c r="E1213" s="4"/>
      <c r="F1213" s="6"/>
      <c r="G1213" s="6"/>
      <c r="H1213" s="7" t="str">
        <f t="shared" ca="1" si="208"/>
        <v/>
      </c>
      <c r="I1213" s="8" t="str">
        <f t="shared" ca="1" si="209"/>
        <v/>
      </c>
      <c r="J1213" s="8" t="str">
        <f>IF(C1213="","",
COUNTIFS(
sales!$C:$C,$C1213,
sales!$E:$E,$E1213,
sales!$H:$H,"&gt;="&amp;$F1213,
sales!$H:$H,"&lt;="&amp;$G1213
))</f>
        <v/>
      </c>
      <c r="K1213" s="9" t="str">
        <f>IF(COUNTIFS(sales!C:C, C1213)=0,"",
_xlfn.MAXIFS(sales!H:H, sales!C:C, C1213))</f>
        <v/>
      </c>
      <c r="L1213" s="4"/>
      <c r="M1213" s="4"/>
      <c r="N1213" s="10" t="str">
        <f>IF(C1213="","",
SUMIFS(
sales!$I:$I,
sales!$C:$C,$C1213,
sales!$E:$E,$E1213,
sales!$H:$H,"&gt;="&amp;$F1213,
sales!$H:$H,"&lt;="&amp;$G1213
))</f>
        <v/>
      </c>
      <c r="O1213" s="10" t="str">
        <f t="shared" si="210"/>
        <v/>
      </c>
      <c r="P1213" s="11" t="str">
        <f t="shared" si="211"/>
        <v/>
      </c>
      <c r="Q1213" s="12" t="str">
        <f t="shared" ca="1" si="212"/>
        <v/>
      </c>
      <c r="R1213" s="100"/>
      <c r="S1213" s="14"/>
      <c r="T1213" s="15" t="str">
        <f t="shared" ca="1" si="213"/>
        <v/>
      </c>
      <c r="U1213" s="15" t="str">
        <f t="shared" ca="1" si="214"/>
        <v/>
      </c>
      <c r="V1213" s="16"/>
      <c r="W1213" s="17" t="str">
        <f t="shared" ca="1" si="215"/>
        <v/>
      </c>
      <c r="X1213" s="18" t="str">
        <f t="shared" ca="1" si="216"/>
        <v/>
      </c>
    </row>
    <row r="1214" spans="1:24" x14ac:dyDescent="0.35">
      <c r="A1214" s="3">
        <v>1210</v>
      </c>
      <c r="B1214" s="4"/>
      <c r="C1214" s="4"/>
      <c r="D1214" s="5" t="str">
        <f t="shared" si="207"/>
        <v/>
      </c>
      <c r="E1214" s="4"/>
      <c r="F1214" s="6"/>
      <c r="G1214" s="6"/>
      <c r="H1214" s="7" t="str">
        <f t="shared" ca="1" si="208"/>
        <v/>
      </c>
      <c r="I1214" s="8" t="str">
        <f t="shared" ca="1" si="209"/>
        <v/>
      </c>
      <c r="J1214" s="8" t="str">
        <f>IF(C1214="","",
COUNTIFS(
sales!$C:$C,$C1214,
sales!$E:$E,$E1214,
sales!$H:$H,"&gt;="&amp;$F1214,
sales!$H:$H,"&lt;="&amp;$G1214
))</f>
        <v/>
      </c>
      <c r="K1214" s="9" t="str">
        <f>IF(COUNTIFS(sales!C:C, C1214)=0,"",
_xlfn.MAXIFS(sales!H:H, sales!C:C, C1214))</f>
        <v/>
      </c>
      <c r="L1214" s="4"/>
      <c r="M1214" s="4"/>
      <c r="N1214" s="10" t="str">
        <f>IF(C1214="","",
SUMIFS(
sales!$I:$I,
sales!$C:$C,$C1214,
sales!$E:$E,$E1214,
sales!$H:$H,"&gt;="&amp;$F1214,
sales!$H:$H,"&lt;="&amp;$G1214
))</f>
        <v/>
      </c>
      <c r="O1214" s="10" t="str">
        <f t="shared" si="210"/>
        <v/>
      </c>
      <c r="P1214" s="11" t="str">
        <f t="shared" si="211"/>
        <v/>
      </c>
      <c r="Q1214" s="12" t="str">
        <f t="shared" ca="1" si="212"/>
        <v/>
      </c>
      <c r="R1214" s="100"/>
      <c r="S1214" s="14"/>
      <c r="T1214" s="15" t="str">
        <f t="shared" ca="1" si="213"/>
        <v/>
      </c>
      <c r="U1214" s="15" t="str">
        <f t="shared" ca="1" si="214"/>
        <v/>
      </c>
      <c r="V1214" s="16"/>
      <c r="W1214" s="17" t="str">
        <f t="shared" ca="1" si="215"/>
        <v/>
      </c>
      <c r="X1214" s="18" t="str">
        <f t="shared" ca="1" si="216"/>
        <v/>
      </c>
    </row>
    <row r="1215" spans="1:24" x14ac:dyDescent="0.35">
      <c r="A1215" s="3">
        <v>1211</v>
      </c>
      <c r="B1215" s="4"/>
      <c r="C1215" s="4"/>
      <c r="D1215" s="5" t="str">
        <f t="shared" si="207"/>
        <v/>
      </c>
      <c r="E1215" s="4"/>
      <c r="F1215" s="6"/>
      <c r="G1215" s="6"/>
      <c r="H1215" s="7" t="str">
        <f t="shared" ca="1" si="208"/>
        <v/>
      </c>
      <c r="I1215" s="8" t="str">
        <f t="shared" ca="1" si="209"/>
        <v/>
      </c>
      <c r="J1215" s="8" t="str">
        <f>IF(C1215="","",
COUNTIFS(
sales!$C:$C,$C1215,
sales!$E:$E,$E1215,
sales!$H:$H,"&gt;="&amp;$F1215,
sales!$H:$H,"&lt;="&amp;$G1215
))</f>
        <v/>
      </c>
      <c r="K1215" s="9" t="str">
        <f>IF(COUNTIFS(sales!C:C, C1215)=0,"",
_xlfn.MAXIFS(sales!H:H, sales!C:C, C1215))</f>
        <v/>
      </c>
      <c r="L1215" s="4"/>
      <c r="M1215" s="4"/>
      <c r="N1215" s="10" t="str">
        <f>IF(C1215="","",
SUMIFS(
sales!$I:$I,
sales!$C:$C,$C1215,
sales!$E:$E,$E1215,
sales!$H:$H,"&gt;="&amp;$F1215,
sales!$H:$H,"&lt;="&amp;$G1215
))</f>
        <v/>
      </c>
      <c r="O1215" s="10" t="str">
        <f t="shared" si="210"/>
        <v/>
      </c>
      <c r="P1215" s="11" t="str">
        <f t="shared" si="211"/>
        <v/>
      </c>
      <c r="Q1215" s="12" t="str">
        <f t="shared" ca="1" si="212"/>
        <v/>
      </c>
      <c r="R1215" s="100"/>
      <c r="S1215" s="14"/>
      <c r="T1215" s="15" t="str">
        <f t="shared" ca="1" si="213"/>
        <v/>
      </c>
      <c r="U1215" s="15" t="str">
        <f t="shared" ca="1" si="214"/>
        <v/>
      </c>
      <c r="V1215" s="16"/>
      <c r="W1215" s="17" t="str">
        <f t="shared" ca="1" si="215"/>
        <v/>
      </c>
      <c r="X1215" s="18" t="str">
        <f t="shared" ca="1" si="216"/>
        <v/>
      </c>
    </row>
    <row r="1216" spans="1:24" x14ac:dyDescent="0.35">
      <c r="A1216" s="3">
        <v>1212</v>
      </c>
      <c r="B1216" s="4"/>
      <c r="C1216" s="4"/>
      <c r="D1216" s="5" t="str">
        <f t="shared" si="207"/>
        <v/>
      </c>
      <c r="E1216" s="4"/>
      <c r="F1216" s="6"/>
      <c r="G1216" s="6"/>
      <c r="H1216" s="7" t="str">
        <f t="shared" ca="1" si="208"/>
        <v/>
      </c>
      <c r="I1216" s="8" t="str">
        <f t="shared" ca="1" si="209"/>
        <v/>
      </c>
      <c r="J1216" s="8" t="str">
        <f>IF(C1216="","",
COUNTIFS(
sales!$C:$C,$C1216,
sales!$E:$E,$E1216,
sales!$H:$H,"&gt;="&amp;$F1216,
sales!$H:$H,"&lt;="&amp;$G1216
))</f>
        <v/>
      </c>
      <c r="K1216" s="9" t="str">
        <f>IF(COUNTIFS(sales!C:C, C1216)=0,"",
_xlfn.MAXIFS(sales!H:H, sales!C:C, C1216))</f>
        <v/>
      </c>
      <c r="L1216" s="4"/>
      <c r="M1216" s="4"/>
      <c r="N1216" s="10" t="str">
        <f>IF(C1216="","",
SUMIFS(
sales!$I:$I,
sales!$C:$C,$C1216,
sales!$E:$E,$E1216,
sales!$H:$H,"&gt;="&amp;$F1216,
sales!$H:$H,"&lt;="&amp;$G1216
))</f>
        <v/>
      </c>
      <c r="O1216" s="10" t="str">
        <f t="shared" si="210"/>
        <v/>
      </c>
      <c r="P1216" s="11" t="str">
        <f t="shared" si="211"/>
        <v/>
      </c>
      <c r="Q1216" s="12" t="str">
        <f t="shared" ca="1" si="212"/>
        <v/>
      </c>
      <c r="R1216" s="100"/>
      <c r="S1216" s="14"/>
      <c r="T1216" s="15" t="str">
        <f t="shared" ca="1" si="213"/>
        <v/>
      </c>
      <c r="U1216" s="15" t="str">
        <f t="shared" ca="1" si="214"/>
        <v/>
      </c>
      <c r="V1216" s="16"/>
      <c r="W1216" s="17" t="str">
        <f t="shared" ca="1" si="215"/>
        <v/>
      </c>
      <c r="X1216" s="18" t="str">
        <f t="shared" ca="1" si="216"/>
        <v/>
      </c>
    </row>
    <row r="1217" spans="1:24" x14ac:dyDescent="0.35">
      <c r="A1217" s="3">
        <v>1213</v>
      </c>
      <c r="B1217" s="4"/>
      <c r="C1217" s="4"/>
      <c r="D1217" s="5" t="str">
        <f t="shared" si="207"/>
        <v/>
      </c>
      <c r="E1217" s="4"/>
      <c r="F1217" s="6"/>
      <c r="G1217" s="6"/>
      <c r="H1217" s="7" t="str">
        <f t="shared" ca="1" si="208"/>
        <v/>
      </c>
      <c r="I1217" s="8" t="str">
        <f t="shared" ca="1" si="209"/>
        <v/>
      </c>
      <c r="J1217" s="8" t="str">
        <f>IF(C1217="","",
COUNTIFS(
sales!$C:$C,$C1217,
sales!$E:$E,$E1217,
sales!$H:$H,"&gt;="&amp;$F1217,
sales!$H:$H,"&lt;="&amp;$G1217
))</f>
        <v/>
      </c>
      <c r="K1217" s="9" t="str">
        <f>IF(COUNTIFS(sales!C:C, C1217)=0,"",
_xlfn.MAXIFS(sales!H:H, sales!C:C, C1217))</f>
        <v/>
      </c>
      <c r="L1217" s="4"/>
      <c r="M1217" s="4"/>
      <c r="N1217" s="10" t="str">
        <f>IF(C1217="","",
SUMIFS(
sales!$I:$I,
sales!$C:$C,$C1217,
sales!$E:$E,$E1217,
sales!$H:$H,"&gt;="&amp;$F1217,
sales!$H:$H,"&lt;="&amp;$G1217
))</f>
        <v/>
      </c>
      <c r="O1217" s="10" t="str">
        <f t="shared" si="210"/>
        <v/>
      </c>
      <c r="P1217" s="11" t="str">
        <f t="shared" si="211"/>
        <v/>
      </c>
      <c r="Q1217" s="12" t="str">
        <f t="shared" ca="1" si="212"/>
        <v/>
      </c>
      <c r="R1217" s="100"/>
      <c r="S1217" s="14"/>
      <c r="T1217" s="15" t="str">
        <f t="shared" ca="1" si="213"/>
        <v/>
      </c>
      <c r="U1217" s="15" t="str">
        <f t="shared" ca="1" si="214"/>
        <v/>
      </c>
      <c r="V1217" s="16"/>
      <c r="W1217" s="17" t="str">
        <f t="shared" ca="1" si="215"/>
        <v/>
      </c>
      <c r="X1217" s="18" t="str">
        <f t="shared" ca="1" si="216"/>
        <v/>
      </c>
    </row>
    <row r="1218" spans="1:24" x14ac:dyDescent="0.35">
      <c r="A1218" s="3">
        <v>1214</v>
      </c>
      <c r="B1218" s="4"/>
      <c r="C1218" s="4"/>
      <c r="D1218" s="5" t="str">
        <f t="shared" si="207"/>
        <v/>
      </c>
      <c r="E1218" s="4"/>
      <c r="F1218" s="6"/>
      <c r="G1218" s="6"/>
      <c r="H1218" s="7" t="str">
        <f t="shared" ca="1" si="208"/>
        <v/>
      </c>
      <c r="I1218" s="8" t="str">
        <f t="shared" ca="1" si="209"/>
        <v/>
      </c>
      <c r="J1218" s="8" t="str">
        <f>IF(C1218="","",
COUNTIFS(
sales!$C:$C,$C1218,
sales!$E:$E,$E1218,
sales!$H:$H,"&gt;="&amp;$F1218,
sales!$H:$H,"&lt;="&amp;$G1218
))</f>
        <v/>
      </c>
      <c r="K1218" s="9" t="str">
        <f>IF(COUNTIFS(sales!C:C, C1218)=0,"",
_xlfn.MAXIFS(sales!H:H, sales!C:C, C1218))</f>
        <v/>
      </c>
      <c r="L1218" s="4"/>
      <c r="M1218" s="4"/>
      <c r="N1218" s="10" t="str">
        <f>IF(C1218="","",
SUMIFS(
sales!$I:$I,
sales!$C:$C,$C1218,
sales!$E:$E,$E1218,
sales!$H:$H,"&gt;="&amp;$F1218,
sales!$H:$H,"&lt;="&amp;$G1218
))</f>
        <v/>
      </c>
      <c r="O1218" s="10" t="str">
        <f t="shared" si="210"/>
        <v/>
      </c>
      <c r="P1218" s="11" t="str">
        <f t="shared" si="211"/>
        <v/>
      </c>
      <c r="Q1218" s="12" t="str">
        <f t="shared" ca="1" si="212"/>
        <v/>
      </c>
      <c r="R1218" s="100"/>
      <c r="S1218" s="14"/>
      <c r="T1218" s="15" t="str">
        <f t="shared" ca="1" si="213"/>
        <v/>
      </c>
      <c r="U1218" s="15" t="str">
        <f t="shared" ca="1" si="214"/>
        <v/>
      </c>
      <c r="V1218" s="16"/>
      <c r="W1218" s="17" t="str">
        <f t="shared" ca="1" si="215"/>
        <v/>
      </c>
      <c r="X1218" s="18" t="str">
        <f t="shared" ca="1" si="216"/>
        <v/>
      </c>
    </row>
    <row r="1219" spans="1:24" x14ac:dyDescent="0.35">
      <c r="A1219" s="3">
        <v>1215</v>
      </c>
      <c r="B1219" s="4"/>
      <c r="C1219" s="4"/>
      <c r="D1219" s="5" t="str">
        <f t="shared" si="207"/>
        <v/>
      </c>
      <c r="E1219" s="4"/>
      <c r="F1219" s="6"/>
      <c r="G1219" s="6"/>
      <c r="H1219" s="7" t="str">
        <f t="shared" ca="1" si="208"/>
        <v/>
      </c>
      <c r="I1219" s="8" t="str">
        <f t="shared" ca="1" si="209"/>
        <v/>
      </c>
      <c r="J1219" s="8" t="str">
        <f>IF(C1219="","",
COUNTIFS(
sales!$C:$C,$C1219,
sales!$E:$E,$E1219,
sales!$H:$H,"&gt;="&amp;$F1219,
sales!$H:$H,"&lt;="&amp;$G1219
))</f>
        <v/>
      </c>
      <c r="K1219" s="9" t="str">
        <f>IF(COUNTIFS(sales!C:C, C1219)=0,"",
_xlfn.MAXIFS(sales!H:H, sales!C:C, C1219))</f>
        <v/>
      </c>
      <c r="L1219" s="4"/>
      <c r="M1219" s="4"/>
      <c r="N1219" s="10" t="str">
        <f>IF(C1219="","",
SUMIFS(
sales!$I:$I,
sales!$C:$C,$C1219,
sales!$E:$E,$E1219,
sales!$H:$H,"&gt;="&amp;$F1219,
sales!$H:$H,"&lt;="&amp;$G1219
))</f>
        <v/>
      </c>
      <c r="O1219" s="10" t="str">
        <f t="shared" si="210"/>
        <v/>
      </c>
      <c r="P1219" s="11" t="str">
        <f t="shared" si="211"/>
        <v/>
      </c>
      <c r="Q1219" s="12" t="str">
        <f t="shared" ca="1" si="212"/>
        <v/>
      </c>
      <c r="R1219" s="100"/>
      <c r="S1219" s="14"/>
      <c r="T1219" s="15" t="str">
        <f t="shared" ca="1" si="213"/>
        <v/>
      </c>
      <c r="U1219" s="15" t="str">
        <f t="shared" ca="1" si="214"/>
        <v/>
      </c>
      <c r="V1219" s="16"/>
      <c r="W1219" s="17" t="str">
        <f t="shared" ca="1" si="215"/>
        <v/>
      </c>
      <c r="X1219" s="18" t="str">
        <f t="shared" ca="1" si="216"/>
        <v/>
      </c>
    </row>
    <row r="1220" spans="1:24" x14ac:dyDescent="0.35">
      <c r="A1220" s="3">
        <v>1216</v>
      </c>
      <c r="B1220" s="4"/>
      <c r="C1220" s="4"/>
      <c r="D1220" s="5" t="str">
        <f t="shared" si="207"/>
        <v/>
      </c>
      <c r="E1220" s="4"/>
      <c r="F1220" s="6"/>
      <c r="G1220" s="6"/>
      <c r="H1220" s="7" t="str">
        <f t="shared" ca="1" si="208"/>
        <v/>
      </c>
      <c r="I1220" s="8" t="str">
        <f t="shared" ca="1" si="209"/>
        <v/>
      </c>
      <c r="J1220" s="8" t="str">
        <f>IF(C1220="","",
COUNTIFS(
sales!$C:$C,$C1220,
sales!$E:$E,$E1220,
sales!$H:$H,"&gt;="&amp;$F1220,
sales!$H:$H,"&lt;="&amp;$G1220
))</f>
        <v/>
      </c>
      <c r="K1220" s="9" t="str">
        <f>IF(COUNTIFS(sales!C:C, C1220)=0,"",
_xlfn.MAXIFS(sales!H:H, sales!C:C, C1220))</f>
        <v/>
      </c>
      <c r="L1220" s="4"/>
      <c r="M1220" s="4"/>
      <c r="N1220" s="10" t="str">
        <f>IF(C1220="","",
SUMIFS(
sales!$I:$I,
sales!$C:$C,$C1220,
sales!$E:$E,$E1220,
sales!$H:$H,"&gt;="&amp;$F1220,
sales!$H:$H,"&lt;="&amp;$G1220
))</f>
        <v/>
      </c>
      <c r="O1220" s="10" t="str">
        <f t="shared" si="210"/>
        <v/>
      </c>
      <c r="P1220" s="11" t="str">
        <f t="shared" si="211"/>
        <v/>
      </c>
      <c r="Q1220" s="12" t="str">
        <f t="shared" ca="1" si="212"/>
        <v/>
      </c>
      <c r="R1220" s="100"/>
      <c r="S1220" s="14"/>
      <c r="T1220" s="15" t="str">
        <f t="shared" ca="1" si="213"/>
        <v/>
      </c>
      <c r="U1220" s="15" t="str">
        <f t="shared" ca="1" si="214"/>
        <v/>
      </c>
      <c r="V1220" s="16"/>
      <c r="W1220" s="17" t="str">
        <f t="shared" ca="1" si="215"/>
        <v/>
      </c>
      <c r="X1220" s="18" t="str">
        <f t="shared" ca="1" si="216"/>
        <v/>
      </c>
    </row>
    <row r="1221" spans="1:24" x14ac:dyDescent="0.35">
      <c r="A1221" s="3">
        <v>1217</v>
      </c>
      <c r="B1221" s="4"/>
      <c r="C1221" s="4"/>
      <c r="D1221" s="5" t="str">
        <f t="shared" si="207"/>
        <v/>
      </c>
      <c r="E1221" s="4"/>
      <c r="F1221" s="6"/>
      <c r="G1221" s="6"/>
      <c r="H1221" s="7" t="str">
        <f t="shared" ca="1" si="208"/>
        <v/>
      </c>
      <c r="I1221" s="8" t="str">
        <f t="shared" ca="1" si="209"/>
        <v/>
      </c>
      <c r="J1221" s="8" t="str">
        <f>IF(C1221="","",
COUNTIFS(
sales!$C:$C,$C1221,
sales!$E:$E,$E1221,
sales!$H:$H,"&gt;="&amp;$F1221,
sales!$H:$H,"&lt;="&amp;$G1221
))</f>
        <v/>
      </c>
      <c r="K1221" s="9" t="str">
        <f>IF(COUNTIFS(sales!C:C, C1221)=0,"",
_xlfn.MAXIFS(sales!H:H, sales!C:C, C1221))</f>
        <v/>
      </c>
      <c r="L1221" s="4"/>
      <c r="M1221" s="4"/>
      <c r="N1221" s="10" t="str">
        <f>IF(C1221="","",
SUMIFS(
sales!$I:$I,
sales!$C:$C,$C1221,
sales!$E:$E,$E1221,
sales!$H:$H,"&gt;="&amp;$F1221,
sales!$H:$H,"&lt;="&amp;$G1221
))</f>
        <v/>
      </c>
      <c r="O1221" s="10" t="str">
        <f t="shared" si="210"/>
        <v/>
      </c>
      <c r="P1221" s="11" t="str">
        <f t="shared" si="211"/>
        <v/>
      </c>
      <c r="Q1221" s="12" t="str">
        <f t="shared" ca="1" si="212"/>
        <v/>
      </c>
      <c r="R1221" s="100"/>
      <c r="S1221" s="14"/>
      <c r="T1221" s="15" t="str">
        <f t="shared" ca="1" si="213"/>
        <v/>
      </c>
      <c r="U1221" s="15" t="str">
        <f t="shared" ca="1" si="214"/>
        <v/>
      </c>
      <c r="V1221" s="16"/>
      <c r="W1221" s="17" t="str">
        <f t="shared" ca="1" si="215"/>
        <v/>
      </c>
      <c r="X1221" s="18" t="str">
        <f t="shared" ca="1" si="216"/>
        <v/>
      </c>
    </row>
    <row r="1222" spans="1:24" x14ac:dyDescent="0.35">
      <c r="A1222" s="3">
        <v>1218</v>
      </c>
      <c r="B1222" s="4"/>
      <c r="C1222" s="4"/>
      <c r="D1222" s="5" t="str">
        <f t="shared" si="207"/>
        <v/>
      </c>
      <c r="E1222" s="4"/>
      <c r="F1222" s="6"/>
      <c r="G1222" s="6"/>
      <c r="H1222" s="7" t="str">
        <f t="shared" ca="1" si="208"/>
        <v/>
      </c>
      <c r="I1222" s="8" t="str">
        <f t="shared" ca="1" si="209"/>
        <v/>
      </c>
      <c r="J1222" s="8" t="str">
        <f>IF(C1222="","",
COUNTIFS(
sales!$C:$C,$C1222,
sales!$E:$E,$E1222,
sales!$H:$H,"&gt;="&amp;$F1222,
sales!$H:$H,"&lt;="&amp;$G1222
))</f>
        <v/>
      </c>
      <c r="K1222" s="9" t="str">
        <f>IF(COUNTIFS(sales!C:C, C1222)=0,"",
_xlfn.MAXIFS(sales!H:H, sales!C:C, C1222))</f>
        <v/>
      </c>
      <c r="L1222" s="4"/>
      <c r="M1222" s="4"/>
      <c r="N1222" s="10" t="str">
        <f>IF(C1222="","",
SUMIFS(
sales!$I:$I,
sales!$C:$C,$C1222,
sales!$E:$E,$E1222,
sales!$H:$H,"&gt;="&amp;$F1222,
sales!$H:$H,"&lt;="&amp;$G1222
))</f>
        <v/>
      </c>
      <c r="O1222" s="10" t="str">
        <f t="shared" si="210"/>
        <v/>
      </c>
      <c r="P1222" s="11" t="str">
        <f t="shared" si="211"/>
        <v/>
      </c>
      <c r="Q1222" s="12" t="str">
        <f t="shared" ca="1" si="212"/>
        <v/>
      </c>
      <c r="R1222" s="100"/>
      <c r="S1222" s="14"/>
      <c r="T1222" s="15" t="str">
        <f t="shared" ca="1" si="213"/>
        <v/>
      </c>
      <c r="U1222" s="15" t="str">
        <f t="shared" ca="1" si="214"/>
        <v/>
      </c>
      <c r="V1222" s="16"/>
      <c r="W1222" s="17" t="str">
        <f t="shared" ca="1" si="215"/>
        <v/>
      </c>
      <c r="X1222" s="18" t="str">
        <f t="shared" ca="1" si="216"/>
        <v/>
      </c>
    </row>
    <row r="1223" spans="1:24" x14ac:dyDescent="0.35">
      <c r="A1223" s="3">
        <v>1219</v>
      </c>
      <c r="B1223" s="4"/>
      <c r="C1223" s="4"/>
      <c r="D1223" s="5" t="str">
        <f t="shared" si="207"/>
        <v/>
      </c>
      <c r="E1223" s="4"/>
      <c r="F1223" s="6"/>
      <c r="G1223" s="6"/>
      <c r="H1223" s="7" t="str">
        <f t="shared" ca="1" si="208"/>
        <v/>
      </c>
      <c r="I1223" s="8" t="str">
        <f t="shared" ca="1" si="209"/>
        <v/>
      </c>
      <c r="J1223" s="8" t="str">
        <f>IF(C1223="","",
COUNTIFS(
sales!$C:$C,$C1223,
sales!$E:$E,$E1223,
sales!$H:$H,"&gt;="&amp;$F1223,
sales!$H:$H,"&lt;="&amp;$G1223
))</f>
        <v/>
      </c>
      <c r="K1223" s="9" t="str">
        <f>IF(COUNTIFS(sales!C:C, C1223)=0,"",
_xlfn.MAXIFS(sales!H:H, sales!C:C, C1223))</f>
        <v/>
      </c>
      <c r="L1223" s="4"/>
      <c r="M1223" s="4"/>
      <c r="N1223" s="10" t="str">
        <f>IF(C1223="","",
SUMIFS(
sales!$I:$I,
sales!$C:$C,$C1223,
sales!$E:$E,$E1223,
sales!$H:$H,"&gt;="&amp;$F1223,
sales!$H:$H,"&lt;="&amp;$G1223
))</f>
        <v/>
      </c>
      <c r="O1223" s="10" t="str">
        <f t="shared" si="210"/>
        <v/>
      </c>
      <c r="P1223" s="11" t="str">
        <f t="shared" si="211"/>
        <v/>
      </c>
      <c r="Q1223" s="12" t="str">
        <f t="shared" ca="1" si="212"/>
        <v/>
      </c>
      <c r="R1223" s="100"/>
      <c r="S1223" s="14"/>
      <c r="T1223" s="15" t="str">
        <f t="shared" ca="1" si="213"/>
        <v/>
      </c>
      <c r="U1223" s="15" t="str">
        <f t="shared" ca="1" si="214"/>
        <v/>
      </c>
      <c r="V1223" s="16"/>
      <c r="W1223" s="17" t="str">
        <f t="shared" ca="1" si="215"/>
        <v/>
      </c>
      <c r="X1223" s="18" t="str">
        <f t="shared" ca="1" si="216"/>
        <v/>
      </c>
    </row>
    <row r="1224" spans="1:24" x14ac:dyDescent="0.35">
      <c r="A1224" s="3">
        <v>1220</v>
      </c>
      <c r="B1224" s="4"/>
      <c r="C1224" s="4"/>
      <c r="D1224" s="5" t="str">
        <f t="shared" si="207"/>
        <v/>
      </c>
      <c r="E1224" s="4"/>
      <c r="F1224" s="6"/>
      <c r="G1224" s="6"/>
      <c r="H1224" s="7" t="str">
        <f t="shared" ca="1" si="208"/>
        <v/>
      </c>
      <c r="I1224" s="8" t="str">
        <f t="shared" ca="1" si="209"/>
        <v/>
      </c>
      <c r="J1224" s="8" t="str">
        <f>IF(C1224="","",
COUNTIFS(
sales!$C:$C,$C1224,
sales!$E:$E,$E1224,
sales!$H:$H,"&gt;="&amp;$F1224,
sales!$H:$H,"&lt;="&amp;$G1224
))</f>
        <v/>
      </c>
      <c r="K1224" s="9" t="str">
        <f>IF(COUNTIFS(sales!C:C, C1224)=0,"",
_xlfn.MAXIFS(sales!H:H, sales!C:C, C1224))</f>
        <v/>
      </c>
      <c r="L1224" s="4"/>
      <c r="M1224" s="4"/>
      <c r="N1224" s="10" t="str">
        <f>IF(C1224="","",
SUMIFS(
sales!$I:$I,
sales!$C:$C,$C1224,
sales!$E:$E,$E1224,
sales!$H:$H,"&gt;="&amp;$F1224,
sales!$H:$H,"&lt;="&amp;$G1224
))</f>
        <v/>
      </c>
      <c r="O1224" s="10" t="str">
        <f t="shared" si="210"/>
        <v/>
      </c>
      <c r="P1224" s="11" t="str">
        <f t="shared" si="211"/>
        <v/>
      </c>
      <c r="Q1224" s="12" t="str">
        <f t="shared" ca="1" si="212"/>
        <v/>
      </c>
      <c r="R1224" s="100"/>
      <c r="S1224" s="14"/>
      <c r="T1224" s="15" t="str">
        <f t="shared" ca="1" si="213"/>
        <v/>
      </c>
      <c r="U1224" s="15" t="str">
        <f t="shared" ca="1" si="214"/>
        <v/>
      </c>
      <c r="V1224" s="16"/>
      <c r="W1224" s="17" t="str">
        <f t="shared" ca="1" si="215"/>
        <v/>
      </c>
      <c r="X1224" s="18" t="str">
        <f t="shared" ca="1" si="216"/>
        <v/>
      </c>
    </row>
    <row r="1225" spans="1:24" x14ac:dyDescent="0.35">
      <c r="A1225" s="3">
        <v>1221</v>
      </c>
      <c r="B1225" s="4"/>
      <c r="C1225" s="4"/>
      <c r="D1225" s="5" t="str">
        <f t="shared" si="207"/>
        <v/>
      </c>
      <c r="E1225" s="4"/>
      <c r="F1225" s="6"/>
      <c r="G1225" s="6"/>
      <c r="H1225" s="7" t="str">
        <f t="shared" ca="1" si="208"/>
        <v/>
      </c>
      <c r="I1225" s="8" t="str">
        <f t="shared" ca="1" si="209"/>
        <v/>
      </c>
      <c r="J1225" s="8" t="str">
        <f>IF(C1225="","",
COUNTIFS(
sales!$C:$C,$C1225,
sales!$E:$E,$E1225,
sales!$H:$H,"&gt;="&amp;$F1225,
sales!$H:$H,"&lt;="&amp;$G1225
))</f>
        <v/>
      </c>
      <c r="K1225" s="9" t="str">
        <f>IF(COUNTIFS(sales!C:C, C1225)=0,"",
_xlfn.MAXIFS(sales!H:H, sales!C:C, C1225))</f>
        <v/>
      </c>
      <c r="L1225" s="4"/>
      <c r="M1225" s="4"/>
      <c r="N1225" s="10" t="str">
        <f>IF(C1225="","",
SUMIFS(
sales!$I:$I,
sales!$C:$C,$C1225,
sales!$E:$E,$E1225,
sales!$H:$H,"&gt;="&amp;$F1225,
sales!$H:$H,"&lt;="&amp;$G1225
))</f>
        <v/>
      </c>
      <c r="O1225" s="10" t="str">
        <f t="shared" si="210"/>
        <v/>
      </c>
      <c r="P1225" s="11" t="str">
        <f t="shared" si="211"/>
        <v/>
      </c>
      <c r="Q1225" s="12" t="str">
        <f t="shared" ca="1" si="212"/>
        <v/>
      </c>
      <c r="R1225" s="100"/>
      <c r="S1225" s="14"/>
      <c r="T1225" s="15" t="str">
        <f t="shared" ca="1" si="213"/>
        <v/>
      </c>
      <c r="U1225" s="15" t="str">
        <f t="shared" ca="1" si="214"/>
        <v/>
      </c>
      <c r="V1225" s="16"/>
      <c r="W1225" s="17" t="str">
        <f t="shared" ca="1" si="215"/>
        <v/>
      </c>
      <c r="X1225" s="18" t="str">
        <f t="shared" ca="1" si="216"/>
        <v/>
      </c>
    </row>
    <row r="1226" spans="1:24" x14ac:dyDescent="0.35">
      <c r="A1226" s="3">
        <v>1222</v>
      </c>
      <c r="B1226" s="4"/>
      <c r="C1226" s="4"/>
      <c r="D1226" s="5" t="str">
        <f t="shared" si="207"/>
        <v/>
      </c>
      <c r="E1226" s="4"/>
      <c r="F1226" s="6"/>
      <c r="G1226" s="6"/>
      <c r="H1226" s="7" t="str">
        <f t="shared" ca="1" si="208"/>
        <v/>
      </c>
      <c r="I1226" s="8" t="str">
        <f t="shared" ca="1" si="209"/>
        <v/>
      </c>
      <c r="J1226" s="8" t="str">
        <f>IF(C1226="","",
COUNTIFS(
sales!$C:$C,$C1226,
sales!$E:$E,$E1226,
sales!$H:$H,"&gt;="&amp;$F1226,
sales!$H:$H,"&lt;="&amp;$G1226
))</f>
        <v/>
      </c>
      <c r="K1226" s="9" t="str">
        <f>IF(COUNTIFS(sales!C:C, C1226)=0,"",
_xlfn.MAXIFS(sales!H:H, sales!C:C, C1226))</f>
        <v/>
      </c>
      <c r="L1226" s="4"/>
      <c r="M1226" s="4"/>
      <c r="N1226" s="10" t="str">
        <f>IF(C1226="","",
SUMIFS(
sales!$I:$I,
sales!$C:$C,$C1226,
sales!$E:$E,$E1226,
sales!$H:$H,"&gt;="&amp;$F1226,
sales!$H:$H,"&lt;="&amp;$G1226
))</f>
        <v/>
      </c>
      <c r="O1226" s="10" t="str">
        <f t="shared" si="210"/>
        <v/>
      </c>
      <c r="P1226" s="11" t="str">
        <f t="shared" si="211"/>
        <v/>
      </c>
      <c r="Q1226" s="12" t="str">
        <f t="shared" ca="1" si="212"/>
        <v/>
      </c>
      <c r="R1226" s="100"/>
      <c r="S1226" s="14"/>
      <c r="T1226" s="15" t="str">
        <f t="shared" ca="1" si="213"/>
        <v/>
      </c>
      <c r="U1226" s="15" t="str">
        <f t="shared" ca="1" si="214"/>
        <v/>
      </c>
      <c r="V1226" s="16"/>
      <c r="W1226" s="17" t="str">
        <f t="shared" ca="1" si="215"/>
        <v/>
      </c>
      <c r="X1226" s="18" t="str">
        <f t="shared" ca="1" si="216"/>
        <v/>
      </c>
    </row>
    <row r="1227" spans="1:24" x14ac:dyDescent="0.35">
      <c r="A1227" s="3">
        <v>1223</v>
      </c>
      <c r="B1227" s="4"/>
      <c r="C1227" s="4"/>
      <c r="D1227" s="5" t="str">
        <f t="shared" si="207"/>
        <v/>
      </c>
      <c r="E1227" s="4"/>
      <c r="F1227" s="6"/>
      <c r="G1227" s="6"/>
      <c r="H1227" s="7" t="str">
        <f t="shared" ca="1" si="208"/>
        <v/>
      </c>
      <c r="I1227" s="8" t="str">
        <f t="shared" ca="1" si="209"/>
        <v/>
      </c>
      <c r="J1227" s="8" t="str">
        <f>IF(C1227="","",
COUNTIFS(
sales!$C:$C,$C1227,
sales!$E:$E,$E1227,
sales!$H:$H,"&gt;="&amp;$F1227,
sales!$H:$H,"&lt;="&amp;$G1227
))</f>
        <v/>
      </c>
      <c r="K1227" s="9" t="str">
        <f>IF(COUNTIFS(sales!C:C, C1227)=0,"",
_xlfn.MAXIFS(sales!H:H, sales!C:C, C1227))</f>
        <v/>
      </c>
      <c r="L1227" s="4"/>
      <c r="M1227" s="4"/>
      <c r="N1227" s="10" t="str">
        <f>IF(C1227="","",
SUMIFS(
sales!$I:$I,
sales!$C:$C,$C1227,
sales!$E:$E,$E1227,
sales!$H:$H,"&gt;="&amp;$F1227,
sales!$H:$H,"&lt;="&amp;$G1227
))</f>
        <v/>
      </c>
      <c r="O1227" s="10" t="str">
        <f t="shared" si="210"/>
        <v/>
      </c>
      <c r="P1227" s="11" t="str">
        <f t="shared" si="211"/>
        <v/>
      </c>
      <c r="Q1227" s="12" t="str">
        <f t="shared" ca="1" si="212"/>
        <v/>
      </c>
      <c r="R1227" s="100"/>
      <c r="S1227" s="14"/>
      <c r="T1227" s="15" t="str">
        <f t="shared" ca="1" si="213"/>
        <v/>
      </c>
      <c r="U1227" s="15" t="str">
        <f t="shared" ca="1" si="214"/>
        <v/>
      </c>
      <c r="V1227" s="16"/>
      <c r="W1227" s="17" t="str">
        <f t="shared" ca="1" si="215"/>
        <v/>
      </c>
      <c r="X1227" s="18" t="str">
        <f t="shared" ca="1" si="216"/>
        <v/>
      </c>
    </row>
    <row r="1228" spans="1:24" x14ac:dyDescent="0.35">
      <c r="A1228" s="3">
        <v>1224</v>
      </c>
      <c r="B1228" s="4"/>
      <c r="C1228" s="4"/>
      <c r="D1228" s="5" t="str">
        <f t="shared" si="207"/>
        <v/>
      </c>
      <c r="E1228" s="4"/>
      <c r="F1228" s="6"/>
      <c r="G1228" s="6"/>
      <c r="H1228" s="7" t="str">
        <f t="shared" ca="1" si="208"/>
        <v/>
      </c>
      <c r="I1228" s="8" t="str">
        <f t="shared" ca="1" si="209"/>
        <v/>
      </c>
      <c r="J1228" s="8" t="str">
        <f>IF(C1228="","",
COUNTIFS(
sales!$C:$C,$C1228,
sales!$E:$E,$E1228,
sales!$H:$H,"&gt;="&amp;$F1228,
sales!$H:$H,"&lt;="&amp;$G1228
))</f>
        <v/>
      </c>
      <c r="K1228" s="9" t="str">
        <f>IF(COUNTIFS(sales!C:C, C1228)=0,"",
_xlfn.MAXIFS(sales!H:H, sales!C:C, C1228))</f>
        <v/>
      </c>
      <c r="L1228" s="4"/>
      <c r="M1228" s="4"/>
      <c r="N1228" s="10" t="str">
        <f>IF(C1228="","",
SUMIFS(
sales!$I:$I,
sales!$C:$C,$C1228,
sales!$E:$E,$E1228,
sales!$H:$H,"&gt;="&amp;$F1228,
sales!$H:$H,"&lt;="&amp;$G1228
))</f>
        <v/>
      </c>
      <c r="O1228" s="10" t="str">
        <f t="shared" si="210"/>
        <v/>
      </c>
      <c r="P1228" s="11" t="str">
        <f t="shared" si="211"/>
        <v/>
      </c>
      <c r="Q1228" s="12" t="str">
        <f t="shared" ca="1" si="212"/>
        <v/>
      </c>
      <c r="R1228" s="100"/>
      <c r="S1228" s="14"/>
      <c r="T1228" s="15" t="str">
        <f t="shared" ca="1" si="213"/>
        <v/>
      </c>
      <c r="U1228" s="15" t="str">
        <f t="shared" ca="1" si="214"/>
        <v/>
      </c>
      <c r="V1228" s="16"/>
      <c r="W1228" s="17" t="str">
        <f t="shared" ca="1" si="215"/>
        <v/>
      </c>
      <c r="X1228" s="18" t="str">
        <f t="shared" ca="1" si="216"/>
        <v/>
      </c>
    </row>
    <row r="1229" spans="1:24" x14ac:dyDescent="0.35">
      <c r="A1229" s="3">
        <v>1225</v>
      </c>
      <c r="B1229" s="4"/>
      <c r="C1229" s="4"/>
      <c r="D1229" s="5" t="str">
        <f t="shared" si="207"/>
        <v/>
      </c>
      <c r="E1229" s="4"/>
      <c r="F1229" s="6"/>
      <c r="G1229" s="6"/>
      <c r="H1229" s="7" t="str">
        <f t="shared" ca="1" si="208"/>
        <v/>
      </c>
      <c r="I1229" s="8" t="str">
        <f t="shared" ca="1" si="209"/>
        <v/>
      </c>
      <c r="J1229" s="8" t="str">
        <f>IF(C1229="","",
COUNTIFS(
sales!$C:$C,$C1229,
sales!$E:$E,$E1229,
sales!$H:$H,"&gt;="&amp;$F1229,
sales!$H:$H,"&lt;="&amp;$G1229
))</f>
        <v/>
      </c>
      <c r="K1229" s="9" t="str">
        <f>IF(COUNTIFS(sales!C:C, C1229)=0,"",
_xlfn.MAXIFS(sales!H:H, sales!C:C, C1229))</f>
        <v/>
      </c>
      <c r="L1229" s="4"/>
      <c r="M1229" s="4"/>
      <c r="N1229" s="10" t="str">
        <f>IF(C1229="","",
SUMIFS(
sales!$I:$I,
sales!$C:$C,$C1229,
sales!$E:$E,$E1229,
sales!$H:$H,"&gt;="&amp;$F1229,
sales!$H:$H,"&lt;="&amp;$G1229
))</f>
        <v/>
      </c>
      <c r="O1229" s="10" t="str">
        <f t="shared" si="210"/>
        <v/>
      </c>
      <c r="P1229" s="11" t="str">
        <f t="shared" si="211"/>
        <v/>
      </c>
      <c r="Q1229" s="12" t="str">
        <f t="shared" ca="1" si="212"/>
        <v/>
      </c>
      <c r="R1229" s="100"/>
      <c r="S1229" s="14"/>
      <c r="T1229" s="15" t="str">
        <f t="shared" ca="1" si="213"/>
        <v/>
      </c>
      <c r="U1229" s="15" t="str">
        <f t="shared" ca="1" si="214"/>
        <v/>
      </c>
      <c r="V1229" s="16"/>
      <c r="W1229" s="17" t="str">
        <f t="shared" ca="1" si="215"/>
        <v/>
      </c>
      <c r="X1229" s="18" t="str">
        <f t="shared" ca="1" si="216"/>
        <v/>
      </c>
    </row>
    <row r="1230" spans="1:24" x14ac:dyDescent="0.35">
      <c r="A1230" s="3">
        <v>1226</v>
      </c>
      <c r="B1230" s="4"/>
      <c r="C1230" s="4"/>
      <c r="D1230" s="5" t="str">
        <f t="shared" si="207"/>
        <v/>
      </c>
      <c r="E1230" s="4"/>
      <c r="F1230" s="6"/>
      <c r="G1230" s="6"/>
      <c r="H1230" s="7" t="str">
        <f t="shared" ca="1" si="208"/>
        <v/>
      </c>
      <c r="I1230" s="8" t="str">
        <f t="shared" ca="1" si="209"/>
        <v/>
      </c>
      <c r="J1230" s="8" t="str">
        <f>IF(C1230="","",
COUNTIFS(
sales!$C:$C,$C1230,
sales!$E:$E,$E1230,
sales!$H:$H,"&gt;="&amp;$F1230,
sales!$H:$H,"&lt;="&amp;$G1230
))</f>
        <v/>
      </c>
      <c r="K1230" s="9" t="str">
        <f>IF(COUNTIFS(sales!C:C, C1230)=0,"",
_xlfn.MAXIFS(sales!H:H, sales!C:C, C1230))</f>
        <v/>
      </c>
      <c r="L1230" s="4"/>
      <c r="M1230" s="4"/>
      <c r="N1230" s="10" t="str">
        <f>IF(C1230="","",
SUMIFS(
sales!$I:$I,
sales!$C:$C,$C1230,
sales!$E:$E,$E1230,
sales!$H:$H,"&gt;="&amp;$F1230,
sales!$H:$H,"&lt;="&amp;$G1230
))</f>
        <v/>
      </c>
      <c r="O1230" s="10" t="str">
        <f t="shared" si="210"/>
        <v/>
      </c>
      <c r="P1230" s="11" t="str">
        <f t="shared" si="211"/>
        <v/>
      </c>
      <c r="Q1230" s="12" t="str">
        <f t="shared" ca="1" si="212"/>
        <v/>
      </c>
      <c r="R1230" s="100"/>
      <c r="S1230" s="14"/>
      <c r="T1230" s="15" t="str">
        <f t="shared" ca="1" si="213"/>
        <v/>
      </c>
      <c r="U1230" s="15" t="str">
        <f t="shared" ca="1" si="214"/>
        <v/>
      </c>
      <c r="V1230" s="16"/>
      <c r="W1230" s="17" t="str">
        <f t="shared" ca="1" si="215"/>
        <v/>
      </c>
      <c r="X1230" s="18" t="str">
        <f t="shared" ca="1" si="216"/>
        <v/>
      </c>
    </row>
    <row r="1231" spans="1:24" x14ac:dyDescent="0.35">
      <c r="A1231" s="3">
        <v>1227</v>
      </c>
      <c r="B1231" s="4"/>
      <c r="C1231" s="4"/>
      <c r="D1231" s="5" t="str">
        <f t="shared" si="207"/>
        <v/>
      </c>
      <c r="E1231" s="4"/>
      <c r="F1231" s="6"/>
      <c r="G1231" s="6"/>
      <c r="H1231" s="7" t="str">
        <f t="shared" ca="1" si="208"/>
        <v/>
      </c>
      <c r="I1231" s="8" t="str">
        <f t="shared" ca="1" si="209"/>
        <v/>
      </c>
      <c r="J1231" s="8" t="str">
        <f>IF(C1231="","",
COUNTIFS(
sales!$C:$C,$C1231,
sales!$E:$E,$E1231,
sales!$H:$H,"&gt;="&amp;$F1231,
sales!$H:$H,"&lt;="&amp;$G1231
))</f>
        <v/>
      </c>
      <c r="K1231" s="9" t="str">
        <f>IF(COUNTIFS(sales!C:C, C1231)=0,"",
_xlfn.MAXIFS(sales!H:H, sales!C:C, C1231))</f>
        <v/>
      </c>
      <c r="L1231" s="4"/>
      <c r="M1231" s="4"/>
      <c r="N1231" s="10" t="str">
        <f>IF(C1231="","",
SUMIFS(
sales!$I:$I,
sales!$C:$C,$C1231,
sales!$E:$E,$E1231,
sales!$H:$H,"&gt;="&amp;$F1231,
sales!$H:$H,"&lt;="&amp;$G1231
))</f>
        <v/>
      </c>
      <c r="O1231" s="10" t="str">
        <f t="shared" si="210"/>
        <v/>
      </c>
      <c r="P1231" s="11" t="str">
        <f t="shared" si="211"/>
        <v/>
      </c>
      <c r="Q1231" s="12" t="str">
        <f t="shared" ca="1" si="212"/>
        <v/>
      </c>
      <c r="R1231" s="100"/>
      <c r="S1231" s="14"/>
      <c r="T1231" s="15" t="str">
        <f t="shared" ca="1" si="213"/>
        <v/>
      </c>
      <c r="U1231" s="15" t="str">
        <f t="shared" ca="1" si="214"/>
        <v/>
      </c>
      <c r="V1231" s="16"/>
      <c r="W1231" s="17" t="str">
        <f t="shared" ca="1" si="215"/>
        <v/>
      </c>
      <c r="X1231" s="18" t="str">
        <f t="shared" ca="1" si="216"/>
        <v/>
      </c>
    </row>
    <row r="1232" spans="1:24" x14ac:dyDescent="0.35">
      <c r="A1232" s="3">
        <v>1228</v>
      </c>
      <c r="B1232" s="4"/>
      <c r="C1232" s="4"/>
      <c r="D1232" s="5" t="str">
        <f t="shared" si="207"/>
        <v/>
      </c>
      <c r="E1232" s="4"/>
      <c r="F1232" s="6"/>
      <c r="G1232" s="6"/>
      <c r="H1232" s="7" t="str">
        <f t="shared" ca="1" si="208"/>
        <v/>
      </c>
      <c r="I1232" s="8" t="str">
        <f t="shared" ca="1" si="209"/>
        <v/>
      </c>
      <c r="J1232" s="8" t="str">
        <f>IF(C1232="","",
COUNTIFS(
sales!$C:$C,$C1232,
sales!$E:$E,$E1232,
sales!$H:$H,"&gt;="&amp;$F1232,
sales!$H:$H,"&lt;="&amp;$G1232
))</f>
        <v/>
      </c>
      <c r="K1232" s="9" t="str">
        <f>IF(COUNTIFS(sales!C:C, C1232)=0,"",
_xlfn.MAXIFS(sales!H:H, sales!C:C, C1232))</f>
        <v/>
      </c>
      <c r="L1232" s="4"/>
      <c r="M1232" s="4"/>
      <c r="N1232" s="10" t="str">
        <f>IF(C1232="","",
SUMIFS(
sales!$I:$I,
sales!$C:$C,$C1232,
sales!$E:$E,$E1232,
sales!$H:$H,"&gt;="&amp;$F1232,
sales!$H:$H,"&lt;="&amp;$G1232
))</f>
        <v/>
      </c>
      <c r="O1232" s="10" t="str">
        <f t="shared" si="210"/>
        <v/>
      </c>
      <c r="P1232" s="11" t="str">
        <f t="shared" si="211"/>
        <v/>
      </c>
      <c r="Q1232" s="12" t="str">
        <f t="shared" ca="1" si="212"/>
        <v/>
      </c>
      <c r="R1232" s="100"/>
      <c r="S1232" s="14"/>
      <c r="T1232" s="15" t="str">
        <f t="shared" ca="1" si="213"/>
        <v/>
      </c>
      <c r="U1232" s="15" t="str">
        <f t="shared" ca="1" si="214"/>
        <v/>
      </c>
      <c r="V1232" s="16"/>
      <c r="W1232" s="17" t="str">
        <f t="shared" ca="1" si="215"/>
        <v/>
      </c>
      <c r="X1232" s="18" t="str">
        <f t="shared" ca="1" si="216"/>
        <v/>
      </c>
    </row>
    <row r="1233" spans="1:24" x14ac:dyDescent="0.35">
      <c r="A1233" s="3">
        <v>1229</v>
      </c>
      <c r="B1233" s="4"/>
      <c r="C1233" s="4"/>
      <c r="D1233" s="5" t="str">
        <f t="shared" si="207"/>
        <v/>
      </c>
      <c r="E1233" s="4"/>
      <c r="F1233" s="6"/>
      <c r="G1233" s="6"/>
      <c r="H1233" s="7" t="str">
        <f t="shared" ca="1" si="208"/>
        <v/>
      </c>
      <c r="I1233" s="8" t="str">
        <f t="shared" ca="1" si="209"/>
        <v/>
      </c>
      <c r="J1233" s="8" t="str">
        <f>IF(C1233="","",
COUNTIFS(
sales!$C:$C,$C1233,
sales!$E:$E,$E1233,
sales!$H:$H,"&gt;="&amp;$F1233,
sales!$H:$H,"&lt;="&amp;$G1233
))</f>
        <v/>
      </c>
      <c r="K1233" s="9" t="str">
        <f>IF(COUNTIFS(sales!C:C, C1233)=0,"",
_xlfn.MAXIFS(sales!H:H, sales!C:C, C1233))</f>
        <v/>
      </c>
      <c r="L1233" s="4"/>
      <c r="M1233" s="4"/>
      <c r="N1233" s="10" t="str">
        <f>IF(C1233="","",
SUMIFS(
sales!$I:$I,
sales!$C:$C,$C1233,
sales!$E:$E,$E1233,
sales!$H:$H,"&gt;="&amp;$F1233,
sales!$H:$H,"&lt;="&amp;$G1233
))</f>
        <v/>
      </c>
      <c r="O1233" s="10" t="str">
        <f t="shared" si="210"/>
        <v/>
      </c>
      <c r="P1233" s="11" t="str">
        <f t="shared" si="211"/>
        <v/>
      </c>
      <c r="Q1233" s="12" t="str">
        <f t="shared" ca="1" si="212"/>
        <v/>
      </c>
      <c r="R1233" s="100"/>
      <c r="S1233" s="14"/>
      <c r="T1233" s="15" t="str">
        <f t="shared" ca="1" si="213"/>
        <v/>
      </c>
      <c r="U1233" s="15" t="str">
        <f t="shared" ca="1" si="214"/>
        <v/>
      </c>
      <c r="V1233" s="16"/>
      <c r="W1233" s="17" t="str">
        <f t="shared" ca="1" si="215"/>
        <v/>
      </c>
      <c r="X1233" s="18" t="str">
        <f t="shared" ca="1" si="216"/>
        <v/>
      </c>
    </row>
    <row r="1234" spans="1:24" x14ac:dyDescent="0.35">
      <c r="A1234" s="3">
        <v>1230</v>
      </c>
      <c r="B1234" s="4"/>
      <c r="C1234" s="4"/>
      <c r="D1234" s="5" t="str">
        <f t="shared" si="207"/>
        <v/>
      </c>
      <c r="E1234" s="4"/>
      <c r="F1234" s="6"/>
      <c r="G1234" s="6"/>
      <c r="H1234" s="7" t="str">
        <f t="shared" ca="1" si="208"/>
        <v/>
      </c>
      <c r="I1234" s="8" t="str">
        <f t="shared" ca="1" si="209"/>
        <v/>
      </c>
      <c r="J1234" s="8" t="str">
        <f>IF(C1234="","",
COUNTIFS(
sales!$C:$C,$C1234,
sales!$E:$E,$E1234,
sales!$H:$H,"&gt;="&amp;$F1234,
sales!$H:$H,"&lt;="&amp;$G1234
))</f>
        <v/>
      </c>
      <c r="K1234" s="9" t="str">
        <f>IF(COUNTIFS(sales!C:C, C1234)=0,"",
_xlfn.MAXIFS(sales!H:H, sales!C:C, C1234))</f>
        <v/>
      </c>
      <c r="L1234" s="4"/>
      <c r="M1234" s="4"/>
      <c r="N1234" s="10" t="str">
        <f>IF(C1234="","",
SUMIFS(
sales!$I:$I,
sales!$C:$C,$C1234,
sales!$E:$E,$E1234,
sales!$H:$H,"&gt;="&amp;$F1234,
sales!$H:$H,"&lt;="&amp;$G1234
))</f>
        <v/>
      </c>
      <c r="O1234" s="10" t="str">
        <f t="shared" si="210"/>
        <v/>
      </c>
      <c r="P1234" s="11" t="str">
        <f t="shared" si="211"/>
        <v/>
      </c>
      <c r="Q1234" s="12" t="str">
        <f t="shared" ca="1" si="212"/>
        <v/>
      </c>
      <c r="R1234" s="100"/>
      <c r="S1234" s="14"/>
      <c r="T1234" s="15" t="str">
        <f t="shared" ca="1" si="213"/>
        <v/>
      </c>
      <c r="U1234" s="15" t="str">
        <f t="shared" ca="1" si="214"/>
        <v/>
      </c>
      <c r="V1234" s="16"/>
      <c r="W1234" s="17" t="str">
        <f t="shared" ca="1" si="215"/>
        <v/>
      </c>
      <c r="X1234" s="18" t="str">
        <f t="shared" ca="1" si="216"/>
        <v/>
      </c>
    </row>
    <row r="1235" spans="1:24" x14ac:dyDescent="0.35">
      <c r="A1235" s="3">
        <v>1231</v>
      </c>
      <c r="B1235" s="4"/>
      <c r="C1235" s="4"/>
      <c r="D1235" s="5" t="str">
        <f t="shared" si="207"/>
        <v/>
      </c>
      <c r="E1235" s="4"/>
      <c r="F1235" s="6"/>
      <c r="G1235" s="6"/>
      <c r="H1235" s="7" t="str">
        <f t="shared" ca="1" si="208"/>
        <v/>
      </c>
      <c r="I1235" s="8" t="str">
        <f t="shared" ca="1" si="209"/>
        <v/>
      </c>
      <c r="J1235" s="8" t="str">
        <f>IF(C1235="","",
COUNTIFS(
sales!$C:$C,$C1235,
sales!$E:$E,$E1235,
sales!$H:$H,"&gt;="&amp;$F1235,
sales!$H:$H,"&lt;="&amp;$G1235
))</f>
        <v/>
      </c>
      <c r="K1235" s="9" t="str">
        <f>IF(COUNTIFS(sales!C:C, C1235)=0,"",
_xlfn.MAXIFS(sales!H:H, sales!C:C, C1235))</f>
        <v/>
      </c>
      <c r="L1235" s="4"/>
      <c r="M1235" s="4"/>
      <c r="N1235" s="10" t="str">
        <f>IF(C1235="","",
SUMIFS(
sales!$I:$I,
sales!$C:$C,$C1235,
sales!$E:$E,$E1235,
sales!$H:$H,"&gt;="&amp;$F1235,
sales!$H:$H,"&lt;="&amp;$G1235
))</f>
        <v/>
      </c>
      <c r="O1235" s="10" t="str">
        <f t="shared" si="210"/>
        <v/>
      </c>
      <c r="P1235" s="11" t="str">
        <f t="shared" si="211"/>
        <v/>
      </c>
      <c r="Q1235" s="12" t="str">
        <f t="shared" ca="1" si="212"/>
        <v/>
      </c>
      <c r="R1235" s="100"/>
      <c r="S1235" s="14"/>
      <c r="T1235" s="15" t="str">
        <f t="shared" ca="1" si="213"/>
        <v/>
      </c>
      <c r="U1235" s="15" t="str">
        <f t="shared" ca="1" si="214"/>
        <v/>
      </c>
      <c r="V1235" s="16"/>
      <c r="W1235" s="17" t="str">
        <f t="shared" ca="1" si="215"/>
        <v/>
      </c>
      <c r="X1235" s="18" t="str">
        <f t="shared" ca="1" si="216"/>
        <v/>
      </c>
    </row>
    <row r="1236" spans="1:24" x14ac:dyDescent="0.35">
      <c r="A1236" s="3">
        <v>1232</v>
      </c>
      <c r="B1236" s="4"/>
      <c r="C1236" s="4"/>
      <c r="D1236" s="5" t="str">
        <f t="shared" si="207"/>
        <v/>
      </c>
      <c r="E1236" s="4"/>
      <c r="F1236" s="6"/>
      <c r="G1236" s="6"/>
      <c r="H1236" s="7" t="str">
        <f t="shared" ca="1" si="208"/>
        <v/>
      </c>
      <c r="I1236" s="8" t="str">
        <f t="shared" ca="1" si="209"/>
        <v/>
      </c>
      <c r="J1236" s="8" t="str">
        <f>IF(C1236="","",
COUNTIFS(
sales!$C:$C,$C1236,
sales!$E:$E,$E1236,
sales!$H:$H,"&gt;="&amp;$F1236,
sales!$H:$H,"&lt;="&amp;$G1236
))</f>
        <v/>
      </c>
      <c r="K1236" s="9" t="str">
        <f>IF(COUNTIFS(sales!C:C, C1236)=0,"",
_xlfn.MAXIFS(sales!H:H, sales!C:C, C1236))</f>
        <v/>
      </c>
      <c r="L1236" s="4"/>
      <c r="M1236" s="4"/>
      <c r="N1236" s="10" t="str">
        <f>IF(C1236="","",
SUMIFS(
sales!$I:$I,
sales!$C:$C,$C1236,
sales!$E:$E,$E1236,
sales!$H:$H,"&gt;="&amp;$F1236,
sales!$H:$H,"&lt;="&amp;$G1236
))</f>
        <v/>
      </c>
      <c r="O1236" s="10" t="str">
        <f t="shared" si="210"/>
        <v/>
      </c>
      <c r="P1236" s="11" t="str">
        <f t="shared" si="211"/>
        <v/>
      </c>
      <c r="Q1236" s="12" t="str">
        <f t="shared" ca="1" si="212"/>
        <v/>
      </c>
      <c r="R1236" s="100"/>
      <c r="S1236" s="14"/>
      <c r="T1236" s="15" t="str">
        <f t="shared" ca="1" si="213"/>
        <v/>
      </c>
      <c r="U1236" s="15" t="str">
        <f t="shared" ca="1" si="214"/>
        <v/>
      </c>
      <c r="V1236" s="16"/>
      <c r="W1236" s="17" t="str">
        <f t="shared" ca="1" si="215"/>
        <v/>
      </c>
      <c r="X1236" s="18" t="str">
        <f t="shared" ca="1" si="216"/>
        <v/>
      </c>
    </row>
    <row r="1237" spans="1:24" x14ac:dyDescent="0.35">
      <c r="A1237" s="3">
        <v>1233</v>
      </c>
      <c r="B1237" s="4"/>
      <c r="C1237" s="4"/>
      <c r="D1237" s="5" t="str">
        <f t="shared" si="207"/>
        <v/>
      </c>
      <c r="E1237" s="4"/>
      <c r="F1237" s="6"/>
      <c r="G1237" s="6"/>
      <c r="H1237" s="7" t="str">
        <f t="shared" ca="1" si="208"/>
        <v/>
      </c>
      <c r="I1237" s="8" t="str">
        <f t="shared" ca="1" si="209"/>
        <v/>
      </c>
      <c r="J1237" s="8" t="str">
        <f>IF(C1237="","",
COUNTIFS(
sales!$C:$C,$C1237,
sales!$E:$E,$E1237,
sales!$H:$H,"&gt;="&amp;$F1237,
sales!$H:$H,"&lt;="&amp;$G1237
))</f>
        <v/>
      </c>
      <c r="K1237" s="9" t="str">
        <f>IF(COUNTIFS(sales!C:C, C1237)=0,"",
_xlfn.MAXIFS(sales!H:H, sales!C:C, C1237))</f>
        <v/>
      </c>
      <c r="L1237" s="4"/>
      <c r="M1237" s="4"/>
      <c r="N1237" s="10" t="str">
        <f>IF(C1237="","",
SUMIFS(
sales!$I:$I,
sales!$C:$C,$C1237,
sales!$E:$E,$E1237,
sales!$H:$H,"&gt;="&amp;$F1237,
sales!$H:$H,"&lt;="&amp;$G1237
))</f>
        <v/>
      </c>
      <c r="O1237" s="10" t="str">
        <f t="shared" si="210"/>
        <v/>
      </c>
      <c r="P1237" s="11" t="str">
        <f t="shared" si="211"/>
        <v/>
      </c>
      <c r="Q1237" s="12" t="str">
        <f t="shared" ca="1" si="212"/>
        <v/>
      </c>
      <c r="R1237" s="100"/>
      <c r="S1237" s="14"/>
      <c r="T1237" s="15" t="str">
        <f t="shared" ca="1" si="213"/>
        <v/>
      </c>
      <c r="U1237" s="15" t="str">
        <f t="shared" ca="1" si="214"/>
        <v/>
      </c>
      <c r="V1237" s="16"/>
      <c r="W1237" s="17" t="str">
        <f t="shared" ca="1" si="215"/>
        <v/>
      </c>
      <c r="X1237" s="18" t="str">
        <f t="shared" ca="1" si="216"/>
        <v/>
      </c>
    </row>
    <row r="1238" spans="1:24" x14ac:dyDescent="0.35">
      <c r="A1238" s="3">
        <v>1234</v>
      </c>
      <c r="B1238" s="4"/>
      <c r="C1238" s="4"/>
      <c r="D1238" s="5" t="str">
        <f t="shared" si="207"/>
        <v/>
      </c>
      <c r="E1238" s="4"/>
      <c r="F1238" s="6"/>
      <c r="G1238" s="6"/>
      <c r="H1238" s="7" t="str">
        <f t="shared" ca="1" si="208"/>
        <v/>
      </c>
      <c r="I1238" s="8" t="str">
        <f t="shared" ca="1" si="209"/>
        <v/>
      </c>
      <c r="J1238" s="8" t="str">
        <f>IF(C1238="","",
COUNTIFS(
sales!$C:$C,$C1238,
sales!$E:$E,$E1238,
sales!$H:$H,"&gt;="&amp;$F1238,
sales!$H:$H,"&lt;="&amp;$G1238
))</f>
        <v/>
      </c>
      <c r="K1238" s="9" t="str">
        <f>IF(COUNTIFS(sales!C:C, C1238)=0,"",
_xlfn.MAXIFS(sales!H:H, sales!C:C, C1238))</f>
        <v/>
      </c>
      <c r="L1238" s="4"/>
      <c r="M1238" s="4"/>
      <c r="N1238" s="10" t="str">
        <f>IF(C1238="","",
SUMIFS(
sales!$I:$I,
sales!$C:$C,$C1238,
sales!$E:$E,$E1238,
sales!$H:$H,"&gt;="&amp;$F1238,
sales!$H:$H,"&lt;="&amp;$G1238
))</f>
        <v/>
      </c>
      <c r="O1238" s="10" t="str">
        <f t="shared" si="210"/>
        <v/>
      </c>
      <c r="P1238" s="11" t="str">
        <f t="shared" si="211"/>
        <v/>
      </c>
      <c r="Q1238" s="12" t="str">
        <f t="shared" ca="1" si="212"/>
        <v/>
      </c>
      <c r="R1238" s="100"/>
      <c r="S1238" s="14"/>
      <c r="T1238" s="15" t="str">
        <f t="shared" ca="1" si="213"/>
        <v/>
      </c>
      <c r="U1238" s="15" t="str">
        <f t="shared" ca="1" si="214"/>
        <v/>
      </c>
      <c r="V1238" s="16"/>
      <c r="W1238" s="17" t="str">
        <f t="shared" ca="1" si="215"/>
        <v/>
      </c>
      <c r="X1238" s="18" t="str">
        <f t="shared" ca="1" si="216"/>
        <v/>
      </c>
    </row>
    <row r="1239" spans="1:24" x14ac:dyDescent="0.35">
      <c r="A1239" s="3">
        <v>1235</v>
      </c>
      <c r="B1239" s="4"/>
      <c r="C1239" s="4"/>
      <c r="D1239" s="5" t="str">
        <f t="shared" si="207"/>
        <v/>
      </c>
      <c r="E1239" s="4"/>
      <c r="F1239" s="6"/>
      <c r="G1239" s="6"/>
      <c r="H1239" s="7" t="str">
        <f t="shared" ca="1" si="208"/>
        <v/>
      </c>
      <c r="I1239" s="8" t="str">
        <f t="shared" ca="1" si="209"/>
        <v/>
      </c>
      <c r="J1239" s="8" t="str">
        <f>IF(C1239="","",
COUNTIFS(
sales!$C:$C,$C1239,
sales!$E:$E,$E1239,
sales!$H:$H,"&gt;="&amp;$F1239,
sales!$H:$H,"&lt;="&amp;$G1239
))</f>
        <v/>
      </c>
      <c r="K1239" s="9" t="str">
        <f>IF(COUNTIFS(sales!C:C, C1239)=0,"",
_xlfn.MAXIFS(sales!H:H, sales!C:C, C1239))</f>
        <v/>
      </c>
      <c r="L1239" s="4"/>
      <c r="M1239" s="4"/>
      <c r="N1239" s="10" t="str">
        <f>IF(C1239="","",
SUMIFS(
sales!$I:$I,
sales!$C:$C,$C1239,
sales!$E:$E,$E1239,
sales!$H:$H,"&gt;="&amp;$F1239,
sales!$H:$H,"&lt;="&amp;$G1239
))</f>
        <v/>
      </c>
      <c r="O1239" s="10" t="str">
        <f t="shared" si="210"/>
        <v/>
      </c>
      <c r="P1239" s="11" t="str">
        <f t="shared" si="211"/>
        <v/>
      </c>
      <c r="Q1239" s="12" t="str">
        <f t="shared" ca="1" si="212"/>
        <v/>
      </c>
      <c r="R1239" s="100"/>
      <c r="S1239" s="14"/>
      <c r="T1239" s="15" t="str">
        <f t="shared" ca="1" si="213"/>
        <v/>
      </c>
      <c r="U1239" s="15" t="str">
        <f t="shared" ca="1" si="214"/>
        <v/>
      </c>
      <c r="V1239" s="16"/>
      <c r="W1239" s="17" t="str">
        <f t="shared" ca="1" si="215"/>
        <v/>
      </c>
      <c r="X1239" s="18" t="str">
        <f t="shared" ca="1" si="216"/>
        <v/>
      </c>
    </row>
    <row r="1240" spans="1:24" x14ac:dyDescent="0.35">
      <c r="A1240" s="3">
        <v>1236</v>
      </c>
      <c r="B1240" s="4"/>
      <c r="C1240" s="4"/>
      <c r="D1240" s="5" t="str">
        <f t="shared" si="207"/>
        <v/>
      </c>
      <c r="E1240" s="4"/>
      <c r="F1240" s="6"/>
      <c r="G1240" s="6"/>
      <c r="H1240" s="7" t="str">
        <f t="shared" ca="1" si="208"/>
        <v/>
      </c>
      <c r="I1240" s="8" t="str">
        <f t="shared" ca="1" si="209"/>
        <v/>
      </c>
      <c r="J1240" s="8" t="str">
        <f>IF(C1240="","",
COUNTIFS(
sales!$C:$C,$C1240,
sales!$E:$E,$E1240,
sales!$H:$H,"&gt;="&amp;$F1240,
sales!$H:$H,"&lt;="&amp;$G1240
))</f>
        <v/>
      </c>
      <c r="K1240" s="9" t="str">
        <f>IF(COUNTIFS(sales!C:C, C1240)=0,"",
_xlfn.MAXIFS(sales!H:H, sales!C:C, C1240))</f>
        <v/>
      </c>
      <c r="L1240" s="4"/>
      <c r="M1240" s="4"/>
      <c r="N1240" s="10" t="str">
        <f>IF(C1240="","",
SUMIFS(
sales!$I:$I,
sales!$C:$C,$C1240,
sales!$E:$E,$E1240,
sales!$H:$H,"&gt;="&amp;$F1240,
sales!$H:$H,"&lt;="&amp;$G1240
))</f>
        <v/>
      </c>
      <c r="O1240" s="10" t="str">
        <f t="shared" si="210"/>
        <v/>
      </c>
      <c r="P1240" s="11" t="str">
        <f t="shared" si="211"/>
        <v/>
      </c>
      <c r="Q1240" s="12" t="str">
        <f t="shared" ca="1" si="212"/>
        <v/>
      </c>
      <c r="R1240" s="100"/>
      <c r="S1240" s="14"/>
      <c r="T1240" s="15" t="str">
        <f t="shared" ca="1" si="213"/>
        <v/>
      </c>
      <c r="U1240" s="15" t="str">
        <f t="shared" ca="1" si="214"/>
        <v/>
      </c>
      <c r="V1240" s="16"/>
      <c r="W1240" s="17" t="str">
        <f t="shared" ca="1" si="215"/>
        <v/>
      </c>
      <c r="X1240" s="18" t="str">
        <f t="shared" ca="1" si="216"/>
        <v/>
      </c>
    </row>
    <row r="1241" spans="1:24" x14ac:dyDescent="0.35">
      <c r="A1241" s="3">
        <v>1237</v>
      </c>
      <c r="B1241" s="4"/>
      <c r="C1241" s="4"/>
      <c r="D1241" s="5" t="str">
        <f t="shared" si="207"/>
        <v/>
      </c>
      <c r="E1241" s="4"/>
      <c r="F1241" s="6"/>
      <c r="G1241" s="6"/>
      <c r="H1241" s="7" t="str">
        <f t="shared" ca="1" si="208"/>
        <v/>
      </c>
      <c r="I1241" s="8" t="str">
        <f t="shared" ca="1" si="209"/>
        <v/>
      </c>
      <c r="J1241" s="8" t="str">
        <f>IF(C1241="","",
COUNTIFS(
sales!$C:$C,$C1241,
sales!$E:$E,$E1241,
sales!$H:$H,"&gt;="&amp;$F1241,
sales!$H:$H,"&lt;="&amp;$G1241
))</f>
        <v/>
      </c>
      <c r="K1241" s="9" t="str">
        <f>IF(COUNTIFS(sales!C:C, C1241)=0,"",
_xlfn.MAXIFS(sales!H:H, sales!C:C, C1241))</f>
        <v/>
      </c>
      <c r="L1241" s="4"/>
      <c r="M1241" s="4"/>
      <c r="N1241" s="10" t="str">
        <f>IF(C1241="","",
SUMIFS(
sales!$I:$I,
sales!$C:$C,$C1241,
sales!$E:$E,$E1241,
sales!$H:$H,"&gt;="&amp;$F1241,
sales!$H:$H,"&lt;="&amp;$G1241
))</f>
        <v/>
      </c>
      <c r="O1241" s="10" t="str">
        <f t="shared" si="210"/>
        <v/>
      </c>
      <c r="P1241" s="11" t="str">
        <f t="shared" si="211"/>
        <v/>
      </c>
      <c r="Q1241" s="12" t="str">
        <f t="shared" ca="1" si="212"/>
        <v/>
      </c>
      <c r="R1241" s="100"/>
      <c r="S1241" s="14"/>
      <c r="T1241" s="15" t="str">
        <f t="shared" ca="1" si="213"/>
        <v/>
      </c>
      <c r="U1241" s="15" t="str">
        <f t="shared" ca="1" si="214"/>
        <v/>
      </c>
      <c r="V1241" s="16"/>
      <c r="W1241" s="17" t="str">
        <f t="shared" ca="1" si="215"/>
        <v/>
      </c>
      <c r="X1241" s="18" t="str">
        <f t="shared" ca="1" si="216"/>
        <v/>
      </c>
    </row>
    <row r="1242" spans="1:24" x14ac:dyDescent="0.35">
      <c r="A1242" s="3">
        <v>1238</v>
      </c>
      <c r="B1242" s="4"/>
      <c r="C1242" s="4"/>
      <c r="D1242" s="5" t="str">
        <f t="shared" si="207"/>
        <v/>
      </c>
      <c r="E1242" s="4"/>
      <c r="F1242" s="6"/>
      <c r="G1242" s="6"/>
      <c r="H1242" s="7" t="str">
        <f t="shared" ca="1" si="208"/>
        <v/>
      </c>
      <c r="I1242" s="8" t="str">
        <f t="shared" ca="1" si="209"/>
        <v/>
      </c>
      <c r="J1242" s="8" t="str">
        <f>IF(C1242="","",
COUNTIFS(
sales!$C:$C,$C1242,
sales!$E:$E,$E1242,
sales!$H:$H,"&gt;="&amp;$F1242,
sales!$H:$H,"&lt;="&amp;$G1242
))</f>
        <v/>
      </c>
      <c r="K1242" s="9" t="str">
        <f>IF(COUNTIFS(sales!C:C, C1242)=0,"",
_xlfn.MAXIFS(sales!H:H, sales!C:C, C1242))</f>
        <v/>
      </c>
      <c r="L1242" s="4"/>
      <c r="M1242" s="4"/>
      <c r="N1242" s="10" t="str">
        <f>IF(C1242="","",
SUMIFS(
sales!$I:$I,
sales!$C:$C,$C1242,
sales!$E:$E,$E1242,
sales!$H:$H,"&gt;="&amp;$F1242,
sales!$H:$H,"&lt;="&amp;$G1242
))</f>
        <v/>
      </c>
      <c r="O1242" s="10" t="str">
        <f t="shared" si="210"/>
        <v/>
      </c>
      <c r="P1242" s="11" t="str">
        <f t="shared" si="211"/>
        <v/>
      </c>
      <c r="Q1242" s="12" t="str">
        <f t="shared" ca="1" si="212"/>
        <v/>
      </c>
      <c r="R1242" s="100"/>
      <c r="S1242" s="14"/>
      <c r="T1242" s="15" t="str">
        <f t="shared" ca="1" si="213"/>
        <v/>
      </c>
      <c r="U1242" s="15" t="str">
        <f t="shared" ca="1" si="214"/>
        <v/>
      </c>
      <c r="V1242" s="16"/>
      <c r="W1242" s="17" t="str">
        <f t="shared" ca="1" si="215"/>
        <v/>
      </c>
      <c r="X1242" s="18" t="str">
        <f t="shared" ca="1" si="216"/>
        <v/>
      </c>
    </row>
    <row r="1243" spans="1:24" x14ac:dyDescent="0.35">
      <c r="A1243" s="3">
        <v>1239</v>
      </c>
      <c r="B1243" s="4"/>
      <c r="C1243" s="4"/>
      <c r="D1243" s="5" t="str">
        <f t="shared" si="207"/>
        <v/>
      </c>
      <c r="E1243" s="4"/>
      <c r="F1243" s="6"/>
      <c r="G1243" s="6"/>
      <c r="H1243" s="7" t="str">
        <f t="shared" ca="1" si="208"/>
        <v/>
      </c>
      <c r="I1243" s="8" t="str">
        <f t="shared" ca="1" si="209"/>
        <v/>
      </c>
      <c r="J1243" s="8" t="str">
        <f>IF(C1243="","",
COUNTIFS(
sales!$C:$C,$C1243,
sales!$E:$E,$E1243,
sales!$H:$H,"&gt;="&amp;$F1243,
sales!$H:$H,"&lt;="&amp;$G1243
))</f>
        <v/>
      </c>
      <c r="K1243" s="9" t="str">
        <f>IF(COUNTIFS(sales!C:C, C1243)=0,"",
_xlfn.MAXIFS(sales!H:H, sales!C:C, C1243))</f>
        <v/>
      </c>
      <c r="L1243" s="4"/>
      <c r="M1243" s="4"/>
      <c r="N1243" s="10" t="str">
        <f>IF(C1243="","",
SUMIFS(
sales!$I:$I,
sales!$C:$C,$C1243,
sales!$E:$E,$E1243,
sales!$H:$H,"&gt;="&amp;$F1243,
sales!$H:$H,"&lt;="&amp;$G1243
))</f>
        <v/>
      </c>
      <c r="O1243" s="10" t="str">
        <f t="shared" si="210"/>
        <v/>
      </c>
      <c r="P1243" s="11" t="str">
        <f t="shared" si="211"/>
        <v/>
      </c>
      <c r="Q1243" s="12" t="str">
        <f t="shared" ca="1" si="212"/>
        <v/>
      </c>
      <c r="R1243" s="100"/>
      <c r="S1243" s="14"/>
      <c r="T1243" s="15" t="str">
        <f t="shared" ca="1" si="213"/>
        <v/>
      </c>
      <c r="U1243" s="15" t="str">
        <f t="shared" ca="1" si="214"/>
        <v/>
      </c>
      <c r="V1243" s="16"/>
      <c r="W1243" s="17" t="str">
        <f t="shared" ca="1" si="215"/>
        <v/>
      </c>
      <c r="X1243" s="18" t="str">
        <f t="shared" ca="1" si="216"/>
        <v/>
      </c>
    </row>
    <row r="1244" spans="1:24" x14ac:dyDescent="0.35">
      <c r="A1244" s="3">
        <v>1240</v>
      </c>
      <c r="B1244" s="4"/>
      <c r="C1244" s="4"/>
      <c r="D1244" s="5" t="str">
        <f t="shared" si="207"/>
        <v/>
      </c>
      <c r="E1244" s="4"/>
      <c r="F1244" s="6"/>
      <c r="G1244" s="6"/>
      <c r="H1244" s="7" t="str">
        <f t="shared" ca="1" si="208"/>
        <v/>
      </c>
      <c r="I1244" s="8" t="str">
        <f t="shared" ca="1" si="209"/>
        <v/>
      </c>
      <c r="J1244" s="8" t="str">
        <f>IF(C1244="","",
COUNTIFS(
sales!$C:$C,$C1244,
sales!$E:$E,$E1244,
sales!$H:$H,"&gt;="&amp;$F1244,
sales!$H:$H,"&lt;="&amp;$G1244
))</f>
        <v/>
      </c>
      <c r="K1244" s="9" t="str">
        <f>IF(COUNTIFS(sales!C:C, C1244)=0,"",
_xlfn.MAXIFS(sales!H:H, sales!C:C, C1244))</f>
        <v/>
      </c>
      <c r="L1244" s="4"/>
      <c r="M1244" s="4"/>
      <c r="N1244" s="10" t="str">
        <f>IF(C1244="","",
SUMIFS(
sales!$I:$I,
sales!$C:$C,$C1244,
sales!$E:$E,$E1244,
sales!$H:$H,"&gt;="&amp;$F1244,
sales!$H:$H,"&lt;="&amp;$G1244
))</f>
        <v/>
      </c>
      <c r="O1244" s="10" t="str">
        <f t="shared" si="210"/>
        <v/>
      </c>
      <c r="P1244" s="11" t="str">
        <f t="shared" si="211"/>
        <v/>
      </c>
      <c r="Q1244" s="12" t="str">
        <f t="shared" ca="1" si="212"/>
        <v/>
      </c>
      <c r="R1244" s="100"/>
      <c r="S1244" s="14"/>
      <c r="T1244" s="15" t="str">
        <f t="shared" ca="1" si="213"/>
        <v/>
      </c>
      <c r="U1244" s="15" t="str">
        <f t="shared" ca="1" si="214"/>
        <v/>
      </c>
      <c r="V1244" s="16"/>
      <c r="W1244" s="17" t="str">
        <f t="shared" ca="1" si="215"/>
        <v/>
      </c>
      <c r="X1244" s="18" t="str">
        <f t="shared" ca="1" si="216"/>
        <v/>
      </c>
    </row>
    <row r="1245" spans="1:24" x14ac:dyDescent="0.35">
      <c r="A1245" s="3">
        <v>1241</v>
      </c>
      <c r="B1245" s="4"/>
      <c r="C1245" s="4"/>
      <c r="D1245" s="5" t="str">
        <f t="shared" si="207"/>
        <v/>
      </c>
      <c r="E1245" s="4"/>
      <c r="F1245" s="6"/>
      <c r="G1245" s="6"/>
      <c r="H1245" s="7" t="str">
        <f t="shared" ca="1" si="208"/>
        <v/>
      </c>
      <c r="I1245" s="8" t="str">
        <f t="shared" ca="1" si="209"/>
        <v/>
      </c>
      <c r="J1245" s="8" t="str">
        <f>IF(C1245="","",
COUNTIFS(
sales!$C:$C,$C1245,
sales!$E:$E,$E1245,
sales!$H:$H,"&gt;="&amp;$F1245,
sales!$H:$H,"&lt;="&amp;$G1245
))</f>
        <v/>
      </c>
      <c r="K1245" s="9" t="str">
        <f>IF(COUNTIFS(sales!C:C, C1245)=0,"",
_xlfn.MAXIFS(sales!H:H, sales!C:C, C1245))</f>
        <v/>
      </c>
      <c r="L1245" s="4"/>
      <c r="M1245" s="4"/>
      <c r="N1245" s="10" t="str">
        <f>IF(C1245="","",
SUMIFS(
sales!$I:$I,
sales!$C:$C,$C1245,
sales!$E:$E,$E1245,
sales!$H:$H,"&gt;="&amp;$F1245,
sales!$H:$H,"&lt;="&amp;$G1245
))</f>
        <v/>
      </c>
      <c r="O1245" s="10" t="str">
        <f t="shared" si="210"/>
        <v/>
      </c>
      <c r="P1245" s="11" t="str">
        <f t="shared" si="211"/>
        <v/>
      </c>
      <c r="Q1245" s="12" t="str">
        <f t="shared" ca="1" si="212"/>
        <v/>
      </c>
      <c r="R1245" s="100"/>
      <c r="S1245" s="14"/>
      <c r="T1245" s="15" t="str">
        <f t="shared" ca="1" si="213"/>
        <v/>
      </c>
      <c r="U1245" s="15" t="str">
        <f t="shared" ca="1" si="214"/>
        <v/>
      </c>
      <c r="V1245" s="16"/>
      <c r="W1245" s="17" t="str">
        <f t="shared" ca="1" si="215"/>
        <v/>
      </c>
      <c r="X1245" s="18" t="str">
        <f t="shared" ca="1" si="216"/>
        <v/>
      </c>
    </row>
    <row r="1246" spans="1:24" x14ac:dyDescent="0.35">
      <c r="A1246" s="3">
        <v>1242</v>
      </c>
      <c r="B1246" s="4"/>
      <c r="C1246" s="4"/>
      <c r="D1246" s="5" t="str">
        <f t="shared" si="207"/>
        <v/>
      </c>
      <c r="E1246" s="4"/>
      <c r="F1246" s="6"/>
      <c r="G1246" s="6"/>
      <c r="H1246" s="7" t="str">
        <f t="shared" ca="1" si="208"/>
        <v/>
      </c>
      <c r="I1246" s="8" t="str">
        <f t="shared" ca="1" si="209"/>
        <v/>
      </c>
      <c r="J1246" s="8" t="str">
        <f>IF(C1246="","",
COUNTIFS(
sales!$C:$C,$C1246,
sales!$E:$E,$E1246,
sales!$H:$H,"&gt;="&amp;$F1246,
sales!$H:$H,"&lt;="&amp;$G1246
))</f>
        <v/>
      </c>
      <c r="K1246" s="9" t="str">
        <f>IF(COUNTIFS(sales!C:C, C1246)=0,"",
_xlfn.MAXIFS(sales!H:H, sales!C:C, C1246))</f>
        <v/>
      </c>
      <c r="L1246" s="4"/>
      <c r="M1246" s="4"/>
      <c r="N1246" s="10" t="str">
        <f>IF(C1246="","",
SUMIFS(
sales!$I:$I,
sales!$C:$C,$C1246,
sales!$E:$E,$E1246,
sales!$H:$H,"&gt;="&amp;$F1246,
sales!$H:$H,"&lt;="&amp;$G1246
))</f>
        <v/>
      </c>
      <c r="O1246" s="10" t="str">
        <f t="shared" si="210"/>
        <v/>
      </c>
      <c r="P1246" s="11" t="str">
        <f t="shared" si="211"/>
        <v/>
      </c>
      <c r="Q1246" s="12" t="str">
        <f t="shared" ca="1" si="212"/>
        <v/>
      </c>
      <c r="R1246" s="100"/>
      <c r="S1246" s="14"/>
      <c r="T1246" s="15" t="str">
        <f t="shared" ca="1" si="213"/>
        <v/>
      </c>
      <c r="U1246" s="15" t="str">
        <f t="shared" ca="1" si="214"/>
        <v/>
      </c>
      <c r="V1246" s="16"/>
      <c r="W1246" s="17" t="str">
        <f t="shared" ca="1" si="215"/>
        <v/>
      </c>
      <c r="X1246" s="18" t="str">
        <f t="shared" ca="1" si="216"/>
        <v/>
      </c>
    </row>
    <row r="1247" spans="1:24" x14ac:dyDescent="0.35">
      <c r="A1247" s="3">
        <v>1243</v>
      </c>
      <c r="B1247" s="4"/>
      <c r="C1247" s="4"/>
      <c r="D1247" s="5" t="str">
        <f t="shared" si="207"/>
        <v/>
      </c>
      <c r="E1247" s="4"/>
      <c r="F1247" s="6"/>
      <c r="G1247" s="6"/>
      <c r="H1247" s="7" t="str">
        <f t="shared" ca="1" si="208"/>
        <v/>
      </c>
      <c r="I1247" s="8" t="str">
        <f t="shared" ca="1" si="209"/>
        <v/>
      </c>
      <c r="J1247" s="8" t="str">
        <f>IF(C1247="","",
COUNTIFS(
sales!$C:$C,$C1247,
sales!$E:$E,$E1247,
sales!$H:$H,"&gt;="&amp;$F1247,
sales!$H:$H,"&lt;="&amp;$G1247
))</f>
        <v/>
      </c>
      <c r="K1247" s="9" t="str">
        <f>IF(COUNTIFS(sales!C:C, C1247)=0,"",
_xlfn.MAXIFS(sales!H:H, sales!C:C, C1247))</f>
        <v/>
      </c>
      <c r="L1247" s="4"/>
      <c r="M1247" s="4"/>
      <c r="N1247" s="10" t="str">
        <f>IF(C1247="","",
SUMIFS(
sales!$I:$I,
sales!$C:$C,$C1247,
sales!$E:$E,$E1247,
sales!$H:$H,"&gt;="&amp;$F1247,
sales!$H:$H,"&lt;="&amp;$G1247
))</f>
        <v/>
      </c>
      <c r="O1247" s="10" t="str">
        <f t="shared" si="210"/>
        <v/>
      </c>
      <c r="P1247" s="11" t="str">
        <f t="shared" si="211"/>
        <v/>
      </c>
      <c r="Q1247" s="12" t="str">
        <f t="shared" ca="1" si="212"/>
        <v/>
      </c>
      <c r="R1247" s="100"/>
      <c r="S1247" s="14"/>
      <c r="T1247" s="15" t="str">
        <f t="shared" ca="1" si="213"/>
        <v/>
      </c>
      <c r="U1247" s="15" t="str">
        <f t="shared" ca="1" si="214"/>
        <v/>
      </c>
      <c r="V1247" s="16"/>
      <c r="W1247" s="17" t="str">
        <f t="shared" ca="1" si="215"/>
        <v/>
      </c>
      <c r="X1247" s="18" t="str">
        <f t="shared" ca="1" si="216"/>
        <v/>
      </c>
    </row>
    <row r="1248" spans="1:24" x14ac:dyDescent="0.35">
      <c r="A1248" s="3">
        <v>1244</v>
      </c>
      <c r="B1248" s="4"/>
      <c r="C1248" s="4"/>
      <c r="D1248" s="5" t="str">
        <f t="shared" si="207"/>
        <v/>
      </c>
      <c r="E1248" s="4"/>
      <c r="F1248" s="6"/>
      <c r="G1248" s="6"/>
      <c r="H1248" s="7" t="str">
        <f t="shared" ca="1" si="208"/>
        <v/>
      </c>
      <c r="I1248" s="8" t="str">
        <f t="shared" ca="1" si="209"/>
        <v/>
      </c>
      <c r="J1248" s="8" t="str">
        <f>IF(C1248="","",
COUNTIFS(
sales!$C:$C,$C1248,
sales!$E:$E,$E1248,
sales!$H:$H,"&gt;="&amp;$F1248,
sales!$H:$H,"&lt;="&amp;$G1248
))</f>
        <v/>
      </c>
      <c r="K1248" s="9" t="str">
        <f>IF(COUNTIFS(sales!C:C, C1248)=0,"",
_xlfn.MAXIFS(sales!H:H, sales!C:C, C1248))</f>
        <v/>
      </c>
      <c r="L1248" s="4"/>
      <c r="M1248" s="4"/>
      <c r="N1248" s="10" t="str">
        <f>IF(C1248="","",
SUMIFS(
sales!$I:$I,
sales!$C:$C,$C1248,
sales!$E:$E,$E1248,
sales!$H:$H,"&gt;="&amp;$F1248,
sales!$H:$H,"&lt;="&amp;$G1248
))</f>
        <v/>
      </c>
      <c r="O1248" s="10" t="str">
        <f t="shared" si="210"/>
        <v/>
      </c>
      <c r="P1248" s="11" t="str">
        <f t="shared" si="211"/>
        <v/>
      </c>
      <c r="Q1248" s="12" t="str">
        <f t="shared" ca="1" si="212"/>
        <v/>
      </c>
      <c r="R1248" s="100"/>
      <c r="S1248" s="14"/>
      <c r="T1248" s="15" t="str">
        <f t="shared" ca="1" si="213"/>
        <v/>
      </c>
      <c r="U1248" s="15" t="str">
        <f t="shared" ca="1" si="214"/>
        <v/>
      </c>
      <c r="V1248" s="16"/>
      <c r="W1248" s="17" t="str">
        <f t="shared" ca="1" si="215"/>
        <v/>
      </c>
      <c r="X1248" s="18" t="str">
        <f t="shared" ca="1" si="216"/>
        <v/>
      </c>
    </row>
    <row r="1249" spans="1:24" x14ac:dyDescent="0.35">
      <c r="A1249" s="3">
        <v>1245</v>
      </c>
      <c r="B1249" s="4"/>
      <c r="C1249" s="4"/>
      <c r="D1249" s="5" t="str">
        <f t="shared" si="207"/>
        <v/>
      </c>
      <c r="E1249" s="4"/>
      <c r="F1249" s="6"/>
      <c r="G1249" s="6"/>
      <c r="H1249" s="7" t="str">
        <f t="shared" ca="1" si="208"/>
        <v/>
      </c>
      <c r="I1249" s="8" t="str">
        <f t="shared" ca="1" si="209"/>
        <v/>
      </c>
      <c r="J1249" s="8" t="str">
        <f>IF(C1249="","",
COUNTIFS(
sales!$C:$C,$C1249,
sales!$E:$E,$E1249,
sales!$H:$H,"&gt;="&amp;$F1249,
sales!$H:$H,"&lt;="&amp;$G1249
))</f>
        <v/>
      </c>
      <c r="K1249" s="9" t="str">
        <f>IF(COUNTIFS(sales!C:C, C1249)=0,"",
_xlfn.MAXIFS(sales!H:H, sales!C:C, C1249))</f>
        <v/>
      </c>
      <c r="L1249" s="4"/>
      <c r="M1249" s="4"/>
      <c r="N1249" s="10" t="str">
        <f>IF(C1249="","",
SUMIFS(
sales!$I:$I,
sales!$C:$C,$C1249,
sales!$E:$E,$E1249,
sales!$H:$H,"&gt;="&amp;$F1249,
sales!$H:$H,"&lt;="&amp;$G1249
))</f>
        <v/>
      </c>
      <c r="O1249" s="10" t="str">
        <f t="shared" si="210"/>
        <v/>
      </c>
      <c r="P1249" s="11" t="str">
        <f t="shared" si="211"/>
        <v/>
      </c>
      <c r="Q1249" s="12" t="str">
        <f t="shared" ca="1" si="212"/>
        <v/>
      </c>
      <c r="R1249" s="100"/>
      <c r="S1249" s="14"/>
      <c r="T1249" s="15" t="str">
        <f t="shared" ca="1" si="213"/>
        <v/>
      </c>
      <c r="U1249" s="15" t="str">
        <f t="shared" ca="1" si="214"/>
        <v/>
      </c>
      <c r="V1249" s="16"/>
      <c r="W1249" s="17" t="str">
        <f t="shared" ca="1" si="215"/>
        <v/>
      </c>
      <c r="X1249" s="18" t="str">
        <f t="shared" ca="1" si="216"/>
        <v/>
      </c>
    </row>
    <row r="1250" spans="1:24" x14ac:dyDescent="0.35">
      <c r="A1250" s="3">
        <v>1246</v>
      </c>
      <c r="B1250" s="4"/>
      <c r="C1250" s="4"/>
      <c r="D1250" s="5" t="str">
        <f t="shared" si="207"/>
        <v/>
      </c>
      <c r="E1250" s="4"/>
      <c r="F1250" s="6"/>
      <c r="G1250" s="6"/>
      <c r="H1250" s="7" t="str">
        <f t="shared" ca="1" si="208"/>
        <v/>
      </c>
      <c r="I1250" s="8" t="str">
        <f t="shared" ca="1" si="209"/>
        <v/>
      </c>
      <c r="J1250" s="8" t="str">
        <f>IF(C1250="","",
COUNTIFS(
sales!$C:$C,$C1250,
sales!$E:$E,$E1250,
sales!$H:$H,"&gt;="&amp;$F1250,
sales!$H:$H,"&lt;="&amp;$G1250
))</f>
        <v/>
      </c>
      <c r="K1250" s="9" t="str">
        <f>IF(COUNTIFS(sales!C:C, C1250)=0,"",
_xlfn.MAXIFS(sales!H:H, sales!C:C, C1250))</f>
        <v/>
      </c>
      <c r="L1250" s="4"/>
      <c r="M1250" s="4"/>
      <c r="N1250" s="10" t="str">
        <f>IF(C1250="","",
SUMIFS(
sales!$I:$I,
sales!$C:$C,$C1250,
sales!$E:$E,$E1250,
sales!$H:$H,"&gt;="&amp;$F1250,
sales!$H:$H,"&lt;="&amp;$G1250
))</f>
        <v/>
      </c>
      <c r="O1250" s="10" t="str">
        <f t="shared" si="210"/>
        <v/>
      </c>
      <c r="P1250" s="11" t="str">
        <f t="shared" si="211"/>
        <v/>
      </c>
      <c r="Q1250" s="12" t="str">
        <f t="shared" ca="1" si="212"/>
        <v/>
      </c>
      <c r="R1250" s="100"/>
      <c r="S1250" s="14"/>
      <c r="T1250" s="15" t="str">
        <f t="shared" ca="1" si="213"/>
        <v/>
      </c>
      <c r="U1250" s="15" t="str">
        <f t="shared" ca="1" si="214"/>
        <v/>
      </c>
      <c r="V1250" s="16"/>
      <c r="W1250" s="17" t="str">
        <f t="shared" ca="1" si="215"/>
        <v/>
      </c>
      <c r="X1250" s="18" t="str">
        <f t="shared" ca="1" si="216"/>
        <v/>
      </c>
    </row>
    <row r="1251" spans="1:24" x14ac:dyDescent="0.35">
      <c r="A1251" s="3">
        <v>1247</v>
      </c>
      <c r="B1251" s="4"/>
      <c r="C1251" s="4"/>
      <c r="D1251" s="5" t="str">
        <f t="shared" si="207"/>
        <v/>
      </c>
      <c r="E1251" s="4"/>
      <c r="F1251" s="6"/>
      <c r="G1251" s="6"/>
      <c r="H1251" s="7" t="str">
        <f t="shared" ca="1" si="208"/>
        <v/>
      </c>
      <c r="I1251" s="8" t="str">
        <f t="shared" ca="1" si="209"/>
        <v/>
      </c>
      <c r="J1251" s="8" t="str">
        <f>IF(C1251="","",
COUNTIFS(
sales!$C:$C,$C1251,
sales!$E:$E,$E1251,
sales!$H:$H,"&gt;="&amp;$F1251,
sales!$H:$H,"&lt;="&amp;$G1251
))</f>
        <v/>
      </c>
      <c r="K1251" s="9" t="str">
        <f>IF(COUNTIFS(sales!C:C, C1251)=0,"",
_xlfn.MAXIFS(sales!H:H, sales!C:C, C1251))</f>
        <v/>
      </c>
      <c r="L1251" s="4"/>
      <c r="M1251" s="4"/>
      <c r="N1251" s="10" t="str">
        <f>IF(C1251="","",
SUMIFS(
sales!$I:$I,
sales!$C:$C,$C1251,
sales!$E:$E,$E1251,
sales!$H:$H,"&gt;="&amp;$F1251,
sales!$H:$H,"&lt;="&amp;$G1251
))</f>
        <v/>
      </c>
      <c r="O1251" s="10" t="str">
        <f t="shared" si="210"/>
        <v/>
      </c>
      <c r="P1251" s="11" t="str">
        <f t="shared" si="211"/>
        <v/>
      </c>
      <c r="Q1251" s="12" t="str">
        <f t="shared" ca="1" si="212"/>
        <v/>
      </c>
      <c r="R1251" s="100"/>
      <c r="S1251" s="14"/>
      <c r="T1251" s="15" t="str">
        <f t="shared" ca="1" si="213"/>
        <v/>
      </c>
      <c r="U1251" s="15" t="str">
        <f t="shared" ca="1" si="214"/>
        <v/>
      </c>
      <c r="V1251" s="16"/>
      <c r="W1251" s="17" t="str">
        <f t="shared" ca="1" si="215"/>
        <v/>
      </c>
      <c r="X1251" s="18" t="str">
        <f t="shared" ca="1" si="216"/>
        <v/>
      </c>
    </row>
    <row r="1252" spans="1:24" x14ac:dyDescent="0.35">
      <c r="A1252" s="3">
        <v>1248</v>
      </c>
      <c r="B1252" s="4"/>
      <c r="C1252" s="4"/>
      <c r="D1252" s="5" t="str">
        <f t="shared" si="207"/>
        <v/>
      </c>
      <c r="E1252" s="4"/>
      <c r="F1252" s="6"/>
      <c r="G1252" s="6"/>
      <c r="H1252" s="7" t="str">
        <f t="shared" ca="1" si="208"/>
        <v/>
      </c>
      <c r="I1252" s="8" t="str">
        <f t="shared" ca="1" si="209"/>
        <v/>
      </c>
      <c r="J1252" s="8" t="str">
        <f>IF(C1252="","",
COUNTIFS(
sales!$C:$C,$C1252,
sales!$E:$E,$E1252,
sales!$H:$H,"&gt;="&amp;$F1252,
sales!$H:$H,"&lt;="&amp;$G1252
))</f>
        <v/>
      </c>
      <c r="K1252" s="9" t="str">
        <f>IF(COUNTIFS(sales!C:C, C1252)=0,"",
_xlfn.MAXIFS(sales!H:H, sales!C:C, C1252))</f>
        <v/>
      </c>
      <c r="L1252" s="4"/>
      <c r="M1252" s="4"/>
      <c r="N1252" s="10" t="str">
        <f>IF(C1252="","",
SUMIFS(
sales!$I:$I,
sales!$C:$C,$C1252,
sales!$E:$E,$E1252,
sales!$H:$H,"&gt;="&amp;$F1252,
sales!$H:$H,"&lt;="&amp;$G1252
))</f>
        <v/>
      </c>
      <c r="O1252" s="10" t="str">
        <f t="shared" si="210"/>
        <v/>
      </c>
      <c r="P1252" s="11" t="str">
        <f t="shared" si="211"/>
        <v/>
      </c>
      <c r="Q1252" s="12" t="str">
        <f t="shared" ca="1" si="212"/>
        <v/>
      </c>
      <c r="R1252" s="100"/>
      <c r="S1252" s="14"/>
      <c r="T1252" s="15" t="str">
        <f t="shared" ca="1" si="213"/>
        <v/>
      </c>
      <c r="U1252" s="15" t="str">
        <f t="shared" ca="1" si="214"/>
        <v/>
      </c>
      <c r="V1252" s="16"/>
      <c r="W1252" s="17" t="str">
        <f t="shared" ca="1" si="215"/>
        <v/>
      </c>
      <c r="X1252" s="18" t="str">
        <f t="shared" ca="1" si="216"/>
        <v/>
      </c>
    </row>
    <row r="1253" spans="1:24" x14ac:dyDescent="0.35">
      <c r="A1253" s="3">
        <v>1249</v>
      </c>
      <c r="B1253" s="4"/>
      <c r="C1253" s="4"/>
      <c r="D1253" s="5" t="str">
        <f t="shared" si="207"/>
        <v/>
      </c>
      <c r="E1253" s="4"/>
      <c r="F1253" s="6"/>
      <c r="G1253" s="6"/>
      <c r="H1253" s="7" t="str">
        <f t="shared" ca="1" si="208"/>
        <v/>
      </c>
      <c r="I1253" s="8" t="str">
        <f t="shared" ca="1" si="209"/>
        <v/>
      </c>
      <c r="J1253" s="8" t="str">
        <f>IF(C1253="","",
COUNTIFS(
sales!$C:$C,$C1253,
sales!$E:$E,$E1253,
sales!$H:$H,"&gt;="&amp;$F1253,
sales!$H:$H,"&lt;="&amp;$G1253
))</f>
        <v/>
      </c>
      <c r="K1253" s="9" t="str">
        <f>IF(COUNTIFS(sales!C:C, C1253)=0,"",
_xlfn.MAXIFS(sales!H:H, sales!C:C, C1253))</f>
        <v/>
      </c>
      <c r="L1253" s="4"/>
      <c r="M1253" s="4"/>
      <c r="N1253" s="10" t="str">
        <f>IF(C1253="","",
SUMIFS(
sales!$I:$I,
sales!$C:$C,$C1253,
sales!$E:$E,$E1253,
sales!$H:$H,"&gt;="&amp;$F1253,
sales!$H:$H,"&lt;="&amp;$G1253
))</f>
        <v/>
      </c>
      <c r="O1253" s="10" t="str">
        <f t="shared" si="210"/>
        <v/>
      </c>
      <c r="P1253" s="11" t="str">
        <f t="shared" si="211"/>
        <v/>
      </c>
      <c r="Q1253" s="12" t="str">
        <f t="shared" ca="1" si="212"/>
        <v/>
      </c>
      <c r="R1253" s="100"/>
      <c r="S1253" s="14"/>
      <c r="T1253" s="15" t="str">
        <f t="shared" ca="1" si="213"/>
        <v/>
      </c>
      <c r="U1253" s="15" t="str">
        <f t="shared" ca="1" si="214"/>
        <v/>
      </c>
      <c r="V1253" s="16"/>
      <c r="W1253" s="17" t="str">
        <f t="shared" ca="1" si="215"/>
        <v/>
      </c>
      <c r="X1253" s="18" t="str">
        <f t="shared" ca="1" si="216"/>
        <v/>
      </c>
    </row>
    <row r="1254" spans="1:24" x14ac:dyDescent="0.35">
      <c r="A1254" s="3">
        <v>1250</v>
      </c>
      <c r="B1254" s="4"/>
      <c r="C1254" s="4"/>
      <c r="D1254" s="5" t="str">
        <f t="shared" si="207"/>
        <v/>
      </c>
      <c r="E1254" s="4"/>
      <c r="F1254" s="6"/>
      <c r="G1254" s="6"/>
      <c r="H1254" s="7" t="str">
        <f t="shared" ca="1" si="208"/>
        <v/>
      </c>
      <c r="I1254" s="8" t="str">
        <f t="shared" ca="1" si="209"/>
        <v/>
      </c>
      <c r="J1254" s="8" t="str">
        <f>IF(C1254="","",
COUNTIFS(
sales!$C:$C,$C1254,
sales!$E:$E,$E1254,
sales!$H:$H,"&gt;="&amp;$F1254,
sales!$H:$H,"&lt;="&amp;$G1254
))</f>
        <v/>
      </c>
      <c r="K1254" s="9" t="str">
        <f>IF(COUNTIFS(sales!C:C, C1254)=0,"",
_xlfn.MAXIFS(sales!H:H, sales!C:C, C1254))</f>
        <v/>
      </c>
      <c r="L1254" s="4"/>
      <c r="M1254" s="4"/>
      <c r="N1254" s="10" t="str">
        <f>IF(C1254="","",
SUMIFS(
sales!$I:$I,
sales!$C:$C,$C1254,
sales!$E:$E,$E1254,
sales!$H:$H,"&gt;="&amp;$F1254,
sales!$H:$H,"&lt;="&amp;$G1254
))</f>
        <v/>
      </c>
      <c r="O1254" s="10" t="str">
        <f t="shared" si="210"/>
        <v/>
      </c>
      <c r="P1254" s="11" t="str">
        <f t="shared" si="211"/>
        <v/>
      </c>
      <c r="Q1254" s="12" t="str">
        <f t="shared" ca="1" si="212"/>
        <v/>
      </c>
      <c r="R1254" s="100"/>
      <c r="S1254" s="14"/>
      <c r="T1254" s="15" t="str">
        <f t="shared" ca="1" si="213"/>
        <v/>
      </c>
      <c r="U1254" s="15" t="str">
        <f t="shared" ca="1" si="214"/>
        <v/>
      </c>
      <c r="V1254" s="16"/>
      <c r="W1254" s="17" t="str">
        <f t="shared" ca="1" si="215"/>
        <v/>
      </c>
      <c r="X1254" s="18" t="str">
        <f t="shared" ca="1" si="216"/>
        <v/>
      </c>
    </row>
    <row r="1255" spans="1:24" x14ac:dyDescent="0.35">
      <c r="A1255" s="3">
        <v>1251</v>
      </c>
      <c r="B1255" s="4"/>
      <c r="C1255" s="4"/>
      <c r="D1255" s="5" t="str">
        <f t="shared" si="207"/>
        <v/>
      </c>
      <c r="E1255" s="4"/>
      <c r="F1255" s="6"/>
      <c r="G1255" s="6"/>
      <c r="H1255" s="7" t="str">
        <f t="shared" ca="1" si="208"/>
        <v/>
      </c>
      <c r="I1255" s="8" t="str">
        <f t="shared" ca="1" si="209"/>
        <v/>
      </c>
      <c r="J1255" s="8" t="str">
        <f>IF(C1255="","",
COUNTIFS(
sales!$C:$C,$C1255,
sales!$E:$E,$E1255,
sales!$H:$H,"&gt;="&amp;$F1255,
sales!$H:$H,"&lt;="&amp;$G1255
))</f>
        <v/>
      </c>
      <c r="K1255" s="9" t="str">
        <f>IF(COUNTIFS(sales!C:C, C1255)=0,"",
_xlfn.MAXIFS(sales!H:H, sales!C:C, C1255))</f>
        <v/>
      </c>
      <c r="L1255" s="4"/>
      <c r="M1255" s="4"/>
      <c r="N1255" s="10" t="str">
        <f>IF(C1255="","",
SUMIFS(
sales!$I:$I,
sales!$C:$C,$C1255,
sales!$E:$E,$E1255,
sales!$H:$H,"&gt;="&amp;$F1255,
sales!$H:$H,"&lt;="&amp;$G1255
))</f>
        <v/>
      </c>
      <c r="O1255" s="10" t="str">
        <f t="shared" si="210"/>
        <v/>
      </c>
      <c r="P1255" s="11" t="str">
        <f t="shared" si="211"/>
        <v/>
      </c>
      <c r="Q1255" s="12" t="str">
        <f t="shared" ca="1" si="212"/>
        <v/>
      </c>
      <c r="R1255" s="100"/>
      <c r="S1255" s="14"/>
      <c r="T1255" s="15" t="str">
        <f t="shared" ca="1" si="213"/>
        <v/>
      </c>
      <c r="U1255" s="15" t="str">
        <f t="shared" ca="1" si="214"/>
        <v/>
      </c>
      <c r="V1255" s="16"/>
      <c r="W1255" s="17" t="str">
        <f t="shared" ca="1" si="215"/>
        <v/>
      </c>
      <c r="X1255" s="18" t="str">
        <f t="shared" ca="1" si="216"/>
        <v/>
      </c>
    </row>
    <row r="1256" spans="1:24" x14ac:dyDescent="0.35">
      <c r="A1256" s="3">
        <v>1252</v>
      </c>
      <c r="B1256" s="4"/>
      <c r="C1256" s="4"/>
      <c r="D1256" s="5" t="str">
        <f t="shared" si="207"/>
        <v/>
      </c>
      <c r="E1256" s="4"/>
      <c r="F1256" s="6"/>
      <c r="G1256" s="6"/>
      <c r="H1256" s="7" t="str">
        <f t="shared" ca="1" si="208"/>
        <v/>
      </c>
      <c r="I1256" s="8" t="str">
        <f t="shared" ca="1" si="209"/>
        <v/>
      </c>
      <c r="J1256" s="8" t="str">
        <f>IF(C1256="","",
COUNTIFS(
sales!$C:$C,$C1256,
sales!$E:$E,$E1256,
sales!$H:$H,"&gt;="&amp;$F1256,
sales!$H:$H,"&lt;="&amp;$G1256
))</f>
        <v/>
      </c>
      <c r="K1256" s="9" t="str">
        <f>IF(COUNTIFS(sales!C:C, C1256)=0,"",
_xlfn.MAXIFS(sales!H:H, sales!C:C, C1256))</f>
        <v/>
      </c>
      <c r="L1256" s="4"/>
      <c r="M1256" s="4"/>
      <c r="N1256" s="10" t="str">
        <f>IF(C1256="","",
SUMIFS(
sales!$I:$I,
sales!$C:$C,$C1256,
sales!$E:$E,$E1256,
sales!$H:$H,"&gt;="&amp;$F1256,
sales!$H:$H,"&lt;="&amp;$G1256
))</f>
        <v/>
      </c>
      <c r="O1256" s="10" t="str">
        <f t="shared" si="210"/>
        <v/>
      </c>
      <c r="P1256" s="11" t="str">
        <f t="shared" si="211"/>
        <v/>
      </c>
      <c r="Q1256" s="12" t="str">
        <f t="shared" ca="1" si="212"/>
        <v/>
      </c>
      <c r="R1256" s="100"/>
      <c r="S1256" s="14"/>
      <c r="T1256" s="15" t="str">
        <f t="shared" ca="1" si="213"/>
        <v/>
      </c>
      <c r="U1256" s="15" t="str">
        <f t="shared" ca="1" si="214"/>
        <v/>
      </c>
      <c r="V1256" s="16"/>
      <c r="W1256" s="17" t="str">
        <f t="shared" ca="1" si="215"/>
        <v/>
      </c>
      <c r="X1256" s="18" t="str">
        <f t="shared" ca="1" si="216"/>
        <v/>
      </c>
    </row>
    <row r="1257" spans="1:24" x14ac:dyDescent="0.35">
      <c r="A1257" s="3">
        <v>1253</v>
      </c>
      <c r="B1257" s="4"/>
      <c r="C1257" s="4"/>
      <c r="D1257" s="5" t="str">
        <f t="shared" ref="D1257:D1320" si="217">IF(E1257="ISNR20","Natural Rubber-TSNR (ISNR-20)","")</f>
        <v/>
      </c>
      <c r="E1257" s="4"/>
      <c r="F1257" s="6"/>
      <c r="G1257" s="6"/>
      <c r="H1257" s="7" t="str">
        <f t="shared" ref="H1257:H1320" ca="1" si="218">IF(G1257="","",G1257-TODAY())</f>
        <v/>
      </c>
      <c r="I1257" s="8" t="str">
        <f t="shared" ref="I1257:I1320" ca="1" si="219">IF(G1257="","",
IF(G1257&lt;TODAY(),
IF(O1257&gt;0,"Violated","Completed"),
IF(H1257&lt;=7,"Expiring Soon",
"Active")))</f>
        <v/>
      </c>
      <c r="J1257" s="8" t="str">
        <f>IF(C1257="","",
COUNTIFS(
sales!$C:$C,$C1257,
sales!$E:$E,$E1257,
sales!$H:$H,"&gt;="&amp;$F1257,
sales!$H:$H,"&lt;="&amp;$G1257
))</f>
        <v/>
      </c>
      <c r="K1257" s="9" t="str">
        <f>IF(COUNTIFS(sales!C:C, C1257)=0,"",
_xlfn.MAXIFS(sales!H:H, sales!C:C, C1257))</f>
        <v/>
      </c>
      <c r="L1257" s="4"/>
      <c r="M1257" s="4"/>
      <c r="N1257" s="10" t="str">
        <f>IF(C1257="","",
SUMIFS(
sales!$I:$I,
sales!$C:$C,$C1257,
sales!$E:$E,$E1257,
sales!$H:$H,"&gt;="&amp;$F1257,
sales!$H:$H,"&lt;="&amp;$G1257
))</f>
        <v/>
      </c>
      <c r="O1257" s="10" t="str">
        <f t="shared" ref="O1257:O1320" si="220">IF(M1257="","",M1257-N1257)</f>
        <v/>
      </c>
      <c r="P1257" s="11" t="str">
        <f t="shared" ref="P1257:P1320" si="221">IF(M1257=0,"",N1257/M1257)</f>
        <v/>
      </c>
      <c r="Q1257" s="12" t="str">
        <f t="shared" ref="Q1257:Q1320" ca="1" si="222">IF(OR(G1257="",O1257=""),"",
IF(AND(G1257&lt;TODAY(),O1257&gt;0),"YES","NO"))</f>
        <v/>
      </c>
      <c r="R1257" s="100"/>
      <c r="S1257" s="14"/>
      <c r="T1257" s="15" t="str">
        <f t="shared" ref="T1257:T1320" ca="1" si="223">IF(Q1257="YES", IF(R1257="Company",L1257*(1+S1257),IF(R1257="Vendor",L1257*(1-S1257),"")),"")</f>
        <v/>
      </c>
      <c r="U1257" s="15" t="str">
        <f t="shared" ref="U1257:U1320" ca="1" si="224">IF(Q1257="YES",O1257*T1257,"")</f>
        <v/>
      </c>
      <c r="V1257" s="16"/>
      <c r="W1257" s="17" t="str">
        <f t="shared" ref="W1257:W1320" ca="1" si="225">IF(Q1257="YES",G1257+V1257,"")</f>
        <v/>
      </c>
      <c r="X1257" s="18" t="str">
        <f t="shared" ref="X1257:X1320" ca="1" si="226">IF(Q1257="YES",IF(TODAY()&gt;W1257,"OVERDUE","WITHIN TIME"),"")</f>
        <v/>
      </c>
    </row>
    <row r="1258" spans="1:24" x14ac:dyDescent="0.35">
      <c r="A1258" s="3">
        <v>1254</v>
      </c>
      <c r="B1258" s="4"/>
      <c r="C1258" s="4"/>
      <c r="D1258" s="5" t="str">
        <f t="shared" si="217"/>
        <v/>
      </c>
      <c r="E1258" s="4"/>
      <c r="F1258" s="6"/>
      <c r="G1258" s="6"/>
      <c r="H1258" s="7" t="str">
        <f t="shared" ca="1" si="218"/>
        <v/>
      </c>
      <c r="I1258" s="8" t="str">
        <f t="shared" ca="1" si="219"/>
        <v/>
      </c>
      <c r="J1258" s="8" t="str">
        <f>IF(C1258="","",
COUNTIFS(
sales!$C:$C,$C1258,
sales!$E:$E,$E1258,
sales!$H:$H,"&gt;="&amp;$F1258,
sales!$H:$H,"&lt;="&amp;$G1258
))</f>
        <v/>
      </c>
      <c r="K1258" s="9" t="str">
        <f>IF(COUNTIFS(sales!C:C, C1258)=0,"",
_xlfn.MAXIFS(sales!H:H, sales!C:C, C1258))</f>
        <v/>
      </c>
      <c r="L1258" s="4"/>
      <c r="M1258" s="4"/>
      <c r="N1258" s="10" t="str">
        <f>IF(C1258="","",
SUMIFS(
sales!$I:$I,
sales!$C:$C,$C1258,
sales!$E:$E,$E1258,
sales!$H:$H,"&gt;="&amp;$F1258,
sales!$H:$H,"&lt;="&amp;$G1258
))</f>
        <v/>
      </c>
      <c r="O1258" s="10" t="str">
        <f t="shared" si="220"/>
        <v/>
      </c>
      <c r="P1258" s="11" t="str">
        <f t="shared" si="221"/>
        <v/>
      </c>
      <c r="Q1258" s="12" t="str">
        <f t="shared" ca="1" si="222"/>
        <v/>
      </c>
      <c r="R1258" s="100"/>
      <c r="S1258" s="14"/>
      <c r="T1258" s="15" t="str">
        <f t="shared" ca="1" si="223"/>
        <v/>
      </c>
      <c r="U1258" s="15" t="str">
        <f t="shared" ca="1" si="224"/>
        <v/>
      </c>
      <c r="V1258" s="16"/>
      <c r="W1258" s="17" t="str">
        <f t="shared" ca="1" si="225"/>
        <v/>
      </c>
      <c r="X1258" s="18" t="str">
        <f t="shared" ca="1" si="226"/>
        <v/>
      </c>
    </row>
    <row r="1259" spans="1:24" x14ac:dyDescent="0.35">
      <c r="A1259" s="3">
        <v>1255</v>
      </c>
      <c r="B1259" s="4"/>
      <c r="C1259" s="4"/>
      <c r="D1259" s="5" t="str">
        <f t="shared" si="217"/>
        <v/>
      </c>
      <c r="E1259" s="4"/>
      <c r="F1259" s="6"/>
      <c r="G1259" s="6"/>
      <c r="H1259" s="7" t="str">
        <f t="shared" ca="1" si="218"/>
        <v/>
      </c>
      <c r="I1259" s="8" t="str">
        <f t="shared" ca="1" si="219"/>
        <v/>
      </c>
      <c r="J1259" s="8" t="str">
        <f>IF(C1259="","",
COUNTIFS(
sales!$C:$C,$C1259,
sales!$E:$E,$E1259,
sales!$H:$H,"&gt;="&amp;$F1259,
sales!$H:$H,"&lt;="&amp;$G1259
))</f>
        <v/>
      </c>
      <c r="K1259" s="9" t="str">
        <f>IF(COUNTIFS(sales!C:C, C1259)=0,"",
_xlfn.MAXIFS(sales!H:H, sales!C:C, C1259))</f>
        <v/>
      </c>
      <c r="L1259" s="4"/>
      <c r="M1259" s="4"/>
      <c r="N1259" s="10" t="str">
        <f>IF(C1259="","",
SUMIFS(
sales!$I:$I,
sales!$C:$C,$C1259,
sales!$E:$E,$E1259,
sales!$H:$H,"&gt;="&amp;$F1259,
sales!$H:$H,"&lt;="&amp;$G1259
))</f>
        <v/>
      </c>
      <c r="O1259" s="10" t="str">
        <f t="shared" si="220"/>
        <v/>
      </c>
      <c r="P1259" s="11" t="str">
        <f t="shared" si="221"/>
        <v/>
      </c>
      <c r="Q1259" s="12" t="str">
        <f t="shared" ca="1" si="222"/>
        <v/>
      </c>
      <c r="R1259" s="100"/>
      <c r="S1259" s="14"/>
      <c r="T1259" s="15" t="str">
        <f t="shared" ca="1" si="223"/>
        <v/>
      </c>
      <c r="U1259" s="15" t="str">
        <f t="shared" ca="1" si="224"/>
        <v/>
      </c>
      <c r="V1259" s="16"/>
      <c r="W1259" s="17" t="str">
        <f t="shared" ca="1" si="225"/>
        <v/>
      </c>
      <c r="X1259" s="18" t="str">
        <f t="shared" ca="1" si="226"/>
        <v/>
      </c>
    </row>
    <row r="1260" spans="1:24" x14ac:dyDescent="0.35">
      <c r="A1260" s="3">
        <v>1256</v>
      </c>
      <c r="B1260" s="4"/>
      <c r="C1260" s="4"/>
      <c r="D1260" s="5" t="str">
        <f t="shared" si="217"/>
        <v/>
      </c>
      <c r="E1260" s="4"/>
      <c r="F1260" s="6"/>
      <c r="G1260" s="6"/>
      <c r="H1260" s="7" t="str">
        <f t="shared" ca="1" si="218"/>
        <v/>
      </c>
      <c r="I1260" s="8" t="str">
        <f t="shared" ca="1" si="219"/>
        <v/>
      </c>
      <c r="J1260" s="8" t="str">
        <f>IF(C1260="","",
COUNTIFS(
sales!$C:$C,$C1260,
sales!$E:$E,$E1260,
sales!$H:$H,"&gt;="&amp;$F1260,
sales!$H:$H,"&lt;="&amp;$G1260
))</f>
        <v/>
      </c>
      <c r="K1260" s="9" t="str">
        <f>IF(COUNTIFS(sales!C:C, C1260)=0,"",
_xlfn.MAXIFS(sales!H:H, sales!C:C, C1260))</f>
        <v/>
      </c>
      <c r="L1260" s="4"/>
      <c r="M1260" s="4"/>
      <c r="N1260" s="10" t="str">
        <f>IF(C1260="","",
SUMIFS(
sales!$I:$I,
sales!$C:$C,$C1260,
sales!$E:$E,$E1260,
sales!$H:$H,"&gt;="&amp;$F1260,
sales!$H:$H,"&lt;="&amp;$G1260
))</f>
        <v/>
      </c>
      <c r="O1260" s="10" t="str">
        <f t="shared" si="220"/>
        <v/>
      </c>
      <c r="P1260" s="11" t="str">
        <f t="shared" si="221"/>
        <v/>
      </c>
      <c r="Q1260" s="12" t="str">
        <f t="shared" ca="1" si="222"/>
        <v/>
      </c>
      <c r="R1260" s="100"/>
      <c r="S1260" s="14"/>
      <c r="T1260" s="15" t="str">
        <f t="shared" ca="1" si="223"/>
        <v/>
      </c>
      <c r="U1260" s="15" t="str">
        <f t="shared" ca="1" si="224"/>
        <v/>
      </c>
      <c r="V1260" s="16"/>
      <c r="W1260" s="17" t="str">
        <f t="shared" ca="1" si="225"/>
        <v/>
      </c>
      <c r="X1260" s="18" t="str">
        <f t="shared" ca="1" si="226"/>
        <v/>
      </c>
    </row>
    <row r="1261" spans="1:24" x14ac:dyDescent="0.35">
      <c r="A1261" s="3">
        <v>1257</v>
      </c>
      <c r="B1261" s="4"/>
      <c r="C1261" s="4"/>
      <c r="D1261" s="5" t="str">
        <f t="shared" si="217"/>
        <v/>
      </c>
      <c r="E1261" s="4"/>
      <c r="F1261" s="6"/>
      <c r="G1261" s="6"/>
      <c r="H1261" s="7" t="str">
        <f t="shared" ca="1" si="218"/>
        <v/>
      </c>
      <c r="I1261" s="8" t="str">
        <f t="shared" ca="1" si="219"/>
        <v/>
      </c>
      <c r="J1261" s="8" t="str">
        <f>IF(C1261="","",
COUNTIFS(
sales!$C:$C,$C1261,
sales!$E:$E,$E1261,
sales!$H:$H,"&gt;="&amp;$F1261,
sales!$H:$H,"&lt;="&amp;$G1261
))</f>
        <v/>
      </c>
      <c r="K1261" s="9" t="str">
        <f>IF(COUNTIFS(sales!C:C, C1261)=0,"",
_xlfn.MAXIFS(sales!H:H, sales!C:C, C1261))</f>
        <v/>
      </c>
      <c r="L1261" s="4"/>
      <c r="M1261" s="4"/>
      <c r="N1261" s="10" t="str">
        <f>IF(C1261="","",
SUMIFS(
sales!$I:$I,
sales!$C:$C,$C1261,
sales!$E:$E,$E1261,
sales!$H:$H,"&gt;="&amp;$F1261,
sales!$H:$H,"&lt;="&amp;$G1261
))</f>
        <v/>
      </c>
      <c r="O1261" s="10" t="str">
        <f t="shared" si="220"/>
        <v/>
      </c>
      <c r="P1261" s="11" t="str">
        <f t="shared" si="221"/>
        <v/>
      </c>
      <c r="Q1261" s="12" t="str">
        <f t="shared" ca="1" si="222"/>
        <v/>
      </c>
      <c r="R1261" s="100"/>
      <c r="S1261" s="14"/>
      <c r="T1261" s="15" t="str">
        <f t="shared" ca="1" si="223"/>
        <v/>
      </c>
      <c r="U1261" s="15" t="str">
        <f t="shared" ca="1" si="224"/>
        <v/>
      </c>
      <c r="V1261" s="16"/>
      <c r="W1261" s="17" t="str">
        <f t="shared" ca="1" si="225"/>
        <v/>
      </c>
      <c r="X1261" s="18" t="str">
        <f t="shared" ca="1" si="226"/>
        <v/>
      </c>
    </row>
    <row r="1262" spans="1:24" x14ac:dyDescent="0.35">
      <c r="A1262" s="3">
        <v>1258</v>
      </c>
      <c r="B1262" s="4"/>
      <c r="C1262" s="4"/>
      <c r="D1262" s="5" t="str">
        <f t="shared" si="217"/>
        <v/>
      </c>
      <c r="E1262" s="4"/>
      <c r="F1262" s="6"/>
      <c r="G1262" s="6"/>
      <c r="H1262" s="7" t="str">
        <f t="shared" ca="1" si="218"/>
        <v/>
      </c>
      <c r="I1262" s="8" t="str">
        <f t="shared" ca="1" si="219"/>
        <v/>
      </c>
      <c r="J1262" s="8" t="str">
        <f>IF(C1262="","",
COUNTIFS(
sales!$C:$C,$C1262,
sales!$E:$E,$E1262,
sales!$H:$H,"&gt;="&amp;$F1262,
sales!$H:$H,"&lt;="&amp;$G1262
))</f>
        <v/>
      </c>
      <c r="K1262" s="9" t="str">
        <f>IF(COUNTIFS(sales!C:C, C1262)=0,"",
_xlfn.MAXIFS(sales!H:H, sales!C:C, C1262))</f>
        <v/>
      </c>
      <c r="L1262" s="4"/>
      <c r="M1262" s="4"/>
      <c r="N1262" s="10" t="str">
        <f>IF(C1262="","",
SUMIFS(
sales!$I:$I,
sales!$C:$C,$C1262,
sales!$E:$E,$E1262,
sales!$H:$H,"&gt;="&amp;$F1262,
sales!$H:$H,"&lt;="&amp;$G1262
))</f>
        <v/>
      </c>
      <c r="O1262" s="10" t="str">
        <f t="shared" si="220"/>
        <v/>
      </c>
      <c r="P1262" s="11" t="str">
        <f t="shared" si="221"/>
        <v/>
      </c>
      <c r="Q1262" s="12" t="str">
        <f t="shared" ca="1" si="222"/>
        <v/>
      </c>
      <c r="R1262" s="100"/>
      <c r="S1262" s="14"/>
      <c r="T1262" s="15" t="str">
        <f t="shared" ca="1" si="223"/>
        <v/>
      </c>
      <c r="U1262" s="15" t="str">
        <f t="shared" ca="1" si="224"/>
        <v/>
      </c>
      <c r="V1262" s="16"/>
      <c r="W1262" s="17" t="str">
        <f t="shared" ca="1" si="225"/>
        <v/>
      </c>
      <c r="X1262" s="18" t="str">
        <f t="shared" ca="1" si="226"/>
        <v/>
      </c>
    </row>
    <row r="1263" spans="1:24" x14ac:dyDescent="0.35">
      <c r="A1263" s="3">
        <v>1259</v>
      </c>
      <c r="B1263" s="4"/>
      <c r="C1263" s="4"/>
      <c r="D1263" s="5" t="str">
        <f t="shared" si="217"/>
        <v/>
      </c>
      <c r="E1263" s="4"/>
      <c r="F1263" s="6"/>
      <c r="G1263" s="6"/>
      <c r="H1263" s="7" t="str">
        <f t="shared" ca="1" si="218"/>
        <v/>
      </c>
      <c r="I1263" s="8" t="str">
        <f t="shared" ca="1" si="219"/>
        <v/>
      </c>
      <c r="J1263" s="8" t="str">
        <f>IF(C1263="","",
COUNTIFS(
sales!$C:$C,$C1263,
sales!$E:$E,$E1263,
sales!$H:$H,"&gt;="&amp;$F1263,
sales!$H:$H,"&lt;="&amp;$G1263
))</f>
        <v/>
      </c>
      <c r="K1263" s="9" t="str">
        <f>IF(COUNTIFS(sales!C:C, C1263)=0,"",
_xlfn.MAXIFS(sales!H:H, sales!C:C, C1263))</f>
        <v/>
      </c>
      <c r="L1263" s="4"/>
      <c r="M1263" s="4"/>
      <c r="N1263" s="10" t="str">
        <f>IF(C1263="","",
SUMIFS(
sales!$I:$I,
sales!$C:$C,$C1263,
sales!$E:$E,$E1263,
sales!$H:$H,"&gt;="&amp;$F1263,
sales!$H:$H,"&lt;="&amp;$G1263
))</f>
        <v/>
      </c>
      <c r="O1263" s="10" t="str">
        <f t="shared" si="220"/>
        <v/>
      </c>
      <c r="P1263" s="11" t="str">
        <f t="shared" si="221"/>
        <v/>
      </c>
      <c r="Q1263" s="12" t="str">
        <f t="shared" ca="1" si="222"/>
        <v/>
      </c>
      <c r="R1263" s="100"/>
      <c r="S1263" s="14"/>
      <c r="T1263" s="15" t="str">
        <f t="shared" ca="1" si="223"/>
        <v/>
      </c>
      <c r="U1263" s="15" t="str">
        <f t="shared" ca="1" si="224"/>
        <v/>
      </c>
      <c r="V1263" s="16"/>
      <c r="W1263" s="17" t="str">
        <f t="shared" ca="1" si="225"/>
        <v/>
      </c>
      <c r="X1263" s="18" t="str">
        <f t="shared" ca="1" si="226"/>
        <v/>
      </c>
    </row>
    <row r="1264" spans="1:24" x14ac:dyDescent="0.35">
      <c r="A1264" s="3">
        <v>1260</v>
      </c>
      <c r="B1264" s="4"/>
      <c r="C1264" s="4"/>
      <c r="D1264" s="5" t="str">
        <f t="shared" si="217"/>
        <v/>
      </c>
      <c r="E1264" s="4"/>
      <c r="F1264" s="6"/>
      <c r="G1264" s="6"/>
      <c r="H1264" s="7" t="str">
        <f t="shared" ca="1" si="218"/>
        <v/>
      </c>
      <c r="I1264" s="8" t="str">
        <f t="shared" ca="1" si="219"/>
        <v/>
      </c>
      <c r="J1264" s="8" t="str">
        <f>IF(C1264="","",
COUNTIFS(
sales!$C:$C,$C1264,
sales!$E:$E,$E1264,
sales!$H:$H,"&gt;="&amp;$F1264,
sales!$H:$H,"&lt;="&amp;$G1264
))</f>
        <v/>
      </c>
      <c r="K1264" s="9" t="str">
        <f>IF(COUNTIFS(sales!C:C, C1264)=0,"",
_xlfn.MAXIFS(sales!H:H, sales!C:C, C1264))</f>
        <v/>
      </c>
      <c r="L1264" s="4"/>
      <c r="M1264" s="4"/>
      <c r="N1264" s="10" t="str">
        <f>IF(C1264="","",
SUMIFS(
sales!$I:$I,
sales!$C:$C,$C1264,
sales!$E:$E,$E1264,
sales!$H:$H,"&gt;="&amp;$F1264,
sales!$H:$H,"&lt;="&amp;$G1264
))</f>
        <v/>
      </c>
      <c r="O1264" s="10" t="str">
        <f t="shared" si="220"/>
        <v/>
      </c>
      <c r="P1264" s="11" t="str">
        <f t="shared" si="221"/>
        <v/>
      </c>
      <c r="Q1264" s="12" t="str">
        <f t="shared" ca="1" si="222"/>
        <v/>
      </c>
      <c r="R1264" s="100"/>
      <c r="S1264" s="14"/>
      <c r="T1264" s="15" t="str">
        <f t="shared" ca="1" si="223"/>
        <v/>
      </c>
      <c r="U1264" s="15" t="str">
        <f t="shared" ca="1" si="224"/>
        <v/>
      </c>
      <c r="V1264" s="16"/>
      <c r="W1264" s="17" t="str">
        <f t="shared" ca="1" si="225"/>
        <v/>
      </c>
      <c r="X1264" s="18" t="str">
        <f t="shared" ca="1" si="226"/>
        <v/>
      </c>
    </row>
    <row r="1265" spans="1:24" x14ac:dyDescent="0.35">
      <c r="A1265" s="3">
        <v>1261</v>
      </c>
      <c r="B1265" s="4"/>
      <c r="C1265" s="4"/>
      <c r="D1265" s="5" t="str">
        <f t="shared" si="217"/>
        <v/>
      </c>
      <c r="E1265" s="4"/>
      <c r="F1265" s="6"/>
      <c r="G1265" s="6"/>
      <c r="H1265" s="7" t="str">
        <f t="shared" ca="1" si="218"/>
        <v/>
      </c>
      <c r="I1265" s="8" t="str">
        <f t="shared" ca="1" si="219"/>
        <v/>
      </c>
      <c r="J1265" s="8" t="str">
        <f>IF(C1265="","",
COUNTIFS(
sales!$C:$C,$C1265,
sales!$E:$E,$E1265,
sales!$H:$H,"&gt;="&amp;$F1265,
sales!$H:$H,"&lt;="&amp;$G1265
))</f>
        <v/>
      </c>
      <c r="K1265" s="9" t="str">
        <f>IF(COUNTIFS(sales!C:C, C1265)=0,"",
_xlfn.MAXIFS(sales!H:H, sales!C:C, C1265))</f>
        <v/>
      </c>
      <c r="L1265" s="4"/>
      <c r="M1265" s="4"/>
      <c r="N1265" s="10" t="str">
        <f>IF(C1265="","",
SUMIFS(
sales!$I:$I,
sales!$C:$C,$C1265,
sales!$E:$E,$E1265,
sales!$H:$H,"&gt;="&amp;$F1265,
sales!$H:$H,"&lt;="&amp;$G1265
))</f>
        <v/>
      </c>
      <c r="O1265" s="10" t="str">
        <f t="shared" si="220"/>
        <v/>
      </c>
      <c r="P1265" s="11" t="str">
        <f t="shared" si="221"/>
        <v/>
      </c>
      <c r="Q1265" s="12" t="str">
        <f t="shared" ca="1" si="222"/>
        <v/>
      </c>
      <c r="R1265" s="100"/>
      <c r="S1265" s="14"/>
      <c r="T1265" s="15" t="str">
        <f t="shared" ca="1" si="223"/>
        <v/>
      </c>
      <c r="U1265" s="15" t="str">
        <f t="shared" ca="1" si="224"/>
        <v/>
      </c>
      <c r="V1265" s="16"/>
      <c r="W1265" s="17" t="str">
        <f t="shared" ca="1" si="225"/>
        <v/>
      </c>
      <c r="X1265" s="18" t="str">
        <f t="shared" ca="1" si="226"/>
        <v/>
      </c>
    </row>
    <row r="1266" spans="1:24" x14ac:dyDescent="0.35">
      <c r="A1266" s="3">
        <v>1262</v>
      </c>
      <c r="B1266" s="4"/>
      <c r="C1266" s="4"/>
      <c r="D1266" s="5" t="str">
        <f t="shared" si="217"/>
        <v/>
      </c>
      <c r="E1266" s="4"/>
      <c r="F1266" s="6"/>
      <c r="G1266" s="6"/>
      <c r="H1266" s="7" t="str">
        <f t="shared" ca="1" si="218"/>
        <v/>
      </c>
      <c r="I1266" s="8" t="str">
        <f t="shared" ca="1" si="219"/>
        <v/>
      </c>
      <c r="J1266" s="8" t="str">
        <f>IF(C1266="","",
COUNTIFS(
sales!$C:$C,$C1266,
sales!$E:$E,$E1266,
sales!$H:$H,"&gt;="&amp;$F1266,
sales!$H:$H,"&lt;="&amp;$G1266
))</f>
        <v/>
      </c>
      <c r="K1266" s="9" t="str">
        <f>IF(COUNTIFS(sales!C:C, C1266)=0,"",
_xlfn.MAXIFS(sales!H:H, sales!C:C, C1266))</f>
        <v/>
      </c>
      <c r="L1266" s="4"/>
      <c r="M1266" s="4"/>
      <c r="N1266" s="10" t="str">
        <f>IF(C1266="","",
SUMIFS(
sales!$I:$I,
sales!$C:$C,$C1266,
sales!$E:$E,$E1266,
sales!$H:$H,"&gt;="&amp;$F1266,
sales!$H:$H,"&lt;="&amp;$G1266
))</f>
        <v/>
      </c>
      <c r="O1266" s="10" t="str">
        <f t="shared" si="220"/>
        <v/>
      </c>
      <c r="P1266" s="11" t="str">
        <f t="shared" si="221"/>
        <v/>
      </c>
      <c r="Q1266" s="12" t="str">
        <f t="shared" ca="1" si="222"/>
        <v/>
      </c>
      <c r="R1266" s="100"/>
      <c r="S1266" s="14"/>
      <c r="T1266" s="15" t="str">
        <f t="shared" ca="1" si="223"/>
        <v/>
      </c>
      <c r="U1266" s="15" t="str">
        <f t="shared" ca="1" si="224"/>
        <v/>
      </c>
      <c r="V1266" s="16"/>
      <c r="W1266" s="17" t="str">
        <f t="shared" ca="1" si="225"/>
        <v/>
      </c>
      <c r="X1266" s="18" t="str">
        <f t="shared" ca="1" si="226"/>
        <v/>
      </c>
    </row>
    <row r="1267" spans="1:24" x14ac:dyDescent="0.35">
      <c r="A1267" s="3">
        <v>1263</v>
      </c>
      <c r="B1267" s="4"/>
      <c r="C1267" s="4"/>
      <c r="D1267" s="5" t="str">
        <f t="shared" si="217"/>
        <v/>
      </c>
      <c r="E1267" s="4"/>
      <c r="F1267" s="6"/>
      <c r="G1267" s="6"/>
      <c r="H1267" s="7" t="str">
        <f t="shared" ca="1" si="218"/>
        <v/>
      </c>
      <c r="I1267" s="8" t="str">
        <f t="shared" ca="1" si="219"/>
        <v/>
      </c>
      <c r="J1267" s="8" t="str">
        <f>IF(C1267="","",
COUNTIFS(
sales!$C:$C,$C1267,
sales!$E:$E,$E1267,
sales!$H:$H,"&gt;="&amp;$F1267,
sales!$H:$H,"&lt;="&amp;$G1267
))</f>
        <v/>
      </c>
      <c r="K1267" s="9" t="str">
        <f>IF(COUNTIFS(sales!C:C, C1267)=0,"",
_xlfn.MAXIFS(sales!H:H, sales!C:C, C1267))</f>
        <v/>
      </c>
      <c r="L1267" s="4"/>
      <c r="M1267" s="4"/>
      <c r="N1267" s="10" t="str">
        <f>IF(C1267="","",
SUMIFS(
sales!$I:$I,
sales!$C:$C,$C1267,
sales!$E:$E,$E1267,
sales!$H:$H,"&gt;="&amp;$F1267,
sales!$H:$H,"&lt;="&amp;$G1267
))</f>
        <v/>
      </c>
      <c r="O1267" s="10" t="str">
        <f t="shared" si="220"/>
        <v/>
      </c>
      <c r="P1267" s="11" t="str">
        <f t="shared" si="221"/>
        <v/>
      </c>
      <c r="Q1267" s="12" t="str">
        <f t="shared" ca="1" si="222"/>
        <v/>
      </c>
      <c r="R1267" s="100"/>
      <c r="S1267" s="14"/>
      <c r="T1267" s="15" t="str">
        <f t="shared" ca="1" si="223"/>
        <v/>
      </c>
      <c r="U1267" s="15" t="str">
        <f t="shared" ca="1" si="224"/>
        <v/>
      </c>
      <c r="V1267" s="16"/>
      <c r="W1267" s="17" t="str">
        <f t="shared" ca="1" si="225"/>
        <v/>
      </c>
      <c r="X1267" s="18" t="str">
        <f t="shared" ca="1" si="226"/>
        <v/>
      </c>
    </row>
    <row r="1268" spans="1:24" x14ac:dyDescent="0.35">
      <c r="A1268" s="3">
        <v>1264</v>
      </c>
      <c r="B1268" s="4"/>
      <c r="C1268" s="4"/>
      <c r="D1268" s="5" t="str">
        <f t="shared" si="217"/>
        <v/>
      </c>
      <c r="E1268" s="4"/>
      <c r="F1268" s="6"/>
      <c r="G1268" s="6"/>
      <c r="H1268" s="7" t="str">
        <f t="shared" ca="1" si="218"/>
        <v/>
      </c>
      <c r="I1268" s="8" t="str">
        <f t="shared" ca="1" si="219"/>
        <v/>
      </c>
      <c r="J1268" s="8" t="str">
        <f>IF(C1268="","",
COUNTIFS(
sales!$C:$C,$C1268,
sales!$E:$E,$E1268,
sales!$H:$H,"&gt;="&amp;$F1268,
sales!$H:$H,"&lt;="&amp;$G1268
))</f>
        <v/>
      </c>
      <c r="K1268" s="9" t="str">
        <f>IF(COUNTIFS(sales!C:C, C1268)=0,"",
_xlfn.MAXIFS(sales!H:H, sales!C:C, C1268))</f>
        <v/>
      </c>
      <c r="L1268" s="4"/>
      <c r="M1268" s="4"/>
      <c r="N1268" s="10" t="str">
        <f>IF(C1268="","",
SUMIFS(
sales!$I:$I,
sales!$C:$C,$C1268,
sales!$E:$E,$E1268,
sales!$H:$H,"&gt;="&amp;$F1268,
sales!$H:$H,"&lt;="&amp;$G1268
))</f>
        <v/>
      </c>
      <c r="O1268" s="10" t="str">
        <f t="shared" si="220"/>
        <v/>
      </c>
      <c r="P1268" s="11" t="str">
        <f t="shared" si="221"/>
        <v/>
      </c>
      <c r="Q1268" s="12" t="str">
        <f t="shared" ca="1" si="222"/>
        <v/>
      </c>
      <c r="R1268" s="100"/>
      <c r="S1268" s="14"/>
      <c r="T1268" s="15" t="str">
        <f t="shared" ca="1" si="223"/>
        <v/>
      </c>
      <c r="U1268" s="15" t="str">
        <f t="shared" ca="1" si="224"/>
        <v/>
      </c>
      <c r="V1268" s="16"/>
      <c r="W1268" s="17" t="str">
        <f t="shared" ca="1" si="225"/>
        <v/>
      </c>
      <c r="X1268" s="18" t="str">
        <f t="shared" ca="1" si="226"/>
        <v/>
      </c>
    </row>
    <row r="1269" spans="1:24" x14ac:dyDescent="0.35">
      <c r="A1269" s="3">
        <v>1265</v>
      </c>
      <c r="B1269" s="4"/>
      <c r="C1269" s="4"/>
      <c r="D1269" s="5" t="str">
        <f t="shared" si="217"/>
        <v/>
      </c>
      <c r="E1269" s="4"/>
      <c r="F1269" s="6"/>
      <c r="G1269" s="6"/>
      <c r="H1269" s="7" t="str">
        <f t="shared" ca="1" si="218"/>
        <v/>
      </c>
      <c r="I1269" s="8" t="str">
        <f t="shared" ca="1" si="219"/>
        <v/>
      </c>
      <c r="J1269" s="8" t="str">
        <f>IF(C1269="","",
COUNTIFS(
sales!$C:$C,$C1269,
sales!$E:$E,$E1269,
sales!$H:$H,"&gt;="&amp;$F1269,
sales!$H:$H,"&lt;="&amp;$G1269
))</f>
        <v/>
      </c>
      <c r="K1269" s="9" t="str">
        <f>IF(COUNTIFS(sales!C:C, C1269)=0,"",
_xlfn.MAXIFS(sales!H:H, sales!C:C, C1269))</f>
        <v/>
      </c>
      <c r="L1269" s="4"/>
      <c r="M1269" s="4"/>
      <c r="N1269" s="10" t="str">
        <f>IF(C1269="","",
SUMIFS(
sales!$I:$I,
sales!$C:$C,$C1269,
sales!$E:$E,$E1269,
sales!$H:$H,"&gt;="&amp;$F1269,
sales!$H:$H,"&lt;="&amp;$G1269
))</f>
        <v/>
      </c>
      <c r="O1269" s="10" t="str">
        <f t="shared" si="220"/>
        <v/>
      </c>
      <c r="P1269" s="11" t="str">
        <f t="shared" si="221"/>
        <v/>
      </c>
      <c r="Q1269" s="12" t="str">
        <f t="shared" ca="1" si="222"/>
        <v/>
      </c>
      <c r="R1269" s="100"/>
      <c r="S1269" s="14"/>
      <c r="T1269" s="15" t="str">
        <f t="shared" ca="1" si="223"/>
        <v/>
      </c>
      <c r="U1269" s="15" t="str">
        <f t="shared" ca="1" si="224"/>
        <v/>
      </c>
      <c r="V1269" s="16"/>
      <c r="W1269" s="17" t="str">
        <f t="shared" ca="1" si="225"/>
        <v/>
      </c>
      <c r="X1269" s="18" t="str">
        <f t="shared" ca="1" si="226"/>
        <v/>
      </c>
    </row>
    <row r="1270" spans="1:24" x14ac:dyDescent="0.35">
      <c r="A1270" s="3">
        <v>1266</v>
      </c>
      <c r="B1270" s="4"/>
      <c r="C1270" s="4"/>
      <c r="D1270" s="5" t="str">
        <f t="shared" si="217"/>
        <v/>
      </c>
      <c r="E1270" s="4"/>
      <c r="F1270" s="6"/>
      <c r="G1270" s="6"/>
      <c r="H1270" s="7" t="str">
        <f t="shared" ca="1" si="218"/>
        <v/>
      </c>
      <c r="I1270" s="8" t="str">
        <f t="shared" ca="1" si="219"/>
        <v/>
      </c>
      <c r="J1270" s="8" t="str">
        <f>IF(C1270="","",
COUNTIFS(
sales!$C:$C,$C1270,
sales!$E:$E,$E1270,
sales!$H:$H,"&gt;="&amp;$F1270,
sales!$H:$H,"&lt;="&amp;$G1270
))</f>
        <v/>
      </c>
      <c r="K1270" s="9" t="str">
        <f>IF(COUNTIFS(sales!C:C, C1270)=0,"",
_xlfn.MAXIFS(sales!H:H, sales!C:C, C1270))</f>
        <v/>
      </c>
      <c r="L1270" s="4"/>
      <c r="M1270" s="4"/>
      <c r="N1270" s="10" t="str">
        <f>IF(C1270="","",
SUMIFS(
sales!$I:$I,
sales!$C:$C,$C1270,
sales!$E:$E,$E1270,
sales!$H:$H,"&gt;="&amp;$F1270,
sales!$H:$H,"&lt;="&amp;$G1270
))</f>
        <v/>
      </c>
      <c r="O1270" s="10" t="str">
        <f t="shared" si="220"/>
        <v/>
      </c>
      <c r="P1270" s="11" t="str">
        <f t="shared" si="221"/>
        <v/>
      </c>
      <c r="Q1270" s="12" t="str">
        <f t="shared" ca="1" si="222"/>
        <v/>
      </c>
      <c r="R1270" s="100"/>
      <c r="S1270" s="14"/>
      <c r="T1270" s="15" t="str">
        <f t="shared" ca="1" si="223"/>
        <v/>
      </c>
      <c r="U1270" s="15" t="str">
        <f t="shared" ca="1" si="224"/>
        <v/>
      </c>
      <c r="V1270" s="16"/>
      <c r="W1270" s="17" t="str">
        <f t="shared" ca="1" si="225"/>
        <v/>
      </c>
      <c r="X1270" s="18" t="str">
        <f t="shared" ca="1" si="226"/>
        <v/>
      </c>
    </row>
    <row r="1271" spans="1:24" x14ac:dyDescent="0.35">
      <c r="A1271" s="3">
        <v>1267</v>
      </c>
      <c r="B1271" s="4"/>
      <c r="C1271" s="4"/>
      <c r="D1271" s="5" t="str">
        <f t="shared" si="217"/>
        <v/>
      </c>
      <c r="E1271" s="4"/>
      <c r="F1271" s="6"/>
      <c r="G1271" s="6"/>
      <c r="H1271" s="7" t="str">
        <f t="shared" ca="1" si="218"/>
        <v/>
      </c>
      <c r="I1271" s="8" t="str">
        <f t="shared" ca="1" si="219"/>
        <v/>
      </c>
      <c r="J1271" s="8" t="str">
        <f>IF(C1271="","",
COUNTIFS(
sales!$C:$C,$C1271,
sales!$E:$E,$E1271,
sales!$H:$H,"&gt;="&amp;$F1271,
sales!$H:$H,"&lt;="&amp;$G1271
))</f>
        <v/>
      </c>
      <c r="K1271" s="9" t="str">
        <f>IF(COUNTIFS(sales!C:C, C1271)=0,"",
_xlfn.MAXIFS(sales!H:H, sales!C:C, C1271))</f>
        <v/>
      </c>
      <c r="L1271" s="4"/>
      <c r="M1271" s="4"/>
      <c r="N1271" s="10" t="str">
        <f>IF(C1271="","",
SUMIFS(
sales!$I:$I,
sales!$C:$C,$C1271,
sales!$E:$E,$E1271,
sales!$H:$H,"&gt;="&amp;$F1271,
sales!$H:$H,"&lt;="&amp;$G1271
))</f>
        <v/>
      </c>
      <c r="O1271" s="10" t="str">
        <f t="shared" si="220"/>
        <v/>
      </c>
      <c r="P1271" s="11" t="str">
        <f t="shared" si="221"/>
        <v/>
      </c>
      <c r="Q1271" s="12" t="str">
        <f t="shared" ca="1" si="222"/>
        <v/>
      </c>
      <c r="R1271" s="100"/>
      <c r="S1271" s="14"/>
      <c r="T1271" s="15" t="str">
        <f t="shared" ca="1" si="223"/>
        <v/>
      </c>
      <c r="U1271" s="15" t="str">
        <f t="shared" ca="1" si="224"/>
        <v/>
      </c>
      <c r="V1271" s="16"/>
      <c r="W1271" s="17" t="str">
        <f t="shared" ca="1" si="225"/>
        <v/>
      </c>
      <c r="X1271" s="18" t="str">
        <f t="shared" ca="1" si="226"/>
        <v/>
      </c>
    </row>
    <row r="1272" spans="1:24" x14ac:dyDescent="0.35">
      <c r="A1272" s="3">
        <v>1268</v>
      </c>
      <c r="B1272" s="4"/>
      <c r="C1272" s="4"/>
      <c r="D1272" s="5" t="str">
        <f t="shared" si="217"/>
        <v/>
      </c>
      <c r="E1272" s="4"/>
      <c r="F1272" s="6"/>
      <c r="G1272" s="6"/>
      <c r="H1272" s="7" t="str">
        <f t="shared" ca="1" si="218"/>
        <v/>
      </c>
      <c r="I1272" s="8" t="str">
        <f t="shared" ca="1" si="219"/>
        <v/>
      </c>
      <c r="J1272" s="8" t="str">
        <f>IF(C1272="","",
COUNTIFS(
sales!$C:$C,$C1272,
sales!$E:$E,$E1272,
sales!$H:$H,"&gt;="&amp;$F1272,
sales!$H:$H,"&lt;="&amp;$G1272
))</f>
        <v/>
      </c>
      <c r="K1272" s="9" t="str">
        <f>IF(COUNTIFS(sales!C:C, C1272)=0,"",
_xlfn.MAXIFS(sales!H:H, sales!C:C, C1272))</f>
        <v/>
      </c>
      <c r="L1272" s="4"/>
      <c r="M1272" s="4"/>
      <c r="N1272" s="10" t="str">
        <f>IF(C1272="","",
SUMIFS(
sales!$I:$I,
sales!$C:$C,$C1272,
sales!$E:$E,$E1272,
sales!$H:$H,"&gt;="&amp;$F1272,
sales!$H:$H,"&lt;="&amp;$G1272
))</f>
        <v/>
      </c>
      <c r="O1272" s="10" t="str">
        <f t="shared" si="220"/>
        <v/>
      </c>
      <c r="P1272" s="11" t="str">
        <f t="shared" si="221"/>
        <v/>
      </c>
      <c r="Q1272" s="12" t="str">
        <f t="shared" ca="1" si="222"/>
        <v/>
      </c>
      <c r="R1272" s="100"/>
      <c r="S1272" s="14"/>
      <c r="T1272" s="15" t="str">
        <f t="shared" ca="1" si="223"/>
        <v/>
      </c>
      <c r="U1272" s="15" t="str">
        <f t="shared" ca="1" si="224"/>
        <v/>
      </c>
      <c r="V1272" s="16"/>
      <c r="W1272" s="17" t="str">
        <f t="shared" ca="1" si="225"/>
        <v/>
      </c>
      <c r="X1272" s="18" t="str">
        <f t="shared" ca="1" si="226"/>
        <v/>
      </c>
    </row>
    <row r="1273" spans="1:24" x14ac:dyDescent="0.35">
      <c r="A1273" s="3">
        <v>1269</v>
      </c>
      <c r="B1273" s="4"/>
      <c r="C1273" s="4"/>
      <c r="D1273" s="5" t="str">
        <f t="shared" si="217"/>
        <v/>
      </c>
      <c r="E1273" s="4"/>
      <c r="F1273" s="6"/>
      <c r="G1273" s="6"/>
      <c r="H1273" s="7" t="str">
        <f t="shared" ca="1" si="218"/>
        <v/>
      </c>
      <c r="I1273" s="8" t="str">
        <f t="shared" ca="1" si="219"/>
        <v/>
      </c>
      <c r="J1273" s="8" t="str">
        <f>IF(C1273="","",
COUNTIFS(
sales!$C:$C,$C1273,
sales!$E:$E,$E1273,
sales!$H:$H,"&gt;="&amp;$F1273,
sales!$H:$H,"&lt;="&amp;$G1273
))</f>
        <v/>
      </c>
      <c r="K1273" s="9" t="str">
        <f>IF(COUNTIFS(sales!C:C, C1273)=0,"",
_xlfn.MAXIFS(sales!H:H, sales!C:C, C1273))</f>
        <v/>
      </c>
      <c r="L1273" s="4"/>
      <c r="M1273" s="4"/>
      <c r="N1273" s="10" t="str">
        <f>IF(C1273="","",
SUMIFS(
sales!$I:$I,
sales!$C:$C,$C1273,
sales!$E:$E,$E1273,
sales!$H:$H,"&gt;="&amp;$F1273,
sales!$H:$H,"&lt;="&amp;$G1273
))</f>
        <v/>
      </c>
      <c r="O1273" s="10" t="str">
        <f t="shared" si="220"/>
        <v/>
      </c>
      <c r="P1273" s="11" t="str">
        <f t="shared" si="221"/>
        <v/>
      </c>
      <c r="Q1273" s="12" t="str">
        <f t="shared" ca="1" si="222"/>
        <v/>
      </c>
      <c r="R1273" s="100"/>
      <c r="S1273" s="14"/>
      <c r="T1273" s="15" t="str">
        <f t="shared" ca="1" si="223"/>
        <v/>
      </c>
      <c r="U1273" s="15" t="str">
        <f t="shared" ca="1" si="224"/>
        <v/>
      </c>
      <c r="V1273" s="16"/>
      <c r="W1273" s="17" t="str">
        <f t="shared" ca="1" si="225"/>
        <v/>
      </c>
      <c r="X1273" s="18" t="str">
        <f t="shared" ca="1" si="226"/>
        <v/>
      </c>
    </row>
    <row r="1274" spans="1:24" x14ac:dyDescent="0.35">
      <c r="A1274" s="3">
        <v>1270</v>
      </c>
      <c r="B1274" s="4"/>
      <c r="C1274" s="4"/>
      <c r="D1274" s="5" t="str">
        <f t="shared" si="217"/>
        <v/>
      </c>
      <c r="E1274" s="4"/>
      <c r="F1274" s="6"/>
      <c r="G1274" s="6"/>
      <c r="H1274" s="7" t="str">
        <f t="shared" ca="1" si="218"/>
        <v/>
      </c>
      <c r="I1274" s="8" t="str">
        <f t="shared" ca="1" si="219"/>
        <v/>
      </c>
      <c r="J1274" s="8" t="str">
        <f>IF(C1274="","",
COUNTIFS(
sales!$C:$C,$C1274,
sales!$E:$E,$E1274,
sales!$H:$H,"&gt;="&amp;$F1274,
sales!$H:$H,"&lt;="&amp;$G1274
))</f>
        <v/>
      </c>
      <c r="K1274" s="9" t="str">
        <f>IF(COUNTIFS(sales!C:C, C1274)=0,"",
_xlfn.MAXIFS(sales!H:H, sales!C:C, C1274))</f>
        <v/>
      </c>
      <c r="L1274" s="4"/>
      <c r="M1274" s="4"/>
      <c r="N1274" s="10" t="str">
        <f>IF(C1274="","",
SUMIFS(
sales!$I:$I,
sales!$C:$C,$C1274,
sales!$E:$E,$E1274,
sales!$H:$H,"&gt;="&amp;$F1274,
sales!$H:$H,"&lt;="&amp;$G1274
))</f>
        <v/>
      </c>
      <c r="O1274" s="10" t="str">
        <f t="shared" si="220"/>
        <v/>
      </c>
      <c r="P1274" s="11" t="str">
        <f t="shared" si="221"/>
        <v/>
      </c>
      <c r="Q1274" s="12" t="str">
        <f t="shared" ca="1" si="222"/>
        <v/>
      </c>
      <c r="R1274" s="100"/>
      <c r="S1274" s="14"/>
      <c r="T1274" s="15" t="str">
        <f t="shared" ca="1" si="223"/>
        <v/>
      </c>
      <c r="U1274" s="15" t="str">
        <f t="shared" ca="1" si="224"/>
        <v/>
      </c>
      <c r="V1274" s="16"/>
      <c r="W1274" s="17" t="str">
        <f t="shared" ca="1" si="225"/>
        <v/>
      </c>
      <c r="X1274" s="18" t="str">
        <f t="shared" ca="1" si="226"/>
        <v/>
      </c>
    </row>
    <row r="1275" spans="1:24" x14ac:dyDescent="0.35">
      <c r="A1275" s="3">
        <v>1271</v>
      </c>
      <c r="B1275" s="4"/>
      <c r="C1275" s="4"/>
      <c r="D1275" s="5" t="str">
        <f t="shared" si="217"/>
        <v/>
      </c>
      <c r="E1275" s="4"/>
      <c r="F1275" s="6"/>
      <c r="G1275" s="6"/>
      <c r="H1275" s="7" t="str">
        <f t="shared" ca="1" si="218"/>
        <v/>
      </c>
      <c r="I1275" s="8" t="str">
        <f t="shared" ca="1" si="219"/>
        <v/>
      </c>
      <c r="J1275" s="8" t="str">
        <f>IF(C1275="","",
COUNTIFS(
sales!$C:$C,$C1275,
sales!$E:$E,$E1275,
sales!$H:$H,"&gt;="&amp;$F1275,
sales!$H:$H,"&lt;="&amp;$G1275
))</f>
        <v/>
      </c>
      <c r="K1275" s="9" t="str">
        <f>IF(COUNTIFS(sales!C:C, C1275)=0,"",
_xlfn.MAXIFS(sales!H:H, sales!C:C, C1275))</f>
        <v/>
      </c>
      <c r="L1275" s="4"/>
      <c r="M1275" s="4"/>
      <c r="N1275" s="10" t="str">
        <f>IF(C1275="","",
SUMIFS(
sales!$I:$I,
sales!$C:$C,$C1275,
sales!$E:$E,$E1275,
sales!$H:$H,"&gt;="&amp;$F1275,
sales!$H:$H,"&lt;="&amp;$G1275
))</f>
        <v/>
      </c>
      <c r="O1275" s="10" t="str">
        <f t="shared" si="220"/>
        <v/>
      </c>
      <c r="P1275" s="11" t="str">
        <f t="shared" si="221"/>
        <v/>
      </c>
      <c r="Q1275" s="12" t="str">
        <f t="shared" ca="1" si="222"/>
        <v/>
      </c>
      <c r="R1275" s="100"/>
      <c r="S1275" s="14"/>
      <c r="T1275" s="15" t="str">
        <f t="shared" ca="1" si="223"/>
        <v/>
      </c>
      <c r="U1275" s="15" t="str">
        <f t="shared" ca="1" si="224"/>
        <v/>
      </c>
      <c r="V1275" s="16"/>
      <c r="W1275" s="17" t="str">
        <f t="shared" ca="1" si="225"/>
        <v/>
      </c>
      <c r="X1275" s="18" t="str">
        <f t="shared" ca="1" si="226"/>
        <v/>
      </c>
    </row>
    <row r="1276" spans="1:24" x14ac:dyDescent="0.35">
      <c r="A1276" s="3">
        <v>1272</v>
      </c>
      <c r="B1276" s="4"/>
      <c r="C1276" s="4"/>
      <c r="D1276" s="5" t="str">
        <f t="shared" si="217"/>
        <v/>
      </c>
      <c r="E1276" s="4"/>
      <c r="F1276" s="6"/>
      <c r="G1276" s="6"/>
      <c r="H1276" s="7" t="str">
        <f t="shared" ca="1" si="218"/>
        <v/>
      </c>
      <c r="I1276" s="8" t="str">
        <f t="shared" ca="1" si="219"/>
        <v/>
      </c>
      <c r="J1276" s="8" t="str">
        <f>IF(C1276="","",
COUNTIFS(
sales!$C:$C,$C1276,
sales!$E:$E,$E1276,
sales!$H:$H,"&gt;="&amp;$F1276,
sales!$H:$H,"&lt;="&amp;$G1276
))</f>
        <v/>
      </c>
      <c r="K1276" s="9" t="str">
        <f>IF(COUNTIFS(sales!C:C, C1276)=0,"",
_xlfn.MAXIFS(sales!H:H, sales!C:C, C1276))</f>
        <v/>
      </c>
      <c r="L1276" s="4"/>
      <c r="M1276" s="4"/>
      <c r="N1276" s="10" t="str">
        <f>IF(C1276="","",
SUMIFS(
sales!$I:$I,
sales!$C:$C,$C1276,
sales!$E:$E,$E1276,
sales!$H:$H,"&gt;="&amp;$F1276,
sales!$H:$H,"&lt;="&amp;$G1276
))</f>
        <v/>
      </c>
      <c r="O1276" s="10" t="str">
        <f t="shared" si="220"/>
        <v/>
      </c>
      <c r="P1276" s="11" t="str">
        <f t="shared" si="221"/>
        <v/>
      </c>
      <c r="Q1276" s="12" t="str">
        <f t="shared" ca="1" si="222"/>
        <v/>
      </c>
      <c r="R1276" s="100"/>
      <c r="S1276" s="14"/>
      <c r="T1276" s="15" t="str">
        <f t="shared" ca="1" si="223"/>
        <v/>
      </c>
      <c r="U1276" s="15" t="str">
        <f t="shared" ca="1" si="224"/>
        <v/>
      </c>
      <c r="V1276" s="16"/>
      <c r="W1276" s="17" t="str">
        <f t="shared" ca="1" si="225"/>
        <v/>
      </c>
      <c r="X1276" s="18" t="str">
        <f t="shared" ca="1" si="226"/>
        <v/>
      </c>
    </row>
    <row r="1277" spans="1:24" x14ac:dyDescent="0.35">
      <c r="A1277" s="3">
        <v>1273</v>
      </c>
      <c r="B1277" s="4"/>
      <c r="C1277" s="4"/>
      <c r="D1277" s="5" t="str">
        <f t="shared" si="217"/>
        <v/>
      </c>
      <c r="E1277" s="4"/>
      <c r="F1277" s="6"/>
      <c r="G1277" s="6"/>
      <c r="H1277" s="7" t="str">
        <f t="shared" ca="1" si="218"/>
        <v/>
      </c>
      <c r="I1277" s="8" t="str">
        <f t="shared" ca="1" si="219"/>
        <v/>
      </c>
      <c r="J1277" s="8" t="str">
        <f>IF(C1277="","",
COUNTIFS(
sales!$C:$C,$C1277,
sales!$E:$E,$E1277,
sales!$H:$H,"&gt;="&amp;$F1277,
sales!$H:$H,"&lt;="&amp;$G1277
))</f>
        <v/>
      </c>
      <c r="K1277" s="9" t="str">
        <f>IF(COUNTIFS(sales!C:C, C1277)=0,"",
_xlfn.MAXIFS(sales!H:H, sales!C:C, C1277))</f>
        <v/>
      </c>
      <c r="L1277" s="4"/>
      <c r="M1277" s="4"/>
      <c r="N1277" s="10" t="str">
        <f>IF(C1277="","",
SUMIFS(
sales!$I:$I,
sales!$C:$C,$C1277,
sales!$E:$E,$E1277,
sales!$H:$H,"&gt;="&amp;$F1277,
sales!$H:$H,"&lt;="&amp;$G1277
))</f>
        <v/>
      </c>
      <c r="O1277" s="10" t="str">
        <f t="shared" si="220"/>
        <v/>
      </c>
      <c r="P1277" s="11" t="str">
        <f t="shared" si="221"/>
        <v/>
      </c>
      <c r="Q1277" s="12" t="str">
        <f t="shared" ca="1" si="222"/>
        <v/>
      </c>
      <c r="R1277" s="100"/>
      <c r="S1277" s="14"/>
      <c r="T1277" s="15" t="str">
        <f t="shared" ca="1" si="223"/>
        <v/>
      </c>
      <c r="U1277" s="15" t="str">
        <f t="shared" ca="1" si="224"/>
        <v/>
      </c>
      <c r="V1277" s="16"/>
      <c r="W1277" s="17" t="str">
        <f t="shared" ca="1" si="225"/>
        <v/>
      </c>
      <c r="X1277" s="18" t="str">
        <f t="shared" ca="1" si="226"/>
        <v/>
      </c>
    </row>
    <row r="1278" spans="1:24" x14ac:dyDescent="0.35">
      <c r="A1278" s="3">
        <v>1274</v>
      </c>
      <c r="B1278" s="4"/>
      <c r="C1278" s="4"/>
      <c r="D1278" s="5" t="str">
        <f t="shared" si="217"/>
        <v/>
      </c>
      <c r="E1278" s="4"/>
      <c r="F1278" s="6"/>
      <c r="G1278" s="6"/>
      <c r="H1278" s="7" t="str">
        <f t="shared" ca="1" si="218"/>
        <v/>
      </c>
      <c r="I1278" s="8" t="str">
        <f t="shared" ca="1" si="219"/>
        <v/>
      </c>
      <c r="J1278" s="8" t="str">
        <f>IF(C1278="","",
COUNTIFS(
sales!$C:$C,$C1278,
sales!$E:$E,$E1278,
sales!$H:$H,"&gt;="&amp;$F1278,
sales!$H:$H,"&lt;="&amp;$G1278
))</f>
        <v/>
      </c>
      <c r="K1278" s="9" t="str">
        <f>IF(COUNTIFS(sales!C:C, C1278)=0,"",
_xlfn.MAXIFS(sales!H:H, sales!C:C, C1278))</f>
        <v/>
      </c>
      <c r="L1278" s="4"/>
      <c r="M1278" s="4"/>
      <c r="N1278" s="10" t="str">
        <f>IF(C1278="","",
SUMIFS(
sales!$I:$I,
sales!$C:$C,$C1278,
sales!$E:$E,$E1278,
sales!$H:$H,"&gt;="&amp;$F1278,
sales!$H:$H,"&lt;="&amp;$G1278
))</f>
        <v/>
      </c>
      <c r="O1278" s="10" t="str">
        <f t="shared" si="220"/>
        <v/>
      </c>
      <c r="P1278" s="11" t="str">
        <f t="shared" si="221"/>
        <v/>
      </c>
      <c r="Q1278" s="12" t="str">
        <f t="shared" ca="1" si="222"/>
        <v/>
      </c>
      <c r="R1278" s="100"/>
      <c r="S1278" s="14"/>
      <c r="T1278" s="15" t="str">
        <f t="shared" ca="1" si="223"/>
        <v/>
      </c>
      <c r="U1278" s="15" t="str">
        <f t="shared" ca="1" si="224"/>
        <v/>
      </c>
      <c r="V1278" s="16"/>
      <c r="W1278" s="17" t="str">
        <f t="shared" ca="1" si="225"/>
        <v/>
      </c>
      <c r="X1278" s="18" t="str">
        <f t="shared" ca="1" si="226"/>
        <v/>
      </c>
    </row>
    <row r="1279" spans="1:24" x14ac:dyDescent="0.35">
      <c r="A1279" s="3">
        <v>1275</v>
      </c>
      <c r="B1279" s="4"/>
      <c r="C1279" s="4"/>
      <c r="D1279" s="5" t="str">
        <f t="shared" si="217"/>
        <v/>
      </c>
      <c r="E1279" s="4"/>
      <c r="F1279" s="6"/>
      <c r="G1279" s="6"/>
      <c r="H1279" s="7" t="str">
        <f t="shared" ca="1" si="218"/>
        <v/>
      </c>
      <c r="I1279" s="8" t="str">
        <f t="shared" ca="1" si="219"/>
        <v/>
      </c>
      <c r="J1279" s="8" t="str">
        <f>IF(C1279="","",
COUNTIFS(
sales!$C:$C,$C1279,
sales!$E:$E,$E1279,
sales!$H:$H,"&gt;="&amp;$F1279,
sales!$H:$H,"&lt;="&amp;$G1279
))</f>
        <v/>
      </c>
      <c r="K1279" s="9" t="str">
        <f>IF(COUNTIFS(sales!C:C, C1279)=0,"",
_xlfn.MAXIFS(sales!H:H, sales!C:C, C1279))</f>
        <v/>
      </c>
      <c r="L1279" s="4"/>
      <c r="M1279" s="4"/>
      <c r="N1279" s="10" t="str">
        <f>IF(C1279="","",
SUMIFS(
sales!$I:$I,
sales!$C:$C,$C1279,
sales!$E:$E,$E1279,
sales!$H:$H,"&gt;="&amp;$F1279,
sales!$H:$H,"&lt;="&amp;$G1279
))</f>
        <v/>
      </c>
      <c r="O1279" s="10" t="str">
        <f t="shared" si="220"/>
        <v/>
      </c>
      <c r="P1279" s="11" t="str">
        <f t="shared" si="221"/>
        <v/>
      </c>
      <c r="Q1279" s="12" t="str">
        <f t="shared" ca="1" si="222"/>
        <v/>
      </c>
      <c r="R1279" s="100"/>
      <c r="S1279" s="14"/>
      <c r="T1279" s="15" t="str">
        <f t="shared" ca="1" si="223"/>
        <v/>
      </c>
      <c r="U1279" s="15" t="str">
        <f t="shared" ca="1" si="224"/>
        <v/>
      </c>
      <c r="V1279" s="16"/>
      <c r="W1279" s="17" t="str">
        <f t="shared" ca="1" si="225"/>
        <v/>
      </c>
      <c r="X1279" s="18" t="str">
        <f t="shared" ca="1" si="226"/>
        <v/>
      </c>
    </row>
    <row r="1280" spans="1:24" x14ac:dyDescent="0.35">
      <c r="A1280" s="3">
        <v>1276</v>
      </c>
      <c r="B1280" s="4"/>
      <c r="C1280" s="4"/>
      <c r="D1280" s="5" t="str">
        <f t="shared" si="217"/>
        <v/>
      </c>
      <c r="E1280" s="4"/>
      <c r="F1280" s="6"/>
      <c r="G1280" s="6"/>
      <c r="H1280" s="7" t="str">
        <f t="shared" ca="1" si="218"/>
        <v/>
      </c>
      <c r="I1280" s="8" t="str">
        <f t="shared" ca="1" si="219"/>
        <v/>
      </c>
      <c r="J1280" s="8" t="str">
        <f>IF(C1280="","",
COUNTIFS(
sales!$C:$C,$C1280,
sales!$E:$E,$E1280,
sales!$H:$H,"&gt;="&amp;$F1280,
sales!$H:$H,"&lt;="&amp;$G1280
))</f>
        <v/>
      </c>
      <c r="K1280" s="9" t="str">
        <f>IF(COUNTIFS(sales!C:C, C1280)=0,"",
_xlfn.MAXIFS(sales!H:H, sales!C:C, C1280))</f>
        <v/>
      </c>
      <c r="L1280" s="4"/>
      <c r="M1280" s="4"/>
      <c r="N1280" s="10" t="str">
        <f>IF(C1280="","",
SUMIFS(
sales!$I:$I,
sales!$C:$C,$C1280,
sales!$E:$E,$E1280,
sales!$H:$H,"&gt;="&amp;$F1280,
sales!$H:$H,"&lt;="&amp;$G1280
))</f>
        <v/>
      </c>
      <c r="O1280" s="10" t="str">
        <f t="shared" si="220"/>
        <v/>
      </c>
      <c r="P1280" s="11" t="str">
        <f t="shared" si="221"/>
        <v/>
      </c>
      <c r="Q1280" s="12" t="str">
        <f t="shared" ca="1" si="222"/>
        <v/>
      </c>
      <c r="R1280" s="100"/>
      <c r="S1280" s="14"/>
      <c r="T1280" s="15" t="str">
        <f t="shared" ca="1" si="223"/>
        <v/>
      </c>
      <c r="U1280" s="15" t="str">
        <f t="shared" ca="1" si="224"/>
        <v/>
      </c>
      <c r="V1280" s="16"/>
      <c r="W1280" s="17" t="str">
        <f t="shared" ca="1" si="225"/>
        <v/>
      </c>
      <c r="X1280" s="18" t="str">
        <f t="shared" ca="1" si="226"/>
        <v/>
      </c>
    </row>
    <row r="1281" spans="1:24" x14ac:dyDescent="0.35">
      <c r="A1281" s="3">
        <v>1277</v>
      </c>
      <c r="B1281" s="4"/>
      <c r="C1281" s="4"/>
      <c r="D1281" s="5" t="str">
        <f t="shared" si="217"/>
        <v/>
      </c>
      <c r="E1281" s="4"/>
      <c r="F1281" s="6"/>
      <c r="G1281" s="6"/>
      <c r="H1281" s="7" t="str">
        <f t="shared" ca="1" si="218"/>
        <v/>
      </c>
      <c r="I1281" s="8" t="str">
        <f t="shared" ca="1" si="219"/>
        <v/>
      </c>
      <c r="J1281" s="8" t="str">
        <f>IF(C1281="","",
COUNTIFS(
sales!$C:$C,$C1281,
sales!$E:$E,$E1281,
sales!$H:$H,"&gt;="&amp;$F1281,
sales!$H:$H,"&lt;="&amp;$G1281
))</f>
        <v/>
      </c>
      <c r="K1281" s="9" t="str">
        <f>IF(COUNTIFS(sales!C:C, C1281)=0,"",
_xlfn.MAXIFS(sales!H:H, sales!C:C, C1281))</f>
        <v/>
      </c>
      <c r="L1281" s="4"/>
      <c r="M1281" s="4"/>
      <c r="N1281" s="10" t="str">
        <f>IF(C1281="","",
SUMIFS(
sales!$I:$I,
sales!$C:$C,$C1281,
sales!$E:$E,$E1281,
sales!$H:$H,"&gt;="&amp;$F1281,
sales!$H:$H,"&lt;="&amp;$G1281
))</f>
        <v/>
      </c>
      <c r="O1281" s="10" t="str">
        <f t="shared" si="220"/>
        <v/>
      </c>
      <c r="P1281" s="11" t="str">
        <f t="shared" si="221"/>
        <v/>
      </c>
      <c r="Q1281" s="12" t="str">
        <f t="shared" ca="1" si="222"/>
        <v/>
      </c>
      <c r="R1281" s="100"/>
      <c r="S1281" s="14"/>
      <c r="T1281" s="15" t="str">
        <f t="shared" ca="1" si="223"/>
        <v/>
      </c>
      <c r="U1281" s="15" t="str">
        <f t="shared" ca="1" si="224"/>
        <v/>
      </c>
      <c r="V1281" s="16"/>
      <c r="W1281" s="17" t="str">
        <f t="shared" ca="1" si="225"/>
        <v/>
      </c>
      <c r="X1281" s="18" t="str">
        <f t="shared" ca="1" si="226"/>
        <v/>
      </c>
    </row>
    <row r="1282" spans="1:24" x14ac:dyDescent="0.35">
      <c r="A1282" s="3">
        <v>1278</v>
      </c>
      <c r="B1282" s="4"/>
      <c r="C1282" s="4"/>
      <c r="D1282" s="5" t="str">
        <f t="shared" si="217"/>
        <v/>
      </c>
      <c r="E1282" s="4"/>
      <c r="F1282" s="6"/>
      <c r="G1282" s="6"/>
      <c r="H1282" s="7" t="str">
        <f t="shared" ca="1" si="218"/>
        <v/>
      </c>
      <c r="I1282" s="8" t="str">
        <f t="shared" ca="1" si="219"/>
        <v/>
      </c>
      <c r="J1282" s="8" t="str">
        <f>IF(C1282="","",
COUNTIFS(
sales!$C:$C,$C1282,
sales!$E:$E,$E1282,
sales!$H:$H,"&gt;="&amp;$F1282,
sales!$H:$H,"&lt;="&amp;$G1282
))</f>
        <v/>
      </c>
      <c r="K1282" s="9" t="str">
        <f>IF(COUNTIFS(sales!C:C, C1282)=0,"",
_xlfn.MAXIFS(sales!H:H, sales!C:C, C1282))</f>
        <v/>
      </c>
      <c r="L1282" s="4"/>
      <c r="M1282" s="4"/>
      <c r="N1282" s="10" t="str">
        <f>IF(C1282="","",
SUMIFS(
sales!$I:$I,
sales!$C:$C,$C1282,
sales!$E:$E,$E1282,
sales!$H:$H,"&gt;="&amp;$F1282,
sales!$H:$H,"&lt;="&amp;$G1282
))</f>
        <v/>
      </c>
      <c r="O1282" s="10" t="str">
        <f t="shared" si="220"/>
        <v/>
      </c>
      <c r="P1282" s="11" t="str">
        <f t="shared" si="221"/>
        <v/>
      </c>
      <c r="Q1282" s="12" t="str">
        <f t="shared" ca="1" si="222"/>
        <v/>
      </c>
      <c r="R1282" s="100"/>
      <c r="S1282" s="14"/>
      <c r="T1282" s="15" t="str">
        <f t="shared" ca="1" si="223"/>
        <v/>
      </c>
      <c r="U1282" s="15" t="str">
        <f t="shared" ca="1" si="224"/>
        <v/>
      </c>
      <c r="V1282" s="16"/>
      <c r="W1282" s="17" t="str">
        <f t="shared" ca="1" si="225"/>
        <v/>
      </c>
      <c r="X1282" s="18" t="str">
        <f t="shared" ca="1" si="226"/>
        <v/>
      </c>
    </row>
    <row r="1283" spans="1:24" x14ac:dyDescent="0.35">
      <c r="A1283" s="3">
        <v>1279</v>
      </c>
      <c r="B1283" s="4"/>
      <c r="C1283" s="4"/>
      <c r="D1283" s="5" t="str">
        <f t="shared" si="217"/>
        <v/>
      </c>
      <c r="E1283" s="4"/>
      <c r="F1283" s="6"/>
      <c r="G1283" s="6"/>
      <c r="H1283" s="7" t="str">
        <f t="shared" ca="1" si="218"/>
        <v/>
      </c>
      <c r="I1283" s="8" t="str">
        <f t="shared" ca="1" si="219"/>
        <v/>
      </c>
      <c r="J1283" s="8" t="str">
        <f>IF(C1283="","",
COUNTIFS(
sales!$C:$C,$C1283,
sales!$E:$E,$E1283,
sales!$H:$H,"&gt;="&amp;$F1283,
sales!$H:$H,"&lt;="&amp;$G1283
))</f>
        <v/>
      </c>
      <c r="K1283" s="9" t="str">
        <f>IF(COUNTIFS(sales!C:C, C1283)=0,"",
_xlfn.MAXIFS(sales!H:H, sales!C:C, C1283))</f>
        <v/>
      </c>
      <c r="L1283" s="4"/>
      <c r="M1283" s="4"/>
      <c r="N1283" s="10" t="str">
        <f>IF(C1283="","",
SUMIFS(
sales!$I:$I,
sales!$C:$C,$C1283,
sales!$E:$E,$E1283,
sales!$H:$H,"&gt;="&amp;$F1283,
sales!$H:$H,"&lt;="&amp;$G1283
))</f>
        <v/>
      </c>
      <c r="O1283" s="10" t="str">
        <f t="shared" si="220"/>
        <v/>
      </c>
      <c r="P1283" s="11" t="str">
        <f t="shared" si="221"/>
        <v/>
      </c>
      <c r="Q1283" s="12" t="str">
        <f t="shared" ca="1" si="222"/>
        <v/>
      </c>
      <c r="R1283" s="100"/>
      <c r="S1283" s="14"/>
      <c r="T1283" s="15" t="str">
        <f t="shared" ca="1" si="223"/>
        <v/>
      </c>
      <c r="U1283" s="15" t="str">
        <f t="shared" ca="1" si="224"/>
        <v/>
      </c>
      <c r="V1283" s="16"/>
      <c r="W1283" s="17" t="str">
        <f t="shared" ca="1" si="225"/>
        <v/>
      </c>
      <c r="X1283" s="18" t="str">
        <f t="shared" ca="1" si="226"/>
        <v/>
      </c>
    </row>
    <row r="1284" spans="1:24" x14ac:dyDescent="0.35">
      <c r="A1284" s="3">
        <v>1280</v>
      </c>
      <c r="B1284" s="4"/>
      <c r="C1284" s="4"/>
      <c r="D1284" s="5" t="str">
        <f t="shared" si="217"/>
        <v/>
      </c>
      <c r="E1284" s="4"/>
      <c r="F1284" s="6"/>
      <c r="G1284" s="6"/>
      <c r="H1284" s="7" t="str">
        <f t="shared" ca="1" si="218"/>
        <v/>
      </c>
      <c r="I1284" s="8" t="str">
        <f t="shared" ca="1" si="219"/>
        <v/>
      </c>
      <c r="J1284" s="8" t="str">
        <f>IF(C1284="","",
COUNTIFS(
sales!$C:$C,$C1284,
sales!$E:$E,$E1284,
sales!$H:$H,"&gt;="&amp;$F1284,
sales!$H:$H,"&lt;="&amp;$G1284
))</f>
        <v/>
      </c>
      <c r="K1284" s="9" t="str">
        <f>IF(COUNTIFS(sales!C:C, C1284)=0,"",
_xlfn.MAXIFS(sales!H:H, sales!C:C, C1284))</f>
        <v/>
      </c>
      <c r="L1284" s="4"/>
      <c r="M1284" s="4"/>
      <c r="N1284" s="10" t="str">
        <f>IF(C1284="","",
SUMIFS(
sales!$I:$I,
sales!$C:$C,$C1284,
sales!$E:$E,$E1284,
sales!$H:$H,"&gt;="&amp;$F1284,
sales!$H:$H,"&lt;="&amp;$G1284
))</f>
        <v/>
      </c>
      <c r="O1284" s="10" t="str">
        <f t="shared" si="220"/>
        <v/>
      </c>
      <c r="P1284" s="11" t="str">
        <f t="shared" si="221"/>
        <v/>
      </c>
      <c r="Q1284" s="12" t="str">
        <f t="shared" ca="1" si="222"/>
        <v/>
      </c>
      <c r="R1284" s="100"/>
      <c r="S1284" s="14"/>
      <c r="T1284" s="15" t="str">
        <f t="shared" ca="1" si="223"/>
        <v/>
      </c>
      <c r="U1284" s="15" t="str">
        <f t="shared" ca="1" si="224"/>
        <v/>
      </c>
      <c r="V1284" s="16"/>
      <c r="W1284" s="17" t="str">
        <f t="shared" ca="1" si="225"/>
        <v/>
      </c>
      <c r="X1284" s="18" t="str">
        <f t="shared" ca="1" si="226"/>
        <v/>
      </c>
    </row>
    <row r="1285" spans="1:24" x14ac:dyDescent="0.35">
      <c r="A1285" s="3">
        <v>1281</v>
      </c>
      <c r="B1285" s="4"/>
      <c r="C1285" s="4"/>
      <c r="D1285" s="5" t="str">
        <f t="shared" si="217"/>
        <v/>
      </c>
      <c r="E1285" s="4"/>
      <c r="F1285" s="6"/>
      <c r="G1285" s="6"/>
      <c r="H1285" s="7" t="str">
        <f t="shared" ca="1" si="218"/>
        <v/>
      </c>
      <c r="I1285" s="8" t="str">
        <f t="shared" ca="1" si="219"/>
        <v/>
      </c>
      <c r="J1285" s="8" t="str">
        <f>IF(C1285="","",
COUNTIFS(
sales!$C:$C,$C1285,
sales!$E:$E,$E1285,
sales!$H:$H,"&gt;="&amp;$F1285,
sales!$H:$H,"&lt;="&amp;$G1285
))</f>
        <v/>
      </c>
      <c r="K1285" s="9" t="str">
        <f>IF(COUNTIFS(sales!C:C, C1285)=0,"",
_xlfn.MAXIFS(sales!H:H, sales!C:C, C1285))</f>
        <v/>
      </c>
      <c r="L1285" s="4"/>
      <c r="M1285" s="4"/>
      <c r="N1285" s="10" t="str">
        <f>IF(C1285="","",
SUMIFS(
sales!$I:$I,
sales!$C:$C,$C1285,
sales!$E:$E,$E1285,
sales!$H:$H,"&gt;="&amp;$F1285,
sales!$H:$H,"&lt;="&amp;$G1285
))</f>
        <v/>
      </c>
      <c r="O1285" s="10" t="str">
        <f t="shared" si="220"/>
        <v/>
      </c>
      <c r="P1285" s="11" t="str">
        <f t="shared" si="221"/>
        <v/>
      </c>
      <c r="Q1285" s="12" t="str">
        <f t="shared" ca="1" si="222"/>
        <v/>
      </c>
      <c r="R1285" s="100"/>
      <c r="S1285" s="14"/>
      <c r="T1285" s="15" t="str">
        <f t="shared" ca="1" si="223"/>
        <v/>
      </c>
      <c r="U1285" s="15" t="str">
        <f t="shared" ca="1" si="224"/>
        <v/>
      </c>
      <c r="V1285" s="16"/>
      <c r="W1285" s="17" t="str">
        <f t="shared" ca="1" si="225"/>
        <v/>
      </c>
      <c r="X1285" s="18" t="str">
        <f t="shared" ca="1" si="226"/>
        <v/>
      </c>
    </row>
    <row r="1286" spans="1:24" x14ac:dyDescent="0.35">
      <c r="A1286" s="3">
        <v>1282</v>
      </c>
      <c r="B1286" s="4"/>
      <c r="C1286" s="4"/>
      <c r="D1286" s="5" t="str">
        <f t="shared" si="217"/>
        <v/>
      </c>
      <c r="E1286" s="4"/>
      <c r="F1286" s="6"/>
      <c r="G1286" s="6"/>
      <c r="H1286" s="7" t="str">
        <f t="shared" ca="1" si="218"/>
        <v/>
      </c>
      <c r="I1286" s="8" t="str">
        <f t="shared" ca="1" si="219"/>
        <v/>
      </c>
      <c r="J1286" s="8" t="str">
        <f>IF(C1286="","",
COUNTIFS(
sales!$C:$C,$C1286,
sales!$E:$E,$E1286,
sales!$H:$H,"&gt;="&amp;$F1286,
sales!$H:$H,"&lt;="&amp;$G1286
))</f>
        <v/>
      </c>
      <c r="K1286" s="9" t="str">
        <f>IF(COUNTIFS(sales!C:C, C1286)=0,"",
_xlfn.MAXIFS(sales!H:H, sales!C:C, C1286))</f>
        <v/>
      </c>
      <c r="L1286" s="4"/>
      <c r="M1286" s="4"/>
      <c r="N1286" s="10" t="str">
        <f>IF(C1286="","",
SUMIFS(
sales!$I:$I,
sales!$C:$C,$C1286,
sales!$E:$E,$E1286,
sales!$H:$H,"&gt;="&amp;$F1286,
sales!$H:$H,"&lt;="&amp;$G1286
))</f>
        <v/>
      </c>
      <c r="O1286" s="10" t="str">
        <f t="shared" si="220"/>
        <v/>
      </c>
      <c r="P1286" s="11" t="str">
        <f t="shared" si="221"/>
        <v/>
      </c>
      <c r="Q1286" s="12" t="str">
        <f t="shared" ca="1" si="222"/>
        <v/>
      </c>
      <c r="R1286" s="100"/>
      <c r="S1286" s="14"/>
      <c r="T1286" s="15" t="str">
        <f t="shared" ca="1" si="223"/>
        <v/>
      </c>
      <c r="U1286" s="15" t="str">
        <f t="shared" ca="1" si="224"/>
        <v/>
      </c>
      <c r="V1286" s="16"/>
      <c r="W1286" s="17" t="str">
        <f t="shared" ca="1" si="225"/>
        <v/>
      </c>
      <c r="X1286" s="18" t="str">
        <f t="shared" ca="1" si="226"/>
        <v/>
      </c>
    </row>
    <row r="1287" spans="1:24" x14ac:dyDescent="0.35">
      <c r="A1287" s="3">
        <v>1283</v>
      </c>
      <c r="B1287" s="4"/>
      <c r="C1287" s="4"/>
      <c r="D1287" s="5" t="str">
        <f t="shared" si="217"/>
        <v/>
      </c>
      <c r="E1287" s="4"/>
      <c r="F1287" s="6"/>
      <c r="G1287" s="6"/>
      <c r="H1287" s="7" t="str">
        <f t="shared" ca="1" si="218"/>
        <v/>
      </c>
      <c r="I1287" s="8" t="str">
        <f t="shared" ca="1" si="219"/>
        <v/>
      </c>
      <c r="J1287" s="8" t="str">
        <f>IF(C1287="","",
COUNTIFS(
sales!$C:$C,$C1287,
sales!$E:$E,$E1287,
sales!$H:$H,"&gt;="&amp;$F1287,
sales!$H:$H,"&lt;="&amp;$G1287
))</f>
        <v/>
      </c>
      <c r="K1287" s="9" t="str">
        <f>IF(COUNTIFS(sales!C:C, C1287)=0,"",
_xlfn.MAXIFS(sales!H:H, sales!C:C, C1287))</f>
        <v/>
      </c>
      <c r="L1287" s="4"/>
      <c r="M1287" s="4"/>
      <c r="N1287" s="10" t="str">
        <f>IF(C1287="","",
SUMIFS(
sales!$I:$I,
sales!$C:$C,$C1287,
sales!$E:$E,$E1287,
sales!$H:$H,"&gt;="&amp;$F1287,
sales!$H:$H,"&lt;="&amp;$G1287
))</f>
        <v/>
      </c>
      <c r="O1287" s="10" t="str">
        <f t="shared" si="220"/>
        <v/>
      </c>
      <c r="P1287" s="11" t="str">
        <f t="shared" si="221"/>
        <v/>
      </c>
      <c r="Q1287" s="12" t="str">
        <f t="shared" ca="1" si="222"/>
        <v/>
      </c>
      <c r="R1287" s="100"/>
      <c r="S1287" s="14"/>
      <c r="T1287" s="15" t="str">
        <f t="shared" ca="1" si="223"/>
        <v/>
      </c>
      <c r="U1287" s="15" t="str">
        <f t="shared" ca="1" si="224"/>
        <v/>
      </c>
      <c r="V1287" s="16"/>
      <c r="W1287" s="17" t="str">
        <f t="shared" ca="1" si="225"/>
        <v/>
      </c>
      <c r="X1287" s="18" t="str">
        <f t="shared" ca="1" si="226"/>
        <v/>
      </c>
    </row>
    <row r="1288" spans="1:24" x14ac:dyDescent="0.35">
      <c r="A1288" s="3">
        <v>1284</v>
      </c>
      <c r="B1288" s="4"/>
      <c r="C1288" s="4"/>
      <c r="D1288" s="5" t="str">
        <f t="shared" si="217"/>
        <v/>
      </c>
      <c r="E1288" s="4"/>
      <c r="F1288" s="6"/>
      <c r="G1288" s="6"/>
      <c r="H1288" s="7" t="str">
        <f t="shared" ca="1" si="218"/>
        <v/>
      </c>
      <c r="I1288" s="8" t="str">
        <f t="shared" ca="1" si="219"/>
        <v/>
      </c>
      <c r="J1288" s="8" t="str">
        <f>IF(C1288="","",
COUNTIFS(
sales!$C:$C,$C1288,
sales!$E:$E,$E1288,
sales!$H:$H,"&gt;="&amp;$F1288,
sales!$H:$H,"&lt;="&amp;$G1288
))</f>
        <v/>
      </c>
      <c r="K1288" s="9" t="str">
        <f>IF(COUNTIFS(sales!C:C, C1288)=0,"",
_xlfn.MAXIFS(sales!H:H, sales!C:C, C1288))</f>
        <v/>
      </c>
      <c r="L1288" s="4"/>
      <c r="M1288" s="4"/>
      <c r="N1288" s="10" t="str">
        <f>IF(C1288="","",
SUMIFS(
sales!$I:$I,
sales!$C:$C,$C1288,
sales!$E:$E,$E1288,
sales!$H:$H,"&gt;="&amp;$F1288,
sales!$H:$H,"&lt;="&amp;$G1288
))</f>
        <v/>
      </c>
      <c r="O1288" s="10" t="str">
        <f t="shared" si="220"/>
        <v/>
      </c>
      <c r="P1288" s="11" t="str">
        <f t="shared" si="221"/>
        <v/>
      </c>
      <c r="Q1288" s="12" t="str">
        <f t="shared" ca="1" si="222"/>
        <v/>
      </c>
      <c r="R1288" s="100"/>
      <c r="S1288" s="14"/>
      <c r="T1288" s="15" t="str">
        <f t="shared" ca="1" si="223"/>
        <v/>
      </c>
      <c r="U1288" s="15" t="str">
        <f t="shared" ca="1" si="224"/>
        <v/>
      </c>
      <c r="V1288" s="16"/>
      <c r="W1288" s="17" t="str">
        <f t="shared" ca="1" si="225"/>
        <v/>
      </c>
      <c r="X1288" s="18" t="str">
        <f t="shared" ca="1" si="226"/>
        <v/>
      </c>
    </row>
    <row r="1289" spans="1:24" x14ac:dyDescent="0.35">
      <c r="A1289" s="3">
        <v>1285</v>
      </c>
      <c r="B1289" s="4"/>
      <c r="C1289" s="4"/>
      <c r="D1289" s="5" t="str">
        <f t="shared" si="217"/>
        <v/>
      </c>
      <c r="E1289" s="4"/>
      <c r="F1289" s="6"/>
      <c r="G1289" s="6"/>
      <c r="H1289" s="7" t="str">
        <f t="shared" ca="1" si="218"/>
        <v/>
      </c>
      <c r="I1289" s="8" t="str">
        <f t="shared" ca="1" si="219"/>
        <v/>
      </c>
      <c r="J1289" s="8" t="str">
        <f>IF(C1289="","",
COUNTIFS(
sales!$C:$C,$C1289,
sales!$E:$E,$E1289,
sales!$H:$H,"&gt;="&amp;$F1289,
sales!$H:$H,"&lt;="&amp;$G1289
))</f>
        <v/>
      </c>
      <c r="K1289" s="9" t="str">
        <f>IF(COUNTIFS(sales!C:C, C1289)=0,"",
_xlfn.MAXIFS(sales!H:H, sales!C:C, C1289))</f>
        <v/>
      </c>
      <c r="L1289" s="4"/>
      <c r="M1289" s="4"/>
      <c r="N1289" s="10" t="str">
        <f>IF(C1289="","",
SUMIFS(
sales!$I:$I,
sales!$C:$C,$C1289,
sales!$E:$E,$E1289,
sales!$H:$H,"&gt;="&amp;$F1289,
sales!$H:$H,"&lt;="&amp;$G1289
))</f>
        <v/>
      </c>
      <c r="O1289" s="10" t="str">
        <f t="shared" si="220"/>
        <v/>
      </c>
      <c r="P1289" s="11" t="str">
        <f t="shared" si="221"/>
        <v/>
      </c>
      <c r="Q1289" s="12" t="str">
        <f t="shared" ca="1" si="222"/>
        <v/>
      </c>
      <c r="R1289" s="100"/>
      <c r="S1289" s="14"/>
      <c r="T1289" s="15" t="str">
        <f t="shared" ca="1" si="223"/>
        <v/>
      </c>
      <c r="U1289" s="15" t="str">
        <f t="shared" ca="1" si="224"/>
        <v/>
      </c>
      <c r="V1289" s="16"/>
      <c r="W1289" s="17" t="str">
        <f t="shared" ca="1" si="225"/>
        <v/>
      </c>
      <c r="X1289" s="18" t="str">
        <f t="shared" ca="1" si="226"/>
        <v/>
      </c>
    </row>
    <row r="1290" spans="1:24" x14ac:dyDescent="0.35">
      <c r="A1290" s="3">
        <v>1286</v>
      </c>
      <c r="B1290" s="4"/>
      <c r="C1290" s="4"/>
      <c r="D1290" s="5" t="str">
        <f t="shared" si="217"/>
        <v/>
      </c>
      <c r="E1290" s="4"/>
      <c r="F1290" s="6"/>
      <c r="G1290" s="6"/>
      <c r="H1290" s="7" t="str">
        <f t="shared" ca="1" si="218"/>
        <v/>
      </c>
      <c r="I1290" s="8" t="str">
        <f t="shared" ca="1" si="219"/>
        <v/>
      </c>
      <c r="J1290" s="8" t="str">
        <f>IF(C1290="","",
COUNTIFS(
sales!$C:$C,$C1290,
sales!$E:$E,$E1290,
sales!$H:$H,"&gt;="&amp;$F1290,
sales!$H:$H,"&lt;="&amp;$G1290
))</f>
        <v/>
      </c>
      <c r="K1290" s="9" t="str">
        <f>IF(COUNTIFS(sales!C:C, C1290)=0,"",
_xlfn.MAXIFS(sales!H:H, sales!C:C, C1290))</f>
        <v/>
      </c>
      <c r="L1290" s="4"/>
      <c r="M1290" s="4"/>
      <c r="N1290" s="10" t="str">
        <f>IF(C1290="","",
SUMIFS(
sales!$I:$I,
sales!$C:$C,$C1290,
sales!$E:$E,$E1290,
sales!$H:$H,"&gt;="&amp;$F1290,
sales!$H:$H,"&lt;="&amp;$G1290
))</f>
        <v/>
      </c>
      <c r="O1290" s="10" t="str">
        <f t="shared" si="220"/>
        <v/>
      </c>
      <c r="P1290" s="11" t="str">
        <f t="shared" si="221"/>
        <v/>
      </c>
      <c r="Q1290" s="12" t="str">
        <f t="shared" ca="1" si="222"/>
        <v/>
      </c>
      <c r="R1290" s="100"/>
      <c r="S1290" s="14"/>
      <c r="T1290" s="15" t="str">
        <f t="shared" ca="1" si="223"/>
        <v/>
      </c>
      <c r="U1290" s="15" t="str">
        <f t="shared" ca="1" si="224"/>
        <v/>
      </c>
      <c r="V1290" s="16"/>
      <c r="W1290" s="17" t="str">
        <f t="shared" ca="1" si="225"/>
        <v/>
      </c>
      <c r="X1290" s="18" t="str">
        <f t="shared" ca="1" si="226"/>
        <v/>
      </c>
    </row>
    <row r="1291" spans="1:24" x14ac:dyDescent="0.35">
      <c r="A1291" s="3">
        <v>1287</v>
      </c>
      <c r="B1291" s="4"/>
      <c r="C1291" s="4"/>
      <c r="D1291" s="5" t="str">
        <f t="shared" si="217"/>
        <v/>
      </c>
      <c r="E1291" s="4"/>
      <c r="F1291" s="6"/>
      <c r="G1291" s="6"/>
      <c r="H1291" s="7" t="str">
        <f t="shared" ca="1" si="218"/>
        <v/>
      </c>
      <c r="I1291" s="8" t="str">
        <f t="shared" ca="1" si="219"/>
        <v/>
      </c>
      <c r="J1291" s="8" t="str">
        <f>IF(C1291="","",
COUNTIFS(
sales!$C:$C,$C1291,
sales!$E:$E,$E1291,
sales!$H:$H,"&gt;="&amp;$F1291,
sales!$H:$H,"&lt;="&amp;$G1291
))</f>
        <v/>
      </c>
      <c r="K1291" s="9" t="str">
        <f>IF(COUNTIFS(sales!C:C, C1291)=0,"",
_xlfn.MAXIFS(sales!H:H, sales!C:C, C1291))</f>
        <v/>
      </c>
      <c r="L1291" s="4"/>
      <c r="M1291" s="4"/>
      <c r="N1291" s="10" t="str">
        <f>IF(C1291="","",
SUMIFS(
sales!$I:$I,
sales!$C:$C,$C1291,
sales!$E:$E,$E1291,
sales!$H:$H,"&gt;="&amp;$F1291,
sales!$H:$H,"&lt;="&amp;$G1291
))</f>
        <v/>
      </c>
      <c r="O1291" s="10" t="str">
        <f t="shared" si="220"/>
        <v/>
      </c>
      <c r="P1291" s="11" t="str">
        <f t="shared" si="221"/>
        <v/>
      </c>
      <c r="Q1291" s="12" t="str">
        <f t="shared" ca="1" si="222"/>
        <v/>
      </c>
      <c r="R1291" s="100"/>
      <c r="S1291" s="14"/>
      <c r="T1291" s="15" t="str">
        <f t="shared" ca="1" si="223"/>
        <v/>
      </c>
      <c r="U1291" s="15" t="str">
        <f t="shared" ca="1" si="224"/>
        <v/>
      </c>
      <c r="V1291" s="16"/>
      <c r="W1291" s="17" t="str">
        <f t="shared" ca="1" si="225"/>
        <v/>
      </c>
      <c r="X1291" s="18" t="str">
        <f t="shared" ca="1" si="226"/>
        <v/>
      </c>
    </row>
    <row r="1292" spans="1:24" x14ac:dyDescent="0.35">
      <c r="A1292" s="3">
        <v>1288</v>
      </c>
      <c r="B1292" s="4"/>
      <c r="C1292" s="4"/>
      <c r="D1292" s="5" t="str">
        <f t="shared" si="217"/>
        <v/>
      </c>
      <c r="E1292" s="4"/>
      <c r="F1292" s="6"/>
      <c r="G1292" s="6"/>
      <c r="H1292" s="7" t="str">
        <f t="shared" ca="1" si="218"/>
        <v/>
      </c>
      <c r="I1292" s="8" t="str">
        <f t="shared" ca="1" si="219"/>
        <v/>
      </c>
      <c r="J1292" s="8" t="str">
        <f>IF(C1292="","",
COUNTIFS(
sales!$C:$C,$C1292,
sales!$E:$E,$E1292,
sales!$H:$H,"&gt;="&amp;$F1292,
sales!$H:$H,"&lt;="&amp;$G1292
))</f>
        <v/>
      </c>
      <c r="K1292" s="9" t="str">
        <f>IF(COUNTIFS(sales!C:C, C1292)=0,"",
_xlfn.MAXIFS(sales!H:H, sales!C:C, C1292))</f>
        <v/>
      </c>
      <c r="L1292" s="4"/>
      <c r="M1292" s="4"/>
      <c r="N1292" s="10" t="str">
        <f>IF(C1292="","",
SUMIFS(
sales!$I:$I,
sales!$C:$C,$C1292,
sales!$E:$E,$E1292,
sales!$H:$H,"&gt;="&amp;$F1292,
sales!$H:$H,"&lt;="&amp;$G1292
))</f>
        <v/>
      </c>
      <c r="O1292" s="10" t="str">
        <f t="shared" si="220"/>
        <v/>
      </c>
      <c r="P1292" s="11" t="str">
        <f t="shared" si="221"/>
        <v/>
      </c>
      <c r="Q1292" s="12" t="str">
        <f t="shared" ca="1" si="222"/>
        <v/>
      </c>
      <c r="R1292" s="100"/>
      <c r="S1292" s="14"/>
      <c r="T1292" s="15" t="str">
        <f t="shared" ca="1" si="223"/>
        <v/>
      </c>
      <c r="U1292" s="15" t="str">
        <f t="shared" ca="1" si="224"/>
        <v/>
      </c>
      <c r="V1292" s="16"/>
      <c r="W1292" s="17" t="str">
        <f t="shared" ca="1" si="225"/>
        <v/>
      </c>
      <c r="X1292" s="18" t="str">
        <f t="shared" ca="1" si="226"/>
        <v/>
      </c>
    </row>
    <row r="1293" spans="1:24" x14ac:dyDescent="0.35">
      <c r="A1293" s="3">
        <v>1289</v>
      </c>
      <c r="B1293" s="4"/>
      <c r="C1293" s="4"/>
      <c r="D1293" s="5" t="str">
        <f t="shared" si="217"/>
        <v/>
      </c>
      <c r="E1293" s="4"/>
      <c r="F1293" s="6"/>
      <c r="G1293" s="6"/>
      <c r="H1293" s="7" t="str">
        <f t="shared" ca="1" si="218"/>
        <v/>
      </c>
      <c r="I1293" s="8" t="str">
        <f t="shared" ca="1" si="219"/>
        <v/>
      </c>
      <c r="J1293" s="8" t="str">
        <f>IF(C1293="","",
COUNTIFS(
sales!$C:$C,$C1293,
sales!$E:$E,$E1293,
sales!$H:$H,"&gt;="&amp;$F1293,
sales!$H:$H,"&lt;="&amp;$G1293
))</f>
        <v/>
      </c>
      <c r="K1293" s="9" t="str">
        <f>IF(COUNTIFS(sales!C:C, C1293)=0,"",
_xlfn.MAXIFS(sales!H:H, sales!C:C, C1293))</f>
        <v/>
      </c>
      <c r="L1293" s="4"/>
      <c r="M1293" s="4"/>
      <c r="N1293" s="10" t="str">
        <f>IF(C1293="","",
SUMIFS(
sales!$I:$I,
sales!$C:$C,$C1293,
sales!$E:$E,$E1293,
sales!$H:$H,"&gt;="&amp;$F1293,
sales!$H:$H,"&lt;="&amp;$G1293
))</f>
        <v/>
      </c>
      <c r="O1293" s="10" t="str">
        <f t="shared" si="220"/>
        <v/>
      </c>
      <c r="P1293" s="11" t="str">
        <f t="shared" si="221"/>
        <v/>
      </c>
      <c r="Q1293" s="12" t="str">
        <f t="shared" ca="1" si="222"/>
        <v/>
      </c>
      <c r="R1293" s="100"/>
      <c r="S1293" s="14"/>
      <c r="T1293" s="15" t="str">
        <f t="shared" ca="1" si="223"/>
        <v/>
      </c>
      <c r="U1293" s="15" t="str">
        <f t="shared" ca="1" si="224"/>
        <v/>
      </c>
      <c r="V1293" s="16"/>
      <c r="W1293" s="17" t="str">
        <f t="shared" ca="1" si="225"/>
        <v/>
      </c>
      <c r="X1293" s="18" t="str">
        <f t="shared" ca="1" si="226"/>
        <v/>
      </c>
    </row>
    <row r="1294" spans="1:24" x14ac:dyDescent="0.35">
      <c r="A1294" s="3">
        <v>1290</v>
      </c>
      <c r="B1294" s="4"/>
      <c r="C1294" s="4"/>
      <c r="D1294" s="5" t="str">
        <f t="shared" si="217"/>
        <v/>
      </c>
      <c r="E1294" s="4"/>
      <c r="F1294" s="6"/>
      <c r="G1294" s="6"/>
      <c r="H1294" s="7" t="str">
        <f t="shared" ca="1" si="218"/>
        <v/>
      </c>
      <c r="I1294" s="8" t="str">
        <f t="shared" ca="1" si="219"/>
        <v/>
      </c>
      <c r="J1294" s="8" t="str">
        <f>IF(C1294="","",
COUNTIFS(
sales!$C:$C,$C1294,
sales!$E:$E,$E1294,
sales!$H:$H,"&gt;="&amp;$F1294,
sales!$H:$H,"&lt;="&amp;$G1294
))</f>
        <v/>
      </c>
      <c r="K1294" s="9" t="str">
        <f>IF(COUNTIFS(sales!C:C, C1294)=0,"",
_xlfn.MAXIFS(sales!H:H, sales!C:C, C1294))</f>
        <v/>
      </c>
      <c r="L1294" s="4"/>
      <c r="M1294" s="4"/>
      <c r="N1294" s="10" t="str">
        <f>IF(C1294="","",
SUMIFS(
sales!$I:$I,
sales!$C:$C,$C1294,
sales!$E:$E,$E1294,
sales!$H:$H,"&gt;="&amp;$F1294,
sales!$H:$H,"&lt;="&amp;$G1294
))</f>
        <v/>
      </c>
      <c r="O1294" s="10" t="str">
        <f t="shared" si="220"/>
        <v/>
      </c>
      <c r="P1294" s="11" t="str">
        <f t="shared" si="221"/>
        <v/>
      </c>
      <c r="Q1294" s="12" t="str">
        <f t="shared" ca="1" si="222"/>
        <v/>
      </c>
      <c r="R1294" s="100"/>
      <c r="S1294" s="14"/>
      <c r="T1294" s="15" t="str">
        <f t="shared" ca="1" si="223"/>
        <v/>
      </c>
      <c r="U1294" s="15" t="str">
        <f t="shared" ca="1" si="224"/>
        <v/>
      </c>
      <c r="V1294" s="16"/>
      <c r="W1294" s="17" t="str">
        <f t="shared" ca="1" si="225"/>
        <v/>
      </c>
      <c r="X1294" s="18" t="str">
        <f t="shared" ca="1" si="226"/>
        <v/>
      </c>
    </row>
    <row r="1295" spans="1:24" x14ac:dyDescent="0.35">
      <c r="A1295" s="3">
        <v>1291</v>
      </c>
      <c r="B1295" s="4"/>
      <c r="C1295" s="4"/>
      <c r="D1295" s="5" t="str">
        <f t="shared" si="217"/>
        <v/>
      </c>
      <c r="E1295" s="4"/>
      <c r="F1295" s="6"/>
      <c r="G1295" s="6"/>
      <c r="H1295" s="7" t="str">
        <f t="shared" ca="1" si="218"/>
        <v/>
      </c>
      <c r="I1295" s="8" t="str">
        <f t="shared" ca="1" si="219"/>
        <v/>
      </c>
      <c r="J1295" s="8" t="str">
        <f>IF(C1295="","",
COUNTIFS(
sales!$C:$C,$C1295,
sales!$E:$E,$E1295,
sales!$H:$H,"&gt;="&amp;$F1295,
sales!$H:$H,"&lt;="&amp;$G1295
))</f>
        <v/>
      </c>
      <c r="K1295" s="9" t="str">
        <f>IF(COUNTIFS(sales!C:C, C1295)=0,"",
_xlfn.MAXIFS(sales!H:H, sales!C:C, C1295))</f>
        <v/>
      </c>
      <c r="L1295" s="4"/>
      <c r="M1295" s="4"/>
      <c r="N1295" s="10" t="str">
        <f>IF(C1295="","",
SUMIFS(
sales!$I:$I,
sales!$C:$C,$C1295,
sales!$E:$E,$E1295,
sales!$H:$H,"&gt;="&amp;$F1295,
sales!$H:$H,"&lt;="&amp;$G1295
))</f>
        <v/>
      </c>
      <c r="O1295" s="10" t="str">
        <f t="shared" si="220"/>
        <v/>
      </c>
      <c r="P1295" s="11" t="str">
        <f t="shared" si="221"/>
        <v/>
      </c>
      <c r="Q1295" s="12" t="str">
        <f t="shared" ca="1" si="222"/>
        <v/>
      </c>
      <c r="R1295" s="100"/>
      <c r="S1295" s="14"/>
      <c r="T1295" s="15" t="str">
        <f t="shared" ca="1" si="223"/>
        <v/>
      </c>
      <c r="U1295" s="15" t="str">
        <f t="shared" ca="1" si="224"/>
        <v/>
      </c>
      <c r="V1295" s="16"/>
      <c r="W1295" s="17" t="str">
        <f t="shared" ca="1" si="225"/>
        <v/>
      </c>
      <c r="X1295" s="18" t="str">
        <f t="shared" ca="1" si="226"/>
        <v/>
      </c>
    </row>
    <row r="1296" spans="1:24" x14ac:dyDescent="0.35">
      <c r="A1296" s="3">
        <v>1292</v>
      </c>
      <c r="B1296" s="4"/>
      <c r="C1296" s="4"/>
      <c r="D1296" s="5" t="str">
        <f t="shared" si="217"/>
        <v/>
      </c>
      <c r="E1296" s="4"/>
      <c r="F1296" s="6"/>
      <c r="G1296" s="6"/>
      <c r="H1296" s="7" t="str">
        <f t="shared" ca="1" si="218"/>
        <v/>
      </c>
      <c r="I1296" s="8" t="str">
        <f t="shared" ca="1" si="219"/>
        <v/>
      </c>
      <c r="J1296" s="8" t="str">
        <f>IF(C1296="","",
COUNTIFS(
sales!$C:$C,$C1296,
sales!$E:$E,$E1296,
sales!$H:$H,"&gt;="&amp;$F1296,
sales!$H:$H,"&lt;="&amp;$G1296
))</f>
        <v/>
      </c>
      <c r="K1296" s="9" t="str">
        <f>IF(COUNTIFS(sales!C:C, C1296)=0,"",
_xlfn.MAXIFS(sales!H:H, sales!C:C, C1296))</f>
        <v/>
      </c>
      <c r="L1296" s="4"/>
      <c r="M1296" s="4"/>
      <c r="N1296" s="10" t="str">
        <f>IF(C1296="","",
SUMIFS(
sales!$I:$I,
sales!$C:$C,$C1296,
sales!$E:$E,$E1296,
sales!$H:$H,"&gt;="&amp;$F1296,
sales!$H:$H,"&lt;="&amp;$G1296
))</f>
        <v/>
      </c>
      <c r="O1296" s="10" t="str">
        <f t="shared" si="220"/>
        <v/>
      </c>
      <c r="P1296" s="11" t="str">
        <f t="shared" si="221"/>
        <v/>
      </c>
      <c r="Q1296" s="12" t="str">
        <f t="shared" ca="1" si="222"/>
        <v/>
      </c>
      <c r="R1296" s="100"/>
      <c r="S1296" s="14"/>
      <c r="T1296" s="15" t="str">
        <f t="shared" ca="1" si="223"/>
        <v/>
      </c>
      <c r="U1296" s="15" t="str">
        <f t="shared" ca="1" si="224"/>
        <v/>
      </c>
      <c r="V1296" s="16"/>
      <c r="W1296" s="17" t="str">
        <f t="shared" ca="1" si="225"/>
        <v/>
      </c>
      <c r="X1296" s="18" t="str">
        <f t="shared" ca="1" si="226"/>
        <v/>
      </c>
    </row>
    <row r="1297" spans="1:24" x14ac:dyDescent="0.35">
      <c r="A1297" s="3">
        <v>1293</v>
      </c>
      <c r="B1297" s="4"/>
      <c r="C1297" s="4"/>
      <c r="D1297" s="5" t="str">
        <f t="shared" si="217"/>
        <v/>
      </c>
      <c r="E1297" s="4"/>
      <c r="F1297" s="6"/>
      <c r="G1297" s="6"/>
      <c r="H1297" s="7" t="str">
        <f t="shared" ca="1" si="218"/>
        <v/>
      </c>
      <c r="I1297" s="8" t="str">
        <f t="shared" ca="1" si="219"/>
        <v/>
      </c>
      <c r="J1297" s="8" t="str">
        <f>IF(C1297="","",
COUNTIFS(
sales!$C:$C,$C1297,
sales!$E:$E,$E1297,
sales!$H:$H,"&gt;="&amp;$F1297,
sales!$H:$H,"&lt;="&amp;$G1297
))</f>
        <v/>
      </c>
      <c r="K1297" s="9" t="str">
        <f>IF(COUNTIFS(sales!C:C, C1297)=0,"",
_xlfn.MAXIFS(sales!H:H, sales!C:C, C1297))</f>
        <v/>
      </c>
      <c r="L1297" s="4"/>
      <c r="M1297" s="4"/>
      <c r="N1297" s="10" t="str">
        <f>IF(C1297="","",
SUMIFS(
sales!$I:$I,
sales!$C:$C,$C1297,
sales!$E:$E,$E1297,
sales!$H:$H,"&gt;="&amp;$F1297,
sales!$H:$H,"&lt;="&amp;$G1297
))</f>
        <v/>
      </c>
      <c r="O1297" s="10" t="str">
        <f t="shared" si="220"/>
        <v/>
      </c>
      <c r="P1297" s="11" t="str">
        <f t="shared" si="221"/>
        <v/>
      </c>
      <c r="Q1297" s="12" t="str">
        <f t="shared" ca="1" si="222"/>
        <v/>
      </c>
      <c r="R1297" s="100"/>
      <c r="S1297" s="14"/>
      <c r="T1297" s="15" t="str">
        <f t="shared" ca="1" si="223"/>
        <v/>
      </c>
      <c r="U1297" s="15" t="str">
        <f t="shared" ca="1" si="224"/>
        <v/>
      </c>
      <c r="V1297" s="16"/>
      <c r="W1297" s="17" t="str">
        <f t="shared" ca="1" si="225"/>
        <v/>
      </c>
      <c r="X1297" s="18" t="str">
        <f t="shared" ca="1" si="226"/>
        <v/>
      </c>
    </row>
    <row r="1298" spans="1:24" x14ac:dyDescent="0.35">
      <c r="A1298" s="3">
        <v>1294</v>
      </c>
      <c r="B1298" s="4"/>
      <c r="C1298" s="4"/>
      <c r="D1298" s="5" t="str">
        <f t="shared" si="217"/>
        <v/>
      </c>
      <c r="E1298" s="4"/>
      <c r="F1298" s="6"/>
      <c r="G1298" s="6"/>
      <c r="H1298" s="7" t="str">
        <f t="shared" ca="1" si="218"/>
        <v/>
      </c>
      <c r="I1298" s="8" t="str">
        <f t="shared" ca="1" si="219"/>
        <v/>
      </c>
      <c r="J1298" s="8" t="str">
        <f>IF(C1298="","",
COUNTIFS(
sales!$C:$C,$C1298,
sales!$E:$E,$E1298,
sales!$H:$H,"&gt;="&amp;$F1298,
sales!$H:$H,"&lt;="&amp;$G1298
))</f>
        <v/>
      </c>
      <c r="K1298" s="9" t="str">
        <f>IF(COUNTIFS(sales!C:C, C1298)=0,"",
_xlfn.MAXIFS(sales!H:H, sales!C:C, C1298))</f>
        <v/>
      </c>
      <c r="L1298" s="4"/>
      <c r="M1298" s="4"/>
      <c r="N1298" s="10" t="str">
        <f>IF(C1298="","",
SUMIFS(
sales!$I:$I,
sales!$C:$C,$C1298,
sales!$E:$E,$E1298,
sales!$H:$H,"&gt;="&amp;$F1298,
sales!$H:$H,"&lt;="&amp;$G1298
))</f>
        <v/>
      </c>
      <c r="O1298" s="10" t="str">
        <f t="shared" si="220"/>
        <v/>
      </c>
      <c r="P1298" s="11" t="str">
        <f t="shared" si="221"/>
        <v/>
      </c>
      <c r="Q1298" s="12" t="str">
        <f t="shared" ca="1" si="222"/>
        <v/>
      </c>
      <c r="R1298" s="100"/>
      <c r="S1298" s="14"/>
      <c r="T1298" s="15" t="str">
        <f t="shared" ca="1" si="223"/>
        <v/>
      </c>
      <c r="U1298" s="15" t="str">
        <f t="shared" ca="1" si="224"/>
        <v/>
      </c>
      <c r="V1298" s="16"/>
      <c r="W1298" s="17" t="str">
        <f t="shared" ca="1" si="225"/>
        <v/>
      </c>
      <c r="X1298" s="18" t="str">
        <f t="shared" ca="1" si="226"/>
        <v/>
      </c>
    </row>
    <row r="1299" spans="1:24" x14ac:dyDescent="0.35">
      <c r="A1299" s="3">
        <v>1295</v>
      </c>
      <c r="B1299" s="4"/>
      <c r="C1299" s="4"/>
      <c r="D1299" s="5" t="str">
        <f t="shared" si="217"/>
        <v/>
      </c>
      <c r="E1299" s="4"/>
      <c r="F1299" s="6"/>
      <c r="G1299" s="6"/>
      <c r="H1299" s="7" t="str">
        <f t="shared" ca="1" si="218"/>
        <v/>
      </c>
      <c r="I1299" s="8" t="str">
        <f t="shared" ca="1" si="219"/>
        <v/>
      </c>
      <c r="J1299" s="8" t="str">
        <f>IF(C1299="","",
COUNTIFS(
sales!$C:$C,$C1299,
sales!$E:$E,$E1299,
sales!$H:$H,"&gt;="&amp;$F1299,
sales!$H:$H,"&lt;="&amp;$G1299
))</f>
        <v/>
      </c>
      <c r="K1299" s="9" t="str">
        <f>IF(COUNTIFS(sales!C:C, C1299)=0,"",
_xlfn.MAXIFS(sales!H:H, sales!C:C, C1299))</f>
        <v/>
      </c>
      <c r="L1299" s="4"/>
      <c r="M1299" s="4"/>
      <c r="N1299" s="10" t="str">
        <f>IF(C1299="","",
SUMIFS(
sales!$I:$I,
sales!$C:$C,$C1299,
sales!$E:$E,$E1299,
sales!$H:$H,"&gt;="&amp;$F1299,
sales!$H:$H,"&lt;="&amp;$G1299
))</f>
        <v/>
      </c>
      <c r="O1299" s="10" t="str">
        <f t="shared" si="220"/>
        <v/>
      </c>
      <c r="P1299" s="11" t="str">
        <f t="shared" si="221"/>
        <v/>
      </c>
      <c r="Q1299" s="12" t="str">
        <f t="shared" ca="1" si="222"/>
        <v/>
      </c>
      <c r="R1299" s="100"/>
      <c r="S1299" s="14"/>
      <c r="T1299" s="15" t="str">
        <f t="shared" ca="1" si="223"/>
        <v/>
      </c>
      <c r="U1299" s="15" t="str">
        <f t="shared" ca="1" si="224"/>
        <v/>
      </c>
      <c r="V1299" s="16"/>
      <c r="W1299" s="17" t="str">
        <f t="shared" ca="1" si="225"/>
        <v/>
      </c>
      <c r="X1299" s="18" t="str">
        <f t="shared" ca="1" si="226"/>
        <v/>
      </c>
    </row>
    <row r="1300" spans="1:24" x14ac:dyDescent="0.35">
      <c r="A1300" s="3">
        <v>1296</v>
      </c>
      <c r="B1300" s="4"/>
      <c r="C1300" s="4"/>
      <c r="D1300" s="5" t="str">
        <f t="shared" si="217"/>
        <v/>
      </c>
      <c r="E1300" s="4"/>
      <c r="F1300" s="6"/>
      <c r="G1300" s="6"/>
      <c r="H1300" s="7" t="str">
        <f t="shared" ca="1" si="218"/>
        <v/>
      </c>
      <c r="I1300" s="8" t="str">
        <f t="shared" ca="1" si="219"/>
        <v/>
      </c>
      <c r="J1300" s="8" t="str">
        <f>IF(C1300="","",
COUNTIFS(
sales!$C:$C,$C1300,
sales!$E:$E,$E1300,
sales!$H:$H,"&gt;="&amp;$F1300,
sales!$H:$H,"&lt;="&amp;$G1300
))</f>
        <v/>
      </c>
      <c r="K1300" s="9" t="str">
        <f>IF(COUNTIFS(sales!C:C, C1300)=0,"",
_xlfn.MAXIFS(sales!H:H, sales!C:C, C1300))</f>
        <v/>
      </c>
      <c r="L1300" s="4"/>
      <c r="M1300" s="4"/>
      <c r="N1300" s="10" t="str">
        <f>IF(C1300="","",
SUMIFS(
sales!$I:$I,
sales!$C:$C,$C1300,
sales!$E:$E,$E1300,
sales!$H:$H,"&gt;="&amp;$F1300,
sales!$H:$H,"&lt;="&amp;$G1300
))</f>
        <v/>
      </c>
      <c r="O1300" s="10" t="str">
        <f t="shared" si="220"/>
        <v/>
      </c>
      <c r="P1300" s="11" t="str">
        <f t="shared" si="221"/>
        <v/>
      </c>
      <c r="Q1300" s="12" t="str">
        <f t="shared" ca="1" si="222"/>
        <v/>
      </c>
      <c r="R1300" s="100"/>
      <c r="S1300" s="14"/>
      <c r="T1300" s="15" t="str">
        <f t="shared" ca="1" si="223"/>
        <v/>
      </c>
      <c r="U1300" s="15" t="str">
        <f t="shared" ca="1" si="224"/>
        <v/>
      </c>
      <c r="V1300" s="16"/>
      <c r="W1300" s="17" t="str">
        <f t="shared" ca="1" si="225"/>
        <v/>
      </c>
      <c r="X1300" s="18" t="str">
        <f t="shared" ca="1" si="226"/>
        <v/>
      </c>
    </row>
    <row r="1301" spans="1:24" x14ac:dyDescent="0.35">
      <c r="A1301" s="3">
        <v>1297</v>
      </c>
      <c r="B1301" s="4"/>
      <c r="C1301" s="4"/>
      <c r="D1301" s="5" t="str">
        <f t="shared" si="217"/>
        <v/>
      </c>
      <c r="E1301" s="4"/>
      <c r="F1301" s="6"/>
      <c r="G1301" s="6"/>
      <c r="H1301" s="7" t="str">
        <f t="shared" ca="1" si="218"/>
        <v/>
      </c>
      <c r="I1301" s="8" t="str">
        <f t="shared" ca="1" si="219"/>
        <v/>
      </c>
      <c r="J1301" s="8" t="str">
        <f>IF(C1301="","",
COUNTIFS(
sales!$C:$C,$C1301,
sales!$E:$E,$E1301,
sales!$H:$H,"&gt;="&amp;$F1301,
sales!$H:$H,"&lt;="&amp;$G1301
))</f>
        <v/>
      </c>
      <c r="K1301" s="9" t="str">
        <f>IF(COUNTIFS(sales!C:C, C1301)=0,"",
_xlfn.MAXIFS(sales!H:H, sales!C:C, C1301))</f>
        <v/>
      </c>
      <c r="L1301" s="4"/>
      <c r="M1301" s="4"/>
      <c r="N1301" s="10" t="str">
        <f>IF(C1301="","",
SUMIFS(
sales!$I:$I,
sales!$C:$C,$C1301,
sales!$E:$E,$E1301,
sales!$H:$H,"&gt;="&amp;$F1301,
sales!$H:$H,"&lt;="&amp;$G1301
))</f>
        <v/>
      </c>
      <c r="O1301" s="10" t="str">
        <f t="shared" si="220"/>
        <v/>
      </c>
      <c r="P1301" s="11" t="str">
        <f t="shared" si="221"/>
        <v/>
      </c>
      <c r="Q1301" s="12" t="str">
        <f t="shared" ca="1" si="222"/>
        <v/>
      </c>
      <c r="R1301" s="100"/>
      <c r="S1301" s="14"/>
      <c r="T1301" s="15" t="str">
        <f t="shared" ca="1" si="223"/>
        <v/>
      </c>
      <c r="U1301" s="15" t="str">
        <f t="shared" ca="1" si="224"/>
        <v/>
      </c>
      <c r="V1301" s="16"/>
      <c r="W1301" s="17" t="str">
        <f t="shared" ca="1" si="225"/>
        <v/>
      </c>
      <c r="X1301" s="18" t="str">
        <f t="shared" ca="1" si="226"/>
        <v/>
      </c>
    </row>
    <row r="1302" spans="1:24" x14ac:dyDescent="0.35">
      <c r="A1302" s="3">
        <v>1298</v>
      </c>
      <c r="B1302" s="4"/>
      <c r="C1302" s="4"/>
      <c r="D1302" s="5" t="str">
        <f t="shared" si="217"/>
        <v/>
      </c>
      <c r="E1302" s="4"/>
      <c r="F1302" s="6"/>
      <c r="G1302" s="6"/>
      <c r="H1302" s="7" t="str">
        <f t="shared" ca="1" si="218"/>
        <v/>
      </c>
      <c r="I1302" s="8" t="str">
        <f t="shared" ca="1" si="219"/>
        <v/>
      </c>
      <c r="J1302" s="8" t="str">
        <f>IF(C1302="","",
COUNTIFS(
sales!$C:$C,$C1302,
sales!$E:$E,$E1302,
sales!$H:$H,"&gt;="&amp;$F1302,
sales!$H:$H,"&lt;="&amp;$G1302
))</f>
        <v/>
      </c>
      <c r="K1302" s="9" t="str">
        <f>IF(COUNTIFS(sales!C:C, C1302)=0,"",
_xlfn.MAXIFS(sales!H:H, sales!C:C, C1302))</f>
        <v/>
      </c>
      <c r="L1302" s="4"/>
      <c r="M1302" s="4"/>
      <c r="N1302" s="10" t="str">
        <f>IF(C1302="","",
SUMIFS(
sales!$I:$I,
sales!$C:$C,$C1302,
sales!$E:$E,$E1302,
sales!$H:$H,"&gt;="&amp;$F1302,
sales!$H:$H,"&lt;="&amp;$G1302
))</f>
        <v/>
      </c>
      <c r="O1302" s="10" t="str">
        <f t="shared" si="220"/>
        <v/>
      </c>
      <c r="P1302" s="11" t="str">
        <f t="shared" si="221"/>
        <v/>
      </c>
      <c r="Q1302" s="12" t="str">
        <f t="shared" ca="1" si="222"/>
        <v/>
      </c>
      <c r="R1302" s="100"/>
      <c r="S1302" s="14"/>
      <c r="T1302" s="15" t="str">
        <f t="shared" ca="1" si="223"/>
        <v/>
      </c>
      <c r="U1302" s="15" t="str">
        <f t="shared" ca="1" si="224"/>
        <v/>
      </c>
      <c r="V1302" s="16"/>
      <c r="W1302" s="17" t="str">
        <f t="shared" ca="1" si="225"/>
        <v/>
      </c>
      <c r="X1302" s="18" t="str">
        <f t="shared" ca="1" si="226"/>
        <v/>
      </c>
    </row>
    <row r="1303" spans="1:24" x14ac:dyDescent="0.35">
      <c r="A1303" s="3">
        <v>1299</v>
      </c>
      <c r="B1303" s="4"/>
      <c r="C1303" s="4"/>
      <c r="D1303" s="5" t="str">
        <f t="shared" si="217"/>
        <v/>
      </c>
      <c r="E1303" s="4"/>
      <c r="F1303" s="6"/>
      <c r="G1303" s="6"/>
      <c r="H1303" s="7" t="str">
        <f t="shared" ca="1" si="218"/>
        <v/>
      </c>
      <c r="I1303" s="8" t="str">
        <f t="shared" ca="1" si="219"/>
        <v/>
      </c>
      <c r="J1303" s="8" t="str">
        <f>IF(C1303="","",
COUNTIFS(
sales!$C:$C,$C1303,
sales!$E:$E,$E1303,
sales!$H:$H,"&gt;="&amp;$F1303,
sales!$H:$H,"&lt;="&amp;$G1303
))</f>
        <v/>
      </c>
      <c r="K1303" s="9" t="str">
        <f>IF(COUNTIFS(sales!C:C, C1303)=0,"",
_xlfn.MAXIFS(sales!H:H, sales!C:C, C1303))</f>
        <v/>
      </c>
      <c r="L1303" s="4"/>
      <c r="M1303" s="4"/>
      <c r="N1303" s="10" t="str">
        <f>IF(C1303="","",
SUMIFS(
sales!$I:$I,
sales!$C:$C,$C1303,
sales!$E:$E,$E1303,
sales!$H:$H,"&gt;="&amp;$F1303,
sales!$H:$H,"&lt;="&amp;$G1303
))</f>
        <v/>
      </c>
      <c r="O1303" s="10" t="str">
        <f t="shared" si="220"/>
        <v/>
      </c>
      <c r="P1303" s="11" t="str">
        <f t="shared" si="221"/>
        <v/>
      </c>
      <c r="Q1303" s="12" t="str">
        <f t="shared" ca="1" si="222"/>
        <v/>
      </c>
      <c r="R1303" s="100"/>
      <c r="S1303" s="14"/>
      <c r="T1303" s="15" t="str">
        <f t="shared" ca="1" si="223"/>
        <v/>
      </c>
      <c r="U1303" s="15" t="str">
        <f t="shared" ca="1" si="224"/>
        <v/>
      </c>
      <c r="V1303" s="16"/>
      <c r="W1303" s="17" t="str">
        <f t="shared" ca="1" si="225"/>
        <v/>
      </c>
      <c r="X1303" s="18" t="str">
        <f t="shared" ca="1" si="226"/>
        <v/>
      </c>
    </row>
    <row r="1304" spans="1:24" x14ac:dyDescent="0.35">
      <c r="A1304" s="3">
        <v>1300</v>
      </c>
      <c r="B1304" s="4"/>
      <c r="C1304" s="4"/>
      <c r="D1304" s="5" t="str">
        <f t="shared" si="217"/>
        <v/>
      </c>
      <c r="E1304" s="4"/>
      <c r="F1304" s="6"/>
      <c r="G1304" s="6"/>
      <c r="H1304" s="7" t="str">
        <f t="shared" ca="1" si="218"/>
        <v/>
      </c>
      <c r="I1304" s="8" t="str">
        <f t="shared" ca="1" si="219"/>
        <v/>
      </c>
      <c r="J1304" s="8" t="str">
        <f>IF(C1304="","",
COUNTIFS(
sales!$C:$C,$C1304,
sales!$E:$E,$E1304,
sales!$H:$H,"&gt;="&amp;$F1304,
sales!$H:$H,"&lt;="&amp;$G1304
))</f>
        <v/>
      </c>
      <c r="K1304" s="9" t="str">
        <f>IF(COUNTIFS(sales!C:C, C1304)=0,"",
_xlfn.MAXIFS(sales!H:H, sales!C:C, C1304))</f>
        <v/>
      </c>
      <c r="L1304" s="4"/>
      <c r="M1304" s="4"/>
      <c r="N1304" s="10" t="str">
        <f>IF(C1304="","",
SUMIFS(
sales!$I:$I,
sales!$C:$C,$C1304,
sales!$E:$E,$E1304,
sales!$H:$H,"&gt;="&amp;$F1304,
sales!$H:$H,"&lt;="&amp;$G1304
))</f>
        <v/>
      </c>
      <c r="O1304" s="10" t="str">
        <f t="shared" si="220"/>
        <v/>
      </c>
      <c r="P1304" s="11" t="str">
        <f t="shared" si="221"/>
        <v/>
      </c>
      <c r="Q1304" s="12" t="str">
        <f t="shared" ca="1" si="222"/>
        <v/>
      </c>
      <c r="R1304" s="100"/>
      <c r="S1304" s="14"/>
      <c r="T1304" s="15" t="str">
        <f t="shared" ca="1" si="223"/>
        <v/>
      </c>
      <c r="U1304" s="15" t="str">
        <f t="shared" ca="1" si="224"/>
        <v/>
      </c>
      <c r="V1304" s="16"/>
      <c r="W1304" s="17" t="str">
        <f t="shared" ca="1" si="225"/>
        <v/>
      </c>
      <c r="X1304" s="18" t="str">
        <f t="shared" ca="1" si="226"/>
        <v/>
      </c>
    </row>
    <row r="1305" spans="1:24" x14ac:dyDescent="0.35">
      <c r="A1305" s="3">
        <v>1301</v>
      </c>
      <c r="B1305" s="4"/>
      <c r="C1305" s="4"/>
      <c r="D1305" s="5" t="str">
        <f t="shared" si="217"/>
        <v/>
      </c>
      <c r="E1305" s="4"/>
      <c r="F1305" s="6"/>
      <c r="G1305" s="6"/>
      <c r="H1305" s="7" t="str">
        <f t="shared" ca="1" si="218"/>
        <v/>
      </c>
      <c r="I1305" s="8" t="str">
        <f t="shared" ca="1" si="219"/>
        <v/>
      </c>
      <c r="J1305" s="8" t="str">
        <f>IF(C1305="","",
COUNTIFS(
sales!$C:$C,$C1305,
sales!$E:$E,$E1305,
sales!$H:$H,"&gt;="&amp;$F1305,
sales!$H:$H,"&lt;="&amp;$G1305
))</f>
        <v/>
      </c>
      <c r="K1305" s="9" t="str">
        <f>IF(COUNTIFS(sales!C:C, C1305)=0,"",
_xlfn.MAXIFS(sales!H:H, sales!C:C, C1305))</f>
        <v/>
      </c>
      <c r="L1305" s="4"/>
      <c r="M1305" s="4"/>
      <c r="N1305" s="10" t="str">
        <f>IF(C1305="","",
SUMIFS(
sales!$I:$I,
sales!$C:$C,$C1305,
sales!$E:$E,$E1305,
sales!$H:$H,"&gt;="&amp;$F1305,
sales!$H:$H,"&lt;="&amp;$G1305
))</f>
        <v/>
      </c>
      <c r="O1305" s="10" t="str">
        <f t="shared" si="220"/>
        <v/>
      </c>
      <c r="P1305" s="11" t="str">
        <f t="shared" si="221"/>
        <v/>
      </c>
      <c r="Q1305" s="12" t="str">
        <f t="shared" ca="1" si="222"/>
        <v/>
      </c>
      <c r="R1305" s="100"/>
      <c r="S1305" s="14"/>
      <c r="T1305" s="15" t="str">
        <f t="shared" ca="1" si="223"/>
        <v/>
      </c>
      <c r="U1305" s="15" t="str">
        <f t="shared" ca="1" si="224"/>
        <v/>
      </c>
      <c r="V1305" s="16"/>
      <c r="W1305" s="17" t="str">
        <f t="shared" ca="1" si="225"/>
        <v/>
      </c>
      <c r="X1305" s="18" t="str">
        <f t="shared" ca="1" si="226"/>
        <v/>
      </c>
    </row>
    <row r="1306" spans="1:24" x14ac:dyDescent="0.35">
      <c r="A1306" s="3">
        <v>1302</v>
      </c>
      <c r="B1306" s="4"/>
      <c r="C1306" s="4"/>
      <c r="D1306" s="5" t="str">
        <f t="shared" si="217"/>
        <v/>
      </c>
      <c r="E1306" s="4"/>
      <c r="F1306" s="6"/>
      <c r="G1306" s="6"/>
      <c r="H1306" s="7" t="str">
        <f t="shared" ca="1" si="218"/>
        <v/>
      </c>
      <c r="I1306" s="8" t="str">
        <f t="shared" ca="1" si="219"/>
        <v/>
      </c>
      <c r="J1306" s="8" t="str">
        <f>IF(C1306="","",
COUNTIFS(
sales!$C:$C,$C1306,
sales!$E:$E,$E1306,
sales!$H:$H,"&gt;="&amp;$F1306,
sales!$H:$H,"&lt;="&amp;$G1306
))</f>
        <v/>
      </c>
      <c r="K1306" s="9" t="str">
        <f>IF(COUNTIFS(sales!C:C, C1306)=0,"",
_xlfn.MAXIFS(sales!H:H, sales!C:C, C1306))</f>
        <v/>
      </c>
      <c r="L1306" s="4"/>
      <c r="M1306" s="4"/>
      <c r="N1306" s="10" t="str">
        <f>IF(C1306="","",
SUMIFS(
sales!$I:$I,
sales!$C:$C,$C1306,
sales!$E:$E,$E1306,
sales!$H:$H,"&gt;="&amp;$F1306,
sales!$H:$H,"&lt;="&amp;$G1306
))</f>
        <v/>
      </c>
      <c r="O1306" s="10" t="str">
        <f t="shared" si="220"/>
        <v/>
      </c>
      <c r="P1306" s="11" t="str">
        <f t="shared" si="221"/>
        <v/>
      </c>
      <c r="Q1306" s="12" t="str">
        <f t="shared" ca="1" si="222"/>
        <v/>
      </c>
      <c r="R1306" s="100"/>
      <c r="S1306" s="14"/>
      <c r="T1306" s="15" t="str">
        <f t="shared" ca="1" si="223"/>
        <v/>
      </c>
      <c r="U1306" s="15" t="str">
        <f t="shared" ca="1" si="224"/>
        <v/>
      </c>
      <c r="V1306" s="16"/>
      <c r="W1306" s="17" t="str">
        <f t="shared" ca="1" si="225"/>
        <v/>
      </c>
      <c r="X1306" s="18" t="str">
        <f t="shared" ca="1" si="226"/>
        <v/>
      </c>
    </row>
    <row r="1307" spans="1:24" x14ac:dyDescent="0.35">
      <c r="A1307" s="3">
        <v>1303</v>
      </c>
      <c r="B1307" s="4"/>
      <c r="C1307" s="4"/>
      <c r="D1307" s="5" t="str">
        <f t="shared" si="217"/>
        <v/>
      </c>
      <c r="E1307" s="4"/>
      <c r="F1307" s="6"/>
      <c r="G1307" s="6"/>
      <c r="H1307" s="7" t="str">
        <f t="shared" ca="1" si="218"/>
        <v/>
      </c>
      <c r="I1307" s="8" t="str">
        <f t="shared" ca="1" si="219"/>
        <v/>
      </c>
      <c r="J1307" s="8" t="str">
        <f>IF(C1307="","",
COUNTIFS(
sales!$C:$C,$C1307,
sales!$E:$E,$E1307,
sales!$H:$H,"&gt;="&amp;$F1307,
sales!$H:$H,"&lt;="&amp;$G1307
))</f>
        <v/>
      </c>
      <c r="K1307" s="9" t="str">
        <f>IF(COUNTIFS(sales!C:C, C1307)=0,"",
_xlfn.MAXIFS(sales!H:H, sales!C:C, C1307))</f>
        <v/>
      </c>
      <c r="L1307" s="4"/>
      <c r="M1307" s="4"/>
      <c r="N1307" s="10" t="str">
        <f>IF(C1307="","",
SUMIFS(
sales!$I:$I,
sales!$C:$C,$C1307,
sales!$E:$E,$E1307,
sales!$H:$H,"&gt;="&amp;$F1307,
sales!$H:$H,"&lt;="&amp;$G1307
))</f>
        <v/>
      </c>
      <c r="O1307" s="10" t="str">
        <f t="shared" si="220"/>
        <v/>
      </c>
      <c r="P1307" s="11" t="str">
        <f t="shared" si="221"/>
        <v/>
      </c>
      <c r="Q1307" s="12" t="str">
        <f t="shared" ca="1" si="222"/>
        <v/>
      </c>
      <c r="R1307" s="100"/>
      <c r="S1307" s="14"/>
      <c r="T1307" s="15" t="str">
        <f t="shared" ca="1" si="223"/>
        <v/>
      </c>
      <c r="U1307" s="15" t="str">
        <f t="shared" ca="1" si="224"/>
        <v/>
      </c>
      <c r="V1307" s="16"/>
      <c r="W1307" s="17" t="str">
        <f t="shared" ca="1" si="225"/>
        <v/>
      </c>
      <c r="X1307" s="18" t="str">
        <f t="shared" ca="1" si="226"/>
        <v/>
      </c>
    </row>
    <row r="1308" spans="1:24" x14ac:dyDescent="0.35">
      <c r="A1308" s="3">
        <v>1304</v>
      </c>
      <c r="B1308" s="4"/>
      <c r="C1308" s="4"/>
      <c r="D1308" s="5" t="str">
        <f t="shared" si="217"/>
        <v/>
      </c>
      <c r="E1308" s="4"/>
      <c r="F1308" s="6"/>
      <c r="G1308" s="6"/>
      <c r="H1308" s="7" t="str">
        <f t="shared" ca="1" si="218"/>
        <v/>
      </c>
      <c r="I1308" s="8" t="str">
        <f t="shared" ca="1" si="219"/>
        <v/>
      </c>
      <c r="J1308" s="8" t="str">
        <f>IF(C1308="","",
COUNTIFS(
sales!$C:$C,$C1308,
sales!$E:$E,$E1308,
sales!$H:$H,"&gt;="&amp;$F1308,
sales!$H:$H,"&lt;="&amp;$G1308
))</f>
        <v/>
      </c>
      <c r="K1308" s="9" t="str">
        <f>IF(COUNTIFS(sales!C:C, C1308)=0,"",
_xlfn.MAXIFS(sales!H:H, sales!C:C, C1308))</f>
        <v/>
      </c>
      <c r="L1308" s="4"/>
      <c r="M1308" s="4"/>
      <c r="N1308" s="10" t="str">
        <f>IF(C1308="","",
SUMIFS(
sales!$I:$I,
sales!$C:$C,$C1308,
sales!$E:$E,$E1308,
sales!$H:$H,"&gt;="&amp;$F1308,
sales!$H:$H,"&lt;="&amp;$G1308
))</f>
        <v/>
      </c>
      <c r="O1308" s="10" t="str">
        <f t="shared" si="220"/>
        <v/>
      </c>
      <c r="P1308" s="11" t="str">
        <f t="shared" si="221"/>
        <v/>
      </c>
      <c r="Q1308" s="12" t="str">
        <f t="shared" ca="1" si="222"/>
        <v/>
      </c>
      <c r="R1308" s="100"/>
      <c r="S1308" s="14"/>
      <c r="T1308" s="15" t="str">
        <f t="shared" ca="1" si="223"/>
        <v/>
      </c>
      <c r="U1308" s="15" t="str">
        <f t="shared" ca="1" si="224"/>
        <v/>
      </c>
      <c r="V1308" s="16"/>
      <c r="W1308" s="17" t="str">
        <f t="shared" ca="1" si="225"/>
        <v/>
      </c>
      <c r="X1308" s="18" t="str">
        <f t="shared" ca="1" si="226"/>
        <v/>
      </c>
    </row>
    <row r="1309" spans="1:24" x14ac:dyDescent="0.35">
      <c r="A1309" s="3">
        <v>1305</v>
      </c>
      <c r="B1309" s="4"/>
      <c r="C1309" s="4"/>
      <c r="D1309" s="5" t="str">
        <f t="shared" si="217"/>
        <v/>
      </c>
      <c r="E1309" s="4"/>
      <c r="F1309" s="6"/>
      <c r="G1309" s="6"/>
      <c r="H1309" s="7" t="str">
        <f t="shared" ca="1" si="218"/>
        <v/>
      </c>
      <c r="I1309" s="8" t="str">
        <f t="shared" ca="1" si="219"/>
        <v/>
      </c>
      <c r="J1309" s="8" t="str">
        <f>IF(C1309="","",
COUNTIFS(
sales!$C:$C,$C1309,
sales!$E:$E,$E1309,
sales!$H:$H,"&gt;="&amp;$F1309,
sales!$H:$H,"&lt;="&amp;$G1309
))</f>
        <v/>
      </c>
      <c r="K1309" s="9" t="str">
        <f>IF(COUNTIFS(sales!C:C, C1309)=0,"",
_xlfn.MAXIFS(sales!H:H, sales!C:C, C1309))</f>
        <v/>
      </c>
      <c r="L1309" s="4"/>
      <c r="M1309" s="4"/>
      <c r="N1309" s="10" t="str">
        <f>IF(C1309="","",
SUMIFS(
sales!$I:$I,
sales!$C:$C,$C1309,
sales!$E:$E,$E1309,
sales!$H:$H,"&gt;="&amp;$F1309,
sales!$H:$H,"&lt;="&amp;$G1309
))</f>
        <v/>
      </c>
      <c r="O1309" s="10" t="str">
        <f t="shared" si="220"/>
        <v/>
      </c>
      <c r="P1309" s="11" t="str">
        <f t="shared" si="221"/>
        <v/>
      </c>
      <c r="Q1309" s="12" t="str">
        <f t="shared" ca="1" si="222"/>
        <v/>
      </c>
      <c r="R1309" s="100"/>
      <c r="S1309" s="14"/>
      <c r="T1309" s="15" t="str">
        <f t="shared" ca="1" si="223"/>
        <v/>
      </c>
      <c r="U1309" s="15" t="str">
        <f t="shared" ca="1" si="224"/>
        <v/>
      </c>
      <c r="V1309" s="16"/>
      <c r="W1309" s="17" t="str">
        <f t="shared" ca="1" si="225"/>
        <v/>
      </c>
      <c r="X1309" s="18" t="str">
        <f t="shared" ca="1" si="226"/>
        <v/>
      </c>
    </row>
    <row r="1310" spans="1:24" x14ac:dyDescent="0.35">
      <c r="A1310" s="3">
        <v>1306</v>
      </c>
      <c r="B1310" s="4"/>
      <c r="C1310" s="4"/>
      <c r="D1310" s="5" t="str">
        <f t="shared" si="217"/>
        <v/>
      </c>
      <c r="E1310" s="4"/>
      <c r="F1310" s="6"/>
      <c r="G1310" s="6"/>
      <c r="H1310" s="7" t="str">
        <f t="shared" ca="1" si="218"/>
        <v/>
      </c>
      <c r="I1310" s="8" t="str">
        <f t="shared" ca="1" si="219"/>
        <v/>
      </c>
      <c r="J1310" s="8" t="str">
        <f>IF(C1310="","",
COUNTIFS(
sales!$C:$C,$C1310,
sales!$E:$E,$E1310,
sales!$H:$H,"&gt;="&amp;$F1310,
sales!$H:$H,"&lt;="&amp;$G1310
))</f>
        <v/>
      </c>
      <c r="K1310" s="9" t="str">
        <f>IF(COUNTIFS(sales!C:C, C1310)=0,"",
_xlfn.MAXIFS(sales!H:H, sales!C:C, C1310))</f>
        <v/>
      </c>
      <c r="L1310" s="4"/>
      <c r="M1310" s="4"/>
      <c r="N1310" s="10" t="str">
        <f>IF(C1310="","",
SUMIFS(
sales!$I:$I,
sales!$C:$C,$C1310,
sales!$E:$E,$E1310,
sales!$H:$H,"&gt;="&amp;$F1310,
sales!$H:$H,"&lt;="&amp;$G1310
))</f>
        <v/>
      </c>
      <c r="O1310" s="10" t="str">
        <f t="shared" si="220"/>
        <v/>
      </c>
      <c r="P1310" s="11" t="str">
        <f t="shared" si="221"/>
        <v/>
      </c>
      <c r="Q1310" s="12" t="str">
        <f t="shared" ca="1" si="222"/>
        <v/>
      </c>
      <c r="R1310" s="100"/>
      <c r="S1310" s="14"/>
      <c r="T1310" s="15" t="str">
        <f t="shared" ca="1" si="223"/>
        <v/>
      </c>
      <c r="U1310" s="15" t="str">
        <f t="shared" ca="1" si="224"/>
        <v/>
      </c>
      <c r="V1310" s="16"/>
      <c r="W1310" s="17" t="str">
        <f t="shared" ca="1" si="225"/>
        <v/>
      </c>
      <c r="X1310" s="18" t="str">
        <f t="shared" ca="1" si="226"/>
        <v/>
      </c>
    </row>
    <row r="1311" spans="1:24" x14ac:dyDescent="0.35">
      <c r="A1311" s="3">
        <v>1307</v>
      </c>
      <c r="B1311" s="4"/>
      <c r="C1311" s="4"/>
      <c r="D1311" s="5" t="str">
        <f t="shared" si="217"/>
        <v/>
      </c>
      <c r="E1311" s="4"/>
      <c r="F1311" s="6"/>
      <c r="G1311" s="6"/>
      <c r="H1311" s="7" t="str">
        <f t="shared" ca="1" si="218"/>
        <v/>
      </c>
      <c r="I1311" s="8" t="str">
        <f t="shared" ca="1" si="219"/>
        <v/>
      </c>
      <c r="J1311" s="8" t="str">
        <f>IF(C1311="","",
COUNTIFS(
sales!$C:$C,$C1311,
sales!$E:$E,$E1311,
sales!$H:$H,"&gt;="&amp;$F1311,
sales!$H:$H,"&lt;="&amp;$G1311
))</f>
        <v/>
      </c>
      <c r="K1311" s="9" t="str">
        <f>IF(COUNTIFS(sales!C:C, C1311)=0,"",
_xlfn.MAXIFS(sales!H:H, sales!C:C, C1311))</f>
        <v/>
      </c>
      <c r="L1311" s="4"/>
      <c r="M1311" s="4"/>
      <c r="N1311" s="10" t="str">
        <f>IF(C1311="","",
SUMIFS(
sales!$I:$I,
sales!$C:$C,$C1311,
sales!$E:$E,$E1311,
sales!$H:$H,"&gt;="&amp;$F1311,
sales!$H:$H,"&lt;="&amp;$G1311
))</f>
        <v/>
      </c>
      <c r="O1311" s="10" t="str">
        <f t="shared" si="220"/>
        <v/>
      </c>
      <c r="P1311" s="11" t="str">
        <f t="shared" si="221"/>
        <v/>
      </c>
      <c r="Q1311" s="12" t="str">
        <f t="shared" ca="1" si="222"/>
        <v/>
      </c>
      <c r="R1311" s="100"/>
      <c r="S1311" s="14"/>
      <c r="T1311" s="15" t="str">
        <f t="shared" ca="1" si="223"/>
        <v/>
      </c>
      <c r="U1311" s="15" t="str">
        <f t="shared" ca="1" si="224"/>
        <v/>
      </c>
      <c r="V1311" s="16"/>
      <c r="W1311" s="17" t="str">
        <f t="shared" ca="1" si="225"/>
        <v/>
      </c>
      <c r="X1311" s="18" t="str">
        <f t="shared" ca="1" si="226"/>
        <v/>
      </c>
    </row>
    <row r="1312" spans="1:24" x14ac:dyDescent="0.35">
      <c r="A1312" s="3">
        <v>1308</v>
      </c>
      <c r="B1312" s="4"/>
      <c r="C1312" s="4"/>
      <c r="D1312" s="5" t="str">
        <f t="shared" si="217"/>
        <v/>
      </c>
      <c r="E1312" s="4"/>
      <c r="F1312" s="6"/>
      <c r="G1312" s="6"/>
      <c r="H1312" s="7" t="str">
        <f t="shared" ca="1" si="218"/>
        <v/>
      </c>
      <c r="I1312" s="8" t="str">
        <f t="shared" ca="1" si="219"/>
        <v/>
      </c>
      <c r="J1312" s="8" t="str">
        <f>IF(C1312="","",
COUNTIFS(
sales!$C:$C,$C1312,
sales!$E:$E,$E1312,
sales!$H:$H,"&gt;="&amp;$F1312,
sales!$H:$H,"&lt;="&amp;$G1312
))</f>
        <v/>
      </c>
      <c r="K1312" s="9" t="str">
        <f>IF(COUNTIFS(sales!C:C, C1312)=0,"",
_xlfn.MAXIFS(sales!H:H, sales!C:C, C1312))</f>
        <v/>
      </c>
      <c r="L1312" s="4"/>
      <c r="M1312" s="4"/>
      <c r="N1312" s="10" t="str">
        <f>IF(C1312="","",
SUMIFS(
sales!$I:$I,
sales!$C:$C,$C1312,
sales!$E:$E,$E1312,
sales!$H:$H,"&gt;="&amp;$F1312,
sales!$H:$H,"&lt;="&amp;$G1312
))</f>
        <v/>
      </c>
      <c r="O1312" s="10" t="str">
        <f t="shared" si="220"/>
        <v/>
      </c>
      <c r="P1312" s="11" t="str">
        <f t="shared" si="221"/>
        <v/>
      </c>
      <c r="Q1312" s="12" t="str">
        <f t="shared" ca="1" si="222"/>
        <v/>
      </c>
      <c r="R1312" s="100"/>
      <c r="S1312" s="14"/>
      <c r="T1312" s="15" t="str">
        <f t="shared" ca="1" si="223"/>
        <v/>
      </c>
      <c r="U1312" s="15" t="str">
        <f t="shared" ca="1" si="224"/>
        <v/>
      </c>
      <c r="V1312" s="16"/>
      <c r="W1312" s="17" t="str">
        <f t="shared" ca="1" si="225"/>
        <v/>
      </c>
      <c r="X1312" s="18" t="str">
        <f t="shared" ca="1" si="226"/>
        <v/>
      </c>
    </row>
    <row r="1313" spans="1:24" x14ac:dyDescent="0.35">
      <c r="A1313" s="3">
        <v>1309</v>
      </c>
      <c r="B1313" s="4"/>
      <c r="C1313" s="4"/>
      <c r="D1313" s="5" t="str">
        <f t="shared" si="217"/>
        <v/>
      </c>
      <c r="E1313" s="4"/>
      <c r="F1313" s="6"/>
      <c r="G1313" s="6"/>
      <c r="H1313" s="7" t="str">
        <f t="shared" ca="1" si="218"/>
        <v/>
      </c>
      <c r="I1313" s="8" t="str">
        <f t="shared" ca="1" si="219"/>
        <v/>
      </c>
      <c r="J1313" s="8" t="str">
        <f>IF(C1313="","",
COUNTIFS(
sales!$C:$C,$C1313,
sales!$E:$E,$E1313,
sales!$H:$H,"&gt;="&amp;$F1313,
sales!$H:$H,"&lt;="&amp;$G1313
))</f>
        <v/>
      </c>
      <c r="K1313" s="9" t="str">
        <f>IF(COUNTIFS(sales!C:C, C1313)=0,"",
_xlfn.MAXIFS(sales!H:H, sales!C:C, C1313))</f>
        <v/>
      </c>
      <c r="L1313" s="4"/>
      <c r="M1313" s="4"/>
      <c r="N1313" s="10" t="str">
        <f>IF(C1313="","",
SUMIFS(
sales!$I:$I,
sales!$C:$C,$C1313,
sales!$E:$E,$E1313,
sales!$H:$H,"&gt;="&amp;$F1313,
sales!$H:$H,"&lt;="&amp;$G1313
))</f>
        <v/>
      </c>
      <c r="O1313" s="10" t="str">
        <f t="shared" si="220"/>
        <v/>
      </c>
      <c r="P1313" s="11" t="str">
        <f t="shared" si="221"/>
        <v/>
      </c>
      <c r="Q1313" s="12" t="str">
        <f t="shared" ca="1" si="222"/>
        <v/>
      </c>
      <c r="R1313" s="100"/>
      <c r="S1313" s="14"/>
      <c r="T1313" s="15" t="str">
        <f t="shared" ca="1" si="223"/>
        <v/>
      </c>
      <c r="U1313" s="15" t="str">
        <f t="shared" ca="1" si="224"/>
        <v/>
      </c>
      <c r="V1313" s="16"/>
      <c r="W1313" s="17" t="str">
        <f t="shared" ca="1" si="225"/>
        <v/>
      </c>
      <c r="X1313" s="18" t="str">
        <f t="shared" ca="1" si="226"/>
        <v/>
      </c>
    </row>
    <row r="1314" spans="1:24" x14ac:dyDescent="0.35">
      <c r="A1314" s="3">
        <v>1310</v>
      </c>
      <c r="B1314" s="4"/>
      <c r="C1314" s="4"/>
      <c r="D1314" s="5" t="str">
        <f t="shared" si="217"/>
        <v/>
      </c>
      <c r="E1314" s="4"/>
      <c r="F1314" s="6"/>
      <c r="G1314" s="6"/>
      <c r="H1314" s="7" t="str">
        <f t="shared" ca="1" si="218"/>
        <v/>
      </c>
      <c r="I1314" s="8" t="str">
        <f t="shared" ca="1" si="219"/>
        <v/>
      </c>
      <c r="J1314" s="8" t="str">
        <f>IF(C1314="","",
COUNTIFS(
sales!$C:$C,$C1314,
sales!$E:$E,$E1314,
sales!$H:$H,"&gt;="&amp;$F1314,
sales!$H:$H,"&lt;="&amp;$G1314
))</f>
        <v/>
      </c>
      <c r="K1314" s="9" t="str">
        <f>IF(COUNTIFS(sales!C:C, C1314)=0,"",
_xlfn.MAXIFS(sales!H:H, sales!C:C, C1314))</f>
        <v/>
      </c>
      <c r="L1314" s="4"/>
      <c r="M1314" s="4"/>
      <c r="N1314" s="10" t="str">
        <f>IF(C1314="","",
SUMIFS(
sales!$I:$I,
sales!$C:$C,$C1314,
sales!$E:$E,$E1314,
sales!$H:$H,"&gt;="&amp;$F1314,
sales!$H:$H,"&lt;="&amp;$G1314
))</f>
        <v/>
      </c>
      <c r="O1314" s="10" t="str">
        <f t="shared" si="220"/>
        <v/>
      </c>
      <c r="P1314" s="11" t="str">
        <f t="shared" si="221"/>
        <v/>
      </c>
      <c r="Q1314" s="12" t="str">
        <f t="shared" ca="1" si="222"/>
        <v/>
      </c>
      <c r="R1314" s="100"/>
      <c r="S1314" s="14"/>
      <c r="T1314" s="15" t="str">
        <f t="shared" ca="1" si="223"/>
        <v/>
      </c>
      <c r="U1314" s="15" t="str">
        <f t="shared" ca="1" si="224"/>
        <v/>
      </c>
      <c r="V1314" s="16"/>
      <c r="W1314" s="17" t="str">
        <f t="shared" ca="1" si="225"/>
        <v/>
      </c>
      <c r="X1314" s="18" t="str">
        <f t="shared" ca="1" si="226"/>
        <v/>
      </c>
    </row>
    <row r="1315" spans="1:24" x14ac:dyDescent="0.35">
      <c r="A1315" s="3">
        <v>1311</v>
      </c>
      <c r="B1315" s="4"/>
      <c r="C1315" s="4"/>
      <c r="D1315" s="5" t="str">
        <f t="shared" si="217"/>
        <v/>
      </c>
      <c r="E1315" s="4"/>
      <c r="F1315" s="6"/>
      <c r="G1315" s="6"/>
      <c r="H1315" s="7" t="str">
        <f t="shared" ca="1" si="218"/>
        <v/>
      </c>
      <c r="I1315" s="8" t="str">
        <f t="shared" ca="1" si="219"/>
        <v/>
      </c>
      <c r="J1315" s="8" t="str">
        <f>IF(C1315="","",
COUNTIFS(
sales!$C:$C,$C1315,
sales!$E:$E,$E1315,
sales!$H:$H,"&gt;="&amp;$F1315,
sales!$H:$H,"&lt;="&amp;$G1315
))</f>
        <v/>
      </c>
      <c r="K1315" s="9" t="str">
        <f>IF(COUNTIFS(sales!C:C, C1315)=0,"",
_xlfn.MAXIFS(sales!H:H, sales!C:C, C1315))</f>
        <v/>
      </c>
      <c r="L1315" s="4"/>
      <c r="M1315" s="4"/>
      <c r="N1315" s="10" t="str">
        <f>IF(C1315="","",
SUMIFS(
sales!$I:$I,
sales!$C:$C,$C1315,
sales!$E:$E,$E1315,
sales!$H:$H,"&gt;="&amp;$F1315,
sales!$H:$H,"&lt;="&amp;$G1315
))</f>
        <v/>
      </c>
      <c r="O1315" s="10" t="str">
        <f t="shared" si="220"/>
        <v/>
      </c>
      <c r="P1315" s="11" t="str">
        <f t="shared" si="221"/>
        <v/>
      </c>
      <c r="Q1315" s="12" t="str">
        <f t="shared" ca="1" si="222"/>
        <v/>
      </c>
      <c r="R1315" s="100"/>
      <c r="S1315" s="14"/>
      <c r="T1315" s="15" t="str">
        <f t="shared" ca="1" si="223"/>
        <v/>
      </c>
      <c r="U1315" s="15" t="str">
        <f t="shared" ca="1" si="224"/>
        <v/>
      </c>
      <c r="V1315" s="16"/>
      <c r="W1315" s="17" t="str">
        <f t="shared" ca="1" si="225"/>
        <v/>
      </c>
      <c r="X1315" s="18" t="str">
        <f t="shared" ca="1" si="226"/>
        <v/>
      </c>
    </row>
    <row r="1316" spans="1:24" x14ac:dyDescent="0.35">
      <c r="A1316" s="3">
        <v>1312</v>
      </c>
      <c r="B1316" s="4"/>
      <c r="C1316" s="4"/>
      <c r="D1316" s="5" t="str">
        <f t="shared" si="217"/>
        <v/>
      </c>
      <c r="E1316" s="4"/>
      <c r="F1316" s="6"/>
      <c r="G1316" s="6"/>
      <c r="H1316" s="7" t="str">
        <f t="shared" ca="1" si="218"/>
        <v/>
      </c>
      <c r="I1316" s="8" t="str">
        <f t="shared" ca="1" si="219"/>
        <v/>
      </c>
      <c r="J1316" s="8" t="str">
        <f>IF(C1316="","",
COUNTIFS(
sales!$C:$C,$C1316,
sales!$E:$E,$E1316,
sales!$H:$H,"&gt;="&amp;$F1316,
sales!$H:$H,"&lt;="&amp;$G1316
))</f>
        <v/>
      </c>
      <c r="K1316" s="9" t="str">
        <f>IF(COUNTIFS(sales!C:C, C1316)=0,"",
_xlfn.MAXIFS(sales!H:H, sales!C:C, C1316))</f>
        <v/>
      </c>
      <c r="L1316" s="4"/>
      <c r="M1316" s="4"/>
      <c r="N1316" s="10" t="str">
        <f>IF(C1316="","",
SUMIFS(
sales!$I:$I,
sales!$C:$C,$C1316,
sales!$E:$E,$E1316,
sales!$H:$H,"&gt;="&amp;$F1316,
sales!$H:$H,"&lt;="&amp;$G1316
))</f>
        <v/>
      </c>
      <c r="O1316" s="10" t="str">
        <f t="shared" si="220"/>
        <v/>
      </c>
      <c r="P1316" s="11" t="str">
        <f t="shared" si="221"/>
        <v/>
      </c>
      <c r="Q1316" s="12" t="str">
        <f t="shared" ca="1" si="222"/>
        <v/>
      </c>
      <c r="R1316" s="100"/>
      <c r="S1316" s="14"/>
      <c r="T1316" s="15" t="str">
        <f t="shared" ca="1" si="223"/>
        <v/>
      </c>
      <c r="U1316" s="15" t="str">
        <f t="shared" ca="1" si="224"/>
        <v/>
      </c>
      <c r="V1316" s="16"/>
      <c r="W1316" s="17" t="str">
        <f t="shared" ca="1" si="225"/>
        <v/>
      </c>
      <c r="X1316" s="18" t="str">
        <f t="shared" ca="1" si="226"/>
        <v/>
      </c>
    </row>
    <row r="1317" spans="1:24" x14ac:dyDescent="0.35">
      <c r="A1317" s="3">
        <v>1313</v>
      </c>
      <c r="B1317" s="4"/>
      <c r="C1317" s="4"/>
      <c r="D1317" s="5" t="str">
        <f t="shared" si="217"/>
        <v/>
      </c>
      <c r="E1317" s="4"/>
      <c r="F1317" s="6"/>
      <c r="G1317" s="6"/>
      <c r="H1317" s="7" t="str">
        <f t="shared" ca="1" si="218"/>
        <v/>
      </c>
      <c r="I1317" s="8" t="str">
        <f t="shared" ca="1" si="219"/>
        <v/>
      </c>
      <c r="J1317" s="8" t="str">
        <f>IF(C1317="","",
COUNTIFS(
sales!$C:$C,$C1317,
sales!$E:$E,$E1317,
sales!$H:$H,"&gt;="&amp;$F1317,
sales!$H:$H,"&lt;="&amp;$G1317
))</f>
        <v/>
      </c>
      <c r="K1317" s="9" t="str">
        <f>IF(COUNTIFS(sales!C:C, C1317)=0,"",
_xlfn.MAXIFS(sales!H:H, sales!C:C, C1317))</f>
        <v/>
      </c>
      <c r="L1317" s="4"/>
      <c r="M1317" s="4"/>
      <c r="N1317" s="10" t="str">
        <f>IF(C1317="","",
SUMIFS(
sales!$I:$I,
sales!$C:$C,$C1317,
sales!$E:$E,$E1317,
sales!$H:$H,"&gt;="&amp;$F1317,
sales!$H:$H,"&lt;="&amp;$G1317
))</f>
        <v/>
      </c>
      <c r="O1317" s="10" t="str">
        <f t="shared" si="220"/>
        <v/>
      </c>
      <c r="P1317" s="11" t="str">
        <f t="shared" si="221"/>
        <v/>
      </c>
      <c r="Q1317" s="12" t="str">
        <f t="shared" ca="1" si="222"/>
        <v/>
      </c>
      <c r="R1317" s="100"/>
      <c r="S1317" s="14"/>
      <c r="T1317" s="15" t="str">
        <f t="shared" ca="1" si="223"/>
        <v/>
      </c>
      <c r="U1317" s="15" t="str">
        <f t="shared" ca="1" si="224"/>
        <v/>
      </c>
      <c r="V1317" s="16"/>
      <c r="W1317" s="17" t="str">
        <f t="shared" ca="1" si="225"/>
        <v/>
      </c>
      <c r="X1317" s="18" t="str">
        <f t="shared" ca="1" si="226"/>
        <v/>
      </c>
    </row>
    <row r="1318" spans="1:24" x14ac:dyDescent="0.35">
      <c r="A1318" s="3">
        <v>1314</v>
      </c>
      <c r="B1318" s="4"/>
      <c r="C1318" s="4"/>
      <c r="D1318" s="5" t="str">
        <f t="shared" si="217"/>
        <v/>
      </c>
      <c r="E1318" s="4"/>
      <c r="F1318" s="6"/>
      <c r="G1318" s="6"/>
      <c r="H1318" s="7" t="str">
        <f t="shared" ca="1" si="218"/>
        <v/>
      </c>
      <c r="I1318" s="8" t="str">
        <f t="shared" ca="1" si="219"/>
        <v/>
      </c>
      <c r="J1318" s="8" t="str">
        <f>IF(C1318="","",
COUNTIFS(
sales!$C:$C,$C1318,
sales!$E:$E,$E1318,
sales!$H:$H,"&gt;="&amp;$F1318,
sales!$H:$H,"&lt;="&amp;$G1318
))</f>
        <v/>
      </c>
      <c r="K1318" s="9" t="str">
        <f>IF(COUNTIFS(sales!C:C, C1318)=0,"",
_xlfn.MAXIFS(sales!H:H, sales!C:C, C1318))</f>
        <v/>
      </c>
      <c r="L1318" s="4"/>
      <c r="M1318" s="4"/>
      <c r="N1318" s="10" t="str">
        <f>IF(C1318="","",
SUMIFS(
sales!$I:$I,
sales!$C:$C,$C1318,
sales!$E:$E,$E1318,
sales!$H:$H,"&gt;="&amp;$F1318,
sales!$H:$H,"&lt;="&amp;$G1318
))</f>
        <v/>
      </c>
      <c r="O1318" s="10" t="str">
        <f t="shared" si="220"/>
        <v/>
      </c>
      <c r="P1318" s="11" t="str">
        <f t="shared" si="221"/>
        <v/>
      </c>
      <c r="Q1318" s="12" t="str">
        <f t="shared" ca="1" si="222"/>
        <v/>
      </c>
      <c r="R1318" s="100"/>
      <c r="S1318" s="14"/>
      <c r="T1318" s="15" t="str">
        <f t="shared" ca="1" si="223"/>
        <v/>
      </c>
      <c r="U1318" s="15" t="str">
        <f t="shared" ca="1" si="224"/>
        <v/>
      </c>
      <c r="V1318" s="16"/>
      <c r="W1318" s="17" t="str">
        <f t="shared" ca="1" si="225"/>
        <v/>
      </c>
      <c r="X1318" s="18" t="str">
        <f t="shared" ca="1" si="226"/>
        <v/>
      </c>
    </row>
    <row r="1319" spans="1:24" x14ac:dyDescent="0.35">
      <c r="A1319" s="3">
        <v>1315</v>
      </c>
      <c r="B1319" s="4"/>
      <c r="C1319" s="4"/>
      <c r="D1319" s="5" t="str">
        <f t="shared" si="217"/>
        <v/>
      </c>
      <c r="E1319" s="4"/>
      <c r="F1319" s="6"/>
      <c r="G1319" s="6"/>
      <c r="H1319" s="7" t="str">
        <f t="shared" ca="1" si="218"/>
        <v/>
      </c>
      <c r="I1319" s="8" t="str">
        <f t="shared" ca="1" si="219"/>
        <v/>
      </c>
      <c r="J1319" s="8" t="str">
        <f>IF(C1319="","",
COUNTIFS(
sales!$C:$C,$C1319,
sales!$E:$E,$E1319,
sales!$H:$H,"&gt;="&amp;$F1319,
sales!$H:$H,"&lt;="&amp;$G1319
))</f>
        <v/>
      </c>
      <c r="K1319" s="9" t="str">
        <f>IF(COUNTIFS(sales!C:C, C1319)=0,"",
_xlfn.MAXIFS(sales!H:H, sales!C:C, C1319))</f>
        <v/>
      </c>
      <c r="L1319" s="4"/>
      <c r="M1319" s="4"/>
      <c r="N1319" s="10" t="str">
        <f>IF(C1319="","",
SUMIFS(
sales!$I:$I,
sales!$C:$C,$C1319,
sales!$E:$E,$E1319,
sales!$H:$H,"&gt;="&amp;$F1319,
sales!$H:$H,"&lt;="&amp;$G1319
))</f>
        <v/>
      </c>
      <c r="O1319" s="10" t="str">
        <f t="shared" si="220"/>
        <v/>
      </c>
      <c r="P1319" s="11" t="str">
        <f t="shared" si="221"/>
        <v/>
      </c>
      <c r="Q1319" s="12" t="str">
        <f t="shared" ca="1" si="222"/>
        <v/>
      </c>
      <c r="R1319" s="100"/>
      <c r="S1319" s="14"/>
      <c r="T1319" s="15" t="str">
        <f t="shared" ca="1" si="223"/>
        <v/>
      </c>
      <c r="U1319" s="15" t="str">
        <f t="shared" ca="1" si="224"/>
        <v/>
      </c>
      <c r="V1319" s="16"/>
      <c r="W1319" s="17" t="str">
        <f t="shared" ca="1" si="225"/>
        <v/>
      </c>
      <c r="X1319" s="18" t="str">
        <f t="shared" ca="1" si="226"/>
        <v/>
      </c>
    </row>
    <row r="1320" spans="1:24" x14ac:dyDescent="0.35">
      <c r="A1320" s="3">
        <v>1316</v>
      </c>
      <c r="B1320" s="4"/>
      <c r="C1320" s="4"/>
      <c r="D1320" s="5" t="str">
        <f t="shared" si="217"/>
        <v/>
      </c>
      <c r="E1320" s="4"/>
      <c r="F1320" s="6"/>
      <c r="G1320" s="6"/>
      <c r="H1320" s="7" t="str">
        <f t="shared" ca="1" si="218"/>
        <v/>
      </c>
      <c r="I1320" s="8" t="str">
        <f t="shared" ca="1" si="219"/>
        <v/>
      </c>
      <c r="J1320" s="8" t="str">
        <f>IF(C1320="","",
COUNTIFS(
sales!$C:$C,$C1320,
sales!$E:$E,$E1320,
sales!$H:$H,"&gt;="&amp;$F1320,
sales!$H:$H,"&lt;="&amp;$G1320
))</f>
        <v/>
      </c>
      <c r="K1320" s="9" t="str">
        <f>IF(COUNTIFS(sales!C:C, C1320)=0,"",
_xlfn.MAXIFS(sales!H:H, sales!C:C, C1320))</f>
        <v/>
      </c>
      <c r="L1320" s="4"/>
      <c r="M1320" s="4"/>
      <c r="N1320" s="10" t="str">
        <f>IF(C1320="","",
SUMIFS(
sales!$I:$I,
sales!$C:$C,$C1320,
sales!$E:$E,$E1320,
sales!$H:$H,"&gt;="&amp;$F1320,
sales!$H:$H,"&lt;="&amp;$G1320
))</f>
        <v/>
      </c>
      <c r="O1320" s="10" t="str">
        <f t="shared" si="220"/>
        <v/>
      </c>
      <c r="P1320" s="11" t="str">
        <f t="shared" si="221"/>
        <v/>
      </c>
      <c r="Q1320" s="12" t="str">
        <f t="shared" ca="1" si="222"/>
        <v/>
      </c>
      <c r="R1320" s="100"/>
      <c r="S1320" s="14"/>
      <c r="T1320" s="15" t="str">
        <f t="shared" ca="1" si="223"/>
        <v/>
      </c>
      <c r="U1320" s="15" t="str">
        <f t="shared" ca="1" si="224"/>
        <v/>
      </c>
      <c r="V1320" s="16"/>
      <c r="W1320" s="17" t="str">
        <f t="shared" ca="1" si="225"/>
        <v/>
      </c>
      <c r="X1320" s="18" t="str">
        <f t="shared" ca="1" si="226"/>
        <v/>
      </c>
    </row>
    <row r="1321" spans="1:24" x14ac:dyDescent="0.35">
      <c r="A1321" s="3">
        <v>1317</v>
      </c>
      <c r="B1321" s="4"/>
      <c r="C1321" s="4"/>
      <c r="D1321" s="5" t="str">
        <f t="shared" ref="D1321:D1384" si="227">IF(E1321="ISNR20","Natural Rubber-TSNR (ISNR-20)","")</f>
        <v/>
      </c>
      <c r="E1321" s="4"/>
      <c r="F1321" s="6"/>
      <c r="G1321" s="6"/>
      <c r="H1321" s="7" t="str">
        <f t="shared" ref="H1321:H1384" ca="1" si="228">IF(G1321="","",G1321-TODAY())</f>
        <v/>
      </c>
      <c r="I1321" s="8" t="str">
        <f t="shared" ref="I1321:I1384" ca="1" si="229">IF(G1321="","",
IF(G1321&lt;TODAY(),
IF(O1321&gt;0,"Violated","Completed"),
IF(H1321&lt;=7,"Expiring Soon",
"Active")))</f>
        <v/>
      </c>
      <c r="J1321" s="8" t="str">
        <f>IF(C1321="","",
COUNTIFS(
sales!$C:$C,$C1321,
sales!$E:$E,$E1321,
sales!$H:$H,"&gt;="&amp;$F1321,
sales!$H:$H,"&lt;="&amp;$G1321
))</f>
        <v/>
      </c>
      <c r="K1321" s="9" t="str">
        <f>IF(COUNTIFS(sales!C:C, C1321)=0,"",
_xlfn.MAXIFS(sales!H:H, sales!C:C, C1321))</f>
        <v/>
      </c>
      <c r="L1321" s="4"/>
      <c r="M1321" s="4"/>
      <c r="N1321" s="10" t="str">
        <f>IF(C1321="","",
SUMIFS(
sales!$I:$I,
sales!$C:$C,$C1321,
sales!$E:$E,$E1321,
sales!$H:$H,"&gt;="&amp;$F1321,
sales!$H:$H,"&lt;="&amp;$G1321
))</f>
        <v/>
      </c>
      <c r="O1321" s="10" t="str">
        <f t="shared" ref="O1321:O1384" si="230">IF(M1321="","",M1321-N1321)</f>
        <v/>
      </c>
      <c r="P1321" s="11" t="str">
        <f t="shared" ref="P1321:P1384" si="231">IF(M1321=0,"",N1321/M1321)</f>
        <v/>
      </c>
      <c r="Q1321" s="12" t="str">
        <f t="shared" ref="Q1321:Q1384" ca="1" si="232">IF(OR(G1321="",O1321=""),"",
IF(AND(G1321&lt;TODAY(),O1321&gt;0),"YES","NO"))</f>
        <v/>
      </c>
      <c r="R1321" s="100"/>
      <c r="S1321" s="14"/>
      <c r="T1321" s="15" t="str">
        <f t="shared" ref="T1321:T1384" ca="1" si="233">IF(Q1321="YES", IF(R1321="Company",L1321*(1+S1321),IF(R1321="Vendor",L1321*(1-S1321),"")),"")</f>
        <v/>
      </c>
      <c r="U1321" s="15" t="str">
        <f t="shared" ref="U1321:U1384" ca="1" si="234">IF(Q1321="YES",O1321*T1321,"")</f>
        <v/>
      </c>
      <c r="V1321" s="16"/>
      <c r="W1321" s="17" t="str">
        <f t="shared" ref="W1321:W1384" ca="1" si="235">IF(Q1321="YES",G1321+V1321,"")</f>
        <v/>
      </c>
      <c r="X1321" s="18" t="str">
        <f t="shared" ref="X1321:X1384" ca="1" si="236">IF(Q1321="YES",IF(TODAY()&gt;W1321,"OVERDUE","WITHIN TIME"),"")</f>
        <v/>
      </c>
    </row>
    <row r="1322" spans="1:24" x14ac:dyDescent="0.35">
      <c r="A1322" s="3">
        <v>1318</v>
      </c>
      <c r="B1322" s="4"/>
      <c r="C1322" s="4"/>
      <c r="D1322" s="5" t="str">
        <f t="shared" si="227"/>
        <v/>
      </c>
      <c r="E1322" s="4"/>
      <c r="F1322" s="6"/>
      <c r="G1322" s="6"/>
      <c r="H1322" s="7" t="str">
        <f t="shared" ca="1" si="228"/>
        <v/>
      </c>
      <c r="I1322" s="8" t="str">
        <f t="shared" ca="1" si="229"/>
        <v/>
      </c>
      <c r="J1322" s="8" t="str">
        <f>IF(C1322="","",
COUNTIFS(
sales!$C:$C,$C1322,
sales!$E:$E,$E1322,
sales!$H:$H,"&gt;="&amp;$F1322,
sales!$H:$H,"&lt;="&amp;$G1322
))</f>
        <v/>
      </c>
      <c r="K1322" s="9" t="str">
        <f>IF(COUNTIFS(sales!C:C, C1322)=0,"",
_xlfn.MAXIFS(sales!H:H, sales!C:C, C1322))</f>
        <v/>
      </c>
      <c r="L1322" s="4"/>
      <c r="M1322" s="4"/>
      <c r="N1322" s="10" t="str">
        <f>IF(C1322="","",
SUMIFS(
sales!$I:$I,
sales!$C:$C,$C1322,
sales!$E:$E,$E1322,
sales!$H:$H,"&gt;="&amp;$F1322,
sales!$H:$H,"&lt;="&amp;$G1322
))</f>
        <v/>
      </c>
      <c r="O1322" s="10" t="str">
        <f t="shared" si="230"/>
        <v/>
      </c>
      <c r="P1322" s="11" t="str">
        <f t="shared" si="231"/>
        <v/>
      </c>
      <c r="Q1322" s="12" t="str">
        <f t="shared" ca="1" si="232"/>
        <v/>
      </c>
      <c r="R1322" s="100"/>
      <c r="S1322" s="14"/>
      <c r="T1322" s="15" t="str">
        <f t="shared" ca="1" si="233"/>
        <v/>
      </c>
      <c r="U1322" s="15" t="str">
        <f t="shared" ca="1" si="234"/>
        <v/>
      </c>
      <c r="V1322" s="16"/>
      <c r="W1322" s="17" t="str">
        <f t="shared" ca="1" si="235"/>
        <v/>
      </c>
      <c r="X1322" s="18" t="str">
        <f t="shared" ca="1" si="236"/>
        <v/>
      </c>
    </row>
    <row r="1323" spans="1:24" x14ac:dyDescent="0.35">
      <c r="A1323" s="3">
        <v>1319</v>
      </c>
      <c r="B1323" s="4"/>
      <c r="C1323" s="4"/>
      <c r="D1323" s="5" t="str">
        <f t="shared" si="227"/>
        <v/>
      </c>
      <c r="E1323" s="4"/>
      <c r="F1323" s="6"/>
      <c r="G1323" s="6"/>
      <c r="H1323" s="7" t="str">
        <f t="shared" ca="1" si="228"/>
        <v/>
      </c>
      <c r="I1323" s="8" t="str">
        <f t="shared" ca="1" si="229"/>
        <v/>
      </c>
      <c r="J1323" s="8" t="str">
        <f>IF(C1323="","",
COUNTIFS(
sales!$C:$C,$C1323,
sales!$E:$E,$E1323,
sales!$H:$H,"&gt;="&amp;$F1323,
sales!$H:$H,"&lt;="&amp;$G1323
))</f>
        <v/>
      </c>
      <c r="K1323" s="9" t="str">
        <f>IF(COUNTIFS(sales!C:C, C1323)=0,"",
_xlfn.MAXIFS(sales!H:H, sales!C:C, C1323))</f>
        <v/>
      </c>
      <c r="L1323" s="4"/>
      <c r="M1323" s="4"/>
      <c r="N1323" s="10" t="str">
        <f>IF(C1323="","",
SUMIFS(
sales!$I:$I,
sales!$C:$C,$C1323,
sales!$E:$E,$E1323,
sales!$H:$H,"&gt;="&amp;$F1323,
sales!$H:$H,"&lt;="&amp;$G1323
))</f>
        <v/>
      </c>
      <c r="O1323" s="10" t="str">
        <f t="shared" si="230"/>
        <v/>
      </c>
      <c r="P1323" s="11" t="str">
        <f t="shared" si="231"/>
        <v/>
      </c>
      <c r="Q1323" s="12" t="str">
        <f t="shared" ca="1" si="232"/>
        <v/>
      </c>
      <c r="R1323" s="100"/>
      <c r="S1323" s="14"/>
      <c r="T1323" s="15" t="str">
        <f t="shared" ca="1" si="233"/>
        <v/>
      </c>
      <c r="U1323" s="15" t="str">
        <f t="shared" ca="1" si="234"/>
        <v/>
      </c>
      <c r="V1323" s="16"/>
      <c r="W1323" s="17" t="str">
        <f t="shared" ca="1" si="235"/>
        <v/>
      </c>
      <c r="X1323" s="18" t="str">
        <f t="shared" ca="1" si="236"/>
        <v/>
      </c>
    </row>
    <row r="1324" spans="1:24" x14ac:dyDescent="0.35">
      <c r="A1324" s="3">
        <v>1320</v>
      </c>
      <c r="B1324" s="4"/>
      <c r="C1324" s="4"/>
      <c r="D1324" s="5" t="str">
        <f t="shared" si="227"/>
        <v/>
      </c>
      <c r="E1324" s="4"/>
      <c r="F1324" s="6"/>
      <c r="G1324" s="6"/>
      <c r="H1324" s="7" t="str">
        <f t="shared" ca="1" si="228"/>
        <v/>
      </c>
      <c r="I1324" s="8" t="str">
        <f t="shared" ca="1" si="229"/>
        <v/>
      </c>
      <c r="J1324" s="8" t="str">
        <f>IF(C1324="","",
COUNTIFS(
sales!$C:$C,$C1324,
sales!$E:$E,$E1324,
sales!$H:$H,"&gt;="&amp;$F1324,
sales!$H:$H,"&lt;="&amp;$G1324
))</f>
        <v/>
      </c>
      <c r="K1324" s="9" t="str">
        <f>IF(COUNTIFS(sales!C:C, C1324)=0,"",
_xlfn.MAXIFS(sales!H:H, sales!C:C, C1324))</f>
        <v/>
      </c>
      <c r="L1324" s="4"/>
      <c r="M1324" s="4"/>
      <c r="N1324" s="10" t="str">
        <f>IF(C1324="","",
SUMIFS(
sales!$I:$I,
sales!$C:$C,$C1324,
sales!$E:$E,$E1324,
sales!$H:$H,"&gt;="&amp;$F1324,
sales!$H:$H,"&lt;="&amp;$G1324
))</f>
        <v/>
      </c>
      <c r="O1324" s="10" t="str">
        <f t="shared" si="230"/>
        <v/>
      </c>
      <c r="P1324" s="11" t="str">
        <f t="shared" si="231"/>
        <v/>
      </c>
      <c r="Q1324" s="12" t="str">
        <f t="shared" ca="1" si="232"/>
        <v/>
      </c>
      <c r="R1324" s="100"/>
      <c r="S1324" s="14"/>
      <c r="T1324" s="15" t="str">
        <f t="shared" ca="1" si="233"/>
        <v/>
      </c>
      <c r="U1324" s="15" t="str">
        <f t="shared" ca="1" si="234"/>
        <v/>
      </c>
      <c r="V1324" s="16"/>
      <c r="W1324" s="17" t="str">
        <f t="shared" ca="1" si="235"/>
        <v/>
      </c>
      <c r="X1324" s="18" t="str">
        <f t="shared" ca="1" si="236"/>
        <v/>
      </c>
    </row>
    <row r="1325" spans="1:24" x14ac:dyDescent="0.35">
      <c r="A1325" s="3">
        <v>1321</v>
      </c>
      <c r="B1325" s="4"/>
      <c r="C1325" s="4"/>
      <c r="D1325" s="5" t="str">
        <f t="shared" si="227"/>
        <v/>
      </c>
      <c r="E1325" s="4"/>
      <c r="F1325" s="6"/>
      <c r="G1325" s="6"/>
      <c r="H1325" s="7" t="str">
        <f t="shared" ca="1" si="228"/>
        <v/>
      </c>
      <c r="I1325" s="8" t="str">
        <f t="shared" ca="1" si="229"/>
        <v/>
      </c>
      <c r="J1325" s="8" t="str">
        <f>IF(C1325="","",
COUNTIFS(
sales!$C:$C,$C1325,
sales!$E:$E,$E1325,
sales!$H:$H,"&gt;="&amp;$F1325,
sales!$H:$H,"&lt;="&amp;$G1325
))</f>
        <v/>
      </c>
      <c r="K1325" s="9" t="str">
        <f>IF(COUNTIFS(sales!C:C, C1325)=0,"",
_xlfn.MAXIFS(sales!H:H, sales!C:C, C1325))</f>
        <v/>
      </c>
      <c r="L1325" s="4"/>
      <c r="M1325" s="4"/>
      <c r="N1325" s="10" t="str">
        <f>IF(C1325="","",
SUMIFS(
sales!$I:$I,
sales!$C:$C,$C1325,
sales!$E:$E,$E1325,
sales!$H:$H,"&gt;="&amp;$F1325,
sales!$H:$H,"&lt;="&amp;$G1325
))</f>
        <v/>
      </c>
      <c r="O1325" s="10" t="str">
        <f t="shared" si="230"/>
        <v/>
      </c>
      <c r="P1325" s="11" t="str">
        <f t="shared" si="231"/>
        <v/>
      </c>
      <c r="Q1325" s="12" t="str">
        <f t="shared" ca="1" si="232"/>
        <v/>
      </c>
      <c r="R1325" s="100"/>
      <c r="S1325" s="14"/>
      <c r="T1325" s="15" t="str">
        <f t="shared" ca="1" si="233"/>
        <v/>
      </c>
      <c r="U1325" s="15" t="str">
        <f t="shared" ca="1" si="234"/>
        <v/>
      </c>
      <c r="V1325" s="16"/>
      <c r="W1325" s="17" t="str">
        <f t="shared" ca="1" si="235"/>
        <v/>
      </c>
      <c r="X1325" s="18" t="str">
        <f t="shared" ca="1" si="236"/>
        <v/>
      </c>
    </row>
    <row r="1326" spans="1:24" x14ac:dyDescent="0.35">
      <c r="A1326" s="3">
        <v>1322</v>
      </c>
      <c r="B1326" s="4"/>
      <c r="C1326" s="4"/>
      <c r="D1326" s="5" t="str">
        <f t="shared" si="227"/>
        <v/>
      </c>
      <c r="E1326" s="4"/>
      <c r="F1326" s="6"/>
      <c r="G1326" s="6"/>
      <c r="H1326" s="7" t="str">
        <f t="shared" ca="1" si="228"/>
        <v/>
      </c>
      <c r="I1326" s="8" t="str">
        <f t="shared" ca="1" si="229"/>
        <v/>
      </c>
      <c r="J1326" s="8" t="str">
        <f>IF(C1326="","",
COUNTIFS(
sales!$C:$C,$C1326,
sales!$E:$E,$E1326,
sales!$H:$H,"&gt;="&amp;$F1326,
sales!$H:$H,"&lt;="&amp;$G1326
))</f>
        <v/>
      </c>
      <c r="K1326" s="9" t="str">
        <f>IF(COUNTIFS(sales!C:C, C1326)=0,"",
_xlfn.MAXIFS(sales!H:H, sales!C:C, C1326))</f>
        <v/>
      </c>
      <c r="L1326" s="4"/>
      <c r="M1326" s="4"/>
      <c r="N1326" s="10" t="str">
        <f>IF(C1326="","",
SUMIFS(
sales!$I:$I,
sales!$C:$C,$C1326,
sales!$E:$E,$E1326,
sales!$H:$H,"&gt;="&amp;$F1326,
sales!$H:$H,"&lt;="&amp;$G1326
))</f>
        <v/>
      </c>
      <c r="O1326" s="10" t="str">
        <f t="shared" si="230"/>
        <v/>
      </c>
      <c r="P1326" s="11" t="str">
        <f t="shared" si="231"/>
        <v/>
      </c>
      <c r="Q1326" s="12" t="str">
        <f t="shared" ca="1" si="232"/>
        <v/>
      </c>
      <c r="R1326" s="100"/>
      <c r="S1326" s="14"/>
      <c r="T1326" s="15" t="str">
        <f t="shared" ca="1" si="233"/>
        <v/>
      </c>
      <c r="U1326" s="15" t="str">
        <f t="shared" ca="1" si="234"/>
        <v/>
      </c>
      <c r="V1326" s="16"/>
      <c r="W1326" s="17" t="str">
        <f t="shared" ca="1" si="235"/>
        <v/>
      </c>
      <c r="X1326" s="18" t="str">
        <f t="shared" ca="1" si="236"/>
        <v/>
      </c>
    </row>
    <row r="1327" spans="1:24" x14ac:dyDescent="0.35">
      <c r="A1327" s="3">
        <v>1323</v>
      </c>
      <c r="B1327" s="4"/>
      <c r="C1327" s="4"/>
      <c r="D1327" s="5" t="str">
        <f t="shared" si="227"/>
        <v/>
      </c>
      <c r="E1327" s="4"/>
      <c r="F1327" s="6"/>
      <c r="G1327" s="6"/>
      <c r="H1327" s="7" t="str">
        <f t="shared" ca="1" si="228"/>
        <v/>
      </c>
      <c r="I1327" s="8" t="str">
        <f t="shared" ca="1" si="229"/>
        <v/>
      </c>
      <c r="J1327" s="8" t="str">
        <f>IF(C1327="","",
COUNTIFS(
sales!$C:$C,$C1327,
sales!$E:$E,$E1327,
sales!$H:$H,"&gt;="&amp;$F1327,
sales!$H:$H,"&lt;="&amp;$G1327
))</f>
        <v/>
      </c>
      <c r="K1327" s="9" t="str">
        <f>IF(COUNTIFS(sales!C:C, C1327)=0,"",
_xlfn.MAXIFS(sales!H:H, sales!C:C, C1327))</f>
        <v/>
      </c>
      <c r="L1327" s="4"/>
      <c r="M1327" s="4"/>
      <c r="N1327" s="10" t="str">
        <f>IF(C1327="","",
SUMIFS(
sales!$I:$I,
sales!$C:$C,$C1327,
sales!$E:$E,$E1327,
sales!$H:$H,"&gt;="&amp;$F1327,
sales!$H:$H,"&lt;="&amp;$G1327
))</f>
        <v/>
      </c>
      <c r="O1327" s="10" t="str">
        <f t="shared" si="230"/>
        <v/>
      </c>
      <c r="P1327" s="11" t="str">
        <f t="shared" si="231"/>
        <v/>
      </c>
      <c r="Q1327" s="12" t="str">
        <f t="shared" ca="1" si="232"/>
        <v/>
      </c>
      <c r="R1327" s="100"/>
      <c r="S1327" s="14"/>
      <c r="T1327" s="15" t="str">
        <f t="shared" ca="1" si="233"/>
        <v/>
      </c>
      <c r="U1327" s="15" t="str">
        <f t="shared" ca="1" si="234"/>
        <v/>
      </c>
      <c r="V1327" s="16"/>
      <c r="W1327" s="17" t="str">
        <f t="shared" ca="1" si="235"/>
        <v/>
      </c>
      <c r="X1327" s="18" t="str">
        <f t="shared" ca="1" si="236"/>
        <v/>
      </c>
    </row>
    <row r="1328" spans="1:24" x14ac:dyDescent="0.35">
      <c r="A1328" s="3">
        <v>1324</v>
      </c>
      <c r="B1328" s="4"/>
      <c r="C1328" s="4"/>
      <c r="D1328" s="5" t="str">
        <f t="shared" si="227"/>
        <v/>
      </c>
      <c r="E1328" s="4"/>
      <c r="F1328" s="6"/>
      <c r="G1328" s="6"/>
      <c r="H1328" s="7" t="str">
        <f t="shared" ca="1" si="228"/>
        <v/>
      </c>
      <c r="I1328" s="8" t="str">
        <f t="shared" ca="1" si="229"/>
        <v/>
      </c>
      <c r="J1328" s="8" t="str">
        <f>IF(C1328="","",
COUNTIFS(
sales!$C:$C,$C1328,
sales!$E:$E,$E1328,
sales!$H:$H,"&gt;="&amp;$F1328,
sales!$H:$H,"&lt;="&amp;$G1328
))</f>
        <v/>
      </c>
      <c r="K1328" s="9" t="str">
        <f>IF(COUNTIFS(sales!C:C, C1328)=0,"",
_xlfn.MAXIFS(sales!H:H, sales!C:C, C1328))</f>
        <v/>
      </c>
      <c r="L1328" s="4"/>
      <c r="M1328" s="4"/>
      <c r="N1328" s="10" t="str">
        <f>IF(C1328="","",
SUMIFS(
sales!$I:$I,
sales!$C:$C,$C1328,
sales!$E:$E,$E1328,
sales!$H:$H,"&gt;="&amp;$F1328,
sales!$H:$H,"&lt;="&amp;$G1328
))</f>
        <v/>
      </c>
      <c r="O1328" s="10" t="str">
        <f t="shared" si="230"/>
        <v/>
      </c>
      <c r="P1328" s="11" t="str">
        <f t="shared" si="231"/>
        <v/>
      </c>
      <c r="Q1328" s="12" t="str">
        <f t="shared" ca="1" si="232"/>
        <v/>
      </c>
      <c r="R1328" s="100"/>
      <c r="S1328" s="14"/>
      <c r="T1328" s="15" t="str">
        <f t="shared" ca="1" si="233"/>
        <v/>
      </c>
      <c r="U1328" s="15" t="str">
        <f t="shared" ca="1" si="234"/>
        <v/>
      </c>
      <c r="V1328" s="16"/>
      <c r="W1328" s="17" t="str">
        <f t="shared" ca="1" si="235"/>
        <v/>
      </c>
      <c r="X1328" s="18" t="str">
        <f t="shared" ca="1" si="236"/>
        <v/>
      </c>
    </row>
    <row r="1329" spans="1:24" x14ac:dyDescent="0.35">
      <c r="A1329" s="3">
        <v>1325</v>
      </c>
      <c r="B1329" s="4"/>
      <c r="C1329" s="4"/>
      <c r="D1329" s="5" t="str">
        <f t="shared" si="227"/>
        <v/>
      </c>
      <c r="E1329" s="4"/>
      <c r="F1329" s="6"/>
      <c r="G1329" s="6"/>
      <c r="H1329" s="7" t="str">
        <f t="shared" ca="1" si="228"/>
        <v/>
      </c>
      <c r="I1329" s="8" t="str">
        <f t="shared" ca="1" si="229"/>
        <v/>
      </c>
      <c r="J1329" s="8" t="str">
        <f>IF(C1329="","",
COUNTIFS(
sales!$C:$C,$C1329,
sales!$E:$E,$E1329,
sales!$H:$H,"&gt;="&amp;$F1329,
sales!$H:$H,"&lt;="&amp;$G1329
))</f>
        <v/>
      </c>
      <c r="K1329" s="9" t="str">
        <f>IF(COUNTIFS(sales!C:C, C1329)=0,"",
_xlfn.MAXIFS(sales!H:H, sales!C:C, C1329))</f>
        <v/>
      </c>
      <c r="L1329" s="4"/>
      <c r="M1329" s="4"/>
      <c r="N1329" s="10" t="str">
        <f>IF(C1329="","",
SUMIFS(
sales!$I:$I,
sales!$C:$C,$C1329,
sales!$E:$E,$E1329,
sales!$H:$H,"&gt;="&amp;$F1329,
sales!$H:$H,"&lt;="&amp;$G1329
))</f>
        <v/>
      </c>
      <c r="O1329" s="10" t="str">
        <f t="shared" si="230"/>
        <v/>
      </c>
      <c r="P1329" s="11" t="str">
        <f t="shared" si="231"/>
        <v/>
      </c>
      <c r="Q1329" s="12" t="str">
        <f t="shared" ca="1" si="232"/>
        <v/>
      </c>
      <c r="R1329" s="100"/>
      <c r="S1329" s="14"/>
      <c r="T1329" s="15" t="str">
        <f t="shared" ca="1" si="233"/>
        <v/>
      </c>
      <c r="U1329" s="15" t="str">
        <f t="shared" ca="1" si="234"/>
        <v/>
      </c>
      <c r="V1329" s="16"/>
      <c r="W1329" s="17" t="str">
        <f t="shared" ca="1" si="235"/>
        <v/>
      </c>
      <c r="X1329" s="18" t="str">
        <f t="shared" ca="1" si="236"/>
        <v/>
      </c>
    </row>
    <row r="1330" spans="1:24" x14ac:dyDescent="0.35">
      <c r="A1330" s="3">
        <v>1326</v>
      </c>
      <c r="B1330" s="4"/>
      <c r="C1330" s="4"/>
      <c r="D1330" s="5" t="str">
        <f t="shared" si="227"/>
        <v/>
      </c>
      <c r="E1330" s="4"/>
      <c r="F1330" s="6"/>
      <c r="G1330" s="6"/>
      <c r="H1330" s="7" t="str">
        <f t="shared" ca="1" si="228"/>
        <v/>
      </c>
      <c r="I1330" s="8" t="str">
        <f t="shared" ca="1" si="229"/>
        <v/>
      </c>
      <c r="J1330" s="8" t="str">
        <f>IF(C1330="","",
COUNTIFS(
sales!$C:$C,$C1330,
sales!$E:$E,$E1330,
sales!$H:$H,"&gt;="&amp;$F1330,
sales!$H:$H,"&lt;="&amp;$G1330
))</f>
        <v/>
      </c>
      <c r="K1330" s="9" t="str">
        <f>IF(COUNTIFS(sales!C:C, C1330)=0,"",
_xlfn.MAXIFS(sales!H:H, sales!C:C, C1330))</f>
        <v/>
      </c>
      <c r="L1330" s="4"/>
      <c r="M1330" s="4"/>
      <c r="N1330" s="10" t="str">
        <f>IF(C1330="","",
SUMIFS(
sales!$I:$I,
sales!$C:$C,$C1330,
sales!$E:$E,$E1330,
sales!$H:$H,"&gt;="&amp;$F1330,
sales!$H:$H,"&lt;="&amp;$G1330
))</f>
        <v/>
      </c>
      <c r="O1330" s="10" t="str">
        <f t="shared" si="230"/>
        <v/>
      </c>
      <c r="P1330" s="11" t="str">
        <f t="shared" si="231"/>
        <v/>
      </c>
      <c r="Q1330" s="12" t="str">
        <f t="shared" ca="1" si="232"/>
        <v/>
      </c>
      <c r="R1330" s="100"/>
      <c r="S1330" s="14"/>
      <c r="T1330" s="15" t="str">
        <f t="shared" ca="1" si="233"/>
        <v/>
      </c>
      <c r="U1330" s="15" t="str">
        <f t="shared" ca="1" si="234"/>
        <v/>
      </c>
      <c r="V1330" s="16"/>
      <c r="W1330" s="17" t="str">
        <f t="shared" ca="1" si="235"/>
        <v/>
      </c>
      <c r="X1330" s="18" t="str">
        <f t="shared" ca="1" si="236"/>
        <v/>
      </c>
    </row>
    <row r="1331" spans="1:24" x14ac:dyDescent="0.35">
      <c r="A1331" s="3">
        <v>1327</v>
      </c>
      <c r="B1331" s="4"/>
      <c r="C1331" s="4"/>
      <c r="D1331" s="5" t="str">
        <f t="shared" si="227"/>
        <v/>
      </c>
      <c r="E1331" s="4"/>
      <c r="F1331" s="6"/>
      <c r="G1331" s="6"/>
      <c r="H1331" s="7" t="str">
        <f t="shared" ca="1" si="228"/>
        <v/>
      </c>
      <c r="I1331" s="8" t="str">
        <f t="shared" ca="1" si="229"/>
        <v/>
      </c>
      <c r="J1331" s="8" t="str">
        <f>IF(C1331="","",
COUNTIFS(
sales!$C:$C,$C1331,
sales!$E:$E,$E1331,
sales!$H:$H,"&gt;="&amp;$F1331,
sales!$H:$H,"&lt;="&amp;$G1331
))</f>
        <v/>
      </c>
      <c r="K1331" s="9" t="str">
        <f>IF(COUNTIFS(sales!C:C, C1331)=0,"",
_xlfn.MAXIFS(sales!H:H, sales!C:C, C1331))</f>
        <v/>
      </c>
      <c r="L1331" s="4"/>
      <c r="M1331" s="4"/>
      <c r="N1331" s="10" t="str">
        <f>IF(C1331="","",
SUMIFS(
sales!$I:$I,
sales!$C:$C,$C1331,
sales!$E:$E,$E1331,
sales!$H:$H,"&gt;="&amp;$F1331,
sales!$H:$H,"&lt;="&amp;$G1331
))</f>
        <v/>
      </c>
      <c r="O1331" s="10" t="str">
        <f t="shared" si="230"/>
        <v/>
      </c>
      <c r="P1331" s="11" t="str">
        <f t="shared" si="231"/>
        <v/>
      </c>
      <c r="Q1331" s="12" t="str">
        <f t="shared" ca="1" si="232"/>
        <v/>
      </c>
      <c r="R1331" s="100"/>
      <c r="S1331" s="14"/>
      <c r="T1331" s="15" t="str">
        <f t="shared" ca="1" si="233"/>
        <v/>
      </c>
      <c r="U1331" s="15" t="str">
        <f t="shared" ca="1" si="234"/>
        <v/>
      </c>
      <c r="V1331" s="16"/>
      <c r="W1331" s="17" t="str">
        <f t="shared" ca="1" si="235"/>
        <v/>
      </c>
      <c r="X1331" s="18" t="str">
        <f t="shared" ca="1" si="236"/>
        <v/>
      </c>
    </row>
    <row r="1332" spans="1:24" x14ac:dyDescent="0.35">
      <c r="A1332" s="3">
        <v>1328</v>
      </c>
      <c r="B1332" s="4"/>
      <c r="C1332" s="4"/>
      <c r="D1332" s="5" t="str">
        <f t="shared" si="227"/>
        <v/>
      </c>
      <c r="E1332" s="4"/>
      <c r="F1332" s="6"/>
      <c r="G1332" s="6"/>
      <c r="H1332" s="7" t="str">
        <f t="shared" ca="1" si="228"/>
        <v/>
      </c>
      <c r="I1332" s="8" t="str">
        <f t="shared" ca="1" si="229"/>
        <v/>
      </c>
      <c r="J1332" s="8" t="str">
        <f>IF(C1332="","",
COUNTIFS(
sales!$C:$C,$C1332,
sales!$E:$E,$E1332,
sales!$H:$H,"&gt;="&amp;$F1332,
sales!$H:$H,"&lt;="&amp;$G1332
))</f>
        <v/>
      </c>
      <c r="K1332" s="9" t="str">
        <f>IF(COUNTIFS(sales!C:C, C1332)=0,"",
_xlfn.MAXIFS(sales!H:H, sales!C:C, C1332))</f>
        <v/>
      </c>
      <c r="L1332" s="4"/>
      <c r="M1332" s="4"/>
      <c r="N1332" s="10" t="str">
        <f>IF(C1332="","",
SUMIFS(
sales!$I:$I,
sales!$C:$C,$C1332,
sales!$E:$E,$E1332,
sales!$H:$H,"&gt;="&amp;$F1332,
sales!$H:$H,"&lt;="&amp;$G1332
))</f>
        <v/>
      </c>
      <c r="O1332" s="10" t="str">
        <f t="shared" si="230"/>
        <v/>
      </c>
      <c r="P1332" s="11" t="str">
        <f t="shared" si="231"/>
        <v/>
      </c>
      <c r="Q1332" s="12" t="str">
        <f t="shared" ca="1" si="232"/>
        <v/>
      </c>
      <c r="R1332" s="100"/>
      <c r="S1332" s="14"/>
      <c r="T1332" s="15" t="str">
        <f t="shared" ca="1" si="233"/>
        <v/>
      </c>
      <c r="U1332" s="15" t="str">
        <f t="shared" ca="1" si="234"/>
        <v/>
      </c>
      <c r="V1332" s="16"/>
      <c r="W1332" s="17" t="str">
        <f t="shared" ca="1" si="235"/>
        <v/>
      </c>
      <c r="X1332" s="18" t="str">
        <f t="shared" ca="1" si="236"/>
        <v/>
      </c>
    </row>
    <row r="1333" spans="1:24" x14ac:dyDescent="0.35">
      <c r="A1333" s="3">
        <v>1329</v>
      </c>
      <c r="B1333" s="4"/>
      <c r="C1333" s="4"/>
      <c r="D1333" s="5" t="str">
        <f t="shared" si="227"/>
        <v/>
      </c>
      <c r="E1333" s="4"/>
      <c r="F1333" s="6"/>
      <c r="G1333" s="6"/>
      <c r="H1333" s="7" t="str">
        <f t="shared" ca="1" si="228"/>
        <v/>
      </c>
      <c r="I1333" s="8" t="str">
        <f t="shared" ca="1" si="229"/>
        <v/>
      </c>
      <c r="J1333" s="8" t="str">
        <f>IF(C1333="","",
COUNTIFS(
sales!$C:$C,$C1333,
sales!$E:$E,$E1333,
sales!$H:$H,"&gt;="&amp;$F1333,
sales!$H:$H,"&lt;="&amp;$G1333
))</f>
        <v/>
      </c>
      <c r="K1333" s="9" t="str">
        <f>IF(COUNTIFS(sales!C:C, C1333)=0,"",
_xlfn.MAXIFS(sales!H:H, sales!C:C, C1333))</f>
        <v/>
      </c>
      <c r="L1333" s="4"/>
      <c r="M1333" s="4"/>
      <c r="N1333" s="10" t="str">
        <f>IF(C1333="","",
SUMIFS(
sales!$I:$I,
sales!$C:$C,$C1333,
sales!$E:$E,$E1333,
sales!$H:$H,"&gt;="&amp;$F1333,
sales!$H:$H,"&lt;="&amp;$G1333
))</f>
        <v/>
      </c>
      <c r="O1333" s="10" t="str">
        <f t="shared" si="230"/>
        <v/>
      </c>
      <c r="P1333" s="11" t="str">
        <f t="shared" si="231"/>
        <v/>
      </c>
      <c r="Q1333" s="12" t="str">
        <f t="shared" ca="1" si="232"/>
        <v/>
      </c>
      <c r="R1333" s="100"/>
      <c r="S1333" s="14"/>
      <c r="T1333" s="15" t="str">
        <f t="shared" ca="1" si="233"/>
        <v/>
      </c>
      <c r="U1333" s="15" t="str">
        <f t="shared" ca="1" si="234"/>
        <v/>
      </c>
      <c r="V1333" s="16"/>
      <c r="W1333" s="17" t="str">
        <f t="shared" ca="1" si="235"/>
        <v/>
      </c>
      <c r="X1333" s="18" t="str">
        <f t="shared" ca="1" si="236"/>
        <v/>
      </c>
    </row>
    <row r="1334" spans="1:24" x14ac:dyDescent="0.35">
      <c r="A1334" s="3">
        <v>1330</v>
      </c>
      <c r="B1334" s="4"/>
      <c r="C1334" s="4"/>
      <c r="D1334" s="5" t="str">
        <f t="shared" si="227"/>
        <v/>
      </c>
      <c r="E1334" s="4"/>
      <c r="F1334" s="6"/>
      <c r="G1334" s="6"/>
      <c r="H1334" s="7" t="str">
        <f t="shared" ca="1" si="228"/>
        <v/>
      </c>
      <c r="I1334" s="8" t="str">
        <f t="shared" ca="1" si="229"/>
        <v/>
      </c>
      <c r="J1334" s="8" t="str">
        <f>IF(C1334="","",
COUNTIFS(
sales!$C:$C,$C1334,
sales!$E:$E,$E1334,
sales!$H:$H,"&gt;="&amp;$F1334,
sales!$H:$H,"&lt;="&amp;$G1334
))</f>
        <v/>
      </c>
      <c r="K1334" s="9" t="str">
        <f>IF(COUNTIFS(sales!C:C, C1334)=0,"",
_xlfn.MAXIFS(sales!H:H, sales!C:C, C1334))</f>
        <v/>
      </c>
      <c r="L1334" s="4"/>
      <c r="M1334" s="4"/>
      <c r="N1334" s="10" t="str">
        <f>IF(C1334="","",
SUMIFS(
sales!$I:$I,
sales!$C:$C,$C1334,
sales!$E:$E,$E1334,
sales!$H:$H,"&gt;="&amp;$F1334,
sales!$H:$H,"&lt;="&amp;$G1334
))</f>
        <v/>
      </c>
      <c r="O1334" s="10" t="str">
        <f t="shared" si="230"/>
        <v/>
      </c>
      <c r="P1334" s="11" t="str">
        <f t="shared" si="231"/>
        <v/>
      </c>
      <c r="Q1334" s="12" t="str">
        <f t="shared" ca="1" si="232"/>
        <v/>
      </c>
      <c r="R1334" s="100"/>
      <c r="S1334" s="14"/>
      <c r="T1334" s="15" t="str">
        <f t="shared" ca="1" si="233"/>
        <v/>
      </c>
      <c r="U1334" s="15" t="str">
        <f t="shared" ca="1" si="234"/>
        <v/>
      </c>
      <c r="V1334" s="16"/>
      <c r="W1334" s="17" t="str">
        <f t="shared" ca="1" si="235"/>
        <v/>
      </c>
      <c r="X1334" s="18" t="str">
        <f t="shared" ca="1" si="236"/>
        <v/>
      </c>
    </row>
    <row r="1335" spans="1:24" x14ac:dyDescent="0.35">
      <c r="A1335" s="3">
        <v>1331</v>
      </c>
      <c r="B1335" s="4"/>
      <c r="C1335" s="4"/>
      <c r="D1335" s="5" t="str">
        <f t="shared" si="227"/>
        <v/>
      </c>
      <c r="E1335" s="4"/>
      <c r="F1335" s="6"/>
      <c r="G1335" s="6"/>
      <c r="H1335" s="7" t="str">
        <f t="shared" ca="1" si="228"/>
        <v/>
      </c>
      <c r="I1335" s="8" t="str">
        <f t="shared" ca="1" si="229"/>
        <v/>
      </c>
      <c r="J1335" s="8" t="str">
        <f>IF(C1335="","",
COUNTIFS(
sales!$C:$C,$C1335,
sales!$E:$E,$E1335,
sales!$H:$H,"&gt;="&amp;$F1335,
sales!$H:$H,"&lt;="&amp;$G1335
))</f>
        <v/>
      </c>
      <c r="K1335" s="9" t="str">
        <f>IF(COUNTIFS(sales!C:C, C1335)=0,"",
_xlfn.MAXIFS(sales!H:H, sales!C:C, C1335))</f>
        <v/>
      </c>
      <c r="L1335" s="4"/>
      <c r="M1335" s="4"/>
      <c r="N1335" s="10" t="str">
        <f>IF(C1335="","",
SUMIFS(
sales!$I:$I,
sales!$C:$C,$C1335,
sales!$E:$E,$E1335,
sales!$H:$H,"&gt;="&amp;$F1335,
sales!$H:$H,"&lt;="&amp;$G1335
))</f>
        <v/>
      </c>
      <c r="O1335" s="10" t="str">
        <f t="shared" si="230"/>
        <v/>
      </c>
      <c r="P1335" s="11" t="str">
        <f t="shared" si="231"/>
        <v/>
      </c>
      <c r="Q1335" s="12" t="str">
        <f t="shared" ca="1" si="232"/>
        <v/>
      </c>
      <c r="R1335" s="100"/>
      <c r="S1335" s="14"/>
      <c r="T1335" s="15" t="str">
        <f t="shared" ca="1" si="233"/>
        <v/>
      </c>
      <c r="U1335" s="15" t="str">
        <f t="shared" ca="1" si="234"/>
        <v/>
      </c>
      <c r="V1335" s="16"/>
      <c r="W1335" s="17" t="str">
        <f t="shared" ca="1" si="235"/>
        <v/>
      </c>
      <c r="X1335" s="18" t="str">
        <f t="shared" ca="1" si="236"/>
        <v/>
      </c>
    </row>
    <row r="1336" spans="1:24" x14ac:dyDescent="0.35">
      <c r="A1336" s="3">
        <v>1332</v>
      </c>
      <c r="B1336" s="4"/>
      <c r="C1336" s="4"/>
      <c r="D1336" s="5" t="str">
        <f t="shared" si="227"/>
        <v/>
      </c>
      <c r="E1336" s="4"/>
      <c r="F1336" s="6"/>
      <c r="G1336" s="6"/>
      <c r="H1336" s="7" t="str">
        <f t="shared" ca="1" si="228"/>
        <v/>
      </c>
      <c r="I1336" s="8" t="str">
        <f t="shared" ca="1" si="229"/>
        <v/>
      </c>
      <c r="J1336" s="8" t="str">
        <f>IF(C1336="","",
COUNTIFS(
sales!$C:$C,$C1336,
sales!$E:$E,$E1336,
sales!$H:$H,"&gt;="&amp;$F1336,
sales!$H:$H,"&lt;="&amp;$G1336
))</f>
        <v/>
      </c>
      <c r="K1336" s="9" t="str">
        <f>IF(COUNTIFS(sales!C:C, C1336)=0,"",
_xlfn.MAXIFS(sales!H:H, sales!C:C, C1336))</f>
        <v/>
      </c>
      <c r="L1336" s="4"/>
      <c r="M1336" s="4"/>
      <c r="N1336" s="10" t="str">
        <f>IF(C1336="","",
SUMIFS(
sales!$I:$I,
sales!$C:$C,$C1336,
sales!$E:$E,$E1336,
sales!$H:$H,"&gt;="&amp;$F1336,
sales!$H:$H,"&lt;="&amp;$G1336
))</f>
        <v/>
      </c>
      <c r="O1336" s="10" t="str">
        <f t="shared" si="230"/>
        <v/>
      </c>
      <c r="P1336" s="11" t="str">
        <f t="shared" si="231"/>
        <v/>
      </c>
      <c r="Q1336" s="12" t="str">
        <f t="shared" ca="1" si="232"/>
        <v/>
      </c>
      <c r="R1336" s="100"/>
      <c r="S1336" s="14"/>
      <c r="T1336" s="15" t="str">
        <f t="shared" ca="1" si="233"/>
        <v/>
      </c>
      <c r="U1336" s="15" t="str">
        <f t="shared" ca="1" si="234"/>
        <v/>
      </c>
      <c r="V1336" s="16"/>
      <c r="W1336" s="17" t="str">
        <f t="shared" ca="1" si="235"/>
        <v/>
      </c>
      <c r="X1336" s="18" t="str">
        <f t="shared" ca="1" si="236"/>
        <v/>
      </c>
    </row>
    <row r="1337" spans="1:24" x14ac:dyDescent="0.35">
      <c r="A1337" s="3">
        <v>1333</v>
      </c>
      <c r="B1337" s="4"/>
      <c r="C1337" s="4"/>
      <c r="D1337" s="5" t="str">
        <f t="shared" si="227"/>
        <v/>
      </c>
      <c r="E1337" s="4"/>
      <c r="F1337" s="6"/>
      <c r="G1337" s="6"/>
      <c r="H1337" s="7" t="str">
        <f t="shared" ca="1" si="228"/>
        <v/>
      </c>
      <c r="I1337" s="8" t="str">
        <f t="shared" ca="1" si="229"/>
        <v/>
      </c>
      <c r="J1337" s="8" t="str">
        <f>IF(C1337="","",
COUNTIFS(
sales!$C:$C,$C1337,
sales!$E:$E,$E1337,
sales!$H:$H,"&gt;="&amp;$F1337,
sales!$H:$H,"&lt;="&amp;$G1337
))</f>
        <v/>
      </c>
      <c r="K1337" s="9" t="str">
        <f>IF(COUNTIFS(sales!C:C, C1337)=0,"",
_xlfn.MAXIFS(sales!H:H, sales!C:C, C1337))</f>
        <v/>
      </c>
      <c r="L1337" s="4"/>
      <c r="M1337" s="4"/>
      <c r="N1337" s="10" t="str">
        <f>IF(C1337="","",
SUMIFS(
sales!$I:$I,
sales!$C:$C,$C1337,
sales!$E:$E,$E1337,
sales!$H:$H,"&gt;="&amp;$F1337,
sales!$H:$H,"&lt;="&amp;$G1337
))</f>
        <v/>
      </c>
      <c r="O1337" s="10" t="str">
        <f t="shared" si="230"/>
        <v/>
      </c>
      <c r="P1337" s="11" t="str">
        <f t="shared" si="231"/>
        <v/>
      </c>
      <c r="Q1337" s="12" t="str">
        <f t="shared" ca="1" si="232"/>
        <v/>
      </c>
      <c r="R1337" s="100"/>
      <c r="S1337" s="14"/>
      <c r="T1337" s="15" t="str">
        <f t="shared" ca="1" si="233"/>
        <v/>
      </c>
      <c r="U1337" s="15" t="str">
        <f t="shared" ca="1" si="234"/>
        <v/>
      </c>
      <c r="V1337" s="16"/>
      <c r="W1337" s="17" t="str">
        <f t="shared" ca="1" si="235"/>
        <v/>
      </c>
      <c r="X1337" s="18" t="str">
        <f t="shared" ca="1" si="236"/>
        <v/>
      </c>
    </row>
    <row r="1338" spans="1:24" x14ac:dyDescent="0.35">
      <c r="A1338" s="3">
        <v>1334</v>
      </c>
      <c r="B1338" s="4"/>
      <c r="C1338" s="4"/>
      <c r="D1338" s="5" t="str">
        <f t="shared" si="227"/>
        <v/>
      </c>
      <c r="E1338" s="4"/>
      <c r="F1338" s="6"/>
      <c r="G1338" s="6"/>
      <c r="H1338" s="7" t="str">
        <f t="shared" ca="1" si="228"/>
        <v/>
      </c>
      <c r="I1338" s="8" t="str">
        <f t="shared" ca="1" si="229"/>
        <v/>
      </c>
      <c r="J1338" s="8" t="str">
        <f>IF(C1338="","",
COUNTIFS(
sales!$C:$C,$C1338,
sales!$E:$E,$E1338,
sales!$H:$H,"&gt;="&amp;$F1338,
sales!$H:$H,"&lt;="&amp;$G1338
))</f>
        <v/>
      </c>
      <c r="K1338" s="9" t="str">
        <f>IF(COUNTIFS(sales!C:C, C1338)=0,"",
_xlfn.MAXIFS(sales!H:H, sales!C:C, C1338))</f>
        <v/>
      </c>
      <c r="L1338" s="4"/>
      <c r="M1338" s="4"/>
      <c r="N1338" s="10" t="str">
        <f>IF(C1338="","",
SUMIFS(
sales!$I:$I,
sales!$C:$C,$C1338,
sales!$E:$E,$E1338,
sales!$H:$H,"&gt;="&amp;$F1338,
sales!$H:$H,"&lt;="&amp;$G1338
))</f>
        <v/>
      </c>
      <c r="O1338" s="10" t="str">
        <f t="shared" si="230"/>
        <v/>
      </c>
      <c r="P1338" s="11" t="str">
        <f t="shared" si="231"/>
        <v/>
      </c>
      <c r="Q1338" s="12" t="str">
        <f t="shared" ca="1" si="232"/>
        <v/>
      </c>
      <c r="R1338" s="100"/>
      <c r="S1338" s="14"/>
      <c r="T1338" s="15" t="str">
        <f t="shared" ca="1" si="233"/>
        <v/>
      </c>
      <c r="U1338" s="15" t="str">
        <f t="shared" ca="1" si="234"/>
        <v/>
      </c>
      <c r="V1338" s="16"/>
      <c r="W1338" s="17" t="str">
        <f t="shared" ca="1" si="235"/>
        <v/>
      </c>
      <c r="X1338" s="18" t="str">
        <f t="shared" ca="1" si="236"/>
        <v/>
      </c>
    </row>
    <row r="1339" spans="1:24" x14ac:dyDescent="0.35">
      <c r="A1339" s="3">
        <v>1335</v>
      </c>
      <c r="B1339" s="4"/>
      <c r="C1339" s="4"/>
      <c r="D1339" s="5" t="str">
        <f t="shared" si="227"/>
        <v/>
      </c>
      <c r="E1339" s="4"/>
      <c r="F1339" s="6"/>
      <c r="G1339" s="6"/>
      <c r="H1339" s="7" t="str">
        <f t="shared" ca="1" si="228"/>
        <v/>
      </c>
      <c r="I1339" s="8" t="str">
        <f t="shared" ca="1" si="229"/>
        <v/>
      </c>
      <c r="J1339" s="8" t="str">
        <f>IF(C1339="","",
COUNTIFS(
sales!$C:$C,$C1339,
sales!$E:$E,$E1339,
sales!$H:$H,"&gt;="&amp;$F1339,
sales!$H:$H,"&lt;="&amp;$G1339
))</f>
        <v/>
      </c>
      <c r="K1339" s="9" t="str">
        <f>IF(COUNTIFS(sales!C:C, C1339)=0,"",
_xlfn.MAXIFS(sales!H:H, sales!C:C, C1339))</f>
        <v/>
      </c>
      <c r="L1339" s="4"/>
      <c r="M1339" s="4"/>
      <c r="N1339" s="10" t="str">
        <f>IF(C1339="","",
SUMIFS(
sales!$I:$I,
sales!$C:$C,$C1339,
sales!$E:$E,$E1339,
sales!$H:$H,"&gt;="&amp;$F1339,
sales!$H:$H,"&lt;="&amp;$G1339
))</f>
        <v/>
      </c>
      <c r="O1339" s="10" t="str">
        <f t="shared" si="230"/>
        <v/>
      </c>
      <c r="P1339" s="11" t="str">
        <f t="shared" si="231"/>
        <v/>
      </c>
      <c r="Q1339" s="12" t="str">
        <f t="shared" ca="1" si="232"/>
        <v/>
      </c>
      <c r="R1339" s="100"/>
      <c r="S1339" s="14"/>
      <c r="T1339" s="15" t="str">
        <f t="shared" ca="1" si="233"/>
        <v/>
      </c>
      <c r="U1339" s="15" t="str">
        <f t="shared" ca="1" si="234"/>
        <v/>
      </c>
      <c r="V1339" s="16"/>
      <c r="W1339" s="17" t="str">
        <f t="shared" ca="1" si="235"/>
        <v/>
      </c>
      <c r="X1339" s="18" t="str">
        <f t="shared" ca="1" si="236"/>
        <v/>
      </c>
    </row>
    <row r="1340" spans="1:24" x14ac:dyDescent="0.35">
      <c r="A1340" s="3">
        <v>1336</v>
      </c>
      <c r="B1340" s="4"/>
      <c r="C1340" s="4"/>
      <c r="D1340" s="5" t="str">
        <f t="shared" si="227"/>
        <v/>
      </c>
      <c r="E1340" s="4"/>
      <c r="F1340" s="6"/>
      <c r="G1340" s="6"/>
      <c r="H1340" s="7" t="str">
        <f t="shared" ca="1" si="228"/>
        <v/>
      </c>
      <c r="I1340" s="8" t="str">
        <f t="shared" ca="1" si="229"/>
        <v/>
      </c>
      <c r="J1340" s="8" t="str">
        <f>IF(C1340="","",
COUNTIFS(
sales!$C:$C,$C1340,
sales!$E:$E,$E1340,
sales!$H:$H,"&gt;="&amp;$F1340,
sales!$H:$H,"&lt;="&amp;$G1340
))</f>
        <v/>
      </c>
      <c r="K1340" s="9" t="str">
        <f>IF(COUNTIFS(sales!C:C, C1340)=0,"",
_xlfn.MAXIFS(sales!H:H, sales!C:C, C1340))</f>
        <v/>
      </c>
      <c r="L1340" s="4"/>
      <c r="M1340" s="4"/>
      <c r="N1340" s="10" t="str">
        <f>IF(C1340="","",
SUMIFS(
sales!$I:$I,
sales!$C:$C,$C1340,
sales!$E:$E,$E1340,
sales!$H:$H,"&gt;="&amp;$F1340,
sales!$H:$H,"&lt;="&amp;$G1340
))</f>
        <v/>
      </c>
      <c r="O1340" s="10" t="str">
        <f t="shared" si="230"/>
        <v/>
      </c>
      <c r="P1340" s="11" t="str">
        <f t="shared" si="231"/>
        <v/>
      </c>
      <c r="Q1340" s="12" t="str">
        <f t="shared" ca="1" si="232"/>
        <v/>
      </c>
      <c r="R1340" s="100"/>
      <c r="S1340" s="14"/>
      <c r="T1340" s="15" t="str">
        <f t="shared" ca="1" si="233"/>
        <v/>
      </c>
      <c r="U1340" s="15" t="str">
        <f t="shared" ca="1" si="234"/>
        <v/>
      </c>
      <c r="V1340" s="16"/>
      <c r="W1340" s="17" t="str">
        <f t="shared" ca="1" si="235"/>
        <v/>
      </c>
      <c r="X1340" s="18" t="str">
        <f t="shared" ca="1" si="236"/>
        <v/>
      </c>
    </row>
    <row r="1341" spans="1:24" x14ac:dyDescent="0.35">
      <c r="A1341" s="3">
        <v>1337</v>
      </c>
      <c r="B1341" s="4"/>
      <c r="C1341" s="4"/>
      <c r="D1341" s="5" t="str">
        <f t="shared" si="227"/>
        <v/>
      </c>
      <c r="E1341" s="4"/>
      <c r="F1341" s="6"/>
      <c r="G1341" s="6"/>
      <c r="H1341" s="7" t="str">
        <f t="shared" ca="1" si="228"/>
        <v/>
      </c>
      <c r="I1341" s="8" t="str">
        <f t="shared" ca="1" si="229"/>
        <v/>
      </c>
      <c r="J1341" s="8" t="str">
        <f>IF(C1341="","",
COUNTIFS(
sales!$C:$C,$C1341,
sales!$E:$E,$E1341,
sales!$H:$H,"&gt;="&amp;$F1341,
sales!$H:$H,"&lt;="&amp;$G1341
))</f>
        <v/>
      </c>
      <c r="K1341" s="9" t="str">
        <f>IF(COUNTIFS(sales!C:C, C1341)=0,"",
_xlfn.MAXIFS(sales!H:H, sales!C:C, C1341))</f>
        <v/>
      </c>
      <c r="L1341" s="4"/>
      <c r="M1341" s="4"/>
      <c r="N1341" s="10" t="str">
        <f>IF(C1341="","",
SUMIFS(
sales!$I:$I,
sales!$C:$C,$C1341,
sales!$E:$E,$E1341,
sales!$H:$H,"&gt;="&amp;$F1341,
sales!$H:$H,"&lt;="&amp;$G1341
))</f>
        <v/>
      </c>
      <c r="O1341" s="10" t="str">
        <f t="shared" si="230"/>
        <v/>
      </c>
      <c r="P1341" s="11" t="str">
        <f t="shared" si="231"/>
        <v/>
      </c>
      <c r="Q1341" s="12" t="str">
        <f t="shared" ca="1" si="232"/>
        <v/>
      </c>
      <c r="R1341" s="100"/>
      <c r="S1341" s="14"/>
      <c r="T1341" s="15" t="str">
        <f t="shared" ca="1" si="233"/>
        <v/>
      </c>
      <c r="U1341" s="15" t="str">
        <f t="shared" ca="1" si="234"/>
        <v/>
      </c>
      <c r="V1341" s="16"/>
      <c r="W1341" s="17" t="str">
        <f t="shared" ca="1" si="235"/>
        <v/>
      </c>
      <c r="X1341" s="18" t="str">
        <f t="shared" ca="1" si="236"/>
        <v/>
      </c>
    </row>
    <row r="1342" spans="1:24" x14ac:dyDescent="0.35">
      <c r="A1342" s="3">
        <v>1338</v>
      </c>
      <c r="B1342" s="4"/>
      <c r="C1342" s="4"/>
      <c r="D1342" s="5" t="str">
        <f t="shared" si="227"/>
        <v/>
      </c>
      <c r="E1342" s="4"/>
      <c r="F1342" s="6"/>
      <c r="G1342" s="6"/>
      <c r="H1342" s="7" t="str">
        <f t="shared" ca="1" si="228"/>
        <v/>
      </c>
      <c r="I1342" s="8" t="str">
        <f t="shared" ca="1" si="229"/>
        <v/>
      </c>
      <c r="J1342" s="8" t="str">
        <f>IF(C1342="","",
COUNTIFS(
sales!$C:$C,$C1342,
sales!$E:$E,$E1342,
sales!$H:$H,"&gt;="&amp;$F1342,
sales!$H:$H,"&lt;="&amp;$G1342
))</f>
        <v/>
      </c>
      <c r="K1342" s="9" t="str">
        <f>IF(COUNTIFS(sales!C:C, C1342)=0,"",
_xlfn.MAXIFS(sales!H:H, sales!C:C, C1342))</f>
        <v/>
      </c>
      <c r="L1342" s="4"/>
      <c r="M1342" s="4"/>
      <c r="N1342" s="10" t="str">
        <f>IF(C1342="","",
SUMIFS(
sales!$I:$I,
sales!$C:$C,$C1342,
sales!$E:$E,$E1342,
sales!$H:$H,"&gt;="&amp;$F1342,
sales!$H:$H,"&lt;="&amp;$G1342
))</f>
        <v/>
      </c>
      <c r="O1342" s="10" t="str">
        <f t="shared" si="230"/>
        <v/>
      </c>
      <c r="P1342" s="11" t="str">
        <f t="shared" si="231"/>
        <v/>
      </c>
      <c r="Q1342" s="12" t="str">
        <f t="shared" ca="1" si="232"/>
        <v/>
      </c>
      <c r="R1342" s="100"/>
      <c r="S1342" s="14"/>
      <c r="T1342" s="15" t="str">
        <f t="shared" ca="1" si="233"/>
        <v/>
      </c>
      <c r="U1342" s="15" t="str">
        <f t="shared" ca="1" si="234"/>
        <v/>
      </c>
      <c r="V1342" s="16"/>
      <c r="W1342" s="17" t="str">
        <f t="shared" ca="1" si="235"/>
        <v/>
      </c>
      <c r="X1342" s="18" t="str">
        <f t="shared" ca="1" si="236"/>
        <v/>
      </c>
    </row>
    <row r="1343" spans="1:24" x14ac:dyDescent="0.35">
      <c r="A1343" s="3">
        <v>1339</v>
      </c>
      <c r="B1343" s="4"/>
      <c r="C1343" s="4"/>
      <c r="D1343" s="5" t="str">
        <f t="shared" si="227"/>
        <v/>
      </c>
      <c r="E1343" s="4"/>
      <c r="F1343" s="6"/>
      <c r="G1343" s="6"/>
      <c r="H1343" s="7" t="str">
        <f t="shared" ca="1" si="228"/>
        <v/>
      </c>
      <c r="I1343" s="8" t="str">
        <f t="shared" ca="1" si="229"/>
        <v/>
      </c>
      <c r="J1343" s="8" t="str">
        <f>IF(C1343="","",
COUNTIFS(
sales!$C:$C,$C1343,
sales!$E:$E,$E1343,
sales!$H:$H,"&gt;="&amp;$F1343,
sales!$H:$H,"&lt;="&amp;$G1343
))</f>
        <v/>
      </c>
      <c r="K1343" s="9" t="str">
        <f>IF(COUNTIFS(sales!C:C, C1343)=0,"",
_xlfn.MAXIFS(sales!H:H, sales!C:C, C1343))</f>
        <v/>
      </c>
      <c r="L1343" s="4"/>
      <c r="M1343" s="4"/>
      <c r="N1343" s="10" t="str">
        <f>IF(C1343="","",
SUMIFS(
sales!$I:$I,
sales!$C:$C,$C1343,
sales!$E:$E,$E1343,
sales!$H:$H,"&gt;="&amp;$F1343,
sales!$H:$H,"&lt;="&amp;$G1343
))</f>
        <v/>
      </c>
      <c r="O1343" s="10" t="str">
        <f t="shared" si="230"/>
        <v/>
      </c>
      <c r="P1343" s="11" t="str">
        <f t="shared" si="231"/>
        <v/>
      </c>
      <c r="Q1343" s="12" t="str">
        <f t="shared" ca="1" si="232"/>
        <v/>
      </c>
      <c r="R1343" s="100"/>
      <c r="S1343" s="14"/>
      <c r="T1343" s="15" t="str">
        <f t="shared" ca="1" si="233"/>
        <v/>
      </c>
      <c r="U1343" s="15" t="str">
        <f t="shared" ca="1" si="234"/>
        <v/>
      </c>
      <c r="V1343" s="16"/>
      <c r="W1343" s="17" t="str">
        <f t="shared" ca="1" si="235"/>
        <v/>
      </c>
      <c r="X1343" s="18" t="str">
        <f t="shared" ca="1" si="236"/>
        <v/>
      </c>
    </row>
    <row r="1344" spans="1:24" x14ac:dyDescent="0.35">
      <c r="A1344" s="3">
        <v>1340</v>
      </c>
      <c r="B1344" s="4"/>
      <c r="C1344" s="4"/>
      <c r="D1344" s="5" t="str">
        <f t="shared" si="227"/>
        <v/>
      </c>
      <c r="E1344" s="4"/>
      <c r="F1344" s="6"/>
      <c r="G1344" s="6"/>
      <c r="H1344" s="7" t="str">
        <f t="shared" ca="1" si="228"/>
        <v/>
      </c>
      <c r="I1344" s="8" t="str">
        <f t="shared" ca="1" si="229"/>
        <v/>
      </c>
      <c r="J1344" s="8" t="str">
        <f>IF(C1344="","",
COUNTIFS(
sales!$C:$C,$C1344,
sales!$E:$E,$E1344,
sales!$H:$H,"&gt;="&amp;$F1344,
sales!$H:$H,"&lt;="&amp;$G1344
))</f>
        <v/>
      </c>
      <c r="K1344" s="9" t="str">
        <f>IF(COUNTIFS(sales!C:C, C1344)=0,"",
_xlfn.MAXIFS(sales!H:H, sales!C:C, C1344))</f>
        <v/>
      </c>
      <c r="L1344" s="4"/>
      <c r="M1344" s="4"/>
      <c r="N1344" s="10" t="str">
        <f>IF(C1344="","",
SUMIFS(
sales!$I:$I,
sales!$C:$C,$C1344,
sales!$E:$E,$E1344,
sales!$H:$H,"&gt;="&amp;$F1344,
sales!$H:$H,"&lt;="&amp;$G1344
))</f>
        <v/>
      </c>
      <c r="O1344" s="10" t="str">
        <f t="shared" si="230"/>
        <v/>
      </c>
      <c r="P1344" s="11" t="str">
        <f t="shared" si="231"/>
        <v/>
      </c>
      <c r="Q1344" s="12" t="str">
        <f t="shared" ca="1" si="232"/>
        <v/>
      </c>
      <c r="R1344" s="100"/>
      <c r="S1344" s="14"/>
      <c r="T1344" s="15" t="str">
        <f t="shared" ca="1" si="233"/>
        <v/>
      </c>
      <c r="U1344" s="15" t="str">
        <f t="shared" ca="1" si="234"/>
        <v/>
      </c>
      <c r="V1344" s="16"/>
      <c r="W1344" s="17" t="str">
        <f t="shared" ca="1" si="235"/>
        <v/>
      </c>
      <c r="X1344" s="18" t="str">
        <f t="shared" ca="1" si="236"/>
        <v/>
      </c>
    </row>
    <row r="1345" spans="1:24" x14ac:dyDescent="0.35">
      <c r="A1345" s="3">
        <v>1341</v>
      </c>
      <c r="B1345" s="4"/>
      <c r="C1345" s="4"/>
      <c r="D1345" s="5" t="str">
        <f t="shared" si="227"/>
        <v/>
      </c>
      <c r="E1345" s="4"/>
      <c r="F1345" s="6"/>
      <c r="G1345" s="6"/>
      <c r="H1345" s="7" t="str">
        <f t="shared" ca="1" si="228"/>
        <v/>
      </c>
      <c r="I1345" s="8" t="str">
        <f t="shared" ca="1" si="229"/>
        <v/>
      </c>
      <c r="J1345" s="8" t="str">
        <f>IF(C1345="","",
COUNTIFS(
sales!$C:$C,$C1345,
sales!$E:$E,$E1345,
sales!$H:$H,"&gt;="&amp;$F1345,
sales!$H:$H,"&lt;="&amp;$G1345
))</f>
        <v/>
      </c>
      <c r="K1345" s="9" t="str">
        <f>IF(COUNTIFS(sales!C:C, C1345)=0,"",
_xlfn.MAXIFS(sales!H:H, sales!C:C, C1345))</f>
        <v/>
      </c>
      <c r="L1345" s="4"/>
      <c r="M1345" s="4"/>
      <c r="N1345" s="10" t="str">
        <f>IF(C1345="","",
SUMIFS(
sales!$I:$I,
sales!$C:$C,$C1345,
sales!$E:$E,$E1345,
sales!$H:$H,"&gt;="&amp;$F1345,
sales!$H:$H,"&lt;="&amp;$G1345
))</f>
        <v/>
      </c>
      <c r="O1345" s="10" t="str">
        <f t="shared" si="230"/>
        <v/>
      </c>
      <c r="P1345" s="11" t="str">
        <f t="shared" si="231"/>
        <v/>
      </c>
      <c r="Q1345" s="12" t="str">
        <f t="shared" ca="1" si="232"/>
        <v/>
      </c>
      <c r="R1345" s="100"/>
      <c r="S1345" s="14"/>
      <c r="T1345" s="15" t="str">
        <f t="shared" ca="1" si="233"/>
        <v/>
      </c>
      <c r="U1345" s="15" t="str">
        <f t="shared" ca="1" si="234"/>
        <v/>
      </c>
      <c r="V1345" s="16"/>
      <c r="W1345" s="17" t="str">
        <f t="shared" ca="1" si="235"/>
        <v/>
      </c>
      <c r="X1345" s="18" t="str">
        <f t="shared" ca="1" si="236"/>
        <v/>
      </c>
    </row>
    <row r="1346" spans="1:24" x14ac:dyDescent="0.35">
      <c r="A1346" s="3">
        <v>1342</v>
      </c>
      <c r="B1346" s="4"/>
      <c r="C1346" s="4"/>
      <c r="D1346" s="5" t="str">
        <f t="shared" si="227"/>
        <v/>
      </c>
      <c r="E1346" s="4"/>
      <c r="F1346" s="6"/>
      <c r="G1346" s="6"/>
      <c r="H1346" s="7" t="str">
        <f t="shared" ca="1" si="228"/>
        <v/>
      </c>
      <c r="I1346" s="8" t="str">
        <f t="shared" ca="1" si="229"/>
        <v/>
      </c>
      <c r="J1346" s="8" t="str">
        <f>IF(C1346="","",
COUNTIFS(
sales!$C:$C,$C1346,
sales!$E:$E,$E1346,
sales!$H:$H,"&gt;="&amp;$F1346,
sales!$H:$H,"&lt;="&amp;$G1346
))</f>
        <v/>
      </c>
      <c r="K1346" s="9" t="str">
        <f>IF(COUNTIFS(sales!C:C, C1346)=0,"",
_xlfn.MAXIFS(sales!H:H, sales!C:C, C1346))</f>
        <v/>
      </c>
      <c r="L1346" s="4"/>
      <c r="M1346" s="4"/>
      <c r="N1346" s="10" t="str">
        <f>IF(C1346="","",
SUMIFS(
sales!$I:$I,
sales!$C:$C,$C1346,
sales!$E:$E,$E1346,
sales!$H:$H,"&gt;="&amp;$F1346,
sales!$H:$H,"&lt;="&amp;$G1346
))</f>
        <v/>
      </c>
      <c r="O1346" s="10" t="str">
        <f t="shared" si="230"/>
        <v/>
      </c>
      <c r="P1346" s="11" t="str">
        <f t="shared" si="231"/>
        <v/>
      </c>
      <c r="Q1346" s="12" t="str">
        <f t="shared" ca="1" si="232"/>
        <v/>
      </c>
      <c r="R1346" s="100"/>
      <c r="S1346" s="14"/>
      <c r="T1346" s="15" t="str">
        <f t="shared" ca="1" si="233"/>
        <v/>
      </c>
      <c r="U1346" s="15" t="str">
        <f t="shared" ca="1" si="234"/>
        <v/>
      </c>
      <c r="V1346" s="16"/>
      <c r="W1346" s="17" t="str">
        <f t="shared" ca="1" si="235"/>
        <v/>
      </c>
      <c r="X1346" s="18" t="str">
        <f t="shared" ca="1" si="236"/>
        <v/>
      </c>
    </row>
    <row r="1347" spans="1:24" x14ac:dyDescent="0.35">
      <c r="A1347" s="3">
        <v>1343</v>
      </c>
      <c r="B1347" s="4"/>
      <c r="C1347" s="4"/>
      <c r="D1347" s="5" t="str">
        <f t="shared" si="227"/>
        <v/>
      </c>
      <c r="E1347" s="4"/>
      <c r="F1347" s="6"/>
      <c r="G1347" s="6"/>
      <c r="H1347" s="7" t="str">
        <f t="shared" ca="1" si="228"/>
        <v/>
      </c>
      <c r="I1347" s="8" t="str">
        <f t="shared" ca="1" si="229"/>
        <v/>
      </c>
      <c r="J1347" s="8" t="str">
        <f>IF(C1347="","",
COUNTIFS(
sales!$C:$C,$C1347,
sales!$E:$E,$E1347,
sales!$H:$H,"&gt;="&amp;$F1347,
sales!$H:$H,"&lt;="&amp;$G1347
))</f>
        <v/>
      </c>
      <c r="K1347" s="9" t="str">
        <f>IF(COUNTIFS(sales!C:C, C1347)=0,"",
_xlfn.MAXIFS(sales!H:H, sales!C:C, C1347))</f>
        <v/>
      </c>
      <c r="L1347" s="4"/>
      <c r="M1347" s="4"/>
      <c r="N1347" s="10" t="str">
        <f>IF(C1347="","",
SUMIFS(
sales!$I:$I,
sales!$C:$C,$C1347,
sales!$E:$E,$E1347,
sales!$H:$H,"&gt;="&amp;$F1347,
sales!$H:$H,"&lt;="&amp;$G1347
))</f>
        <v/>
      </c>
      <c r="O1347" s="10" t="str">
        <f t="shared" si="230"/>
        <v/>
      </c>
      <c r="P1347" s="11" t="str">
        <f t="shared" si="231"/>
        <v/>
      </c>
      <c r="Q1347" s="12" t="str">
        <f t="shared" ca="1" si="232"/>
        <v/>
      </c>
      <c r="R1347" s="100"/>
      <c r="S1347" s="14"/>
      <c r="T1347" s="15" t="str">
        <f t="shared" ca="1" si="233"/>
        <v/>
      </c>
      <c r="U1347" s="15" t="str">
        <f t="shared" ca="1" si="234"/>
        <v/>
      </c>
      <c r="V1347" s="16"/>
      <c r="W1347" s="17" t="str">
        <f t="shared" ca="1" si="235"/>
        <v/>
      </c>
      <c r="X1347" s="18" t="str">
        <f t="shared" ca="1" si="236"/>
        <v/>
      </c>
    </row>
    <row r="1348" spans="1:24" x14ac:dyDescent="0.35">
      <c r="A1348" s="3">
        <v>1344</v>
      </c>
      <c r="B1348" s="4"/>
      <c r="C1348" s="4"/>
      <c r="D1348" s="5" t="str">
        <f t="shared" si="227"/>
        <v/>
      </c>
      <c r="E1348" s="4"/>
      <c r="F1348" s="6"/>
      <c r="G1348" s="6"/>
      <c r="H1348" s="7" t="str">
        <f t="shared" ca="1" si="228"/>
        <v/>
      </c>
      <c r="I1348" s="8" t="str">
        <f t="shared" ca="1" si="229"/>
        <v/>
      </c>
      <c r="J1348" s="8" t="str">
        <f>IF(C1348="","",
COUNTIFS(
sales!$C:$C,$C1348,
sales!$E:$E,$E1348,
sales!$H:$H,"&gt;="&amp;$F1348,
sales!$H:$H,"&lt;="&amp;$G1348
))</f>
        <v/>
      </c>
      <c r="K1348" s="9" t="str">
        <f>IF(COUNTIFS(sales!C:C, C1348)=0,"",
_xlfn.MAXIFS(sales!H:H, sales!C:C, C1348))</f>
        <v/>
      </c>
      <c r="L1348" s="4"/>
      <c r="M1348" s="4"/>
      <c r="N1348" s="10" t="str">
        <f>IF(C1348="","",
SUMIFS(
sales!$I:$I,
sales!$C:$C,$C1348,
sales!$E:$E,$E1348,
sales!$H:$H,"&gt;="&amp;$F1348,
sales!$H:$H,"&lt;="&amp;$G1348
))</f>
        <v/>
      </c>
      <c r="O1348" s="10" t="str">
        <f t="shared" si="230"/>
        <v/>
      </c>
      <c r="P1348" s="11" t="str">
        <f t="shared" si="231"/>
        <v/>
      </c>
      <c r="Q1348" s="12" t="str">
        <f t="shared" ca="1" si="232"/>
        <v/>
      </c>
      <c r="R1348" s="100"/>
      <c r="S1348" s="14"/>
      <c r="T1348" s="15" t="str">
        <f t="shared" ca="1" si="233"/>
        <v/>
      </c>
      <c r="U1348" s="15" t="str">
        <f t="shared" ca="1" si="234"/>
        <v/>
      </c>
      <c r="V1348" s="16"/>
      <c r="W1348" s="17" t="str">
        <f t="shared" ca="1" si="235"/>
        <v/>
      </c>
      <c r="X1348" s="18" t="str">
        <f t="shared" ca="1" si="236"/>
        <v/>
      </c>
    </row>
    <row r="1349" spans="1:24" x14ac:dyDescent="0.35">
      <c r="A1349" s="3">
        <v>1345</v>
      </c>
      <c r="B1349" s="4"/>
      <c r="C1349" s="4"/>
      <c r="D1349" s="5" t="str">
        <f t="shared" si="227"/>
        <v/>
      </c>
      <c r="E1349" s="4"/>
      <c r="F1349" s="6"/>
      <c r="G1349" s="6"/>
      <c r="H1349" s="7" t="str">
        <f t="shared" ca="1" si="228"/>
        <v/>
      </c>
      <c r="I1349" s="8" t="str">
        <f t="shared" ca="1" si="229"/>
        <v/>
      </c>
      <c r="J1349" s="8" t="str">
        <f>IF(C1349="","",
COUNTIFS(
sales!$C:$C,$C1349,
sales!$E:$E,$E1349,
sales!$H:$H,"&gt;="&amp;$F1349,
sales!$H:$H,"&lt;="&amp;$G1349
))</f>
        <v/>
      </c>
      <c r="K1349" s="9" t="str">
        <f>IF(COUNTIFS(sales!C:C, C1349)=0,"",
_xlfn.MAXIFS(sales!H:H, sales!C:C, C1349))</f>
        <v/>
      </c>
      <c r="L1349" s="4"/>
      <c r="M1349" s="4"/>
      <c r="N1349" s="10" t="str">
        <f>IF(C1349="","",
SUMIFS(
sales!$I:$I,
sales!$C:$C,$C1349,
sales!$E:$E,$E1349,
sales!$H:$H,"&gt;="&amp;$F1349,
sales!$H:$H,"&lt;="&amp;$G1349
))</f>
        <v/>
      </c>
      <c r="O1349" s="10" t="str">
        <f t="shared" si="230"/>
        <v/>
      </c>
      <c r="P1349" s="11" t="str">
        <f t="shared" si="231"/>
        <v/>
      </c>
      <c r="Q1349" s="12" t="str">
        <f t="shared" ca="1" si="232"/>
        <v/>
      </c>
      <c r="R1349" s="100"/>
      <c r="S1349" s="14"/>
      <c r="T1349" s="15" t="str">
        <f t="shared" ca="1" si="233"/>
        <v/>
      </c>
      <c r="U1349" s="15" t="str">
        <f t="shared" ca="1" si="234"/>
        <v/>
      </c>
      <c r="V1349" s="16"/>
      <c r="W1349" s="17" t="str">
        <f t="shared" ca="1" si="235"/>
        <v/>
      </c>
      <c r="X1349" s="18" t="str">
        <f t="shared" ca="1" si="236"/>
        <v/>
      </c>
    </row>
    <row r="1350" spans="1:24" x14ac:dyDescent="0.35">
      <c r="A1350" s="3">
        <v>1346</v>
      </c>
      <c r="B1350" s="4"/>
      <c r="C1350" s="4"/>
      <c r="D1350" s="5" t="str">
        <f t="shared" si="227"/>
        <v/>
      </c>
      <c r="E1350" s="4"/>
      <c r="F1350" s="6"/>
      <c r="G1350" s="6"/>
      <c r="H1350" s="7" t="str">
        <f t="shared" ca="1" si="228"/>
        <v/>
      </c>
      <c r="I1350" s="8" t="str">
        <f t="shared" ca="1" si="229"/>
        <v/>
      </c>
      <c r="J1350" s="8" t="str">
        <f>IF(C1350="","",
COUNTIFS(
sales!$C:$C,$C1350,
sales!$E:$E,$E1350,
sales!$H:$H,"&gt;="&amp;$F1350,
sales!$H:$H,"&lt;="&amp;$G1350
))</f>
        <v/>
      </c>
      <c r="K1350" s="9" t="str">
        <f>IF(COUNTIFS(sales!C:C, C1350)=0,"",
_xlfn.MAXIFS(sales!H:H, sales!C:C, C1350))</f>
        <v/>
      </c>
      <c r="L1350" s="4"/>
      <c r="M1350" s="4"/>
      <c r="N1350" s="10" t="str">
        <f>IF(C1350="","",
SUMIFS(
sales!$I:$I,
sales!$C:$C,$C1350,
sales!$E:$E,$E1350,
sales!$H:$H,"&gt;="&amp;$F1350,
sales!$H:$H,"&lt;="&amp;$G1350
))</f>
        <v/>
      </c>
      <c r="O1350" s="10" t="str">
        <f t="shared" si="230"/>
        <v/>
      </c>
      <c r="P1350" s="11" t="str">
        <f t="shared" si="231"/>
        <v/>
      </c>
      <c r="Q1350" s="12" t="str">
        <f t="shared" ca="1" si="232"/>
        <v/>
      </c>
      <c r="R1350" s="100"/>
      <c r="S1350" s="14"/>
      <c r="T1350" s="15" t="str">
        <f t="shared" ca="1" si="233"/>
        <v/>
      </c>
      <c r="U1350" s="15" t="str">
        <f t="shared" ca="1" si="234"/>
        <v/>
      </c>
      <c r="V1350" s="16"/>
      <c r="W1350" s="17" t="str">
        <f t="shared" ca="1" si="235"/>
        <v/>
      </c>
      <c r="X1350" s="18" t="str">
        <f t="shared" ca="1" si="236"/>
        <v/>
      </c>
    </row>
    <row r="1351" spans="1:24" x14ac:dyDescent="0.35">
      <c r="A1351" s="3">
        <v>1347</v>
      </c>
      <c r="B1351" s="4"/>
      <c r="C1351" s="4"/>
      <c r="D1351" s="5" t="str">
        <f t="shared" si="227"/>
        <v/>
      </c>
      <c r="E1351" s="4"/>
      <c r="F1351" s="6"/>
      <c r="G1351" s="6"/>
      <c r="H1351" s="7" t="str">
        <f t="shared" ca="1" si="228"/>
        <v/>
      </c>
      <c r="I1351" s="8" t="str">
        <f t="shared" ca="1" si="229"/>
        <v/>
      </c>
      <c r="J1351" s="8" t="str">
        <f>IF(C1351="","",
COUNTIFS(
sales!$C:$C,$C1351,
sales!$E:$E,$E1351,
sales!$H:$H,"&gt;="&amp;$F1351,
sales!$H:$H,"&lt;="&amp;$G1351
))</f>
        <v/>
      </c>
      <c r="K1351" s="9" t="str">
        <f>IF(COUNTIFS(sales!C:C, C1351)=0,"",
_xlfn.MAXIFS(sales!H:H, sales!C:C, C1351))</f>
        <v/>
      </c>
      <c r="L1351" s="4"/>
      <c r="M1351" s="4"/>
      <c r="N1351" s="10" t="str">
        <f>IF(C1351="","",
SUMIFS(
sales!$I:$I,
sales!$C:$C,$C1351,
sales!$E:$E,$E1351,
sales!$H:$H,"&gt;="&amp;$F1351,
sales!$H:$H,"&lt;="&amp;$G1351
))</f>
        <v/>
      </c>
      <c r="O1351" s="10" t="str">
        <f t="shared" si="230"/>
        <v/>
      </c>
      <c r="P1351" s="11" t="str">
        <f t="shared" si="231"/>
        <v/>
      </c>
      <c r="Q1351" s="12" t="str">
        <f t="shared" ca="1" si="232"/>
        <v/>
      </c>
      <c r="R1351" s="100"/>
      <c r="S1351" s="14"/>
      <c r="T1351" s="15" t="str">
        <f t="shared" ca="1" si="233"/>
        <v/>
      </c>
      <c r="U1351" s="15" t="str">
        <f t="shared" ca="1" si="234"/>
        <v/>
      </c>
      <c r="V1351" s="16"/>
      <c r="W1351" s="17" t="str">
        <f t="shared" ca="1" si="235"/>
        <v/>
      </c>
      <c r="X1351" s="18" t="str">
        <f t="shared" ca="1" si="236"/>
        <v/>
      </c>
    </row>
    <row r="1352" spans="1:24" x14ac:dyDescent="0.35">
      <c r="A1352" s="3">
        <v>1348</v>
      </c>
      <c r="B1352" s="4"/>
      <c r="C1352" s="4"/>
      <c r="D1352" s="5" t="str">
        <f t="shared" si="227"/>
        <v/>
      </c>
      <c r="E1352" s="4"/>
      <c r="F1352" s="6"/>
      <c r="G1352" s="6"/>
      <c r="H1352" s="7" t="str">
        <f t="shared" ca="1" si="228"/>
        <v/>
      </c>
      <c r="I1352" s="8" t="str">
        <f t="shared" ca="1" si="229"/>
        <v/>
      </c>
      <c r="J1352" s="8" t="str">
        <f>IF(C1352="","",
COUNTIFS(
sales!$C:$C,$C1352,
sales!$E:$E,$E1352,
sales!$H:$H,"&gt;="&amp;$F1352,
sales!$H:$H,"&lt;="&amp;$G1352
))</f>
        <v/>
      </c>
      <c r="K1352" s="9" t="str">
        <f>IF(COUNTIFS(sales!C:C, C1352)=0,"",
_xlfn.MAXIFS(sales!H:H, sales!C:C, C1352))</f>
        <v/>
      </c>
      <c r="L1352" s="4"/>
      <c r="M1352" s="4"/>
      <c r="N1352" s="10" t="str">
        <f>IF(C1352="","",
SUMIFS(
sales!$I:$I,
sales!$C:$C,$C1352,
sales!$E:$E,$E1352,
sales!$H:$H,"&gt;="&amp;$F1352,
sales!$H:$H,"&lt;="&amp;$G1352
))</f>
        <v/>
      </c>
      <c r="O1352" s="10" t="str">
        <f t="shared" si="230"/>
        <v/>
      </c>
      <c r="P1352" s="11" t="str">
        <f t="shared" si="231"/>
        <v/>
      </c>
      <c r="Q1352" s="12" t="str">
        <f t="shared" ca="1" si="232"/>
        <v/>
      </c>
      <c r="R1352" s="100"/>
      <c r="S1352" s="14"/>
      <c r="T1352" s="15" t="str">
        <f t="shared" ca="1" si="233"/>
        <v/>
      </c>
      <c r="U1352" s="15" t="str">
        <f t="shared" ca="1" si="234"/>
        <v/>
      </c>
      <c r="V1352" s="16"/>
      <c r="W1352" s="17" t="str">
        <f t="shared" ca="1" si="235"/>
        <v/>
      </c>
      <c r="X1352" s="18" t="str">
        <f t="shared" ca="1" si="236"/>
        <v/>
      </c>
    </row>
    <row r="1353" spans="1:24" x14ac:dyDescent="0.35">
      <c r="A1353" s="3">
        <v>1349</v>
      </c>
      <c r="B1353" s="4"/>
      <c r="C1353" s="4"/>
      <c r="D1353" s="5" t="str">
        <f t="shared" si="227"/>
        <v/>
      </c>
      <c r="E1353" s="4"/>
      <c r="F1353" s="6"/>
      <c r="G1353" s="6"/>
      <c r="H1353" s="7" t="str">
        <f t="shared" ca="1" si="228"/>
        <v/>
      </c>
      <c r="I1353" s="8" t="str">
        <f t="shared" ca="1" si="229"/>
        <v/>
      </c>
      <c r="J1353" s="8" t="str">
        <f>IF(C1353="","",
COUNTIFS(
sales!$C:$C,$C1353,
sales!$E:$E,$E1353,
sales!$H:$H,"&gt;="&amp;$F1353,
sales!$H:$H,"&lt;="&amp;$G1353
))</f>
        <v/>
      </c>
      <c r="K1353" s="9" t="str">
        <f>IF(COUNTIFS(sales!C:C, C1353)=0,"",
_xlfn.MAXIFS(sales!H:H, sales!C:C, C1353))</f>
        <v/>
      </c>
      <c r="L1353" s="4"/>
      <c r="M1353" s="4"/>
      <c r="N1353" s="10" t="str">
        <f>IF(C1353="","",
SUMIFS(
sales!$I:$I,
sales!$C:$C,$C1353,
sales!$E:$E,$E1353,
sales!$H:$H,"&gt;="&amp;$F1353,
sales!$H:$H,"&lt;="&amp;$G1353
))</f>
        <v/>
      </c>
      <c r="O1353" s="10" t="str">
        <f t="shared" si="230"/>
        <v/>
      </c>
      <c r="P1353" s="11" t="str">
        <f t="shared" si="231"/>
        <v/>
      </c>
      <c r="Q1353" s="12" t="str">
        <f t="shared" ca="1" si="232"/>
        <v/>
      </c>
      <c r="R1353" s="100"/>
      <c r="S1353" s="14"/>
      <c r="T1353" s="15" t="str">
        <f t="shared" ca="1" si="233"/>
        <v/>
      </c>
      <c r="U1353" s="15" t="str">
        <f t="shared" ca="1" si="234"/>
        <v/>
      </c>
      <c r="V1353" s="16"/>
      <c r="W1353" s="17" t="str">
        <f t="shared" ca="1" si="235"/>
        <v/>
      </c>
      <c r="X1353" s="18" t="str">
        <f t="shared" ca="1" si="236"/>
        <v/>
      </c>
    </row>
    <row r="1354" spans="1:24" x14ac:dyDescent="0.35">
      <c r="A1354" s="3">
        <v>1350</v>
      </c>
      <c r="B1354" s="4"/>
      <c r="C1354" s="4"/>
      <c r="D1354" s="5" t="str">
        <f t="shared" si="227"/>
        <v/>
      </c>
      <c r="E1354" s="4"/>
      <c r="F1354" s="6"/>
      <c r="G1354" s="6"/>
      <c r="H1354" s="7" t="str">
        <f t="shared" ca="1" si="228"/>
        <v/>
      </c>
      <c r="I1354" s="8" t="str">
        <f t="shared" ca="1" si="229"/>
        <v/>
      </c>
      <c r="J1354" s="8" t="str">
        <f>IF(C1354="","",
COUNTIFS(
sales!$C:$C,$C1354,
sales!$E:$E,$E1354,
sales!$H:$H,"&gt;="&amp;$F1354,
sales!$H:$H,"&lt;="&amp;$G1354
))</f>
        <v/>
      </c>
      <c r="K1354" s="9" t="str">
        <f>IF(COUNTIFS(sales!C:C, C1354)=0,"",
_xlfn.MAXIFS(sales!H:H, sales!C:C, C1354))</f>
        <v/>
      </c>
      <c r="L1354" s="4"/>
      <c r="M1354" s="4"/>
      <c r="N1354" s="10" t="str">
        <f>IF(C1354="","",
SUMIFS(
sales!$I:$I,
sales!$C:$C,$C1354,
sales!$E:$E,$E1354,
sales!$H:$H,"&gt;="&amp;$F1354,
sales!$H:$H,"&lt;="&amp;$G1354
))</f>
        <v/>
      </c>
      <c r="O1354" s="10" t="str">
        <f t="shared" si="230"/>
        <v/>
      </c>
      <c r="P1354" s="11" t="str">
        <f t="shared" si="231"/>
        <v/>
      </c>
      <c r="Q1354" s="12" t="str">
        <f t="shared" ca="1" si="232"/>
        <v/>
      </c>
      <c r="R1354" s="100"/>
      <c r="S1354" s="14"/>
      <c r="T1354" s="15" t="str">
        <f t="shared" ca="1" si="233"/>
        <v/>
      </c>
      <c r="U1354" s="15" t="str">
        <f t="shared" ca="1" si="234"/>
        <v/>
      </c>
      <c r="V1354" s="16"/>
      <c r="W1354" s="17" t="str">
        <f t="shared" ca="1" si="235"/>
        <v/>
      </c>
      <c r="X1354" s="18" t="str">
        <f t="shared" ca="1" si="236"/>
        <v/>
      </c>
    </row>
    <row r="1355" spans="1:24" x14ac:dyDescent="0.35">
      <c r="A1355" s="3">
        <v>1351</v>
      </c>
      <c r="B1355" s="4"/>
      <c r="C1355" s="4"/>
      <c r="D1355" s="5" t="str">
        <f t="shared" si="227"/>
        <v/>
      </c>
      <c r="E1355" s="4"/>
      <c r="F1355" s="6"/>
      <c r="G1355" s="6"/>
      <c r="H1355" s="7" t="str">
        <f t="shared" ca="1" si="228"/>
        <v/>
      </c>
      <c r="I1355" s="8" t="str">
        <f t="shared" ca="1" si="229"/>
        <v/>
      </c>
      <c r="J1355" s="8" t="str">
        <f>IF(C1355="","",
COUNTIFS(
sales!$C:$C,$C1355,
sales!$E:$E,$E1355,
sales!$H:$H,"&gt;="&amp;$F1355,
sales!$H:$H,"&lt;="&amp;$G1355
))</f>
        <v/>
      </c>
      <c r="K1355" s="9" t="str">
        <f>IF(COUNTIFS(sales!C:C, C1355)=0,"",
_xlfn.MAXIFS(sales!H:H, sales!C:C, C1355))</f>
        <v/>
      </c>
      <c r="L1355" s="4"/>
      <c r="M1355" s="4"/>
      <c r="N1355" s="10" t="str">
        <f>IF(C1355="","",
SUMIFS(
sales!$I:$I,
sales!$C:$C,$C1355,
sales!$E:$E,$E1355,
sales!$H:$H,"&gt;="&amp;$F1355,
sales!$H:$H,"&lt;="&amp;$G1355
))</f>
        <v/>
      </c>
      <c r="O1355" s="10" t="str">
        <f t="shared" si="230"/>
        <v/>
      </c>
      <c r="P1355" s="11" t="str">
        <f t="shared" si="231"/>
        <v/>
      </c>
      <c r="Q1355" s="12" t="str">
        <f t="shared" ca="1" si="232"/>
        <v/>
      </c>
      <c r="R1355" s="100"/>
      <c r="S1355" s="14"/>
      <c r="T1355" s="15" t="str">
        <f t="shared" ca="1" si="233"/>
        <v/>
      </c>
      <c r="U1355" s="15" t="str">
        <f t="shared" ca="1" si="234"/>
        <v/>
      </c>
      <c r="V1355" s="16"/>
      <c r="W1355" s="17" t="str">
        <f t="shared" ca="1" si="235"/>
        <v/>
      </c>
      <c r="X1355" s="18" t="str">
        <f t="shared" ca="1" si="236"/>
        <v/>
      </c>
    </row>
    <row r="1356" spans="1:24" x14ac:dyDescent="0.35">
      <c r="A1356" s="3">
        <v>1352</v>
      </c>
      <c r="B1356" s="4"/>
      <c r="C1356" s="4"/>
      <c r="D1356" s="5" t="str">
        <f t="shared" si="227"/>
        <v/>
      </c>
      <c r="E1356" s="4"/>
      <c r="F1356" s="6"/>
      <c r="G1356" s="6"/>
      <c r="H1356" s="7" t="str">
        <f t="shared" ca="1" si="228"/>
        <v/>
      </c>
      <c r="I1356" s="8" t="str">
        <f t="shared" ca="1" si="229"/>
        <v/>
      </c>
      <c r="J1356" s="8" t="str">
        <f>IF(C1356="","",
COUNTIFS(
sales!$C:$C,$C1356,
sales!$E:$E,$E1356,
sales!$H:$H,"&gt;="&amp;$F1356,
sales!$H:$H,"&lt;="&amp;$G1356
))</f>
        <v/>
      </c>
      <c r="K1356" s="9" t="str">
        <f>IF(COUNTIFS(sales!C:C, C1356)=0,"",
_xlfn.MAXIFS(sales!H:H, sales!C:C, C1356))</f>
        <v/>
      </c>
      <c r="L1356" s="4"/>
      <c r="M1356" s="4"/>
      <c r="N1356" s="10" t="str">
        <f>IF(C1356="","",
SUMIFS(
sales!$I:$I,
sales!$C:$C,$C1356,
sales!$E:$E,$E1356,
sales!$H:$H,"&gt;="&amp;$F1356,
sales!$H:$H,"&lt;="&amp;$G1356
))</f>
        <v/>
      </c>
      <c r="O1356" s="10" t="str">
        <f t="shared" si="230"/>
        <v/>
      </c>
      <c r="P1356" s="11" t="str">
        <f t="shared" si="231"/>
        <v/>
      </c>
      <c r="Q1356" s="12" t="str">
        <f t="shared" ca="1" si="232"/>
        <v/>
      </c>
      <c r="R1356" s="100"/>
      <c r="S1356" s="14"/>
      <c r="T1356" s="15" t="str">
        <f t="shared" ca="1" si="233"/>
        <v/>
      </c>
      <c r="U1356" s="15" t="str">
        <f t="shared" ca="1" si="234"/>
        <v/>
      </c>
      <c r="V1356" s="16"/>
      <c r="W1356" s="17" t="str">
        <f t="shared" ca="1" si="235"/>
        <v/>
      </c>
      <c r="X1356" s="18" t="str">
        <f t="shared" ca="1" si="236"/>
        <v/>
      </c>
    </row>
    <row r="1357" spans="1:24" x14ac:dyDescent="0.35">
      <c r="A1357" s="3">
        <v>1353</v>
      </c>
      <c r="B1357" s="4"/>
      <c r="C1357" s="4"/>
      <c r="D1357" s="5" t="str">
        <f t="shared" si="227"/>
        <v/>
      </c>
      <c r="E1357" s="4"/>
      <c r="F1357" s="6"/>
      <c r="G1357" s="6"/>
      <c r="H1357" s="7" t="str">
        <f t="shared" ca="1" si="228"/>
        <v/>
      </c>
      <c r="I1357" s="8" t="str">
        <f t="shared" ca="1" si="229"/>
        <v/>
      </c>
      <c r="J1357" s="8" t="str">
        <f>IF(C1357="","",
COUNTIFS(
sales!$C:$C,$C1357,
sales!$E:$E,$E1357,
sales!$H:$H,"&gt;="&amp;$F1357,
sales!$H:$H,"&lt;="&amp;$G1357
))</f>
        <v/>
      </c>
      <c r="K1357" s="9" t="str">
        <f>IF(COUNTIFS(sales!C:C, C1357)=0,"",
_xlfn.MAXIFS(sales!H:H, sales!C:C, C1357))</f>
        <v/>
      </c>
      <c r="L1357" s="4"/>
      <c r="M1357" s="4"/>
      <c r="N1357" s="10" t="str">
        <f>IF(C1357="","",
SUMIFS(
sales!$I:$I,
sales!$C:$C,$C1357,
sales!$E:$E,$E1357,
sales!$H:$H,"&gt;="&amp;$F1357,
sales!$H:$H,"&lt;="&amp;$G1357
))</f>
        <v/>
      </c>
      <c r="O1357" s="10" t="str">
        <f t="shared" si="230"/>
        <v/>
      </c>
      <c r="P1357" s="11" t="str">
        <f t="shared" si="231"/>
        <v/>
      </c>
      <c r="Q1357" s="12" t="str">
        <f t="shared" ca="1" si="232"/>
        <v/>
      </c>
      <c r="R1357" s="100"/>
      <c r="S1357" s="14"/>
      <c r="T1357" s="15" t="str">
        <f t="shared" ca="1" si="233"/>
        <v/>
      </c>
      <c r="U1357" s="15" t="str">
        <f t="shared" ca="1" si="234"/>
        <v/>
      </c>
      <c r="V1357" s="16"/>
      <c r="W1357" s="17" t="str">
        <f t="shared" ca="1" si="235"/>
        <v/>
      </c>
      <c r="X1357" s="18" t="str">
        <f t="shared" ca="1" si="236"/>
        <v/>
      </c>
    </row>
    <row r="1358" spans="1:24" x14ac:dyDescent="0.35">
      <c r="A1358" s="3">
        <v>1354</v>
      </c>
      <c r="B1358" s="4"/>
      <c r="C1358" s="4"/>
      <c r="D1358" s="5" t="str">
        <f t="shared" si="227"/>
        <v/>
      </c>
      <c r="E1358" s="4"/>
      <c r="F1358" s="6"/>
      <c r="G1358" s="6"/>
      <c r="H1358" s="7" t="str">
        <f t="shared" ca="1" si="228"/>
        <v/>
      </c>
      <c r="I1358" s="8" t="str">
        <f t="shared" ca="1" si="229"/>
        <v/>
      </c>
      <c r="J1358" s="8" t="str">
        <f>IF(C1358="","",
COUNTIFS(
sales!$C:$C,$C1358,
sales!$E:$E,$E1358,
sales!$H:$H,"&gt;="&amp;$F1358,
sales!$H:$H,"&lt;="&amp;$G1358
))</f>
        <v/>
      </c>
      <c r="K1358" s="9" t="str">
        <f>IF(COUNTIFS(sales!C:C, C1358)=0,"",
_xlfn.MAXIFS(sales!H:H, sales!C:C, C1358))</f>
        <v/>
      </c>
      <c r="L1358" s="4"/>
      <c r="M1358" s="4"/>
      <c r="N1358" s="10" t="str">
        <f>IF(C1358="","",
SUMIFS(
sales!$I:$I,
sales!$C:$C,$C1358,
sales!$E:$E,$E1358,
sales!$H:$H,"&gt;="&amp;$F1358,
sales!$H:$H,"&lt;="&amp;$G1358
))</f>
        <v/>
      </c>
      <c r="O1358" s="10" t="str">
        <f t="shared" si="230"/>
        <v/>
      </c>
      <c r="P1358" s="11" t="str">
        <f t="shared" si="231"/>
        <v/>
      </c>
      <c r="Q1358" s="12" t="str">
        <f t="shared" ca="1" si="232"/>
        <v/>
      </c>
      <c r="R1358" s="100"/>
      <c r="S1358" s="14"/>
      <c r="T1358" s="15" t="str">
        <f t="shared" ca="1" si="233"/>
        <v/>
      </c>
      <c r="U1358" s="15" t="str">
        <f t="shared" ca="1" si="234"/>
        <v/>
      </c>
      <c r="V1358" s="16"/>
      <c r="W1358" s="17" t="str">
        <f t="shared" ca="1" si="235"/>
        <v/>
      </c>
      <c r="X1358" s="18" t="str">
        <f t="shared" ca="1" si="236"/>
        <v/>
      </c>
    </row>
    <row r="1359" spans="1:24" x14ac:dyDescent="0.35">
      <c r="A1359" s="3">
        <v>1355</v>
      </c>
      <c r="B1359" s="4"/>
      <c r="C1359" s="4"/>
      <c r="D1359" s="5" t="str">
        <f t="shared" si="227"/>
        <v/>
      </c>
      <c r="E1359" s="4"/>
      <c r="F1359" s="6"/>
      <c r="G1359" s="6"/>
      <c r="H1359" s="7" t="str">
        <f t="shared" ca="1" si="228"/>
        <v/>
      </c>
      <c r="I1359" s="8" t="str">
        <f t="shared" ca="1" si="229"/>
        <v/>
      </c>
      <c r="J1359" s="8" t="str">
        <f>IF(C1359="","",
COUNTIFS(
sales!$C:$C,$C1359,
sales!$E:$E,$E1359,
sales!$H:$H,"&gt;="&amp;$F1359,
sales!$H:$H,"&lt;="&amp;$G1359
))</f>
        <v/>
      </c>
      <c r="K1359" s="9" t="str">
        <f>IF(COUNTIFS(sales!C:C, C1359)=0,"",
_xlfn.MAXIFS(sales!H:H, sales!C:C, C1359))</f>
        <v/>
      </c>
      <c r="L1359" s="4"/>
      <c r="M1359" s="4"/>
      <c r="N1359" s="10" t="str">
        <f>IF(C1359="","",
SUMIFS(
sales!$I:$I,
sales!$C:$C,$C1359,
sales!$E:$E,$E1359,
sales!$H:$H,"&gt;="&amp;$F1359,
sales!$H:$H,"&lt;="&amp;$G1359
))</f>
        <v/>
      </c>
      <c r="O1359" s="10" t="str">
        <f t="shared" si="230"/>
        <v/>
      </c>
      <c r="P1359" s="11" t="str">
        <f t="shared" si="231"/>
        <v/>
      </c>
      <c r="Q1359" s="12" t="str">
        <f t="shared" ca="1" si="232"/>
        <v/>
      </c>
      <c r="R1359" s="100"/>
      <c r="S1359" s="14"/>
      <c r="T1359" s="15" t="str">
        <f t="shared" ca="1" si="233"/>
        <v/>
      </c>
      <c r="U1359" s="15" t="str">
        <f t="shared" ca="1" si="234"/>
        <v/>
      </c>
      <c r="V1359" s="16"/>
      <c r="W1359" s="17" t="str">
        <f t="shared" ca="1" si="235"/>
        <v/>
      </c>
      <c r="X1359" s="18" t="str">
        <f t="shared" ca="1" si="236"/>
        <v/>
      </c>
    </row>
    <row r="1360" spans="1:24" x14ac:dyDescent="0.35">
      <c r="A1360" s="3">
        <v>1356</v>
      </c>
      <c r="B1360" s="4"/>
      <c r="C1360" s="4"/>
      <c r="D1360" s="5" t="str">
        <f t="shared" si="227"/>
        <v/>
      </c>
      <c r="E1360" s="4"/>
      <c r="F1360" s="6"/>
      <c r="G1360" s="6"/>
      <c r="H1360" s="7" t="str">
        <f t="shared" ca="1" si="228"/>
        <v/>
      </c>
      <c r="I1360" s="8" t="str">
        <f t="shared" ca="1" si="229"/>
        <v/>
      </c>
      <c r="J1360" s="8" t="str">
        <f>IF(C1360="","",
COUNTIFS(
sales!$C:$C,$C1360,
sales!$E:$E,$E1360,
sales!$H:$H,"&gt;="&amp;$F1360,
sales!$H:$H,"&lt;="&amp;$G1360
))</f>
        <v/>
      </c>
      <c r="K1360" s="9" t="str">
        <f>IF(COUNTIFS(sales!C:C, C1360)=0,"",
_xlfn.MAXIFS(sales!H:H, sales!C:C, C1360))</f>
        <v/>
      </c>
      <c r="L1360" s="4"/>
      <c r="M1360" s="4"/>
      <c r="N1360" s="10" t="str">
        <f>IF(C1360="","",
SUMIFS(
sales!$I:$I,
sales!$C:$C,$C1360,
sales!$E:$E,$E1360,
sales!$H:$H,"&gt;="&amp;$F1360,
sales!$H:$H,"&lt;="&amp;$G1360
))</f>
        <v/>
      </c>
      <c r="O1360" s="10" t="str">
        <f t="shared" si="230"/>
        <v/>
      </c>
      <c r="P1360" s="11" t="str">
        <f t="shared" si="231"/>
        <v/>
      </c>
      <c r="Q1360" s="12" t="str">
        <f t="shared" ca="1" si="232"/>
        <v/>
      </c>
      <c r="R1360" s="100"/>
      <c r="S1360" s="14"/>
      <c r="T1360" s="15" t="str">
        <f t="shared" ca="1" si="233"/>
        <v/>
      </c>
      <c r="U1360" s="15" t="str">
        <f t="shared" ca="1" si="234"/>
        <v/>
      </c>
      <c r="V1360" s="16"/>
      <c r="W1360" s="17" t="str">
        <f t="shared" ca="1" si="235"/>
        <v/>
      </c>
      <c r="X1360" s="18" t="str">
        <f t="shared" ca="1" si="236"/>
        <v/>
      </c>
    </row>
    <row r="1361" spans="1:24" x14ac:dyDescent="0.35">
      <c r="A1361" s="3">
        <v>1357</v>
      </c>
      <c r="B1361" s="4"/>
      <c r="C1361" s="4"/>
      <c r="D1361" s="5" t="str">
        <f t="shared" si="227"/>
        <v/>
      </c>
      <c r="E1361" s="4"/>
      <c r="F1361" s="6"/>
      <c r="G1361" s="6"/>
      <c r="H1361" s="7" t="str">
        <f t="shared" ca="1" si="228"/>
        <v/>
      </c>
      <c r="I1361" s="8" t="str">
        <f t="shared" ca="1" si="229"/>
        <v/>
      </c>
      <c r="J1361" s="8" t="str">
        <f>IF(C1361="","",
COUNTIFS(
sales!$C:$C,$C1361,
sales!$E:$E,$E1361,
sales!$H:$H,"&gt;="&amp;$F1361,
sales!$H:$H,"&lt;="&amp;$G1361
))</f>
        <v/>
      </c>
      <c r="K1361" s="9" t="str">
        <f>IF(COUNTIFS(sales!C:C, C1361)=0,"",
_xlfn.MAXIFS(sales!H:H, sales!C:C, C1361))</f>
        <v/>
      </c>
      <c r="L1361" s="4"/>
      <c r="M1361" s="4"/>
      <c r="N1361" s="10" t="str">
        <f>IF(C1361="","",
SUMIFS(
sales!$I:$I,
sales!$C:$C,$C1361,
sales!$E:$E,$E1361,
sales!$H:$H,"&gt;="&amp;$F1361,
sales!$H:$H,"&lt;="&amp;$G1361
))</f>
        <v/>
      </c>
      <c r="O1361" s="10" t="str">
        <f t="shared" si="230"/>
        <v/>
      </c>
      <c r="P1361" s="11" t="str">
        <f t="shared" si="231"/>
        <v/>
      </c>
      <c r="Q1361" s="12" t="str">
        <f t="shared" ca="1" si="232"/>
        <v/>
      </c>
      <c r="R1361" s="100"/>
      <c r="S1361" s="14"/>
      <c r="T1361" s="15" t="str">
        <f t="shared" ca="1" si="233"/>
        <v/>
      </c>
      <c r="U1361" s="15" t="str">
        <f t="shared" ca="1" si="234"/>
        <v/>
      </c>
      <c r="V1361" s="16"/>
      <c r="W1361" s="17" t="str">
        <f t="shared" ca="1" si="235"/>
        <v/>
      </c>
      <c r="X1361" s="18" t="str">
        <f t="shared" ca="1" si="236"/>
        <v/>
      </c>
    </row>
    <row r="1362" spans="1:24" x14ac:dyDescent="0.35">
      <c r="A1362" s="3">
        <v>1358</v>
      </c>
      <c r="B1362" s="4"/>
      <c r="C1362" s="4"/>
      <c r="D1362" s="5" t="str">
        <f t="shared" si="227"/>
        <v/>
      </c>
      <c r="E1362" s="4"/>
      <c r="F1362" s="6"/>
      <c r="G1362" s="6"/>
      <c r="H1362" s="7" t="str">
        <f t="shared" ca="1" si="228"/>
        <v/>
      </c>
      <c r="I1362" s="8" t="str">
        <f t="shared" ca="1" si="229"/>
        <v/>
      </c>
      <c r="J1362" s="8" t="str">
        <f>IF(C1362="","",
COUNTIFS(
sales!$C:$C,$C1362,
sales!$E:$E,$E1362,
sales!$H:$H,"&gt;="&amp;$F1362,
sales!$H:$H,"&lt;="&amp;$G1362
))</f>
        <v/>
      </c>
      <c r="K1362" s="9" t="str">
        <f>IF(COUNTIFS(sales!C:C, C1362)=0,"",
_xlfn.MAXIFS(sales!H:H, sales!C:C, C1362))</f>
        <v/>
      </c>
      <c r="L1362" s="4"/>
      <c r="M1362" s="4"/>
      <c r="N1362" s="10" t="str">
        <f>IF(C1362="","",
SUMIFS(
sales!$I:$I,
sales!$C:$C,$C1362,
sales!$E:$E,$E1362,
sales!$H:$H,"&gt;="&amp;$F1362,
sales!$H:$H,"&lt;="&amp;$G1362
))</f>
        <v/>
      </c>
      <c r="O1362" s="10" t="str">
        <f t="shared" si="230"/>
        <v/>
      </c>
      <c r="P1362" s="11" t="str">
        <f t="shared" si="231"/>
        <v/>
      </c>
      <c r="Q1362" s="12" t="str">
        <f t="shared" ca="1" si="232"/>
        <v/>
      </c>
      <c r="R1362" s="100"/>
      <c r="S1362" s="14"/>
      <c r="T1362" s="15" t="str">
        <f t="shared" ca="1" si="233"/>
        <v/>
      </c>
      <c r="U1362" s="15" t="str">
        <f t="shared" ca="1" si="234"/>
        <v/>
      </c>
      <c r="V1362" s="16"/>
      <c r="W1362" s="17" t="str">
        <f t="shared" ca="1" si="235"/>
        <v/>
      </c>
      <c r="X1362" s="18" t="str">
        <f t="shared" ca="1" si="236"/>
        <v/>
      </c>
    </row>
    <row r="1363" spans="1:24" x14ac:dyDescent="0.35">
      <c r="A1363" s="3">
        <v>1359</v>
      </c>
      <c r="B1363" s="4"/>
      <c r="C1363" s="4"/>
      <c r="D1363" s="5" t="str">
        <f t="shared" si="227"/>
        <v/>
      </c>
      <c r="E1363" s="4"/>
      <c r="F1363" s="6"/>
      <c r="G1363" s="6"/>
      <c r="H1363" s="7" t="str">
        <f t="shared" ca="1" si="228"/>
        <v/>
      </c>
      <c r="I1363" s="8" t="str">
        <f t="shared" ca="1" si="229"/>
        <v/>
      </c>
      <c r="J1363" s="8" t="str">
        <f>IF(C1363="","",
COUNTIFS(
sales!$C:$C,$C1363,
sales!$E:$E,$E1363,
sales!$H:$H,"&gt;="&amp;$F1363,
sales!$H:$H,"&lt;="&amp;$G1363
))</f>
        <v/>
      </c>
      <c r="K1363" s="9" t="str">
        <f>IF(COUNTIFS(sales!C:C, C1363)=0,"",
_xlfn.MAXIFS(sales!H:H, sales!C:C, C1363))</f>
        <v/>
      </c>
      <c r="L1363" s="4"/>
      <c r="M1363" s="4"/>
      <c r="N1363" s="10" t="str">
        <f>IF(C1363="","",
SUMIFS(
sales!$I:$I,
sales!$C:$C,$C1363,
sales!$E:$E,$E1363,
sales!$H:$H,"&gt;="&amp;$F1363,
sales!$H:$H,"&lt;="&amp;$G1363
))</f>
        <v/>
      </c>
      <c r="O1363" s="10" t="str">
        <f t="shared" si="230"/>
        <v/>
      </c>
      <c r="P1363" s="11" t="str">
        <f t="shared" si="231"/>
        <v/>
      </c>
      <c r="Q1363" s="12" t="str">
        <f t="shared" ca="1" si="232"/>
        <v/>
      </c>
      <c r="R1363" s="100"/>
      <c r="S1363" s="14"/>
      <c r="T1363" s="15" t="str">
        <f t="shared" ca="1" si="233"/>
        <v/>
      </c>
      <c r="U1363" s="15" t="str">
        <f t="shared" ca="1" si="234"/>
        <v/>
      </c>
      <c r="V1363" s="16"/>
      <c r="W1363" s="17" t="str">
        <f t="shared" ca="1" si="235"/>
        <v/>
      </c>
      <c r="X1363" s="18" t="str">
        <f t="shared" ca="1" si="236"/>
        <v/>
      </c>
    </row>
    <row r="1364" spans="1:24" x14ac:dyDescent="0.35">
      <c r="A1364" s="3">
        <v>1360</v>
      </c>
      <c r="B1364" s="4"/>
      <c r="C1364" s="4"/>
      <c r="D1364" s="5" t="str">
        <f t="shared" si="227"/>
        <v/>
      </c>
      <c r="E1364" s="4"/>
      <c r="F1364" s="6"/>
      <c r="G1364" s="6"/>
      <c r="H1364" s="7" t="str">
        <f t="shared" ca="1" si="228"/>
        <v/>
      </c>
      <c r="I1364" s="8" t="str">
        <f t="shared" ca="1" si="229"/>
        <v/>
      </c>
      <c r="J1364" s="8" t="str">
        <f>IF(C1364="","",
COUNTIFS(
sales!$C:$C,$C1364,
sales!$E:$E,$E1364,
sales!$H:$H,"&gt;="&amp;$F1364,
sales!$H:$H,"&lt;="&amp;$G1364
))</f>
        <v/>
      </c>
      <c r="K1364" s="9" t="str">
        <f>IF(COUNTIFS(sales!C:C, C1364)=0,"",
_xlfn.MAXIFS(sales!H:H, sales!C:C, C1364))</f>
        <v/>
      </c>
      <c r="L1364" s="4"/>
      <c r="M1364" s="4"/>
      <c r="N1364" s="10" t="str">
        <f>IF(C1364="","",
SUMIFS(
sales!$I:$I,
sales!$C:$C,$C1364,
sales!$E:$E,$E1364,
sales!$H:$H,"&gt;="&amp;$F1364,
sales!$H:$H,"&lt;="&amp;$G1364
))</f>
        <v/>
      </c>
      <c r="O1364" s="10" t="str">
        <f t="shared" si="230"/>
        <v/>
      </c>
      <c r="P1364" s="11" t="str">
        <f t="shared" si="231"/>
        <v/>
      </c>
      <c r="Q1364" s="12" t="str">
        <f t="shared" ca="1" si="232"/>
        <v/>
      </c>
      <c r="R1364" s="100"/>
      <c r="S1364" s="14"/>
      <c r="T1364" s="15" t="str">
        <f t="shared" ca="1" si="233"/>
        <v/>
      </c>
      <c r="U1364" s="15" t="str">
        <f t="shared" ca="1" si="234"/>
        <v/>
      </c>
      <c r="V1364" s="16"/>
      <c r="W1364" s="17" t="str">
        <f t="shared" ca="1" si="235"/>
        <v/>
      </c>
      <c r="X1364" s="18" t="str">
        <f t="shared" ca="1" si="236"/>
        <v/>
      </c>
    </row>
    <row r="1365" spans="1:24" x14ac:dyDescent="0.35">
      <c r="A1365" s="3">
        <v>1361</v>
      </c>
      <c r="B1365" s="4"/>
      <c r="C1365" s="4"/>
      <c r="D1365" s="5" t="str">
        <f t="shared" si="227"/>
        <v/>
      </c>
      <c r="E1365" s="4"/>
      <c r="F1365" s="6"/>
      <c r="G1365" s="6"/>
      <c r="H1365" s="7" t="str">
        <f t="shared" ca="1" si="228"/>
        <v/>
      </c>
      <c r="I1365" s="8" t="str">
        <f t="shared" ca="1" si="229"/>
        <v/>
      </c>
      <c r="J1365" s="8" t="str">
        <f>IF(C1365="","",
COUNTIFS(
sales!$C:$C,$C1365,
sales!$E:$E,$E1365,
sales!$H:$H,"&gt;="&amp;$F1365,
sales!$H:$H,"&lt;="&amp;$G1365
))</f>
        <v/>
      </c>
      <c r="K1365" s="9" t="str">
        <f>IF(COUNTIFS(sales!C:C, C1365)=0,"",
_xlfn.MAXIFS(sales!H:H, sales!C:C, C1365))</f>
        <v/>
      </c>
      <c r="L1365" s="4"/>
      <c r="M1365" s="4"/>
      <c r="N1365" s="10" t="str">
        <f>IF(C1365="","",
SUMIFS(
sales!$I:$I,
sales!$C:$C,$C1365,
sales!$E:$E,$E1365,
sales!$H:$H,"&gt;="&amp;$F1365,
sales!$H:$H,"&lt;="&amp;$G1365
))</f>
        <v/>
      </c>
      <c r="O1365" s="10" t="str">
        <f t="shared" si="230"/>
        <v/>
      </c>
      <c r="P1365" s="11" t="str">
        <f t="shared" si="231"/>
        <v/>
      </c>
      <c r="Q1365" s="12" t="str">
        <f t="shared" ca="1" si="232"/>
        <v/>
      </c>
      <c r="R1365" s="100"/>
      <c r="S1365" s="14"/>
      <c r="T1365" s="15" t="str">
        <f t="shared" ca="1" si="233"/>
        <v/>
      </c>
      <c r="U1365" s="15" t="str">
        <f t="shared" ca="1" si="234"/>
        <v/>
      </c>
      <c r="V1365" s="16"/>
      <c r="W1365" s="17" t="str">
        <f t="shared" ca="1" si="235"/>
        <v/>
      </c>
      <c r="X1365" s="18" t="str">
        <f t="shared" ca="1" si="236"/>
        <v/>
      </c>
    </row>
    <row r="1366" spans="1:24" x14ac:dyDescent="0.35">
      <c r="A1366" s="3">
        <v>1362</v>
      </c>
      <c r="B1366" s="4"/>
      <c r="C1366" s="4"/>
      <c r="D1366" s="5" t="str">
        <f t="shared" si="227"/>
        <v/>
      </c>
      <c r="E1366" s="4"/>
      <c r="F1366" s="6"/>
      <c r="G1366" s="6"/>
      <c r="H1366" s="7" t="str">
        <f t="shared" ca="1" si="228"/>
        <v/>
      </c>
      <c r="I1366" s="8" t="str">
        <f t="shared" ca="1" si="229"/>
        <v/>
      </c>
      <c r="J1366" s="8" t="str">
        <f>IF(C1366="","",
COUNTIFS(
sales!$C:$C,$C1366,
sales!$E:$E,$E1366,
sales!$H:$H,"&gt;="&amp;$F1366,
sales!$H:$H,"&lt;="&amp;$G1366
))</f>
        <v/>
      </c>
      <c r="K1366" s="9" t="str">
        <f>IF(COUNTIFS(sales!C:C, C1366)=0,"",
_xlfn.MAXIFS(sales!H:H, sales!C:C, C1366))</f>
        <v/>
      </c>
      <c r="L1366" s="4"/>
      <c r="M1366" s="4"/>
      <c r="N1366" s="10" t="str">
        <f>IF(C1366="","",
SUMIFS(
sales!$I:$I,
sales!$C:$C,$C1366,
sales!$E:$E,$E1366,
sales!$H:$H,"&gt;="&amp;$F1366,
sales!$H:$H,"&lt;="&amp;$G1366
))</f>
        <v/>
      </c>
      <c r="O1366" s="10" t="str">
        <f t="shared" si="230"/>
        <v/>
      </c>
      <c r="P1366" s="11" t="str">
        <f t="shared" si="231"/>
        <v/>
      </c>
      <c r="Q1366" s="12" t="str">
        <f t="shared" ca="1" si="232"/>
        <v/>
      </c>
      <c r="R1366" s="100"/>
      <c r="S1366" s="14"/>
      <c r="T1366" s="15" t="str">
        <f t="shared" ca="1" si="233"/>
        <v/>
      </c>
      <c r="U1366" s="15" t="str">
        <f t="shared" ca="1" si="234"/>
        <v/>
      </c>
      <c r="V1366" s="16"/>
      <c r="W1366" s="17" t="str">
        <f t="shared" ca="1" si="235"/>
        <v/>
      </c>
      <c r="X1366" s="18" t="str">
        <f t="shared" ca="1" si="236"/>
        <v/>
      </c>
    </row>
    <row r="1367" spans="1:24" x14ac:dyDescent="0.35">
      <c r="A1367" s="3">
        <v>1363</v>
      </c>
      <c r="B1367" s="4"/>
      <c r="C1367" s="4"/>
      <c r="D1367" s="5" t="str">
        <f t="shared" si="227"/>
        <v/>
      </c>
      <c r="E1367" s="4"/>
      <c r="F1367" s="6"/>
      <c r="G1367" s="6"/>
      <c r="H1367" s="7" t="str">
        <f t="shared" ca="1" si="228"/>
        <v/>
      </c>
      <c r="I1367" s="8" t="str">
        <f t="shared" ca="1" si="229"/>
        <v/>
      </c>
      <c r="J1367" s="8" t="str">
        <f>IF(C1367="","",
COUNTIFS(
sales!$C:$C,$C1367,
sales!$E:$E,$E1367,
sales!$H:$H,"&gt;="&amp;$F1367,
sales!$H:$H,"&lt;="&amp;$G1367
))</f>
        <v/>
      </c>
      <c r="K1367" s="9" t="str">
        <f>IF(COUNTIFS(sales!C:C, C1367)=0,"",
_xlfn.MAXIFS(sales!H:H, sales!C:C, C1367))</f>
        <v/>
      </c>
      <c r="L1367" s="4"/>
      <c r="M1367" s="4"/>
      <c r="N1367" s="10" t="str">
        <f>IF(C1367="","",
SUMIFS(
sales!$I:$I,
sales!$C:$C,$C1367,
sales!$E:$E,$E1367,
sales!$H:$H,"&gt;="&amp;$F1367,
sales!$H:$H,"&lt;="&amp;$G1367
))</f>
        <v/>
      </c>
      <c r="O1367" s="10" t="str">
        <f t="shared" si="230"/>
        <v/>
      </c>
      <c r="P1367" s="11" t="str">
        <f t="shared" si="231"/>
        <v/>
      </c>
      <c r="Q1367" s="12" t="str">
        <f t="shared" ca="1" si="232"/>
        <v/>
      </c>
      <c r="R1367" s="100"/>
      <c r="S1367" s="14"/>
      <c r="T1367" s="15" t="str">
        <f t="shared" ca="1" si="233"/>
        <v/>
      </c>
      <c r="U1367" s="15" t="str">
        <f t="shared" ca="1" si="234"/>
        <v/>
      </c>
      <c r="V1367" s="16"/>
      <c r="W1367" s="17" t="str">
        <f t="shared" ca="1" si="235"/>
        <v/>
      </c>
      <c r="X1367" s="18" t="str">
        <f t="shared" ca="1" si="236"/>
        <v/>
      </c>
    </row>
    <row r="1368" spans="1:24" x14ac:dyDescent="0.35">
      <c r="A1368" s="3">
        <v>1364</v>
      </c>
      <c r="B1368" s="4"/>
      <c r="C1368" s="4"/>
      <c r="D1368" s="5" t="str">
        <f t="shared" si="227"/>
        <v/>
      </c>
      <c r="E1368" s="4"/>
      <c r="F1368" s="6"/>
      <c r="G1368" s="6"/>
      <c r="H1368" s="7" t="str">
        <f t="shared" ca="1" si="228"/>
        <v/>
      </c>
      <c r="I1368" s="8" t="str">
        <f t="shared" ca="1" si="229"/>
        <v/>
      </c>
      <c r="J1368" s="8" t="str">
        <f>IF(C1368="","",
COUNTIFS(
sales!$C:$C,$C1368,
sales!$E:$E,$E1368,
sales!$H:$H,"&gt;="&amp;$F1368,
sales!$H:$H,"&lt;="&amp;$G1368
))</f>
        <v/>
      </c>
      <c r="K1368" s="9" t="str">
        <f>IF(COUNTIFS(sales!C:C, C1368)=0,"",
_xlfn.MAXIFS(sales!H:H, sales!C:C, C1368))</f>
        <v/>
      </c>
      <c r="L1368" s="4"/>
      <c r="M1368" s="4"/>
      <c r="N1368" s="10" t="str">
        <f>IF(C1368="","",
SUMIFS(
sales!$I:$I,
sales!$C:$C,$C1368,
sales!$E:$E,$E1368,
sales!$H:$H,"&gt;="&amp;$F1368,
sales!$H:$H,"&lt;="&amp;$G1368
))</f>
        <v/>
      </c>
      <c r="O1368" s="10" t="str">
        <f t="shared" si="230"/>
        <v/>
      </c>
      <c r="P1368" s="11" t="str">
        <f t="shared" si="231"/>
        <v/>
      </c>
      <c r="Q1368" s="12" t="str">
        <f t="shared" ca="1" si="232"/>
        <v/>
      </c>
      <c r="R1368" s="100"/>
      <c r="S1368" s="14"/>
      <c r="T1368" s="15" t="str">
        <f t="shared" ca="1" si="233"/>
        <v/>
      </c>
      <c r="U1368" s="15" t="str">
        <f t="shared" ca="1" si="234"/>
        <v/>
      </c>
      <c r="V1368" s="16"/>
      <c r="W1368" s="17" t="str">
        <f t="shared" ca="1" si="235"/>
        <v/>
      </c>
      <c r="X1368" s="18" t="str">
        <f t="shared" ca="1" si="236"/>
        <v/>
      </c>
    </row>
    <row r="1369" spans="1:24" x14ac:dyDescent="0.35">
      <c r="A1369" s="3">
        <v>1365</v>
      </c>
      <c r="B1369" s="4"/>
      <c r="C1369" s="4"/>
      <c r="D1369" s="5" t="str">
        <f t="shared" si="227"/>
        <v/>
      </c>
      <c r="E1369" s="4"/>
      <c r="F1369" s="6"/>
      <c r="G1369" s="6"/>
      <c r="H1369" s="7" t="str">
        <f t="shared" ca="1" si="228"/>
        <v/>
      </c>
      <c r="I1369" s="8" t="str">
        <f t="shared" ca="1" si="229"/>
        <v/>
      </c>
      <c r="J1369" s="8" t="str">
        <f>IF(C1369="","",
COUNTIFS(
sales!$C:$C,$C1369,
sales!$E:$E,$E1369,
sales!$H:$H,"&gt;="&amp;$F1369,
sales!$H:$H,"&lt;="&amp;$G1369
))</f>
        <v/>
      </c>
      <c r="K1369" s="9" t="str">
        <f>IF(COUNTIFS(sales!C:C, C1369)=0,"",
_xlfn.MAXIFS(sales!H:H, sales!C:C, C1369))</f>
        <v/>
      </c>
      <c r="L1369" s="4"/>
      <c r="M1369" s="4"/>
      <c r="N1369" s="10" t="str">
        <f>IF(C1369="","",
SUMIFS(
sales!$I:$I,
sales!$C:$C,$C1369,
sales!$E:$E,$E1369,
sales!$H:$H,"&gt;="&amp;$F1369,
sales!$H:$H,"&lt;="&amp;$G1369
))</f>
        <v/>
      </c>
      <c r="O1369" s="10" t="str">
        <f t="shared" si="230"/>
        <v/>
      </c>
      <c r="P1369" s="11" t="str">
        <f t="shared" si="231"/>
        <v/>
      </c>
      <c r="Q1369" s="12" t="str">
        <f t="shared" ca="1" si="232"/>
        <v/>
      </c>
      <c r="R1369" s="100"/>
      <c r="S1369" s="14"/>
      <c r="T1369" s="15" t="str">
        <f t="shared" ca="1" si="233"/>
        <v/>
      </c>
      <c r="U1369" s="15" t="str">
        <f t="shared" ca="1" si="234"/>
        <v/>
      </c>
      <c r="V1369" s="16"/>
      <c r="W1369" s="17" t="str">
        <f t="shared" ca="1" si="235"/>
        <v/>
      </c>
      <c r="X1369" s="18" t="str">
        <f t="shared" ca="1" si="236"/>
        <v/>
      </c>
    </row>
    <row r="1370" spans="1:24" x14ac:dyDescent="0.35">
      <c r="A1370" s="3">
        <v>1366</v>
      </c>
      <c r="B1370" s="4"/>
      <c r="C1370" s="4"/>
      <c r="D1370" s="5" t="str">
        <f t="shared" si="227"/>
        <v/>
      </c>
      <c r="E1370" s="4"/>
      <c r="F1370" s="6"/>
      <c r="G1370" s="6"/>
      <c r="H1370" s="7" t="str">
        <f t="shared" ca="1" si="228"/>
        <v/>
      </c>
      <c r="I1370" s="8" t="str">
        <f t="shared" ca="1" si="229"/>
        <v/>
      </c>
      <c r="J1370" s="8" t="str">
        <f>IF(C1370="","",
COUNTIFS(
sales!$C:$C,$C1370,
sales!$E:$E,$E1370,
sales!$H:$H,"&gt;="&amp;$F1370,
sales!$H:$H,"&lt;="&amp;$G1370
))</f>
        <v/>
      </c>
      <c r="K1370" s="9" t="str">
        <f>IF(COUNTIFS(sales!C:C, C1370)=0,"",
_xlfn.MAXIFS(sales!H:H, sales!C:C, C1370))</f>
        <v/>
      </c>
      <c r="L1370" s="4"/>
      <c r="M1370" s="4"/>
      <c r="N1370" s="10" t="str">
        <f>IF(C1370="","",
SUMIFS(
sales!$I:$I,
sales!$C:$C,$C1370,
sales!$E:$E,$E1370,
sales!$H:$H,"&gt;="&amp;$F1370,
sales!$H:$H,"&lt;="&amp;$G1370
))</f>
        <v/>
      </c>
      <c r="O1370" s="10" t="str">
        <f t="shared" si="230"/>
        <v/>
      </c>
      <c r="P1370" s="11" t="str">
        <f t="shared" si="231"/>
        <v/>
      </c>
      <c r="Q1370" s="12" t="str">
        <f t="shared" ca="1" si="232"/>
        <v/>
      </c>
      <c r="R1370" s="100"/>
      <c r="S1370" s="14"/>
      <c r="T1370" s="15" t="str">
        <f t="shared" ca="1" si="233"/>
        <v/>
      </c>
      <c r="U1370" s="15" t="str">
        <f t="shared" ca="1" si="234"/>
        <v/>
      </c>
      <c r="V1370" s="16"/>
      <c r="W1370" s="17" t="str">
        <f t="shared" ca="1" si="235"/>
        <v/>
      </c>
      <c r="X1370" s="18" t="str">
        <f t="shared" ca="1" si="236"/>
        <v/>
      </c>
    </row>
    <row r="1371" spans="1:24" x14ac:dyDescent="0.35">
      <c r="A1371" s="3">
        <v>1367</v>
      </c>
      <c r="B1371" s="4"/>
      <c r="C1371" s="4"/>
      <c r="D1371" s="5" t="str">
        <f t="shared" si="227"/>
        <v/>
      </c>
      <c r="E1371" s="4"/>
      <c r="F1371" s="6"/>
      <c r="G1371" s="6"/>
      <c r="H1371" s="7" t="str">
        <f t="shared" ca="1" si="228"/>
        <v/>
      </c>
      <c r="I1371" s="8" t="str">
        <f t="shared" ca="1" si="229"/>
        <v/>
      </c>
      <c r="J1371" s="8" t="str">
        <f>IF(C1371="","",
COUNTIFS(
sales!$C:$C,$C1371,
sales!$E:$E,$E1371,
sales!$H:$H,"&gt;="&amp;$F1371,
sales!$H:$H,"&lt;="&amp;$G1371
))</f>
        <v/>
      </c>
      <c r="K1371" s="9" t="str">
        <f>IF(COUNTIFS(sales!C:C, C1371)=0,"",
_xlfn.MAXIFS(sales!H:H, sales!C:C, C1371))</f>
        <v/>
      </c>
      <c r="L1371" s="4"/>
      <c r="M1371" s="4"/>
      <c r="N1371" s="10" t="str">
        <f>IF(C1371="","",
SUMIFS(
sales!$I:$I,
sales!$C:$C,$C1371,
sales!$E:$E,$E1371,
sales!$H:$H,"&gt;="&amp;$F1371,
sales!$H:$H,"&lt;="&amp;$G1371
))</f>
        <v/>
      </c>
      <c r="O1371" s="10" t="str">
        <f t="shared" si="230"/>
        <v/>
      </c>
      <c r="P1371" s="11" t="str">
        <f t="shared" si="231"/>
        <v/>
      </c>
      <c r="Q1371" s="12" t="str">
        <f t="shared" ca="1" si="232"/>
        <v/>
      </c>
      <c r="R1371" s="100"/>
      <c r="S1371" s="14"/>
      <c r="T1371" s="15" t="str">
        <f t="shared" ca="1" si="233"/>
        <v/>
      </c>
      <c r="U1371" s="15" t="str">
        <f t="shared" ca="1" si="234"/>
        <v/>
      </c>
      <c r="V1371" s="16"/>
      <c r="W1371" s="17" t="str">
        <f t="shared" ca="1" si="235"/>
        <v/>
      </c>
      <c r="X1371" s="18" t="str">
        <f t="shared" ca="1" si="236"/>
        <v/>
      </c>
    </row>
    <row r="1372" spans="1:24" x14ac:dyDescent="0.35">
      <c r="A1372" s="3">
        <v>1368</v>
      </c>
      <c r="B1372" s="4"/>
      <c r="C1372" s="4"/>
      <c r="D1372" s="5" t="str">
        <f t="shared" si="227"/>
        <v/>
      </c>
      <c r="E1372" s="4"/>
      <c r="F1372" s="6"/>
      <c r="G1372" s="6"/>
      <c r="H1372" s="7" t="str">
        <f t="shared" ca="1" si="228"/>
        <v/>
      </c>
      <c r="I1372" s="8" t="str">
        <f t="shared" ca="1" si="229"/>
        <v/>
      </c>
      <c r="J1372" s="8" t="str">
        <f>IF(C1372="","",
COUNTIFS(
sales!$C:$C,$C1372,
sales!$E:$E,$E1372,
sales!$H:$H,"&gt;="&amp;$F1372,
sales!$H:$H,"&lt;="&amp;$G1372
))</f>
        <v/>
      </c>
      <c r="K1372" s="9" t="str">
        <f>IF(COUNTIFS(sales!C:C, C1372)=0,"",
_xlfn.MAXIFS(sales!H:H, sales!C:C, C1372))</f>
        <v/>
      </c>
      <c r="L1372" s="4"/>
      <c r="M1372" s="4"/>
      <c r="N1372" s="10" t="str">
        <f>IF(C1372="","",
SUMIFS(
sales!$I:$I,
sales!$C:$C,$C1372,
sales!$E:$E,$E1372,
sales!$H:$H,"&gt;="&amp;$F1372,
sales!$H:$H,"&lt;="&amp;$G1372
))</f>
        <v/>
      </c>
      <c r="O1372" s="10" t="str">
        <f t="shared" si="230"/>
        <v/>
      </c>
      <c r="P1372" s="11" t="str">
        <f t="shared" si="231"/>
        <v/>
      </c>
      <c r="Q1372" s="12" t="str">
        <f t="shared" ca="1" si="232"/>
        <v/>
      </c>
      <c r="R1372" s="100"/>
      <c r="S1372" s="14"/>
      <c r="T1372" s="15" t="str">
        <f t="shared" ca="1" si="233"/>
        <v/>
      </c>
      <c r="U1372" s="15" t="str">
        <f t="shared" ca="1" si="234"/>
        <v/>
      </c>
      <c r="V1372" s="16"/>
      <c r="W1372" s="17" t="str">
        <f t="shared" ca="1" si="235"/>
        <v/>
      </c>
      <c r="X1372" s="18" t="str">
        <f t="shared" ca="1" si="236"/>
        <v/>
      </c>
    </row>
    <row r="1373" spans="1:24" x14ac:dyDescent="0.35">
      <c r="A1373" s="3">
        <v>1369</v>
      </c>
      <c r="B1373" s="4"/>
      <c r="C1373" s="4"/>
      <c r="D1373" s="5" t="str">
        <f t="shared" si="227"/>
        <v/>
      </c>
      <c r="E1373" s="4"/>
      <c r="F1373" s="6"/>
      <c r="G1373" s="6"/>
      <c r="H1373" s="7" t="str">
        <f t="shared" ca="1" si="228"/>
        <v/>
      </c>
      <c r="I1373" s="8" t="str">
        <f t="shared" ca="1" si="229"/>
        <v/>
      </c>
      <c r="J1373" s="8" t="str">
        <f>IF(C1373="","",
COUNTIFS(
sales!$C:$C,$C1373,
sales!$E:$E,$E1373,
sales!$H:$H,"&gt;="&amp;$F1373,
sales!$H:$H,"&lt;="&amp;$G1373
))</f>
        <v/>
      </c>
      <c r="K1373" s="9" t="str">
        <f>IF(COUNTIFS(sales!C:C, C1373)=0,"",
_xlfn.MAXIFS(sales!H:H, sales!C:C, C1373))</f>
        <v/>
      </c>
      <c r="L1373" s="4"/>
      <c r="M1373" s="4"/>
      <c r="N1373" s="10" t="str">
        <f>IF(C1373="","",
SUMIFS(
sales!$I:$I,
sales!$C:$C,$C1373,
sales!$E:$E,$E1373,
sales!$H:$H,"&gt;="&amp;$F1373,
sales!$H:$H,"&lt;="&amp;$G1373
))</f>
        <v/>
      </c>
      <c r="O1373" s="10" t="str">
        <f t="shared" si="230"/>
        <v/>
      </c>
      <c r="P1373" s="11" t="str">
        <f t="shared" si="231"/>
        <v/>
      </c>
      <c r="Q1373" s="12" t="str">
        <f t="shared" ca="1" si="232"/>
        <v/>
      </c>
      <c r="R1373" s="100"/>
      <c r="S1373" s="14"/>
      <c r="T1373" s="15" t="str">
        <f t="shared" ca="1" si="233"/>
        <v/>
      </c>
      <c r="U1373" s="15" t="str">
        <f t="shared" ca="1" si="234"/>
        <v/>
      </c>
      <c r="V1373" s="16"/>
      <c r="W1373" s="17" t="str">
        <f t="shared" ca="1" si="235"/>
        <v/>
      </c>
      <c r="X1373" s="18" t="str">
        <f t="shared" ca="1" si="236"/>
        <v/>
      </c>
    </row>
    <row r="1374" spans="1:24" x14ac:dyDescent="0.35">
      <c r="A1374" s="3">
        <v>1370</v>
      </c>
      <c r="B1374" s="4"/>
      <c r="C1374" s="4"/>
      <c r="D1374" s="5" t="str">
        <f t="shared" si="227"/>
        <v/>
      </c>
      <c r="E1374" s="4"/>
      <c r="F1374" s="6"/>
      <c r="G1374" s="6"/>
      <c r="H1374" s="7" t="str">
        <f t="shared" ca="1" si="228"/>
        <v/>
      </c>
      <c r="I1374" s="8" t="str">
        <f t="shared" ca="1" si="229"/>
        <v/>
      </c>
      <c r="J1374" s="8" t="str">
        <f>IF(C1374="","",
COUNTIFS(
sales!$C:$C,$C1374,
sales!$E:$E,$E1374,
sales!$H:$H,"&gt;="&amp;$F1374,
sales!$H:$H,"&lt;="&amp;$G1374
))</f>
        <v/>
      </c>
      <c r="K1374" s="9" t="str">
        <f>IF(COUNTIFS(sales!C:C, C1374)=0,"",
_xlfn.MAXIFS(sales!H:H, sales!C:C, C1374))</f>
        <v/>
      </c>
      <c r="L1374" s="4"/>
      <c r="M1374" s="4"/>
      <c r="N1374" s="10" t="str">
        <f>IF(C1374="","",
SUMIFS(
sales!$I:$I,
sales!$C:$C,$C1374,
sales!$E:$E,$E1374,
sales!$H:$H,"&gt;="&amp;$F1374,
sales!$H:$H,"&lt;="&amp;$G1374
))</f>
        <v/>
      </c>
      <c r="O1374" s="10" t="str">
        <f t="shared" si="230"/>
        <v/>
      </c>
      <c r="P1374" s="11" t="str">
        <f t="shared" si="231"/>
        <v/>
      </c>
      <c r="Q1374" s="12" t="str">
        <f t="shared" ca="1" si="232"/>
        <v/>
      </c>
      <c r="R1374" s="100"/>
      <c r="S1374" s="14"/>
      <c r="T1374" s="15" t="str">
        <f t="shared" ca="1" si="233"/>
        <v/>
      </c>
      <c r="U1374" s="15" t="str">
        <f t="shared" ca="1" si="234"/>
        <v/>
      </c>
      <c r="V1374" s="16"/>
      <c r="W1374" s="17" t="str">
        <f t="shared" ca="1" si="235"/>
        <v/>
      </c>
      <c r="X1374" s="18" t="str">
        <f t="shared" ca="1" si="236"/>
        <v/>
      </c>
    </row>
    <row r="1375" spans="1:24" x14ac:dyDescent="0.35">
      <c r="A1375" s="3">
        <v>1371</v>
      </c>
      <c r="B1375" s="4"/>
      <c r="C1375" s="4"/>
      <c r="D1375" s="5" t="str">
        <f t="shared" si="227"/>
        <v/>
      </c>
      <c r="E1375" s="4"/>
      <c r="F1375" s="6"/>
      <c r="G1375" s="6"/>
      <c r="H1375" s="7" t="str">
        <f t="shared" ca="1" si="228"/>
        <v/>
      </c>
      <c r="I1375" s="8" t="str">
        <f t="shared" ca="1" si="229"/>
        <v/>
      </c>
      <c r="J1375" s="8" t="str">
        <f>IF(C1375="","",
COUNTIFS(
sales!$C:$C,$C1375,
sales!$E:$E,$E1375,
sales!$H:$H,"&gt;="&amp;$F1375,
sales!$H:$H,"&lt;="&amp;$G1375
))</f>
        <v/>
      </c>
      <c r="K1375" s="9" t="str">
        <f>IF(COUNTIFS(sales!C:C, C1375)=0,"",
_xlfn.MAXIFS(sales!H:H, sales!C:C, C1375))</f>
        <v/>
      </c>
      <c r="L1375" s="4"/>
      <c r="M1375" s="4"/>
      <c r="N1375" s="10" t="str">
        <f>IF(C1375="","",
SUMIFS(
sales!$I:$I,
sales!$C:$C,$C1375,
sales!$E:$E,$E1375,
sales!$H:$H,"&gt;="&amp;$F1375,
sales!$H:$H,"&lt;="&amp;$G1375
))</f>
        <v/>
      </c>
      <c r="O1375" s="10" t="str">
        <f t="shared" si="230"/>
        <v/>
      </c>
      <c r="P1375" s="11" t="str">
        <f t="shared" si="231"/>
        <v/>
      </c>
      <c r="Q1375" s="12" t="str">
        <f t="shared" ca="1" si="232"/>
        <v/>
      </c>
      <c r="R1375" s="100"/>
      <c r="S1375" s="14"/>
      <c r="T1375" s="15" t="str">
        <f t="shared" ca="1" si="233"/>
        <v/>
      </c>
      <c r="U1375" s="15" t="str">
        <f t="shared" ca="1" si="234"/>
        <v/>
      </c>
      <c r="V1375" s="16"/>
      <c r="W1375" s="17" t="str">
        <f t="shared" ca="1" si="235"/>
        <v/>
      </c>
      <c r="X1375" s="18" t="str">
        <f t="shared" ca="1" si="236"/>
        <v/>
      </c>
    </row>
    <row r="1376" spans="1:24" x14ac:dyDescent="0.35">
      <c r="A1376" s="3">
        <v>1372</v>
      </c>
      <c r="B1376" s="4"/>
      <c r="C1376" s="4"/>
      <c r="D1376" s="5" t="str">
        <f t="shared" si="227"/>
        <v/>
      </c>
      <c r="E1376" s="4"/>
      <c r="F1376" s="6"/>
      <c r="G1376" s="6"/>
      <c r="H1376" s="7" t="str">
        <f t="shared" ca="1" si="228"/>
        <v/>
      </c>
      <c r="I1376" s="8" t="str">
        <f t="shared" ca="1" si="229"/>
        <v/>
      </c>
      <c r="J1376" s="8" t="str">
        <f>IF(C1376="","",
COUNTIFS(
sales!$C:$C,$C1376,
sales!$E:$E,$E1376,
sales!$H:$H,"&gt;="&amp;$F1376,
sales!$H:$H,"&lt;="&amp;$G1376
))</f>
        <v/>
      </c>
      <c r="K1376" s="9" t="str">
        <f>IF(COUNTIFS(sales!C:C, C1376)=0,"",
_xlfn.MAXIFS(sales!H:H, sales!C:C, C1376))</f>
        <v/>
      </c>
      <c r="L1376" s="4"/>
      <c r="M1376" s="4"/>
      <c r="N1376" s="10" t="str">
        <f>IF(C1376="","",
SUMIFS(
sales!$I:$I,
sales!$C:$C,$C1376,
sales!$E:$E,$E1376,
sales!$H:$H,"&gt;="&amp;$F1376,
sales!$H:$H,"&lt;="&amp;$G1376
))</f>
        <v/>
      </c>
      <c r="O1376" s="10" t="str">
        <f t="shared" si="230"/>
        <v/>
      </c>
      <c r="P1376" s="11" t="str">
        <f t="shared" si="231"/>
        <v/>
      </c>
      <c r="Q1376" s="12" t="str">
        <f t="shared" ca="1" si="232"/>
        <v/>
      </c>
      <c r="R1376" s="100"/>
      <c r="S1376" s="14"/>
      <c r="T1376" s="15" t="str">
        <f t="shared" ca="1" si="233"/>
        <v/>
      </c>
      <c r="U1376" s="15" t="str">
        <f t="shared" ca="1" si="234"/>
        <v/>
      </c>
      <c r="V1376" s="16"/>
      <c r="W1376" s="17" t="str">
        <f t="shared" ca="1" si="235"/>
        <v/>
      </c>
      <c r="X1376" s="18" t="str">
        <f t="shared" ca="1" si="236"/>
        <v/>
      </c>
    </row>
    <row r="1377" spans="1:24" x14ac:dyDescent="0.35">
      <c r="A1377" s="3">
        <v>1373</v>
      </c>
      <c r="B1377" s="4"/>
      <c r="C1377" s="4"/>
      <c r="D1377" s="5" t="str">
        <f t="shared" si="227"/>
        <v/>
      </c>
      <c r="E1377" s="4"/>
      <c r="F1377" s="6"/>
      <c r="G1377" s="6"/>
      <c r="H1377" s="7" t="str">
        <f t="shared" ca="1" si="228"/>
        <v/>
      </c>
      <c r="I1377" s="8" t="str">
        <f t="shared" ca="1" si="229"/>
        <v/>
      </c>
      <c r="J1377" s="8" t="str">
        <f>IF(C1377="","",
COUNTIFS(
sales!$C:$C,$C1377,
sales!$E:$E,$E1377,
sales!$H:$H,"&gt;="&amp;$F1377,
sales!$H:$H,"&lt;="&amp;$G1377
))</f>
        <v/>
      </c>
      <c r="K1377" s="9" t="str">
        <f>IF(COUNTIFS(sales!C:C, C1377)=0,"",
_xlfn.MAXIFS(sales!H:H, sales!C:C, C1377))</f>
        <v/>
      </c>
      <c r="L1377" s="4"/>
      <c r="M1377" s="4"/>
      <c r="N1377" s="10" t="str">
        <f>IF(C1377="","",
SUMIFS(
sales!$I:$I,
sales!$C:$C,$C1377,
sales!$E:$E,$E1377,
sales!$H:$H,"&gt;="&amp;$F1377,
sales!$H:$H,"&lt;="&amp;$G1377
))</f>
        <v/>
      </c>
      <c r="O1377" s="10" t="str">
        <f t="shared" si="230"/>
        <v/>
      </c>
      <c r="P1377" s="11" t="str">
        <f t="shared" si="231"/>
        <v/>
      </c>
      <c r="Q1377" s="12" t="str">
        <f t="shared" ca="1" si="232"/>
        <v/>
      </c>
      <c r="R1377" s="100"/>
      <c r="S1377" s="14"/>
      <c r="T1377" s="15" t="str">
        <f t="shared" ca="1" si="233"/>
        <v/>
      </c>
      <c r="U1377" s="15" t="str">
        <f t="shared" ca="1" si="234"/>
        <v/>
      </c>
      <c r="V1377" s="16"/>
      <c r="W1377" s="17" t="str">
        <f t="shared" ca="1" si="235"/>
        <v/>
      </c>
      <c r="X1377" s="18" t="str">
        <f t="shared" ca="1" si="236"/>
        <v/>
      </c>
    </row>
    <row r="1378" spans="1:24" x14ac:dyDescent="0.35">
      <c r="A1378" s="3">
        <v>1374</v>
      </c>
      <c r="B1378" s="4"/>
      <c r="C1378" s="4"/>
      <c r="D1378" s="5" t="str">
        <f t="shared" si="227"/>
        <v/>
      </c>
      <c r="E1378" s="4"/>
      <c r="F1378" s="6"/>
      <c r="G1378" s="6"/>
      <c r="H1378" s="7" t="str">
        <f t="shared" ca="1" si="228"/>
        <v/>
      </c>
      <c r="I1378" s="8" t="str">
        <f t="shared" ca="1" si="229"/>
        <v/>
      </c>
      <c r="J1378" s="8" t="str">
        <f>IF(C1378="","",
COUNTIFS(
sales!$C:$C,$C1378,
sales!$E:$E,$E1378,
sales!$H:$H,"&gt;="&amp;$F1378,
sales!$H:$H,"&lt;="&amp;$G1378
))</f>
        <v/>
      </c>
      <c r="K1378" s="9" t="str">
        <f>IF(COUNTIFS(sales!C:C, C1378)=0,"",
_xlfn.MAXIFS(sales!H:H, sales!C:C, C1378))</f>
        <v/>
      </c>
      <c r="L1378" s="4"/>
      <c r="M1378" s="4"/>
      <c r="N1378" s="10" t="str">
        <f>IF(C1378="","",
SUMIFS(
sales!$I:$I,
sales!$C:$C,$C1378,
sales!$E:$E,$E1378,
sales!$H:$H,"&gt;="&amp;$F1378,
sales!$H:$H,"&lt;="&amp;$G1378
))</f>
        <v/>
      </c>
      <c r="O1378" s="10" t="str">
        <f t="shared" si="230"/>
        <v/>
      </c>
      <c r="P1378" s="11" t="str">
        <f t="shared" si="231"/>
        <v/>
      </c>
      <c r="Q1378" s="12" t="str">
        <f t="shared" ca="1" si="232"/>
        <v/>
      </c>
      <c r="R1378" s="100"/>
      <c r="S1378" s="14"/>
      <c r="T1378" s="15" t="str">
        <f t="shared" ca="1" si="233"/>
        <v/>
      </c>
      <c r="U1378" s="15" t="str">
        <f t="shared" ca="1" si="234"/>
        <v/>
      </c>
      <c r="V1378" s="16"/>
      <c r="W1378" s="17" t="str">
        <f t="shared" ca="1" si="235"/>
        <v/>
      </c>
      <c r="X1378" s="18" t="str">
        <f t="shared" ca="1" si="236"/>
        <v/>
      </c>
    </row>
    <row r="1379" spans="1:24" x14ac:dyDescent="0.35">
      <c r="A1379" s="3">
        <v>1375</v>
      </c>
      <c r="B1379" s="4"/>
      <c r="C1379" s="4"/>
      <c r="D1379" s="5" t="str">
        <f t="shared" si="227"/>
        <v/>
      </c>
      <c r="E1379" s="4"/>
      <c r="F1379" s="6"/>
      <c r="G1379" s="6"/>
      <c r="H1379" s="7" t="str">
        <f t="shared" ca="1" si="228"/>
        <v/>
      </c>
      <c r="I1379" s="8" t="str">
        <f t="shared" ca="1" si="229"/>
        <v/>
      </c>
      <c r="J1379" s="8" t="str">
        <f>IF(C1379="","",
COUNTIFS(
sales!$C:$C,$C1379,
sales!$E:$E,$E1379,
sales!$H:$H,"&gt;="&amp;$F1379,
sales!$H:$H,"&lt;="&amp;$G1379
))</f>
        <v/>
      </c>
      <c r="K1379" s="9" t="str">
        <f>IF(COUNTIFS(sales!C:C, C1379)=0,"",
_xlfn.MAXIFS(sales!H:H, sales!C:C, C1379))</f>
        <v/>
      </c>
      <c r="L1379" s="4"/>
      <c r="M1379" s="4"/>
      <c r="N1379" s="10" t="str">
        <f>IF(C1379="","",
SUMIFS(
sales!$I:$I,
sales!$C:$C,$C1379,
sales!$E:$E,$E1379,
sales!$H:$H,"&gt;="&amp;$F1379,
sales!$H:$H,"&lt;="&amp;$G1379
))</f>
        <v/>
      </c>
      <c r="O1379" s="10" t="str">
        <f t="shared" si="230"/>
        <v/>
      </c>
      <c r="P1379" s="11" t="str">
        <f t="shared" si="231"/>
        <v/>
      </c>
      <c r="Q1379" s="12" t="str">
        <f t="shared" ca="1" si="232"/>
        <v/>
      </c>
      <c r="R1379" s="100"/>
      <c r="S1379" s="14"/>
      <c r="T1379" s="15" t="str">
        <f t="shared" ca="1" si="233"/>
        <v/>
      </c>
      <c r="U1379" s="15" t="str">
        <f t="shared" ca="1" si="234"/>
        <v/>
      </c>
      <c r="V1379" s="16"/>
      <c r="W1379" s="17" t="str">
        <f t="shared" ca="1" si="235"/>
        <v/>
      </c>
      <c r="X1379" s="18" t="str">
        <f t="shared" ca="1" si="236"/>
        <v/>
      </c>
    </row>
    <row r="1380" spans="1:24" x14ac:dyDescent="0.35">
      <c r="A1380" s="3">
        <v>1376</v>
      </c>
      <c r="B1380" s="4"/>
      <c r="C1380" s="4"/>
      <c r="D1380" s="5" t="str">
        <f t="shared" si="227"/>
        <v/>
      </c>
      <c r="E1380" s="4"/>
      <c r="F1380" s="6"/>
      <c r="G1380" s="6"/>
      <c r="H1380" s="7" t="str">
        <f t="shared" ca="1" si="228"/>
        <v/>
      </c>
      <c r="I1380" s="8" t="str">
        <f t="shared" ca="1" si="229"/>
        <v/>
      </c>
      <c r="J1380" s="8" t="str">
        <f>IF(C1380="","",
COUNTIFS(
sales!$C:$C,$C1380,
sales!$E:$E,$E1380,
sales!$H:$H,"&gt;="&amp;$F1380,
sales!$H:$H,"&lt;="&amp;$G1380
))</f>
        <v/>
      </c>
      <c r="K1380" s="9" t="str">
        <f>IF(COUNTIFS(sales!C:C, C1380)=0,"",
_xlfn.MAXIFS(sales!H:H, sales!C:C, C1380))</f>
        <v/>
      </c>
      <c r="L1380" s="4"/>
      <c r="M1380" s="4"/>
      <c r="N1380" s="10" t="str">
        <f>IF(C1380="","",
SUMIFS(
sales!$I:$I,
sales!$C:$C,$C1380,
sales!$E:$E,$E1380,
sales!$H:$H,"&gt;="&amp;$F1380,
sales!$H:$H,"&lt;="&amp;$G1380
))</f>
        <v/>
      </c>
      <c r="O1380" s="10" t="str">
        <f t="shared" si="230"/>
        <v/>
      </c>
      <c r="P1380" s="11" t="str">
        <f t="shared" si="231"/>
        <v/>
      </c>
      <c r="Q1380" s="12" t="str">
        <f t="shared" ca="1" si="232"/>
        <v/>
      </c>
      <c r="R1380" s="100"/>
      <c r="S1380" s="14"/>
      <c r="T1380" s="15" t="str">
        <f t="shared" ca="1" si="233"/>
        <v/>
      </c>
      <c r="U1380" s="15" t="str">
        <f t="shared" ca="1" si="234"/>
        <v/>
      </c>
      <c r="V1380" s="16"/>
      <c r="W1380" s="17" t="str">
        <f t="shared" ca="1" si="235"/>
        <v/>
      </c>
      <c r="X1380" s="18" t="str">
        <f t="shared" ca="1" si="236"/>
        <v/>
      </c>
    </row>
    <row r="1381" spans="1:24" x14ac:dyDescent="0.35">
      <c r="A1381" s="3">
        <v>1377</v>
      </c>
      <c r="B1381" s="4"/>
      <c r="C1381" s="4"/>
      <c r="D1381" s="5" t="str">
        <f t="shared" si="227"/>
        <v/>
      </c>
      <c r="E1381" s="4"/>
      <c r="F1381" s="6"/>
      <c r="G1381" s="6"/>
      <c r="H1381" s="7" t="str">
        <f t="shared" ca="1" si="228"/>
        <v/>
      </c>
      <c r="I1381" s="8" t="str">
        <f t="shared" ca="1" si="229"/>
        <v/>
      </c>
      <c r="J1381" s="8" t="str">
        <f>IF(C1381="","",
COUNTIFS(
sales!$C:$C,$C1381,
sales!$E:$E,$E1381,
sales!$H:$H,"&gt;="&amp;$F1381,
sales!$H:$H,"&lt;="&amp;$G1381
))</f>
        <v/>
      </c>
      <c r="K1381" s="9" t="str">
        <f>IF(COUNTIFS(sales!C:C, C1381)=0,"",
_xlfn.MAXIFS(sales!H:H, sales!C:C, C1381))</f>
        <v/>
      </c>
      <c r="L1381" s="4"/>
      <c r="M1381" s="4"/>
      <c r="N1381" s="10" t="str">
        <f>IF(C1381="","",
SUMIFS(
sales!$I:$I,
sales!$C:$C,$C1381,
sales!$E:$E,$E1381,
sales!$H:$H,"&gt;="&amp;$F1381,
sales!$H:$H,"&lt;="&amp;$G1381
))</f>
        <v/>
      </c>
      <c r="O1381" s="10" t="str">
        <f t="shared" si="230"/>
        <v/>
      </c>
      <c r="P1381" s="11" t="str">
        <f t="shared" si="231"/>
        <v/>
      </c>
      <c r="Q1381" s="12" t="str">
        <f t="shared" ca="1" si="232"/>
        <v/>
      </c>
      <c r="R1381" s="100"/>
      <c r="S1381" s="14"/>
      <c r="T1381" s="15" t="str">
        <f t="shared" ca="1" si="233"/>
        <v/>
      </c>
      <c r="U1381" s="15" t="str">
        <f t="shared" ca="1" si="234"/>
        <v/>
      </c>
      <c r="V1381" s="16"/>
      <c r="W1381" s="17" t="str">
        <f t="shared" ca="1" si="235"/>
        <v/>
      </c>
      <c r="X1381" s="18" t="str">
        <f t="shared" ca="1" si="236"/>
        <v/>
      </c>
    </row>
    <row r="1382" spans="1:24" x14ac:dyDescent="0.35">
      <c r="A1382" s="3">
        <v>1378</v>
      </c>
      <c r="B1382" s="4"/>
      <c r="C1382" s="4"/>
      <c r="D1382" s="5" t="str">
        <f t="shared" si="227"/>
        <v/>
      </c>
      <c r="E1382" s="4"/>
      <c r="F1382" s="6"/>
      <c r="G1382" s="6"/>
      <c r="H1382" s="7" t="str">
        <f t="shared" ca="1" si="228"/>
        <v/>
      </c>
      <c r="I1382" s="8" t="str">
        <f t="shared" ca="1" si="229"/>
        <v/>
      </c>
      <c r="J1382" s="8" t="str">
        <f>IF(C1382="","",
COUNTIFS(
sales!$C:$C,$C1382,
sales!$E:$E,$E1382,
sales!$H:$H,"&gt;="&amp;$F1382,
sales!$H:$H,"&lt;="&amp;$G1382
))</f>
        <v/>
      </c>
      <c r="K1382" s="9" t="str">
        <f>IF(COUNTIFS(sales!C:C, C1382)=0,"",
_xlfn.MAXIFS(sales!H:H, sales!C:C, C1382))</f>
        <v/>
      </c>
      <c r="L1382" s="4"/>
      <c r="M1382" s="4"/>
      <c r="N1382" s="10" t="str">
        <f>IF(C1382="","",
SUMIFS(
sales!$I:$I,
sales!$C:$C,$C1382,
sales!$E:$E,$E1382,
sales!$H:$H,"&gt;="&amp;$F1382,
sales!$H:$H,"&lt;="&amp;$G1382
))</f>
        <v/>
      </c>
      <c r="O1382" s="10" t="str">
        <f t="shared" si="230"/>
        <v/>
      </c>
      <c r="P1382" s="11" t="str">
        <f t="shared" si="231"/>
        <v/>
      </c>
      <c r="Q1382" s="12" t="str">
        <f t="shared" ca="1" si="232"/>
        <v/>
      </c>
      <c r="R1382" s="100"/>
      <c r="S1382" s="14"/>
      <c r="T1382" s="15" t="str">
        <f t="shared" ca="1" si="233"/>
        <v/>
      </c>
      <c r="U1382" s="15" t="str">
        <f t="shared" ca="1" si="234"/>
        <v/>
      </c>
      <c r="V1382" s="16"/>
      <c r="W1382" s="17" t="str">
        <f t="shared" ca="1" si="235"/>
        <v/>
      </c>
      <c r="X1382" s="18" t="str">
        <f t="shared" ca="1" si="236"/>
        <v/>
      </c>
    </row>
    <row r="1383" spans="1:24" x14ac:dyDescent="0.35">
      <c r="A1383" s="3">
        <v>1379</v>
      </c>
      <c r="B1383" s="4"/>
      <c r="C1383" s="4"/>
      <c r="D1383" s="5" t="str">
        <f t="shared" si="227"/>
        <v/>
      </c>
      <c r="E1383" s="4"/>
      <c r="F1383" s="6"/>
      <c r="G1383" s="6"/>
      <c r="H1383" s="7" t="str">
        <f t="shared" ca="1" si="228"/>
        <v/>
      </c>
      <c r="I1383" s="8" t="str">
        <f t="shared" ca="1" si="229"/>
        <v/>
      </c>
      <c r="J1383" s="8" t="str">
        <f>IF(C1383="","",
COUNTIFS(
sales!$C:$C,$C1383,
sales!$E:$E,$E1383,
sales!$H:$H,"&gt;="&amp;$F1383,
sales!$H:$H,"&lt;="&amp;$G1383
))</f>
        <v/>
      </c>
      <c r="K1383" s="9" t="str">
        <f>IF(COUNTIFS(sales!C:C, C1383)=0,"",
_xlfn.MAXIFS(sales!H:H, sales!C:C, C1383))</f>
        <v/>
      </c>
      <c r="L1383" s="4"/>
      <c r="M1383" s="4"/>
      <c r="N1383" s="10" t="str">
        <f>IF(C1383="","",
SUMIFS(
sales!$I:$I,
sales!$C:$C,$C1383,
sales!$E:$E,$E1383,
sales!$H:$H,"&gt;="&amp;$F1383,
sales!$H:$H,"&lt;="&amp;$G1383
))</f>
        <v/>
      </c>
      <c r="O1383" s="10" t="str">
        <f t="shared" si="230"/>
        <v/>
      </c>
      <c r="P1383" s="11" t="str">
        <f t="shared" si="231"/>
        <v/>
      </c>
      <c r="Q1383" s="12" t="str">
        <f t="shared" ca="1" si="232"/>
        <v/>
      </c>
      <c r="R1383" s="100"/>
      <c r="S1383" s="14"/>
      <c r="T1383" s="15" t="str">
        <f t="shared" ca="1" si="233"/>
        <v/>
      </c>
      <c r="U1383" s="15" t="str">
        <f t="shared" ca="1" si="234"/>
        <v/>
      </c>
      <c r="V1383" s="16"/>
      <c r="W1383" s="17" t="str">
        <f t="shared" ca="1" si="235"/>
        <v/>
      </c>
      <c r="X1383" s="18" t="str">
        <f t="shared" ca="1" si="236"/>
        <v/>
      </c>
    </row>
    <row r="1384" spans="1:24" x14ac:dyDescent="0.35">
      <c r="A1384" s="3">
        <v>1380</v>
      </c>
      <c r="B1384" s="4"/>
      <c r="C1384" s="4"/>
      <c r="D1384" s="5" t="str">
        <f t="shared" si="227"/>
        <v/>
      </c>
      <c r="E1384" s="4"/>
      <c r="F1384" s="6"/>
      <c r="G1384" s="6"/>
      <c r="H1384" s="7" t="str">
        <f t="shared" ca="1" si="228"/>
        <v/>
      </c>
      <c r="I1384" s="8" t="str">
        <f t="shared" ca="1" si="229"/>
        <v/>
      </c>
      <c r="J1384" s="8" t="str">
        <f>IF(C1384="","",
COUNTIFS(
sales!$C:$C,$C1384,
sales!$E:$E,$E1384,
sales!$H:$H,"&gt;="&amp;$F1384,
sales!$H:$H,"&lt;="&amp;$G1384
))</f>
        <v/>
      </c>
      <c r="K1384" s="9" t="str">
        <f>IF(COUNTIFS(sales!C:C, C1384)=0,"",
_xlfn.MAXIFS(sales!H:H, sales!C:C, C1384))</f>
        <v/>
      </c>
      <c r="L1384" s="4"/>
      <c r="M1384" s="4"/>
      <c r="N1384" s="10" t="str">
        <f>IF(C1384="","",
SUMIFS(
sales!$I:$I,
sales!$C:$C,$C1384,
sales!$E:$E,$E1384,
sales!$H:$H,"&gt;="&amp;$F1384,
sales!$H:$H,"&lt;="&amp;$G1384
))</f>
        <v/>
      </c>
      <c r="O1384" s="10" t="str">
        <f t="shared" si="230"/>
        <v/>
      </c>
      <c r="P1384" s="11" t="str">
        <f t="shared" si="231"/>
        <v/>
      </c>
      <c r="Q1384" s="12" t="str">
        <f t="shared" ca="1" si="232"/>
        <v/>
      </c>
      <c r="R1384" s="100"/>
      <c r="S1384" s="14"/>
      <c r="T1384" s="15" t="str">
        <f t="shared" ca="1" si="233"/>
        <v/>
      </c>
      <c r="U1384" s="15" t="str">
        <f t="shared" ca="1" si="234"/>
        <v/>
      </c>
      <c r="V1384" s="16"/>
      <c r="W1384" s="17" t="str">
        <f t="shared" ca="1" si="235"/>
        <v/>
      </c>
      <c r="X1384" s="18" t="str">
        <f t="shared" ca="1" si="236"/>
        <v/>
      </c>
    </row>
    <row r="1385" spans="1:24" x14ac:dyDescent="0.35">
      <c r="A1385" s="3">
        <v>1381</v>
      </c>
      <c r="B1385" s="4"/>
      <c r="C1385" s="4"/>
      <c r="D1385" s="5" t="str">
        <f t="shared" ref="D1385:D1448" si="237">IF(E1385="ISNR20","Natural Rubber-TSNR (ISNR-20)","")</f>
        <v/>
      </c>
      <c r="E1385" s="4"/>
      <c r="F1385" s="6"/>
      <c r="G1385" s="6"/>
      <c r="H1385" s="7" t="str">
        <f t="shared" ref="H1385:H1448" ca="1" si="238">IF(G1385="","",G1385-TODAY())</f>
        <v/>
      </c>
      <c r="I1385" s="8" t="str">
        <f t="shared" ref="I1385:I1448" ca="1" si="239">IF(G1385="","",
IF(G1385&lt;TODAY(),
IF(O1385&gt;0,"Violated","Completed"),
IF(H1385&lt;=7,"Expiring Soon",
"Active")))</f>
        <v/>
      </c>
      <c r="J1385" s="8" t="str">
        <f>IF(C1385="","",
COUNTIFS(
sales!$C:$C,$C1385,
sales!$E:$E,$E1385,
sales!$H:$H,"&gt;="&amp;$F1385,
sales!$H:$H,"&lt;="&amp;$G1385
))</f>
        <v/>
      </c>
      <c r="K1385" s="9" t="str">
        <f>IF(COUNTIFS(sales!C:C, C1385)=0,"",
_xlfn.MAXIFS(sales!H:H, sales!C:C, C1385))</f>
        <v/>
      </c>
      <c r="L1385" s="4"/>
      <c r="M1385" s="4"/>
      <c r="N1385" s="10" t="str">
        <f>IF(C1385="","",
SUMIFS(
sales!$I:$I,
sales!$C:$C,$C1385,
sales!$E:$E,$E1385,
sales!$H:$H,"&gt;="&amp;$F1385,
sales!$H:$H,"&lt;="&amp;$G1385
))</f>
        <v/>
      </c>
      <c r="O1385" s="10" t="str">
        <f t="shared" ref="O1385:O1448" si="240">IF(M1385="","",M1385-N1385)</f>
        <v/>
      </c>
      <c r="P1385" s="11" t="str">
        <f t="shared" ref="P1385:P1448" si="241">IF(M1385=0,"",N1385/M1385)</f>
        <v/>
      </c>
      <c r="Q1385" s="12" t="str">
        <f t="shared" ref="Q1385:Q1448" ca="1" si="242">IF(OR(G1385="",O1385=""),"",
IF(AND(G1385&lt;TODAY(),O1385&gt;0),"YES","NO"))</f>
        <v/>
      </c>
      <c r="R1385" s="100"/>
      <c r="S1385" s="14"/>
      <c r="T1385" s="15" t="str">
        <f t="shared" ref="T1385:T1448" ca="1" si="243">IF(Q1385="YES", IF(R1385="Company",L1385*(1+S1385),IF(R1385="Vendor",L1385*(1-S1385),"")),"")</f>
        <v/>
      </c>
      <c r="U1385" s="15" t="str">
        <f t="shared" ref="U1385:U1448" ca="1" si="244">IF(Q1385="YES",O1385*T1385,"")</f>
        <v/>
      </c>
      <c r="V1385" s="16"/>
      <c r="W1385" s="17" t="str">
        <f t="shared" ref="W1385:W1448" ca="1" si="245">IF(Q1385="YES",G1385+V1385,"")</f>
        <v/>
      </c>
      <c r="X1385" s="18" t="str">
        <f t="shared" ref="X1385:X1448" ca="1" si="246">IF(Q1385="YES",IF(TODAY()&gt;W1385,"OVERDUE","WITHIN TIME"),"")</f>
        <v/>
      </c>
    </row>
    <row r="1386" spans="1:24" x14ac:dyDescent="0.35">
      <c r="A1386" s="3">
        <v>1382</v>
      </c>
      <c r="B1386" s="4"/>
      <c r="C1386" s="4"/>
      <c r="D1386" s="5" t="str">
        <f t="shared" si="237"/>
        <v/>
      </c>
      <c r="E1386" s="4"/>
      <c r="F1386" s="6"/>
      <c r="G1386" s="6"/>
      <c r="H1386" s="7" t="str">
        <f t="shared" ca="1" si="238"/>
        <v/>
      </c>
      <c r="I1386" s="8" t="str">
        <f t="shared" ca="1" si="239"/>
        <v/>
      </c>
      <c r="J1386" s="8" t="str">
        <f>IF(C1386="","",
COUNTIFS(
sales!$C:$C,$C1386,
sales!$E:$E,$E1386,
sales!$H:$H,"&gt;="&amp;$F1386,
sales!$H:$H,"&lt;="&amp;$G1386
))</f>
        <v/>
      </c>
      <c r="K1386" s="9" t="str">
        <f>IF(COUNTIFS(sales!C:C, C1386)=0,"",
_xlfn.MAXIFS(sales!H:H, sales!C:C, C1386))</f>
        <v/>
      </c>
      <c r="L1386" s="4"/>
      <c r="M1386" s="4"/>
      <c r="N1386" s="10" t="str">
        <f>IF(C1386="","",
SUMIFS(
sales!$I:$I,
sales!$C:$C,$C1386,
sales!$E:$E,$E1386,
sales!$H:$H,"&gt;="&amp;$F1386,
sales!$H:$H,"&lt;="&amp;$G1386
))</f>
        <v/>
      </c>
      <c r="O1386" s="10" t="str">
        <f t="shared" si="240"/>
        <v/>
      </c>
      <c r="P1386" s="11" t="str">
        <f t="shared" si="241"/>
        <v/>
      </c>
      <c r="Q1386" s="12" t="str">
        <f t="shared" ca="1" si="242"/>
        <v/>
      </c>
      <c r="R1386" s="100"/>
      <c r="S1386" s="14"/>
      <c r="T1386" s="15" t="str">
        <f t="shared" ca="1" si="243"/>
        <v/>
      </c>
      <c r="U1386" s="15" t="str">
        <f t="shared" ca="1" si="244"/>
        <v/>
      </c>
      <c r="V1386" s="16"/>
      <c r="W1386" s="17" t="str">
        <f t="shared" ca="1" si="245"/>
        <v/>
      </c>
      <c r="X1386" s="18" t="str">
        <f t="shared" ca="1" si="246"/>
        <v/>
      </c>
    </row>
    <row r="1387" spans="1:24" x14ac:dyDescent="0.35">
      <c r="A1387" s="3">
        <v>1383</v>
      </c>
      <c r="B1387" s="4"/>
      <c r="C1387" s="4"/>
      <c r="D1387" s="5" t="str">
        <f t="shared" si="237"/>
        <v/>
      </c>
      <c r="E1387" s="4"/>
      <c r="F1387" s="6"/>
      <c r="G1387" s="6"/>
      <c r="H1387" s="7" t="str">
        <f t="shared" ca="1" si="238"/>
        <v/>
      </c>
      <c r="I1387" s="8" t="str">
        <f t="shared" ca="1" si="239"/>
        <v/>
      </c>
      <c r="J1387" s="8" t="str">
        <f>IF(C1387="","",
COUNTIFS(
sales!$C:$C,$C1387,
sales!$E:$E,$E1387,
sales!$H:$H,"&gt;="&amp;$F1387,
sales!$H:$H,"&lt;="&amp;$G1387
))</f>
        <v/>
      </c>
      <c r="K1387" s="9" t="str">
        <f>IF(COUNTIFS(sales!C:C, C1387)=0,"",
_xlfn.MAXIFS(sales!H:H, sales!C:C, C1387))</f>
        <v/>
      </c>
      <c r="L1387" s="4"/>
      <c r="M1387" s="4"/>
      <c r="N1387" s="10" t="str">
        <f>IF(C1387="","",
SUMIFS(
sales!$I:$I,
sales!$C:$C,$C1387,
sales!$E:$E,$E1387,
sales!$H:$H,"&gt;="&amp;$F1387,
sales!$H:$H,"&lt;="&amp;$G1387
))</f>
        <v/>
      </c>
      <c r="O1387" s="10" t="str">
        <f t="shared" si="240"/>
        <v/>
      </c>
      <c r="P1387" s="11" t="str">
        <f t="shared" si="241"/>
        <v/>
      </c>
      <c r="Q1387" s="12" t="str">
        <f t="shared" ca="1" si="242"/>
        <v/>
      </c>
      <c r="R1387" s="100"/>
      <c r="S1387" s="14"/>
      <c r="T1387" s="15" t="str">
        <f t="shared" ca="1" si="243"/>
        <v/>
      </c>
      <c r="U1387" s="15" t="str">
        <f t="shared" ca="1" si="244"/>
        <v/>
      </c>
      <c r="V1387" s="16"/>
      <c r="W1387" s="17" t="str">
        <f t="shared" ca="1" si="245"/>
        <v/>
      </c>
      <c r="X1387" s="18" t="str">
        <f t="shared" ca="1" si="246"/>
        <v/>
      </c>
    </row>
    <row r="1388" spans="1:24" x14ac:dyDescent="0.35">
      <c r="A1388" s="3">
        <v>1384</v>
      </c>
      <c r="B1388" s="4"/>
      <c r="C1388" s="4"/>
      <c r="D1388" s="5" t="str">
        <f t="shared" si="237"/>
        <v/>
      </c>
      <c r="E1388" s="4"/>
      <c r="F1388" s="6"/>
      <c r="G1388" s="6"/>
      <c r="H1388" s="7" t="str">
        <f t="shared" ca="1" si="238"/>
        <v/>
      </c>
      <c r="I1388" s="8" t="str">
        <f t="shared" ca="1" si="239"/>
        <v/>
      </c>
      <c r="J1388" s="8" t="str">
        <f>IF(C1388="","",
COUNTIFS(
sales!$C:$C,$C1388,
sales!$E:$E,$E1388,
sales!$H:$H,"&gt;="&amp;$F1388,
sales!$H:$H,"&lt;="&amp;$G1388
))</f>
        <v/>
      </c>
      <c r="K1388" s="9" t="str">
        <f>IF(COUNTIFS(sales!C:C, C1388)=0,"",
_xlfn.MAXIFS(sales!H:H, sales!C:C, C1388))</f>
        <v/>
      </c>
      <c r="L1388" s="4"/>
      <c r="M1388" s="4"/>
      <c r="N1388" s="10" t="str">
        <f>IF(C1388="","",
SUMIFS(
sales!$I:$I,
sales!$C:$C,$C1388,
sales!$E:$E,$E1388,
sales!$H:$H,"&gt;="&amp;$F1388,
sales!$H:$H,"&lt;="&amp;$G1388
))</f>
        <v/>
      </c>
      <c r="O1388" s="10" t="str">
        <f t="shared" si="240"/>
        <v/>
      </c>
      <c r="P1388" s="11" t="str">
        <f t="shared" si="241"/>
        <v/>
      </c>
      <c r="Q1388" s="12" t="str">
        <f t="shared" ca="1" si="242"/>
        <v/>
      </c>
      <c r="R1388" s="100"/>
      <c r="S1388" s="14"/>
      <c r="T1388" s="15" t="str">
        <f t="shared" ca="1" si="243"/>
        <v/>
      </c>
      <c r="U1388" s="15" t="str">
        <f t="shared" ca="1" si="244"/>
        <v/>
      </c>
      <c r="V1388" s="16"/>
      <c r="W1388" s="17" t="str">
        <f t="shared" ca="1" si="245"/>
        <v/>
      </c>
      <c r="X1388" s="18" t="str">
        <f t="shared" ca="1" si="246"/>
        <v/>
      </c>
    </row>
    <row r="1389" spans="1:24" x14ac:dyDescent="0.35">
      <c r="A1389" s="3">
        <v>1385</v>
      </c>
      <c r="B1389" s="4"/>
      <c r="C1389" s="4"/>
      <c r="D1389" s="5" t="str">
        <f t="shared" si="237"/>
        <v/>
      </c>
      <c r="E1389" s="4"/>
      <c r="F1389" s="6"/>
      <c r="G1389" s="6"/>
      <c r="H1389" s="7" t="str">
        <f t="shared" ca="1" si="238"/>
        <v/>
      </c>
      <c r="I1389" s="8" t="str">
        <f t="shared" ca="1" si="239"/>
        <v/>
      </c>
      <c r="J1389" s="8" t="str">
        <f>IF(C1389="","",
COUNTIFS(
sales!$C:$C,$C1389,
sales!$E:$E,$E1389,
sales!$H:$H,"&gt;="&amp;$F1389,
sales!$H:$H,"&lt;="&amp;$G1389
))</f>
        <v/>
      </c>
      <c r="K1389" s="9" t="str">
        <f>IF(COUNTIFS(sales!C:C, C1389)=0,"",
_xlfn.MAXIFS(sales!H:H, sales!C:C, C1389))</f>
        <v/>
      </c>
      <c r="L1389" s="4"/>
      <c r="M1389" s="4"/>
      <c r="N1389" s="10" t="str">
        <f>IF(C1389="","",
SUMIFS(
sales!$I:$I,
sales!$C:$C,$C1389,
sales!$E:$E,$E1389,
sales!$H:$H,"&gt;="&amp;$F1389,
sales!$H:$H,"&lt;="&amp;$G1389
))</f>
        <v/>
      </c>
      <c r="O1389" s="10" t="str">
        <f t="shared" si="240"/>
        <v/>
      </c>
      <c r="P1389" s="11" t="str">
        <f t="shared" si="241"/>
        <v/>
      </c>
      <c r="Q1389" s="12" t="str">
        <f t="shared" ca="1" si="242"/>
        <v/>
      </c>
      <c r="R1389" s="100"/>
      <c r="S1389" s="14"/>
      <c r="T1389" s="15" t="str">
        <f t="shared" ca="1" si="243"/>
        <v/>
      </c>
      <c r="U1389" s="15" t="str">
        <f t="shared" ca="1" si="244"/>
        <v/>
      </c>
      <c r="V1389" s="16"/>
      <c r="W1389" s="17" t="str">
        <f t="shared" ca="1" si="245"/>
        <v/>
      </c>
      <c r="X1389" s="18" t="str">
        <f t="shared" ca="1" si="246"/>
        <v/>
      </c>
    </row>
    <row r="1390" spans="1:24" x14ac:dyDescent="0.35">
      <c r="A1390" s="3">
        <v>1386</v>
      </c>
      <c r="B1390" s="4"/>
      <c r="C1390" s="4"/>
      <c r="D1390" s="5" t="str">
        <f t="shared" si="237"/>
        <v/>
      </c>
      <c r="E1390" s="4"/>
      <c r="F1390" s="6"/>
      <c r="G1390" s="6"/>
      <c r="H1390" s="7" t="str">
        <f t="shared" ca="1" si="238"/>
        <v/>
      </c>
      <c r="I1390" s="8" t="str">
        <f t="shared" ca="1" si="239"/>
        <v/>
      </c>
      <c r="J1390" s="8" t="str">
        <f>IF(C1390="","",
COUNTIFS(
sales!$C:$C,$C1390,
sales!$E:$E,$E1390,
sales!$H:$H,"&gt;="&amp;$F1390,
sales!$H:$H,"&lt;="&amp;$G1390
))</f>
        <v/>
      </c>
      <c r="K1390" s="9" t="str">
        <f>IF(COUNTIFS(sales!C:C, C1390)=0,"",
_xlfn.MAXIFS(sales!H:H, sales!C:C, C1390))</f>
        <v/>
      </c>
      <c r="L1390" s="4"/>
      <c r="M1390" s="4"/>
      <c r="N1390" s="10" t="str">
        <f>IF(C1390="","",
SUMIFS(
sales!$I:$I,
sales!$C:$C,$C1390,
sales!$E:$E,$E1390,
sales!$H:$H,"&gt;="&amp;$F1390,
sales!$H:$H,"&lt;="&amp;$G1390
))</f>
        <v/>
      </c>
      <c r="O1390" s="10" t="str">
        <f t="shared" si="240"/>
        <v/>
      </c>
      <c r="P1390" s="11" t="str">
        <f t="shared" si="241"/>
        <v/>
      </c>
      <c r="Q1390" s="12" t="str">
        <f t="shared" ca="1" si="242"/>
        <v/>
      </c>
      <c r="R1390" s="100"/>
      <c r="S1390" s="14"/>
      <c r="T1390" s="15" t="str">
        <f t="shared" ca="1" si="243"/>
        <v/>
      </c>
      <c r="U1390" s="15" t="str">
        <f t="shared" ca="1" si="244"/>
        <v/>
      </c>
      <c r="V1390" s="16"/>
      <c r="W1390" s="17" t="str">
        <f t="shared" ca="1" si="245"/>
        <v/>
      </c>
      <c r="X1390" s="18" t="str">
        <f t="shared" ca="1" si="246"/>
        <v/>
      </c>
    </row>
    <row r="1391" spans="1:24" x14ac:dyDescent="0.35">
      <c r="A1391" s="3">
        <v>1387</v>
      </c>
      <c r="B1391" s="4"/>
      <c r="C1391" s="4"/>
      <c r="D1391" s="5" t="str">
        <f t="shared" si="237"/>
        <v/>
      </c>
      <c r="E1391" s="4"/>
      <c r="F1391" s="6"/>
      <c r="G1391" s="6"/>
      <c r="H1391" s="7" t="str">
        <f t="shared" ca="1" si="238"/>
        <v/>
      </c>
      <c r="I1391" s="8" t="str">
        <f t="shared" ca="1" si="239"/>
        <v/>
      </c>
      <c r="J1391" s="8" t="str">
        <f>IF(C1391="","",
COUNTIFS(
sales!$C:$C,$C1391,
sales!$E:$E,$E1391,
sales!$H:$H,"&gt;="&amp;$F1391,
sales!$H:$H,"&lt;="&amp;$G1391
))</f>
        <v/>
      </c>
      <c r="K1391" s="9" t="str">
        <f>IF(COUNTIFS(sales!C:C, C1391)=0,"",
_xlfn.MAXIFS(sales!H:H, sales!C:C, C1391))</f>
        <v/>
      </c>
      <c r="L1391" s="4"/>
      <c r="M1391" s="4"/>
      <c r="N1391" s="10" t="str">
        <f>IF(C1391="","",
SUMIFS(
sales!$I:$I,
sales!$C:$C,$C1391,
sales!$E:$E,$E1391,
sales!$H:$H,"&gt;="&amp;$F1391,
sales!$H:$H,"&lt;="&amp;$G1391
))</f>
        <v/>
      </c>
      <c r="O1391" s="10" t="str">
        <f t="shared" si="240"/>
        <v/>
      </c>
      <c r="P1391" s="11" t="str">
        <f t="shared" si="241"/>
        <v/>
      </c>
      <c r="Q1391" s="12" t="str">
        <f t="shared" ca="1" si="242"/>
        <v/>
      </c>
      <c r="R1391" s="100"/>
      <c r="S1391" s="14"/>
      <c r="T1391" s="15" t="str">
        <f t="shared" ca="1" si="243"/>
        <v/>
      </c>
      <c r="U1391" s="15" t="str">
        <f t="shared" ca="1" si="244"/>
        <v/>
      </c>
      <c r="V1391" s="16"/>
      <c r="W1391" s="17" t="str">
        <f t="shared" ca="1" si="245"/>
        <v/>
      </c>
      <c r="X1391" s="18" t="str">
        <f t="shared" ca="1" si="246"/>
        <v/>
      </c>
    </row>
    <row r="1392" spans="1:24" x14ac:dyDescent="0.35">
      <c r="A1392" s="3">
        <v>1388</v>
      </c>
      <c r="B1392" s="4"/>
      <c r="C1392" s="4"/>
      <c r="D1392" s="5" t="str">
        <f t="shared" si="237"/>
        <v/>
      </c>
      <c r="E1392" s="4"/>
      <c r="F1392" s="6"/>
      <c r="G1392" s="6"/>
      <c r="H1392" s="7" t="str">
        <f t="shared" ca="1" si="238"/>
        <v/>
      </c>
      <c r="I1392" s="8" t="str">
        <f t="shared" ca="1" si="239"/>
        <v/>
      </c>
      <c r="J1392" s="8" t="str">
        <f>IF(C1392="","",
COUNTIFS(
sales!$C:$C,$C1392,
sales!$E:$E,$E1392,
sales!$H:$H,"&gt;="&amp;$F1392,
sales!$H:$H,"&lt;="&amp;$G1392
))</f>
        <v/>
      </c>
      <c r="K1392" s="9" t="str">
        <f>IF(COUNTIFS(sales!C:C, C1392)=0,"",
_xlfn.MAXIFS(sales!H:H, sales!C:C, C1392))</f>
        <v/>
      </c>
      <c r="L1392" s="4"/>
      <c r="M1392" s="4"/>
      <c r="N1392" s="10" t="str">
        <f>IF(C1392="","",
SUMIFS(
sales!$I:$I,
sales!$C:$C,$C1392,
sales!$E:$E,$E1392,
sales!$H:$H,"&gt;="&amp;$F1392,
sales!$H:$H,"&lt;="&amp;$G1392
))</f>
        <v/>
      </c>
      <c r="O1392" s="10" t="str">
        <f t="shared" si="240"/>
        <v/>
      </c>
      <c r="P1392" s="11" t="str">
        <f t="shared" si="241"/>
        <v/>
      </c>
      <c r="Q1392" s="12" t="str">
        <f t="shared" ca="1" si="242"/>
        <v/>
      </c>
      <c r="R1392" s="100"/>
      <c r="S1392" s="14"/>
      <c r="T1392" s="15" t="str">
        <f t="shared" ca="1" si="243"/>
        <v/>
      </c>
      <c r="U1392" s="15" t="str">
        <f t="shared" ca="1" si="244"/>
        <v/>
      </c>
      <c r="V1392" s="16"/>
      <c r="W1392" s="17" t="str">
        <f t="shared" ca="1" si="245"/>
        <v/>
      </c>
      <c r="X1392" s="18" t="str">
        <f t="shared" ca="1" si="246"/>
        <v/>
      </c>
    </row>
    <row r="1393" spans="1:24" x14ac:dyDescent="0.35">
      <c r="A1393" s="3">
        <v>1389</v>
      </c>
      <c r="B1393" s="4"/>
      <c r="C1393" s="4"/>
      <c r="D1393" s="5" t="str">
        <f t="shared" si="237"/>
        <v/>
      </c>
      <c r="E1393" s="4"/>
      <c r="F1393" s="6"/>
      <c r="G1393" s="6"/>
      <c r="H1393" s="7" t="str">
        <f t="shared" ca="1" si="238"/>
        <v/>
      </c>
      <c r="I1393" s="8" t="str">
        <f t="shared" ca="1" si="239"/>
        <v/>
      </c>
      <c r="J1393" s="8" t="str">
        <f>IF(C1393="","",
COUNTIFS(
sales!$C:$C,$C1393,
sales!$E:$E,$E1393,
sales!$H:$H,"&gt;="&amp;$F1393,
sales!$H:$H,"&lt;="&amp;$G1393
))</f>
        <v/>
      </c>
      <c r="K1393" s="9" t="str">
        <f>IF(COUNTIFS(sales!C:C, C1393)=0,"",
_xlfn.MAXIFS(sales!H:H, sales!C:C, C1393))</f>
        <v/>
      </c>
      <c r="L1393" s="4"/>
      <c r="M1393" s="4"/>
      <c r="N1393" s="10" t="str">
        <f>IF(C1393="","",
SUMIFS(
sales!$I:$I,
sales!$C:$C,$C1393,
sales!$E:$E,$E1393,
sales!$H:$H,"&gt;="&amp;$F1393,
sales!$H:$H,"&lt;="&amp;$G1393
))</f>
        <v/>
      </c>
      <c r="O1393" s="10" t="str">
        <f t="shared" si="240"/>
        <v/>
      </c>
      <c r="P1393" s="11" t="str">
        <f t="shared" si="241"/>
        <v/>
      </c>
      <c r="Q1393" s="12" t="str">
        <f t="shared" ca="1" si="242"/>
        <v/>
      </c>
      <c r="R1393" s="100"/>
      <c r="S1393" s="14"/>
      <c r="T1393" s="15" t="str">
        <f t="shared" ca="1" si="243"/>
        <v/>
      </c>
      <c r="U1393" s="15" t="str">
        <f t="shared" ca="1" si="244"/>
        <v/>
      </c>
      <c r="V1393" s="16"/>
      <c r="W1393" s="17" t="str">
        <f t="shared" ca="1" si="245"/>
        <v/>
      </c>
      <c r="X1393" s="18" t="str">
        <f t="shared" ca="1" si="246"/>
        <v/>
      </c>
    </row>
    <row r="1394" spans="1:24" x14ac:dyDescent="0.35">
      <c r="A1394" s="3">
        <v>1390</v>
      </c>
      <c r="B1394" s="4"/>
      <c r="C1394" s="4"/>
      <c r="D1394" s="5" t="str">
        <f t="shared" si="237"/>
        <v/>
      </c>
      <c r="E1394" s="4"/>
      <c r="F1394" s="6"/>
      <c r="G1394" s="6"/>
      <c r="H1394" s="7" t="str">
        <f t="shared" ca="1" si="238"/>
        <v/>
      </c>
      <c r="I1394" s="8" t="str">
        <f t="shared" ca="1" si="239"/>
        <v/>
      </c>
      <c r="J1394" s="8" t="str">
        <f>IF(C1394="","",
COUNTIFS(
sales!$C:$C,$C1394,
sales!$E:$E,$E1394,
sales!$H:$H,"&gt;="&amp;$F1394,
sales!$H:$H,"&lt;="&amp;$G1394
))</f>
        <v/>
      </c>
      <c r="K1394" s="9" t="str">
        <f>IF(COUNTIFS(sales!C:C, C1394)=0,"",
_xlfn.MAXIFS(sales!H:H, sales!C:C, C1394))</f>
        <v/>
      </c>
      <c r="L1394" s="4"/>
      <c r="M1394" s="4"/>
      <c r="N1394" s="10" t="str">
        <f>IF(C1394="","",
SUMIFS(
sales!$I:$I,
sales!$C:$C,$C1394,
sales!$E:$E,$E1394,
sales!$H:$H,"&gt;="&amp;$F1394,
sales!$H:$H,"&lt;="&amp;$G1394
))</f>
        <v/>
      </c>
      <c r="O1394" s="10" t="str">
        <f t="shared" si="240"/>
        <v/>
      </c>
      <c r="P1394" s="11" t="str">
        <f t="shared" si="241"/>
        <v/>
      </c>
      <c r="Q1394" s="12" t="str">
        <f t="shared" ca="1" si="242"/>
        <v/>
      </c>
      <c r="R1394" s="100"/>
      <c r="S1394" s="14"/>
      <c r="T1394" s="15" t="str">
        <f t="shared" ca="1" si="243"/>
        <v/>
      </c>
      <c r="U1394" s="15" t="str">
        <f t="shared" ca="1" si="244"/>
        <v/>
      </c>
      <c r="V1394" s="16"/>
      <c r="W1394" s="17" t="str">
        <f t="shared" ca="1" si="245"/>
        <v/>
      </c>
      <c r="X1394" s="18" t="str">
        <f t="shared" ca="1" si="246"/>
        <v/>
      </c>
    </row>
    <row r="1395" spans="1:24" x14ac:dyDescent="0.35">
      <c r="A1395" s="3">
        <v>1391</v>
      </c>
      <c r="B1395" s="4"/>
      <c r="C1395" s="4"/>
      <c r="D1395" s="5" t="str">
        <f t="shared" si="237"/>
        <v/>
      </c>
      <c r="E1395" s="4"/>
      <c r="F1395" s="6"/>
      <c r="G1395" s="6"/>
      <c r="H1395" s="7" t="str">
        <f t="shared" ca="1" si="238"/>
        <v/>
      </c>
      <c r="I1395" s="8" t="str">
        <f t="shared" ca="1" si="239"/>
        <v/>
      </c>
      <c r="J1395" s="8" t="str">
        <f>IF(C1395="","",
COUNTIFS(
sales!$C:$C,$C1395,
sales!$E:$E,$E1395,
sales!$H:$H,"&gt;="&amp;$F1395,
sales!$H:$H,"&lt;="&amp;$G1395
))</f>
        <v/>
      </c>
      <c r="K1395" s="9" t="str">
        <f>IF(COUNTIFS(sales!C:C, C1395)=0,"",
_xlfn.MAXIFS(sales!H:H, sales!C:C, C1395))</f>
        <v/>
      </c>
      <c r="L1395" s="4"/>
      <c r="M1395" s="4"/>
      <c r="N1395" s="10" t="str">
        <f>IF(C1395="","",
SUMIFS(
sales!$I:$I,
sales!$C:$C,$C1395,
sales!$E:$E,$E1395,
sales!$H:$H,"&gt;="&amp;$F1395,
sales!$H:$H,"&lt;="&amp;$G1395
))</f>
        <v/>
      </c>
      <c r="O1395" s="10" t="str">
        <f t="shared" si="240"/>
        <v/>
      </c>
      <c r="P1395" s="11" t="str">
        <f t="shared" si="241"/>
        <v/>
      </c>
      <c r="Q1395" s="12" t="str">
        <f t="shared" ca="1" si="242"/>
        <v/>
      </c>
      <c r="R1395" s="100"/>
      <c r="S1395" s="14"/>
      <c r="T1395" s="15" t="str">
        <f t="shared" ca="1" si="243"/>
        <v/>
      </c>
      <c r="U1395" s="15" t="str">
        <f t="shared" ca="1" si="244"/>
        <v/>
      </c>
      <c r="V1395" s="16"/>
      <c r="W1395" s="17" t="str">
        <f t="shared" ca="1" si="245"/>
        <v/>
      </c>
      <c r="X1395" s="18" t="str">
        <f t="shared" ca="1" si="246"/>
        <v/>
      </c>
    </row>
    <row r="1396" spans="1:24" x14ac:dyDescent="0.35">
      <c r="A1396" s="3">
        <v>1392</v>
      </c>
      <c r="B1396" s="4"/>
      <c r="C1396" s="4"/>
      <c r="D1396" s="5" t="str">
        <f t="shared" si="237"/>
        <v/>
      </c>
      <c r="E1396" s="4"/>
      <c r="F1396" s="6"/>
      <c r="G1396" s="6"/>
      <c r="H1396" s="7" t="str">
        <f t="shared" ca="1" si="238"/>
        <v/>
      </c>
      <c r="I1396" s="8" t="str">
        <f t="shared" ca="1" si="239"/>
        <v/>
      </c>
      <c r="J1396" s="8" t="str">
        <f>IF(C1396="","",
COUNTIFS(
sales!$C:$C,$C1396,
sales!$E:$E,$E1396,
sales!$H:$H,"&gt;="&amp;$F1396,
sales!$H:$H,"&lt;="&amp;$G1396
))</f>
        <v/>
      </c>
      <c r="K1396" s="9" t="str">
        <f>IF(COUNTIFS(sales!C:C, C1396)=0,"",
_xlfn.MAXIFS(sales!H:H, sales!C:C, C1396))</f>
        <v/>
      </c>
      <c r="L1396" s="4"/>
      <c r="M1396" s="4"/>
      <c r="N1396" s="10" t="str">
        <f>IF(C1396="","",
SUMIFS(
sales!$I:$I,
sales!$C:$C,$C1396,
sales!$E:$E,$E1396,
sales!$H:$H,"&gt;="&amp;$F1396,
sales!$H:$H,"&lt;="&amp;$G1396
))</f>
        <v/>
      </c>
      <c r="O1396" s="10" t="str">
        <f t="shared" si="240"/>
        <v/>
      </c>
      <c r="P1396" s="11" t="str">
        <f t="shared" si="241"/>
        <v/>
      </c>
      <c r="Q1396" s="12" t="str">
        <f t="shared" ca="1" si="242"/>
        <v/>
      </c>
      <c r="R1396" s="100"/>
      <c r="S1396" s="14"/>
      <c r="T1396" s="15" t="str">
        <f t="shared" ca="1" si="243"/>
        <v/>
      </c>
      <c r="U1396" s="15" t="str">
        <f t="shared" ca="1" si="244"/>
        <v/>
      </c>
      <c r="V1396" s="16"/>
      <c r="W1396" s="17" t="str">
        <f t="shared" ca="1" si="245"/>
        <v/>
      </c>
      <c r="X1396" s="18" t="str">
        <f t="shared" ca="1" si="246"/>
        <v/>
      </c>
    </row>
    <row r="1397" spans="1:24" x14ac:dyDescent="0.35">
      <c r="A1397" s="3">
        <v>1393</v>
      </c>
      <c r="B1397" s="4"/>
      <c r="C1397" s="4"/>
      <c r="D1397" s="5" t="str">
        <f t="shared" si="237"/>
        <v/>
      </c>
      <c r="E1397" s="4"/>
      <c r="F1397" s="6"/>
      <c r="G1397" s="6"/>
      <c r="H1397" s="7" t="str">
        <f t="shared" ca="1" si="238"/>
        <v/>
      </c>
      <c r="I1397" s="8" t="str">
        <f t="shared" ca="1" si="239"/>
        <v/>
      </c>
      <c r="J1397" s="8" t="str">
        <f>IF(C1397="","",
COUNTIFS(
sales!$C:$C,$C1397,
sales!$E:$E,$E1397,
sales!$H:$H,"&gt;="&amp;$F1397,
sales!$H:$H,"&lt;="&amp;$G1397
))</f>
        <v/>
      </c>
      <c r="K1397" s="9" t="str">
        <f>IF(COUNTIFS(sales!C:C, C1397)=0,"",
_xlfn.MAXIFS(sales!H:H, sales!C:C, C1397))</f>
        <v/>
      </c>
      <c r="L1397" s="4"/>
      <c r="M1397" s="4"/>
      <c r="N1397" s="10" t="str">
        <f>IF(C1397="","",
SUMIFS(
sales!$I:$I,
sales!$C:$C,$C1397,
sales!$E:$E,$E1397,
sales!$H:$H,"&gt;="&amp;$F1397,
sales!$H:$H,"&lt;="&amp;$G1397
))</f>
        <v/>
      </c>
      <c r="O1397" s="10" t="str">
        <f t="shared" si="240"/>
        <v/>
      </c>
      <c r="P1397" s="11" t="str">
        <f t="shared" si="241"/>
        <v/>
      </c>
      <c r="Q1397" s="12" t="str">
        <f t="shared" ca="1" si="242"/>
        <v/>
      </c>
      <c r="R1397" s="100"/>
      <c r="S1397" s="14"/>
      <c r="T1397" s="15" t="str">
        <f t="shared" ca="1" si="243"/>
        <v/>
      </c>
      <c r="U1397" s="15" t="str">
        <f t="shared" ca="1" si="244"/>
        <v/>
      </c>
      <c r="V1397" s="16"/>
      <c r="W1397" s="17" t="str">
        <f t="shared" ca="1" si="245"/>
        <v/>
      </c>
      <c r="X1397" s="18" t="str">
        <f t="shared" ca="1" si="246"/>
        <v/>
      </c>
    </row>
    <row r="1398" spans="1:24" x14ac:dyDescent="0.35">
      <c r="A1398" s="3">
        <v>1394</v>
      </c>
      <c r="B1398" s="4"/>
      <c r="C1398" s="4"/>
      <c r="D1398" s="5" t="str">
        <f t="shared" si="237"/>
        <v/>
      </c>
      <c r="E1398" s="4"/>
      <c r="F1398" s="6"/>
      <c r="G1398" s="6"/>
      <c r="H1398" s="7" t="str">
        <f t="shared" ca="1" si="238"/>
        <v/>
      </c>
      <c r="I1398" s="8" t="str">
        <f t="shared" ca="1" si="239"/>
        <v/>
      </c>
      <c r="J1398" s="8" t="str">
        <f>IF(C1398="","",
COUNTIFS(
sales!$C:$C,$C1398,
sales!$E:$E,$E1398,
sales!$H:$H,"&gt;="&amp;$F1398,
sales!$H:$H,"&lt;="&amp;$G1398
))</f>
        <v/>
      </c>
      <c r="K1398" s="9" t="str">
        <f>IF(COUNTIFS(sales!C:C, C1398)=0,"",
_xlfn.MAXIFS(sales!H:H, sales!C:C, C1398))</f>
        <v/>
      </c>
      <c r="L1398" s="4"/>
      <c r="M1398" s="4"/>
      <c r="N1398" s="10" t="str">
        <f>IF(C1398="","",
SUMIFS(
sales!$I:$I,
sales!$C:$C,$C1398,
sales!$E:$E,$E1398,
sales!$H:$H,"&gt;="&amp;$F1398,
sales!$H:$H,"&lt;="&amp;$G1398
))</f>
        <v/>
      </c>
      <c r="O1398" s="10" t="str">
        <f t="shared" si="240"/>
        <v/>
      </c>
      <c r="P1398" s="11" t="str">
        <f t="shared" si="241"/>
        <v/>
      </c>
      <c r="Q1398" s="12" t="str">
        <f t="shared" ca="1" si="242"/>
        <v/>
      </c>
      <c r="R1398" s="100"/>
      <c r="S1398" s="14"/>
      <c r="T1398" s="15" t="str">
        <f t="shared" ca="1" si="243"/>
        <v/>
      </c>
      <c r="U1398" s="15" t="str">
        <f t="shared" ca="1" si="244"/>
        <v/>
      </c>
      <c r="V1398" s="16"/>
      <c r="W1398" s="17" t="str">
        <f t="shared" ca="1" si="245"/>
        <v/>
      </c>
      <c r="X1398" s="18" t="str">
        <f t="shared" ca="1" si="246"/>
        <v/>
      </c>
    </row>
    <row r="1399" spans="1:24" x14ac:dyDescent="0.35">
      <c r="A1399" s="3">
        <v>1395</v>
      </c>
      <c r="B1399" s="4"/>
      <c r="C1399" s="4"/>
      <c r="D1399" s="5" t="str">
        <f t="shared" si="237"/>
        <v/>
      </c>
      <c r="E1399" s="4"/>
      <c r="F1399" s="6"/>
      <c r="G1399" s="6"/>
      <c r="H1399" s="7" t="str">
        <f t="shared" ca="1" si="238"/>
        <v/>
      </c>
      <c r="I1399" s="8" t="str">
        <f t="shared" ca="1" si="239"/>
        <v/>
      </c>
      <c r="J1399" s="8" t="str">
        <f>IF(C1399="","",
COUNTIFS(
sales!$C:$C,$C1399,
sales!$E:$E,$E1399,
sales!$H:$H,"&gt;="&amp;$F1399,
sales!$H:$H,"&lt;="&amp;$G1399
))</f>
        <v/>
      </c>
      <c r="K1399" s="9" t="str">
        <f>IF(COUNTIFS(sales!C:C, C1399)=0,"",
_xlfn.MAXIFS(sales!H:H, sales!C:C, C1399))</f>
        <v/>
      </c>
      <c r="L1399" s="4"/>
      <c r="M1399" s="4"/>
      <c r="N1399" s="10" t="str">
        <f>IF(C1399="","",
SUMIFS(
sales!$I:$I,
sales!$C:$C,$C1399,
sales!$E:$E,$E1399,
sales!$H:$H,"&gt;="&amp;$F1399,
sales!$H:$H,"&lt;="&amp;$G1399
))</f>
        <v/>
      </c>
      <c r="O1399" s="10" t="str">
        <f t="shared" si="240"/>
        <v/>
      </c>
      <c r="P1399" s="11" t="str">
        <f t="shared" si="241"/>
        <v/>
      </c>
      <c r="Q1399" s="12" t="str">
        <f t="shared" ca="1" si="242"/>
        <v/>
      </c>
      <c r="R1399" s="100"/>
      <c r="S1399" s="14"/>
      <c r="T1399" s="15" t="str">
        <f t="shared" ca="1" si="243"/>
        <v/>
      </c>
      <c r="U1399" s="15" t="str">
        <f t="shared" ca="1" si="244"/>
        <v/>
      </c>
      <c r="V1399" s="16"/>
      <c r="W1399" s="17" t="str">
        <f t="shared" ca="1" si="245"/>
        <v/>
      </c>
      <c r="X1399" s="18" t="str">
        <f t="shared" ca="1" si="246"/>
        <v/>
      </c>
    </row>
    <row r="1400" spans="1:24" x14ac:dyDescent="0.35">
      <c r="A1400" s="3">
        <v>1396</v>
      </c>
      <c r="B1400" s="4"/>
      <c r="C1400" s="4"/>
      <c r="D1400" s="5" t="str">
        <f t="shared" si="237"/>
        <v/>
      </c>
      <c r="E1400" s="4"/>
      <c r="F1400" s="6"/>
      <c r="G1400" s="6"/>
      <c r="H1400" s="7" t="str">
        <f t="shared" ca="1" si="238"/>
        <v/>
      </c>
      <c r="I1400" s="8" t="str">
        <f t="shared" ca="1" si="239"/>
        <v/>
      </c>
      <c r="J1400" s="8" t="str">
        <f>IF(C1400="","",
COUNTIFS(
sales!$C:$C,$C1400,
sales!$E:$E,$E1400,
sales!$H:$H,"&gt;="&amp;$F1400,
sales!$H:$H,"&lt;="&amp;$G1400
))</f>
        <v/>
      </c>
      <c r="K1400" s="9" t="str">
        <f>IF(COUNTIFS(sales!C:C, C1400)=0,"",
_xlfn.MAXIFS(sales!H:H, sales!C:C, C1400))</f>
        <v/>
      </c>
      <c r="L1400" s="4"/>
      <c r="M1400" s="4"/>
      <c r="N1400" s="10" t="str">
        <f>IF(C1400="","",
SUMIFS(
sales!$I:$I,
sales!$C:$C,$C1400,
sales!$E:$E,$E1400,
sales!$H:$H,"&gt;="&amp;$F1400,
sales!$H:$H,"&lt;="&amp;$G1400
))</f>
        <v/>
      </c>
      <c r="O1400" s="10" t="str">
        <f t="shared" si="240"/>
        <v/>
      </c>
      <c r="P1400" s="11" t="str">
        <f t="shared" si="241"/>
        <v/>
      </c>
      <c r="Q1400" s="12" t="str">
        <f t="shared" ca="1" si="242"/>
        <v/>
      </c>
      <c r="R1400" s="100"/>
      <c r="S1400" s="14"/>
      <c r="T1400" s="15" t="str">
        <f t="shared" ca="1" si="243"/>
        <v/>
      </c>
      <c r="U1400" s="15" t="str">
        <f t="shared" ca="1" si="244"/>
        <v/>
      </c>
      <c r="V1400" s="16"/>
      <c r="W1400" s="17" t="str">
        <f t="shared" ca="1" si="245"/>
        <v/>
      </c>
      <c r="X1400" s="18" t="str">
        <f t="shared" ca="1" si="246"/>
        <v/>
      </c>
    </row>
    <row r="1401" spans="1:24" x14ac:dyDescent="0.35">
      <c r="A1401" s="3">
        <v>1397</v>
      </c>
      <c r="B1401" s="4"/>
      <c r="C1401" s="4"/>
      <c r="D1401" s="5" t="str">
        <f t="shared" si="237"/>
        <v/>
      </c>
      <c r="E1401" s="4"/>
      <c r="F1401" s="6"/>
      <c r="G1401" s="6"/>
      <c r="H1401" s="7" t="str">
        <f t="shared" ca="1" si="238"/>
        <v/>
      </c>
      <c r="I1401" s="8" t="str">
        <f t="shared" ca="1" si="239"/>
        <v/>
      </c>
      <c r="J1401" s="8" t="str">
        <f>IF(C1401="","",
COUNTIFS(
sales!$C:$C,$C1401,
sales!$E:$E,$E1401,
sales!$H:$H,"&gt;="&amp;$F1401,
sales!$H:$H,"&lt;="&amp;$G1401
))</f>
        <v/>
      </c>
      <c r="K1401" s="9" t="str">
        <f>IF(COUNTIFS(sales!C:C, C1401)=0,"",
_xlfn.MAXIFS(sales!H:H, sales!C:C, C1401))</f>
        <v/>
      </c>
      <c r="L1401" s="4"/>
      <c r="M1401" s="4"/>
      <c r="N1401" s="10" t="str">
        <f>IF(C1401="","",
SUMIFS(
sales!$I:$I,
sales!$C:$C,$C1401,
sales!$E:$E,$E1401,
sales!$H:$H,"&gt;="&amp;$F1401,
sales!$H:$H,"&lt;="&amp;$G1401
))</f>
        <v/>
      </c>
      <c r="O1401" s="10" t="str">
        <f t="shared" si="240"/>
        <v/>
      </c>
      <c r="P1401" s="11" t="str">
        <f t="shared" si="241"/>
        <v/>
      </c>
      <c r="Q1401" s="12" t="str">
        <f t="shared" ca="1" si="242"/>
        <v/>
      </c>
      <c r="R1401" s="100"/>
      <c r="S1401" s="14"/>
      <c r="T1401" s="15" t="str">
        <f t="shared" ca="1" si="243"/>
        <v/>
      </c>
      <c r="U1401" s="15" t="str">
        <f t="shared" ca="1" si="244"/>
        <v/>
      </c>
      <c r="V1401" s="16"/>
      <c r="W1401" s="17" t="str">
        <f t="shared" ca="1" si="245"/>
        <v/>
      </c>
      <c r="X1401" s="18" t="str">
        <f t="shared" ca="1" si="246"/>
        <v/>
      </c>
    </row>
    <row r="1402" spans="1:24" x14ac:dyDescent="0.35">
      <c r="A1402" s="3">
        <v>1398</v>
      </c>
      <c r="B1402" s="4"/>
      <c r="C1402" s="4"/>
      <c r="D1402" s="5" t="str">
        <f t="shared" si="237"/>
        <v/>
      </c>
      <c r="E1402" s="4"/>
      <c r="F1402" s="6"/>
      <c r="G1402" s="6"/>
      <c r="H1402" s="7" t="str">
        <f t="shared" ca="1" si="238"/>
        <v/>
      </c>
      <c r="I1402" s="8" t="str">
        <f t="shared" ca="1" si="239"/>
        <v/>
      </c>
      <c r="J1402" s="8" t="str">
        <f>IF(C1402="","",
COUNTIFS(
sales!$C:$C,$C1402,
sales!$E:$E,$E1402,
sales!$H:$H,"&gt;="&amp;$F1402,
sales!$H:$H,"&lt;="&amp;$G1402
))</f>
        <v/>
      </c>
      <c r="K1402" s="9" t="str">
        <f>IF(COUNTIFS(sales!C:C, C1402)=0,"",
_xlfn.MAXIFS(sales!H:H, sales!C:C, C1402))</f>
        <v/>
      </c>
      <c r="L1402" s="4"/>
      <c r="M1402" s="4"/>
      <c r="N1402" s="10" t="str">
        <f>IF(C1402="","",
SUMIFS(
sales!$I:$I,
sales!$C:$C,$C1402,
sales!$E:$E,$E1402,
sales!$H:$H,"&gt;="&amp;$F1402,
sales!$H:$H,"&lt;="&amp;$G1402
))</f>
        <v/>
      </c>
      <c r="O1402" s="10" t="str">
        <f t="shared" si="240"/>
        <v/>
      </c>
      <c r="P1402" s="11" t="str">
        <f t="shared" si="241"/>
        <v/>
      </c>
      <c r="Q1402" s="12" t="str">
        <f t="shared" ca="1" si="242"/>
        <v/>
      </c>
      <c r="R1402" s="100"/>
      <c r="S1402" s="14"/>
      <c r="T1402" s="15" t="str">
        <f t="shared" ca="1" si="243"/>
        <v/>
      </c>
      <c r="U1402" s="15" t="str">
        <f t="shared" ca="1" si="244"/>
        <v/>
      </c>
      <c r="V1402" s="16"/>
      <c r="W1402" s="17" t="str">
        <f t="shared" ca="1" si="245"/>
        <v/>
      </c>
      <c r="X1402" s="18" t="str">
        <f t="shared" ca="1" si="246"/>
        <v/>
      </c>
    </row>
    <row r="1403" spans="1:24" x14ac:dyDescent="0.35">
      <c r="A1403" s="3">
        <v>1399</v>
      </c>
      <c r="B1403" s="4"/>
      <c r="C1403" s="4"/>
      <c r="D1403" s="5" t="str">
        <f t="shared" si="237"/>
        <v/>
      </c>
      <c r="E1403" s="4"/>
      <c r="F1403" s="6"/>
      <c r="G1403" s="6"/>
      <c r="H1403" s="7" t="str">
        <f t="shared" ca="1" si="238"/>
        <v/>
      </c>
      <c r="I1403" s="8" t="str">
        <f t="shared" ca="1" si="239"/>
        <v/>
      </c>
      <c r="J1403" s="8" t="str">
        <f>IF(C1403="","",
COUNTIFS(
sales!$C:$C,$C1403,
sales!$E:$E,$E1403,
sales!$H:$H,"&gt;="&amp;$F1403,
sales!$H:$H,"&lt;="&amp;$G1403
))</f>
        <v/>
      </c>
      <c r="K1403" s="9" t="str">
        <f>IF(COUNTIFS(sales!C:C, C1403)=0,"",
_xlfn.MAXIFS(sales!H:H, sales!C:C, C1403))</f>
        <v/>
      </c>
      <c r="L1403" s="4"/>
      <c r="M1403" s="4"/>
      <c r="N1403" s="10" t="str">
        <f>IF(C1403="","",
SUMIFS(
sales!$I:$I,
sales!$C:$C,$C1403,
sales!$E:$E,$E1403,
sales!$H:$H,"&gt;="&amp;$F1403,
sales!$H:$H,"&lt;="&amp;$G1403
))</f>
        <v/>
      </c>
      <c r="O1403" s="10" t="str">
        <f t="shared" si="240"/>
        <v/>
      </c>
      <c r="P1403" s="11" t="str">
        <f t="shared" si="241"/>
        <v/>
      </c>
      <c r="Q1403" s="12" t="str">
        <f t="shared" ca="1" si="242"/>
        <v/>
      </c>
      <c r="R1403" s="100"/>
      <c r="S1403" s="14"/>
      <c r="T1403" s="15" t="str">
        <f t="shared" ca="1" si="243"/>
        <v/>
      </c>
      <c r="U1403" s="15" t="str">
        <f t="shared" ca="1" si="244"/>
        <v/>
      </c>
      <c r="V1403" s="16"/>
      <c r="W1403" s="17" t="str">
        <f t="shared" ca="1" si="245"/>
        <v/>
      </c>
      <c r="X1403" s="18" t="str">
        <f t="shared" ca="1" si="246"/>
        <v/>
      </c>
    </row>
    <row r="1404" spans="1:24" x14ac:dyDescent="0.35">
      <c r="A1404" s="3">
        <v>1400</v>
      </c>
      <c r="B1404" s="4"/>
      <c r="C1404" s="4"/>
      <c r="D1404" s="5" t="str">
        <f t="shared" si="237"/>
        <v/>
      </c>
      <c r="E1404" s="4"/>
      <c r="F1404" s="6"/>
      <c r="G1404" s="6"/>
      <c r="H1404" s="7" t="str">
        <f t="shared" ca="1" si="238"/>
        <v/>
      </c>
      <c r="I1404" s="8" t="str">
        <f t="shared" ca="1" si="239"/>
        <v/>
      </c>
      <c r="J1404" s="8" t="str">
        <f>IF(C1404="","",
COUNTIFS(
sales!$C:$C,$C1404,
sales!$E:$E,$E1404,
sales!$H:$H,"&gt;="&amp;$F1404,
sales!$H:$H,"&lt;="&amp;$G1404
))</f>
        <v/>
      </c>
      <c r="K1404" s="9" t="str">
        <f>IF(COUNTIFS(sales!C:C, C1404)=0,"",
_xlfn.MAXIFS(sales!H:H, sales!C:C, C1404))</f>
        <v/>
      </c>
      <c r="L1404" s="4"/>
      <c r="M1404" s="4"/>
      <c r="N1404" s="10" t="str">
        <f>IF(C1404="","",
SUMIFS(
sales!$I:$I,
sales!$C:$C,$C1404,
sales!$E:$E,$E1404,
sales!$H:$H,"&gt;="&amp;$F1404,
sales!$H:$H,"&lt;="&amp;$G1404
))</f>
        <v/>
      </c>
      <c r="O1404" s="10" t="str">
        <f t="shared" si="240"/>
        <v/>
      </c>
      <c r="P1404" s="11" t="str">
        <f t="shared" si="241"/>
        <v/>
      </c>
      <c r="Q1404" s="12" t="str">
        <f t="shared" ca="1" si="242"/>
        <v/>
      </c>
      <c r="R1404" s="100"/>
      <c r="S1404" s="14"/>
      <c r="T1404" s="15" t="str">
        <f t="shared" ca="1" si="243"/>
        <v/>
      </c>
      <c r="U1404" s="15" t="str">
        <f t="shared" ca="1" si="244"/>
        <v/>
      </c>
      <c r="V1404" s="16"/>
      <c r="W1404" s="17" t="str">
        <f t="shared" ca="1" si="245"/>
        <v/>
      </c>
      <c r="X1404" s="18" t="str">
        <f t="shared" ca="1" si="246"/>
        <v/>
      </c>
    </row>
    <row r="1405" spans="1:24" x14ac:dyDescent="0.35">
      <c r="A1405" s="3">
        <v>1401</v>
      </c>
      <c r="B1405" s="4"/>
      <c r="C1405" s="4"/>
      <c r="D1405" s="5" t="str">
        <f t="shared" si="237"/>
        <v/>
      </c>
      <c r="E1405" s="4"/>
      <c r="F1405" s="6"/>
      <c r="G1405" s="6"/>
      <c r="H1405" s="7" t="str">
        <f t="shared" ca="1" si="238"/>
        <v/>
      </c>
      <c r="I1405" s="8" t="str">
        <f t="shared" ca="1" si="239"/>
        <v/>
      </c>
      <c r="J1405" s="8" t="str">
        <f>IF(C1405="","",
COUNTIFS(
sales!$C:$C,$C1405,
sales!$E:$E,$E1405,
sales!$H:$H,"&gt;="&amp;$F1405,
sales!$H:$H,"&lt;="&amp;$G1405
))</f>
        <v/>
      </c>
      <c r="K1405" s="9" t="str">
        <f>IF(COUNTIFS(sales!C:C, C1405)=0,"",
_xlfn.MAXIFS(sales!H:H, sales!C:C, C1405))</f>
        <v/>
      </c>
      <c r="L1405" s="4"/>
      <c r="M1405" s="4"/>
      <c r="N1405" s="10" t="str">
        <f>IF(C1405="","",
SUMIFS(
sales!$I:$I,
sales!$C:$C,$C1405,
sales!$E:$E,$E1405,
sales!$H:$H,"&gt;="&amp;$F1405,
sales!$H:$H,"&lt;="&amp;$G1405
))</f>
        <v/>
      </c>
      <c r="O1405" s="10" t="str">
        <f t="shared" si="240"/>
        <v/>
      </c>
      <c r="P1405" s="11" t="str">
        <f t="shared" si="241"/>
        <v/>
      </c>
      <c r="Q1405" s="12" t="str">
        <f t="shared" ca="1" si="242"/>
        <v/>
      </c>
      <c r="R1405" s="100"/>
      <c r="S1405" s="14"/>
      <c r="T1405" s="15" t="str">
        <f t="shared" ca="1" si="243"/>
        <v/>
      </c>
      <c r="U1405" s="15" t="str">
        <f t="shared" ca="1" si="244"/>
        <v/>
      </c>
      <c r="V1405" s="16"/>
      <c r="W1405" s="17" t="str">
        <f t="shared" ca="1" si="245"/>
        <v/>
      </c>
      <c r="X1405" s="18" t="str">
        <f t="shared" ca="1" si="246"/>
        <v/>
      </c>
    </row>
    <row r="1406" spans="1:24" x14ac:dyDescent="0.35">
      <c r="A1406" s="3">
        <v>1402</v>
      </c>
      <c r="B1406" s="4"/>
      <c r="C1406" s="4"/>
      <c r="D1406" s="5" t="str">
        <f t="shared" si="237"/>
        <v/>
      </c>
      <c r="E1406" s="4"/>
      <c r="F1406" s="6"/>
      <c r="G1406" s="6"/>
      <c r="H1406" s="7" t="str">
        <f t="shared" ca="1" si="238"/>
        <v/>
      </c>
      <c r="I1406" s="8" t="str">
        <f t="shared" ca="1" si="239"/>
        <v/>
      </c>
      <c r="J1406" s="8" t="str">
        <f>IF(C1406="","",
COUNTIFS(
sales!$C:$C,$C1406,
sales!$E:$E,$E1406,
sales!$H:$H,"&gt;="&amp;$F1406,
sales!$H:$H,"&lt;="&amp;$G1406
))</f>
        <v/>
      </c>
      <c r="K1406" s="9" t="str">
        <f>IF(COUNTIFS(sales!C:C, C1406)=0,"",
_xlfn.MAXIFS(sales!H:H, sales!C:C, C1406))</f>
        <v/>
      </c>
      <c r="L1406" s="4"/>
      <c r="M1406" s="4"/>
      <c r="N1406" s="10" t="str">
        <f>IF(C1406="","",
SUMIFS(
sales!$I:$I,
sales!$C:$C,$C1406,
sales!$E:$E,$E1406,
sales!$H:$H,"&gt;="&amp;$F1406,
sales!$H:$H,"&lt;="&amp;$G1406
))</f>
        <v/>
      </c>
      <c r="O1406" s="10" t="str">
        <f t="shared" si="240"/>
        <v/>
      </c>
      <c r="P1406" s="11" t="str">
        <f t="shared" si="241"/>
        <v/>
      </c>
      <c r="Q1406" s="12" t="str">
        <f t="shared" ca="1" si="242"/>
        <v/>
      </c>
      <c r="R1406" s="100"/>
      <c r="S1406" s="14"/>
      <c r="T1406" s="15" t="str">
        <f t="shared" ca="1" si="243"/>
        <v/>
      </c>
      <c r="U1406" s="15" t="str">
        <f t="shared" ca="1" si="244"/>
        <v/>
      </c>
      <c r="V1406" s="16"/>
      <c r="W1406" s="17" t="str">
        <f t="shared" ca="1" si="245"/>
        <v/>
      </c>
      <c r="X1406" s="18" t="str">
        <f t="shared" ca="1" si="246"/>
        <v/>
      </c>
    </row>
    <row r="1407" spans="1:24" x14ac:dyDescent="0.35">
      <c r="A1407" s="3">
        <v>1403</v>
      </c>
      <c r="B1407" s="4"/>
      <c r="C1407" s="4"/>
      <c r="D1407" s="5" t="str">
        <f t="shared" si="237"/>
        <v/>
      </c>
      <c r="E1407" s="4"/>
      <c r="F1407" s="6"/>
      <c r="G1407" s="6"/>
      <c r="H1407" s="7" t="str">
        <f t="shared" ca="1" si="238"/>
        <v/>
      </c>
      <c r="I1407" s="8" t="str">
        <f t="shared" ca="1" si="239"/>
        <v/>
      </c>
      <c r="J1407" s="8" t="str">
        <f>IF(C1407="","",
COUNTIFS(
sales!$C:$C,$C1407,
sales!$E:$E,$E1407,
sales!$H:$H,"&gt;="&amp;$F1407,
sales!$H:$H,"&lt;="&amp;$G1407
))</f>
        <v/>
      </c>
      <c r="K1407" s="9" t="str">
        <f>IF(COUNTIFS(sales!C:C, C1407)=0,"",
_xlfn.MAXIFS(sales!H:H, sales!C:C, C1407))</f>
        <v/>
      </c>
      <c r="L1407" s="4"/>
      <c r="M1407" s="4"/>
      <c r="N1407" s="10" t="str">
        <f>IF(C1407="","",
SUMIFS(
sales!$I:$I,
sales!$C:$C,$C1407,
sales!$E:$E,$E1407,
sales!$H:$H,"&gt;="&amp;$F1407,
sales!$H:$H,"&lt;="&amp;$G1407
))</f>
        <v/>
      </c>
      <c r="O1407" s="10" t="str">
        <f t="shared" si="240"/>
        <v/>
      </c>
      <c r="P1407" s="11" t="str">
        <f t="shared" si="241"/>
        <v/>
      </c>
      <c r="Q1407" s="12" t="str">
        <f t="shared" ca="1" si="242"/>
        <v/>
      </c>
      <c r="R1407" s="100"/>
      <c r="S1407" s="14"/>
      <c r="T1407" s="15" t="str">
        <f t="shared" ca="1" si="243"/>
        <v/>
      </c>
      <c r="U1407" s="15" t="str">
        <f t="shared" ca="1" si="244"/>
        <v/>
      </c>
      <c r="V1407" s="16"/>
      <c r="W1407" s="17" t="str">
        <f t="shared" ca="1" si="245"/>
        <v/>
      </c>
      <c r="X1407" s="18" t="str">
        <f t="shared" ca="1" si="246"/>
        <v/>
      </c>
    </row>
    <row r="1408" spans="1:24" x14ac:dyDescent="0.35">
      <c r="A1408" s="3">
        <v>1404</v>
      </c>
      <c r="B1408" s="4"/>
      <c r="C1408" s="4"/>
      <c r="D1408" s="5" t="str">
        <f t="shared" si="237"/>
        <v/>
      </c>
      <c r="E1408" s="4"/>
      <c r="F1408" s="6"/>
      <c r="G1408" s="6"/>
      <c r="H1408" s="7" t="str">
        <f t="shared" ca="1" si="238"/>
        <v/>
      </c>
      <c r="I1408" s="8" t="str">
        <f t="shared" ca="1" si="239"/>
        <v/>
      </c>
      <c r="J1408" s="8" t="str">
        <f>IF(C1408="","",
COUNTIFS(
sales!$C:$C,$C1408,
sales!$E:$E,$E1408,
sales!$H:$H,"&gt;="&amp;$F1408,
sales!$H:$H,"&lt;="&amp;$G1408
))</f>
        <v/>
      </c>
      <c r="K1408" s="9" t="str">
        <f>IF(COUNTIFS(sales!C:C, C1408)=0,"",
_xlfn.MAXIFS(sales!H:H, sales!C:C, C1408))</f>
        <v/>
      </c>
      <c r="L1408" s="4"/>
      <c r="M1408" s="4"/>
      <c r="N1408" s="10" t="str">
        <f>IF(C1408="","",
SUMIFS(
sales!$I:$I,
sales!$C:$C,$C1408,
sales!$E:$E,$E1408,
sales!$H:$H,"&gt;="&amp;$F1408,
sales!$H:$H,"&lt;="&amp;$G1408
))</f>
        <v/>
      </c>
      <c r="O1408" s="10" t="str">
        <f t="shared" si="240"/>
        <v/>
      </c>
      <c r="P1408" s="11" t="str">
        <f t="shared" si="241"/>
        <v/>
      </c>
      <c r="Q1408" s="12" t="str">
        <f t="shared" ca="1" si="242"/>
        <v/>
      </c>
      <c r="R1408" s="100"/>
      <c r="S1408" s="14"/>
      <c r="T1408" s="15" t="str">
        <f t="shared" ca="1" si="243"/>
        <v/>
      </c>
      <c r="U1408" s="15" t="str">
        <f t="shared" ca="1" si="244"/>
        <v/>
      </c>
      <c r="V1408" s="16"/>
      <c r="W1408" s="17" t="str">
        <f t="shared" ca="1" si="245"/>
        <v/>
      </c>
      <c r="X1408" s="18" t="str">
        <f t="shared" ca="1" si="246"/>
        <v/>
      </c>
    </row>
    <row r="1409" spans="1:24" x14ac:dyDescent="0.35">
      <c r="A1409" s="3">
        <v>1405</v>
      </c>
      <c r="B1409" s="4"/>
      <c r="C1409" s="4"/>
      <c r="D1409" s="5" t="str">
        <f t="shared" si="237"/>
        <v/>
      </c>
      <c r="E1409" s="4"/>
      <c r="F1409" s="6"/>
      <c r="G1409" s="6"/>
      <c r="H1409" s="7" t="str">
        <f t="shared" ca="1" si="238"/>
        <v/>
      </c>
      <c r="I1409" s="8" t="str">
        <f t="shared" ca="1" si="239"/>
        <v/>
      </c>
      <c r="J1409" s="8" t="str">
        <f>IF(C1409="","",
COUNTIFS(
sales!$C:$C,$C1409,
sales!$E:$E,$E1409,
sales!$H:$H,"&gt;="&amp;$F1409,
sales!$H:$H,"&lt;="&amp;$G1409
))</f>
        <v/>
      </c>
      <c r="K1409" s="9" t="str">
        <f>IF(COUNTIFS(sales!C:C, C1409)=0,"",
_xlfn.MAXIFS(sales!H:H, sales!C:C, C1409))</f>
        <v/>
      </c>
      <c r="L1409" s="4"/>
      <c r="M1409" s="4"/>
      <c r="N1409" s="10" t="str">
        <f>IF(C1409="","",
SUMIFS(
sales!$I:$I,
sales!$C:$C,$C1409,
sales!$E:$E,$E1409,
sales!$H:$H,"&gt;="&amp;$F1409,
sales!$H:$H,"&lt;="&amp;$G1409
))</f>
        <v/>
      </c>
      <c r="O1409" s="10" t="str">
        <f t="shared" si="240"/>
        <v/>
      </c>
      <c r="P1409" s="11" t="str">
        <f t="shared" si="241"/>
        <v/>
      </c>
      <c r="Q1409" s="12" t="str">
        <f t="shared" ca="1" si="242"/>
        <v/>
      </c>
      <c r="R1409" s="100"/>
      <c r="S1409" s="14"/>
      <c r="T1409" s="15" t="str">
        <f t="shared" ca="1" si="243"/>
        <v/>
      </c>
      <c r="U1409" s="15" t="str">
        <f t="shared" ca="1" si="244"/>
        <v/>
      </c>
      <c r="V1409" s="16"/>
      <c r="W1409" s="17" t="str">
        <f t="shared" ca="1" si="245"/>
        <v/>
      </c>
      <c r="X1409" s="18" t="str">
        <f t="shared" ca="1" si="246"/>
        <v/>
      </c>
    </row>
    <row r="1410" spans="1:24" x14ac:dyDescent="0.35">
      <c r="A1410" s="3">
        <v>1406</v>
      </c>
      <c r="B1410" s="4"/>
      <c r="C1410" s="4"/>
      <c r="D1410" s="5" t="str">
        <f t="shared" si="237"/>
        <v/>
      </c>
      <c r="E1410" s="4"/>
      <c r="F1410" s="6"/>
      <c r="G1410" s="6"/>
      <c r="H1410" s="7" t="str">
        <f t="shared" ca="1" si="238"/>
        <v/>
      </c>
      <c r="I1410" s="8" t="str">
        <f t="shared" ca="1" si="239"/>
        <v/>
      </c>
      <c r="J1410" s="8" t="str">
        <f>IF(C1410="","",
COUNTIFS(
sales!$C:$C,$C1410,
sales!$E:$E,$E1410,
sales!$H:$H,"&gt;="&amp;$F1410,
sales!$H:$H,"&lt;="&amp;$G1410
))</f>
        <v/>
      </c>
      <c r="K1410" s="9" t="str">
        <f>IF(COUNTIFS(sales!C:C, C1410)=0,"",
_xlfn.MAXIFS(sales!H:H, sales!C:C, C1410))</f>
        <v/>
      </c>
      <c r="L1410" s="4"/>
      <c r="M1410" s="4"/>
      <c r="N1410" s="10" t="str">
        <f>IF(C1410="","",
SUMIFS(
sales!$I:$I,
sales!$C:$C,$C1410,
sales!$E:$E,$E1410,
sales!$H:$H,"&gt;="&amp;$F1410,
sales!$H:$H,"&lt;="&amp;$G1410
))</f>
        <v/>
      </c>
      <c r="O1410" s="10" t="str">
        <f t="shared" si="240"/>
        <v/>
      </c>
      <c r="P1410" s="11" t="str">
        <f t="shared" si="241"/>
        <v/>
      </c>
      <c r="Q1410" s="12" t="str">
        <f t="shared" ca="1" si="242"/>
        <v/>
      </c>
      <c r="R1410" s="100"/>
      <c r="S1410" s="14"/>
      <c r="T1410" s="15" t="str">
        <f t="shared" ca="1" si="243"/>
        <v/>
      </c>
      <c r="U1410" s="15" t="str">
        <f t="shared" ca="1" si="244"/>
        <v/>
      </c>
      <c r="V1410" s="16"/>
      <c r="W1410" s="17" t="str">
        <f t="shared" ca="1" si="245"/>
        <v/>
      </c>
      <c r="X1410" s="18" t="str">
        <f t="shared" ca="1" si="246"/>
        <v/>
      </c>
    </row>
    <row r="1411" spans="1:24" x14ac:dyDescent="0.35">
      <c r="A1411" s="3">
        <v>1407</v>
      </c>
      <c r="B1411" s="4"/>
      <c r="C1411" s="4"/>
      <c r="D1411" s="5" t="str">
        <f t="shared" si="237"/>
        <v/>
      </c>
      <c r="E1411" s="4"/>
      <c r="F1411" s="6"/>
      <c r="G1411" s="6"/>
      <c r="H1411" s="7" t="str">
        <f t="shared" ca="1" si="238"/>
        <v/>
      </c>
      <c r="I1411" s="8" t="str">
        <f t="shared" ca="1" si="239"/>
        <v/>
      </c>
      <c r="J1411" s="8" t="str">
        <f>IF(C1411="","",
COUNTIFS(
sales!$C:$C,$C1411,
sales!$E:$E,$E1411,
sales!$H:$H,"&gt;="&amp;$F1411,
sales!$H:$H,"&lt;="&amp;$G1411
))</f>
        <v/>
      </c>
      <c r="K1411" s="9" t="str">
        <f>IF(COUNTIFS(sales!C:C, C1411)=0,"",
_xlfn.MAXIFS(sales!H:H, sales!C:C, C1411))</f>
        <v/>
      </c>
      <c r="L1411" s="4"/>
      <c r="M1411" s="4"/>
      <c r="N1411" s="10" t="str">
        <f>IF(C1411="","",
SUMIFS(
sales!$I:$I,
sales!$C:$C,$C1411,
sales!$E:$E,$E1411,
sales!$H:$H,"&gt;="&amp;$F1411,
sales!$H:$H,"&lt;="&amp;$G1411
))</f>
        <v/>
      </c>
      <c r="O1411" s="10" t="str">
        <f t="shared" si="240"/>
        <v/>
      </c>
      <c r="P1411" s="11" t="str">
        <f t="shared" si="241"/>
        <v/>
      </c>
      <c r="Q1411" s="12" t="str">
        <f t="shared" ca="1" si="242"/>
        <v/>
      </c>
      <c r="R1411" s="100"/>
      <c r="S1411" s="14"/>
      <c r="T1411" s="15" t="str">
        <f t="shared" ca="1" si="243"/>
        <v/>
      </c>
      <c r="U1411" s="15" t="str">
        <f t="shared" ca="1" si="244"/>
        <v/>
      </c>
      <c r="V1411" s="16"/>
      <c r="W1411" s="17" t="str">
        <f t="shared" ca="1" si="245"/>
        <v/>
      </c>
      <c r="X1411" s="18" t="str">
        <f t="shared" ca="1" si="246"/>
        <v/>
      </c>
    </row>
    <row r="1412" spans="1:24" x14ac:dyDescent="0.35">
      <c r="A1412" s="3">
        <v>1408</v>
      </c>
      <c r="B1412" s="4"/>
      <c r="C1412" s="4"/>
      <c r="D1412" s="5" t="str">
        <f t="shared" si="237"/>
        <v/>
      </c>
      <c r="E1412" s="4"/>
      <c r="F1412" s="6"/>
      <c r="G1412" s="6"/>
      <c r="H1412" s="7" t="str">
        <f t="shared" ca="1" si="238"/>
        <v/>
      </c>
      <c r="I1412" s="8" t="str">
        <f t="shared" ca="1" si="239"/>
        <v/>
      </c>
      <c r="J1412" s="8" t="str">
        <f>IF(C1412="","",
COUNTIFS(
sales!$C:$C,$C1412,
sales!$E:$E,$E1412,
sales!$H:$H,"&gt;="&amp;$F1412,
sales!$H:$H,"&lt;="&amp;$G1412
))</f>
        <v/>
      </c>
      <c r="K1412" s="9" t="str">
        <f>IF(COUNTIFS(sales!C:C, C1412)=0,"",
_xlfn.MAXIFS(sales!H:H, sales!C:C, C1412))</f>
        <v/>
      </c>
      <c r="L1412" s="4"/>
      <c r="M1412" s="4"/>
      <c r="N1412" s="10" t="str">
        <f>IF(C1412="","",
SUMIFS(
sales!$I:$I,
sales!$C:$C,$C1412,
sales!$E:$E,$E1412,
sales!$H:$H,"&gt;="&amp;$F1412,
sales!$H:$H,"&lt;="&amp;$G1412
))</f>
        <v/>
      </c>
      <c r="O1412" s="10" t="str">
        <f t="shared" si="240"/>
        <v/>
      </c>
      <c r="P1412" s="11" t="str">
        <f t="shared" si="241"/>
        <v/>
      </c>
      <c r="Q1412" s="12" t="str">
        <f t="shared" ca="1" si="242"/>
        <v/>
      </c>
      <c r="R1412" s="100"/>
      <c r="S1412" s="14"/>
      <c r="T1412" s="15" t="str">
        <f t="shared" ca="1" si="243"/>
        <v/>
      </c>
      <c r="U1412" s="15" t="str">
        <f t="shared" ca="1" si="244"/>
        <v/>
      </c>
      <c r="V1412" s="16"/>
      <c r="W1412" s="17" t="str">
        <f t="shared" ca="1" si="245"/>
        <v/>
      </c>
      <c r="X1412" s="18" t="str">
        <f t="shared" ca="1" si="246"/>
        <v/>
      </c>
    </row>
    <row r="1413" spans="1:24" x14ac:dyDescent="0.35">
      <c r="A1413" s="3">
        <v>1409</v>
      </c>
      <c r="B1413" s="4"/>
      <c r="C1413" s="4"/>
      <c r="D1413" s="5" t="str">
        <f t="shared" si="237"/>
        <v/>
      </c>
      <c r="E1413" s="4"/>
      <c r="F1413" s="6"/>
      <c r="G1413" s="6"/>
      <c r="H1413" s="7" t="str">
        <f t="shared" ca="1" si="238"/>
        <v/>
      </c>
      <c r="I1413" s="8" t="str">
        <f t="shared" ca="1" si="239"/>
        <v/>
      </c>
      <c r="J1413" s="8" t="str">
        <f>IF(C1413="","",
COUNTIFS(
sales!$C:$C,$C1413,
sales!$E:$E,$E1413,
sales!$H:$H,"&gt;="&amp;$F1413,
sales!$H:$H,"&lt;="&amp;$G1413
))</f>
        <v/>
      </c>
      <c r="K1413" s="9" t="str">
        <f>IF(COUNTIFS(sales!C:C, C1413)=0,"",
_xlfn.MAXIFS(sales!H:H, sales!C:C, C1413))</f>
        <v/>
      </c>
      <c r="L1413" s="4"/>
      <c r="M1413" s="4"/>
      <c r="N1413" s="10" t="str">
        <f>IF(C1413="","",
SUMIFS(
sales!$I:$I,
sales!$C:$C,$C1413,
sales!$E:$E,$E1413,
sales!$H:$H,"&gt;="&amp;$F1413,
sales!$H:$H,"&lt;="&amp;$G1413
))</f>
        <v/>
      </c>
      <c r="O1413" s="10" t="str">
        <f t="shared" si="240"/>
        <v/>
      </c>
      <c r="P1413" s="11" t="str">
        <f t="shared" si="241"/>
        <v/>
      </c>
      <c r="Q1413" s="12" t="str">
        <f t="shared" ca="1" si="242"/>
        <v/>
      </c>
      <c r="R1413" s="100"/>
      <c r="S1413" s="14"/>
      <c r="T1413" s="15" t="str">
        <f t="shared" ca="1" si="243"/>
        <v/>
      </c>
      <c r="U1413" s="15" t="str">
        <f t="shared" ca="1" si="244"/>
        <v/>
      </c>
      <c r="V1413" s="16"/>
      <c r="W1413" s="17" t="str">
        <f t="shared" ca="1" si="245"/>
        <v/>
      </c>
      <c r="X1413" s="18" t="str">
        <f t="shared" ca="1" si="246"/>
        <v/>
      </c>
    </row>
    <row r="1414" spans="1:24" x14ac:dyDescent="0.35">
      <c r="A1414" s="3">
        <v>1410</v>
      </c>
      <c r="B1414" s="4"/>
      <c r="C1414" s="4"/>
      <c r="D1414" s="5" t="str">
        <f t="shared" si="237"/>
        <v/>
      </c>
      <c r="E1414" s="4"/>
      <c r="F1414" s="6"/>
      <c r="G1414" s="6"/>
      <c r="H1414" s="7" t="str">
        <f t="shared" ca="1" si="238"/>
        <v/>
      </c>
      <c r="I1414" s="8" t="str">
        <f t="shared" ca="1" si="239"/>
        <v/>
      </c>
      <c r="J1414" s="8" t="str">
        <f>IF(C1414="","",
COUNTIFS(
sales!$C:$C,$C1414,
sales!$E:$E,$E1414,
sales!$H:$H,"&gt;="&amp;$F1414,
sales!$H:$H,"&lt;="&amp;$G1414
))</f>
        <v/>
      </c>
      <c r="K1414" s="9" t="str">
        <f>IF(COUNTIFS(sales!C:C, C1414)=0,"",
_xlfn.MAXIFS(sales!H:H, sales!C:C, C1414))</f>
        <v/>
      </c>
      <c r="L1414" s="4"/>
      <c r="M1414" s="4"/>
      <c r="N1414" s="10" t="str">
        <f>IF(C1414="","",
SUMIFS(
sales!$I:$I,
sales!$C:$C,$C1414,
sales!$E:$E,$E1414,
sales!$H:$H,"&gt;="&amp;$F1414,
sales!$H:$H,"&lt;="&amp;$G1414
))</f>
        <v/>
      </c>
      <c r="O1414" s="10" t="str">
        <f t="shared" si="240"/>
        <v/>
      </c>
      <c r="P1414" s="11" t="str">
        <f t="shared" si="241"/>
        <v/>
      </c>
      <c r="Q1414" s="12" t="str">
        <f t="shared" ca="1" si="242"/>
        <v/>
      </c>
      <c r="R1414" s="100"/>
      <c r="S1414" s="14"/>
      <c r="T1414" s="15" t="str">
        <f t="shared" ca="1" si="243"/>
        <v/>
      </c>
      <c r="U1414" s="15" t="str">
        <f t="shared" ca="1" si="244"/>
        <v/>
      </c>
      <c r="V1414" s="16"/>
      <c r="W1414" s="17" t="str">
        <f t="shared" ca="1" si="245"/>
        <v/>
      </c>
      <c r="X1414" s="18" t="str">
        <f t="shared" ca="1" si="246"/>
        <v/>
      </c>
    </row>
    <row r="1415" spans="1:24" x14ac:dyDescent="0.35">
      <c r="A1415" s="3">
        <v>1411</v>
      </c>
      <c r="B1415" s="4"/>
      <c r="C1415" s="4"/>
      <c r="D1415" s="5" t="str">
        <f t="shared" si="237"/>
        <v/>
      </c>
      <c r="E1415" s="4"/>
      <c r="F1415" s="6"/>
      <c r="G1415" s="6"/>
      <c r="H1415" s="7" t="str">
        <f t="shared" ca="1" si="238"/>
        <v/>
      </c>
      <c r="I1415" s="8" t="str">
        <f t="shared" ca="1" si="239"/>
        <v/>
      </c>
      <c r="J1415" s="8" t="str">
        <f>IF(C1415="","",
COUNTIFS(
sales!$C:$C,$C1415,
sales!$E:$E,$E1415,
sales!$H:$H,"&gt;="&amp;$F1415,
sales!$H:$H,"&lt;="&amp;$G1415
))</f>
        <v/>
      </c>
      <c r="K1415" s="9" t="str">
        <f>IF(COUNTIFS(sales!C:C, C1415)=0,"",
_xlfn.MAXIFS(sales!H:H, sales!C:C, C1415))</f>
        <v/>
      </c>
      <c r="L1415" s="4"/>
      <c r="M1415" s="4"/>
      <c r="N1415" s="10" t="str">
        <f>IF(C1415="","",
SUMIFS(
sales!$I:$I,
sales!$C:$C,$C1415,
sales!$E:$E,$E1415,
sales!$H:$H,"&gt;="&amp;$F1415,
sales!$H:$H,"&lt;="&amp;$G1415
))</f>
        <v/>
      </c>
      <c r="O1415" s="10" t="str">
        <f t="shared" si="240"/>
        <v/>
      </c>
      <c r="P1415" s="11" t="str">
        <f t="shared" si="241"/>
        <v/>
      </c>
      <c r="Q1415" s="12" t="str">
        <f t="shared" ca="1" si="242"/>
        <v/>
      </c>
      <c r="R1415" s="100"/>
      <c r="S1415" s="14"/>
      <c r="T1415" s="15" t="str">
        <f t="shared" ca="1" si="243"/>
        <v/>
      </c>
      <c r="U1415" s="15" t="str">
        <f t="shared" ca="1" si="244"/>
        <v/>
      </c>
      <c r="V1415" s="16"/>
      <c r="W1415" s="17" t="str">
        <f t="shared" ca="1" si="245"/>
        <v/>
      </c>
      <c r="X1415" s="18" t="str">
        <f t="shared" ca="1" si="246"/>
        <v/>
      </c>
    </row>
    <row r="1416" spans="1:24" x14ac:dyDescent="0.35">
      <c r="A1416" s="3">
        <v>1412</v>
      </c>
      <c r="B1416" s="4"/>
      <c r="C1416" s="4"/>
      <c r="D1416" s="5" t="str">
        <f t="shared" si="237"/>
        <v/>
      </c>
      <c r="E1416" s="4"/>
      <c r="F1416" s="6"/>
      <c r="G1416" s="6"/>
      <c r="H1416" s="7" t="str">
        <f t="shared" ca="1" si="238"/>
        <v/>
      </c>
      <c r="I1416" s="8" t="str">
        <f t="shared" ca="1" si="239"/>
        <v/>
      </c>
      <c r="J1416" s="8" t="str">
        <f>IF(C1416="","",
COUNTIFS(
sales!$C:$C,$C1416,
sales!$E:$E,$E1416,
sales!$H:$H,"&gt;="&amp;$F1416,
sales!$H:$H,"&lt;="&amp;$G1416
))</f>
        <v/>
      </c>
      <c r="K1416" s="9" t="str">
        <f>IF(COUNTIFS(sales!C:C, C1416)=0,"",
_xlfn.MAXIFS(sales!H:H, sales!C:C, C1416))</f>
        <v/>
      </c>
      <c r="L1416" s="4"/>
      <c r="M1416" s="4"/>
      <c r="N1416" s="10" t="str">
        <f>IF(C1416="","",
SUMIFS(
sales!$I:$I,
sales!$C:$C,$C1416,
sales!$E:$E,$E1416,
sales!$H:$H,"&gt;="&amp;$F1416,
sales!$H:$H,"&lt;="&amp;$G1416
))</f>
        <v/>
      </c>
      <c r="O1416" s="10" t="str">
        <f t="shared" si="240"/>
        <v/>
      </c>
      <c r="P1416" s="11" t="str">
        <f t="shared" si="241"/>
        <v/>
      </c>
      <c r="Q1416" s="12" t="str">
        <f t="shared" ca="1" si="242"/>
        <v/>
      </c>
      <c r="R1416" s="100"/>
      <c r="S1416" s="14"/>
      <c r="T1416" s="15" t="str">
        <f t="shared" ca="1" si="243"/>
        <v/>
      </c>
      <c r="U1416" s="15" t="str">
        <f t="shared" ca="1" si="244"/>
        <v/>
      </c>
      <c r="V1416" s="16"/>
      <c r="W1416" s="17" t="str">
        <f t="shared" ca="1" si="245"/>
        <v/>
      </c>
      <c r="X1416" s="18" t="str">
        <f t="shared" ca="1" si="246"/>
        <v/>
      </c>
    </row>
    <row r="1417" spans="1:24" x14ac:dyDescent="0.35">
      <c r="A1417" s="3">
        <v>1413</v>
      </c>
      <c r="B1417" s="4"/>
      <c r="C1417" s="4"/>
      <c r="D1417" s="5" t="str">
        <f t="shared" si="237"/>
        <v/>
      </c>
      <c r="E1417" s="4"/>
      <c r="F1417" s="6"/>
      <c r="G1417" s="6"/>
      <c r="H1417" s="7" t="str">
        <f t="shared" ca="1" si="238"/>
        <v/>
      </c>
      <c r="I1417" s="8" t="str">
        <f t="shared" ca="1" si="239"/>
        <v/>
      </c>
      <c r="J1417" s="8" t="str">
        <f>IF(C1417="","",
COUNTIFS(
sales!$C:$C,$C1417,
sales!$E:$E,$E1417,
sales!$H:$H,"&gt;="&amp;$F1417,
sales!$H:$H,"&lt;="&amp;$G1417
))</f>
        <v/>
      </c>
      <c r="K1417" s="9" t="str">
        <f>IF(COUNTIFS(sales!C:C, C1417)=0,"",
_xlfn.MAXIFS(sales!H:H, sales!C:C, C1417))</f>
        <v/>
      </c>
      <c r="L1417" s="4"/>
      <c r="M1417" s="4"/>
      <c r="N1417" s="10" t="str">
        <f>IF(C1417="","",
SUMIFS(
sales!$I:$I,
sales!$C:$C,$C1417,
sales!$E:$E,$E1417,
sales!$H:$H,"&gt;="&amp;$F1417,
sales!$H:$H,"&lt;="&amp;$G1417
))</f>
        <v/>
      </c>
      <c r="O1417" s="10" t="str">
        <f t="shared" si="240"/>
        <v/>
      </c>
      <c r="P1417" s="11" t="str">
        <f t="shared" si="241"/>
        <v/>
      </c>
      <c r="Q1417" s="12" t="str">
        <f t="shared" ca="1" si="242"/>
        <v/>
      </c>
      <c r="R1417" s="100"/>
      <c r="S1417" s="14"/>
      <c r="T1417" s="15" t="str">
        <f t="shared" ca="1" si="243"/>
        <v/>
      </c>
      <c r="U1417" s="15" t="str">
        <f t="shared" ca="1" si="244"/>
        <v/>
      </c>
      <c r="V1417" s="16"/>
      <c r="W1417" s="17" t="str">
        <f t="shared" ca="1" si="245"/>
        <v/>
      </c>
      <c r="X1417" s="18" t="str">
        <f t="shared" ca="1" si="246"/>
        <v/>
      </c>
    </row>
    <row r="1418" spans="1:24" x14ac:dyDescent="0.35">
      <c r="A1418" s="3">
        <v>1414</v>
      </c>
      <c r="B1418" s="4"/>
      <c r="C1418" s="4"/>
      <c r="D1418" s="5" t="str">
        <f t="shared" si="237"/>
        <v/>
      </c>
      <c r="E1418" s="4"/>
      <c r="F1418" s="6"/>
      <c r="G1418" s="6"/>
      <c r="H1418" s="7" t="str">
        <f t="shared" ca="1" si="238"/>
        <v/>
      </c>
      <c r="I1418" s="8" t="str">
        <f t="shared" ca="1" si="239"/>
        <v/>
      </c>
      <c r="J1418" s="8" t="str">
        <f>IF(C1418="","",
COUNTIFS(
sales!$C:$C,$C1418,
sales!$E:$E,$E1418,
sales!$H:$H,"&gt;="&amp;$F1418,
sales!$H:$H,"&lt;="&amp;$G1418
))</f>
        <v/>
      </c>
      <c r="K1418" s="9" t="str">
        <f>IF(COUNTIFS(sales!C:C, C1418)=0,"",
_xlfn.MAXIFS(sales!H:H, sales!C:C, C1418))</f>
        <v/>
      </c>
      <c r="L1418" s="4"/>
      <c r="M1418" s="4"/>
      <c r="N1418" s="10" t="str">
        <f>IF(C1418="","",
SUMIFS(
sales!$I:$I,
sales!$C:$C,$C1418,
sales!$E:$E,$E1418,
sales!$H:$H,"&gt;="&amp;$F1418,
sales!$H:$H,"&lt;="&amp;$G1418
))</f>
        <v/>
      </c>
      <c r="O1418" s="10" t="str">
        <f t="shared" si="240"/>
        <v/>
      </c>
      <c r="P1418" s="11" t="str">
        <f t="shared" si="241"/>
        <v/>
      </c>
      <c r="Q1418" s="12" t="str">
        <f t="shared" ca="1" si="242"/>
        <v/>
      </c>
      <c r="R1418" s="100"/>
      <c r="S1418" s="14"/>
      <c r="T1418" s="15" t="str">
        <f t="shared" ca="1" si="243"/>
        <v/>
      </c>
      <c r="U1418" s="15" t="str">
        <f t="shared" ca="1" si="244"/>
        <v/>
      </c>
      <c r="V1418" s="16"/>
      <c r="W1418" s="17" t="str">
        <f t="shared" ca="1" si="245"/>
        <v/>
      </c>
      <c r="X1418" s="18" t="str">
        <f t="shared" ca="1" si="246"/>
        <v/>
      </c>
    </row>
    <row r="1419" spans="1:24" x14ac:dyDescent="0.35">
      <c r="A1419" s="3">
        <v>1415</v>
      </c>
      <c r="B1419" s="4"/>
      <c r="C1419" s="4"/>
      <c r="D1419" s="5" t="str">
        <f t="shared" si="237"/>
        <v/>
      </c>
      <c r="E1419" s="4"/>
      <c r="F1419" s="6"/>
      <c r="G1419" s="6"/>
      <c r="H1419" s="7" t="str">
        <f t="shared" ca="1" si="238"/>
        <v/>
      </c>
      <c r="I1419" s="8" t="str">
        <f t="shared" ca="1" si="239"/>
        <v/>
      </c>
      <c r="J1419" s="8" t="str">
        <f>IF(C1419="","",
COUNTIFS(
sales!$C:$C,$C1419,
sales!$E:$E,$E1419,
sales!$H:$H,"&gt;="&amp;$F1419,
sales!$H:$H,"&lt;="&amp;$G1419
))</f>
        <v/>
      </c>
      <c r="K1419" s="9" t="str">
        <f>IF(COUNTIFS(sales!C:C, C1419)=0,"",
_xlfn.MAXIFS(sales!H:H, sales!C:C, C1419))</f>
        <v/>
      </c>
      <c r="L1419" s="4"/>
      <c r="M1419" s="4"/>
      <c r="N1419" s="10" t="str">
        <f>IF(C1419="","",
SUMIFS(
sales!$I:$I,
sales!$C:$C,$C1419,
sales!$E:$E,$E1419,
sales!$H:$H,"&gt;="&amp;$F1419,
sales!$H:$H,"&lt;="&amp;$G1419
))</f>
        <v/>
      </c>
      <c r="O1419" s="10" t="str">
        <f t="shared" si="240"/>
        <v/>
      </c>
      <c r="P1419" s="11" t="str">
        <f t="shared" si="241"/>
        <v/>
      </c>
      <c r="Q1419" s="12" t="str">
        <f t="shared" ca="1" si="242"/>
        <v/>
      </c>
      <c r="R1419" s="100"/>
      <c r="S1419" s="14"/>
      <c r="T1419" s="15" t="str">
        <f t="shared" ca="1" si="243"/>
        <v/>
      </c>
      <c r="U1419" s="15" t="str">
        <f t="shared" ca="1" si="244"/>
        <v/>
      </c>
      <c r="V1419" s="16"/>
      <c r="W1419" s="17" t="str">
        <f t="shared" ca="1" si="245"/>
        <v/>
      </c>
      <c r="X1419" s="18" t="str">
        <f t="shared" ca="1" si="246"/>
        <v/>
      </c>
    </row>
    <row r="1420" spans="1:24" x14ac:dyDescent="0.35">
      <c r="A1420" s="3">
        <v>1416</v>
      </c>
      <c r="B1420" s="4"/>
      <c r="C1420" s="4"/>
      <c r="D1420" s="5" t="str">
        <f t="shared" si="237"/>
        <v/>
      </c>
      <c r="E1420" s="4"/>
      <c r="F1420" s="6"/>
      <c r="G1420" s="6"/>
      <c r="H1420" s="7" t="str">
        <f t="shared" ca="1" si="238"/>
        <v/>
      </c>
      <c r="I1420" s="8" t="str">
        <f t="shared" ca="1" si="239"/>
        <v/>
      </c>
      <c r="J1420" s="8" t="str">
        <f>IF(C1420="","",
COUNTIFS(
sales!$C:$C,$C1420,
sales!$E:$E,$E1420,
sales!$H:$H,"&gt;="&amp;$F1420,
sales!$H:$H,"&lt;="&amp;$G1420
))</f>
        <v/>
      </c>
      <c r="K1420" s="9" t="str">
        <f>IF(COUNTIFS(sales!C:C, C1420)=0,"",
_xlfn.MAXIFS(sales!H:H, sales!C:C, C1420))</f>
        <v/>
      </c>
      <c r="L1420" s="4"/>
      <c r="M1420" s="4"/>
      <c r="N1420" s="10" t="str">
        <f>IF(C1420="","",
SUMIFS(
sales!$I:$I,
sales!$C:$C,$C1420,
sales!$E:$E,$E1420,
sales!$H:$H,"&gt;="&amp;$F1420,
sales!$H:$H,"&lt;="&amp;$G1420
))</f>
        <v/>
      </c>
      <c r="O1420" s="10" t="str">
        <f t="shared" si="240"/>
        <v/>
      </c>
      <c r="P1420" s="11" t="str">
        <f t="shared" si="241"/>
        <v/>
      </c>
      <c r="Q1420" s="12" t="str">
        <f t="shared" ca="1" si="242"/>
        <v/>
      </c>
      <c r="R1420" s="100"/>
      <c r="S1420" s="14"/>
      <c r="T1420" s="15" t="str">
        <f t="shared" ca="1" si="243"/>
        <v/>
      </c>
      <c r="U1420" s="15" t="str">
        <f t="shared" ca="1" si="244"/>
        <v/>
      </c>
      <c r="V1420" s="16"/>
      <c r="W1420" s="17" t="str">
        <f t="shared" ca="1" si="245"/>
        <v/>
      </c>
      <c r="X1420" s="18" t="str">
        <f t="shared" ca="1" si="246"/>
        <v/>
      </c>
    </row>
    <row r="1421" spans="1:24" x14ac:dyDescent="0.35">
      <c r="A1421" s="3">
        <v>1417</v>
      </c>
      <c r="B1421" s="4"/>
      <c r="C1421" s="4"/>
      <c r="D1421" s="5" t="str">
        <f t="shared" si="237"/>
        <v/>
      </c>
      <c r="E1421" s="4"/>
      <c r="F1421" s="6"/>
      <c r="G1421" s="6"/>
      <c r="H1421" s="7" t="str">
        <f t="shared" ca="1" si="238"/>
        <v/>
      </c>
      <c r="I1421" s="8" t="str">
        <f t="shared" ca="1" si="239"/>
        <v/>
      </c>
      <c r="J1421" s="8" t="str">
        <f>IF(C1421="","",
COUNTIFS(
sales!$C:$C,$C1421,
sales!$E:$E,$E1421,
sales!$H:$H,"&gt;="&amp;$F1421,
sales!$H:$H,"&lt;="&amp;$G1421
))</f>
        <v/>
      </c>
      <c r="K1421" s="9" t="str">
        <f>IF(COUNTIFS(sales!C:C, C1421)=0,"",
_xlfn.MAXIFS(sales!H:H, sales!C:C, C1421))</f>
        <v/>
      </c>
      <c r="L1421" s="4"/>
      <c r="M1421" s="4"/>
      <c r="N1421" s="10" t="str">
        <f>IF(C1421="","",
SUMIFS(
sales!$I:$I,
sales!$C:$C,$C1421,
sales!$E:$E,$E1421,
sales!$H:$H,"&gt;="&amp;$F1421,
sales!$H:$H,"&lt;="&amp;$G1421
))</f>
        <v/>
      </c>
      <c r="O1421" s="10" t="str">
        <f t="shared" si="240"/>
        <v/>
      </c>
      <c r="P1421" s="11" t="str">
        <f t="shared" si="241"/>
        <v/>
      </c>
      <c r="Q1421" s="12" t="str">
        <f t="shared" ca="1" si="242"/>
        <v/>
      </c>
      <c r="R1421" s="100"/>
      <c r="S1421" s="14"/>
      <c r="T1421" s="15" t="str">
        <f t="shared" ca="1" si="243"/>
        <v/>
      </c>
      <c r="U1421" s="15" t="str">
        <f t="shared" ca="1" si="244"/>
        <v/>
      </c>
      <c r="V1421" s="16"/>
      <c r="W1421" s="17" t="str">
        <f t="shared" ca="1" si="245"/>
        <v/>
      </c>
      <c r="X1421" s="18" t="str">
        <f t="shared" ca="1" si="246"/>
        <v/>
      </c>
    </row>
    <row r="1422" spans="1:24" x14ac:dyDescent="0.35">
      <c r="A1422" s="3">
        <v>1418</v>
      </c>
      <c r="B1422" s="4"/>
      <c r="C1422" s="4"/>
      <c r="D1422" s="5" t="str">
        <f t="shared" si="237"/>
        <v/>
      </c>
      <c r="E1422" s="4"/>
      <c r="F1422" s="6"/>
      <c r="G1422" s="6"/>
      <c r="H1422" s="7" t="str">
        <f t="shared" ca="1" si="238"/>
        <v/>
      </c>
      <c r="I1422" s="8" t="str">
        <f t="shared" ca="1" si="239"/>
        <v/>
      </c>
      <c r="J1422" s="8" t="str">
        <f>IF(C1422="","",
COUNTIFS(
sales!$C:$C,$C1422,
sales!$E:$E,$E1422,
sales!$H:$H,"&gt;="&amp;$F1422,
sales!$H:$H,"&lt;="&amp;$G1422
))</f>
        <v/>
      </c>
      <c r="K1422" s="9" t="str">
        <f>IF(COUNTIFS(sales!C:C, C1422)=0,"",
_xlfn.MAXIFS(sales!H:H, sales!C:C, C1422))</f>
        <v/>
      </c>
      <c r="L1422" s="4"/>
      <c r="M1422" s="4"/>
      <c r="N1422" s="10" t="str">
        <f>IF(C1422="","",
SUMIFS(
sales!$I:$I,
sales!$C:$C,$C1422,
sales!$E:$E,$E1422,
sales!$H:$H,"&gt;="&amp;$F1422,
sales!$H:$H,"&lt;="&amp;$G1422
))</f>
        <v/>
      </c>
      <c r="O1422" s="10" t="str">
        <f t="shared" si="240"/>
        <v/>
      </c>
      <c r="P1422" s="11" t="str">
        <f t="shared" si="241"/>
        <v/>
      </c>
      <c r="Q1422" s="12" t="str">
        <f t="shared" ca="1" si="242"/>
        <v/>
      </c>
      <c r="R1422" s="100"/>
      <c r="S1422" s="14"/>
      <c r="T1422" s="15" t="str">
        <f t="shared" ca="1" si="243"/>
        <v/>
      </c>
      <c r="U1422" s="15" t="str">
        <f t="shared" ca="1" si="244"/>
        <v/>
      </c>
      <c r="V1422" s="16"/>
      <c r="W1422" s="17" t="str">
        <f t="shared" ca="1" si="245"/>
        <v/>
      </c>
      <c r="X1422" s="18" t="str">
        <f t="shared" ca="1" si="246"/>
        <v/>
      </c>
    </row>
    <row r="1423" spans="1:24" x14ac:dyDescent="0.35">
      <c r="A1423" s="3">
        <v>1419</v>
      </c>
      <c r="B1423" s="4"/>
      <c r="C1423" s="4"/>
      <c r="D1423" s="5" t="str">
        <f t="shared" si="237"/>
        <v/>
      </c>
      <c r="E1423" s="4"/>
      <c r="F1423" s="6"/>
      <c r="G1423" s="6"/>
      <c r="H1423" s="7" t="str">
        <f t="shared" ca="1" si="238"/>
        <v/>
      </c>
      <c r="I1423" s="8" t="str">
        <f t="shared" ca="1" si="239"/>
        <v/>
      </c>
      <c r="J1423" s="8" t="str">
        <f>IF(C1423="","",
COUNTIFS(
sales!$C:$C,$C1423,
sales!$E:$E,$E1423,
sales!$H:$H,"&gt;="&amp;$F1423,
sales!$H:$H,"&lt;="&amp;$G1423
))</f>
        <v/>
      </c>
      <c r="K1423" s="9" t="str">
        <f>IF(COUNTIFS(sales!C:C, C1423)=0,"",
_xlfn.MAXIFS(sales!H:H, sales!C:C, C1423))</f>
        <v/>
      </c>
      <c r="L1423" s="4"/>
      <c r="M1423" s="4"/>
      <c r="N1423" s="10" t="str">
        <f>IF(C1423="","",
SUMIFS(
sales!$I:$I,
sales!$C:$C,$C1423,
sales!$E:$E,$E1423,
sales!$H:$H,"&gt;="&amp;$F1423,
sales!$H:$H,"&lt;="&amp;$G1423
))</f>
        <v/>
      </c>
      <c r="O1423" s="10" t="str">
        <f t="shared" si="240"/>
        <v/>
      </c>
      <c r="P1423" s="11" t="str">
        <f t="shared" si="241"/>
        <v/>
      </c>
      <c r="Q1423" s="12" t="str">
        <f t="shared" ca="1" si="242"/>
        <v/>
      </c>
      <c r="R1423" s="100"/>
      <c r="S1423" s="14"/>
      <c r="T1423" s="15" t="str">
        <f t="shared" ca="1" si="243"/>
        <v/>
      </c>
      <c r="U1423" s="15" t="str">
        <f t="shared" ca="1" si="244"/>
        <v/>
      </c>
      <c r="V1423" s="16"/>
      <c r="W1423" s="17" t="str">
        <f t="shared" ca="1" si="245"/>
        <v/>
      </c>
      <c r="X1423" s="18" t="str">
        <f t="shared" ca="1" si="246"/>
        <v/>
      </c>
    </row>
    <row r="1424" spans="1:24" x14ac:dyDescent="0.35">
      <c r="A1424" s="3">
        <v>1420</v>
      </c>
      <c r="B1424" s="4"/>
      <c r="C1424" s="4"/>
      <c r="D1424" s="5" t="str">
        <f t="shared" si="237"/>
        <v/>
      </c>
      <c r="E1424" s="4"/>
      <c r="F1424" s="6"/>
      <c r="G1424" s="6"/>
      <c r="H1424" s="7" t="str">
        <f t="shared" ca="1" si="238"/>
        <v/>
      </c>
      <c r="I1424" s="8" t="str">
        <f t="shared" ca="1" si="239"/>
        <v/>
      </c>
      <c r="J1424" s="8" t="str">
        <f>IF(C1424="","",
COUNTIFS(
sales!$C:$C,$C1424,
sales!$E:$E,$E1424,
sales!$H:$H,"&gt;="&amp;$F1424,
sales!$H:$H,"&lt;="&amp;$G1424
))</f>
        <v/>
      </c>
      <c r="K1424" s="9" t="str">
        <f>IF(COUNTIFS(sales!C:C, C1424)=0,"",
_xlfn.MAXIFS(sales!H:H, sales!C:C, C1424))</f>
        <v/>
      </c>
      <c r="L1424" s="4"/>
      <c r="M1424" s="4"/>
      <c r="N1424" s="10" t="str">
        <f>IF(C1424="","",
SUMIFS(
sales!$I:$I,
sales!$C:$C,$C1424,
sales!$E:$E,$E1424,
sales!$H:$H,"&gt;="&amp;$F1424,
sales!$H:$H,"&lt;="&amp;$G1424
))</f>
        <v/>
      </c>
      <c r="O1424" s="10" t="str">
        <f t="shared" si="240"/>
        <v/>
      </c>
      <c r="P1424" s="11" t="str">
        <f t="shared" si="241"/>
        <v/>
      </c>
      <c r="Q1424" s="12" t="str">
        <f t="shared" ca="1" si="242"/>
        <v/>
      </c>
      <c r="R1424" s="100"/>
      <c r="S1424" s="14"/>
      <c r="T1424" s="15" t="str">
        <f t="shared" ca="1" si="243"/>
        <v/>
      </c>
      <c r="U1424" s="15" t="str">
        <f t="shared" ca="1" si="244"/>
        <v/>
      </c>
      <c r="V1424" s="16"/>
      <c r="W1424" s="17" t="str">
        <f t="shared" ca="1" si="245"/>
        <v/>
      </c>
      <c r="X1424" s="18" t="str">
        <f t="shared" ca="1" si="246"/>
        <v/>
      </c>
    </row>
    <row r="1425" spans="1:24" x14ac:dyDescent="0.35">
      <c r="A1425" s="3">
        <v>1421</v>
      </c>
      <c r="B1425" s="4"/>
      <c r="C1425" s="4"/>
      <c r="D1425" s="5" t="str">
        <f t="shared" si="237"/>
        <v/>
      </c>
      <c r="E1425" s="4"/>
      <c r="F1425" s="6"/>
      <c r="G1425" s="6"/>
      <c r="H1425" s="7" t="str">
        <f t="shared" ca="1" si="238"/>
        <v/>
      </c>
      <c r="I1425" s="8" t="str">
        <f t="shared" ca="1" si="239"/>
        <v/>
      </c>
      <c r="J1425" s="8" t="str">
        <f>IF(C1425="","",
COUNTIFS(
sales!$C:$C,$C1425,
sales!$E:$E,$E1425,
sales!$H:$H,"&gt;="&amp;$F1425,
sales!$H:$H,"&lt;="&amp;$G1425
))</f>
        <v/>
      </c>
      <c r="K1425" s="9" t="str">
        <f>IF(COUNTIFS(sales!C:C, C1425)=0,"",
_xlfn.MAXIFS(sales!H:H, sales!C:C, C1425))</f>
        <v/>
      </c>
      <c r="L1425" s="4"/>
      <c r="M1425" s="4"/>
      <c r="N1425" s="10" t="str">
        <f>IF(C1425="","",
SUMIFS(
sales!$I:$I,
sales!$C:$C,$C1425,
sales!$E:$E,$E1425,
sales!$H:$H,"&gt;="&amp;$F1425,
sales!$H:$H,"&lt;="&amp;$G1425
))</f>
        <v/>
      </c>
      <c r="O1425" s="10" t="str">
        <f t="shared" si="240"/>
        <v/>
      </c>
      <c r="P1425" s="11" t="str">
        <f t="shared" si="241"/>
        <v/>
      </c>
      <c r="Q1425" s="12" t="str">
        <f t="shared" ca="1" si="242"/>
        <v/>
      </c>
      <c r="R1425" s="100"/>
      <c r="S1425" s="14"/>
      <c r="T1425" s="15" t="str">
        <f t="shared" ca="1" si="243"/>
        <v/>
      </c>
      <c r="U1425" s="15" t="str">
        <f t="shared" ca="1" si="244"/>
        <v/>
      </c>
      <c r="V1425" s="16"/>
      <c r="W1425" s="17" t="str">
        <f t="shared" ca="1" si="245"/>
        <v/>
      </c>
      <c r="X1425" s="18" t="str">
        <f t="shared" ca="1" si="246"/>
        <v/>
      </c>
    </row>
    <row r="1426" spans="1:24" x14ac:dyDescent="0.35">
      <c r="A1426" s="3">
        <v>1422</v>
      </c>
      <c r="B1426" s="4"/>
      <c r="C1426" s="4"/>
      <c r="D1426" s="5" t="str">
        <f t="shared" si="237"/>
        <v/>
      </c>
      <c r="E1426" s="4"/>
      <c r="F1426" s="6"/>
      <c r="G1426" s="6"/>
      <c r="H1426" s="7" t="str">
        <f t="shared" ca="1" si="238"/>
        <v/>
      </c>
      <c r="I1426" s="8" t="str">
        <f t="shared" ca="1" si="239"/>
        <v/>
      </c>
      <c r="J1426" s="8" t="str">
        <f>IF(C1426="","",
COUNTIFS(
sales!$C:$C,$C1426,
sales!$E:$E,$E1426,
sales!$H:$H,"&gt;="&amp;$F1426,
sales!$H:$H,"&lt;="&amp;$G1426
))</f>
        <v/>
      </c>
      <c r="K1426" s="9" t="str">
        <f>IF(COUNTIFS(sales!C:C, C1426)=0,"",
_xlfn.MAXIFS(sales!H:H, sales!C:C, C1426))</f>
        <v/>
      </c>
      <c r="L1426" s="4"/>
      <c r="M1426" s="4"/>
      <c r="N1426" s="10" t="str">
        <f>IF(C1426="","",
SUMIFS(
sales!$I:$I,
sales!$C:$C,$C1426,
sales!$E:$E,$E1426,
sales!$H:$H,"&gt;="&amp;$F1426,
sales!$H:$H,"&lt;="&amp;$G1426
))</f>
        <v/>
      </c>
      <c r="O1426" s="10" t="str">
        <f t="shared" si="240"/>
        <v/>
      </c>
      <c r="P1426" s="11" t="str">
        <f t="shared" si="241"/>
        <v/>
      </c>
      <c r="Q1426" s="12" t="str">
        <f t="shared" ca="1" si="242"/>
        <v/>
      </c>
      <c r="R1426" s="100"/>
      <c r="S1426" s="14"/>
      <c r="T1426" s="15" t="str">
        <f t="shared" ca="1" si="243"/>
        <v/>
      </c>
      <c r="U1426" s="15" t="str">
        <f t="shared" ca="1" si="244"/>
        <v/>
      </c>
      <c r="V1426" s="16"/>
      <c r="W1426" s="17" t="str">
        <f t="shared" ca="1" si="245"/>
        <v/>
      </c>
      <c r="X1426" s="18" t="str">
        <f t="shared" ca="1" si="246"/>
        <v/>
      </c>
    </row>
    <row r="1427" spans="1:24" x14ac:dyDescent="0.35">
      <c r="A1427" s="3">
        <v>1423</v>
      </c>
      <c r="B1427" s="4"/>
      <c r="C1427" s="4"/>
      <c r="D1427" s="5" t="str">
        <f t="shared" si="237"/>
        <v/>
      </c>
      <c r="E1427" s="4"/>
      <c r="F1427" s="6"/>
      <c r="G1427" s="6"/>
      <c r="H1427" s="7" t="str">
        <f t="shared" ca="1" si="238"/>
        <v/>
      </c>
      <c r="I1427" s="8" t="str">
        <f t="shared" ca="1" si="239"/>
        <v/>
      </c>
      <c r="J1427" s="8" t="str">
        <f>IF(C1427="","",
COUNTIFS(
sales!$C:$C,$C1427,
sales!$E:$E,$E1427,
sales!$H:$H,"&gt;="&amp;$F1427,
sales!$H:$H,"&lt;="&amp;$G1427
))</f>
        <v/>
      </c>
      <c r="K1427" s="9" t="str">
        <f>IF(COUNTIFS(sales!C:C, C1427)=0,"",
_xlfn.MAXIFS(sales!H:H, sales!C:C, C1427))</f>
        <v/>
      </c>
      <c r="L1427" s="4"/>
      <c r="M1427" s="4"/>
      <c r="N1427" s="10" t="str">
        <f>IF(C1427="","",
SUMIFS(
sales!$I:$I,
sales!$C:$C,$C1427,
sales!$E:$E,$E1427,
sales!$H:$H,"&gt;="&amp;$F1427,
sales!$H:$H,"&lt;="&amp;$G1427
))</f>
        <v/>
      </c>
      <c r="O1427" s="10" t="str">
        <f t="shared" si="240"/>
        <v/>
      </c>
      <c r="P1427" s="11" t="str">
        <f t="shared" si="241"/>
        <v/>
      </c>
      <c r="Q1427" s="12" t="str">
        <f t="shared" ca="1" si="242"/>
        <v/>
      </c>
      <c r="R1427" s="100"/>
      <c r="S1427" s="14"/>
      <c r="T1427" s="15" t="str">
        <f t="shared" ca="1" si="243"/>
        <v/>
      </c>
      <c r="U1427" s="15" t="str">
        <f t="shared" ca="1" si="244"/>
        <v/>
      </c>
      <c r="V1427" s="16"/>
      <c r="W1427" s="17" t="str">
        <f t="shared" ca="1" si="245"/>
        <v/>
      </c>
      <c r="X1427" s="18" t="str">
        <f t="shared" ca="1" si="246"/>
        <v/>
      </c>
    </row>
    <row r="1428" spans="1:24" x14ac:dyDescent="0.35">
      <c r="A1428" s="3">
        <v>1424</v>
      </c>
      <c r="B1428" s="4"/>
      <c r="C1428" s="4"/>
      <c r="D1428" s="5" t="str">
        <f t="shared" si="237"/>
        <v/>
      </c>
      <c r="E1428" s="4"/>
      <c r="F1428" s="6"/>
      <c r="G1428" s="6"/>
      <c r="H1428" s="7" t="str">
        <f t="shared" ca="1" si="238"/>
        <v/>
      </c>
      <c r="I1428" s="8" t="str">
        <f t="shared" ca="1" si="239"/>
        <v/>
      </c>
      <c r="J1428" s="8" t="str">
        <f>IF(C1428="","",
COUNTIFS(
sales!$C:$C,$C1428,
sales!$E:$E,$E1428,
sales!$H:$H,"&gt;="&amp;$F1428,
sales!$H:$H,"&lt;="&amp;$G1428
))</f>
        <v/>
      </c>
      <c r="K1428" s="9" t="str">
        <f>IF(COUNTIFS(sales!C:C, C1428)=0,"",
_xlfn.MAXIFS(sales!H:H, sales!C:C, C1428))</f>
        <v/>
      </c>
      <c r="L1428" s="4"/>
      <c r="M1428" s="4"/>
      <c r="N1428" s="10" t="str">
        <f>IF(C1428="","",
SUMIFS(
sales!$I:$I,
sales!$C:$C,$C1428,
sales!$E:$E,$E1428,
sales!$H:$H,"&gt;="&amp;$F1428,
sales!$H:$H,"&lt;="&amp;$G1428
))</f>
        <v/>
      </c>
      <c r="O1428" s="10" t="str">
        <f t="shared" si="240"/>
        <v/>
      </c>
      <c r="P1428" s="11" t="str">
        <f t="shared" si="241"/>
        <v/>
      </c>
      <c r="Q1428" s="12" t="str">
        <f t="shared" ca="1" si="242"/>
        <v/>
      </c>
      <c r="R1428" s="100"/>
      <c r="S1428" s="14"/>
      <c r="T1428" s="15" t="str">
        <f t="shared" ca="1" si="243"/>
        <v/>
      </c>
      <c r="U1428" s="15" t="str">
        <f t="shared" ca="1" si="244"/>
        <v/>
      </c>
      <c r="V1428" s="16"/>
      <c r="W1428" s="17" t="str">
        <f t="shared" ca="1" si="245"/>
        <v/>
      </c>
      <c r="X1428" s="18" t="str">
        <f t="shared" ca="1" si="246"/>
        <v/>
      </c>
    </row>
    <row r="1429" spans="1:24" x14ac:dyDescent="0.35">
      <c r="A1429" s="3">
        <v>1425</v>
      </c>
      <c r="B1429" s="4"/>
      <c r="C1429" s="4"/>
      <c r="D1429" s="5" t="str">
        <f t="shared" si="237"/>
        <v/>
      </c>
      <c r="E1429" s="4"/>
      <c r="F1429" s="6"/>
      <c r="G1429" s="6"/>
      <c r="H1429" s="7" t="str">
        <f t="shared" ca="1" si="238"/>
        <v/>
      </c>
      <c r="I1429" s="8" t="str">
        <f t="shared" ca="1" si="239"/>
        <v/>
      </c>
      <c r="J1429" s="8" t="str">
        <f>IF(C1429="","",
COUNTIFS(
sales!$C:$C,$C1429,
sales!$E:$E,$E1429,
sales!$H:$H,"&gt;="&amp;$F1429,
sales!$H:$H,"&lt;="&amp;$G1429
))</f>
        <v/>
      </c>
      <c r="K1429" s="9" t="str">
        <f>IF(COUNTIFS(sales!C:C, C1429)=0,"",
_xlfn.MAXIFS(sales!H:H, sales!C:C, C1429))</f>
        <v/>
      </c>
      <c r="L1429" s="4"/>
      <c r="M1429" s="4"/>
      <c r="N1429" s="10" t="str">
        <f>IF(C1429="","",
SUMIFS(
sales!$I:$I,
sales!$C:$C,$C1429,
sales!$E:$E,$E1429,
sales!$H:$H,"&gt;="&amp;$F1429,
sales!$H:$H,"&lt;="&amp;$G1429
))</f>
        <v/>
      </c>
      <c r="O1429" s="10" t="str">
        <f t="shared" si="240"/>
        <v/>
      </c>
      <c r="P1429" s="11" t="str">
        <f t="shared" si="241"/>
        <v/>
      </c>
      <c r="Q1429" s="12" t="str">
        <f t="shared" ca="1" si="242"/>
        <v/>
      </c>
      <c r="R1429" s="100"/>
      <c r="S1429" s="14"/>
      <c r="T1429" s="15" t="str">
        <f t="shared" ca="1" si="243"/>
        <v/>
      </c>
      <c r="U1429" s="15" t="str">
        <f t="shared" ca="1" si="244"/>
        <v/>
      </c>
      <c r="V1429" s="16"/>
      <c r="W1429" s="17" t="str">
        <f t="shared" ca="1" si="245"/>
        <v/>
      </c>
      <c r="X1429" s="18" t="str">
        <f t="shared" ca="1" si="246"/>
        <v/>
      </c>
    </row>
    <row r="1430" spans="1:24" x14ac:dyDescent="0.35">
      <c r="A1430" s="3">
        <v>1426</v>
      </c>
      <c r="B1430" s="4"/>
      <c r="C1430" s="4"/>
      <c r="D1430" s="5" t="str">
        <f t="shared" si="237"/>
        <v/>
      </c>
      <c r="E1430" s="4"/>
      <c r="F1430" s="6"/>
      <c r="G1430" s="6"/>
      <c r="H1430" s="7" t="str">
        <f t="shared" ca="1" si="238"/>
        <v/>
      </c>
      <c r="I1430" s="8" t="str">
        <f t="shared" ca="1" si="239"/>
        <v/>
      </c>
      <c r="J1430" s="8" t="str">
        <f>IF(C1430="","",
COUNTIFS(
sales!$C:$C,$C1430,
sales!$E:$E,$E1430,
sales!$H:$H,"&gt;="&amp;$F1430,
sales!$H:$H,"&lt;="&amp;$G1430
))</f>
        <v/>
      </c>
      <c r="K1430" s="9" t="str">
        <f>IF(COUNTIFS(sales!C:C, C1430)=0,"",
_xlfn.MAXIFS(sales!H:H, sales!C:C, C1430))</f>
        <v/>
      </c>
      <c r="L1430" s="4"/>
      <c r="M1430" s="4"/>
      <c r="N1430" s="10" t="str">
        <f>IF(C1430="","",
SUMIFS(
sales!$I:$I,
sales!$C:$C,$C1430,
sales!$E:$E,$E1430,
sales!$H:$H,"&gt;="&amp;$F1430,
sales!$H:$H,"&lt;="&amp;$G1430
))</f>
        <v/>
      </c>
      <c r="O1430" s="10" t="str">
        <f t="shared" si="240"/>
        <v/>
      </c>
      <c r="P1430" s="11" t="str">
        <f t="shared" si="241"/>
        <v/>
      </c>
      <c r="Q1430" s="12" t="str">
        <f t="shared" ca="1" si="242"/>
        <v/>
      </c>
      <c r="R1430" s="100"/>
      <c r="S1430" s="14"/>
      <c r="T1430" s="15" t="str">
        <f t="shared" ca="1" si="243"/>
        <v/>
      </c>
      <c r="U1430" s="15" t="str">
        <f t="shared" ca="1" si="244"/>
        <v/>
      </c>
      <c r="V1430" s="16"/>
      <c r="W1430" s="17" t="str">
        <f t="shared" ca="1" si="245"/>
        <v/>
      </c>
      <c r="X1430" s="18" t="str">
        <f t="shared" ca="1" si="246"/>
        <v/>
      </c>
    </row>
    <row r="1431" spans="1:24" x14ac:dyDescent="0.35">
      <c r="A1431" s="3">
        <v>1427</v>
      </c>
      <c r="B1431" s="4"/>
      <c r="C1431" s="4"/>
      <c r="D1431" s="5" t="str">
        <f t="shared" si="237"/>
        <v/>
      </c>
      <c r="E1431" s="4"/>
      <c r="F1431" s="6"/>
      <c r="G1431" s="6"/>
      <c r="H1431" s="7" t="str">
        <f t="shared" ca="1" si="238"/>
        <v/>
      </c>
      <c r="I1431" s="8" t="str">
        <f t="shared" ca="1" si="239"/>
        <v/>
      </c>
      <c r="J1431" s="8" t="str">
        <f>IF(C1431="","",
COUNTIFS(
sales!$C:$C,$C1431,
sales!$E:$E,$E1431,
sales!$H:$H,"&gt;="&amp;$F1431,
sales!$H:$H,"&lt;="&amp;$G1431
))</f>
        <v/>
      </c>
      <c r="K1431" s="9" t="str">
        <f>IF(COUNTIFS(sales!C:C, C1431)=0,"",
_xlfn.MAXIFS(sales!H:H, sales!C:C, C1431))</f>
        <v/>
      </c>
      <c r="L1431" s="4"/>
      <c r="M1431" s="4"/>
      <c r="N1431" s="10" t="str">
        <f>IF(C1431="","",
SUMIFS(
sales!$I:$I,
sales!$C:$C,$C1431,
sales!$E:$E,$E1431,
sales!$H:$H,"&gt;="&amp;$F1431,
sales!$H:$H,"&lt;="&amp;$G1431
))</f>
        <v/>
      </c>
      <c r="O1431" s="10" t="str">
        <f t="shared" si="240"/>
        <v/>
      </c>
      <c r="P1431" s="11" t="str">
        <f t="shared" si="241"/>
        <v/>
      </c>
      <c r="Q1431" s="12" t="str">
        <f t="shared" ca="1" si="242"/>
        <v/>
      </c>
      <c r="R1431" s="100"/>
      <c r="S1431" s="14"/>
      <c r="T1431" s="15" t="str">
        <f t="shared" ca="1" si="243"/>
        <v/>
      </c>
      <c r="U1431" s="15" t="str">
        <f t="shared" ca="1" si="244"/>
        <v/>
      </c>
      <c r="V1431" s="16"/>
      <c r="W1431" s="17" t="str">
        <f t="shared" ca="1" si="245"/>
        <v/>
      </c>
      <c r="X1431" s="18" t="str">
        <f t="shared" ca="1" si="246"/>
        <v/>
      </c>
    </row>
    <row r="1432" spans="1:24" x14ac:dyDescent="0.35">
      <c r="A1432" s="3">
        <v>1428</v>
      </c>
      <c r="B1432" s="4"/>
      <c r="C1432" s="4"/>
      <c r="D1432" s="5" t="str">
        <f t="shared" si="237"/>
        <v/>
      </c>
      <c r="E1432" s="4"/>
      <c r="F1432" s="6"/>
      <c r="G1432" s="6"/>
      <c r="H1432" s="7" t="str">
        <f t="shared" ca="1" si="238"/>
        <v/>
      </c>
      <c r="I1432" s="8" t="str">
        <f t="shared" ca="1" si="239"/>
        <v/>
      </c>
      <c r="J1432" s="8" t="str">
        <f>IF(C1432="","",
COUNTIFS(
sales!$C:$C,$C1432,
sales!$E:$E,$E1432,
sales!$H:$H,"&gt;="&amp;$F1432,
sales!$H:$H,"&lt;="&amp;$G1432
))</f>
        <v/>
      </c>
      <c r="K1432" s="9" t="str">
        <f>IF(COUNTIFS(sales!C:C, C1432)=0,"",
_xlfn.MAXIFS(sales!H:H, sales!C:C, C1432))</f>
        <v/>
      </c>
      <c r="L1432" s="4"/>
      <c r="M1432" s="4"/>
      <c r="N1432" s="10" t="str">
        <f>IF(C1432="","",
SUMIFS(
sales!$I:$I,
sales!$C:$C,$C1432,
sales!$E:$E,$E1432,
sales!$H:$H,"&gt;="&amp;$F1432,
sales!$H:$H,"&lt;="&amp;$G1432
))</f>
        <v/>
      </c>
      <c r="O1432" s="10" t="str">
        <f t="shared" si="240"/>
        <v/>
      </c>
      <c r="P1432" s="11" t="str">
        <f t="shared" si="241"/>
        <v/>
      </c>
      <c r="Q1432" s="12" t="str">
        <f t="shared" ca="1" si="242"/>
        <v/>
      </c>
      <c r="R1432" s="100"/>
      <c r="S1432" s="14"/>
      <c r="T1432" s="15" t="str">
        <f t="shared" ca="1" si="243"/>
        <v/>
      </c>
      <c r="U1432" s="15" t="str">
        <f t="shared" ca="1" si="244"/>
        <v/>
      </c>
      <c r="V1432" s="16"/>
      <c r="W1432" s="17" t="str">
        <f t="shared" ca="1" si="245"/>
        <v/>
      </c>
      <c r="X1432" s="18" t="str">
        <f t="shared" ca="1" si="246"/>
        <v/>
      </c>
    </row>
    <row r="1433" spans="1:24" x14ac:dyDescent="0.35">
      <c r="A1433" s="3">
        <v>1429</v>
      </c>
      <c r="B1433" s="4"/>
      <c r="C1433" s="4"/>
      <c r="D1433" s="5" t="str">
        <f t="shared" si="237"/>
        <v/>
      </c>
      <c r="E1433" s="4"/>
      <c r="F1433" s="6"/>
      <c r="G1433" s="6"/>
      <c r="H1433" s="7" t="str">
        <f t="shared" ca="1" si="238"/>
        <v/>
      </c>
      <c r="I1433" s="8" t="str">
        <f t="shared" ca="1" si="239"/>
        <v/>
      </c>
      <c r="J1433" s="8" t="str">
        <f>IF(C1433="","",
COUNTIFS(
sales!$C:$C,$C1433,
sales!$E:$E,$E1433,
sales!$H:$H,"&gt;="&amp;$F1433,
sales!$H:$H,"&lt;="&amp;$G1433
))</f>
        <v/>
      </c>
      <c r="K1433" s="9" t="str">
        <f>IF(COUNTIFS(sales!C:C, C1433)=0,"",
_xlfn.MAXIFS(sales!H:H, sales!C:C, C1433))</f>
        <v/>
      </c>
      <c r="L1433" s="4"/>
      <c r="M1433" s="4"/>
      <c r="N1433" s="10" t="str">
        <f>IF(C1433="","",
SUMIFS(
sales!$I:$I,
sales!$C:$C,$C1433,
sales!$E:$E,$E1433,
sales!$H:$H,"&gt;="&amp;$F1433,
sales!$H:$H,"&lt;="&amp;$G1433
))</f>
        <v/>
      </c>
      <c r="O1433" s="10" t="str">
        <f t="shared" si="240"/>
        <v/>
      </c>
      <c r="P1433" s="11" t="str">
        <f t="shared" si="241"/>
        <v/>
      </c>
      <c r="Q1433" s="12" t="str">
        <f t="shared" ca="1" si="242"/>
        <v/>
      </c>
      <c r="R1433" s="100"/>
      <c r="S1433" s="14"/>
      <c r="T1433" s="15" t="str">
        <f t="shared" ca="1" si="243"/>
        <v/>
      </c>
      <c r="U1433" s="15" t="str">
        <f t="shared" ca="1" si="244"/>
        <v/>
      </c>
      <c r="V1433" s="16"/>
      <c r="W1433" s="17" t="str">
        <f t="shared" ca="1" si="245"/>
        <v/>
      </c>
      <c r="X1433" s="18" t="str">
        <f t="shared" ca="1" si="246"/>
        <v/>
      </c>
    </row>
    <row r="1434" spans="1:24" x14ac:dyDescent="0.35">
      <c r="A1434" s="3">
        <v>1430</v>
      </c>
      <c r="B1434" s="4"/>
      <c r="C1434" s="4"/>
      <c r="D1434" s="5" t="str">
        <f t="shared" si="237"/>
        <v/>
      </c>
      <c r="E1434" s="4"/>
      <c r="F1434" s="6"/>
      <c r="G1434" s="6"/>
      <c r="H1434" s="7" t="str">
        <f t="shared" ca="1" si="238"/>
        <v/>
      </c>
      <c r="I1434" s="8" t="str">
        <f t="shared" ca="1" si="239"/>
        <v/>
      </c>
      <c r="J1434" s="8" t="str">
        <f>IF(C1434="","",
COUNTIFS(
sales!$C:$C,$C1434,
sales!$E:$E,$E1434,
sales!$H:$H,"&gt;="&amp;$F1434,
sales!$H:$H,"&lt;="&amp;$G1434
))</f>
        <v/>
      </c>
      <c r="K1434" s="9" t="str">
        <f>IF(COUNTIFS(sales!C:C, C1434)=0,"",
_xlfn.MAXIFS(sales!H:H, sales!C:C, C1434))</f>
        <v/>
      </c>
      <c r="L1434" s="4"/>
      <c r="M1434" s="4"/>
      <c r="N1434" s="10" t="str">
        <f>IF(C1434="","",
SUMIFS(
sales!$I:$I,
sales!$C:$C,$C1434,
sales!$E:$E,$E1434,
sales!$H:$H,"&gt;="&amp;$F1434,
sales!$H:$H,"&lt;="&amp;$G1434
))</f>
        <v/>
      </c>
      <c r="O1434" s="10" t="str">
        <f t="shared" si="240"/>
        <v/>
      </c>
      <c r="P1434" s="11" t="str">
        <f t="shared" si="241"/>
        <v/>
      </c>
      <c r="Q1434" s="12" t="str">
        <f t="shared" ca="1" si="242"/>
        <v/>
      </c>
      <c r="R1434" s="100"/>
      <c r="S1434" s="14"/>
      <c r="T1434" s="15" t="str">
        <f t="shared" ca="1" si="243"/>
        <v/>
      </c>
      <c r="U1434" s="15" t="str">
        <f t="shared" ca="1" si="244"/>
        <v/>
      </c>
      <c r="V1434" s="16"/>
      <c r="W1434" s="17" t="str">
        <f t="shared" ca="1" si="245"/>
        <v/>
      </c>
      <c r="X1434" s="18" t="str">
        <f t="shared" ca="1" si="246"/>
        <v/>
      </c>
    </row>
    <row r="1435" spans="1:24" x14ac:dyDescent="0.35">
      <c r="A1435" s="3">
        <v>1431</v>
      </c>
      <c r="B1435" s="4"/>
      <c r="C1435" s="4"/>
      <c r="D1435" s="5" t="str">
        <f t="shared" si="237"/>
        <v/>
      </c>
      <c r="E1435" s="4"/>
      <c r="F1435" s="6"/>
      <c r="G1435" s="6"/>
      <c r="H1435" s="7" t="str">
        <f t="shared" ca="1" si="238"/>
        <v/>
      </c>
      <c r="I1435" s="8" t="str">
        <f t="shared" ca="1" si="239"/>
        <v/>
      </c>
      <c r="J1435" s="8" t="str">
        <f>IF(C1435="","",
COUNTIFS(
sales!$C:$C,$C1435,
sales!$E:$E,$E1435,
sales!$H:$H,"&gt;="&amp;$F1435,
sales!$H:$H,"&lt;="&amp;$G1435
))</f>
        <v/>
      </c>
      <c r="K1435" s="9" t="str">
        <f>IF(COUNTIFS(sales!C:C, C1435)=0,"",
_xlfn.MAXIFS(sales!H:H, sales!C:C, C1435))</f>
        <v/>
      </c>
      <c r="L1435" s="4"/>
      <c r="M1435" s="4"/>
      <c r="N1435" s="10" t="str">
        <f>IF(C1435="","",
SUMIFS(
sales!$I:$I,
sales!$C:$C,$C1435,
sales!$E:$E,$E1435,
sales!$H:$H,"&gt;="&amp;$F1435,
sales!$H:$H,"&lt;="&amp;$G1435
))</f>
        <v/>
      </c>
      <c r="O1435" s="10" t="str">
        <f t="shared" si="240"/>
        <v/>
      </c>
      <c r="P1435" s="11" t="str">
        <f t="shared" si="241"/>
        <v/>
      </c>
      <c r="Q1435" s="12" t="str">
        <f t="shared" ca="1" si="242"/>
        <v/>
      </c>
      <c r="R1435" s="100"/>
      <c r="S1435" s="14"/>
      <c r="T1435" s="15" t="str">
        <f t="shared" ca="1" si="243"/>
        <v/>
      </c>
      <c r="U1435" s="15" t="str">
        <f t="shared" ca="1" si="244"/>
        <v/>
      </c>
      <c r="V1435" s="16"/>
      <c r="W1435" s="17" t="str">
        <f t="shared" ca="1" si="245"/>
        <v/>
      </c>
      <c r="X1435" s="18" t="str">
        <f t="shared" ca="1" si="246"/>
        <v/>
      </c>
    </row>
    <row r="1436" spans="1:24" x14ac:dyDescent="0.35">
      <c r="A1436" s="3">
        <v>1432</v>
      </c>
      <c r="B1436" s="4"/>
      <c r="C1436" s="4"/>
      <c r="D1436" s="5" t="str">
        <f t="shared" si="237"/>
        <v/>
      </c>
      <c r="E1436" s="4"/>
      <c r="F1436" s="6"/>
      <c r="G1436" s="6"/>
      <c r="H1436" s="7" t="str">
        <f t="shared" ca="1" si="238"/>
        <v/>
      </c>
      <c r="I1436" s="8" t="str">
        <f t="shared" ca="1" si="239"/>
        <v/>
      </c>
      <c r="J1436" s="8" t="str">
        <f>IF(C1436="","",
COUNTIFS(
sales!$C:$C,$C1436,
sales!$E:$E,$E1436,
sales!$H:$H,"&gt;="&amp;$F1436,
sales!$H:$H,"&lt;="&amp;$G1436
))</f>
        <v/>
      </c>
      <c r="K1436" s="9" t="str">
        <f>IF(COUNTIFS(sales!C:C, C1436)=0,"",
_xlfn.MAXIFS(sales!H:H, sales!C:C, C1436))</f>
        <v/>
      </c>
      <c r="L1436" s="4"/>
      <c r="M1436" s="4"/>
      <c r="N1436" s="10" t="str">
        <f>IF(C1436="","",
SUMIFS(
sales!$I:$I,
sales!$C:$C,$C1436,
sales!$E:$E,$E1436,
sales!$H:$H,"&gt;="&amp;$F1436,
sales!$H:$H,"&lt;="&amp;$G1436
))</f>
        <v/>
      </c>
      <c r="O1436" s="10" t="str">
        <f t="shared" si="240"/>
        <v/>
      </c>
      <c r="P1436" s="11" t="str">
        <f t="shared" si="241"/>
        <v/>
      </c>
      <c r="Q1436" s="12" t="str">
        <f t="shared" ca="1" si="242"/>
        <v/>
      </c>
      <c r="R1436" s="100"/>
      <c r="S1436" s="14"/>
      <c r="T1436" s="15" t="str">
        <f t="shared" ca="1" si="243"/>
        <v/>
      </c>
      <c r="U1436" s="15" t="str">
        <f t="shared" ca="1" si="244"/>
        <v/>
      </c>
      <c r="V1436" s="16"/>
      <c r="W1436" s="17" t="str">
        <f t="shared" ca="1" si="245"/>
        <v/>
      </c>
      <c r="X1436" s="18" t="str">
        <f t="shared" ca="1" si="246"/>
        <v/>
      </c>
    </row>
    <row r="1437" spans="1:24" x14ac:dyDescent="0.35">
      <c r="A1437" s="3">
        <v>1433</v>
      </c>
      <c r="B1437" s="4"/>
      <c r="C1437" s="4"/>
      <c r="D1437" s="5" t="str">
        <f t="shared" si="237"/>
        <v/>
      </c>
      <c r="E1437" s="4"/>
      <c r="F1437" s="6"/>
      <c r="G1437" s="6"/>
      <c r="H1437" s="7" t="str">
        <f t="shared" ca="1" si="238"/>
        <v/>
      </c>
      <c r="I1437" s="8" t="str">
        <f t="shared" ca="1" si="239"/>
        <v/>
      </c>
      <c r="J1437" s="8" t="str">
        <f>IF(C1437="","",
COUNTIFS(
sales!$C:$C,$C1437,
sales!$E:$E,$E1437,
sales!$H:$H,"&gt;="&amp;$F1437,
sales!$H:$H,"&lt;="&amp;$G1437
))</f>
        <v/>
      </c>
      <c r="K1437" s="9" t="str">
        <f>IF(COUNTIFS(sales!C:C, C1437)=0,"",
_xlfn.MAXIFS(sales!H:H, sales!C:C, C1437))</f>
        <v/>
      </c>
      <c r="L1437" s="4"/>
      <c r="M1437" s="4"/>
      <c r="N1437" s="10" t="str">
        <f>IF(C1437="","",
SUMIFS(
sales!$I:$I,
sales!$C:$C,$C1437,
sales!$E:$E,$E1437,
sales!$H:$H,"&gt;="&amp;$F1437,
sales!$H:$H,"&lt;="&amp;$G1437
))</f>
        <v/>
      </c>
      <c r="O1437" s="10" t="str">
        <f t="shared" si="240"/>
        <v/>
      </c>
      <c r="P1437" s="11" t="str">
        <f t="shared" si="241"/>
        <v/>
      </c>
      <c r="Q1437" s="12" t="str">
        <f t="shared" ca="1" si="242"/>
        <v/>
      </c>
      <c r="R1437" s="100"/>
      <c r="S1437" s="14"/>
      <c r="T1437" s="15" t="str">
        <f t="shared" ca="1" si="243"/>
        <v/>
      </c>
      <c r="U1437" s="15" t="str">
        <f t="shared" ca="1" si="244"/>
        <v/>
      </c>
      <c r="V1437" s="16"/>
      <c r="W1437" s="17" t="str">
        <f t="shared" ca="1" si="245"/>
        <v/>
      </c>
      <c r="X1437" s="18" t="str">
        <f t="shared" ca="1" si="246"/>
        <v/>
      </c>
    </row>
    <row r="1438" spans="1:24" x14ac:dyDescent="0.35">
      <c r="A1438" s="3">
        <v>1434</v>
      </c>
      <c r="B1438" s="4"/>
      <c r="C1438" s="4"/>
      <c r="D1438" s="5" t="str">
        <f t="shared" si="237"/>
        <v/>
      </c>
      <c r="E1438" s="4"/>
      <c r="F1438" s="6"/>
      <c r="G1438" s="6"/>
      <c r="H1438" s="7" t="str">
        <f t="shared" ca="1" si="238"/>
        <v/>
      </c>
      <c r="I1438" s="8" t="str">
        <f t="shared" ca="1" si="239"/>
        <v/>
      </c>
      <c r="J1438" s="8" t="str">
        <f>IF(C1438="","",
COUNTIFS(
sales!$C:$C,$C1438,
sales!$E:$E,$E1438,
sales!$H:$H,"&gt;="&amp;$F1438,
sales!$H:$H,"&lt;="&amp;$G1438
))</f>
        <v/>
      </c>
      <c r="K1438" s="9" t="str">
        <f>IF(COUNTIFS(sales!C:C, C1438)=0,"",
_xlfn.MAXIFS(sales!H:H, sales!C:C, C1438))</f>
        <v/>
      </c>
      <c r="L1438" s="4"/>
      <c r="M1438" s="4"/>
      <c r="N1438" s="10" t="str">
        <f>IF(C1438="","",
SUMIFS(
sales!$I:$I,
sales!$C:$C,$C1438,
sales!$E:$E,$E1438,
sales!$H:$H,"&gt;="&amp;$F1438,
sales!$H:$H,"&lt;="&amp;$G1438
))</f>
        <v/>
      </c>
      <c r="O1438" s="10" t="str">
        <f t="shared" si="240"/>
        <v/>
      </c>
      <c r="P1438" s="11" t="str">
        <f t="shared" si="241"/>
        <v/>
      </c>
      <c r="Q1438" s="12" t="str">
        <f t="shared" ca="1" si="242"/>
        <v/>
      </c>
      <c r="R1438" s="100"/>
      <c r="S1438" s="14"/>
      <c r="T1438" s="15" t="str">
        <f t="shared" ca="1" si="243"/>
        <v/>
      </c>
      <c r="U1438" s="15" t="str">
        <f t="shared" ca="1" si="244"/>
        <v/>
      </c>
      <c r="V1438" s="16"/>
      <c r="W1438" s="17" t="str">
        <f t="shared" ca="1" si="245"/>
        <v/>
      </c>
      <c r="X1438" s="18" t="str">
        <f t="shared" ca="1" si="246"/>
        <v/>
      </c>
    </row>
    <row r="1439" spans="1:24" x14ac:dyDescent="0.35">
      <c r="A1439" s="3">
        <v>1435</v>
      </c>
      <c r="B1439" s="4"/>
      <c r="C1439" s="4"/>
      <c r="D1439" s="5" t="str">
        <f t="shared" si="237"/>
        <v/>
      </c>
      <c r="E1439" s="4"/>
      <c r="F1439" s="6"/>
      <c r="G1439" s="6"/>
      <c r="H1439" s="7" t="str">
        <f t="shared" ca="1" si="238"/>
        <v/>
      </c>
      <c r="I1439" s="8" t="str">
        <f t="shared" ca="1" si="239"/>
        <v/>
      </c>
      <c r="J1439" s="8" t="str">
        <f>IF(C1439="","",
COUNTIFS(
sales!$C:$C,$C1439,
sales!$E:$E,$E1439,
sales!$H:$H,"&gt;="&amp;$F1439,
sales!$H:$H,"&lt;="&amp;$G1439
))</f>
        <v/>
      </c>
      <c r="K1439" s="9" t="str">
        <f>IF(COUNTIFS(sales!C:C, C1439)=0,"",
_xlfn.MAXIFS(sales!H:H, sales!C:C, C1439))</f>
        <v/>
      </c>
      <c r="L1439" s="4"/>
      <c r="M1439" s="4"/>
      <c r="N1439" s="10" t="str">
        <f>IF(C1439="","",
SUMIFS(
sales!$I:$I,
sales!$C:$C,$C1439,
sales!$E:$E,$E1439,
sales!$H:$H,"&gt;="&amp;$F1439,
sales!$H:$H,"&lt;="&amp;$G1439
))</f>
        <v/>
      </c>
      <c r="O1439" s="10" t="str">
        <f t="shared" si="240"/>
        <v/>
      </c>
      <c r="P1439" s="11" t="str">
        <f t="shared" si="241"/>
        <v/>
      </c>
      <c r="Q1439" s="12" t="str">
        <f t="shared" ca="1" si="242"/>
        <v/>
      </c>
      <c r="R1439" s="100"/>
      <c r="S1439" s="14"/>
      <c r="T1439" s="15" t="str">
        <f t="shared" ca="1" si="243"/>
        <v/>
      </c>
      <c r="U1439" s="15" t="str">
        <f t="shared" ca="1" si="244"/>
        <v/>
      </c>
      <c r="V1439" s="16"/>
      <c r="W1439" s="17" t="str">
        <f t="shared" ca="1" si="245"/>
        <v/>
      </c>
      <c r="X1439" s="18" t="str">
        <f t="shared" ca="1" si="246"/>
        <v/>
      </c>
    </row>
    <row r="1440" spans="1:24" x14ac:dyDescent="0.35">
      <c r="A1440" s="3">
        <v>1436</v>
      </c>
      <c r="B1440" s="4"/>
      <c r="C1440" s="4"/>
      <c r="D1440" s="5" t="str">
        <f t="shared" si="237"/>
        <v/>
      </c>
      <c r="E1440" s="4"/>
      <c r="F1440" s="6"/>
      <c r="G1440" s="6"/>
      <c r="H1440" s="7" t="str">
        <f t="shared" ca="1" si="238"/>
        <v/>
      </c>
      <c r="I1440" s="8" t="str">
        <f t="shared" ca="1" si="239"/>
        <v/>
      </c>
      <c r="J1440" s="8" t="str">
        <f>IF(C1440="","",
COUNTIFS(
sales!$C:$C,$C1440,
sales!$E:$E,$E1440,
sales!$H:$H,"&gt;="&amp;$F1440,
sales!$H:$H,"&lt;="&amp;$G1440
))</f>
        <v/>
      </c>
      <c r="K1440" s="9" t="str">
        <f>IF(COUNTIFS(sales!C:C, C1440)=0,"",
_xlfn.MAXIFS(sales!H:H, sales!C:C, C1440))</f>
        <v/>
      </c>
      <c r="L1440" s="4"/>
      <c r="M1440" s="4"/>
      <c r="N1440" s="10" t="str">
        <f>IF(C1440="","",
SUMIFS(
sales!$I:$I,
sales!$C:$C,$C1440,
sales!$E:$E,$E1440,
sales!$H:$H,"&gt;="&amp;$F1440,
sales!$H:$H,"&lt;="&amp;$G1440
))</f>
        <v/>
      </c>
      <c r="O1440" s="10" t="str">
        <f t="shared" si="240"/>
        <v/>
      </c>
      <c r="P1440" s="11" t="str">
        <f t="shared" si="241"/>
        <v/>
      </c>
      <c r="Q1440" s="12" t="str">
        <f t="shared" ca="1" si="242"/>
        <v/>
      </c>
      <c r="R1440" s="100"/>
      <c r="S1440" s="14"/>
      <c r="T1440" s="15" t="str">
        <f t="shared" ca="1" si="243"/>
        <v/>
      </c>
      <c r="U1440" s="15" t="str">
        <f t="shared" ca="1" si="244"/>
        <v/>
      </c>
      <c r="V1440" s="16"/>
      <c r="W1440" s="17" t="str">
        <f t="shared" ca="1" si="245"/>
        <v/>
      </c>
      <c r="X1440" s="18" t="str">
        <f t="shared" ca="1" si="246"/>
        <v/>
      </c>
    </row>
    <row r="1441" spans="1:24" x14ac:dyDescent="0.35">
      <c r="A1441" s="3">
        <v>1437</v>
      </c>
      <c r="B1441" s="4"/>
      <c r="C1441" s="4"/>
      <c r="D1441" s="5" t="str">
        <f t="shared" si="237"/>
        <v/>
      </c>
      <c r="E1441" s="4"/>
      <c r="F1441" s="6"/>
      <c r="G1441" s="6"/>
      <c r="H1441" s="7" t="str">
        <f t="shared" ca="1" si="238"/>
        <v/>
      </c>
      <c r="I1441" s="8" t="str">
        <f t="shared" ca="1" si="239"/>
        <v/>
      </c>
      <c r="J1441" s="8" t="str">
        <f>IF(C1441="","",
COUNTIFS(
sales!$C:$C,$C1441,
sales!$E:$E,$E1441,
sales!$H:$H,"&gt;="&amp;$F1441,
sales!$H:$H,"&lt;="&amp;$G1441
))</f>
        <v/>
      </c>
      <c r="K1441" s="9" t="str">
        <f>IF(COUNTIFS(sales!C:C, C1441)=0,"",
_xlfn.MAXIFS(sales!H:H, sales!C:C, C1441))</f>
        <v/>
      </c>
      <c r="L1441" s="4"/>
      <c r="M1441" s="4"/>
      <c r="N1441" s="10" t="str">
        <f>IF(C1441="","",
SUMIFS(
sales!$I:$I,
sales!$C:$C,$C1441,
sales!$E:$E,$E1441,
sales!$H:$H,"&gt;="&amp;$F1441,
sales!$H:$H,"&lt;="&amp;$G1441
))</f>
        <v/>
      </c>
      <c r="O1441" s="10" t="str">
        <f t="shared" si="240"/>
        <v/>
      </c>
      <c r="P1441" s="11" t="str">
        <f t="shared" si="241"/>
        <v/>
      </c>
      <c r="Q1441" s="12" t="str">
        <f t="shared" ca="1" si="242"/>
        <v/>
      </c>
      <c r="R1441" s="100"/>
      <c r="S1441" s="14"/>
      <c r="T1441" s="15" t="str">
        <f t="shared" ca="1" si="243"/>
        <v/>
      </c>
      <c r="U1441" s="15" t="str">
        <f t="shared" ca="1" si="244"/>
        <v/>
      </c>
      <c r="V1441" s="16"/>
      <c r="W1441" s="17" t="str">
        <f t="shared" ca="1" si="245"/>
        <v/>
      </c>
      <c r="X1441" s="18" t="str">
        <f t="shared" ca="1" si="246"/>
        <v/>
      </c>
    </row>
    <row r="1442" spans="1:24" x14ac:dyDescent="0.35">
      <c r="A1442" s="3">
        <v>1438</v>
      </c>
      <c r="B1442" s="4"/>
      <c r="C1442" s="4"/>
      <c r="D1442" s="5" t="str">
        <f t="shared" si="237"/>
        <v/>
      </c>
      <c r="E1442" s="4"/>
      <c r="F1442" s="6"/>
      <c r="G1442" s="6"/>
      <c r="H1442" s="7" t="str">
        <f t="shared" ca="1" si="238"/>
        <v/>
      </c>
      <c r="I1442" s="8" t="str">
        <f t="shared" ca="1" si="239"/>
        <v/>
      </c>
      <c r="J1442" s="8" t="str">
        <f>IF(C1442="","",
COUNTIFS(
sales!$C:$C,$C1442,
sales!$E:$E,$E1442,
sales!$H:$H,"&gt;="&amp;$F1442,
sales!$H:$H,"&lt;="&amp;$G1442
))</f>
        <v/>
      </c>
      <c r="K1442" s="9" t="str">
        <f>IF(COUNTIFS(sales!C:C, C1442)=0,"",
_xlfn.MAXIFS(sales!H:H, sales!C:C, C1442))</f>
        <v/>
      </c>
      <c r="L1442" s="4"/>
      <c r="M1442" s="4"/>
      <c r="N1442" s="10" t="str">
        <f>IF(C1442="","",
SUMIFS(
sales!$I:$I,
sales!$C:$C,$C1442,
sales!$E:$E,$E1442,
sales!$H:$H,"&gt;="&amp;$F1442,
sales!$H:$H,"&lt;="&amp;$G1442
))</f>
        <v/>
      </c>
      <c r="O1442" s="10" t="str">
        <f t="shared" si="240"/>
        <v/>
      </c>
      <c r="P1442" s="11" t="str">
        <f t="shared" si="241"/>
        <v/>
      </c>
      <c r="Q1442" s="12" t="str">
        <f t="shared" ca="1" si="242"/>
        <v/>
      </c>
      <c r="R1442" s="100"/>
      <c r="S1442" s="14"/>
      <c r="T1442" s="15" t="str">
        <f t="shared" ca="1" si="243"/>
        <v/>
      </c>
      <c r="U1442" s="15" t="str">
        <f t="shared" ca="1" si="244"/>
        <v/>
      </c>
      <c r="V1442" s="16"/>
      <c r="W1442" s="17" t="str">
        <f t="shared" ca="1" si="245"/>
        <v/>
      </c>
      <c r="X1442" s="18" t="str">
        <f t="shared" ca="1" si="246"/>
        <v/>
      </c>
    </row>
    <row r="1443" spans="1:24" x14ac:dyDescent="0.35">
      <c r="A1443" s="3">
        <v>1439</v>
      </c>
      <c r="B1443" s="4"/>
      <c r="C1443" s="4"/>
      <c r="D1443" s="5" t="str">
        <f t="shared" si="237"/>
        <v/>
      </c>
      <c r="E1443" s="4"/>
      <c r="F1443" s="6"/>
      <c r="G1443" s="6"/>
      <c r="H1443" s="7" t="str">
        <f t="shared" ca="1" si="238"/>
        <v/>
      </c>
      <c r="I1443" s="8" t="str">
        <f t="shared" ca="1" si="239"/>
        <v/>
      </c>
      <c r="J1443" s="8" t="str">
        <f>IF(C1443="","",
COUNTIFS(
sales!$C:$C,$C1443,
sales!$E:$E,$E1443,
sales!$H:$H,"&gt;="&amp;$F1443,
sales!$H:$H,"&lt;="&amp;$G1443
))</f>
        <v/>
      </c>
      <c r="K1443" s="9" t="str">
        <f>IF(COUNTIFS(sales!C:C, C1443)=0,"",
_xlfn.MAXIFS(sales!H:H, sales!C:C, C1443))</f>
        <v/>
      </c>
      <c r="L1443" s="4"/>
      <c r="M1443" s="4"/>
      <c r="N1443" s="10" t="str">
        <f>IF(C1443="","",
SUMIFS(
sales!$I:$I,
sales!$C:$C,$C1443,
sales!$E:$E,$E1443,
sales!$H:$H,"&gt;="&amp;$F1443,
sales!$H:$H,"&lt;="&amp;$G1443
))</f>
        <v/>
      </c>
      <c r="O1443" s="10" t="str">
        <f t="shared" si="240"/>
        <v/>
      </c>
      <c r="P1443" s="11" t="str">
        <f t="shared" si="241"/>
        <v/>
      </c>
      <c r="Q1443" s="12" t="str">
        <f t="shared" ca="1" si="242"/>
        <v/>
      </c>
      <c r="R1443" s="100"/>
      <c r="S1443" s="14"/>
      <c r="T1443" s="15" t="str">
        <f t="shared" ca="1" si="243"/>
        <v/>
      </c>
      <c r="U1443" s="15" t="str">
        <f t="shared" ca="1" si="244"/>
        <v/>
      </c>
      <c r="V1443" s="16"/>
      <c r="W1443" s="17" t="str">
        <f t="shared" ca="1" si="245"/>
        <v/>
      </c>
      <c r="X1443" s="18" t="str">
        <f t="shared" ca="1" si="246"/>
        <v/>
      </c>
    </row>
    <row r="1444" spans="1:24" x14ac:dyDescent="0.35">
      <c r="A1444" s="3">
        <v>1440</v>
      </c>
      <c r="B1444" s="4"/>
      <c r="C1444" s="4"/>
      <c r="D1444" s="5" t="str">
        <f t="shared" si="237"/>
        <v/>
      </c>
      <c r="E1444" s="4"/>
      <c r="F1444" s="6"/>
      <c r="G1444" s="6"/>
      <c r="H1444" s="7" t="str">
        <f t="shared" ca="1" si="238"/>
        <v/>
      </c>
      <c r="I1444" s="8" t="str">
        <f t="shared" ca="1" si="239"/>
        <v/>
      </c>
      <c r="J1444" s="8" t="str">
        <f>IF(C1444="","",
COUNTIFS(
sales!$C:$C,$C1444,
sales!$E:$E,$E1444,
sales!$H:$H,"&gt;="&amp;$F1444,
sales!$H:$H,"&lt;="&amp;$G1444
))</f>
        <v/>
      </c>
      <c r="K1444" s="9" t="str">
        <f>IF(COUNTIFS(sales!C:C, C1444)=0,"",
_xlfn.MAXIFS(sales!H:H, sales!C:C, C1444))</f>
        <v/>
      </c>
      <c r="L1444" s="4"/>
      <c r="M1444" s="4"/>
      <c r="N1444" s="10" t="str">
        <f>IF(C1444="","",
SUMIFS(
sales!$I:$I,
sales!$C:$C,$C1444,
sales!$E:$E,$E1444,
sales!$H:$H,"&gt;="&amp;$F1444,
sales!$H:$H,"&lt;="&amp;$G1444
))</f>
        <v/>
      </c>
      <c r="O1444" s="10" t="str">
        <f t="shared" si="240"/>
        <v/>
      </c>
      <c r="P1444" s="11" t="str">
        <f t="shared" si="241"/>
        <v/>
      </c>
      <c r="Q1444" s="12" t="str">
        <f t="shared" ca="1" si="242"/>
        <v/>
      </c>
      <c r="R1444" s="100"/>
      <c r="S1444" s="14"/>
      <c r="T1444" s="15" t="str">
        <f t="shared" ca="1" si="243"/>
        <v/>
      </c>
      <c r="U1444" s="15" t="str">
        <f t="shared" ca="1" si="244"/>
        <v/>
      </c>
      <c r="V1444" s="16"/>
      <c r="W1444" s="17" t="str">
        <f t="shared" ca="1" si="245"/>
        <v/>
      </c>
      <c r="X1444" s="18" t="str">
        <f t="shared" ca="1" si="246"/>
        <v/>
      </c>
    </row>
    <row r="1445" spans="1:24" x14ac:dyDescent="0.35">
      <c r="A1445" s="3">
        <v>1441</v>
      </c>
      <c r="B1445" s="4"/>
      <c r="C1445" s="4"/>
      <c r="D1445" s="5" t="str">
        <f t="shared" si="237"/>
        <v/>
      </c>
      <c r="E1445" s="4"/>
      <c r="F1445" s="6"/>
      <c r="G1445" s="6"/>
      <c r="H1445" s="7" t="str">
        <f t="shared" ca="1" si="238"/>
        <v/>
      </c>
      <c r="I1445" s="8" t="str">
        <f t="shared" ca="1" si="239"/>
        <v/>
      </c>
      <c r="J1445" s="8" t="str">
        <f>IF(C1445="","",
COUNTIFS(
sales!$C:$C,$C1445,
sales!$E:$E,$E1445,
sales!$H:$H,"&gt;="&amp;$F1445,
sales!$H:$H,"&lt;="&amp;$G1445
))</f>
        <v/>
      </c>
      <c r="K1445" s="9" t="str">
        <f>IF(COUNTIFS(sales!C:C, C1445)=0,"",
_xlfn.MAXIFS(sales!H:H, sales!C:C, C1445))</f>
        <v/>
      </c>
      <c r="L1445" s="4"/>
      <c r="M1445" s="4"/>
      <c r="N1445" s="10" t="str">
        <f>IF(C1445="","",
SUMIFS(
sales!$I:$I,
sales!$C:$C,$C1445,
sales!$E:$E,$E1445,
sales!$H:$H,"&gt;="&amp;$F1445,
sales!$H:$H,"&lt;="&amp;$G1445
))</f>
        <v/>
      </c>
      <c r="O1445" s="10" t="str">
        <f t="shared" si="240"/>
        <v/>
      </c>
      <c r="P1445" s="11" t="str">
        <f t="shared" si="241"/>
        <v/>
      </c>
      <c r="Q1445" s="12" t="str">
        <f t="shared" ca="1" si="242"/>
        <v/>
      </c>
      <c r="R1445" s="100"/>
      <c r="S1445" s="14"/>
      <c r="T1445" s="15" t="str">
        <f t="shared" ca="1" si="243"/>
        <v/>
      </c>
      <c r="U1445" s="15" t="str">
        <f t="shared" ca="1" si="244"/>
        <v/>
      </c>
      <c r="V1445" s="16"/>
      <c r="W1445" s="17" t="str">
        <f t="shared" ca="1" si="245"/>
        <v/>
      </c>
      <c r="X1445" s="18" t="str">
        <f t="shared" ca="1" si="246"/>
        <v/>
      </c>
    </row>
    <row r="1446" spans="1:24" x14ac:dyDescent="0.35">
      <c r="A1446" s="3">
        <v>1442</v>
      </c>
      <c r="B1446" s="4"/>
      <c r="C1446" s="4"/>
      <c r="D1446" s="5" t="str">
        <f t="shared" si="237"/>
        <v/>
      </c>
      <c r="E1446" s="4"/>
      <c r="F1446" s="6"/>
      <c r="G1446" s="6"/>
      <c r="H1446" s="7" t="str">
        <f t="shared" ca="1" si="238"/>
        <v/>
      </c>
      <c r="I1446" s="8" t="str">
        <f t="shared" ca="1" si="239"/>
        <v/>
      </c>
      <c r="J1446" s="8" t="str">
        <f>IF(C1446="","",
COUNTIFS(
sales!$C:$C,$C1446,
sales!$E:$E,$E1446,
sales!$H:$H,"&gt;="&amp;$F1446,
sales!$H:$H,"&lt;="&amp;$G1446
))</f>
        <v/>
      </c>
      <c r="K1446" s="9" t="str">
        <f>IF(COUNTIFS(sales!C:C, C1446)=0,"",
_xlfn.MAXIFS(sales!H:H, sales!C:C, C1446))</f>
        <v/>
      </c>
      <c r="L1446" s="4"/>
      <c r="M1446" s="4"/>
      <c r="N1446" s="10" t="str">
        <f>IF(C1446="","",
SUMIFS(
sales!$I:$I,
sales!$C:$C,$C1446,
sales!$E:$E,$E1446,
sales!$H:$H,"&gt;="&amp;$F1446,
sales!$H:$H,"&lt;="&amp;$G1446
))</f>
        <v/>
      </c>
      <c r="O1446" s="10" t="str">
        <f t="shared" si="240"/>
        <v/>
      </c>
      <c r="P1446" s="11" t="str">
        <f t="shared" si="241"/>
        <v/>
      </c>
      <c r="Q1446" s="12" t="str">
        <f t="shared" ca="1" si="242"/>
        <v/>
      </c>
      <c r="R1446" s="100"/>
      <c r="S1446" s="14"/>
      <c r="T1446" s="15" t="str">
        <f t="shared" ca="1" si="243"/>
        <v/>
      </c>
      <c r="U1446" s="15" t="str">
        <f t="shared" ca="1" si="244"/>
        <v/>
      </c>
      <c r="V1446" s="16"/>
      <c r="W1446" s="17" t="str">
        <f t="shared" ca="1" si="245"/>
        <v/>
      </c>
      <c r="X1446" s="18" t="str">
        <f t="shared" ca="1" si="246"/>
        <v/>
      </c>
    </row>
    <row r="1447" spans="1:24" x14ac:dyDescent="0.35">
      <c r="A1447" s="3">
        <v>1443</v>
      </c>
      <c r="B1447" s="4"/>
      <c r="C1447" s="4"/>
      <c r="D1447" s="5" t="str">
        <f t="shared" si="237"/>
        <v/>
      </c>
      <c r="E1447" s="4"/>
      <c r="F1447" s="6"/>
      <c r="G1447" s="6"/>
      <c r="H1447" s="7" t="str">
        <f t="shared" ca="1" si="238"/>
        <v/>
      </c>
      <c r="I1447" s="8" t="str">
        <f t="shared" ca="1" si="239"/>
        <v/>
      </c>
      <c r="J1447" s="8" t="str">
        <f>IF(C1447="","",
COUNTIFS(
sales!$C:$C,$C1447,
sales!$E:$E,$E1447,
sales!$H:$H,"&gt;="&amp;$F1447,
sales!$H:$H,"&lt;="&amp;$G1447
))</f>
        <v/>
      </c>
      <c r="K1447" s="9" t="str">
        <f>IF(COUNTIFS(sales!C:C, C1447)=0,"",
_xlfn.MAXIFS(sales!H:H, sales!C:C, C1447))</f>
        <v/>
      </c>
      <c r="L1447" s="4"/>
      <c r="M1447" s="4"/>
      <c r="N1447" s="10" t="str">
        <f>IF(C1447="","",
SUMIFS(
sales!$I:$I,
sales!$C:$C,$C1447,
sales!$E:$E,$E1447,
sales!$H:$H,"&gt;="&amp;$F1447,
sales!$H:$H,"&lt;="&amp;$G1447
))</f>
        <v/>
      </c>
      <c r="O1447" s="10" t="str">
        <f t="shared" si="240"/>
        <v/>
      </c>
      <c r="P1447" s="11" t="str">
        <f t="shared" si="241"/>
        <v/>
      </c>
      <c r="Q1447" s="12" t="str">
        <f t="shared" ca="1" si="242"/>
        <v/>
      </c>
      <c r="R1447" s="100"/>
      <c r="S1447" s="14"/>
      <c r="T1447" s="15" t="str">
        <f t="shared" ca="1" si="243"/>
        <v/>
      </c>
      <c r="U1447" s="15" t="str">
        <f t="shared" ca="1" si="244"/>
        <v/>
      </c>
      <c r="V1447" s="16"/>
      <c r="W1447" s="17" t="str">
        <f t="shared" ca="1" si="245"/>
        <v/>
      </c>
      <c r="X1447" s="18" t="str">
        <f t="shared" ca="1" si="246"/>
        <v/>
      </c>
    </row>
    <row r="1448" spans="1:24" x14ac:dyDescent="0.35">
      <c r="A1448" s="3">
        <v>1444</v>
      </c>
      <c r="B1448" s="4"/>
      <c r="C1448" s="4"/>
      <c r="D1448" s="5" t="str">
        <f t="shared" si="237"/>
        <v/>
      </c>
      <c r="E1448" s="4"/>
      <c r="F1448" s="6"/>
      <c r="G1448" s="6"/>
      <c r="H1448" s="7" t="str">
        <f t="shared" ca="1" si="238"/>
        <v/>
      </c>
      <c r="I1448" s="8" t="str">
        <f t="shared" ca="1" si="239"/>
        <v/>
      </c>
      <c r="J1448" s="8" t="str">
        <f>IF(C1448="","",
COUNTIFS(
sales!$C:$C,$C1448,
sales!$E:$E,$E1448,
sales!$H:$H,"&gt;="&amp;$F1448,
sales!$H:$H,"&lt;="&amp;$G1448
))</f>
        <v/>
      </c>
      <c r="K1448" s="9" t="str">
        <f>IF(COUNTIFS(sales!C:C, C1448)=0,"",
_xlfn.MAXIFS(sales!H:H, sales!C:C, C1448))</f>
        <v/>
      </c>
      <c r="L1448" s="4"/>
      <c r="M1448" s="4"/>
      <c r="N1448" s="10" t="str">
        <f>IF(C1448="","",
SUMIFS(
sales!$I:$I,
sales!$C:$C,$C1448,
sales!$E:$E,$E1448,
sales!$H:$H,"&gt;="&amp;$F1448,
sales!$H:$H,"&lt;="&amp;$G1448
))</f>
        <v/>
      </c>
      <c r="O1448" s="10" t="str">
        <f t="shared" si="240"/>
        <v/>
      </c>
      <c r="P1448" s="11" t="str">
        <f t="shared" si="241"/>
        <v/>
      </c>
      <c r="Q1448" s="12" t="str">
        <f t="shared" ca="1" si="242"/>
        <v/>
      </c>
      <c r="R1448" s="100"/>
      <c r="S1448" s="14"/>
      <c r="T1448" s="15" t="str">
        <f t="shared" ca="1" si="243"/>
        <v/>
      </c>
      <c r="U1448" s="15" t="str">
        <f t="shared" ca="1" si="244"/>
        <v/>
      </c>
      <c r="V1448" s="16"/>
      <c r="W1448" s="17" t="str">
        <f t="shared" ca="1" si="245"/>
        <v/>
      </c>
      <c r="X1448" s="18" t="str">
        <f t="shared" ca="1" si="246"/>
        <v/>
      </c>
    </row>
    <row r="1449" spans="1:24" x14ac:dyDescent="0.35">
      <c r="A1449" s="3">
        <v>1445</v>
      </c>
      <c r="B1449" s="4"/>
      <c r="C1449" s="4"/>
      <c r="D1449" s="5" t="str">
        <f t="shared" ref="D1449:D1512" si="247">IF(E1449="ISNR20","Natural Rubber-TSNR (ISNR-20)","")</f>
        <v/>
      </c>
      <c r="E1449" s="4"/>
      <c r="F1449" s="6"/>
      <c r="G1449" s="6"/>
      <c r="H1449" s="7" t="str">
        <f t="shared" ref="H1449:H1512" ca="1" si="248">IF(G1449="","",G1449-TODAY())</f>
        <v/>
      </c>
      <c r="I1449" s="8" t="str">
        <f t="shared" ref="I1449:I1512" ca="1" si="249">IF(G1449="","",
IF(G1449&lt;TODAY(),
IF(O1449&gt;0,"Violated","Completed"),
IF(H1449&lt;=7,"Expiring Soon",
"Active")))</f>
        <v/>
      </c>
      <c r="J1449" s="8" t="str">
        <f>IF(C1449="","",
COUNTIFS(
sales!$C:$C,$C1449,
sales!$E:$E,$E1449,
sales!$H:$H,"&gt;="&amp;$F1449,
sales!$H:$H,"&lt;="&amp;$G1449
))</f>
        <v/>
      </c>
      <c r="K1449" s="9" t="str">
        <f>IF(COUNTIFS(sales!C:C, C1449)=0,"",
_xlfn.MAXIFS(sales!H:H, sales!C:C, C1449))</f>
        <v/>
      </c>
      <c r="L1449" s="4"/>
      <c r="M1449" s="4"/>
      <c r="N1449" s="10" t="str">
        <f>IF(C1449="","",
SUMIFS(
sales!$I:$I,
sales!$C:$C,$C1449,
sales!$E:$E,$E1449,
sales!$H:$H,"&gt;="&amp;$F1449,
sales!$H:$H,"&lt;="&amp;$G1449
))</f>
        <v/>
      </c>
      <c r="O1449" s="10" t="str">
        <f t="shared" ref="O1449:O1512" si="250">IF(M1449="","",M1449-N1449)</f>
        <v/>
      </c>
      <c r="P1449" s="11" t="str">
        <f t="shared" ref="P1449:P1512" si="251">IF(M1449=0,"",N1449/M1449)</f>
        <v/>
      </c>
      <c r="Q1449" s="12" t="str">
        <f t="shared" ref="Q1449:Q1512" ca="1" si="252">IF(OR(G1449="",O1449=""),"",
IF(AND(G1449&lt;TODAY(),O1449&gt;0),"YES","NO"))</f>
        <v/>
      </c>
      <c r="R1449" s="100"/>
      <c r="S1449" s="14"/>
      <c r="T1449" s="15" t="str">
        <f t="shared" ref="T1449:T1512" ca="1" si="253">IF(Q1449="YES", IF(R1449="Company",L1449*(1+S1449),IF(R1449="Vendor",L1449*(1-S1449),"")),"")</f>
        <v/>
      </c>
      <c r="U1449" s="15" t="str">
        <f t="shared" ref="U1449:U1512" ca="1" si="254">IF(Q1449="YES",O1449*T1449,"")</f>
        <v/>
      </c>
      <c r="V1449" s="16"/>
      <c r="W1449" s="17" t="str">
        <f t="shared" ref="W1449:W1512" ca="1" si="255">IF(Q1449="YES",G1449+V1449,"")</f>
        <v/>
      </c>
      <c r="X1449" s="18" t="str">
        <f t="shared" ref="X1449:X1512" ca="1" si="256">IF(Q1449="YES",IF(TODAY()&gt;W1449,"OVERDUE","WITHIN TIME"),"")</f>
        <v/>
      </c>
    </row>
    <row r="1450" spans="1:24" x14ac:dyDescent="0.35">
      <c r="A1450" s="3">
        <v>1446</v>
      </c>
      <c r="B1450" s="4"/>
      <c r="C1450" s="4"/>
      <c r="D1450" s="5" t="str">
        <f t="shared" si="247"/>
        <v/>
      </c>
      <c r="E1450" s="4"/>
      <c r="F1450" s="6"/>
      <c r="G1450" s="6"/>
      <c r="H1450" s="7" t="str">
        <f t="shared" ca="1" si="248"/>
        <v/>
      </c>
      <c r="I1450" s="8" t="str">
        <f t="shared" ca="1" si="249"/>
        <v/>
      </c>
      <c r="J1450" s="8" t="str">
        <f>IF(C1450="","",
COUNTIFS(
sales!$C:$C,$C1450,
sales!$E:$E,$E1450,
sales!$H:$H,"&gt;="&amp;$F1450,
sales!$H:$H,"&lt;="&amp;$G1450
))</f>
        <v/>
      </c>
      <c r="K1450" s="9" t="str">
        <f>IF(COUNTIFS(sales!C:C, C1450)=0,"",
_xlfn.MAXIFS(sales!H:H, sales!C:C, C1450))</f>
        <v/>
      </c>
      <c r="L1450" s="4"/>
      <c r="M1450" s="4"/>
      <c r="N1450" s="10" t="str">
        <f>IF(C1450="","",
SUMIFS(
sales!$I:$I,
sales!$C:$C,$C1450,
sales!$E:$E,$E1450,
sales!$H:$H,"&gt;="&amp;$F1450,
sales!$H:$H,"&lt;="&amp;$G1450
))</f>
        <v/>
      </c>
      <c r="O1450" s="10" t="str">
        <f t="shared" si="250"/>
        <v/>
      </c>
      <c r="P1450" s="11" t="str">
        <f t="shared" si="251"/>
        <v/>
      </c>
      <c r="Q1450" s="12" t="str">
        <f t="shared" ca="1" si="252"/>
        <v/>
      </c>
      <c r="R1450" s="100"/>
      <c r="S1450" s="14"/>
      <c r="T1450" s="15" t="str">
        <f t="shared" ca="1" si="253"/>
        <v/>
      </c>
      <c r="U1450" s="15" t="str">
        <f t="shared" ca="1" si="254"/>
        <v/>
      </c>
      <c r="V1450" s="16"/>
      <c r="W1450" s="17" t="str">
        <f t="shared" ca="1" si="255"/>
        <v/>
      </c>
      <c r="X1450" s="18" t="str">
        <f t="shared" ca="1" si="256"/>
        <v/>
      </c>
    </row>
    <row r="1451" spans="1:24" x14ac:dyDescent="0.35">
      <c r="A1451" s="3">
        <v>1447</v>
      </c>
      <c r="B1451" s="4"/>
      <c r="C1451" s="4"/>
      <c r="D1451" s="5" t="str">
        <f t="shared" si="247"/>
        <v/>
      </c>
      <c r="E1451" s="4"/>
      <c r="F1451" s="6"/>
      <c r="G1451" s="6"/>
      <c r="H1451" s="7" t="str">
        <f t="shared" ca="1" si="248"/>
        <v/>
      </c>
      <c r="I1451" s="8" t="str">
        <f t="shared" ca="1" si="249"/>
        <v/>
      </c>
      <c r="J1451" s="8" t="str">
        <f>IF(C1451="","",
COUNTIFS(
sales!$C:$C,$C1451,
sales!$E:$E,$E1451,
sales!$H:$H,"&gt;="&amp;$F1451,
sales!$H:$H,"&lt;="&amp;$G1451
))</f>
        <v/>
      </c>
      <c r="K1451" s="9" t="str">
        <f>IF(COUNTIFS(sales!C:C, C1451)=0,"",
_xlfn.MAXIFS(sales!H:H, sales!C:C, C1451))</f>
        <v/>
      </c>
      <c r="L1451" s="4"/>
      <c r="M1451" s="4"/>
      <c r="N1451" s="10" t="str">
        <f>IF(C1451="","",
SUMIFS(
sales!$I:$I,
sales!$C:$C,$C1451,
sales!$E:$E,$E1451,
sales!$H:$H,"&gt;="&amp;$F1451,
sales!$H:$H,"&lt;="&amp;$G1451
))</f>
        <v/>
      </c>
      <c r="O1451" s="10" t="str">
        <f t="shared" si="250"/>
        <v/>
      </c>
      <c r="P1451" s="11" t="str">
        <f t="shared" si="251"/>
        <v/>
      </c>
      <c r="Q1451" s="12" t="str">
        <f t="shared" ca="1" si="252"/>
        <v/>
      </c>
      <c r="R1451" s="100"/>
      <c r="S1451" s="14"/>
      <c r="T1451" s="15" t="str">
        <f t="shared" ca="1" si="253"/>
        <v/>
      </c>
      <c r="U1451" s="15" t="str">
        <f t="shared" ca="1" si="254"/>
        <v/>
      </c>
      <c r="V1451" s="16"/>
      <c r="W1451" s="17" t="str">
        <f t="shared" ca="1" si="255"/>
        <v/>
      </c>
      <c r="X1451" s="18" t="str">
        <f t="shared" ca="1" si="256"/>
        <v/>
      </c>
    </row>
    <row r="1452" spans="1:24" x14ac:dyDescent="0.35">
      <c r="A1452" s="3">
        <v>1448</v>
      </c>
      <c r="B1452" s="4"/>
      <c r="C1452" s="4"/>
      <c r="D1452" s="5" t="str">
        <f t="shared" si="247"/>
        <v/>
      </c>
      <c r="E1452" s="4"/>
      <c r="F1452" s="6"/>
      <c r="G1452" s="6"/>
      <c r="H1452" s="7" t="str">
        <f t="shared" ca="1" si="248"/>
        <v/>
      </c>
      <c r="I1452" s="8" t="str">
        <f t="shared" ca="1" si="249"/>
        <v/>
      </c>
      <c r="J1452" s="8" t="str">
        <f>IF(C1452="","",
COUNTIFS(
sales!$C:$C,$C1452,
sales!$E:$E,$E1452,
sales!$H:$H,"&gt;="&amp;$F1452,
sales!$H:$H,"&lt;="&amp;$G1452
))</f>
        <v/>
      </c>
      <c r="K1452" s="9" t="str">
        <f>IF(COUNTIFS(sales!C:C, C1452)=0,"",
_xlfn.MAXIFS(sales!H:H, sales!C:C, C1452))</f>
        <v/>
      </c>
      <c r="L1452" s="4"/>
      <c r="M1452" s="4"/>
      <c r="N1452" s="10" t="str">
        <f>IF(C1452="","",
SUMIFS(
sales!$I:$I,
sales!$C:$C,$C1452,
sales!$E:$E,$E1452,
sales!$H:$H,"&gt;="&amp;$F1452,
sales!$H:$H,"&lt;="&amp;$G1452
))</f>
        <v/>
      </c>
      <c r="O1452" s="10" t="str">
        <f t="shared" si="250"/>
        <v/>
      </c>
      <c r="P1452" s="11" t="str">
        <f t="shared" si="251"/>
        <v/>
      </c>
      <c r="Q1452" s="12" t="str">
        <f t="shared" ca="1" si="252"/>
        <v/>
      </c>
      <c r="R1452" s="100"/>
      <c r="S1452" s="14"/>
      <c r="T1452" s="15" t="str">
        <f t="shared" ca="1" si="253"/>
        <v/>
      </c>
      <c r="U1452" s="15" t="str">
        <f t="shared" ca="1" si="254"/>
        <v/>
      </c>
      <c r="V1452" s="16"/>
      <c r="W1452" s="17" t="str">
        <f t="shared" ca="1" si="255"/>
        <v/>
      </c>
      <c r="X1452" s="18" t="str">
        <f t="shared" ca="1" si="256"/>
        <v/>
      </c>
    </row>
    <row r="1453" spans="1:24" x14ac:dyDescent="0.35">
      <c r="A1453" s="3">
        <v>1449</v>
      </c>
      <c r="B1453" s="4"/>
      <c r="C1453" s="4"/>
      <c r="D1453" s="5" t="str">
        <f t="shared" si="247"/>
        <v/>
      </c>
      <c r="E1453" s="4"/>
      <c r="F1453" s="6"/>
      <c r="G1453" s="6"/>
      <c r="H1453" s="7" t="str">
        <f t="shared" ca="1" si="248"/>
        <v/>
      </c>
      <c r="I1453" s="8" t="str">
        <f t="shared" ca="1" si="249"/>
        <v/>
      </c>
      <c r="J1453" s="8" t="str">
        <f>IF(C1453="","",
COUNTIFS(
sales!$C:$C,$C1453,
sales!$E:$E,$E1453,
sales!$H:$H,"&gt;="&amp;$F1453,
sales!$H:$H,"&lt;="&amp;$G1453
))</f>
        <v/>
      </c>
      <c r="K1453" s="9" t="str">
        <f>IF(COUNTIFS(sales!C:C, C1453)=0,"",
_xlfn.MAXIFS(sales!H:H, sales!C:C, C1453))</f>
        <v/>
      </c>
      <c r="L1453" s="4"/>
      <c r="M1453" s="4"/>
      <c r="N1453" s="10" t="str">
        <f>IF(C1453="","",
SUMIFS(
sales!$I:$I,
sales!$C:$C,$C1453,
sales!$E:$E,$E1453,
sales!$H:$H,"&gt;="&amp;$F1453,
sales!$H:$H,"&lt;="&amp;$G1453
))</f>
        <v/>
      </c>
      <c r="O1453" s="10" t="str">
        <f t="shared" si="250"/>
        <v/>
      </c>
      <c r="P1453" s="11" t="str">
        <f t="shared" si="251"/>
        <v/>
      </c>
      <c r="Q1453" s="12" t="str">
        <f t="shared" ca="1" si="252"/>
        <v/>
      </c>
      <c r="R1453" s="100"/>
      <c r="S1453" s="14"/>
      <c r="T1453" s="15" t="str">
        <f t="shared" ca="1" si="253"/>
        <v/>
      </c>
      <c r="U1453" s="15" t="str">
        <f t="shared" ca="1" si="254"/>
        <v/>
      </c>
      <c r="V1453" s="16"/>
      <c r="W1453" s="17" t="str">
        <f t="shared" ca="1" si="255"/>
        <v/>
      </c>
      <c r="X1453" s="18" t="str">
        <f t="shared" ca="1" si="256"/>
        <v/>
      </c>
    </row>
    <row r="1454" spans="1:24" x14ac:dyDescent="0.35">
      <c r="A1454" s="3">
        <v>1450</v>
      </c>
      <c r="B1454" s="4"/>
      <c r="C1454" s="4"/>
      <c r="D1454" s="5" t="str">
        <f t="shared" si="247"/>
        <v/>
      </c>
      <c r="E1454" s="4"/>
      <c r="F1454" s="6"/>
      <c r="G1454" s="6"/>
      <c r="H1454" s="7" t="str">
        <f t="shared" ca="1" si="248"/>
        <v/>
      </c>
      <c r="I1454" s="8" t="str">
        <f t="shared" ca="1" si="249"/>
        <v/>
      </c>
      <c r="J1454" s="8" t="str">
        <f>IF(C1454="","",
COUNTIFS(
sales!$C:$C,$C1454,
sales!$E:$E,$E1454,
sales!$H:$H,"&gt;="&amp;$F1454,
sales!$H:$H,"&lt;="&amp;$G1454
))</f>
        <v/>
      </c>
      <c r="K1454" s="9" t="str">
        <f>IF(COUNTIFS(sales!C:C, C1454)=0,"",
_xlfn.MAXIFS(sales!H:H, sales!C:C, C1454))</f>
        <v/>
      </c>
      <c r="L1454" s="4"/>
      <c r="M1454" s="4"/>
      <c r="N1454" s="10" t="str">
        <f>IF(C1454="","",
SUMIFS(
sales!$I:$I,
sales!$C:$C,$C1454,
sales!$E:$E,$E1454,
sales!$H:$H,"&gt;="&amp;$F1454,
sales!$H:$H,"&lt;="&amp;$G1454
))</f>
        <v/>
      </c>
      <c r="O1454" s="10" t="str">
        <f t="shared" si="250"/>
        <v/>
      </c>
      <c r="P1454" s="11" t="str">
        <f t="shared" si="251"/>
        <v/>
      </c>
      <c r="Q1454" s="12" t="str">
        <f t="shared" ca="1" si="252"/>
        <v/>
      </c>
      <c r="R1454" s="100"/>
      <c r="S1454" s="14"/>
      <c r="T1454" s="15" t="str">
        <f t="shared" ca="1" si="253"/>
        <v/>
      </c>
      <c r="U1454" s="15" t="str">
        <f t="shared" ca="1" si="254"/>
        <v/>
      </c>
      <c r="V1454" s="16"/>
      <c r="W1454" s="17" t="str">
        <f t="shared" ca="1" si="255"/>
        <v/>
      </c>
      <c r="X1454" s="18" t="str">
        <f t="shared" ca="1" si="256"/>
        <v/>
      </c>
    </row>
    <row r="1455" spans="1:24" x14ac:dyDescent="0.35">
      <c r="A1455" s="3">
        <v>1451</v>
      </c>
      <c r="B1455" s="4"/>
      <c r="C1455" s="4"/>
      <c r="D1455" s="5" t="str">
        <f t="shared" si="247"/>
        <v/>
      </c>
      <c r="E1455" s="4"/>
      <c r="F1455" s="6"/>
      <c r="G1455" s="6"/>
      <c r="H1455" s="7" t="str">
        <f t="shared" ca="1" si="248"/>
        <v/>
      </c>
      <c r="I1455" s="8" t="str">
        <f t="shared" ca="1" si="249"/>
        <v/>
      </c>
      <c r="J1455" s="8" t="str">
        <f>IF(C1455="","",
COUNTIFS(
sales!$C:$C,$C1455,
sales!$E:$E,$E1455,
sales!$H:$H,"&gt;="&amp;$F1455,
sales!$H:$H,"&lt;="&amp;$G1455
))</f>
        <v/>
      </c>
      <c r="K1455" s="9" t="str">
        <f>IF(COUNTIFS(sales!C:C, C1455)=0,"",
_xlfn.MAXIFS(sales!H:H, sales!C:C, C1455))</f>
        <v/>
      </c>
      <c r="L1455" s="4"/>
      <c r="M1455" s="4"/>
      <c r="N1455" s="10" t="str">
        <f>IF(C1455="","",
SUMIFS(
sales!$I:$I,
sales!$C:$C,$C1455,
sales!$E:$E,$E1455,
sales!$H:$H,"&gt;="&amp;$F1455,
sales!$H:$H,"&lt;="&amp;$G1455
))</f>
        <v/>
      </c>
      <c r="O1455" s="10" t="str">
        <f t="shared" si="250"/>
        <v/>
      </c>
      <c r="P1455" s="11" t="str">
        <f t="shared" si="251"/>
        <v/>
      </c>
      <c r="Q1455" s="12" t="str">
        <f t="shared" ca="1" si="252"/>
        <v/>
      </c>
      <c r="R1455" s="100"/>
      <c r="S1455" s="14"/>
      <c r="T1455" s="15" t="str">
        <f t="shared" ca="1" si="253"/>
        <v/>
      </c>
      <c r="U1455" s="15" t="str">
        <f t="shared" ca="1" si="254"/>
        <v/>
      </c>
      <c r="V1455" s="16"/>
      <c r="W1455" s="17" t="str">
        <f t="shared" ca="1" si="255"/>
        <v/>
      </c>
      <c r="X1455" s="18" t="str">
        <f t="shared" ca="1" si="256"/>
        <v/>
      </c>
    </row>
    <row r="1456" spans="1:24" x14ac:dyDescent="0.35">
      <c r="A1456" s="3">
        <v>1452</v>
      </c>
      <c r="B1456" s="4"/>
      <c r="C1456" s="4"/>
      <c r="D1456" s="5" t="str">
        <f t="shared" si="247"/>
        <v/>
      </c>
      <c r="E1456" s="4"/>
      <c r="F1456" s="6"/>
      <c r="G1456" s="6"/>
      <c r="H1456" s="7" t="str">
        <f t="shared" ca="1" si="248"/>
        <v/>
      </c>
      <c r="I1456" s="8" t="str">
        <f t="shared" ca="1" si="249"/>
        <v/>
      </c>
      <c r="J1456" s="8" t="str">
        <f>IF(C1456="","",
COUNTIFS(
sales!$C:$C,$C1456,
sales!$E:$E,$E1456,
sales!$H:$H,"&gt;="&amp;$F1456,
sales!$H:$H,"&lt;="&amp;$G1456
))</f>
        <v/>
      </c>
      <c r="K1456" s="9" t="str">
        <f>IF(COUNTIFS(sales!C:C, C1456)=0,"",
_xlfn.MAXIFS(sales!H:H, sales!C:C, C1456))</f>
        <v/>
      </c>
      <c r="L1456" s="4"/>
      <c r="M1456" s="4"/>
      <c r="N1456" s="10" t="str">
        <f>IF(C1456="","",
SUMIFS(
sales!$I:$I,
sales!$C:$C,$C1456,
sales!$E:$E,$E1456,
sales!$H:$H,"&gt;="&amp;$F1456,
sales!$H:$H,"&lt;="&amp;$G1456
))</f>
        <v/>
      </c>
      <c r="O1456" s="10" t="str">
        <f t="shared" si="250"/>
        <v/>
      </c>
      <c r="P1456" s="11" t="str">
        <f t="shared" si="251"/>
        <v/>
      </c>
      <c r="Q1456" s="12" t="str">
        <f t="shared" ca="1" si="252"/>
        <v/>
      </c>
      <c r="R1456" s="100"/>
      <c r="S1456" s="14"/>
      <c r="T1456" s="15" t="str">
        <f t="shared" ca="1" si="253"/>
        <v/>
      </c>
      <c r="U1456" s="15" t="str">
        <f t="shared" ca="1" si="254"/>
        <v/>
      </c>
      <c r="V1456" s="16"/>
      <c r="W1456" s="17" t="str">
        <f t="shared" ca="1" si="255"/>
        <v/>
      </c>
      <c r="X1456" s="18" t="str">
        <f t="shared" ca="1" si="256"/>
        <v/>
      </c>
    </row>
    <row r="1457" spans="1:24" x14ac:dyDescent="0.35">
      <c r="A1457" s="3">
        <v>1453</v>
      </c>
      <c r="B1457" s="4"/>
      <c r="C1457" s="4"/>
      <c r="D1457" s="5" t="str">
        <f t="shared" si="247"/>
        <v/>
      </c>
      <c r="E1457" s="4"/>
      <c r="F1457" s="6"/>
      <c r="G1457" s="6"/>
      <c r="H1457" s="7" t="str">
        <f t="shared" ca="1" si="248"/>
        <v/>
      </c>
      <c r="I1457" s="8" t="str">
        <f t="shared" ca="1" si="249"/>
        <v/>
      </c>
      <c r="J1457" s="8" t="str">
        <f>IF(C1457="","",
COUNTIFS(
sales!$C:$C,$C1457,
sales!$E:$E,$E1457,
sales!$H:$H,"&gt;="&amp;$F1457,
sales!$H:$H,"&lt;="&amp;$G1457
))</f>
        <v/>
      </c>
      <c r="K1457" s="9" t="str">
        <f>IF(COUNTIFS(sales!C:C, C1457)=0,"",
_xlfn.MAXIFS(sales!H:H, sales!C:C, C1457))</f>
        <v/>
      </c>
      <c r="L1457" s="4"/>
      <c r="M1457" s="4"/>
      <c r="N1457" s="10" t="str">
        <f>IF(C1457="","",
SUMIFS(
sales!$I:$I,
sales!$C:$C,$C1457,
sales!$E:$E,$E1457,
sales!$H:$H,"&gt;="&amp;$F1457,
sales!$H:$H,"&lt;="&amp;$G1457
))</f>
        <v/>
      </c>
      <c r="O1457" s="10" t="str">
        <f t="shared" si="250"/>
        <v/>
      </c>
      <c r="P1457" s="11" t="str">
        <f t="shared" si="251"/>
        <v/>
      </c>
      <c r="Q1457" s="12" t="str">
        <f t="shared" ca="1" si="252"/>
        <v/>
      </c>
      <c r="R1457" s="100"/>
      <c r="S1457" s="14"/>
      <c r="T1457" s="15" t="str">
        <f t="shared" ca="1" si="253"/>
        <v/>
      </c>
      <c r="U1457" s="15" t="str">
        <f t="shared" ca="1" si="254"/>
        <v/>
      </c>
      <c r="V1457" s="16"/>
      <c r="W1457" s="17" t="str">
        <f t="shared" ca="1" si="255"/>
        <v/>
      </c>
      <c r="X1457" s="18" t="str">
        <f t="shared" ca="1" si="256"/>
        <v/>
      </c>
    </row>
    <row r="1458" spans="1:24" x14ac:dyDescent="0.35">
      <c r="A1458" s="3">
        <v>1454</v>
      </c>
      <c r="B1458" s="4"/>
      <c r="C1458" s="4"/>
      <c r="D1458" s="5" t="str">
        <f t="shared" si="247"/>
        <v/>
      </c>
      <c r="E1458" s="4"/>
      <c r="F1458" s="6"/>
      <c r="G1458" s="6"/>
      <c r="H1458" s="7" t="str">
        <f t="shared" ca="1" si="248"/>
        <v/>
      </c>
      <c r="I1458" s="8" t="str">
        <f t="shared" ca="1" si="249"/>
        <v/>
      </c>
      <c r="J1458" s="8" t="str">
        <f>IF(C1458="","",
COUNTIFS(
sales!$C:$C,$C1458,
sales!$E:$E,$E1458,
sales!$H:$H,"&gt;="&amp;$F1458,
sales!$H:$H,"&lt;="&amp;$G1458
))</f>
        <v/>
      </c>
      <c r="K1458" s="9" t="str">
        <f>IF(COUNTIFS(sales!C:C, C1458)=0,"",
_xlfn.MAXIFS(sales!H:H, sales!C:C, C1458))</f>
        <v/>
      </c>
      <c r="L1458" s="4"/>
      <c r="M1458" s="4"/>
      <c r="N1458" s="10" t="str">
        <f>IF(C1458="","",
SUMIFS(
sales!$I:$I,
sales!$C:$C,$C1458,
sales!$E:$E,$E1458,
sales!$H:$H,"&gt;="&amp;$F1458,
sales!$H:$H,"&lt;="&amp;$G1458
))</f>
        <v/>
      </c>
      <c r="O1458" s="10" t="str">
        <f t="shared" si="250"/>
        <v/>
      </c>
      <c r="P1458" s="11" t="str">
        <f t="shared" si="251"/>
        <v/>
      </c>
      <c r="Q1458" s="12" t="str">
        <f t="shared" ca="1" si="252"/>
        <v/>
      </c>
      <c r="R1458" s="100"/>
      <c r="S1458" s="14"/>
      <c r="T1458" s="15" t="str">
        <f t="shared" ca="1" si="253"/>
        <v/>
      </c>
      <c r="U1458" s="15" t="str">
        <f t="shared" ca="1" si="254"/>
        <v/>
      </c>
      <c r="V1458" s="16"/>
      <c r="W1458" s="17" t="str">
        <f t="shared" ca="1" si="255"/>
        <v/>
      </c>
      <c r="X1458" s="18" t="str">
        <f t="shared" ca="1" si="256"/>
        <v/>
      </c>
    </row>
    <row r="1459" spans="1:24" x14ac:dyDescent="0.35">
      <c r="A1459" s="3">
        <v>1455</v>
      </c>
      <c r="B1459" s="4"/>
      <c r="C1459" s="4"/>
      <c r="D1459" s="5" t="str">
        <f t="shared" si="247"/>
        <v/>
      </c>
      <c r="E1459" s="4"/>
      <c r="F1459" s="6"/>
      <c r="G1459" s="6"/>
      <c r="H1459" s="7" t="str">
        <f t="shared" ca="1" si="248"/>
        <v/>
      </c>
      <c r="I1459" s="8" t="str">
        <f t="shared" ca="1" si="249"/>
        <v/>
      </c>
      <c r="J1459" s="8" t="str">
        <f>IF(C1459="","",
COUNTIFS(
sales!$C:$C,$C1459,
sales!$E:$E,$E1459,
sales!$H:$H,"&gt;="&amp;$F1459,
sales!$H:$H,"&lt;="&amp;$G1459
))</f>
        <v/>
      </c>
      <c r="K1459" s="9" t="str">
        <f>IF(COUNTIFS(sales!C:C, C1459)=0,"",
_xlfn.MAXIFS(sales!H:H, sales!C:C, C1459))</f>
        <v/>
      </c>
      <c r="L1459" s="4"/>
      <c r="M1459" s="4"/>
      <c r="N1459" s="10" t="str">
        <f>IF(C1459="","",
SUMIFS(
sales!$I:$I,
sales!$C:$C,$C1459,
sales!$E:$E,$E1459,
sales!$H:$H,"&gt;="&amp;$F1459,
sales!$H:$H,"&lt;="&amp;$G1459
))</f>
        <v/>
      </c>
      <c r="O1459" s="10" t="str">
        <f t="shared" si="250"/>
        <v/>
      </c>
      <c r="P1459" s="11" t="str">
        <f t="shared" si="251"/>
        <v/>
      </c>
      <c r="Q1459" s="12" t="str">
        <f t="shared" ca="1" si="252"/>
        <v/>
      </c>
      <c r="R1459" s="100"/>
      <c r="S1459" s="14"/>
      <c r="T1459" s="15" t="str">
        <f t="shared" ca="1" si="253"/>
        <v/>
      </c>
      <c r="U1459" s="15" t="str">
        <f t="shared" ca="1" si="254"/>
        <v/>
      </c>
      <c r="V1459" s="16"/>
      <c r="W1459" s="17" t="str">
        <f t="shared" ca="1" si="255"/>
        <v/>
      </c>
      <c r="X1459" s="18" t="str">
        <f t="shared" ca="1" si="256"/>
        <v/>
      </c>
    </row>
    <row r="1460" spans="1:24" x14ac:dyDescent="0.35">
      <c r="A1460" s="3">
        <v>1456</v>
      </c>
      <c r="B1460" s="4"/>
      <c r="C1460" s="4"/>
      <c r="D1460" s="5" t="str">
        <f t="shared" si="247"/>
        <v/>
      </c>
      <c r="E1460" s="4"/>
      <c r="F1460" s="6"/>
      <c r="G1460" s="6"/>
      <c r="H1460" s="7" t="str">
        <f t="shared" ca="1" si="248"/>
        <v/>
      </c>
      <c r="I1460" s="8" t="str">
        <f t="shared" ca="1" si="249"/>
        <v/>
      </c>
      <c r="J1460" s="8" t="str">
        <f>IF(C1460="","",
COUNTIFS(
sales!$C:$C,$C1460,
sales!$E:$E,$E1460,
sales!$H:$H,"&gt;="&amp;$F1460,
sales!$H:$H,"&lt;="&amp;$G1460
))</f>
        <v/>
      </c>
      <c r="K1460" s="9" t="str">
        <f>IF(COUNTIFS(sales!C:C, C1460)=0,"",
_xlfn.MAXIFS(sales!H:H, sales!C:C, C1460))</f>
        <v/>
      </c>
      <c r="L1460" s="4"/>
      <c r="M1460" s="4"/>
      <c r="N1460" s="10" t="str">
        <f>IF(C1460="","",
SUMIFS(
sales!$I:$I,
sales!$C:$C,$C1460,
sales!$E:$E,$E1460,
sales!$H:$H,"&gt;="&amp;$F1460,
sales!$H:$H,"&lt;="&amp;$G1460
))</f>
        <v/>
      </c>
      <c r="O1460" s="10" t="str">
        <f t="shared" si="250"/>
        <v/>
      </c>
      <c r="P1460" s="11" t="str">
        <f t="shared" si="251"/>
        <v/>
      </c>
      <c r="Q1460" s="12" t="str">
        <f t="shared" ca="1" si="252"/>
        <v/>
      </c>
      <c r="R1460" s="100"/>
      <c r="S1460" s="14"/>
      <c r="T1460" s="15" t="str">
        <f t="shared" ca="1" si="253"/>
        <v/>
      </c>
      <c r="U1460" s="15" t="str">
        <f t="shared" ca="1" si="254"/>
        <v/>
      </c>
      <c r="V1460" s="16"/>
      <c r="W1460" s="17" t="str">
        <f t="shared" ca="1" si="255"/>
        <v/>
      </c>
      <c r="X1460" s="18" t="str">
        <f t="shared" ca="1" si="256"/>
        <v/>
      </c>
    </row>
    <row r="1461" spans="1:24" x14ac:dyDescent="0.35">
      <c r="A1461" s="3">
        <v>1457</v>
      </c>
      <c r="B1461" s="4"/>
      <c r="C1461" s="4"/>
      <c r="D1461" s="5" t="str">
        <f t="shared" si="247"/>
        <v/>
      </c>
      <c r="E1461" s="4"/>
      <c r="F1461" s="6"/>
      <c r="G1461" s="6"/>
      <c r="H1461" s="7" t="str">
        <f t="shared" ca="1" si="248"/>
        <v/>
      </c>
      <c r="I1461" s="8" t="str">
        <f t="shared" ca="1" si="249"/>
        <v/>
      </c>
      <c r="J1461" s="8" t="str">
        <f>IF(C1461="","",
COUNTIFS(
sales!$C:$C,$C1461,
sales!$E:$E,$E1461,
sales!$H:$H,"&gt;="&amp;$F1461,
sales!$H:$H,"&lt;="&amp;$G1461
))</f>
        <v/>
      </c>
      <c r="K1461" s="9" t="str">
        <f>IF(COUNTIFS(sales!C:C, C1461)=0,"",
_xlfn.MAXIFS(sales!H:H, sales!C:C, C1461))</f>
        <v/>
      </c>
      <c r="L1461" s="4"/>
      <c r="M1461" s="4"/>
      <c r="N1461" s="10" t="str">
        <f>IF(C1461="","",
SUMIFS(
sales!$I:$I,
sales!$C:$C,$C1461,
sales!$E:$E,$E1461,
sales!$H:$H,"&gt;="&amp;$F1461,
sales!$H:$H,"&lt;="&amp;$G1461
))</f>
        <v/>
      </c>
      <c r="O1461" s="10" t="str">
        <f t="shared" si="250"/>
        <v/>
      </c>
      <c r="P1461" s="11" t="str">
        <f t="shared" si="251"/>
        <v/>
      </c>
      <c r="Q1461" s="12" t="str">
        <f t="shared" ca="1" si="252"/>
        <v/>
      </c>
      <c r="R1461" s="100"/>
      <c r="S1461" s="14"/>
      <c r="T1461" s="15" t="str">
        <f t="shared" ca="1" si="253"/>
        <v/>
      </c>
      <c r="U1461" s="15" t="str">
        <f t="shared" ca="1" si="254"/>
        <v/>
      </c>
      <c r="V1461" s="16"/>
      <c r="W1461" s="17" t="str">
        <f t="shared" ca="1" si="255"/>
        <v/>
      </c>
      <c r="X1461" s="18" t="str">
        <f t="shared" ca="1" si="256"/>
        <v/>
      </c>
    </row>
    <row r="1462" spans="1:24" x14ac:dyDescent="0.35">
      <c r="A1462" s="3">
        <v>1458</v>
      </c>
      <c r="B1462" s="4"/>
      <c r="C1462" s="4"/>
      <c r="D1462" s="5" t="str">
        <f t="shared" si="247"/>
        <v/>
      </c>
      <c r="E1462" s="4"/>
      <c r="F1462" s="6"/>
      <c r="G1462" s="6"/>
      <c r="H1462" s="7" t="str">
        <f t="shared" ca="1" si="248"/>
        <v/>
      </c>
      <c r="I1462" s="8" t="str">
        <f t="shared" ca="1" si="249"/>
        <v/>
      </c>
      <c r="J1462" s="8" t="str">
        <f>IF(C1462="","",
COUNTIFS(
sales!$C:$C,$C1462,
sales!$E:$E,$E1462,
sales!$H:$H,"&gt;="&amp;$F1462,
sales!$H:$H,"&lt;="&amp;$G1462
))</f>
        <v/>
      </c>
      <c r="K1462" s="9" t="str">
        <f>IF(COUNTIFS(sales!C:C, C1462)=0,"",
_xlfn.MAXIFS(sales!H:H, sales!C:C, C1462))</f>
        <v/>
      </c>
      <c r="L1462" s="4"/>
      <c r="M1462" s="4"/>
      <c r="N1462" s="10" t="str">
        <f>IF(C1462="","",
SUMIFS(
sales!$I:$I,
sales!$C:$C,$C1462,
sales!$E:$E,$E1462,
sales!$H:$H,"&gt;="&amp;$F1462,
sales!$H:$H,"&lt;="&amp;$G1462
))</f>
        <v/>
      </c>
      <c r="O1462" s="10" t="str">
        <f t="shared" si="250"/>
        <v/>
      </c>
      <c r="P1462" s="11" t="str">
        <f t="shared" si="251"/>
        <v/>
      </c>
      <c r="Q1462" s="12" t="str">
        <f t="shared" ca="1" si="252"/>
        <v/>
      </c>
      <c r="R1462" s="100"/>
      <c r="S1462" s="14"/>
      <c r="T1462" s="15" t="str">
        <f t="shared" ca="1" si="253"/>
        <v/>
      </c>
      <c r="U1462" s="15" t="str">
        <f t="shared" ca="1" si="254"/>
        <v/>
      </c>
      <c r="V1462" s="16"/>
      <c r="W1462" s="17" t="str">
        <f t="shared" ca="1" si="255"/>
        <v/>
      </c>
      <c r="X1462" s="18" t="str">
        <f t="shared" ca="1" si="256"/>
        <v/>
      </c>
    </row>
    <row r="1463" spans="1:24" x14ac:dyDescent="0.35">
      <c r="A1463" s="3">
        <v>1459</v>
      </c>
      <c r="B1463" s="4"/>
      <c r="C1463" s="4"/>
      <c r="D1463" s="5" t="str">
        <f t="shared" si="247"/>
        <v/>
      </c>
      <c r="E1463" s="4"/>
      <c r="F1463" s="6"/>
      <c r="G1463" s="6"/>
      <c r="H1463" s="7" t="str">
        <f t="shared" ca="1" si="248"/>
        <v/>
      </c>
      <c r="I1463" s="8" t="str">
        <f t="shared" ca="1" si="249"/>
        <v/>
      </c>
      <c r="J1463" s="8" t="str">
        <f>IF(C1463="","",
COUNTIFS(
sales!$C:$C,$C1463,
sales!$E:$E,$E1463,
sales!$H:$H,"&gt;="&amp;$F1463,
sales!$H:$H,"&lt;="&amp;$G1463
))</f>
        <v/>
      </c>
      <c r="K1463" s="9" t="str">
        <f>IF(COUNTIFS(sales!C:C, C1463)=0,"",
_xlfn.MAXIFS(sales!H:H, sales!C:C, C1463))</f>
        <v/>
      </c>
      <c r="L1463" s="4"/>
      <c r="M1463" s="4"/>
      <c r="N1463" s="10" t="str">
        <f>IF(C1463="","",
SUMIFS(
sales!$I:$I,
sales!$C:$C,$C1463,
sales!$E:$E,$E1463,
sales!$H:$H,"&gt;="&amp;$F1463,
sales!$H:$H,"&lt;="&amp;$G1463
))</f>
        <v/>
      </c>
      <c r="O1463" s="10" t="str">
        <f t="shared" si="250"/>
        <v/>
      </c>
      <c r="P1463" s="11" t="str">
        <f t="shared" si="251"/>
        <v/>
      </c>
      <c r="Q1463" s="12" t="str">
        <f t="shared" ca="1" si="252"/>
        <v/>
      </c>
      <c r="R1463" s="100"/>
      <c r="S1463" s="14"/>
      <c r="T1463" s="15" t="str">
        <f t="shared" ca="1" si="253"/>
        <v/>
      </c>
      <c r="U1463" s="15" t="str">
        <f t="shared" ca="1" si="254"/>
        <v/>
      </c>
      <c r="V1463" s="16"/>
      <c r="W1463" s="17" t="str">
        <f t="shared" ca="1" si="255"/>
        <v/>
      </c>
      <c r="X1463" s="18" t="str">
        <f t="shared" ca="1" si="256"/>
        <v/>
      </c>
    </row>
    <row r="1464" spans="1:24" x14ac:dyDescent="0.35">
      <c r="A1464" s="3">
        <v>1460</v>
      </c>
      <c r="B1464" s="4"/>
      <c r="C1464" s="4"/>
      <c r="D1464" s="5" t="str">
        <f t="shared" si="247"/>
        <v/>
      </c>
      <c r="E1464" s="4"/>
      <c r="F1464" s="6"/>
      <c r="G1464" s="6"/>
      <c r="H1464" s="7" t="str">
        <f t="shared" ca="1" si="248"/>
        <v/>
      </c>
      <c r="I1464" s="8" t="str">
        <f t="shared" ca="1" si="249"/>
        <v/>
      </c>
      <c r="J1464" s="8" t="str">
        <f>IF(C1464="","",
COUNTIFS(
sales!$C:$C,$C1464,
sales!$E:$E,$E1464,
sales!$H:$H,"&gt;="&amp;$F1464,
sales!$H:$H,"&lt;="&amp;$G1464
))</f>
        <v/>
      </c>
      <c r="K1464" s="9" t="str">
        <f>IF(COUNTIFS(sales!C:C, C1464)=0,"",
_xlfn.MAXIFS(sales!H:H, sales!C:C, C1464))</f>
        <v/>
      </c>
      <c r="L1464" s="4"/>
      <c r="M1464" s="4"/>
      <c r="N1464" s="10" t="str">
        <f>IF(C1464="","",
SUMIFS(
sales!$I:$I,
sales!$C:$C,$C1464,
sales!$E:$E,$E1464,
sales!$H:$H,"&gt;="&amp;$F1464,
sales!$H:$H,"&lt;="&amp;$G1464
))</f>
        <v/>
      </c>
      <c r="O1464" s="10" t="str">
        <f t="shared" si="250"/>
        <v/>
      </c>
      <c r="P1464" s="11" t="str">
        <f t="shared" si="251"/>
        <v/>
      </c>
      <c r="Q1464" s="12" t="str">
        <f t="shared" ca="1" si="252"/>
        <v/>
      </c>
      <c r="R1464" s="100"/>
      <c r="S1464" s="14"/>
      <c r="T1464" s="15" t="str">
        <f t="shared" ca="1" si="253"/>
        <v/>
      </c>
      <c r="U1464" s="15" t="str">
        <f t="shared" ca="1" si="254"/>
        <v/>
      </c>
      <c r="V1464" s="16"/>
      <c r="W1464" s="17" t="str">
        <f t="shared" ca="1" si="255"/>
        <v/>
      </c>
      <c r="X1464" s="18" t="str">
        <f t="shared" ca="1" si="256"/>
        <v/>
      </c>
    </row>
    <row r="1465" spans="1:24" x14ac:dyDescent="0.35">
      <c r="A1465" s="3">
        <v>1461</v>
      </c>
      <c r="B1465" s="4"/>
      <c r="C1465" s="4"/>
      <c r="D1465" s="5" t="str">
        <f t="shared" si="247"/>
        <v/>
      </c>
      <c r="E1465" s="4"/>
      <c r="F1465" s="6"/>
      <c r="G1465" s="6"/>
      <c r="H1465" s="7" t="str">
        <f t="shared" ca="1" si="248"/>
        <v/>
      </c>
      <c r="I1465" s="8" t="str">
        <f t="shared" ca="1" si="249"/>
        <v/>
      </c>
      <c r="J1465" s="8" t="str">
        <f>IF(C1465="","",
COUNTIFS(
sales!$C:$C,$C1465,
sales!$E:$E,$E1465,
sales!$H:$H,"&gt;="&amp;$F1465,
sales!$H:$H,"&lt;="&amp;$G1465
))</f>
        <v/>
      </c>
      <c r="K1465" s="9" t="str">
        <f>IF(COUNTIFS(sales!C:C, C1465)=0,"",
_xlfn.MAXIFS(sales!H:H, sales!C:C, C1465))</f>
        <v/>
      </c>
      <c r="L1465" s="4"/>
      <c r="M1465" s="4"/>
      <c r="N1465" s="10" t="str">
        <f>IF(C1465="","",
SUMIFS(
sales!$I:$I,
sales!$C:$C,$C1465,
sales!$E:$E,$E1465,
sales!$H:$H,"&gt;="&amp;$F1465,
sales!$H:$H,"&lt;="&amp;$G1465
))</f>
        <v/>
      </c>
      <c r="O1465" s="10" t="str">
        <f t="shared" si="250"/>
        <v/>
      </c>
      <c r="P1465" s="11" t="str">
        <f t="shared" si="251"/>
        <v/>
      </c>
      <c r="Q1465" s="12" t="str">
        <f t="shared" ca="1" si="252"/>
        <v/>
      </c>
      <c r="R1465" s="100"/>
      <c r="S1465" s="14"/>
      <c r="T1465" s="15" t="str">
        <f t="shared" ca="1" si="253"/>
        <v/>
      </c>
      <c r="U1465" s="15" t="str">
        <f t="shared" ca="1" si="254"/>
        <v/>
      </c>
      <c r="V1465" s="16"/>
      <c r="W1465" s="17" t="str">
        <f t="shared" ca="1" si="255"/>
        <v/>
      </c>
      <c r="X1465" s="18" t="str">
        <f t="shared" ca="1" si="256"/>
        <v/>
      </c>
    </row>
    <row r="1466" spans="1:24" x14ac:dyDescent="0.35">
      <c r="A1466" s="3">
        <v>1462</v>
      </c>
      <c r="B1466" s="4"/>
      <c r="C1466" s="4"/>
      <c r="D1466" s="5" t="str">
        <f t="shared" si="247"/>
        <v/>
      </c>
      <c r="E1466" s="4"/>
      <c r="F1466" s="6"/>
      <c r="G1466" s="6"/>
      <c r="H1466" s="7" t="str">
        <f t="shared" ca="1" si="248"/>
        <v/>
      </c>
      <c r="I1466" s="8" t="str">
        <f t="shared" ca="1" si="249"/>
        <v/>
      </c>
      <c r="J1466" s="8" t="str">
        <f>IF(C1466="","",
COUNTIFS(
sales!$C:$C,$C1466,
sales!$E:$E,$E1466,
sales!$H:$H,"&gt;="&amp;$F1466,
sales!$H:$H,"&lt;="&amp;$G1466
))</f>
        <v/>
      </c>
      <c r="K1466" s="9" t="str">
        <f>IF(COUNTIFS(sales!C:C, C1466)=0,"",
_xlfn.MAXIFS(sales!H:H, sales!C:C, C1466))</f>
        <v/>
      </c>
      <c r="L1466" s="4"/>
      <c r="M1466" s="4"/>
      <c r="N1466" s="10" t="str">
        <f>IF(C1466="","",
SUMIFS(
sales!$I:$I,
sales!$C:$C,$C1466,
sales!$E:$E,$E1466,
sales!$H:$H,"&gt;="&amp;$F1466,
sales!$H:$H,"&lt;="&amp;$G1466
))</f>
        <v/>
      </c>
      <c r="O1466" s="10" t="str">
        <f t="shared" si="250"/>
        <v/>
      </c>
      <c r="P1466" s="11" t="str">
        <f t="shared" si="251"/>
        <v/>
      </c>
      <c r="Q1466" s="12" t="str">
        <f t="shared" ca="1" si="252"/>
        <v/>
      </c>
      <c r="R1466" s="100"/>
      <c r="S1466" s="14"/>
      <c r="T1466" s="15" t="str">
        <f t="shared" ca="1" si="253"/>
        <v/>
      </c>
      <c r="U1466" s="15" t="str">
        <f t="shared" ca="1" si="254"/>
        <v/>
      </c>
      <c r="V1466" s="16"/>
      <c r="W1466" s="17" t="str">
        <f t="shared" ca="1" si="255"/>
        <v/>
      </c>
      <c r="X1466" s="18" t="str">
        <f t="shared" ca="1" si="256"/>
        <v/>
      </c>
    </row>
    <row r="1467" spans="1:24" x14ac:dyDescent="0.35">
      <c r="A1467" s="3">
        <v>1463</v>
      </c>
      <c r="B1467" s="4"/>
      <c r="C1467" s="4"/>
      <c r="D1467" s="5" t="str">
        <f t="shared" si="247"/>
        <v/>
      </c>
      <c r="E1467" s="4"/>
      <c r="F1467" s="6"/>
      <c r="G1467" s="6"/>
      <c r="H1467" s="7" t="str">
        <f t="shared" ca="1" si="248"/>
        <v/>
      </c>
      <c r="I1467" s="8" t="str">
        <f t="shared" ca="1" si="249"/>
        <v/>
      </c>
      <c r="J1467" s="8" t="str">
        <f>IF(C1467="","",
COUNTIFS(
sales!$C:$C,$C1467,
sales!$E:$E,$E1467,
sales!$H:$H,"&gt;="&amp;$F1467,
sales!$H:$H,"&lt;="&amp;$G1467
))</f>
        <v/>
      </c>
      <c r="K1467" s="9" t="str">
        <f>IF(COUNTIFS(sales!C:C, C1467)=0,"",
_xlfn.MAXIFS(sales!H:H, sales!C:C, C1467))</f>
        <v/>
      </c>
      <c r="L1467" s="4"/>
      <c r="M1467" s="4"/>
      <c r="N1467" s="10" t="str">
        <f>IF(C1467="","",
SUMIFS(
sales!$I:$I,
sales!$C:$C,$C1467,
sales!$E:$E,$E1467,
sales!$H:$H,"&gt;="&amp;$F1467,
sales!$H:$H,"&lt;="&amp;$G1467
))</f>
        <v/>
      </c>
      <c r="O1467" s="10" t="str">
        <f t="shared" si="250"/>
        <v/>
      </c>
      <c r="P1467" s="11" t="str">
        <f t="shared" si="251"/>
        <v/>
      </c>
      <c r="Q1467" s="12" t="str">
        <f t="shared" ca="1" si="252"/>
        <v/>
      </c>
      <c r="R1467" s="100"/>
      <c r="S1467" s="14"/>
      <c r="T1467" s="15" t="str">
        <f t="shared" ca="1" si="253"/>
        <v/>
      </c>
      <c r="U1467" s="15" t="str">
        <f t="shared" ca="1" si="254"/>
        <v/>
      </c>
      <c r="V1467" s="16"/>
      <c r="W1467" s="17" t="str">
        <f t="shared" ca="1" si="255"/>
        <v/>
      </c>
      <c r="X1467" s="18" t="str">
        <f t="shared" ca="1" si="256"/>
        <v/>
      </c>
    </row>
    <row r="1468" spans="1:24" x14ac:dyDescent="0.35">
      <c r="A1468" s="3">
        <v>1464</v>
      </c>
      <c r="B1468" s="4"/>
      <c r="C1468" s="4"/>
      <c r="D1468" s="5" t="str">
        <f t="shared" si="247"/>
        <v/>
      </c>
      <c r="E1468" s="4"/>
      <c r="F1468" s="6"/>
      <c r="G1468" s="6"/>
      <c r="H1468" s="7" t="str">
        <f t="shared" ca="1" si="248"/>
        <v/>
      </c>
      <c r="I1468" s="8" t="str">
        <f t="shared" ca="1" si="249"/>
        <v/>
      </c>
      <c r="J1468" s="8" t="str">
        <f>IF(C1468="","",
COUNTIFS(
sales!$C:$C,$C1468,
sales!$E:$E,$E1468,
sales!$H:$H,"&gt;="&amp;$F1468,
sales!$H:$H,"&lt;="&amp;$G1468
))</f>
        <v/>
      </c>
      <c r="K1468" s="9" t="str">
        <f>IF(COUNTIFS(sales!C:C, C1468)=0,"",
_xlfn.MAXIFS(sales!H:H, sales!C:C, C1468))</f>
        <v/>
      </c>
      <c r="L1468" s="4"/>
      <c r="M1468" s="4"/>
      <c r="N1468" s="10" t="str">
        <f>IF(C1468="","",
SUMIFS(
sales!$I:$I,
sales!$C:$C,$C1468,
sales!$E:$E,$E1468,
sales!$H:$H,"&gt;="&amp;$F1468,
sales!$H:$H,"&lt;="&amp;$G1468
))</f>
        <v/>
      </c>
      <c r="O1468" s="10" t="str">
        <f t="shared" si="250"/>
        <v/>
      </c>
      <c r="P1468" s="11" t="str">
        <f t="shared" si="251"/>
        <v/>
      </c>
      <c r="Q1468" s="12" t="str">
        <f t="shared" ca="1" si="252"/>
        <v/>
      </c>
      <c r="R1468" s="100"/>
      <c r="S1468" s="14"/>
      <c r="T1468" s="15" t="str">
        <f t="shared" ca="1" si="253"/>
        <v/>
      </c>
      <c r="U1468" s="15" t="str">
        <f t="shared" ca="1" si="254"/>
        <v/>
      </c>
      <c r="V1468" s="16"/>
      <c r="W1468" s="17" t="str">
        <f t="shared" ca="1" si="255"/>
        <v/>
      </c>
      <c r="X1468" s="18" t="str">
        <f t="shared" ca="1" si="256"/>
        <v/>
      </c>
    </row>
    <row r="1469" spans="1:24" x14ac:dyDescent="0.35">
      <c r="A1469" s="3">
        <v>1465</v>
      </c>
      <c r="B1469" s="4"/>
      <c r="C1469" s="4"/>
      <c r="D1469" s="5" t="str">
        <f t="shared" si="247"/>
        <v/>
      </c>
      <c r="E1469" s="4"/>
      <c r="F1469" s="6"/>
      <c r="G1469" s="6"/>
      <c r="H1469" s="7" t="str">
        <f t="shared" ca="1" si="248"/>
        <v/>
      </c>
      <c r="I1469" s="8" t="str">
        <f t="shared" ca="1" si="249"/>
        <v/>
      </c>
      <c r="J1469" s="8" t="str">
        <f>IF(C1469="","",
COUNTIFS(
sales!$C:$C,$C1469,
sales!$E:$E,$E1469,
sales!$H:$H,"&gt;="&amp;$F1469,
sales!$H:$H,"&lt;="&amp;$G1469
))</f>
        <v/>
      </c>
      <c r="K1469" s="9" t="str">
        <f>IF(COUNTIFS(sales!C:C, C1469)=0,"",
_xlfn.MAXIFS(sales!H:H, sales!C:C, C1469))</f>
        <v/>
      </c>
      <c r="L1469" s="4"/>
      <c r="M1469" s="4"/>
      <c r="N1469" s="10" t="str">
        <f>IF(C1469="","",
SUMIFS(
sales!$I:$I,
sales!$C:$C,$C1469,
sales!$E:$E,$E1469,
sales!$H:$H,"&gt;="&amp;$F1469,
sales!$H:$H,"&lt;="&amp;$G1469
))</f>
        <v/>
      </c>
      <c r="O1469" s="10" t="str">
        <f t="shared" si="250"/>
        <v/>
      </c>
      <c r="P1469" s="11" t="str">
        <f t="shared" si="251"/>
        <v/>
      </c>
      <c r="Q1469" s="12" t="str">
        <f t="shared" ca="1" si="252"/>
        <v/>
      </c>
      <c r="R1469" s="100"/>
      <c r="S1469" s="14"/>
      <c r="T1469" s="15" t="str">
        <f t="shared" ca="1" si="253"/>
        <v/>
      </c>
      <c r="U1469" s="15" t="str">
        <f t="shared" ca="1" si="254"/>
        <v/>
      </c>
      <c r="V1469" s="16"/>
      <c r="W1469" s="17" t="str">
        <f t="shared" ca="1" si="255"/>
        <v/>
      </c>
      <c r="X1469" s="18" t="str">
        <f t="shared" ca="1" si="256"/>
        <v/>
      </c>
    </row>
    <row r="1470" spans="1:24" x14ac:dyDescent="0.35">
      <c r="A1470" s="3">
        <v>1466</v>
      </c>
      <c r="B1470" s="4"/>
      <c r="C1470" s="4"/>
      <c r="D1470" s="5" t="str">
        <f t="shared" si="247"/>
        <v/>
      </c>
      <c r="E1470" s="4"/>
      <c r="F1470" s="6"/>
      <c r="G1470" s="6"/>
      <c r="H1470" s="7" t="str">
        <f t="shared" ca="1" si="248"/>
        <v/>
      </c>
      <c r="I1470" s="8" t="str">
        <f t="shared" ca="1" si="249"/>
        <v/>
      </c>
      <c r="J1470" s="8" t="str">
        <f>IF(C1470="","",
COUNTIFS(
sales!$C:$C,$C1470,
sales!$E:$E,$E1470,
sales!$H:$H,"&gt;="&amp;$F1470,
sales!$H:$H,"&lt;="&amp;$G1470
))</f>
        <v/>
      </c>
      <c r="K1470" s="9" t="str">
        <f>IF(COUNTIFS(sales!C:C, C1470)=0,"",
_xlfn.MAXIFS(sales!H:H, sales!C:C, C1470))</f>
        <v/>
      </c>
      <c r="L1470" s="4"/>
      <c r="M1470" s="4"/>
      <c r="N1470" s="10" t="str">
        <f>IF(C1470="","",
SUMIFS(
sales!$I:$I,
sales!$C:$C,$C1470,
sales!$E:$E,$E1470,
sales!$H:$H,"&gt;="&amp;$F1470,
sales!$H:$H,"&lt;="&amp;$G1470
))</f>
        <v/>
      </c>
      <c r="O1470" s="10" t="str">
        <f t="shared" si="250"/>
        <v/>
      </c>
      <c r="P1470" s="11" t="str">
        <f t="shared" si="251"/>
        <v/>
      </c>
      <c r="Q1470" s="12" t="str">
        <f t="shared" ca="1" si="252"/>
        <v/>
      </c>
      <c r="R1470" s="100"/>
      <c r="S1470" s="14"/>
      <c r="T1470" s="15" t="str">
        <f t="shared" ca="1" si="253"/>
        <v/>
      </c>
      <c r="U1470" s="15" t="str">
        <f t="shared" ca="1" si="254"/>
        <v/>
      </c>
      <c r="V1470" s="16"/>
      <c r="W1470" s="17" t="str">
        <f t="shared" ca="1" si="255"/>
        <v/>
      </c>
      <c r="X1470" s="18" t="str">
        <f t="shared" ca="1" si="256"/>
        <v/>
      </c>
    </row>
    <row r="1471" spans="1:24" x14ac:dyDescent="0.35">
      <c r="A1471" s="3">
        <v>1467</v>
      </c>
      <c r="B1471" s="4"/>
      <c r="C1471" s="4"/>
      <c r="D1471" s="5" t="str">
        <f t="shared" si="247"/>
        <v/>
      </c>
      <c r="E1471" s="4"/>
      <c r="F1471" s="6"/>
      <c r="G1471" s="6"/>
      <c r="H1471" s="7" t="str">
        <f t="shared" ca="1" si="248"/>
        <v/>
      </c>
      <c r="I1471" s="8" t="str">
        <f t="shared" ca="1" si="249"/>
        <v/>
      </c>
      <c r="J1471" s="8" t="str">
        <f>IF(C1471="","",
COUNTIFS(
sales!$C:$C,$C1471,
sales!$E:$E,$E1471,
sales!$H:$H,"&gt;="&amp;$F1471,
sales!$H:$H,"&lt;="&amp;$G1471
))</f>
        <v/>
      </c>
      <c r="K1471" s="9" t="str">
        <f>IF(COUNTIFS(sales!C:C, C1471)=0,"",
_xlfn.MAXIFS(sales!H:H, sales!C:C, C1471))</f>
        <v/>
      </c>
      <c r="L1471" s="4"/>
      <c r="M1471" s="4"/>
      <c r="N1471" s="10" t="str">
        <f>IF(C1471="","",
SUMIFS(
sales!$I:$I,
sales!$C:$C,$C1471,
sales!$E:$E,$E1471,
sales!$H:$H,"&gt;="&amp;$F1471,
sales!$H:$H,"&lt;="&amp;$G1471
))</f>
        <v/>
      </c>
      <c r="O1471" s="10" t="str">
        <f t="shared" si="250"/>
        <v/>
      </c>
      <c r="P1471" s="11" t="str">
        <f t="shared" si="251"/>
        <v/>
      </c>
      <c r="Q1471" s="12" t="str">
        <f t="shared" ca="1" si="252"/>
        <v/>
      </c>
      <c r="R1471" s="100"/>
      <c r="S1471" s="14"/>
      <c r="T1471" s="15" t="str">
        <f t="shared" ca="1" si="253"/>
        <v/>
      </c>
      <c r="U1471" s="15" t="str">
        <f t="shared" ca="1" si="254"/>
        <v/>
      </c>
      <c r="V1471" s="16"/>
      <c r="W1471" s="17" t="str">
        <f t="shared" ca="1" si="255"/>
        <v/>
      </c>
      <c r="X1471" s="18" t="str">
        <f t="shared" ca="1" si="256"/>
        <v/>
      </c>
    </row>
    <row r="1472" spans="1:24" x14ac:dyDescent="0.35">
      <c r="A1472" s="3">
        <v>1468</v>
      </c>
      <c r="B1472" s="4"/>
      <c r="C1472" s="4"/>
      <c r="D1472" s="5" t="str">
        <f t="shared" si="247"/>
        <v/>
      </c>
      <c r="E1472" s="4"/>
      <c r="F1472" s="6"/>
      <c r="G1472" s="6"/>
      <c r="H1472" s="7" t="str">
        <f t="shared" ca="1" si="248"/>
        <v/>
      </c>
      <c r="I1472" s="8" t="str">
        <f t="shared" ca="1" si="249"/>
        <v/>
      </c>
      <c r="J1472" s="8" t="str">
        <f>IF(C1472="","",
COUNTIFS(
sales!$C:$C,$C1472,
sales!$E:$E,$E1472,
sales!$H:$H,"&gt;="&amp;$F1472,
sales!$H:$H,"&lt;="&amp;$G1472
))</f>
        <v/>
      </c>
      <c r="K1472" s="9" t="str">
        <f>IF(COUNTIFS(sales!C:C, C1472)=0,"",
_xlfn.MAXIFS(sales!H:H, sales!C:C, C1472))</f>
        <v/>
      </c>
      <c r="L1472" s="4"/>
      <c r="M1472" s="4"/>
      <c r="N1472" s="10" t="str">
        <f>IF(C1472="","",
SUMIFS(
sales!$I:$I,
sales!$C:$C,$C1472,
sales!$E:$E,$E1472,
sales!$H:$H,"&gt;="&amp;$F1472,
sales!$H:$H,"&lt;="&amp;$G1472
))</f>
        <v/>
      </c>
      <c r="O1472" s="10" t="str">
        <f t="shared" si="250"/>
        <v/>
      </c>
      <c r="P1472" s="11" t="str">
        <f t="shared" si="251"/>
        <v/>
      </c>
      <c r="Q1472" s="12" t="str">
        <f t="shared" ca="1" si="252"/>
        <v/>
      </c>
      <c r="R1472" s="100"/>
      <c r="S1472" s="14"/>
      <c r="T1472" s="15" t="str">
        <f t="shared" ca="1" si="253"/>
        <v/>
      </c>
      <c r="U1472" s="15" t="str">
        <f t="shared" ca="1" si="254"/>
        <v/>
      </c>
      <c r="V1472" s="16"/>
      <c r="W1472" s="17" t="str">
        <f t="shared" ca="1" si="255"/>
        <v/>
      </c>
      <c r="X1472" s="18" t="str">
        <f t="shared" ca="1" si="256"/>
        <v/>
      </c>
    </row>
    <row r="1473" spans="1:24" x14ac:dyDescent="0.35">
      <c r="A1473" s="3">
        <v>1469</v>
      </c>
      <c r="B1473" s="4"/>
      <c r="C1473" s="4"/>
      <c r="D1473" s="5" t="str">
        <f t="shared" si="247"/>
        <v/>
      </c>
      <c r="E1473" s="4"/>
      <c r="F1473" s="6"/>
      <c r="G1473" s="6"/>
      <c r="H1473" s="7" t="str">
        <f t="shared" ca="1" si="248"/>
        <v/>
      </c>
      <c r="I1473" s="8" t="str">
        <f t="shared" ca="1" si="249"/>
        <v/>
      </c>
      <c r="J1473" s="8" t="str">
        <f>IF(C1473="","",
COUNTIFS(
sales!$C:$C,$C1473,
sales!$E:$E,$E1473,
sales!$H:$H,"&gt;="&amp;$F1473,
sales!$H:$H,"&lt;="&amp;$G1473
))</f>
        <v/>
      </c>
      <c r="K1473" s="9" t="str">
        <f>IF(COUNTIFS(sales!C:C, C1473)=0,"",
_xlfn.MAXIFS(sales!H:H, sales!C:C, C1473))</f>
        <v/>
      </c>
      <c r="L1473" s="4"/>
      <c r="M1473" s="4"/>
      <c r="N1473" s="10" t="str">
        <f>IF(C1473="","",
SUMIFS(
sales!$I:$I,
sales!$C:$C,$C1473,
sales!$E:$E,$E1473,
sales!$H:$H,"&gt;="&amp;$F1473,
sales!$H:$H,"&lt;="&amp;$G1473
))</f>
        <v/>
      </c>
      <c r="O1473" s="10" t="str">
        <f t="shared" si="250"/>
        <v/>
      </c>
      <c r="P1473" s="11" t="str">
        <f t="shared" si="251"/>
        <v/>
      </c>
      <c r="Q1473" s="12" t="str">
        <f t="shared" ca="1" si="252"/>
        <v/>
      </c>
      <c r="R1473" s="100"/>
      <c r="S1473" s="14"/>
      <c r="T1473" s="15" t="str">
        <f t="shared" ca="1" si="253"/>
        <v/>
      </c>
      <c r="U1473" s="15" t="str">
        <f t="shared" ca="1" si="254"/>
        <v/>
      </c>
      <c r="V1473" s="16"/>
      <c r="W1473" s="17" t="str">
        <f t="shared" ca="1" si="255"/>
        <v/>
      </c>
      <c r="X1473" s="18" t="str">
        <f t="shared" ca="1" si="256"/>
        <v/>
      </c>
    </row>
    <row r="1474" spans="1:24" x14ac:dyDescent="0.35">
      <c r="A1474" s="3">
        <v>1470</v>
      </c>
      <c r="B1474" s="4"/>
      <c r="C1474" s="4"/>
      <c r="D1474" s="5" t="str">
        <f t="shared" si="247"/>
        <v/>
      </c>
      <c r="E1474" s="4"/>
      <c r="F1474" s="6"/>
      <c r="G1474" s="6"/>
      <c r="H1474" s="7" t="str">
        <f t="shared" ca="1" si="248"/>
        <v/>
      </c>
      <c r="I1474" s="8" t="str">
        <f t="shared" ca="1" si="249"/>
        <v/>
      </c>
      <c r="J1474" s="8" t="str">
        <f>IF(C1474="","",
COUNTIFS(
sales!$C:$C,$C1474,
sales!$E:$E,$E1474,
sales!$H:$H,"&gt;="&amp;$F1474,
sales!$H:$H,"&lt;="&amp;$G1474
))</f>
        <v/>
      </c>
      <c r="K1474" s="9" t="str">
        <f>IF(COUNTIFS(sales!C:C, C1474)=0,"",
_xlfn.MAXIFS(sales!H:H, sales!C:C, C1474))</f>
        <v/>
      </c>
      <c r="L1474" s="4"/>
      <c r="M1474" s="4"/>
      <c r="N1474" s="10" t="str">
        <f>IF(C1474="","",
SUMIFS(
sales!$I:$I,
sales!$C:$C,$C1474,
sales!$E:$E,$E1474,
sales!$H:$H,"&gt;="&amp;$F1474,
sales!$H:$H,"&lt;="&amp;$G1474
))</f>
        <v/>
      </c>
      <c r="O1474" s="10" t="str">
        <f t="shared" si="250"/>
        <v/>
      </c>
      <c r="P1474" s="11" t="str">
        <f t="shared" si="251"/>
        <v/>
      </c>
      <c r="Q1474" s="12" t="str">
        <f t="shared" ca="1" si="252"/>
        <v/>
      </c>
      <c r="R1474" s="100"/>
      <c r="S1474" s="14"/>
      <c r="T1474" s="15" t="str">
        <f t="shared" ca="1" si="253"/>
        <v/>
      </c>
      <c r="U1474" s="15" t="str">
        <f t="shared" ca="1" si="254"/>
        <v/>
      </c>
      <c r="V1474" s="16"/>
      <c r="W1474" s="17" t="str">
        <f t="shared" ca="1" si="255"/>
        <v/>
      </c>
      <c r="X1474" s="18" t="str">
        <f t="shared" ca="1" si="256"/>
        <v/>
      </c>
    </row>
    <row r="1475" spans="1:24" x14ac:dyDescent="0.35">
      <c r="A1475" s="3">
        <v>1471</v>
      </c>
      <c r="B1475" s="4"/>
      <c r="C1475" s="4"/>
      <c r="D1475" s="5" t="str">
        <f t="shared" si="247"/>
        <v/>
      </c>
      <c r="E1475" s="4"/>
      <c r="F1475" s="6"/>
      <c r="G1475" s="6"/>
      <c r="H1475" s="7" t="str">
        <f t="shared" ca="1" si="248"/>
        <v/>
      </c>
      <c r="I1475" s="8" t="str">
        <f t="shared" ca="1" si="249"/>
        <v/>
      </c>
      <c r="J1475" s="8" t="str">
        <f>IF(C1475="","",
COUNTIFS(
sales!$C:$C,$C1475,
sales!$E:$E,$E1475,
sales!$H:$H,"&gt;="&amp;$F1475,
sales!$H:$H,"&lt;="&amp;$G1475
))</f>
        <v/>
      </c>
      <c r="K1475" s="9" t="str">
        <f>IF(COUNTIFS(sales!C:C, C1475)=0,"",
_xlfn.MAXIFS(sales!H:H, sales!C:C, C1475))</f>
        <v/>
      </c>
      <c r="L1475" s="4"/>
      <c r="M1475" s="4"/>
      <c r="N1475" s="10" t="str">
        <f>IF(C1475="","",
SUMIFS(
sales!$I:$I,
sales!$C:$C,$C1475,
sales!$E:$E,$E1475,
sales!$H:$H,"&gt;="&amp;$F1475,
sales!$H:$H,"&lt;="&amp;$G1475
))</f>
        <v/>
      </c>
      <c r="O1475" s="10" t="str">
        <f t="shared" si="250"/>
        <v/>
      </c>
      <c r="P1475" s="11" t="str">
        <f t="shared" si="251"/>
        <v/>
      </c>
      <c r="Q1475" s="12" t="str">
        <f t="shared" ca="1" si="252"/>
        <v/>
      </c>
      <c r="R1475" s="100"/>
      <c r="S1475" s="14"/>
      <c r="T1475" s="15" t="str">
        <f t="shared" ca="1" si="253"/>
        <v/>
      </c>
      <c r="U1475" s="15" t="str">
        <f t="shared" ca="1" si="254"/>
        <v/>
      </c>
      <c r="V1475" s="16"/>
      <c r="W1475" s="17" t="str">
        <f t="shared" ca="1" si="255"/>
        <v/>
      </c>
      <c r="X1475" s="18" t="str">
        <f t="shared" ca="1" si="256"/>
        <v/>
      </c>
    </row>
    <row r="1476" spans="1:24" x14ac:dyDescent="0.35">
      <c r="A1476" s="3">
        <v>1472</v>
      </c>
      <c r="B1476" s="4"/>
      <c r="C1476" s="4"/>
      <c r="D1476" s="5" t="str">
        <f t="shared" si="247"/>
        <v/>
      </c>
      <c r="E1476" s="4"/>
      <c r="F1476" s="6"/>
      <c r="G1476" s="6"/>
      <c r="H1476" s="7" t="str">
        <f t="shared" ca="1" si="248"/>
        <v/>
      </c>
      <c r="I1476" s="8" t="str">
        <f t="shared" ca="1" si="249"/>
        <v/>
      </c>
      <c r="J1476" s="8" t="str">
        <f>IF(C1476="","",
COUNTIFS(
sales!$C:$C,$C1476,
sales!$E:$E,$E1476,
sales!$H:$H,"&gt;="&amp;$F1476,
sales!$H:$H,"&lt;="&amp;$G1476
))</f>
        <v/>
      </c>
      <c r="K1476" s="9" t="str">
        <f>IF(COUNTIFS(sales!C:C, C1476)=0,"",
_xlfn.MAXIFS(sales!H:H, sales!C:C, C1476))</f>
        <v/>
      </c>
      <c r="L1476" s="4"/>
      <c r="M1476" s="4"/>
      <c r="N1476" s="10" t="str">
        <f>IF(C1476="","",
SUMIFS(
sales!$I:$I,
sales!$C:$C,$C1476,
sales!$E:$E,$E1476,
sales!$H:$H,"&gt;="&amp;$F1476,
sales!$H:$H,"&lt;="&amp;$G1476
))</f>
        <v/>
      </c>
      <c r="O1476" s="10" t="str">
        <f t="shared" si="250"/>
        <v/>
      </c>
      <c r="P1476" s="11" t="str">
        <f t="shared" si="251"/>
        <v/>
      </c>
      <c r="Q1476" s="12" t="str">
        <f t="shared" ca="1" si="252"/>
        <v/>
      </c>
      <c r="R1476" s="100"/>
      <c r="S1476" s="14"/>
      <c r="T1476" s="15" t="str">
        <f t="shared" ca="1" si="253"/>
        <v/>
      </c>
      <c r="U1476" s="15" t="str">
        <f t="shared" ca="1" si="254"/>
        <v/>
      </c>
      <c r="V1476" s="16"/>
      <c r="W1476" s="17" t="str">
        <f t="shared" ca="1" si="255"/>
        <v/>
      </c>
      <c r="X1476" s="18" t="str">
        <f t="shared" ca="1" si="256"/>
        <v/>
      </c>
    </row>
    <row r="1477" spans="1:24" x14ac:dyDescent="0.35">
      <c r="A1477" s="3">
        <v>1473</v>
      </c>
      <c r="B1477" s="4"/>
      <c r="C1477" s="4"/>
      <c r="D1477" s="5" t="str">
        <f t="shared" si="247"/>
        <v/>
      </c>
      <c r="E1477" s="4"/>
      <c r="F1477" s="6"/>
      <c r="G1477" s="6"/>
      <c r="H1477" s="7" t="str">
        <f t="shared" ca="1" si="248"/>
        <v/>
      </c>
      <c r="I1477" s="8" t="str">
        <f t="shared" ca="1" si="249"/>
        <v/>
      </c>
      <c r="J1477" s="8" t="str">
        <f>IF(C1477="","",
COUNTIFS(
sales!$C:$C,$C1477,
sales!$E:$E,$E1477,
sales!$H:$H,"&gt;="&amp;$F1477,
sales!$H:$H,"&lt;="&amp;$G1477
))</f>
        <v/>
      </c>
      <c r="K1477" s="9" t="str">
        <f>IF(COUNTIFS(sales!C:C, C1477)=0,"",
_xlfn.MAXIFS(sales!H:H, sales!C:C, C1477))</f>
        <v/>
      </c>
      <c r="L1477" s="4"/>
      <c r="M1477" s="4"/>
      <c r="N1477" s="10" t="str">
        <f>IF(C1477="","",
SUMIFS(
sales!$I:$I,
sales!$C:$C,$C1477,
sales!$E:$E,$E1477,
sales!$H:$H,"&gt;="&amp;$F1477,
sales!$H:$H,"&lt;="&amp;$G1477
))</f>
        <v/>
      </c>
      <c r="O1477" s="10" t="str">
        <f t="shared" si="250"/>
        <v/>
      </c>
      <c r="P1477" s="11" t="str">
        <f t="shared" si="251"/>
        <v/>
      </c>
      <c r="Q1477" s="12" t="str">
        <f t="shared" ca="1" si="252"/>
        <v/>
      </c>
      <c r="R1477" s="100"/>
      <c r="S1477" s="14"/>
      <c r="T1477" s="15" t="str">
        <f t="shared" ca="1" si="253"/>
        <v/>
      </c>
      <c r="U1477" s="15" t="str">
        <f t="shared" ca="1" si="254"/>
        <v/>
      </c>
      <c r="V1477" s="16"/>
      <c r="W1477" s="17" t="str">
        <f t="shared" ca="1" si="255"/>
        <v/>
      </c>
      <c r="X1477" s="18" t="str">
        <f t="shared" ca="1" si="256"/>
        <v/>
      </c>
    </row>
    <row r="1478" spans="1:24" x14ac:dyDescent="0.35">
      <c r="A1478" s="3">
        <v>1474</v>
      </c>
      <c r="B1478" s="4"/>
      <c r="C1478" s="4"/>
      <c r="D1478" s="5" t="str">
        <f t="shared" si="247"/>
        <v/>
      </c>
      <c r="E1478" s="4"/>
      <c r="F1478" s="6"/>
      <c r="G1478" s="6"/>
      <c r="H1478" s="7" t="str">
        <f t="shared" ca="1" si="248"/>
        <v/>
      </c>
      <c r="I1478" s="8" t="str">
        <f t="shared" ca="1" si="249"/>
        <v/>
      </c>
      <c r="J1478" s="8" t="str">
        <f>IF(C1478="","",
COUNTIFS(
sales!$C:$C,$C1478,
sales!$E:$E,$E1478,
sales!$H:$H,"&gt;="&amp;$F1478,
sales!$H:$H,"&lt;="&amp;$G1478
))</f>
        <v/>
      </c>
      <c r="K1478" s="9" t="str">
        <f>IF(COUNTIFS(sales!C:C, C1478)=0,"",
_xlfn.MAXIFS(sales!H:H, sales!C:C, C1478))</f>
        <v/>
      </c>
      <c r="L1478" s="4"/>
      <c r="M1478" s="4"/>
      <c r="N1478" s="10" t="str">
        <f>IF(C1478="","",
SUMIFS(
sales!$I:$I,
sales!$C:$C,$C1478,
sales!$E:$E,$E1478,
sales!$H:$H,"&gt;="&amp;$F1478,
sales!$H:$H,"&lt;="&amp;$G1478
))</f>
        <v/>
      </c>
      <c r="O1478" s="10" t="str">
        <f t="shared" si="250"/>
        <v/>
      </c>
      <c r="P1478" s="11" t="str">
        <f t="shared" si="251"/>
        <v/>
      </c>
      <c r="Q1478" s="12" t="str">
        <f t="shared" ca="1" si="252"/>
        <v/>
      </c>
      <c r="R1478" s="100"/>
      <c r="S1478" s="14"/>
      <c r="T1478" s="15" t="str">
        <f t="shared" ca="1" si="253"/>
        <v/>
      </c>
      <c r="U1478" s="15" t="str">
        <f t="shared" ca="1" si="254"/>
        <v/>
      </c>
      <c r="V1478" s="16"/>
      <c r="W1478" s="17" t="str">
        <f t="shared" ca="1" si="255"/>
        <v/>
      </c>
      <c r="X1478" s="18" t="str">
        <f t="shared" ca="1" si="256"/>
        <v/>
      </c>
    </row>
    <row r="1479" spans="1:24" x14ac:dyDescent="0.35">
      <c r="A1479" s="3">
        <v>1475</v>
      </c>
      <c r="B1479" s="4"/>
      <c r="C1479" s="4"/>
      <c r="D1479" s="5" t="str">
        <f t="shared" si="247"/>
        <v/>
      </c>
      <c r="E1479" s="4"/>
      <c r="F1479" s="6"/>
      <c r="G1479" s="6"/>
      <c r="H1479" s="7" t="str">
        <f t="shared" ca="1" si="248"/>
        <v/>
      </c>
      <c r="I1479" s="8" t="str">
        <f t="shared" ca="1" si="249"/>
        <v/>
      </c>
      <c r="J1479" s="8" t="str">
        <f>IF(C1479="","",
COUNTIFS(
sales!$C:$C,$C1479,
sales!$E:$E,$E1479,
sales!$H:$H,"&gt;="&amp;$F1479,
sales!$H:$H,"&lt;="&amp;$G1479
))</f>
        <v/>
      </c>
      <c r="K1479" s="9" t="str">
        <f>IF(COUNTIFS(sales!C:C, C1479)=0,"",
_xlfn.MAXIFS(sales!H:H, sales!C:C, C1479))</f>
        <v/>
      </c>
      <c r="L1479" s="4"/>
      <c r="M1479" s="4"/>
      <c r="N1479" s="10" t="str">
        <f>IF(C1479="","",
SUMIFS(
sales!$I:$I,
sales!$C:$C,$C1479,
sales!$E:$E,$E1479,
sales!$H:$H,"&gt;="&amp;$F1479,
sales!$H:$H,"&lt;="&amp;$G1479
))</f>
        <v/>
      </c>
      <c r="O1479" s="10" t="str">
        <f t="shared" si="250"/>
        <v/>
      </c>
      <c r="P1479" s="11" t="str">
        <f t="shared" si="251"/>
        <v/>
      </c>
      <c r="Q1479" s="12" t="str">
        <f t="shared" ca="1" si="252"/>
        <v/>
      </c>
      <c r="R1479" s="100"/>
      <c r="S1479" s="14"/>
      <c r="T1479" s="15" t="str">
        <f t="shared" ca="1" si="253"/>
        <v/>
      </c>
      <c r="U1479" s="15" t="str">
        <f t="shared" ca="1" si="254"/>
        <v/>
      </c>
      <c r="V1479" s="16"/>
      <c r="W1479" s="17" t="str">
        <f t="shared" ca="1" si="255"/>
        <v/>
      </c>
      <c r="X1479" s="18" t="str">
        <f t="shared" ca="1" si="256"/>
        <v/>
      </c>
    </row>
    <row r="1480" spans="1:24" x14ac:dyDescent="0.35">
      <c r="A1480" s="3">
        <v>1476</v>
      </c>
      <c r="B1480" s="4"/>
      <c r="C1480" s="4"/>
      <c r="D1480" s="5" t="str">
        <f t="shared" si="247"/>
        <v/>
      </c>
      <c r="E1480" s="4"/>
      <c r="F1480" s="6"/>
      <c r="G1480" s="6"/>
      <c r="H1480" s="7" t="str">
        <f t="shared" ca="1" si="248"/>
        <v/>
      </c>
      <c r="I1480" s="8" t="str">
        <f t="shared" ca="1" si="249"/>
        <v/>
      </c>
      <c r="J1480" s="8" t="str">
        <f>IF(C1480="","",
COUNTIFS(
sales!$C:$C,$C1480,
sales!$E:$E,$E1480,
sales!$H:$H,"&gt;="&amp;$F1480,
sales!$H:$H,"&lt;="&amp;$G1480
))</f>
        <v/>
      </c>
      <c r="K1480" s="9" t="str">
        <f>IF(COUNTIFS(sales!C:C, C1480)=0,"",
_xlfn.MAXIFS(sales!H:H, sales!C:C, C1480))</f>
        <v/>
      </c>
      <c r="L1480" s="4"/>
      <c r="M1480" s="4"/>
      <c r="N1480" s="10" t="str">
        <f>IF(C1480="","",
SUMIFS(
sales!$I:$I,
sales!$C:$C,$C1480,
sales!$E:$E,$E1480,
sales!$H:$H,"&gt;="&amp;$F1480,
sales!$H:$H,"&lt;="&amp;$G1480
))</f>
        <v/>
      </c>
      <c r="O1480" s="10" t="str">
        <f t="shared" si="250"/>
        <v/>
      </c>
      <c r="P1480" s="11" t="str">
        <f t="shared" si="251"/>
        <v/>
      </c>
      <c r="Q1480" s="12" t="str">
        <f t="shared" ca="1" si="252"/>
        <v/>
      </c>
      <c r="R1480" s="100"/>
      <c r="S1480" s="14"/>
      <c r="T1480" s="15" t="str">
        <f t="shared" ca="1" si="253"/>
        <v/>
      </c>
      <c r="U1480" s="15" t="str">
        <f t="shared" ca="1" si="254"/>
        <v/>
      </c>
      <c r="V1480" s="16"/>
      <c r="W1480" s="17" t="str">
        <f t="shared" ca="1" si="255"/>
        <v/>
      </c>
      <c r="X1480" s="18" t="str">
        <f t="shared" ca="1" si="256"/>
        <v/>
      </c>
    </row>
    <row r="1481" spans="1:24" x14ac:dyDescent="0.35">
      <c r="A1481" s="3">
        <v>1477</v>
      </c>
      <c r="B1481" s="4"/>
      <c r="C1481" s="4"/>
      <c r="D1481" s="5" t="str">
        <f t="shared" si="247"/>
        <v/>
      </c>
      <c r="E1481" s="4"/>
      <c r="F1481" s="6"/>
      <c r="G1481" s="6"/>
      <c r="H1481" s="7" t="str">
        <f t="shared" ca="1" si="248"/>
        <v/>
      </c>
      <c r="I1481" s="8" t="str">
        <f t="shared" ca="1" si="249"/>
        <v/>
      </c>
      <c r="J1481" s="8" t="str">
        <f>IF(C1481="","",
COUNTIFS(
sales!$C:$C,$C1481,
sales!$E:$E,$E1481,
sales!$H:$H,"&gt;="&amp;$F1481,
sales!$H:$H,"&lt;="&amp;$G1481
))</f>
        <v/>
      </c>
      <c r="K1481" s="9" t="str">
        <f>IF(COUNTIFS(sales!C:C, C1481)=0,"",
_xlfn.MAXIFS(sales!H:H, sales!C:C, C1481))</f>
        <v/>
      </c>
      <c r="L1481" s="4"/>
      <c r="M1481" s="4"/>
      <c r="N1481" s="10" t="str">
        <f>IF(C1481="","",
SUMIFS(
sales!$I:$I,
sales!$C:$C,$C1481,
sales!$E:$E,$E1481,
sales!$H:$H,"&gt;="&amp;$F1481,
sales!$H:$H,"&lt;="&amp;$G1481
))</f>
        <v/>
      </c>
      <c r="O1481" s="10" t="str">
        <f t="shared" si="250"/>
        <v/>
      </c>
      <c r="P1481" s="11" t="str">
        <f t="shared" si="251"/>
        <v/>
      </c>
      <c r="Q1481" s="12" t="str">
        <f t="shared" ca="1" si="252"/>
        <v/>
      </c>
      <c r="R1481" s="100"/>
      <c r="S1481" s="14"/>
      <c r="T1481" s="15" t="str">
        <f t="shared" ca="1" si="253"/>
        <v/>
      </c>
      <c r="U1481" s="15" t="str">
        <f t="shared" ca="1" si="254"/>
        <v/>
      </c>
      <c r="V1481" s="16"/>
      <c r="W1481" s="17" t="str">
        <f t="shared" ca="1" si="255"/>
        <v/>
      </c>
      <c r="X1481" s="18" t="str">
        <f t="shared" ca="1" si="256"/>
        <v/>
      </c>
    </row>
    <row r="1482" spans="1:24" x14ac:dyDescent="0.35">
      <c r="A1482" s="3">
        <v>1478</v>
      </c>
      <c r="B1482" s="4"/>
      <c r="C1482" s="4"/>
      <c r="D1482" s="5" t="str">
        <f t="shared" si="247"/>
        <v/>
      </c>
      <c r="E1482" s="4"/>
      <c r="F1482" s="6"/>
      <c r="G1482" s="6"/>
      <c r="H1482" s="7" t="str">
        <f t="shared" ca="1" si="248"/>
        <v/>
      </c>
      <c r="I1482" s="8" t="str">
        <f t="shared" ca="1" si="249"/>
        <v/>
      </c>
      <c r="J1482" s="8" t="str">
        <f>IF(C1482="","",
COUNTIFS(
sales!$C:$C,$C1482,
sales!$E:$E,$E1482,
sales!$H:$H,"&gt;="&amp;$F1482,
sales!$H:$H,"&lt;="&amp;$G1482
))</f>
        <v/>
      </c>
      <c r="K1482" s="9" t="str">
        <f>IF(COUNTIFS(sales!C:C, C1482)=0,"",
_xlfn.MAXIFS(sales!H:H, sales!C:C, C1482))</f>
        <v/>
      </c>
      <c r="L1482" s="4"/>
      <c r="M1482" s="4"/>
      <c r="N1482" s="10" t="str">
        <f>IF(C1482="","",
SUMIFS(
sales!$I:$I,
sales!$C:$C,$C1482,
sales!$E:$E,$E1482,
sales!$H:$H,"&gt;="&amp;$F1482,
sales!$H:$H,"&lt;="&amp;$G1482
))</f>
        <v/>
      </c>
      <c r="O1482" s="10" t="str">
        <f t="shared" si="250"/>
        <v/>
      </c>
      <c r="P1482" s="11" t="str">
        <f t="shared" si="251"/>
        <v/>
      </c>
      <c r="Q1482" s="12" t="str">
        <f t="shared" ca="1" si="252"/>
        <v/>
      </c>
      <c r="R1482" s="100"/>
      <c r="S1482" s="14"/>
      <c r="T1482" s="15" t="str">
        <f t="shared" ca="1" si="253"/>
        <v/>
      </c>
      <c r="U1482" s="15" t="str">
        <f t="shared" ca="1" si="254"/>
        <v/>
      </c>
      <c r="V1482" s="16"/>
      <c r="W1482" s="17" t="str">
        <f t="shared" ca="1" si="255"/>
        <v/>
      </c>
      <c r="X1482" s="18" t="str">
        <f t="shared" ca="1" si="256"/>
        <v/>
      </c>
    </row>
    <row r="1483" spans="1:24" x14ac:dyDescent="0.35">
      <c r="A1483" s="3">
        <v>1479</v>
      </c>
      <c r="B1483" s="4"/>
      <c r="C1483" s="4"/>
      <c r="D1483" s="5" t="str">
        <f t="shared" si="247"/>
        <v/>
      </c>
      <c r="E1483" s="4"/>
      <c r="F1483" s="6"/>
      <c r="G1483" s="6"/>
      <c r="H1483" s="7" t="str">
        <f t="shared" ca="1" si="248"/>
        <v/>
      </c>
      <c r="I1483" s="8" t="str">
        <f t="shared" ca="1" si="249"/>
        <v/>
      </c>
      <c r="J1483" s="8" t="str">
        <f>IF(C1483="","",
COUNTIFS(
sales!$C:$C,$C1483,
sales!$E:$E,$E1483,
sales!$H:$H,"&gt;="&amp;$F1483,
sales!$H:$H,"&lt;="&amp;$G1483
))</f>
        <v/>
      </c>
      <c r="K1483" s="9" t="str">
        <f>IF(COUNTIFS(sales!C:C, C1483)=0,"",
_xlfn.MAXIFS(sales!H:H, sales!C:C, C1483))</f>
        <v/>
      </c>
      <c r="L1483" s="4"/>
      <c r="M1483" s="4"/>
      <c r="N1483" s="10" t="str">
        <f>IF(C1483="","",
SUMIFS(
sales!$I:$I,
sales!$C:$C,$C1483,
sales!$E:$E,$E1483,
sales!$H:$H,"&gt;="&amp;$F1483,
sales!$H:$H,"&lt;="&amp;$G1483
))</f>
        <v/>
      </c>
      <c r="O1483" s="10" t="str">
        <f t="shared" si="250"/>
        <v/>
      </c>
      <c r="P1483" s="11" t="str">
        <f t="shared" si="251"/>
        <v/>
      </c>
      <c r="Q1483" s="12" t="str">
        <f t="shared" ca="1" si="252"/>
        <v/>
      </c>
      <c r="R1483" s="100"/>
      <c r="S1483" s="14"/>
      <c r="T1483" s="15" t="str">
        <f t="shared" ca="1" si="253"/>
        <v/>
      </c>
      <c r="U1483" s="15" t="str">
        <f t="shared" ca="1" si="254"/>
        <v/>
      </c>
      <c r="V1483" s="16"/>
      <c r="W1483" s="17" t="str">
        <f t="shared" ca="1" si="255"/>
        <v/>
      </c>
      <c r="X1483" s="18" t="str">
        <f t="shared" ca="1" si="256"/>
        <v/>
      </c>
    </row>
    <row r="1484" spans="1:24" x14ac:dyDescent="0.35">
      <c r="A1484" s="3">
        <v>1480</v>
      </c>
      <c r="B1484" s="4"/>
      <c r="C1484" s="4"/>
      <c r="D1484" s="5" t="str">
        <f t="shared" si="247"/>
        <v/>
      </c>
      <c r="E1484" s="4"/>
      <c r="F1484" s="6"/>
      <c r="G1484" s="6"/>
      <c r="H1484" s="7" t="str">
        <f t="shared" ca="1" si="248"/>
        <v/>
      </c>
      <c r="I1484" s="8" t="str">
        <f t="shared" ca="1" si="249"/>
        <v/>
      </c>
      <c r="J1484" s="8" t="str">
        <f>IF(C1484="","",
COUNTIFS(
sales!$C:$C,$C1484,
sales!$E:$E,$E1484,
sales!$H:$H,"&gt;="&amp;$F1484,
sales!$H:$H,"&lt;="&amp;$G1484
))</f>
        <v/>
      </c>
      <c r="K1484" s="9" t="str">
        <f>IF(COUNTIFS(sales!C:C, C1484)=0,"",
_xlfn.MAXIFS(sales!H:H, sales!C:C, C1484))</f>
        <v/>
      </c>
      <c r="L1484" s="4"/>
      <c r="M1484" s="4"/>
      <c r="N1484" s="10" t="str">
        <f>IF(C1484="","",
SUMIFS(
sales!$I:$I,
sales!$C:$C,$C1484,
sales!$E:$E,$E1484,
sales!$H:$H,"&gt;="&amp;$F1484,
sales!$H:$H,"&lt;="&amp;$G1484
))</f>
        <v/>
      </c>
      <c r="O1484" s="10" t="str">
        <f t="shared" si="250"/>
        <v/>
      </c>
      <c r="P1484" s="11" t="str">
        <f t="shared" si="251"/>
        <v/>
      </c>
      <c r="Q1484" s="12" t="str">
        <f t="shared" ca="1" si="252"/>
        <v/>
      </c>
      <c r="R1484" s="100"/>
      <c r="S1484" s="14"/>
      <c r="T1484" s="15" t="str">
        <f t="shared" ca="1" si="253"/>
        <v/>
      </c>
      <c r="U1484" s="15" t="str">
        <f t="shared" ca="1" si="254"/>
        <v/>
      </c>
      <c r="V1484" s="16"/>
      <c r="W1484" s="17" t="str">
        <f t="shared" ca="1" si="255"/>
        <v/>
      </c>
      <c r="X1484" s="18" t="str">
        <f t="shared" ca="1" si="256"/>
        <v/>
      </c>
    </row>
    <row r="1485" spans="1:24" x14ac:dyDescent="0.35">
      <c r="A1485" s="3">
        <v>1481</v>
      </c>
      <c r="B1485" s="4"/>
      <c r="C1485" s="4"/>
      <c r="D1485" s="5" t="str">
        <f t="shared" si="247"/>
        <v/>
      </c>
      <c r="E1485" s="4"/>
      <c r="F1485" s="6"/>
      <c r="G1485" s="6"/>
      <c r="H1485" s="7" t="str">
        <f t="shared" ca="1" si="248"/>
        <v/>
      </c>
      <c r="I1485" s="8" t="str">
        <f t="shared" ca="1" si="249"/>
        <v/>
      </c>
      <c r="J1485" s="8" t="str">
        <f>IF(C1485="","",
COUNTIFS(
sales!$C:$C,$C1485,
sales!$E:$E,$E1485,
sales!$H:$H,"&gt;="&amp;$F1485,
sales!$H:$H,"&lt;="&amp;$G1485
))</f>
        <v/>
      </c>
      <c r="K1485" s="9" t="str">
        <f>IF(COUNTIFS(sales!C:C, C1485)=0,"",
_xlfn.MAXIFS(sales!H:H, sales!C:C, C1485))</f>
        <v/>
      </c>
      <c r="L1485" s="4"/>
      <c r="M1485" s="4"/>
      <c r="N1485" s="10" t="str">
        <f>IF(C1485="","",
SUMIFS(
sales!$I:$I,
sales!$C:$C,$C1485,
sales!$E:$E,$E1485,
sales!$H:$H,"&gt;="&amp;$F1485,
sales!$H:$H,"&lt;="&amp;$G1485
))</f>
        <v/>
      </c>
      <c r="O1485" s="10" t="str">
        <f t="shared" si="250"/>
        <v/>
      </c>
      <c r="P1485" s="11" t="str">
        <f t="shared" si="251"/>
        <v/>
      </c>
      <c r="Q1485" s="12" t="str">
        <f t="shared" ca="1" si="252"/>
        <v/>
      </c>
      <c r="R1485" s="100"/>
      <c r="S1485" s="14"/>
      <c r="T1485" s="15" t="str">
        <f t="shared" ca="1" si="253"/>
        <v/>
      </c>
      <c r="U1485" s="15" t="str">
        <f t="shared" ca="1" si="254"/>
        <v/>
      </c>
      <c r="V1485" s="16"/>
      <c r="W1485" s="17" t="str">
        <f t="shared" ca="1" si="255"/>
        <v/>
      </c>
      <c r="X1485" s="18" t="str">
        <f t="shared" ca="1" si="256"/>
        <v/>
      </c>
    </row>
    <row r="1486" spans="1:24" x14ac:dyDescent="0.35">
      <c r="A1486" s="3">
        <v>1482</v>
      </c>
      <c r="B1486" s="4"/>
      <c r="C1486" s="4"/>
      <c r="D1486" s="5" t="str">
        <f t="shared" si="247"/>
        <v/>
      </c>
      <c r="E1486" s="4"/>
      <c r="F1486" s="6"/>
      <c r="G1486" s="6"/>
      <c r="H1486" s="7" t="str">
        <f t="shared" ca="1" si="248"/>
        <v/>
      </c>
      <c r="I1486" s="8" t="str">
        <f t="shared" ca="1" si="249"/>
        <v/>
      </c>
      <c r="J1486" s="8" t="str">
        <f>IF(C1486="","",
COUNTIFS(
sales!$C:$C,$C1486,
sales!$E:$E,$E1486,
sales!$H:$H,"&gt;="&amp;$F1486,
sales!$H:$H,"&lt;="&amp;$G1486
))</f>
        <v/>
      </c>
      <c r="K1486" s="9" t="str">
        <f>IF(COUNTIFS(sales!C:C, C1486)=0,"",
_xlfn.MAXIFS(sales!H:H, sales!C:C, C1486))</f>
        <v/>
      </c>
      <c r="L1486" s="4"/>
      <c r="M1486" s="4"/>
      <c r="N1486" s="10" t="str">
        <f>IF(C1486="","",
SUMIFS(
sales!$I:$I,
sales!$C:$C,$C1486,
sales!$E:$E,$E1486,
sales!$H:$H,"&gt;="&amp;$F1486,
sales!$H:$H,"&lt;="&amp;$G1486
))</f>
        <v/>
      </c>
      <c r="O1486" s="10" t="str">
        <f t="shared" si="250"/>
        <v/>
      </c>
      <c r="P1486" s="11" t="str">
        <f t="shared" si="251"/>
        <v/>
      </c>
      <c r="Q1486" s="12" t="str">
        <f t="shared" ca="1" si="252"/>
        <v/>
      </c>
      <c r="R1486" s="100"/>
      <c r="S1486" s="14"/>
      <c r="T1486" s="15" t="str">
        <f t="shared" ca="1" si="253"/>
        <v/>
      </c>
      <c r="U1486" s="15" t="str">
        <f t="shared" ca="1" si="254"/>
        <v/>
      </c>
      <c r="V1486" s="16"/>
      <c r="W1486" s="17" t="str">
        <f t="shared" ca="1" si="255"/>
        <v/>
      </c>
      <c r="X1486" s="18" t="str">
        <f t="shared" ca="1" si="256"/>
        <v/>
      </c>
    </row>
    <row r="1487" spans="1:24" x14ac:dyDescent="0.35">
      <c r="A1487" s="3">
        <v>1483</v>
      </c>
      <c r="B1487" s="4"/>
      <c r="C1487" s="4"/>
      <c r="D1487" s="5" t="str">
        <f t="shared" si="247"/>
        <v/>
      </c>
      <c r="E1487" s="4"/>
      <c r="F1487" s="6"/>
      <c r="G1487" s="6"/>
      <c r="H1487" s="7" t="str">
        <f t="shared" ca="1" si="248"/>
        <v/>
      </c>
      <c r="I1487" s="8" t="str">
        <f t="shared" ca="1" si="249"/>
        <v/>
      </c>
      <c r="J1487" s="8" t="str">
        <f>IF(C1487="","",
COUNTIFS(
sales!$C:$C,$C1487,
sales!$E:$E,$E1487,
sales!$H:$H,"&gt;="&amp;$F1487,
sales!$H:$H,"&lt;="&amp;$G1487
))</f>
        <v/>
      </c>
      <c r="K1487" s="9" t="str">
        <f>IF(COUNTIFS(sales!C:C, C1487)=0,"",
_xlfn.MAXIFS(sales!H:H, sales!C:C, C1487))</f>
        <v/>
      </c>
      <c r="L1487" s="4"/>
      <c r="M1487" s="4"/>
      <c r="N1487" s="10" t="str">
        <f>IF(C1487="","",
SUMIFS(
sales!$I:$I,
sales!$C:$C,$C1487,
sales!$E:$E,$E1487,
sales!$H:$H,"&gt;="&amp;$F1487,
sales!$H:$H,"&lt;="&amp;$G1487
))</f>
        <v/>
      </c>
      <c r="O1487" s="10" t="str">
        <f t="shared" si="250"/>
        <v/>
      </c>
      <c r="P1487" s="11" t="str">
        <f t="shared" si="251"/>
        <v/>
      </c>
      <c r="Q1487" s="12" t="str">
        <f t="shared" ca="1" si="252"/>
        <v/>
      </c>
      <c r="R1487" s="100"/>
      <c r="S1487" s="14"/>
      <c r="T1487" s="15" t="str">
        <f t="shared" ca="1" si="253"/>
        <v/>
      </c>
      <c r="U1487" s="15" t="str">
        <f t="shared" ca="1" si="254"/>
        <v/>
      </c>
      <c r="V1487" s="16"/>
      <c r="W1487" s="17" t="str">
        <f t="shared" ca="1" si="255"/>
        <v/>
      </c>
      <c r="X1487" s="18" t="str">
        <f t="shared" ca="1" si="256"/>
        <v/>
      </c>
    </row>
    <row r="1488" spans="1:24" x14ac:dyDescent="0.35">
      <c r="A1488" s="3">
        <v>1484</v>
      </c>
      <c r="B1488" s="4"/>
      <c r="C1488" s="4"/>
      <c r="D1488" s="5" t="str">
        <f t="shared" si="247"/>
        <v/>
      </c>
      <c r="E1488" s="4"/>
      <c r="F1488" s="6"/>
      <c r="G1488" s="6"/>
      <c r="H1488" s="7" t="str">
        <f t="shared" ca="1" si="248"/>
        <v/>
      </c>
      <c r="I1488" s="8" t="str">
        <f t="shared" ca="1" si="249"/>
        <v/>
      </c>
      <c r="J1488" s="8" t="str">
        <f>IF(C1488="","",
COUNTIFS(
sales!$C:$C,$C1488,
sales!$E:$E,$E1488,
sales!$H:$H,"&gt;="&amp;$F1488,
sales!$H:$H,"&lt;="&amp;$G1488
))</f>
        <v/>
      </c>
      <c r="K1488" s="9" t="str">
        <f>IF(COUNTIFS(sales!C:C, C1488)=0,"",
_xlfn.MAXIFS(sales!H:H, sales!C:C, C1488))</f>
        <v/>
      </c>
      <c r="L1488" s="4"/>
      <c r="M1488" s="4"/>
      <c r="N1488" s="10" t="str">
        <f>IF(C1488="","",
SUMIFS(
sales!$I:$I,
sales!$C:$C,$C1488,
sales!$E:$E,$E1488,
sales!$H:$H,"&gt;="&amp;$F1488,
sales!$H:$H,"&lt;="&amp;$G1488
))</f>
        <v/>
      </c>
      <c r="O1488" s="10" t="str">
        <f t="shared" si="250"/>
        <v/>
      </c>
      <c r="P1488" s="11" t="str">
        <f t="shared" si="251"/>
        <v/>
      </c>
      <c r="Q1488" s="12" t="str">
        <f t="shared" ca="1" si="252"/>
        <v/>
      </c>
      <c r="R1488" s="100"/>
      <c r="S1488" s="14"/>
      <c r="T1488" s="15" t="str">
        <f t="shared" ca="1" si="253"/>
        <v/>
      </c>
      <c r="U1488" s="15" t="str">
        <f t="shared" ca="1" si="254"/>
        <v/>
      </c>
      <c r="V1488" s="16"/>
      <c r="W1488" s="17" t="str">
        <f t="shared" ca="1" si="255"/>
        <v/>
      </c>
      <c r="X1488" s="18" t="str">
        <f t="shared" ca="1" si="256"/>
        <v/>
      </c>
    </row>
    <row r="1489" spans="1:24" x14ac:dyDescent="0.35">
      <c r="A1489" s="3">
        <v>1485</v>
      </c>
      <c r="B1489" s="4"/>
      <c r="C1489" s="4"/>
      <c r="D1489" s="5" t="str">
        <f t="shared" si="247"/>
        <v/>
      </c>
      <c r="E1489" s="4"/>
      <c r="F1489" s="6"/>
      <c r="G1489" s="6"/>
      <c r="H1489" s="7" t="str">
        <f t="shared" ca="1" si="248"/>
        <v/>
      </c>
      <c r="I1489" s="8" t="str">
        <f t="shared" ca="1" si="249"/>
        <v/>
      </c>
      <c r="J1489" s="8" t="str">
        <f>IF(C1489="","",
COUNTIFS(
sales!$C:$C,$C1489,
sales!$E:$E,$E1489,
sales!$H:$H,"&gt;="&amp;$F1489,
sales!$H:$H,"&lt;="&amp;$G1489
))</f>
        <v/>
      </c>
      <c r="K1489" s="9" t="str">
        <f>IF(COUNTIFS(sales!C:C, C1489)=0,"",
_xlfn.MAXIFS(sales!H:H, sales!C:C, C1489))</f>
        <v/>
      </c>
      <c r="L1489" s="4"/>
      <c r="M1489" s="4"/>
      <c r="N1489" s="10" t="str">
        <f>IF(C1489="","",
SUMIFS(
sales!$I:$I,
sales!$C:$C,$C1489,
sales!$E:$E,$E1489,
sales!$H:$H,"&gt;="&amp;$F1489,
sales!$H:$H,"&lt;="&amp;$G1489
))</f>
        <v/>
      </c>
      <c r="O1489" s="10" t="str">
        <f t="shared" si="250"/>
        <v/>
      </c>
      <c r="P1489" s="11" t="str">
        <f t="shared" si="251"/>
        <v/>
      </c>
      <c r="Q1489" s="12" t="str">
        <f t="shared" ca="1" si="252"/>
        <v/>
      </c>
      <c r="R1489" s="100"/>
      <c r="S1489" s="14"/>
      <c r="T1489" s="15" t="str">
        <f t="shared" ca="1" si="253"/>
        <v/>
      </c>
      <c r="U1489" s="15" t="str">
        <f t="shared" ca="1" si="254"/>
        <v/>
      </c>
      <c r="V1489" s="16"/>
      <c r="W1489" s="17" t="str">
        <f t="shared" ca="1" si="255"/>
        <v/>
      </c>
      <c r="X1489" s="18" t="str">
        <f t="shared" ca="1" si="256"/>
        <v/>
      </c>
    </row>
    <row r="1490" spans="1:24" x14ac:dyDescent="0.35">
      <c r="A1490" s="3">
        <v>1486</v>
      </c>
      <c r="B1490" s="4"/>
      <c r="C1490" s="4"/>
      <c r="D1490" s="5" t="str">
        <f t="shared" si="247"/>
        <v/>
      </c>
      <c r="E1490" s="4"/>
      <c r="F1490" s="6"/>
      <c r="G1490" s="6"/>
      <c r="H1490" s="7" t="str">
        <f t="shared" ca="1" si="248"/>
        <v/>
      </c>
      <c r="I1490" s="8" t="str">
        <f t="shared" ca="1" si="249"/>
        <v/>
      </c>
      <c r="J1490" s="8" t="str">
        <f>IF(C1490="","",
COUNTIFS(
sales!$C:$C,$C1490,
sales!$E:$E,$E1490,
sales!$H:$H,"&gt;="&amp;$F1490,
sales!$H:$H,"&lt;="&amp;$G1490
))</f>
        <v/>
      </c>
      <c r="K1490" s="9" t="str">
        <f>IF(COUNTIFS(sales!C:C, C1490)=0,"",
_xlfn.MAXIFS(sales!H:H, sales!C:C, C1490))</f>
        <v/>
      </c>
      <c r="L1490" s="4"/>
      <c r="M1490" s="4"/>
      <c r="N1490" s="10" t="str">
        <f>IF(C1490="","",
SUMIFS(
sales!$I:$I,
sales!$C:$C,$C1490,
sales!$E:$E,$E1490,
sales!$H:$H,"&gt;="&amp;$F1490,
sales!$H:$H,"&lt;="&amp;$G1490
))</f>
        <v/>
      </c>
      <c r="O1490" s="10" t="str">
        <f t="shared" si="250"/>
        <v/>
      </c>
      <c r="P1490" s="11" t="str">
        <f t="shared" si="251"/>
        <v/>
      </c>
      <c r="Q1490" s="12" t="str">
        <f t="shared" ca="1" si="252"/>
        <v/>
      </c>
      <c r="R1490" s="100"/>
      <c r="S1490" s="14"/>
      <c r="T1490" s="15" t="str">
        <f t="shared" ca="1" si="253"/>
        <v/>
      </c>
      <c r="U1490" s="15" t="str">
        <f t="shared" ca="1" si="254"/>
        <v/>
      </c>
      <c r="V1490" s="16"/>
      <c r="W1490" s="17" t="str">
        <f t="shared" ca="1" si="255"/>
        <v/>
      </c>
      <c r="X1490" s="18" t="str">
        <f t="shared" ca="1" si="256"/>
        <v/>
      </c>
    </row>
    <row r="1491" spans="1:24" x14ac:dyDescent="0.35">
      <c r="A1491" s="3">
        <v>1487</v>
      </c>
      <c r="B1491" s="4"/>
      <c r="C1491" s="4"/>
      <c r="D1491" s="5" t="str">
        <f t="shared" si="247"/>
        <v/>
      </c>
      <c r="E1491" s="4"/>
      <c r="F1491" s="6"/>
      <c r="G1491" s="6"/>
      <c r="H1491" s="7" t="str">
        <f t="shared" ca="1" si="248"/>
        <v/>
      </c>
      <c r="I1491" s="8" t="str">
        <f t="shared" ca="1" si="249"/>
        <v/>
      </c>
      <c r="J1491" s="8" t="str">
        <f>IF(C1491="","",
COUNTIFS(
sales!$C:$C,$C1491,
sales!$E:$E,$E1491,
sales!$H:$H,"&gt;="&amp;$F1491,
sales!$H:$H,"&lt;="&amp;$G1491
))</f>
        <v/>
      </c>
      <c r="K1491" s="9" t="str">
        <f>IF(COUNTIFS(sales!C:C, C1491)=0,"",
_xlfn.MAXIFS(sales!H:H, sales!C:C, C1491))</f>
        <v/>
      </c>
      <c r="L1491" s="4"/>
      <c r="M1491" s="4"/>
      <c r="N1491" s="10" t="str">
        <f>IF(C1491="","",
SUMIFS(
sales!$I:$I,
sales!$C:$C,$C1491,
sales!$E:$E,$E1491,
sales!$H:$H,"&gt;="&amp;$F1491,
sales!$H:$H,"&lt;="&amp;$G1491
))</f>
        <v/>
      </c>
      <c r="O1491" s="10" t="str">
        <f t="shared" si="250"/>
        <v/>
      </c>
      <c r="P1491" s="11" t="str">
        <f t="shared" si="251"/>
        <v/>
      </c>
      <c r="Q1491" s="12" t="str">
        <f t="shared" ca="1" si="252"/>
        <v/>
      </c>
      <c r="R1491" s="100"/>
      <c r="S1491" s="14"/>
      <c r="T1491" s="15" t="str">
        <f t="shared" ca="1" si="253"/>
        <v/>
      </c>
      <c r="U1491" s="15" t="str">
        <f t="shared" ca="1" si="254"/>
        <v/>
      </c>
      <c r="V1491" s="16"/>
      <c r="W1491" s="17" t="str">
        <f t="shared" ca="1" si="255"/>
        <v/>
      </c>
      <c r="X1491" s="18" t="str">
        <f t="shared" ca="1" si="256"/>
        <v/>
      </c>
    </row>
    <row r="1492" spans="1:24" x14ac:dyDescent="0.35">
      <c r="A1492" s="3">
        <v>1488</v>
      </c>
      <c r="B1492" s="4"/>
      <c r="C1492" s="4"/>
      <c r="D1492" s="5" t="str">
        <f t="shared" si="247"/>
        <v/>
      </c>
      <c r="E1492" s="4"/>
      <c r="F1492" s="6"/>
      <c r="G1492" s="6"/>
      <c r="H1492" s="7" t="str">
        <f t="shared" ca="1" si="248"/>
        <v/>
      </c>
      <c r="I1492" s="8" t="str">
        <f t="shared" ca="1" si="249"/>
        <v/>
      </c>
      <c r="J1492" s="8" t="str">
        <f>IF(C1492="","",
COUNTIFS(
sales!$C:$C,$C1492,
sales!$E:$E,$E1492,
sales!$H:$H,"&gt;="&amp;$F1492,
sales!$H:$H,"&lt;="&amp;$G1492
))</f>
        <v/>
      </c>
      <c r="K1492" s="9" t="str">
        <f>IF(COUNTIFS(sales!C:C, C1492)=0,"",
_xlfn.MAXIFS(sales!H:H, sales!C:C, C1492))</f>
        <v/>
      </c>
      <c r="L1492" s="4"/>
      <c r="M1492" s="4"/>
      <c r="N1492" s="10" t="str">
        <f>IF(C1492="","",
SUMIFS(
sales!$I:$I,
sales!$C:$C,$C1492,
sales!$E:$E,$E1492,
sales!$H:$H,"&gt;="&amp;$F1492,
sales!$H:$H,"&lt;="&amp;$G1492
))</f>
        <v/>
      </c>
      <c r="O1492" s="10" t="str">
        <f t="shared" si="250"/>
        <v/>
      </c>
      <c r="P1492" s="11" t="str">
        <f t="shared" si="251"/>
        <v/>
      </c>
      <c r="Q1492" s="12" t="str">
        <f t="shared" ca="1" si="252"/>
        <v/>
      </c>
      <c r="R1492" s="100"/>
      <c r="S1492" s="14"/>
      <c r="T1492" s="15" t="str">
        <f t="shared" ca="1" si="253"/>
        <v/>
      </c>
      <c r="U1492" s="15" t="str">
        <f t="shared" ca="1" si="254"/>
        <v/>
      </c>
      <c r="V1492" s="16"/>
      <c r="W1492" s="17" t="str">
        <f t="shared" ca="1" si="255"/>
        <v/>
      </c>
      <c r="X1492" s="18" t="str">
        <f t="shared" ca="1" si="256"/>
        <v/>
      </c>
    </row>
    <row r="1493" spans="1:24" x14ac:dyDescent="0.35">
      <c r="A1493" s="3">
        <v>1489</v>
      </c>
      <c r="B1493" s="4"/>
      <c r="C1493" s="4"/>
      <c r="D1493" s="5" t="str">
        <f t="shared" si="247"/>
        <v/>
      </c>
      <c r="E1493" s="4"/>
      <c r="F1493" s="6"/>
      <c r="G1493" s="6"/>
      <c r="H1493" s="7" t="str">
        <f t="shared" ca="1" si="248"/>
        <v/>
      </c>
      <c r="I1493" s="8" t="str">
        <f t="shared" ca="1" si="249"/>
        <v/>
      </c>
      <c r="J1493" s="8" t="str">
        <f>IF(C1493="","",
COUNTIFS(
sales!$C:$C,$C1493,
sales!$E:$E,$E1493,
sales!$H:$H,"&gt;="&amp;$F1493,
sales!$H:$H,"&lt;="&amp;$G1493
))</f>
        <v/>
      </c>
      <c r="K1493" s="9" t="str">
        <f>IF(COUNTIFS(sales!C:C, C1493)=0,"",
_xlfn.MAXIFS(sales!H:H, sales!C:C, C1493))</f>
        <v/>
      </c>
      <c r="L1493" s="4"/>
      <c r="M1493" s="4"/>
      <c r="N1493" s="10" t="str">
        <f>IF(C1493="","",
SUMIFS(
sales!$I:$I,
sales!$C:$C,$C1493,
sales!$E:$E,$E1493,
sales!$H:$H,"&gt;="&amp;$F1493,
sales!$H:$H,"&lt;="&amp;$G1493
))</f>
        <v/>
      </c>
      <c r="O1493" s="10" t="str">
        <f t="shared" si="250"/>
        <v/>
      </c>
      <c r="P1493" s="11" t="str">
        <f t="shared" si="251"/>
        <v/>
      </c>
      <c r="Q1493" s="12" t="str">
        <f t="shared" ca="1" si="252"/>
        <v/>
      </c>
      <c r="R1493" s="100"/>
      <c r="S1493" s="14"/>
      <c r="T1493" s="15" t="str">
        <f t="shared" ca="1" si="253"/>
        <v/>
      </c>
      <c r="U1493" s="15" t="str">
        <f t="shared" ca="1" si="254"/>
        <v/>
      </c>
      <c r="V1493" s="16"/>
      <c r="W1493" s="17" t="str">
        <f t="shared" ca="1" si="255"/>
        <v/>
      </c>
      <c r="X1493" s="18" t="str">
        <f t="shared" ca="1" si="256"/>
        <v/>
      </c>
    </row>
    <row r="1494" spans="1:24" x14ac:dyDescent="0.35">
      <c r="A1494" s="3">
        <v>1490</v>
      </c>
      <c r="B1494" s="4"/>
      <c r="C1494" s="4"/>
      <c r="D1494" s="5" t="str">
        <f t="shared" si="247"/>
        <v/>
      </c>
      <c r="E1494" s="4"/>
      <c r="F1494" s="6"/>
      <c r="G1494" s="6"/>
      <c r="H1494" s="7" t="str">
        <f t="shared" ca="1" si="248"/>
        <v/>
      </c>
      <c r="I1494" s="8" t="str">
        <f t="shared" ca="1" si="249"/>
        <v/>
      </c>
      <c r="J1494" s="8" t="str">
        <f>IF(C1494="","",
COUNTIFS(
sales!$C:$C,$C1494,
sales!$E:$E,$E1494,
sales!$H:$H,"&gt;="&amp;$F1494,
sales!$H:$H,"&lt;="&amp;$G1494
))</f>
        <v/>
      </c>
      <c r="K1494" s="9" t="str">
        <f>IF(COUNTIFS(sales!C:C, C1494)=0,"",
_xlfn.MAXIFS(sales!H:H, sales!C:C, C1494))</f>
        <v/>
      </c>
      <c r="L1494" s="4"/>
      <c r="M1494" s="4"/>
      <c r="N1494" s="10" t="str">
        <f>IF(C1494="","",
SUMIFS(
sales!$I:$I,
sales!$C:$C,$C1494,
sales!$E:$E,$E1494,
sales!$H:$H,"&gt;="&amp;$F1494,
sales!$H:$H,"&lt;="&amp;$G1494
))</f>
        <v/>
      </c>
      <c r="O1494" s="10" t="str">
        <f t="shared" si="250"/>
        <v/>
      </c>
      <c r="P1494" s="11" t="str">
        <f t="shared" si="251"/>
        <v/>
      </c>
      <c r="Q1494" s="12" t="str">
        <f t="shared" ca="1" si="252"/>
        <v/>
      </c>
      <c r="R1494" s="100"/>
      <c r="S1494" s="14"/>
      <c r="T1494" s="15" t="str">
        <f t="shared" ca="1" si="253"/>
        <v/>
      </c>
      <c r="U1494" s="15" t="str">
        <f t="shared" ca="1" si="254"/>
        <v/>
      </c>
      <c r="V1494" s="16"/>
      <c r="W1494" s="17" t="str">
        <f t="shared" ca="1" si="255"/>
        <v/>
      </c>
      <c r="X1494" s="18" t="str">
        <f t="shared" ca="1" si="256"/>
        <v/>
      </c>
    </row>
    <row r="1495" spans="1:24" x14ac:dyDescent="0.35">
      <c r="A1495" s="3">
        <v>1491</v>
      </c>
      <c r="B1495" s="4"/>
      <c r="C1495" s="4"/>
      <c r="D1495" s="5" t="str">
        <f t="shared" si="247"/>
        <v/>
      </c>
      <c r="E1495" s="4"/>
      <c r="F1495" s="6"/>
      <c r="G1495" s="6"/>
      <c r="H1495" s="7" t="str">
        <f t="shared" ca="1" si="248"/>
        <v/>
      </c>
      <c r="I1495" s="8" t="str">
        <f t="shared" ca="1" si="249"/>
        <v/>
      </c>
      <c r="J1495" s="8" t="str">
        <f>IF(C1495="","",
COUNTIFS(
sales!$C:$C,$C1495,
sales!$E:$E,$E1495,
sales!$H:$H,"&gt;="&amp;$F1495,
sales!$H:$H,"&lt;="&amp;$G1495
))</f>
        <v/>
      </c>
      <c r="K1495" s="9" t="str">
        <f>IF(COUNTIFS(sales!C:C, C1495)=0,"",
_xlfn.MAXIFS(sales!H:H, sales!C:C, C1495))</f>
        <v/>
      </c>
      <c r="L1495" s="4"/>
      <c r="M1495" s="4"/>
      <c r="N1495" s="10" t="str">
        <f>IF(C1495="","",
SUMIFS(
sales!$I:$I,
sales!$C:$C,$C1495,
sales!$E:$E,$E1495,
sales!$H:$H,"&gt;="&amp;$F1495,
sales!$H:$H,"&lt;="&amp;$G1495
))</f>
        <v/>
      </c>
      <c r="O1495" s="10" t="str">
        <f t="shared" si="250"/>
        <v/>
      </c>
      <c r="P1495" s="11" t="str">
        <f t="shared" si="251"/>
        <v/>
      </c>
      <c r="Q1495" s="12" t="str">
        <f t="shared" ca="1" si="252"/>
        <v/>
      </c>
      <c r="R1495" s="100"/>
      <c r="S1495" s="14"/>
      <c r="T1495" s="15" t="str">
        <f t="shared" ca="1" si="253"/>
        <v/>
      </c>
      <c r="U1495" s="15" t="str">
        <f t="shared" ca="1" si="254"/>
        <v/>
      </c>
      <c r="V1495" s="16"/>
      <c r="W1495" s="17" t="str">
        <f t="shared" ca="1" si="255"/>
        <v/>
      </c>
      <c r="X1495" s="18" t="str">
        <f t="shared" ca="1" si="256"/>
        <v/>
      </c>
    </row>
    <row r="1496" spans="1:24" x14ac:dyDescent="0.35">
      <c r="A1496" s="3">
        <v>1492</v>
      </c>
      <c r="B1496" s="4"/>
      <c r="C1496" s="4"/>
      <c r="D1496" s="5" t="str">
        <f t="shared" si="247"/>
        <v/>
      </c>
      <c r="E1496" s="4"/>
      <c r="F1496" s="6"/>
      <c r="G1496" s="6"/>
      <c r="H1496" s="7" t="str">
        <f t="shared" ca="1" si="248"/>
        <v/>
      </c>
      <c r="I1496" s="8" t="str">
        <f t="shared" ca="1" si="249"/>
        <v/>
      </c>
      <c r="J1496" s="8" t="str">
        <f>IF(C1496="","",
COUNTIFS(
sales!$C:$C,$C1496,
sales!$E:$E,$E1496,
sales!$H:$H,"&gt;="&amp;$F1496,
sales!$H:$H,"&lt;="&amp;$G1496
))</f>
        <v/>
      </c>
      <c r="K1496" s="9" t="str">
        <f>IF(COUNTIFS(sales!C:C, C1496)=0,"",
_xlfn.MAXIFS(sales!H:H, sales!C:C, C1496))</f>
        <v/>
      </c>
      <c r="L1496" s="4"/>
      <c r="M1496" s="4"/>
      <c r="N1496" s="10" t="str">
        <f>IF(C1496="","",
SUMIFS(
sales!$I:$I,
sales!$C:$C,$C1496,
sales!$E:$E,$E1496,
sales!$H:$H,"&gt;="&amp;$F1496,
sales!$H:$H,"&lt;="&amp;$G1496
))</f>
        <v/>
      </c>
      <c r="O1496" s="10" t="str">
        <f t="shared" si="250"/>
        <v/>
      </c>
      <c r="P1496" s="11" t="str">
        <f t="shared" si="251"/>
        <v/>
      </c>
      <c r="Q1496" s="12" t="str">
        <f t="shared" ca="1" si="252"/>
        <v/>
      </c>
      <c r="R1496" s="100"/>
      <c r="S1496" s="14"/>
      <c r="T1496" s="15" t="str">
        <f t="shared" ca="1" si="253"/>
        <v/>
      </c>
      <c r="U1496" s="15" t="str">
        <f t="shared" ca="1" si="254"/>
        <v/>
      </c>
      <c r="V1496" s="16"/>
      <c r="W1496" s="17" t="str">
        <f t="shared" ca="1" si="255"/>
        <v/>
      </c>
      <c r="X1496" s="18" t="str">
        <f t="shared" ca="1" si="256"/>
        <v/>
      </c>
    </row>
    <row r="1497" spans="1:24" x14ac:dyDescent="0.35">
      <c r="A1497" s="3">
        <v>1493</v>
      </c>
      <c r="B1497" s="4"/>
      <c r="C1497" s="4"/>
      <c r="D1497" s="5" t="str">
        <f t="shared" si="247"/>
        <v/>
      </c>
      <c r="E1497" s="4"/>
      <c r="F1497" s="6"/>
      <c r="G1497" s="6"/>
      <c r="H1497" s="7" t="str">
        <f t="shared" ca="1" si="248"/>
        <v/>
      </c>
      <c r="I1497" s="8" t="str">
        <f t="shared" ca="1" si="249"/>
        <v/>
      </c>
      <c r="J1497" s="8" t="str">
        <f>IF(C1497="","",
COUNTIFS(
sales!$C:$C,$C1497,
sales!$E:$E,$E1497,
sales!$H:$H,"&gt;="&amp;$F1497,
sales!$H:$H,"&lt;="&amp;$G1497
))</f>
        <v/>
      </c>
      <c r="K1497" s="9" t="str">
        <f>IF(COUNTIFS(sales!C:C, C1497)=0,"",
_xlfn.MAXIFS(sales!H:H, sales!C:C, C1497))</f>
        <v/>
      </c>
      <c r="L1497" s="4"/>
      <c r="M1497" s="4"/>
      <c r="N1497" s="10" t="str">
        <f>IF(C1497="","",
SUMIFS(
sales!$I:$I,
sales!$C:$C,$C1497,
sales!$E:$E,$E1497,
sales!$H:$H,"&gt;="&amp;$F1497,
sales!$H:$H,"&lt;="&amp;$G1497
))</f>
        <v/>
      </c>
      <c r="O1497" s="10" t="str">
        <f t="shared" si="250"/>
        <v/>
      </c>
      <c r="P1497" s="11" t="str">
        <f t="shared" si="251"/>
        <v/>
      </c>
      <c r="Q1497" s="12" t="str">
        <f t="shared" ca="1" si="252"/>
        <v/>
      </c>
      <c r="R1497" s="100"/>
      <c r="S1497" s="14"/>
      <c r="T1497" s="15" t="str">
        <f t="shared" ca="1" si="253"/>
        <v/>
      </c>
      <c r="U1497" s="15" t="str">
        <f t="shared" ca="1" si="254"/>
        <v/>
      </c>
      <c r="V1497" s="16"/>
      <c r="W1497" s="17" t="str">
        <f t="shared" ca="1" si="255"/>
        <v/>
      </c>
      <c r="X1497" s="18" t="str">
        <f t="shared" ca="1" si="256"/>
        <v/>
      </c>
    </row>
    <row r="1498" spans="1:24" x14ac:dyDescent="0.35">
      <c r="A1498" s="3">
        <v>1494</v>
      </c>
      <c r="B1498" s="4"/>
      <c r="C1498" s="4"/>
      <c r="D1498" s="5" t="str">
        <f t="shared" si="247"/>
        <v/>
      </c>
      <c r="E1498" s="4"/>
      <c r="F1498" s="6"/>
      <c r="G1498" s="6"/>
      <c r="H1498" s="7" t="str">
        <f t="shared" ca="1" si="248"/>
        <v/>
      </c>
      <c r="I1498" s="8" t="str">
        <f t="shared" ca="1" si="249"/>
        <v/>
      </c>
      <c r="J1498" s="8" t="str">
        <f>IF(C1498="","",
COUNTIFS(
sales!$C:$C,$C1498,
sales!$E:$E,$E1498,
sales!$H:$H,"&gt;="&amp;$F1498,
sales!$H:$H,"&lt;="&amp;$G1498
))</f>
        <v/>
      </c>
      <c r="K1498" s="9" t="str">
        <f>IF(COUNTIFS(sales!C:C, C1498)=0,"",
_xlfn.MAXIFS(sales!H:H, sales!C:C, C1498))</f>
        <v/>
      </c>
      <c r="L1498" s="4"/>
      <c r="M1498" s="4"/>
      <c r="N1498" s="10" t="str">
        <f>IF(C1498="","",
SUMIFS(
sales!$I:$I,
sales!$C:$C,$C1498,
sales!$E:$E,$E1498,
sales!$H:$H,"&gt;="&amp;$F1498,
sales!$H:$H,"&lt;="&amp;$G1498
))</f>
        <v/>
      </c>
      <c r="O1498" s="10" t="str">
        <f t="shared" si="250"/>
        <v/>
      </c>
      <c r="P1498" s="11" t="str">
        <f t="shared" si="251"/>
        <v/>
      </c>
      <c r="Q1498" s="12" t="str">
        <f t="shared" ca="1" si="252"/>
        <v/>
      </c>
      <c r="R1498" s="100"/>
      <c r="S1498" s="14"/>
      <c r="T1498" s="15" t="str">
        <f t="shared" ca="1" si="253"/>
        <v/>
      </c>
      <c r="U1498" s="15" t="str">
        <f t="shared" ca="1" si="254"/>
        <v/>
      </c>
      <c r="V1498" s="16"/>
      <c r="W1498" s="17" t="str">
        <f t="shared" ca="1" si="255"/>
        <v/>
      </c>
      <c r="X1498" s="18" t="str">
        <f t="shared" ca="1" si="256"/>
        <v/>
      </c>
    </row>
    <row r="1499" spans="1:24" x14ac:dyDescent="0.35">
      <c r="A1499" s="3">
        <v>1495</v>
      </c>
      <c r="B1499" s="4"/>
      <c r="C1499" s="4"/>
      <c r="D1499" s="5" t="str">
        <f t="shared" si="247"/>
        <v/>
      </c>
      <c r="E1499" s="4"/>
      <c r="F1499" s="6"/>
      <c r="G1499" s="6"/>
      <c r="H1499" s="7" t="str">
        <f t="shared" ca="1" si="248"/>
        <v/>
      </c>
      <c r="I1499" s="8" t="str">
        <f t="shared" ca="1" si="249"/>
        <v/>
      </c>
      <c r="J1499" s="8" t="str">
        <f>IF(C1499="","",
COUNTIFS(
sales!$C:$C,$C1499,
sales!$E:$E,$E1499,
sales!$H:$H,"&gt;="&amp;$F1499,
sales!$H:$H,"&lt;="&amp;$G1499
))</f>
        <v/>
      </c>
      <c r="K1499" s="9" t="str">
        <f>IF(COUNTIFS(sales!C:C, C1499)=0,"",
_xlfn.MAXIFS(sales!H:H, sales!C:C, C1499))</f>
        <v/>
      </c>
      <c r="L1499" s="4"/>
      <c r="M1499" s="4"/>
      <c r="N1499" s="10" t="str">
        <f>IF(C1499="","",
SUMIFS(
sales!$I:$I,
sales!$C:$C,$C1499,
sales!$E:$E,$E1499,
sales!$H:$H,"&gt;="&amp;$F1499,
sales!$H:$H,"&lt;="&amp;$G1499
))</f>
        <v/>
      </c>
      <c r="O1499" s="10" t="str">
        <f t="shared" si="250"/>
        <v/>
      </c>
      <c r="P1499" s="11" t="str">
        <f t="shared" si="251"/>
        <v/>
      </c>
      <c r="Q1499" s="12" t="str">
        <f t="shared" ca="1" si="252"/>
        <v/>
      </c>
      <c r="R1499" s="100"/>
      <c r="S1499" s="14"/>
      <c r="T1499" s="15" t="str">
        <f t="shared" ca="1" si="253"/>
        <v/>
      </c>
      <c r="U1499" s="15" t="str">
        <f t="shared" ca="1" si="254"/>
        <v/>
      </c>
      <c r="V1499" s="16"/>
      <c r="W1499" s="17" t="str">
        <f t="shared" ca="1" si="255"/>
        <v/>
      </c>
      <c r="X1499" s="18" t="str">
        <f t="shared" ca="1" si="256"/>
        <v/>
      </c>
    </row>
    <row r="1500" spans="1:24" x14ac:dyDescent="0.35">
      <c r="A1500" s="3">
        <v>1496</v>
      </c>
      <c r="B1500" s="4"/>
      <c r="C1500" s="4"/>
      <c r="D1500" s="5" t="str">
        <f t="shared" si="247"/>
        <v/>
      </c>
      <c r="E1500" s="4"/>
      <c r="F1500" s="6"/>
      <c r="G1500" s="6"/>
      <c r="H1500" s="7" t="str">
        <f t="shared" ca="1" si="248"/>
        <v/>
      </c>
      <c r="I1500" s="8" t="str">
        <f t="shared" ca="1" si="249"/>
        <v/>
      </c>
      <c r="J1500" s="8" t="str">
        <f>IF(C1500="","",
COUNTIFS(
sales!$C:$C,$C1500,
sales!$E:$E,$E1500,
sales!$H:$H,"&gt;="&amp;$F1500,
sales!$H:$H,"&lt;="&amp;$G1500
))</f>
        <v/>
      </c>
      <c r="K1500" s="9" t="str">
        <f>IF(COUNTIFS(sales!C:C, C1500)=0,"",
_xlfn.MAXIFS(sales!H:H, sales!C:C, C1500))</f>
        <v/>
      </c>
      <c r="L1500" s="4"/>
      <c r="M1500" s="4"/>
      <c r="N1500" s="10" t="str">
        <f>IF(C1500="","",
SUMIFS(
sales!$I:$I,
sales!$C:$C,$C1500,
sales!$E:$E,$E1500,
sales!$H:$H,"&gt;="&amp;$F1500,
sales!$H:$H,"&lt;="&amp;$G1500
))</f>
        <v/>
      </c>
      <c r="O1500" s="10" t="str">
        <f t="shared" si="250"/>
        <v/>
      </c>
      <c r="P1500" s="11" t="str">
        <f t="shared" si="251"/>
        <v/>
      </c>
      <c r="Q1500" s="12" t="str">
        <f t="shared" ca="1" si="252"/>
        <v/>
      </c>
      <c r="R1500" s="100"/>
      <c r="S1500" s="14"/>
      <c r="T1500" s="15" t="str">
        <f t="shared" ca="1" si="253"/>
        <v/>
      </c>
      <c r="U1500" s="15" t="str">
        <f t="shared" ca="1" si="254"/>
        <v/>
      </c>
      <c r="V1500" s="16"/>
      <c r="W1500" s="17" t="str">
        <f t="shared" ca="1" si="255"/>
        <v/>
      </c>
      <c r="X1500" s="18" t="str">
        <f t="shared" ca="1" si="256"/>
        <v/>
      </c>
    </row>
    <row r="1501" spans="1:24" x14ac:dyDescent="0.35">
      <c r="A1501" s="3">
        <v>1497</v>
      </c>
      <c r="B1501" s="4"/>
      <c r="C1501" s="4"/>
      <c r="D1501" s="5" t="str">
        <f t="shared" si="247"/>
        <v/>
      </c>
      <c r="E1501" s="4"/>
      <c r="F1501" s="6"/>
      <c r="G1501" s="6"/>
      <c r="H1501" s="7" t="str">
        <f t="shared" ca="1" si="248"/>
        <v/>
      </c>
      <c r="I1501" s="8" t="str">
        <f t="shared" ca="1" si="249"/>
        <v/>
      </c>
      <c r="J1501" s="8" t="str">
        <f>IF(C1501="","",
COUNTIFS(
sales!$C:$C,$C1501,
sales!$E:$E,$E1501,
sales!$H:$H,"&gt;="&amp;$F1501,
sales!$H:$H,"&lt;="&amp;$G1501
))</f>
        <v/>
      </c>
      <c r="K1501" s="9" t="str">
        <f>IF(COUNTIFS(sales!C:C, C1501)=0,"",
_xlfn.MAXIFS(sales!H:H, sales!C:C, C1501))</f>
        <v/>
      </c>
      <c r="L1501" s="4"/>
      <c r="M1501" s="4"/>
      <c r="N1501" s="10" t="str">
        <f>IF(C1501="","",
SUMIFS(
sales!$I:$I,
sales!$C:$C,$C1501,
sales!$E:$E,$E1501,
sales!$H:$H,"&gt;="&amp;$F1501,
sales!$H:$H,"&lt;="&amp;$G1501
))</f>
        <v/>
      </c>
      <c r="O1501" s="10" t="str">
        <f t="shared" si="250"/>
        <v/>
      </c>
      <c r="P1501" s="11" t="str">
        <f t="shared" si="251"/>
        <v/>
      </c>
      <c r="Q1501" s="12" t="str">
        <f t="shared" ca="1" si="252"/>
        <v/>
      </c>
      <c r="R1501" s="100"/>
      <c r="S1501" s="14"/>
      <c r="T1501" s="15" t="str">
        <f t="shared" ca="1" si="253"/>
        <v/>
      </c>
      <c r="U1501" s="15" t="str">
        <f t="shared" ca="1" si="254"/>
        <v/>
      </c>
      <c r="V1501" s="16"/>
      <c r="W1501" s="17" t="str">
        <f t="shared" ca="1" si="255"/>
        <v/>
      </c>
      <c r="X1501" s="18" t="str">
        <f t="shared" ca="1" si="256"/>
        <v/>
      </c>
    </row>
    <row r="1502" spans="1:24" x14ac:dyDescent="0.35">
      <c r="A1502" s="3">
        <v>1498</v>
      </c>
      <c r="B1502" s="4"/>
      <c r="C1502" s="4"/>
      <c r="D1502" s="5" t="str">
        <f t="shared" si="247"/>
        <v/>
      </c>
      <c r="E1502" s="4"/>
      <c r="F1502" s="6"/>
      <c r="G1502" s="6"/>
      <c r="H1502" s="7" t="str">
        <f t="shared" ca="1" si="248"/>
        <v/>
      </c>
      <c r="I1502" s="8" t="str">
        <f t="shared" ca="1" si="249"/>
        <v/>
      </c>
      <c r="J1502" s="8" t="str">
        <f>IF(C1502="","",
COUNTIFS(
sales!$C:$C,$C1502,
sales!$E:$E,$E1502,
sales!$H:$H,"&gt;="&amp;$F1502,
sales!$H:$H,"&lt;="&amp;$G1502
))</f>
        <v/>
      </c>
      <c r="K1502" s="9" t="str">
        <f>IF(COUNTIFS(sales!C:C, C1502)=0,"",
_xlfn.MAXIFS(sales!H:H, sales!C:C, C1502))</f>
        <v/>
      </c>
      <c r="L1502" s="4"/>
      <c r="M1502" s="4"/>
      <c r="N1502" s="10" t="str">
        <f>IF(C1502="","",
SUMIFS(
sales!$I:$I,
sales!$C:$C,$C1502,
sales!$E:$E,$E1502,
sales!$H:$H,"&gt;="&amp;$F1502,
sales!$H:$H,"&lt;="&amp;$G1502
))</f>
        <v/>
      </c>
      <c r="O1502" s="10" t="str">
        <f t="shared" si="250"/>
        <v/>
      </c>
      <c r="P1502" s="11" t="str">
        <f t="shared" si="251"/>
        <v/>
      </c>
      <c r="Q1502" s="12" t="str">
        <f t="shared" ca="1" si="252"/>
        <v/>
      </c>
      <c r="R1502" s="100"/>
      <c r="S1502" s="14"/>
      <c r="T1502" s="15" t="str">
        <f t="shared" ca="1" si="253"/>
        <v/>
      </c>
      <c r="U1502" s="15" t="str">
        <f t="shared" ca="1" si="254"/>
        <v/>
      </c>
      <c r="V1502" s="16"/>
      <c r="W1502" s="17" t="str">
        <f t="shared" ca="1" si="255"/>
        <v/>
      </c>
      <c r="X1502" s="18" t="str">
        <f t="shared" ca="1" si="256"/>
        <v/>
      </c>
    </row>
    <row r="1503" spans="1:24" x14ac:dyDescent="0.35">
      <c r="A1503" s="3">
        <v>1499</v>
      </c>
      <c r="B1503" s="4"/>
      <c r="C1503" s="4"/>
      <c r="D1503" s="5" t="str">
        <f t="shared" si="247"/>
        <v/>
      </c>
      <c r="E1503" s="4"/>
      <c r="F1503" s="6"/>
      <c r="G1503" s="6"/>
      <c r="H1503" s="7" t="str">
        <f t="shared" ca="1" si="248"/>
        <v/>
      </c>
      <c r="I1503" s="8" t="str">
        <f t="shared" ca="1" si="249"/>
        <v/>
      </c>
      <c r="J1503" s="8" t="str">
        <f>IF(C1503="","",
COUNTIFS(
sales!$C:$C,$C1503,
sales!$E:$E,$E1503,
sales!$H:$H,"&gt;="&amp;$F1503,
sales!$H:$H,"&lt;="&amp;$G1503
))</f>
        <v/>
      </c>
      <c r="K1503" s="9" t="str">
        <f>IF(COUNTIFS(sales!C:C, C1503)=0,"",
_xlfn.MAXIFS(sales!H:H, sales!C:C, C1503))</f>
        <v/>
      </c>
      <c r="L1503" s="4"/>
      <c r="M1503" s="4"/>
      <c r="N1503" s="10" t="str">
        <f>IF(C1503="","",
SUMIFS(
sales!$I:$I,
sales!$C:$C,$C1503,
sales!$E:$E,$E1503,
sales!$H:$H,"&gt;="&amp;$F1503,
sales!$H:$H,"&lt;="&amp;$G1503
))</f>
        <v/>
      </c>
      <c r="O1503" s="10" t="str">
        <f t="shared" si="250"/>
        <v/>
      </c>
      <c r="P1503" s="11" t="str">
        <f t="shared" si="251"/>
        <v/>
      </c>
      <c r="Q1503" s="12" t="str">
        <f t="shared" ca="1" si="252"/>
        <v/>
      </c>
      <c r="R1503" s="100"/>
      <c r="S1503" s="14"/>
      <c r="T1503" s="15" t="str">
        <f t="shared" ca="1" si="253"/>
        <v/>
      </c>
      <c r="U1503" s="15" t="str">
        <f t="shared" ca="1" si="254"/>
        <v/>
      </c>
      <c r="V1503" s="16"/>
      <c r="W1503" s="17" t="str">
        <f t="shared" ca="1" si="255"/>
        <v/>
      </c>
      <c r="X1503" s="18" t="str">
        <f t="shared" ca="1" si="256"/>
        <v/>
      </c>
    </row>
    <row r="1504" spans="1:24" x14ac:dyDescent="0.35">
      <c r="A1504" s="3">
        <v>1500</v>
      </c>
      <c r="B1504" s="4"/>
      <c r="C1504" s="4"/>
      <c r="D1504" s="5" t="str">
        <f t="shared" si="247"/>
        <v/>
      </c>
      <c r="E1504" s="4"/>
      <c r="F1504" s="6"/>
      <c r="G1504" s="6"/>
      <c r="H1504" s="7" t="str">
        <f t="shared" ca="1" si="248"/>
        <v/>
      </c>
      <c r="I1504" s="8" t="str">
        <f t="shared" ca="1" si="249"/>
        <v/>
      </c>
      <c r="J1504" s="8" t="str">
        <f>IF(C1504="","",
COUNTIFS(
sales!$C:$C,$C1504,
sales!$E:$E,$E1504,
sales!$H:$H,"&gt;="&amp;$F1504,
sales!$H:$H,"&lt;="&amp;$G1504
))</f>
        <v/>
      </c>
      <c r="K1504" s="9" t="str">
        <f>IF(COUNTIFS(sales!C:C, C1504)=0,"",
_xlfn.MAXIFS(sales!H:H, sales!C:C, C1504))</f>
        <v/>
      </c>
      <c r="L1504" s="4"/>
      <c r="M1504" s="4"/>
      <c r="N1504" s="10" t="str">
        <f>IF(C1504="","",
SUMIFS(
sales!$I:$I,
sales!$C:$C,$C1504,
sales!$E:$E,$E1504,
sales!$H:$H,"&gt;="&amp;$F1504,
sales!$H:$H,"&lt;="&amp;$G1504
))</f>
        <v/>
      </c>
      <c r="O1504" s="10" t="str">
        <f t="shared" si="250"/>
        <v/>
      </c>
      <c r="P1504" s="11" t="str">
        <f t="shared" si="251"/>
        <v/>
      </c>
      <c r="Q1504" s="12" t="str">
        <f t="shared" ca="1" si="252"/>
        <v/>
      </c>
      <c r="R1504" s="100"/>
      <c r="S1504" s="14"/>
      <c r="T1504" s="15" t="str">
        <f t="shared" ca="1" si="253"/>
        <v/>
      </c>
      <c r="U1504" s="15" t="str">
        <f t="shared" ca="1" si="254"/>
        <v/>
      </c>
      <c r="V1504" s="16"/>
      <c r="W1504" s="17" t="str">
        <f t="shared" ca="1" si="255"/>
        <v/>
      </c>
      <c r="X1504" s="18" t="str">
        <f t="shared" ca="1" si="256"/>
        <v/>
      </c>
    </row>
    <row r="1505" spans="1:24" x14ac:dyDescent="0.35">
      <c r="A1505" s="3">
        <v>1501</v>
      </c>
      <c r="B1505" s="4"/>
      <c r="C1505" s="4"/>
      <c r="D1505" s="5" t="str">
        <f t="shared" si="247"/>
        <v/>
      </c>
      <c r="E1505" s="4"/>
      <c r="F1505" s="6"/>
      <c r="G1505" s="6"/>
      <c r="H1505" s="7" t="str">
        <f t="shared" ca="1" si="248"/>
        <v/>
      </c>
      <c r="I1505" s="8" t="str">
        <f t="shared" ca="1" si="249"/>
        <v/>
      </c>
      <c r="J1505" s="8" t="str">
        <f>IF(C1505="","",
COUNTIFS(
sales!$C:$C,$C1505,
sales!$E:$E,$E1505,
sales!$H:$H,"&gt;="&amp;$F1505,
sales!$H:$H,"&lt;="&amp;$G1505
))</f>
        <v/>
      </c>
      <c r="K1505" s="9" t="str">
        <f>IF(COUNTIFS(sales!C:C, C1505)=0,"",
_xlfn.MAXIFS(sales!H:H, sales!C:C, C1505))</f>
        <v/>
      </c>
      <c r="L1505" s="4"/>
      <c r="M1505" s="4"/>
      <c r="N1505" s="10" t="str">
        <f>IF(C1505="","",
SUMIFS(
sales!$I:$I,
sales!$C:$C,$C1505,
sales!$E:$E,$E1505,
sales!$H:$H,"&gt;="&amp;$F1505,
sales!$H:$H,"&lt;="&amp;$G1505
))</f>
        <v/>
      </c>
      <c r="O1505" s="10" t="str">
        <f t="shared" si="250"/>
        <v/>
      </c>
      <c r="P1505" s="11" t="str">
        <f t="shared" si="251"/>
        <v/>
      </c>
      <c r="Q1505" s="12" t="str">
        <f t="shared" ca="1" si="252"/>
        <v/>
      </c>
      <c r="R1505" s="100"/>
      <c r="S1505" s="14"/>
      <c r="T1505" s="15" t="str">
        <f t="shared" ca="1" si="253"/>
        <v/>
      </c>
      <c r="U1505" s="15" t="str">
        <f t="shared" ca="1" si="254"/>
        <v/>
      </c>
      <c r="V1505" s="16"/>
      <c r="W1505" s="17" t="str">
        <f t="shared" ca="1" si="255"/>
        <v/>
      </c>
      <c r="X1505" s="18" t="str">
        <f t="shared" ca="1" si="256"/>
        <v/>
      </c>
    </row>
    <row r="1506" spans="1:24" x14ac:dyDescent="0.35">
      <c r="A1506" s="3">
        <v>1502</v>
      </c>
      <c r="B1506" s="4"/>
      <c r="C1506" s="4"/>
      <c r="D1506" s="5" t="str">
        <f t="shared" si="247"/>
        <v/>
      </c>
      <c r="E1506" s="4"/>
      <c r="F1506" s="6"/>
      <c r="G1506" s="6"/>
      <c r="H1506" s="7" t="str">
        <f t="shared" ca="1" si="248"/>
        <v/>
      </c>
      <c r="I1506" s="8" t="str">
        <f t="shared" ca="1" si="249"/>
        <v/>
      </c>
      <c r="J1506" s="8" t="str">
        <f>IF(C1506="","",
COUNTIFS(
sales!$C:$C,$C1506,
sales!$E:$E,$E1506,
sales!$H:$H,"&gt;="&amp;$F1506,
sales!$H:$H,"&lt;="&amp;$G1506
))</f>
        <v/>
      </c>
      <c r="K1506" s="9" t="str">
        <f>IF(COUNTIFS(sales!C:C, C1506)=0,"",
_xlfn.MAXIFS(sales!H:H, sales!C:C, C1506))</f>
        <v/>
      </c>
      <c r="L1506" s="4"/>
      <c r="M1506" s="4"/>
      <c r="N1506" s="10" t="str">
        <f>IF(C1506="","",
SUMIFS(
sales!$I:$I,
sales!$C:$C,$C1506,
sales!$E:$E,$E1506,
sales!$H:$H,"&gt;="&amp;$F1506,
sales!$H:$H,"&lt;="&amp;$G1506
))</f>
        <v/>
      </c>
      <c r="O1506" s="10" t="str">
        <f t="shared" si="250"/>
        <v/>
      </c>
      <c r="P1506" s="11" t="str">
        <f t="shared" si="251"/>
        <v/>
      </c>
      <c r="Q1506" s="12" t="str">
        <f t="shared" ca="1" si="252"/>
        <v/>
      </c>
      <c r="R1506" s="100"/>
      <c r="S1506" s="14"/>
      <c r="T1506" s="15" t="str">
        <f t="shared" ca="1" si="253"/>
        <v/>
      </c>
      <c r="U1506" s="15" t="str">
        <f t="shared" ca="1" si="254"/>
        <v/>
      </c>
      <c r="V1506" s="16"/>
      <c r="W1506" s="17" t="str">
        <f t="shared" ca="1" si="255"/>
        <v/>
      </c>
      <c r="X1506" s="18" t="str">
        <f t="shared" ca="1" si="256"/>
        <v/>
      </c>
    </row>
    <row r="1507" spans="1:24" x14ac:dyDescent="0.35">
      <c r="A1507" s="3">
        <v>1503</v>
      </c>
      <c r="B1507" s="4"/>
      <c r="C1507" s="4"/>
      <c r="D1507" s="5" t="str">
        <f t="shared" si="247"/>
        <v/>
      </c>
      <c r="E1507" s="4"/>
      <c r="F1507" s="6"/>
      <c r="G1507" s="6"/>
      <c r="H1507" s="7" t="str">
        <f t="shared" ca="1" si="248"/>
        <v/>
      </c>
      <c r="I1507" s="8" t="str">
        <f t="shared" ca="1" si="249"/>
        <v/>
      </c>
      <c r="J1507" s="8" t="str">
        <f>IF(C1507="","",
COUNTIFS(
sales!$C:$C,$C1507,
sales!$E:$E,$E1507,
sales!$H:$H,"&gt;="&amp;$F1507,
sales!$H:$H,"&lt;="&amp;$G1507
))</f>
        <v/>
      </c>
      <c r="K1507" s="9" t="str">
        <f>IF(COUNTIFS(sales!C:C, C1507)=0,"",
_xlfn.MAXIFS(sales!H:H, sales!C:C, C1507))</f>
        <v/>
      </c>
      <c r="L1507" s="4"/>
      <c r="M1507" s="4"/>
      <c r="N1507" s="10" t="str">
        <f>IF(C1507="","",
SUMIFS(
sales!$I:$I,
sales!$C:$C,$C1507,
sales!$E:$E,$E1507,
sales!$H:$H,"&gt;="&amp;$F1507,
sales!$H:$H,"&lt;="&amp;$G1507
))</f>
        <v/>
      </c>
      <c r="O1507" s="10" t="str">
        <f t="shared" si="250"/>
        <v/>
      </c>
      <c r="P1507" s="11" t="str">
        <f t="shared" si="251"/>
        <v/>
      </c>
      <c r="Q1507" s="12" t="str">
        <f t="shared" ca="1" si="252"/>
        <v/>
      </c>
      <c r="R1507" s="100"/>
      <c r="S1507" s="14"/>
      <c r="T1507" s="15" t="str">
        <f t="shared" ca="1" si="253"/>
        <v/>
      </c>
      <c r="U1507" s="15" t="str">
        <f t="shared" ca="1" si="254"/>
        <v/>
      </c>
      <c r="V1507" s="16"/>
      <c r="W1507" s="17" t="str">
        <f t="shared" ca="1" si="255"/>
        <v/>
      </c>
      <c r="X1507" s="18" t="str">
        <f t="shared" ca="1" si="256"/>
        <v/>
      </c>
    </row>
    <row r="1508" spans="1:24" x14ac:dyDescent="0.35">
      <c r="A1508" s="3">
        <v>1504</v>
      </c>
      <c r="B1508" s="4"/>
      <c r="C1508" s="4"/>
      <c r="D1508" s="5" t="str">
        <f t="shared" si="247"/>
        <v/>
      </c>
      <c r="E1508" s="4"/>
      <c r="F1508" s="6"/>
      <c r="G1508" s="6"/>
      <c r="H1508" s="7" t="str">
        <f t="shared" ca="1" si="248"/>
        <v/>
      </c>
      <c r="I1508" s="8" t="str">
        <f t="shared" ca="1" si="249"/>
        <v/>
      </c>
      <c r="J1508" s="8" t="str">
        <f>IF(C1508="","",
COUNTIFS(
sales!$C:$C,$C1508,
sales!$E:$E,$E1508,
sales!$H:$H,"&gt;="&amp;$F1508,
sales!$H:$H,"&lt;="&amp;$G1508
))</f>
        <v/>
      </c>
      <c r="K1508" s="9" t="str">
        <f>IF(COUNTIFS(sales!C:C, C1508)=0,"",
_xlfn.MAXIFS(sales!H:H, sales!C:C, C1508))</f>
        <v/>
      </c>
      <c r="L1508" s="4"/>
      <c r="M1508" s="4"/>
      <c r="N1508" s="10" t="str">
        <f>IF(C1508="","",
SUMIFS(
sales!$I:$I,
sales!$C:$C,$C1508,
sales!$E:$E,$E1508,
sales!$H:$H,"&gt;="&amp;$F1508,
sales!$H:$H,"&lt;="&amp;$G1508
))</f>
        <v/>
      </c>
      <c r="O1508" s="10" t="str">
        <f t="shared" si="250"/>
        <v/>
      </c>
      <c r="P1508" s="11" t="str">
        <f t="shared" si="251"/>
        <v/>
      </c>
      <c r="Q1508" s="12" t="str">
        <f t="shared" ca="1" si="252"/>
        <v/>
      </c>
      <c r="R1508" s="100"/>
      <c r="S1508" s="14"/>
      <c r="T1508" s="15" t="str">
        <f t="shared" ca="1" si="253"/>
        <v/>
      </c>
      <c r="U1508" s="15" t="str">
        <f t="shared" ca="1" si="254"/>
        <v/>
      </c>
      <c r="V1508" s="16"/>
      <c r="W1508" s="17" t="str">
        <f t="shared" ca="1" si="255"/>
        <v/>
      </c>
      <c r="X1508" s="18" t="str">
        <f t="shared" ca="1" si="256"/>
        <v/>
      </c>
    </row>
    <row r="1509" spans="1:24" x14ac:dyDescent="0.35">
      <c r="A1509" s="3">
        <v>1505</v>
      </c>
      <c r="B1509" s="4"/>
      <c r="C1509" s="4"/>
      <c r="D1509" s="5" t="str">
        <f t="shared" si="247"/>
        <v/>
      </c>
      <c r="E1509" s="4"/>
      <c r="F1509" s="6"/>
      <c r="G1509" s="6"/>
      <c r="H1509" s="7" t="str">
        <f t="shared" ca="1" si="248"/>
        <v/>
      </c>
      <c r="I1509" s="8" t="str">
        <f t="shared" ca="1" si="249"/>
        <v/>
      </c>
      <c r="J1509" s="8" t="str">
        <f>IF(C1509="","",
COUNTIFS(
sales!$C:$C,$C1509,
sales!$E:$E,$E1509,
sales!$H:$H,"&gt;="&amp;$F1509,
sales!$H:$H,"&lt;="&amp;$G1509
))</f>
        <v/>
      </c>
      <c r="K1509" s="9" t="str">
        <f>IF(COUNTIFS(sales!C:C, C1509)=0,"",
_xlfn.MAXIFS(sales!H:H, sales!C:C, C1509))</f>
        <v/>
      </c>
      <c r="L1509" s="4"/>
      <c r="M1509" s="4"/>
      <c r="N1509" s="10" t="str">
        <f>IF(C1509="","",
SUMIFS(
sales!$I:$I,
sales!$C:$C,$C1509,
sales!$E:$E,$E1509,
sales!$H:$H,"&gt;="&amp;$F1509,
sales!$H:$H,"&lt;="&amp;$G1509
))</f>
        <v/>
      </c>
      <c r="O1509" s="10" t="str">
        <f t="shared" si="250"/>
        <v/>
      </c>
      <c r="P1509" s="11" t="str">
        <f t="shared" si="251"/>
        <v/>
      </c>
      <c r="Q1509" s="12" t="str">
        <f t="shared" ca="1" si="252"/>
        <v/>
      </c>
      <c r="R1509" s="100"/>
      <c r="S1509" s="14"/>
      <c r="T1509" s="15" t="str">
        <f t="shared" ca="1" si="253"/>
        <v/>
      </c>
      <c r="U1509" s="15" t="str">
        <f t="shared" ca="1" si="254"/>
        <v/>
      </c>
      <c r="V1509" s="16"/>
      <c r="W1509" s="17" t="str">
        <f t="shared" ca="1" si="255"/>
        <v/>
      </c>
      <c r="X1509" s="18" t="str">
        <f t="shared" ca="1" si="256"/>
        <v/>
      </c>
    </row>
    <row r="1510" spans="1:24" x14ac:dyDescent="0.35">
      <c r="A1510" s="3">
        <v>1506</v>
      </c>
      <c r="B1510" s="4"/>
      <c r="C1510" s="4"/>
      <c r="D1510" s="5" t="str">
        <f t="shared" si="247"/>
        <v/>
      </c>
      <c r="E1510" s="4"/>
      <c r="F1510" s="6"/>
      <c r="G1510" s="6"/>
      <c r="H1510" s="7" t="str">
        <f t="shared" ca="1" si="248"/>
        <v/>
      </c>
      <c r="I1510" s="8" t="str">
        <f t="shared" ca="1" si="249"/>
        <v/>
      </c>
      <c r="J1510" s="8" t="str">
        <f>IF(C1510="","",
COUNTIFS(
sales!$C:$C,$C1510,
sales!$E:$E,$E1510,
sales!$H:$H,"&gt;="&amp;$F1510,
sales!$H:$H,"&lt;="&amp;$G1510
))</f>
        <v/>
      </c>
      <c r="K1510" s="9" t="str">
        <f>IF(COUNTIFS(sales!C:C, C1510)=0,"",
_xlfn.MAXIFS(sales!H:H, sales!C:C, C1510))</f>
        <v/>
      </c>
      <c r="L1510" s="4"/>
      <c r="M1510" s="4"/>
      <c r="N1510" s="10" t="str">
        <f>IF(C1510="","",
SUMIFS(
sales!$I:$I,
sales!$C:$C,$C1510,
sales!$E:$E,$E1510,
sales!$H:$H,"&gt;="&amp;$F1510,
sales!$H:$H,"&lt;="&amp;$G1510
))</f>
        <v/>
      </c>
      <c r="O1510" s="10" t="str">
        <f t="shared" si="250"/>
        <v/>
      </c>
      <c r="P1510" s="11" t="str">
        <f t="shared" si="251"/>
        <v/>
      </c>
      <c r="Q1510" s="12" t="str">
        <f t="shared" ca="1" si="252"/>
        <v/>
      </c>
      <c r="R1510" s="100"/>
      <c r="S1510" s="14"/>
      <c r="T1510" s="15" t="str">
        <f t="shared" ca="1" si="253"/>
        <v/>
      </c>
      <c r="U1510" s="15" t="str">
        <f t="shared" ca="1" si="254"/>
        <v/>
      </c>
      <c r="V1510" s="16"/>
      <c r="W1510" s="17" t="str">
        <f t="shared" ca="1" si="255"/>
        <v/>
      </c>
      <c r="X1510" s="18" t="str">
        <f t="shared" ca="1" si="256"/>
        <v/>
      </c>
    </row>
    <row r="1511" spans="1:24" x14ac:dyDescent="0.35">
      <c r="A1511" s="3">
        <v>1507</v>
      </c>
      <c r="B1511" s="4"/>
      <c r="C1511" s="4"/>
      <c r="D1511" s="5" t="str">
        <f t="shared" si="247"/>
        <v/>
      </c>
      <c r="E1511" s="4"/>
      <c r="F1511" s="6"/>
      <c r="G1511" s="6"/>
      <c r="H1511" s="7" t="str">
        <f t="shared" ca="1" si="248"/>
        <v/>
      </c>
      <c r="I1511" s="8" t="str">
        <f t="shared" ca="1" si="249"/>
        <v/>
      </c>
      <c r="J1511" s="8" t="str">
        <f>IF(C1511="","",
COUNTIFS(
sales!$C:$C,$C1511,
sales!$E:$E,$E1511,
sales!$H:$H,"&gt;="&amp;$F1511,
sales!$H:$H,"&lt;="&amp;$G1511
))</f>
        <v/>
      </c>
      <c r="K1511" s="9" t="str">
        <f>IF(COUNTIFS(sales!C:C, C1511)=0,"",
_xlfn.MAXIFS(sales!H:H, sales!C:C, C1511))</f>
        <v/>
      </c>
      <c r="L1511" s="4"/>
      <c r="M1511" s="4"/>
      <c r="N1511" s="10" t="str">
        <f>IF(C1511="","",
SUMIFS(
sales!$I:$I,
sales!$C:$C,$C1511,
sales!$E:$E,$E1511,
sales!$H:$H,"&gt;="&amp;$F1511,
sales!$H:$H,"&lt;="&amp;$G1511
))</f>
        <v/>
      </c>
      <c r="O1511" s="10" t="str">
        <f t="shared" si="250"/>
        <v/>
      </c>
      <c r="P1511" s="11" t="str">
        <f t="shared" si="251"/>
        <v/>
      </c>
      <c r="Q1511" s="12" t="str">
        <f t="shared" ca="1" si="252"/>
        <v/>
      </c>
      <c r="R1511" s="100"/>
      <c r="S1511" s="14"/>
      <c r="T1511" s="15" t="str">
        <f t="shared" ca="1" si="253"/>
        <v/>
      </c>
      <c r="U1511" s="15" t="str">
        <f t="shared" ca="1" si="254"/>
        <v/>
      </c>
      <c r="V1511" s="16"/>
      <c r="W1511" s="17" t="str">
        <f t="shared" ca="1" si="255"/>
        <v/>
      </c>
      <c r="X1511" s="18" t="str">
        <f t="shared" ca="1" si="256"/>
        <v/>
      </c>
    </row>
    <row r="1512" spans="1:24" x14ac:dyDescent="0.35">
      <c r="A1512" s="3">
        <v>1508</v>
      </c>
      <c r="B1512" s="4"/>
      <c r="C1512" s="4"/>
      <c r="D1512" s="5" t="str">
        <f t="shared" si="247"/>
        <v/>
      </c>
      <c r="E1512" s="4"/>
      <c r="F1512" s="6"/>
      <c r="G1512" s="6"/>
      <c r="H1512" s="7" t="str">
        <f t="shared" ca="1" si="248"/>
        <v/>
      </c>
      <c r="I1512" s="8" t="str">
        <f t="shared" ca="1" si="249"/>
        <v/>
      </c>
      <c r="J1512" s="8" t="str">
        <f>IF(C1512="","",
COUNTIFS(
sales!$C:$C,$C1512,
sales!$E:$E,$E1512,
sales!$H:$H,"&gt;="&amp;$F1512,
sales!$H:$H,"&lt;="&amp;$G1512
))</f>
        <v/>
      </c>
      <c r="K1512" s="9" t="str">
        <f>IF(COUNTIFS(sales!C:C, C1512)=0,"",
_xlfn.MAXIFS(sales!H:H, sales!C:C, C1512))</f>
        <v/>
      </c>
      <c r="L1512" s="4"/>
      <c r="M1512" s="4"/>
      <c r="N1512" s="10" t="str">
        <f>IF(C1512="","",
SUMIFS(
sales!$I:$I,
sales!$C:$C,$C1512,
sales!$E:$E,$E1512,
sales!$H:$H,"&gt;="&amp;$F1512,
sales!$H:$H,"&lt;="&amp;$G1512
))</f>
        <v/>
      </c>
      <c r="O1512" s="10" t="str">
        <f t="shared" si="250"/>
        <v/>
      </c>
      <c r="P1512" s="11" t="str">
        <f t="shared" si="251"/>
        <v/>
      </c>
      <c r="Q1512" s="12" t="str">
        <f t="shared" ca="1" si="252"/>
        <v/>
      </c>
      <c r="R1512" s="100"/>
      <c r="S1512" s="14"/>
      <c r="T1512" s="15" t="str">
        <f t="shared" ca="1" si="253"/>
        <v/>
      </c>
      <c r="U1512" s="15" t="str">
        <f t="shared" ca="1" si="254"/>
        <v/>
      </c>
      <c r="V1512" s="16"/>
      <c r="W1512" s="17" t="str">
        <f t="shared" ca="1" si="255"/>
        <v/>
      </c>
      <c r="X1512" s="18" t="str">
        <f t="shared" ca="1" si="256"/>
        <v/>
      </c>
    </row>
    <row r="1513" spans="1:24" x14ac:dyDescent="0.35">
      <c r="A1513" s="3">
        <v>1509</v>
      </c>
      <c r="B1513" s="4"/>
      <c r="C1513" s="4"/>
      <c r="D1513" s="5" t="str">
        <f t="shared" ref="D1513:D1576" si="257">IF(E1513="ISNR20","Natural Rubber-TSNR (ISNR-20)","")</f>
        <v/>
      </c>
      <c r="E1513" s="4"/>
      <c r="F1513" s="6"/>
      <c r="G1513" s="6"/>
      <c r="H1513" s="7" t="str">
        <f t="shared" ref="H1513:H1576" ca="1" si="258">IF(G1513="","",G1513-TODAY())</f>
        <v/>
      </c>
      <c r="I1513" s="8" t="str">
        <f t="shared" ref="I1513:I1576" ca="1" si="259">IF(G1513="","",
IF(G1513&lt;TODAY(),
IF(O1513&gt;0,"Violated","Completed"),
IF(H1513&lt;=7,"Expiring Soon",
"Active")))</f>
        <v/>
      </c>
      <c r="J1513" s="8" t="str">
        <f>IF(C1513="","",
COUNTIFS(
sales!$C:$C,$C1513,
sales!$E:$E,$E1513,
sales!$H:$H,"&gt;="&amp;$F1513,
sales!$H:$H,"&lt;="&amp;$G1513
))</f>
        <v/>
      </c>
      <c r="K1513" s="9" t="str">
        <f>IF(COUNTIFS(sales!C:C, C1513)=0,"",
_xlfn.MAXIFS(sales!H:H, sales!C:C, C1513))</f>
        <v/>
      </c>
      <c r="L1513" s="4"/>
      <c r="M1513" s="4"/>
      <c r="N1513" s="10" t="str">
        <f>IF(C1513="","",
SUMIFS(
sales!$I:$I,
sales!$C:$C,$C1513,
sales!$E:$E,$E1513,
sales!$H:$H,"&gt;="&amp;$F1513,
sales!$H:$H,"&lt;="&amp;$G1513
))</f>
        <v/>
      </c>
      <c r="O1513" s="10" t="str">
        <f t="shared" ref="O1513:O1576" si="260">IF(M1513="","",M1513-N1513)</f>
        <v/>
      </c>
      <c r="P1513" s="11" t="str">
        <f t="shared" ref="P1513:P1576" si="261">IF(M1513=0,"",N1513/M1513)</f>
        <v/>
      </c>
      <c r="Q1513" s="12" t="str">
        <f t="shared" ref="Q1513:Q1576" ca="1" si="262">IF(OR(G1513="",O1513=""),"",
IF(AND(G1513&lt;TODAY(),O1513&gt;0),"YES","NO"))</f>
        <v/>
      </c>
      <c r="R1513" s="100"/>
      <c r="S1513" s="14"/>
      <c r="T1513" s="15" t="str">
        <f t="shared" ref="T1513:T1576" ca="1" si="263">IF(Q1513="YES", IF(R1513="Company",L1513*(1+S1513),IF(R1513="Vendor",L1513*(1-S1513),"")),"")</f>
        <v/>
      </c>
      <c r="U1513" s="15" t="str">
        <f t="shared" ref="U1513:U1576" ca="1" si="264">IF(Q1513="YES",O1513*T1513,"")</f>
        <v/>
      </c>
      <c r="V1513" s="16"/>
      <c r="W1513" s="17" t="str">
        <f t="shared" ref="W1513:W1576" ca="1" si="265">IF(Q1513="YES",G1513+V1513,"")</f>
        <v/>
      </c>
      <c r="X1513" s="18" t="str">
        <f t="shared" ref="X1513:X1576" ca="1" si="266">IF(Q1513="YES",IF(TODAY()&gt;W1513,"OVERDUE","WITHIN TIME"),"")</f>
        <v/>
      </c>
    </row>
    <row r="1514" spans="1:24" x14ac:dyDescent="0.35">
      <c r="A1514" s="3">
        <v>1510</v>
      </c>
      <c r="B1514" s="4"/>
      <c r="C1514" s="4"/>
      <c r="D1514" s="5" t="str">
        <f t="shared" si="257"/>
        <v/>
      </c>
      <c r="E1514" s="4"/>
      <c r="F1514" s="6"/>
      <c r="G1514" s="6"/>
      <c r="H1514" s="7" t="str">
        <f t="shared" ca="1" si="258"/>
        <v/>
      </c>
      <c r="I1514" s="8" t="str">
        <f t="shared" ca="1" si="259"/>
        <v/>
      </c>
      <c r="J1514" s="8" t="str">
        <f>IF(C1514="","",
COUNTIFS(
sales!$C:$C,$C1514,
sales!$E:$E,$E1514,
sales!$H:$H,"&gt;="&amp;$F1514,
sales!$H:$H,"&lt;="&amp;$G1514
))</f>
        <v/>
      </c>
      <c r="K1514" s="9" t="str">
        <f>IF(COUNTIFS(sales!C:C, C1514)=0,"",
_xlfn.MAXIFS(sales!H:H, sales!C:C, C1514))</f>
        <v/>
      </c>
      <c r="L1514" s="4"/>
      <c r="M1514" s="4"/>
      <c r="N1514" s="10" t="str">
        <f>IF(C1514="","",
SUMIFS(
sales!$I:$I,
sales!$C:$C,$C1514,
sales!$E:$E,$E1514,
sales!$H:$H,"&gt;="&amp;$F1514,
sales!$H:$H,"&lt;="&amp;$G1514
))</f>
        <v/>
      </c>
      <c r="O1514" s="10" t="str">
        <f t="shared" si="260"/>
        <v/>
      </c>
      <c r="P1514" s="11" t="str">
        <f t="shared" si="261"/>
        <v/>
      </c>
      <c r="Q1514" s="12" t="str">
        <f t="shared" ca="1" si="262"/>
        <v/>
      </c>
      <c r="R1514" s="100"/>
      <c r="S1514" s="14"/>
      <c r="T1514" s="15" t="str">
        <f t="shared" ca="1" si="263"/>
        <v/>
      </c>
      <c r="U1514" s="15" t="str">
        <f t="shared" ca="1" si="264"/>
        <v/>
      </c>
      <c r="V1514" s="16"/>
      <c r="W1514" s="17" t="str">
        <f t="shared" ca="1" si="265"/>
        <v/>
      </c>
      <c r="X1514" s="18" t="str">
        <f t="shared" ca="1" si="266"/>
        <v/>
      </c>
    </row>
    <row r="1515" spans="1:24" x14ac:dyDescent="0.35">
      <c r="A1515" s="3">
        <v>1511</v>
      </c>
      <c r="B1515" s="4"/>
      <c r="C1515" s="4"/>
      <c r="D1515" s="5" t="str">
        <f t="shared" si="257"/>
        <v/>
      </c>
      <c r="E1515" s="4"/>
      <c r="F1515" s="6"/>
      <c r="G1515" s="6"/>
      <c r="H1515" s="7" t="str">
        <f t="shared" ca="1" si="258"/>
        <v/>
      </c>
      <c r="I1515" s="8" t="str">
        <f t="shared" ca="1" si="259"/>
        <v/>
      </c>
      <c r="J1515" s="8" t="str">
        <f>IF(C1515="","",
COUNTIFS(
sales!$C:$C,$C1515,
sales!$E:$E,$E1515,
sales!$H:$H,"&gt;="&amp;$F1515,
sales!$H:$H,"&lt;="&amp;$G1515
))</f>
        <v/>
      </c>
      <c r="K1515" s="9" t="str">
        <f>IF(COUNTIFS(sales!C:C, C1515)=0,"",
_xlfn.MAXIFS(sales!H:H, sales!C:C, C1515))</f>
        <v/>
      </c>
      <c r="L1515" s="4"/>
      <c r="M1515" s="4"/>
      <c r="N1515" s="10" t="str">
        <f>IF(C1515="","",
SUMIFS(
sales!$I:$I,
sales!$C:$C,$C1515,
sales!$E:$E,$E1515,
sales!$H:$H,"&gt;="&amp;$F1515,
sales!$H:$H,"&lt;="&amp;$G1515
))</f>
        <v/>
      </c>
      <c r="O1515" s="10" t="str">
        <f t="shared" si="260"/>
        <v/>
      </c>
      <c r="P1515" s="11" t="str">
        <f t="shared" si="261"/>
        <v/>
      </c>
      <c r="Q1515" s="12" t="str">
        <f t="shared" ca="1" si="262"/>
        <v/>
      </c>
      <c r="R1515" s="100"/>
      <c r="S1515" s="14"/>
      <c r="T1515" s="15" t="str">
        <f t="shared" ca="1" si="263"/>
        <v/>
      </c>
      <c r="U1515" s="15" t="str">
        <f t="shared" ca="1" si="264"/>
        <v/>
      </c>
      <c r="V1515" s="16"/>
      <c r="W1515" s="17" t="str">
        <f t="shared" ca="1" si="265"/>
        <v/>
      </c>
      <c r="X1515" s="18" t="str">
        <f t="shared" ca="1" si="266"/>
        <v/>
      </c>
    </row>
    <row r="1516" spans="1:24" x14ac:dyDescent="0.35">
      <c r="A1516" s="3">
        <v>1512</v>
      </c>
      <c r="B1516" s="4"/>
      <c r="C1516" s="4"/>
      <c r="D1516" s="5" t="str">
        <f t="shared" si="257"/>
        <v/>
      </c>
      <c r="E1516" s="4"/>
      <c r="F1516" s="6"/>
      <c r="G1516" s="6"/>
      <c r="H1516" s="7" t="str">
        <f t="shared" ca="1" si="258"/>
        <v/>
      </c>
      <c r="I1516" s="8" t="str">
        <f t="shared" ca="1" si="259"/>
        <v/>
      </c>
      <c r="J1516" s="8" t="str">
        <f>IF(C1516="","",
COUNTIFS(
sales!$C:$C,$C1516,
sales!$E:$E,$E1516,
sales!$H:$H,"&gt;="&amp;$F1516,
sales!$H:$H,"&lt;="&amp;$G1516
))</f>
        <v/>
      </c>
      <c r="K1516" s="9" t="str">
        <f>IF(COUNTIFS(sales!C:C, C1516)=0,"",
_xlfn.MAXIFS(sales!H:H, sales!C:C, C1516))</f>
        <v/>
      </c>
      <c r="L1516" s="4"/>
      <c r="M1516" s="4"/>
      <c r="N1516" s="10" t="str">
        <f>IF(C1516="","",
SUMIFS(
sales!$I:$I,
sales!$C:$C,$C1516,
sales!$E:$E,$E1516,
sales!$H:$H,"&gt;="&amp;$F1516,
sales!$H:$H,"&lt;="&amp;$G1516
))</f>
        <v/>
      </c>
      <c r="O1516" s="10" t="str">
        <f t="shared" si="260"/>
        <v/>
      </c>
      <c r="P1516" s="11" t="str">
        <f t="shared" si="261"/>
        <v/>
      </c>
      <c r="Q1516" s="12" t="str">
        <f t="shared" ca="1" si="262"/>
        <v/>
      </c>
      <c r="R1516" s="100"/>
      <c r="S1516" s="14"/>
      <c r="T1516" s="15" t="str">
        <f t="shared" ca="1" si="263"/>
        <v/>
      </c>
      <c r="U1516" s="15" t="str">
        <f t="shared" ca="1" si="264"/>
        <v/>
      </c>
      <c r="V1516" s="16"/>
      <c r="W1516" s="17" t="str">
        <f t="shared" ca="1" si="265"/>
        <v/>
      </c>
      <c r="X1516" s="18" t="str">
        <f t="shared" ca="1" si="266"/>
        <v/>
      </c>
    </row>
    <row r="1517" spans="1:24" x14ac:dyDescent="0.35">
      <c r="A1517" s="3">
        <v>1513</v>
      </c>
      <c r="B1517" s="4"/>
      <c r="C1517" s="4"/>
      <c r="D1517" s="5" t="str">
        <f t="shared" si="257"/>
        <v/>
      </c>
      <c r="E1517" s="4"/>
      <c r="F1517" s="6"/>
      <c r="G1517" s="6"/>
      <c r="H1517" s="7" t="str">
        <f t="shared" ca="1" si="258"/>
        <v/>
      </c>
      <c r="I1517" s="8" t="str">
        <f t="shared" ca="1" si="259"/>
        <v/>
      </c>
      <c r="J1517" s="8" t="str">
        <f>IF(C1517="","",
COUNTIFS(
sales!$C:$C,$C1517,
sales!$E:$E,$E1517,
sales!$H:$H,"&gt;="&amp;$F1517,
sales!$H:$H,"&lt;="&amp;$G1517
))</f>
        <v/>
      </c>
      <c r="K1517" s="9" t="str">
        <f>IF(COUNTIFS(sales!C:C, C1517)=0,"",
_xlfn.MAXIFS(sales!H:H, sales!C:C, C1517))</f>
        <v/>
      </c>
      <c r="L1517" s="4"/>
      <c r="M1517" s="4"/>
      <c r="N1517" s="10" t="str">
        <f>IF(C1517="","",
SUMIFS(
sales!$I:$I,
sales!$C:$C,$C1517,
sales!$E:$E,$E1517,
sales!$H:$H,"&gt;="&amp;$F1517,
sales!$H:$H,"&lt;="&amp;$G1517
))</f>
        <v/>
      </c>
      <c r="O1517" s="10" t="str">
        <f t="shared" si="260"/>
        <v/>
      </c>
      <c r="P1517" s="11" t="str">
        <f t="shared" si="261"/>
        <v/>
      </c>
      <c r="Q1517" s="12" t="str">
        <f t="shared" ca="1" si="262"/>
        <v/>
      </c>
      <c r="R1517" s="100"/>
      <c r="S1517" s="14"/>
      <c r="T1517" s="15" t="str">
        <f t="shared" ca="1" si="263"/>
        <v/>
      </c>
      <c r="U1517" s="15" t="str">
        <f t="shared" ca="1" si="264"/>
        <v/>
      </c>
      <c r="V1517" s="16"/>
      <c r="W1517" s="17" t="str">
        <f t="shared" ca="1" si="265"/>
        <v/>
      </c>
      <c r="X1517" s="18" t="str">
        <f t="shared" ca="1" si="266"/>
        <v/>
      </c>
    </row>
    <row r="1518" spans="1:24" x14ac:dyDescent="0.35">
      <c r="A1518" s="3">
        <v>1514</v>
      </c>
      <c r="B1518" s="4"/>
      <c r="C1518" s="4"/>
      <c r="D1518" s="5" t="str">
        <f t="shared" si="257"/>
        <v/>
      </c>
      <c r="E1518" s="4"/>
      <c r="F1518" s="6"/>
      <c r="G1518" s="6"/>
      <c r="H1518" s="7" t="str">
        <f t="shared" ca="1" si="258"/>
        <v/>
      </c>
      <c r="I1518" s="8" t="str">
        <f t="shared" ca="1" si="259"/>
        <v/>
      </c>
      <c r="J1518" s="8" t="str">
        <f>IF(C1518="","",
COUNTIFS(
sales!$C:$C,$C1518,
sales!$E:$E,$E1518,
sales!$H:$H,"&gt;="&amp;$F1518,
sales!$H:$H,"&lt;="&amp;$G1518
))</f>
        <v/>
      </c>
      <c r="K1518" s="9" t="str">
        <f>IF(COUNTIFS(sales!C:C, C1518)=0,"",
_xlfn.MAXIFS(sales!H:H, sales!C:C, C1518))</f>
        <v/>
      </c>
      <c r="L1518" s="4"/>
      <c r="M1518" s="4"/>
      <c r="N1518" s="10" t="str">
        <f>IF(C1518="","",
SUMIFS(
sales!$I:$I,
sales!$C:$C,$C1518,
sales!$E:$E,$E1518,
sales!$H:$H,"&gt;="&amp;$F1518,
sales!$H:$H,"&lt;="&amp;$G1518
))</f>
        <v/>
      </c>
      <c r="O1518" s="10" t="str">
        <f t="shared" si="260"/>
        <v/>
      </c>
      <c r="P1518" s="11" t="str">
        <f t="shared" si="261"/>
        <v/>
      </c>
      <c r="Q1518" s="12" t="str">
        <f t="shared" ca="1" si="262"/>
        <v/>
      </c>
      <c r="R1518" s="100"/>
      <c r="S1518" s="14"/>
      <c r="T1518" s="15" t="str">
        <f t="shared" ca="1" si="263"/>
        <v/>
      </c>
      <c r="U1518" s="15" t="str">
        <f t="shared" ca="1" si="264"/>
        <v/>
      </c>
      <c r="V1518" s="16"/>
      <c r="W1518" s="17" t="str">
        <f t="shared" ca="1" si="265"/>
        <v/>
      </c>
      <c r="X1518" s="18" t="str">
        <f t="shared" ca="1" si="266"/>
        <v/>
      </c>
    </row>
    <row r="1519" spans="1:24" x14ac:dyDescent="0.35">
      <c r="A1519" s="3">
        <v>1515</v>
      </c>
      <c r="B1519" s="4"/>
      <c r="C1519" s="4"/>
      <c r="D1519" s="5" t="str">
        <f t="shared" si="257"/>
        <v/>
      </c>
      <c r="E1519" s="4"/>
      <c r="F1519" s="6"/>
      <c r="G1519" s="6"/>
      <c r="H1519" s="7" t="str">
        <f t="shared" ca="1" si="258"/>
        <v/>
      </c>
      <c r="I1519" s="8" t="str">
        <f t="shared" ca="1" si="259"/>
        <v/>
      </c>
      <c r="J1519" s="8" t="str">
        <f>IF(C1519="","",
COUNTIFS(
sales!$C:$C,$C1519,
sales!$E:$E,$E1519,
sales!$H:$H,"&gt;="&amp;$F1519,
sales!$H:$H,"&lt;="&amp;$G1519
))</f>
        <v/>
      </c>
      <c r="K1519" s="9" t="str">
        <f>IF(COUNTIFS(sales!C:C, C1519)=0,"",
_xlfn.MAXIFS(sales!H:H, sales!C:C, C1519))</f>
        <v/>
      </c>
      <c r="L1519" s="4"/>
      <c r="M1519" s="4"/>
      <c r="N1519" s="10" t="str">
        <f>IF(C1519="","",
SUMIFS(
sales!$I:$I,
sales!$C:$C,$C1519,
sales!$E:$E,$E1519,
sales!$H:$H,"&gt;="&amp;$F1519,
sales!$H:$H,"&lt;="&amp;$G1519
))</f>
        <v/>
      </c>
      <c r="O1519" s="10" t="str">
        <f t="shared" si="260"/>
        <v/>
      </c>
      <c r="P1519" s="11" t="str">
        <f t="shared" si="261"/>
        <v/>
      </c>
      <c r="Q1519" s="12" t="str">
        <f t="shared" ca="1" si="262"/>
        <v/>
      </c>
      <c r="R1519" s="100"/>
      <c r="S1519" s="14"/>
      <c r="T1519" s="15" t="str">
        <f t="shared" ca="1" si="263"/>
        <v/>
      </c>
      <c r="U1519" s="15" t="str">
        <f t="shared" ca="1" si="264"/>
        <v/>
      </c>
      <c r="V1519" s="16"/>
      <c r="W1519" s="17" t="str">
        <f t="shared" ca="1" si="265"/>
        <v/>
      </c>
      <c r="X1519" s="18" t="str">
        <f t="shared" ca="1" si="266"/>
        <v/>
      </c>
    </row>
    <row r="1520" spans="1:24" x14ac:dyDescent="0.35">
      <c r="A1520" s="3">
        <v>1516</v>
      </c>
      <c r="B1520" s="4"/>
      <c r="C1520" s="4"/>
      <c r="D1520" s="5" t="str">
        <f t="shared" si="257"/>
        <v/>
      </c>
      <c r="E1520" s="4"/>
      <c r="F1520" s="6"/>
      <c r="G1520" s="6"/>
      <c r="H1520" s="7" t="str">
        <f t="shared" ca="1" si="258"/>
        <v/>
      </c>
      <c r="I1520" s="8" t="str">
        <f t="shared" ca="1" si="259"/>
        <v/>
      </c>
      <c r="J1520" s="8" t="str">
        <f>IF(C1520="","",
COUNTIFS(
sales!$C:$C,$C1520,
sales!$E:$E,$E1520,
sales!$H:$H,"&gt;="&amp;$F1520,
sales!$H:$H,"&lt;="&amp;$G1520
))</f>
        <v/>
      </c>
      <c r="K1520" s="9" t="str">
        <f>IF(COUNTIFS(sales!C:C, C1520)=0,"",
_xlfn.MAXIFS(sales!H:H, sales!C:C, C1520))</f>
        <v/>
      </c>
      <c r="L1520" s="4"/>
      <c r="M1520" s="4"/>
      <c r="N1520" s="10" t="str">
        <f>IF(C1520="","",
SUMIFS(
sales!$I:$I,
sales!$C:$C,$C1520,
sales!$E:$E,$E1520,
sales!$H:$H,"&gt;="&amp;$F1520,
sales!$H:$H,"&lt;="&amp;$G1520
))</f>
        <v/>
      </c>
      <c r="O1520" s="10" t="str">
        <f t="shared" si="260"/>
        <v/>
      </c>
      <c r="P1520" s="11" t="str">
        <f t="shared" si="261"/>
        <v/>
      </c>
      <c r="Q1520" s="12" t="str">
        <f t="shared" ca="1" si="262"/>
        <v/>
      </c>
      <c r="R1520" s="100"/>
      <c r="S1520" s="14"/>
      <c r="T1520" s="15" t="str">
        <f t="shared" ca="1" si="263"/>
        <v/>
      </c>
      <c r="U1520" s="15" t="str">
        <f t="shared" ca="1" si="264"/>
        <v/>
      </c>
      <c r="V1520" s="16"/>
      <c r="W1520" s="17" t="str">
        <f t="shared" ca="1" si="265"/>
        <v/>
      </c>
      <c r="X1520" s="18" t="str">
        <f t="shared" ca="1" si="266"/>
        <v/>
      </c>
    </row>
    <row r="1521" spans="1:24" x14ac:dyDescent="0.35">
      <c r="A1521" s="3">
        <v>1517</v>
      </c>
      <c r="B1521" s="4"/>
      <c r="C1521" s="4"/>
      <c r="D1521" s="5" t="str">
        <f t="shared" si="257"/>
        <v/>
      </c>
      <c r="E1521" s="4"/>
      <c r="F1521" s="6"/>
      <c r="G1521" s="6"/>
      <c r="H1521" s="7" t="str">
        <f t="shared" ca="1" si="258"/>
        <v/>
      </c>
      <c r="I1521" s="8" t="str">
        <f t="shared" ca="1" si="259"/>
        <v/>
      </c>
      <c r="J1521" s="8" t="str">
        <f>IF(C1521="","",
COUNTIFS(
sales!$C:$C,$C1521,
sales!$E:$E,$E1521,
sales!$H:$H,"&gt;="&amp;$F1521,
sales!$H:$H,"&lt;="&amp;$G1521
))</f>
        <v/>
      </c>
      <c r="K1521" s="9" t="str">
        <f>IF(COUNTIFS(sales!C:C, C1521)=0,"",
_xlfn.MAXIFS(sales!H:H, sales!C:C, C1521))</f>
        <v/>
      </c>
      <c r="L1521" s="4"/>
      <c r="M1521" s="4"/>
      <c r="N1521" s="10" t="str">
        <f>IF(C1521="","",
SUMIFS(
sales!$I:$I,
sales!$C:$C,$C1521,
sales!$E:$E,$E1521,
sales!$H:$H,"&gt;="&amp;$F1521,
sales!$H:$H,"&lt;="&amp;$G1521
))</f>
        <v/>
      </c>
      <c r="O1521" s="10" t="str">
        <f t="shared" si="260"/>
        <v/>
      </c>
      <c r="P1521" s="11" t="str">
        <f t="shared" si="261"/>
        <v/>
      </c>
      <c r="Q1521" s="12" t="str">
        <f t="shared" ca="1" si="262"/>
        <v/>
      </c>
      <c r="R1521" s="100"/>
      <c r="S1521" s="14"/>
      <c r="T1521" s="15" t="str">
        <f t="shared" ca="1" si="263"/>
        <v/>
      </c>
      <c r="U1521" s="15" t="str">
        <f t="shared" ca="1" si="264"/>
        <v/>
      </c>
      <c r="V1521" s="16"/>
      <c r="W1521" s="17" t="str">
        <f t="shared" ca="1" si="265"/>
        <v/>
      </c>
      <c r="X1521" s="18" t="str">
        <f t="shared" ca="1" si="266"/>
        <v/>
      </c>
    </row>
    <row r="1522" spans="1:24" x14ac:dyDescent="0.35">
      <c r="A1522" s="3">
        <v>1518</v>
      </c>
      <c r="B1522" s="4"/>
      <c r="C1522" s="4"/>
      <c r="D1522" s="5" t="str">
        <f t="shared" si="257"/>
        <v/>
      </c>
      <c r="E1522" s="4"/>
      <c r="F1522" s="6"/>
      <c r="G1522" s="6"/>
      <c r="H1522" s="7" t="str">
        <f t="shared" ca="1" si="258"/>
        <v/>
      </c>
      <c r="I1522" s="8" t="str">
        <f t="shared" ca="1" si="259"/>
        <v/>
      </c>
      <c r="J1522" s="8" t="str">
        <f>IF(C1522="","",
COUNTIFS(
sales!$C:$C,$C1522,
sales!$E:$E,$E1522,
sales!$H:$H,"&gt;="&amp;$F1522,
sales!$H:$H,"&lt;="&amp;$G1522
))</f>
        <v/>
      </c>
      <c r="K1522" s="9" t="str">
        <f>IF(COUNTIFS(sales!C:C, C1522)=0,"",
_xlfn.MAXIFS(sales!H:H, sales!C:C, C1522))</f>
        <v/>
      </c>
      <c r="L1522" s="4"/>
      <c r="M1522" s="4"/>
      <c r="N1522" s="10" t="str">
        <f>IF(C1522="","",
SUMIFS(
sales!$I:$I,
sales!$C:$C,$C1522,
sales!$E:$E,$E1522,
sales!$H:$H,"&gt;="&amp;$F1522,
sales!$H:$H,"&lt;="&amp;$G1522
))</f>
        <v/>
      </c>
      <c r="O1522" s="10" t="str">
        <f t="shared" si="260"/>
        <v/>
      </c>
      <c r="P1522" s="11" t="str">
        <f t="shared" si="261"/>
        <v/>
      </c>
      <c r="Q1522" s="12" t="str">
        <f t="shared" ca="1" si="262"/>
        <v/>
      </c>
      <c r="R1522" s="100"/>
      <c r="S1522" s="14"/>
      <c r="T1522" s="15" t="str">
        <f t="shared" ca="1" si="263"/>
        <v/>
      </c>
      <c r="U1522" s="15" t="str">
        <f t="shared" ca="1" si="264"/>
        <v/>
      </c>
      <c r="V1522" s="16"/>
      <c r="W1522" s="17" t="str">
        <f t="shared" ca="1" si="265"/>
        <v/>
      </c>
      <c r="X1522" s="18" t="str">
        <f t="shared" ca="1" si="266"/>
        <v/>
      </c>
    </row>
    <row r="1523" spans="1:24" x14ac:dyDescent="0.35">
      <c r="A1523" s="3">
        <v>1519</v>
      </c>
      <c r="B1523" s="4"/>
      <c r="C1523" s="4"/>
      <c r="D1523" s="5" t="str">
        <f t="shared" si="257"/>
        <v/>
      </c>
      <c r="E1523" s="4"/>
      <c r="F1523" s="6"/>
      <c r="G1523" s="6"/>
      <c r="H1523" s="7" t="str">
        <f t="shared" ca="1" si="258"/>
        <v/>
      </c>
      <c r="I1523" s="8" t="str">
        <f t="shared" ca="1" si="259"/>
        <v/>
      </c>
      <c r="J1523" s="8" t="str">
        <f>IF(C1523="","",
COUNTIFS(
sales!$C:$C,$C1523,
sales!$E:$E,$E1523,
sales!$H:$H,"&gt;="&amp;$F1523,
sales!$H:$H,"&lt;="&amp;$G1523
))</f>
        <v/>
      </c>
      <c r="K1523" s="9" t="str">
        <f>IF(COUNTIFS(sales!C:C, C1523)=0,"",
_xlfn.MAXIFS(sales!H:H, sales!C:C, C1523))</f>
        <v/>
      </c>
      <c r="L1523" s="4"/>
      <c r="M1523" s="4"/>
      <c r="N1523" s="10" t="str">
        <f>IF(C1523="","",
SUMIFS(
sales!$I:$I,
sales!$C:$C,$C1523,
sales!$E:$E,$E1523,
sales!$H:$H,"&gt;="&amp;$F1523,
sales!$H:$H,"&lt;="&amp;$G1523
))</f>
        <v/>
      </c>
      <c r="O1523" s="10" t="str">
        <f t="shared" si="260"/>
        <v/>
      </c>
      <c r="P1523" s="11" t="str">
        <f t="shared" si="261"/>
        <v/>
      </c>
      <c r="Q1523" s="12" t="str">
        <f t="shared" ca="1" si="262"/>
        <v/>
      </c>
      <c r="R1523" s="100"/>
      <c r="S1523" s="14"/>
      <c r="T1523" s="15" t="str">
        <f t="shared" ca="1" si="263"/>
        <v/>
      </c>
      <c r="U1523" s="15" t="str">
        <f t="shared" ca="1" si="264"/>
        <v/>
      </c>
      <c r="V1523" s="16"/>
      <c r="W1523" s="17" t="str">
        <f t="shared" ca="1" si="265"/>
        <v/>
      </c>
      <c r="X1523" s="18" t="str">
        <f t="shared" ca="1" si="266"/>
        <v/>
      </c>
    </row>
    <row r="1524" spans="1:24" x14ac:dyDescent="0.35">
      <c r="A1524" s="3">
        <v>1520</v>
      </c>
      <c r="B1524" s="4"/>
      <c r="C1524" s="4"/>
      <c r="D1524" s="5" t="str">
        <f t="shared" si="257"/>
        <v/>
      </c>
      <c r="E1524" s="4"/>
      <c r="F1524" s="6"/>
      <c r="G1524" s="6"/>
      <c r="H1524" s="7" t="str">
        <f t="shared" ca="1" si="258"/>
        <v/>
      </c>
      <c r="I1524" s="8" t="str">
        <f t="shared" ca="1" si="259"/>
        <v/>
      </c>
      <c r="J1524" s="8" t="str">
        <f>IF(C1524="","",
COUNTIFS(
sales!$C:$C,$C1524,
sales!$E:$E,$E1524,
sales!$H:$H,"&gt;="&amp;$F1524,
sales!$H:$H,"&lt;="&amp;$G1524
))</f>
        <v/>
      </c>
      <c r="K1524" s="9" t="str">
        <f>IF(COUNTIFS(sales!C:C, C1524)=0,"",
_xlfn.MAXIFS(sales!H:H, sales!C:C, C1524))</f>
        <v/>
      </c>
      <c r="L1524" s="4"/>
      <c r="M1524" s="4"/>
      <c r="N1524" s="10" t="str">
        <f>IF(C1524="","",
SUMIFS(
sales!$I:$I,
sales!$C:$C,$C1524,
sales!$E:$E,$E1524,
sales!$H:$H,"&gt;="&amp;$F1524,
sales!$H:$H,"&lt;="&amp;$G1524
))</f>
        <v/>
      </c>
      <c r="O1524" s="10" t="str">
        <f t="shared" si="260"/>
        <v/>
      </c>
      <c r="P1524" s="11" t="str">
        <f t="shared" si="261"/>
        <v/>
      </c>
      <c r="Q1524" s="12" t="str">
        <f t="shared" ca="1" si="262"/>
        <v/>
      </c>
      <c r="R1524" s="100"/>
      <c r="S1524" s="14"/>
      <c r="T1524" s="15" t="str">
        <f t="shared" ca="1" si="263"/>
        <v/>
      </c>
      <c r="U1524" s="15" t="str">
        <f t="shared" ca="1" si="264"/>
        <v/>
      </c>
      <c r="V1524" s="16"/>
      <c r="W1524" s="17" t="str">
        <f t="shared" ca="1" si="265"/>
        <v/>
      </c>
      <c r="X1524" s="18" t="str">
        <f t="shared" ca="1" si="266"/>
        <v/>
      </c>
    </row>
    <row r="1525" spans="1:24" x14ac:dyDescent="0.35">
      <c r="A1525" s="3">
        <v>1521</v>
      </c>
      <c r="B1525" s="4"/>
      <c r="C1525" s="4"/>
      <c r="D1525" s="5" t="str">
        <f t="shared" si="257"/>
        <v/>
      </c>
      <c r="E1525" s="4"/>
      <c r="F1525" s="6"/>
      <c r="G1525" s="6"/>
      <c r="H1525" s="7" t="str">
        <f t="shared" ca="1" si="258"/>
        <v/>
      </c>
      <c r="I1525" s="8" t="str">
        <f t="shared" ca="1" si="259"/>
        <v/>
      </c>
      <c r="J1525" s="8" t="str">
        <f>IF(C1525="","",
COUNTIFS(
sales!$C:$C,$C1525,
sales!$E:$E,$E1525,
sales!$H:$H,"&gt;="&amp;$F1525,
sales!$H:$H,"&lt;="&amp;$G1525
))</f>
        <v/>
      </c>
      <c r="K1525" s="9" t="str">
        <f>IF(COUNTIFS(sales!C:C, C1525)=0,"",
_xlfn.MAXIFS(sales!H:H, sales!C:C, C1525))</f>
        <v/>
      </c>
      <c r="L1525" s="4"/>
      <c r="M1525" s="4"/>
      <c r="N1525" s="10" t="str">
        <f>IF(C1525="","",
SUMIFS(
sales!$I:$I,
sales!$C:$C,$C1525,
sales!$E:$E,$E1525,
sales!$H:$H,"&gt;="&amp;$F1525,
sales!$H:$H,"&lt;="&amp;$G1525
))</f>
        <v/>
      </c>
      <c r="O1525" s="10" t="str">
        <f t="shared" si="260"/>
        <v/>
      </c>
      <c r="P1525" s="11" t="str">
        <f t="shared" si="261"/>
        <v/>
      </c>
      <c r="Q1525" s="12" t="str">
        <f t="shared" ca="1" si="262"/>
        <v/>
      </c>
      <c r="R1525" s="100"/>
      <c r="S1525" s="14"/>
      <c r="T1525" s="15" t="str">
        <f t="shared" ca="1" si="263"/>
        <v/>
      </c>
      <c r="U1525" s="15" t="str">
        <f t="shared" ca="1" si="264"/>
        <v/>
      </c>
      <c r="V1525" s="16"/>
      <c r="W1525" s="17" t="str">
        <f t="shared" ca="1" si="265"/>
        <v/>
      </c>
      <c r="X1525" s="18" t="str">
        <f t="shared" ca="1" si="266"/>
        <v/>
      </c>
    </row>
    <row r="1526" spans="1:24" x14ac:dyDescent="0.35">
      <c r="A1526" s="3">
        <v>1522</v>
      </c>
      <c r="B1526" s="4"/>
      <c r="C1526" s="4"/>
      <c r="D1526" s="5" t="str">
        <f t="shared" si="257"/>
        <v/>
      </c>
      <c r="E1526" s="4"/>
      <c r="F1526" s="6"/>
      <c r="G1526" s="6"/>
      <c r="H1526" s="7" t="str">
        <f t="shared" ca="1" si="258"/>
        <v/>
      </c>
      <c r="I1526" s="8" t="str">
        <f t="shared" ca="1" si="259"/>
        <v/>
      </c>
      <c r="J1526" s="8" t="str">
        <f>IF(C1526="","",
COUNTIFS(
sales!$C:$C,$C1526,
sales!$E:$E,$E1526,
sales!$H:$H,"&gt;="&amp;$F1526,
sales!$H:$H,"&lt;="&amp;$G1526
))</f>
        <v/>
      </c>
      <c r="K1526" s="9" t="str">
        <f>IF(COUNTIFS(sales!C:C, C1526)=0,"",
_xlfn.MAXIFS(sales!H:H, sales!C:C, C1526))</f>
        <v/>
      </c>
      <c r="L1526" s="4"/>
      <c r="M1526" s="4"/>
      <c r="N1526" s="10" t="str">
        <f>IF(C1526="","",
SUMIFS(
sales!$I:$I,
sales!$C:$C,$C1526,
sales!$E:$E,$E1526,
sales!$H:$H,"&gt;="&amp;$F1526,
sales!$H:$H,"&lt;="&amp;$G1526
))</f>
        <v/>
      </c>
      <c r="O1526" s="10" t="str">
        <f t="shared" si="260"/>
        <v/>
      </c>
      <c r="P1526" s="11" t="str">
        <f t="shared" si="261"/>
        <v/>
      </c>
      <c r="Q1526" s="12" t="str">
        <f t="shared" ca="1" si="262"/>
        <v/>
      </c>
      <c r="R1526" s="100"/>
      <c r="S1526" s="14"/>
      <c r="T1526" s="15" t="str">
        <f t="shared" ca="1" si="263"/>
        <v/>
      </c>
      <c r="U1526" s="15" t="str">
        <f t="shared" ca="1" si="264"/>
        <v/>
      </c>
      <c r="V1526" s="16"/>
      <c r="W1526" s="17" t="str">
        <f t="shared" ca="1" si="265"/>
        <v/>
      </c>
      <c r="X1526" s="18" t="str">
        <f t="shared" ca="1" si="266"/>
        <v/>
      </c>
    </row>
    <row r="1527" spans="1:24" x14ac:dyDescent="0.35">
      <c r="A1527" s="3">
        <v>1523</v>
      </c>
      <c r="B1527" s="4"/>
      <c r="C1527" s="4"/>
      <c r="D1527" s="5" t="str">
        <f t="shared" si="257"/>
        <v/>
      </c>
      <c r="E1527" s="4"/>
      <c r="F1527" s="6"/>
      <c r="G1527" s="6"/>
      <c r="H1527" s="7" t="str">
        <f t="shared" ca="1" si="258"/>
        <v/>
      </c>
      <c r="I1527" s="8" t="str">
        <f t="shared" ca="1" si="259"/>
        <v/>
      </c>
      <c r="J1527" s="8" t="str">
        <f>IF(C1527="","",
COUNTIFS(
sales!$C:$C,$C1527,
sales!$E:$E,$E1527,
sales!$H:$H,"&gt;="&amp;$F1527,
sales!$H:$H,"&lt;="&amp;$G1527
))</f>
        <v/>
      </c>
      <c r="K1527" s="9" t="str">
        <f>IF(COUNTIFS(sales!C:C, C1527)=0,"",
_xlfn.MAXIFS(sales!H:H, sales!C:C, C1527))</f>
        <v/>
      </c>
      <c r="L1527" s="4"/>
      <c r="M1527" s="4"/>
      <c r="N1527" s="10" t="str">
        <f>IF(C1527="","",
SUMIFS(
sales!$I:$I,
sales!$C:$C,$C1527,
sales!$E:$E,$E1527,
sales!$H:$H,"&gt;="&amp;$F1527,
sales!$H:$H,"&lt;="&amp;$G1527
))</f>
        <v/>
      </c>
      <c r="O1527" s="10" t="str">
        <f t="shared" si="260"/>
        <v/>
      </c>
      <c r="P1527" s="11" t="str">
        <f t="shared" si="261"/>
        <v/>
      </c>
      <c r="Q1527" s="12" t="str">
        <f t="shared" ca="1" si="262"/>
        <v/>
      </c>
      <c r="R1527" s="100"/>
      <c r="S1527" s="14"/>
      <c r="T1527" s="15" t="str">
        <f t="shared" ca="1" si="263"/>
        <v/>
      </c>
      <c r="U1527" s="15" t="str">
        <f t="shared" ca="1" si="264"/>
        <v/>
      </c>
      <c r="V1527" s="16"/>
      <c r="W1527" s="17" t="str">
        <f t="shared" ca="1" si="265"/>
        <v/>
      </c>
      <c r="X1527" s="18" t="str">
        <f t="shared" ca="1" si="266"/>
        <v/>
      </c>
    </row>
    <row r="1528" spans="1:24" x14ac:dyDescent="0.35">
      <c r="A1528" s="3">
        <v>1524</v>
      </c>
      <c r="B1528" s="4"/>
      <c r="C1528" s="4"/>
      <c r="D1528" s="5" t="str">
        <f t="shared" si="257"/>
        <v/>
      </c>
      <c r="E1528" s="4"/>
      <c r="F1528" s="6"/>
      <c r="G1528" s="6"/>
      <c r="H1528" s="7" t="str">
        <f t="shared" ca="1" si="258"/>
        <v/>
      </c>
      <c r="I1528" s="8" t="str">
        <f t="shared" ca="1" si="259"/>
        <v/>
      </c>
      <c r="J1528" s="8" t="str">
        <f>IF(C1528="","",
COUNTIFS(
sales!$C:$C,$C1528,
sales!$E:$E,$E1528,
sales!$H:$H,"&gt;="&amp;$F1528,
sales!$H:$H,"&lt;="&amp;$G1528
))</f>
        <v/>
      </c>
      <c r="K1528" s="9" t="str">
        <f>IF(COUNTIFS(sales!C:C, C1528)=0,"",
_xlfn.MAXIFS(sales!H:H, sales!C:C, C1528))</f>
        <v/>
      </c>
      <c r="L1528" s="4"/>
      <c r="M1528" s="4"/>
      <c r="N1528" s="10" t="str">
        <f>IF(C1528="","",
SUMIFS(
sales!$I:$I,
sales!$C:$C,$C1528,
sales!$E:$E,$E1528,
sales!$H:$H,"&gt;="&amp;$F1528,
sales!$H:$H,"&lt;="&amp;$G1528
))</f>
        <v/>
      </c>
      <c r="O1528" s="10" t="str">
        <f t="shared" si="260"/>
        <v/>
      </c>
      <c r="P1528" s="11" t="str">
        <f t="shared" si="261"/>
        <v/>
      </c>
      <c r="Q1528" s="12" t="str">
        <f t="shared" ca="1" si="262"/>
        <v/>
      </c>
      <c r="R1528" s="100"/>
      <c r="S1528" s="14"/>
      <c r="T1528" s="15" t="str">
        <f t="shared" ca="1" si="263"/>
        <v/>
      </c>
      <c r="U1528" s="15" t="str">
        <f t="shared" ca="1" si="264"/>
        <v/>
      </c>
      <c r="V1528" s="16"/>
      <c r="W1528" s="17" t="str">
        <f t="shared" ca="1" si="265"/>
        <v/>
      </c>
      <c r="X1528" s="18" t="str">
        <f t="shared" ca="1" si="266"/>
        <v/>
      </c>
    </row>
    <row r="1529" spans="1:24" x14ac:dyDescent="0.35">
      <c r="A1529" s="3">
        <v>1525</v>
      </c>
      <c r="B1529" s="4"/>
      <c r="C1529" s="4"/>
      <c r="D1529" s="5" t="str">
        <f t="shared" si="257"/>
        <v/>
      </c>
      <c r="E1529" s="4"/>
      <c r="F1529" s="6"/>
      <c r="G1529" s="6"/>
      <c r="H1529" s="7" t="str">
        <f t="shared" ca="1" si="258"/>
        <v/>
      </c>
      <c r="I1529" s="8" t="str">
        <f t="shared" ca="1" si="259"/>
        <v/>
      </c>
      <c r="J1529" s="8" t="str">
        <f>IF(C1529="","",
COUNTIFS(
sales!$C:$C,$C1529,
sales!$E:$E,$E1529,
sales!$H:$H,"&gt;="&amp;$F1529,
sales!$H:$H,"&lt;="&amp;$G1529
))</f>
        <v/>
      </c>
      <c r="K1529" s="9" t="str">
        <f>IF(COUNTIFS(sales!C:C, C1529)=0,"",
_xlfn.MAXIFS(sales!H:H, sales!C:C, C1529))</f>
        <v/>
      </c>
      <c r="L1529" s="4"/>
      <c r="M1529" s="4"/>
      <c r="N1529" s="10" t="str">
        <f>IF(C1529="","",
SUMIFS(
sales!$I:$I,
sales!$C:$C,$C1529,
sales!$E:$E,$E1529,
sales!$H:$H,"&gt;="&amp;$F1529,
sales!$H:$H,"&lt;="&amp;$G1529
))</f>
        <v/>
      </c>
      <c r="O1529" s="10" t="str">
        <f t="shared" si="260"/>
        <v/>
      </c>
      <c r="P1529" s="11" t="str">
        <f t="shared" si="261"/>
        <v/>
      </c>
      <c r="Q1529" s="12" t="str">
        <f t="shared" ca="1" si="262"/>
        <v/>
      </c>
      <c r="R1529" s="100"/>
      <c r="S1529" s="14"/>
      <c r="T1529" s="15" t="str">
        <f t="shared" ca="1" si="263"/>
        <v/>
      </c>
      <c r="U1529" s="15" t="str">
        <f t="shared" ca="1" si="264"/>
        <v/>
      </c>
      <c r="V1529" s="16"/>
      <c r="W1529" s="17" t="str">
        <f t="shared" ca="1" si="265"/>
        <v/>
      </c>
      <c r="X1529" s="18" t="str">
        <f t="shared" ca="1" si="266"/>
        <v/>
      </c>
    </row>
    <row r="1530" spans="1:24" x14ac:dyDescent="0.35">
      <c r="A1530" s="3">
        <v>1526</v>
      </c>
      <c r="B1530" s="4"/>
      <c r="C1530" s="4"/>
      <c r="D1530" s="5" t="str">
        <f t="shared" si="257"/>
        <v/>
      </c>
      <c r="E1530" s="4"/>
      <c r="F1530" s="6"/>
      <c r="G1530" s="6"/>
      <c r="H1530" s="7" t="str">
        <f t="shared" ca="1" si="258"/>
        <v/>
      </c>
      <c r="I1530" s="8" t="str">
        <f t="shared" ca="1" si="259"/>
        <v/>
      </c>
      <c r="J1530" s="8" t="str">
        <f>IF(C1530="","",
COUNTIFS(
sales!$C:$C,$C1530,
sales!$E:$E,$E1530,
sales!$H:$H,"&gt;="&amp;$F1530,
sales!$H:$H,"&lt;="&amp;$G1530
))</f>
        <v/>
      </c>
      <c r="K1530" s="9" t="str">
        <f>IF(COUNTIFS(sales!C:C, C1530)=0,"",
_xlfn.MAXIFS(sales!H:H, sales!C:C, C1530))</f>
        <v/>
      </c>
      <c r="L1530" s="4"/>
      <c r="M1530" s="4"/>
      <c r="N1530" s="10" t="str">
        <f>IF(C1530="","",
SUMIFS(
sales!$I:$I,
sales!$C:$C,$C1530,
sales!$E:$E,$E1530,
sales!$H:$H,"&gt;="&amp;$F1530,
sales!$H:$H,"&lt;="&amp;$G1530
))</f>
        <v/>
      </c>
      <c r="O1530" s="10" t="str">
        <f t="shared" si="260"/>
        <v/>
      </c>
      <c r="P1530" s="11" t="str">
        <f t="shared" si="261"/>
        <v/>
      </c>
      <c r="Q1530" s="12" t="str">
        <f t="shared" ca="1" si="262"/>
        <v/>
      </c>
      <c r="R1530" s="100"/>
      <c r="S1530" s="14"/>
      <c r="T1530" s="15" t="str">
        <f t="shared" ca="1" si="263"/>
        <v/>
      </c>
      <c r="U1530" s="15" t="str">
        <f t="shared" ca="1" si="264"/>
        <v/>
      </c>
      <c r="V1530" s="16"/>
      <c r="W1530" s="17" t="str">
        <f t="shared" ca="1" si="265"/>
        <v/>
      </c>
      <c r="X1530" s="18" t="str">
        <f t="shared" ca="1" si="266"/>
        <v/>
      </c>
    </row>
    <row r="1531" spans="1:24" x14ac:dyDescent="0.35">
      <c r="A1531" s="3">
        <v>1527</v>
      </c>
      <c r="B1531" s="4"/>
      <c r="C1531" s="4"/>
      <c r="D1531" s="5" t="str">
        <f t="shared" si="257"/>
        <v/>
      </c>
      <c r="E1531" s="4"/>
      <c r="F1531" s="6"/>
      <c r="G1531" s="6"/>
      <c r="H1531" s="7" t="str">
        <f t="shared" ca="1" si="258"/>
        <v/>
      </c>
      <c r="I1531" s="8" t="str">
        <f t="shared" ca="1" si="259"/>
        <v/>
      </c>
      <c r="J1531" s="8" t="str">
        <f>IF(C1531="","",
COUNTIFS(
sales!$C:$C,$C1531,
sales!$E:$E,$E1531,
sales!$H:$H,"&gt;="&amp;$F1531,
sales!$H:$H,"&lt;="&amp;$G1531
))</f>
        <v/>
      </c>
      <c r="K1531" s="9" t="str">
        <f>IF(COUNTIFS(sales!C:C, C1531)=0,"",
_xlfn.MAXIFS(sales!H:H, sales!C:C, C1531))</f>
        <v/>
      </c>
      <c r="L1531" s="4"/>
      <c r="M1531" s="4"/>
      <c r="N1531" s="10" t="str">
        <f>IF(C1531="","",
SUMIFS(
sales!$I:$I,
sales!$C:$C,$C1531,
sales!$E:$E,$E1531,
sales!$H:$H,"&gt;="&amp;$F1531,
sales!$H:$H,"&lt;="&amp;$G1531
))</f>
        <v/>
      </c>
      <c r="O1531" s="10" t="str">
        <f t="shared" si="260"/>
        <v/>
      </c>
      <c r="P1531" s="11" t="str">
        <f t="shared" si="261"/>
        <v/>
      </c>
      <c r="Q1531" s="12" t="str">
        <f t="shared" ca="1" si="262"/>
        <v/>
      </c>
      <c r="R1531" s="100"/>
      <c r="S1531" s="14"/>
      <c r="T1531" s="15" t="str">
        <f t="shared" ca="1" si="263"/>
        <v/>
      </c>
      <c r="U1531" s="15" t="str">
        <f t="shared" ca="1" si="264"/>
        <v/>
      </c>
      <c r="V1531" s="16"/>
      <c r="W1531" s="17" t="str">
        <f t="shared" ca="1" si="265"/>
        <v/>
      </c>
      <c r="X1531" s="18" t="str">
        <f t="shared" ca="1" si="266"/>
        <v/>
      </c>
    </row>
    <row r="1532" spans="1:24" x14ac:dyDescent="0.35">
      <c r="A1532" s="3">
        <v>1528</v>
      </c>
      <c r="B1532" s="4"/>
      <c r="C1532" s="4"/>
      <c r="D1532" s="5" t="str">
        <f t="shared" si="257"/>
        <v/>
      </c>
      <c r="E1532" s="4"/>
      <c r="F1532" s="6"/>
      <c r="G1532" s="6"/>
      <c r="H1532" s="7" t="str">
        <f t="shared" ca="1" si="258"/>
        <v/>
      </c>
      <c r="I1532" s="8" t="str">
        <f t="shared" ca="1" si="259"/>
        <v/>
      </c>
      <c r="J1532" s="8" t="str">
        <f>IF(C1532="","",
COUNTIFS(
sales!$C:$C,$C1532,
sales!$E:$E,$E1532,
sales!$H:$H,"&gt;="&amp;$F1532,
sales!$H:$H,"&lt;="&amp;$G1532
))</f>
        <v/>
      </c>
      <c r="K1532" s="9" t="str">
        <f>IF(COUNTIFS(sales!C:C, C1532)=0,"",
_xlfn.MAXIFS(sales!H:H, sales!C:C, C1532))</f>
        <v/>
      </c>
      <c r="L1532" s="4"/>
      <c r="M1532" s="4"/>
      <c r="N1532" s="10" t="str">
        <f>IF(C1532="","",
SUMIFS(
sales!$I:$I,
sales!$C:$C,$C1532,
sales!$E:$E,$E1532,
sales!$H:$H,"&gt;="&amp;$F1532,
sales!$H:$H,"&lt;="&amp;$G1532
))</f>
        <v/>
      </c>
      <c r="O1532" s="10" t="str">
        <f t="shared" si="260"/>
        <v/>
      </c>
      <c r="P1532" s="11" t="str">
        <f t="shared" si="261"/>
        <v/>
      </c>
      <c r="Q1532" s="12" t="str">
        <f t="shared" ca="1" si="262"/>
        <v/>
      </c>
      <c r="R1532" s="100"/>
      <c r="S1532" s="14"/>
      <c r="T1532" s="15" t="str">
        <f t="shared" ca="1" si="263"/>
        <v/>
      </c>
      <c r="U1532" s="15" t="str">
        <f t="shared" ca="1" si="264"/>
        <v/>
      </c>
      <c r="V1532" s="16"/>
      <c r="W1532" s="17" t="str">
        <f t="shared" ca="1" si="265"/>
        <v/>
      </c>
      <c r="X1532" s="18" t="str">
        <f t="shared" ca="1" si="266"/>
        <v/>
      </c>
    </row>
    <row r="1533" spans="1:24" x14ac:dyDescent="0.35">
      <c r="A1533" s="3">
        <v>1529</v>
      </c>
      <c r="B1533" s="4"/>
      <c r="C1533" s="4"/>
      <c r="D1533" s="5" t="str">
        <f t="shared" si="257"/>
        <v/>
      </c>
      <c r="E1533" s="4"/>
      <c r="F1533" s="6"/>
      <c r="G1533" s="6"/>
      <c r="H1533" s="7" t="str">
        <f t="shared" ca="1" si="258"/>
        <v/>
      </c>
      <c r="I1533" s="8" t="str">
        <f t="shared" ca="1" si="259"/>
        <v/>
      </c>
      <c r="J1533" s="8" t="str">
        <f>IF(C1533="","",
COUNTIFS(
sales!$C:$C,$C1533,
sales!$E:$E,$E1533,
sales!$H:$H,"&gt;="&amp;$F1533,
sales!$H:$H,"&lt;="&amp;$G1533
))</f>
        <v/>
      </c>
      <c r="K1533" s="9" t="str">
        <f>IF(COUNTIFS(sales!C:C, C1533)=0,"",
_xlfn.MAXIFS(sales!H:H, sales!C:C, C1533))</f>
        <v/>
      </c>
      <c r="L1533" s="4"/>
      <c r="M1533" s="4"/>
      <c r="N1533" s="10" t="str">
        <f>IF(C1533="","",
SUMIFS(
sales!$I:$I,
sales!$C:$C,$C1533,
sales!$E:$E,$E1533,
sales!$H:$H,"&gt;="&amp;$F1533,
sales!$H:$H,"&lt;="&amp;$G1533
))</f>
        <v/>
      </c>
      <c r="O1533" s="10" t="str">
        <f t="shared" si="260"/>
        <v/>
      </c>
      <c r="P1533" s="11" t="str">
        <f t="shared" si="261"/>
        <v/>
      </c>
      <c r="Q1533" s="12" t="str">
        <f t="shared" ca="1" si="262"/>
        <v/>
      </c>
      <c r="R1533" s="100"/>
      <c r="S1533" s="14"/>
      <c r="T1533" s="15" t="str">
        <f t="shared" ca="1" si="263"/>
        <v/>
      </c>
      <c r="U1533" s="15" t="str">
        <f t="shared" ca="1" si="264"/>
        <v/>
      </c>
      <c r="V1533" s="16"/>
      <c r="W1533" s="17" t="str">
        <f t="shared" ca="1" si="265"/>
        <v/>
      </c>
      <c r="X1533" s="18" t="str">
        <f t="shared" ca="1" si="266"/>
        <v/>
      </c>
    </row>
    <row r="1534" spans="1:24" x14ac:dyDescent="0.35">
      <c r="A1534" s="3">
        <v>1530</v>
      </c>
      <c r="B1534" s="4"/>
      <c r="C1534" s="4"/>
      <c r="D1534" s="5" t="str">
        <f t="shared" si="257"/>
        <v/>
      </c>
      <c r="E1534" s="4"/>
      <c r="F1534" s="6"/>
      <c r="G1534" s="6"/>
      <c r="H1534" s="7" t="str">
        <f t="shared" ca="1" si="258"/>
        <v/>
      </c>
      <c r="I1534" s="8" t="str">
        <f t="shared" ca="1" si="259"/>
        <v/>
      </c>
      <c r="J1534" s="8" t="str">
        <f>IF(C1534="","",
COUNTIFS(
sales!$C:$C,$C1534,
sales!$E:$E,$E1534,
sales!$H:$H,"&gt;="&amp;$F1534,
sales!$H:$H,"&lt;="&amp;$G1534
))</f>
        <v/>
      </c>
      <c r="K1534" s="9" t="str">
        <f>IF(COUNTIFS(sales!C:C, C1534)=0,"",
_xlfn.MAXIFS(sales!H:H, sales!C:C, C1534))</f>
        <v/>
      </c>
      <c r="L1534" s="4"/>
      <c r="M1534" s="4"/>
      <c r="N1534" s="10" t="str">
        <f>IF(C1534="","",
SUMIFS(
sales!$I:$I,
sales!$C:$C,$C1534,
sales!$E:$E,$E1534,
sales!$H:$H,"&gt;="&amp;$F1534,
sales!$H:$H,"&lt;="&amp;$G1534
))</f>
        <v/>
      </c>
      <c r="O1534" s="10" t="str">
        <f t="shared" si="260"/>
        <v/>
      </c>
      <c r="P1534" s="11" t="str">
        <f t="shared" si="261"/>
        <v/>
      </c>
      <c r="Q1534" s="12" t="str">
        <f t="shared" ca="1" si="262"/>
        <v/>
      </c>
      <c r="R1534" s="100"/>
      <c r="S1534" s="14"/>
      <c r="T1534" s="15" t="str">
        <f t="shared" ca="1" si="263"/>
        <v/>
      </c>
      <c r="U1534" s="15" t="str">
        <f t="shared" ca="1" si="264"/>
        <v/>
      </c>
      <c r="V1534" s="16"/>
      <c r="W1534" s="17" t="str">
        <f t="shared" ca="1" si="265"/>
        <v/>
      </c>
      <c r="X1534" s="18" t="str">
        <f t="shared" ca="1" si="266"/>
        <v/>
      </c>
    </row>
    <row r="1535" spans="1:24" x14ac:dyDescent="0.35">
      <c r="A1535" s="3">
        <v>1531</v>
      </c>
      <c r="B1535" s="4"/>
      <c r="C1535" s="4"/>
      <c r="D1535" s="5" t="str">
        <f t="shared" si="257"/>
        <v/>
      </c>
      <c r="E1535" s="4"/>
      <c r="F1535" s="6"/>
      <c r="G1535" s="6"/>
      <c r="H1535" s="7" t="str">
        <f t="shared" ca="1" si="258"/>
        <v/>
      </c>
      <c r="I1535" s="8" t="str">
        <f t="shared" ca="1" si="259"/>
        <v/>
      </c>
      <c r="J1535" s="8" t="str">
        <f>IF(C1535="","",
COUNTIFS(
sales!$C:$C,$C1535,
sales!$E:$E,$E1535,
sales!$H:$H,"&gt;="&amp;$F1535,
sales!$H:$H,"&lt;="&amp;$G1535
))</f>
        <v/>
      </c>
      <c r="K1535" s="9" t="str">
        <f>IF(COUNTIFS(sales!C:C, C1535)=0,"",
_xlfn.MAXIFS(sales!H:H, sales!C:C, C1535))</f>
        <v/>
      </c>
      <c r="L1535" s="4"/>
      <c r="M1535" s="4"/>
      <c r="N1535" s="10" t="str">
        <f>IF(C1535="","",
SUMIFS(
sales!$I:$I,
sales!$C:$C,$C1535,
sales!$E:$E,$E1535,
sales!$H:$H,"&gt;="&amp;$F1535,
sales!$H:$H,"&lt;="&amp;$G1535
))</f>
        <v/>
      </c>
      <c r="O1535" s="10" t="str">
        <f t="shared" si="260"/>
        <v/>
      </c>
      <c r="P1535" s="11" t="str">
        <f t="shared" si="261"/>
        <v/>
      </c>
      <c r="Q1535" s="12" t="str">
        <f t="shared" ca="1" si="262"/>
        <v/>
      </c>
      <c r="R1535" s="100"/>
      <c r="S1535" s="14"/>
      <c r="T1535" s="15" t="str">
        <f t="shared" ca="1" si="263"/>
        <v/>
      </c>
      <c r="U1535" s="15" t="str">
        <f t="shared" ca="1" si="264"/>
        <v/>
      </c>
      <c r="V1535" s="16"/>
      <c r="W1535" s="17" t="str">
        <f t="shared" ca="1" si="265"/>
        <v/>
      </c>
      <c r="X1535" s="18" t="str">
        <f t="shared" ca="1" si="266"/>
        <v/>
      </c>
    </row>
    <row r="1536" spans="1:24" x14ac:dyDescent="0.35">
      <c r="A1536" s="3">
        <v>1532</v>
      </c>
      <c r="B1536" s="4"/>
      <c r="C1536" s="4"/>
      <c r="D1536" s="5" t="str">
        <f t="shared" si="257"/>
        <v/>
      </c>
      <c r="E1536" s="4"/>
      <c r="F1536" s="6"/>
      <c r="G1536" s="6"/>
      <c r="H1536" s="7" t="str">
        <f t="shared" ca="1" si="258"/>
        <v/>
      </c>
      <c r="I1536" s="8" t="str">
        <f t="shared" ca="1" si="259"/>
        <v/>
      </c>
      <c r="J1536" s="8" t="str">
        <f>IF(C1536="","",
COUNTIFS(
sales!$C:$C,$C1536,
sales!$E:$E,$E1536,
sales!$H:$H,"&gt;="&amp;$F1536,
sales!$H:$H,"&lt;="&amp;$G1536
))</f>
        <v/>
      </c>
      <c r="K1536" s="9" t="str">
        <f>IF(COUNTIFS(sales!C:C, C1536)=0,"",
_xlfn.MAXIFS(sales!H:H, sales!C:C, C1536))</f>
        <v/>
      </c>
      <c r="L1536" s="4"/>
      <c r="M1536" s="4"/>
      <c r="N1536" s="10" t="str">
        <f>IF(C1536="","",
SUMIFS(
sales!$I:$I,
sales!$C:$C,$C1536,
sales!$E:$E,$E1536,
sales!$H:$H,"&gt;="&amp;$F1536,
sales!$H:$H,"&lt;="&amp;$G1536
))</f>
        <v/>
      </c>
      <c r="O1536" s="10" t="str">
        <f t="shared" si="260"/>
        <v/>
      </c>
      <c r="P1536" s="11" t="str">
        <f t="shared" si="261"/>
        <v/>
      </c>
      <c r="Q1536" s="12" t="str">
        <f t="shared" ca="1" si="262"/>
        <v/>
      </c>
      <c r="R1536" s="100"/>
      <c r="S1536" s="14"/>
      <c r="T1536" s="15" t="str">
        <f t="shared" ca="1" si="263"/>
        <v/>
      </c>
      <c r="U1536" s="15" t="str">
        <f t="shared" ca="1" si="264"/>
        <v/>
      </c>
      <c r="V1536" s="16"/>
      <c r="W1536" s="17" t="str">
        <f t="shared" ca="1" si="265"/>
        <v/>
      </c>
      <c r="X1536" s="18" t="str">
        <f t="shared" ca="1" si="266"/>
        <v/>
      </c>
    </row>
    <row r="1537" spans="1:24" x14ac:dyDescent="0.35">
      <c r="A1537" s="3">
        <v>1533</v>
      </c>
      <c r="B1537" s="4"/>
      <c r="C1537" s="4"/>
      <c r="D1537" s="5" t="str">
        <f t="shared" si="257"/>
        <v/>
      </c>
      <c r="E1537" s="4"/>
      <c r="F1537" s="6"/>
      <c r="G1537" s="6"/>
      <c r="H1537" s="7" t="str">
        <f t="shared" ca="1" si="258"/>
        <v/>
      </c>
      <c r="I1537" s="8" t="str">
        <f t="shared" ca="1" si="259"/>
        <v/>
      </c>
      <c r="J1537" s="8" t="str">
        <f>IF(C1537="","",
COUNTIFS(
sales!$C:$C,$C1537,
sales!$E:$E,$E1537,
sales!$H:$H,"&gt;="&amp;$F1537,
sales!$H:$H,"&lt;="&amp;$G1537
))</f>
        <v/>
      </c>
      <c r="K1537" s="9" t="str">
        <f>IF(COUNTIFS(sales!C:C, C1537)=0,"",
_xlfn.MAXIFS(sales!H:H, sales!C:C, C1537))</f>
        <v/>
      </c>
      <c r="L1537" s="4"/>
      <c r="M1537" s="4"/>
      <c r="N1537" s="10" t="str">
        <f>IF(C1537="","",
SUMIFS(
sales!$I:$I,
sales!$C:$C,$C1537,
sales!$E:$E,$E1537,
sales!$H:$H,"&gt;="&amp;$F1537,
sales!$H:$H,"&lt;="&amp;$G1537
))</f>
        <v/>
      </c>
      <c r="O1537" s="10" t="str">
        <f t="shared" si="260"/>
        <v/>
      </c>
      <c r="P1537" s="11" t="str">
        <f t="shared" si="261"/>
        <v/>
      </c>
      <c r="Q1537" s="12" t="str">
        <f t="shared" ca="1" si="262"/>
        <v/>
      </c>
      <c r="R1537" s="100"/>
      <c r="S1537" s="14"/>
      <c r="T1537" s="15" t="str">
        <f t="shared" ca="1" si="263"/>
        <v/>
      </c>
      <c r="U1537" s="15" t="str">
        <f t="shared" ca="1" si="264"/>
        <v/>
      </c>
      <c r="V1537" s="16"/>
      <c r="W1537" s="17" t="str">
        <f t="shared" ca="1" si="265"/>
        <v/>
      </c>
      <c r="X1537" s="18" t="str">
        <f t="shared" ca="1" si="266"/>
        <v/>
      </c>
    </row>
    <row r="1538" spans="1:24" x14ac:dyDescent="0.35">
      <c r="A1538" s="3">
        <v>1534</v>
      </c>
      <c r="B1538" s="4"/>
      <c r="C1538" s="4"/>
      <c r="D1538" s="5" t="str">
        <f t="shared" si="257"/>
        <v/>
      </c>
      <c r="E1538" s="4"/>
      <c r="F1538" s="6"/>
      <c r="G1538" s="6"/>
      <c r="H1538" s="7" t="str">
        <f t="shared" ca="1" si="258"/>
        <v/>
      </c>
      <c r="I1538" s="8" t="str">
        <f t="shared" ca="1" si="259"/>
        <v/>
      </c>
      <c r="J1538" s="8" t="str">
        <f>IF(C1538="","",
COUNTIFS(
sales!$C:$C,$C1538,
sales!$E:$E,$E1538,
sales!$H:$H,"&gt;="&amp;$F1538,
sales!$H:$H,"&lt;="&amp;$G1538
))</f>
        <v/>
      </c>
      <c r="K1538" s="9" t="str">
        <f>IF(COUNTIFS(sales!C:C, C1538)=0,"",
_xlfn.MAXIFS(sales!H:H, sales!C:C, C1538))</f>
        <v/>
      </c>
      <c r="L1538" s="4"/>
      <c r="M1538" s="4"/>
      <c r="N1538" s="10" t="str">
        <f>IF(C1538="","",
SUMIFS(
sales!$I:$I,
sales!$C:$C,$C1538,
sales!$E:$E,$E1538,
sales!$H:$H,"&gt;="&amp;$F1538,
sales!$H:$H,"&lt;="&amp;$G1538
))</f>
        <v/>
      </c>
      <c r="O1538" s="10" t="str">
        <f t="shared" si="260"/>
        <v/>
      </c>
      <c r="P1538" s="11" t="str">
        <f t="shared" si="261"/>
        <v/>
      </c>
      <c r="Q1538" s="12" t="str">
        <f t="shared" ca="1" si="262"/>
        <v/>
      </c>
      <c r="R1538" s="100"/>
      <c r="S1538" s="14"/>
      <c r="T1538" s="15" t="str">
        <f t="shared" ca="1" si="263"/>
        <v/>
      </c>
      <c r="U1538" s="15" t="str">
        <f t="shared" ca="1" si="264"/>
        <v/>
      </c>
      <c r="V1538" s="16"/>
      <c r="W1538" s="17" t="str">
        <f t="shared" ca="1" si="265"/>
        <v/>
      </c>
      <c r="X1538" s="18" t="str">
        <f t="shared" ca="1" si="266"/>
        <v/>
      </c>
    </row>
    <row r="1539" spans="1:24" x14ac:dyDescent="0.35">
      <c r="A1539" s="3">
        <v>1535</v>
      </c>
      <c r="B1539" s="4"/>
      <c r="C1539" s="4"/>
      <c r="D1539" s="5" t="str">
        <f t="shared" si="257"/>
        <v/>
      </c>
      <c r="E1539" s="4"/>
      <c r="F1539" s="6"/>
      <c r="G1539" s="6"/>
      <c r="H1539" s="7" t="str">
        <f t="shared" ca="1" si="258"/>
        <v/>
      </c>
      <c r="I1539" s="8" t="str">
        <f t="shared" ca="1" si="259"/>
        <v/>
      </c>
      <c r="J1539" s="8" t="str">
        <f>IF(C1539="","",
COUNTIFS(
sales!$C:$C,$C1539,
sales!$E:$E,$E1539,
sales!$H:$H,"&gt;="&amp;$F1539,
sales!$H:$H,"&lt;="&amp;$G1539
))</f>
        <v/>
      </c>
      <c r="K1539" s="9" t="str">
        <f>IF(COUNTIFS(sales!C:C, C1539)=0,"",
_xlfn.MAXIFS(sales!H:H, sales!C:C, C1539))</f>
        <v/>
      </c>
      <c r="L1539" s="4"/>
      <c r="M1539" s="4"/>
      <c r="N1539" s="10" t="str">
        <f>IF(C1539="","",
SUMIFS(
sales!$I:$I,
sales!$C:$C,$C1539,
sales!$E:$E,$E1539,
sales!$H:$H,"&gt;="&amp;$F1539,
sales!$H:$H,"&lt;="&amp;$G1539
))</f>
        <v/>
      </c>
      <c r="O1539" s="10" t="str">
        <f t="shared" si="260"/>
        <v/>
      </c>
      <c r="P1539" s="11" t="str">
        <f t="shared" si="261"/>
        <v/>
      </c>
      <c r="Q1539" s="12" t="str">
        <f t="shared" ca="1" si="262"/>
        <v/>
      </c>
      <c r="R1539" s="100"/>
      <c r="S1539" s="14"/>
      <c r="T1539" s="15" t="str">
        <f t="shared" ca="1" si="263"/>
        <v/>
      </c>
      <c r="U1539" s="15" t="str">
        <f t="shared" ca="1" si="264"/>
        <v/>
      </c>
      <c r="V1539" s="16"/>
      <c r="W1539" s="17" t="str">
        <f t="shared" ca="1" si="265"/>
        <v/>
      </c>
      <c r="X1539" s="18" t="str">
        <f t="shared" ca="1" si="266"/>
        <v/>
      </c>
    </row>
    <row r="1540" spans="1:24" x14ac:dyDescent="0.35">
      <c r="A1540" s="3">
        <v>1536</v>
      </c>
      <c r="B1540" s="4"/>
      <c r="C1540" s="4"/>
      <c r="D1540" s="5" t="str">
        <f t="shared" si="257"/>
        <v/>
      </c>
      <c r="E1540" s="4"/>
      <c r="F1540" s="6"/>
      <c r="G1540" s="6"/>
      <c r="H1540" s="7" t="str">
        <f t="shared" ca="1" si="258"/>
        <v/>
      </c>
      <c r="I1540" s="8" t="str">
        <f t="shared" ca="1" si="259"/>
        <v/>
      </c>
      <c r="J1540" s="8" t="str">
        <f>IF(C1540="","",
COUNTIFS(
sales!$C:$C,$C1540,
sales!$E:$E,$E1540,
sales!$H:$H,"&gt;="&amp;$F1540,
sales!$H:$H,"&lt;="&amp;$G1540
))</f>
        <v/>
      </c>
      <c r="K1540" s="9" t="str">
        <f>IF(COUNTIFS(sales!C:C, C1540)=0,"",
_xlfn.MAXIFS(sales!H:H, sales!C:C, C1540))</f>
        <v/>
      </c>
      <c r="L1540" s="4"/>
      <c r="M1540" s="4"/>
      <c r="N1540" s="10" t="str">
        <f>IF(C1540="","",
SUMIFS(
sales!$I:$I,
sales!$C:$C,$C1540,
sales!$E:$E,$E1540,
sales!$H:$H,"&gt;="&amp;$F1540,
sales!$H:$H,"&lt;="&amp;$G1540
))</f>
        <v/>
      </c>
      <c r="O1540" s="10" t="str">
        <f t="shared" si="260"/>
        <v/>
      </c>
      <c r="P1540" s="11" t="str">
        <f t="shared" si="261"/>
        <v/>
      </c>
      <c r="Q1540" s="12" t="str">
        <f t="shared" ca="1" si="262"/>
        <v/>
      </c>
      <c r="R1540" s="100"/>
      <c r="S1540" s="14"/>
      <c r="T1540" s="15" t="str">
        <f t="shared" ca="1" si="263"/>
        <v/>
      </c>
      <c r="U1540" s="15" t="str">
        <f t="shared" ca="1" si="264"/>
        <v/>
      </c>
      <c r="V1540" s="16"/>
      <c r="W1540" s="17" t="str">
        <f t="shared" ca="1" si="265"/>
        <v/>
      </c>
      <c r="X1540" s="18" t="str">
        <f t="shared" ca="1" si="266"/>
        <v/>
      </c>
    </row>
    <row r="1541" spans="1:24" x14ac:dyDescent="0.35">
      <c r="A1541" s="3">
        <v>1537</v>
      </c>
      <c r="B1541" s="4"/>
      <c r="C1541" s="4"/>
      <c r="D1541" s="5" t="str">
        <f t="shared" si="257"/>
        <v/>
      </c>
      <c r="E1541" s="4"/>
      <c r="F1541" s="6"/>
      <c r="G1541" s="6"/>
      <c r="H1541" s="7" t="str">
        <f t="shared" ca="1" si="258"/>
        <v/>
      </c>
      <c r="I1541" s="8" t="str">
        <f t="shared" ca="1" si="259"/>
        <v/>
      </c>
      <c r="J1541" s="8" t="str">
        <f>IF(C1541="","",
COUNTIFS(
sales!$C:$C,$C1541,
sales!$E:$E,$E1541,
sales!$H:$H,"&gt;="&amp;$F1541,
sales!$H:$H,"&lt;="&amp;$G1541
))</f>
        <v/>
      </c>
      <c r="K1541" s="9" t="str">
        <f>IF(COUNTIFS(sales!C:C, C1541)=0,"",
_xlfn.MAXIFS(sales!H:H, sales!C:C, C1541))</f>
        <v/>
      </c>
      <c r="L1541" s="4"/>
      <c r="M1541" s="4"/>
      <c r="N1541" s="10" t="str">
        <f>IF(C1541="","",
SUMIFS(
sales!$I:$I,
sales!$C:$C,$C1541,
sales!$E:$E,$E1541,
sales!$H:$H,"&gt;="&amp;$F1541,
sales!$H:$H,"&lt;="&amp;$G1541
))</f>
        <v/>
      </c>
      <c r="O1541" s="10" t="str">
        <f t="shared" si="260"/>
        <v/>
      </c>
      <c r="P1541" s="11" t="str">
        <f t="shared" si="261"/>
        <v/>
      </c>
      <c r="Q1541" s="12" t="str">
        <f t="shared" ca="1" si="262"/>
        <v/>
      </c>
      <c r="R1541" s="100"/>
      <c r="S1541" s="14"/>
      <c r="T1541" s="15" t="str">
        <f t="shared" ca="1" si="263"/>
        <v/>
      </c>
      <c r="U1541" s="15" t="str">
        <f t="shared" ca="1" si="264"/>
        <v/>
      </c>
      <c r="V1541" s="16"/>
      <c r="W1541" s="17" t="str">
        <f t="shared" ca="1" si="265"/>
        <v/>
      </c>
      <c r="X1541" s="18" t="str">
        <f t="shared" ca="1" si="266"/>
        <v/>
      </c>
    </row>
    <row r="1542" spans="1:24" x14ac:dyDescent="0.35">
      <c r="A1542" s="3">
        <v>1538</v>
      </c>
      <c r="B1542" s="4"/>
      <c r="C1542" s="4"/>
      <c r="D1542" s="5" t="str">
        <f t="shared" si="257"/>
        <v/>
      </c>
      <c r="E1542" s="4"/>
      <c r="F1542" s="6"/>
      <c r="G1542" s="6"/>
      <c r="H1542" s="7" t="str">
        <f t="shared" ca="1" si="258"/>
        <v/>
      </c>
      <c r="I1542" s="8" t="str">
        <f t="shared" ca="1" si="259"/>
        <v/>
      </c>
      <c r="J1542" s="8" t="str">
        <f>IF(C1542="","",
COUNTIFS(
sales!$C:$C,$C1542,
sales!$E:$E,$E1542,
sales!$H:$H,"&gt;="&amp;$F1542,
sales!$H:$H,"&lt;="&amp;$G1542
))</f>
        <v/>
      </c>
      <c r="K1542" s="9" t="str">
        <f>IF(COUNTIFS(sales!C:C, C1542)=0,"",
_xlfn.MAXIFS(sales!H:H, sales!C:C, C1542))</f>
        <v/>
      </c>
      <c r="L1542" s="4"/>
      <c r="M1542" s="4"/>
      <c r="N1542" s="10" t="str">
        <f>IF(C1542="","",
SUMIFS(
sales!$I:$I,
sales!$C:$C,$C1542,
sales!$E:$E,$E1542,
sales!$H:$H,"&gt;="&amp;$F1542,
sales!$H:$H,"&lt;="&amp;$G1542
))</f>
        <v/>
      </c>
      <c r="O1542" s="10" t="str">
        <f t="shared" si="260"/>
        <v/>
      </c>
      <c r="P1542" s="11" t="str">
        <f t="shared" si="261"/>
        <v/>
      </c>
      <c r="Q1542" s="12" t="str">
        <f t="shared" ca="1" si="262"/>
        <v/>
      </c>
      <c r="R1542" s="100"/>
      <c r="S1542" s="14"/>
      <c r="T1542" s="15" t="str">
        <f t="shared" ca="1" si="263"/>
        <v/>
      </c>
      <c r="U1542" s="15" t="str">
        <f t="shared" ca="1" si="264"/>
        <v/>
      </c>
      <c r="V1542" s="16"/>
      <c r="W1542" s="17" t="str">
        <f t="shared" ca="1" si="265"/>
        <v/>
      </c>
      <c r="X1542" s="18" t="str">
        <f t="shared" ca="1" si="266"/>
        <v/>
      </c>
    </row>
    <row r="1543" spans="1:24" x14ac:dyDescent="0.35">
      <c r="A1543" s="3">
        <v>1539</v>
      </c>
      <c r="B1543" s="4"/>
      <c r="C1543" s="4"/>
      <c r="D1543" s="5" t="str">
        <f t="shared" si="257"/>
        <v/>
      </c>
      <c r="E1543" s="4"/>
      <c r="F1543" s="6"/>
      <c r="G1543" s="6"/>
      <c r="H1543" s="7" t="str">
        <f t="shared" ca="1" si="258"/>
        <v/>
      </c>
      <c r="I1543" s="8" t="str">
        <f t="shared" ca="1" si="259"/>
        <v/>
      </c>
      <c r="J1543" s="8" t="str">
        <f>IF(C1543="","",
COUNTIFS(
sales!$C:$C,$C1543,
sales!$E:$E,$E1543,
sales!$H:$H,"&gt;="&amp;$F1543,
sales!$H:$H,"&lt;="&amp;$G1543
))</f>
        <v/>
      </c>
      <c r="K1543" s="9" t="str">
        <f>IF(COUNTIFS(sales!C:C, C1543)=0,"",
_xlfn.MAXIFS(sales!H:H, sales!C:C, C1543))</f>
        <v/>
      </c>
      <c r="L1543" s="4"/>
      <c r="M1543" s="4"/>
      <c r="N1543" s="10" t="str">
        <f>IF(C1543="","",
SUMIFS(
sales!$I:$I,
sales!$C:$C,$C1543,
sales!$E:$E,$E1543,
sales!$H:$H,"&gt;="&amp;$F1543,
sales!$H:$H,"&lt;="&amp;$G1543
))</f>
        <v/>
      </c>
      <c r="O1543" s="10" t="str">
        <f t="shared" si="260"/>
        <v/>
      </c>
      <c r="P1543" s="11" t="str">
        <f t="shared" si="261"/>
        <v/>
      </c>
      <c r="Q1543" s="12" t="str">
        <f t="shared" ca="1" si="262"/>
        <v/>
      </c>
      <c r="R1543" s="100"/>
      <c r="S1543" s="14"/>
      <c r="T1543" s="15" t="str">
        <f t="shared" ca="1" si="263"/>
        <v/>
      </c>
      <c r="U1543" s="15" t="str">
        <f t="shared" ca="1" si="264"/>
        <v/>
      </c>
      <c r="V1543" s="16"/>
      <c r="W1543" s="17" t="str">
        <f t="shared" ca="1" si="265"/>
        <v/>
      </c>
      <c r="X1543" s="18" t="str">
        <f t="shared" ca="1" si="266"/>
        <v/>
      </c>
    </row>
    <row r="1544" spans="1:24" x14ac:dyDescent="0.35">
      <c r="A1544" s="3">
        <v>1540</v>
      </c>
      <c r="B1544" s="4"/>
      <c r="C1544" s="4"/>
      <c r="D1544" s="5" t="str">
        <f t="shared" si="257"/>
        <v/>
      </c>
      <c r="E1544" s="4"/>
      <c r="F1544" s="6"/>
      <c r="G1544" s="6"/>
      <c r="H1544" s="7" t="str">
        <f t="shared" ca="1" si="258"/>
        <v/>
      </c>
      <c r="I1544" s="8" t="str">
        <f t="shared" ca="1" si="259"/>
        <v/>
      </c>
      <c r="J1544" s="8" t="str">
        <f>IF(C1544="","",
COUNTIFS(
sales!$C:$C,$C1544,
sales!$E:$E,$E1544,
sales!$H:$H,"&gt;="&amp;$F1544,
sales!$H:$H,"&lt;="&amp;$G1544
))</f>
        <v/>
      </c>
      <c r="K1544" s="9" t="str">
        <f>IF(COUNTIFS(sales!C:C, C1544)=0,"",
_xlfn.MAXIFS(sales!H:H, sales!C:C, C1544))</f>
        <v/>
      </c>
      <c r="L1544" s="4"/>
      <c r="M1544" s="4"/>
      <c r="N1544" s="10" t="str">
        <f>IF(C1544="","",
SUMIFS(
sales!$I:$I,
sales!$C:$C,$C1544,
sales!$E:$E,$E1544,
sales!$H:$H,"&gt;="&amp;$F1544,
sales!$H:$H,"&lt;="&amp;$G1544
))</f>
        <v/>
      </c>
      <c r="O1544" s="10" t="str">
        <f t="shared" si="260"/>
        <v/>
      </c>
      <c r="P1544" s="11" t="str">
        <f t="shared" si="261"/>
        <v/>
      </c>
      <c r="Q1544" s="12" t="str">
        <f t="shared" ca="1" si="262"/>
        <v/>
      </c>
      <c r="R1544" s="100"/>
      <c r="S1544" s="14"/>
      <c r="T1544" s="15" t="str">
        <f t="shared" ca="1" si="263"/>
        <v/>
      </c>
      <c r="U1544" s="15" t="str">
        <f t="shared" ca="1" si="264"/>
        <v/>
      </c>
      <c r="V1544" s="16"/>
      <c r="W1544" s="17" t="str">
        <f t="shared" ca="1" si="265"/>
        <v/>
      </c>
      <c r="X1544" s="18" t="str">
        <f t="shared" ca="1" si="266"/>
        <v/>
      </c>
    </row>
    <row r="1545" spans="1:24" x14ac:dyDescent="0.35">
      <c r="A1545" s="3">
        <v>1541</v>
      </c>
      <c r="B1545" s="4"/>
      <c r="C1545" s="4"/>
      <c r="D1545" s="5" t="str">
        <f t="shared" si="257"/>
        <v/>
      </c>
      <c r="E1545" s="4"/>
      <c r="F1545" s="6"/>
      <c r="G1545" s="6"/>
      <c r="H1545" s="7" t="str">
        <f t="shared" ca="1" si="258"/>
        <v/>
      </c>
      <c r="I1545" s="8" t="str">
        <f t="shared" ca="1" si="259"/>
        <v/>
      </c>
      <c r="J1545" s="8" t="str">
        <f>IF(C1545="","",
COUNTIFS(
sales!$C:$C,$C1545,
sales!$E:$E,$E1545,
sales!$H:$H,"&gt;="&amp;$F1545,
sales!$H:$H,"&lt;="&amp;$G1545
))</f>
        <v/>
      </c>
      <c r="K1545" s="9" t="str">
        <f>IF(COUNTIFS(sales!C:C, C1545)=0,"",
_xlfn.MAXIFS(sales!H:H, sales!C:C, C1545))</f>
        <v/>
      </c>
      <c r="L1545" s="4"/>
      <c r="M1545" s="4"/>
      <c r="N1545" s="10" t="str">
        <f>IF(C1545="","",
SUMIFS(
sales!$I:$I,
sales!$C:$C,$C1545,
sales!$E:$E,$E1545,
sales!$H:$H,"&gt;="&amp;$F1545,
sales!$H:$H,"&lt;="&amp;$G1545
))</f>
        <v/>
      </c>
      <c r="O1545" s="10" t="str">
        <f t="shared" si="260"/>
        <v/>
      </c>
      <c r="P1545" s="11" t="str">
        <f t="shared" si="261"/>
        <v/>
      </c>
      <c r="Q1545" s="12" t="str">
        <f t="shared" ca="1" si="262"/>
        <v/>
      </c>
      <c r="R1545" s="100"/>
      <c r="S1545" s="14"/>
      <c r="T1545" s="15" t="str">
        <f t="shared" ca="1" si="263"/>
        <v/>
      </c>
      <c r="U1545" s="15" t="str">
        <f t="shared" ca="1" si="264"/>
        <v/>
      </c>
      <c r="V1545" s="16"/>
      <c r="W1545" s="17" t="str">
        <f t="shared" ca="1" si="265"/>
        <v/>
      </c>
      <c r="X1545" s="18" t="str">
        <f t="shared" ca="1" si="266"/>
        <v/>
      </c>
    </row>
    <row r="1546" spans="1:24" x14ac:dyDescent="0.35">
      <c r="A1546" s="3">
        <v>1542</v>
      </c>
      <c r="B1546" s="4"/>
      <c r="C1546" s="4"/>
      <c r="D1546" s="5" t="str">
        <f t="shared" si="257"/>
        <v/>
      </c>
      <c r="E1546" s="4"/>
      <c r="F1546" s="6"/>
      <c r="G1546" s="6"/>
      <c r="H1546" s="7" t="str">
        <f t="shared" ca="1" si="258"/>
        <v/>
      </c>
      <c r="I1546" s="8" t="str">
        <f t="shared" ca="1" si="259"/>
        <v/>
      </c>
      <c r="J1546" s="8" t="str">
        <f>IF(C1546="","",
COUNTIFS(
sales!$C:$C,$C1546,
sales!$E:$E,$E1546,
sales!$H:$H,"&gt;="&amp;$F1546,
sales!$H:$H,"&lt;="&amp;$G1546
))</f>
        <v/>
      </c>
      <c r="K1546" s="9" t="str">
        <f>IF(COUNTIFS(sales!C:C, C1546)=0,"",
_xlfn.MAXIFS(sales!H:H, sales!C:C, C1546))</f>
        <v/>
      </c>
      <c r="L1546" s="4"/>
      <c r="M1546" s="4"/>
      <c r="N1546" s="10" t="str">
        <f>IF(C1546="","",
SUMIFS(
sales!$I:$I,
sales!$C:$C,$C1546,
sales!$E:$E,$E1546,
sales!$H:$H,"&gt;="&amp;$F1546,
sales!$H:$H,"&lt;="&amp;$G1546
))</f>
        <v/>
      </c>
      <c r="O1546" s="10" t="str">
        <f t="shared" si="260"/>
        <v/>
      </c>
      <c r="P1546" s="11" t="str">
        <f t="shared" si="261"/>
        <v/>
      </c>
      <c r="Q1546" s="12" t="str">
        <f t="shared" ca="1" si="262"/>
        <v/>
      </c>
      <c r="R1546" s="100"/>
      <c r="S1546" s="14"/>
      <c r="T1546" s="15" t="str">
        <f t="shared" ca="1" si="263"/>
        <v/>
      </c>
      <c r="U1546" s="15" t="str">
        <f t="shared" ca="1" si="264"/>
        <v/>
      </c>
      <c r="V1546" s="16"/>
      <c r="W1546" s="17" t="str">
        <f t="shared" ca="1" si="265"/>
        <v/>
      </c>
      <c r="X1546" s="18" t="str">
        <f t="shared" ca="1" si="266"/>
        <v/>
      </c>
    </row>
    <row r="1547" spans="1:24" x14ac:dyDescent="0.35">
      <c r="A1547" s="3">
        <v>1543</v>
      </c>
      <c r="B1547" s="4"/>
      <c r="C1547" s="4"/>
      <c r="D1547" s="5" t="str">
        <f t="shared" si="257"/>
        <v/>
      </c>
      <c r="E1547" s="4"/>
      <c r="F1547" s="6"/>
      <c r="G1547" s="6"/>
      <c r="H1547" s="7" t="str">
        <f t="shared" ca="1" si="258"/>
        <v/>
      </c>
      <c r="I1547" s="8" t="str">
        <f t="shared" ca="1" si="259"/>
        <v/>
      </c>
      <c r="J1547" s="8" t="str">
        <f>IF(C1547="","",
COUNTIFS(
sales!$C:$C,$C1547,
sales!$E:$E,$E1547,
sales!$H:$H,"&gt;="&amp;$F1547,
sales!$H:$H,"&lt;="&amp;$G1547
))</f>
        <v/>
      </c>
      <c r="K1547" s="9" t="str">
        <f>IF(COUNTIFS(sales!C:C, C1547)=0,"",
_xlfn.MAXIFS(sales!H:H, sales!C:C, C1547))</f>
        <v/>
      </c>
      <c r="L1547" s="4"/>
      <c r="M1547" s="4"/>
      <c r="N1547" s="10" t="str">
        <f>IF(C1547="","",
SUMIFS(
sales!$I:$I,
sales!$C:$C,$C1547,
sales!$E:$E,$E1547,
sales!$H:$H,"&gt;="&amp;$F1547,
sales!$H:$H,"&lt;="&amp;$G1547
))</f>
        <v/>
      </c>
      <c r="O1547" s="10" t="str">
        <f t="shared" si="260"/>
        <v/>
      </c>
      <c r="P1547" s="11" t="str">
        <f t="shared" si="261"/>
        <v/>
      </c>
      <c r="Q1547" s="12" t="str">
        <f t="shared" ca="1" si="262"/>
        <v/>
      </c>
      <c r="R1547" s="100"/>
      <c r="S1547" s="14"/>
      <c r="T1547" s="15" t="str">
        <f t="shared" ca="1" si="263"/>
        <v/>
      </c>
      <c r="U1547" s="15" t="str">
        <f t="shared" ca="1" si="264"/>
        <v/>
      </c>
      <c r="V1547" s="16"/>
      <c r="W1547" s="17" t="str">
        <f t="shared" ca="1" si="265"/>
        <v/>
      </c>
      <c r="X1547" s="18" t="str">
        <f t="shared" ca="1" si="266"/>
        <v/>
      </c>
    </row>
    <row r="1548" spans="1:24" x14ac:dyDescent="0.35">
      <c r="A1548" s="3">
        <v>1544</v>
      </c>
      <c r="B1548" s="4"/>
      <c r="C1548" s="4"/>
      <c r="D1548" s="5" t="str">
        <f t="shared" si="257"/>
        <v/>
      </c>
      <c r="E1548" s="4"/>
      <c r="F1548" s="6"/>
      <c r="G1548" s="6"/>
      <c r="H1548" s="7" t="str">
        <f t="shared" ca="1" si="258"/>
        <v/>
      </c>
      <c r="I1548" s="8" t="str">
        <f t="shared" ca="1" si="259"/>
        <v/>
      </c>
      <c r="J1548" s="8" t="str">
        <f>IF(C1548="","",
COUNTIFS(
sales!$C:$C,$C1548,
sales!$E:$E,$E1548,
sales!$H:$H,"&gt;="&amp;$F1548,
sales!$H:$H,"&lt;="&amp;$G1548
))</f>
        <v/>
      </c>
      <c r="K1548" s="9" t="str">
        <f>IF(COUNTIFS(sales!C:C, C1548)=0,"",
_xlfn.MAXIFS(sales!H:H, sales!C:C, C1548))</f>
        <v/>
      </c>
      <c r="L1548" s="4"/>
      <c r="M1548" s="4"/>
      <c r="N1548" s="10" t="str">
        <f>IF(C1548="","",
SUMIFS(
sales!$I:$I,
sales!$C:$C,$C1548,
sales!$E:$E,$E1548,
sales!$H:$H,"&gt;="&amp;$F1548,
sales!$H:$H,"&lt;="&amp;$G1548
))</f>
        <v/>
      </c>
      <c r="O1548" s="10" t="str">
        <f t="shared" si="260"/>
        <v/>
      </c>
      <c r="P1548" s="11" t="str">
        <f t="shared" si="261"/>
        <v/>
      </c>
      <c r="Q1548" s="12" t="str">
        <f t="shared" ca="1" si="262"/>
        <v/>
      </c>
      <c r="R1548" s="100"/>
      <c r="S1548" s="14"/>
      <c r="T1548" s="15" t="str">
        <f t="shared" ca="1" si="263"/>
        <v/>
      </c>
      <c r="U1548" s="15" t="str">
        <f t="shared" ca="1" si="264"/>
        <v/>
      </c>
      <c r="V1548" s="16"/>
      <c r="W1548" s="17" t="str">
        <f t="shared" ca="1" si="265"/>
        <v/>
      </c>
      <c r="X1548" s="18" t="str">
        <f t="shared" ca="1" si="266"/>
        <v/>
      </c>
    </row>
    <row r="1549" spans="1:24" x14ac:dyDescent="0.35">
      <c r="A1549" s="3">
        <v>1545</v>
      </c>
      <c r="B1549" s="4"/>
      <c r="C1549" s="4"/>
      <c r="D1549" s="5" t="str">
        <f t="shared" si="257"/>
        <v/>
      </c>
      <c r="E1549" s="4"/>
      <c r="F1549" s="6"/>
      <c r="G1549" s="6"/>
      <c r="H1549" s="7" t="str">
        <f t="shared" ca="1" si="258"/>
        <v/>
      </c>
      <c r="I1549" s="8" t="str">
        <f t="shared" ca="1" si="259"/>
        <v/>
      </c>
      <c r="J1549" s="8" t="str">
        <f>IF(C1549="","",
COUNTIFS(
sales!$C:$C,$C1549,
sales!$E:$E,$E1549,
sales!$H:$H,"&gt;="&amp;$F1549,
sales!$H:$H,"&lt;="&amp;$G1549
))</f>
        <v/>
      </c>
      <c r="K1549" s="9" t="str">
        <f>IF(COUNTIFS(sales!C:C, C1549)=0,"",
_xlfn.MAXIFS(sales!H:H, sales!C:C, C1549))</f>
        <v/>
      </c>
      <c r="L1549" s="4"/>
      <c r="M1549" s="4"/>
      <c r="N1549" s="10" t="str">
        <f>IF(C1549="","",
SUMIFS(
sales!$I:$I,
sales!$C:$C,$C1549,
sales!$E:$E,$E1549,
sales!$H:$H,"&gt;="&amp;$F1549,
sales!$H:$H,"&lt;="&amp;$G1549
))</f>
        <v/>
      </c>
      <c r="O1549" s="10" t="str">
        <f t="shared" si="260"/>
        <v/>
      </c>
      <c r="P1549" s="11" t="str">
        <f t="shared" si="261"/>
        <v/>
      </c>
      <c r="Q1549" s="12" t="str">
        <f t="shared" ca="1" si="262"/>
        <v/>
      </c>
      <c r="R1549" s="100"/>
      <c r="S1549" s="14"/>
      <c r="T1549" s="15" t="str">
        <f t="shared" ca="1" si="263"/>
        <v/>
      </c>
      <c r="U1549" s="15" t="str">
        <f t="shared" ca="1" si="264"/>
        <v/>
      </c>
      <c r="V1549" s="16"/>
      <c r="W1549" s="17" t="str">
        <f t="shared" ca="1" si="265"/>
        <v/>
      </c>
      <c r="X1549" s="18" t="str">
        <f t="shared" ca="1" si="266"/>
        <v/>
      </c>
    </row>
    <row r="1550" spans="1:24" x14ac:dyDescent="0.35">
      <c r="A1550" s="3">
        <v>1546</v>
      </c>
      <c r="B1550" s="4"/>
      <c r="C1550" s="4"/>
      <c r="D1550" s="5" t="str">
        <f t="shared" si="257"/>
        <v/>
      </c>
      <c r="E1550" s="4"/>
      <c r="F1550" s="6"/>
      <c r="G1550" s="6"/>
      <c r="H1550" s="7" t="str">
        <f t="shared" ca="1" si="258"/>
        <v/>
      </c>
      <c r="I1550" s="8" t="str">
        <f t="shared" ca="1" si="259"/>
        <v/>
      </c>
      <c r="J1550" s="8" t="str">
        <f>IF(C1550="","",
COUNTIFS(
sales!$C:$C,$C1550,
sales!$E:$E,$E1550,
sales!$H:$H,"&gt;="&amp;$F1550,
sales!$H:$H,"&lt;="&amp;$G1550
))</f>
        <v/>
      </c>
      <c r="K1550" s="9" t="str">
        <f>IF(COUNTIFS(sales!C:C, C1550)=0,"",
_xlfn.MAXIFS(sales!H:H, sales!C:C, C1550))</f>
        <v/>
      </c>
      <c r="L1550" s="4"/>
      <c r="M1550" s="4"/>
      <c r="N1550" s="10" t="str">
        <f>IF(C1550="","",
SUMIFS(
sales!$I:$I,
sales!$C:$C,$C1550,
sales!$E:$E,$E1550,
sales!$H:$H,"&gt;="&amp;$F1550,
sales!$H:$H,"&lt;="&amp;$G1550
))</f>
        <v/>
      </c>
      <c r="O1550" s="10" t="str">
        <f t="shared" si="260"/>
        <v/>
      </c>
      <c r="P1550" s="11" t="str">
        <f t="shared" si="261"/>
        <v/>
      </c>
      <c r="Q1550" s="12" t="str">
        <f t="shared" ca="1" si="262"/>
        <v/>
      </c>
      <c r="R1550" s="100"/>
      <c r="S1550" s="14"/>
      <c r="T1550" s="15" t="str">
        <f t="shared" ca="1" si="263"/>
        <v/>
      </c>
      <c r="U1550" s="15" t="str">
        <f t="shared" ca="1" si="264"/>
        <v/>
      </c>
      <c r="V1550" s="16"/>
      <c r="W1550" s="17" t="str">
        <f t="shared" ca="1" si="265"/>
        <v/>
      </c>
      <c r="X1550" s="18" t="str">
        <f t="shared" ca="1" si="266"/>
        <v/>
      </c>
    </row>
    <row r="1551" spans="1:24" x14ac:dyDescent="0.35">
      <c r="A1551" s="3">
        <v>1547</v>
      </c>
      <c r="B1551" s="4"/>
      <c r="C1551" s="4"/>
      <c r="D1551" s="5" t="str">
        <f t="shared" si="257"/>
        <v/>
      </c>
      <c r="E1551" s="4"/>
      <c r="F1551" s="6"/>
      <c r="G1551" s="6"/>
      <c r="H1551" s="7" t="str">
        <f t="shared" ca="1" si="258"/>
        <v/>
      </c>
      <c r="I1551" s="8" t="str">
        <f t="shared" ca="1" si="259"/>
        <v/>
      </c>
      <c r="J1551" s="8" t="str">
        <f>IF(C1551="","",
COUNTIFS(
sales!$C:$C,$C1551,
sales!$E:$E,$E1551,
sales!$H:$H,"&gt;="&amp;$F1551,
sales!$H:$H,"&lt;="&amp;$G1551
))</f>
        <v/>
      </c>
      <c r="K1551" s="9" t="str">
        <f>IF(COUNTIFS(sales!C:C, C1551)=0,"",
_xlfn.MAXIFS(sales!H:H, sales!C:C, C1551))</f>
        <v/>
      </c>
      <c r="L1551" s="4"/>
      <c r="M1551" s="4"/>
      <c r="N1551" s="10" t="str">
        <f>IF(C1551="","",
SUMIFS(
sales!$I:$I,
sales!$C:$C,$C1551,
sales!$E:$E,$E1551,
sales!$H:$H,"&gt;="&amp;$F1551,
sales!$H:$H,"&lt;="&amp;$G1551
))</f>
        <v/>
      </c>
      <c r="O1551" s="10" t="str">
        <f t="shared" si="260"/>
        <v/>
      </c>
      <c r="P1551" s="11" t="str">
        <f t="shared" si="261"/>
        <v/>
      </c>
      <c r="Q1551" s="12" t="str">
        <f t="shared" ca="1" si="262"/>
        <v/>
      </c>
      <c r="R1551" s="100"/>
      <c r="S1551" s="14"/>
      <c r="T1551" s="15" t="str">
        <f t="shared" ca="1" si="263"/>
        <v/>
      </c>
      <c r="U1551" s="15" t="str">
        <f t="shared" ca="1" si="264"/>
        <v/>
      </c>
      <c r="V1551" s="16"/>
      <c r="W1551" s="17" t="str">
        <f t="shared" ca="1" si="265"/>
        <v/>
      </c>
      <c r="X1551" s="18" t="str">
        <f t="shared" ca="1" si="266"/>
        <v/>
      </c>
    </row>
    <row r="1552" spans="1:24" x14ac:dyDescent="0.35">
      <c r="A1552" s="3">
        <v>1548</v>
      </c>
      <c r="B1552" s="4"/>
      <c r="C1552" s="4"/>
      <c r="D1552" s="5" t="str">
        <f t="shared" si="257"/>
        <v/>
      </c>
      <c r="E1552" s="4"/>
      <c r="F1552" s="6"/>
      <c r="G1552" s="6"/>
      <c r="H1552" s="7" t="str">
        <f t="shared" ca="1" si="258"/>
        <v/>
      </c>
      <c r="I1552" s="8" t="str">
        <f t="shared" ca="1" si="259"/>
        <v/>
      </c>
      <c r="J1552" s="8" t="str">
        <f>IF(C1552="","",
COUNTIFS(
sales!$C:$C,$C1552,
sales!$E:$E,$E1552,
sales!$H:$H,"&gt;="&amp;$F1552,
sales!$H:$H,"&lt;="&amp;$G1552
))</f>
        <v/>
      </c>
      <c r="K1552" s="9" t="str">
        <f>IF(COUNTIFS(sales!C:C, C1552)=0,"",
_xlfn.MAXIFS(sales!H:H, sales!C:C, C1552))</f>
        <v/>
      </c>
      <c r="L1552" s="4"/>
      <c r="M1552" s="4"/>
      <c r="N1552" s="10" t="str">
        <f>IF(C1552="","",
SUMIFS(
sales!$I:$I,
sales!$C:$C,$C1552,
sales!$E:$E,$E1552,
sales!$H:$H,"&gt;="&amp;$F1552,
sales!$H:$H,"&lt;="&amp;$G1552
))</f>
        <v/>
      </c>
      <c r="O1552" s="10" t="str">
        <f t="shared" si="260"/>
        <v/>
      </c>
      <c r="P1552" s="11" t="str">
        <f t="shared" si="261"/>
        <v/>
      </c>
      <c r="Q1552" s="12" t="str">
        <f t="shared" ca="1" si="262"/>
        <v/>
      </c>
      <c r="R1552" s="100"/>
      <c r="S1552" s="14"/>
      <c r="T1552" s="15" t="str">
        <f t="shared" ca="1" si="263"/>
        <v/>
      </c>
      <c r="U1552" s="15" t="str">
        <f t="shared" ca="1" si="264"/>
        <v/>
      </c>
      <c r="V1552" s="16"/>
      <c r="W1552" s="17" t="str">
        <f t="shared" ca="1" si="265"/>
        <v/>
      </c>
      <c r="X1552" s="18" t="str">
        <f t="shared" ca="1" si="266"/>
        <v/>
      </c>
    </row>
    <row r="1553" spans="1:24" x14ac:dyDescent="0.35">
      <c r="A1553" s="3">
        <v>1549</v>
      </c>
      <c r="B1553" s="4"/>
      <c r="C1553" s="4"/>
      <c r="D1553" s="5" t="str">
        <f t="shared" si="257"/>
        <v/>
      </c>
      <c r="E1553" s="4"/>
      <c r="F1553" s="6"/>
      <c r="G1553" s="6"/>
      <c r="H1553" s="7" t="str">
        <f t="shared" ca="1" si="258"/>
        <v/>
      </c>
      <c r="I1553" s="8" t="str">
        <f t="shared" ca="1" si="259"/>
        <v/>
      </c>
      <c r="J1553" s="8" t="str">
        <f>IF(C1553="","",
COUNTIFS(
sales!$C:$C,$C1553,
sales!$E:$E,$E1553,
sales!$H:$H,"&gt;="&amp;$F1553,
sales!$H:$H,"&lt;="&amp;$G1553
))</f>
        <v/>
      </c>
      <c r="K1553" s="9" t="str">
        <f>IF(COUNTIFS(sales!C:C, C1553)=0,"",
_xlfn.MAXIFS(sales!H:H, sales!C:C, C1553))</f>
        <v/>
      </c>
      <c r="L1553" s="4"/>
      <c r="M1553" s="4"/>
      <c r="N1553" s="10" t="str">
        <f>IF(C1553="","",
SUMIFS(
sales!$I:$I,
sales!$C:$C,$C1553,
sales!$E:$E,$E1553,
sales!$H:$H,"&gt;="&amp;$F1553,
sales!$H:$H,"&lt;="&amp;$G1553
))</f>
        <v/>
      </c>
      <c r="O1553" s="10" t="str">
        <f t="shared" si="260"/>
        <v/>
      </c>
      <c r="P1553" s="11" t="str">
        <f t="shared" si="261"/>
        <v/>
      </c>
      <c r="Q1553" s="12" t="str">
        <f t="shared" ca="1" si="262"/>
        <v/>
      </c>
      <c r="R1553" s="100"/>
      <c r="S1553" s="14"/>
      <c r="T1553" s="15" t="str">
        <f t="shared" ca="1" si="263"/>
        <v/>
      </c>
      <c r="U1553" s="15" t="str">
        <f t="shared" ca="1" si="264"/>
        <v/>
      </c>
      <c r="V1553" s="16"/>
      <c r="W1553" s="17" t="str">
        <f t="shared" ca="1" si="265"/>
        <v/>
      </c>
      <c r="X1553" s="18" t="str">
        <f t="shared" ca="1" si="266"/>
        <v/>
      </c>
    </row>
    <row r="1554" spans="1:24" x14ac:dyDescent="0.35">
      <c r="A1554" s="3">
        <v>1550</v>
      </c>
      <c r="B1554" s="4"/>
      <c r="C1554" s="4"/>
      <c r="D1554" s="5" t="str">
        <f t="shared" si="257"/>
        <v/>
      </c>
      <c r="E1554" s="4"/>
      <c r="F1554" s="6"/>
      <c r="G1554" s="6"/>
      <c r="H1554" s="7" t="str">
        <f t="shared" ca="1" si="258"/>
        <v/>
      </c>
      <c r="I1554" s="8" t="str">
        <f t="shared" ca="1" si="259"/>
        <v/>
      </c>
      <c r="J1554" s="8" t="str">
        <f>IF(C1554="","",
COUNTIFS(
sales!$C:$C,$C1554,
sales!$E:$E,$E1554,
sales!$H:$H,"&gt;="&amp;$F1554,
sales!$H:$H,"&lt;="&amp;$G1554
))</f>
        <v/>
      </c>
      <c r="K1554" s="9" t="str">
        <f>IF(COUNTIFS(sales!C:C, C1554)=0,"",
_xlfn.MAXIFS(sales!H:H, sales!C:C, C1554))</f>
        <v/>
      </c>
      <c r="L1554" s="4"/>
      <c r="M1554" s="4"/>
      <c r="N1554" s="10" t="str">
        <f>IF(C1554="","",
SUMIFS(
sales!$I:$I,
sales!$C:$C,$C1554,
sales!$E:$E,$E1554,
sales!$H:$H,"&gt;="&amp;$F1554,
sales!$H:$H,"&lt;="&amp;$G1554
))</f>
        <v/>
      </c>
      <c r="O1554" s="10" t="str">
        <f t="shared" si="260"/>
        <v/>
      </c>
      <c r="P1554" s="11" t="str">
        <f t="shared" si="261"/>
        <v/>
      </c>
      <c r="Q1554" s="12" t="str">
        <f t="shared" ca="1" si="262"/>
        <v/>
      </c>
      <c r="R1554" s="100"/>
      <c r="S1554" s="14"/>
      <c r="T1554" s="15" t="str">
        <f t="shared" ca="1" si="263"/>
        <v/>
      </c>
      <c r="U1554" s="15" t="str">
        <f t="shared" ca="1" si="264"/>
        <v/>
      </c>
      <c r="V1554" s="16"/>
      <c r="W1554" s="17" t="str">
        <f t="shared" ca="1" si="265"/>
        <v/>
      </c>
      <c r="X1554" s="18" t="str">
        <f t="shared" ca="1" si="266"/>
        <v/>
      </c>
    </row>
    <row r="1555" spans="1:24" x14ac:dyDescent="0.35">
      <c r="A1555" s="3">
        <v>1551</v>
      </c>
      <c r="B1555" s="4"/>
      <c r="C1555" s="4"/>
      <c r="D1555" s="5" t="str">
        <f t="shared" si="257"/>
        <v/>
      </c>
      <c r="E1555" s="4"/>
      <c r="F1555" s="6"/>
      <c r="G1555" s="6"/>
      <c r="H1555" s="7" t="str">
        <f t="shared" ca="1" si="258"/>
        <v/>
      </c>
      <c r="I1555" s="8" t="str">
        <f t="shared" ca="1" si="259"/>
        <v/>
      </c>
      <c r="J1555" s="8" t="str">
        <f>IF(C1555="","",
COUNTIFS(
sales!$C:$C,$C1555,
sales!$E:$E,$E1555,
sales!$H:$H,"&gt;="&amp;$F1555,
sales!$H:$H,"&lt;="&amp;$G1555
))</f>
        <v/>
      </c>
      <c r="K1555" s="9" t="str">
        <f>IF(COUNTIFS(sales!C:C, C1555)=0,"",
_xlfn.MAXIFS(sales!H:H, sales!C:C, C1555))</f>
        <v/>
      </c>
      <c r="L1555" s="4"/>
      <c r="M1555" s="4"/>
      <c r="N1555" s="10" t="str">
        <f>IF(C1555="","",
SUMIFS(
sales!$I:$I,
sales!$C:$C,$C1555,
sales!$E:$E,$E1555,
sales!$H:$H,"&gt;="&amp;$F1555,
sales!$H:$H,"&lt;="&amp;$G1555
))</f>
        <v/>
      </c>
      <c r="O1555" s="10" t="str">
        <f t="shared" si="260"/>
        <v/>
      </c>
      <c r="P1555" s="11" t="str">
        <f t="shared" si="261"/>
        <v/>
      </c>
      <c r="Q1555" s="12" t="str">
        <f t="shared" ca="1" si="262"/>
        <v/>
      </c>
      <c r="R1555" s="100"/>
      <c r="S1555" s="14"/>
      <c r="T1555" s="15" t="str">
        <f t="shared" ca="1" si="263"/>
        <v/>
      </c>
      <c r="U1555" s="15" t="str">
        <f t="shared" ca="1" si="264"/>
        <v/>
      </c>
      <c r="V1555" s="16"/>
      <c r="W1555" s="17" t="str">
        <f t="shared" ca="1" si="265"/>
        <v/>
      </c>
      <c r="X1555" s="18" t="str">
        <f t="shared" ca="1" si="266"/>
        <v/>
      </c>
    </row>
    <row r="1556" spans="1:24" x14ac:dyDescent="0.35">
      <c r="A1556" s="3">
        <v>1552</v>
      </c>
      <c r="B1556" s="4"/>
      <c r="C1556" s="4"/>
      <c r="D1556" s="5" t="str">
        <f t="shared" si="257"/>
        <v/>
      </c>
      <c r="E1556" s="4"/>
      <c r="F1556" s="6"/>
      <c r="G1556" s="6"/>
      <c r="H1556" s="7" t="str">
        <f t="shared" ca="1" si="258"/>
        <v/>
      </c>
      <c r="I1556" s="8" t="str">
        <f t="shared" ca="1" si="259"/>
        <v/>
      </c>
      <c r="J1556" s="8" t="str">
        <f>IF(C1556="","",
COUNTIFS(
sales!$C:$C,$C1556,
sales!$E:$E,$E1556,
sales!$H:$H,"&gt;="&amp;$F1556,
sales!$H:$H,"&lt;="&amp;$G1556
))</f>
        <v/>
      </c>
      <c r="K1556" s="9" t="str">
        <f>IF(COUNTIFS(sales!C:C, C1556)=0,"",
_xlfn.MAXIFS(sales!H:H, sales!C:C, C1556))</f>
        <v/>
      </c>
      <c r="L1556" s="4"/>
      <c r="M1556" s="4"/>
      <c r="N1556" s="10" t="str">
        <f>IF(C1556="","",
SUMIFS(
sales!$I:$I,
sales!$C:$C,$C1556,
sales!$E:$E,$E1556,
sales!$H:$H,"&gt;="&amp;$F1556,
sales!$H:$H,"&lt;="&amp;$G1556
))</f>
        <v/>
      </c>
      <c r="O1556" s="10" t="str">
        <f t="shared" si="260"/>
        <v/>
      </c>
      <c r="P1556" s="11" t="str">
        <f t="shared" si="261"/>
        <v/>
      </c>
      <c r="Q1556" s="12" t="str">
        <f t="shared" ca="1" si="262"/>
        <v/>
      </c>
      <c r="R1556" s="100"/>
      <c r="S1556" s="14"/>
      <c r="T1556" s="15" t="str">
        <f t="shared" ca="1" si="263"/>
        <v/>
      </c>
      <c r="U1556" s="15" t="str">
        <f t="shared" ca="1" si="264"/>
        <v/>
      </c>
      <c r="V1556" s="16"/>
      <c r="W1556" s="17" t="str">
        <f t="shared" ca="1" si="265"/>
        <v/>
      </c>
      <c r="X1556" s="18" t="str">
        <f t="shared" ca="1" si="266"/>
        <v/>
      </c>
    </row>
    <row r="1557" spans="1:24" x14ac:dyDescent="0.35">
      <c r="A1557" s="3">
        <v>1553</v>
      </c>
      <c r="B1557" s="4"/>
      <c r="C1557" s="4"/>
      <c r="D1557" s="5" t="str">
        <f t="shared" si="257"/>
        <v/>
      </c>
      <c r="E1557" s="4"/>
      <c r="F1557" s="6"/>
      <c r="G1557" s="6"/>
      <c r="H1557" s="7" t="str">
        <f t="shared" ca="1" si="258"/>
        <v/>
      </c>
      <c r="I1557" s="8" t="str">
        <f t="shared" ca="1" si="259"/>
        <v/>
      </c>
      <c r="J1557" s="8" t="str">
        <f>IF(C1557="","",
COUNTIFS(
sales!$C:$C,$C1557,
sales!$E:$E,$E1557,
sales!$H:$H,"&gt;="&amp;$F1557,
sales!$H:$H,"&lt;="&amp;$G1557
))</f>
        <v/>
      </c>
      <c r="K1557" s="9" t="str">
        <f>IF(COUNTIFS(sales!C:C, C1557)=0,"",
_xlfn.MAXIFS(sales!H:H, sales!C:C, C1557))</f>
        <v/>
      </c>
      <c r="L1557" s="4"/>
      <c r="M1557" s="4"/>
      <c r="N1557" s="10" t="str">
        <f>IF(C1557="","",
SUMIFS(
sales!$I:$I,
sales!$C:$C,$C1557,
sales!$E:$E,$E1557,
sales!$H:$H,"&gt;="&amp;$F1557,
sales!$H:$H,"&lt;="&amp;$G1557
))</f>
        <v/>
      </c>
      <c r="O1557" s="10" t="str">
        <f t="shared" si="260"/>
        <v/>
      </c>
      <c r="P1557" s="11" t="str">
        <f t="shared" si="261"/>
        <v/>
      </c>
      <c r="Q1557" s="12" t="str">
        <f t="shared" ca="1" si="262"/>
        <v/>
      </c>
      <c r="R1557" s="100"/>
      <c r="S1557" s="14"/>
      <c r="T1557" s="15" t="str">
        <f t="shared" ca="1" si="263"/>
        <v/>
      </c>
      <c r="U1557" s="15" t="str">
        <f t="shared" ca="1" si="264"/>
        <v/>
      </c>
      <c r="V1557" s="16"/>
      <c r="W1557" s="17" t="str">
        <f t="shared" ca="1" si="265"/>
        <v/>
      </c>
      <c r="X1557" s="18" t="str">
        <f t="shared" ca="1" si="266"/>
        <v/>
      </c>
    </row>
    <row r="1558" spans="1:24" x14ac:dyDescent="0.35">
      <c r="A1558" s="3">
        <v>1554</v>
      </c>
      <c r="B1558" s="4"/>
      <c r="C1558" s="4"/>
      <c r="D1558" s="5" t="str">
        <f t="shared" si="257"/>
        <v/>
      </c>
      <c r="E1558" s="4"/>
      <c r="F1558" s="6"/>
      <c r="G1558" s="6"/>
      <c r="H1558" s="7" t="str">
        <f t="shared" ca="1" si="258"/>
        <v/>
      </c>
      <c r="I1558" s="8" t="str">
        <f t="shared" ca="1" si="259"/>
        <v/>
      </c>
      <c r="J1558" s="8" t="str">
        <f>IF(C1558="","",
COUNTIFS(
sales!$C:$C,$C1558,
sales!$E:$E,$E1558,
sales!$H:$H,"&gt;="&amp;$F1558,
sales!$H:$H,"&lt;="&amp;$G1558
))</f>
        <v/>
      </c>
      <c r="K1558" s="9" t="str">
        <f>IF(COUNTIFS(sales!C:C, C1558)=0,"",
_xlfn.MAXIFS(sales!H:H, sales!C:C, C1558))</f>
        <v/>
      </c>
      <c r="L1558" s="4"/>
      <c r="M1558" s="4"/>
      <c r="N1558" s="10" t="str">
        <f>IF(C1558="","",
SUMIFS(
sales!$I:$I,
sales!$C:$C,$C1558,
sales!$E:$E,$E1558,
sales!$H:$H,"&gt;="&amp;$F1558,
sales!$H:$H,"&lt;="&amp;$G1558
))</f>
        <v/>
      </c>
      <c r="O1558" s="10" t="str">
        <f t="shared" si="260"/>
        <v/>
      </c>
      <c r="P1558" s="11" t="str">
        <f t="shared" si="261"/>
        <v/>
      </c>
      <c r="Q1558" s="12" t="str">
        <f t="shared" ca="1" si="262"/>
        <v/>
      </c>
      <c r="R1558" s="100"/>
      <c r="S1558" s="14"/>
      <c r="T1558" s="15" t="str">
        <f t="shared" ca="1" si="263"/>
        <v/>
      </c>
      <c r="U1558" s="15" t="str">
        <f t="shared" ca="1" si="264"/>
        <v/>
      </c>
      <c r="V1558" s="16"/>
      <c r="W1558" s="17" t="str">
        <f t="shared" ca="1" si="265"/>
        <v/>
      </c>
      <c r="X1558" s="18" t="str">
        <f t="shared" ca="1" si="266"/>
        <v/>
      </c>
    </row>
    <row r="1559" spans="1:24" x14ac:dyDescent="0.35">
      <c r="A1559" s="3">
        <v>1555</v>
      </c>
      <c r="B1559" s="4"/>
      <c r="C1559" s="4"/>
      <c r="D1559" s="5" t="str">
        <f t="shared" si="257"/>
        <v/>
      </c>
      <c r="E1559" s="4"/>
      <c r="F1559" s="6"/>
      <c r="G1559" s="6"/>
      <c r="H1559" s="7" t="str">
        <f t="shared" ca="1" si="258"/>
        <v/>
      </c>
      <c r="I1559" s="8" t="str">
        <f t="shared" ca="1" si="259"/>
        <v/>
      </c>
      <c r="J1559" s="8" t="str">
        <f>IF(C1559="","",
COUNTIFS(
sales!$C:$C,$C1559,
sales!$E:$E,$E1559,
sales!$H:$H,"&gt;="&amp;$F1559,
sales!$H:$H,"&lt;="&amp;$G1559
))</f>
        <v/>
      </c>
      <c r="K1559" s="9" t="str">
        <f>IF(COUNTIFS(sales!C:C, C1559)=0,"",
_xlfn.MAXIFS(sales!H:H, sales!C:C, C1559))</f>
        <v/>
      </c>
      <c r="L1559" s="4"/>
      <c r="M1559" s="4"/>
      <c r="N1559" s="10" t="str">
        <f>IF(C1559="","",
SUMIFS(
sales!$I:$I,
sales!$C:$C,$C1559,
sales!$E:$E,$E1559,
sales!$H:$H,"&gt;="&amp;$F1559,
sales!$H:$H,"&lt;="&amp;$G1559
))</f>
        <v/>
      </c>
      <c r="O1559" s="10" t="str">
        <f t="shared" si="260"/>
        <v/>
      </c>
      <c r="P1559" s="11" t="str">
        <f t="shared" si="261"/>
        <v/>
      </c>
      <c r="Q1559" s="12" t="str">
        <f t="shared" ca="1" si="262"/>
        <v/>
      </c>
      <c r="R1559" s="100"/>
      <c r="S1559" s="14"/>
      <c r="T1559" s="15" t="str">
        <f t="shared" ca="1" si="263"/>
        <v/>
      </c>
      <c r="U1559" s="15" t="str">
        <f t="shared" ca="1" si="264"/>
        <v/>
      </c>
      <c r="V1559" s="16"/>
      <c r="W1559" s="17" t="str">
        <f t="shared" ca="1" si="265"/>
        <v/>
      </c>
      <c r="X1559" s="18" t="str">
        <f t="shared" ca="1" si="266"/>
        <v/>
      </c>
    </row>
    <row r="1560" spans="1:24" x14ac:dyDescent="0.35">
      <c r="A1560" s="3">
        <v>1556</v>
      </c>
      <c r="B1560" s="4"/>
      <c r="C1560" s="4"/>
      <c r="D1560" s="5" t="str">
        <f t="shared" si="257"/>
        <v/>
      </c>
      <c r="E1560" s="4"/>
      <c r="F1560" s="6"/>
      <c r="G1560" s="6"/>
      <c r="H1560" s="7" t="str">
        <f t="shared" ca="1" si="258"/>
        <v/>
      </c>
      <c r="I1560" s="8" t="str">
        <f t="shared" ca="1" si="259"/>
        <v/>
      </c>
      <c r="J1560" s="8" t="str">
        <f>IF(C1560="","",
COUNTIFS(
sales!$C:$C,$C1560,
sales!$E:$E,$E1560,
sales!$H:$H,"&gt;="&amp;$F1560,
sales!$H:$H,"&lt;="&amp;$G1560
))</f>
        <v/>
      </c>
      <c r="K1560" s="9" t="str">
        <f>IF(COUNTIFS(sales!C:C, C1560)=0,"",
_xlfn.MAXIFS(sales!H:H, sales!C:C, C1560))</f>
        <v/>
      </c>
      <c r="L1560" s="4"/>
      <c r="M1560" s="4"/>
      <c r="N1560" s="10" t="str">
        <f>IF(C1560="","",
SUMIFS(
sales!$I:$I,
sales!$C:$C,$C1560,
sales!$E:$E,$E1560,
sales!$H:$H,"&gt;="&amp;$F1560,
sales!$H:$H,"&lt;="&amp;$G1560
))</f>
        <v/>
      </c>
      <c r="O1560" s="10" t="str">
        <f t="shared" si="260"/>
        <v/>
      </c>
      <c r="P1560" s="11" t="str">
        <f t="shared" si="261"/>
        <v/>
      </c>
      <c r="Q1560" s="12" t="str">
        <f t="shared" ca="1" si="262"/>
        <v/>
      </c>
      <c r="R1560" s="100"/>
      <c r="S1560" s="14"/>
      <c r="T1560" s="15" t="str">
        <f t="shared" ca="1" si="263"/>
        <v/>
      </c>
      <c r="U1560" s="15" t="str">
        <f t="shared" ca="1" si="264"/>
        <v/>
      </c>
      <c r="V1560" s="16"/>
      <c r="W1560" s="17" t="str">
        <f t="shared" ca="1" si="265"/>
        <v/>
      </c>
      <c r="X1560" s="18" t="str">
        <f t="shared" ca="1" si="266"/>
        <v/>
      </c>
    </row>
    <row r="1561" spans="1:24" x14ac:dyDescent="0.35">
      <c r="A1561" s="3">
        <v>1557</v>
      </c>
      <c r="B1561" s="4"/>
      <c r="C1561" s="4"/>
      <c r="D1561" s="5" t="str">
        <f t="shared" si="257"/>
        <v/>
      </c>
      <c r="E1561" s="4"/>
      <c r="F1561" s="6"/>
      <c r="G1561" s="6"/>
      <c r="H1561" s="7" t="str">
        <f t="shared" ca="1" si="258"/>
        <v/>
      </c>
      <c r="I1561" s="8" t="str">
        <f t="shared" ca="1" si="259"/>
        <v/>
      </c>
      <c r="J1561" s="8" t="str">
        <f>IF(C1561="","",
COUNTIFS(
sales!$C:$C,$C1561,
sales!$E:$E,$E1561,
sales!$H:$H,"&gt;="&amp;$F1561,
sales!$H:$H,"&lt;="&amp;$G1561
))</f>
        <v/>
      </c>
      <c r="K1561" s="9" t="str">
        <f>IF(COUNTIFS(sales!C:C, C1561)=0,"",
_xlfn.MAXIFS(sales!H:H, sales!C:C, C1561))</f>
        <v/>
      </c>
      <c r="L1561" s="4"/>
      <c r="M1561" s="4"/>
      <c r="N1561" s="10" t="str">
        <f>IF(C1561="","",
SUMIFS(
sales!$I:$I,
sales!$C:$C,$C1561,
sales!$E:$E,$E1561,
sales!$H:$H,"&gt;="&amp;$F1561,
sales!$H:$H,"&lt;="&amp;$G1561
))</f>
        <v/>
      </c>
      <c r="O1561" s="10" t="str">
        <f t="shared" si="260"/>
        <v/>
      </c>
      <c r="P1561" s="11" t="str">
        <f t="shared" si="261"/>
        <v/>
      </c>
      <c r="Q1561" s="12" t="str">
        <f t="shared" ca="1" si="262"/>
        <v/>
      </c>
      <c r="R1561" s="100"/>
      <c r="S1561" s="14"/>
      <c r="T1561" s="15" t="str">
        <f t="shared" ca="1" si="263"/>
        <v/>
      </c>
      <c r="U1561" s="15" t="str">
        <f t="shared" ca="1" si="264"/>
        <v/>
      </c>
      <c r="V1561" s="16"/>
      <c r="W1561" s="17" t="str">
        <f t="shared" ca="1" si="265"/>
        <v/>
      </c>
      <c r="X1561" s="18" t="str">
        <f t="shared" ca="1" si="266"/>
        <v/>
      </c>
    </row>
    <row r="1562" spans="1:24" x14ac:dyDescent="0.35">
      <c r="A1562" s="3">
        <v>1558</v>
      </c>
      <c r="B1562" s="4"/>
      <c r="C1562" s="4"/>
      <c r="D1562" s="5" t="str">
        <f t="shared" si="257"/>
        <v/>
      </c>
      <c r="E1562" s="4"/>
      <c r="F1562" s="6"/>
      <c r="G1562" s="6"/>
      <c r="H1562" s="7" t="str">
        <f t="shared" ca="1" si="258"/>
        <v/>
      </c>
      <c r="I1562" s="8" t="str">
        <f t="shared" ca="1" si="259"/>
        <v/>
      </c>
      <c r="J1562" s="8" t="str">
        <f>IF(C1562="","",
COUNTIFS(
sales!$C:$C,$C1562,
sales!$E:$E,$E1562,
sales!$H:$H,"&gt;="&amp;$F1562,
sales!$H:$H,"&lt;="&amp;$G1562
))</f>
        <v/>
      </c>
      <c r="K1562" s="9" t="str">
        <f>IF(COUNTIFS(sales!C:C, C1562)=0,"",
_xlfn.MAXIFS(sales!H:H, sales!C:C, C1562))</f>
        <v/>
      </c>
      <c r="L1562" s="4"/>
      <c r="M1562" s="4"/>
      <c r="N1562" s="10" t="str">
        <f>IF(C1562="","",
SUMIFS(
sales!$I:$I,
sales!$C:$C,$C1562,
sales!$E:$E,$E1562,
sales!$H:$H,"&gt;="&amp;$F1562,
sales!$H:$H,"&lt;="&amp;$G1562
))</f>
        <v/>
      </c>
      <c r="O1562" s="10" t="str">
        <f t="shared" si="260"/>
        <v/>
      </c>
      <c r="P1562" s="11" t="str">
        <f t="shared" si="261"/>
        <v/>
      </c>
      <c r="Q1562" s="12" t="str">
        <f t="shared" ca="1" si="262"/>
        <v/>
      </c>
      <c r="R1562" s="100"/>
      <c r="S1562" s="14"/>
      <c r="T1562" s="15" t="str">
        <f t="shared" ca="1" si="263"/>
        <v/>
      </c>
      <c r="U1562" s="15" t="str">
        <f t="shared" ca="1" si="264"/>
        <v/>
      </c>
      <c r="V1562" s="16"/>
      <c r="W1562" s="17" t="str">
        <f t="shared" ca="1" si="265"/>
        <v/>
      </c>
      <c r="X1562" s="18" t="str">
        <f t="shared" ca="1" si="266"/>
        <v/>
      </c>
    </row>
    <row r="1563" spans="1:24" x14ac:dyDescent="0.35">
      <c r="A1563" s="3">
        <v>1559</v>
      </c>
      <c r="B1563" s="4"/>
      <c r="C1563" s="4"/>
      <c r="D1563" s="5" t="str">
        <f t="shared" si="257"/>
        <v/>
      </c>
      <c r="E1563" s="4"/>
      <c r="F1563" s="6"/>
      <c r="G1563" s="6"/>
      <c r="H1563" s="7" t="str">
        <f t="shared" ca="1" si="258"/>
        <v/>
      </c>
      <c r="I1563" s="8" t="str">
        <f t="shared" ca="1" si="259"/>
        <v/>
      </c>
      <c r="J1563" s="8" t="str">
        <f>IF(C1563="","",
COUNTIFS(
sales!$C:$C,$C1563,
sales!$E:$E,$E1563,
sales!$H:$H,"&gt;="&amp;$F1563,
sales!$H:$H,"&lt;="&amp;$G1563
))</f>
        <v/>
      </c>
      <c r="K1563" s="9" t="str">
        <f>IF(COUNTIFS(sales!C:C, C1563)=0,"",
_xlfn.MAXIFS(sales!H:H, sales!C:C, C1563))</f>
        <v/>
      </c>
      <c r="L1563" s="4"/>
      <c r="M1563" s="4"/>
      <c r="N1563" s="10" t="str">
        <f>IF(C1563="","",
SUMIFS(
sales!$I:$I,
sales!$C:$C,$C1563,
sales!$E:$E,$E1563,
sales!$H:$H,"&gt;="&amp;$F1563,
sales!$H:$H,"&lt;="&amp;$G1563
))</f>
        <v/>
      </c>
      <c r="O1563" s="10" t="str">
        <f t="shared" si="260"/>
        <v/>
      </c>
      <c r="P1563" s="11" t="str">
        <f t="shared" si="261"/>
        <v/>
      </c>
      <c r="Q1563" s="12" t="str">
        <f t="shared" ca="1" si="262"/>
        <v/>
      </c>
      <c r="R1563" s="100"/>
      <c r="S1563" s="14"/>
      <c r="T1563" s="15" t="str">
        <f t="shared" ca="1" si="263"/>
        <v/>
      </c>
      <c r="U1563" s="15" t="str">
        <f t="shared" ca="1" si="264"/>
        <v/>
      </c>
      <c r="V1563" s="16"/>
      <c r="W1563" s="17" t="str">
        <f t="shared" ca="1" si="265"/>
        <v/>
      </c>
      <c r="X1563" s="18" t="str">
        <f t="shared" ca="1" si="266"/>
        <v/>
      </c>
    </row>
    <row r="1564" spans="1:24" x14ac:dyDescent="0.35">
      <c r="A1564" s="3">
        <v>1560</v>
      </c>
      <c r="B1564" s="4"/>
      <c r="C1564" s="4"/>
      <c r="D1564" s="5" t="str">
        <f t="shared" si="257"/>
        <v/>
      </c>
      <c r="E1564" s="4"/>
      <c r="F1564" s="6"/>
      <c r="G1564" s="6"/>
      <c r="H1564" s="7" t="str">
        <f t="shared" ca="1" si="258"/>
        <v/>
      </c>
      <c r="I1564" s="8" t="str">
        <f t="shared" ca="1" si="259"/>
        <v/>
      </c>
      <c r="J1564" s="8" t="str">
        <f>IF(C1564="","",
COUNTIFS(
sales!$C:$C,$C1564,
sales!$E:$E,$E1564,
sales!$H:$H,"&gt;="&amp;$F1564,
sales!$H:$H,"&lt;="&amp;$G1564
))</f>
        <v/>
      </c>
      <c r="K1564" s="9" t="str">
        <f>IF(COUNTIFS(sales!C:C, C1564)=0,"",
_xlfn.MAXIFS(sales!H:H, sales!C:C, C1564))</f>
        <v/>
      </c>
      <c r="L1564" s="4"/>
      <c r="M1564" s="4"/>
      <c r="N1564" s="10" t="str">
        <f>IF(C1564="","",
SUMIFS(
sales!$I:$I,
sales!$C:$C,$C1564,
sales!$E:$E,$E1564,
sales!$H:$H,"&gt;="&amp;$F1564,
sales!$H:$H,"&lt;="&amp;$G1564
))</f>
        <v/>
      </c>
      <c r="O1564" s="10" t="str">
        <f t="shared" si="260"/>
        <v/>
      </c>
      <c r="P1564" s="11" t="str">
        <f t="shared" si="261"/>
        <v/>
      </c>
      <c r="Q1564" s="12" t="str">
        <f t="shared" ca="1" si="262"/>
        <v/>
      </c>
      <c r="R1564" s="100"/>
      <c r="S1564" s="14"/>
      <c r="T1564" s="15" t="str">
        <f t="shared" ca="1" si="263"/>
        <v/>
      </c>
      <c r="U1564" s="15" t="str">
        <f t="shared" ca="1" si="264"/>
        <v/>
      </c>
      <c r="V1564" s="16"/>
      <c r="W1564" s="17" t="str">
        <f t="shared" ca="1" si="265"/>
        <v/>
      </c>
      <c r="X1564" s="18" t="str">
        <f t="shared" ca="1" si="266"/>
        <v/>
      </c>
    </row>
    <row r="1565" spans="1:24" x14ac:dyDescent="0.35">
      <c r="A1565" s="3">
        <v>1561</v>
      </c>
      <c r="B1565" s="4"/>
      <c r="C1565" s="4"/>
      <c r="D1565" s="5" t="str">
        <f t="shared" si="257"/>
        <v/>
      </c>
      <c r="E1565" s="4"/>
      <c r="F1565" s="6"/>
      <c r="G1565" s="6"/>
      <c r="H1565" s="7" t="str">
        <f t="shared" ca="1" si="258"/>
        <v/>
      </c>
      <c r="I1565" s="8" t="str">
        <f t="shared" ca="1" si="259"/>
        <v/>
      </c>
      <c r="J1565" s="8" t="str">
        <f>IF(C1565="","",
COUNTIFS(
sales!$C:$C,$C1565,
sales!$E:$E,$E1565,
sales!$H:$H,"&gt;="&amp;$F1565,
sales!$H:$H,"&lt;="&amp;$G1565
))</f>
        <v/>
      </c>
      <c r="K1565" s="9" t="str">
        <f>IF(COUNTIFS(sales!C:C, C1565)=0,"",
_xlfn.MAXIFS(sales!H:H, sales!C:C, C1565))</f>
        <v/>
      </c>
      <c r="L1565" s="4"/>
      <c r="M1565" s="4"/>
      <c r="N1565" s="10" t="str">
        <f>IF(C1565="","",
SUMIFS(
sales!$I:$I,
sales!$C:$C,$C1565,
sales!$E:$E,$E1565,
sales!$H:$H,"&gt;="&amp;$F1565,
sales!$H:$H,"&lt;="&amp;$G1565
))</f>
        <v/>
      </c>
      <c r="O1565" s="10" t="str">
        <f t="shared" si="260"/>
        <v/>
      </c>
      <c r="P1565" s="11" t="str">
        <f t="shared" si="261"/>
        <v/>
      </c>
      <c r="Q1565" s="12" t="str">
        <f t="shared" ca="1" si="262"/>
        <v/>
      </c>
      <c r="R1565" s="100"/>
      <c r="S1565" s="14"/>
      <c r="T1565" s="15" t="str">
        <f t="shared" ca="1" si="263"/>
        <v/>
      </c>
      <c r="U1565" s="15" t="str">
        <f t="shared" ca="1" si="264"/>
        <v/>
      </c>
      <c r="V1565" s="16"/>
      <c r="W1565" s="17" t="str">
        <f t="shared" ca="1" si="265"/>
        <v/>
      </c>
      <c r="X1565" s="18" t="str">
        <f t="shared" ca="1" si="266"/>
        <v/>
      </c>
    </row>
    <row r="1566" spans="1:24" x14ac:dyDescent="0.35">
      <c r="A1566" s="3">
        <v>1562</v>
      </c>
      <c r="B1566" s="4"/>
      <c r="C1566" s="4"/>
      <c r="D1566" s="5" t="str">
        <f t="shared" si="257"/>
        <v/>
      </c>
      <c r="E1566" s="4"/>
      <c r="F1566" s="6"/>
      <c r="G1566" s="6"/>
      <c r="H1566" s="7" t="str">
        <f t="shared" ca="1" si="258"/>
        <v/>
      </c>
      <c r="I1566" s="8" t="str">
        <f t="shared" ca="1" si="259"/>
        <v/>
      </c>
      <c r="J1566" s="8" t="str">
        <f>IF(C1566="","",
COUNTIFS(
sales!$C:$C,$C1566,
sales!$E:$E,$E1566,
sales!$H:$H,"&gt;="&amp;$F1566,
sales!$H:$H,"&lt;="&amp;$G1566
))</f>
        <v/>
      </c>
      <c r="K1566" s="9" t="str">
        <f>IF(COUNTIFS(sales!C:C, C1566)=0,"",
_xlfn.MAXIFS(sales!H:H, sales!C:C, C1566))</f>
        <v/>
      </c>
      <c r="L1566" s="4"/>
      <c r="M1566" s="4"/>
      <c r="N1566" s="10" t="str">
        <f>IF(C1566="","",
SUMIFS(
sales!$I:$I,
sales!$C:$C,$C1566,
sales!$E:$E,$E1566,
sales!$H:$H,"&gt;="&amp;$F1566,
sales!$H:$H,"&lt;="&amp;$G1566
))</f>
        <v/>
      </c>
      <c r="O1566" s="10" t="str">
        <f t="shared" si="260"/>
        <v/>
      </c>
      <c r="P1566" s="11" t="str">
        <f t="shared" si="261"/>
        <v/>
      </c>
      <c r="Q1566" s="12" t="str">
        <f t="shared" ca="1" si="262"/>
        <v/>
      </c>
      <c r="R1566" s="100"/>
      <c r="S1566" s="14"/>
      <c r="T1566" s="15" t="str">
        <f t="shared" ca="1" si="263"/>
        <v/>
      </c>
      <c r="U1566" s="15" t="str">
        <f t="shared" ca="1" si="264"/>
        <v/>
      </c>
      <c r="V1566" s="16"/>
      <c r="W1566" s="17" t="str">
        <f t="shared" ca="1" si="265"/>
        <v/>
      </c>
      <c r="X1566" s="18" t="str">
        <f t="shared" ca="1" si="266"/>
        <v/>
      </c>
    </row>
    <row r="1567" spans="1:24" x14ac:dyDescent="0.35">
      <c r="A1567" s="3">
        <v>1563</v>
      </c>
      <c r="B1567" s="4"/>
      <c r="C1567" s="4"/>
      <c r="D1567" s="5" t="str">
        <f t="shared" si="257"/>
        <v/>
      </c>
      <c r="E1567" s="4"/>
      <c r="F1567" s="6"/>
      <c r="G1567" s="6"/>
      <c r="H1567" s="7" t="str">
        <f t="shared" ca="1" si="258"/>
        <v/>
      </c>
      <c r="I1567" s="8" t="str">
        <f t="shared" ca="1" si="259"/>
        <v/>
      </c>
      <c r="J1567" s="8" t="str">
        <f>IF(C1567="","",
COUNTIFS(
sales!$C:$C,$C1567,
sales!$E:$E,$E1567,
sales!$H:$H,"&gt;="&amp;$F1567,
sales!$H:$H,"&lt;="&amp;$G1567
))</f>
        <v/>
      </c>
      <c r="K1567" s="9" t="str">
        <f>IF(COUNTIFS(sales!C:C, C1567)=0,"",
_xlfn.MAXIFS(sales!H:H, sales!C:C, C1567))</f>
        <v/>
      </c>
      <c r="L1567" s="4"/>
      <c r="M1567" s="4"/>
      <c r="N1567" s="10" t="str">
        <f>IF(C1567="","",
SUMIFS(
sales!$I:$I,
sales!$C:$C,$C1567,
sales!$E:$E,$E1567,
sales!$H:$H,"&gt;="&amp;$F1567,
sales!$H:$H,"&lt;="&amp;$G1567
))</f>
        <v/>
      </c>
      <c r="O1567" s="10" t="str">
        <f t="shared" si="260"/>
        <v/>
      </c>
      <c r="P1567" s="11" t="str">
        <f t="shared" si="261"/>
        <v/>
      </c>
      <c r="Q1567" s="12" t="str">
        <f t="shared" ca="1" si="262"/>
        <v/>
      </c>
      <c r="R1567" s="100"/>
      <c r="S1567" s="14"/>
      <c r="T1567" s="15" t="str">
        <f t="shared" ca="1" si="263"/>
        <v/>
      </c>
      <c r="U1567" s="15" t="str">
        <f t="shared" ca="1" si="264"/>
        <v/>
      </c>
      <c r="V1567" s="16"/>
      <c r="W1567" s="17" t="str">
        <f t="shared" ca="1" si="265"/>
        <v/>
      </c>
      <c r="X1567" s="18" t="str">
        <f t="shared" ca="1" si="266"/>
        <v/>
      </c>
    </row>
    <row r="1568" spans="1:24" x14ac:dyDescent="0.35">
      <c r="A1568" s="3">
        <v>1564</v>
      </c>
      <c r="B1568" s="4"/>
      <c r="C1568" s="4"/>
      <c r="D1568" s="5" t="str">
        <f t="shared" si="257"/>
        <v/>
      </c>
      <c r="E1568" s="4"/>
      <c r="F1568" s="6"/>
      <c r="G1568" s="6"/>
      <c r="H1568" s="7" t="str">
        <f t="shared" ca="1" si="258"/>
        <v/>
      </c>
      <c r="I1568" s="8" t="str">
        <f t="shared" ca="1" si="259"/>
        <v/>
      </c>
      <c r="J1568" s="8" t="str">
        <f>IF(C1568="","",
COUNTIFS(
sales!$C:$C,$C1568,
sales!$E:$E,$E1568,
sales!$H:$H,"&gt;="&amp;$F1568,
sales!$H:$H,"&lt;="&amp;$G1568
))</f>
        <v/>
      </c>
      <c r="K1568" s="9" t="str">
        <f>IF(COUNTIFS(sales!C:C, C1568)=0,"",
_xlfn.MAXIFS(sales!H:H, sales!C:C, C1568))</f>
        <v/>
      </c>
      <c r="L1568" s="4"/>
      <c r="M1568" s="4"/>
      <c r="N1568" s="10" t="str">
        <f>IF(C1568="","",
SUMIFS(
sales!$I:$I,
sales!$C:$C,$C1568,
sales!$E:$E,$E1568,
sales!$H:$H,"&gt;="&amp;$F1568,
sales!$H:$H,"&lt;="&amp;$G1568
))</f>
        <v/>
      </c>
      <c r="O1568" s="10" t="str">
        <f t="shared" si="260"/>
        <v/>
      </c>
      <c r="P1568" s="11" t="str">
        <f t="shared" si="261"/>
        <v/>
      </c>
      <c r="Q1568" s="12" t="str">
        <f t="shared" ca="1" si="262"/>
        <v/>
      </c>
      <c r="R1568" s="100"/>
      <c r="S1568" s="14"/>
      <c r="T1568" s="15" t="str">
        <f t="shared" ca="1" si="263"/>
        <v/>
      </c>
      <c r="U1568" s="15" t="str">
        <f t="shared" ca="1" si="264"/>
        <v/>
      </c>
      <c r="V1568" s="16"/>
      <c r="W1568" s="17" t="str">
        <f t="shared" ca="1" si="265"/>
        <v/>
      </c>
      <c r="X1568" s="18" t="str">
        <f t="shared" ca="1" si="266"/>
        <v/>
      </c>
    </row>
    <row r="1569" spans="1:24" x14ac:dyDescent="0.35">
      <c r="A1569" s="3">
        <v>1565</v>
      </c>
      <c r="B1569" s="4"/>
      <c r="C1569" s="4"/>
      <c r="D1569" s="5" t="str">
        <f t="shared" si="257"/>
        <v/>
      </c>
      <c r="E1569" s="4"/>
      <c r="F1569" s="6"/>
      <c r="G1569" s="6"/>
      <c r="H1569" s="7" t="str">
        <f t="shared" ca="1" si="258"/>
        <v/>
      </c>
      <c r="I1569" s="8" t="str">
        <f t="shared" ca="1" si="259"/>
        <v/>
      </c>
      <c r="J1569" s="8" t="str">
        <f>IF(C1569="","",
COUNTIFS(
sales!$C:$C,$C1569,
sales!$E:$E,$E1569,
sales!$H:$H,"&gt;="&amp;$F1569,
sales!$H:$H,"&lt;="&amp;$G1569
))</f>
        <v/>
      </c>
      <c r="K1569" s="9" t="str">
        <f>IF(COUNTIFS(sales!C:C, C1569)=0,"",
_xlfn.MAXIFS(sales!H:H, sales!C:C, C1569))</f>
        <v/>
      </c>
      <c r="L1569" s="4"/>
      <c r="M1569" s="4"/>
      <c r="N1569" s="10" t="str">
        <f>IF(C1569="","",
SUMIFS(
sales!$I:$I,
sales!$C:$C,$C1569,
sales!$E:$E,$E1569,
sales!$H:$H,"&gt;="&amp;$F1569,
sales!$H:$H,"&lt;="&amp;$G1569
))</f>
        <v/>
      </c>
      <c r="O1569" s="10" t="str">
        <f t="shared" si="260"/>
        <v/>
      </c>
      <c r="P1569" s="11" t="str">
        <f t="shared" si="261"/>
        <v/>
      </c>
      <c r="Q1569" s="12" t="str">
        <f t="shared" ca="1" si="262"/>
        <v/>
      </c>
      <c r="R1569" s="100"/>
      <c r="S1569" s="14"/>
      <c r="T1569" s="15" t="str">
        <f t="shared" ca="1" si="263"/>
        <v/>
      </c>
      <c r="U1569" s="15" t="str">
        <f t="shared" ca="1" si="264"/>
        <v/>
      </c>
      <c r="V1569" s="16"/>
      <c r="W1569" s="17" t="str">
        <f t="shared" ca="1" si="265"/>
        <v/>
      </c>
      <c r="X1569" s="18" t="str">
        <f t="shared" ca="1" si="266"/>
        <v/>
      </c>
    </row>
    <row r="1570" spans="1:24" x14ac:dyDescent="0.35">
      <c r="A1570" s="3">
        <v>1566</v>
      </c>
      <c r="B1570" s="4"/>
      <c r="C1570" s="4"/>
      <c r="D1570" s="5" t="str">
        <f t="shared" si="257"/>
        <v/>
      </c>
      <c r="E1570" s="4"/>
      <c r="F1570" s="6"/>
      <c r="G1570" s="6"/>
      <c r="H1570" s="7" t="str">
        <f t="shared" ca="1" si="258"/>
        <v/>
      </c>
      <c r="I1570" s="8" t="str">
        <f t="shared" ca="1" si="259"/>
        <v/>
      </c>
      <c r="J1570" s="8" t="str">
        <f>IF(C1570="","",
COUNTIFS(
sales!$C:$C,$C1570,
sales!$E:$E,$E1570,
sales!$H:$H,"&gt;="&amp;$F1570,
sales!$H:$H,"&lt;="&amp;$G1570
))</f>
        <v/>
      </c>
      <c r="K1570" s="9" t="str">
        <f>IF(COUNTIFS(sales!C:C, C1570)=0,"",
_xlfn.MAXIFS(sales!H:H, sales!C:C, C1570))</f>
        <v/>
      </c>
      <c r="L1570" s="4"/>
      <c r="M1570" s="4"/>
      <c r="N1570" s="10" t="str">
        <f>IF(C1570="","",
SUMIFS(
sales!$I:$I,
sales!$C:$C,$C1570,
sales!$E:$E,$E1570,
sales!$H:$H,"&gt;="&amp;$F1570,
sales!$H:$H,"&lt;="&amp;$G1570
))</f>
        <v/>
      </c>
      <c r="O1570" s="10" t="str">
        <f t="shared" si="260"/>
        <v/>
      </c>
      <c r="P1570" s="11" t="str">
        <f t="shared" si="261"/>
        <v/>
      </c>
      <c r="Q1570" s="12" t="str">
        <f t="shared" ca="1" si="262"/>
        <v/>
      </c>
      <c r="R1570" s="100"/>
      <c r="S1570" s="14"/>
      <c r="T1570" s="15" t="str">
        <f t="shared" ca="1" si="263"/>
        <v/>
      </c>
      <c r="U1570" s="15" t="str">
        <f t="shared" ca="1" si="264"/>
        <v/>
      </c>
      <c r="V1570" s="16"/>
      <c r="W1570" s="17" t="str">
        <f t="shared" ca="1" si="265"/>
        <v/>
      </c>
      <c r="X1570" s="18" t="str">
        <f t="shared" ca="1" si="266"/>
        <v/>
      </c>
    </row>
    <row r="1571" spans="1:24" x14ac:dyDescent="0.35">
      <c r="A1571" s="3">
        <v>1567</v>
      </c>
      <c r="B1571" s="4"/>
      <c r="C1571" s="4"/>
      <c r="D1571" s="5" t="str">
        <f t="shared" si="257"/>
        <v/>
      </c>
      <c r="E1571" s="4"/>
      <c r="F1571" s="6"/>
      <c r="G1571" s="6"/>
      <c r="H1571" s="7" t="str">
        <f t="shared" ca="1" si="258"/>
        <v/>
      </c>
      <c r="I1571" s="8" t="str">
        <f t="shared" ca="1" si="259"/>
        <v/>
      </c>
      <c r="J1571" s="8" t="str">
        <f>IF(C1571="","",
COUNTIFS(
sales!$C:$C,$C1571,
sales!$E:$E,$E1571,
sales!$H:$H,"&gt;="&amp;$F1571,
sales!$H:$H,"&lt;="&amp;$G1571
))</f>
        <v/>
      </c>
      <c r="K1571" s="9" t="str">
        <f>IF(COUNTIFS(sales!C:C, C1571)=0,"",
_xlfn.MAXIFS(sales!H:H, sales!C:C, C1571))</f>
        <v/>
      </c>
      <c r="L1571" s="4"/>
      <c r="M1571" s="4"/>
      <c r="N1571" s="10" t="str">
        <f>IF(C1571="","",
SUMIFS(
sales!$I:$I,
sales!$C:$C,$C1571,
sales!$E:$E,$E1571,
sales!$H:$H,"&gt;="&amp;$F1571,
sales!$H:$H,"&lt;="&amp;$G1571
))</f>
        <v/>
      </c>
      <c r="O1571" s="10" t="str">
        <f t="shared" si="260"/>
        <v/>
      </c>
      <c r="P1571" s="11" t="str">
        <f t="shared" si="261"/>
        <v/>
      </c>
      <c r="Q1571" s="12" t="str">
        <f t="shared" ca="1" si="262"/>
        <v/>
      </c>
      <c r="R1571" s="100"/>
      <c r="S1571" s="14"/>
      <c r="T1571" s="15" t="str">
        <f t="shared" ca="1" si="263"/>
        <v/>
      </c>
      <c r="U1571" s="15" t="str">
        <f t="shared" ca="1" si="264"/>
        <v/>
      </c>
      <c r="V1571" s="16"/>
      <c r="W1571" s="17" t="str">
        <f t="shared" ca="1" si="265"/>
        <v/>
      </c>
      <c r="X1571" s="18" t="str">
        <f t="shared" ca="1" si="266"/>
        <v/>
      </c>
    </row>
    <row r="1572" spans="1:24" x14ac:dyDescent="0.35">
      <c r="A1572" s="3">
        <v>1568</v>
      </c>
      <c r="B1572" s="4"/>
      <c r="C1572" s="4"/>
      <c r="D1572" s="5" t="str">
        <f t="shared" si="257"/>
        <v/>
      </c>
      <c r="E1572" s="4"/>
      <c r="F1572" s="6"/>
      <c r="G1572" s="6"/>
      <c r="H1572" s="7" t="str">
        <f t="shared" ca="1" si="258"/>
        <v/>
      </c>
      <c r="I1572" s="8" t="str">
        <f t="shared" ca="1" si="259"/>
        <v/>
      </c>
      <c r="J1572" s="8" t="str">
        <f>IF(C1572="","",
COUNTIFS(
sales!$C:$C,$C1572,
sales!$E:$E,$E1572,
sales!$H:$H,"&gt;="&amp;$F1572,
sales!$H:$H,"&lt;="&amp;$G1572
))</f>
        <v/>
      </c>
      <c r="K1572" s="9" t="str">
        <f>IF(COUNTIFS(sales!C:C, C1572)=0,"",
_xlfn.MAXIFS(sales!H:H, sales!C:C, C1572))</f>
        <v/>
      </c>
      <c r="L1572" s="4"/>
      <c r="M1572" s="4"/>
      <c r="N1572" s="10" t="str">
        <f>IF(C1572="","",
SUMIFS(
sales!$I:$I,
sales!$C:$C,$C1572,
sales!$E:$E,$E1572,
sales!$H:$H,"&gt;="&amp;$F1572,
sales!$H:$H,"&lt;="&amp;$G1572
))</f>
        <v/>
      </c>
      <c r="O1572" s="10" t="str">
        <f t="shared" si="260"/>
        <v/>
      </c>
      <c r="P1572" s="11" t="str">
        <f t="shared" si="261"/>
        <v/>
      </c>
      <c r="Q1572" s="12" t="str">
        <f t="shared" ca="1" si="262"/>
        <v/>
      </c>
      <c r="R1572" s="100"/>
      <c r="S1572" s="14"/>
      <c r="T1572" s="15" t="str">
        <f t="shared" ca="1" si="263"/>
        <v/>
      </c>
      <c r="U1572" s="15" t="str">
        <f t="shared" ca="1" si="264"/>
        <v/>
      </c>
      <c r="V1572" s="16"/>
      <c r="W1572" s="17" t="str">
        <f t="shared" ca="1" si="265"/>
        <v/>
      </c>
      <c r="X1572" s="18" t="str">
        <f t="shared" ca="1" si="266"/>
        <v/>
      </c>
    </row>
    <row r="1573" spans="1:24" x14ac:dyDescent="0.35">
      <c r="A1573" s="3">
        <v>1569</v>
      </c>
      <c r="B1573" s="4"/>
      <c r="C1573" s="4"/>
      <c r="D1573" s="5" t="str">
        <f t="shared" si="257"/>
        <v/>
      </c>
      <c r="E1573" s="4"/>
      <c r="F1573" s="6"/>
      <c r="G1573" s="6"/>
      <c r="H1573" s="7" t="str">
        <f t="shared" ca="1" si="258"/>
        <v/>
      </c>
      <c r="I1573" s="8" t="str">
        <f t="shared" ca="1" si="259"/>
        <v/>
      </c>
      <c r="J1573" s="8" t="str">
        <f>IF(C1573="","",
COUNTIFS(
sales!$C:$C,$C1573,
sales!$E:$E,$E1573,
sales!$H:$H,"&gt;="&amp;$F1573,
sales!$H:$H,"&lt;="&amp;$G1573
))</f>
        <v/>
      </c>
      <c r="K1573" s="9" t="str">
        <f>IF(COUNTIFS(sales!C:C, C1573)=0,"",
_xlfn.MAXIFS(sales!H:H, sales!C:C, C1573))</f>
        <v/>
      </c>
      <c r="L1573" s="4"/>
      <c r="M1573" s="4"/>
      <c r="N1573" s="10" t="str">
        <f>IF(C1573="","",
SUMIFS(
sales!$I:$I,
sales!$C:$C,$C1573,
sales!$E:$E,$E1573,
sales!$H:$H,"&gt;="&amp;$F1573,
sales!$H:$H,"&lt;="&amp;$G1573
))</f>
        <v/>
      </c>
      <c r="O1573" s="10" t="str">
        <f t="shared" si="260"/>
        <v/>
      </c>
      <c r="P1573" s="11" t="str">
        <f t="shared" si="261"/>
        <v/>
      </c>
      <c r="Q1573" s="12" t="str">
        <f t="shared" ca="1" si="262"/>
        <v/>
      </c>
      <c r="R1573" s="100"/>
      <c r="S1573" s="14"/>
      <c r="T1573" s="15" t="str">
        <f t="shared" ca="1" si="263"/>
        <v/>
      </c>
      <c r="U1573" s="15" t="str">
        <f t="shared" ca="1" si="264"/>
        <v/>
      </c>
      <c r="V1573" s="16"/>
      <c r="W1573" s="17" t="str">
        <f t="shared" ca="1" si="265"/>
        <v/>
      </c>
      <c r="X1573" s="18" t="str">
        <f t="shared" ca="1" si="266"/>
        <v/>
      </c>
    </row>
    <row r="1574" spans="1:24" x14ac:dyDescent="0.35">
      <c r="A1574" s="3">
        <v>1570</v>
      </c>
      <c r="B1574" s="4"/>
      <c r="C1574" s="4"/>
      <c r="D1574" s="5" t="str">
        <f t="shared" si="257"/>
        <v/>
      </c>
      <c r="E1574" s="4"/>
      <c r="F1574" s="6"/>
      <c r="G1574" s="6"/>
      <c r="H1574" s="7" t="str">
        <f t="shared" ca="1" si="258"/>
        <v/>
      </c>
      <c r="I1574" s="8" t="str">
        <f t="shared" ca="1" si="259"/>
        <v/>
      </c>
      <c r="J1574" s="8" t="str">
        <f>IF(C1574="","",
COUNTIFS(
sales!$C:$C,$C1574,
sales!$E:$E,$E1574,
sales!$H:$H,"&gt;="&amp;$F1574,
sales!$H:$H,"&lt;="&amp;$G1574
))</f>
        <v/>
      </c>
      <c r="K1574" s="9" t="str">
        <f>IF(COUNTIFS(sales!C:C, C1574)=0,"",
_xlfn.MAXIFS(sales!H:H, sales!C:C, C1574))</f>
        <v/>
      </c>
      <c r="L1574" s="4"/>
      <c r="M1574" s="4"/>
      <c r="N1574" s="10" t="str">
        <f>IF(C1574="","",
SUMIFS(
sales!$I:$I,
sales!$C:$C,$C1574,
sales!$E:$E,$E1574,
sales!$H:$H,"&gt;="&amp;$F1574,
sales!$H:$H,"&lt;="&amp;$G1574
))</f>
        <v/>
      </c>
      <c r="O1574" s="10" t="str">
        <f t="shared" si="260"/>
        <v/>
      </c>
      <c r="P1574" s="11" t="str">
        <f t="shared" si="261"/>
        <v/>
      </c>
      <c r="Q1574" s="12" t="str">
        <f t="shared" ca="1" si="262"/>
        <v/>
      </c>
      <c r="R1574" s="100"/>
      <c r="S1574" s="14"/>
      <c r="T1574" s="15" t="str">
        <f t="shared" ca="1" si="263"/>
        <v/>
      </c>
      <c r="U1574" s="15" t="str">
        <f t="shared" ca="1" si="264"/>
        <v/>
      </c>
      <c r="V1574" s="16"/>
      <c r="W1574" s="17" t="str">
        <f t="shared" ca="1" si="265"/>
        <v/>
      </c>
      <c r="X1574" s="18" t="str">
        <f t="shared" ca="1" si="266"/>
        <v/>
      </c>
    </row>
    <row r="1575" spans="1:24" x14ac:dyDescent="0.35">
      <c r="A1575" s="3">
        <v>1571</v>
      </c>
      <c r="B1575" s="4"/>
      <c r="C1575" s="4"/>
      <c r="D1575" s="5" t="str">
        <f t="shared" si="257"/>
        <v/>
      </c>
      <c r="E1575" s="4"/>
      <c r="F1575" s="6"/>
      <c r="G1575" s="6"/>
      <c r="H1575" s="7" t="str">
        <f t="shared" ca="1" si="258"/>
        <v/>
      </c>
      <c r="I1575" s="8" t="str">
        <f t="shared" ca="1" si="259"/>
        <v/>
      </c>
      <c r="J1575" s="8" t="str">
        <f>IF(C1575="","",
COUNTIFS(
sales!$C:$C,$C1575,
sales!$E:$E,$E1575,
sales!$H:$H,"&gt;="&amp;$F1575,
sales!$H:$H,"&lt;="&amp;$G1575
))</f>
        <v/>
      </c>
      <c r="K1575" s="9" t="str">
        <f>IF(COUNTIFS(sales!C:C, C1575)=0,"",
_xlfn.MAXIFS(sales!H:H, sales!C:C, C1575))</f>
        <v/>
      </c>
      <c r="L1575" s="4"/>
      <c r="M1575" s="4"/>
      <c r="N1575" s="10" t="str">
        <f>IF(C1575="","",
SUMIFS(
sales!$I:$I,
sales!$C:$C,$C1575,
sales!$E:$E,$E1575,
sales!$H:$H,"&gt;="&amp;$F1575,
sales!$H:$H,"&lt;="&amp;$G1575
))</f>
        <v/>
      </c>
      <c r="O1575" s="10" t="str">
        <f t="shared" si="260"/>
        <v/>
      </c>
      <c r="P1575" s="11" t="str">
        <f t="shared" si="261"/>
        <v/>
      </c>
      <c r="Q1575" s="12" t="str">
        <f t="shared" ca="1" si="262"/>
        <v/>
      </c>
      <c r="R1575" s="100"/>
      <c r="S1575" s="14"/>
      <c r="T1575" s="15" t="str">
        <f t="shared" ca="1" si="263"/>
        <v/>
      </c>
      <c r="U1575" s="15" t="str">
        <f t="shared" ca="1" si="264"/>
        <v/>
      </c>
      <c r="V1575" s="16"/>
      <c r="W1575" s="17" t="str">
        <f t="shared" ca="1" si="265"/>
        <v/>
      </c>
      <c r="X1575" s="18" t="str">
        <f t="shared" ca="1" si="266"/>
        <v/>
      </c>
    </row>
    <row r="1576" spans="1:24" x14ac:dyDescent="0.35">
      <c r="A1576" s="3">
        <v>1572</v>
      </c>
      <c r="B1576" s="4"/>
      <c r="C1576" s="4"/>
      <c r="D1576" s="5" t="str">
        <f t="shared" si="257"/>
        <v/>
      </c>
      <c r="E1576" s="4"/>
      <c r="F1576" s="6"/>
      <c r="G1576" s="6"/>
      <c r="H1576" s="7" t="str">
        <f t="shared" ca="1" si="258"/>
        <v/>
      </c>
      <c r="I1576" s="8" t="str">
        <f t="shared" ca="1" si="259"/>
        <v/>
      </c>
      <c r="J1576" s="8" t="str">
        <f>IF(C1576="","",
COUNTIFS(
sales!$C:$C,$C1576,
sales!$E:$E,$E1576,
sales!$H:$H,"&gt;="&amp;$F1576,
sales!$H:$H,"&lt;="&amp;$G1576
))</f>
        <v/>
      </c>
      <c r="K1576" s="9" t="str">
        <f>IF(COUNTIFS(sales!C:C, C1576)=0,"",
_xlfn.MAXIFS(sales!H:H, sales!C:C, C1576))</f>
        <v/>
      </c>
      <c r="L1576" s="4"/>
      <c r="M1576" s="4"/>
      <c r="N1576" s="10" t="str">
        <f>IF(C1576="","",
SUMIFS(
sales!$I:$I,
sales!$C:$C,$C1576,
sales!$E:$E,$E1576,
sales!$H:$H,"&gt;="&amp;$F1576,
sales!$H:$H,"&lt;="&amp;$G1576
))</f>
        <v/>
      </c>
      <c r="O1576" s="10" t="str">
        <f t="shared" si="260"/>
        <v/>
      </c>
      <c r="P1576" s="11" t="str">
        <f t="shared" si="261"/>
        <v/>
      </c>
      <c r="Q1576" s="12" t="str">
        <f t="shared" ca="1" si="262"/>
        <v/>
      </c>
      <c r="R1576" s="100"/>
      <c r="S1576" s="14"/>
      <c r="T1576" s="15" t="str">
        <f t="shared" ca="1" si="263"/>
        <v/>
      </c>
      <c r="U1576" s="15" t="str">
        <f t="shared" ca="1" si="264"/>
        <v/>
      </c>
      <c r="V1576" s="16"/>
      <c r="W1576" s="17" t="str">
        <f t="shared" ca="1" si="265"/>
        <v/>
      </c>
      <c r="X1576" s="18" t="str">
        <f t="shared" ca="1" si="266"/>
        <v/>
      </c>
    </row>
    <row r="1577" spans="1:24" x14ac:dyDescent="0.35">
      <c r="A1577" s="3">
        <v>1573</v>
      </c>
      <c r="B1577" s="4"/>
      <c r="C1577" s="4"/>
      <c r="D1577" s="5" t="str">
        <f t="shared" ref="D1577:D1640" si="267">IF(E1577="ISNR20","Natural Rubber-TSNR (ISNR-20)","")</f>
        <v/>
      </c>
      <c r="E1577" s="4"/>
      <c r="F1577" s="6"/>
      <c r="G1577" s="6"/>
      <c r="H1577" s="7" t="str">
        <f t="shared" ref="H1577:H1640" ca="1" si="268">IF(G1577="","",G1577-TODAY())</f>
        <v/>
      </c>
      <c r="I1577" s="8" t="str">
        <f t="shared" ref="I1577:I1640" ca="1" si="269">IF(G1577="","",
IF(G1577&lt;TODAY(),
IF(O1577&gt;0,"Violated","Completed"),
IF(H1577&lt;=7,"Expiring Soon",
"Active")))</f>
        <v/>
      </c>
      <c r="J1577" s="8" t="str">
        <f>IF(C1577="","",
COUNTIFS(
sales!$C:$C,$C1577,
sales!$E:$E,$E1577,
sales!$H:$H,"&gt;="&amp;$F1577,
sales!$H:$H,"&lt;="&amp;$G1577
))</f>
        <v/>
      </c>
      <c r="K1577" s="9" t="str">
        <f>IF(COUNTIFS(sales!C:C, C1577)=0,"",
_xlfn.MAXIFS(sales!H:H, sales!C:C, C1577))</f>
        <v/>
      </c>
      <c r="L1577" s="4"/>
      <c r="M1577" s="4"/>
      <c r="N1577" s="10" t="str">
        <f>IF(C1577="","",
SUMIFS(
sales!$I:$I,
sales!$C:$C,$C1577,
sales!$E:$E,$E1577,
sales!$H:$H,"&gt;="&amp;$F1577,
sales!$H:$H,"&lt;="&amp;$G1577
))</f>
        <v/>
      </c>
      <c r="O1577" s="10" t="str">
        <f t="shared" ref="O1577:O1640" si="270">IF(M1577="","",M1577-N1577)</f>
        <v/>
      </c>
      <c r="P1577" s="11" t="str">
        <f t="shared" ref="P1577:P1640" si="271">IF(M1577=0,"",N1577/M1577)</f>
        <v/>
      </c>
      <c r="Q1577" s="12" t="str">
        <f t="shared" ref="Q1577:Q1640" ca="1" si="272">IF(OR(G1577="",O1577=""),"",
IF(AND(G1577&lt;TODAY(),O1577&gt;0),"YES","NO"))</f>
        <v/>
      </c>
      <c r="R1577" s="100"/>
      <c r="S1577" s="14"/>
      <c r="T1577" s="15" t="str">
        <f t="shared" ref="T1577:T1640" ca="1" si="273">IF(Q1577="YES", IF(R1577="Company",L1577*(1+S1577),IF(R1577="Vendor",L1577*(1-S1577),"")),"")</f>
        <v/>
      </c>
      <c r="U1577" s="15" t="str">
        <f t="shared" ref="U1577:U1640" ca="1" si="274">IF(Q1577="YES",O1577*T1577,"")</f>
        <v/>
      </c>
      <c r="V1577" s="16"/>
      <c r="W1577" s="17" t="str">
        <f t="shared" ref="W1577:W1640" ca="1" si="275">IF(Q1577="YES",G1577+V1577,"")</f>
        <v/>
      </c>
      <c r="X1577" s="18" t="str">
        <f t="shared" ref="X1577:X1640" ca="1" si="276">IF(Q1577="YES",IF(TODAY()&gt;W1577,"OVERDUE","WITHIN TIME"),"")</f>
        <v/>
      </c>
    </row>
    <row r="1578" spans="1:24" x14ac:dyDescent="0.35">
      <c r="A1578" s="3">
        <v>1574</v>
      </c>
      <c r="B1578" s="4"/>
      <c r="C1578" s="4"/>
      <c r="D1578" s="5" t="str">
        <f t="shared" si="267"/>
        <v/>
      </c>
      <c r="E1578" s="4"/>
      <c r="F1578" s="6"/>
      <c r="G1578" s="6"/>
      <c r="H1578" s="7" t="str">
        <f t="shared" ca="1" si="268"/>
        <v/>
      </c>
      <c r="I1578" s="8" t="str">
        <f t="shared" ca="1" si="269"/>
        <v/>
      </c>
      <c r="J1578" s="8" t="str">
        <f>IF(C1578="","",
COUNTIFS(
sales!$C:$C,$C1578,
sales!$E:$E,$E1578,
sales!$H:$H,"&gt;="&amp;$F1578,
sales!$H:$H,"&lt;="&amp;$G1578
))</f>
        <v/>
      </c>
      <c r="K1578" s="9" t="str">
        <f>IF(COUNTIFS(sales!C:C, C1578)=0,"",
_xlfn.MAXIFS(sales!H:H, sales!C:C, C1578))</f>
        <v/>
      </c>
      <c r="L1578" s="4"/>
      <c r="M1578" s="4"/>
      <c r="N1578" s="10" t="str">
        <f>IF(C1578="","",
SUMIFS(
sales!$I:$I,
sales!$C:$C,$C1578,
sales!$E:$E,$E1578,
sales!$H:$H,"&gt;="&amp;$F1578,
sales!$H:$H,"&lt;="&amp;$G1578
))</f>
        <v/>
      </c>
      <c r="O1578" s="10" t="str">
        <f t="shared" si="270"/>
        <v/>
      </c>
      <c r="P1578" s="11" t="str">
        <f t="shared" si="271"/>
        <v/>
      </c>
      <c r="Q1578" s="12" t="str">
        <f t="shared" ca="1" si="272"/>
        <v/>
      </c>
      <c r="R1578" s="100"/>
      <c r="S1578" s="14"/>
      <c r="T1578" s="15" t="str">
        <f t="shared" ca="1" si="273"/>
        <v/>
      </c>
      <c r="U1578" s="15" t="str">
        <f t="shared" ca="1" si="274"/>
        <v/>
      </c>
      <c r="V1578" s="16"/>
      <c r="W1578" s="17" t="str">
        <f t="shared" ca="1" si="275"/>
        <v/>
      </c>
      <c r="X1578" s="18" t="str">
        <f t="shared" ca="1" si="276"/>
        <v/>
      </c>
    </row>
    <row r="1579" spans="1:24" x14ac:dyDescent="0.35">
      <c r="A1579" s="3">
        <v>1575</v>
      </c>
      <c r="B1579" s="4"/>
      <c r="C1579" s="4"/>
      <c r="D1579" s="5" t="str">
        <f t="shared" si="267"/>
        <v/>
      </c>
      <c r="E1579" s="4"/>
      <c r="F1579" s="6"/>
      <c r="G1579" s="6"/>
      <c r="H1579" s="7" t="str">
        <f t="shared" ca="1" si="268"/>
        <v/>
      </c>
      <c r="I1579" s="8" t="str">
        <f t="shared" ca="1" si="269"/>
        <v/>
      </c>
      <c r="J1579" s="8" t="str">
        <f>IF(C1579="","",
COUNTIFS(
sales!$C:$C,$C1579,
sales!$E:$E,$E1579,
sales!$H:$H,"&gt;="&amp;$F1579,
sales!$H:$H,"&lt;="&amp;$G1579
))</f>
        <v/>
      </c>
      <c r="K1579" s="9" t="str">
        <f>IF(COUNTIFS(sales!C:C, C1579)=0,"",
_xlfn.MAXIFS(sales!H:H, sales!C:C, C1579))</f>
        <v/>
      </c>
      <c r="L1579" s="4"/>
      <c r="M1579" s="4"/>
      <c r="N1579" s="10" t="str">
        <f>IF(C1579="","",
SUMIFS(
sales!$I:$I,
sales!$C:$C,$C1579,
sales!$E:$E,$E1579,
sales!$H:$H,"&gt;="&amp;$F1579,
sales!$H:$H,"&lt;="&amp;$G1579
))</f>
        <v/>
      </c>
      <c r="O1579" s="10" t="str">
        <f t="shared" si="270"/>
        <v/>
      </c>
      <c r="P1579" s="11" t="str">
        <f t="shared" si="271"/>
        <v/>
      </c>
      <c r="Q1579" s="12" t="str">
        <f t="shared" ca="1" si="272"/>
        <v/>
      </c>
      <c r="R1579" s="100"/>
      <c r="S1579" s="14"/>
      <c r="T1579" s="15" t="str">
        <f t="shared" ca="1" si="273"/>
        <v/>
      </c>
      <c r="U1579" s="15" t="str">
        <f t="shared" ca="1" si="274"/>
        <v/>
      </c>
      <c r="V1579" s="16"/>
      <c r="W1579" s="17" t="str">
        <f t="shared" ca="1" si="275"/>
        <v/>
      </c>
      <c r="X1579" s="18" t="str">
        <f t="shared" ca="1" si="276"/>
        <v/>
      </c>
    </row>
    <row r="1580" spans="1:24" x14ac:dyDescent="0.35">
      <c r="A1580" s="3">
        <v>1576</v>
      </c>
      <c r="B1580" s="4"/>
      <c r="C1580" s="4"/>
      <c r="D1580" s="5" t="str">
        <f t="shared" si="267"/>
        <v/>
      </c>
      <c r="E1580" s="4"/>
      <c r="F1580" s="6"/>
      <c r="G1580" s="6"/>
      <c r="H1580" s="7" t="str">
        <f t="shared" ca="1" si="268"/>
        <v/>
      </c>
      <c r="I1580" s="8" t="str">
        <f t="shared" ca="1" si="269"/>
        <v/>
      </c>
      <c r="J1580" s="8" t="str">
        <f>IF(C1580="","",
COUNTIFS(
sales!$C:$C,$C1580,
sales!$E:$E,$E1580,
sales!$H:$H,"&gt;="&amp;$F1580,
sales!$H:$H,"&lt;="&amp;$G1580
))</f>
        <v/>
      </c>
      <c r="K1580" s="9" t="str">
        <f>IF(COUNTIFS(sales!C:C, C1580)=0,"",
_xlfn.MAXIFS(sales!H:H, sales!C:C, C1580))</f>
        <v/>
      </c>
      <c r="L1580" s="4"/>
      <c r="M1580" s="4"/>
      <c r="N1580" s="10" t="str">
        <f>IF(C1580="","",
SUMIFS(
sales!$I:$I,
sales!$C:$C,$C1580,
sales!$E:$E,$E1580,
sales!$H:$H,"&gt;="&amp;$F1580,
sales!$H:$H,"&lt;="&amp;$G1580
))</f>
        <v/>
      </c>
      <c r="O1580" s="10" t="str">
        <f t="shared" si="270"/>
        <v/>
      </c>
      <c r="P1580" s="11" t="str">
        <f t="shared" si="271"/>
        <v/>
      </c>
      <c r="Q1580" s="12" t="str">
        <f t="shared" ca="1" si="272"/>
        <v/>
      </c>
      <c r="R1580" s="100"/>
      <c r="S1580" s="14"/>
      <c r="T1580" s="15" t="str">
        <f t="shared" ca="1" si="273"/>
        <v/>
      </c>
      <c r="U1580" s="15" t="str">
        <f t="shared" ca="1" si="274"/>
        <v/>
      </c>
      <c r="V1580" s="16"/>
      <c r="W1580" s="17" t="str">
        <f t="shared" ca="1" si="275"/>
        <v/>
      </c>
      <c r="X1580" s="18" t="str">
        <f t="shared" ca="1" si="276"/>
        <v/>
      </c>
    </row>
    <row r="1581" spans="1:24" x14ac:dyDescent="0.35">
      <c r="A1581" s="3">
        <v>1577</v>
      </c>
      <c r="B1581" s="4"/>
      <c r="C1581" s="4"/>
      <c r="D1581" s="5" t="str">
        <f t="shared" si="267"/>
        <v/>
      </c>
      <c r="E1581" s="4"/>
      <c r="F1581" s="6"/>
      <c r="G1581" s="6"/>
      <c r="H1581" s="7" t="str">
        <f t="shared" ca="1" si="268"/>
        <v/>
      </c>
      <c r="I1581" s="8" t="str">
        <f t="shared" ca="1" si="269"/>
        <v/>
      </c>
      <c r="J1581" s="8" t="str">
        <f>IF(C1581="","",
COUNTIFS(
sales!$C:$C,$C1581,
sales!$E:$E,$E1581,
sales!$H:$H,"&gt;="&amp;$F1581,
sales!$H:$H,"&lt;="&amp;$G1581
))</f>
        <v/>
      </c>
      <c r="K1581" s="9" t="str">
        <f>IF(COUNTIFS(sales!C:C, C1581)=0,"",
_xlfn.MAXIFS(sales!H:H, sales!C:C, C1581))</f>
        <v/>
      </c>
      <c r="L1581" s="4"/>
      <c r="M1581" s="4"/>
      <c r="N1581" s="10" t="str">
        <f>IF(C1581="","",
SUMIFS(
sales!$I:$I,
sales!$C:$C,$C1581,
sales!$E:$E,$E1581,
sales!$H:$H,"&gt;="&amp;$F1581,
sales!$H:$H,"&lt;="&amp;$G1581
))</f>
        <v/>
      </c>
      <c r="O1581" s="10" t="str">
        <f t="shared" si="270"/>
        <v/>
      </c>
      <c r="P1581" s="11" t="str">
        <f t="shared" si="271"/>
        <v/>
      </c>
      <c r="Q1581" s="12" t="str">
        <f t="shared" ca="1" si="272"/>
        <v/>
      </c>
      <c r="R1581" s="100"/>
      <c r="S1581" s="14"/>
      <c r="T1581" s="15" t="str">
        <f t="shared" ca="1" si="273"/>
        <v/>
      </c>
      <c r="U1581" s="15" t="str">
        <f t="shared" ca="1" si="274"/>
        <v/>
      </c>
      <c r="V1581" s="16"/>
      <c r="W1581" s="17" t="str">
        <f t="shared" ca="1" si="275"/>
        <v/>
      </c>
      <c r="X1581" s="18" t="str">
        <f t="shared" ca="1" si="276"/>
        <v/>
      </c>
    </row>
    <row r="1582" spans="1:24" x14ac:dyDescent="0.35">
      <c r="A1582" s="3">
        <v>1578</v>
      </c>
      <c r="B1582" s="4"/>
      <c r="C1582" s="4"/>
      <c r="D1582" s="5" t="str">
        <f t="shared" si="267"/>
        <v/>
      </c>
      <c r="E1582" s="4"/>
      <c r="F1582" s="6"/>
      <c r="G1582" s="6"/>
      <c r="H1582" s="7" t="str">
        <f t="shared" ca="1" si="268"/>
        <v/>
      </c>
      <c r="I1582" s="8" t="str">
        <f t="shared" ca="1" si="269"/>
        <v/>
      </c>
      <c r="J1582" s="8" t="str">
        <f>IF(C1582="","",
COUNTIFS(
sales!$C:$C,$C1582,
sales!$E:$E,$E1582,
sales!$H:$H,"&gt;="&amp;$F1582,
sales!$H:$H,"&lt;="&amp;$G1582
))</f>
        <v/>
      </c>
      <c r="K1582" s="9" t="str">
        <f>IF(COUNTIFS(sales!C:C, C1582)=0,"",
_xlfn.MAXIFS(sales!H:H, sales!C:C, C1582))</f>
        <v/>
      </c>
      <c r="L1582" s="4"/>
      <c r="M1582" s="4"/>
      <c r="N1582" s="10" t="str">
        <f>IF(C1582="","",
SUMIFS(
sales!$I:$I,
sales!$C:$C,$C1582,
sales!$E:$E,$E1582,
sales!$H:$H,"&gt;="&amp;$F1582,
sales!$H:$H,"&lt;="&amp;$G1582
))</f>
        <v/>
      </c>
      <c r="O1582" s="10" t="str">
        <f t="shared" si="270"/>
        <v/>
      </c>
      <c r="P1582" s="11" t="str">
        <f t="shared" si="271"/>
        <v/>
      </c>
      <c r="Q1582" s="12" t="str">
        <f t="shared" ca="1" si="272"/>
        <v/>
      </c>
      <c r="R1582" s="100"/>
      <c r="S1582" s="14"/>
      <c r="T1582" s="15" t="str">
        <f t="shared" ca="1" si="273"/>
        <v/>
      </c>
      <c r="U1582" s="15" t="str">
        <f t="shared" ca="1" si="274"/>
        <v/>
      </c>
      <c r="V1582" s="16"/>
      <c r="W1582" s="17" t="str">
        <f t="shared" ca="1" si="275"/>
        <v/>
      </c>
      <c r="X1582" s="18" t="str">
        <f t="shared" ca="1" si="276"/>
        <v/>
      </c>
    </row>
    <row r="1583" spans="1:24" x14ac:dyDescent="0.35">
      <c r="A1583" s="3">
        <v>1579</v>
      </c>
      <c r="B1583" s="4"/>
      <c r="C1583" s="4"/>
      <c r="D1583" s="5" t="str">
        <f t="shared" si="267"/>
        <v/>
      </c>
      <c r="E1583" s="4"/>
      <c r="F1583" s="6"/>
      <c r="G1583" s="6"/>
      <c r="H1583" s="7" t="str">
        <f t="shared" ca="1" si="268"/>
        <v/>
      </c>
      <c r="I1583" s="8" t="str">
        <f t="shared" ca="1" si="269"/>
        <v/>
      </c>
      <c r="J1583" s="8" t="str">
        <f>IF(C1583="","",
COUNTIFS(
sales!$C:$C,$C1583,
sales!$E:$E,$E1583,
sales!$H:$H,"&gt;="&amp;$F1583,
sales!$H:$H,"&lt;="&amp;$G1583
))</f>
        <v/>
      </c>
      <c r="K1583" s="9" t="str">
        <f>IF(COUNTIFS(sales!C:C, C1583)=0,"",
_xlfn.MAXIFS(sales!H:H, sales!C:C, C1583))</f>
        <v/>
      </c>
      <c r="L1583" s="4"/>
      <c r="M1583" s="4"/>
      <c r="N1583" s="10" t="str">
        <f>IF(C1583="","",
SUMIFS(
sales!$I:$I,
sales!$C:$C,$C1583,
sales!$E:$E,$E1583,
sales!$H:$H,"&gt;="&amp;$F1583,
sales!$H:$H,"&lt;="&amp;$G1583
))</f>
        <v/>
      </c>
      <c r="O1583" s="10" t="str">
        <f t="shared" si="270"/>
        <v/>
      </c>
      <c r="P1583" s="11" t="str">
        <f t="shared" si="271"/>
        <v/>
      </c>
      <c r="Q1583" s="12" t="str">
        <f t="shared" ca="1" si="272"/>
        <v/>
      </c>
      <c r="R1583" s="100"/>
      <c r="S1583" s="14"/>
      <c r="T1583" s="15" t="str">
        <f t="shared" ca="1" si="273"/>
        <v/>
      </c>
      <c r="U1583" s="15" t="str">
        <f t="shared" ca="1" si="274"/>
        <v/>
      </c>
      <c r="V1583" s="16"/>
      <c r="W1583" s="17" t="str">
        <f t="shared" ca="1" si="275"/>
        <v/>
      </c>
      <c r="X1583" s="18" t="str">
        <f t="shared" ca="1" si="276"/>
        <v/>
      </c>
    </row>
    <row r="1584" spans="1:24" x14ac:dyDescent="0.35">
      <c r="A1584" s="3">
        <v>1580</v>
      </c>
      <c r="B1584" s="4"/>
      <c r="C1584" s="4"/>
      <c r="D1584" s="5" t="str">
        <f t="shared" si="267"/>
        <v/>
      </c>
      <c r="E1584" s="4"/>
      <c r="F1584" s="6"/>
      <c r="G1584" s="6"/>
      <c r="H1584" s="7" t="str">
        <f t="shared" ca="1" si="268"/>
        <v/>
      </c>
      <c r="I1584" s="8" t="str">
        <f t="shared" ca="1" si="269"/>
        <v/>
      </c>
      <c r="J1584" s="8" t="str">
        <f>IF(C1584="","",
COUNTIFS(
sales!$C:$C,$C1584,
sales!$E:$E,$E1584,
sales!$H:$H,"&gt;="&amp;$F1584,
sales!$H:$H,"&lt;="&amp;$G1584
))</f>
        <v/>
      </c>
      <c r="K1584" s="9" t="str">
        <f>IF(COUNTIFS(sales!C:C, C1584)=0,"",
_xlfn.MAXIFS(sales!H:H, sales!C:C, C1584))</f>
        <v/>
      </c>
      <c r="L1584" s="4"/>
      <c r="M1584" s="4"/>
      <c r="N1584" s="10" t="str">
        <f>IF(C1584="","",
SUMIFS(
sales!$I:$I,
sales!$C:$C,$C1584,
sales!$E:$E,$E1584,
sales!$H:$H,"&gt;="&amp;$F1584,
sales!$H:$H,"&lt;="&amp;$G1584
))</f>
        <v/>
      </c>
      <c r="O1584" s="10" t="str">
        <f t="shared" si="270"/>
        <v/>
      </c>
      <c r="P1584" s="11" t="str">
        <f t="shared" si="271"/>
        <v/>
      </c>
      <c r="Q1584" s="12" t="str">
        <f t="shared" ca="1" si="272"/>
        <v/>
      </c>
      <c r="R1584" s="100"/>
      <c r="S1584" s="14"/>
      <c r="T1584" s="15" t="str">
        <f t="shared" ca="1" si="273"/>
        <v/>
      </c>
      <c r="U1584" s="15" t="str">
        <f t="shared" ca="1" si="274"/>
        <v/>
      </c>
      <c r="V1584" s="16"/>
      <c r="W1584" s="17" t="str">
        <f t="shared" ca="1" si="275"/>
        <v/>
      </c>
      <c r="X1584" s="18" t="str">
        <f t="shared" ca="1" si="276"/>
        <v/>
      </c>
    </row>
    <row r="1585" spans="1:24" x14ac:dyDescent="0.35">
      <c r="A1585" s="3">
        <v>1581</v>
      </c>
      <c r="B1585" s="4"/>
      <c r="C1585" s="4"/>
      <c r="D1585" s="5" t="str">
        <f t="shared" si="267"/>
        <v/>
      </c>
      <c r="E1585" s="4"/>
      <c r="F1585" s="6"/>
      <c r="G1585" s="6"/>
      <c r="H1585" s="7" t="str">
        <f t="shared" ca="1" si="268"/>
        <v/>
      </c>
      <c r="I1585" s="8" t="str">
        <f t="shared" ca="1" si="269"/>
        <v/>
      </c>
      <c r="J1585" s="8" t="str">
        <f>IF(C1585="","",
COUNTIFS(
sales!$C:$C,$C1585,
sales!$E:$E,$E1585,
sales!$H:$H,"&gt;="&amp;$F1585,
sales!$H:$H,"&lt;="&amp;$G1585
))</f>
        <v/>
      </c>
      <c r="K1585" s="9" t="str">
        <f>IF(COUNTIFS(sales!C:C, C1585)=0,"",
_xlfn.MAXIFS(sales!H:H, sales!C:C, C1585))</f>
        <v/>
      </c>
      <c r="L1585" s="4"/>
      <c r="M1585" s="4"/>
      <c r="N1585" s="10" t="str">
        <f>IF(C1585="","",
SUMIFS(
sales!$I:$I,
sales!$C:$C,$C1585,
sales!$E:$E,$E1585,
sales!$H:$H,"&gt;="&amp;$F1585,
sales!$H:$H,"&lt;="&amp;$G1585
))</f>
        <v/>
      </c>
      <c r="O1585" s="10" t="str">
        <f t="shared" si="270"/>
        <v/>
      </c>
      <c r="P1585" s="11" t="str">
        <f t="shared" si="271"/>
        <v/>
      </c>
      <c r="Q1585" s="12" t="str">
        <f t="shared" ca="1" si="272"/>
        <v/>
      </c>
      <c r="R1585" s="100"/>
      <c r="S1585" s="14"/>
      <c r="T1585" s="15" t="str">
        <f t="shared" ca="1" si="273"/>
        <v/>
      </c>
      <c r="U1585" s="15" t="str">
        <f t="shared" ca="1" si="274"/>
        <v/>
      </c>
      <c r="V1585" s="16"/>
      <c r="W1585" s="17" t="str">
        <f t="shared" ca="1" si="275"/>
        <v/>
      </c>
      <c r="X1585" s="18" t="str">
        <f t="shared" ca="1" si="276"/>
        <v/>
      </c>
    </row>
    <row r="1586" spans="1:24" x14ac:dyDescent="0.35">
      <c r="A1586" s="3">
        <v>1582</v>
      </c>
      <c r="B1586" s="4"/>
      <c r="C1586" s="4"/>
      <c r="D1586" s="5" t="str">
        <f t="shared" si="267"/>
        <v/>
      </c>
      <c r="E1586" s="4"/>
      <c r="F1586" s="6"/>
      <c r="G1586" s="6"/>
      <c r="H1586" s="7" t="str">
        <f t="shared" ca="1" si="268"/>
        <v/>
      </c>
      <c r="I1586" s="8" t="str">
        <f t="shared" ca="1" si="269"/>
        <v/>
      </c>
      <c r="J1586" s="8" t="str">
        <f>IF(C1586="","",
COUNTIFS(
sales!$C:$C,$C1586,
sales!$E:$E,$E1586,
sales!$H:$H,"&gt;="&amp;$F1586,
sales!$H:$H,"&lt;="&amp;$G1586
))</f>
        <v/>
      </c>
      <c r="K1586" s="9" t="str">
        <f>IF(COUNTIFS(sales!C:C, C1586)=0,"",
_xlfn.MAXIFS(sales!H:H, sales!C:C, C1586))</f>
        <v/>
      </c>
      <c r="L1586" s="4"/>
      <c r="M1586" s="4"/>
      <c r="N1586" s="10" t="str">
        <f>IF(C1586="","",
SUMIFS(
sales!$I:$I,
sales!$C:$C,$C1586,
sales!$E:$E,$E1586,
sales!$H:$H,"&gt;="&amp;$F1586,
sales!$H:$H,"&lt;="&amp;$G1586
))</f>
        <v/>
      </c>
      <c r="O1586" s="10" t="str">
        <f t="shared" si="270"/>
        <v/>
      </c>
      <c r="P1586" s="11" t="str">
        <f t="shared" si="271"/>
        <v/>
      </c>
      <c r="Q1586" s="12" t="str">
        <f t="shared" ca="1" si="272"/>
        <v/>
      </c>
      <c r="R1586" s="100"/>
      <c r="S1586" s="14"/>
      <c r="T1586" s="15" t="str">
        <f t="shared" ca="1" si="273"/>
        <v/>
      </c>
      <c r="U1586" s="15" t="str">
        <f t="shared" ca="1" si="274"/>
        <v/>
      </c>
      <c r="V1586" s="16"/>
      <c r="W1586" s="17" t="str">
        <f t="shared" ca="1" si="275"/>
        <v/>
      </c>
      <c r="X1586" s="18" t="str">
        <f t="shared" ca="1" si="276"/>
        <v/>
      </c>
    </row>
    <row r="1587" spans="1:24" x14ac:dyDescent="0.35">
      <c r="A1587" s="3">
        <v>1583</v>
      </c>
      <c r="B1587" s="4"/>
      <c r="C1587" s="4"/>
      <c r="D1587" s="5" t="str">
        <f t="shared" si="267"/>
        <v/>
      </c>
      <c r="E1587" s="4"/>
      <c r="F1587" s="6"/>
      <c r="G1587" s="6"/>
      <c r="H1587" s="7" t="str">
        <f t="shared" ca="1" si="268"/>
        <v/>
      </c>
      <c r="I1587" s="8" t="str">
        <f t="shared" ca="1" si="269"/>
        <v/>
      </c>
      <c r="J1587" s="8" t="str">
        <f>IF(C1587="","",
COUNTIFS(
sales!$C:$C,$C1587,
sales!$E:$E,$E1587,
sales!$H:$H,"&gt;="&amp;$F1587,
sales!$H:$H,"&lt;="&amp;$G1587
))</f>
        <v/>
      </c>
      <c r="K1587" s="9" t="str">
        <f>IF(COUNTIFS(sales!C:C, C1587)=0,"",
_xlfn.MAXIFS(sales!H:H, sales!C:C, C1587))</f>
        <v/>
      </c>
      <c r="L1587" s="4"/>
      <c r="M1587" s="4"/>
      <c r="N1587" s="10" t="str">
        <f>IF(C1587="","",
SUMIFS(
sales!$I:$I,
sales!$C:$C,$C1587,
sales!$E:$E,$E1587,
sales!$H:$H,"&gt;="&amp;$F1587,
sales!$H:$H,"&lt;="&amp;$G1587
))</f>
        <v/>
      </c>
      <c r="O1587" s="10" t="str">
        <f t="shared" si="270"/>
        <v/>
      </c>
      <c r="P1587" s="11" t="str">
        <f t="shared" si="271"/>
        <v/>
      </c>
      <c r="Q1587" s="12" t="str">
        <f t="shared" ca="1" si="272"/>
        <v/>
      </c>
      <c r="R1587" s="100"/>
      <c r="S1587" s="14"/>
      <c r="T1587" s="15" t="str">
        <f t="shared" ca="1" si="273"/>
        <v/>
      </c>
      <c r="U1587" s="15" t="str">
        <f t="shared" ca="1" si="274"/>
        <v/>
      </c>
      <c r="V1587" s="16"/>
      <c r="W1587" s="17" t="str">
        <f t="shared" ca="1" si="275"/>
        <v/>
      </c>
      <c r="X1587" s="18" t="str">
        <f t="shared" ca="1" si="276"/>
        <v/>
      </c>
    </row>
    <row r="1588" spans="1:24" x14ac:dyDescent="0.35">
      <c r="A1588" s="3">
        <v>1584</v>
      </c>
      <c r="B1588" s="4"/>
      <c r="C1588" s="4"/>
      <c r="D1588" s="5" t="str">
        <f t="shared" si="267"/>
        <v/>
      </c>
      <c r="E1588" s="4"/>
      <c r="F1588" s="6"/>
      <c r="G1588" s="6"/>
      <c r="H1588" s="7" t="str">
        <f t="shared" ca="1" si="268"/>
        <v/>
      </c>
      <c r="I1588" s="8" t="str">
        <f t="shared" ca="1" si="269"/>
        <v/>
      </c>
      <c r="J1588" s="8" t="str">
        <f>IF(C1588="","",
COUNTIFS(
sales!$C:$C,$C1588,
sales!$E:$E,$E1588,
sales!$H:$H,"&gt;="&amp;$F1588,
sales!$H:$H,"&lt;="&amp;$G1588
))</f>
        <v/>
      </c>
      <c r="K1588" s="9" t="str">
        <f>IF(COUNTIFS(sales!C:C, C1588)=0,"",
_xlfn.MAXIFS(sales!H:H, sales!C:C, C1588))</f>
        <v/>
      </c>
      <c r="L1588" s="4"/>
      <c r="M1588" s="4"/>
      <c r="N1588" s="10" t="str">
        <f>IF(C1588="","",
SUMIFS(
sales!$I:$I,
sales!$C:$C,$C1588,
sales!$E:$E,$E1588,
sales!$H:$H,"&gt;="&amp;$F1588,
sales!$H:$H,"&lt;="&amp;$G1588
))</f>
        <v/>
      </c>
      <c r="O1588" s="10" t="str">
        <f t="shared" si="270"/>
        <v/>
      </c>
      <c r="P1588" s="11" t="str">
        <f t="shared" si="271"/>
        <v/>
      </c>
      <c r="Q1588" s="12" t="str">
        <f t="shared" ca="1" si="272"/>
        <v/>
      </c>
      <c r="R1588" s="100"/>
      <c r="S1588" s="14"/>
      <c r="T1588" s="15" t="str">
        <f t="shared" ca="1" si="273"/>
        <v/>
      </c>
      <c r="U1588" s="15" t="str">
        <f t="shared" ca="1" si="274"/>
        <v/>
      </c>
      <c r="V1588" s="16"/>
      <c r="W1588" s="17" t="str">
        <f t="shared" ca="1" si="275"/>
        <v/>
      </c>
      <c r="X1588" s="18" t="str">
        <f t="shared" ca="1" si="276"/>
        <v/>
      </c>
    </row>
    <row r="1589" spans="1:24" x14ac:dyDescent="0.35">
      <c r="A1589" s="3">
        <v>1585</v>
      </c>
      <c r="B1589" s="4"/>
      <c r="C1589" s="4"/>
      <c r="D1589" s="5" t="str">
        <f t="shared" si="267"/>
        <v/>
      </c>
      <c r="E1589" s="4"/>
      <c r="F1589" s="6"/>
      <c r="G1589" s="6"/>
      <c r="H1589" s="7" t="str">
        <f t="shared" ca="1" si="268"/>
        <v/>
      </c>
      <c r="I1589" s="8" t="str">
        <f t="shared" ca="1" si="269"/>
        <v/>
      </c>
      <c r="J1589" s="8" t="str">
        <f>IF(C1589="","",
COUNTIFS(
sales!$C:$C,$C1589,
sales!$E:$E,$E1589,
sales!$H:$H,"&gt;="&amp;$F1589,
sales!$H:$H,"&lt;="&amp;$G1589
))</f>
        <v/>
      </c>
      <c r="K1589" s="9" t="str">
        <f>IF(COUNTIFS(sales!C:C, C1589)=0,"",
_xlfn.MAXIFS(sales!H:H, sales!C:C, C1589))</f>
        <v/>
      </c>
      <c r="L1589" s="4"/>
      <c r="M1589" s="4"/>
      <c r="N1589" s="10" t="str">
        <f>IF(C1589="","",
SUMIFS(
sales!$I:$I,
sales!$C:$C,$C1589,
sales!$E:$E,$E1589,
sales!$H:$H,"&gt;="&amp;$F1589,
sales!$H:$H,"&lt;="&amp;$G1589
))</f>
        <v/>
      </c>
      <c r="O1589" s="10" t="str">
        <f t="shared" si="270"/>
        <v/>
      </c>
      <c r="P1589" s="11" t="str">
        <f t="shared" si="271"/>
        <v/>
      </c>
      <c r="Q1589" s="12" t="str">
        <f t="shared" ca="1" si="272"/>
        <v/>
      </c>
      <c r="R1589" s="100"/>
      <c r="S1589" s="14"/>
      <c r="T1589" s="15" t="str">
        <f t="shared" ca="1" si="273"/>
        <v/>
      </c>
      <c r="U1589" s="15" t="str">
        <f t="shared" ca="1" si="274"/>
        <v/>
      </c>
      <c r="V1589" s="16"/>
      <c r="W1589" s="17" t="str">
        <f t="shared" ca="1" si="275"/>
        <v/>
      </c>
      <c r="X1589" s="18" t="str">
        <f t="shared" ca="1" si="276"/>
        <v/>
      </c>
    </row>
    <row r="1590" spans="1:24" x14ac:dyDescent="0.35">
      <c r="A1590" s="3">
        <v>1586</v>
      </c>
      <c r="B1590" s="4"/>
      <c r="C1590" s="4"/>
      <c r="D1590" s="5" t="str">
        <f t="shared" si="267"/>
        <v/>
      </c>
      <c r="E1590" s="4"/>
      <c r="F1590" s="6"/>
      <c r="G1590" s="6"/>
      <c r="H1590" s="7" t="str">
        <f t="shared" ca="1" si="268"/>
        <v/>
      </c>
      <c r="I1590" s="8" t="str">
        <f t="shared" ca="1" si="269"/>
        <v/>
      </c>
      <c r="J1590" s="8" t="str">
        <f>IF(C1590="","",
COUNTIFS(
sales!$C:$C,$C1590,
sales!$E:$E,$E1590,
sales!$H:$H,"&gt;="&amp;$F1590,
sales!$H:$H,"&lt;="&amp;$G1590
))</f>
        <v/>
      </c>
      <c r="K1590" s="9" t="str">
        <f>IF(COUNTIFS(sales!C:C, C1590)=0,"",
_xlfn.MAXIFS(sales!H:H, sales!C:C, C1590))</f>
        <v/>
      </c>
      <c r="L1590" s="4"/>
      <c r="M1590" s="4"/>
      <c r="N1590" s="10" t="str">
        <f>IF(C1590="","",
SUMIFS(
sales!$I:$I,
sales!$C:$C,$C1590,
sales!$E:$E,$E1590,
sales!$H:$H,"&gt;="&amp;$F1590,
sales!$H:$H,"&lt;="&amp;$G1590
))</f>
        <v/>
      </c>
      <c r="O1590" s="10" t="str">
        <f t="shared" si="270"/>
        <v/>
      </c>
      <c r="P1590" s="11" t="str">
        <f t="shared" si="271"/>
        <v/>
      </c>
      <c r="Q1590" s="12" t="str">
        <f t="shared" ca="1" si="272"/>
        <v/>
      </c>
      <c r="R1590" s="100"/>
      <c r="S1590" s="14"/>
      <c r="T1590" s="15" t="str">
        <f t="shared" ca="1" si="273"/>
        <v/>
      </c>
      <c r="U1590" s="15" t="str">
        <f t="shared" ca="1" si="274"/>
        <v/>
      </c>
      <c r="V1590" s="16"/>
      <c r="W1590" s="17" t="str">
        <f t="shared" ca="1" si="275"/>
        <v/>
      </c>
      <c r="X1590" s="18" t="str">
        <f t="shared" ca="1" si="276"/>
        <v/>
      </c>
    </row>
    <row r="1591" spans="1:24" x14ac:dyDescent="0.35">
      <c r="A1591" s="3">
        <v>1587</v>
      </c>
      <c r="B1591" s="4"/>
      <c r="C1591" s="4"/>
      <c r="D1591" s="5" t="str">
        <f t="shared" si="267"/>
        <v/>
      </c>
      <c r="E1591" s="4"/>
      <c r="F1591" s="6"/>
      <c r="G1591" s="6"/>
      <c r="H1591" s="7" t="str">
        <f t="shared" ca="1" si="268"/>
        <v/>
      </c>
      <c r="I1591" s="8" t="str">
        <f t="shared" ca="1" si="269"/>
        <v/>
      </c>
      <c r="J1591" s="8" t="str">
        <f>IF(C1591="","",
COUNTIFS(
sales!$C:$C,$C1591,
sales!$E:$E,$E1591,
sales!$H:$H,"&gt;="&amp;$F1591,
sales!$H:$H,"&lt;="&amp;$G1591
))</f>
        <v/>
      </c>
      <c r="K1591" s="9" t="str">
        <f>IF(COUNTIFS(sales!C:C, C1591)=0,"",
_xlfn.MAXIFS(sales!H:H, sales!C:C, C1591))</f>
        <v/>
      </c>
      <c r="L1591" s="4"/>
      <c r="M1591" s="4"/>
      <c r="N1591" s="10" t="str">
        <f>IF(C1591="","",
SUMIFS(
sales!$I:$I,
sales!$C:$C,$C1591,
sales!$E:$E,$E1591,
sales!$H:$H,"&gt;="&amp;$F1591,
sales!$H:$H,"&lt;="&amp;$G1591
))</f>
        <v/>
      </c>
      <c r="O1591" s="10" t="str">
        <f t="shared" si="270"/>
        <v/>
      </c>
      <c r="P1591" s="11" t="str">
        <f t="shared" si="271"/>
        <v/>
      </c>
      <c r="Q1591" s="12" t="str">
        <f t="shared" ca="1" si="272"/>
        <v/>
      </c>
      <c r="R1591" s="100"/>
      <c r="S1591" s="14"/>
      <c r="T1591" s="15" t="str">
        <f t="shared" ca="1" si="273"/>
        <v/>
      </c>
      <c r="U1591" s="15" t="str">
        <f t="shared" ca="1" si="274"/>
        <v/>
      </c>
      <c r="V1591" s="16"/>
      <c r="W1591" s="17" t="str">
        <f t="shared" ca="1" si="275"/>
        <v/>
      </c>
      <c r="X1591" s="18" t="str">
        <f t="shared" ca="1" si="276"/>
        <v/>
      </c>
    </row>
    <row r="1592" spans="1:24" x14ac:dyDescent="0.35">
      <c r="A1592" s="3">
        <v>1588</v>
      </c>
      <c r="B1592" s="4"/>
      <c r="C1592" s="4"/>
      <c r="D1592" s="5" t="str">
        <f t="shared" si="267"/>
        <v/>
      </c>
      <c r="E1592" s="4"/>
      <c r="F1592" s="6"/>
      <c r="G1592" s="6"/>
      <c r="H1592" s="7" t="str">
        <f t="shared" ca="1" si="268"/>
        <v/>
      </c>
      <c r="I1592" s="8" t="str">
        <f t="shared" ca="1" si="269"/>
        <v/>
      </c>
      <c r="J1592" s="8" t="str">
        <f>IF(C1592="","",
COUNTIFS(
sales!$C:$C,$C1592,
sales!$E:$E,$E1592,
sales!$H:$H,"&gt;="&amp;$F1592,
sales!$H:$H,"&lt;="&amp;$G1592
))</f>
        <v/>
      </c>
      <c r="K1592" s="9" t="str">
        <f>IF(COUNTIFS(sales!C:C, C1592)=0,"",
_xlfn.MAXIFS(sales!H:H, sales!C:C, C1592))</f>
        <v/>
      </c>
      <c r="L1592" s="4"/>
      <c r="M1592" s="4"/>
      <c r="N1592" s="10" t="str">
        <f>IF(C1592="","",
SUMIFS(
sales!$I:$I,
sales!$C:$C,$C1592,
sales!$E:$E,$E1592,
sales!$H:$H,"&gt;="&amp;$F1592,
sales!$H:$H,"&lt;="&amp;$G1592
))</f>
        <v/>
      </c>
      <c r="O1592" s="10" t="str">
        <f t="shared" si="270"/>
        <v/>
      </c>
      <c r="P1592" s="11" t="str">
        <f t="shared" si="271"/>
        <v/>
      </c>
      <c r="Q1592" s="12" t="str">
        <f t="shared" ca="1" si="272"/>
        <v/>
      </c>
      <c r="R1592" s="100"/>
      <c r="S1592" s="14"/>
      <c r="T1592" s="15" t="str">
        <f t="shared" ca="1" si="273"/>
        <v/>
      </c>
      <c r="U1592" s="15" t="str">
        <f t="shared" ca="1" si="274"/>
        <v/>
      </c>
      <c r="V1592" s="16"/>
      <c r="W1592" s="17" t="str">
        <f t="shared" ca="1" si="275"/>
        <v/>
      </c>
      <c r="X1592" s="18" t="str">
        <f t="shared" ca="1" si="276"/>
        <v/>
      </c>
    </row>
    <row r="1593" spans="1:24" x14ac:dyDescent="0.35">
      <c r="A1593" s="3">
        <v>1589</v>
      </c>
      <c r="B1593" s="4"/>
      <c r="C1593" s="4"/>
      <c r="D1593" s="5" t="str">
        <f t="shared" si="267"/>
        <v/>
      </c>
      <c r="E1593" s="4"/>
      <c r="F1593" s="6"/>
      <c r="G1593" s="6"/>
      <c r="H1593" s="7" t="str">
        <f t="shared" ca="1" si="268"/>
        <v/>
      </c>
      <c r="I1593" s="8" t="str">
        <f t="shared" ca="1" si="269"/>
        <v/>
      </c>
      <c r="J1593" s="8" t="str">
        <f>IF(C1593="","",
COUNTIFS(
sales!$C:$C,$C1593,
sales!$E:$E,$E1593,
sales!$H:$H,"&gt;="&amp;$F1593,
sales!$H:$H,"&lt;="&amp;$G1593
))</f>
        <v/>
      </c>
      <c r="K1593" s="9" t="str">
        <f>IF(COUNTIFS(sales!C:C, C1593)=0,"",
_xlfn.MAXIFS(sales!H:H, sales!C:C, C1593))</f>
        <v/>
      </c>
      <c r="L1593" s="4"/>
      <c r="M1593" s="4"/>
      <c r="N1593" s="10" t="str">
        <f>IF(C1593="","",
SUMIFS(
sales!$I:$I,
sales!$C:$C,$C1593,
sales!$E:$E,$E1593,
sales!$H:$H,"&gt;="&amp;$F1593,
sales!$H:$H,"&lt;="&amp;$G1593
))</f>
        <v/>
      </c>
      <c r="O1593" s="10" t="str">
        <f t="shared" si="270"/>
        <v/>
      </c>
      <c r="P1593" s="11" t="str">
        <f t="shared" si="271"/>
        <v/>
      </c>
      <c r="Q1593" s="12" t="str">
        <f t="shared" ca="1" si="272"/>
        <v/>
      </c>
      <c r="R1593" s="100"/>
      <c r="S1593" s="14"/>
      <c r="T1593" s="15" t="str">
        <f t="shared" ca="1" si="273"/>
        <v/>
      </c>
      <c r="U1593" s="15" t="str">
        <f t="shared" ca="1" si="274"/>
        <v/>
      </c>
      <c r="V1593" s="16"/>
      <c r="W1593" s="17" t="str">
        <f t="shared" ca="1" si="275"/>
        <v/>
      </c>
      <c r="X1593" s="18" t="str">
        <f t="shared" ca="1" si="276"/>
        <v/>
      </c>
    </row>
    <row r="1594" spans="1:24" x14ac:dyDescent="0.35">
      <c r="A1594" s="3">
        <v>1590</v>
      </c>
      <c r="B1594" s="4"/>
      <c r="C1594" s="4"/>
      <c r="D1594" s="5" t="str">
        <f t="shared" si="267"/>
        <v/>
      </c>
      <c r="E1594" s="4"/>
      <c r="F1594" s="6"/>
      <c r="G1594" s="6"/>
      <c r="H1594" s="7" t="str">
        <f t="shared" ca="1" si="268"/>
        <v/>
      </c>
      <c r="I1594" s="8" t="str">
        <f t="shared" ca="1" si="269"/>
        <v/>
      </c>
      <c r="J1594" s="8" t="str">
        <f>IF(C1594="","",
COUNTIFS(
sales!$C:$C,$C1594,
sales!$E:$E,$E1594,
sales!$H:$H,"&gt;="&amp;$F1594,
sales!$H:$H,"&lt;="&amp;$G1594
))</f>
        <v/>
      </c>
      <c r="K1594" s="9" t="str">
        <f>IF(COUNTIFS(sales!C:C, C1594)=0,"",
_xlfn.MAXIFS(sales!H:H, sales!C:C, C1594))</f>
        <v/>
      </c>
      <c r="L1594" s="4"/>
      <c r="M1594" s="4"/>
      <c r="N1594" s="10" t="str">
        <f>IF(C1594="","",
SUMIFS(
sales!$I:$I,
sales!$C:$C,$C1594,
sales!$E:$E,$E1594,
sales!$H:$H,"&gt;="&amp;$F1594,
sales!$H:$H,"&lt;="&amp;$G1594
))</f>
        <v/>
      </c>
      <c r="O1594" s="10" t="str">
        <f t="shared" si="270"/>
        <v/>
      </c>
      <c r="P1594" s="11" t="str">
        <f t="shared" si="271"/>
        <v/>
      </c>
      <c r="Q1594" s="12" t="str">
        <f t="shared" ca="1" si="272"/>
        <v/>
      </c>
      <c r="R1594" s="100"/>
      <c r="S1594" s="14"/>
      <c r="T1594" s="15" t="str">
        <f t="shared" ca="1" si="273"/>
        <v/>
      </c>
      <c r="U1594" s="15" t="str">
        <f t="shared" ca="1" si="274"/>
        <v/>
      </c>
      <c r="V1594" s="16"/>
      <c r="W1594" s="17" t="str">
        <f t="shared" ca="1" si="275"/>
        <v/>
      </c>
      <c r="X1594" s="18" t="str">
        <f t="shared" ca="1" si="276"/>
        <v/>
      </c>
    </row>
    <row r="1595" spans="1:24" x14ac:dyDescent="0.35">
      <c r="A1595" s="3">
        <v>1591</v>
      </c>
      <c r="B1595" s="4"/>
      <c r="C1595" s="4"/>
      <c r="D1595" s="5" t="str">
        <f t="shared" si="267"/>
        <v/>
      </c>
      <c r="E1595" s="4"/>
      <c r="F1595" s="6"/>
      <c r="G1595" s="6"/>
      <c r="H1595" s="7" t="str">
        <f t="shared" ca="1" si="268"/>
        <v/>
      </c>
      <c r="I1595" s="8" t="str">
        <f t="shared" ca="1" si="269"/>
        <v/>
      </c>
      <c r="J1595" s="8" t="str">
        <f>IF(C1595="","",
COUNTIFS(
sales!$C:$C,$C1595,
sales!$E:$E,$E1595,
sales!$H:$H,"&gt;="&amp;$F1595,
sales!$H:$H,"&lt;="&amp;$G1595
))</f>
        <v/>
      </c>
      <c r="K1595" s="9" t="str">
        <f>IF(COUNTIFS(sales!C:C, C1595)=0,"",
_xlfn.MAXIFS(sales!H:H, sales!C:C, C1595))</f>
        <v/>
      </c>
      <c r="L1595" s="4"/>
      <c r="M1595" s="4"/>
      <c r="N1595" s="10" t="str">
        <f>IF(C1595="","",
SUMIFS(
sales!$I:$I,
sales!$C:$C,$C1595,
sales!$E:$E,$E1595,
sales!$H:$H,"&gt;="&amp;$F1595,
sales!$H:$H,"&lt;="&amp;$G1595
))</f>
        <v/>
      </c>
      <c r="O1595" s="10" t="str">
        <f t="shared" si="270"/>
        <v/>
      </c>
      <c r="P1595" s="11" t="str">
        <f t="shared" si="271"/>
        <v/>
      </c>
      <c r="Q1595" s="12" t="str">
        <f t="shared" ca="1" si="272"/>
        <v/>
      </c>
      <c r="R1595" s="100"/>
      <c r="S1595" s="14"/>
      <c r="T1595" s="15" t="str">
        <f t="shared" ca="1" si="273"/>
        <v/>
      </c>
      <c r="U1595" s="15" t="str">
        <f t="shared" ca="1" si="274"/>
        <v/>
      </c>
      <c r="V1595" s="16"/>
      <c r="W1595" s="17" t="str">
        <f t="shared" ca="1" si="275"/>
        <v/>
      </c>
      <c r="X1595" s="18" t="str">
        <f t="shared" ca="1" si="276"/>
        <v/>
      </c>
    </row>
    <row r="1596" spans="1:24" x14ac:dyDescent="0.35">
      <c r="A1596" s="3">
        <v>1592</v>
      </c>
      <c r="B1596" s="4"/>
      <c r="C1596" s="4"/>
      <c r="D1596" s="5" t="str">
        <f t="shared" si="267"/>
        <v/>
      </c>
      <c r="E1596" s="4"/>
      <c r="F1596" s="6"/>
      <c r="G1596" s="6"/>
      <c r="H1596" s="7" t="str">
        <f t="shared" ca="1" si="268"/>
        <v/>
      </c>
      <c r="I1596" s="8" t="str">
        <f t="shared" ca="1" si="269"/>
        <v/>
      </c>
      <c r="J1596" s="8" t="str">
        <f>IF(C1596="","",
COUNTIFS(
sales!$C:$C,$C1596,
sales!$E:$E,$E1596,
sales!$H:$H,"&gt;="&amp;$F1596,
sales!$H:$H,"&lt;="&amp;$G1596
))</f>
        <v/>
      </c>
      <c r="K1596" s="9" t="str">
        <f>IF(COUNTIFS(sales!C:C, C1596)=0,"",
_xlfn.MAXIFS(sales!H:H, sales!C:C, C1596))</f>
        <v/>
      </c>
      <c r="L1596" s="4"/>
      <c r="M1596" s="4"/>
      <c r="N1596" s="10" t="str">
        <f>IF(C1596="","",
SUMIFS(
sales!$I:$I,
sales!$C:$C,$C1596,
sales!$E:$E,$E1596,
sales!$H:$H,"&gt;="&amp;$F1596,
sales!$H:$H,"&lt;="&amp;$G1596
))</f>
        <v/>
      </c>
      <c r="O1596" s="10" t="str">
        <f t="shared" si="270"/>
        <v/>
      </c>
      <c r="P1596" s="11" t="str">
        <f t="shared" si="271"/>
        <v/>
      </c>
      <c r="Q1596" s="12" t="str">
        <f t="shared" ca="1" si="272"/>
        <v/>
      </c>
      <c r="R1596" s="100"/>
      <c r="S1596" s="14"/>
      <c r="T1596" s="15" t="str">
        <f t="shared" ca="1" si="273"/>
        <v/>
      </c>
      <c r="U1596" s="15" t="str">
        <f t="shared" ca="1" si="274"/>
        <v/>
      </c>
      <c r="V1596" s="16"/>
      <c r="W1596" s="17" t="str">
        <f t="shared" ca="1" si="275"/>
        <v/>
      </c>
      <c r="X1596" s="18" t="str">
        <f t="shared" ca="1" si="276"/>
        <v/>
      </c>
    </row>
    <row r="1597" spans="1:24" x14ac:dyDescent="0.35">
      <c r="A1597" s="3">
        <v>1593</v>
      </c>
      <c r="B1597" s="4"/>
      <c r="C1597" s="4"/>
      <c r="D1597" s="5" t="str">
        <f t="shared" si="267"/>
        <v/>
      </c>
      <c r="E1597" s="4"/>
      <c r="F1597" s="6"/>
      <c r="G1597" s="6"/>
      <c r="H1597" s="7" t="str">
        <f t="shared" ca="1" si="268"/>
        <v/>
      </c>
      <c r="I1597" s="8" t="str">
        <f t="shared" ca="1" si="269"/>
        <v/>
      </c>
      <c r="J1597" s="8" t="str">
        <f>IF(C1597="","",
COUNTIFS(
sales!$C:$C,$C1597,
sales!$E:$E,$E1597,
sales!$H:$H,"&gt;="&amp;$F1597,
sales!$H:$H,"&lt;="&amp;$G1597
))</f>
        <v/>
      </c>
      <c r="K1597" s="9" t="str">
        <f>IF(COUNTIFS(sales!C:C, C1597)=0,"",
_xlfn.MAXIFS(sales!H:H, sales!C:C, C1597))</f>
        <v/>
      </c>
      <c r="L1597" s="4"/>
      <c r="M1597" s="4"/>
      <c r="N1597" s="10" t="str">
        <f>IF(C1597="","",
SUMIFS(
sales!$I:$I,
sales!$C:$C,$C1597,
sales!$E:$E,$E1597,
sales!$H:$H,"&gt;="&amp;$F1597,
sales!$H:$H,"&lt;="&amp;$G1597
))</f>
        <v/>
      </c>
      <c r="O1597" s="10" t="str">
        <f t="shared" si="270"/>
        <v/>
      </c>
      <c r="P1597" s="11" t="str">
        <f t="shared" si="271"/>
        <v/>
      </c>
      <c r="Q1597" s="12" t="str">
        <f t="shared" ca="1" si="272"/>
        <v/>
      </c>
      <c r="R1597" s="100"/>
      <c r="S1597" s="14"/>
      <c r="T1597" s="15" t="str">
        <f t="shared" ca="1" si="273"/>
        <v/>
      </c>
      <c r="U1597" s="15" t="str">
        <f t="shared" ca="1" si="274"/>
        <v/>
      </c>
      <c r="V1597" s="16"/>
      <c r="W1597" s="17" t="str">
        <f t="shared" ca="1" si="275"/>
        <v/>
      </c>
      <c r="X1597" s="18" t="str">
        <f t="shared" ca="1" si="276"/>
        <v/>
      </c>
    </row>
    <row r="1598" spans="1:24" x14ac:dyDescent="0.35">
      <c r="A1598" s="3">
        <v>1594</v>
      </c>
      <c r="B1598" s="4"/>
      <c r="C1598" s="4"/>
      <c r="D1598" s="5" t="str">
        <f t="shared" si="267"/>
        <v/>
      </c>
      <c r="E1598" s="4"/>
      <c r="F1598" s="6"/>
      <c r="G1598" s="6"/>
      <c r="H1598" s="7" t="str">
        <f t="shared" ca="1" si="268"/>
        <v/>
      </c>
      <c r="I1598" s="8" t="str">
        <f t="shared" ca="1" si="269"/>
        <v/>
      </c>
      <c r="J1598" s="8" t="str">
        <f>IF(C1598="","",
COUNTIFS(
sales!$C:$C,$C1598,
sales!$E:$E,$E1598,
sales!$H:$H,"&gt;="&amp;$F1598,
sales!$H:$H,"&lt;="&amp;$G1598
))</f>
        <v/>
      </c>
      <c r="K1598" s="9" t="str">
        <f>IF(COUNTIFS(sales!C:C, C1598)=0,"",
_xlfn.MAXIFS(sales!H:H, sales!C:C, C1598))</f>
        <v/>
      </c>
      <c r="L1598" s="4"/>
      <c r="M1598" s="4"/>
      <c r="N1598" s="10" t="str">
        <f>IF(C1598="","",
SUMIFS(
sales!$I:$I,
sales!$C:$C,$C1598,
sales!$E:$E,$E1598,
sales!$H:$H,"&gt;="&amp;$F1598,
sales!$H:$H,"&lt;="&amp;$G1598
))</f>
        <v/>
      </c>
      <c r="O1598" s="10" t="str">
        <f t="shared" si="270"/>
        <v/>
      </c>
      <c r="P1598" s="11" t="str">
        <f t="shared" si="271"/>
        <v/>
      </c>
      <c r="Q1598" s="12" t="str">
        <f t="shared" ca="1" si="272"/>
        <v/>
      </c>
      <c r="R1598" s="100"/>
      <c r="S1598" s="14"/>
      <c r="T1598" s="15" t="str">
        <f t="shared" ca="1" si="273"/>
        <v/>
      </c>
      <c r="U1598" s="15" t="str">
        <f t="shared" ca="1" si="274"/>
        <v/>
      </c>
      <c r="V1598" s="16"/>
      <c r="W1598" s="17" t="str">
        <f t="shared" ca="1" si="275"/>
        <v/>
      </c>
      <c r="X1598" s="18" t="str">
        <f t="shared" ca="1" si="276"/>
        <v/>
      </c>
    </row>
    <row r="1599" spans="1:24" x14ac:dyDescent="0.35">
      <c r="A1599" s="3">
        <v>1595</v>
      </c>
      <c r="B1599" s="4"/>
      <c r="C1599" s="4"/>
      <c r="D1599" s="5" t="str">
        <f t="shared" si="267"/>
        <v/>
      </c>
      <c r="E1599" s="4"/>
      <c r="F1599" s="6"/>
      <c r="G1599" s="6"/>
      <c r="H1599" s="7" t="str">
        <f t="shared" ca="1" si="268"/>
        <v/>
      </c>
      <c r="I1599" s="8" t="str">
        <f t="shared" ca="1" si="269"/>
        <v/>
      </c>
      <c r="J1599" s="8" t="str">
        <f>IF(C1599="","",
COUNTIFS(
sales!$C:$C,$C1599,
sales!$E:$E,$E1599,
sales!$H:$H,"&gt;="&amp;$F1599,
sales!$H:$H,"&lt;="&amp;$G1599
))</f>
        <v/>
      </c>
      <c r="K1599" s="9" t="str">
        <f>IF(COUNTIFS(sales!C:C, C1599)=0,"",
_xlfn.MAXIFS(sales!H:H, sales!C:C, C1599))</f>
        <v/>
      </c>
      <c r="L1599" s="4"/>
      <c r="M1599" s="4"/>
      <c r="N1599" s="10" t="str">
        <f>IF(C1599="","",
SUMIFS(
sales!$I:$I,
sales!$C:$C,$C1599,
sales!$E:$E,$E1599,
sales!$H:$H,"&gt;="&amp;$F1599,
sales!$H:$H,"&lt;="&amp;$G1599
))</f>
        <v/>
      </c>
      <c r="O1599" s="10" t="str">
        <f t="shared" si="270"/>
        <v/>
      </c>
      <c r="P1599" s="11" t="str">
        <f t="shared" si="271"/>
        <v/>
      </c>
      <c r="Q1599" s="12" t="str">
        <f t="shared" ca="1" si="272"/>
        <v/>
      </c>
      <c r="R1599" s="100"/>
      <c r="S1599" s="14"/>
      <c r="T1599" s="15" t="str">
        <f t="shared" ca="1" si="273"/>
        <v/>
      </c>
      <c r="U1599" s="15" t="str">
        <f t="shared" ca="1" si="274"/>
        <v/>
      </c>
      <c r="V1599" s="16"/>
      <c r="W1599" s="17" t="str">
        <f t="shared" ca="1" si="275"/>
        <v/>
      </c>
      <c r="X1599" s="18" t="str">
        <f t="shared" ca="1" si="276"/>
        <v/>
      </c>
    </row>
    <row r="1600" spans="1:24" x14ac:dyDescent="0.35">
      <c r="A1600" s="3">
        <v>1596</v>
      </c>
      <c r="B1600" s="4"/>
      <c r="C1600" s="4"/>
      <c r="D1600" s="5" t="str">
        <f t="shared" si="267"/>
        <v/>
      </c>
      <c r="E1600" s="4"/>
      <c r="F1600" s="6"/>
      <c r="G1600" s="6"/>
      <c r="H1600" s="7" t="str">
        <f t="shared" ca="1" si="268"/>
        <v/>
      </c>
      <c r="I1600" s="8" t="str">
        <f t="shared" ca="1" si="269"/>
        <v/>
      </c>
      <c r="J1600" s="8" t="str">
        <f>IF(C1600="","",
COUNTIFS(
sales!$C:$C,$C1600,
sales!$E:$E,$E1600,
sales!$H:$H,"&gt;="&amp;$F1600,
sales!$H:$H,"&lt;="&amp;$G1600
))</f>
        <v/>
      </c>
      <c r="K1600" s="9" t="str">
        <f>IF(COUNTIFS(sales!C:C, C1600)=0,"",
_xlfn.MAXIFS(sales!H:H, sales!C:C, C1600))</f>
        <v/>
      </c>
      <c r="L1600" s="4"/>
      <c r="M1600" s="4"/>
      <c r="N1600" s="10" t="str">
        <f>IF(C1600="","",
SUMIFS(
sales!$I:$I,
sales!$C:$C,$C1600,
sales!$E:$E,$E1600,
sales!$H:$H,"&gt;="&amp;$F1600,
sales!$H:$H,"&lt;="&amp;$G1600
))</f>
        <v/>
      </c>
      <c r="O1600" s="10" t="str">
        <f t="shared" si="270"/>
        <v/>
      </c>
      <c r="P1600" s="11" t="str">
        <f t="shared" si="271"/>
        <v/>
      </c>
      <c r="Q1600" s="12" t="str">
        <f t="shared" ca="1" si="272"/>
        <v/>
      </c>
      <c r="R1600" s="100"/>
      <c r="S1600" s="14"/>
      <c r="T1600" s="15" t="str">
        <f t="shared" ca="1" si="273"/>
        <v/>
      </c>
      <c r="U1600" s="15" t="str">
        <f t="shared" ca="1" si="274"/>
        <v/>
      </c>
      <c r="V1600" s="16"/>
      <c r="W1600" s="17" t="str">
        <f t="shared" ca="1" si="275"/>
        <v/>
      </c>
      <c r="X1600" s="18" t="str">
        <f t="shared" ca="1" si="276"/>
        <v/>
      </c>
    </row>
    <row r="1601" spans="1:24" x14ac:dyDescent="0.35">
      <c r="A1601" s="3">
        <v>1597</v>
      </c>
      <c r="B1601" s="4"/>
      <c r="C1601" s="4"/>
      <c r="D1601" s="5" t="str">
        <f t="shared" si="267"/>
        <v/>
      </c>
      <c r="E1601" s="4"/>
      <c r="F1601" s="6"/>
      <c r="G1601" s="6"/>
      <c r="H1601" s="7" t="str">
        <f t="shared" ca="1" si="268"/>
        <v/>
      </c>
      <c r="I1601" s="8" t="str">
        <f t="shared" ca="1" si="269"/>
        <v/>
      </c>
      <c r="J1601" s="8" t="str">
        <f>IF(C1601="","",
COUNTIFS(
sales!$C:$C,$C1601,
sales!$E:$E,$E1601,
sales!$H:$H,"&gt;="&amp;$F1601,
sales!$H:$H,"&lt;="&amp;$G1601
))</f>
        <v/>
      </c>
      <c r="K1601" s="9" t="str">
        <f>IF(COUNTIFS(sales!C:C, C1601)=0,"",
_xlfn.MAXIFS(sales!H:H, sales!C:C, C1601))</f>
        <v/>
      </c>
      <c r="L1601" s="4"/>
      <c r="M1601" s="4"/>
      <c r="N1601" s="10" t="str">
        <f>IF(C1601="","",
SUMIFS(
sales!$I:$I,
sales!$C:$C,$C1601,
sales!$E:$E,$E1601,
sales!$H:$H,"&gt;="&amp;$F1601,
sales!$H:$H,"&lt;="&amp;$G1601
))</f>
        <v/>
      </c>
      <c r="O1601" s="10" t="str">
        <f t="shared" si="270"/>
        <v/>
      </c>
      <c r="P1601" s="11" t="str">
        <f t="shared" si="271"/>
        <v/>
      </c>
      <c r="Q1601" s="12" t="str">
        <f t="shared" ca="1" si="272"/>
        <v/>
      </c>
      <c r="R1601" s="100"/>
      <c r="S1601" s="14"/>
      <c r="T1601" s="15" t="str">
        <f t="shared" ca="1" si="273"/>
        <v/>
      </c>
      <c r="U1601" s="15" t="str">
        <f t="shared" ca="1" si="274"/>
        <v/>
      </c>
      <c r="V1601" s="16"/>
      <c r="W1601" s="17" t="str">
        <f t="shared" ca="1" si="275"/>
        <v/>
      </c>
      <c r="X1601" s="18" t="str">
        <f t="shared" ca="1" si="276"/>
        <v/>
      </c>
    </row>
    <row r="1602" spans="1:24" x14ac:dyDescent="0.35">
      <c r="A1602" s="3">
        <v>1598</v>
      </c>
      <c r="B1602" s="4"/>
      <c r="C1602" s="4"/>
      <c r="D1602" s="5" t="str">
        <f t="shared" si="267"/>
        <v/>
      </c>
      <c r="E1602" s="4"/>
      <c r="F1602" s="6"/>
      <c r="G1602" s="6"/>
      <c r="H1602" s="7" t="str">
        <f t="shared" ca="1" si="268"/>
        <v/>
      </c>
      <c r="I1602" s="8" t="str">
        <f t="shared" ca="1" si="269"/>
        <v/>
      </c>
      <c r="J1602" s="8" t="str">
        <f>IF(C1602="","",
COUNTIFS(
sales!$C:$C,$C1602,
sales!$E:$E,$E1602,
sales!$H:$H,"&gt;="&amp;$F1602,
sales!$H:$H,"&lt;="&amp;$G1602
))</f>
        <v/>
      </c>
      <c r="K1602" s="9" t="str">
        <f>IF(COUNTIFS(sales!C:C, C1602)=0,"",
_xlfn.MAXIFS(sales!H:H, sales!C:C, C1602))</f>
        <v/>
      </c>
      <c r="L1602" s="4"/>
      <c r="M1602" s="4"/>
      <c r="N1602" s="10" t="str">
        <f>IF(C1602="","",
SUMIFS(
sales!$I:$I,
sales!$C:$C,$C1602,
sales!$E:$E,$E1602,
sales!$H:$H,"&gt;="&amp;$F1602,
sales!$H:$H,"&lt;="&amp;$G1602
))</f>
        <v/>
      </c>
      <c r="O1602" s="10" t="str">
        <f t="shared" si="270"/>
        <v/>
      </c>
      <c r="P1602" s="11" t="str">
        <f t="shared" si="271"/>
        <v/>
      </c>
      <c r="Q1602" s="12" t="str">
        <f t="shared" ca="1" si="272"/>
        <v/>
      </c>
      <c r="R1602" s="100"/>
      <c r="S1602" s="14"/>
      <c r="T1602" s="15" t="str">
        <f t="shared" ca="1" si="273"/>
        <v/>
      </c>
      <c r="U1602" s="15" t="str">
        <f t="shared" ca="1" si="274"/>
        <v/>
      </c>
      <c r="V1602" s="16"/>
      <c r="W1602" s="17" t="str">
        <f t="shared" ca="1" si="275"/>
        <v/>
      </c>
      <c r="X1602" s="18" t="str">
        <f t="shared" ca="1" si="276"/>
        <v/>
      </c>
    </row>
    <row r="1603" spans="1:24" x14ac:dyDescent="0.35">
      <c r="A1603" s="3">
        <v>1599</v>
      </c>
      <c r="B1603" s="4"/>
      <c r="C1603" s="4"/>
      <c r="D1603" s="5" t="str">
        <f t="shared" si="267"/>
        <v/>
      </c>
      <c r="E1603" s="4"/>
      <c r="F1603" s="6"/>
      <c r="G1603" s="6"/>
      <c r="H1603" s="7" t="str">
        <f t="shared" ca="1" si="268"/>
        <v/>
      </c>
      <c r="I1603" s="8" t="str">
        <f t="shared" ca="1" si="269"/>
        <v/>
      </c>
      <c r="J1603" s="8" t="str">
        <f>IF(C1603="","",
COUNTIFS(
sales!$C:$C,$C1603,
sales!$E:$E,$E1603,
sales!$H:$H,"&gt;="&amp;$F1603,
sales!$H:$H,"&lt;="&amp;$G1603
))</f>
        <v/>
      </c>
      <c r="K1603" s="9" t="str">
        <f>IF(COUNTIFS(sales!C:C, C1603)=0,"",
_xlfn.MAXIFS(sales!H:H, sales!C:C, C1603))</f>
        <v/>
      </c>
      <c r="L1603" s="4"/>
      <c r="M1603" s="4"/>
      <c r="N1603" s="10" t="str">
        <f>IF(C1603="","",
SUMIFS(
sales!$I:$I,
sales!$C:$C,$C1603,
sales!$E:$E,$E1603,
sales!$H:$H,"&gt;="&amp;$F1603,
sales!$H:$H,"&lt;="&amp;$G1603
))</f>
        <v/>
      </c>
      <c r="O1603" s="10" t="str">
        <f t="shared" si="270"/>
        <v/>
      </c>
      <c r="P1603" s="11" t="str">
        <f t="shared" si="271"/>
        <v/>
      </c>
      <c r="Q1603" s="12" t="str">
        <f t="shared" ca="1" si="272"/>
        <v/>
      </c>
      <c r="R1603" s="100"/>
      <c r="S1603" s="14"/>
      <c r="T1603" s="15" t="str">
        <f t="shared" ca="1" si="273"/>
        <v/>
      </c>
      <c r="U1603" s="15" t="str">
        <f t="shared" ca="1" si="274"/>
        <v/>
      </c>
      <c r="V1603" s="16"/>
      <c r="W1603" s="17" t="str">
        <f t="shared" ca="1" si="275"/>
        <v/>
      </c>
      <c r="X1603" s="18" t="str">
        <f t="shared" ca="1" si="276"/>
        <v/>
      </c>
    </row>
    <row r="1604" spans="1:24" x14ac:dyDescent="0.35">
      <c r="A1604" s="3">
        <v>1600</v>
      </c>
      <c r="B1604" s="4"/>
      <c r="C1604" s="4"/>
      <c r="D1604" s="5" t="str">
        <f t="shared" si="267"/>
        <v/>
      </c>
      <c r="E1604" s="4"/>
      <c r="F1604" s="6"/>
      <c r="G1604" s="6"/>
      <c r="H1604" s="7" t="str">
        <f t="shared" ca="1" si="268"/>
        <v/>
      </c>
      <c r="I1604" s="8" t="str">
        <f t="shared" ca="1" si="269"/>
        <v/>
      </c>
      <c r="J1604" s="8" t="str">
        <f>IF(C1604="","",
COUNTIFS(
sales!$C:$C,$C1604,
sales!$E:$E,$E1604,
sales!$H:$H,"&gt;="&amp;$F1604,
sales!$H:$H,"&lt;="&amp;$G1604
))</f>
        <v/>
      </c>
      <c r="K1604" s="9" t="str">
        <f>IF(COUNTIFS(sales!C:C, C1604)=0,"",
_xlfn.MAXIFS(sales!H:H, sales!C:C, C1604))</f>
        <v/>
      </c>
      <c r="L1604" s="4"/>
      <c r="M1604" s="4"/>
      <c r="N1604" s="10" t="str">
        <f>IF(C1604="","",
SUMIFS(
sales!$I:$I,
sales!$C:$C,$C1604,
sales!$E:$E,$E1604,
sales!$H:$H,"&gt;="&amp;$F1604,
sales!$H:$H,"&lt;="&amp;$G1604
))</f>
        <v/>
      </c>
      <c r="O1604" s="10" t="str">
        <f t="shared" si="270"/>
        <v/>
      </c>
      <c r="P1604" s="11" t="str">
        <f t="shared" si="271"/>
        <v/>
      </c>
      <c r="Q1604" s="12" t="str">
        <f t="shared" ca="1" si="272"/>
        <v/>
      </c>
      <c r="R1604" s="100"/>
      <c r="S1604" s="14"/>
      <c r="T1604" s="15" t="str">
        <f t="shared" ca="1" si="273"/>
        <v/>
      </c>
      <c r="U1604" s="15" t="str">
        <f t="shared" ca="1" si="274"/>
        <v/>
      </c>
      <c r="V1604" s="16"/>
      <c r="W1604" s="17" t="str">
        <f t="shared" ca="1" si="275"/>
        <v/>
      </c>
      <c r="X1604" s="18" t="str">
        <f t="shared" ca="1" si="276"/>
        <v/>
      </c>
    </row>
    <row r="1605" spans="1:24" x14ac:dyDescent="0.35">
      <c r="A1605" s="3">
        <v>1601</v>
      </c>
      <c r="B1605" s="4"/>
      <c r="C1605" s="4"/>
      <c r="D1605" s="5" t="str">
        <f t="shared" si="267"/>
        <v/>
      </c>
      <c r="E1605" s="4"/>
      <c r="F1605" s="6"/>
      <c r="G1605" s="6"/>
      <c r="H1605" s="7" t="str">
        <f t="shared" ca="1" si="268"/>
        <v/>
      </c>
      <c r="I1605" s="8" t="str">
        <f t="shared" ca="1" si="269"/>
        <v/>
      </c>
      <c r="J1605" s="8" t="str">
        <f>IF(C1605="","",
COUNTIFS(
sales!$C:$C,$C1605,
sales!$E:$E,$E1605,
sales!$H:$H,"&gt;="&amp;$F1605,
sales!$H:$H,"&lt;="&amp;$G1605
))</f>
        <v/>
      </c>
      <c r="K1605" s="9" t="str">
        <f>IF(COUNTIFS(sales!C:C, C1605)=0,"",
_xlfn.MAXIFS(sales!H:H, sales!C:C, C1605))</f>
        <v/>
      </c>
      <c r="L1605" s="4"/>
      <c r="M1605" s="4"/>
      <c r="N1605" s="10" t="str">
        <f>IF(C1605="","",
SUMIFS(
sales!$I:$I,
sales!$C:$C,$C1605,
sales!$E:$E,$E1605,
sales!$H:$H,"&gt;="&amp;$F1605,
sales!$H:$H,"&lt;="&amp;$G1605
))</f>
        <v/>
      </c>
      <c r="O1605" s="10" t="str">
        <f t="shared" si="270"/>
        <v/>
      </c>
      <c r="P1605" s="11" t="str">
        <f t="shared" si="271"/>
        <v/>
      </c>
      <c r="Q1605" s="12" t="str">
        <f t="shared" ca="1" si="272"/>
        <v/>
      </c>
      <c r="R1605" s="100"/>
      <c r="S1605" s="14"/>
      <c r="T1605" s="15" t="str">
        <f t="shared" ca="1" si="273"/>
        <v/>
      </c>
      <c r="U1605" s="15" t="str">
        <f t="shared" ca="1" si="274"/>
        <v/>
      </c>
      <c r="V1605" s="16"/>
      <c r="W1605" s="17" t="str">
        <f t="shared" ca="1" si="275"/>
        <v/>
      </c>
      <c r="X1605" s="18" t="str">
        <f t="shared" ca="1" si="276"/>
        <v/>
      </c>
    </row>
    <row r="1606" spans="1:24" x14ac:dyDescent="0.35">
      <c r="A1606" s="3">
        <v>1602</v>
      </c>
      <c r="B1606" s="4"/>
      <c r="C1606" s="4"/>
      <c r="D1606" s="5" t="str">
        <f t="shared" si="267"/>
        <v/>
      </c>
      <c r="E1606" s="4"/>
      <c r="F1606" s="6"/>
      <c r="G1606" s="6"/>
      <c r="H1606" s="7" t="str">
        <f t="shared" ca="1" si="268"/>
        <v/>
      </c>
      <c r="I1606" s="8" t="str">
        <f t="shared" ca="1" si="269"/>
        <v/>
      </c>
      <c r="J1606" s="8" t="str">
        <f>IF(C1606="","",
COUNTIFS(
sales!$C:$C,$C1606,
sales!$E:$E,$E1606,
sales!$H:$H,"&gt;="&amp;$F1606,
sales!$H:$H,"&lt;="&amp;$G1606
))</f>
        <v/>
      </c>
      <c r="K1606" s="9" t="str">
        <f>IF(COUNTIFS(sales!C:C, C1606)=0,"",
_xlfn.MAXIFS(sales!H:H, sales!C:C, C1606))</f>
        <v/>
      </c>
      <c r="L1606" s="4"/>
      <c r="M1606" s="4"/>
      <c r="N1606" s="10" t="str">
        <f>IF(C1606="","",
SUMIFS(
sales!$I:$I,
sales!$C:$C,$C1606,
sales!$E:$E,$E1606,
sales!$H:$H,"&gt;="&amp;$F1606,
sales!$H:$H,"&lt;="&amp;$G1606
))</f>
        <v/>
      </c>
      <c r="O1606" s="10" t="str">
        <f t="shared" si="270"/>
        <v/>
      </c>
      <c r="P1606" s="11" t="str">
        <f t="shared" si="271"/>
        <v/>
      </c>
      <c r="Q1606" s="12" t="str">
        <f t="shared" ca="1" si="272"/>
        <v/>
      </c>
      <c r="R1606" s="100"/>
      <c r="S1606" s="14"/>
      <c r="T1606" s="15" t="str">
        <f t="shared" ca="1" si="273"/>
        <v/>
      </c>
      <c r="U1606" s="15" t="str">
        <f t="shared" ca="1" si="274"/>
        <v/>
      </c>
      <c r="V1606" s="16"/>
      <c r="W1606" s="17" t="str">
        <f t="shared" ca="1" si="275"/>
        <v/>
      </c>
      <c r="X1606" s="18" t="str">
        <f t="shared" ca="1" si="276"/>
        <v/>
      </c>
    </row>
    <row r="1607" spans="1:24" x14ac:dyDescent="0.35">
      <c r="A1607" s="3">
        <v>1603</v>
      </c>
      <c r="B1607" s="4"/>
      <c r="C1607" s="4"/>
      <c r="D1607" s="5" t="str">
        <f t="shared" si="267"/>
        <v/>
      </c>
      <c r="E1607" s="4"/>
      <c r="F1607" s="6"/>
      <c r="G1607" s="6"/>
      <c r="H1607" s="7" t="str">
        <f t="shared" ca="1" si="268"/>
        <v/>
      </c>
      <c r="I1607" s="8" t="str">
        <f t="shared" ca="1" si="269"/>
        <v/>
      </c>
      <c r="J1607" s="8" t="str">
        <f>IF(C1607="","",
COUNTIFS(
sales!$C:$C,$C1607,
sales!$E:$E,$E1607,
sales!$H:$H,"&gt;="&amp;$F1607,
sales!$H:$H,"&lt;="&amp;$G1607
))</f>
        <v/>
      </c>
      <c r="K1607" s="9" t="str">
        <f>IF(COUNTIFS(sales!C:C, C1607)=0,"",
_xlfn.MAXIFS(sales!H:H, sales!C:C, C1607))</f>
        <v/>
      </c>
      <c r="L1607" s="4"/>
      <c r="M1607" s="4"/>
      <c r="N1607" s="10" t="str">
        <f>IF(C1607="","",
SUMIFS(
sales!$I:$I,
sales!$C:$C,$C1607,
sales!$E:$E,$E1607,
sales!$H:$H,"&gt;="&amp;$F1607,
sales!$H:$H,"&lt;="&amp;$G1607
))</f>
        <v/>
      </c>
      <c r="O1607" s="10" t="str">
        <f t="shared" si="270"/>
        <v/>
      </c>
      <c r="P1607" s="11" t="str">
        <f t="shared" si="271"/>
        <v/>
      </c>
      <c r="Q1607" s="12" t="str">
        <f t="shared" ca="1" si="272"/>
        <v/>
      </c>
      <c r="R1607" s="100"/>
      <c r="S1607" s="14"/>
      <c r="T1607" s="15" t="str">
        <f t="shared" ca="1" si="273"/>
        <v/>
      </c>
      <c r="U1607" s="15" t="str">
        <f t="shared" ca="1" si="274"/>
        <v/>
      </c>
      <c r="V1607" s="16"/>
      <c r="W1607" s="17" t="str">
        <f t="shared" ca="1" si="275"/>
        <v/>
      </c>
      <c r="X1607" s="18" t="str">
        <f t="shared" ca="1" si="276"/>
        <v/>
      </c>
    </row>
    <row r="1608" spans="1:24" x14ac:dyDescent="0.35">
      <c r="A1608" s="3">
        <v>1604</v>
      </c>
      <c r="B1608" s="4"/>
      <c r="C1608" s="4"/>
      <c r="D1608" s="5" t="str">
        <f t="shared" si="267"/>
        <v/>
      </c>
      <c r="E1608" s="4"/>
      <c r="F1608" s="6"/>
      <c r="G1608" s="6"/>
      <c r="H1608" s="7" t="str">
        <f t="shared" ca="1" si="268"/>
        <v/>
      </c>
      <c r="I1608" s="8" t="str">
        <f t="shared" ca="1" si="269"/>
        <v/>
      </c>
      <c r="J1608" s="8" t="str">
        <f>IF(C1608="","",
COUNTIFS(
sales!$C:$C,$C1608,
sales!$E:$E,$E1608,
sales!$H:$H,"&gt;="&amp;$F1608,
sales!$H:$H,"&lt;="&amp;$G1608
))</f>
        <v/>
      </c>
      <c r="K1608" s="9" t="str">
        <f>IF(COUNTIFS(sales!C:C, C1608)=0,"",
_xlfn.MAXIFS(sales!H:H, sales!C:C, C1608))</f>
        <v/>
      </c>
      <c r="L1608" s="4"/>
      <c r="M1608" s="4"/>
      <c r="N1608" s="10" t="str">
        <f>IF(C1608="","",
SUMIFS(
sales!$I:$I,
sales!$C:$C,$C1608,
sales!$E:$E,$E1608,
sales!$H:$H,"&gt;="&amp;$F1608,
sales!$H:$H,"&lt;="&amp;$G1608
))</f>
        <v/>
      </c>
      <c r="O1608" s="10" t="str">
        <f t="shared" si="270"/>
        <v/>
      </c>
      <c r="P1608" s="11" t="str">
        <f t="shared" si="271"/>
        <v/>
      </c>
      <c r="Q1608" s="12" t="str">
        <f t="shared" ca="1" si="272"/>
        <v/>
      </c>
      <c r="R1608" s="100"/>
      <c r="S1608" s="14"/>
      <c r="T1608" s="15" t="str">
        <f t="shared" ca="1" si="273"/>
        <v/>
      </c>
      <c r="U1608" s="15" t="str">
        <f t="shared" ca="1" si="274"/>
        <v/>
      </c>
      <c r="V1608" s="16"/>
      <c r="W1608" s="17" t="str">
        <f t="shared" ca="1" si="275"/>
        <v/>
      </c>
      <c r="X1608" s="18" t="str">
        <f t="shared" ca="1" si="276"/>
        <v/>
      </c>
    </row>
    <row r="1609" spans="1:24" x14ac:dyDescent="0.35">
      <c r="A1609" s="3">
        <v>1605</v>
      </c>
      <c r="B1609" s="4"/>
      <c r="C1609" s="4"/>
      <c r="D1609" s="5" t="str">
        <f t="shared" si="267"/>
        <v/>
      </c>
      <c r="E1609" s="4"/>
      <c r="F1609" s="6"/>
      <c r="G1609" s="6"/>
      <c r="H1609" s="7" t="str">
        <f t="shared" ca="1" si="268"/>
        <v/>
      </c>
      <c r="I1609" s="8" t="str">
        <f t="shared" ca="1" si="269"/>
        <v/>
      </c>
      <c r="J1609" s="8" t="str">
        <f>IF(C1609="","",
COUNTIFS(
sales!$C:$C,$C1609,
sales!$E:$E,$E1609,
sales!$H:$H,"&gt;="&amp;$F1609,
sales!$H:$H,"&lt;="&amp;$G1609
))</f>
        <v/>
      </c>
      <c r="K1609" s="9" t="str">
        <f>IF(COUNTIFS(sales!C:C, C1609)=0,"",
_xlfn.MAXIFS(sales!H:H, sales!C:C, C1609))</f>
        <v/>
      </c>
      <c r="L1609" s="4"/>
      <c r="M1609" s="4"/>
      <c r="N1609" s="10" t="str">
        <f>IF(C1609="","",
SUMIFS(
sales!$I:$I,
sales!$C:$C,$C1609,
sales!$E:$E,$E1609,
sales!$H:$H,"&gt;="&amp;$F1609,
sales!$H:$H,"&lt;="&amp;$G1609
))</f>
        <v/>
      </c>
      <c r="O1609" s="10" t="str">
        <f t="shared" si="270"/>
        <v/>
      </c>
      <c r="P1609" s="11" t="str">
        <f t="shared" si="271"/>
        <v/>
      </c>
      <c r="Q1609" s="12" t="str">
        <f t="shared" ca="1" si="272"/>
        <v/>
      </c>
      <c r="R1609" s="100"/>
      <c r="S1609" s="14"/>
      <c r="T1609" s="15" t="str">
        <f t="shared" ca="1" si="273"/>
        <v/>
      </c>
      <c r="U1609" s="15" t="str">
        <f t="shared" ca="1" si="274"/>
        <v/>
      </c>
      <c r="V1609" s="16"/>
      <c r="W1609" s="17" t="str">
        <f t="shared" ca="1" si="275"/>
        <v/>
      </c>
      <c r="X1609" s="18" t="str">
        <f t="shared" ca="1" si="276"/>
        <v/>
      </c>
    </row>
    <row r="1610" spans="1:24" x14ac:dyDescent="0.35">
      <c r="A1610" s="3">
        <v>1606</v>
      </c>
      <c r="B1610" s="4"/>
      <c r="C1610" s="4"/>
      <c r="D1610" s="5" t="str">
        <f t="shared" si="267"/>
        <v/>
      </c>
      <c r="E1610" s="4"/>
      <c r="F1610" s="6"/>
      <c r="G1610" s="6"/>
      <c r="H1610" s="7" t="str">
        <f t="shared" ca="1" si="268"/>
        <v/>
      </c>
      <c r="I1610" s="8" t="str">
        <f t="shared" ca="1" si="269"/>
        <v/>
      </c>
      <c r="J1610" s="8" t="str">
        <f>IF(C1610="","",
COUNTIFS(
sales!$C:$C,$C1610,
sales!$E:$E,$E1610,
sales!$H:$H,"&gt;="&amp;$F1610,
sales!$H:$H,"&lt;="&amp;$G1610
))</f>
        <v/>
      </c>
      <c r="K1610" s="9" t="str">
        <f>IF(COUNTIFS(sales!C:C, C1610)=0,"",
_xlfn.MAXIFS(sales!H:H, sales!C:C, C1610))</f>
        <v/>
      </c>
      <c r="L1610" s="4"/>
      <c r="M1610" s="4"/>
      <c r="N1610" s="10" t="str">
        <f>IF(C1610="","",
SUMIFS(
sales!$I:$I,
sales!$C:$C,$C1610,
sales!$E:$E,$E1610,
sales!$H:$H,"&gt;="&amp;$F1610,
sales!$H:$H,"&lt;="&amp;$G1610
))</f>
        <v/>
      </c>
      <c r="O1610" s="10" t="str">
        <f t="shared" si="270"/>
        <v/>
      </c>
      <c r="P1610" s="11" t="str">
        <f t="shared" si="271"/>
        <v/>
      </c>
      <c r="Q1610" s="12" t="str">
        <f t="shared" ca="1" si="272"/>
        <v/>
      </c>
      <c r="R1610" s="100"/>
      <c r="S1610" s="14"/>
      <c r="T1610" s="15" t="str">
        <f t="shared" ca="1" si="273"/>
        <v/>
      </c>
      <c r="U1610" s="15" t="str">
        <f t="shared" ca="1" si="274"/>
        <v/>
      </c>
      <c r="V1610" s="16"/>
      <c r="W1610" s="17" t="str">
        <f t="shared" ca="1" si="275"/>
        <v/>
      </c>
      <c r="X1610" s="18" t="str">
        <f t="shared" ca="1" si="276"/>
        <v/>
      </c>
    </row>
    <row r="1611" spans="1:24" x14ac:dyDescent="0.35">
      <c r="A1611" s="3">
        <v>1607</v>
      </c>
      <c r="B1611" s="4"/>
      <c r="C1611" s="4"/>
      <c r="D1611" s="5" t="str">
        <f t="shared" si="267"/>
        <v/>
      </c>
      <c r="E1611" s="4"/>
      <c r="F1611" s="6"/>
      <c r="G1611" s="6"/>
      <c r="H1611" s="7" t="str">
        <f t="shared" ca="1" si="268"/>
        <v/>
      </c>
      <c r="I1611" s="8" t="str">
        <f t="shared" ca="1" si="269"/>
        <v/>
      </c>
      <c r="J1611" s="8" t="str">
        <f>IF(C1611="","",
COUNTIFS(
sales!$C:$C,$C1611,
sales!$E:$E,$E1611,
sales!$H:$H,"&gt;="&amp;$F1611,
sales!$H:$H,"&lt;="&amp;$G1611
))</f>
        <v/>
      </c>
      <c r="K1611" s="9" t="str">
        <f>IF(COUNTIFS(sales!C:C, C1611)=0,"",
_xlfn.MAXIFS(sales!H:H, sales!C:C, C1611))</f>
        <v/>
      </c>
      <c r="L1611" s="4"/>
      <c r="M1611" s="4"/>
      <c r="N1611" s="10" t="str">
        <f>IF(C1611="","",
SUMIFS(
sales!$I:$I,
sales!$C:$C,$C1611,
sales!$E:$E,$E1611,
sales!$H:$H,"&gt;="&amp;$F1611,
sales!$H:$H,"&lt;="&amp;$G1611
))</f>
        <v/>
      </c>
      <c r="O1611" s="10" t="str">
        <f t="shared" si="270"/>
        <v/>
      </c>
      <c r="P1611" s="11" t="str">
        <f t="shared" si="271"/>
        <v/>
      </c>
      <c r="Q1611" s="12" t="str">
        <f t="shared" ca="1" si="272"/>
        <v/>
      </c>
      <c r="R1611" s="100"/>
      <c r="S1611" s="14"/>
      <c r="T1611" s="15" t="str">
        <f t="shared" ca="1" si="273"/>
        <v/>
      </c>
      <c r="U1611" s="15" t="str">
        <f t="shared" ca="1" si="274"/>
        <v/>
      </c>
      <c r="V1611" s="16"/>
      <c r="W1611" s="17" t="str">
        <f t="shared" ca="1" si="275"/>
        <v/>
      </c>
      <c r="X1611" s="18" t="str">
        <f t="shared" ca="1" si="276"/>
        <v/>
      </c>
    </row>
    <row r="1612" spans="1:24" x14ac:dyDescent="0.35">
      <c r="A1612" s="3">
        <v>1608</v>
      </c>
      <c r="B1612" s="4"/>
      <c r="C1612" s="4"/>
      <c r="D1612" s="5" t="str">
        <f t="shared" si="267"/>
        <v/>
      </c>
      <c r="E1612" s="4"/>
      <c r="F1612" s="6"/>
      <c r="G1612" s="6"/>
      <c r="H1612" s="7" t="str">
        <f t="shared" ca="1" si="268"/>
        <v/>
      </c>
      <c r="I1612" s="8" t="str">
        <f t="shared" ca="1" si="269"/>
        <v/>
      </c>
      <c r="J1612" s="8" t="str">
        <f>IF(C1612="","",
COUNTIFS(
sales!$C:$C,$C1612,
sales!$E:$E,$E1612,
sales!$H:$H,"&gt;="&amp;$F1612,
sales!$H:$H,"&lt;="&amp;$G1612
))</f>
        <v/>
      </c>
      <c r="K1612" s="9" t="str">
        <f>IF(COUNTIFS(sales!C:C, C1612)=0,"",
_xlfn.MAXIFS(sales!H:H, sales!C:C, C1612))</f>
        <v/>
      </c>
      <c r="L1612" s="4"/>
      <c r="M1612" s="4"/>
      <c r="N1612" s="10" t="str">
        <f>IF(C1612="","",
SUMIFS(
sales!$I:$I,
sales!$C:$C,$C1612,
sales!$E:$E,$E1612,
sales!$H:$H,"&gt;="&amp;$F1612,
sales!$H:$H,"&lt;="&amp;$G1612
))</f>
        <v/>
      </c>
      <c r="O1612" s="10" t="str">
        <f t="shared" si="270"/>
        <v/>
      </c>
      <c r="P1612" s="11" t="str">
        <f t="shared" si="271"/>
        <v/>
      </c>
      <c r="Q1612" s="12" t="str">
        <f t="shared" ca="1" si="272"/>
        <v/>
      </c>
      <c r="R1612" s="100"/>
      <c r="S1612" s="14"/>
      <c r="T1612" s="15" t="str">
        <f t="shared" ca="1" si="273"/>
        <v/>
      </c>
      <c r="U1612" s="15" t="str">
        <f t="shared" ca="1" si="274"/>
        <v/>
      </c>
      <c r="V1612" s="16"/>
      <c r="W1612" s="17" t="str">
        <f t="shared" ca="1" si="275"/>
        <v/>
      </c>
      <c r="X1612" s="18" t="str">
        <f t="shared" ca="1" si="276"/>
        <v/>
      </c>
    </row>
    <row r="1613" spans="1:24" x14ac:dyDescent="0.35">
      <c r="A1613" s="3">
        <v>1609</v>
      </c>
      <c r="B1613" s="4"/>
      <c r="C1613" s="4"/>
      <c r="D1613" s="5" t="str">
        <f t="shared" si="267"/>
        <v/>
      </c>
      <c r="E1613" s="4"/>
      <c r="F1613" s="6"/>
      <c r="G1613" s="6"/>
      <c r="H1613" s="7" t="str">
        <f t="shared" ca="1" si="268"/>
        <v/>
      </c>
      <c r="I1613" s="8" t="str">
        <f t="shared" ca="1" si="269"/>
        <v/>
      </c>
      <c r="J1613" s="8" t="str">
        <f>IF(C1613="","",
COUNTIFS(
sales!$C:$C,$C1613,
sales!$E:$E,$E1613,
sales!$H:$H,"&gt;="&amp;$F1613,
sales!$H:$H,"&lt;="&amp;$G1613
))</f>
        <v/>
      </c>
      <c r="K1613" s="9" t="str">
        <f>IF(COUNTIFS(sales!C:C, C1613)=0,"",
_xlfn.MAXIFS(sales!H:H, sales!C:C, C1613))</f>
        <v/>
      </c>
      <c r="L1613" s="4"/>
      <c r="M1613" s="4"/>
      <c r="N1613" s="10" t="str">
        <f>IF(C1613="","",
SUMIFS(
sales!$I:$I,
sales!$C:$C,$C1613,
sales!$E:$E,$E1613,
sales!$H:$H,"&gt;="&amp;$F1613,
sales!$H:$H,"&lt;="&amp;$G1613
))</f>
        <v/>
      </c>
      <c r="O1613" s="10" t="str">
        <f t="shared" si="270"/>
        <v/>
      </c>
      <c r="P1613" s="11" t="str">
        <f t="shared" si="271"/>
        <v/>
      </c>
      <c r="Q1613" s="12" t="str">
        <f t="shared" ca="1" si="272"/>
        <v/>
      </c>
      <c r="R1613" s="100"/>
      <c r="S1613" s="14"/>
      <c r="T1613" s="15" t="str">
        <f t="shared" ca="1" si="273"/>
        <v/>
      </c>
      <c r="U1613" s="15" t="str">
        <f t="shared" ca="1" si="274"/>
        <v/>
      </c>
      <c r="V1613" s="16"/>
      <c r="W1613" s="17" t="str">
        <f t="shared" ca="1" si="275"/>
        <v/>
      </c>
      <c r="X1613" s="18" t="str">
        <f t="shared" ca="1" si="276"/>
        <v/>
      </c>
    </row>
    <row r="1614" spans="1:24" x14ac:dyDescent="0.35">
      <c r="A1614" s="3">
        <v>1610</v>
      </c>
      <c r="B1614" s="4"/>
      <c r="C1614" s="4"/>
      <c r="D1614" s="5" t="str">
        <f t="shared" si="267"/>
        <v/>
      </c>
      <c r="E1614" s="4"/>
      <c r="F1614" s="6"/>
      <c r="G1614" s="6"/>
      <c r="H1614" s="7" t="str">
        <f t="shared" ca="1" si="268"/>
        <v/>
      </c>
      <c r="I1614" s="8" t="str">
        <f t="shared" ca="1" si="269"/>
        <v/>
      </c>
      <c r="J1614" s="8" t="str">
        <f>IF(C1614="","",
COUNTIFS(
sales!$C:$C,$C1614,
sales!$E:$E,$E1614,
sales!$H:$H,"&gt;="&amp;$F1614,
sales!$H:$H,"&lt;="&amp;$G1614
))</f>
        <v/>
      </c>
      <c r="K1614" s="9" t="str">
        <f>IF(COUNTIFS(sales!C:C, C1614)=0,"",
_xlfn.MAXIFS(sales!H:H, sales!C:C, C1614))</f>
        <v/>
      </c>
      <c r="L1614" s="4"/>
      <c r="M1614" s="4"/>
      <c r="N1614" s="10" t="str">
        <f>IF(C1614="","",
SUMIFS(
sales!$I:$I,
sales!$C:$C,$C1614,
sales!$E:$E,$E1614,
sales!$H:$H,"&gt;="&amp;$F1614,
sales!$H:$H,"&lt;="&amp;$G1614
))</f>
        <v/>
      </c>
      <c r="O1614" s="10" t="str">
        <f t="shared" si="270"/>
        <v/>
      </c>
      <c r="P1614" s="11" t="str">
        <f t="shared" si="271"/>
        <v/>
      </c>
      <c r="Q1614" s="12" t="str">
        <f t="shared" ca="1" si="272"/>
        <v/>
      </c>
      <c r="R1614" s="100"/>
      <c r="S1614" s="14"/>
      <c r="T1614" s="15" t="str">
        <f t="shared" ca="1" si="273"/>
        <v/>
      </c>
      <c r="U1614" s="15" t="str">
        <f t="shared" ca="1" si="274"/>
        <v/>
      </c>
      <c r="V1614" s="16"/>
      <c r="W1614" s="17" t="str">
        <f t="shared" ca="1" si="275"/>
        <v/>
      </c>
      <c r="X1614" s="18" t="str">
        <f t="shared" ca="1" si="276"/>
        <v/>
      </c>
    </row>
    <row r="1615" spans="1:24" x14ac:dyDescent="0.35">
      <c r="A1615" s="3">
        <v>1611</v>
      </c>
      <c r="B1615" s="4"/>
      <c r="C1615" s="4"/>
      <c r="D1615" s="5" t="str">
        <f t="shared" si="267"/>
        <v/>
      </c>
      <c r="E1615" s="4"/>
      <c r="F1615" s="6"/>
      <c r="G1615" s="6"/>
      <c r="H1615" s="7" t="str">
        <f t="shared" ca="1" si="268"/>
        <v/>
      </c>
      <c r="I1615" s="8" t="str">
        <f t="shared" ca="1" si="269"/>
        <v/>
      </c>
      <c r="J1615" s="8" t="str">
        <f>IF(C1615="","",
COUNTIFS(
sales!$C:$C,$C1615,
sales!$E:$E,$E1615,
sales!$H:$H,"&gt;="&amp;$F1615,
sales!$H:$H,"&lt;="&amp;$G1615
))</f>
        <v/>
      </c>
      <c r="K1615" s="9" t="str">
        <f>IF(COUNTIFS(sales!C:C, C1615)=0,"",
_xlfn.MAXIFS(sales!H:H, sales!C:C, C1615))</f>
        <v/>
      </c>
      <c r="L1615" s="4"/>
      <c r="M1615" s="4"/>
      <c r="N1615" s="10" t="str">
        <f>IF(C1615="","",
SUMIFS(
sales!$I:$I,
sales!$C:$C,$C1615,
sales!$E:$E,$E1615,
sales!$H:$H,"&gt;="&amp;$F1615,
sales!$H:$H,"&lt;="&amp;$G1615
))</f>
        <v/>
      </c>
      <c r="O1615" s="10" t="str">
        <f t="shared" si="270"/>
        <v/>
      </c>
      <c r="P1615" s="11" t="str">
        <f t="shared" si="271"/>
        <v/>
      </c>
      <c r="Q1615" s="12" t="str">
        <f t="shared" ca="1" si="272"/>
        <v/>
      </c>
      <c r="R1615" s="100"/>
      <c r="S1615" s="14"/>
      <c r="T1615" s="15" t="str">
        <f t="shared" ca="1" si="273"/>
        <v/>
      </c>
      <c r="U1615" s="15" t="str">
        <f t="shared" ca="1" si="274"/>
        <v/>
      </c>
      <c r="V1615" s="16"/>
      <c r="W1615" s="17" t="str">
        <f t="shared" ca="1" si="275"/>
        <v/>
      </c>
      <c r="X1615" s="18" t="str">
        <f t="shared" ca="1" si="276"/>
        <v/>
      </c>
    </row>
    <row r="1616" spans="1:24" x14ac:dyDescent="0.35">
      <c r="A1616" s="3">
        <v>1612</v>
      </c>
      <c r="B1616" s="4"/>
      <c r="C1616" s="4"/>
      <c r="D1616" s="5" t="str">
        <f t="shared" si="267"/>
        <v/>
      </c>
      <c r="E1616" s="4"/>
      <c r="F1616" s="6"/>
      <c r="G1616" s="6"/>
      <c r="H1616" s="7" t="str">
        <f t="shared" ca="1" si="268"/>
        <v/>
      </c>
      <c r="I1616" s="8" t="str">
        <f t="shared" ca="1" si="269"/>
        <v/>
      </c>
      <c r="J1616" s="8" t="str">
        <f>IF(C1616="","",
COUNTIFS(
sales!$C:$C,$C1616,
sales!$E:$E,$E1616,
sales!$H:$H,"&gt;="&amp;$F1616,
sales!$H:$H,"&lt;="&amp;$G1616
))</f>
        <v/>
      </c>
      <c r="K1616" s="9" t="str">
        <f>IF(COUNTIFS(sales!C:C, C1616)=0,"",
_xlfn.MAXIFS(sales!H:H, sales!C:C, C1616))</f>
        <v/>
      </c>
      <c r="L1616" s="4"/>
      <c r="M1616" s="4"/>
      <c r="N1616" s="10" t="str">
        <f>IF(C1616="","",
SUMIFS(
sales!$I:$I,
sales!$C:$C,$C1616,
sales!$E:$E,$E1616,
sales!$H:$H,"&gt;="&amp;$F1616,
sales!$H:$H,"&lt;="&amp;$G1616
))</f>
        <v/>
      </c>
      <c r="O1616" s="10" t="str">
        <f t="shared" si="270"/>
        <v/>
      </c>
      <c r="P1616" s="11" t="str">
        <f t="shared" si="271"/>
        <v/>
      </c>
      <c r="Q1616" s="12" t="str">
        <f t="shared" ca="1" si="272"/>
        <v/>
      </c>
      <c r="R1616" s="100"/>
      <c r="S1616" s="14"/>
      <c r="T1616" s="15" t="str">
        <f t="shared" ca="1" si="273"/>
        <v/>
      </c>
      <c r="U1616" s="15" t="str">
        <f t="shared" ca="1" si="274"/>
        <v/>
      </c>
      <c r="V1616" s="16"/>
      <c r="W1616" s="17" t="str">
        <f t="shared" ca="1" si="275"/>
        <v/>
      </c>
      <c r="X1616" s="18" t="str">
        <f t="shared" ca="1" si="276"/>
        <v/>
      </c>
    </row>
    <row r="1617" spans="1:24" x14ac:dyDescent="0.35">
      <c r="A1617" s="3">
        <v>1613</v>
      </c>
      <c r="B1617" s="4"/>
      <c r="C1617" s="4"/>
      <c r="D1617" s="5" t="str">
        <f t="shared" si="267"/>
        <v/>
      </c>
      <c r="E1617" s="4"/>
      <c r="F1617" s="6"/>
      <c r="G1617" s="6"/>
      <c r="H1617" s="7" t="str">
        <f t="shared" ca="1" si="268"/>
        <v/>
      </c>
      <c r="I1617" s="8" t="str">
        <f t="shared" ca="1" si="269"/>
        <v/>
      </c>
      <c r="J1617" s="8" t="str">
        <f>IF(C1617="","",
COUNTIFS(
sales!$C:$C,$C1617,
sales!$E:$E,$E1617,
sales!$H:$H,"&gt;="&amp;$F1617,
sales!$H:$H,"&lt;="&amp;$G1617
))</f>
        <v/>
      </c>
      <c r="K1617" s="9" t="str">
        <f>IF(COUNTIFS(sales!C:C, C1617)=0,"",
_xlfn.MAXIFS(sales!H:H, sales!C:C, C1617))</f>
        <v/>
      </c>
      <c r="L1617" s="4"/>
      <c r="M1617" s="4"/>
      <c r="N1617" s="10" t="str">
        <f>IF(C1617="","",
SUMIFS(
sales!$I:$I,
sales!$C:$C,$C1617,
sales!$E:$E,$E1617,
sales!$H:$H,"&gt;="&amp;$F1617,
sales!$H:$H,"&lt;="&amp;$G1617
))</f>
        <v/>
      </c>
      <c r="O1617" s="10" t="str">
        <f t="shared" si="270"/>
        <v/>
      </c>
      <c r="P1617" s="11" t="str">
        <f t="shared" si="271"/>
        <v/>
      </c>
      <c r="Q1617" s="12" t="str">
        <f t="shared" ca="1" si="272"/>
        <v/>
      </c>
      <c r="R1617" s="100"/>
      <c r="S1617" s="14"/>
      <c r="T1617" s="15" t="str">
        <f t="shared" ca="1" si="273"/>
        <v/>
      </c>
      <c r="U1617" s="15" t="str">
        <f t="shared" ca="1" si="274"/>
        <v/>
      </c>
      <c r="V1617" s="16"/>
      <c r="W1617" s="17" t="str">
        <f t="shared" ca="1" si="275"/>
        <v/>
      </c>
      <c r="X1617" s="18" t="str">
        <f t="shared" ca="1" si="276"/>
        <v/>
      </c>
    </row>
    <row r="1618" spans="1:24" x14ac:dyDescent="0.35">
      <c r="A1618" s="3">
        <v>1614</v>
      </c>
      <c r="B1618" s="4"/>
      <c r="C1618" s="4"/>
      <c r="D1618" s="5" t="str">
        <f t="shared" si="267"/>
        <v/>
      </c>
      <c r="E1618" s="4"/>
      <c r="F1618" s="6"/>
      <c r="G1618" s="6"/>
      <c r="H1618" s="7" t="str">
        <f t="shared" ca="1" si="268"/>
        <v/>
      </c>
      <c r="I1618" s="8" t="str">
        <f t="shared" ca="1" si="269"/>
        <v/>
      </c>
      <c r="J1618" s="8" t="str">
        <f>IF(C1618="","",
COUNTIFS(
sales!$C:$C,$C1618,
sales!$E:$E,$E1618,
sales!$H:$H,"&gt;="&amp;$F1618,
sales!$H:$H,"&lt;="&amp;$G1618
))</f>
        <v/>
      </c>
      <c r="K1618" s="9" t="str">
        <f>IF(COUNTIFS(sales!C:C, C1618)=0,"",
_xlfn.MAXIFS(sales!H:H, sales!C:C, C1618))</f>
        <v/>
      </c>
      <c r="L1618" s="4"/>
      <c r="M1618" s="4"/>
      <c r="N1618" s="10" t="str">
        <f>IF(C1618="","",
SUMIFS(
sales!$I:$I,
sales!$C:$C,$C1618,
sales!$E:$E,$E1618,
sales!$H:$H,"&gt;="&amp;$F1618,
sales!$H:$H,"&lt;="&amp;$G1618
))</f>
        <v/>
      </c>
      <c r="O1618" s="10" t="str">
        <f t="shared" si="270"/>
        <v/>
      </c>
      <c r="P1618" s="11" t="str">
        <f t="shared" si="271"/>
        <v/>
      </c>
      <c r="Q1618" s="12" t="str">
        <f t="shared" ca="1" si="272"/>
        <v/>
      </c>
      <c r="R1618" s="100"/>
      <c r="S1618" s="14"/>
      <c r="T1618" s="15" t="str">
        <f t="shared" ca="1" si="273"/>
        <v/>
      </c>
      <c r="U1618" s="15" t="str">
        <f t="shared" ca="1" si="274"/>
        <v/>
      </c>
      <c r="V1618" s="16"/>
      <c r="W1618" s="17" t="str">
        <f t="shared" ca="1" si="275"/>
        <v/>
      </c>
      <c r="X1618" s="18" t="str">
        <f t="shared" ca="1" si="276"/>
        <v/>
      </c>
    </row>
    <row r="1619" spans="1:24" x14ac:dyDescent="0.35">
      <c r="A1619" s="3">
        <v>1615</v>
      </c>
      <c r="B1619" s="4"/>
      <c r="C1619" s="4"/>
      <c r="D1619" s="5" t="str">
        <f t="shared" si="267"/>
        <v/>
      </c>
      <c r="E1619" s="4"/>
      <c r="F1619" s="6"/>
      <c r="G1619" s="6"/>
      <c r="H1619" s="7" t="str">
        <f t="shared" ca="1" si="268"/>
        <v/>
      </c>
      <c r="I1619" s="8" t="str">
        <f t="shared" ca="1" si="269"/>
        <v/>
      </c>
      <c r="J1619" s="8" t="str">
        <f>IF(C1619="","",
COUNTIFS(
sales!$C:$C,$C1619,
sales!$E:$E,$E1619,
sales!$H:$H,"&gt;="&amp;$F1619,
sales!$H:$H,"&lt;="&amp;$G1619
))</f>
        <v/>
      </c>
      <c r="K1619" s="9" t="str">
        <f>IF(COUNTIFS(sales!C:C, C1619)=0,"",
_xlfn.MAXIFS(sales!H:H, sales!C:C, C1619))</f>
        <v/>
      </c>
      <c r="L1619" s="4"/>
      <c r="M1619" s="4"/>
      <c r="N1619" s="10" t="str">
        <f>IF(C1619="","",
SUMIFS(
sales!$I:$I,
sales!$C:$C,$C1619,
sales!$E:$E,$E1619,
sales!$H:$H,"&gt;="&amp;$F1619,
sales!$H:$H,"&lt;="&amp;$G1619
))</f>
        <v/>
      </c>
      <c r="O1619" s="10" t="str">
        <f t="shared" si="270"/>
        <v/>
      </c>
      <c r="P1619" s="11" t="str">
        <f t="shared" si="271"/>
        <v/>
      </c>
      <c r="Q1619" s="12" t="str">
        <f t="shared" ca="1" si="272"/>
        <v/>
      </c>
      <c r="R1619" s="100"/>
      <c r="S1619" s="14"/>
      <c r="T1619" s="15" t="str">
        <f t="shared" ca="1" si="273"/>
        <v/>
      </c>
      <c r="U1619" s="15" t="str">
        <f t="shared" ca="1" si="274"/>
        <v/>
      </c>
      <c r="V1619" s="16"/>
      <c r="W1619" s="17" t="str">
        <f t="shared" ca="1" si="275"/>
        <v/>
      </c>
      <c r="X1619" s="18" t="str">
        <f t="shared" ca="1" si="276"/>
        <v/>
      </c>
    </row>
    <row r="1620" spans="1:24" x14ac:dyDescent="0.35">
      <c r="A1620" s="3">
        <v>1616</v>
      </c>
      <c r="B1620" s="4"/>
      <c r="C1620" s="4"/>
      <c r="D1620" s="5" t="str">
        <f t="shared" si="267"/>
        <v/>
      </c>
      <c r="E1620" s="4"/>
      <c r="F1620" s="6"/>
      <c r="G1620" s="6"/>
      <c r="H1620" s="7" t="str">
        <f t="shared" ca="1" si="268"/>
        <v/>
      </c>
      <c r="I1620" s="8" t="str">
        <f t="shared" ca="1" si="269"/>
        <v/>
      </c>
      <c r="J1620" s="8" t="str">
        <f>IF(C1620="","",
COUNTIFS(
sales!$C:$C,$C1620,
sales!$E:$E,$E1620,
sales!$H:$H,"&gt;="&amp;$F1620,
sales!$H:$H,"&lt;="&amp;$G1620
))</f>
        <v/>
      </c>
      <c r="K1620" s="9" t="str">
        <f>IF(COUNTIFS(sales!C:C, C1620)=0,"",
_xlfn.MAXIFS(sales!H:H, sales!C:C, C1620))</f>
        <v/>
      </c>
      <c r="L1620" s="4"/>
      <c r="M1620" s="4"/>
      <c r="N1620" s="10" t="str">
        <f>IF(C1620="","",
SUMIFS(
sales!$I:$I,
sales!$C:$C,$C1620,
sales!$E:$E,$E1620,
sales!$H:$H,"&gt;="&amp;$F1620,
sales!$H:$H,"&lt;="&amp;$G1620
))</f>
        <v/>
      </c>
      <c r="O1620" s="10" t="str">
        <f t="shared" si="270"/>
        <v/>
      </c>
      <c r="P1620" s="11" t="str">
        <f t="shared" si="271"/>
        <v/>
      </c>
      <c r="Q1620" s="12" t="str">
        <f t="shared" ca="1" si="272"/>
        <v/>
      </c>
      <c r="R1620" s="100"/>
      <c r="S1620" s="14"/>
      <c r="T1620" s="15" t="str">
        <f t="shared" ca="1" si="273"/>
        <v/>
      </c>
      <c r="U1620" s="15" t="str">
        <f t="shared" ca="1" si="274"/>
        <v/>
      </c>
      <c r="V1620" s="16"/>
      <c r="W1620" s="17" t="str">
        <f t="shared" ca="1" si="275"/>
        <v/>
      </c>
      <c r="X1620" s="18" t="str">
        <f t="shared" ca="1" si="276"/>
        <v/>
      </c>
    </row>
    <row r="1621" spans="1:24" x14ac:dyDescent="0.35">
      <c r="A1621" s="3">
        <v>1617</v>
      </c>
      <c r="B1621" s="4"/>
      <c r="C1621" s="4"/>
      <c r="D1621" s="5" t="str">
        <f t="shared" si="267"/>
        <v/>
      </c>
      <c r="E1621" s="4"/>
      <c r="F1621" s="6"/>
      <c r="G1621" s="6"/>
      <c r="H1621" s="7" t="str">
        <f t="shared" ca="1" si="268"/>
        <v/>
      </c>
      <c r="I1621" s="8" t="str">
        <f t="shared" ca="1" si="269"/>
        <v/>
      </c>
      <c r="J1621" s="8" t="str">
        <f>IF(C1621="","",
COUNTIFS(
sales!$C:$C,$C1621,
sales!$E:$E,$E1621,
sales!$H:$H,"&gt;="&amp;$F1621,
sales!$H:$H,"&lt;="&amp;$G1621
))</f>
        <v/>
      </c>
      <c r="K1621" s="9" t="str">
        <f>IF(COUNTIFS(sales!C:C, C1621)=0,"",
_xlfn.MAXIFS(sales!H:H, sales!C:C, C1621))</f>
        <v/>
      </c>
      <c r="L1621" s="4"/>
      <c r="M1621" s="4"/>
      <c r="N1621" s="10" t="str">
        <f>IF(C1621="","",
SUMIFS(
sales!$I:$I,
sales!$C:$C,$C1621,
sales!$E:$E,$E1621,
sales!$H:$H,"&gt;="&amp;$F1621,
sales!$H:$H,"&lt;="&amp;$G1621
))</f>
        <v/>
      </c>
      <c r="O1621" s="10" t="str">
        <f t="shared" si="270"/>
        <v/>
      </c>
      <c r="P1621" s="11" t="str">
        <f t="shared" si="271"/>
        <v/>
      </c>
      <c r="Q1621" s="12" t="str">
        <f t="shared" ca="1" si="272"/>
        <v/>
      </c>
      <c r="R1621" s="100"/>
      <c r="S1621" s="14"/>
      <c r="T1621" s="15" t="str">
        <f t="shared" ca="1" si="273"/>
        <v/>
      </c>
      <c r="U1621" s="15" t="str">
        <f t="shared" ca="1" si="274"/>
        <v/>
      </c>
      <c r="V1621" s="16"/>
      <c r="W1621" s="17" t="str">
        <f t="shared" ca="1" si="275"/>
        <v/>
      </c>
      <c r="X1621" s="18" t="str">
        <f t="shared" ca="1" si="276"/>
        <v/>
      </c>
    </row>
    <row r="1622" spans="1:24" x14ac:dyDescent="0.35">
      <c r="A1622" s="3">
        <v>1618</v>
      </c>
      <c r="B1622" s="4"/>
      <c r="C1622" s="4"/>
      <c r="D1622" s="5" t="str">
        <f t="shared" si="267"/>
        <v/>
      </c>
      <c r="E1622" s="4"/>
      <c r="F1622" s="6"/>
      <c r="G1622" s="6"/>
      <c r="H1622" s="7" t="str">
        <f t="shared" ca="1" si="268"/>
        <v/>
      </c>
      <c r="I1622" s="8" t="str">
        <f t="shared" ca="1" si="269"/>
        <v/>
      </c>
      <c r="J1622" s="8" t="str">
        <f>IF(C1622="","",
COUNTIFS(
sales!$C:$C,$C1622,
sales!$E:$E,$E1622,
sales!$H:$H,"&gt;="&amp;$F1622,
sales!$H:$H,"&lt;="&amp;$G1622
))</f>
        <v/>
      </c>
      <c r="K1622" s="9" t="str">
        <f>IF(COUNTIFS(sales!C:C, C1622)=0,"",
_xlfn.MAXIFS(sales!H:H, sales!C:C, C1622))</f>
        <v/>
      </c>
      <c r="L1622" s="4"/>
      <c r="M1622" s="4"/>
      <c r="N1622" s="10" t="str">
        <f>IF(C1622="","",
SUMIFS(
sales!$I:$I,
sales!$C:$C,$C1622,
sales!$E:$E,$E1622,
sales!$H:$H,"&gt;="&amp;$F1622,
sales!$H:$H,"&lt;="&amp;$G1622
))</f>
        <v/>
      </c>
      <c r="O1622" s="10" t="str">
        <f t="shared" si="270"/>
        <v/>
      </c>
      <c r="P1622" s="11" t="str">
        <f t="shared" si="271"/>
        <v/>
      </c>
      <c r="Q1622" s="12" t="str">
        <f t="shared" ca="1" si="272"/>
        <v/>
      </c>
      <c r="R1622" s="100"/>
      <c r="S1622" s="14"/>
      <c r="T1622" s="15" t="str">
        <f t="shared" ca="1" si="273"/>
        <v/>
      </c>
      <c r="U1622" s="15" t="str">
        <f t="shared" ca="1" si="274"/>
        <v/>
      </c>
      <c r="V1622" s="16"/>
      <c r="W1622" s="17" t="str">
        <f t="shared" ca="1" si="275"/>
        <v/>
      </c>
      <c r="X1622" s="18" t="str">
        <f t="shared" ca="1" si="276"/>
        <v/>
      </c>
    </row>
    <row r="1623" spans="1:24" x14ac:dyDescent="0.35">
      <c r="A1623" s="3">
        <v>1619</v>
      </c>
      <c r="B1623" s="4"/>
      <c r="C1623" s="4"/>
      <c r="D1623" s="5" t="str">
        <f t="shared" si="267"/>
        <v/>
      </c>
      <c r="E1623" s="4"/>
      <c r="F1623" s="6"/>
      <c r="G1623" s="6"/>
      <c r="H1623" s="7" t="str">
        <f t="shared" ca="1" si="268"/>
        <v/>
      </c>
      <c r="I1623" s="8" t="str">
        <f t="shared" ca="1" si="269"/>
        <v/>
      </c>
      <c r="J1623" s="8" t="str">
        <f>IF(C1623="","",
COUNTIFS(
sales!$C:$C,$C1623,
sales!$E:$E,$E1623,
sales!$H:$H,"&gt;="&amp;$F1623,
sales!$H:$H,"&lt;="&amp;$G1623
))</f>
        <v/>
      </c>
      <c r="K1623" s="9" t="str">
        <f>IF(COUNTIFS(sales!C:C, C1623)=0,"",
_xlfn.MAXIFS(sales!H:H, sales!C:C, C1623))</f>
        <v/>
      </c>
      <c r="L1623" s="4"/>
      <c r="M1623" s="4"/>
      <c r="N1623" s="10" t="str">
        <f>IF(C1623="","",
SUMIFS(
sales!$I:$I,
sales!$C:$C,$C1623,
sales!$E:$E,$E1623,
sales!$H:$H,"&gt;="&amp;$F1623,
sales!$H:$H,"&lt;="&amp;$G1623
))</f>
        <v/>
      </c>
      <c r="O1623" s="10" t="str">
        <f t="shared" si="270"/>
        <v/>
      </c>
      <c r="P1623" s="11" t="str">
        <f t="shared" si="271"/>
        <v/>
      </c>
      <c r="Q1623" s="12" t="str">
        <f t="shared" ca="1" si="272"/>
        <v/>
      </c>
      <c r="R1623" s="100"/>
      <c r="S1623" s="14"/>
      <c r="T1623" s="15" t="str">
        <f t="shared" ca="1" si="273"/>
        <v/>
      </c>
      <c r="U1623" s="15" t="str">
        <f t="shared" ca="1" si="274"/>
        <v/>
      </c>
      <c r="V1623" s="16"/>
      <c r="W1623" s="17" t="str">
        <f t="shared" ca="1" si="275"/>
        <v/>
      </c>
      <c r="X1623" s="18" t="str">
        <f t="shared" ca="1" si="276"/>
        <v/>
      </c>
    </row>
    <row r="1624" spans="1:24" x14ac:dyDescent="0.35">
      <c r="A1624" s="3">
        <v>1620</v>
      </c>
      <c r="B1624" s="4"/>
      <c r="C1624" s="4"/>
      <c r="D1624" s="5" t="str">
        <f t="shared" si="267"/>
        <v/>
      </c>
      <c r="E1624" s="4"/>
      <c r="F1624" s="6"/>
      <c r="G1624" s="6"/>
      <c r="H1624" s="7" t="str">
        <f t="shared" ca="1" si="268"/>
        <v/>
      </c>
      <c r="I1624" s="8" t="str">
        <f t="shared" ca="1" si="269"/>
        <v/>
      </c>
      <c r="J1624" s="8" t="str">
        <f>IF(C1624="","",
COUNTIFS(
sales!$C:$C,$C1624,
sales!$E:$E,$E1624,
sales!$H:$H,"&gt;="&amp;$F1624,
sales!$H:$H,"&lt;="&amp;$G1624
))</f>
        <v/>
      </c>
      <c r="K1624" s="9" t="str">
        <f>IF(COUNTIFS(sales!C:C, C1624)=0,"",
_xlfn.MAXIFS(sales!H:H, sales!C:C, C1624))</f>
        <v/>
      </c>
      <c r="L1624" s="4"/>
      <c r="M1624" s="4"/>
      <c r="N1624" s="10" t="str">
        <f>IF(C1624="","",
SUMIFS(
sales!$I:$I,
sales!$C:$C,$C1624,
sales!$E:$E,$E1624,
sales!$H:$H,"&gt;="&amp;$F1624,
sales!$H:$H,"&lt;="&amp;$G1624
))</f>
        <v/>
      </c>
      <c r="O1624" s="10" t="str">
        <f t="shared" si="270"/>
        <v/>
      </c>
      <c r="P1624" s="11" t="str">
        <f t="shared" si="271"/>
        <v/>
      </c>
      <c r="Q1624" s="12" t="str">
        <f t="shared" ca="1" si="272"/>
        <v/>
      </c>
      <c r="R1624" s="100"/>
      <c r="S1624" s="14"/>
      <c r="T1624" s="15" t="str">
        <f t="shared" ca="1" si="273"/>
        <v/>
      </c>
      <c r="U1624" s="15" t="str">
        <f t="shared" ca="1" si="274"/>
        <v/>
      </c>
      <c r="V1624" s="16"/>
      <c r="W1624" s="17" t="str">
        <f t="shared" ca="1" si="275"/>
        <v/>
      </c>
      <c r="X1624" s="18" t="str">
        <f t="shared" ca="1" si="276"/>
        <v/>
      </c>
    </row>
    <row r="1625" spans="1:24" x14ac:dyDescent="0.35">
      <c r="A1625" s="3">
        <v>1621</v>
      </c>
      <c r="B1625" s="4"/>
      <c r="C1625" s="4"/>
      <c r="D1625" s="5" t="str">
        <f t="shared" si="267"/>
        <v/>
      </c>
      <c r="E1625" s="4"/>
      <c r="F1625" s="6"/>
      <c r="G1625" s="6"/>
      <c r="H1625" s="7" t="str">
        <f t="shared" ca="1" si="268"/>
        <v/>
      </c>
      <c r="I1625" s="8" t="str">
        <f t="shared" ca="1" si="269"/>
        <v/>
      </c>
      <c r="J1625" s="8" t="str">
        <f>IF(C1625="","",
COUNTIFS(
sales!$C:$C,$C1625,
sales!$E:$E,$E1625,
sales!$H:$H,"&gt;="&amp;$F1625,
sales!$H:$H,"&lt;="&amp;$G1625
))</f>
        <v/>
      </c>
      <c r="K1625" s="9" t="str">
        <f>IF(COUNTIFS(sales!C:C, C1625)=0,"",
_xlfn.MAXIFS(sales!H:H, sales!C:C, C1625))</f>
        <v/>
      </c>
      <c r="L1625" s="4"/>
      <c r="M1625" s="4"/>
      <c r="N1625" s="10" t="str">
        <f>IF(C1625="","",
SUMIFS(
sales!$I:$I,
sales!$C:$C,$C1625,
sales!$E:$E,$E1625,
sales!$H:$H,"&gt;="&amp;$F1625,
sales!$H:$H,"&lt;="&amp;$G1625
))</f>
        <v/>
      </c>
      <c r="O1625" s="10" t="str">
        <f t="shared" si="270"/>
        <v/>
      </c>
      <c r="P1625" s="11" t="str">
        <f t="shared" si="271"/>
        <v/>
      </c>
      <c r="Q1625" s="12" t="str">
        <f t="shared" ca="1" si="272"/>
        <v/>
      </c>
      <c r="R1625" s="100"/>
      <c r="S1625" s="14"/>
      <c r="T1625" s="15" t="str">
        <f t="shared" ca="1" si="273"/>
        <v/>
      </c>
      <c r="U1625" s="15" t="str">
        <f t="shared" ca="1" si="274"/>
        <v/>
      </c>
      <c r="V1625" s="16"/>
      <c r="W1625" s="17" t="str">
        <f t="shared" ca="1" si="275"/>
        <v/>
      </c>
      <c r="X1625" s="18" t="str">
        <f t="shared" ca="1" si="276"/>
        <v/>
      </c>
    </row>
    <row r="1626" spans="1:24" x14ac:dyDescent="0.35">
      <c r="A1626" s="3">
        <v>1622</v>
      </c>
      <c r="B1626" s="4"/>
      <c r="C1626" s="4"/>
      <c r="D1626" s="5" t="str">
        <f t="shared" si="267"/>
        <v/>
      </c>
      <c r="E1626" s="4"/>
      <c r="F1626" s="6"/>
      <c r="G1626" s="6"/>
      <c r="H1626" s="7" t="str">
        <f t="shared" ca="1" si="268"/>
        <v/>
      </c>
      <c r="I1626" s="8" t="str">
        <f t="shared" ca="1" si="269"/>
        <v/>
      </c>
      <c r="J1626" s="8" t="str">
        <f>IF(C1626="","",
COUNTIFS(
sales!$C:$C,$C1626,
sales!$E:$E,$E1626,
sales!$H:$H,"&gt;="&amp;$F1626,
sales!$H:$H,"&lt;="&amp;$G1626
))</f>
        <v/>
      </c>
      <c r="K1626" s="9" t="str">
        <f>IF(COUNTIFS(sales!C:C, C1626)=0,"",
_xlfn.MAXIFS(sales!H:H, sales!C:C, C1626))</f>
        <v/>
      </c>
      <c r="L1626" s="4"/>
      <c r="M1626" s="4"/>
      <c r="N1626" s="10" t="str">
        <f>IF(C1626="","",
SUMIFS(
sales!$I:$I,
sales!$C:$C,$C1626,
sales!$E:$E,$E1626,
sales!$H:$H,"&gt;="&amp;$F1626,
sales!$H:$H,"&lt;="&amp;$G1626
))</f>
        <v/>
      </c>
      <c r="O1626" s="10" t="str">
        <f t="shared" si="270"/>
        <v/>
      </c>
      <c r="P1626" s="11" t="str">
        <f t="shared" si="271"/>
        <v/>
      </c>
      <c r="Q1626" s="12" t="str">
        <f t="shared" ca="1" si="272"/>
        <v/>
      </c>
      <c r="R1626" s="100"/>
      <c r="S1626" s="14"/>
      <c r="T1626" s="15" t="str">
        <f t="shared" ca="1" si="273"/>
        <v/>
      </c>
      <c r="U1626" s="15" t="str">
        <f t="shared" ca="1" si="274"/>
        <v/>
      </c>
      <c r="V1626" s="16"/>
      <c r="W1626" s="17" t="str">
        <f t="shared" ca="1" si="275"/>
        <v/>
      </c>
      <c r="X1626" s="18" t="str">
        <f t="shared" ca="1" si="276"/>
        <v/>
      </c>
    </row>
    <row r="1627" spans="1:24" x14ac:dyDescent="0.35">
      <c r="A1627" s="3">
        <v>1623</v>
      </c>
      <c r="B1627" s="4"/>
      <c r="C1627" s="4"/>
      <c r="D1627" s="5" t="str">
        <f t="shared" si="267"/>
        <v/>
      </c>
      <c r="E1627" s="4"/>
      <c r="F1627" s="6"/>
      <c r="G1627" s="6"/>
      <c r="H1627" s="7" t="str">
        <f t="shared" ca="1" si="268"/>
        <v/>
      </c>
      <c r="I1627" s="8" t="str">
        <f t="shared" ca="1" si="269"/>
        <v/>
      </c>
      <c r="J1627" s="8" t="str">
        <f>IF(C1627="","",
COUNTIFS(
sales!$C:$C,$C1627,
sales!$E:$E,$E1627,
sales!$H:$H,"&gt;="&amp;$F1627,
sales!$H:$H,"&lt;="&amp;$G1627
))</f>
        <v/>
      </c>
      <c r="K1627" s="9" t="str">
        <f>IF(COUNTIFS(sales!C:C, C1627)=0,"",
_xlfn.MAXIFS(sales!H:H, sales!C:C, C1627))</f>
        <v/>
      </c>
      <c r="L1627" s="4"/>
      <c r="M1627" s="4"/>
      <c r="N1627" s="10" t="str">
        <f>IF(C1627="","",
SUMIFS(
sales!$I:$I,
sales!$C:$C,$C1627,
sales!$E:$E,$E1627,
sales!$H:$H,"&gt;="&amp;$F1627,
sales!$H:$H,"&lt;="&amp;$G1627
))</f>
        <v/>
      </c>
      <c r="O1627" s="10" t="str">
        <f t="shared" si="270"/>
        <v/>
      </c>
      <c r="P1627" s="11" t="str">
        <f t="shared" si="271"/>
        <v/>
      </c>
      <c r="Q1627" s="12" t="str">
        <f t="shared" ca="1" si="272"/>
        <v/>
      </c>
      <c r="R1627" s="100"/>
      <c r="S1627" s="14"/>
      <c r="T1627" s="15" t="str">
        <f t="shared" ca="1" si="273"/>
        <v/>
      </c>
      <c r="U1627" s="15" t="str">
        <f t="shared" ca="1" si="274"/>
        <v/>
      </c>
      <c r="V1627" s="16"/>
      <c r="W1627" s="17" t="str">
        <f t="shared" ca="1" si="275"/>
        <v/>
      </c>
      <c r="X1627" s="18" t="str">
        <f t="shared" ca="1" si="276"/>
        <v/>
      </c>
    </row>
    <row r="1628" spans="1:24" x14ac:dyDescent="0.35">
      <c r="A1628" s="3">
        <v>1624</v>
      </c>
      <c r="B1628" s="4"/>
      <c r="C1628" s="4"/>
      <c r="D1628" s="5" t="str">
        <f t="shared" si="267"/>
        <v/>
      </c>
      <c r="E1628" s="4"/>
      <c r="F1628" s="6"/>
      <c r="G1628" s="6"/>
      <c r="H1628" s="7" t="str">
        <f t="shared" ca="1" si="268"/>
        <v/>
      </c>
      <c r="I1628" s="8" t="str">
        <f t="shared" ca="1" si="269"/>
        <v/>
      </c>
      <c r="J1628" s="8" t="str">
        <f>IF(C1628="","",
COUNTIFS(
sales!$C:$C,$C1628,
sales!$E:$E,$E1628,
sales!$H:$H,"&gt;="&amp;$F1628,
sales!$H:$H,"&lt;="&amp;$G1628
))</f>
        <v/>
      </c>
      <c r="K1628" s="9" t="str">
        <f>IF(COUNTIFS(sales!C:C, C1628)=0,"",
_xlfn.MAXIFS(sales!H:H, sales!C:C, C1628))</f>
        <v/>
      </c>
      <c r="L1628" s="4"/>
      <c r="M1628" s="4"/>
      <c r="N1628" s="10" t="str">
        <f>IF(C1628="","",
SUMIFS(
sales!$I:$I,
sales!$C:$C,$C1628,
sales!$E:$E,$E1628,
sales!$H:$H,"&gt;="&amp;$F1628,
sales!$H:$H,"&lt;="&amp;$G1628
))</f>
        <v/>
      </c>
      <c r="O1628" s="10" t="str">
        <f t="shared" si="270"/>
        <v/>
      </c>
      <c r="P1628" s="11" t="str">
        <f t="shared" si="271"/>
        <v/>
      </c>
      <c r="Q1628" s="12" t="str">
        <f t="shared" ca="1" si="272"/>
        <v/>
      </c>
      <c r="R1628" s="100"/>
      <c r="S1628" s="14"/>
      <c r="T1628" s="15" t="str">
        <f t="shared" ca="1" si="273"/>
        <v/>
      </c>
      <c r="U1628" s="15" t="str">
        <f t="shared" ca="1" si="274"/>
        <v/>
      </c>
      <c r="V1628" s="16"/>
      <c r="W1628" s="17" t="str">
        <f t="shared" ca="1" si="275"/>
        <v/>
      </c>
      <c r="X1628" s="18" t="str">
        <f t="shared" ca="1" si="276"/>
        <v/>
      </c>
    </row>
    <row r="1629" spans="1:24" x14ac:dyDescent="0.35">
      <c r="A1629" s="3">
        <v>1625</v>
      </c>
      <c r="B1629" s="4"/>
      <c r="C1629" s="4"/>
      <c r="D1629" s="5" t="str">
        <f t="shared" si="267"/>
        <v/>
      </c>
      <c r="E1629" s="4"/>
      <c r="F1629" s="6"/>
      <c r="G1629" s="6"/>
      <c r="H1629" s="7" t="str">
        <f t="shared" ca="1" si="268"/>
        <v/>
      </c>
      <c r="I1629" s="8" t="str">
        <f t="shared" ca="1" si="269"/>
        <v/>
      </c>
      <c r="J1629" s="8" t="str">
        <f>IF(C1629="","",
COUNTIFS(
sales!$C:$C,$C1629,
sales!$E:$E,$E1629,
sales!$H:$H,"&gt;="&amp;$F1629,
sales!$H:$H,"&lt;="&amp;$G1629
))</f>
        <v/>
      </c>
      <c r="K1629" s="9" t="str">
        <f>IF(COUNTIFS(sales!C:C, C1629)=0,"",
_xlfn.MAXIFS(sales!H:H, sales!C:C, C1629))</f>
        <v/>
      </c>
      <c r="L1629" s="4"/>
      <c r="M1629" s="4"/>
      <c r="N1629" s="10" t="str">
        <f>IF(C1629="","",
SUMIFS(
sales!$I:$I,
sales!$C:$C,$C1629,
sales!$E:$E,$E1629,
sales!$H:$H,"&gt;="&amp;$F1629,
sales!$H:$H,"&lt;="&amp;$G1629
))</f>
        <v/>
      </c>
      <c r="O1629" s="10" t="str">
        <f t="shared" si="270"/>
        <v/>
      </c>
      <c r="P1629" s="11" t="str">
        <f t="shared" si="271"/>
        <v/>
      </c>
      <c r="Q1629" s="12" t="str">
        <f t="shared" ca="1" si="272"/>
        <v/>
      </c>
      <c r="R1629" s="100"/>
      <c r="S1629" s="14"/>
      <c r="T1629" s="15" t="str">
        <f t="shared" ca="1" si="273"/>
        <v/>
      </c>
      <c r="U1629" s="15" t="str">
        <f t="shared" ca="1" si="274"/>
        <v/>
      </c>
      <c r="V1629" s="16"/>
      <c r="W1629" s="17" t="str">
        <f t="shared" ca="1" si="275"/>
        <v/>
      </c>
      <c r="X1629" s="18" t="str">
        <f t="shared" ca="1" si="276"/>
        <v/>
      </c>
    </row>
    <row r="1630" spans="1:24" x14ac:dyDescent="0.35">
      <c r="A1630" s="3">
        <v>1626</v>
      </c>
      <c r="B1630" s="4"/>
      <c r="C1630" s="4"/>
      <c r="D1630" s="5" t="str">
        <f t="shared" si="267"/>
        <v/>
      </c>
      <c r="E1630" s="4"/>
      <c r="F1630" s="6"/>
      <c r="G1630" s="6"/>
      <c r="H1630" s="7" t="str">
        <f t="shared" ca="1" si="268"/>
        <v/>
      </c>
      <c r="I1630" s="8" t="str">
        <f t="shared" ca="1" si="269"/>
        <v/>
      </c>
      <c r="J1630" s="8" t="str">
        <f>IF(C1630="","",
COUNTIFS(
sales!$C:$C,$C1630,
sales!$E:$E,$E1630,
sales!$H:$H,"&gt;="&amp;$F1630,
sales!$H:$H,"&lt;="&amp;$G1630
))</f>
        <v/>
      </c>
      <c r="K1630" s="9" t="str">
        <f>IF(COUNTIFS(sales!C:C, C1630)=0,"",
_xlfn.MAXIFS(sales!H:H, sales!C:C, C1630))</f>
        <v/>
      </c>
      <c r="L1630" s="4"/>
      <c r="M1630" s="4"/>
      <c r="N1630" s="10" t="str">
        <f>IF(C1630="","",
SUMIFS(
sales!$I:$I,
sales!$C:$C,$C1630,
sales!$E:$E,$E1630,
sales!$H:$H,"&gt;="&amp;$F1630,
sales!$H:$H,"&lt;="&amp;$G1630
))</f>
        <v/>
      </c>
      <c r="O1630" s="10" t="str">
        <f t="shared" si="270"/>
        <v/>
      </c>
      <c r="P1630" s="11" t="str">
        <f t="shared" si="271"/>
        <v/>
      </c>
      <c r="Q1630" s="12" t="str">
        <f t="shared" ca="1" si="272"/>
        <v/>
      </c>
      <c r="R1630" s="100"/>
      <c r="S1630" s="14"/>
      <c r="T1630" s="15" t="str">
        <f t="shared" ca="1" si="273"/>
        <v/>
      </c>
      <c r="U1630" s="15" t="str">
        <f t="shared" ca="1" si="274"/>
        <v/>
      </c>
      <c r="V1630" s="16"/>
      <c r="W1630" s="17" t="str">
        <f t="shared" ca="1" si="275"/>
        <v/>
      </c>
      <c r="X1630" s="18" t="str">
        <f t="shared" ca="1" si="276"/>
        <v/>
      </c>
    </row>
    <row r="1631" spans="1:24" x14ac:dyDescent="0.35">
      <c r="A1631" s="3">
        <v>1627</v>
      </c>
      <c r="B1631" s="4"/>
      <c r="C1631" s="4"/>
      <c r="D1631" s="5" t="str">
        <f t="shared" si="267"/>
        <v/>
      </c>
      <c r="E1631" s="4"/>
      <c r="F1631" s="6"/>
      <c r="G1631" s="6"/>
      <c r="H1631" s="7" t="str">
        <f t="shared" ca="1" si="268"/>
        <v/>
      </c>
      <c r="I1631" s="8" t="str">
        <f t="shared" ca="1" si="269"/>
        <v/>
      </c>
      <c r="J1631" s="8" t="str">
        <f>IF(C1631="","",
COUNTIFS(
sales!$C:$C,$C1631,
sales!$E:$E,$E1631,
sales!$H:$H,"&gt;="&amp;$F1631,
sales!$H:$H,"&lt;="&amp;$G1631
))</f>
        <v/>
      </c>
      <c r="K1631" s="9" t="str">
        <f>IF(COUNTIFS(sales!C:C, C1631)=0,"",
_xlfn.MAXIFS(sales!H:H, sales!C:C, C1631))</f>
        <v/>
      </c>
      <c r="L1631" s="4"/>
      <c r="M1631" s="4"/>
      <c r="N1631" s="10" t="str">
        <f>IF(C1631="","",
SUMIFS(
sales!$I:$I,
sales!$C:$C,$C1631,
sales!$E:$E,$E1631,
sales!$H:$H,"&gt;="&amp;$F1631,
sales!$H:$H,"&lt;="&amp;$G1631
))</f>
        <v/>
      </c>
      <c r="O1631" s="10" t="str">
        <f t="shared" si="270"/>
        <v/>
      </c>
      <c r="P1631" s="11" t="str">
        <f t="shared" si="271"/>
        <v/>
      </c>
      <c r="Q1631" s="12" t="str">
        <f t="shared" ca="1" si="272"/>
        <v/>
      </c>
      <c r="R1631" s="100"/>
      <c r="S1631" s="14"/>
      <c r="T1631" s="15" t="str">
        <f t="shared" ca="1" si="273"/>
        <v/>
      </c>
      <c r="U1631" s="15" t="str">
        <f t="shared" ca="1" si="274"/>
        <v/>
      </c>
      <c r="V1631" s="16"/>
      <c r="W1631" s="17" t="str">
        <f t="shared" ca="1" si="275"/>
        <v/>
      </c>
      <c r="X1631" s="18" t="str">
        <f t="shared" ca="1" si="276"/>
        <v/>
      </c>
    </row>
    <row r="1632" spans="1:24" x14ac:dyDescent="0.35">
      <c r="A1632" s="3">
        <v>1628</v>
      </c>
      <c r="B1632" s="4"/>
      <c r="C1632" s="4"/>
      <c r="D1632" s="5" t="str">
        <f t="shared" si="267"/>
        <v/>
      </c>
      <c r="E1632" s="4"/>
      <c r="F1632" s="6"/>
      <c r="G1632" s="6"/>
      <c r="H1632" s="7" t="str">
        <f t="shared" ca="1" si="268"/>
        <v/>
      </c>
      <c r="I1632" s="8" t="str">
        <f t="shared" ca="1" si="269"/>
        <v/>
      </c>
      <c r="J1632" s="8" t="str">
        <f>IF(C1632="","",
COUNTIFS(
sales!$C:$C,$C1632,
sales!$E:$E,$E1632,
sales!$H:$H,"&gt;="&amp;$F1632,
sales!$H:$H,"&lt;="&amp;$G1632
))</f>
        <v/>
      </c>
      <c r="K1632" s="9" t="str">
        <f>IF(COUNTIFS(sales!C:C, C1632)=0,"",
_xlfn.MAXIFS(sales!H:H, sales!C:C, C1632))</f>
        <v/>
      </c>
      <c r="L1632" s="4"/>
      <c r="M1632" s="4"/>
      <c r="N1632" s="10" t="str">
        <f>IF(C1632="","",
SUMIFS(
sales!$I:$I,
sales!$C:$C,$C1632,
sales!$E:$E,$E1632,
sales!$H:$H,"&gt;="&amp;$F1632,
sales!$H:$H,"&lt;="&amp;$G1632
))</f>
        <v/>
      </c>
      <c r="O1632" s="10" t="str">
        <f t="shared" si="270"/>
        <v/>
      </c>
      <c r="P1632" s="11" t="str">
        <f t="shared" si="271"/>
        <v/>
      </c>
      <c r="Q1632" s="12" t="str">
        <f t="shared" ca="1" si="272"/>
        <v/>
      </c>
      <c r="R1632" s="100"/>
      <c r="S1632" s="14"/>
      <c r="T1632" s="15" t="str">
        <f t="shared" ca="1" si="273"/>
        <v/>
      </c>
      <c r="U1632" s="15" t="str">
        <f t="shared" ca="1" si="274"/>
        <v/>
      </c>
      <c r="V1632" s="16"/>
      <c r="W1632" s="17" t="str">
        <f t="shared" ca="1" si="275"/>
        <v/>
      </c>
      <c r="X1632" s="18" t="str">
        <f t="shared" ca="1" si="276"/>
        <v/>
      </c>
    </row>
    <row r="1633" spans="1:24" x14ac:dyDescent="0.35">
      <c r="A1633" s="3">
        <v>1629</v>
      </c>
      <c r="B1633" s="4"/>
      <c r="C1633" s="4"/>
      <c r="D1633" s="5" t="str">
        <f t="shared" si="267"/>
        <v/>
      </c>
      <c r="E1633" s="4"/>
      <c r="F1633" s="6"/>
      <c r="G1633" s="6"/>
      <c r="H1633" s="7" t="str">
        <f t="shared" ca="1" si="268"/>
        <v/>
      </c>
      <c r="I1633" s="8" t="str">
        <f t="shared" ca="1" si="269"/>
        <v/>
      </c>
      <c r="J1633" s="8" t="str">
        <f>IF(C1633="","",
COUNTIFS(
sales!$C:$C,$C1633,
sales!$E:$E,$E1633,
sales!$H:$H,"&gt;="&amp;$F1633,
sales!$H:$H,"&lt;="&amp;$G1633
))</f>
        <v/>
      </c>
      <c r="K1633" s="9" t="str">
        <f>IF(COUNTIFS(sales!C:C, C1633)=0,"",
_xlfn.MAXIFS(sales!H:H, sales!C:C, C1633))</f>
        <v/>
      </c>
      <c r="L1633" s="4"/>
      <c r="M1633" s="4"/>
      <c r="N1633" s="10" t="str">
        <f>IF(C1633="","",
SUMIFS(
sales!$I:$I,
sales!$C:$C,$C1633,
sales!$E:$E,$E1633,
sales!$H:$H,"&gt;="&amp;$F1633,
sales!$H:$H,"&lt;="&amp;$G1633
))</f>
        <v/>
      </c>
      <c r="O1633" s="10" t="str">
        <f t="shared" si="270"/>
        <v/>
      </c>
      <c r="P1633" s="11" t="str">
        <f t="shared" si="271"/>
        <v/>
      </c>
      <c r="Q1633" s="12" t="str">
        <f t="shared" ca="1" si="272"/>
        <v/>
      </c>
      <c r="R1633" s="100"/>
      <c r="S1633" s="14"/>
      <c r="T1633" s="15" t="str">
        <f t="shared" ca="1" si="273"/>
        <v/>
      </c>
      <c r="U1633" s="15" t="str">
        <f t="shared" ca="1" si="274"/>
        <v/>
      </c>
      <c r="V1633" s="16"/>
      <c r="W1633" s="17" t="str">
        <f t="shared" ca="1" si="275"/>
        <v/>
      </c>
      <c r="X1633" s="18" t="str">
        <f t="shared" ca="1" si="276"/>
        <v/>
      </c>
    </row>
    <row r="1634" spans="1:24" x14ac:dyDescent="0.35">
      <c r="A1634" s="3">
        <v>1630</v>
      </c>
      <c r="B1634" s="4"/>
      <c r="C1634" s="4"/>
      <c r="D1634" s="5" t="str">
        <f t="shared" si="267"/>
        <v/>
      </c>
      <c r="E1634" s="4"/>
      <c r="F1634" s="6"/>
      <c r="G1634" s="6"/>
      <c r="H1634" s="7" t="str">
        <f t="shared" ca="1" si="268"/>
        <v/>
      </c>
      <c r="I1634" s="8" t="str">
        <f t="shared" ca="1" si="269"/>
        <v/>
      </c>
      <c r="J1634" s="8" t="str">
        <f>IF(C1634="","",
COUNTIFS(
sales!$C:$C,$C1634,
sales!$E:$E,$E1634,
sales!$H:$H,"&gt;="&amp;$F1634,
sales!$H:$H,"&lt;="&amp;$G1634
))</f>
        <v/>
      </c>
      <c r="K1634" s="9" t="str">
        <f>IF(COUNTIFS(sales!C:C, C1634)=0,"",
_xlfn.MAXIFS(sales!H:H, sales!C:C, C1634))</f>
        <v/>
      </c>
      <c r="L1634" s="4"/>
      <c r="M1634" s="4"/>
      <c r="N1634" s="10" t="str">
        <f>IF(C1634="","",
SUMIFS(
sales!$I:$I,
sales!$C:$C,$C1634,
sales!$E:$E,$E1634,
sales!$H:$H,"&gt;="&amp;$F1634,
sales!$H:$H,"&lt;="&amp;$G1634
))</f>
        <v/>
      </c>
      <c r="O1634" s="10" t="str">
        <f t="shared" si="270"/>
        <v/>
      </c>
      <c r="P1634" s="11" t="str">
        <f t="shared" si="271"/>
        <v/>
      </c>
      <c r="Q1634" s="12" t="str">
        <f t="shared" ca="1" si="272"/>
        <v/>
      </c>
      <c r="R1634" s="100"/>
      <c r="S1634" s="14"/>
      <c r="T1634" s="15" t="str">
        <f t="shared" ca="1" si="273"/>
        <v/>
      </c>
      <c r="U1634" s="15" t="str">
        <f t="shared" ca="1" si="274"/>
        <v/>
      </c>
      <c r="V1634" s="16"/>
      <c r="W1634" s="17" t="str">
        <f t="shared" ca="1" si="275"/>
        <v/>
      </c>
      <c r="X1634" s="18" t="str">
        <f t="shared" ca="1" si="276"/>
        <v/>
      </c>
    </row>
    <row r="1635" spans="1:24" x14ac:dyDescent="0.35">
      <c r="A1635" s="3">
        <v>1631</v>
      </c>
      <c r="B1635" s="4"/>
      <c r="C1635" s="4"/>
      <c r="D1635" s="5" t="str">
        <f t="shared" si="267"/>
        <v/>
      </c>
      <c r="E1635" s="4"/>
      <c r="F1635" s="6"/>
      <c r="G1635" s="6"/>
      <c r="H1635" s="7" t="str">
        <f t="shared" ca="1" si="268"/>
        <v/>
      </c>
      <c r="I1635" s="8" t="str">
        <f t="shared" ca="1" si="269"/>
        <v/>
      </c>
      <c r="J1635" s="8" t="str">
        <f>IF(C1635="","",
COUNTIFS(
sales!$C:$C,$C1635,
sales!$E:$E,$E1635,
sales!$H:$H,"&gt;="&amp;$F1635,
sales!$H:$H,"&lt;="&amp;$G1635
))</f>
        <v/>
      </c>
      <c r="K1635" s="9" t="str">
        <f>IF(COUNTIFS(sales!C:C, C1635)=0,"",
_xlfn.MAXIFS(sales!H:H, sales!C:C, C1635))</f>
        <v/>
      </c>
      <c r="L1635" s="4"/>
      <c r="M1635" s="4"/>
      <c r="N1635" s="10" t="str">
        <f>IF(C1635="","",
SUMIFS(
sales!$I:$I,
sales!$C:$C,$C1635,
sales!$E:$E,$E1635,
sales!$H:$H,"&gt;="&amp;$F1635,
sales!$H:$H,"&lt;="&amp;$G1635
))</f>
        <v/>
      </c>
      <c r="O1635" s="10" t="str">
        <f t="shared" si="270"/>
        <v/>
      </c>
      <c r="P1635" s="11" t="str">
        <f t="shared" si="271"/>
        <v/>
      </c>
      <c r="Q1635" s="12" t="str">
        <f t="shared" ca="1" si="272"/>
        <v/>
      </c>
      <c r="R1635" s="100"/>
      <c r="S1635" s="14"/>
      <c r="T1635" s="15" t="str">
        <f t="shared" ca="1" si="273"/>
        <v/>
      </c>
      <c r="U1635" s="15" t="str">
        <f t="shared" ca="1" si="274"/>
        <v/>
      </c>
      <c r="V1635" s="16"/>
      <c r="W1635" s="17" t="str">
        <f t="shared" ca="1" si="275"/>
        <v/>
      </c>
      <c r="X1635" s="18" t="str">
        <f t="shared" ca="1" si="276"/>
        <v/>
      </c>
    </row>
    <row r="1636" spans="1:24" x14ac:dyDescent="0.35">
      <c r="A1636" s="3">
        <v>1632</v>
      </c>
      <c r="B1636" s="4"/>
      <c r="C1636" s="4"/>
      <c r="D1636" s="5" t="str">
        <f t="shared" si="267"/>
        <v/>
      </c>
      <c r="E1636" s="4"/>
      <c r="F1636" s="6"/>
      <c r="G1636" s="6"/>
      <c r="H1636" s="7" t="str">
        <f t="shared" ca="1" si="268"/>
        <v/>
      </c>
      <c r="I1636" s="8" t="str">
        <f t="shared" ca="1" si="269"/>
        <v/>
      </c>
      <c r="J1636" s="8" t="str">
        <f>IF(C1636="","",
COUNTIFS(
sales!$C:$C,$C1636,
sales!$E:$E,$E1636,
sales!$H:$H,"&gt;="&amp;$F1636,
sales!$H:$H,"&lt;="&amp;$G1636
))</f>
        <v/>
      </c>
      <c r="K1636" s="9" t="str">
        <f>IF(COUNTIFS(sales!C:C, C1636)=0,"",
_xlfn.MAXIFS(sales!H:H, sales!C:C, C1636))</f>
        <v/>
      </c>
      <c r="L1636" s="4"/>
      <c r="M1636" s="4"/>
      <c r="N1636" s="10" t="str">
        <f>IF(C1636="","",
SUMIFS(
sales!$I:$I,
sales!$C:$C,$C1636,
sales!$E:$E,$E1636,
sales!$H:$H,"&gt;="&amp;$F1636,
sales!$H:$H,"&lt;="&amp;$G1636
))</f>
        <v/>
      </c>
      <c r="O1636" s="10" t="str">
        <f t="shared" si="270"/>
        <v/>
      </c>
      <c r="P1636" s="11" t="str">
        <f t="shared" si="271"/>
        <v/>
      </c>
      <c r="Q1636" s="12" t="str">
        <f t="shared" ca="1" si="272"/>
        <v/>
      </c>
      <c r="R1636" s="100"/>
      <c r="S1636" s="14"/>
      <c r="T1636" s="15" t="str">
        <f t="shared" ca="1" si="273"/>
        <v/>
      </c>
      <c r="U1636" s="15" t="str">
        <f t="shared" ca="1" si="274"/>
        <v/>
      </c>
      <c r="V1636" s="16"/>
      <c r="W1636" s="17" t="str">
        <f t="shared" ca="1" si="275"/>
        <v/>
      </c>
      <c r="X1636" s="18" t="str">
        <f t="shared" ca="1" si="276"/>
        <v/>
      </c>
    </row>
    <row r="1637" spans="1:24" x14ac:dyDescent="0.35">
      <c r="A1637" s="3">
        <v>1633</v>
      </c>
      <c r="B1637" s="4"/>
      <c r="C1637" s="4"/>
      <c r="D1637" s="5" t="str">
        <f t="shared" si="267"/>
        <v/>
      </c>
      <c r="E1637" s="4"/>
      <c r="F1637" s="6"/>
      <c r="G1637" s="6"/>
      <c r="H1637" s="7" t="str">
        <f t="shared" ca="1" si="268"/>
        <v/>
      </c>
      <c r="I1637" s="8" t="str">
        <f t="shared" ca="1" si="269"/>
        <v/>
      </c>
      <c r="J1637" s="8" t="str">
        <f>IF(C1637="","",
COUNTIFS(
sales!$C:$C,$C1637,
sales!$E:$E,$E1637,
sales!$H:$H,"&gt;="&amp;$F1637,
sales!$H:$H,"&lt;="&amp;$G1637
))</f>
        <v/>
      </c>
      <c r="K1637" s="9" t="str">
        <f>IF(COUNTIFS(sales!C:C, C1637)=0,"",
_xlfn.MAXIFS(sales!H:H, sales!C:C, C1637))</f>
        <v/>
      </c>
      <c r="L1637" s="4"/>
      <c r="M1637" s="4"/>
      <c r="N1637" s="10" t="str">
        <f>IF(C1637="","",
SUMIFS(
sales!$I:$I,
sales!$C:$C,$C1637,
sales!$E:$E,$E1637,
sales!$H:$H,"&gt;="&amp;$F1637,
sales!$H:$H,"&lt;="&amp;$G1637
))</f>
        <v/>
      </c>
      <c r="O1637" s="10" t="str">
        <f t="shared" si="270"/>
        <v/>
      </c>
      <c r="P1637" s="11" t="str">
        <f t="shared" si="271"/>
        <v/>
      </c>
      <c r="Q1637" s="12" t="str">
        <f t="shared" ca="1" si="272"/>
        <v/>
      </c>
      <c r="R1637" s="100"/>
      <c r="S1637" s="14"/>
      <c r="T1637" s="15" t="str">
        <f t="shared" ca="1" si="273"/>
        <v/>
      </c>
      <c r="U1637" s="15" t="str">
        <f t="shared" ca="1" si="274"/>
        <v/>
      </c>
      <c r="V1637" s="16"/>
      <c r="W1637" s="17" t="str">
        <f t="shared" ca="1" si="275"/>
        <v/>
      </c>
      <c r="X1637" s="18" t="str">
        <f t="shared" ca="1" si="276"/>
        <v/>
      </c>
    </row>
    <row r="1638" spans="1:24" x14ac:dyDescent="0.35">
      <c r="A1638" s="3">
        <v>1634</v>
      </c>
      <c r="B1638" s="4"/>
      <c r="C1638" s="4"/>
      <c r="D1638" s="5" t="str">
        <f t="shared" si="267"/>
        <v/>
      </c>
      <c r="E1638" s="4"/>
      <c r="F1638" s="6"/>
      <c r="G1638" s="6"/>
      <c r="H1638" s="7" t="str">
        <f t="shared" ca="1" si="268"/>
        <v/>
      </c>
      <c r="I1638" s="8" t="str">
        <f t="shared" ca="1" si="269"/>
        <v/>
      </c>
      <c r="J1638" s="8" t="str">
        <f>IF(C1638="","",
COUNTIFS(
sales!$C:$C,$C1638,
sales!$E:$E,$E1638,
sales!$H:$H,"&gt;="&amp;$F1638,
sales!$H:$H,"&lt;="&amp;$G1638
))</f>
        <v/>
      </c>
      <c r="K1638" s="9" t="str">
        <f>IF(COUNTIFS(sales!C:C, C1638)=0,"",
_xlfn.MAXIFS(sales!H:H, sales!C:C, C1638))</f>
        <v/>
      </c>
      <c r="L1638" s="4"/>
      <c r="M1638" s="4"/>
      <c r="N1638" s="10" t="str">
        <f>IF(C1638="","",
SUMIFS(
sales!$I:$I,
sales!$C:$C,$C1638,
sales!$E:$E,$E1638,
sales!$H:$H,"&gt;="&amp;$F1638,
sales!$H:$H,"&lt;="&amp;$G1638
))</f>
        <v/>
      </c>
      <c r="O1638" s="10" t="str">
        <f t="shared" si="270"/>
        <v/>
      </c>
      <c r="P1638" s="11" t="str">
        <f t="shared" si="271"/>
        <v/>
      </c>
      <c r="Q1638" s="12" t="str">
        <f t="shared" ca="1" si="272"/>
        <v/>
      </c>
      <c r="R1638" s="100"/>
      <c r="S1638" s="14"/>
      <c r="T1638" s="15" t="str">
        <f t="shared" ca="1" si="273"/>
        <v/>
      </c>
      <c r="U1638" s="15" t="str">
        <f t="shared" ca="1" si="274"/>
        <v/>
      </c>
      <c r="V1638" s="16"/>
      <c r="W1638" s="17" t="str">
        <f t="shared" ca="1" si="275"/>
        <v/>
      </c>
      <c r="X1638" s="18" t="str">
        <f t="shared" ca="1" si="276"/>
        <v/>
      </c>
    </row>
    <row r="1639" spans="1:24" x14ac:dyDescent="0.35">
      <c r="A1639" s="3">
        <v>1635</v>
      </c>
      <c r="B1639" s="4"/>
      <c r="C1639" s="4"/>
      <c r="D1639" s="5" t="str">
        <f t="shared" si="267"/>
        <v/>
      </c>
      <c r="E1639" s="4"/>
      <c r="F1639" s="6"/>
      <c r="G1639" s="6"/>
      <c r="H1639" s="7" t="str">
        <f t="shared" ca="1" si="268"/>
        <v/>
      </c>
      <c r="I1639" s="8" t="str">
        <f t="shared" ca="1" si="269"/>
        <v/>
      </c>
      <c r="J1639" s="8" t="str">
        <f>IF(C1639="","",
COUNTIFS(
sales!$C:$C,$C1639,
sales!$E:$E,$E1639,
sales!$H:$H,"&gt;="&amp;$F1639,
sales!$H:$H,"&lt;="&amp;$G1639
))</f>
        <v/>
      </c>
      <c r="K1639" s="9" t="str">
        <f>IF(COUNTIFS(sales!C:C, C1639)=0,"",
_xlfn.MAXIFS(sales!H:H, sales!C:C, C1639))</f>
        <v/>
      </c>
      <c r="L1639" s="4"/>
      <c r="M1639" s="4"/>
      <c r="N1639" s="10" t="str">
        <f>IF(C1639="","",
SUMIFS(
sales!$I:$I,
sales!$C:$C,$C1639,
sales!$E:$E,$E1639,
sales!$H:$H,"&gt;="&amp;$F1639,
sales!$H:$H,"&lt;="&amp;$G1639
))</f>
        <v/>
      </c>
      <c r="O1639" s="10" t="str">
        <f t="shared" si="270"/>
        <v/>
      </c>
      <c r="P1639" s="11" t="str">
        <f t="shared" si="271"/>
        <v/>
      </c>
      <c r="Q1639" s="12" t="str">
        <f t="shared" ca="1" si="272"/>
        <v/>
      </c>
      <c r="R1639" s="100"/>
      <c r="S1639" s="14"/>
      <c r="T1639" s="15" t="str">
        <f t="shared" ca="1" si="273"/>
        <v/>
      </c>
      <c r="U1639" s="15" t="str">
        <f t="shared" ca="1" si="274"/>
        <v/>
      </c>
      <c r="V1639" s="16"/>
      <c r="W1639" s="17" t="str">
        <f t="shared" ca="1" si="275"/>
        <v/>
      </c>
      <c r="X1639" s="18" t="str">
        <f t="shared" ca="1" si="276"/>
        <v/>
      </c>
    </row>
    <row r="1640" spans="1:24" x14ac:dyDescent="0.35">
      <c r="A1640" s="3">
        <v>1636</v>
      </c>
      <c r="B1640" s="4"/>
      <c r="C1640" s="4"/>
      <c r="D1640" s="5" t="str">
        <f t="shared" si="267"/>
        <v/>
      </c>
      <c r="E1640" s="4"/>
      <c r="F1640" s="6"/>
      <c r="G1640" s="6"/>
      <c r="H1640" s="7" t="str">
        <f t="shared" ca="1" si="268"/>
        <v/>
      </c>
      <c r="I1640" s="8" t="str">
        <f t="shared" ca="1" si="269"/>
        <v/>
      </c>
      <c r="J1640" s="8" t="str">
        <f>IF(C1640="","",
COUNTIFS(
sales!$C:$C,$C1640,
sales!$E:$E,$E1640,
sales!$H:$H,"&gt;="&amp;$F1640,
sales!$H:$H,"&lt;="&amp;$G1640
))</f>
        <v/>
      </c>
      <c r="K1640" s="9" t="str">
        <f>IF(COUNTIFS(sales!C:C, C1640)=0,"",
_xlfn.MAXIFS(sales!H:H, sales!C:C, C1640))</f>
        <v/>
      </c>
      <c r="L1640" s="4"/>
      <c r="M1640" s="4"/>
      <c r="N1640" s="10" t="str">
        <f>IF(C1640="","",
SUMIFS(
sales!$I:$I,
sales!$C:$C,$C1640,
sales!$E:$E,$E1640,
sales!$H:$H,"&gt;="&amp;$F1640,
sales!$H:$H,"&lt;="&amp;$G1640
))</f>
        <v/>
      </c>
      <c r="O1640" s="10" t="str">
        <f t="shared" si="270"/>
        <v/>
      </c>
      <c r="P1640" s="11" t="str">
        <f t="shared" si="271"/>
        <v/>
      </c>
      <c r="Q1640" s="12" t="str">
        <f t="shared" ca="1" si="272"/>
        <v/>
      </c>
      <c r="R1640" s="100"/>
      <c r="S1640" s="14"/>
      <c r="T1640" s="15" t="str">
        <f t="shared" ca="1" si="273"/>
        <v/>
      </c>
      <c r="U1640" s="15" t="str">
        <f t="shared" ca="1" si="274"/>
        <v/>
      </c>
      <c r="V1640" s="16"/>
      <c r="W1640" s="17" t="str">
        <f t="shared" ca="1" si="275"/>
        <v/>
      </c>
      <c r="X1640" s="18" t="str">
        <f t="shared" ca="1" si="276"/>
        <v/>
      </c>
    </row>
    <row r="1641" spans="1:24" x14ac:dyDescent="0.35">
      <c r="A1641" s="3">
        <v>1637</v>
      </c>
      <c r="B1641" s="4"/>
      <c r="C1641" s="4"/>
      <c r="D1641" s="5" t="str">
        <f t="shared" ref="D1641:D1704" si="277">IF(E1641="ISNR20","Natural Rubber-TSNR (ISNR-20)","")</f>
        <v/>
      </c>
      <c r="E1641" s="4"/>
      <c r="F1641" s="6"/>
      <c r="G1641" s="6"/>
      <c r="H1641" s="7" t="str">
        <f t="shared" ref="H1641:H1704" ca="1" si="278">IF(G1641="","",G1641-TODAY())</f>
        <v/>
      </c>
      <c r="I1641" s="8" t="str">
        <f t="shared" ref="I1641:I1704" ca="1" si="279">IF(G1641="","",
IF(G1641&lt;TODAY(),
IF(O1641&gt;0,"Violated","Completed"),
IF(H1641&lt;=7,"Expiring Soon",
"Active")))</f>
        <v/>
      </c>
      <c r="J1641" s="8" t="str">
        <f>IF(C1641="","",
COUNTIFS(
sales!$C:$C,$C1641,
sales!$E:$E,$E1641,
sales!$H:$H,"&gt;="&amp;$F1641,
sales!$H:$H,"&lt;="&amp;$G1641
))</f>
        <v/>
      </c>
      <c r="K1641" s="9" t="str">
        <f>IF(COUNTIFS(sales!C:C, C1641)=0,"",
_xlfn.MAXIFS(sales!H:H, sales!C:C, C1641))</f>
        <v/>
      </c>
      <c r="L1641" s="4"/>
      <c r="M1641" s="4"/>
      <c r="N1641" s="10" t="str">
        <f>IF(C1641="","",
SUMIFS(
sales!$I:$I,
sales!$C:$C,$C1641,
sales!$E:$E,$E1641,
sales!$H:$H,"&gt;="&amp;$F1641,
sales!$H:$H,"&lt;="&amp;$G1641
))</f>
        <v/>
      </c>
      <c r="O1641" s="10" t="str">
        <f t="shared" ref="O1641:O1704" si="280">IF(M1641="","",M1641-N1641)</f>
        <v/>
      </c>
      <c r="P1641" s="11" t="str">
        <f t="shared" ref="P1641:P1704" si="281">IF(M1641=0,"",N1641/M1641)</f>
        <v/>
      </c>
      <c r="Q1641" s="12" t="str">
        <f t="shared" ref="Q1641:Q1704" ca="1" si="282">IF(OR(G1641="",O1641=""),"",
IF(AND(G1641&lt;TODAY(),O1641&gt;0),"YES","NO"))</f>
        <v/>
      </c>
      <c r="R1641" s="100"/>
      <c r="S1641" s="14"/>
      <c r="T1641" s="15" t="str">
        <f t="shared" ref="T1641:T1704" ca="1" si="283">IF(Q1641="YES", IF(R1641="Company",L1641*(1+S1641),IF(R1641="Vendor",L1641*(1-S1641),"")),"")</f>
        <v/>
      </c>
      <c r="U1641" s="15" t="str">
        <f t="shared" ref="U1641:U1704" ca="1" si="284">IF(Q1641="YES",O1641*T1641,"")</f>
        <v/>
      </c>
      <c r="V1641" s="16"/>
      <c r="W1641" s="17" t="str">
        <f t="shared" ref="W1641:W1704" ca="1" si="285">IF(Q1641="YES",G1641+V1641,"")</f>
        <v/>
      </c>
      <c r="X1641" s="18" t="str">
        <f t="shared" ref="X1641:X1704" ca="1" si="286">IF(Q1641="YES",IF(TODAY()&gt;W1641,"OVERDUE","WITHIN TIME"),"")</f>
        <v/>
      </c>
    </row>
    <row r="1642" spans="1:24" x14ac:dyDescent="0.35">
      <c r="A1642" s="3">
        <v>1638</v>
      </c>
      <c r="B1642" s="4"/>
      <c r="C1642" s="4"/>
      <c r="D1642" s="5" t="str">
        <f t="shared" si="277"/>
        <v/>
      </c>
      <c r="E1642" s="4"/>
      <c r="F1642" s="6"/>
      <c r="G1642" s="6"/>
      <c r="H1642" s="7" t="str">
        <f t="shared" ca="1" si="278"/>
        <v/>
      </c>
      <c r="I1642" s="8" t="str">
        <f t="shared" ca="1" si="279"/>
        <v/>
      </c>
      <c r="J1642" s="8" t="str">
        <f>IF(C1642="","",
COUNTIFS(
sales!$C:$C,$C1642,
sales!$E:$E,$E1642,
sales!$H:$H,"&gt;="&amp;$F1642,
sales!$H:$H,"&lt;="&amp;$G1642
))</f>
        <v/>
      </c>
      <c r="K1642" s="9" t="str">
        <f>IF(COUNTIFS(sales!C:C, C1642)=0,"",
_xlfn.MAXIFS(sales!H:H, sales!C:C, C1642))</f>
        <v/>
      </c>
      <c r="L1642" s="4"/>
      <c r="M1642" s="4"/>
      <c r="N1642" s="10" t="str">
        <f>IF(C1642="","",
SUMIFS(
sales!$I:$I,
sales!$C:$C,$C1642,
sales!$E:$E,$E1642,
sales!$H:$H,"&gt;="&amp;$F1642,
sales!$H:$H,"&lt;="&amp;$G1642
))</f>
        <v/>
      </c>
      <c r="O1642" s="10" t="str">
        <f t="shared" si="280"/>
        <v/>
      </c>
      <c r="P1642" s="11" t="str">
        <f t="shared" si="281"/>
        <v/>
      </c>
      <c r="Q1642" s="12" t="str">
        <f t="shared" ca="1" si="282"/>
        <v/>
      </c>
      <c r="R1642" s="100"/>
      <c r="S1642" s="14"/>
      <c r="T1642" s="15" t="str">
        <f t="shared" ca="1" si="283"/>
        <v/>
      </c>
      <c r="U1642" s="15" t="str">
        <f t="shared" ca="1" si="284"/>
        <v/>
      </c>
      <c r="V1642" s="16"/>
      <c r="W1642" s="17" t="str">
        <f t="shared" ca="1" si="285"/>
        <v/>
      </c>
      <c r="X1642" s="18" t="str">
        <f t="shared" ca="1" si="286"/>
        <v/>
      </c>
    </row>
    <row r="1643" spans="1:24" x14ac:dyDescent="0.35">
      <c r="A1643" s="3">
        <v>1639</v>
      </c>
      <c r="B1643" s="4"/>
      <c r="C1643" s="4"/>
      <c r="D1643" s="5" t="str">
        <f t="shared" si="277"/>
        <v/>
      </c>
      <c r="E1643" s="4"/>
      <c r="F1643" s="6"/>
      <c r="G1643" s="6"/>
      <c r="H1643" s="7" t="str">
        <f t="shared" ca="1" si="278"/>
        <v/>
      </c>
      <c r="I1643" s="8" t="str">
        <f t="shared" ca="1" si="279"/>
        <v/>
      </c>
      <c r="J1643" s="8" t="str">
        <f>IF(C1643="","",
COUNTIFS(
sales!$C:$C,$C1643,
sales!$E:$E,$E1643,
sales!$H:$H,"&gt;="&amp;$F1643,
sales!$H:$H,"&lt;="&amp;$G1643
))</f>
        <v/>
      </c>
      <c r="K1643" s="9" t="str">
        <f>IF(COUNTIFS(sales!C:C, C1643)=0,"",
_xlfn.MAXIFS(sales!H:H, sales!C:C, C1643))</f>
        <v/>
      </c>
      <c r="L1643" s="4"/>
      <c r="M1643" s="4"/>
      <c r="N1643" s="10" t="str">
        <f>IF(C1643="","",
SUMIFS(
sales!$I:$I,
sales!$C:$C,$C1643,
sales!$E:$E,$E1643,
sales!$H:$H,"&gt;="&amp;$F1643,
sales!$H:$H,"&lt;="&amp;$G1643
))</f>
        <v/>
      </c>
      <c r="O1643" s="10" t="str">
        <f t="shared" si="280"/>
        <v/>
      </c>
      <c r="P1643" s="11" t="str">
        <f t="shared" si="281"/>
        <v/>
      </c>
      <c r="Q1643" s="12" t="str">
        <f t="shared" ca="1" si="282"/>
        <v/>
      </c>
      <c r="R1643" s="100"/>
      <c r="S1643" s="14"/>
      <c r="T1643" s="15" t="str">
        <f t="shared" ca="1" si="283"/>
        <v/>
      </c>
      <c r="U1643" s="15" t="str">
        <f t="shared" ca="1" si="284"/>
        <v/>
      </c>
      <c r="V1643" s="16"/>
      <c r="W1643" s="17" t="str">
        <f t="shared" ca="1" si="285"/>
        <v/>
      </c>
      <c r="X1643" s="18" t="str">
        <f t="shared" ca="1" si="286"/>
        <v/>
      </c>
    </row>
    <row r="1644" spans="1:24" x14ac:dyDescent="0.35">
      <c r="A1644" s="3">
        <v>1640</v>
      </c>
      <c r="B1644" s="4"/>
      <c r="C1644" s="4"/>
      <c r="D1644" s="5" t="str">
        <f t="shared" si="277"/>
        <v/>
      </c>
      <c r="E1644" s="4"/>
      <c r="F1644" s="6"/>
      <c r="G1644" s="6"/>
      <c r="H1644" s="7" t="str">
        <f t="shared" ca="1" si="278"/>
        <v/>
      </c>
      <c r="I1644" s="8" t="str">
        <f t="shared" ca="1" si="279"/>
        <v/>
      </c>
      <c r="J1644" s="8" t="str">
        <f>IF(C1644="","",
COUNTIFS(
sales!$C:$C,$C1644,
sales!$E:$E,$E1644,
sales!$H:$H,"&gt;="&amp;$F1644,
sales!$H:$H,"&lt;="&amp;$G1644
))</f>
        <v/>
      </c>
      <c r="K1644" s="9" t="str">
        <f>IF(COUNTIFS(sales!C:C, C1644)=0,"",
_xlfn.MAXIFS(sales!H:H, sales!C:C, C1644))</f>
        <v/>
      </c>
      <c r="L1644" s="4"/>
      <c r="M1644" s="4"/>
      <c r="N1644" s="10" t="str">
        <f>IF(C1644="","",
SUMIFS(
sales!$I:$I,
sales!$C:$C,$C1644,
sales!$E:$E,$E1644,
sales!$H:$H,"&gt;="&amp;$F1644,
sales!$H:$H,"&lt;="&amp;$G1644
))</f>
        <v/>
      </c>
      <c r="O1644" s="10" t="str">
        <f t="shared" si="280"/>
        <v/>
      </c>
      <c r="P1644" s="11" t="str">
        <f t="shared" si="281"/>
        <v/>
      </c>
      <c r="Q1644" s="12" t="str">
        <f t="shared" ca="1" si="282"/>
        <v/>
      </c>
      <c r="R1644" s="100"/>
      <c r="S1644" s="14"/>
      <c r="T1644" s="15" t="str">
        <f t="shared" ca="1" si="283"/>
        <v/>
      </c>
      <c r="U1644" s="15" t="str">
        <f t="shared" ca="1" si="284"/>
        <v/>
      </c>
      <c r="V1644" s="16"/>
      <c r="W1644" s="17" t="str">
        <f t="shared" ca="1" si="285"/>
        <v/>
      </c>
      <c r="X1644" s="18" t="str">
        <f t="shared" ca="1" si="286"/>
        <v/>
      </c>
    </row>
    <row r="1645" spans="1:24" x14ac:dyDescent="0.35">
      <c r="A1645" s="3">
        <v>1641</v>
      </c>
      <c r="B1645" s="4"/>
      <c r="C1645" s="4"/>
      <c r="D1645" s="5" t="str">
        <f t="shared" si="277"/>
        <v/>
      </c>
      <c r="E1645" s="4"/>
      <c r="F1645" s="6"/>
      <c r="G1645" s="6"/>
      <c r="H1645" s="7" t="str">
        <f t="shared" ca="1" si="278"/>
        <v/>
      </c>
      <c r="I1645" s="8" t="str">
        <f t="shared" ca="1" si="279"/>
        <v/>
      </c>
      <c r="J1645" s="8" t="str">
        <f>IF(C1645="","",
COUNTIFS(
sales!$C:$C,$C1645,
sales!$E:$E,$E1645,
sales!$H:$H,"&gt;="&amp;$F1645,
sales!$H:$H,"&lt;="&amp;$G1645
))</f>
        <v/>
      </c>
      <c r="K1645" s="9" t="str">
        <f>IF(COUNTIFS(sales!C:C, C1645)=0,"",
_xlfn.MAXIFS(sales!H:H, sales!C:C, C1645))</f>
        <v/>
      </c>
      <c r="L1645" s="4"/>
      <c r="M1645" s="4"/>
      <c r="N1645" s="10" t="str">
        <f>IF(C1645="","",
SUMIFS(
sales!$I:$I,
sales!$C:$C,$C1645,
sales!$E:$E,$E1645,
sales!$H:$H,"&gt;="&amp;$F1645,
sales!$H:$H,"&lt;="&amp;$G1645
))</f>
        <v/>
      </c>
      <c r="O1645" s="10" t="str">
        <f t="shared" si="280"/>
        <v/>
      </c>
      <c r="P1645" s="11" t="str">
        <f t="shared" si="281"/>
        <v/>
      </c>
      <c r="Q1645" s="12" t="str">
        <f t="shared" ca="1" si="282"/>
        <v/>
      </c>
      <c r="R1645" s="100"/>
      <c r="S1645" s="14"/>
      <c r="T1645" s="15" t="str">
        <f t="shared" ca="1" si="283"/>
        <v/>
      </c>
      <c r="U1645" s="15" t="str">
        <f t="shared" ca="1" si="284"/>
        <v/>
      </c>
      <c r="V1645" s="16"/>
      <c r="W1645" s="17" t="str">
        <f t="shared" ca="1" si="285"/>
        <v/>
      </c>
      <c r="X1645" s="18" t="str">
        <f t="shared" ca="1" si="286"/>
        <v/>
      </c>
    </row>
    <row r="1646" spans="1:24" x14ac:dyDescent="0.35">
      <c r="A1646" s="3">
        <v>1642</v>
      </c>
      <c r="B1646" s="4"/>
      <c r="C1646" s="4"/>
      <c r="D1646" s="5" t="str">
        <f t="shared" si="277"/>
        <v/>
      </c>
      <c r="E1646" s="4"/>
      <c r="F1646" s="6"/>
      <c r="G1646" s="6"/>
      <c r="H1646" s="7" t="str">
        <f t="shared" ca="1" si="278"/>
        <v/>
      </c>
      <c r="I1646" s="8" t="str">
        <f t="shared" ca="1" si="279"/>
        <v/>
      </c>
      <c r="J1646" s="8" t="str">
        <f>IF(C1646="","",
COUNTIFS(
sales!$C:$C,$C1646,
sales!$E:$E,$E1646,
sales!$H:$H,"&gt;="&amp;$F1646,
sales!$H:$H,"&lt;="&amp;$G1646
))</f>
        <v/>
      </c>
      <c r="K1646" s="9" t="str">
        <f>IF(COUNTIFS(sales!C:C, C1646)=0,"",
_xlfn.MAXIFS(sales!H:H, sales!C:C, C1646))</f>
        <v/>
      </c>
      <c r="L1646" s="4"/>
      <c r="M1646" s="4"/>
      <c r="N1646" s="10" t="str">
        <f>IF(C1646="","",
SUMIFS(
sales!$I:$I,
sales!$C:$C,$C1646,
sales!$E:$E,$E1646,
sales!$H:$H,"&gt;="&amp;$F1646,
sales!$H:$H,"&lt;="&amp;$G1646
))</f>
        <v/>
      </c>
      <c r="O1646" s="10" t="str">
        <f t="shared" si="280"/>
        <v/>
      </c>
      <c r="P1646" s="11" t="str">
        <f t="shared" si="281"/>
        <v/>
      </c>
      <c r="Q1646" s="12" t="str">
        <f t="shared" ca="1" si="282"/>
        <v/>
      </c>
      <c r="R1646" s="100"/>
      <c r="S1646" s="14"/>
      <c r="T1646" s="15" t="str">
        <f t="shared" ca="1" si="283"/>
        <v/>
      </c>
      <c r="U1646" s="15" t="str">
        <f t="shared" ca="1" si="284"/>
        <v/>
      </c>
      <c r="V1646" s="16"/>
      <c r="W1646" s="17" t="str">
        <f t="shared" ca="1" si="285"/>
        <v/>
      </c>
      <c r="X1646" s="18" t="str">
        <f t="shared" ca="1" si="286"/>
        <v/>
      </c>
    </row>
    <row r="1647" spans="1:24" x14ac:dyDescent="0.35">
      <c r="A1647" s="3">
        <v>1643</v>
      </c>
      <c r="B1647" s="4"/>
      <c r="C1647" s="4"/>
      <c r="D1647" s="5" t="str">
        <f t="shared" si="277"/>
        <v/>
      </c>
      <c r="E1647" s="4"/>
      <c r="F1647" s="6"/>
      <c r="G1647" s="6"/>
      <c r="H1647" s="7" t="str">
        <f t="shared" ca="1" si="278"/>
        <v/>
      </c>
      <c r="I1647" s="8" t="str">
        <f t="shared" ca="1" si="279"/>
        <v/>
      </c>
      <c r="J1647" s="8" t="str">
        <f>IF(C1647="","",
COUNTIFS(
sales!$C:$C,$C1647,
sales!$E:$E,$E1647,
sales!$H:$H,"&gt;="&amp;$F1647,
sales!$H:$H,"&lt;="&amp;$G1647
))</f>
        <v/>
      </c>
      <c r="K1647" s="9" t="str">
        <f>IF(COUNTIFS(sales!C:C, C1647)=0,"",
_xlfn.MAXIFS(sales!H:H, sales!C:C, C1647))</f>
        <v/>
      </c>
      <c r="L1647" s="4"/>
      <c r="M1647" s="4"/>
      <c r="N1647" s="10" t="str">
        <f>IF(C1647="","",
SUMIFS(
sales!$I:$I,
sales!$C:$C,$C1647,
sales!$E:$E,$E1647,
sales!$H:$H,"&gt;="&amp;$F1647,
sales!$H:$H,"&lt;="&amp;$G1647
))</f>
        <v/>
      </c>
      <c r="O1647" s="10" t="str">
        <f t="shared" si="280"/>
        <v/>
      </c>
      <c r="P1647" s="11" t="str">
        <f t="shared" si="281"/>
        <v/>
      </c>
      <c r="Q1647" s="12" t="str">
        <f t="shared" ca="1" si="282"/>
        <v/>
      </c>
      <c r="R1647" s="100"/>
      <c r="S1647" s="14"/>
      <c r="T1647" s="15" t="str">
        <f t="shared" ca="1" si="283"/>
        <v/>
      </c>
      <c r="U1647" s="15" t="str">
        <f t="shared" ca="1" si="284"/>
        <v/>
      </c>
      <c r="V1647" s="16"/>
      <c r="W1647" s="17" t="str">
        <f t="shared" ca="1" si="285"/>
        <v/>
      </c>
      <c r="X1647" s="18" t="str">
        <f t="shared" ca="1" si="286"/>
        <v/>
      </c>
    </row>
    <row r="1648" spans="1:24" x14ac:dyDescent="0.35">
      <c r="A1648" s="3">
        <v>1644</v>
      </c>
      <c r="B1648" s="4"/>
      <c r="C1648" s="4"/>
      <c r="D1648" s="5" t="str">
        <f t="shared" si="277"/>
        <v/>
      </c>
      <c r="E1648" s="4"/>
      <c r="F1648" s="6"/>
      <c r="G1648" s="6"/>
      <c r="H1648" s="7" t="str">
        <f t="shared" ca="1" si="278"/>
        <v/>
      </c>
      <c r="I1648" s="8" t="str">
        <f t="shared" ca="1" si="279"/>
        <v/>
      </c>
      <c r="J1648" s="8" t="str">
        <f>IF(C1648="","",
COUNTIFS(
sales!$C:$C,$C1648,
sales!$E:$E,$E1648,
sales!$H:$H,"&gt;="&amp;$F1648,
sales!$H:$H,"&lt;="&amp;$G1648
))</f>
        <v/>
      </c>
      <c r="K1648" s="9" t="str">
        <f>IF(COUNTIFS(sales!C:C, C1648)=0,"",
_xlfn.MAXIFS(sales!H:H, sales!C:C, C1648))</f>
        <v/>
      </c>
      <c r="L1648" s="4"/>
      <c r="M1648" s="4"/>
      <c r="N1648" s="10" t="str">
        <f>IF(C1648="","",
SUMIFS(
sales!$I:$I,
sales!$C:$C,$C1648,
sales!$E:$E,$E1648,
sales!$H:$H,"&gt;="&amp;$F1648,
sales!$H:$H,"&lt;="&amp;$G1648
))</f>
        <v/>
      </c>
      <c r="O1648" s="10" t="str">
        <f t="shared" si="280"/>
        <v/>
      </c>
      <c r="P1648" s="11" t="str">
        <f t="shared" si="281"/>
        <v/>
      </c>
      <c r="Q1648" s="12" t="str">
        <f t="shared" ca="1" si="282"/>
        <v/>
      </c>
      <c r="R1648" s="100"/>
      <c r="S1648" s="14"/>
      <c r="T1648" s="15" t="str">
        <f t="shared" ca="1" si="283"/>
        <v/>
      </c>
      <c r="U1648" s="15" t="str">
        <f t="shared" ca="1" si="284"/>
        <v/>
      </c>
      <c r="V1648" s="16"/>
      <c r="W1648" s="17" t="str">
        <f t="shared" ca="1" si="285"/>
        <v/>
      </c>
      <c r="X1648" s="18" t="str">
        <f t="shared" ca="1" si="286"/>
        <v/>
      </c>
    </row>
    <row r="1649" spans="1:24" x14ac:dyDescent="0.35">
      <c r="A1649" s="3">
        <v>1645</v>
      </c>
      <c r="B1649" s="4"/>
      <c r="C1649" s="4"/>
      <c r="D1649" s="5" t="str">
        <f t="shared" si="277"/>
        <v/>
      </c>
      <c r="E1649" s="4"/>
      <c r="F1649" s="6"/>
      <c r="G1649" s="6"/>
      <c r="H1649" s="7" t="str">
        <f t="shared" ca="1" si="278"/>
        <v/>
      </c>
      <c r="I1649" s="8" t="str">
        <f t="shared" ca="1" si="279"/>
        <v/>
      </c>
      <c r="J1649" s="8" t="str">
        <f>IF(C1649="","",
COUNTIFS(
sales!$C:$C,$C1649,
sales!$E:$E,$E1649,
sales!$H:$H,"&gt;="&amp;$F1649,
sales!$H:$H,"&lt;="&amp;$G1649
))</f>
        <v/>
      </c>
      <c r="K1649" s="9" t="str">
        <f>IF(COUNTIFS(sales!C:C, C1649)=0,"",
_xlfn.MAXIFS(sales!H:H, sales!C:C, C1649))</f>
        <v/>
      </c>
      <c r="L1649" s="4"/>
      <c r="M1649" s="4"/>
      <c r="N1649" s="10" t="str">
        <f>IF(C1649="","",
SUMIFS(
sales!$I:$I,
sales!$C:$C,$C1649,
sales!$E:$E,$E1649,
sales!$H:$H,"&gt;="&amp;$F1649,
sales!$H:$H,"&lt;="&amp;$G1649
))</f>
        <v/>
      </c>
      <c r="O1649" s="10" t="str">
        <f t="shared" si="280"/>
        <v/>
      </c>
      <c r="P1649" s="11" t="str">
        <f t="shared" si="281"/>
        <v/>
      </c>
      <c r="Q1649" s="12" t="str">
        <f t="shared" ca="1" si="282"/>
        <v/>
      </c>
      <c r="R1649" s="100"/>
      <c r="S1649" s="14"/>
      <c r="T1649" s="15" t="str">
        <f t="shared" ca="1" si="283"/>
        <v/>
      </c>
      <c r="U1649" s="15" t="str">
        <f t="shared" ca="1" si="284"/>
        <v/>
      </c>
      <c r="V1649" s="16"/>
      <c r="W1649" s="17" t="str">
        <f t="shared" ca="1" si="285"/>
        <v/>
      </c>
      <c r="X1649" s="18" t="str">
        <f t="shared" ca="1" si="286"/>
        <v/>
      </c>
    </row>
    <row r="1650" spans="1:24" x14ac:dyDescent="0.35">
      <c r="A1650" s="3">
        <v>1646</v>
      </c>
      <c r="B1650" s="4"/>
      <c r="C1650" s="4"/>
      <c r="D1650" s="5" t="str">
        <f t="shared" si="277"/>
        <v/>
      </c>
      <c r="E1650" s="4"/>
      <c r="F1650" s="6"/>
      <c r="G1650" s="6"/>
      <c r="H1650" s="7" t="str">
        <f t="shared" ca="1" si="278"/>
        <v/>
      </c>
      <c r="I1650" s="8" t="str">
        <f t="shared" ca="1" si="279"/>
        <v/>
      </c>
      <c r="J1650" s="8" t="str">
        <f>IF(C1650="","",
COUNTIFS(
sales!$C:$C,$C1650,
sales!$E:$E,$E1650,
sales!$H:$H,"&gt;="&amp;$F1650,
sales!$H:$H,"&lt;="&amp;$G1650
))</f>
        <v/>
      </c>
      <c r="K1650" s="9" t="str">
        <f>IF(COUNTIFS(sales!C:C, C1650)=0,"",
_xlfn.MAXIFS(sales!H:H, sales!C:C, C1650))</f>
        <v/>
      </c>
      <c r="L1650" s="4"/>
      <c r="M1650" s="4"/>
      <c r="N1650" s="10" t="str">
        <f>IF(C1650="","",
SUMIFS(
sales!$I:$I,
sales!$C:$C,$C1650,
sales!$E:$E,$E1650,
sales!$H:$H,"&gt;="&amp;$F1650,
sales!$H:$H,"&lt;="&amp;$G1650
))</f>
        <v/>
      </c>
      <c r="O1650" s="10" t="str">
        <f t="shared" si="280"/>
        <v/>
      </c>
      <c r="P1650" s="11" t="str">
        <f t="shared" si="281"/>
        <v/>
      </c>
      <c r="Q1650" s="12" t="str">
        <f t="shared" ca="1" si="282"/>
        <v/>
      </c>
      <c r="R1650" s="100"/>
      <c r="S1650" s="14"/>
      <c r="T1650" s="15" t="str">
        <f t="shared" ca="1" si="283"/>
        <v/>
      </c>
      <c r="U1650" s="15" t="str">
        <f t="shared" ca="1" si="284"/>
        <v/>
      </c>
      <c r="V1650" s="16"/>
      <c r="W1650" s="17" t="str">
        <f t="shared" ca="1" si="285"/>
        <v/>
      </c>
      <c r="X1650" s="18" t="str">
        <f t="shared" ca="1" si="286"/>
        <v/>
      </c>
    </row>
    <row r="1651" spans="1:24" x14ac:dyDescent="0.35">
      <c r="A1651" s="3">
        <v>1647</v>
      </c>
      <c r="B1651" s="4"/>
      <c r="C1651" s="4"/>
      <c r="D1651" s="5" t="str">
        <f t="shared" si="277"/>
        <v/>
      </c>
      <c r="E1651" s="4"/>
      <c r="F1651" s="6"/>
      <c r="G1651" s="6"/>
      <c r="H1651" s="7" t="str">
        <f t="shared" ca="1" si="278"/>
        <v/>
      </c>
      <c r="I1651" s="8" t="str">
        <f t="shared" ca="1" si="279"/>
        <v/>
      </c>
      <c r="J1651" s="8" t="str">
        <f>IF(C1651="","",
COUNTIFS(
sales!$C:$C,$C1651,
sales!$E:$E,$E1651,
sales!$H:$H,"&gt;="&amp;$F1651,
sales!$H:$H,"&lt;="&amp;$G1651
))</f>
        <v/>
      </c>
      <c r="K1651" s="9" t="str">
        <f>IF(COUNTIFS(sales!C:C, C1651)=0,"",
_xlfn.MAXIFS(sales!H:H, sales!C:C, C1651))</f>
        <v/>
      </c>
      <c r="L1651" s="4"/>
      <c r="M1651" s="4"/>
      <c r="N1651" s="10" t="str">
        <f>IF(C1651="","",
SUMIFS(
sales!$I:$I,
sales!$C:$C,$C1651,
sales!$E:$E,$E1651,
sales!$H:$H,"&gt;="&amp;$F1651,
sales!$H:$H,"&lt;="&amp;$G1651
))</f>
        <v/>
      </c>
      <c r="O1651" s="10" t="str">
        <f t="shared" si="280"/>
        <v/>
      </c>
      <c r="P1651" s="11" t="str">
        <f t="shared" si="281"/>
        <v/>
      </c>
      <c r="Q1651" s="12" t="str">
        <f t="shared" ca="1" si="282"/>
        <v/>
      </c>
      <c r="R1651" s="100"/>
      <c r="S1651" s="14"/>
      <c r="T1651" s="15" t="str">
        <f t="shared" ca="1" si="283"/>
        <v/>
      </c>
      <c r="U1651" s="15" t="str">
        <f t="shared" ca="1" si="284"/>
        <v/>
      </c>
      <c r="V1651" s="16"/>
      <c r="W1651" s="17" t="str">
        <f t="shared" ca="1" si="285"/>
        <v/>
      </c>
      <c r="X1651" s="18" t="str">
        <f t="shared" ca="1" si="286"/>
        <v/>
      </c>
    </row>
    <row r="1652" spans="1:24" x14ac:dyDescent="0.35">
      <c r="A1652" s="3">
        <v>1648</v>
      </c>
      <c r="B1652" s="4"/>
      <c r="C1652" s="4"/>
      <c r="D1652" s="5" t="str">
        <f t="shared" si="277"/>
        <v/>
      </c>
      <c r="E1652" s="4"/>
      <c r="F1652" s="6"/>
      <c r="G1652" s="6"/>
      <c r="H1652" s="7" t="str">
        <f t="shared" ca="1" si="278"/>
        <v/>
      </c>
      <c r="I1652" s="8" t="str">
        <f t="shared" ca="1" si="279"/>
        <v/>
      </c>
      <c r="J1652" s="8" t="str">
        <f>IF(C1652="","",
COUNTIFS(
sales!$C:$C,$C1652,
sales!$E:$E,$E1652,
sales!$H:$H,"&gt;="&amp;$F1652,
sales!$H:$H,"&lt;="&amp;$G1652
))</f>
        <v/>
      </c>
      <c r="K1652" s="9" t="str">
        <f>IF(COUNTIFS(sales!C:C, C1652)=0,"",
_xlfn.MAXIFS(sales!H:H, sales!C:C, C1652))</f>
        <v/>
      </c>
      <c r="L1652" s="4"/>
      <c r="M1652" s="4"/>
      <c r="N1652" s="10" t="str">
        <f>IF(C1652="","",
SUMIFS(
sales!$I:$I,
sales!$C:$C,$C1652,
sales!$E:$E,$E1652,
sales!$H:$H,"&gt;="&amp;$F1652,
sales!$H:$H,"&lt;="&amp;$G1652
))</f>
        <v/>
      </c>
      <c r="O1652" s="10" t="str">
        <f t="shared" si="280"/>
        <v/>
      </c>
      <c r="P1652" s="11" t="str">
        <f t="shared" si="281"/>
        <v/>
      </c>
      <c r="Q1652" s="12" t="str">
        <f t="shared" ca="1" si="282"/>
        <v/>
      </c>
      <c r="R1652" s="100"/>
      <c r="S1652" s="14"/>
      <c r="T1652" s="15" t="str">
        <f t="shared" ca="1" si="283"/>
        <v/>
      </c>
      <c r="U1652" s="15" t="str">
        <f t="shared" ca="1" si="284"/>
        <v/>
      </c>
      <c r="V1652" s="16"/>
      <c r="W1652" s="17" t="str">
        <f t="shared" ca="1" si="285"/>
        <v/>
      </c>
      <c r="X1652" s="18" t="str">
        <f t="shared" ca="1" si="286"/>
        <v/>
      </c>
    </row>
    <row r="1653" spans="1:24" x14ac:dyDescent="0.35">
      <c r="A1653" s="3">
        <v>1649</v>
      </c>
      <c r="B1653" s="4"/>
      <c r="C1653" s="4"/>
      <c r="D1653" s="5" t="str">
        <f t="shared" si="277"/>
        <v/>
      </c>
      <c r="E1653" s="4"/>
      <c r="F1653" s="6"/>
      <c r="G1653" s="6"/>
      <c r="H1653" s="7" t="str">
        <f t="shared" ca="1" si="278"/>
        <v/>
      </c>
      <c r="I1653" s="8" t="str">
        <f t="shared" ca="1" si="279"/>
        <v/>
      </c>
      <c r="J1653" s="8" t="str">
        <f>IF(C1653="","",
COUNTIFS(
sales!$C:$C,$C1653,
sales!$E:$E,$E1653,
sales!$H:$H,"&gt;="&amp;$F1653,
sales!$H:$H,"&lt;="&amp;$G1653
))</f>
        <v/>
      </c>
      <c r="K1653" s="9" t="str">
        <f>IF(COUNTIFS(sales!C:C, C1653)=0,"",
_xlfn.MAXIFS(sales!H:H, sales!C:C, C1653))</f>
        <v/>
      </c>
      <c r="L1653" s="4"/>
      <c r="M1653" s="4"/>
      <c r="N1653" s="10" t="str">
        <f>IF(C1653="","",
SUMIFS(
sales!$I:$I,
sales!$C:$C,$C1653,
sales!$E:$E,$E1653,
sales!$H:$H,"&gt;="&amp;$F1653,
sales!$H:$H,"&lt;="&amp;$G1653
))</f>
        <v/>
      </c>
      <c r="O1653" s="10" t="str">
        <f t="shared" si="280"/>
        <v/>
      </c>
      <c r="P1653" s="11" t="str">
        <f t="shared" si="281"/>
        <v/>
      </c>
      <c r="Q1653" s="12" t="str">
        <f t="shared" ca="1" si="282"/>
        <v/>
      </c>
      <c r="R1653" s="100"/>
      <c r="S1653" s="14"/>
      <c r="T1653" s="15" t="str">
        <f t="shared" ca="1" si="283"/>
        <v/>
      </c>
      <c r="U1653" s="15" t="str">
        <f t="shared" ca="1" si="284"/>
        <v/>
      </c>
      <c r="V1653" s="16"/>
      <c r="W1653" s="17" t="str">
        <f t="shared" ca="1" si="285"/>
        <v/>
      </c>
      <c r="X1653" s="18" t="str">
        <f t="shared" ca="1" si="286"/>
        <v/>
      </c>
    </row>
    <row r="1654" spans="1:24" x14ac:dyDescent="0.35">
      <c r="A1654" s="3">
        <v>1650</v>
      </c>
      <c r="B1654" s="4"/>
      <c r="C1654" s="4"/>
      <c r="D1654" s="5" t="str">
        <f t="shared" si="277"/>
        <v/>
      </c>
      <c r="E1654" s="4"/>
      <c r="F1654" s="6"/>
      <c r="G1654" s="6"/>
      <c r="H1654" s="7" t="str">
        <f t="shared" ca="1" si="278"/>
        <v/>
      </c>
      <c r="I1654" s="8" t="str">
        <f t="shared" ca="1" si="279"/>
        <v/>
      </c>
      <c r="J1654" s="8" t="str">
        <f>IF(C1654="","",
COUNTIFS(
sales!$C:$C,$C1654,
sales!$E:$E,$E1654,
sales!$H:$H,"&gt;="&amp;$F1654,
sales!$H:$H,"&lt;="&amp;$G1654
))</f>
        <v/>
      </c>
      <c r="K1654" s="9" t="str">
        <f>IF(COUNTIFS(sales!C:C, C1654)=0,"",
_xlfn.MAXIFS(sales!H:H, sales!C:C, C1654))</f>
        <v/>
      </c>
      <c r="L1654" s="4"/>
      <c r="M1654" s="4"/>
      <c r="N1654" s="10" t="str">
        <f>IF(C1654="","",
SUMIFS(
sales!$I:$I,
sales!$C:$C,$C1654,
sales!$E:$E,$E1654,
sales!$H:$H,"&gt;="&amp;$F1654,
sales!$H:$H,"&lt;="&amp;$G1654
))</f>
        <v/>
      </c>
      <c r="O1654" s="10" t="str">
        <f t="shared" si="280"/>
        <v/>
      </c>
      <c r="P1654" s="11" t="str">
        <f t="shared" si="281"/>
        <v/>
      </c>
      <c r="Q1654" s="12" t="str">
        <f t="shared" ca="1" si="282"/>
        <v/>
      </c>
      <c r="R1654" s="100"/>
      <c r="S1654" s="14"/>
      <c r="T1654" s="15" t="str">
        <f t="shared" ca="1" si="283"/>
        <v/>
      </c>
      <c r="U1654" s="15" t="str">
        <f t="shared" ca="1" si="284"/>
        <v/>
      </c>
      <c r="V1654" s="16"/>
      <c r="W1654" s="17" t="str">
        <f t="shared" ca="1" si="285"/>
        <v/>
      </c>
      <c r="X1654" s="18" t="str">
        <f t="shared" ca="1" si="286"/>
        <v/>
      </c>
    </row>
    <row r="1655" spans="1:24" x14ac:dyDescent="0.35">
      <c r="A1655" s="3">
        <v>1651</v>
      </c>
      <c r="B1655" s="4"/>
      <c r="C1655" s="4"/>
      <c r="D1655" s="5" t="str">
        <f t="shared" si="277"/>
        <v/>
      </c>
      <c r="E1655" s="4"/>
      <c r="F1655" s="6"/>
      <c r="G1655" s="6"/>
      <c r="H1655" s="7" t="str">
        <f t="shared" ca="1" si="278"/>
        <v/>
      </c>
      <c r="I1655" s="8" t="str">
        <f t="shared" ca="1" si="279"/>
        <v/>
      </c>
      <c r="J1655" s="8" t="str">
        <f>IF(C1655="","",
COUNTIFS(
sales!$C:$C,$C1655,
sales!$E:$E,$E1655,
sales!$H:$H,"&gt;="&amp;$F1655,
sales!$H:$H,"&lt;="&amp;$G1655
))</f>
        <v/>
      </c>
      <c r="K1655" s="9" t="str">
        <f>IF(COUNTIFS(sales!C:C, C1655)=0,"",
_xlfn.MAXIFS(sales!H:H, sales!C:C, C1655))</f>
        <v/>
      </c>
      <c r="L1655" s="4"/>
      <c r="M1655" s="4"/>
      <c r="N1655" s="10" t="str">
        <f>IF(C1655="","",
SUMIFS(
sales!$I:$I,
sales!$C:$C,$C1655,
sales!$E:$E,$E1655,
sales!$H:$H,"&gt;="&amp;$F1655,
sales!$H:$H,"&lt;="&amp;$G1655
))</f>
        <v/>
      </c>
      <c r="O1655" s="10" t="str">
        <f t="shared" si="280"/>
        <v/>
      </c>
      <c r="P1655" s="11" t="str">
        <f t="shared" si="281"/>
        <v/>
      </c>
      <c r="Q1655" s="12" t="str">
        <f t="shared" ca="1" si="282"/>
        <v/>
      </c>
      <c r="R1655" s="100"/>
      <c r="S1655" s="14"/>
      <c r="T1655" s="15" t="str">
        <f t="shared" ca="1" si="283"/>
        <v/>
      </c>
      <c r="U1655" s="15" t="str">
        <f t="shared" ca="1" si="284"/>
        <v/>
      </c>
      <c r="V1655" s="16"/>
      <c r="W1655" s="17" t="str">
        <f t="shared" ca="1" si="285"/>
        <v/>
      </c>
      <c r="X1655" s="18" t="str">
        <f t="shared" ca="1" si="286"/>
        <v/>
      </c>
    </row>
    <row r="1656" spans="1:24" x14ac:dyDescent="0.35">
      <c r="A1656" s="3">
        <v>1652</v>
      </c>
      <c r="B1656" s="4"/>
      <c r="C1656" s="4"/>
      <c r="D1656" s="5" t="str">
        <f t="shared" si="277"/>
        <v/>
      </c>
      <c r="E1656" s="4"/>
      <c r="F1656" s="6"/>
      <c r="G1656" s="6"/>
      <c r="H1656" s="7" t="str">
        <f t="shared" ca="1" si="278"/>
        <v/>
      </c>
      <c r="I1656" s="8" t="str">
        <f t="shared" ca="1" si="279"/>
        <v/>
      </c>
      <c r="J1656" s="8" t="str">
        <f>IF(C1656="","",
COUNTIFS(
sales!$C:$C,$C1656,
sales!$E:$E,$E1656,
sales!$H:$H,"&gt;="&amp;$F1656,
sales!$H:$H,"&lt;="&amp;$G1656
))</f>
        <v/>
      </c>
      <c r="K1656" s="9" t="str">
        <f>IF(COUNTIFS(sales!C:C, C1656)=0,"",
_xlfn.MAXIFS(sales!H:H, sales!C:C, C1656))</f>
        <v/>
      </c>
      <c r="L1656" s="4"/>
      <c r="M1656" s="4"/>
      <c r="N1656" s="10" t="str">
        <f>IF(C1656="","",
SUMIFS(
sales!$I:$I,
sales!$C:$C,$C1656,
sales!$E:$E,$E1656,
sales!$H:$H,"&gt;="&amp;$F1656,
sales!$H:$H,"&lt;="&amp;$G1656
))</f>
        <v/>
      </c>
      <c r="O1656" s="10" t="str">
        <f t="shared" si="280"/>
        <v/>
      </c>
      <c r="P1656" s="11" t="str">
        <f t="shared" si="281"/>
        <v/>
      </c>
      <c r="Q1656" s="12" t="str">
        <f t="shared" ca="1" si="282"/>
        <v/>
      </c>
      <c r="R1656" s="100"/>
      <c r="S1656" s="14"/>
      <c r="T1656" s="15" t="str">
        <f t="shared" ca="1" si="283"/>
        <v/>
      </c>
      <c r="U1656" s="15" t="str">
        <f t="shared" ca="1" si="284"/>
        <v/>
      </c>
      <c r="V1656" s="16"/>
      <c r="W1656" s="17" t="str">
        <f t="shared" ca="1" si="285"/>
        <v/>
      </c>
      <c r="X1656" s="18" t="str">
        <f t="shared" ca="1" si="286"/>
        <v/>
      </c>
    </row>
    <row r="1657" spans="1:24" x14ac:dyDescent="0.35">
      <c r="A1657" s="3">
        <v>1653</v>
      </c>
      <c r="B1657" s="4"/>
      <c r="C1657" s="4"/>
      <c r="D1657" s="5" t="str">
        <f t="shared" si="277"/>
        <v/>
      </c>
      <c r="E1657" s="4"/>
      <c r="F1657" s="6"/>
      <c r="G1657" s="6"/>
      <c r="H1657" s="7" t="str">
        <f t="shared" ca="1" si="278"/>
        <v/>
      </c>
      <c r="I1657" s="8" t="str">
        <f t="shared" ca="1" si="279"/>
        <v/>
      </c>
      <c r="J1657" s="8" t="str">
        <f>IF(C1657="","",
COUNTIFS(
sales!$C:$C,$C1657,
sales!$E:$E,$E1657,
sales!$H:$H,"&gt;="&amp;$F1657,
sales!$H:$H,"&lt;="&amp;$G1657
))</f>
        <v/>
      </c>
      <c r="K1657" s="9" t="str">
        <f>IF(COUNTIFS(sales!C:C, C1657)=0,"",
_xlfn.MAXIFS(sales!H:H, sales!C:C, C1657))</f>
        <v/>
      </c>
      <c r="L1657" s="4"/>
      <c r="M1657" s="4"/>
      <c r="N1657" s="10" t="str">
        <f>IF(C1657="","",
SUMIFS(
sales!$I:$I,
sales!$C:$C,$C1657,
sales!$E:$E,$E1657,
sales!$H:$H,"&gt;="&amp;$F1657,
sales!$H:$H,"&lt;="&amp;$G1657
))</f>
        <v/>
      </c>
      <c r="O1657" s="10" t="str">
        <f t="shared" si="280"/>
        <v/>
      </c>
      <c r="P1657" s="11" t="str">
        <f t="shared" si="281"/>
        <v/>
      </c>
      <c r="Q1657" s="12" t="str">
        <f t="shared" ca="1" si="282"/>
        <v/>
      </c>
      <c r="R1657" s="100"/>
      <c r="S1657" s="14"/>
      <c r="T1657" s="15" t="str">
        <f t="shared" ca="1" si="283"/>
        <v/>
      </c>
      <c r="U1657" s="15" t="str">
        <f t="shared" ca="1" si="284"/>
        <v/>
      </c>
      <c r="V1657" s="16"/>
      <c r="W1657" s="17" t="str">
        <f t="shared" ca="1" si="285"/>
        <v/>
      </c>
      <c r="X1657" s="18" t="str">
        <f t="shared" ca="1" si="286"/>
        <v/>
      </c>
    </row>
    <row r="1658" spans="1:24" x14ac:dyDescent="0.35">
      <c r="A1658" s="3">
        <v>1654</v>
      </c>
      <c r="B1658" s="4"/>
      <c r="C1658" s="4"/>
      <c r="D1658" s="5" t="str">
        <f t="shared" si="277"/>
        <v/>
      </c>
      <c r="E1658" s="4"/>
      <c r="F1658" s="6"/>
      <c r="G1658" s="6"/>
      <c r="H1658" s="7" t="str">
        <f t="shared" ca="1" si="278"/>
        <v/>
      </c>
      <c r="I1658" s="8" t="str">
        <f t="shared" ca="1" si="279"/>
        <v/>
      </c>
      <c r="J1658" s="8" t="str">
        <f>IF(C1658="","",
COUNTIFS(
sales!$C:$C,$C1658,
sales!$E:$E,$E1658,
sales!$H:$H,"&gt;="&amp;$F1658,
sales!$H:$H,"&lt;="&amp;$G1658
))</f>
        <v/>
      </c>
      <c r="K1658" s="9" t="str">
        <f>IF(COUNTIFS(sales!C:C, C1658)=0,"",
_xlfn.MAXIFS(sales!H:H, sales!C:C, C1658))</f>
        <v/>
      </c>
      <c r="L1658" s="4"/>
      <c r="M1658" s="4"/>
      <c r="N1658" s="10" t="str">
        <f>IF(C1658="","",
SUMIFS(
sales!$I:$I,
sales!$C:$C,$C1658,
sales!$E:$E,$E1658,
sales!$H:$H,"&gt;="&amp;$F1658,
sales!$H:$H,"&lt;="&amp;$G1658
))</f>
        <v/>
      </c>
      <c r="O1658" s="10" t="str">
        <f t="shared" si="280"/>
        <v/>
      </c>
      <c r="P1658" s="11" t="str">
        <f t="shared" si="281"/>
        <v/>
      </c>
      <c r="Q1658" s="12" t="str">
        <f t="shared" ca="1" si="282"/>
        <v/>
      </c>
      <c r="R1658" s="100"/>
      <c r="S1658" s="14"/>
      <c r="T1658" s="15" t="str">
        <f t="shared" ca="1" si="283"/>
        <v/>
      </c>
      <c r="U1658" s="15" t="str">
        <f t="shared" ca="1" si="284"/>
        <v/>
      </c>
      <c r="V1658" s="16"/>
      <c r="W1658" s="17" t="str">
        <f t="shared" ca="1" si="285"/>
        <v/>
      </c>
      <c r="X1658" s="18" t="str">
        <f t="shared" ca="1" si="286"/>
        <v/>
      </c>
    </row>
    <row r="1659" spans="1:24" x14ac:dyDescent="0.35">
      <c r="A1659" s="3">
        <v>1655</v>
      </c>
      <c r="B1659" s="4"/>
      <c r="C1659" s="4"/>
      <c r="D1659" s="5" t="str">
        <f t="shared" si="277"/>
        <v/>
      </c>
      <c r="E1659" s="4"/>
      <c r="F1659" s="6"/>
      <c r="G1659" s="6"/>
      <c r="H1659" s="7" t="str">
        <f t="shared" ca="1" si="278"/>
        <v/>
      </c>
      <c r="I1659" s="8" t="str">
        <f t="shared" ca="1" si="279"/>
        <v/>
      </c>
      <c r="J1659" s="8" t="str">
        <f>IF(C1659="","",
COUNTIFS(
sales!$C:$C,$C1659,
sales!$E:$E,$E1659,
sales!$H:$H,"&gt;="&amp;$F1659,
sales!$H:$H,"&lt;="&amp;$G1659
))</f>
        <v/>
      </c>
      <c r="K1659" s="9" t="str">
        <f>IF(COUNTIFS(sales!C:C, C1659)=0,"",
_xlfn.MAXIFS(sales!H:H, sales!C:C, C1659))</f>
        <v/>
      </c>
      <c r="L1659" s="4"/>
      <c r="M1659" s="4"/>
      <c r="N1659" s="10" t="str">
        <f>IF(C1659="","",
SUMIFS(
sales!$I:$I,
sales!$C:$C,$C1659,
sales!$E:$E,$E1659,
sales!$H:$H,"&gt;="&amp;$F1659,
sales!$H:$H,"&lt;="&amp;$G1659
))</f>
        <v/>
      </c>
      <c r="O1659" s="10" t="str">
        <f t="shared" si="280"/>
        <v/>
      </c>
      <c r="P1659" s="11" t="str">
        <f t="shared" si="281"/>
        <v/>
      </c>
      <c r="Q1659" s="12" t="str">
        <f t="shared" ca="1" si="282"/>
        <v/>
      </c>
      <c r="R1659" s="100"/>
      <c r="S1659" s="14"/>
      <c r="T1659" s="15" t="str">
        <f t="shared" ca="1" si="283"/>
        <v/>
      </c>
      <c r="U1659" s="15" t="str">
        <f t="shared" ca="1" si="284"/>
        <v/>
      </c>
      <c r="V1659" s="16"/>
      <c r="W1659" s="17" t="str">
        <f t="shared" ca="1" si="285"/>
        <v/>
      </c>
      <c r="X1659" s="18" t="str">
        <f t="shared" ca="1" si="286"/>
        <v/>
      </c>
    </row>
    <row r="1660" spans="1:24" x14ac:dyDescent="0.35">
      <c r="A1660" s="3">
        <v>1656</v>
      </c>
      <c r="B1660" s="4"/>
      <c r="C1660" s="4"/>
      <c r="D1660" s="5" t="str">
        <f t="shared" si="277"/>
        <v/>
      </c>
      <c r="E1660" s="4"/>
      <c r="F1660" s="6"/>
      <c r="G1660" s="6"/>
      <c r="H1660" s="7" t="str">
        <f t="shared" ca="1" si="278"/>
        <v/>
      </c>
      <c r="I1660" s="8" t="str">
        <f t="shared" ca="1" si="279"/>
        <v/>
      </c>
      <c r="J1660" s="8" t="str">
        <f>IF(C1660="","",
COUNTIFS(
sales!$C:$C,$C1660,
sales!$E:$E,$E1660,
sales!$H:$H,"&gt;="&amp;$F1660,
sales!$H:$H,"&lt;="&amp;$G1660
))</f>
        <v/>
      </c>
      <c r="K1660" s="9" t="str">
        <f>IF(COUNTIFS(sales!C:C, C1660)=0,"",
_xlfn.MAXIFS(sales!H:H, sales!C:C, C1660))</f>
        <v/>
      </c>
      <c r="L1660" s="4"/>
      <c r="M1660" s="4"/>
      <c r="N1660" s="10" t="str">
        <f>IF(C1660="","",
SUMIFS(
sales!$I:$I,
sales!$C:$C,$C1660,
sales!$E:$E,$E1660,
sales!$H:$H,"&gt;="&amp;$F1660,
sales!$H:$H,"&lt;="&amp;$G1660
))</f>
        <v/>
      </c>
      <c r="O1660" s="10" t="str">
        <f t="shared" si="280"/>
        <v/>
      </c>
      <c r="P1660" s="11" t="str">
        <f t="shared" si="281"/>
        <v/>
      </c>
      <c r="Q1660" s="12" t="str">
        <f t="shared" ca="1" si="282"/>
        <v/>
      </c>
      <c r="R1660" s="100"/>
      <c r="S1660" s="14"/>
      <c r="T1660" s="15" t="str">
        <f t="shared" ca="1" si="283"/>
        <v/>
      </c>
      <c r="U1660" s="15" t="str">
        <f t="shared" ca="1" si="284"/>
        <v/>
      </c>
      <c r="V1660" s="16"/>
      <c r="W1660" s="17" t="str">
        <f t="shared" ca="1" si="285"/>
        <v/>
      </c>
      <c r="X1660" s="18" t="str">
        <f t="shared" ca="1" si="286"/>
        <v/>
      </c>
    </row>
    <row r="1661" spans="1:24" x14ac:dyDescent="0.35">
      <c r="A1661" s="3">
        <v>1657</v>
      </c>
      <c r="B1661" s="4"/>
      <c r="C1661" s="4"/>
      <c r="D1661" s="5" t="str">
        <f t="shared" si="277"/>
        <v/>
      </c>
      <c r="E1661" s="4"/>
      <c r="F1661" s="6"/>
      <c r="G1661" s="6"/>
      <c r="H1661" s="7" t="str">
        <f t="shared" ca="1" si="278"/>
        <v/>
      </c>
      <c r="I1661" s="8" t="str">
        <f t="shared" ca="1" si="279"/>
        <v/>
      </c>
      <c r="J1661" s="8" t="str">
        <f>IF(C1661="","",
COUNTIFS(
sales!$C:$C,$C1661,
sales!$E:$E,$E1661,
sales!$H:$H,"&gt;="&amp;$F1661,
sales!$H:$H,"&lt;="&amp;$G1661
))</f>
        <v/>
      </c>
      <c r="K1661" s="9" t="str">
        <f>IF(COUNTIFS(sales!C:C, C1661)=0,"",
_xlfn.MAXIFS(sales!H:H, sales!C:C, C1661))</f>
        <v/>
      </c>
      <c r="L1661" s="4"/>
      <c r="M1661" s="4"/>
      <c r="N1661" s="10" t="str">
        <f>IF(C1661="","",
SUMIFS(
sales!$I:$I,
sales!$C:$C,$C1661,
sales!$E:$E,$E1661,
sales!$H:$H,"&gt;="&amp;$F1661,
sales!$H:$H,"&lt;="&amp;$G1661
))</f>
        <v/>
      </c>
      <c r="O1661" s="10" t="str">
        <f t="shared" si="280"/>
        <v/>
      </c>
      <c r="P1661" s="11" t="str">
        <f t="shared" si="281"/>
        <v/>
      </c>
      <c r="Q1661" s="12" t="str">
        <f t="shared" ca="1" si="282"/>
        <v/>
      </c>
      <c r="R1661" s="100"/>
      <c r="S1661" s="14"/>
      <c r="T1661" s="15" t="str">
        <f t="shared" ca="1" si="283"/>
        <v/>
      </c>
      <c r="U1661" s="15" t="str">
        <f t="shared" ca="1" si="284"/>
        <v/>
      </c>
      <c r="V1661" s="16"/>
      <c r="W1661" s="17" t="str">
        <f t="shared" ca="1" si="285"/>
        <v/>
      </c>
      <c r="X1661" s="18" t="str">
        <f t="shared" ca="1" si="286"/>
        <v/>
      </c>
    </row>
    <row r="1662" spans="1:24" x14ac:dyDescent="0.35">
      <c r="A1662" s="3">
        <v>1658</v>
      </c>
      <c r="B1662" s="4"/>
      <c r="C1662" s="4"/>
      <c r="D1662" s="5" t="str">
        <f t="shared" si="277"/>
        <v/>
      </c>
      <c r="E1662" s="4"/>
      <c r="F1662" s="6"/>
      <c r="G1662" s="6"/>
      <c r="H1662" s="7" t="str">
        <f t="shared" ca="1" si="278"/>
        <v/>
      </c>
      <c r="I1662" s="8" t="str">
        <f t="shared" ca="1" si="279"/>
        <v/>
      </c>
      <c r="J1662" s="8" t="str">
        <f>IF(C1662="","",
COUNTIFS(
sales!$C:$C,$C1662,
sales!$E:$E,$E1662,
sales!$H:$H,"&gt;="&amp;$F1662,
sales!$H:$H,"&lt;="&amp;$G1662
))</f>
        <v/>
      </c>
      <c r="K1662" s="9" t="str">
        <f>IF(COUNTIFS(sales!C:C, C1662)=0,"",
_xlfn.MAXIFS(sales!H:H, sales!C:C, C1662))</f>
        <v/>
      </c>
      <c r="L1662" s="4"/>
      <c r="M1662" s="4"/>
      <c r="N1662" s="10" t="str">
        <f>IF(C1662="","",
SUMIFS(
sales!$I:$I,
sales!$C:$C,$C1662,
sales!$E:$E,$E1662,
sales!$H:$H,"&gt;="&amp;$F1662,
sales!$H:$H,"&lt;="&amp;$G1662
))</f>
        <v/>
      </c>
      <c r="O1662" s="10" t="str">
        <f t="shared" si="280"/>
        <v/>
      </c>
      <c r="P1662" s="11" t="str">
        <f t="shared" si="281"/>
        <v/>
      </c>
      <c r="Q1662" s="12" t="str">
        <f t="shared" ca="1" si="282"/>
        <v/>
      </c>
      <c r="R1662" s="100"/>
      <c r="S1662" s="14"/>
      <c r="T1662" s="15" t="str">
        <f t="shared" ca="1" si="283"/>
        <v/>
      </c>
      <c r="U1662" s="15" t="str">
        <f t="shared" ca="1" si="284"/>
        <v/>
      </c>
      <c r="V1662" s="16"/>
      <c r="W1662" s="17" t="str">
        <f t="shared" ca="1" si="285"/>
        <v/>
      </c>
      <c r="X1662" s="18" t="str">
        <f t="shared" ca="1" si="286"/>
        <v/>
      </c>
    </row>
    <row r="1663" spans="1:24" x14ac:dyDescent="0.35">
      <c r="A1663" s="3">
        <v>1659</v>
      </c>
      <c r="B1663" s="4"/>
      <c r="C1663" s="4"/>
      <c r="D1663" s="5" t="str">
        <f t="shared" si="277"/>
        <v/>
      </c>
      <c r="E1663" s="4"/>
      <c r="F1663" s="6"/>
      <c r="G1663" s="6"/>
      <c r="H1663" s="7" t="str">
        <f t="shared" ca="1" si="278"/>
        <v/>
      </c>
      <c r="I1663" s="8" t="str">
        <f t="shared" ca="1" si="279"/>
        <v/>
      </c>
      <c r="J1663" s="8" t="str">
        <f>IF(C1663="","",
COUNTIFS(
sales!$C:$C,$C1663,
sales!$E:$E,$E1663,
sales!$H:$H,"&gt;="&amp;$F1663,
sales!$H:$H,"&lt;="&amp;$G1663
))</f>
        <v/>
      </c>
      <c r="K1663" s="9" t="str">
        <f>IF(COUNTIFS(sales!C:C, C1663)=0,"",
_xlfn.MAXIFS(sales!H:H, sales!C:C, C1663))</f>
        <v/>
      </c>
      <c r="L1663" s="4"/>
      <c r="M1663" s="4"/>
      <c r="N1663" s="10" t="str">
        <f>IF(C1663="","",
SUMIFS(
sales!$I:$I,
sales!$C:$C,$C1663,
sales!$E:$E,$E1663,
sales!$H:$H,"&gt;="&amp;$F1663,
sales!$H:$H,"&lt;="&amp;$G1663
))</f>
        <v/>
      </c>
      <c r="O1663" s="10" t="str">
        <f t="shared" si="280"/>
        <v/>
      </c>
      <c r="P1663" s="11" t="str">
        <f t="shared" si="281"/>
        <v/>
      </c>
      <c r="Q1663" s="12" t="str">
        <f t="shared" ca="1" si="282"/>
        <v/>
      </c>
      <c r="R1663" s="100"/>
      <c r="S1663" s="14"/>
      <c r="T1663" s="15" t="str">
        <f t="shared" ca="1" si="283"/>
        <v/>
      </c>
      <c r="U1663" s="15" t="str">
        <f t="shared" ca="1" si="284"/>
        <v/>
      </c>
      <c r="V1663" s="16"/>
      <c r="W1663" s="17" t="str">
        <f t="shared" ca="1" si="285"/>
        <v/>
      </c>
      <c r="X1663" s="18" t="str">
        <f t="shared" ca="1" si="286"/>
        <v/>
      </c>
    </row>
    <row r="1664" spans="1:24" x14ac:dyDescent="0.35">
      <c r="A1664" s="3">
        <v>1660</v>
      </c>
      <c r="B1664" s="4"/>
      <c r="C1664" s="4"/>
      <c r="D1664" s="5" t="str">
        <f t="shared" si="277"/>
        <v/>
      </c>
      <c r="E1664" s="4"/>
      <c r="F1664" s="6"/>
      <c r="G1664" s="6"/>
      <c r="H1664" s="7" t="str">
        <f t="shared" ca="1" si="278"/>
        <v/>
      </c>
      <c r="I1664" s="8" t="str">
        <f t="shared" ca="1" si="279"/>
        <v/>
      </c>
      <c r="J1664" s="8" t="str">
        <f>IF(C1664="","",
COUNTIFS(
sales!$C:$C,$C1664,
sales!$E:$E,$E1664,
sales!$H:$H,"&gt;="&amp;$F1664,
sales!$H:$H,"&lt;="&amp;$G1664
))</f>
        <v/>
      </c>
      <c r="K1664" s="9" t="str">
        <f>IF(COUNTIFS(sales!C:C, C1664)=0,"",
_xlfn.MAXIFS(sales!H:H, sales!C:C, C1664))</f>
        <v/>
      </c>
      <c r="L1664" s="4"/>
      <c r="M1664" s="4"/>
      <c r="N1664" s="10" t="str">
        <f>IF(C1664="","",
SUMIFS(
sales!$I:$I,
sales!$C:$C,$C1664,
sales!$E:$E,$E1664,
sales!$H:$H,"&gt;="&amp;$F1664,
sales!$H:$H,"&lt;="&amp;$G1664
))</f>
        <v/>
      </c>
      <c r="O1664" s="10" t="str">
        <f t="shared" si="280"/>
        <v/>
      </c>
      <c r="P1664" s="11" t="str">
        <f t="shared" si="281"/>
        <v/>
      </c>
      <c r="Q1664" s="12" t="str">
        <f t="shared" ca="1" si="282"/>
        <v/>
      </c>
      <c r="R1664" s="100"/>
      <c r="S1664" s="14"/>
      <c r="T1664" s="15" t="str">
        <f t="shared" ca="1" si="283"/>
        <v/>
      </c>
      <c r="U1664" s="15" t="str">
        <f t="shared" ca="1" si="284"/>
        <v/>
      </c>
      <c r="V1664" s="16"/>
      <c r="W1664" s="17" t="str">
        <f t="shared" ca="1" si="285"/>
        <v/>
      </c>
      <c r="X1664" s="18" t="str">
        <f t="shared" ca="1" si="286"/>
        <v/>
      </c>
    </row>
    <row r="1665" spans="1:24" x14ac:dyDescent="0.35">
      <c r="A1665" s="3">
        <v>1661</v>
      </c>
      <c r="B1665" s="4"/>
      <c r="C1665" s="4"/>
      <c r="D1665" s="5" t="str">
        <f t="shared" si="277"/>
        <v/>
      </c>
      <c r="E1665" s="4"/>
      <c r="F1665" s="6"/>
      <c r="G1665" s="6"/>
      <c r="H1665" s="7" t="str">
        <f t="shared" ca="1" si="278"/>
        <v/>
      </c>
      <c r="I1665" s="8" t="str">
        <f t="shared" ca="1" si="279"/>
        <v/>
      </c>
      <c r="J1665" s="8" t="str">
        <f>IF(C1665="","",
COUNTIFS(
sales!$C:$C,$C1665,
sales!$E:$E,$E1665,
sales!$H:$H,"&gt;="&amp;$F1665,
sales!$H:$H,"&lt;="&amp;$G1665
))</f>
        <v/>
      </c>
      <c r="K1665" s="9" t="str">
        <f>IF(COUNTIFS(sales!C:C, C1665)=0,"",
_xlfn.MAXIFS(sales!H:H, sales!C:C, C1665))</f>
        <v/>
      </c>
      <c r="L1665" s="4"/>
      <c r="M1665" s="4"/>
      <c r="N1665" s="10" t="str">
        <f>IF(C1665="","",
SUMIFS(
sales!$I:$I,
sales!$C:$C,$C1665,
sales!$E:$E,$E1665,
sales!$H:$H,"&gt;="&amp;$F1665,
sales!$H:$H,"&lt;="&amp;$G1665
))</f>
        <v/>
      </c>
      <c r="O1665" s="10" t="str">
        <f t="shared" si="280"/>
        <v/>
      </c>
      <c r="P1665" s="11" t="str">
        <f t="shared" si="281"/>
        <v/>
      </c>
      <c r="Q1665" s="12" t="str">
        <f t="shared" ca="1" si="282"/>
        <v/>
      </c>
      <c r="R1665" s="100"/>
      <c r="S1665" s="14"/>
      <c r="T1665" s="15" t="str">
        <f t="shared" ca="1" si="283"/>
        <v/>
      </c>
      <c r="U1665" s="15" t="str">
        <f t="shared" ca="1" si="284"/>
        <v/>
      </c>
      <c r="V1665" s="16"/>
      <c r="W1665" s="17" t="str">
        <f t="shared" ca="1" si="285"/>
        <v/>
      </c>
      <c r="X1665" s="18" t="str">
        <f t="shared" ca="1" si="286"/>
        <v/>
      </c>
    </row>
    <row r="1666" spans="1:24" x14ac:dyDescent="0.35">
      <c r="A1666" s="3">
        <v>1662</v>
      </c>
      <c r="B1666" s="4"/>
      <c r="C1666" s="4"/>
      <c r="D1666" s="5" t="str">
        <f t="shared" si="277"/>
        <v/>
      </c>
      <c r="E1666" s="4"/>
      <c r="F1666" s="6"/>
      <c r="G1666" s="6"/>
      <c r="H1666" s="7" t="str">
        <f t="shared" ca="1" si="278"/>
        <v/>
      </c>
      <c r="I1666" s="8" t="str">
        <f t="shared" ca="1" si="279"/>
        <v/>
      </c>
      <c r="J1666" s="8" t="str">
        <f>IF(C1666="","",
COUNTIFS(
sales!$C:$C,$C1666,
sales!$E:$E,$E1666,
sales!$H:$H,"&gt;="&amp;$F1666,
sales!$H:$H,"&lt;="&amp;$G1666
))</f>
        <v/>
      </c>
      <c r="K1666" s="9" t="str">
        <f>IF(COUNTIFS(sales!C:C, C1666)=0,"",
_xlfn.MAXIFS(sales!H:H, sales!C:C, C1666))</f>
        <v/>
      </c>
      <c r="L1666" s="4"/>
      <c r="M1666" s="4"/>
      <c r="N1666" s="10" t="str">
        <f>IF(C1666="","",
SUMIFS(
sales!$I:$I,
sales!$C:$C,$C1666,
sales!$E:$E,$E1666,
sales!$H:$H,"&gt;="&amp;$F1666,
sales!$H:$H,"&lt;="&amp;$G1666
))</f>
        <v/>
      </c>
      <c r="O1666" s="10" t="str">
        <f t="shared" si="280"/>
        <v/>
      </c>
      <c r="P1666" s="11" t="str">
        <f t="shared" si="281"/>
        <v/>
      </c>
      <c r="Q1666" s="12" t="str">
        <f t="shared" ca="1" si="282"/>
        <v/>
      </c>
      <c r="R1666" s="100"/>
      <c r="S1666" s="14"/>
      <c r="T1666" s="15" t="str">
        <f t="shared" ca="1" si="283"/>
        <v/>
      </c>
      <c r="U1666" s="15" t="str">
        <f t="shared" ca="1" si="284"/>
        <v/>
      </c>
      <c r="V1666" s="16"/>
      <c r="W1666" s="17" t="str">
        <f t="shared" ca="1" si="285"/>
        <v/>
      </c>
      <c r="X1666" s="18" t="str">
        <f t="shared" ca="1" si="286"/>
        <v/>
      </c>
    </row>
    <row r="1667" spans="1:24" x14ac:dyDescent="0.35">
      <c r="A1667" s="3">
        <v>1663</v>
      </c>
      <c r="B1667" s="4"/>
      <c r="C1667" s="4"/>
      <c r="D1667" s="5" t="str">
        <f t="shared" si="277"/>
        <v/>
      </c>
      <c r="E1667" s="4"/>
      <c r="F1667" s="6"/>
      <c r="G1667" s="6"/>
      <c r="H1667" s="7" t="str">
        <f t="shared" ca="1" si="278"/>
        <v/>
      </c>
      <c r="I1667" s="8" t="str">
        <f t="shared" ca="1" si="279"/>
        <v/>
      </c>
      <c r="J1667" s="8" t="str">
        <f>IF(C1667="","",
COUNTIFS(
sales!$C:$C,$C1667,
sales!$E:$E,$E1667,
sales!$H:$H,"&gt;="&amp;$F1667,
sales!$H:$H,"&lt;="&amp;$G1667
))</f>
        <v/>
      </c>
      <c r="K1667" s="9" t="str">
        <f>IF(COUNTIFS(sales!C:C, C1667)=0,"",
_xlfn.MAXIFS(sales!H:H, sales!C:C, C1667))</f>
        <v/>
      </c>
      <c r="L1667" s="4"/>
      <c r="M1667" s="4"/>
      <c r="N1667" s="10" t="str">
        <f>IF(C1667="","",
SUMIFS(
sales!$I:$I,
sales!$C:$C,$C1667,
sales!$E:$E,$E1667,
sales!$H:$H,"&gt;="&amp;$F1667,
sales!$H:$H,"&lt;="&amp;$G1667
))</f>
        <v/>
      </c>
      <c r="O1667" s="10" t="str">
        <f t="shared" si="280"/>
        <v/>
      </c>
      <c r="P1667" s="11" t="str">
        <f t="shared" si="281"/>
        <v/>
      </c>
      <c r="Q1667" s="12" t="str">
        <f t="shared" ca="1" si="282"/>
        <v/>
      </c>
      <c r="R1667" s="100"/>
      <c r="S1667" s="14"/>
      <c r="T1667" s="15" t="str">
        <f t="shared" ca="1" si="283"/>
        <v/>
      </c>
      <c r="U1667" s="15" t="str">
        <f t="shared" ca="1" si="284"/>
        <v/>
      </c>
      <c r="V1667" s="16"/>
      <c r="W1667" s="17" t="str">
        <f t="shared" ca="1" si="285"/>
        <v/>
      </c>
      <c r="X1667" s="18" t="str">
        <f t="shared" ca="1" si="286"/>
        <v/>
      </c>
    </row>
    <row r="1668" spans="1:24" x14ac:dyDescent="0.35">
      <c r="A1668" s="3">
        <v>1664</v>
      </c>
      <c r="B1668" s="4"/>
      <c r="C1668" s="4"/>
      <c r="D1668" s="5" t="str">
        <f t="shared" si="277"/>
        <v/>
      </c>
      <c r="E1668" s="4"/>
      <c r="F1668" s="6"/>
      <c r="G1668" s="6"/>
      <c r="H1668" s="7" t="str">
        <f t="shared" ca="1" si="278"/>
        <v/>
      </c>
      <c r="I1668" s="8" t="str">
        <f t="shared" ca="1" si="279"/>
        <v/>
      </c>
      <c r="J1668" s="8" t="str">
        <f>IF(C1668="","",
COUNTIFS(
sales!$C:$C,$C1668,
sales!$E:$E,$E1668,
sales!$H:$H,"&gt;="&amp;$F1668,
sales!$H:$H,"&lt;="&amp;$G1668
))</f>
        <v/>
      </c>
      <c r="K1668" s="9" t="str">
        <f>IF(COUNTIFS(sales!C:C, C1668)=0,"",
_xlfn.MAXIFS(sales!H:H, sales!C:C, C1668))</f>
        <v/>
      </c>
      <c r="L1668" s="4"/>
      <c r="M1668" s="4"/>
      <c r="N1668" s="10" t="str">
        <f>IF(C1668="","",
SUMIFS(
sales!$I:$I,
sales!$C:$C,$C1668,
sales!$E:$E,$E1668,
sales!$H:$H,"&gt;="&amp;$F1668,
sales!$H:$H,"&lt;="&amp;$G1668
))</f>
        <v/>
      </c>
      <c r="O1668" s="10" t="str">
        <f t="shared" si="280"/>
        <v/>
      </c>
      <c r="P1668" s="11" t="str">
        <f t="shared" si="281"/>
        <v/>
      </c>
      <c r="Q1668" s="12" t="str">
        <f t="shared" ca="1" si="282"/>
        <v/>
      </c>
      <c r="R1668" s="100"/>
      <c r="S1668" s="14"/>
      <c r="T1668" s="15" t="str">
        <f t="shared" ca="1" si="283"/>
        <v/>
      </c>
      <c r="U1668" s="15" t="str">
        <f t="shared" ca="1" si="284"/>
        <v/>
      </c>
      <c r="V1668" s="16"/>
      <c r="W1668" s="17" t="str">
        <f t="shared" ca="1" si="285"/>
        <v/>
      </c>
      <c r="X1668" s="18" t="str">
        <f t="shared" ca="1" si="286"/>
        <v/>
      </c>
    </row>
    <row r="1669" spans="1:24" x14ac:dyDescent="0.35">
      <c r="A1669" s="3">
        <v>1665</v>
      </c>
      <c r="B1669" s="4"/>
      <c r="C1669" s="4"/>
      <c r="D1669" s="5" t="str">
        <f t="shared" si="277"/>
        <v/>
      </c>
      <c r="E1669" s="4"/>
      <c r="F1669" s="6"/>
      <c r="G1669" s="6"/>
      <c r="H1669" s="7" t="str">
        <f t="shared" ca="1" si="278"/>
        <v/>
      </c>
      <c r="I1669" s="8" t="str">
        <f t="shared" ca="1" si="279"/>
        <v/>
      </c>
      <c r="J1669" s="8" t="str">
        <f>IF(C1669="","",
COUNTIFS(
sales!$C:$C,$C1669,
sales!$E:$E,$E1669,
sales!$H:$H,"&gt;="&amp;$F1669,
sales!$H:$H,"&lt;="&amp;$G1669
))</f>
        <v/>
      </c>
      <c r="K1669" s="9" t="str">
        <f>IF(COUNTIFS(sales!C:C, C1669)=0,"",
_xlfn.MAXIFS(sales!H:H, sales!C:C, C1669))</f>
        <v/>
      </c>
      <c r="L1669" s="4"/>
      <c r="M1669" s="4"/>
      <c r="N1669" s="10" t="str">
        <f>IF(C1669="","",
SUMIFS(
sales!$I:$I,
sales!$C:$C,$C1669,
sales!$E:$E,$E1669,
sales!$H:$H,"&gt;="&amp;$F1669,
sales!$H:$H,"&lt;="&amp;$G1669
))</f>
        <v/>
      </c>
      <c r="O1669" s="10" t="str">
        <f t="shared" si="280"/>
        <v/>
      </c>
      <c r="P1669" s="11" t="str">
        <f t="shared" si="281"/>
        <v/>
      </c>
      <c r="Q1669" s="12" t="str">
        <f t="shared" ca="1" si="282"/>
        <v/>
      </c>
      <c r="R1669" s="100"/>
      <c r="S1669" s="14"/>
      <c r="T1669" s="15" t="str">
        <f t="shared" ca="1" si="283"/>
        <v/>
      </c>
      <c r="U1669" s="15" t="str">
        <f t="shared" ca="1" si="284"/>
        <v/>
      </c>
      <c r="V1669" s="16"/>
      <c r="W1669" s="17" t="str">
        <f t="shared" ca="1" si="285"/>
        <v/>
      </c>
      <c r="X1669" s="18" t="str">
        <f t="shared" ca="1" si="286"/>
        <v/>
      </c>
    </row>
    <row r="1670" spans="1:24" x14ac:dyDescent="0.35">
      <c r="A1670" s="3">
        <v>1666</v>
      </c>
      <c r="B1670" s="4"/>
      <c r="C1670" s="4"/>
      <c r="D1670" s="5" t="str">
        <f t="shared" si="277"/>
        <v/>
      </c>
      <c r="E1670" s="4"/>
      <c r="F1670" s="6"/>
      <c r="G1670" s="6"/>
      <c r="H1670" s="7" t="str">
        <f t="shared" ca="1" si="278"/>
        <v/>
      </c>
      <c r="I1670" s="8" t="str">
        <f t="shared" ca="1" si="279"/>
        <v/>
      </c>
      <c r="J1670" s="8" t="str">
        <f>IF(C1670="","",
COUNTIFS(
sales!$C:$C,$C1670,
sales!$E:$E,$E1670,
sales!$H:$H,"&gt;="&amp;$F1670,
sales!$H:$H,"&lt;="&amp;$G1670
))</f>
        <v/>
      </c>
      <c r="K1670" s="9" t="str">
        <f>IF(COUNTIFS(sales!C:C, C1670)=0,"",
_xlfn.MAXIFS(sales!H:H, sales!C:C, C1670))</f>
        <v/>
      </c>
      <c r="L1670" s="4"/>
      <c r="M1670" s="4"/>
      <c r="N1670" s="10" t="str">
        <f>IF(C1670="","",
SUMIFS(
sales!$I:$I,
sales!$C:$C,$C1670,
sales!$E:$E,$E1670,
sales!$H:$H,"&gt;="&amp;$F1670,
sales!$H:$H,"&lt;="&amp;$G1670
))</f>
        <v/>
      </c>
      <c r="O1670" s="10" t="str">
        <f t="shared" si="280"/>
        <v/>
      </c>
      <c r="P1670" s="11" t="str">
        <f t="shared" si="281"/>
        <v/>
      </c>
      <c r="Q1670" s="12" t="str">
        <f t="shared" ca="1" si="282"/>
        <v/>
      </c>
      <c r="R1670" s="100"/>
      <c r="S1670" s="14"/>
      <c r="T1670" s="15" t="str">
        <f t="shared" ca="1" si="283"/>
        <v/>
      </c>
      <c r="U1670" s="15" t="str">
        <f t="shared" ca="1" si="284"/>
        <v/>
      </c>
      <c r="V1670" s="16"/>
      <c r="W1670" s="17" t="str">
        <f t="shared" ca="1" si="285"/>
        <v/>
      </c>
      <c r="X1670" s="18" t="str">
        <f t="shared" ca="1" si="286"/>
        <v/>
      </c>
    </row>
    <row r="1671" spans="1:24" x14ac:dyDescent="0.35">
      <c r="A1671" s="3">
        <v>1667</v>
      </c>
      <c r="B1671" s="4"/>
      <c r="C1671" s="4"/>
      <c r="D1671" s="5" t="str">
        <f t="shared" si="277"/>
        <v/>
      </c>
      <c r="E1671" s="4"/>
      <c r="F1671" s="6"/>
      <c r="G1671" s="6"/>
      <c r="H1671" s="7" t="str">
        <f t="shared" ca="1" si="278"/>
        <v/>
      </c>
      <c r="I1671" s="8" t="str">
        <f t="shared" ca="1" si="279"/>
        <v/>
      </c>
      <c r="J1671" s="8" t="str">
        <f>IF(C1671="","",
COUNTIFS(
sales!$C:$C,$C1671,
sales!$E:$E,$E1671,
sales!$H:$H,"&gt;="&amp;$F1671,
sales!$H:$H,"&lt;="&amp;$G1671
))</f>
        <v/>
      </c>
      <c r="K1671" s="9" t="str">
        <f>IF(COUNTIFS(sales!C:C, C1671)=0,"",
_xlfn.MAXIFS(sales!H:H, sales!C:C, C1671))</f>
        <v/>
      </c>
      <c r="L1671" s="4"/>
      <c r="M1671" s="4"/>
      <c r="N1671" s="10" t="str">
        <f>IF(C1671="","",
SUMIFS(
sales!$I:$I,
sales!$C:$C,$C1671,
sales!$E:$E,$E1671,
sales!$H:$H,"&gt;="&amp;$F1671,
sales!$H:$H,"&lt;="&amp;$G1671
))</f>
        <v/>
      </c>
      <c r="O1671" s="10" t="str">
        <f t="shared" si="280"/>
        <v/>
      </c>
      <c r="P1671" s="11" t="str">
        <f t="shared" si="281"/>
        <v/>
      </c>
      <c r="Q1671" s="12" t="str">
        <f t="shared" ca="1" si="282"/>
        <v/>
      </c>
      <c r="R1671" s="100"/>
      <c r="S1671" s="14"/>
      <c r="T1671" s="15" t="str">
        <f t="shared" ca="1" si="283"/>
        <v/>
      </c>
      <c r="U1671" s="15" t="str">
        <f t="shared" ca="1" si="284"/>
        <v/>
      </c>
      <c r="V1671" s="16"/>
      <c r="W1671" s="17" t="str">
        <f t="shared" ca="1" si="285"/>
        <v/>
      </c>
      <c r="X1671" s="18" t="str">
        <f t="shared" ca="1" si="286"/>
        <v/>
      </c>
    </row>
    <row r="1672" spans="1:24" x14ac:dyDescent="0.35">
      <c r="A1672" s="3">
        <v>1668</v>
      </c>
      <c r="B1672" s="4"/>
      <c r="C1672" s="4"/>
      <c r="D1672" s="5" t="str">
        <f t="shared" si="277"/>
        <v/>
      </c>
      <c r="E1672" s="4"/>
      <c r="F1672" s="6"/>
      <c r="G1672" s="6"/>
      <c r="H1672" s="7" t="str">
        <f t="shared" ca="1" si="278"/>
        <v/>
      </c>
      <c r="I1672" s="8" t="str">
        <f t="shared" ca="1" si="279"/>
        <v/>
      </c>
      <c r="J1672" s="8" t="str">
        <f>IF(C1672="","",
COUNTIFS(
sales!$C:$C,$C1672,
sales!$E:$E,$E1672,
sales!$H:$H,"&gt;="&amp;$F1672,
sales!$H:$H,"&lt;="&amp;$G1672
))</f>
        <v/>
      </c>
      <c r="K1672" s="9" t="str">
        <f>IF(COUNTIFS(sales!C:C, C1672)=0,"",
_xlfn.MAXIFS(sales!H:H, sales!C:C, C1672))</f>
        <v/>
      </c>
      <c r="L1672" s="4"/>
      <c r="M1672" s="4"/>
      <c r="N1672" s="10" t="str">
        <f>IF(C1672="","",
SUMIFS(
sales!$I:$I,
sales!$C:$C,$C1672,
sales!$E:$E,$E1672,
sales!$H:$H,"&gt;="&amp;$F1672,
sales!$H:$H,"&lt;="&amp;$G1672
))</f>
        <v/>
      </c>
      <c r="O1672" s="10" t="str">
        <f t="shared" si="280"/>
        <v/>
      </c>
      <c r="P1672" s="11" t="str">
        <f t="shared" si="281"/>
        <v/>
      </c>
      <c r="Q1672" s="12" t="str">
        <f t="shared" ca="1" si="282"/>
        <v/>
      </c>
      <c r="R1672" s="100"/>
      <c r="S1672" s="14"/>
      <c r="T1672" s="15" t="str">
        <f t="shared" ca="1" si="283"/>
        <v/>
      </c>
      <c r="U1672" s="15" t="str">
        <f t="shared" ca="1" si="284"/>
        <v/>
      </c>
      <c r="V1672" s="16"/>
      <c r="W1672" s="17" t="str">
        <f t="shared" ca="1" si="285"/>
        <v/>
      </c>
      <c r="X1672" s="18" t="str">
        <f t="shared" ca="1" si="286"/>
        <v/>
      </c>
    </row>
    <row r="1673" spans="1:24" x14ac:dyDescent="0.35">
      <c r="A1673" s="3">
        <v>1669</v>
      </c>
      <c r="B1673" s="4"/>
      <c r="C1673" s="4"/>
      <c r="D1673" s="5" t="str">
        <f t="shared" si="277"/>
        <v/>
      </c>
      <c r="E1673" s="4"/>
      <c r="F1673" s="6"/>
      <c r="G1673" s="6"/>
      <c r="H1673" s="7" t="str">
        <f t="shared" ca="1" si="278"/>
        <v/>
      </c>
      <c r="I1673" s="8" t="str">
        <f t="shared" ca="1" si="279"/>
        <v/>
      </c>
      <c r="J1673" s="8" t="str">
        <f>IF(C1673="","",
COUNTIFS(
sales!$C:$C,$C1673,
sales!$E:$E,$E1673,
sales!$H:$H,"&gt;="&amp;$F1673,
sales!$H:$H,"&lt;="&amp;$G1673
))</f>
        <v/>
      </c>
      <c r="K1673" s="9" t="str">
        <f>IF(COUNTIFS(sales!C:C, C1673)=0,"",
_xlfn.MAXIFS(sales!H:H, sales!C:C, C1673))</f>
        <v/>
      </c>
      <c r="L1673" s="4"/>
      <c r="M1673" s="4"/>
      <c r="N1673" s="10" t="str">
        <f>IF(C1673="","",
SUMIFS(
sales!$I:$I,
sales!$C:$C,$C1673,
sales!$E:$E,$E1673,
sales!$H:$H,"&gt;="&amp;$F1673,
sales!$H:$H,"&lt;="&amp;$G1673
))</f>
        <v/>
      </c>
      <c r="O1673" s="10" t="str">
        <f t="shared" si="280"/>
        <v/>
      </c>
      <c r="P1673" s="11" t="str">
        <f t="shared" si="281"/>
        <v/>
      </c>
      <c r="Q1673" s="12" t="str">
        <f t="shared" ca="1" si="282"/>
        <v/>
      </c>
      <c r="R1673" s="100"/>
      <c r="S1673" s="14"/>
      <c r="T1673" s="15" t="str">
        <f t="shared" ca="1" si="283"/>
        <v/>
      </c>
      <c r="U1673" s="15" t="str">
        <f t="shared" ca="1" si="284"/>
        <v/>
      </c>
      <c r="V1673" s="16"/>
      <c r="W1673" s="17" t="str">
        <f t="shared" ca="1" si="285"/>
        <v/>
      </c>
      <c r="X1673" s="18" t="str">
        <f t="shared" ca="1" si="286"/>
        <v/>
      </c>
    </row>
    <row r="1674" spans="1:24" x14ac:dyDescent="0.35">
      <c r="A1674" s="3">
        <v>1670</v>
      </c>
      <c r="B1674" s="4"/>
      <c r="C1674" s="4"/>
      <c r="D1674" s="5" t="str">
        <f t="shared" si="277"/>
        <v/>
      </c>
      <c r="E1674" s="4"/>
      <c r="F1674" s="6"/>
      <c r="G1674" s="6"/>
      <c r="H1674" s="7" t="str">
        <f t="shared" ca="1" si="278"/>
        <v/>
      </c>
      <c r="I1674" s="8" t="str">
        <f t="shared" ca="1" si="279"/>
        <v/>
      </c>
      <c r="J1674" s="8" t="str">
        <f>IF(C1674="","",
COUNTIFS(
sales!$C:$C,$C1674,
sales!$E:$E,$E1674,
sales!$H:$H,"&gt;="&amp;$F1674,
sales!$H:$H,"&lt;="&amp;$G1674
))</f>
        <v/>
      </c>
      <c r="K1674" s="9" t="str">
        <f>IF(COUNTIFS(sales!C:C, C1674)=0,"",
_xlfn.MAXIFS(sales!H:H, sales!C:C, C1674))</f>
        <v/>
      </c>
      <c r="L1674" s="4"/>
      <c r="M1674" s="4"/>
      <c r="N1674" s="10" t="str">
        <f>IF(C1674="","",
SUMIFS(
sales!$I:$I,
sales!$C:$C,$C1674,
sales!$E:$E,$E1674,
sales!$H:$H,"&gt;="&amp;$F1674,
sales!$H:$H,"&lt;="&amp;$G1674
))</f>
        <v/>
      </c>
      <c r="O1674" s="10" t="str">
        <f t="shared" si="280"/>
        <v/>
      </c>
      <c r="P1674" s="11" t="str">
        <f t="shared" si="281"/>
        <v/>
      </c>
      <c r="Q1674" s="12" t="str">
        <f t="shared" ca="1" si="282"/>
        <v/>
      </c>
      <c r="R1674" s="100"/>
      <c r="S1674" s="14"/>
      <c r="T1674" s="15" t="str">
        <f t="shared" ca="1" si="283"/>
        <v/>
      </c>
      <c r="U1674" s="15" t="str">
        <f t="shared" ca="1" si="284"/>
        <v/>
      </c>
      <c r="V1674" s="16"/>
      <c r="W1674" s="17" t="str">
        <f t="shared" ca="1" si="285"/>
        <v/>
      </c>
      <c r="X1674" s="18" t="str">
        <f t="shared" ca="1" si="286"/>
        <v/>
      </c>
    </row>
    <row r="1675" spans="1:24" x14ac:dyDescent="0.35">
      <c r="A1675" s="3">
        <v>1671</v>
      </c>
      <c r="B1675" s="4"/>
      <c r="C1675" s="4"/>
      <c r="D1675" s="5" t="str">
        <f t="shared" si="277"/>
        <v/>
      </c>
      <c r="E1675" s="4"/>
      <c r="F1675" s="6"/>
      <c r="G1675" s="6"/>
      <c r="H1675" s="7" t="str">
        <f t="shared" ca="1" si="278"/>
        <v/>
      </c>
      <c r="I1675" s="8" t="str">
        <f t="shared" ca="1" si="279"/>
        <v/>
      </c>
      <c r="J1675" s="8" t="str">
        <f>IF(C1675="","",
COUNTIFS(
sales!$C:$C,$C1675,
sales!$E:$E,$E1675,
sales!$H:$H,"&gt;="&amp;$F1675,
sales!$H:$H,"&lt;="&amp;$G1675
))</f>
        <v/>
      </c>
      <c r="K1675" s="9" t="str">
        <f>IF(COUNTIFS(sales!C:C, C1675)=0,"",
_xlfn.MAXIFS(sales!H:H, sales!C:C, C1675))</f>
        <v/>
      </c>
      <c r="L1675" s="4"/>
      <c r="M1675" s="4"/>
      <c r="N1675" s="10" t="str">
        <f>IF(C1675="","",
SUMIFS(
sales!$I:$I,
sales!$C:$C,$C1675,
sales!$E:$E,$E1675,
sales!$H:$H,"&gt;="&amp;$F1675,
sales!$H:$H,"&lt;="&amp;$G1675
))</f>
        <v/>
      </c>
      <c r="O1675" s="10" t="str">
        <f t="shared" si="280"/>
        <v/>
      </c>
      <c r="P1675" s="11" t="str">
        <f t="shared" si="281"/>
        <v/>
      </c>
      <c r="Q1675" s="12" t="str">
        <f t="shared" ca="1" si="282"/>
        <v/>
      </c>
      <c r="R1675" s="100"/>
      <c r="S1675" s="14"/>
      <c r="T1675" s="15" t="str">
        <f t="shared" ca="1" si="283"/>
        <v/>
      </c>
      <c r="U1675" s="15" t="str">
        <f t="shared" ca="1" si="284"/>
        <v/>
      </c>
      <c r="V1675" s="16"/>
      <c r="W1675" s="17" t="str">
        <f t="shared" ca="1" si="285"/>
        <v/>
      </c>
      <c r="X1675" s="18" t="str">
        <f t="shared" ca="1" si="286"/>
        <v/>
      </c>
    </row>
    <row r="1676" spans="1:24" x14ac:dyDescent="0.35">
      <c r="A1676" s="3">
        <v>1672</v>
      </c>
      <c r="B1676" s="4"/>
      <c r="C1676" s="4"/>
      <c r="D1676" s="5" t="str">
        <f t="shared" si="277"/>
        <v/>
      </c>
      <c r="E1676" s="4"/>
      <c r="F1676" s="6"/>
      <c r="G1676" s="6"/>
      <c r="H1676" s="7" t="str">
        <f t="shared" ca="1" si="278"/>
        <v/>
      </c>
      <c r="I1676" s="8" t="str">
        <f t="shared" ca="1" si="279"/>
        <v/>
      </c>
      <c r="J1676" s="8" t="str">
        <f>IF(C1676="","",
COUNTIFS(
sales!$C:$C,$C1676,
sales!$E:$E,$E1676,
sales!$H:$H,"&gt;="&amp;$F1676,
sales!$H:$H,"&lt;="&amp;$G1676
))</f>
        <v/>
      </c>
      <c r="K1676" s="9" t="str">
        <f>IF(COUNTIFS(sales!C:C, C1676)=0,"",
_xlfn.MAXIFS(sales!H:H, sales!C:C, C1676))</f>
        <v/>
      </c>
      <c r="L1676" s="4"/>
      <c r="M1676" s="4"/>
      <c r="N1676" s="10" t="str">
        <f>IF(C1676="","",
SUMIFS(
sales!$I:$I,
sales!$C:$C,$C1676,
sales!$E:$E,$E1676,
sales!$H:$H,"&gt;="&amp;$F1676,
sales!$H:$H,"&lt;="&amp;$G1676
))</f>
        <v/>
      </c>
      <c r="O1676" s="10" t="str">
        <f t="shared" si="280"/>
        <v/>
      </c>
      <c r="P1676" s="11" t="str">
        <f t="shared" si="281"/>
        <v/>
      </c>
      <c r="Q1676" s="12" t="str">
        <f t="shared" ca="1" si="282"/>
        <v/>
      </c>
      <c r="R1676" s="100"/>
      <c r="S1676" s="14"/>
      <c r="T1676" s="15" t="str">
        <f t="shared" ca="1" si="283"/>
        <v/>
      </c>
      <c r="U1676" s="15" t="str">
        <f t="shared" ca="1" si="284"/>
        <v/>
      </c>
      <c r="V1676" s="16"/>
      <c r="W1676" s="17" t="str">
        <f t="shared" ca="1" si="285"/>
        <v/>
      </c>
      <c r="X1676" s="18" t="str">
        <f t="shared" ca="1" si="286"/>
        <v/>
      </c>
    </row>
    <row r="1677" spans="1:24" x14ac:dyDescent="0.35">
      <c r="A1677" s="3">
        <v>1673</v>
      </c>
      <c r="B1677" s="4"/>
      <c r="C1677" s="4"/>
      <c r="D1677" s="5" t="str">
        <f t="shared" si="277"/>
        <v/>
      </c>
      <c r="E1677" s="4"/>
      <c r="F1677" s="6"/>
      <c r="G1677" s="6"/>
      <c r="H1677" s="7" t="str">
        <f t="shared" ca="1" si="278"/>
        <v/>
      </c>
      <c r="I1677" s="8" t="str">
        <f t="shared" ca="1" si="279"/>
        <v/>
      </c>
      <c r="J1677" s="8" t="str">
        <f>IF(C1677="","",
COUNTIFS(
sales!$C:$C,$C1677,
sales!$E:$E,$E1677,
sales!$H:$H,"&gt;="&amp;$F1677,
sales!$H:$H,"&lt;="&amp;$G1677
))</f>
        <v/>
      </c>
      <c r="K1677" s="9" t="str">
        <f>IF(COUNTIFS(sales!C:C, C1677)=0,"",
_xlfn.MAXIFS(sales!H:H, sales!C:C, C1677))</f>
        <v/>
      </c>
      <c r="L1677" s="4"/>
      <c r="M1677" s="4"/>
      <c r="N1677" s="10" t="str">
        <f>IF(C1677="","",
SUMIFS(
sales!$I:$I,
sales!$C:$C,$C1677,
sales!$E:$E,$E1677,
sales!$H:$H,"&gt;="&amp;$F1677,
sales!$H:$H,"&lt;="&amp;$G1677
))</f>
        <v/>
      </c>
      <c r="O1677" s="10" t="str">
        <f t="shared" si="280"/>
        <v/>
      </c>
      <c r="P1677" s="11" t="str">
        <f t="shared" si="281"/>
        <v/>
      </c>
      <c r="Q1677" s="12" t="str">
        <f t="shared" ca="1" si="282"/>
        <v/>
      </c>
      <c r="R1677" s="100"/>
      <c r="S1677" s="14"/>
      <c r="T1677" s="15" t="str">
        <f t="shared" ca="1" si="283"/>
        <v/>
      </c>
      <c r="U1677" s="15" t="str">
        <f t="shared" ca="1" si="284"/>
        <v/>
      </c>
      <c r="V1677" s="16"/>
      <c r="W1677" s="17" t="str">
        <f t="shared" ca="1" si="285"/>
        <v/>
      </c>
      <c r="X1677" s="18" t="str">
        <f t="shared" ca="1" si="286"/>
        <v/>
      </c>
    </row>
    <row r="1678" spans="1:24" x14ac:dyDescent="0.35">
      <c r="A1678" s="3">
        <v>1674</v>
      </c>
      <c r="B1678" s="4"/>
      <c r="C1678" s="4"/>
      <c r="D1678" s="5" t="str">
        <f t="shared" si="277"/>
        <v/>
      </c>
      <c r="E1678" s="4"/>
      <c r="F1678" s="6"/>
      <c r="G1678" s="6"/>
      <c r="H1678" s="7" t="str">
        <f t="shared" ca="1" si="278"/>
        <v/>
      </c>
      <c r="I1678" s="8" t="str">
        <f t="shared" ca="1" si="279"/>
        <v/>
      </c>
      <c r="J1678" s="8" t="str">
        <f>IF(C1678="","",
COUNTIFS(
sales!$C:$C,$C1678,
sales!$E:$E,$E1678,
sales!$H:$H,"&gt;="&amp;$F1678,
sales!$H:$H,"&lt;="&amp;$G1678
))</f>
        <v/>
      </c>
      <c r="K1678" s="9" t="str">
        <f>IF(COUNTIFS(sales!C:C, C1678)=0,"",
_xlfn.MAXIFS(sales!H:H, sales!C:C, C1678))</f>
        <v/>
      </c>
      <c r="L1678" s="4"/>
      <c r="M1678" s="4"/>
      <c r="N1678" s="10" t="str">
        <f>IF(C1678="","",
SUMIFS(
sales!$I:$I,
sales!$C:$C,$C1678,
sales!$E:$E,$E1678,
sales!$H:$H,"&gt;="&amp;$F1678,
sales!$H:$H,"&lt;="&amp;$G1678
))</f>
        <v/>
      </c>
      <c r="O1678" s="10" t="str">
        <f t="shared" si="280"/>
        <v/>
      </c>
      <c r="P1678" s="11" t="str">
        <f t="shared" si="281"/>
        <v/>
      </c>
      <c r="Q1678" s="12" t="str">
        <f t="shared" ca="1" si="282"/>
        <v/>
      </c>
      <c r="R1678" s="100"/>
      <c r="S1678" s="14"/>
      <c r="T1678" s="15" t="str">
        <f t="shared" ca="1" si="283"/>
        <v/>
      </c>
      <c r="U1678" s="15" t="str">
        <f t="shared" ca="1" si="284"/>
        <v/>
      </c>
      <c r="V1678" s="16"/>
      <c r="W1678" s="17" t="str">
        <f t="shared" ca="1" si="285"/>
        <v/>
      </c>
      <c r="X1678" s="18" t="str">
        <f t="shared" ca="1" si="286"/>
        <v/>
      </c>
    </row>
    <row r="1679" spans="1:24" x14ac:dyDescent="0.35">
      <c r="A1679" s="3">
        <v>1675</v>
      </c>
      <c r="B1679" s="4"/>
      <c r="C1679" s="4"/>
      <c r="D1679" s="5" t="str">
        <f t="shared" si="277"/>
        <v/>
      </c>
      <c r="E1679" s="4"/>
      <c r="F1679" s="6"/>
      <c r="G1679" s="6"/>
      <c r="H1679" s="7" t="str">
        <f t="shared" ca="1" si="278"/>
        <v/>
      </c>
      <c r="I1679" s="8" t="str">
        <f t="shared" ca="1" si="279"/>
        <v/>
      </c>
      <c r="J1679" s="8" t="str">
        <f>IF(C1679="","",
COUNTIFS(
sales!$C:$C,$C1679,
sales!$E:$E,$E1679,
sales!$H:$H,"&gt;="&amp;$F1679,
sales!$H:$H,"&lt;="&amp;$G1679
))</f>
        <v/>
      </c>
      <c r="K1679" s="9" t="str">
        <f>IF(COUNTIFS(sales!C:C, C1679)=0,"",
_xlfn.MAXIFS(sales!H:H, sales!C:C, C1679))</f>
        <v/>
      </c>
      <c r="L1679" s="4"/>
      <c r="M1679" s="4"/>
      <c r="N1679" s="10" t="str">
        <f>IF(C1679="","",
SUMIFS(
sales!$I:$I,
sales!$C:$C,$C1679,
sales!$E:$E,$E1679,
sales!$H:$H,"&gt;="&amp;$F1679,
sales!$H:$H,"&lt;="&amp;$G1679
))</f>
        <v/>
      </c>
      <c r="O1679" s="10" t="str">
        <f t="shared" si="280"/>
        <v/>
      </c>
      <c r="P1679" s="11" t="str">
        <f t="shared" si="281"/>
        <v/>
      </c>
      <c r="Q1679" s="12" t="str">
        <f t="shared" ca="1" si="282"/>
        <v/>
      </c>
      <c r="R1679" s="100"/>
      <c r="S1679" s="14"/>
      <c r="T1679" s="15" t="str">
        <f t="shared" ca="1" si="283"/>
        <v/>
      </c>
      <c r="U1679" s="15" t="str">
        <f t="shared" ca="1" si="284"/>
        <v/>
      </c>
      <c r="V1679" s="16"/>
      <c r="W1679" s="17" t="str">
        <f t="shared" ca="1" si="285"/>
        <v/>
      </c>
      <c r="X1679" s="18" t="str">
        <f t="shared" ca="1" si="286"/>
        <v/>
      </c>
    </row>
    <row r="1680" spans="1:24" x14ac:dyDescent="0.35">
      <c r="A1680" s="3">
        <v>1676</v>
      </c>
      <c r="B1680" s="4"/>
      <c r="C1680" s="4"/>
      <c r="D1680" s="5" t="str">
        <f t="shared" si="277"/>
        <v/>
      </c>
      <c r="E1680" s="4"/>
      <c r="F1680" s="6"/>
      <c r="G1680" s="6"/>
      <c r="H1680" s="7" t="str">
        <f t="shared" ca="1" si="278"/>
        <v/>
      </c>
      <c r="I1680" s="8" t="str">
        <f t="shared" ca="1" si="279"/>
        <v/>
      </c>
      <c r="J1680" s="8" t="str">
        <f>IF(C1680="","",
COUNTIFS(
sales!$C:$C,$C1680,
sales!$E:$E,$E1680,
sales!$H:$H,"&gt;="&amp;$F1680,
sales!$H:$H,"&lt;="&amp;$G1680
))</f>
        <v/>
      </c>
      <c r="K1680" s="9" t="str">
        <f>IF(COUNTIFS(sales!C:C, C1680)=0,"",
_xlfn.MAXIFS(sales!H:H, sales!C:C, C1680))</f>
        <v/>
      </c>
      <c r="L1680" s="4"/>
      <c r="M1680" s="4"/>
      <c r="N1680" s="10" t="str">
        <f>IF(C1680="","",
SUMIFS(
sales!$I:$I,
sales!$C:$C,$C1680,
sales!$E:$E,$E1680,
sales!$H:$H,"&gt;="&amp;$F1680,
sales!$H:$H,"&lt;="&amp;$G1680
))</f>
        <v/>
      </c>
      <c r="O1680" s="10" t="str">
        <f t="shared" si="280"/>
        <v/>
      </c>
      <c r="P1680" s="11" t="str">
        <f t="shared" si="281"/>
        <v/>
      </c>
      <c r="Q1680" s="12" t="str">
        <f t="shared" ca="1" si="282"/>
        <v/>
      </c>
      <c r="R1680" s="100"/>
      <c r="S1680" s="14"/>
      <c r="T1680" s="15" t="str">
        <f t="shared" ca="1" si="283"/>
        <v/>
      </c>
      <c r="U1680" s="15" t="str">
        <f t="shared" ca="1" si="284"/>
        <v/>
      </c>
      <c r="V1680" s="16"/>
      <c r="W1680" s="17" t="str">
        <f t="shared" ca="1" si="285"/>
        <v/>
      </c>
      <c r="X1680" s="18" t="str">
        <f t="shared" ca="1" si="286"/>
        <v/>
      </c>
    </row>
    <row r="1681" spans="1:24" x14ac:dyDescent="0.35">
      <c r="A1681" s="3">
        <v>1677</v>
      </c>
      <c r="B1681" s="4"/>
      <c r="C1681" s="4"/>
      <c r="D1681" s="5" t="str">
        <f t="shared" si="277"/>
        <v/>
      </c>
      <c r="E1681" s="4"/>
      <c r="F1681" s="6"/>
      <c r="G1681" s="6"/>
      <c r="H1681" s="7" t="str">
        <f t="shared" ca="1" si="278"/>
        <v/>
      </c>
      <c r="I1681" s="8" t="str">
        <f t="shared" ca="1" si="279"/>
        <v/>
      </c>
      <c r="J1681" s="8" t="str">
        <f>IF(C1681="","",
COUNTIFS(
sales!$C:$C,$C1681,
sales!$E:$E,$E1681,
sales!$H:$H,"&gt;="&amp;$F1681,
sales!$H:$H,"&lt;="&amp;$G1681
))</f>
        <v/>
      </c>
      <c r="K1681" s="9" t="str">
        <f>IF(COUNTIFS(sales!C:C, C1681)=0,"",
_xlfn.MAXIFS(sales!H:H, sales!C:C, C1681))</f>
        <v/>
      </c>
      <c r="L1681" s="4"/>
      <c r="M1681" s="4"/>
      <c r="N1681" s="10" t="str">
        <f>IF(C1681="","",
SUMIFS(
sales!$I:$I,
sales!$C:$C,$C1681,
sales!$E:$E,$E1681,
sales!$H:$H,"&gt;="&amp;$F1681,
sales!$H:$H,"&lt;="&amp;$G1681
))</f>
        <v/>
      </c>
      <c r="O1681" s="10" t="str">
        <f t="shared" si="280"/>
        <v/>
      </c>
      <c r="P1681" s="11" t="str">
        <f t="shared" si="281"/>
        <v/>
      </c>
      <c r="Q1681" s="12" t="str">
        <f t="shared" ca="1" si="282"/>
        <v/>
      </c>
      <c r="R1681" s="100"/>
      <c r="S1681" s="14"/>
      <c r="T1681" s="15" t="str">
        <f t="shared" ca="1" si="283"/>
        <v/>
      </c>
      <c r="U1681" s="15" t="str">
        <f t="shared" ca="1" si="284"/>
        <v/>
      </c>
      <c r="V1681" s="16"/>
      <c r="W1681" s="17" t="str">
        <f t="shared" ca="1" si="285"/>
        <v/>
      </c>
      <c r="X1681" s="18" t="str">
        <f t="shared" ca="1" si="286"/>
        <v/>
      </c>
    </row>
    <row r="1682" spans="1:24" x14ac:dyDescent="0.35">
      <c r="A1682" s="3">
        <v>1678</v>
      </c>
      <c r="B1682" s="4"/>
      <c r="C1682" s="4"/>
      <c r="D1682" s="5" t="str">
        <f t="shared" si="277"/>
        <v/>
      </c>
      <c r="E1682" s="4"/>
      <c r="F1682" s="6"/>
      <c r="G1682" s="6"/>
      <c r="H1682" s="7" t="str">
        <f t="shared" ca="1" si="278"/>
        <v/>
      </c>
      <c r="I1682" s="8" t="str">
        <f t="shared" ca="1" si="279"/>
        <v/>
      </c>
      <c r="J1682" s="8" t="str">
        <f>IF(C1682="","",
COUNTIFS(
sales!$C:$C,$C1682,
sales!$E:$E,$E1682,
sales!$H:$H,"&gt;="&amp;$F1682,
sales!$H:$H,"&lt;="&amp;$G1682
))</f>
        <v/>
      </c>
      <c r="K1682" s="9" t="str">
        <f>IF(COUNTIFS(sales!C:C, C1682)=0,"",
_xlfn.MAXIFS(sales!H:H, sales!C:C, C1682))</f>
        <v/>
      </c>
      <c r="L1682" s="4"/>
      <c r="M1682" s="4"/>
      <c r="N1682" s="10" t="str">
        <f>IF(C1682="","",
SUMIFS(
sales!$I:$I,
sales!$C:$C,$C1682,
sales!$E:$E,$E1682,
sales!$H:$H,"&gt;="&amp;$F1682,
sales!$H:$H,"&lt;="&amp;$G1682
))</f>
        <v/>
      </c>
      <c r="O1682" s="10" t="str">
        <f t="shared" si="280"/>
        <v/>
      </c>
      <c r="P1682" s="11" t="str">
        <f t="shared" si="281"/>
        <v/>
      </c>
      <c r="Q1682" s="12" t="str">
        <f t="shared" ca="1" si="282"/>
        <v/>
      </c>
      <c r="R1682" s="100"/>
      <c r="S1682" s="14"/>
      <c r="T1682" s="15" t="str">
        <f t="shared" ca="1" si="283"/>
        <v/>
      </c>
      <c r="U1682" s="15" t="str">
        <f t="shared" ca="1" si="284"/>
        <v/>
      </c>
      <c r="V1682" s="16"/>
      <c r="W1682" s="17" t="str">
        <f t="shared" ca="1" si="285"/>
        <v/>
      </c>
      <c r="X1682" s="18" t="str">
        <f t="shared" ca="1" si="286"/>
        <v/>
      </c>
    </row>
    <row r="1683" spans="1:24" x14ac:dyDescent="0.35">
      <c r="A1683" s="3">
        <v>1679</v>
      </c>
      <c r="B1683" s="4"/>
      <c r="C1683" s="4"/>
      <c r="D1683" s="5" t="str">
        <f t="shared" si="277"/>
        <v/>
      </c>
      <c r="E1683" s="4"/>
      <c r="F1683" s="6"/>
      <c r="G1683" s="6"/>
      <c r="H1683" s="7" t="str">
        <f t="shared" ca="1" si="278"/>
        <v/>
      </c>
      <c r="I1683" s="8" t="str">
        <f t="shared" ca="1" si="279"/>
        <v/>
      </c>
      <c r="J1683" s="8" t="str">
        <f>IF(C1683="","",
COUNTIFS(
sales!$C:$C,$C1683,
sales!$E:$E,$E1683,
sales!$H:$H,"&gt;="&amp;$F1683,
sales!$H:$H,"&lt;="&amp;$G1683
))</f>
        <v/>
      </c>
      <c r="K1683" s="9" t="str">
        <f>IF(COUNTIFS(sales!C:C, C1683)=0,"",
_xlfn.MAXIFS(sales!H:H, sales!C:C, C1683))</f>
        <v/>
      </c>
      <c r="L1683" s="4"/>
      <c r="M1683" s="4"/>
      <c r="N1683" s="10" t="str">
        <f>IF(C1683="","",
SUMIFS(
sales!$I:$I,
sales!$C:$C,$C1683,
sales!$E:$E,$E1683,
sales!$H:$H,"&gt;="&amp;$F1683,
sales!$H:$H,"&lt;="&amp;$G1683
))</f>
        <v/>
      </c>
      <c r="O1683" s="10" t="str">
        <f t="shared" si="280"/>
        <v/>
      </c>
      <c r="P1683" s="11" t="str">
        <f t="shared" si="281"/>
        <v/>
      </c>
      <c r="Q1683" s="12" t="str">
        <f t="shared" ca="1" si="282"/>
        <v/>
      </c>
      <c r="R1683" s="100"/>
      <c r="S1683" s="14"/>
      <c r="T1683" s="15" t="str">
        <f t="shared" ca="1" si="283"/>
        <v/>
      </c>
      <c r="U1683" s="15" t="str">
        <f t="shared" ca="1" si="284"/>
        <v/>
      </c>
      <c r="V1683" s="16"/>
      <c r="W1683" s="17" t="str">
        <f t="shared" ca="1" si="285"/>
        <v/>
      </c>
      <c r="X1683" s="18" t="str">
        <f t="shared" ca="1" si="286"/>
        <v/>
      </c>
    </row>
    <row r="1684" spans="1:24" x14ac:dyDescent="0.35">
      <c r="A1684" s="3">
        <v>1680</v>
      </c>
      <c r="B1684" s="4"/>
      <c r="C1684" s="4"/>
      <c r="D1684" s="5" t="str">
        <f t="shared" si="277"/>
        <v/>
      </c>
      <c r="E1684" s="4"/>
      <c r="F1684" s="6"/>
      <c r="G1684" s="6"/>
      <c r="H1684" s="7" t="str">
        <f t="shared" ca="1" si="278"/>
        <v/>
      </c>
      <c r="I1684" s="8" t="str">
        <f t="shared" ca="1" si="279"/>
        <v/>
      </c>
      <c r="J1684" s="8" t="str">
        <f>IF(C1684="","",
COUNTIFS(
sales!$C:$C,$C1684,
sales!$E:$E,$E1684,
sales!$H:$H,"&gt;="&amp;$F1684,
sales!$H:$H,"&lt;="&amp;$G1684
))</f>
        <v/>
      </c>
      <c r="K1684" s="9" t="str">
        <f>IF(COUNTIFS(sales!C:C, C1684)=0,"",
_xlfn.MAXIFS(sales!H:H, sales!C:C, C1684))</f>
        <v/>
      </c>
      <c r="L1684" s="4"/>
      <c r="M1684" s="4"/>
      <c r="N1684" s="10" t="str">
        <f>IF(C1684="","",
SUMIFS(
sales!$I:$I,
sales!$C:$C,$C1684,
sales!$E:$E,$E1684,
sales!$H:$H,"&gt;="&amp;$F1684,
sales!$H:$H,"&lt;="&amp;$G1684
))</f>
        <v/>
      </c>
      <c r="O1684" s="10" t="str">
        <f t="shared" si="280"/>
        <v/>
      </c>
      <c r="P1684" s="11" t="str">
        <f t="shared" si="281"/>
        <v/>
      </c>
      <c r="Q1684" s="12" t="str">
        <f t="shared" ca="1" si="282"/>
        <v/>
      </c>
      <c r="R1684" s="100"/>
      <c r="S1684" s="14"/>
      <c r="T1684" s="15" t="str">
        <f t="shared" ca="1" si="283"/>
        <v/>
      </c>
      <c r="U1684" s="15" t="str">
        <f t="shared" ca="1" si="284"/>
        <v/>
      </c>
      <c r="V1684" s="16"/>
      <c r="W1684" s="17" t="str">
        <f t="shared" ca="1" si="285"/>
        <v/>
      </c>
      <c r="X1684" s="18" t="str">
        <f t="shared" ca="1" si="286"/>
        <v/>
      </c>
    </row>
    <row r="1685" spans="1:24" x14ac:dyDescent="0.35">
      <c r="A1685" s="3">
        <v>1681</v>
      </c>
      <c r="B1685" s="4"/>
      <c r="C1685" s="4"/>
      <c r="D1685" s="5" t="str">
        <f t="shared" si="277"/>
        <v/>
      </c>
      <c r="E1685" s="4"/>
      <c r="F1685" s="6"/>
      <c r="G1685" s="6"/>
      <c r="H1685" s="7" t="str">
        <f t="shared" ca="1" si="278"/>
        <v/>
      </c>
      <c r="I1685" s="8" t="str">
        <f t="shared" ca="1" si="279"/>
        <v/>
      </c>
      <c r="J1685" s="8" t="str">
        <f>IF(C1685="","",
COUNTIFS(
sales!$C:$C,$C1685,
sales!$E:$E,$E1685,
sales!$H:$H,"&gt;="&amp;$F1685,
sales!$H:$H,"&lt;="&amp;$G1685
))</f>
        <v/>
      </c>
      <c r="K1685" s="9" t="str">
        <f>IF(COUNTIFS(sales!C:C, C1685)=0,"",
_xlfn.MAXIFS(sales!H:H, sales!C:C, C1685))</f>
        <v/>
      </c>
      <c r="L1685" s="4"/>
      <c r="M1685" s="4"/>
      <c r="N1685" s="10" t="str">
        <f>IF(C1685="","",
SUMIFS(
sales!$I:$I,
sales!$C:$C,$C1685,
sales!$E:$E,$E1685,
sales!$H:$H,"&gt;="&amp;$F1685,
sales!$H:$H,"&lt;="&amp;$G1685
))</f>
        <v/>
      </c>
      <c r="O1685" s="10" t="str">
        <f t="shared" si="280"/>
        <v/>
      </c>
      <c r="P1685" s="11" t="str">
        <f t="shared" si="281"/>
        <v/>
      </c>
      <c r="Q1685" s="12" t="str">
        <f t="shared" ca="1" si="282"/>
        <v/>
      </c>
      <c r="R1685" s="100"/>
      <c r="S1685" s="14"/>
      <c r="T1685" s="15" t="str">
        <f t="shared" ca="1" si="283"/>
        <v/>
      </c>
      <c r="U1685" s="15" t="str">
        <f t="shared" ca="1" si="284"/>
        <v/>
      </c>
      <c r="V1685" s="16"/>
      <c r="W1685" s="17" t="str">
        <f t="shared" ca="1" si="285"/>
        <v/>
      </c>
      <c r="X1685" s="18" t="str">
        <f t="shared" ca="1" si="286"/>
        <v/>
      </c>
    </row>
    <row r="1686" spans="1:24" x14ac:dyDescent="0.35">
      <c r="A1686" s="3">
        <v>1682</v>
      </c>
      <c r="B1686" s="4"/>
      <c r="C1686" s="4"/>
      <c r="D1686" s="5" t="str">
        <f t="shared" si="277"/>
        <v/>
      </c>
      <c r="E1686" s="4"/>
      <c r="F1686" s="6"/>
      <c r="G1686" s="6"/>
      <c r="H1686" s="7" t="str">
        <f t="shared" ca="1" si="278"/>
        <v/>
      </c>
      <c r="I1686" s="8" t="str">
        <f t="shared" ca="1" si="279"/>
        <v/>
      </c>
      <c r="J1686" s="8" t="str">
        <f>IF(C1686="","",
COUNTIFS(
sales!$C:$C,$C1686,
sales!$E:$E,$E1686,
sales!$H:$H,"&gt;="&amp;$F1686,
sales!$H:$H,"&lt;="&amp;$G1686
))</f>
        <v/>
      </c>
      <c r="K1686" s="9" t="str">
        <f>IF(COUNTIFS(sales!C:C, C1686)=0,"",
_xlfn.MAXIFS(sales!H:H, sales!C:C, C1686))</f>
        <v/>
      </c>
      <c r="L1686" s="4"/>
      <c r="M1686" s="4"/>
      <c r="N1686" s="10" t="str">
        <f>IF(C1686="","",
SUMIFS(
sales!$I:$I,
sales!$C:$C,$C1686,
sales!$E:$E,$E1686,
sales!$H:$H,"&gt;="&amp;$F1686,
sales!$H:$H,"&lt;="&amp;$G1686
))</f>
        <v/>
      </c>
      <c r="O1686" s="10" t="str">
        <f t="shared" si="280"/>
        <v/>
      </c>
      <c r="P1686" s="11" t="str">
        <f t="shared" si="281"/>
        <v/>
      </c>
      <c r="Q1686" s="12" t="str">
        <f t="shared" ca="1" si="282"/>
        <v/>
      </c>
      <c r="R1686" s="100"/>
      <c r="S1686" s="14"/>
      <c r="T1686" s="15" t="str">
        <f t="shared" ca="1" si="283"/>
        <v/>
      </c>
      <c r="U1686" s="15" t="str">
        <f t="shared" ca="1" si="284"/>
        <v/>
      </c>
      <c r="V1686" s="16"/>
      <c r="W1686" s="17" t="str">
        <f t="shared" ca="1" si="285"/>
        <v/>
      </c>
      <c r="X1686" s="18" t="str">
        <f t="shared" ca="1" si="286"/>
        <v/>
      </c>
    </row>
    <row r="1687" spans="1:24" x14ac:dyDescent="0.35">
      <c r="A1687" s="3">
        <v>1683</v>
      </c>
      <c r="B1687" s="4"/>
      <c r="C1687" s="4"/>
      <c r="D1687" s="5" t="str">
        <f t="shared" si="277"/>
        <v/>
      </c>
      <c r="E1687" s="4"/>
      <c r="F1687" s="6"/>
      <c r="G1687" s="6"/>
      <c r="H1687" s="7" t="str">
        <f t="shared" ca="1" si="278"/>
        <v/>
      </c>
      <c r="I1687" s="8" t="str">
        <f t="shared" ca="1" si="279"/>
        <v/>
      </c>
      <c r="J1687" s="8" t="str">
        <f>IF(C1687="","",
COUNTIFS(
sales!$C:$C,$C1687,
sales!$E:$E,$E1687,
sales!$H:$H,"&gt;="&amp;$F1687,
sales!$H:$H,"&lt;="&amp;$G1687
))</f>
        <v/>
      </c>
      <c r="K1687" s="9" t="str">
        <f>IF(COUNTIFS(sales!C:C, C1687)=0,"",
_xlfn.MAXIFS(sales!H:H, sales!C:C, C1687))</f>
        <v/>
      </c>
      <c r="L1687" s="4"/>
      <c r="M1687" s="4"/>
      <c r="N1687" s="10" t="str">
        <f>IF(C1687="","",
SUMIFS(
sales!$I:$I,
sales!$C:$C,$C1687,
sales!$E:$E,$E1687,
sales!$H:$H,"&gt;="&amp;$F1687,
sales!$H:$H,"&lt;="&amp;$G1687
))</f>
        <v/>
      </c>
      <c r="O1687" s="10" t="str">
        <f t="shared" si="280"/>
        <v/>
      </c>
      <c r="P1687" s="11" t="str">
        <f t="shared" si="281"/>
        <v/>
      </c>
      <c r="Q1687" s="12" t="str">
        <f t="shared" ca="1" si="282"/>
        <v/>
      </c>
      <c r="R1687" s="100"/>
      <c r="S1687" s="14"/>
      <c r="T1687" s="15" t="str">
        <f t="shared" ca="1" si="283"/>
        <v/>
      </c>
      <c r="U1687" s="15" t="str">
        <f t="shared" ca="1" si="284"/>
        <v/>
      </c>
      <c r="V1687" s="16"/>
      <c r="W1687" s="17" t="str">
        <f t="shared" ca="1" si="285"/>
        <v/>
      </c>
      <c r="X1687" s="18" t="str">
        <f t="shared" ca="1" si="286"/>
        <v/>
      </c>
    </row>
    <row r="1688" spans="1:24" x14ac:dyDescent="0.35">
      <c r="A1688" s="3">
        <v>1684</v>
      </c>
      <c r="B1688" s="4"/>
      <c r="C1688" s="4"/>
      <c r="D1688" s="5" t="str">
        <f t="shared" si="277"/>
        <v/>
      </c>
      <c r="E1688" s="4"/>
      <c r="F1688" s="6"/>
      <c r="G1688" s="6"/>
      <c r="H1688" s="7" t="str">
        <f t="shared" ca="1" si="278"/>
        <v/>
      </c>
      <c r="I1688" s="8" t="str">
        <f t="shared" ca="1" si="279"/>
        <v/>
      </c>
      <c r="J1688" s="8" t="str">
        <f>IF(C1688="","",
COUNTIFS(
sales!$C:$C,$C1688,
sales!$E:$E,$E1688,
sales!$H:$H,"&gt;="&amp;$F1688,
sales!$H:$H,"&lt;="&amp;$G1688
))</f>
        <v/>
      </c>
      <c r="K1688" s="9" t="str">
        <f>IF(COUNTIFS(sales!C:C, C1688)=0,"",
_xlfn.MAXIFS(sales!H:H, sales!C:C, C1688))</f>
        <v/>
      </c>
      <c r="L1688" s="4"/>
      <c r="M1688" s="4"/>
      <c r="N1688" s="10" t="str">
        <f>IF(C1688="","",
SUMIFS(
sales!$I:$I,
sales!$C:$C,$C1688,
sales!$E:$E,$E1688,
sales!$H:$H,"&gt;="&amp;$F1688,
sales!$H:$H,"&lt;="&amp;$G1688
))</f>
        <v/>
      </c>
      <c r="O1688" s="10" t="str">
        <f t="shared" si="280"/>
        <v/>
      </c>
      <c r="P1688" s="11" t="str">
        <f t="shared" si="281"/>
        <v/>
      </c>
      <c r="Q1688" s="12" t="str">
        <f t="shared" ca="1" si="282"/>
        <v/>
      </c>
      <c r="R1688" s="100"/>
      <c r="S1688" s="14"/>
      <c r="T1688" s="15" t="str">
        <f t="shared" ca="1" si="283"/>
        <v/>
      </c>
      <c r="U1688" s="15" t="str">
        <f t="shared" ca="1" si="284"/>
        <v/>
      </c>
      <c r="V1688" s="16"/>
      <c r="W1688" s="17" t="str">
        <f t="shared" ca="1" si="285"/>
        <v/>
      </c>
      <c r="X1688" s="18" t="str">
        <f t="shared" ca="1" si="286"/>
        <v/>
      </c>
    </row>
    <row r="1689" spans="1:24" x14ac:dyDescent="0.35">
      <c r="A1689" s="3">
        <v>1685</v>
      </c>
      <c r="B1689" s="4"/>
      <c r="C1689" s="4"/>
      <c r="D1689" s="5" t="str">
        <f t="shared" si="277"/>
        <v/>
      </c>
      <c r="E1689" s="4"/>
      <c r="F1689" s="6"/>
      <c r="G1689" s="6"/>
      <c r="H1689" s="7" t="str">
        <f t="shared" ca="1" si="278"/>
        <v/>
      </c>
      <c r="I1689" s="8" t="str">
        <f t="shared" ca="1" si="279"/>
        <v/>
      </c>
      <c r="J1689" s="8" t="str">
        <f>IF(C1689="","",
COUNTIFS(
sales!$C:$C,$C1689,
sales!$E:$E,$E1689,
sales!$H:$H,"&gt;="&amp;$F1689,
sales!$H:$H,"&lt;="&amp;$G1689
))</f>
        <v/>
      </c>
      <c r="K1689" s="9" t="str">
        <f>IF(COUNTIFS(sales!C:C, C1689)=0,"",
_xlfn.MAXIFS(sales!H:H, sales!C:C, C1689))</f>
        <v/>
      </c>
      <c r="L1689" s="4"/>
      <c r="M1689" s="4"/>
      <c r="N1689" s="10" t="str">
        <f>IF(C1689="","",
SUMIFS(
sales!$I:$I,
sales!$C:$C,$C1689,
sales!$E:$E,$E1689,
sales!$H:$H,"&gt;="&amp;$F1689,
sales!$H:$H,"&lt;="&amp;$G1689
))</f>
        <v/>
      </c>
      <c r="O1689" s="10" t="str">
        <f t="shared" si="280"/>
        <v/>
      </c>
      <c r="P1689" s="11" t="str">
        <f t="shared" si="281"/>
        <v/>
      </c>
      <c r="Q1689" s="12" t="str">
        <f t="shared" ca="1" si="282"/>
        <v/>
      </c>
      <c r="R1689" s="100"/>
      <c r="S1689" s="14"/>
      <c r="T1689" s="15" t="str">
        <f t="shared" ca="1" si="283"/>
        <v/>
      </c>
      <c r="U1689" s="15" t="str">
        <f t="shared" ca="1" si="284"/>
        <v/>
      </c>
      <c r="V1689" s="16"/>
      <c r="W1689" s="17" t="str">
        <f t="shared" ca="1" si="285"/>
        <v/>
      </c>
      <c r="X1689" s="18" t="str">
        <f t="shared" ca="1" si="286"/>
        <v/>
      </c>
    </row>
    <row r="1690" spans="1:24" x14ac:dyDescent="0.35">
      <c r="A1690" s="3">
        <v>1686</v>
      </c>
      <c r="B1690" s="4"/>
      <c r="C1690" s="4"/>
      <c r="D1690" s="5" t="str">
        <f t="shared" si="277"/>
        <v/>
      </c>
      <c r="E1690" s="4"/>
      <c r="F1690" s="6"/>
      <c r="G1690" s="6"/>
      <c r="H1690" s="7" t="str">
        <f t="shared" ca="1" si="278"/>
        <v/>
      </c>
      <c r="I1690" s="8" t="str">
        <f t="shared" ca="1" si="279"/>
        <v/>
      </c>
      <c r="J1690" s="8" t="str">
        <f>IF(C1690="","",
COUNTIFS(
sales!$C:$C,$C1690,
sales!$E:$E,$E1690,
sales!$H:$H,"&gt;="&amp;$F1690,
sales!$H:$H,"&lt;="&amp;$G1690
))</f>
        <v/>
      </c>
      <c r="K1690" s="9" t="str">
        <f>IF(COUNTIFS(sales!C:C, C1690)=0,"",
_xlfn.MAXIFS(sales!H:H, sales!C:C, C1690))</f>
        <v/>
      </c>
      <c r="L1690" s="4"/>
      <c r="M1690" s="4"/>
      <c r="N1690" s="10" t="str">
        <f>IF(C1690="","",
SUMIFS(
sales!$I:$I,
sales!$C:$C,$C1690,
sales!$E:$E,$E1690,
sales!$H:$H,"&gt;="&amp;$F1690,
sales!$H:$H,"&lt;="&amp;$G1690
))</f>
        <v/>
      </c>
      <c r="O1690" s="10" t="str">
        <f t="shared" si="280"/>
        <v/>
      </c>
      <c r="P1690" s="11" t="str">
        <f t="shared" si="281"/>
        <v/>
      </c>
      <c r="Q1690" s="12" t="str">
        <f t="shared" ca="1" si="282"/>
        <v/>
      </c>
      <c r="R1690" s="100"/>
      <c r="S1690" s="14"/>
      <c r="T1690" s="15" t="str">
        <f t="shared" ca="1" si="283"/>
        <v/>
      </c>
      <c r="U1690" s="15" t="str">
        <f t="shared" ca="1" si="284"/>
        <v/>
      </c>
      <c r="V1690" s="16"/>
      <c r="W1690" s="17" t="str">
        <f t="shared" ca="1" si="285"/>
        <v/>
      </c>
      <c r="X1690" s="18" t="str">
        <f t="shared" ca="1" si="286"/>
        <v/>
      </c>
    </row>
    <row r="1691" spans="1:24" x14ac:dyDescent="0.35">
      <c r="A1691" s="3">
        <v>1687</v>
      </c>
      <c r="B1691" s="4"/>
      <c r="C1691" s="4"/>
      <c r="D1691" s="5" t="str">
        <f t="shared" si="277"/>
        <v/>
      </c>
      <c r="E1691" s="4"/>
      <c r="F1691" s="6"/>
      <c r="G1691" s="6"/>
      <c r="H1691" s="7" t="str">
        <f t="shared" ca="1" si="278"/>
        <v/>
      </c>
      <c r="I1691" s="8" t="str">
        <f t="shared" ca="1" si="279"/>
        <v/>
      </c>
      <c r="J1691" s="8" t="str">
        <f>IF(C1691="","",
COUNTIFS(
sales!$C:$C,$C1691,
sales!$E:$E,$E1691,
sales!$H:$H,"&gt;="&amp;$F1691,
sales!$H:$H,"&lt;="&amp;$G1691
))</f>
        <v/>
      </c>
      <c r="K1691" s="9" t="str">
        <f>IF(COUNTIFS(sales!C:C, C1691)=0,"",
_xlfn.MAXIFS(sales!H:H, sales!C:C, C1691))</f>
        <v/>
      </c>
      <c r="L1691" s="4"/>
      <c r="M1691" s="4"/>
      <c r="N1691" s="10" t="str">
        <f>IF(C1691="","",
SUMIFS(
sales!$I:$I,
sales!$C:$C,$C1691,
sales!$E:$E,$E1691,
sales!$H:$H,"&gt;="&amp;$F1691,
sales!$H:$H,"&lt;="&amp;$G1691
))</f>
        <v/>
      </c>
      <c r="O1691" s="10" t="str">
        <f t="shared" si="280"/>
        <v/>
      </c>
      <c r="P1691" s="11" t="str">
        <f t="shared" si="281"/>
        <v/>
      </c>
      <c r="Q1691" s="12" t="str">
        <f t="shared" ca="1" si="282"/>
        <v/>
      </c>
      <c r="R1691" s="100"/>
      <c r="S1691" s="14"/>
      <c r="T1691" s="15" t="str">
        <f t="shared" ca="1" si="283"/>
        <v/>
      </c>
      <c r="U1691" s="15" t="str">
        <f t="shared" ca="1" si="284"/>
        <v/>
      </c>
      <c r="V1691" s="16"/>
      <c r="W1691" s="17" t="str">
        <f t="shared" ca="1" si="285"/>
        <v/>
      </c>
      <c r="X1691" s="18" t="str">
        <f t="shared" ca="1" si="286"/>
        <v/>
      </c>
    </row>
    <row r="1692" spans="1:24" x14ac:dyDescent="0.35">
      <c r="A1692" s="3">
        <v>1688</v>
      </c>
      <c r="B1692" s="4"/>
      <c r="C1692" s="4"/>
      <c r="D1692" s="5" t="str">
        <f t="shared" si="277"/>
        <v/>
      </c>
      <c r="E1692" s="4"/>
      <c r="F1692" s="6"/>
      <c r="G1692" s="6"/>
      <c r="H1692" s="7" t="str">
        <f t="shared" ca="1" si="278"/>
        <v/>
      </c>
      <c r="I1692" s="8" t="str">
        <f t="shared" ca="1" si="279"/>
        <v/>
      </c>
      <c r="J1692" s="8" t="str">
        <f>IF(C1692="","",
COUNTIFS(
sales!$C:$C,$C1692,
sales!$E:$E,$E1692,
sales!$H:$H,"&gt;="&amp;$F1692,
sales!$H:$H,"&lt;="&amp;$G1692
))</f>
        <v/>
      </c>
      <c r="K1692" s="9" t="str">
        <f>IF(COUNTIFS(sales!C:C, C1692)=0,"",
_xlfn.MAXIFS(sales!H:H, sales!C:C, C1692))</f>
        <v/>
      </c>
      <c r="L1692" s="4"/>
      <c r="M1692" s="4"/>
      <c r="N1692" s="10" t="str">
        <f>IF(C1692="","",
SUMIFS(
sales!$I:$I,
sales!$C:$C,$C1692,
sales!$E:$E,$E1692,
sales!$H:$H,"&gt;="&amp;$F1692,
sales!$H:$H,"&lt;="&amp;$G1692
))</f>
        <v/>
      </c>
      <c r="O1692" s="10" t="str">
        <f t="shared" si="280"/>
        <v/>
      </c>
      <c r="P1692" s="11" t="str">
        <f t="shared" si="281"/>
        <v/>
      </c>
      <c r="Q1692" s="12" t="str">
        <f t="shared" ca="1" si="282"/>
        <v/>
      </c>
      <c r="R1692" s="100"/>
      <c r="S1692" s="14"/>
      <c r="T1692" s="15" t="str">
        <f t="shared" ca="1" si="283"/>
        <v/>
      </c>
      <c r="U1692" s="15" t="str">
        <f t="shared" ca="1" si="284"/>
        <v/>
      </c>
      <c r="V1692" s="16"/>
      <c r="W1692" s="17" t="str">
        <f t="shared" ca="1" si="285"/>
        <v/>
      </c>
      <c r="X1692" s="18" t="str">
        <f t="shared" ca="1" si="286"/>
        <v/>
      </c>
    </row>
    <row r="1693" spans="1:24" x14ac:dyDescent="0.35">
      <c r="A1693" s="3">
        <v>1689</v>
      </c>
      <c r="B1693" s="4"/>
      <c r="C1693" s="4"/>
      <c r="D1693" s="5" t="str">
        <f t="shared" si="277"/>
        <v/>
      </c>
      <c r="E1693" s="4"/>
      <c r="F1693" s="6"/>
      <c r="G1693" s="6"/>
      <c r="H1693" s="7" t="str">
        <f t="shared" ca="1" si="278"/>
        <v/>
      </c>
      <c r="I1693" s="8" t="str">
        <f t="shared" ca="1" si="279"/>
        <v/>
      </c>
      <c r="J1693" s="8" t="str">
        <f>IF(C1693="","",
COUNTIFS(
sales!$C:$C,$C1693,
sales!$E:$E,$E1693,
sales!$H:$H,"&gt;="&amp;$F1693,
sales!$H:$H,"&lt;="&amp;$G1693
))</f>
        <v/>
      </c>
      <c r="K1693" s="9" t="str">
        <f>IF(COUNTIFS(sales!C:C, C1693)=0,"",
_xlfn.MAXIFS(sales!H:H, sales!C:C, C1693))</f>
        <v/>
      </c>
      <c r="L1693" s="4"/>
      <c r="M1693" s="4"/>
      <c r="N1693" s="10" t="str">
        <f>IF(C1693="","",
SUMIFS(
sales!$I:$I,
sales!$C:$C,$C1693,
sales!$E:$E,$E1693,
sales!$H:$H,"&gt;="&amp;$F1693,
sales!$H:$H,"&lt;="&amp;$G1693
))</f>
        <v/>
      </c>
      <c r="O1693" s="10" t="str">
        <f t="shared" si="280"/>
        <v/>
      </c>
      <c r="P1693" s="11" t="str">
        <f t="shared" si="281"/>
        <v/>
      </c>
      <c r="Q1693" s="12" t="str">
        <f t="shared" ca="1" si="282"/>
        <v/>
      </c>
      <c r="R1693" s="100"/>
      <c r="S1693" s="14"/>
      <c r="T1693" s="15" t="str">
        <f t="shared" ca="1" si="283"/>
        <v/>
      </c>
      <c r="U1693" s="15" t="str">
        <f t="shared" ca="1" si="284"/>
        <v/>
      </c>
      <c r="V1693" s="16"/>
      <c r="W1693" s="17" t="str">
        <f t="shared" ca="1" si="285"/>
        <v/>
      </c>
      <c r="X1693" s="18" t="str">
        <f t="shared" ca="1" si="286"/>
        <v/>
      </c>
    </row>
    <row r="1694" spans="1:24" x14ac:dyDescent="0.35">
      <c r="A1694" s="3">
        <v>1690</v>
      </c>
      <c r="B1694" s="4"/>
      <c r="C1694" s="4"/>
      <c r="D1694" s="5" t="str">
        <f t="shared" si="277"/>
        <v/>
      </c>
      <c r="E1694" s="4"/>
      <c r="F1694" s="6"/>
      <c r="G1694" s="6"/>
      <c r="H1694" s="7" t="str">
        <f t="shared" ca="1" si="278"/>
        <v/>
      </c>
      <c r="I1694" s="8" t="str">
        <f t="shared" ca="1" si="279"/>
        <v/>
      </c>
      <c r="J1694" s="8" t="str">
        <f>IF(C1694="","",
COUNTIFS(
sales!$C:$C,$C1694,
sales!$E:$E,$E1694,
sales!$H:$H,"&gt;="&amp;$F1694,
sales!$H:$H,"&lt;="&amp;$G1694
))</f>
        <v/>
      </c>
      <c r="K1694" s="9" t="str">
        <f>IF(COUNTIFS(sales!C:C, C1694)=0,"",
_xlfn.MAXIFS(sales!H:H, sales!C:C, C1694))</f>
        <v/>
      </c>
      <c r="L1694" s="4"/>
      <c r="M1694" s="4"/>
      <c r="N1694" s="10" t="str">
        <f>IF(C1694="","",
SUMIFS(
sales!$I:$I,
sales!$C:$C,$C1694,
sales!$E:$E,$E1694,
sales!$H:$H,"&gt;="&amp;$F1694,
sales!$H:$H,"&lt;="&amp;$G1694
))</f>
        <v/>
      </c>
      <c r="O1694" s="10" t="str">
        <f t="shared" si="280"/>
        <v/>
      </c>
      <c r="P1694" s="11" t="str">
        <f t="shared" si="281"/>
        <v/>
      </c>
      <c r="Q1694" s="12" t="str">
        <f t="shared" ca="1" si="282"/>
        <v/>
      </c>
      <c r="R1694" s="100"/>
      <c r="S1694" s="14"/>
      <c r="T1694" s="15" t="str">
        <f t="shared" ca="1" si="283"/>
        <v/>
      </c>
      <c r="U1694" s="15" t="str">
        <f t="shared" ca="1" si="284"/>
        <v/>
      </c>
      <c r="V1694" s="16"/>
      <c r="W1694" s="17" t="str">
        <f t="shared" ca="1" si="285"/>
        <v/>
      </c>
      <c r="X1694" s="18" t="str">
        <f t="shared" ca="1" si="286"/>
        <v/>
      </c>
    </row>
    <row r="1695" spans="1:24" x14ac:dyDescent="0.35">
      <c r="A1695" s="3">
        <v>1691</v>
      </c>
      <c r="B1695" s="4"/>
      <c r="C1695" s="4"/>
      <c r="D1695" s="5" t="str">
        <f t="shared" si="277"/>
        <v/>
      </c>
      <c r="E1695" s="4"/>
      <c r="F1695" s="6"/>
      <c r="G1695" s="6"/>
      <c r="H1695" s="7" t="str">
        <f t="shared" ca="1" si="278"/>
        <v/>
      </c>
      <c r="I1695" s="8" t="str">
        <f t="shared" ca="1" si="279"/>
        <v/>
      </c>
      <c r="J1695" s="8" t="str">
        <f>IF(C1695="","",
COUNTIFS(
sales!$C:$C,$C1695,
sales!$E:$E,$E1695,
sales!$H:$H,"&gt;="&amp;$F1695,
sales!$H:$H,"&lt;="&amp;$G1695
))</f>
        <v/>
      </c>
      <c r="K1695" s="9" t="str">
        <f>IF(COUNTIFS(sales!C:C, C1695)=0,"",
_xlfn.MAXIFS(sales!H:H, sales!C:C, C1695))</f>
        <v/>
      </c>
      <c r="L1695" s="4"/>
      <c r="M1695" s="4"/>
      <c r="N1695" s="10" t="str">
        <f>IF(C1695="","",
SUMIFS(
sales!$I:$I,
sales!$C:$C,$C1695,
sales!$E:$E,$E1695,
sales!$H:$H,"&gt;="&amp;$F1695,
sales!$H:$H,"&lt;="&amp;$G1695
))</f>
        <v/>
      </c>
      <c r="O1695" s="10" t="str">
        <f t="shared" si="280"/>
        <v/>
      </c>
      <c r="P1695" s="11" t="str">
        <f t="shared" si="281"/>
        <v/>
      </c>
      <c r="Q1695" s="12" t="str">
        <f t="shared" ca="1" si="282"/>
        <v/>
      </c>
      <c r="R1695" s="100"/>
      <c r="S1695" s="14"/>
      <c r="T1695" s="15" t="str">
        <f t="shared" ca="1" si="283"/>
        <v/>
      </c>
      <c r="U1695" s="15" t="str">
        <f t="shared" ca="1" si="284"/>
        <v/>
      </c>
      <c r="V1695" s="16"/>
      <c r="W1695" s="17" t="str">
        <f t="shared" ca="1" si="285"/>
        <v/>
      </c>
      <c r="X1695" s="18" t="str">
        <f t="shared" ca="1" si="286"/>
        <v/>
      </c>
    </row>
    <row r="1696" spans="1:24" x14ac:dyDescent="0.35">
      <c r="A1696" s="3">
        <v>1692</v>
      </c>
      <c r="B1696" s="4"/>
      <c r="C1696" s="4"/>
      <c r="D1696" s="5" t="str">
        <f t="shared" si="277"/>
        <v/>
      </c>
      <c r="E1696" s="4"/>
      <c r="F1696" s="6"/>
      <c r="G1696" s="6"/>
      <c r="H1696" s="7" t="str">
        <f t="shared" ca="1" si="278"/>
        <v/>
      </c>
      <c r="I1696" s="8" t="str">
        <f t="shared" ca="1" si="279"/>
        <v/>
      </c>
      <c r="J1696" s="8" t="str">
        <f>IF(C1696="","",
COUNTIFS(
sales!$C:$C,$C1696,
sales!$E:$E,$E1696,
sales!$H:$H,"&gt;="&amp;$F1696,
sales!$H:$H,"&lt;="&amp;$G1696
))</f>
        <v/>
      </c>
      <c r="K1696" s="9" t="str">
        <f>IF(COUNTIFS(sales!C:C, C1696)=0,"",
_xlfn.MAXIFS(sales!H:H, sales!C:C, C1696))</f>
        <v/>
      </c>
      <c r="L1696" s="4"/>
      <c r="M1696" s="4"/>
      <c r="N1696" s="10" t="str">
        <f>IF(C1696="","",
SUMIFS(
sales!$I:$I,
sales!$C:$C,$C1696,
sales!$E:$E,$E1696,
sales!$H:$H,"&gt;="&amp;$F1696,
sales!$H:$H,"&lt;="&amp;$G1696
))</f>
        <v/>
      </c>
      <c r="O1696" s="10" t="str">
        <f t="shared" si="280"/>
        <v/>
      </c>
      <c r="P1696" s="11" t="str">
        <f t="shared" si="281"/>
        <v/>
      </c>
      <c r="Q1696" s="12" t="str">
        <f t="shared" ca="1" si="282"/>
        <v/>
      </c>
      <c r="R1696" s="100"/>
      <c r="S1696" s="14"/>
      <c r="T1696" s="15" t="str">
        <f t="shared" ca="1" si="283"/>
        <v/>
      </c>
      <c r="U1696" s="15" t="str">
        <f t="shared" ca="1" si="284"/>
        <v/>
      </c>
      <c r="V1696" s="16"/>
      <c r="W1696" s="17" t="str">
        <f t="shared" ca="1" si="285"/>
        <v/>
      </c>
      <c r="X1696" s="18" t="str">
        <f t="shared" ca="1" si="286"/>
        <v/>
      </c>
    </row>
    <row r="1697" spans="1:24" x14ac:dyDescent="0.35">
      <c r="A1697" s="3">
        <v>1693</v>
      </c>
      <c r="B1697" s="4"/>
      <c r="C1697" s="4"/>
      <c r="D1697" s="5" t="str">
        <f t="shared" si="277"/>
        <v/>
      </c>
      <c r="E1697" s="4"/>
      <c r="F1697" s="6"/>
      <c r="G1697" s="6"/>
      <c r="H1697" s="7" t="str">
        <f t="shared" ca="1" si="278"/>
        <v/>
      </c>
      <c r="I1697" s="8" t="str">
        <f t="shared" ca="1" si="279"/>
        <v/>
      </c>
      <c r="J1697" s="8" t="str">
        <f>IF(C1697="","",
COUNTIFS(
sales!$C:$C,$C1697,
sales!$E:$E,$E1697,
sales!$H:$H,"&gt;="&amp;$F1697,
sales!$H:$H,"&lt;="&amp;$G1697
))</f>
        <v/>
      </c>
      <c r="K1697" s="9" t="str">
        <f>IF(COUNTIFS(sales!C:C, C1697)=0,"",
_xlfn.MAXIFS(sales!H:H, sales!C:C, C1697))</f>
        <v/>
      </c>
      <c r="L1697" s="4"/>
      <c r="M1697" s="4"/>
      <c r="N1697" s="10" t="str">
        <f>IF(C1697="","",
SUMIFS(
sales!$I:$I,
sales!$C:$C,$C1697,
sales!$E:$E,$E1697,
sales!$H:$H,"&gt;="&amp;$F1697,
sales!$H:$H,"&lt;="&amp;$G1697
))</f>
        <v/>
      </c>
      <c r="O1697" s="10" t="str">
        <f t="shared" si="280"/>
        <v/>
      </c>
      <c r="P1697" s="11" t="str">
        <f t="shared" si="281"/>
        <v/>
      </c>
      <c r="Q1697" s="12" t="str">
        <f t="shared" ca="1" si="282"/>
        <v/>
      </c>
      <c r="R1697" s="100"/>
      <c r="S1697" s="14"/>
      <c r="T1697" s="15" t="str">
        <f t="shared" ca="1" si="283"/>
        <v/>
      </c>
      <c r="U1697" s="15" t="str">
        <f t="shared" ca="1" si="284"/>
        <v/>
      </c>
      <c r="V1697" s="16"/>
      <c r="W1697" s="17" t="str">
        <f t="shared" ca="1" si="285"/>
        <v/>
      </c>
      <c r="X1697" s="18" t="str">
        <f t="shared" ca="1" si="286"/>
        <v/>
      </c>
    </row>
    <row r="1698" spans="1:24" x14ac:dyDescent="0.35">
      <c r="A1698" s="3">
        <v>1694</v>
      </c>
      <c r="B1698" s="4"/>
      <c r="C1698" s="4"/>
      <c r="D1698" s="5" t="str">
        <f t="shared" si="277"/>
        <v/>
      </c>
      <c r="E1698" s="4"/>
      <c r="F1698" s="6"/>
      <c r="G1698" s="6"/>
      <c r="H1698" s="7" t="str">
        <f t="shared" ca="1" si="278"/>
        <v/>
      </c>
      <c r="I1698" s="8" t="str">
        <f t="shared" ca="1" si="279"/>
        <v/>
      </c>
      <c r="J1698" s="8" t="str">
        <f>IF(C1698="","",
COUNTIFS(
sales!$C:$C,$C1698,
sales!$E:$E,$E1698,
sales!$H:$H,"&gt;="&amp;$F1698,
sales!$H:$H,"&lt;="&amp;$G1698
))</f>
        <v/>
      </c>
      <c r="K1698" s="9" t="str">
        <f>IF(COUNTIFS(sales!C:C, C1698)=0,"",
_xlfn.MAXIFS(sales!H:H, sales!C:C, C1698))</f>
        <v/>
      </c>
      <c r="L1698" s="4"/>
      <c r="M1698" s="4"/>
      <c r="N1698" s="10" t="str">
        <f>IF(C1698="","",
SUMIFS(
sales!$I:$I,
sales!$C:$C,$C1698,
sales!$E:$E,$E1698,
sales!$H:$H,"&gt;="&amp;$F1698,
sales!$H:$H,"&lt;="&amp;$G1698
))</f>
        <v/>
      </c>
      <c r="O1698" s="10" t="str">
        <f t="shared" si="280"/>
        <v/>
      </c>
      <c r="P1698" s="11" t="str">
        <f t="shared" si="281"/>
        <v/>
      </c>
      <c r="Q1698" s="12" t="str">
        <f t="shared" ca="1" si="282"/>
        <v/>
      </c>
      <c r="R1698" s="100"/>
      <c r="S1698" s="14"/>
      <c r="T1698" s="15" t="str">
        <f t="shared" ca="1" si="283"/>
        <v/>
      </c>
      <c r="U1698" s="15" t="str">
        <f t="shared" ca="1" si="284"/>
        <v/>
      </c>
      <c r="V1698" s="16"/>
      <c r="W1698" s="17" t="str">
        <f t="shared" ca="1" si="285"/>
        <v/>
      </c>
      <c r="X1698" s="18" t="str">
        <f t="shared" ca="1" si="286"/>
        <v/>
      </c>
    </row>
    <row r="1699" spans="1:24" x14ac:dyDescent="0.35">
      <c r="A1699" s="3">
        <v>1695</v>
      </c>
      <c r="B1699" s="4"/>
      <c r="C1699" s="4"/>
      <c r="D1699" s="5" t="str">
        <f t="shared" si="277"/>
        <v/>
      </c>
      <c r="E1699" s="4"/>
      <c r="F1699" s="6"/>
      <c r="G1699" s="6"/>
      <c r="H1699" s="7" t="str">
        <f t="shared" ca="1" si="278"/>
        <v/>
      </c>
      <c r="I1699" s="8" t="str">
        <f t="shared" ca="1" si="279"/>
        <v/>
      </c>
      <c r="J1699" s="8" t="str">
        <f>IF(C1699="","",
COUNTIFS(
sales!$C:$C,$C1699,
sales!$E:$E,$E1699,
sales!$H:$H,"&gt;="&amp;$F1699,
sales!$H:$H,"&lt;="&amp;$G1699
))</f>
        <v/>
      </c>
      <c r="K1699" s="9" t="str">
        <f>IF(COUNTIFS(sales!C:C, C1699)=0,"",
_xlfn.MAXIFS(sales!H:H, sales!C:C, C1699))</f>
        <v/>
      </c>
      <c r="L1699" s="4"/>
      <c r="M1699" s="4"/>
      <c r="N1699" s="10" t="str">
        <f>IF(C1699="","",
SUMIFS(
sales!$I:$I,
sales!$C:$C,$C1699,
sales!$E:$E,$E1699,
sales!$H:$H,"&gt;="&amp;$F1699,
sales!$H:$H,"&lt;="&amp;$G1699
))</f>
        <v/>
      </c>
      <c r="O1699" s="10" t="str">
        <f t="shared" si="280"/>
        <v/>
      </c>
      <c r="P1699" s="11" t="str">
        <f t="shared" si="281"/>
        <v/>
      </c>
      <c r="Q1699" s="12" t="str">
        <f t="shared" ca="1" si="282"/>
        <v/>
      </c>
      <c r="R1699" s="100"/>
      <c r="S1699" s="14"/>
      <c r="T1699" s="15" t="str">
        <f t="shared" ca="1" si="283"/>
        <v/>
      </c>
      <c r="U1699" s="15" t="str">
        <f t="shared" ca="1" si="284"/>
        <v/>
      </c>
      <c r="V1699" s="16"/>
      <c r="W1699" s="17" t="str">
        <f t="shared" ca="1" si="285"/>
        <v/>
      </c>
      <c r="X1699" s="18" t="str">
        <f t="shared" ca="1" si="286"/>
        <v/>
      </c>
    </row>
    <row r="1700" spans="1:24" x14ac:dyDescent="0.35">
      <c r="A1700" s="3">
        <v>1696</v>
      </c>
      <c r="B1700" s="4"/>
      <c r="C1700" s="4"/>
      <c r="D1700" s="5" t="str">
        <f t="shared" si="277"/>
        <v/>
      </c>
      <c r="E1700" s="4"/>
      <c r="F1700" s="6"/>
      <c r="G1700" s="6"/>
      <c r="H1700" s="7" t="str">
        <f t="shared" ca="1" si="278"/>
        <v/>
      </c>
      <c r="I1700" s="8" t="str">
        <f t="shared" ca="1" si="279"/>
        <v/>
      </c>
      <c r="J1700" s="8" t="str">
        <f>IF(C1700="","",
COUNTIFS(
sales!$C:$C,$C1700,
sales!$E:$E,$E1700,
sales!$H:$H,"&gt;="&amp;$F1700,
sales!$H:$H,"&lt;="&amp;$G1700
))</f>
        <v/>
      </c>
      <c r="K1700" s="9" t="str">
        <f>IF(COUNTIFS(sales!C:C, C1700)=0,"",
_xlfn.MAXIFS(sales!H:H, sales!C:C, C1700))</f>
        <v/>
      </c>
      <c r="L1700" s="4"/>
      <c r="M1700" s="4"/>
      <c r="N1700" s="10" t="str">
        <f>IF(C1700="","",
SUMIFS(
sales!$I:$I,
sales!$C:$C,$C1700,
sales!$E:$E,$E1700,
sales!$H:$H,"&gt;="&amp;$F1700,
sales!$H:$H,"&lt;="&amp;$G1700
))</f>
        <v/>
      </c>
      <c r="O1700" s="10" t="str">
        <f t="shared" si="280"/>
        <v/>
      </c>
      <c r="P1700" s="11" t="str">
        <f t="shared" si="281"/>
        <v/>
      </c>
      <c r="Q1700" s="12" t="str">
        <f t="shared" ca="1" si="282"/>
        <v/>
      </c>
      <c r="R1700" s="100"/>
      <c r="S1700" s="14"/>
      <c r="T1700" s="15" t="str">
        <f t="shared" ca="1" si="283"/>
        <v/>
      </c>
      <c r="U1700" s="15" t="str">
        <f t="shared" ca="1" si="284"/>
        <v/>
      </c>
      <c r="V1700" s="16"/>
      <c r="W1700" s="17" t="str">
        <f t="shared" ca="1" si="285"/>
        <v/>
      </c>
      <c r="X1700" s="18" t="str">
        <f t="shared" ca="1" si="286"/>
        <v/>
      </c>
    </row>
    <row r="1701" spans="1:24" x14ac:dyDescent="0.35">
      <c r="A1701" s="3">
        <v>1697</v>
      </c>
      <c r="B1701" s="4"/>
      <c r="C1701" s="4"/>
      <c r="D1701" s="5" t="str">
        <f t="shared" si="277"/>
        <v/>
      </c>
      <c r="E1701" s="4"/>
      <c r="F1701" s="6"/>
      <c r="G1701" s="6"/>
      <c r="H1701" s="7" t="str">
        <f t="shared" ca="1" si="278"/>
        <v/>
      </c>
      <c r="I1701" s="8" t="str">
        <f t="shared" ca="1" si="279"/>
        <v/>
      </c>
      <c r="J1701" s="8" t="str">
        <f>IF(C1701="","",
COUNTIFS(
sales!$C:$C,$C1701,
sales!$E:$E,$E1701,
sales!$H:$H,"&gt;="&amp;$F1701,
sales!$H:$H,"&lt;="&amp;$G1701
))</f>
        <v/>
      </c>
      <c r="K1701" s="9" t="str">
        <f>IF(COUNTIFS(sales!C:C, C1701)=0,"",
_xlfn.MAXIFS(sales!H:H, sales!C:C, C1701))</f>
        <v/>
      </c>
      <c r="L1701" s="4"/>
      <c r="M1701" s="4"/>
      <c r="N1701" s="10" t="str">
        <f>IF(C1701="","",
SUMIFS(
sales!$I:$I,
sales!$C:$C,$C1701,
sales!$E:$E,$E1701,
sales!$H:$H,"&gt;="&amp;$F1701,
sales!$H:$H,"&lt;="&amp;$G1701
))</f>
        <v/>
      </c>
      <c r="O1701" s="10" t="str">
        <f t="shared" si="280"/>
        <v/>
      </c>
      <c r="P1701" s="11" t="str">
        <f t="shared" si="281"/>
        <v/>
      </c>
      <c r="Q1701" s="12" t="str">
        <f t="shared" ca="1" si="282"/>
        <v/>
      </c>
      <c r="R1701" s="100"/>
      <c r="S1701" s="14"/>
      <c r="T1701" s="15" t="str">
        <f t="shared" ca="1" si="283"/>
        <v/>
      </c>
      <c r="U1701" s="15" t="str">
        <f t="shared" ca="1" si="284"/>
        <v/>
      </c>
      <c r="V1701" s="16"/>
      <c r="W1701" s="17" t="str">
        <f t="shared" ca="1" si="285"/>
        <v/>
      </c>
      <c r="X1701" s="18" t="str">
        <f t="shared" ca="1" si="286"/>
        <v/>
      </c>
    </row>
    <row r="1702" spans="1:24" x14ac:dyDescent="0.35">
      <c r="A1702" s="3">
        <v>1698</v>
      </c>
      <c r="B1702" s="4"/>
      <c r="C1702" s="4"/>
      <c r="D1702" s="5" t="str">
        <f t="shared" si="277"/>
        <v/>
      </c>
      <c r="E1702" s="4"/>
      <c r="F1702" s="6"/>
      <c r="G1702" s="6"/>
      <c r="H1702" s="7" t="str">
        <f t="shared" ca="1" si="278"/>
        <v/>
      </c>
      <c r="I1702" s="8" t="str">
        <f t="shared" ca="1" si="279"/>
        <v/>
      </c>
      <c r="J1702" s="8" t="str">
        <f>IF(C1702="","",
COUNTIFS(
sales!$C:$C,$C1702,
sales!$E:$E,$E1702,
sales!$H:$H,"&gt;="&amp;$F1702,
sales!$H:$H,"&lt;="&amp;$G1702
))</f>
        <v/>
      </c>
      <c r="K1702" s="9" t="str">
        <f>IF(COUNTIFS(sales!C:C, C1702)=0,"",
_xlfn.MAXIFS(sales!H:H, sales!C:C, C1702))</f>
        <v/>
      </c>
      <c r="L1702" s="4"/>
      <c r="M1702" s="4"/>
      <c r="N1702" s="10" t="str">
        <f>IF(C1702="","",
SUMIFS(
sales!$I:$I,
sales!$C:$C,$C1702,
sales!$E:$E,$E1702,
sales!$H:$H,"&gt;="&amp;$F1702,
sales!$H:$H,"&lt;="&amp;$G1702
))</f>
        <v/>
      </c>
      <c r="O1702" s="10" t="str">
        <f t="shared" si="280"/>
        <v/>
      </c>
      <c r="P1702" s="11" t="str">
        <f t="shared" si="281"/>
        <v/>
      </c>
      <c r="Q1702" s="12" t="str">
        <f t="shared" ca="1" si="282"/>
        <v/>
      </c>
      <c r="R1702" s="100"/>
      <c r="S1702" s="14"/>
      <c r="T1702" s="15" t="str">
        <f t="shared" ca="1" si="283"/>
        <v/>
      </c>
      <c r="U1702" s="15" t="str">
        <f t="shared" ca="1" si="284"/>
        <v/>
      </c>
      <c r="V1702" s="16"/>
      <c r="W1702" s="17" t="str">
        <f t="shared" ca="1" si="285"/>
        <v/>
      </c>
      <c r="X1702" s="18" t="str">
        <f t="shared" ca="1" si="286"/>
        <v/>
      </c>
    </row>
    <row r="1703" spans="1:24" x14ac:dyDescent="0.35">
      <c r="A1703" s="3">
        <v>1699</v>
      </c>
      <c r="B1703" s="4"/>
      <c r="C1703" s="4"/>
      <c r="D1703" s="5" t="str">
        <f t="shared" si="277"/>
        <v/>
      </c>
      <c r="E1703" s="4"/>
      <c r="F1703" s="6"/>
      <c r="G1703" s="6"/>
      <c r="H1703" s="7" t="str">
        <f t="shared" ca="1" si="278"/>
        <v/>
      </c>
      <c r="I1703" s="8" t="str">
        <f t="shared" ca="1" si="279"/>
        <v/>
      </c>
      <c r="J1703" s="8" t="str">
        <f>IF(C1703="","",
COUNTIFS(
sales!$C:$C,$C1703,
sales!$E:$E,$E1703,
sales!$H:$H,"&gt;="&amp;$F1703,
sales!$H:$H,"&lt;="&amp;$G1703
))</f>
        <v/>
      </c>
      <c r="K1703" s="9" t="str">
        <f>IF(COUNTIFS(sales!C:C, C1703)=0,"",
_xlfn.MAXIFS(sales!H:H, sales!C:C, C1703))</f>
        <v/>
      </c>
      <c r="L1703" s="4"/>
      <c r="M1703" s="4"/>
      <c r="N1703" s="10" t="str">
        <f>IF(C1703="","",
SUMIFS(
sales!$I:$I,
sales!$C:$C,$C1703,
sales!$E:$E,$E1703,
sales!$H:$H,"&gt;="&amp;$F1703,
sales!$H:$H,"&lt;="&amp;$G1703
))</f>
        <v/>
      </c>
      <c r="O1703" s="10" t="str">
        <f t="shared" si="280"/>
        <v/>
      </c>
      <c r="P1703" s="11" t="str">
        <f t="shared" si="281"/>
        <v/>
      </c>
      <c r="Q1703" s="12" t="str">
        <f t="shared" ca="1" si="282"/>
        <v/>
      </c>
      <c r="R1703" s="100"/>
      <c r="S1703" s="14"/>
      <c r="T1703" s="15" t="str">
        <f t="shared" ca="1" si="283"/>
        <v/>
      </c>
      <c r="U1703" s="15" t="str">
        <f t="shared" ca="1" si="284"/>
        <v/>
      </c>
      <c r="V1703" s="16"/>
      <c r="W1703" s="17" t="str">
        <f t="shared" ca="1" si="285"/>
        <v/>
      </c>
      <c r="X1703" s="18" t="str">
        <f t="shared" ca="1" si="286"/>
        <v/>
      </c>
    </row>
    <row r="1704" spans="1:24" x14ac:dyDescent="0.35">
      <c r="A1704" s="3">
        <v>1700</v>
      </c>
      <c r="B1704" s="4"/>
      <c r="C1704" s="4"/>
      <c r="D1704" s="5" t="str">
        <f t="shared" si="277"/>
        <v/>
      </c>
      <c r="E1704" s="4"/>
      <c r="F1704" s="6"/>
      <c r="G1704" s="6"/>
      <c r="H1704" s="7" t="str">
        <f t="shared" ca="1" si="278"/>
        <v/>
      </c>
      <c r="I1704" s="8" t="str">
        <f t="shared" ca="1" si="279"/>
        <v/>
      </c>
      <c r="J1704" s="8" t="str">
        <f>IF(C1704="","",
COUNTIFS(
sales!$C:$C,$C1704,
sales!$E:$E,$E1704,
sales!$H:$H,"&gt;="&amp;$F1704,
sales!$H:$H,"&lt;="&amp;$G1704
))</f>
        <v/>
      </c>
      <c r="K1704" s="9" t="str">
        <f>IF(COUNTIFS(sales!C:C, C1704)=0,"",
_xlfn.MAXIFS(sales!H:H, sales!C:C, C1704))</f>
        <v/>
      </c>
      <c r="L1704" s="4"/>
      <c r="M1704" s="4"/>
      <c r="N1704" s="10" t="str">
        <f>IF(C1704="","",
SUMIFS(
sales!$I:$I,
sales!$C:$C,$C1704,
sales!$E:$E,$E1704,
sales!$H:$H,"&gt;="&amp;$F1704,
sales!$H:$H,"&lt;="&amp;$G1704
))</f>
        <v/>
      </c>
      <c r="O1704" s="10" t="str">
        <f t="shared" si="280"/>
        <v/>
      </c>
      <c r="P1704" s="11" t="str">
        <f t="shared" si="281"/>
        <v/>
      </c>
      <c r="Q1704" s="12" t="str">
        <f t="shared" ca="1" si="282"/>
        <v/>
      </c>
      <c r="R1704" s="100"/>
      <c r="S1704" s="14"/>
      <c r="T1704" s="15" t="str">
        <f t="shared" ca="1" si="283"/>
        <v/>
      </c>
      <c r="U1704" s="15" t="str">
        <f t="shared" ca="1" si="284"/>
        <v/>
      </c>
      <c r="V1704" s="16"/>
      <c r="W1704" s="17" t="str">
        <f t="shared" ca="1" si="285"/>
        <v/>
      </c>
      <c r="X1704" s="18" t="str">
        <f t="shared" ca="1" si="286"/>
        <v/>
      </c>
    </row>
    <row r="1705" spans="1:24" x14ac:dyDescent="0.35">
      <c r="A1705" s="3">
        <v>1701</v>
      </c>
      <c r="B1705" s="4"/>
      <c r="C1705" s="4"/>
      <c r="D1705" s="5" t="str">
        <f t="shared" ref="D1705:D1768" si="287">IF(E1705="ISNR20","Natural Rubber-TSNR (ISNR-20)","")</f>
        <v/>
      </c>
      <c r="E1705" s="4"/>
      <c r="F1705" s="6"/>
      <c r="G1705" s="6"/>
      <c r="H1705" s="7" t="str">
        <f t="shared" ref="H1705:H1768" ca="1" si="288">IF(G1705="","",G1705-TODAY())</f>
        <v/>
      </c>
      <c r="I1705" s="8" t="str">
        <f t="shared" ref="I1705:I1768" ca="1" si="289">IF(G1705="","",
IF(G1705&lt;TODAY(),
IF(O1705&gt;0,"Violated","Completed"),
IF(H1705&lt;=7,"Expiring Soon",
"Active")))</f>
        <v/>
      </c>
      <c r="J1705" s="8" t="str">
        <f>IF(C1705="","",
COUNTIFS(
sales!$C:$C,$C1705,
sales!$E:$E,$E1705,
sales!$H:$H,"&gt;="&amp;$F1705,
sales!$H:$H,"&lt;="&amp;$G1705
))</f>
        <v/>
      </c>
      <c r="K1705" s="9" t="str">
        <f>IF(COUNTIFS(sales!C:C, C1705)=0,"",
_xlfn.MAXIFS(sales!H:H, sales!C:C, C1705))</f>
        <v/>
      </c>
      <c r="L1705" s="4"/>
      <c r="M1705" s="4"/>
      <c r="N1705" s="10" t="str">
        <f>IF(C1705="","",
SUMIFS(
sales!$I:$I,
sales!$C:$C,$C1705,
sales!$E:$E,$E1705,
sales!$H:$H,"&gt;="&amp;$F1705,
sales!$H:$H,"&lt;="&amp;$G1705
))</f>
        <v/>
      </c>
      <c r="O1705" s="10" t="str">
        <f t="shared" ref="O1705:O1768" si="290">IF(M1705="","",M1705-N1705)</f>
        <v/>
      </c>
      <c r="P1705" s="11" t="str">
        <f t="shared" ref="P1705:P1768" si="291">IF(M1705=0,"",N1705/M1705)</f>
        <v/>
      </c>
      <c r="Q1705" s="12" t="str">
        <f t="shared" ref="Q1705:Q1768" ca="1" si="292">IF(OR(G1705="",O1705=""),"",
IF(AND(G1705&lt;TODAY(),O1705&gt;0),"YES","NO"))</f>
        <v/>
      </c>
      <c r="R1705" s="100"/>
      <c r="S1705" s="14"/>
      <c r="T1705" s="15" t="str">
        <f t="shared" ref="T1705:T1768" ca="1" si="293">IF(Q1705="YES", IF(R1705="Company",L1705*(1+S1705),IF(R1705="Vendor",L1705*(1-S1705),"")),"")</f>
        <v/>
      </c>
      <c r="U1705" s="15" t="str">
        <f t="shared" ref="U1705:U1768" ca="1" si="294">IF(Q1705="YES",O1705*T1705,"")</f>
        <v/>
      </c>
      <c r="V1705" s="16"/>
      <c r="W1705" s="17" t="str">
        <f t="shared" ref="W1705:W1768" ca="1" si="295">IF(Q1705="YES",G1705+V1705,"")</f>
        <v/>
      </c>
      <c r="X1705" s="18" t="str">
        <f t="shared" ref="X1705:X1768" ca="1" si="296">IF(Q1705="YES",IF(TODAY()&gt;W1705,"OVERDUE","WITHIN TIME"),"")</f>
        <v/>
      </c>
    </row>
    <row r="1706" spans="1:24" x14ac:dyDescent="0.35">
      <c r="A1706" s="3">
        <v>1702</v>
      </c>
      <c r="B1706" s="4"/>
      <c r="C1706" s="4"/>
      <c r="D1706" s="5" t="str">
        <f t="shared" si="287"/>
        <v/>
      </c>
      <c r="E1706" s="4"/>
      <c r="F1706" s="6"/>
      <c r="G1706" s="6"/>
      <c r="H1706" s="7" t="str">
        <f t="shared" ca="1" si="288"/>
        <v/>
      </c>
      <c r="I1706" s="8" t="str">
        <f t="shared" ca="1" si="289"/>
        <v/>
      </c>
      <c r="J1706" s="8" t="str">
        <f>IF(C1706="","",
COUNTIFS(
sales!$C:$C,$C1706,
sales!$E:$E,$E1706,
sales!$H:$H,"&gt;="&amp;$F1706,
sales!$H:$H,"&lt;="&amp;$G1706
))</f>
        <v/>
      </c>
      <c r="K1706" s="9" t="str">
        <f>IF(COUNTIFS(sales!C:C, C1706)=0,"",
_xlfn.MAXIFS(sales!H:H, sales!C:C, C1706))</f>
        <v/>
      </c>
      <c r="L1706" s="4"/>
      <c r="M1706" s="4"/>
      <c r="N1706" s="10" t="str">
        <f>IF(C1706="","",
SUMIFS(
sales!$I:$I,
sales!$C:$C,$C1706,
sales!$E:$E,$E1706,
sales!$H:$H,"&gt;="&amp;$F1706,
sales!$H:$H,"&lt;="&amp;$G1706
))</f>
        <v/>
      </c>
      <c r="O1706" s="10" t="str">
        <f t="shared" si="290"/>
        <v/>
      </c>
      <c r="P1706" s="11" t="str">
        <f t="shared" si="291"/>
        <v/>
      </c>
      <c r="Q1706" s="12" t="str">
        <f t="shared" ca="1" si="292"/>
        <v/>
      </c>
      <c r="R1706" s="100"/>
      <c r="S1706" s="14"/>
      <c r="T1706" s="15" t="str">
        <f t="shared" ca="1" si="293"/>
        <v/>
      </c>
      <c r="U1706" s="15" t="str">
        <f t="shared" ca="1" si="294"/>
        <v/>
      </c>
      <c r="V1706" s="16"/>
      <c r="W1706" s="17" t="str">
        <f t="shared" ca="1" si="295"/>
        <v/>
      </c>
      <c r="X1706" s="18" t="str">
        <f t="shared" ca="1" si="296"/>
        <v/>
      </c>
    </row>
    <row r="1707" spans="1:24" x14ac:dyDescent="0.35">
      <c r="A1707" s="3">
        <v>1703</v>
      </c>
      <c r="B1707" s="4"/>
      <c r="C1707" s="4"/>
      <c r="D1707" s="5" t="str">
        <f t="shared" si="287"/>
        <v/>
      </c>
      <c r="E1707" s="4"/>
      <c r="F1707" s="6"/>
      <c r="G1707" s="6"/>
      <c r="H1707" s="7" t="str">
        <f t="shared" ca="1" si="288"/>
        <v/>
      </c>
      <c r="I1707" s="8" t="str">
        <f t="shared" ca="1" si="289"/>
        <v/>
      </c>
      <c r="J1707" s="8" t="str">
        <f>IF(C1707="","",
COUNTIFS(
sales!$C:$C,$C1707,
sales!$E:$E,$E1707,
sales!$H:$H,"&gt;="&amp;$F1707,
sales!$H:$H,"&lt;="&amp;$G1707
))</f>
        <v/>
      </c>
      <c r="K1707" s="9" t="str">
        <f>IF(COUNTIFS(sales!C:C, C1707)=0,"",
_xlfn.MAXIFS(sales!H:H, sales!C:C, C1707))</f>
        <v/>
      </c>
      <c r="L1707" s="4"/>
      <c r="M1707" s="4"/>
      <c r="N1707" s="10" t="str">
        <f>IF(C1707="","",
SUMIFS(
sales!$I:$I,
sales!$C:$C,$C1707,
sales!$E:$E,$E1707,
sales!$H:$H,"&gt;="&amp;$F1707,
sales!$H:$H,"&lt;="&amp;$G1707
))</f>
        <v/>
      </c>
      <c r="O1707" s="10" t="str">
        <f t="shared" si="290"/>
        <v/>
      </c>
      <c r="P1707" s="11" t="str">
        <f t="shared" si="291"/>
        <v/>
      </c>
      <c r="Q1707" s="12" t="str">
        <f t="shared" ca="1" si="292"/>
        <v/>
      </c>
      <c r="R1707" s="100"/>
      <c r="S1707" s="14"/>
      <c r="T1707" s="15" t="str">
        <f t="shared" ca="1" si="293"/>
        <v/>
      </c>
      <c r="U1707" s="15" t="str">
        <f t="shared" ca="1" si="294"/>
        <v/>
      </c>
      <c r="V1707" s="16"/>
      <c r="W1707" s="17" t="str">
        <f t="shared" ca="1" si="295"/>
        <v/>
      </c>
      <c r="X1707" s="18" t="str">
        <f t="shared" ca="1" si="296"/>
        <v/>
      </c>
    </row>
    <row r="1708" spans="1:24" x14ac:dyDescent="0.35">
      <c r="A1708" s="3">
        <v>1704</v>
      </c>
      <c r="B1708" s="4"/>
      <c r="C1708" s="4"/>
      <c r="D1708" s="5" t="str">
        <f t="shared" si="287"/>
        <v/>
      </c>
      <c r="E1708" s="4"/>
      <c r="F1708" s="6"/>
      <c r="G1708" s="6"/>
      <c r="H1708" s="7" t="str">
        <f t="shared" ca="1" si="288"/>
        <v/>
      </c>
      <c r="I1708" s="8" t="str">
        <f t="shared" ca="1" si="289"/>
        <v/>
      </c>
      <c r="J1708" s="8" t="str">
        <f>IF(C1708="","",
COUNTIFS(
sales!$C:$C,$C1708,
sales!$E:$E,$E1708,
sales!$H:$H,"&gt;="&amp;$F1708,
sales!$H:$H,"&lt;="&amp;$G1708
))</f>
        <v/>
      </c>
      <c r="K1708" s="9" t="str">
        <f>IF(COUNTIFS(sales!C:C, C1708)=0,"",
_xlfn.MAXIFS(sales!H:H, sales!C:C, C1708))</f>
        <v/>
      </c>
      <c r="L1708" s="4"/>
      <c r="M1708" s="4"/>
      <c r="N1708" s="10" t="str">
        <f>IF(C1708="","",
SUMIFS(
sales!$I:$I,
sales!$C:$C,$C1708,
sales!$E:$E,$E1708,
sales!$H:$H,"&gt;="&amp;$F1708,
sales!$H:$H,"&lt;="&amp;$G1708
))</f>
        <v/>
      </c>
      <c r="O1708" s="10" t="str">
        <f t="shared" si="290"/>
        <v/>
      </c>
      <c r="P1708" s="11" t="str">
        <f t="shared" si="291"/>
        <v/>
      </c>
      <c r="Q1708" s="12" t="str">
        <f t="shared" ca="1" si="292"/>
        <v/>
      </c>
      <c r="R1708" s="100"/>
      <c r="S1708" s="14"/>
      <c r="T1708" s="15" t="str">
        <f t="shared" ca="1" si="293"/>
        <v/>
      </c>
      <c r="U1708" s="15" t="str">
        <f t="shared" ca="1" si="294"/>
        <v/>
      </c>
      <c r="V1708" s="16"/>
      <c r="W1708" s="17" t="str">
        <f t="shared" ca="1" si="295"/>
        <v/>
      </c>
      <c r="X1708" s="18" t="str">
        <f t="shared" ca="1" si="296"/>
        <v/>
      </c>
    </row>
    <row r="1709" spans="1:24" x14ac:dyDescent="0.35">
      <c r="A1709" s="3">
        <v>1705</v>
      </c>
      <c r="B1709" s="4"/>
      <c r="C1709" s="4"/>
      <c r="D1709" s="5" t="str">
        <f t="shared" si="287"/>
        <v/>
      </c>
      <c r="E1709" s="4"/>
      <c r="F1709" s="6"/>
      <c r="G1709" s="6"/>
      <c r="H1709" s="7" t="str">
        <f t="shared" ca="1" si="288"/>
        <v/>
      </c>
      <c r="I1709" s="8" t="str">
        <f t="shared" ca="1" si="289"/>
        <v/>
      </c>
      <c r="J1709" s="8" t="str">
        <f>IF(C1709="","",
COUNTIFS(
sales!$C:$C,$C1709,
sales!$E:$E,$E1709,
sales!$H:$H,"&gt;="&amp;$F1709,
sales!$H:$H,"&lt;="&amp;$G1709
))</f>
        <v/>
      </c>
      <c r="K1709" s="9" t="str">
        <f>IF(COUNTIFS(sales!C:C, C1709)=0,"",
_xlfn.MAXIFS(sales!H:H, sales!C:C, C1709))</f>
        <v/>
      </c>
      <c r="L1709" s="4"/>
      <c r="M1709" s="4"/>
      <c r="N1709" s="10" t="str">
        <f>IF(C1709="","",
SUMIFS(
sales!$I:$I,
sales!$C:$C,$C1709,
sales!$E:$E,$E1709,
sales!$H:$H,"&gt;="&amp;$F1709,
sales!$H:$H,"&lt;="&amp;$G1709
))</f>
        <v/>
      </c>
      <c r="O1709" s="10" t="str">
        <f t="shared" si="290"/>
        <v/>
      </c>
      <c r="P1709" s="11" t="str">
        <f t="shared" si="291"/>
        <v/>
      </c>
      <c r="Q1709" s="12" t="str">
        <f t="shared" ca="1" si="292"/>
        <v/>
      </c>
      <c r="R1709" s="100"/>
      <c r="S1709" s="14"/>
      <c r="T1709" s="15" t="str">
        <f t="shared" ca="1" si="293"/>
        <v/>
      </c>
      <c r="U1709" s="15" t="str">
        <f t="shared" ca="1" si="294"/>
        <v/>
      </c>
      <c r="V1709" s="16"/>
      <c r="W1709" s="17" t="str">
        <f t="shared" ca="1" si="295"/>
        <v/>
      </c>
      <c r="X1709" s="18" t="str">
        <f t="shared" ca="1" si="296"/>
        <v/>
      </c>
    </row>
    <row r="1710" spans="1:24" x14ac:dyDescent="0.35">
      <c r="A1710" s="3">
        <v>1706</v>
      </c>
      <c r="B1710" s="4"/>
      <c r="C1710" s="4"/>
      <c r="D1710" s="5" t="str">
        <f t="shared" si="287"/>
        <v/>
      </c>
      <c r="E1710" s="4"/>
      <c r="F1710" s="6"/>
      <c r="G1710" s="6"/>
      <c r="H1710" s="7" t="str">
        <f t="shared" ca="1" si="288"/>
        <v/>
      </c>
      <c r="I1710" s="8" t="str">
        <f t="shared" ca="1" si="289"/>
        <v/>
      </c>
      <c r="J1710" s="8" t="str">
        <f>IF(C1710="","",
COUNTIFS(
sales!$C:$C,$C1710,
sales!$E:$E,$E1710,
sales!$H:$H,"&gt;="&amp;$F1710,
sales!$H:$H,"&lt;="&amp;$G1710
))</f>
        <v/>
      </c>
      <c r="K1710" s="9" t="str">
        <f>IF(COUNTIFS(sales!C:C, C1710)=0,"",
_xlfn.MAXIFS(sales!H:H, sales!C:C, C1710))</f>
        <v/>
      </c>
      <c r="L1710" s="4"/>
      <c r="M1710" s="4"/>
      <c r="N1710" s="10" t="str">
        <f>IF(C1710="","",
SUMIFS(
sales!$I:$I,
sales!$C:$C,$C1710,
sales!$E:$E,$E1710,
sales!$H:$H,"&gt;="&amp;$F1710,
sales!$H:$H,"&lt;="&amp;$G1710
))</f>
        <v/>
      </c>
      <c r="O1710" s="10" t="str">
        <f t="shared" si="290"/>
        <v/>
      </c>
      <c r="P1710" s="11" t="str">
        <f t="shared" si="291"/>
        <v/>
      </c>
      <c r="Q1710" s="12" t="str">
        <f t="shared" ca="1" si="292"/>
        <v/>
      </c>
      <c r="R1710" s="100"/>
      <c r="S1710" s="14"/>
      <c r="T1710" s="15" t="str">
        <f t="shared" ca="1" si="293"/>
        <v/>
      </c>
      <c r="U1710" s="15" t="str">
        <f t="shared" ca="1" si="294"/>
        <v/>
      </c>
      <c r="V1710" s="16"/>
      <c r="W1710" s="17" t="str">
        <f t="shared" ca="1" si="295"/>
        <v/>
      </c>
      <c r="X1710" s="18" t="str">
        <f t="shared" ca="1" si="296"/>
        <v/>
      </c>
    </row>
    <row r="1711" spans="1:24" x14ac:dyDescent="0.35">
      <c r="A1711" s="3">
        <v>1707</v>
      </c>
      <c r="B1711" s="4"/>
      <c r="C1711" s="4"/>
      <c r="D1711" s="5" t="str">
        <f t="shared" si="287"/>
        <v/>
      </c>
      <c r="E1711" s="4"/>
      <c r="F1711" s="6"/>
      <c r="G1711" s="6"/>
      <c r="H1711" s="7" t="str">
        <f t="shared" ca="1" si="288"/>
        <v/>
      </c>
      <c r="I1711" s="8" t="str">
        <f t="shared" ca="1" si="289"/>
        <v/>
      </c>
      <c r="J1711" s="8" t="str">
        <f>IF(C1711="","",
COUNTIFS(
sales!$C:$C,$C1711,
sales!$E:$E,$E1711,
sales!$H:$H,"&gt;="&amp;$F1711,
sales!$H:$H,"&lt;="&amp;$G1711
))</f>
        <v/>
      </c>
      <c r="K1711" s="9" t="str">
        <f>IF(COUNTIFS(sales!C:C, C1711)=0,"",
_xlfn.MAXIFS(sales!H:H, sales!C:C, C1711))</f>
        <v/>
      </c>
      <c r="L1711" s="4"/>
      <c r="M1711" s="4"/>
      <c r="N1711" s="10" t="str">
        <f>IF(C1711="","",
SUMIFS(
sales!$I:$I,
sales!$C:$C,$C1711,
sales!$E:$E,$E1711,
sales!$H:$H,"&gt;="&amp;$F1711,
sales!$H:$H,"&lt;="&amp;$G1711
))</f>
        <v/>
      </c>
      <c r="O1711" s="10" t="str">
        <f t="shared" si="290"/>
        <v/>
      </c>
      <c r="P1711" s="11" t="str">
        <f t="shared" si="291"/>
        <v/>
      </c>
      <c r="Q1711" s="12" t="str">
        <f t="shared" ca="1" si="292"/>
        <v/>
      </c>
      <c r="R1711" s="100"/>
      <c r="S1711" s="14"/>
      <c r="T1711" s="15" t="str">
        <f t="shared" ca="1" si="293"/>
        <v/>
      </c>
      <c r="U1711" s="15" t="str">
        <f t="shared" ca="1" si="294"/>
        <v/>
      </c>
      <c r="V1711" s="16"/>
      <c r="W1711" s="17" t="str">
        <f t="shared" ca="1" si="295"/>
        <v/>
      </c>
      <c r="X1711" s="18" t="str">
        <f t="shared" ca="1" si="296"/>
        <v/>
      </c>
    </row>
    <row r="1712" spans="1:24" x14ac:dyDescent="0.35">
      <c r="A1712" s="3">
        <v>1708</v>
      </c>
      <c r="B1712" s="4"/>
      <c r="C1712" s="4"/>
      <c r="D1712" s="5" t="str">
        <f t="shared" si="287"/>
        <v/>
      </c>
      <c r="E1712" s="4"/>
      <c r="F1712" s="6"/>
      <c r="G1712" s="6"/>
      <c r="H1712" s="7" t="str">
        <f t="shared" ca="1" si="288"/>
        <v/>
      </c>
      <c r="I1712" s="8" t="str">
        <f t="shared" ca="1" si="289"/>
        <v/>
      </c>
      <c r="J1712" s="8" t="str">
        <f>IF(C1712="","",
COUNTIFS(
sales!$C:$C,$C1712,
sales!$E:$E,$E1712,
sales!$H:$H,"&gt;="&amp;$F1712,
sales!$H:$H,"&lt;="&amp;$G1712
))</f>
        <v/>
      </c>
      <c r="K1712" s="9" t="str">
        <f>IF(COUNTIFS(sales!C:C, C1712)=0,"",
_xlfn.MAXIFS(sales!H:H, sales!C:C, C1712))</f>
        <v/>
      </c>
      <c r="L1712" s="4"/>
      <c r="M1712" s="4"/>
      <c r="N1712" s="10" t="str">
        <f>IF(C1712="","",
SUMIFS(
sales!$I:$I,
sales!$C:$C,$C1712,
sales!$E:$E,$E1712,
sales!$H:$H,"&gt;="&amp;$F1712,
sales!$H:$H,"&lt;="&amp;$G1712
))</f>
        <v/>
      </c>
      <c r="O1712" s="10" t="str">
        <f t="shared" si="290"/>
        <v/>
      </c>
      <c r="P1712" s="11" t="str">
        <f t="shared" si="291"/>
        <v/>
      </c>
      <c r="Q1712" s="12" t="str">
        <f t="shared" ca="1" si="292"/>
        <v/>
      </c>
      <c r="R1712" s="100"/>
      <c r="S1712" s="14"/>
      <c r="T1712" s="15" t="str">
        <f t="shared" ca="1" si="293"/>
        <v/>
      </c>
      <c r="U1712" s="15" t="str">
        <f t="shared" ca="1" si="294"/>
        <v/>
      </c>
      <c r="V1712" s="16"/>
      <c r="W1712" s="17" t="str">
        <f t="shared" ca="1" si="295"/>
        <v/>
      </c>
      <c r="X1712" s="18" t="str">
        <f t="shared" ca="1" si="296"/>
        <v/>
      </c>
    </row>
    <row r="1713" spans="1:24" x14ac:dyDescent="0.35">
      <c r="A1713" s="3">
        <v>1709</v>
      </c>
      <c r="B1713" s="4"/>
      <c r="C1713" s="4"/>
      <c r="D1713" s="5" t="str">
        <f t="shared" si="287"/>
        <v/>
      </c>
      <c r="E1713" s="4"/>
      <c r="F1713" s="6"/>
      <c r="G1713" s="6"/>
      <c r="H1713" s="7" t="str">
        <f t="shared" ca="1" si="288"/>
        <v/>
      </c>
      <c r="I1713" s="8" t="str">
        <f t="shared" ca="1" si="289"/>
        <v/>
      </c>
      <c r="J1713" s="8" t="str">
        <f>IF(C1713="","",
COUNTIFS(
sales!$C:$C,$C1713,
sales!$E:$E,$E1713,
sales!$H:$H,"&gt;="&amp;$F1713,
sales!$H:$H,"&lt;="&amp;$G1713
))</f>
        <v/>
      </c>
      <c r="K1713" s="9" t="str">
        <f>IF(COUNTIFS(sales!C:C, C1713)=0,"",
_xlfn.MAXIFS(sales!H:H, sales!C:C, C1713))</f>
        <v/>
      </c>
      <c r="L1713" s="4"/>
      <c r="M1713" s="4"/>
      <c r="N1713" s="10" t="str">
        <f>IF(C1713="","",
SUMIFS(
sales!$I:$I,
sales!$C:$C,$C1713,
sales!$E:$E,$E1713,
sales!$H:$H,"&gt;="&amp;$F1713,
sales!$H:$H,"&lt;="&amp;$G1713
))</f>
        <v/>
      </c>
      <c r="O1713" s="10" t="str">
        <f t="shared" si="290"/>
        <v/>
      </c>
      <c r="P1713" s="11" t="str">
        <f t="shared" si="291"/>
        <v/>
      </c>
      <c r="Q1713" s="12" t="str">
        <f t="shared" ca="1" si="292"/>
        <v/>
      </c>
      <c r="R1713" s="100"/>
      <c r="S1713" s="14"/>
      <c r="T1713" s="15" t="str">
        <f t="shared" ca="1" si="293"/>
        <v/>
      </c>
      <c r="U1713" s="15" t="str">
        <f t="shared" ca="1" si="294"/>
        <v/>
      </c>
      <c r="V1713" s="16"/>
      <c r="W1713" s="17" t="str">
        <f t="shared" ca="1" si="295"/>
        <v/>
      </c>
      <c r="X1713" s="18" t="str">
        <f t="shared" ca="1" si="296"/>
        <v/>
      </c>
    </row>
    <row r="1714" spans="1:24" x14ac:dyDescent="0.35">
      <c r="A1714" s="3">
        <v>1710</v>
      </c>
      <c r="B1714" s="4"/>
      <c r="C1714" s="4"/>
      <c r="D1714" s="5" t="str">
        <f t="shared" si="287"/>
        <v/>
      </c>
      <c r="E1714" s="4"/>
      <c r="F1714" s="6"/>
      <c r="G1714" s="6"/>
      <c r="H1714" s="7" t="str">
        <f t="shared" ca="1" si="288"/>
        <v/>
      </c>
      <c r="I1714" s="8" t="str">
        <f t="shared" ca="1" si="289"/>
        <v/>
      </c>
      <c r="J1714" s="8" t="str">
        <f>IF(C1714="","",
COUNTIFS(
sales!$C:$C,$C1714,
sales!$E:$E,$E1714,
sales!$H:$H,"&gt;="&amp;$F1714,
sales!$H:$H,"&lt;="&amp;$G1714
))</f>
        <v/>
      </c>
      <c r="K1714" s="9" t="str">
        <f>IF(COUNTIFS(sales!C:C, C1714)=0,"",
_xlfn.MAXIFS(sales!H:H, sales!C:C, C1714))</f>
        <v/>
      </c>
      <c r="L1714" s="4"/>
      <c r="M1714" s="4"/>
      <c r="N1714" s="10" t="str">
        <f>IF(C1714="","",
SUMIFS(
sales!$I:$I,
sales!$C:$C,$C1714,
sales!$E:$E,$E1714,
sales!$H:$H,"&gt;="&amp;$F1714,
sales!$H:$H,"&lt;="&amp;$G1714
))</f>
        <v/>
      </c>
      <c r="O1714" s="10" t="str">
        <f t="shared" si="290"/>
        <v/>
      </c>
      <c r="P1714" s="11" t="str">
        <f t="shared" si="291"/>
        <v/>
      </c>
      <c r="Q1714" s="12" t="str">
        <f t="shared" ca="1" si="292"/>
        <v/>
      </c>
      <c r="R1714" s="100"/>
      <c r="S1714" s="14"/>
      <c r="T1714" s="15" t="str">
        <f t="shared" ca="1" si="293"/>
        <v/>
      </c>
      <c r="U1714" s="15" t="str">
        <f t="shared" ca="1" si="294"/>
        <v/>
      </c>
      <c r="V1714" s="16"/>
      <c r="W1714" s="17" t="str">
        <f t="shared" ca="1" si="295"/>
        <v/>
      </c>
      <c r="X1714" s="18" t="str">
        <f t="shared" ca="1" si="296"/>
        <v/>
      </c>
    </row>
    <row r="1715" spans="1:24" x14ac:dyDescent="0.35">
      <c r="A1715" s="3">
        <v>1711</v>
      </c>
      <c r="B1715" s="4"/>
      <c r="C1715" s="4"/>
      <c r="D1715" s="5" t="str">
        <f t="shared" si="287"/>
        <v/>
      </c>
      <c r="E1715" s="4"/>
      <c r="F1715" s="6"/>
      <c r="G1715" s="6"/>
      <c r="H1715" s="7" t="str">
        <f t="shared" ca="1" si="288"/>
        <v/>
      </c>
      <c r="I1715" s="8" t="str">
        <f t="shared" ca="1" si="289"/>
        <v/>
      </c>
      <c r="J1715" s="8" t="str">
        <f>IF(C1715="","",
COUNTIFS(
sales!$C:$C,$C1715,
sales!$E:$E,$E1715,
sales!$H:$H,"&gt;="&amp;$F1715,
sales!$H:$H,"&lt;="&amp;$G1715
))</f>
        <v/>
      </c>
      <c r="K1715" s="9" t="str">
        <f>IF(COUNTIFS(sales!C:C, C1715)=0,"",
_xlfn.MAXIFS(sales!H:H, sales!C:C, C1715))</f>
        <v/>
      </c>
      <c r="L1715" s="4"/>
      <c r="M1715" s="4"/>
      <c r="N1715" s="10" t="str">
        <f>IF(C1715="","",
SUMIFS(
sales!$I:$I,
sales!$C:$C,$C1715,
sales!$E:$E,$E1715,
sales!$H:$H,"&gt;="&amp;$F1715,
sales!$H:$H,"&lt;="&amp;$G1715
))</f>
        <v/>
      </c>
      <c r="O1715" s="10" t="str">
        <f t="shared" si="290"/>
        <v/>
      </c>
      <c r="P1715" s="11" t="str">
        <f t="shared" si="291"/>
        <v/>
      </c>
      <c r="Q1715" s="12" t="str">
        <f t="shared" ca="1" si="292"/>
        <v/>
      </c>
      <c r="R1715" s="100"/>
      <c r="S1715" s="14"/>
      <c r="T1715" s="15" t="str">
        <f t="shared" ca="1" si="293"/>
        <v/>
      </c>
      <c r="U1715" s="15" t="str">
        <f t="shared" ca="1" si="294"/>
        <v/>
      </c>
      <c r="V1715" s="16"/>
      <c r="W1715" s="17" t="str">
        <f t="shared" ca="1" si="295"/>
        <v/>
      </c>
      <c r="X1715" s="18" t="str">
        <f t="shared" ca="1" si="296"/>
        <v/>
      </c>
    </row>
    <row r="1716" spans="1:24" x14ac:dyDescent="0.35">
      <c r="A1716" s="3">
        <v>1712</v>
      </c>
      <c r="B1716" s="4"/>
      <c r="C1716" s="4"/>
      <c r="D1716" s="5" t="str">
        <f t="shared" si="287"/>
        <v/>
      </c>
      <c r="E1716" s="4"/>
      <c r="F1716" s="6"/>
      <c r="G1716" s="6"/>
      <c r="H1716" s="7" t="str">
        <f t="shared" ca="1" si="288"/>
        <v/>
      </c>
      <c r="I1716" s="8" t="str">
        <f t="shared" ca="1" si="289"/>
        <v/>
      </c>
      <c r="J1716" s="8" t="str">
        <f>IF(C1716="","",
COUNTIFS(
sales!$C:$C,$C1716,
sales!$E:$E,$E1716,
sales!$H:$H,"&gt;="&amp;$F1716,
sales!$H:$H,"&lt;="&amp;$G1716
))</f>
        <v/>
      </c>
      <c r="K1716" s="9" t="str">
        <f>IF(COUNTIFS(sales!C:C, C1716)=0,"",
_xlfn.MAXIFS(sales!H:H, sales!C:C, C1716))</f>
        <v/>
      </c>
      <c r="L1716" s="4"/>
      <c r="M1716" s="4"/>
      <c r="N1716" s="10" t="str">
        <f>IF(C1716="","",
SUMIFS(
sales!$I:$I,
sales!$C:$C,$C1716,
sales!$E:$E,$E1716,
sales!$H:$H,"&gt;="&amp;$F1716,
sales!$H:$H,"&lt;="&amp;$G1716
))</f>
        <v/>
      </c>
      <c r="O1716" s="10" t="str">
        <f t="shared" si="290"/>
        <v/>
      </c>
      <c r="P1716" s="11" t="str">
        <f t="shared" si="291"/>
        <v/>
      </c>
      <c r="Q1716" s="12" t="str">
        <f t="shared" ca="1" si="292"/>
        <v/>
      </c>
      <c r="R1716" s="100"/>
      <c r="S1716" s="14"/>
      <c r="T1716" s="15" t="str">
        <f t="shared" ca="1" si="293"/>
        <v/>
      </c>
      <c r="U1716" s="15" t="str">
        <f t="shared" ca="1" si="294"/>
        <v/>
      </c>
      <c r="V1716" s="16"/>
      <c r="W1716" s="17" t="str">
        <f t="shared" ca="1" si="295"/>
        <v/>
      </c>
      <c r="X1716" s="18" t="str">
        <f t="shared" ca="1" si="296"/>
        <v/>
      </c>
    </row>
    <row r="1717" spans="1:24" x14ac:dyDescent="0.35">
      <c r="A1717" s="3">
        <v>1713</v>
      </c>
      <c r="B1717" s="4"/>
      <c r="C1717" s="4"/>
      <c r="D1717" s="5" t="str">
        <f t="shared" si="287"/>
        <v/>
      </c>
      <c r="E1717" s="4"/>
      <c r="F1717" s="6"/>
      <c r="G1717" s="6"/>
      <c r="H1717" s="7" t="str">
        <f t="shared" ca="1" si="288"/>
        <v/>
      </c>
      <c r="I1717" s="8" t="str">
        <f t="shared" ca="1" si="289"/>
        <v/>
      </c>
      <c r="J1717" s="8" t="str">
        <f>IF(C1717="","",
COUNTIFS(
sales!$C:$C,$C1717,
sales!$E:$E,$E1717,
sales!$H:$H,"&gt;="&amp;$F1717,
sales!$H:$H,"&lt;="&amp;$G1717
))</f>
        <v/>
      </c>
      <c r="K1717" s="9" t="str">
        <f>IF(COUNTIFS(sales!C:C, C1717)=0,"",
_xlfn.MAXIFS(sales!H:H, sales!C:C, C1717))</f>
        <v/>
      </c>
      <c r="L1717" s="4"/>
      <c r="M1717" s="4"/>
      <c r="N1717" s="10" t="str">
        <f>IF(C1717="","",
SUMIFS(
sales!$I:$I,
sales!$C:$C,$C1717,
sales!$E:$E,$E1717,
sales!$H:$H,"&gt;="&amp;$F1717,
sales!$H:$H,"&lt;="&amp;$G1717
))</f>
        <v/>
      </c>
      <c r="O1717" s="10" t="str">
        <f t="shared" si="290"/>
        <v/>
      </c>
      <c r="P1717" s="11" t="str">
        <f t="shared" si="291"/>
        <v/>
      </c>
      <c r="Q1717" s="12" t="str">
        <f t="shared" ca="1" si="292"/>
        <v/>
      </c>
      <c r="R1717" s="100"/>
      <c r="S1717" s="14"/>
      <c r="T1717" s="15" t="str">
        <f t="shared" ca="1" si="293"/>
        <v/>
      </c>
      <c r="U1717" s="15" t="str">
        <f t="shared" ca="1" si="294"/>
        <v/>
      </c>
      <c r="V1717" s="16"/>
      <c r="W1717" s="17" t="str">
        <f t="shared" ca="1" si="295"/>
        <v/>
      </c>
      <c r="X1717" s="18" t="str">
        <f t="shared" ca="1" si="296"/>
        <v/>
      </c>
    </row>
    <row r="1718" spans="1:24" x14ac:dyDescent="0.35">
      <c r="A1718" s="3">
        <v>1714</v>
      </c>
      <c r="B1718" s="4"/>
      <c r="C1718" s="4"/>
      <c r="D1718" s="5" t="str">
        <f t="shared" si="287"/>
        <v/>
      </c>
      <c r="E1718" s="4"/>
      <c r="F1718" s="6"/>
      <c r="G1718" s="6"/>
      <c r="H1718" s="7" t="str">
        <f t="shared" ca="1" si="288"/>
        <v/>
      </c>
      <c r="I1718" s="8" t="str">
        <f t="shared" ca="1" si="289"/>
        <v/>
      </c>
      <c r="J1718" s="8" t="str">
        <f>IF(C1718="","",
COUNTIFS(
sales!$C:$C,$C1718,
sales!$E:$E,$E1718,
sales!$H:$H,"&gt;="&amp;$F1718,
sales!$H:$H,"&lt;="&amp;$G1718
))</f>
        <v/>
      </c>
      <c r="K1718" s="9" t="str">
        <f>IF(COUNTIFS(sales!C:C, C1718)=0,"",
_xlfn.MAXIFS(sales!H:H, sales!C:C, C1718))</f>
        <v/>
      </c>
      <c r="L1718" s="4"/>
      <c r="M1718" s="4"/>
      <c r="N1718" s="10" t="str">
        <f>IF(C1718="","",
SUMIFS(
sales!$I:$I,
sales!$C:$C,$C1718,
sales!$E:$E,$E1718,
sales!$H:$H,"&gt;="&amp;$F1718,
sales!$H:$H,"&lt;="&amp;$G1718
))</f>
        <v/>
      </c>
      <c r="O1718" s="10" t="str">
        <f t="shared" si="290"/>
        <v/>
      </c>
      <c r="P1718" s="11" t="str">
        <f t="shared" si="291"/>
        <v/>
      </c>
      <c r="Q1718" s="12" t="str">
        <f t="shared" ca="1" si="292"/>
        <v/>
      </c>
      <c r="R1718" s="100"/>
      <c r="S1718" s="14"/>
      <c r="T1718" s="15" t="str">
        <f t="shared" ca="1" si="293"/>
        <v/>
      </c>
      <c r="U1718" s="15" t="str">
        <f t="shared" ca="1" si="294"/>
        <v/>
      </c>
      <c r="V1718" s="16"/>
      <c r="W1718" s="17" t="str">
        <f t="shared" ca="1" si="295"/>
        <v/>
      </c>
      <c r="X1718" s="18" t="str">
        <f t="shared" ca="1" si="296"/>
        <v/>
      </c>
    </row>
    <row r="1719" spans="1:24" x14ac:dyDescent="0.35">
      <c r="A1719" s="3">
        <v>1715</v>
      </c>
      <c r="B1719" s="4"/>
      <c r="C1719" s="4"/>
      <c r="D1719" s="5" t="str">
        <f t="shared" si="287"/>
        <v/>
      </c>
      <c r="E1719" s="4"/>
      <c r="F1719" s="6"/>
      <c r="G1719" s="6"/>
      <c r="H1719" s="7" t="str">
        <f t="shared" ca="1" si="288"/>
        <v/>
      </c>
      <c r="I1719" s="8" t="str">
        <f t="shared" ca="1" si="289"/>
        <v/>
      </c>
      <c r="J1719" s="8" t="str">
        <f>IF(C1719="","",
COUNTIFS(
sales!$C:$C,$C1719,
sales!$E:$E,$E1719,
sales!$H:$H,"&gt;="&amp;$F1719,
sales!$H:$H,"&lt;="&amp;$G1719
))</f>
        <v/>
      </c>
      <c r="K1719" s="9" t="str">
        <f>IF(COUNTIFS(sales!C:C, C1719)=0,"",
_xlfn.MAXIFS(sales!H:H, sales!C:C, C1719))</f>
        <v/>
      </c>
      <c r="L1719" s="4"/>
      <c r="M1719" s="4"/>
      <c r="N1719" s="10" t="str">
        <f>IF(C1719="","",
SUMIFS(
sales!$I:$I,
sales!$C:$C,$C1719,
sales!$E:$E,$E1719,
sales!$H:$H,"&gt;="&amp;$F1719,
sales!$H:$H,"&lt;="&amp;$G1719
))</f>
        <v/>
      </c>
      <c r="O1719" s="10" t="str">
        <f t="shared" si="290"/>
        <v/>
      </c>
      <c r="P1719" s="11" t="str">
        <f t="shared" si="291"/>
        <v/>
      </c>
      <c r="Q1719" s="12" t="str">
        <f t="shared" ca="1" si="292"/>
        <v/>
      </c>
      <c r="R1719" s="100"/>
      <c r="S1719" s="14"/>
      <c r="T1719" s="15" t="str">
        <f t="shared" ca="1" si="293"/>
        <v/>
      </c>
      <c r="U1719" s="15" t="str">
        <f t="shared" ca="1" si="294"/>
        <v/>
      </c>
      <c r="V1719" s="16"/>
      <c r="W1719" s="17" t="str">
        <f t="shared" ca="1" si="295"/>
        <v/>
      </c>
      <c r="X1719" s="18" t="str">
        <f t="shared" ca="1" si="296"/>
        <v/>
      </c>
    </row>
    <row r="1720" spans="1:24" x14ac:dyDescent="0.35">
      <c r="A1720" s="3">
        <v>1716</v>
      </c>
      <c r="B1720" s="4"/>
      <c r="C1720" s="4"/>
      <c r="D1720" s="5" t="str">
        <f t="shared" si="287"/>
        <v/>
      </c>
      <c r="E1720" s="4"/>
      <c r="F1720" s="6"/>
      <c r="G1720" s="6"/>
      <c r="H1720" s="7" t="str">
        <f t="shared" ca="1" si="288"/>
        <v/>
      </c>
      <c r="I1720" s="8" t="str">
        <f t="shared" ca="1" si="289"/>
        <v/>
      </c>
      <c r="J1720" s="8" t="str">
        <f>IF(C1720="","",
COUNTIFS(
sales!$C:$C,$C1720,
sales!$E:$E,$E1720,
sales!$H:$H,"&gt;="&amp;$F1720,
sales!$H:$H,"&lt;="&amp;$G1720
))</f>
        <v/>
      </c>
      <c r="K1720" s="9" t="str">
        <f>IF(COUNTIFS(sales!C:C, C1720)=0,"",
_xlfn.MAXIFS(sales!H:H, sales!C:C, C1720))</f>
        <v/>
      </c>
      <c r="L1720" s="4"/>
      <c r="M1720" s="4"/>
      <c r="N1720" s="10" t="str">
        <f>IF(C1720="","",
SUMIFS(
sales!$I:$I,
sales!$C:$C,$C1720,
sales!$E:$E,$E1720,
sales!$H:$H,"&gt;="&amp;$F1720,
sales!$H:$H,"&lt;="&amp;$G1720
))</f>
        <v/>
      </c>
      <c r="O1720" s="10" t="str">
        <f t="shared" si="290"/>
        <v/>
      </c>
      <c r="P1720" s="11" t="str">
        <f t="shared" si="291"/>
        <v/>
      </c>
      <c r="Q1720" s="12" t="str">
        <f t="shared" ca="1" si="292"/>
        <v/>
      </c>
      <c r="R1720" s="100"/>
      <c r="S1720" s="14"/>
      <c r="T1720" s="15" t="str">
        <f t="shared" ca="1" si="293"/>
        <v/>
      </c>
      <c r="U1720" s="15" t="str">
        <f t="shared" ca="1" si="294"/>
        <v/>
      </c>
      <c r="V1720" s="16"/>
      <c r="W1720" s="17" t="str">
        <f t="shared" ca="1" si="295"/>
        <v/>
      </c>
      <c r="X1720" s="18" t="str">
        <f t="shared" ca="1" si="296"/>
        <v/>
      </c>
    </row>
    <row r="1721" spans="1:24" x14ac:dyDescent="0.35">
      <c r="A1721" s="3">
        <v>1717</v>
      </c>
      <c r="B1721" s="4"/>
      <c r="C1721" s="4"/>
      <c r="D1721" s="5" t="str">
        <f t="shared" si="287"/>
        <v/>
      </c>
      <c r="E1721" s="4"/>
      <c r="F1721" s="6"/>
      <c r="G1721" s="6"/>
      <c r="H1721" s="7" t="str">
        <f t="shared" ca="1" si="288"/>
        <v/>
      </c>
      <c r="I1721" s="8" t="str">
        <f t="shared" ca="1" si="289"/>
        <v/>
      </c>
      <c r="J1721" s="8" t="str">
        <f>IF(C1721="","",
COUNTIFS(
sales!$C:$C,$C1721,
sales!$E:$E,$E1721,
sales!$H:$H,"&gt;="&amp;$F1721,
sales!$H:$H,"&lt;="&amp;$G1721
))</f>
        <v/>
      </c>
      <c r="K1721" s="9" t="str">
        <f>IF(COUNTIFS(sales!C:C, C1721)=0,"",
_xlfn.MAXIFS(sales!H:H, sales!C:C, C1721))</f>
        <v/>
      </c>
      <c r="L1721" s="4"/>
      <c r="M1721" s="4"/>
      <c r="N1721" s="10" t="str">
        <f>IF(C1721="","",
SUMIFS(
sales!$I:$I,
sales!$C:$C,$C1721,
sales!$E:$E,$E1721,
sales!$H:$H,"&gt;="&amp;$F1721,
sales!$H:$H,"&lt;="&amp;$G1721
))</f>
        <v/>
      </c>
      <c r="O1721" s="10" t="str">
        <f t="shared" si="290"/>
        <v/>
      </c>
      <c r="P1721" s="11" t="str">
        <f t="shared" si="291"/>
        <v/>
      </c>
      <c r="Q1721" s="12" t="str">
        <f t="shared" ca="1" si="292"/>
        <v/>
      </c>
      <c r="R1721" s="100"/>
      <c r="S1721" s="14"/>
      <c r="T1721" s="15" t="str">
        <f t="shared" ca="1" si="293"/>
        <v/>
      </c>
      <c r="U1721" s="15" t="str">
        <f t="shared" ca="1" si="294"/>
        <v/>
      </c>
      <c r="V1721" s="16"/>
      <c r="W1721" s="17" t="str">
        <f t="shared" ca="1" si="295"/>
        <v/>
      </c>
      <c r="X1721" s="18" t="str">
        <f t="shared" ca="1" si="296"/>
        <v/>
      </c>
    </row>
    <row r="1722" spans="1:24" x14ac:dyDescent="0.35">
      <c r="A1722" s="3">
        <v>1718</v>
      </c>
      <c r="B1722" s="4"/>
      <c r="C1722" s="4"/>
      <c r="D1722" s="5" t="str">
        <f t="shared" si="287"/>
        <v/>
      </c>
      <c r="E1722" s="4"/>
      <c r="F1722" s="6"/>
      <c r="G1722" s="6"/>
      <c r="H1722" s="7" t="str">
        <f t="shared" ca="1" si="288"/>
        <v/>
      </c>
      <c r="I1722" s="8" t="str">
        <f t="shared" ca="1" si="289"/>
        <v/>
      </c>
      <c r="J1722" s="8" t="str">
        <f>IF(C1722="","",
COUNTIFS(
sales!$C:$C,$C1722,
sales!$E:$E,$E1722,
sales!$H:$H,"&gt;="&amp;$F1722,
sales!$H:$H,"&lt;="&amp;$G1722
))</f>
        <v/>
      </c>
      <c r="K1722" s="9" t="str">
        <f>IF(COUNTIFS(sales!C:C, C1722)=0,"",
_xlfn.MAXIFS(sales!H:H, sales!C:C, C1722))</f>
        <v/>
      </c>
      <c r="L1722" s="4"/>
      <c r="M1722" s="4"/>
      <c r="N1722" s="10" t="str">
        <f>IF(C1722="","",
SUMIFS(
sales!$I:$I,
sales!$C:$C,$C1722,
sales!$E:$E,$E1722,
sales!$H:$H,"&gt;="&amp;$F1722,
sales!$H:$H,"&lt;="&amp;$G1722
))</f>
        <v/>
      </c>
      <c r="O1722" s="10" t="str">
        <f t="shared" si="290"/>
        <v/>
      </c>
      <c r="P1722" s="11" t="str">
        <f t="shared" si="291"/>
        <v/>
      </c>
      <c r="Q1722" s="12" t="str">
        <f t="shared" ca="1" si="292"/>
        <v/>
      </c>
      <c r="R1722" s="100"/>
      <c r="S1722" s="14"/>
      <c r="T1722" s="15" t="str">
        <f t="shared" ca="1" si="293"/>
        <v/>
      </c>
      <c r="U1722" s="15" t="str">
        <f t="shared" ca="1" si="294"/>
        <v/>
      </c>
      <c r="V1722" s="16"/>
      <c r="W1722" s="17" t="str">
        <f t="shared" ca="1" si="295"/>
        <v/>
      </c>
      <c r="X1722" s="18" t="str">
        <f t="shared" ca="1" si="296"/>
        <v/>
      </c>
    </row>
    <row r="1723" spans="1:24" x14ac:dyDescent="0.35">
      <c r="A1723" s="3">
        <v>1719</v>
      </c>
      <c r="B1723" s="4"/>
      <c r="C1723" s="4"/>
      <c r="D1723" s="5" t="str">
        <f t="shared" si="287"/>
        <v/>
      </c>
      <c r="E1723" s="4"/>
      <c r="F1723" s="6"/>
      <c r="G1723" s="6"/>
      <c r="H1723" s="7" t="str">
        <f t="shared" ca="1" si="288"/>
        <v/>
      </c>
      <c r="I1723" s="8" t="str">
        <f t="shared" ca="1" si="289"/>
        <v/>
      </c>
      <c r="J1723" s="8" t="str">
        <f>IF(C1723="","",
COUNTIFS(
sales!$C:$C,$C1723,
sales!$E:$E,$E1723,
sales!$H:$H,"&gt;="&amp;$F1723,
sales!$H:$H,"&lt;="&amp;$G1723
))</f>
        <v/>
      </c>
      <c r="K1723" s="9" t="str">
        <f>IF(COUNTIFS(sales!C:C, C1723)=0,"",
_xlfn.MAXIFS(sales!H:H, sales!C:C, C1723))</f>
        <v/>
      </c>
      <c r="L1723" s="4"/>
      <c r="M1723" s="4"/>
      <c r="N1723" s="10" t="str">
        <f>IF(C1723="","",
SUMIFS(
sales!$I:$I,
sales!$C:$C,$C1723,
sales!$E:$E,$E1723,
sales!$H:$H,"&gt;="&amp;$F1723,
sales!$H:$H,"&lt;="&amp;$G1723
))</f>
        <v/>
      </c>
      <c r="O1723" s="10" t="str">
        <f t="shared" si="290"/>
        <v/>
      </c>
      <c r="P1723" s="11" t="str">
        <f t="shared" si="291"/>
        <v/>
      </c>
      <c r="Q1723" s="12" t="str">
        <f t="shared" ca="1" si="292"/>
        <v/>
      </c>
      <c r="R1723" s="100"/>
      <c r="S1723" s="14"/>
      <c r="T1723" s="15" t="str">
        <f t="shared" ca="1" si="293"/>
        <v/>
      </c>
      <c r="U1723" s="15" t="str">
        <f t="shared" ca="1" si="294"/>
        <v/>
      </c>
      <c r="V1723" s="16"/>
      <c r="W1723" s="17" t="str">
        <f t="shared" ca="1" si="295"/>
        <v/>
      </c>
      <c r="X1723" s="18" t="str">
        <f t="shared" ca="1" si="296"/>
        <v/>
      </c>
    </row>
    <row r="1724" spans="1:24" x14ac:dyDescent="0.35">
      <c r="A1724" s="3">
        <v>1720</v>
      </c>
      <c r="B1724" s="4"/>
      <c r="C1724" s="4"/>
      <c r="D1724" s="5" t="str">
        <f t="shared" si="287"/>
        <v/>
      </c>
      <c r="E1724" s="4"/>
      <c r="F1724" s="6"/>
      <c r="G1724" s="6"/>
      <c r="H1724" s="7" t="str">
        <f t="shared" ca="1" si="288"/>
        <v/>
      </c>
      <c r="I1724" s="8" t="str">
        <f t="shared" ca="1" si="289"/>
        <v/>
      </c>
      <c r="J1724" s="8" t="str">
        <f>IF(C1724="","",
COUNTIFS(
sales!$C:$C,$C1724,
sales!$E:$E,$E1724,
sales!$H:$H,"&gt;="&amp;$F1724,
sales!$H:$H,"&lt;="&amp;$G1724
))</f>
        <v/>
      </c>
      <c r="K1724" s="9" t="str">
        <f>IF(COUNTIFS(sales!C:C, C1724)=0,"",
_xlfn.MAXIFS(sales!H:H, sales!C:C, C1724))</f>
        <v/>
      </c>
      <c r="L1724" s="4"/>
      <c r="M1724" s="4"/>
      <c r="N1724" s="10" t="str">
        <f>IF(C1724="","",
SUMIFS(
sales!$I:$I,
sales!$C:$C,$C1724,
sales!$E:$E,$E1724,
sales!$H:$H,"&gt;="&amp;$F1724,
sales!$H:$H,"&lt;="&amp;$G1724
))</f>
        <v/>
      </c>
      <c r="O1724" s="10" t="str">
        <f t="shared" si="290"/>
        <v/>
      </c>
      <c r="P1724" s="11" t="str">
        <f t="shared" si="291"/>
        <v/>
      </c>
      <c r="Q1724" s="12" t="str">
        <f t="shared" ca="1" si="292"/>
        <v/>
      </c>
      <c r="R1724" s="100"/>
      <c r="S1724" s="14"/>
      <c r="T1724" s="15" t="str">
        <f t="shared" ca="1" si="293"/>
        <v/>
      </c>
      <c r="U1724" s="15" t="str">
        <f t="shared" ca="1" si="294"/>
        <v/>
      </c>
      <c r="V1724" s="16"/>
      <c r="W1724" s="17" t="str">
        <f t="shared" ca="1" si="295"/>
        <v/>
      </c>
      <c r="X1724" s="18" t="str">
        <f t="shared" ca="1" si="296"/>
        <v/>
      </c>
    </row>
    <row r="1725" spans="1:24" x14ac:dyDescent="0.35">
      <c r="A1725" s="3">
        <v>1721</v>
      </c>
      <c r="B1725" s="4"/>
      <c r="C1725" s="4"/>
      <c r="D1725" s="5" t="str">
        <f t="shared" si="287"/>
        <v/>
      </c>
      <c r="E1725" s="4"/>
      <c r="F1725" s="6"/>
      <c r="G1725" s="6"/>
      <c r="H1725" s="7" t="str">
        <f t="shared" ca="1" si="288"/>
        <v/>
      </c>
      <c r="I1725" s="8" t="str">
        <f t="shared" ca="1" si="289"/>
        <v/>
      </c>
      <c r="J1725" s="8" t="str">
        <f>IF(C1725="","",
COUNTIFS(
sales!$C:$C,$C1725,
sales!$E:$E,$E1725,
sales!$H:$H,"&gt;="&amp;$F1725,
sales!$H:$H,"&lt;="&amp;$G1725
))</f>
        <v/>
      </c>
      <c r="K1725" s="9" t="str">
        <f>IF(COUNTIFS(sales!C:C, C1725)=0,"",
_xlfn.MAXIFS(sales!H:H, sales!C:C, C1725))</f>
        <v/>
      </c>
      <c r="L1725" s="4"/>
      <c r="M1725" s="4"/>
      <c r="N1725" s="10" t="str">
        <f>IF(C1725="","",
SUMIFS(
sales!$I:$I,
sales!$C:$C,$C1725,
sales!$E:$E,$E1725,
sales!$H:$H,"&gt;="&amp;$F1725,
sales!$H:$H,"&lt;="&amp;$G1725
))</f>
        <v/>
      </c>
      <c r="O1725" s="10" t="str">
        <f t="shared" si="290"/>
        <v/>
      </c>
      <c r="P1725" s="11" t="str">
        <f t="shared" si="291"/>
        <v/>
      </c>
      <c r="Q1725" s="12" t="str">
        <f t="shared" ca="1" si="292"/>
        <v/>
      </c>
      <c r="R1725" s="100"/>
      <c r="S1725" s="14"/>
      <c r="T1725" s="15" t="str">
        <f t="shared" ca="1" si="293"/>
        <v/>
      </c>
      <c r="U1725" s="15" t="str">
        <f t="shared" ca="1" si="294"/>
        <v/>
      </c>
      <c r="V1725" s="16"/>
      <c r="W1725" s="17" t="str">
        <f t="shared" ca="1" si="295"/>
        <v/>
      </c>
      <c r="X1725" s="18" t="str">
        <f t="shared" ca="1" si="296"/>
        <v/>
      </c>
    </row>
    <row r="1726" spans="1:24" x14ac:dyDescent="0.35">
      <c r="A1726" s="3">
        <v>1722</v>
      </c>
      <c r="B1726" s="4"/>
      <c r="C1726" s="4"/>
      <c r="D1726" s="5" t="str">
        <f t="shared" si="287"/>
        <v/>
      </c>
      <c r="E1726" s="4"/>
      <c r="F1726" s="6"/>
      <c r="G1726" s="6"/>
      <c r="H1726" s="7" t="str">
        <f t="shared" ca="1" si="288"/>
        <v/>
      </c>
      <c r="I1726" s="8" t="str">
        <f t="shared" ca="1" si="289"/>
        <v/>
      </c>
      <c r="J1726" s="8" t="str">
        <f>IF(C1726="","",
COUNTIFS(
sales!$C:$C,$C1726,
sales!$E:$E,$E1726,
sales!$H:$H,"&gt;="&amp;$F1726,
sales!$H:$H,"&lt;="&amp;$G1726
))</f>
        <v/>
      </c>
      <c r="K1726" s="9" t="str">
        <f>IF(COUNTIFS(sales!C:C, C1726)=0,"",
_xlfn.MAXIFS(sales!H:H, sales!C:C, C1726))</f>
        <v/>
      </c>
      <c r="L1726" s="4"/>
      <c r="M1726" s="4"/>
      <c r="N1726" s="10" t="str">
        <f>IF(C1726="","",
SUMIFS(
sales!$I:$I,
sales!$C:$C,$C1726,
sales!$E:$E,$E1726,
sales!$H:$H,"&gt;="&amp;$F1726,
sales!$H:$H,"&lt;="&amp;$G1726
))</f>
        <v/>
      </c>
      <c r="O1726" s="10" t="str">
        <f t="shared" si="290"/>
        <v/>
      </c>
      <c r="P1726" s="11" t="str">
        <f t="shared" si="291"/>
        <v/>
      </c>
      <c r="Q1726" s="12" t="str">
        <f t="shared" ca="1" si="292"/>
        <v/>
      </c>
      <c r="R1726" s="100"/>
      <c r="S1726" s="14"/>
      <c r="T1726" s="15" t="str">
        <f t="shared" ca="1" si="293"/>
        <v/>
      </c>
      <c r="U1726" s="15" t="str">
        <f t="shared" ca="1" si="294"/>
        <v/>
      </c>
      <c r="V1726" s="16"/>
      <c r="W1726" s="17" t="str">
        <f t="shared" ca="1" si="295"/>
        <v/>
      </c>
      <c r="X1726" s="18" t="str">
        <f t="shared" ca="1" si="296"/>
        <v/>
      </c>
    </row>
    <row r="1727" spans="1:24" x14ac:dyDescent="0.35">
      <c r="A1727" s="3">
        <v>1723</v>
      </c>
      <c r="B1727" s="4"/>
      <c r="C1727" s="4"/>
      <c r="D1727" s="5" t="str">
        <f t="shared" si="287"/>
        <v/>
      </c>
      <c r="E1727" s="4"/>
      <c r="F1727" s="6"/>
      <c r="G1727" s="6"/>
      <c r="H1727" s="7" t="str">
        <f t="shared" ca="1" si="288"/>
        <v/>
      </c>
      <c r="I1727" s="8" t="str">
        <f t="shared" ca="1" si="289"/>
        <v/>
      </c>
      <c r="J1727" s="8" t="str">
        <f>IF(C1727="","",
COUNTIFS(
sales!$C:$C,$C1727,
sales!$E:$E,$E1727,
sales!$H:$H,"&gt;="&amp;$F1727,
sales!$H:$H,"&lt;="&amp;$G1727
))</f>
        <v/>
      </c>
      <c r="K1727" s="9" t="str">
        <f>IF(COUNTIFS(sales!C:C, C1727)=0,"",
_xlfn.MAXIFS(sales!H:H, sales!C:C, C1727))</f>
        <v/>
      </c>
      <c r="L1727" s="4"/>
      <c r="M1727" s="4"/>
      <c r="N1727" s="10" t="str">
        <f>IF(C1727="","",
SUMIFS(
sales!$I:$I,
sales!$C:$C,$C1727,
sales!$E:$E,$E1727,
sales!$H:$H,"&gt;="&amp;$F1727,
sales!$H:$H,"&lt;="&amp;$G1727
))</f>
        <v/>
      </c>
      <c r="O1727" s="10" t="str">
        <f t="shared" si="290"/>
        <v/>
      </c>
      <c r="P1727" s="11" t="str">
        <f t="shared" si="291"/>
        <v/>
      </c>
      <c r="Q1727" s="12" t="str">
        <f t="shared" ca="1" si="292"/>
        <v/>
      </c>
      <c r="R1727" s="100"/>
      <c r="S1727" s="14"/>
      <c r="T1727" s="15" t="str">
        <f t="shared" ca="1" si="293"/>
        <v/>
      </c>
      <c r="U1727" s="15" t="str">
        <f t="shared" ca="1" si="294"/>
        <v/>
      </c>
      <c r="V1727" s="16"/>
      <c r="W1727" s="17" t="str">
        <f t="shared" ca="1" si="295"/>
        <v/>
      </c>
      <c r="X1727" s="18" t="str">
        <f t="shared" ca="1" si="296"/>
        <v/>
      </c>
    </row>
    <row r="1728" spans="1:24" x14ac:dyDescent="0.35">
      <c r="A1728" s="3">
        <v>1724</v>
      </c>
      <c r="B1728" s="4"/>
      <c r="C1728" s="4"/>
      <c r="D1728" s="5" t="str">
        <f t="shared" si="287"/>
        <v/>
      </c>
      <c r="E1728" s="4"/>
      <c r="F1728" s="6"/>
      <c r="G1728" s="6"/>
      <c r="H1728" s="7" t="str">
        <f t="shared" ca="1" si="288"/>
        <v/>
      </c>
      <c r="I1728" s="8" t="str">
        <f t="shared" ca="1" si="289"/>
        <v/>
      </c>
      <c r="J1728" s="8" t="str">
        <f>IF(C1728="","",
COUNTIFS(
sales!$C:$C,$C1728,
sales!$E:$E,$E1728,
sales!$H:$H,"&gt;="&amp;$F1728,
sales!$H:$H,"&lt;="&amp;$G1728
))</f>
        <v/>
      </c>
      <c r="K1728" s="9" t="str">
        <f>IF(COUNTIFS(sales!C:C, C1728)=0,"",
_xlfn.MAXIFS(sales!H:H, sales!C:C, C1728))</f>
        <v/>
      </c>
      <c r="L1728" s="4"/>
      <c r="M1728" s="4"/>
      <c r="N1728" s="10" t="str">
        <f>IF(C1728="","",
SUMIFS(
sales!$I:$I,
sales!$C:$C,$C1728,
sales!$E:$E,$E1728,
sales!$H:$H,"&gt;="&amp;$F1728,
sales!$H:$H,"&lt;="&amp;$G1728
))</f>
        <v/>
      </c>
      <c r="O1728" s="10" t="str">
        <f t="shared" si="290"/>
        <v/>
      </c>
      <c r="P1728" s="11" t="str">
        <f t="shared" si="291"/>
        <v/>
      </c>
      <c r="Q1728" s="12" t="str">
        <f t="shared" ca="1" si="292"/>
        <v/>
      </c>
      <c r="R1728" s="100"/>
      <c r="S1728" s="14"/>
      <c r="T1728" s="15" t="str">
        <f t="shared" ca="1" si="293"/>
        <v/>
      </c>
      <c r="U1728" s="15" t="str">
        <f t="shared" ca="1" si="294"/>
        <v/>
      </c>
      <c r="V1728" s="16"/>
      <c r="W1728" s="17" t="str">
        <f t="shared" ca="1" si="295"/>
        <v/>
      </c>
      <c r="X1728" s="18" t="str">
        <f t="shared" ca="1" si="296"/>
        <v/>
      </c>
    </row>
    <row r="1729" spans="1:24" x14ac:dyDescent="0.35">
      <c r="A1729" s="3">
        <v>1725</v>
      </c>
      <c r="B1729" s="4"/>
      <c r="C1729" s="4"/>
      <c r="D1729" s="5" t="str">
        <f t="shared" si="287"/>
        <v/>
      </c>
      <c r="E1729" s="4"/>
      <c r="F1729" s="6"/>
      <c r="G1729" s="6"/>
      <c r="H1729" s="7" t="str">
        <f t="shared" ca="1" si="288"/>
        <v/>
      </c>
      <c r="I1729" s="8" t="str">
        <f t="shared" ca="1" si="289"/>
        <v/>
      </c>
      <c r="J1729" s="8" t="str">
        <f>IF(C1729="","",
COUNTIFS(
sales!$C:$C,$C1729,
sales!$E:$E,$E1729,
sales!$H:$H,"&gt;="&amp;$F1729,
sales!$H:$H,"&lt;="&amp;$G1729
))</f>
        <v/>
      </c>
      <c r="K1729" s="9" t="str">
        <f>IF(COUNTIFS(sales!C:C, C1729)=0,"",
_xlfn.MAXIFS(sales!H:H, sales!C:C, C1729))</f>
        <v/>
      </c>
      <c r="L1729" s="4"/>
      <c r="M1729" s="4"/>
      <c r="N1729" s="10" t="str">
        <f>IF(C1729="","",
SUMIFS(
sales!$I:$I,
sales!$C:$C,$C1729,
sales!$E:$E,$E1729,
sales!$H:$H,"&gt;="&amp;$F1729,
sales!$H:$H,"&lt;="&amp;$G1729
))</f>
        <v/>
      </c>
      <c r="O1729" s="10" t="str">
        <f t="shared" si="290"/>
        <v/>
      </c>
      <c r="P1729" s="11" t="str">
        <f t="shared" si="291"/>
        <v/>
      </c>
      <c r="Q1729" s="12" t="str">
        <f t="shared" ca="1" si="292"/>
        <v/>
      </c>
      <c r="R1729" s="100"/>
      <c r="S1729" s="14"/>
      <c r="T1729" s="15" t="str">
        <f t="shared" ca="1" si="293"/>
        <v/>
      </c>
      <c r="U1729" s="15" t="str">
        <f t="shared" ca="1" si="294"/>
        <v/>
      </c>
      <c r="V1729" s="16"/>
      <c r="W1729" s="17" t="str">
        <f t="shared" ca="1" si="295"/>
        <v/>
      </c>
      <c r="X1729" s="18" t="str">
        <f t="shared" ca="1" si="296"/>
        <v/>
      </c>
    </row>
    <row r="1730" spans="1:24" x14ac:dyDescent="0.35">
      <c r="A1730" s="3">
        <v>1726</v>
      </c>
      <c r="B1730" s="4"/>
      <c r="C1730" s="4"/>
      <c r="D1730" s="5" t="str">
        <f t="shared" si="287"/>
        <v/>
      </c>
      <c r="E1730" s="4"/>
      <c r="F1730" s="6"/>
      <c r="G1730" s="6"/>
      <c r="H1730" s="7" t="str">
        <f t="shared" ca="1" si="288"/>
        <v/>
      </c>
      <c r="I1730" s="8" t="str">
        <f t="shared" ca="1" si="289"/>
        <v/>
      </c>
      <c r="J1730" s="8" t="str">
        <f>IF(C1730="","",
COUNTIFS(
sales!$C:$C,$C1730,
sales!$E:$E,$E1730,
sales!$H:$H,"&gt;="&amp;$F1730,
sales!$H:$H,"&lt;="&amp;$G1730
))</f>
        <v/>
      </c>
      <c r="K1730" s="9" t="str">
        <f>IF(COUNTIFS(sales!C:C, C1730)=0,"",
_xlfn.MAXIFS(sales!H:H, sales!C:C, C1730))</f>
        <v/>
      </c>
      <c r="L1730" s="4"/>
      <c r="M1730" s="4"/>
      <c r="N1730" s="10" t="str">
        <f>IF(C1730="","",
SUMIFS(
sales!$I:$I,
sales!$C:$C,$C1730,
sales!$E:$E,$E1730,
sales!$H:$H,"&gt;="&amp;$F1730,
sales!$H:$H,"&lt;="&amp;$G1730
))</f>
        <v/>
      </c>
      <c r="O1730" s="10" t="str">
        <f t="shared" si="290"/>
        <v/>
      </c>
      <c r="P1730" s="11" t="str">
        <f t="shared" si="291"/>
        <v/>
      </c>
      <c r="Q1730" s="12" t="str">
        <f t="shared" ca="1" si="292"/>
        <v/>
      </c>
      <c r="R1730" s="100"/>
      <c r="S1730" s="14"/>
      <c r="T1730" s="15" t="str">
        <f t="shared" ca="1" si="293"/>
        <v/>
      </c>
      <c r="U1730" s="15" t="str">
        <f t="shared" ca="1" si="294"/>
        <v/>
      </c>
      <c r="V1730" s="16"/>
      <c r="W1730" s="17" t="str">
        <f t="shared" ca="1" si="295"/>
        <v/>
      </c>
      <c r="X1730" s="18" t="str">
        <f t="shared" ca="1" si="296"/>
        <v/>
      </c>
    </row>
    <row r="1731" spans="1:24" x14ac:dyDescent="0.35">
      <c r="A1731" s="3">
        <v>1727</v>
      </c>
      <c r="B1731" s="4"/>
      <c r="C1731" s="4"/>
      <c r="D1731" s="5" t="str">
        <f t="shared" si="287"/>
        <v/>
      </c>
      <c r="E1731" s="4"/>
      <c r="F1731" s="6"/>
      <c r="G1731" s="6"/>
      <c r="H1731" s="7" t="str">
        <f t="shared" ca="1" si="288"/>
        <v/>
      </c>
      <c r="I1731" s="8" t="str">
        <f t="shared" ca="1" si="289"/>
        <v/>
      </c>
      <c r="J1731" s="8" t="str">
        <f>IF(C1731="","",
COUNTIFS(
sales!$C:$C,$C1731,
sales!$E:$E,$E1731,
sales!$H:$H,"&gt;="&amp;$F1731,
sales!$H:$H,"&lt;="&amp;$G1731
))</f>
        <v/>
      </c>
      <c r="K1731" s="9" t="str">
        <f>IF(COUNTIFS(sales!C:C, C1731)=0,"",
_xlfn.MAXIFS(sales!H:H, sales!C:C, C1731))</f>
        <v/>
      </c>
      <c r="L1731" s="4"/>
      <c r="M1731" s="4"/>
      <c r="N1731" s="10" t="str">
        <f>IF(C1731="","",
SUMIFS(
sales!$I:$I,
sales!$C:$C,$C1731,
sales!$E:$E,$E1731,
sales!$H:$H,"&gt;="&amp;$F1731,
sales!$H:$H,"&lt;="&amp;$G1731
))</f>
        <v/>
      </c>
      <c r="O1731" s="10" t="str">
        <f t="shared" si="290"/>
        <v/>
      </c>
      <c r="P1731" s="11" t="str">
        <f t="shared" si="291"/>
        <v/>
      </c>
      <c r="Q1731" s="12" t="str">
        <f t="shared" ca="1" si="292"/>
        <v/>
      </c>
      <c r="R1731" s="100"/>
      <c r="S1731" s="14"/>
      <c r="T1731" s="15" t="str">
        <f t="shared" ca="1" si="293"/>
        <v/>
      </c>
      <c r="U1731" s="15" t="str">
        <f t="shared" ca="1" si="294"/>
        <v/>
      </c>
      <c r="V1731" s="16"/>
      <c r="W1731" s="17" t="str">
        <f t="shared" ca="1" si="295"/>
        <v/>
      </c>
      <c r="X1731" s="18" t="str">
        <f t="shared" ca="1" si="296"/>
        <v/>
      </c>
    </row>
    <row r="1732" spans="1:24" x14ac:dyDescent="0.35">
      <c r="A1732" s="3">
        <v>1728</v>
      </c>
      <c r="B1732" s="4"/>
      <c r="C1732" s="4"/>
      <c r="D1732" s="5" t="str">
        <f t="shared" si="287"/>
        <v/>
      </c>
      <c r="E1732" s="4"/>
      <c r="F1732" s="6"/>
      <c r="G1732" s="6"/>
      <c r="H1732" s="7" t="str">
        <f t="shared" ca="1" si="288"/>
        <v/>
      </c>
      <c r="I1732" s="8" t="str">
        <f t="shared" ca="1" si="289"/>
        <v/>
      </c>
      <c r="J1732" s="8" t="str">
        <f>IF(C1732="","",
COUNTIFS(
sales!$C:$C,$C1732,
sales!$E:$E,$E1732,
sales!$H:$H,"&gt;="&amp;$F1732,
sales!$H:$H,"&lt;="&amp;$G1732
))</f>
        <v/>
      </c>
      <c r="K1732" s="9" t="str">
        <f>IF(COUNTIFS(sales!C:C, C1732)=0,"",
_xlfn.MAXIFS(sales!H:H, sales!C:C, C1732))</f>
        <v/>
      </c>
      <c r="L1732" s="4"/>
      <c r="M1732" s="4"/>
      <c r="N1732" s="10" t="str">
        <f>IF(C1732="","",
SUMIFS(
sales!$I:$I,
sales!$C:$C,$C1732,
sales!$E:$E,$E1732,
sales!$H:$H,"&gt;="&amp;$F1732,
sales!$H:$H,"&lt;="&amp;$G1732
))</f>
        <v/>
      </c>
      <c r="O1732" s="10" t="str">
        <f t="shared" si="290"/>
        <v/>
      </c>
      <c r="P1732" s="11" t="str">
        <f t="shared" si="291"/>
        <v/>
      </c>
      <c r="Q1732" s="12" t="str">
        <f t="shared" ca="1" si="292"/>
        <v/>
      </c>
      <c r="R1732" s="100"/>
      <c r="S1732" s="14"/>
      <c r="T1732" s="15" t="str">
        <f t="shared" ca="1" si="293"/>
        <v/>
      </c>
      <c r="U1732" s="15" t="str">
        <f t="shared" ca="1" si="294"/>
        <v/>
      </c>
      <c r="V1732" s="16"/>
      <c r="W1732" s="17" t="str">
        <f t="shared" ca="1" si="295"/>
        <v/>
      </c>
      <c r="X1732" s="18" t="str">
        <f t="shared" ca="1" si="296"/>
        <v/>
      </c>
    </row>
    <row r="1733" spans="1:24" x14ac:dyDescent="0.35">
      <c r="A1733" s="3">
        <v>1729</v>
      </c>
      <c r="B1733" s="4"/>
      <c r="C1733" s="4"/>
      <c r="D1733" s="5" t="str">
        <f t="shared" si="287"/>
        <v/>
      </c>
      <c r="E1733" s="4"/>
      <c r="F1733" s="6"/>
      <c r="G1733" s="6"/>
      <c r="H1733" s="7" t="str">
        <f t="shared" ca="1" si="288"/>
        <v/>
      </c>
      <c r="I1733" s="8" t="str">
        <f t="shared" ca="1" si="289"/>
        <v/>
      </c>
      <c r="J1733" s="8" t="str">
        <f>IF(C1733="","",
COUNTIFS(
sales!$C:$C,$C1733,
sales!$E:$E,$E1733,
sales!$H:$H,"&gt;="&amp;$F1733,
sales!$H:$H,"&lt;="&amp;$G1733
))</f>
        <v/>
      </c>
      <c r="K1733" s="9" t="str">
        <f>IF(COUNTIFS(sales!C:C, C1733)=0,"",
_xlfn.MAXIFS(sales!H:H, sales!C:C, C1733))</f>
        <v/>
      </c>
      <c r="L1733" s="4"/>
      <c r="M1733" s="4"/>
      <c r="N1733" s="10" t="str">
        <f>IF(C1733="","",
SUMIFS(
sales!$I:$I,
sales!$C:$C,$C1733,
sales!$E:$E,$E1733,
sales!$H:$H,"&gt;="&amp;$F1733,
sales!$H:$H,"&lt;="&amp;$G1733
))</f>
        <v/>
      </c>
      <c r="O1733" s="10" t="str">
        <f t="shared" si="290"/>
        <v/>
      </c>
      <c r="P1733" s="11" t="str">
        <f t="shared" si="291"/>
        <v/>
      </c>
      <c r="Q1733" s="12" t="str">
        <f t="shared" ca="1" si="292"/>
        <v/>
      </c>
      <c r="R1733" s="100"/>
      <c r="S1733" s="14"/>
      <c r="T1733" s="15" t="str">
        <f t="shared" ca="1" si="293"/>
        <v/>
      </c>
      <c r="U1733" s="15" t="str">
        <f t="shared" ca="1" si="294"/>
        <v/>
      </c>
      <c r="V1733" s="16"/>
      <c r="W1733" s="17" t="str">
        <f t="shared" ca="1" si="295"/>
        <v/>
      </c>
      <c r="X1733" s="18" t="str">
        <f t="shared" ca="1" si="296"/>
        <v/>
      </c>
    </row>
    <row r="1734" spans="1:24" x14ac:dyDescent="0.35">
      <c r="A1734" s="3">
        <v>1730</v>
      </c>
      <c r="B1734" s="4"/>
      <c r="C1734" s="4"/>
      <c r="D1734" s="5" t="str">
        <f t="shared" si="287"/>
        <v/>
      </c>
      <c r="E1734" s="4"/>
      <c r="F1734" s="6"/>
      <c r="G1734" s="6"/>
      <c r="H1734" s="7" t="str">
        <f t="shared" ca="1" si="288"/>
        <v/>
      </c>
      <c r="I1734" s="8" t="str">
        <f t="shared" ca="1" si="289"/>
        <v/>
      </c>
      <c r="J1734" s="8" t="str">
        <f>IF(C1734="","",
COUNTIFS(
sales!$C:$C,$C1734,
sales!$E:$E,$E1734,
sales!$H:$H,"&gt;="&amp;$F1734,
sales!$H:$H,"&lt;="&amp;$G1734
))</f>
        <v/>
      </c>
      <c r="K1734" s="9" t="str">
        <f>IF(COUNTIFS(sales!C:C, C1734)=0,"",
_xlfn.MAXIFS(sales!H:H, sales!C:C, C1734))</f>
        <v/>
      </c>
      <c r="L1734" s="4"/>
      <c r="M1734" s="4"/>
      <c r="N1734" s="10" t="str">
        <f>IF(C1734="","",
SUMIFS(
sales!$I:$I,
sales!$C:$C,$C1734,
sales!$E:$E,$E1734,
sales!$H:$H,"&gt;="&amp;$F1734,
sales!$H:$H,"&lt;="&amp;$G1734
))</f>
        <v/>
      </c>
      <c r="O1734" s="10" t="str">
        <f t="shared" si="290"/>
        <v/>
      </c>
      <c r="P1734" s="11" t="str">
        <f t="shared" si="291"/>
        <v/>
      </c>
      <c r="Q1734" s="12" t="str">
        <f t="shared" ca="1" si="292"/>
        <v/>
      </c>
      <c r="R1734" s="100"/>
      <c r="S1734" s="14"/>
      <c r="T1734" s="15" t="str">
        <f t="shared" ca="1" si="293"/>
        <v/>
      </c>
      <c r="U1734" s="15" t="str">
        <f t="shared" ca="1" si="294"/>
        <v/>
      </c>
      <c r="V1734" s="16"/>
      <c r="W1734" s="17" t="str">
        <f t="shared" ca="1" si="295"/>
        <v/>
      </c>
      <c r="X1734" s="18" t="str">
        <f t="shared" ca="1" si="296"/>
        <v/>
      </c>
    </row>
    <row r="1735" spans="1:24" x14ac:dyDescent="0.35">
      <c r="A1735" s="3">
        <v>1731</v>
      </c>
      <c r="B1735" s="4"/>
      <c r="C1735" s="4"/>
      <c r="D1735" s="5" t="str">
        <f t="shared" si="287"/>
        <v/>
      </c>
      <c r="E1735" s="4"/>
      <c r="F1735" s="6"/>
      <c r="G1735" s="6"/>
      <c r="H1735" s="7" t="str">
        <f t="shared" ca="1" si="288"/>
        <v/>
      </c>
      <c r="I1735" s="8" t="str">
        <f t="shared" ca="1" si="289"/>
        <v/>
      </c>
      <c r="J1735" s="8" t="str">
        <f>IF(C1735="","",
COUNTIFS(
sales!$C:$C,$C1735,
sales!$E:$E,$E1735,
sales!$H:$H,"&gt;="&amp;$F1735,
sales!$H:$H,"&lt;="&amp;$G1735
))</f>
        <v/>
      </c>
      <c r="K1735" s="9" t="str">
        <f>IF(COUNTIFS(sales!C:C, C1735)=0,"",
_xlfn.MAXIFS(sales!H:H, sales!C:C, C1735))</f>
        <v/>
      </c>
      <c r="L1735" s="4"/>
      <c r="M1735" s="4"/>
      <c r="N1735" s="10" t="str">
        <f>IF(C1735="","",
SUMIFS(
sales!$I:$I,
sales!$C:$C,$C1735,
sales!$E:$E,$E1735,
sales!$H:$H,"&gt;="&amp;$F1735,
sales!$H:$H,"&lt;="&amp;$G1735
))</f>
        <v/>
      </c>
      <c r="O1735" s="10" t="str">
        <f t="shared" si="290"/>
        <v/>
      </c>
      <c r="P1735" s="11" t="str">
        <f t="shared" si="291"/>
        <v/>
      </c>
      <c r="Q1735" s="12" t="str">
        <f t="shared" ca="1" si="292"/>
        <v/>
      </c>
      <c r="R1735" s="100"/>
      <c r="S1735" s="14"/>
      <c r="T1735" s="15" t="str">
        <f t="shared" ca="1" si="293"/>
        <v/>
      </c>
      <c r="U1735" s="15" t="str">
        <f t="shared" ca="1" si="294"/>
        <v/>
      </c>
      <c r="V1735" s="16"/>
      <c r="W1735" s="17" t="str">
        <f t="shared" ca="1" si="295"/>
        <v/>
      </c>
      <c r="X1735" s="18" t="str">
        <f t="shared" ca="1" si="296"/>
        <v/>
      </c>
    </row>
    <row r="1736" spans="1:24" x14ac:dyDescent="0.35">
      <c r="A1736" s="3">
        <v>1732</v>
      </c>
      <c r="B1736" s="4"/>
      <c r="C1736" s="4"/>
      <c r="D1736" s="5" t="str">
        <f t="shared" si="287"/>
        <v/>
      </c>
      <c r="E1736" s="4"/>
      <c r="F1736" s="6"/>
      <c r="G1736" s="6"/>
      <c r="H1736" s="7" t="str">
        <f t="shared" ca="1" si="288"/>
        <v/>
      </c>
      <c r="I1736" s="8" t="str">
        <f t="shared" ca="1" si="289"/>
        <v/>
      </c>
      <c r="J1736" s="8" t="str">
        <f>IF(C1736="","",
COUNTIFS(
sales!$C:$C,$C1736,
sales!$E:$E,$E1736,
sales!$H:$H,"&gt;="&amp;$F1736,
sales!$H:$H,"&lt;="&amp;$G1736
))</f>
        <v/>
      </c>
      <c r="K1736" s="9" t="str">
        <f>IF(COUNTIFS(sales!C:C, C1736)=0,"",
_xlfn.MAXIFS(sales!H:H, sales!C:C, C1736))</f>
        <v/>
      </c>
      <c r="L1736" s="4"/>
      <c r="M1736" s="4"/>
      <c r="N1736" s="10" t="str">
        <f>IF(C1736="","",
SUMIFS(
sales!$I:$I,
sales!$C:$C,$C1736,
sales!$E:$E,$E1736,
sales!$H:$H,"&gt;="&amp;$F1736,
sales!$H:$H,"&lt;="&amp;$G1736
))</f>
        <v/>
      </c>
      <c r="O1736" s="10" t="str">
        <f t="shared" si="290"/>
        <v/>
      </c>
      <c r="P1736" s="11" t="str">
        <f t="shared" si="291"/>
        <v/>
      </c>
      <c r="Q1736" s="12" t="str">
        <f t="shared" ca="1" si="292"/>
        <v/>
      </c>
      <c r="R1736" s="100"/>
      <c r="S1736" s="14"/>
      <c r="T1736" s="15" t="str">
        <f t="shared" ca="1" si="293"/>
        <v/>
      </c>
      <c r="U1736" s="15" t="str">
        <f t="shared" ca="1" si="294"/>
        <v/>
      </c>
      <c r="V1736" s="16"/>
      <c r="W1736" s="17" t="str">
        <f t="shared" ca="1" si="295"/>
        <v/>
      </c>
      <c r="X1736" s="18" t="str">
        <f t="shared" ca="1" si="296"/>
        <v/>
      </c>
    </row>
    <row r="1737" spans="1:24" x14ac:dyDescent="0.35">
      <c r="A1737" s="3">
        <v>1733</v>
      </c>
      <c r="B1737" s="4"/>
      <c r="C1737" s="4"/>
      <c r="D1737" s="5" t="str">
        <f t="shared" si="287"/>
        <v/>
      </c>
      <c r="E1737" s="4"/>
      <c r="F1737" s="6"/>
      <c r="G1737" s="6"/>
      <c r="H1737" s="7" t="str">
        <f t="shared" ca="1" si="288"/>
        <v/>
      </c>
      <c r="I1737" s="8" t="str">
        <f t="shared" ca="1" si="289"/>
        <v/>
      </c>
      <c r="J1737" s="8" t="str">
        <f>IF(C1737="","",
COUNTIFS(
sales!$C:$C,$C1737,
sales!$E:$E,$E1737,
sales!$H:$H,"&gt;="&amp;$F1737,
sales!$H:$H,"&lt;="&amp;$G1737
))</f>
        <v/>
      </c>
      <c r="K1737" s="9" t="str">
        <f>IF(COUNTIFS(sales!C:C, C1737)=0,"",
_xlfn.MAXIFS(sales!H:H, sales!C:C, C1737))</f>
        <v/>
      </c>
      <c r="L1737" s="4"/>
      <c r="M1737" s="4"/>
      <c r="N1737" s="10" t="str">
        <f>IF(C1737="","",
SUMIFS(
sales!$I:$I,
sales!$C:$C,$C1737,
sales!$E:$E,$E1737,
sales!$H:$H,"&gt;="&amp;$F1737,
sales!$H:$H,"&lt;="&amp;$G1737
))</f>
        <v/>
      </c>
      <c r="O1737" s="10" t="str">
        <f t="shared" si="290"/>
        <v/>
      </c>
      <c r="P1737" s="11" t="str">
        <f t="shared" si="291"/>
        <v/>
      </c>
      <c r="Q1737" s="12" t="str">
        <f t="shared" ca="1" si="292"/>
        <v/>
      </c>
      <c r="R1737" s="100"/>
      <c r="S1737" s="14"/>
      <c r="T1737" s="15" t="str">
        <f t="shared" ca="1" si="293"/>
        <v/>
      </c>
      <c r="U1737" s="15" t="str">
        <f t="shared" ca="1" si="294"/>
        <v/>
      </c>
      <c r="V1737" s="16"/>
      <c r="W1737" s="17" t="str">
        <f t="shared" ca="1" si="295"/>
        <v/>
      </c>
      <c r="X1737" s="18" t="str">
        <f t="shared" ca="1" si="296"/>
        <v/>
      </c>
    </row>
    <row r="1738" spans="1:24" x14ac:dyDescent="0.35">
      <c r="A1738" s="3">
        <v>1734</v>
      </c>
      <c r="B1738" s="4"/>
      <c r="C1738" s="4"/>
      <c r="D1738" s="5" t="str">
        <f t="shared" si="287"/>
        <v/>
      </c>
      <c r="E1738" s="4"/>
      <c r="F1738" s="6"/>
      <c r="G1738" s="6"/>
      <c r="H1738" s="7" t="str">
        <f t="shared" ca="1" si="288"/>
        <v/>
      </c>
      <c r="I1738" s="8" t="str">
        <f t="shared" ca="1" si="289"/>
        <v/>
      </c>
      <c r="J1738" s="8" t="str">
        <f>IF(C1738="","",
COUNTIFS(
sales!$C:$C,$C1738,
sales!$E:$E,$E1738,
sales!$H:$H,"&gt;="&amp;$F1738,
sales!$H:$H,"&lt;="&amp;$G1738
))</f>
        <v/>
      </c>
      <c r="K1738" s="9" t="str">
        <f>IF(COUNTIFS(sales!C:C, C1738)=0,"",
_xlfn.MAXIFS(sales!H:H, sales!C:C, C1738))</f>
        <v/>
      </c>
      <c r="L1738" s="4"/>
      <c r="M1738" s="4"/>
      <c r="N1738" s="10" t="str">
        <f>IF(C1738="","",
SUMIFS(
sales!$I:$I,
sales!$C:$C,$C1738,
sales!$E:$E,$E1738,
sales!$H:$H,"&gt;="&amp;$F1738,
sales!$H:$H,"&lt;="&amp;$G1738
))</f>
        <v/>
      </c>
      <c r="O1738" s="10" t="str">
        <f t="shared" si="290"/>
        <v/>
      </c>
      <c r="P1738" s="11" t="str">
        <f t="shared" si="291"/>
        <v/>
      </c>
      <c r="Q1738" s="12" t="str">
        <f t="shared" ca="1" si="292"/>
        <v/>
      </c>
      <c r="R1738" s="100"/>
      <c r="S1738" s="14"/>
      <c r="T1738" s="15" t="str">
        <f t="shared" ca="1" si="293"/>
        <v/>
      </c>
      <c r="U1738" s="15" t="str">
        <f t="shared" ca="1" si="294"/>
        <v/>
      </c>
      <c r="V1738" s="16"/>
      <c r="W1738" s="17" t="str">
        <f t="shared" ca="1" si="295"/>
        <v/>
      </c>
      <c r="X1738" s="18" t="str">
        <f t="shared" ca="1" si="296"/>
        <v/>
      </c>
    </row>
    <row r="1739" spans="1:24" x14ac:dyDescent="0.35">
      <c r="A1739" s="3">
        <v>1735</v>
      </c>
      <c r="B1739" s="4"/>
      <c r="C1739" s="4"/>
      <c r="D1739" s="5" t="str">
        <f t="shared" si="287"/>
        <v/>
      </c>
      <c r="E1739" s="4"/>
      <c r="F1739" s="6"/>
      <c r="G1739" s="6"/>
      <c r="H1739" s="7" t="str">
        <f t="shared" ca="1" si="288"/>
        <v/>
      </c>
      <c r="I1739" s="8" t="str">
        <f t="shared" ca="1" si="289"/>
        <v/>
      </c>
      <c r="J1739" s="8" t="str">
        <f>IF(C1739="","",
COUNTIFS(
sales!$C:$C,$C1739,
sales!$E:$E,$E1739,
sales!$H:$H,"&gt;="&amp;$F1739,
sales!$H:$H,"&lt;="&amp;$G1739
))</f>
        <v/>
      </c>
      <c r="K1739" s="9" t="str">
        <f>IF(COUNTIFS(sales!C:C, C1739)=0,"",
_xlfn.MAXIFS(sales!H:H, sales!C:C, C1739))</f>
        <v/>
      </c>
      <c r="L1739" s="4"/>
      <c r="M1739" s="4"/>
      <c r="N1739" s="10" t="str">
        <f>IF(C1739="","",
SUMIFS(
sales!$I:$I,
sales!$C:$C,$C1739,
sales!$E:$E,$E1739,
sales!$H:$H,"&gt;="&amp;$F1739,
sales!$H:$H,"&lt;="&amp;$G1739
))</f>
        <v/>
      </c>
      <c r="O1739" s="10" t="str">
        <f t="shared" si="290"/>
        <v/>
      </c>
      <c r="P1739" s="11" t="str">
        <f t="shared" si="291"/>
        <v/>
      </c>
      <c r="Q1739" s="12" t="str">
        <f t="shared" ca="1" si="292"/>
        <v/>
      </c>
      <c r="R1739" s="100"/>
      <c r="S1739" s="14"/>
      <c r="T1739" s="15" t="str">
        <f t="shared" ca="1" si="293"/>
        <v/>
      </c>
      <c r="U1739" s="15" t="str">
        <f t="shared" ca="1" si="294"/>
        <v/>
      </c>
      <c r="V1739" s="16"/>
      <c r="W1739" s="17" t="str">
        <f t="shared" ca="1" si="295"/>
        <v/>
      </c>
      <c r="X1739" s="18" t="str">
        <f t="shared" ca="1" si="296"/>
        <v/>
      </c>
    </row>
    <row r="1740" spans="1:24" x14ac:dyDescent="0.35">
      <c r="A1740" s="3">
        <v>1736</v>
      </c>
      <c r="B1740" s="4"/>
      <c r="C1740" s="4"/>
      <c r="D1740" s="5" t="str">
        <f t="shared" si="287"/>
        <v/>
      </c>
      <c r="E1740" s="4"/>
      <c r="F1740" s="6"/>
      <c r="G1740" s="6"/>
      <c r="H1740" s="7" t="str">
        <f t="shared" ca="1" si="288"/>
        <v/>
      </c>
      <c r="I1740" s="8" t="str">
        <f t="shared" ca="1" si="289"/>
        <v/>
      </c>
      <c r="J1740" s="8" t="str">
        <f>IF(C1740="","",
COUNTIFS(
sales!$C:$C,$C1740,
sales!$E:$E,$E1740,
sales!$H:$H,"&gt;="&amp;$F1740,
sales!$H:$H,"&lt;="&amp;$G1740
))</f>
        <v/>
      </c>
      <c r="K1740" s="9" t="str">
        <f>IF(COUNTIFS(sales!C:C, C1740)=0,"",
_xlfn.MAXIFS(sales!H:H, sales!C:C, C1740))</f>
        <v/>
      </c>
      <c r="L1740" s="4"/>
      <c r="M1740" s="4"/>
      <c r="N1740" s="10" t="str">
        <f>IF(C1740="","",
SUMIFS(
sales!$I:$I,
sales!$C:$C,$C1740,
sales!$E:$E,$E1740,
sales!$H:$H,"&gt;="&amp;$F1740,
sales!$H:$H,"&lt;="&amp;$G1740
))</f>
        <v/>
      </c>
      <c r="O1740" s="10" t="str">
        <f t="shared" si="290"/>
        <v/>
      </c>
      <c r="P1740" s="11" t="str">
        <f t="shared" si="291"/>
        <v/>
      </c>
      <c r="Q1740" s="12" t="str">
        <f t="shared" ca="1" si="292"/>
        <v/>
      </c>
      <c r="R1740" s="100"/>
      <c r="S1740" s="14"/>
      <c r="T1740" s="15" t="str">
        <f t="shared" ca="1" si="293"/>
        <v/>
      </c>
      <c r="U1740" s="15" t="str">
        <f t="shared" ca="1" si="294"/>
        <v/>
      </c>
      <c r="V1740" s="16"/>
      <c r="W1740" s="17" t="str">
        <f t="shared" ca="1" si="295"/>
        <v/>
      </c>
      <c r="X1740" s="18" t="str">
        <f t="shared" ca="1" si="296"/>
        <v/>
      </c>
    </row>
    <row r="1741" spans="1:24" x14ac:dyDescent="0.35">
      <c r="A1741" s="3">
        <v>1737</v>
      </c>
      <c r="B1741" s="4"/>
      <c r="C1741" s="4"/>
      <c r="D1741" s="5" t="str">
        <f t="shared" si="287"/>
        <v/>
      </c>
      <c r="E1741" s="4"/>
      <c r="F1741" s="6"/>
      <c r="G1741" s="6"/>
      <c r="H1741" s="7" t="str">
        <f t="shared" ca="1" si="288"/>
        <v/>
      </c>
      <c r="I1741" s="8" t="str">
        <f t="shared" ca="1" si="289"/>
        <v/>
      </c>
      <c r="J1741" s="8" t="str">
        <f>IF(C1741="","",
COUNTIFS(
sales!$C:$C,$C1741,
sales!$E:$E,$E1741,
sales!$H:$H,"&gt;="&amp;$F1741,
sales!$H:$H,"&lt;="&amp;$G1741
))</f>
        <v/>
      </c>
      <c r="K1741" s="9" t="str">
        <f>IF(COUNTIFS(sales!C:C, C1741)=0,"",
_xlfn.MAXIFS(sales!H:H, sales!C:C, C1741))</f>
        <v/>
      </c>
      <c r="L1741" s="4"/>
      <c r="M1741" s="4"/>
      <c r="N1741" s="10" t="str">
        <f>IF(C1741="","",
SUMIFS(
sales!$I:$I,
sales!$C:$C,$C1741,
sales!$E:$E,$E1741,
sales!$H:$H,"&gt;="&amp;$F1741,
sales!$H:$H,"&lt;="&amp;$G1741
))</f>
        <v/>
      </c>
      <c r="O1741" s="10" t="str">
        <f t="shared" si="290"/>
        <v/>
      </c>
      <c r="P1741" s="11" t="str">
        <f t="shared" si="291"/>
        <v/>
      </c>
      <c r="Q1741" s="12" t="str">
        <f t="shared" ca="1" si="292"/>
        <v/>
      </c>
      <c r="R1741" s="100"/>
      <c r="S1741" s="14"/>
      <c r="T1741" s="15" t="str">
        <f t="shared" ca="1" si="293"/>
        <v/>
      </c>
      <c r="U1741" s="15" t="str">
        <f t="shared" ca="1" si="294"/>
        <v/>
      </c>
      <c r="V1741" s="16"/>
      <c r="W1741" s="17" t="str">
        <f t="shared" ca="1" si="295"/>
        <v/>
      </c>
      <c r="X1741" s="18" t="str">
        <f t="shared" ca="1" si="296"/>
        <v/>
      </c>
    </row>
    <row r="1742" spans="1:24" x14ac:dyDescent="0.35">
      <c r="A1742" s="3">
        <v>1738</v>
      </c>
      <c r="B1742" s="4"/>
      <c r="C1742" s="4"/>
      <c r="D1742" s="5" t="str">
        <f t="shared" si="287"/>
        <v/>
      </c>
      <c r="E1742" s="4"/>
      <c r="F1742" s="6"/>
      <c r="G1742" s="6"/>
      <c r="H1742" s="7" t="str">
        <f t="shared" ca="1" si="288"/>
        <v/>
      </c>
      <c r="I1742" s="8" t="str">
        <f t="shared" ca="1" si="289"/>
        <v/>
      </c>
      <c r="J1742" s="8" t="str">
        <f>IF(C1742="","",
COUNTIFS(
sales!$C:$C,$C1742,
sales!$E:$E,$E1742,
sales!$H:$H,"&gt;="&amp;$F1742,
sales!$H:$H,"&lt;="&amp;$G1742
))</f>
        <v/>
      </c>
      <c r="K1742" s="9" t="str">
        <f>IF(COUNTIFS(sales!C:C, C1742)=0,"",
_xlfn.MAXIFS(sales!H:H, sales!C:C, C1742))</f>
        <v/>
      </c>
      <c r="L1742" s="4"/>
      <c r="M1742" s="4"/>
      <c r="N1742" s="10" t="str">
        <f>IF(C1742="","",
SUMIFS(
sales!$I:$I,
sales!$C:$C,$C1742,
sales!$E:$E,$E1742,
sales!$H:$H,"&gt;="&amp;$F1742,
sales!$H:$H,"&lt;="&amp;$G1742
))</f>
        <v/>
      </c>
      <c r="O1742" s="10" t="str">
        <f t="shared" si="290"/>
        <v/>
      </c>
      <c r="P1742" s="11" t="str">
        <f t="shared" si="291"/>
        <v/>
      </c>
      <c r="Q1742" s="12" t="str">
        <f t="shared" ca="1" si="292"/>
        <v/>
      </c>
      <c r="R1742" s="100"/>
      <c r="S1742" s="14"/>
      <c r="T1742" s="15" t="str">
        <f t="shared" ca="1" si="293"/>
        <v/>
      </c>
      <c r="U1742" s="15" t="str">
        <f t="shared" ca="1" si="294"/>
        <v/>
      </c>
      <c r="V1742" s="16"/>
      <c r="W1742" s="17" t="str">
        <f t="shared" ca="1" si="295"/>
        <v/>
      </c>
      <c r="X1742" s="18" t="str">
        <f t="shared" ca="1" si="296"/>
        <v/>
      </c>
    </row>
    <row r="1743" spans="1:24" x14ac:dyDescent="0.35">
      <c r="A1743" s="3">
        <v>1739</v>
      </c>
      <c r="B1743" s="4"/>
      <c r="C1743" s="4"/>
      <c r="D1743" s="5" t="str">
        <f t="shared" si="287"/>
        <v/>
      </c>
      <c r="E1743" s="4"/>
      <c r="F1743" s="6"/>
      <c r="G1743" s="6"/>
      <c r="H1743" s="7" t="str">
        <f t="shared" ca="1" si="288"/>
        <v/>
      </c>
      <c r="I1743" s="8" t="str">
        <f t="shared" ca="1" si="289"/>
        <v/>
      </c>
      <c r="J1743" s="8" t="str">
        <f>IF(C1743="","",
COUNTIFS(
sales!$C:$C,$C1743,
sales!$E:$E,$E1743,
sales!$H:$H,"&gt;="&amp;$F1743,
sales!$H:$H,"&lt;="&amp;$G1743
))</f>
        <v/>
      </c>
      <c r="K1743" s="9" t="str">
        <f>IF(COUNTIFS(sales!C:C, C1743)=0,"",
_xlfn.MAXIFS(sales!H:H, sales!C:C, C1743))</f>
        <v/>
      </c>
      <c r="L1743" s="4"/>
      <c r="M1743" s="4"/>
      <c r="N1743" s="10" t="str">
        <f>IF(C1743="","",
SUMIFS(
sales!$I:$I,
sales!$C:$C,$C1743,
sales!$E:$E,$E1743,
sales!$H:$H,"&gt;="&amp;$F1743,
sales!$H:$H,"&lt;="&amp;$G1743
))</f>
        <v/>
      </c>
      <c r="O1743" s="10" t="str">
        <f t="shared" si="290"/>
        <v/>
      </c>
      <c r="P1743" s="11" t="str">
        <f t="shared" si="291"/>
        <v/>
      </c>
      <c r="Q1743" s="12" t="str">
        <f t="shared" ca="1" si="292"/>
        <v/>
      </c>
      <c r="R1743" s="100"/>
      <c r="S1743" s="14"/>
      <c r="T1743" s="15" t="str">
        <f t="shared" ca="1" si="293"/>
        <v/>
      </c>
      <c r="U1743" s="15" t="str">
        <f t="shared" ca="1" si="294"/>
        <v/>
      </c>
      <c r="V1743" s="16"/>
      <c r="W1743" s="17" t="str">
        <f t="shared" ca="1" si="295"/>
        <v/>
      </c>
      <c r="X1743" s="18" t="str">
        <f t="shared" ca="1" si="296"/>
        <v/>
      </c>
    </row>
    <row r="1744" spans="1:24" x14ac:dyDescent="0.35">
      <c r="A1744" s="3">
        <v>1740</v>
      </c>
      <c r="B1744" s="4"/>
      <c r="C1744" s="4"/>
      <c r="D1744" s="5" t="str">
        <f t="shared" si="287"/>
        <v/>
      </c>
      <c r="E1744" s="4"/>
      <c r="F1744" s="6"/>
      <c r="G1744" s="6"/>
      <c r="H1744" s="7" t="str">
        <f t="shared" ca="1" si="288"/>
        <v/>
      </c>
      <c r="I1744" s="8" t="str">
        <f t="shared" ca="1" si="289"/>
        <v/>
      </c>
      <c r="J1744" s="8" t="str">
        <f>IF(C1744="","",
COUNTIFS(
sales!$C:$C,$C1744,
sales!$E:$E,$E1744,
sales!$H:$H,"&gt;="&amp;$F1744,
sales!$H:$H,"&lt;="&amp;$G1744
))</f>
        <v/>
      </c>
      <c r="K1744" s="9" t="str">
        <f>IF(COUNTIFS(sales!C:C, C1744)=0,"",
_xlfn.MAXIFS(sales!H:H, sales!C:C, C1744))</f>
        <v/>
      </c>
      <c r="L1744" s="4"/>
      <c r="M1744" s="4"/>
      <c r="N1744" s="10" t="str">
        <f>IF(C1744="","",
SUMIFS(
sales!$I:$I,
sales!$C:$C,$C1744,
sales!$E:$E,$E1744,
sales!$H:$H,"&gt;="&amp;$F1744,
sales!$H:$H,"&lt;="&amp;$G1744
))</f>
        <v/>
      </c>
      <c r="O1744" s="10" t="str">
        <f t="shared" si="290"/>
        <v/>
      </c>
      <c r="P1744" s="11" t="str">
        <f t="shared" si="291"/>
        <v/>
      </c>
      <c r="Q1744" s="12" t="str">
        <f t="shared" ca="1" si="292"/>
        <v/>
      </c>
      <c r="R1744" s="100"/>
      <c r="S1744" s="14"/>
      <c r="T1744" s="15" t="str">
        <f t="shared" ca="1" si="293"/>
        <v/>
      </c>
      <c r="U1744" s="15" t="str">
        <f t="shared" ca="1" si="294"/>
        <v/>
      </c>
      <c r="V1744" s="16"/>
      <c r="W1744" s="17" t="str">
        <f t="shared" ca="1" si="295"/>
        <v/>
      </c>
      <c r="X1744" s="18" t="str">
        <f t="shared" ca="1" si="296"/>
        <v/>
      </c>
    </row>
    <row r="1745" spans="1:24" x14ac:dyDescent="0.35">
      <c r="A1745" s="3">
        <v>1741</v>
      </c>
      <c r="B1745" s="4"/>
      <c r="C1745" s="4"/>
      <c r="D1745" s="5" t="str">
        <f t="shared" si="287"/>
        <v/>
      </c>
      <c r="E1745" s="4"/>
      <c r="F1745" s="6"/>
      <c r="G1745" s="6"/>
      <c r="H1745" s="7" t="str">
        <f t="shared" ca="1" si="288"/>
        <v/>
      </c>
      <c r="I1745" s="8" t="str">
        <f t="shared" ca="1" si="289"/>
        <v/>
      </c>
      <c r="J1745" s="8" t="str">
        <f>IF(C1745="","",
COUNTIFS(
sales!$C:$C,$C1745,
sales!$E:$E,$E1745,
sales!$H:$H,"&gt;="&amp;$F1745,
sales!$H:$H,"&lt;="&amp;$G1745
))</f>
        <v/>
      </c>
      <c r="K1745" s="9" t="str">
        <f>IF(COUNTIFS(sales!C:C, C1745)=0,"",
_xlfn.MAXIFS(sales!H:H, sales!C:C, C1745))</f>
        <v/>
      </c>
      <c r="L1745" s="4"/>
      <c r="M1745" s="4"/>
      <c r="N1745" s="10" t="str">
        <f>IF(C1745="","",
SUMIFS(
sales!$I:$I,
sales!$C:$C,$C1745,
sales!$E:$E,$E1745,
sales!$H:$H,"&gt;="&amp;$F1745,
sales!$H:$H,"&lt;="&amp;$G1745
))</f>
        <v/>
      </c>
      <c r="O1745" s="10" t="str">
        <f t="shared" si="290"/>
        <v/>
      </c>
      <c r="P1745" s="11" t="str">
        <f t="shared" si="291"/>
        <v/>
      </c>
      <c r="Q1745" s="12" t="str">
        <f t="shared" ca="1" si="292"/>
        <v/>
      </c>
      <c r="R1745" s="100"/>
      <c r="S1745" s="14"/>
      <c r="T1745" s="15" t="str">
        <f t="shared" ca="1" si="293"/>
        <v/>
      </c>
      <c r="U1745" s="15" t="str">
        <f t="shared" ca="1" si="294"/>
        <v/>
      </c>
      <c r="V1745" s="16"/>
      <c r="W1745" s="17" t="str">
        <f t="shared" ca="1" si="295"/>
        <v/>
      </c>
      <c r="X1745" s="18" t="str">
        <f t="shared" ca="1" si="296"/>
        <v/>
      </c>
    </row>
    <row r="1746" spans="1:24" x14ac:dyDescent="0.35">
      <c r="A1746" s="3">
        <v>1742</v>
      </c>
      <c r="B1746" s="4"/>
      <c r="C1746" s="4"/>
      <c r="D1746" s="5" t="str">
        <f t="shared" si="287"/>
        <v/>
      </c>
      <c r="E1746" s="4"/>
      <c r="F1746" s="6"/>
      <c r="G1746" s="6"/>
      <c r="H1746" s="7" t="str">
        <f t="shared" ca="1" si="288"/>
        <v/>
      </c>
      <c r="I1746" s="8" t="str">
        <f t="shared" ca="1" si="289"/>
        <v/>
      </c>
      <c r="J1746" s="8" t="str">
        <f>IF(C1746="","",
COUNTIFS(
sales!$C:$C,$C1746,
sales!$E:$E,$E1746,
sales!$H:$H,"&gt;="&amp;$F1746,
sales!$H:$H,"&lt;="&amp;$G1746
))</f>
        <v/>
      </c>
      <c r="K1746" s="9" t="str">
        <f>IF(COUNTIFS(sales!C:C, C1746)=0,"",
_xlfn.MAXIFS(sales!H:H, sales!C:C, C1746))</f>
        <v/>
      </c>
      <c r="L1746" s="4"/>
      <c r="M1746" s="4"/>
      <c r="N1746" s="10" t="str">
        <f>IF(C1746="","",
SUMIFS(
sales!$I:$I,
sales!$C:$C,$C1746,
sales!$E:$E,$E1746,
sales!$H:$H,"&gt;="&amp;$F1746,
sales!$H:$H,"&lt;="&amp;$G1746
))</f>
        <v/>
      </c>
      <c r="O1746" s="10" t="str">
        <f t="shared" si="290"/>
        <v/>
      </c>
      <c r="P1746" s="11" t="str">
        <f t="shared" si="291"/>
        <v/>
      </c>
      <c r="Q1746" s="12" t="str">
        <f t="shared" ca="1" si="292"/>
        <v/>
      </c>
      <c r="R1746" s="100"/>
      <c r="S1746" s="14"/>
      <c r="T1746" s="15" t="str">
        <f t="shared" ca="1" si="293"/>
        <v/>
      </c>
      <c r="U1746" s="15" t="str">
        <f t="shared" ca="1" si="294"/>
        <v/>
      </c>
      <c r="V1746" s="16"/>
      <c r="W1746" s="17" t="str">
        <f t="shared" ca="1" si="295"/>
        <v/>
      </c>
      <c r="X1746" s="18" t="str">
        <f t="shared" ca="1" si="296"/>
        <v/>
      </c>
    </row>
    <row r="1747" spans="1:24" x14ac:dyDescent="0.35">
      <c r="A1747" s="3">
        <v>1743</v>
      </c>
      <c r="B1747" s="4"/>
      <c r="C1747" s="4"/>
      <c r="D1747" s="5" t="str">
        <f t="shared" si="287"/>
        <v/>
      </c>
      <c r="E1747" s="4"/>
      <c r="F1747" s="6"/>
      <c r="G1747" s="6"/>
      <c r="H1747" s="7" t="str">
        <f t="shared" ca="1" si="288"/>
        <v/>
      </c>
      <c r="I1747" s="8" t="str">
        <f t="shared" ca="1" si="289"/>
        <v/>
      </c>
      <c r="J1747" s="8" t="str">
        <f>IF(C1747="","",
COUNTIFS(
sales!$C:$C,$C1747,
sales!$E:$E,$E1747,
sales!$H:$H,"&gt;="&amp;$F1747,
sales!$H:$H,"&lt;="&amp;$G1747
))</f>
        <v/>
      </c>
      <c r="K1747" s="9" t="str">
        <f>IF(COUNTIFS(sales!C:C, C1747)=0,"",
_xlfn.MAXIFS(sales!H:H, sales!C:C, C1747))</f>
        <v/>
      </c>
      <c r="L1747" s="4"/>
      <c r="M1747" s="4"/>
      <c r="N1747" s="10" t="str">
        <f>IF(C1747="","",
SUMIFS(
sales!$I:$I,
sales!$C:$C,$C1747,
sales!$E:$E,$E1747,
sales!$H:$H,"&gt;="&amp;$F1747,
sales!$H:$H,"&lt;="&amp;$G1747
))</f>
        <v/>
      </c>
      <c r="O1747" s="10" t="str">
        <f t="shared" si="290"/>
        <v/>
      </c>
      <c r="P1747" s="11" t="str">
        <f t="shared" si="291"/>
        <v/>
      </c>
      <c r="Q1747" s="12" t="str">
        <f t="shared" ca="1" si="292"/>
        <v/>
      </c>
      <c r="R1747" s="100"/>
      <c r="S1747" s="14"/>
      <c r="T1747" s="15" t="str">
        <f t="shared" ca="1" si="293"/>
        <v/>
      </c>
      <c r="U1747" s="15" t="str">
        <f t="shared" ca="1" si="294"/>
        <v/>
      </c>
      <c r="V1747" s="16"/>
      <c r="W1747" s="17" t="str">
        <f t="shared" ca="1" si="295"/>
        <v/>
      </c>
      <c r="X1747" s="18" t="str">
        <f t="shared" ca="1" si="296"/>
        <v/>
      </c>
    </row>
    <row r="1748" spans="1:24" x14ac:dyDescent="0.35">
      <c r="A1748" s="3">
        <v>1744</v>
      </c>
      <c r="B1748" s="4"/>
      <c r="C1748" s="4"/>
      <c r="D1748" s="5" t="str">
        <f t="shared" si="287"/>
        <v/>
      </c>
      <c r="E1748" s="4"/>
      <c r="F1748" s="6"/>
      <c r="G1748" s="6"/>
      <c r="H1748" s="7" t="str">
        <f t="shared" ca="1" si="288"/>
        <v/>
      </c>
      <c r="I1748" s="8" t="str">
        <f t="shared" ca="1" si="289"/>
        <v/>
      </c>
      <c r="J1748" s="8" t="str">
        <f>IF(C1748="","",
COUNTIFS(
sales!$C:$C,$C1748,
sales!$E:$E,$E1748,
sales!$H:$H,"&gt;="&amp;$F1748,
sales!$H:$H,"&lt;="&amp;$G1748
))</f>
        <v/>
      </c>
      <c r="K1748" s="9" t="str">
        <f>IF(COUNTIFS(sales!C:C, C1748)=0,"",
_xlfn.MAXIFS(sales!H:H, sales!C:C, C1748))</f>
        <v/>
      </c>
      <c r="L1748" s="4"/>
      <c r="M1748" s="4"/>
      <c r="N1748" s="10" t="str">
        <f>IF(C1748="","",
SUMIFS(
sales!$I:$I,
sales!$C:$C,$C1748,
sales!$E:$E,$E1748,
sales!$H:$H,"&gt;="&amp;$F1748,
sales!$H:$H,"&lt;="&amp;$G1748
))</f>
        <v/>
      </c>
      <c r="O1748" s="10" t="str">
        <f t="shared" si="290"/>
        <v/>
      </c>
      <c r="P1748" s="11" t="str">
        <f t="shared" si="291"/>
        <v/>
      </c>
      <c r="Q1748" s="12" t="str">
        <f t="shared" ca="1" si="292"/>
        <v/>
      </c>
      <c r="R1748" s="100"/>
      <c r="S1748" s="14"/>
      <c r="T1748" s="15" t="str">
        <f t="shared" ca="1" si="293"/>
        <v/>
      </c>
      <c r="U1748" s="15" t="str">
        <f t="shared" ca="1" si="294"/>
        <v/>
      </c>
      <c r="V1748" s="16"/>
      <c r="W1748" s="17" t="str">
        <f t="shared" ca="1" si="295"/>
        <v/>
      </c>
      <c r="X1748" s="18" t="str">
        <f t="shared" ca="1" si="296"/>
        <v/>
      </c>
    </row>
    <row r="1749" spans="1:24" x14ac:dyDescent="0.35">
      <c r="A1749" s="3">
        <v>1745</v>
      </c>
      <c r="B1749" s="4"/>
      <c r="C1749" s="4"/>
      <c r="D1749" s="5" t="str">
        <f t="shared" si="287"/>
        <v/>
      </c>
      <c r="E1749" s="4"/>
      <c r="F1749" s="6"/>
      <c r="G1749" s="6"/>
      <c r="H1749" s="7" t="str">
        <f t="shared" ca="1" si="288"/>
        <v/>
      </c>
      <c r="I1749" s="8" t="str">
        <f t="shared" ca="1" si="289"/>
        <v/>
      </c>
      <c r="J1749" s="8" t="str">
        <f>IF(C1749="","",
COUNTIFS(
sales!$C:$C,$C1749,
sales!$E:$E,$E1749,
sales!$H:$H,"&gt;="&amp;$F1749,
sales!$H:$H,"&lt;="&amp;$G1749
))</f>
        <v/>
      </c>
      <c r="K1749" s="9" t="str">
        <f>IF(COUNTIFS(sales!C:C, C1749)=0,"",
_xlfn.MAXIFS(sales!H:H, sales!C:C, C1749))</f>
        <v/>
      </c>
      <c r="L1749" s="4"/>
      <c r="M1749" s="4"/>
      <c r="N1749" s="10" t="str">
        <f>IF(C1749="","",
SUMIFS(
sales!$I:$I,
sales!$C:$C,$C1749,
sales!$E:$E,$E1749,
sales!$H:$H,"&gt;="&amp;$F1749,
sales!$H:$H,"&lt;="&amp;$G1749
))</f>
        <v/>
      </c>
      <c r="O1749" s="10" t="str">
        <f t="shared" si="290"/>
        <v/>
      </c>
      <c r="P1749" s="11" t="str">
        <f t="shared" si="291"/>
        <v/>
      </c>
      <c r="Q1749" s="12" t="str">
        <f t="shared" ca="1" si="292"/>
        <v/>
      </c>
      <c r="R1749" s="100"/>
      <c r="S1749" s="14"/>
      <c r="T1749" s="15" t="str">
        <f t="shared" ca="1" si="293"/>
        <v/>
      </c>
      <c r="U1749" s="15" t="str">
        <f t="shared" ca="1" si="294"/>
        <v/>
      </c>
      <c r="V1749" s="16"/>
      <c r="W1749" s="17" t="str">
        <f t="shared" ca="1" si="295"/>
        <v/>
      </c>
      <c r="X1749" s="18" t="str">
        <f t="shared" ca="1" si="296"/>
        <v/>
      </c>
    </row>
    <row r="1750" spans="1:24" x14ac:dyDescent="0.35">
      <c r="A1750" s="3">
        <v>1746</v>
      </c>
      <c r="B1750" s="4"/>
      <c r="C1750" s="4"/>
      <c r="D1750" s="5" t="str">
        <f t="shared" si="287"/>
        <v/>
      </c>
      <c r="E1750" s="4"/>
      <c r="F1750" s="6"/>
      <c r="G1750" s="6"/>
      <c r="H1750" s="7" t="str">
        <f t="shared" ca="1" si="288"/>
        <v/>
      </c>
      <c r="I1750" s="8" t="str">
        <f t="shared" ca="1" si="289"/>
        <v/>
      </c>
      <c r="J1750" s="8" t="str">
        <f>IF(C1750="","",
COUNTIFS(
sales!$C:$C,$C1750,
sales!$E:$E,$E1750,
sales!$H:$H,"&gt;="&amp;$F1750,
sales!$H:$H,"&lt;="&amp;$G1750
))</f>
        <v/>
      </c>
      <c r="K1750" s="9" t="str">
        <f>IF(COUNTIFS(sales!C:C, C1750)=0,"",
_xlfn.MAXIFS(sales!H:H, sales!C:C, C1750))</f>
        <v/>
      </c>
      <c r="L1750" s="4"/>
      <c r="M1750" s="4"/>
      <c r="N1750" s="10" t="str">
        <f>IF(C1750="","",
SUMIFS(
sales!$I:$I,
sales!$C:$C,$C1750,
sales!$E:$E,$E1750,
sales!$H:$H,"&gt;="&amp;$F1750,
sales!$H:$H,"&lt;="&amp;$G1750
))</f>
        <v/>
      </c>
      <c r="O1750" s="10" t="str">
        <f t="shared" si="290"/>
        <v/>
      </c>
      <c r="P1750" s="11" t="str">
        <f t="shared" si="291"/>
        <v/>
      </c>
      <c r="Q1750" s="12" t="str">
        <f t="shared" ca="1" si="292"/>
        <v/>
      </c>
      <c r="R1750" s="100"/>
      <c r="S1750" s="14"/>
      <c r="T1750" s="15" t="str">
        <f t="shared" ca="1" si="293"/>
        <v/>
      </c>
      <c r="U1750" s="15" t="str">
        <f t="shared" ca="1" si="294"/>
        <v/>
      </c>
      <c r="V1750" s="16"/>
      <c r="W1750" s="17" t="str">
        <f t="shared" ca="1" si="295"/>
        <v/>
      </c>
      <c r="X1750" s="18" t="str">
        <f t="shared" ca="1" si="296"/>
        <v/>
      </c>
    </row>
    <row r="1751" spans="1:24" x14ac:dyDescent="0.35">
      <c r="A1751" s="3">
        <v>1747</v>
      </c>
      <c r="B1751" s="4"/>
      <c r="C1751" s="4"/>
      <c r="D1751" s="5" t="str">
        <f t="shared" si="287"/>
        <v/>
      </c>
      <c r="E1751" s="4"/>
      <c r="F1751" s="6"/>
      <c r="G1751" s="6"/>
      <c r="H1751" s="7" t="str">
        <f t="shared" ca="1" si="288"/>
        <v/>
      </c>
      <c r="I1751" s="8" t="str">
        <f t="shared" ca="1" si="289"/>
        <v/>
      </c>
      <c r="J1751" s="8" t="str">
        <f>IF(C1751="","",
COUNTIFS(
sales!$C:$C,$C1751,
sales!$E:$E,$E1751,
sales!$H:$H,"&gt;="&amp;$F1751,
sales!$H:$H,"&lt;="&amp;$G1751
))</f>
        <v/>
      </c>
      <c r="K1751" s="9" t="str">
        <f>IF(COUNTIFS(sales!C:C, C1751)=0,"",
_xlfn.MAXIFS(sales!H:H, sales!C:C, C1751))</f>
        <v/>
      </c>
      <c r="L1751" s="4"/>
      <c r="M1751" s="4"/>
      <c r="N1751" s="10" t="str">
        <f>IF(C1751="","",
SUMIFS(
sales!$I:$I,
sales!$C:$C,$C1751,
sales!$E:$E,$E1751,
sales!$H:$H,"&gt;="&amp;$F1751,
sales!$H:$H,"&lt;="&amp;$G1751
))</f>
        <v/>
      </c>
      <c r="O1751" s="10" t="str">
        <f t="shared" si="290"/>
        <v/>
      </c>
      <c r="P1751" s="11" t="str">
        <f t="shared" si="291"/>
        <v/>
      </c>
      <c r="Q1751" s="12" t="str">
        <f t="shared" ca="1" si="292"/>
        <v/>
      </c>
      <c r="R1751" s="100"/>
      <c r="S1751" s="14"/>
      <c r="T1751" s="15" t="str">
        <f t="shared" ca="1" si="293"/>
        <v/>
      </c>
      <c r="U1751" s="15" t="str">
        <f t="shared" ca="1" si="294"/>
        <v/>
      </c>
      <c r="V1751" s="16"/>
      <c r="W1751" s="17" t="str">
        <f t="shared" ca="1" si="295"/>
        <v/>
      </c>
      <c r="X1751" s="18" t="str">
        <f t="shared" ca="1" si="296"/>
        <v/>
      </c>
    </row>
    <row r="1752" spans="1:24" x14ac:dyDescent="0.35">
      <c r="A1752" s="3">
        <v>1748</v>
      </c>
      <c r="B1752" s="4"/>
      <c r="C1752" s="4"/>
      <c r="D1752" s="5" t="str">
        <f t="shared" si="287"/>
        <v/>
      </c>
      <c r="E1752" s="4"/>
      <c r="F1752" s="6"/>
      <c r="G1752" s="6"/>
      <c r="H1752" s="7" t="str">
        <f t="shared" ca="1" si="288"/>
        <v/>
      </c>
      <c r="I1752" s="8" t="str">
        <f t="shared" ca="1" si="289"/>
        <v/>
      </c>
      <c r="J1752" s="8" t="str">
        <f>IF(C1752="","",
COUNTIFS(
sales!$C:$C,$C1752,
sales!$E:$E,$E1752,
sales!$H:$H,"&gt;="&amp;$F1752,
sales!$H:$H,"&lt;="&amp;$G1752
))</f>
        <v/>
      </c>
      <c r="K1752" s="9" t="str">
        <f>IF(COUNTIFS(sales!C:C, C1752)=0,"",
_xlfn.MAXIFS(sales!H:H, sales!C:C, C1752))</f>
        <v/>
      </c>
      <c r="L1752" s="4"/>
      <c r="M1752" s="4"/>
      <c r="N1752" s="10" t="str">
        <f>IF(C1752="","",
SUMIFS(
sales!$I:$I,
sales!$C:$C,$C1752,
sales!$E:$E,$E1752,
sales!$H:$H,"&gt;="&amp;$F1752,
sales!$H:$H,"&lt;="&amp;$G1752
))</f>
        <v/>
      </c>
      <c r="O1752" s="10" t="str">
        <f t="shared" si="290"/>
        <v/>
      </c>
      <c r="P1752" s="11" t="str">
        <f t="shared" si="291"/>
        <v/>
      </c>
      <c r="Q1752" s="12" t="str">
        <f t="shared" ca="1" si="292"/>
        <v/>
      </c>
      <c r="R1752" s="100"/>
      <c r="S1752" s="14"/>
      <c r="T1752" s="15" t="str">
        <f t="shared" ca="1" si="293"/>
        <v/>
      </c>
      <c r="U1752" s="15" t="str">
        <f t="shared" ca="1" si="294"/>
        <v/>
      </c>
      <c r="V1752" s="16"/>
      <c r="W1752" s="17" t="str">
        <f t="shared" ca="1" si="295"/>
        <v/>
      </c>
      <c r="X1752" s="18" t="str">
        <f t="shared" ca="1" si="296"/>
        <v/>
      </c>
    </row>
    <row r="1753" spans="1:24" x14ac:dyDescent="0.35">
      <c r="A1753" s="3">
        <v>1749</v>
      </c>
      <c r="B1753" s="4"/>
      <c r="C1753" s="4"/>
      <c r="D1753" s="5" t="str">
        <f t="shared" si="287"/>
        <v/>
      </c>
      <c r="E1753" s="4"/>
      <c r="F1753" s="6"/>
      <c r="G1753" s="6"/>
      <c r="H1753" s="7" t="str">
        <f t="shared" ca="1" si="288"/>
        <v/>
      </c>
      <c r="I1753" s="8" t="str">
        <f t="shared" ca="1" si="289"/>
        <v/>
      </c>
      <c r="J1753" s="8" t="str">
        <f>IF(C1753="","",
COUNTIFS(
sales!$C:$C,$C1753,
sales!$E:$E,$E1753,
sales!$H:$H,"&gt;="&amp;$F1753,
sales!$H:$H,"&lt;="&amp;$G1753
))</f>
        <v/>
      </c>
      <c r="K1753" s="9" t="str">
        <f>IF(COUNTIFS(sales!C:C, C1753)=0,"",
_xlfn.MAXIFS(sales!H:H, sales!C:C, C1753))</f>
        <v/>
      </c>
      <c r="L1753" s="4"/>
      <c r="M1753" s="4"/>
      <c r="N1753" s="10" t="str">
        <f>IF(C1753="","",
SUMIFS(
sales!$I:$I,
sales!$C:$C,$C1753,
sales!$E:$E,$E1753,
sales!$H:$H,"&gt;="&amp;$F1753,
sales!$H:$H,"&lt;="&amp;$G1753
))</f>
        <v/>
      </c>
      <c r="O1753" s="10" t="str">
        <f t="shared" si="290"/>
        <v/>
      </c>
      <c r="P1753" s="11" t="str">
        <f t="shared" si="291"/>
        <v/>
      </c>
      <c r="Q1753" s="12" t="str">
        <f t="shared" ca="1" si="292"/>
        <v/>
      </c>
      <c r="R1753" s="100"/>
      <c r="S1753" s="14"/>
      <c r="T1753" s="15" t="str">
        <f t="shared" ca="1" si="293"/>
        <v/>
      </c>
      <c r="U1753" s="15" t="str">
        <f t="shared" ca="1" si="294"/>
        <v/>
      </c>
      <c r="V1753" s="16"/>
      <c r="W1753" s="17" t="str">
        <f t="shared" ca="1" si="295"/>
        <v/>
      </c>
      <c r="X1753" s="18" t="str">
        <f t="shared" ca="1" si="296"/>
        <v/>
      </c>
    </row>
    <row r="1754" spans="1:24" x14ac:dyDescent="0.35">
      <c r="A1754" s="3">
        <v>1750</v>
      </c>
      <c r="B1754" s="4"/>
      <c r="C1754" s="4"/>
      <c r="D1754" s="5" t="str">
        <f t="shared" si="287"/>
        <v/>
      </c>
      <c r="E1754" s="4"/>
      <c r="F1754" s="6"/>
      <c r="G1754" s="6"/>
      <c r="H1754" s="7" t="str">
        <f t="shared" ca="1" si="288"/>
        <v/>
      </c>
      <c r="I1754" s="8" t="str">
        <f t="shared" ca="1" si="289"/>
        <v/>
      </c>
      <c r="J1754" s="8" t="str">
        <f>IF(C1754="","",
COUNTIFS(
sales!$C:$C,$C1754,
sales!$E:$E,$E1754,
sales!$H:$H,"&gt;="&amp;$F1754,
sales!$H:$H,"&lt;="&amp;$G1754
))</f>
        <v/>
      </c>
      <c r="K1754" s="9" t="str">
        <f>IF(COUNTIFS(sales!C:C, C1754)=0,"",
_xlfn.MAXIFS(sales!H:H, sales!C:C, C1754))</f>
        <v/>
      </c>
      <c r="L1754" s="4"/>
      <c r="M1754" s="4"/>
      <c r="N1754" s="10" t="str">
        <f>IF(C1754="","",
SUMIFS(
sales!$I:$I,
sales!$C:$C,$C1754,
sales!$E:$E,$E1754,
sales!$H:$H,"&gt;="&amp;$F1754,
sales!$H:$H,"&lt;="&amp;$G1754
))</f>
        <v/>
      </c>
      <c r="O1754" s="10" t="str">
        <f t="shared" si="290"/>
        <v/>
      </c>
      <c r="P1754" s="11" t="str">
        <f t="shared" si="291"/>
        <v/>
      </c>
      <c r="Q1754" s="12" t="str">
        <f t="shared" ca="1" si="292"/>
        <v/>
      </c>
      <c r="R1754" s="100"/>
      <c r="S1754" s="14"/>
      <c r="T1754" s="15" t="str">
        <f t="shared" ca="1" si="293"/>
        <v/>
      </c>
      <c r="U1754" s="15" t="str">
        <f t="shared" ca="1" si="294"/>
        <v/>
      </c>
      <c r="V1754" s="16"/>
      <c r="W1754" s="17" t="str">
        <f t="shared" ca="1" si="295"/>
        <v/>
      </c>
      <c r="X1754" s="18" t="str">
        <f t="shared" ca="1" si="296"/>
        <v/>
      </c>
    </row>
    <row r="1755" spans="1:24" x14ac:dyDescent="0.35">
      <c r="A1755" s="3">
        <v>1751</v>
      </c>
      <c r="B1755" s="4"/>
      <c r="C1755" s="4"/>
      <c r="D1755" s="5" t="str">
        <f t="shared" si="287"/>
        <v/>
      </c>
      <c r="E1755" s="4"/>
      <c r="F1755" s="6"/>
      <c r="G1755" s="6"/>
      <c r="H1755" s="7" t="str">
        <f t="shared" ca="1" si="288"/>
        <v/>
      </c>
      <c r="I1755" s="8" t="str">
        <f t="shared" ca="1" si="289"/>
        <v/>
      </c>
      <c r="J1755" s="8" t="str">
        <f>IF(C1755="","",
COUNTIFS(
sales!$C:$C,$C1755,
sales!$E:$E,$E1755,
sales!$H:$H,"&gt;="&amp;$F1755,
sales!$H:$H,"&lt;="&amp;$G1755
))</f>
        <v/>
      </c>
      <c r="K1755" s="9" t="str">
        <f>IF(COUNTIFS(sales!C:C, C1755)=0,"",
_xlfn.MAXIFS(sales!H:H, sales!C:C, C1755))</f>
        <v/>
      </c>
      <c r="L1755" s="4"/>
      <c r="M1755" s="4"/>
      <c r="N1755" s="10" t="str">
        <f>IF(C1755="","",
SUMIFS(
sales!$I:$I,
sales!$C:$C,$C1755,
sales!$E:$E,$E1755,
sales!$H:$H,"&gt;="&amp;$F1755,
sales!$H:$H,"&lt;="&amp;$G1755
))</f>
        <v/>
      </c>
      <c r="O1755" s="10" t="str">
        <f t="shared" si="290"/>
        <v/>
      </c>
      <c r="P1755" s="11" t="str">
        <f t="shared" si="291"/>
        <v/>
      </c>
      <c r="Q1755" s="12" t="str">
        <f t="shared" ca="1" si="292"/>
        <v/>
      </c>
      <c r="R1755" s="100"/>
      <c r="S1755" s="14"/>
      <c r="T1755" s="15" t="str">
        <f t="shared" ca="1" si="293"/>
        <v/>
      </c>
      <c r="U1755" s="15" t="str">
        <f t="shared" ca="1" si="294"/>
        <v/>
      </c>
      <c r="V1755" s="16"/>
      <c r="W1755" s="17" t="str">
        <f t="shared" ca="1" si="295"/>
        <v/>
      </c>
      <c r="X1755" s="18" t="str">
        <f t="shared" ca="1" si="296"/>
        <v/>
      </c>
    </row>
    <row r="1756" spans="1:24" x14ac:dyDescent="0.35">
      <c r="A1756" s="3">
        <v>1752</v>
      </c>
      <c r="B1756" s="4"/>
      <c r="C1756" s="4"/>
      <c r="D1756" s="5" t="str">
        <f t="shared" si="287"/>
        <v/>
      </c>
      <c r="E1756" s="4"/>
      <c r="F1756" s="6"/>
      <c r="G1756" s="6"/>
      <c r="H1756" s="7" t="str">
        <f t="shared" ca="1" si="288"/>
        <v/>
      </c>
      <c r="I1756" s="8" t="str">
        <f t="shared" ca="1" si="289"/>
        <v/>
      </c>
      <c r="J1756" s="8" t="str">
        <f>IF(C1756="","",
COUNTIFS(
sales!$C:$C,$C1756,
sales!$E:$E,$E1756,
sales!$H:$H,"&gt;="&amp;$F1756,
sales!$H:$H,"&lt;="&amp;$G1756
))</f>
        <v/>
      </c>
      <c r="K1756" s="9" t="str">
        <f>IF(COUNTIFS(sales!C:C, C1756)=0,"",
_xlfn.MAXIFS(sales!H:H, sales!C:C, C1756))</f>
        <v/>
      </c>
      <c r="L1756" s="4"/>
      <c r="M1756" s="4"/>
      <c r="N1756" s="10" t="str">
        <f>IF(C1756="","",
SUMIFS(
sales!$I:$I,
sales!$C:$C,$C1756,
sales!$E:$E,$E1756,
sales!$H:$H,"&gt;="&amp;$F1756,
sales!$H:$H,"&lt;="&amp;$G1756
))</f>
        <v/>
      </c>
      <c r="O1756" s="10" t="str">
        <f t="shared" si="290"/>
        <v/>
      </c>
      <c r="P1756" s="11" t="str">
        <f t="shared" si="291"/>
        <v/>
      </c>
      <c r="Q1756" s="12" t="str">
        <f t="shared" ca="1" si="292"/>
        <v/>
      </c>
      <c r="R1756" s="100"/>
      <c r="S1756" s="14"/>
      <c r="T1756" s="15" t="str">
        <f t="shared" ca="1" si="293"/>
        <v/>
      </c>
      <c r="U1756" s="15" t="str">
        <f t="shared" ca="1" si="294"/>
        <v/>
      </c>
      <c r="V1756" s="16"/>
      <c r="W1756" s="17" t="str">
        <f t="shared" ca="1" si="295"/>
        <v/>
      </c>
      <c r="X1756" s="18" t="str">
        <f t="shared" ca="1" si="296"/>
        <v/>
      </c>
    </row>
    <row r="1757" spans="1:24" x14ac:dyDescent="0.35">
      <c r="A1757" s="3">
        <v>1753</v>
      </c>
      <c r="B1757" s="4"/>
      <c r="C1757" s="4"/>
      <c r="D1757" s="5" t="str">
        <f t="shared" si="287"/>
        <v/>
      </c>
      <c r="E1757" s="4"/>
      <c r="F1757" s="6"/>
      <c r="G1757" s="6"/>
      <c r="H1757" s="7" t="str">
        <f t="shared" ca="1" si="288"/>
        <v/>
      </c>
      <c r="I1757" s="8" t="str">
        <f t="shared" ca="1" si="289"/>
        <v/>
      </c>
      <c r="J1757" s="8" t="str">
        <f>IF(C1757="","",
COUNTIFS(
sales!$C:$C,$C1757,
sales!$E:$E,$E1757,
sales!$H:$H,"&gt;="&amp;$F1757,
sales!$H:$H,"&lt;="&amp;$G1757
))</f>
        <v/>
      </c>
      <c r="K1757" s="9" t="str">
        <f>IF(COUNTIFS(sales!C:C, C1757)=0,"",
_xlfn.MAXIFS(sales!H:H, sales!C:C, C1757))</f>
        <v/>
      </c>
      <c r="L1757" s="4"/>
      <c r="M1757" s="4"/>
      <c r="N1757" s="10" t="str">
        <f>IF(C1757="","",
SUMIFS(
sales!$I:$I,
sales!$C:$C,$C1757,
sales!$E:$E,$E1757,
sales!$H:$H,"&gt;="&amp;$F1757,
sales!$H:$H,"&lt;="&amp;$G1757
))</f>
        <v/>
      </c>
      <c r="O1757" s="10" t="str">
        <f t="shared" si="290"/>
        <v/>
      </c>
      <c r="P1757" s="11" t="str">
        <f t="shared" si="291"/>
        <v/>
      </c>
      <c r="Q1757" s="12" t="str">
        <f t="shared" ca="1" si="292"/>
        <v/>
      </c>
      <c r="R1757" s="100"/>
      <c r="S1757" s="14"/>
      <c r="T1757" s="15" t="str">
        <f t="shared" ca="1" si="293"/>
        <v/>
      </c>
      <c r="U1757" s="15" t="str">
        <f t="shared" ca="1" si="294"/>
        <v/>
      </c>
      <c r="V1757" s="16"/>
      <c r="W1757" s="17" t="str">
        <f t="shared" ca="1" si="295"/>
        <v/>
      </c>
      <c r="X1757" s="18" t="str">
        <f t="shared" ca="1" si="296"/>
        <v/>
      </c>
    </row>
    <row r="1758" spans="1:24" x14ac:dyDescent="0.35">
      <c r="A1758" s="3">
        <v>1754</v>
      </c>
      <c r="B1758" s="4"/>
      <c r="C1758" s="4"/>
      <c r="D1758" s="5" t="str">
        <f t="shared" si="287"/>
        <v/>
      </c>
      <c r="E1758" s="4"/>
      <c r="F1758" s="6"/>
      <c r="G1758" s="6"/>
      <c r="H1758" s="7" t="str">
        <f t="shared" ca="1" si="288"/>
        <v/>
      </c>
      <c r="I1758" s="8" t="str">
        <f t="shared" ca="1" si="289"/>
        <v/>
      </c>
      <c r="J1758" s="8" t="str">
        <f>IF(C1758="","",
COUNTIFS(
sales!$C:$C,$C1758,
sales!$E:$E,$E1758,
sales!$H:$H,"&gt;="&amp;$F1758,
sales!$H:$H,"&lt;="&amp;$G1758
))</f>
        <v/>
      </c>
      <c r="K1758" s="9" t="str">
        <f>IF(COUNTIFS(sales!C:C, C1758)=0,"",
_xlfn.MAXIFS(sales!H:H, sales!C:C, C1758))</f>
        <v/>
      </c>
      <c r="L1758" s="4"/>
      <c r="M1758" s="4"/>
      <c r="N1758" s="10" t="str">
        <f>IF(C1758="","",
SUMIFS(
sales!$I:$I,
sales!$C:$C,$C1758,
sales!$E:$E,$E1758,
sales!$H:$H,"&gt;="&amp;$F1758,
sales!$H:$H,"&lt;="&amp;$G1758
))</f>
        <v/>
      </c>
      <c r="O1758" s="10" t="str">
        <f t="shared" si="290"/>
        <v/>
      </c>
      <c r="P1758" s="11" t="str">
        <f t="shared" si="291"/>
        <v/>
      </c>
      <c r="Q1758" s="12" t="str">
        <f t="shared" ca="1" si="292"/>
        <v/>
      </c>
      <c r="R1758" s="100"/>
      <c r="S1758" s="14"/>
      <c r="T1758" s="15" t="str">
        <f t="shared" ca="1" si="293"/>
        <v/>
      </c>
      <c r="U1758" s="15" t="str">
        <f t="shared" ca="1" si="294"/>
        <v/>
      </c>
      <c r="V1758" s="16"/>
      <c r="W1758" s="17" t="str">
        <f t="shared" ca="1" si="295"/>
        <v/>
      </c>
      <c r="X1758" s="18" t="str">
        <f t="shared" ca="1" si="296"/>
        <v/>
      </c>
    </row>
    <row r="1759" spans="1:24" x14ac:dyDescent="0.35">
      <c r="A1759" s="3">
        <v>1755</v>
      </c>
      <c r="B1759" s="4"/>
      <c r="C1759" s="4"/>
      <c r="D1759" s="5" t="str">
        <f t="shared" si="287"/>
        <v/>
      </c>
      <c r="E1759" s="4"/>
      <c r="F1759" s="6"/>
      <c r="G1759" s="6"/>
      <c r="H1759" s="7" t="str">
        <f t="shared" ca="1" si="288"/>
        <v/>
      </c>
      <c r="I1759" s="8" t="str">
        <f t="shared" ca="1" si="289"/>
        <v/>
      </c>
      <c r="J1759" s="8" t="str">
        <f>IF(C1759="","",
COUNTIFS(
sales!$C:$C,$C1759,
sales!$E:$E,$E1759,
sales!$H:$H,"&gt;="&amp;$F1759,
sales!$H:$H,"&lt;="&amp;$G1759
))</f>
        <v/>
      </c>
      <c r="K1759" s="9" t="str">
        <f>IF(COUNTIFS(sales!C:C, C1759)=0,"",
_xlfn.MAXIFS(sales!H:H, sales!C:C, C1759))</f>
        <v/>
      </c>
      <c r="L1759" s="4"/>
      <c r="M1759" s="4"/>
      <c r="N1759" s="10" t="str">
        <f>IF(C1759="","",
SUMIFS(
sales!$I:$I,
sales!$C:$C,$C1759,
sales!$E:$E,$E1759,
sales!$H:$H,"&gt;="&amp;$F1759,
sales!$H:$H,"&lt;="&amp;$G1759
))</f>
        <v/>
      </c>
      <c r="O1759" s="10" t="str">
        <f t="shared" si="290"/>
        <v/>
      </c>
      <c r="P1759" s="11" t="str">
        <f t="shared" si="291"/>
        <v/>
      </c>
      <c r="Q1759" s="12" t="str">
        <f t="shared" ca="1" si="292"/>
        <v/>
      </c>
      <c r="R1759" s="100"/>
      <c r="S1759" s="14"/>
      <c r="T1759" s="15" t="str">
        <f t="shared" ca="1" si="293"/>
        <v/>
      </c>
      <c r="U1759" s="15" t="str">
        <f t="shared" ca="1" si="294"/>
        <v/>
      </c>
      <c r="V1759" s="16"/>
      <c r="W1759" s="17" t="str">
        <f t="shared" ca="1" si="295"/>
        <v/>
      </c>
      <c r="X1759" s="18" t="str">
        <f t="shared" ca="1" si="296"/>
        <v/>
      </c>
    </row>
    <row r="1760" spans="1:24" x14ac:dyDescent="0.35">
      <c r="A1760" s="3">
        <v>1756</v>
      </c>
      <c r="B1760" s="4"/>
      <c r="C1760" s="4"/>
      <c r="D1760" s="5" t="str">
        <f t="shared" si="287"/>
        <v/>
      </c>
      <c r="E1760" s="4"/>
      <c r="F1760" s="6"/>
      <c r="G1760" s="6"/>
      <c r="H1760" s="7" t="str">
        <f t="shared" ca="1" si="288"/>
        <v/>
      </c>
      <c r="I1760" s="8" t="str">
        <f t="shared" ca="1" si="289"/>
        <v/>
      </c>
      <c r="J1760" s="8" t="str">
        <f>IF(C1760="","",
COUNTIFS(
sales!$C:$C,$C1760,
sales!$E:$E,$E1760,
sales!$H:$H,"&gt;="&amp;$F1760,
sales!$H:$H,"&lt;="&amp;$G1760
))</f>
        <v/>
      </c>
      <c r="K1760" s="9" t="str">
        <f>IF(COUNTIFS(sales!C:C, C1760)=0,"",
_xlfn.MAXIFS(sales!H:H, sales!C:C, C1760))</f>
        <v/>
      </c>
      <c r="L1760" s="4"/>
      <c r="M1760" s="4"/>
      <c r="N1760" s="10" t="str">
        <f>IF(C1760="","",
SUMIFS(
sales!$I:$I,
sales!$C:$C,$C1760,
sales!$E:$E,$E1760,
sales!$H:$H,"&gt;="&amp;$F1760,
sales!$H:$H,"&lt;="&amp;$G1760
))</f>
        <v/>
      </c>
      <c r="O1760" s="10" t="str">
        <f t="shared" si="290"/>
        <v/>
      </c>
      <c r="P1760" s="11" t="str">
        <f t="shared" si="291"/>
        <v/>
      </c>
      <c r="Q1760" s="12" t="str">
        <f t="shared" ca="1" si="292"/>
        <v/>
      </c>
      <c r="R1760" s="100"/>
      <c r="S1760" s="14"/>
      <c r="T1760" s="15" t="str">
        <f t="shared" ca="1" si="293"/>
        <v/>
      </c>
      <c r="U1760" s="15" t="str">
        <f t="shared" ca="1" si="294"/>
        <v/>
      </c>
      <c r="V1760" s="16"/>
      <c r="W1760" s="17" t="str">
        <f t="shared" ca="1" si="295"/>
        <v/>
      </c>
      <c r="X1760" s="18" t="str">
        <f t="shared" ca="1" si="296"/>
        <v/>
      </c>
    </row>
    <row r="1761" spans="1:24" x14ac:dyDescent="0.35">
      <c r="A1761" s="3">
        <v>1757</v>
      </c>
      <c r="B1761" s="4"/>
      <c r="C1761" s="4"/>
      <c r="D1761" s="5" t="str">
        <f t="shared" si="287"/>
        <v/>
      </c>
      <c r="E1761" s="4"/>
      <c r="F1761" s="6"/>
      <c r="G1761" s="6"/>
      <c r="H1761" s="7" t="str">
        <f t="shared" ca="1" si="288"/>
        <v/>
      </c>
      <c r="I1761" s="8" t="str">
        <f t="shared" ca="1" si="289"/>
        <v/>
      </c>
      <c r="J1761" s="8" t="str">
        <f>IF(C1761="","",
COUNTIFS(
sales!$C:$C,$C1761,
sales!$E:$E,$E1761,
sales!$H:$H,"&gt;="&amp;$F1761,
sales!$H:$H,"&lt;="&amp;$G1761
))</f>
        <v/>
      </c>
      <c r="K1761" s="9" t="str">
        <f>IF(COUNTIFS(sales!C:C, C1761)=0,"",
_xlfn.MAXIFS(sales!H:H, sales!C:C, C1761))</f>
        <v/>
      </c>
      <c r="L1761" s="4"/>
      <c r="M1761" s="4"/>
      <c r="N1761" s="10" t="str">
        <f>IF(C1761="","",
SUMIFS(
sales!$I:$I,
sales!$C:$C,$C1761,
sales!$E:$E,$E1761,
sales!$H:$H,"&gt;="&amp;$F1761,
sales!$H:$H,"&lt;="&amp;$G1761
))</f>
        <v/>
      </c>
      <c r="O1761" s="10" t="str">
        <f t="shared" si="290"/>
        <v/>
      </c>
      <c r="P1761" s="11" t="str">
        <f t="shared" si="291"/>
        <v/>
      </c>
      <c r="Q1761" s="12" t="str">
        <f t="shared" ca="1" si="292"/>
        <v/>
      </c>
      <c r="R1761" s="100"/>
      <c r="S1761" s="14"/>
      <c r="T1761" s="15" t="str">
        <f t="shared" ca="1" si="293"/>
        <v/>
      </c>
      <c r="U1761" s="15" t="str">
        <f t="shared" ca="1" si="294"/>
        <v/>
      </c>
      <c r="V1761" s="16"/>
      <c r="W1761" s="17" t="str">
        <f t="shared" ca="1" si="295"/>
        <v/>
      </c>
      <c r="X1761" s="18" t="str">
        <f t="shared" ca="1" si="296"/>
        <v/>
      </c>
    </row>
    <row r="1762" spans="1:24" x14ac:dyDescent="0.35">
      <c r="A1762" s="3">
        <v>1758</v>
      </c>
      <c r="B1762" s="4"/>
      <c r="C1762" s="4"/>
      <c r="D1762" s="5" t="str">
        <f t="shared" si="287"/>
        <v/>
      </c>
      <c r="E1762" s="4"/>
      <c r="F1762" s="6"/>
      <c r="G1762" s="6"/>
      <c r="H1762" s="7" t="str">
        <f t="shared" ca="1" si="288"/>
        <v/>
      </c>
      <c r="I1762" s="8" t="str">
        <f t="shared" ca="1" si="289"/>
        <v/>
      </c>
      <c r="J1762" s="8" t="str">
        <f>IF(C1762="","",
COUNTIFS(
sales!$C:$C,$C1762,
sales!$E:$E,$E1762,
sales!$H:$H,"&gt;="&amp;$F1762,
sales!$H:$H,"&lt;="&amp;$G1762
))</f>
        <v/>
      </c>
      <c r="K1762" s="9" t="str">
        <f>IF(COUNTIFS(sales!C:C, C1762)=0,"",
_xlfn.MAXIFS(sales!H:H, sales!C:C, C1762))</f>
        <v/>
      </c>
      <c r="L1762" s="4"/>
      <c r="M1762" s="4"/>
      <c r="N1762" s="10" t="str">
        <f>IF(C1762="","",
SUMIFS(
sales!$I:$I,
sales!$C:$C,$C1762,
sales!$E:$E,$E1762,
sales!$H:$H,"&gt;="&amp;$F1762,
sales!$H:$H,"&lt;="&amp;$G1762
))</f>
        <v/>
      </c>
      <c r="O1762" s="10" t="str">
        <f t="shared" si="290"/>
        <v/>
      </c>
      <c r="P1762" s="11" t="str">
        <f t="shared" si="291"/>
        <v/>
      </c>
      <c r="Q1762" s="12" t="str">
        <f t="shared" ca="1" si="292"/>
        <v/>
      </c>
      <c r="R1762" s="100"/>
      <c r="S1762" s="14"/>
      <c r="T1762" s="15" t="str">
        <f t="shared" ca="1" si="293"/>
        <v/>
      </c>
      <c r="U1762" s="15" t="str">
        <f t="shared" ca="1" si="294"/>
        <v/>
      </c>
      <c r="V1762" s="16"/>
      <c r="W1762" s="17" t="str">
        <f t="shared" ca="1" si="295"/>
        <v/>
      </c>
      <c r="X1762" s="18" t="str">
        <f t="shared" ca="1" si="296"/>
        <v/>
      </c>
    </row>
    <row r="1763" spans="1:24" x14ac:dyDescent="0.35">
      <c r="A1763" s="3">
        <v>1759</v>
      </c>
      <c r="B1763" s="4"/>
      <c r="C1763" s="4"/>
      <c r="D1763" s="5" t="str">
        <f t="shared" si="287"/>
        <v/>
      </c>
      <c r="E1763" s="4"/>
      <c r="F1763" s="6"/>
      <c r="G1763" s="6"/>
      <c r="H1763" s="7" t="str">
        <f t="shared" ca="1" si="288"/>
        <v/>
      </c>
      <c r="I1763" s="8" t="str">
        <f t="shared" ca="1" si="289"/>
        <v/>
      </c>
      <c r="J1763" s="8" t="str">
        <f>IF(C1763="","",
COUNTIFS(
sales!$C:$C,$C1763,
sales!$E:$E,$E1763,
sales!$H:$H,"&gt;="&amp;$F1763,
sales!$H:$H,"&lt;="&amp;$G1763
))</f>
        <v/>
      </c>
      <c r="K1763" s="9" t="str">
        <f>IF(COUNTIFS(sales!C:C, C1763)=0,"",
_xlfn.MAXIFS(sales!H:H, sales!C:C, C1763))</f>
        <v/>
      </c>
      <c r="L1763" s="4"/>
      <c r="M1763" s="4"/>
      <c r="N1763" s="10" t="str">
        <f>IF(C1763="","",
SUMIFS(
sales!$I:$I,
sales!$C:$C,$C1763,
sales!$E:$E,$E1763,
sales!$H:$H,"&gt;="&amp;$F1763,
sales!$H:$H,"&lt;="&amp;$G1763
))</f>
        <v/>
      </c>
      <c r="O1763" s="10" t="str">
        <f t="shared" si="290"/>
        <v/>
      </c>
      <c r="P1763" s="11" t="str">
        <f t="shared" si="291"/>
        <v/>
      </c>
      <c r="Q1763" s="12" t="str">
        <f t="shared" ca="1" si="292"/>
        <v/>
      </c>
      <c r="R1763" s="100"/>
      <c r="S1763" s="14"/>
      <c r="T1763" s="15" t="str">
        <f t="shared" ca="1" si="293"/>
        <v/>
      </c>
      <c r="U1763" s="15" t="str">
        <f t="shared" ca="1" si="294"/>
        <v/>
      </c>
      <c r="V1763" s="16"/>
      <c r="W1763" s="17" t="str">
        <f t="shared" ca="1" si="295"/>
        <v/>
      </c>
      <c r="X1763" s="18" t="str">
        <f t="shared" ca="1" si="296"/>
        <v/>
      </c>
    </row>
    <row r="1764" spans="1:24" x14ac:dyDescent="0.35">
      <c r="A1764" s="3">
        <v>1760</v>
      </c>
      <c r="B1764" s="4"/>
      <c r="C1764" s="4"/>
      <c r="D1764" s="5" t="str">
        <f t="shared" si="287"/>
        <v/>
      </c>
      <c r="E1764" s="4"/>
      <c r="F1764" s="6"/>
      <c r="G1764" s="6"/>
      <c r="H1764" s="7" t="str">
        <f t="shared" ca="1" si="288"/>
        <v/>
      </c>
      <c r="I1764" s="8" t="str">
        <f t="shared" ca="1" si="289"/>
        <v/>
      </c>
      <c r="J1764" s="8" t="str">
        <f>IF(C1764="","",
COUNTIFS(
sales!$C:$C,$C1764,
sales!$E:$E,$E1764,
sales!$H:$H,"&gt;="&amp;$F1764,
sales!$H:$H,"&lt;="&amp;$G1764
))</f>
        <v/>
      </c>
      <c r="K1764" s="9" t="str">
        <f>IF(COUNTIFS(sales!C:C, C1764)=0,"",
_xlfn.MAXIFS(sales!H:H, sales!C:C, C1764))</f>
        <v/>
      </c>
      <c r="L1764" s="4"/>
      <c r="M1764" s="4"/>
      <c r="N1764" s="10" t="str">
        <f>IF(C1764="","",
SUMIFS(
sales!$I:$I,
sales!$C:$C,$C1764,
sales!$E:$E,$E1764,
sales!$H:$H,"&gt;="&amp;$F1764,
sales!$H:$H,"&lt;="&amp;$G1764
))</f>
        <v/>
      </c>
      <c r="O1764" s="10" t="str">
        <f t="shared" si="290"/>
        <v/>
      </c>
      <c r="P1764" s="11" t="str">
        <f t="shared" si="291"/>
        <v/>
      </c>
      <c r="Q1764" s="12" t="str">
        <f t="shared" ca="1" si="292"/>
        <v/>
      </c>
      <c r="R1764" s="100"/>
      <c r="S1764" s="14"/>
      <c r="T1764" s="15" t="str">
        <f t="shared" ca="1" si="293"/>
        <v/>
      </c>
      <c r="U1764" s="15" t="str">
        <f t="shared" ca="1" si="294"/>
        <v/>
      </c>
      <c r="V1764" s="16"/>
      <c r="W1764" s="17" t="str">
        <f t="shared" ca="1" si="295"/>
        <v/>
      </c>
      <c r="X1764" s="18" t="str">
        <f t="shared" ca="1" si="296"/>
        <v/>
      </c>
    </row>
    <row r="1765" spans="1:24" x14ac:dyDescent="0.35">
      <c r="A1765" s="3">
        <v>1761</v>
      </c>
      <c r="B1765" s="4"/>
      <c r="C1765" s="4"/>
      <c r="D1765" s="5" t="str">
        <f t="shared" si="287"/>
        <v/>
      </c>
      <c r="E1765" s="4"/>
      <c r="F1765" s="6"/>
      <c r="G1765" s="6"/>
      <c r="H1765" s="7" t="str">
        <f t="shared" ca="1" si="288"/>
        <v/>
      </c>
      <c r="I1765" s="8" t="str">
        <f t="shared" ca="1" si="289"/>
        <v/>
      </c>
      <c r="J1765" s="8" t="str">
        <f>IF(C1765="","",
COUNTIFS(
sales!$C:$C,$C1765,
sales!$E:$E,$E1765,
sales!$H:$H,"&gt;="&amp;$F1765,
sales!$H:$H,"&lt;="&amp;$G1765
))</f>
        <v/>
      </c>
      <c r="K1765" s="9" t="str">
        <f>IF(COUNTIFS(sales!C:C, C1765)=0,"",
_xlfn.MAXIFS(sales!H:H, sales!C:C, C1765))</f>
        <v/>
      </c>
      <c r="L1765" s="4"/>
      <c r="M1765" s="4"/>
      <c r="N1765" s="10" t="str">
        <f>IF(C1765="","",
SUMIFS(
sales!$I:$I,
sales!$C:$C,$C1765,
sales!$E:$E,$E1765,
sales!$H:$H,"&gt;="&amp;$F1765,
sales!$H:$H,"&lt;="&amp;$G1765
))</f>
        <v/>
      </c>
      <c r="O1765" s="10" t="str">
        <f t="shared" si="290"/>
        <v/>
      </c>
      <c r="P1765" s="11" t="str">
        <f t="shared" si="291"/>
        <v/>
      </c>
      <c r="Q1765" s="12" t="str">
        <f t="shared" ca="1" si="292"/>
        <v/>
      </c>
      <c r="R1765" s="100"/>
      <c r="S1765" s="14"/>
      <c r="T1765" s="15" t="str">
        <f t="shared" ca="1" si="293"/>
        <v/>
      </c>
      <c r="U1765" s="15" t="str">
        <f t="shared" ca="1" si="294"/>
        <v/>
      </c>
      <c r="V1765" s="16"/>
      <c r="W1765" s="17" t="str">
        <f t="shared" ca="1" si="295"/>
        <v/>
      </c>
      <c r="X1765" s="18" t="str">
        <f t="shared" ca="1" si="296"/>
        <v/>
      </c>
    </row>
    <row r="1766" spans="1:24" x14ac:dyDescent="0.35">
      <c r="A1766" s="3">
        <v>1762</v>
      </c>
      <c r="B1766" s="4"/>
      <c r="C1766" s="4"/>
      <c r="D1766" s="5" t="str">
        <f t="shared" si="287"/>
        <v/>
      </c>
      <c r="E1766" s="4"/>
      <c r="F1766" s="6"/>
      <c r="G1766" s="6"/>
      <c r="H1766" s="7" t="str">
        <f t="shared" ca="1" si="288"/>
        <v/>
      </c>
      <c r="I1766" s="8" t="str">
        <f t="shared" ca="1" si="289"/>
        <v/>
      </c>
      <c r="J1766" s="8" t="str">
        <f>IF(C1766="","",
COUNTIFS(
sales!$C:$C,$C1766,
sales!$E:$E,$E1766,
sales!$H:$H,"&gt;="&amp;$F1766,
sales!$H:$H,"&lt;="&amp;$G1766
))</f>
        <v/>
      </c>
      <c r="K1766" s="9" t="str">
        <f>IF(COUNTIFS(sales!C:C, C1766)=0,"",
_xlfn.MAXIFS(sales!H:H, sales!C:C, C1766))</f>
        <v/>
      </c>
      <c r="L1766" s="4"/>
      <c r="M1766" s="4"/>
      <c r="N1766" s="10" t="str">
        <f>IF(C1766="","",
SUMIFS(
sales!$I:$I,
sales!$C:$C,$C1766,
sales!$E:$E,$E1766,
sales!$H:$H,"&gt;="&amp;$F1766,
sales!$H:$H,"&lt;="&amp;$G1766
))</f>
        <v/>
      </c>
      <c r="O1766" s="10" t="str">
        <f t="shared" si="290"/>
        <v/>
      </c>
      <c r="P1766" s="11" t="str">
        <f t="shared" si="291"/>
        <v/>
      </c>
      <c r="Q1766" s="12" t="str">
        <f t="shared" ca="1" si="292"/>
        <v/>
      </c>
      <c r="R1766" s="100"/>
      <c r="S1766" s="14"/>
      <c r="T1766" s="15" t="str">
        <f t="shared" ca="1" si="293"/>
        <v/>
      </c>
      <c r="U1766" s="15" t="str">
        <f t="shared" ca="1" si="294"/>
        <v/>
      </c>
      <c r="V1766" s="16"/>
      <c r="W1766" s="17" t="str">
        <f t="shared" ca="1" si="295"/>
        <v/>
      </c>
      <c r="X1766" s="18" t="str">
        <f t="shared" ca="1" si="296"/>
        <v/>
      </c>
    </row>
    <row r="1767" spans="1:24" x14ac:dyDescent="0.35">
      <c r="A1767" s="3">
        <v>1763</v>
      </c>
      <c r="B1767" s="4"/>
      <c r="C1767" s="4"/>
      <c r="D1767" s="5" t="str">
        <f t="shared" si="287"/>
        <v/>
      </c>
      <c r="E1767" s="4"/>
      <c r="F1767" s="6"/>
      <c r="G1767" s="6"/>
      <c r="H1767" s="7" t="str">
        <f t="shared" ca="1" si="288"/>
        <v/>
      </c>
      <c r="I1767" s="8" t="str">
        <f t="shared" ca="1" si="289"/>
        <v/>
      </c>
      <c r="J1767" s="8" t="str">
        <f>IF(C1767="","",
COUNTIFS(
sales!$C:$C,$C1767,
sales!$E:$E,$E1767,
sales!$H:$H,"&gt;="&amp;$F1767,
sales!$H:$H,"&lt;="&amp;$G1767
))</f>
        <v/>
      </c>
      <c r="K1767" s="9" t="str">
        <f>IF(COUNTIFS(sales!C:C, C1767)=0,"",
_xlfn.MAXIFS(sales!H:H, sales!C:C, C1767))</f>
        <v/>
      </c>
      <c r="L1767" s="4"/>
      <c r="M1767" s="4"/>
      <c r="N1767" s="10" t="str">
        <f>IF(C1767="","",
SUMIFS(
sales!$I:$I,
sales!$C:$C,$C1767,
sales!$E:$E,$E1767,
sales!$H:$H,"&gt;="&amp;$F1767,
sales!$H:$H,"&lt;="&amp;$G1767
))</f>
        <v/>
      </c>
      <c r="O1767" s="10" t="str">
        <f t="shared" si="290"/>
        <v/>
      </c>
      <c r="P1767" s="11" t="str">
        <f t="shared" si="291"/>
        <v/>
      </c>
      <c r="Q1767" s="12" t="str">
        <f t="shared" ca="1" si="292"/>
        <v/>
      </c>
      <c r="R1767" s="100"/>
      <c r="S1767" s="14"/>
      <c r="T1767" s="15" t="str">
        <f t="shared" ca="1" si="293"/>
        <v/>
      </c>
      <c r="U1767" s="15" t="str">
        <f t="shared" ca="1" si="294"/>
        <v/>
      </c>
      <c r="V1767" s="16"/>
      <c r="W1767" s="17" t="str">
        <f t="shared" ca="1" si="295"/>
        <v/>
      </c>
      <c r="X1767" s="18" t="str">
        <f t="shared" ca="1" si="296"/>
        <v/>
      </c>
    </row>
    <row r="1768" spans="1:24" x14ac:dyDescent="0.35">
      <c r="A1768" s="3">
        <v>1764</v>
      </c>
      <c r="B1768" s="4"/>
      <c r="C1768" s="4"/>
      <c r="D1768" s="5" t="str">
        <f t="shared" si="287"/>
        <v/>
      </c>
      <c r="E1768" s="4"/>
      <c r="F1768" s="6"/>
      <c r="G1768" s="6"/>
      <c r="H1768" s="7" t="str">
        <f t="shared" ca="1" si="288"/>
        <v/>
      </c>
      <c r="I1768" s="8" t="str">
        <f t="shared" ca="1" si="289"/>
        <v/>
      </c>
      <c r="J1768" s="8" t="str">
        <f>IF(C1768="","",
COUNTIFS(
sales!$C:$C,$C1768,
sales!$E:$E,$E1768,
sales!$H:$H,"&gt;="&amp;$F1768,
sales!$H:$H,"&lt;="&amp;$G1768
))</f>
        <v/>
      </c>
      <c r="K1768" s="9" t="str">
        <f>IF(COUNTIFS(sales!C:C, C1768)=0,"",
_xlfn.MAXIFS(sales!H:H, sales!C:C, C1768))</f>
        <v/>
      </c>
      <c r="L1768" s="4"/>
      <c r="M1768" s="4"/>
      <c r="N1768" s="10" t="str">
        <f>IF(C1768="","",
SUMIFS(
sales!$I:$I,
sales!$C:$C,$C1768,
sales!$E:$E,$E1768,
sales!$H:$H,"&gt;="&amp;$F1768,
sales!$H:$H,"&lt;="&amp;$G1768
))</f>
        <v/>
      </c>
      <c r="O1768" s="10" t="str">
        <f t="shared" si="290"/>
        <v/>
      </c>
      <c r="P1768" s="11" t="str">
        <f t="shared" si="291"/>
        <v/>
      </c>
      <c r="Q1768" s="12" t="str">
        <f t="shared" ca="1" si="292"/>
        <v/>
      </c>
      <c r="R1768" s="100"/>
      <c r="S1768" s="14"/>
      <c r="T1768" s="15" t="str">
        <f t="shared" ca="1" si="293"/>
        <v/>
      </c>
      <c r="U1768" s="15" t="str">
        <f t="shared" ca="1" si="294"/>
        <v/>
      </c>
      <c r="V1768" s="16"/>
      <c r="W1768" s="17" t="str">
        <f t="shared" ca="1" si="295"/>
        <v/>
      </c>
      <c r="X1768" s="18" t="str">
        <f t="shared" ca="1" si="296"/>
        <v/>
      </c>
    </row>
    <row r="1769" spans="1:24" x14ac:dyDescent="0.35">
      <c r="A1769" s="3">
        <v>1765</v>
      </c>
      <c r="B1769" s="4"/>
      <c r="C1769" s="4"/>
      <c r="D1769" s="5" t="str">
        <f t="shared" ref="D1769:D1832" si="297">IF(E1769="ISNR20","Natural Rubber-TSNR (ISNR-20)","")</f>
        <v/>
      </c>
      <c r="E1769" s="4"/>
      <c r="F1769" s="6"/>
      <c r="G1769" s="6"/>
      <c r="H1769" s="7" t="str">
        <f t="shared" ref="H1769:H1832" ca="1" si="298">IF(G1769="","",G1769-TODAY())</f>
        <v/>
      </c>
      <c r="I1769" s="8" t="str">
        <f t="shared" ref="I1769:I1832" ca="1" si="299">IF(G1769="","",
IF(G1769&lt;TODAY(),
IF(O1769&gt;0,"Violated","Completed"),
IF(H1769&lt;=7,"Expiring Soon",
"Active")))</f>
        <v/>
      </c>
      <c r="J1769" s="8" t="str">
        <f>IF(C1769="","",
COUNTIFS(
sales!$C:$C,$C1769,
sales!$E:$E,$E1769,
sales!$H:$H,"&gt;="&amp;$F1769,
sales!$H:$H,"&lt;="&amp;$G1769
))</f>
        <v/>
      </c>
      <c r="K1769" s="9" t="str">
        <f>IF(COUNTIFS(sales!C:C, C1769)=0,"",
_xlfn.MAXIFS(sales!H:H, sales!C:C, C1769))</f>
        <v/>
      </c>
      <c r="L1769" s="4"/>
      <c r="M1769" s="4"/>
      <c r="N1769" s="10" t="str">
        <f>IF(C1769="","",
SUMIFS(
sales!$I:$I,
sales!$C:$C,$C1769,
sales!$E:$E,$E1769,
sales!$H:$H,"&gt;="&amp;$F1769,
sales!$H:$H,"&lt;="&amp;$G1769
))</f>
        <v/>
      </c>
      <c r="O1769" s="10" t="str">
        <f t="shared" ref="O1769:O1832" si="300">IF(M1769="","",M1769-N1769)</f>
        <v/>
      </c>
      <c r="P1769" s="11" t="str">
        <f t="shared" ref="P1769:P1832" si="301">IF(M1769=0,"",N1769/M1769)</f>
        <v/>
      </c>
      <c r="Q1769" s="12" t="str">
        <f t="shared" ref="Q1769:Q1832" ca="1" si="302">IF(OR(G1769="",O1769=""),"",
IF(AND(G1769&lt;TODAY(),O1769&gt;0),"YES","NO"))</f>
        <v/>
      </c>
      <c r="R1769" s="100"/>
      <c r="S1769" s="14"/>
      <c r="T1769" s="15" t="str">
        <f t="shared" ref="T1769:T1832" ca="1" si="303">IF(Q1769="YES", IF(R1769="Company",L1769*(1+S1769),IF(R1769="Vendor",L1769*(1-S1769),"")),"")</f>
        <v/>
      </c>
      <c r="U1769" s="15" t="str">
        <f t="shared" ref="U1769:U1832" ca="1" si="304">IF(Q1769="YES",O1769*T1769,"")</f>
        <v/>
      </c>
      <c r="V1769" s="16"/>
      <c r="W1769" s="17" t="str">
        <f t="shared" ref="W1769:W1832" ca="1" si="305">IF(Q1769="YES",G1769+V1769,"")</f>
        <v/>
      </c>
      <c r="X1769" s="18" t="str">
        <f t="shared" ref="X1769:X1832" ca="1" si="306">IF(Q1769="YES",IF(TODAY()&gt;W1769,"OVERDUE","WITHIN TIME"),"")</f>
        <v/>
      </c>
    </row>
    <row r="1770" spans="1:24" x14ac:dyDescent="0.35">
      <c r="A1770" s="3">
        <v>1766</v>
      </c>
      <c r="B1770" s="4"/>
      <c r="C1770" s="4"/>
      <c r="D1770" s="5" t="str">
        <f t="shared" si="297"/>
        <v/>
      </c>
      <c r="E1770" s="4"/>
      <c r="F1770" s="6"/>
      <c r="G1770" s="6"/>
      <c r="H1770" s="7" t="str">
        <f t="shared" ca="1" si="298"/>
        <v/>
      </c>
      <c r="I1770" s="8" t="str">
        <f t="shared" ca="1" si="299"/>
        <v/>
      </c>
      <c r="J1770" s="8" t="str">
        <f>IF(C1770="","",
COUNTIFS(
sales!$C:$C,$C1770,
sales!$E:$E,$E1770,
sales!$H:$H,"&gt;="&amp;$F1770,
sales!$H:$H,"&lt;="&amp;$G1770
))</f>
        <v/>
      </c>
      <c r="K1770" s="9" t="str">
        <f>IF(COUNTIFS(sales!C:C, C1770)=0,"",
_xlfn.MAXIFS(sales!H:H, sales!C:C, C1770))</f>
        <v/>
      </c>
      <c r="L1770" s="4"/>
      <c r="M1770" s="4"/>
      <c r="N1770" s="10" t="str">
        <f>IF(C1770="","",
SUMIFS(
sales!$I:$I,
sales!$C:$C,$C1770,
sales!$E:$E,$E1770,
sales!$H:$H,"&gt;="&amp;$F1770,
sales!$H:$H,"&lt;="&amp;$G1770
))</f>
        <v/>
      </c>
      <c r="O1770" s="10" t="str">
        <f t="shared" si="300"/>
        <v/>
      </c>
      <c r="P1770" s="11" t="str">
        <f t="shared" si="301"/>
        <v/>
      </c>
      <c r="Q1770" s="12" t="str">
        <f t="shared" ca="1" si="302"/>
        <v/>
      </c>
      <c r="R1770" s="100"/>
      <c r="S1770" s="14"/>
      <c r="T1770" s="15" t="str">
        <f t="shared" ca="1" si="303"/>
        <v/>
      </c>
      <c r="U1770" s="15" t="str">
        <f t="shared" ca="1" si="304"/>
        <v/>
      </c>
      <c r="V1770" s="16"/>
      <c r="W1770" s="17" t="str">
        <f t="shared" ca="1" si="305"/>
        <v/>
      </c>
      <c r="X1770" s="18" t="str">
        <f t="shared" ca="1" si="306"/>
        <v/>
      </c>
    </row>
    <row r="1771" spans="1:24" x14ac:dyDescent="0.35">
      <c r="A1771" s="3">
        <v>1767</v>
      </c>
      <c r="B1771" s="4"/>
      <c r="C1771" s="4"/>
      <c r="D1771" s="5" t="str">
        <f t="shared" si="297"/>
        <v/>
      </c>
      <c r="E1771" s="4"/>
      <c r="F1771" s="6"/>
      <c r="G1771" s="6"/>
      <c r="H1771" s="7" t="str">
        <f t="shared" ca="1" si="298"/>
        <v/>
      </c>
      <c r="I1771" s="8" t="str">
        <f t="shared" ca="1" si="299"/>
        <v/>
      </c>
      <c r="J1771" s="8" t="str">
        <f>IF(C1771="","",
COUNTIFS(
sales!$C:$C,$C1771,
sales!$E:$E,$E1771,
sales!$H:$H,"&gt;="&amp;$F1771,
sales!$H:$H,"&lt;="&amp;$G1771
))</f>
        <v/>
      </c>
      <c r="K1771" s="9" t="str">
        <f>IF(COUNTIFS(sales!C:C, C1771)=0,"",
_xlfn.MAXIFS(sales!H:H, sales!C:C, C1771))</f>
        <v/>
      </c>
      <c r="L1771" s="4"/>
      <c r="M1771" s="4"/>
      <c r="N1771" s="10" t="str">
        <f>IF(C1771="","",
SUMIFS(
sales!$I:$I,
sales!$C:$C,$C1771,
sales!$E:$E,$E1771,
sales!$H:$H,"&gt;="&amp;$F1771,
sales!$H:$H,"&lt;="&amp;$G1771
))</f>
        <v/>
      </c>
      <c r="O1771" s="10" t="str">
        <f t="shared" si="300"/>
        <v/>
      </c>
      <c r="P1771" s="11" t="str">
        <f t="shared" si="301"/>
        <v/>
      </c>
      <c r="Q1771" s="12" t="str">
        <f t="shared" ca="1" si="302"/>
        <v/>
      </c>
      <c r="R1771" s="100"/>
      <c r="S1771" s="14"/>
      <c r="T1771" s="15" t="str">
        <f t="shared" ca="1" si="303"/>
        <v/>
      </c>
      <c r="U1771" s="15" t="str">
        <f t="shared" ca="1" si="304"/>
        <v/>
      </c>
      <c r="V1771" s="16"/>
      <c r="W1771" s="17" t="str">
        <f t="shared" ca="1" si="305"/>
        <v/>
      </c>
      <c r="X1771" s="18" t="str">
        <f t="shared" ca="1" si="306"/>
        <v/>
      </c>
    </row>
    <row r="1772" spans="1:24" x14ac:dyDescent="0.35">
      <c r="A1772" s="3">
        <v>1768</v>
      </c>
      <c r="B1772" s="4"/>
      <c r="C1772" s="4"/>
      <c r="D1772" s="5" t="str">
        <f t="shared" si="297"/>
        <v/>
      </c>
      <c r="E1772" s="4"/>
      <c r="F1772" s="6"/>
      <c r="G1772" s="6"/>
      <c r="H1772" s="7" t="str">
        <f t="shared" ca="1" si="298"/>
        <v/>
      </c>
      <c r="I1772" s="8" t="str">
        <f t="shared" ca="1" si="299"/>
        <v/>
      </c>
      <c r="J1772" s="8" t="str">
        <f>IF(C1772="","",
COUNTIFS(
sales!$C:$C,$C1772,
sales!$E:$E,$E1772,
sales!$H:$H,"&gt;="&amp;$F1772,
sales!$H:$H,"&lt;="&amp;$G1772
))</f>
        <v/>
      </c>
      <c r="K1772" s="9" t="str">
        <f>IF(COUNTIFS(sales!C:C, C1772)=0,"",
_xlfn.MAXIFS(sales!H:H, sales!C:C, C1772))</f>
        <v/>
      </c>
      <c r="L1772" s="4"/>
      <c r="M1772" s="4"/>
      <c r="N1772" s="10" t="str">
        <f>IF(C1772="","",
SUMIFS(
sales!$I:$I,
sales!$C:$C,$C1772,
sales!$E:$E,$E1772,
sales!$H:$H,"&gt;="&amp;$F1772,
sales!$H:$H,"&lt;="&amp;$G1772
))</f>
        <v/>
      </c>
      <c r="O1772" s="10" t="str">
        <f t="shared" si="300"/>
        <v/>
      </c>
      <c r="P1772" s="11" t="str">
        <f t="shared" si="301"/>
        <v/>
      </c>
      <c r="Q1772" s="12" t="str">
        <f t="shared" ca="1" si="302"/>
        <v/>
      </c>
      <c r="R1772" s="100"/>
      <c r="S1772" s="14"/>
      <c r="T1772" s="15" t="str">
        <f t="shared" ca="1" si="303"/>
        <v/>
      </c>
      <c r="U1772" s="15" t="str">
        <f t="shared" ca="1" si="304"/>
        <v/>
      </c>
      <c r="V1772" s="16"/>
      <c r="W1772" s="17" t="str">
        <f t="shared" ca="1" si="305"/>
        <v/>
      </c>
      <c r="X1772" s="18" t="str">
        <f t="shared" ca="1" si="306"/>
        <v/>
      </c>
    </row>
    <row r="1773" spans="1:24" x14ac:dyDescent="0.35">
      <c r="A1773" s="3">
        <v>1769</v>
      </c>
      <c r="B1773" s="4"/>
      <c r="C1773" s="4"/>
      <c r="D1773" s="5" t="str">
        <f t="shared" si="297"/>
        <v/>
      </c>
      <c r="E1773" s="4"/>
      <c r="F1773" s="6"/>
      <c r="G1773" s="6"/>
      <c r="H1773" s="7" t="str">
        <f t="shared" ca="1" si="298"/>
        <v/>
      </c>
      <c r="I1773" s="8" t="str">
        <f t="shared" ca="1" si="299"/>
        <v/>
      </c>
      <c r="J1773" s="8" t="str">
        <f>IF(C1773="","",
COUNTIFS(
sales!$C:$C,$C1773,
sales!$E:$E,$E1773,
sales!$H:$H,"&gt;="&amp;$F1773,
sales!$H:$H,"&lt;="&amp;$G1773
))</f>
        <v/>
      </c>
      <c r="K1773" s="9" t="str">
        <f>IF(COUNTIFS(sales!C:C, C1773)=0,"",
_xlfn.MAXIFS(sales!H:H, sales!C:C, C1773))</f>
        <v/>
      </c>
      <c r="L1773" s="4"/>
      <c r="M1773" s="4"/>
      <c r="N1773" s="10" t="str">
        <f>IF(C1773="","",
SUMIFS(
sales!$I:$I,
sales!$C:$C,$C1773,
sales!$E:$E,$E1773,
sales!$H:$H,"&gt;="&amp;$F1773,
sales!$H:$H,"&lt;="&amp;$G1773
))</f>
        <v/>
      </c>
      <c r="O1773" s="10" t="str">
        <f t="shared" si="300"/>
        <v/>
      </c>
      <c r="P1773" s="11" t="str">
        <f t="shared" si="301"/>
        <v/>
      </c>
      <c r="Q1773" s="12" t="str">
        <f t="shared" ca="1" si="302"/>
        <v/>
      </c>
      <c r="R1773" s="100"/>
      <c r="S1773" s="14"/>
      <c r="T1773" s="15" t="str">
        <f t="shared" ca="1" si="303"/>
        <v/>
      </c>
      <c r="U1773" s="15" t="str">
        <f t="shared" ca="1" si="304"/>
        <v/>
      </c>
      <c r="V1773" s="16"/>
      <c r="W1773" s="17" t="str">
        <f t="shared" ca="1" si="305"/>
        <v/>
      </c>
      <c r="X1773" s="18" t="str">
        <f t="shared" ca="1" si="306"/>
        <v/>
      </c>
    </row>
    <row r="1774" spans="1:24" x14ac:dyDescent="0.35">
      <c r="A1774" s="3">
        <v>1770</v>
      </c>
      <c r="B1774" s="4"/>
      <c r="C1774" s="4"/>
      <c r="D1774" s="5" t="str">
        <f t="shared" si="297"/>
        <v/>
      </c>
      <c r="E1774" s="4"/>
      <c r="F1774" s="6"/>
      <c r="G1774" s="6"/>
      <c r="H1774" s="7" t="str">
        <f t="shared" ca="1" si="298"/>
        <v/>
      </c>
      <c r="I1774" s="8" t="str">
        <f t="shared" ca="1" si="299"/>
        <v/>
      </c>
      <c r="J1774" s="8" t="str">
        <f>IF(C1774="","",
COUNTIFS(
sales!$C:$C,$C1774,
sales!$E:$E,$E1774,
sales!$H:$H,"&gt;="&amp;$F1774,
sales!$H:$H,"&lt;="&amp;$G1774
))</f>
        <v/>
      </c>
      <c r="K1774" s="9" t="str">
        <f>IF(COUNTIFS(sales!C:C, C1774)=0,"",
_xlfn.MAXIFS(sales!H:H, sales!C:C, C1774))</f>
        <v/>
      </c>
      <c r="L1774" s="4"/>
      <c r="M1774" s="4"/>
      <c r="N1774" s="10" t="str">
        <f>IF(C1774="","",
SUMIFS(
sales!$I:$I,
sales!$C:$C,$C1774,
sales!$E:$E,$E1774,
sales!$H:$H,"&gt;="&amp;$F1774,
sales!$H:$H,"&lt;="&amp;$G1774
))</f>
        <v/>
      </c>
      <c r="O1774" s="10" t="str">
        <f t="shared" si="300"/>
        <v/>
      </c>
      <c r="P1774" s="11" t="str">
        <f t="shared" si="301"/>
        <v/>
      </c>
      <c r="Q1774" s="12" t="str">
        <f t="shared" ca="1" si="302"/>
        <v/>
      </c>
      <c r="R1774" s="100"/>
      <c r="S1774" s="14"/>
      <c r="T1774" s="15" t="str">
        <f t="shared" ca="1" si="303"/>
        <v/>
      </c>
      <c r="U1774" s="15" t="str">
        <f t="shared" ca="1" si="304"/>
        <v/>
      </c>
      <c r="V1774" s="16"/>
      <c r="W1774" s="17" t="str">
        <f t="shared" ca="1" si="305"/>
        <v/>
      </c>
      <c r="X1774" s="18" t="str">
        <f t="shared" ca="1" si="306"/>
        <v/>
      </c>
    </row>
    <row r="1775" spans="1:24" x14ac:dyDescent="0.35">
      <c r="A1775" s="3">
        <v>1771</v>
      </c>
      <c r="B1775" s="4"/>
      <c r="C1775" s="4"/>
      <c r="D1775" s="5" t="str">
        <f t="shared" si="297"/>
        <v/>
      </c>
      <c r="E1775" s="4"/>
      <c r="F1775" s="6"/>
      <c r="G1775" s="6"/>
      <c r="H1775" s="7" t="str">
        <f t="shared" ca="1" si="298"/>
        <v/>
      </c>
      <c r="I1775" s="8" t="str">
        <f t="shared" ca="1" si="299"/>
        <v/>
      </c>
      <c r="J1775" s="8" t="str">
        <f>IF(C1775="","",
COUNTIFS(
sales!$C:$C,$C1775,
sales!$E:$E,$E1775,
sales!$H:$H,"&gt;="&amp;$F1775,
sales!$H:$H,"&lt;="&amp;$G1775
))</f>
        <v/>
      </c>
      <c r="K1775" s="9" t="str">
        <f>IF(COUNTIFS(sales!C:C, C1775)=0,"",
_xlfn.MAXIFS(sales!H:H, sales!C:C, C1775))</f>
        <v/>
      </c>
      <c r="L1775" s="4"/>
      <c r="M1775" s="4"/>
      <c r="N1775" s="10" t="str">
        <f>IF(C1775="","",
SUMIFS(
sales!$I:$I,
sales!$C:$C,$C1775,
sales!$E:$E,$E1775,
sales!$H:$H,"&gt;="&amp;$F1775,
sales!$H:$H,"&lt;="&amp;$G1775
))</f>
        <v/>
      </c>
      <c r="O1775" s="10" t="str">
        <f t="shared" si="300"/>
        <v/>
      </c>
      <c r="P1775" s="11" t="str">
        <f t="shared" si="301"/>
        <v/>
      </c>
      <c r="Q1775" s="12" t="str">
        <f t="shared" ca="1" si="302"/>
        <v/>
      </c>
      <c r="R1775" s="100"/>
      <c r="S1775" s="14"/>
      <c r="T1775" s="15" t="str">
        <f t="shared" ca="1" si="303"/>
        <v/>
      </c>
      <c r="U1775" s="15" t="str">
        <f t="shared" ca="1" si="304"/>
        <v/>
      </c>
      <c r="V1775" s="16"/>
      <c r="W1775" s="17" t="str">
        <f t="shared" ca="1" si="305"/>
        <v/>
      </c>
      <c r="X1775" s="18" t="str">
        <f t="shared" ca="1" si="306"/>
        <v/>
      </c>
    </row>
    <row r="1776" spans="1:24" x14ac:dyDescent="0.35">
      <c r="A1776" s="3">
        <v>1772</v>
      </c>
      <c r="B1776" s="4"/>
      <c r="C1776" s="4"/>
      <c r="D1776" s="5" t="str">
        <f t="shared" si="297"/>
        <v/>
      </c>
      <c r="E1776" s="4"/>
      <c r="F1776" s="6"/>
      <c r="G1776" s="6"/>
      <c r="H1776" s="7" t="str">
        <f t="shared" ca="1" si="298"/>
        <v/>
      </c>
      <c r="I1776" s="8" t="str">
        <f t="shared" ca="1" si="299"/>
        <v/>
      </c>
      <c r="J1776" s="8" t="str">
        <f>IF(C1776="","",
COUNTIFS(
sales!$C:$C,$C1776,
sales!$E:$E,$E1776,
sales!$H:$H,"&gt;="&amp;$F1776,
sales!$H:$H,"&lt;="&amp;$G1776
))</f>
        <v/>
      </c>
      <c r="K1776" s="9" t="str">
        <f>IF(COUNTIFS(sales!C:C, C1776)=0,"",
_xlfn.MAXIFS(sales!H:H, sales!C:C, C1776))</f>
        <v/>
      </c>
      <c r="L1776" s="4"/>
      <c r="M1776" s="4"/>
      <c r="N1776" s="10" t="str">
        <f>IF(C1776="","",
SUMIFS(
sales!$I:$I,
sales!$C:$C,$C1776,
sales!$E:$E,$E1776,
sales!$H:$H,"&gt;="&amp;$F1776,
sales!$H:$H,"&lt;="&amp;$G1776
))</f>
        <v/>
      </c>
      <c r="O1776" s="10" t="str">
        <f t="shared" si="300"/>
        <v/>
      </c>
      <c r="P1776" s="11" t="str">
        <f t="shared" si="301"/>
        <v/>
      </c>
      <c r="Q1776" s="12" t="str">
        <f t="shared" ca="1" si="302"/>
        <v/>
      </c>
      <c r="R1776" s="100"/>
      <c r="S1776" s="14"/>
      <c r="T1776" s="15" t="str">
        <f t="shared" ca="1" si="303"/>
        <v/>
      </c>
      <c r="U1776" s="15" t="str">
        <f t="shared" ca="1" si="304"/>
        <v/>
      </c>
      <c r="V1776" s="16"/>
      <c r="W1776" s="17" t="str">
        <f t="shared" ca="1" si="305"/>
        <v/>
      </c>
      <c r="X1776" s="18" t="str">
        <f t="shared" ca="1" si="306"/>
        <v/>
      </c>
    </row>
    <row r="1777" spans="1:24" x14ac:dyDescent="0.35">
      <c r="A1777" s="3">
        <v>1773</v>
      </c>
      <c r="B1777" s="4"/>
      <c r="C1777" s="4"/>
      <c r="D1777" s="5" t="str">
        <f t="shared" si="297"/>
        <v/>
      </c>
      <c r="E1777" s="4"/>
      <c r="F1777" s="6"/>
      <c r="G1777" s="6"/>
      <c r="H1777" s="7" t="str">
        <f t="shared" ca="1" si="298"/>
        <v/>
      </c>
      <c r="I1777" s="8" t="str">
        <f t="shared" ca="1" si="299"/>
        <v/>
      </c>
      <c r="J1777" s="8" t="str">
        <f>IF(C1777="","",
COUNTIFS(
sales!$C:$C,$C1777,
sales!$E:$E,$E1777,
sales!$H:$H,"&gt;="&amp;$F1777,
sales!$H:$H,"&lt;="&amp;$G1777
))</f>
        <v/>
      </c>
      <c r="K1777" s="9" t="str">
        <f>IF(COUNTIFS(sales!C:C, C1777)=0,"",
_xlfn.MAXIFS(sales!H:H, sales!C:C, C1777))</f>
        <v/>
      </c>
      <c r="L1777" s="4"/>
      <c r="M1777" s="4"/>
      <c r="N1777" s="10" t="str">
        <f>IF(C1777="","",
SUMIFS(
sales!$I:$I,
sales!$C:$C,$C1777,
sales!$E:$E,$E1777,
sales!$H:$H,"&gt;="&amp;$F1777,
sales!$H:$H,"&lt;="&amp;$G1777
))</f>
        <v/>
      </c>
      <c r="O1777" s="10" t="str">
        <f t="shared" si="300"/>
        <v/>
      </c>
      <c r="P1777" s="11" t="str">
        <f t="shared" si="301"/>
        <v/>
      </c>
      <c r="Q1777" s="12" t="str">
        <f t="shared" ca="1" si="302"/>
        <v/>
      </c>
      <c r="R1777" s="100"/>
      <c r="S1777" s="14"/>
      <c r="T1777" s="15" t="str">
        <f t="shared" ca="1" si="303"/>
        <v/>
      </c>
      <c r="U1777" s="15" t="str">
        <f t="shared" ca="1" si="304"/>
        <v/>
      </c>
      <c r="V1777" s="16"/>
      <c r="W1777" s="17" t="str">
        <f t="shared" ca="1" si="305"/>
        <v/>
      </c>
      <c r="X1777" s="18" t="str">
        <f t="shared" ca="1" si="306"/>
        <v/>
      </c>
    </row>
    <row r="1778" spans="1:24" x14ac:dyDescent="0.35">
      <c r="A1778" s="3">
        <v>1774</v>
      </c>
      <c r="B1778" s="4"/>
      <c r="C1778" s="4"/>
      <c r="D1778" s="5" t="str">
        <f t="shared" si="297"/>
        <v/>
      </c>
      <c r="E1778" s="4"/>
      <c r="F1778" s="6"/>
      <c r="G1778" s="6"/>
      <c r="H1778" s="7" t="str">
        <f t="shared" ca="1" si="298"/>
        <v/>
      </c>
      <c r="I1778" s="8" t="str">
        <f t="shared" ca="1" si="299"/>
        <v/>
      </c>
      <c r="J1778" s="8" t="str">
        <f>IF(C1778="","",
COUNTIFS(
sales!$C:$C,$C1778,
sales!$E:$E,$E1778,
sales!$H:$H,"&gt;="&amp;$F1778,
sales!$H:$H,"&lt;="&amp;$G1778
))</f>
        <v/>
      </c>
      <c r="K1778" s="9" t="str">
        <f>IF(COUNTIFS(sales!C:C, C1778)=0,"",
_xlfn.MAXIFS(sales!H:H, sales!C:C, C1778))</f>
        <v/>
      </c>
      <c r="L1778" s="4"/>
      <c r="M1778" s="4"/>
      <c r="N1778" s="10" t="str">
        <f>IF(C1778="","",
SUMIFS(
sales!$I:$I,
sales!$C:$C,$C1778,
sales!$E:$E,$E1778,
sales!$H:$H,"&gt;="&amp;$F1778,
sales!$H:$H,"&lt;="&amp;$G1778
))</f>
        <v/>
      </c>
      <c r="O1778" s="10" t="str">
        <f t="shared" si="300"/>
        <v/>
      </c>
      <c r="P1778" s="11" t="str">
        <f t="shared" si="301"/>
        <v/>
      </c>
      <c r="Q1778" s="12" t="str">
        <f t="shared" ca="1" si="302"/>
        <v/>
      </c>
      <c r="R1778" s="100"/>
      <c r="S1778" s="14"/>
      <c r="T1778" s="15" t="str">
        <f t="shared" ca="1" si="303"/>
        <v/>
      </c>
      <c r="U1778" s="15" t="str">
        <f t="shared" ca="1" si="304"/>
        <v/>
      </c>
      <c r="V1778" s="16"/>
      <c r="W1778" s="17" t="str">
        <f t="shared" ca="1" si="305"/>
        <v/>
      </c>
      <c r="X1778" s="18" t="str">
        <f t="shared" ca="1" si="306"/>
        <v/>
      </c>
    </row>
    <row r="1779" spans="1:24" x14ac:dyDescent="0.35">
      <c r="A1779" s="3">
        <v>1775</v>
      </c>
      <c r="B1779" s="4"/>
      <c r="C1779" s="4"/>
      <c r="D1779" s="5" t="str">
        <f t="shared" si="297"/>
        <v/>
      </c>
      <c r="E1779" s="4"/>
      <c r="F1779" s="6"/>
      <c r="G1779" s="6"/>
      <c r="H1779" s="7" t="str">
        <f t="shared" ca="1" si="298"/>
        <v/>
      </c>
      <c r="I1779" s="8" t="str">
        <f t="shared" ca="1" si="299"/>
        <v/>
      </c>
      <c r="J1779" s="8" t="str">
        <f>IF(C1779="","",
COUNTIFS(
sales!$C:$C,$C1779,
sales!$E:$E,$E1779,
sales!$H:$H,"&gt;="&amp;$F1779,
sales!$H:$H,"&lt;="&amp;$G1779
))</f>
        <v/>
      </c>
      <c r="K1779" s="9" t="str">
        <f>IF(COUNTIFS(sales!C:C, C1779)=0,"",
_xlfn.MAXIFS(sales!H:H, sales!C:C, C1779))</f>
        <v/>
      </c>
      <c r="L1779" s="4"/>
      <c r="M1779" s="4"/>
      <c r="N1779" s="10" t="str">
        <f>IF(C1779="","",
SUMIFS(
sales!$I:$I,
sales!$C:$C,$C1779,
sales!$E:$E,$E1779,
sales!$H:$H,"&gt;="&amp;$F1779,
sales!$H:$H,"&lt;="&amp;$G1779
))</f>
        <v/>
      </c>
      <c r="O1779" s="10" t="str">
        <f t="shared" si="300"/>
        <v/>
      </c>
      <c r="P1779" s="11" t="str">
        <f t="shared" si="301"/>
        <v/>
      </c>
      <c r="Q1779" s="12" t="str">
        <f t="shared" ca="1" si="302"/>
        <v/>
      </c>
      <c r="R1779" s="100"/>
      <c r="S1779" s="14"/>
      <c r="T1779" s="15" t="str">
        <f t="shared" ca="1" si="303"/>
        <v/>
      </c>
      <c r="U1779" s="15" t="str">
        <f t="shared" ca="1" si="304"/>
        <v/>
      </c>
      <c r="V1779" s="16"/>
      <c r="W1779" s="17" t="str">
        <f t="shared" ca="1" si="305"/>
        <v/>
      </c>
      <c r="X1779" s="18" t="str">
        <f t="shared" ca="1" si="306"/>
        <v/>
      </c>
    </row>
    <row r="1780" spans="1:24" x14ac:dyDescent="0.35">
      <c r="A1780" s="3">
        <v>1776</v>
      </c>
      <c r="B1780" s="4"/>
      <c r="C1780" s="4"/>
      <c r="D1780" s="5" t="str">
        <f t="shared" si="297"/>
        <v/>
      </c>
      <c r="E1780" s="4"/>
      <c r="F1780" s="6"/>
      <c r="G1780" s="6"/>
      <c r="H1780" s="7" t="str">
        <f t="shared" ca="1" si="298"/>
        <v/>
      </c>
      <c r="I1780" s="8" t="str">
        <f t="shared" ca="1" si="299"/>
        <v/>
      </c>
      <c r="J1780" s="8" t="str">
        <f>IF(C1780="","",
COUNTIFS(
sales!$C:$C,$C1780,
sales!$E:$E,$E1780,
sales!$H:$H,"&gt;="&amp;$F1780,
sales!$H:$H,"&lt;="&amp;$G1780
))</f>
        <v/>
      </c>
      <c r="K1780" s="9" t="str">
        <f>IF(COUNTIFS(sales!C:C, C1780)=0,"",
_xlfn.MAXIFS(sales!H:H, sales!C:C, C1780))</f>
        <v/>
      </c>
      <c r="L1780" s="4"/>
      <c r="M1780" s="4"/>
      <c r="N1780" s="10" t="str">
        <f>IF(C1780="","",
SUMIFS(
sales!$I:$I,
sales!$C:$C,$C1780,
sales!$E:$E,$E1780,
sales!$H:$H,"&gt;="&amp;$F1780,
sales!$H:$H,"&lt;="&amp;$G1780
))</f>
        <v/>
      </c>
      <c r="O1780" s="10" t="str">
        <f t="shared" si="300"/>
        <v/>
      </c>
      <c r="P1780" s="11" t="str">
        <f t="shared" si="301"/>
        <v/>
      </c>
      <c r="Q1780" s="12" t="str">
        <f t="shared" ca="1" si="302"/>
        <v/>
      </c>
      <c r="R1780" s="100"/>
      <c r="S1780" s="14"/>
      <c r="T1780" s="15" t="str">
        <f t="shared" ca="1" si="303"/>
        <v/>
      </c>
      <c r="U1780" s="15" t="str">
        <f t="shared" ca="1" si="304"/>
        <v/>
      </c>
      <c r="V1780" s="16"/>
      <c r="W1780" s="17" t="str">
        <f t="shared" ca="1" si="305"/>
        <v/>
      </c>
      <c r="X1780" s="18" t="str">
        <f t="shared" ca="1" si="306"/>
        <v/>
      </c>
    </row>
    <row r="1781" spans="1:24" x14ac:dyDescent="0.35">
      <c r="A1781" s="3">
        <v>1777</v>
      </c>
      <c r="B1781" s="4"/>
      <c r="C1781" s="4"/>
      <c r="D1781" s="5" t="str">
        <f t="shared" si="297"/>
        <v/>
      </c>
      <c r="E1781" s="4"/>
      <c r="F1781" s="6"/>
      <c r="G1781" s="6"/>
      <c r="H1781" s="7" t="str">
        <f t="shared" ca="1" si="298"/>
        <v/>
      </c>
      <c r="I1781" s="8" t="str">
        <f t="shared" ca="1" si="299"/>
        <v/>
      </c>
      <c r="J1781" s="8" t="str">
        <f>IF(C1781="","",
COUNTIFS(
sales!$C:$C,$C1781,
sales!$E:$E,$E1781,
sales!$H:$H,"&gt;="&amp;$F1781,
sales!$H:$H,"&lt;="&amp;$G1781
))</f>
        <v/>
      </c>
      <c r="K1781" s="9" t="str">
        <f>IF(COUNTIFS(sales!C:C, C1781)=0,"",
_xlfn.MAXIFS(sales!H:H, sales!C:C, C1781))</f>
        <v/>
      </c>
      <c r="L1781" s="4"/>
      <c r="M1781" s="4"/>
      <c r="N1781" s="10" t="str">
        <f>IF(C1781="","",
SUMIFS(
sales!$I:$I,
sales!$C:$C,$C1781,
sales!$E:$E,$E1781,
sales!$H:$H,"&gt;="&amp;$F1781,
sales!$H:$H,"&lt;="&amp;$G1781
))</f>
        <v/>
      </c>
      <c r="O1781" s="10" t="str">
        <f t="shared" si="300"/>
        <v/>
      </c>
      <c r="P1781" s="11" t="str">
        <f t="shared" si="301"/>
        <v/>
      </c>
      <c r="Q1781" s="12" t="str">
        <f t="shared" ca="1" si="302"/>
        <v/>
      </c>
      <c r="R1781" s="100"/>
      <c r="S1781" s="14"/>
      <c r="T1781" s="15" t="str">
        <f t="shared" ca="1" si="303"/>
        <v/>
      </c>
      <c r="U1781" s="15" t="str">
        <f t="shared" ca="1" si="304"/>
        <v/>
      </c>
      <c r="V1781" s="16"/>
      <c r="W1781" s="17" t="str">
        <f t="shared" ca="1" si="305"/>
        <v/>
      </c>
      <c r="X1781" s="18" t="str">
        <f t="shared" ca="1" si="306"/>
        <v/>
      </c>
    </row>
    <row r="1782" spans="1:24" x14ac:dyDescent="0.35">
      <c r="A1782" s="3">
        <v>1778</v>
      </c>
      <c r="B1782" s="4"/>
      <c r="C1782" s="4"/>
      <c r="D1782" s="5" t="str">
        <f t="shared" si="297"/>
        <v/>
      </c>
      <c r="E1782" s="4"/>
      <c r="F1782" s="6"/>
      <c r="G1782" s="6"/>
      <c r="H1782" s="7" t="str">
        <f t="shared" ca="1" si="298"/>
        <v/>
      </c>
      <c r="I1782" s="8" t="str">
        <f t="shared" ca="1" si="299"/>
        <v/>
      </c>
      <c r="J1782" s="8" t="str">
        <f>IF(C1782="","",
COUNTIFS(
sales!$C:$C,$C1782,
sales!$E:$E,$E1782,
sales!$H:$H,"&gt;="&amp;$F1782,
sales!$H:$H,"&lt;="&amp;$G1782
))</f>
        <v/>
      </c>
      <c r="K1782" s="9" t="str">
        <f>IF(COUNTIFS(sales!C:C, C1782)=0,"",
_xlfn.MAXIFS(sales!H:H, sales!C:C, C1782))</f>
        <v/>
      </c>
      <c r="L1782" s="4"/>
      <c r="M1782" s="4"/>
      <c r="N1782" s="10" t="str">
        <f>IF(C1782="","",
SUMIFS(
sales!$I:$I,
sales!$C:$C,$C1782,
sales!$E:$E,$E1782,
sales!$H:$H,"&gt;="&amp;$F1782,
sales!$H:$H,"&lt;="&amp;$G1782
))</f>
        <v/>
      </c>
      <c r="O1782" s="10" t="str">
        <f t="shared" si="300"/>
        <v/>
      </c>
      <c r="P1782" s="11" t="str">
        <f t="shared" si="301"/>
        <v/>
      </c>
      <c r="Q1782" s="12" t="str">
        <f t="shared" ca="1" si="302"/>
        <v/>
      </c>
      <c r="R1782" s="100"/>
      <c r="S1782" s="14"/>
      <c r="T1782" s="15" t="str">
        <f t="shared" ca="1" si="303"/>
        <v/>
      </c>
      <c r="U1782" s="15" t="str">
        <f t="shared" ca="1" si="304"/>
        <v/>
      </c>
      <c r="V1782" s="16"/>
      <c r="W1782" s="17" t="str">
        <f t="shared" ca="1" si="305"/>
        <v/>
      </c>
      <c r="X1782" s="18" t="str">
        <f t="shared" ca="1" si="306"/>
        <v/>
      </c>
    </row>
    <row r="1783" spans="1:24" x14ac:dyDescent="0.35">
      <c r="A1783" s="3">
        <v>1779</v>
      </c>
      <c r="B1783" s="4"/>
      <c r="C1783" s="4"/>
      <c r="D1783" s="5" t="str">
        <f t="shared" si="297"/>
        <v/>
      </c>
      <c r="E1783" s="4"/>
      <c r="F1783" s="6"/>
      <c r="G1783" s="6"/>
      <c r="H1783" s="7" t="str">
        <f t="shared" ca="1" si="298"/>
        <v/>
      </c>
      <c r="I1783" s="8" t="str">
        <f t="shared" ca="1" si="299"/>
        <v/>
      </c>
      <c r="J1783" s="8" t="str">
        <f>IF(C1783="","",
COUNTIFS(
sales!$C:$C,$C1783,
sales!$E:$E,$E1783,
sales!$H:$H,"&gt;="&amp;$F1783,
sales!$H:$H,"&lt;="&amp;$G1783
))</f>
        <v/>
      </c>
      <c r="K1783" s="9" t="str">
        <f>IF(COUNTIFS(sales!C:C, C1783)=0,"",
_xlfn.MAXIFS(sales!H:H, sales!C:C, C1783))</f>
        <v/>
      </c>
      <c r="L1783" s="4"/>
      <c r="M1783" s="4"/>
      <c r="N1783" s="10" t="str">
        <f>IF(C1783="","",
SUMIFS(
sales!$I:$I,
sales!$C:$C,$C1783,
sales!$E:$E,$E1783,
sales!$H:$H,"&gt;="&amp;$F1783,
sales!$H:$H,"&lt;="&amp;$G1783
))</f>
        <v/>
      </c>
      <c r="O1783" s="10" t="str">
        <f t="shared" si="300"/>
        <v/>
      </c>
      <c r="P1783" s="11" t="str">
        <f t="shared" si="301"/>
        <v/>
      </c>
      <c r="Q1783" s="12" t="str">
        <f t="shared" ca="1" si="302"/>
        <v/>
      </c>
      <c r="R1783" s="100"/>
      <c r="S1783" s="14"/>
      <c r="T1783" s="15" t="str">
        <f t="shared" ca="1" si="303"/>
        <v/>
      </c>
      <c r="U1783" s="15" t="str">
        <f t="shared" ca="1" si="304"/>
        <v/>
      </c>
      <c r="V1783" s="16"/>
      <c r="W1783" s="17" t="str">
        <f t="shared" ca="1" si="305"/>
        <v/>
      </c>
      <c r="X1783" s="18" t="str">
        <f t="shared" ca="1" si="306"/>
        <v/>
      </c>
    </row>
    <row r="1784" spans="1:24" x14ac:dyDescent="0.35">
      <c r="A1784" s="3">
        <v>1780</v>
      </c>
      <c r="B1784" s="4"/>
      <c r="C1784" s="4"/>
      <c r="D1784" s="5" t="str">
        <f t="shared" si="297"/>
        <v/>
      </c>
      <c r="E1784" s="4"/>
      <c r="F1784" s="6"/>
      <c r="G1784" s="6"/>
      <c r="H1784" s="7" t="str">
        <f t="shared" ca="1" si="298"/>
        <v/>
      </c>
      <c r="I1784" s="8" t="str">
        <f t="shared" ca="1" si="299"/>
        <v/>
      </c>
      <c r="J1784" s="8" t="str">
        <f>IF(C1784="","",
COUNTIFS(
sales!$C:$C,$C1784,
sales!$E:$E,$E1784,
sales!$H:$H,"&gt;="&amp;$F1784,
sales!$H:$H,"&lt;="&amp;$G1784
))</f>
        <v/>
      </c>
      <c r="K1784" s="9" t="str">
        <f>IF(COUNTIFS(sales!C:C, C1784)=0,"",
_xlfn.MAXIFS(sales!H:H, sales!C:C, C1784))</f>
        <v/>
      </c>
      <c r="L1784" s="4"/>
      <c r="M1784" s="4"/>
      <c r="N1784" s="10" t="str">
        <f>IF(C1784="","",
SUMIFS(
sales!$I:$I,
sales!$C:$C,$C1784,
sales!$E:$E,$E1784,
sales!$H:$H,"&gt;="&amp;$F1784,
sales!$H:$H,"&lt;="&amp;$G1784
))</f>
        <v/>
      </c>
      <c r="O1784" s="10" t="str">
        <f t="shared" si="300"/>
        <v/>
      </c>
      <c r="P1784" s="11" t="str">
        <f t="shared" si="301"/>
        <v/>
      </c>
      <c r="Q1784" s="12" t="str">
        <f t="shared" ca="1" si="302"/>
        <v/>
      </c>
      <c r="R1784" s="100"/>
      <c r="S1784" s="14"/>
      <c r="T1784" s="15" t="str">
        <f t="shared" ca="1" si="303"/>
        <v/>
      </c>
      <c r="U1784" s="15" t="str">
        <f t="shared" ca="1" si="304"/>
        <v/>
      </c>
      <c r="V1784" s="16"/>
      <c r="W1784" s="17" t="str">
        <f t="shared" ca="1" si="305"/>
        <v/>
      </c>
      <c r="X1784" s="18" t="str">
        <f t="shared" ca="1" si="306"/>
        <v/>
      </c>
    </row>
    <row r="1785" spans="1:24" x14ac:dyDescent="0.35">
      <c r="A1785" s="3">
        <v>1781</v>
      </c>
      <c r="B1785" s="4"/>
      <c r="C1785" s="4"/>
      <c r="D1785" s="5" t="str">
        <f t="shared" si="297"/>
        <v/>
      </c>
      <c r="E1785" s="4"/>
      <c r="F1785" s="6"/>
      <c r="G1785" s="6"/>
      <c r="H1785" s="7" t="str">
        <f t="shared" ca="1" si="298"/>
        <v/>
      </c>
      <c r="I1785" s="8" t="str">
        <f t="shared" ca="1" si="299"/>
        <v/>
      </c>
      <c r="J1785" s="8" t="str">
        <f>IF(C1785="","",
COUNTIFS(
sales!$C:$C,$C1785,
sales!$E:$E,$E1785,
sales!$H:$H,"&gt;="&amp;$F1785,
sales!$H:$H,"&lt;="&amp;$G1785
))</f>
        <v/>
      </c>
      <c r="K1785" s="9" t="str">
        <f>IF(COUNTIFS(sales!C:C, C1785)=0,"",
_xlfn.MAXIFS(sales!H:H, sales!C:C, C1785))</f>
        <v/>
      </c>
      <c r="L1785" s="4"/>
      <c r="M1785" s="4"/>
      <c r="N1785" s="10" t="str">
        <f>IF(C1785="","",
SUMIFS(
sales!$I:$I,
sales!$C:$C,$C1785,
sales!$E:$E,$E1785,
sales!$H:$H,"&gt;="&amp;$F1785,
sales!$H:$H,"&lt;="&amp;$G1785
))</f>
        <v/>
      </c>
      <c r="O1785" s="10" t="str">
        <f t="shared" si="300"/>
        <v/>
      </c>
      <c r="P1785" s="11" t="str">
        <f t="shared" si="301"/>
        <v/>
      </c>
      <c r="Q1785" s="12" t="str">
        <f t="shared" ca="1" si="302"/>
        <v/>
      </c>
      <c r="R1785" s="100"/>
      <c r="S1785" s="14"/>
      <c r="T1785" s="15" t="str">
        <f t="shared" ca="1" si="303"/>
        <v/>
      </c>
      <c r="U1785" s="15" t="str">
        <f t="shared" ca="1" si="304"/>
        <v/>
      </c>
      <c r="V1785" s="16"/>
      <c r="W1785" s="17" t="str">
        <f t="shared" ca="1" si="305"/>
        <v/>
      </c>
      <c r="X1785" s="18" t="str">
        <f t="shared" ca="1" si="306"/>
        <v/>
      </c>
    </row>
    <row r="1786" spans="1:24" x14ac:dyDescent="0.35">
      <c r="A1786" s="3">
        <v>1782</v>
      </c>
      <c r="B1786" s="4"/>
      <c r="C1786" s="4"/>
      <c r="D1786" s="5" t="str">
        <f t="shared" si="297"/>
        <v/>
      </c>
      <c r="E1786" s="4"/>
      <c r="F1786" s="6"/>
      <c r="G1786" s="6"/>
      <c r="H1786" s="7" t="str">
        <f t="shared" ca="1" si="298"/>
        <v/>
      </c>
      <c r="I1786" s="8" t="str">
        <f t="shared" ca="1" si="299"/>
        <v/>
      </c>
      <c r="J1786" s="8" t="str">
        <f>IF(C1786="","",
COUNTIFS(
sales!$C:$C,$C1786,
sales!$E:$E,$E1786,
sales!$H:$H,"&gt;="&amp;$F1786,
sales!$H:$H,"&lt;="&amp;$G1786
))</f>
        <v/>
      </c>
      <c r="K1786" s="9" t="str">
        <f>IF(COUNTIFS(sales!C:C, C1786)=0,"",
_xlfn.MAXIFS(sales!H:H, sales!C:C, C1786))</f>
        <v/>
      </c>
      <c r="L1786" s="4"/>
      <c r="M1786" s="4"/>
      <c r="N1786" s="10" t="str">
        <f>IF(C1786="","",
SUMIFS(
sales!$I:$I,
sales!$C:$C,$C1786,
sales!$E:$E,$E1786,
sales!$H:$H,"&gt;="&amp;$F1786,
sales!$H:$H,"&lt;="&amp;$G1786
))</f>
        <v/>
      </c>
      <c r="O1786" s="10" t="str">
        <f t="shared" si="300"/>
        <v/>
      </c>
      <c r="P1786" s="11" t="str">
        <f t="shared" si="301"/>
        <v/>
      </c>
      <c r="Q1786" s="12" t="str">
        <f t="shared" ca="1" si="302"/>
        <v/>
      </c>
      <c r="R1786" s="100"/>
      <c r="S1786" s="14"/>
      <c r="T1786" s="15" t="str">
        <f t="shared" ca="1" si="303"/>
        <v/>
      </c>
      <c r="U1786" s="15" t="str">
        <f t="shared" ca="1" si="304"/>
        <v/>
      </c>
      <c r="V1786" s="16"/>
      <c r="W1786" s="17" t="str">
        <f t="shared" ca="1" si="305"/>
        <v/>
      </c>
      <c r="X1786" s="18" t="str">
        <f t="shared" ca="1" si="306"/>
        <v/>
      </c>
    </row>
    <row r="1787" spans="1:24" x14ac:dyDescent="0.35">
      <c r="A1787" s="3">
        <v>1783</v>
      </c>
      <c r="B1787" s="4"/>
      <c r="C1787" s="4"/>
      <c r="D1787" s="5" t="str">
        <f t="shared" si="297"/>
        <v/>
      </c>
      <c r="E1787" s="4"/>
      <c r="F1787" s="6"/>
      <c r="G1787" s="6"/>
      <c r="H1787" s="7" t="str">
        <f t="shared" ca="1" si="298"/>
        <v/>
      </c>
      <c r="I1787" s="8" t="str">
        <f t="shared" ca="1" si="299"/>
        <v/>
      </c>
      <c r="J1787" s="8" t="str">
        <f>IF(C1787="","",
COUNTIFS(
sales!$C:$C,$C1787,
sales!$E:$E,$E1787,
sales!$H:$H,"&gt;="&amp;$F1787,
sales!$H:$H,"&lt;="&amp;$G1787
))</f>
        <v/>
      </c>
      <c r="K1787" s="9" t="str">
        <f>IF(COUNTIFS(sales!C:C, C1787)=0,"",
_xlfn.MAXIFS(sales!H:H, sales!C:C, C1787))</f>
        <v/>
      </c>
      <c r="L1787" s="4"/>
      <c r="M1787" s="4"/>
      <c r="N1787" s="10" t="str">
        <f>IF(C1787="","",
SUMIFS(
sales!$I:$I,
sales!$C:$C,$C1787,
sales!$E:$E,$E1787,
sales!$H:$H,"&gt;="&amp;$F1787,
sales!$H:$H,"&lt;="&amp;$G1787
))</f>
        <v/>
      </c>
      <c r="O1787" s="10" t="str">
        <f t="shared" si="300"/>
        <v/>
      </c>
      <c r="P1787" s="11" t="str">
        <f t="shared" si="301"/>
        <v/>
      </c>
      <c r="Q1787" s="12" t="str">
        <f t="shared" ca="1" si="302"/>
        <v/>
      </c>
      <c r="R1787" s="100"/>
      <c r="S1787" s="14"/>
      <c r="T1787" s="15" t="str">
        <f t="shared" ca="1" si="303"/>
        <v/>
      </c>
      <c r="U1787" s="15" t="str">
        <f t="shared" ca="1" si="304"/>
        <v/>
      </c>
      <c r="V1787" s="16"/>
      <c r="W1787" s="17" t="str">
        <f t="shared" ca="1" si="305"/>
        <v/>
      </c>
      <c r="X1787" s="18" t="str">
        <f t="shared" ca="1" si="306"/>
        <v/>
      </c>
    </row>
    <row r="1788" spans="1:24" x14ac:dyDescent="0.35">
      <c r="A1788" s="3">
        <v>1784</v>
      </c>
      <c r="B1788" s="4"/>
      <c r="C1788" s="4"/>
      <c r="D1788" s="5" t="str">
        <f t="shared" si="297"/>
        <v/>
      </c>
      <c r="E1788" s="4"/>
      <c r="F1788" s="6"/>
      <c r="G1788" s="6"/>
      <c r="H1788" s="7" t="str">
        <f t="shared" ca="1" si="298"/>
        <v/>
      </c>
      <c r="I1788" s="8" t="str">
        <f t="shared" ca="1" si="299"/>
        <v/>
      </c>
      <c r="J1788" s="8" t="str">
        <f>IF(C1788="","",
COUNTIFS(
sales!$C:$C,$C1788,
sales!$E:$E,$E1788,
sales!$H:$H,"&gt;="&amp;$F1788,
sales!$H:$H,"&lt;="&amp;$G1788
))</f>
        <v/>
      </c>
      <c r="K1788" s="9" t="str">
        <f>IF(COUNTIFS(sales!C:C, C1788)=0,"",
_xlfn.MAXIFS(sales!H:H, sales!C:C, C1788))</f>
        <v/>
      </c>
      <c r="L1788" s="4"/>
      <c r="M1788" s="4"/>
      <c r="N1788" s="10" t="str">
        <f>IF(C1788="","",
SUMIFS(
sales!$I:$I,
sales!$C:$C,$C1788,
sales!$E:$E,$E1788,
sales!$H:$H,"&gt;="&amp;$F1788,
sales!$H:$H,"&lt;="&amp;$G1788
))</f>
        <v/>
      </c>
      <c r="O1788" s="10" t="str">
        <f t="shared" si="300"/>
        <v/>
      </c>
      <c r="P1788" s="11" t="str">
        <f t="shared" si="301"/>
        <v/>
      </c>
      <c r="Q1788" s="12" t="str">
        <f t="shared" ca="1" si="302"/>
        <v/>
      </c>
      <c r="R1788" s="100"/>
      <c r="S1788" s="14"/>
      <c r="T1788" s="15" t="str">
        <f t="shared" ca="1" si="303"/>
        <v/>
      </c>
      <c r="U1788" s="15" t="str">
        <f t="shared" ca="1" si="304"/>
        <v/>
      </c>
      <c r="V1788" s="16"/>
      <c r="W1788" s="17" t="str">
        <f t="shared" ca="1" si="305"/>
        <v/>
      </c>
      <c r="X1788" s="18" t="str">
        <f t="shared" ca="1" si="306"/>
        <v/>
      </c>
    </row>
    <row r="1789" spans="1:24" x14ac:dyDescent="0.35">
      <c r="A1789" s="3">
        <v>1785</v>
      </c>
      <c r="B1789" s="4"/>
      <c r="C1789" s="4"/>
      <c r="D1789" s="5" t="str">
        <f t="shared" si="297"/>
        <v/>
      </c>
      <c r="E1789" s="4"/>
      <c r="F1789" s="6"/>
      <c r="G1789" s="6"/>
      <c r="H1789" s="7" t="str">
        <f t="shared" ca="1" si="298"/>
        <v/>
      </c>
      <c r="I1789" s="8" t="str">
        <f t="shared" ca="1" si="299"/>
        <v/>
      </c>
      <c r="J1789" s="8" t="str">
        <f>IF(C1789="","",
COUNTIFS(
sales!$C:$C,$C1789,
sales!$E:$E,$E1789,
sales!$H:$H,"&gt;="&amp;$F1789,
sales!$H:$H,"&lt;="&amp;$G1789
))</f>
        <v/>
      </c>
      <c r="K1789" s="9" t="str">
        <f>IF(COUNTIFS(sales!C:C, C1789)=0,"",
_xlfn.MAXIFS(sales!H:H, sales!C:C, C1789))</f>
        <v/>
      </c>
      <c r="L1789" s="4"/>
      <c r="M1789" s="4"/>
      <c r="N1789" s="10" t="str">
        <f>IF(C1789="","",
SUMIFS(
sales!$I:$I,
sales!$C:$C,$C1789,
sales!$E:$E,$E1789,
sales!$H:$H,"&gt;="&amp;$F1789,
sales!$H:$H,"&lt;="&amp;$G1789
))</f>
        <v/>
      </c>
      <c r="O1789" s="10" t="str">
        <f t="shared" si="300"/>
        <v/>
      </c>
      <c r="P1789" s="11" t="str">
        <f t="shared" si="301"/>
        <v/>
      </c>
      <c r="Q1789" s="12" t="str">
        <f t="shared" ca="1" si="302"/>
        <v/>
      </c>
      <c r="R1789" s="100"/>
      <c r="S1789" s="14"/>
      <c r="T1789" s="15" t="str">
        <f t="shared" ca="1" si="303"/>
        <v/>
      </c>
      <c r="U1789" s="15" t="str">
        <f t="shared" ca="1" si="304"/>
        <v/>
      </c>
      <c r="V1789" s="16"/>
      <c r="W1789" s="17" t="str">
        <f t="shared" ca="1" si="305"/>
        <v/>
      </c>
      <c r="X1789" s="18" t="str">
        <f t="shared" ca="1" si="306"/>
        <v/>
      </c>
    </row>
    <row r="1790" spans="1:24" x14ac:dyDescent="0.35">
      <c r="A1790" s="3">
        <v>1786</v>
      </c>
      <c r="B1790" s="4"/>
      <c r="C1790" s="4"/>
      <c r="D1790" s="5" t="str">
        <f t="shared" si="297"/>
        <v/>
      </c>
      <c r="E1790" s="4"/>
      <c r="F1790" s="6"/>
      <c r="G1790" s="6"/>
      <c r="H1790" s="7" t="str">
        <f t="shared" ca="1" si="298"/>
        <v/>
      </c>
      <c r="I1790" s="8" t="str">
        <f t="shared" ca="1" si="299"/>
        <v/>
      </c>
      <c r="J1790" s="8" t="str">
        <f>IF(C1790="","",
COUNTIFS(
sales!$C:$C,$C1790,
sales!$E:$E,$E1790,
sales!$H:$H,"&gt;="&amp;$F1790,
sales!$H:$H,"&lt;="&amp;$G1790
))</f>
        <v/>
      </c>
      <c r="K1790" s="9" t="str">
        <f>IF(COUNTIFS(sales!C:C, C1790)=0,"",
_xlfn.MAXIFS(sales!H:H, sales!C:C, C1790))</f>
        <v/>
      </c>
      <c r="L1790" s="4"/>
      <c r="M1790" s="4"/>
      <c r="N1790" s="10" t="str">
        <f>IF(C1790="","",
SUMIFS(
sales!$I:$I,
sales!$C:$C,$C1790,
sales!$E:$E,$E1790,
sales!$H:$H,"&gt;="&amp;$F1790,
sales!$H:$H,"&lt;="&amp;$G1790
))</f>
        <v/>
      </c>
      <c r="O1790" s="10" t="str">
        <f t="shared" si="300"/>
        <v/>
      </c>
      <c r="P1790" s="11" t="str">
        <f t="shared" si="301"/>
        <v/>
      </c>
      <c r="Q1790" s="12" t="str">
        <f t="shared" ca="1" si="302"/>
        <v/>
      </c>
      <c r="R1790" s="100"/>
      <c r="S1790" s="14"/>
      <c r="T1790" s="15" t="str">
        <f t="shared" ca="1" si="303"/>
        <v/>
      </c>
      <c r="U1790" s="15" t="str">
        <f t="shared" ca="1" si="304"/>
        <v/>
      </c>
      <c r="V1790" s="16"/>
      <c r="W1790" s="17" t="str">
        <f t="shared" ca="1" si="305"/>
        <v/>
      </c>
      <c r="X1790" s="18" t="str">
        <f t="shared" ca="1" si="306"/>
        <v/>
      </c>
    </row>
    <row r="1791" spans="1:24" x14ac:dyDescent="0.35">
      <c r="A1791" s="3">
        <v>1787</v>
      </c>
      <c r="B1791" s="4"/>
      <c r="C1791" s="4"/>
      <c r="D1791" s="5" t="str">
        <f t="shared" si="297"/>
        <v/>
      </c>
      <c r="E1791" s="4"/>
      <c r="F1791" s="6"/>
      <c r="G1791" s="6"/>
      <c r="H1791" s="7" t="str">
        <f t="shared" ca="1" si="298"/>
        <v/>
      </c>
      <c r="I1791" s="8" t="str">
        <f t="shared" ca="1" si="299"/>
        <v/>
      </c>
      <c r="J1791" s="8" t="str">
        <f>IF(C1791="","",
COUNTIFS(
sales!$C:$C,$C1791,
sales!$E:$E,$E1791,
sales!$H:$H,"&gt;="&amp;$F1791,
sales!$H:$H,"&lt;="&amp;$G1791
))</f>
        <v/>
      </c>
      <c r="K1791" s="9" t="str">
        <f>IF(COUNTIFS(sales!C:C, C1791)=0,"",
_xlfn.MAXIFS(sales!H:H, sales!C:C, C1791))</f>
        <v/>
      </c>
      <c r="L1791" s="4"/>
      <c r="M1791" s="4"/>
      <c r="N1791" s="10" t="str">
        <f>IF(C1791="","",
SUMIFS(
sales!$I:$I,
sales!$C:$C,$C1791,
sales!$E:$E,$E1791,
sales!$H:$H,"&gt;="&amp;$F1791,
sales!$H:$H,"&lt;="&amp;$G1791
))</f>
        <v/>
      </c>
      <c r="O1791" s="10" t="str">
        <f t="shared" si="300"/>
        <v/>
      </c>
      <c r="P1791" s="11" t="str">
        <f t="shared" si="301"/>
        <v/>
      </c>
      <c r="Q1791" s="12" t="str">
        <f t="shared" ca="1" si="302"/>
        <v/>
      </c>
      <c r="R1791" s="100"/>
      <c r="S1791" s="14"/>
      <c r="T1791" s="15" t="str">
        <f t="shared" ca="1" si="303"/>
        <v/>
      </c>
      <c r="U1791" s="15" t="str">
        <f t="shared" ca="1" si="304"/>
        <v/>
      </c>
      <c r="V1791" s="16"/>
      <c r="W1791" s="17" t="str">
        <f t="shared" ca="1" si="305"/>
        <v/>
      </c>
      <c r="X1791" s="18" t="str">
        <f t="shared" ca="1" si="306"/>
        <v/>
      </c>
    </row>
    <row r="1792" spans="1:24" x14ac:dyDescent="0.35">
      <c r="A1792" s="3">
        <v>1788</v>
      </c>
      <c r="B1792" s="4"/>
      <c r="C1792" s="4"/>
      <c r="D1792" s="5" t="str">
        <f t="shared" si="297"/>
        <v/>
      </c>
      <c r="E1792" s="4"/>
      <c r="F1792" s="6"/>
      <c r="G1792" s="6"/>
      <c r="H1792" s="7" t="str">
        <f t="shared" ca="1" si="298"/>
        <v/>
      </c>
      <c r="I1792" s="8" t="str">
        <f t="shared" ca="1" si="299"/>
        <v/>
      </c>
      <c r="J1792" s="8" t="str">
        <f>IF(C1792="","",
COUNTIFS(
sales!$C:$C,$C1792,
sales!$E:$E,$E1792,
sales!$H:$H,"&gt;="&amp;$F1792,
sales!$H:$H,"&lt;="&amp;$G1792
))</f>
        <v/>
      </c>
      <c r="K1792" s="9" t="str">
        <f>IF(COUNTIFS(sales!C:C, C1792)=0,"",
_xlfn.MAXIFS(sales!H:H, sales!C:C, C1792))</f>
        <v/>
      </c>
      <c r="L1792" s="4"/>
      <c r="M1792" s="4"/>
      <c r="N1792" s="10" t="str">
        <f>IF(C1792="","",
SUMIFS(
sales!$I:$I,
sales!$C:$C,$C1792,
sales!$E:$E,$E1792,
sales!$H:$H,"&gt;="&amp;$F1792,
sales!$H:$H,"&lt;="&amp;$G1792
))</f>
        <v/>
      </c>
      <c r="O1792" s="10" t="str">
        <f t="shared" si="300"/>
        <v/>
      </c>
      <c r="P1792" s="11" t="str">
        <f t="shared" si="301"/>
        <v/>
      </c>
      <c r="Q1792" s="12" t="str">
        <f t="shared" ca="1" si="302"/>
        <v/>
      </c>
      <c r="R1792" s="100"/>
      <c r="S1792" s="14"/>
      <c r="T1792" s="15" t="str">
        <f t="shared" ca="1" si="303"/>
        <v/>
      </c>
      <c r="U1792" s="15" t="str">
        <f t="shared" ca="1" si="304"/>
        <v/>
      </c>
      <c r="V1792" s="16"/>
      <c r="W1792" s="17" t="str">
        <f t="shared" ca="1" si="305"/>
        <v/>
      </c>
      <c r="X1792" s="18" t="str">
        <f t="shared" ca="1" si="306"/>
        <v/>
      </c>
    </row>
    <row r="1793" spans="1:24" x14ac:dyDescent="0.35">
      <c r="A1793" s="3">
        <v>1789</v>
      </c>
      <c r="B1793" s="4"/>
      <c r="C1793" s="4"/>
      <c r="D1793" s="5" t="str">
        <f t="shared" si="297"/>
        <v/>
      </c>
      <c r="E1793" s="4"/>
      <c r="F1793" s="6"/>
      <c r="G1793" s="6"/>
      <c r="H1793" s="7" t="str">
        <f t="shared" ca="1" si="298"/>
        <v/>
      </c>
      <c r="I1793" s="8" t="str">
        <f t="shared" ca="1" si="299"/>
        <v/>
      </c>
      <c r="J1793" s="8" t="str">
        <f>IF(C1793="","",
COUNTIFS(
sales!$C:$C,$C1793,
sales!$E:$E,$E1793,
sales!$H:$H,"&gt;="&amp;$F1793,
sales!$H:$H,"&lt;="&amp;$G1793
))</f>
        <v/>
      </c>
      <c r="K1793" s="9" t="str">
        <f>IF(COUNTIFS(sales!C:C, C1793)=0,"",
_xlfn.MAXIFS(sales!H:H, sales!C:C, C1793))</f>
        <v/>
      </c>
      <c r="L1793" s="4"/>
      <c r="M1793" s="4"/>
      <c r="N1793" s="10" t="str">
        <f>IF(C1793="","",
SUMIFS(
sales!$I:$I,
sales!$C:$C,$C1793,
sales!$E:$E,$E1793,
sales!$H:$H,"&gt;="&amp;$F1793,
sales!$H:$H,"&lt;="&amp;$G1793
))</f>
        <v/>
      </c>
      <c r="O1793" s="10" t="str">
        <f t="shared" si="300"/>
        <v/>
      </c>
      <c r="P1793" s="11" t="str">
        <f t="shared" si="301"/>
        <v/>
      </c>
      <c r="Q1793" s="12" t="str">
        <f t="shared" ca="1" si="302"/>
        <v/>
      </c>
      <c r="R1793" s="100"/>
      <c r="S1793" s="14"/>
      <c r="T1793" s="15" t="str">
        <f t="shared" ca="1" si="303"/>
        <v/>
      </c>
      <c r="U1793" s="15" t="str">
        <f t="shared" ca="1" si="304"/>
        <v/>
      </c>
      <c r="V1793" s="16"/>
      <c r="W1793" s="17" t="str">
        <f t="shared" ca="1" si="305"/>
        <v/>
      </c>
      <c r="X1793" s="18" t="str">
        <f t="shared" ca="1" si="306"/>
        <v/>
      </c>
    </row>
    <row r="1794" spans="1:24" x14ac:dyDescent="0.35">
      <c r="A1794" s="3">
        <v>1790</v>
      </c>
      <c r="B1794" s="4"/>
      <c r="C1794" s="4"/>
      <c r="D1794" s="5" t="str">
        <f t="shared" si="297"/>
        <v/>
      </c>
      <c r="E1794" s="4"/>
      <c r="F1794" s="6"/>
      <c r="G1794" s="6"/>
      <c r="H1794" s="7" t="str">
        <f t="shared" ca="1" si="298"/>
        <v/>
      </c>
      <c r="I1794" s="8" t="str">
        <f t="shared" ca="1" si="299"/>
        <v/>
      </c>
      <c r="J1794" s="8" t="str">
        <f>IF(C1794="","",
COUNTIFS(
sales!$C:$C,$C1794,
sales!$E:$E,$E1794,
sales!$H:$H,"&gt;="&amp;$F1794,
sales!$H:$H,"&lt;="&amp;$G1794
))</f>
        <v/>
      </c>
      <c r="K1794" s="9" t="str">
        <f>IF(COUNTIFS(sales!C:C, C1794)=0,"",
_xlfn.MAXIFS(sales!H:H, sales!C:C, C1794))</f>
        <v/>
      </c>
      <c r="L1794" s="4"/>
      <c r="M1794" s="4"/>
      <c r="N1794" s="10" t="str">
        <f>IF(C1794="","",
SUMIFS(
sales!$I:$I,
sales!$C:$C,$C1794,
sales!$E:$E,$E1794,
sales!$H:$H,"&gt;="&amp;$F1794,
sales!$H:$H,"&lt;="&amp;$G1794
))</f>
        <v/>
      </c>
      <c r="O1794" s="10" t="str">
        <f t="shared" si="300"/>
        <v/>
      </c>
      <c r="P1794" s="11" t="str">
        <f t="shared" si="301"/>
        <v/>
      </c>
      <c r="Q1794" s="12" t="str">
        <f t="shared" ca="1" si="302"/>
        <v/>
      </c>
      <c r="R1794" s="100"/>
      <c r="S1794" s="14"/>
      <c r="T1794" s="15" t="str">
        <f t="shared" ca="1" si="303"/>
        <v/>
      </c>
      <c r="U1794" s="15" t="str">
        <f t="shared" ca="1" si="304"/>
        <v/>
      </c>
      <c r="V1794" s="16"/>
      <c r="W1794" s="17" t="str">
        <f t="shared" ca="1" si="305"/>
        <v/>
      </c>
      <c r="X1794" s="18" t="str">
        <f t="shared" ca="1" si="306"/>
        <v/>
      </c>
    </row>
    <row r="1795" spans="1:24" x14ac:dyDescent="0.35">
      <c r="A1795" s="3">
        <v>1791</v>
      </c>
      <c r="B1795" s="4"/>
      <c r="C1795" s="4"/>
      <c r="D1795" s="5" t="str">
        <f t="shared" si="297"/>
        <v/>
      </c>
      <c r="E1795" s="4"/>
      <c r="F1795" s="6"/>
      <c r="G1795" s="6"/>
      <c r="H1795" s="7" t="str">
        <f t="shared" ca="1" si="298"/>
        <v/>
      </c>
      <c r="I1795" s="8" t="str">
        <f t="shared" ca="1" si="299"/>
        <v/>
      </c>
      <c r="J1795" s="8" t="str">
        <f>IF(C1795="","",
COUNTIFS(
sales!$C:$C,$C1795,
sales!$E:$E,$E1795,
sales!$H:$H,"&gt;="&amp;$F1795,
sales!$H:$H,"&lt;="&amp;$G1795
))</f>
        <v/>
      </c>
      <c r="K1795" s="9" t="str">
        <f>IF(COUNTIFS(sales!C:C, C1795)=0,"",
_xlfn.MAXIFS(sales!H:H, sales!C:C, C1795))</f>
        <v/>
      </c>
      <c r="L1795" s="4"/>
      <c r="M1795" s="4"/>
      <c r="N1795" s="10" t="str">
        <f>IF(C1795="","",
SUMIFS(
sales!$I:$I,
sales!$C:$C,$C1795,
sales!$E:$E,$E1795,
sales!$H:$H,"&gt;="&amp;$F1795,
sales!$H:$H,"&lt;="&amp;$G1795
))</f>
        <v/>
      </c>
      <c r="O1795" s="10" t="str">
        <f t="shared" si="300"/>
        <v/>
      </c>
      <c r="P1795" s="11" t="str">
        <f t="shared" si="301"/>
        <v/>
      </c>
      <c r="Q1795" s="12" t="str">
        <f t="shared" ca="1" si="302"/>
        <v/>
      </c>
      <c r="R1795" s="100"/>
      <c r="S1795" s="14"/>
      <c r="T1795" s="15" t="str">
        <f t="shared" ca="1" si="303"/>
        <v/>
      </c>
      <c r="U1795" s="15" t="str">
        <f t="shared" ca="1" si="304"/>
        <v/>
      </c>
      <c r="V1795" s="16"/>
      <c r="W1795" s="17" t="str">
        <f t="shared" ca="1" si="305"/>
        <v/>
      </c>
      <c r="X1795" s="18" t="str">
        <f t="shared" ca="1" si="306"/>
        <v/>
      </c>
    </row>
    <row r="1796" spans="1:24" x14ac:dyDescent="0.35">
      <c r="A1796" s="3">
        <v>1792</v>
      </c>
      <c r="B1796" s="4"/>
      <c r="C1796" s="4"/>
      <c r="D1796" s="5" t="str">
        <f t="shared" si="297"/>
        <v/>
      </c>
      <c r="E1796" s="4"/>
      <c r="F1796" s="6"/>
      <c r="G1796" s="6"/>
      <c r="H1796" s="7" t="str">
        <f t="shared" ca="1" si="298"/>
        <v/>
      </c>
      <c r="I1796" s="8" t="str">
        <f t="shared" ca="1" si="299"/>
        <v/>
      </c>
      <c r="J1796" s="8" t="str">
        <f>IF(C1796="","",
COUNTIFS(
sales!$C:$C,$C1796,
sales!$E:$E,$E1796,
sales!$H:$H,"&gt;="&amp;$F1796,
sales!$H:$H,"&lt;="&amp;$G1796
))</f>
        <v/>
      </c>
      <c r="K1796" s="9" t="str">
        <f>IF(COUNTIFS(sales!C:C, C1796)=0,"",
_xlfn.MAXIFS(sales!H:H, sales!C:C, C1796))</f>
        <v/>
      </c>
      <c r="L1796" s="4"/>
      <c r="M1796" s="4"/>
      <c r="N1796" s="10" t="str">
        <f>IF(C1796="","",
SUMIFS(
sales!$I:$I,
sales!$C:$C,$C1796,
sales!$E:$E,$E1796,
sales!$H:$H,"&gt;="&amp;$F1796,
sales!$H:$H,"&lt;="&amp;$G1796
))</f>
        <v/>
      </c>
      <c r="O1796" s="10" t="str">
        <f t="shared" si="300"/>
        <v/>
      </c>
      <c r="P1796" s="11" t="str">
        <f t="shared" si="301"/>
        <v/>
      </c>
      <c r="Q1796" s="12" t="str">
        <f t="shared" ca="1" si="302"/>
        <v/>
      </c>
      <c r="R1796" s="100"/>
      <c r="S1796" s="14"/>
      <c r="T1796" s="15" t="str">
        <f t="shared" ca="1" si="303"/>
        <v/>
      </c>
      <c r="U1796" s="15" t="str">
        <f t="shared" ca="1" si="304"/>
        <v/>
      </c>
      <c r="V1796" s="16"/>
      <c r="W1796" s="17" t="str">
        <f t="shared" ca="1" si="305"/>
        <v/>
      </c>
      <c r="X1796" s="18" t="str">
        <f t="shared" ca="1" si="306"/>
        <v/>
      </c>
    </row>
    <row r="1797" spans="1:24" x14ac:dyDescent="0.35">
      <c r="A1797" s="3">
        <v>1793</v>
      </c>
      <c r="B1797" s="4"/>
      <c r="C1797" s="4"/>
      <c r="D1797" s="5" t="str">
        <f t="shared" si="297"/>
        <v/>
      </c>
      <c r="E1797" s="4"/>
      <c r="F1797" s="6"/>
      <c r="G1797" s="6"/>
      <c r="H1797" s="7" t="str">
        <f t="shared" ca="1" si="298"/>
        <v/>
      </c>
      <c r="I1797" s="8" t="str">
        <f t="shared" ca="1" si="299"/>
        <v/>
      </c>
      <c r="J1797" s="8" t="str">
        <f>IF(C1797="","",
COUNTIFS(
sales!$C:$C,$C1797,
sales!$E:$E,$E1797,
sales!$H:$H,"&gt;="&amp;$F1797,
sales!$H:$H,"&lt;="&amp;$G1797
))</f>
        <v/>
      </c>
      <c r="K1797" s="9" t="str">
        <f>IF(COUNTIFS(sales!C:C, C1797)=0,"",
_xlfn.MAXIFS(sales!H:H, sales!C:C, C1797))</f>
        <v/>
      </c>
      <c r="L1797" s="4"/>
      <c r="M1797" s="4"/>
      <c r="N1797" s="10" t="str">
        <f>IF(C1797="","",
SUMIFS(
sales!$I:$I,
sales!$C:$C,$C1797,
sales!$E:$E,$E1797,
sales!$H:$H,"&gt;="&amp;$F1797,
sales!$H:$H,"&lt;="&amp;$G1797
))</f>
        <v/>
      </c>
      <c r="O1797" s="10" t="str">
        <f t="shared" si="300"/>
        <v/>
      </c>
      <c r="P1797" s="11" t="str">
        <f t="shared" si="301"/>
        <v/>
      </c>
      <c r="Q1797" s="12" t="str">
        <f t="shared" ca="1" si="302"/>
        <v/>
      </c>
      <c r="R1797" s="100"/>
      <c r="S1797" s="14"/>
      <c r="T1797" s="15" t="str">
        <f t="shared" ca="1" si="303"/>
        <v/>
      </c>
      <c r="U1797" s="15" t="str">
        <f t="shared" ca="1" si="304"/>
        <v/>
      </c>
      <c r="V1797" s="16"/>
      <c r="W1797" s="17" t="str">
        <f t="shared" ca="1" si="305"/>
        <v/>
      </c>
      <c r="X1797" s="18" t="str">
        <f t="shared" ca="1" si="306"/>
        <v/>
      </c>
    </row>
    <row r="1798" spans="1:24" x14ac:dyDescent="0.35">
      <c r="A1798" s="3">
        <v>1794</v>
      </c>
      <c r="B1798" s="4"/>
      <c r="C1798" s="4"/>
      <c r="D1798" s="5" t="str">
        <f t="shared" si="297"/>
        <v/>
      </c>
      <c r="E1798" s="4"/>
      <c r="F1798" s="6"/>
      <c r="G1798" s="6"/>
      <c r="H1798" s="7" t="str">
        <f t="shared" ca="1" si="298"/>
        <v/>
      </c>
      <c r="I1798" s="8" t="str">
        <f t="shared" ca="1" si="299"/>
        <v/>
      </c>
      <c r="J1798" s="8" t="str">
        <f>IF(C1798="","",
COUNTIFS(
sales!$C:$C,$C1798,
sales!$E:$E,$E1798,
sales!$H:$H,"&gt;="&amp;$F1798,
sales!$H:$H,"&lt;="&amp;$G1798
))</f>
        <v/>
      </c>
      <c r="K1798" s="9" t="str">
        <f>IF(COUNTIFS(sales!C:C, C1798)=0,"",
_xlfn.MAXIFS(sales!H:H, sales!C:C, C1798))</f>
        <v/>
      </c>
      <c r="L1798" s="4"/>
      <c r="M1798" s="4"/>
      <c r="N1798" s="10" t="str">
        <f>IF(C1798="","",
SUMIFS(
sales!$I:$I,
sales!$C:$C,$C1798,
sales!$E:$E,$E1798,
sales!$H:$H,"&gt;="&amp;$F1798,
sales!$H:$H,"&lt;="&amp;$G1798
))</f>
        <v/>
      </c>
      <c r="O1798" s="10" t="str">
        <f t="shared" si="300"/>
        <v/>
      </c>
      <c r="P1798" s="11" t="str">
        <f t="shared" si="301"/>
        <v/>
      </c>
      <c r="Q1798" s="12" t="str">
        <f t="shared" ca="1" si="302"/>
        <v/>
      </c>
      <c r="R1798" s="100"/>
      <c r="S1798" s="14"/>
      <c r="T1798" s="15" t="str">
        <f t="shared" ca="1" si="303"/>
        <v/>
      </c>
      <c r="U1798" s="15" t="str">
        <f t="shared" ca="1" si="304"/>
        <v/>
      </c>
      <c r="V1798" s="16"/>
      <c r="W1798" s="17" t="str">
        <f t="shared" ca="1" si="305"/>
        <v/>
      </c>
      <c r="X1798" s="18" t="str">
        <f t="shared" ca="1" si="306"/>
        <v/>
      </c>
    </row>
    <row r="1799" spans="1:24" x14ac:dyDescent="0.35">
      <c r="A1799" s="3">
        <v>1795</v>
      </c>
      <c r="B1799" s="4"/>
      <c r="C1799" s="4"/>
      <c r="D1799" s="5" t="str">
        <f t="shared" si="297"/>
        <v/>
      </c>
      <c r="E1799" s="4"/>
      <c r="F1799" s="6"/>
      <c r="G1799" s="6"/>
      <c r="H1799" s="7" t="str">
        <f t="shared" ca="1" si="298"/>
        <v/>
      </c>
      <c r="I1799" s="8" t="str">
        <f t="shared" ca="1" si="299"/>
        <v/>
      </c>
      <c r="J1799" s="8" t="str">
        <f>IF(C1799="","",
COUNTIFS(
sales!$C:$C,$C1799,
sales!$E:$E,$E1799,
sales!$H:$H,"&gt;="&amp;$F1799,
sales!$H:$H,"&lt;="&amp;$G1799
))</f>
        <v/>
      </c>
      <c r="K1799" s="9" t="str">
        <f>IF(COUNTIFS(sales!C:C, C1799)=0,"",
_xlfn.MAXIFS(sales!H:H, sales!C:C, C1799))</f>
        <v/>
      </c>
      <c r="L1799" s="4"/>
      <c r="M1799" s="4"/>
      <c r="N1799" s="10" t="str">
        <f>IF(C1799="","",
SUMIFS(
sales!$I:$I,
sales!$C:$C,$C1799,
sales!$E:$E,$E1799,
sales!$H:$H,"&gt;="&amp;$F1799,
sales!$H:$H,"&lt;="&amp;$G1799
))</f>
        <v/>
      </c>
      <c r="O1799" s="10" t="str">
        <f t="shared" si="300"/>
        <v/>
      </c>
      <c r="P1799" s="11" t="str">
        <f t="shared" si="301"/>
        <v/>
      </c>
      <c r="Q1799" s="12" t="str">
        <f t="shared" ca="1" si="302"/>
        <v/>
      </c>
      <c r="R1799" s="100"/>
      <c r="S1799" s="14"/>
      <c r="T1799" s="15" t="str">
        <f t="shared" ca="1" si="303"/>
        <v/>
      </c>
      <c r="U1799" s="15" t="str">
        <f t="shared" ca="1" si="304"/>
        <v/>
      </c>
      <c r="V1799" s="16"/>
      <c r="W1799" s="17" t="str">
        <f t="shared" ca="1" si="305"/>
        <v/>
      </c>
      <c r="X1799" s="18" t="str">
        <f t="shared" ca="1" si="306"/>
        <v/>
      </c>
    </row>
    <row r="1800" spans="1:24" x14ac:dyDescent="0.35">
      <c r="A1800" s="3">
        <v>1796</v>
      </c>
      <c r="B1800" s="4"/>
      <c r="C1800" s="4"/>
      <c r="D1800" s="5" t="str">
        <f t="shared" si="297"/>
        <v/>
      </c>
      <c r="E1800" s="4"/>
      <c r="F1800" s="6"/>
      <c r="G1800" s="6"/>
      <c r="H1800" s="7" t="str">
        <f t="shared" ca="1" si="298"/>
        <v/>
      </c>
      <c r="I1800" s="8" t="str">
        <f t="shared" ca="1" si="299"/>
        <v/>
      </c>
      <c r="J1800" s="8" t="str">
        <f>IF(C1800="","",
COUNTIFS(
sales!$C:$C,$C1800,
sales!$E:$E,$E1800,
sales!$H:$H,"&gt;="&amp;$F1800,
sales!$H:$H,"&lt;="&amp;$G1800
))</f>
        <v/>
      </c>
      <c r="K1800" s="9" t="str">
        <f>IF(COUNTIFS(sales!C:C, C1800)=0,"",
_xlfn.MAXIFS(sales!H:H, sales!C:C, C1800))</f>
        <v/>
      </c>
      <c r="L1800" s="4"/>
      <c r="M1800" s="4"/>
      <c r="N1800" s="10" t="str">
        <f>IF(C1800="","",
SUMIFS(
sales!$I:$I,
sales!$C:$C,$C1800,
sales!$E:$E,$E1800,
sales!$H:$H,"&gt;="&amp;$F1800,
sales!$H:$H,"&lt;="&amp;$G1800
))</f>
        <v/>
      </c>
      <c r="O1800" s="10" t="str">
        <f t="shared" si="300"/>
        <v/>
      </c>
      <c r="P1800" s="11" t="str">
        <f t="shared" si="301"/>
        <v/>
      </c>
      <c r="Q1800" s="12" t="str">
        <f t="shared" ca="1" si="302"/>
        <v/>
      </c>
      <c r="R1800" s="100"/>
      <c r="S1800" s="14"/>
      <c r="T1800" s="15" t="str">
        <f t="shared" ca="1" si="303"/>
        <v/>
      </c>
      <c r="U1800" s="15" t="str">
        <f t="shared" ca="1" si="304"/>
        <v/>
      </c>
      <c r="V1800" s="16"/>
      <c r="W1800" s="17" t="str">
        <f t="shared" ca="1" si="305"/>
        <v/>
      </c>
      <c r="X1800" s="18" t="str">
        <f t="shared" ca="1" si="306"/>
        <v/>
      </c>
    </row>
    <row r="1801" spans="1:24" x14ac:dyDescent="0.35">
      <c r="A1801" s="3">
        <v>1797</v>
      </c>
      <c r="B1801" s="4"/>
      <c r="C1801" s="4"/>
      <c r="D1801" s="5" t="str">
        <f t="shared" si="297"/>
        <v/>
      </c>
      <c r="E1801" s="4"/>
      <c r="F1801" s="6"/>
      <c r="G1801" s="6"/>
      <c r="H1801" s="7" t="str">
        <f t="shared" ca="1" si="298"/>
        <v/>
      </c>
      <c r="I1801" s="8" t="str">
        <f t="shared" ca="1" si="299"/>
        <v/>
      </c>
      <c r="J1801" s="8" t="str">
        <f>IF(C1801="","",
COUNTIFS(
sales!$C:$C,$C1801,
sales!$E:$E,$E1801,
sales!$H:$H,"&gt;="&amp;$F1801,
sales!$H:$H,"&lt;="&amp;$G1801
))</f>
        <v/>
      </c>
      <c r="K1801" s="9" t="str">
        <f>IF(COUNTIFS(sales!C:C, C1801)=0,"",
_xlfn.MAXIFS(sales!H:H, sales!C:C, C1801))</f>
        <v/>
      </c>
      <c r="L1801" s="4"/>
      <c r="M1801" s="4"/>
      <c r="N1801" s="10" t="str">
        <f>IF(C1801="","",
SUMIFS(
sales!$I:$I,
sales!$C:$C,$C1801,
sales!$E:$E,$E1801,
sales!$H:$H,"&gt;="&amp;$F1801,
sales!$H:$H,"&lt;="&amp;$G1801
))</f>
        <v/>
      </c>
      <c r="O1801" s="10" t="str">
        <f t="shared" si="300"/>
        <v/>
      </c>
      <c r="P1801" s="11" t="str">
        <f t="shared" si="301"/>
        <v/>
      </c>
      <c r="Q1801" s="12" t="str">
        <f t="shared" ca="1" si="302"/>
        <v/>
      </c>
      <c r="R1801" s="100"/>
      <c r="S1801" s="14"/>
      <c r="T1801" s="15" t="str">
        <f t="shared" ca="1" si="303"/>
        <v/>
      </c>
      <c r="U1801" s="15" t="str">
        <f t="shared" ca="1" si="304"/>
        <v/>
      </c>
      <c r="V1801" s="16"/>
      <c r="W1801" s="17" t="str">
        <f t="shared" ca="1" si="305"/>
        <v/>
      </c>
      <c r="X1801" s="18" t="str">
        <f t="shared" ca="1" si="306"/>
        <v/>
      </c>
    </row>
    <row r="1802" spans="1:24" x14ac:dyDescent="0.35">
      <c r="A1802" s="3">
        <v>1798</v>
      </c>
      <c r="B1802" s="4"/>
      <c r="C1802" s="4"/>
      <c r="D1802" s="5" t="str">
        <f t="shared" si="297"/>
        <v/>
      </c>
      <c r="E1802" s="4"/>
      <c r="F1802" s="6"/>
      <c r="G1802" s="6"/>
      <c r="H1802" s="7" t="str">
        <f t="shared" ca="1" si="298"/>
        <v/>
      </c>
      <c r="I1802" s="8" t="str">
        <f t="shared" ca="1" si="299"/>
        <v/>
      </c>
      <c r="J1802" s="8" t="str">
        <f>IF(C1802="","",
COUNTIFS(
sales!$C:$C,$C1802,
sales!$E:$E,$E1802,
sales!$H:$H,"&gt;="&amp;$F1802,
sales!$H:$H,"&lt;="&amp;$G1802
))</f>
        <v/>
      </c>
      <c r="K1802" s="9" t="str">
        <f>IF(COUNTIFS(sales!C:C, C1802)=0,"",
_xlfn.MAXIFS(sales!H:H, sales!C:C, C1802))</f>
        <v/>
      </c>
      <c r="L1802" s="4"/>
      <c r="M1802" s="4"/>
      <c r="N1802" s="10" t="str">
        <f>IF(C1802="","",
SUMIFS(
sales!$I:$I,
sales!$C:$C,$C1802,
sales!$E:$E,$E1802,
sales!$H:$H,"&gt;="&amp;$F1802,
sales!$H:$H,"&lt;="&amp;$G1802
))</f>
        <v/>
      </c>
      <c r="O1802" s="10" t="str">
        <f t="shared" si="300"/>
        <v/>
      </c>
      <c r="P1802" s="11" t="str">
        <f t="shared" si="301"/>
        <v/>
      </c>
      <c r="Q1802" s="12" t="str">
        <f t="shared" ca="1" si="302"/>
        <v/>
      </c>
      <c r="R1802" s="100"/>
      <c r="S1802" s="14"/>
      <c r="T1802" s="15" t="str">
        <f t="shared" ca="1" si="303"/>
        <v/>
      </c>
      <c r="U1802" s="15" t="str">
        <f t="shared" ca="1" si="304"/>
        <v/>
      </c>
      <c r="V1802" s="16"/>
      <c r="W1802" s="17" t="str">
        <f t="shared" ca="1" si="305"/>
        <v/>
      </c>
      <c r="X1802" s="18" t="str">
        <f t="shared" ca="1" si="306"/>
        <v/>
      </c>
    </row>
    <row r="1803" spans="1:24" x14ac:dyDescent="0.35">
      <c r="A1803" s="3">
        <v>1799</v>
      </c>
      <c r="B1803" s="4"/>
      <c r="C1803" s="4"/>
      <c r="D1803" s="5" t="str">
        <f t="shared" si="297"/>
        <v/>
      </c>
      <c r="E1803" s="4"/>
      <c r="F1803" s="6"/>
      <c r="G1803" s="6"/>
      <c r="H1803" s="7" t="str">
        <f t="shared" ca="1" si="298"/>
        <v/>
      </c>
      <c r="I1803" s="8" t="str">
        <f t="shared" ca="1" si="299"/>
        <v/>
      </c>
      <c r="J1803" s="8" t="str">
        <f>IF(C1803="","",
COUNTIFS(
sales!$C:$C,$C1803,
sales!$E:$E,$E1803,
sales!$H:$H,"&gt;="&amp;$F1803,
sales!$H:$H,"&lt;="&amp;$G1803
))</f>
        <v/>
      </c>
      <c r="K1803" s="9" t="str">
        <f>IF(COUNTIFS(sales!C:C, C1803)=0,"",
_xlfn.MAXIFS(sales!H:H, sales!C:C, C1803))</f>
        <v/>
      </c>
      <c r="L1803" s="4"/>
      <c r="M1803" s="4"/>
      <c r="N1803" s="10" t="str">
        <f>IF(C1803="","",
SUMIFS(
sales!$I:$I,
sales!$C:$C,$C1803,
sales!$E:$E,$E1803,
sales!$H:$H,"&gt;="&amp;$F1803,
sales!$H:$H,"&lt;="&amp;$G1803
))</f>
        <v/>
      </c>
      <c r="O1803" s="10" t="str">
        <f t="shared" si="300"/>
        <v/>
      </c>
      <c r="P1803" s="11" t="str">
        <f t="shared" si="301"/>
        <v/>
      </c>
      <c r="Q1803" s="12" t="str">
        <f t="shared" ca="1" si="302"/>
        <v/>
      </c>
      <c r="R1803" s="100"/>
      <c r="S1803" s="14"/>
      <c r="T1803" s="15" t="str">
        <f t="shared" ca="1" si="303"/>
        <v/>
      </c>
      <c r="U1803" s="15" t="str">
        <f t="shared" ca="1" si="304"/>
        <v/>
      </c>
      <c r="V1803" s="16"/>
      <c r="W1803" s="17" t="str">
        <f t="shared" ca="1" si="305"/>
        <v/>
      </c>
      <c r="X1803" s="18" t="str">
        <f t="shared" ca="1" si="306"/>
        <v/>
      </c>
    </row>
    <row r="1804" spans="1:24" x14ac:dyDescent="0.35">
      <c r="A1804" s="3">
        <v>1800</v>
      </c>
      <c r="B1804" s="4"/>
      <c r="C1804" s="4"/>
      <c r="D1804" s="5" t="str">
        <f t="shared" si="297"/>
        <v/>
      </c>
      <c r="E1804" s="4"/>
      <c r="F1804" s="6"/>
      <c r="G1804" s="6"/>
      <c r="H1804" s="7" t="str">
        <f t="shared" ca="1" si="298"/>
        <v/>
      </c>
      <c r="I1804" s="8" t="str">
        <f t="shared" ca="1" si="299"/>
        <v/>
      </c>
      <c r="J1804" s="8" t="str">
        <f>IF(C1804="","",
COUNTIFS(
sales!$C:$C,$C1804,
sales!$E:$E,$E1804,
sales!$H:$H,"&gt;="&amp;$F1804,
sales!$H:$H,"&lt;="&amp;$G1804
))</f>
        <v/>
      </c>
      <c r="K1804" s="9" t="str">
        <f>IF(COUNTIFS(sales!C:C, C1804)=0,"",
_xlfn.MAXIFS(sales!H:H, sales!C:C, C1804))</f>
        <v/>
      </c>
      <c r="L1804" s="4"/>
      <c r="M1804" s="4"/>
      <c r="N1804" s="10" t="str">
        <f>IF(C1804="","",
SUMIFS(
sales!$I:$I,
sales!$C:$C,$C1804,
sales!$E:$E,$E1804,
sales!$H:$H,"&gt;="&amp;$F1804,
sales!$H:$H,"&lt;="&amp;$G1804
))</f>
        <v/>
      </c>
      <c r="O1804" s="10" t="str">
        <f t="shared" si="300"/>
        <v/>
      </c>
      <c r="P1804" s="11" t="str">
        <f t="shared" si="301"/>
        <v/>
      </c>
      <c r="Q1804" s="12" t="str">
        <f t="shared" ca="1" si="302"/>
        <v/>
      </c>
      <c r="R1804" s="100"/>
      <c r="S1804" s="14"/>
      <c r="T1804" s="15" t="str">
        <f t="shared" ca="1" si="303"/>
        <v/>
      </c>
      <c r="U1804" s="15" t="str">
        <f t="shared" ca="1" si="304"/>
        <v/>
      </c>
      <c r="V1804" s="16"/>
      <c r="W1804" s="17" t="str">
        <f t="shared" ca="1" si="305"/>
        <v/>
      </c>
      <c r="X1804" s="18" t="str">
        <f t="shared" ca="1" si="306"/>
        <v/>
      </c>
    </row>
    <row r="1805" spans="1:24" x14ac:dyDescent="0.35">
      <c r="A1805" s="3">
        <v>1801</v>
      </c>
      <c r="B1805" s="4"/>
      <c r="C1805" s="4"/>
      <c r="D1805" s="5" t="str">
        <f t="shared" si="297"/>
        <v/>
      </c>
      <c r="E1805" s="4"/>
      <c r="F1805" s="6"/>
      <c r="G1805" s="6"/>
      <c r="H1805" s="7" t="str">
        <f t="shared" ca="1" si="298"/>
        <v/>
      </c>
      <c r="I1805" s="8" t="str">
        <f t="shared" ca="1" si="299"/>
        <v/>
      </c>
      <c r="J1805" s="8" t="str">
        <f>IF(C1805="","",
COUNTIFS(
sales!$C:$C,$C1805,
sales!$E:$E,$E1805,
sales!$H:$H,"&gt;="&amp;$F1805,
sales!$H:$H,"&lt;="&amp;$G1805
))</f>
        <v/>
      </c>
      <c r="K1805" s="9" t="str">
        <f>IF(COUNTIFS(sales!C:C, C1805)=0,"",
_xlfn.MAXIFS(sales!H:H, sales!C:C, C1805))</f>
        <v/>
      </c>
      <c r="L1805" s="4"/>
      <c r="M1805" s="4"/>
      <c r="N1805" s="10" t="str">
        <f>IF(C1805="","",
SUMIFS(
sales!$I:$I,
sales!$C:$C,$C1805,
sales!$E:$E,$E1805,
sales!$H:$H,"&gt;="&amp;$F1805,
sales!$H:$H,"&lt;="&amp;$G1805
))</f>
        <v/>
      </c>
      <c r="O1805" s="10" t="str">
        <f t="shared" si="300"/>
        <v/>
      </c>
      <c r="P1805" s="11" t="str">
        <f t="shared" si="301"/>
        <v/>
      </c>
      <c r="Q1805" s="12" t="str">
        <f t="shared" ca="1" si="302"/>
        <v/>
      </c>
      <c r="R1805" s="100"/>
      <c r="S1805" s="14"/>
      <c r="T1805" s="15" t="str">
        <f t="shared" ca="1" si="303"/>
        <v/>
      </c>
      <c r="U1805" s="15" t="str">
        <f t="shared" ca="1" si="304"/>
        <v/>
      </c>
      <c r="V1805" s="16"/>
      <c r="W1805" s="17" t="str">
        <f t="shared" ca="1" si="305"/>
        <v/>
      </c>
      <c r="X1805" s="18" t="str">
        <f t="shared" ca="1" si="306"/>
        <v/>
      </c>
    </row>
    <row r="1806" spans="1:24" x14ac:dyDescent="0.35">
      <c r="A1806" s="3">
        <v>1802</v>
      </c>
      <c r="B1806" s="4"/>
      <c r="C1806" s="4"/>
      <c r="D1806" s="5" t="str">
        <f t="shared" si="297"/>
        <v/>
      </c>
      <c r="E1806" s="4"/>
      <c r="F1806" s="6"/>
      <c r="G1806" s="6"/>
      <c r="H1806" s="7" t="str">
        <f t="shared" ca="1" si="298"/>
        <v/>
      </c>
      <c r="I1806" s="8" t="str">
        <f t="shared" ca="1" si="299"/>
        <v/>
      </c>
      <c r="J1806" s="8" t="str">
        <f>IF(C1806="","",
COUNTIFS(
sales!$C:$C,$C1806,
sales!$E:$E,$E1806,
sales!$H:$H,"&gt;="&amp;$F1806,
sales!$H:$H,"&lt;="&amp;$G1806
))</f>
        <v/>
      </c>
      <c r="K1806" s="9" t="str">
        <f>IF(COUNTIFS(sales!C:C, C1806)=0,"",
_xlfn.MAXIFS(sales!H:H, sales!C:C, C1806))</f>
        <v/>
      </c>
      <c r="L1806" s="4"/>
      <c r="M1806" s="4"/>
      <c r="N1806" s="10" t="str">
        <f>IF(C1806="","",
SUMIFS(
sales!$I:$I,
sales!$C:$C,$C1806,
sales!$E:$E,$E1806,
sales!$H:$H,"&gt;="&amp;$F1806,
sales!$H:$H,"&lt;="&amp;$G1806
))</f>
        <v/>
      </c>
      <c r="O1806" s="10" t="str">
        <f t="shared" si="300"/>
        <v/>
      </c>
      <c r="P1806" s="11" t="str">
        <f t="shared" si="301"/>
        <v/>
      </c>
      <c r="Q1806" s="12" t="str">
        <f t="shared" ca="1" si="302"/>
        <v/>
      </c>
      <c r="R1806" s="100"/>
      <c r="S1806" s="14"/>
      <c r="T1806" s="15" t="str">
        <f t="shared" ca="1" si="303"/>
        <v/>
      </c>
      <c r="U1806" s="15" t="str">
        <f t="shared" ca="1" si="304"/>
        <v/>
      </c>
      <c r="V1806" s="16"/>
      <c r="W1806" s="17" t="str">
        <f t="shared" ca="1" si="305"/>
        <v/>
      </c>
      <c r="X1806" s="18" t="str">
        <f t="shared" ca="1" si="306"/>
        <v/>
      </c>
    </row>
    <row r="1807" spans="1:24" x14ac:dyDescent="0.35">
      <c r="A1807" s="3">
        <v>1803</v>
      </c>
      <c r="B1807" s="4"/>
      <c r="C1807" s="4"/>
      <c r="D1807" s="5" t="str">
        <f t="shared" si="297"/>
        <v/>
      </c>
      <c r="E1807" s="4"/>
      <c r="F1807" s="6"/>
      <c r="G1807" s="6"/>
      <c r="H1807" s="7" t="str">
        <f t="shared" ca="1" si="298"/>
        <v/>
      </c>
      <c r="I1807" s="8" t="str">
        <f t="shared" ca="1" si="299"/>
        <v/>
      </c>
      <c r="J1807" s="8" t="str">
        <f>IF(C1807="","",
COUNTIFS(
sales!$C:$C,$C1807,
sales!$E:$E,$E1807,
sales!$H:$H,"&gt;="&amp;$F1807,
sales!$H:$H,"&lt;="&amp;$G1807
))</f>
        <v/>
      </c>
      <c r="K1807" s="9" t="str">
        <f>IF(COUNTIFS(sales!C:C, C1807)=0,"",
_xlfn.MAXIFS(sales!H:H, sales!C:C, C1807))</f>
        <v/>
      </c>
      <c r="L1807" s="4"/>
      <c r="M1807" s="4"/>
      <c r="N1807" s="10" t="str">
        <f>IF(C1807="","",
SUMIFS(
sales!$I:$I,
sales!$C:$C,$C1807,
sales!$E:$E,$E1807,
sales!$H:$H,"&gt;="&amp;$F1807,
sales!$H:$H,"&lt;="&amp;$G1807
))</f>
        <v/>
      </c>
      <c r="O1807" s="10" t="str">
        <f t="shared" si="300"/>
        <v/>
      </c>
      <c r="P1807" s="11" t="str">
        <f t="shared" si="301"/>
        <v/>
      </c>
      <c r="Q1807" s="12" t="str">
        <f t="shared" ca="1" si="302"/>
        <v/>
      </c>
      <c r="R1807" s="100"/>
      <c r="S1807" s="14"/>
      <c r="T1807" s="15" t="str">
        <f t="shared" ca="1" si="303"/>
        <v/>
      </c>
      <c r="U1807" s="15" t="str">
        <f t="shared" ca="1" si="304"/>
        <v/>
      </c>
      <c r="V1807" s="16"/>
      <c r="W1807" s="17" t="str">
        <f t="shared" ca="1" si="305"/>
        <v/>
      </c>
      <c r="X1807" s="18" t="str">
        <f t="shared" ca="1" si="306"/>
        <v/>
      </c>
    </row>
    <row r="1808" spans="1:24" x14ac:dyDescent="0.35">
      <c r="A1808" s="3">
        <v>1804</v>
      </c>
      <c r="B1808" s="4"/>
      <c r="C1808" s="4"/>
      <c r="D1808" s="5" t="str">
        <f t="shared" si="297"/>
        <v/>
      </c>
      <c r="E1808" s="4"/>
      <c r="F1808" s="6"/>
      <c r="G1808" s="6"/>
      <c r="H1808" s="7" t="str">
        <f t="shared" ca="1" si="298"/>
        <v/>
      </c>
      <c r="I1808" s="8" t="str">
        <f t="shared" ca="1" si="299"/>
        <v/>
      </c>
      <c r="J1808" s="8" t="str">
        <f>IF(C1808="","",
COUNTIFS(
sales!$C:$C,$C1808,
sales!$E:$E,$E1808,
sales!$H:$H,"&gt;="&amp;$F1808,
sales!$H:$H,"&lt;="&amp;$G1808
))</f>
        <v/>
      </c>
      <c r="K1808" s="9" t="str">
        <f>IF(COUNTIFS(sales!C:C, C1808)=0,"",
_xlfn.MAXIFS(sales!H:H, sales!C:C, C1808))</f>
        <v/>
      </c>
      <c r="L1808" s="4"/>
      <c r="M1808" s="4"/>
      <c r="N1808" s="10" t="str">
        <f>IF(C1808="","",
SUMIFS(
sales!$I:$I,
sales!$C:$C,$C1808,
sales!$E:$E,$E1808,
sales!$H:$H,"&gt;="&amp;$F1808,
sales!$H:$H,"&lt;="&amp;$G1808
))</f>
        <v/>
      </c>
      <c r="O1808" s="10" t="str">
        <f t="shared" si="300"/>
        <v/>
      </c>
      <c r="P1808" s="11" t="str">
        <f t="shared" si="301"/>
        <v/>
      </c>
      <c r="Q1808" s="12" t="str">
        <f t="shared" ca="1" si="302"/>
        <v/>
      </c>
      <c r="R1808" s="100"/>
      <c r="S1808" s="14"/>
      <c r="T1808" s="15" t="str">
        <f t="shared" ca="1" si="303"/>
        <v/>
      </c>
      <c r="U1808" s="15" t="str">
        <f t="shared" ca="1" si="304"/>
        <v/>
      </c>
      <c r="V1808" s="16"/>
      <c r="W1808" s="17" t="str">
        <f t="shared" ca="1" si="305"/>
        <v/>
      </c>
      <c r="X1808" s="18" t="str">
        <f t="shared" ca="1" si="306"/>
        <v/>
      </c>
    </row>
    <row r="1809" spans="1:24" x14ac:dyDescent="0.35">
      <c r="A1809" s="3">
        <v>1805</v>
      </c>
      <c r="B1809" s="4"/>
      <c r="C1809" s="4"/>
      <c r="D1809" s="5" t="str">
        <f t="shared" si="297"/>
        <v/>
      </c>
      <c r="E1809" s="4"/>
      <c r="F1809" s="6"/>
      <c r="G1809" s="6"/>
      <c r="H1809" s="7" t="str">
        <f t="shared" ca="1" si="298"/>
        <v/>
      </c>
      <c r="I1809" s="8" t="str">
        <f t="shared" ca="1" si="299"/>
        <v/>
      </c>
      <c r="J1809" s="8" t="str">
        <f>IF(C1809="","",
COUNTIFS(
sales!$C:$C,$C1809,
sales!$E:$E,$E1809,
sales!$H:$H,"&gt;="&amp;$F1809,
sales!$H:$H,"&lt;="&amp;$G1809
))</f>
        <v/>
      </c>
      <c r="K1809" s="9" t="str">
        <f>IF(COUNTIFS(sales!C:C, C1809)=0,"",
_xlfn.MAXIFS(sales!H:H, sales!C:C, C1809))</f>
        <v/>
      </c>
      <c r="L1809" s="4"/>
      <c r="M1809" s="4"/>
      <c r="N1809" s="10" t="str">
        <f>IF(C1809="","",
SUMIFS(
sales!$I:$I,
sales!$C:$C,$C1809,
sales!$E:$E,$E1809,
sales!$H:$H,"&gt;="&amp;$F1809,
sales!$H:$H,"&lt;="&amp;$G1809
))</f>
        <v/>
      </c>
      <c r="O1809" s="10" t="str">
        <f t="shared" si="300"/>
        <v/>
      </c>
      <c r="P1809" s="11" t="str">
        <f t="shared" si="301"/>
        <v/>
      </c>
      <c r="Q1809" s="12" t="str">
        <f t="shared" ca="1" si="302"/>
        <v/>
      </c>
      <c r="R1809" s="100"/>
      <c r="S1809" s="14"/>
      <c r="T1809" s="15" t="str">
        <f t="shared" ca="1" si="303"/>
        <v/>
      </c>
      <c r="U1809" s="15" t="str">
        <f t="shared" ca="1" si="304"/>
        <v/>
      </c>
      <c r="V1809" s="16"/>
      <c r="W1809" s="17" t="str">
        <f t="shared" ca="1" si="305"/>
        <v/>
      </c>
      <c r="X1809" s="18" t="str">
        <f t="shared" ca="1" si="306"/>
        <v/>
      </c>
    </row>
    <row r="1810" spans="1:24" x14ac:dyDescent="0.35">
      <c r="A1810" s="3">
        <v>1806</v>
      </c>
      <c r="B1810" s="4"/>
      <c r="C1810" s="4"/>
      <c r="D1810" s="5" t="str">
        <f t="shared" si="297"/>
        <v/>
      </c>
      <c r="E1810" s="4"/>
      <c r="F1810" s="6"/>
      <c r="G1810" s="6"/>
      <c r="H1810" s="7" t="str">
        <f t="shared" ca="1" si="298"/>
        <v/>
      </c>
      <c r="I1810" s="8" t="str">
        <f t="shared" ca="1" si="299"/>
        <v/>
      </c>
      <c r="J1810" s="8" t="str">
        <f>IF(C1810="","",
COUNTIFS(
sales!$C:$C,$C1810,
sales!$E:$E,$E1810,
sales!$H:$H,"&gt;="&amp;$F1810,
sales!$H:$H,"&lt;="&amp;$G1810
))</f>
        <v/>
      </c>
      <c r="K1810" s="9" t="str">
        <f>IF(COUNTIFS(sales!C:C, C1810)=0,"",
_xlfn.MAXIFS(sales!H:H, sales!C:C, C1810))</f>
        <v/>
      </c>
      <c r="L1810" s="4"/>
      <c r="M1810" s="4"/>
      <c r="N1810" s="10" t="str">
        <f>IF(C1810="","",
SUMIFS(
sales!$I:$I,
sales!$C:$C,$C1810,
sales!$E:$E,$E1810,
sales!$H:$H,"&gt;="&amp;$F1810,
sales!$H:$H,"&lt;="&amp;$G1810
))</f>
        <v/>
      </c>
      <c r="O1810" s="10" t="str">
        <f t="shared" si="300"/>
        <v/>
      </c>
      <c r="P1810" s="11" t="str">
        <f t="shared" si="301"/>
        <v/>
      </c>
      <c r="Q1810" s="12" t="str">
        <f t="shared" ca="1" si="302"/>
        <v/>
      </c>
      <c r="R1810" s="100"/>
      <c r="S1810" s="14"/>
      <c r="T1810" s="15" t="str">
        <f t="shared" ca="1" si="303"/>
        <v/>
      </c>
      <c r="U1810" s="15" t="str">
        <f t="shared" ca="1" si="304"/>
        <v/>
      </c>
      <c r="V1810" s="16"/>
      <c r="W1810" s="17" t="str">
        <f t="shared" ca="1" si="305"/>
        <v/>
      </c>
      <c r="X1810" s="18" t="str">
        <f t="shared" ca="1" si="306"/>
        <v/>
      </c>
    </row>
    <row r="1811" spans="1:24" x14ac:dyDescent="0.35">
      <c r="A1811" s="3">
        <v>1807</v>
      </c>
      <c r="B1811" s="4"/>
      <c r="C1811" s="4"/>
      <c r="D1811" s="5" t="str">
        <f t="shared" si="297"/>
        <v/>
      </c>
      <c r="E1811" s="4"/>
      <c r="F1811" s="6"/>
      <c r="G1811" s="6"/>
      <c r="H1811" s="7" t="str">
        <f t="shared" ca="1" si="298"/>
        <v/>
      </c>
      <c r="I1811" s="8" t="str">
        <f t="shared" ca="1" si="299"/>
        <v/>
      </c>
      <c r="J1811" s="8" t="str">
        <f>IF(C1811="","",
COUNTIFS(
sales!$C:$C,$C1811,
sales!$E:$E,$E1811,
sales!$H:$H,"&gt;="&amp;$F1811,
sales!$H:$H,"&lt;="&amp;$G1811
))</f>
        <v/>
      </c>
      <c r="K1811" s="9" t="str">
        <f>IF(COUNTIFS(sales!C:C, C1811)=0,"",
_xlfn.MAXIFS(sales!H:H, sales!C:C, C1811))</f>
        <v/>
      </c>
      <c r="L1811" s="4"/>
      <c r="M1811" s="4"/>
      <c r="N1811" s="10" t="str">
        <f>IF(C1811="","",
SUMIFS(
sales!$I:$I,
sales!$C:$C,$C1811,
sales!$E:$E,$E1811,
sales!$H:$H,"&gt;="&amp;$F1811,
sales!$H:$H,"&lt;="&amp;$G1811
))</f>
        <v/>
      </c>
      <c r="O1811" s="10" t="str">
        <f t="shared" si="300"/>
        <v/>
      </c>
      <c r="P1811" s="11" t="str">
        <f t="shared" si="301"/>
        <v/>
      </c>
      <c r="Q1811" s="12" t="str">
        <f t="shared" ca="1" si="302"/>
        <v/>
      </c>
      <c r="R1811" s="100"/>
      <c r="S1811" s="14"/>
      <c r="T1811" s="15" t="str">
        <f t="shared" ca="1" si="303"/>
        <v/>
      </c>
      <c r="U1811" s="15" t="str">
        <f t="shared" ca="1" si="304"/>
        <v/>
      </c>
      <c r="V1811" s="16"/>
      <c r="W1811" s="17" t="str">
        <f t="shared" ca="1" si="305"/>
        <v/>
      </c>
      <c r="X1811" s="18" t="str">
        <f t="shared" ca="1" si="306"/>
        <v/>
      </c>
    </row>
    <row r="1812" spans="1:24" x14ac:dyDescent="0.35">
      <c r="A1812" s="3">
        <v>1808</v>
      </c>
      <c r="B1812" s="4"/>
      <c r="C1812" s="4"/>
      <c r="D1812" s="5" t="str">
        <f t="shared" si="297"/>
        <v/>
      </c>
      <c r="E1812" s="4"/>
      <c r="F1812" s="6"/>
      <c r="G1812" s="6"/>
      <c r="H1812" s="7" t="str">
        <f t="shared" ca="1" si="298"/>
        <v/>
      </c>
      <c r="I1812" s="8" t="str">
        <f t="shared" ca="1" si="299"/>
        <v/>
      </c>
      <c r="J1812" s="8" t="str">
        <f>IF(C1812="","",
COUNTIFS(
sales!$C:$C,$C1812,
sales!$E:$E,$E1812,
sales!$H:$H,"&gt;="&amp;$F1812,
sales!$H:$H,"&lt;="&amp;$G1812
))</f>
        <v/>
      </c>
      <c r="K1812" s="9" t="str">
        <f>IF(COUNTIFS(sales!C:C, C1812)=0,"",
_xlfn.MAXIFS(sales!H:H, sales!C:C, C1812))</f>
        <v/>
      </c>
      <c r="L1812" s="4"/>
      <c r="M1812" s="4"/>
      <c r="N1812" s="10" t="str">
        <f>IF(C1812="","",
SUMIFS(
sales!$I:$I,
sales!$C:$C,$C1812,
sales!$E:$E,$E1812,
sales!$H:$H,"&gt;="&amp;$F1812,
sales!$H:$H,"&lt;="&amp;$G1812
))</f>
        <v/>
      </c>
      <c r="O1812" s="10" t="str">
        <f t="shared" si="300"/>
        <v/>
      </c>
      <c r="P1812" s="11" t="str">
        <f t="shared" si="301"/>
        <v/>
      </c>
      <c r="Q1812" s="12" t="str">
        <f t="shared" ca="1" si="302"/>
        <v/>
      </c>
      <c r="R1812" s="100"/>
      <c r="S1812" s="14"/>
      <c r="T1812" s="15" t="str">
        <f t="shared" ca="1" si="303"/>
        <v/>
      </c>
      <c r="U1812" s="15" t="str">
        <f t="shared" ca="1" si="304"/>
        <v/>
      </c>
      <c r="V1812" s="16"/>
      <c r="W1812" s="17" t="str">
        <f t="shared" ca="1" si="305"/>
        <v/>
      </c>
      <c r="X1812" s="18" t="str">
        <f t="shared" ca="1" si="306"/>
        <v/>
      </c>
    </row>
    <row r="1813" spans="1:24" x14ac:dyDescent="0.35">
      <c r="A1813" s="3">
        <v>1809</v>
      </c>
      <c r="B1813" s="4"/>
      <c r="C1813" s="4"/>
      <c r="D1813" s="5" t="str">
        <f t="shared" si="297"/>
        <v/>
      </c>
      <c r="E1813" s="4"/>
      <c r="F1813" s="6"/>
      <c r="G1813" s="6"/>
      <c r="H1813" s="7" t="str">
        <f t="shared" ca="1" si="298"/>
        <v/>
      </c>
      <c r="I1813" s="8" t="str">
        <f t="shared" ca="1" si="299"/>
        <v/>
      </c>
      <c r="J1813" s="8" t="str">
        <f>IF(C1813="","",
COUNTIFS(
sales!$C:$C,$C1813,
sales!$E:$E,$E1813,
sales!$H:$H,"&gt;="&amp;$F1813,
sales!$H:$H,"&lt;="&amp;$G1813
))</f>
        <v/>
      </c>
      <c r="K1813" s="9" t="str">
        <f>IF(COUNTIFS(sales!C:C, C1813)=0,"",
_xlfn.MAXIFS(sales!H:H, sales!C:C, C1813))</f>
        <v/>
      </c>
      <c r="L1813" s="4"/>
      <c r="M1813" s="4"/>
      <c r="N1813" s="10" t="str">
        <f>IF(C1813="","",
SUMIFS(
sales!$I:$I,
sales!$C:$C,$C1813,
sales!$E:$E,$E1813,
sales!$H:$H,"&gt;="&amp;$F1813,
sales!$H:$H,"&lt;="&amp;$G1813
))</f>
        <v/>
      </c>
      <c r="O1813" s="10" t="str">
        <f t="shared" si="300"/>
        <v/>
      </c>
      <c r="P1813" s="11" t="str">
        <f t="shared" si="301"/>
        <v/>
      </c>
      <c r="Q1813" s="12" t="str">
        <f t="shared" ca="1" si="302"/>
        <v/>
      </c>
      <c r="R1813" s="100"/>
      <c r="S1813" s="14"/>
      <c r="T1813" s="15" t="str">
        <f t="shared" ca="1" si="303"/>
        <v/>
      </c>
      <c r="U1813" s="15" t="str">
        <f t="shared" ca="1" si="304"/>
        <v/>
      </c>
      <c r="V1813" s="16"/>
      <c r="W1813" s="17" t="str">
        <f t="shared" ca="1" si="305"/>
        <v/>
      </c>
      <c r="X1813" s="18" t="str">
        <f t="shared" ca="1" si="306"/>
        <v/>
      </c>
    </row>
    <row r="1814" spans="1:24" x14ac:dyDescent="0.35">
      <c r="A1814" s="3">
        <v>1810</v>
      </c>
      <c r="B1814" s="4"/>
      <c r="C1814" s="4"/>
      <c r="D1814" s="5" t="str">
        <f t="shared" si="297"/>
        <v/>
      </c>
      <c r="E1814" s="4"/>
      <c r="F1814" s="6"/>
      <c r="G1814" s="6"/>
      <c r="H1814" s="7" t="str">
        <f t="shared" ca="1" si="298"/>
        <v/>
      </c>
      <c r="I1814" s="8" t="str">
        <f t="shared" ca="1" si="299"/>
        <v/>
      </c>
      <c r="J1814" s="8" t="str">
        <f>IF(C1814="","",
COUNTIFS(
sales!$C:$C,$C1814,
sales!$E:$E,$E1814,
sales!$H:$H,"&gt;="&amp;$F1814,
sales!$H:$H,"&lt;="&amp;$G1814
))</f>
        <v/>
      </c>
      <c r="K1814" s="9" t="str">
        <f>IF(COUNTIFS(sales!C:C, C1814)=0,"",
_xlfn.MAXIFS(sales!H:H, sales!C:C, C1814))</f>
        <v/>
      </c>
      <c r="L1814" s="4"/>
      <c r="M1814" s="4"/>
      <c r="N1814" s="10" t="str">
        <f>IF(C1814="","",
SUMIFS(
sales!$I:$I,
sales!$C:$C,$C1814,
sales!$E:$E,$E1814,
sales!$H:$H,"&gt;="&amp;$F1814,
sales!$H:$H,"&lt;="&amp;$G1814
))</f>
        <v/>
      </c>
      <c r="O1814" s="10" t="str">
        <f t="shared" si="300"/>
        <v/>
      </c>
      <c r="P1814" s="11" t="str">
        <f t="shared" si="301"/>
        <v/>
      </c>
      <c r="Q1814" s="12" t="str">
        <f t="shared" ca="1" si="302"/>
        <v/>
      </c>
      <c r="R1814" s="100"/>
      <c r="S1814" s="14"/>
      <c r="T1814" s="15" t="str">
        <f t="shared" ca="1" si="303"/>
        <v/>
      </c>
      <c r="U1814" s="15" t="str">
        <f t="shared" ca="1" si="304"/>
        <v/>
      </c>
      <c r="V1814" s="16"/>
      <c r="W1814" s="17" t="str">
        <f t="shared" ca="1" si="305"/>
        <v/>
      </c>
      <c r="X1814" s="18" t="str">
        <f t="shared" ca="1" si="306"/>
        <v/>
      </c>
    </row>
    <row r="1815" spans="1:24" x14ac:dyDescent="0.35">
      <c r="A1815" s="3">
        <v>1811</v>
      </c>
      <c r="B1815" s="4"/>
      <c r="C1815" s="4"/>
      <c r="D1815" s="5" t="str">
        <f t="shared" si="297"/>
        <v/>
      </c>
      <c r="E1815" s="4"/>
      <c r="F1815" s="6"/>
      <c r="G1815" s="6"/>
      <c r="H1815" s="7" t="str">
        <f t="shared" ca="1" si="298"/>
        <v/>
      </c>
      <c r="I1815" s="8" t="str">
        <f t="shared" ca="1" si="299"/>
        <v/>
      </c>
      <c r="J1815" s="8" t="str">
        <f>IF(C1815="","",
COUNTIFS(
sales!$C:$C,$C1815,
sales!$E:$E,$E1815,
sales!$H:$H,"&gt;="&amp;$F1815,
sales!$H:$H,"&lt;="&amp;$G1815
))</f>
        <v/>
      </c>
      <c r="K1815" s="9" t="str">
        <f>IF(COUNTIFS(sales!C:C, C1815)=0,"",
_xlfn.MAXIFS(sales!H:H, sales!C:C, C1815))</f>
        <v/>
      </c>
      <c r="L1815" s="4"/>
      <c r="M1815" s="4"/>
      <c r="N1815" s="10" t="str">
        <f>IF(C1815="","",
SUMIFS(
sales!$I:$I,
sales!$C:$C,$C1815,
sales!$E:$E,$E1815,
sales!$H:$H,"&gt;="&amp;$F1815,
sales!$H:$H,"&lt;="&amp;$G1815
))</f>
        <v/>
      </c>
      <c r="O1815" s="10" t="str">
        <f t="shared" si="300"/>
        <v/>
      </c>
      <c r="P1815" s="11" t="str">
        <f t="shared" si="301"/>
        <v/>
      </c>
      <c r="Q1815" s="12" t="str">
        <f t="shared" ca="1" si="302"/>
        <v/>
      </c>
      <c r="R1815" s="100"/>
      <c r="S1815" s="14"/>
      <c r="T1815" s="15" t="str">
        <f t="shared" ca="1" si="303"/>
        <v/>
      </c>
      <c r="U1815" s="15" t="str">
        <f t="shared" ca="1" si="304"/>
        <v/>
      </c>
      <c r="V1815" s="16"/>
      <c r="W1815" s="17" t="str">
        <f t="shared" ca="1" si="305"/>
        <v/>
      </c>
      <c r="X1815" s="18" t="str">
        <f t="shared" ca="1" si="306"/>
        <v/>
      </c>
    </row>
    <row r="1816" spans="1:24" x14ac:dyDescent="0.35">
      <c r="A1816" s="3">
        <v>1812</v>
      </c>
      <c r="B1816" s="4"/>
      <c r="C1816" s="4"/>
      <c r="D1816" s="5" t="str">
        <f t="shared" si="297"/>
        <v/>
      </c>
      <c r="E1816" s="4"/>
      <c r="F1816" s="6"/>
      <c r="G1816" s="6"/>
      <c r="H1816" s="7" t="str">
        <f t="shared" ca="1" si="298"/>
        <v/>
      </c>
      <c r="I1816" s="8" t="str">
        <f t="shared" ca="1" si="299"/>
        <v/>
      </c>
      <c r="J1816" s="8" t="str">
        <f>IF(C1816="","",
COUNTIFS(
sales!$C:$C,$C1816,
sales!$E:$E,$E1816,
sales!$H:$H,"&gt;="&amp;$F1816,
sales!$H:$H,"&lt;="&amp;$G1816
))</f>
        <v/>
      </c>
      <c r="K1816" s="9" t="str">
        <f>IF(COUNTIFS(sales!C:C, C1816)=0,"",
_xlfn.MAXIFS(sales!H:H, sales!C:C, C1816))</f>
        <v/>
      </c>
      <c r="L1816" s="4"/>
      <c r="M1816" s="4"/>
      <c r="N1816" s="10" t="str">
        <f>IF(C1816="","",
SUMIFS(
sales!$I:$I,
sales!$C:$C,$C1816,
sales!$E:$E,$E1816,
sales!$H:$H,"&gt;="&amp;$F1816,
sales!$H:$H,"&lt;="&amp;$G1816
))</f>
        <v/>
      </c>
      <c r="O1816" s="10" t="str">
        <f t="shared" si="300"/>
        <v/>
      </c>
      <c r="P1816" s="11" t="str">
        <f t="shared" si="301"/>
        <v/>
      </c>
      <c r="Q1816" s="12" t="str">
        <f t="shared" ca="1" si="302"/>
        <v/>
      </c>
      <c r="R1816" s="100"/>
      <c r="S1816" s="14"/>
      <c r="T1816" s="15" t="str">
        <f t="shared" ca="1" si="303"/>
        <v/>
      </c>
      <c r="U1816" s="15" t="str">
        <f t="shared" ca="1" si="304"/>
        <v/>
      </c>
      <c r="V1816" s="16"/>
      <c r="W1816" s="17" t="str">
        <f t="shared" ca="1" si="305"/>
        <v/>
      </c>
      <c r="X1816" s="18" t="str">
        <f t="shared" ca="1" si="306"/>
        <v/>
      </c>
    </row>
    <row r="1817" spans="1:24" x14ac:dyDescent="0.35">
      <c r="A1817" s="3">
        <v>1813</v>
      </c>
      <c r="B1817" s="4"/>
      <c r="C1817" s="4"/>
      <c r="D1817" s="5" t="str">
        <f t="shared" si="297"/>
        <v/>
      </c>
      <c r="E1817" s="4"/>
      <c r="F1817" s="6"/>
      <c r="G1817" s="6"/>
      <c r="H1817" s="7" t="str">
        <f t="shared" ca="1" si="298"/>
        <v/>
      </c>
      <c r="I1817" s="8" t="str">
        <f t="shared" ca="1" si="299"/>
        <v/>
      </c>
      <c r="J1817" s="8" t="str">
        <f>IF(C1817="","",
COUNTIFS(
sales!$C:$C,$C1817,
sales!$E:$E,$E1817,
sales!$H:$H,"&gt;="&amp;$F1817,
sales!$H:$H,"&lt;="&amp;$G1817
))</f>
        <v/>
      </c>
      <c r="K1817" s="9" t="str">
        <f>IF(COUNTIFS(sales!C:C, C1817)=0,"",
_xlfn.MAXIFS(sales!H:H, sales!C:C, C1817))</f>
        <v/>
      </c>
      <c r="L1817" s="4"/>
      <c r="M1817" s="4"/>
      <c r="N1817" s="10" t="str">
        <f>IF(C1817="","",
SUMIFS(
sales!$I:$I,
sales!$C:$C,$C1817,
sales!$E:$E,$E1817,
sales!$H:$H,"&gt;="&amp;$F1817,
sales!$H:$H,"&lt;="&amp;$G1817
))</f>
        <v/>
      </c>
      <c r="O1817" s="10" t="str">
        <f t="shared" si="300"/>
        <v/>
      </c>
      <c r="P1817" s="11" t="str">
        <f t="shared" si="301"/>
        <v/>
      </c>
      <c r="Q1817" s="12" t="str">
        <f t="shared" ca="1" si="302"/>
        <v/>
      </c>
      <c r="R1817" s="100"/>
      <c r="S1817" s="14"/>
      <c r="T1817" s="15" t="str">
        <f t="shared" ca="1" si="303"/>
        <v/>
      </c>
      <c r="U1817" s="15" t="str">
        <f t="shared" ca="1" si="304"/>
        <v/>
      </c>
      <c r="V1817" s="16"/>
      <c r="W1817" s="17" t="str">
        <f t="shared" ca="1" si="305"/>
        <v/>
      </c>
      <c r="X1817" s="18" t="str">
        <f t="shared" ca="1" si="306"/>
        <v/>
      </c>
    </row>
    <row r="1818" spans="1:24" x14ac:dyDescent="0.35">
      <c r="A1818" s="3">
        <v>1814</v>
      </c>
      <c r="B1818" s="4"/>
      <c r="C1818" s="4"/>
      <c r="D1818" s="5" t="str">
        <f t="shared" si="297"/>
        <v/>
      </c>
      <c r="E1818" s="4"/>
      <c r="F1818" s="6"/>
      <c r="G1818" s="6"/>
      <c r="H1818" s="7" t="str">
        <f t="shared" ca="1" si="298"/>
        <v/>
      </c>
      <c r="I1818" s="8" t="str">
        <f t="shared" ca="1" si="299"/>
        <v/>
      </c>
      <c r="J1818" s="8" t="str">
        <f>IF(C1818="","",
COUNTIFS(
sales!$C:$C,$C1818,
sales!$E:$E,$E1818,
sales!$H:$H,"&gt;="&amp;$F1818,
sales!$H:$H,"&lt;="&amp;$G1818
))</f>
        <v/>
      </c>
      <c r="K1818" s="9" t="str">
        <f>IF(COUNTIFS(sales!C:C, C1818)=0,"",
_xlfn.MAXIFS(sales!H:H, sales!C:C, C1818))</f>
        <v/>
      </c>
      <c r="L1818" s="4"/>
      <c r="M1818" s="4"/>
      <c r="N1818" s="10" t="str">
        <f>IF(C1818="","",
SUMIFS(
sales!$I:$I,
sales!$C:$C,$C1818,
sales!$E:$E,$E1818,
sales!$H:$H,"&gt;="&amp;$F1818,
sales!$H:$H,"&lt;="&amp;$G1818
))</f>
        <v/>
      </c>
      <c r="O1818" s="10" t="str">
        <f t="shared" si="300"/>
        <v/>
      </c>
      <c r="P1818" s="11" t="str">
        <f t="shared" si="301"/>
        <v/>
      </c>
      <c r="Q1818" s="12" t="str">
        <f t="shared" ca="1" si="302"/>
        <v/>
      </c>
      <c r="R1818" s="100"/>
      <c r="S1818" s="14"/>
      <c r="T1818" s="15" t="str">
        <f t="shared" ca="1" si="303"/>
        <v/>
      </c>
      <c r="U1818" s="15" t="str">
        <f t="shared" ca="1" si="304"/>
        <v/>
      </c>
      <c r="V1818" s="16"/>
      <c r="W1818" s="17" t="str">
        <f t="shared" ca="1" si="305"/>
        <v/>
      </c>
      <c r="X1818" s="18" t="str">
        <f t="shared" ca="1" si="306"/>
        <v/>
      </c>
    </row>
    <row r="1819" spans="1:24" x14ac:dyDescent="0.35">
      <c r="A1819" s="3">
        <v>1815</v>
      </c>
      <c r="B1819" s="4"/>
      <c r="C1819" s="4"/>
      <c r="D1819" s="5" t="str">
        <f t="shared" si="297"/>
        <v/>
      </c>
      <c r="E1819" s="4"/>
      <c r="F1819" s="6"/>
      <c r="G1819" s="6"/>
      <c r="H1819" s="7" t="str">
        <f t="shared" ca="1" si="298"/>
        <v/>
      </c>
      <c r="I1819" s="8" t="str">
        <f t="shared" ca="1" si="299"/>
        <v/>
      </c>
      <c r="J1819" s="8" t="str">
        <f>IF(C1819="","",
COUNTIFS(
sales!$C:$C,$C1819,
sales!$E:$E,$E1819,
sales!$H:$H,"&gt;="&amp;$F1819,
sales!$H:$H,"&lt;="&amp;$G1819
))</f>
        <v/>
      </c>
      <c r="K1819" s="9" t="str">
        <f>IF(COUNTIFS(sales!C:C, C1819)=0,"",
_xlfn.MAXIFS(sales!H:H, sales!C:C, C1819))</f>
        <v/>
      </c>
      <c r="L1819" s="4"/>
      <c r="M1819" s="4"/>
      <c r="N1819" s="10" t="str">
        <f>IF(C1819="","",
SUMIFS(
sales!$I:$I,
sales!$C:$C,$C1819,
sales!$E:$E,$E1819,
sales!$H:$H,"&gt;="&amp;$F1819,
sales!$H:$H,"&lt;="&amp;$G1819
))</f>
        <v/>
      </c>
      <c r="O1819" s="10" t="str">
        <f t="shared" si="300"/>
        <v/>
      </c>
      <c r="P1819" s="11" t="str">
        <f t="shared" si="301"/>
        <v/>
      </c>
      <c r="Q1819" s="12" t="str">
        <f t="shared" ca="1" si="302"/>
        <v/>
      </c>
      <c r="R1819" s="100"/>
      <c r="S1819" s="14"/>
      <c r="T1819" s="15" t="str">
        <f t="shared" ca="1" si="303"/>
        <v/>
      </c>
      <c r="U1819" s="15" t="str">
        <f t="shared" ca="1" si="304"/>
        <v/>
      </c>
      <c r="V1819" s="16"/>
      <c r="W1819" s="17" t="str">
        <f t="shared" ca="1" si="305"/>
        <v/>
      </c>
      <c r="X1819" s="18" t="str">
        <f t="shared" ca="1" si="306"/>
        <v/>
      </c>
    </row>
    <row r="1820" spans="1:24" x14ac:dyDescent="0.35">
      <c r="A1820" s="3">
        <v>1816</v>
      </c>
      <c r="B1820" s="4"/>
      <c r="C1820" s="4"/>
      <c r="D1820" s="5" t="str">
        <f t="shared" si="297"/>
        <v/>
      </c>
      <c r="E1820" s="4"/>
      <c r="F1820" s="6"/>
      <c r="G1820" s="6"/>
      <c r="H1820" s="7" t="str">
        <f t="shared" ca="1" si="298"/>
        <v/>
      </c>
      <c r="I1820" s="8" t="str">
        <f t="shared" ca="1" si="299"/>
        <v/>
      </c>
      <c r="J1820" s="8" t="str">
        <f>IF(C1820="","",
COUNTIFS(
sales!$C:$C,$C1820,
sales!$E:$E,$E1820,
sales!$H:$H,"&gt;="&amp;$F1820,
sales!$H:$H,"&lt;="&amp;$G1820
))</f>
        <v/>
      </c>
      <c r="K1820" s="9" t="str">
        <f>IF(COUNTIFS(sales!C:C, C1820)=0,"",
_xlfn.MAXIFS(sales!H:H, sales!C:C, C1820))</f>
        <v/>
      </c>
      <c r="L1820" s="4"/>
      <c r="M1820" s="4"/>
      <c r="N1820" s="10" t="str">
        <f>IF(C1820="","",
SUMIFS(
sales!$I:$I,
sales!$C:$C,$C1820,
sales!$E:$E,$E1820,
sales!$H:$H,"&gt;="&amp;$F1820,
sales!$H:$H,"&lt;="&amp;$G1820
))</f>
        <v/>
      </c>
      <c r="O1820" s="10" t="str">
        <f t="shared" si="300"/>
        <v/>
      </c>
      <c r="P1820" s="11" t="str">
        <f t="shared" si="301"/>
        <v/>
      </c>
      <c r="Q1820" s="12" t="str">
        <f t="shared" ca="1" si="302"/>
        <v/>
      </c>
      <c r="R1820" s="100"/>
      <c r="S1820" s="14"/>
      <c r="T1820" s="15" t="str">
        <f t="shared" ca="1" si="303"/>
        <v/>
      </c>
      <c r="U1820" s="15" t="str">
        <f t="shared" ca="1" si="304"/>
        <v/>
      </c>
      <c r="V1820" s="16"/>
      <c r="W1820" s="17" t="str">
        <f t="shared" ca="1" si="305"/>
        <v/>
      </c>
      <c r="X1820" s="18" t="str">
        <f t="shared" ca="1" si="306"/>
        <v/>
      </c>
    </row>
    <row r="1821" spans="1:24" x14ac:dyDescent="0.35">
      <c r="A1821" s="3">
        <v>1817</v>
      </c>
      <c r="B1821" s="4"/>
      <c r="C1821" s="4"/>
      <c r="D1821" s="5" t="str">
        <f t="shared" si="297"/>
        <v/>
      </c>
      <c r="E1821" s="4"/>
      <c r="F1821" s="6"/>
      <c r="G1821" s="6"/>
      <c r="H1821" s="7" t="str">
        <f t="shared" ca="1" si="298"/>
        <v/>
      </c>
      <c r="I1821" s="8" t="str">
        <f t="shared" ca="1" si="299"/>
        <v/>
      </c>
      <c r="J1821" s="8" t="str">
        <f>IF(C1821="","",
COUNTIFS(
sales!$C:$C,$C1821,
sales!$E:$E,$E1821,
sales!$H:$H,"&gt;="&amp;$F1821,
sales!$H:$H,"&lt;="&amp;$G1821
))</f>
        <v/>
      </c>
      <c r="K1821" s="9" t="str">
        <f>IF(COUNTIFS(sales!C:C, C1821)=0,"",
_xlfn.MAXIFS(sales!H:H, sales!C:C, C1821))</f>
        <v/>
      </c>
      <c r="L1821" s="4"/>
      <c r="M1821" s="4"/>
      <c r="N1821" s="10" t="str">
        <f>IF(C1821="","",
SUMIFS(
sales!$I:$I,
sales!$C:$C,$C1821,
sales!$E:$E,$E1821,
sales!$H:$H,"&gt;="&amp;$F1821,
sales!$H:$H,"&lt;="&amp;$G1821
))</f>
        <v/>
      </c>
      <c r="O1821" s="10" t="str">
        <f t="shared" si="300"/>
        <v/>
      </c>
      <c r="P1821" s="11" t="str">
        <f t="shared" si="301"/>
        <v/>
      </c>
      <c r="Q1821" s="12" t="str">
        <f t="shared" ca="1" si="302"/>
        <v/>
      </c>
      <c r="R1821" s="100"/>
      <c r="S1821" s="14"/>
      <c r="T1821" s="15" t="str">
        <f t="shared" ca="1" si="303"/>
        <v/>
      </c>
      <c r="U1821" s="15" t="str">
        <f t="shared" ca="1" si="304"/>
        <v/>
      </c>
      <c r="V1821" s="16"/>
      <c r="W1821" s="17" t="str">
        <f t="shared" ca="1" si="305"/>
        <v/>
      </c>
      <c r="X1821" s="18" t="str">
        <f t="shared" ca="1" si="306"/>
        <v/>
      </c>
    </row>
    <row r="1822" spans="1:24" x14ac:dyDescent="0.35">
      <c r="A1822" s="3">
        <v>1818</v>
      </c>
      <c r="B1822" s="4"/>
      <c r="C1822" s="4"/>
      <c r="D1822" s="5" t="str">
        <f t="shared" si="297"/>
        <v/>
      </c>
      <c r="E1822" s="4"/>
      <c r="F1822" s="6"/>
      <c r="G1822" s="6"/>
      <c r="H1822" s="7" t="str">
        <f t="shared" ca="1" si="298"/>
        <v/>
      </c>
      <c r="I1822" s="8" t="str">
        <f t="shared" ca="1" si="299"/>
        <v/>
      </c>
      <c r="J1822" s="8" t="str">
        <f>IF(C1822="","",
COUNTIFS(
sales!$C:$C,$C1822,
sales!$E:$E,$E1822,
sales!$H:$H,"&gt;="&amp;$F1822,
sales!$H:$H,"&lt;="&amp;$G1822
))</f>
        <v/>
      </c>
      <c r="K1822" s="9" t="str">
        <f>IF(COUNTIFS(sales!C:C, C1822)=0,"",
_xlfn.MAXIFS(sales!H:H, sales!C:C, C1822))</f>
        <v/>
      </c>
      <c r="L1822" s="4"/>
      <c r="M1822" s="4"/>
      <c r="N1822" s="10" t="str">
        <f>IF(C1822="","",
SUMIFS(
sales!$I:$I,
sales!$C:$C,$C1822,
sales!$E:$E,$E1822,
sales!$H:$H,"&gt;="&amp;$F1822,
sales!$H:$H,"&lt;="&amp;$G1822
))</f>
        <v/>
      </c>
      <c r="O1822" s="10" t="str">
        <f t="shared" si="300"/>
        <v/>
      </c>
      <c r="P1822" s="11" t="str">
        <f t="shared" si="301"/>
        <v/>
      </c>
      <c r="Q1822" s="12" t="str">
        <f t="shared" ca="1" si="302"/>
        <v/>
      </c>
      <c r="R1822" s="100"/>
      <c r="S1822" s="14"/>
      <c r="T1822" s="15" t="str">
        <f t="shared" ca="1" si="303"/>
        <v/>
      </c>
      <c r="U1822" s="15" t="str">
        <f t="shared" ca="1" si="304"/>
        <v/>
      </c>
      <c r="V1822" s="16"/>
      <c r="W1822" s="17" t="str">
        <f t="shared" ca="1" si="305"/>
        <v/>
      </c>
      <c r="X1822" s="18" t="str">
        <f t="shared" ca="1" si="306"/>
        <v/>
      </c>
    </row>
    <row r="1823" spans="1:24" x14ac:dyDescent="0.35">
      <c r="A1823" s="3">
        <v>1819</v>
      </c>
      <c r="B1823" s="4"/>
      <c r="C1823" s="4"/>
      <c r="D1823" s="5" t="str">
        <f t="shared" si="297"/>
        <v/>
      </c>
      <c r="E1823" s="4"/>
      <c r="F1823" s="6"/>
      <c r="G1823" s="6"/>
      <c r="H1823" s="7" t="str">
        <f t="shared" ca="1" si="298"/>
        <v/>
      </c>
      <c r="I1823" s="8" t="str">
        <f t="shared" ca="1" si="299"/>
        <v/>
      </c>
      <c r="J1823" s="8" t="str">
        <f>IF(C1823="","",
COUNTIFS(
sales!$C:$C,$C1823,
sales!$E:$E,$E1823,
sales!$H:$H,"&gt;="&amp;$F1823,
sales!$H:$H,"&lt;="&amp;$G1823
))</f>
        <v/>
      </c>
      <c r="K1823" s="9" t="str">
        <f>IF(COUNTIFS(sales!C:C, C1823)=0,"",
_xlfn.MAXIFS(sales!H:H, sales!C:C, C1823))</f>
        <v/>
      </c>
      <c r="L1823" s="4"/>
      <c r="M1823" s="4"/>
      <c r="N1823" s="10" t="str">
        <f>IF(C1823="","",
SUMIFS(
sales!$I:$I,
sales!$C:$C,$C1823,
sales!$E:$E,$E1823,
sales!$H:$H,"&gt;="&amp;$F1823,
sales!$H:$H,"&lt;="&amp;$G1823
))</f>
        <v/>
      </c>
      <c r="O1823" s="10" t="str">
        <f t="shared" si="300"/>
        <v/>
      </c>
      <c r="P1823" s="11" t="str">
        <f t="shared" si="301"/>
        <v/>
      </c>
      <c r="Q1823" s="12" t="str">
        <f t="shared" ca="1" si="302"/>
        <v/>
      </c>
      <c r="R1823" s="100"/>
      <c r="S1823" s="14"/>
      <c r="T1823" s="15" t="str">
        <f t="shared" ca="1" si="303"/>
        <v/>
      </c>
      <c r="U1823" s="15" t="str">
        <f t="shared" ca="1" si="304"/>
        <v/>
      </c>
      <c r="V1823" s="16"/>
      <c r="W1823" s="17" t="str">
        <f t="shared" ca="1" si="305"/>
        <v/>
      </c>
      <c r="X1823" s="18" t="str">
        <f t="shared" ca="1" si="306"/>
        <v/>
      </c>
    </row>
    <row r="1824" spans="1:24" x14ac:dyDescent="0.35">
      <c r="A1824" s="3">
        <v>1820</v>
      </c>
      <c r="B1824" s="4"/>
      <c r="C1824" s="4"/>
      <c r="D1824" s="5" t="str">
        <f t="shared" si="297"/>
        <v/>
      </c>
      <c r="E1824" s="4"/>
      <c r="F1824" s="6"/>
      <c r="G1824" s="6"/>
      <c r="H1824" s="7" t="str">
        <f t="shared" ca="1" si="298"/>
        <v/>
      </c>
      <c r="I1824" s="8" t="str">
        <f t="shared" ca="1" si="299"/>
        <v/>
      </c>
      <c r="J1824" s="8" t="str">
        <f>IF(C1824="","",
COUNTIFS(
sales!$C:$C,$C1824,
sales!$E:$E,$E1824,
sales!$H:$H,"&gt;="&amp;$F1824,
sales!$H:$H,"&lt;="&amp;$G1824
))</f>
        <v/>
      </c>
      <c r="K1824" s="9" t="str">
        <f>IF(COUNTIFS(sales!C:C, C1824)=0,"",
_xlfn.MAXIFS(sales!H:H, sales!C:C, C1824))</f>
        <v/>
      </c>
      <c r="L1824" s="4"/>
      <c r="M1824" s="4"/>
      <c r="N1824" s="10" t="str">
        <f>IF(C1824="","",
SUMIFS(
sales!$I:$I,
sales!$C:$C,$C1824,
sales!$E:$E,$E1824,
sales!$H:$H,"&gt;="&amp;$F1824,
sales!$H:$H,"&lt;="&amp;$G1824
))</f>
        <v/>
      </c>
      <c r="O1824" s="10" t="str">
        <f t="shared" si="300"/>
        <v/>
      </c>
      <c r="P1824" s="11" t="str">
        <f t="shared" si="301"/>
        <v/>
      </c>
      <c r="Q1824" s="12" t="str">
        <f t="shared" ca="1" si="302"/>
        <v/>
      </c>
      <c r="R1824" s="100"/>
      <c r="S1824" s="14"/>
      <c r="T1824" s="15" t="str">
        <f t="shared" ca="1" si="303"/>
        <v/>
      </c>
      <c r="U1824" s="15" t="str">
        <f t="shared" ca="1" si="304"/>
        <v/>
      </c>
      <c r="V1824" s="16"/>
      <c r="W1824" s="17" t="str">
        <f t="shared" ca="1" si="305"/>
        <v/>
      </c>
      <c r="X1824" s="18" t="str">
        <f t="shared" ca="1" si="306"/>
        <v/>
      </c>
    </row>
    <row r="1825" spans="1:24" x14ac:dyDescent="0.35">
      <c r="A1825" s="3">
        <v>1821</v>
      </c>
      <c r="B1825" s="4"/>
      <c r="C1825" s="4"/>
      <c r="D1825" s="5" t="str">
        <f t="shared" si="297"/>
        <v/>
      </c>
      <c r="E1825" s="4"/>
      <c r="F1825" s="6"/>
      <c r="G1825" s="6"/>
      <c r="H1825" s="7" t="str">
        <f t="shared" ca="1" si="298"/>
        <v/>
      </c>
      <c r="I1825" s="8" t="str">
        <f t="shared" ca="1" si="299"/>
        <v/>
      </c>
      <c r="J1825" s="8" t="str">
        <f>IF(C1825="","",
COUNTIFS(
sales!$C:$C,$C1825,
sales!$E:$E,$E1825,
sales!$H:$H,"&gt;="&amp;$F1825,
sales!$H:$H,"&lt;="&amp;$G1825
))</f>
        <v/>
      </c>
      <c r="K1825" s="9" t="str">
        <f>IF(COUNTIFS(sales!C:C, C1825)=0,"",
_xlfn.MAXIFS(sales!H:H, sales!C:C, C1825))</f>
        <v/>
      </c>
      <c r="L1825" s="4"/>
      <c r="M1825" s="4"/>
      <c r="N1825" s="10" t="str">
        <f>IF(C1825="","",
SUMIFS(
sales!$I:$I,
sales!$C:$C,$C1825,
sales!$E:$E,$E1825,
sales!$H:$H,"&gt;="&amp;$F1825,
sales!$H:$H,"&lt;="&amp;$G1825
))</f>
        <v/>
      </c>
      <c r="O1825" s="10" t="str">
        <f t="shared" si="300"/>
        <v/>
      </c>
      <c r="P1825" s="11" t="str">
        <f t="shared" si="301"/>
        <v/>
      </c>
      <c r="Q1825" s="12" t="str">
        <f t="shared" ca="1" si="302"/>
        <v/>
      </c>
      <c r="R1825" s="100"/>
      <c r="S1825" s="14"/>
      <c r="T1825" s="15" t="str">
        <f t="shared" ca="1" si="303"/>
        <v/>
      </c>
      <c r="U1825" s="15" t="str">
        <f t="shared" ca="1" si="304"/>
        <v/>
      </c>
      <c r="V1825" s="16"/>
      <c r="W1825" s="17" t="str">
        <f t="shared" ca="1" si="305"/>
        <v/>
      </c>
      <c r="X1825" s="18" t="str">
        <f t="shared" ca="1" si="306"/>
        <v/>
      </c>
    </row>
    <row r="1826" spans="1:24" x14ac:dyDescent="0.35">
      <c r="A1826" s="3">
        <v>1822</v>
      </c>
      <c r="B1826" s="4"/>
      <c r="C1826" s="4"/>
      <c r="D1826" s="5" t="str">
        <f t="shared" si="297"/>
        <v/>
      </c>
      <c r="E1826" s="4"/>
      <c r="F1826" s="6"/>
      <c r="G1826" s="6"/>
      <c r="H1826" s="7" t="str">
        <f t="shared" ca="1" si="298"/>
        <v/>
      </c>
      <c r="I1826" s="8" t="str">
        <f t="shared" ca="1" si="299"/>
        <v/>
      </c>
      <c r="J1826" s="8" t="str">
        <f>IF(C1826="","",
COUNTIFS(
sales!$C:$C,$C1826,
sales!$E:$E,$E1826,
sales!$H:$H,"&gt;="&amp;$F1826,
sales!$H:$H,"&lt;="&amp;$G1826
))</f>
        <v/>
      </c>
      <c r="K1826" s="9" t="str">
        <f>IF(COUNTIFS(sales!C:C, C1826)=0,"",
_xlfn.MAXIFS(sales!H:H, sales!C:C, C1826))</f>
        <v/>
      </c>
      <c r="L1826" s="4"/>
      <c r="M1826" s="4"/>
      <c r="N1826" s="10" t="str">
        <f>IF(C1826="","",
SUMIFS(
sales!$I:$I,
sales!$C:$C,$C1826,
sales!$E:$E,$E1826,
sales!$H:$H,"&gt;="&amp;$F1826,
sales!$H:$H,"&lt;="&amp;$G1826
))</f>
        <v/>
      </c>
      <c r="O1826" s="10" t="str">
        <f t="shared" si="300"/>
        <v/>
      </c>
      <c r="P1826" s="11" t="str">
        <f t="shared" si="301"/>
        <v/>
      </c>
      <c r="Q1826" s="12" t="str">
        <f t="shared" ca="1" si="302"/>
        <v/>
      </c>
      <c r="R1826" s="100"/>
      <c r="S1826" s="14"/>
      <c r="T1826" s="15" t="str">
        <f t="shared" ca="1" si="303"/>
        <v/>
      </c>
      <c r="U1826" s="15" t="str">
        <f t="shared" ca="1" si="304"/>
        <v/>
      </c>
      <c r="V1826" s="16"/>
      <c r="W1826" s="17" t="str">
        <f t="shared" ca="1" si="305"/>
        <v/>
      </c>
      <c r="X1826" s="18" t="str">
        <f t="shared" ca="1" si="306"/>
        <v/>
      </c>
    </row>
    <row r="1827" spans="1:24" x14ac:dyDescent="0.35">
      <c r="A1827" s="3">
        <v>1823</v>
      </c>
      <c r="B1827" s="4"/>
      <c r="C1827" s="4"/>
      <c r="D1827" s="5" t="str">
        <f t="shared" si="297"/>
        <v/>
      </c>
      <c r="E1827" s="4"/>
      <c r="F1827" s="6"/>
      <c r="G1827" s="6"/>
      <c r="H1827" s="7" t="str">
        <f t="shared" ca="1" si="298"/>
        <v/>
      </c>
      <c r="I1827" s="8" t="str">
        <f t="shared" ca="1" si="299"/>
        <v/>
      </c>
      <c r="J1827" s="8" t="str">
        <f>IF(C1827="","",
COUNTIFS(
sales!$C:$C,$C1827,
sales!$E:$E,$E1827,
sales!$H:$H,"&gt;="&amp;$F1827,
sales!$H:$H,"&lt;="&amp;$G1827
))</f>
        <v/>
      </c>
      <c r="K1827" s="9" t="str">
        <f>IF(COUNTIFS(sales!C:C, C1827)=0,"",
_xlfn.MAXIFS(sales!H:H, sales!C:C, C1827))</f>
        <v/>
      </c>
      <c r="L1827" s="4"/>
      <c r="M1827" s="4"/>
      <c r="N1827" s="10" t="str">
        <f>IF(C1827="","",
SUMIFS(
sales!$I:$I,
sales!$C:$C,$C1827,
sales!$E:$E,$E1827,
sales!$H:$H,"&gt;="&amp;$F1827,
sales!$H:$H,"&lt;="&amp;$G1827
))</f>
        <v/>
      </c>
      <c r="O1827" s="10" t="str">
        <f t="shared" si="300"/>
        <v/>
      </c>
      <c r="P1827" s="11" t="str">
        <f t="shared" si="301"/>
        <v/>
      </c>
      <c r="Q1827" s="12" t="str">
        <f t="shared" ca="1" si="302"/>
        <v/>
      </c>
      <c r="R1827" s="100"/>
      <c r="S1827" s="14"/>
      <c r="T1827" s="15" t="str">
        <f t="shared" ca="1" si="303"/>
        <v/>
      </c>
      <c r="U1827" s="15" t="str">
        <f t="shared" ca="1" si="304"/>
        <v/>
      </c>
      <c r="V1827" s="16"/>
      <c r="W1827" s="17" t="str">
        <f t="shared" ca="1" si="305"/>
        <v/>
      </c>
      <c r="X1827" s="18" t="str">
        <f t="shared" ca="1" si="306"/>
        <v/>
      </c>
    </row>
    <row r="1828" spans="1:24" x14ac:dyDescent="0.35">
      <c r="A1828" s="3">
        <v>1824</v>
      </c>
      <c r="B1828" s="4"/>
      <c r="C1828" s="4"/>
      <c r="D1828" s="5" t="str">
        <f t="shared" si="297"/>
        <v/>
      </c>
      <c r="E1828" s="4"/>
      <c r="F1828" s="6"/>
      <c r="G1828" s="6"/>
      <c r="H1828" s="7" t="str">
        <f t="shared" ca="1" si="298"/>
        <v/>
      </c>
      <c r="I1828" s="8" t="str">
        <f t="shared" ca="1" si="299"/>
        <v/>
      </c>
      <c r="J1828" s="8" t="str">
        <f>IF(C1828="","",
COUNTIFS(
sales!$C:$C,$C1828,
sales!$E:$E,$E1828,
sales!$H:$H,"&gt;="&amp;$F1828,
sales!$H:$H,"&lt;="&amp;$G1828
))</f>
        <v/>
      </c>
      <c r="K1828" s="9" t="str">
        <f>IF(COUNTIFS(sales!C:C, C1828)=0,"",
_xlfn.MAXIFS(sales!H:H, sales!C:C, C1828))</f>
        <v/>
      </c>
      <c r="L1828" s="4"/>
      <c r="M1828" s="4"/>
      <c r="N1828" s="10" t="str">
        <f>IF(C1828="","",
SUMIFS(
sales!$I:$I,
sales!$C:$C,$C1828,
sales!$E:$E,$E1828,
sales!$H:$H,"&gt;="&amp;$F1828,
sales!$H:$H,"&lt;="&amp;$G1828
))</f>
        <v/>
      </c>
      <c r="O1828" s="10" t="str">
        <f t="shared" si="300"/>
        <v/>
      </c>
      <c r="P1828" s="11" t="str">
        <f t="shared" si="301"/>
        <v/>
      </c>
      <c r="Q1828" s="12" t="str">
        <f t="shared" ca="1" si="302"/>
        <v/>
      </c>
      <c r="R1828" s="100"/>
      <c r="S1828" s="14"/>
      <c r="T1828" s="15" t="str">
        <f t="shared" ca="1" si="303"/>
        <v/>
      </c>
      <c r="U1828" s="15" t="str">
        <f t="shared" ca="1" si="304"/>
        <v/>
      </c>
      <c r="V1828" s="16"/>
      <c r="W1828" s="17" t="str">
        <f t="shared" ca="1" si="305"/>
        <v/>
      </c>
      <c r="X1828" s="18" t="str">
        <f t="shared" ca="1" si="306"/>
        <v/>
      </c>
    </row>
    <row r="1829" spans="1:24" x14ac:dyDescent="0.35">
      <c r="A1829" s="3">
        <v>1825</v>
      </c>
      <c r="B1829" s="4"/>
      <c r="C1829" s="4"/>
      <c r="D1829" s="5" t="str">
        <f t="shared" si="297"/>
        <v/>
      </c>
      <c r="E1829" s="4"/>
      <c r="F1829" s="6"/>
      <c r="G1829" s="6"/>
      <c r="H1829" s="7" t="str">
        <f t="shared" ca="1" si="298"/>
        <v/>
      </c>
      <c r="I1829" s="8" t="str">
        <f t="shared" ca="1" si="299"/>
        <v/>
      </c>
      <c r="J1829" s="8" t="str">
        <f>IF(C1829="","",
COUNTIFS(
sales!$C:$C,$C1829,
sales!$E:$E,$E1829,
sales!$H:$H,"&gt;="&amp;$F1829,
sales!$H:$H,"&lt;="&amp;$G1829
))</f>
        <v/>
      </c>
      <c r="K1829" s="9" t="str">
        <f>IF(COUNTIFS(sales!C:C, C1829)=0,"",
_xlfn.MAXIFS(sales!H:H, sales!C:C, C1829))</f>
        <v/>
      </c>
      <c r="L1829" s="4"/>
      <c r="M1829" s="4"/>
      <c r="N1829" s="10" t="str">
        <f>IF(C1829="","",
SUMIFS(
sales!$I:$I,
sales!$C:$C,$C1829,
sales!$E:$E,$E1829,
sales!$H:$H,"&gt;="&amp;$F1829,
sales!$H:$H,"&lt;="&amp;$G1829
))</f>
        <v/>
      </c>
      <c r="O1829" s="10" t="str">
        <f t="shared" si="300"/>
        <v/>
      </c>
      <c r="P1829" s="11" t="str">
        <f t="shared" si="301"/>
        <v/>
      </c>
      <c r="Q1829" s="12" t="str">
        <f t="shared" ca="1" si="302"/>
        <v/>
      </c>
      <c r="R1829" s="100"/>
      <c r="S1829" s="14"/>
      <c r="T1829" s="15" t="str">
        <f t="shared" ca="1" si="303"/>
        <v/>
      </c>
      <c r="U1829" s="15" t="str">
        <f t="shared" ca="1" si="304"/>
        <v/>
      </c>
      <c r="V1829" s="16"/>
      <c r="W1829" s="17" t="str">
        <f t="shared" ca="1" si="305"/>
        <v/>
      </c>
      <c r="X1829" s="18" t="str">
        <f t="shared" ca="1" si="306"/>
        <v/>
      </c>
    </row>
    <row r="1830" spans="1:24" x14ac:dyDescent="0.35">
      <c r="A1830" s="3">
        <v>1826</v>
      </c>
      <c r="B1830" s="4"/>
      <c r="C1830" s="4"/>
      <c r="D1830" s="5" t="str">
        <f t="shared" si="297"/>
        <v/>
      </c>
      <c r="E1830" s="4"/>
      <c r="F1830" s="6"/>
      <c r="G1830" s="6"/>
      <c r="H1830" s="7" t="str">
        <f t="shared" ca="1" si="298"/>
        <v/>
      </c>
      <c r="I1830" s="8" t="str">
        <f t="shared" ca="1" si="299"/>
        <v/>
      </c>
      <c r="J1830" s="8" t="str">
        <f>IF(C1830="","",
COUNTIFS(
sales!$C:$C,$C1830,
sales!$E:$E,$E1830,
sales!$H:$H,"&gt;="&amp;$F1830,
sales!$H:$H,"&lt;="&amp;$G1830
))</f>
        <v/>
      </c>
      <c r="K1830" s="9" t="str">
        <f>IF(COUNTIFS(sales!C:C, C1830)=0,"",
_xlfn.MAXIFS(sales!H:H, sales!C:C, C1830))</f>
        <v/>
      </c>
      <c r="L1830" s="4"/>
      <c r="M1830" s="4"/>
      <c r="N1830" s="10" t="str">
        <f>IF(C1830="","",
SUMIFS(
sales!$I:$I,
sales!$C:$C,$C1830,
sales!$E:$E,$E1830,
sales!$H:$H,"&gt;="&amp;$F1830,
sales!$H:$H,"&lt;="&amp;$G1830
))</f>
        <v/>
      </c>
      <c r="O1830" s="10" t="str">
        <f t="shared" si="300"/>
        <v/>
      </c>
      <c r="P1830" s="11" t="str">
        <f t="shared" si="301"/>
        <v/>
      </c>
      <c r="Q1830" s="12" t="str">
        <f t="shared" ca="1" si="302"/>
        <v/>
      </c>
      <c r="R1830" s="100"/>
      <c r="S1830" s="14"/>
      <c r="T1830" s="15" t="str">
        <f t="shared" ca="1" si="303"/>
        <v/>
      </c>
      <c r="U1830" s="15" t="str">
        <f t="shared" ca="1" si="304"/>
        <v/>
      </c>
      <c r="V1830" s="16"/>
      <c r="W1830" s="17" t="str">
        <f t="shared" ca="1" si="305"/>
        <v/>
      </c>
      <c r="X1830" s="18" t="str">
        <f t="shared" ca="1" si="306"/>
        <v/>
      </c>
    </row>
    <row r="1831" spans="1:24" x14ac:dyDescent="0.35">
      <c r="A1831" s="3">
        <v>1827</v>
      </c>
      <c r="B1831" s="4"/>
      <c r="C1831" s="4"/>
      <c r="D1831" s="5" t="str">
        <f t="shared" si="297"/>
        <v/>
      </c>
      <c r="E1831" s="4"/>
      <c r="F1831" s="6"/>
      <c r="G1831" s="6"/>
      <c r="H1831" s="7" t="str">
        <f t="shared" ca="1" si="298"/>
        <v/>
      </c>
      <c r="I1831" s="8" t="str">
        <f t="shared" ca="1" si="299"/>
        <v/>
      </c>
      <c r="J1831" s="8" t="str">
        <f>IF(C1831="","",
COUNTIFS(
sales!$C:$C,$C1831,
sales!$E:$E,$E1831,
sales!$H:$H,"&gt;="&amp;$F1831,
sales!$H:$H,"&lt;="&amp;$G1831
))</f>
        <v/>
      </c>
      <c r="K1831" s="9" t="str">
        <f>IF(COUNTIFS(sales!C:C, C1831)=0,"",
_xlfn.MAXIFS(sales!H:H, sales!C:C, C1831))</f>
        <v/>
      </c>
      <c r="L1831" s="4"/>
      <c r="M1831" s="4"/>
      <c r="N1831" s="10" t="str">
        <f>IF(C1831="","",
SUMIFS(
sales!$I:$I,
sales!$C:$C,$C1831,
sales!$E:$E,$E1831,
sales!$H:$H,"&gt;="&amp;$F1831,
sales!$H:$H,"&lt;="&amp;$G1831
))</f>
        <v/>
      </c>
      <c r="O1831" s="10" t="str">
        <f t="shared" si="300"/>
        <v/>
      </c>
      <c r="P1831" s="11" t="str">
        <f t="shared" si="301"/>
        <v/>
      </c>
      <c r="Q1831" s="12" t="str">
        <f t="shared" ca="1" si="302"/>
        <v/>
      </c>
      <c r="R1831" s="100"/>
      <c r="S1831" s="14"/>
      <c r="T1831" s="15" t="str">
        <f t="shared" ca="1" si="303"/>
        <v/>
      </c>
      <c r="U1831" s="15" t="str">
        <f t="shared" ca="1" si="304"/>
        <v/>
      </c>
      <c r="V1831" s="16"/>
      <c r="W1831" s="17" t="str">
        <f t="shared" ca="1" si="305"/>
        <v/>
      </c>
      <c r="X1831" s="18" t="str">
        <f t="shared" ca="1" si="306"/>
        <v/>
      </c>
    </row>
    <row r="1832" spans="1:24" x14ac:dyDescent="0.35">
      <c r="A1832" s="3">
        <v>1828</v>
      </c>
      <c r="B1832" s="4"/>
      <c r="C1832" s="4"/>
      <c r="D1832" s="5" t="str">
        <f t="shared" si="297"/>
        <v/>
      </c>
      <c r="E1832" s="4"/>
      <c r="F1832" s="6"/>
      <c r="G1832" s="6"/>
      <c r="H1832" s="7" t="str">
        <f t="shared" ca="1" si="298"/>
        <v/>
      </c>
      <c r="I1832" s="8" t="str">
        <f t="shared" ca="1" si="299"/>
        <v/>
      </c>
      <c r="J1832" s="8" t="str">
        <f>IF(C1832="","",
COUNTIFS(
sales!$C:$C,$C1832,
sales!$E:$E,$E1832,
sales!$H:$H,"&gt;="&amp;$F1832,
sales!$H:$H,"&lt;="&amp;$G1832
))</f>
        <v/>
      </c>
      <c r="K1832" s="9" t="str">
        <f>IF(COUNTIFS(sales!C:C, C1832)=0,"",
_xlfn.MAXIFS(sales!H:H, sales!C:C, C1832))</f>
        <v/>
      </c>
      <c r="L1832" s="4"/>
      <c r="M1832" s="4"/>
      <c r="N1832" s="10" t="str">
        <f>IF(C1832="","",
SUMIFS(
sales!$I:$I,
sales!$C:$C,$C1832,
sales!$E:$E,$E1832,
sales!$H:$H,"&gt;="&amp;$F1832,
sales!$H:$H,"&lt;="&amp;$G1832
))</f>
        <v/>
      </c>
      <c r="O1832" s="10" t="str">
        <f t="shared" si="300"/>
        <v/>
      </c>
      <c r="P1832" s="11" t="str">
        <f t="shared" si="301"/>
        <v/>
      </c>
      <c r="Q1832" s="12" t="str">
        <f t="shared" ca="1" si="302"/>
        <v/>
      </c>
      <c r="R1832" s="100"/>
      <c r="S1832" s="14"/>
      <c r="T1832" s="15" t="str">
        <f t="shared" ca="1" si="303"/>
        <v/>
      </c>
      <c r="U1832" s="15" t="str">
        <f t="shared" ca="1" si="304"/>
        <v/>
      </c>
      <c r="V1832" s="16"/>
      <c r="W1832" s="17" t="str">
        <f t="shared" ca="1" si="305"/>
        <v/>
      </c>
      <c r="X1832" s="18" t="str">
        <f t="shared" ca="1" si="306"/>
        <v/>
      </c>
    </row>
    <row r="1833" spans="1:24" x14ac:dyDescent="0.35">
      <c r="A1833" s="3">
        <v>1829</v>
      </c>
      <c r="B1833" s="4"/>
      <c r="C1833" s="4"/>
      <c r="D1833" s="5" t="str">
        <f t="shared" ref="D1833:D1896" si="307">IF(E1833="ISNR20","Natural Rubber-TSNR (ISNR-20)","")</f>
        <v/>
      </c>
      <c r="E1833" s="4"/>
      <c r="F1833" s="6"/>
      <c r="G1833" s="6"/>
      <c r="H1833" s="7" t="str">
        <f t="shared" ref="H1833:H1896" ca="1" si="308">IF(G1833="","",G1833-TODAY())</f>
        <v/>
      </c>
      <c r="I1833" s="8" t="str">
        <f t="shared" ref="I1833:I1896" ca="1" si="309">IF(G1833="","",
IF(G1833&lt;TODAY(),
IF(O1833&gt;0,"Violated","Completed"),
IF(H1833&lt;=7,"Expiring Soon",
"Active")))</f>
        <v/>
      </c>
      <c r="J1833" s="8" t="str">
        <f>IF(C1833="","",
COUNTIFS(
sales!$C:$C,$C1833,
sales!$E:$E,$E1833,
sales!$H:$H,"&gt;="&amp;$F1833,
sales!$H:$H,"&lt;="&amp;$G1833
))</f>
        <v/>
      </c>
      <c r="K1833" s="9" t="str">
        <f>IF(COUNTIFS(sales!C:C, C1833)=0,"",
_xlfn.MAXIFS(sales!H:H, sales!C:C, C1833))</f>
        <v/>
      </c>
      <c r="L1833" s="4"/>
      <c r="M1833" s="4"/>
      <c r="N1833" s="10" t="str">
        <f>IF(C1833="","",
SUMIFS(
sales!$I:$I,
sales!$C:$C,$C1833,
sales!$E:$E,$E1833,
sales!$H:$H,"&gt;="&amp;$F1833,
sales!$H:$H,"&lt;="&amp;$G1833
))</f>
        <v/>
      </c>
      <c r="O1833" s="10" t="str">
        <f t="shared" ref="O1833:O1896" si="310">IF(M1833="","",M1833-N1833)</f>
        <v/>
      </c>
      <c r="P1833" s="11" t="str">
        <f t="shared" ref="P1833:P1896" si="311">IF(M1833=0,"",N1833/M1833)</f>
        <v/>
      </c>
      <c r="Q1833" s="12" t="str">
        <f t="shared" ref="Q1833:Q1896" ca="1" si="312">IF(OR(G1833="",O1833=""),"",
IF(AND(G1833&lt;TODAY(),O1833&gt;0),"YES","NO"))</f>
        <v/>
      </c>
      <c r="R1833" s="100"/>
      <c r="S1833" s="14"/>
      <c r="T1833" s="15" t="str">
        <f t="shared" ref="T1833:T1896" ca="1" si="313">IF(Q1833="YES", IF(R1833="Company",L1833*(1+S1833),IF(R1833="Vendor",L1833*(1-S1833),"")),"")</f>
        <v/>
      </c>
      <c r="U1833" s="15" t="str">
        <f t="shared" ref="U1833:U1896" ca="1" si="314">IF(Q1833="YES",O1833*T1833,"")</f>
        <v/>
      </c>
      <c r="V1833" s="16"/>
      <c r="W1833" s="17" t="str">
        <f t="shared" ref="W1833:W1896" ca="1" si="315">IF(Q1833="YES",G1833+V1833,"")</f>
        <v/>
      </c>
      <c r="X1833" s="18" t="str">
        <f t="shared" ref="X1833:X1896" ca="1" si="316">IF(Q1833="YES",IF(TODAY()&gt;W1833,"OVERDUE","WITHIN TIME"),"")</f>
        <v/>
      </c>
    </row>
    <row r="1834" spans="1:24" x14ac:dyDescent="0.35">
      <c r="A1834" s="3">
        <v>1830</v>
      </c>
      <c r="B1834" s="4"/>
      <c r="C1834" s="4"/>
      <c r="D1834" s="5" t="str">
        <f t="shared" si="307"/>
        <v/>
      </c>
      <c r="E1834" s="4"/>
      <c r="F1834" s="6"/>
      <c r="G1834" s="6"/>
      <c r="H1834" s="7" t="str">
        <f t="shared" ca="1" si="308"/>
        <v/>
      </c>
      <c r="I1834" s="8" t="str">
        <f t="shared" ca="1" si="309"/>
        <v/>
      </c>
      <c r="J1834" s="8" t="str">
        <f>IF(C1834="","",
COUNTIFS(
sales!$C:$C,$C1834,
sales!$E:$E,$E1834,
sales!$H:$H,"&gt;="&amp;$F1834,
sales!$H:$H,"&lt;="&amp;$G1834
))</f>
        <v/>
      </c>
      <c r="K1834" s="9" t="str">
        <f>IF(COUNTIFS(sales!C:C, C1834)=0,"",
_xlfn.MAXIFS(sales!H:H, sales!C:C, C1834))</f>
        <v/>
      </c>
      <c r="L1834" s="4"/>
      <c r="M1834" s="4"/>
      <c r="N1834" s="10" t="str">
        <f>IF(C1834="","",
SUMIFS(
sales!$I:$I,
sales!$C:$C,$C1834,
sales!$E:$E,$E1834,
sales!$H:$H,"&gt;="&amp;$F1834,
sales!$H:$H,"&lt;="&amp;$G1834
))</f>
        <v/>
      </c>
      <c r="O1834" s="10" t="str">
        <f t="shared" si="310"/>
        <v/>
      </c>
      <c r="P1834" s="11" t="str">
        <f t="shared" si="311"/>
        <v/>
      </c>
      <c r="Q1834" s="12" t="str">
        <f t="shared" ca="1" si="312"/>
        <v/>
      </c>
      <c r="R1834" s="100"/>
      <c r="S1834" s="14"/>
      <c r="T1834" s="15" t="str">
        <f t="shared" ca="1" si="313"/>
        <v/>
      </c>
      <c r="U1834" s="15" t="str">
        <f t="shared" ca="1" si="314"/>
        <v/>
      </c>
      <c r="V1834" s="16"/>
      <c r="W1834" s="17" t="str">
        <f t="shared" ca="1" si="315"/>
        <v/>
      </c>
      <c r="X1834" s="18" t="str">
        <f t="shared" ca="1" si="316"/>
        <v/>
      </c>
    </row>
    <row r="1835" spans="1:24" x14ac:dyDescent="0.35">
      <c r="A1835" s="3">
        <v>1831</v>
      </c>
      <c r="B1835" s="4"/>
      <c r="C1835" s="4"/>
      <c r="D1835" s="5" t="str">
        <f t="shared" si="307"/>
        <v/>
      </c>
      <c r="E1835" s="4"/>
      <c r="F1835" s="6"/>
      <c r="G1835" s="6"/>
      <c r="H1835" s="7" t="str">
        <f t="shared" ca="1" si="308"/>
        <v/>
      </c>
      <c r="I1835" s="8" t="str">
        <f t="shared" ca="1" si="309"/>
        <v/>
      </c>
      <c r="J1835" s="8" t="str">
        <f>IF(C1835="","",
COUNTIFS(
sales!$C:$C,$C1835,
sales!$E:$E,$E1835,
sales!$H:$H,"&gt;="&amp;$F1835,
sales!$H:$H,"&lt;="&amp;$G1835
))</f>
        <v/>
      </c>
      <c r="K1835" s="9" t="str">
        <f>IF(COUNTIFS(sales!C:C, C1835)=0,"",
_xlfn.MAXIFS(sales!H:H, sales!C:C, C1835))</f>
        <v/>
      </c>
      <c r="L1835" s="4"/>
      <c r="M1835" s="4"/>
      <c r="N1835" s="10" t="str">
        <f>IF(C1835="","",
SUMIFS(
sales!$I:$I,
sales!$C:$C,$C1835,
sales!$E:$E,$E1835,
sales!$H:$H,"&gt;="&amp;$F1835,
sales!$H:$H,"&lt;="&amp;$G1835
))</f>
        <v/>
      </c>
      <c r="O1835" s="10" t="str">
        <f t="shared" si="310"/>
        <v/>
      </c>
      <c r="P1835" s="11" t="str">
        <f t="shared" si="311"/>
        <v/>
      </c>
      <c r="Q1835" s="12" t="str">
        <f t="shared" ca="1" si="312"/>
        <v/>
      </c>
      <c r="R1835" s="100"/>
      <c r="S1835" s="14"/>
      <c r="T1835" s="15" t="str">
        <f t="shared" ca="1" si="313"/>
        <v/>
      </c>
      <c r="U1835" s="15" t="str">
        <f t="shared" ca="1" si="314"/>
        <v/>
      </c>
      <c r="V1835" s="16"/>
      <c r="W1835" s="17" t="str">
        <f t="shared" ca="1" si="315"/>
        <v/>
      </c>
      <c r="X1835" s="18" t="str">
        <f t="shared" ca="1" si="316"/>
        <v/>
      </c>
    </row>
    <row r="1836" spans="1:24" x14ac:dyDescent="0.35">
      <c r="A1836" s="3">
        <v>1832</v>
      </c>
      <c r="B1836" s="4"/>
      <c r="C1836" s="4"/>
      <c r="D1836" s="5" t="str">
        <f t="shared" si="307"/>
        <v/>
      </c>
      <c r="E1836" s="4"/>
      <c r="F1836" s="6"/>
      <c r="G1836" s="6"/>
      <c r="H1836" s="7" t="str">
        <f t="shared" ca="1" si="308"/>
        <v/>
      </c>
      <c r="I1836" s="8" t="str">
        <f t="shared" ca="1" si="309"/>
        <v/>
      </c>
      <c r="J1836" s="8" t="str">
        <f>IF(C1836="","",
COUNTIFS(
sales!$C:$C,$C1836,
sales!$E:$E,$E1836,
sales!$H:$H,"&gt;="&amp;$F1836,
sales!$H:$H,"&lt;="&amp;$G1836
))</f>
        <v/>
      </c>
      <c r="K1836" s="9" t="str">
        <f>IF(COUNTIFS(sales!C:C, C1836)=0,"",
_xlfn.MAXIFS(sales!H:H, sales!C:C, C1836))</f>
        <v/>
      </c>
      <c r="L1836" s="4"/>
      <c r="M1836" s="4"/>
      <c r="N1836" s="10" t="str">
        <f>IF(C1836="","",
SUMIFS(
sales!$I:$I,
sales!$C:$C,$C1836,
sales!$E:$E,$E1836,
sales!$H:$H,"&gt;="&amp;$F1836,
sales!$H:$H,"&lt;="&amp;$G1836
))</f>
        <v/>
      </c>
      <c r="O1836" s="10" t="str">
        <f t="shared" si="310"/>
        <v/>
      </c>
      <c r="P1836" s="11" t="str">
        <f t="shared" si="311"/>
        <v/>
      </c>
      <c r="Q1836" s="12" t="str">
        <f t="shared" ca="1" si="312"/>
        <v/>
      </c>
      <c r="R1836" s="100"/>
      <c r="S1836" s="14"/>
      <c r="T1836" s="15" t="str">
        <f t="shared" ca="1" si="313"/>
        <v/>
      </c>
      <c r="U1836" s="15" t="str">
        <f t="shared" ca="1" si="314"/>
        <v/>
      </c>
      <c r="V1836" s="16"/>
      <c r="W1836" s="17" t="str">
        <f t="shared" ca="1" si="315"/>
        <v/>
      </c>
      <c r="X1836" s="18" t="str">
        <f t="shared" ca="1" si="316"/>
        <v/>
      </c>
    </row>
    <row r="1837" spans="1:24" x14ac:dyDescent="0.35">
      <c r="A1837" s="3">
        <v>1833</v>
      </c>
      <c r="B1837" s="4"/>
      <c r="C1837" s="4"/>
      <c r="D1837" s="5" t="str">
        <f t="shared" si="307"/>
        <v/>
      </c>
      <c r="E1837" s="4"/>
      <c r="F1837" s="6"/>
      <c r="G1837" s="6"/>
      <c r="H1837" s="7" t="str">
        <f t="shared" ca="1" si="308"/>
        <v/>
      </c>
      <c r="I1837" s="8" t="str">
        <f t="shared" ca="1" si="309"/>
        <v/>
      </c>
      <c r="J1837" s="8" t="str">
        <f>IF(C1837="","",
COUNTIFS(
sales!$C:$C,$C1837,
sales!$E:$E,$E1837,
sales!$H:$H,"&gt;="&amp;$F1837,
sales!$H:$H,"&lt;="&amp;$G1837
))</f>
        <v/>
      </c>
      <c r="K1837" s="9" t="str">
        <f>IF(COUNTIFS(sales!C:C, C1837)=0,"",
_xlfn.MAXIFS(sales!H:H, sales!C:C, C1837))</f>
        <v/>
      </c>
      <c r="L1837" s="4"/>
      <c r="M1837" s="4"/>
      <c r="N1837" s="10" t="str">
        <f>IF(C1837="","",
SUMIFS(
sales!$I:$I,
sales!$C:$C,$C1837,
sales!$E:$E,$E1837,
sales!$H:$H,"&gt;="&amp;$F1837,
sales!$H:$H,"&lt;="&amp;$G1837
))</f>
        <v/>
      </c>
      <c r="O1837" s="10" t="str">
        <f t="shared" si="310"/>
        <v/>
      </c>
      <c r="P1837" s="11" t="str">
        <f t="shared" si="311"/>
        <v/>
      </c>
      <c r="Q1837" s="12" t="str">
        <f t="shared" ca="1" si="312"/>
        <v/>
      </c>
      <c r="R1837" s="100"/>
      <c r="S1837" s="14"/>
      <c r="T1837" s="15" t="str">
        <f t="shared" ca="1" si="313"/>
        <v/>
      </c>
      <c r="U1837" s="15" t="str">
        <f t="shared" ca="1" si="314"/>
        <v/>
      </c>
      <c r="V1837" s="16"/>
      <c r="W1837" s="17" t="str">
        <f t="shared" ca="1" si="315"/>
        <v/>
      </c>
      <c r="X1837" s="18" t="str">
        <f t="shared" ca="1" si="316"/>
        <v/>
      </c>
    </row>
    <row r="1838" spans="1:24" x14ac:dyDescent="0.35">
      <c r="A1838" s="3">
        <v>1834</v>
      </c>
      <c r="B1838" s="4"/>
      <c r="C1838" s="4"/>
      <c r="D1838" s="5" t="str">
        <f t="shared" si="307"/>
        <v/>
      </c>
      <c r="E1838" s="4"/>
      <c r="F1838" s="6"/>
      <c r="G1838" s="6"/>
      <c r="H1838" s="7" t="str">
        <f t="shared" ca="1" si="308"/>
        <v/>
      </c>
      <c r="I1838" s="8" t="str">
        <f t="shared" ca="1" si="309"/>
        <v/>
      </c>
      <c r="J1838" s="8" t="str">
        <f>IF(C1838="","",
COUNTIFS(
sales!$C:$C,$C1838,
sales!$E:$E,$E1838,
sales!$H:$H,"&gt;="&amp;$F1838,
sales!$H:$H,"&lt;="&amp;$G1838
))</f>
        <v/>
      </c>
      <c r="K1838" s="9" t="str">
        <f>IF(COUNTIFS(sales!C:C, C1838)=0,"",
_xlfn.MAXIFS(sales!H:H, sales!C:C, C1838))</f>
        <v/>
      </c>
      <c r="L1838" s="4"/>
      <c r="M1838" s="4"/>
      <c r="N1838" s="10" t="str">
        <f>IF(C1838="","",
SUMIFS(
sales!$I:$I,
sales!$C:$C,$C1838,
sales!$E:$E,$E1838,
sales!$H:$H,"&gt;="&amp;$F1838,
sales!$H:$H,"&lt;="&amp;$G1838
))</f>
        <v/>
      </c>
      <c r="O1838" s="10" t="str">
        <f t="shared" si="310"/>
        <v/>
      </c>
      <c r="P1838" s="11" t="str">
        <f t="shared" si="311"/>
        <v/>
      </c>
      <c r="Q1838" s="12" t="str">
        <f t="shared" ca="1" si="312"/>
        <v/>
      </c>
      <c r="R1838" s="100"/>
      <c r="S1838" s="14"/>
      <c r="T1838" s="15" t="str">
        <f t="shared" ca="1" si="313"/>
        <v/>
      </c>
      <c r="U1838" s="15" t="str">
        <f t="shared" ca="1" si="314"/>
        <v/>
      </c>
      <c r="V1838" s="16"/>
      <c r="W1838" s="17" t="str">
        <f t="shared" ca="1" si="315"/>
        <v/>
      </c>
      <c r="X1838" s="18" t="str">
        <f t="shared" ca="1" si="316"/>
        <v/>
      </c>
    </row>
    <row r="1839" spans="1:24" x14ac:dyDescent="0.35">
      <c r="A1839" s="3">
        <v>1835</v>
      </c>
      <c r="B1839" s="4"/>
      <c r="C1839" s="4"/>
      <c r="D1839" s="5" t="str">
        <f t="shared" si="307"/>
        <v/>
      </c>
      <c r="E1839" s="4"/>
      <c r="F1839" s="6"/>
      <c r="G1839" s="6"/>
      <c r="H1839" s="7" t="str">
        <f t="shared" ca="1" si="308"/>
        <v/>
      </c>
      <c r="I1839" s="8" t="str">
        <f t="shared" ca="1" si="309"/>
        <v/>
      </c>
      <c r="J1839" s="8" t="str">
        <f>IF(C1839="","",
COUNTIFS(
sales!$C:$C,$C1839,
sales!$E:$E,$E1839,
sales!$H:$H,"&gt;="&amp;$F1839,
sales!$H:$H,"&lt;="&amp;$G1839
))</f>
        <v/>
      </c>
      <c r="K1839" s="9" t="str">
        <f>IF(COUNTIFS(sales!C:C, C1839)=0,"",
_xlfn.MAXIFS(sales!H:H, sales!C:C, C1839))</f>
        <v/>
      </c>
      <c r="L1839" s="4"/>
      <c r="M1839" s="4"/>
      <c r="N1839" s="10" t="str">
        <f>IF(C1839="","",
SUMIFS(
sales!$I:$I,
sales!$C:$C,$C1839,
sales!$E:$E,$E1839,
sales!$H:$H,"&gt;="&amp;$F1839,
sales!$H:$H,"&lt;="&amp;$G1839
))</f>
        <v/>
      </c>
      <c r="O1839" s="10" t="str">
        <f t="shared" si="310"/>
        <v/>
      </c>
      <c r="P1839" s="11" t="str">
        <f t="shared" si="311"/>
        <v/>
      </c>
      <c r="Q1839" s="12" t="str">
        <f t="shared" ca="1" si="312"/>
        <v/>
      </c>
      <c r="R1839" s="100"/>
      <c r="S1839" s="14"/>
      <c r="T1839" s="15" t="str">
        <f t="shared" ca="1" si="313"/>
        <v/>
      </c>
      <c r="U1839" s="15" t="str">
        <f t="shared" ca="1" si="314"/>
        <v/>
      </c>
      <c r="V1839" s="16"/>
      <c r="W1839" s="17" t="str">
        <f t="shared" ca="1" si="315"/>
        <v/>
      </c>
      <c r="X1839" s="18" t="str">
        <f t="shared" ca="1" si="316"/>
        <v/>
      </c>
    </row>
    <row r="1840" spans="1:24" x14ac:dyDescent="0.35">
      <c r="A1840" s="3">
        <v>1836</v>
      </c>
      <c r="B1840" s="4"/>
      <c r="C1840" s="4"/>
      <c r="D1840" s="5" t="str">
        <f t="shared" si="307"/>
        <v/>
      </c>
      <c r="E1840" s="4"/>
      <c r="F1840" s="6"/>
      <c r="G1840" s="6"/>
      <c r="H1840" s="7" t="str">
        <f t="shared" ca="1" si="308"/>
        <v/>
      </c>
      <c r="I1840" s="8" t="str">
        <f t="shared" ca="1" si="309"/>
        <v/>
      </c>
      <c r="J1840" s="8" t="str">
        <f>IF(C1840="","",
COUNTIFS(
sales!$C:$C,$C1840,
sales!$E:$E,$E1840,
sales!$H:$H,"&gt;="&amp;$F1840,
sales!$H:$H,"&lt;="&amp;$G1840
))</f>
        <v/>
      </c>
      <c r="K1840" s="9" t="str">
        <f>IF(COUNTIFS(sales!C:C, C1840)=0,"",
_xlfn.MAXIFS(sales!H:H, sales!C:C, C1840))</f>
        <v/>
      </c>
      <c r="L1840" s="4"/>
      <c r="M1840" s="4"/>
      <c r="N1840" s="10" t="str">
        <f>IF(C1840="","",
SUMIFS(
sales!$I:$I,
sales!$C:$C,$C1840,
sales!$E:$E,$E1840,
sales!$H:$H,"&gt;="&amp;$F1840,
sales!$H:$H,"&lt;="&amp;$G1840
))</f>
        <v/>
      </c>
      <c r="O1840" s="10" t="str">
        <f t="shared" si="310"/>
        <v/>
      </c>
      <c r="P1840" s="11" t="str">
        <f t="shared" si="311"/>
        <v/>
      </c>
      <c r="Q1840" s="12" t="str">
        <f t="shared" ca="1" si="312"/>
        <v/>
      </c>
      <c r="R1840" s="100"/>
      <c r="S1840" s="14"/>
      <c r="T1840" s="15" t="str">
        <f t="shared" ca="1" si="313"/>
        <v/>
      </c>
      <c r="U1840" s="15" t="str">
        <f t="shared" ca="1" si="314"/>
        <v/>
      </c>
      <c r="V1840" s="16"/>
      <c r="W1840" s="17" t="str">
        <f t="shared" ca="1" si="315"/>
        <v/>
      </c>
      <c r="X1840" s="18" t="str">
        <f t="shared" ca="1" si="316"/>
        <v/>
      </c>
    </row>
    <row r="1841" spans="1:24" x14ac:dyDescent="0.35">
      <c r="A1841" s="3">
        <v>1837</v>
      </c>
      <c r="B1841" s="4"/>
      <c r="C1841" s="4"/>
      <c r="D1841" s="5" t="str">
        <f t="shared" si="307"/>
        <v/>
      </c>
      <c r="E1841" s="4"/>
      <c r="F1841" s="6"/>
      <c r="G1841" s="6"/>
      <c r="H1841" s="7" t="str">
        <f t="shared" ca="1" si="308"/>
        <v/>
      </c>
      <c r="I1841" s="8" t="str">
        <f t="shared" ca="1" si="309"/>
        <v/>
      </c>
      <c r="J1841" s="8" t="str">
        <f>IF(C1841="","",
COUNTIFS(
sales!$C:$C,$C1841,
sales!$E:$E,$E1841,
sales!$H:$H,"&gt;="&amp;$F1841,
sales!$H:$H,"&lt;="&amp;$G1841
))</f>
        <v/>
      </c>
      <c r="K1841" s="9" t="str">
        <f>IF(COUNTIFS(sales!C:C, C1841)=0,"",
_xlfn.MAXIFS(sales!H:H, sales!C:C, C1841))</f>
        <v/>
      </c>
      <c r="L1841" s="4"/>
      <c r="M1841" s="4"/>
      <c r="N1841" s="10" t="str">
        <f>IF(C1841="","",
SUMIFS(
sales!$I:$I,
sales!$C:$C,$C1841,
sales!$E:$E,$E1841,
sales!$H:$H,"&gt;="&amp;$F1841,
sales!$H:$H,"&lt;="&amp;$G1841
))</f>
        <v/>
      </c>
      <c r="O1841" s="10" t="str">
        <f t="shared" si="310"/>
        <v/>
      </c>
      <c r="P1841" s="11" t="str">
        <f t="shared" si="311"/>
        <v/>
      </c>
      <c r="Q1841" s="12" t="str">
        <f t="shared" ca="1" si="312"/>
        <v/>
      </c>
      <c r="R1841" s="100"/>
      <c r="S1841" s="14"/>
      <c r="T1841" s="15" t="str">
        <f t="shared" ca="1" si="313"/>
        <v/>
      </c>
      <c r="U1841" s="15" t="str">
        <f t="shared" ca="1" si="314"/>
        <v/>
      </c>
      <c r="V1841" s="16"/>
      <c r="W1841" s="17" t="str">
        <f t="shared" ca="1" si="315"/>
        <v/>
      </c>
      <c r="X1841" s="18" t="str">
        <f t="shared" ca="1" si="316"/>
        <v/>
      </c>
    </row>
    <row r="1842" spans="1:24" x14ac:dyDescent="0.35">
      <c r="A1842" s="3">
        <v>1838</v>
      </c>
      <c r="B1842" s="4"/>
      <c r="C1842" s="4"/>
      <c r="D1842" s="5" t="str">
        <f t="shared" si="307"/>
        <v/>
      </c>
      <c r="E1842" s="4"/>
      <c r="F1842" s="6"/>
      <c r="G1842" s="6"/>
      <c r="H1842" s="7" t="str">
        <f t="shared" ca="1" si="308"/>
        <v/>
      </c>
      <c r="I1842" s="8" t="str">
        <f t="shared" ca="1" si="309"/>
        <v/>
      </c>
      <c r="J1842" s="8" t="str">
        <f>IF(C1842="","",
COUNTIFS(
sales!$C:$C,$C1842,
sales!$E:$E,$E1842,
sales!$H:$H,"&gt;="&amp;$F1842,
sales!$H:$H,"&lt;="&amp;$G1842
))</f>
        <v/>
      </c>
      <c r="K1842" s="9" t="str">
        <f>IF(COUNTIFS(sales!C:C, C1842)=0,"",
_xlfn.MAXIFS(sales!H:H, sales!C:C, C1842))</f>
        <v/>
      </c>
      <c r="L1842" s="4"/>
      <c r="M1842" s="4"/>
      <c r="N1842" s="10" t="str">
        <f>IF(C1842="","",
SUMIFS(
sales!$I:$I,
sales!$C:$C,$C1842,
sales!$E:$E,$E1842,
sales!$H:$H,"&gt;="&amp;$F1842,
sales!$H:$H,"&lt;="&amp;$G1842
))</f>
        <v/>
      </c>
      <c r="O1842" s="10" t="str">
        <f t="shared" si="310"/>
        <v/>
      </c>
      <c r="P1842" s="11" t="str">
        <f t="shared" si="311"/>
        <v/>
      </c>
      <c r="Q1842" s="12" t="str">
        <f t="shared" ca="1" si="312"/>
        <v/>
      </c>
      <c r="R1842" s="100"/>
      <c r="S1842" s="14"/>
      <c r="T1842" s="15" t="str">
        <f t="shared" ca="1" si="313"/>
        <v/>
      </c>
      <c r="U1842" s="15" t="str">
        <f t="shared" ca="1" si="314"/>
        <v/>
      </c>
      <c r="V1842" s="16"/>
      <c r="W1842" s="17" t="str">
        <f t="shared" ca="1" si="315"/>
        <v/>
      </c>
      <c r="X1842" s="18" t="str">
        <f t="shared" ca="1" si="316"/>
        <v/>
      </c>
    </row>
    <row r="1843" spans="1:24" x14ac:dyDescent="0.35">
      <c r="A1843" s="3">
        <v>1839</v>
      </c>
      <c r="B1843" s="4"/>
      <c r="C1843" s="4"/>
      <c r="D1843" s="5" t="str">
        <f t="shared" si="307"/>
        <v/>
      </c>
      <c r="E1843" s="4"/>
      <c r="F1843" s="6"/>
      <c r="G1843" s="6"/>
      <c r="H1843" s="7" t="str">
        <f t="shared" ca="1" si="308"/>
        <v/>
      </c>
      <c r="I1843" s="8" t="str">
        <f t="shared" ca="1" si="309"/>
        <v/>
      </c>
      <c r="J1843" s="8" t="str">
        <f>IF(C1843="","",
COUNTIFS(
sales!$C:$C,$C1843,
sales!$E:$E,$E1843,
sales!$H:$H,"&gt;="&amp;$F1843,
sales!$H:$H,"&lt;="&amp;$G1843
))</f>
        <v/>
      </c>
      <c r="K1843" s="9" t="str">
        <f>IF(COUNTIFS(sales!C:C, C1843)=0,"",
_xlfn.MAXIFS(sales!H:H, sales!C:C, C1843))</f>
        <v/>
      </c>
      <c r="L1843" s="4"/>
      <c r="M1843" s="4"/>
      <c r="N1843" s="10" t="str">
        <f>IF(C1843="","",
SUMIFS(
sales!$I:$I,
sales!$C:$C,$C1843,
sales!$E:$E,$E1843,
sales!$H:$H,"&gt;="&amp;$F1843,
sales!$H:$H,"&lt;="&amp;$G1843
))</f>
        <v/>
      </c>
      <c r="O1843" s="10" t="str">
        <f t="shared" si="310"/>
        <v/>
      </c>
      <c r="P1843" s="11" t="str">
        <f t="shared" si="311"/>
        <v/>
      </c>
      <c r="Q1843" s="12" t="str">
        <f t="shared" ca="1" si="312"/>
        <v/>
      </c>
      <c r="R1843" s="100"/>
      <c r="S1843" s="14"/>
      <c r="T1843" s="15" t="str">
        <f t="shared" ca="1" si="313"/>
        <v/>
      </c>
      <c r="U1843" s="15" t="str">
        <f t="shared" ca="1" si="314"/>
        <v/>
      </c>
      <c r="V1843" s="16"/>
      <c r="W1843" s="17" t="str">
        <f t="shared" ca="1" si="315"/>
        <v/>
      </c>
      <c r="X1843" s="18" t="str">
        <f t="shared" ca="1" si="316"/>
        <v/>
      </c>
    </row>
    <row r="1844" spans="1:24" x14ac:dyDescent="0.35">
      <c r="A1844" s="3">
        <v>1840</v>
      </c>
      <c r="B1844" s="4"/>
      <c r="C1844" s="4"/>
      <c r="D1844" s="5" t="str">
        <f t="shared" si="307"/>
        <v/>
      </c>
      <c r="E1844" s="4"/>
      <c r="F1844" s="6"/>
      <c r="G1844" s="6"/>
      <c r="H1844" s="7" t="str">
        <f t="shared" ca="1" si="308"/>
        <v/>
      </c>
      <c r="I1844" s="8" t="str">
        <f t="shared" ca="1" si="309"/>
        <v/>
      </c>
      <c r="J1844" s="8" t="str">
        <f>IF(C1844="","",
COUNTIFS(
sales!$C:$C,$C1844,
sales!$E:$E,$E1844,
sales!$H:$H,"&gt;="&amp;$F1844,
sales!$H:$H,"&lt;="&amp;$G1844
))</f>
        <v/>
      </c>
      <c r="K1844" s="9" t="str">
        <f>IF(COUNTIFS(sales!C:C, C1844)=0,"",
_xlfn.MAXIFS(sales!H:H, sales!C:C, C1844))</f>
        <v/>
      </c>
      <c r="L1844" s="4"/>
      <c r="M1844" s="4"/>
      <c r="N1844" s="10" t="str">
        <f>IF(C1844="","",
SUMIFS(
sales!$I:$I,
sales!$C:$C,$C1844,
sales!$E:$E,$E1844,
sales!$H:$H,"&gt;="&amp;$F1844,
sales!$H:$H,"&lt;="&amp;$G1844
))</f>
        <v/>
      </c>
      <c r="O1844" s="10" t="str">
        <f t="shared" si="310"/>
        <v/>
      </c>
      <c r="P1844" s="11" t="str">
        <f t="shared" si="311"/>
        <v/>
      </c>
      <c r="Q1844" s="12" t="str">
        <f t="shared" ca="1" si="312"/>
        <v/>
      </c>
      <c r="R1844" s="100"/>
      <c r="S1844" s="14"/>
      <c r="T1844" s="15" t="str">
        <f t="shared" ca="1" si="313"/>
        <v/>
      </c>
      <c r="U1844" s="15" t="str">
        <f t="shared" ca="1" si="314"/>
        <v/>
      </c>
      <c r="V1844" s="16"/>
      <c r="W1844" s="17" t="str">
        <f t="shared" ca="1" si="315"/>
        <v/>
      </c>
      <c r="X1844" s="18" t="str">
        <f t="shared" ca="1" si="316"/>
        <v/>
      </c>
    </row>
    <row r="1845" spans="1:24" x14ac:dyDescent="0.35">
      <c r="A1845" s="3">
        <v>1841</v>
      </c>
      <c r="B1845" s="4"/>
      <c r="C1845" s="4"/>
      <c r="D1845" s="5" t="str">
        <f t="shared" si="307"/>
        <v/>
      </c>
      <c r="E1845" s="4"/>
      <c r="F1845" s="6"/>
      <c r="G1845" s="6"/>
      <c r="H1845" s="7" t="str">
        <f t="shared" ca="1" si="308"/>
        <v/>
      </c>
      <c r="I1845" s="8" t="str">
        <f t="shared" ca="1" si="309"/>
        <v/>
      </c>
      <c r="J1845" s="8" t="str">
        <f>IF(C1845="","",
COUNTIFS(
sales!$C:$C,$C1845,
sales!$E:$E,$E1845,
sales!$H:$H,"&gt;="&amp;$F1845,
sales!$H:$H,"&lt;="&amp;$G1845
))</f>
        <v/>
      </c>
      <c r="K1845" s="9" t="str">
        <f>IF(COUNTIFS(sales!C:C, C1845)=0,"",
_xlfn.MAXIFS(sales!H:H, sales!C:C, C1845))</f>
        <v/>
      </c>
      <c r="L1845" s="4"/>
      <c r="M1845" s="4"/>
      <c r="N1845" s="10" t="str">
        <f>IF(C1845="","",
SUMIFS(
sales!$I:$I,
sales!$C:$C,$C1845,
sales!$E:$E,$E1845,
sales!$H:$H,"&gt;="&amp;$F1845,
sales!$H:$H,"&lt;="&amp;$G1845
))</f>
        <v/>
      </c>
      <c r="O1845" s="10" t="str">
        <f t="shared" si="310"/>
        <v/>
      </c>
      <c r="P1845" s="11" t="str">
        <f t="shared" si="311"/>
        <v/>
      </c>
      <c r="Q1845" s="12" t="str">
        <f t="shared" ca="1" si="312"/>
        <v/>
      </c>
      <c r="R1845" s="100"/>
      <c r="S1845" s="14"/>
      <c r="T1845" s="15" t="str">
        <f t="shared" ca="1" si="313"/>
        <v/>
      </c>
      <c r="U1845" s="15" t="str">
        <f t="shared" ca="1" si="314"/>
        <v/>
      </c>
      <c r="V1845" s="16"/>
      <c r="W1845" s="17" t="str">
        <f t="shared" ca="1" si="315"/>
        <v/>
      </c>
      <c r="X1845" s="18" t="str">
        <f t="shared" ca="1" si="316"/>
        <v/>
      </c>
    </row>
    <row r="1846" spans="1:24" x14ac:dyDescent="0.35">
      <c r="A1846" s="3">
        <v>1842</v>
      </c>
      <c r="B1846" s="4"/>
      <c r="C1846" s="4"/>
      <c r="D1846" s="5" t="str">
        <f t="shared" si="307"/>
        <v/>
      </c>
      <c r="E1846" s="4"/>
      <c r="F1846" s="6"/>
      <c r="G1846" s="6"/>
      <c r="H1846" s="7" t="str">
        <f t="shared" ca="1" si="308"/>
        <v/>
      </c>
      <c r="I1846" s="8" t="str">
        <f t="shared" ca="1" si="309"/>
        <v/>
      </c>
      <c r="J1846" s="8" t="str">
        <f>IF(C1846="","",
COUNTIFS(
sales!$C:$C,$C1846,
sales!$E:$E,$E1846,
sales!$H:$H,"&gt;="&amp;$F1846,
sales!$H:$H,"&lt;="&amp;$G1846
))</f>
        <v/>
      </c>
      <c r="K1846" s="9" t="str">
        <f>IF(COUNTIFS(sales!C:C, C1846)=0,"",
_xlfn.MAXIFS(sales!H:H, sales!C:C, C1846))</f>
        <v/>
      </c>
      <c r="L1846" s="4"/>
      <c r="M1846" s="4"/>
      <c r="N1846" s="10" t="str">
        <f>IF(C1846="","",
SUMIFS(
sales!$I:$I,
sales!$C:$C,$C1846,
sales!$E:$E,$E1846,
sales!$H:$H,"&gt;="&amp;$F1846,
sales!$H:$H,"&lt;="&amp;$G1846
))</f>
        <v/>
      </c>
      <c r="O1846" s="10" t="str">
        <f t="shared" si="310"/>
        <v/>
      </c>
      <c r="P1846" s="11" t="str">
        <f t="shared" si="311"/>
        <v/>
      </c>
      <c r="Q1846" s="12" t="str">
        <f t="shared" ca="1" si="312"/>
        <v/>
      </c>
      <c r="R1846" s="100"/>
      <c r="S1846" s="14"/>
      <c r="T1846" s="15" t="str">
        <f t="shared" ca="1" si="313"/>
        <v/>
      </c>
      <c r="U1846" s="15" t="str">
        <f t="shared" ca="1" si="314"/>
        <v/>
      </c>
      <c r="V1846" s="16"/>
      <c r="W1846" s="17" t="str">
        <f t="shared" ca="1" si="315"/>
        <v/>
      </c>
      <c r="X1846" s="18" t="str">
        <f t="shared" ca="1" si="316"/>
        <v/>
      </c>
    </row>
    <row r="1847" spans="1:24" x14ac:dyDescent="0.35">
      <c r="A1847" s="3">
        <v>1843</v>
      </c>
      <c r="B1847" s="4"/>
      <c r="C1847" s="4"/>
      <c r="D1847" s="5" t="str">
        <f t="shared" si="307"/>
        <v/>
      </c>
      <c r="E1847" s="4"/>
      <c r="F1847" s="6"/>
      <c r="G1847" s="6"/>
      <c r="H1847" s="7" t="str">
        <f t="shared" ca="1" si="308"/>
        <v/>
      </c>
      <c r="I1847" s="8" t="str">
        <f t="shared" ca="1" si="309"/>
        <v/>
      </c>
      <c r="J1847" s="8" t="str">
        <f>IF(C1847="","",
COUNTIFS(
sales!$C:$C,$C1847,
sales!$E:$E,$E1847,
sales!$H:$H,"&gt;="&amp;$F1847,
sales!$H:$H,"&lt;="&amp;$G1847
))</f>
        <v/>
      </c>
      <c r="K1847" s="9" t="str">
        <f>IF(COUNTIFS(sales!C:C, C1847)=0,"",
_xlfn.MAXIFS(sales!H:H, sales!C:C, C1847))</f>
        <v/>
      </c>
      <c r="L1847" s="4"/>
      <c r="M1847" s="4"/>
      <c r="N1847" s="10" t="str">
        <f>IF(C1847="","",
SUMIFS(
sales!$I:$I,
sales!$C:$C,$C1847,
sales!$E:$E,$E1847,
sales!$H:$H,"&gt;="&amp;$F1847,
sales!$H:$H,"&lt;="&amp;$G1847
))</f>
        <v/>
      </c>
      <c r="O1847" s="10" t="str">
        <f t="shared" si="310"/>
        <v/>
      </c>
      <c r="P1847" s="11" t="str">
        <f t="shared" si="311"/>
        <v/>
      </c>
      <c r="Q1847" s="12" t="str">
        <f t="shared" ca="1" si="312"/>
        <v/>
      </c>
      <c r="R1847" s="100"/>
      <c r="S1847" s="14"/>
      <c r="T1847" s="15" t="str">
        <f t="shared" ca="1" si="313"/>
        <v/>
      </c>
      <c r="U1847" s="15" t="str">
        <f t="shared" ca="1" si="314"/>
        <v/>
      </c>
      <c r="V1847" s="16"/>
      <c r="W1847" s="17" t="str">
        <f t="shared" ca="1" si="315"/>
        <v/>
      </c>
      <c r="X1847" s="18" t="str">
        <f t="shared" ca="1" si="316"/>
        <v/>
      </c>
    </row>
    <row r="1848" spans="1:24" x14ac:dyDescent="0.35">
      <c r="A1848" s="3">
        <v>1844</v>
      </c>
      <c r="B1848" s="4"/>
      <c r="C1848" s="4"/>
      <c r="D1848" s="5" t="str">
        <f t="shared" si="307"/>
        <v/>
      </c>
      <c r="E1848" s="4"/>
      <c r="F1848" s="6"/>
      <c r="G1848" s="6"/>
      <c r="H1848" s="7" t="str">
        <f t="shared" ca="1" si="308"/>
        <v/>
      </c>
      <c r="I1848" s="8" t="str">
        <f t="shared" ca="1" si="309"/>
        <v/>
      </c>
      <c r="J1848" s="8" t="str">
        <f>IF(C1848="","",
COUNTIFS(
sales!$C:$C,$C1848,
sales!$E:$E,$E1848,
sales!$H:$H,"&gt;="&amp;$F1848,
sales!$H:$H,"&lt;="&amp;$G1848
))</f>
        <v/>
      </c>
      <c r="K1848" s="9" t="str">
        <f>IF(COUNTIFS(sales!C:C, C1848)=0,"",
_xlfn.MAXIFS(sales!H:H, sales!C:C, C1848))</f>
        <v/>
      </c>
      <c r="L1848" s="4"/>
      <c r="M1848" s="4"/>
      <c r="N1848" s="10" t="str">
        <f>IF(C1848="","",
SUMIFS(
sales!$I:$I,
sales!$C:$C,$C1848,
sales!$E:$E,$E1848,
sales!$H:$H,"&gt;="&amp;$F1848,
sales!$H:$H,"&lt;="&amp;$G1848
))</f>
        <v/>
      </c>
      <c r="O1848" s="10" t="str">
        <f t="shared" si="310"/>
        <v/>
      </c>
      <c r="P1848" s="11" t="str">
        <f t="shared" si="311"/>
        <v/>
      </c>
      <c r="Q1848" s="12" t="str">
        <f t="shared" ca="1" si="312"/>
        <v/>
      </c>
      <c r="R1848" s="100"/>
      <c r="S1848" s="14"/>
      <c r="T1848" s="15" t="str">
        <f t="shared" ca="1" si="313"/>
        <v/>
      </c>
      <c r="U1848" s="15" t="str">
        <f t="shared" ca="1" si="314"/>
        <v/>
      </c>
      <c r="V1848" s="16"/>
      <c r="W1848" s="17" t="str">
        <f t="shared" ca="1" si="315"/>
        <v/>
      </c>
      <c r="X1848" s="18" t="str">
        <f t="shared" ca="1" si="316"/>
        <v/>
      </c>
    </row>
    <row r="1849" spans="1:24" x14ac:dyDescent="0.35">
      <c r="A1849" s="3">
        <v>1845</v>
      </c>
      <c r="B1849" s="4"/>
      <c r="C1849" s="4"/>
      <c r="D1849" s="5" t="str">
        <f t="shared" si="307"/>
        <v/>
      </c>
      <c r="E1849" s="4"/>
      <c r="F1849" s="6"/>
      <c r="G1849" s="6"/>
      <c r="H1849" s="7" t="str">
        <f t="shared" ca="1" si="308"/>
        <v/>
      </c>
      <c r="I1849" s="8" t="str">
        <f t="shared" ca="1" si="309"/>
        <v/>
      </c>
      <c r="J1849" s="8" t="str">
        <f>IF(C1849="","",
COUNTIFS(
sales!$C:$C,$C1849,
sales!$E:$E,$E1849,
sales!$H:$H,"&gt;="&amp;$F1849,
sales!$H:$H,"&lt;="&amp;$G1849
))</f>
        <v/>
      </c>
      <c r="K1849" s="9" t="str">
        <f>IF(COUNTIFS(sales!C:C, C1849)=0,"",
_xlfn.MAXIFS(sales!H:H, sales!C:C, C1849))</f>
        <v/>
      </c>
      <c r="L1849" s="4"/>
      <c r="M1849" s="4"/>
      <c r="N1849" s="10" t="str">
        <f>IF(C1849="","",
SUMIFS(
sales!$I:$I,
sales!$C:$C,$C1849,
sales!$E:$E,$E1849,
sales!$H:$H,"&gt;="&amp;$F1849,
sales!$H:$H,"&lt;="&amp;$G1849
))</f>
        <v/>
      </c>
      <c r="O1849" s="10" t="str">
        <f t="shared" si="310"/>
        <v/>
      </c>
      <c r="P1849" s="11" t="str">
        <f t="shared" si="311"/>
        <v/>
      </c>
      <c r="Q1849" s="12" t="str">
        <f t="shared" ca="1" si="312"/>
        <v/>
      </c>
      <c r="R1849" s="100"/>
      <c r="S1849" s="14"/>
      <c r="T1849" s="15" t="str">
        <f t="shared" ca="1" si="313"/>
        <v/>
      </c>
      <c r="U1849" s="15" t="str">
        <f t="shared" ca="1" si="314"/>
        <v/>
      </c>
      <c r="V1849" s="16"/>
      <c r="W1849" s="17" t="str">
        <f t="shared" ca="1" si="315"/>
        <v/>
      </c>
      <c r="X1849" s="18" t="str">
        <f t="shared" ca="1" si="316"/>
        <v/>
      </c>
    </row>
    <row r="1850" spans="1:24" x14ac:dyDescent="0.35">
      <c r="A1850" s="3">
        <v>1846</v>
      </c>
      <c r="B1850" s="4"/>
      <c r="C1850" s="4"/>
      <c r="D1850" s="5" t="str">
        <f t="shared" si="307"/>
        <v/>
      </c>
      <c r="E1850" s="4"/>
      <c r="F1850" s="6"/>
      <c r="G1850" s="6"/>
      <c r="H1850" s="7" t="str">
        <f t="shared" ca="1" si="308"/>
        <v/>
      </c>
      <c r="I1850" s="8" t="str">
        <f t="shared" ca="1" si="309"/>
        <v/>
      </c>
      <c r="J1850" s="8" t="str">
        <f>IF(C1850="","",
COUNTIFS(
sales!$C:$C,$C1850,
sales!$E:$E,$E1850,
sales!$H:$H,"&gt;="&amp;$F1850,
sales!$H:$H,"&lt;="&amp;$G1850
))</f>
        <v/>
      </c>
      <c r="K1850" s="9" t="str">
        <f>IF(COUNTIFS(sales!C:C, C1850)=0,"",
_xlfn.MAXIFS(sales!H:H, sales!C:C, C1850))</f>
        <v/>
      </c>
      <c r="L1850" s="4"/>
      <c r="M1850" s="4"/>
      <c r="N1850" s="10" t="str">
        <f>IF(C1850="","",
SUMIFS(
sales!$I:$I,
sales!$C:$C,$C1850,
sales!$E:$E,$E1850,
sales!$H:$H,"&gt;="&amp;$F1850,
sales!$H:$H,"&lt;="&amp;$G1850
))</f>
        <v/>
      </c>
      <c r="O1850" s="10" t="str">
        <f t="shared" si="310"/>
        <v/>
      </c>
      <c r="P1850" s="11" t="str">
        <f t="shared" si="311"/>
        <v/>
      </c>
      <c r="Q1850" s="12" t="str">
        <f t="shared" ca="1" si="312"/>
        <v/>
      </c>
      <c r="R1850" s="100"/>
      <c r="S1850" s="14"/>
      <c r="T1850" s="15" t="str">
        <f t="shared" ca="1" si="313"/>
        <v/>
      </c>
      <c r="U1850" s="15" t="str">
        <f t="shared" ca="1" si="314"/>
        <v/>
      </c>
      <c r="V1850" s="16"/>
      <c r="W1850" s="17" t="str">
        <f t="shared" ca="1" si="315"/>
        <v/>
      </c>
      <c r="X1850" s="18" t="str">
        <f t="shared" ca="1" si="316"/>
        <v/>
      </c>
    </row>
    <row r="1851" spans="1:24" x14ac:dyDescent="0.35">
      <c r="A1851" s="3">
        <v>1847</v>
      </c>
      <c r="B1851" s="4"/>
      <c r="C1851" s="4"/>
      <c r="D1851" s="5" t="str">
        <f t="shared" si="307"/>
        <v/>
      </c>
      <c r="E1851" s="4"/>
      <c r="F1851" s="6"/>
      <c r="G1851" s="6"/>
      <c r="H1851" s="7" t="str">
        <f t="shared" ca="1" si="308"/>
        <v/>
      </c>
      <c r="I1851" s="8" t="str">
        <f t="shared" ca="1" si="309"/>
        <v/>
      </c>
      <c r="J1851" s="8" t="str">
        <f>IF(C1851="","",
COUNTIFS(
sales!$C:$C,$C1851,
sales!$E:$E,$E1851,
sales!$H:$H,"&gt;="&amp;$F1851,
sales!$H:$H,"&lt;="&amp;$G1851
))</f>
        <v/>
      </c>
      <c r="K1851" s="9" t="str">
        <f>IF(COUNTIFS(sales!C:C, C1851)=0,"",
_xlfn.MAXIFS(sales!H:H, sales!C:C, C1851))</f>
        <v/>
      </c>
      <c r="L1851" s="4"/>
      <c r="M1851" s="4"/>
      <c r="N1851" s="10" t="str">
        <f>IF(C1851="","",
SUMIFS(
sales!$I:$I,
sales!$C:$C,$C1851,
sales!$E:$E,$E1851,
sales!$H:$H,"&gt;="&amp;$F1851,
sales!$H:$H,"&lt;="&amp;$G1851
))</f>
        <v/>
      </c>
      <c r="O1851" s="10" t="str">
        <f t="shared" si="310"/>
        <v/>
      </c>
      <c r="P1851" s="11" t="str">
        <f t="shared" si="311"/>
        <v/>
      </c>
      <c r="Q1851" s="12" t="str">
        <f t="shared" ca="1" si="312"/>
        <v/>
      </c>
      <c r="R1851" s="100"/>
      <c r="S1851" s="14"/>
      <c r="T1851" s="15" t="str">
        <f t="shared" ca="1" si="313"/>
        <v/>
      </c>
      <c r="U1851" s="15" t="str">
        <f t="shared" ca="1" si="314"/>
        <v/>
      </c>
      <c r="V1851" s="16"/>
      <c r="W1851" s="17" t="str">
        <f t="shared" ca="1" si="315"/>
        <v/>
      </c>
      <c r="X1851" s="18" t="str">
        <f t="shared" ca="1" si="316"/>
        <v/>
      </c>
    </row>
    <row r="1852" spans="1:24" x14ac:dyDescent="0.35">
      <c r="A1852" s="3">
        <v>1848</v>
      </c>
      <c r="B1852" s="4"/>
      <c r="C1852" s="4"/>
      <c r="D1852" s="5" t="str">
        <f t="shared" si="307"/>
        <v/>
      </c>
      <c r="E1852" s="4"/>
      <c r="F1852" s="6"/>
      <c r="G1852" s="6"/>
      <c r="H1852" s="7" t="str">
        <f t="shared" ca="1" si="308"/>
        <v/>
      </c>
      <c r="I1852" s="8" t="str">
        <f t="shared" ca="1" si="309"/>
        <v/>
      </c>
      <c r="J1852" s="8" t="str">
        <f>IF(C1852="","",
COUNTIFS(
sales!$C:$C,$C1852,
sales!$E:$E,$E1852,
sales!$H:$H,"&gt;="&amp;$F1852,
sales!$H:$H,"&lt;="&amp;$G1852
))</f>
        <v/>
      </c>
      <c r="K1852" s="9" t="str">
        <f>IF(COUNTIFS(sales!C:C, C1852)=0,"",
_xlfn.MAXIFS(sales!H:H, sales!C:C, C1852))</f>
        <v/>
      </c>
      <c r="L1852" s="4"/>
      <c r="M1852" s="4"/>
      <c r="N1852" s="10" t="str">
        <f>IF(C1852="","",
SUMIFS(
sales!$I:$I,
sales!$C:$C,$C1852,
sales!$E:$E,$E1852,
sales!$H:$H,"&gt;="&amp;$F1852,
sales!$H:$H,"&lt;="&amp;$G1852
))</f>
        <v/>
      </c>
      <c r="O1852" s="10" t="str">
        <f t="shared" si="310"/>
        <v/>
      </c>
      <c r="P1852" s="11" t="str">
        <f t="shared" si="311"/>
        <v/>
      </c>
      <c r="Q1852" s="12" t="str">
        <f t="shared" ca="1" si="312"/>
        <v/>
      </c>
      <c r="R1852" s="100"/>
      <c r="S1852" s="14"/>
      <c r="T1852" s="15" t="str">
        <f t="shared" ca="1" si="313"/>
        <v/>
      </c>
      <c r="U1852" s="15" t="str">
        <f t="shared" ca="1" si="314"/>
        <v/>
      </c>
      <c r="V1852" s="16"/>
      <c r="W1852" s="17" t="str">
        <f t="shared" ca="1" si="315"/>
        <v/>
      </c>
      <c r="X1852" s="18" t="str">
        <f t="shared" ca="1" si="316"/>
        <v/>
      </c>
    </row>
    <row r="1853" spans="1:24" x14ac:dyDescent="0.35">
      <c r="A1853" s="3">
        <v>1849</v>
      </c>
      <c r="B1853" s="4"/>
      <c r="C1853" s="4"/>
      <c r="D1853" s="5" t="str">
        <f t="shared" si="307"/>
        <v/>
      </c>
      <c r="E1853" s="4"/>
      <c r="F1853" s="6"/>
      <c r="G1853" s="6"/>
      <c r="H1853" s="7" t="str">
        <f t="shared" ca="1" si="308"/>
        <v/>
      </c>
      <c r="I1853" s="8" t="str">
        <f t="shared" ca="1" si="309"/>
        <v/>
      </c>
      <c r="J1853" s="8" t="str">
        <f>IF(C1853="","",
COUNTIFS(
sales!$C:$C,$C1853,
sales!$E:$E,$E1853,
sales!$H:$H,"&gt;="&amp;$F1853,
sales!$H:$H,"&lt;="&amp;$G1853
))</f>
        <v/>
      </c>
      <c r="K1853" s="9" t="str">
        <f>IF(COUNTIFS(sales!C:C, C1853)=0,"",
_xlfn.MAXIFS(sales!H:H, sales!C:C, C1853))</f>
        <v/>
      </c>
      <c r="L1853" s="4"/>
      <c r="M1853" s="4"/>
      <c r="N1853" s="10" t="str">
        <f>IF(C1853="","",
SUMIFS(
sales!$I:$I,
sales!$C:$C,$C1853,
sales!$E:$E,$E1853,
sales!$H:$H,"&gt;="&amp;$F1853,
sales!$H:$H,"&lt;="&amp;$G1853
))</f>
        <v/>
      </c>
      <c r="O1853" s="10" t="str">
        <f t="shared" si="310"/>
        <v/>
      </c>
      <c r="P1853" s="11" t="str">
        <f t="shared" si="311"/>
        <v/>
      </c>
      <c r="Q1853" s="12" t="str">
        <f t="shared" ca="1" si="312"/>
        <v/>
      </c>
      <c r="R1853" s="100"/>
      <c r="S1853" s="14"/>
      <c r="T1853" s="15" t="str">
        <f t="shared" ca="1" si="313"/>
        <v/>
      </c>
      <c r="U1853" s="15" t="str">
        <f t="shared" ca="1" si="314"/>
        <v/>
      </c>
      <c r="V1853" s="16"/>
      <c r="W1853" s="17" t="str">
        <f t="shared" ca="1" si="315"/>
        <v/>
      </c>
      <c r="X1853" s="18" t="str">
        <f t="shared" ca="1" si="316"/>
        <v/>
      </c>
    </row>
    <row r="1854" spans="1:24" x14ac:dyDescent="0.35">
      <c r="A1854" s="3">
        <v>1850</v>
      </c>
      <c r="B1854" s="4"/>
      <c r="C1854" s="4"/>
      <c r="D1854" s="5" t="str">
        <f t="shared" si="307"/>
        <v/>
      </c>
      <c r="E1854" s="4"/>
      <c r="F1854" s="6"/>
      <c r="G1854" s="6"/>
      <c r="H1854" s="7" t="str">
        <f t="shared" ca="1" si="308"/>
        <v/>
      </c>
      <c r="I1854" s="8" t="str">
        <f t="shared" ca="1" si="309"/>
        <v/>
      </c>
      <c r="J1854" s="8" t="str">
        <f>IF(C1854="","",
COUNTIFS(
sales!$C:$C,$C1854,
sales!$E:$E,$E1854,
sales!$H:$H,"&gt;="&amp;$F1854,
sales!$H:$H,"&lt;="&amp;$G1854
))</f>
        <v/>
      </c>
      <c r="K1854" s="9" t="str">
        <f>IF(COUNTIFS(sales!C:C, C1854)=0,"",
_xlfn.MAXIFS(sales!H:H, sales!C:C, C1854))</f>
        <v/>
      </c>
      <c r="L1854" s="4"/>
      <c r="M1854" s="4"/>
      <c r="N1854" s="10" t="str">
        <f>IF(C1854="","",
SUMIFS(
sales!$I:$I,
sales!$C:$C,$C1854,
sales!$E:$E,$E1854,
sales!$H:$H,"&gt;="&amp;$F1854,
sales!$H:$H,"&lt;="&amp;$G1854
))</f>
        <v/>
      </c>
      <c r="O1854" s="10" t="str">
        <f t="shared" si="310"/>
        <v/>
      </c>
      <c r="P1854" s="11" t="str">
        <f t="shared" si="311"/>
        <v/>
      </c>
      <c r="Q1854" s="12" t="str">
        <f t="shared" ca="1" si="312"/>
        <v/>
      </c>
      <c r="R1854" s="100"/>
      <c r="S1854" s="14"/>
      <c r="T1854" s="15" t="str">
        <f t="shared" ca="1" si="313"/>
        <v/>
      </c>
      <c r="U1854" s="15" t="str">
        <f t="shared" ca="1" si="314"/>
        <v/>
      </c>
      <c r="V1854" s="16"/>
      <c r="W1854" s="17" t="str">
        <f t="shared" ca="1" si="315"/>
        <v/>
      </c>
      <c r="X1854" s="18" t="str">
        <f t="shared" ca="1" si="316"/>
        <v/>
      </c>
    </row>
    <row r="1855" spans="1:24" x14ac:dyDescent="0.35">
      <c r="A1855" s="3">
        <v>1851</v>
      </c>
      <c r="B1855" s="4"/>
      <c r="C1855" s="4"/>
      <c r="D1855" s="5" t="str">
        <f t="shared" si="307"/>
        <v/>
      </c>
      <c r="E1855" s="4"/>
      <c r="F1855" s="6"/>
      <c r="G1855" s="6"/>
      <c r="H1855" s="7" t="str">
        <f t="shared" ca="1" si="308"/>
        <v/>
      </c>
      <c r="I1855" s="8" t="str">
        <f t="shared" ca="1" si="309"/>
        <v/>
      </c>
      <c r="J1855" s="8" t="str">
        <f>IF(C1855="","",
COUNTIFS(
sales!$C:$C,$C1855,
sales!$E:$E,$E1855,
sales!$H:$H,"&gt;="&amp;$F1855,
sales!$H:$H,"&lt;="&amp;$G1855
))</f>
        <v/>
      </c>
      <c r="K1855" s="9" t="str">
        <f>IF(COUNTIFS(sales!C:C, C1855)=0,"",
_xlfn.MAXIFS(sales!H:H, sales!C:C, C1855))</f>
        <v/>
      </c>
      <c r="L1855" s="4"/>
      <c r="M1855" s="4"/>
      <c r="N1855" s="10" t="str">
        <f>IF(C1855="","",
SUMIFS(
sales!$I:$I,
sales!$C:$C,$C1855,
sales!$E:$E,$E1855,
sales!$H:$H,"&gt;="&amp;$F1855,
sales!$H:$H,"&lt;="&amp;$G1855
))</f>
        <v/>
      </c>
      <c r="O1855" s="10" t="str">
        <f t="shared" si="310"/>
        <v/>
      </c>
      <c r="P1855" s="11" t="str">
        <f t="shared" si="311"/>
        <v/>
      </c>
      <c r="Q1855" s="12" t="str">
        <f t="shared" ca="1" si="312"/>
        <v/>
      </c>
      <c r="R1855" s="100"/>
      <c r="S1855" s="14"/>
      <c r="T1855" s="15" t="str">
        <f t="shared" ca="1" si="313"/>
        <v/>
      </c>
      <c r="U1855" s="15" t="str">
        <f t="shared" ca="1" si="314"/>
        <v/>
      </c>
      <c r="V1855" s="16"/>
      <c r="W1855" s="17" t="str">
        <f t="shared" ca="1" si="315"/>
        <v/>
      </c>
      <c r="X1855" s="18" t="str">
        <f t="shared" ca="1" si="316"/>
        <v/>
      </c>
    </row>
    <row r="1856" spans="1:24" x14ac:dyDescent="0.35">
      <c r="A1856" s="3">
        <v>1852</v>
      </c>
      <c r="B1856" s="4"/>
      <c r="C1856" s="4"/>
      <c r="D1856" s="5" t="str">
        <f t="shared" si="307"/>
        <v/>
      </c>
      <c r="E1856" s="4"/>
      <c r="F1856" s="6"/>
      <c r="G1856" s="6"/>
      <c r="H1856" s="7" t="str">
        <f t="shared" ca="1" si="308"/>
        <v/>
      </c>
      <c r="I1856" s="8" t="str">
        <f t="shared" ca="1" si="309"/>
        <v/>
      </c>
      <c r="J1856" s="8" t="str">
        <f>IF(C1856="","",
COUNTIFS(
sales!$C:$C,$C1856,
sales!$E:$E,$E1856,
sales!$H:$H,"&gt;="&amp;$F1856,
sales!$H:$H,"&lt;="&amp;$G1856
))</f>
        <v/>
      </c>
      <c r="K1856" s="9" t="str">
        <f>IF(COUNTIFS(sales!C:C, C1856)=0,"",
_xlfn.MAXIFS(sales!H:H, sales!C:C, C1856))</f>
        <v/>
      </c>
      <c r="L1856" s="4"/>
      <c r="M1856" s="4"/>
      <c r="N1856" s="10" t="str">
        <f>IF(C1856="","",
SUMIFS(
sales!$I:$I,
sales!$C:$C,$C1856,
sales!$E:$E,$E1856,
sales!$H:$H,"&gt;="&amp;$F1856,
sales!$H:$H,"&lt;="&amp;$G1856
))</f>
        <v/>
      </c>
      <c r="O1856" s="10" t="str">
        <f t="shared" si="310"/>
        <v/>
      </c>
      <c r="P1856" s="11" t="str">
        <f t="shared" si="311"/>
        <v/>
      </c>
      <c r="Q1856" s="12" t="str">
        <f t="shared" ca="1" si="312"/>
        <v/>
      </c>
      <c r="R1856" s="100"/>
      <c r="S1856" s="14"/>
      <c r="T1856" s="15" t="str">
        <f t="shared" ca="1" si="313"/>
        <v/>
      </c>
      <c r="U1856" s="15" t="str">
        <f t="shared" ca="1" si="314"/>
        <v/>
      </c>
      <c r="V1856" s="16"/>
      <c r="W1856" s="17" t="str">
        <f t="shared" ca="1" si="315"/>
        <v/>
      </c>
      <c r="X1856" s="18" t="str">
        <f t="shared" ca="1" si="316"/>
        <v/>
      </c>
    </row>
    <row r="1857" spans="1:24" x14ac:dyDescent="0.35">
      <c r="A1857" s="3">
        <v>1853</v>
      </c>
      <c r="B1857" s="4"/>
      <c r="C1857" s="4"/>
      <c r="D1857" s="5" t="str">
        <f t="shared" si="307"/>
        <v/>
      </c>
      <c r="E1857" s="4"/>
      <c r="F1857" s="6"/>
      <c r="G1857" s="6"/>
      <c r="H1857" s="7" t="str">
        <f t="shared" ca="1" si="308"/>
        <v/>
      </c>
      <c r="I1857" s="8" t="str">
        <f t="shared" ca="1" si="309"/>
        <v/>
      </c>
      <c r="J1857" s="8" t="str">
        <f>IF(C1857="","",
COUNTIFS(
sales!$C:$C,$C1857,
sales!$E:$E,$E1857,
sales!$H:$H,"&gt;="&amp;$F1857,
sales!$H:$H,"&lt;="&amp;$G1857
))</f>
        <v/>
      </c>
      <c r="K1857" s="9" t="str">
        <f>IF(COUNTIFS(sales!C:C, C1857)=0,"",
_xlfn.MAXIFS(sales!H:H, sales!C:C, C1857))</f>
        <v/>
      </c>
      <c r="L1857" s="4"/>
      <c r="M1857" s="4"/>
      <c r="N1857" s="10" t="str">
        <f>IF(C1857="","",
SUMIFS(
sales!$I:$I,
sales!$C:$C,$C1857,
sales!$E:$E,$E1857,
sales!$H:$H,"&gt;="&amp;$F1857,
sales!$H:$H,"&lt;="&amp;$G1857
))</f>
        <v/>
      </c>
      <c r="O1857" s="10" t="str">
        <f t="shared" si="310"/>
        <v/>
      </c>
      <c r="P1857" s="11" t="str">
        <f t="shared" si="311"/>
        <v/>
      </c>
      <c r="Q1857" s="12" t="str">
        <f t="shared" ca="1" si="312"/>
        <v/>
      </c>
      <c r="R1857" s="100"/>
      <c r="S1857" s="14"/>
      <c r="T1857" s="15" t="str">
        <f t="shared" ca="1" si="313"/>
        <v/>
      </c>
      <c r="U1857" s="15" t="str">
        <f t="shared" ca="1" si="314"/>
        <v/>
      </c>
      <c r="V1857" s="16"/>
      <c r="W1857" s="17" t="str">
        <f t="shared" ca="1" si="315"/>
        <v/>
      </c>
      <c r="X1857" s="18" t="str">
        <f t="shared" ca="1" si="316"/>
        <v/>
      </c>
    </row>
    <row r="1858" spans="1:24" x14ac:dyDescent="0.35">
      <c r="A1858" s="3">
        <v>1854</v>
      </c>
      <c r="B1858" s="4"/>
      <c r="C1858" s="4"/>
      <c r="D1858" s="5" t="str">
        <f t="shared" si="307"/>
        <v/>
      </c>
      <c r="E1858" s="4"/>
      <c r="F1858" s="6"/>
      <c r="G1858" s="6"/>
      <c r="H1858" s="7" t="str">
        <f t="shared" ca="1" si="308"/>
        <v/>
      </c>
      <c r="I1858" s="8" t="str">
        <f t="shared" ca="1" si="309"/>
        <v/>
      </c>
      <c r="J1858" s="8" t="str">
        <f>IF(C1858="","",
COUNTIFS(
sales!$C:$C,$C1858,
sales!$E:$E,$E1858,
sales!$H:$H,"&gt;="&amp;$F1858,
sales!$H:$H,"&lt;="&amp;$G1858
))</f>
        <v/>
      </c>
      <c r="K1858" s="9" t="str">
        <f>IF(COUNTIFS(sales!C:C, C1858)=0,"",
_xlfn.MAXIFS(sales!H:H, sales!C:C, C1858))</f>
        <v/>
      </c>
      <c r="L1858" s="4"/>
      <c r="M1858" s="4"/>
      <c r="N1858" s="10" t="str">
        <f>IF(C1858="","",
SUMIFS(
sales!$I:$I,
sales!$C:$C,$C1858,
sales!$E:$E,$E1858,
sales!$H:$H,"&gt;="&amp;$F1858,
sales!$H:$H,"&lt;="&amp;$G1858
))</f>
        <v/>
      </c>
      <c r="O1858" s="10" t="str">
        <f t="shared" si="310"/>
        <v/>
      </c>
      <c r="P1858" s="11" t="str">
        <f t="shared" si="311"/>
        <v/>
      </c>
      <c r="Q1858" s="12" t="str">
        <f t="shared" ca="1" si="312"/>
        <v/>
      </c>
      <c r="R1858" s="100"/>
      <c r="S1858" s="14"/>
      <c r="T1858" s="15" t="str">
        <f t="shared" ca="1" si="313"/>
        <v/>
      </c>
      <c r="U1858" s="15" t="str">
        <f t="shared" ca="1" si="314"/>
        <v/>
      </c>
      <c r="V1858" s="16"/>
      <c r="W1858" s="17" t="str">
        <f t="shared" ca="1" si="315"/>
        <v/>
      </c>
      <c r="X1858" s="18" t="str">
        <f t="shared" ca="1" si="316"/>
        <v/>
      </c>
    </row>
    <row r="1859" spans="1:24" x14ac:dyDescent="0.35">
      <c r="A1859" s="3">
        <v>1855</v>
      </c>
      <c r="B1859" s="4"/>
      <c r="C1859" s="4"/>
      <c r="D1859" s="5" t="str">
        <f t="shared" si="307"/>
        <v/>
      </c>
      <c r="E1859" s="4"/>
      <c r="F1859" s="6"/>
      <c r="G1859" s="6"/>
      <c r="H1859" s="7" t="str">
        <f t="shared" ca="1" si="308"/>
        <v/>
      </c>
      <c r="I1859" s="8" t="str">
        <f t="shared" ca="1" si="309"/>
        <v/>
      </c>
      <c r="J1859" s="8" t="str">
        <f>IF(C1859="","",
COUNTIFS(
sales!$C:$C,$C1859,
sales!$E:$E,$E1859,
sales!$H:$H,"&gt;="&amp;$F1859,
sales!$H:$H,"&lt;="&amp;$G1859
))</f>
        <v/>
      </c>
      <c r="K1859" s="9" t="str">
        <f>IF(COUNTIFS(sales!C:C, C1859)=0,"",
_xlfn.MAXIFS(sales!H:H, sales!C:C, C1859))</f>
        <v/>
      </c>
      <c r="L1859" s="4"/>
      <c r="M1859" s="4"/>
      <c r="N1859" s="10" t="str">
        <f>IF(C1859="","",
SUMIFS(
sales!$I:$I,
sales!$C:$C,$C1859,
sales!$E:$E,$E1859,
sales!$H:$H,"&gt;="&amp;$F1859,
sales!$H:$H,"&lt;="&amp;$G1859
))</f>
        <v/>
      </c>
      <c r="O1859" s="10" t="str">
        <f t="shared" si="310"/>
        <v/>
      </c>
      <c r="P1859" s="11" t="str">
        <f t="shared" si="311"/>
        <v/>
      </c>
      <c r="Q1859" s="12" t="str">
        <f t="shared" ca="1" si="312"/>
        <v/>
      </c>
      <c r="R1859" s="100"/>
      <c r="S1859" s="14"/>
      <c r="T1859" s="15" t="str">
        <f t="shared" ca="1" si="313"/>
        <v/>
      </c>
      <c r="U1859" s="15" t="str">
        <f t="shared" ca="1" si="314"/>
        <v/>
      </c>
      <c r="V1859" s="16"/>
      <c r="W1859" s="17" t="str">
        <f t="shared" ca="1" si="315"/>
        <v/>
      </c>
      <c r="X1859" s="18" t="str">
        <f t="shared" ca="1" si="316"/>
        <v/>
      </c>
    </row>
    <row r="1860" spans="1:24" x14ac:dyDescent="0.35">
      <c r="A1860" s="3">
        <v>1856</v>
      </c>
      <c r="B1860" s="4"/>
      <c r="C1860" s="4"/>
      <c r="D1860" s="5" t="str">
        <f t="shared" si="307"/>
        <v/>
      </c>
      <c r="E1860" s="4"/>
      <c r="F1860" s="6"/>
      <c r="G1860" s="6"/>
      <c r="H1860" s="7" t="str">
        <f t="shared" ca="1" si="308"/>
        <v/>
      </c>
      <c r="I1860" s="8" t="str">
        <f t="shared" ca="1" si="309"/>
        <v/>
      </c>
      <c r="J1860" s="8" t="str">
        <f>IF(C1860="","",
COUNTIFS(
sales!$C:$C,$C1860,
sales!$E:$E,$E1860,
sales!$H:$H,"&gt;="&amp;$F1860,
sales!$H:$H,"&lt;="&amp;$G1860
))</f>
        <v/>
      </c>
      <c r="K1860" s="9" t="str">
        <f>IF(COUNTIFS(sales!C:C, C1860)=0,"",
_xlfn.MAXIFS(sales!H:H, sales!C:C, C1860))</f>
        <v/>
      </c>
      <c r="L1860" s="4"/>
      <c r="M1860" s="4"/>
      <c r="N1860" s="10" t="str">
        <f>IF(C1860="","",
SUMIFS(
sales!$I:$I,
sales!$C:$C,$C1860,
sales!$E:$E,$E1860,
sales!$H:$H,"&gt;="&amp;$F1860,
sales!$H:$H,"&lt;="&amp;$G1860
))</f>
        <v/>
      </c>
      <c r="O1860" s="10" t="str">
        <f t="shared" si="310"/>
        <v/>
      </c>
      <c r="P1860" s="11" t="str">
        <f t="shared" si="311"/>
        <v/>
      </c>
      <c r="Q1860" s="12" t="str">
        <f t="shared" ca="1" si="312"/>
        <v/>
      </c>
      <c r="R1860" s="100"/>
      <c r="S1860" s="14"/>
      <c r="T1860" s="15" t="str">
        <f t="shared" ca="1" si="313"/>
        <v/>
      </c>
      <c r="U1860" s="15" t="str">
        <f t="shared" ca="1" si="314"/>
        <v/>
      </c>
      <c r="V1860" s="16"/>
      <c r="W1860" s="17" t="str">
        <f t="shared" ca="1" si="315"/>
        <v/>
      </c>
      <c r="X1860" s="18" t="str">
        <f t="shared" ca="1" si="316"/>
        <v/>
      </c>
    </row>
    <row r="1861" spans="1:24" x14ac:dyDescent="0.35">
      <c r="A1861" s="3">
        <v>1857</v>
      </c>
      <c r="B1861" s="4"/>
      <c r="C1861" s="4"/>
      <c r="D1861" s="5" t="str">
        <f t="shared" si="307"/>
        <v/>
      </c>
      <c r="E1861" s="4"/>
      <c r="F1861" s="6"/>
      <c r="G1861" s="6"/>
      <c r="H1861" s="7" t="str">
        <f t="shared" ca="1" si="308"/>
        <v/>
      </c>
      <c r="I1861" s="8" t="str">
        <f t="shared" ca="1" si="309"/>
        <v/>
      </c>
      <c r="J1861" s="8" t="str">
        <f>IF(C1861="","",
COUNTIFS(
sales!$C:$C,$C1861,
sales!$E:$E,$E1861,
sales!$H:$H,"&gt;="&amp;$F1861,
sales!$H:$H,"&lt;="&amp;$G1861
))</f>
        <v/>
      </c>
      <c r="K1861" s="9" t="str">
        <f>IF(COUNTIFS(sales!C:C, C1861)=0,"",
_xlfn.MAXIFS(sales!H:H, sales!C:C, C1861))</f>
        <v/>
      </c>
      <c r="L1861" s="4"/>
      <c r="M1861" s="4"/>
      <c r="N1861" s="10" t="str">
        <f>IF(C1861="","",
SUMIFS(
sales!$I:$I,
sales!$C:$C,$C1861,
sales!$E:$E,$E1861,
sales!$H:$H,"&gt;="&amp;$F1861,
sales!$H:$H,"&lt;="&amp;$G1861
))</f>
        <v/>
      </c>
      <c r="O1861" s="10" t="str">
        <f t="shared" si="310"/>
        <v/>
      </c>
      <c r="P1861" s="11" t="str">
        <f t="shared" si="311"/>
        <v/>
      </c>
      <c r="Q1861" s="12" t="str">
        <f t="shared" ca="1" si="312"/>
        <v/>
      </c>
      <c r="R1861" s="100"/>
      <c r="S1861" s="14"/>
      <c r="T1861" s="15" t="str">
        <f t="shared" ca="1" si="313"/>
        <v/>
      </c>
      <c r="U1861" s="15" t="str">
        <f t="shared" ca="1" si="314"/>
        <v/>
      </c>
      <c r="V1861" s="16"/>
      <c r="W1861" s="17" t="str">
        <f t="shared" ca="1" si="315"/>
        <v/>
      </c>
      <c r="X1861" s="18" t="str">
        <f t="shared" ca="1" si="316"/>
        <v/>
      </c>
    </row>
    <row r="1862" spans="1:24" x14ac:dyDescent="0.35">
      <c r="A1862" s="3">
        <v>1858</v>
      </c>
      <c r="B1862" s="4"/>
      <c r="C1862" s="4"/>
      <c r="D1862" s="5" t="str">
        <f t="shared" si="307"/>
        <v/>
      </c>
      <c r="E1862" s="4"/>
      <c r="F1862" s="6"/>
      <c r="G1862" s="6"/>
      <c r="H1862" s="7" t="str">
        <f t="shared" ca="1" si="308"/>
        <v/>
      </c>
      <c r="I1862" s="8" t="str">
        <f t="shared" ca="1" si="309"/>
        <v/>
      </c>
      <c r="J1862" s="8" t="str">
        <f>IF(C1862="","",
COUNTIFS(
sales!$C:$C,$C1862,
sales!$E:$E,$E1862,
sales!$H:$H,"&gt;="&amp;$F1862,
sales!$H:$H,"&lt;="&amp;$G1862
))</f>
        <v/>
      </c>
      <c r="K1862" s="9" t="str">
        <f>IF(COUNTIFS(sales!C:C, C1862)=0,"",
_xlfn.MAXIFS(sales!H:H, sales!C:C, C1862))</f>
        <v/>
      </c>
      <c r="L1862" s="4"/>
      <c r="M1862" s="4"/>
      <c r="N1862" s="10" t="str">
        <f>IF(C1862="","",
SUMIFS(
sales!$I:$I,
sales!$C:$C,$C1862,
sales!$E:$E,$E1862,
sales!$H:$H,"&gt;="&amp;$F1862,
sales!$H:$H,"&lt;="&amp;$G1862
))</f>
        <v/>
      </c>
      <c r="O1862" s="10" t="str">
        <f t="shared" si="310"/>
        <v/>
      </c>
      <c r="P1862" s="11" t="str">
        <f t="shared" si="311"/>
        <v/>
      </c>
      <c r="Q1862" s="12" t="str">
        <f t="shared" ca="1" si="312"/>
        <v/>
      </c>
      <c r="R1862" s="100"/>
      <c r="S1862" s="14"/>
      <c r="T1862" s="15" t="str">
        <f t="shared" ca="1" si="313"/>
        <v/>
      </c>
      <c r="U1862" s="15" t="str">
        <f t="shared" ca="1" si="314"/>
        <v/>
      </c>
      <c r="V1862" s="16"/>
      <c r="W1862" s="17" t="str">
        <f t="shared" ca="1" si="315"/>
        <v/>
      </c>
      <c r="X1862" s="18" t="str">
        <f t="shared" ca="1" si="316"/>
        <v/>
      </c>
    </row>
    <row r="1863" spans="1:24" x14ac:dyDescent="0.35">
      <c r="A1863" s="3">
        <v>1859</v>
      </c>
      <c r="B1863" s="4"/>
      <c r="C1863" s="4"/>
      <c r="D1863" s="5" t="str">
        <f t="shared" si="307"/>
        <v/>
      </c>
      <c r="E1863" s="4"/>
      <c r="F1863" s="6"/>
      <c r="G1863" s="6"/>
      <c r="H1863" s="7" t="str">
        <f t="shared" ca="1" si="308"/>
        <v/>
      </c>
      <c r="I1863" s="8" t="str">
        <f t="shared" ca="1" si="309"/>
        <v/>
      </c>
      <c r="J1863" s="8" t="str">
        <f>IF(C1863="","",
COUNTIFS(
sales!$C:$C,$C1863,
sales!$E:$E,$E1863,
sales!$H:$H,"&gt;="&amp;$F1863,
sales!$H:$H,"&lt;="&amp;$G1863
))</f>
        <v/>
      </c>
      <c r="K1863" s="9" t="str">
        <f>IF(COUNTIFS(sales!C:C, C1863)=0,"",
_xlfn.MAXIFS(sales!H:H, sales!C:C, C1863))</f>
        <v/>
      </c>
      <c r="L1863" s="4"/>
      <c r="M1863" s="4"/>
      <c r="N1863" s="10" t="str">
        <f>IF(C1863="","",
SUMIFS(
sales!$I:$I,
sales!$C:$C,$C1863,
sales!$E:$E,$E1863,
sales!$H:$H,"&gt;="&amp;$F1863,
sales!$H:$H,"&lt;="&amp;$G1863
))</f>
        <v/>
      </c>
      <c r="O1863" s="10" t="str">
        <f t="shared" si="310"/>
        <v/>
      </c>
      <c r="P1863" s="11" t="str">
        <f t="shared" si="311"/>
        <v/>
      </c>
      <c r="Q1863" s="12" t="str">
        <f t="shared" ca="1" si="312"/>
        <v/>
      </c>
      <c r="R1863" s="100"/>
      <c r="S1863" s="14"/>
      <c r="T1863" s="15" t="str">
        <f t="shared" ca="1" si="313"/>
        <v/>
      </c>
      <c r="U1863" s="15" t="str">
        <f t="shared" ca="1" si="314"/>
        <v/>
      </c>
      <c r="V1863" s="16"/>
      <c r="W1863" s="17" t="str">
        <f t="shared" ca="1" si="315"/>
        <v/>
      </c>
      <c r="X1863" s="18" t="str">
        <f t="shared" ca="1" si="316"/>
        <v/>
      </c>
    </row>
    <row r="1864" spans="1:24" x14ac:dyDescent="0.35">
      <c r="A1864" s="3">
        <v>1860</v>
      </c>
      <c r="B1864" s="4"/>
      <c r="C1864" s="4"/>
      <c r="D1864" s="5" t="str">
        <f t="shared" si="307"/>
        <v/>
      </c>
      <c r="E1864" s="4"/>
      <c r="F1864" s="6"/>
      <c r="G1864" s="6"/>
      <c r="H1864" s="7" t="str">
        <f t="shared" ca="1" si="308"/>
        <v/>
      </c>
      <c r="I1864" s="8" t="str">
        <f t="shared" ca="1" si="309"/>
        <v/>
      </c>
      <c r="J1864" s="8" t="str">
        <f>IF(C1864="","",
COUNTIFS(
sales!$C:$C,$C1864,
sales!$E:$E,$E1864,
sales!$H:$H,"&gt;="&amp;$F1864,
sales!$H:$H,"&lt;="&amp;$G1864
))</f>
        <v/>
      </c>
      <c r="K1864" s="9" t="str">
        <f>IF(COUNTIFS(sales!C:C, C1864)=0,"",
_xlfn.MAXIFS(sales!H:H, sales!C:C, C1864))</f>
        <v/>
      </c>
      <c r="L1864" s="4"/>
      <c r="M1864" s="4"/>
      <c r="N1864" s="10" t="str">
        <f>IF(C1864="","",
SUMIFS(
sales!$I:$I,
sales!$C:$C,$C1864,
sales!$E:$E,$E1864,
sales!$H:$H,"&gt;="&amp;$F1864,
sales!$H:$H,"&lt;="&amp;$G1864
))</f>
        <v/>
      </c>
      <c r="O1864" s="10" t="str">
        <f t="shared" si="310"/>
        <v/>
      </c>
      <c r="P1864" s="11" t="str">
        <f t="shared" si="311"/>
        <v/>
      </c>
      <c r="Q1864" s="12" t="str">
        <f t="shared" ca="1" si="312"/>
        <v/>
      </c>
      <c r="R1864" s="100"/>
      <c r="S1864" s="14"/>
      <c r="T1864" s="15" t="str">
        <f t="shared" ca="1" si="313"/>
        <v/>
      </c>
      <c r="U1864" s="15" t="str">
        <f t="shared" ca="1" si="314"/>
        <v/>
      </c>
      <c r="V1864" s="16"/>
      <c r="W1864" s="17" t="str">
        <f t="shared" ca="1" si="315"/>
        <v/>
      </c>
      <c r="X1864" s="18" t="str">
        <f t="shared" ca="1" si="316"/>
        <v/>
      </c>
    </row>
    <row r="1865" spans="1:24" x14ac:dyDescent="0.35">
      <c r="A1865" s="3">
        <v>1861</v>
      </c>
      <c r="B1865" s="4"/>
      <c r="C1865" s="4"/>
      <c r="D1865" s="5" t="str">
        <f t="shared" si="307"/>
        <v/>
      </c>
      <c r="E1865" s="4"/>
      <c r="F1865" s="6"/>
      <c r="G1865" s="6"/>
      <c r="H1865" s="7" t="str">
        <f t="shared" ca="1" si="308"/>
        <v/>
      </c>
      <c r="I1865" s="8" t="str">
        <f t="shared" ca="1" si="309"/>
        <v/>
      </c>
      <c r="J1865" s="8" t="str">
        <f>IF(C1865="","",
COUNTIFS(
sales!$C:$C,$C1865,
sales!$E:$E,$E1865,
sales!$H:$H,"&gt;="&amp;$F1865,
sales!$H:$H,"&lt;="&amp;$G1865
))</f>
        <v/>
      </c>
      <c r="K1865" s="9" t="str">
        <f>IF(COUNTIFS(sales!C:C, C1865)=0,"",
_xlfn.MAXIFS(sales!H:H, sales!C:C, C1865))</f>
        <v/>
      </c>
      <c r="L1865" s="4"/>
      <c r="M1865" s="4"/>
      <c r="N1865" s="10" t="str">
        <f>IF(C1865="","",
SUMIFS(
sales!$I:$I,
sales!$C:$C,$C1865,
sales!$E:$E,$E1865,
sales!$H:$H,"&gt;="&amp;$F1865,
sales!$H:$H,"&lt;="&amp;$G1865
))</f>
        <v/>
      </c>
      <c r="O1865" s="10" t="str">
        <f t="shared" si="310"/>
        <v/>
      </c>
      <c r="P1865" s="11" t="str">
        <f t="shared" si="311"/>
        <v/>
      </c>
      <c r="Q1865" s="12" t="str">
        <f t="shared" ca="1" si="312"/>
        <v/>
      </c>
      <c r="R1865" s="100"/>
      <c r="S1865" s="14"/>
      <c r="T1865" s="15" t="str">
        <f t="shared" ca="1" si="313"/>
        <v/>
      </c>
      <c r="U1865" s="15" t="str">
        <f t="shared" ca="1" si="314"/>
        <v/>
      </c>
      <c r="V1865" s="16"/>
      <c r="W1865" s="17" t="str">
        <f t="shared" ca="1" si="315"/>
        <v/>
      </c>
      <c r="X1865" s="18" t="str">
        <f t="shared" ca="1" si="316"/>
        <v/>
      </c>
    </row>
    <row r="1866" spans="1:24" x14ac:dyDescent="0.35">
      <c r="A1866" s="3">
        <v>1862</v>
      </c>
      <c r="B1866" s="4"/>
      <c r="C1866" s="4"/>
      <c r="D1866" s="5" t="str">
        <f t="shared" si="307"/>
        <v/>
      </c>
      <c r="E1866" s="4"/>
      <c r="F1866" s="6"/>
      <c r="G1866" s="6"/>
      <c r="H1866" s="7" t="str">
        <f t="shared" ca="1" si="308"/>
        <v/>
      </c>
      <c r="I1866" s="8" t="str">
        <f t="shared" ca="1" si="309"/>
        <v/>
      </c>
      <c r="J1866" s="8" t="str">
        <f>IF(C1866="","",
COUNTIFS(
sales!$C:$C,$C1866,
sales!$E:$E,$E1866,
sales!$H:$H,"&gt;="&amp;$F1866,
sales!$H:$H,"&lt;="&amp;$G1866
))</f>
        <v/>
      </c>
      <c r="K1866" s="9" t="str">
        <f>IF(COUNTIFS(sales!C:C, C1866)=0,"",
_xlfn.MAXIFS(sales!H:H, sales!C:C, C1866))</f>
        <v/>
      </c>
      <c r="L1866" s="4"/>
      <c r="M1866" s="4"/>
      <c r="N1866" s="10" t="str">
        <f>IF(C1866="","",
SUMIFS(
sales!$I:$I,
sales!$C:$C,$C1866,
sales!$E:$E,$E1866,
sales!$H:$H,"&gt;="&amp;$F1866,
sales!$H:$H,"&lt;="&amp;$G1866
))</f>
        <v/>
      </c>
      <c r="O1866" s="10" t="str">
        <f t="shared" si="310"/>
        <v/>
      </c>
      <c r="P1866" s="11" t="str">
        <f t="shared" si="311"/>
        <v/>
      </c>
      <c r="Q1866" s="12" t="str">
        <f t="shared" ca="1" si="312"/>
        <v/>
      </c>
      <c r="R1866" s="100"/>
      <c r="S1866" s="14"/>
      <c r="T1866" s="15" t="str">
        <f t="shared" ca="1" si="313"/>
        <v/>
      </c>
      <c r="U1866" s="15" t="str">
        <f t="shared" ca="1" si="314"/>
        <v/>
      </c>
      <c r="V1866" s="16"/>
      <c r="W1866" s="17" t="str">
        <f t="shared" ca="1" si="315"/>
        <v/>
      </c>
      <c r="X1866" s="18" t="str">
        <f t="shared" ca="1" si="316"/>
        <v/>
      </c>
    </row>
    <row r="1867" spans="1:24" x14ac:dyDescent="0.35">
      <c r="A1867" s="3">
        <v>1863</v>
      </c>
      <c r="B1867" s="4"/>
      <c r="C1867" s="4"/>
      <c r="D1867" s="5" t="str">
        <f t="shared" si="307"/>
        <v/>
      </c>
      <c r="E1867" s="4"/>
      <c r="F1867" s="6"/>
      <c r="G1867" s="6"/>
      <c r="H1867" s="7" t="str">
        <f t="shared" ca="1" si="308"/>
        <v/>
      </c>
      <c r="I1867" s="8" t="str">
        <f t="shared" ca="1" si="309"/>
        <v/>
      </c>
      <c r="J1867" s="8" t="str">
        <f>IF(C1867="","",
COUNTIFS(
sales!$C:$C,$C1867,
sales!$E:$E,$E1867,
sales!$H:$H,"&gt;="&amp;$F1867,
sales!$H:$H,"&lt;="&amp;$G1867
))</f>
        <v/>
      </c>
      <c r="K1867" s="9" t="str">
        <f>IF(COUNTIFS(sales!C:C, C1867)=0,"",
_xlfn.MAXIFS(sales!H:H, sales!C:C, C1867))</f>
        <v/>
      </c>
      <c r="L1867" s="4"/>
      <c r="M1867" s="4"/>
      <c r="N1867" s="10" t="str">
        <f>IF(C1867="","",
SUMIFS(
sales!$I:$I,
sales!$C:$C,$C1867,
sales!$E:$E,$E1867,
sales!$H:$H,"&gt;="&amp;$F1867,
sales!$H:$H,"&lt;="&amp;$G1867
))</f>
        <v/>
      </c>
      <c r="O1867" s="10" t="str">
        <f t="shared" si="310"/>
        <v/>
      </c>
      <c r="P1867" s="11" t="str">
        <f t="shared" si="311"/>
        <v/>
      </c>
      <c r="Q1867" s="12" t="str">
        <f t="shared" ca="1" si="312"/>
        <v/>
      </c>
      <c r="R1867" s="100"/>
      <c r="S1867" s="14"/>
      <c r="T1867" s="15" t="str">
        <f t="shared" ca="1" si="313"/>
        <v/>
      </c>
      <c r="U1867" s="15" t="str">
        <f t="shared" ca="1" si="314"/>
        <v/>
      </c>
      <c r="V1867" s="16"/>
      <c r="W1867" s="17" t="str">
        <f t="shared" ca="1" si="315"/>
        <v/>
      </c>
      <c r="X1867" s="18" t="str">
        <f t="shared" ca="1" si="316"/>
        <v/>
      </c>
    </row>
    <row r="1868" spans="1:24" x14ac:dyDescent="0.35">
      <c r="A1868" s="3">
        <v>1864</v>
      </c>
      <c r="B1868" s="4"/>
      <c r="C1868" s="4"/>
      <c r="D1868" s="5" t="str">
        <f t="shared" si="307"/>
        <v/>
      </c>
      <c r="E1868" s="4"/>
      <c r="F1868" s="6"/>
      <c r="G1868" s="6"/>
      <c r="H1868" s="7" t="str">
        <f t="shared" ca="1" si="308"/>
        <v/>
      </c>
      <c r="I1868" s="8" t="str">
        <f t="shared" ca="1" si="309"/>
        <v/>
      </c>
      <c r="J1868" s="8" t="str">
        <f>IF(C1868="","",
COUNTIFS(
sales!$C:$C,$C1868,
sales!$E:$E,$E1868,
sales!$H:$H,"&gt;="&amp;$F1868,
sales!$H:$H,"&lt;="&amp;$G1868
))</f>
        <v/>
      </c>
      <c r="K1868" s="9" t="str">
        <f>IF(COUNTIFS(sales!C:C, C1868)=0,"",
_xlfn.MAXIFS(sales!H:H, sales!C:C, C1868))</f>
        <v/>
      </c>
      <c r="L1868" s="4"/>
      <c r="M1868" s="4"/>
      <c r="N1868" s="10" t="str">
        <f>IF(C1868="","",
SUMIFS(
sales!$I:$I,
sales!$C:$C,$C1868,
sales!$E:$E,$E1868,
sales!$H:$H,"&gt;="&amp;$F1868,
sales!$H:$H,"&lt;="&amp;$G1868
))</f>
        <v/>
      </c>
      <c r="O1868" s="10" t="str">
        <f t="shared" si="310"/>
        <v/>
      </c>
      <c r="P1868" s="11" t="str">
        <f t="shared" si="311"/>
        <v/>
      </c>
      <c r="Q1868" s="12" t="str">
        <f t="shared" ca="1" si="312"/>
        <v/>
      </c>
      <c r="R1868" s="100"/>
      <c r="S1868" s="14"/>
      <c r="T1868" s="15" t="str">
        <f t="shared" ca="1" si="313"/>
        <v/>
      </c>
      <c r="U1868" s="15" t="str">
        <f t="shared" ca="1" si="314"/>
        <v/>
      </c>
      <c r="V1868" s="16"/>
      <c r="W1868" s="17" t="str">
        <f t="shared" ca="1" si="315"/>
        <v/>
      </c>
      <c r="X1868" s="18" t="str">
        <f t="shared" ca="1" si="316"/>
        <v/>
      </c>
    </row>
    <row r="1869" spans="1:24" x14ac:dyDescent="0.35">
      <c r="A1869" s="3">
        <v>1865</v>
      </c>
      <c r="B1869" s="4"/>
      <c r="C1869" s="4"/>
      <c r="D1869" s="5" t="str">
        <f t="shared" si="307"/>
        <v/>
      </c>
      <c r="E1869" s="4"/>
      <c r="F1869" s="6"/>
      <c r="G1869" s="6"/>
      <c r="H1869" s="7" t="str">
        <f t="shared" ca="1" si="308"/>
        <v/>
      </c>
      <c r="I1869" s="8" t="str">
        <f t="shared" ca="1" si="309"/>
        <v/>
      </c>
      <c r="J1869" s="8" t="str">
        <f>IF(C1869="","",
COUNTIFS(
sales!$C:$C,$C1869,
sales!$E:$E,$E1869,
sales!$H:$H,"&gt;="&amp;$F1869,
sales!$H:$H,"&lt;="&amp;$G1869
))</f>
        <v/>
      </c>
      <c r="K1869" s="9" t="str">
        <f>IF(COUNTIFS(sales!C:C, C1869)=0,"",
_xlfn.MAXIFS(sales!H:H, sales!C:C, C1869))</f>
        <v/>
      </c>
      <c r="L1869" s="4"/>
      <c r="M1869" s="4"/>
      <c r="N1869" s="10" t="str">
        <f>IF(C1869="","",
SUMIFS(
sales!$I:$I,
sales!$C:$C,$C1869,
sales!$E:$E,$E1869,
sales!$H:$H,"&gt;="&amp;$F1869,
sales!$H:$H,"&lt;="&amp;$G1869
))</f>
        <v/>
      </c>
      <c r="O1869" s="10" t="str">
        <f t="shared" si="310"/>
        <v/>
      </c>
      <c r="P1869" s="11" t="str">
        <f t="shared" si="311"/>
        <v/>
      </c>
      <c r="Q1869" s="12" t="str">
        <f t="shared" ca="1" si="312"/>
        <v/>
      </c>
      <c r="R1869" s="100"/>
      <c r="S1869" s="14"/>
      <c r="T1869" s="15" t="str">
        <f t="shared" ca="1" si="313"/>
        <v/>
      </c>
      <c r="U1869" s="15" t="str">
        <f t="shared" ca="1" si="314"/>
        <v/>
      </c>
      <c r="V1869" s="16"/>
      <c r="W1869" s="17" t="str">
        <f t="shared" ca="1" si="315"/>
        <v/>
      </c>
      <c r="X1869" s="18" t="str">
        <f t="shared" ca="1" si="316"/>
        <v/>
      </c>
    </row>
    <row r="1870" spans="1:24" x14ac:dyDescent="0.35">
      <c r="A1870" s="3">
        <v>1866</v>
      </c>
      <c r="B1870" s="4"/>
      <c r="C1870" s="4"/>
      <c r="D1870" s="5" t="str">
        <f t="shared" si="307"/>
        <v/>
      </c>
      <c r="E1870" s="4"/>
      <c r="F1870" s="6"/>
      <c r="G1870" s="6"/>
      <c r="H1870" s="7" t="str">
        <f t="shared" ca="1" si="308"/>
        <v/>
      </c>
      <c r="I1870" s="8" t="str">
        <f t="shared" ca="1" si="309"/>
        <v/>
      </c>
      <c r="J1870" s="8" t="str">
        <f>IF(C1870="","",
COUNTIFS(
sales!$C:$C,$C1870,
sales!$E:$E,$E1870,
sales!$H:$H,"&gt;="&amp;$F1870,
sales!$H:$H,"&lt;="&amp;$G1870
))</f>
        <v/>
      </c>
      <c r="K1870" s="9" t="str">
        <f>IF(COUNTIFS(sales!C:C, C1870)=0,"",
_xlfn.MAXIFS(sales!H:H, sales!C:C, C1870))</f>
        <v/>
      </c>
      <c r="L1870" s="4"/>
      <c r="M1870" s="4"/>
      <c r="N1870" s="10" t="str">
        <f>IF(C1870="","",
SUMIFS(
sales!$I:$I,
sales!$C:$C,$C1870,
sales!$E:$E,$E1870,
sales!$H:$H,"&gt;="&amp;$F1870,
sales!$H:$H,"&lt;="&amp;$G1870
))</f>
        <v/>
      </c>
      <c r="O1870" s="10" t="str">
        <f t="shared" si="310"/>
        <v/>
      </c>
      <c r="P1870" s="11" t="str">
        <f t="shared" si="311"/>
        <v/>
      </c>
      <c r="Q1870" s="12" t="str">
        <f t="shared" ca="1" si="312"/>
        <v/>
      </c>
      <c r="R1870" s="100"/>
      <c r="S1870" s="14"/>
      <c r="T1870" s="15" t="str">
        <f t="shared" ca="1" si="313"/>
        <v/>
      </c>
      <c r="U1870" s="15" t="str">
        <f t="shared" ca="1" si="314"/>
        <v/>
      </c>
      <c r="V1870" s="16"/>
      <c r="W1870" s="17" t="str">
        <f t="shared" ca="1" si="315"/>
        <v/>
      </c>
      <c r="X1870" s="18" t="str">
        <f t="shared" ca="1" si="316"/>
        <v/>
      </c>
    </row>
    <row r="1871" spans="1:24" x14ac:dyDescent="0.35">
      <c r="A1871" s="3">
        <v>1867</v>
      </c>
      <c r="B1871" s="4"/>
      <c r="C1871" s="4"/>
      <c r="D1871" s="5" t="str">
        <f t="shared" si="307"/>
        <v/>
      </c>
      <c r="E1871" s="4"/>
      <c r="F1871" s="6"/>
      <c r="G1871" s="6"/>
      <c r="H1871" s="7" t="str">
        <f t="shared" ca="1" si="308"/>
        <v/>
      </c>
      <c r="I1871" s="8" t="str">
        <f t="shared" ca="1" si="309"/>
        <v/>
      </c>
      <c r="J1871" s="8" t="str">
        <f>IF(C1871="","",
COUNTIFS(
sales!$C:$C,$C1871,
sales!$E:$E,$E1871,
sales!$H:$H,"&gt;="&amp;$F1871,
sales!$H:$H,"&lt;="&amp;$G1871
))</f>
        <v/>
      </c>
      <c r="K1871" s="9" t="str">
        <f>IF(COUNTIFS(sales!C:C, C1871)=0,"",
_xlfn.MAXIFS(sales!H:H, sales!C:C, C1871))</f>
        <v/>
      </c>
      <c r="L1871" s="4"/>
      <c r="M1871" s="4"/>
      <c r="N1871" s="10" t="str">
        <f>IF(C1871="","",
SUMIFS(
sales!$I:$I,
sales!$C:$C,$C1871,
sales!$E:$E,$E1871,
sales!$H:$H,"&gt;="&amp;$F1871,
sales!$H:$H,"&lt;="&amp;$G1871
))</f>
        <v/>
      </c>
      <c r="O1871" s="10" t="str">
        <f t="shared" si="310"/>
        <v/>
      </c>
      <c r="P1871" s="11" t="str">
        <f t="shared" si="311"/>
        <v/>
      </c>
      <c r="Q1871" s="12" t="str">
        <f t="shared" ca="1" si="312"/>
        <v/>
      </c>
      <c r="R1871" s="100"/>
      <c r="S1871" s="14"/>
      <c r="T1871" s="15" t="str">
        <f t="shared" ca="1" si="313"/>
        <v/>
      </c>
      <c r="U1871" s="15" t="str">
        <f t="shared" ca="1" si="314"/>
        <v/>
      </c>
      <c r="V1871" s="16"/>
      <c r="W1871" s="17" t="str">
        <f t="shared" ca="1" si="315"/>
        <v/>
      </c>
      <c r="X1871" s="18" t="str">
        <f t="shared" ca="1" si="316"/>
        <v/>
      </c>
    </row>
    <row r="1872" spans="1:24" x14ac:dyDescent="0.35">
      <c r="A1872" s="3">
        <v>1868</v>
      </c>
      <c r="B1872" s="4"/>
      <c r="C1872" s="4"/>
      <c r="D1872" s="5" t="str">
        <f t="shared" si="307"/>
        <v/>
      </c>
      <c r="E1872" s="4"/>
      <c r="F1872" s="6"/>
      <c r="G1872" s="6"/>
      <c r="H1872" s="7" t="str">
        <f t="shared" ca="1" si="308"/>
        <v/>
      </c>
      <c r="I1872" s="8" t="str">
        <f t="shared" ca="1" si="309"/>
        <v/>
      </c>
      <c r="J1872" s="8" t="str">
        <f>IF(C1872="","",
COUNTIFS(
sales!$C:$C,$C1872,
sales!$E:$E,$E1872,
sales!$H:$H,"&gt;="&amp;$F1872,
sales!$H:$H,"&lt;="&amp;$G1872
))</f>
        <v/>
      </c>
      <c r="K1872" s="9" t="str">
        <f>IF(COUNTIFS(sales!C:C, C1872)=0,"",
_xlfn.MAXIFS(sales!H:H, sales!C:C, C1872))</f>
        <v/>
      </c>
      <c r="L1872" s="4"/>
      <c r="M1872" s="4"/>
      <c r="N1872" s="10" t="str">
        <f>IF(C1872="","",
SUMIFS(
sales!$I:$I,
sales!$C:$C,$C1872,
sales!$E:$E,$E1872,
sales!$H:$H,"&gt;="&amp;$F1872,
sales!$H:$H,"&lt;="&amp;$G1872
))</f>
        <v/>
      </c>
      <c r="O1872" s="10" t="str">
        <f t="shared" si="310"/>
        <v/>
      </c>
      <c r="P1872" s="11" t="str">
        <f t="shared" si="311"/>
        <v/>
      </c>
      <c r="Q1872" s="12" t="str">
        <f t="shared" ca="1" si="312"/>
        <v/>
      </c>
      <c r="R1872" s="100"/>
      <c r="S1872" s="14"/>
      <c r="T1872" s="15" t="str">
        <f t="shared" ca="1" si="313"/>
        <v/>
      </c>
      <c r="U1872" s="15" t="str">
        <f t="shared" ca="1" si="314"/>
        <v/>
      </c>
      <c r="V1872" s="16"/>
      <c r="W1872" s="17" t="str">
        <f t="shared" ca="1" si="315"/>
        <v/>
      </c>
      <c r="X1872" s="18" t="str">
        <f t="shared" ca="1" si="316"/>
        <v/>
      </c>
    </row>
    <row r="1873" spans="1:24" x14ac:dyDescent="0.35">
      <c r="A1873" s="3">
        <v>1869</v>
      </c>
      <c r="B1873" s="4"/>
      <c r="C1873" s="4"/>
      <c r="D1873" s="5" t="str">
        <f t="shared" si="307"/>
        <v/>
      </c>
      <c r="E1873" s="4"/>
      <c r="F1873" s="6"/>
      <c r="G1873" s="6"/>
      <c r="H1873" s="7" t="str">
        <f t="shared" ca="1" si="308"/>
        <v/>
      </c>
      <c r="I1873" s="8" t="str">
        <f t="shared" ca="1" si="309"/>
        <v/>
      </c>
      <c r="J1873" s="8" t="str">
        <f>IF(C1873="","",
COUNTIFS(
sales!$C:$C,$C1873,
sales!$E:$E,$E1873,
sales!$H:$H,"&gt;="&amp;$F1873,
sales!$H:$H,"&lt;="&amp;$G1873
))</f>
        <v/>
      </c>
      <c r="K1873" s="9" t="str">
        <f>IF(COUNTIFS(sales!C:C, C1873)=0,"",
_xlfn.MAXIFS(sales!H:H, sales!C:C, C1873))</f>
        <v/>
      </c>
      <c r="L1873" s="4"/>
      <c r="M1873" s="4"/>
      <c r="N1873" s="10" t="str">
        <f>IF(C1873="","",
SUMIFS(
sales!$I:$I,
sales!$C:$C,$C1873,
sales!$E:$E,$E1873,
sales!$H:$H,"&gt;="&amp;$F1873,
sales!$H:$H,"&lt;="&amp;$G1873
))</f>
        <v/>
      </c>
      <c r="O1873" s="10" t="str">
        <f t="shared" si="310"/>
        <v/>
      </c>
      <c r="P1873" s="11" t="str">
        <f t="shared" si="311"/>
        <v/>
      </c>
      <c r="Q1873" s="12" t="str">
        <f t="shared" ca="1" si="312"/>
        <v/>
      </c>
      <c r="R1873" s="100"/>
      <c r="S1873" s="14"/>
      <c r="T1873" s="15" t="str">
        <f t="shared" ca="1" si="313"/>
        <v/>
      </c>
      <c r="U1873" s="15" t="str">
        <f t="shared" ca="1" si="314"/>
        <v/>
      </c>
      <c r="V1873" s="16"/>
      <c r="W1873" s="17" t="str">
        <f t="shared" ca="1" si="315"/>
        <v/>
      </c>
      <c r="X1873" s="18" t="str">
        <f t="shared" ca="1" si="316"/>
        <v/>
      </c>
    </row>
    <row r="1874" spans="1:24" x14ac:dyDescent="0.35">
      <c r="A1874" s="3">
        <v>1870</v>
      </c>
      <c r="B1874" s="4"/>
      <c r="C1874" s="4"/>
      <c r="D1874" s="5" t="str">
        <f t="shared" si="307"/>
        <v/>
      </c>
      <c r="E1874" s="4"/>
      <c r="F1874" s="6"/>
      <c r="G1874" s="6"/>
      <c r="H1874" s="7" t="str">
        <f t="shared" ca="1" si="308"/>
        <v/>
      </c>
      <c r="I1874" s="8" t="str">
        <f t="shared" ca="1" si="309"/>
        <v/>
      </c>
      <c r="J1874" s="8" t="str">
        <f>IF(C1874="","",
COUNTIFS(
sales!$C:$C,$C1874,
sales!$E:$E,$E1874,
sales!$H:$H,"&gt;="&amp;$F1874,
sales!$H:$H,"&lt;="&amp;$G1874
))</f>
        <v/>
      </c>
      <c r="K1874" s="9" t="str">
        <f>IF(COUNTIFS(sales!C:C, C1874)=0,"",
_xlfn.MAXIFS(sales!H:H, sales!C:C, C1874))</f>
        <v/>
      </c>
      <c r="L1874" s="4"/>
      <c r="M1874" s="4"/>
      <c r="N1874" s="10" t="str">
        <f>IF(C1874="","",
SUMIFS(
sales!$I:$I,
sales!$C:$C,$C1874,
sales!$E:$E,$E1874,
sales!$H:$H,"&gt;="&amp;$F1874,
sales!$H:$H,"&lt;="&amp;$G1874
))</f>
        <v/>
      </c>
      <c r="O1874" s="10" t="str">
        <f t="shared" si="310"/>
        <v/>
      </c>
      <c r="P1874" s="11" t="str">
        <f t="shared" si="311"/>
        <v/>
      </c>
      <c r="Q1874" s="12" t="str">
        <f t="shared" ca="1" si="312"/>
        <v/>
      </c>
      <c r="R1874" s="100"/>
      <c r="S1874" s="14"/>
      <c r="T1874" s="15" t="str">
        <f t="shared" ca="1" si="313"/>
        <v/>
      </c>
      <c r="U1874" s="15" t="str">
        <f t="shared" ca="1" si="314"/>
        <v/>
      </c>
      <c r="V1874" s="16"/>
      <c r="W1874" s="17" t="str">
        <f t="shared" ca="1" si="315"/>
        <v/>
      </c>
      <c r="X1874" s="18" t="str">
        <f t="shared" ca="1" si="316"/>
        <v/>
      </c>
    </row>
    <row r="1875" spans="1:24" x14ac:dyDescent="0.35">
      <c r="A1875" s="3">
        <v>1871</v>
      </c>
      <c r="B1875" s="4"/>
      <c r="C1875" s="4"/>
      <c r="D1875" s="5" t="str">
        <f t="shared" si="307"/>
        <v/>
      </c>
      <c r="E1875" s="4"/>
      <c r="F1875" s="6"/>
      <c r="G1875" s="6"/>
      <c r="H1875" s="7" t="str">
        <f t="shared" ca="1" si="308"/>
        <v/>
      </c>
      <c r="I1875" s="8" t="str">
        <f t="shared" ca="1" si="309"/>
        <v/>
      </c>
      <c r="J1875" s="8" t="str">
        <f>IF(C1875="","",
COUNTIFS(
sales!$C:$C,$C1875,
sales!$E:$E,$E1875,
sales!$H:$H,"&gt;="&amp;$F1875,
sales!$H:$H,"&lt;="&amp;$G1875
))</f>
        <v/>
      </c>
      <c r="K1875" s="9" t="str">
        <f>IF(COUNTIFS(sales!C:C, C1875)=0,"",
_xlfn.MAXIFS(sales!H:H, sales!C:C, C1875))</f>
        <v/>
      </c>
      <c r="L1875" s="4"/>
      <c r="M1875" s="4"/>
      <c r="N1875" s="10" t="str">
        <f>IF(C1875="","",
SUMIFS(
sales!$I:$I,
sales!$C:$C,$C1875,
sales!$E:$E,$E1875,
sales!$H:$H,"&gt;="&amp;$F1875,
sales!$H:$H,"&lt;="&amp;$G1875
))</f>
        <v/>
      </c>
      <c r="O1875" s="10" t="str">
        <f t="shared" si="310"/>
        <v/>
      </c>
      <c r="P1875" s="11" t="str">
        <f t="shared" si="311"/>
        <v/>
      </c>
      <c r="Q1875" s="12" t="str">
        <f t="shared" ca="1" si="312"/>
        <v/>
      </c>
      <c r="R1875" s="100"/>
      <c r="S1875" s="14"/>
      <c r="T1875" s="15" t="str">
        <f t="shared" ca="1" si="313"/>
        <v/>
      </c>
      <c r="U1875" s="15" t="str">
        <f t="shared" ca="1" si="314"/>
        <v/>
      </c>
      <c r="V1875" s="16"/>
      <c r="W1875" s="17" t="str">
        <f t="shared" ca="1" si="315"/>
        <v/>
      </c>
      <c r="X1875" s="18" t="str">
        <f t="shared" ca="1" si="316"/>
        <v/>
      </c>
    </row>
    <row r="1876" spans="1:24" x14ac:dyDescent="0.35">
      <c r="A1876" s="3">
        <v>1872</v>
      </c>
      <c r="B1876" s="4"/>
      <c r="C1876" s="4"/>
      <c r="D1876" s="5" t="str">
        <f t="shared" si="307"/>
        <v/>
      </c>
      <c r="E1876" s="4"/>
      <c r="F1876" s="6"/>
      <c r="G1876" s="6"/>
      <c r="H1876" s="7" t="str">
        <f t="shared" ca="1" si="308"/>
        <v/>
      </c>
      <c r="I1876" s="8" t="str">
        <f t="shared" ca="1" si="309"/>
        <v/>
      </c>
      <c r="J1876" s="8" t="str">
        <f>IF(C1876="","",
COUNTIFS(
sales!$C:$C,$C1876,
sales!$E:$E,$E1876,
sales!$H:$H,"&gt;="&amp;$F1876,
sales!$H:$H,"&lt;="&amp;$G1876
))</f>
        <v/>
      </c>
      <c r="K1876" s="9" t="str">
        <f>IF(COUNTIFS(sales!C:C, C1876)=0,"",
_xlfn.MAXIFS(sales!H:H, sales!C:C, C1876))</f>
        <v/>
      </c>
      <c r="L1876" s="4"/>
      <c r="M1876" s="4"/>
      <c r="N1876" s="10" t="str">
        <f>IF(C1876="","",
SUMIFS(
sales!$I:$I,
sales!$C:$C,$C1876,
sales!$E:$E,$E1876,
sales!$H:$H,"&gt;="&amp;$F1876,
sales!$H:$H,"&lt;="&amp;$G1876
))</f>
        <v/>
      </c>
      <c r="O1876" s="10" t="str">
        <f t="shared" si="310"/>
        <v/>
      </c>
      <c r="P1876" s="11" t="str">
        <f t="shared" si="311"/>
        <v/>
      </c>
      <c r="Q1876" s="12" t="str">
        <f t="shared" ca="1" si="312"/>
        <v/>
      </c>
      <c r="R1876" s="100"/>
      <c r="S1876" s="14"/>
      <c r="T1876" s="15" t="str">
        <f t="shared" ca="1" si="313"/>
        <v/>
      </c>
      <c r="U1876" s="15" t="str">
        <f t="shared" ca="1" si="314"/>
        <v/>
      </c>
      <c r="V1876" s="16"/>
      <c r="W1876" s="17" t="str">
        <f t="shared" ca="1" si="315"/>
        <v/>
      </c>
      <c r="X1876" s="18" t="str">
        <f t="shared" ca="1" si="316"/>
        <v/>
      </c>
    </row>
    <row r="1877" spans="1:24" x14ac:dyDescent="0.35">
      <c r="A1877" s="3">
        <v>1873</v>
      </c>
      <c r="B1877" s="4"/>
      <c r="C1877" s="4"/>
      <c r="D1877" s="5" t="str">
        <f t="shared" si="307"/>
        <v/>
      </c>
      <c r="E1877" s="4"/>
      <c r="F1877" s="6"/>
      <c r="G1877" s="6"/>
      <c r="H1877" s="7" t="str">
        <f t="shared" ca="1" si="308"/>
        <v/>
      </c>
      <c r="I1877" s="8" t="str">
        <f t="shared" ca="1" si="309"/>
        <v/>
      </c>
      <c r="J1877" s="8" t="str">
        <f>IF(C1877="","",
COUNTIFS(
sales!$C:$C,$C1877,
sales!$E:$E,$E1877,
sales!$H:$H,"&gt;="&amp;$F1877,
sales!$H:$H,"&lt;="&amp;$G1877
))</f>
        <v/>
      </c>
      <c r="K1877" s="9" t="str">
        <f>IF(COUNTIFS(sales!C:C, C1877)=0,"",
_xlfn.MAXIFS(sales!H:H, sales!C:C, C1877))</f>
        <v/>
      </c>
      <c r="L1877" s="4"/>
      <c r="M1877" s="4"/>
      <c r="N1877" s="10" t="str">
        <f>IF(C1877="","",
SUMIFS(
sales!$I:$I,
sales!$C:$C,$C1877,
sales!$E:$E,$E1877,
sales!$H:$H,"&gt;="&amp;$F1877,
sales!$H:$H,"&lt;="&amp;$G1877
))</f>
        <v/>
      </c>
      <c r="O1877" s="10" t="str">
        <f t="shared" si="310"/>
        <v/>
      </c>
      <c r="P1877" s="11" t="str">
        <f t="shared" si="311"/>
        <v/>
      </c>
      <c r="Q1877" s="12" t="str">
        <f t="shared" ca="1" si="312"/>
        <v/>
      </c>
      <c r="R1877" s="100"/>
      <c r="S1877" s="14"/>
      <c r="T1877" s="15" t="str">
        <f t="shared" ca="1" si="313"/>
        <v/>
      </c>
      <c r="U1877" s="15" t="str">
        <f t="shared" ca="1" si="314"/>
        <v/>
      </c>
      <c r="V1877" s="16"/>
      <c r="W1877" s="17" t="str">
        <f t="shared" ca="1" si="315"/>
        <v/>
      </c>
      <c r="X1877" s="18" t="str">
        <f t="shared" ca="1" si="316"/>
        <v/>
      </c>
    </row>
    <row r="1878" spans="1:24" x14ac:dyDescent="0.35">
      <c r="A1878" s="3">
        <v>1874</v>
      </c>
      <c r="B1878" s="4"/>
      <c r="C1878" s="4"/>
      <c r="D1878" s="5" t="str">
        <f t="shared" si="307"/>
        <v/>
      </c>
      <c r="E1878" s="4"/>
      <c r="F1878" s="6"/>
      <c r="G1878" s="6"/>
      <c r="H1878" s="7" t="str">
        <f t="shared" ca="1" si="308"/>
        <v/>
      </c>
      <c r="I1878" s="8" t="str">
        <f t="shared" ca="1" si="309"/>
        <v/>
      </c>
      <c r="J1878" s="8" t="str">
        <f>IF(C1878="","",
COUNTIFS(
sales!$C:$C,$C1878,
sales!$E:$E,$E1878,
sales!$H:$H,"&gt;="&amp;$F1878,
sales!$H:$H,"&lt;="&amp;$G1878
))</f>
        <v/>
      </c>
      <c r="K1878" s="9" t="str">
        <f>IF(COUNTIFS(sales!C:C, C1878)=0,"",
_xlfn.MAXIFS(sales!H:H, sales!C:C, C1878))</f>
        <v/>
      </c>
      <c r="L1878" s="4"/>
      <c r="M1878" s="4"/>
      <c r="N1878" s="10" t="str">
        <f>IF(C1878="","",
SUMIFS(
sales!$I:$I,
sales!$C:$C,$C1878,
sales!$E:$E,$E1878,
sales!$H:$H,"&gt;="&amp;$F1878,
sales!$H:$H,"&lt;="&amp;$G1878
))</f>
        <v/>
      </c>
      <c r="O1878" s="10" t="str">
        <f t="shared" si="310"/>
        <v/>
      </c>
      <c r="P1878" s="11" t="str">
        <f t="shared" si="311"/>
        <v/>
      </c>
      <c r="Q1878" s="12" t="str">
        <f t="shared" ca="1" si="312"/>
        <v/>
      </c>
      <c r="R1878" s="100"/>
      <c r="S1878" s="14"/>
      <c r="T1878" s="15" t="str">
        <f t="shared" ca="1" si="313"/>
        <v/>
      </c>
      <c r="U1878" s="15" t="str">
        <f t="shared" ca="1" si="314"/>
        <v/>
      </c>
      <c r="V1878" s="16"/>
      <c r="W1878" s="17" t="str">
        <f t="shared" ca="1" si="315"/>
        <v/>
      </c>
      <c r="X1878" s="18" t="str">
        <f t="shared" ca="1" si="316"/>
        <v/>
      </c>
    </row>
    <row r="1879" spans="1:24" x14ac:dyDescent="0.35">
      <c r="A1879" s="3">
        <v>1875</v>
      </c>
      <c r="B1879" s="4"/>
      <c r="C1879" s="4"/>
      <c r="D1879" s="5" t="str">
        <f t="shared" si="307"/>
        <v/>
      </c>
      <c r="E1879" s="4"/>
      <c r="F1879" s="6"/>
      <c r="G1879" s="6"/>
      <c r="H1879" s="7" t="str">
        <f t="shared" ca="1" si="308"/>
        <v/>
      </c>
      <c r="I1879" s="8" t="str">
        <f t="shared" ca="1" si="309"/>
        <v/>
      </c>
      <c r="J1879" s="8" t="str">
        <f>IF(C1879="","",
COUNTIFS(
sales!$C:$C,$C1879,
sales!$E:$E,$E1879,
sales!$H:$H,"&gt;="&amp;$F1879,
sales!$H:$H,"&lt;="&amp;$G1879
))</f>
        <v/>
      </c>
      <c r="K1879" s="9" t="str">
        <f>IF(COUNTIFS(sales!C:C, C1879)=0,"",
_xlfn.MAXIFS(sales!H:H, sales!C:C, C1879))</f>
        <v/>
      </c>
      <c r="L1879" s="4"/>
      <c r="M1879" s="4"/>
      <c r="N1879" s="10" t="str">
        <f>IF(C1879="","",
SUMIFS(
sales!$I:$I,
sales!$C:$C,$C1879,
sales!$E:$E,$E1879,
sales!$H:$H,"&gt;="&amp;$F1879,
sales!$H:$H,"&lt;="&amp;$G1879
))</f>
        <v/>
      </c>
      <c r="O1879" s="10" t="str">
        <f t="shared" si="310"/>
        <v/>
      </c>
      <c r="P1879" s="11" t="str">
        <f t="shared" si="311"/>
        <v/>
      </c>
      <c r="Q1879" s="12" t="str">
        <f t="shared" ca="1" si="312"/>
        <v/>
      </c>
      <c r="R1879" s="100"/>
      <c r="S1879" s="14"/>
      <c r="T1879" s="15" t="str">
        <f t="shared" ca="1" si="313"/>
        <v/>
      </c>
      <c r="U1879" s="15" t="str">
        <f t="shared" ca="1" si="314"/>
        <v/>
      </c>
      <c r="V1879" s="16"/>
      <c r="W1879" s="17" t="str">
        <f t="shared" ca="1" si="315"/>
        <v/>
      </c>
      <c r="X1879" s="18" t="str">
        <f t="shared" ca="1" si="316"/>
        <v/>
      </c>
    </row>
    <row r="1880" spans="1:24" x14ac:dyDescent="0.35">
      <c r="A1880" s="3">
        <v>1876</v>
      </c>
      <c r="B1880" s="4"/>
      <c r="C1880" s="4"/>
      <c r="D1880" s="5" t="str">
        <f t="shared" si="307"/>
        <v/>
      </c>
      <c r="E1880" s="4"/>
      <c r="F1880" s="6"/>
      <c r="G1880" s="6"/>
      <c r="H1880" s="7" t="str">
        <f t="shared" ca="1" si="308"/>
        <v/>
      </c>
      <c r="I1880" s="8" t="str">
        <f t="shared" ca="1" si="309"/>
        <v/>
      </c>
      <c r="J1880" s="8" t="str">
        <f>IF(C1880="","",
COUNTIFS(
sales!$C:$C,$C1880,
sales!$E:$E,$E1880,
sales!$H:$H,"&gt;="&amp;$F1880,
sales!$H:$H,"&lt;="&amp;$G1880
))</f>
        <v/>
      </c>
      <c r="K1880" s="9" t="str">
        <f>IF(COUNTIFS(sales!C:C, C1880)=0,"",
_xlfn.MAXIFS(sales!H:H, sales!C:C, C1880))</f>
        <v/>
      </c>
      <c r="L1880" s="4"/>
      <c r="M1880" s="4"/>
      <c r="N1880" s="10" t="str">
        <f>IF(C1880="","",
SUMIFS(
sales!$I:$I,
sales!$C:$C,$C1880,
sales!$E:$E,$E1880,
sales!$H:$H,"&gt;="&amp;$F1880,
sales!$H:$H,"&lt;="&amp;$G1880
))</f>
        <v/>
      </c>
      <c r="O1880" s="10" t="str">
        <f t="shared" si="310"/>
        <v/>
      </c>
      <c r="P1880" s="11" t="str">
        <f t="shared" si="311"/>
        <v/>
      </c>
      <c r="Q1880" s="12" t="str">
        <f t="shared" ca="1" si="312"/>
        <v/>
      </c>
      <c r="R1880" s="100"/>
      <c r="S1880" s="14"/>
      <c r="T1880" s="15" t="str">
        <f t="shared" ca="1" si="313"/>
        <v/>
      </c>
      <c r="U1880" s="15" t="str">
        <f t="shared" ca="1" si="314"/>
        <v/>
      </c>
      <c r="V1880" s="16"/>
      <c r="W1880" s="17" t="str">
        <f t="shared" ca="1" si="315"/>
        <v/>
      </c>
      <c r="X1880" s="18" t="str">
        <f t="shared" ca="1" si="316"/>
        <v/>
      </c>
    </row>
    <row r="1881" spans="1:24" x14ac:dyDescent="0.35">
      <c r="A1881" s="3">
        <v>1877</v>
      </c>
      <c r="B1881" s="4"/>
      <c r="C1881" s="4"/>
      <c r="D1881" s="5" t="str">
        <f t="shared" si="307"/>
        <v/>
      </c>
      <c r="E1881" s="4"/>
      <c r="F1881" s="6"/>
      <c r="G1881" s="6"/>
      <c r="H1881" s="7" t="str">
        <f t="shared" ca="1" si="308"/>
        <v/>
      </c>
      <c r="I1881" s="8" t="str">
        <f t="shared" ca="1" si="309"/>
        <v/>
      </c>
      <c r="J1881" s="8" t="str">
        <f>IF(C1881="","",
COUNTIFS(
sales!$C:$C,$C1881,
sales!$E:$E,$E1881,
sales!$H:$H,"&gt;="&amp;$F1881,
sales!$H:$H,"&lt;="&amp;$G1881
))</f>
        <v/>
      </c>
      <c r="K1881" s="9" t="str">
        <f>IF(COUNTIFS(sales!C:C, C1881)=0,"",
_xlfn.MAXIFS(sales!H:H, sales!C:C, C1881))</f>
        <v/>
      </c>
      <c r="L1881" s="4"/>
      <c r="M1881" s="4"/>
      <c r="N1881" s="10" t="str">
        <f>IF(C1881="","",
SUMIFS(
sales!$I:$I,
sales!$C:$C,$C1881,
sales!$E:$E,$E1881,
sales!$H:$H,"&gt;="&amp;$F1881,
sales!$H:$H,"&lt;="&amp;$G1881
))</f>
        <v/>
      </c>
      <c r="O1881" s="10" t="str">
        <f t="shared" si="310"/>
        <v/>
      </c>
      <c r="P1881" s="11" t="str">
        <f t="shared" si="311"/>
        <v/>
      </c>
      <c r="Q1881" s="12" t="str">
        <f t="shared" ca="1" si="312"/>
        <v/>
      </c>
      <c r="R1881" s="100"/>
      <c r="S1881" s="14"/>
      <c r="T1881" s="15" t="str">
        <f t="shared" ca="1" si="313"/>
        <v/>
      </c>
      <c r="U1881" s="15" t="str">
        <f t="shared" ca="1" si="314"/>
        <v/>
      </c>
      <c r="V1881" s="16"/>
      <c r="W1881" s="17" t="str">
        <f t="shared" ca="1" si="315"/>
        <v/>
      </c>
      <c r="X1881" s="18" t="str">
        <f t="shared" ca="1" si="316"/>
        <v/>
      </c>
    </row>
    <row r="1882" spans="1:24" x14ac:dyDescent="0.35">
      <c r="A1882" s="3">
        <v>1878</v>
      </c>
      <c r="B1882" s="4"/>
      <c r="C1882" s="4"/>
      <c r="D1882" s="5" t="str">
        <f t="shared" si="307"/>
        <v/>
      </c>
      <c r="E1882" s="4"/>
      <c r="F1882" s="6"/>
      <c r="G1882" s="6"/>
      <c r="H1882" s="7" t="str">
        <f t="shared" ca="1" si="308"/>
        <v/>
      </c>
      <c r="I1882" s="8" t="str">
        <f t="shared" ca="1" si="309"/>
        <v/>
      </c>
      <c r="J1882" s="8" t="str">
        <f>IF(C1882="","",
COUNTIFS(
sales!$C:$C,$C1882,
sales!$E:$E,$E1882,
sales!$H:$H,"&gt;="&amp;$F1882,
sales!$H:$H,"&lt;="&amp;$G1882
))</f>
        <v/>
      </c>
      <c r="K1882" s="9" t="str">
        <f>IF(COUNTIFS(sales!C:C, C1882)=0,"",
_xlfn.MAXIFS(sales!H:H, sales!C:C, C1882))</f>
        <v/>
      </c>
      <c r="L1882" s="4"/>
      <c r="M1882" s="4"/>
      <c r="N1882" s="10" t="str">
        <f>IF(C1882="","",
SUMIFS(
sales!$I:$I,
sales!$C:$C,$C1882,
sales!$E:$E,$E1882,
sales!$H:$H,"&gt;="&amp;$F1882,
sales!$H:$H,"&lt;="&amp;$G1882
))</f>
        <v/>
      </c>
      <c r="O1882" s="10" t="str">
        <f t="shared" si="310"/>
        <v/>
      </c>
      <c r="P1882" s="11" t="str">
        <f t="shared" si="311"/>
        <v/>
      </c>
      <c r="Q1882" s="12" t="str">
        <f t="shared" ca="1" si="312"/>
        <v/>
      </c>
      <c r="R1882" s="100"/>
      <c r="S1882" s="14"/>
      <c r="T1882" s="15" t="str">
        <f t="shared" ca="1" si="313"/>
        <v/>
      </c>
      <c r="U1882" s="15" t="str">
        <f t="shared" ca="1" si="314"/>
        <v/>
      </c>
      <c r="V1882" s="16"/>
      <c r="W1882" s="17" t="str">
        <f t="shared" ca="1" si="315"/>
        <v/>
      </c>
      <c r="X1882" s="18" t="str">
        <f t="shared" ca="1" si="316"/>
        <v/>
      </c>
    </row>
    <row r="1883" spans="1:24" x14ac:dyDescent="0.35">
      <c r="A1883" s="3">
        <v>1879</v>
      </c>
      <c r="B1883" s="4"/>
      <c r="C1883" s="4"/>
      <c r="D1883" s="5" t="str">
        <f t="shared" si="307"/>
        <v/>
      </c>
      <c r="E1883" s="4"/>
      <c r="F1883" s="6"/>
      <c r="G1883" s="6"/>
      <c r="H1883" s="7" t="str">
        <f t="shared" ca="1" si="308"/>
        <v/>
      </c>
      <c r="I1883" s="8" t="str">
        <f t="shared" ca="1" si="309"/>
        <v/>
      </c>
      <c r="J1883" s="8" t="str">
        <f>IF(C1883="","",
COUNTIFS(
sales!$C:$C,$C1883,
sales!$E:$E,$E1883,
sales!$H:$H,"&gt;="&amp;$F1883,
sales!$H:$H,"&lt;="&amp;$G1883
))</f>
        <v/>
      </c>
      <c r="K1883" s="9" t="str">
        <f>IF(COUNTIFS(sales!C:C, C1883)=0,"",
_xlfn.MAXIFS(sales!H:H, sales!C:C, C1883))</f>
        <v/>
      </c>
      <c r="L1883" s="4"/>
      <c r="M1883" s="4"/>
      <c r="N1883" s="10" t="str">
        <f>IF(C1883="","",
SUMIFS(
sales!$I:$I,
sales!$C:$C,$C1883,
sales!$E:$E,$E1883,
sales!$H:$H,"&gt;="&amp;$F1883,
sales!$H:$H,"&lt;="&amp;$G1883
))</f>
        <v/>
      </c>
      <c r="O1883" s="10" t="str">
        <f t="shared" si="310"/>
        <v/>
      </c>
      <c r="P1883" s="11" t="str">
        <f t="shared" si="311"/>
        <v/>
      </c>
      <c r="Q1883" s="12" t="str">
        <f t="shared" ca="1" si="312"/>
        <v/>
      </c>
      <c r="R1883" s="100"/>
      <c r="S1883" s="14"/>
      <c r="T1883" s="15" t="str">
        <f t="shared" ca="1" si="313"/>
        <v/>
      </c>
      <c r="U1883" s="15" t="str">
        <f t="shared" ca="1" si="314"/>
        <v/>
      </c>
      <c r="V1883" s="16"/>
      <c r="W1883" s="17" t="str">
        <f t="shared" ca="1" si="315"/>
        <v/>
      </c>
      <c r="X1883" s="18" t="str">
        <f t="shared" ca="1" si="316"/>
        <v/>
      </c>
    </row>
    <row r="1884" spans="1:24" x14ac:dyDescent="0.35">
      <c r="A1884" s="3">
        <v>1880</v>
      </c>
      <c r="B1884" s="4"/>
      <c r="C1884" s="4"/>
      <c r="D1884" s="5" t="str">
        <f t="shared" si="307"/>
        <v/>
      </c>
      <c r="E1884" s="4"/>
      <c r="F1884" s="6"/>
      <c r="G1884" s="6"/>
      <c r="H1884" s="7" t="str">
        <f t="shared" ca="1" si="308"/>
        <v/>
      </c>
      <c r="I1884" s="8" t="str">
        <f t="shared" ca="1" si="309"/>
        <v/>
      </c>
      <c r="J1884" s="8" t="str">
        <f>IF(C1884="","",
COUNTIFS(
sales!$C:$C,$C1884,
sales!$E:$E,$E1884,
sales!$H:$H,"&gt;="&amp;$F1884,
sales!$H:$H,"&lt;="&amp;$G1884
))</f>
        <v/>
      </c>
      <c r="K1884" s="9" t="str">
        <f>IF(COUNTIFS(sales!C:C, C1884)=0,"",
_xlfn.MAXIFS(sales!H:H, sales!C:C, C1884))</f>
        <v/>
      </c>
      <c r="L1884" s="4"/>
      <c r="M1884" s="4"/>
      <c r="N1884" s="10" t="str">
        <f>IF(C1884="","",
SUMIFS(
sales!$I:$I,
sales!$C:$C,$C1884,
sales!$E:$E,$E1884,
sales!$H:$H,"&gt;="&amp;$F1884,
sales!$H:$H,"&lt;="&amp;$G1884
))</f>
        <v/>
      </c>
      <c r="O1884" s="10" t="str">
        <f t="shared" si="310"/>
        <v/>
      </c>
      <c r="P1884" s="11" t="str">
        <f t="shared" si="311"/>
        <v/>
      </c>
      <c r="Q1884" s="12" t="str">
        <f t="shared" ca="1" si="312"/>
        <v/>
      </c>
      <c r="R1884" s="100"/>
      <c r="S1884" s="14"/>
      <c r="T1884" s="15" t="str">
        <f t="shared" ca="1" si="313"/>
        <v/>
      </c>
      <c r="U1884" s="15" t="str">
        <f t="shared" ca="1" si="314"/>
        <v/>
      </c>
      <c r="V1884" s="16"/>
      <c r="W1884" s="17" t="str">
        <f t="shared" ca="1" si="315"/>
        <v/>
      </c>
      <c r="X1884" s="18" t="str">
        <f t="shared" ca="1" si="316"/>
        <v/>
      </c>
    </row>
    <row r="1885" spans="1:24" x14ac:dyDescent="0.35">
      <c r="A1885" s="3">
        <v>1881</v>
      </c>
      <c r="B1885" s="4"/>
      <c r="C1885" s="4"/>
      <c r="D1885" s="5" t="str">
        <f t="shared" si="307"/>
        <v/>
      </c>
      <c r="E1885" s="4"/>
      <c r="F1885" s="6"/>
      <c r="G1885" s="6"/>
      <c r="H1885" s="7" t="str">
        <f t="shared" ca="1" si="308"/>
        <v/>
      </c>
      <c r="I1885" s="8" t="str">
        <f t="shared" ca="1" si="309"/>
        <v/>
      </c>
      <c r="J1885" s="8" t="str">
        <f>IF(C1885="","",
COUNTIFS(
sales!$C:$C,$C1885,
sales!$E:$E,$E1885,
sales!$H:$H,"&gt;="&amp;$F1885,
sales!$H:$H,"&lt;="&amp;$G1885
))</f>
        <v/>
      </c>
      <c r="K1885" s="9" t="str">
        <f>IF(COUNTIFS(sales!C:C, C1885)=0,"",
_xlfn.MAXIFS(sales!H:H, sales!C:C, C1885))</f>
        <v/>
      </c>
      <c r="L1885" s="4"/>
      <c r="M1885" s="4"/>
      <c r="N1885" s="10" t="str">
        <f>IF(C1885="","",
SUMIFS(
sales!$I:$I,
sales!$C:$C,$C1885,
sales!$E:$E,$E1885,
sales!$H:$H,"&gt;="&amp;$F1885,
sales!$H:$H,"&lt;="&amp;$G1885
))</f>
        <v/>
      </c>
      <c r="O1885" s="10" t="str">
        <f t="shared" si="310"/>
        <v/>
      </c>
      <c r="P1885" s="11" t="str">
        <f t="shared" si="311"/>
        <v/>
      </c>
      <c r="Q1885" s="12" t="str">
        <f t="shared" ca="1" si="312"/>
        <v/>
      </c>
      <c r="R1885" s="100"/>
      <c r="S1885" s="14"/>
      <c r="T1885" s="15" t="str">
        <f t="shared" ca="1" si="313"/>
        <v/>
      </c>
      <c r="U1885" s="15" t="str">
        <f t="shared" ca="1" si="314"/>
        <v/>
      </c>
      <c r="V1885" s="16"/>
      <c r="W1885" s="17" t="str">
        <f t="shared" ca="1" si="315"/>
        <v/>
      </c>
      <c r="X1885" s="18" t="str">
        <f t="shared" ca="1" si="316"/>
        <v/>
      </c>
    </row>
    <row r="1886" spans="1:24" x14ac:dyDescent="0.35">
      <c r="A1886" s="3">
        <v>1882</v>
      </c>
      <c r="B1886" s="4"/>
      <c r="C1886" s="4"/>
      <c r="D1886" s="5" t="str">
        <f t="shared" si="307"/>
        <v/>
      </c>
      <c r="E1886" s="4"/>
      <c r="F1886" s="6"/>
      <c r="G1886" s="6"/>
      <c r="H1886" s="7" t="str">
        <f t="shared" ca="1" si="308"/>
        <v/>
      </c>
      <c r="I1886" s="8" t="str">
        <f t="shared" ca="1" si="309"/>
        <v/>
      </c>
      <c r="J1886" s="8" t="str">
        <f>IF(C1886="","",
COUNTIFS(
sales!$C:$C,$C1886,
sales!$E:$E,$E1886,
sales!$H:$H,"&gt;="&amp;$F1886,
sales!$H:$H,"&lt;="&amp;$G1886
))</f>
        <v/>
      </c>
      <c r="K1886" s="9" t="str">
        <f>IF(COUNTIFS(sales!C:C, C1886)=0,"",
_xlfn.MAXIFS(sales!H:H, sales!C:C, C1886))</f>
        <v/>
      </c>
      <c r="L1886" s="4"/>
      <c r="M1886" s="4"/>
      <c r="N1886" s="10" t="str">
        <f>IF(C1886="","",
SUMIFS(
sales!$I:$I,
sales!$C:$C,$C1886,
sales!$E:$E,$E1886,
sales!$H:$H,"&gt;="&amp;$F1886,
sales!$H:$H,"&lt;="&amp;$G1886
))</f>
        <v/>
      </c>
      <c r="O1886" s="10" t="str">
        <f t="shared" si="310"/>
        <v/>
      </c>
      <c r="P1886" s="11" t="str">
        <f t="shared" si="311"/>
        <v/>
      </c>
      <c r="Q1886" s="12" t="str">
        <f t="shared" ca="1" si="312"/>
        <v/>
      </c>
      <c r="R1886" s="100"/>
      <c r="S1886" s="14"/>
      <c r="T1886" s="15" t="str">
        <f t="shared" ca="1" si="313"/>
        <v/>
      </c>
      <c r="U1886" s="15" t="str">
        <f t="shared" ca="1" si="314"/>
        <v/>
      </c>
      <c r="V1886" s="16"/>
      <c r="W1886" s="17" t="str">
        <f t="shared" ca="1" si="315"/>
        <v/>
      </c>
      <c r="X1886" s="18" t="str">
        <f t="shared" ca="1" si="316"/>
        <v/>
      </c>
    </row>
    <row r="1887" spans="1:24" x14ac:dyDescent="0.35">
      <c r="A1887" s="3">
        <v>1883</v>
      </c>
      <c r="B1887" s="4"/>
      <c r="C1887" s="4"/>
      <c r="D1887" s="5" t="str">
        <f t="shared" si="307"/>
        <v/>
      </c>
      <c r="E1887" s="4"/>
      <c r="F1887" s="6"/>
      <c r="G1887" s="6"/>
      <c r="H1887" s="7" t="str">
        <f t="shared" ca="1" si="308"/>
        <v/>
      </c>
      <c r="I1887" s="8" t="str">
        <f t="shared" ca="1" si="309"/>
        <v/>
      </c>
      <c r="J1887" s="8" t="str">
        <f>IF(C1887="","",
COUNTIFS(
sales!$C:$C,$C1887,
sales!$E:$E,$E1887,
sales!$H:$H,"&gt;="&amp;$F1887,
sales!$H:$H,"&lt;="&amp;$G1887
))</f>
        <v/>
      </c>
      <c r="K1887" s="9" t="str">
        <f>IF(COUNTIFS(sales!C:C, C1887)=0,"",
_xlfn.MAXIFS(sales!H:H, sales!C:C, C1887))</f>
        <v/>
      </c>
      <c r="L1887" s="4"/>
      <c r="M1887" s="4"/>
      <c r="N1887" s="10" t="str">
        <f>IF(C1887="","",
SUMIFS(
sales!$I:$I,
sales!$C:$C,$C1887,
sales!$E:$E,$E1887,
sales!$H:$H,"&gt;="&amp;$F1887,
sales!$H:$H,"&lt;="&amp;$G1887
))</f>
        <v/>
      </c>
      <c r="O1887" s="10" t="str">
        <f t="shared" si="310"/>
        <v/>
      </c>
      <c r="P1887" s="11" t="str">
        <f t="shared" si="311"/>
        <v/>
      </c>
      <c r="Q1887" s="12" t="str">
        <f t="shared" ca="1" si="312"/>
        <v/>
      </c>
      <c r="R1887" s="100"/>
      <c r="S1887" s="14"/>
      <c r="T1887" s="15" t="str">
        <f t="shared" ca="1" si="313"/>
        <v/>
      </c>
      <c r="U1887" s="15" t="str">
        <f t="shared" ca="1" si="314"/>
        <v/>
      </c>
      <c r="V1887" s="16"/>
      <c r="W1887" s="17" t="str">
        <f t="shared" ca="1" si="315"/>
        <v/>
      </c>
      <c r="X1887" s="18" t="str">
        <f t="shared" ca="1" si="316"/>
        <v/>
      </c>
    </row>
    <row r="1888" spans="1:24" x14ac:dyDescent="0.35">
      <c r="A1888" s="3">
        <v>1884</v>
      </c>
      <c r="B1888" s="4"/>
      <c r="C1888" s="4"/>
      <c r="D1888" s="5" t="str">
        <f t="shared" si="307"/>
        <v/>
      </c>
      <c r="E1888" s="4"/>
      <c r="F1888" s="6"/>
      <c r="G1888" s="6"/>
      <c r="H1888" s="7" t="str">
        <f t="shared" ca="1" si="308"/>
        <v/>
      </c>
      <c r="I1888" s="8" t="str">
        <f t="shared" ca="1" si="309"/>
        <v/>
      </c>
      <c r="J1888" s="8" t="str">
        <f>IF(C1888="","",
COUNTIFS(
sales!$C:$C,$C1888,
sales!$E:$E,$E1888,
sales!$H:$H,"&gt;="&amp;$F1888,
sales!$H:$H,"&lt;="&amp;$G1888
))</f>
        <v/>
      </c>
      <c r="K1888" s="9" t="str">
        <f>IF(COUNTIFS(sales!C:C, C1888)=0,"",
_xlfn.MAXIFS(sales!H:H, sales!C:C, C1888))</f>
        <v/>
      </c>
      <c r="L1888" s="4"/>
      <c r="M1888" s="4"/>
      <c r="N1888" s="10" t="str">
        <f>IF(C1888="","",
SUMIFS(
sales!$I:$I,
sales!$C:$C,$C1888,
sales!$E:$E,$E1888,
sales!$H:$H,"&gt;="&amp;$F1888,
sales!$H:$H,"&lt;="&amp;$G1888
))</f>
        <v/>
      </c>
      <c r="O1888" s="10" t="str">
        <f t="shared" si="310"/>
        <v/>
      </c>
      <c r="P1888" s="11" t="str">
        <f t="shared" si="311"/>
        <v/>
      </c>
      <c r="Q1888" s="12" t="str">
        <f t="shared" ca="1" si="312"/>
        <v/>
      </c>
      <c r="R1888" s="100"/>
      <c r="S1888" s="14"/>
      <c r="T1888" s="15" t="str">
        <f t="shared" ca="1" si="313"/>
        <v/>
      </c>
      <c r="U1888" s="15" t="str">
        <f t="shared" ca="1" si="314"/>
        <v/>
      </c>
      <c r="V1888" s="16"/>
      <c r="W1888" s="17" t="str">
        <f t="shared" ca="1" si="315"/>
        <v/>
      </c>
      <c r="X1888" s="18" t="str">
        <f t="shared" ca="1" si="316"/>
        <v/>
      </c>
    </row>
    <row r="1889" spans="1:24" x14ac:dyDescent="0.35">
      <c r="A1889" s="3">
        <v>1885</v>
      </c>
      <c r="B1889" s="4"/>
      <c r="C1889" s="4"/>
      <c r="D1889" s="5" t="str">
        <f t="shared" si="307"/>
        <v/>
      </c>
      <c r="E1889" s="4"/>
      <c r="F1889" s="6"/>
      <c r="G1889" s="6"/>
      <c r="H1889" s="7" t="str">
        <f t="shared" ca="1" si="308"/>
        <v/>
      </c>
      <c r="I1889" s="8" t="str">
        <f t="shared" ca="1" si="309"/>
        <v/>
      </c>
      <c r="J1889" s="8" t="str">
        <f>IF(C1889="","",
COUNTIFS(
sales!$C:$C,$C1889,
sales!$E:$E,$E1889,
sales!$H:$H,"&gt;="&amp;$F1889,
sales!$H:$H,"&lt;="&amp;$G1889
))</f>
        <v/>
      </c>
      <c r="K1889" s="9" t="str">
        <f>IF(COUNTIFS(sales!C:C, C1889)=0,"",
_xlfn.MAXIFS(sales!H:H, sales!C:C, C1889))</f>
        <v/>
      </c>
      <c r="L1889" s="4"/>
      <c r="M1889" s="4"/>
      <c r="N1889" s="10" t="str">
        <f>IF(C1889="","",
SUMIFS(
sales!$I:$I,
sales!$C:$C,$C1889,
sales!$E:$E,$E1889,
sales!$H:$H,"&gt;="&amp;$F1889,
sales!$H:$H,"&lt;="&amp;$G1889
))</f>
        <v/>
      </c>
      <c r="O1889" s="10" t="str">
        <f t="shared" si="310"/>
        <v/>
      </c>
      <c r="P1889" s="11" t="str">
        <f t="shared" si="311"/>
        <v/>
      </c>
      <c r="Q1889" s="12" t="str">
        <f t="shared" ca="1" si="312"/>
        <v/>
      </c>
      <c r="R1889" s="100"/>
      <c r="S1889" s="14"/>
      <c r="T1889" s="15" t="str">
        <f t="shared" ca="1" si="313"/>
        <v/>
      </c>
      <c r="U1889" s="15" t="str">
        <f t="shared" ca="1" si="314"/>
        <v/>
      </c>
      <c r="V1889" s="16"/>
      <c r="W1889" s="17" t="str">
        <f t="shared" ca="1" si="315"/>
        <v/>
      </c>
      <c r="X1889" s="18" t="str">
        <f t="shared" ca="1" si="316"/>
        <v/>
      </c>
    </row>
    <row r="1890" spans="1:24" x14ac:dyDescent="0.35">
      <c r="A1890" s="3">
        <v>1886</v>
      </c>
      <c r="B1890" s="4"/>
      <c r="C1890" s="4"/>
      <c r="D1890" s="5" t="str">
        <f t="shared" si="307"/>
        <v/>
      </c>
      <c r="E1890" s="4"/>
      <c r="F1890" s="6"/>
      <c r="G1890" s="6"/>
      <c r="H1890" s="7" t="str">
        <f t="shared" ca="1" si="308"/>
        <v/>
      </c>
      <c r="I1890" s="8" t="str">
        <f t="shared" ca="1" si="309"/>
        <v/>
      </c>
      <c r="J1890" s="8" t="str">
        <f>IF(C1890="","",
COUNTIFS(
sales!$C:$C,$C1890,
sales!$E:$E,$E1890,
sales!$H:$H,"&gt;="&amp;$F1890,
sales!$H:$H,"&lt;="&amp;$G1890
))</f>
        <v/>
      </c>
      <c r="K1890" s="9" t="str">
        <f>IF(COUNTIFS(sales!C:C, C1890)=0,"",
_xlfn.MAXIFS(sales!H:H, sales!C:C, C1890))</f>
        <v/>
      </c>
      <c r="L1890" s="4"/>
      <c r="M1890" s="4"/>
      <c r="N1890" s="10" t="str">
        <f>IF(C1890="","",
SUMIFS(
sales!$I:$I,
sales!$C:$C,$C1890,
sales!$E:$E,$E1890,
sales!$H:$H,"&gt;="&amp;$F1890,
sales!$H:$H,"&lt;="&amp;$G1890
))</f>
        <v/>
      </c>
      <c r="O1890" s="10" t="str">
        <f t="shared" si="310"/>
        <v/>
      </c>
      <c r="P1890" s="11" t="str">
        <f t="shared" si="311"/>
        <v/>
      </c>
      <c r="Q1890" s="12" t="str">
        <f t="shared" ca="1" si="312"/>
        <v/>
      </c>
      <c r="R1890" s="100"/>
      <c r="S1890" s="14"/>
      <c r="T1890" s="15" t="str">
        <f t="shared" ca="1" si="313"/>
        <v/>
      </c>
      <c r="U1890" s="15" t="str">
        <f t="shared" ca="1" si="314"/>
        <v/>
      </c>
      <c r="V1890" s="16"/>
      <c r="W1890" s="17" t="str">
        <f t="shared" ca="1" si="315"/>
        <v/>
      </c>
      <c r="X1890" s="18" t="str">
        <f t="shared" ca="1" si="316"/>
        <v/>
      </c>
    </row>
    <row r="1891" spans="1:24" x14ac:dyDescent="0.35">
      <c r="A1891" s="3">
        <v>1887</v>
      </c>
      <c r="B1891" s="4"/>
      <c r="C1891" s="4"/>
      <c r="D1891" s="5" t="str">
        <f t="shared" si="307"/>
        <v/>
      </c>
      <c r="E1891" s="4"/>
      <c r="F1891" s="6"/>
      <c r="G1891" s="6"/>
      <c r="H1891" s="7" t="str">
        <f t="shared" ca="1" si="308"/>
        <v/>
      </c>
      <c r="I1891" s="8" t="str">
        <f t="shared" ca="1" si="309"/>
        <v/>
      </c>
      <c r="J1891" s="8" t="str">
        <f>IF(C1891="","",
COUNTIFS(
sales!$C:$C,$C1891,
sales!$E:$E,$E1891,
sales!$H:$H,"&gt;="&amp;$F1891,
sales!$H:$H,"&lt;="&amp;$G1891
))</f>
        <v/>
      </c>
      <c r="K1891" s="9" t="str">
        <f>IF(COUNTIFS(sales!C:C, C1891)=0,"",
_xlfn.MAXIFS(sales!H:H, sales!C:C, C1891))</f>
        <v/>
      </c>
      <c r="L1891" s="4"/>
      <c r="M1891" s="4"/>
      <c r="N1891" s="10" t="str">
        <f>IF(C1891="","",
SUMIFS(
sales!$I:$I,
sales!$C:$C,$C1891,
sales!$E:$E,$E1891,
sales!$H:$H,"&gt;="&amp;$F1891,
sales!$H:$H,"&lt;="&amp;$G1891
))</f>
        <v/>
      </c>
      <c r="O1891" s="10" t="str">
        <f t="shared" si="310"/>
        <v/>
      </c>
      <c r="P1891" s="11" t="str">
        <f t="shared" si="311"/>
        <v/>
      </c>
      <c r="Q1891" s="12" t="str">
        <f t="shared" ca="1" si="312"/>
        <v/>
      </c>
      <c r="R1891" s="100"/>
      <c r="S1891" s="14"/>
      <c r="T1891" s="15" t="str">
        <f t="shared" ca="1" si="313"/>
        <v/>
      </c>
      <c r="U1891" s="15" t="str">
        <f t="shared" ca="1" si="314"/>
        <v/>
      </c>
      <c r="V1891" s="16"/>
      <c r="W1891" s="17" t="str">
        <f t="shared" ca="1" si="315"/>
        <v/>
      </c>
      <c r="X1891" s="18" t="str">
        <f t="shared" ca="1" si="316"/>
        <v/>
      </c>
    </row>
    <row r="1892" spans="1:24" x14ac:dyDescent="0.35">
      <c r="A1892" s="3">
        <v>1888</v>
      </c>
      <c r="B1892" s="4"/>
      <c r="C1892" s="4"/>
      <c r="D1892" s="5" t="str">
        <f t="shared" si="307"/>
        <v/>
      </c>
      <c r="E1892" s="4"/>
      <c r="F1892" s="6"/>
      <c r="G1892" s="6"/>
      <c r="H1892" s="7" t="str">
        <f t="shared" ca="1" si="308"/>
        <v/>
      </c>
      <c r="I1892" s="8" t="str">
        <f t="shared" ca="1" si="309"/>
        <v/>
      </c>
      <c r="J1892" s="8" t="str">
        <f>IF(C1892="","",
COUNTIFS(
sales!$C:$C,$C1892,
sales!$E:$E,$E1892,
sales!$H:$H,"&gt;="&amp;$F1892,
sales!$H:$H,"&lt;="&amp;$G1892
))</f>
        <v/>
      </c>
      <c r="K1892" s="9" t="str">
        <f>IF(COUNTIFS(sales!C:C, C1892)=0,"",
_xlfn.MAXIFS(sales!H:H, sales!C:C, C1892))</f>
        <v/>
      </c>
      <c r="L1892" s="4"/>
      <c r="M1892" s="4"/>
      <c r="N1892" s="10" t="str">
        <f>IF(C1892="","",
SUMIFS(
sales!$I:$I,
sales!$C:$C,$C1892,
sales!$E:$E,$E1892,
sales!$H:$H,"&gt;="&amp;$F1892,
sales!$H:$H,"&lt;="&amp;$G1892
))</f>
        <v/>
      </c>
      <c r="O1892" s="10" t="str">
        <f t="shared" si="310"/>
        <v/>
      </c>
      <c r="P1892" s="11" t="str">
        <f t="shared" si="311"/>
        <v/>
      </c>
      <c r="Q1892" s="12" t="str">
        <f t="shared" ca="1" si="312"/>
        <v/>
      </c>
      <c r="R1892" s="100"/>
      <c r="S1892" s="14"/>
      <c r="T1892" s="15" t="str">
        <f t="shared" ca="1" si="313"/>
        <v/>
      </c>
      <c r="U1892" s="15" t="str">
        <f t="shared" ca="1" si="314"/>
        <v/>
      </c>
      <c r="V1892" s="16"/>
      <c r="W1892" s="17" t="str">
        <f t="shared" ca="1" si="315"/>
        <v/>
      </c>
      <c r="X1892" s="18" t="str">
        <f t="shared" ca="1" si="316"/>
        <v/>
      </c>
    </row>
    <row r="1893" spans="1:24" x14ac:dyDescent="0.35">
      <c r="A1893" s="3">
        <v>1889</v>
      </c>
      <c r="B1893" s="4"/>
      <c r="C1893" s="4"/>
      <c r="D1893" s="5" t="str">
        <f t="shared" si="307"/>
        <v/>
      </c>
      <c r="E1893" s="4"/>
      <c r="F1893" s="6"/>
      <c r="G1893" s="6"/>
      <c r="H1893" s="7" t="str">
        <f t="shared" ca="1" si="308"/>
        <v/>
      </c>
      <c r="I1893" s="8" t="str">
        <f t="shared" ca="1" si="309"/>
        <v/>
      </c>
      <c r="J1893" s="8" t="str">
        <f>IF(C1893="","",
COUNTIFS(
sales!$C:$C,$C1893,
sales!$E:$E,$E1893,
sales!$H:$H,"&gt;="&amp;$F1893,
sales!$H:$H,"&lt;="&amp;$G1893
))</f>
        <v/>
      </c>
      <c r="K1893" s="9" t="str">
        <f>IF(COUNTIFS(sales!C:C, C1893)=0,"",
_xlfn.MAXIFS(sales!H:H, sales!C:C, C1893))</f>
        <v/>
      </c>
      <c r="L1893" s="4"/>
      <c r="M1893" s="4"/>
      <c r="N1893" s="10" t="str">
        <f>IF(C1893="","",
SUMIFS(
sales!$I:$I,
sales!$C:$C,$C1893,
sales!$E:$E,$E1893,
sales!$H:$H,"&gt;="&amp;$F1893,
sales!$H:$H,"&lt;="&amp;$G1893
))</f>
        <v/>
      </c>
      <c r="O1893" s="10" t="str">
        <f t="shared" si="310"/>
        <v/>
      </c>
      <c r="P1893" s="11" t="str">
        <f t="shared" si="311"/>
        <v/>
      </c>
      <c r="Q1893" s="12" t="str">
        <f t="shared" ca="1" si="312"/>
        <v/>
      </c>
      <c r="R1893" s="100"/>
      <c r="S1893" s="14"/>
      <c r="T1893" s="15" t="str">
        <f t="shared" ca="1" si="313"/>
        <v/>
      </c>
      <c r="U1893" s="15" t="str">
        <f t="shared" ca="1" si="314"/>
        <v/>
      </c>
      <c r="V1893" s="16"/>
      <c r="W1893" s="17" t="str">
        <f t="shared" ca="1" si="315"/>
        <v/>
      </c>
      <c r="X1893" s="18" t="str">
        <f t="shared" ca="1" si="316"/>
        <v/>
      </c>
    </row>
    <row r="1894" spans="1:24" x14ac:dyDescent="0.35">
      <c r="A1894" s="3">
        <v>1890</v>
      </c>
      <c r="B1894" s="4"/>
      <c r="C1894" s="4"/>
      <c r="D1894" s="5" t="str">
        <f t="shared" si="307"/>
        <v/>
      </c>
      <c r="E1894" s="4"/>
      <c r="F1894" s="6"/>
      <c r="G1894" s="6"/>
      <c r="H1894" s="7" t="str">
        <f t="shared" ca="1" si="308"/>
        <v/>
      </c>
      <c r="I1894" s="8" t="str">
        <f t="shared" ca="1" si="309"/>
        <v/>
      </c>
      <c r="J1894" s="8" t="str">
        <f>IF(C1894="","",
COUNTIFS(
sales!$C:$C,$C1894,
sales!$E:$E,$E1894,
sales!$H:$H,"&gt;="&amp;$F1894,
sales!$H:$H,"&lt;="&amp;$G1894
))</f>
        <v/>
      </c>
      <c r="K1894" s="9" t="str">
        <f>IF(COUNTIFS(sales!C:C, C1894)=0,"",
_xlfn.MAXIFS(sales!H:H, sales!C:C, C1894))</f>
        <v/>
      </c>
      <c r="L1894" s="4"/>
      <c r="M1894" s="4"/>
      <c r="N1894" s="10" t="str">
        <f>IF(C1894="","",
SUMIFS(
sales!$I:$I,
sales!$C:$C,$C1894,
sales!$E:$E,$E1894,
sales!$H:$H,"&gt;="&amp;$F1894,
sales!$H:$H,"&lt;="&amp;$G1894
))</f>
        <v/>
      </c>
      <c r="O1894" s="10" t="str">
        <f t="shared" si="310"/>
        <v/>
      </c>
      <c r="P1894" s="11" t="str">
        <f t="shared" si="311"/>
        <v/>
      </c>
      <c r="Q1894" s="12" t="str">
        <f t="shared" ca="1" si="312"/>
        <v/>
      </c>
      <c r="R1894" s="100"/>
      <c r="S1894" s="14"/>
      <c r="T1894" s="15" t="str">
        <f t="shared" ca="1" si="313"/>
        <v/>
      </c>
      <c r="U1894" s="15" t="str">
        <f t="shared" ca="1" si="314"/>
        <v/>
      </c>
      <c r="V1894" s="16"/>
      <c r="W1894" s="17" t="str">
        <f t="shared" ca="1" si="315"/>
        <v/>
      </c>
      <c r="X1894" s="18" t="str">
        <f t="shared" ca="1" si="316"/>
        <v/>
      </c>
    </row>
    <row r="1895" spans="1:24" x14ac:dyDescent="0.35">
      <c r="A1895" s="3">
        <v>1891</v>
      </c>
      <c r="B1895" s="4"/>
      <c r="C1895" s="4"/>
      <c r="D1895" s="5" t="str">
        <f t="shared" si="307"/>
        <v/>
      </c>
      <c r="E1895" s="4"/>
      <c r="F1895" s="6"/>
      <c r="G1895" s="6"/>
      <c r="H1895" s="7" t="str">
        <f t="shared" ca="1" si="308"/>
        <v/>
      </c>
      <c r="I1895" s="8" t="str">
        <f t="shared" ca="1" si="309"/>
        <v/>
      </c>
      <c r="J1895" s="8" t="str">
        <f>IF(C1895="","",
COUNTIFS(
sales!$C:$C,$C1895,
sales!$E:$E,$E1895,
sales!$H:$H,"&gt;="&amp;$F1895,
sales!$H:$H,"&lt;="&amp;$G1895
))</f>
        <v/>
      </c>
      <c r="K1895" s="9" t="str">
        <f>IF(COUNTIFS(sales!C:C, C1895)=0,"",
_xlfn.MAXIFS(sales!H:H, sales!C:C, C1895))</f>
        <v/>
      </c>
      <c r="L1895" s="4"/>
      <c r="M1895" s="4"/>
      <c r="N1895" s="10" t="str">
        <f>IF(C1895="","",
SUMIFS(
sales!$I:$I,
sales!$C:$C,$C1895,
sales!$E:$E,$E1895,
sales!$H:$H,"&gt;="&amp;$F1895,
sales!$H:$H,"&lt;="&amp;$G1895
))</f>
        <v/>
      </c>
      <c r="O1895" s="10" t="str">
        <f t="shared" si="310"/>
        <v/>
      </c>
      <c r="P1895" s="11" t="str">
        <f t="shared" si="311"/>
        <v/>
      </c>
      <c r="Q1895" s="12" t="str">
        <f t="shared" ca="1" si="312"/>
        <v/>
      </c>
      <c r="R1895" s="100"/>
      <c r="S1895" s="14"/>
      <c r="T1895" s="15" t="str">
        <f t="shared" ca="1" si="313"/>
        <v/>
      </c>
      <c r="U1895" s="15" t="str">
        <f t="shared" ca="1" si="314"/>
        <v/>
      </c>
      <c r="V1895" s="16"/>
      <c r="W1895" s="17" t="str">
        <f t="shared" ca="1" si="315"/>
        <v/>
      </c>
      <c r="X1895" s="18" t="str">
        <f t="shared" ca="1" si="316"/>
        <v/>
      </c>
    </row>
    <row r="1896" spans="1:24" x14ac:dyDescent="0.35">
      <c r="A1896" s="3">
        <v>1892</v>
      </c>
      <c r="B1896" s="4"/>
      <c r="C1896" s="4"/>
      <c r="D1896" s="5" t="str">
        <f t="shared" si="307"/>
        <v/>
      </c>
      <c r="E1896" s="4"/>
      <c r="F1896" s="6"/>
      <c r="G1896" s="6"/>
      <c r="H1896" s="7" t="str">
        <f t="shared" ca="1" si="308"/>
        <v/>
      </c>
      <c r="I1896" s="8" t="str">
        <f t="shared" ca="1" si="309"/>
        <v/>
      </c>
      <c r="J1896" s="8" t="str">
        <f>IF(C1896="","",
COUNTIFS(
sales!$C:$C,$C1896,
sales!$E:$E,$E1896,
sales!$H:$H,"&gt;="&amp;$F1896,
sales!$H:$H,"&lt;="&amp;$G1896
))</f>
        <v/>
      </c>
      <c r="K1896" s="9" t="str">
        <f>IF(COUNTIFS(sales!C:C, C1896)=0,"",
_xlfn.MAXIFS(sales!H:H, sales!C:C, C1896))</f>
        <v/>
      </c>
      <c r="L1896" s="4"/>
      <c r="M1896" s="4"/>
      <c r="N1896" s="10" t="str">
        <f>IF(C1896="","",
SUMIFS(
sales!$I:$I,
sales!$C:$C,$C1896,
sales!$E:$E,$E1896,
sales!$H:$H,"&gt;="&amp;$F1896,
sales!$H:$H,"&lt;="&amp;$G1896
))</f>
        <v/>
      </c>
      <c r="O1896" s="10" t="str">
        <f t="shared" si="310"/>
        <v/>
      </c>
      <c r="P1896" s="11" t="str">
        <f t="shared" si="311"/>
        <v/>
      </c>
      <c r="Q1896" s="12" t="str">
        <f t="shared" ca="1" si="312"/>
        <v/>
      </c>
      <c r="R1896" s="100"/>
      <c r="S1896" s="14"/>
      <c r="T1896" s="15" t="str">
        <f t="shared" ca="1" si="313"/>
        <v/>
      </c>
      <c r="U1896" s="15" t="str">
        <f t="shared" ca="1" si="314"/>
        <v/>
      </c>
      <c r="V1896" s="16"/>
      <c r="W1896" s="17" t="str">
        <f t="shared" ca="1" si="315"/>
        <v/>
      </c>
      <c r="X1896" s="18" t="str">
        <f t="shared" ca="1" si="316"/>
        <v/>
      </c>
    </row>
    <row r="1897" spans="1:24" x14ac:dyDescent="0.35">
      <c r="A1897" s="3">
        <v>1893</v>
      </c>
      <c r="B1897" s="4"/>
      <c r="C1897" s="4"/>
      <c r="D1897" s="5" t="str">
        <f t="shared" ref="D1897:D1960" si="317">IF(E1897="ISNR20","Natural Rubber-TSNR (ISNR-20)","")</f>
        <v/>
      </c>
      <c r="E1897" s="4"/>
      <c r="F1897" s="6"/>
      <c r="G1897" s="6"/>
      <c r="H1897" s="7" t="str">
        <f t="shared" ref="H1897:H1960" ca="1" si="318">IF(G1897="","",G1897-TODAY())</f>
        <v/>
      </c>
      <c r="I1897" s="8" t="str">
        <f t="shared" ref="I1897:I1960" ca="1" si="319">IF(G1897="","",
IF(G1897&lt;TODAY(),
IF(O1897&gt;0,"Violated","Completed"),
IF(H1897&lt;=7,"Expiring Soon",
"Active")))</f>
        <v/>
      </c>
      <c r="J1897" s="8" t="str">
        <f>IF(C1897="","",
COUNTIFS(
sales!$C:$C,$C1897,
sales!$E:$E,$E1897,
sales!$H:$H,"&gt;="&amp;$F1897,
sales!$H:$H,"&lt;="&amp;$G1897
))</f>
        <v/>
      </c>
      <c r="K1897" s="9" t="str">
        <f>IF(COUNTIFS(sales!C:C, C1897)=0,"",
_xlfn.MAXIFS(sales!H:H, sales!C:C, C1897))</f>
        <v/>
      </c>
      <c r="L1897" s="4"/>
      <c r="M1897" s="4"/>
      <c r="N1897" s="10" t="str">
        <f>IF(C1897="","",
SUMIFS(
sales!$I:$I,
sales!$C:$C,$C1897,
sales!$E:$E,$E1897,
sales!$H:$H,"&gt;="&amp;$F1897,
sales!$H:$H,"&lt;="&amp;$G1897
))</f>
        <v/>
      </c>
      <c r="O1897" s="10" t="str">
        <f t="shared" ref="O1897:O1960" si="320">IF(M1897="","",M1897-N1897)</f>
        <v/>
      </c>
      <c r="P1897" s="11" t="str">
        <f t="shared" ref="P1897:P1960" si="321">IF(M1897=0,"",N1897/M1897)</f>
        <v/>
      </c>
      <c r="Q1897" s="12" t="str">
        <f t="shared" ref="Q1897:Q1960" ca="1" si="322">IF(OR(G1897="",O1897=""),"",
IF(AND(G1897&lt;TODAY(),O1897&gt;0),"YES","NO"))</f>
        <v/>
      </c>
      <c r="R1897" s="100"/>
      <c r="S1897" s="14"/>
      <c r="T1897" s="15" t="str">
        <f t="shared" ref="T1897:T1960" ca="1" si="323">IF(Q1897="YES", IF(R1897="Company",L1897*(1+S1897),IF(R1897="Vendor",L1897*(1-S1897),"")),"")</f>
        <v/>
      </c>
      <c r="U1897" s="15" t="str">
        <f t="shared" ref="U1897:U1960" ca="1" si="324">IF(Q1897="YES",O1897*T1897,"")</f>
        <v/>
      </c>
      <c r="V1897" s="16"/>
      <c r="W1897" s="17" t="str">
        <f t="shared" ref="W1897:W1960" ca="1" si="325">IF(Q1897="YES",G1897+V1897,"")</f>
        <v/>
      </c>
      <c r="X1897" s="18" t="str">
        <f t="shared" ref="X1897:X1960" ca="1" si="326">IF(Q1897="YES",IF(TODAY()&gt;W1897,"OVERDUE","WITHIN TIME"),"")</f>
        <v/>
      </c>
    </row>
    <row r="1898" spans="1:24" x14ac:dyDescent="0.35">
      <c r="A1898" s="3">
        <v>1894</v>
      </c>
      <c r="B1898" s="4"/>
      <c r="C1898" s="4"/>
      <c r="D1898" s="5" t="str">
        <f t="shared" si="317"/>
        <v/>
      </c>
      <c r="E1898" s="4"/>
      <c r="F1898" s="6"/>
      <c r="G1898" s="6"/>
      <c r="H1898" s="7" t="str">
        <f t="shared" ca="1" si="318"/>
        <v/>
      </c>
      <c r="I1898" s="8" t="str">
        <f t="shared" ca="1" si="319"/>
        <v/>
      </c>
      <c r="J1898" s="8" t="str">
        <f>IF(C1898="","",
COUNTIFS(
sales!$C:$C,$C1898,
sales!$E:$E,$E1898,
sales!$H:$H,"&gt;="&amp;$F1898,
sales!$H:$H,"&lt;="&amp;$G1898
))</f>
        <v/>
      </c>
      <c r="K1898" s="9" t="str">
        <f>IF(COUNTIFS(sales!C:C, C1898)=0,"",
_xlfn.MAXIFS(sales!H:H, sales!C:C, C1898))</f>
        <v/>
      </c>
      <c r="L1898" s="4"/>
      <c r="M1898" s="4"/>
      <c r="N1898" s="10" t="str">
        <f>IF(C1898="","",
SUMIFS(
sales!$I:$I,
sales!$C:$C,$C1898,
sales!$E:$E,$E1898,
sales!$H:$H,"&gt;="&amp;$F1898,
sales!$H:$H,"&lt;="&amp;$G1898
))</f>
        <v/>
      </c>
      <c r="O1898" s="10" t="str">
        <f t="shared" si="320"/>
        <v/>
      </c>
      <c r="P1898" s="11" t="str">
        <f t="shared" si="321"/>
        <v/>
      </c>
      <c r="Q1898" s="12" t="str">
        <f t="shared" ca="1" si="322"/>
        <v/>
      </c>
      <c r="R1898" s="100"/>
      <c r="S1898" s="14"/>
      <c r="T1898" s="15" t="str">
        <f t="shared" ca="1" si="323"/>
        <v/>
      </c>
      <c r="U1898" s="15" t="str">
        <f t="shared" ca="1" si="324"/>
        <v/>
      </c>
      <c r="V1898" s="16"/>
      <c r="W1898" s="17" t="str">
        <f t="shared" ca="1" si="325"/>
        <v/>
      </c>
      <c r="X1898" s="18" t="str">
        <f t="shared" ca="1" si="326"/>
        <v/>
      </c>
    </row>
    <row r="1899" spans="1:24" x14ac:dyDescent="0.35">
      <c r="A1899" s="3">
        <v>1895</v>
      </c>
      <c r="B1899" s="4"/>
      <c r="C1899" s="4"/>
      <c r="D1899" s="5" t="str">
        <f t="shared" si="317"/>
        <v/>
      </c>
      <c r="E1899" s="4"/>
      <c r="F1899" s="6"/>
      <c r="G1899" s="6"/>
      <c r="H1899" s="7" t="str">
        <f t="shared" ca="1" si="318"/>
        <v/>
      </c>
      <c r="I1899" s="8" t="str">
        <f t="shared" ca="1" si="319"/>
        <v/>
      </c>
      <c r="J1899" s="8" t="str">
        <f>IF(C1899="","",
COUNTIFS(
sales!$C:$C,$C1899,
sales!$E:$E,$E1899,
sales!$H:$H,"&gt;="&amp;$F1899,
sales!$H:$H,"&lt;="&amp;$G1899
))</f>
        <v/>
      </c>
      <c r="K1899" s="9" t="str">
        <f>IF(COUNTIFS(sales!C:C, C1899)=0,"",
_xlfn.MAXIFS(sales!H:H, sales!C:C, C1899))</f>
        <v/>
      </c>
      <c r="L1899" s="4"/>
      <c r="M1899" s="4"/>
      <c r="N1899" s="10" t="str">
        <f>IF(C1899="","",
SUMIFS(
sales!$I:$I,
sales!$C:$C,$C1899,
sales!$E:$E,$E1899,
sales!$H:$H,"&gt;="&amp;$F1899,
sales!$H:$H,"&lt;="&amp;$G1899
))</f>
        <v/>
      </c>
      <c r="O1899" s="10" t="str">
        <f t="shared" si="320"/>
        <v/>
      </c>
      <c r="P1899" s="11" t="str">
        <f t="shared" si="321"/>
        <v/>
      </c>
      <c r="Q1899" s="12" t="str">
        <f t="shared" ca="1" si="322"/>
        <v/>
      </c>
      <c r="R1899" s="100"/>
      <c r="S1899" s="14"/>
      <c r="T1899" s="15" t="str">
        <f t="shared" ca="1" si="323"/>
        <v/>
      </c>
      <c r="U1899" s="15" t="str">
        <f t="shared" ca="1" si="324"/>
        <v/>
      </c>
      <c r="V1899" s="16"/>
      <c r="W1899" s="17" t="str">
        <f t="shared" ca="1" si="325"/>
        <v/>
      </c>
      <c r="X1899" s="18" t="str">
        <f t="shared" ca="1" si="326"/>
        <v/>
      </c>
    </row>
    <row r="1900" spans="1:24" x14ac:dyDescent="0.35">
      <c r="A1900" s="3">
        <v>1896</v>
      </c>
      <c r="B1900" s="4"/>
      <c r="C1900" s="4"/>
      <c r="D1900" s="5" t="str">
        <f t="shared" si="317"/>
        <v/>
      </c>
      <c r="E1900" s="4"/>
      <c r="F1900" s="6"/>
      <c r="G1900" s="6"/>
      <c r="H1900" s="7" t="str">
        <f t="shared" ca="1" si="318"/>
        <v/>
      </c>
      <c r="I1900" s="8" t="str">
        <f t="shared" ca="1" si="319"/>
        <v/>
      </c>
      <c r="J1900" s="8" t="str">
        <f>IF(C1900="","",
COUNTIFS(
sales!$C:$C,$C1900,
sales!$E:$E,$E1900,
sales!$H:$H,"&gt;="&amp;$F1900,
sales!$H:$H,"&lt;="&amp;$G1900
))</f>
        <v/>
      </c>
      <c r="K1900" s="9" t="str">
        <f>IF(COUNTIFS(sales!C:C, C1900)=0,"",
_xlfn.MAXIFS(sales!H:H, sales!C:C, C1900))</f>
        <v/>
      </c>
      <c r="L1900" s="4"/>
      <c r="M1900" s="4"/>
      <c r="N1900" s="10" t="str">
        <f>IF(C1900="","",
SUMIFS(
sales!$I:$I,
sales!$C:$C,$C1900,
sales!$E:$E,$E1900,
sales!$H:$H,"&gt;="&amp;$F1900,
sales!$H:$H,"&lt;="&amp;$G1900
))</f>
        <v/>
      </c>
      <c r="O1900" s="10" t="str">
        <f t="shared" si="320"/>
        <v/>
      </c>
      <c r="P1900" s="11" t="str">
        <f t="shared" si="321"/>
        <v/>
      </c>
      <c r="Q1900" s="12" t="str">
        <f t="shared" ca="1" si="322"/>
        <v/>
      </c>
      <c r="R1900" s="100"/>
      <c r="S1900" s="14"/>
      <c r="T1900" s="15" t="str">
        <f t="shared" ca="1" si="323"/>
        <v/>
      </c>
      <c r="U1900" s="15" t="str">
        <f t="shared" ca="1" si="324"/>
        <v/>
      </c>
      <c r="V1900" s="16"/>
      <c r="W1900" s="17" t="str">
        <f t="shared" ca="1" si="325"/>
        <v/>
      </c>
      <c r="X1900" s="18" t="str">
        <f t="shared" ca="1" si="326"/>
        <v/>
      </c>
    </row>
    <row r="1901" spans="1:24" x14ac:dyDescent="0.35">
      <c r="A1901" s="3">
        <v>1897</v>
      </c>
      <c r="B1901" s="4"/>
      <c r="C1901" s="4"/>
      <c r="D1901" s="5" t="str">
        <f t="shared" si="317"/>
        <v/>
      </c>
      <c r="E1901" s="4"/>
      <c r="F1901" s="6"/>
      <c r="G1901" s="6"/>
      <c r="H1901" s="7" t="str">
        <f t="shared" ca="1" si="318"/>
        <v/>
      </c>
      <c r="I1901" s="8" t="str">
        <f t="shared" ca="1" si="319"/>
        <v/>
      </c>
      <c r="J1901" s="8" t="str">
        <f>IF(C1901="","",
COUNTIFS(
sales!$C:$C,$C1901,
sales!$E:$E,$E1901,
sales!$H:$H,"&gt;="&amp;$F1901,
sales!$H:$H,"&lt;="&amp;$G1901
))</f>
        <v/>
      </c>
      <c r="K1901" s="9" t="str">
        <f>IF(COUNTIFS(sales!C:C, C1901)=0,"",
_xlfn.MAXIFS(sales!H:H, sales!C:C, C1901))</f>
        <v/>
      </c>
      <c r="L1901" s="4"/>
      <c r="M1901" s="4"/>
      <c r="N1901" s="10" t="str">
        <f>IF(C1901="","",
SUMIFS(
sales!$I:$I,
sales!$C:$C,$C1901,
sales!$E:$E,$E1901,
sales!$H:$H,"&gt;="&amp;$F1901,
sales!$H:$H,"&lt;="&amp;$G1901
))</f>
        <v/>
      </c>
      <c r="O1901" s="10" t="str">
        <f t="shared" si="320"/>
        <v/>
      </c>
      <c r="P1901" s="11" t="str">
        <f t="shared" si="321"/>
        <v/>
      </c>
      <c r="Q1901" s="12" t="str">
        <f t="shared" ca="1" si="322"/>
        <v/>
      </c>
      <c r="R1901" s="100"/>
      <c r="S1901" s="14"/>
      <c r="T1901" s="15" t="str">
        <f t="shared" ca="1" si="323"/>
        <v/>
      </c>
      <c r="U1901" s="15" t="str">
        <f t="shared" ca="1" si="324"/>
        <v/>
      </c>
      <c r="V1901" s="16"/>
      <c r="W1901" s="17" t="str">
        <f t="shared" ca="1" si="325"/>
        <v/>
      </c>
      <c r="X1901" s="18" t="str">
        <f t="shared" ca="1" si="326"/>
        <v/>
      </c>
    </row>
    <row r="1902" spans="1:24" x14ac:dyDescent="0.35">
      <c r="A1902" s="3">
        <v>1898</v>
      </c>
      <c r="B1902" s="4"/>
      <c r="C1902" s="4"/>
      <c r="D1902" s="5" t="str">
        <f t="shared" si="317"/>
        <v/>
      </c>
      <c r="E1902" s="4"/>
      <c r="F1902" s="6"/>
      <c r="G1902" s="6"/>
      <c r="H1902" s="7" t="str">
        <f t="shared" ca="1" si="318"/>
        <v/>
      </c>
      <c r="I1902" s="8" t="str">
        <f t="shared" ca="1" si="319"/>
        <v/>
      </c>
      <c r="J1902" s="8" t="str">
        <f>IF(C1902="","",
COUNTIFS(
sales!$C:$C,$C1902,
sales!$E:$E,$E1902,
sales!$H:$H,"&gt;="&amp;$F1902,
sales!$H:$H,"&lt;="&amp;$G1902
))</f>
        <v/>
      </c>
      <c r="K1902" s="9" t="str">
        <f>IF(COUNTIFS(sales!C:C, C1902)=0,"",
_xlfn.MAXIFS(sales!H:H, sales!C:C, C1902))</f>
        <v/>
      </c>
      <c r="L1902" s="4"/>
      <c r="M1902" s="4"/>
      <c r="N1902" s="10" t="str">
        <f>IF(C1902="","",
SUMIFS(
sales!$I:$I,
sales!$C:$C,$C1902,
sales!$E:$E,$E1902,
sales!$H:$H,"&gt;="&amp;$F1902,
sales!$H:$H,"&lt;="&amp;$G1902
))</f>
        <v/>
      </c>
      <c r="O1902" s="10" t="str">
        <f t="shared" si="320"/>
        <v/>
      </c>
      <c r="P1902" s="11" t="str">
        <f t="shared" si="321"/>
        <v/>
      </c>
      <c r="Q1902" s="12" t="str">
        <f t="shared" ca="1" si="322"/>
        <v/>
      </c>
      <c r="R1902" s="100"/>
      <c r="S1902" s="14"/>
      <c r="T1902" s="15" t="str">
        <f t="shared" ca="1" si="323"/>
        <v/>
      </c>
      <c r="U1902" s="15" t="str">
        <f t="shared" ca="1" si="324"/>
        <v/>
      </c>
      <c r="V1902" s="16"/>
      <c r="W1902" s="17" t="str">
        <f t="shared" ca="1" si="325"/>
        <v/>
      </c>
      <c r="X1902" s="18" t="str">
        <f t="shared" ca="1" si="326"/>
        <v/>
      </c>
    </row>
    <row r="1903" spans="1:24" x14ac:dyDescent="0.35">
      <c r="A1903" s="3">
        <v>1899</v>
      </c>
      <c r="B1903" s="4"/>
      <c r="C1903" s="4"/>
      <c r="D1903" s="5" t="str">
        <f t="shared" si="317"/>
        <v/>
      </c>
      <c r="E1903" s="4"/>
      <c r="F1903" s="6"/>
      <c r="G1903" s="6"/>
      <c r="H1903" s="7" t="str">
        <f t="shared" ca="1" si="318"/>
        <v/>
      </c>
      <c r="I1903" s="8" t="str">
        <f t="shared" ca="1" si="319"/>
        <v/>
      </c>
      <c r="J1903" s="8" t="str">
        <f>IF(C1903="","",
COUNTIFS(
sales!$C:$C,$C1903,
sales!$E:$E,$E1903,
sales!$H:$H,"&gt;="&amp;$F1903,
sales!$H:$H,"&lt;="&amp;$G1903
))</f>
        <v/>
      </c>
      <c r="K1903" s="9" t="str">
        <f>IF(COUNTIFS(sales!C:C, C1903)=0,"",
_xlfn.MAXIFS(sales!H:H, sales!C:C, C1903))</f>
        <v/>
      </c>
      <c r="L1903" s="4"/>
      <c r="M1903" s="4"/>
      <c r="N1903" s="10" t="str">
        <f>IF(C1903="","",
SUMIFS(
sales!$I:$I,
sales!$C:$C,$C1903,
sales!$E:$E,$E1903,
sales!$H:$H,"&gt;="&amp;$F1903,
sales!$H:$H,"&lt;="&amp;$G1903
))</f>
        <v/>
      </c>
      <c r="O1903" s="10" t="str">
        <f t="shared" si="320"/>
        <v/>
      </c>
      <c r="P1903" s="11" t="str">
        <f t="shared" si="321"/>
        <v/>
      </c>
      <c r="Q1903" s="12" t="str">
        <f t="shared" ca="1" si="322"/>
        <v/>
      </c>
      <c r="R1903" s="100"/>
      <c r="S1903" s="14"/>
      <c r="T1903" s="15" t="str">
        <f t="shared" ca="1" si="323"/>
        <v/>
      </c>
      <c r="U1903" s="15" t="str">
        <f t="shared" ca="1" si="324"/>
        <v/>
      </c>
      <c r="V1903" s="16"/>
      <c r="W1903" s="17" t="str">
        <f t="shared" ca="1" si="325"/>
        <v/>
      </c>
      <c r="X1903" s="18" t="str">
        <f t="shared" ca="1" si="326"/>
        <v/>
      </c>
    </row>
    <row r="1904" spans="1:24" x14ac:dyDescent="0.35">
      <c r="A1904" s="3">
        <v>1900</v>
      </c>
      <c r="B1904" s="4"/>
      <c r="C1904" s="4"/>
      <c r="D1904" s="5" t="str">
        <f t="shared" si="317"/>
        <v/>
      </c>
      <c r="E1904" s="4"/>
      <c r="F1904" s="6"/>
      <c r="G1904" s="6"/>
      <c r="H1904" s="7" t="str">
        <f t="shared" ca="1" si="318"/>
        <v/>
      </c>
      <c r="I1904" s="8" t="str">
        <f t="shared" ca="1" si="319"/>
        <v/>
      </c>
      <c r="J1904" s="8" t="str">
        <f>IF(C1904="","",
COUNTIFS(
sales!$C:$C,$C1904,
sales!$E:$E,$E1904,
sales!$H:$H,"&gt;="&amp;$F1904,
sales!$H:$H,"&lt;="&amp;$G1904
))</f>
        <v/>
      </c>
      <c r="K1904" s="9" t="str">
        <f>IF(COUNTIFS(sales!C:C, C1904)=0,"",
_xlfn.MAXIFS(sales!H:H, sales!C:C, C1904))</f>
        <v/>
      </c>
      <c r="L1904" s="4"/>
      <c r="M1904" s="4"/>
      <c r="N1904" s="10" t="str">
        <f>IF(C1904="","",
SUMIFS(
sales!$I:$I,
sales!$C:$C,$C1904,
sales!$E:$E,$E1904,
sales!$H:$H,"&gt;="&amp;$F1904,
sales!$H:$H,"&lt;="&amp;$G1904
))</f>
        <v/>
      </c>
      <c r="O1904" s="10" t="str">
        <f t="shared" si="320"/>
        <v/>
      </c>
      <c r="P1904" s="11" t="str">
        <f t="shared" si="321"/>
        <v/>
      </c>
      <c r="Q1904" s="12" t="str">
        <f t="shared" ca="1" si="322"/>
        <v/>
      </c>
      <c r="R1904" s="100"/>
      <c r="S1904" s="14"/>
      <c r="T1904" s="15" t="str">
        <f t="shared" ca="1" si="323"/>
        <v/>
      </c>
      <c r="U1904" s="15" t="str">
        <f t="shared" ca="1" si="324"/>
        <v/>
      </c>
      <c r="V1904" s="16"/>
      <c r="W1904" s="17" t="str">
        <f t="shared" ca="1" si="325"/>
        <v/>
      </c>
      <c r="X1904" s="18" t="str">
        <f t="shared" ca="1" si="326"/>
        <v/>
      </c>
    </row>
    <row r="1905" spans="1:24" x14ac:dyDescent="0.35">
      <c r="A1905" s="3">
        <v>1901</v>
      </c>
      <c r="B1905" s="4"/>
      <c r="C1905" s="4"/>
      <c r="D1905" s="5" t="str">
        <f t="shared" si="317"/>
        <v/>
      </c>
      <c r="E1905" s="4"/>
      <c r="F1905" s="6"/>
      <c r="G1905" s="6"/>
      <c r="H1905" s="7" t="str">
        <f t="shared" ca="1" si="318"/>
        <v/>
      </c>
      <c r="I1905" s="8" t="str">
        <f t="shared" ca="1" si="319"/>
        <v/>
      </c>
      <c r="J1905" s="8" t="str">
        <f>IF(C1905="","",
COUNTIFS(
sales!$C:$C,$C1905,
sales!$E:$E,$E1905,
sales!$H:$H,"&gt;="&amp;$F1905,
sales!$H:$H,"&lt;="&amp;$G1905
))</f>
        <v/>
      </c>
      <c r="K1905" s="9" t="str">
        <f>IF(COUNTIFS(sales!C:C, C1905)=0,"",
_xlfn.MAXIFS(sales!H:H, sales!C:C, C1905))</f>
        <v/>
      </c>
      <c r="L1905" s="4"/>
      <c r="M1905" s="4"/>
      <c r="N1905" s="10" t="str">
        <f>IF(C1905="","",
SUMIFS(
sales!$I:$I,
sales!$C:$C,$C1905,
sales!$E:$E,$E1905,
sales!$H:$H,"&gt;="&amp;$F1905,
sales!$H:$H,"&lt;="&amp;$G1905
))</f>
        <v/>
      </c>
      <c r="O1905" s="10" t="str">
        <f t="shared" si="320"/>
        <v/>
      </c>
      <c r="P1905" s="11" t="str">
        <f t="shared" si="321"/>
        <v/>
      </c>
      <c r="Q1905" s="12" t="str">
        <f t="shared" ca="1" si="322"/>
        <v/>
      </c>
      <c r="R1905" s="100"/>
      <c r="S1905" s="14"/>
      <c r="T1905" s="15" t="str">
        <f t="shared" ca="1" si="323"/>
        <v/>
      </c>
      <c r="U1905" s="15" t="str">
        <f t="shared" ca="1" si="324"/>
        <v/>
      </c>
      <c r="V1905" s="16"/>
      <c r="W1905" s="17" t="str">
        <f t="shared" ca="1" si="325"/>
        <v/>
      </c>
      <c r="X1905" s="18" t="str">
        <f t="shared" ca="1" si="326"/>
        <v/>
      </c>
    </row>
    <row r="1906" spans="1:24" x14ac:dyDescent="0.35">
      <c r="A1906" s="3">
        <v>1902</v>
      </c>
      <c r="B1906" s="4"/>
      <c r="C1906" s="4"/>
      <c r="D1906" s="5" t="str">
        <f t="shared" si="317"/>
        <v/>
      </c>
      <c r="E1906" s="4"/>
      <c r="F1906" s="6"/>
      <c r="G1906" s="6"/>
      <c r="H1906" s="7" t="str">
        <f t="shared" ca="1" si="318"/>
        <v/>
      </c>
      <c r="I1906" s="8" t="str">
        <f t="shared" ca="1" si="319"/>
        <v/>
      </c>
      <c r="J1906" s="8" t="str">
        <f>IF(C1906="","",
COUNTIFS(
sales!$C:$C,$C1906,
sales!$E:$E,$E1906,
sales!$H:$H,"&gt;="&amp;$F1906,
sales!$H:$H,"&lt;="&amp;$G1906
))</f>
        <v/>
      </c>
      <c r="K1906" s="9" t="str">
        <f>IF(COUNTIFS(sales!C:C, C1906)=0,"",
_xlfn.MAXIFS(sales!H:H, sales!C:C, C1906))</f>
        <v/>
      </c>
      <c r="L1906" s="4"/>
      <c r="M1906" s="4"/>
      <c r="N1906" s="10" t="str">
        <f>IF(C1906="","",
SUMIFS(
sales!$I:$I,
sales!$C:$C,$C1906,
sales!$E:$E,$E1906,
sales!$H:$H,"&gt;="&amp;$F1906,
sales!$H:$H,"&lt;="&amp;$G1906
))</f>
        <v/>
      </c>
      <c r="O1906" s="10" t="str">
        <f t="shared" si="320"/>
        <v/>
      </c>
      <c r="P1906" s="11" t="str">
        <f t="shared" si="321"/>
        <v/>
      </c>
      <c r="Q1906" s="12" t="str">
        <f t="shared" ca="1" si="322"/>
        <v/>
      </c>
      <c r="R1906" s="100"/>
      <c r="S1906" s="14"/>
      <c r="T1906" s="15" t="str">
        <f t="shared" ca="1" si="323"/>
        <v/>
      </c>
      <c r="U1906" s="15" t="str">
        <f t="shared" ca="1" si="324"/>
        <v/>
      </c>
      <c r="V1906" s="16"/>
      <c r="W1906" s="17" t="str">
        <f t="shared" ca="1" si="325"/>
        <v/>
      </c>
      <c r="X1906" s="18" t="str">
        <f t="shared" ca="1" si="326"/>
        <v/>
      </c>
    </row>
    <row r="1907" spans="1:24" x14ac:dyDescent="0.35">
      <c r="A1907" s="3">
        <v>1903</v>
      </c>
      <c r="B1907" s="4"/>
      <c r="C1907" s="4"/>
      <c r="D1907" s="5" t="str">
        <f t="shared" si="317"/>
        <v/>
      </c>
      <c r="E1907" s="4"/>
      <c r="F1907" s="6"/>
      <c r="G1907" s="6"/>
      <c r="H1907" s="7" t="str">
        <f t="shared" ca="1" si="318"/>
        <v/>
      </c>
      <c r="I1907" s="8" t="str">
        <f t="shared" ca="1" si="319"/>
        <v/>
      </c>
      <c r="J1907" s="8" t="str">
        <f>IF(C1907="","",
COUNTIFS(
sales!$C:$C,$C1907,
sales!$E:$E,$E1907,
sales!$H:$H,"&gt;="&amp;$F1907,
sales!$H:$H,"&lt;="&amp;$G1907
))</f>
        <v/>
      </c>
      <c r="K1907" s="9" t="str">
        <f>IF(COUNTIFS(sales!C:C, C1907)=0,"",
_xlfn.MAXIFS(sales!H:H, sales!C:C, C1907))</f>
        <v/>
      </c>
      <c r="L1907" s="4"/>
      <c r="M1907" s="4"/>
      <c r="N1907" s="10" t="str">
        <f>IF(C1907="","",
SUMIFS(
sales!$I:$I,
sales!$C:$C,$C1907,
sales!$E:$E,$E1907,
sales!$H:$H,"&gt;="&amp;$F1907,
sales!$H:$H,"&lt;="&amp;$G1907
))</f>
        <v/>
      </c>
      <c r="O1907" s="10" t="str">
        <f t="shared" si="320"/>
        <v/>
      </c>
      <c r="P1907" s="11" t="str">
        <f t="shared" si="321"/>
        <v/>
      </c>
      <c r="Q1907" s="12" t="str">
        <f t="shared" ca="1" si="322"/>
        <v/>
      </c>
      <c r="R1907" s="100"/>
      <c r="S1907" s="14"/>
      <c r="T1907" s="15" t="str">
        <f t="shared" ca="1" si="323"/>
        <v/>
      </c>
      <c r="U1907" s="15" t="str">
        <f t="shared" ca="1" si="324"/>
        <v/>
      </c>
      <c r="V1907" s="16"/>
      <c r="W1907" s="17" t="str">
        <f t="shared" ca="1" si="325"/>
        <v/>
      </c>
      <c r="X1907" s="18" t="str">
        <f t="shared" ca="1" si="326"/>
        <v/>
      </c>
    </row>
    <row r="1908" spans="1:24" x14ac:dyDescent="0.35">
      <c r="A1908" s="3">
        <v>1904</v>
      </c>
      <c r="B1908" s="4"/>
      <c r="C1908" s="4"/>
      <c r="D1908" s="5" t="str">
        <f t="shared" si="317"/>
        <v/>
      </c>
      <c r="E1908" s="4"/>
      <c r="F1908" s="6"/>
      <c r="G1908" s="6"/>
      <c r="H1908" s="7" t="str">
        <f t="shared" ca="1" si="318"/>
        <v/>
      </c>
      <c r="I1908" s="8" t="str">
        <f t="shared" ca="1" si="319"/>
        <v/>
      </c>
      <c r="J1908" s="8" t="str">
        <f>IF(C1908="","",
COUNTIFS(
sales!$C:$C,$C1908,
sales!$E:$E,$E1908,
sales!$H:$H,"&gt;="&amp;$F1908,
sales!$H:$H,"&lt;="&amp;$G1908
))</f>
        <v/>
      </c>
      <c r="K1908" s="9" t="str">
        <f>IF(COUNTIFS(sales!C:C, C1908)=0,"",
_xlfn.MAXIFS(sales!H:H, sales!C:C, C1908))</f>
        <v/>
      </c>
      <c r="L1908" s="4"/>
      <c r="M1908" s="4"/>
      <c r="N1908" s="10" t="str">
        <f>IF(C1908="","",
SUMIFS(
sales!$I:$I,
sales!$C:$C,$C1908,
sales!$E:$E,$E1908,
sales!$H:$H,"&gt;="&amp;$F1908,
sales!$H:$H,"&lt;="&amp;$G1908
))</f>
        <v/>
      </c>
      <c r="O1908" s="10" t="str">
        <f t="shared" si="320"/>
        <v/>
      </c>
      <c r="P1908" s="11" t="str">
        <f t="shared" si="321"/>
        <v/>
      </c>
      <c r="Q1908" s="12" t="str">
        <f t="shared" ca="1" si="322"/>
        <v/>
      </c>
      <c r="R1908" s="100"/>
      <c r="S1908" s="14"/>
      <c r="T1908" s="15" t="str">
        <f t="shared" ca="1" si="323"/>
        <v/>
      </c>
      <c r="U1908" s="15" t="str">
        <f t="shared" ca="1" si="324"/>
        <v/>
      </c>
      <c r="V1908" s="16"/>
      <c r="W1908" s="17" t="str">
        <f t="shared" ca="1" si="325"/>
        <v/>
      </c>
      <c r="X1908" s="18" t="str">
        <f t="shared" ca="1" si="326"/>
        <v/>
      </c>
    </row>
    <row r="1909" spans="1:24" x14ac:dyDescent="0.35">
      <c r="A1909" s="3">
        <v>1905</v>
      </c>
      <c r="B1909" s="4"/>
      <c r="C1909" s="4"/>
      <c r="D1909" s="5" t="str">
        <f t="shared" si="317"/>
        <v/>
      </c>
      <c r="E1909" s="4"/>
      <c r="F1909" s="6"/>
      <c r="G1909" s="6"/>
      <c r="H1909" s="7" t="str">
        <f t="shared" ca="1" si="318"/>
        <v/>
      </c>
      <c r="I1909" s="8" t="str">
        <f t="shared" ca="1" si="319"/>
        <v/>
      </c>
      <c r="J1909" s="8" t="str">
        <f>IF(C1909="","",
COUNTIFS(
sales!$C:$C,$C1909,
sales!$E:$E,$E1909,
sales!$H:$H,"&gt;="&amp;$F1909,
sales!$H:$H,"&lt;="&amp;$G1909
))</f>
        <v/>
      </c>
      <c r="K1909" s="9" t="str">
        <f>IF(COUNTIFS(sales!C:C, C1909)=0,"",
_xlfn.MAXIFS(sales!H:H, sales!C:C, C1909))</f>
        <v/>
      </c>
      <c r="L1909" s="4"/>
      <c r="M1909" s="4"/>
      <c r="N1909" s="10" t="str">
        <f>IF(C1909="","",
SUMIFS(
sales!$I:$I,
sales!$C:$C,$C1909,
sales!$E:$E,$E1909,
sales!$H:$H,"&gt;="&amp;$F1909,
sales!$H:$H,"&lt;="&amp;$G1909
))</f>
        <v/>
      </c>
      <c r="O1909" s="10" t="str">
        <f t="shared" si="320"/>
        <v/>
      </c>
      <c r="P1909" s="11" t="str">
        <f t="shared" si="321"/>
        <v/>
      </c>
      <c r="Q1909" s="12" t="str">
        <f t="shared" ca="1" si="322"/>
        <v/>
      </c>
      <c r="R1909" s="100"/>
      <c r="S1909" s="14"/>
      <c r="T1909" s="15" t="str">
        <f t="shared" ca="1" si="323"/>
        <v/>
      </c>
      <c r="U1909" s="15" t="str">
        <f t="shared" ca="1" si="324"/>
        <v/>
      </c>
      <c r="V1909" s="16"/>
      <c r="W1909" s="17" t="str">
        <f t="shared" ca="1" si="325"/>
        <v/>
      </c>
      <c r="X1909" s="18" t="str">
        <f t="shared" ca="1" si="326"/>
        <v/>
      </c>
    </row>
    <row r="1910" spans="1:24" x14ac:dyDescent="0.35">
      <c r="A1910" s="3">
        <v>1906</v>
      </c>
      <c r="B1910" s="4"/>
      <c r="C1910" s="4"/>
      <c r="D1910" s="5" t="str">
        <f t="shared" si="317"/>
        <v/>
      </c>
      <c r="E1910" s="4"/>
      <c r="F1910" s="6"/>
      <c r="G1910" s="6"/>
      <c r="H1910" s="7" t="str">
        <f t="shared" ca="1" si="318"/>
        <v/>
      </c>
      <c r="I1910" s="8" t="str">
        <f t="shared" ca="1" si="319"/>
        <v/>
      </c>
      <c r="J1910" s="8" t="str">
        <f>IF(C1910="","",
COUNTIFS(
sales!$C:$C,$C1910,
sales!$E:$E,$E1910,
sales!$H:$H,"&gt;="&amp;$F1910,
sales!$H:$H,"&lt;="&amp;$G1910
))</f>
        <v/>
      </c>
      <c r="K1910" s="9" t="str">
        <f>IF(COUNTIFS(sales!C:C, C1910)=0,"",
_xlfn.MAXIFS(sales!H:H, sales!C:C, C1910))</f>
        <v/>
      </c>
      <c r="L1910" s="4"/>
      <c r="M1910" s="4"/>
      <c r="N1910" s="10" t="str">
        <f>IF(C1910="","",
SUMIFS(
sales!$I:$I,
sales!$C:$C,$C1910,
sales!$E:$E,$E1910,
sales!$H:$H,"&gt;="&amp;$F1910,
sales!$H:$H,"&lt;="&amp;$G1910
))</f>
        <v/>
      </c>
      <c r="O1910" s="10" t="str">
        <f t="shared" si="320"/>
        <v/>
      </c>
      <c r="P1910" s="11" t="str">
        <f t="shared" si="321"/>
        <v/>
      </c>
      <c r="Q1910" s="12" t="str">
        <f t="shared" ca="1" si="322"/>
        <v/>
      </c>
      <c r="R1910" s="100"/>
      <c r="S1910" s="14"/>
      <c r="T1910" s="15" t="str">
        <f t="shared" ca="1" si="323"/>
        <v/>
      </c>
      <c r="U1910" s="15" t="str">
        <f t="shared" ca="1" si="324"/>
        <v/>
      </c>
      <c r="V1910" s="16"/>
      <c r="W1910" s="17" t="str">
        <f t="shared" ca="1" si="325"/>
        <v/>
      </c>
      <c r="X1910" s="18" t="str">
        <f t="shared" ca="1" si="326"/>
        <v/>
      </c>
    </row>
    <row r="1911" spans="1:24" x14ac:dyDescent="0.35">
      <c r="A1911" s="3">
        <v>1907</v>
      </c>
      <c r="B1911" s="4"/>
      <c r="C1911" s="4"/>
      <c r="D1911" s="5" t="str">
        <f t="shared" si="317"/>
        <v/>
      </c>
      <c r="E1911" s="4"/>
      <c r="F1911" s="6"/>
      <c r="G1911" s="6"/>
      <c r="H1911" s="7" t="str">
        <f t="shared" ca="1" si="318"/>
        <v/>
      </c>
      <c r="I1911" s="8" t="str">
        <f t="shared" ca="1" si="319"/>
        <v/>
      </c>
      <c r="J1911" s="8" t="str">
        <f>IF(C1911="","",
COUNTIFS(
sales!$C:$C,$C1911,
sales!$E:$E,$E1911,
sales!$H:$H,"&gt;="&amp;$F1911,
sales!$H:$H,"&lt;="&amp;$G1911
))</f>
        <v/>
      </c>
      <c r="K1911" s="9" t="str">
        <f>IF(COUNTIFS(sales!C:C, C1911)=0,"",
_xlfn.MAXIFS(sales!H:H, sales!C:C, C1911))</f>
        <v/>
      </c>
      <c r="L1911" s="4"/>
      <c r="M1911" s="4"/>
      <c r="N1911" s="10" t="str">
        <f>IF(C1911="","",
SUMIFS(
sales!$I:$I,
sales!$C:$C,$C1911,
sales!$E:$E,$E1911,
sales!$H:$H,"&gt;="&amp;$F1911,
sales!$H:$H,"&lt;="&amp;$G1911
))</f>
        <v/>
      </c>
      <c r="O1911" s="10" t="str">
        <f t="shared" si="320"/>
        <v/>
      </c>
      <c r="P1911" s="11" t="str">
        <f t="shared" si="321"/>
        <v/>
      </c>
      <c r="Q1911" s="12" t="str">
        <f t="shared" ca="1" si="322"/>
        <v/>
      </c>
      <c r="R1911" s="100"/>
      <c r="S1911" s="14"/>
      <c r="T1911" s="15" t="str">
        <f t="shared" ca="1" si="323"/>
        <v/>
      </c>
      <c r="U1911" s="15" t="str">
        <f t="shared" ca="1" si="324"/>
        <v/>
      </c>
      <c r="V1911" s="16"/>
      <c r="W1911" s="17" t="str">
        <f t="shared" ca="1" si="325"/>
        <v/>
      </c>
      <c r="X1911" s="18" t="str">
        <f t="shared" ca="1" si="326"/>
        <v/>
      </c>
    </row>
    <row r="1912" spans="1:24" x14ac:dyDescent="0.35">
      <c r="A1912" s="3">
        <v>1908</v>
      </c>
      <c r="B1912" s="4"/>
      <c r="C1912" s="4"/>
      <c r="D1912" s="5" t="str">
        <f t="shared" si="317"/>
        <v/>
      </c>
      <c r="E1912" s="4"/>
      <c r="F1912" s="6"/>
      <c r="G1912" s="6"/>
      <c r="H1912" s="7" t="str">
        <f t="shared" ca="1" si="318"/>
        <v/>
      </c>
      <c r="I1912" s="8" t="str">
        <f t="shared" ca="1" si="319"/>
        <v/>
      </c>
      <c r="J1912" s="8" t="str">
        <f>IF(C1912="","",
COUNTIFS(
sales!$C:$C,$C1912,
sales!$E:$E,$E1912,
sales!$H:$H,"&gt;="&amp;$F1912,
sales!$H:$H,"&lt;="&amp;$G1912
))</f>
        <v/>
      </c>
      <c r="K1912" s="9" t="str">
        <f>IF(COUNTIFS(sales!C:C, C1912)=0,"",
_xlfn.MAXIFS(sales!H:H, sales!C:C, C1912))</f>
        <v/>
      </c>
      <c r="L1912" s="4"/>
      <c r="M1912" s="4"/>
      <c r="N1912" s="10" t="str">
        <f>IF(C1912="","",
SUMIFS(
sales!$I:$I,
sales!$C:$C,$C1912,
sales!$E:$E,$E1912,
sales!$H:$H,"&gt;="&amp;$F1912,
sales!$H:$H,"&lt;="&amp;$G1912
))</f>
        <v/>
      </c>
      <c r="O1912" s="10" t="str">
        <f t="shared" si="320"/>
        <v/>
      </c>
      <c r="P1912" s="11" t="str">
        <f t="shared" si="321"/>
        <v/>
      </c>
      <c r="Q1912" s="12" t="str">
        <f t="shared" ca="1" si="322"/>
        <v/>
      </c>
      <c r="R1912" s="100"/>
      <c r="S1912" s="14"/>
      <c r="T1912" s="15" t="str">
        <f t="shared" ca="1" si="323"/>
        <v/>
      </c>
      <c r="U1912" s="15" t="str">
        <f t="shared" ca="1" si="324"/>
        <v/>
      </c>
      <c r="V1912" s="16"/>
      <c r="W1912" s="17" t="str">
        <f t="shared" ca="1" si="325"/>
        <v/>
      </c>
      <c r="X1912" s="18" t="str">
        <f t="shared" ca="1" si="326"/>
        <v/>
      </c>
    </row>
    <row r="1913" spans="1:24" x14ac:dyDescent="0.35">
      <c r="A1913" s="3">
        <v>1909</v>
      </c>
      <c r="B1913" s="4"/>
      <c r="C1913" s="4"/>
      <c r="D1913" s="5" t="str">
        <f t="shared" si="317"/>
        <v/>
      </c>
      <c r="E1913" s="4"/>
      <c r="F1913" s="6"/>
      <c r="G1913" s="6"/>
      <c r="H1913" s="7" t="str">
        <f t="shared" ca="1" si="318"/>
        <v/>
      </c>
      <c r="I1913" s="8" t="str">
        <f t="shared" ca="1" si="319"/>
        <v/>
      </c>
      <c r="J1913" s="8" t="str">
        <f>IF(C1913="","",
COUNTIFS(
sales!$C:$C,$C1913,
sales!$E:$E,$E1913,
sales!$H:$H,"&gt;="&amp;$F1913,
sales!$H:$H,"&lt;="&amp;$G1913
))</f>
        <v/>
      </c>
      <c r="K1913" s="9" t="str">
        <f>IF(COUNTIFS(sales!C:C, C1913)=0,"",
_xlfn.MAXIFS(sales!H:H, sales!C:C, C1913))</f>
        <v/>
      </c>
      <c r="L1913" s="4"/>
      <c r="M1913" s="4"/>
      <c r="N1913" s="10" t="str">
        <f>IF(C1913="","",
SUMIFS(
sales!$I:$I,
sales!$C:$C,$C1913,
sales!$E:$E,$E1913,
sales!$H:$H,"&gt;="&amp;$F1913,
sales!$H:$H,"&lt;="&amp;$G1913
))</f>
        <v/>
      </c>
      <c r="O1913" s="10" t="str">
        <f t="shared" si="320"/>
        <v/>
      </c>
      <c r="P1913" s="11" t="str">
        <f t="shared" si="321"/>
        <v/>
      </c>
      <c r="Q1913" s="12" t="str">
        <f t="shared" ca="1" si="322"/>
        <v/>
      </c>
      <c r="R1913" s="100"/>
      <c r="S1913" s="14"/>
      <c r="T1913" s="15" t="str">
        <f t="shared" ca="1" si="323"/>
        <v/>
      </c>
      <c r="U1913" s="15" t="str">
        <f t="shared" ca="1" si="324"/>
        <v/>
      </c>
      <c r="V1913" s="16"/>
      <c r="W1913" s="17" t="str">
        <f t="shared" ca="1" si="325"/>
        <v/>
      </c>
      <c r="X1913" s="18" t="str">
        <f t="shared" ca="1" si="326"/>
        <v/>
      </c>
    </row>
    <row r="1914" spans="1:24" x14ac:dyDescent="0.35">
      <c r="A1914" s="3">
        <v>1910</v>
      </c>
      <c r="B1914" s="4"/>
      <c r="C1914" s="4"/>
      <c r="D1914" s="5" t="str">
        <f t="shared" si="317"/>
        <v/>
      </c>
      <c r="E1914" s="4"/>
      <c r="F1914" s="6"/>
      <c r="G1914" s="6"/>
      <c r="H1914" s="7" t="str">
        <f t="shared" ca="1" si="318"/>
        <v/>
      </c>
      <c r="I1914" s="8" t="str">
        <f t="shared" ca="1" si="319"/>
        <v/>
      </c>
      <c r="J1914" s="8" t="str">
        <f>IF(C1914="","",
COUNTIFS(
sales!$C:$C,$C1914,
sales!$E:$E,$E1914,
sales!$H:$H,"&gt;="&amp;$F1914,
sales!$H:$H,"&lt;="&amp;$G1914
))</f>
        <v/>
      </c>
      <c r="K1914" s="9" t="str">
        <f>IF(COUNTIFS(sales!C:C, C1914)=0,"",
_xlfn.MAXIFS(sales!H:H, sales!C:C, C1914))</f>
        <v/>
      </c>
      <c r="L1914" s="4"/>
      <c r="M1914" s="4"/>
      <c r="N1914" s="10" t="str">
        <f>IF(C1914="","",
SUMIFS(
sales!$I:$I,
sales!$C:$C,$C1914,
sales!$E:$E,$E1914,
sales!$H:$H,"&gt;="&amp;$F1914,
sales!$H:$H,"&lt;="&amp;$G1914
))</f>
        <v/>
      </c>
      <c r="O1914" s="10" t="str">
        <f t="shared" si="320"/>
        <v/>
      </c>
      <c r="P1914" s="11" t="str">
        <f t="shared" si="321"/>
        <v/>
      </c>
      <c r="Q1914" s="12" t="str">
        <f t="shared" ca="1" si="322"/>
        <v/>
      </c>
      <c r="R1914" s="100"/>
      <c r="S1914" s="14"/>
      <c r="T1914" s="15" t="str">
        <f t="shared" ca="1" si="323"/>
        <v/>
      </c>
      <c r="U1914" s="15" t="str">
        <f t="shared" ca="1" si="324"/>
        <v/>
      </c>
      <c r="V1914" s="16"/>
      <c r="W1914" s="17" t="str">
        <f t="shared" ca="1" si="325"/>
        <v/>
      </c>
      <c r="X1914" s="18" t="str">
        <f t="shared" ca="1" si="326"/>
        <v/>
      </c>
    </row>
    <row r="1915" spans="1:24" x14ac:dyDescent="0.35">
      <c r="A1915" s="3">
        <v>1911</v>
      </c>
      <c r="B1915" s="4"/>
      <c r="C1915" s="4"/>
      <c r="D1915" s="5" t="str">
        <f t="shared" si="317"/>
        <v/>
      </c>
      <c r="E1915" s="4"/>
      <c r="F1915" s="6"/>
      <c r="G1915" s="6"/>
      <c r="H1915" s="7" t="str">
        <f t="shared" ca="1" si="318"/>
        <v/>
      </c>
      <c r="I1915" s="8" t="str">
        <f t="shared" ca="1" si="319"/>
        <v/>
      </c>
      <c r="J1915" s="8" t="str">
        <f>IF(C1915="","",
COUNTIFS(
sales!$C:$C,$C1915,
sales!$E:$E,$E1915,
sales!$H:$H,"&gt;="&amp;$F1915,
sales!$H:$H,"&lt;="&amp;$G1915
))</f>
        <v/>
      </c>
      <c r="K1915" s="9" t="str">
        <f>IF(COUNTIFS(sales!C:C, C1915)=0,"",
_xlfn.MAXIFS(sales!H:H, sales!C:C, C1915))</f>
        <v/>
      </c>
      <c r="L1915" s="4"/>
      <c r="M1915" s="4"/>
      <c r="N1915" s="10" t="str">
        <f>IF(C1915="","",
SUMIFS(
sales!$I:$I,
sales!$C:$C,$C1915,
sales!$E:$E,$E1915,
sales!$H:$H,"&gt;="&amp;$F1915,
sales!$H:$H,"&lt;="&amp;$G1915
))</f>
        <v/>
      </c>
      <c r="O1915" s="10" t="str">
        <f t="shared" si="320"/>
        <v/>
      </c>
      <c r="P1915" s="11" t="str">
        <f t="shared" si="321"/>
        <v/>
      </c>
      <c r="Q1915" s="12" t="str">
        <f t="shared" ca="1" si="322"/>
        <v/>
      </c>
      <c r="R1915" s="100"/>
      <c r="S1915" s="14"/>
      <c r="T1915" s="15" t="str">
        <f t="shared" ca="1" si="323"/>
        <v/>
      </c>
      <c r="U1915" s="15" t="str">
        <f t="shared" ca="1" si="324"/>
        <v/>
      </c>
      <c r="V1915" s="16"/>
      <c r="W1915" s="17" t="str">
        <f t="shared" ca="1" si="325"/>
        <v/>
      </c>
      <c r="X1915" s="18" t="str">
        <f t="shared" ca="1" si="326"/>
        <v/>
      </c>
    </row>
    <row r="1916" spans="1:24" x14ac:dyDescent="0.35">
      <c r="A1916" s="3">
        <v>1912</v>
      </c>
      <c r="B1916" s="4"/>
      <c r="C1916" s="4"/>
      <c r="D1916" s="5" t="str">
        <f t="shared" si="317"/>
        <v/>
      </c>
      <c r="E1916" s="4"/>
      <c r="F1916" s="6"/>
      <c r="G1916" s="6"/>
      <c r="H1916" s="7" t="str">
        <f t="shared" ca="1" si="318"/>
        <v/>
      </c>
      <c r="I1916" s="8" t="str">
        <f t="shared" ca="1" si="319"/>
        <v/>
      </c>
      <c r="J1916" s="8" t="str">
        <f>IF(C1916="","",
COUNTIFS(
sales!$C:$C,$C1916,
sales!$E:$E,$E1916,
sales!$H:$H,"&gt;="&amp;$F1916,
sales!$H:$H,"&lt;="&amp;$G1916
))</f>
        <v/>
      </c>
      <c r="K1916" s="9" t="str">
        <f>IF(COUNTIFS(sales!C:C, C1916)=0,"",
_xlfn.MAXIFS(sales!H:H, sales!C:C, C1916))</f>
        <v/>
      </c>
      <c r="L1916" s="4"/>
      <c r="M1916" s="4"/>
      <c r="N1916" s="10" t="str">
        <f>IF(C1916="","",
SUMIFS(
sales!$I:$I,
sales!$C:$C,$C1916,
sales!$E:$E,$E1916,
sales!$H:$H,"&gt;="&amp;$F1916,
sales!$H:$H,"&lt;="&amp;$G1916
))</f>
        <v/>
      </c>
      <c r="O1916" s="10" t="str">
        <f t="shared" si="320"/>
        <v/>
      </c>
      <c r="P1916" s="11" t="str">
        <f t="shared" si="321"/>
        <v/>
      </c>
      <c r="Q1916" s="12" t="str">
        <f t="shared" ca="1" si="322"/>
        <v/>
      </c>
      <c r="R1916" s="100"/>
      <c r="S1916" s="14"/>
      <c r="T1916" s="15" t="str">
        <f t="shared" ca="1" si="323"/>
        <v/>
      </c>
      <c r="U1916" s="15" t="str">
        <f t="shared" ca="1" si="324"/>
        <v/>
      </c>
      <c r="V1916" s="16"/>
      <c r="W1916" s="17" t="str">
        <f t="shared" ca="1" si="325"/>
        <v/>
      </c>
      <c r="X1916" s="18" t="str">
        <f t="shared" ca="1" si="326"/>
        <v/>
      </c>
    </row>
    <row r="1917" spans="1:24" x14ac:dyDescent="0.35">
      <c r="A1917" s="3">
        <v>1913</v>
      </c>
      <c r="B1917" s="4"/>
      <c r="C1917" s="4"/>
      <c r="D1917" s="5" t="str">
        <f t="shared" si="317"/>
        <v/>
      </c>
      <c r="E1917" s="4"/>
      <c r="F1917" s="6"/>
      <c r="G1917" s="6"/>
      <c r="H1917" s="7" t="str">
        <f t="shared" ca="1" si="318"/>
        <v/>
      </c>
      <c r="I1917" s="8" t="str">
        <f t="shared" ca="1" si="319"/>
        <v/>
      </c>
      <c r="J1917" s="8" t="str">
        <f>IF(C1917="","",
COUNTIFS(
sales!$C:$C,$C1917,
sales!$E:$E,$E1917,
sales!$H:$H,"&gt;="&amp;$F1917,
sales!$H:$H,"&lt;="&amp;$G1917
))</f>
        <v/>
      </c>
      <c r="K1917" s="9" t="str">
        <f>IF(COUNTIFS(sales!C:C, C1917)=0,"",
_xlfn.MAXIFS(sales!H:H, sales!C:C, C1917))</f>
        <v/>
      </c>
      <c r="L1917" s="4"/>
      <c r="M1917" s="4"/>
      <c r="N1917" s="10" t="str">
        <f>IF(C1917="","",
SUMIFS(
sales!$I:$I,
sales!$C:$C,$C1917,
sales!$E:$E,$E1917,
sales!$H:$H,"&gt;="&amp;$F1917,
sales!$H:$H,"&lt;="&amp;$G1917
))</f>
        <v/>
      </c>
      <c r="O1917" s="10" t="str">
        <f t="shared" si="320"/>
        <v/>
      </c>
      <c r="P1917" s="11" t="str">
        <f t="shared" si="321"/>
        <v/>
      </c>
      <c r="Q1917" s="12" t="str">
        <f t="shared" ca="1" si="322"/>
        <v/>
      </c>
      <c r="R1917" s="100"/>
      <c r="S1917" s="14"/>
      <c r="T1917" s="15" t="str">
        <f t="shared" ca="1" si="323"/>
        <v/>
      </c>
      <c r="U1917" s="15" t="str">
        <f t="shared" ca="1" si="324"/>
        <v/>
      </c>
      <c r="V1917" s="16"/>
      <c r="W1917" s="17" t="str">
        <f t="shared" ca="1" si="325"/>
        <v/>
      </c>
      <c r="X1917" s="18" t="str">
        <f t="shared" ca="1" si="326"/>
        <v/>
      </c>
    </row>
    <row r="1918" spans="1:24" x14ac:dyDescent="0.35">
      <c r="A1918" s="3">
        <v>1914</v>
      </c>
      <c r="B1918" s="4"/>
      <c r="C1918" s="4"/>
      <c r="D1918" s="5" t="str">
        <f t="shared" si="317"/>
        <v/>
      </c>
      <c r="E1918" s="4"/>
      <c r="F1918" s="6"/>
      <c r="G1918" s="6"/>
      <c r="H1918" s="7" t="str">
        <f t="shared" ca="1" si="318"/>
        <v/>
      </c>
      <c r="I1918" s="8" t="str">
        <f t="shared" ca="1" si="319"/>
        <v/>
      </c>
      <c r="J1918" s="8" t="str">
        <f>IF(C1918="","",
COUNTIFS(
sales!$C:$C,$C1918,
sales!$E:$E,$E1918,
sales!$H:$H,"&gt;="&amp;$F1918,
sales!$H:$H,"&lt;="&amp;$G1918
))</f>
        <v/>
      </c>
      <c r="K1918" s="9" t="str">
        <f>IF(COUNTIFS(sales!C:C, C1918)=0,"",
_xlfn.MAXIFS(sales!H:H, sales!C:C, C1918))</f>
        <v/>
      </c>
      <c r="L1918" s="4"/>
      <c r="M1918" s="4"/>
      <c r="N1918" s="10" t="str">
        <f>IF(C1918="","",
SUMIFS(
sales!$I:$I,
sales!$C:$C,$C1918,
sales!$E:$E,$E1918,
sales!$H:$H,"&gt;="&amp;$F1918,
sales!$H:$H,"&lt;="&amp;$G1918
))</f>
        <v/>
      </c>
      <c r="O1918" s="10" t="str">
        <f t="shared" si="320"/>
        <v/>
      </c>
      <c r="P1918" s="11" t="str">
        <f t="shared" si="321"/>
        <v/>
      </c>
      <c r="Q1918" s="12" t="str">
        <f t="shared" ca="1" si="322"/>
        <v/>
      </c>
      <c r="R1918" s="100"/>
      <c r="S1918" s="14"/>
      <c r="T1918" s="15" t="str">
        <f t="shared" ca="1" si="323"/>
        <v/>
      </c>
      <c r="U1918" s="15" t="str">
        <f t="shared" ca="1" si="324"/>
        <v/>
      </c>
      <c r="V1918" s="16"/>
      <c r="W1918" s="17" t="str">
        <f t="shared" ca="1" si="325"/>
        <v/>
      </c>
      <c r="X1918" s="18" t="str">
        <f t="shared" ca="1" si="326"/>
        <v/>
      </c>
    </row>
    <row r="1919" spans="1:24" x14ac:dyDescent="0.35">
      <c r="A1919" s="3">
        <v>1915</v>
      </c>
      <c r="B1919" s="4"/>
      <c r="C1919" s="4"/>
      <c r="D1919" s="5" t="str">
        <f t="shared" si="317"/>
        <v/>
      </c>
      <c r="E1919" s="4"/>
      <c r="F1919" s="6"/>
      <c r="G1919" s="6"/>
      <c r="H1919" s="7" t="str">
        <f t="shared" ca="1" si="318"/>
        <v/>
      </c>
      <c r="I1919" s="8" t="str">
        <f t="shared" ca="1" si="319"/>
        <v/>
      </c>
      <c r="J1919" s="8" t="str">
        <f>IF(C1919="","",
COUNTIFS(
sales!$C:$C,$C1919,
sales!$E:$E,$E1919,
sales!$H:$H,"&gt;="&amp;$F1919,
sales!$H:$H,"&lt;="&amp;$G1919
))</f>
        <v/>
      </c>
      <c r="K1919" s="9" t="str">
        <f>IF(COUNTIFS(sales!C:C, C1919)=0,"",
_xlfn.MAXIFS(sales!H:H, sales!C:C, C1919))</f>
        <v/>
      </c>
      <c r="L1919" s="4"/>
      <c r="M1919" s="4"/>
      <c r="N1919" s="10" t="str">
        <f>IF(C1919="","",
SUMIFS(
sales!$I:$I,
sales!$C:$C,$C1919,
sales!$E:$E,$E1919,
sales!$H:$H,"&gt;="&amp;$F1919,
sales!$H:$H,"&lt;="&amp;$G1919
))</f>
        <v/>
      </c>
      <c r="O1919" s="10" t="str">
        <f t="shared" si="320"/>
        <v/>
      </c>
      <c r="P1919" s="11" t="str">
        <f t="shared" si="321"/>
        <v/>
      </c>
      <c r="Q1919" s="12" t="str">
        <f t="shared" ca="1" si="322"/>
        <v/>
      </c>
      <c r="R1919" s="100"/>
      <c r="S1919" s="14"/>
      <c r="T1919" s="15" t="str">
        <f t="shared" ca="1" si="323"/>
        <v/>
      </c>
      <c r="U1919" s="15" t="str">
        <f t="shared" ca="1" si="324"/>
        <v/>
      </c>
      <c r="V1919" s="16"/>
      <c r="W1919" s="17" t="str">
        <f t="shared" ca="1" si="325"/>
        <v/>
      </c>
      <c r="X1919" s="18" t="str">
        <f t="shared" ca="1" si="326"/>
        <v/>
      </c>
    </row>
    <row r="1920" spans="1:24" x14ac:dyDescent="0.35">
      <c r="A1920" s="3">
        <v>1916</v>
      </c>
      <c r="B1920" s="4"/>
      <c r="C1920" s="4"/>
      <c r="D1920" s="5" t="str">
        <f t="shared" si="317"/>
        <v/>
      </c>
      <c r="E1920" s="4"/>
      <c r="F1920" s="6"/>
      <c r="G1920" s="6"/>
      <c r="H1920" s="7" t="str">
        <f t="shared" ca="1" si="318"/>
        <v/>
      </c>
      <c r="I1920" s="8" t="str">
        <f t="shared" ca="1" si="319"/>
        <v/>
      </c>
      <c r="J1920" s="8" t="str">
        <f>IF(C1920="","",
COUNTIFS(
sales!$C:$C,$C1920,
sales!$E:$E,$E1920,
sales!$H:$H,"&gt;="&amp;$F1920,
sales!$H:$H,"&lt;="&amp;$G1920
))</f>
        <v/>
      </c>
      <c r="K1920" s="9" t="str">
        <f>IF(COUNTIFS(sales!C:C, C1920)=0,"",
_xlfn.MAXIFS(sales!H:H, sales!C:C, C1920))</f>
        <v/>
      </c>
      <c r="L1920" s="4"/>
      <c r="M1920" s="4"/>
      <c r="N1920" s="10" t="str">
        <f>IF(C1920="","",
SUMIFS(
sales!$I:$I,
sales!$C:$C,$C1920,
sales!$E:$E,$E1920,
sales!$H:$H,"&gt;="&amp;$F1920,
sales!$H:$H,"&lt;="&amp;$G1920
))</f>
        <v/>
      </c>
      <c r="O1920" s="10" t="str">
        <f t="shared" si="320"/>
        <v/>
      </c>
      <c r="P1920" s="11" t="str">
        <f t="shared" si="321"/>
        <v/>
      </c>
      <c r="Q1920" s="12" t="str">
        <f t="shared" ca="1" si="322"/>
        <v/>
      </c>
      <c r="R1920" s="100"/>
      <c r="S1920" s="14"/>
      <c r="T1920" s="15" t="str">
        <f t="shared" ca="1" si="323"/>
        <v/>
      </c>
      <c r="U1920" s="15" t="str">
        <f t="shared" ca="1" si="324"/>
        <v/>
      </c>
      <c r="V1920" s="16"/>
      <c r="W1920" s="17" t="str">
        <f t="shared" ca="1" si="325"/>
        <v/>
      </c>
      <c r="X1920" s="18" t="str">
        <f t="shared" ca="1" si="326"/>
        <v/>
      </c>
    </row>
    <row r="1921" spans="1:24" x14ac:dyDescent="0.35">
      <c r="A1921" s="3">
        <v>1917</v>
      </c>
      <c r="B1921" s="4"/>
      <c r="C1921" s="4"/>
      <c r="D1921" s="5" t="str">
        <f t="shared" si="317"/>
        <v/>
      </c>
      <c r="E1921" s="4"/>
      <c r="F1921" s="6"/>
      <c r="G1921" s="6"/>
      <c r="H1921" s="7" t="str">
        <f t="shared" ca="1" si="318"/>
        <v/>
      </c>
      <c r="I1921" s="8" t="str">
        <f t="shared" ca="1" si="319"/>
        <v/>
      </c>
      <c r="J1921" s="8" t="str">
        <f>IF(C1921="","",
COUNTIFS(
sales!$C:$C,$C1921,
sales!$E:$E,$E1921,
sales!$H:$H,"&gt;="&amp;$F1921,
sales!$H:$H,"&lt;="&amp;$G1921
))</f>
        <v/>
      </c>
      <c r="K1921" s="9" t="str">
        <f>IF(COUNTIFS(sales!C:C, C1921)=0,"",
_xlfn.MAXIFS(sales!H:H, sales!C:C, C1921))</f>
        <v/>
      </c>
      <c r="L1921" s="4"/>
      <c r="M1921" s="4"/>
      <c r="N1921" s="10" t="str">
        <f>IF(C1921="","",
SUMIFS(
sales!$I:$I,
sales!$C:$C,$C1921,
sales!$E:$E,$E1921,
sales!$H:$H,"&gt;="&amp;$F1921,
sales!$H:$H,"&lt;="&amp;$G1921
))</f>
        <v/>
      </c>
      <c r="O1921" s="10" t="str">
        <f t="shared" si="320"/>
        <v/>
      </c>
      <c r="P1921" s="11" t="str">
        <f t="shared" si="321"/>
        <v/>
      </c>
      <c r="Q1921" s="12" t="str">
        <f t="shared" ca="1" si="322"/>
        <v/>
      </c>
      <c r="R1921" s="100"/>
      <c r="S1921" s="14"/>
      <c r="T1921" s="15" t="str">
        <f t="shared" ca="1" si="323"/>
        <v/>
      </c>
      <c r="U1921" s="15" t="str">
        <f t="shared" ca="1" si="324"/>
        <v/>
      </c>
      <c r="V1921" s="16"/>
      <c r="W1921" s="17" t="str">
        <f t="shared" ca="1" si="325"/>
        <v/>
      </c>
      <c r="X1921" s="18" t="str">
        <f t="shared" ca="1" si="326"/>
        <v/>
      </c>
    </row>
    <row r="1922" spans="1:24" x14ac:dyDescent="0.35">
      <c r="A1922" s="3">
        <v>1918</v>
      </c>
      <c r="B1922" s="4"/>
      <c r="C1922" s="4"/>
      <c r="D1922" s="5" t="str">
        <f t="shared" si="317"/>
        <v/>
      </c>
      <c r="E1922" s="4"/>
      <c r="F1922" s="6"/>
      <c r="G1922" s="6"/>
      <c r="H1922" s="7" t="str">
        <f t="shared" ca="1" si="318"/>
        <v/>
      </c>
      <c r="I1922" s="8" t="str">
        <f t="shared" ca="1" si="319"/>
        <v/>
      </c>
      <c r="J1922" s="8" t="str">
        <f>IF(C1922="","",
COUNTIFS(
sales!$C:$C,$C1922,
sales!$E:$E,$E1922,
sales!$H:$H,"&gt;="&amp;$F1922,
sales!$H:$H,"&lt;="&amp;$G1922
))</f>
        <v/>
      </c>
      <c r="K1922" s="9" t="str">
        <f>IF(COUNTIFS(sales!C:C, C1922)=0,"",
_xlfn.MAXIFS(sales!H:H, sales!C:C, C1922))</f>
        <v/>
      </c>
      <c r="L1922" s="4"/>
      <c r="M1922" s="4"/>
      <c r="N1922" s="10" t="str">
        <f>IF(C1922="","",
SUMIFS(
sales!$I:$I,
sales!$C:$C,$C1922,
sales!$E:$E,$E1922,
sales!$H:$H,"&gt;="&amp;$F1922,
sales!$H:$H,"&lt;="&amp;$G1922
))</f>
        <v/>
      </c>
      <c r="O1922" s="10" t="str">
        <f t="shared" si="320"/>
        <v/>
      </c>
      <c r="P1922" s="11" t="str">
        <f t="shared" si="321"/>
        <v/>
      </c>
      <c r="Q1922" s="12" t="str">
        <f t="shared" ca="1" si="322"/>
        <v/>
      </c>
      <c r="R1922" s="100"/>
      <c r="S1922" s="14"/>
      <c r="T1922" s="15" t="str">
        <f t="shared" ca="1" si="323"/>
        <v/>
      </c>
      <c r="U1922" s="15" t="str">
        <f t="shared" ca="1" si="324"/>
        <v/>
      </c>
      <c r="V1922" s="16"/>
      <c r="W1922" s="17" t="str">
        <f t="shared" ca="1" si="325"/>
        <v/>
      </c>
      <c r="X1922" s="18" t="str">
        <f t="shared" ca="1" si="326"/>
        <v/>
      </c>
    </row>
    <row r="1923" spans="1:24" x14ac:dyDescent="0.35">
      <c r="A1923" s="3">
        <v>1919</v>
      </c>
      <c r="B1923" s="4"/>
      <c r="C1923" s="4"/>
      <c r="D1923" s="5" t="str">
        <f t="shared" si="317"/>
        <v/>
      </c>
      <c r="E1923" s="4"/>
      <c r="F1923" s="6"/>
      <c r="G1923" s="6"/>
      <c r="H1923" s="7" t="str">
        <f t="shared" ca="1" si="318"/>
        <v/>
      </c>
      <c r="I1923" s="8" t="str">
        <f t="shared" ca="1" si="319"/>
        <v/>
      </c>
      <c r="J1923" s="8" t="str">
        <f>IF(C1923="","",
COUNTIFS(
sales!$C:$C,$C1923,
sales!$E:$E,$E1923,
sales!$H:$H,"&gt;="&amp;$F1923,
sales!$H:$H,"&lt;="&amp;$G1923
))</f>
        <v/>
      </c>
      <c r="K1923" s="9" t="str">
        <f>IF(COUNTIFS(sales!C:C, C1923)=0,"",
_xlfn.MAXIFS(sales!H:H, sales!C:C, C1923))</f>
        <v/>
      </c>
      <c r="L1923" s="4"/>
      <c r="M1923" s="4"/>
      <c r="N1923" s="10" t="str">
        <f>IF(C1923="","",
SUMIFS(
sales!$I:$I,
sales!$C:$C,$C1923,
sales!$E:$E,$E1923,
sales!$H:$H,"&gt;="&amp;$F1923,
sales!$H:$H,"&lt;="&amp;$G1923
))</f>
        <v/>
      </c>
      <c r="O1923" s="10" t="str">
        <f t="shared" si="320"/>
        <v/>
      </c>
      <c r="P1923" s="11" t="str">
        <f t="shared" si="321"/>
        <v/>
      </c>
      <c r="Q1923" s="12" t="str">
        <f t="shared" ca="1" si="322"/>
        <v/>
      </c>
      <c r="R1923" s="100"/>
      <c r="S1923" s="14"/>
      <c r="T1923" s="15" t="str">
        <f t="shared" ca="1" si="323"/>
        <v/>
      </c>
      <c r="U1923" s="15" t="str">
        <f t="shared" ca="1" si="324"/>
        <v/>
      </c>
      <c r="V1923" s="16"/>
      <c r="W1923" s="17" t="str">
        <f t="shared" ca="1" si="325"/>
        <v/>
      </c>
      <c r="X1923" s="18" t="str">
        <f t="shared" ca="1" si="326"/>
        <v/>
      </c>
    </row>
    <row r="1924" spans="1:24" x14ac:dyDescent="0.35">
      <c r="A1924" s="3">
        <v>1920</v>
      </c>
      <c r="B1924" s="4"/>
      <c r="C1924" s="4"/>
      <c r="D1924" s="5" t="str">
        <f t="shared" si="317"/>
        <v/>
      </c>
      <c r="E1924" s="4"/>
      <c r="F1924" s="6"/>
      <c r="G1924" s="6"/>
      <c r="H1924" s="7" t="str">
        <f t="shared" ca="1" si="318"/>
        <v/>
      </c>
      <c r="I1924" s="8" t="str">
        <f t="shared" ca="1" si="319"/>
        <v/>
      </c>
      <c r="J1924" s="8" t="str">
        <f>IF(C1924="","",
COUNTIFS(
sales!$C:$C,$C1924,
sales!$E:$E,$E1924,
sales!$H:$H,"&gt;="&amp;$F1924,
sales!$H:$H,"&lt;="&amp;$G1924
))</f>
        <v/>
      </c>
      <c r="K1924" s="9" t="str">
        <f>IF(COUNTIFS(sales!C:C, C1924)=0,"",
_xlfn.MAXIFS(sales!H:H, sales!C:C, C1924))</f>
        <v/>
      </c>
      <c r="L1924" s="4"/>
      <c r="M1924" s="4"/>
      <c r="N1924" s="10" t="str">
        <f>IF(C1924="","",
SUMIFS(
sales!$I:$I,
sales!$C:$C,$C1924,
sales!$E:$E,$E1924,
sales!$H:$H,"&gt;="&amp;$F1924,
sales!$H:$H,"&lt;="&amp;$G1924
))</f>
        <v/>
      </c>
      <c r="O1924" s="10" t="str">
        <f t="shared" si="320"/>
        <v/>
      </c>
      <c r="P1924" s="11" t="str">
        <f t="shared" si="321"/>
        <v/>
      </c>
      <c r="Q1924" s="12" t="str">
        <f t="shared" ca="1" si="322"/>
        <v/>
      </c>
      <c r="R1924" s="100"/>
      <c r="S1924" s="14"/>
      <c r="T1924" s="15" t="str">
        <f t="shared" ca="1" si="323"/>
        <v/>
      </c>
      <c r="U1924" s="15" t="str">
        <f t="shared" ca="1" si="324"/>
        <v/>
      </c>
      <c r="V1924" s="16"/>
      <c r="W1924" s="17" t="str">
        <f t="shared" ca="1" si="325"/>
        <v/>
      </c>
      <c r="X1924" s="18" t="str">
        <f t="shared" ca="1" si="326"/>
        <v/>
      </c>
    </row>
    <row r="1925" spans="1:24" x14ac:dyDescent="0.35">
      <c r="A1925" s="3">
        <v>1921</v>
      </c>
      <c r="B1925" s="4"/>
      <c r="C1925" s="4"/>
      <c r="D1925" s="5" t="str">
        <f t="shared" si="317"/>
        <v/>
      </c>
      <c r="E1925" s="4"/>
      <c r="F1925" s="6"/>
      <c r="G1925" s="6"/>
      <c r="H1925" s="7" t="str">
        <f t="shared" ca="1" si="318"/>
        <v/>
      </c>
      <c r="I1925" s="8" t="str">
        <f t="shared" ca="1" si="319"/>
        <v/>
      </c>
      <c r="J1925" s="8" t="str">
        <f>IF(C1925="","",
COUNTIFS(
sales!$C:$C,$C1925,
sales!$E:$E,$E1925,
sales!$H:$H,"&gt;="&amp;$F1925,
sales!$H:$H,"&lt;="&amp;$G1925
))</f>
        <v/>
      </c>
      <c r="K1925" s="9" t="str">
        <f>IF(COUNTIFS(sales!C:C, C1925)=0,"",
_xlfn.MAXIFS(sales!H:H, sales!C:C, C1925))</f>
        <v/>
      </c>
      <c r="L1925" s="4"/>
      <c r="M1925" s="4"/>
      <c r="N1925" s="10" t="str">
        <f>IF(C1925="","",
SUMIFS(
sales!$I:$I,
sales!$C:$C,$C1925,
sales!$E:$E,$E1925,
sales!$H:$H,"&gt;="&amp;$F1925,
sales!$H:$H,"&lt;="&amp;$G1925
))</f>
        <v/>
      </c>
      <c r="O1925" s="10" t="str">
        <f t="shared" si="320"/>
        <v/>
      </c>
      <c r="P1925" s="11" t="str">
        <f t="shared" si="321"/>
        <v/>
      </c>
      <c r="Q1925" s="12" t="str">
        <f t="shared" ca="1" si="322"/>
        <v/>
      </c>
      <c r="R1925" s="100"/>
      <c r="S1925" s="14"/>
      <c r="T1925" s="15" t="str">
        <f t="shared" ca="1" si="323"/>
        <v/>
      </c>
      <c r="U1925" s="15" t="str">
        <f t="shared" ca="1" si="324"/>
        <v/>
      </c>
      <c r="V1925" s="16"/>
      <c r="W1925" s="17" t="str">
        <f t="shared" ca="1" si="325"/>
        <v/>
      </c>
      <c r="X1925" s="18" t="str">
        <f t="shared" ca="1" si="326"/>
        <v/>
      </c>
    </row>
    <row r="1926" spans="1:24" x14ac:dyDescent="0.35">
      <c r="A1926" s="3">
        <v>1922</v>
      </c>
      <c r="B1926" s="4"/>
      <c r="C1926" s="4"/>
      <c r="D1926" s="5" t="str">
        <f t="shared" si="317"/>
        <v/>
      </c>
      <c r="E1926" s="4"/>
      <c r="F1926" s="6"/>
      <c r="G1926" s="6"/>
      <c r="H1926" s="7" t="str">
        <f t="shared" ca="1" si="318"/>
        <v/>
      </c>
      <c r="I1926" s="8" t="str">
        <f t="shared" ca="1" si="319"/>
        <v/>
      </c>
      <c r="J1926" s="8" t="str">
        <f>IF(C1926="","",
COUNTIFS(
sales!$C:$C,$C1926,
sales!$E:$E,$E1926,
sales!$H:$H,"&gt;="&amp;$F1926,
sales!$H:$H,"&lt;="&amp;$G1926
))</f>
        <v/>
      </c>
      <c r="K1926" s="9" t="str">
        <f>IF(COUNTIFS(sales!C:C, C1926)=0,"",
_xlfn.MAXIFS(sales!H:H, sales!C:C, C1926))</f>
        <v/>
      </c>
      <c r="L1926" s="4"/>
      <c r="M1926" s="4"/>
      <c r="N1926" s="10" t="str">
        <f>IF(C1926="","",
SUMIFS(
sales!$I:$I,
sales!$C:$C,$C1926,
sales!$E:$E,$E1926,
sales!$H:$H,"&gt;="&amp;$F1926,
sales!$H:$H,"&lt;="&amp;$G1926
))</f>
        <v/>
      </c>
      <c r="O1926" s="10" t="str">
        <f t="shared" si="320"/>
        <v/>
      </c>
      <c r="P1926" s="11" t="str">
        <f t="shared" si="321"/>
        <v/>
      </c>
      <c r="Q1926" s="12" t="str">
        <f t="shared" ca="1" si="322"/>
        <v/>
      </c>
      <c r="R1926" s="100"/>
      <c r="S1926" s="14"/>
      <c r="T1926" s="15" t="str">
        <f t="shared" ca="1" si="323"/>
        <v/>
      </c>
      <c r="U1926" s="15" t="str">
        <f t="shared" ca="1" si="324"/>
        <v/>
      </c>
      <c r="V1926" s="16"/>
      <c r="W1926" s="17" t="str">
        <f t="shared" ca="1" si="325"/>
        <v/>
      </c>
      <c r="X1926" s="18" t="str">
        <f t="shared" ca="1" si="326"/>
        <v/>
      </c>
    </row>
    <row r="1927" spans="1:24" x14ac:dyDescent="0.35">
      <c r="A1927" s="3">
        <v>1923</v>
      </c>
      <c r="B1927" s="4"/>
      <c r="C1927" s="4"/>
      <c r="D1927" s="5" t="str">
        <f t="shared" si="317"/>
        <v/>
      </c>
      <c r="E1927" s="4"/>
      <c r="F1927" s="6"/>
      <c r="G1927" s="6"/>
      <c r="H1927" s="7" t="str">
        <f t="shared" ca="1" si="318"/>
        <v/>
      </c>
      <c r="I1927" s="8" t="str">
        <f t="shared" ca="1" si="319"/>
        <v/>
      </c>
      <c r="J1927" s="8" t="str">
        <f>IF(C1927="","",
COUNTIFS(
sales!$C:$C,$C1927,
sales!$E:$E,$E1927,
sales!$H:$H,"&gt;="&amp;$F1927,
sales!$H:$H,"&lt;="&amp;$G1927
))</f>
        <v/>
      </c>
      <c r="K1927" s="9" t="str">
        <f>IF(COUNTIFS(sales!C:C, C1927)=0,"",
_xlfn.MAXIFS(sales!H:H, sales!C:C, C1927))</f>
        <v/>
      </c>
      <c r="L1927" s="4"/>
      <c r="M1927" s="4"/>
      <c r="N1927" s="10" t="str">
        <f>IF(C1927="","",
SUMIFS(
sales!$I:$I,
sales!$C:$C,$C1927,
sales!$E:$E,$E1927,
sales!$H:$H,"&gt;="&amp;$F1927,
sales!$H:$H,"&lt;="&amp;$G1927
))</f>
        <v/>
      </c>
      <c r="O1927" s="10" t="str">
        <f t="shared" si="320"/>
        <v/>
      </c>
      <c r="P1927" s="11" t="str">
        <f t="shared" si="321"/>
        <v/>
      </c>
      <c r="Q1927" s="12" t="str">
        <f t="shared" ca="1" si="322"/>
        <v/>
      </c>
      <c r="R1927" s="100"/>
      <c r="S1927" s="14"/>
      <c r="T1927" s="15" t="str">
        <f t="shared" ca="1" si="323"/>
        <v/>
      </c>
      <c r="U1927" s="15" t="str">
        <f t="shared" ca="1" si="324"/>
        <v/>
      </c>
      <c r="V1927" s="16"/>
      <c r="W1927" s="17" t="str">
        <f t="shared" ca="1" si="325"/>
        <v/>
      </c>
      <c r="X1927" s="18" t="str">
        <f t="shared" ca="1" si="326"/>
        <v/>
      </c>
    </row>
    <row r="1928" spans="1:24" x14ac:dyDescent="0.35">
      <c r="A1928" s="3">
        <v>1924</v>
      </c>
      <c r="B1928" s="4"/>
      <c r="C1928" s="4"/>
      <c r="D1928" s="5" t="str">
        <f t="shared" si="317"/>
        <v/>
      </c>
      <c r="E1928" s="4"/>
      <c r="F1928" s="6"/>
      <c r="G1928" s="6"/>
      <c r="H1928" s="7" t="str">
        <f t="shared" ca="1" si="318"/>
        <v/>
      </c>
      <c r="I1928" s="8" t="str">
        <f t="shared" ca="1" si="319"/>
        <v/>
      </c>
      <c r="J1928" s="8" t="str">
        <f>IF(C1928="","",
COUNTIFS(
sales!$C:$C,$C1928,
sales!$E:$E,$E1928,
sales!$H:$H,"&gt;="&amp;$F1928,
sales!$H:$H,"&lt;="&amp;$G1928
))</f>
        <v/>
      </c>
      <c r="K1928" s="9" t="str">
        <f>IF(COUNTIFS(sales!C:C, C1928)=0,"",
_xlfn.MAXIFS(sales!H:H, sales!C:C, C1928))</f>
        <v/>
      </c>
      <c r="L1928" s="4"/>
      <c r="M1928" s="4"/>
      <c r="N1928" s="10" t="str">
        <f>IF(C1928="","",
SUMIFS(
sales!$I:$I,
sales!$C:$C,$C1928,
sales!$E:$E,$E1928,
sales!$H:$H,"&gt;="&amp;$F1928,
sales!$H:$H,"&lt;="&amp;$G1928
))</f>
        <v/>
      </c>
      <c r="O1928" s="10" t="str">
        <f t="shared" si="320"/>
        <v/>
      </c>
      <c r="P1928" s="11" t="str">
        <f t="shared" si="321"/>
        <v/>
      </c>
      <c r="Q1928" s="12" t="str">
        <f t="shared" ca="1" si="322"/>
        <v/>
      </c>
      <c r="R1928" s="100"/>
      <c r="S1928" s="14"/>
      <c r="T1928" s="15" t="str">
        <f t="shared" ca="1" si="323"/>
        <v/>
      </c>
      <c r="U1928" s="15" t="str">
        <f t="shared" ca="1" si="324"/>
        <v/>
      </c>
      <c r="V1928" s="16"/>
      <c r="W1928" s="17" t="str">
        <f t="shared" ca="1" si="325"/>
        <v/>
      </c>
      <c r="X1928" s="18" t="str">
        <f t="shared" ca="1" si="326"/>
        <v/>
      </c>
    </row>
    <row r="1929" spans="1:24" x14ac:dyDescent="0.35">
      <c r="A1929" s="3">
        <v>1925</v>
      </c>
      <c r="B1929" s="4"/>
      <c r="C1929" s="4"/>
      <c r="D1929" s="5" t="str">
        <f t="shared" si="317"/>
        <v/>
      </c>
      <c r="E1929" s="4"/>
      <c r="F1929" s="6"/>
      <c r="G1929" s="6"/>
      <c r="H1929" s="7" t="str">
        <f t="shared" ca="1" si="318"/>
        <v/>
      </c>
      <c r="I1929" s="8" t="str">
        <f t="shared" ca="1" si="319"/>
        <v/>
      </c>
      <c r="J1929" s="8" t="str">
        <f>IF(C1929="","",
COUNTIFS(
sales!$C:$C,$C1929,
sales!$E:$E,$E1929,
sales!$H:$H,"&gt;="&amp;$F1929,
sales!$H:$H,"&lt;="&amp;$G1929
))</f>
        <v/>
      </c>
      <c r="K1929" s="9" t="str">
        <f>IF(COUNTIFS(sales!C:C, C1929)=0,"",
_xlfn.MAXIFS(sales!H:H, sales!C:C, C1929))</f>
        <v/>
      </c>
      <c r="L1929" s="4"/>
      <c r="M1929" s="4"/>
      <c r="N1929" s="10" t="str">
        <f>IF(C1929="","",
SUMIFS(
sales!$I:$I,
sales!$C:$C,$C1929,
sales!$E:$E,$E1929,
sales!$H:$H,"&gt;="&amp;$F1929,
sales!$H:$H,"&lt;="&amp;$G1929
))</f>
        <v/>
      </c>
      <c r="O1929" s="10" t="str">
        <f t="shared" si="320"/>
        <v/>
      </c>
      <c r="P1929" s="11" t="str">
        <f t="shared" si="321"/>
        <v/>
      </c>
      <c r="Q1929" s="12" t="str">
        <f t="shared" ca="1" si="322"/>
        <v/>
      </c>
      <c r="R1929" s="100"/>
      <c r="S1929" s="14"/>
      <c r="T1929" s="15" t="str">
        <f t="shared" ca="1" si="323"/>
        <v/>
      </c>
      <c r="U1929" s="15" t="str">
        <f t="shared" ca="1" si="324"/>
        <v/>
      </c>
      <c r="V1929" s="16"/>
      <c r="W1929" s="17" t="str">
        <f t="shared" ca="1" si="325"/>
        <v/>
      </c>
      <c r="X1929" s="18" t="str">
        <f t="shared" ca="1" si="326"/>
        <v/>
      </c>
    </row>
    <row r="1930" spans="1:24" x14ac:dyDescent="0.35">
      <c r="A1930" s="3">
        <v>1926</v>
      </c>
      <c r="B1930" s="4"/>
      <c r="C1930" s="4"/>
      <c r="D1930" s="5" t="str">
        <f t="shared" si="317"/>
        <v/>
      </c>
      <c r="E1930" s="4"/>
      <c r="F1930" s="6"/>
      <c r="G1930" s="6"/>
      <c r="H1930" s="7" t="str">
        <f t="shared" ca="1" si="318"/>
        <v/>
      </c>
      <c r="I1930" s="8" t="str">
        <f t="shared" ca="1" si="319"/>
        <v/>
      </c>
      <c r="J1930" s="8" t="str">
        <f>IF(C1930="","",
COUNTIFS(
sales!$C:$C,$C1930,
sales!$E:$E,$E1930,
sales!$H:$H,"&gt;="&amp;$F1930,
sales!$H:$H,"&lt;="&amp;$G1930
))</f>
        <v/>
      </c>
      <c r="K1930" s="9" t="str">
        <f>IF(COUNTIFS(sales!C:C, C1930)=0,"",
_xlfn.MAXIFS(sales!H:H, sales!C:C, C1930))</f>
        <v/>
      </c>
      <c r="L1930" s="4"/>
      <c r="M1930" s="4"/>
      <c r="N1930" s="10" t="str">
        <f>IF(C1930="","",
SUMIFS(
sales!$I:$I,
sales!$C:$C,$C1930,
sales!$E:$E,$E1930,
sales!$H:$H,"&gt;="&amp;$F1930,
sales!$H:$H,"&lt;="&amp;$G1930
))</f>
        <v/>
      </c>
      <c r="O1930" s="10" t="str">
        <f t="shared" si="320"/>
        <v/>
      </c>
      <c r="P1930" s="11" t="str">
        <f t="shared" si="321"/>
        <v/>
      </c>
      <c r="Q1930" s="12" t="str">
        <f t="shared" ca="1" si="322"/>
        <v/>
      </c>
      <c r="R1930" s="100"/>
      <c r="S1930" s="14"/>
      <c r="T1930" s="15" t="str">
        <f t="shared" ca="1" si="323"/>
        <v/>
      </c>
      <c r="U1930" s="15" t="str">
        <f t="shared" ca="1" si="324"/>
        <v/>
      </c>
      <c r="V1930" s="16"/>
      <c r="W1930" s="17" t="str">
        <f t="shared" ca="1" si="325"/>
        <v/>
      </c>
      <c r="X1930" s="18" t="str">
        <f t="shared" ca="1" si="326"/>
        <v/>
      </c>
    </row>
    <row r="1931" spans="1:24" x14ac:dyDescent="0.35">
      <c r="A1931" s="3">
        <v>1927</v>
      </c>
      <c r="B1931" s="4"/>
      <c r="C1931" s="4"/>
      <c r="D1931" s="5" t="str">
        <f t="shared" si="317"/>
        <v/>
      </c>
      <c r="E1931" s="4"/>
      <c r="F1931" s="6"/>
      <c r="G1931" s="6"/>
      <c r="H1931" s="7" t="str">
        <f t="shared" ca="1" si="318"/>
        <v/>
      </c>
      <c r="I1931" s="8" t="str">
        <f t="shared" ca="1" si="319"/>
        <v/>
      </c>
      <c r="J1931" s="8" t="str">
        <f>IF(C1931="","",
COUNTIFS(
sales!$C:$C,$C1931,
sales!$E:$E,$E1931,
sales!$H:$H,"&gt;="&amp;$F1931,
sales!$H:$H,"&lt;="&amp;$G1931
))</f>
        <v/>
      </c>
      <c r="K1931" s="9" t="str">
        <f>IF(COUNTIFS(sales!C:C, C1931)=0,"",
_xlfn.MAXIFS(sales!H:H, sales!C:C, C1931))</f>
        <v/>
      </c>
      <c r="L1931" s="4"/>
      <c r="M1931" s="4"/>
      <c r="N1931" s="10" t="str">
        <f>IF(C1931="","",
SUMIFS(
sales!$I:$I,
sales!$C:$C,$C1931,
sales!$E:$E,$E1931,
sales!$H:$H,"&gt;="&amp;$F1931,
sales!$H:$H,"&lt;="&amp;$G1931
))</f>
        <v/>
      </c>
      <c r="O1931" s="10" t="str">
        <f t="shared" si="320"/>
        <v/>
      </c>
      <c r="P1931" s="11" t="str">
        <f t="shared" si="321"/>
        <v/>
      </c>
      <c r="Q1931" s="12" t="str">
        <f t="shared" ca="1" si="322"/>
        <v/>
      </c>
      <c r="R1931" s="100"/>
      <c r="S1931" s="14"/>
      <c r="T1931" s="15" t="str">
        <f t="shared" ca="1" si="323"/>
        <v/>
      </c>
      <c r="U1931" s="15" t="str">
        <f t="shared" ca="1" si="324"/>
        <v/>
      </c>
      <c r="V1931" s="16"/>
      <c r="W1931" s="17" t="str">
        <f t="shared" ca="1" si="325"/>
        <v/>
      </c>
      <c r="X1931" s="18" t="str">
        <f t="shared" ca="1" si="326"/>
        <v/>
      </c>
    </row>
    <row r="1932" spans="1:24" x14ac:dyDescent="0.35">
      <c r="A1932" s="3">
        <v>1928</v>
      </c>
      <c r="B1932" s="4"/>
      <c r="C1932" s="4"/>
      <c r="D1932" s="5" t="str">
        <f t="shared" si="317"/>
        <v/>
      </c>
      <c r="E1932" s="4"/>
      <c r="F1932" s="6"/>
      <c r="G1932" s="6"/>
      <c r="H1932" s="7" t="str">
        <f t="shared" ca="1" si="318"/>
        <v/>
      </c>
      <c r="I1932" s="8" t="str">
        <f t="shared" ca="1" si="319"/>
        <v/>
      </c>
      <c r="J1932" s="8" t="str">
        <f>IF(C1932="","",
COUNTIFS(
sales!$C:$C,$C1932,
sales!$E:$E,$E1932,
sales!$H:$H,"&gt;="&amp;$F1932,
sales!$H:$H,"&lt;="&amp;$G1932
))</f>
        <v/>
      </c>
      <c r="K1932" s="9" t="str">
        <f>IF(COUNTIFS(sales!C:C, C1932)=0,"",
_xlfn.MAXIFS(sales!H:H, sales!C:C, C1932))</f>
        <v/>
      </c>
      <c r="L1932" s="4"/>
      <c r="M1932" s="4"/>
      <c r="N1932" s="10" t="str">
        <f>IF(C1932="","",
SUMIFS(
sales!$I:$I,
sales!$C:$C,$C1932,
sales!$E:$E,$E1932,
sales!$H:$H,"&gt;="&amp;$F1932,
sales!$H:$H,"&lt;="&amp;$G1932
))</f>
        <v/>
      </c>
      <c r="O1932" s="10" t="str">
        <f t="shared" si="320"/>
        <v/>
      </c>
      <c r="P1932" s="11" t="str">
        <f t="shared" si="321"/>
        <v/>
      </c>
      <c r="Q1932" s="12" t="str">
        <f t="shared" ca="1" si="322"/>
        <v/>
      </c>
      <c r="R1932" s="100"/>
      <c r="S1932" s="14"/>
      <c r="T1932" s="15" t="str">
        <f t="shared" ca="1" si="323"/>
        <v/>
      </c>
      <c r="U1932" s="15" t="str">
        <f t="shared" ca="1" si="324"/>
        <v/>
      </c>
      <c r="V1932" s="16"/>
      <c r="W1932" s="17" t="str">
        <f t="shared" ca="1" si="325"/>
        <v/>
      </c>
      <c r="X1932" s="18" t="str">
        <f t="shared" ca="1" si="326"/>
        <v/>
      </c>
    </row>
    <row r="1933" spans="1:24" x14ac:dyDescent="0.35">
      <c r="A1933" s="3">
        <v>1929</v>
      </c>
      <c r="B1933" s="4"/>
      <c r="C1933" s="4"/>
      <c r="D1933" s="5" t="str">
        <f t="shared" si="317"/>
        <v/>
      </c>
      <c r="E1933" s="4"/>
      <c r="F1933" s="6"/>
      <c r="G1933" s="6"/>
      <c r="H1933" s="7" t="str">
        <f t="shared" ca="1" si="318"/>
        <v/>
      </c>
      <c r="I1933" s="8" t="str">
        <f t="shared" ca="1" si="319"/>
        <v/>
      </c>
      <c r="J1933" s="8" t="str">
        <f>IF(C1933="","",
COUNTIFS(
sales!$C:$C,$C1933,
sales!$E:$E,$E1933,
sales!$H:$H,"&gt;="&amp;$F1933,
sales!$H:$H,"&lt;="&amp;$G1933
))</f>
        <v/>
      </c>
      <c r="K1933" s="9" t="str">
        <f>IF(COUNTIFS(sales!C:C, C1933)=0,"",
_xlfn.MAXIFS(sales!H:H, sales!C:C, C1933))</f>
        <v/>
      </c>
      <c r="L1933" s="4"/>
      <c r="M1933" s="4"/>
      <c r="N1933" s="10" t="str">
        <f>IF(C1933="","",
SUMIFS(
sales!$I:$I,
sales!$C:$C,$C1933,
sales!$E:$E,$E1933,
sales!$H:$H,"&gt;="&amp;$F1933,
sales!$H:$H,"&lt;="&amp;$G1933
))</f>
        <v/>
      </c>
      <c r="O1933" s="10" t="str">
        <f t="shared" si="320"/>
        <v/>
      </c>
      <c r="P1933" s="11" t="str">
        <f t="shared" si="321"/>
        <v/>
      </c>
      <c r="Q1933" s="12" t="str">
        <f t="shared" ca="1" si="322"/>
        <v/>
      </c>
      <c r="R1933" s="100"/>
      <c r="S1933" s="14"/>
      <c r="T1933" s="15" t="str">
        <f t="shared" ca="1" si="323"/>
        <v/>
      </c>
      <c r="U1933" s="15" t="str">
        <f t="shared" ca="1" si="324"/>
        <v/>
      </c>
      <c r="V1933" s="16"/>
      <c r="W1933" s="17" t="str">
        <f t="shared" ca="1" si="325"/>
        <v/>
      </c>
      <c r="X1933" s="18" t="str">
        <f t="shared" ca="1" si="326"/>
        <v/>
      </c>
    </row>
    <row r="1934" spans="1:24" x14ac:dyDescent="0.35">
      <c r="A1934" s="3">
        <v>1930</v>
      </c>
      <c r="B1934" s="4"/>
      <c r="C1934" s="4"/>
      <c r="D1934" s="5" t="str">
        <f t="shared" si="317"/>
        <v/>
      </c>
      <c r="E1934" s="4"/>
      <c r="F1934" s="6"/>
      <c r="G1934" s="6"/>
      <c r="H1934" s="7" t="str">
        <f t="shared" ca="1" si="318"/>
        <v/>
      </c>
      <c r="I1934" s="8" t="str">
        <f t="shared" ca="1" si="319"/>
        <v/>
      </c>
      <c r="J1934" s="8" t="str">
        <f>IF(C1934="","",
COUNTIFS(
sales!$C:$C,$C1934,
sales!$E:$E,$E1934,
sales!$H:$H,"&gt;="&amp;$F1934,
sales!$H:$H,"&lt;="&amp;$G1934
))</f>
        <v/>
      </c>
      <c r="K1934" s="9" t="str">
        <f>IF(COUNTIFS(sales!C:C, C1934)=0,"",
_xlfn.MAXIFS(sales!H:H, sales!C:C, C1934))</f>
        <v/>
      </c>
      <c r="L1934" s="4"/>
      <c r="M1934" s="4"/>
      <c r="N1934" s="10" t="str">
        <f>IF(C1934="","",
SUMIFS(
sales!$I:$I,
sales!$C:$C,$C1934,
sales!$E:$E,$E1934,
sales!$H:$H,"&gt;="&amp;$F1934,
sales!$H:$H,"&lt;="&amp;$G1934
))</f>
        <v/>
      </c>
      <c r="O1934" s="10" t="str">
        <f t="shared" si="320"/>
        <v/>
      </c>
      <c r="P1934" s="11" t="str">
        <f t="shared" si="321"/>
        <v/>
      </c>
      <c r="Q1934" s="12" t="str">
        <f t="shared" ca="1" si="322"/>
        <v/>
      </c>
      <c r="R1934" s="100"/>
      <c r="S1934" s="14"/>
      <c r="T1934" s="15" t="str">
        <f t="shared" ca="1" si="323"/>
        <v/>
      </c>
      <c r="U1934" s="15" t="str">
        <f t="shared" ca="1" si="324"/>
        <v/>
      </c>
      <c r="V1934" s="16"/>
      <c r="W1934" s="17" t="str">
        <f t="shared" ca="1" si="325"/>
        <v/>
      </c>
      <c r="X1934" s="18" t="str">
        <f t="shared" ca="1" si="326"/>
        <v/>
      </c>
    </row>
    <row r="1935" spans="1:24" x14ac:dyDescent="0.35">
      <c r="A1935" s="3">
        <v>1931</v>
      </c>
      <c r="B1935" s="4"/>
      <c r="C1935" s="4"/>
      <c r="D1935" s="5" t="str">
        <f t="shared" si="317"/>
        <v/>
      </c>
      <c r="E1935" s="4"/>
      <c r="F1935" s="6"/>
      <c r="G1935" s="6"/>
      <c r="H1935" s="7" t="str">
        <f t="shared" ca="1" si="318"/>
        <v/>
      </c>
      <c r="I1935" s="8" t="str">
        <f t="shared" ca="1" si="319"/>
        <v/>
      </c>
      <c r="J1935" s="8" t="str">
        <f>IF(C1935="","",
COUNTIFS(
sales!$C:$C,$C1935,
sales!$E:$E,$E1935,
sales!$H:$H,"&gt;="&amp;$F1935,
sales!$H:$H,"&lt;="&amp;$G1935
))</f>
        <v/>
      </c>
      <c r="K1935" s="9" t="str">
        <f>IF(COUNTIFS(sales!C:C, C1935)=0,"",
_xlfn.MAXIFS(sales!H:H, sales!C:C, C1935))</f>
        <v/>
      </c>
      <c r="L1935" s="4"/>
      <c r="M1935" s="4"/>
      <c r="N1935" s="10" t="str">
        <f>IF(C1935="","",
SUMIFS(
sales!$I:$I,
sales!$C:$C,$C1935,
sales!$E:$E,$E1935,
sales!$H:$H,"&gt;="&amp;$F1935,
sales!$H:$H,"&lt;="&amp;$G1935
))</f>
        <v/>
      </c>
      <c r="O1935" s="10" t="str">
        <f t="shared" si="320"/>
        <v/>
      </c>
      <c r="P1935" s="11" t="str">
        <f t="shared" si="321"/>
        <v/>
      </c>
      <c r="Q1935" s="12" t="str">
        <f t="shared" ca="1" si="322"/>
        <v/>
      </c>
      <c r="R1935" s="100"/>
      <c r="S1935" s="14"/>
      <c r="T1935" s="15" t="str">
        <f t="shared" ca="1" si="323"/>
        <v/>
      </c>
      <c r="U1935" s="15" t="str">
        <f t="shared" ca="1" si="324"/>
        <v/>
      </c>
      <c r="V1935" s="16"/>
      <c r="W1935" s="17" t="str">
        <f t="shared" ca="1" si="325"/>
        <v/>
      </c>
      <c r="X1935" s="18" t="str">
        <f t="shared" ca="1" si="326"/>
        <v/>
      </c>
    </row>
    <row r="1936" spans="1:24" x14ac:dyDescent="0.35">
      <c r="A1936" s="3">
        <v>1932</v>
      </c>
      <c r="B1936" s="4"/>
      <c r="C1936" s="4"/>
      <c r="D1936" s="5" t="str">
        <f t="shared" si="317"/>
        <v/>
      </c>
      <c r="E1936" s="4"/>
      <c r="F1936" s="6"/>
      <c r="G1936" s="6"/>
      <c r="H1936" s="7" t="str">
        <f t="shared" ca="1" si="318"/>
        <v/>
      </c>
      <c r="I1936" s="8" t="str">
        <f t="shared" ca="1" si="319"/>
        <v/>
      </c>
      <c r="J1936" s="8" t="str">
        <f>IF(C1936="","",
COUNTIFS(
sales!$C:$C,$C1936,
sales!$E:$E,$E1936,
sales!$H:$H,"&gt;="&amp;$F1936,
sales!$H:$H,"&lt;="&amp;$G1936
))</f>
        <v/>
      </c>
      <c r="K1936" s="9" t="str">
        <f>IF(COUNTIFS(sales!C:C, C1936)=0,"",
_xlfn.MAXIFS(sales!H:H, sales!C:C, C1936))</f>
        <v/>
      </c>
      <c r="L1936" s="4"/>
      <c r="M1936" s="4"/>
      <c r="N1936" s="10" t="str">
        <f>IF(C1936="","",
SUMIFS(
sales!$I:$I,
sales!$C:$C,$C1936,
sales!$E:$E,$E1936,
sales!$H:$H,"&gt;="&amp;$F1936,
sales!$H:$H,"&lt;="&amp;$G1936
))</f>
        <v/>
      </c>
      <c r="O1936" s="10" t="str">
        <f t="shared" si="320"/>
        <v/>
      </c>
      <c r="P1936" s="11" t="str">
        <f t="shared" si="321"/>
        <v/>
      </c>
      <c r="Q1936" s="12" t="str">
        <f t="shared" ca="1" si="322"/>
        <v/>
      </c>
      <c r="R1936" s="100"/>
      <c r="S1936" s="14"/>
      <c r="T1936" s="15" t="str">
        <f t="shared" ca="1" si="323"/>
        <v/>
      </c>
      <c r="U1936" s="15" t="str">
        <f t="shared" ca="1" si="324"/>
        <v/>
      </c>
      <c r="V1936" s="16"/>
      <c r="W1936" s="17" t="str">
        <f t="shared" ca="1" si="325"/>
        <v/>
      </c>
      <c r="X1936" s="18" t="str">
        <f t="shared" ca="1" si="326"/>
        <v/>
      </c>
    </row>
    <row r="1937" spans="1:24" x14ac:dyDescent="0.35">
      <c r="A1937" s="3">
        <v>1933</v>
      </c>
      <c r="B1937" s="4"/>
      <c r="C1937" s="4"/>
      <c r="D1937" s="5" t="str">
        <f t="shared" si="317"/>
        <v/>
      </c>
      <c r="E1937" s="4"/>
      <c r="F1937" s="6"/>
      <c r="G1937" s="6"/>
      <c r="H1937" s="7" t="str">
        <f t="shared" ca="1" si="318"/>
        <v/>
      </c>
      <c r="I1937" s="8" t="str">
        <f t="shared" ca="1" si="319"/>
        <v/>
      </c>
      <c r="J1937" s="8" t="str">
        <f>IF(C1937="","",
COUNTIFS(
sales!$C:$C,$C1937,
sales!$E:$E,$E1937,
sales!$H:$H,"&gt;="&amp;$F1937,
sales!$H:$H,"&lt;="&amp;$G1937
))</f>
        <v/>
      </c>
      <c r="K1937" s="9" t="str">
        <f>IF(COUNTIFS(sales!C:C, C1937)=0,"",
_xlfn.MAXIFS(sales!H:H, sales!C:C, C1937))</f>
        <v/>
      </c>
      <c r="L1937" s="4"/>
      <c r="M1937" s="4"/>
      <c r="N1937" s="10" t="str">
        <f>IF(C1937="","",
SUMIFS(
sales!$I:$I,
sales!$C:$C,$C1937,
sales!$E:$E,$E1937,
sales!$H:$H,"&gt;="&amp;$F1937,
sales!$H:$H,"&lt;="&amp;$G1937
))</f>
        <v/>
      </c>
      <c r="O1937" s="10" t="str">
        <f t="shared" si="320"/>
        <v/>
      </c>
      <c r="P1937" s="11" t="str">
        <f t="shared" si="321"/>
        <v/>
      </c>
      <c r="Q1937" s="12" t="str">
        <f t="shared" ca="1" si="322"/>
        <v/>
      </c>
      <c r="R1937" s="100"/>
      <c r="S1937" s="14"/>
      <c r="T1937" s="15" t="str">
        <f t="shared" ca="1" si="323"/>
        <v/>
      </c>
      <c r="U1937" s="15" t="str">
        <f t="shared" ca="1" si="324"/>
        <v/>
      </c>
      <c r="V1937" s="16"/>
      <c r="W1937" s="17" t="str">
        <f t="shared" ca="1" si="325"/>
        <v/>
      </c>
      <c r="X1937" s="18" t="str">
        <f t="shared" ca="1" si="326"/>
        <v/>
      </c>
    </row>
    <row r="1938" spans="1:24" x14ac:dyDescent="0.35">
      <c r="A1938" s="3">
        <v>1934</v>
      </c>
      <c r="B1938" s="4"/>
      <c r="C1938" s="4"/>
      <c r="D1938" s="5" t="str">
        <f t="shared" si="317"/>
        <v/>
      </c>
      <c r="E1938" s="4"/>
      <c r="F1938" s="6"/>
      <c r="G1938" s="6"/>
      <c r="H1938" s="7" t="str">
        <f t="shared" ca="1" si="318"/>
        <v/>
      </c>
      <c r="I1938" s="8" t="str">
        <f t="shared" ca="1" si="319"/>
        <v/>
      </c>
      <c r="J1938" s="8" t="str">
        <f>IF(C1938="","",
COUNTIFS(
sales!$C:$C,$C1938,
sales!$E:$E,$E1938,
sales!$H:$H,"&gt;="&amp;$F1938,
sales!$H:$H,"&lt;="&amp;$G1938
))</f>
        <v/>
      </c>
      <c r="K1938" s="9" t="str">
        <f>IF(COUNTIFS(sales!C:C, C1938)=0,"",
_xlfn.MAXIFS(sales!H:H, sales!C:C, C1938))</f>
        <v/>
      </c>
      <c r="L1938" s="4"/>
      <c r="M1938" s="4"/>
      <c r="N1938" s="10" t="str">
        <f>IF(C1938="","",
SUMIFS(
sales!$I:$I,
sales!$C:$C,$C1938,
sales!$E:$E,$E1938,
sales!$H:$H,"&gt;="&amp;$F1938,
sales!$H:$H,"&lt;="&amp;$G1938
))</f>
        <v/>
      </c>
      <c r="O1938" s="10" t="str">
        <f t="shared" si="320"/>
        <v/>
      </c>
      <c r="P1938" s="11" t="str">
        <f t="shared" si="321"/>
        <v/>
      </c>
      <c r="Q1938" s="12" t="str">
        <f t="shared" ca="1" si="322"/>
        <v/>
      </c>
      <c r="R1938" s="100"/>
      <c r="S1938" s="14"/>
      <c r="T1938" s="15" t="str">
        <f t="shared" ca="1" si="323"/>
        <v/>
      </c>
      <c r="U1938" s="15" t="str">
        <f t="shared" ca="1" si="324"/>
        <v/>
      </c>
      <c r="V1938" s="16"/>
      <c r="W1938" s="17" t="str">
        <f t="shared" ca="1" si="325"/>
        <v/>
      </c>
      <c r="X1938" s="18" t="str">
        <f t="shared" ca="1" si="326"/>
        <v/>
      </c>
    </row>
    <row r="1939" spans="1:24" x14ac:dyDescent="0.35">
      <c r="A1939" s="3">
        <v>1935</v>
      </c>
      <c r="B1939" s="4"/>
      <c r="C1939" s="4"/>
      <c r="D1939" s="5" t="str">
        <f t="shared" si="317"/>
        <v/>
      </c>
      <c r="E1939" s="4"/>
      <c r="F1939" s="6"/>
      <c r="G1939" s="6"/>
      <c r="H1939" s="7" t="str">
        <f t="shared" ca="1" si="318"/>
        <v/>
      </c>
      <c r="I1939" s="8" t="str">
        <f t="shared" ca="1" si="319"/>
        <v/>
      </c>
      <c r="J1939" s="8" t="str">
        <f>IF(C1939="","",
COUNTIFS(
sales!$C:$C,$C1939,
sales!$E:$E,$E1939,
sales!$H:$H,"&gt;="&amp;$F1939,
sales!$H:$H,"&lt;="&amp;$G1939
))</f>
        <v/>
      </c>
      <c r="K1939" s="9" t="str">
        <f>IF(COUNTIFS(sales!C:C, C1939)=0,"",
_xlfn.MAXIFS(sales!H:H, sales!C:C, C1939))</f>
        <v/>
      </c>
      <c r="L1939" s="4"/>
      <c r="M1939" s="4"/>
      <c r="N1939" s="10" t="str">
        <f>IF(C1939="","",
SUMIFS(
sales!$I:$I,
sales!$C:$C,$C1939,
sales!$E:$E,$E1939,
sales!$H:$H,"&gt;="&amp;$F1939,
sales!$H:$H,"&lt;="&amp;$G1939
))</f>
        <v/>
      </c>
      <c r="O1939" s="10" t="str">
        <f t="shared" si="320"/>
        <v/>
      </c>
      <c r="P1939" s="11" t="str">
        <f t="shared" si="321"/>
        <v/>
      </c>
      <c r="Q1939" s="12" t="str">
        <f t="shared" ca="1" si="322"/>
        <v/>
      </c>
      <c r="R1939" s="100"/>
      <c r="S1939" s="14"/>
      <c r="T1939" s="15" t="str">
        <f t="shared" ca="1" si="323"/>
        <v/>
      </c>
      <c r="U1939" s="15" t="str">
        <f t="shared" ca="1" si="324"/>
        <v/>
      </c>
      <c r="V1939" s="16"/>
      <c r="W1939" s="17" t="str">
        <f t="shared" ca="1" si="325"/>
        <v/>
      </c>
      <c r="X1939" s="18" t="str">
        <f t="shared" ca="1" si="326"/>
        <v/>
      </c>
    </row>
    <row r="1940" spans="1:24" x14ac:dyDescent="0.35">
      <c r="A1940" s="3">
        <v>1936</v>
      </c>
      <c r="B1940" s="4"/>
      <c r="C1940" s="4"/>
      <c r="D1940" s="5" t="str">
        <f t="shared" si="317"/>
        <v/>
      </c>
      <c r="E1940" s="4"/>
      <c r="F1940" s="6"/>
      <c r="G1940" s="6"/>
      <c r="H1940" s="7" t="str">
        <f t="shared" ca="1" si="318"/>
        <v/>
      </c>
      <c r="I1940" s="8" t="str">
        <f t="shared" ca="1" si="319"/>
        <v/>
      </c>
      <c r="J1940" s="8" t="str">
        <f>IF(C1940="","",
COUNTIFS(
sales!$C:$C,$C1940,
sales!$E:$E,$E1940,
sales!$H:$H,"&gt;="&amp;$F1940,
sales!$H:$H,"&lt;="&amp;$G1940
))</f>
        <v/>
      </c>
      <c r="K1940" s="9" t="str">
        <f>IF(COUNTIFS(sales!C:C, C1940)=0,"",
_xlfn.MAXIFS(sales!H:H, sales!C:C, C1940))</f>
        <v/>
      </c>
      <c r="L1940" s="4"/>
      <c r="M1940" s="4"/>
      <c r="N1940" s="10" t="str">
        <f>IF(C1940="","",
SUMIFS(
sales!$I:$I,
sales!$C:$C,$C1940,
sales!$E:$E,$E1940,
sales!$H:$H,"&gt;="&amp;$F1940,
sales!$H:$H,"&lt;="&amp;$G1940
))</f>
        <v/>
      </c>
      <c r="O1940" s="10" t="str">
        <f t="shared" si="320"/>
        <v/>
      </c>
      <c r="P1940" s="11" t="str">
        <f t="shared" si="321"/>
        <v/>
      </c>
      <c r="Q1940" s="12" t="str">
        <f t="shared" ca="1" si="322"/>
        <v/>
      </c>
      <c r="R1940" s="100"/>
      <c r="S1940" s="14"/>
      <c r="T1940" s="15" t="str">
        <f t="shared" ca="1" si="323"/>
        <v/>
      </c>
      <c r="U1940" s="15" t="str">
        <f t="shared" ca="1" si="324"/>
        <v/>
      </c>
      <c r="V1940" s="16"/>
      <c r="W1940" s="17" t="str">
        <f t="shared" ca="1" si="325"/>
        <v/>
      </c>
      <c r="X1940" s="18" t="str">
        <f t="shared" ca="1" si="326"/>
        <v/>
      </c>
    </row>
    <row r="1941" spans="1:24" x14ac:dyDescent="0.35">
      <c r="A1941" s="3">
        <v>1937</v>
      </c>
      <c r="B1941" s="4"/>
      <c r="C1941" s="4"/>
      <c r="D1941" s="5" t="str">
        <f t="shared" si="317"/>
        <v/>
      </c>
      <c r="E1941" s="4"/>
      <c r="F1941" s="6"/>
      <c r="G1941" s="6"/>
      <c r="H1941" s="7" t="str">
        <f t="shared" ca="1" si="318"/>
        <v/>
      </c>
      <c r="I1941" s="8" t="str">
        <f t="shared" ca="1" si="319"/>
        <v/>
      </c>
      <c r="J1941" s="8" t="str">
        <f>IF(C1941="","",
COUNTIFS(
sales!$C:$C,$C1941,
sales!$E:$E,$E1941,
sales!$H:$H,"&gt;="&amp;$F1941,
sales!$H:$H,"&lt;="&amp;$G1941
))</f>
        <v/>
      </c>
      <c r="K1941" s="9" t="str">
        <f>IF(COUNTIFS(sales!C:C, C1941)=0,"",
_xlfn.MAXIFS(sales!H:H, sales!C:C, C1941))</f>
        <v/>
      </c>
      <c r="L1941" s="4"/>
      <c r="M1941" s="4"/>
      <c r="N1941" s="10" t="str">
        <f>IF(C1941="","",
SUMIFS(
sales!$I:$I,
sales!$C:$C,$C1941,
sales!$E:$E,$E1941,
sales!$H:$H,"&gt;="&amp;$F1941,
sales!$H:$H,"&lt;="&amp;$G1941
))</f>
        <v/>
      </c>
      <c r="O1941" s="10" t="str">
        <f t="shared" si="320"/>
        <v/>
      </c>
      <c r="P1941" s="11" t="str">
        <f t="shared" si="321"/>
        <v/>
      </c>
      <c r="Q1941" s="12" t="str">
        <f t="shared" ca="1" si="322"/>
        <v/>
      </c>
      <c r="R1941" s="100"/>
      <c r="S1941" s="14"/>
      <c r="T1941" s="15" t="str">
        <f t="shared" ca="1" si="323"/>
        <v/>
      </c>
      <c r="U1941" s="15" t="str">
        <f t="shared" ca="1" si="324"/>
        <v/>
      </c>
      <c r="V1941" s="16"/>
      <c r="W1941" s="17" t="str">
        <f t="shared" ca="1" si="325"/>
        <v/>
      </c>
      <c r="X1941" s="18" t="str">
        <f t="shared" ca="1" si="326"/>
        <v/>
      </c>
    </row>
    <row r="1942" spans="1:24" x14ac:dyDescent="0.35">
      <c r="A1942" s="3">
        <v>1938</v>
      </c>
      <c r="B1942" s="4"/>
      <c r="C1942" s="4"/>
      <c r="D1942" s="5" t="str">
        <f t="shared" si="317"/>
        <v/>
      </c>
      <c r="E1942" s="4"/>
      <c r="F1942" s="6"/>
      <c r="G1942" s="6"/>
      <c r="H1942" s="7" t="str">
        <f t="shared" ca="1" si="318"/>
        <v/>
      </c>
      <c r="I1942" s="8" t="str">
        <f t="shared" ca="1" si="319"/>
        <v/>
      </c>
      <c r="J1942" s="8" t="str">
        <f>IF(C1942="","",
COUNTIFS(
sales!$C:$C,$C1942,
sales!$E:$E,$E1942,
sales!$H:$H,"&gt;="&amp;$F1942,
sales!$H:$H,"&lt;="&amp;$G1942
))</f>
        <v/>
      </c>
      <c r="K1942" s="9" t="str">
        <f>IF(COUNTIFS(sales!C:C, C1942)=0,"",
_xlfn.MAXIFS(sales!H:H, sales!C:C, C1942))</f>
        <v/>
      </c>
      <c r="L1942" s="4"/>
      <c r="M1942" s="4"/>
      <c r="N1942" s="10" t="str">
        <f>IF(C1942="","",
SUMIFS(
sales!$I:$I,
sales!$C:$C,$C1942,
sales!$E:$E,$E1942,
sales!$H:$H,"&gt;="&amp;$F1942,
sales!$H:$H,"&lt;="&amp;$G1942
))</f>
        <v/>
      </c>
      <c r="O1942" s="10" t="str">
        <f t="shared" si="320"/>
        <v/>
      </c>
      <c r="P1942" s="11" t="str">
        <f t="shared" si="321"/>
        <v/>
      </c>
      <c r="Q1942" s="12" t="str">
        <f t="shared" ca="1" si="322"/>
        <v/>
      </c>
      <c r="R1942" s="100"/>
      <c r="S1942" s="14"/>
      <c r="T1942" s="15" t="str">
        <f t="shared" ca="1" si="323"/>
        <v/>
      </c>
      <c r="U1942" s="15" t="str">
        <f t="shared" ca="1" si="324"/>
        <v/>
      </c>
      <c r="V1942" s="16"/>
      <c r="W1942" s="17" t="str">
        <f t="shared" ca="1" si="325"/>
        <v/>
      </c>
      <c r="X1942" s="18" t="str">
        <f t="shared" ca="1" si="326"/>
        <v/>
      </c>
    </row>
    <row r="1943" spans="1:24" x14ac:dyDescent="0.35">
      <c r="A1943" s="3">
        <v>1939</v>
      </c>
      <c r="B1943" s="4"/>
      <c r="C1943" s="4"/>
      <c r="D1943" s="5" t="str">
        <f t="shared" si="317"/>
        <v/>
      </c>
      <c r="E1943" s="4"/>
      <c r="F1943" s="6"/>
      <c r="G1943" s="6"/>
      <c r="H1943" s="7" t="str">
        <f t="shared" ca="1" si="318"/>
        <v/>
      </c>
      <c r="I1943" s="8" t="str">
        <f t="shared" ca="1" si="319"/>
        <v/>
      </c>
      <c r="J1943" s="8" t="str">
        <f>IF(C1943="","",
COUNTIFS(
sales!$C:$C,$C1943,
sales!$E:$E,$E1943,
sales!$H:$H,"&gt;="&amp;$F1943,
sales!$H:$H,"&lt;="&amp;$G1943
))</f>
        <v/>
      </c>
      <c r="K1943" s="9" t="str">
        <f>IF(COUNTIFS(sales!C:C, C1943)=0,"",
_xlfn.MAXIFS(sales!H:H, sales!C:C, C1943))</f>
        <v/>
      </c>
      <c r="L1943" s="4"/>
      <c r="M1943" s="4"/>
      <c r="N1943" s="10" t="str">
        <f>IF(C1943="","",
SUMIFS(
sales!$I:$I,
sales!$C:$C,$C1943,
sales!$E:$E,$E1943,
sales!$H:$H,"&gt;="&amp;$F1943,
sales!$H:$H,"&lt;="&amp;$G1943
))</f>
        <v/>
      </c>
      <c r="O1943" s="10" t="str">
        <f t="shared" si="320"/>
        <v/>
      </c>
      <c r="P1943" s="11" t="str">
        <f t="shared" si="321"/>
        <v/>
      </c>
      <c r="Q1943" s="12" t="str">
        <f t="shared" ca="1" si="322"/>
        <v/>
      </c>
      <c r="R1943" s="100"/>
      <c r="S1943" s="14"/>
      <c r="T1943" s="15" t="str">
        <f t="shared" ca="1" si="323"/>
        <v/>
      </c>
      <c r="U1943" s="15" t="str">
        <f t="shared" ca="1" si="324"/>
        <v/>
      </c>
      <c r="V1943" s="16"/>
      <c r="W1943" s="17" t="str">
        <f t="shared" ca="1" si="325"/>
        <v/>
      </c>
      <c r="X1943" s="18" t="str">
        <f t="shared" ca="1" si="326"/>
        <v/>
      </c>
    </row>
    <row r="1944" spans="1:24" x14ac:dyDescent="0.35">
      <c r="A1944" s="3">
        <v>1940</v>
      </c>
      <c r="B1944" s="4"/>
      <c r="C1944" s="4"/>
      <c r="D1944" s="5" t="str">
        <f t="shared" si="317"/>
        <v/>
      </c>
      <c r="E1944" s="4"/>
      <c r="F1944" s="6"/>
      <c r="G1944" s="6"/>
      <c r="H1944" s="7" t="str">
        <f t="shared" ca="1" si="318"/>
        <v/>
      </c>
      <c r="I1944" s="8" t="str">
        <f t="shared" ca="1" si="319"/>
        <v/>
      </c>
      <c r="J1944" s="8" t="str">
        <f>IF(C1944="","",
COUNTIFS(
sales!$C:$C,$C1944,
sales!$E:$E,$E1944,
sales!$H:$H,"&gt;="&amp;$F1944,
sales!$H:$H,"&lt;="&amp;$G1944
))</f>
        <v/>
      </c>
      <c r="K1944" s="9" t="str">
        <f>IF(COUNTIFS(sales!C:C, C1944)=0,"",
_xlfn.MAXIFS(sales!H:H, sales!C:C, C1944))</f>
        <v/>
      </c>
      <c r="L1944" s="4"/>
      <c r="M1944" s="4"/>
      <c r="N1944" s="10" t="str">
        <f>IF(C1944="","",
SUMIFS(
sales!$I:$I,
sales!$C:$C,$C1944,
sales!$E:$E,$E1944,
sales!$H:$H,"&gt;="&amp;$F1944,
sales!$H:$H,"&lt;="&amp;$G1944
))</f>
        <v/>
      </c>
      <c r="O1944" s="10" t="str">
        <f t="shared" si="320"/>
        <v/>
      </c>
      <c r="P1944" s="11" t="str">
        <f t="shared" si="321"/>
        <v/>
      </c>
      <c r="Q1944" s="12" t="str">
        <f t="shared" ca="1" si="322"/>
        <v/>
      </c>
      <c r="R1944" s="100"/>
      <c r="S1944" s="14"/>
      <c r="T1944" s="15" t="str">
        <f t="shared" ca="1" si="323"/>
        <v/>
      </c>
      <c r="U1944" s="15" t="str">
        <f t="shared" ca="1" si="324"/>
        <v/>
      </c>
      <c r="V1944" s="16"/>
      <c r="W1944" s="17" t="str">
        <f t="shared" ca="1" si="325"/>
        <v/>
      </c>
      <c r="X1944" s="18" t="str">
        <f t="shared" ca="1" si="326"/>
        <v/>
      </c>
    </row>
    <row r="1945" spans="1:24" x14ac:dyDescent="0.35">
      <c r="A1945" s="3">
        <v>1941</v>
      </c>
      <c r="B1945" s="4"/>
      <c r="C1945" s="4"/>
      <c r="D1945" s="5" t="str">
        <f t="shared" si="317"/>
        <v/>
      </c>
      <c r="E1945" s="4"/>
      <c r="F1945" s="6"/>
      <c r="G1945" s="6"/>
      <c r="H1945" s="7" t="str">
        <f t="shared" ca="1" si="318"/>
        <v/>
      </c>
      <c r="I1945" s="8" t="str">
        <f t="shared" ca="1" si="319"/>
        <v/>
      </c>
      <c r="J1945" s="8" t="str">
        <f>IF(C1945="","",
COUNTIFS(
sales!$C:$C,$C1945,
sales!$E:$E,$E1945,
sales!$H:$H,"&gt;="&amp;$F1945,
sales!$H:$H,"&lt;="&amp;$G1945
))</f>
        <v/>
      </c>
      <c r="K1945" s="9" t="str">
        <f>IF(COUNTIFS(sales!C:C, C1945)=0,"",
_xlfn.MAXIFS(sales!H:H, sales!C:C, C1945))</f>
        <v/>
      </c>
      <c r="L1945" s="4"/>
      <c r="M1945" s="4"/>
      <c r="N1945" s="10" t="str">
        <f>IF(C1945="","",
SUMIFS(
sales!$I:$I,
sales!$C:$C,$C1945,
sales!$E:$E,$E1945,
sales!$H:$H,"&gt;="&amp;$F1945,
sales!$H:$H,"&lt;="&amp;$G1945
))</f>
        <v/>
      </c>
      <c r="O1945" s="10" t="str">
        <f t="shared" si="320"/>
        <v/>
      </c>
      <c r="P1945" s="11" t="str">
        <f t="shared" si="321"/>
        <v/>
      </c>
      <c r="Q1945" s="12" t="str">
        <f t="shared" ca="1" si="322"/>
        <v/>
      </c>
      <c r="R1945" s="100"/>
      <c r="S1945" s="14"/>
      <c r="T1945" s="15" t="str">
        <f t="shared" ca="1" si="323"/>
        <v/>
      </c>
      <c r="U1945" s="15" t="str">
        <f t="shared" ca="1" si="324"/>
        <v/>
      </c>
      <c r="V1945" s="16"/>
      <c r="W1945" s="17" t="str">
        <f t="shared" ca="1" si="325"/>
        <v/>
      </c>
      <c r="X1945" s="18" t="str">
        <f t="shared" ca="1" si="326"/>
        <v/>
      </c>
    </row>
    <row r="1946" spans="1:24" x14ac:dyDescent="0.35">
      <c r="A1946" s="3">
        <v>1942</v>
      </c>
      <c r="B1946" s="4"/>
      <c r="C1946" s="4"/>
      <c r="D1946" s="5" t="str">
        <f t="shared" si="317"/>
        <v/>
      </c>
      <c r="E1946" s="4"/>
      <c r="F1946" s="6"/>
      <c r="G1946" s="6"/>
      <c r="H1946" s="7" t="str">
        <f t="shared" ca="1" si="318"/>
        <v/>
      </c>
      <c r="I1946" s="8" t="str">
        <f t="shared" ca="1" si="319"/>
        <v/>
      </c>
      <c r="J1946" s="8" t="str">
        <f>IF(C1946="","",
COUNTIFS(
sales!$C:$C,$C1946,
sales!$E:$E,$E1946,
sales!$H:$H,"&gt;="&amp;$F1946,
sales!$H:$H,"&lt;="&amp;$G1946
))</f>
        <v/>
      </c>
      <c r="K1946" s="9" t="str">
        <f>IF(COUNTIFS(sales!C:C, C1946)=0,"",
_xlfn.MAXIFS(sales!H:H, sales!C:C, C1946))</f>
        <v/>
      </c>
      <c r="L1946" s="4"/>
      <c r="M1946" s="4"/>
      <c r="N1946" s="10" t="str">
        <f>IF(C1946="","",
SUMIFS(
sales!$I:$I,
sales!$C:$C,$C1946,
sales!$E:$E,$E1946,
sales!$H:$H,"&gt;="&amp;$F1946,
sales!$H:$H,"&lt;="&amp;$G1946
))</f>
        <v/>
      </c>
      <c r="O1946" s="10" t="str">
        <f t="shared" si="320"/>
        <v/>
      </c>
      <c r="P1946" s="11" t="str">
        <f t="shared" si="321"/>
        <v/>
      </c>
      <c r="Q1946" s="12" t="str">
        <f t="shared" ca="1" si="322"/>
        <v/>
      </c>
      <c r="R1946" s="100"/>
      <c r="S1946" s="14"/>
      <c r="T1946" s="15" t="str">
        <f t="shared" ca="1" si="323"/>
        <v/>
      </c>
      <c r="U1946" s="15" t="str">
        <f t="shared" ca="1" si="324"/>
        <v/>
      </c>
      <c r="V1946" s="16"/>
      <c r="W1946" s="17" t="str">
        <f t="shared" ca="1" si="325"/>
        <v/>
      </c>
      <c r="X1946" s="18" t="str">
        <f t="shared" ca="1" si="326"/>
        <v/>
      </c>
    </row>
    <row r="1947" spans="1:24" x14ac:dyDescent="0.35">
      <c r="A1947" s="3">
        <v>1943</v>
      </c>
      <c r="B1947" s="4"/>
      <c r="C1947" s="4"/>
      <c r="D1947" s="5" t="str">
        <f t="shared" si="317"/>
        <v/>
      </c>
      <c r="E1947" s="4"/>
      <c r="F1947" s="6"/>
      <c r="G1947" s="6"/>
      <c r="H1947" s="7" t="str">
        <f t="shared" ca="1" si="318"/>
        <v/>
      </c>
      <c r="I1947" s="8" t="str">
        <f t="shared" ca="1" si="319"/>
        <v/>
      </c>
      <c r="J1947" s="8" t="str">
        <f>IF(C1947="","",
COUNTIFS(
sales!$C:$C,$C1947,
sales!$E:$E,$E1947,
sales!$H:$H,"&gt;="&amp;$F1947,
sales!$H:$H,"&lt;="&amp;$G1947
))</f>
        <v/>
      </c>
      <c r="K1947" s="9" t="str">
        <f>IF(COUNTIFS(sales!C:C, C1947)=0,"",
_xlfn.MAXIFS(sales!H:H, sales!C:C, C1947))</f>
        <v/>
      </c>
      <c r="L1947" s="4"/>
      <c r="M1947" s="4"/>
      <c r="N1947" s="10" t="str">
        <f>IF(C1947="","",
SUMIFS(
sales!$I:$I,
sales!$C:$C,$C1947,
sales!$E:$E,$E1947,
sales!$H:$H,"&gt;="&amp;$F1947,
sales!$H:$H,"&lt;="&amp;$G1947
))</f>
        <v/>
      </c>
      <c r="O1947" s="10" t="str">
        <f t="shared" si="320"/>
        <v/>
      </c>
      <c r="P1947" s="11" t="str">
        <f t="shared" si="321"/>
        <v/>
      </c>
      <c r="Q1947" s="12" t="str">
        <f t="shared" ca="1" si="322"/>
        <v/>
      </c>
      <c r="R1947" s="100"/>
      <c r="S1947" s="14"/>
      <c r="T1947" s="15" t="str">
        <f t="shared" ca="1" si="323"/>
        <v/>
      </c>
      <c r="U1947" s="15" t="str">
        <f t="shared" ca="1" si="324"/>
        <v/>
      </c>
      <c r="V1947" s="16"/>
      <c r="W1947" s="17" t="str">
        <f t="shared" ca="1" si="325"/>
        <v/>
      </c>
      <c r="X1947" s="18" t="str">
        <f t="shared" ca="1" si="326"/>
        <v/>
      </c>
    </row>
    <row r="1948" spans="1:24" x14ac:dyDescent="0.35">
      <c r="A1948" s="3">
        <v>1944</v>
      </c>
      <c r="B1948" s="4"/>
      <c r="C1948" s="4"/>
      <c r="D1948" s="5" t="str">
        <f t="shared" si="317"/>
        <v/>
      </c>
      <c r="E1948" s="4"/>
      <c r="F1948" s="6"/>
      <c r="G1948" s="6"/>
      <c r="H1948" s="7" t="str">
        <f t="shared" ca="1" si="318"/>
        <v/>
      </c>
      <c r="I1948" s="8" t="str">
        <f t="shared" ca="1" si="319"/>
        <v/>
      </c>
      <c r="J1948" s="8" t="str">
        <f>IF(C1948="","",
COUNTIFS(
sales!$C:$C,$C1948,
sales!$E:$E,$E1948,
sales!$H:$H,"&gt;="&amp;$F1948,
sales!$H:$H,"&lt;="&amp;$G1948
))</f>
        <v/>
      </c>
      <c r="K1948" s="9" t="str">
        <f>IF(COUNTIFS(sales!C:C, C1948)=0,"",
_xlfn.MAXIFS(sales!H:H, sales!C:C, C1948))</f>
        <v/>
      </c>
      <c r="L1948" s="4"/>
      <c r="M1948" s="4"/>
      <c r="N1948" s="10" t="str">
        <f>IF(C1948="","",
SUMIFS(
sales!$I:$I,
sales!$C:$C,$C1948,
sales!$E:$E,$E1948,
sales!$H:$H,"&gt;="&amp;$F1948,
sales!$H:$H,"&lt;="&amp;$G1948
))</f>
        <v/>
      </c>
      <c r="O1948" s="10" t="str">
        <f t="shared" si="320"/>
        <v/>
      </c>
      <c r="P1948" s="11" t="str">
        <f t="shared" si="321"/>
        <v/>
      </c>
      <c r="Q1948" s="12" t="str">
        <f t="shared" ca="1" si="322"/>
        <v/>
      </c>
      <c r="R1948" s="100"/>
      <c r="S1948" s="14"/>
      <c r="T1948" s="15" t="str">
        <f t="shared" ca="1" si="323"/>
        <v/>
      </c>
      <c r="U1948" s="15" t="str">
        <f t="shared" ca="1" si="324"/>
        <v/>
      </c>
      <c r="V1948" s="16"/>
      <c r="W1948" s="17" t="str">
        <f t="shared" ca="1" si="325"/>
        <v/>
      </c>
      <c r="X1948" s="18" t="str">
        <f t="shared" ca="1" si="326"/>
        <v/>
      </c>
    </row>
    <row r="1949" spans="1:24" x14ac:dyDescent="0.35">
      <c r="A1949" s="3">
        <v>1945</v>
      </c>
      <c r="B1949" s="4"/>
      <c r="C1949" s="4"/>
      <c r="D1949" s="5" t="str">
        <f t="shared" si="317"/>
        <v/>
      </c>
      <c r="E1949" s="4"/>
      <c r="F1949" s="6"/>
      <c r="G1949" s="6"/>
      <c r="H1949" s="7" t="str">
        <f t="shared" ca="1" si="318"/>
        <v/>
      </c>
      <c r="I1949" s="8" t="str">
        <f t="shared" ca="1" si="319"/>
        <v/>
      </c>
      <c r="J1949" s="8" t="str">
        <f>IF(C1949="","",
COUNTIFS(
sales!$C:$C,$C1949,
sales!$E:$E,$E1949,
sales!$H:$H,"&gt;="&amp;$F1949,
sales!$H:$H,"&lt;="&amp;$G1949
))</f>
        <v/>
      </c>
      <c r="K1949" s="9" t="str">
        <f>IF(COUNTIFS(sales!C:C, C1949)=0,"",
_xlfn.MAXIFS(sales!H:H, sales!C:C, C1949))</f>
        <v/>
      </c>
      <c r="L1949" s="4"/>
      <c r="M1949" s="4"/>
      <c r="N1949" s="10" t="str">
        <f>IF(C1949="","",
SUMIFS(
sales!$I:$I,
sales!$C:$C,$C1949,
sales!$E:$E,$E1949,
sales!$H:$H,"&gt;="&amp;$F1949,
sales!$H:$H,"&lt;="&amp;$G1949
))</f>
        <v/>
      </c>
      <c r="O1949" s="10" t="str">
        <f t="shared" si="320"/>
        <v/>
      </c>
      <c r="P1949" s="11" t="str">
        <f t="shared" si="321"/>
        <v/>
      </c>
      <c r="Q1949" s="12" t="str">
        <f t="shared" ca="1" si="322"/>
        <v/>
      </c>
      <c r="R1949" s="100"/>
      <c r="S1949" s="14"/>
      <c r="T1949" s="15" t="str">
        <f t="shared" ca="1" si="323"/>
        <v/>
      </c>
      <c r="U1949" s="15" t="str">
        <f t="shared" ca="1" si="324"/>
        <v/>
      </c>
      <c r="V1949" s="16"/>
      <c r="W1949" s="17" t="str">
        <f t="shared" ca="1" si="325"/>
        <v/>
      </c>
      <c r="X1949" s="18" t="str">
        <f t="shared" ca="1" si="326"/>
        <v/>
      </c>
    </row>
    <row r="1950" spans="1:24" x14ac:dyDescent="0.35">
      <c r="A1950" s="3">
        <v>1946</v>
      </c>
      <c r="B1950" s="4"/>
      <c r="C1950" s="4"/>
      <c r="D1950" s="5" t="str">
        <f t="shared" si="317"/>
        <v/>
      </c>
      <c r="E1950" s="4"/>
      <c r="F1950" s="6"/>
      <c r="G1950" s="6"/>
      <c r="H1950" s="7" t="str">
        <f t="shared" ca="1" si="318"/>
        <v/>
      </c>
      <c r="I1950" s="8" t="str">
        <f t="shared" ca="1" si="319"/>
        <v/>
      </c>
      <c r="J1950" s="8" t="str">
        <f>IF(C1950="","",
COUNTIFS(
sales!$C:$C,$C1950,
sales!$E:$E,$E1950,
sales!$H:$H,"&gt;="&amp;$F1950,
sales!$H:$H,"&lt;="&amp;$G1950
))</f>
        <v/>
      </c>
      <c r="K1950" s="9" t="str">
        <f>IF(COUNTIFS(sales!C:C, C1950)=0,"",
_xlfn.MAXIFS(sales!H:H, sales!C:C, C1950))</f>
        <v/>
      </c>
      <c r="L1950" s="4"/>
      <c r="M1950" s="4"/>
      <c r="N1950" s="10" t="str">
        <f>IF(C1950="","",
SUMIFS(
sales!$I:$I,
sales!$C:$C,$C1950,
sales!$E:$E,$E1950,
sales!$H:$H,"&gt;="&amp;$F1950,
sales!$H:$H,"&lt;="&amp;$G1950
))</f>
        <v/>
      </c>
      <c r="O1950" s="10" t="str">
        <f t="shared" si="320"/>
        <v/>
      </c>
      <c r="P1950" s="11" t="str">
        <f t="shared" si="321"/>
        <v/>
      </c>
      <c r="Q1950" s="12" t="str">
        <f t="shared" ca="1" si="322"/>
        <v/>
      </c>
      <c r="R1950" s="100"/>
      <c r="S1950" s="14"/>
      <c r="T1950" s="15" t="str">
        <f t="shared" ca="1" si="323"/>
        <v/>
      </c>
      <c r="U1950" s="15" t="str">
        <f t="shared" ca="1" si="324"/>
        <v/>
      </c>
      <c r="V1950" s="16"/>
      <c r="W1950" s="17" t="str">
        <f t="shared" ca="1" si="325"/>
        <v/>
      </c>
      <c r="X1950" s="18" t="str">
        <f t="shared" ca="1" si="326"/>
        <v/>
      </c>
    </row>
    <row r="1951" spans="1:24" x14ac:dyDescent="0.35">
      <c r="A1951" s="3">
        <v>1947</v>
      </c>
      <c r="B1951" s="4"/>
      <c r="C1951" s="4"/>
      <c r="D1951" s="5" t="str">
        <f t="shared" si="317"/>
        <v/>
      </c>
      <c r="E1951" s="4"/>
      <c r="F1951" s="6"/>
      <c r="G1951" s="6"/>
      <c r="H1951" s="7" t="str">
        <f t="shared" ca="1" si="318"/>
        <v/>
      </c>
      <c r="I1951" s="8" t="str">
        <f t="shared" ca="1" si="319"/>
        <v/>
      </c>
      <c r="J1951" s="8" t="str">
        <f>IF(C1951="","",
COUNTIFS(
sales!$C:$C,$C1951,
sales!$E:$E,$E1951,
sales!$H:$H,"&gt;="&amp;$F1951,
sales!$H:$H,"&lt;="&amp;$G1951
))</f>
        <v/>
      </c>
      <c r="K1951" s="9" t="str">
        <f>IF(COUNTIFS(sales!C:C, C1951)=0,"",
_xlfn.MAXIFS(sales!H:H, sales!C:C, C1951))</f>
        <v/>
      </c>
      <c r="L1951" s="4"/>
      <c r="M1951" s="4"/>
      <c r="N1951" s="10" t="str">
        <f>IF(C1951="","",
SUMIFS(
sales!$I:$I,
sales!$C:$C,$C1951,
sales!$E:$E,$E1951,
sales!$H:$H,"&gt;="&amp;$F1951,
sales!$H:$H,"&lt;="&amp;$G1951
))</f>
        <v/>
      </c>
      <c r="O1951" s="10" t="str">
        <f t="shared" si="320"/>
        <v/>
      </c>
      <c r="P1951" s="11" t="str">
        <f t="shared" si="321"/>
        <v/>
      </c>
      <c r="Q1951" s="12" t="str">
        <f t="shared" ca="1" si="322"/>
        <v/>
      </c>
      <c r="R1951" s="100"/>
      <c r="S1951" s="14"/>
      <c r="T1951" s="15" t="str">
        <f t="shared" ca="1" si="323"/>
        <v/>
      </c>
      <c r="U1951" s="15" t="str">
        <f t="shared" ca="1" si="324"/>
        <v/>
      </c>
      <c r="V1951" s="16"/>
      <c r="W1951" s="17" t="str">
        <f t="shared" ca="1" si="325"/>
        <v/>
      </c>
      <c r="X1951" s="18" t="str">
        <f t="shared" ca="1" si="326"/>
        <v/>
      </c>
    </row>
    <row r="1952" spans="1:24" x14ac:dyDescent="0.35">
      <c r="A1952" s="3">
        <v>1948</v>
      </c>
      <c r="B1952" s="4"/>
      <c r="C1952" s="4"/>
      <c r="D1952" s="5" t="str">
        <f t="shared" si="317"/>
        <v/>
      </c>
      <c r="E1952" s="4"/>
      <c r="F1952" s="6"/>
      <c r="G1952" s="6"/>
      <c r="H1952" s="7" t="str">
        <f t="shared" ca="1" si="318"/>
        <v/>
      </c>
      <c r="I1952" s="8" t="str">
        <f t="shared" ca="1" si="319"/>
        <v/>
      </c>
      <c r="J1952" s="8" t="str">
        <f>IF(C1952="","",
COUNTIFS(
sales!$C:$C,$C1952,
sales!$E:$E,$E1952,
sales!$H:$H,"&gt;="&amp;$F1952,
sales!$H:$H,"&lt;="&amp;$G1952
))</f>
        <v/>
      </c>
      <c r="K1952" s="9" t="str">
        <f>IF(COUNTIFS(sales!C:C, C1952)=0,"",
_xlfn.MAXIFS(sales!H:H, sales!C:C, C1952))</f>
        <v/>
      </c>
      <c r="L1952" s="4"/>
      <c r="M1952" s="4"/>
      <c r="N1952" s="10" t="str">
        <f>IF(C1952="","",
SUMIFS(
sales!$I:$I,
sales!$C:$C,$C1952,
sales!$E:$E,$E1952,
sales!$H:$H,"&gt;="&amp;$F1952,
sales!$H:$H,"&lt;="&amp;$G1952
))</f>
        <v/>
      </c>
      <c r="O1952" s="10" t="str">
        <f t="shared" si="320"/>
        <v/>
      </c>
      <c r="P1952" s="11" t="str">
        <f t="shared" si="321"/>
        <v/>
      </c>
      <c r="Q1952" s="12" t="str">
        <f t="shared" ca="1" si="322"/>
        <v/>
      </c>
      <c r="R1952" s="100"/>
      <c r="S1952" s="14"/>
      <c r="T1952" s="15" t="str">
        <f t="shared" ca="1" si="323"/>
        <v/>
      </c>
      <c r="U1952" s="15" t="str">
        <f t="shared" ca="1" si="324"/>
        <v/>
      </c>
      <c r="V1952" s="16"/>
      <c r="W1952" s="17" t="str">
        <f t="shared" ca="1" si="325"/>
        <v/>
      </c>
      <c r="X1952" s="18" t="str">
        <f t="shared" ca="1" si="326"/>
        <v/>
      </c>
    </row>
    <row r="1953" spans="1:24" x14ac:dyDescent="0.35">
      <c r="A1953" s="3">
        <v>1949</v>
      </c>
      <c r="B1953" s="4"/>
      <c r="C1953" s="4"/>
      <c r="D1953" s="5" t="str">
        <f t="shared" si="317"/>
        <v/>
      </c>
      <c r="E1953" s="4"/>
      <c r="F1953" s="6"/>
      <c r="G1953" s="6"/>
      <c r="H1953" s="7" t="str">
        <f t="shared" ca="1" si="318"/>
        <v/>
      </c>
      <c r="I1953" s="8" t="str">
        <f t="shared" ca="1" si="319"/>
        <v/>
      </c>
      <c r="J1953" s="8" t="str">
        <f>IF(C1953="","",
COUNTIFS(
sales!$C:$C,$C1953,
sales!$E:$E,$E1953,
sales!$H:$H,"&gt;="&amp;$F1953,
sales!$H:$H,"&lt;="&amp;$G1953
))</f>
        <v/>
      </c>
      <c r="K1953" s="9" t="str">
        <f>IF(COUNTIFS(sales!C:C, C1953)=0,"",
_xlfn.MAXIFS(sales!H:H, sales!C:C, C1953))</f>
        <v/>
      </c>
      <c r="L1953" s="4"/>
      <c r="M1953" s="4"/>
      <c r="N1953" s="10" t="str">
        <f>IF(C1953="","",
SUMIFS(
sales!$I:$I,
sales!$C:$C,$C1953,
sales!$E:$E,$E1953,
sales!$H:$H,"&gt;="&amp;$F1953,
sales!$H:$H,"&lt;="&amp;$G1953
))</f>
        <v/>
      </c>
      <c r="O1953" s="10" t="str">
        <f t="shared" si="320"/>
        <v/>
      </c>
      <c r="P1953" s="11" t="str">
        <f t="shared" si="321"/>
        <v/>
      </c>
      <c r="Q1953" s="12" t="str">
        <f t="shared" ca="1" si="322"/>
        <v/>
      </c>
      <c r="R1953" s="100"/>
      <c r="S1953" s="14"/>
      <c r="T1953" s="15" t="str">
        <f t="shared" ca="1" si="323"/>
        <v/>
      </c>
      <c r="U1953" s="15" t="str">
        <f t="shared" ca="1" si="324"/>
        <v/>
      </c>
      <c r="V1953" s="16"/>
      <c r="W1953" s="17" t="str">
        <f t="shared" ca="1" si="325"/>
        <v/>
      </c>
      <c r="X1953" s="18" t="str">
        <f t="shared" ca="1" si="326"/>
        <v/>
      </c>
    </row>
    <row r="1954" spans="1:24" x14ac:dyDescent="0.35">
      <c r="A1954" s="3">
        <v>1950</v>
      </c>
      <c r="B1954" s="4"/>
      <c r="C1954" s="4"/>
      <c r="D1954" s="5" t="str">
        <f t="shared" si="317"/>
        <v/>
      </c>
      <c r="E1954" s="4"/>
      <c r="F1954" s="6"/>
      <c r="G1954" s="6"/>
      <c r="H1954" s="7" t="str">
        <f t="shared" ca="1" si="318"/>
        <v/>
      </c>
      <c r="I1954" s="8" t="str">
        <f t="shared" ca="1" si="319"/>
        <v/>
      </c>
      <c r="J1954" s="8" t="str">
        <f>IF(C1954="","",
COUNTIFS(
sales!$C:$C,$C1954,
sales!$E:$E,$E1954,
sales!$H:$H,"&gt;="&amp;$F1954,
sales!$H:$H,"&lt;="&amp;$G1954
))</f>
        <v/>
      </c>
      <c r="K1954" s="9" t="str">
        <f>IF(COUNTIFS(sales!C:C, C1954)=0,"",
_xlfn.MAXIFS(sales!H:H, sales!C:C, C1954))</f>
        <v/>
      </c>
      <c r="L1954" s="4"/>
      <c r="M1954" s="4"/>
      <c r="N1954" s="10" t="str">
        <f>IF(C1954="","",
SUMIFS(
sales!$I:$I,
sales!$C:$C,$C1954,
sales!$E:$E,$E1954,
sales!$H:$H,"&gt;="&amp;$F1954,
sales!$H:$H,"&lt;="&amp;$G1954
))</f>
        <v/>
      </c>
      <c r="O1954" s="10" t="str">
        <f t="shared" si="320"/>
        <v/>
      </c>
      <c r="P1954" s="11" t="str">
        <f t="shared" si="321"/>
        <v/>
      </c>
      <c r="Q1954" s="12" t="str">
        <f t="shared" ca="1" si="322"/>
        <v/>
      </c>
      <c r="R1954" s="100"/>
      <c r="S1954" s="14"/>
      <c r="T1954" s="15" t="str">
        <f t="shared" ca="1" si="323"/>
        <v/>
      </c>
      <c r="U1954" s="15" t="str">
        <f t="shared" ca="1" si="324"/>
        <v/>
      </c>
      <c r="V1954" s="16"/>
      <c r="W1954" s="17" t="str">
        <f t="shared" ca="1" si="325"/>
        <v/>
      </c>
      <c r="X1954" s="18" t="str">
        <f t="shared" ca="1" si="326"/>
        <v/>
      </c>
    </row>
    <row r="1955" spans="1:24" x14ac:dyDescent="0.35">
      <c r="A1955" s="3">
        <v>1951</v>
      </c>
      <c r="B1955" s="4"/>
      <c r="C1955" s="4"/>
      <c r="D1955" s="5" t="str">
        <f t="shared" si="317"/>
        <v/>
      </c>
      <c r="E1955" s="4"/>
      <c r="F1955" s="6"/>
      <c r="G1955" s="6"/>
      <c r="H1955" s="7" t="str">
        <f t="shared" ca="1" si="318"/>
        <v/>
      </c>
      <c r="I1955" s="8" t="str">
        <f t="shared" ca="1" si="319"/>
        <v/>
      </c>
      <c r="J1955" s="8" t="str">
        <f>IF(C1955="","",
COUNTIFS(
sales!$C:$C,$C1955,
sales!$E:$E,$E1955,
sales!$H:$H,"&gt;="&amp;$F1955,
sales!$H:$H,"&lt;="&amp;$G1955
))</f>
        <v/>
      </c>
      <c r="K1955" s="9" t="str">
        <f>IF(COUNTIFS(sales!C:C, C1955)=0,"",
_xlfn.MAXIFS(sales!H:H, sales!C:C, C1955))</f>
        <v/>
      </c>
      <c r="L1955" s="4"/>
      <c r="M1955" s="4"/>
      <c r="N1955" s="10" t="str">
        <f>IF(C1955="","",
SUMIFS(
sales!$I:$I,
sales!$C:$C,$C1955,
sales!$E:$E,$E1955,
sales!$H:$H,"&gt;="&amp;$F1955,
sales!$H:$H,"&lt;="&amp;$G1955
))</f>
        <v/>
      </c>
      <c r="O1955" s="10" t="str">
        <f t="shared" si="320"/>
        <v/>
      </c>
      <c r="P1955" s="11" t="str">
        <f t="shared" si="321"/>
        <v/>
      </c>
      <c r="Q1955" s="12" t="str">
        <f t="shared" ca="1" si="322"/>
        <v/>
      </c>
      <c r="R1955" s="100"/>
      <c r="S1955" s="14"/>
      <c r="T1955" s="15" t="str">
        <f t="shared" ca="1" si="323"/>
        <v/>
      </c>
      <c r="U1955" s="15" t="str">
        <f t="shared" ca="1" si="324"/>
        <v/>
      </c>
      <c r="V1955" s="16"/>
      <c r="W1955" s="17" t="str">
        <f t="shared" ca="1" si="325"/>
        <v/>
      </c>
      <c r="X1955" s="18" t="str">
        <f t="shared" ca="1" si="326"/>
        <v/>
      </c>
    </row>
    <row r="1956" spans="1:24" x14ac:dyDescent="0.35">
      <c r="A1956" s="3">
        <v>1952</v>
      </c>
      <c r="B1956" s="4"/>
      <c r="C1956" s="4"/>
      <c r="D1956" s="5" t="str">
        <f t="shared" si="317"/>
        <v/>
      </c>
      <c r="E1956" s="4"/>
      <c r="F1956" s="6"/>
      <c r="G1956" s="6"/>
      <c r="H1956" s="7" t="str">
        <f t="shared" ca="1" si="318"/>
        <v/>
      </c>
      <c r="I1956" s="8" t="str">
        <f t="shared" ca="1" si="319"/>
        <v/>
      </c>
      <c r="J1956" s="8" t="str">
        <f>IF(C1956="","",
COUNTIFS(
sales!$C:$C,$C1956,
sales!$E:$E,$E1956,
sales!$H:$H,"&gt;="&amp;$F1956,
sales!$H:$H,"&lt;="&amp;$G1956
))</f>
        <v/>
      </c>
      <c r="K1956" s="9" t="str">
        <f>IF(COUNTIFS(sales!C:C, C1956)=0,"",
_xlfn.MAXIFS(sales!H:H, sales!C:C, C1956))</f>
        <v/>
      </c>
      <c r="L1956" s="4"/>
      <c r="M1956" s="4"/>
      <c r="N1956" s="10" t="str">
        <f>IF(C1956="","",
SUMIFS(
sales!$I:$I,
sales!$C:$C,$C1956,
sales!$E:$E,$E1956,
sales!$H:$H,"&gt;="&amp;$F1956,
sales!$H:$H,"&lt;="&amp;$G1956
))</f>
        <v/>
      </c>
      <c r="O1956" s="10" t="str">
        <f t="shared" si="320"/>
        <v/>
      </c>
      <c r="P1956" s="11" t="str">
        <f t="shared" si="321"/>
        <v/>
      </c>
      <c r="Q1956" s="12" t="str">
        <f t="shared" ca="1" si="322"/>
        <v/>
      </c>
      <c r="R1956" s="100"/>
      <c r="S1956" s="14"/>
      <c r="T1956" s="15" t="str">
        <f t="shared" ca="1" si="323"/>
        <v/>
      </c>
      <c r="U1956" s="15" t="str">
        <f t="shared" ca="1" si="324"/>
        <v/>
      </c>
      <c r="V1956" s="16"/>
      <c r="W1956" s="17" t="str">
        <f t="shared" ca="1" si="325"/>
        <v/>
      </c>
      <c r="X1956" s="18" t="str">
        <f t="shared" ca="1" si="326"/>
        <v/>
      </c>
    </row>
    <row r="1957" spans="1:24" x14ac:dyDescent="0.35">
      <c r="A1957" s="3">
        <v>1953</v>
      </c>
      <c r="B1957" s="4"/>
      <c r="C1957" s="4"/>
      <c r="D1957" s="5" t="str">
        <f t="shared" si="317"/>
        <v/>
      </c>
      <c r="E1957" s="4"/>
      <c r="F1957" s="6"/>
      <c r="G1957" s="6"/>
      <c r="H1957" s="7" t="str">
        <f t="shared" ca="1" si="318"/>
        <v/>
      </c>
      <c r="I1957" s="8" t="str">
        <f t="shared" ca="1" si="319"/>
        <v/>
      </c>
      <c r="J1957" s="8" t="str">
        <f>IF(C1957="","",
COUNTIFS(
sales!$C:$C,$C1957,
sales!$E:$E,$E1957,
sales!$H:$H,"&gt;="&amp;$F1957,
sales!$H:$H,"&lt;="&amp;$G1957
))</f>
        <v/>
      </c>
      <c r="K1957" s="9" t="str">
        <f>IF(COUNTIFS(sales!C:C, C1957)=0,"",
_xlfn.MAXIFS(sales!H:H, sales!C:C, C1957))</f>
        <v/>
      </c>
      <c r="L1957" s="4"/>
      <c r="M1957" s="4"/>
      <c r="N1957" s="10" t="str">
        <f>IF(C1957="","",
SUMIFS(
sales!$I:$I,
sales!$C:$C,$C1957,
sales!$E:$E,$E1957,
sales!$H:$H,"&gt;="&amp;$F1957,
sales!$H:$H,"&lt;="&amp;$G1957
))</f>
        <v/>
      </c>
      <c r="O1957" s="10" t="str">
        <f t="shared" si="320"/>
        <v/>
      </c>
      <c r="P1957" s="11" t="str">
        <f t="shared" si="321"/>
        <v/>
      </c>
      <c r="Q1957" s="12" t="str">
        <f t="shared" ca="1" si="322"/>
        <v/>
      </c>
      <c r="R1957" s="100"/>
      <c r="S1957" s="14"/>
      <c r="T1957" s="15" t="str">
        <f t="shared" ca="1" si="323"/>
        <v/>
      </c>
      <c r="U1957" s="15" t="str">
        <f t="shared" ca="1" si="324"/>
        <v/>
      </c>
      <c r="V1957" s="16"/>
      <c r="W1957" s="17" t="str">
        <f t="shared" ca="1" si="325"/>
        <v/>
      </c>
      <c r="X1957" s="18" t="str">
        <f t="shared" ca="1" si="326"/>
        <v/>
      </c>
    </row>
    <row r="1958" spans="1:24" x14ac:dyDescent="0.35">
      <c r="A1958" s="3">
        <v>1954</v>
      </c>
      <c r="B1958" s="4"/>
      <c r="C1958" s="4"/>
      <c r="D1958" s="5" t="str">
        <f t="shared" si="317"/>
        <v/>
      </c>
      <c r="E1958" s="4"/>
      <c r="F1958" s="6"/>
      <c r="G1958" s="6"/>
      <c r="H1958" s="7" t="str">
        <f t="shared" ca="1" si="318"/>
        <v/>
      </c>
      <c r="I1958" s="8" t="str">
        <f t="shared" ca="1" si="319"/>
        <v/>
      </c>
      <c r="J1958" s="8" t="str">
        <f>IF(C1958="","",
COUNTIFS(
sales!$C:$C,$C1958,
sales!$E:$E,$E1958,
sales!$H:$H,"&gt;="&amp;$F1958,
sales!$H:$H,"&lt;="&amp;$G1958
))</f>
        <v/>
      </c>
      <c r="K1958" s="9" t="str">
        <f>IF(COUNTIFS(sales!C:C, C1958)=0,"",
_xlfn.MAXIFS(sales!H:H, sales!C:C, C1958))</f>
        <v/>
      </c>
      <c r="L1958" s="4"/>
      <c r="M1958" s="4"/>
      <c r="N1958" s="10" t="str">
        <f>IF(C1958="","",
SUMIFS(
sales!$I:$I,
sales!$C:$C,$C1958,
sales!$E:$E,$E1958,
sales!$H:$H,"&gt;="&amp;$F1958,
sales!$H:$H,"&lt;="&amp;$G1958
))</f>
        <v/>
      </c>
      <c r="O1958" s="10" t="str">
        <f t="shared" si="320"/>
        <v/>
      </c>
      <c r="P1958" s="11" t="str">
        <f t="shared" si="321"/>
        <v/>
      </c>
      <c r="Q1958" s="12" t="str">
        <f t="shared" ca="1" si="322"/>
        <v/>
      </c>
      <c r="R1958" s="100"/>
      <c r="S1958" s="14"/>
      <c r="T1958" s="15" t="str">
        <f t="shared" ca="1" si="323"/>
        <v/>
      </c>
      <c r="U1958" s="15" t="str">
        <f t="shared" ca="1" si="324"/>
        <v/>
      </c>
      <c r="V1958" s="16"/>
      <c r="W1958" s="17" t="str">
        <f t="shared" ca="1" si="325"/>
        <v/>
      </c>
      <c r="X1958" s="18" t="str">
        <f t="shared" ca="1" si="326"/>
        <v/>
      </c>
    </row>
    <row r="1959" spans="1:24" x14ac:dyDescent="0.35">
      <c r="A1959" s="3">
        <v>1955</v>
      </c>
      <c r="B1959" s="4"/>
      <c r="C1959" s="4"/>
      <c r="D1959" s="5" t="str">
        <f t="shared" si="317"/>
        <v/>
      </c>
      <c r="E1959" s="4"/>
      <c r="F1959" s="6"/>
      <c r="G1959" s="6"/>
      <c r="H1959" s="7" t="str">
        <f t="shared" ca="1" si="318"/>
        <v/>
      </c>
      <c r="I1959" s="8" t="str">
        <f t="shared" ca="1" si="319"/>
        <v/>
      </c>
      <c r="J1959" s="8" t="str">
        <f>IF(C1959="","",
COUNTIFS(
sales!$C:$C,$C1959,
sales!$E:$E,$E1959,
sales!$H:$H,"&gt;="&amp;$F1959,
sales!$H:$H,"&lt;="&amp;$G1959
))</f>
        <v/>
      </c>
      <c r="K1959" s="9" t="str">
        <f>IF(COUNTIFS(sales!C:C, C1959)=0,"",
_xlfn.MAXIFS(sales!H:H, sales!C:C, C1959))</f>
        <v/>
      </c>
      <c r="L1959" s="4"/>
      <c r="M1959" s="4"/>
      <c r="N1959" s="10" t="str">
        <f>IF(C1959="","",
SUMIFS(
sales!$I:$I,
sales!$C:$C,$C1959,
sales!$E:$E,$E1959,
sales!$H:$H,"&gt;="&amp;$F1959,
sales!$H:$H,"&lt;="&amp;$G1959
))</f>
        <v/>
      </c>
      <c r="O1959" s="10" t="str">
        <f t="shared" si="320"/>
        <v/>
      </c>
      <c r="P1959" s="11" t="str">
        <f t="shared" si="321"/>
        <v/>
      </c>
      <c r="Q1959" s="12" t="str">
        <f t="shared" ca="1" si="322"/>
        <v/>
      </c>
      <c r="R1959" s="100"/>
      <c r="S1959" s="14"/>
      <c r="T1959" s="15" t="str">
        <f t="shared" ca="1" si="323"/>
        <v/>
      </c>
      <c r="U1959" s="15" t="str">
        <f t="shared" ca="1" si="324"/>
        <v/>
      </c>
      <c r="V1959" s="16"/>
      <c r="W1959" s="17" t="str">
        <f t="shared" ca="1" si="325"/>
        <v/>
      </c>
      <c r="X1959" s="18" t="str">
        <f t="shared" ca="1" si="326"/>
        <v/>
      </c>
    </row>
    <row r="1960" spans="1:24" x14ac:dyDescent="0.35">
      <c r="A1960" s="3">
        <v>1956</v>
      </c>
      <c r="B1960" s="4"/>
      <c r="C1960" s="4"/>
      <c r="D1960" s="5" t="str">
        <f t="shared" si="317"/>
        <v/>
      </c>
      <c r="E1960" s="4"/>
      <c r="F1960" s="6"/>
      <c r="G1960" s="6"/>
      <c r="H1960" s="7" t="str">
        <f t="shared" ca="1" si="318"/>
        <v/>
      </c>
      <c r="I1960" s="8" t="str">
        <f t="shared" ca="1" si="319"/>
        <v/>
      </c>
      <c r="J1960" s="8" t="str">
        <f>IF(C1960="","",
COUNTIFS(
sales!$C:$C,$C1960,
sales!$E:$E,$E1960,
sales!$H:$H,"&gt;="&amp;$F1960,
sales!$H:$H,"&lt;="&amp;$G1960
))</f>
        <v/>
      </c>
      <c r="K1960" s="9" t="str">
        <f>IF(COUNTIFS(sales!C:C, C1960)=0,"",
_xlfn.MAXIFS(sales!H:H, sales!C:C, C1960))</f>
        <v/>
      </c>
      <c r="L1960" s="4"/>
      <c r="M1960" s="4"/>
      <c r="N1960" s="10" t="str">
        <f>IF(C1960="","",
SUMIFS(
sales!$I:$I,
sales!$C:$C,$C1960,
sales!$E:$E,$E1960,
sales!$H:$H,"&gt;="&amp;$F1960,
sales!$H:$H,"&lt;="&amp;$G1960
))</f>
        <v/>
      </c>
      <c r="O1960" s="10" t="str">
        <f t="shared" si="320"/>
        <v/>
      </c>
      <c r="P1960" s="11" t="str">
        <f t="shared" si="321"/>
        <v/>
      </c>
      <c r="Q1960" s="12" t="str">
        <f t="shared" ca="1" si="322"/>
        <v/>
      </c>
      <c r="R1960" s="100"/>
      <c r="S1960" s="14"/>
      <c r="T1960" s="15" t="str">
        <f t="shared" ca="1" si="323"/>
        <v/>
      </c>
      <c r="U1960" s="15" t="str">
        <f t="shared" ca="1" si="324"/>
        <v/>
      </c>
      <c r="V1960" s="16"/>
      <c r="W1960" s="17" t="str">
        <f t="shared" ca="1" si="325"/>
        <v/>
      </c>
      <c r="X1960" s="18" t="str">
        <f t="shared" ca="1" si="326"/>
        <v/>
      </c>
    </row>
    <row r="1961" spans="1:24" x14ac:dyDescent="0.35">
      <c r="A1961" s="3">
        <v>1957</v>
      </c>
      <c r="B1961" s="4"/>
      <c r="C1961" s="4"/>
      <c r="D1961" s="5" t="str">
        <f t="shared" ref="D1961:D2004" si="327">IF(E1961="ISNR20","Natural Rubber-TSNR (ISNR-20)","")</f>
        <v/>
      </c>
      <c r="E1961" s="4"/>
      <c r="F1961" s="6"/>
      <c r="G1961" s="6"/>
      <c r="H1961" s="7" t="str">
        <f t="shared" ref="H1961:H2004" ca="1" si="328">IF(G1961="","",G1961-TODAY())</f>
        <v/>
      </c>
      <c r="I1961" s="8" t="str">
        <f t="shared" ref="I1961:I2004" ca="1" si="329">IF(G1961="","",
IF(G1961&lt;TODAY(),
IF(O1961&gt;0,"Violated","Completed"),
IF(H1961&lt;=7,"Expiring Soon",
"Active")))</f>
        <v/>
      </c>
      <c r="J1961" s="8" t="str">
        <f>IF(C1961="","",
COUNTIFS(
sales!$C:$C,$C1961,
sales!$E:$E,$E1961,
sales!$H:$H,"&gt;="&amp;$F1961,
sales!$H:$H,"&lt;="&amp;$G1961
))</f>
        <v/>
      </c>
      <c r="K1961" s="9" t="str">
        <f>IF(COUNTIFS(sales!C:C, C1961)=0,"",
_xlfn.MAXIFS(sales!H:H, sales!C:C, C1961))</f>
        <v/>
      </c>
      <c r="L1961" s="4"/>
      <c r="M1961" s="4"/>
      <c r="N1961" s="10" t="str">
        <f>IF(C1961="","",
SUMIFS(
sales!$I:$I,
sales!$C:$C,$C1961,
sales!$E:$E,$E1961,
sales!$H:$H,"&gt;="&amp;$F1961,
sales!$H:$H,"&lt;="&amp;$G1961
))</f>
        <v/>
      </c>
      <c r="O1961" s="10" t="str">
        <f t="shared" ref="O1961:O2004" si="330">IF(M1961="","",M1961-N1961)</f>
        <v/>
      </c>
      <c r="P1961" s="11" t="str">
        <f t="shared" ref="P1961:P2004" si="331">IF(M1961=0,"",N1961/M1961)</f>
        <v/>
      </c>
      <c r="Q1961" s="12" t="str">
        <f t="shared" ref="Q1961:Q2004" ca="1" si="332">IF(OR(G1961="",O1961=""),"",
IF(AND(G1961&lt;TODAY(),O1961&gt;0),"YES","NO"))</f>
        <v/>
      </c>
      <c r="R1961" s="100"/>
      <c r="S1961" s="14"/>
      <c r="T1961" s="15" t="str">
        <f t="shared" ref="T1961:T2004" ca="1" si="333">IF(Q1961="YES", IF(R1961="Company",L1961*(1+S1961),IF(R1961="Vendor",L1961*(1-S1961),"")),"")</f>
        <v/>
      </c>
      <c r="U1961" s="15" t="str">
        <f t="shared" ref="U1961:U2004" ca="1" si="334">IF(Q1961="YES",O1961*T1961,"")</f>
        <v/>
      </c>
      <c r="V1961" s="16"/>
      <c r="W1961" s="17" t="str">
        <f t="shared" ref="W1961:W2004" ca="1" si="335">IF(Q1961="YES",G1961+V1961,"")</f>
        <v/>
      </c>
      <c r="X1961" s="18" t="str">
        <f t="shared" ref="X1961:X2004" ca="1" si="336">IF(Q1961="YES",IF(TODAY()&gt;W1961,"OVERDUE","WITHIN TIME"),"")</f>
        <v/>
      </c>
    </row>
    <row r="1962" spans="1:24" x14ac:dyDescent="0.35">
      <c r="A1962" s="3">
        <v>1958</v>
      </c>
      <c r="B1962" s="4"/>
      <c r="C1962" s="4"/>
      <c r="D1962" s="5" t="str">
        <f t="shared" si="327"/>
        <v/>
      </c>
      <c r="E1962" s="4"/>
      <c r="F1962" s="6"/>
      <c r="G1962" s="6"/>
      <c r="H1962" s="7" t="str">
        <f t="shared" ca="1" si="328"/>
        <v/>
      </c>
      <c r="I1962" s="8" t="str">
        <f t="shared" ca="1" si="329"/>
        <v/>
      </c>
      <c r="J1962" s="8" t="str">
        <f>IF(C1962="","",
COUNTIFS(
sales!$C:$C,$C1962,
sales!$E:$E,$E1962,
sales!$H:$H,"&gt;="&amp;$F1962,
sales!$H:$H,"&lt;="&amp;$G1962
))</f>
        <v/>
      </c>
      <c r="K1962" s="9" t="str">
        <f>IF(COUNTIFS(sales!C:C, C1962)=0,"",
_xlfn.MAXIFS(sales!H:H, sales!C:C, C1962))</f>
        <v/>
      </c>
      <c r="L1962" s="4"/>
      <c r="M1962" s="4"/>
      <c r="N1962" s="10" t="str">
        <f>IF(C1962="","",
SUMIFS(
sales!$I:$I,
sales!$C:$C,$C1962,
sales!$E:$E,$E1962,
sales!$H:$H,"&gt;="&amp;$F1962,
sales!$H:$H,"&lt;="&amp;$G1962
))</f>
        <v/>
      </c>
      <c r="O1962" s="10" t="str">
        <f t="shared" si="330"/>
        <v/>
      </c>
      <c r="P1962" s="11" t="str">
        <f t="shared" si="331"/>
        <v/>
      </c>
      <c r="Q1962" s="12" t="str">
        <f t="shared" ca="1" si="332"/>
        <v/>
      </c>
      <c r="R1962" s="100"/>
      <c r="S1962" s="14"/>
      <c r="T1962" s="15" t="str">
        <f t="shared" ca="1" si="333"/>
        <v/>
      </c>
      <c r="U1962" s="15" t="str">
        <f t="shared" ca="1" si="334"/>
        <v/>
      </c>
      <c r="V1962" s="16"/>
      <c r="W1962" s="17" t="str">
        <f t="shared" ca="1" si="335"/>
        <v/>
      </c>
      <c r="X1962" s="18" t="str">
        <f t="shared" ca="1" si="336"/>
        <v/>
      </c>
    </row>
    <row r="1963" spans="1:24" x14ac:dyDescent="0.35">
      <c r="A1963" s="3">
        <v>1959</v>
      </c>
      <c r="B1963" s="4"/>
      <c r="C1963" s="4"/>
      <c r="D1963" s="5" t="str">
        <f t="shared" si="327"/>
        <v/>
      </c>
      <c r="E1963" s="4"/>
      <c r="F1963" s="6"/>
      <c r="G1963" s="6"/>
      <c r="H1963" s="7" t="str">
        <f t="shared" ca="1" si="328"/>
        <v/>
      </c>
      <c r="I1963" s="8" t="str">
        <f t="shared" ca="1" si="329"/>
        <v/>
      </c>
      <c r="J1963" s="8" t="str">
        <f>IF(C1963="","",
COUNTIFS(
sales!$C:$C,$C1963,
sales!$E:$E,$E1963,
sales!$H:$H,"&gt;="&amp;$F1963,
sales!$H:$H,"&lt;="&amp;$G1963
))</f>
        <v/>
      </c>
      <c r="K1963" s="9" t="str">
        <f>IF(COUNTIFS(sales!C:C, C1963)=0,"",
_xlfn.MAXIFS(sales!H:H, sales!C:C, C1963))</f>
        <v/>
      </c>
      <c r="L1963" s="4"/>
      <c r="M1963" s="4"/>
      <c r="N1963" s="10" t="str">
        <f>IF(C1963="","",
SUMIFS(
sales!$I:$I,
sales!$C:$C,$C1963,
sales!$E:$E,$E1963,
sales!$H:$H,"&gt;="&amp;$F1963,
sales!$H:$H,"&lt;="&amp;$G1963
))</f>
        <v/>
      </c>
      <c r="O1963" s="10" t="str">
        <f t="shared" si="330"/>
        <v/>
      </c>
      <c r="P1963" s="11" t="str">
        <f t="shared" si="331"/>
        <v/>
      </c>
      <c r="Q1963" s="12" t="str">
        <f t="shared" ca="1" si="332"/>
        <v/>
      </c>
      <c r="R1963" s="100"/>
      <c r="S1963" s="14"/>
      <c r="T1963" s="15" t="str">
        <f t="shared" ca="1" si="333"/>
        <v/>
      </c>
      <c r="U1963" s="15" t="str">
        <f t="shared" ca="1" si="334"/>
        <v/>
      </c>
      <c r="V1963" s="16"/>
      <c r="W1963" s="17" t="str">
        <f t="shared" ca="1" si="335"/>
        <v/>
      </c>
      <c r="X1963" s="18" t="str">
        <f t="shared" ca="1" si="336"/>
        <v/>
      </c>
    </row>
    <row r="1964" spans="1:24" x14ac:dyDescent="0.35">
      <c r="A1964" s="3">
        <v>1960</v>
      </c>
      <c r="B1964" s="4"/>
      <c r="C1964" s="4"/>
      <c r="D1964" s="5" t="str">
        <f t="shared" si="327"/>
        <v/>
      </c>
      <c r="E1964" s="4"/>
      <c r="F1964" s="6"/>
      <c r="G1964" s="6"/>
      <c r="H1964" s="7" t="str">
        <f t="shared" ca="1" si="328"/>
        <v/>
      </c>
      <c r="I1964" s="8" t="str">
        <f t="shared" ca="1" si="329"/>
        <v/>
      </c>
      <c r="J1964" s="8" t="str">
        <f>IF(C1964="","",
COUNTIFS(
sales!$C:$C,$C1964,
sales!$E:$E,$E1964,
sales!$H:$H,"&gt;="&amp;$F1964,
sales!$H:$H,"&lt;="&amp;$G1964
))</f>
        <v/>
      </c>
      <c r="K1964" s="9" t="str">
        <f>IF(COUNTIFS(sales!C:C, C1964)=0,"",
_xlfn.MAXIFS(sales!H:H, sales!C:C, C1964))</f>
        <v/>
      </c>
      <c r="L1964" s="4"/>
      <c r="M1964" s="4"/>
      <c r="N1964" s="10" t="str">
        <f>IF(C1964="","",
SUMIFS(
sales!$I:$I,
sales!$C:$C,$C1964,
sales!$E:$E,$E1964,
sales!$H:$H,"&gt;="&amp;$F1964,
sales!$H:$H,"&lt;="&amp;$G1964
))</f>
        <v/>
      </c>
      <c r="O1964" s="10" t="str">
        <f t="shared" si="330"/>
        <v/>
      </c>
      <c r="P1964" s="11" t="str">
        <f t="shared" si="331"/>
        <v/>
      </c>
      <c r="Q1964" s="12" t="str">
        <f t="shared" ca="1" si="332"/>
        <v/>
      </c>
      <c r="R1964" s="100"/>
      <c r="S1964" s="14"/>
      <c r="T1964" s="15" t="str">
        <f t="shared" ca="1" si="333"/>
        <v/>
      </c>
      <c r="U1964" s="15" t="str">
        <f t="shared" ca="1" si="334"/>
        <v/>
      </c>
      <c r="V1964" s="16"/>
      <c r="W1964" s="17" t="str">
        <f t="shared" ca="1" si="335"/>
        <v/>
      </c>
      <c r="X1964" s="18" t="str">
        <f t="shared" ca="1" si="336"/>
        <v/>
      </c>
    </row>
    <row r="1965" spans="1:24" x14ac:dyDescent="0.35">
      <c r="A1965" s="3">
        <v>1961</v>
      </c>
      <c r="B1965" s="4"/>
      <c r="C1965" s="4"/>
      <c r="D1965" s="5" t="str">
        <f t="shared" si="327"/>
        <v/>
      </c>
      <c r="E1965" s="4"/>
      <c r="F1965" s="6"/>
      <c r="G1965" s="6"/>
      <c r="H1965" s="7" t="str">
        <f t="shared" ca="1" si="328"/>
        <v/>
      </c>
      <c r="I1965" s="8" t="str">
        <f t="shared" ca="1" si="329"/>
        <v/>
      </c>
      <c r="J1965" s="8" t="str">
        <f>IF(C1965="","",
COUNTIFS(
sales!$C:$C,$C1965,
sales!$E:$E,$E1965,
sales!$H:$H,"&gt;="&amp;$F1965,
sales!$H:$H,"&lt;="&amp;$G1965
))</f>
        <v/>
      </c>
      <c r="K1965" s="9" t="str">
        <f>IF(COUNTIFS(sales!C:C, C1965)=0,"",
_xlfn.MAXIFS(sales!H:H, sales!C:C, C1965))</f>
        <v/>
      </c>
      <c r="L1965" s="4"/>
      <c r="M1965" s="4"/>
      <c r="N1965" s="10" t="str">
        <f>IF(C1965="","",
SUMIFS(
sales!$I:$I,
sales!$C:$C,$C1965,
sales!$E:$E,$E1965,
sales!$H:$H,"&gt;="&amp;$F1965,
sales!$H:$H,"&lt;="&amp;$G1965
))</f>
        <v/>
      </c>
      <c r="O1965" s="10" t="str">
        <f t="shared" si="330"/>
        <v/>
      </c>
      <c r="P1965" s="11" t="str">
        <f t="shared" si="331"/>
        <v/>
      </c>
      <c r="Q1965" s="12" t="str">
        <f t="shared" ca="1" si="332"/>
        <v/>
      </c>
      <c r="R1965" s="100"/>
      <c r="S1965" s="14"/>
      <c r="T1965" s="15" t="str">
        <f t="shared" ca="1" si="333"/>
        <v/>
      </c>
      <c r="U1965" s="15" t="str">
        <f t="shared" ca="1" si="334"/>
        <v/>
      </c>
      <c r="V1965" s="16"/>
      <c r="W1965" s="17" t="str">
        <f t="shared" ca="1" si="335"/>
        <v/>
      </c>
      <c r="X1965" s="18" t="str">
        <f t="shared" ca="1" si="336"/>
        <v/>
      </c>
    </row>
    <row r="1966" spans="1:24" x14ac:dyDescent="0.35">
      <c r="A1966" s="3">
        <v>1962</v>
      </c>
      <c r="B1966" s="4"/>
      <c r="C1966" s="4"/>
      <c r="D1966" s="5" t="str">
        <f t="shared" si="327"/>
        <v/>
      </c>
      <c r="E1966" s="4"/>
      <c r="F1966" s="6"/>
      <c r="G1966" s="6"/>
      <c r="H1966" s="7" t="str">
        <f t="shared" ca="1" si="328"/>
        <v/>
      </c>
      <c r="I1966" s="8" t="str">
        <f t="shared" ca="1" si="329"/>
        <v/>
      </c>
      <c r="J1966" s="8" t="str">
        <f>IF(C1966="","",
COUNTIFS(
sales!$C:$C,$C1966,
sales!$E:$E,$E1966,
sales!$H:$H,"&gt;="&amp;$F1966,
sales!$H:$H,"&lt;="&amp;$G1966
))</f>
        <v/>
      </c>
      <c r="K1966" s="9" t="str">
        <f>IF(COUNTIFS(sales!C:C, C1966)=0,"",
_xlfn.MAXIFS(sales!H:H, sales!C:C, C1966))</f>
        <v/>
      </c>
      <c r="L1966" s="4"/>
      <c r="M1966" s="4"/>
      <c r="N1966" s="10" t="str">
        <f>IF(C1966="","",
SUMIFS(
sales!$I:$I,
sales!$C:$C,$C1966,
sales!$E:$E,$E1966,
sales!$H:$H,"&gt;="&amp;$F1966,
sales!$H:$H,"&lt;="&amp;$G1966
))</f>
        <v/>
      </c>
      <c r="O1966" s="10" t="str">
        <f t="shared" si="330"/>
        <v/>
      </c>
      <c r="P1966" s="11" t="str">
        <f t="shared" si="331"/>
        <v/>
      </c>
      <c r="Q1966" s="12" t="str">
        <f t="shared" ca="1" si="332"/>
        <v/>
      </c>
      <c r="R1966" s="100"/>
      <c r="S1966" s="14"/>
      <c r="T1966" s="15" t="str">
        <f t="shared" ca="1" si="333"/>
        <v/>
      </c>
      <c r="U1966" s="15" t="str">
        <f t="shared" ca="1" si="334"/>
        <v/>
      </c>
      <c r="V1966" s="16"/>
      <c r="W1966" s="17" t="str">
        <f t="shared" ca="1" si="335"/>
        <v/>
      </c>
      <c r="X1966" s="18" t="str">
        <f t="shared" ca="1" si="336"/>
        <v/>
      </c>
    </row>
    <row r="1967" spans="1:24" x14ac:dyDescent="0.35">
      <c r="A1967" s="3">
        <v>1963</v>
      </c>
      <c r="B1967" s="4"/>
      <c r="C1967" s="4"/>
      <c r="D1967" s="5" t="str">
        <f t="shared" si="327"/>
        <v/>
      </c>
      <c r="E1967" s="4"/>
      <c r="F1967" s="6"/>
      <c r="G1967" s="6"/>
      <c r="H1967" s="7" t="str">
        <f t="shared" ca="1" si="328"/>
        <v/>
      </c>
      <c r="I1967" s="8" t="str">
        <f t="shared" ca="1" si="329"/>
        <v/>
      </c>
      <c r="J1967" s="8" t="str">
        <f>IF(C1967="","",
COUNTIFS(
sales!$C:$C,$C1967,
sales!$E:$E,$E1967,
sales!$H:$H,"&gt;="&amp;$F1967,
sales!$H:$H,"&lt;="&amp;$G1967
))</f>
        <v/>
      </c>
      <c r="K1967" s="9" t="str">
        <f>IF(COUNTIFS(sales!C:C, C1967)=0,"",
_xlfn.MAXIFS(sales!H:H, sales!C:C, C1967))</f>
        <v/>
      </c>
      <c r="L1967" s="4"/>
      <c r="M1967" s="4"/>
      <c r="N1967" s="10" t="str">
        <f>IF(C1967="","",
SUMIFS(
sales!$I:$I,
sales!$C:$C,$C1967,
sales!$E:$E,$E1967,
sales!$H:$H,"&gt;="&amp;$F1967,
sales!$H:$H,"&lt;="&amp;$G1967
))</f>
        <v/>
      </c>
      <c r="O1967" s="10" t="str">
        <f t="shared" si="330"/>
        <v/>
      </c>
      <c r="P1967" s="11" t="str">
        <f t="shared" si="331"/>
        <v/>
      </c>
      <c r="Q1967" s="12" t="str">
        <f t="shared" ca="1" si="332"/>
        <v/>
      </c>
      <c r="R1967" s="100"/>
      <c r="S1967" s="14"/>
      <c r="T1967" s="15" t="str">
        <f t="shared" ca="1" si="333"/>
        <v/>
      </c>
      <c r="U1967" s="15" t="str">
        <f t="shared" ca="1" si="334"/>
        <v/>
      </c>
      <c r="V1967" s="16"/>
      <c r="W1967" s="17" t="str">
        <f t="shared" ca="1" si="335"/>
        <v/>
      </c>
      <c r="X1967" s="18" t="str">
        <f t="shared" ca="1" si="336"/>
        <v/>
      </c>
    </row>
    <row r="1968" spans="1:24" x14ac:dyDescent="0.35">
      <c r="A1968" s="3">
        <v>1964</v>
      </c>
      <c r="B1968" s="4"/>
      <c r="C1968" s="4"/>
      <c r="D1968" s="5" t="str">
        <f t="shared" si="327"/>
        <v/>
      </c>
      <c r="E1968" s="4"/>
      <c r="F1968" s="6"/>
      <c r="G1968" s="6"/>
      <c r="H1968" s="7" t="str">
        <f t="shared" ca="1" si="328"/>
        <v/>
      </c>
      <c r="I1968" s="8" t="str">
        <f t="shared" ca="1" si="329"/>
        <v/>
      </c>
      <c r="J1968" s="8" t="str">
        <f>IF(C1968="","",
COUNTIFS(
sales!$C:$C,$C1968,
sales!$E:$E,$E1968,
sales!$H:$H,"&gt;="&amp;$F1968,
sales!$H:$H,"&lt;="&amp;$G1968
))</f>
        <v/>
      </c>
      <c r="K1968" s="9" t="str">
        <f>IF(COUNTIFS(sales!C:C, C1968)=0,"",
_xlfn.MAXIFS(sales!H:H, sales!C:C, C1968))</f>
        <v/>
      </c>
      <c r="L1968" s="4"/>
      <c r="M1968" s="4"/>
      <c r="N1968" s="10" t="str">
        <f>IF(C1968="","",
SUMIFS(
sales!$I:$I,
sales!$C:$C,$C1968,
sales!$E:$E,$E1968,
sales!$H:$H,"&gt;="&amp;$F1968,
sales!$H:$H,"&lt;="&amp;$G1968
))</f>
        <v/>
      </c>
      <c r="O1968" s="10" t="str">
        <f t="shared" si="330"/>
        <v/>
      </c>
      <c r="P1968" s="11" t="str">
        <f t="shared" si="331"/>
        <v/>
      </c>
      <c r="Q1968" s="12" t="str">
        <f t="shared" ca="1" si="332"/>
        <v/>
      </c>
      <c r="R1968" s="100"/>
      <c r="S1968" s="14"/>
      <c r="T1968" s="15" t="str">
        <f t="shared" ca="1" si="333"/>
        <v/>
      </c>
      <c r="U1968" s="15" t="str">
        <f t="shared" ca="1" si="334"/>
        <v/>
      </c>
      <c r="V1968" s="16"/>
      <c r="W1968" s="17" t="str">
        <f t="shared" ca="1" si="335"/>
        <v/>
      </c>
      <c r="X1968" s="18" t="str">
        <f t="shared" ca="1" si="336"/>
        <v/>
      </c>
    </row>
    <row r="1969" spans="1:24" x14ac:dyDescent="0.35">
      <c r="A1969" s="3">
        <v>1965</v>
      </c>
      <c r="B1969" s="4"/>
      <c r="C1969" s="4"/>
      <c r="D1969" s="5" t="str">
        <f t="shared" si="327"/>
        <v/>
      </c>
      <c r="E1969" s="4"/>
      <c r="F1969" s="6"/>
      <c r="G1969" s="6"/>
      <c r="H1969" s="7" t="str">
        <f t="shared" ca="1" si="328"/>
        <v/>
      </c>
      <c r="I1969" s="8" t="str">
        <f t="shared" ca="1" si="329"/>
        <v/>
      </c>
      <c r="J1969" s="8" t="str">
        <f>IF(C1969="","",
COUNTIFS(
sales!$C:$C,$C1969,
sales!$E:$E,$E1969,
sales!$H:$H,"&gt;="&amp;$F1969,
sales!$H:$H,"&lt;="&amp;$G1969
))</f>
        <v/>
      </c>
      <c r="K1969" s="9" t="str">
        <f>IF(COUNTIFS(sales!C:C, C1969)=0,"",
_xlfn.MAXIFS(sales!H:H, sales!C:C, C1969))</f>
        <v/>
      </c>
      <c r="L1969" s="4"/>
      <c r="M1969" s="4"/>
      <c r="N1969" s="10" t="str">
        <f>IF(C1969="","",
SUMIFS(
sales!$I:$I,
sales!$C:$C,$C1969,
sales!$E:$E,$E1969,
sales!$H:$H,"&gt;="&amp;$F1969,
sales!$H:$H,"&lt;="&amp;$G1969
))</f>
        <v/>
      </c>
      <c r="O1969" s="10" t="str">
        <f t="shared" si="330"/>
        <v/>
      </c>
      <c r="P1969" s="11" t="str">
        <f t="shared" si="331"/>
        <v/>
      </c>
      <c r="Q1969" s="12" t="str">
        <f t="shared" ca="1" si="332"/>
        <v/>
      </c>
      <c r="R1969" s="100"/>
      <c r="S1969" s="14"/>
      <c r="T1969" s="15" t="str">
        <f t="shared" ca="1" si="333"/>
        <v/>
      </c>
      <c r="U1969" s="15" t="str">
        <f t="shared" ca="1" si="334"/>
        <v/>
      </c>
      <c r="V1969" s="16"/>
      <c r="W1969" s="17" t="str">
        <f t="shared" ca="1" si="335"/>
        <v/>
      </c>
      <c r="X1969" s="18" t="str">
        <f t="shared" ca="1" si="336"/>
        <v/>
      </c>
    </row>
    <row r="1970" spans="1:24" x14ac:dyDescent="0.35">
      <c r="A1970" s="3">
        <v>1966</v>
      </c>
      <c r="B1970" s="4"/>
      <c r="C1970" s="4"/>
      <c r="D1970" s="5" t="str">
        <f t="shared" si="327"/>
        <v/>
      </c>
      <c r="E1970" s="4"/>
      <c r="F1970" s="6"/>
      <c r="G1970" s="6"/>
      <c r="H1970" s="7" t="str">
        <f t="shared" ca="1" si="328"/>
        <v/>
      </c>
      <c r="I1970" s="8" t="str">
        <f t="shared" ca="1" si="329"/>
        <v/>
      </c>
      <c r="J1970" s="8" t="str">
        <f>IF(C1970="","",
COUNTIFS(
sales!$C:$C,$C1970,
sales!$E:$E,$E1970,
sales!$H:$H,"&gt;="&amp;$F1970,
sales!$H:$H,"&lt;="&amp;$G1970
))</f>
        <v/>
      </c>
      <c r="K1970" s="9" t="str">
        <f>IF(COUNTIFS(sales!C:C, C1970)=0,"",
_xlfn.MAXIFS(sales!H:H, sales!C:C, C1970))</f>
        <v/>
      </c>
      <c r="L1970" s="4"/>
      <c r="M1970" s="4"/>
      <c r="N1970" s="10" t="str">
        <f>IF(C1970="","",
SUMIFS(
sales!$I:$I,
sales!$C:$C,$C1970,
sales!$E:$E,$E1970,
sales!$H:$H,"&gt;="&amp;$F1970,
sales!$H:$H,"&lt;="&amp;$G1970
))</f>
        <v/>
      </c>
      <c r="O1970" s="10" t="str">
        <f t="shared" si="330"/>
        <v/>
      </c>
      <c r="P1970" s="11" t="str">
        <f t="shared" si="331"/>
        <v/>
      </c>
      <c r="Q1970" s="12" t="str">
        <f t="shared" ca="1" si="332"/>
        <v/>
      </c>
      <c r="R1970" s="100"/>
      <c r="S1970" s="14"/>
      <c r="T1970" s="15" t="str">
        <f t="shared" ca="1" si="333"/>
        <v/>
      </c>
      <c r="U1970" s="15" t="str">
        <f t="shared" ca="1" si="334"/>
        <v/>
      </c>
      <c r="V1970" s="16"/>
      <c r="W1970" s="17" t="str">
        <f t="shared" ca="1" si="335"/>
        <v/>
      </c>
      <c r="X1970" s="18" t="str">
        <f t="shared" ca="1" si="336"/>
        <v/>
      </c>
    </row>
    <row r="1971" spans="1:24" x14ac:dyDescent="0.35">
      <c r="A1971" s="3">
        <v>1967</v>
      </c>
      <c r="B1971" s="4"/>
      <c r="C1971" s="4"/>
      <c r="D1971" s="5" t="str">
        <f t="shared" si="327"/>
        <v/>
      </c>
      <c r="E1971" s="4"/>
      <c r="F1971" s="6"/>
      <c r="G1971" s="6"/>
      <c r="H1971" s="7" t="str">
        <f t="shared" ca="1" si="328"/>
        <v/>
      </c>
      <c r="I1971" s="8" t="str">
        <f t="shared" ca="1" si="329"/>
        <v/>
      </c>
      <c r="J1971" s="8" t="str">
        <f>IF(C1971="","",
COUNTIFS(
sales!$C:$C,$C1971,
sales!$E:$E,$E1971,
sales!$H:$H,"&gt;="&amp;$F1971,
sales!$H:$H,"&lt;="&amp;$G1971
))</f>
        <v/>
      </c>
      <c r="K1971" s="9" t="str">
        <f>IF(COUNTIFS(sales!C:C, C1971)=0,"",
_xlfn.MAXIFS(sales!H:H, sales!C:C, C1971))</f>
        <v/>
      </c>
      <c r="L1971" s="4"/>
      <c r="M1971" s="4"/>
      <c r="N1971" s="10" t="str">
        <f>IF(C1971="","",
SUMIFS(
sales!$I:$I,
sales!$C:$C,$C1971,
sales!$E:$E,$E1971,
sales!$H:$H,"&gt;="&amp;$F1971,
sales!$H:$H,"&lt;="&amp;$G1971
))</f>
        <v/>
      </c>
      <c r="O1971" s="10" t="str">
        <f t="shared" si="330"/>
        <v/>
      </c>
      <c r="P1971" s="11" t="str">
        <f t="shared" si="331"/>
        <v/>
      </c>
      <c r="Q1971" s="12" t="str">
        <f t="shared" ca="1" si="332"/>
        <v/>
      </c>
      <c r="R1971" s="100"/>
      <c r="S1971" s="14"/>
      <c r="T1971" s="15" t="str">
        <f t="shared" ca="1" si="333"/>
        <v/>
      </c>
      <c r="U1971" s="15" t="str">
        <f t="shared" ca="1" si="334"/>
        <v/>
      </c>
      <c r="V1971" s="16"/>
      <c r="W1971" s="17" t="str">
        <f t="shared" ca="1" si="335"/>
        <v/>
      </c>
      <c r="X1971" s="18" t="str">
        <f t="shared" ca="1" si="336"/>
        <v/>
      </c>
    </row>
    <row r="1972" spans="1:24" x14ac:dyDescent="0.35">
      <c r="A1972" s="3">
        <v>1968</v>
      </c>
      <c r="B1972" s="4"/>
      <c r="C1972" s="4"/>
      <c r="D1972" s="5" t="str">
        <f t="shared" si="327"/>
        <v/>
      </c>
      <c r="E1972" s="4"/>
      <c r="F1972" s="6"/>
      <c r="G1972" s="6"/>
      <c r="H1972" s="7" t="str">
        <f t="shared" ca="1" si="328"/>
        <v/>
      </c>
      <c r="I1972" s="8" t="str">
        <f t="shared" ca="1" si="329"/>
        <v/>
      </c>
      <c r="J1972" s="8" t="str">
        <f>IF(C1972="","",
COUNTIFS(
sales!$C:$C,$C1972,
sales!$E:$E,$E1972,
sales!$H:$H,"&gt;="&amp;$F1972,
sales!$H:$H,"&lt;="&amp;$G1972
))</f>
        <v/>
      </c>
      <c r="K1972" s="9" t="str">
        <f>IF(COUNTIFS(sales!C:C, C1972)=0,"",
_xlfn.MAXIFS(sales!H:H, sales!C:C, C1972))</f>
        <v/>
      </c>
      <c r="L1972" s="4"/>
      <c r="M1972" s="4"/>
      <c r="N1972" s="10" t="str">
        <f>IF(C1972="","",
SUMIFS(
sales!$I:$I,
sales!$C:$C,$C1972,
sales!$E:$E,$E1972,
sales!$H:$H,"&gt;="&amp;$F1972,
sales!$H:$H,"&lt;="&amp;$G1972
))</f>
        <v/>
      </c>
      <c r="O1972" s="10" t="str">
        <f t="shared" si="330"/>
        <v/>
      </c>
      <c r="P1972" s="11" t="str">
        <f t="shared" si="331"/>
        <v/>
      </c>
      <c r="Q1972" s="12" t="str">
        <f t="shared" ca="1" si="332"/>
        <v/>
      </c>
      <c r="R1972" s="100"/>
      <c r="S1972" s="14"/>
      <c r="T1972" s="15" t="str">
        <f t="shared" ca="1" si="333"/>
        <v/>
      </c>
      <c r="U1972" s="15" t="str">
        <f t="shared" ca="1" si="334"/>
        <v/>
      </c>
      <c r="V1972" s="16"/>
      <c r="W1972" s="17" t="str">
        <f t="shared" ca="1" si="335"/>
        <v/>
      </c>
      <c r="X1972" s="18" t="str">
        <f t="shared" ca="1" si="336"/>
        <v/>
      </c>
    </row>
    <row r="1973" spans="1:24" x14ac:dyDescent="0.35">
      <c r="A1973" s="3">
        <v>1969</v>
      </c>
      <c r="B1973" s="4"/>
      <c r="C1973" s="4"/>
      <c r="D1973" s="5" t="str">
        <f t="shared" si="327"/>
        <v/>
      </c>
      <c r="E1973" s="4"/>
      <c r="F1973" s="6"/>
      <c r="G1973" s="6"/>
      <c r="H1973" s="7" t="str">
        <f t="shared" ca="1" si="328"/>
        <v/>
      </c>
      <c r="I1973" s="8" t="str">
        <f t="shared" ca="1" si="329"/>
        <v/>
      </c>
      <c r="J1973" s="8" t="str">
        <f>IF(C1973="","",
COUNTIFS(
sales!$C:$C,$C1973,
sales!$E:$E,$E1973,
sales!$H:$H,"&gt;="&amp;$F1973,
sales!$H:$H,"&lt;="&amp;$G1973
))</f>
        <v/>
      </c>
      <c r="K1973" s="9" t="str">
        <f>IF(COUNTIFS(sales!C:C, C1973)=0,"",
_xlfn.MAXIFS(sales!H:H, sales!C:C, C1973))</f>
        <v/>
      </c>
      <c r="L1973" s="4"/>
      <c r="M1973" s="4"/>
      <c r="N1973" s="10" t="str">
        <f>IF(C1973="","",
SUMIFS(
sales!$I:$I,
sales!$C:$C,$C1973,
sales!$E:$E,$E1973,
sales!$H:$H,"&gt;="&amp;$F1973,
sales!$H:$H,"&lt;="&amp;$G1973
))</f>
        <v/>
      </c>
      <c r="O1973" s="10" t="str">
        <f t="shared" si="330"/>
        <v/>
      </c>
      <c r="P1973" s="11" t="str">
        <f t="shared" si="331"/>
        <v/>
      </c>
      <c r="Q1973" s="12" t="str">
        <f t="shared" ca="1" si="332"/>
        <v/>
      </c>
      <c r="R1973" s="100"/>
      <c r="S1973" s="14"/>
      <c r="T1973" s="15" t="str">
        <f t="shared" ca="1" si="333"/>
        <v/>
      </c>
      <c r="U1973" s="15" t="str">
        <f t="shared" ca="1" si="334"/>
        <v/>
      </c>
      <c r="V1973" s="16"/>
      <c r="W1973" s="17" t="str">
        <f t="shared" ca="1" si="335"/>
        <v/>
      </c>
      <c r="X1973" s="18" t="str">
        <f t="shared" ca="1" si="336"/>
        <v/>
      </c>
    </row>
    <row r="1974" spans="1:24" x14ac:dyDescent="0.35">
      <c r="A1974" s="3">
        <v>1970</v>
      </c>
      <c r="B1974" s="4"/>
      <c r="C1974" s="4"/>
      <c r="D1974" s="5" t="str">
        <f t="shared" si="327"/>
        <v/>
      </c>
      <c r="E1974" s="4"/>
      <c r="F1974" s="6"/>
      <c r="G1974" s="6"/>
      <c r="H1974" s="7" t="str">
        <f t="shared" ca="1" si="328"/>
        <v/>
      </c>
      <c r="I1974" s="8" t="str">
        <f t="shared" ca="1" si="329"/>
        <v/>
      </c>
      <c r="J1974" s="8" t="str">
        <f>IF(C1974="","",
COUNTIFS(
sales!$C:$C,$C1974,
sales!$E:$E,$E1974,
sales!$H:$H,"&gt;="&amp;$F1974,
sales!$H:$H,"&lt;="&amp;$G1974
))</f>
        <v/>
      </c>
      <c r="K1974" s="9" t="str">
        <f>IF(COUNTIFS(sales!C:C, C1974)=0,"",
_xlfn.MAXIFS(sales!H:H, sales!C:C, C1974))</f>
        <v/>
      </c>
      <c r="L1974" s="4"/>
      <c r="M1974" s="4"/>
      <c r="N1974" s="10" t="str">
        <f>IF(C1974="","",
SUMIFS(
sales!$I:$I,
sales!$C:$C,$C1974,
sales!$E:$E,$E1974,
sales!$H:$H,"&gt;="&amp;$F1974,
sales!$H:$H,"&lt;="&amp;$G1974
))</f>
        <v/>
      </c>
      <c r="O1974" s="10" t="str">
        <f t="shared" si="330"/>
        <v/>
      </c>
      <c r="P1974" s="11" t="str">
        <f t="shared" si="331"/>
        <v/>
      </c>
      <c r="Q1974" s="12" t="str">
        <f t="shared" ca="1" si="332"/>
        <v/>
      </c>
      <c r="R1974" s="100"/>
      <c r="S1974" s="14"/>
      <c r="T1974" s="15" t="str">
        <f t="shared" ca="1" si="333"/>
        <v/>
      </c>
      <c r="U1974" s="15" t="str">
        <f t="shared" ca="1" si="334"/>
        <v/>
      </c>
      <c r="V1974" s="16"/>
      <c r="W1974" s="17" t="str">
        <f t="shared" ca="1" si="335"/>
        <v/>
      </c>
      <c r="X1974" s="18" t="str">
        <f t="shared" ca="1" si="336"/>
        <v/>
      </c>
    </row>
    <row r="1975" spans="1:24" x14ac:dyDescent="0.35">
      <c r="A1975" s="3">
        <v>1971</v>
      </c>
      <c r="B1975" s="4"/>
      <c r="C1975" s="4"/>
      <c r="D1975" s="5" t="str">
        <f t="shared" si="327"/>
        <v/>
      </c>
      <c r="E1975" s="4"/>
      <c r="F1975" s="6"/>
      <c r="G1975" s="6"/>
      <c r="H1975" s="7" t="str">
        <f t="shared" ca="1" si="328"/>
        <v/>
      </c>
      <c r="I1975" s="8" t="str">
        <f t="shared" ca="1" si="329"/>
        <v/>
      </c>
      <c r="J1975" s="8" t="str">
        <f>IF(C1975="","",
COUNTIFS(
sales!$C:$C,$C1975,
sales!$E:$E,$E1975,
sales!$H:$H,"&gt;="&amp;$F1975,
sales!$H:$H,"&lt;="&amp;$G1975
))</f>
        <v/>
      </c>
      <c r="K1975" s="9" t="str">
        <f>IF(COUNTIFS(sales!C:C, C1975)=0,"",
_xlfn.MAXIFS(sales!H:H, sales!C:C, C1975))</f>
        <v/>
      </c>
      <c r="L1975" s="4"/>
      <c r="M1975" s="4"/>
      <c r="N1975" s="10" t="str">
        <f>IF(C1975="","",
SUMIFS(
sales!$I:$I,
sales!$C:$C,$C1975,
sales!$E:$E,$E1975,
sales!$H:$H,"&gt;="&amp;$F1975,
sales!$H:$H,"&lt;="&amp;$G1975
))</f>
        <v/>
      </c>
      <c r="O1975" s="10" t="str">
        <f t="shared" si="330"/>
        <v/>
      </c>
      <c r="P1975" s="11" t="str">
        <f t="shared" si="331"/>
        <v/>
      </c>
      <c r="Q1975" s="12" t="str">
        <f t="shared" ca="1" si="332"/>
        <v/>
      </c>
      <c r="R1975" s="100"/>
      <c r="S1975" s="14"/>
      <c r="T1975" s="15" t="str">
        <f t="shared" ca="1" si="333"/>
        <v/>
      </c>
      <c r="U1975" s="15" t="str">
        <f t="shared" ca="1" si="334"/>
        <v/>
      </c>
      <c r="V1975" s="16"/>
      <c r="W1975" s="17" t="str">
        <f t="shared" ca="1" si="335"/>
        <v/>
      </c>
      <c r="X1975" s="18" t="str">
        <f t="shared" ca="1" si="336"/>
        <v/>
      </c>
    </row>
    <row r="1976" spans="1:24" x14ac:dyDescent="0.35">
      <c r="A1976" s="3">
        <v>1972</v>
      </c>
      <c r="B1976" s="4"/>
      <c r="C1976" s="4"/>
      <c r="D1976" s="5" t="str">
        <f t="shared" si="327"/>
        <v/>
      </c>
      <c r="E1976" s="4"/>
      <c r="F1976" s="6"/>
      <c r="G1976" s="6"/>
      <c r="H1976" s="7" t="str">
        <f t="shared" ca="1" si="328"/>
        <v/>
      </c>
      <c r="I1976" s="8" t="str">
        <f t="shared" ca="1" si="329"/>
        <v/>
      </c>
      <c r="J1976" s="8" t="str">
        <f>IF(C1976="","",
COUNTIFS(
sales!$C:$C,$C1976,
sales!$E:$E,$E1976,
sales!$H:$H,"&gt;="&amp;$F1976,
sales!$H:$H,"&lt;="&amp;$G1976
))</f>
        <v/>
      </c>
      <c r="K1976" s="9" t="str">
        <f>IF(COUNTIFS(sales!C:C, C1976)=0,"",
_xlfn.MAXIFS(sales!H:H, sales!C:C, C1976))</f>
        <v/>
      </c>
      <c r="L1976" s="4"/>
      <c r="M1976" s="4"/>
      <c r="N1976" s="10" t="str">
        <f>IF(C1976="","",
SUMIFS(
sales!$I:$I,
sales!$C:$C,$C1976,
sales!$E:$E,$E1976,
sales!$H:$H,"&gt;="&amp;$F1976,
sales!$H:$H,"&lt;="&amp;$G1976
))</f>
        <v/>
      </c>
      <c r="O1976" s="10" t="str">
        <f t="shared" si="330"/>
        <v/>
      </c>
      <c r="P1976" s="11" t="str">
        <f t="shared" si="331"/>
        <v/>
      </c>
      <c r="Q1976" s="12" t="str">
        <f t="shared" ca="1" si="332"/>
        <v/>
      </c>
      <c r="R1976" s="100"/>
      <c r="S1976" s="14"/>
      <c r="T1976" s="15" t="str">
        <f t="shared" ca="1" si="333"/>
        <v/>
      </c>
      <c r="U1976" s="15" t="str">
        <f t="shared" ca="1" si="334"/>
        <v/>
      </c>
      <c r="V1976" s="16"/>
      <c r="W1976" s="17" t="str">
        <f t="shared" ca="1" si="335"/>
        <v/>
      </c>
      <c r="X1976" s="18" t="str">
        <f t="shared" ca="1" si="336"/>
        <v/>
      </c>
    </row>
    <row r="1977" spans="1:24" x14ac:dyDescent="0.35">
      <c r="A1977" s="3">
        <v>1973</v>
      </c>
      <c r="B1977" s="4"/>
      <c r="C1977" s="4"/>
      <c r="D1977" s="5" t="str">
        <f t="shared" si="327"/>
        <v/>
      </c>
      <c r="E1977" s="4"/>
      <c r="F1977" s="6"/>
      <c r="G1977" s="6"/>
      <c r="H1977" s="7" t="str">
        <f t="shared" ca="1" si="328"/>
        <v/>
      </c>
      <c r="I1977" s="8" t="str">
        <f t="shared" ca="1" si="329"/>
        <v/>
      </c>
      <c r="J1977" s="8" t="str">
        <f>IF(C1977="","",
COUNTIFS(
sales!$C:$C,$C1977,
sales!$E:$E,$E1977,
sales!$H:$H,"&gt;="&amp;$F1977,
sales!$H:$H,"&lt;="&amp;$G1977
))</f>
        <v/>
      </c>
      <c r="K1977" s="9" t="str">
        <f>IF(COUNTIFS(sales!C:C, C1977)=0,"",
_xlfn.MAXIFS(sales!H:H, sales!C:C, C1977))</f>
        <v/>
      </c>
      <c r="L1977" s="4"/>
      <c r="M1977" s="4"/>
      <c r="N1977" s="10" t="str">
        <f>IF(C1977="","",
SUMIFS(
sales!$I:$I,
sales!$C:$C,$C1977,
sales!$E:$E,$E1977,
sales!$H:$H,"&gt;="&amp;$F1977,
sales!$H:$H,"&lt;="&amp;$G1977
))</f>
        <v/>
      </c>
      <c r="O1977" s="10" t="str">
        <f t="shared" si="330"/>
        <v/>
      </c>
      <c r="P1977" s="11" t="str">
        <f t="shared" si="331"/>
        <v/>
      </c>
      <c r="Q1977" s="12" t="str">
        <f t="shared" ca="1" si="332"/>
        <v/>
      </c>
      <c r="R1977" s="100"/>
      <c r="S1977" s="14"/>
      <c r="T1977" s="15" t="str">
        <f t="shared" ca="1" si="333"/>
        <v/>
      </c>
      <c r="U1977" s="15" t="str">
        <f t="shared" ca="1" si="334"/>
        <v/>
      </c>
      <c r="V1977" s="16"/>
      <c r="W1977" s="17" t="str">
        <f t="shared" ca="1" si="335"/>
        <v/>
      </c>
      <c r="X1977" s="18" t="str">
        <f t="shared" ca="1" si="336"/>
        <v/>
      </c>
    </row>
    <row r="1978" spans="1:24" x14ac:dyDescent="0.35">
      <c r="A1978" s="3">
        <v>1974</v>
      </c>
      <c r="B1978" s="4"/>
      <c r="C1978" s="4"/>
      <c r="D1978" s="5" t="str">
        <f t="shared" si="327"/>
        <v/>
      </c>
      <c r="E1978" s="4"/>
      <c r="F1978" s="6"/>
      <c r="G1978" s="6"/>
      <c r="H1978" s="7" t="str">
        <f t="shared" ca="1" si="328"/>
        <v/>
      </c>
      <c r="I1978" s="8" t="str">
        <f t="shared" ca="1" si="329"/>
        <v/>
      </c>
      <c r="J1978" s="8" t="str">
        <f>IF(C1978="","",
COUNTIFS(
sales!$C:$C,$C1978,
sales!$E:$E,$E1978,
sales!$H:$H,"&gt;="&amp;$F1978,
sales!$H:$H,"&lt;="&amp;$G1978
))</f>
        <v/>
      </c>
      <c r="K1978" s="9" t="str">
        <f>IF(COUNTIFS(sales!C:C, C1978)=0,"",
_xlfn.MAXIFS(sales!H:H, sales!C:C, C1978))</f>
        <v/>
      </c>
      <c r="L1978" s="4"/>
      <c r="M1978" s="4"/>
      <c r="N1978" s="10" t="str">
        <f>IF(C1978="","",
SUMIFS(
sales!$I:$I,
sales!$C:$C,$C1978,
sales!$E:$E,$E1978,
sales!$H:$H,"&gt;="&amp;$F1978,
sales!$H:$H,"&lt;="&amp;$G1978
))</f>
        <v/>
      </c>
      <c r="O1978" s="10" t="str">
        <f t="shared" si="330"/>
        <v/>
      </c>
      <c r="P1978" s="11" t="str">
        <f t="shared" si="331"/>
        <v/>
      </c>
      <c r="Q1978" s="12" t="str">
        <f t="shared" ca="1" si="332"/>
        <v/>
      </c>
      <c r="R1978" s="100"/>
      <c r="S1978" s="14"/>
      <c r="T1978" s="15" t="str">
        <f t="shared" ca="1" si="333"/>
        <v/>
      </c>
      <c r="U1978" s="15" t="str">
        <f t="shared" ca="1" si="334"/>
        <v/>
      </c>
      <c r="V1978" s="16"/>
      <c r="W1978" s="17" t="str">
        <f t="shared" ca="1" si="335"/>
        <v/>
      </c>
      <c r="X1978" s="18" t="str">
        <f t="shared" ca="1" si="336"/>
        <v/>
      </c>
    </row>
    <row r="1979" spans="1:24" x14ac:dyDescent="0.35">
      <c r="A1979" s="3">
        <v>1975</v>
      </c>
      <c r="B1979" s="4"/>
      <c r="C1979" s="4"/>
      <c r="D1979" s="5" t="str">
        <f t="shared" si="327"/>
        <v/>
      </c>
      <c r="E1979" s="4"/>
      <c r="F1979" s="6"/>
      <c r="G1979" s="6"/>
      <c r="H1979" s="7" t="str">
        <f t="shared" ca="1" si="328"/>
        <v/>
      </c>
      <c r="I1979" s="8" t="str">
        <f t="shared" ca="1" si="329"/>
        <v/>
      </c>
      <c r="J1979" s="8" t="str">
        <f>IF(C1979="","",
COUNTIFS(
sales!$C:$C,$C1979,
sales!$E:$E,$E1979,
sales!$H:$H,"&gt;="&amp;$F1979,
sales!$H:$H,"&lt;="&amp;$G1979
))</f>
        <v/>
      </c>
      <c r="K1979" s="9" t="str">
        <f>IF(COUNTIFS(sales!C:C, C1979)=0,"",
_xlfn.MAXIFS(sales!H:H, sales!C:C, C1979))</f>
        <v/>
      </c>
      <c r="L1979" s="4"/>
      <c r="M1979" s="4"/>
      <c r="N1979" s="10" t="str">
        <f>IF(C1979="","",
SUMIFS(
sales!$I:$I,
sales!$C:$C,$C1979,
sales!$E:$E,$E1979,
sales!$H:$H,"&gt;="&amp;$F1979,
sales!$H:$H,"&lt;="&amp;$G1979
))</f>
        <v/>
      </c>
      <c r="O1979" s="10" t="str">
        <f t="shared" si="330"/>
        <v/>
      </c>
      <c r="P1979" s="11" t="str">
        <f t="shared" si="331"/>
        <v/>
      </c>
      <c r="Q1979" s="12" t="str">
        <f t="shared" ca="1" si="332"/>
        <v/>
      </c>
      <c r="R1979" s="100"/>
      <c r="S1979" s="14"/>
      <c r="T1979" s="15" t="str">
        <f t="shared" ca="1" si="333"/>
        <v/>
      </c>
      <c r="U1979" s="15" t="str">
        <f t="shared" ca="1" si="334"/>
        <v/>
      </c>
      <c r="V1979" s="16"/>
      <c r="W1979" s="17" t="str">
        <f t="shared" ca="1" si="335"/>
        <v/>
      </c>
      <c r="X1979" s="18" t="str">
        <f t="shared" ca="1" si="336"/>
        <v/>
      </c>
    </row>
    <row r="1980" spans="1:24" x14ac:dyDescent="0.35">
      <c r="A1980" s="3">
        <v>1976</v>
      </c>
      <c r="B1980" s="4"/>
      <c r="C1980" s="4"/>
      <c r="D1980" s="5" t="str">
        <f t="shared" si="327"/>
        <v/>
      </c>
      <c r="E1980" s="4"/>
      <c r="F1980" s="6"/>
      <c r="G1980" s="6"/>
      <c r="H1980" s="7" t="str">
        <f t="shared" ca="1" si="328"/>
        <v/>
      </c>
      <c r="I1980" s="8" t="str">
        <f t="shared" ca="1" si="329"/>
        <v/>
      </c>
      <c r="J1980" s="8" t="str">
        <f>IF(C1980="","",
COUNTIFS(
sales!$C:$C,$C1980,
sales!$E:$E,$E1980,
sales!$H:$H,"&gt;="&amp;$F1980,
sales!$H:$H,"&lt;="&amp;$G1980
))</f>
        <v/>
      </c>
      <c r="K1980" s="9" t="str">
        <f>IF(COUNTIFS(sales!C:C, C1980)=0,"",
_xlfn.MAXIFS(sales!H:H, sales!C:C, C1980))</f>
        <v/>
      </c>
      <c r="L1980" s="4"/>
      <c r="M1980" s="4"/>
      <c r="N1980" s="10" t="str">
        <f>IF(C1980="","",
SUMIFS(
sales!$I:$I,
sales!$C:$C,$C1980,
sales!$E:$E,$E1980,
sales!$H:$H,"&gt;="&amp;$F1980,
sales!$H:$H,"&lt;="&amp;$G1980
))</f>
        <v/>
      </c>
      <c r="O1980" s="10" t="str">
        <f t="shared" si="330"/>
        <v/>
      </c>
      <c r="P1980" s="11" t="str">
        <f t="shared" si="331"/>
        <v/>
      </c>
      <c r="Q1980" s="12" t="str">
        <f t="shared" ca="1" si="332"/>
        <v/>
      </c>
      <c r="R1980" s="100"/>
      <c r="S1980" s="14"/>
      <c r="T1980" s="15" t="str">
        <f t="shared" ca="1" si="333"/>
        <v/>
      </c>
      <c r="U1980" s="15" t="str">
        <f t="shared" ca="1" si="334"/>
        <v/>
      </c>
      <c r="V1980" s="16"/>
      <c r="W1980" s="17" t="str">
        <f t="shared" ca="1" si="335"/>
        <v/>
      </c>
      <c r="X1980" s="18" t="str">
        <f t="shared" ca="1" si="336"/>
        <v/>
      </c>
    </row>
    <row r="1981" spans="1:24" x14ac:dyDescent="0.35">
      <c r="A1981" s="3">
        <v>1977</v>
      </c>
      <c r="B1981" s="4"/>
      <c r="C1981" s="4"/>
      <c r="D1981" s="5" t="str">
        <f t="shared" si="327"/>
        <v/>
      </c>
      <c r="E1981" s="4"/>
      <c r="F1981" s="6"/>
      <c r="G1981" s="6"/>
      <c r="H1981" s="7" t="str">
        <f t="shared" ca="1" si="328"/>
        <v/>
      </c>
      <c r="I1981" s="8" t="str">
        <f t="shared" ca="1" si="329"/>
        <v/>
      </c>
      <c r="J1981" s="8" t="str">
        <f>IF(C1981="","",
COUNTIFS(
sales!$C:$C,$C1981,
sales!$E:$E,$E1981,
sales!$H:$H,"&gt;="&amp;$F1981,
sales!$H:$H,"&lt;="&amp;$G1981
))</f>
        <v/>
      </c>
      <c r="K1981" s="9" t="str">
        <f>IF(COUNTIFS(sales!C:C, C1981)=0,"",
_xlfn.MAXIFS(sales!H:H, sales!C:C, C1981))</f>
        <v/>
      </c>
      <c r="L1981" s="4"/>
      <c r="M1981" s="4"/>
      <c r="N1981" s="10" t="str">
        <f>IF(C1981="","",
SUMIFS(
sales!$I:$I,
sales!$C:$C,$C1981,
sales!$E:$E,$E1981,
sales!$H:$H,"&gt;="&amp;$F1981,
sales!$H:$H,"&lt;="&amp;$G1981
))</f>
        <v/>
      </c>
      <c r="O1981" s="10" t="str">
        <f t="shared" si="330"/>
        <v/>
      </c>
      <c r="P1981" s="11" t="str">
        <f t="shared" si="331"/>
        <v/>
      </c>
      <c r="Q1981" s="12" t="str">
        <f t="shared" ca="1" si="332"/>
        <v/>
      </c>
      <c r="R1981" s="100"/>
      <c r="S1981" s="14"/>
      <c r="T1981" s="15" t="str">
        <f t="shared" ca="1" si="333"/>
        <v/>
      </c>
      <c r="U1981" s="15" t="str">
        <f t="shared" ca="1" si="334"/>
        <v/>
      </c>
      <c r="V1981" s="16"/>
      <c r="W1981" s="17" t="str">
        <f t="shared" ca="1" si="335"/>
        <v/>
      </c>
      <c r="X1981" s="18" t="str">
        <f t="shared" ca="1" si="336"/>
        <v/>
      </c>
    </row>
    <row r="1982" spans="1:24" x14ac:dyDescent="0.35">
      <c r="A1982" s="3">
        <v>1978</v>
      </c>
      <c r="B1982" s="4"/>
      <c r="C1982" s="4"/>
      <c r="D1982" s="5" t="str">
        <f t="shared" si="327"/>
        <v/>
      </c>
      <c r="E1982" s="4"/>
      <c r="F1982" s="6"/>
      <c r="G1982" s="6"/>
      <c r="H1982" s="7" t="str">
        <f t="shared" ca="1" si="328"/>
        <v/>
      </c>
      <c r="I1982" s="8" t="str">
        <f t="shared" ca="1" si="329"/>
        <v/>
      </c>
      <c r="J1982" s="8" t="str">
        <f>IF(C1982="","",
COUNTIFS(
sales!$C:$C,$C1982,
sales!$E:$E,$E1982,
sales!$H:$H,"&gt;="&amp;$F1982,
sales!$H:$H,"&lt;="&amp;$G1982
))</f>
        <v/>
      </c>
      <c r="K1982" s="9" t="str">
        <f>IF(COUNTIFS(sales!C:C, C1982)=0,"",
_xlfn.MAXIFS(sales!H:H, sales!C:C, C1982))</f>
        <v/>
      </c>
      <c r="L1982" s="4"/>
      <c r="M1982" s="4"/>
      <c r="N1982" s="10" t="str">
        <f>IF(C1982="","",
SUMIFS(
sales!$I:$I,
sales!$C:$C,$C1982,
sales!$E:$E,$E1982,
sales!$H:$H,"&gt;="&amp;$F1982,
sales!$H:$H,"&lt;="&amp;$G1982
))</f>
        <v/>
      </c>
      <c r="O1982" s="10" t="str">
        <f t="shared" si="330"/>
        <v/>
      </c>
      <c r="P1982" s="11" t="str">
        <f t="shared" si="331"/>
        <v/>
      </c>
      <c r="Q1982" s="12" t="str">
        <f t="shared" ca="1" si="332"/>
        <v/>
      </c>
      <c r="R1982" s="100"/>
      <c r="S1982" s="14"/>
      <c r="T1982" s="15" t="str">
        <f t="shared" ca="1" si="333"/>
        <v/>
      </c>
      <c r="U1982" s="15" t="str">
        <f t="shared" ca="1" si="334"/>
        <v/>
      </c>
      <c r="V1982" s="16"/>
      <c r="W1982" s="17" t="str">
        <f t="shared" ca="1" si="335"/>
        <v/>
      </c>
      <c r="X1982" s="18" t="str">
        <f t="shared" ca="1" si="336"/>
        <v/>
      </c>
    </row>
    <row r="1983" spans="1:24" x14ac:dyDescent="0.35">
      <c r="A1983" s="3">
        <v>1979</v>
      </c>
      <c r="B1983" s="4"/>
      <c r="C1983" s="4"/>
      <c r="D1983" s="5" t="str">
        <f t="shared" si="327"/>
        <v/>
      </c>
      <c r="E1983" s="4"/>
      <c r="F1983" s="6"/>
      <c r="G1983" s="6"/>
      <c r="H1983" s="7" t="str">
        <f t="shared" ca="1" si="328"/>
        <v/>
      </c>
      <c r="I1983" s="8" t="str">
        <f t="shared" ca="1" si="329"/>
        <v/>
      </c>
      <c r="J1983" s="8" t="str">
        <f>IF(C1983="","",
COUNTIFS(
sales!$C:$C,$C1983,
sales!$E:$E,$E1983,
sales!$H:$H,"&gt;="&amp;$F1983,
sales!$H:$H,"&lt;="&amp;$G1983
))</f>
        <v/>
      </c>
      <c r="K1983" s="9" t="str">
        <f>IF(COUNTIFS(sales!C:C, C1983)=0,"",
_xlfn.MAXIFS(sales!H:H, sales!C:C, C1983))</f>
        <v/>
      </c>
      <c r="L1983" s="4"/>
      <c r="M1983" s="4"/>
      <c r="N1983" s="10" t="str">
        <f>IF(C1983="","",
SUMIFS(
sales!$I:$I,
sales!$C:$C,$C1983,
sales!$E:$E,$E1983,
sales!$H:$H,"&gt;="&amp;$F1983,
sales!$H:$H,"&lt;="&amp;$G1983
))</f>
        <v/>
      </c>
      <c r="O1983" s="10" t="str">
        <f t="shared" si="330"/>
        <v/>
      </c>
      <c r="P1983" s="11" t="str">
        <f t="shared" si="331"/>
        <v/>
      </c>
      <c r="Q1983" s="12" t="str">
        <f t="shared" ca="1" si="332"/>
        <v/>
      </c>
      <c r="R1983" s="100"/>
      <c r="S1983" s="14"/>
      <c r="T1983" s="15" t="str">
        <f t="shared" ca="1" si="333"/>
        <v/>
      </c>
      <c r="U1983" s="15" t="str">
        <f t="shared" ca="1" si="334"/>
        <v/>
      </c>
      <c r="V1983" s="16"/>
      <c r="W1983" s="17" t="str">
        <f t="shared" ca="1" si="335"/>
        <v/>
      </c>
      <c r="X1983" s="18" t="str">
        <f t="shared" ca="1" si="336"/>
        <v/>
      </c>
    </row>
    <row r="1984" spans="1:24" x14ac:dyDescent="0.35">
      <c r="A1984" s="3">
        <v>1980</v>
      </c>
      <c r="B1984" s="4"/>
      <c r="C1984" s="4"/>
      <c r="D1984" s="5" t="str">
        <f t="shared" si="327"/>
        <v/>
      </c>
      <c r="E1984" s="4"/>
      <c r="F1984" s="6"/>
      <c r="G1984" s="6"/>
      <c r="H1984" s="7" t="str">
        <f t="shared" ca="1" si="328"/>
        <v/>
      </c>
      <c r="I1984" s="8" t="str">
        <f t="shared" ca="1" si="329"/>
        <v/>
      </c>
      <c r="J1984" s="8" t="str">
        <f>IF(C1984="","",
COUNTIFS(
sales!$C:$C,$C1984,
sales!$E:$E,$E1984,
sales!$H:$H,"&gt;="&amp;$F1984,
sales!$H:$H,"&lt;="&amp;$G1984
))</f>
        <v/>
      </c>
      <c r="K1984" s="9" t="str">
        <f>IF(COUNTIFS(sales!C:C, C1984)=0,"",
_xlfn.MAXIFS(sales!H:H, sales!C:C, C1984))</f>
        <v/>
      </c>
      <c r="L1984" s="4"/>
      <c r="M1984" s="4"/>
      <c r="N1984" s="10" t="str">
        <f>IF(C1984="","",
SUMIFS(
sales!$I:$I,
sales!$C:$C,$C1984,
sales!$E:$E,$E1984,
sales!$H:$H,"&gt;="&amp;$F1984,
sales!$H:$H,"&lt;="&amp;$G1984
))</f>
        <v/>
      </c>
      <c r="O1984" s="10" t="str">
        <f t="shared" si="330"/>
        <v/>
      </c>
      <c r="P1984" s="11" t="str">
        <f t="shared" si="331"/>
        <v/>
      </c>
      <c r="Q1984" s="12" t="str">
        <f t="shared" ca="1" si="332"/>
        <v/>
      </c>
      <c r="R1984" s="100"/>
      <c r="S1984" s="14"/>
      <c r="T1984" s="15" t="str">
        <f t="shared" ca="1" si="333"/>
        <v/>
      </c>
      <c r="U1984" s="15" t="str">
        <f t="shared" ca="1" si="334"/>
        <v/>
      </c>
      <c r="V1984" s="16"/>
      <c r="W1984" s="17" t="str">
        <f t="shared" ca="1" si="335"/>
        <v/>
      </c>
      <c r="X1984" s="18" t="str">
        <f t="shared" ca="1" si="336"/>
        <v/>
      </c>
    </row>
    <row r="1985" spans="1:24" x14ac:dyDescent="0.35">
      <c r="A1985" s="3">
        <v>1981</v>
      </c>
      <c r="B1985" s="4"/>
      <c r="C1985" s="4"/>
      <c r="D1985" s="5" t="str">
        <f t="shared" si="327"/>
        <v/>
      </c>
      <c r="E1985" s="4"/>
      <c r="F1985" s="6"/>
      <c r="G1985" s="6"/>
      <c r="H1985" s="7" t="str">
        <f t="shared" ca="1" si="328"/>
        <v/>
      </c>
      <c r="I1985" s="8" t="str">
        <f t="shared" ca="1" si="329"/>
        <v/>
      </c>
      <c r="J1985" s="8" t="str">
        <f>IF(C1985="","",
COUNTIFS(
sales!$C:$C,$C1985,
sales!$E:$E,$E1985,
sales!$H:$H,"&gt;="&amp;$F1985,
sales!$H:$H,"&lt;="&amp;$G1985
))</f>
        <v/>
      </c>
      <c r="K1985" s="9" t="str">
        <f>IF(COUNTIFS(sales!C:C, C1985)=0,"",
_xlfn.MAXIFS(sales!H:H, sales!C:C, C1985))</f>
        <v/>
      </c>
      <c r="L1985" s="4"/>
      <c r="M1985" s="4"/>
      <c r="N1985" s="10" t="str">
        <f>IF(C1985="","",
SUMIFS(
sales!$I:$I,
sales!$C:$C,$C1985,
sales!$E:$E,$E1985,
sales!$H:$H,"&gt;="&amp;$F1985,
sales!$H:$H,"&lt;="&amp;$G1985
))</f>
        <v/>
      </c>
      <c r="O1985" s="10" t="str">
        <f t="shared" si="330"/>
        <v/>
      </c>
      <c r="P1985" s="11" t="str">
        <f t="shared" si="331"/>
        <v/>
      </c>
      <c r="Q1985" s="12" t="str">
        <f t="shared" ca="1" si="332"/>
        <v/>
      </c>
      <c r="R1985" s="100"/>
      <c r="S1985" s="14"/>
      <c r="T1985" s="15" t="str">
        <f t="shared" ca="1" si="333"/>
        <v/>
      </c>
      <c r="U1985" s="15" t="str">
        <f t="shared" ca="1" si="334"/>
        <v/>
      </c>
      <c r="V1985" s="16"/>
      <c r="W1985" s="17" t="str">
        <f t="shared" ca="1" si="335"/>
        <v/>
      </c>
      <c r="X1985" s="18" t="str">
        <f t="shared" ca="1" si="336"/>
        <v/>
      </c>
    </row>
    <row r="1986" spans="1:24" x14ac:dyDescent="0.35">
      <c r="A1986" s="3">
        <v>1982</v>
      </c>
      <c r="B1986" s="4"/>
      <c r="C1986" s="4"/>
      <c r="D1986" s="5" t="str">
        <f t="shared" si="327"/>
        <v/>
      </c>
      <c r="E1986" s="4"/>
      <c r="F1986" s="6"/>
      <c r="G1986" s="6"/>
      <c r="H1986" s="7" t="str">
        <f t="shared" ca="1" si="328"/>
        <v/>
      </c>
      <c r="I1986" s="8" t="str">
        <f t="shared" ca="1" si="329"/>
        <v/>
      </c>
      <c r="J1986" s="8" t="str">
        <f>IF(C1986="","",
COUNTIFS(
sales!$C:$C,$C1986,
sales!$E:$E,$E1986,
sales!$H:$H,"&gt;="&amp;$F1986,
sales!$H:$H,"&lt;="&amp;$G1986
))</f>
        <v/>
      </c>
      <c r="K1986" s="9" t="str">
        <f>IF(COUNTIFS(sales!C:C, C1986)=0,"",
_xlfn.MAXIFS(sales!H:H, sales!C:C, C1986))</f>
        <v/>
      </c>
      <c r="L1986" s="4"/>
      <c r="M1986" s="4"/>
      <c r="N1986" s="10" t="str">
        <f>IF(C1986="","",
SUMIFS(
sales!$I:$I,
sales!$C:$C,$C1986,
sales!$E:$E,$E1986,
sales!$H:$H,"&gt;="&amp;$F1986,
sales!$H:$H,"&lt;="&amp;$G1986
))</f>
        <v/>
      </c>
      <c r="O1986" s="10" t="str">
        <f t="shared" si="330"/>
        <v/>
      </c>
      <c r="P1986" s="11" t="str">
        <f t="shared" si="331"/>
        <v/>
      </c>
      <c r="Q1986" s="12" t="str">
        <f t="shared" ca="1" si="332"/>
        <v/>
      </c>
      <c r="R1986" s="100"/>
      <c r="S1986" s="14"/>
      <c r="T1986" s="15" t="str">
        <f t="shared" ca="1" si="333"/>
        <v/>
      </c>
      <c r="U1986" s="15" t="str">
        <f t="shared" ca="1" si="334"/>
        <v/>
      </c>
      <c r="V1986" s="16"/>
      <c r="W1986" s="17" t="str">
        <f t="shared" ca="1" si="335"/>
        <v/>
      </c>
      <c r="X1986" s="18" t="str">
        <f t="shared" ca="1" si="336"/>
        <v/>
      </c>
    </row>
    <row r="1987" spans="1:24" x14ac:dyDescent="0.35">
      <c r="A1987" s="3">
        <v>1983</v>
      </c>
      <c r="B1987" s="4"/>
      <c r="C1987" s="4"/>
      <c r="D1987" s="5" t="str">
        <f t="shared" si="327"/>
        <v/>
      </c>
      <c r="E1987" s="4"/>
      <c r="F1987" s="6"/>
      <c r="G1987" s="6"/>
      <c r="H1987" s="7" t="str">
        <f t="shared" ca="1" si="328"/>
        <v/>
      </c>
      <c r="I1987" s="8" t="str">
        <f t="shared" ca="1" si="329"/>
        <v/>
      </c>
      <c r="J1987" s="8" t="str">
        <f>IF(C1987="","",
COUNTIFS(
sales!$C:$C,$C1987,
sales!$E:$E,$E1987,
sales!$H:$H,"&gt;="&amp;$F1987,
sales!$H:$H,"&lt;="&amp;$G1987
))</f>
        <v/>
      </c>
      <c r="K1987" s="9" t="str">
        <f>IF(COUNTIFS(sales!C:C, C1987)=0,"",
_xlfn.MAXIFS(sales!H:H, sales!C:C, C1987))</f>
        <v/>
      </c>
      <c r="L1987" s="4"/>
      <c r="M1987" s="4"/>
      <c r="N1987" s="10" t="str">
        <f>IF(C1987="","",
SUMIFS(
sales!$I:$I,
sales!$C:$C,$C1987,
sales!$E:$E,$E1987,
sales!$H:$H,"&gt;="&amp;$F1987,
sales!$H:$H,"&lt;="&amp;$G1987
))</f>
        <v/>
      </c>
      <c r="O1987" s="10" t="str">
        <f t="shared" si="330"/>
        <v/>
      </c>
      <c r="P1987" s="11" t="str">
        <f t="shared" si="331"/>
        <v/>
      </c>
      <c r="Q1987" s="12" t="str">
        <f t="shared" ca="1" si="332"/>
        <v/>
      </c>
      <c r="R1987" s="100"/>
      <c r="S1987" s="14"/>
      <c r="T1987" s="15" t="str">
        <f t="shared" ca="1" si="333"/>
        <v/>
      </c>
      <c r="U1987" s="15" t="str">
        <f t="shared" ca="1" si="334"/>
        <v/>
      </c>
      <c r="V1987" s="16"/>
      <c r="W1987" s="17" t="str">
        <f t="shared" ca="1" si="335"/>
        <v/>
      </c>
      <c r="X1987" s="18" t="str">
        <f t="shared" ca="1" si="336"/>
        <v/>
      </c>
    </row>
    <row r="1988" spans="1:24" x14ac:dyDescent="0.35">
      <c r="A1988" s="3">
        <v>1984</v>
      </c>
      <c r="B1988" s="4"/>
      <c r="C1988" s="4"/>
      <c r="D1988" s="5" t="str">
        <f t="shared" si="327"/>
        <v/>
      </c>
      <c r="E1988" s="4"/>
      <c r="F1988" s="6"/>
      <c r="G1988" s="6"/>
      <c r="H1988" s="7" t="str">
        <f t="shared" ca="1" si="328"/>
        <v/>
      </c>
      <c r="I1988" s="8" t="str">
        <f t="shared" ca="1" si="329"/>
        <v/>
      </c>
      <c r="J1988" s="8" t="str">
        <f>IF(C1988="","",
COUNTIFS(
sales!$C:$C,$C1988,
sales!$E:$E,$E1988,
sales!$H:$H,"&gt;="&amp;$F1988,
sales!$H:$H,"&lt;="&amp;$G1988
))</f>
        <v/>
      </c>
      <c r="K1988" s="9" t="str">
        <f>IF(COUNTIFS(sales!C:C, C1988)=0,"",
_xlfn.MAXIFS(sales!H:H, sales!C:C, C1988))</f>
        <v/>
      </c>
      <c r="L1988" s="4"/>
      <c r="M1988" s="4"/>
      <c r="N1988" s="10" t="str">
        <f>IF(C1988="","",
SUMIFS(
sales!$I:$I,
sales!$C:$C,$C1988,
sales!$E:$E,$E1988,
sales!$H:$H,"&gt;="&amp;$F1988,
sales!$H:$H,"&lt;="&amp;$G1988
))</f>
        <v/>
      </c>
      <c r="O1988" s="10" t="str">
        <f t="shared" si="330"/>
        <v/>
      </c>
      <c r="P1988" s="11" t="str">
        <f t="shared" si="331"/>
        <v/>
      </c>
      <c r="Q1988" s="12" t="str">
        <f t="shared" ca="1" si="332"/>
        <v/>
      </c>
      <c r="R1988" s="100"/>
      <c r="S1988" s="14"/>
      <c r="T1988" s="15" t="str">
        <f t="shared" ca="1" si="333"/>
        <v/>
      </c>
      <c r="U1988" s="15" t="str">
        <f t="shared" ca="1" si="334"/>
        <v/>
      </c>
      <c r="V1988" s="16"/>
      <c r="W1988" s="17" t="str">
        <f t="shared" ca="1" si="335"/>
        <v/>
      </c>
      <c r="X1988" s="18" t="str">
        <f t="shared" ca="1" si="336"/>
        <v/>
      </c>
    </row>
    <row r="1989" spans="1:24" x14ac:dyDescent="0.35">
      <c r="A1989" s="3">
        <v>1985</v>
      </c>
      <c r="B1989" s="4"/>
      <c r="C1989" s="4"/>
      <c r="D1989" s="5" t="str">
        <f t="shared" si="327"/>
        <v/>
      </c>
      <c r="E1989" s="4"/>
      <c r="F1989" s="6"/>
      <c r="G1989" s="6"/>
      <c r="H1989" s="7" t="str">
        <f t="shared" ca="1" si="328"/>
        <v/>
      </c>
      <c r="I1989" s="8" t="str">
        <f t="shared" ca="1" si="329"/>
        <v/>
      </c>
      <c r="J1989" s="8" t="str">
        <f>IF(C1989="","",
COUNTIFS(
sales!$C:$C,$C1989,
sales!$E:$E,$E1989,
sales!$H:$H,"&gt;="&amp;$F1989,
sales!$H:$H,"&lt;="&amp;$G1989
))</f>
        <v/>
      </c>
      <c r="K1989" s="9" t="str">
        <f>IF(COUNTIFS(sales!C:C, C1989)=0,"",
_xlfn.MAXIFS(sales!H:H, sales!C:C, C1989))</f>
        <v/>
      </c>
      <c r="L1989" s="4"/>
      <c r="M1989" s="4"/>
      <c r="N1989" s="10" t="str">
        <f>IF(C1989="","",
SUMIFS(
sales!$I:$I,
sales!$C:$C,$C1989,
sales!$E:$E,$E1989,
sales!$H:$H,"&gt;="&amp;$F1989,
sales!$H:$H,"&lt;="&amp;$G1989
))</f>
        <v/>
      </c>
      <c r="O1989" s="10" t="str">
        <f t="shared" si="330"/>
        <v/>
      </c>
      <c r="P1989" s="11" t="str">
        <f t="shared" si="331"/>
        <v/>
      </c>
      <c r="Q1989" s="12" t="str">
        <f t="shared" ca="1" si="332"/>
        <v/>
      </c>
      <c r="R1989" s="100"/>
      <c r="S1989" s="14"/>
      <c r="T1989" s="15" t="str">
        <f t="shared" ca="1" si="333"/>
        <v/>
      </c>
      <c r="U1989" s="15" t="str">
        <f t="shared" ca="1" si="334"/>
        <v/>
      </c>
      <c r="V1989" s="16"/>
      <c r="W1989" s="17" t="str">
        <f t="shared" ca="1" si="335"/>
        <v/>
      </c>
      <c r="X1989" s="18" t="str">
        <f t="shared" ca="1" si="336"/>
        <v/>
      </c>
    </row>
    <row r="1990" spans="1:24" x14ac:dyDescent="0.35">
      <c r="A1990" s="3">
        <v>1986</v>
      </c>
      <c r="B1990" s="4"/>
      <c r="C1990" s="4"/>
      <c r="D1990" s="5" t="str">
        <f t="shared" si="327"/>
        <v/>
      </c>
      <c r="E1990" s="4"/>
      <c r="F1990" s="6"/>
      <c r="G1990" s="6"/>
      <c r="H1990" s="7" t="str">
        <f t="shared" ca="1" si="328"/>
        <v/>
      </c>
      <c r="I1990" s="8" t="str">
        <f t="shared" ca="1" si="329"/>
        <v/>
      </c>
      <c r="J1990" s="8" t="str">
        <f>IF(C1990="","",
COUNTIFS(
sales!$C:$C,$C1990,
sales!$E:$E,$E1990,
sales!$H:$H,"&gt;="&amp;$F1990,
sales!$H:$H,"&lt;="&amp;$G1990
))</f>
        <v/>
      </c>
      <c r="K1990" s="9" t="str">
        <f>IF(COUNTIFS(sales!C:C, C1990)=0,"",
_xlfn.MAXIFS(sales!H:H, sales!C:C, C1990))</f>
        <v/>
      </c>
      <c r="L1990" s="4"/>
      <c r="M1990" s="4"/>
      <c r="N1990" s="10" t="str">
        <f>IF(C1990="","",
SUMIFS(
sales!$I:$I,
sales!$C:$C,$C1990,
sales!$E:$E,$E1990,
sales!$H:$H,"&gt;="&amp;$F1990,
sales!$H:$H,"&lt;="&amp;$G1990
))</f>
        <v/>
      </c>
      <c r="O1990" s="10" t="str">
        <f t="shared" si="330"/>
        <v/>
      </c>
      <c r="P1990" s="11" t="str">
        <f t="shared" si="331"/>
        <v/>
      </c>
      <c r="Q1990" s="12" t="str">
        <f t="shared" ca="1" si="332"/>
        <v/>
      </c>
      <c r="R1990" s="100"/>
      <c r="S1990" s="14"/>
      <c r="T1990" s="15" t="str">
        <f t="shared" ca="1" si="333"/>
        <v/>
      </c>
      <c r="U1990" s="15" t="str">
        <f t="shared" ca="1" si="334"/>
        <v/>
      </c>
      <c r="V1990" s="16"/>
      <c r="W1990" s="17" t="str">
        <f t="shared" ca="1" si="335"/>
        <v/>
      </c>
      <c r="X1990" s="18" t="str">
        <f t="shared" ca="1" si="336"/>
        <v/>
      </c>
    </row>
    <row r="1991" spans="1:24" x14ac:dyDescent="0.35">
      <c r="A1991" s="3">
        <v>1987</v>
      </c>
      <c r="B1991" s="4"/>
      <c r="C1991" s="4"/>
      <c r="D1991" s="5" t="str">
        <f t="shared" si="327"/>
        <v/>
      </c>
      <c r="E1991" s="4"/>
      <c r="F1991" s="6"/>
      <c r="G1991" s="6"/>
      <c r="H1991" s="7" t="str">
        <f t="shared" ca="1" si="328"/>
        <v/>
      </c>
      <c r="I1991" s="8" t="str">
        <f t="shared" ca="1" si="329"/>
        <v/>
      </c>
      <c r="J1991" s="8" t="str">
        <f>IF(C1991="","",
COUNTIFS(
sales!$C:$C,$C1991,
sales!$E:$E,$E1991,
sales!$H:$H,"&gt;="&amp;$F1991,
sales!$H:$H,"&lt;="&amp;$G1991
))</f>
        <v/>
      </c>
      <c r="K1991" s="9" t="str">
        <f>IF(COUNTIFS(sales!C:C, C1991)=0,"",
_xlfn.MAXIFS(sales!H:H, sales!C:C, C1991))</f>
        <v/>
      </c>
      <c r="L1991" s="4"/>
      <c r="M1991" s="4"/>
      <c r="N1991" s="10" t="str">
        <f>IF(C1991="","",
SUMIFS(
sales!$I:$I,
sales!$C:$C,$C1991,
sales!$E:$E,$E1991,
sales!$H:$H,"&gt;="&amp;$F1991,
sales!$H:$H,"&lt;="&amp;$G1991
))</f>
        <v/>
      </c>
      <c r="O1991" s="10" t="str">
        <f t="shared" si="330"/>
        <v/>
      </c>
      <c r="P1991" s="11" t="str">
        <f t="shared" si="331"/>
        <v/>
      </c>
      <c r="Q1991" s="12" t="str">
        <f t="shared" ca="1" si="332"/>
        <v/>
      </c>
      <c r="R1991" s="100"/>
      <c r="S1991" s="14"/>
      <c r="T1991" s="15" t="str">
        <f t="shared" ca="1" si="333"/>
        <v/>
      </c>
      <c r="U1991" s="15" t="str">
        <f t="shared" ca="1" si="334"/>
        <v/>
      </c>
      <c r="V1991" s="16"/>
      <c r="W1991" s="17" t="str">
        <f t="shared" ca="1" si="335"/>
        <v/>
      </c>
      <c r="X1991" s="18" t="str">
        <f t="shared" ca="1" si="336"/>
        <v/>
      </c>
    </row>
    <row r="1992" spans="1:24" x14ac:dyDescent="0.35">
      <c r="A1992" s="3">
        <v>1988</v>
      </c>
      <c r="B1992" s="4"/>
      <c r="C1992" s="4"/>
      <c r="D1992" s="5" t="str">
        <f t="shared" si="327"/>
        <v/>
      </c>
      <c r="E1992" s="4"/>
      <c r="F1992" s="6"/>
      <c r="G1992" s="6"/>
      <c r="H1992" s="7" t="str">
        <f t="shared" ca="1" si="328"/>
        <v/>
      </c>
      <c r="I1992" s="8" t="str">
        <f t="shared" ca="1" si="329"/>
        <v/>
      </c>
      <c r="J1992" s="8" t="str">
        <f>IF(C1992="","",
COUNTIFS(
sales!$C:$C,$C1992,
sales!$E:$E,$E1992,
sales!$H:$H,"&gt;="&amp;$F1992,
sales!$H:$H,"&lt;="&amp;$G1992
))</f>
        <v/>
      </c>
      <c r="K1992" s="9" t="str">
        <f>IF(COUNTIFS(sales!C:C, C1992)=0,"",
_xlfn.MAXIFS(sales!H:H, sales!C:C, C1992))</f>
        <v/>
      </c>
      <c r="L1992" s="4"/>
      <c r="M1992" s="4"/>
      <c r="N1992" s="10" t="str">
        <f>IF(C1992="","",
SUMIFS(
sales!$I:$I,
sales!$C:$C,$C1992,
sales!$E:$E,$E1992,
sales!$H:$H,"&gt;="&amp;$F1992,
sales!$H:$H,"&lt;="&amp;$G1992
))</f>
        <v/>
      </c>
      <c r="O1992" s="10" t="str">
        <f t="shared" si="330"/>
        <v/>
      </c>
      <c r="P1992" s="11" t="str">
        <f t="shared" si="331"/>
        <v/>
      </c>
      <c r="Q1992" s="12" t="str">
        <f t="shared" ca="1" si="332"/>
        <v/>
      </c>
      <c r="R1992" s="100"/>
      <c r="S1992" s="14"/>
      <c r="T1992" s="15" t="str">
        <f t="shared" ca="1" si="333"/>
        <v/>
      </c>
      <c r="U1992" s="15" t="str">
        <f t="shared" ca="1" si="334"/>
        <v/>
      </c>
      <c r="V1992" s="16"/>
      <c r="W1992" s="17" t="str">
        <f t="shared" ca="1" si="335"/>
        <v/>
      </c>
      <c r="X1992" s="18" t="str">
        <f t="shared" ca="1" si="336"/>
        <v/>
      </c>
    </row>
    <row r="1993" spans="1:24" x14ac:dyDescent="0.35">
      <c r="A1993" s="3">
        <v>1989</v>
      </c>
      <c r="B1993" s="4"/>
      <c r="C1993" s="4"/>
      <c r="D1993" s="5" t="str">
        <f t="shared" si="327"/>
        <v/>
      </c>
      <c r="E1993" s="4"/>
      <c r="F1993" s="6"/>
      <c r="G1993" s="6"/>
      <c r="H1993" s="7" t="str">
        <f t="shared" ca="1" si="328"/>
        <v/>
      </c>
      <c r="I1993" s="8" t="str">
        <f t="shared" ca="1" si="329"/>
        <v/>
      </c>
      <c r="J1993" s="8" t="str">
        <f>IF(C1993="","",
COUNTIFS(
sales!$C:$C,$C1993,
sales!$E:$E,$E1993,
sales!$H:$H,"&gt;="&amp;$F1993,
sales!$H:$H,"&lt;="&amp;$G1993
))</f>
        <v/>
      </c>
      <c r="K1993" s="9" t="str">
        <f>IF(COUNTIFS(sales!C:C, C1993)=0,"",
_xlfn.MAXIFS(sales!H:H, sales!C:C, C1993))</f>
        <v/>
      </c>
      <c r="L1993" s="4"/>
      <c r="M1993" s="4"/>
      <c r="N1993" s="10" t="str">
        <f>IF(C1993="","",
SUMIFS(
sales!$I:$I,
sales!$C:$C,$C1993,
sales!$E:$E,$E1993,
sales!$H:$H,"&gt;="&amp;$F1993,
sales!$H:$H,"&lt;="&amp;$G1993
))</f>
        <v/>
      </c>
      <c r="O1993" s="10" t="str">
        <f t="shared" si="330"/>
        <v/>
      </c>
      <c r="P1993" s="11" t="str">
        <f t="shared" si="331"/>
        <v/>
      </c>
      <c r="Q1993" s="12" t="str">
        <f t="shared" ca="1" si="332"/>
        <v/>
      </c>
      <c r="R1993" s="100"/>
      <c r="S1993" s="14"/>
      <c r="T1993" s="15" t="str">
        <f t="shared" ca="1" si="333"/>
        <v/>
      </c>
      <c r="U1993" s="15" t="str">
        <f t="shared" ca="1" si="334"/>
        <v/>
      </c>
      <c r="V1993" s="16"/>
      <c r="W1993" s="17" t="str">
        <f t="shared" ca="1" si="335"/>
        <v/>
      </c>
      <c r="X1993" s="18" t="str">
        <f t="shared" ca="1" si="336"/>
        <v/>
      </c>
    </row>
    <row r="1994" spans="1:24" x14ac:dyDescent="0.35">
      <c r="A1994" s="3">
        <v>1990</v>
      </c>
      <c r="B1994" s="4"/>
      <c r="C1994" s="4"/>
      <c r="D1994" s="5" t="str">
        <f t="shared" si="327"/>
        <v/>
      </c>
      <c r="E1994" s="4"/>
      <c r="F1994" s="6"/>
      <c r="G1994" s="6"/>
      <c r="H1994" s="7" t="str">
        <f t="shared" ca="1" si="328"/>
        <v/>
      </c>
      <c r="I1994" s="8" t="str">
        <f t="shared" ca="1" si="329"/>
        <v/>
      </c>
      <c r="J1994" s="8" t="str">
        <f>IF(C1994="","",
COUNTIFS(
sales!$C:$C,$C1994,
sales!$E:$E,$E1994,
sales!$H:$H,"&gt;="&amp;$F1994,
sales!$H:$H,"&lt;="&amp;$G1994
))</f>
        <v/>
      </c>
      <c r="K1994" s="9" t="str">
        <f>IF(COUNTIFS(sales!C:C, C1994)=0,"",
_xlfn.MAXIFS(sales!H:H, sales!C:C, C1994))</f>
        <v/>
      </c>
      <c r="L1994" s="4"/>
      <c r="M1994" s="4"/>
      <c r="N1994" s="10" t="str">
        <f>IF(C1994="","",
SUMIFS(
sales!$I:$I,
sales!$C:$C,$C1994,
sales!$E:$E,$E1994,
sales!$H:$H,"&gt;="&amp;$F1994,
sales!$H:$H,"&lt;="&amp;$G1994
))</f>
        <v/>
      </c>
      <c r="O1994" s="10" t="str">
        <f t="shared" si="330"/>
        <v/>
      </c>
      <c r="P1994" s="11" t="str">
        <f t="shared" si="331"/>
        <v/>
      </c>
      <c r="Q1994" s="12" t="str">
        <f t="shared" ca="1" si="332"/>
        <v/>
      </c>
      <c r="R1994" s="100"/>
      <c r="S1994" s="14"/>
      <c r="T1994" s="15" t="str">
        <f t="shared" ca="1" si="333"/>
        <v/>
      </c>
      <c r="U1994" s="15" t="str">
        <f t="shared" ca="1" si="334"/>
        <v/>
      </c>
      <c r="V1994" s="16"/>
      <c r="W1994" s="17" t="str">
        <f t="shared" ca="1" si="335"/>
        <v/>
      </c>
      <c r="X1994" s="18" t="str">
        <f t="shared" ca="1" si="336"/>
        <v/>
      </c>
    </row>
    <row r="1995" spans="1:24" x14ac:dyDescent="0.35">
      <c r="A1995" s="3">
        <v>1991</v>
      </c>
      <c r="B1995" s="4"/>
      <c r="C1995" s="4"/>
      <c r="D1995" s="5" t="str">
        <f t="shared" si="327"/>
        <v/>
      </c>
      <c r="E1995" s="4"/>
      <c r="F1995" s="6"/>
      <c r="G1995" s="6"/>
      <c r="H1995" s="7" t="str">
        <f t="shared" ca="1" si="328"/>
        <v/>
      </c>
      <c r="I1995" s="8" t="str">
        <f t="shared" ca="1" si="329"/>
        <v/>
      </c>
      <c r="J1995" s="8" t="str">
        <f>IF(C1995="","",
COUNTIFS(
sales!$C:$C,$C1995,
sales!$E:$E,$E1995,
sales!$H:$H,"&gt;="&amp;$F1995,
sales!$H:$H,"&lt;="&amp;$G1995
))</f>
        <v/>
      </c>
      <c r="K1995" s="9" t="str">
        <f>IF(COUNTIFS(sales!C:C, C1995)=0,"",
_xlfn.MAXIFS(sales!H:H, sales!C:C, C1995))</f>
        <v/>
      </c>
      <c r="L1995" s="4"/>
      <c r="M1995" s="4"/>
      <c r="N1995" s="10" t="str">
        <f>IF(C1995="","",
SUMIFS(
sales!$I:$I,
sales!$C:$C,$C1995,
sales!$E:$E,$E1995,
sales!$H:$H,"&gt;="&amp;$F1995,
sales!$H:$H,"&lt;="&amp;$G1995
))</f>
        <v/>
      </c>
      <c r="O1995" s="10" t="str">
        <f t="shared" si="330"/>
        <v/>
      </c>
      <c r="P1995" s="11" t="str">
        <f t="shared" si="331"/>
        <v/>
      </c>
      <c r="Q1995" s="12" t="str">
        <f t="shared" ca="1" si="332"/>
        <v/>
      </c>
      <c r="R1995" s="100"/>
      <c r="S1995" s="14"/>
      <c r="T1995" s="15" t="str">
        <f t="shared" ca="1" si="333"/>
        <v/>
      </c>
      <c r="U1995" s="15" t="str">
        <f t="shared" ca="1" si="334"/>
        <v/>
      </c>
      <c r="V1995" s="16"/>
      <c r="W1995" s="17" t="str">
        <f t="shared" ca="1" si="335"/>
        <v/>
      </c>
      <c r="X1995" s="18" t="str">
        <f t="shared" ca="1" si="336"/>
        <v/>
      </c>
    </row>
    <row r="1996" spans="1:24" x14ac:dyDescent="0.35">
      <c r="A1996" s="3">
        <v>1992</v>
      </c>
      <c r="B1996" s="4"/>
      <c r="C1996" s="4"/>
      <c r="D1996" s="5" t="str">
        <f t="shared" si="327"/>
        <v/>
      </c>
      <c r="E1996" s="4"/>
      <c r="F1996" s="6"/>
      <c r="G1996" s="6"/>
      <c r="H1996" s="7" t="str">
        <f t="shared" ca="1" si="328"/>
        <v/>
      </c>
      <c r="I1996" s="8" t="str">
        <f t="shared" ca="1" si="329"/>
        <v/>
      </c>
      <c r="J1996" s="8" t="str">
        <f>IF(C1996="","",
COUNTIFS(
sales!$C:$C,$C1996,
sales!$E:$E,$E1996,
sales!$H:$H,"&gt;="&amp;$F1996,
sales!$H:$H,"&lt;="&amp;$G1996
))</f>
        <v/>
      </c>
      <c r="K1996" s="9" t="str">
        <f>IF(COUNTIFS(sales!C:C, C1996)=0,"",
_xlfn.MAXIFS(sales!H:H, sales!C:C, C1996))</f>
        <v/>
      </c>
      <c r="L1996" s="4"/>
      <c r="M1996" s="4"/>
      <c r="N1996" s="10" t="str">
        <f>IF(C1996="","",
SUMIFS(
sales!$I:$I,
sales!$C:$C,$C1996,
sales!$E:$E,$E1996,
sales!$H:$H,"&gt;="&amp;$F1996,
sales!$H:$H,"&lt;="&amp;$G1996
))</f>
        <v/>
      </c>
      <c r="O1996" s="10" t="str">
        <f t="shared" si="330"/>
        <v/>
      </c>
      <c r="P1996" s="11" t="str">
        <f t="shared" si="331"/>
        <v/>
      </c>
      <c r="Q1996" s="12" t="str">
        <f t="shared" ca="1" si="332"/>
        <v/>
      </c>
      <c r="R1996" s="100"/>
      <c r="S1996" s="14"/>
      <c r="T1996" s="15" t="str">
        <f t="shared" ca="1" si="333"/>
        <v/>
      </c>
      <c r="U1996" s="15" t="str">
        <f t="shared" ca="1" si="334"/>
        <v/>
      </c>
      <c r="V1996" s="16"/>
      <c r="W1996" s="17" t="str">
        <f t="shared" ca="1" si="335"/>
        <v/>
      </c>
      <c r="X1996" s="18" t="str">
        <f t="shared" ca="1" si="336"/>
        <v/>
      </c>
    </row>
    <row r="1997" spans="1:24" x14ac:dyDescent="0.35">
      <c r="A1997" s="3">
        <v>1993</v>
      </c>
      <c r="B1997" s="4"/>
      <c r="C1997" s="4"/>
      <c r="D1997" s="5" t="str">
        <f t="shared" si="327"/>
        <v/>
      </c>
      <c r="E1997" s="4"/>
      <c r="F1997" s="6"/>
      <c r="G1997" s="6"/>
      <c r="H1997" s="7" t="str">
        <f t="shared" ca="1" si="328"/>
        <v/>
      </c>
      <c r="I1997" s="8" t="str">
        <f t="shared" ca="1" si="329"/>
        <v/>
      </c>
      <c r="J1997" s="8" t="str">
        <f>IF(C1997="","",
COUNTIFS(
sales!$C:$C,$C1997,
sales!$E:$E,$E1997,
sales!$H:$H,"&gt;="&amp;$F1997,
sales!$H:$H,"&lt;="&amp;$G1997
))</f>
        <v/>
      </c>
      <c r="K1997" s="9" t="str">
        <f>IF(COUNTIFS(sales!C:C, C1997)=0,"",
_xlfn.MAXIFS(sales!H:H, sales!C:C, C1997))</f>
        <v/>
      </c>
      <c r="L1997" s="4"/>
      <c r="M1997" s="4"/>
      <c r="N1997" s="10" t="str">
        <f>IF(C1997="","",
SUMIFS(
sales!$I:$I,
sales!$C:$C,$C1997,
sales!$E:$E,$E1997,
sales!$H:$H,"&gt;="&amp;$F1997,
sales!$H:$H,"&lt;="&amp;$G1997
))</f>
        <v/>
      </c>
      <c r="O1997" s="10" t="str">
        <f t="shared" si="330"/>
        <v/>
      </c>
      <c r="P1997" s="11" t="str">
        <f t="shared" si="331"/>
        <v/>
      </c>
      <c r="Q1997" s="12" t="str">
        <f t="shared" ca="1" si="332"/>
        <v/>
      </c>
      <c r="R1997" s="100"/>
      <c r="S1997" s="14"/>
      <c r="T1997" s="15" t="str">
        <f t="shared" ca="1" si="333"/>
        <v/>
      </c>
      <c r="U1997" s="15" t="str">
        <f t="shared" ca="1" si="334"/>
        <v/>
      </c>
      <c r="V1997" s="16"/>
      <c r="W1997" s="17" t="str">
        <f t="shared" ca="1" si="335"/>
        <v/>
      </c>
      <c r="X1997" s="18" t="str">
        <f t="shared" ca="1" si="336"/>
        <v/>
      </c>
    </row>
    <row r="1998" spans="1:24" x14ac:dyDescent="0.35">
      <c r="A1998" s="3">
        <v>1994</v>
      </c>
      <c r="B1998" s="4"/>
      <c r="C1998" s="4"/>
      <c r="D1998" s="5" t="str">
        <f t="shared" si="327"/>
        <v/>
      </c>
      <c r="E1998" s="4"/>
      <c r="F1998" s="6"/>
      <c r="G1998" s="6"/>
      <c r="H1998" s="7" t="str">
        <f t="shared" ca="1" si="328"/>
        <v/>
      </c>
      <c r="I1998" s="8" t="str">
        <f t="shared" ca="1" si="329"/>
        <v/>
      </c>
      <c r="J1998" s="8" t="str">
        <f>IF(C1998="","",
COUNTIFS(
sales!$C:$C,$C1998,
sales!$E:$E,$E1998,
sales!$H:$H,"&gt;="&amp;$F1998,
sales!$H:$H,"&lt;="&amp;$G1998
))</f>
        <v/>
      </c>
      <c r="K1998" s="9" t="str">
        <f>IF(COUNTIFS(sales!C:C, C1998)=0,"",
_xlfn.MAXIFS(sales!H:H, sales!C:C, C1998))</f>
        <v/>
      </c>
      <c r="L1998" s="4"/>
      <c r="M1998" s="4"/>
      <c r="N1998" s="10" t="str">
        <f>IF(C1998="","",
SUMIFS(
sales!$I:$I,
sales!$C:$C,$C1998,
sales!$E:$E,$E1998,
sales!$H:$H,"&gt;="&amp;$F1998,
sales!$H:$H,"&lt;="&amp;$G1998
))</f>
        <v/>
      </c>
      <c r="O1998" s="10" t="str">
        <f t="shared" si="330"/>
        <v/>
      </c>
      <c r="P1998" s="11" t="str">
        <f t="shared" si="331"/>
        <v/>
      </c>
      <c r="Q1998" s="12" t="str">
        <f t="shared" ca="1" si="332"/>
        <v/>
      </c>
      <c r="R1998" s="100"/>
      <c r="S1998" s="14"/>
      <c r="T1998" s="15" t="str">
        <f t="shared" ca="1" si="333"/>
        <v/>
      </c>
      <c r="U1998" s="15" t="str">
        <f t="shared" ca="1" si="334"/>
        <v/>
      </c>
      <c r="V1998" s="16"/>
      <c r="W1998" s="17" t="str">
        <f t="shared" ca="1" si="335"/>
        <v/>
      </c>
      <c r="X1998" s="18" t="str">
        <f t="shared" ca="1" si="336"/>
        <v/>
      </c>
    </row>
    <row r="1999" spans="1:24" x14ac:dyDescent="0.35">
      <c r="A1999" s="3">
        <v>1995</v>
      </c>
      <c r="B1999" s="4"/>
      <c r="C1999" s="4"/>
      <c r="D1999" s="5" t="str">
        <f t="shared" si="327"/>
        <v/>
      </c>
      <c r="E1999" s="4"/>
      <c r="F1999" s="6"/>
      <c r="G1999" s="6"/>
      <c r="H1999" s="7" t="str">
        <f t="shared" ca="1" si="328"/>
        <v/>
      </c>
      <c r="I1999" s="8" t="str">
        <f t="shared" ca="1" si="329"/>
        <v/>
      </c>
      <c r="J1999" s="8" t="str">
        <f>IF(C1999="","",
COUNTIFS(
sales!$C:$C,$C1999,
sales!$E:$E,$E1999,
sales!$H:$H,"&gt;="&amp;$F1999,
sales!$H:$H,"&lt;="&amp;$G1999
))</f>
        <v/>
      </c>
      <c r="K1999" s="9" t="str">
        <f>IF(COUNTIFS(sales!C:C, C1999)=0,"",
_xlfn.MAXIFS(sales!H:H, sales!C:C, C1999))</f>
        <v/>
      </c>
      <c r="L1999" s="4"/>
      <c r="M1999" s="4"/>
      <c r="N1999" s="10" t="str">
        <f>IF(C1999="","",
SUMIFS(
sales!$I:$I,
sales!$C:$C,$C1999,
sales!$E:$E,$E1999,
sales!$H:$H,"&gt;="&amp;$F1999,
sales!$H:$H,"&lt;="&amp;$G1999
))</f>
        <v/>
      </c>
      <c r="O1999" s="10" t="str">
        <f t="shared" si="330"/>
        <v/>
      </c>
      <c r="P1999" s="11" t="str">
        <f t="shared" si="331"/>
        <v/>
      </c>
      <c r="Q1999" s="12" t="str">
        <f t="shared" ca="1" si="332"/>
        <v/>
      </c>
      <c r="R1999" s="100"/>
      <c r="S1999" s="14"/>
      <c r="T1999" s="15" t="str">
        <f t="shared" ca="1" si="333"/>
        <v/>
      </c>
      <c r="U1999" s="15" t="str">
        <f t="shared" ca="1" si="334"/>
        <v/>
      </c>
      <c r="V1999" s="16"/>
      <c r="W1999" s="17" t="str">
        <f t="shared" ca="1" si="335"/>
        <v/>
      </c>
      <c r="X1999" s="18" t="str">
        <f t="shared" ca="1" si="336"/>
        <v/>
      </c>
    </row>
    <row r="2000" spans="1:24" x14ac:dyDescent="0.35">
      <c r="A2000" s="3">
        <v>1996</v>
      </c>
      <c r="B2000" s="4"/>
      <c r="C2000" s="4"/>
      <c r="D2000" s="5" t="str">
        <f t="shared" si="327"/>
        <v/>
      </c>
      <c r="E2000" s="4"/>
      <c r="F2000" s="6"/>
      <c r="G2000" s="6"/>
      <c r="H2000" s="7" t="str">
        <f t="shared" ca="1" si="328"/>
        <v/>
      </c>
      <c r="I2000" s="8" t="str">
        <f t="shared" ca="1" si="329"/>
        <v/>
      </c>
      <c r="J2000" s="8" t="str">
        <f>IF(C2000="","",
COUNTIFS(
sales!$C:$C,$C2000,
sales!$E:$E,$E2000,
sales!$H:$H,"&gt;="&amp;$F2000,
sales!$H:$H,"&lt;="&amp;$G2000
))</f>
        <v/>
      </c>
      <c r="K2000" s="9" t="str">
        <f>IF(COUNTIFS(sales!C:C, C2000)=0,"",
_xlfn.MAXIFS(sales!H:H, sales!C:C, C2000))</f>
        <v/>
      </c>
      <c r="L2000" s="4"/>
      <c r="M2000" s="4"/>
      <c r="N2000" s="10" t="str">
        <f>IF(C2000="","",
SUMIFS(
sales!$I:$I,
sales!$C:$C,$C2000,
sales!$E:$E,$E2000,
sales!$H:$H,"&gt;="&amp;$F2000,
sales!$H:$H,"&lt;="&amp;$G2000
))</f>
        <v/>
      </c>
      <c r="O2000" s="10" t="str">
        <f t="shared" si="330"/>
        <v/>
      </c>
      <c r="P2000" s="11" t="str">
        <f t="shared" si="331"/>
        <v/>
      </c>
      <c r="Q2000" s="12" t="str">
        <f t="shared" ca="1" si="332"/>
        <v/>
      </c>
      <c r="R2000" s="100"/>
      <c r="S2000" s="14"/>
      <c r="T2000" s="15" t="str">
        <f t="shared" ca="1" si="333"/>
        <v/>
      </c>
      <c r="U2000" s="15" t="str">
        <f t="shared" ca="1" si="334"/>
        <v/>
      </c>
      <c r="V2000" s="16"/>
      <c r="W2000" s="17" t="str">
        <f t="shared" ca="1" si="335"/>
        <v/>
      </c>
      <c r="X2000" s="18" t="str">
        <f t="shared" ca="1" si="336"/>
        <v/>
      </c>
    </row>
    <row r="2001" spans="1:24" x14ac:dyDescent="0.35">
      <c r="A2001" s="3">
        <v>1997</v>
      </c>
      <c r="B2001" s="4"/>
      <c r="C2001" s="4"/>
      <c r="D2001" s="5" t="str">
        <f t="shared" si="327"/>
        <v/>
      </c>
      <c r="E2001" s="4"/>
      <c r="F2001" s="6"/>
      <c r="G2001" s="6"/>
      <c r="H2001" s="7" t="str">
        <f t="shared" ca="1" si="328"/>
        <v/>
      </c>
      <c r="I2001" s="8" t="str">
        <f t="shared" ca="1" si="329"/>
        <v/>
      </c>
      <c r="J2001" s="8" t="str">
        <f>IF(C2001="","",
COUNTIFS(
sales!$C:$C,$C2001,
sales!$E:$E,$E2001,
sales!$H:$H,"&gt;="&amp;$F2001,
sales!$H:$H,"&lt;="&amp;$G2001
))</f>
        <v/>
      </c>
      <c r="K2001" s="9" t="str">
        <f>IF(COUNTIFS(sales!C:C, C2001)=0,"",
_xlfn.MAXIFS(sales!H:H, sales!C:C, C2001))</f>
        <v/>
      </c>
      <c r="L2001" s="4"/>
      <c r="M2001" s="4"/>
      <c r="N2001" s="10" t="str">
        <f>IF(C2001="","",
SUMIFS(
sales!$I:$I,
sales!$C:$C,$C2001,
sales!$E:$E,$E2001,
sales!$H:$H,"&gt;="&amp;$F2001,
sales!$H:$H,"&lt;="&amp;$G2001
))</f>
        <v/>
      </c>
      <c r="O2001" s="10" t="str">
        <f t="shared" si="330"/>
        <v/>
      </c>
      <c r="P2001" s="11" t="str">
        <f t="shared" si="331"/>
        <v/>
      </c>
      <c r="Q2001" s="12" t="str">
        <f t="shared" ca="1" si="332"/>
        <v/>
      </c>
      <c r="R2001" s="100"/>
      <c r="S2001" s="14"/>
      <c r="T2001" s="15" t="str">
        <f t="shared" ca="1" si="333"/>
        <v/>
      </c>
      <c r="U2001" s="15" t="str">
        <f t="shared" ca="1" si="334"/>
        <v/>
      </c>
      <c r="V2001" s="16"/>
      <c r="W2001" s="17" t="str">
        <f t="shared" ca="1" si="335"/>
        <v/>
      </c>
      <c r="X2001" s="18" t="str">
        <f t="shared" ca="1" si="336"/>
        <v/>
      </c>
    </row>
    <row r="2002" spans="1:24" x14ac:dyDescent="0.35">
      <c r="A2002" s="3">
        <v>1998</v>
      </c>
      <c r="B2002" s="4"/>
      <c r="C2002" s="4"/>
      <c r="D2002" s="5" t="str">
        <f t="shared" si="327"/>
        <v/>
      </c>
      <c r="E2002" s="4"/>
      <c r="F2002" s="6"/>
      <c r="G2002" s="6"/>
      <c r="H2002" s="7" t="str">
        <f t="shared" ca="1" si="328"/>
        <v/>
      </c>
      <c r="I2002" s="8" t="str">
        <f t="shared" ca="1" si="329"/>
        <v/>
      </c>
      <c r="J2002" s="8" t="str">
        <f>IF(C2002="","",
COUNTIFS(
sales!$C:$C,$C2002,
sales!$E:$E,$E2002,
sales!$H:$H,"&gt;="&amp;$F2002,
sales!$H:$H,"&lt;="&amp;$G2002
))</f>
        <v/>
      </c>
      <c r="K2002" s="9" t="str">
        <f>IF(COUNTIFS(sales!C:C, C2002)=0,"",
_xlfn.MAXIFS(sales!H:H, sales!C:C, C2002))</f>
        <v/>
      </c>
      <c r="L2002" s="4"/>
      <c r="M2002" s="4"/>
      <c r="N2002" s="10" t="str">
        <f>IF(C2002="","",
SUMIFS(
sales!$I:$I,
sales!$C:$C,$C2002,
sales!$E:$E,$E2002,
sales!$H:$H,"&gt;="&amp;$F2002,
sales!$H:$H,"&lt;="&amp;$G2002
))</f>
        <v/>
      </c>
      <c r="O2002" s="10" t="str">
        <f t="shared" si="330"/>
        <v/>
      </c>
      <c r="P2002" s="11" t="str">
        <f t="shared" si="331"/>
        <v/>
      </c>
      <c r="Q2002" s="12" t="str">
        <f t="shared" ca="1" si="332"/>
        <v/>
      </c>
      <c r="R2002" s="100"/>
      <c r="S2002" s="14"/>
      <c r="T2002" s="15" t="str">
        <f t="shared" ca="1" si="333"/>
        <v/>
      </c>
      <c r="U2002" s="15" t="str">
        <f t="shared" ca="1" si="334"/>
        <v/>
      </c>
      <c r="V2002" s="16"/>
      <c r="W2002" s="17" t="str">
        <f t="shared" ca="1" si="335"/>
        <v/>
      </c>
      <c r="X2002" s="18" t="str">
        <f t="shared" ca="1" si="336"/>
        <v/>
      </c>
    </row>
    <row r="2003" spans="1:24" x14ac:dyDescent="0.35">
      <c r="A2003" s="3">
        <v>1999</v>
      </c>
      <c r="B2003" s="4"/>
      <c r="C2003" s="4"/>
      <c r="D2003" s="5" t="str">
        <f t="shared" si="327"/>
        <v/>
      </c>
      <c r="E2003" s="4"/>
      <c r="F2003" s="6"/>
      <c r="G2003" s="6"/>
      <c r="H2003" s="7" t="str">
        <f t="shared" ca="1" si="328"/>
        <v/>
      </c>
      <c r="I2003" s="8" t="str">
        <f t="shared" ca="1" si="329"/>
        <v/>
      </c>
      <c r="J2003" s="8" t="str">
        <f>IF(C2003="","",
COUNTIFS(
sales!$C:$C,$C2003,
sales!$E:$E,$E2003,
sales!$H:$H,"&gt;="&amp;$F2003,
sales!$H:$H,"&lt;="&amp;$G2003
))</f>
        <v/>
      </c>
      <c r="K2003" s="9" t="str">
        <f>IF(COUNTIFS(sales!C:C, C2003)=0,"",
_xlfn.MAXIFS(sales!H:H, sales!C:C, C2003))</f>
        <v/>
      </c>
      <c r="L2003" s="4"/>
      <c r="M2003" s="4"/>
      <c r="N2003" s="10" t="str">
        <f>IF(C2003="","",
SUMIFS(
sales!$I:$I,
sales!$C:$C,$C2003,
sales!$E:$E,$E2003,
sales!$H:$H,"&gt;="&amp;$F2003,
sales!$H:$H,"&lt;="&amp;$G2003
))</f>
        <v/>
      </c>
      <c r="O2003" s="10" t="str">
        <f t="shared" si="330"/>
        <v/>
      </c>
      <c r="P2003" s="11" t="str">
        <f t="shared" si="331"/>
        <v/>
      </c>
      <c r="Q2003" s="12" t="str">
        <f t="shared" ca="1" si="332"/>
        <v/>
      </c>
      <c r="R2003" s="100"/>
      <c r="S2003" s="14"/>
      <c r="T2003" s="15" t="str">
        <f t="shared" ca="1" si="333"/>
        <v/>
      </c>
      <c r="U2003" s="15" t="str">
        <f t="shared" ca="1" si="334"/>
        <v/>
      </c>
      <c r="V2003" s="16"/>
      <c r="W2003" s="17" t="str">
        <f t="shared" ca="1" si="335"/>
        <v/>
      </c>
      <c r="X2003" s="18" t="str">
        <f t="shared" ca="1" si="336"/>
        <v/>
      </c>
    </row>
    <row r="2004" spans="1:24" ht="15" thickBot="1" x14ac:dyDescent="0.4">
      <c r="A2004" s="56">
        <v>2000</v>
      </c>
      <c r="B2004" s="57"/>
      <c r="C2004" s="57"/>
      <c r="D2004" s="58" t="str">
        <f t="shared" si="327"/>
        <v/>
      </c>
      <c r="E2004" s="57"/>
      <c r="F2004" s="59"/>
      <c r="G2004" s="59"/>
      <c r="H2004" s="60" t="str">
        <f t="shared" ca="1" si="328"/>
        <v/>
      </c>
      <c r="I2004" s="61" t="str">
        <f t="shared" ca="1" si="329"/>
        <v/>
      </c>
      <c r="J2004" s="61" t="str">
        <f>IF(C2004="","",
COUNTIFS(
sales!$C:$C,$C2004,
sales!$E:$E,$E2004,
sales!$H:$H,"&gt;="&amp;$F2004,
sales!$H:$H,"&lt;="&amp;$G2004
))</f>
        <v/>
      </c>
      <c r="K2004" s="62" t="str">
        <f>IF(COUNTIFS(sales!C:C, C2004)=0,"",
_xlfn.MAXIFS(sales!H:H, sales!C:C, C2004))</f>
        <v/>
      </c>
      <c r="L2004" s="57"/>
      <c r="M2004" s="57"/>
      <c r="N2004" s="63" t="str">
        <f>IF(C2004="","",
SUMIFS(
sales!$I:$I,
sales!$C:$C,$C2004,
sales!$E:$E,$E2004,
sales!$H:$H,"&gt;="&amp;$F2004,
sales!$H:$H,"&lt;="&amp;$G2004
))</f>
        <v/>
      </c>
      <c r="O2004" s="63" t="str">
        <f t="shared" si="330"/>
        <v/>
      </c>
      <c r="P2004" s="64" t="str">
        <f t="shared" si="331"/>
        <v/>
      </c>
      <c r="Q2004" s="65" t="str">
        <f t="shared" ca="1" si="332"/>
        <v/>
      </c>
      <c r="R2004" s="101"/>
      <c r="S2004" s="67"/>
      <c r="T2004" s="68" t="str">
        <f t="shared" ca="1" si="333"/>
        <v/>
      </c>
      <c r="U2004" s="68" t="str">
        <f t="shared" ca="1" si="334"/>
        <v/>
      </c>
      <c r="V2004" s="69"/>
      <c r="W2004" s="70" t="str">
        <f t="shared" ca="1" si="335"/>
        <v/>
      </c>
      <c r="X2004" s="71" t="str">
        <f t="shared" ca="1" si="336"/>
        <v/>
      </c>
    </row>
    <row r="2005" spans="1:24" x14ac:dyDescent="0.35">
      <c r="R2005" s="102"/>
    </row>
    <row r="2006" spans="1:24" x14ac:dyDescent="0.35">
      <c r="R2006" s="102"/>
    </row>
    <row r="2007" spans="1:24" x14ac:dyDescent="0.35">
      <c r="R2007" s="102"/>
    </row>
    <row r="2008" spans="1:24" x14ac:dyDescent="0.35">
      <c r="R2008" s="102"/>
    </row>
    <row r="2009" spans="1:24" x14ac:dyDescent="0.35">
      <c r="R2009" s="102"/>
    </row>
    <row r="2010" spans="1:24" x14ac:dyDescent="0.35">
      <c r="R2010" s="102"/>
    </row>
    <row r="2011" spans="1:24" x14ac:dyDescent="0.35">
      <c r="R2011" s="102"/>
    </row>
    <row r="2012" spans="1:24" x14ac:dyDescent="0.35">
      <c r="R2012" s="102"/>
    </row>
    <row r="2013" spans="1:24" x14ac:dyDescent="0.35">
      <c r="R2013" s="102"/>
    </row>
    <row r="2014" spans="1:24" x14ac:dyDescent="0.35">
      <c r="R2014" s="102"/>
    </row>
    <row r="2015" spans="1:24" x14ac:dyDescent="0.35">
      <c r="R2015" s="102"/>
    </row>
    <row r="2016" spans="1:24" x14ac:dyDescent="0.35">
      <c r="R2016" s="102"/>
    </row>
    <row r="2017" spans="18:18" x14ac:dyDescent="0.35">
      <c r="R2017" s="102"/>
    </row>
    <row r="2018" spans="18:18" x14ac:dyDescent="0.35">
      <c r="R2018" s="102"/>
    </row>
    <row r="2019" spans="18:18" x14ac:dyDescent="0.35">
      <c r="R2019" s="102"/>
    </row>
    <row r="2020" spans="18:18" x14ac:dyDescent="0.35">
      <c r="R2020" s="102"/>
    </row>
    <row r="2021" spans="18:18" x14ac:dyDescent="0.35">
      <c r="R2021" s="102"/>
    </row>
    <row r="2022" spans="18:18" x14ac:dyDescent="0.35">
      <c r="R2022" s="102"/>
    </row>
    <row r="2023" spans="18:18" x14ac:dyDescent="0.35">
      <c r="R2023" s="102"/>
    </row>
    <row r="2024" spans="18:18" x14ac:dyDescent="0.35">
      <c r="R2024" s="102"/>
    </row>
    <row r="2025" spans="18:18" x14ac:dyDescent="0.35">
      <c r="R2025" s="102"/>
    </row>
    <row r="2026" spans="18:18" x14ac:dyDescent="0.35">
      <c r="R2026" s="102"/>
    </row>
    <row r="2027" spans="18:18" x14ac:dyDescent="0.35">
      <c r="R2027" s="102"/>
    </row>
    <row r="2028" spans="18:18" x14ac:dyDescent="0.35">
      <c r="R2028" s="102"/>
    </row>
    <row r="2029" spans="18:18" x14ac:dyDescent="0.35">
      <c r="R2029" s="102"/>
    </row>
    <row r="2030" spans="18:18" x14ac:dyDescent="0.35">
      <c r="R2030" s="102"/>
    </row>
    <row r="2031" spans="18:18" x14ac:dyDescent="0.35">
      <c r="R2031" s="102"/>
    </row>
    <row r="2032" spans="18:18" x14ac:dyDescent="0.35">
      <c r="R2032" s="102"/>
    </row>
    <row r="2033" spans="18:18" x14ac:dyDescent="0.35">
      <c r="R2033" s="102"/>
    </row>
    <row r="2034" spans="18:18" x14ac:dyDescent="0.35">
      <c r="R2034" s="102"/>
    </row>
    <row r="2035" spans="18:18" x14ac:dyDescent="0.35">
      <c r="R2035" s="102"/>
    </row>
    <row r="2036" spans="18:18" x14ac:dyDescent="0.35">
      <c r="R2036" s="102"/>
    </row>
    <row r="2037" spans="18:18" x14ac:dyDescent="0.35">
      <c r="R2037" s="102"/>
    </row>
    <row r="2038" spans="18:18" x14ac:dyDescent="0.35">
      <c r="R2038" s="102"/>
    </row>
    <row r="2039" spans="18:18" x14ac:dyDescent="0.35">
      <c r="R2039" s="102"/>
    </row>
    <row r="2040" spans="18:18" x14ac:dyDescent="0.35">
      <c r="R2040" s="102"/>
    </row>
    <row r="2041" spans="18:18" x14ac:dyDescent="0.35">
      <c r="R2041" s="102"/>
    </row>
    <row r="2042" spans="18:18" x14ac:dyDescent="0.35">
      <c r="R2042" s="102"/>
    </row>
    <row r="2043" spans="18:18" x14ac:dyDescent="0.35">
      <c r="R2043" s="102"/>
    </row>
    <row r="2044" spans="18:18" x14ac:dyDescent="0.35">
      <c r="R2044" s="102"/>
    </row>
    <row r="2045" spans="18:18" x14ac:dyDescent="0.35">
      <c r="R2045" s="102"/>
    </row>
    <row r="2046" spans="18:18" x14ac:dyDescent="0.35">
      <c r="R2046" s="102"/>
    </row>
    <row r="2047" spans="18:18" x14ac:dyDescent="0.35">
      <c r="R2047" s="102"/>
    </row>
    <row r="2048" spans="18:18" x14ac:dyDescent="0.35">
      <c r="R2048" s="102"/>
    </row>
    <row r="2049" spans="18:18" x14ac:dyDescent="0.35">
      <c r="R2049" s="102"/>
    </row>
    <row r="2050" spans="18:18" x14ac:dyDescent="0.35">
      <c r="R2050" s="102"/>
    </row>
    <row r="2051" spans="18:18" x14ac:dyDescent="0.35">
      <c r="R2051" s="102"/>
    </row>
    <row r="2052" spans="18:18" x14ac:dyDescent="0.35">
      <c r="R2052" s="102"/>
    </row>
    <row r="2053" spans="18:18" x14ac:dyDescent="0.35">
      <c r="R2053" s="102"/>
    </row>
    <row r="2054" spans="18:18" x14ac:dyDescent="0.35">
      <c r="R2054" s="102"/>
    </row>
    <row r="2055" spans="18:18" x14ac:dyDescent="0.35">
      <c r="R2055" s="102"/>
    </row>
    <row r="2056" spans="18:18" x14ac:dyDescent="0.35">
      <c r="R2056" s="102"/>
    </row>
    <row r="2057" spans="18:18" x14ac:dyDescent="0.35">
      <c r="R2057" s="102"/>
    </row>
    <row r="2058" spans="18:18" x14ac:dyDescent="0.35">
      <c r="R2058" s="102"/>
    </row>
    <row r="2059" spans="18:18" x14ac:dyDescent="0.35">
      <c r="R2059" s="102"/>
    </row>
    <row r="2060" spans="18:18" x14ac:dyDescent="0.35">
      <c r="R2060" s="102"/>
    </row>
    <row r="2061" spans="18:18" x14ac:dyDescent="0.35">
      <c r="R2061" s="102"/>
    </row>
    <row r="2062" spans="18:18" x14ac:dyDescent="0.35">
      <c r="R2062" s="102"/>
    </row>
    <row r="2063" spans="18:18" x14ac:dyDescent="0.35">
      <c r="R2063" s="102"/>
    </row>
    <row r="2064" spans="18:18" x14ac:dyDescent="0.35">
      <c r="R2064" s="102"/>
    </row>
    <row r="2065" spans="18:18" x14ac:dyDescent="0.35">
      <c r="R2065" s="102"/>
    </row>
    <row r="2066" spans="18:18" x14ac:dyDescent="0.35">
      <c r="R2066" s="102"/>
    </row>
    <row r="2067" spans="18:18" x14ac:dyDescent="0.35">
      <c r="R2067" s="102"/>
    </row>
    <row r="2068" spans="18:18" x14ac:dyDescent="0.35">
      <c r="R2068" s="102"/>
    </row>
    <row r="2069" spans="18:18" x14ac:dyDescent="0.35">
      <c r="R2069" s="102"/>
    </row>
    <row r="2070" spans="18:18" x14ac:dyDescent="0.35">
      <c r="R2070" s="102"/>
    </row>
    <row r="2071" spans="18:18" x14ac:dyDescent="0.35">
      <c r="R2071" s="102"/>
    </row>
    <row r="2072" spans="18:18" x14ac:dyDescent="0.35">
      <c r="R2072" s="102"/>
    </row>
    <row r="2073" spans="18:18" x14ac:dyDescent="0.35">
      <c r="R2073" s="102"/>
    </row>
    <row r="2074" spans="18:18" x14ac:dyDescent="0.35">
      <c r="R2074" s="102"/>
    </row>
    <row r="2075" spans="18:18" x14ac:dyDescent="0.35">
      <c r="R2075" s="102"/>
    </row>
    <row r="2076" spans="18:18" x14ac:dyDescent="0.35">
      <c r="R2076" s="102"/>
    </row>
    <row r="2077" spans="18:18" x14ac:dyDescent="0.35">
      <c r="R2077" s="102"/>
    </row>
    <row r="2078" spans="18:18" x14ac:dyDescent="0.35">
      <c r="R2078" s="102"/>
    </row>
    <row r="2079" spans="18:18" x14ac:dyDescent="0.35">
      <c r="R2079" s="102"/>
    </row>
    <row r="2080" spans="18:18" x14ac:dyDescent="0.35">
      <c r="R2080" s="102"/>
    </row>
    <row r="2081" spans="18:18" x14ac:dyDescent="0.35">
      <c r="R2081" s="102"/>
    </row>
    <row r="2082" spans="18:18" x14ac:dyDescent="0.35">
      <c r="R2082" s="102"/>
    </row>
    <row r="2083" spans="18:18" x14ac:dyDescent="0.35">
      <c r="R2083" s="102"/>
    </row>
    <row r="2084" spans="18:18" x14ac:dyDescent="0.35">
      <c r="R2084" s="102"/>
    </row>
    <row r="2085" spans="18:18" x14ac:dyDescent="0.35">
      <c r="R2085" s="102"/>
    </row>
    <row r="2086" spans="18:18" x14ac:dyDescent="0.35">
      <c r="R2086" s="102"/>
    </row>
    <row r="2087" spans="18:18" x14ac:dyDescent="0.35">
      <c r="R2087" s="102"/>
    </row>
    <row r="2088" spans="18:18" x14ac:dyDescent="0.35">
      <c r="R2088" s="102"/>
    </row>
    <row r="2089" spans="18:18" x14ac:dyDescent="0.35">
      <c r="R2089" s="102"/>
    </row>
    <row r="2090" spans="18:18" x14ac:dyDescent="0.35">
      <c r="R2090" s="102"/>
    </row>
    <row r="2091" spans="18:18" x14ac:dyDescent="0.35">
      <c r="R2091" s="102"/>
    </row>
    <row r="2092" spans="18:18" x14ac:dyDescent="0.35">
      <c r="R2092" s="102"/>
    </row>
    <row r="2093" spans="18:18" x14ac:dyDescent="0.35">
      <c r="R2093" s="102"/>
    </row>
    <row r="2094" spans="18:18" x14ac:dyDescent="0.35">
      <c r="R2094" s="102"/>
    </row>
    <row r="2095" spans="18:18" x14ac:dyDescent="0.35">
      <c r="R2095" s="102"/>
    </row>
    <row r="2096" spans="18:18" x14ac:dyDescent="0.35">
      <c r="R2096" s="102"/>
    </row>
    <row r="2097" spans="18:18" x14ac:dyDescent="0.35">
      <c r="R2097" s="102"/>
    </row>
    <row r="2098" spans="18:18" x14ac:dyDescent="0.35">
      <c r="R2098" s="102"/>
    </row>
    <row r="2099" spans="18:18" x14ac:dyDescent="0.35">
      <c r="R2099" s="102"/>
    </row>
    <row r="2100" spans="18:18" x14ac:dyDescent="0.35">
      <c r="R2100" s="102"/>
    </row>
    <row r="2101" spans="18:18" x14ac:dyDescent="0.35">
      <c r="R2101" s="102"/>
    </row>
    <row r="2102" spans="18:18" x14ac:dyDescent="0.35">
      <c r="R2102" s="102"/>
    </row>
    <row r="2103" spans="18:18" x14ac:dyDescent="0.35">
      <c r="R2103" s="102"/>
    </row>
    <row r="2104" spans="18:18" x14ac:dyDescent="0.35">
      <c r="R2104" s="102"/>
    </row>
    <row r="2105" spans="18:18" x14ac:dyDescent="0.35">
      <c r="R2105" s="102"/>
    </row>
    <row r="2106" spans="18:18" x14ac:dyDescent="0.35">
      <c r="R2106" s="102"/>
    </row>
    <row r="2107" spans="18:18" x14ac:dyDescent="0.35">
      <c r="R2107" s="102"/>
    </row>
    <row r="2108" spans="18:18" x14ac:dyDescent="0.35">
      <c r="R2108" s="102"/>
    </row>
    <row r="2109" spans="18:18" x14ac:dyDescent="0.35">
      <c r="R2109" s="102"/>
    </row>
    <row r="2110" spans="18:18" x14ac:dyDescent="0.35">
      <c r="R2110" s="102"/>
    </row>
    <row r="2111" spans="18:18" x14ac:dyDescent="0.35">
      <c r="R2111" s="102"/>
    </row>
    <row r="2112" spans="18:18" x14ac:dyDescent="0.35">
      <c r="R2112" s="102"/>
    </row>
    <row r="2113" spans="18:18" x14ac:dyDescent="0.35">
      <c r="R2113" s="102"/>
    </row>
    <row r="2114" spans="18:18" x14ac:dyDescent="0.35">
      <c r="R2114" s="102"/>
    </row>
    <row r="2115" spans="18:18" x14ac:dyDescent="0.35">
      <c r="R2115" s="102"/>
    </row>
    <row r="2116" spans="18:18" x14ac:dyDescent="0.35">
      <c r="R2116" s="102"/>
    </row>
    <row r="2117" spans="18:18" x14ac:dyDescent="0.35">
      <c r="R2117" s="102"/>
    </row>
    <row r="2118" spans="18:18" x14ac:dyDescent="0.35">
      <c r="R2118" s="102"/>
    </row>
    <row r="2119" spans="18:18" x14ac:dyDescent="0.35">
      <c r="R2119" s="102"/>
    </row>
    <row r="2120" spans="18:18" x14ac:dyDescent="0.35">
      <c r="R2120" s="102"/>
    </row>
    <row r="2121" spans="18:18" x14ac:dyDescent="0.35">
      <c r="R2121" s="102"/>
    </row>
    <row r="2122" spans="18:18" x14ac:dyDescent="0.35">
      <c r="R2122" s="102"/>
    </row>
    <row r="2123" spans="18:18" x14ac:dyDescent="0.35">
      <c r="R2123" s="102"/>
    </row>
    <row r="2124" spans="18:18" x14ac:dyDescent="0.35">
      <c r="R2124" s="102"/>
    </row>
    <row r="2125" spans="18:18" x14ac:dyDescent="0.35">
      <c r="R2125" s="102"/>
    </row>
    <row r="2126" spans="18:18" x14ac:dyDescent="0.35">
      <c r="R2126" s="102"/>
    </row>
    <row r="2127" spans="18:18" x14ac:dyDescent="0.35">
      <c r="R2127" s="102"/>
    </row>
    <row r="2128" spans="18:18" x14ac:dyDescent="0.35">
      <c r="R2128" s="102"/>
    </row>
    <row r="2129" spans="18:18" x14ac:dyDescent="0.35">
      <c r="R2129" s="102"/>
    </row>
    <row r="2130" spans="18:18" x14ac:dyDescent="0.35">
      <c r="R2130" s="102"/>
    </row>
    <row r="2131" spans="18:18" x14ac:dyDescent="0.35">
      <c r="R2131" s="102"/>
    </row>
    <row r="2132" spans="18:18" x14ac:dyDescent="0.35">
      <c r="R2132" s="102"/>
    </row>
    <row r="2133" spans="18:18" x14ac:dyDescent="0.35">
      <c r="R2133" s="102"/>
    </row>
    <row r="2134" spans="18:18" x14ac:dyDescent="0.35">
      <c r="R2134" s="102"/>
    </row>
    <row r="2135" spans="18:18" x14ac:dyDescent="0.35">
      <c r="R2135" s="102"/>
    </row>
    <row r="2136" spans="18:18" x14ac:dyDescent="0.35">
      <c r="R2136" s="102"/>
    </row>
    <row r="2137" spans="18:18" x14ac:dyDescent="0.35">
      <c r="R2137" s="102"/>
    </row>
    <row r="2138" spans="18:18" x14ac:dyDescent="0.35">
      <c r="R2138" s="102"/>
    </row>
    <row r="2139" spans="18:18" x14ac:dyDescent="0.35">
      <c r="R2139" s="102"/>
    </row>
    <row r="2140" spans="18:18" x14ac:dyDescent="0.35">
      <c r="R2140" s="102"/>
    </row>
    <row r="2141" spans="18:18" x14ac:dyDescent="0.35">
      <c r="R2141" s="102"/>
    </row>
    <row r="2142" spans="18:18" x14ac:dyDescent="0.35">
      <c r="R2142" s="102"/>
    </row>
    <row r="2143" spans="18:18" x14ac:dyDescent="0.35">
      <c r="R2143" s="102"/>
    </row>
    <row r="2144" spans="18:18" x14ac:dyDescent="0.35">
      <c r="R2144" s="102"/>
    </row>
    <row r="2145" spans="18:18" x14ac:dyDescent="0.35">
      <c r="R2145" s="102"/>
    </row>
    <row r="2146" spans="18:18" x14ac:dyDescent="0.35">
      <c r="R2146" s="102"/>
    </row>
    <row r="2147" spans="18:18" x14ac:dyDescent="0.35">
      <c r="R2147" s="102"/>
    </row>
    <row r="2148" spans="18:18" x14ac:dyDescent="0.35">
      <c r="R2148" s="102"/>
    </row>
    <row r="2149" spans="18:18" x14ac:dyDescent="0.35">
      <c r="R2149" s="102"/>
    </row>
    <row r="2150" spans="18:18" x14ac:dyDescent="0.35">
      <c r="R2150" s="102"/>
    </row>
    <row r="2151" spans="18:18" x14ac:dyDescent="0.35">
      <c r="R2151" s="102"/>
    </row>
    <row r="2152" spans="18:18" x14ac:dyDescent="0.35">
      <c r="R2152" s="102"/>
    </row>
    <row r="2153" spans="18:18" x14ac:dyDescent="0.35">
      <c r="R2153" s="102"/>
    </row>
    <row r="2154" spans="18:18" x14ac:dyDescent="0.35">
      <c r="R2154" s="102"/>
    </row>
    <row r="2155" spans="18:18" x14ac:dyDescent="0.35">
      <c r="R2155" s="102"/>
    </row>
    <row r="2156" spans="18:18" x14ac:dyDescent="0.35">
      <c r="R2156" s="102"/>
    </row>
    <row r="2157" spans="18:18" x14ac:dyDescent="0.35">
      <c r="R2157" s="102"/>
    </row>
    <row r="2158" spans="18:18" x14ac:dyDescent="0.35">
      <c r="R2158" s="102"/>
    </row>
    <row r="2159" spans="18:18" x14ac:dyDescent="0.35">
      <c r="R2159" s="102"/>
    </row>
    <row r="2160" spans="18:18" x14ac:dyDescent="0.35">
      <c r="R2160" s="102"/>
    </row>
    <row r="2161" spans="18:18" x14ac:dyDescent="0.35">
      <c r="R2161" s="102"/>
    </row>
    <row r="2162" spans="18:18" x14ac:dyDescent="0.35">
      <c r="R2162" s="102"/>
    </row>
    <row r="2163" spans="18:18" x14ac:dyDescent="0.35">
      <c r="R2163" s="102"/>
    </row>
    <row r="2164" spans="18:18" x14ac:dyDescent="0.35">
      <c r="R2164" s="102"/>
    </row>
    <row r="2165" spans="18:18" x14ac:dyDescent="0.35">
      <c r="R2165" s="102"/>
    </row>
    <row r="2166" spans="18:18" x14ac:dyDescent="0.35">
      <c r="R2166" s="102"/>
    </row>
    <row r="2167" spans="18:18" x14ac:dyDescent="0.35">
      <c r="R2167" s="102"/>
    </row>
    <row r="2168" spans="18:18" x14ac:dyDescent="0.35">
      <c r="R2168" s="102"/>
    </row>
    <row r="2169" spans="18:18" x14ac:dyDescent="0.35">
      <c r="R2169" s="102"/>
    </row>
    <row r="2170" spans="18:18" x14ac:dyDescent="0.35">
      <c r="R2170" s="102"/>
    </row>
    <row r="2171" spans="18:18" x14ac:dyDescent="0.35">
      <c r="R2171" s="102"/>
    </row>
    <row r="2172" spans="18:18" x14ac:dyDescent="0.35">
      <c r="R2172" s="102"/>
    </row>
    <row r="2173" spans="18:18" x14ac:dyDescent="0.35">
      <c r="R2173" s="102"/>
    </row>
    <row r="2174" spans="18:18" x14ac:dyDescent="0.35">
      <c r="R2174" s="102"/>
    </row>
    <row r="2175" spans="18:18" x14ac:dyDescent="0.35">
      <c r="R2175" s="102"/>
    </row>
    <row r="2176" spans="18:18" x14ac:dyDescent="0.35">
      <c r="R2176" s="102"/>
    </row>
    <row r="2177" spans="18:18" x14ac:dyDescent="0.35">
      <c r="R2177" s="102"/>
    </row>
    <row r="2178" spans="18:18" x14ac:dyDescent="0.35">
      <c r="R2178" s="102"/>
    </row>
    <row r="2179" spans="18:18" x14ac:dyDescent="0.35">
      <c r="R2179" s="102"/>
    </row>
    <row r="2180" spans="18:18" x14ac:dyDescent="0.35">
      <c r="R2180" s="102"/>
    </row>
    <row r="2181" spans="18:18" x14ac:dyDescent="0.35">
      <c r="R2181" s="102"/>
    </row>
    <row r="2182" spans="18:18" x14ac:dyDescent="0.35">
      <c r="R2182" s="102"/>
    </row>
    <row r="2183" spans="18:18" x14ac:dyDescent="0.35">
      <c r="R2183" s="102"/>
    </row>
    <row r="2184" spans="18:18" x14ac:dyDescent="0.35">
      <c r="R2184" s="102"/>
    </row>
    <row r="2185" spans="18:18" x14ac:dyDescent="0.35">
      <c r="R2185" s="102"/>
    </row>
    <row r="2186" spans="18:18" x14ac:dyDescent="0.35">
      <c r="R2186" s="102"/>
    </row>
    <row r="2187" spans="18:18" x14ac:dyDescent="0.35">
      <c r="R2187" s="102"/>
    </row>
    <row r="2188" spans="18:18" x14ac:dyDescent="0.35">
      <c r="R2188" s="102"/>
    </row>
    <row r="2189" spans="18:18" x14ac:dyDescent="0.35">
      <c r="R2189" s="102"/>
    </row>
    <row r="2190" spans="18:18" x14ac:dyDescent="0.35">
      <c r="R2190" s="102"/>
    </row>
    <row r="2191" spans="18:18" x14ac:dyDescent="0.35">
      <c r="R2191" s="102"/>
    </row>
    <row r="2192" spans="18:18" x14ac:dyDescent="0.35">
      <c r="R2192" s="102"/>
    </row>
    <row r="2193" spans="18:18" x14ac:dyDescent="0.35">
      <c r="R2193" s="102"/>
    </row>
    <row r="2194" spans="18:18" x14ac:dyDescent="0.35">
      <c r="R2194" s="102"/>
    </row>
    <row r="2195" spans="18:18" x14ac:dyDescent="0.35">
      <c r="R2195" s="102"/>
    </row>
    <row r="2196" spans="18:18" x14ac:dyDescent="0.35">
      <c r="R2196" s="102"/>
    </row>
    <row r="2197" spans="18:18" x14ac:dyDescent="0.35">
      <c r="R2197" s="102"/>
    </row>
    <row r="2198" spans="18:18" x14ac:dyDescent="0.35">
      <c r="R2198" s="102"/>
    </row>
    <row r="2199" spans="18:18" x14ac:dyDescent="0.35">
      <c r="R2199" s="102"/>
    </row>
    <row r="2200" spans="18:18" x14ac:dyDescent="0.35">
      <c r="R2200" s="102"/>
    </row>
    <row r="2201" spans="18:18" x14ac:dyDescent="0.35">
      <c r="R2201" s="102"/>
    </row>
    <row r="2202" spans="18:18" x14ac:dyDescent="0.35">
      <c r="R2202" s="102"/>
    </row>
    <row r="2203" spans="18:18" x14ac:dyDescent="0.35">
      <c r="R2203" s="102"/>
    </row>
    <row r="2204" spans="18:18" x14ac:dyDescent="0.35">
      <c r="R2204" s="102"/>
    </row>
    <row r="2205" spans="18:18" x14ac:dyDescent="0.35">
      <c r="R2205" s="102"/>
    </row>
    <row r="2206" spans="18:18" x14ac:dyDescent="0.35">
      <c r="R2206" s="102"/>
    </row>
    <row r="2207" spans="18:18" x14ac:dyDescent="0.35">
      <c r="R2207" s="102"/>
    </row>
    <row r="2208" spans="18:18" x14ac:dyDescent="0.35">
      <c r="R2208" s="102"/>
    </row>
    <row r="2209" spans="18:18" x14ac:dyDescent="0.35">
      <c r="R2209" s="102"/>
    </row>
    <row r="2210" spans="18:18" x14ac:dyDescent="0.35">
      <c r="R2210" s="102"/>
    </row>
    <row r="2211" spans="18:18" x14ac:dyDescent="0.35">
      <c r="R2211" s="102"/>
    </row>
    <row r="2212" spans="18:18" x14ac:dyDescent="0.35">
      <c r="R2212" s="102"/>
    </row>
    <row r="2213" spans="18:18" x14ac:dyDescent="0.35">
      <c r="R2213" s="102"/>
    </row>
    <row r="2214" spans="18:18" x14ac:dyDescent="0.35">
      <c r="R2214" s="102"/>
    </row>
    <row r="2215" spans="18:18" x14ac:dyDescent="0.35">
      <c r="R2215" s="102"/>
    </row>
    <row r="2216" spans="18:18" x14ac:dyDescent="0.35">
      <c r="R2216" s="102"/>
    </row>
    <row r="2217" spans="18:18" x14ac:dyDescent="0.35">
      <c r="R2217" s="102"/>
    </row>
    <row r="2218" spans="18:18" x14ac:dyDescent="0.35">
      <c r="R2218" s="102"/>
    </row>
    <row r="2219" spans="18:18" x14ac:dyDescent="0.35">
      <c r="R2219" s="102"/>
    </row>
    <row r="2220" spans="18:18" x14ac:dyDescent="0.35">
      <c r="R2220" s="102"/>
    </row>
    <row r="2221" spans="18:18" x14ac:dyDescent="0.35">
      <c r="R2221" s="102"/>
    </row>
    <row r="2222" spans="18:18" x14ac:dyDescent="0.35">
      <c r="R2222" s="102"/>
    </row>
    <row r="2223" spans="18:18" x14ac:dyDescent="0.35">
      <c r="R2223" s="102"/>
    </row>
    <row r="2224" spans="18:18" x14ac:dyDescent="0.35">
      <c r="R2224" s="102"/>
    </row>
    <row r="2225" spans="18:18" x14ac:dyDescent="0.35">
      <c r="R2225" s="102"/>
    </row>
    <row r="2226" spans="18:18" x14ac:dyDescent="0.35">
      <c r="R2226" s="102"/>
    </row>
    <row r="2227" spans="18:18" x14ac:dyDescent="0.35">
      <c r="R2227" s="102"/>
    </row>
    <row r="2228" spans="18:18" x14ac:dyDescent="0.35">
      <c r="R2228" s="102"/>
    </row>
    <row r="2229" spans="18:18" x14ac:dyDescent="0.35">
      <c r="R2229" s="102"/>
    </row>
    <row r="2230" spans="18:18" x14ac:dyDescent="0.35">
      <c r="R2230" s="102"/>
    </row>
    <row r="2231" spans="18:18" x14ac:dyDescent="0.35">
      <c r="R2231" s="102"/>
    </row>
    <row r="2232" spans="18:18" x14ac:dyDescent="0.35">
      <c r="R2232" s="102"/>
    </row>
    <row r="2233" spans="18:18" x14ac:dyDescent="0.35">
      <c r="R2233" s="102"/>
    </row>
    <row r="2234" spans="18:18" x14ac:dyDescent="0.35">
      <c r="R2234" s="102"/>
    </row>
    <row r="2235" spans="18:18" x14ac:dyDescent="0.35">
      <c r="R2235" s="102"/>
    </row>
    <row r="2236" spans="18:18" x14ac:dyDescent="0.35">
      <c r="R2236" s="102"/>
    </row>
    <row r="2237" spans="18:18" x14ac:dyDescent="0.35">
      <c r="R2237" s="102"/>
    </row>
    <row r="2238" spans="18:18" x14ac:dyDescent="0.35">
      <c r="R2238" s="102"/>
    </row>
    <row r="2239" spans="18:18" x14ac:dyDescent="0.35">
      <c r="R2239" s="102"/>
    </row>
    <row r="2240" spans="18:18" x14ac:dyDescent="0.35">
      <c r="R2240" s="102"/>
    </row>
    <row r="2241" spans="18:18" x14ac:dyDescent="0.35">
      <c r="R2241" s="102"/>
    </row>
    <row r="2242" spans="18:18" x14ac:dyDescent="0.35">
      <c r="R2242" s="102"/>
    </row>
    <row r="2243" spans="18:18" x14ac:dyDescent="0.35">
      <c r="R2243" s="102"/>
    </row>
    <row r="2244" spans="18:18" x14ac:dyDescent="0.35">
      <c r="R2244" s="102"/>
    </row>
    <row r="2245" spans="18:18" x14ac:dyDescent="0.35">
      <c r="R2245" s="102"/>
    </row>
    <row r="2246" spans="18:18" x14ac:dyDescent="0.35">
      <c r="R2246" s="102"/>
    </row>
    <row r="2247" spans="18:18" x14ac:dyDescent="0.35">
      <c r="R2247" s="102"/>
    </row>
    <row r="2248" spans="18:18" x14ac:dyDescent="0.35">
      <c r="R2248" s="102"/>
    </row>
    <row r="2249" spans="18:18" x14ac:dyDescent="0.35">
      <c r="R2249" s="102"/>
    </row>
    <row r="2250" spans="18:18" x14ac:dyDescent="0.35">
      <c r="R2250" s="102"/>
    </row>
    <row r="2251" spans="18:18" x14ac:dyDescent="0.35">
      <c r="R2251" s="102"/>
    </row>
    <row r="2252" spans="18:18" x14ac:dyDescent="0.35">
      <c r="R2252" s="102"/>
    </row>
    <row r="2253" spans="18:18" x14ac:dyDescent="0.35">
      <c r="R2253" s="102"/>
    </row>
    <row r="2254" spans="18:18" x14ac:dyDescent="0.35">
      <c r="R2254" s="102"/>
    </row>
    <row r="2255" spans="18:18" x14ac:dyDescent="0.35">
      <c r="R2255" s="102"/>
    </row>
    <row r="2256" spans="18:18" x14ac:dyDescent="0.35">
      <c r="R2256" s="102"/>
    </row>
    <row r="2257" spans="18:18" x14ac:dyDescent="0.35">
      <c r="R2257" s="102"/>
    </row>
    <row r="2258" spans="18:18" x14ac:dyDescent="0.35">
      <c r="R2258" s="102"/>
    </row>
    <row r="2259" spans="18:18" x14ac:dyDescent="0.35">
      <c r="R2259" s="102"/>
    </row>
    <row r="2260" spans="18:18" x14ac:dyDescent="0.35">
      <c r="R2260" s="102"/>
    </row>
    <row r="2261" spans="18:18" x14ac:dyDescent="0.35">
      <c r="R2261" s="102"/>
    </row>
    <row r="2262" spans="18:18" x14ac:dyDescent="0.35">
      <c r="R2262" s="102"/>
    </row>
    <row r="2263" spans="18:18" x14ac:dyDescent="0.35">
      <c r="R2263" s="102"/>
    </row>
    <row r="2264" spans="18:18" x14ac:dyDescent="0.35">
      <c r="R2264" s="102"/>
    </row>
    <row r="2265" spans="18:18" x14ac:dyDescent="0.35">
      <c r="R2265" s="102"/>
    </row>
    <row r="2266" spans="18:18" x14ac:dyDescent="0.35">
      <c r="R2266" s="102"/>
    </row>
    <row r="2267" spans="18:18" x14ac:dyDescent="0.35">
      <c r="R2267" s="102"/>
    </row>
    <row r="2268" spans="18:18" x14ac:dyDescent="0.35">
      <c r="R2268" s="102"/>
    </row>
    <row r="2269" spans="18:18" x14ac:dyDescent="0.35">
      <c r="R2269" s="102"/>
    </row>
    <row r="2270" spans="18:18" x14ac:dyDescent="0.35">
      <c r="R2270" s="102"/>
    </row>
    <row r="2271" spans="18:18" x14ac:dyDescent="0.35">
      <c r="R2271" s="102"/>
    </row>
    <row r="2272" spans="18:18" x14ac:dyDescent="0.35">
      <c r="R2272" s="102"/>
    </row>
    <row r="2273" spans="18:18" x14ac:dyDescent="0.35">
      <c r="R2273" s="102"/>
    </row>
    <row r="2274" spans="18:18" x14ac:dyDescent="0.35">
      <c r="R2274" s="102"/>
    </row>
    <row r="2275" spans="18:18" x14ac:dyDescent="0.35">
      <c r="R2275" s="102"/>
    </row>
    <row r="2276" spans="18:18" x14ac:dyDescent="0.35">
      <c r="R2276" s="102"/>
    </row>
    <row r="2277" spans="18:18" x14ac:dyDescent="0.35">
      <c r="R2277" s="102"/>
    </row>
    <row r="2278" spans="18:18" x14ac:dyDescent="0.35">
      <c r="R2278" s="102"/>
    </row>
    <row r="2279" spans="18:18" x14ac:dyDescent="0.35">
      <c r="R2279" s="102"/>
    </row>
    <row r="2280" spans="18:18" x14ac:dyDescent="0.35">
      <c r="R2280" s="102"/>
    </row>
    <row r="2281" spans="18:18" x14ac:dyDescent="0.35">
      <c r="R2281" s="102"/>
    </row>
    <row r="2282" spans="18:18" x14ac:dyDescent="0.35">
      <c r="R2282" s="102"/>
    </row>
    <row r="2283" spans="18:18" x14ac:dyDescent="0.35">
      <c r="R2283" s="102"/>
    </row>
    <row r="2284" spans="18:18" x14ac:dyDescent="0.35">
      <c r="R2284" s="102"/>
    </row>
    <row r="2285" spans="18:18" x14ac:dyDescent="0.35">
      <c r="R2285" s="102"/>
    </row>
    <row r="2286" spans="18:18" x14ac:dyDescent="0.35">
      <c r="R2286" s="102"/>
    </row>
    <row r="2287" spans="18:18" x14ac:dyDescent="0.35">
      <c r="R2287" s="102"/>
    </row>
    <row r="2288" spans="18:18" x14ac:dyDescent="0.35">
      <c r="R2288" s="102"/>
    </row>
    <row r="2289" spans="18:18" x14ac:dyDescent="0.35">
      <c r="R2289" s="102"/>
    </row>
    <row r="2290" spans="18:18" x14ac:dyDescent="0.35">
      <c r="R2290" s="102"/>
    </row>
    <row r="2291" spans="18:18" x14ac:dyDescent="0.35">
      <c r="R2291" s="102"/>
    </row>
    <row r="2292" spans="18:18" x14ac:dyDescent="0.35">
      <c r="R2292" s="102"/>
    </row>
    <row r="2293" spans="18:18" x14ac:dyDescent="0.35">
      <c r="R2293" s="102"/>
    </row>
    <row r="2294" spans="18:18" x14ac:dyDescent="0.35">
      <c r="R2294" s="102"/>
    </row>
    <row r="2295" spans="18:18" x14ac:dyDescent="0.35">
      <c r="R2295" s="102"/>
    </row>
    <row r="2296" spans="18:18" x14ac:dyDescent="0.35">
      <c r="R2296" s="102"/>
    </row>
    <row r="2297" spans="18:18" x14ac:dyDescent="0.35">
      <c r="R2297" s="102"/>
    </row>
    <row r="2298" spans="18:18" x14ac:dyDescent="0.35">
      <c r="R2298" s="102"/>
    </row>
    <row r="2299" spans="18:18" x14ac:dyDescent="0.35">
      <c r="R2299" s="102"/>
    </row>
    <row r="2300" spans="18:18" x14ac:dyDescent="0.35">
      <c r="R2300" s="102"/>
    </row>
    <row r="2301" spans="18:18" x14ac:dyDescent="0.35">
      <c r="R2301" s="102"/>
    </row>
    <row r="2302" spans="18:18" x14ac:dyDescent="0.35">
      <c r="R2302" s="102"/>
    </row>
    <row r="2303" spans="18:18" x14ac:dyDescent="0.35">
      <c r="R2303" s="102"/>
    </row>
    <row r="2304" spans="18:18" x14ac:dyDescent="0.35">
      <c r="R2304" s="102"/>
    </row>
    <row r="2305" spans="18:18" x14ac:dyDescent="0.35">
      <c r="R2305" s="102"/>
    </row>
    <row r="2306" spans="18:18" x14ac:dyDescent="0.35">
      <c r="R2306" s="102"/>
    </row>
    <row r="2307" spans="18:18" x14ac:dyDescent="0.35">
      <c r="R2307" s="102"/>
    </row>
    <row r="2308" spans="18:18" x14ac:dyDescent="0.35">
      <c r="R2308" s="102"/>
    </row>
    <row r="2309" spans="18:18" x14ac:dyDescent="0.35">
      <c r="R2309" s="102"/>
    </row>
    <row r="2310" spans="18:18" x14ac:dyDescent="0.35">
      <c r="R2310" s="102"/>
    </row>
    <row r="2311" spans="18:18" x14ac:dyDescent="0.35">
      <c r="R2311" s="102"/>
    </row>
    <row r="2312" spans="18:18" x14ac:dyDescent="0.35">
      <c r="R2312" s="102"/>
    </row>
    <row r="2313" spans="18:18" x14ac:dyDescent="0.35">
      <c r="R2313" s="102"/>
    </row>
    <row r="2314" spans="18:18" x14ac:dyDescent="0.35">
      <c r="R2314" s="102"/>
    </row>
    <row r="2315" spans="18:18" x14ac:dyDescent="0.35">
      <c r="R2315" s="102"/>
    </row>
    <row r="2316" spans="18:18" x14ac:dyDescent="0.35">
      <c r="R2316" s="102"/>
    </row>
    <row r="2317" spans="18:18" x14ac:dyDescent="0.35">
      <c r="R2317" s="102"/>
    </row>
    <row r="2318" spans="18:18" x14ac:dyDescent="0.35">
      <c r="R2318" s="102"/>
    </row>
    <row r="2319" spans="18:18" x14ac:dyDescent="0.35">
      <c r="R2319" s="102"/>
    </row>
    <row r="2320" spans="18:18" x14ac:dyDescent="0.35">
      <c r="R2320" s="102"/>
    </row>
    <row r="2321" spans="18:18" x14ac:dyDescent="0.35">
      <c r="R2321" s="102"/>
    </row>
    <row r="2322" spans="18:18" x14ac:dyDescent="0.35">
      <c r="R2322" s="102"/>
    </row>
    <row r="2323" spans="18:18" x14ac:dyDescent="0.35">
      <c r="R2323" s="102"/>
    </row>
    <row r="2324" spans="18:18" x14ac:dyDescent="0.35">
      <c r="R2324" s="102"/>
    </row>
    <row r="2325" spans="18:18" x14ac:dyDescent="0.35">
      <c r="R2325" s="102"/>
    </row>
    <row r="2326" spans="18:18" x14ac:dyDescent="0.35">
      <c r="R2326" s="102"/>
    </row>
    <row r="2327" spans="18:18" x14ac:dyDescent="0.35">
      <c r="R2327" s="102"/>
    </row>
    <row r="2328" spans="18:18" x14ac:dyDescent="0.35">
      <c r="R2328" s="102"/>
    </row>
    <row r="2329" spans="18:18" x14ac:dyDescent="0.35">
      <c r="R2329" s="102"/>
    </row>
    <row r="2330" spans="18:18" x14ac:dyDescent="0.35">
      <c r="R2330" s="102"/>
    </row>
    <row r="2331" spans="18:18" x14ac:dyDescent="0.35">
      <c r="R2331" s="102"/>
    </row>
    <row r="2332" spans="18:18" x14ac:dyDescent="0.35">
      <c r="R2332" s="102"/>
    </row>
    <row r="2333" spans="18:18" x14ac:dyDescent="0.35">
      <c r="R2333" s="102"/>
    </row>
    <row r="2334" spans="18:18" x14ac:dyDescent="0.35">
      <c r="R2334" s="102"/>
    </row>
    <row r="2335" spans="18:18" x14ac:dyDescent="0.35">
      <c r="R2335" s="102"/>
    </row>
    <row r="2336" spans="18:18" x14ac:dyDescent="0.35">
      <c r="R2336" s="102"/>
    </row>
    <row r="2337" spans="18:18" x14ac:dyDescent="0.35">
      <c r="R2337" s="102"/>
    </row>
    <row r="2338" spans="18:18" x14ac:dyDescent="0.35">
      <c r="R2338" s="102"/>
    </row>
    <row r="2339" spans="18:18" x14ac:dyDescent="0.35">
      <c r="R2339" s="102"/>
    </row>
    <row r="2340" spans="18:18" x14ac:dyDescent="0.35">
      <c r="R2340" s="102"/>
    </row>
    <row r="2341" spans="18:18" x14ac:dyDescent="0.35">
      <c r="R2341" s="102"/>
    </row>
    <row r="2342" spans="18:18" x14ac:dyDescent="0.35">
      <c r="R2342" s="102"/>
    </row>
    <row r="2343" spans="18:18" x14ac:dyDescent="0.35">
      <c r="R2343" s="102"/>
    </row>
    <row r="2344" spans="18:18" x14ac:dyDescent="0.35">
      <c r="R2344" s="102"/>
    </row>
    <row r="2345" spans="18:18" x14ac:dyDescent="0.35">
      <c r="R2345" s="102"/>
    </row>
    <row r="2346" spans="18:18" x14ac:dyDescent="0.35">
      <c r="R2346" s="102"/>
    </row>
    <row r="2347" spans="18:18" x14ac:dyDescent="0.35">
      <c r="R2347" s="102"/>
    </row>
    <row r="2348" spans="18:18" x14ac:dyDescent="0.35">
      <c r="R2348" s="102"/>
    </row>
    <row r="2349" spans="18:18" x14ac:dyDescent="0.35">
      <c r="R2349" s="102"/>
    </row>
    <row r="2350" spans="18:18" x14ac:dyDescent="0.35">
      <c r="R2350" s="102"/>
    </row>
    <row r="2351" spans="18:18" x14ac:dyDescent="0.35">
      <c r="R2351" s="102"/>
    </row>
    <row r="2352" spans="18:18" x14ac:dyDescent="0.35">
      <c r="R2352" s="102"/>
    </row>
    <row r="2353" spans="18:18" x14ac:dyDescent="0.35">
      <c r="R2353" s="102"/>
    </row>
    <row r="2354" spans="18:18" x14ac:dyDescent="0.35">
      <c r="R2354" s="102"/>
    </row>
    <row r="2355" spans="18:18" x14ac:dyDescent="0.35">
      <c r="R2355" s="102"/>
    </row>
    <row r="2356" spans="18:18" x14ac:dyDescent="0.35">
      <c r="R2356" s="102"/>
    </row>
    <row r="2357" spans="18:18" x14ac:dyDescent="0.35">
      <c r="R2357" s="102"/>
    </row>
    <row r="2358" spans="18:18" x14ac:dyDescent="0.35">
      <c r="R2358" s="102"/>
    </row>
    <row r="2359" spans="18:18" x14ac:dyDescent="0.35">
      <c r="R2359" s="102"/>
    </row>
    <row r="2360" spans="18:18" x14ac:dyDescent="0.35">
      <c r="R2360" s="102"/>
    </row>
    <row r="2361" spans="18:18" x14ac:dyDescent="0.35">
      <c r="R2361" s="102"/>
    </row>
    <row r="2362" spans="18:18" x14ac:dyDescent="0.35">
      <c r="R2362" s="102"/>
    </row>
    <row r="2363" spans="18:18" x14ac:dyDescent="0.35">
      <c r="R2363" s="102"/>
    </row>
    <row r="2364" spans="18:18" x14ac:dyDescent="0.35">
      <c r="R2364" s="102"/>
    </row>
    <row r="2365" spans="18:18" x14ac:dyDescent="0.35">
      <c r="R2365" s="102"/>
    </row>
    <row r="2366" spans="18:18" x14ac:dyDescent="0.35">
      <c r="R2366" s="102"/>
    </row>
    <row r="2367" spans="18:18" x14ac:dyDescent="0.35">
      <c r="R2367" s="102"/>
    </row>
    <row r="2368" spans="18:18" x14ac:dyDescent="0.35">
      <c r="R2368" s="102"/>
    </row>
    <row r="2369" spans="18:18" x14ac:dyDescent="0.35">
      <c r="R2369" s="102"/>
    </row>
    <row r="2370" spans="18:18" x14ac:dyDescent="0.35">
      <c r="R2370" s="102"/>
    </row>
    <row r="2371" spans="18:18" x14ac:dyDescent="0.35">
      <c r="R2371" s="102"/>
    </row>
    <row r="2372" spans="18:18" x14ac:dyDescent="0.35">
      <c r="R2372" s="102"/>
    </row>
    <row r="2373" spans="18:18" x14ac:dyDescent="0.35">
      <c r="R2373" s="102"/>
    </row>
    <row r="2374" spans="18:18" x14ac:dyDescent="0.35">
      <c r="R2374" s="102"/>
    </row>
    <row r="2375" spans="18:18" x14ac:dyDescent="0.35">
      <c r="R2375" s="102"/>
    </row>
    <row r="2376" spans="18:18" x14ac:dyDescent="0.35">
      <c r="R2376" s="102"/>
    </row>
    <row r="2377" spans="18:18" x14ac:dyDescent="0.35">
      <c r="R2377" s="102"/>
    </row>
    <row r="2378" spans="18:18" x14ac:dyDescent="0.35">
      <c r="R2378" s="102"/>
    </row>
    <row r="2379" spans="18:18" x14ac:dyDescent="0.35">
      <c r="R2379" s="102"/>
    </row>
    <row r="2380" spans="18:18" x14ac:dyDescent="0.35">
      <c r="R2380" s="102"/>
    </row>
    <row r="2381" spans="18:18" x14ac:dyDescent="0.35">
      <c r="R2381" s="102"/>
    </row>
    <row r="2382" spans="18:18" x14ac:dyDescent="0.35">
      <c r="R2382" s="102"/>
    </row>
    <row r="2383" spans="18:18" x14ac:dyDescent="0.35">
      <c r="R2383" s="102"/>
    </row>
    <row r="2384" spans="18:18" x14ac:dyDescent="0.35">
      <c r="R2384" s="102"/>
    </row>
    <row r="2385" spans="18:18" x14ac:dyDescent="0.35">
      <c r="R2385" s="102"/>
    </row>
    <row r="2386" spans="18:18" x14ac:dyDescent="0.35">
      <c r="R2386" s="102"/>
    </row>
    <row r="2387" spans="18:18" x14ac:dyDescent="0.35">
      <c r="R2387" s="102"/>
    </row>
    <row r="2388" spans="18:18" x14ac:dyDescent="0.35">
      <c r="R2388" s="102"/>
    </row>
    <row r="2389" spans="18:18" x14ac:dyDescent="0.35">
      <c r="R2389" s="102"/>
    </row>
    <row r="2390" spans="18:18" x14ac:dyDescent="0.35">
      <c r="R2390" s="102"/>
    </row>
    <row r="2391" spans="18:18" x14ac:dyDescent="0.35">
      <c r="R2391" s="102"/>
    </row>
    <row r="2392" spans="18:18" x14ac:dyDescent="0.35">
      <c r="R2392" s="102"/>
    </row>
    <row r="2393" spans="18:18" x14ac:dyDescent="0.35">
      <c r="R2393" s="102"/>
    </row>
    <row r="2394" spans="18:18" x14ac:dyDescent="0.35">
      <c r="R2394" s="102"/>
    </row>
    <row r="2395" spans="18:18" x14ac:dyDescent="0.35">
      <c r="R2395" s="102"/>
    </row>
    <row r="2396" spans="18:18" x14ac:dyDescent="0.35">
      <c r="R2396" s="102"/>
    </row>
    <row r="2397" spans="18:18" x14ac:dyDescent="0.35">
      <c r="R2397" s="102"/>
    </row>
    <row r="2398" spans="18:18" x14ac:dyDescent="0.35">
      <c r="R2398" s="102"/>
    </row>
    <row r="2399" spans="18:18" x14ac:dyDescent="0.35">
      <c r="R2399" s="102"/>
    </row>
    <row r="2400" spans="18:18" x14ac:dyDescent="0.35">
      <c r="R2400" s="102"/>
    </row>
    <row r="2401" spans="18:18" x14ac:dyDescent="0.35">
      <c r="R2401" s="102"/>
    </row>
    <row r="2402" spans="18:18" x14ac:dyDescent="0.35">
      <c r="R2402" s="102"/>
    </row>
    <row r="2403" spans="18:18" x14ac:dyDescent="0.35">
      <c r="R2403" s="102"/>
    </row>
    <row r="2404" spans="18:18" x14ac:dyDescent="0.35">
      <c r="R2404" s="102"/>
    </row>
    <row r="2405" spans="18:18" x14ac:dyDescent="0.35">
      <c r="R2405" s="102"/>
    </row>
    <row r="2406" spans="18:18" x14ac:dyDescent="0.35">
      <c r="R2406" s="102"/>
    </row>
    <row r="2407" spans="18:18" x14ac:dyDescent="0.35">
      <c r="R2407" s="102"/>
    </row>
    <row r="2408" spans="18:18" x14ac:dyDescent="0.35">
      <c r="R2408" s="102"/>
    </row>
    <row r="2409" spans="18:18" x14ac:dyDescent="0.35">
      <c r="R2409" s="102"/>
    </row>
    <row r="2410" spans="18:18" x14ac:dyDescent="0.35">
      <c r="R2410" s="102"/>
    </row>
    <row r="2411" spans="18:18" x14ac:dyDescent="0.35">
      <c r="R2411" s="102"/>
    </row>
    <row r="2412" spans="18:18" x14ac:dyDescent="0.35">
      <c r="R2412" s="102"/>
    </row>
    <row r="2413" spans="18:18" x14ac:dyDescent="0.35">
      <c r="R2413" s="102"/>
    </row>
    <row r="2414" spans="18:18" x14ac:dyDescent="0.35">
      <c r="R2414" s="102"/>
    </row>
    <row r="2415" spans="18:18" x14ac:dyDescent="0.35">
      <c r="R2415" s="102"/>
    </row>
    <row r="2416" spans="18:18" x14ac:dyDescent="0.35">
      <c r="R2416" s="102"/>
    </row>
    <row r="2417" spans="18:18" x14ac:dyDescent="0.35">
      <c r="R2417" s="102"/>
    </row>
    <row r="2418" spans="18:18" x14ac:dyDescent="0.35">
      <c r="R2418" s="102"/>
    </row>
    <row r="2419" spans="18:18" x14ac:dyDescent="0.35">
      <c r="R2419" s="102"/>
    </row>
    <row r="2420" spans="18:18" x14ac:dyDescent="0.35">
      <c r="R2420" s="102"/>
    </row>
    <row r="2421" spans="18:18" x14ac:dyDescent="0.35">
      <c r="R2421" s="102"/>
    </row>
    <row r="2422" spans="18:18" x14ac:dyDescent="0.35">
      <c r="R2422" s="102"/>
    </row>
    <row r="2423" spans="18:18" x14ac:dyDescent="0.35">
      <c r="R2423" s="102"/>
    </row>
    <row r="2424" spans="18:18" x14ac:dyDescent="0.35">
      <c r="R2424" s="102"/>
    </row>
    <row r="2425" spans="18:18" x14ac:dyDescent="0.35">
      <c r="R2425" s="102"/>
    </row>
    <row r="2426" spans="18:18" x14ac:dyDescent="0.35">
      <c r="R2426" s="102"/>
    </row>
    <row r="2427" spans="18:18" x14ac:dyDescent="0.35">
      <c r="R2427" s="102"/>
    </row>
    <row r="2428" spans="18:18" x14ac:dyDescent="0.35">
      <c r="R2428" s="102"/>
    </row>
    <row r="2429" spans="18:18" x14ac:dyDescent="0.35">
      <c r="R2429" s="102"/>
    </row>
    <row r="2430" spans="18:18" x14ac:dyDescent="0.35">
      <c r="R2430" s="102"/>
    </row>
    <row r="2431" spans="18:18" x14ac:dyDescent="0.35">
      <c r="R2431" s="102"/>
    </row>
    <row r="2432" spans="18:18" x14ac:dyDescent="0.35">
      <c r="R2432" s="102"/>
    </row>
    <row r="2433" spans="18:18" x14ac:dyDescent="0.35">
      <c r="R2433" s="102"/>
    </row>
    <row r="2434" spans="18:18" x14ac:dyDescent="0.35">
      <c r="R2434" s="102"/>
    </row>
    <row r="2435" spans="18:18" x14ac:dyDescent="0.35">
      <c r="R2435" s="102"/>
    </row>
    <row r="2436" spans="18:18" x14ac:dyDescent="0.35">
      <c r="R2436" s="102"/>
    </row>
    <row r="2437" spans="18:18" x14ac:dyDescent="0.35">
      <c r="R2437" s="102"/>
    </row>
    <row r="2438" spans="18:18" x14ac:dyDescent="0.35">
      <c r="R2438" s="102"/>
    </row>
    <row r="2439" spans="18:18" x14ac:dyDescent="0.35">
      <c r="R2439" s="102"/>
    </row>
    <row r="2440" spans="18:18" x14ac:dyDescent="0.35">
      <c r="R2440" s="102"/>
    </row>
    <row r="2441" spans="18:18" x14ac:dyDescent="0.35">
      <c r="R2441" s="102"/>
    </row>
    <row r="2442" spans="18:18" x14ac:dyDescent="0.35">
      <c r="R2442" s="102"/>
    </row>
    <row r="2443" spans="18:18" x14ac:dyDescent="0.35">
      <c r="R2443" s="102"/>
    </row>
    <row r="2444" spans="18:18" x14ac:dyDescent="0.35">
      <c r="R2444" s="102"/>
    </row>
    <row r="2445" spans="18:18" x14ac:dyDescent="0.35">
      <c r="R2445" s="102"/>
    </row>
    <row r="2446" spans="18:18" x14ac:dyDescent="0.35">
      <c r="R2446" s="102"/>
    </row>
    <row r="2447" spans="18:18" x14ac:dyDescent="0.35">
      <c r="R2447" s="102"/>
    </row>
    <row r="2448" spans="18:18" x14ac:dyDescent="0.35">
      <c r="R2448" s="102"/>
    </row>
    <row r="2449" spans="18:18" x14ac:dyDescent="0.35">
      <c r="R2449" s="102"/>
    </row>
    <row r="2450" spans="18:18" x14ac:dyDescent="0.35">
      <c r="R2450" s="102"/>
    </row>
    <row r="2451" spans="18:18" x14ac:dyDescent="0.35">
      <c r="R2451" s="102"/>
    </row>
    <row r="2452" spans="18:18" x14ac:dyDescent="0.35">
      <c r="R2452" s="102"/>
    </row>
    <row r="2453" spans="18:18" x14ac:dyDescent="0.35">
      <c r="R2453" s="102"/>
    </row>
    <row r="2454" spans="18:18" x14ac:dyDescent="0.35">
      <c r="R2454" s="102"/>
    </row>
    <row r="2455" spans="18:18" x14ac:dyDescent="0.35">
      <c r="R2455" s="102"/>
    </row>
    <row r="2456" spans="18:18" x14ac:dyDescent="0.35">
      <c r="R2456" s="102"/>
    </row>
    <row r="2457" spans="18:18" x14ac:dyDescent="0.35">
      <c r="R2457" s="102"/>
    </row>
    <row r="2458" spans="18:18" x14ac:dyDescent="0.35">
      <c r="R2458" s="102"/>
    </row>
    <row r="2459" spans="18:18" x14ac:dyDescent="0.35">
      <c r="R2459" s="102"/>
    </row>
    <row r="2460" spans="18:18" x14ac:dyDescent="0.35">
      <c r="R2460" s="102"/>
    </row>
    <row r="2461" spans="18:18" x14ac:dyDescent="0.35">
      <c r="R2461" s="102"/>
    </row>
    <row r="2462" spans="18:18" x14ac:dyDescent="0.35">
      <c r="R2462" s="102"/>
    </row>
    <row r="2463" spans="18:18" x14ac:dyDescent="0.35">
      <c r="R2463" s="102"/>
    </row>
    <row r="2464" spans="18:18" x14ac:dyDescent="0.35">
      <c r="R2464" s="102"/>
    </row>
    <row r="2465" spans="18:18" x14ac:dyDescent="0.35">
      <c r="R2465" s="102"/>
    </row>
    <row r="2466" spans="18:18" x14ac:dyDescent="0.35">
      <c r="R2466" s="102"/>
    </row>
    <row r="2467" spans="18:18" x14ac:dyDescent="0.35">
      <c r="R2467" s="102"/>
    </row>
    <row r="2468" spans="18:18" x14ac:dyDescent="0.35">
      <c r="R2468" s="102"/>
    </row>
    <row r="2469" spans="18:18" x14ac:dyDescent="0.35">
      <c r="R2469" s="102"/>
    </row>
    <row r="2470" spans="18:18" x14ac:dyDescent="0.35">
      <c r="R2470" s="102"/>
    </row>
    <row r="2471" spans="18:18" x14ac:dyDescent="0.35">
      <c r="R2471" s="102"/>
    </row>
    <row r="2472" spans="18:18" x14ac:dyDescent="0.35">
      <c r="R2472" s="102"/>
    </row>
    <row r="2473" spans="18:18" x14ac:dyDescent="0.35">
      <c r="R2473" s="102"/>
    </row>
    <row r="2474" spans="18:18" x14ac:dyDescent="0.35">
      <c r="R2474" s="102"/>
    </row>
    <row r="2475" spans="18:18" x14ac:dyDescent="0.35">
      <c r="R2475" s="102"/>
    </row>
    <row r="2476" spans="18:18" x14ac:dyDescent="0.35">
      <c r="R2476" s="102"/>
    </row>
    <row r="2477" spans="18:18" x14ac:dyDescent="0.35">
      <c r="R2477" s="102"/>
    </row>
    <row r="2478" spans="18:18" x14ac:dyDescent="0.35">
      <c r="R2478" s="102"/>
    </row>
    <row r="2479" spans="18:18" x14ac:dyDescent="0.35">
      <c r="R2479" s="102"/>
    </row>
    <row r="2480" spans="18:18" x14ac:dyDescent="0.35">
      <c r="R2480" s="102"/>
    </row>
    <row r="2481" spans="18:18" x14ac:dyDescent="0.35">
      <c r="R2481" s="102"/>
    </row>
    <row r="2482" spans="18:18" x14ac:dyDescent="0.35">
      <c r="R2482" s="102"/>
    </row>
    <row r="2483" spans="18:18" x14ac:dyDescent="0.35">
      <c r="R2483" s="102"/>
    </row>
    <row r="2484" spans="18:18" x14ac:dyDescent="0.35">
      <c r="R2484" s="102"/>
    </row>
    <row r="2485" spans="18:18" x14ac:dyDescent="0.35">
      <c r="R2485" s="102"/>
    </row>
    <row r="2486" spans="18:18" x14ac:dyDescent="0.35">
      <c r="R2486" s="102"/>
    </row>
    <row r="2487" spans="18:18" x14ac:dyDescent="0.35">
      <c r="R2487" s="102"/>
    </row>
    <row r="2488" spans="18:18" x14ac:dyDescent="0.35">
      <c r="R2488" s="102"/>
    </row>
    <row r="2489" spans="18:18" x14ac:dyDescent="0.35">
      <c r="R2489" s="102"/>
    </row>
    <row r="2490" spans="18:18" x14ac:dyDescent="0.35">
      <c r="R2490" s="102"/>
    </row>
    <row r="2491" spans="18:18" x14ac:dyDescent="0.35">
      <c r="R2491" s="102"/>
    </row>
    <row r="2492" spans="18:18" x14ac:dyDescent="0.35">
      <c r="R2492" s="102"/>
    </row>
    <row r="2493" spans="18:18" x14ac:dyDescent="0.35">
      <c r="R2493" s="102"/>
    </row>
    <row r="2494" spans="18:18" x14ac:dyDescent="0.35">
      <c r="R2494" s="102"/>
    </row>
    <row r="2495" spans="18:18" x14ac:dyDescent="0.35">
      <c r="R2495" s="102"/>
    </row>
    <row r="2496" spans="18:18" x14ac:dyDescent="0.35">
      <c r="R2496" s="102"/>
    </row>
    <row r="2497" spans="18:18" x14ac:dyDescent="0.35">
      <c r="R2497" s="102"/>
    </row>
    <row r="2498" spans="18:18" x14ac:dyDescent="0.35">
      <c r="R2498" s="102"/>
    </row>
    <row r="2499" spans="18:18" x14ac:dyDescent="0.35">
      <c r="R2499" s="102"/>
    </row>
    <row r="2500" spans="18:18" x14ac:dyDescent="0.35">
      <c r="R2500" s="102"/>
    </row>
    <row r="2501" spans="18:18" x14ac:dyDescent="0.35">
      <c r="R2501" s="102"/>
    </row>
    <row r="2502" spans="18:18" x14ac:dyDescent="0.35">
      <c r="R2502" s="102"/>
    </row>
    <row r="2503" spans="18:18" x14ac:dyDescent="0.35">
      <c r="R2503" s="102"/>
    </row>
    <row r="2504" spans="18:18" x14ac:dyDescent="0.35">
      <c r="R2504" s="102"/>
    </row>
  </sheetData>
  <mergeCells count="11">
    <mergeCell ref="Y3:Y4"/>
    <mergeCell ref="A1:X1"/>
    <mergeCell ref="D3:E3"/>
    <mergeCell ref="F3:K3"/>
    <mergeCell ref="Q3:X3"/>
    <mergeCell ref="M3:P3"/>
    <mergeCell ref="A2:X2"/>
    <mergeCell ref="A3:A4"/>
    <mergeCell ref="B3:B4"/>
    <mergeCell ref="C3:C4"/>
    <mergeCell ref="L3:L4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2">
    <dataValidation type="list" allowBlank="1" showInputMessage="1" showErrorMessage="1" sqref="R5" xr:uid="{00000000-0002-0000-0100-000000000000}">
      <formula1>"Customer,Company"</formula1>
    </dataValidation>
    <dataValidation type="list" allowBlank="1" showInputMessage="1" showErrorMessage="1" sqref="R6:R2004" xr:uid="{00000000-0002-0000-0100-000001000000}">
      <formula1>"Company,Vendor"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504"/>
  <sheetViews>
    <sheetView zoomScale="86" zoomScaleNormal="53" workbookViewId="0">
      <selection activeCell="V5" sqref="V5"/>
    </sheetView>
  </sheetViews>
  <sheetFormatPr defaultRowHeight="14.5" x14ac:dyDescent="0.35"/>
  <cols>
    <col min="1" max="1" width="5.6328125" customWidth="1"/>
    <col min="2" max="2" width="28.6328125" customWidth="1"/>
    <col min="3" max="3" width="10.6328125" style="37" customWidth="1"/>
    <col min="4" max="4" width="32.6328125" style="37" customWidth="1"/>
    <col min="5" max="5" width="12.6328125" style="37" customWidth="1"/>
    <col min="6" max="6" width="16.6328125" style="37" customWidth="1"/>
    <col min="7" max="7" width="12.6328125" style="96" customWidth="1"/>
    <col min="8" max="11" width="12.6328125" style="37" customWidth="1"/>
    <col min="12" max="12" width="12.6328125" customWidth="1"/>
    <col min="13" max="13" width="12.6328125" style="37" customWidth="1"/>
    <col min="14" max="14" width="12.6328125" customWidth="1"/>
    <col min="15" max="15" width="12.6328125" style="95" customWidth="1"/>
    <col min="16" max="18" width="12.6328125" customWidth="1"/>
    <col min="19" max="19" width="7.6328125" style="37" customWidth="1"/>
    <col min="20" max="20" width="7.6328125" style="95" customWidth="1"/>
    <col min="21" max="21" width="15.6328125" customWidth="1"/>
    <col min="22" max="22" width="15.6328125" style="95" customWidth="1"/>
    <col min="23" max="26" width="15.6328125" customWidth="1"/>
  </cols>
  <sheetData>
    <row r="1" spans="1:27" s="22" customFormat="1" ht="75" customHeight="1" x14ac:dyDescent="1.05">
      <c r="A1" s="107" t="s">
        <v>35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9"/>
    </row>
    <row r="2" spans="1:27" ht="8" customHeight="1" x14ac:dyDescent="0.35">
      <c r="A2" s="114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5"/>
    </row>
    <row r="3" spans="1:27" s="23" customFormat="1" ht="25" customHeight="1" x14ac:dyDescent="0.45">
      <c r="A3" s="118" t="s">
        <v>36</v>
      </c>
      <c r="B3" s="116" t="s">
        <v>2</v>
      </c>
      <c r="C3" s="131" t="s">
        <v>3</v>
      </c>
      <c r="D3" s="136" t="s">
        <v>4</v>
      </c>
      <c r="E3" s="112"/>
      <c r="F3" s="124" t="s">
        <v>37</v>
      </c>
      <c r="G3" s="137" t="s">
        <v>38</v>
      </c>
      <c r="H3" s="112"/>
      <c r="I3" s="134" t="s">
        <v>39</v>
      </c>
      <c r="J3" s="111"/>
      <c r="K3" s="111"/>
      <c r="L3" s="111"/>
      <c r="M3" s="111"/>
      <c r="N3" s="111"/>
      <c r="O3" s="111"/>
      <c r="P3" s="112"/>
      <c r="Q3" s="135" t="s">
        <v>40</v>
      </c>
      <c r="R3" s="111"/>
      <c r="S3" s="111"/>
      <c r="T3" s="112"/>
      <c r="U3" s="138" t="s">
        <v>41</v>
      </c>
      <c r="V3" s="111"/>
      <c r="W3" s="111"/>
      <c r="X3" s="111"/>
      <c r="Y3" s="111"/>
      <c r="Z3" s="115"/>
    </row>
    <row r="4" spans="1:27" s="23" customFormat="1" ht="50" customHeight="1" x14ac:dyDescent="0.45">
      <c r="A4" s="119"/>
      <c r="B4" s="117"/>
      <c r="C4" s="117"/>
      <c r="D4" s="48" t="s">
        <v>9</v>
      </c>
      <c r="E4" s="48" t="s">
        <v>10</v>
      </c>
      <c r="F4" s="117"/>
      <c r="G4" s="38" t="s">
        <v>42</v>
      </c>
      <c r="H4" s="48" t="s">
        <v>43</v>
      </c>
      <c r="I4" s="49" t="s">
        <v>44</v>
      </c>
      <c r="J4" s="49" t="s">
        <v>45</v>
      </c>
      <c r="K4" s="49" t="s">
        <v>46</v>
      </c>
      <c r="L4" s="49" t="s">
        <v>47</v>
      </c>
      <c r="M4" s="49" t="s">
        <v>48</v>
      </c>
      <c r="N4" s="49" t="s">
        <v>49</v>
      </c>
      <c r="O4" s="49" t="s">
        <v>50</v>
      </c>
      <c r="P4" s="49" t="s">
        <v>51</v>
      </c>
      <c r="Q4" s="44" t="s">
        <v>52</v>
      </c>
      <c r="R4" s="44" t="s">
        <v>53</v>
      </c>
      <c r="S4" s="50" t="s">
        <v>54</v>
      </c>
      <c r="T4" s="44" t="s">
        <v>55</v>
      </c>
      <c r="U4" s="51" t="s">
        <v>56</v>
      </c>
      <c r="V4" s="51" t="s">
        <v>57</v>
      </c>
      <c r="W4" s="51" t="s">
        <v>58</v>
      </c>
      <c r="X4" s="51" t="s">
        <v>59</v>
      </c>
      <c r="Y4" s="51" t="s">
        <v>60</v>
      </c>
      <c r="Z4" s="52" t="s">
        <v>61</v>
      </c>
      <c r="AA4" s="24"/>
    </row>
    <row r="5" spans="1:27" x14ac:dyDescent="0.35">
      <c r="A5" s="25">
        <v>1</v>
      </c>
      <c r="B5" s="26">
        <f>_xlfn.XLOOKUP(C5,purchase!C:C,pcon!B:B,"")</f>
        <v>0</v>
      </c>
      <c r="C5" s="4"/>
      <c r="D5" s="29">
        <f>_xlfn.XLOOKUP(C5,purchase!C:C,pcon!D:D,"")</f>
        <v>0</v>
      </c>
      <c r="E5" s="29">
        <f>_xlfn.XLOOKUP(C5,purchase!C:C,pcon!E:E,"")</f>
        <v>0</v>
      </c>
      <c r="F5" s="4"/>
      <c r="G5" s="27"/>
      <c r="H5" s="27"/>
      <c r="I5" s="4"/>
      <c r="J5" s="4"/>
      <c r="K5" s="4"/>
      <c r="L5" s="30" t="str">
        <f t="shared" ref="L5:L68" si="0">IF(J5="","",J5-K5)</f>
        <v/>
      </c>
      <c r="M5" s="4"/>
      <c r="N5" s="30" t="str">
        <f t="shared" ref="N5:N68" si="1">IF(L5="","",L5-M5)</f>
        <v/>
      </c>
      <c r="O5" s="31"/>
      <c r="P5" s="32" t="str">
        <f t="shared" ref="P5:P68" si="2">IF(O5="","",N5 * O5)</f>
        <v/>
      </c>
      <c r="Q5" s="10">
        <f>_xlfn.XLOOKUP(C5,pcon!C:C,pcon!L:L,"")</f>
        <v>0</v>
      </c>
      <c r="R5" s="98">
        <f t="shared" ref="R5:R68" si="3">(Q5 / 80) * (O5 * 100)</f>
        <v>0</v>
      </c>
      <c r="S5" s="31"/>
      <c r="T5" s="31"/>
      <c r="U5" s="33" t="str">
        <f t="shared" ref="U5:U68" si="4">IF(N5="","",R5 * N5)</f>
        <v/>
      </c>
      <c r="V5" s="4"/>
      <c r="W5" s="33" t="str">
        <f t="shared" ref="W5:W68" si="5">IF(S5&amp;U5="","",U5 * S5)</f>
        <v/>
      </c>
      <c r="X5" s="33" t="str">
        <f t="shared" ref="X5:X68" si="6">IF(W5="","",U5 + W5)</f>
        <v/>
      </c>
      <c r="Y5" s="33" t="str">
        <f t="shared" ref="Y5:Y68" si="7">IF(T5="","",U5 * T5)</f>
        <v/>
      </c>
      <c r="Z5" s="34" t="str">
        <f t="shared" ref="Z5:Z68" si="8">IF(U5="","",X5-V5-Y5)</f>
        <v/>
      </c>
    </row>
    <row r="6" spans="1:27" x14ac:dyDescent="0.35">
      <c r="A6" s="25">
        <v>2</v>
      </c>
      <c r="B6" s="26">
        <f>_xlfn.XLOOKUP(C6,purchase!C:C,pcon!B:B,"")</f>
        <v>0</v>
      </c>
      <c r="C6" s="4"/>
      <c r="D6" s="29">
        <f>_xlfn.XLOOKUP(C6,purchase!C:C,pcon!D:D,"")</f>
        <v>0</v>
      </c>
      <c r="E6" s="29">
        <f>_xlfn.XLOOKUP(C6,purchase!C:C,pcon!E:E,"")</f>
        <v>0</v>
      </c>
      <c r="F6" s="4"/>
      <c r="G6" s="27"/>
      <c r="H6" s="27"/>
      <c r="I6" s="4"/>
      <c r="J6" s="4"/>
      <c r="K6" s="4"/>
      <c r="L6" s="30" t="str">
        <f t="shared" si="0"/>
        <v/>
      </c>
      <c r="M6" s="4"/>
      <c r="N6" s="30" t="str">
        <f t="shared" si="1"/>
        <v/>
      </c>
      <c r="O6" s="31"/>
      <c r="P6" s="32" t="str">
        <f t="shared" si="2"/>
        <v/>
      </c>
      <c r="Q6" s="10">
        <f>_xlfn.XLOOKUP(C6,pcon!C:C,pcon!L:L,"")</f>
        <v>0</v>
      </c>
      <c r="R6" s="98">
        <f t="shared" si="3"/>
        <v>0</v>
      </c>
      <c r="S6" s="31"/>
      <c r="T6" s="31"/>
      <c r="U6" s="33" t="str">
        <f t="shared" si="4"/>
        <v/>
      </c>
      <c r="V6" s="4"/>
      <c r="W6" s="33" t="str">
        <f t="shared" si="5"/>
        <v/>
      </c>
      <c r="X6" s="33" t="str">
        <f t="shared" si="6"/>
        <v/>
      </c>
      <c r="Y6" s="33" t="str">
        <f t="shared" si="7"/>
        <v/>
      </c>
      <c r="Z6" s="34" t="str">
        <f t="shared" si="8"/>
        <v/>
      </c>
    </row>
    <row r="7" spans="1:27" x14ac:dyDescent="0.35">
      <c r="A7" s="25">
        <v>3</v>
      </c>
      <c r="B7" s="26">
        <f>_xlfn.XLOOKUP(C7,purchase!C:C,pcon!B:B,"")</f>
        <v>0</v>
      </c>
      <c r="C7" s="4"/>
      <c r="D7" s="29">
        <f>_xlfn.XLOOKUP(C7,purchase!C:C,pcon!D:D,"")</f>
        <v>0</v>
      </c>
      <c r="E7" s="29">
        <f>_xlfn.XLOOKUP(C7,purchase!C:C,pcon!E:E,"")</f>
        <v>0</v>
      </c>
      <c r="F7" s="4"/>
      <c r="G7" s="27"/>
      <c r="H7" s="27"/>
      <c r="I7" s="4"/>
      <c r="J7" s="4"/>
      <c r="K7" s="4"/>
      <c r="L7" s="30" t="str">
        <f t="shared" si="0"/>
        <v/>
      </c>
      <c r="M7" s="4"/>
      <c r="N7" s="30" t="str">
        <f t="shared" si="1"/>
        <v/>
      </c>
      <c r="O7" s="31"/>
      <c r="P7" s="32" t="str">
        <f t="shared" si="2"/>
        <v/>
      </c>
      <c r="Q7" s="10">
        <f>_xlfn.XLOOKUP(C7,pcon!C:C,pcon!L:L,"")</f>
        <v>0</v>
      </c>
      <c r="R7" s="98">
        <f t="shared" si="3"/>
        <v>0</v>
      </c>
      <c r="S7" s="31"/>
      <c r="T7" s="31"/>
      <c r="U7" s="33" t="str">
        <f t="shared" si="4"/>
        <v/>
      </c>
      <c r="V7" s="4"/>
      <c r="W7" s="33" t="str">
        <f t="shared" si="5"/>
        <v/>
      </c>
      <c r="X7" s="33" t="str">
        <f t="shared" si="6"/>
        <v/>
      </c>
      <c r="Y7" s="33" t="str">
        <f t="shared" si="7"/>
        <v/>
      </c>
      <c r="Z7" s="34" t="str">
        <f t="shared" si="8"/>
        <v/>
      </c>
    </row>
    <row r="8" spans="1:27" x14ac:dyDescent="0.35">
      <c r="A8" s="25">
        <v>4</v>
      </c>
      <c r="B8" s="26">
        <f>_xlfn.XLOOKUP(C8,purchase!C:C,pcon!B:B,"")</f>
        <v>0</v>
      </c>
      <c r="C8" s="4"/>
      <c r="D8" s="29">
        <f>_xlfn.XLOOKUP(C8,purchase!C:C,pcon!D:D,"")</f>
        <v>0</v>
      </c>
      <c r="E8" s="29">
        <f>_xlfn.XLOOKUP(C8,purchase!C:C,pcon!E:E,"")</f>
        <v>0</v>
      </c>
      <c r="F8" s="4"/>
      <c r="G8" s="27"/>
      <c r="H8" s="27"/>
      <c r="I8" s="4"/>
      <c r="J8" s="4"/>
      <c r="K8" s="4"/>
      <c r="L8" s="30" t="str">
        <f t="shared" si="0"/>
        <v/>
      </c>
      <c r="M8" s="4"/>
      <c r="N8" s="30" t="str">
        <f t="shared" si="1"/>
        <v/>
      </c>
      <c r="O8" s="31"/>
      <c r="P8" s="32" t="str">
        <f t="shared" si="2"/>
        <v/>
      </c>
      <c r="Q8" s="10">
        <f>_xlfn.XLOOKUP(C8,pcon!C:C,pcon!L:L,"")</f>
        <v>0</v>
      </c>
      <c r="R8" s="98">
        <f t="shared" si="3"/>
        <v>0</v>
      </c>
      <c r="S8" s="31"/>
      <c r="T8" s="31"/>
      <c r="U8" s="33" t="str">
        <f t="shared" si="4"/>
        <v/>
      </c>
      <c r="V8" s="4"/>
      <c r="W8" s="33" t="str">
        <f t="shared" si="5"/>
        <v/>
      </c>
      <c r="X8" s="33" t="str">
        <f t="shared" si="6"/>
        <v/>
      </c>
      <c r="Y8" s="33" t="str">
        <f t="shared" si="7"/>
        <v/>
      </c>
      <c r="Z8" s="34" t="str">
        <f t="shared" si="8"/>
        <v/>
      </c>
    </row>
    <row r="9" spans="1:27" x14ac:dyDescent="0.35">
      <c r="A9" s="25">
        <v>5</v>
      </c>
      <c r="B9" s="26">
        <f>_xlfn.XLOOKUP(C9,purchase!C:C,pcon!B:B,"")</f>
        <v>0</v>
      </c>
      <c r="C9" s="4"/>
      <c r="D9" s="29">
        <f>_xlfn.XLOOKUP(C9,purchase!C:C,pcon!D:D,"")</f>
        <v>0</v>
      </c>
      <c r="E9" s="29">
        <f>_xlfn.XLOOKUP(C9,purchase!C:C,pcon!E:E,"")</f>
        <v>0</v>
      </c>
      <c r="F9" s="4"/>
      <c r="G9" s="27"/>
      <c r="H9" s="27"/>
      <c r="I9" s="4"/>
      <c r="J9" s="4"/>
      <c r="K9" s="4"/>
      <c r="L9" s="30" t="str">
        <f t="shared" si="0"/>
        <v/>
      </c>
      <c r="M9" s="4"/>
      <c r="N9" s="30" t="str">
        <f t="shared" si="1"/>
        <v/>
      </c>
      <c r="O9" s="31"/>
      <c r="P9" s="32" t="str">
        <f t="shared" si="2"/>
        <v/>
      </c>
      <c r="Q9" s="10">
        <f>_xlfn.XLOOKUP(C9,pcon!C:C,pcon!L:L,"")</f>
        <v>0</v>
      </c>
      <c r="R9" s="98">
        <f t="shared" si="3"/>
        <v>0</v>
      </c>
      <c r="S9" s="31"/>
      <c r="T9" s="31"/>
      <c r="U9" s="33" t="str">
        <f t="shared" si="4"/>
        <v/>
      </c>
      <c r="V9" s="4"/>
      <c r="W9" s="33" t="str">
        <f t="shared" si="5"/>
        <v/>
      </c>
      <c r="X9" s="33" t="str">
        <f t="shared" si="6"/>
        <v/>
      </c>
      <c r="Y9" s="33" t="str">
        <f t="shared" si="7"/>
        <v/>
      </c>
      <c r="Z9" s="34" t="str">
        <f t="shared" si="8"/>
        <v/>
      </c>
    </row>
    <row r="10" spans="1:27" x14ac:dyDescent="0.35">
      <c r="A10" s="25">
        <v>6</v>
      </c>
      <c r="B10" s="26">
        <f>_xlfn.XLOOKUP(C10,purchase!C:C,pcon!B:B,"")</f>
        <v>0</v>
      </c>
      <c r="C10" s="4"/>
      <c r="D10" s="29">
        <f>_xlfn.XLOOKUP(C10,purchase!C:C,pcon!D:D,"")</f>
        <v>0</v>
      </c>
      <c r="E10" s="29">
        <f>_xlfn.XLOOKUP(C10,purchase!C:C,pcon!E:E,"")</f>
        <v>0</v>
      </c>
      <c r="F10" s="4"/>
      <c r="G10" s="27"/>
      <c r="H10" s="27"/>
      <c r="I10" s="4"/>
      <c r="J10" s="4"/>
      <c r="K10" s="4"/>
      <c r="L10" s="30" t="str">
        <f t="shared" si="0"/>
        <v/>
      </c>
      <c r="M10" s="4"/>
      <c r="N10" s="30" t="str">
        <f t="shared" si="1"/>
        <v/>
      </c>
      <c r="O10" s="31"/>
      <c r="P10" s="32" t="str">
        <f t="shared" si="2"/>
        <v/>
      </c>
      <c r="Q10" s="10">
        <f>_xlfn.XLOOKUP(C10,pcon!C:C,pcon!L:L,"")</f>
        <v>0</v>
      </c>
      <c r="R10" s="98">
        <f t="shared" si="3"/>
        <v>0</v>
      </c>
      <c r="S10" s="31"/>
      <c r="T10" s="31"/>
      <c r="U10" s="33" t="str">
        <f t="shared" si="4"/>
        <v/>
      </c>
      <c r="V10" s="4"/>
      <c r="W10" s="33" t="str">
        <f t="shared" si="5"/>
        <v/>
      </c>
      <c r="X10" s="33" t="str">
        <f t="shared" si="6"/>
        <v/>
      </c>
      <c r="Y10" s="33" t="str">
        <f t="shared" si="7"/>
        <v/>
      </c>
      <c r="Z10" s="34" t="str">
        <f t="shared" si="8"/>
        <v/>
      </c>
    </row>
    <row r="11" spans="1:27" x14ac:dyDescent="0.35">
      <c r="A11" s="25">
        <v>7</v>
      </c>
      <c r="B11" s="26">
        <f>_xlfn.XLOOKUP(C11,purchase!C:C,pcon!B:B,"")</f>
        <v>0</v>
      </c>
      <c r="C11" s="4"/>
      <c r="D11" s="29">
        <f>_xlfn.XLOOKUP(C11,purchase!C:C,pcon!D:D,"")</f>
        <v>0</v>
      </c>
      <c r="E11" s="29">
        <f>_xlfn.XLOOKUP(C11,purchase!C:C,pcon!E:E,"")</f>
        <v>0</v>
      </c>
      <c r="F11" s="4"/>
      <c r="G11" s="27"/>
      <c r="H11" s="27"/>
      <c r="I11" s="4"/>
      <c r="J11" s="4"/>
      <c r="K11" s="4"/>
      <c r="L11" s="30" t="str">
        <f t="shared" si="0"/>
        <v/>
      </c>
      <c r="M11" s="4"/>
      <c r="N11" s="30" t="str">
        <f t="shared" si="1"/>
        <v/>
      </c>
      <c r="O11" s="31"/>
      <c r="P11" s="32" t="str">
        <f t="shared" si="2"/>
        <v/>
      </c>
      <c r="Q11" s="10">
        <f>_xlfn.XLOOKUP(C11,pcon!C:C,pcon!L:L,"")</f>
        <v>0</v>
      </c>
      <c r="R11" s="98">
        <f t="shared" si="3"/>
        <v>0</v>
      </c>
      <c r="S11" s="31"/>
      <c r="T11" s="31"/>
      <c r="U11" s="33" t="str">
        <f t="shared" si="4"/>
        <v/>
      </c>
      <c r="V11" s="4"/>
      <c r="W11" s="33" t="str">
        <f t="shared" si="5"/>
        <v/>
      </c>
      <c r="X11" s="33" t="str">
        <f t="shared" si="6"/>
        <v/>
      </c>
      <c r="Y11" s="33" t="str">
        <f t="shared" si="7"/>
        <v/>
      </c>
      <c r="Z11" s="34" t="str">
        <f t="shared" si="8"/>
        <v/>
      </c>
    </row>
    <row r="12" spans="1:27" x14ac:dyDescent="0.35">
      <c r="A12" s="25">
        <v>8</v>
      </c>
      <c r="B12" s="26">
        <f>_xlfn.XLOOKUP(C12,purchase!C:C,pcon!B:B,"")</f>
        <v>0</v>
      </c>
      <c r="C12" s="4"/>
      <c r="D12" s="29">
        <f>_xlfn.XLOOKUP(C12,purchase!C:C,pcon!D:D,"")</f>
        <v>0</v>
      </c>
      <c r="E12" s="29">
        <f>_xlfn.XLOOKUP(C12,purchase!C:C,pcon!E:E,"")</f>
        <v>0</v>
      </c>
      <c r="F12" s="4"/>
      <c r="G12" s="27"/>
      <c r="H12" s="27"/>
      <c r="I12" s="4"/>
      <c r="J12" s="4"/>
      <c r="K12" s="4"/>
      <c r="L12" s="30" t="str">
        <f t="shared" si="0"/>
        <v/>
      </c>
      <c r="M12" s="4"/>
      <c r="N12" s="30" t="str">
        <f t="shared" si="1"/>
        <v/>
      </c>
      <c r="O12" s="31"/>
      <c r="P12" s="32" t="str">
        <f t="shared" si="2"/>
        <v/>
      </c>
      <c r="Q12" s="10">
        <f>_xlfn.XLOOKUP(C12,pcon!C:C,pcon!L:L,"")</f>
        <v>0</v>
      </c>
      <c r="R12" s="98">
        <f t="shared" si="3"/>
        <v>0</v>
      </c>
      <c r="S12" s="31"/>
      <c r="T12" s="31"/>
      <c r="U12" s="33" t="str">
        <f t="shared" si="4"/>
        <v/>
      </c>
      <c r="V12" s="4"/>
      <c r="W12" s="33" t="str">
        <f t="shared" si="5"/>
        <v/>
      </c>
      <c r="X12" s="33" t="str">
        <f t="shared" si="6"/>
        <v/>
      </c>
      <c r="Y12" s="33" t="str">
        <f t="shared" si="7"/>
        <v/>
      </c>
      <c r="Z12" s="34" t="str">
        <f t="shared" si="8"/>
        <v/>
      </c>
    </row>
    <row r="13" spans="1:27" x14ac:dyDescent="0.35">
      <c r="A13" s="25">
        <v>9</v>
      </c>
      <c r="B13" s="26">
        <f>_xlfn.XLOOKUP(C13,purchase!C:C,pcon!B:B,"")</f>
        <v>0</v>
      </c>
      <c r="C13" s="4"/>
      <c r="D13" s="29">
        <f>_xlfn.XLOOKUP(C13,purchase!C:C,pcon!D:D,"")</f>
        <v>0</v>
      </c>
      <c r="E13" s="29">
        <f>_xlfn.XLOOKUP(C13,purchase!C:C,pcon!E:E,"")</f>
        <v>0</v>
      </c>
      <c r="F13" s="4"/>
      <c r="G13" s="27"/>
      <c r="H13" s="27"/>
      <c r="I13" s="4"/>
      <c r="J13" s="4"/>
      <c r="K13" s="4"/>
      <c r="L13" s="30" t="str">
        <f t="shared" si="0"/>
        <v/>
      </c>
      <c r="M13" s="4"/>
      <c r="N13" s="30" t="str">
        <f t="shared" si="1"/>
        <v/>
      </c>
      <c r="O13" s="31"/>
      <c r="P13" s="32" t="str">
        <f t="shared" si="2"/>
        <v/>
      </c>
      <c r="Q13" s="10">
        <f>_xlfn.XLOOKUP(C13,pcon!C:C,pcon!L:L,"")</f>
        <v>0</v>
      </c>
      <c r="R13" s="98">
        <f t="shared" si="3"/>
        <v>0</v>
      </c>
      <c r="S13" s="31"/>
      <c r="T13" s="31"/>
      <c r="U13" s="33" t="str">
        <f t="shared" si="4"/>
        <v/>
      </c>
      <c r="V13" s="4"/>
      <c r="W13" s="33" t="str">
        <f t="shared" si="5"/>
        <v/>
      </c>
      <c r="X13" s="33" t="str">
        <f t="shared" si="6"/>
        <v/>
      </c>
      <c r="Y13" s="33" t="str">
        <f t="shared" si="7"/>
        <v/>
      </c>
      <c r="Z13" s="34" t="str">
        <f t="shared" si="8"/>
        <v/>
      </c>
    </row>
    <row r="14" spans="1:27" x14ac:dyDescent="0.35">
      <c r="A14" s="25">
        <v>10</v>
      </c>
      <c r="B14" s="26">
        <f>_xlfn.XLOOKUP(C14,purchase!C:C,pcon!B:B,"")</f>
        <v>0</v>
      </c>
      <c r="C14" s="4"/>
      <c r="D14" s="29">
        <f>_xlfn.XLOOKUP(C14,purchase!C:C,pcon!D:D,"")</f>
        <v>0</v>
      </c>
      <c r="E14" s="29">
        <f>_xlfn.XLOOKUP(C14,purchase!C:C,pcon!E:E,"")</f>
        <v>0</v>
      </c>
      <c r="F14" s="4"/>
      <c r="G14" s="27"/>
      <c r="H14" s="27"/>
      <c r="I14" s="4"/>
      <c r="J14" s="4"/>
      <c r="K14" s="4"/>
      <c r="L14" s="30" t="str">
        <f t="shared" si="0"/>
        <v/>
      </c>
      <c r="M14" s="4"/>
      <c r="N14" s="30" t="str">
        <f t="shared" si="1"/>
        <v/>
      </c>
      <c r="O14" s="31"/>
      <c r="P14" s="32" t="str">
        <f t="shared" si="2"/>
        <v/>
      </c>
      <c r="Q14" s="10">
        <f>_xlfn.XLOOKUP(C14,pcon!C:C,pcon!L:L,"")</f>
        <v>0</v>
      </c>
      <c r="R14" s="98">
        <f t="shared" si="3"/>
        <v>0</v>
      </c>
      <c r="S14" s="31"/>
      <c r="T14" s="31"/>
      <c r="U14" s="33" t="str">
        <f t="shared" si="4"/>
        <v/>
      </c>
      <c r="V14" s="4"/>
      <c r="W14" s="33" t="str">
        <f t="shared" si="5"/>
        <v/>
      </c>
      <c r="X14" s="33" t="str">
        <f t="shared" si="6"/>
        <v/>
      </c>
      <c r="Y14" s="33" t="str">
        <f t="shared" si="7"/>
        <v/>
      </c>
      <c r="Z14" s="34" t="str">
        <f t="shared" si="8"/>
        <v/>
      </c>
    </row>
    <row r="15" spans="1:27" x14ac:dyDescent="0.35">
      <c r="A15" s="25">
        <v>11</v>
      </c>
      <c r="B15" s="26">
        <f>_xlfn.XLOOKUP(C15,purchase!C:C,pcon!B:B,"")</f>
        <v>0</v>
      </c>
      <c r="C15" s="4"/>
      <c r="D15" s="29">
        <f>_xlfn.XLOOKUP(C15,purchase!C:C,pcon!D:D,"")</f>
        <v>0</v>
      </c>
      <c r="E15" s="29">
        <f>_xlfn.XLOOKUP(C15,purchase!C:C,pcon!E:E,"")</f>
        <v>0</v>
      </c>
      <c r="F15" s="4"/>
      <c r="G15" s="27"/>
      <c r="H15" s="27"/>
      <c r="I15" s="4"/>
      <c r="J15" s="4"/>
      <c r="K15" s="4"/>
      <c r="L15" s="30" t="str">
        <f t="shared" si="0"/>
        <v/>
      </c>
      <c r="M15" s="4"/>
      <c r="N15" s="30" t="str">
        <f t="shared" si="1"/>
        <v/>
      </c>
      <c r="O15" s="31"/>
      <c r="P15" s="32" t="str">
        <f t="shared" si="2"/>
        <v/>
      </c>
      <c r="Q15" s="10">
        <f>_xlfn.XLOOKUP(C15,pcon!C:C,pcon!L:L,"")</f>
        <v>0</v>
      </c>
      <c r="R15" s="98">
        <f t="shared" si="3"/>
        <v>0</v>
      </c>
      <c r="S15" s="31"/>
      <c r="T15" s="31"/>
      <c r="U15" s="33" t="str">
        <f t="shared" si="4"/>
        <v/>
      </c>
      <c r="V15" s="4"/>
      <c r="W15" s="33" t="str">
        <f t="shared" si="5"/>
        <v/>
      </c>
      <c r="X15" s="33" t="str">
        <f t="shared" si="6"/>
        <v/>
      </c>
      <c r="Y15" s="33" t="str">
        <f t="shared" si="7"/>
        <v/>
      </c>
      <c r="Z15" s="34" t="str">
        <f t="shared" si="8"/>
        <v/>
      </c>
    </row>
    <row r="16" spans="1:27" x14ac:dyDescent="0.35">
      <c r="A16" s="25">
        <v>12</v>
      </c>
      <c r="B16" s="26">
        <f>_xlfn.XLOOKUP(C16,purchase!C:C,pcon!B:B,"")</f>
        <v>0</v>
      </c>
      <c r="C16" s="4"/>
      <c r="D16" s="29">
        <f>_xlfn.XLOOKUP(C16,purchase!C:C,pcon!D:D,"")</f>
        <v>0</v>
      </c>
      <c r="E16" s="29">
        <f>_xlfn.XLOOKUP(C16,purchase!C:C,pcon!E:E,"")</f>
        <v>0</v>
      </c>
      <c r="F16" s="4"/>
      <c r="G16" s="27"/>
      <c r="H16" s="27"/>
      <c r="I16" s="4"/>
      <c r="J16" s="4"/>
      <c r="K16" s="4"/>
      <c r="L16" s="30" t="str">
        <f t="shared" si="0"/>
        <v/>
      </c>
      <c r="M16" s="97"/>
      <c r="N16" s="30" t="str">
        <f t="shared" si="1"/>
        <v/>
      </c>
      <c r="O16" s="31"/>
      <c r="P16" s="32" t="str">
        <f t="shared" si="2"/>
        <v/>
      </c>
      <c r="Q16" s="10">
        <f>_xlfn.XLOOKUP(C16,pcon!C:C,pcon!L:L,"")</f>
        <v>0</v>
      </c>
      <c r="R16" s="98">
        <f t="shared" si="3"/>
        <v>0</v>
      </c>
      <c r="S16" s="31"/>
      <c r="T16" s="31"/>
      <c r="U16" s="33" t="str">
        <f t="shared" si="4"/>
        <v/>
      </c>
      <c r="V16" s="4"/>
      <c r="W16" s="33" t="str">
        <f t="shared" si="5"/>
        <v/>
      </c>
      <c r="X16" s="33" t="str">
        <f t="shared" si="6"/>
        <v/>
      </c>
      <c r="Y16" s="33" t="str">
        <f t="shared" si="7"/>
        <v/>
      </c>
      <c r="Z16" s="34" t="str">
        <f t="shared" si="8"/>
        <v/>
      </c>
    </row>
    <row r="17" spans="1:26" x14ac:dyDescent="0.35">
      <c r="A17" s="25">
        <v>13</v>
      </c>
      <c r="B17" s="26">
        <f>_xlfn.XLOOKUP(C17,purchase!C:C,pcon!B:B,"")</f>
        <v>0</v>
      </c>
      <c r="C17" s="4"/>
      <c r="D17" s="29">
        <f>_xlfn.XLOOKUP(C17,purchase!C:C,pcon!D:D,"")</f>
        <v>0</v>
      </c>
      <c r="E17" s="29">
        <f>_xlfn.XLOOKUP(C17,purchase!C:C,pcon!E:E,"")</f>
        <v>0</v>
      </c>
      <c r="F17" s="4"/>
      <c r="G17" s="27"/>
      <c r="H17" s="27"/>
      <c r="I17" s="4"/>
      <c r="J17" s="4"/>
      <c r="K17" s="4"/>
      <c r="L17" s="30" t="str">
        <f t="shared" si="0"/>
        <v/>
      </c>
      <c r="M17" s="4"/>
      <c r="N17" s="30" t="str">
        <f t="shared" si="1"/>
        <v/>
      </c>
      <c r="O17" s="31"/>
      <c r="P17" s="32" t="str">
        <f t="shared" si="2"/>
        <v/>
      </c>
      <c r="Q17" s="10">
        <f>_xlfn.XLOOKUP(C17,pcon!C:C,pcon!L:L,"")</f>
        <v>0</v>
      </c>
      <c r="R17" s="98">
        <f t="shared" si="3"/>
        <v>0</v>
      </c>
      <c r="S17" s="31"/>
      <c r="T17" s="31"/>
      <c r="U17" s="33" t="str">
        <f t="shared" si="4"/>
        <v/>
      </c>
      <c r="V17" s="4"/>
      <c r="W17" s="33" t="str">
        <f t="shared" si="5"/>
        <v/>
      </c>
      <c r="X17" s="33" t="str">
        <f t="shared" si="6"/>
        <v/>
      </c>
      <c r="Y17" s="33" t="str">
        <f t="shared" si="7"/>
        <v/>
      </c>
      <c r="Z17" s="34" t="str">
        <f t="shared" si="8"/>
        <v/>
      </c>
    </row>
    <row r="18" spans="1:26" x14ac:dyDescent="0.35">
      <c r="A18" s="25">
        <v>14</v>
      </c>
      <c r="B18" s="26">
        <f>_xlfn.XLOOKUP(C18,purchase!C:C,pcon!B:B,"")</f>
        <v>0</v>
      </c>
      <c r="C18" s="4"/>
      <c r="D18" s="29">
        <f>_xlfn.XLOOKUP(C18,purchase!C:C,pcon!D:D,"")</f>
        <v>0</v>
      </c>
      <c r="E18" s="29">
        <f>_xlfn.XLOOKUP(C18,purchase!C:C,pcon!E:E,"")</f>
        <v>0</v>
      </c>
      <c r="F18" s="4"/>
      <c r="G18" s="27"/>
      <c r="H18" s="27"/>
      <c r="I18" s="4"/>
      <c r="J18" s="4"/>
      <c r="K18" s="4"/>
      <c r="L18" s="30" t="str">
        <f t="shared" si="0"/>
        <v/>
      </c>
      <c r="M18" s="4"/>
      <c r="N18" s="30" t="str">
        <f t="shared" si="1"/>
        <v/>
      </c>
      <c r="O18" s="31"/>
      <c r="P18" s="32" t="str">
        <f t="shared" si="2"/>
        <v/>
      </c>
      <c r="Q18" s="10">
        <f>_xlfn.XLOOKUP(C18,pcon!C:C,pcon!L:L,"")</f>
        <v>0</v>
      </c>
      <c r="R18" s="98">
        <f t="shared" si="3"/>
        <v>0</v>
      </c>
      <c r="S18" s="31"/>
      <c r="T18" s="31"/>
      <c r="U18" s="33" t="str">
        <f t="shared" si="4"/>
        <v/>
      </c>
      <c r="V18" s="4"/>
      <c r="W18" s="33" t="str">
        <f t="shared" si="5"/>
        <v/>
      </c>
      <c r="X18" s="33" t="str">
        <f t="shared" si="6"/>
        <v/>
      </c>
      <c r="Y18" s="33" t="str">
        <f t="shared" si="7"/>
        <v/>
      </c>
      <c r="Z18" s="34" t="str">
        <f t="shared" si="8"/>
        <v/>
      </c>
    </row>
    <row r="19" spans="1:26" x14ac:dyDescent="0.35">
      <c r="A19" s="25">
        <v>15</v>
      </c>
      <c r="B19" s="26">
        <f>_xlfn.XLOOKUP(C19,purchase!C:C,pcon!B:B,"")</f>
        <v>0</v>
      </c>
      <c r="C19" s="4"/>
      <c r="D19" s="29">
        <f>_xlfn.XLOOKUP(C19,purchase!C:C,pcon!D:D,"")</f>
        <v>0</v>
      </c>
      <c r="E19" s="29">
        <f>_xlfn.XLOOKUP(C19,purchase!C:C,pcon!E:E,"")</f>
        <v>0</v>
      </c>
      <c r="F19" s="4"/>
      <c r="G19" s="27"/>
      <c r="H19" s="27"/>
      <c r="I19" s="4"/>
      <c r="J19" s="4"/>
      <c r="K19" s="4"/>
      <c r="L19" s="30" t="str">
        <f t="shared" si="0"/>
        <v/>
      </c>
      <c r="M19" s="4"/>
      <c r="N19" s="30" t="str">
        <f t="shared" si="1"/>
        <v/>
      </c>
      <c r="O19" s="31"/>
      <c r="P19" s="32" t="str">
        <f t="shared" si="2"/>
        <v/>
      </c>
      <c r="Q19" s="10">
        <f>_xlfn.XLOOKUP(C19,pcon!C:C,pcon!L:L,"")</f>
        <v>0</v>
      </c>
      <c r="R19" s="98">
        <f t="shared" si="3"/>
        <v>0</v>
      </c>
      <c r="S19" s="31"/>
      <c r="T19" s="31"/>
      <c r="U19" s="33" t="str">
        <f t="shared" si="4"/>
        <v/>
      </c>
      <c r="V19" s="4"/>
      <c r="W19" s="33" t="str">
        <f t="shared" si="5"/>
        <v/>
      </c>
      <c r="X19" s="33" t="str">
        <f t="shared" si="6"/>
        <v/>
      </c>
      <c r="Y19" s="33" t="str">
        <f t="shared" si="7"/>
        <v/>
      </c>
      <c r="Z19" s="34" t="str">
        <f t="shared" si="8"/>
        <v/>
      </c>
    </row>
    <row r="20" spans="1:26" x14ac:dyDescent="0.35">
      <c r="A20" s="25">
        <v>16</v>
      </c>
      <c r="B20" s="26">
        <f>_xlfn.XLOOKUP(C20,purchase!C:C,pcon!B:B,"")</f>
        <v>0</v>
      </c>
      <c r="C20" s="4"/>
      <c r="D20" s="29">
        <f>_xlfn.XLOOKUP(C20,purchase!C:C,pcon!D:D,"")</f>
        <v>0</v>
      </c>
      <c r="E20" s="29">
        <f>_xlfn.XLOOKUP(C20,purchase!C:C,pcon!E:E,"")</f>
        <v>0</v>
      </c>
      <c r="F20" s="4"/>
      <c r="G20" s="27"/>
      <c r="H20" s="27"/>
      <c r="I20" s="4"/>
      <c r="J20" s="4"/>
      <c r="K20" s="4"/>
      <c r="L20" s="30" t="str">
        <f t="shared" si="0"/>
        <v/>
      </c>
      <c r="M20" s="4"/>
      <c r="N20" s="30" t="str">
        <f t="shared" si="1"/>
        <v/>
      </c>
      <c r="O20" s="31"/>
      <c r="P20" s="32" t="str">
        <f t="shared" si="2"/>
        <v/>
      </c>
      <c r="Q20" s="10">
        <f>_xlfn.XLOOKUP(C20,pcon!C:C,pcon!L:L,"")</f>
        <v>0</v>
      </c>
      <c r="R20" s="98">
        <f t="shared" si="3"/>
        <v>0</v>
      </c>
      <c r="S20" s="31"/>
      <c r="T20" s="31"/>
      <c r="U20" s="33" t="str">
        <f t="shared" si="4"/>
        <v/>
      </c>
      <c r="V20" s="4"/>
      <c r="W20" s="33" t="str">
        <f t="shared" si="5"/>
        <v/>
      </c>
      <c r="X20" s="33" t="str">
        <f t="shared" si="6"/>
        <v/>
      </c>
      <c r="Y20" s="33" t="str">
        <f t="shared" si="7"/>
        <v/>
      </c>
      <c r="Z20" s="34" t="str">
        <f t="shared" si="8"/>
        <v/>
      </c>
    </row>
    <row r="21" spans="1:26" x14ac:dyDescent="0.35">
      <c r="A21" s="25">
        <v>17</v>
      </c>
      <c r="B21" s="26">
        <f>_xlfn.XLOOKUP(C21,purchase!C:C,pcon!B:B,"")</f>
        <v>0</v>
      </c>
      <c r="C21" s="4"/>
      <c r="D21" s="29">
        <f>_xlfn.XLOOKUP(C21,purchase!C:C,pcon!D:D,"")</f>
        <v>0</v>
      </c>
      <c r="E21" s="29">
        <f>_xlfn.XLOOKUP(C21,purchase!C:C,pcon!E:E,"")</f>
        <v>0</v>
      </c>
      <c r="F21" s="4"/>
      <c r="G21" s="27"/>
      <c r="H21" s="27"/>
      <c r="I21" s="4"/>
      <c r="J21" s="4"/>
      <c r="K21" s="4"/>
      <c r="L21" s="30" t="str">
        <f t="shared" si="0"/>
        <v/>
      </c>
      <c r="M21" s="4"/>
      <c r="N21" s="30" t="str">
        <f t="shared" si="1"/>
        <v/>
      </c>
      <c r="O21" s="31"/>
      <c r="P21" s="32" t="str">
        <f t="shared" si="2"/>
        <v/>
      </c>
      <c r="Q21" s="10">
        <f>_xlfn.XLOOKUP(C21,pcon!C:C,pcon!L:L,"")</f>
        <v>0</v>
      </c>
      <c r="R21" s="98">
        <f t="shared" si="3"/>
        <v>0</v>
      </c>
      <c r="S21" s="31"/>
      <c r="T21" s="31"/>
      <c r="U21" s="33" t="str">
        <f t="shared" si="4"/>
        <v/>
      </c>
      <c r="V21" s="4"/>
      <c r="W21" s="33" t="str">
        <f t="shared" si="5"/>
        <v/>
      </c>
      <c r="X21" s="33" t="str">
        <f t="shared" si="6"/>
        <v/>
      </c>
      <c r="Y21" s="33" t="str">
        <f t="shared" si="7"/>
        <v/>
      </c>
      <c r="Z21" s="34" t="str">
        <f t="shared" si="8"/>
        <v/>
      </c>
    </row>
    <row r="22" spans="1:26" x14ac:dyDescent="0.35">
      <c r="A22" s="25">
        <v>18</v>
      </c>
      <c r="B22" s="26">
        <f>_xlfn.XLOOKUP(C22,purchase!C:C,pcon!B:B,"")</f>
        <v>0</v>
      </c>
      <c r="C22" s="4"/>
      <c r="D22" s="29">
        <f>_xlfn.XLOOKUP(C22,purchase!C:C,pcon!D:D,"")</f>
        <v>0</v>
      </c>
      <c r="E22" s="29">
        <f>_xlfn.XLOOKUP(C22,purchase!C:C,pcon!E:E,"")</f>
        <v>0</v>
      </c>
      <c r="F22" s="4"/>
      <c r="G22" s="27"/>
      <c r="H22" s="27"/>
      <c r="I22" s="4"/>
      <c r="J22" s="4"/>
      <c r="K22" s="4"/>
      <c r="L22" s="30" t="str">
        <f t="shared" si="0"/>
        <v/>
      </c>
      <c r="M22" s="4"/>
      <c r="N22" s="30" t="str">
        <f t="shared" si="1"/>
        <v/>
      </c>
      <c r="O22" s="31"/>
      <c r="P22" s="32" t="str">
        <f t="shared" si="2"/>
        <v/>
      </c>
      <c r="Q22" s="10">
        <f>_xlfn.XLOOKUP(C22,pcon!C:C,pcon!L:L,"")</f>
        <v>0</v>
      </c>
      <c r="R22" s="98">
        <f t="shared" si="3"/>
        <v>0</v>
      </c>
      <c r="S22" s="31"/>
      <c r="T22" s="31"/>
      <c r="U22" s="33" t="str">
        <f t="shared" si="4"/>
        <v/>
      </c>
      <c r="V22" s="4"/>
      <c r="W22" s="33" t="str">
        <f t="shared" si="5"/>
        <v/>
      </c>
      <c r="X22" s="33" t="str">
        <f t="shared" si="6"/>
        <v/>
      </c>
      <c r="Y22" s="33" t="str">
        <f t="shared" si="7"/>
        <v/>
      </c>
      <c r="Z22" s="34" t="str">
        <f t="shared" si="8"/>
        <v/>
      </c>
    </row>
    <row r="23" spans="1:26" x14ac:dyDescent="0.35">
      <c r="A23" s="25">
        <v>19</v>
      </c>
      <c r="B23" s="26">
        <f>_xlfn.XLOOKUP(C23,purchase!C:C,pcon!B:B,"")</f>
        <v>0</v>
      </c>
      <c r="C23" s="4"/>
      <c r="D23" s="29">
        <f>_xlfn.XLOOKUP(C23,purchase!C:C,pcon!D:D,"")</f>
        <v>0</v>
      </c>
      <c r="E23" s="29">
        <f>_xlfn.XLOOKUP(C23,purchase!C:C,pcon!E:E,"")</f>
        <v>0</v>
      </c>
      <c r="F23" s="4"/>
      <c r="G23" s="27"/>
      <c r="H23" s="27"/>
      <c r="I23" s="4"/>
      <c r="J23" s="4"/>
      <c r="K23" s="4"/>
      <c r="L23" s="30" t="str">
        <f t="shared" si="0"/>
        <v/>
      </c>
      <c r="M23" s="4"/>
      <c r="N23" s="30" t="str">
        <f t="shared" si="1"/>
        <v/>
      </c>
      <c r="O23" s="31"/>
      <c r="P23" s="32" t="str">
        <f t="shared" si="2"/>
        <v/>
      </c>
      <c r="Q23" s="10">
        <f>_xlfn.XLOOKUP(C23,pcon!C:C,pcon!L:L,"")</f>
        <v>0</v>
      </c>
      <c r="R23" s="98">
        <f t="shared" si="3"/>
        <v>0</v>
      </c>
      <c r="S23" s="31"/>
      <c r="T23" s="31"/>
      <c r="U23" s="33" t="str">
        <f t="shared" si="4"/>
        <v/>
      </c>
      <c r="V23" s="4"/>
      <c r="W23" s="33" t="str">
        <f t="shared" si="5"/>
        <v/>
      </c>
      <c r="X23" s="33" t="str">
        <f t="shared" si="6"/>
        <v/>
      </c>
      <c r="Y23" s="33" t="str">
        <f t="shared" si="7"/>
        <v/>
      </c>
      <c r="Z23" s="34" t="str">
        <f t="shared" si="8"/>
        <v/>
      </c>
    </row>
    <row r="24" spans="1:26" x14ac:dyDescent="0.35">
      <c r="A24" s="25">
        <v>20</v>
      </c>
      <c r="B24" s="26">
        <f>_xlfn.XLOOKUP(C24,purchase!C:C,pcon!B:B,"")</f>
        <v>0</v>
      </c>
      <c r="C24" s="4"/>
      <c r="D24" s="29">
        <f>_xlfn.XLOOKUP(C24,purchase!C:C,pcon!D:D,"")</f>
        <v>0</v>
      </c>
      <c r="E24" s="29">
        <f>_xlfn.XLOOKUP(C24,purchase!C:C,pcon!E:E,"")</f>
        <v>0</v>
      </c>
      <c r="F24" s="4"/>
      <c r="G24" s="27"/>
      <c r="H24" s="27"/>
      <c r="I24" s="4"/>
      <c r="J24" s="4"/>
      <c r="K24" s="4"/>
      <c r="L24" s="30" t="str">
        <f t="shared" si="0"/>
        <v/>
      </c>
      <c r="M24" s="4"/>
      <c r="N24" s="30" t="str">
        <f t="shared" si="1"/>
        <v/>
      </c>
      <c r="O24" s="31"/>
      <c r="P24" s="32" t="str">
        <f t="shared" si="2"/>
        <v/>
      </c>
      <c r="Q24" s="10">
        <f>_xlfn.XLOOKUP(C24,pcon!C:C,pcon!L:L,"")</f>
        <v>0</v>
      </c>
      <c r="R24" s="98">
        <f t="shared" si="3"/>
        <v>0</v>
      </c>
      <c r="S24" s="31"/>
      <c r="T24" s="31"/>
      <c r="U24" s="33" t="str">
        <f t="shared" si="4"/>
        <v/>
      </c>
      <c r="V24" s="4"/>
      <c r="W24" s="33" t="str">
        <f t="shared" si="5"/>
        <v/>
      </c>
      <c r="X24" s="33" t="str">
        <f t="shared" si="6"/>
        <v/>
      </c>
      <c r="Y24" s="33" t="str">
        <f t="shared" si="7"/>
        <v/>
      </c>
      <c r="Z24" s="34" t="str">
        <f t="shared" si="8"/>
        <v/>
      </c>
    </row>
    <row r="25" spans="1:26" x14ac:dyDescent="0.35">
      <c r="A25" s="25">
        <v>21</v>
      </c>
      <c r="B25" s="26">
        <f>_xlfn.XLOOKUP(C25,purchase!C:C,pcon!B:B,"")</f>
        <v>0</v>
      </c>
      <c r="C25" s="4"/>
      <c r="D25" s="29">
        <f>_xlfn.XLOOKUP(C25,purchase!C:C,pcon!D:D,"")</f>
        <v>0</v>
      </c>
      <c r="E25" s="29">
        <f>_xlfn.XLOOKUP(C25,purchase!C:C,pcon!E:E,"")</f>
        <v>0</v>
      </c>
      <c r="F25" s="4"/>
      <c r="G25" s="27"/>
      <c r="H25" s="27"/>
      <c r="I25" s="4"/>
      <c r="J25" s="4"/>
      <c r="K25" s="4"/>
      <c r="L25" s="30" t="str">
        <f t="shared" si="0"/>
        <v/>
      </c>
      <c r="M25" s="4"/>
      <c r="N25" s="30" t="str">
        <f t="shared" si="1"/>
        <v/>
      </c>
      <c r="O25" s="31"/>
      <c r="P25" s="32" t="str">
        <f t="shared" si="2"/>
        <v/>
      </c>
      <c r="Q25" s="10">
        <f>_xlfn.XLOOKUP(C25,pcon!C:C,pcon!L:L,"")</f>
        <v>0</v>
      </c>
      <c r="R25" s="98">
        <f t="shared" si="3"/>
        <v>0</v>
      </c>
      <c r="S25" s="31"/>
      <c r="T25" s="31"/>
      <c r="U25" s="33" t="str">
        <f t="shared" si="4"/>
        <v/>
      </c>
      <c r="V25" s="4"/>
      <c r="W25" s="33" t="str">
        <f t="shared" si="5"/>
        <v/>
      </c>
      <c r="X25" s="33" t="str">
        <f t="shared" si="6"/>
        <v/>
      </c>
      <c r="Y25" s="33" t="str">
        <f t="shared" si="7"/>
        <v/>
      </c>
      <c r="Z25" s="34" t="str">
        <f t="shared" si="8"/>
        <v/>
      </c>
    </row>
    <row r="26" spans="1:26" x14ac:dyDescent="0.35">
      <c r="A26" s="25">
        <v>22</v>
      </c>
      <c r="B26" s="26">
        <f>_xlfn.XLOOKUP(C26,purchase!C:C,pcon!B:B,"")</f>
        <v>0</v>
      </c>
      <c r="C26" s="4"/>
      <c r="D26" s="29">
        <f>_xlfn.XLOOKUP(C26,purchase!C:C,pcon!D:D,"")</f>
        <v>0</v>
      </c>
      <c r="E26" s="29">
        <f>_xlfn.XLOOKUP(C26,purchase!C:C,pcon!E:E,"")</f>
        <v>0</v>
      </c>
      <c r="F26" s="4"/>
      <c r="G26" s="27"/>
      <c r="H26" s="27"/>
      <c r="I26" s="4"/>
      <c r="J26" s="4"/>
      <c r="K26" s="4"/>
      <c r="L26" s="30" t="str">
        <f t="shared" si="0"/>
        <v/>
      </c>
      <c r="M26" s="4"/>
      <c r="N26" s="30" t="str">
        <f t="shared" si="1"/>
        <v/>
      </c>
      <c r="O26" s="31"/>
      <c r="P26" s="32" t="str">
        <f t="shared" si="2"/>
        <v/>
      </c>
      <c r="Q26" s="10">
        <f>_xlfn.XLOOKUP(C26,pcon!C:C,pcon!L:L,"")</f>
        <v>0</v>
      </c>
      <c r="R26" s="98">
        <f t="shared" si="3"/>
        <v>0</v>
      </c>
      <c r="S26" s="31"/>
      <c r="T26" s="31"/>
      <c r="U26" s="33" t="str">
        <f t="shared" si="4"/>
        <v/>
      </c>
      <c r="V26" s="4"/>
      <c r="W26" s="33" t="str">
        <f t="shared" si="5"/>
        <v/>
      </c>
      <c r="X26" s="33" t="str">
        <f t="shared" si="6"/>
        <v/>
      </c>
      <c r="Y26" s="33" t="str">
        <f t="shared" si="7"/>
        <v/>
      </c>
      <c r="Z26" s="34" t="str">
        <f t="shared" si="8"/>
        <v/>
      </c>
    </row>
    <row r="27" spans="1:26" x14ac:dyDescent="0.35">
      <c r="A27" s="25">
        <v>23</v>
      </c>
      <c r="B27" s="26">
        <f>_xlfn.XLOOKUP(C27,purchase!C:C,pcon!B:B,"")</f>
        <v>0</v>
      </c>
      <c r="C27" s="4"/>
      <c r="D27" s="29">
        <f>_xlfn.XLOOKUP(C27,purchase!C:C,pcon!D:D,"")</f>
        <v>0</v>
      </c>
      <c r="E27" s="29">
        <f>_xlfn.XLOOKUP(C27,purchase!C:C,pcon!E:E,"")</f>
        <v>0</v>
      </c>
      <c r="F27" s="4"/>
      <c r="G27" s="27"/>
      <c r="H27" s="27"/>
      <c r="I27" s="4"/>
      <c r="J27" s="4"/>
      <c r="K27" s="4"/>
      <c r="L27" s="30" t="str">
        <f t="shared" si="0"/>
        <v/>
      </c>
      <c r="M27" s="4"/>
      <c r="N27" s="30" t="str">
        <f t="shared" si="1"/>
        <v/>
      </c>
      <c r="O27" s="31"/>
      <c r="P27" s="32" t="str">
        <f t="shared" si="2"/>
        <v/>
      </c>
      <c r="Q27" s="10">
        <f>_xlfn.XLOOKUP(C27,pcon!C:C,pcon!L:L,"")</f>
        <v>0</v>
      </c>
      <c r="R27" s="98">
        <f t="shared" si="3"/>
        <v>0</v>
      </c>
      <c r="S27" s="31"/>
      <c r="T27" s="31"/>
      <c r="U27" s="33" t="str">
        <f t="shared" si="4"/>
        <v/>
      </c>
      <c r="V27" s="4"/>
      <c r="W27" s="33" t="str">
        <f t="shared" si="5"/>
        <v/>
      </c>
      <c r="X27" s="33" t="str">
        <f t="shared" si="6"/>
        <v/>
      </c>
      <c r="Y27" s="33" t="str">
        <f t="shared" si="7"/>
        <v/>
      </c>
      <c r="Z27" s="34" t="str">
        <f t="shared" si="8"/>
        <v/>
      </c>
    </row>
    <row r="28" spans="1:26" x14ac:dyDescent="0.35">
      <c r="A28" s="25">
        <v>24</v>
      </c>
      <c r="B28" s="26">
        <f>_xlfn.XLOOKUP(C28,purchase!C:C,pcon!B:B,"")</f>
        <v>0</v>
      </c>
      <c r="C28" s="4"/>
      <c r="D28" s="29">
        <f>_xlfn.XLOOKUP(C28,purchase!C:C,pcon!D:D,"")</f>
        <v>0</v>
      </c>
      <c r="E28" s="29">
        <f>_xlfn.XLOOKUP(C28,purchase!C:C,pcon!E:E,"")</f>
        <v>0</v>
      </c>
      <c r="F28" s="4"/>
      <c r="G28" s="27"/>
      <c r="H28" s="27"/>
      <c r="I28" s="4"/>
      <c r="J28" s="4"/>
      <c r="K28" s="4"/>
      <c r="L28" s="30" t="str">
        <f t="shared" si="0"/>
        <v/>
      </c>
      <c r="M28" s="4"/>
      <c r="N28" s="30" t="str">
        <f t="shared" si="1"/>
        <v/>
      </c>
      <c r="O28" s="31"/>
      <c r="P28" s="32" t="str">
        <f t="shared" si="2"/>
        <v/>
      </c>
      <c r="Q28" s="10">
        <f>_xlfn.XLOOKUP(C28,pcon!C:C,pcon!L:L,"")</f>
        <v>0</v>
      </c>
      <c r="R28" s="98">
        <f t="shared" si="3"/>
        <v>0</v>
      </c>
      <c r="S28" s="31"/>
      <c r="T28" s="31"/>
      <c r="U28" s="33" t="str">
        <f t="shared" si="4"/>
        <v/>
      </c>
      <c r="V28" s="4"/>
      <c r="W28" s="33" t="str">
        <f t="shared" si="5"/>
        <v/>
      </c>
      <c r="X28" s="33" t="str">
        <f t="shared" si="6"/>
        <v/>
      </c>
      <c r="Y28" s="33" t="str">
        <f t="shared" si="7"/>
        <v/>
      </c>
      <c r="Z28" s="34" t="str">
        <f t="shared" si="8"/>
        <v/>
      </c>
    </row>
    <row r="29" spans="1:26" x14ac:dyDescent="0.35">
      <c r="A29" s="25">
        <v>25</v>
      </c>
      <c r="B29" s="26">
        <f>_xlfn.XLOOKUP(C29,purchase!C:C,pcon!B:B,"")</f>
        <v>0</v>
      </c>
      <c r="C29" s="4"/>
      <c r="D29" s="29">
        <f>_xlfn.XLOOKUP(C29,purchase!C:C,pcon!D:D,"")</f>
        <v>0</v>
      </c>
      <c r="E29" s="29">
        <f>_xlfn.XLOOKUP(C29,purchase!C:C,pcon!E:E,"")</f>
        <v>0</v>
      </c>
      <c r="F29" s="4"/>
      <c r="G29" s="27"/>
      <c r="H29" s="27"/>
      <c r="I29" s="4"/>
      <c r="J29" s="4"/>
      <c r="K29" s="4"/>
      <c r="L29" s="30" t="str">
        <f t="shared" si="0"/>
        <v/>
      </c>
      <c r="M29" s="97"/>
      <c r="N29" s="30" t="str">
        <f t="shared" si="1"/>
        <v/>
      </c>
      <c r="O29" s="31"/>
      <c r="P29" s="32" t="str">
        <f t="shared" si="2"/>
        <v/>
      </c>
      <c r="Q29" s="10">
        <f>_xlfn.XLOOKUP(C29,pcon!C:C,pcon!L:L,"")</f>
        <v>0</v>
      </c>
      <c r="R29" s="98">
        <f t="shared" si="3"/>
        <v>0</v>
      </c>
      <c r="S29" s="31"/>
      <c r="T29" s="31"/>
      <c r="U29" s="33" t="str">
        <f t="shared" si="4"/>
        <v/>
      </c>
      <c r="V29" s="4"/>
      <c r="W29" s="33" t="str">
        <f t="shared" si="5"/>
        <v/>
      </c>
      <c r="X29" s="33" t="str">
        <f t="shared" si="6"/>
        <v/>
      </c>
      <c r="Y29" s="33" t="str">
        <f t="shared" si="7"/>
        <v/>
      </c>
      <c r="Z29" s="34" t="str">
        <f t="shared" si="8"/>
        <v/>
      </c>
    </row>
    <row r="30" spans="1:26" x14ac:dyDescent="0.35">
      <c r="A30" s="25">
        <v>26</v>
      </c>
      <c r="B30" s="26">
        <f>_xlfn.XLOOKUP(C30,purchase!C:C,pcon!B:B,"")</f>
        <v>0</v>
      </c>
      <c r="C30" s="4"/>
      <c r="D30" s="29">
        <f>_xlfn.XLOOKUP(C30,purchase!C:C,pcon!D:D,"")</f>
        <v>0</v>
      </c>
      <c r="E30" s="29">
        <f>_xlfn.XLOOKUP(C30,purchase!C:C,pcon!E:E,"")</f>
        <v>0</v>
      </c>
      <c r="F30" s="4"/>
      <c r="G30" s="27"/>
      <c r="H30" s="27"/>
      <c r="I30" s="4"/>
      <c r="J30" s="4"/>
      <c r="K30" s="4"/>
      <c r="L30" s="30" t="str">
        <f t="shared" si="0"/>
        <v/>
      </c>
      <c r="M30" s="4"/>
      <c r="N30" s="30" t="str">
        <f t="shared" si="1"/>
        <v/>
      </c>
      <c r="O30" s="31"/>
      <c r="P30" s="32" t="str">
        <f t="shared" si="2"/>
        <v/>
      </c>
      <c r="Q30" s="10">
        <f>_xlfn.XLOOKUP(C30,pcon!C:C,pcon!L:L,"")</f>
        <v>0</v>
      </c>
      <c r="R30" s="98">
        <f t="shared" si="3"/>
        <v>0</v>
      </c>
      <c r="S30" s="31"/>
      <c r="T30" s="31"/>
      <c r="U30" s="33" t="str">
        <f t="shared" si="4"/>
        <v/>
      </c>
      <c r="V30" s="4"/>
      <c r="W30" s="33" t="str">
        <f t="shared" si="5"/>
        <v/>
      </c>
      <c r="X30" s="33" t="str">
        <f t="shared" si="6"/>
        <v/>
      </c>
      <c r="Y30" s="33" t="str">
        <f t="shared" si="7"/>
        <v/>
      </c>
      <c r="Z30" s="34" t="str">
        <f t="shared" si="8"/>
        <v/>
      </c>
    </row>
    <row r="31" spans="1:26" x14ac:dyDescent="0.35">
      <c r="A31" s="25">
        <v>27</v>
      </c>
      <c r="B31" s="26">
        <f>_xlfn.XLOOKUP(C31,purchase!C:C,pcon!B:B,"")</f>
        <v>0</v>
      </c>
      <c r="C31" s="4"/>
      <c r="D31" s="29">
        <f>_xlfn.XLOOKUP(C31,purchase!C:C,pcon!D:D,"")</f>
        <v>0</v>
      </c>
      <c r="E31" s="29">
        <f>_xlfn.XLOOKUP(C31,purchase!C:C,pcon!E:E,"")</f>
        <v>0</v>
      </c>
      <c r="F31" s="4"/>
      <c r="G31" s="27"/>
      <c r="H31" s="27"/>
      <c r="I31" s="4"/>
      <c r="J31" s="4"/>
      <c r="K31" s="4"/>
      <c r="L31" s="30" t="str">
        <f t="shared" si="0"/>
        <v/>
      </c>
      <c r="M31" s="4"/>
      <c r="N31" s="30" t="str">
        <f t="shared" si="1"/>
        <v/>
      </c>
      <c r="O31" s="31"/>
      <c r="P31" s="32" t="str">
        <f t="shared" si="2"/>
        <v/>
      </c>
      <c r="Q31" s="10">
        <f>_xlfn.XLOOKUP(C31,pcon!C:C,pcon!L:L,"")</f>
        <v>0</v>
      </c>
      <c r="R31" s="98">
        <f t="shared" si="3"/>
        <v>0</v>
      </c>
      <c r="S31" s="31"/>
      <c r="T31" s="31"/>
      <c r="U31" s="33" t="str">
        <f t="shared" si="4"/>
        <v/>
      </c>
      <c r="V31" s="4"/>
      <c r="W31" s="33" t="str">
        <f t="shared" si="5"/>
        <v/>
      </c>
      <c r="X31" s="33" t="str">
        <f t="shared" si="6"/>
        <v/>
      </c>
      <c r="Y31" s="33" t="str">
        <f t="shared" si="7"/>
        <v/>
      </c>
      <c r="Z31" s="34" t="str">
        <f t="shared" si="8"/>
        <v/>
      </c>
    </row>
    <row r="32" spans="1:26" x14ac:dyDescent="0.35">
      <c r="A32" s="25">
        <v>28</v>
      </c>
      <c r="B32" s="26">
        <f>_xlfn.XLOOKUP(C32,purchase!C:C,pcon!B:B,"")</f>
        <v>0</v>
      </c>
      <c r="C32" s="4"/>
      <c r="D32" s="29">
        <f>_xlfn.XLOOKUP(C32,purchase!C:C,pcon!D:D,"")</f>
        <v>0</v>
      </c>
      <c r="E32" s="29">
        <f>_xlfn.XLOOKUP(C32,purchase!C:C,pcon!E:E,"")</f>
        <v>0</v>
      </c>
      <c r="F32" s="4"/>
      <c r="G32" s="27"/>
      <c r="H32" s="27"/>
      <c r="I32" s="4"/>
      <c r="J32" s="4"/>
      <c r="K32" s="4"/>
      <c r="L32" s="30" t="str">
        <f t="shared" si="0"/>
        <v/>
      </c>
      <c r="M32" s="4"/>
      <c r="N32" s="30" t="str">
        <f t="shared" si="1"/>
        <v/>
      </c>
      <c r="O32" s="31"/>
      <c r="P32" s="32" t="str">
        <f t="shared" si="2"/>
        <v/>
      </c>
      <c r="Q32" s="10">
        <f>_xlfn.XLOOKUP(C32,pcon!C:C,pcon!L:L,"")</f>
        <v>0</v>
      </c>
      <c r="R32" s="98">
        <f t="shared" si="3"/>
        <v>0</v>
      </c>
      <c r="S32" s="31"/>
      <c r="T32" s="31"/>
      <c r="U32" s="33" t="str">
        <f t="shared" si="4"/>
        <v/>
      </c>
      <c r="V32" s="4"/>
      <c r="W32" s="33" t="str">
        <f t="shared" si="5"/>
        <v/>
      </c>
      <c r="X32" s="33" t="str">
        <f t="shared" si="6"/>
        <v/>
      </c>
      <c r="Y32" s="33" t="str">
        <f t="shared" si="7"/>
        <v/>
      </c>
      <c r="Z32" s="34" t="str">
        <f t="shared" si="8"/>
        <v/>
      </c>
    </row>
    <row r="33" spans="1:26" x14ac:dyDescent="0.35">
      <c r="A33" s="25">
        <v>29</v>
      </c>
      <c r="B33" s="26">
        <f>_xlfn.XLOOKUP(C33,purchase!C:C,pcon!B:B,"")</f>
        <v>0</v>
      </c>
      <c r="C33" s="4"/>
      <c r="D33" s="29">
        <f>_xlfn.XLOOKUP(C33,purchase!C:C,pcon!D:D,"")</f>
        <v>0</v>
      </c>
      <c r="E33" s="29">
        <f>_xlfn.XLOOKUP(C33,purchase!C:C,pcon!E:E,"")</f>
        <v>0</v>
      </c>
      <c r="F33" s="4"/>
      <c r="G33" s="27"/>
      <c r="H33" s="27"/>
      <c r="I33" s="4"/>
      <c r="J33" s="4"/>
      <c r="K33" s="4"/>
      <c r="L33" s="30" t="str">
        <f t="shared" si="0"/>
        <v/>
      </c>
      <c r="M33" s="4"/>
      <c r="N33" s="30" t="str">
        <f t="shared" si="1"/>
        <v/>
      </c>
      <c r="O33" s="31"/>
      <c r="P33" s="32" t="str">
        <f t="shared" si="2"/>
        <v/>
      </c>
      <c r="Q33" s="10">
        <f>_xlfn.XLOOKUP(C33,pcon!C:C,pcon!L:L,"")</f>
        <v>0</v>
      </c>
      <c r="R33" s="98">
        <f t="shared" si="3"/>
        <v>0</v>
      </c>
      <c r="S33" s="31"/>
      <c r="T33" s="31"/>
      <c r="U33" s="33" t="str">
        <f t="shared" si="4"/>
        <v/>
      </c>
      <c r="V33" s="4"/>
      <c r="W33" s="33" t="str">
        <f t="shared" si="5"/>
        <v/>
      </c>
      <c r="X33" s="33" t="str">
        <f t="shared" si="6"/>
        <v/>
      </c>
      <c r="Y33" s="33" t="str">
        <f t="shared" si="7"/>
        <v/>
      </c>
      <c r="Z33" s="34" t="str">
        <f t="shared" si="8"/>
        <v/>
      </c>
    </row>
    <row r="34" spans="1:26" x14ac:dyDescent="0.35">
      <c r="A34" s="25">
        <v>30</v>
      </c>
      <c r="B34" s="26">
        <f>_xlfn.XLOOKUP(C34,purchase!C:C,pcon!B:B,"")</f>
        <v>0</v>
      </c>
      <c r="C34" s="4"/>
      <c r="D34" s="29">
        <f>_xlfn.XLOOKUP(C34,purchase!C:C,pcon!D:D,"")</f>
        <v>0</v>
      </c>
      <c r="E34" s="29">
        <f>_xlfn.XLOOKUP(C34,purchase!C:C,pcon!E:E,"")</f>
        <v>0</v>
      </c>
      <c r="F34" s="4"/>
      <c r="G34" s="27"/>
      <c r="H34" s="27"/>
      <c r="I34" s="4"/>
      <c r="J34" s="4"/>
      <c r="K34" s="4"/>
      <c r="L34" s="30" t="str">
        <f t="shared" si="0"/>
        <v/>
      </c>
      <c r="M34" s="4"/>
      <c r="N34" s="30" t="str">
        <f t="shared" si="1"/>
        <v/>
      </c>
      <c r="O34" s="31"/>
      <c r="P34" s="32" t="str">
        <f t="shared" si="2"/>
        <v/>
      </c>
      <c r="Q34" s="10">
        <f>_xlfn.XLOOKUP(C34,pcon!C:C,pcon!L:L,"")</f>
        <v>0</v>
      </c>
      <c r="R34" s="98">
        <f t="shared" si="3"/>
        <v>0</v>
      </c>
      <c r="S34" s="31"/>
      <c r="T34" s="31"/>
      <c r="U34" s="33" t="str">
        <f t="shared" si="4"/>
        <v/>
      </c>
      <c r="V34" s="4"/>
      <c r="W34" s="33" t="str">
        <f t="shared" si="5"/>
        <v/>
      </c>
      <c r="X34" s="33" t="str">
        <f t="shared" si="6"/>
        <v/>
      </c>
      <c r="Y34" s="33" t="str">
        <f t="shared" si="7"/>
        <v/>
      </c>
      <c r="Z34" s="34" t="str">
        <f t="shared" si="8"/>
        <v/>
      </c>
    </row>
    <row r="35" spans="1:26" x14ac:dyDescent="0.35">
      <c r="A35" s="25">
        <v>31</v>
      </c>
      <c r="B35" s="26">
        <f>_xlfn.XLOOKUP(C35,purchase!C:C,pcon!B:B,"")</f>
        <v>0</v>
      </c>
      <c r="C35" s="4"/>
      <c r="D35" s="29">
        <f>_xlfn.XLOOKUP(C35,purchase!C:C,pcon!D:D,"")</f>
        <v>0</v>
      </c>
      <c r="E35" s="29">
        <f>_xlfn.XLOOKUP(C35,purchase!C:C,pcon!E:E,"")</f>
        <v>0</v>
      </c>
      <c r="F35" s="4"/>
      <c r="G35" s="27"/>
      <c r="H35" s="27"/>
      <c r="I35" s="4"/>
      <c r="J35" s="4"/>
      <c r="K35" s="4"/>
      <c r="L35" s="30" t="str">
        <f t="shared" si="0"/>
        <v/>
      </c>
      <c r="M35" s="4"/>
      <c r="N35" s="30" t="str">
        <f t="shared" si="1"/>
        <v/>
      </c>
      <c r="O35" s="31"/>
      <c r="P35" s="32" t="str">
        <f t="shared" si="2"/>
        <v/>
      </c>
      <c r="Q35" s="10">
        <f>_xlfn.XLOOKUP(C35,pcon!C:C,pcon!L:L,"")</f>
        <v>0</v>
      </c>
      <c r="R35" s="98">
        <f t="shared" si="3"/>
        <v>0</v>
      </c>
      <c r="S35" s="31"/>
      <c r="T35" s="31"/>
      <c r="U35" s="33" t="str">
        <f t="shared" si="4"/>
        <v/>
      </c>
      <c r="V35" s="4"/>
      <c r="W35" s="33" t="str">
        <f t="shared" si="5"/>
        <v/>
      </c>
      <c r="X35" s="33" t="str">
        <f t="shared" si="6"/>
        <v/>
      </c>
      <c r="Y35" s="33" t="str">
        <f t="shared" si="7"/>
        <v/>
      </c>
      <c r="Z35" s="34" t="str">
        <f t="shared" si="8"/>
        <v/>
      </c>
    </row>
    <row r="36" spans="1:26" x14ac:dyDescent="0.35">
      <c r="A36" s="25">
        <v>32</v>
      </c>
      <c r="B36" s="26">
        <f>_xlfn.XLOOKUP(C36,purchase!C:C,pcon!B:B,"")</f>
        <v>0</v>
      </c>
      <c r="C36" s="4"/>
      <c r="D36" s="29">
        <f>_xlfn.XLOOKUP(C36,purchase!C:C,pcon!D:D,"")</f>
        <v>0</v>
      </c>
      <c r="E36" s="29">
        <f>_xlfn.XLOOKUP(C36,purchase!C:C,pcon!E:E,"")</f>
        <v>0</v>
      </c>
      <c r="F36" s="4"/>
      <c r="G36" s="27"/>
      <c r="H36" s="27"/>
      <c r="I36" s="4"/>
      <c r="J36" s="4"/>
      <c r="K36" s="4"/>
      <c r="L36" s="30" t="str">
        <f t="shared" si="0"/>
        <v/>
      </c>
      <c r="M36" s="4"/>
      <c r="N36" s="30" t="str">
        <f t="shared" si="1"/>
        <v/>
      </c>
      <c r="O36" s="31"/>
      <c r="P36" s="32" t="str">
        <f t="shared" si="2"/>
        <v/>
      </c>
      <c r="Q36" s="10">
        <f>_xlfn.XLOOKUP(C36,pcon!C:C,pcon!L:L,"")</f>
        <v>0</v>
      </c>
      <c r="R36" s="98">
        <f t="shared" si="3"/>
        <v>0</v>
      </c>
      <c r="S36" s="31"/>
      <c r="T36" s="31"/>
      <c r="U36" s="33" t="str">
        <f t="shared" si="4"/>
        <v/>
      </c>
      <c r="V36" s="4"/>
      <c r="W36" s="33" t="str">
        <f t="shared" si="5"/>
        <v/>
      </c>
      <c r="X36" s="33" t="str">
        <f t="shared" si="6"/>
        <v/>
      </c>
      <c r="Y36" s="33" t="str">
        <f t="shared" si="7"/>
        <v/>
      </c>
      <c r="Z36" s="34" t="str">
        <f t="shared" si="8"/>
        <v/>
      </c>
    </row>
    <row r="37" spans="1:26" x14ac:dyDescent="0.35">
      <c r="A37" s="25">
        <v>33</v>
      </c>
      <c r="B37" s="26">
        <f>_xlfn.XLOOKUP(C37,purchase!C:C,pcon!B:B,"")</f>
        <v>0</v>
      </c>
      <c r="C37" s="4"/>
      <c r="D37" s="29">
        <f>_xlfn.XLOOKUP(C37,purchase!C:C,pcon!D:D,"")</f>
        <v>0</v>
      </c>
      <c r="E37" s="29">
        <f>_xlfn.XLOOKUP(C37,purchase!C:C,pcon!E:E,"")</f>
        <v>0</v>
      </c>
      <c r="F37" s="4"/>
      <c r="G37" s="27"/>
      <c r="H37" s="27"/>
      <c r="I37" s="4"/>
      <c r="J37" s="4"/>
      <c r="K37" s="4"/>
      <c r="L37" s="30" t="str">
        <f t="shared" si="0"/>
        <v/>
      </c>
      <c r="M37" s="4"/>
      <c r="N37" s="30" t="str">
        <f t="shared" si="1"/>
        <v/>
      </c>
      <c r="O37" s="31"/>
      <c r="P37" s="32" t="str">
        <f t="shared" si="2"/>
        <v/>
      </c>
      <c r="Q37" s="10">
        <f>_xlfn.XLOOKUP(C37,pcon!C:C,pcon!L:L,"")</f>
        <v>0</v>
      </c>
      <c r="R37" s="98">
        <f t="shared" si="3"/>
        <v>0</v>
      </c>
      <c r="S37" s="31"/>
      <c r="T37" s="31"/>
      <c r="U37" s="33" t="str">
        <f t="shared" si="4"/>
        <v/>
      </c>
      <c r="V37" s="4"/>
      <c r="W37" s="33" t="str">
        <f t="shared" si="5"/>
        <v/>
      </c>
      <c r="X37" s="33" t="str">
        <f t="shared" si="6"/>
        <v/>
      </c>
      <c r="Y37" s="33" t="str">
        <f t="shared" si="7"/>
        <v/>
      </c>
      <c r="Z37" s="34" t="str">
        <f t="shared" si="8"/>
        <v/>
      </c>
    </row>
    <row r="38" spans="1:26" x14ac:dyDescent="0.35">
      <c r="A38" s="25">
        <v>33</v>
      </c>
      <c r="B38" s="26">
        <f>_xlfn.XLOOKUP(C38,purchase!C:C,pcon!B:B,"")</f>
        <v>0</v>
      </c>
      <c r="C38" s="4"/>
      <c r="D38" s="29">
        <f>_xlfn.XLOOKUP(C38,purchase!C:C,pcon!D:D,"")</f>
        <v>0</v>
      </c>
      <c r="E38" s="29">
        <f>_xlfn.XLOOKUP(C38,purchase!C:C,pcon!E:E,"")</f>
        <v>0</v>
      </c>
      <c r="F38" s="4"/>
      <c r="G38" s="27"/>
      <c r="H38" s="27"/>
      <c r="I38" s="4"/>
      <c r="J38" s="4"/>
      <c r="K38" s="4"/>
      <c r="L38" s="30" t="str">
        <f t="shared" si="0"/>
        <v/>
      </c>
      <c r="M38" s="4"/>
      <c r="N38" s="30" t="str">
        <f t="shared" si="1"/>
        <v/>
      </c>
      <c r="O38" s="31"/>
      <c r="P38" s="32" t="str">
        <f t="shared" si="2"/>
        <v/>
      </c>
      <c r="Q38" s="10">
        <f>_xlfn.XLOOKUP(C38,pcon!C:C,pcon!L:L,"")</f>
        <v>0</v>
      </c>
      <c r="R38" s="98">
        <f t="shared" si="3"/>
        <v>0</v>
      </c>
      <c r="S38" s="31"/>
      <c r="T38" s="31"/>
      <c r="U38" s="33" t="str">
        <f t="shared" si="4"/>
        <v/>
      </c>
      <c r="V38" s="4"/>
      <c r="W38" s="33" t="str">
        <f t="shared" si="5"/>
        <v/>
      </c>
      <c r="X38" s="33" t="str">
        <f t="shared" si="6"/>
        <v/>
      </c>
      <c r="Y38" s="33" t="str">
        <f t="shared" si="7"/>
        <v/>
      </c>
      <c r="Z38" s="34" t="str">
        <f t="shared" si="8"/>
        <v/>
      </c>
    </row>
    <row r="39" spans="1:26" x14ac:dyDescent="0.35">
      <c r="A39" s="25">
        <v>33</v>
      </c>
      <c r="B39" s="26">
        <f>_xlfn.XLOOKUP(C39,purchase!C:C,pcon!B:B,"")</f>
        <v>0</v>
      </c>
      <c r="C39" s="4"/>
      <c r="D39" s="29">
        <f>_xlfn.XLOOKUP(C39,purchase!C:C,pcon!D:D,"")</f>
        <v>0</v>
      </c>
      <c r="E39" s="29">
        <f>_xlfn.XLOOKUP(C39,purchase!C:C,pcon!E:E,"")</f>
        <v>0</v>
      </c>
      <c r="F39" s="4"/>
      <c r="G39" s="27"/>
      <c r="H39" s="27"/>
      <c r="I39" s="4"/>
      <c r="J39" s="4"/>
      <c r="K39" s="4"/>
      <c r="L39" s="30" t="str">
        <f t="shared" si="0"/>
        <v/>
      </c>
      <c r="M39" s="4"/>
      <c r="N39" s="30" t="str">
        <f t="shared" si="1"/>
        <v/>
      </c>
      <c r="O39" s="31"/>
      <c r="P39" s="32" t="str">
        <f t="shared" si="2"/>
        <v/>
      </c>
      <c r="Q39" s="10">
        <f>_xlfn.XLOOKUP(C39,pcon!C:C,pcon!L:L,"")</f>
        <v>0</v>
      </c>
      <c r="R39" s="98">
        <f t="shared" si="3"/>
        <v>0</v>
      </c>
      <c r="S39" s="31"/>
      <c r="T39" s="31"/>
      <c r="U39" s="33" t="str">
        <f t="shared" si="4"/>
        <v/>
      </c>
      <c r="V39" s="4"/>
      <c r="W39" s="33" t="str">
        <f t="shared" si="5"/>
        <v/>
      </c>
      <c r="X39" s="33" t="str">
        <f t="shared" si="6"/>
        <v/>
      </c>
      <c r="Y39" s="33" t="str">
        <f t="shared" si="7"/>
        <v/>
      </c>
      <c r="Z39" s="34" t="str">
        <f t="shared" si="8"/>
        <v/>
      </c>
    </row>
    <row r="40" spans="1:26" x14ac:dyDescent="0.35">
      <c r="A40" s="25">
        <v>33</v>
      </c>
      <c r="B40" s="26">
        <f>_xlfn.XLOOKUP(C40,purchase!C:C,pcon!B:B,"")</f>
        <v>0</v>
      </c>
      <c r="C40" s="4"/>
      <c r="D40" s="29">
        <f>_xlfn.XLOOKUP(C40,purchase!C:C,pcon!D:D,"")</f>
        <v>0</v>
      </c>
      <c r="E40" s="29">
        <f>_xlfn.XLOOKUP(C40,purchase!C:C,pcon!E:E,"")</f>
        <v>0</v>
      </c>
      <c r="F40" s="4"/>
      <c r="G40" s="27"/>
      <c r="H40" s="27"/>
      <c r="I40" s="4"/>
      <c r="J40" s="4"/>
      <c r="K40" s="4"/>
      <c r="L40" s="30" t="str">
        <f t="shared" si="0"/>
        <v/>
      </c>
      <c r="M40" s="4"/>
      <c r="N40" s="30" t="str">
        <f t="shared" si="1"/>
        <v/>
      </c>
      <c r="O40" s="31"/>
      <c r="P40" s="32" t="str">
        <f t="shared" si="2"/>
        <v/>
      </c>
      <c r="Q40" s="10">
        <f>_xlfn.XLOOKUP(C40,pcon!C:C,pcon!L:L,"")</f>
        <v>0</v>
      </c>
      <c r="R40" s="98">
        <f t="shared" si="3"/>
        <v>0</v>
      </c>
      <c r="S40" s="31"/>
      <c r="T40" s="31"/>
      <c r="U40" s="33" t="str">
        <f t="shared" si="4"/>
        <v/>
      </c>
      <c r="V40" s="4"/>
      <c r="W40" s="33" t="str">
        <f t="shared" si="5"/>
        <v/>
      </c>
      <c r="X40" s="33" t="str">
        <f t="shared" si="6"/>
        <v/>
      </c>
      <c r="Y40" s="33" t="str">
        <f t="shared" si="7"/>
        <v/>
      </c>
      <c r="Z40" s="34" t="str">
        <f t="shared" si="8"/>
        <v/>
      </c>
    </row>
    <row r="41" spans="1:26" x14ac:dyDescent="0.35">
      <c r="A41" s="25">
        <v>33</v>
      </c>
      <c r="B41" s="26">
        <f>_xlfn.XLOOKUP(C41,purchase!C:C,pcon!B:B,"")</f>
        <v>0</v>
      </c>
      <c r="C41" s="4"/>
      <c r="D41" s="29">
        <f>_xlfn.XLOOKUP(C41,purchase!C:C,pcon!D:D,"")</f>
        <v>0</v>
      </c>
      <c r="E41" s="29">
        <f>_xlfn.XLOOKUP(C41,purchase!C:C,pcon!E:E,"")</f>
        <v>0</v>
      </c>
      <c r="F41" s="4"/>
      <c r="G41" s="27"/>
      <c r="H41" s="27"/>
      <c r="I41" s="4"/>
      <c r="J41" s="4"/>
      <c r="K41" s="4"/>
      <c r="L41" s="30" t="str">
        <f t="shared" si="0"/>
        <v/>
      </c>
      <c r="M41" s="4"/>
      <c r="N41" s="30" t="str">
        <f t="shared" si="1"/>
        <v/>
      </c>
      <c r="O41" s="31"/>
      <c r="P41" s="32" t="str">
        <f t="shared" si="2"/>
        <v/>
      </c>
      <c r="Q41" s="10">
        <f>_xlfn.XLOOKUP(C41,pcon!C:C,pcon!L:L,"")</f>
        <v>0</v>
      </c>
      <c r="R41" s="98">
        <f t="shared" si="3"/>
        <v>0</v>
      </c>
      <c r="S41" s="31"/>
      <c r="T41" s="31"/>
      <c r="U41" s="33" t="str">
        <f t="shared" si="4"/>
        <v/>
      </c>
      <c r="V41" s="4"/>
      <c r="W41" s="33" t="str">
        <f t="shared" si="5"/>
        <v/>
      </c>
      <c r="X41" s="33" t="str">
        <f t="shared" si="6"/>
        <v/>
      </c>
      <c r="Y41" s="33" t="str">
        <f t="shared" si="7"/>
        <v/>
      </c>
      <c r="Z41" s="34" t="str">
        <f t="shared" si="8"/>
        <v/>
      </c>
    </row>
    <row r="42" spans="1:26" x14ac:dyDescent="0.35">
      <c r="A42" s="25">
        <v>33</v>
      </c>
      <c r="B42" s="26">
        <f>_xlfn.XLOOKUP(C42,purchase!C:C,pcon!B:B,"")</f>
        <v>0</v>
      </c>
      <c r="C42" s="4"/>
      <c r="D42" s="29">
        <f>_xlfn.XLOOKUP(C42,purchase!C:C,pcon!D:D,"")</f>
        <v>0</v>
      </c>
      <c r="E42" s="29">
        <f>_xlfn.XLOOKUP(C42,purchase!C:C,pcon!E:E,"")</f>
        <v>0</v>
      </c>
      <c r="F42" s="4"/>
      <c r="G42" s="27"/>
      <c r="H42" s="27"/>
      <c r="I42" s="4"/>
      <c r="J42" s="4"/>
      <c r="K42" s="4"/>
      <c r="L42" s="30" t="str">
        <f t="shared" si="0"/>
        <v/>
      </c>
      <c r="M42" s="4"/>
      <c r="N42" s="30" t="str">
        <f t="shared" si="1"/>
        <v/>
      </c>
      <c r="O42" s="31"/>
      <c r="P42" s="32" t="str">
        <f t="shared" si="2"/>
        <v/>
      </c>
      <c r="Q42" s="10">
        <f>_xlfn.XLOOKUP(C42,pcon!C:C,pcon!L:L,"")</f>
        <v>0</v>
      </c>
      <c r="R42" s="98">
        <f t="shared" si="3"/>
        <v>0</v>
      </c>
      <c r="S42" s="31"/>
      <c r="T42" s="31"/>
      <c r="U42" s="33" t="str">
        <f t="shared" si="4"/>
        <v/>
      </c>
      <c r="V42" s="4"/>
      <c r="W42" s="33" t="str">
        <f t="shared" si="5"/>
        <v/>
      </c>
      <c r="X42" s="33" t="str">
        <f t="shared" si="6"/>
        <v/>
      </c>
      <c r="Y42" s="33" t="str">
        <f t="shared" si="7"/>
        <v/>
      </c>
      <c r="Z42" s="34" t="str">
        <f t="shared" si="8"/>
        <v/>
      </c>
    </row>
    <row r="43" spans="1:26" x14ac:dyDescent="0.35">
      <c r="A43" s="25">
        <v>33</v>
      </c>
      <c r="B43" s="26">
        <f>_xlfn.XLOOKUP(C43,purchase!C:C,pcon!B:B,"")</f>
        <v>0</v>
      </c>
      <c r="C43" s="4"/>
      <c r="D43" s="29">
        <f>_xlfn.XLOOKUP(C43,purchase!C:C,pcon!D:D,"")</f>
        <v>0</v>
      </c>
      <c r="E43" s="29">
        <f>_xlfn.XLOOKUP(C43,purchase!C:C,pcon!E:E,"")</f>
        <v>0</v>
      </c>
      <c r="F43" s="4"/>
      <c r="G43" s="27"/>
      <c r="H43" s="27"/>
      <c r="I43" s="4"/>
      <c r="J43" s="4"/>
      <c r="K43" s="4"/>
      <c r="L43" s="30" t="str">
        <f t="shared" si="0"/>
        <v/>
      </c>
      <c r="M43" s="4"/>
      <c r="N43" s="30" t="str">
        <f t="shared" si="1"/>
        <v/>
      </c>
      <c r="O43" s="31"/>
      <c r="P43" s="32" t="str">
        <f t="shared" si="2"/>
        <v/>
      </c>
      <c r="Q43" s="10">
        <f>_xlfn.XLOOKUP(C43,pcon!C:C,pcon!L:L,"")</f>
        <v>0</v>
      </c>
      <c r="R43" s="98">
        <f t="shared" si="3"/>
        <v>0</v>
      </c>
      <c r="S43" s="31"/>
      <c r="T43" s="31"/>
      <c r="U43" s="33" t="str">
        <f t="shared" si="4"/>
        <v/>
      </c>
      <c r="V43" s="4"/>
      <c r="W43" s="33" t="str">
        <f t="shared" si="5"/>
        <v/>
      </c>
      <c r="X43" s="33" t="str">
        <f t="shared" si="6"/>
        <v/>
      </c>
      <c r="Y43" s="33" t="str">
        <f t="shared" si="7"/>
        <v/>
      </c>
      <c r="Z43" s="34" t="str">
        <f t="shared" si="8"/>
        <v/>
      </c>
    </row>
    <row r="44" spans="1:26" x14ac:dyDescent="0.35">
      <c r="A44" s="25">
        <v>33</v>
      </c>
      <c r="B44" s="26">
        <f>_xlfn.XLOOKUP(C44,purchase!C:C,pcon!B:B,"")</f>
        <v>0</v>
      </c>
      <c r="C44" s="4"/>
      <c r="D44" s="29">
        <f>_xlfn.XLOOKUP(C44,purchase!C:C,pcon!D:D,"")</f>
        <v>0</v>
      </c>
      <c r="E44" s="29">
        <f>_xlfn.XLOOKUP(C44,purchase!C:C,pcon!E:E,"")</f>
        <v>0</v>
      </c>
      <c r="F44" s="4"/>
      <c r="G44" s="27"/>
      <c r="H44" s="27"/>
      <c r="I44" s="4"/>
      <c r="J44" s="4"/>
      <c r="K44" s="4"/>
      <c r="L44" s="30" t="str">
        <f t="shared" si="0"/>
        <v/>
      </c>
      <c r="M44" s="4"/>
      <c r="N44" s="30" t="str">
        <f t="shared" si="1"/>
        <v/>
      </c>
      <c r="O44" s="31"/>
      <c r="P44" s="32" t="str">
        <f t="shared" si="2"/>
        <v/>
      </c>
      <c r="Q44" s="10">
        <f>_xlfn.XLOOKUP(C44,pcon!C:C,pcon!L:L,"")</f>
        <v>0</v>
      </c>
      <c r="R44" s="98">
        <f t="shared" si="3"/>
        <v>0</v>
      </c>
      <c r="S44" s="31"/>
      <c r="T44" s="31"/>
      <c r="U44" s="33" t="str">
        <f t="shared" si="4"/>
        <v/>
      </c>
      <c r="V44" s="4"/>
      <c r="W44" s="33" t="str">
        <f t="shared" si="5"/>
        <v/>
      </c>
      <c r="X44" s="33" t="str">
        <f t="shared" si="6"/>
        <v/>
      </c>
      <c r="Y44" s="33" t="str">
        <f t="shared" si="7"/>
        <v/>
      </c>
      <c r="Z44" s="34" t="str">
        <f t="shared" si="8"/>
        <v/>
      </c>
    </row>
    <row r="45" spans="1:26" x14ac:dyDescent="0.35">
      <c r="A45" s="25">
        <v>41</v>
      </c>
      <c r="B45" s="26">
        <f>_xlfn.XLOOKUP(C45,purchase!C:C,pcon!B:B,"")</f>
        <v>0</v>
      </c>
      <c r="C45" s="4"/>
      <c r="D45" s="29">
        <f>_xlfn.XLOOKUP(C45,purchase!C:C,pcon!D:D,"")</f>
        <v>0</v>
      </c>
      <c r="E45" s="29">
        <f>_xlfn.XLOOKUP(C45,purchase!C:C,pcon!E:E,"")</f>
        <v>0</v>
      </c>
      <c r="F45" s="4"/>
      <c r="G45" s="27"/>
      <c r="H45" s="28"/>
      <c r="I45" s="4"/>
      <c r="J45" s="4"/>
      <c r="K45" s="4"/>
      <c r="L45" s="30" t="str">
        <f t="shared" si="0"/>
        <v/>
      </c>
      <c r="M45" s="4"/>
      <c r="N45" s="30" t="str">
        <f t="shared" si="1"/>
        <v/>
      </c>
      <c r="O45" s="31"/>
      <c r="P45" s="32" t="str">
        <f t="shared" si="2"/>
        <v/>
      </c>
      <c r="Q45" s="10">
        <f>_xlfn.XLOOKUP(C45,pcon!C:C,pcon!L:L,"")</f>
        <v>0</v>
      </c>
      <c r="R45" s="98">
        <f t="shared" si="3"/>
        <v>0</v>
      </c>
      <c r="S45" s="31"/>
      <c r="T45" s="31"/>
      <c r="U45" s="33" t="str">
        <f t="shared" si="4"/>
        <v/>
      </c>
      <c r="V45" s="4"/>
      <c r="W45" s="33" t="str">
        <f t="shared" si="5"/>
        <v/>
      </c>
      <c r="X45" s="33" t="str">
        <f t="shared" si="6"/>
        <v/>
      </c>
      <c r="Y45" s="33" t="str">
        <f t="shared" si="7"/>
        <v/>
      </c>
      <c r="Z45" s="34" t="str">
        <f t="shared" si="8"/>
        <v/>
      </c>
    </row>
    <row r="46" spans="1:26" x14ac:dyDescent="0.35">
      <c r="A46" s="25">
        <v>42</v>
      </c>
      <c r="B46" s="26">
        <f>_xlfn.XLOOKUP(C46,purchase!C:C,pcon!B:B,"")</f>
        <v>0</v>
      </c>
      <c r="C46" s="4"/>
      <c r="D46" s="29">
        <f>_xlfn.XLOOKUP(C46,purchase!C:C,pcon!D:D,"")</f>
        <v>0</v>
      </c>
      <c r="E46" s="29">
        <f>_xlfn.XLOOKUP(C46,purchase!C:C,pcon!E:E,"")</f>
        <v>0</v>
      </c>
      <c r="F46" s="4"/>
      <c r="G46" s="27"/>
      <c r="H46" s="28"/>
      <c r="I46" s="4"/>
      <c r="J46" s="4"/>
      <c r="K46" s="4"/>
      <c r="L46" s="30" t="str">
        <f t="shared" si="0"/>
        <v/>
      </c>
      <c r="M46" s="4"/>
      <c r="N46" s="30" t="str">
        <f t="shared" si="1"/>
        <v/>
      </c>
      <c r="O46" s="31"/>
      <c r="P46" s="32" t="str">
        <f t="shared" si="2"/>
        <v/>
      </c>
      <c r="Q46" s="10">
        <f>_xlfn.XLOOKUP(C46,pcon!C:C,pcon!L:L,"")</f>
        <v>0</v>
      </c>
      <c r="R46" s="98">
        <f t="shared" si="3"/>
        <v>0</v>
      </c>
      <c r="S46" s="31"/>
      <c r="T46" s="31"/>
      <c r="U46" s="33" t="str">
        <f t="shared" si="4"/>
        <v/>
      </c>
      <c r="V46" s="4"/>
      <c r="W46" s="33" t="str">
        <f t="shared" si="5"/>
        <v/>
      </c>
      <c r="X46" s="33" t="str">
        <f t="shared" si="6"/>
        <v/>
      </c>
      <c r="Y46" s="33" t="str">
        <f t="shared" si="7"/>
        <v/>
      </c>
      <c r="Z46" s="34" t="str">
        <f t="shared" si="8"/>
        <v/>
      </c>
    </row>
    <row r="47" spans="1:26" x14ac:dyDescent="0.35">
      <c r="A47" s="25">
        <v>43</v>
      </c>
      <c r="B47" s="26">
        <f>_xlfn.XLOOKUP(C47,purchase!C:C,pcon!B:B,"")</f>
        <v>0</v>
      </c>
      <c r="C47" s="4"/>
      <c r="D47" s="29">
        <f>_xlfn.XLOOKUP(C47,purchase!C:C,pcon!D:D,"")</f>
        <v>0</v>
      </c>
      <c r="E47" s="29">
        <f>_xlfn.XLOOKUP(C47,purchase!C:C,pcon!E:E,"")</f>
        <v>0</v>
      </c>
      <c r="F47" s="4"/>
      <c r="G47" s="27"/>
      <c r="H47" s="28"/>
      <c r="I47" s="4"/>
      <c r="J47" s="4"/>
      <c r="K47" s="4"/>
      <c r="L47" s="30" t="str">
        <f t="shared" si="0"/>
        <v/>
      </c>
      <c r="M47" s="4"/>
      <c r="N47" s="30" t="str">
        <f t="shared" si="1"/>
        <v/>
      </c>
      <c r="O47" s="31"/>
      <c r="P47" s="32" t="str">
        <f t="shared" si="2"/>
        <v/>
      </c>
      <c r="Q47" s="10">
        <f>_xlfn.XLOOKUP(C47,pcon!C:C,pcon!L:L,"")</f>
        <v>0</v>
      </c>
      <c r="R47" s="98">
        <f t="shared" si="3"/>
        <v>0</v>
      </c>
      <c r="S47" s="31"/>
      <c r="T47" s="31"/>
      <c r="U47" s="33" t="str">
        <f t="shared" si="4"/>
        <v/>
      </c>
      <c r="V47" s="4"/>
      <c r="W47" s="33" t="str">
        <f t="shared" si="5"/>
        <v/>
      </c>
      <c r="X47" s="33" t="str">
        <f t="shared" si="6"/>
        <v/>
      </c>
      <c r="Y47" s="33" t="str">
        <f t="shared" si="7"/>
        <v/>
      </c>
      <c r="Z47" s="34" t="str">
        <f t="shared" si="8"/>
        <v/>
      </c>
    </row>
    <row r="48" spans="1:26" x14ac:dyDescent="0.35">
      <c r="A48" s="25">
        <v>44</v>
      </c>
      <c r="B48" s="26">
        <f>_xlfn.XLOOKUP(C48,purchase!C:C,pcon!B:B,"")</f>
        <v>0</v>
      </c>
      <c r="C48" s="4"/>
      <c r="D48" s="29">
        <f>_xlfn.XLOOKUP(C48,purchase!C:C,pcon!D:D,"")</f>
        <v>0</v>
      </c>
      <c r="E48" s="29">
        <f>_xlfn.XLOOKUP(C48,purchase!C:C,pcon!E:E,"")</f>
        <v>0</v>
      </c>
      <c r="F48" s="4"/>
      <c r="G48" s="27"/>
      <c r="H48" s="28"/>
      <c r="I48" s="4"/>
      <c r="J48" s="4"/>
      <c r="K48" s="4"/>
      <c r="L48" s="30" t="str">
        <f t="shared" si="0"/>
        <v/>
      </c>
      <c r="M48" s="4"/>
      <c r="N48" s="30" t="str">
        <f t="shared" si="1"/>
        <v/>
      </c>
      <c r="O48" s="31"/>
      <c r="P48" s="32" t="str">
        <f t="shared" si="2"/>
        <v/>
      </c>
      <c r="Q48" s="10">
        <f>_xlfn.XLOOKUP(C48,pcon!C:C,pcon!L:L,"")</f>
        <v>0</v>
      </c>
      <c r="R48" s="98">
        <f t="shared" si="3"/>
        <v>0</v>
      </c>
      <c r="S48" s="31"/>
      <c r="T48" s="31"/>
      <c r="U48" s="33" t="str">
        <f t="shared" si="4"/>
        <v/>
      </c>
      <c r="V48" s="4"/>
      <c r="W48" s="33" t="str">
        <f t="shared" si="5"/>
        <v/>
      </c>
      <c r="X48" s="33" t="str">
        <f t="shared" si="6"/>
        <v/>
      </c>
      <c r="Y48" s="33" t="str">
        <f t="shared" si="7"/>
        <v/>
      </c>
      <c r="Z48" s="34" t="str">
        <f t="shared" si="8"/>
        <v/>
      </c>
    </row>
    <row r="49" spans="1:26" x14ac:dyDescent="0.35">
      <c r="A49" s="25">
        <v>45</v>
      </c>
      <c r="B49" s="26">
        <f>_xlfn.XLOOKUP(C49,purchase!C:C,pcon!B:B,"")</f>
        <v>0</v>
      </c>
      <c r="C49" s="4"/>
      <c r="D49" s="29">
        <f>_xlfn.XLOOKUP(C49,purchase!C:C,pcon!D:D,"")</f>
        <v>0</v>
      </c>
      <c r="E49" s="29">
        <f>_xlfn.XLOOKUP(C49,purchase!C:C,pcon!E:E,"")</f>
        <v>0</v>
      </c>
      <c r="F49" s="4"/>
      <c r="G49" s="27"/>
      <c r="H49" s="28"/>
      <c r="I49" s="4"/>
      <c r="J49" s="4"/>
      <c r="K49" s="4"/>
      <c r="L49" s="30" t="str">
        <f t="shared" si="0"/>
        <v/>
      </c>
      <c r="M49" s="4"/>
      <c r="N49" s="30" t="str">
        <f t="shared" si="1"/>
        <v/>
      </c>
      <c r="O49" s="31"/>
      <c r="P49" s="32" t="str">
        <f t="shared" si="2"/>
        <v/>
      </c>
      <c r="Q49" s="10">
        <f>_xlfn.XLOOKUP(C49,pcon!C:C,pcon!L:L,"")</f>
        <v>0</v>
      </c>
      <c r="R49" s="98">
        <f t="shared" si="3"/>
        <v>0</v>
      </c>
      <c r="S49" s="31"/>
      <c r="T49" s="31"/>
      <c r="U49" s="33" t="str">
        <f t="shared" si="4"/>
        <v/>
      </c>
      <c r="V49" s="4"/>
      <c r="W49" s="33" t="str">
        <f t="shared" si="5"/>
        <v/>
      </c>
      <c r="X49" s="33" t="str">
        <f t="shared" si="6"/>
        <v/>
      </c>
      <c r="Y49" s="33" t="str">
        <f t="shared" si="7"/>
        <v/>
      </c>
      <c r="Z49" s="34" t="str">
        <f t="shared" si="8"/>
        <v/>
      </c>
    </row>
    <row r="50" spans="1:26" x14ac:dyDescent="0.35">
      <c r="A50" s="25">
        <v>46</v>
      </c>
      <c r="B50" s="26">
        <f>_xlfn.XLOOKUP(C50,purchase!C:C,pcon!B:B,"")</f>
        <v>0</v>
      </c>
      <c r="C50" s="4"/>
      <c r="D50" s="29">
        <f>_xlfn.XLOOKUP(C50,purchase!C:C,pcon!D:D,"")</f>
        <v>0</v>
      </c>
      <c r="E50" s="29">
        <f>_xlfn.XLOOKUP(C50,purchase!C:C,pcon!E:E,"")</f>
        <v>0</v>
      </c>
      <c r="F50" s="4"/>
      <c r="G50" s="27"/>
      <c r="H50" s="28"/>
      <c r="I50" s="4"/>
      <c r="J50" s="4"/>
      <c r="K50" s="4"/>
      <c r="L50" s="30" t="str">
        <f t="shared" si="0"/>
        <v/>
      </c>
      <c r="M50" s="4"/>
      <c r="N50" s="30" t="str">
        <f t="shared" si="1"/>
        <v/>
      </c>
      <c r="O50" s="31"/>
      <c r="P50" s="32" t="str">
        <f t="shared" si="2"/>
        <v/>
      </c>
      <c r="Q50" s="10">
        <f>_xlfn.XLOOKUP(C50,pcon!C:C,pcon!L:L,"")</f>
        <v>0</v>
      </c>
      <c r="R50" s="98">
        <f t="shared" si="3"/>
        <v>0</v>
      </c>
      <c r="S50" s="31"/>
      <c r="T50" s="31"/>
      <c r="U50" s="33" t="str">
        <f t="shared" si="4"/>
        <v/>
      </c>
      <c r="V50" s="4"/>
      <c r="W50" s="33" t="str">
        <f t="shared" si="5"/>
        <v/>
      </c>
      <c r="X50" s="33" t="str">
        <f t="shared" si="6"/>
        <v/>
      </c>
      <c r="Y50" s="33" t="str">
        <f t="shared" si="7"/>
        <v/>
      </c>
      <c r="Z50" s="34" t="str">
        <f t="shared" si="8"/>
        <v/>
      </c>
    </row>
    <row r="51" spans="1:26" x14ac:dyDescent="0.35">
      <c r="A51" s="25">
        <v>47</v>
      </c>
      <c r="B51" s="26">
        <f>_xlfn.XLOOKUP(C51,purchase!C:C,pcon!B:B,"")</f>
        <v>0</v>
      </c>
      <c r="C51" s="4"/>
      <c r="D51" s="29">
        <f>_xlfn.XLOOKUP(C51,purchase!C:C,pcon!D:D,"")</f>
        <v>0</v>
      </c>
      <c r="E51" s="29">
        <f>_xlfn.XLOOKUP(C51,purchase!C:C,pcon!E:E,"")</f>
        <v>0</v>
      </c>
      <c r="F51" s="4"/>
      <c r="G51" s="27"/>
      <c r="H51" s="28"/>
      <c r="I51" s="4"/>
      <c r="J51" s="4"/>
      <c r="K51" s="4"/>
      <c r="L51" s="30" t="str">
        <f t="shared" si="0"/>
        <v/>
      </c>
      <c r="M51" s="4"/>
      <c r="N51" s="30" t="str">
        <f t="shared" si="1"/>
        <v/>
      </c>
      <c r="O51" s="31"/>
      <c r="P51" s="32" t="str">
        <f t="shared" si="2"/>
        <v/>
      </c>
      <c r="Q51" s="10">
        <f>_xlfn.XLOOKUP(C51,pcon!C:C,pcon!L:L,"")</f>
        <v>0</v>
      </c>
      <c r="R51" s="98">
        <f t="shared" si="3"/>
        <v>0</v>
      </c>
      <c r="S51" s="31"/>
      <c r="T51" s="31"/>
      <c r="U51" s="33" t="str">
        <f t="shared" si="4"/>
        <v/>
      </c>
      <c r="V51" s="4"/>
      <c r="W51" s="33" t="str">
        <f t="shared" si="5"/>
        <v/>
      </c>
      <c r="X51" s="33" t="str">
        <f t="shared" si="6"/>
        <v/>
      </c>
      <c r="Y51" s="33" t="str">
        <f t="shared" si="7"/>
        <v/>
      </c>
      <c r="Z51" s="34" t="str">
        <f t="shared" si="8"/>
        <v/>
      </c>
    </row>
    <row r="52" spans="1:26" x14ac:dyDescent="0.35">
      <c r="A52" s="25">
        <v>48</v>
      </c>
      <c r="B52" s="26">
        <f>_xlfn.XLOOKUP(C52,purchase!C:C,pcon!B:B,"")</f>
        <v>0</v>
      </c>
      <c r="C52" s="4"/>
      <c r="D52" s="29">
        <f>_xlfn.XLOOKUP(C52,purchase!C:C,pcon!D:D,"")</f>
        <v>0</v>
      </c>
      <c r="E52" s="29">
        <f>_xlfn.XLOOKUP(C52,purchase!C:C,pcon!E:E,"")</f>
        <v>0</v>
      </c>
      <c r="F52" s="4"/>
      <c r="G52" s="27"/>
      <c r="H52" s="28"/>
      <c r="I52" s="4"/>
      <c r="J52" s="4"/>
      <c r="K52" s="4"/>
      <c r="L52" s="30" t="str">
        <f t="shared" si="0"/>
        <v/>
      </c>
      <c r="M52" s="4"/>
      <c r="N52" s="30" t="str">
        <f t="shared" si="1"/>
        <v/>
      </c>
      <c r="O52" s="31"/>
      <c r="P52" s="32" t="str">
        <f t="shared" si="2"/>
        <v/>
      </c>
      <c r="Q52" s="10">
        <f>_xlfn.XLOOKUP(C52,pcon!C:C,pcon!L:L,"")</f>
        <v>0</v>
      </c>
      <c r="R52" s="98">
        <f t="shared" si="3"/>
        <v>0</v>
      </c>
      <c r="S52" s="31"/>
      <c r="T52" s="31"/>
      <c r="U52" s="33" t="str">
        <f t="shared" si="4"/>
        <v/>
      </c>
      <c r="V52" s="4"/>
      <c r="W52" s="33" t="str">
        <f t="shared" si="5"/>
        <v/>
      </c>
      <c r="X52" s="33" t="str">
        <f t="shared" si="6"/>
        <v/>
      </c>
      <c r="Y52" s="33" t="str">
        <f t="shared" si="7"/>
        <v/>
      </c>
      <c r="Z52" s="34" t="str">
        <f t="shared" si="8"/>
        <v/>
      </c>
    </row>
    <row r="53" spans="1:26" x14ac:dyDescent="0.35">
      <c r="A53" s="25">
        <v>49</v>
      </c>
      <c r="B53" s="26">
        <f>_xlfn.XLOOKUP(C53,purchase!C:C,pcon!B:B,"")</f>
        <v>0</v>
      </c>
      <c r="C53" s="4"/>
      <c r="D53" s="29">
        <f>_xlfn.XLOOKUP(C53,purchase!C:C,pcon!D:D,"")</f>
        <v>0</v>
      </c>
      <c r="E53" s="29">
        <f>_xlfn.XLOOKUP(C53,purchase!C:C,pcon!E:E,"")</f>
        <v>0</v>
      </c>
      <c r="F53" s="4"/>
      <c r="G53" s="27"/>
      <c r="H53" s="28"/>
      <c r="I53" s="4"/>
      <c r="J53" s="4"/>
      <c r="K53" s="4"/>
      <c r="L53" s="30" t="str">
        <f t="shared" si="0"/>
        <v/>
      </c>
      <c r="M53" s="4"/>
      <c r="N53" s="30" t="str">
        <f t="shared" si="1"/>
        <v/>
      </c>
      <c r="O53" s="31"/>
      <c r="P53" s="32" t="str">
        <f t="shared" si="2"/>
        <v/>
      </c>
      <c r="Q53" s="10">
        <f>_xlfn.XLOOKUP(C53,pcon!C:C,pcon!L:L,"")</f>
        <v>0</v>
      </c>
      <c r="R53" s="98">
        <f t="shared" si="3"/>
        <v>0</v>
      </c>
      <c r="S53" s="31"/>
      <c r="T53" s="31"/>
      <c r="U53" s="33" t="str">
        <f t="shared" si="4"/>
        <v/>
      </c>
      <c r="V53" s="4"/>
      <c r="W53" s="33" t="str">
        <f t="shared" si="5"/>
        <v/>
      </c>
      <c r="X53" s="33" t="str">
        <f t="shared" si="6"/>
        <v/>
      </c>
      <c r="Y53" s="33" t="str">
        <f t="shared" si="7"/>
        <v/>
      </c>
      <c r="Z53" s="34" t="str">
        <f t="shared" si="8"/>
        <v/>
      </c>
    </row>
    <row r="54" spans="1:26" x14ac:dyDescent="0.35">
      <c r="A54" s="25">
        <v>50</v>
      </c>
      <c r="B54" s="26">
        <f>_xlfn.XLOOKUP(C54,purchase!C:C,pcon!B:B,"")</f>
        <v>0</v>
      </c>
      <c r="C54" s="4"/>
      <c r="D54" s="29">
        <f>_xlfn.XLOOKUP(C54,purchase!C:C,pcon!D:D,"")</f>
        <v>0</v>
      </c>
      <c r="E54" s="29">
        <f>_xlfn.XLOOKUP(C54,purchase!C:C,pcon!E:E,"")</f>
        <v>0</v>
      </c>
      <c r="F54" s="4"/>
      <c r="G54" s="27"/>
      <c r="H54" s="28"/>
      <c r="I54" s="4"/>
      <c r="J54" s="4"/>
      <c r="K54" s="4"/>
      <c r="L54" s="30" t="str">
        <f t="shared" si="0"/>
        <v/>
      </c>
      <c r="M54" s="4"/>
      <c r="N54" s="30" t="str">
        <f t="shared" si="1"/>
        <v/>
      </c>
      <c r="O54" s="31"/>
      <c r="P54" s="32" t="str">
        <f t="shared" si="2"/>
        <v/>
      </c>
      <c r="Q54" s="10">
        <f>_xlfn.XLOOKUP(C54,pcon!C:C,pcon!L:L,"")</f>
        <v>0</v>
      </c>
      <c r="R54" s="98">
        <f t="shared" si="3"/>
        <v>0</v>
      </c>
      <c r="S54" s="31"/>
      <c r="T54" s="31"/>
      <c r="U54" s="33" t="str">
        <f t="shared" si="4"/>
        <v/>
      </c>
      <c r="V54" s="4"/>
      <c r="W54" s="33" t="str">
        <f t="shared" si="5"/>
        <v/>
      </c>
      <c r="X54" s="33" t="str">
        <f t="shared" si="6"/>
        <v/>
      </c>
      <c r="Y54" s="33" t="str">
        <f t="shared" si="7"/>
        <v/>
      </c>
      <c r="Z54" s="34" t="str">
        <f t="shared" si="8"/>
        <v/>
      </c>
    </row>
    <row r="55" spans="1:26" x14ac:dyDescent="0.35">
      <c r="A55" s="25">
        <v>51</v>
      </c>
      <c r="B55" s="26">
        <f>_xlfn.XLOOKUP(C55,purchase!C:C,pcon!B:B,"")</f>
        <v>0</v>
      </c>
      <c r="C55" s="4"/>
      <c r="D55" s="29">
        <f>_xlfn.XLOOKUP(C55,purchase!C:C,pcon!D:D,"")</f>
        <v>0</v>
      </c>
      <c r="E55" s="29">
        <f>_xlfn.XLOOKUP(C55,purchase!C:C,pcon!E:E,"")</f>
        <v>0</v>
      </c>
      <c r="F55" s="4"/>
      <c r="G55" s="27"/>
      <c r="H55" s="28"/>
      <c r="I55" s="4"/>
      <c r="J55" s="4"/>
      <c r="K55" s="4"/>
      <c r="L55" s="30" t="str">
        <f t="shared" si="0"/>
        <v/>
      </c>
      <c r="M55" s="4"/>
      <c r="N55" s="30" t="str">
        <f t="shared" si="1"/>
        <v/>
      </c>
      <c r="O55" s="31"/>
      <c r="P55" s="32" t="str">
        <f t="shared" si="2"/>
        <v/>
      </c>
      <c r="Q55" s="10">
        <f>_xlfn.XLOOKUP(C55,pcon!C:C,pcon!L:L,"")</f>
        <v>0</v>
      </c>
      <c r="R55" s="98">
        <f t="shared" si="3"/>
        <v>0</v>
      </c>
      <c r="S55" s="31"/>
      <c r="T55" s="31"/>
      <c r="U55" s="33" t="str">
        <f t="shared" si="4"/>
        <v/>
      </c>
      <c r="V55" s="4"/>
      <c r="W55" s="33" t="str">
        <f t="shared" si="5"/>
        <v/>
      </c>
      <c r="X55" s="33" t="str">
        <f t="shared" si="6"/>
        <v/>
      </c>
      <c r="Y55" s="33" t="str">
        <f t="shared" si="7"/>
        <v/>
      </c>
      <c r="Z55" s="34" t="str">
        <f t="shared" si="8"/>
        <v/>
      </c>
    </row>
    <row r="56" spans="1:26" x14ac:dyDescent="0.35">
      <c r="A56" s="25">
        <v>52</v>
      </c>
      <c r="B56" s="26">
        <f>_xlfn.XLOOKUP(C56,purchase!C:C,pcon!B:B,"")</f>
        <v>0</v>
      </c>
      <c r="C56" s="4"/>
      <c r="D56" s="29">
        <f>_xlfn.XLOOKUP(C56,purchase!C:C,pcon!D:D,"")</f>
        <v>0</v>
      </c>
      <c r="E56" s="29">
        <f>_xlfn.XLOOKUP(C56,purchase!C:C,pcon!E:E,"")</f>
        <v>0</v>
      </c>
      <c r="F56" s="4"/>
      <c r="G56" s="27"/>
      <c r="H56" s="28"/>
      <c r="I56" s="4"/>
      <c r="J56" s="4"/>
      <c r="K56" s="4"/>
      <c r="L56" s="30" t="str">
        <f t="shared" si="0"/>
        <v/>
      </c>
      <c r="M56" s="4"/>
      <c r="N56" s="30" t="str">
        <f t="shared" si="1"/>
        <v/>
      </c>
      <c r="O56" s="31"/>
      <c r="P56" s="32" t="str">
        <f t="shared" si="2"/>
        <v/>
      </c>
      <c r="Q56" s="10">
        <f>_xlfn.XLOOKUP(C56,pcon!C:C,pcon!L:L,"")</f>
        <v>0</v>
      </c>
      <c r="R56" s="98">
        <f t="shared" si="3"/>
        <v>0</v>
      </c>
      <c r="S56" s="31"/>
      <c r="T56" s="31"/>
      <c r="U56" s="33" t="str">
        <f t="shared" si="4"/>
        <v/>
      </c>
      <c r="V56" s="4"/>
      <c r="W56" s="33" t="str">
        <f t="shared" si="5"/>
        <v/>
      </c>
      <c r="X56" s="33" t="str">
        <f t="shared" si="6"/>
        <v/>
      </c>
      <c r="Y56" s="33" t="str">
        <f t="shared" si="7"/>
        <v/>
      </c>
      <c r="Z56" s="34" t="str">
        <f t="shared" si="8"/>
        <v/>
      </c>
    </row>
    <row r="57" spans="1:26" x14ac:dyDescent="0.35">
      <c r="A57" s="25">
        <v>53</v>
      </c>
      <c r="B57" s="26">
        <f>_xlfn.XLOOKUP(C57,purchase!C:C,pcon!B:B,"")</f>
        <v>0</v>
      </c>
      <c r="C57" s="4"/>
      <c r="D57" s="29">
        <f>_xlfn.XLOOKUP(C57,purchase!C:C,pcon!D:D,"")</f>
        <v>0</v>
      </c>
      <c r="E57" s="29">
        <f>_xlfn.XLOOKUP(C57,purchase!C:C,pcon!E:E,"")</f>
        <v>0</v>
      </c>
      <c r="F57" s="4"/>
      <c r="G57" s="27"/>
      <c r="H57" s="28"/>
      <c r="I57" s="4"/>
      <c r="J57" s="4"/>
      <c r="K57" s="4"/>
      <c r="L57" s="30" t="str">
        <f t="shared" si="0"/>
        <v/>
      </c>
      <c r="M57" s="4"/>
      <c r="N57" s="30" t="str">
        <f t="shared" si="1"/>
        <v/>
      </c>
      <c r="O57" s="31"/>
      <c r="P57" s="32" t="str">
        <f t="shared" si="2"/>
        <v/>
      </c>
      <c r="Q57" s="10">
        <f>_xlfn.XLOOKUP(C57,pcon!C:C,pcon!L:L,"")</f>
        <v>0</v>
      </c>
      <c r="R57" s="98">
        <f t="shared" si="3"/>
        <v>0</v>
      </c>
      <c r="S57" s="31"/>
      <c r="T57" s="31"/>
      <c r="U57" s="33" t="str">
        <f t="shared" si="4"/>
        <v/>
      </c>
      <c r="V57" s="4"/>
      <c r="W57" s="33" t="str">
        <f t="shared" si="5"/>
        <v/>
      </c>
      <c r="X57" s="33" t="str">
        <f t="shared" si="6"/>
        <v/>
      </c>
      <c r="Y57" s="33" t="str">
        <f t="shared" si="7"/>
        <v/>
      </c>
      <c r="Z57" s="34" t="str">
        <f t="shared" si="8"/>
        <v/>
      </c>
    </row>
    <row r="58" spans="1:26" x14ac:dyDescent="0.35">
      <c r="A58" s="25">
        <v>54</v>
      </c>
      <c r="B58" s="26">
        <f>_xlfn.XLOOKUP(C58,purchase!C:C,pcon!B:B,"")</f>
        <v>0</v>
      </c>
      <c r="C58" s="4"/>
      <c r="D58" s="29">
        <f>_xlfn.XLOOKUP(C58,purchase!C:C,pcon!D:D,"")</f>
        <v>0</v>
      </c>
      <c r="E58" s="29">
        <f>_xlfn.XLOOKUP(C58,purchase!C:C,pcon!E:E,"")</f>
        <v>0</v>
      </c>
      <c r="F58" s="4"/>
      <c r="G58" s="27"/>
      <c r="H58" s="28"/>
      <c r="I58" s="4"/>
      <c r="J58" s="4"/>
      <c r="K58" s="4"/>
      <c r="L58" s="30" t="str">
        <f t="shared" si="0"/>
        <v/>
      </c>
      <c r="M58" s="4"/>
      <c r="N58" s="30" t="str">
        <f t="shared" si="1"/>
        <v/>
      </c>
      <c r="O58" s="31"/>
      <c r="P58" s="32" t="str">
        <f t="shared" si="2"/>
        <v/>
      </c>
      <c r="Q58" s="10">
        <f>_xlfn.XLOOKUP(C58,pcon!C:C,pcon!L:L,"")</f>
        <v>0</v>
      </c>
      <c r="R58" s="98">
        <f t="shared" si="3"/>
        <v>0</v>
      </c>
      <c r="S58" s="31"/>
      <c r="T58" s="31"/>
      <c r="U58" s="33" t="str">
        <f t="shared" si="4"/>
        <v/>
      </c>
      <c r="V58" s="4"/>
      <c r="W58" s="33" t="str">
        <f t="shared" si="5"/>
        <v/>
      </c>
      <c r="X58" s="33" t="str">
        <f t="shared" si="6"/>
        <v/>
      </c>
      <c r="Y58" s="33" t="str">
        <f t="shared" si="7"/>
        <v/>
      </c>
      <c r="Z58" s="34" t="str">
        <f t="shared" si="8"/>
        <v/>
      </c>
    </row>
    <row r="59" spans="1:26" x14ac:dyDescent="0.35">
      <c r="A59" s="25">
        <v>55</v>
      </c>
      <c r="B59" s="26">
        <f>_xlfn.XLOOKUP(C59,purchase!C:C,pcon!B:B,"")</f>
        <v>0</v>
      </c>
      <c r="C59" s="4"/>
      <c r="D59" s="29">
        <f>_xlfn.XLOOKUP(C59,purchase!C:C,pcon!D:D,"")</f>
        <v>0</v>
      </c>
      <c r="E59" s="29">
        <f>_xlfn.XLOOKUP(C59,purchase!C:C,pcon!E:E,"")</f>
        <v>0</v>
      </c>
      <c r="F59" s="4"/>
      <c r="G59" s="27"/>
      <c r="H59" s="28"/>
      <c r="I59" s="4"/>
      <c r="J59" s="4"/>
      <c r="K59" s="4"/>
      <c r="L59" s="30" t="str">
        <f t="shared" si="0"/>
        <v/>
      </c>
      <c r="M59" s="4"/>
      <c r="N59" s="30" t="str">
        <f t="shared" si="1"/>
        <v/>
      </c>
      <c r="O59" s="31"/>
      <c r="P59" s="32" t="str">
        <f t="shared" si="2"/>
        <v/>
      </c>
      <c r="Q59" s="10">
        <f>_xlfn.XLOOKUP(C59,pcon!C:C,pcon!L:L,"")</f>
        <v>0</v>
      </c>
      <c r="R59" s="98">
        <f t="shared" si="3"/>
        <v>0</v>
      </c>
      <c r="S59" s="31"/>
      <c r="T59" s="31"/>
      <c r="U59" s="33" t="str">
        <f t="shared" si="4"/>
        <v/>
      </c>
      <c r="V59" s="4"/>
      <c r="W59" s="33" t="str">
        <f t="shared" si="5"/>
        <v/>
      </c>
      <c r="X59" s="33" t="str">
        <f t="shared" si="6"/>
        <v/>
      </c>
      <c r="Y59" s="33" t="str">
        <f t="shared" si="7"/>
        <v/>
      </c>
      <c r="Z59" s="34" t="str">
        <f t="shared" si="8"/>
        <v/>
      </c>
    </row>
    <row r="60" spans="1:26" x14ac:dyDescent="0.35">
      <c r="A60" s="25">
        <v>56</v>
      </c>
      <c r="B60" s="26">
        <f>_xlfn.XLOOKUP(C60,purchase!C:C,pcon!B:B,"")</f>
        <v>0</v>
      </c>
      <c r="C60" s="4"/>
      <c r="D60" s="29">
        <f>_xlfn.XLOOKUP(C60,purchase!C:C,pcon!D:D,"")</f>
        <v>0</v>
      </c>
      <c r="E60" s="29">
        <f>_xlfn.XLOOKUP(C60,purchase!C:C,pcon!E:E,"")</f>
        <v>0</v>
      </c>
      <c r="F60" s="4"/>
      <c r="G60" s="27"/>
      <c r="H60" s="28"/>
      <c r="I60" s="4"/>
      <c r="J60" s="4"/>
      <c r="K60" s="4"/>
      <c r="L60" s="30" t="str">
        <f t="shared" si="0"/>
        <v/>
      </c>
      <c r="M60" s="4"/>
      <c r="N60" s="30" t="str">
        <f t="shared" si="1"/>
        <v/>
      </c>
      <c r="O60" s="31"/>
      <c r="P60" s="32" t="str">
        <f t="shared" si="2"/>
        <v/>
      </c>
      <c r="Q60" s="10">
        <f>_xlfn.XLOOKUP(C60,pcon!C:C,pcon!L:L,"")</f>
        <v>0</v>
      </c>
      <c r="R60" s="98">
        <f t="shared" si="3"/>
        <v>0</v>
      </c>
      <c r="S60" s="31"/>
      <c r="T60" s="31"/>
      <c r="U60" s="33" t="str">
        <f t="shared" si="4"/>
        <v/>
      </c>
      <c r="V60" s="4"/>
      <c r="W60" s="33" t="str">
        <f t="shared" si="5"/>
        <v/>
      </c>
      <c r="X60" s="33" t="str">
        <f t="shared" si="6"/>
        <v/>
      </c>
      <c r="Y60" s="33" t="str">
        <f t="shared" si="7"/>
        <v/>
      </c>
      <c r="Z60" s="34" t="str">
        <f t="shared" si="8"/>
        <v/>
      </c>
    </row>
    <row r="61" spans="1:26" x14ac:dyDescent="0.35">
      <c r="A61" s="25">
        <v>57</v>
      </c>
      <c r="B61" s="26">
        <f>_xlfn.XLOOKUP(C61,purchase!C:C,pcon!B:B,"")</f>
        <v>0</v>
      </c>
      <c r="C61" s="4"/>
      <c r="D61" s="29">
        <f>_xlfn.XLOOKUP(C61,purchase!C:C,pcon!D:D,"")</f>
        <v>0</v>
      </c>
      <c r="E61" s="29">
        <f>_xlfn.XLOOKUP(C61,purchase!C:C,pcon!E:E,"")</f>
        <v>0</v>
      </c>
      <c r="F61" s="4"/>
      <c r="G61" s="27"/>
      <c r="H61" s="28"/>
      <c r="I61" s="4"/>
      <c r="J61" s="4"/>
      <c r="K61" s="4"/>
      <c r="L61" s="30" t="str">
        <f t="shared" si="0"/>
        <v/>
      </c>
      <c r="M61" s="4"/>
      <c r="N61" s="30" t="str">
        <f t="shared" si="1"/>
        <v/>
      </c>
      <c r="O61" s="31"/>
      <c r="P61" s="32" t="str">
        <f t="shared" si="2"/>
        <v/>
      </c>
      <c r="Q61" s="10">
        <f>_xlfn.XLOOKUP(C61,pcon!C:C,pcon!L:L,"")</f>
        <v>0</v>
      </c>
      <c r="R61" s="98">
        <f t="shared" si="3"/>
        <v>0</v>
      </c>
      <c r="S61" s="31"/>
      <c r="T61" s="31"/>
      <c r="U61" s="33" t="str">
        <f t="shared" si="4"/>
        <v/>
      </c>
      <c r="V61" s="4"/>
      <c r="W61" s="33" t="str">
        <f t="shared" si="5"/>
        <v/>
      </c>
      <c r="X61" s="33" t="str">
        <f t="shared" si="6"/>
        <v/>
      </c>
      <c r="Y61" s="33" t="str">
        <f t="shared" si="7"/>
        <v/>
      </c>
      <c r="Z61" s="34" t="str">
        <f t="shared" si="8"/>
        <v/>
      </c>
    </row>
    <row r="62" spans="1:26" x14ac:dyDescent="0.35">
      <c r="A62" s="25">
        <v>58</v>
      </c>
      <c r="B62" s="26">
        <f>_xlfn.XLOOKUP(C62,purchase!C:C,pcon!B:B,"")</f>
        <v>0</v>
      </c>
      <c r="C62" s="4"/>
      <c r="D62" s="29">
        <f>_xlfn.XLOOKUP(C62,purchase!C:C,pcon!D:D,"")</f>
        <v>0</v>
      </c>
      <c r="E62" s="29">
        <f>_xlfn.XLOOKUP(C62,purchase!C:C,pcon!E:E,"")</f>
        <v>0</v>
      </c>
      <c r="F62" s="4"/>
      <c r="G62" s="27"/>
      <c r="H62" s="28"/>
      <c r="I62" s="4"/>
      <c r="J62" s="4"/>
      <c r="K62" s="4"/>
      <c r="L62" s="30" t="str">
        <f t="shared" si="0"/>
        <v/>
      </c>
      <c r="M62" s="4"/>
      <c r="N62" s="30" t="str">
        <f t="shared" si="1"/>
        <v/>
      </c>
      <c r="O62" s="31"/>
      <c r="P62" s="32" t="str">
        <f t="shared" si="2"/>
        <v/>
      </c>
      <c r="Q62" s="10">
        <f>_xlfn.XLOOKUP(C62,pcon!C:C,pcon!L:L,"")</f>
        <v>0</v>
      </c>
      <c r="R62" s="98">
        <f t="shared" si="3"/>
        <v>0</v>
      </c>
      <c r="S62" s="31"/>
      <c r="T62" s="31"/>
      <c r="U62" s="33" t="str">
        <f t="shared" si="4"/>
        <v/>
      </c>
      <c r="V62" s="4"/>
      <c r="W62" s="33" t="str">
        <f t="shared" si="5"/>
        <v/>
      </c>
      <c r="X62" s="33" t="str">
        <f t="shared" si="6"/>
        <v/>
      </c>
      <c r="Y62" s="33" t="str">
        <f t="shared" si="7"/>
        <v/>
      </c>
      <c r="Z62" s="34" t="str">
        <f t="shared" si="8"/>
        <v/>
      </c>
    </row>
    <row r="63" spans="1:26" x14ac:dyDescent="0.35">
      <c r="A63" s="25">
        <v>59</v>
      </c>
      <c r="B63" s="26">
        <f>_xlfn.XLOOKUP(C63,purchase!C:C,pcon!B:B,"")</f>
        <v>0</v>
      </c>
      <c r="C63" s="4"/>
      <c r="D63" s="29">
        <f>_xlfn.XLOOKUP(C63,purchase!C:C,pcon!D:D,"")</f>
        <v>0</v>
      </c>
      <c r="E63" s="29">
        <f>_xlfn.XLOOKUP(C63,purchase!C:C,pcon!E:E,"")</f>
        <v>0</v>
      </c>
      <c r="F63" s="4"/>
      <c r="G63" s="27"/>
      <c r="H63" s="28"/>
      <c r="I63" s="4"/>
      <c r="J63" s="4"/>
      <c r="K63" s="4"/>
      <c r="L63" s="30" t="str">
        <f t="shared" si="0"/>
        <v/>
      </c>
      <c r="M63" s="4"/>
      <c r="N63" s="30" t="str">
        <f t="shared" si="1"/>
        <v/>
      </c>
      <c r="O63" s="31"/>
      <c r="P63" s="32" t="str">
        <f t="shared" si="2"/>
        <v/>
      </c>
      <c r="Q63" s="10">
        <f>_xlfn.XLOOKUP(C63,pcon!C:C,pcon!L:L,"")</f>
        <v>0</v>
      </c>
      <c r="R63" s="98">
        <f t="shared" si="3"/>
        <v>0</v>
      </c>
      <c r="S63" s="31"/>
      <c r="T63" s="31"/>
      <c r="U63" s="33" t="str">
        <f t="shared" si="4"/>
        <v/>
      </c>
      <c r="V63" s="4"/>
      <c r="W63" s="33" t="str">
        <f t="shared" si="5"/>
        <v/>
      </c>
      <c r="X63" s="33" t="str">
        <f t="shared" si="6"/>
        <v/>
      </c>
      <c r="Y63" s="33" t="str">
        <f t="shared" si="7"/>
        <v/>
      </c>
      <c r="Z63" s="34" t="str">
        <f t="shared" si="8"/>
        <v/>
      </c>
    </row>
    <row r="64" spans="1:26" x14ac:dyDescent="0.35">
      <c r="A64" s="25">
        <v>60</v>
      </c>
      <c r="B64" s="26">
        <f>_xlfn.XLOOKUP(C64,purchase!C:C,pcon!B:B,"")</f>
        <v>0</v>
      </c>
      <c r="C64" s="4"/>
      <c r="D64" s="29">
        <f>_xlfn.XLOOKUP(C64,purchase!C:C,pcon!D:D,"")</f>
        <v>0</v>
      </c>
      <c r="E64" s="29">
        <f>_xlfn.XLOOKUP(C64,purchase!C:C,pcon!E:E,"")</f>
        <v>0</v>
      </c>
      <c r="F64" s="4"/>
      <c r="G64" s="27"/>
      <c r="H64" s="28"/>
      <c r="I64" s="4"/>
      <c r="J64" s="4"/>
      <c r="K64" s="4"/>
      <c r="L64" s="30" t="str">
        <f t="shared" si="0"/>
        <v/>
      </c>
      <c r="M64" s="4"/>
      <c r="N64" s="30" t="str">
        <f t="shared" si="1"/>
        <v/>
      </c>
      <c r="O64" s="31"/>
      <c r="P64" s="32" t="str">
        <f t="shared" si="2"/>
        <v/>
      </c>
      <c r="Q64" s="10">
        <f>_xlfn.XLOOKUP(C64,pcon!C:C,pcon!L:L,"")</f>
        <v>0</v>
      </c>
      <c r="R64" s="98">
        <f t="shared" si="3"/>
        <v>0</v>
      </c>
      <c r="S64" s="31"/>
      <c r="T64" s="31"/>
      <c r="U64" s="33" t="str">
        <f t="shared" si="4"/>
        <v/>
      </c>
      <c r="V64" s="4"/>
      <c r="W64" s="33" t="str">
        <f t="shared" si="5"/>
        <v/>
      </c>
      <c r="X64" s="33" t="str">
        <f t="shared" si="6"/>
        <v/>
      </c>
      <c r="Y64" s="33" t="str">
        <f t="shared" si="7"/>
        <v/>
      </c>
      <c r="Z64" s="34" t="str">
        <f t="shared" si="8"/>
        <v/>
      </c>
    </row>
    <row r="65" spans="1:26" x14ac:dyDescent="0.35">
      <c r="A65" s="25">
        <v>61</v>
      </c>
      <c r="B65" s="26">
        <f>_xlfn.XLOOKUP(C65,purchase!C:C,pcon!B:B,"")</f>
        <v>0</v>
      </c>
      <c r="C65" s="4"/>
      <c r="D65" s="29">
        <f>_xlfn.XLOOKUP(C65,purchase!C:C,pcon!D:D,"")</f>
        <v>0</v>
      </c>
      <c r="E65" s="29">
        <f>_xlfn.XLOOKUP(C65,purchase!C:C,pcon!E:E,"")</f>
        <v>0</v>
      </c>
      <c r="F65" s="4"/>
      <c r="G65" s="27"/>
      <c r="H65" s="28"/>
      <c r="I65" s="4"/>
      <c r="J65" s="4"/>
      <c r="K65" s="4"/>
      <c r="L65" s="30" t="str">
        <f t="shared" si="0"/>
        <v/>
      </c>
      <c r="M65" s="4"/>
      <c r="N65" s="30" t="str">
        <f t="shared" si="1"/>
        <v/>
      </c>
      <c r="O65" s="31"/>
      <c r="P65" s="32" t="str">
        <f t="shared" si="2"/>
        <v/>
      </c>
      <c r="Q65" s="10">
        <f>_xlfn.XLOOKUP(C65,pcon!C:C,pcon!L:L,"")</f>
        <v>0</v>
      </c>
      <c r="R65" s="98">
        <f t="shared" si="3"/>
        <v>0</v>
      </c>
      <c r="S65" s="31"/>
      <c r="T65" s="31"/>
      <c r="U65" s="33" t="str">
        <f t="shared" si="4"/>
        <v/>
      </c>
      <c r="V65" s="4"/>
      <c r="W65" s="33" t="str">
        <f t="shared" si="5"/>
        <v/>
      </c>
      <c r="X65" s="33" t="str">
        <f t="shared" si="6"/>
        <v/>
      </c>
      <c r="Y65" s="33" t="str">
        <f t="shared" si="7"/>
        <v/>
      </c>
      <c r="Z65" s="34" t="str">
        <f t="shared" si="8"/>
        <v/>
      </c>
    </row>
    <row r="66" spans="1:26" x14ac:dyDescent="0.35">
      <c r="A66" s="25">
        <v>62</v>
      </c>
      <c r="B66" s="26">
        <f>_xlfn.XLOOKUP(C66,purchase!C:C,pcon!B:B,"")</f>
        <v>0</v>
      </c>
      <c r="C66" s="4"/>
      <c r="D66" s="29">
        <f>_xlfn.XLOOKUP(C66,purchase!C:C,pcon!D:D,"")</f>
        <v>0</v>
      </c>
      <c r="E66" s="29">
        <f>_xlfn.XLOOKUP(C66,purchase!C:C,pcon!E:E,"")</f>
        <v>0</v>
      </c>
      <c r="F66" s="4"/>
      <c r="G66" s="27"/>
      <c r="H66" s="28"/>
      <c r="I66" s="4"/>
      <c r="J66" s="4"/>
      <c r="K66" s="4"/>
      <c r="L66" s="30" t="str">
        <f t="shared" si="0"/>
        <v/>
      </c>
      <c r="M66" s="4"/>
      <c r="N66" s="30" t="str">
        <f t="shared" si="1"/>
        <v/>
      </c>
      <c r="O66" s="31"/>
      <c r="P66" s="32" t="str">
        <f t="shared" si="2"/>
        <v/>
      </c>
      <c r="Q66" s="10">
        <f>_xlfn.XLOOKUP(C66,pcon!C:C,pcon!L:L,"")</f>
        <v>0</v>
      </c>
      <c r="R66" s="98">
        <f t="shared" si="3"/>
        <v>0</v>
      </c>
      <c r="S66" s="31"/>
      <c r="T66" s="31"/>
      <c r="U66" s="33" t="str">
        <f t="shared" si="4"/>
        <v/>
      </c>
      <c r="V66" s="4"/>
      <c r="W66" s="33" t="str">
        <f t="shared" si="5"/>
        <v/>
      </c>
      <c r="X66" s="33" t="str">
        <f t="shared" si="6"/>
        <v/>
      </c>
      <c r="Y66" s="33" t="str">
        <f t="shared" si="7"/>
        <v/>
      </c>
      <c r="Z66" s="34" t="str">
        <f t="shared" si="8"/>
        <v/>
      </c>
    </row>
    <row r="67" spans="1:26" x14ac:dyDescent="0.35">
      <c r="A67" s="25">
        <v>63</v>
      </c>
      <c r="B67" s="26">
        <f>_xlfn.XLOOKUP(C67,purchase!C:C,pcon!B:B,"")</f>
        <v>0</v>
      </c>
      <c r="C67" s="4"/>
      <c r="D67" s="29">
        <f>_xlfn.XLOOKUP(C67,purchase!C:C,pcon!D:D,"")</f>
        <v>0</v>
      </c>
      <c r="E67" s="29">
        <f>_xlfn.XLOOKUP(C67,purchase!C:C,pcon!E:E,"")</f>
        <v>0</v>
      </c>
      <c r="F67" s="4"/>
      <c r="G67" s="27"/>
      <c r="H67" s="28"/>
      <c r="I67" s="4"/>
      <c r="J67" s="4"/>
      <c r="K67" s="4"/>
      <c r="L67" s="30" t="str">
        <f t="shared" si="0"/>
        <v/>
      </c>
      <c r="M67" s="4"/>
      <c r="N67" s="30" t="str">
        <f t="shared" si="1"/>
        <v/>
      </c>
      <c r="O67" s="31"/>
      <c r="P67" s="32" t="str">
        <f t="shared" si="2"/>
        <v/>
      </c>
      <c r="Q67" s="10">
        <f>_xlfn.XLOOKUP(C67,pcon!C:C,pcon!L:L,"")</f>
        <v>0</v>
      </c>
      <c r="R67" s="98">
        <f t="shared" si="3"/>
        <v>0</v>
      </c>
      <c r="S67" s="31"/>
      <c r="T67" s="31"/>
      <c r="U67" s="33" t="str">
        <f t="shared" si="4"/>
        <v/>
      </c>
      <c r="V67" s="4"/>
      <c r="W67" s="33" t="str">
        <f t="shared" si="5"/>
        <v/>
      </c>
      <c r="X67" s="33" t="str">
        <f t="shared" si="6"/>
        <v/>
      </c>
      <c r="Y67" s="33" t="str">
        <f t="shared" si="7"/>
        <v/>
      </c>
      <c r="Z67" s="34" t="str">
        <f t="shared" si="8"/>
        <v/>
      </c>
    </row>
    <row r="68" spans="1:26" x14ac:dyDescent="0.35">
      <c r="A68" s="25">
        <v>64</v>
      </c>
      <c r="B68" s="26">
        <f>_xlfn.XLOOKUP(C68,purchase!C:C,pcon!B:B,"")</f>
        <v>0</v>
      </c>
      <c r="C68" s="4"/>
      <c r="D68" s="29">
        <f>_xlfn.XLOOKUP(C68,purchase!C:C,pcon!D:D,"")</f>
        <v>0</v>
      </c>
      <c r="E68" s="29">
        <f>_xlfn.XLOOKUP(C68,purchase!C:C,pcon!E:E,"")</f>
        <v>0</v>
      </c>
      <c r="F68" s="4"/>
      <c r="G68" s="27"/>
      <c r="H68" s="28"/>
      <c r="I68" s="4"/>
      <c r="J68" s="4"/>
      <c r="K68" s="4"/>
      <c r="L68" s="30" t="str">
        <f t="shared" si="0"/>
        <v/>
      </c>
      <c r="M68" s="4"/>
      <c r="N68" s="30" t="str">
        <f t="shared" si="1"/>
        <v/>
      </c>
      <c r="O68" s="31"/>
      <c r="P68" s="32" t="str">
        <f t="shared" si="2"/>
        <v/>
      </c>
      <c r="Q68" s="10">
        <f>_xlfn.XLOOKUP(C68,pcon!C:C,pcon!L:L,"")</f>
        <v>0</v>
      </c>
      <c r="R68" s="98">
        <f t="shared" si="3"/>
        <v>0</v>
      </c>
      <c r="S68" s="31"/>
      <c r="T68" s="31"/>
      <c r="U68" s="33" t="str">
        <f t="shared" si="4"/>
        <v/>
      </c>
      <c r="V68" s="4"/>
      <c r="W68" s="33" t="str">
        <f t="shared" si="5"/>
        <v/>
      </c>
      <c r="X68" s="33" t="str">
        <f t="shared" si="6"/>
        <v/>
      </c>
      <c r="Y68" s="33" t="str">
        <f t="shared" si="7"/>
        <v/>
      </c>
      <c r="Z68" s="34" t="str">
        <f t="shared" si="8"/>
        <v/>
      </c>
    </row>
    <row r="69" spans="1:26" x14ac:dyDescent="0.35">
      <c r="A69" s="25">
        <v>65</v>
      </c>
      <c r="B69" s="26">
        <f>_xlfn.XLOOKUP(C69,purchase!C:C,pcon!B:B,"")</f>
        <v>0</v>
      </c>
      <c r="C69" s="4"/>
      <c r="D69" s="29">
        <f>_xlfn.XLOOKUP(C69,purchase!C:C,pcon!D:D,"")</f>
        <v>0</v>
      </c>
      <c r="E69" s="29">
        <f>_xlfn.XLOOKUP(C69,purchase!C:C,pcon!E:E,"")</f>
        <v>0</v>
      </c>
      <c r="F69" s="4"/>
      <c r="G69" s="27"/>
      <c r="H69" s="28"/>
      <c r="I69" s="4"/>
      <c r="J69" s="4"/>
      <c r="K69" s="4"/>
      <c r="L69" s="30" t="str">
        <f t="shared" ref="L69:L132" si="9">IF(J69="","",J69-K69)</f>
        <v/>
      </c>
      <c r="M69" s="4"/>
      <c r="N69" s="30" t="str">
        <f t="shared" ref="N69:N132" si="10">IF(L69="","",L69-M69)</f>
        <v/>
      </c>
      <c r="O69" s="31"/>
      <c r="P69" s="32" t="str">
        <f t="shared" ref="P69:P132" si="11">IF(O69="","",N69 * O69)</f>
        <v/>
      </c>
      <c r="Q69" s="10">
        <f>_xlfn.XLOOKUP(C69,pcon!C:C,pcon!L:L,"")</f>
        <v>0</v>
      </c>
      <c r="R69" s="98">
        <f t="shared" ref="R69:R132" si="12">(Q69 / 80) * (O69 * 100)</f>
        <v>0</v>
      </c>
      <c r="S69" s="31"/>
      <c r="T69" s="31"/>
      <c r="U69" s="33" t="str">
        <f t="shared" ref="U69:U132" si="13">IF(N69="","",R69 * N69)</f>
        <v/>
      </c>
      <c r="V69" s="4"/>
      <c r="W69" s="33" t="str">
        <f t="shared" ref="W69:W132" si="14">IF(S69&amp;U69="","",U69 * S69)</f>
        <v/>
      </c>
      <c r="X69" s="33" t="str">
        <f t="shared" ref="X69:X132" si="15">IF(W69="","",U69 + W69)</f>
        <v/>
      </c>
      <c r="Y69" s="33" t="str">
        <f t="shared" ref="Y69:Y132" si="16">IF(T69="","",U69 * T69)</f>
        <v/>
      </c>
      <c r="Z69" s="34" t="str">
        <f t="shared" ref="Z69:Z132" si="17">IF(U69="","",X69-V69-Y69)</f>
        <v/>
      </c>
    </row>
    <row r="70" spans="1:26" x14ac:dyDescent="0.35">
      <c r="A70" s="25">
        <v>66</v>
      </c>
      <c r="B70" s="26">
        <f>_xlfn.XLOOKUP(C70,purchase!C:C,pcon!B:B,"")</f>
        <v>0</v>
      </c>
      <c r="C70" s="4"/>
      <c r="D70" s="29">
        <f>_xlfn.XLOOKUP(C70,purchase!C:C,pcon!D:D,"")</f>
        <v>0</v>
      </c>
      <c r="E70" s="29">
        <f>_xlfn.XLOOKUP(C70,purchase!C:C,pcon!E:E,"")</f>
        <v>0</v>
      </c>
      <c r="F70" s="4"/>
      <c r="G70" s="27"/>
      <c r="H70" s="28"/>
      <c r="I70" s="4"/>
      <c r="J70" s="4"/>
      <c r="K70" s="4"/>
      <c r="L70" s="30" t="str">
        <f t="shared" si="9"/>
        <v/>
      </c>
      <c r="M70" s="4"/>
      <c r="N70" s="30" t="str">
        <f t="shared" si="10"/>
        <v/>
      </c>
      <c r="O70" s="31"/>
      <c r="P70" s="32" t="str">
        <f t="shared" si="11"/>
        <v/>
      </c>
      <c r="Q70" s="10">
        <f>_xlfn.XLOOKUP(C70,pcon!C:C,pcon!L:L,"")</f>
        <v>0</v>
      </c>
      <c r="R70" s="98">
        <f t="shared" si="12"/>
        <v>0</v>
      </c>
      <c r="S70" s="31"/>
      <c r="T70" s="31"/>
      <c r="U70" s="33" t="str">
        <f t="shared" si="13"/>
        <v/>
      </c>
      <c r="V70" s="4"/>
      <c r="W70" s="33" t="str">
        <f t="shared" si="14"/>
        <v/>
      </c>
      <c r="X70" s="33" t="str">
        <f t="shared" si="15"/>
        <v/>
      </c>
      <c r="Y70" s="33" t="str">
        <f t="shared" si="16"/>
        <v/>
      </c>
      <c r="Z70" s="34" t="str">
        <f t="shared" si="17"/>
        <v/>
      </c>
    </row>
    <row r="71" spans="1:26" x14ac:dyDescent="0.35">
      <c r="A71" s="25">
        <v>67</v>
      </c>
      <c r="B71" s="26">
        <f>_xlfn.XLOOKUP(C71,purchase!C:C,pcon!B:B,"")</f>
        <v>0</v>
      </c>
      <c r="C71" s="4"/>
      <c r="D71" s="29">
        <f>_xlfn.XLOOKUP(C71,purchase!C:C,pcon!D:D,"")</f>
        <v>0</v>
      </c>
      <c r="E71" s="29">
        <f>_xlfn.XLOOKUP(C71,purchase!C:C,pcon!E:E,"")</f>
        <v>0</v>
      </c>
      <c r="F71" s="4"/>
      <c r="G71" s="27"/>
      <c r="H71" s="28"/>
      <c r="I71" s="4"/>
      <c r="J71" s="4"/>
      <c r="K71" s="4"/>
      <c r="L71" s="30" t="str">
        <f t="shared" si="9"/>
        <v/>
      </c>
      <c r="M71" s="4"/>
      <c r="N71" s="30" t="str">
        <f t="shared" si="10"/>
        <v/>
      </c>
      <c r="O71" s="31"/>
      <c r="P71" s="32" t="str">
        <f t="shared" si="11"/>
        <v/>
      </c>
      <c r="Q71" s="10">
        <f>_xlfn.XLOOKUP(C71,pcon!C:C,pcon!L:L,"")</f>
        <v>0</v>
      </c>
      <c r="R71" s="98">
        <f t="shared" si="12"/>
        <v>0</v>
      </c>
      <c r="S71" s="31"/>
      <c r="T71" s="31"/>
      <c r="U71" s="33" t="str">
        <f t="shared" si="13"/>
        <v/>
      </c>
      <c r="V71" s="4"/>
      <c r="W71" s="33" t="str">
        <f t="shared" si="14"/>
        <v/>
      </c>
      <c r="X71" s="33" t="str">
        <f t="shared" si="15"/>
        <v/>
      </c>
      <c r="Y71" s="33" t="str">
        <f t="shared" si="16"/>
        <v/>
      </c>
      <c r="Z71" s="34" t="str">
        <f t="shared" si="17"/>
        <v/>
      </c>
    </row>
    <row r="72" spans="1:26" x14ac:dyDescent="0.35">
      <c r="A72" s="25">
        <v>68</v>
      </c>
      <c r="B72" s="26">
        <f>_xlfn.XLOOKUP(C72,purchase!C:C,pcon!B:B,"")</f>
        <v>0</v>
      </c>
      <c r="C72" s="4"/>
      <c r="D72" s="29">
        <f>_xlfn.XLOOKUP(C72,purchase!C:C,pcon!D:D,"")</f>
        <v>0</v>
      </c>
      <c r="E72" s="29">
        <f>_xlfn.XLOOKUP(C72,purchase!C:C,pcon!E:E,"")</f>
        <v>0</v>
      </c>
      <c r="F72" s="4"/>
      <c r="G72" s="27"/>
      <c r="H72" s="28"/>
      <c r="I72" s="4"/>
      <c r="J72" s="4"/>
      <c r="K72" s="4"/>
      <c r="L72" s="30" t="str">
        <f t="shared" si="9"/>
        <v/>
      </c>
      <c r="M72" s="4"/>
      <c r="N72" s="30" t="str">
        <f t="shared" si="10"/>
        <v/>
      </c>
      <c r="O72" s="31"/>
      <c r="P72" s="32" t="str">
        <f t="shared" si="11"/>
        <v/>
      </c>
      <c r="Q72" s="10">
        <f>_xlfn.XLOOKUP(C72,pcon!C:C,pcon!L:L,"")</f>
        <v>0</v>
      </c>
      <c r="R72" s="98">
        <f t="shared" si="12"/>
        <v>0</v>
      </c>
      <c r="S72" s="31"/>
      <c r="T72" s="31"/>
      <c r="U72" s="33" t="str">
        <f t="shared" si="13"/>
        <v/>
      </c>
      <c r="V72" s="4"/>
      <c r="W72" s="33" t="str">
        <f t="shared" si="14"/>
        <v/>
      </c>
      <c r="X72" s="33" t="str">
        <f t="shared" si="15"/>
        <v/>
      </c>
      <c r="Y72" s="33" t="str">
        <f t="shared" si="16"/>
        <v/>
      </c>
      <c r="Z72" s="34" t="str">
        <f t="shared" si="17"/>
        <v/>
      </c>
    </row>
    <row r="73" spans="1:26" x14ac:dyDescent="0.35">
      <c r="A73" s="25">
        <v>69</v>
      </c>
      <c r="B73" s="26">
        <f>_xlfn.XLOOKUP(C73,purchase!C:C,pcon!B:B,"")</f>
        <v>0</v>
      </c>
      <c r="C73" s="4"/>
      <c r="D73" s="29">
        <f>_xlfn.XLOOKUP(C73,purchase!C:C,pcon!D:D,"")</f>
        <v>0</v>
      </c>
      <c r="E73" s="29">
        <f>_xlfn.XLOOKUP(C73,purchase!C:C,pcon!E:E,"")</f>
        <v>0</v>
      </c>
      <c r="F73" s="4"/>
      <c r="G73" s="27"/>
      <c r="H73" s="28"/>
      <c r="I73" s="4"/>
      <c r="J73" s="4"/>
      <c r="K73" s="4"/>
      <c r="L73" s="30" t="str">
        <f t="shared" si="9"/>
        <v/>
      </c>
      <c r="M73" s="4"/>
      <c r="N73" s="30" t="str">
        <f t="shared" si="10"/>
        <v/>
      </c>
      <c r="O73" s="31"/>
      <c r="P73" s="32" t="str">
        <f t="shared" si="11"/>
        <v/>
      </c>
      <c r="Q73" s="10">
        <f>_xlfn.XLOOKUP(C73,pcon!C:C,pcon!L:L,"")</f>
        <v>0</v>
      </c>
      <c r="R73" s="98">
        <f t="shared" si="12"/>
        <v>0</v>
      </c>
      <c r="S73" s="31"/>
      <c r="T73" s="31"/>
      <c r="U73" s="33" t="str">
        <f t="shared" si="13"/>
        <v/>
      </c>
      <c r="V73" s="4"/>
      <c r="W73" s="33" t="str">
        <f t="shared" si="14"/>
        <v/>
      </c>
      <c r="X73" s="33" t="str">
        <f t="shared" si="15"/>
        <v/>
      </c>
      <c r="Y73" s="33" t="str">
        <f t="shared" si="16"/>
        <v/>
      </c>
      <c r="Z73" s="34" t="str">
        <f t="shared" si="17"/>
        <v/>
      </c>
    </row>
    <row r="74" spans="1:26" x14ac:dyDescent="0.35">
      <c r="A74" s="25">
        <v>70</v>
      </c>
      <c r="B74" s="26">
        <f>_xlfn.XLOOKUP(C74,purchase!C:C,pcon!B:B,"")</f>
        <v>0</v>
      </c>
      <c r="C74" s="4"/>
      <c r="D74" s="29">
        <f>_xlfn.XLOOKUP(C74,purchase!C:C,pcon!D:D,"")</f>
        <v>0</v>
      </c>
      <c r="E74" s="29">
        <f>_xlfn.XLOOKUP(C74,purchase!C:C,pcon!E:E,"")</f>
        <v>0</v>
      </c>
      <c r="F74" s="4"/>
      <c r="G74" s="27"/>
      <c r="H74" s="28"/>
      <c r="I74" s="4"/>
      <c r="J74" s="4"/>
      <c r="K74" s="4"/>
      <c r="L74" s="30" t="str">
        <f t="shared" si="9"/>
        <v/>
      </c>
      <c r="M74" s="4"/>
      <c r="N74" s="30" t="str">
        <f t="shared" si="10"/>
        <v/>
      </c>
      <c r="O74" s="31"/>
      <c r="P74" s="32" t="str">
        <f t="shared" si="11"/>
        <v/>
      </c>
      <c r="Q74" s="10">
        <f>_xlfn.XLOOKUP(C74,pcon!C:C,pcon!L:L,"")</f>
        <v>0</v>
      </c>
      <c r="R74" s="98">
        <f t="shared" si="12"/>
        <v>0</v>
      </c>
      <c r="S74" s="31"/>
      <c r="T74" s="31"/>
      <c r="U74" s="33" t="str">
        <f t="shared" si="13"/>
        <v/>
      </c>
      <c r="V74" s="4"/>
      <c r="W74" s="33" t="str">
        <f t="shared" si="14"/>
        <v/>
      </c>
      <c r="X74" s="33" t="str">
        <f t="shared" si="15"/>
        <v/>
      </c>
      <c r="Y74" s="33" t="str">
        <f t="shared" si="16"/>
        <v/>
      </c>
      <c r="Z74" s="34" t="str">
        <f t="shared" si="17"/>
        <v/>
      </c>
    </row>
    <row r="75" spans="1:26" x14ac:dyDescent="0.35">
      <c r="A75" s="25">
        <v>71</v>
      </c>
      <c r="B75" s="26">
        <f>_xlfn.XLOOKUP(C75,purchase!C:C,pcon!B:B,"")</f>
        <v>0</v>
      </c>
      <c r="C75" s="4"/>
      <c r="D75" s="29">
        <f>_xlfn.XLOOKUP(C75,purchase!C:C,pcon!D:D,"")</f>
        <v>0</v>
      </c>
      <c r="E75" s="29">
        <f>_xlfn.XLOOKUP(C75,purchase!C:C,pcon!E:E,"")</f>
        <v>0</v>
      </c>
      <c r="F75" s="4"/>
      <c r="G75" s="27"/>
      <c r="H75" s="28"/>
      <c r="I75" s="4"/>
      <c r="J75" s="4"/>
      <c r="K75" s="4"/>
      <c r="L75" s="30" t="str">
        <f t="shared" si="9"/>
        <v/>
      </c>
      <c r="M75" s="4"/>
      <c r="N75" s="30" t="str">
        <f t="shared" si="10"/>
        <v/>
      </c>
      <c r="O75" s="31"/>
      <c r="P75" s="32" t="str">
        <f t="shared" si="11"/>
        <v/>
      </c>
      <c r="Q75" s="10">
        <f>_xlfn.XLOOKUP(C75,pcon!C:C,pcon!L:L,"")</f>
        <v>0</v>
      </c>
      <c r="R75" s="98">
        <f t="shared" si="12"/>
        <v>0</v>
      </c>
      <c r="S75" s="31"/>
      <c r="T75" s="31"/>
      <c r="U75" s="33" t="str">
        <f t="shared" si="13"/>
        <v/>
      </c>
      <c r="V75" s="4"/>
      <c r="W75" s="33" t="str">
        <f t="shared" si="14"/>
        <v/>
      </c>
      <c r="X75" s="33" t="str">
        <f t="shared" si="15"/>
        <v/>
      </c>
      <c r="Y75" s="33" t="str">
        <f t="shared" si="16"/>
        <v/>
      </c>
      <c r="Z75" s="34" t="str">
        <f t="shared" si="17"/>
        <v/>
      </c>
    </row>
    <row r="76" spans="1:26" x14ac:dyDescent="0.35">
      <c r="A76" s="25">
        <v>72</v>
      </c>
      <c r="B76" s="26">
        <f>_xlfn.XLOOKUP(C76,purchase!C:C,pcon!B:B,"")</f>
        <v>0</v>
      </c>
      <c r="C76" s="4"/>
      <c r="D76" s="29">
        <f>_xlfn.XLOOKUP(C76,purchase!C:C,pcon!D:D,"")</f>
        <v>0</v>
      </c>
      <c r="E76" s="29">
        <f>_xlfn.XLOOKUP(C76,purchase!C:C,pcon!E:E,"")</f>
        <v>0</v>
      </c>
      <c r="F76" s="4"/>
      <c r="G76" s="27"/>
      <c r="H76" s="28"/>
      <c r="I76" s="4"/>
      <c r="J76" s="4"/>
      <c r="K76" s="4"/>
      <c r="L76" s="30" t="str">
        <f t="shared" si="9"/>
        <v/>
      </c>
      <c r="M76" s="4"/>
      <c r="N76" s="30" t="str">
        <f t="shared" si="10"/>
        <v/>
      </c>
      <c r="O76" s="31"/>
      <c r="P76" s="32" t="str">
        <f t="shared" si="11"/>
        <v/>
      </c>
      <c r="Q76" s="10">
        <f>_xlfn.XLOOKUP(C76,pcon!C:C,pcon!L:L,"")</f>
        <v>0</v>
      </c>
      <c r="R76" s="98">
        <f t="shared" si="12"/>
        <v>0</v>
      </c>
      <c r="S76" s="31"/>
      <c r="T76" s="31"/>
      <c r="U76" s="33" t="str">
        <f t="shared" si="13"/>
        <v/>
      </c>
      <c r="V76" s="4"/>
      <c r="W76" s="33" t="str">
        <f t="shared" si="14"/>
        <v/>
      </c>
      <c r="X76" s="33" t="str">
        <f t="shared" si="15"/>
        <v/>
      </c>
      <c r="Y76" s="33" t="str">
        <f t="shared" si="16"/>
        <v/>
      </c>
      <c r="Z76" s="34" t="str">
        <f t="shared" si="17"/>
        <v/>
      </c>
    </row>
    <row r="77" spans="1:26" x14ac:dyDescent="0.35">
      <c r="A77" s="25">
        <v>73</v>
      </c>
      <c r="B77" s="26">
        <f>_xlfn.XLOOKUP(C77,purchase!C:C,pcon!B:B,"")</f>
        <v>0</v>
      </c>
      <c r="C77" s="4"/>
      <c r="D77" s="29">
        <f>_xlfn.XLOOKUP(C77,purchase!C:C,pcon!D:D,"")</f>
        <v>0</v>
      </c>
      <c r="E77" s="29">
        <f>_xlfn.XLOOKUP(C77,purchase!C:C,pcon!E:E,"")</f>
        <v>0</v>
      </c>
      <c r="F77" s="4"/>
      <c r="G77" s="27"/>
      <c r="H77" s="28"/>
      <c r="I77" s="4"/>
      <c r="J77" s="4"/>
      <c r="K77" s="4"/>
      <c r="L77" s="30" t="str">
        <f t="shared" si="9"/>
        <v/>
      </c>
      <c r="M77" s="4"/>
      <c r="N77" s="30" t="str">
        <f t="shared" si="10"/>
        <v/>
      </c>
      <c r="O77" s="31"/>
      <c r="P77" s="32" t="str">
        <f t="shared" si="11"/>
        <v/>
      </c>
      <c r="Q77" s="10">
        <f>_xlfn.XLOOKUP(C77,pcon!C:C,pcon!L:L,"")</f>
        <v>0</v>
      </c>
      <c r="R77" s="98">
        <f t="shared" si="12"/>
        <v>0</v>
      </c>
      <c r="S77" s="31"/>
      <c r="T77" s="31"/>
      <c r="U77" s="33" t="str">
        <f t="shared" si="13"/>
        <v/>
      </c>
      <c r="V77" s="4"/>
      <c r="W77" s="33" t="str">
        <f t="shared" si="14"/>
        <v/>
      </c>
      <c r="X77" s="33" t="str">
        <f t="shared" si="15"/>
        <v/>
      </c>
      <c r="Y77" s="33" t="str">
        <f t="shared" si="16"/>
        <v/>
      </c>
      <c r="Z77" s="34" t="str">
        <f t="shared" si="17"/>
        <v/>
      </c>
    </row>
    <row r="78" spans="1:26" x14ac:dyDescent="0.35">
      <c r="A78" s="25">
        <v>74</v>
      </c>
      <c r="B78" s="26">
        <f>_xlfn.XLOOKUP(C78,purchase!C:C,pcon!B:B,"")</f>
        <v>0</v>
      </c>
      <c r="C78" s="4"/>
      <c r="D78" s="29">
        <f>_xlfn.XLOOKUP(C78,purchase!C:C,pcon!D:D,"")</f>
        <v>0</v>
      </c>
      <c r="E78" s="29">
        <f>_xlfn.XLOOKUP(C78,purchase!C:C,pcon!E:E,"")</f>
        <v>0</v>
      </c>
      <c r="F78" s="4"/>
      <c r="G78" s="27"/>
      <c r="H78" s="28"/>
      <c r="I78" s="4"/>
      <c r="J78" s="4"/>
      <c r="K78" s="4"/>
      <c r="L78" s="30" t="str">
        <f t="shared" si="9"/>
        <v/>
      </c>
      <c r="M78" s="4"/>
      <c r="N78" s="30" t="str">
        <f t="shared" si="10"/>
        <v/>
      </c>
      <c r="O78" s="31"/>
      <c r="P78" s="32" t="str">
        <f t="shared" si="11"/>
        <v/>
      </c>
      <c r="Q78" s="10">
        <f>_xlfn.XLOOKUP(C78,pcon!C:C,pcon!L:L,"")</f>
        <v>0</v>
      </c>
      <c r="R78" s="98">
        <f t="shared" si="12"/>
        <v>0</v>
      </c>
      <c r="S78" s="31"/>
      <c r="T78" s="31"/>
      <c r="U78" s="33" t="str">
        <f t="shared" si="13"/>
        <v/>
      </c>
      <c r="V78" s="4"/>
      <c r="W78" s="33" t="str">
        <f t="shared" si="14"/>
        <v/>
      </c>
      <c r="X78" s="33" t="str">
        <f t="shared" si="15"/>
        <v/>
      </c>
      <c r="Y78" s="33" t="str">
        <f t="shared" si="16"/>
        <v/>
      </c>
      <c r="Z78" s="34" t="str">
        <f t="shared" si="17"/>
        <v/>
      </c>
    </row>
    <row r="79" spans="1:26" x14ac:dyDescent="0.35">
      <c r="A79" s="25">
        <v>75</v>
      </c>
      <c r="B79" s="26">
        <f>_xlfn.XLOOKUP(C79,purchase!C:C,pcon!B:B,"")</f>
        <v>0</v>
      </c>
      <c r="C79" s="4"/>
      <c r="D79" s="29">
        <f>_xlfn.XLOOKUP(C79,purchase!C:C,pcon!D:D,"")</f>
        <v>0</v>
      </c>
      <c r="E79" s="29">
        <f>_xlfn.XLOOKUP(C79,purchase!C:C,pcon!E:E,"")</f>
        <v>0</v>
      </c>
      <c r="F79" s="4"/>
      <c r="G79" s="27"/>
      <c r="H79" s="28"/>
      <c r="I79" s="4"/>
      <c r="J79" s="4"/>
      <c r="K79" s="4"/>
      <c r="L79" s="30" t="str">
        <f t="shared" si="9"/>
        <v/>
      </c>
      <c r="M79" s="4"/>
      <c r="N79" s="30" t="str">
        <f t="shared" si="10"/>
        <v/>
      </c>
      <c r="O79" s="31"/>
      <c r="P79" s="32" t="str">
        <f t="shared" si="11"/>
        <v/>
      </c>
      <c r="Q79" s="10">
        <f>_xlfn.XLOOKUP(C79,pcon!C:C,pcon!L:L,"")</f>
        <v>0</v>
      </c>
      <c r="R79" s="98">
        <f t="shared" si="12"/>
        <v>0</v>
      </c>
      <c r="S79" s="31"/>
      <c r="T79" s="31"/>
      <c r="U79" s="33" t="str">
        <f t="shared" si="13"/>
        <v/>
      </c>
      <c r="V79" s="4"/>
      <c r="W79" s="33" t="str">
        <f t="shared" si="14"/>
        <v/>
      </c>
      <c r="X79" s="33" t="str">
        <f t="shared" si="15"/>
        <v/>
      </c>
      <c r="Y79" s="33" t="str">
        <f t="shared" si="16"/>
        <v/>
      </c>
      <c r="Z79" s="34" t="str">
        <f t="shared" si="17"/>
        <v/>
      </c>
    </row>
    <row r="80" spans="1:26" x14ac:dyDescent="0.35">
      <c r="A80" s="25">
        <v>76</v>
      </c>
      <c r="B80" s="26">
        <f>_xlfn.XLOOKUP(C80,purchase!C:C,pcon!B:B,"")</f>
        <v>0</v>
      </c>
      <c r="C80" s="4"/>
      <c r="D80" s="29">
        <f>_xlfn.XLOOKUP(C80,purchase!C:C,pcon!D:D,"")</f>
        <v>0</v>
      </c>
      <c r="E80" s="29">
        <f>_xlfn.XLOOKUP(C80,purchase!C:C,pcon!E:E,"")</f>
        <v>0</v>
      </c>
      <c r="F80" s="4"/>
      <c r="G80" s="27"/>
      <c r="H80" s="28"/>
      <c r="I80" s="4"/>
      <c r="J80" s="4"/>
      <c r="K80" s="4"/>
      <c r="L80" s="30" t="str">
        <f t="shared" si="9"/>
        <v/>
      </c>
      <c r="M80" s="4"/>
      <c r="N80" s="30" t="str">
        <f t="shared" si="10"/>
        <v/>
      </c>
      <c r="O80" s="31"/>
      <c r="P80" s="32" t="str">
        <f t="shared" si="11"/>
        <v/>
      </c>
      <c r="Q80" s="10">
        <f>_xlfn.XLOOKUP(C80,pcon!C:C,pcon!L:L,"")</f>
        <v>0</v>
      </c>
      <c r="R80" s="98">
        <f t="shared" si="12"/>
        <v>0</v>
      </c>
      <c r="S80" s="31"/>
      <c r="T80" s="31"/>
      <c r="U80" s="33" t="str">
        <f t="shared" si="13"/>
        <v/>
      </c>
      <c r="V80" s="4"/>
      <c r="W80" s="33" t="str">
        <f t="shared" si="14"/>
        <v/>
      </c>
      <c r="X80" s="33" t="str">
        <f t="shared" si="15"/>
        <v/>
      </c>
      <c r="Y80" s="33" t="str">
        <f t="shared" si="16"/>
        <v/>
      </c>
      <c r="Z80" s="34" t="str">
        <f t="shared" si="17"/>
        <v/>
      </c>
    </row>
    <row r="81" spans="1:26" x14ac:dyDescent="0.35">
      <c r="A81" s="25">
        <v>77</v>
      </c>
      <c r="B81" s="26">
        <f>_xlfn.XLOOKUP(C81,purchase!C:C,pcon!B:B,"")</f>
        <v>0</v>
      </c>
      <c r="C81" s="4"/>
      <c r="D81" s="29">
        <f>_xlfn.XLOOKUP(C81,purchase!C:C,pcon!D:D,"")</f>
        <v>0</v>
      </c>
      <c r="E81" s="29">
        <f>_xlfn.XLOOKUP(C81,purchase!C:C,pcon!E:E,"")</f>
        <v>0</v>
      </c>
      <c r="F81" s="4"/>
      <c r="G81" s="27"/>
      <c r="H81" s="28"/>
      <c r="I81" s="4"/>
      <c r="J81" s="4"/>
      <c r="K81" s="4"/>
      <c r="L81" s="30" t="str">
        <f t="shared" si="9"/>
        <v/>
      </c>
      <c r="M81" s="4"/>
      <c r="N81" s="30" t="str">
        <f t="shared" si="10"/>
        <v/>
      </c>
      <c r="O81" s="31"/>
      <c r="P81" s="32" t="str">
        <f t="shared" si="11"/>
        <v/>
      </c>
      <c r="Q81" s="10">
        <f>_xlfn.XLOOKUP(C81,pcon!C:C,pcon!L:L,"")</f>
        <v>0</v>
      </c>
      <c r="R81" s="98">
        <f t="shared" si="12"/>
        <v>0</v>
      </c>
      <c r="S81" s="31"/>
      <c r="T81" s="31"/>
      <c r="U81" s="33" t="str">
        <f t="shared" si="13"/>
        <v/>
      </c>
      <c r="V81" s="4"/>
      <c r="W81" s="33" t="str">
        <f t="shared" si="14"/>
        <v/>
      </c>
      <c r="X81" s="33" t="str">
        <f t="shared" si="15"/>
        <v/>
      </c>
      <c r="Y81" s="33" t="str">
        <f t="shared" si="16"/>
        <v/>
      </c>
      <c r="Z81" s="34" t="str">
        <f t="shared" si="17"/>
        <v/>
      </c>
    </row>
    <row r="82" spans="1:26" x14ac:dyDescent="0.35">
      <c r="A82" s="25">
        <v>78</v>
      </c>
      <c r="B82" s="26">
        <f>_xlfn.XLOOKUP(C82,purchase!C:C,pcon!B:B,"")</f>
        <v>0</v>
      </c>
      <c r="C82" s="4"/>
      <c r="D82" s="29">
        <f>_xlfn.XLOOKUP(C82,purchase!C:C,pcon!D:D,"")</f>
        <v>0</v>
      </c>
      <c r="E82" s="29">
        <f>_xlfn.XLOOKUP(C82,purchase!C:C,pcon!E:E,"")</f>
        <v>0</v>
      </c>
      <c r="F82" s="4"/>
      <c r="G82" s="27"/>
      <c r="H82" s="28"/>
      <c r="I82" s="4"/>
      <c r="J82" s="4"/>
      <c r="K82" s="4"/>
      <c r="L82" s="30" t="str">
        <f t="shared" si="9"/>
        <v/>
      </c>
      <c r="M82" s="4"/>
      <c r="N82" s="30" t="str">
        <f t="shared" si="10"/>
        <v/>
      </c>
      <c r="O82" s="31"/>
      <c r="P82" s="32" t="str">
        <f t="shared" si="11"/>
        <v/>
      </c>
      <c r="Q82" s="10">
        <f>_xlfn.XLOOKUP(C82,pcon!C:C,pcon!L:L,"")</f>
        <v>0</v>
      </c>
      <c r="R82" s="98">
        <f t="shared" si="12"/>
        <v>0</v>
      </c>
      <c r="S82" s="31"/>
      <c r="T82" s="31"/>
      <c r="U82" s="33" t="str">
        <f t="shared" si="13"/>
        <v/>
      </c>
      <c r="V82" s="4"/>
      <c r="W82" s="33" t="str">
        <f t="shared" si="14"/>
        <v/>
      </c>
      <c r="X82" s="33" t="str">
        <f t="shared" si="15"/>
        <v/>
      </c>
      <c r="Y82" s="33" t="str">
        <f t="shared" si="16"/>
        <v/>
      </c>
      <c r="Z82" s="34" t="str">
        <f t="shared" si="17"/>
        <v/>
      </c>
    </row>
    <row r="83" spans="1:26" x14ac:dyDescent="0.35">
      <c r="A83" s="25">
        <v>79</v>
      </c>
      <c r="B83" s="26">
        <f>_xlfn.XLOOKUP(C83,purchase!C:C,pcon!B:B,"")</f>
        <v>0</v>
      </c>
      <c r="C83" s="4"/>
      <c r="D83" s="29">
        <f>_xlfn.XLOOKUP(C83,purchase!C:C,pcon!D:D,"")</f>
        <v>0</v>
      </c>
      <c r="E83" s="29">
        <f>_xlfn.XLOOKUP(C83,purchase!C:C,pcon!E:E,"")</f>
        <v>0</v>
      </c>
      <c r="F83" s="4"/>
      <c r="G83" s="27"/>
      <c r="H83" s="28"/>
      <c r="I83" s="4"/>
      <c r="J83" s="4"/>
      <c r="K83" s="4"/>
      <c r="L83" s="30" t="str">
        <f t="shared" si="9"/>
        <v/>
      </c>
      <c r="M83" s="4"/>
      <c r="N83" s="30" t="str">
        <f t="shared" si="10"/>
        <v/>
      </c>
      <c r="O83" s="31"/>
      <c r="P83" s="32" t="str">
        <f t="shared" si="11"/>
        <v/>
      </c>
      <c r="Q83" s="10">
        <f>_xlfn.XLOOKUP(C83,pcon!C:C,pcon!L:L,"")</f>
        <v>0</v>
      </c>
      <c r="R83" s="98">
        <f t="shared" si="12"/>
        <v>0</v>
      </c>
      <c r="S83" s="31"/>
      <c r="T83" s="31"/>
      <c r="U83" s="33" t="str">
        <f t="shared" si="13"/>
        <v/>
      </c>
      <c r="V83" s="4"/>
      <c r="W83" s="33" t="str">
        <f t="shared" si="14"/>
        <v/>
      </c>
      <c r="X83" s="33" t="str">
        <f t="shared" si="15"/>
        <v/>
      </c>
      <c r="Y83" s="33" t="str">
        <f t="shared" si="16"/>
        <v/>
      </c>
      <c r="Z83" s="34" t="str">
        <f t="shared" si="17"/>
        <v/>
      </c>
    </row>
    <row r="84" spans="1:26" x14ac:dyDescent="0.35">
      <c r="A84" s="25">
        <v>80</v>
      </c>
      <c r="B84" s="26">
        <f>_xlfn.XLOOKUP(C84,purchase!C:C,pcon!B:B,"")</f>
        <v>0</v>
      </c>
      <c r="C84" s="4"/>
      <c r="D84" s="29">
        <f>_xlfn.XLOOKUP(C84,purchase!C:C,pcon!D:D,"")</f>
        <v>0</v>
      </c>
      <c r="E84" s="29">
        <f>_xlfn.XLOOKUP(C84,purchase!C:C,pcon!E:E,"")</f>
        <v>0</v>
      </c>
      <c r="F84" s="4"/>
      <c r="G84" s="27"/>
      <c r="H84" s="28"/>
      <c r="I84" s="4"/>
      <c r="J84" s="4"/>
      <c r="K84" s="4"/>
      <c r="L84" s="30" t="str">
        <f t="shared" si="9"/>
        <v/>
      </c>
      <c r="M84" s="4"/>
      <c r="N84" s="30" t="str">
        <f t="shared" si="10"/>
        <v/>
      </c>
      <c r="O84" s="31"/>
      <c r="P84" s="32" t="str">
        <f t="shared" si="11"/>
        <v/>
      </c>
      <c r="Q84" s="10">
        <f>_xlfn.XLOOKUP(C84,pcon!C:C,pcon!L:L,"")</f>
        <v>0</v>
      </c>
      <c r="R84" s="98">
        <f t="shared" si="12"/>
        <v>0</v>
      </c>
      <c r="S84" s="31"/>
      <c r="T84" s="31"/>
      <c r="U84" s="33" t="str">
        <f t="shared" si="13"/>
        <v/>
      </c>
      <c r="V84" s="4"/>
      <c r="W84" s="33" t="str">
        <f t="shared" si="14"/>
        <v/>
      </c>
      <c r="X84" s="33" t="str">
        <f t="shared" si="15"/>
        <v/>
      </c>
      <c r="Y84" s="33" t="str">
        <f t="shared" si="16"/>
        <v/>
      </c>
      <c r="Z84" s="34" t="str">
        <f t="shared" si="17"/>
        <v/>
      </c>
    </row>
    <row r="85" spans="1:26" x14ac:dyDescent="0.35">
      <c r="A85" s="25">
        <v>81</v>
      </c>
      <c r="B85" s="26">
        <f>_xlfn.XLOOKUP(C85,purchase!C:C,pcon!B:B,"")</f>
        <v>0</v>
      </c>
      <c r="C85" s="4"/>
      <c r="D85" s="29">
        <f>_xlfn.XLOOKUP(C85,purchase!C:C,pcon!D:D,"")</f>
        <v>0</v>
      </c>
      <c r="E85" s="29">
        <f>_xlfn.XLOOKUP(C85,purchase!C:C,pcon!E:E,"")</f>
        <v>0</v>
      </c>
      <c r="F85" s="4"/>
      <c r="G85" s="27"/>
      <c r="H85" s="28"/>
      <c r="I85" s="4"/>
      <c r="J85" s="4"/>
      <c r="K85" s="4"/>
      <c r="L85" s="30" t="str">
        <f t="shared" si="9"/>
        <v/>
      </c>
      <c r="M85" s="4"/>
      <c r="N85" s="30" t="str">
        <f t="shared" si="10"/>
        <v/>
      </c>
      <c r="O85" s="31"/>
      <c r="P85" s="32" t="str">
        <f t="shared" si="11"/>
        <v/>
      </c>
      <c r="Q85" s="10">
        <f>_xlfn.XLOOKUP(C85,pcon!C:C,pcon!L:L,"")</f>
        <v>0</v>
      </c>
      <c r="R85" s="98">
        <f t="shared" si="12"/>
        <v>0</v>
      </c>
      <c r="S85" s="31"/>
      <c r="T85" s="31"/>
      <c r="U85" s="33" t="str">
        <f t="shared" si="13"/>
        <v/>
      </c>
      <c r="V85" s="4"/>
      <c r="W85" s="33" t="str">
        <f t="shared" si="14"/>
        <v/>
      </c>
      <c r="X85" s="33" t="str">
        <f t="shared" si="15"/>
        <v/>
      </c>
      <c r="Y85" s="33" t="str">
        <f t="shared" si="16"/>
        <v/>
      </c>
      <c r="Z85" s="34" t="str">
        <f t="shared" si="17"/>
        <v/>
      </c>
    </row>
    <row r="86" spans="1:26" x14ac:dyDescent="0.35">
      <c r="A86" s="25">
        <v>82</v>
      </c>
      <c r="B86" s="26">
        <f>_xlfn.XLOOKUP(C86,purchase!C:C,pcon!B:B,"")</f>
        <v>0</v>
      </c>
      <c r="C86" s="4"/>
      <c r="D86" s="29">
        <f>_xlfn.XLOOKUP(C86,purchase!C:C,pcon!D:D,"")</f>
        <v>0</v>
      </c>
      <c r="E86" s="29">
        <f>_xlfn.XLOOKUP(C86,purchase!C:C,pcon!E:E,"")</f>
        <v>0</v>
      </c>
      <c r="F86" s="4"/>
      <c r="G86" s="27"/>
      <c r="H86" s="28"/>
      <c r="I86" s="4"/>
      <c r="J86" s="4"/>
      <c r="K86" s="4"/>
      <c r="L86" s="30" t="str">
        <f t="shared" si="9"/>
        <v/>
      </c>
      <c r="M86" s="4"/>
      <c r="N86" s="30" t="str">
        <f t="shared" si="10"/>
        <v/>
      </c>
      <c r="O86" s="31"/>
      <c r="P86" s="32" t="str">
        <f t="shared" si="11"/>
        <v/>
      </c>
      <c r="Q86" s="10">
        <f>_xlfn.XLOOKUP(C86,pcon!C:C,pcon!L:L,"")</f>
        <v>0</v>
      </c>
      <c r="R86" s="98">
        <f t="shared" si="12"/>
        <v>0</v>
      </c>
      <c r="S86" s="31"/>
      <c r="T86" s="31"/>
      <c r="U86" s="33" t="str">
        <f t="shared" si="13"/>
        <v/>
      </c>
      <c r="V86" s="4"/>
      <c r="W86" s="33" t="str">
        <f t="shared" si="14"/>
        <v/>
      </c>
      <c r="X86" s="33" t="str">
        <f t="shared" si="15"/>
        <v/>
      </c>
      <c r="Y86" s="33" t="str">
        <f t="shared" si="16"/>
        <v/>
      </c>
      <c r="Z86" s="34" t="str">
        <f t="shared" si="17"/>
        <v/>
      </c>
    </row>
    <row r="87" spans="1:26" x14ac:dyDescent="0.35">
      <c r="A87" s="25">
        <v>83</v>
      </c>
      <c r="B87" s="26">
        <f>_xlfn.XLOOKUP(C87,purchase!C:C,pcon!B:B,"")</f>
        <v>0</v>
      </c>
      <c r="C87" s="4"/>
      <c r="D87" s="29">
        <f>_xlfn.XLOOKUP(C87,purchase!C:C,pcon!D:D,"")</f>
        <v>0</v>
      </c>
      <c r="E87" s="29">
        <f>_xlfn.XLOOKUP(C87,purchase!C:C,pcon!E:E,"")</f>
        <v>0</v>
      </c>
      <c r="F87" s="4"/>
      <c r="G87" s="27"/>
      <c r="H87" s="28"/>
      <c r="I87" s="4"/>
      <c r="J87" s="4"/>
      <c r="K87" s="4"/>
      <c r="L87" s="30" t="str">
        <f t="shared" si="9"/>
        <v/>
      </c>
      <c r="M87" s="4"/>
      <c r="N87" s="30" t="str">
        <f t="shared" si="10"/>
        <v/>
      </c>
      <c r="O87" s="31"/>
      <c r="P87" s="32" t="str">
        <f t="shared" si="11"/>
        <v/>
      </c>
      <c r="Q87" s="10">
        <f>_xlfn.XLOOKUP(C87,pcon!C:C,pcon!L:L,"")</f>
        <v>0</v>
      </c>
      <c r="R87" s="98">
        <f t="shared" si="12"/>
        <v>0</v>
      </c>
      <c r="S87" s="31"/>
      <c r="T87" s="31"/>
      <c r="U87" s="33" t="str">
        <f t="shared" si="13"/>
        <v/>
      </c>
      <c r="V87" s="4"/>
      <c r="W87" s="33" t="str">
        <f t="shared" si="14"/>
        <v/>
      </c>
      <c r="X87" s="33" t="str">
        <f t="shared" si="15"/>
        <v/>
      </c>
      <c r="Y87" s="33" t="str">
        <f t="shared" si="16"/>
        <v/>
      </c>
      <c r="Z87" s="34" t="str">
        <f t="shared" si="17"/>
        <v/>
      </c>
    </row>
    <row r="88" spans="1:26" x14ac:dyDescent="0.35">
      <c r="A88" s="25">
        <v>84</v>
      </c>
      <c r="B88" s="26">
        <f>_xlfn.XLOOKUP(C88,purchase!C:C,pcon!B:B,"")</f>
        <v>0</v>
      </c>
      <c r="C88" s="4"/>
      <c r="D88" s="29">
        <f>_xlfn.XLOOKUP(C88,purchase!C:C,pcon!D:D,"")</f>
        <v>0</v>
      </c>
      <c r="E88" s="29">
        <f>_xlfn.XLOOKUP(C88,purchase!C:C,pcon!E:E,"")</f>
        <v>0</v>
      </c>
      <c r="F88" s="4"/>
      <c r="G88" s="27"/>
      <c r="H88" s="28"/>
      <c r="I88" s="4"/>
      <c r="J88" s="4"/>
      <c r="K88" s="4"/>
      <c r="L88" s="30" t="str">
        <f t="shared" si="9"/>
        <v/>
      </c>
      <c r="M88" s="4"/>
      <c r="N88" s="30" t="str">
        <f t="shared" si="10"/>
        <v/>
      </c>
      <c r="O88" s="31"/>
      <c r="P88" s="32" t="str">
        <f t="shared" si="11"/>
        <v/>
      </c>
      <c r="Q88" s="10">
        <f>_xlfn.XLOOKUP(C88,pcon!C:C,pcon!L:L,"")</f>
        <v>0</v>
      </c>
      <c r="R88" s="98">
        <f t="shared" si="12"/>
        <v>0</v>
      </c>
      <c r="S88" s="31"/>
      <c r="T88" s="31"/>
      <c r="U88" s="33" t="str">
        <f t="shared" si="13"/>
        <v/>
      </c>
      <c r="V88" s="4"/>
      <c r="W88" s="33" t="str">
        <f t="shared" si="14"/>
        <v/>
      </c>
      <c r="X88" s="33" t="str">
        <f t="shared" si="15"/>
        <v/>
      </c>
      <c r="Y88" s="33" t="str">
        <f t="shared" si="16"/>
        <v/>
      </c>
      <c r="Z88" s="34" t="str">
        <f t="shared" si="17"/>
        <v/>
      </c>
    </row>
    <row r="89" spans="1:26" x14ac:dyDescent="0.35">
      <c r="A89" s="25">
        <v>85</v>
      </c>
      <c r="B89" s="26">
        <f>_xlfn.XLOOKUP(C89,purchase!C:C,pcon!B:B,"")</f>
        <v>0</v>
      </c>
      <c r="C89" s="4"/>
      <c r="D89" s="29">
        <f>_xlfn.XLOOKUP(C89,purchase!C:C,pcon!D:D,"")</f>
        <v>0</v>
      </c>
      <c r="E89" s="29">
        <f>_xlfn.XLOOKUP(C89,purchase!C:C,pcon!E:E,"")</f>
        <v>0</v>
      </c>
      <c r="F89" s="4"/>
      <c r="G89" s="27"/>
      <c r="H89" s="28"/>
      <c r="I89" s="4"/>
      <c r="J89" s="4"/>
      <c r="K89" s="4"/>
      <c r="L89" s="30" t="str">
        <f t="shared" si="9"/>
        <v/>
      </c>
      <c r="M89" s="4"/>
      <c r="N89" s="30" t="str">
        <f t="shared" si="10"/>
        <v/>
      </c>
      <c r="O89" s="31"/>
      <c r="P89" s="32" t="str">
        <f t="shared" si="11"/>
        <v/>
      </c>
      <c r="Q89" s="10">
        <f>_xlfn.XLOOKUP(C89,pcon!C:C,pcon!L:L,"")</f>
        <v>0</v>
      </c>
      <c r="R89" s="98">
        <f t="shared" si="12"/>
        <v>0</v>
      </c>
      <c r="S89" s="31"/>
      <c r="T89" s="31"/>
      <c r="U89" s="33" t="str">
        <f t="shared" si="13"/>
        <v/>
      </c>
      <c r="V89" s="4"/>
      <c r="W89" s="33" t="str">
        <f t="shared" si="14"/>
        <v/>
      </c>
      <c r="X89" s="33" t="str">
        <f t="shared" si="15"/>
        <v/>
      </c>
      <c r="Y89" s="33" t="str">
        <f t="shared" si="16"/>
        <v/>
      </c>
      <c r="Z89" s="34" t="str">
        <f t="shared" si="17"/>
        <v/>
      </c>
    </row>
    <row r="90" spans="1:26" x14ac:dyDescent="0.35">
      <c r="A90" s="25">
        <v>86</v>
      </c>
      <c r="B90" s="26">
        <f>_xlfn.XLOOKUP(C90,purchase!C:C,pcon!B:B,"")</f>
        <v>0</v>
      </c>
      <c r="C90" s="4"/>
      <c r="D90" s="29">
        <f>_xlfn.XLOOKUP(C90,purchase!C:C,pcon!D:D,"")</f>
        <v>0</v>
      </c>
      <c r="E90" s="29">
        <f>_xlfn.XLOOKUP(C90,purchase!C:C,pcon!E:E,"")</f>
        <v>0</v>
      </c>
      <c r="F90" s="4"/>
      <c r="G90" s="27"/>
      <c r="H90" s="28"/>
      <c r="I90" s="4"/>
      <c r="J90" s="4"/>
      <c r="K90" s="4"/>
      <c r="L90" s="30" t="str">
        <f t="shared" si="9"/>
        <v/>
      </c>
      <c r="M90" s="4"/>
      <c r="N90" s="30" t="str">
        <f t="shared" si="10"/>
        <v/>
      </c>
      <c r="O90" s="31"/>
      <c r="P90" s="32" t="str">
        <f t="shared" si="11"/>
        <v/>
      </c>
      <c r="Q90" s="10">
        <f>_xlfn.XLOOKUP(C90,pcon!C:C,pcon!L:L,"")</f>
        <v>0</v>
      </c>
      <c r="R90" s="98">
        <f t="shared" si="12"/>
        <v>0</v>
      </c>
      <c r="S90" s="31"/>
      <c r="T90" s="31"/>
      <c r="U90" s="33" t="str">
        <f t="shared" si="13"/>
        <v/>
      </c>
      <c r="V90" s="4"/>
      <c r="W90" s="33" t="str">
        <f t="shared" si="14"/>
        <v/>
      </c>
      <c r="X90" s="33" t="str">
        <f t="shared" si="15"/>
        <v/>
      </c>
      <c r="Y90" s="33" t="str">
        <f t="shared" si="16"/>
        <v/>
      </c>
      <c r="Z90" s="34" t="str">
        <f t="shared" si="17"/>
        <v/>
      </c>
    </row>
    <row r="91" spans="1:26" x14ac:dyDescent="0.35">
      <c r="A91" s="25">
        <v>87</v>
      </c>
      <c r="B91" s="26">
        <f>_xlfn.XLOOKUP(C91,purchase!C:C,pcon!B:B,"")</f>
        <v>0</v>
      </c>
      <c r="C91" s="4"/>
      <c r="D91" s="29">
        <f>_xlfn.XLOOKUP(C91,purchase!C:C,pcon!D:D,"")</f>
        <v>0</v>
      </c>
      <c r="E91" s="29">
        <f>_xlfn.XLOOKUP(C91,purchase!C:C,pcon!E:E,"")</f>
        <v>0</v>
      </c>
      <c r="F91" s="4"/>
      <c r="G91" s="27"/>
      <c r="H91" s="28"/>
      <c r="I91" s="4"/>
      <c r="J91" s="4"/>
      <c r="K91" s="4"/>
      <c r="L91" s="30" t="str">
        <f t="shared" si="9"/>
        <v/>
      </c>
      <c r="M91" s="4"/>
      <c r="N91" s="30" t="str">
        <f t="shared" si="10"/>
        <v/>
      </c>
      <c r="O91" s="31"/>
      <c r="P91" s="32" t="str">
        <f t="shared" si="11"/>
        <v/>
      </c>
      <c r="Q91" s="10">
        <f>_xlfn.XLOOKUP(C91,pcon!C:C,pcon!L:L,"")</f>
        <v>0</v>
      </c>
      <c r="R91" s="98">
        <f t="shared" si="12"/>
        <v>0</v>
      </c>
      <c r="S91" s="31"/>
      <c r="T91" s="31"/>
      <c r="U91" s="33" t="str">
        <f t="shared" si="13"/>
        <v/>
      </c>
      <c r="V91" s="4"/>
      <c r="W91" s="33" t="str">
        <f t="shared" si="14"/>
        <v/>
      </c>
      <c r="X91" s="33" t="str">
        <f t="shared" si="15"/>
        <v/>
      </c>
      <c r="Y91" s="33" t="str">
        <f t="shared" si="16"/>
        <v/>
      </c>
      <c r="Z91" s="34" t="str">
        <f t="shared" si="17"/>
        <v/>
      </c>
    </row>
    <row r="92" spans="1:26" x14ac:dyDescent="0.35">
      <c r="A92" s="25">
        <v>88</v>
      </c>
      <c r="B92" s="26">
        <f>_xlfn.XLOOKUP(C92,purchase!C:C,pcon!B:B,"")</f>
        <v>0</v>
      </c>
      <c r="C92" s="4"/>
      <c r="D92" s="29">
        <f>_xlfn.XLOOKUP(C92,purchase!C:C,pcon!D:D,"")</f>
        <v>0</v>
      </c>
      <c r="E92" s="29">
        <f>_xlfn.XLOOKUP(C92,purchase!C:C,pcon!E:E,"")</f>
        <v>0</v>
      </c>
      <c r="F92" s="4"/>
      <c r="G92" s="27"/>
      <c r="H92" s="28"/>
      <c r="I92" s="4"/>
      <c r="J92" s="4"/>
      <c r="K92" s="4"/>
      <c r="L92" s="30" t="str">
        <f t="shared" si="9"/>
        <v/>
      </c>
      <c r="M92" s="4"/>
      <c r="N92" s="30" t="str">
        <f t="shared" si="10"/>
        <v/>
      </c>
      <c r="O92" s="31"/>
      <c r="P92" s="32" t="str">
        <f t="shared" si="11"/>
        <v/>
      </c>
      <c r="Q92" s="10">
        <f>_xlfn.XLOOKUP(C92,pcon!C:C,pcon!L:L,"")</f>
        <v>0</v>
      </c>
      <c r="R92" s="98">
        <f t="shared" si="12"/>
        <v>0</v>
      </c>
      <c r="S92" s="31"/>
      <c r="T92" s="31"/>
      <c r="U92" s="33" t="str">
        <f t="shared" si="13"/>
        <v/>
      </c>
      <c r="V92" s="4"/>
      <c r="W92" s="33" t="str">
        <f t="shared" si="14"/>
        <v/>
      </c>
      <c r="X92" s="33" t="str">
        <f t="shared" si="15"/>
        <v/>
      </c>
      <c r="Y92" s="33" t="str">
        <f t="shared" si="16"/>
        <v/>
      </c>
      <c r="Z92" s="34" t="str">
        <f t="shared" si="17"/>
        <v/>
      </c>
    </row>
    <row r="93" spans="1:26" x14ac:dyDescent="0.35">
      <c r="A93" s="25">
        <v>89</v>
      </c>
      <c r="B93" s="26">
        <f>_xlfn.XLOOKUP(C93,purchase!C:C,pcon!B:B,"")</f>
        <v>0</v>
      </c>
      <c r="C93" s="4"/>
      <c r="D93" s="29">
        <f>_xlfn.XLOOKUP(C93,purchase!C:C,pcon!D:D,"")</f>
        <v>0</v>
      </c>
      <c r="E93" s="29">
        <f>_xlfn.XLOOKUP(C93,purchase!C:C,pcon!E:E,"")</f>
        <v>0</v>
      </c>
      <c r="F93" s="4"/>
      <c r="G93" s="27"/>
      <c r="H93" s="28"/>
      <c r="I93" s="4"/>
      <c r="J93" s="4"/>
      <c r="K93" s="4"/>
      <c r="L93" s="30" t="str">
        <f t="shared" si="9"/>
        <v/>
      </c>
      <c r="M93" s="4"/>
      <c r="N93" s="30" t="str">
        <f t="shared" si="10"/>
        <v/>
      </c>
      <c r="O93" s="31"/>
      <c r="P93" s="32" t="str">
        <f t="shared" si="11"/>
        <v/>
      </c>
      <c r="Q93" s="10">
        <f>_xlfn.XLOOKUP(C93,pcon!C:C,pcon!L:L,"")</f>
        <v>0</v>
      </c>
      <c r="R93" s="98">
        <f t="shared" si="12"/>
        <v>0</v>
      </c>
      <c r="S93" s="31"/>
      <c r="T93" s="31"/>
      <c r="U93" s="33" t="str">
        <f t="shared" si="13"/>
        <v/>
      </c>
      <c r="V93" s="4"/>
      <c r="W93" s="33" t="str">
        <f t="shared" si="14"/>
        <v/>
      </c>
      <c r="X93" s="33" t="str">
        <f t="shared" si="15"/>
        <v/>
      </c>
      <c r="Y93" s="33" t="str">
        <f t="shared" si="16"/>
        <v/>
      </c>
      <c r="Z93" s="34" t="str">
        <f t="shared" si="17"/>
        <v/>
      </c>
    </row>
    <row r="94" spans="1:26" x14ac:dyDescent="0.35">
      <c r="A94" s="25">
        <v>90</v>
      </c>
      <c r="B94" s="26">
        <f>_xlfn.XLOOKUP(C94,purchase!C:C,pcon!B:B,"")</f>
        <v>0</v>
      </c>
      <c r="C94" s="4"/>
      <c r="D94" s="29">
        <f>_xlfn.XLOOKUP(C94,purchase!C:C,pcon!D:D,"")</f>
        <v>0</v>
      </c>
      <c r="E94" s="29">
        <f>_xlfn.XLOOKUP(C94,purchase!C:C,pcon!E:E,"")</f>
        <v>0</v>
      </c>
      <c r="F94" s="4"/>
      <c r="G94" s="27"/>
      <c r="H94" s="28"/>
      <c r="I94" s="4"/>
      <c r="J94" s="4"/>
      <c r="K94" s="4"/>
      <c r="L94" s="30" t="str">
        <f t="shared" si="9"/>
        <v/>
      </c>
      <c r="M94" s="4"/>
      <c r="N94" s="30" t="str">
        <f t="shared" si="10"/>
        <v/>
      </c>
      <c r="O94" s="31"/>
      <c r="P94" s="32" t="str">
        <f t="shared" si="11"/>
        <v/>
      </c>
      <c r="Q94" s="10">
        <f>_xlfn.XLOOKUP(C94,pcon!C:C,pcon!L:L,"")</f>
        <v>0</v>
      </c>
      <c r="R94" s="98">
        <f t="shared" si="12"/>
        <v>0</v>
      </c>
      <c r="S94" s="31"/>
      <c r="T94" s="31"/>
      <c r="U94" s="33" t="str">
        <f t="shared" si="13"/>
        <v/>
      </c>
      <c r="V94" s="4"/>
      <c r="W94" s="33" t="str">
        <f t="shared" si="14"/>
        <v/>
      </c>
      <c r="X94" s="33" t="str">
        <f t="shared" si="15"/>
        <v/>
      </c>
      <c r="Y94" s="33" t="str">
        <f t="shared" si="16"/>
        <v/>
      </c>
      <c r="Z94" s="34" t="str">
        <f t="shared" si="17"/>
        <v/>
      </c>
    </row>
    <row r="95" spans="1:26" x14ac:dyDescent="0.35">
      <c r="A95" s="25">
        <v>91</v>
      </c>
      <c r="B95" s="26">
        <f>_xlfn.XLOOKUP(C95,purchase!C:C,pcon!B:B,"")</f>
        <v>0</v>
      </c>
      <c r="C95" s="4"/>
      <c r="D95" s="29">
        <f>_xlfn.XLOOKUP(C95,purchase!C:C,pcon!D:D,"")</f>
        <v>0</v>
      </c>
      <c r="E95" s="29">
        <f>_xlfn.XLOOKUP(C95,purchase!C:C,pcon!E:E,"")</f>
        <v>0</v>
      </c>
      <c r="F95" s="4"/>
      <c r="G95" s="27"/>
      <c r="H95" s="28"/>
      <c r="I95" s="4"/>
      <c r="J95" s="4"/>
      <c r="K95" s="4"/>
      <c r="L95" s="30" t="str">
        <f t="shared" si="9"/>
        <v/>
      </c>
      <c r="M95" s="4"/>
      <c r="N95" s="30" t="str">
        <f t="shared" si="10"/>
        <v/>
      </c>
      <c r="O95" s="31"/>
      <c r="P95" s="32" t="str">
        <f t="shared" si="11"/>
        <v/>
      </c>
      <c r="Q95" s="10">
        <f>_xlfn.XLOOKUP(C95,pcon!C:C,pcon!L:L,"")</f>
        <v>0</v>
      </c>
      <c r="R95" s="98">
        <f t="shared" si="12"/>
        <v>0</v>
      </c>
      <c r="S95" s="31"/>
      <c r="T95" s="31"/>
      <c r="U95" s="33" t="str">
        <f t="shared" si="13"/>
        <v/>
      </c>
      <c r="V95" s="4"/>
      <c r="W95" s="33" t="str">
        <f t="shared" si="14"/>
        <v/>
      </c>
      <c r="X95" s="33" t="str">
        <f t="shared" si="15"/>
        <v/>
      </c>
      <c r="Y95" s="33" t="str">
        <f t="shared" si="16"/>
        <v/>
      </c>
      <c r="Z95" s="34" t="str">
        <f t="shared" si="17"/>
        <v/>
      </c>
    </row>
    <row r="96" spans="1:26" x14ac:dyDescent="0.35">
      <c r="A96" s="25">
        <v>92</v>
      </c>
      <c r="B96" s="26">
        <f>_xlfn.XLOOKUP(C96,purchase!C:C,pcon!B:B,"")</f>
        <v>0</v>
      </c>
      <c r="C96" s="4"/>
      <c r="D96" s="29">
        <f>_xlfn.XLOOKUP(C96,purchase!C:C,pcon!D:D,"")</f>
        <v>0</v>
      </c>
      <c r="E96" s="29">
        <f>_xlfn.XLOOKUP(C96,purchase!C:C,pcon!E:E,"")</f>
        <v>0</v>
      </c>
      <c r="F96" s="4"/>
      <c r="G96" s="27"/>
      <c r="H96" s="28"/>
      <c r="I96" s="4"/>
      <c r="J96" s="4"/>
      <c r="K96" s="4"/>
      <c r="L96" s="30" t="str">
        <f t="shared" si="9"/>
        <v/>
      </c>
      <c r="M96" s="4"/>
      <c r="N96" s="30" t="str">
        <f t="shared" si="10"/>
        <v/>
      </c>
      <c r="O96" s="31"/>
      <c r="P96" s="32" t="str">
        <f t="shared" si="11"/>
        <v/>
      </c>
      <c r="Q96" s="10">
        <f>_xlfn.XLOOKUP(C96,pcon!C:C,pcon!L:L,"")</f>
        <v>0</v>
      </c>
      <c r="R96" s="98">
        <f t="shared" si="12"/>
        <v>0</v>
      </c>
      <c r="S96" s="31"/>
      <c r="T96" s="31"/>
      <c r="U96" s="33" t="str">
        <f t="shared" si="13"/>
        <v/>
      </c>
      <c r="V96" s="4"/>
      <c r="W96" s="33" t="str">
        <f t="shared" si="14"/>
        <v/>
      </c>
      <c r="X96" s="33" t="str">
        <f t="shared" si="15"/>
        <v/>
      </c>
      <c r="Y96" s="33" t="str">
        <f t="shared" si="16"/>
        <v/>
      </c>
      <c r="Z96" s="34" t="str">
        <f t="shared" si="17"/>
        <v/>
      </c>
    </row>
    <row r="97" spans="1:26" x14ac:dyDescent="0.35">
      <c r="A97" s="25">
        <v>93</v>
      </c>
      <c r="B97" s="26">
        <f>_xlfn.XLOOKUP(C97,purchase!C:C,pcon!B:B,"")</f>
        <v>0</v>
      </c>
      <c r="C97" s="4"/>
      <c r="D97" s="29">
        <f>_xlfn.XLOOKUP(C97,purchase!C:C,pcon!D:D,"")</f>
        <v>0</v>
      </c>
      <c r="E97" s="29">
        <f>_xlfn.XLOOKUP(C97,purchase!C:C,pcon!E:E,"")</f>
        <v>0</v>
      </c>
      <c r="F97" s="4"/>
      <c r="G97" s="27"/>
      <c r="H97" s="28"/>
      <c r="I97" s="4"/>
      <c r="J97" s="4"/>
      <c r="K97" s="4"/>
      <c r="L97" s="30" t="str">
        <f t="shared" si="9"/>
        <v/>
      </c>
      <c r="M97" s="4"/>
      <c r="N97" s="30" t="str">
        <f t="shared" si="10"/>
        <v/>
      </c>
      <c r="O97" s="31"/>
      <c r="P97" s="32" t="str">
        <f t="shared" si="11"/>
        <v/>
      </c>
      <c r="Q97" s="10">
        <f>_xlfn.XLOOKUP(C97,pcon!C:C,pcon!L:L,"")</f>
        <v>0</v>
      </c>
      <c r="R97" s="98">
        <f t="shared" si="12"/>
        <v>0</v>
      </c>
      <c r="S97" s="31"/>
      <c r="T97" s="31"/>
      <c r="U97" s="33" t="str">
        <f t="shared" si="13"/>
        <v/>
      </c>
      <c r="V97" s="4"/>
      <c r="W97" s="33" t="str">
        <f t="shared" si="14"/>
        <v/>
      </c>
      <c r="X97" s="33" t="str">
        <f t="shared" si="15"/>
        <v/>
      </c>
      <c r="Y97" s="33" t="str">
        <f t="shared" si="16"/>
        <v/>
      </c>
      <c r="Z97" s="34" t="str">
        <f t="shared" si="17"/>
        <v/>
      </c>
    </row>
    <row r="98" spans="1:26" x14ac:dyDescent="0.35">
      <c r="A98" s="25">
        <v>94</v>
      </c>
      <c r="B98" s="26">
        <f>_xlfn.XLOOKUP(C98,purchase!C:C,pcon!B:B,"")</f>
        <v>0</v>
      </c>
      <c r="C98" s="4"/>
      <c r="D98" s="29">
        <f>_xlfn.XLOOKUP(C98,purchase!C:C,pcon!D:D,"")</f>
        <v>0</v>
      </c>
      <c r="E98" s="29">
        <f>_xlfn.XLOOKUP(C98,purchase!C:C,pcon!E:E,"")</f>
        <v>0</v>
      </c>
      <c r="F98" s="4"/>
      <c r="G98" s="27"/>
      <c r="H98" s="28"/>
      <c r="I98" s="4"/>
      <c r="J98" s="4"/>
      <c r="K98" s="4"/>
      <c r="L98" s="30" t="str">
        <f t="shared" si="9"/>
        <v/>
      </c>
      <c r="M98" s="4"/>
      <c r="N98" s="30" t="str">
        <f t="shared" si="10"/>
        <v/>
      </c>
      <c r="O98" s="31"/>
      <c r="P98" s="32" t="str">
        <f t="shared" si="11"/>
        <v/>
      </c>
      <c r="Q98" s="10">
        <f>_xlfn.XLOOKUP(C98,pcon!C:C,pcon!L:L,"")</f>
        <v>0</v>
      </c>
      <c r="R98" s="98">
        <f t="shared" si="12"/>
        <v>0</v>
      </c>
      <c r="S98" s="31"/>
      <c r="T98" s="31"/>
      <c r="U98" s="33" t="str">
        <f t="shared" si="13"/>
        <v/>
      </c>
      <c r="V98" s="4"/>
      <c r="W98" s="33" t="str">
        <f t="shared" si="14"/>
        <v/>
      </c>
      <c r="X98" s="33" t="str">
        <f t="shared" si="15"/>
        <v/>
      </c>
      <c r="Y98" s="33" t="str">
        <f t="shared" si="16"/>
        <v/>
      </c>
      <c r="Z98" s="34" t="str">
        <f t="shared" si="17"/>
        <v/>
      </c>
    </row>
    <row r="99" spans="1:26" x14ac:dyDescent="0.35">
      <c r="A99" s="25">
        <v>95</v>
      </c>
      <c r="B99" s="26">
        <f>_xlfn.XLOOKUP(C99,purchase!C:C,pcon!B:B,"")</f>
        <v>0</v>
      </c>
      <c r="C99" s="4"/>
      <c r="D99" s="29">
        <f>_xlfn.XLOOKUP(C99,purchase!C:C,pcon!D:D,"")</f>
        <v>0</v>
      </c>
      <c r="E99" s="29">
        <f>_xlfn.XLOOKUP(C99,purchase!C:C,pcon!E:E,"")</f>
        <v>0</v>
      </c>
      <c r="F99" s="4"/>
      <c r="G99" s="27"/>
      <c r="H99" s="28"/>
      <c r="I99" s="4"/>
      <c r="J99" s="4"/>
      <c r="K99" s="4"/>
      <c r="L99" s="30" t="str">
        <f t="shared" si="9"/>
        <v/>
      </c>
      <c r="M99" s="4"/>
      <c r="N99" s="30" t="str">
        <f t="shared" si="10"/>
        <v/>
      </c>
      <c r="O99" s="31"/>
      <c r="P99" s="32" t="str">
        <f t="shared" si="11"/>
        <v/>
      </c>
      <c r="Q99" s="10">
        <f>_xlfn.XLOOKUP(C99,pcon!C:C,pcon!L:L,"")</f>
        <v>0</v>
      </c>
      <c r="R99" s="98">
        <f t="shared" si="12"/>
        <v>0</v>
      </c>
      <c r="S99" s="31"/>
      <c r="T99" s="31"/>
      <c r="U99" s="33" t="str">
        <f t="shared" si="13"/>
        <v/>
      </c>
      <c r="V99" s="4"/>
      <c r="W99" s="33" t="str">
        <f t="shared" si="14"/>
        <v/>
      </c>
      <c r="X99" s="33" t="str">
        <f t="shared" si="15"/>
        <v/>
      </c>
      <c r="Y99" s="33" t="str">
        <f t="shared" si="16"/>
        <v/>
      </c>
      <c r="Z99" s="34" t="str">
        <f t="shared" si="17"/>
        <v/>
      </c>
    </row>
    <row r="100" spans="1:26" x14ac:dyDescent="0.35">
      <c r="A100" s="25">
        <v>96</v>
      </c>
      <c r="B100" s="26">
        <f>_xlfn.XLOOKUP(C100,purchase!C:C,pcon!B:B,"")</f>
        <v>0</v>
      </c>
      <c r="C100" s="4"/>
      <c r="D100" s="29">
        <f>_xlfn.XLOOKUP(C100,purchase!C:C,pcon!D:D,"")</f>
        <v>0</v>
      </c>
      <c r="E100" s="29">
        <f>_xlfn.XLOOKUP(C100,purchase!C:C,pcon!E:E,"")</f>
        <v>0</v>
      </c>
      <c r="F100" s="4"/>
      <c r="G100" s="27"/>
      <c r="H100" s="28"/>
      <c r="I100" s="4"/>
      <c r="J100" s="4"/>
      <c r="K100" s="4"/>
      <c r="L100" s="30" t="str">
        <f t="shared" si="9"/>
        <v/>
      </c>
      <c r="M100" s="4"/>
      <c r="N100" s="30" t="str">
        <f t="shared" si="10"/>
        <v/>
      </c>
      <c r="O100" s="31"/>
      <c r="P100" s="32" t="str">
        <f t="shared" si="11"/>
        <v/>
      </c>
      <c r="Q100" s="10">
        <f>_xlfn.XLOOKUP(C100,pcon!C:C,pcon!L:L,"")</f>
        <v>0</v>
      </c>
      <c r="R100" s="98">
        <f t="shared" si="12"/>
        <v>0</v>
      </c>
      <c r="S100" s="31"/>
      <c r="T100" s="31"/>
      <c r="U100" s="33" t="str">
        <f t="shared" si="13"/>
        <v/>
      </c>
      <c r="V100" s="4"/>
      <c r="W100" s="33" t="str">
        <f t="shared" si="14"/>
        <v/>
      </c>
      <c r="X100" s="33" t="str">
        <f t="shared" si="15"/>
        <v/>
      </c>
      <c r="Y100" s="33" t="str">
        <f t="shared" si="16"/>
        <v/>
      </c>
      <c r="Z100" s="34" t="str">
        <f t="shared" si="17"/>
        <v/>
      </c>
    </row>
    <row r="101" spans="1:26" x14ac:dyDescent="0.35">
      <c r="A101" s="25">
        <v>97</v>
      </c>
      <c r="B101" s="26">
        <f>_xlfn.XLOOKUP(C101,purchase!C:C,pcon!B:B,"")</f>
        <v>0</v>
      </c>
      <c r="C101" s="4"/>
      <c r="D101" s="29">
        <f>_xlfn.XLOOKUP(C101,purchase!C:C,pcon!D:D,"")</f>
        <v>0</v>
      </c>
      <c r="E101" s="29">
        <f>_xlfn.XLOOKUP(C101,purchase!C:C,pcon!E:E,"")</f>
        <v>0</v>
      </c>
      <c r="F101" s="4"/>
      <c r="G101" s="27"/>
      <c r="H101" s="28"/>
      <c r="I101" s="4"/>
      <c r="J101" s="4"/>
      <c r="K101" s="4"/>
      <c r="L101" s="30" t="str">
        <f t="shared" si="9"/>
        <v/>
      </c>
      <c r="M101" s="4"/>
      <c r="N101" s="30" t="str">
        <f t="shared" si="10"/>
        <v/>
      </c>
      <c r="O101" s="31"/>
      <c r="P101" s="32" t="str">
        <f t="shared" si="11"/>
        <v/>
      </c>
      <c r="Q101" s="10">
        <f>_xlfn.XLOOKUP(C101,pcon!C:C,pcon!L:L,"")</f>
        <v>0</v>
      </c>
      <c r="R101" s="98">
        <f t="shared" si="12"/>
        <v>0</v>
      </c>
      <c r="S101" s="31"/>
      <c r="T101" s="31"/>
      <c r="U101" s="33" t="str">
        <f t="shared" si="13"/>
        <v/>
      </c>
      <c r="V101" s="4"/>
      <c r="W101" s="33" t="str">
        <f t="shared" si="14"/>
        <v/>
      </c>
      <c r="X101" s="33" t="str">
        <f t="shared" si="15"/>
        <v/>
      </c>
      <c r="Y101" s="33" t="str">
        <f t="shared" si="16"/>
        <v/>
      </c>
      <c r="Z101" s="34" t="str">
        <f t="shared" si="17"/>
        <v/>
      </c>
    </row>
    <row r="102" spans="1:26" x14ac:dyDescent="0.35">
      <c r="A102" s="25">
        <v>98</v>
      </c>
      <c r="B102" s="26">
        <f>_xlfn.XLOOKUP(C102,purchase!C:C,pcon!B:B,"")</f>
        <v>0</v>
      </c>
      <c r="C102" s="4"/>
      <c r="D102" s="29">
        <f>_xlfn.XLOOKUP(C102,purchase!C:C,pcon!D:D,"")</f>
        <v>0</v>
      </c>
      <c r="E102" s="29">
        <f>_xlfn.XLOOKUP(C102,purchase!C:C,pcon!E:E,"")</f>
        <v>0</v>
      </c>
      <c r="F102" s="4"/>
      <c r="G102" s="27"/>
      <c r="H102" s="28"/>
      <c r="I102" s="4"/>
      <c r="J102" s="4"/>
      <c r="K102" s="4"/>
      <c r="L102" s="30" t="str">
        <f t="shared" si="9"/>
        <v/>
      </c>
      <c r="M102" s="4"/>
      <c r="N102" s="30" t="str">
        <f t="shared" si="10"/>
        <v/>
      </c>
      <c r="O102" s="31"/>
      <c r="P102" s="32" t="str">
        <f t="shared" si="11"/>
        <v/>
      </c>
      <c r="Q102" s="10">
        <f>_xlfn.XLOOKUP(C102,pcon!C:C,pcon!L:L,"")</f>
        <v>0</v>
      </c>
      <c r="R102" s="98">
        <f t="shared" si="12"/>
        <v>0</v>
      </c>
      <c r="S102" s="31"/>
      <c r="T102" s="31"/>
      <c r="U102" s="33" t="str">
        <f t="shared" si="13"/>
        <v/>
      </c>
      <c r="V102" s="4"/>
      <c r="W102" s="33" t="str">
        <f t="shared" si="14"/>
        <v/>
      </c>
      <c r="X102" s="33" t="str">
        <f t="shared" si="15"/>
        <v/>
      </c>
      <c r="Y102" s="33" t="str">
        <f t="shared" si="16"/>
        <v/>
      </c>
      <c r="Z102" s="34" t="str">
        <f t="shared" si="17"/>
        <v/>
      </c>
    </row>
    <row r="103" spans="1:26" x14ac:dyDescent="0.35">
      <c r="A103" s="25">
        <v>99</v>
      </c>
      <c r="B103" s="26">
        <f>_xlfn.XLOOKUP(C103,purchase!C:C,pcon!B:B,"")</f>
        <v>0</v>
      </c>
      <c r="C103" s="4"/>
      <c r="D103" s="29">
        <f>_xlfn.XLOOKUP(C103,purchase!C:C,pcon!D:D,"")</f>
        <v>0</v>
      </c>
      <c r="E103" s="29">
        <f>_xlfn.XLOOKUP(C103,purchase!C:C,pcon!E:E,"")</f>
        <v>0</v>
      </c>
      <c r="F103" s="4"/>
      <c r="G103" s="27"/>
      <c r="H103" s="28"/>
      <c r="I103" s="4"/>
      <c r="J103" s="4"/>
      <c r="K103" s="4"/>
      <c r="L103" s="30" t="str">
        <f t="shared" si="9"/>
        <v/>
      </c>
      <c r="M103" s="4"/>
      <c r="N103" s="30" t="str">
        <f t="shared" si="10"/>
        <v/>
      </c>
      <c r="O103" s="31"/>
      <c r="P103" s="32" t="str">
        <f t="shared" si="11"/>
        <v/>
      </c>
      <c r="Q103" s="10">
        <f>_xlfn.XLOOKUP(C103,pcon!C:C,pcon!L:L,"")</f>
        <v>0</v>
      </c>
      <c r="R103" s="98">
        <f t="shared" si="12"/>
        <v>0</v>
      </c>
      <c r="S103" s="31"/>
      <c r="T103" s="31"/>
      <c r="U103" s="33" t="str">
        <f t="shared" si="13"/>
        <v/>
      </c>
      <c r="V103" s="4"/>
      <c r="W103" s="33" t="str">
        <f t="shared" si="14"/>
        <v/>
      </c>
      <c r="X103" s="33" t="str">
        <f t="shared" si="15"/>
        <v/>
      </c>
      <c r="Y103" s="33" t="str">
        <f t="shared" si="16"/>
        <v/>
      </c>
      <c r="Z103" s="34" t="str">
        <f t="shared" si="17"/>
        <v/>
      </c>
    </row>
    <row r="104" spans="1:26" x14ac:dyDescent="0.35">
      <c r="A104" s="25">
        <v>100</v>
      </c>
      <c r="B104" s="26">
        <f>_xlfn.XLOOKUP(C104,purchase!C:C,pcon!B:B,"")</f>
        <v>0</v>
      </c>
      <c r="C104" s="4"/>
      <c r="D104" s="29">
        <f>_xlfn.XLOOKUP(C104,purchase!C:C,pcon!D:D,"")</f>
        <v>0</v>
      </c>
      <c r="E104" s="29">
        <f>_xlfn.XLOOKUP(C104,purchase!C:C,pcon!E:E,"")</f>
        <v>0</v>
      </c>
      <c r="F104" s="4"/>
      <c r="G104" s="27"/>
      <c r="H104" s="28"/>
      <c r="I104" s="4"/>
      <c r="J104" s="4"/>
      <c r="K104" s="4"/>
      <c r="L104" s="30" t="str">
        <f t="shared" si="9"/>
        <v/>
      </c>
      <c r="M104" s="4"/>
      <c r="N104" s="30" t="str">
        <f t="shared" si="10"/>
        <v/>
      </c>
      <c r="O104" s="31"/>
      <c r="P104" s="32" t="str">
        <f t="shared" si="11"/>
        <v/>
      </c>
      <c r="Q104" s="10">
        <f>_xlfn.XLOOKUP(C104,pcon!C:C,pcon!L:L,"")</f>
        <v>0</v>
      </c>
      <c r="R104" s="98">
        <f t="shared" si="12"/>
        <v>0</v>
      </c>
      <c r="S104" s="31"/>
      <c r="T104" s="31"/>
      <c r="U104" s="33" t="str">
        <f t="shared" si="13"/>
        <v/>
      </c>
      <c r="V104" s="4"/>
      <c r="W104" s="33" t="str">
        <f t="shared" si="14"/>
        <v/>
      </c>
      <c r="X104" s="33" t="str">
        <f t="shared" si="15"/>
        <v/>
      </c>
      <c r="Y104" s="33" t="str">
        <f t="shared" si="16"/>
        <v/>
      </c>
      <c r="Z104" s="34" t="str">
        <f t="shared" si="17"/>
        <v/>
      </c>
    </row>
    <row r="105" spans="1:26" x14ac:dyDescent="0.35">
      <c r="A105" s="25">
        <v>101</v>
      </c>
      <c r="B105" s="26">
        <f>_xlfn.XLOOKUP(C105,purchase!C:C,pcon!B:B,"")</f>
        <v>0</v>
      </c>
      <c r="C105" s="4"/>
      <c r="D105" s="29">
        <f>_xlfn.XLOOKUP(C105,purchase!C:C,pcon!D:D,"")</f>
        <v>0</v>
      </c>
      <c r="E105" s="29">
        <f>_xlfn.XLOOKUP(C105,purchase!C:C,pcon!E:E,"")</f>
        <v>0</v>
      </c>
      <c r="F105" s="4"/>
      <c r="G105" s="27"/>
      <c r="H105" s="28"/>
      <c r="I105" s="4"/>
      <c r="J105" s="4"/>
      <c r="K105" s="4"/>
      <c r="L105" s="30" t="str">
        <f t="shared" si="9"/>
        <v/>
      </c>
      <c r="M105" s="4"/>
      <c r="N105" s="30" t="str">
        <f t="shared" si="10"/>
        <v/>
      </c>
      <c r="O105" s="31"/>
      <c r="P105" s="32" t="str">
        <f t="shared" si="11"/>
        <v/>
      </c>
      <c r="Q105" s="10">
        <f>_xlfn.XLOOKUP(C105,pcon!C:C,pcon!L:L,"")</f>
        <v>0</v>
      </c>
      <c r="R105" s="98">
        <f t="shared" si="12"/>
        <v>0</v>
      </c>
      <c r="S105" s="31"/>
      <c r="T105" s="31"/>
      <c r="U105" s="33" t="str">
        <f t="shared" si="13"/>
        <v/>
      </c>
      <c r="V105" s="4"/>
      <c r="W105" s="33" t="str">
        <f t="shared" si="14"/>
        <v/>
      </c>
      <c r="X105" s="33" t="str">
        <f t="shared" si="15"/>
        <v/>
      </c>
      <c r="Y105" s="33" t="str">
        <f t="shared" si="16"/>
        <v/>
      </c>
      <c r="Z105" s="34" t="str">
        <f t="shared" si="17"/>
        <v/>
      </c>
    </row>
    <row r="106" spans="1:26" x14ac:dyDescent="0.35">
      <c r="A106" s="25">
        <v>102</v>
      </c>
      <c r="B106" s="26">
        <f>_xlfn.XLOOKUP(C106,purchase!C:C,pcon!B:B,"")</f>
        <v>0</v>
      </c>
      <c r="C106" s="4"/>
      <c r="D106" s="29">
        <f>_xlfn.XLOOKUP(C106,purchase!C:C,pcon!D:D,"")</f>
        <v>0</v>
      </c>
      <c r="E106" s="29">
        <f>_xlfn.XLOOKUP(C106,purchase!C:C,pcon!E:E,"")</f>
        <v>0</v>
      </c>
      <c r="F106" s="4"/>
      <c r="G106" s="27"/>
      <c r="H106" s="28"/>
      <c r="I106" s="4"/>
      <c r="J106" s="4"/>
      <c r="K106" s="4"/>
      <c r="L106" s="30" t="str">
        <f t="shared" si="9"/>
        <v/>
      </c>
      <c r="M106" s="4"/>
      <c r="N106" s="30" t="str">
        <f t="shared" si="10"/>
        <v/>
      </c>
      <c r="O106" s="31"/>
      <c r="P106" s="32" t="str">
        <f t="shared" si="11"/>
        <v/>
      </c>
      <c r="Q106" s="10">
        <f>_xlfn.XLOOKUP(C106,pcon!C:C,pcon!L:L,"")</f>
        <v>0</v>
      </c>
      <c r="R106" s="98">
        <f t="shared" si="12"/>
        <v>0</v>
      </c>
      <c r="S106" s="31"/>
      <c r="T106" s="31"/>
      <c r="U106" s="33" t="str">
        <f t="shared" si="13"/>
        <v/>
      </c>
      <c r="V106" s="4"/>
      <c r="W106" s="33" t="str">
        <f t="shared" si="14"/>
        <v/>
      </c>
      <c r="X106" s="33" t="str">
        <f t="shared" si="15"/>
        <v/>
      </c>
      <c r="Y106" s="33" t="str">
        <f t="shared" si="16"/>
        <v/>
      </c>
      <c r="Z106" s="34" t="str">
        <f t="shared" si="17"/>
        <v/>
      </c>
    </row>
    <row r="107" spans="1:26" x14ac:dyDescent="0.35">
      <c r="A107" s="25">
        <v>103</v>
      </c>
      <c r="B107" s="26">
        <f>_xlfn.XLOOKUP(C107,purchase!C:C,pcon!B:B,"")</f>
        <v>0</v>
      </c>
      <c r="C107" s="4"/>
      <c r="D107" s="29">
        <f>_xlfn.XLOOKUP(C107,purchase!C:C,pcon!D:D,"")</f>
        <v>0</v>
      </c>
      <c r="E107" s="29">
        <f>_xlfn.XLOOKUP(C107,purchase!C:C,pcon!E:E,"")</f>
        <v>0</v>
      </c>
      <c r="F107" s="4"/>
      <c r="G107" s="27"/>
      <c r="H107" s="28"/>
      <c r="I107" s="4"/>
      <c r="J107" s="4"/>
      <c r="K107" s="4"/>
      <c r="L107" s="30" t="str">
        <f t="shared" si="9"/>
        <v/>
      </c>
      <c r="M107" s="4"/>
      <c r="N107" s="30" t="str">
        <f t="shared" si="10"/>
        <v/>
      </c>
      <c r="O107" s="31"/>
      <c r="P107" s="32" t="str">
        <f t="shared" si="11"/>
        <v/>
      </c>
      <c r="Q107" s="10">
        <f>_xlfn.XLOOKUP(C107,pcon!C:C,pcon!L:L,"")</f>
        <v>0</v>
      </c>
      <c r="R107" s="98">
        <f t="shared" si="12"/>
        <v>0</v>
      </c>
      <c r="S107" s="31"/>
      <c r="T107" s="31"/>
      <c r="U107" s="33" t="str">
        <f t="shared" si="13"/>
        <v/>
      </c>
      <c r="V107" s="4"/>
      <c r="W107" s="33" t="str">
        <f t="shared" si="14"/>
        <v/>
      </c>
      <c r="X107" s="33" t="str">
        <f t="shared" si="15"/>
        <v/>
      </c>
      <c r="Y107" s="33" t="str">
        <f t="shared" si="16"/>
        <v/>
      </c>
      <c r="Z107" s="34" t="str">
        <f t="shared" si="17"/>
        <v/>
      </c>
    </row>
    <row r="108" spans="1:26" x14ac:dyDescent="0.35">
      <c r="A108" s="25">
        <v>104</v>
      </c>
      <c r="B108" s="26">
        <f>_xlfn.XLOOKUP(C108,purchase!C:C,pcon!B:B,"")</f>
        <v>0</v>
      </c>
      <c r="C108" s="4"/>
      <c r="D108" s="29">
        <f>_xlfn.XLOOKUP(C108,purchase!C:C,pcon!D:D,"")</f>
        <v>0</v>
      </c>
      <c r="E108" s="29">
        <f>_xlfn.XLOOKUP(C108,purchase!C:C,pcon!E:E,"")</f>
        <v>0</v>
      </c>
      <c r="F108" s="4"/>
      <c r="G108" s="27"/>
      <c r="H108" s="28"/>
      <c r="I108" s="4"/>
      <c r="J108" s="4"/>
      <c r="K108" s="4"/>
      <c r="L108" s="30" t="str">
        <f t="shared" si="9"/>
        <v/>
      </c>
      <c r="M108" s="4"/>
      <c r="N108" s="30" t="str">
        <f t="shared" si="10"/>
        <v/>
      </c>
      <c r="O108" s="31"/>
      <c r="P108" s="32" t="str">
        <f t="shared" si="11"/>
        <v/>
      </c>
      <c r="Q108" s="10">
        <f>_xlfn.XLOOKUP(C108,pcon!C:C,pcon!L:L,"")</f>
        <v>0</v>
      </c>
      <c r="R108" s="98">
        <f t="shared" si="12"/>
        <v>0</v>
      </c>
      <c r="S108" s="31"/>
      <c r="T108" s="31"/>
      <c r="U108" s="33" t="str">
        <f t="shared" si="13"/>
        <v/>
      </c>
      <c r="V108" s="4"/>
      <c r="W108" s="33" t="str">
        <f t="shared" si="14"/>
        <v/>
      </c>
      <c r="X108" s="33" t="str">
        <f t="shared" si="15"/>
        <v/>
      </c>
      <c r="Y108" s="33" t="str">
        <f t="shared" si="16"/>
        <v/>
      </c>
      <c r="Z108" s="34" t="str">
        <f t="shared" si="17"/>
        <v/>
      </c>
    </row>
    <row r="109" spans="1:26" x14ac:dyDescent="0.35">
      <c r="A109" s="25">
        <v>105</v>
      </c>
      <c r="B109" s="26">
        <f>_xlfn.XLOOKUP(C109,purchase!C:C,pcon!B:B,"")</f>
        <v>0</v>
      </c>
      <c r="C109" s="4"/>
      <c r="D109" s="29">
        <f>_xlfn.XLOOKUP(C109,purchase!C:C,pcon!D:D,"")</f>
        <v>0</v>
      </c>
      <c r="E109" s="29">
        <f>_xlfn.XLOOKUP(C109,purchase!C:C,pcon!E:E,"")</f>
        <v>0</v>
      </c>
      <c r="F109" s="4"/>
      <c r="G109" s="27"/>
      <c r="H109" s="28"/>
      <c r="I109" s="4"/>
      <c r="J109" s="4"/>
      <c r="K109" s="4"/>
      <c r="L109" s="30" t="str">
        <f t="shared" si="9"/>
        <v/>
      </c>
      <c r="M109" s="4"/>
      <c r="N109" s="30" t="str">
        <f t="shared" si="10"/>
        <v/>
      </c>
      <c r="O109" s="31"/>
      <c r="P109" s="32" t="str">
        <f t="shared" si="11"/>
        <v/>
      </c>
      <c r="Q109" s="10">
        <f>_xlfn.XLOOKUP(C109,pcon!C:C,pcon!L:L,"")</f>
        <v>0</v>
      </c>
      <c r="R109" s="98">
        <f t="shared" si="12"/>
        <v>0</v>
      </c>
      <c r="S109" s="31"/>
      <c r="T109" s="31"/>
      <c r="U109" s="33" t="str">
        <f t="shared" si="13"/>
        <v/>
      </c>
      <c r="V109" s="4"/>
      <c r="W109" s="33" t="str">
        <f t="shared" si="14"/>
        <v/>
      </c>
      <c r="X109" s="33" t="str">
        <f t="shared" si="15"/>
        <v/>
      </c>
      <c r="Y109" s="33" t="str">
        <f t="shared" si="16"/>
        <v/>
      </c>
      <c r="Z109" s="34" t="str">
        <f t="shared" si="17"/>
        <v/>
      </c>
    </row>
    <row r="110" spans="1:26" x14ac:dyDescent="0.35">
      <c r="A110" s="25">
        <v>106</v>
      </c>
      <c r="B110" s="26">
        <f>_xlfn.XLOOKUP(C110,purchase!C:C,pcon!B:B,"")</f>
        <v>0</v>
      </c>
      <c r="C110" s="4"/>
      <c r="D110" s="29">
        <f>_xlfn.XLOOKUP(C110,purchase!C:C,pcon!D:D,"")</f>
        <v>0</v>
      </c>
      <c r="E110" s="29">
        <f>_xlfn.XLOOKUP(C110,purchase!C:C,pcon!E:E,"")</f>
        <v>0</v>
      </c>
      <c r="F110" s="4"/>
      <c r="G110" s="27"/>
      <c r="H110" s="28"/>
      <c r="I110" s="4"/>
      <c r="J110" s="4"/>
      <c r="K110" s="4"/>
      <c r="L110" s="30" t="str">
        <f t="shared" si="9"/>
        <v/>
      </c>
      <c r="M110" s="4"/>
      <c r="N110" s="30" t="str">
        <f t="shared" si="10"/>
        <v/>
      </c>
      <c r="O110" s="31"/>
      <c r="P110" s="32" t="str">
        <f t="shared" si="11"/>
        <v/>
      </c>
      <c r="Q110" s="10">
        <f>_xlfn.XLOOKUP(C110,pcon!C:C,pcon!L:L,"")</f>
        <v>0</v>
      </c>
      <c r="R110" s="98">
        <f t="shared" si="12"/>
        <v>0</v>
      </c>
      <c r="S110" s="31"/>
      <c r="T110" s="31"/>
      <c r="U110" s="33" t="str">
        <f t="shared" si="13"/>
        <v/>
      </c>
      <c r="V110" s="4"/>
      <c r="W110" s="33" t="str">
        <f t="shared" si="14"/>
        <v/>
      </c>
      <c r="X110" s="33" t="str">
        <f t="shared" si="15"/>
        <v/>
      </c>
      <c r="Y110" s="33" t="str">
        <f t="shared" si="16"/>
        <v/>
      </c>
      <c r="Z110" s="34" t="str">
        <f t="shared" si="17"/>
        <v/>
      </c>
    </row>
    <row r="111" spans="1:26" x14ac:dyDescent="0.35">
      <c r="A111" s="25">
        <v>107</v>
      </c>
      <c r="B111" s="26">
        <f>_xlfn.XLOOKUP(C111,purchase!C:C,pcon!B:B,"")</f>
        <v>0</v>
      </c>
      <c r="C111" s="4"/>
      <c r="D111" s="29">
        <f>_xlfn.XLOOKUP(C111,purchase!C:C,pcon!D:D,"")</f>
        <v>0</v>
      </c>
      <c r="E111" s="29">
        <f>_xlfn.XLOOKUP(C111,purchase!C:C,pcon!E:E,"")</f>
        <v>0</v>
      </c>
      <c r="F111" s="4"/>
      <c r="G111" s="27"/>
      <c r="H111" s="28"/>
      <c r="I111" s="4"/>
      <c r="J111" s="4"/>
      <c r="K111" s="4"/>
      <c r="L111" s="30" t="str">
        <f t="shared" si="9"/>
        <v/>
      </c>
      <c r="M111" s="4"/>
      <c r="N111" s="30" t="str">
        <f t="shared" si="10"/>
        <v/>
      </c>
      <c r="O111" s="31"/>
      <c r="P111" s="32" t="str">
        <f t="shared" si="11"/>
        <v/>
      </c>
      <c r="Q111" s="10">
        <f>_xlfn.XLOOKUP(C111,pcon!C:C,pcon!L:L,"")</f>
        <v>0</v>
      </c>
      <c r="R111" s="98">
        <f t="shared" si="12"/>
        <v>0</v>
      </c>
      <c r="S111" s="31"/>
      <c r="T111" s="31"/>
      <c r="U111" s="33" t="str">
        <f t="shared" si="13"/>
        <v/>
      </c>
      <c r="V111" s="4"/>
      <c r="W111" s="33" t="str">
        <f t="shared" si="14"/>
        <v/>
      </c>
      <c r="X111" s="33" t="str">
        <f t="shared" si="15"/>
        <v/>
      </c>
      <c r="Y111" s="33" t="str">
        <f t="shared" si="16"/>
        <v/>
      </c>
      <c r="Z111" s="34" t="str">
        <f t="shared" si="17"/>
        <v/>
      </c>
    </row>
    <row r="112" spans="1:26" x14ac:dyDescent="0.35">
      <c r="A112" s="25">
        <v>108</v>
      </c>
      <c r="B112" s="26">
        <f>_xlfn.XLOOKUP(C112,purchase!C:C,pcon!B:B,"")</f>
        <v>0</v>
      </c>
      <c r="C112" s="4"/>
      <c r="D112" s="29">
        <f>_xlfn.XLOOKUP(C112,purchase!C:C,pcon!D:D,"")</f>
        <v>0</v>
      </c>
      <c r="E112" s="29">
        <f>_xlfn.XLOOKUP(C112,purchase!C:C,pcon!E:E,"")</f>
        <v>0</v>
      </c>
      <c r="F112" s="4"/>
      <c r="G112" s="27"/>
      <c r="H112" s="28"/>
      <c r="I112" s="4"/>
      <c r="J112" s="4"/>
      <c r="K112" s="4"/>
      <c r="L112" s="30" t="str">
        <f t="shared" si="9"/>
        <v/>
      </c>
      <c r="M112" s="4"/>
      <c r="N112" s="30" t="str">
        <f t="shared" si="10"/>
        <v/>
      </c>
      <c r="O112" s="31"/>
      <c r="P112" s="32" t="str">
        <f t="shared" si="11"/>
        <v/>
      </c>
      <c r="Q112" s="10">
        <f>_xlfn.XLOOKUP(C112,pcon!C:C,pcon!L:L,"")</f>
        <v>0</v>
      </c>
      <c r="R112" s="98">
        <f t="shared" si="12"/>
        <v>0</v>
      </c>
      <c r="S112" s="31"/>
      <c r="T112" s="31"/>
      <c r="U112" s="33" t="str">
        <f t="shared" si="13"/>
        <v/>
      </c>
      <c r="V112" s="4"/>
      <c r="W112" s="33" t="str">
        <f t="shared" si="14"/>
        <v/>
      </c>
      <c r="X112" s="33" t="str">
        <f t="shared" si="15"/>
        <v/>
      </c>
      <c r="Y112" s="33" t="str">
        <f t="shared" si="16"/>
        <v/>
      </c>
      <c r="Z112" s="34" t="str">
        <f t="shared" si="17"/>
        <v/>
      </c>
    </row>
    <row r="113" spans="1:26" x14ac:dyDescent="0.35">
      <c r="A113" s="25">
        <v>109</v>
      </c>
      <c r="B113" s="26">
        <f>_xlfn.XLOOKUP(C113,purchase!C:C,pcon!B:B,"")</f>
        <v>0</v>
      </c>
      <c r="C113" s="4"/>
      <c r="D113" s="29">
        <f>_xlfn.XLOOKUP(C113,purchase!C:C,pcon!D:D,"")</f>
        <v>0</v>
      </c>
      <c r="E113" s="29">
        <f>_xlfn.XLOOKUP(C113,purchase!C:C,pcon!E:E,"")</f>
        <v>0</v>
      </c>
      <c r="F113" s="4"/>
      <c r="G113" s="27"/>
      <c r="H113" s="28"/>
      <c r="I113" s="4"/>
      <c r="J113" s="4"/>
      <c r="K113" s="4"/>
      <c r="L113" s="30" t="str">
        <f t="shared" si="9"/>
        <v/>
      </c>
      <c r="M113" s="4"/>
      <c r="N113" s="30" t="str">
        <f t="shared" si="10"/>
        <v/>
      </c>
      <c r="O113" s="31"/>
      <c r="P113" s="32" t="str">
        <f t="shared" si="11"/>
        <v/>
      </c>
      <c r="Q113" s="10">
        <f>_xlfn.XLOOKUP(C113,pcon!C:C,pcon!L:L,"")</f>
        <v>0</v>
      </c>
      <c r="R113" s="98">
        <f t="shared" si="12"/>
        <v>0</v>
      </c>
      <c r="S113" s="31"/>
      <c r="T113" s="31"/>
      <c r="U113" s="33" t="str">
        <f t="shared" si="13"/>
        <v/>
      </c>
      <c r="V113" s="4"/>
      <c r="W113" s="33" t="str">
        <f t="shared" si="14"/>
        <v/>
      </c>
      <c r="X113" s="33" t="str">
        <f t="shared" si="15"/>
        <v/>
      </c>
      <c r="Y113" s="33" t="str">
        <f t="shared" si="16"/>
        <v/>
      </c>
      <c r="Z113" s="34" t="str">
        <f t="shared" si="17"/>
        <v/>
      </c>
    </row>
    <row r="114" spans="1:26" x14ac:dyDescent="0.35">
      <c r="A114" s="25">
        <v>110</v>
      </c>
      <c r="B114" s="26">
        <f>_xlfn.XLOOKUP(C114,purchase!C:C,pcon!B:B,"")</f>
        <v>0</v>
      </c>
      <c r="C114" s="4"/>
      <c r="D114" s="29">
        <f>_xlfn.XLOOKUP(C114,purchase!C:C,pcon!D:D,"")</f>
        <v>0</v>
      </c>
      <c r="E114" s="29">
        <f>_xlfn.XLOOKUP(C114,purchase!C:C,pcon!E:E,"")</f>
        <v>0</v>
      </c>
      <c r="F114" s="4"/>
      <c r="G114" s="27"/>
      <c r="H114" s="28"/>
      <c r="I114" s="4"/>
      <c r="J114" s="4"/>
      <c r="K114" s="4"/>
      <c r="L114" s="30" t="str">
        <f t="shared" si="9"/>
        <v/>
      </c>
      <c r="M114" s="4"/>
      <c r="N114" s="30" t="str">
        <f t="shared" si="10"/>
        <v/>
      </c>
      <c r="O114" s="31"/>
      <c r="P114" s="32" t="str">
        <f t="shared" si="11"/>
        <v/>
      </c>
      <c r="Q114" s="10">
        <f>_xlfn.XLOOKUP(C114,pcon!C:C,pcon!L:L,"")</f>
        <v>0</v>
      </c>
      <c r="R114" s="98">
        <f t="shared" si="12"/>
        <v>0</v>
      </c>
      <c r="S114" s="31"/>
      <c r="T114" s="31"/>
      <c r="U114" s="33" t="str">
        <f t="shared" si="13"/>
        <v/>
      </c>
      <c r="V114" s="4"/>
      <c r="W114" s="33" t="str">
        <f t="shared" si="14"/>
        <v/>
      </c>
      <c r="X114" s="33" t="str">
        <f t="shared" si="15"/>
        <v/>
      </c>
      <c r="Y114" s="33" t="str">
        <f t="shared" si="16"/>
        <v/>
      </c>
      <c r="Z114" s="34" t="str">
        <f t="shared" si="17"/>
        <v/>
      </c>
    </row>
    <row r="115" spans="1:26" x14ac:dyDescent="0.35">
      <c r="A115" s="25">
        <v>111</v>
      </c>
      <c r="B115" s="26">
        <f>_xlfn.XLOOKUP(C115,purchase!C:C,pcon!B:B,"")</f>
        <v>0</v>
      </c>
      <c r="C115" s="4"/>
      <c r="D115" s="29">
        <f>_xlfn.XLOOKUP(C115,purchase!C:C,pcon!D:D,"")</f>
        <v>0</v>
      </c>
      <c r="E115" s="29">
        <f>_xlfn.XLOOKUP(C115,purchase!C:C,pcon!E:E,"")</f>
        <v>0</v>
      </c>
      <c r="F115" s="4"/>
      <c r="G115" s="27"/>
      <c r="H115" s="28"/>
      <c r="I115" s="4"/>
      <c r="J115" s="4"/>
      <c r="K115" s="4"/>
      <c r="L115" s="30" t="str">
        <f t="shared" si="9"/>
        <v/>
      </c>
      <c r="M115" s="4"/>
      <c r="N115" s="30" t="str">
        <f t="shared" si="10"/>
        <v/>
      </c>
      <c r="O115" s="31"/>
      <c r="P115" s="32" t="str">
        <f t="shared" si="11"/>
        <v/>
      </c>
      <c r="Q115" s="10">
        <f>_xlfn.XLOOKUP(C115,pcon!C:C,pcon!L:L,"")</f>
        <v>0</v>
      </c>
      <c r="R115" s="98">
        <f t="shared" si="12"/>
        <v>0</v>
      </c>
      <c r="S115" s="31"/>
      <c r="T115" s="31"/>
      <c r="U115" s="33" t="str">
        <f t="shared" si="13"/>
        <v/>
      </c>
      <c r="V115" s="4"/>
      <c r="W115" s="33" t="str">
        <f t="shared" si="14"/>
        <v/>
      </c>
      <c r="X115" s="33" t="str">
        <f t="shared" si="15"/>
        <v/>
      </c>
      <c r="Y115" s="33" t="str">
        <f t="shared" si="16"/>
        <v/>
      </c>
      <c r="Z115" s="34" t="str">
        <f t="shared" si="17"/>
        <v/>
      </c>
    </row>
    <row r="116" spans="1:26" x14ac:dyDescent="0.35">
      <c r="A116" s="25">
        <v>112</v>
      </c>
      <c r="B116" s="26">
        <f>_xlfn.XLOOKUP(C116,purchase!C:C,pcon!B:B,"")</f>
        <v>0</v>
      </c>
      <c r="C116" s="4"/>
      <c r="D116" s="29">
        <f>_xlfn.XLOOKUP(C116,purchase!C:C,pcon!D:D,"")</f>
        <v>0</v>
      </c>
      <c r="E116" s="29">
        <f>_xlfn.XLOOKUP(C116,purchase!C:C,pcon!E:E,"")</f>
        <v>0</v>
      </c>
      <c r="F116" s="4"/>
      <c r="G116" s="27"/>
      <c r="H116" s="28"/>
      <c r="I116" s="4"/>
      <c r="J116" s="4"/>
      <c r="K116" s="4"/>
      <c r="L116" s="30" t="str">
        <f t="shared" si="9"/>
        <v/>
      </c>
      <c r="M116" s="4"/>
      <c r="N116" s="30" t="str">
        <f t="shared" si="10"/>
        <v/>
      </c>
      <c r="O116" s="31"/>
      <c r="P116" s="32" t="str">
        <f t="shared" si="11"/>
        <v/>
      </c>
      <c r="Q116" s="10">
        <f>_xlfn.XLOOKUP(C116,pcon!C:C,pcon!L:L,"")</f>
        <v>0</v>
      </c>
      <c r="R116" s="98">
        <f t="shared" si="12"/>
        <v>0</v>
      </c>
      <c r="S116" s="31"/>
      <c r="T116" s="31"/>
      <c r="U116" s="33" t="str">
        <f t="shared" si="13"/>
        <v/>
      </c>
      <c r="V116" s="4"/>
      <c r="W116" s="33" t="str">
        <f t="shared" si="14"/>
        <v/>
      </c>
      <c r="X116" s="33" t="str">
        <f t="shared" si="15"/>
        <v/>
      </c>
      <c r="Y116" s="33" t="str">
        <f t="shared" si="16"/>
        <v/>
      </c>
      <c r="Z116" s="34" t="str">
        <f t="shared" si="17"/>
        <v/>
      </c>
    </row>
    <row r="117" spans="1:26" x14ac:dyDescent="0.35">
      <c r="A117" s="25">
        <v>113</v>
      </c>
      <c r="B117" s="26">
        <f>_xlfn.XLOOKUP(C117,purchase!C:C,pcon!B:B,"")</f>
        <v>0</v>
      </c>
      <c r="C117" s="4"/>
      <c r="D117" s="29">
        <f>_xlfn.XLOOKUP(C117,purchase!C:C,pcon!D:D,"")</f>
        <v>0</v>
      </c>
      <c r="E117" s="29">
        <f>_xlfn.XLOOKUP(C117,purchase!C:C,pcon!E:E,"")</f>
        <v>0</v>
      </c>
      <c r="F117" s="4"/>
      <c r="G117" s="27"/>
      <c r="H117" s="28"/>
      <c r="I117" s="4"/>
      <c r="J117" s="4"/>
      <c r="K117" s="4"/>
      <c r="L117" s="30" t="str">
        <f t="shared" si="9"/>
        <v/>
      </c>
      <c r="M117" s="4"/>
      <c r="N117" s="30" t="str">
        <f t="shared" si="10"/>
        <v/>
      </c>
      <c r="O117" s="31"/>
      <c r="P117" s="32" t="str">
        <f t="shared" si="11"/>
        <v/>
      </c>
      <c r="Q117" s="10">
        <f>_xlfn.XLOOKUP(C117,pcon!C:C,pcon!L:L,"")</f>
        <v>0</v>
      </c>
      <c r="R117" s="98">
        <f t="shared" si="12"/>
        <v>0</v>
      </c>
      <c r="S117" s="31"/>
      <c r="T117" s="31"/>
      <c r="U117" s="33" t="str">
        <f t="shared" si="13"/>
        <v/>
      </c>
      <c r="V117" s="4"/>
      <c r="W117" s="33" t="str">
        <f t="shared" si="14"/>
        <v/>
      </c>
      <c r="X117" s="33" t="str">
        <f t="shared" si="15"/>
        <v/>
      </c>
      <c r="Y117" s="33" t="str">
        <f t="shared" si="16"/>
        <v/>
      </c>
      <c r="Z117" s="34" t="str">
        <f t="shared" si="17"/>
        <v/>
      </c>
    </row>
    <row r="118" spans="1:26" x14ac:dyDescent="0.35">
      <c r="A118" s="25">
        <v>114</v>
      </c>
      <c r="B118" s="26">
        <f>_xlfn.XLOOKUP(C118,purchase!C:C,pcon!B:B,"")</f>
        <v>0</v>
      </c>
      <c r="C118" s="4"/>
      <c r="D118" s="29">
        <f>_xlfn.XLOOKUP(C118,purchase!C:C,pcon!D:D,"")</f>
        <v>0</v>
      </c>
      <c r="E118" s="29">
        <f>_xlfn.XLOOKUP(C118,purchase!C:C,pcon!E:E,"")</f>
        <v>0</v>
      </c>
      <c r="F118" s="4"/>
      <c r="G118" s="27"/>
      <c r="H118" s="28"/>
      <c r="I118" s="4"/>
      <c r="J118" s="4"/>
      <c r="K118" s="4"/>
      <c r="L118" s="30" t="str">
        <f t="shared" si="9"/>
        <v/>
      </c>
      <c r="M118" s="4"/>
      <c r="N118" s="30" t="str">
        <f t="shared" si="10"/>
        <v/>
      </c>
      <c r="O118" s="31"/>
      <c r="P118" s="32" t="str">
        <f t="shared" si="11"/>
        <v/>
      </c>
      <c r="Q118" s="10">
        <f>_xlfn.XLOOKUP(C118,pcon!C:C,pcon!L:L,"")</f>
        <v>0</v>
      </c>
      <c r="R118" s="98">
        <f t="shared" si="12"/>
        <v>0</v>
      </c>
      <c r="S118" s="31"/>
      <c r="T118" s="31"/>
      <c r="U118" s="33" t="str">
        <f t="shared" si="13"/>
        <v/>
      </c>
      <c r="V118" s="4"/>
      <c r="W118" s="33" t="str">
        <f t="shared" si="14"/>
        <v/>
      </c>
      <c r="X118" s="33" t="str">
        <f t="shared" si="15"/>
        <v/>
      </c>
      <c r="Y118" s="33" t="str">
        <f t="shared" si="16"/>
        <v/>
      </c>
      <c r="Z118" s="34" t="str">
        <f t="shared" si="17"/>
        <v/>
      </c>
    </row>
    <row r="119" spans="1:26" x14ac:dyDescent="0.35">
      <c r="A119" s="25">
        <v>115</v>
      </c>
      <c r="B119" s="26">
        <f>_xlfn.XLOOKUP(C119,purchase!C:C,pcon!B:B,"")</f>
        <v>0</v>
      </c>
      <c r="C119" s="4"/>
      <c r="D119" s="29">
        <f>_xlfn.XLOOKUP(C119,purchase!C:C,pcon!D:D,"")</f>
        <v>0</v>
      </c>
      <c r="E119" s="29">
        <f>_xlfn.XLOOKUP(C119,purchase!C:C,pcon!E:E,"")</f>
        <v>0</v>
      </c>
      <c r="F119" s="4"/>
      <c r="G119" s="27"/>
      <c r="H119" s="28"/>
      <c r="I119" s="4"/>
      <c r="J119" s="4"/>
      <c r="K119" s="4"/>
      <c r="L119" s="30" t="str">
        <f t="shared" si="9"/>
        <v/>
      </c>
      <c r="M119" s="4"/>
      <c r="N119" s="30" t="str">
        <f t="shared" si="10"/>
        <v/>
      </c>
      <c r="O119" s="31"/>
      <c r="P119" s="32" t="str">
        <f t="shared" si="11"/>
        <v/>
      </c>
      <c r="Q119" s="10">
        <f>_xlfn.XLOOKUP(C119,pcon!C:C,pcon!L:L,"")</f>
        <v>0</v>
      </c>
      <c r="R119" s="98">
        <f t="shared" si="12"/>
        <v>0</v>
      </c>
      <c r="S119" s="31"/>
      <c r="T119" s="31"/>
      <c r="U119" s="33" t="str">
        <f t="shared" si="13"/>
        <v/>
      </c>
      <c r="V119" s="4"/>
      <c r="W119" s="33" t="str">
        <f t="shared" si="14"/>
        <v/>
      </c>
      <c r="X119" s="33" t="str">
        <f t="shared" si="15"/>
        <v/>
      </c>
      <c r="Y119" s="33" t="str">
        <f t="shared" si="16"/>
        <v/>
      </c>
      <c r="Z119" s="34" t="str">
        <f t="shared" si="17"/>
        <v/>
      </c>
    </row>
    <row r="120" spans="1:26" x14ac:dyDescent="0.35">
      <c r="A120" s="25">
        <v>116</v>
      </c>
      <c r="B120" s="26">
        <f>_xlfn.XLOOKUP(C120,purchase!C:C,pcon!B:B,"")</f>
        <v>0</v>
      </c>
      <c r="C120" s="4"/>
      <c r="D120" s="29">
        <f>_xlfn.XLOOKUP(C120,purchase!C:C,pcon!D:D,"")</f>
        <v>0</v>
      </c>
      <c r="E120" s="29">
        <f>_xlfn.XLOOKUP(C120,purchase!C:C,pcon!E:E,"")</f>
        <v>0</v>
      </c>
      <c r="F120" s="4"/>
      <c r="G120" s="27"/>
      <c r="H120" s="28"/>
      <c r="I120" s="4"/>
      <c r="J120" s="4"/>
      <c r="K120" s="4"/>
      <c r="L120" s="30" t="str">
        <f t="shared" si="9"/>
        <v/>
      </c>
      <c r="M120" s="4"/>
      <c r="N120" s="30" t="str">
        <f t="shared" si="10"/>
        <v/>
      </c>
      <c r="O120" s="31"/>
      <c r="P120" s="32" t="str">
        <f t="shared" si="11"/>
        <v/>
      </c>
      <c r="Q120" s="10">
        <f>_xlfn.XLOOKUP(C120,pcon!C:C,pcon!L:L,"")</f>
        <v>0</v>
      </c>
      <c r="R120" s="98">
        <f t="shared" si="12"/>
        <v>0</v>
      </c>
      <c r="S120" s="31"/>
      <c r="T120" s="31"/>
      <c r="U120" s="33" t="str">
        <f t="shared" si="13"/>
        <v/>
      </c>
      <c r="V120" s="4"/>
      <c r="W120" s="33" t="str">
        <f t="shared" si="14"/>
        <v/>
      </c>
      <c r="X120" s="33" t="str">
        <f t="shared" si="15"/>
        <v/>
      </c>
      <c r="Y120" s="33" t="str">
        <f t="shared" si="16"/>
        <v/>
      </c>
      <c r="Z120" s="34" t="str">
        <f t="shared" si="17"/>
        <v/>
      </c>
    </row>
    <row r="121" spans="1:26" x14ac:dyDescent="0.35">
      <c r="A121" s="25">
        <v>117</v>
      </c>
      <c r="B121" s="26">
        <f>_xlfn.XLOOKUP(C121,purchase!C:C,pcon!B:B,"")</f>
        <v>0</v>
      </c>
      <c r="C121" s="4"/>
      <c r="D121" s="29">
        <f>_xlfn.XLOOKUP(C121,purchase!C:C,pcon!D:D,"")</f>
        <v>0</v>
      </c>
      <c r="E121" s="29">
        <f>_xlfn.XLOOKUP(C121,purchase!C:C,pcon!E:E,"")</f>
        <v>0</v>
      </c>
      <c r="F121" s="4"/>
      <c r="G121" s="27"/>
      <c r="H121" s="28"/>
      <c r="I121" s="4"/>
      <c r="J121" s="4"/>
      <c r="K121" s="4"/>
      <c r="L121" s="30" t="str">
        <f t="shared" si="9"/>
        <v/>
      </c>
      <c r="M121" s="4"/>
      <c r="N121" s="30" t="str">
        <f t="shared" si="10"/>
        <v/>
      </c>
      <c r="O121" s="31"/>
      <c r="P121" s="32" t="str">
        <f t="shared" si="11"/>
        <v/>
      </c>
      <c r="Q121" s="10">
        <f>_xlfn.XLOOKUP(C121,pcon!C:C,pcon!L:L,"")</f>
        <v>0</v>
      </c>
      <c r="R121" s="98">
        <f t="shared" si="12"/>
        <v>0</v>
      </c>
      <c r="S121" s="31"/>
      <c r="T121" s="31"/>
      <c r="U121" s="33" t="str">
        <f t="shared" si="13"/>
        <v/>
      </c>
      <c r="V121" s="4"/>
      <c r="W121" s="33" t="str">
        <f t="shared" si="14"/>
        <v/>
      </c>
      <c r="X121" s="33" t="str">
        <f t="shared" si="15"/>
        <v/>
      </c>
      <c r="Y121" s="33" t="str">
        <f t="shared" si="16"/>
        <v/>
      </c>
      <c r="Z121" s="34" t="str">
        <f t="shared" si="17"/>
        <v/>
      </c>
    </row>
    <row r="122" spans="1:26" x14ac:dyDescent="0.35">
      <c r="A122" s="25">
        <v>118</v>
      </c>
      <c r="B122" s="26">
        <f>_xlfn.XLOOKUP(C122,purchase!C:C,pcon!B:B,"")</f>
        <v>0</v>
      </c>
      <c r="C122" s="4"/>
      <c r="D122" s="29">
        <f>_xlfn.XLOOKUP(C122,purchase!C:C,pcon!D:D,"")</f>
        <v>0</v>
      </c>
      <c r="E122" s="29">
        <f>_xlfn.XLOOKUP(C122,purchase!C:C,pcon!E:E,"")</f>
        <v>0</v>
      </c>
      <c r="F122" s="4"/>
      <c r="G122" s="27"/>
      <c r="H122" s="28"/>
      <c r="I122" s="4"/>
      <c r="J122" s="4"/>
      <c r="K122" s="4"/>
      <c r="L122" s="30" t="str">
        <f t="shared" si="9"/>
        <v/>
      </c>
      <c r="M122" s="4"/>
      <c r="N122" s="30" t="str">
        <f t="shared" si="10"/>
        <v/>
      </c>
      <c r="O122" s="31"/>
      <c r="P122" s="32" t="str">
        <f t="shared" si="11"/>
        <v/>
      </c>
      <c r="Q122" s="10">
        <f>_xlfn.XLOOKUP(C122,pcon!C:C,pcon!L:L,"")</f>
        <v>0</v>
      </c>
      <c r="R122" s="98">
        <f t="shared" si="12"/>
        <v>0</v>
      </c>
      <c r="S122" s="31"/>
      <c r="T122" s="31"/>
      <c r="U122" s="33" t="str">
        <f t="shared" si="13"/>
        <v/>
      </c>
      <c r="V122" s="4"/>
      <c r="W122" s="33" t="str">
        <f t="shared" si="14"/>
        <v/>
      </c>
      <c r="X122" s="33" t="str">
        <f t="shared" si="15"/>
        <v/>
      </c>
      <c r="Y122" s="33" t="str">
        <f t="shared" si="16"/>
        <v/>
      </c>
      <c r="Z122" s="34" t="str">
        <f t="shared" si="17"/>
        <v/>
      </c>
    </row>
    <row r="123" spans="1:26" x14ac:dyDescent="0.35">
      <c r="A123" s="25">
        <v>119</v>
      </c>
      <c r="B123" s="26">
        <f>_xlfn.XLOOKUP(C123,purchase!C:C,pcon!B:B,"")</f>
        <v>0</v>
      </c>
      <c r="C123" s="4"/>
      <c r="D123" s="29">
        <f>_xlfn.XLOOKUP(C123,purchase!C:C,pcon!D:D,"")</f>
        <v>0</v>
      </c>
      <c r="E123" s="29">
        <f>_xlfn.XLOOKUP(C123,purchase!C:C,pcon!E:E,"")</f>
        <v>0</v>
      </c>
      <c r="F123" s="4"/>
      <c r="G123" s="27"/>
      <c r="H123" s="28"/>
      <c r="I123" s="4"/>
      <c r="J123" s="4"/>
      <c r="K123" s="4"/>
      <c r="L123" s="30" t="str">
        <f t="shared" si="9"/>
        <v/>
      </c>
      <c r="M123" s="4"/>
      <c r="N123" s="30" t="str">
        <f t="shared" si="10"/>
        <v/>
      </c>
      <c r="O123" s="31"/>
      <c r="P123" s="32" t="str">
        <f t="shared" si="11"/>
        <v/>
      </c>
      <c r="Q123" s="10">
        <f>_xlfn.XLOOKUP(C123,pcon!C:C,pcon!L:L,"")</f>
        <v>0</v>
      </c>
      <c r="R123" s="98">
        <f t="shared" si="12"/>
        <v>0</v>
      </c>
      <c r="S123" s="31"/>
      <c r="T123" s="31"/>
      <c r="U123" s="33" t="str">
        <f t="shared" si="13"/>
        <v/>
      </c>
      <c r="V123" s="4"/>
      <c r="W123" s="33" t="str">
        <f t="shared" si="14"/>
        <v/>
      </c>
      <c r="X123" s="33" t="str">
        <f t="shared" si="15"/>
        <v/>
      </c>
      <c r="Y123" s="33" t="str">
        <f t="shared" si="16"/>
        <v/>
      </c>
      <c r="Z123" s="34" t="str">
        <f t="shared" si="17"/>
        <v/>
      </c>
    </row>
    <row r="124" spans="1:26" x14ac:dyDescent="0.35">
      <c r="A124" s="25">
        <v>120</v>
      </c>
      <c r="B124" s="26">
        <f>_xlfn.XLOOKUP(C124,purchase!C:C,pcon!B:B,"")</f>
        <v>0</v>
      </c>
      <c r="C124" s="4"/>
      <c r="D124" s="29">
        <f>_xlfn.XLOOKUP(C124,purchase!C:C,pcon!D:D,"")</f>
        <v>0</v>
      </c>
      <c r="E124" s="29">
        <f>_xlfn.XLOOKUP(C124,purchase!C:C,pcon!E:E,"")</f>
        <v>0</v>
      </c>
      <c r="F124" s="4"/>
      <c r="G124" s="27"/>
      <c r="H124" s="28"/>
      <c r="I124" s="4"/>
      <c r="J124" s="4"/>
      <c r="K124" s="4"/>
      <c r="L124" s="30" t="str">
        <f t="shared" si="9"/>
        <v/>
      </c>
      <c r="M124" s="4"/>
      <c r="N124" s="30" t="str">
        <f t="shared" si="10"/>
        <v/>
      </c>
      <c r="O124" s="31"/>
      <c r="P124" s="32" t="str">
        <f t="shared" si="11"/>
        <v/>
      </c>
      <c r="Q124" s="10">
        <f>_xlfn.XLOOKUP(C124,pcon!C:C,pcon!L:L,"")</f>
        <v>0</v>
      </c>
      <c r="R124" s="98">
        <f t="shared" si="12"/>
        <v>0</v>
      </c>
      <c r="S124" s="31"/>
      <c r="T124" s="31"/>
      <c r="U124" s="33" t="str">
        <f t="shared" si="13"/>
        <v/>
      </c>
      <c r="V124" s="4"/>
      <c r="W124" s="33" t="str">
        <f t="shared" si="14"/>
        <v/>
      </c>
      <c r="X124" s="33" t="str">
        <f t="shared" si="15"/>
        <v/>
      </c>
      <c r="Y124" s="33" t="str">
        <f t="shared" si="16"/>
        <v/>
      </c>
      <c r="Z124" s="34" t="str">
        <f t="shared" si="17"/>
        <v/>
      </c>
    </row>
    <row r="125" spans="1:26" x14ac:dyDescent="0.35">
      <c r="A125" s="25">
        <v>121</v>
      </c>
      <c r="B125" s="26">
        <f>_xlfn.XLOOKUP(C125,purchase!C:C,pcon!B:B,"")</f>
        <v>0</v>
      </c>
      <c r="C125" s="4"/>
      <c r="D125" s="29">
        <f>_xlfn.XLOOKUP(C125,purchase!C:C,pcon!D:D,"")</f>
        <v>0</v>
      </c>
      <c r="E125" s="29">
        <f>_xlfn.XLOOKUP(C125,purchase!C:C,pcon!E:E,"")</f>
        <v>0</v>
      </c>
      <c r="F125" s="4"/>
      <c r="G125" s="27"/>
      <c r="H125" s="28"/>
      <c r="I125" s="4"/>
      <c r="J125" s="4"/>
      <c r="K125" s="4"/>
      <c r="L125" s="30" t="str">
        <f t="shared" si="9"/>
        <v/>
      </c>
      <c r="M125" s="4"/>
      <c r="N125" s="30" t="str">
        <f t="shared" si="10"/>
        <v/>
      </c>
      <c r="O125" s="31"/>
      <c r="P125" s="32" t="str">
        <f t="shared" si="11"/>
        <v/>
      </c>
      <c r="Q125" s="10">
        <f>_xlfn.XLOOKUP(C125,pcon!C:C,pcon!L:L,"")</f>
        <v>0</v>
      </c>
      <c r="R125" s="98">
        <f t="shared" si="12"/>
        <v>0</v>
      </c>
      <c r="S125" s="31"/>
      <c r="T125" s="31"/>
      <c r="U125" s="33" t="str">
        <f t="shared" si="13"/>
        <v/>
      </c>
      <c r="V125" s="4"/>
      <c r="W125" s="33" t="str">
        <f t="shared" si="14"/>
        <v/>
      </c>
      <c r="X125" s="33" t="str">
        <f t="shared" si="15"/>
        <v/>
      </c>
      <c r="Y125" s="33" t="str">
        <f t="shared" si="16"/>
        <v/>
      </c>
      <c r="Z125" s="34" t="str">
        <f t="shared" si="17"/>
        <v/>
      </c>
    </row>
    <row r="126" spans="1:26" x14ac:dyDescent="0.35">
      <c r="A126" s="25">
        <v>122</v>
      </c>
      <c r="B126" s="26">
        <f>_xlfn.XLOOKUP(C126,purchase!C:C,pcon!B:B,"")</f>
        <v>0</v>
      </c>
      <c r="C126" s="4"/>
      <c r="D126" s="29">
        <f>_xlfn.XLOOKUP(C126,purchase!C:C,pcon!D:D,"")</f>
        <v>0</v>
      </c>
      <c r="E126" s="29">
        <f>_xlfn.XLOOKUP(C126,purchase!C:C,pcon!E:E,"")</f>
        <v>0</v>
      </c>
      <c r="F126" s="4"/>
      <c r="G126" s="27"/>
      <c r="H126" s="28"/>
      <c r="I126" s="4"/>
      <c r="J126" s="4"/>
      <c r="K126" s="4"/>
      <c r="L126" s="30" t="str">
        <f t="shared" si="9"/>
        <v/>
      </c>
      <c r="M126" s="4"/>
      <c r="N126" s="30" t="str">
        <f t="shared" si="10"/>
        <v/>
      </c>
      <c r="O126" s="31"/>
      <c r="P126" s="32" t="str">
        <f t="shared" si="11"/>
        <v/>
      </c>
      <c r="Q126" s="10">
        <f>_xlfn.XLOOKUP(C126,pcon!C:C,pcon!L:L,"")</f>
        <v>0</v>
      </c>
      <c r="R126" s="98">
        <f t="shared" si="12"/>
        <v>0</v>
      </c>
      <c r="S126" s="31"/>
      <c r="T126" s="31"/>
      <c r="U126" s="33" t="str">
        <f t="shared" si="13"/>
        <v/>
      </c>
      <c r="V126" s="4"/>
      <c r="W126" s="33" t="str">
        <f t="shared" si="14"/>
        <v/>
      </c>
      <c r="X126" s="33" t="str">
        <f t="shared" si="15"/>
        <v/>
      </c>
      <c r="Y126" s="33" t="str">
        <f t="shared" si="16"/>
        <v/>
      </c>
      <c r="Z126" s="34" t="str">
        <f t="shared" si="17"/>
        <v/>
      </c>
    </row>
    <row r="127" spans="1:26" x14ac:dyDescent="0.35">
      <c r="A127" s="25">
        <v>123</v>
      </c>
      <c r="B127" s="26">
        <f>_xlfn.XLOOKUP(C127,purchase!C:C,pcon!B:B,"")</f>
        <v>0</v>
      </c>
      <c r="C127" s="4"/>
      <c r="D127" s="29">
        <f>_xlfn.XLOOKUP(C127,purchase!C:C,pcon!D:D,"")</f>
        <v>0</v>
      </c>
      <c r="E127" s="29">
        <f>_xlfn.XLOOKUP(C127,purchase!C:C,pcon!E:E,"")</f>
        <v>0</v>
      </c>
      <c r="F127" s="4"/>
      <c r="G127" s="27"/>
      <c r="H127" s="28"/>
      <c r="I127" s="4"/>
      <c r="J127" s="4"/>
      <c r="K127" s="4"/>
      <c r="L127" s="30" t="str">
        <f t="shared" si="9"/>
        <v/>
      </c>
      <c r="M127" s="4"/>
      <c r="N127" s="30" t="str">
        <f t="shared" si="10"/>
        <v/>
      </c>
      <c r="O127" s="31"/>
      <c r="P127" s="32" t="str">
        <f t="shared" si="11"/>
        <v/>
      </c>
      <c r="Q127" s="10">
        <f>_xlfn.XLOOKUP(C127,pcon!C:C,pcon!L:L,"")</f>
        <v>0</v>
      </c>
      <c r="R127" s="98">
        <f t="shared" si="12"/>
        <v>0</v>
      </c>
      <c r="S127" s="31"/>
      <c r="T127" s="31"/>
      <c r="U127" s="33" t="str">
        <f t="shared" si="13"/>
        <v/>
      </c>
      <c r="V127" s="4"/>
      <c r="W127" s="33" t="str">
        <f t="shared" si="14"/>
        <v/>
      </c>
      <c r="X127" s="33" t="str">
        <f t="shared" si="15"/>
        <v/>
      </c>
      <c r="Y127" s="33" t="str">
        <f t="shared" si="16"/>
        <v/>
      </c>
      <c r="Z127" s="34" t="str">
        <f t="shared" si="17"/>
        <v/>
      </c>
    </row>
    <row r="128" spans="1:26" x14ac:dyDescent="0.35">
      <c r="A128" s="25">
        <v>124</v>
      </c>
      <c r="B128" s="26">
        <f>_xlfn.XLOOKUP(C128,purchase!C:C,pcon!B:B,"")</f>
        <v>0</v>
      </c>
      <c r="C128" s="4"/>
      <c r="D128" s="29">
        <f>_xlfn.XLOOKUP(C128,purchase!C:C,pcon!D:D,"")</f>
        <v>0</v>
      </c>
      <c r="E128" s="29">
        <f>_xlfn.XLOOKUP(C128,purchase!C:C,pcon!E:E,"")</f>
        <v>0</v>
      </c>
      <c r="F128" s="4"/>
      <c r="G128" s="27"/>
      <c r="H128" s="28"/>
      <c r="I128" s="4"/>
      <c r="J128" s="4"/>
      <c r="K128" s="4"/>
      <c r="L128" s="30" t="str">
        <f t="shared" si="9"/>
        <v/>
      </c>
      <c r="M128" s="4"/>
      <c r="N128" s="30" t="str">
        <f t="shared" si="10"/>
        <v/>
      </c>
      <c r="O128" s="31"/>
      <c r="P128" s="32" t="str">
        <f t="shared" si="11"/>
        <v/>
      </c>
      <c r="Q128" s="10">
        <f>_xlfn.XLOOKUP(C128,pcon!C:C,pcon!L:L,"")</f>
        <v>0</v>
      </c>
      <c r="R128" s="98">
        <f t="shared" si="12"/>
        <v>0</v>
      </c>
      <c r="S128" s="31"/>
      <c r="T128" s="31"/>
      <c r="U128" s="33" t="str">
        <f t="shared" si="13"/>
        <v/>
      </c>
      <c r="V128" s="4"/>
      <c r="W128" s="33" t="str">
        <f t="shared" si="14"/>
        <v/>
      </c>
      <c r="X128" s="33" t="str">
        <f t="shared" si="15"/>
        <v/>
      </c>
      <c r="Y128" s="33" t="str">
        <f t="shared" si="16"/>
        <v/>
      </c>
      <c r="Z128" s="34" t="str">
        <f t="shared" si="17"/>
        <v/>
      </c>
    </row>
    <row r="129" spans="1:26" x14ac:dyDescent="0.35">
      <c r="A129" s="25">
        <v>125</v>
      </c>
      <c r="B129" s="26">
        <f>_xlfn.XLOOKUP(C129,purchase!C:C,pcon!B:B,"")</f>
        <v>0</v>
      </c>
      <c r="C129" s="4"/>
      <c r="D129" s="29">
        <f>_xlfn.XLOOKUP(C129,purchase!C:C,pcon!D:D,"")</f>
        <v>0</v>
      </c>
      <c r="E129" s="29">
        <f>_xlfn.XLOOKUP(C129,purchase!C:C,pcon!E:E,"")</f>
        <v>0</v>
      </c>
      <c r="F129" s="4"/>
      <c r="G129" s="27"/>
      <c r="H129" s="28"/>
      <c r="I129" s="4"/>
      <c r="J129" s="4"/>
      <c r="K129" s="4"/>
      <c r="L129" s="30" t="str">
        <f t="shared" si="9"/>
        <v/>
      </c>
      <c r="M129" s="4"/>
      <c r="N129" s="30" t="str">
        <f t="shared" si="10"/>
        <v/>
      </c>
      <c r="O129" s="31"/>
      <c r="P129" s="32" t="str">
        <f t="shared" si="11"/>
        <v/>
      </c>
      <c r="Q129" s="10">
        <f>_xlfn.XLOOKUP(C129,pcon!C:C,pcon!L:L,"")</f>
        <v>0</v>
      </c>
      <c r="R129" s="98">
        <f t="shared" si="12"/>
        <v>0</v>
      </c>
      <c r="S129" s="31"/>
      <c r="T129" s="31"/>
      <c r="U129" s="33" t="str">
        <f t="shared" si="13"/>
        <v/>
      </c>
      <c r="V129" s="4"/>
      <c r="W129" s="33" t="str">
        <f t="shared" si="14"/>
        <v/>
      </c>
      <c r="X129" s="33" t="str">
        <f t="shared" si="15"/>
        <v/>
      </c>
      <c r="Y129" s="33" t="str">
        <f t="shared" si="16"/>
        <v/>
      </c>
      <c r="Z129" s="34" t="str">
        <f t="shared" si="17"/>
        <v/>
      </c>
    </row>
    <row r="130" spans="1:26" x14ac:dyDescent="0.35">
      <c r="A130" s="25">
        <v>126</v>
      </c>
      <c r="B130" s="26">
        <f>_xlfn.XLOOKUP(C130,purchase!C:C,pcon!B:B,"")</f>
        <v>0</v>
      </c>
      <c r="C130" s="4"/>
      <c r="D130" s="29">
        <f>_xlfn.XLOOKUP(C130,purchase!C:C,pcon!D:D,"")</f>
        <v>0</v>
      </c>
      <c r="E130" s="29">
        <f>_xlfn.XLOOKUP(C130,purchase!C:C,pcon!E:E,"")</f>
        <v>0</v>
      </c>
      <c r="F130" s="4"/>
      <c r="G130" s="27"/>
      <c r="H130" s="28"/>
      <c r="I130" s="4"/>
      <c r="J130" s="4"/>
      <c r="K130" s="4"/>
      <c r="L130" s="30" t="str">
        <f t="shared" si="9"/>
        <v/>
      </c>
      <c r="M130" s="4"/>
      <c r="N130" s="30" t="str">
        <f t="shared" si="10"/>
        <v/>
      </c>
      <c r="O130" s="31"/>
      <c r="P130" s="32" t="str">
        <f t="shared" si="11"/>
        <v/>
      </c>
      <c r="Q130" s="10">
        <f>_xlfn.XLOOKUP(C130,pcon!C:C,pcon!L:L,"")</f>
        <v>0</v>
      </c>
      <c r="R130" s="98">
        <f t="shared" si="12"/>
        <v>0</v>
      </c>
      <c r="S130" s="31"/>
      <c r="T130" s="31"/>
      <c r="U130" s="33" t="str">
        <f t="shared" si="13"/>
        <v/>
      </c>
      <c r="V130" s="4"/>
      <c r="W130" s="33" t="str">
        <f t="shared" si="14"/>
        <v/>
      </c>
      <c r="X130" s="33" t="str">
        <f t="shared" si="15"/>
        <v/>
      </c>
      <c r="Y130" s="33" t="str">
        <f t="shared" si="16"/>
        <v/>
      </c>
      <c r="Z130" s="34" t="str">
        <f t="shared" si="17"/>
        <v/>
      </c>
    </row>
    <row r="131" spans="1:26" x14ac:dyDescent="0.35">
      <c r="A131" s="25">
        <v>127</v>
      </c>
      <c r="B131" s="26">
        <f>_xlfn.XLOOKUP(C131,purchase!C:C,pcon!B:B,"")</f>
        <v>0</v>
      </c>
      <c r="C131" s="4"/>
      <c r="D131" s="29">
        <f>_xlfn.XLOOKUP(C131,purchase!C:C,pcon!D:D,"")</f>
        <v>0</v>
      </c>
      <c r="E131" s="29">
        <f>_xlfn.XLOOKUP(C131,purchase!C:C,pcon!E:E,"")</f>
        <v>0</v>
      </c>
      <c r="F131" s="4"/>
      <c r="G131" s="27"/>
      <c r="H131" s="28"/>
      <c r="I131" s="4"/>
      <c r="J131" s="4"/>
      <c r="K131" s="4"/>
      <c r="L131" s="30" t="str">
        <f t="shared" si="9"/>
        <v/>
      </c>
      <c r="M131" s="4"/>
      <c r="N131" s="30" t="str">
        <f t="shared" si="10"/>
        <v/>
      </c>
      <c r="O131" s="31"/>
      <c r="P131" s="32" t="str">
        <f t="shared" si="11"/>
        <v/>
      </c>
      <c r="Q131" s="10">
        <f>_xlfn.XLOOKUP(C131,pcon!C:C,pcon!L:L,"")</f>
        <v>0</v>
      </c>
      <c r="R131" s="98">
        <f t="shared" si="12"/>
        <v>0</v>
      </c>
      <c r="S131" s="31"/>
      <c r="T131" s="31"/>
      <c r="U131" s="33" t="str">
        <f t="shared" si="13"/>
        <v/>
      </c>
      <c r="V131" s="4"/>
      <c r="W131" s="33" t="str">
        <f t="shared" si="14"/>
        <v/>
      </c>
      <c r="X131" s="33" t="str">
        <f t="shared" si="15"/>
        <v/>
      </c>
      <c r="Y131" s="33" t="str">
        <f t="shared" si="16"/>
        <v/>
      </c>
      <c r="Z131" s="34" t="str">
        <f t="shared" si="17"/>
        <v/>
      </c>
    </row>
    <row r="132" spans="1:26" x14ac:dyDescent="0.35">
      <c r="A132" s="25">
        <v>128</v>
      </c>
      <c r="B132" s="26">
        <f>_xlfn.XLOOKUP(C132,purchase!C:C,pcon!B:B,"")</f>
        <v>0</v>
      </c>
      <c r="C132" s="4"/>
      <c r="D132" s="29">
        <f>_xlfn.XLOOKUP(C132,purchase!C:C,pcon!D:D,"")</f>
        <v>0</v>
      </c>
      <c r="E132" s="29">
        <f>_xlfn.XLOOKUP(C132,purchase!C:C,pcon!E:E,"")</f>
        <v>0</v>
      </c>
      <c r="F132" s="4"/>
      <c r="G132" s="27"/>
      <c r="H132" s="28"/>
      <c r="I132" s="4"/>
      <c r="J132" s="4"/>
      <c r="K132" s="4"/>
      <c r="L132" s="30" t="str">
        <f t="shared" si="9"/>
        <v/>
      </c>
      <c r="M132" s="4"/>
      <c r="N132" s="30" t="str">
        <f t="shared" si="10"/>
        <v/>
      </c>
      <c r="O132" s="31"/>
      <c r="P132" s="32" t="str">
        <f t="shared" si="11"/>
        <v/>
      </c>
      <c r="Q132" s="10">
        <f>_xlfn.XLOOKUP(C132,pcon!C:C,pcon!L:L,"")</f>
        <v>0</v>
      </c>
      <c r="R132" s="98">
        <f t="shared" si="12"/>
        <v>0</v>
      </c>
      <c r="S132" s="31"/>
      <c r="T132" s="31"/>
      <c r="U132" s="33" t="str">
        <f t="shared" si="13"/>
        <v/>
      </c>
      <c r="V132" s="4"/>
      <c r="W132" s="33" t="str">
        <f t="shared" si="14"/>
        <v/>
      </c>
      <c r="X132" s="33" t="str">
        <f t="shared" si="15"/>
        <v/>
      </c>
      <c r="Y132" s="33" t="str">
        <f t="shared" si="16"/>
        <v/>
      </c>
      <c r="Z132" s="34" t="str">
        <f t="shared" si="17"/>
        <v/>
      </c>
    </row>
    <row r="133" spans="1:26" x14ac:dyDescent="0.35">
      <c r="A133" s="25">
        <v>129</v>
      </c>
      <c r="B133" s="26">
        <f>_xlfn.XLOOKUP(C133,purchase!C:C,pcon!B:B,"")</f>
        <v>0</v>
      </c>
      <c r="C133" s="4"/>
      <c r="D133" s="29">
        <f>_xlfn.XLOOKUP(C133,purchase!C:C,pcon!D:D,"")</f>
        <v>0</v>
      </c>
      <c r="E133" s="29">
        <f>_xlfn.XLOOKUP(C133,purchase!C:C,pcon!E:E,"")</f>
        <v>0</v>
      </c>
      <c r="F133" s="4"/>
      <c r="G133" s="27"/>
      <c r="H133" s="28"/>
      <c r="I133" s="4"/>
      <c r="J133" s="4"/>
      <c r="K133" s="4"/>
      <c r="L133" s="30" t="str">
        <f t="shared" ref="L133:L196" si="18">IF(J133="","",J133-K133)</f>
        <v/>
      </c>
      <c r="M133" s="4"/>
      <c r="N133" s="30" t="str">
        <f t="shared" ref="N133:N196" si="19">IF(L133="","",L133-M133)</f>
        <v/>
      </c>
      <c r="O133" s="31"/>
      <c r="P133" s="32" t="str">
        <f t="shared" ref="P133:P196" si="20">IF(O133="","",N133 * O133)</f>
        <v/>
      </c>
      <c r="Q133" s="10">
        <f>_xlfn.XLOOKUP(C133,pcon!C:C,pcon!L:L,"")</f>
        <v>0</v>
      </c>
      <c r="R133" s="98">
        <f t="shared" ref="R133:R196" si="21">(Q133 / 80) * (O133 * 100)</f>
        <v>0</v>
      </c>
      <c r="S133" s="31"/>
      <c r="T133" s="31"/>
      <c r="U133" s="33" t="str">
        <f t="shared" ref="U133:U196" si="22">IF(N133="","",R133 * N133)</f>
        <v/>
      </c>
      <c r="V133" s="4"/>
      <c r="W133" s="33" t="str">
        <f t="shared" ref="W133:W196" si="23">IF(S133&amp;U133="","",U133 * S133)</f>
        <v/>
      </c>
      <c r="X133" s="33" t="str">
        <f t="shared" ref="X133:X196" si="24">IF(W133="","",U133 + W133)</f>
        <v/>
      </c>
      <c r="Y133" s="33" t="str">
        <f t="shared" ref="Y133:Y196" si="25">IF(T133="","",U133 * T133)</f>
        <v/>
      </c>
      <c r="Z133" s="34" t="str">
        <f t="shared" ref="Z133:Z196" si="26">IF(U133="","",X133-V133-Y133)</f>
        <v/>
      </c>
    </row>
    <row r="134" spans="1:26" x14ac:dyDescent="0.35">
      <c r="A134" s="25">
        <v>130</v>
      </c>
      <c r="B134" s="26">
        <f>_xlfn.XLOOKUP(C134,purchase!C:C,pcon!B:B,"")</f>
        <v>0</v>
      </c>
      <c r="C134" s="4"/>
      <c r="D134" s="29">
        <f>_xlfn.XLOOKUP(C134,purchase!C:C,pcon!D:D,"")</f>
        <v>0</v>
      </c>
      <c r="E134" s="29">
        <f>_xlfn.XLOOKUP(C134,purchase!C:C,pcon!E:E,"")</f>
        <v>0</v>
      </c>
      <c r="F134" s="4"/>
      <c r="G134" s="27"/>
      <c r="H134" s="28"/>
      <c r="I134" s="4"/>
      <c r="J134" s="4"/>
      <c r="K134" s="4"/>
      <c r="L134" s="30" t="str">
        <f t="shared" si="18"/>
        <v/>
      </c>
      <c r="M134" s="4"/>
      <c r="N134" s="30" t="str">
        <f t="shared" si="19"/>
        <v/>
      </c>
      <c r="O134" s="31"/>
      <c r="P134" s="32" t="str">
        <f t="shared" si="20"/>
        <v/>
      </c>
      <c r="Q134" s="10">
        <f>_xlfn.XLOOKUP(C134,pcon!C:C,pcon!L:L,"")</f>
        <v>0</v>
      </c>
      <c r="R134" s="98">
        <f t="shared" si="21"/>
        <v>0</v>
      </c>
      <c r="S134" s="31"/>
      <c r="T134" s="31"/>
      <c r="U134" s="33" t="str">
        <f t="shared" si="22"/>
        <v/>
      </c>
      <c r="V134" s="4"/>
      <c r="W134" s="33" t="str">
        <f t="shared" si="23"/>
        <v/>
      </c>
      <c r="X134" s="33" t="str">
        <f t="shared" si="24"/>
        <v/>
      </c>
      <c r="Y134" s="33" t="str">
        <f t="shared" si="25"/>
        <v/>
      </c>
      <c r="Z134" s="34" t="str">
        <f t="shared" si="26"/>
        <v/>
      </c>
    </row>
    <row r="135" spans="1:26" x14ac:dyDescent="0.35">
      <c r="A135" s="25">
        <v>131</v>
      </c>
      <c r="B135" s="26">
        <f>_xlfn.XLOOKUP(C135,purchase!C:C,pcon!B:B,"")</f>
        <v>0</v>
      </c>
      <c r="C135" s="4"/>
      <c r="D135" s="29">
        <f>_xlfn.XLOOKUP(C135,purchase!C:C,pcon!D:D,"")</f>
        <v>0</v>
      </c>
      <c r="E135" s="29">
        <f>_xlfn.XLOOKUP(C135,purchase!C:C,pcon!E:E,"")</f>
        <v>0</v>
      </c>
      <c r="F135" s="4"/>
      <c r="G135" s="27"/>
      <c r="H135" s="28"/>
      <c r="I135" s="4"/>
      <c r="J135" s="4"/>
      <c r="K135" s="4"/>
      <c r="L135" s="30" t="str">
        <f t="shared" si="18"/>
        <v/>
      </c>
      <c r="M135" s="4"/>
      <c r="N135" s="30" t="str">
        <f t="shared" si="19"/>
        <v/>
      </c>
      <c r="O135" s="31"/>
      <c r="P135" s="32" t="str">
        <f t="shared" si="20"/>
        <v/>
      </c>
      <c r="Q135" s="10">
        <f>_xlfn.XLOOKUP(C135,pcon!C:C,pcon!L:L,"")</f>
        <v>0</v>
      </c>
      <c r="R135" s="98">
        <f t="shared" si="21"/>
        <v>0</v>
      </c>
      <c r="S135" s="31"/>
      <c r="T135" s="31"/>
      <c r="U135" s="33" t="str">
        <f t="shared" si="22"/>
        <v/>
      </c>
      <c r="V135" s="4"/>
      <c r="W135" s="33" t="str">
        <f t="shared" si="23"/>
        <v/>
      </c>
      <c r="X135" s="33" t="str">
        <f t="shared" si="24"/>
        <v/>
      </c>
      <c r="Y135" s="33" t="str">
        <f t="shared" si="25"/>
        <v/>
      </c>
      <c r="Z135" s="34" t="str">
        <f t="shared" si="26"/>
        <v/>
      </c>
    </row>
    <row r="136" spans="1:26" x14ac:dyDescent="0.35">
      <c r="A136" s="25">
        <v>132</v>
      </c>
      <c r="B136" s="26">
        <f>_xlfn.XLOOKUP(C136,purchase!C:C,pcon!B:B,"")</f>
        <v>0</v>
      </c>
      <c r="C136" s="4"/>
      <c r="D136" s="29">
        <f>_xlfn.XLOOKUP(C136,purchase!C:C,pcon!D:D,"")</f>
        <v>0</v>
      </c>
      <c r="E136" s="29">
        <f>_xlfn.XLOOKUP(C136,purchase!C:C,pcon!E:E,"")</f>
        <v>0</v>
      </c>
      <c r="F136" s="4"/>
      <c r="G136" s="27"/>
      <c r="H136" s="28"/>
      <c r="I136" s="4"/>
      <c r="J136" s="4"/>
      <c r="K136" s="4"/>
      <c r="L136" s="30" t="str">
        <f t="shared" si="18"/>
        <v/>
      </c>
      <c r="M136" s="4"/>
      <c r="N136" s="30" t="str">
        <f t="shared" si="19"/>
        <v/>
      </c>
      <c r="O136" s="31"/>
      <c r="P136" s="32" t="str">
        <f t="shared" si="20"/>
        <v/>
      </c>
      <c r="Q136" s="10">
        <f>_xlfn.XLOOKUP(C136,pcon!C:C,pcon!L:L,"")</f>
        <v>0</v>
      </c>
      <c r="R136" s="98">
        <f t="shared" si="21"/>
        <v>0</v>
      </c>
      <c r="S136" s="31"/>
      <c r="T136" s="31"/>
      <c r="U136" s="33" t="str">
        <f t="shared" si="22"/>
        <v/>
      </c>
      <c r="V136" s="4"/>
      <c r="W136" s="33" t="str">
        <f t="shared" si="23"/>
        <v/>
      </c>
      <c r="X136" s="33" t="str">
        <f t="shared" si="24"/>
        <v/>
      </c>
      <c r="Y136" s="33" t="str">
        <f t="shared" si="25"/>
        <v/>
      </c>
      <c r="Z136" s="34" t="str">
        <f t="shared" si="26"/>
        <v/>
      </c>
    </row>
    <row r="137" spans="1:26" x14ac:dyDescent="0.35">
      <c r="A137" s="25">
        <v>133</v>
      </c>
      <c r="B137" s="26">
        <f>_xlfn.XLOOKUP(C137,purchase!C:C,pcon!B:B,"")</f>
        <v>0</v>
      </c>
      <c r="C137" s="4"/>
      <c r="D137" s="29">
        <f>_xlfn.XLOOKUP(C137,purchase!C:C,pcon!D:D,"")</f>
        <v>0</v>
      </c>
      <c r="E137" s="29">
        <f>_xlfn.XLOOKUP(C137,purchase!C:C,pcon!E:E,"")</f>
        <v>0</v>
      </c>
      <c r="F137" s="4"/>
      <c r="G137" s="27"/>
      <c r="H137" s="28"/>
      <c r="I137" s="4"/>
      <c r="J137" s="4"/>
      <c r="K137" s="4"/>
      <c r="L137" s="30" t="str">
        <f t="shared" si="18"/>
        <v/>
      </c>
      <c r="M137" s="4"/>
      <c r="N137" s="30" t="str">
        <f t="shared" si="19"/>
        <v/>
      </c>
      <c r="O137" s="31"/>
      <c r="P137" s="32" t="str">
        <f t="shared" si="20"/>
        <v/>
      </c>
      <c r="Q137" s="10">
        <f>_xlfn.XLOOKUP(C137,pcon!C:C,pcon!L:L,"")</f>
        <v>0</v>
      </c>
      <c r="R137" s="98">
        <f t="shared" si="21"/>
        <v>0</v>
      </c>
      <c r="S137" s="31"/>
      <c r="T137" s="31"/>
      <c r="U137" s="33" t="str">
        <f t="shared" si="22"/>
        <v/>
      </c>
      <c r="V137" s="4"/>
      <c r="W137" s="33" t="str">
        <f t="shared" si="23"/>
        <v/>
      </c>
      <c r="X137" s="33" t="str">
        <f t="shared" si="24"/>
        <v/>
      </c>
      <c r="Y137" s="33" t="str">
        <f t="shared" si="25"/>
        <v/>
      </c>
      <c r="Z137" s="34" t="str">
        <f t="shared" si="26"/>
        <v/>
      </c>
    </row>
    <row r="138" spans="1:26" x14ac:dyDescent="0.35">
      <c r="A138" s="25">
        <v>134</v>
      </c>
      <c r="B138" s="26">
        <f>_xlfn.XLOOKUP(C138,purchase!C:C,pcon!B:B,"")</f>
        <v>0</v>
      </c>
      <c r="C138" s="4"/>
      <c r="D138" s="29">
        <f>_xlfn.XLOOKUP(C138,purchase!C:C,pcon!D:D,"")</f>
        <v>0</v>
      </c>
      <c r="E138" s="29">
        <f>_xlfn.XLOOKUP(C138,purchase!C:C,pcon!E:E,"")</f>
        <v>0</v>
      </c>
      <c r="F138" s="4"/>
      <c r="G138" s="27"/>
      <c r="H138" s="28"/>
      <c r="I138" s="4"/>
      <c r="J138" s="4"/>
      <c r="K138" s="4"/>
      <c r="L138" s="30" t="str">
        <f t="shared" si="18"/>
        <v/>
      </c>
      <c r="M138" s="4"/>
      <c r="N138" s="30" t="str">
        <f t="shared" si="19"/>
        <v/>
      </c>
      <c r="O138" s="31"/>
      <c r="P138" s="32" t="str">
        <f t="shared" si="20"/>
        <v/>
      </c>
      <c r="Q138" s="10">
        <f>_xlfn.XLOOKUP(C138,pcon!C:C,pcon!L:L,"")</f>
        <v>0</v>
      </c>
      <c r="R138" s="98">
        <f t="shared" si="21"/>
        <v>0</v>
      </c>
      <c r="S138" s="31"/>
      <c r="T138" s="31"/>
      <c r="U138" s="33" t="str">
        <f t="shared" si="22"/>
        <v/>
      </c>
      <c r="V138" s="4"/>
      <c r="W138" s="33" t="str">
        <f t="shared" si="23"/>
        <v/>
      </c>
      <c r="X138" s="33" t="str">
        <f t="shared" si="24"/>
        <v/>
      </c>
      <c r="Y138" s="33" t="str">
        <f t="shared" si="25"/>
        <v/>
      </c>
      <c r="Z138" s="34" t="str">
        <f t="shared" si="26"/>
        <v/>
      </c>
    </row>
    <row r="139" spans="1:26" x14ac:dyDescent="0.35">
      <c r="A139" s="25">
        <v>135</v>
      </c>
      <c r="B139" s="26">
        <f>_xlfn.XLOOKUP(C139,purchase!C:C,pcon!B:B,"")</f>
        <v>0</v>
      </c>
      <c r="C139" s="4"/>
      <c r="D139" s="29">
        <f>_xlfn.XLOOKUP(C139,purchase!C:C,pcon!D:D,"")</f>
        <v>0</v>
      </c>
      <c r="E139" s="29">
        <f>_xlfn.XLOOKUP(C139,purchase!C:C,pcon!E:E,"")</f>
        <v>0</v>
      </c>
      <c r="F139" s="4"/>
      <c r="G139" s="27"/>
      <c r="H139" s="28"/>
      <c r="I139" s="4"/>
      <c r="J139" s="4"/>
      <c r="K139" s="4"/>
      <c r="L139" s="30" t="str">
        <f t="shared" si="18"/>
        <v/>
      </c>
      <c r="M139" s="4"/>
      <c r="N139" s="30" t="str">
        <f t="shared" si="19"/>
        <v/>
      </c>
      <c r="O139" s="31"/>
      <c r="P139" s="32" t="str">
        <f t="shared" si="20"/>
        <v/>
      </c>
      <c r="Q139" s="10">
        <f>_xlfn.XLOOKUP(C139,pcon!C:C,pcon!L:L,"")</f>
        <v>0</v>
      </c>
      <c r="R139" s="98">
        <f t="shared" si="21"/>
        <v>0</v>
      </c>
      <c r="S139" s="31"/>
      <c r="T139" s="31"/>
      <c r="U139" s="33" t="str">
        <f t="shared" si="22"/>
        <v/>
      </c>
      <c r="V139" s="4"/>
      <c r="W139" s="33" t="str">
        <f t="shared" si="23"/>
        <v/>
      </c>
      <c r="X139" s="33" t="str">
        <f t="shared" si="24"/>
        <v/>
      </c>
      <c r="Y139" s="33" t="str">
        <f t="shared" si="25"/>
        <v/>
      </c>
      <c r="Z139" s="34" t="str">
        <f t="shared" si="26"/>
        <v/>
      </c>
    </row>
    <row r="140" spans="1:26" x14ac:dyDescent="0.35">
      <c r="A140" s="25">
        <v>136</v>
      </c>
      <c r="B140" s="26">
        <f>_xlfn.XLOOKUP(C140,purchase!C:C,pcon!B:B,"")</f>
        <v>0</v>
      </c>
      <c r="C140" s="4"/>
      <c r="D140" s="29">
        <f>_xlfn.XLOOKUP(C140,purchase!C:C,pcon!D:D,"")</f>
        <v>0</v>
      </c>
      <c r="E140" s="29">
        <f>_xlfn.XLOOKUP(C140,purchase!C:C,pcon!E:E,"")</f>
        <v>0</v>
      </c>
      <c r="F140" s="4"/>
      <c r="G140" s="27"/>
      <c r="H140" s="28"/>
      <c r="I140" s="4"/>
      <c r="J140" s="4"/>
      <c r="K140" s="4"/>
      <c r="L140" s="30" t="str">
        <f t="shared" si="18"/>
        <v/>
      </c>
      <c r="M140" s="4"/>
      <c r="N140" s="30" t="str">
        <f t="shared" si="19"/>
        <v/>
      </c>
      <c r="O140" s="31"/>
      <c r="P140" s="32" t="str">
        <f t="shared" si="20"/>
        <v/>
      </c>
      <c r="Q140" s="10">
        <f>_xlfn.XLOOKUP(C140,pcon!C:C,pcon!L:L,"")</f>
        <v>0</v>
      </c>
      <c r="R140" s="98">
        <f t="shared" si="21"/>
        <v>0</v>
      </c>
      <c r="S140" s="31"/>
      <c r="T140" s="31"/>
      <c r="U140" s="33" t="str">
        <f t="shared" si="22"/>
        <v/>
      </c>
      <c r="V140" s="4"/>
      <c r="W140" s="33" t="str">
        <f t="shared" si="23"/>
        <v/>
      </c>
      <c r="X140" s="33" t="str">
        <f t="shared" si="24"/>
        <v/>
      </c>
      <c r="Y140" s="33" t="str">
        <f t="shared" si="25"/>
        <v/>
      </c>
      <c r="Z140" s="34" t="str">
        <f t="shared" si="26"/>
        <v/>
      </c>
    </row>
    <row r="141" spans="1:26" x14ac:dyDescent="0.35">
      <c r="A141" s="25">
        <v>137</v>
      </c>
      <c r="B141" s="26">
        <f>_xlfn.XLOOKUP(C141,purchase!C:C,pcon!B:B,"")</f>
        <v>0</v>
      </c>
      <c r="C141" s="4"/>
      <c r="D141" s="29">
        <f>_xlfn.XLOOKUP(C141,purchase!C:C,pcon!D:D,"")</f>
        <v>0</v>
      </c>
      <c r="E141" s="29">
        <f>_xlfn.XLOOKUP(C141,purchase!C:C,pcon!E:E,"")</f>
        <v>0</v>
      </c>
      <c r="F141" s="4"/>
      <c r="G141" s="27"/>
      <c r="H141" s="28"/>
      <c r="I141" s="4"/>
      <c r="J141" s="4"/>
      <c r="K141" s="4"/>
      <c r="L141" s="30" t="str">
        <f t="shared" si="18"/>
        <v/>
      </c>
      <c r="M141" s="4"/>
      <c r="N141" s="30" t="str">
        <f t="shared" si="19"/>
        <v/>
      </c>
      <c r="O141" s="31"/>
      <c r="P141" s="32" t="str">
        <f t="shared" si="20"/>
        <v/>
      </c>
      <c r="Q141" s="10">
        <f>_xlfn.XLOOKUP(C141,pcon!C:C,pcon!L:L,"")</f>
        <v>0</v>
      </c>
      <c r="R141" s="98">
        <f t="shared" si="21"/>
        <v>0</v>
      </c>
      <c r="S141" s="31"/>
      <c r="T141" s="31"/>
      <c r="U141" s="33" t="str">
        <f t="shared" si="22"/>
        <v/>
      </c>
      <c r="V141" s="4"/>
      <c r="W141" s="33" t="str">
        <f t="shared" si="23"/>
        <v/>
      </c>
      <c r="X141" s="33" t="str">
        <f t="shared" si="24"/>
        <v/>
      </c>
      <c r="Y141" s="33" t="str">
        <f t="shared" si="25"/>
        <v/>
      </c>
      <c r="Z141" s="34" t="str">
        <f t="shared" si="26"/>
        <v/>
      </c>
    </row>
    <row r="142" spans="1:26" x14ac:dyDescent="0.35">
      <c r="A142" s="25">
        <v>138</v>
      </c>
      <c r="B142" s="26">
        <f>_xlfn.XLOOKUP(C142,purchase!C:C,pcon!B:B,"")</f>
        <v>0</v>
      </c>
      <c r="C142" s="4"/>
      <c r="D142" s="29">
        <f>_xlfn.XLOOKUP(C142,purchase!C:C,pcon!D:D,"")</f>
        <v>0</v>
      </c>
      <c r="E142" s="29">
        <f>_xlfn.XLOOKUP(C142,purchase!C:C,pcon!E:E,"")</f>
        <v>0</v>
      </c>
      <c r="F142" s="4"/>
      <c r="G142" s="27"/>
      <c r="H142" s="28"/>
      <c r="I142" s="4"/>
      <c r="J142" s="4"/>
      <c r="K142" s="4"/>
      <c r="L142" s="30" t="str">
        <f t="shared" si="18"/>
        <v/>
      </c>
      <c r="M142" s="4"/>
      <c r="N142" s="30" t="str">
        <f t="shared" si="19"/>
        <v/>
      </c>
      <c r="O142" s="31"/>
      <c r="P142" s="32" t="str">
        <f t="shared" si="20"/>
        <v/>
      </c>
      <c r="Q142" s="10">
        <f>_xlfn.XLOOKUP(C142,pcon!C:C,pcon!L:L,"")</f>
        <v>0</v>
      </c>
      <c r="R142" s="98">
        <f t="shared" si="21"/>
        <v>0</v>
      </c>
      <c r="S142" s="31"/>
      <c r="T142" s="31"/>
      <c r="U142" s="33" t="str">
        <f t="shared" si="22"/>
        <v/>
      </c>
      <c r="V142" s="4"/>
      <c r="W142" s="33" t="str">
        <f t="shared" si="23"/>
        <v/>
      </c>
      <c r="X142" s="33" t="str">
        <f t="shared" si="24"/>
        <v/>
      </c>
      <c r="Y142" s="33" t="str">
        <f t="shared" si="25"/>
        <v/>
      </c>
      <c r="Z142" s="34" t="str">
        <f t="shared" si="26"/>
        <v/>
      </c>
    </row>
    <row r="143" spans="1:26" x14ac:dyDescent="0.35">
      <c r="A143" s="25">
        <v>139</v>
      </c>
      <c r="B143" s="26">
        <f>_xlfn.XLOOKUP(C143,purchase!C:C,pcon!B:B,"")</f>
        <v>0</v>
      </c>
      <c r="C143" s="4"/>
      <c r="D143" s="29">
        <f>_xlfn.XLOOKUP(C143,purchase!C:C,pcon!D:D,"")</f>
        <v>0</v>
      </c>
      <c r="E143" s="29">
        <f>_xlfn.XLOOKUP(C143,purchase!C:C,pcon!E:E,"")</f>
        <v>0</v>
      </c>
      <c r="F143" s="4"/>
      <c r="G143" s="27"/>
      <c r="H143" s="28"/>
      <c r="I143" s="4"/>
      <c r="J143" s="4"/>
      <c r="K143" s="4"/>
      <c r="L143" s="30" t="str">
        <f t="shared" si="18"/>
        <v/>
      </c>
      <c r="M143" s="4"/>
      <c r="N143" s="30" t="str">
        <f t="shared" si="19"/>
        <v/>
      </c>
      <c r="O143" s="31"/>
      <c r="P143" s="32" t="str">
        <f t="shared" si="20"/>
        <v/>
      </c>
      <c r="Q143" s="10">
        <f>_xlfn.XLOOKUP(C143,pcon!C:C,pcon!L:L,"")</f>
        <v>0</v>
      </c>
      <c r="R143" s="98">
        <f t="shared" si="21"/>
        <v>0</v>
      </c>
      <c r="S143" s="31"/>
      <c r="T143" s="31"/>
      <c r="U143" s="33" t="str">
        <f t="shared" si="22"/>
        <v/>
      </c>
      <c r="V143" s="4"/>
      <c r="W143" s="33" t="str">
        <f t="shared" si="23"/>
        <v/>
      </c>
      <c r="X143" s="33" t="str">
        <f t="shared" si="24"/>
        <v/>
      </c>
      <c r="Y143" s="33" t="str">
        <f t="shared" si="25"/>
        <v/>
      </c>
      <c r="Z143" s="34" t="str">
        <f t="shared" si="26"/>
        <v/>
      </c>
    </row>
    <row r="144" spans="1:26" x14ac:dyDescent="0.35">
      <c r="A144" s="25">
        <v>140</v>
      </c>
      <c r="B144" s="26">
        <f>_xlfn.XLOOKUP(C144,purchase!C:C,pcon!B:B,"")</f>
        <v>0</v>
      </c>
      <c r="C144" s="4"/>
      <c r="D144" s="29">
        <f>_xlfn.XLOOKUP(C144,purchase!C:C,pcon!D:D,"")</f>
        <v>0</v>
      </c>
      <c r="E144" s="29">
        <f>_xlfn.XLOOKUP(C144,purchase!C:C,pcon!E:E,"")</f>
        <v>0</v>
      </c>
      <c r="F144" s="4"/>
      <c r="G144" s="27"/>
      <c r="H144" s="28"/>
      <c r="I144" s="4"/>
      <c r="J144" s="4"/>
      <c r="K144" s="4"/>
      <c r="L144" s="30" t="str">
        <f t="shared" si="18"/>
        <v/>
      </c>
      <c r="M144" s="4"/>
      <c r="N144" s="30" t="str">
        <f t="shared" si="19"/>
        <v/>
      </c>
      <c r="O144" s="31"/>
      <c r="P144" s="32" t="str">
        <f t="shared" si="20"/>
        <v/>
      </c>
      <c r="Q144" s="10">
        <f>_xlfn.XLOOKUP(C144,pcon!C:C,pcon!L:L,"")</f>
        <v>0</v>
      </c>
      <c r="R144" s="98">
        <f t="shared" si="21"/>
        <v>0</v>
      </c>
      <c r="S144" s="31"/>
      <c r="T144" s="31"/>
      <c r="U144" s="33" t="str">
        <f t="shared" si="22"/>
        <v/>
      </c>
      <c r="V144" s="4"/>
      <c r="W144" s="33" t="str">
        <f t="shared" si="23"/>
        <v/>
      </c>
      <c r="X144" s="33" t="str">
        <f t="shared" si="24"/>
        <v/>
      </c>
      <c r="Y144" s="33" t="str">
        <f t="shared" si="25"/>
        <v/>
      </c>
      <c r="Z144" s="34" t="str">
        <f t="shared" si="26"/>
        <v/>
      </c>
    </row>
    <row r="145" spans="1:26" x14ac:dyDescent="0.35">
      <c r="A145" s="25">
        <v>141</v>
      </c>
      <c r="B145" s="26">
        <f>_xlfn.XLOOKUP(C145,purchase!C:C,pcon!B:B,"")</f>
        <v>0</v>
      </c>
      <c r="C145" s="4"/>
      <c r="D145" s="29">
        <f>_xlfn.XLOOKUP(C145,purchase!C:C,pcon!D:D,"")</f>
        <v>0</v>
      </c>
      <c r="E145" s="29">
        <f>_xlfn.XLOOKUP(C145,purchase!C:C,pcon!E:E,"")</f>
        <v>0</v>
      </c>
      <c r="F145" s="4"/>
      <c r="G145" s="27"/>
      <c r="H145" s="28"/>
      <c r="I145" s="4"/>
      <c r="J145" s="4"/>
      <c r="K145" s="4"/>
      <c r="L145" s="30" t="str">
        <f t="shared" si="18"/>
        <v/>
      </c>
      <c r="M145" s="4"/>
      <c r="N145" s="30" t="str">
        <f t="shared" si="19"/>
        <v/>
      </c>
      <c r="O145" s="31"/>
      <c r="P145" s="32" t="str">
        <f t="shared" si="20"/>
        <v/>
      </c>
      <c r="Q145" s="10">
        <f>_xlfn.XLOOKUP(C145,pcon!C:C,pcon!L:L,"")</f>
        <v>0</v>
      </c>
      <c r="R145" s="98">
        <f t="shared" si="21"/>
        <v>0</v>
      </c>
      <c r="S145" s="31"/>
      <c r="T145" s="31"/>
      <c r="U145" s="33" t="str">
        <f t="shared" si="22"/>
        <v/>
      </c>
      <c r="V145" s="4"/>
      <c r="W145" s="33" t="str">
        <f t="shared" si="23"/>
        <v/>
      </c>
      <c r="X145" s="33" t="str">
        <f t="shared" si="24"/>
        <v/>
      </c>
      <c r="Y145" s="33" t="str">
        <f t="shared" si="25"/>
        <v/>
      </c>
      <c r="Z145" s="34" t="str">
        <f t="shared" si="26"/>
        <v/>
      </c>
    </row>
    <row r="146" spans="1:26" x14ac:dyDescent="0.35">
      <c r="A146" s="25">
        <v>142</v>
      </c>
      <c r="B146" s="26">
        <f>_xlfn.XLOOKUP(C146,purchase!C:C,pcon!B:B,"")</f>
        <v>0</v>
      </c>
      <c r="C146" s="4"/>
      <c r="D146" s="29">
        <f>_xlfn.XLOOKUP(C146,purchase!C:C,pcon!D:D,"")</f>
        <v>0</v>
      </c>
      <c r="E146" s="29">
        <f>_xlfn.XLOOKUP(C146,purchase!C:C,pcon!E:E,"")</f>
        <v>0</v>
      </c>
      <c r="F146" s="4"/>
      <c r="G146" s="27"/>
      <c r="H146" s="28"/>
      <c r="I146" s="4"/>
      <c r="J146" s="4"/>
      <c r="K146" s="4"/>
      <c r="L146" s="30" t="str">
        <f t="shared" si="18"/>
        <v/>
      </c>
      <c r="M146" s="4"/>
      <c r="N146" s="30" t="str">
        <f t="shared" si="19"/>
        <v/>
      </c>
      <c r="O146" s="31"/>
      <c r="P146" s="32" t="str">
        <f t="shared" si="20"/>
        <v/>
      </c>
      <c r="Q146" s="10">
        <f>_xlfn.XLOOKUP(C146,pcon!C:C,pcon!L:L,"")</f>
        <v>0</v>
      </c>
      <c r="R146" s="98">
        <f t="shared" si="21"/>
        <v>0</v>
      </c>
      <c r="S146" s="31"/>
      <c r="T146" s="31"/>
      <c r="U146" s="33" t="str">
        <f t="shared" si="22"/>
        <v/>
      </c>
      <c r="V146" s="4"/>
      <c r="W146" s="33" t="str">
        <f t="shared" si="23"/>
        <v/>
      </c>
      <c r="X146" s="33" t="str">
        <f t="shared" si="24"/>
        <v/>
      </c>
      <c r="Y146" s="33" t="str">
        <f t="shared" si="25"/>
        <v/>
      </c>
      <c r="Z146" s="34" t="str">
        <f t="shared" si="26"/>
        <v/>
      </c>
    </row>
    <row r="147" spans="1:26" x14ac:dyDescent="0.35">
      <c r="A147" s="25">
        <v>143</v>
      </c>
      <c r="B147" s="26">
        <f>_xlfn.XLOOKUP(C147,purchase!C:C,pcon!B:B,"")</f>
        <v>0</v>
      </c>
      <c r="C147" s="4"/>
      <c r="D147" s="29">
        <f>_xlfn.XLOOKUP(C147,purchase!C:C,pcon!D:D,"")</f>
        <v>0</v>
      </c>
      <c r="E147" s="29">
        <f>_xlfn.XLOOKUP(C147,purchase!C:C,pcon!E:E,"")</f>
        <v>0</v>
      </c>
      <c r="F147" s="4"/>
      <c r="G147" s="27"/>
      <c r="H147" s="28"/>
      <c r="I147" s="4"/>
      <c r="J147" s="4"/>
      <c r="K147" s="4"/>
      <c r="L147" s="30" t="str">
        <f t="shared" si="18"/>
        <v/>
      </c>
      <c r="M147" s="4"/>
      <c r="N147" s="30" t="str">
        <f t="shared" si="19"/>
        <v/>
      </c>
      <c r="O147" s="31"/>
      <c r="P147" s="32" t="str">
        <f t="shared" si="20"/>
        <v/>
      </c>
      <c r="Q147" s="10">
        <f>_xlfn.XLOOKUP(C147,pcon!C:C,pcon!L:L,"")</f>
        <v>0</v>
      </c>
      <c r="R147" s="98">
        <f t="shared" si="21"/>
        <v>0</v>
      </c>
      <c r="S147" s="31"/>
      <c r="T147" s="31"/>
      <c r="U147" s="33" t="str">
        <f t="shared" si="22"/>
        <v/>
      </c>
      <c r="V147" s="4"/>
      <c r="W147" s="33" t="str">
        <f t="shared" si="23"/>
        <v/>
      </c>
      <c r="X147" s="33" t="str">
        <f t="shared" si="24"/>
        <v/>
      </c>
      <c r="Y147" s="33" t="str">
        <f t="shared" si="25"/>
        <v/>
      </c>
      <c r="Z147" s="34" t="str">
        <f t="shared" si="26"/>
        <v/>
      </c>
    </row>
    <row r="148" spans="1:26" x14ac:dyDescent="0.35">
      <c r="A148" s="25">
        <v>144</v>
      </c>
      <c r="B148" s="26">
        <f>_xlfn.XLOOKUP(C148,purchase!C:C,pcon!B:B,"")</f>
        <v>0</v>
      </c>
      <c r="C148" s="4"/>
      <c r="D148" s="29">
        <f>_xlfn.XLOOKUP(C148,purchase!C:C,pcon!D:D,"")</f>
        <v>0</v>
      </c>
      <c r="E148" s="29">
        <f>_xlfn.XLOOKUP(C148,purchase!C:C,pcon!E:E,"")</f>
        <v>0</v>
      </c>
      <c r="F148" s="4"/>
      <c r="G148" s="27"/>
      <c r="H148" s="28"/>
      <c r="I148" s="4"/>
      <c r="J148" s="4"/>
      <c r="K148" s="4"/>
      <c r="L148" s="30" t="str">
        <f t="shared" si="18"/>
        <v/>
      </c>
      <c r="M148" s="4"/>
      <c r="N148" s="30" t="str">
        <f t="shared" si="19"/>
        <v/>
      </c>
      <c r="O148" s="31"/>
      <c r="P148" s="32" t="str">
        <f t="shared" si="20"/>
        <v/>
      </c>
      <c r="Q148" s="10">
        <f>_xlfn.XLOOKUP(C148,pcon!C:C,pcon!L:L,"")</f>
        <v>0</v>
      </c>
      <c r="R148" s="98">
        <f t="shared" si="21"/>
        <v>0</v>
      </c>
      <c r="S148" s="31"/>
      <c r="T148" s="31"/>
      <c r="U148" s="33" t="str">
        <f t="shared" si="22"/>
        <v/>
      </c>
      <c r="V148" s="4"/>
      <c r="W148" s="33" t="str">
        <f t="shared" si="23"/>
        <v/>
      </c>
      <c r="X148" s="33" t="str">
        <f t="shared" si="24"/>
        <v/>
      </c>
      <c r="Y148" s="33" t="str">
        <f t="shared" si="25"/>
        <v/>
      </c>
      <c r="Z148" s="34" t="str">
        <f t="shared" si="26"/>
        <v/>
      </c>
    </row>
    <row r="149" spans="1:26" x14ac:dyDescent="0.35">
      <c r="A149" s="25">
        <v>145</v>
      </c>
      <c r="B149" s="26">
        <f>_xlfn.XLOOKUP(C149,purchase!C:C,pcon!B:B,"")</f>
        <v>0</v>
      </c>
      <c r="C149" s="4"/>
      <c r="D149" s="29">
        <f>_xlfn.XLOOKUP(C149,purchase!C:C,pcon!D:D,"")</f>
        <v>0</v>
      </c>
      <c r="E149" s="29">
        <f>_xlfn.XLOOKUP(C149,purchase!C:C,pcon!E:E,"")</f>
        <v>0</v>
      </c>
      <c r="F149" s="4"/>
      <c r="G149" s="27"/>
      <c r="H149" s="28"/>
      <c r="I149" s="4"/>
      <c r="J149" s="4"/>
      <c r="K149" s="4"/>
      <c r="L149" s="30" t="str">
        <f t="shared" si="18"/>
        <v/>
      </c>
      <c r="M149" s="4"/>
      <c r="N149" s="30" t="str">
        <f t="shared" si="19"/>
        <v/>
      </c>
      <c r="O149" s="31"/>
      <c r="P149" s="32" t="str">
        <f t="shared" si="20"/>
        <v/>
      </c>
      <c r="Q149" s="10">
        <f>_xlfn.XLOOKUP(C149,pcon!C:C,pcon!L:L,"")</f>
        <v>0</v>
      </c>
      <c r="R149" s="98">
        <f t="shared" si="21"/>
        <v>0</v>
      </c>
      <c r="S149" s="31"/>
      <c r="T149" s="31"/>
      <c r="U149" s="33" t="str">
        <f t="shared" si="22"/>
        <v/>
      </c>
      <c r="V149" s="4"/>
      <c r="W149" s="33" t="str">
        <f t="shared" si="23"/>
        <v/>
      </c>
      <c r="X149" s="33" t="str">
        <f t="shared" si="24"/>
        <v/>
      </c>
      <c r="Y149" s="33" t="str">
        <f t="shared" si="25"/>
        <v/>
      </c>
      <c r="Z149" s="34" t="str">
        <f t="shared" si="26"/>
        <v/>
      </c>
    </row>
    <row r="150" spans="1:26" x14ac:dyDescent="0.35">
      <c r="A150" s="25">
        <v>146</v>
      </c>
      <c r="B150" s="26">
        <f>_xlfn.XLOOKUP(C150,purchase!C:C,pcon!B:B,"")</f>
        <v>0</v>
      </c>
      <c r="C150" s="4"/>
      <c r="D150" s="29">
        <f>_xlfn.XLOOKUP(C150,purchase!C:C,pcon!D:D,"")</f>
        <v>0</v>
      </c>
      <c r="E150" s="29">
        <f>_xlfn.XLOOKUP(C150,purchase!C:C,pcon!E:E,"")</f>
        <v>0</v>
      </c>
      <c r="F150" s="4"/>
      <c r="G150" s="27"/>
      <c r="H150" s="28"/>
      <c r="I150" s="4"/>
      <c r="J150" s="4"/>
      <c r="K150" s="4"/>
      <c r="L150" s="30" t="str">
        <f t="shared" si="18"/>
        <v/>
      </c>
      <c r="M150" s="4"/>
      <c r="N150" s="30" t="str">
        <f t="shared" si="19"/>
        <v/>
      </c>
      <c r="O150" s="31"/>
      <c r="P150" s="32" t="str">
        <f t="shared" si="20"/>
        <v/>
      </c>
      <c r="Q150" s="10">
        <f>_xlfn.XLOOKUP(C150,pcon!C:C,pcon!L:L,"")</f>
        <v>0</v>
      </c>
      <c r="R150" s="98">
        <f t="shared" si="21"/>
        <v>0</v>
      </c>
      <c r="S150" s="31"/>
      <c r="T150" s="31"/>
      <c r="U150" s="33" t="str">
        <f t="shared" si="22"/>
        <v/>
      </c>
      <c r="V150" s="4"/>
      <c r="W150" s="33" t="str">
        <f t="shared" si="23"/>
        <v/>
      </c>
      <c r="X150" s="33" t="str">
        <f t="shared" si="24"/>
        <v/>
      </c>
      <c r="Y150" s="33" t="str">
        <f t="shared" si="25"/>
        <v/>
      </c>
      <c r="Z150" s="34" t="str">
        <f t="shared" si="26"/>
        <v/>
      </c>
    </row>
    <row r="151" spans="1:26" x14ac:dyDescent="0.35">
      <c r="A151" s="25">
        <v>147</v>
      </c>
      <c r="B151" s="26">
        <f>_xlfn.XLOOKUP(C151,purchase!C:C,pcon!B:B,"")</f>
        <v>0</v>
      </c>
      <c r="C151" s="4"/>
      <c r="D151" s="29">
        <f>_xlfn.XLOOKUP(C151,purchase!C:C,pcon!D:D,"")</f>
        <v>0</v>
      </c>
      <c r="E151" s="29">
        <f>_xlfn.XLOOKUP(C151,purchase!C:C,pcon!E:E,"")</f>
        <v>0</v>
      </c>
      <c r="F151" s="4"/>
      <c r="G151" s="27"/>
      <c r="H151" s="28"/>
      <c r="I151" s="4"/>
      <c r="J151" s="4"/>
      <c r="K151" s="4"/>
      <c r="L151" s="30" t="str">
        <f t="shared" si="18"/>
        <v/>
      </c>
      <c r="M151" s="4"/>
      <c r="N151" s="30" t="str">
        <f t="shared" si="19"/>
        <v/>
      </c>
      <c r="O151" s="31"/>
      <c r="P151" s="32" t="str">
        <f t="shared" si="20"/>
        <v/>
      </c>
      <c r="Q151" s="10">
        <f>_xlfn.XLOOKUP(C151,pcon!C:C,pcon!L:L,"")</f>
        <v>0</v>
      </c>
      <c r="R151" s="98">
        <f t="shared" si="21"/>
        <v>0</v>
      </c>
      <c r="S151" s="31"/>
      <c r="T151" s="31"/>
      <c r="U151" s="33" t="str">
        <f t="shared" si="22"/>
        <v/>
      </c>
      <c r="V151" s="4"/>
      <c r="W151" s="33" t="str">
        <f t="shared" si="23"/>
        <v/>
      </c>
      <c r="X151" s="33" t="str">
        <f t="shared" si="24"/>
        <v/>
      </c>
      <c r="Y151" s="33" t="str">
        <f t="shared" si="25"/>
        <v/>
      </c>
      <c r="Z151" s="34" t="str">
        <f t="shared" si="26"/>
        <v/>
      </c>
    </row>
    <row r="152" spans="1:26" x14ac:dyDescent="0.35">
      <c r="A152" s="25">
        <v>148</v>
      </c>
      <c r="B152" s="26">
        <f>_xlfn.XLOOKUP(C152,purchase!C:C,pcon!B:B,"")</f>
        <v>0</v>
      </c>
      <c r="C152" s="4"/>
      <c r="D152" s="29">
        <f>_xlfn.XLOOKUP(C152,purchase!C:C,pcon!D:D,"")</f>
        <v>0</v>
      </c>
      <c r="E152" s="29">
        <f>_xlfn.XLOOKUP(C152,purchase!C:C,pcon!E:E,"")</f>
        <v>0</v>
      </c>
      <c r="F152" s="4"/>
      <c r="G152" s="27"/>
      <c r="H152" s="28"/>
      <c r="I152" s="4"/>
      <c r="J152" s="4"/>
      <c r="K152" s="4"/>
      <c r="L152" s="30" t="str">
        <f t="shared" si="18"/>
        <v/>
      </c>
      <c r="M152" s="4"/>
      <c r="N152" s="30" t="str">
        <f t="shared" si="19"/>
        <v/>
      </c>
      <c r="O152" s="31"/>
      <c r="P152" s="32" t="str">
        <f t="shared" si="20"/>
        <v/>
      </c>
      <c r="Q152" s="10">
        <f>_xlfn.XLOOKUP(C152,pcon!C:C,pcon!L:L,"")</f>
        <v>0</v>
      </c>
      <c r="R152" s="98">
        <f t="shared" si="21"/>
        <v>0</v>
      </c>
      <c r="S152" s="31"/>
      <c r="T152" s="31"/>
      <c r="U152" s="33" t="str">
        <f t="shared" si="22"/>
        <v/>
      </c>
      <c r="V152" s="4"/>
      <c r="W152" s="33" t="str">
        <f t="shared" si="23"/>
        <v/>
      </c>
      <c r="X152" s="33" t="str">
        <f t="shared" si="24"/>
        <v/>
      </c>
      <c r="Y152" s="33" t="str">
        <f t="shared" si="25"/>
        <v/>
      </c>
      <c r="Z152" s="34" t="str">
        <f t="shared" si="26"/>
        <v/>
      </c>
    </row>
    <row r="153" spans="1:26" x14ac:dyDescent="0.35">
      <c r="A153" s="25">
        <v>149</v>
      </c>
      <c r="B153" s="26">
        <f>_xlfn.XLOOKUP(C153,purchase!C:C,pcon!B:B,"")</f>
        <v>0</v>
      </c>
      <c r="C153" s="4"/>
      <c r="D153" s="29">
        <f>_xlfn.XLOOKUP(C153,purchase!C:C,pcon!D:D,"")</f>
        <v>0</v>
      </c>
      <c r="E153" s="29">
        <f>_xlfn.XLOOKUP(C153,purchase!C:C,pcon!E:E,"")</f>
        <v>0</v>
      </c>
      <c r="F153" s="4"/>
      <c r="G153" s="27"/>
      <c r="H153" s="28"/>
      <c r="I153" s="4"/>
      <c r="J153" s="4"/>
      <c r="K153" s="4"/>
      <c r="L153" s="30" t="str">
        <f t="shared" si="18"/>
        <v/>
      </c>
      <c r="M153" s="4"/>
      <c r="N153" s="30" t="str">
        <f t="shared" si="19"/>
        <v/>
      </c>
      <c r="O153" s="31"/>
      <c r="P153" s="32" t="str">
        <f t="shared" si="20"/>
        <v/>
      </c>
      <c r="Q153" s="10">
        <f>_xlfn.XLOOKUP(C153,pcon!C:C,pcon!L:L,"")</f>
        <v>0</v>
      </c>
      <c r="R153" s="98">
        <f t="shared" si="21"/>
        <v>0</v>
      </c>
      <c r="S153" s="31"/>
      <c r="T153" s="31"/>
      <c r="U153" s="33" t="str">
        <f t="shared" si="22"/>
        <v/>
      </c>
      <c r="V153" s="4"/>
      <c r="W153" s="33" t="str">
        <f t="shared" si="23"/>
        <v/>
      </c>
      <c r="X153" s="33" t="str">
        <f t="shared" si="24"/>
        <v/>
      </c>
      <c r="Y153" s="33" t="str">
        <f t="shared" si="25"/>
        <v/>
      </c>
      <c r="Z153" s="34" t="str">
        <f t="shared" si="26"/>
        <v/>
      </c>
    </row>
    <row r="154" spans="1:26" x14ac:dyDescent="0.35">
      <c r="A154" s="25">
        <v>150</v>
      </c>
      <c r="B154" s="26">
        <f>_xlfn.XLOOKUP(C154,purchase!C:C,pcon!B:B,"")</f>
        <v>0</v>
      </c>
      <c r="C154" s="4"/>
      <c r="D154" s="29">
        <f>_xlfn.XLOOKUP(C154,purchase!C:C,pcon!D:D,"")</f>
        <v>0</v>
      </c>
      <c r="E154" s="29">
        <f>_xlfn.XLOOKUP(C154,purchase!C:C,pcon!E:E,"")</f>
        <v>0</v>
      </c>
      <c r="F154" s="4"/>
      <c r="G154" s="27"/>
      <c r="H154" s="28"/>
      <c r="I154" s="4"/>
      <c r="J154" s="4"/>
      <c r="K154" s="4"/>
      <c r="L154" s="30" t="str">
        <f t="shared" si="18"/>
        <v/>
      </c>
      <c r="M154" s="4"/>
      <c r="N154" s="30" t="str">
        <f t="shared" si="19"/>
        <v/>
      </c>
      <c r="O154" s="31"/>
      <c r="P154" s="32" t="str">
        <f t="shared" si="20"/>
        <v/>
      </c>
      <c r="Q154" s="10">
        <f>_xlfn.XLOOKUP(C154,pcon!C:C,pcon!L:L,"")</f>
        <v>0</v>
      </c>
      <c r="R154" s="98">
        <f t="shared" si="21"/>
        <v>0</v>
      </c>
      <c r="S154" s="31"/>
      <c r="T154" s="31"/>
      <c r="U154" s="33" t="str">
        <f t="shared" si="22"/>
        <v/>
      </c>
      <c r="V154" s="4"/>
      <c r="W154" s="33" t="str">
        <f t="shared" si="23"/>
        <v/>
      </c>
      <c r="X154" s="33" t="str">
        <f t="shared" si="24"/>
        <v/>
      </c>
      <c r="Y154" s="33" t="str">
        <f t="shared" si="25"/>
        <v/>
      </c>
      <c r="Z154" s="34" t="str">
        <f t="shared" si="26"/>
        <v/>
      </c>
    </row>
    <row r="155" spans="1:26" x14ac:dyDescent="0.35">
      <c r="A155" s="25">
        <v>151</v>
      </c>
      <c r="B155" s="26">
        <f>_xlfn.XLOOKUP(C155,purchase!C:C,pcon!B:B,"")</f>
        <v>0</v>
      </c>
      <c r="C155" s="4"/>
      <c r="D155" s="29">
        <f>_xlfn.XLOOKUP(C155,purchase!C:C,pcon!D:D,"")</f>
        <v>0</v>
      </c>
      <c r="E155" s="29">
        <f>_xlfn.XLOOKUP(C155,purchase!C:C,pcon!E:E,"")</f>
        <v>0</v>
      </c>
      <c r="F155" s="4"/>
      <c r="G155" s="27"/>
      <c r="H155" s="28"/>
      <c r="I155" s="4"/>
      <c r="J155" s="4"/>
      <c r="K155" s="4"/>
      <c r="L155" s="30" t="str">
        <f t="shared" si="18"/>
        <v/>
      </c>
      <c r="M155" s="4"/>
      <c r="N155" s="30" t="str">
        <f t="shared" si="19"/>
        <v/>
      </c>
      <c r="O155" s="31"/>
      <c r="P155" s="32" t="str">
        <f t="shared" si="20"/>
        <v/>
      </c>
      <c r="Q155" s="10">
        <f>_xlfn.XLOOKUP(C155,pcon!C:C,pcon!L:L,"")</f>
        <v>0</v>
      </c>
      <c r="R155" s="98">
        <f t="shared" si="21"/>
        <v>0</v>
      </c>
      <c r="S155" s="31"/>
      <c r="T155" s="31"/>
      <c r="U155" s="33" t="str">
        <f t="shared" si="22"/>
        <v/>
      </c>
      <c r="V155" s="4"/>
      <c r="W155" s="33" t="str">
        <f t="shared" si="23"/>
        <v/>
      </c>
      <c r="X155" s="33" t="str">
        <f t="shared" si="24"/>
        <v/>
      </c>
      <c r="Y155" s="33" t="str">
        <f t="shared" si="25"/>
        <v/>
      </c>
      <c r="Z155" s="34" t="str">
        <f t="shared" si="26"/>
        <v/>
      </c>
    </row>
    <row r="156" spans="1:26" x14ac:dyDescent="0.35">
      <c r="A156" s="25">
        <v>152</v>
      </c>
      <c r="B156" s="26">
        <f>_xlfn.XLOOKUP(C156,purchase!C:C,pcon!B:B,"")</f>
        <v>0</v>
      </c>
      <c r="C156" s="4"/>
      <c r="D156" s="29">
        <f>_xlfn.XLOOKUP(C156,purchase!C:C,pcon!D:D,"")</f>
        <v>0</v>
      </c>
      <c r="E156" s="29">
        <f>_xlfn.XLOOKUP(C156,purchase!C:C,pcon!E:E,"")</f>
        <v>0</v>
      </c>
      <c r="F156" s="4"/>
      <c r="G156" s="27"/>
      <c r="H156" s="28"/>
      <c r="I156" s="4"/>
      <c r="J156" s="4"/>
      <c r="K156" s="4"/>
      <c r="L156" s="30" t="str">
        <f t="shared" si="18"/>
        <v/>
      </c>
      <c r="M156" s="4"/>
      <c r="N156" s="30" t="str">
        <f t="shared" si="19"/>
        <v/>
      </c>
      <c r="O156" s="31"/>
      <c r="P156" s="32" t="str">
        <f t="shared" si="20"/>
        <v/>
      </c>
      <c r="Q156" s="10">
        <f>_xlfn.XLOOKUP(C156,pcon!C:C,pcon!L:L,"")</f>
        <v>0</v>
      </c>
      <c r="R156" s="98">
        <f t="shared" si="21"/>
        <v>0</v>
      </c>
      <c r="S156" s="31"/>
      <c r="T156" s="31"/>
      <c r="U156" s="33" t="str">
        <f t="shared" si="22"/>
        <v/>
      </c>
      <c r="V156" s="4"/>
      <c r="W156" s="33" t="str">
        <f t="shared" si="23"/>
        <v/>
      </c>
      <c r="X156" s="33" t="str">
        <f t="shared" si="24"/>
        <v/>
      </c>
      <c r="Y156" s="33" t="str">
        <f t="shared" si="25"/>
        <v/>
      </c>
      <c r="Z156" s="34" t="str">
        <f t="shared" si="26"/>
        <v/>
      </c>
    </row>
    <row r="157" spans="1:26" x14ac:dyDescent="0.35">
      <c r="A157" s="25">
        <v>153</v>
      </c>
      <c r="B157" s="26">
        <f>_xlfn.XLOOKUP(C157,purchase!C:C,pcon!B:B,"")</f>
        <v>0</v>
      </c>
      <c r="C157" s="4"/>
      <c r="D157" s="29">
        <f>_xlfn.XLOOKUP(C157,purchase!C:C,pcon!D:D,"")</f>
        <v>0</v>
      </c>
      <c r="E157" s="29">
        <f>_xlfn.XLOOKUP(C157,purchase!C:C,pcon!E:E,"")</f>
        <v>0</v>
      </c>
      <c r="F157" s="4"/>
      <c r="G157" s="27"/>
      <c r="H157" s="28"/>
      <c r="I157" s="4"/>
      <c r="J157" s="4"/>
      <c r="K157" s="4"/>
      <c r="L157" s="30" t="str">
        <f t="shared" si="18"/>
        <v/>
      </c>
      <c r="M157" s="4"/>
      <c r="N157" s="30" t="str">
        <f t="shared" si="19"/>
        <v/>
      </c>
      <c r="O157" s="31"/>
      <c r="P157" s="32" t="str">
        <f t="shared" si="20"/>
        <v/>
      </c>
      <c r="Q157" s="10">
        <f>_xlfn.XLOOKUP(C157,pcon!C:C,pcon!L:L,"")</f>
        <v>0</v>
      </c>
      <c r="R157" s="98">
        <f t="shared" si="21"/>
        <v>0</v>
      </c>
      <c r="S157" s="31"/>
      <c r="T157" s="31"/>
      <c r="U157" s="33" t="str">
        <f t="shared" si="22"/>
        <v/>
      </c>
      <c r="V157" s="4"/>
      <c r="W157" s="33" t="str">
        <f t="shared" si="23"/>
        <v/>
      </c>
      <c r="X157" s="33" t="str">
        <f t="shared" si="24"/>
        <v/>
      </c>
      <c r="Y157" s="33" t="str">
        <f t="shared" si="25"/>
        <v/>
      </c>
      <c r="Z157" s="34" t="str">
        <f t="shared" si="26"/>
        <v/>
      </c>
    </row>
    <row r="158" spans="1:26" x14ac:dyDescent="0.35">
      <c r="A158" s="25">
        <v>154</v>
      </c>
      <c r="B158" s="26">
        <f>_xlfn.XLOOKUP(C158,purchase!C:C,pcon!B:B,"")</f>
        <v>0</v>
      </c>
      <c r="C158" s="4"/>
      <c r="D158" s="29">
        <f>_xlfn.XLOOKUP(C158,purchase!C:C,pcon!D:D,"")</f>
        <v>0</v>
      </c>
      <c r="E158" s="29">
        <f>_xlfn.XLOOKUP(C158,purchase!C:C,pcon!E:E,"")</f>
        <v>0</v>
      </c>
      <c r="F158" s="4"/>
      <c r="G158" s="27"/>
      <c r="H158" s="28"/>
      <c r="I158" s="4"/>
      <c r="J158" s="4"/>
      <c r="K158" s="4"/>
      <c r="L158" s="30" t="str">
        <f t="shared" si="18"/>
        <v/>
      </c>
      <c r="M158" s="4"/>
      <c r="N158" s="30" t="str">
        <f t="shared" si="19"/>
        <v/>
      </c>
      <c r="O158" s="31"/>
      <c r="P158" s="32" t="str">
        <f t="shared" si="20"/>
        <v/>
      </c>
      <c r="Q158" s="10">
        <f>_xlfn.XLOOKUP(C158,pcon!C:C,pcon!L:L,"")</f>
        <v>0</v>
      </c>
      <c r="R158" s="98">
        <f t="shared" si="21"/>
        <v>0</v>
      </c>
      <c r="S158" s="31"/>
      <c r="T158" s="31"/>
      <c r="U158" s="33" t="str">
        <f t="shared" si="22"/>
        <v/>
      </c>
      <c r="V158" s="4"/>
      <c r="W158" s="33" t="str">
        <f t="shared" si="23"/>
        <v/>
      </c>
      <c r="X158" s="33" t="str">
        <f t="shared" si="24"/>
        <v/>
      </c>
      <c r="Y158" s="33" t="str">
        <f t="shared" si="25"/>
        <v/>
      </c>
      <c r="Z158" s="34" t="str">
        <f t="shared" si="26"/>
        <v/>
      </c>
    </row>
    <row r="159" spans="1:26" x14ac:dyDescent="0.35">
      <c r="A159" s="25">
        <v>155</v>
      </c>
      <c r="B159" s="26">
        <f>_xlfn.XLOOKUP(C159,purchase!C:C,pcon!B:B,"")</f>
        <v>0</v>
      </c>
      <c r="C159" s="4"/>
      <c r="D159" s="29">
        <f>_xlfn.XLOOKUP(C159,purchase!C:C,pcon!D:D,"")</f>
        <v>0</v>
      </c>
      <c r="E159" s="29">
        <f>_xlfn.XLOOKUP(C159,purchase!C:C,pcon!E:E,"")</f>
        <v>0</v>
      </c>
      <c r="F159" s="4"/>
      <c r="G159" s="27"/>
      <c r="H159" s="28"/>
      <c r="I159" s="4"/>
      <c r="J159" s="4"/>
      <c r="K159" s="4"/>
      <c r="L159" s="30" t="str">
        <f t="shared" si="18"/>
        <v/>
      </c>
      <c r="M159" s="4"/>
      <c r="N159" s="30" t="str">
        <f t="shared" si="19"/>
        <v/>
      </c>
      <c r="O159" s="31"/>
      <c r="P159" s="32" t="str">
        <f t="shared" si="20"/>
        <v/>
      </c>
      <c r="Q159" s="10">
        <f>_xlfn.XLOOKUP(C159,pcon!C:C,pcon!L:L,"")</f>
        <v>0</v>
      </c>
      <c r="R159" s="98">
        <f t="shared" si="21"/>
        <v>0</v>
      </c>
      <c r="S159" s="31"/>
      <c r="T159" s="31"/>
      <c r="U159" s="33" t="str">
        <f t="shared" si="22"/>
        <v/>
      </c>
      <c r="V159" s="4"/>
      <c r="W159" s="33" t="str">
        <f t="shared" si="23"/>
        <v/>
      </c>
      <c r="X159" s="33" t="str">
        <f t="shared" si="24"/>
        <v/>
      </c>
      <c r="Y159" s="33" t="str">
        <f t="shared" si="25"/>
        <v/>
      </c>
      <c r="Z159" s="34" t="str">
        <f t="shared" si="26"/>
        <v/>
      </c>
    </row>
    <row r="160" spans="1:26" x14ac:dyDescent="0.35">
      <c r="A160" s="25">
        <v>156</v>
      </c>
      <c r="B160" s="26">
        <f>_xlfn.XLOOKUP(C160,purchase!C:C,pcon!B:B,"")</f>
        <v>0</v>
      </c>
      <c r="C160" s="4"/>
      <c r="D160" s="29">
        <f>_xlfn.XLOOKUP(C160,purchase!C:C,pcon!D:D,"")</f>
        <v>0</v>
      </c>
      <c r="E160" s="29">
        <f>_xlfn.XLOOKUP(C160,purchase!C:C,pcon!E:E,"")</f>
        <v>0</v>
      </c>
      <c r="F160" s="4"/>
      <c r="G160" s="27"/>
      <c r="H160" s="28"/>
      <c r="I160" s="4"/>
      <c r="J160" s="4"/>
      <c r="K160" s="4"/>
      <c r="L160" s="30" t="str">
        <f t="shared" si="18"/>
        <v/>
      </c>
      <c r="M160" s="4"/>
      <c r="N160" s="30" t="str">
        <f t="shared" si="19"/>
        <v/>
      </c>
      <c r="O160" s="31"/>
      <c r="P160" s="32" t="str">
        <f t="shared" si="20"/>
        <v/>
      </c>
      <c r="Q160" s="10">
        <f>_xlfn.XLOOKUP(C160,pcon!C:C,pcon!L:L,"")</f>
        <v>0</v>
      </c>
      <c r="R160" s="98">
        <f t="shared" si="21"/>
        <v>0</v>
      </c>
      <c r="S160" s="31"/>
      <c r="T160" s="31"/>
      <c r="U160" s="33" t="str">
        <f t="shared" si="22"/>
        <v/>
      </c>
      <c r="V160" s="4"/>
      <c r="W160" s="33" t="str">
        <f t="shared" si="23"/>
        <v/>
      </c>
      <c r="X160" s="33" t="str">
        <f t="shared" si="24"/>
        <v/>
      </c>
      <c r="Y160" s="33" t="str">
        <f t="shared" si="25"/>
        <v/>
      </c>
      <c r="Z160" s="34" t="str">
        <f t="shared" si="26"/>
        <v/>
      </c>
    </row>
    <row r="161" spans="1:26" x14ac:dyDescent="0.35">
      <c r="A161" s="25">
        <v>157</v>
      </c>
      <c r="B161" s="26">
        <f>_xlfn.XLOOKUP(C161,purchase!C:C,pcon!B:B,"")</f>
        <v>0</v>
      </c>
      <c r="C161" s="4"/>
      <c r="D161" s="29">
        <f>_xlfn.XLOOKUP(C161,purchase!C:C,pcon!D:D,"")</f>
        <v>0</v>
      </c>
      <c r="E161" s="29">
        <f>_xlfn.XLOOKUP(C161,purchase!C:C,pcon!E:E,"")</f>
        <v>0</v>
      </c>
      <c r="F161" s="4"/>
      <c r="G161" s="27"/>
      <c r="H161" s="28"/>
      <c r="I161" s="4"/>
      <c r="J161" s="4"/>
      <c r="K161" s="4"/>
      <c r="L161" s="30" t="str">
        <f t="shared" si="18"/>
        <v/>
      </c>
      <c r="M161" s="4"/>
      <c r="N161" s="30" t="str">
        <f t="shared" si="19"/>
        <v/>
      </c>
      <c r="O161" s="31"/>
      <c r="P161" s="32" t="str">
        <f t="shared" si="20"/>
        <v/>
      </c>
      <c r="Q161" s="10">
        <f>_xlfn.XLOOKUP(C161,pcon!C:C,pcon!L:L,"")</f>
        <v>0</v>
      </c>
      <c r="R161" s="98">
        <f t="shared" si="21"/>
        <v>0</v>
      </c>
      <c r="S161" s="31"/>
      <c r="T161" s="31"/>
      <c r="U161" s="33" t="str">
        <f t="shared" si="22"/>
        <v/>
      </c>
      <c r="V161" s="4"/>
      <c r="W161" s="33" t="str">
        <f t="shared" si="23"/>
        <v/>
      </c>
      <c r="X161" s="33" t="str">
        <f t="shared" si="24"/>
        <v/>
      </c>
      <c r="Y161" s="33" t="str">
        <f t="shared" si="25"/>
        <v/>
      </c>
      <c r="Z161" s="34" t="str">
        <f t="shared" si="26"/>
        <v/>
      </c>
    </row>
    <row r="162" spans="1:26" x14ac:dyDescent="0.35">
      <c r="A162" s="25">
        <v>158</v>
      </c>
      <c r="B162" s="26">
        <f>_xlfn.XLOOKUP(C162,purchase!C:C,pcon!B:B,"")</f>
        <v>0</v>
      </c>
      <c r="C162" s="4"/>
      <c r="D162" s="29">
        <f>_xlfn.XLOOKUP(C162,purchase!C:C,pcon!D:D,"")</f>
        <v>0</v>
      </c>
      <c r="E162" s="29">
        <f>_xlfn.XLOOKUP(C162,purchase!C:C,pcon!E:E,"")</f>
        <v>0</v>
      </c>
      <c r="F162" s="4"/>
      <c r="G162" s="27"/>
      <c r="H162" s="28"/>
      <c r="I162" s="4"/>
      <c r="J162" s="4"/>
      <c r="K162" s="4"/>
      <c r="L162" s="30" t="str">
        <f t="shared" si="18"/>
        <v/>
      </c>
      <c r="M162" s="4"/>
      <c r="N162" s="30" t="str">
        <f t="shared" si="19"/>
        <v/>
      </c>
      <c r="O162" s="31"/>
      <c r="P162" s="32" t="str">
        <f t="shared" si="20"/>
        <v/>
      </c>
      <c r="Q162" s="10">
        <f>_xlfn.XLOOKUP(C162,pcon!C:C,pcon!L:L,"")</f>
        <v>0</v>
      </c>
      <c r="R162" s="98">
        <f t="shared" si="21"/>
        <v>0</v>
      </c>
      <c r="S162" s="31"/>
      <c r="T162" s="31"/>
      <c r="U162" s="33" t="str">
        <f t="shared" si="22"/>
        <v/>
      </c>
      <c r="V162" s="4"/>
      <c r="W162" s="33" t="str">
        <f t="shared" si="23"/>
        <v/>
      </c>
      <c r="X162" s="33" t="str">
        <f t="shared" si="24"/>
        <v/>
      </c>
      <c r="Y162" s="33" t="str">
        <f t="shared" si="25"/>
        <v/>
      </c>
      <c r="Z162" s="34" t="str">
        <f t="shared" si="26"/>
        <v/>
      </c>
    </row>
    <row r="163" spans="1:26" x14ac:dyDescent="0.35">
      <c r="A163" s="25">
        <v>159</v>
      </c>
      <c r="B163" s="26">
        <f>_xlfn.XLOOKUP(C163,purchase!C:C,pcon!B:B,"")</f>
        <v>0</v>
      </c>
      <c r="C163" s="4"/>
      <c r="D163" s="29">
        <f>_xlfn.XLOOKUP(C163,purchase!C:C,pcon!D:D,"")</f>
        <v>0</v>
      </c>
      <c r="E163" s="29">
        <f>_xlfn.XLOOKUP(C163,purchase!C:C,pcon!E:E,"")</f>
        <v>0</v>
      </c>
      <c r="F163" s="4"/>
      <c r="G163" s="27"/>
      <c r="H163" s="28"/>
      <c r="I163" s="4"/>
      <c r="J163" s="4"/>
      <c r="K163" s="4"/>
      <c r="L163" s="30" t="str">
        <f t="shared" si="18"/>
        <v/>
      </c>
      <c r="M163" s="4"/>
      <c r="N163" s="30" t="str">
        <f t="shared" si="19"/>
        <v/>
      </c>
      <c r="O163" s="31"/>
      <c r="P163" s="32" t="str">
        <f t="shared" si="20"/>
        <v/>
      </c>
      <c r="Q163" s="10">
        <f>_xlfn.XLOOKUP(C163,pcon!C:C,pcon!L:L,"")</f>
        <v>0</v>
      </c>
      <c r="R163" s="98">
        <f t="shared" si="21"/>
        <v>0</v>
      </c>
      <c r="S163" s="31"/>
      <c r="T163" s="31"/>
      <c r="U163" s="33" t="str">
        <f t="shared" si="22"/>
        <v/>
      </c>
      <c r="V163" s="4"/>
      <c r="W163" s="33" t="str">
        <f t="shared" si="23"/>
        <v/>
      </c>
      <c r="X163" s="33" t="str">
        <f t="shared" si="24"/>
        <v/>
      </c>
      <c r="Y163" s="33" t="str">
        <f t="shared" si="25"/>
        <v/>
      </c>
      <c r="Z163" s="34" t="str">
        <f t="shared" si="26"/>
        <v/>
      </c>
    </row>
    <row r="164" spans="1:26" x14ac:dyDescent="0.35">
      <c r="A164" s="25">
        <v>160</v>
      </c>
      <c r="B164" s="26">
        <f>_xlfn.XLOOKUP(C164,purchase!C:C,pcon!B:B,"")</f>
        <v>0</v>
      </c>
      <c r="C164" s="4"/>
      <c r="D164" s="29">
        <f>_xlfn.XLOOKUP(C164,purchase!C:C,pcon!D:D,"")</f>
        <v>0</v>
      </c>
      <c r="E164" s="29">
        <f>_xlfn.XLOOKUP(C164,purchase!C:C,pcon!E:E,"")</f>
        <v>0</v>
      </c>
      <c r="F164" s="4"/>
      <c r="G164" s="27"/>
      <c r="H164" s="28"/>
      <c r="I164" s="4"/>
      <c r="J164" s="4"/>
      <c r="K164" s="4"/>
      <c r="L164" s="30" t="str">
        <f t="shared" si="18"/>
        <v/>
      </c>
      <c r="M164" s="4"/>
      <c r="N164" s="30" t="str">
        <f t="shared" si="19"/>
        <v/>
      </c>
      <c r="O164" s="31"/>
      <c r="P164" s="32" t="str">
        <f t="shared" si="20"/>
        <v/>
      </c>
      <c r="Q164" s="10">
        <f>_xlfn.XLOOKUP(C164,pcon!C:C,pcon!L:L,"")</f>
        <v>0</v>
      </c>
      <c r="R164" s="98">
        <f t="shared" si="21"/>
        <v>0</v>
      </c>
      <c r="S164" s="31"/>
      <c r="T164" s="31"/>
      <c r="U164" s="33" t="str">
        <f t="shared" si="22"/>
        <v/>
      </c>
      <c r="V164" s="4"/>
      <c r="W164" s="33" t="str">
        <f t="shared" si="23"/>
        <v/>
      </c>
      <c r="X164" s="33" t="str">
        <f t="shared" si="24"/>
        <v/>
      </c>
      <c r="Y164" s="33" t="str">
        <f t="shared" si="25"/>
        <v/>
      </c>
      <c r="Z164" s="34" t="str">
        <f t="shared" si="26"/>
        <v/>
      </c>
    </row>
    <row r="165" spans="1:26" x14ac:dyDescent="0.35">
      <c r="A165" s="25">
        <v>161</v>
      </c>
      <c r="B165" s="26">
        <f>_xlfn.XLOOKUP(C165,purchase!C:C,pcon!B:B,"")</f>
        <v>0</v>
      </c>
      <c r="C165" s="4"/>
      <c r="D165" s="29">
        <f>_xlfn.XLOOKUP(C165,purchase!C:C,pcon!D:D,"")</f>
        <v>0</v>
      </c>
      <c r="E165" s="29">
        <f>_xlfn.XLOOKUP(C165,purchase!C:C,pcon!E:E,"")</f>
        <v>0</v>
      </c>
      <c r="F165" s="4"/>
      <c r="G165" s="27"/>
      <c r="H165" s="28"/>
      <c r="I165" s="4"/>
      <c r="J165" s="4"/>
      <c r="K165" s="4"/>
      <c r="L165" s="30" t="str">
        <f t="shared" si="18"/>
        <v/>
      </c>
      <c r="M165" s="4"/>
      <c r="N165" s="30" t="str">
        <f t="shared" si="19"/>
        <v/>
      </c>
      <c r="O165" s="31"/>
      <c r="P165" s="32" t="str">
        <f t="shared" si="20"/>
        <v/>
      </c>
      <c r="Q165" s="10">
        <f>_xlfn.XLOOKUP(C165,pcon!C:C,pcon!L:L,"")</f>
        <v>0</v>
      </c>
      <c r="R165" s="98">
        <f t="shared" si="21"/>
        <v>0</v>
      </c>
      <c r="S165" s="31"/>
      <c r="T165" s="31"/>
      <c r="U165" s="33" t="str">
        <f t="shared" si="22"/>
        <v/>
      </c>
      <c r="V165" s="4"/>
      <c r="W165" s="33" t="str">
        <f t="shared" si="23"/>
        <v/>
      </c>
      <c r="X165" s="33" t="str">
        <f t="shared" si="24"/>
        <v/>
      </c>
      <c r="Y165" s="33" t="str">
        <f t="shared" si="25"/>
        <v/>
      </c>
      <c r="Z165" s="34" t="str">
        <f t="shared" si="26"/>
        <v/>
      </c>
    </row>
    <row r="166" spans="1:26" x14ac:dyDescent="0.35">
      <c r="A166" s="25">
        <v>162</v>
      </c>
      <c r="B166" s="26">
        <f>_xlfn.XLOOKUP(C166,purchase!C:C,pcon!B:B,"")</f>
        <v>0</v>
      </c>
      <c r="C166" s="4"/>
      <c r="D166" s="29">
        <f>_xlfn.XLOOKUP(C166,purchase!C:C,pcon!D:D,"")</f>
        <v>0</v>
      </c>
      <c r="E166" s="29">
        <f>_xlfn.XLOOKUP(C166,purchase!C:C,pcon!E:E,"")</f>
        <v>0</v>
      </c>
      <c r="F166" s="4"/>
      <c r="G166" s="27"/>
      <c r="H166" s="28"/>
      <c r="I166" s="4"/>
      <c r="J166" s="4"/>
      <c r="K166" s="4"/>
      <c r="L166" s="30" t="str">
        <f t="shared" si="18"/>
        <v/>
      </c>
      <c r="M166" s="4"/>
      <c r="N166" s="30" t="str">
        <f t="shared" si="19"/>
        <v/>
      </c>
      <c r="O166" s="31"/>
      <c r="P166" s="32" t="str">
        <f t="shared" si="20"/>
        <v/>
      </c>
      <c r="Q166" s="10">
        <f>_xlfn.XLOOKUP(C166,pcon!C:C,pcon!L:L,"")</f>
        <v>0</v>
      </c>
      <c r="R166" s="98">
        <f t="shared" si="21"/>
        <v>0</v>
      </c>
      <c r="S166" s="31"/>
      <c r="T166" s="31"/>
      <c r="U166" s="33" t="str">
        <f t="shared" si="22"/>
        <v/>
      </c>
      <c r="V166" s="4"/>
      <c r="W166" s="33" t="str">
        <f t="shared" si="23"/>
        <v/>
      </c>
      <c r="X166" s="33" t="str">
        <f t="shared" si="24"/>
        <v/>
      </c>
      <c r="Y166" s="33" t="str">
        <f t="shared" si="25"/>
        <v/>
      </c>
      <c r="Z166" s="34" t="str">
        <f t="shared" si="26"/>
        <v/>
      </c>
    </row>
    <row r="167" spans="1:26" x14ac:dyDescent="0.35">
      <c r="A167" s="25">
        <v>163</v>
      </c>
      <c r="B167" s="26">
        <f>_xlfn.XLOOKUP(C167,purchase!C:C,pcon!B:B,"")</f>
        <v>0</v>
      </c>
      <c r="C167" s="4"/>
      <c r="D167" s="29">
        <f>_xlfn.XLOOKUP(C167,purchase!C:C,pcon!D:D,"")</f>
        <v>0</v>
      </c>
      <c r="E167" s="29">
        <f>_xlfn.XLOOKUP(C167,purchase!C:C,pcon!E:E,"")</f>
        <v>0</v>
      </c>
      <c r="F167" s="4"/>
      <c r="G167" s="27"/>
      <c r="H167" s="28"/>
      <c r="I167" s="4"/>
      <c r="J167" s="4"/>
      <c r="K167" s="4"/>
      <c r="L167" s="30" t="str">
        <f t="shared" si="18"/>
        <v/>
      </c>
      <c r="M167" s="4"/>
      <c r="N167" s="30" t="str">
        <f t="shared" si="19"/>
        <v/>
      </c>
      <c r="O167" s="31"/>
      <c r="P167" s="32" t="str">
        <f t="shared" si="20"/>
        <v/>
      </c>
      <c r="Q167" s="10">
        <f>_xlfn.XLOOKUP(C167,pcon!C:C,pcon!L:L,"")</f>
        <v>0</v>
      </c>
      <c r="R167" s="98">
        <f t="shared" si="21"/>
        <v>0</v>
      </c>
      <c r="S167" s="31"/>
      <c r="T167" s="31"/>
      <c r="U167" s="33" t="str">
        <f t="shared" si="22"/>
        <v/>
      </c>
      <c r="V167" s="4"/>
      <c r="W167" s="33" t="str">
        <f t="shared" si="23"/>
        <v/>
      </c>
      <c r="X167" s="33" t="str">
        <f t="shared" si="24"/>
        <v/>
      </c>
      <c r="Y167" s="33" t="str">
        <f t="shared" si="25"/>
        <v/>
      </c>
      <c r="Z167" s="34" t="str">
        <f t="shared" si="26"/>
        <v/>
      </c>
    </row>
    <row r="168" spans="1:26" x14ac:dyDescent="0.35">
      <c r="A168" s="25">
        <v>164</v>
      </c>
      <c r="B168" s="26">
        <f>_xlfn.XLOOKUP(C168,purchase!C:C,pcon!B:B,"")</f>
        <v>0</v>
      </c>
      <c r="C168" s="4"/>
      <c r="D168" s="29">
        <f>_xlfn.XLOOKUP(C168,purchase!C:C,pcon!D:D,"")</f>
        <v>0</v>
      </c>
      <c r="E168" s="29">
        <f>_xlfn.XLOOKUP(C168,purchase!C:C,pcon!E:E,"")</f>
        <v>0</v>
      </c>
      <c r="F168" s="4"/>
      <c r="G168" s="27"/>
      <c r="H168" s="28"/>
      <c r="I168" s="4"/>
      <c r="J168" s="4"/>
      <c r="K168" s="4"/>
      <c r="L168" s="30" t="str">
        <f t="shared" si="18"/>
        <v/>
      </c>
      <c r="M168" s="4"/>
      <c r="N168" s="30" t="str">
        <f t="shared" si="19"/>
        <v/>
      </c>
      <c r="O168" s="31"/>
      <c r="P168" s="32" t="str">
        <f t="shared" si="20"/>
        <v/>
      </c>
      <c r="Q168" s="10">
        <f>_xlfn.XLOOKUP(C168,pcon!C:C,pcon!L:L,"")</f>
        <v>0</v>
      </c>
      <c r="R168" s="98">
        <f t="shared" si="21"/>
        <v>0</v>
      </c>
      <c r="S168" s="31"/>
      <c r="T168" s="31"/>
      <c r="U168" s="33" t="str">
        <f t="shared" si="22"/>
        <v/>
      </c>
      <c r="V168" s="4"/>
      <c r="W168" s="33" t="str">
        <f t="shared" si="23"/>
        <v/>
      </c>
      <c r="X168" s="33" t="str">
        <f t="shared" si="24"/>
        <v/>
      </c>
      <c r="Y168" s="33" t="str">
        <f t="shared" si="25"/>
        <v/>
      </c>
      <c r="Z168" s="34" t="str">
        <f t="shared" si="26"/>
        <v/>
      </c>
    </row>
    <row r="169" spans="1:26" x14ac:dyDescent="0.35">
      <c r="A169" s="25">
        <v>165</v>
      </c>
      <c r="B169" s="26">
        <f>_xlfn.XLOOKUP(C169,purchase!C:C,pcon!B:B,"")</f>
        <v>0</v>
      </c>
      <c r="C169" s="4"/>
      <c r="D169" s="29">
        <f>_xlfn.XLOOKUP(C169,purchase!C:C,pcon!D:D,"")</f>
        <v>0</v>
      </c>
      <c r="E169" s="29">
        <f>_xlfn.XLOOKUP(C169,purchase!C:C,pcon!E:E,"")</f>
        <v>0</v>
      </c>
      <c r="F169" s="4"/>
      <c r="G169" s="27"/>
      <c r="H169" s="28"/>
      <c r="I169" s="4"/>
      <c r="J169" s="4"/>
      <c r="K169" s="4"/>
      <c r="L169" s="30" t="str">
        <f t="shared" si="18"/>
        <v/>
      </c>
      <c r="M169" s="4"/>
      <c r="N169" s="30" t="str">
        <f t="shared" si="19"/>
        <v/>
      </c>
      <c r="O169" s="31"/>
      <c r="P169" s="32" t="str">
        <f t="shared" si="20"/>
        <v/>
      </c>
      <c r="Q169" s="10">
        <f>_xlfn.XLOOKUP(C169,pcon!C:C,pcon!L:L,"")</f>
        <v>0</v>
      </c>
      <c r="R169" s="98">
        <f t="shared" si="21"/>
        <v>0</v>
      </c>
      <c r="S169" s="31"/>
      <c r="T169" s="31"/>
      <c r="U169" s="33" t="str">
        <f t="shared" si="22"/>
        <v/>
      </c>
      <c r="V169" s="4"/>
      <c r="W169" s="33" t="str">
        <f t="shared" si="23"/>
        <v/>
      </c>
      <c r="X169" s="33" t="str">
        <f t="shared" si="24"/>
        <v/>
      </c>
      <c r="Y169" s="33" t="str">
        <f t="shared" si="25"/>
        <v/>
      </c>
      <c r="Z169" s="34" t="str">
        <f t="shared" si="26"/>
        <v/>
      </c>
    </row>
    <row r="170" spans="1:26" x14ac:dyDescent="0.35">
      <c r="A170" s="25">
        <v>166</v>
      </c>
      <c r="B170" s="26">
        <f>_xlfn.XLOOKUP(C170,purchase!C:C,pcon!B:B,"")</f>
        <v>0</v>
      </c>
      <c r="C170" s="4"/>
      <c r="D170" s="29">
        <f>_xlfn.XLOOKUP(C170,purchase!C:C,pcon!D:D,"")</f>
        <v>0</v>
      </c>
      <c r="E170" s="29">
        <f>_xlfn.XLOOKUP(C170,purchase!C:C,pcon!E:E,"")</f>
        <v>0</v>
      </c>
      <c r="F170" s="4"/>
      <c r="G170" s="27"/>
      <c r="H170" s="28"/>
      <c r="I170" s="4"/>
      <c r="J170" s="4"/>
      <c r="K170" s="4"/>
      <c r="L170" s="30" t="str">
        <f t="shared" si="18"/>
        <v/>
      </c>
      <c r="M170" s="4"/>
      <c r="N170" s="30" t="str">
        <f t="shared" si="19"/>
        <v/>
      </c>
      <c r="O170" s="31"/>
      <c r="P170" s="32" t="str">
        <f t="shared" si="20"/>
        <v/>
      </c>
      <c r="Q170" s="10">
        <f>_xlfn.XLOOKUP(C170,pcon!C:C,pcon!L:L,"")</f>
        <v>0</v>
      </c>
      <c r="R170" s="98">
        <f t="shared" si="21"/>
        <v>0</v>
      </c>
      <c r="S170" s="31"/>
      <c r="T170" s="31"/>
      <c r="U170" s="33" t="str">
        <f t="shared" si="22"/>
        <v/>
      </c>
      <c r="V170" s="4"/>
      <c r="W170" s="33" t="str">
        <f t="shared" si="23"/>
        <v/>
      </c>
      <c r="X170" s="33" t="str">
        <f t="shared" si="24"/>
        <v/>
      </c>
      <c r="Y170" s="33" t="str">
        <f t="shared" si="25"/>
        <v/>
      </c>
      <c r="Z170" s="34" t="str">
        <f t="shared" si="26"/>
        <v/>
      </c>
    </row>
    <row r="171" spans="1:26" x14ac:dyDescent="0.35">
      <c r="A171" s="25">
        <v>167</v>
      </c>
      <c r="B171" s="26">
        <f>_xlfn.XLOOKUP(C171,purchase!C:C,pcon!B:B,"")</f>
        <v>0</v>
      </c>
      <c r="C171" s="4"/>
      <c r="D171" s="29">
        <f>_xlfn.XLOOKUP(C171,purchase!C:C,pcon!D:D,"")</f>
        <v>0</v>
      </c>
      <c r="E171" s="29">
        <f>_xlfn.XLOOKUP(C171,purchase!C:C,pcon!E:E,"")</f>
        <v>0</v>
      </c>
      <c r="F171" s="4"/>
      <c r="G171" s="27"/>
      <c r="H171" s="28"/>
      <c r="I171" s="4"/>
      <c r="J171" s="4"/>
      <c r="K171" s="4"/>
      <c r="L171" s="30" t="str">
        <f t="shared" si="18"/>
        <v/>
      </c>
      <c r="M171" s="4"/>
      <c r="N171" s="30" t="str">
        <f t="shared" si="19"/>
        <v/>
      </c>
      <c r="O171" s="31"/>
      <c r="P171" s="32" t="str">
        <f t="shared" si="20"/>
        <v/>
      </c>
      <c r="Q171" s="10">
        <f>_xlfn.XLOOKUP(C171,pcon!C:C,pcon!L:L,"")</f>
        <v>0</v>
      </c>
      <c r="R171" s="98">
        <f t="shared" si="21"/>
        <v>0</v>
      </c>
      <c r="S171" s="31"/>
      <c r="T171" s="31"/>
      <c r="U171" s="33" t="str">
        <f t="shared" si="22"/>
        <v/>
      </c>
      <c r="V171" s="4"/>
      <c r="W171" s="33" t="str">
        <f t="shared" si="23"/>
        <v/>
      </c>
      <c r="X171" s="33" t="str">
        <f t="shared" si="24"/>
        <v/>
      </c>
      <c r="Y171" s="33" t="str">
        <f t="shared" si="25"/>
        <v/>
      </c>
      <c r="Z171" s="34" t="str">
        <f t="shared" si="26"/>
        <v/>
      </c>
    </row>
    <row r="172" spans="1:26" x14ac:dyDescent="0.35">
      <c r="A172" s="25">
        <v>168</v>
      </c>
      <c r="B172" s="26">
        <f>_xlfn.XLOOKUP(C172,purchase!C:C,pcon!B:B,"")</f>
        <v>0</v>
      </c>
      <c r="C172" s="4"/>
      <c r="D172" s="29">
        <f>_xlfn.XLOOKUP(C172,purchase!C:C,pcon!D:D,"")</f>
        <v>0</v>
      </c>
      <c r="E172" s="29">
        <f>_xlfn.XLOOKUP(C172,purchase!C:C,pcon!E:E,"")</f>
        <v>0</v>
      </c>
      <c r="F172" s="4"/>
      <c r="G172" s="27"/>
      <c r="H172" s="28"/>
      <c r="I172" s="4"/>
      <c r="J172" s="4"/>
      <c r="K172" s="4"/>
      <c r="L172" s="30" t="str">
        <f t="shared" si="18"/>
        <v/>
      </c>
      <c r="M172" s="4"/>
      <c r="N172" s="30" t="str">
        <f t="shared" si="19"/>
        <v/>
      </c>
      <c r="O172" s="31"/>
      <c r="P172" s="32" t="str">
        <f t="shared" si="20"/>
        <v/>
      </c>
      <c r="Q172" s="10">
        <f>_xlfn.XLOOKUP(C172,pcon!C:C,pcon!L:L,"")</f>
        <v>0</v>
      </c>
      <c r="R172" s="98">
        <f t="shared" si="21"/>
        <v>0</v>
      </c>
      <c r="S172" s="31"/>
      <c r="T172" s="31"/>
      <c r="U172" s="33" t="str">
        <f t="shared" si="22"/>
        <v/>
      </c>
      <c r="V172" s="4"/>
      <c r="W172" s="33" t="str">
        <f t="shared" si="23"/>
        <v/>
      </c>
      <c r="X172" s="33" t="str">
        <f t="shared" si="24"/>
        <v/>
      </c>
      <c r="Y172" s="33" t="str">
        <f t="shared" si="25"/>
        <v/>
      </c>
      <c r="Z172" s="34" t="str">
        <f t="shared" si="26"/>
        <v/>
      </c>
    </row>
    <row r="173" spans="1:26" x14ac:dyDescent="0.35">
      <c r="A173" s="25">
        <v>169</v>
      </c>
      <c r="B173" s="26">
        <f>_xlfn.XLOOKUP(C173,purchase!C:C,pcon!B:B,"")</f>
        <v>0</v>
      </c>
      <c r="C173" s="4"/>
      <c r="D173" s="29">
        <f>_xlfn.XLOOKUP(C173,purchase!C:C,pcon!D:D,"")</f>
        <v>0</v>
      </c>
      <c r="E173" s="29">
        <f>_xlfn.XLOOKUP(C173,purchase!C:C,pcon!E:E,"")</f>
        <v>0</v>
      </c>
      <c r="F173" s="4"/>
      <c r="G173" s="27"/>
      <c r="H173" s="28"/>
      <c r="I173" s="4"/>
      <c r="J173" s="4"/>
      <c r="K173" s="4"/>
      <c r="L173" s="30" t="str">
        <f t="shared" si="18"/>
        <v/>
      </c>
      <c r="M173" s="4"/>
      <c r="N173" s="30" t="str">
        <f t="shared" si="19"/>
        <v/>
      </c>
      <c r="O173" s="31"/>
      <c r="P173" s="32" t="str">
        <f t="shared" si="20"/>
        <v/>
      </c>
      <c r="Q173" s="10">
        <f>_xlfn.XLOOKUP(C173,pcon!C:C,pcon!L:L,"")</f>
        <v>0</v>
      </c>
      <c r="R173" s="98">
        <f t="shared" si="21"/>
        <v>0</v>
      </c>
      <c r="S173" s="31"/>
      <c r="T173" s="31"/>
      <c r="U173" s="33" t="str">
        <f t="shared" si="22"/>
        <v/>
      </c>
      <c r="V173" s="4"/>
      <c r="W173" s="33" t="str">
        <f t="shared" si="23"/>
        <v/>
      </c>
      <c r="X173" s="33" t="str">
        <f t="shared" si="24"/>
        <v/>
      </c>
      <c r="Y173" s="33" t="str">
        <f t="shared" si="25"/>
        <v/>
      </c>
      <c r="Z173" s="34" t="str">
        <f t="shared" si="26"/>
        <v/>
      </c>
    </row>
    <row r="174" spans="1:26" x14ac:dyDescent="0.35">
      <c r="A174" s="25">
        <v>170</v>
      </c>
      <c r="B174" s="26">
        <f>_xlfn.XLOOKUP(C174,purchase!C:C,pcon!B:B,"")</f>
        <v>0</v>
      </c>
      <c r="C174" s="4"/>
      <c r="D174" s="29">
        <f>_xlfn.XLOOKUP(C174,purchase!C:C,pcon!D:D,"")</f>
        <v>0</v>
      </c>
      <c r="E174" s="29">
        <f>_xlfn.XLOOKUP(C174,purchase!C:C,pcon!E:E,"")</f>
        <v>0</v>
      </c>
      <c r="F174" s="4"/>
      <c r="G174" s="27"/>
      <c r="H174" s="28"/>
      <c r="I174" s="4"/>
      <c r="J174" s="4"/>
      <c r="K174" s="4"/>
      <c r="L174" s="30" t="str">
        <f t="shared" si="18"/>
        <v/>
      </c>
      <c r="M174" s="4"/>
      <c r="N174" s="30" t="str">
        <f t="shared" si="19"/>
        <v/>
      </c>
      <c r="O174" s="31"/>
      <c r="P174" s="32" t="str">
        <f t="shared" si="20"/>
        <v/>
      </c>
      <c r="Q174" s="10">
        <f>_xlfn.XLOOKUP(C174,pcon!C:C,pcon!L:L,"")</f>
        <v>0</v>
      </c>
      <c r="R174" s="98">
        <f t="shared" si="21"/>
        <v>0</v>
      </c>
      <c r="S174" s="31"/>
      <c r="T174" s="31"/>
      <c r="U174" s="33" t="str">
        <f t="shared" si="22"/>
        <v/>
      </c>
      <c r="V174" s="4"/>
      <c r="W174" s="33" t="str">
        <f t="shared" si="23"/>
        <v/>
      </c>
      <c r="X174" s="33" t="str">
        <f t="shared" si="24"/>
        <v/>
      </c>
      <c r="Y174" s="33" t="str">
        <f t="shared" si="25"/>
        <v/>
      </c>
      <c r="Z174" s="34" t="str">
        <f t="shared" si="26"/>
        <v/>
      </c>
    </row>
    <row r="175" spans="1:26" x14ac:dyDescent="0.35">
      <c r="A175" s="25">
        <v>171</v>
      </c>
      <c r="B175" s="26">
        <f>_xlfn.XLOOKUP(C175,purchase!C:C,pcon!B:B,"")</f>
        <v>0</v>
      </c>
      <c r="C175" s="4"/>
      <c r="D175" s="29">
        <f>_xlfn.XLOOKUP(C175,purchase!C:C,pcon!D:D,"")</f>
        <v>0</v>
      </c>
      <c r="E175" s="29">
        <f>_xlfn.XLOOKUP(C175,purchase!C:C,pcon!E:E,"")</f>
        <v>0</v>
      </c>
      <c r="F175" s="4"/>
      <c r="G175" s="27"/>
      <c r="H175" s="28"/>
      <c r="I175" s="4"/>
      <c r="J175" s="4"/>
      <c r="K175" s="4"/>
      <c r="L175" s="30" t="str">
        <f t="shared" si="18"/>
        <v/>
      </c>
      <c r="M175" s="4"/>
      <c r="N175" s="30" t="str">
        <f t="shared" si="19"/>
        <v/>
      </c>
      <c r="O175" s="31"/>
      <c r="P175" s="32" t="str">
        <f t="shared" si="20"/>
        <v/>
      </c>
      <c r="Q175" s="10">
        <f>_xlfn.XLOOKUP(C175,pcon!C:C,pcon!L:L,"")</f>
        <v>0</v>
      </c>
      <c r="R175" s="98">
        <f t="shared" si="21"/>
        <v>0</v>
      </c>
      <c r="S175" s="31"/>
      <c r="T175" s="31"/>
      <c r="U175" s="33" t="str">
        <f t="shared" si="22"/>
        <v/>
      </c>
      <c r="V175" s="4"/>
      <c r="W175" s="33" t="str">
        <f t="shared" si="23"/>
        <v/>
      </c>
      <c r="X175" s="33" t="str">
        <f t="shared" si="24"/>
        <v/>
      </c>
      <c r="Y175" s="33" t="str">
        <f t="shared" si="25"/>
        <v/>
      </c>
      <c r="Z175" s="34" t="str">
        <f t="shared" si="26"/>
        <v/>
      </c>
    </row>
    <row r="176" spans="1:26" x14ac:dyDescent="0.35">
      <c r="A176" s="25">
        <v>172</v>
      </c>
      <c r="B176" s="26">
        <f>_xlfn.XLOOKUP(C176,purchase!C:C,pcon!B:B,"")</f>
        <v>0</v>
      </c>
      <c r="C176" s="4"/>
      <c r="D176" s="29">
        <f>_xlfn.XLOOKUP(C176,purchase!C:C,pcon!D:D,"")</f>
        <v>0</v>
      </c>
      <c r="E176" s="29">
        <f>_xlfn.XLOOKUP(C176,purchase!C:C,pcon!E:E,"")</f>
        <v>0</v>
      </c>
      <c r="F176" s="4"/>
      <c r="G176" s="27"/>
      <c r="H176" s="28"/>
      <c r="I176" s="4"/>
      <c r="J176" s="4"/>
      <c r="K176" s="4"/>
      <c r="L176" s="30" t="str">
        <f t="shared" si="18"/>
        <v/>
      </c>
      <c r="M176" s="4"/>
      <c r="N176" s="30" t="str">
        <f t="shared" si="19"/>
        <v/>
      </c>
      <c r="O176" s="31"/>
      <c r="P176" s="32" t="str">
        <f t="shared" si="20"/>
        <v/>
      </c>
      <c r="Q176" s="10">
        <f>_xlfn.XLOOKUP(C176,pcon!C:C,pcon!L:L,"")</f>
        <v>0</v>
      </c>
      <c r="R176" s="98">
        <f t="shared" si="21"/>
        <v>0</v>
      </c>
      <c r="S176" s="31"/>
      <c r="T176" s="31"/>
      <c r="U176" s="33" t="str">
        <f t="shared" si="22"/>
        <v/>
      </c>
      <c r="V176" s="4"/>
      <c r="W176" s="33" t="str">
        <f t="shared" si="23"/>
        <v/>
      </c>
      <c r="X176" s="33" t="str">
        <f t="shared" si="24"/>
        <v/>
      </c>
      <c r="Y176" s="33" t="str">
        <f t="shared" si="25"/>
        <v/>
      </c>
      <c r="Z176" s="34" t="str">
        <f t="shared" si="26"/>
        <v/>
      </c>
    </row>
    <row r="177" spans="1:26" x14ac:dyDescent="0.35">
      <c r="A177" s="25">
        <v>173</v>
      </c>
      <c r="B177" s="26">
        <f>_xlfn.XLOOKUP(C177,purchase!C:C,pcon!B:B,"")</f>
        <v>0</v>
      </c>
      <c r="C177" s="4"/>
      <c r="D177" s="29">
        <f>_xlfn.XLOOKUP(C177,purchase!C:C,pcon!D:D,"")</f>
        <v>0</v>
      </c>
      <c r="E177" s="29">
        <f>_xlfn.XLOOKUP(C177,purchase!C:C,pcon!E:E,"")</f>
        <v>0</v>
      </c>
      <c r="F177" s="4"/>
      <c r="G177" s="27"/>
      <c r="H177" s="28"/>
      <c r="I177" s="4"/>
      <c r="J177" s="4"/>
      <c r="K177" s="4"/>
      <c r="L177" s="30" t="str">
        <f t="shared" si="18"/>
        <v/>
      </c>
      <c r="M177" s="4"/>
      <c r="N177" s="30" t="str">
        <f t="shared" si="19"/>
        <v/>
      </c>
      <c r="O177" s="31"/>
      <c r="P177" s="32" t="str">
        <f t="shared" si="20"/>
        <v/>
      </c>
      <c r="Q177" s="10">
        <f>_xlfn.XLOOKUP(C177,pcon!C:C,pcon!L:L,"")</f>
        <v>0</v>
      </c>
      <c r="R177" s="98">
        <f t="shared" si="21"/>
        <v>0</v>
      </c>
      <c r="S177" s="31"/>
      <c r="T177" s="31"/>
      <c r="U177" s="33" t="str">
        <f t="shared" si="22"/>
        <v/>
      </c>
      <c r="V177" s="4"/>
      <c r="W177" s="33" t="str">
        <f t="shared" si="23"/>
        <v/>
      </c>
      <c r="X177" s="33" t="str">
        <f t="shared" si="24"/>
        <v/>
      </c>
      <c r="Y177" s="33" t="str">
        <f t="shared" si="25"/>
        <v/>
      </c>
      <c r="Z177" s="34" t="str">
        <f t="shared" si="26"/>
        <v/>
      </c>
    </row>
    <row r="178" spans="1:26" x14ac:dyDescent="0.35">
      <c r="A178" s="25">
        <v>174</v>
      </c>
      <c r="B178" s="26">
        <f>_xlfn.XLOOKUP(C178,purchase!C:C,pcon!B:B,"")</f>
        <v>0</v>
      </c>
      <c r="C178" s="4"/>
      <c r="D178" s="29">
        <f>_xlfn.XLOOKUP(C178,purchase!C:C,pcon!D:D,"")</f>
        <v>0</v>
      </c>
      <c r="E178" s="29">
        <f>_xlfn.XLOOKUP(C178,purchase!C:C,pcon!E:E,"")</f>
        <v>0</v>
      </c>
      <c r="F178" s="4"/>
      <c r="G178" s="27"/>
      <c r="H178" s="28"/>
      <c r="I178" s="4"/>
      <c r="J178" s="4"/>
      <c r="K178" s="4"/>
      <c r="L178" s="30" t="str">
        <f t="shared" si="18"/>
        <v/>
      </c>
      <c r="M178" s="4"/>
      <c r="N178" s="30" t="str">
        <f t="shared" si="19"/>
        <v/>
      </c>
      <c r="O178" s="31"/>
      <c r="P178" s="32" t="str">
        <f t="shared" si="20"/>
        <v/>
      </c>
      <c r="Q178" s="10">
        <f>_xlfn.XLOOKUP(C178,pcon!C:C,pcon!L:L,"")</f>
        <v>0</v>
      </c>
      <c r="R178" s="98">
        <f t="shared" si="21"/>
        <v>0</v>
      </c>
      <c r="S178" s="31"/>
      <c r="T178" s="31"/>
      <c r="U178" s="33" t="str">
        <f t="shared" si="22"/>
        <v/>
      </c>
      <c r="V178" s="4"/>
      <c r="W178" s="33" t="str">
        <f t="shared" si="23"/>
        <v/>
      </c>
      <c r="X178" s="33" t="str">
        <f t="shared" si="24"/>
        <v/>
      </c>
      <c r="Y178" s="33" t="str">
        <f t="shared" si="25"/>
        <v/>
      </c>
      <c r="Z178" s="34" t="str">
        <f t="shared" si="26"/>
        <v/>
      </c>
    </row>
    <row r="179" spans="1:26" x14ac:dyDescent="0.35">
      <c r="A179" s="25">
        <v>175</v>
      </c>
      <c r="B179" s="26">
        <f>_xlfn.XLOOKUP(C179,purchase!C:C,pcon!B:B,"")</f>
        <v>0</v>
      </c>
      <c r="C179" s="4"/>
      <c r="D179" s="29">
        <f>_xlfn.XLOOKUP(C179,purchase!C:C,pcon!D:D,"")</f>
        <v>0</v>
      </c>
      <c r="E179" s="29">
        <f>_xlfn.XLOOKUP(C179,purchase!C:C,pcon!E:E,"")</f>
        <v>0</v>
      </c>
      <c r="F179" s="4"/>
      <c r="G179" s="27"/>
      <c r="H179" s="28"/>
      <c r="I179" s="4"/>
      <c r="J179" s="4"/>
      <c r="K179" s="4"/>
      <c r="L179" s="30" t="str">
        <f t="shared" si="18"/>
        <v/>
      </c>
      <c r="M179" s="4"/>
      <c r="N179" s="30" t="str">
        <f t="shared" si="19"/>
        <v/>
      </c>
      <c r="O179" s="31"/>
      <c r="P179" s="32" t="str">
        <f t="shared" si="20"/>
        <v/>
      </c>
      <c r="Q179" s="10">
        <f>_xlfn.XLOOKUP(C179,pcon!C:C,pcon!L:L,"")</f>
        <v>0</v>
      </c>
      <c r="R179" s="98">
        <f t="shared" si="21"/>
        <v>0</v>
      </c>
      <c r="S179" s="31"/>
      <c r="T179" s="31"/>
      <c r="U179" s="33" t="str">
        <f t="shared" si="22"/>
        <v/>
      </c>
      <c r="V179" s="4"/>
      <c r="W179" s="33" t="str">
        <f t="shared" si="23"/>
        <v/>
      </c>
      <c r="X179" s="33" t="str">
        <f t="shared" si="24"/>
        <v/>
      </c>
      <c r="Y179" s="33" t="str">
        <f t="shared" si="25"/>
        <v/>
      </c>
      <c r="Z179" s="34" t="str">
        <f t="shared" si="26"/>
        <v/>
      </c>
    </row>
    <row r="180" spans="1:26" x14ac:dyDescent="0.35">
      <c r="A180" s="25">
        <v>176</v>
      </c>
      <c r="B180" s="26">
        <f>_xlfn.XLOOKUP(C180,purchase!C:C,pcon!B:B,"")</f>
        <v>0</v>
      </c>
      <c r="C180" s="4"/>
      <c r="D180" s="29">
        <f>_xlfn.XLOOKUP(C180,purchase!C:C,pcon!D:D,"")</f>
        <v>0</v>
      </c>
      <c r="E180" s="29">
        <f>_xlfn.XLOOKUP(C180,purchase!C:C,pcon!E:E,"")</f>
        <v>0</v>
      </c>
      <c r="F180" s="4"/>
      <c r="G180" s="27"/>
      <c r="H180" s="28"/>
      <c r="I180" s="4"/>
      <c r="J180" s="4"/>
      <c r="K180" s="4"/>
      <c r="L180" s="30" t="str">
        <f t="shared" si="18"/>
        <v/>
      </c>
      <c r="M180" s="4"/>
      <c r="N180" s="30" t="str">
        <f t="shared" si="19"/>
        <v/>
      </c>
      <c r="O180" s="31"/>
      <c r="P180" s="32" t="str">
        <f t="shared" si="20"/>
        <v/>
      </c>
      <c r="Q180" s="10">
        <f>_xlfn.XLOOKUP(C180,pcon!C:C,pcon!L:L,"")</f>
        <v>0</v>
      </c>
      <c r="R180" s="98">
        <f t="shared" si="21"/>
        <v>0</v>
      </c>
      <c r="S180" s="31"/>
      <c r="T180" s="31"/>
      <c r="U180" s="33" t="str">
        <f t="shared" si="22"/>
        <v/>
      </c>
      <c r="V180" s="4"/>
      <c r="W180" s="33" t="str">
        <f t="shared" si="23"/>
        <v/>
      </c>
      <c r="X180" s="33" t="str">
        <f t="shared" si="24"/>
        <v/>
      </c>
      <c r="Y180" s="33" t="str">
        <f t="shared" si="25"/>
        <v/>
      </c>
      <c r="Z180" s="34" t="str">
        <f t="shared" si="26"/>
        <v/>
      </c>
    </row>
    <row r="181" spans="1:26" x14ac:dyDescent="0.35">
      <c r="A181" s="25">
        <v>177</v>
      </c>
      <c r="B181" s="26">
        <f>_xlfn.XLOOKUP(C181,purchase!C:C,pcon!B:B,"")</f>
        <v>0</v>
      </c>
      <c r="C181" s="4"/>
      <c r="D181" s="29">
        <f>_xlfn.XLOOKUP(C181,purchase!C:C,pcon!D:D,"")</f>
        <v>0</v>
      </c>
      <c r="E181" s="29">
        <f>_xlfn.XLOOKUP(C181,purchase!C:C,pcon!E:E,"")</f>
        <v>0</v>
      </c>
      <c r="F181" s="4"/>
      <c r="G181" s="27"/>
      <c r="H181" s="28"/>
      <c r="I181" s="4"/>
      <c r="J181" s="4"/>
      <c r="K181" s="4"/>
      <c r="L181" s="30" t="str">
        <f t="shared" si="18"/>
        <v/>
      </c>
      <c r="M181" s="4"/>
      <c r="N181" s="30" t="str">
        <f t="shared" si="19"/>
        <v/>
      </c>
      <c r="O181" s="31"/>
      <c r="P181" s="32" t="str">
        <f t="shared" si="20"/>
        <v/>
      </c>
      <c r="Q181" s="10">
        <f>_xlfn.XLOOKUP(C181,pcon!C:C,pcon!L:L,"")</f>
        <v>0</v>
      </c>
      <c r="R181" s="98">
        <f t="shared" si="21"/>
        <v>0</v>
      </c>
      <c r="S181" s="31"/>
      <c r="T181" s="31"/>
      <c r="U181" s="33" t="str">
        <f t="shared" si="22"/>
        <v/>
      </c>
      <c r="V181" s="4"/>
      <c r="W181" s="33" t="str">
        <f t="shared" si="23"/>
        <v/>
      </c>
      <c r="X181" s="33" t="str">
        <f t="shared" si="24"/>
        <v/>
      </c>
      <c r="Y181" s="33" t="str">
        <f t="shared" si="25"/>
        <v/>
      </c>
      <c r="Z181" s="34" t="str">
        <f t="shared" si="26"/>
        <v/>
      </c>
    </row>
    <row r="182" spans="1:26" x14ac:dyDescent="0.35">
      <c r="A182" s="25">
        <v>178</v>
      </c>
      <c r="B182" s="26">
        <f>_xlfn.XLOOKUP(C182,purchase!C:C,pcon!B:B,"")</f>
        <v>0</v>
      </c>
      <c r="C182" s="4"/>
      <c r="D182" s="29">
        <f>_xlfn.XLOOKUP(C182,purchase!C:C,pcon!D:D,"")</f>
        <v>0</v>
      </c>
      <c r="E182" s="29">
        <f>_xlfn.XLOOKUP(C182,purchase!C:C,pcon!E:E,"")</f>
        <v>0</v>
      </c>
      <c r="F182" s="4"/>
      <c r="G182" s="27"/>
      <c r="H182" s="28"/>
      <c r="I182" s="4"/>
      <c r="J182" s="4"/>
      <c r="K182" s="4"/>
      <c r="L182" s="30" t="str">
        <f t="shared" si="18"/>
        <v/>
      </c>
      <c r="M182" s="4"/>
      <c r="N182" s="30" t="str">
        <f t="shared" si="19"/>
        <v/>
      </c>
      <c r="O182" s="31"/>
      <c r="P182" s="32" t="str">
        <f t="shared" si="20"/>
        <v/>
      </c>
      <c r="Q182" s="10">
        <f>_xlfn.XLOOKUP(C182,pcon!C:C,pcon!L:L,"")</f>
        <v>0</v>
      </c>
      <c r="R182" s="98">
        <f t="shared" si="21"/>
        <v>0</v>
      </c>
      <c r="S182" s="31"/>
      <c r="T182" s="31"/>
      <c r="U182" s="33" t="str">
        <f t="shared" si="22"/>
        <v/>
      </c>
      <c r="V182" s="4"/>
      <c r="W182" s="33" t="str">
        <f t="shared" si="23"/>
        <v/>
      </c>
      <c r="X182" s="33" t="str">
        <f t="shared" si="24"/>
        <v/>
      </c>
      <c r="Y182" s="33" t="str">
        <f t="shared" si="25"/>
        <v/>
      </c>
      <c r="Z182" s="34" t="str">
        <f t="shared" si="26"/>
        <v/>
      </c>
    </row>
    <row r="183" spans="1:26" x14ac:dyDescent="0.35">
      <c r="A183" s="25">
        <v>179</v>
      </c>
      <c r="B183" s="26">
        <f>_xlfn.XLOOKUP(C183,purchase!C:C,pcon!B:B,"")</f>
        <v>0</v>
      </c>
      <c r="C183" s="4"/>
      <c r="D183" s="29">
        <f>_xlfn.XLOOKUP(C183,purchase!C:C,pcon!D:D,"")</f>
        <v>0</v>
      </c>
      <c r="E183" s="29">
        <f>_xlfn.XLOOKUP(C183,purchase!C:C,pcon!E:E,"")</f>
        <v>0</v>
      </c>
      <c r="F183" s="4"/>
      <c r="G183" s="27"/>
      <c r="H183" s="28"/>
      <c r="I183" s="4"/>
      <c r="J183" s="4"/>
      <c r="K183" s="4"/>
      <c r="L183" s="30" t="str">
        <f t="shared" si="18"/>
        <v/>
      </c>
      <c r="M183" s="4"/>
      <c r="N183" s="30" t="str">
        <f t="shared" si="19"/>
        <v/>
      </c>
      <c r="O183" s="31"/>
      <c r="P183" s="32" t="str">
        <f t="shared" si="20"/>
        <v/>
      </c>
      <c r="Q183" s="10">
        <f>_xlfn.XLOOKUP(C183,pcon!C:C,pcon!L:L,"")</f>
        <v>0</v>
      </c>
      <c r="R183" s="98">
        <f t="shared" si="21"/>
        <v>0</v>
      </c>
      <c r="S183" s="31"/>
      <c r="T183" s="31"/>
      <c r="U183" s="33" t="str">
        <f t="shared" si="22"/>
        <v/>
      </c>
      <c r="V183" s="4"/>
      <c r="W183" s="33" t="str">
        <f t="shared" si="23"/>
        <v/>
      </c>
      <c r="X183" s="33" t="str">
        <f t="shared" si="24"/>
        <v/>
      </c>
      <c r="Y183" s="33" t="str">
        <f t="shared" si="25"/>
        <v/>
      </c>
      <c r="Z183" s="34" t="str">
        <f t="shared" si="26"/>
        <v/>
      </c>
    </row>
    <row r="184" spans="1:26" x14ac:dyDescent="0.35">
      <c r="A184" s="25">
        <v>180</v>
      </c>
      <c r="B184" s="26">
        <f>_xlfn.XLOOKUP(C184,purchase!C:C,pcon!B:B,"")</f>
        <v>0</v>
      </c>
      <c r="C184" s="4"/>
      <c r="D184" s="29">
        <f>_xlfn.XLOOKUP(C184,purchase!C:C,pcon!D:D,"")</f>
        <v>0</v>
      </c>
      <c r="E184" s="29">
        <f>_xlfn.XLOOKUP(C184,purchase!C:C,pcon!E:E,"")</f>
        <v>0</v>
      </c>
      <c r="F184" s="4"/>
      <c r="G184" s="27"/>
      <c r="H184" s="28"/>
      <c r="I184" s="4"/>
      <c r="J184" s="4"/>
      <c r="K184" s="4"/>
      <c r="L184" s="30" t="str">
        <f t="shared" si="18"/>
        <v/>
      </c>
      <c r="M184" s="4"/>
      <c r="N184" s="30" t="str">
        <f t="shared" si="19"/>
        <v/>
      </c>
      <c r="O184" s="31"/>
      <c r="P184" s="32" t="str">
        <f t="shared" si="20"/>
        <v/>
      </c>
      <c r="Q184" s="10">
        <f>_xlfn.XLOOKUP(C184,pcon!C:C,pcon!L:L,"")</f>
        <v>0</v>
      </c>
      <c r="R184" s="98">
        <f t="shared" si="21"/>
        <v>0</v>
      </c>
      <c r="S184" s="31"/>
      <c r="T184" s="31"/>
      <c r="U184" s="33" t="str">
        <f t="shared" si="22"/>
        <v/>
      </c>
      <c r="V184" s="4"/>
      <c r="W184" s="33" t="str">
        <f t="shared" si="23"/>
        <v/>
      </c>
      <c r="X184" s="33" t="str">
        <f t="shared" si="24"/>
        <v/>
      </c>
      <c r="Y184" s="33" t="str">
        <f t="shared" si="25"/>
        <v/>
      </c>
      <c r="Z184" s="34" t="str">
        <f t="shared" si="26"/>
        <v/>
      </c>
    </row>
    <row r="185" spans="1:26" x14ac:dyDescent="0.35">
      <c r="A185" s="25">
        <v>181</v>
      </c>
      <c r="B185" s="26">
        <f>_xlfn.XLOOKUP(C185,purchase!C:C,pcon!B:B,"")</f>
        <v>0</v>
      </c>
      <c r="C185" s="4"/>
      <c r="D185" s="29">
        <f>_xlfn.XLOOKUP(C185,purchase!C:C,pcon!D:D,"")</f>
        <v>0</v>
      </c>
      <c r="E185" s="29">
        <f>_xlfn.XLOOKUP(C185,purchase!C:C,pcon!E:E,"")</f>
        <v>0</v>
      </c>
      <c r="F185" s="4"/>
      <c r="G185" s="27"/>
      <c r="H185" s="28"/>
      <c r="I185" s="4"/>
      <c r="J185" s="4"/>
      <c r="K185" s="4"/>
      <c r="L185" s="30" t="str">
        <f t="shared" si="18"/>
        <v/>
      </c>
      <c r="M185" s="4"/>
      <c r="N185" s="30" t="str">
        <f t="shared" si="19"/>
        <v/>
      </c>
      <c r="O185" s="31"/>
      <c r="P185" s="32" t="str">
        <f t="shared" si="20"/>
        <v/>
      </c>
      <c r="Q185" s="10">
        <f>_xlfn.XLOOKUP(C185,pcon!C:C,pcon!L:L,"")</f>
        <v>0</v>
      </c>
      <c r="R185" s="98">
        <f t="shared" si="21"/>
        <v>0</v>
      </c>
      <c r="S185" s="31"/>
      <c r="T185" s="31"/>
      <c r="U185" s="33" t="str">
        <f t="shared" si="22"/>
        <v/>
      </c>
      <c r="V185" s="4"/>
      <c r="W185" s="33" t="str">
        <f t="shared" si="23"/>
        <v/>
      </c>
      <c r="X185" s="33" t="str">
        <f t="shared" si="24"/>
        <v/>
      </c>
      <c r="Y185" s="33" t="str">
        <f t="shared" si="25"/>
        <v/>
      </c>
      <c r="Z185" s="34" t="str">
        <f t="shared" si="26"/>
        <v/>
      </c>
    </row>
    <row r="186" spans="1:26" x14ac:dyDescent="0.35">
      <c r="A186" s="25">
        <v>182</v>
      </c>
      <c r="B186" s="26">
        <f>_xlfn.XLOOKUP(C186,purchase!C:C,pcon!B:B,"")</f>
        <v>0</v>
      </c>
      <c r="C186" s="4"/>
      <c r="D186" s="29">
        <f>_xlfn.XLOOKUP(C186,purchase!C:C,pcon!D:D,"")</f>
        <v>0</v>
      </c>
      <c r="E186" s="29">
        <f>_xlfn.XLOOKUP(C186,purchase!C:C,pcon!E:E,"")</f>
        <v>0</v>
      </c>
      <c r="F186" s="4"/>
      <c r="G186" s="27"/>
      <c r="H186" s="28"/>
      <c r="I186" s="4"/>
      <c r="J186" s="4"/>
      <c r="K186" s="4"/>
      <c r="L186" s="30" t="str">
        <f t="shared" si="18"/>
        <v/>
      </c>
      <c r="M186" s="4"/>
      <c r="N186" s="30" t="str">
        <f t="shared" si="19"/>
        <v/>
      </c>
      <c r="O186" s="31"/>
      <c r="P186" s="32" t="str">
        <f t="shared" si="20"/>
        <v/>
      </c>
      <c r="Q186" s="10">
        <f>_xlfn.XLOOKUP(C186,pcon!C:C,pcon!L:L,"")</f>
        <v>0</v>
      </c>
      <c r="R186" s="98">
        <f t="shared" si="21"/>
        <v>0</v>
      </c>
      <c r="S186" s="31"/>
      <c r="T186" s="31"/>
      <c r="U186" s="33" t="str">
        <f t="shared" si="22"/>
        <v/>
      </c>
      <c r="V186" s="4"/>
      <c r="W186" s="33" t="str">
        <f t="shared" si="23"/>
        <v/>
      </c>
      <c r="X186" s="33" t="str">
        <f t="shared" si="24"/>
        <v/>
      </c>
      <c r="Y186" s="33" t="str">
        <f t="shared" si="25"/>
        <v/>
      </c>
      <c r="Z186" s="34" t="str">
        <f t="shared" si="26"/>
        <v/>
      </c>
    </row>
    <row r="187" spans="1:26" x14ac:dyDescent="0.35">
      <c r="A187" s="25">
        <v>183</v>
      </c>
      <c r="B187" s="26">
        <f>_xlfn.XLOOKUP(C187,purchase!C:C,pcon!B:B,"")</f>
        <v>0</v>
      </c>
      <c r="C187" s="4"/>
      <c r="D187" s="29">
        <f>_xlfn.XLOOKUP(C187,purchase!C:C,pcon!D:D,"")</f>
        <v>0</v>
      </c>
      <c r="E187" s="29">
        <f>_xlfn.XLOOKUP(C187,purchase!C:C,pcon!E:E,"")</f>
        <v>0</v>
      </c>
      <c r="F187" s="4"/>
      <c r="G187" s="27"/>
      <c r="H187" s="28"/>
      <c r="I187" s="4"/>
      <c r="J187" s="4"/>
      <c r="K187" s="4"/>
      <c r="L187" s="30" t="str">
        <f t="shared" si="18"/>
        <v/>
      </c>
      <c r="M187" s="4"/>
      <c r="N187" s="30" t="str">
        <f t="shared" si="19"/>
        <v/>
      </c>
      <c r="O187" s="31"/>
      <c r="P187" s="32" t="str">
        <f t="shared" si="20"/>
        <v/>
      </c>
      <c r="Q187" s="10">
        <f>_xlfn.XLOOKUP(C187,pcon!C:C,pcon!L:L,"")</f>
        <v>0</v>
      </c>
      <c r="R187" s="98">
        <f t="shared" si="21"/>
        <v>0</v>
      </c>
      <c r="S187" s="31"/>
      <c r="T187" s="31"/>
      <c r="U187" s="33" t="str">
        <f t="shared" si="22"/>
        <v/>
      </c>
      <c r="V187" s="4"/>
      <c r="W187" s="33" t="str">
        <f t="shared" si="23"/>
        <v/>
      </c>
      <c r="X187" s="33" t="str">
        <f t="shared" si="24"/>
        <v/>
      </c>
      <c r="Y187" s="33" t="str">
        <f t="shared" si="25"/>
        <v/>
      </c>
      <c r="Z187" s="34" t="str">
        <f t="shared" si="26"/>
        <v/>
      </c>
    </row>
    <row r="188" spans="1:26" x14ac:dyDescent="0.35">
      <c r="A188" s="25">
        <v>184</v>
      </c>
      <c r="B188" s="26">
        <f>_xlfn.XLOOKUP(C188,purchase!C:C,pcon!B:B,"")</f>
        <v>0</v>
      </c>
      <c r="C188" s="4"/>
      <c r="D188" s="29">
        <f>_xlfn.XLOOKUP(C188,purchase!C:C,pcon!D:D,"")</f>
        <v>0</v>
      </c>
      <c r="E188" s="29">
        <f>_xlfn.XLOOKUP(C188,purchase!C:C,pcon!E:E,"")</f>
        <v>0</v>
      </c>
      <c r="F188" s="4"/>
      <c r="G188" s="27"/>
      <c r="H188" s="28"/>
      <c r="I188" s="4"/>
      <c r="J188" s="4"/>
      <c r="K188" s="4"/>
      <c r="L188" s="30" t="str">
        <f t="shared" si="18"/>
        <v/>
      </c>
      <c r="M188" s="4"/>
      <c r="N188" s="30" t="str">
        <f t="shared" si="19"/>
        <v/>
      </c>
      <c r="O188" s="31"/>
      <c r="P188" s="32" t="str">
        <f t="shared" si="20"/>
        <v/>
      </c>
      <c r="Q188" s="10">
        <f>_xlfn.XLOOKUP(C188,pcon!C:C,pcon!L:L,"")</f>
        <v>0</v>
      </c>
      <c r="R188" s="98">
        <f t="shared" si="21"/>
        <v>0</v>
      </c>
      <c r="S188" s="31"/>
      <c r="T188" s="31"/>
      <c r="U188" s="33" t="str">
        <f t="shared" si="22"/>
        <v/>
      </c>
      <c r="V188" s="4"/>
      <c r="W188" s="33" t="str">
        <f t="shared" si="23"/>
        <v/>
      </c>
      <c r="X188" s="33" t="str">
        <f t="shared" si="24"/>
        <v/>
      </c>
      <c r="Y188" s="33" t="str">
        <f t="shared" si="25"/>
        <v/>
      </c>
      <c r="Z188" s="34" t="str">
        <f t="shared" si="26"/>
        <v/>
      </c>
    </row>
    <row r="189" spans="1:26" x14ac:dyDescent="0.35">
      <c r="A189" s="25">
        <v>185</v>
      </c>
      <c r="B189" s="26">
        <f>_xlfn.XLOOKUP(C189,purchase!C:C,pcon!B:B,"")</f>
        <v>0</v>
      </c>
      <c r="C189" s="4"/>
      <c r="D189" s="29">
        <f>_xlfn.XLOOKUP(C189,purchase!C:C,pcon!D:D,"")</f>
        <v>0</v>
      </c>
      <c r="E189" s="29">
        <f>_xlfn.XLOOKUP(C189,purchase!C:C,pcon!E:E,"")</f>
        <v>0</v>
      </c>
      <c r="F189" s="4"/>
      <c r="G189" s="27"/>
      <c r="H189" s="28"/>
      <c r="I189" s="4"/>
      <c r="J189" s="4"/>
      <c r="K189" s="4"/>
      <c r="L189" s="30" t="str">
        <f t="shared" si="18"/>
        <v/>
      </c>
      <c r="M189" s="4"/>
      <c r="N189" s="30" t="str">
        <f t="shared" si="19"/>
        <v/>
      </c>
      <c r="O189" s="31"/>
      <c r="P189" s="32" t="str">
        <f t="shared" si="20"/>
        <v/>
      </c>
      <c r="Q189" s="10">
        <f>_xlfn.XLOOKUP(C189,pcon!C:C,pcon!L:L,"")</f>
        <v>0</v>
      </c>
      <c r="R189" s="98">
        <f t="shared" si="21"/>
        <v>0</v>
      </c>
      <c r="S189" s="31"/>
      <c r="T189" s="31"/>
      <c r="U189" s="33" t="str">
        <f t="shared" si="22"/>
        <v/>
      </c>
      <c r="V189" s="4"/>
      <c r="W189" s="33" t="str">
        <f t="shared" si="23"/>
        <v/>
      </c>
      <c r="X189" s="33" t="str">
        <f t="shared" si="24"/>
        <v/>
      </c>
      <c r="Y189" s="33" t="str">
        <f t="shared" si="25"/>
        <v/>
      </c>
      <c r="Z189" s="34" t="str">
        <f t="shared" si="26"/>
        <v/>
      </c>
    </row>
    <row r="190" spans="1:26" x14ac:dyDescent="0.35">
      <c r="A190" s="25">
        <v>186</v>
      </c>
      <c r="B190" s="26">
        <f>_xlfn.XLOOKUP(C190,purchase!C:C,pcon!B:B,"")</f>
        <v>0</v>
      </c>
      <c r="C190" s="4"/>
      <c r="D190" s="29">
        <f>_xlfn.XLOOKUP(C190,purchase!C:C,pcon!D:D,"")</f>
        <v>0</v>
      </c>
      <c r="E190" s="29">
        <f>_xlfn.XLOOKUP(C190,purchase!C:C,pcon!E:E,"")</f>
        <v>0</v>
      </c>
      <c r="F190" s="4"/>
      <c r="G190" s="27"/>
      <c r="H190" s="28"/>
      <c r="I190" s="4"/>
      <c r="J190" s="4"/>
      <c r="K190" s="4"/>
      <c r="L190" s="30" t="str">
        <f t="shared" si="18"/>
        <v/>
      </c>
      <c r="M190" s="4"/>
      <c r="N190" s="30" t="str">
        <f t="shared" si="19"/>
        <v/>
      </c>
      <c r="O190" s="31"/>
      <c r="P190" s="32" t="str">
        <f t="shared" si="20"/>
        <v/>
      </c>
      <c r="Q190" s="10">
        <f>_xlfn.XLOOKUP(C190,pcon!C:C,pcon!L:L,"")</f>
        <v>0</v>
      </c>
      <c r="R190" s="98">
        <f t="shared" si="21"/>
        <v>0</v>
      </c>
      <c r="S190" s="31"/>
      <c r="T190" s="31"/>
      <c r="U190" s="33" t="str">
        <f t="shared" si="22"/>
        <v/>
      </c>
      <c r="V190" s="4"/>
      <c r="W190" s="33" t="str">
        <f t="shared" si="23"/>
        <v/>
      </c>
      <c r="X190" s="33" t="str">
        <f t="shared" si="24"/>
        <v/>
      </c>
      <c r="Y190" s="33" t="str">
        <f t="shared" si="25"/>
        <v/>
      </c>
      <c r="Z190" s="34" t="str">
        <f t="shared" si="26"/>
        <v/>
      </c>
    </row>
    <row r="191" spans="1:26" x14ac:dyDescent="0.35">
      <c r="A191" s="25">
        <v>187</v>
      </c>
      <c r="B191" s="26">
        <f>_xlfn.XLOOKUP(C191,purchase!C:C,pcon!B:B,"")</f>
        <v>0</v>
      </c>
      <c r="C191" s="4"/>
      <c r="D191" s="29">
        <f>_xlfn.XLOOKUP(C191,purchase!C:C,pcon!D:D,"")</f>
        <v>0</v>
      </c>
      <c r="E191" s="29">
        <f>_xlfn.XLOOKUP(C191,purchase!C:C,pcon!E:E,"")</f>
        <v>0</v>
      </c>
      <c r="F191" s="4"/>
      <c r="G191" s="27"/>
      <c r="H191" s="28"/>
      <c r="I191" s="4"/>
      <c r="J191" s="4"/>
      <c r="K191" s="4"/>
      <c r="L191" s="30" t="str">
        <f t="shared" si="18"/>
        <v/>
      </c>
      <c r="M191" s="4"/>
      <c r="N191" s="30" t="str">
        <f t="shared" si="19"/>
        <v/>
      </c>
      <c r="O191" s="31"/>
      <c r="P191" s="32" t="str">
        <f t="shared" si="20"/>
        <v/>
      </c>
      <c r="Q191" s="10">
        <f>_xlfn.XLOOKUP(C191,pcon!C:C,pcon!L:L,"")</f>
        <v>0</v>
      </c>
      <c r="R191" s="98">
        <f t="shared" si="21"/>
        <v>0</v>
      </c>
      <c r="S191" s="31"/>
      <c r="T191" s="31"/>
      <c r="U191" s="33" t="str">
        <f t="shared" si="22"/>
        <v/>
      </c>
      <c r="V191" s="4"/>
      <c r="W191" s="33" t="str">
        <f t="shared" si="23"/>
        <v/>
      </c>
      <c r="X191" s="33" t="str">
        <f t="shared" si="24"/>
        <v/>
      </c>
      <c r="Y191" s="33" t="str">
        <f t="shared" si="25"/>
        <v/>
      </c>
      <c r="Z191" s="34" t="str">
        <f t="shared" si="26"/>
        <v/>
      </c>
    </row>
    <row r="192" spans="1:26" x14ac:dyDescent="0.35">
      <c r="A192" s="25">
        <v>188</v>
      </c>
      <c r="B192" s="26">
        <f>_xlfn.XLOOKUP(C192,purchase!C:C,pcon!B:B,"")</f>
        <v>0</v>
      </c>
      <c r="C192" s="4"/>
      <c r="D192" s="29">
        <f>_xlfn.XLOOKUP(C192,purchase!C:C,pcon!D:D,"")</f>
        <v>0</v>
      </c>
      <c r="E192" s="29">
        <f>_xlfn.XLOOKUP(C192,purchase!C:C,pcon!E:E,"")</f>
        <v>0</v>
      </c>
      <c r="F192" s="4"/>
      <c r="G192" s="27"/>
      <c r="H192" s="28"/>
      <c r="I192" s="4"/>
      <c r="J192" s="4"/>
      <c r="K192" s="4"/>
      <c r="L192" s="30" t="str">
        <f t="shared" si="18"/>
        <v/>
      </c>
      <c r="M192" s="4"/>
      <c r="N192" s="30" t="str">
        <f t="shared" si="19"/>
        <v/>
      </c>
      <c r="O192" s="31"/>
      <c r="P192" s="32" t="str">
        <f t="shared" si="20"/>
        <v/>
      </c>
      <c r="Q192" s="10">
        <f>_xlfn.XLOOKUP(C192,pcon!C:C,pcon!L:L,"")</f>
        <v>0</v>
      </c>
      <c r="R192" s="98">
        <f t="shared" si="21"/>
        <v>0</v>
      </c>
      <c r="S192" s="31"/>
      <c r="T192" s="31"/>
      <c r="U192" s="33" t="str">
        <f t="shared" si="22"/>
        <v/>
      </c>
      <c r="V192" s="4"/>
      <c r="W192" s="33" t="str">
        <f t="shared" si="23"/>
        <v/>
      </c>
      <c r="X192" s="33" t="str">
        <f t="shared" si="24"/>
        <v/>
      </c>
      <c r="Y192" s="33" t="str">
        <f t="shared" si="25"/>
        <v/>
      </c>
      <c r="Z192" s="34" t="str">
        <f t="shared" si="26"/>
        <v/>
      </c>
    </row>
    <row r="193" spans="1:26" x14ac:dyDescent="0.35">
      <c r="A193" s="25">
        <v>189</v>
      </c>
      <c r="B193" s="26">
        <f>_xlfn.XLOOKUP(C193,purchase!C:C,pcon!B:B,"")</f>
        <v>0</v>
      </c>
      <c r="C193" s="4"/>
      <c r="D193" s="29">
        <f>_xlfn.XLOOKUP(C193,purchase!C:C,pcon!D:D,"")</f>
        <v>0</v>
      </c>
      <c r="E193" s="29">
        <f>_xlfn.XLOOKUP(C193,purchase!C:C,pcon!E:E,"")</f>
        <v>0</v>
      </c>
      <c r="F193" s="4"/>
      <c r="G193" s="27"/>
      <c r="H193" s="28"/>
      <c r="I193" s="4"/>
      <c r="J193" s="4"/>
      <c r="K193" s="4"/>
      <c r="L193" s="30" t="str">
        <f t="shared" si="18"/>
        <v/>
      </c>
      <c r="M193" s="4"/>
      <c r="N193" s="30" t="str">
        <f t="shared" si="19"/>
        <v/>
      </c>
      <c r="O193" s="31"/>
      <c r="P193" s="32" t="str">
        <f t="shared" si="20"/>
        <v/>
      </c>
      <c r="Q193" s="10">
        <f>_xlfn.XLOOKUP(C193,pcon!C:C,pcon!L:L,"")</f>
        <v>0</v>
      </c>
      <c r="R193" s="98">
        <f t="shared" si="21"/>
        <v>0</v>
      </c>
      <c r="S193" s="31"/>
      <c r="T193" s="31"/>
      <c r="U193" s="33" t="str">
        <f t="shared" si="22"/>
        <v/>
      </c>
      <c r="V193" s="4"/>
      <c r="W193" s="33" t="str">
        <f t="shared" si="23"/>
        <v/>
      </c>
      <c r="X193" s="33" t="str">
        <f t="shared" si="24"/>
        <v/>
      </c>
      <c r="Y193" s="33" t="str">
        <f t="shared" si="25"/>
        <v/>
      </c>
      <c r="Z193" s="34" t="str">
        <f t="shared" si="26"/>
        <v/>
      </c>
    </row>
    <row r="194" spans="1:26" x14ac:dyDescent="0.35">
      <c r="A194" s="25">
        <v>190</v>
      </c>
      <c r="B194" s="26">
        <f>_xlfn.XLOOKUP(C194,purchase!C:C,pcon!B:B,"")</f>
        <v>0</v>
      </c>
      <c r="C194" s="4"/>
      <c r="D194" s="29">
        <f>_xlfn.XLOOKUP(C194,purchase!C:C,pcon!D:D,"")</f>
        <v>0</v>
      </c>
      <c r="E194" s="29">
        <f>_xlfn.XLOOKUP(C194,purchase!C:C,pcon!E:E,"")</f>
        <v>0</v>
      </c>
      <c r="F194" s="4"/>
      <c r="G194" s="27"/>
      <c r="H194" s="28"/>
      <c r="I194" s="4"/>
      <c r="J194" s="4"/>
      <c r="K194" s="4"/>
      <c r="L194" s="30" t="str">
        <f t="shared" si="18"/>
        <v/>
      </c>
      <c r="M194" s="4"/>
      <c r="N194" s="30" t="str">
        <f t="shared" si="19"/>
        <v/>
      </c>
      <c r="O194" s="31"/>
      <c r="P194" s="32" t="str">
        <f t="shared" si="20"/>
        <v/>
      </c>
      <c r="Q194" s="10">
        <f>_xlfn.XLOOKUP(C194,pcon!C:C,pcon!L:L,"")</f>
        <v>0</v>
      </c>
      <c r="R194" s="98">
        <f t="shared" si="21"/>
        <v>0</v>
      </c>
      <c r="S194" s="31"/>
      <c r="T194" s="31"/>
      <c r="U194" s="33" t="str">
        <f t="shared" si="22"/>
        <v/>
      </c>
      <c r="V194" s="4"/>
      <c r="W194" s="33" t="str">
        <f t="shared" si="23"/>
        <v/>
      </c>
      <c r="X194" s="33" t="str">
        <f t="shared" si="24"/>
        <v/>
      </c>
      <c r="Y194" s="33" t="str">
        <f t="shared" si="25"/>
        <v/>
      </c>
      <c r="Z194" s="34" t="str">
        <f t="shared" si="26"/>
        <v/>
      </c>
    </row>
    <row r="195" spans="1:26" x14ac:dyDescent="0.35">
      <c r="A195" s="25">
        <v>191</v>
      </c>
      <c r="B195" s="26">
        <f>_xlfn.XLOOKUP(C195,purchase!C:C,pcon!B:B,"")</f>
        <v>0</v>
      </c>
      <c r="C195" s="4"/>
      <c r="D195" s="29">
        <f>_xlfn.XLOOKUP(C195,purchase!C:C,pcon!D:D,"")</f>
        <v>0</v>
      </c>
      <c r="E195" s="29">
        <f>_xlfn.XLOOKUP(C195,purchase!C:C,pcon!E:E,"")</f>
        <v>0</v>
      </c>
      <c r="F195" s="4"/>
      <c r="G195" s="27"/>
      <c r="H195" s="28"/>
      <c r="I195" s="4"/>
      <c r="J195" s="4"/>
      <c r="K195" s="4"/>
      <c r="L195" s="30" t="str">
        <f t="shared" si="18"/>
        <v/>
      </c>
      <c r="M195" s="4"/>
      <c r="N195" s="30" t="str">
        <f t="shared" si="19"/>
        <v/>
      </c>
      <c r="O195" s="31"/>
      <c r="P195" s="32" t="str">
        <f t="shared" si="20"/>
        <v/>
      </c>
      <c r="Q195" s="10">
        <f>_xlfn.XLOOKUP(C195,pcon!C:C,pcon!L:L,"")</f>
        <v>0</v>
      </c>
      <c r="R195" s="98">
        <f t="shared" si="21"/>
        <v>0</v>
      </c>
      <c r="S195" s="31"/>
      <c r="T195" s="31"/>
      <c r="U195" s="33" t="str">
        <f t="shared" si="22"/>
        <v/>
      </c>
      <c r="V195" s="4"/>
      <c r="W195" s="33" t="str">
        <f t="shared" si="23"/>
        <v/>
      </c>
      <c r="X195" s="33" t="str">
        <f t="shared" si="24"/>
        <v/>
      </c>
      <c r="Y195" s="33" t="str">
        <f t="shared" si="25"/>
        <v/>
      </c>
      <c r="Z195" s="34" t="str">
        <f t="shared" si="26"/>
        <v/>
      </c>
    </row>
    <row r="196" spans="1:26" x14ac:dyDescent="0.35">
      <c r="A196" s="25">
        <v>192</v>
      </c>
      <c r="B196" s="26">
        <f>_xlfn.XLOOKUP(C196,purchase!C:C,pcon!B:B,"")</f>
        <v>0</v>
      </c>
      <c r="C196" s="4"/>
      <c r="D196" s="29">
        <f>_xlfn.XLOOKUP(C196,purchase!C:C,pcon!D:D,"")</f>
        <v>0</v>
      </c>
      <c r="E196" s="29">
        <f>_xlfn.XLOOKUP(C196,purchase!C:C,pcon!E:E,"")</f>
        <v>0</v>
      </c>
      <c r="F196" s="4"/>
      <c r="G196" s="27"/>
      <c r="H196" s="28"/>
      <c r="I196" s="4"/>
      <c r="J196" s="4"/>
      <c r="K196" s="4"/>
      <c r="L196" s="30" t="str">
        <f t="shared" si="18"/>
        <v/>
      </c>
      <c r="M196" s="4"/>
      <c r="N196" s="30" t="str">
        <f t="shared" si="19"/>
        <v/>
      </c>
      <c r="O196" s="31"/>
      <c r="P196" s="32" t="str">
        <f t="shared" si="20"/>
        <v/>
      </c>
      <c r="Q196" s="10">
        <f>_xlfn.XLOOKUP(C196,pcon!C:C,pcon!L:L,"")</f>
        <v>0</v>
      </c>
      <c r="R196" s="98">
        <f t="shared" si="21"/>
        <v>0</v>
      </c>
      <c r="S196" s="31"/>
      <c r="T196" s="31"/>
      <c r="U196" s="33" t="str">
        <f t="shared" si="22"/>
        <v/>
      </c>
      <c r="V196" s="4"/>
      <c r="W196" s="33" t="str">
        <f t="shared" si="23"/>
        <v/>
      </c>
      <c r="X196" s="33" t="str">
        <f t="shared" si="24"/>
        <v/>
      </c>
      <c r="Y196" s="33" t="str">
        <f t="shared" si="25"/>
        <v/>
      </c>
      <c r="Z196" s="34" t="str">
        <f t="shared" si="26"/>
        <v/>
      </c>
    </row>
    <row r="197" spans="1:26" x14ac:dyDescent="0.35">
      <c r="A197" s="25">
        <v>193</v>
      </c>
      <c r="B197" s="26">
        <f>_xlfn.XLOOKUP(C197,purchase!C:C,pcon!B:B,"")</f>
        <v>0</v>
      </c>
      <c r="C197" s="4"/>
      <c r="D197" s="29">
        <f>_xlfn.XLOOKUP(C197,purchase!C:C,pcon!D:D,"")</f>
        <v>0</v>
      </c>
      <c r="E197" s="29">
        <f>_xlfn.XLOOKUP(C197,purchase!C:C,pcon!E:E,"")</f>
        <v>0</v>
      </c>
      <c r="F197" s="4"/>
      <c r="G197" s="27"/>
      <c r="H197" s="28"/>
      <c r="I197" s="4"/>
      <c r="J197" s="4"/>
      <c r="K197" s="4"/>
      <c r="L197" s="30" t="str">
        <f t="shared" ref="L197:L260" si="27">IF(J197="","",J197-K197)</f>
        <v/>
      </c>
      <c r="M197" s="4"/>
      <c r="N197" s="30" t="str">
        <f t="shared" ref="N197:N260" si="28">IF(L197="","",L197-M197)</f>
        <v/>
      </c>
      <c r="O197" s="31"/>
      <c r="P197" s="32" t="str">
        <f t="shared" ref="P197:P260" si="29">IF(O197="","",N197 * O197)</f>
        <v/>
      </c>
      <c r="Q197" s="10">
        <f>_xlfn.XLOOKUP(C197,pcon!C:C,pcon!L:L,"")</f>
        <v>0</v>
      </c>
      <c r="R197" s="98">
        <f t="shared" ref="R197:R260" si="30">(Q197 / 80) * (O197 * 100)</f>
        <v>0</v>
      </c>
      <c r="S197" s="31"/>
      <c r="T197" s="31"/>
      <c r="U197" s="33" t="str">
        <f t="shared" ref="U197:U260" si="31">IF(N197="","",R197 * N197)</f>
        <v/>
      </c>
      <c r="V197" s="4"/>
      <c r="W197" s="33" t="str">
        <f t="shared" ref="W197:W260" si="32">IF(S197&amp;U197="","",U197 * S197)</f>
        <v/>
      </c>
      <c r="X197" s="33" t="str">
        <f t="shared" ref="X197:X260" si="33">IF(W197="","",U197 + W197)</f>
        <v/>
      </c>
      <c r="Y197" s="33" t="str">
        <f t="shared" ref="Y197:Y260" si="34">IF(T197="","",U197 * T197)</f>
        <v/>
      </c>
      <c r="Z197" s="34" t="str">
        <f t="shared" ref="Z197:Z260" si="35">IF(U197="","",X197-V197-Y197)</f>
        <v/>
      </c>
    </row>
    <row r="198" spans="1:26" x14ac:dyDescent="0.35">
      <c r="A198" s="25">
        <v>194</v>
      </c>
      <c r="B198" s="26">
        <f>_xlfn.XLOOKUP(C198,purchase!C:C,pcon!B:B,"")</f>
        <v>0</v>
      </c>
      <c r="C198" s="4"/>
      <c r="D198" s="29">
        <f>_xlfn.XLOOKUP(C198,purchase!C:C,pcon!D:D,"")</f>
        <v>0</v>
      </c>
      <c r="E198" s="29">
        <f>_xlfn.XLOOKUP(C198,purchase!C:C,pcon!E:E,"")</f>
        <v>0</v>
      </c>
      <c r="F198" s="4"/>
      <c r="G198" s="27"/>
      <c r="H198" s="28"/>
      <c r="I198" s="4"/>
      <c r="J198" s="4"/>
      <c r="K198" s="4"/>
      <c r="L198" s="30" t="str">
        <f t="shared" si="27"/>
        <v/>
      </c>
      <c r="M198" s="4"/>
      <c r="N198" s="30" t="str">
        <f t="shared" si="28"/>
        <v/>
      </c>
      <c r="O198" s="31"/>
      <c r="P198" s="32" t="str">
        <f t="shared" si="29"/>
        <v/>
      </c>
      <c r="Q198" s="10">
        <f>_xlfn.XLOOKUP(C198,pcon!C:C,pcon!L:L,"")</f>
        <v>0</v>
      </c>
      <c r="R198" s="98">
        <f t="shared" si="30"/>
        <v>0</v>
      </c>
      <c r="S198" s="31"/>
      <c r="T198" s="31"/>
      <c r="U198" s="33" t="str">
        <f t="shared" si="31"/>
        <v/>
      </c>
      <c r="V198" s="4"/>
      <c r="W198" s="33" t="str">
        <f t="shared" si="32"/>
        <v/>
      </c>
      <c r="X198" s="33" t="str">
        <f t="shared" si="33"/>
        <v/>
      </c>
      <c r="Y198" s="33" t="str">
        <f t="shared" si="34"/>
        <v/>
      </c>
      <c r="Z198" s="34" t="str">
        <f t="shared" si="35"/>
        <v/>
      </c>
    </row>
    <row r="199" spans="1:26" x14ac:dyDescent="0.35">
      <c r="A199" s="25">
        <v>195</v>
      </c>
      <c r="B199" s="26">
        <f>_xlfn.XLOOKUP(C199,purchase!C:C,pcon!B:B,"")</f>
        <v>0</v>
      </c>
      <c r="C199" s="4"/>
      <c r="D199" s="29">
        <f>_xlfn.XLOOKUP(C199,purchase!C:C,pcon!D:D,"")</f>
        <v>0</v>
      </c>
      <c r="E199" s="29">
        <f>_xlfn.XLOOKUP(C199,purchase!C:C,pcon!E:E,"")</f>
        <v>0</v>
      </c>
      <c r="F199" s="4"/>
      <c r="G199" s="27"/>
      <c r="H199" s="28"/>
      <c r="I199" s="4"/>
      <c r="J199" s="4"/>
      <c r="K199" s="4"/>
      <c r="L199" s="30" t="str">
        <f t="shared" si="27"/>
        <v/>
      </c>
      <c r="M199" s="4"/>
      <c r="N199" s="30" t="str">
        <f t="shared" si="28"/>
        <v/>
      </c>
      <c r="O199" s="31"/>
      <c r="P199" s="32" t="str">
        <f t="shared" si="29"/>
        <v/>
      </c>
      <c r="Q199" s="10">
        <f>_xlfn.XLOOKUP(C199,pcon!C:C,pcon!L:L,"")</f>
        <v>0</v>
      </c>
      <c r="R199" s="98">
        <f t="shared" si="30"/>
        <v>0</v>
      </c>
      <c r="S199" s="31"/>
      <c r="T199" s="31"/>
      <c r="U199" s="33" t="str">
        <f t="shared" si="31"/>
        <v/>
      </c>
      <c r="V199" s="4"/>
      <c r="W199" s="33" t="str">
        <f t="shared" si="32"/>
        <v/>
      </c>
      <c r="X199" s="33" t="str">
        <f t="shared" si="33"/>
        <v/>
      </c>
      <c r="Y199" s="33" t="str">
        <f t="shared" si="34"/>
        <v/>
      </c>
      <c r="Z199" s="34" t="str">
        <f t="shared" si="35"/>
        <v/>
      </c>
    </row>
    <row r="200" spans="1:26" x14ac:dyDescent="0.35">
      <c r="A200" s="25">
        <v>196</v>
      </c>
      <c r="B200" s="26">
        <f>_xlfn.XLOOKUP(C200,purchase!C:C,pcon!B:B,"")</f>
        <v>0</v>
      </c>
      <c r="C200" s="4"/>
      <c r="D200" s="29">
        <f>_xlfn.XLOOKUP(C200,purchase!C:C,pcon!D:D,"")</f>
        <v>0</v>
      </c>
      <c r="E200" s="29">
        <f>_xlfn.XLOOKUP(C200,purchase!C:C,pcon!E:E,"")</f>
        <v>0</v>
      </c>
      <c r="F200" s="4"/>
      <c r="G200" s="27"/>
      <c r="H200" s="28"/>
      <c r="I200" s="4"/>
      <c r="J200" s="4"/>
      <c r="K200" s="4"/>
      <c r="L200" s="30" t="str">
        <f t="shared" si="27"/>
        <v/>
      </c>
      <c r="M200" s="4"/>
      <c r="N200" s="30" t="str">
        <f t="shared" si="28"/>
        <v/>
      </c>
      <c r="O200" s="31"/>
      <c r="P200" s="32" t="str">
        <f t="shared" si="29"/>
        <v/>
      </c>
      <c r="Q200" s="10">
        <f>_xlfn.XLOOKUP(C200,pcon!C:C,pcon!L:L,"")</f>
        <v>0</v>
      </c>
      <c r="R200" s="98">
        <f t="shared" si="30"/>
        <v>0</v>
      </c>
      <c r="S200" s="31"/>
      <c r="T200" s="31"/>
      <c r="U200" s="33" t="str">
        <f t="shared" si="31"/>
        <v/>
      </c>
      <c r="V200" s="4"/>
      <c r="W200" s="33" t="str">
        <f t="shared" si="32"/>
        <v/>
      </c>
      <c r="X200" s="33" t="str">
        <f t="shared" si="33"/>
        <v/>
      </c>
      <c r="Y200" s="33" t="str">
        <f t="shared" si="34"/>
        <v/>
      </c>
      <c r="Z200" s="34" t="str">
        <f t="shared" si="35"/>
        <v/>
      </c>
    </row>
    <row r="201" spans="1:26" x14ac:dyDescent="0.35">
      <c r="A201" s="25">
        <v>197</v>
      </c>
      <c r="B201" s="26">
        <f>_xlfn.XLOOKUP(C201,purchase!C:C,pcon!B:B,"")</f>
        <v>0</v>
      </c>
      <c r="C201" s="4"/>
      <c r="D201" s="29">
        <f>_xlfn.XLOOKUP(C201,purchase!C:C,pcon!D:D,"")</f>
        <v>0</v>
      </c>
      <c r="E201" s="29">
        <f>_xlfn.XLOOKUP(C201,purchase!C:C,pcon!E:E,"")</f>
        <v>0</v>
      </c>
      <c r="F201" s="4"/>
      <c r="G201" s="27"/>
      <c r="H201" s="28"/>
      <c r="I201" s="4"/>
      <c r="J201" s="4"/>
      <c r="K201" s="4"/>
      <c r="L201" s="30" t="str">
        <f t="shared" si="27"/>
        <v/>
      </c>
      <c r="M201" s="4"/>
      <c r="N201" s="30" t="str">
        <f t="shared" si="28"/>
        <v/>
      </c>
      <c r="O201" s="31"/>
      <c r="P201" s="32" t="str">
        <f t="shared" si="29"/>
        <v/>
      </c>
      <c r="Q201" s="10">
        <f>_xlfn.XLOOKUP(C201,pcon!C:C,pcon!L:L,"")</f>
        <v>0</v>
      </c>
      <c r="R201" s="98">
        <f t="shared" si="30"/>
        <v>0</v>
      </c>
      <c r="S201" s="31"/>
      <c r="T201" s="31"/>
      <c r="U201" s="33" t="str">
        <f t="shared" si="31"/>
        <v/>
      </c>
      <c r="V201" s="4"/>
      <c r="W201" s="33" t="str">
        <f t="shared" si="32"/>
        <v/>
      </c>
      <c r="X201" s="33" t="str">
        <f t="shared" si="33"/>
        <v/>
      </c>
      <c r="Y201" s="33" t="str">
        <f t="shared" si="34"/>
        <v/>
      </c>
      <c r="Z201" s="34" t="str">
        <f t="shared" si="35"/>
        <v/>
      </c>
    </row>
    <row r="202" spans="1:26" x14ac:dyDescent="0.35">
      <c r="A202" s="25">
        <v>198</v>
      </c>
      <c r="B202" s="26">
        <f>_xlfn.XLOOKUP(C202,purchase!C:C,pcon!B:B,"")</f>
        <v>0</v>
      </c>
      <c r="C202" s="4"/>
      <c r="D202" s="29">
        <f>_xlfn.XLOOKUP(C202,purchase!C:C,pcon!D:D,"")</f>
        <v>0</v>
      </c>
      <c r="E202" s="29">
        <f>_xlfn.XLOOKUP(C202,purchase!C:C,pcon!E:E,"")</f>
        <v>0</v>
      </c>
      <c r="F202" s="4"/>
      <c r="G202" s="27"/>
      <c r="H202" s="28"/>
      <c r="I202" s="4"/>
      <c r="J202" s="4"/>
      <c r="K202" s="4"/>
      <c r="L202" s="30" t="str">
        <f t="shared" si="27"/>
        <v/>
      </c>
      <c r="M202" s="4"/>
      <c r="N202" s="30" t="str">
        <f t="shared" si="28"/>
        <v/>
      </c>
      <c r="O202" s="31"/>
      <c r="P202" s="32" t="str">
        <f t="shared" si="29"/>
        <v/>
      </c>
      <c r="Q202" s="10">
        <f>_xlfn.XLOOKUP(C202,pcon!C:C,pcon!L:L,"")</f>
        <v>0</v>
      </c>
      <c r="R202" s="98">
        <f t="shared" si="30"/>
        <v>0</v>
      </c>
      <c r="S202" s="31"/>
      <c r="T202" s="31"/>
      <c r="U202" s="33" t="str">
        <f t="shared" si="31"/>
        <v/>
      </c>
      <c r="V202" s="4"/>
      <c r="W202" s="33" t="str">
        <f t="shared" si="32"/>
        <v/>
      </c>
      <c r="X202" s="33" t="str">
        <f t="shared" si="33"/>
        <v/>
      </c>
      <c r="Y202" s="33" t="str">
        <f t="shared" si="34"/>
        <v/>
      </c>
      <c r="Z202" s="34" t="str">
        <f t="shared" si="35"/>
        <v/>
      </c>
    </row>
    <row r="203" spans="1:26" x14ac:dyDescent="0.35">
      <c r="A203" s="25">
        <v>199</v>
      </c>
      <c r="B203" s="26">
        <f>_xlfn.XLOOKUP(C203,purchase!C:C,pcon!B:B,"")</f>
        <v>0</v>
      </c>
      <c r="C203" s="4"/>
      <c r="D203" s="29">
        <f>_xlfn.XLOOKUP(C203,purchase!C:C,pcon!D:D,"")</f>
        <v>0</v>
      </c>
      <c r="E203" s="29">
        <f>_xlfn.XLOOKUP(C203,purchase!C:C,pcon!E:E,"")</f>
        <v>0</v>
      </c>
      <c r="F203" s="4"/>
      <c r="G203" s="27"/>
      <c r="H203" s="28"/>
      <c r="I203" s="4"/>
      <c r="J203" s="4"/>
      <c r="K203" s="4"/>
      <c r="L203" s="30" t="str">
        <f t="shared" si="27"/>
        <v/>
      </c>
      <c r="M203" s="4"/>
      <c r="N203" s="30" t="str">
        <f t="shared" si="28"/>
        <v/>
      </c>
      <c r="O203" s="31"/>
      <c r="P203" s="32" t="str">
        <f t="shared" si="29"/>
        <v/>
      </c>
      <c r="Q203" s="10">
        <f>_xlfn.XLOOKUP(C203,pcon!C:C,pcon!L:L,"")</f>
        <v>0</v>
      </c>
      <c r="R203" s="98">
        <f t="shared" si="30"/>
        <v>0</v>
      </c>
      <c r="S203" s="31"/>
      <c r="T203" s="31"/>
      <c r="U203" s="33" t="str">
        <f t="shared" si="31"/>
        <v/>
      </c>
      <c r="V203" s="4"/>
      <c r="W203" s="33" t="str">
        <f t="shared" si="32"/>
        <v/>
      </c>
      <c r="X203" s="33" t="str">
        <f t="shared" si="33"/>
        <v/>
      </c>
      <c r="Y203" s="33" t="str">
        <f t="shared" si="34"/>
        <v/>
      </c>
      <c r="Z203" s="34" t="str">
        <f t="shared" si="35"/>
        <v/>
      </c>
    </row>
    <row r="204" spans="1:26" x14ac:dyDescent="0.35">
      <c r="A204" s="25">
        <v>200</v>
      </c>
      <c r="B204" s="26">
        <f>_xlfn.XLOOKUP(C204,purchase!C:C,pcon!B:B,"")</f>
        <v>0</v>
      </c>
      <c r="C204" s="4"/>
      <c r="D204" s="29">
        <f>_xlfn.XLOOKUP(C204,purchase!C:C,pcon!D:D,"")</f>
        <v>0</v>
      </c>
      <c r="E204" s="29">
        <f>_xlfn.XLOOKUP(C204,purchase!C:C,pcon!E:E,"")</f>
        <v>0</v>
      </c>
      <c r="F204" s="4"/>
      <c r="G204" s="27"/>
      <c r="H204" s="28"/>
      <c r="I204" s="4"/>
      <c r="J204" s="4"/>
      <c r="K204" s="4"/>
      <c r="L204" s="30" t="str">
        <f t="shared" si="27"/>
        <v/>
      </c>
      <c r="M204" s="4"/>
      <c r="N204" s="30" t="str">
        <f t="shared" si="28"/>
        <v/>
      </c>
      <c r="O204" s="31"/>
      <c r="P204" s="32" t="str">
        <f t="shared" si="29"/>
        <v/>
      </c>
      <c r="Q204" s="10">
        <f>_xlfn.XLOOKUP(C204,pcon!C:C,pcon!L:L,"")</f>
        <v>0</v>
      </c>
      <c r="R204" s="98">
        <f t="shared" si="30"/>
        <v>0</v>
      </c>
      <c r="S204" s="31"/>
      <c r="T204" s="31"/>
      <c r="U204" s="33" t="str">
        <f t="shared" si="31"/>
        <v/>
      </c>
      <c r="V204" s="4"/>
      <c r="W204" s="33" t="str">
        <f t="shared" si="32"/>
        <v/>
      </c>
      <c r="X204" s="33" t="str">
        <f t="shared" si="33"/>
        <v/>
      </c>
      <c r="Y204" s="33" t="str">
        <f t="shared" si="34"/>
        <v/>
      </c>
      <c r="Z204" s="34" t="str">
        <f t="shared" si="35"/>
        <v/>
      </c>
    </row>
    <row r="205" spans="1:26" x14ac:dyDescent="0.35">
      <c r="A205" s="25">
        <v>201</v>
      </c>
      <c r="B205" s="26">
        <f>_xlfn.XLOOKUP(C205,purchase!C:C,pcon!B:B,"")</f>
        <v>0</v>
      </c>
      <c r="C205" s="4"/>
      <c r="D205" s="29">
        <f>_xlfn.XLOOKUP(C205,purchase!C:C,pcon!D:D,"")</f>
        <v>0</v>
      </c>
      <c r="E205" s="29">
        <f>_xlfn.XLOOKUP(C205,purchase!C:C,pcon!E:E,"")</f>
        <v>0</v>
      </c>
      <c r="F205" s="4"/>
      <c r="G205" s="27"/>
      <c r="H205" s="28"/>
      <c r="I205" s="4"/>
      <c r="J205" s="4"/>
      <c r="K205" s="4"/>
      <c r="L205" s="30" t="str">
        <f t="shared" si="27"/>
        <v/>
      </c>
      <c r="M205" s="4"/>
      <c r="N205" s="30" t="str">
        <f t="shared" si="28"/>
        <v/>
      </c>
      <c r="O205" s="31"/>
      <c r="P205" s="32" t="str">
        <f t="shared" si="29"/>
        <v/>
      </c>
      <c r="Q205" s="10">
        <f>_xlfn.XLOOKUP(C205,pcon!C:C,pcon!L:L,"")</f>
        <v>0</v>
      </c>
      <c r="R205" s="98">
        <f t="shared" si="30"/>
        <v>0</v>
      </c>
      <c r="S205" s="31"/>
      <c r="T205" s="31"/>
      <c r="U205" s="33" t="str">
        <f t="shared" si="31"/>
        <v/>
      </c>
      <c r="V205" s="4"/>
      <c r="W205" s="33" t="str">
        <f t="shared" si="32"/>
        <v/>
      </c>
      <c r="X205" s="33" t="str">
        <f t="shared" si="33"/>
        <v/>
      </c>
      <c r="Y205" s="33" t="str">
        <f t="shared" si="34"/>
        <v/>
      </c>
      <c r="Z205" s="34" t="str">
        <f t="shared" si="35"/>
        <v/>
      </c>
    </row>
    <row r="206" spans="1:26" x14ac:dyDescent="0.35">
      <c r="A206" s="25">
        <v>202</v>
      </c>
      <c r="B206" s="26">
        <f>_xlfn.XLOOKUP(C206,purchase!C:C,pcon!B:B,"")</f>
        <v>0</v>
      </c>
      <c r="C206" s="4"/>
      <c r="D206" s="29">
        <f>_xlfn.XLOOKUP(C206,purchase!C:C,pcon!D:D,"")</f>
        <v>0</v>
      </c>
      <c r="E206" s="29">
        <f>_xlfn.XLOOKUP(C206,purchase!C:C,pcon!E:E,"")</f>
        <v>0</v>
      </c>
      <c r="F206" s="4"/>
      <c r="G206" s="27"/>
      <c r="H206" s="28"/>
      <c r="I206" s="4"/>
      <c r="J206" s="4"/>
      <c r="K206" s="4"/>
      <c r="L206" s="30" t="str">
        <f t="shared" si="27"/>
        <v/>
      </c>
      <c r="M206" s="4"/>
      <c r="N206" s="30" t="str">
        <f t="shared" si="28"/>
        <v/>
      </c>
      <c r="O206" s="31"/>
      <c r="P206" s="32" t="str">
        <f t="shared" si="29"/>
        <v/>
      </c>
      <c r="Q206" s="10">
        <f>_xlfn.XLOOKUP(C206,pcon!C:C,pcon!L:L,"")</f>
        <v>0</v>
      </c>
      <c r="R206" s="98">
        <f t="shared" si="30"/>
        <v>0</v>
      </c>
      <c r="S206" s="31"/>
      <c r="T206" s="31"/>
      <c r="U206" s="33" t="str">
        <f t="shared" si="31"/>
        <v/>
      </c>
      <c r="V206" s="4"/>
      <c r="W206" s="33" t="str">
        <f t="shared" si="32"/>
        <v/>
      </c>
      <c r="X206" s="33" t="str">
        <f t="shared" si="33"/>
        <v/>
      </c>
      <c r="Y206" s="33" t="str">
        <f t="shared" si="34"/>
        <v/>
      </c>
      <c r="Z206" s="34" t="str">
        <f t="shared" si="35"/>
        <v/>
      </c>
    </row>
    <row r="207" spans="1:26" x14ac:dyDescent="0.35">
      <c r="A207" s="25">
        <v>203</v>
      </c>
      <c r="B207" s="26">
        <f>_xlfn.XLOOKUP(C207,purchase!C:C,pcon!B:B,"")</f>
        <v>0</v>
      </c>
      <c r="C207" s="4"/>
      <c r="D207" s="29">
        <f>_xlfn.XLOOKUP(C207,purchase!C:C,pcon!D:D,"")</f>
        <v>0</v>
      </c>
      <c r="E207" s="29">
        <f>_xlfn.XLOOKUP(C207,purchase!C:C,pcon!E:E,"")</f>
        <v>0</v>
      </c>
      <c r="F207" s="4"/>
      <c r="G207" s="27"/>
      <c r="H207" s="28"/>
      <c r="I207" s="4"/>
      <c r="J207" s="4"/>
      <c r="K207" s="4"/>
      <c r="L207" s="30" t="str">
        <f t="shared" si="27"/>
        <v/>
      </c>
      <c r="M207" s="4"/>
      <c r="N207" s="30" t="str">
        <f t="shared" si="28"/>
        <v/>
      </c>
      <c r="O207" s="31"/>
      <c r="P207" s="32" t="str">
        <f t="shared" si="29"/>
        <v/>
      </c>
      <c r="Q207" s="10">
        <f>_xlfn.XLOOKUP(C207,pcon!C:C,pcon!L:L,"")</f>
        <v>0</v>
      </c>
      <c r="R207" s="98">
        <f t="shared" si="30"/>
        <v>0</v>
      </c>
      <c r="S207" s="31"/>
      <c r="T207" s="31"/>
      <c r="U207" s="33" t="str">
        <f t="shared" si="31"/>
        <v/>
      </c>
      <c r="V207" s="4"/>
      <c r="W207" s="33" t="str">
        <f t="shared" si="32"/>
        <v/>
      </c>
      <c r="X207" s="33" t="str">
        <f t="shared" si="33"/>
        <v/>
      </c>
      <c r="Y207" s="33" t="str">
        <f t="shared" si="34"/>
        <v/>
      </c>
      <c r="Z207" s="34" t="str">
        <f t="shared" si="35"/>
        <v/>
      </c>
    </row>
    <row r="208" spans="1:26" x14ac:dyDescent="0.35">
      <c r="A208" s="25">
        <v>204</v>
      </c>
      <c r="B208" s="26">
        <f>_xlfn.XLOOKUP(C208,purchase!C:C,pcon!B:B,"")</f>
        <v>0</v>
      </c>
      <c r="C208" s="4"/>
      <c r="D208" s="29">
        <f>_xlfn.XLOOKUP(C208,purchase!C:C,pcon!D:D,"")</f>
        <v>0</v>
      </c>
      <c r="E208" s="29">
        <f>_xlfn.XLOOKUP(C208,purchase!C:C,pcon!E:E,"")</f>
        <v>0</v>
      </c>
      <c r="F208" s="4"/>
      <c r="G208" s="27"/>
      <c r="H208" s="28"/>
      <c r="I208" s="4"/>
      <c r="J208" s="4"/>
      <c r="K208" s="4"/>
      <c r="L208" s="30" t="str">
        <f t="shared" si="27"/>
        <v/>
      </c>
      <c r="M208" s="4"/>
      <c r="N208" s="30" t="str">
        <f t="shared" si="28"/>
        <v/>
      </c>
      <c r="O208" s="31"/>
      <c r="P208" s="32" t="str">
        <f t="shared" si="29"/>
        <v/>
      </c>
      <c r="Q208" s="10">
        <f>_xlfn.XLOOKUP(C208,pcon!C:C,pcon!L:L,"")</f>
        <v>0</v>
      </c>
      <c r="R208" s="98">
        <f t="shared" si="30"/>
        <v>0</v>
      </c>
      <c r="S208" s="31"/>
      <c r="T208" s="31"/>
      <c r="U208" s="33" t="str">
        <f t="shared" si="31"/>
        <v/>
      </c>
      <c r="V208" s="4"/>
      <c r="W208" s="33" t="str">
        <f t="shared" si="32"/>
        <v/>
      </c>
      <c r="X208" s="33" t="str">
        <f t="shared" si="33"/>
        <v/>
      </c>
      <c r="Y208" s="33" t="str">
        <f t="shared" si="34"/>
        <v/>
      </c>
      <c r="Z208" s="34" t="str">
        <f t="shared" si="35"/>
        <v/>
      </c>
    </row>
    <row r="209" spans="1:26" x14ac:dyDescent="0.35">
      <c r="A209" s="25">
        <v>205</v>
      </c>
      <c r="B209" s="26">
        <f>_xlfn.XLOOKUP(C209,purchase!C:C,pcon!B:B,"")</f>
        <v>0</v>
      </c>
      <c r="C209" s="4"/>
      <c r="D209" s="29">
        <f>_xlfn.XLOOKUP(C209,purchase!C:C,pcon!D:D,"")</f>
        <v>0</v>
      </c>
      <c r="E209" s="29">
        <f>_xlfn.XLOOKUP(C209,purchase!C:C,pcon!E:E,"")</f>
        <v>0</v>
      </c>
      <c r="F209" s="4"/>
      <c r="G209" s="27"/>
      <c r="H209" s="28"/>
      <c r="I209" s="4"/>
      <c r="J209" s="4"/>
      <c r="K209" s="4"/>
      <c r="L209" s="30" t="str">
        <f t="shared" si="27"/>
        <v/>
      </c>
      <c r="M209" s="4"/>
      <c r="N209" s="30" t="str">
        <f t="shared" si="28"/>
        <v/>
      </c>
      <c r="O209" s="31"/>
      <c r="P209" s="32" t="str">
        <f t="shared" si="29"/>
        <v/>
      </c>
      <c r="Q209" s="10">
        <f>_xlfn.XLOOKUP(C209,pcon!C:C,pcon!L:L,"")</f>
        <v>0</v>
      </c>
      <c r="R209" s="98">
        <f t="shared" si="30"/>
        <v>0</v>
      </c>
      <c r="S209" s="31"/>
      <c r="T209" s="31"/>
      <c r="U209" s="33" t="str">
        <f t="shared" si="31"/>
        <v/>
      </c>
      <c r="V209" s="4"/>
      <c r="W209" s="33" t="str">
        <f t="shared" si="32"/>
        <v/>
      </c>
      <c r="X209" s="33" t="str">
        <f t="shared" si="33"/>
        <v/>
      </c>
      <c r="Y209" s="33" t="str">
        <f t="shared" si="34"/>
        <v/>
      </c>
      <c r="Z209" s="34" t="str">
        <f t="shared" si="35"/>
        <v/>
      </c>
    </row>
    <row r="210" spans="1:26" x14ac:dyDescent="0.35">
      <c r="A210" s="25">
        <v>206</v>
      </c>
      <c r="B210" s="26">
        <f>_xlfn.XLOOKUP(C210,purchase!C:C,pcon!B:B,"")</f>
        <v>0</v>
      </c>
      <c r="C210" s="4"/>
      <c r="D210" s="29">
        <f>_xlfn.XLOOKUP(C210,purchase!C:C,pcon!D:D,"")</f>
        <v>0</v>
      </c>
      <c r="E210" s="29">
        <f>_xlfn.XLOOKUP(C210,purchase!C:C,pcon!E:E,"")</f>
        <v>0</v>
      </c>
      <c r="F210" s="4"/>
      <c r="G210" s="27"/>
      <c r="H210" s="28"/>
      <c r="I210" s="4"/>
      <c r="J210" s="4"/>
      <c r="K210" s="4"/>
      <c r="L210" s="30" t="str">
        <f t="shared" si="27"/>
        <v/>
      </c>
      <c r="M210" s="4"/>
      <c r="N210" s="30" t="str">
        <f t="shared" si="28"/>
        <v/>
      </c>
      <c r="O210" s="31"/>
      <c r="P210" s="32" t="str">
        <f t="shared" si="29"/>
        <v/>
      </c>
      <c r="Q210" s="10">
        <f>_xlfn.XLOOKUP(C210,pcon!C:C,pcon!L:L,"")</f>
        <v>0</v>
      </c>
      <c r="R210" s="98">
        <f t="shared" si="30"/>
        <v>0</v>
      </c>
      <c r="S210" s="31"/>
      <c r="T210" s="31"/>
      <c r="U210" s="33" t="str">
        <f t="shared" si="31"/>
        <v/>
      </c>
      <c r="V210" s="4"/>
      <c r="W210" s="33" t="str">
        <f t="shared" si="32"/>
        <v/>
      </c>
      <c r="X210" s="33" t="str">
        <f t="shared" si="33"/>
        <v/>
      </c>
      <c r="Y210" s="33" t="str">
        <f t="shared" si="34"/>
        <v/>
      </c>
      <c r="Z210" s="34" t="str">
        <f t="shared" si="35"/>
        <v/>
      </c>
    </row>
    <row r="211" spans="1:26" x14ac:dyDescent="0.35">
      <c r="A211" s="25">
        <v>207</v>
      </c>
      <c r="B211" s="26">
        <f>_xlfn.XLOOKUP(C211,purchase!C:C,pcon!B:B,"")</f>
        <v>0</v>
      </c>
      <c r="C211" s="4"/>
      <c r="D211" s="29">
        <f>_xlfn.XLOOKUP(C211,purchase!C:C,pcon!D:D,"")</f>
        <v>0</v>
      </c>
      <c r="E211" s="29">
        <f>_xlfn.XLOOKUP(C211,purchase!C:C,pcon!E:E,"")</f>
        <v>0</v>
      </c>
      <c r="F211" s="4"/>
      <c r="G211" s="27"/>
      <c r="H211" s="28"/>
      <c r="I211" s="4"/>
      <c r="J211" s="4"/>
      <c r="K211" s="4"/>
      <c r="L211" s="30" t="str">
        <f t="shared" si="27"/>
        <v/>
      </c>
      <c r="M211" s="4"/>
      <c r="N211" s="30" t="str">
        <f t="shared" si="28"/>
        <v/>
      </c>
      <c r="O211" s="31"/>
      <c r="P211" s="32" t="str">
        <f t="shared" si="29"/>
        <v/>
      </c>
      <c r="Q211" s="10">
        <f>_xlfn.XLOOKUP(C211,pcon!C:C,pcon!L:L,"")</f>
        <v>0</v>
      </c>
      <c r="R211" s="98">
        <f t="shared" si="30"/>
        <v>0</v>
      </c>
      <c r="S211" s="31"/>
      <c r="T211" s="31"/>
      <c r="U211" s="33" t="str">
        <f t="shared" si="31"/>
        <v/>
      </c>
      <c r="V211" s="4"/>
      <c r="W211" s="33" t="str">
        <f t="shared" si="32"/>
        <v/>
      </c>
      <c r="X211" s="33" t="str">
        <f t="shared" si="33"/>
        <v/>
      </c>
      <c r="Y211" s="33" t="str">
        <f t="shared" si="34"/>
        <v/>
      </c>
      <c r="Z211" s="34" t="str">
        <f t="shared" si="35"/>
        <v/>
      </c>
    </row>
    <row r="212" spans="1:26" x14ac:dyDescent="0.35">
      <c r="A212" s="25">
        <v>208</v>
      </c>
      <c r="B212" s="26">
        <f>_xlfn.XLOOKUP(C212,purchase!C:C,pcon!B:B,"")</f>
        <v>0</v>
      </c>
      <c r="C212" s="4"/>
      <c r="D212" s="29">
        <f>_xlfn.XLOOKUP(C212,purchase!C:C,pcon!D:D,"")</f>
        <v>0</v>
      </c>
      <c r="E212" s="29">
        <f>_xlfn.XLOOKUP(C212,purchase!C:C,pcon!E:E,"")</f>
        <v>0</v>
      </c>
      <c r="F212" s="4"/>
      <c r="G212" s="27"/>
      <c r="H212" s="28"/>
      <c r="I212" s="4"/>
      <c r="J212" s="4"/>
      <c r="K212" s="4"/>
      <c r="L212" s="30" t="str">
        <f t="shared" si="27"/>
        <v/>
      </c>
      <c r="M212" s="4"/>
      <c r="N212" s="30" t="str">
        <f t="shared" si="28"/>
        <v/>
      </c>
      <c r="O212" s="31"/>
      <c r="P212" s="32" t="str">
        <f t="shared" si="29"/>
        <v/>
      </c>
      <c r="Q212" s="10">
        <f>_xlfn.XLOOKUP(C212,pcon!C:C,pcon!L:L,"")</f>
        <v>0</v>
      </c>
      <c r="R212" s="98">
        <f t="shared" si="30"/>
        <v>0</v>
      </c>
      <c r="S212" s="31"/>
      <c r="T212" s="31"/>
      <c r="U212" s="33" t="str">
        <f t="shared" si="31"/>
        <v/>
      </c>
      <c r="V212" s="4"/>
      <c r="W212" s="33" t="str">
        <f t="shared" si="32"/>
        <v/>
      </c>
      <c r="X212" s="33" t="str">
        <f t="shared" si="33"/>
        <v/>
      </c>
      <c r="Y212" s="33" t="str">
        <f t="shared" si="34"/>
        <v/>
      </c>
      <c r="Z212" s="34" t="str">
        <f t="shared" si="35"/>
        <v/>
      </c>
    </row>
    <row r="213" spans="1:26" x14ac:dyDescent="0.35">
      <c r="A213" s="25">
        <v>209</v>
      </c>
      <c r="B213" s="26">
        <f>_xlfn.XLOOKUP(C213,purchase!C:C,pcon!B:B,"")</f>
        <v>0</v>
      </c>
      <c r="C213" s="4"/>
      <c r="D213" s="29">
        <f>_xlfn.XLOOKUP(C213,purchase!C:C,pcon!D:D,"")</f>
        <v>0</v>
      </c>
      <c r="E213" s="29">
        <f>_xlfn.XLOOKUP(C213,purchase!C:C,pcon!E:E,"")</f>
        <v>0</v>
      </c>
      <c r="F213" s="4"/>
      <c r="G213" s="27"/>
      <c r="H213" s="28"/>
      <c r="I213" s="4"/>
      <c r="J213" s="4"/>
      <c r="K213" s="4"/>
      <c r="L213" s="30" t="str">
        <f t="shared" si="27"/>
        <v/>
      </c>
      <c r="M213" s="4"/>
      <c r="N213" s="30" t="str">
        <f t="shared" si="28"/>
        <v/>
      </c>
      <c r="O213" s="31"/>
      <c r="P213" s="32" t="str">
        <f t="shared" si="29"/>
        <v/>
      </c>
      <c r="Q213" s="10">
        <f>_xlfn.XLOOKUP(C213,pcon!C:C,pcon!L:L,"")</f>
        <v>0</v>
      </c>
      <c r="R213" s="98">
        <f t="shared" si="30"/>
        <v>0</v>
      </c>
      <c r="S213" s="31"/>
      <c r="T213" s="31"/>
      <c r="U213" s="33" t="str">
        <f t="shared" si="31"/>
        <v/>
      </c>
      <c r="V213" s="4"/>
      <c r="W213" s="33" t="str">
        <f t="shared" si="32"/>
        <v/>
      </c>
      <c r="X213" s="33" t="str">
        <f t="shared" si="33"/>
        <v/>
      </c>
      <c r="Y213" s="33" t="str">
        <f t="shared" si="34"/>
        <v/>
      </c>
      <c r="Z213" s="34" t="str">
        <f t="shared" si="35"/>
        <v/>
      </c>
    </row>
    <row r="214" spans="1:26" x14ac:dyDescent="0.35">
      <c r="A214" s="25">
        <v>210</v>
      </c>
      <c r="B214" s="26">
        <f>_xlfn.XLOOKUP(C214,purchase!C:C,pcon!B:B,"")</f>
        <v>0</v>
      </c>
      <c r="C214" s="4"/>
      <c r="D214" s="29">
        <f>_xlfn.XLOOKUP(C214,purchase!C:C,pcon!D:D,"")</f>
        <v>0</v>
      </c>
      <c r="E214" s="29">
        <f>_xlfn.XLOOKUP(C214,purchase!C:C,pcon!E:E,"")</f>
        <v>0</v>
      </c>
      <c r="F214" s="4"/>
      <c r="G214" s="27"/>
      <c r="H214" s="28"/>
      <c r="I214" s="4"/>
      <c r="J214" s="4"/>
      <c r="K214" s="4"/>
      <c r="L214" s="30" t="str">
        <f t="shared" si="27"/>
        <v/>
      </c>
      <c r="M214" s="4"/>
      <c r="N214" s="30" t="str">
        <f t="shared" si="28"/>
        <v/>
      </c>
      <c r="O214" s="31"/>
      <c r="P214" s="32" t="str">
        <f t="shared" si="29"/>
        <v/>
      </c>
      <c r="Q214" s="10">
        <f>_xlfn.XLOOKUP(C214,pcon!C:C,pcon!L:L,"")</f>
        <v>0</v>
      </c>
      <c r="R214" s="98">
        <f t="shared" si="30"/>
        <v>0</v>
      </c>
      <c r="S214" s="31"/>
      <c r="T214" s="31"/>
      <c r="U214" s="33" t="str">
        <f t="shared" si="31"/>
        <v/>
      </c>
      <c r="V214" s="4"/>
      <c r="W214" s="33" t="str">
        <f t="shared" si="32"/>
        <v/>
      </c>
      <c r="X214" s="33" t="str">
        <f t="shared" si="33"/>
        <v/>
      </c>
      <c r="Y214" s="33" t="str">
        <f t="shared" si="34"/>
        <v/>
      </c>
      <c r="Z214" s="34" t="str">
        <f t="shared" si="35"/>
        <v/>
      </c>
    </row>
    <row r="215" spans="1:26" x14ac:dyDescent="0.35">
      <c r="A215" s="25">
        <v>211</v>
      </c>
      <c r="B215" s="26">
        <f>_xlfn.XLOOKUP(C215,purchase!C:C,pcon!B:B,"")</f>
        <v>0</v>
      </c>
      <c r="C215" s="4"/>
      <c r="D215" s="29">
        <f>_xlfn.XLOOKUP(C215,purchase!C:C,pcon!D:D,"")</f>
        <v>0</v>
      </c>
      <c r="E215" s="29">
        <f>_xlfn.XLOOKUP(C215,purchase!C:C,pcon!E:E,"")</f>
        <v>0</v>
      </c>
      <c r="F215" s="4"/>
      <c r="G215" s="27"/>
      <c r="H215" s="28"/>
      <c r="I215" s="4"/>
      <c r="J215" s="4"/>
      <c r="K215" s="4"/>
      <c r="L215" s="30" t="str">
        <f t="shared" si="27"/>
        <v/>
      </c>
      <c r="M215" s="4"/>
      <c r="N215" s="30" t="str">
        <f t="shared" si="28"/>
        <v/>
      </c>
      <c r="O215" s="31"/>
      <c r="P215" s="32" t="str">
        <f t="shared" si="29"/>
        <v/>
      </c>
      <c r="Q215" s="10">
        <f>_xlfn.XLOOKUP(C215,pcon!C:C,pcon!L:L,"")</f>
        <v>0</v>
      </c>
      <c r="R215" s="98">
        <f t="shared" si="30"/>
        <v>0</v>
      </c>
      <c r="S215" s="31"/>
      <c r="T215" s="31"/>
      <c r="U215" s="33" t="str">
        <f t="shared" si="31"/>
        <v/>
      </c>
      <c r="V215" s="4"/>
      <c r="W215" s="33" t="str">
        <f t="shared" si="32"/>
        <v/>
      </c>
      <c r="X215" s="33" t="str">
        <f t="shared" si="33"/>
        <v/>
      </c>
      <c r="Y215" s="33" t="str">
        <f t="shared" si="34"/>
        <v/>
      </c>
      <c r="Z215" s="34" t="str">
        <f t="shared" si="35"/>
        <v/>
      </c>
    </row>
    <row r="216" spans="1:26" x14ac:dyDescent="0.35">
      <c r="A216" s="25">
        <v>212</v>
      </c>
      <c r="B216" s="26">
        <f>_xlfn.XLOOKUP(C216,purchase!C:C,pcon!B:B,"")</f>
        <v>0</v>
      </c>
      <c r="C216" s="4"/>
      <c r="D216" s="29">
        <f>_xlfn.XLOOKUP(C216,purchase!C:C,pcon!D:D,"")</f>
        <v>0</v>
      </c>
      <c r="E216" s="29">
        <f>_xlfn.XLOOKUP(C216,purchase!C:C,pcon!E:E,"")</f>
        <v>0</v>
      </c>
      <c r="F216" s="4"/>
      <c r="G216" s="27"/>
      <c r="H216" s="28"/>
      <c r="I216" s="4"/>
      <c r="J216" s="4"/>
      <c r="K216" s="4"/>
      <c r="L216" s="30" t="str">
        <f t="shared" si="27"/>
        <v/>
      </c>
      <c r="M216" s="4"/>
      <c r="N216" s="30" t="str">
        <f t="shared" si="28"/>
        <v/>
      </c>
      <c r="O216" s="31"/>
      <c r="P216" s="32" t="str">
        <f t="shared" si="29"/>
        <v/>
      </c>
      <c r="Q216" s="10">
        <f>_xlfn.XLOOKUP(C216,pcon!C:C,pcon!L:L,"")</f>
        <v>0</v>
      </c>
      <c r="R216" s="98">
        <f t="shared" si="30"/>
        <v>0</v>
      </c>
      <c r="S216" s="31"/>
      <c r="T216" s="31"/>
      <c r="U216" s="33" t="str">
        <f t="shared" si="31"/>
        <v/>
      </c>
      <c r="V216" s="4"/>
      <c r="W216" s="33" t="str">
        <f t="shared" si="32"/>
        <v/>
      </c>
      <c r="X216" s="33" t="str">
        <f t="shared" si="33"/>
        <v/>
      </c>
      <c r="Y216" s="33" t="str">
        <f t="shared" si="34"/>
        <v/>
      </c>
      <c r="Z216" s="34" t="str">
        <f t="shared" si="35"/>
        <v/>
      </c>
    </row>
    <row r="217" spans="1:26" x14ac:dyDescent="0.35">
      <c r="A217" s="25">
        <v>213</v>
      </c>
      <c r="B217" s="26">
        <f>_xlfn.XLOOKUP(C217,purchase!C:C,pcon!B:B,"")</f>
        <v>0</v>
      </c>
      <c r="C217" s="4"/>
      <c r="D217" s="29">
        <f>_xlfn.XLOOKUP(C217,purchase!C:C,pcon!D:D,"")</f>
        <v>0</v>
      </c>
      <c r="E217" s="29">
        <f>_xlfn.XLOOKUP(C217,purchase!C:C,pcon!E:E,"")</f>
        <v>0</v>
      </c>
      <c r="F217" s="4"/>
      <c r="G217" s="27"/>
      <c r="H217" s="28"/>
      <c r="I217" s="4"/>
      <c r="J217" s="4"/>
      <c r="K217" s="4"/>
      <c r="L217" s="30" t="str">
        <f t="shared" si="27"/>
        <v/>
      </c>
      <c r="M217" s="4"/>
      <c r="N217" s="30" t="str">
        <f t="shared" si="28"/>
        <v/>
      </c>
      <c r="O217" s="31"/>
      <c r="P217" s="32" t="str">
        <f t="shared" si="29"/>
        <v/>
      </c>
      <c r="Q217" s="10">
        <f>_xlfn.XLOOKUP(C217,pcon!C:C,pcon!L:L,"")</f>
        <v>0</v>
      </c>
      <c r="R217" s="98">
        <f t="shared" si="30"/>
        <v>0</v>
      </c>
      <c r="S217" s="31"/>
      <c r="T217" s="31"/>
      <c r="U217" s="33" t="str">
        <f t="shared" si="31"/>
        <v/>
      </c>
      <c r="V217" s="4"/>
      <c r="W217" s="33" t="str">
        <f t="shared" si="32"/>
        <v/>
      </c>
      <c r="X217" s="33" t="str">
        <f t="shared" si="33"/>
        <v/>
      </c>
      <c r="Y217" s="33" t="str">
        <f t="shared" si="34"/>
        <v/>
      </c>
      <c r="Z217" s="34" t="str">
        <f t="shared" si="35"/>
        <v/>
      </c>
    </row>
    <row r="218" spans="1:26" x14ac:dyDescent="0.35">
      <c r="A218" s="25">
        <v>214</v>
      </c>
      <c r="B218" s="26">
        <f>_xlfn.XLOOKUP(C218,purchase!C:C,pcon!B:B,"")</f>
        <v>0</v>
      </c>
      <c r="C218" s="4"/>
      <c r="D218" s="29">
        <f>_xlfn.XLOOKUP(C218,purchase!C:C,pcon!D:D,"")</f>
        <v>0</v>
      </c>
      <c r="E218" s="29">
        <f>_xlfn.XLOOKUP(C218,purchase!C:C,pcon!E:E,"")</f>
        <v>0</v>
      </c>
      <c r="F218" s="4"/>
      <c r="G218" s="27"/>
      <c r="H218" s="28"/>
      <c r="I218" s="4"/>
      <c r="J218" s="4"/>
      <c r="K218" s="4"/>
      <c r="L218" s="30" t="str">
        <f t="shared" si="27"/>
        <v/>
      </c>
      <c r="M218" s="4"/>
      <c r="N218" s="30" t="str">
        <f t="shared" si="28"/>
        <v/>
      </c>
      <c r="O218" s="31"/>
      <c r="P218" s="32" t="str">
        <f t="shared" si="29"/>
        <v/>
      </c>
      <c r="Q218" s="10">
        <f>_xlfn.XLOOKUP(C218,pcon!C:C,pcon!L:L,"")</f>
        <v>0</v>
      </c>
      <c r="R218" s="98">
        <f t="shared" si="30"/>
        <v>0</v>
      </c>
      <c r="S218" s="31"/>
      <c r="T218" s="31"/>
      <c r="U218" s="33" t="str">
        <f t="shared" si="31"/>
        <v/>
      </c>
      <c r="V218" s="4"/>
      <c r="W218" s="33" t="str">
        <f t="shared" si="32"/>
        <v/>
      </c>
      <c r="X218" s="33" t="str">
        <f t="shared" si="33"/>
        <v/>
      </c>
      <c r="Y218" s="33" t="str">
        <f t="shared" si="34"/>
        <v/>
      </c>
      <c r="Z218" s="34" t="str">
        <f t="shared" si="35"/>
        <v/>
      </c>
    </row>
    <row r="219" spans="1:26" x14ac:dyDescent="0.35">
      <c r="A219" s="25">
        <v>215</v>
      </c>
      <c r="B219" s="26">
        <f>_xlfn.XLOOKUP(C219,purchase!C:C,pcon!B:B,"")</f>
        <v>0</v>
      </c>
      <c r="C219" s="4"/>
      <c r="D219" s="29">
        <f>_xlfn.XLOOKUP(C219,purchase!C:C,pcon!D:D,"")</f>
        <v>0</v>
      </c>
      <c r="E219" s="29">
        <f>_xlfn.XLOOKUP(C219,purchase!C:C,pcon!E:E,"")</f>
        <v>0</v>
      </c>
      <c r="F219" s="4"/>
      <c r="G219" s="27"/>
      <c r="H219" s="28"/>
      <c r="I219" s="4"/>
      <c r="J219" s="4"/>
      <c r="K219" s="4"/>
      <c r="L219" s="30" t="str">
        <f t="shared" si="27"/>
        <v/>
      </c>
      <c r="M219" s="4"/>
      <c r="N219" s="30" t="str">
        <f t="shared" si="28"/>
        <v/>
      </c>
      <c r="O219" s="31"/>
      <c r="P219" s="32" t="str">
        <f t="shared" si="29"/>
        <v/>
      </c>
      <c r="Q219" s="10">
        <f>_xlfn.XLOOKUP(C219,pcon!C:C,pcon!L:L,"")</f>
        <v>0</v>
      </c>
      <c r="R219" s="98">
        <f t="shared" si="30"/>
        <v>0</v>
      </c>
      <c r="S219" s="31"/>
      <c r="T219" s="31"/>
      <c r="U219" s="33" t="str">
        <f t="shared" si="31"/>
        <v/>
      </c>
      <c r="V219" s="4"/>
      <c r="W219" s="33" t="str">
        <f t="shared" si="32"/>
        <v/>
      </c>
      <c r="X219" s="33" t="str">
        <f t="shared" si="33"/>
        <v/>
      </c>
      <c r="Y219" s="33" t="str">
        <f t="shared" si="34"/>
        <v/>
      </c>
      <c r="Z219" s="34" t="str">
        <f t="shared" si="35"/>
        <v/>
      </c>
    </row>
    <row r="220" spans="1:26" x14ac:dyDescent="0.35">
      <c r="A220" s="25">
        <v>216</v>
      </c>
      <c r="B220" s="26">
        <f>_xlfn.XLOOKUP(C220,purchase!C:C,pcon!B:B,"")</f>
        <v>0</v>
      </c>
      <c r="C220" s="4"/>
      <c r="D220" s="29">
        <f>_xlfn.XLOOKUP(C220,purchase!C:C,pcon!D:D,"")</f>
        <v>0</v>
      </c>
      <c r="E220" s="29">
        <f>_xlfn.XLOOKUP(C220,purchase!C:C,pcon!E:E,"")</f>
        <v>0</v>
      </c>
      <c r="F220" s="4"/>
      <c r="G220" s="27"/>
      <c r="H220" s="28"/>
      <c r="I220" s="4"/>
      <c r="J220" s="4"/>
      <c r="K220" s="4"/>
      <c r="L220" s="30" t="str">
        <f t="shared" si="27"/>
        <v/>
      </c>
      <c r="M220" s="4"/>
      <c r="N220" s="30" t="str">
        <f t="shared" si="28"/>
        <v/>
      </c>
      <c r="O220" s="31"/>
      <c r="P220" s="32" t="str">
        <f t="shared" si="29"/>
        <v/>
      </c>
      <c r="Q220" s="10">
        <f>_xlfn.XLOOKUP(C220,pcon!C:C,pcon!L:L,"")</f>
        <v>0</v>
      </c>
      <c r="R220" s="98">
        <f t="shared" si="30"/>
        <v>0</v>
      </c>
      <c r="S220" s="31"/>
      <c r="T220" s="31"/>
      <c r="U220" s="33" t="str">
        <f t="shared" si="31"/>
        <v/>
      </c>
      <c r="V220" s="4"/>
      <c r="W220" s="33" t="str">
        <f t="shared" si="32"/>
        <v/>
      </c>
      <c r="X220" s="33" t="str">
        <f t="shared" si="33"/>
        <v/>
      </c>
      <c r="Y220" s="33" t="str">
        <f t="shared" si="34"/>
        <v/>
      </c>
      <c r="Z220" s="34" t="str">
        <f t="shared" si="35"/>
        <v/>
      </c>
    </row>
    <row r="221" spans="1:26" x14ac:dyDescent="0.35">
      <c r="A221" s="25">
        <v>217</v>
      </c>
      <c r="B221" s="26">
        <f>_xlfn.XLOOKUP(C221,purchase!C:C,pcon!B:B,"")</f>
        <v>0</v>
      </c>
      <c r="C221" s="4"/>
      <c r="D221" s="29">
        <f>_xlfn.XLOOKUP(C221,purchase!C:C,pcon!D:D,"")</f>
        <v>0</v>
      </c>
      <c r="E221" s="29">
        <f>_xlfn.XLOOKUP(C221,purchase!C:C,pcon!E:E,"")</f>
        <v>0</v>
      </c>
      <c r="F221" s="4"/>
      <c r="G221" s="27"/>
      <c r="H221" s="28"/>
      <c r="I221" s="4"/>
      <c r="J221" s="4"/>
      <c r="K221" s="4"/>
      <c r="L221" s="30" t="str">
        <f t="shared" si="27"/>
        <v/>
      </c>
      <c r="M221" s="4"/>
      <c r="N221" s="30" t="str">
        <f t="shared" si="28"/>
        <v/>
      </c>
      <c r="O221" s="31"/>
      <c r="P221" s="32" t="str">
        <f t="shared" si="29"/>
        <v/>
      </c>
      <c r="Q221" s="10">
        <f>_xlfn.XLOOKUP(C221,pcon!C:C,pcon!L:L,"")</f>
        <v>0</v>
      </c>
      <c r="R221" s="98">
        <f t="shared" si="30"/>
        <v>0</v>
      </c>
      <c r="S221" s="31"/>
      <c r="T221" s="31"/>
      <c r="U221" s="33" t="str">
        <f t="shared" si="31"/>
        <v/>
      </c>
      <c r="V221" s="4"/>
      <c r="W221" s="33" t="str">
        <f t="shared" si="32"/>
        <v/>
      </c>
      <c r="X221" s="33" t="str">
        <f t="shared" si="33"/>
        <v/>
      </c>
      <c r="Y221" s="33" t="str">
        <f t="shared" si="34"/>
        <v/>
      </c>
      <c r="Z221" s="34" t="str">
        <f t="shared" si="35"/>
        <v/>
      </c>
    </row>
    <row r="222" spans="1:26" x14ac:dyDescent="0.35">
      <c r="A222" s="25">
        <v>218</v>
      </c>
      <c r="B222" s="26">
        <f>_xlfn.XLOOKUP(C222,purchase!C:C,pcon!B:B,"")</f>
        <v>0</v>
      </c>
      <c r="C222" s="4"/>
      <c r="D222" s="29">
        <f>_xlfn.XLOOKUP(C222,purchase!C:C,pcon!D:D,"")</f>
        <v>0</v>
      </c>
      <c r="E222" s="29">
        <f>_xlfn.XLOOKUP(C222,purchase!C:C,pcon!E:E,"")</f>
        <v>0</v>
      </c>
      <c r="F222" s="4"/>
      <c r="G222" s="27"/>
      <c r="H222" s="28"/>
      <c r="I222" s="4"/>
      <c r="J222" s="4"/>
      <c r="K222" s="4"/>
      <c r="L222" s="30" t="str">
        <f t="shared" si="27"/>
        <v/>
      </c>
      <c r="M222" s="4"/>
      <c r="N222" s="30" t="str">
        <f t="shared" si="28"/>
        <v/>
      </c>
      <c r="O222" s="31"/>
      <c r="P222" s="32" t="str">
        <f t="shared" si="29"/>
        <v/>
      </c>
      <c r="Q222" s="10">
        <f>_xlfn.XLOOKUP(C222,pcon!C:C,pcon!L:L,"")</f>
        <v>0</v>
      </c>
      <c r="R222" s="98">
        <f t="shared" si="30"/>
        <v>0</v>
      </c>
      <c r="S222" s="31"/>
      <c r="T222" s="31"/>
      <c r="U222" s="33" t="str">
        <f t="shared" si="31"/>
        <v/>
      </c>
      <c r="V222" s="4"/>
      <c r="W222" s="33" t="str">
        <f t="shared" si="32"/>
        <v/>
      </c>
      <c r="X222" s="33" t="str">
        <f t="shared" si="33"/>
        <v/>
      </c>
      <c r="Y222" s="33" t="str">
        <f t="shared" si="34"/>
        <v/>
      </c>
      <c r="Z222" s="34" t="str">
        <f t="shared" si="35"/>
        <v/>
      </c>
    </row>
    <row r="223" spans="1:26" x14ac:dyDescent="0.35">
      <c r="A223" s="25">
        <v>219</v>
      </c>
      <c r="B223" s="26">
        <f>_xlfn.XLOOKUP(C223,purchase!C:C,pcon!B:B,"")</f>
        <v>0</v>
      </c>
      <c r="C223" s="4"/>
      <c r="D223" s="29">
        <f>_xlfn.XLOOKUP(C223,purchase!C:C,pcon!D:D,"")</f>
        <v>0</v>
      </c>
      <c r="E223" s="29">
        <f>_xlfn.XLOOKUP(C223,purchase!C:C,pcon!E:E,"")</f>
        <v>0</v>
      </c>
      <c r="F223" s="4"/>
      <c r="G223" s="27"/>
      <c r="H223" s="28"/>
      <c r="I223" s="4"/>
      <c r="J223" s="4"/>
      <c r="K223" s="4"/>
      <c r="L223" s="30" t="str">
        <f t="shared" si="27"/>
        <v/>
      </c>
      <c r="M223" s="4"/>
      <c r="N223" s="30" t="str">
        <f t="shared" si="28"/>
        <v/>
      </c>
      <c r="O223" s="31"/>
      <c r="P223" s="32" t="str">
        <f t="shared" si="29"/>
        <v/>
      </c>
      <c r="Q223" s="10">
        <f>_xlfn.XLOOKUP(C223,pcon!C:C,pcon!L:L,"")</f>
        <v>0</v>
      </c>
      <c r="R223" s="98">
        <f t="shared" si="30"/>
        <v>0</v>
      </c>
      <c r="S223" s="31"/>
      <c r="T223" s="31"/>
      <c r="U223" s="33" t="str">
        <f t="shared" si="31"/>
        <v/>
      </c>
      <c r="V223" s="4"/>
      <c r="W223" s="33" t="str">
        <f t="shared" si="32"/>
        <v/>
      </c>
      <c r="X223" s="33" t="str">
        <f t="shared" si="33"/>
        <v/>
      </c>
      <c r="Y223" s="33" t="str">
        <f t="shared" si="34"/>
        <v/>
      </c>
      <c r="Z223" s="34" t="str">
        <f t="shared" si="35"/>
        <v/>
      </c>
    </row>
    <row r="224" spans="1:26" x14ac:dyDescent="0.35">
      <c r="A224" s="25">
        <v>220</v>
      </c>
      <c r="B224" s="26">
        <f>_xlfn.XLOOKUP(C224,purchase!C:C,pcon!B:B,"")</f>
        <v>0</v>
      </c>
      <c r="C224" s="4"/>
      <c r="D224" s="29">
        <f>_xlfn.XLOOKUP(C224,purchase!C:C,pcon!D:D,"")</f>
        <v>0</v>
      </c>
      <c r="E224" s="29">
        <f>_xlfn.XLOOKUP(C224,purchase!C:C,pcon!E:E,"")</f>
        <v>0</v>
      </c>
      <c r="F224" s="4"/>
      <c r="G224" s="27"/>
      <c r="H224" s="28"/>
      <c r="I224" s="4"/>
      <c r="J224" s="4"/>
      <c r="K224" s="4"/>
      <c r="L224" s="30" t="str">
        <f t="shared" si="27"/>
        <v/>
      </c>
      <c r="M224" s="4"/>
      <c r="N224" s="30" t="str">
        <f t="shared" si="28"/>
        <v/>
      </c>
      <c r="O224" s="31"/>
      <c r="P224" s="32" t="str">
        <f t="shared" si="29"/>
        <v/>
      </c>
      <c r="Q224" s="10">
        <f>_xlfn.XLOOKUP(C224,pcon!C:C,pcon!L:L,"")</f>
        <v>0</v>
      </c>
      <c r="R224" s="98">
        <f t="shared" si="30"/>
        <v>0</v>
      </c>
      <c r="S224" s="31"/>
      <c r="T224" s="31"/>
      <c r="U224" s="33" t="str">
        <f t="shared" si="31"/>
        <v/>
      </c>
      <c r="V224" s="4"/>
      <c r="W224" s="33" t="str">
        <f t="shared" si="32"/>
        <v/>
      </c>
      <c r="X224" s="33" t="str">
        <f t="shared" si="33"/>
        <v/>
      </c>
      <c r="Y224" s="33" t="str">
        <f t="shared" si="34"/>
        <v/>
      </c>
      <c r="Z224" s="34" t="str">
        <f t="shared" si="35"/>
        <v/>
      </c>
    </row>
    <row r="225" spans="1:26" x14ac:dyDescent="0.35">
      <c r="A225" s="25">
        <v>221</v>
      </c>
      <c r="B225" s="26">
        <f>_xlfn.XLOOKUP(C225,purchase!C:C,pcon!B:B,"")</f>
        <v>0</v>
      </c>
      <c r="C225" s="4"/>
      <c r="D225" s="29">
        <f>_xlfn.XLOOKUP(C225,purchase!C:C,pcon!D:D,"")</f>
        <v>0</v>
      </c>
      <c r="E225" s="29">
        <f>_xlfn.XLOOKUP(C225,purchase!C:C,pcon!E:E,"")</f>
        <v>0</v>
      </c>
      <c r="F225" s="4"/>
      <c r="G225" s="27"/>
      <c r="H225" s="28"/>
      <c r="I225" s="4"/>
      <c r="J225" s="4"/>
      <c r="K225" s="4"/>
      <c r="L225" s="30" t="str">
        <f t="shared" si="27"/>
        <v/>
      </c>
      <c r="M225" s="4"/>
      <c r="N225" s="30" t="str">
        <f t="shared" si="28"/>
        <v/>
      </c>
      <c r="O225" s="31"/>
      <c r="P225" s="32" t="str">
        <f t="shared" si="29"/>
        <v/>
      </c>
      <c r="Q225" s="10">
        <f>_xlfn.XLOOKUP(C225,pcon!C:C,pcon!L:L,"")</f>
        <v>0</v>
      </c>
      <c r="R225" s="98">
        <f t="shared" si="30"/>
        <v>0</v>
      </c>
      <c r="S225" s="31"/>
      <c r="T225" s="31"/>
      <c r="U225" s="33" t="str">
        <f t="shared" si="31"/>
        <v/>
      </c>
      <c r="V225" s="4"/>
      <c r="W225" s="33" t="str">
        <f t="shared" si="32"/>
        <v/>
      </c>
      <c r="X225" s="33" t="str">
        <f t="shared" si="33"/>
        <v/>
      </c>
      <c r="Y225" s="33" t="str">
        <f t="shared" si="34"/>
        <v/>
      </c>
      <c r="Z225" s="34" t="str">
        <f t="shared" si="35"/>
        <v/>
      </c>
    </row>
    <row r="226" spans="1:26" x14ac:dyDescent="0.35">
      <c r="A226" s="25">
        <v>222</v>
      </c>
      <c r="B226" s="26">
        <f>_xlfn.XLOOKUP(C226,purchase!C:C,pcon!B:B,"")</f>
        <v>0</v>
      </c>
      <c r="C226" s="4"/>
      <c r="D226" s="29">
        <f>_xlfn.XLOOKUP(C226,purchase!C:C,pcon!D:D,"")</f>
        <v>0</v>
      </c>
      <c r="E226" s="29">
        <f>_xlfn.XLOOKUP(C226,purchase!C:C,pcon!E:E,"")</f>
        <v>0</v>
      </c>
      <c r="F226" s="4"/>
      <c r="G226" s="27"/>
      <c r="H226" s="28"/>
      <c r="I226" s="4"/>
      <c r="J226" s="4"/>
      <c r="K226" s="4"/>
      <c r="L226" s="30" t="str">
        <f t="shared" si="27"/>
        <v/>
      </c>
      <c r="M226" s="4"/>
      <c r="N226" s="30" t="str">
        <f t="shared" si="28"/>
        <v/>
      </c>
      <c r="O226" s="31"/>
      <c r="P226" s="32" t="str">
        <f t="shared" si="29"/>
        <v/>
      </c>
      <c r="Q226" s="10">
        <f>_xlfn.XLOOKUP(C226,pcon!C:C,pcon!L:L,"")</f>
        <v>0</v>
      </c>
      <c r="R226" s="98">
        <f t="shared" si="30"/>
        <v>0</v>
      </c>
      <c r="S226" s="31"/>
      <c r="T226" s="31"/>
      <c r="U226" s="33" t="str">
        <f t="shared" si="31"/>
        <v/>
      </c>
      <c r="V226" s="4"/>
      <c r="W226" s="33" t="str">
        <f t="shared" si="32"/>
        <v/>
      </c>
      <c r="X226" s="33" t="str">
        <f t="shared" si="33"/>
        <v/>
      </c>
      <c r="Y226" s="33" t="str">
        <f t="shared" si="34"/>
        <v/>
      </c>
      <c r="Z226" s="34" t="str">
        <f t="shared" si="35"/>
        <v/>
      </c>
    </row>
    <row r="227" spans="1:26" x14ac:dyDescent="0.35">
      <c r="A227" s="25">
        <v>223</v>
      </c>
      <c r="B227" s="26">
        <f>_xlfn.XLOOKUP(C227,purchase!C:C,pcon!B:B,"")</f>
        <v>0</v>
      </c>
      <c r="C227" s="4"/>
      <c r="D227" s="29">
        <f>_xlfn.XLOOKUP(C227,purchase!C:C,pcon!D:D,"")</f>
        <v>0</v>
      </c>
      <c r="E227" s="29">
        <f>_xlfn.XLOOKUP(C227,purchase!C:C,pcon!E:E,"")</f>
        <v>0</v>
      </c>
      <c r="F227" s="4"/>
      <c r="G227" s="27"/>
      <c r="H227" s="28"/>
      <c r="I227" s="4"/>
      <c r="J227" s="4"/>
      <c r="K227" s="4"/>
      <c r="L227" s="30" t="str">
        <f t="shared" si="27"/>
        <v/>
      </c>
      <c r="M227" s="4"/>
      <c r="N227" s="30" t="str">
        <f t="shared" si="28"/>
        <v/>
      </c>
      <c r="O227" s="31"/>
      <c r="P227" s="32" t="str">
        <f t="shared" si="29"/>
        <v/>
      </c>
      <c r="Q227" s="10">
        <f>_xlfn.XLOOKUP(C227,pcon!C:C,pcon!L:L,"")</f>
        <v>0</v>
      </c>
      <c r="R227" s="98">
        <f t="shared" si="30"/>
        <v>0</v>
      </c>
      <c r="S227" s="31"/>
      <c r="T227" s="31"/>
      <c r="U227" s="33" t="str">
        <f t="shared" si="31"/>
        <v/>
      </c>
      <c r="V227" s="4"/>
      <c r="W227" s="33" t="str">
        <f t="shared" si="32"/>
        <v/>
      </c>
      <c r="X227" s="33" t="str">
        <f t="shared" si="33"/>
        <v/>
      </c>
      <c r="Y227" s="33" t="str">
        <f t="shared" si="34"/>
        <v/>
      </c>
      <c r="Z227" s="34" t="str">
        <f t="shared" si="35"/>
        <v/>
      </c>
    </row>
    <row r="228" spans="1:26" x14ac:dyDescent="0.35">
      <c r="A228" s="25">
        <v>224</v>
      </c>
      <c r="B228" s="26">
        <f>_xlfn.XLOOKUP(C228,purchase!C:C,pcon!B:B,"")</f>
        <v>0</v>
      </c>
      <c r="C228" s="4"/>
      <c r="D228" s="29">
        <f>_xlfn.XLOOKUP(C228,purchase!C:C,pcon!D:D,"")</f>
        <v>0</v>
      </c>
      <c r="E228" s="29">
        <f>_xlfn.XLOOKUP(C228,purchase!C:C,pcon!E:E,"")</f>
        <v>0</v>
      </c>
      <c r="F228" s="4"/>
      <c r="G228" s="27"/>
      <c r="H228" s="28"/>
      <c r="I228" s="4"/>
      <c r="J228" s="4"/>
      <c r="K228" s="4"/>
      <c r="L228" s="30" t="str">
        <f t="shared" si="27"/>
        <v/>
      </c>
      <c r="M228" s="4"/>
      <c r="N228" s="30" t="str">
        <f t="shared" si="28"/>
        <v/>
      </c>
      <c r="O228" s="31"/>
      <c r="P228" s="32" t="str">
        <f t="shared" si="29"/>
        <v/>
      </c>
      <c r="Q228" s="10">
        <f>_xlfn.XLOOKUP(C228,pcon!C:C,pcon!L:L,"")</f>
        <v>0</v>
      </c>
      <c r="R228" s="98">
        <f t="shared" si="30"/>
        <v>0</v>
      </c>
      <c r="S228" s="31"/>
      <c r="T228" s="31"/>
      <c r="U228" s="33" t="str">
        <f t="shared" si="31"/>
        <v/>
      </c>
      <c r="V228" s="4"/>
      <c r="W228" s="33" t="str">
        <f t="shared" si="32"/>
        <v/>
      </c>
      <c r="X228" s="33" t="str">
        <f t="shared" si="33"/>
        <v/>
      </c>
      <c r="Y228" s="33" t="str">
        <f t="shared" si="34"/>
        <v/>
      </c>
      <c r="Z228" s="34" t="str">
        <f t="shared" si="35"/>
        <v/>
      </c>
    </row>
    <row r="229" spans="1:26" x14ac:dyDescent="0.35">
      <c r="A229" s="25">
        <v>225</v>
      </c>
      <c r="B229" s="26">
        <f>_xlfn.XLOOKUP(C229,purchase!C:C,pcon!B:B,"")</f>
        <v>0</v>
      </c>
      <c r="C229" s="4"/>
      <c r="D229" s="29">
        <f>_xlfn.XLOOKUP(C229,purchase!C:C,pcon!D:D,"")</f>
        <v>0</v>
      </c>
      <c r="E229" s="29">
        <f>_xlfn.XLOOKUP(C229,purchase!C:C,pcon!E:E,"")</f>
        <v>0</v>
      </c>
      <c r="F229" s="4"/>
      <c r="G229" s="27"/>
      <c r="H229" s="28"/>
      <c r="I229" s="4"/>
      <c r="J229" s="4"/>
      <c r="K229" s="4"/>
      <c r="L229" s="30" t="str">
        <f t="shared" si="27"/>
        <v/>
      </c>
      <c r="M229" s="4"/>
      <c r="N229" s="30" t="str">
        <f t="shared" si="28"/>
        <v/>
      </c>
      <c r="O229" s="31"/>
      <c r="P229" s="32" t="str">
        <f t="shared" si="29"/>
        <v/>
      </c>
      <c r="Q229" s="10">
        <f>_xlfn.XLOOKUP(C229,pcon!C:C,pcon!L:L,"")</f>
        <v>0</v>
      </c>
      <c r="R229" s="98">
        <f t="shared" si="30"/>
        <v>0</v>
      </c>
      <c r="S229" s="31"/>
      <c r="T229" s="31"/>
      <c r="U229" s="33" t="str">
        <f t="shared" si="31"/>
        <v/>
      </c>
      <c r="V229" s="4"/>
      <c r="W229" s="33" t="str">
        <f t="shared" si="32"/>
        <v/>
      </c>
      <c r="X229" s="33" t="str">
        <f t="shared" si="33"/>
        <v/>
      </c>
      <c r="Y229" s="33" t="str">
        <f t="shared" si="34"/>
        <v/>
      </c>
      <c r="Z229" s="34" t="str">
        <f t="shared" si="35"/>
        <v/>
      </c>
    </row>
    <row r="230" spans="1:26" x14ac:dyDescent="0.35">
      <c r="A230" s="25">
        <v>226</v>
      </c>
      <c r="B230" s="26">
        <f>_xlfn.XLOOKUP(C230,purchase!C:C,pcon!B:B,"")</f>
        <v>0</v>
      </c>
      <c r="C230" s="4"/>
      <c r="D230" s="29">
        <f>_xlfn.XLOOKUP(C230,purchase!C:C,pcon!D:D,"")</f>
        <v>0</v>
      </c>
      <c r="E230" s="29">
        <f>_xlfn.XLOOKUP(C230,purchase!C:C,pcon!E:E,"")</f>
        <v>0</v>
      </c>
      <c r="F230" s="4"/>
      <c r="G230" s="27"/>
      <c r="H230" s="28"/>
      <c r="I230" s="4"/>
      <c r="J230" s="4"/>
      <c r="K230" s="4"/>
      <c r="L230" s="30" t="str">
        <f t="shared" si="27"/>
        <v/>
      </c>
      <c r="M230" s="4"/>
      <c r="N230" s="30" t="str">
        <f t="shared" si="28"/>
        <v/>
      </c>
      <c r="O230" s="31"/>
      <c r="P230" s="32" t="str">
        <f t="shared" si="29"/>
        <v/>
      </c>
      <c r="Q230" s="10">
        <f>_xlfn.XLOOKUP(C230,pcon!C:C,pcon!L:L,"")</f>
        <v>0</v>
      </c>
      <c r="R230" s="98">
        <f t="shared" si="30"/>
        <v>0</v>
      </c>
      <c r="S230" s="31"/>
      <c r="T230" s="31"/>
      <c r="U230" s="33" t="str">
        <f t="shared" si="31"/>
        <v/>
      </c>
      <c r="V230" s="4"/>
      <c r="W230" s="33" t="str">
        <f t="shared" si="32"/>
        <v/>
      </c>
      <c r="X230" s="33" t="str">
        <f t="shared" si="33"/>
        <v/>
      </c>
      <c r="Y230" s="33" t="str">
        <f t="shared" si="34"/>
        <v/>
      </c>
      <c r="Z230" s="34" t="str">
        <f t="shared" si="35"/>
        <v/>
      </c>
    </row>
    <row r="231" spans="1:26" x14ac:dyDescent="0.35">
      <c r="A231" s="25">
        <v>227</v>
      </c>
      <c r="B231" s="26">
        <f>_xlfn.XLOOKUP(C231,purchase!C:C,pcon!B:B,"")</f>
        <v>0</v>
      </c>
      <c r="C231" s="4"/>
      <c r="D231" s="29">
        <f>_xlfn.XLOOKUP(C231,purchase!C:C,pcon!D:D,"")</f>
        <v>0</v>
      </c>
      <c r="E231" s="29">
        <f>_xlfn.XLOOKUP(C231,purchase!C:C,pcon!E:E,"")</f>
        <v>0</v>
      </c>
      <c r="F231" s="4"/>
      <c r="G231" s="27"/>
      <c r="H231" s="28"/>
      <c r="I231" s="4"/>
      <c r="J231" s="4"/>
      <c r="K231" s="4"/>
      <c r="L231" s="30" t="str">
        <f t="shared" si="27"/>
        <v/>
      </c>
      <c r="M231" s="4"/>
      <c r="N231" s="30" t="str">
        <f t="shared" si="28"/>
        <v/>
      </c>
      <c r="O231" s="31"/>
      <c r="P231" s="32" t="str">
        <f t="shared" si="29"/>
        <v/>
      </c>
      <c r="Q231" s="10">
        <f>_xlfn.XLOOKUP(C231,pcon!C:C,pcon!L:L,"")</f>
        <v>0</v>
      </c>
      <c r="R231" s="98">
        <f t="shared" si="30"/>
        <v>0</v>
      </c>
      <c r="S231" s="31"/>
      <c r="T231" s="31"/>
      <c r="U231" s="33" t="str">
        <f t="shared" si="31"/>
        <v/>
      </c>
      <c r="V231" s="4"/>
      <c r="W231" s="33" t="str">
        <f t="shared" si="32"/>
        <v/>
      </c>
      <c r="X231" s="33" t="str">
        <f t="shared" si="33"/>
        <v/>
      </c>
      <c r="Y231" s="33" t="str">
        <f t="shared" si="34"/>
        <v/>
      </c>
      <c r="Z231" s="34" t="str">
        <f t="shared" si="35"/>
        <v/>
      </c>
    </row>
    <row r="232" spans="1:26" x14ac:dyDescent="0.35">
      <c r="A232" s="25">
        <v>228</v>
      </c>
      <c r="B232" s="26">
        <f>_xlfn.XLOOKUP(C232,purchase!C:C,pcon!B:B,"")</f>
        <v>0</v>
      </c>
      <c r="C232" s="4"/>
      <c r="D232" s="29">
        <f>_xlfn.XLOOKUP(C232,purchase!C:C,pcon!D:D,"")</f>
        <v>0</v>
      </c>
      <c r="E232" s="29">
        <f>_xlfn.XLOOKUP(C232,purchase!C:C,pcon!E:E,"")</f>
        <v>0</v>
      </c>
      <c r="F232" s="4"/>
      <c r="G232" s="27"/>
      <c r="H232" s="28"/>
      <c r="I232" s="4"/>
      <c r="J232" s="4"/>
      <c r="K232" s="4"/>
      <c r="L232" s="30" t="str">
        <f t="shared" si="27"/>
        <v/>
      </c>
      <c r="M232" s="4"/>
      <c r="N232" s="30" t="str">
        <f t="shared" si="28"/>
        <v/>
      </c>
      <c r="O232" s="31"/>
      <c r="P232" s="32" t="str">
        <f t="shared" si="29"/>
        <v/>
      </c>
      <c r="Q232" s="10">
        <f>_xlfn.XLOOKUP(C232,pcon!C:C,pcon!L:L,"")</f>
        <v>0</v>
      </c>
      <c r="R232" s="98">
        <f t="shared" si="30"/>
        <v>0</v>
      </c>
      <c r="S232" s="31"/>
      <c r="T232" s="31"/>
      <c r="U232" s="33" t="str">
        <f t="shared" si="31"/>
        <v/>
      </c>
      <c r="V232" s="4"/>
      <c r="W232" s="33" t="str">
        <f t="shared" si="32"/>
        <v/>
      </c>
      <c r="X232" s="33" t="str">
        <f t="shared" si="33"/>
        <v/>
      </c>
      <c r="Y232" s="33" t="str">
        <f t="shared" si="34"/>
        <v/>
      </c>
      <c r="Z232" s="34" t="str">
        <f t="shared" si="35"/>
        <v/>
      </c>
    </row>
    <row r="233" spans="1:26" x14ac:dyDescent="0.35">
      <c r="A233" s="25">
        <v>229</v>
      </c>
      <c r="B233" s="26">
        <f>_xlfn.XLOOKUP(C233,purchase!C:C,pcon!B:B,"")</f>
        <v>0</v>
      </c>
      <c r="C233" s="4"/>
      <c r="D233" s="29">
        <f>_xlfn.XLOOKUP(C233,purchase!C:C,pcon!D:D,"")</f>
        <v>0</v>
      </c>
      <c r="E233" s="29">
        <f>_xlfn.XLOOKUP(C233,purchase!C:C,pcon!E:E,"")</f>
        <v>0</v>
      </c>
      <c r="F233" s="4"/>
      <c r="G233" s="27"/>
      <c r="H233" s="28"/>
      <c r="I233" s="4"/>
      <c r="J233" s="4"/>
      <c r="K233" s="4"/>
      <c r="L233" s="30" t="str">
        <f t="shared" si="27"/>
        <v/>
      </c>
      <c r="M233" s="4"/>
      <c r="N233" s="30" t="str">
        <f t="shared" si="28"/>
        <v/>
      </c>
      <c r="O233" s="31"/>
      <c r="P233" s="32" t="str">
        <f t="shared" si="29"/>
        <v/>
      </c>
      <c r="Q233" s="10">
        <f>_xlfn.XLOOKUP(C233,pcon!C:C,pcon!L:L,"")</f>
        <v>0</v>
      </c>
      <c r="R233" s="98">
        <f t="shared" si="30"/>
        <v>0</v>
      </c>
      <c r="S233" s="31"/>
      <c r="T233" s="31"/>
      <c r="U233" s="33" t="str">
        <f t="shared" si="31"/>
        <v/>
      </c>
      <c r="V233" s="4"/>
      <c r="W233" s="33" t="str">
        <f t="shared" si="32"/>
        <v/>
      </c>
      <c r="X233" s="33" t="str">
        <f t="shared" si="33"/>
        <v/>
      </c>
      <c r="Y233" s="33" t="str">
        <f t="shared" si="34"/>
        <v/>
      </c>
      <c r="Z233" s="34" t="str">
        <f t="shared" si="35"/>
        <v/>
      </c>
    </row>
    <row r="234" spans="1:26" x14ac:dyDescent="0.35">
      <c r="A234" s="25">
        <v>230</v>
      </c>
      <c r="B234" s="26">
        <f>_xlfn.XLOOKUP(C234,purchase!C:C,pcon!B:B,"")</f>
        <v>0</v>
      </c>
      <c r="C234" s="4"/>
      <c r="D234" s="29">
        <f>_xlfn.XLOOKUP(C234,purchase!C:C,pcon!D:D,"")</f>
        <v>0</v>
      </c>
      <c r="E234" s="29">
        <f>_xlfn.XLOOKUP(C234,purchase!C:C,pcon!E:E,"")</f>
        <v>0</v>
      </c>
      <c r="F234" s="4"/>
      <c r="G234" s="27"/>
      <c r="H234" s="28"/>
      <c r="I234" s="4"/>
      <c r="J234" s="4"/>
      <c r="K234" s="4"/>
      <c r="L234" s="30" t="str">
        <f t="shared" si="27"/>
        <v/>
      </c>
      <c r="M234" s="4"/>
      <c r="N234" s="30" t="str">
        <f t="shared" si="28"/>
        <v/>
      </c>
      <c r="O234" s="31"/>
      <c r="P234" s="32" t="str">
        <f t="shared" si="29"/>
        <v/>
      </c>
      <c r="Q234" s="10">
        <f>_xlfn.XLOOKUP(C234,pcon!C:C,pcon!L:L,"")</f>
        <v>0</v>
      </c>
      <c r="R234" s="98">
        <f t="shared" si="30"/>
        <v>0</v>
      </c>
      <c r="S234" s="31"/>
      <c r="T234" s="31"/>
      <c r="U234" s="33" t="str">
        <f t="shared" si="31"/>
        <v/>
      </c>
      <c r="V234" s="4"/>
      <c r="W234" s="33" t="str">
        <f t="shared" si="32"/>
        <v/>
      </c>
      <c r="X234" s="33" t="str">
        <f t="shared" si="33"/>
        <v/>
      </c>
      <c r="Y234" s="33" t="str">
        <f t="shared" si="34"/>
        <v/>
      </c>
      <c r="Z234" s="34" t="str">
        <f t="shared" si="35"/>
        <v/>
      </c>
    </row>
    <row r="235" spans="1:26" x14ac:dyDescent="0.35">
      <c r="A235" s="25">
        <v>231</v>
      </c>
      <c r="B235" s="26">
        <f>_xlfn.XLOOKUP(C235,purchase!C:C,pcon!B:B,"")</f>
        <v>0</v>
      </c>
      <c r="C235" s="4"/>
      <c r="D235" s="29">
        <f>_xlfn.XLOOKUP(C235,purchase!C:C,pcon!D:D,"")</f>
        <v>0</v>
      </c>
      <c r="E235" s="29">
        <f>_xlfn.XLOOKUP(C235,purchase!C:C,pcon!E:E,"")</f>
        <v>0</v>
      </c>
      <c r="F235" s="4"/>
      <c r="G235" s="27"/>
      <c r="H235" s="28"/>
      <c r="I235" s="4"/>
      <c r="J235" s="4"/>
      <c r="K235" s="4"/>
      <c r="L235" s="30" t="str">
        <f t="shared" si="27"/>
        <v/>
      </c>
      <c r="M235" s="4"/>
      <c r="N235" s="30" t="str">
        <f t="shared" si="28"/>
        <v/>
      </c>
      <c r="O235" s="31"/>
      <c r="P235" s="32" t="str">
        <f t="shared" si="29"/>
        <v/>
      </c>
      <c r="Q235" s="10">
        <f>_xlfn.XLOOKUP(C235,pcon!C:C,pcon!L:L,"")</f>
        <v>0</v>
      </c>
      <c r="R235" s="98">
        <f t="shared" si="30"/>
        <v>0</v>
      </c>
      <c r="S235" s="31"/>
      <c r="T235" s="31"/>
      <c r="U235" s="33" t="str">
        <f t="shared" si="31"/>
        <v/>
      </c>
      <c r="V235" s="4"/>
      <c r="W235" s="33" t="str">
        <f t="shared" si="32"/>
        <v/>
      </c>
      <c r="X235" s="33" t="str">
        <f t="shared" si="33"/>
        <v/>
      </c>
      <c r="Y235" s="33" t="str">
        <f t="shared" si="34"/>
        <v/>
      </c>
      <c r="Z235" s="34" t="str">
        <f t="shared" si="35"/>
        <v/>
      </c>
    </row>
    <row r="236" spans="1:26" x14ac:dyDescent="0.35">
      <c r="A236" s="25">
        <v>232</v>
      </c>
      <c r="B236" s="26">
        <f>_xlfn.XLOOKUP(C236,purchase!C:C,pcon!B:B,"")</f>
        <v>0</v>
      </c>
      <c r="C236" s="4"/>
      <c r="D236" s="29">
        <f>_xlfn.XLOOKUP(C236,purchase!C:C,pcon!D:D,"")</f>
        <v>0</v>
      </c>
      <c r="E236" s="29">
        <f>_xlfn.XLOOKUP(C236,purchase!C:C,pcon!E:E,"")</f>
        <v>0</v>
      </c>
      <c r="F236" s="4"/>
      <c r="G236" s="27"/>
      <c r="H236" s="28"/>
      <c r="I236" s="4"/>
      <c r="J236" s="4"/>
      <c r="K236" s="4"/>
      <c r="L236" s="30" t="str">
        <f t="shared" si="27"/>
        <v/>
      </c>
      <c r="M236" s="4"/>
      <c r="N236" s="30" t="str">
        <f t="shared" si="28"/>
        <v/>
      </c>
      <c r="O236" s="31"/>
      <c r="P236" s="32" t="str">
        <f t="shared" si="29"/>
        <v/>
      </c>
      <c r="Q236" s="10">
        <f>_xlfn.XLOOKUP(C236,pcon!C:C,pcon!L:L,"")</f>
        <v>0</v>
      </c>
      <c r="R236" s="98">
        <f t="shared" si="30"/>
        <v>0</v>
      </c>
      <c r="S236" s="31"/>
      <c r="T236" s="31"/>
      <c r="U236" s="33" t="str">
        <f t="shared" si="31"/>
        <v/>
      </c>
      <c r="V236" s="4"/>
      <c r="W236" s="33" t="str">
        <f t="shared" si="32"/>
        <v/>
      </c>
      <c r="X236" s="33" t="str">
        <f t="shared" si="33"/>
        <v/>
      </c>
      <c r="Y236" s="33" t="str">
        <f t="shared" si="34"/>
        <v/>
      </c>
      <c r="Z236" s="34" t="str">
        <f t="shared" si="35"/>
        <v/>
      </c>
    </row>
    <row r="237" spans="1:26" x14ac:dyDescent="0.35">
      <c r="A237" s="25">
        <v>233</v>
      </c>
      <c r="B237" s="26">
        <f>_xlfn.XLOOKUP(C237,purchase!C:C,pcon!B:B,"")</f>
        <v>0</v>
      </c>
      <c r="C237" s="4"/>
      <c r="D237" s="29">
        <f>_xlfn.XLOOKUP(C237,purchase!C:C,pcon!D:D,"")</f>
        <v>0</v>
      </c>
      <c r="E237" s="29">
        <f>_xlfn.XLOOKUP(C237,purchase!C:C,pcon!E:E,"")</f>
        <v>0</v>
      </c>
      <c r="F237" s="4"/>
      <c r="G237" s="27"/>
      <c r="H237" s="28"/>
      <c r="I237" s="4"/>
      <c r="J237" s="4"/>
      <c r="K237" s="4"/>
      <c r="L237" s="30" t="str">
        <f t="shared" si="27"/>
        <v/>
      </c>
      <c r="M237" s="4"/>
      <c r="N237" s="30" t="str">
        <f t="shared" si="28"/>
        <v/>
      </c>
      <c r="O237" s="31"/>
      <c r="P237" s="32" t="str">
        <f t="shared" si="29"/>
        <v/>
      </c>
      <c r="Q237" s="10">
        <f>_xlfn.XLOOKUP(C237,pcon!C:C,pcon!L:L,"")</f>
        <v>0</v>
      </c>
      <c r="R237" s="98">
        <f t="shared" si="30"/>
        <v>0</v>
      </c>
      <c r="S237" s="31"/>
      <c r="T237" s="31"/>
      <c r="U237" s="33" t="str">
        <f t="shared" si="31"/>
        <v/>
      </c>
      <c r="V237" s="4"/>
      <c r="W237" s="33" t="str">
        <f t="shared" si="32"/>
        <v/>
      </c>
      <c r="X237" s="33" t="str">
        <f t="shared" si="33"/>
        <v/>
      </c>
      <c r="Y237" s="33" t="str">
        <f t="shared" si="34"/>
        <v/>
      </c>
      <c r="Z237" s="34" t="str">
        <f t="shared" si="35"/>
        <v/>
      </c>
    </row>
    <row r="238" spans="1:26" x14ac:dyDescent="0.35">
      <c r="A238" s="25">
        <v>234</v>
      </c>
      <c r="B238" s="26">
        <f>_xlfn.XLOOKUP(C238,purchase!C:C,pcon!B:B,"")</f>
        <v>0</v>
      </c>
      <c r="C238" s="4"/>
      <c r="D238" s="29">
        <f>_xlfn.XLOOKUP(C238,purchase!C:C,pcon!D:D,"")</f>
        <v>0</v>
      </c>
      <c r="E238" s="29">
        <f>_xlfn.XLOOKUP(C238,purchase!C:C,pcon!E:E,"")</f>
        <v>0</v>
      </c>
      <c r="F238" s="4"/>
      <c r="G238" s="27"/>
      <c r="H238" s="28"/>
      <c r="I238" s="4"/>
      <c r="J238" s="4"/>
      <c r="K238" s="4"/>
      <c r="L238" s="30" t="str">
        <f t="shared" si="27"/>
        <v/>
      </c>
      <c r="M238" s="4"/>
      <c r="N238" s="30" t="str">
        <f t="shared" si="28"/>
        <v/>
      </c>
      <c r="O238" s="31"/>
      <c r="P238" s="32" t="str">
        <f t="shared" si="29"/>
        <v/>
      </c>
      <c r="Q238" s="10">
        <f>_xlfn.XLOOKUP(C238,pcon!C:C,pcon!L:L,"")</f>
        <v>0</v>
      </c>
      <c r="R238" s="98">
        <f t="shared" si="30"/>
        <v>0</v>
      </c>
      <c r="S238" s="31"/>
      <c r="T238" s="31"/>
      <c r="U238" s="33" t="str">
        <f t="shared" si="31"/>
        <v/>
      </c>
      <c r="V238" s="4"/>
      <c r="W238" s="33" t="str">
        <f t="shared" si="32"/>
        <v/>
      </c>
      <c r="X238" s="33" t="str">
        <f t="shared" si="33"/>
        <v/>
      </c>
      <c r="Y238" s="33" t="str">
        <f t="shared" si="34"/>
        <v/>
      </c>
      <c r="Z238" s="34" t="str">
        <f t="shared" si="35"/>
        <v/>
      </c>
    </row>
    <row r="239" spans="1:26" x14ac:dyDescent="0.35">
      <c r="A239" s="25">
        <v>235</v>
      </c>
      <c r="B239" s="26">
        <f>_xlfn.XLOOKUP(C239,purchase!C:C,pcon!B:B,"")</f>
        <v>0</v>
      </c>
      <c r="C239" s="4"/>
      <c r="D239" s="29">
        <f>_xlfn.XLOOKUP(C239,purchase!C:C,pcon!D:D,"")</f>
        <v>0</v>
      </c>
      <c r="E239" s="29">
        <f>_xlfn.XLOOKUP(C239,purchase!C:C,pcon!E:E,"")</f>
        <v>0</v>
      </c>
      <c r="F239" s="4"/>
      <c r="G239" s="27"/>
      <c r="H239" s="28"/>
      <c r="I239" s="4"/>
      <c r="J239" s="4"/>
      <c r="K239" s="4"/>
      <c r="L239" s="30" t="str">
        <f t="shared" si="27"/>
        <v/>
      </c>
      <c r="M239" s="4"/>
      <c r="N239" s="30" t="str">
        <f t="shared" si="28"/>
        <v/>
      </c>
      <c r="O239" s="31"/>
      <c r="P239" s="32" t="str">
        <f t="shared" si="29"/>
        <v/>
      </c>
      <c r="Q239" s="10">
        <f>_xlfn.XLOOKUP(C239,pcon!C:C,pcon!L:L,"")</f>
        <v>0</v>
      </c>
      <c r="R239" s="98">
        <f t="shared" si="30"/>
        <v>0</v>
      </c>
      <c r="S239" s="31"/>
      <c r="T239" s="31"/>
      <c r="U239" s="33" t="str">
        <f t="shared" si="31"/>
        <v/>
      </c>
      <c r="V239" s="4"/>
      <c r="W239" s="33" t="str">
        <f t="shared" si="32"/>
        <v/>
      </c>
      <c r="X239" s="33" t="str">
        <f t="shared" si="33"/>
        <v/>
      </c>
      <c r="Y239" s="33" t="str">
        <f t="shared" si="34"/>
        <v/>
      </c>
      <c r="Z239" s="34" t="str">
        <f t="shared" si="35"/>
        <v/>
      </c>
    </row>
    <row r="240" spans="1:26" x14ac:dyDescent="0.35">
      <c r="A240" s="25">
        <v>236</v>
      </c>
      <c r="B240" s="26">
        <f>_xlfn.XLOOKUP(C240,purchase!C:C,pcon!B:B,"")</f>
        <v>0</v>
      </c>
      <c r="C240" s="4"/>
      <c r="D240" s="29">
        <f>_xlfn.XLOOKUP(C240,purchase!C:C,pcon!D:D,"")</f>
        <v>0</v>
      </c>
      <c r="E240" s="29">
        <f>_xlfn.XLOOKUP(C240,purchase!C:C,pcon!E:E,"")</f>
        <v>0</v>
      </c>
      <c r="F240" s="4"/>
      <c r="G240" s="27"/>
      <c r="H240" s="28"/>
      <c r="I240" s="4"/>
      <c r="J240" s="4"/>
      <c r="K240" s="4"/>
      <c r="L240" s="30" t="str">
        <f t="shared" si="27"/>
        <v/>
      </c>
      <c r="M240" s="4"/>
      <c r="N240" s="30" t="str">
        <f t="shared" si="28"/>
        <v/>
      </c>
      <c r="O240" s="31"/>
      <c r="P240" s="32" t="str">
        <f t="shared" si="29"/>
        <v/>
      </c>
      <c r="Q240" s="10">
        <f>_xlfn.XLOOKUP(C240,pcon!C:C,pcon!L:L,"")</f>
        <v>0</v>
      </c>
      <c r="R240" s="98">
        <f t="shared" si="30"/>
        <v>0</v>
      </c>
      <c r="S240" s="31"/>
      <c r="T240" s="31"/>
      <c r="U240" s="33" t="str">
        <f t="shared" si="31"/>
        <v/>
      </c>
      <c r="V240" s="4"/>
      <c r="W240" s="33" t="str">
        <f t="shared" si="32"/>
        <v/>
      </c>
      <c r="X240" s="33" t="str">
        <f t="shared" si="33"/>
        <v/>
      </c>
      <c r="Y240" s="33" t="str">
        <f t="shared" si="34"/>
        <v/>
      </c>
      <c r="Z240" s="34" t="str">
        <f t="shared" si="35"/>
        <v/>
      </c>
    </row>
    <row r="241" spans="1:26" x14ac:dyDescent="0.35">
      <c r="A241" s="25">
        <v>237</v>
      </c>
      <c r="B241" s="26">
        <f>_xlfn.XLOOKUP(C241,purchase!C:C,pcon!B:B,"")</f>
        <v>0</v>
      </c>
      <c r="C241" s="4"/>
      <c r="D241" s="29">
        <f>_xlfn.XLOOKUP(C241,purchase!C:C,pcon!D:D,"")</f>
        <v>0</v>
      </c>
      <c r="E241" s="29">
        <f>_xlfn.XLOOKUP(C241,purchase!C:C,pcon!E:E,"")</f>
        <v>0</v>
      </c>
      <c r="F241" s="4"/>
      <c r="G241" s="27"/>
      <c r="H241" s="28"/>
      <c r="I241" s="4"/>
      <c r="J241" s="4"/>
      <c r="K241" s="4"/>
      <c r="L241" s="30" t="str">
        <f t="shared" si="27"/>
        <v/>
      </c>
      <c r="M241" s="4"/>
      <c r="N241" s="30" t="str">
        <f t="shared" si="28"/>
        <v/>
      </c>
      <c r="O241" s="31"/>
      <c r="P241" s="32" t="str">
        <f t="shared" si="29"/>
        <v/>
      </c>
      <c r="Q241" s="10">
        <f>_xlfn.XLOOKUP(C241,pcon!C:C,pcon!L:L,"")</f>
        <v>0</v>
      </c>
      <c r="R241" s="98">
        <f t="shared" si="30"/>
        <v>0</v>
      </c>
      <c r="S241" s="31"/>
      <c r="T241" s="31"/>
      <c r="U241" s="33" t="str">
        <f t="shared" si="31"/>
        <v/>
      </c>
      <c r="V241" s="4"/>
      <c r="W241" s="33" t="str">
        <f t="shared" si="32"/>
        <v/>
      </c>
      <c r="X241" s="33" t="str">
        <f t="shared" si="33"/>
        <v/>
      </c>
      <c r="Y241" s="33" t="str">
        <f t="shared" si="34"/>
        <v/>
      </c>
      <c r="Z241" s="34" t="str">
        <f t="shared" si="35"/>
        <v/>
      </c>
    </row>
    <row r="242" spans="1:26" x14ac:dyDescent="0.35">
      <c r="A242" s="25">
        <v>238</v>
      </c>
      <c r="B242" s="26">
        <f>_xlfn.XLOOKUP(C242,purchase!C:C,pcon!B:B,"")</f>
        <v>0</v>
      </c>
      <c r="C242" s="4"/>
      <c r="D242" s="29">
        <f>_xlfn.XLOOKUP(C242,purchase!C:C,pcon!D:D,"")</f>
        <v>0</v>
      </c>
      <c r="E242" s="29">
        <f>_xlfn.XLOOKUP(C242,purchase!C:C,pcon!E:E,"")</f>
        <v>0</v>
      </c>
      <c r="F242" s="4"/>
      <c r="G242" s="27"/>
      <c r="H242" s="28"/>
      <c r="I242" s="4"/>
      <c r="J242" s="4"/>
      <c r="K242" s="4"/>
      <c r="L242" s="30" t="str">
        <f t="shared" si="27"/>
        <v/>
      </c>
      <c r="M242" s="4"/>
      <c r="N242" s="30" t="str">
        <f t="shared" si="28"/>
        <v/>
      </c>
      <c r="O242" s="31"/>
      <c r="P242" s="32" t="str">
        <f t="shared" si="29"/>
        <v/>
      </c>
      <c r="Q242" s="10">
        <f>_xlfn.XLOOKUP(C242,pcon!C:C,pcon!L:L,"")</f>
        <v>0</v>
      </c>
      <c r="R242" s="98">
        <f t="shared" si="30"/>
        <v>0</v>
      </c>
      <c r="S242" s="31"/>
      <c r="T242" s="31"/>
      <c r="U242" s="33" t="str">
        <f t="shared" si="31"/>
        <v/>
      </c>
      <c r="V242" s="4"/>
      <c r="W242" s="33" t="str">
        <f t="shared" si="32"/>
        <v/>
      </c>
      <c r="X242" s="33" t="str">
        <f t="shared" si="33"/>
        <v/>
      </c>
      <c r="Y242" s="33" t="str">
        <f t="shared" si="34"/>
        <v/>
      </c>
      <c r="Z242" s="34" t="str">
        <f t="shared" si="35"/>
        <v/>
      </c>
    </row>
    <row r="243" spans="1:26" x14ac:dyDescent="0.35">
      <c r="A243" s="25">
        <v>239</v>
      </c>
      <c r="B243" s="26">
        <f>_xlfn.XLOOKUP(C243,purchase!C:C,pcon!B:B,"")</f>
        <v>0</v>
      </c>
      <c r="C243" s="4"/>
      <c r="D243" s="29">
        <f>_xlfn.XLOOKUP(C243,purchase!C:C,pcon!D:D,"")</f>
        <v>0</v>
      </c>
      <c r="E243" s="29">
        <f>_xlfn.XLOOKUP(C243,purchase!C:C,pcon!E:E,"")</f>
        <v>0</v>
      </c>
      <c r="F243" s="4"/>
      <c r="G243" s="27"/>
      <c r="H243" s="28"/>
      <c r="I243" s="4"/>
      <c r="J243" s="4"/>
      <c r="K243" s="4"/>
      <c r="L243" s="30" t="str">
        <f t="shared" si="27"/>
        <v/>
      </c>
      <c r="M243" s="4"/>
      <c r="N243" s="30" t="str">
        <f t="shared" si="28"/>
        <v/>
      </c>
      <c r="O243" s="31"/>
      <c r="P243" s="32" t="str">
        <f t="shared" si="29"/>
        <v/>
      </c>
      <c r="Q243" s="10">
        <f>_xlfn.XLOOKUP(C243,pcon!C:C,pcon!L:L,"")</f>
        <v>0</v>
      </c>
      <c r="R243" s="98">
        <f t="shared" si="30"/>
        <v>0</v>
      </c>
      <c r="S243" s="31"/>
      <c r="T243" s="31"/>
      <c r="U243" s="33" t="str">
        <f t="shared" si="31"/>
        <v/>
      </c>
      <c r="V243" s="4"/>
      <c r="W243" s="33" t="str">
        <f t="shared" si="32"/>
        <v/>
      </c>
      <c r="X243" s="33" t="str">
        <f t="shared" si="33"/>
        <v/>
      </c>
      <c r="Y243" s="33" t="str">
        <f t="shared" si="34"/>
        <v/>
      </c>
      <c r="Z243" s="34" t="str">
        <f t="shared" si="35"/>
        <v/>
      </c>
    </row>
    <row r="244" spans="1:26" x14ac:dyDescent="0.35">
      <c r="A244" s="25">
        <v>240</v>
      </c>
      <c r="B244" s="26">
        <f>_xlfn.XLOOKUP(C244,purchase!C:C,pcon!B:B,"")</f>
        <v>0</v>
      </c>
      <c r="C244" s="4"/>
      <c r="D244" s="29">
        <f>_xlfn.XLOOKUP(C244,purchase!C:C,pcon!D:D,"")</f>
        <v>0</v>
      </c>
      <c r="E244" s="29">
        <f>_xlfn.XLOOKUP(C244,purchase!C:C,pcon!E:E,"")</f>
        <v>0</v>
      </c>
      <c r="F244" s="4"/>
      <c r="G244" s="27"/>
      <c r="H244" s="28"/>
      <c r="I244" s="4"/>
      <c r="J244" s="4"/>
      <c r="K244" s="4"/>
      <c r="L244" s="30" t="str">
        <f t="shared" si="27"/>
        <v/>
      </c>
      <c r="M244" s="4"/>
      <c r="N244" s="30" t="str">
        <f t="shared" si="28"/>
        <v/>
      </c>
      <c r="O244" s="31"/>
      <c r="P244" s="32" t="str">
        <f t="shared" si="29"/>
        <v/>
      </c>
      <c r="Q244" s="10">
        <f>_xlfn.XLOOKUP(C244,pcon!C:C,pcon!L:L,"")</f>
        <v>0</v>
      </c>
      <c r="R244" s="98">
        <f t="shared" si="30"/>
        <v>0</v>
      </c>
      <c r="S244" s="31"/>
      <c r="T244" s="31"/>
      <c r="U244" s="33" t="str">
        <f t="shared" si="31"/>
        <v/>
      </c>
      <c r="V244" s="4"/>
      <c r="W244" s="33" t="str">
        <f t="shared" si="32"/>
        <v/>
      </c>
      <c r="X244" s="33" t="str">
        <f t="shared" si="33"/>
        <v/>
      </c>
      <c r="Y244" s="33" t="str">
        <f t="shared" si="34"/>
        <v/>
      </c>
      <c r="Z244" s="34" t="str">
        <f t="shared" si="35"/>
        <v/>
      </c>
    </row>
    <row r="245" spans="1:26" x14ac:dyDescent="0.35">
      <c r="A245" s="25">
        <v>241</v>
      </c>
      <c r="B245" s="26">
        <f>_xlfn.XLOOKUP(C245,purchase!C:C,pcon!B:B,"")</f>
        <v>0</v>
      </c>
      <c r="C245" s="4"/>
      <c r="D245" s="29">
        <f>_xlfn.XLOOKUP(C245,purchase!C:C,pcon!D:D,"")</f>
        <v>0</v>
      </c>
      <c r="E245" s="29">
        <f>_xlfn.XLOOKUP(C245,purchase!C:C,pcon!E:E,"")</f>
        <v>0</v>
      </c>
      <c r="F245" s="4"/>
      <c r="G245" s="27"/>
      <c r="H245" s="28"/>
      <c r="I245" s="4"/>
      <c r="J245" s="4"/>
      <c r="K245" s="4"/>
      <c r="L245" s="30" t="str">
        <f t="shared" si="27"/>
        <v/>
      </c>
      <c r="M245" s="4"/>
      <c r="N245" s="30" t="str">
        <f t="shared" si="28"/>
        <v/>
      </c>
      <c r="O245" s="31"/>
      <c r="P245" s="32" t="str">
        <f t="shared" si="29"/>
        <v/>
      </c>
      <c r="Q245" s="10">
        <f>_xlfn.XLOOKUP(C245,pcon!C:C,pcon!L:L,"")</f>
        <v>0</v>
      </c>
      <c r="R245" s="98">
        <f t="shared" si="30"/>
        <v>0</v>
      </c>
      <c r="S245" s="31"/>
      <c r="T245" s="31"/>
      <c r="U245" s="33" t="str">
        <f t="shared" si="31"/>
        <v/>
      </c>
      <c r="V245" s="4"/>
      <c r="W245" s="33" t="str">
        <f t="shared" si="32"/>
        <v/>
      </c>
      <c r="X245" s="33" t="str">
        <f t="shared" si="33"/>
        <v/>
      </c>
      <c r="Y245" s="33" t="str">
        <f t="shared" si="34"/>
        <v/>
      </c>
      <c r="Z245" s="34" t="str">
        <f t="shared" si="35"/>
        <v/>
      </c>
    </row>
    <row r="246" spans="1:26" x14ac:dyDescent="0.35">
      <c r="A246" s="25">
        <v>242</v>
      </c>
      <c r="B246" s="26">
        <f>_xlfn.XLOOKUP(C246,purchase!C:C,pcon!B:B,"")</f>
        <v>0</v>
      </c>
      <c r="C246" s="4"/>
      <c r="D246" s="29">
        <f>_xlfn.XLOOKUP(C246,purchase!C:C,pcon!D:D,"")</f>
        <v>0</v>
      </c>
      <c r="E246" s="29">
        <f>_xlfn.XLOOKUP(C246,purchase!C:C,pcon!E:E,"")</f>
        <v>0</v>
      </c>
      <c r="F246" s="4"/>
      <c r="G246" s="27"/>
      <c r="H246" s="28"/>
      <c r="I246" s="4"/>
      <c r="J246" s="4"/>
      <c r="K246" s="4"/>
      <c r="L246" s="30" t="str">
        <f t="shared" si="27"/>
        <v/>
      </c>
      <c r="M246" s="4"/>
      <c r="N246" s="30" t="str">
        <f t="shared" si="28"/>
        <v/>
      </c>
      <c r="O246" s="31"/>
      <c r="P246" s="32" t="str">
        <f t="shared" si="29"/>
        <v/>
      </c>
      <c r="Q246" s="10">
        <f>_xlfn.XLOOKUP(C246,pcon!C:C,pcon!L:L,"")</f>
        <v>0</v>
      </c>
      <c r="R246" s="98">
        <f t="shared" si="30"/>
        <v>0</v>
      </c>
      <c r="S246" s="31"/>
      <c r="T246" s="31"/>
      <c r="U246" s="33" t="str">
        <f t="shared" si="31"/>
        <v/>
      </c>
      <c r="V246" s="4"/>
      <c r="W246" s="33" t="str">
        <f t="shared" si="32"/>
        <v/>
      </c>
      <c r="X246" s="33" t="str">
        <f t="shared" si="33"/>
        <v/>
      </c>
      <c r="Y246" s="33" t="str">
        <f t="shared" si="34"/>
        <v/>
      </c>
      <c r="Z246" s="34" t="str">
        <f t="shared" si="35"/>
        <v/>
      </c>
    </row>
    <row r="247" spans="1:26" x14ac:dyDescent="0.35">
      <c r="A247" s="25">
        <v>243</v>
      </c>
      <c r="B247" s="26">
        <f>_xlfn.XLOOKUP(C247,purchase!C:C,pcon!B:B,"")</f>
        <v>0</v>
      </c>
      <c r="C247" s="4"/>
      <c r="D247" s="29">
        <f>_xlfn.XLOOKUP(C247,purchase!C:C,pcon!D:D,"")</f>
        <v>0</v>
      </c>
      <c r="E247" s="29">
        <f>_xlfn.XLOOKUP(C247,purchase!C:C,pcon!E:E,"")</f>
        <v>0</v>
      </c>
      <c r="F247" s="4"/>
      <c r="G247" s="27"/>
      <c r="H247" s="28"/>
      <c r="I247" s="4"/>
      <c r="J247" s="4"/>
      <c r="K247" s="4"/>
      <c r="L247" s="30" t="str">
        <f t="shared" si="27"/>
        <v/>
      </c>
      <c r="M247" s="4"/>
      <c r="N247" s="30" t="str">
        <f t="shared" si="28"/>
        <v/>
      </c>
      <c r="O247" s="31"/>
      <c r="P247" s="32" t="str">
        <f t="shared" si="29"/>
        <v/>
      </c>
      <c r="Q247" s="10">
        <f>_xlfn.XLOOKUP(C247,pcon!C:C,pcon!L:L,"")</f>
        <v>0</v>
      </c>
      <c r="R247" s="98">
        <f t="shared" si="30"/>
        <v>0</v>
      </c>
      <c r="S247" s="31"/>
      <c r="T247" s="31"/>
      <c r="U247" s="33" t="str">
        <f t="shared" si="31"/>
        <v/>
      </c>
      <c r="V247" s="4"/>
      <c r="W247" s="33" t="str">
        <f t="shared" si="32"/>
        <v/>
      </c>
      <c r="X247" s="33" t="str">
        <f t="shared" si="33"/>
        <v/>
      </c>
      <c r="Y247" s="33" t="str">
        <f t="shared" si="34"/>
        <v/>
      </c>
      <c r="Z247" s="34" t="str">
        <f t="shared" si="35"/>
        <v/>
      </c>
    </row>
    <row r="248" spans="1:26" x14ac:dyDescent="0.35">
      <c r="A248" s="25">
        <v>244</v>
      </c>
      <c r="B248" s="26">
        <f>_xlfn.XLOOKUP(C248,purchase!C:C,pcon!B:B,"")</f>
        <v>0</v>
      </c>
      <c r="C248" s="4"/>
      <c r="D248" s="29">
        <f>_xlfn.XLOOKUP(C248,purchase!C:C,pcon!D:D,"")</f>
        <v>0</v>
      </c>
      <c r="E248" s="29">
        <f>_xlfn.XLOOKUP(C248,purchase!C:C,pcon!E:E,"")</f>
        <v>0</v>
      </c>
      <c r="F248" s="4"/>
      <c r="G248" s="27"/>
      <c r="H248" s="28"/>
      <c r="I248" s="4"/>
      <c r="J248" s="4"/>
      <c r="K248" s="4"/>
      <c r="L248" s="30" t="str">
        <f t="shared" si="27"/>
        <v/>
      </c>
      <c r="M248" s="4"/>
      <c r="N248" s="30" t="str">
        <f t="shared" si="28"/>
        <v/>
      </c>
      <c r="O248" s="31"/>
      <c r="P248" s="32" t="str">
        <f t="shared" si="29"/>
        <v/>
      </c>
      <c r="Q248" s="10">
        <f>_xlfn.XLOOKUP(C248,pcon!C:C,pcon!L:L,"")</f>
        <v>0</v>
      </c>
      <c r="R248" s="98">
        <f t="shared" si="30"/>
        <v>0</v>
      </c>
      <c r="S248" s="31"/>
      <c r="T248" s="31"/>
      <c r="U248" s="33" t="str">
        <f t="shared" si="31"/>
        <v/>
      </c>
      <c r="V248" s="4"/>
      <c r="W248" s="33" t="str">
        <f t="shared" si="32"/>
        <v/>
      </c>
      <c r="X248" s="33" t="str">
        <f t="shared" si="33"/>
        <v/>
      </c>
      <c r="Y248" s="33" t="str">
        <f t="shared" si="34"/>
        <v/>
      </c>
      <c r="Z248" s="34" t="str">
        <f t="shared" si="35"/>
        <v/>
      </c>
    </row>
    <row r="249" spans="1:26" x14ac:dyDescent="0.35">
      <c r="A249" s="25">
        <v>245</v>
      </c>
      <c r="B249" s="26">
        <f>_xlfn.XLOOKUP(C249,purchase!C:C,pcon!B:B,"")</f>
        <v>0</v>
      </c>
      <c r="C249" s="4"/>
      <c r="D249" s="29">
        <f>_xlfn.XLOOKUP(C249,purchase!C:C,pcon!D:D,"")</f>
        <v>0</v>
      </c>
      <c r="E249" s="29">
        <f>_xlfn.XLOOKUP(C249,purchase!C:C,pcon!E:E,"")</f>
        <v>0</v>
      </c>
      <c r="F249" s="4"/>
      <c r="G249" s="27"/>
      <c r="H249" s="28"/>
      <c r="I249" s="4"/>
      <c r="J249" s="4"/>
      <c r="K249" s="4"/>
      <c r="L249" s="30" t="str">
        <f t="shared" si="27"/>
        <v/>
      </c>
      <c r="M249" s="4"/>
      <c r="N249" s="30" t="str">
        <f t="shared" si="28"/>
        <v/>
      </c>
      <c r="O249" s="31"/>
      <c r="P249" s="32" t="str">
        <f t="shared" si="29"/>
        <v/>
      </c>
      <c r="Q249" s="10">
        <f>_xlfn.XLOOKUP(C249,pcon!C:C,pcon!L:L,"")</f>
        <v>0</v>
      </c>
      <c r="R249" s="98">
        <f t="shared" si="30"/>
        <v>0</v>
      </c>
      <c r="S249" s="31"/>
      <c r="T249" s="31"/>
      <c r="U249" s="33" t="str">
        <f t="shared" si="31"/>
        <v/>
      </c>
      <c r="V249" s="4"/>
      <c r="W249" s="33" t="str">
        <f t="shared" si="32"/>
        <v/>
      </c>
      <c r="X249" s="33" t="str">
        <f t="shared" si="33"/>
        <v/>
      </c>
      <c r="Y249" s="33" t="str">
        <f t="shared" si="34"/>
        <v/>
      </c>
      <c r="Z249" s="34" t="str">
        <f t="shared" si="35"/>
        <v/>
      </c>
    </row>
    <row r="250" spans="1:26" x14ac:dyDescent="0.35">
      <c r="A250" s="25">
        <v>246</v>
      </c>
      <c r="B250" s="26">
        <f>_xlfn.XLOOKUP(C250,purchase!C:C,pcon!B:B,"")</f>
        <v>0</v>
      </c>
      <c r="C250" s="4"/>
      <c r="D250" s="29">
        <f>_xlfn.XLOOKUP(C250,purchase!C:C,pcon!D:D,"")</f>
        <v>0</v>
      </c>
      <c r="E250" s="29">
        <f>_xlfn.XLOOKUP(C250,purchase!C:C,pcon!E:E,"")</f>
        <v>0</v>
      </c>
      <c r="F250" s="4"/>
      <c r="G250" s="27"/>
      <c r="H250" s="28"/>
      <c r="I250" s="4"/>
      <c r="J250" s="4"/>
      <c r="K250" s="4"/>
      <c r="L250" s="30" t="str">
        <f t="shared" si="27"/>
        <v/>
      </c>
      <c r="M250" s="4"/>
      <c r="N250" s="30" t="str">
        <f t="shared" si="28"/>
        <v/>
      </c>
      <c r="O250" s="31"/>
      <c r="P250" s="32" t="str">
        <f t="shared" si="29"/>
        <v/>
      </c>
      <c r="Q250" s="10">
        <f>_xlfn.XLOOKUP(C250,pcon!C:C,pcon!L:L,"")</f>
        <v>0</v>
      </c>
      <c r="R250" s="98">
        <f t="shared" si="30"/>
        <v>0</v>
      </c>
      <c r="S250" s="31"/>
      <c r="T250" s="31"/>
      <c r="U250" s="33" t="str">
        <f t="shared" si="31"/>
        <v/>
      </c>
      <c r="V250" s="4"/>
      <c r="W250" s="33" t="str">
        <f t="shared" si="32"/>
        <v/>
      </c>
      <c r="X250" s="33" t="str">
        <f t="shared" si="33"/>
        <v/>
      </c>
      <c r="Y250" s="33" t="str">
        <f t="shared" si="34"/>
        <v/>
      </c>
      <c r="Z250" s="34" t="str">
        <f t="shared" si="35"/>
        <v/>
      </c>
    </row>
    <row r="251" spans="1:26" x14ac:dyDescent="0.35">
      <c r="A251" s="25">
        <v>247</v>
      </c>
      <c r="B251" s="26">
        <f>_xlfn.XLOOKUP(C251,purchase!C:C,pcon!B:B,"")</f>
        <v>0</v>
      </c>
      <c r="C251" s="4"/>
      <c r="D251" s="29">
        <f>_xlfn.XLOOKUP(C251,purchase!C:C,pcon!D:D,"")</f>
        <v>0</v>
      </c>
      <c r="E251" s="29">
        <f>_xlfn.XLOOKUP(C251,purchase!C:C,pcon!E:E,"")</f>
        <v>0</v>
      </c>
      <c r="F251" s="4"/>
      <c r="G251" s="27"/>
      <c r="H251" s="28"/>
      <c r="I251" s="4"/>
      <c r="J251" s="4"/>
      <c r="K251" s="4"/>
      <c r="L251" s="30" t="str">
        <f t="shared" si="27"/>
        <v/>
      </c>
      <c r="M251" s="4"/>
      <c r="N251" s="30" t="str">
        <f t="shared" si="28"/>
        <v/>
      </c>
      <c r="O251" s="31"/>
      <c r="P251" s="32" t="str">
        <f t="shared" si="29"/>
        <v/>
      </c>
      <c r="Q251" s="10">
        <f>_xlfn.XLOOKUP(C251,pcon!C:C,pcon!L:L,"")</f>
        <v>0</v>
      </c>
      <c r="R251" s="98">
        <f t="shared" si="30"/>
        <v>0</v>
      </c>
      <c r="S251" s="31"/>
      <c r="T251" s="31"/>
      <c r="U251" s="33" t="str">
        <f t="shared" si="31"/>
        <v/>
      </c>
      <c r="V251" s="4"/>
      <c r="W251" s="33" t="str">
        <f t="shared" si="32"/>
        <v/>
      </c>
      <c r="X251" s="33" t="str">
        <f t="shared" si="33"/>
        <v/>
      </c>
      <c r="Y251" s="33" t="str">
        <f t="shared" si="34"/>
        <v/>
      </c>
      <c r="Z251" s="34" t="str">
        <f t="shared" si="35"/>
        <v/>
      </c>
    </row>
    <row r="252" spans="1:26" x14ac:dyDescent="0.35">
      <c r="A252" s="25">
        <v>248</v>
      </c>
      <c r="B252" s="26">
        <f>_xlfn.XLOOKUP(C252,purchase!C:C,pcon!B:B,"")</f>
        <v>0</v>
      </c>
      <c r="C252" s="4"/>
      <c r="D252" s="29">
        <f>_xlfn.XLOOKUP(C252,purchase!C:C,pcon!D:D,"")</f>
        <v>0</v>
      </c>
      <c r="E252" s="29">
        <f>_xlfn.XLOOKUP(C252,purchase!C:C,pcon!E:E,"")</f>
        <v>0</v>
      </c>
      <c r="F252" s="4"/>
      <c r="G252" s="27"/>
      <c r="H252" s="28"/>
      <c r="I252" s="4"/>
      <c r="J252" s="4"/>
      <c r="K252" s="4"/>
      <c r="L252" s="30" t="str">
        <f t="shared" si="27"/>
        <v/>
      </c>
      <c r="M252" s="4"/>
      <c r="N252" s="30" t="str">
        <f t="shared" si="28"/>
        <v/>
      </c>
      <c r="O252" s="31"/>
      <c r="P252" s="32" t="str">
        <f t="shared" si="29"/>
        <v/>
      </c>
      <c r="Q252" s="10">
        <f>_xlfn.XLOOKUP(C252,pcon!C:C,pcon!L:L,"")</f>
        <v>0</v>
      </c>
      <c r="R252" s="98">
        <f t="shared" si="30"/>
        <v>0</v>
      </c>
      <c r="S252" s="31"/>
      <c r="T252" s="31"/>
      <c r="U252" s="33" t="str">
        <f t="shared" si="31"/>
        <v/>
      </c>
      <c r="V252" s="4"/>
      <c r="W252" s="33" t="str">
        <f t="shared" si="32"/>
        <v/>
      </c>
      <c r="X252" s="33" t="str">
        <f t="shared" si="33"/>
        <v/>
      </c>
      <c r="Y252" s="33" t="str">
        <f t="shared" si="34"/>
        <v/>
      </c>
      <c r="Z252" s="34" t="str">
        <f t="shared" si="35"/>
        <v/>
      </c>
    </row>
    <row r="253" spans="1:26" x14ac:dyDescent="0.35">
      <c r="A253" s="25">
        <v>249</v>
      </c>
      <c r="B253" s="26">
        <f>_xlfn.XLOOKUP(C253,purchase!C:C,pcon!B:B,"")</f>
        <v>0</v>
      </c>
      <c r="C253" s="4"/>
      <c r="D253" s="29">
        <f>_xlfn.XLOOKUP(C253,purchase!C:C,pcon!D:D,"")</f>
        <v>0</v>
      </c>
      <c r="E253" s="29">
        <f>_xlfn.XLOOKUP(C253,purchase!C:C,pcon!E:E,"")</f>
        <v>0</v>
      </c>
      <c r="F253" s="4"/>
      <c r="G253" s="27"/>
      <c r="H253" s="28"/>
      <c r="I253" s="4"/>
      <c r="J253" s="4"/>
      <c r="K253" s="4"/>
      <c r="L253" s="30" t="str">
        <f t="shared" si="27"/>
        <v/>
      </c>
      <c r="M253" s="4"/>
      <c r="N253" s="30" t="str">
        <f t="shared" si="28"/>
        <v/>
      </c>
      <c r="O253" s="31"/>
      <c r="P253" s="32" t="str">
        <f t="shared" si="29"/>
        <v/>
      </c>
      <c r="Q253" s="10">
        <f>_xlfn.XLOOKUP(C253,pcon!C:C,pcon!L:L,"")</f>
        <v>0</v>
      </c>
      <c r="R253" s="98">
        <f t="shared" si="30"/>
        <v>0</v>
      </c>
      <c r="S253" s="31"/>
      <c r="T253" s="31"/>
      <c r="U253" s="33" t="str">
        <f t="shared" si="31"/>
        <v/>
      </c>
      <c r="V253" s="4"/>
      <c r="W253" s="33" t="str">
        <f t="shared" si="32"/>
        <v/>
      </c>
      <c r="X253" s="33" t="str">
        <f t="shared" si="33"/>
        <v/>
      </c>
      <c r="Y253" s="33" t="str">
        <f t="shared" si="34"/>
        <v/>
      </c>
      <c r="Z253" s="34" t="str">
        <f t="shared" si="35"/>
        <v/>
      </c>
    </row>
    <row r="254" spans="1:26" x14ac:dyDescent="0.35">
      <c r="A254" s="25">
        <v>250</v>
      </c>
      <c r="B254" s="26">
        <f>_xlfn.XLOOKUP(C254,purchase!C:C,pcon!B:B,"")</f>
        <v>0</v>
      </c>
      <c r="C254" s="4"/>
      <c r="D254" s="29">
        <f>_xlfn.XLOOKUP(C254,purchase!C:C,pcon!D:D,"")</f>
        <v>0</v>
      </c>
      <c r="E254" s="29">
        <f>_xlfn.XLOOKUP(C254,purchase!C:C,pcon!E:E,"")</f>
        <v>0</v>
      </c>
      <c r="F254" s="4"/>
      <c r="G254" s="27"/>
      <c r="H254" s="28"/>
      <c r="I254" s="4"/>
      <c r="J254" s="4"/>
      <c r="K254" s="4"/>
      <c r="L254" s="30" t="str">
        <f t="shared" si="27"/>
        <v/>
      </c>
      <c r="M254" s="4"/>
      <c r="N254" s="30" t="str">
        <f t="shared" si="28"/>
        <v/>
      </c>
      <c r="O254" s="31"/>
      <c r="P254" s="32" t="str">
        <f t="shared" si="29"/>
        <v/>
      </c>
      <c r="Q254" s="10">
        <f>_xlfn.XLOOKUP(C254,pcon!C:C,pcon!L:L,"")</f>
        <v>0</v>
      </c>
      <c r="R254" s="98">
        <f t="shared" si="30"/>
        <v>0</v>
      </c>
      <c r="S254" s="31"/>
      <c r="T254" s="31"/>
      <c r="U254" s="33" t="str">
        <f t="shared" si="31"/>
        <v/>
      </c>
      <c r="V254" s="4"/>
      <c r="W254" s="33" t="str">
        <f t="shared" si="32"/>
        <v/>
      </c>
      <c r="X254" s="33" t="str">
        <f t="shared" si="33"/>
        <v/>
      </c>
      <c r="Y254" s="33" t="str">
        <f t="shared" si="34"/>
        <v/>
      </c>
      <c r="Z254" s="34" t="str">
        <f t="shared" si="35"/>
        <v/>
      </c>
    </row>
    <row r="255" spans="1:26" x14ac:dyDescent="0.35">
      <c r="A255" s="25">
        <v>251</v>
      </c>
      <c r="B255" s="26">
        <f>_xlfn.XLOOKUP(C255,purchase!C:C,pcon!B:B,"")</f>
        <v>0</v>
      </c>
      <c r="C255" s="4"/>
      <c r="D255" s="29">
        <f>_xlfn.XLOOKUP(C255,purchase!C:C,pcon!D:D,"")</f>
        <v>0</v>
      </c>
      <c r="E255" s="29">
        <f>_xlfn.XLOOKUP(C255,purchase!C:C,pcon!E:E,"")</f>
        <v>0</v>
      </c>
      <c r="F255" s="4"/>
      <c r="G255" s="27"/>
      <c r="H255" s="28"/>
      <c r="I255" s="4"/>
      <c r="J255" s="4"/>
      <c r="K255" s="4"/>
      <c r="L255" s="30" t="str">
        <f t="shared" si="27"/>
        <v/>
      </c>
      <c r="M255" s="4"/>
      <c r="N255" s="30" t="str">
        <f t="shared" si="28"/>
        <v/>
      </c>
      <c r="O255" s="31"/>
      <c r="P255" s="32" t="str">
        <f t="shared" si="29"/>
        <v/>
      </c>
      <c r="Q255" s="10">
        <f>_xlfn.XLOOKUP(C255,pcon!C:C,pcon!L:L,"")</f>
        <v>0</v>
      </c>
      <c r="R255" s="98">
        <f t="shared" si="30"/>
        <v>0</v>
      </c>
      <c r="S255" s="31"/>
      <c r="T255" s="31"/>
      <c r="U255" s="33" t="str">
        <f t="shared" si="31"/>
        <v/>
      </c>
      <c r="V255" s="4"/>
      <c r="W255" s="33" t="str">
        <f t="shared" si="32"/>
        <v/>
      </c>
      <c r="X255" s="33" t="str">
        <f t="shared" si="33"/>
        <v/>
      </c>
      <c r="Y255" s="33" t="str">
        <f t="shared" si="34"/>
        <v/>
      </c>
      <c r="Z255" s="34" t="str">
        <f t="shared" si="35"/>
        <v/>
      </c>
    </row>
    <row r="256" spans="1:26" x14ac:dyDescent="0.35">
      <c r="A256" s="25">
        <v>252</v>
      </c>
      <c r="B256" s="26">
        <f>_xlfn.XLOOKUP(C256,purchase!C:C,pcon!B:B,"")</f>
        <v>0</v>
      </c>
      <c r="C256" s="4"/>
      <c r="D256" s="29">
        <f>_xlfn.XLOOKUP(C256,purchase!C:C,pcon!D:D,"")</f>
        <v>0</v>
      </c>
      <c r="E256" s="29">
        <f>_xlfn.XLOOKUP(C256,purchase!C:C,pcon!E:E,"")</f>
        <v>0</v>
      </c>
      <c r="F256" s="4"/>
      <c r="G256" s="27"/>
      <c r="H256" s="28"/>
      <c r="I256" s="4"/>
      <c r="J256" s="4"/>
      <c r="K256" s="4"/>
      <c r="L256" s="30" t="str">
        <f t="shared" si="27"/>
        <v/>
      </c>
      <c r="M256" s="4"/>
      <c r="N256" s="30" t="str">
        <f t="shared" si="28"/>
        <v/>
      </c>
      <c r="O256" s="31"/>
      <c r="P256" s="32" t="str">
        <f t="shared" si="29"/>
        <v/>
      </c>
      <c r="Q256" s="10">
        <f>_xlfn.XLOOKUP(C256,pcon!C:C,pcon!L:L,"")</f>
        <v>0</v>
      </c>
      <c r="R256" s="98">
        <f t="shared" si="30"/>
        <v>0</v>
      </c>
      <c r="S256" s="31"/>
      <c r="T256" s="31"/>
      <c r="U256" s="33" t="str">
        <f t="shared" si="31"/>
        <v/>
      </c>
      <c r="V256" s="4"/>
      <c r="W256" s="33" t="str">
        <f t="shared" si="32"/>
        <v/>
      </c>
      <c r="X256" s="33" t="str">
        <f t="shared" si="33"/>
        <v/>
      </c>
      <c r="Y256" s="33" t="str">
        <f t="shared" si="34"/>
        <v/>
      </c>
      <c r="Z256" s="34" t="str">
        <f t="shared" si="35"/>
        <v/>
      </c>
    </row>
    <row r="257" spans="1:26" x14ac:dyDescent="0.35">
      <c r="A257" s="25">
        <v>253</v>
      </c>
      <c r="B257" s="26">
        <f>_xlfn.XLOOKUP(C257,purchase!C:C,pcon!B:B,"")</f>
        <v>0</v>
      </c>
      <c r="C257" s="4"/>
      <c r="D257" s="29">
        <f>_xlfn.XLOOKUP(C257,purchase!C:C,pcon!D:D,"")</f>
        <v>0</v>
      </c>
      <c r="E257" s="29">
        <f>_xlfn.XLOOKUP(C257,purchase!C:C,pcon!E:E,"")</f>
        <v>0</v>
      </c>
      <c r="F257" s="4"/>
      <c r="G257" s="27"/>
      <c r="H257" s="28"/>
      <c r="I257" s="4"/>
      <c r="J257" s="4"/>
      <c r="K257" s="4"/>
      <c r="L257" s="30" t="str">
        <f t="shared" si="27"/>
        <v/>
      </c>
      <c r="M257" s="4"/>
      <c r="N257" s="30" t="str">
        <f t="shared" si="28"/>
        <v/>
      </c>
      <c r="O257" s="31"/>
      <c r="P257" s="32" t="str">
        <f t="shared" si="29"/>
        <v/>
      </c>
      <c r="Q257" s="10">
        <f>_xlfn.XLOOKUP(C257,pcon!C:C,pcon!L:L,"")</f>
        <v>0</v>
      </c>
      <c r="R257" s="98">
        <f t="shared" si="30"/>
        <v>0</v>
      </c>
      <c r="S257" s="31"/>
      <c r="T257" s="31"/>
      <c r="U257" s="33" t="str">
        <f t="shared" si="31"/>
        <v/>
      </c>
      <c r="V257" s="4"/>
      <c r="W257" s="33" t="str">
        <f t="shared" si="32"/>
        <v/>
      </c>
      <c r="X257" s="33" t="str">
        <f t="shared" si="33"/>
        <v/>
      </c>
      <c r="Y257" s="33" t="str">
        <f t="shared" si="34"/>
        <v/>
      </c>
      <c r="Z257" s="34" t="str">
        <f t="shared" si="35"/>
        <v/>
      </c>
    </row>
    <row r="258" spans="1:26" x14ac:dyDescent="0.35">
      <c r="A258" s="25">
        <v>254</v>
      </c>
      <c r="B258" s="26">
        <f>_xlfn.XLOOKUP(C258,purchase!C:C,pcon!B:B,"")</f>
        <v>0</v>
      </c>
      <c r="C258" s="4"/>
      <c r="D258" s="29">
        <f>_xlfn.XLOOKUP(C258,purchase!C:C,pcon!D:D,"")</f>
        <v>0</v>
      </c>
      <c r="E258" s="29">
        <f>_xlfn.XLOOKUP(C258,purchase!C:C,pcon!E:E,"")</f>
        <v>0</v>
      </c>
      <c r="F258" s="4"/>
      <c r="G258" s="27"/>
      <c r="H258" s="28"/>
      <c r="I258" s="4"/>
      <c r="J258" s="4"/>
      <c r="K258" s="4"/>
      <c r="L258" s="30" t="str">
        <f t="shared" si="27"/>
        <v/>
      </c>
      <c r="M258" s="4"/>
      <c r="N258" s="30" t="str">
        <f t="shared" si="28"/>
        <v/>
      </c>
      <c r="O258" s="31"/>
      <c r="P258" s="32" t="str">
        <f t="shared" si="29"/>
        <v/>
      </c>
      <c r="Q258" s="10">
        <f>_xlfn.XLOOKUP(C258,pcon!C:C,pcon!L:L,"")</f>
        <v>0</v>
      </c>
      <c r="R258" s="98">
        <f t="shared" si="30"/>
        <v>0</v>
      </c>
      <c r="S258" s="31"/>
      <c r="T258" s="31"/>
      <c r="U258" s="33" t="str">
        <f t="shared" si="31"/>
        <v/>
      </c>
      <c r="V258" s="4"/>
      <c r="W258" s="33" t="str">
        <f t="shared" si="32"/>
        <v/>
      </c>
      <c r="X258" s="33" t="str">
        <f t="shared" si="33"/>
        <v/>
      </c>
      <c r="Y258" s="33" t="str">
        <f t="shared" si="34"/>
        <v/>
      </c>
      <c r="Z258" s="34" t="str">
        <f t="shared" si="35"/>
        <v/>
      </c>
    </row>
    <row r="259" spans="1:26" x14ac:dyDescent="0.35">
      <c r="A259" s="25">
        <v>255</v>
      </c>
      <c r="B259" s="26">
        <f>_xlfn.XLOOKUP(C259,purchase!C:C,pcon!B:B,"")</f>
        <v>0</v>
      </c>
      <c r="C259" s="4"/>
      <c r="D259" s="29">
        <f>_xlfn.XLOOKUP(C259,purchase!C:C,pcon!D:D,"")</f>
        <v>0</v>
      </c>
      <c r="E259" s="29">
        <f>_xlfn.XLOOKUP(C259,purchase!C:C,pcon!E:E,"")</f>
        <v>0</v>
      </c>
      <c r="F259" s="4"/>
      <c r="G259" s="27"/>
      <c r="H259" s="28"/>
      <c r="I259" s="4"/>
      <c r="J259" s="4"/>
      <c r="K259" s="4"/>
      <c r="L259" s="30" t="str">
        <f t="shared" si="27"/>
        <v/>
      </c>
      <c r="M259" s="4"/>
      <c r="N259" s="30" t="str">
        <f t="shared" si="28"/>
        <v/>
      </c>
      <c r="O259" s="31"/>
      <c r="P259" s="32" t="str">
        <f t="shared" si="29"/>
        <v/>
      </c>
      <c r="Q259" s="10">
        <f>_xlfn.XLOOKUP(C259,pcon!C:C,pcon!L:L,"")</f>
        <v>0</v>
      </c>
      <c r="R259" s="98">
        <f t="shared" si="30"/>
        <v>0</v>
      </c>
      <c r="S259" s="31"/>
      <c r="T259" s="31"/>
      <c r="U259" s="33" t="str">
        <f t="shared" si="31"/>
        <v/>
      </c>
      <c r="V259" s="4"/>
      <c r="W259" s="33" t="str">
        <f t="shared" si="32"/>
        <v/>
      </c>
      <c r="X259" s="33" t="str">
        <f t="shared" si="33"/>
        <v/>
      </c>
      <c r="Y259" s="33" t="str">
        <f t="shared" si="34"/>
        <v/>
      </c>
      <c r="Z259" s="34" t="str">
        <f t="shared" si="35"/>
        <v/>
      </c>
    </row>
    <row r="260" spans="1:26" x14ac:dyDescent="0.35">
      <c r="A260" s="25">
        <v>256</v>
      </c>
      <c r="B260" s="26">
        <f>_xlfn.XLOOKUP(C260,purchase!C:C,pcon!B:B,"")</f>
        <v>0</v>
      </c>
      <c r="C260" s="4"/>
      <c r="D260" s="29">
        <f>_xlfn.XLOOKUP(C260,purchase!C:C,pcon!D:D,"")</f>
        <v>0</v>
      </c>
      <c r="E260" s="29">
        <f>_xlfn.XLOOKUP(C260,purchase!C:C,pcon!E:E,"")</f>
        <v>0</v>
      </c>
      <c r="F260" s="4"/>
      <c r="G260" s="27"/>
      <c r="H260" s="28"/>
      <c r="I260" s="4"/>
      <c r="J260" s="4"/>
      <c r="K260" s="4"/>
      <c r="L260" s="30" t="str">
        <f t="shared" si="27"/>
        <v/>
      </c>
      <c r="M260" s="4"/>
      <c r="N260" s="30" t="str">
        <f t="shared" si="28"/>
        <v/>
      </c>
      <c r="O260" s="31"/>
      <c r="P260" s="32" t="str">
        <f t="shared" si="29"/>
        <v/>
      </c>
      <c r="Q260" s="10">
        <f>_xlfn.XLOOKUP(C260,pcon!C:C,pcon!L:L,"")</f>
        <v>0</v>
      </c>
      <c r="R260" s="98">
        <f t="shared" si="30"/>
        <v>0</v>
      </c>
      <c r="S260" s="31"/>
      <c r="T260" s="31"/>
      <c r="U260" s="33" t="str">
        <f t="shared" si="31"/>
        <v/>
      </c>
      <c r="V260" s="4"/>
      <c r="W260" s="33" t="str">
        <f t="shared" si="32"/>
        <v/>
      </c>
      <c r="X260" s="33" t="str">
        <f t="shared" si="33"/>
        <v/>
      </c>
      <c r="Y260" s="33" t="str">
        <f t="shared" si="34"/>
        <v/>
      </c>
      <c r="Z260" s="34" t="str">
        <f t="shared" si="35"/>
        <v/>
      </c>
    </row>
    <row r="261" spans="1:26" x14ac:dyDescent="0.35">
      <c r="A261" s="25">
        <v>257</v>
      </c>
      <c r="B261" s="26">
        <f>_xlfn.XLOOKUP(C261,purchase!C:C,pcon!B:B,"")</f>
        <v>0</v>
      </c>
      <c r="C261" s="4"/>
      <c r="D261" s="29">
        <f>_xlfn.XLOOKUP(C261,purchase!C:C,pcon!D:D,"")</f>
        <v>0</v>
      </c>
      <c r="E261" s="29">
        <f>_xlfn.XLOOKUP(C261,purchase!C:C,pcon!E:E,"")</f>
        <v>0</v>
      </c>
      <c r="F261" s="4"/>
      <c r="G261" s="27"/>
      <c r="H261" s="28"/>
      <c r="I261" s="4"/>
      <c r="J261" s="4"/>
      <c r="K261" s="4"/>
      <c r="L261" s="30" t="str">
        <f t="shared" ref="L261:L324" si="36">IF(J261="","",J261-K261)</f>
        <v/>
      </c>
      <c r="M261" s="4"/>
      <c r="N261" s="30" t="str">
        <f t="shared" ref="N261:N324" si="37">IF(L261="","",L261-M261)</f>
        <v/>
      </c>
      <c r="O261" s="31"/>
      <c r="P261" s="32" t="str">
        <f t="shared" ref="P261:P324" si="38">IF(O261="","",N261 * O261)</f>
        <v/>
      </c>
      <c r="Q261" s="10">
        <f>_xlfn.XLOOKUP(C261,pcon!C:C,pcon!L:L,"")</f>
        <v>0</v>
      </c>
      <c r="R261" s="98">
        <f t="shared" ref="R261:R324" si="39">(Q261 / 80) * (O261 * 100)</f>
        <v>0</v>
      </c>
      <c r="S261" s="31"/>
      <c r="T261" s="31"/>
      <c r="U261" s="33" t="str">
        <f t="shared" ref="U261:U324" si="40">IF(N261="","",R261 * N261)</f>
        <v/>
      </c>
      <c r="V261" s="4"/>
      <c r="W261" s="33" t="str">
        <f t="shared" ref="W261:W324" si="41">IF(S261&amp;U261="","",U261 * S261)</f>
        <v/>
      </c>
      <c r="X261" s="33" t="str">
        <f t="shared" ref="X261:X324" si="42">IF(W261="","",U261 + W261)</f>
        <v/>
      </c>
      <c r="Y261" s="33" t="str">
        <f t="shared" ref="Y261:Y324" si="43">IF(T261="","",U261 * T261)</f>
        <v/>
      </c>
      <c r="Z261" s="34" t="str">
        <f t="shared" ref="Z261:Z324" si="44">IF(U261="","",X261-V261-Y261)</f>
        <v/>
      </c>
    </row>
    <row r="262" spans="1:26" x14ac:dyDescent="0.35">
      <c r="A262" s="25">
        <v>258</v>
      </c>
      <c r="B262" s="26">
        <f>_xlfn.XLOOKUP(C262,purchase!C:C,pcon!B:B,"")</f>
        <v>0</v>
      </c>
      <c r="C262" s="4"/>
      <c r="D262" s="29">
        <f>_xlfn.XLOOKUP(C262,purchase!C:C,pcon!D:D,"")</f>
        <v>0</v>
      </c>
      <c r="E262" s="29">
        <f>_xlfn.XLOOKUP(C262,purchase!C:C,pcon!E:E,"")</f>
        <v>0</v>
      </c>
      <c r="F262" s="4"/>
      <c r="G262" s="27"/>
      <c r="H262" s="28"/>
      <c r="I262" s="4"/>
      <c r="J262" s="4"/>
      <c r="K262" s="4"/>
      <c r="L262" s="30" t="str">
        <f t="shared" si="36"/>
        <v/>
      </c>
      <c r="M262" s="4"/>
      <c r="N262" s="30" t="str">
        <f t="shared" si="37"/>
        <v/>
      </c>
      <c r="O262" s="31"/>
      <c r="P262" s="32" t="str">
        <f t="shared" si="38"/>
        <v/>
      </c>
      <c r="Q262" s="10">
        <f>_xlfn.XLOOKUP(C262,pcon!C:C,pcon!L:L,"")</f>
        <v>0</v>
      </c>
      <c r="R262" s="98">
        <f t="shared" si="39"/>
        <v>0</v>
      </c>
      <c r="S262" s="31"/>
      <c r="T262" s="31"/>
      <c r="U262" s="33" t="str">
        <f t="shared" si="40"/>
        <v/>
      </c>
      <c r="V262" s="4"/>
      <c r="W262" s="33" t="str">
        <f t="shared" si="41"/>
        <v/>
      </c>
      <c r="X262" s="33" t="str">
        <f t="shared" si="42"/>
        <v/>
      </c>
      <c r="Y262" s="33" t="str">
        <f t="shared" si="43"/>
        <v/>
      </c>
      <c r="Z262" s="34" t="str">
        <f t="shared" si="44"/>
        <v/>
      </c>
    </row>
    <row r="263" spans="1:26" x14ac:dyDescent="0.35">
      <c r="A263" s="25">
        <v>259</v>
      </c>
      <c r="B263" s="26">
        <f>_xlfn.XLOOKUP(C263,purchase!C:C,pcon!B:B,"")</f>
        <v>0</v>
      </c>
      <c r="C263" s="4"/>
      <c r="D263" s="29">
        <f>_xlfn.XLOOKUP(C263,purchase!C:C,pcon!D:D,"")</f>
        <v>0</v>
      </c>
      <c r="E263" s="29">
        <f>_xlfn.XLOOKUP(C263,purchase!C:C,pcon!E:E,"")</f>
        <v>0</v>
      </c>
      <c r="F263" s="4"/>
      <c r="G263" s="27"/>
      <c r="H263" s="28"/>
      <c r="I263" s="4"/>
      <c r="J263" s="4"/>
      <c r="K263" s="4"/>
      <c r="L263" s="30" t="str">
        <f t="shared" si="36"/>
        <v/>
      </c>
      <c r="M263" s="4"/>
      <c r="N263" s="30" t="str">
        <f t="shared" si="37"/>
        <v/>
      </c>
      <c r="O263" s="31"/>
      <c r="P263" s="32" t="str">
        <f t="shared" si="38"/>
        <v/>
      </c>
      <c r="Q263" s="10">
        <f>_xlfn.XLOOKUP(C263,pcon!C:C,pcon!L:L,"")</f>
        <v>0</v>
      </c>
      <c r="R263" s="98">
        <f t="shared" si="39"/>
        <v>0</v>
      </c>
      <c r="S263" s="31"/>
      <c r="T263" s="31"/>
      <c r="U263" s="33" t="str">
        <f t="shared" si="40"/>
        <v/>
      </c>
      <c r="V263" s="4"/>
      <c r="W263" s="33" t="str">
        <f t="shared" si="41"/>
        <v/>
      </c>
      <c r="X263" s="33" t="str">
        <f t="shared" si="42"/>
        <v/>
      </c>
      <c r="Y263" s="33" t="str">
        <f t="shared" si="43"/>
        <v/>
      </c>
      <c r="Z263" s="34" t="str">
        <f t="shared" si="44"/>
        <v/>
      </c>
    </row>
    <row r="264" spans="1:26" x14ac:dyDescent="0.35">
      <c r="A264" s="25">
        <v>260</v>
      </c>
      <c r="B264" s="26">
        <f>_xlfn.XLOOKUP(C264,purchase!C:C,pcon!B:B,"")</f>
        <v>0</v>
      </c>
      <c r="C264" s="4"/>
      <c r="D264" s="29">
        <f>_xlfn.XLOOKUP(C264,purchase!C:C,pcon!D:D,"")</f>
        <v>0</v>
      </c>
      <c r="E264" s="29">
        <f>_xlfn.XLOOKUP(C264,purchase!C:C,pcon!E:E,"")</f>
        <v>0</v>
      </c>
      <c r="F264" s="4"/>
      <c r="G264" s="27"/>
      <c r="H264" s="28"/>
      <c r="I264" s="4"/>
      <c r="J264" s="4"/>
      <c r="K264" s="4"/>
      <c r="L264" s="30" t="str">
        <f t="shared" si="36"/>
        <v/>
      </c>
      <c r="M264" s="4"/>
      <c r="N264" s="30" t="str">
        <f t="shared" si="37"/>
        <v/>
      </c>
      <c r="O264" s="31"/>
      <c r="P264" s="32" t="str">
        <f t="shared" si="38"/>
        <v/>
      </c>
      <c r="Q264" s="10">
        <f>_xlfn.XLOOKUP(C264,pcon!C:C,pcon!L:L,"")</f>
        <v>0</v>
      </c>
      <c r="R264" s="98">
        <f t="shared" si="39"/>
        <v>0</v>
      </c>
      <c r="S264" s="31"/>
      <c r="T264" s="31"/>
      <c r="U264" s="33" t="str">
        <f t="shared" si="40"/>
        <v/>
      </c>
      <c r="V264" s="4"/>
      <c r="W264" s="33" t="str">
        <f t="shared" si="41"/>
        <v/>
      </c>
      <c r="X264" s="33" t="str">
        <f t="shared" si="42"/>
        <v/>
      </c>
      <c r="Y264" s="33" t="str">
        <f t="shared" si="43"/>
        <v/>
      </c>
      <c r="Z264" s="34" t="str">
        <f t="shared" si="44"/>
        <v/>
      </c>
    </row>
    <row r="265" spans="1:26" x14ac:dyDescent="0.35">
      <c r="A265" s="25">
        <v>261</v>
      </c>
      <c r="B265" s="26">
        <f>_xlfn.XLOOKUP(C265,purchase!C:C,pcon!B:B,"")</f>
        <v>0</v>
      </c>
      <c r="C265" s="4"/>
      <c r="D265" s="29">
        <f>_xlfn.XLOOKUP(C265,purchase!C:C,pcon!D:D,"")</f>
        <v>0</v>
      </c>
      <c r="E265" s="29">
        <f>_xlfn.XLOOKUP(C265,purchase!C:C,pcon!E:E,"")</f>
        <v>0</v>
      </c>
      <c r="F265" s="4"/>
      <c r="G265" s="27"/>
      <c r="H265" s="28"/>
      <c r="I265" s="4"/>
      <c r="J265" s="4"/>
      <c r="K265" s="4"/>
      <c r="L265" s="30" t="str">
        <f t="shared" si="36"/>
        <v/>
      </c>
      <c r="M265" s="4"/>
      <c r="N265" s="30" t="str">
        <f t="shared" si="37"/>
        <v/>
      </c>
      <c r="O265" s="31"/>
      <c r="P265" s="32" t="str">
        <f t="shared" si="38"/>
        <v/>
      </c>
      <c r="Q265" s="10">
        <f>_xlfn.XLOOKUP(C265,pcon!C:C,pcon!L:L,"")</f>
        <v>0</v>
      </c>
      <c r="R265" s="98">
        <f t="shared" si="39"/>
        <v>0</v>
      </c>
      <c r="S265" s="31"/>
      <c r="T265" s="31"/>
      <c r="U265" s="33" t="str">
        <f t="shared" si="40"/>
        <v/>
      </c>
      <c r="V265" s="4"/>
      <c r="W265" s="33" t="str">
        <f t="shared" si="41"/>
        <v/>
      </c>
      <c r="X265" s="33" t="str">
        <f t="shared" si="42"/>
        <v/>
      </c>
      <c r="Y265" s="33" t="str">
        <f t="shared" si="43"/>
        <v/>
      </c>
      <c r="Z265" s="34" t="str">
        <f t="shared" si="44"/>
        <v/>
      </c>
    </row>
    <row r="266" spans="1:26" x14ac:dyDescent="0.35">
      <c r="A266" s="25">
        <v>262</v>
      </c>
      <c r="B266" s="26">
        <f>_xlfn.XLOOKUP(C266,purchase!C:C,pcon!B:B,"")</f>
        <v>0</v>
      </c>
      <c r="C266" s="4"/>
      <c r="D266" s="29">
        <f>_xlfn.XLOOKUP(C266,purchase!C:C,pcon!D:D,"")</f>
        <v>0</v>
      </c>
      <c r="E266" s="29">
        <f>_xlfn.XLOOKUP(C266,purchase!C:C,pcon!E:E,"")</f>
        <v>0</v>
      </c>
      <c r="F266" s="4"/>
      <c r="G266" s="27"/>
      <c r="H266" s="28"/>
      <c r="I266" s="4"/>
      <c r="J266" s="4"/>
      <c r="K266" s="4"/>
      <c r="L266" s="30" t="str">
        <f t="shared" si="36"/>
        <v/>
      </c>
      <c r="M266" s="4"/>
      <c r="N266" s="30" t="str">
        <f t="shared" si="37"/>
        <v/>
      </c>
      <c r="O266" s="31"/>
      <c r="P266" s="32" t="str">
        <f t="shared" si="38"/>
        <v/>
      </c>
      <c r="Q266" s="10">
        <f>_xlfn.XLOOKUP(C266,pcon!C:C,pcon!L:L,"")</f>
        <v>0</v>
      </c>
      <c r="R266" s="98">
        <f t="shared" si="39"/>
        <v>0</v>
      </c>
      <c r="S266" s="31"/>
      <c r="T266" s="31"/>
      <c r="U266" s="33" t="str">
        <f t="shared" si="40"/>
        <v/>
      </c>
      <c r="V266" s="4"/>
      <c r="W266" s="33" t="str">
        <f t="shared" si="41"/>
        <v/>
      </c>
      <c r="X266" s="33" t="str">
        <f t="shared" si="42"/>
        <v/>
      </c>
      <c r="Y266" s="33" t="str">
        <f t="shared" si="43"/>
        <v/>
      </c>
      <c r="Z266" s="34" t="str">
        <f t="shared" si="44"/>
        <v/>
      </c>
    </row>
    <row r="267" spans="1:26" x14ac:dyDescent="0.35">
      <c r="A267" s="25">
        <v>263</v>
      </c>
      <c r="B267" s="26">
        <f>_xlfn.XLOOKUP(C267,purchase!C:C,pcon!B:B,"")</f>
        <v>0</v>
      </c>
      <c r="C267" s="4"/>
      <c r="D267" s="29">
        <f>_xlfn.XLOOKUP(C267,purchase!C:C,pcon!D:D,"")</f>
        <v>0</v>
      </c>
      <c r="E267" s="29">
        <f>_xlfn.XLOOKUP(C267,purchase!C:C,pcon!E:E,"")</f>
        <v>0</v>
      </c>
      <c r="F267" s="4"/>
      <c r="G267" s="27"/>
      <c r="H267" s="28"/>
      <c r="I267" s="4"/>
      <c r="J267" s="4"/>
      <c r="K267" s="4"/>
      <c r="L267" s="30" t="str">
        <f t="shared" si="36"/>
        <v/>
      </c>
      <c r="M267" s="4"/>
      <c r="N267" s="30" t="str">
        <f t="shared" si="37"/>
        <v/>
      </c>
      <c r="O267" s="31"/>
      <c r="P267" s="32" t="str">
        <f t="shared" si="38"/>
        <v/>
      </c>
      <c r="Q267" s="10">
        <f>_xlfn.XLOOKUP(C267,pcon!C:C,pcon!L:L,"")</f>
        <v>0</v>
      </c>
      <c r="R267" s="98">
        <f t="shared" si="39"/>
        <v>0</v>
      </c>
      <c r="S267" s="31"/>
      <c r="T267" s="31"/>
      <c r="U267" s="33" t="str">
        <f t="shared" si="40"/>
        <v/>
      </c>
      <c r="V267" s="4"/>
      <c r="W267" s="33" t="str">
        <f t="shared" si="41"/>
        <v/>
      </c>
      <c r="X267" s="33" t="str">
        <f t="shared" si="42"/>
        <v/>
      </c>
      <c r="Y267" s="33" t="str">
        <f t="shared" si="43"/>
        <v/>
      </c>
      <c r="Z267" s="34" t="str">
        <f t="shared" si="44"/>
        <v/>
      </c>
    </row>
    <row r="268" spans="1:26" x14ac:dyDescent="0.35">
      <c r="A268" s="25">
        <v>264</v>
      </c>
      <c r="B268" s="26">
        <f>_xlfn.XLOOKUP(C268,purchase!C:C,pcon!B:B,"")</f>
        <v>0</v>
      </c>
      <c r="C268" s="4"/>
      <c r="D268" s="29">
        <f>_xlfn.XLOOKUP(C268,purchase!C:C,pcon!D:D,"")</f>
        <v>0</v>
      </c>
      <c r="E268" s="29">
        <f>_xlfn.XLOOKUP(C268,purchase!C:C,pcon!E:E,"")</f>
        <v>0</v>
      </c>
      <c r="F268" s="4"/>
      <c r="G268" s="27"/>
      <c r="H268" s="28"/>
      <c r="I268" s="4"/>
      <c r="J268" s="4"/>
      <c r="K268" s="4"/>
      <c r="L268" s="30" t="str">
        <f t="shared" si="36"/>
        <v/>
      </c>
      <c r="M268" s="4"/>
      <c r="N268" s="30" t="str">
        <f t="shared" si="37"/>
        <v/>
      </c>
      <c r="O268" s="31"/>
      <c r="P268" s="32" t="str">
        <f t="shared" si="38"/>
        <v/>
      </c>
      <c r="Q268" s="10">
        <f>_xlfn.XLOOKUP(C268,pcon!C:C,pcon!L:L,"")</f>
        <v>0</v>
      </c>
      <c r="R268" s="98">
        <f t="shared" si="39"/>
        <v>0</v>
      </c>
      <c r="S268" s="31"/>
      <c r="T268" s="31"/>
      <c r="U268" s="33" t="str">
        <f t="shared" si="40"/>
        <v/>
      </c>
      <c r="V268" s="4"/>
      <c r="W268" s="33" t="str">
        <f t="shared" si="41"/>
        <v/>
      </c>
      <c r="X268" s="33" t="str">
        <f t="shared" si="42"/>
        <v/>
      </c>
      <c r="Y268" s="33" t="str">
        <f t="shared" si="43"/>
        <v/>
      </c>
      <c r="Z268" s="34" t="str">
        <f t="shared" si="44"/>
        <v/>
      </c>
    </row>
    <row r="269" spans="1:26" x14ac:dyDescent="0.35">
      <c r="A269" s="25">
        <v>265</v>
      </c>
      <c r="B269" s="26">
        <f>_xlfn.XLOOKUP(C269,purchase!C:C,pcon!B:B,"")</f>
        <v>0</v>
      </c>
      <c r="C269" s="4"/>
      <c r="D269" s="29">
        <f>_xlfn.XLOOKUP(C269,purchase!C:C,pcon!D:D,"")</f>
        <v>0</v>
      </c>
      <c r="E269" s="29">
        <f>_xlfn.XLOOKUP(C269,purchase!C:C,pcon!E:E,"")</f>
        <v>0</v>
      </c>
      <c r="F269" s="4"/>
      <c r="G269" s="27"/>
      <c r="H269" s="28"/>
      <c r="I269" s="4"/>
      <c r="J269" s="4"/>
      <c r="K269" s="4"/>
      <c r="L269" s="30" t="str">
        <f t="shared" si="36"/>
        <v/>
      </c>
      <c r="M269" s="4"/>
      <c r="N269" s="30" t="str">
        <f t="shared" si="37"/>
        <v/>
      </c>
      <c r="O269" s="31"/>
      <c r="P269" s="32" t="str">
        <f t="shared" si="38"/>
        <v/>
      </c>
      <c r="Q269" s="10">
        <f>_xlfn.XLOOKUP(C269,pcon!C:C,pcon!L:L,"")</f>
        <v>0</v>
      </c>
      <c r="R269" s="98">
        <f t="shared" si="39"/>
        <v>0</v>
      </c>
      <c r="S269" s="31"/>
      <c r="T269" s="31"/>
      <c r="U269" s="33" t="str">
        <f t="shared" si="40"/>
        <v/>
      </c>
      <c r="V269" s="4"/>
      <c r="W269" s="33" t="str">
        <f t="shared" si="41"/>
        <v/>
      </c>
      <c r="X269" s="33" t="str">
        <f t="shared" si="42"/>
        <v/>
      </c>
      <c r="Y269" s="33" t="str">
        <f t="shared" si="43"/>
        <v/>
      </c>
      <c r="Z269" s="34" t="str">
        <f t="shared" si="44"/>
        <v/>
      </c>
    </row>
    <row r="270" spans="1:26" x14ac:dyDescent="0.35">
      <c r="A270" s="25">
        <v>266</v>
      </c>
      <c r="B270" s="26">
        <f>_xlfn.XLOOKUP(C270,purchase!C:C,pcon!B:B,"")</f>
        <v>0</v>
      </c>
      <c r="C270" s="4"/>
      <c r="D270" s="29">
        <f>_xlfn.XLOOKUP(C270,purchase!C:C,pcon!D:D,"")</f>
        <v>0</v>
      </c>
      <c r="E270" s="29">
        <f>_xlfn.XLOOKUP(C270,purchase!C:C,pcon!E:E,"")</f>
        <v>0</v>
      </c>
      <c r="F270" s="4"/>
      <c r="G270" s="27"/>
      <c r="H270" s="28"/>
      <c r="I270" s="4"/>
      <c r="J270" s="4"/>
      <c r="K270" s="4"/>
      <c r="L270" s="30" t="str">
        <f t="shared" si="36"/>
        <v/>
      </c>
      <c r="M270" s="4"/>
      <c r="N270" s="30" t="str">
        <f t="shared" si="37"/>
        <v/>
      </c>
      <c r="O270" s="31"/>
      <c r="P270" s="32" t="str">
        <f t="shared" si="38"/>
        <v/>
      </c>
      <c r="Q270" s="10">
        <f>_xlfn.XLOOKUP(C270,pcon!C:C,pcon!L:L,"")</f>
        <v>0</v>
      </c>
      <c r="R270" s="98">
        <f t="shared" si="39"/>
        <v>0</v>
      </c>
      <c r="S270" s="31"/>
      <c r="T270" s="31"/>
      <c r="U270" s="33" t="str">
        <f t="shared" si="40"/>
        <v/>
      </c>
      <c r="V270" s="4"/>
      <c r="W270" s="33" t="str">
        <f t="shared" si="41"/>
        <v/>
      </c>
      <c r="X270" s="33" t="str">
        <f t="shared" si="42"/>
        <v/>
      </c>
      <c r="Y270" s="33" t="str">
        <f t="shared" si="43"/>
        <v/>
      </c>
      <c r="Z270" s="34" t="str">
        <f t="shared" si="44"/>
        <v/>
      </c>
    </row>
    <row r="271" spans="1:26" x14ac:dyDescent="0.35">
      <c r="A271" s="25">
        <v>267</v>
      </c>
      <c r="B271" s="26">
        <f>_xlfn.XLOOKUP(C271,purchase!C:C,pcon!B:B,"")</f>
        <v>0</v>
      </c>
      <c r="C271" s="4"/>
      <c r="D271" s="29">
        <f>_xlfn.XLOOKUP(C271,purchase!C:C,pcon!D:D,"")</f>
        <v>0</v>
      </c>
      <c r="E271" s="29">
        <f>_xlfn.XLOOKUP(C271,purchase!C:C,pcon!E:E,"")</f>
        <v>0</v>
      </c>
      <c r="F271" s="4"/>
      <c r="G271" s="27"/>
      <c r="H271" s="28"/>
      <c r="I271" s="4"/>
      <c r="J271" s="4"/>
      <c r="K271" s="4"/>
      <c r="L271" s="30" t="str">
        <f t="shared" si="36"/>
        <v/>
      </c>
      <c r="M271" s="4"/>
      <c r="N271" s="30" t="str">
        <f t="shared" si="37"/>
        <v/>
      </c>
      <c r="O271" s="31"/>
      <c r="P271" s="32" t="str">
        <f t="shared" si="38"/>
        <v/>
      </c>
      <c r="Q271" s="10">
        <f>_xlfn.XLOOKUP(C271,pcon!C:C,pcon!L:L,"")</f>
        <v>0</v>
      </c>
      <c r="R271" s="98">
        <f t="shared" si="39"/>
        <v>0</v>
      </c>
      <c r="S271" s="31"/>
      <c r="T271" s="31"/>
      <c r="U271" s="33" t="str">
        <f t="shared" si="40"/>
        <v/>
      </c>
      <c r="V271" s="4"/>
      <c r="W271" s="33" t="str">
        <f t="shared" si="41"/>
        <v/>
      </c>
      <c r="X271" s="33" t="str">
        <f t="shared" si="42"/>
        <v/>
      </c>
      <c r="Y271" s="33" t="str">
        <f t="shared" si="43"/>
        <v/>
      </c>
      <c r="Z271" s="34" t="str">
        <f t="shared" si="44"/>
        <v/>
      </c>
    </row>
    <row r="272" spans="1:26" x14ac:dyDescent="0.35">
      <c r="A272" s="25">
        <v>268</v>
      </c>
      <c r="B272" s="26">
        <f>_xlfn.XLOOKUP(C272,purchase!C:C,pcon!B:B,"")</f>
        <v>0</v>
      </c>
      <c r="C272" s="4"/>
      <c r="D272" s="29">
        <f>_xlfn.XLOOKUP(C272,purchase!C:C,pcon!D:D,"")</f>
        <v>0</v>
      </c>
      <c r="E272" s="29">
        <f>_xlfn.XLOOKUP(C272,purchase!C:C,pcon!E:E,"")</f>
        <v>0</v>
      </c>
      <c r="F272" s="4"/>
      <c r="G272" s="27"/>
      <c r="H272" s="28"/>
      <c r="I272" s="4"/>
      <c r="J272" s="4"/>
      <c r="K272" s="4"/>
      <c r="L272" s="30" t="str">
        <f t="shared" si="36"/>
        <v/>
      </c>
      <c r="M272" s="4"/>
      <c r="N272" s="30" t="str">
        <f t="shared" si="37"/>
        <v/>
      </c>
      <c r="O272" s="31"/>
      <c r="P272" s="32" t="str">
        <f t="shared" si="38"/>
        <v/>
      </c>
      <c r="Q272" s="10">
        <f>_xlfn.XLOOKUP(C272,pcon!C:C,pcon!L:L,"")</f>
        <v>0</v>
      </c>
      <c r="R272" s="98">
        <f t="shared" si="39"/>
        <v>0</v>
      </c>
      <c r="S272" s="31"/>
      <c r="T272" s="31"/>
      <c r="U272" s="33" t="str">
        <f t="shared" si="40"/>
        <v/>
      </c>
      <c r="V272" s="4"/>
      <c r="W272" s="33" t="str">
        <f t="shared" si="41"/>
        <v/>
      </c>
      <c r="X272" s="33" t="str">
        <f t="shared" si="42"/>
        <v/>
      </c>
      <c r="Y272" s="33" t="str">
        <f t="shared" si="43"/>
        <v/>
      </c>
      <c r="Z272" s="34" t="str">
        <f t="shared" si="44"/>
        <v/>
      </c>
    </row>
    <row r="273" spans="1:26" x14ac:dyDescent="0.35">
      <c r="A273" s="25">
        <v>269</v>
      </c>
      <c r="B273" s="26">
        <f>_xlfn.XLOOKUP(C273,purchase!C:C,pcon!B:B,"")</f>
        <v>0</v>
      </c>
      <c r="C273" s="4"/>
      <c r="D273" s="29">
        <f>_xlfn.XLOOKUP(C273,purchase!C:C,pcon!D:D,"")</f>
        <v>0</v>
      </c>
      <c r="E273" s="29">
        <f>_xlfn.XLOOKUP(C273,purchase!C:C,pcon!E:E,"")</f>
        <v>0</v>
      </c>
      <c r="F273" s="4"/>
      <c r="G273" s="27"/>
      <c r="H273" s="28"/>
      <c r="I273" s="4"/>
      <c r="J273" s="4"/>
      <c r="K273" s="4"/>
      <c r="L273" s="30" t="str">
        <f t="shared" si="36"/>
        <v/>
      </c>
      <c r="M273" s="4"/>
      <c r="N273" s="30" t="str">
        <f t="shared" si="37"/>
        <v/>
      </c>
      <c r="O273" s="31"/>
      <c r="P273" s="32" t="str">
        <f t="shared" si="38"/>
        <v/>
      </c>
      <c r="Q273" s="10">
        <f>_xlfn.XLOOKUP(C273,pcon!C:C,pcon!L:L,"")</f>
        <v>0</v>
      </c>
      <c r="R273" s="98">
        <f t="shared" si="39"/>
        <v>0</v>
      </c>
      <c r="S273" s="31"/>
      <c r="T273" s="31"/>
      <c r="U273" s="33" t="str">
        <f t="shared" si="40"/>
        <v/>
      </c>
      <c r="V273" s="4"/>
      <c r="W273" s="33" t="str">
        <f t="shared" si="41"/>
        <v/>
      </c>
      <c r="X273" s="33" t="str">
        <f t="shared" si="42"/>
        <v/>
      </c>
      <c r="Y273" s="33" t="str">
        <f t="shared" si="43"/>
        <v/>
      </c>
      <c r="Z273" s="34" t="str">
        <f t="shared" si="44"/>
        <v/>
      </c>
    </row>
    <row r="274" spans="1:26" x14ac:dyDescent="0.35">
      <c r="A274" s="25">
        <v>270</v>
      </c>
      <c r="B274" s="26">
        <f>_xlfn.XLOOKUP(C274,purchase!C:C,pcon!B:B,"")</f>
        <v>0</v>
      </c>
      <c r="C274" s="4"/>
      <c r="D274" s="29">
        <f>_xlfn.XLOOKUP(C274,purchase!C:C,pcon!D:D,"")</f>
        <v>0</v>
      </c>
      <c r="E274" s="29">
        <f>_xlfn.XLOOKUP(C274,purchase!C:C,pcon!E:E,"")</f>
        <v>0</v>
      </c>
      <c r="F274" s="4"/>
      <c r="G274" s="27"/>
      <c r="H274" s="28"/>
      <c r="I274" s="4"/>
      <c r="J274" s="4"/>
      <c r="K274" s="4"/>
      <c r="L274" s="30" t="str">
        <f t="shared" si="36"/>
        <v/>
      </c>
      <c r="M274" s="4"/>
      <c r="N274" s="30" t="str">
        <f t="shared" si="37"/>
        <v/>
      </c>
      <c r="O274" s="31"/>
      <c r="P274" s="32" t="str">
        <f t="shared" si="38"/>
        <v/>
      </c>
      <c r="Q274" s="10">
        <f>_xlfn.XLOOKUP(C274,pcon!C:C,pcon!L:L,"")</f>
        <v>0</v>
      </c>
      <c r="R274" s="98">
        <f t="shared" si="39"/>
        <v>0</v>
      </c>
      <c r="S274" s="31"/>
      <c r="T274" s="31"/>
      <c r="U274" s="33" t="str">
        <f t="shared" si="40"/>
        <v/>
      </c>
      <c r="V274" s="4"/>
      <c r="W274" s="33" t="str">
        <f t="shared" si="41"/>
        <v/>
      </c>
      <c r="X274" s="33" t="str">
        <f t="shared" si="42"/>
        <v/>
      </c>
      <c r="Y274" s="33" t="str">
        <f t="shared" si="43"/>
        <v/>
      </c>
      <c r="Z274" s="34" t="str">
        <f t="shared" si="44"/>
        <v/>
      </c>
    </row>
    <row r="275" spans="1:26" x14ac:dyDescent="0.35">
      <c r="A275" s="25">
        <v>271</v>
      </c>
      <c r="B275" s="26">
        <f>_xlfn.XLOOKUP(C275,purchase!C:C,pcon!B:B,"")</f>
        <v>0</v>
      </c>
      <c r="C275" s="4"/>
      <c r="D275" s="29">
        <f>_xlfn.XLOOKUP(C275,purchase!C:C,pcon!D:D,"")</f>
        <v>0</v>
      </c>
      <c r="E275" s="29">
        <f>_xlfn.XLOOKUP(C275,purchase!C:C,pcon!E:E,"")</f>
        <v>0</v>
      </c>
      <c r="F275" s="4"/>
      <c r="G275" s="27"/>
      <c r="H275" s="28"/>
      <c r="I275" s="4"/>
      <c r="J275" s="4"/>
      <c r="K275" s="4"/>
      <c r="L275" s="30" t="str">
        <f t="shared" si="36"/>
        <v/>
      </c>
      <c r="M275" s="4"/>
      <c r="N275" s="30" t="str">
        <f t="shared" si="37"/>
        <v/>
      </c>
      <c r="O275" s="31"/>
      <c r="P275" s="32" t="str">
        <f t="shared" si="38"/>
        <v/>
      </c>
      <c r="Q275" s="10">
        <f>_xlfn.XLOOKUP(C275,pcon!C:C,pcon!L:L,"")</f>
        <v>0</v>
      </c>
      <c r="R275" s="98">
        <f t="shared" si="39"/>
        <v>0</v>
      </c>
      <c r="S275" s="31"/>
      <c r="T275" s="31"/>
      <c r="U275" s="33" t="str">
        <f t="shared" si="40"/>
        <v/>
      </c>
      <c r="V275" s="4"/>
      <c r="W275" s="33" t="str">
        <f t="shared" si="41"/>
        <v/>
      </c>
      <c r="X275" s="33" t="str">
        <f t="shared" si="42"/>
        <v/>
      </c>
      <c r="Y275" s="33" t="str">
        <f t="shared" si="43"/>
        <v/>
      </c>
      <c r="Z275" s="34" t="str">
        <f t="shared" si="44"/>
        <v/>
      </c>
    </row>
    <row r="276" spans="1:26" x14ac:dyDescent="0.35">
      <c r="A276" s="25">
        <v>272</v>
      </c>
      <c r="B276" s="26">
        <f>_xlfn.XLOOKUP(C276,purchase!C:C,pcon!B:B,"")</f>
        <v>0</v>
      </c>
      <c r="C276" s="4"/>
      <c r="D276" s="29">
        <f>_xlfn.XLOOKUP(C276,purchase!C:C,pcon!D:D,"")</f>
        <v>0</v>
      </c>
      <c r="E276" s="29">
        <f>_xlfn.XLOOKUP(C276,purchase!C:C,pcon!E:E,"")</f>
        <v>0</v>
      </c>
      <c r="F276" s="4"/>
      <c r="G276" s="27"/>
      <c r="H276" s="28"/>
      <c r="I276" s="4"/>
      <c r="J276" s="4"/>
      <c r="K276" s="4"/>
      <c r="L276" s="30" t="str">
        <f t="shared" si="36"/>
        <v/>
      </c>
      <c r="M276" s="4"/>
      <c r="N276" s="30" t="str">
        <f t="shared" si="37"/>
        <v/>
      </c>
      <c r="O276" s="31"/>
      <c r="P276" s="32" t="str">
        <f t="shared" si="38"/>
        <v/>
      </c>
      <c r="Q276" s="10">
        <f>_xlfn.XLOOKUP(C276,pcon!C:C,pcon!L:L,"")</f>
        <v>0</v>
      </c>
      <c r="R276" s="98">
        <f t="shared" si="39"/>
        <v>0</v>
      </c>
      <c r="S276" s="31"/>
      <c r="T276" s="31"/>
      <c r="U276" s="33" t="str">
        <f t="shared" si="40"/>
        <v/>
      </c>
      <c r="V276" s="4"/>
      <c r="W276" s="33" t="str">
        <f t="shared" si="41"/>
        <v/>
      </c>
      <c r="X276" s="33" t="str">
        <f t="shared" si="42"/>
        <v/>
      </c>
      <c r="Y276" s="33" t="str">
        <f t="shared" si="43"/>
        <v/>
      </c>
      <c r="Z276" s="34" t="str">
        <f t="shared" si="44"/>
        <v/>
      </c>
    </row>
    <row r="277" spans="1:26" x14ac:dyDescent="0.35">
      <c r="A277" s="25">
        <v>273</v>
      </c>
      <c r="B277" s="26">
        <f>_xlfn.XLOOKUP(C277,purchase!C:C,pcon!B:B,"")</f>
        <v>0</v>
      </c>
      <c r="C277" s="4"/>
      <c r="D277" s="29">
        <f>_xlfn.XLOOKUP(C277,purchase!C:C,pcon!D:D,"")</f>
        <v>0</v>
      </c>
      <c r="E277" s="29">
        <f>_xlfn.XLOOKUP(C277,purchase!C:C,pcon!E:E,"")</f>
        <v>0</v>
      </c>
      <c r="F277" s="4"/>
      <c r="G277" s="27"/>
      <c r="H277" s="28"/>
      <c r="I277" s="4"/>
      <c r="J277" s="4"/>
      <c r="K277" s="4"/>
      <c r="L277" s="30" t="str">
        <f t="shared" si="36"/>
        <v/>
      </c>
      <c r="M277" s="4"/>
      <c r="N277" s="30" t="str">
        <f t="shared" si="37"/>
        <v/>
      </c>
      <c r="O277" s="31"/>
      <c r="P277" s="32" t="str">
        <f t="shared" si="38"/>
        <v/>
      </c>
      <c r="Q277" s="10">
        <f>_xlfn.XLOOKUP(C277,pcon!C:C,pcon!L:L,"")</f>
        <v>0</v>
      </c>
      <c r="R277" s="98">
        <f t="shared" si="39"/>
        <v>0</v>
      </c>
      <c r="S277" s="31"/>
      <c r="T277" s="31"/>
      <c r="U277" s="33" t="str">
        <f t="shared" si="40"/>
        <v/>
      </c>
      <c r="V277" s="4"/>
      <c r="W277" s="33" t="str">
        <f t="shared" si="41"/>
        <v/>
      </c>
      <c r="X277" s="33" t="str">
        <f t="shared" si="42"/>
        <v/>
      </c>
      <c r="Y277" s="33" t="str">
        <f t="shared" si="43"/>
        <v/>
      </c>
      <c r="Z277" s="34" t="str">
        <f t="shared" si="44"/>
        <v/>
      </c>
    </row>
    <row r="278" spans="1:26" x14ac:dyDescent="0.35">
      <c r="A278" s="25">
        <v>274</v>
      </c>
      <c r="B278" s="26">
        <f>_xlfn.XLOOKUP(C278,purchase!C:C,pcon!B:B,"")</f>
        <v>0</v>
      </c>
      <c r="C278" s="4"/>
      <c r="D278" s="29">
        <f>_xlfn.XLOOKUP(C278,purchase!C:C,pcon!D:D,"")</f>
        <v>0</v>
      </c>
      <c r="E278" s="29">
        <f>_xlfn.XLOOKUP(C278,purchase!C:C,pcon!E:E,"")</f>
        <v>0</v>
      </c>
      <c r="F278" s="4"/>
      <c r="G278" s="27"/>
      <c r="H278" s="28"/>
      <c r="I278" s="4"/>
      <c r="J278" s="4"/>
      <c r="K278" s="4"/>
      <c r="L278" s="30" t="str">
        <f t="shared" si="36"/>
        <v/>
      </c>
      <c r="M278" s="4"/>
      <c r="N278" s="30" t="str">
        <f t="shared" si="37"/>
        <v/>
      </c>
      <c r="O278" s="31"/>
      <c r="P278" s="32" t="str">
        <f t="shared" si="38"/>
        <v/>
      </c>
      <c r="Q278" s="10">
        <f>_xlfn.XLOOKUP(C278,pcon!C:C,pcon!L:L,"")</f>
        <v>0</v>
      </c>
      <c r="R278" s="98">
        <f t="shared" si="39"/>
        <v>0</v>
      </c>
      <c r="S278" s="31"/>
      <c r="T278" s="31"/>
      <c r="U278" s="33" t="str">
        <f t="shared" si="40"/>
        <v/>
      </c>
      <c r="V278" s="4"/>
      <c r="W278" s="33" t="str">
        <f t="shared" si="41"/>
        <v/>
      </c>
      <c r="X278" s="33" t="str">
        <f t="shared" si="42"/>
        <v/>
      </c>
      <c r="Y278" s="33" t="str">
        <f t="shared" si="43"/>
        <v/>
      </c>
      <c r="Z278" s="34" t="str">
        <f t="shared" si="44"/>
        <v/>
      </c>
    </row>
    <row r="279" spans="1:26" x14ac:dyDescent="0.35">
      <c r="A279" s="25">
        <v>275</v>
      </c>
      <c r="B279" s="26">
        <f>_xlfn.XLOOKUP(C279,purchase!C:C,pcon!B:B,"")</f>
        <v>0</v>
      </c>
      <c r="C279" s="4"/>
      <c r="D279" s="29">
        <f>_xlfn.XLOOKUP(C279,purchase!C:C,pcon!D:D,"")</f>
        <v>0</v>
      </c>
      <c r="E279" s="29">
        <f>_xlfn.XLOOKUP(C279,purchase!C:C,pcon!E:E,"")</f>
        <v>0</v>
      </c>
      <c r="F279" s="4"/>
      <c r="G279" s="27"/>
      <c r="H279" s="28"/>
      <c r="I279" s="4"/>
      <c r="J279" s="4"/>
      <c r="K279" s="4"/>
      <c r="L279" s="30" t="str">
        <f t="shared" si="36"/>
        <v/>
      </c>
      <c r="M279" s="4"/>
      <c r="N279" s="30" t="str">
        <f t="shared" si="37"/>
        <v/>
      </c>
      <c r="O279" s="31"/>
      <c r="P279" s="32" t="str">
        <f t="shared" si="38"/>
        <v/>
      </c>
      <c r="Q279" s="10">
        <f>_xlfn.XLOOKUP(C279,pcon!C:C,pcon!L:L,"")</f>
        <v>0</v>
      </c>
      <c r="R279" s="98">
        <f t="shared" si="39"/>
        <v>0</v>
      </c>
      <c r="S279" s="31"/>
      <c r="T279" s="31"/>
      <c r="U279" s="33" t="str">
        <f t="shared" si="40"/>
        <v/>
      </c>
      <c r="V279" s="4"/>
      <c r="W279" s="33" t="str">
        <f t="shared" si="41"/>
        <v/>
      </c>
      <c r="X279" s="33" t="str">
        <f t="shared" si="42"/>
        <v/>
      </c>
      <c r="Y279" s="33" t="str">
        <f t="shared" si="43"/>
        <v/>
      </c>
      <c r="Z279" s="34" t="str">
        <f t="shared" si="44"/>
        <v/>
      </c>
    </row>
    <row r="280" spans="1:26" x14ac:dyDescent="0.35">
      <c r="A280" s="25">
        <v>276</v>
      </c>
      <c r="B280" s="26">
        <f>_xlfn.XLOOKUP(C280,purchase!C:C,pcon!B:B,"")</f>
        <v>0</v>
      </c>
      <c r="C280" s="4"/>
      <c r="D280" s="29">
        <f>_xlfn.XLOOKUP(C280,purchase!C:C,pcon!D:D,"")</f>
        <v>0</v>
      </c>
      <c r="E280" s="29">
        <f>_xlfn.XLOOKUP(C280,purchase!C:C,pcon!E:E,"")</f>
        <v>0</v>
      </c>
      <c r="F280" s="4"/>
      <c r="G280" s="27"/>
      <c r="H280" s="28"/>
      <c r="I280" s="4"/>
      <c r="J280" s="4"/>
      <c r="K280" s="4"/>
      <c r="L280" s="30" t="str">
        <f t="shared" si="36"/>
        <v/>
      </c>
      <c r="M280" s="4"/>
      <c r="N280" s="30" t="str">
        <f t="shared" si="37"/>
        <v/>
      </c>
      <c r="O280" s="31"/>
      <c r="P280" s="32" t="str">
        <f t="shared" si="38"/>
        <v/>
      </c>
      <c r="Q280" s="10">
        <f>_xlfn.XLOOKUP(C280,pcon!C:C,pcon!L:L,"")</f>
        <v>0</v>
      </c>
      <c r="R280" s="98">
        <f t="shared" si="39"/>
        <v>0</v>
      </c>
      <c r="S280" s="31"/>
      <c r="T280" s="31"/>
      <c r="U280" s="33" t="str">
        <f t="shared" si="40"/>
        <v/>
      </c>
      <c r="V280" s="4"/>
      <c r="W280" s="33" t="str">
        <f t="shared" si="41"/>
        <v/>
      </c>
      <c r="X280" s="33" t="str">
        <f t="shared" si="42"/>
        <v/>
      </c>
      <c r="Y280" s="33" t="str">
        <f t="shared" si="43"/>
        <v/>
      </c>
      <c r="Z280" s="34" t="str">
        <f t="shared" si="44"/>
        <v/>
      </c>
    </row>
    <row r="281" spans="1:26" x14ac:dyDescent="0.35">
      <c r="A281" s="25">
        <v>277</v>
      </c>
      <c r="B281" s="26">
        <f>_xlfn.XLOOKUP(C281,purchase!C:C,pcon!B:B,"")</f>
        <v>0</v>
      </c>
      <c r="C281" s="4"/>
      <c r="D281" s="29">
        <f>_xlfn.XLOOKUP(C281,purchase!C:C,pcon!D:D,"")</f>
        <v>0</v>
      </c>
      <c r="E281" s="29">
        <f>_xlfn.XLOOKUP(C281,purchase!C:C,pcon!E:E,"")</f>
        <v>0</v>
      </c>
      <c r="F281" s="4"/>
      <c r="G281" s="27"/>
      <c r="H281" s="28"/>
      <c r="I281" s="4"/>
      <c r="J281" s="4"/>
      <c r="K281" s="4"/>
      <c r="L281" s="30" t="str">
        <f t="shared" si="36"/>
        <v/>
      </c>
      <c r="M281" s="4"/>
      <c r="N281" s="30" t="str">
        <f t="shared" si="37"/>
        <v/>
      </c>
      <c r="O281" s="31"/>
      <c r="P281" s="32" t="str">
        <f t="shared" si="38"/>
        <v/>
      </c>
      <c r="Q281" s="10">
        <f>_xlfn.XLOOKUP(C281,pcon!C:C,pcon!L:L,"")</f>
        <v>0</v>
      </c>
      <c r="R281" s="98">
        <f t="shared" si="39"/>
        <v>0</v>
      </c>
      <c r="S281" s="31"/>
      <c r="T281" s="31"/>
      <c r="U281" s="33" t="str">
        <f t="shared" si="40"/>
        <v/>
      </c>
      <c r="V281" s="4"/>
      <c r="W281" s="33" t="str">
        <f t="shared" si="41"/>
        <v/>
      </c>
      <c r="X281" s="33" t="str">
        <f t="shared" si="42"/>
        <v/>
      </c>
      <c r="Y281" s="33" t="str">
        <f t="shared" si="43"/>
        <v/>
      </c>
      <c r="Z281" s="34" t="str">
        <f t="shared" si="44"/>
        <v/>
      </c>
    </row>
    <row r="282" spans="1:26" x14ac:dyDescent="0.35">
      <c r="A282" s="25">
        <v>278</v>
      </c>
      <c r="B282" s="26">
        <f>_xlfn.XLOOKUP(C282,purchase!C:C,pcon!B:B,"")</f>
        <v>0</v>
      </c>
      <c r="C282" s="4"/>
      <c r="D282" s="29">
        <f>_xlfn.XLOOKUP(C282,purchase!C:C,pcon!D:D,"")</f>
        <v>0</v>
      </c>
      <c r="E282" s="29">
        <f>_xlfn.XLOOKUP(C282,purchase!C:C,pcon!E:E,"")</f>
        <v>0</v>
      </c>
      <c r="F282" s="4"/>
      <c r="G282" s="27"/>
      <c r="H282" s="28"/>
      <c r="I282" s="4"/>
      <c r="J282" s="4"/>
      <c r="K282" s="4"/>
      <c r="L282" s="30" t="str">
        <f t="shared" si="36"/>
        <v/>
      </c>
      <c r="M282" s="4"/>
      <c r="N282" s="30" t="str">
        <f t="shared" si="37"/>
        <v/>
      </c>
      <c r="O282" s="31"/>
      <c r="P282" s="32" t="str">
        <f t="shared" si="38"/>
        <v/>
      </c>
      <c r="Q282" s="10">
        <f>_xlfn.XLOOKUP(C282,pcon!C:C,pcon!L:L,"")</f>
        <v>0</v>
      </c>
      <c r="R282" s="98">
        <f t="shared" si="39"/>
        <v>0</v>
      </c>
      <c r="S282" s="31"/>
      <c r="T282" s="31"/>
      <c r="U282" s="33" t="str">
        <f t="shared" si="40"/>
        <v/>
      </c>
      <c r="V282" s="4"/>
      <c r="W282" s="33" t="str">
        <f t="shared" si="41"/>
        <v/>
      </c>
      <c r="X282" s="33" t="str">
        <f t="shared" si="42"/>
        <v/>
      </c>
      <c r="Y282" s="33" t="str">
        <f t="shared" si="43"/>
        <v/>
      </c>
      <c r="Z282" s="34" t="str">
        <f t="shared" si="44"/>
        <v/>
      </c>
    </row>
    <row r="283" spans="1:26" x14ac:dyDescent="0.35">
      <c r="A283" s="25">
        <v>279</v>
      </c>
      <c r="B283" s="26">
        <f>_xlfn.XLOOKUP(C283,purchase!C:C,pcon!B:B,"")</f>
        <v>0</v>
      </c>
      <c r="C283" s="4"/>
      <c r="D283" s="29">
        <f>_xlfn.XLOOKUP(C283,purchase!C:C,pcon!D:D,"")</f>
        <v>0</v>
      </c>
      <c r="E283" s="29">
        <f>_xlfn.XLOOKUP(C283,purchase!C:C,pcon!E:E,"")</f>
        <v>0</v>
      </c>
      <c r="F283" s="4"/>
      <c r="G283" s="27"/>
      <c r="H283" s="28"/>
      <c r="I283" s="4"/>
      <c r="J283" s="4"/>
      <c r="K283" s="4"/>
      <c r="L283" s="30" t="str">
        <f t="shared" si="36"/>
        <v/>
      </c>
      <c r="M283" s="4"/>
      <c r="N283" s="30" t="str">
        <f t="shared" si="37"/>
        <v/>
      </c>
      <c r="O283" s="31"/>
      <c r="P283" s="32" t="str">
        <f t="shared" si="38"/>
        <v/>
      </c>
      <c r="Q283" s="10">
        <f>_xlfn.XLOOKUP(C283,pcon!C:C,pcon!L:L,"")</f>
        <v>0</v>
      </c>
      <c r="R283" s="98">
        <f t="shared" si="39"/>
        <v>0</v>
      </c>
      <c r="S283" s="31"/>
      <c r="T283" s="31"/>
      <c r="U283" s="33" t="str">
        <f t="shared" si="40"/>
        <v/>
      </c>
      <c r="V283" s="4"/>
      <c r="W283" s="33" t="str">
        <f t="shared" si="41"/>
        <v/>
      </c>
      <c r="X283" s="33" t="str">
        <f t="shared" si="42"/>
        <v/>
      </c>
      <c r="Y283" s="33" t="str">
        <f t="shared" si="43"/>
        <v/>
      </c>
      <c r="Z283" s="34" t="str">
        <f t="shared" si="44"/>
        <v/>
      </c>
    </row>
    <row r="284" spans="1:26" x14ac:dyDescent="0.35">
      <c r="A284" s="25">
        <v>280</v>
      </c>
      <c r="B284" s="26">
        <f>_xlfn.XLOOKUP(C284,purchase!C:C,pcon!B:B,"")</f>
        <v>0</v>
      </c>
      <c r="C284" s="4"/>
      <c r="D284" s="29">
        <f>_xlfn.XLOOKUP(C284,purchase!C:C,pcon!D:D,"")</f>
        <v>0</v>
      </c>
      <c r="E284" s="29">
        <f>_xlfn.XLOOKUP(C284,purchase!C:C,pcon!E:E,"")</f>
        <v>0</v>
      </c>
      <c r="F284" s="4"/>
      <c r="G284" s="27"/>
      <c r="H284" s="28"/>
      <c r="I284" s="4"/>
      <c r="J284" s="4"/>
      <c r="K284" s="4"/>
      <c r="L284" s="30" t="str">
        <f t="shared" si="36"/>
        <v/>
      </c>
      <c r="M284" s="4"/>
      <c r="N284" s="30" t="str">
        <f t="shared" si="37"/>
        <v/>
      </c>
      <c r="O284" s="31"/>
      <c r="P284" s="32" t="str">
        <f t="shared" si="38"/>
        <v/>
      </c>
      <c r="Q284" s="10">
        <f>_xlfn.XLOOKUP(C284,pcon!C:C,pcon!L:L,"")</f>
        <v>0</v>
      </c>
      <c r="R284" s="98">
        <f t="shared" si="39"/>
        <v>0</v>
      </c>
      <c r="S284" s="31"/>
      <c r="T284" s="31"/>
      <c r="U284" s="33" t="str">
        <f t="shared" si="40"/>
        <v/>
      </c>
      <c r="V284" s="4"/>
      <c r="W284" s="33" t="str">
        <f t="shared" si="41"/>
        <v/>
      </c>
      <c r="X284" s="33" t="str">
        <f t="shared" si="42"/>
        <v/>
      </c>
      <c r="Y284" s="33" t="str">
        <f t="shared" si="43"/>
        <v/>
      </c>
      <c r="Z284" s="34" t="str">
        <f t="shared" si="44"/>
        <v/>
      </c>
    </row>
    <row r="285" spans="1:26" x14ac:dyDescent="0.35">
      <c r="A285" s="25">
        <v>281</v>
      </c>
      <c r="B285" s="26">
        <f>_xlfn.XLOOKUP(C285,purchase!C:C,pcon!B:B,"")</f>
        <v>0</v>
      </c>
      <c r="C285" s="4"/>
      <c r="D285" s="29">
        <f>_xlfn.XLOOKUP(C285,purchase!C:C,pcon!D:D,"")</f>
        <v>0</v>
      </c>
      <c r="E285" s="29">
        <f>_xlfn.XLOOKUP(C285,purchase!C:C,pcon!E:E,"")</f>
        <v>0</v>
      </c>
      <c r="F285" s="4"/>
      <c r="G285" s="27"/>
      <c r="H285" s="28"/>
      <c r="I285" s="4"/>
      <c r="J285" s="4"/>
      <c r="K285" s="4"/>
      <c r="L285" s="30" t="str">
        <f t="shared" si="36"/>
        <v/>
      </c>
      <c r="M285" s="4"/>
      <c r="N285" s="30" t="str">
        <f t="shared" si="37"/>
        <v/>
      </c>
      <c r="O285" s="31"/>
      <c r="P285" s="32" t="str">
        <f t="shared" si="38"/>
        <v/>
      </c>
      <c r="Q285" s="10">
        <f>_xlfn.XLOOKUP(C285,pcon!C:C,pcon!L:L,"")</f>
        <v>0</v>
      </c>
      <c r="R285" s="98">
        <f t="shared" si="39"/>
        <v>0</v>
      </c>
      <c r="S285" s="31"/>
      <c r="T285" s="31"/>
      <c r="U285" s="33" t="str">
        <f t="shared" si="40"/>
        <v/>
      </c>
      <c r="V285" s="4"/>
      <c r="W285" s="33" t="str">
        <f t="shared" si="41"/>
        <v/>
      </c>
      <c r="X285" s="33" t="str">
        <f t="shared" si="42"/>
        <v/>
      </c>
      <c r="Y285" s="33" t="str">
        <f t="shared" si="43"/>
        <v/>
      </c>
      <c r="Z285" s="34" t="str">
        <f t="shared" si="44"/>
        <v/>
      </c>
    </row>
    <row r="286" spans="1:26" x14ac:dyDescent="0.35">
      <c r="A286" s="25">
        <v>282</v>
      </c>
      <c r="B286" s="26">
        <f>_xlfn.XLOOKUP(C286,purchase!C:C,pcon!B:B,"")</f>
        <v>0</v>
      </c>
      <c r="C286" s="4"/>
      <c r="D286" s="29">
        <f>_xlfn.XLOOKUP(C286,purchase!C:C,pcon!D:D,"")</f>
        <v>0</v>
      </c>
      <c r="E286" s="29">
        <f>_xlfn.XLOOKUP(C286,purchase!C:C,pcon!E:E,"")</f>
        <v>0</v>
      </c>
      <c r="F286" s="4"/>
      <c r="G286" s="27"/>
      <c r="H286" s="28"/>
      <c r="I286" s="4"/>
      <c r="J286" s="4"/>
      <c r="K286" s="4"/>
      <c r="L286" s="30" t="str">
        <f t="shared" si="36"/>
        <v/>
      </c>
      <c r="M286" s="4"/>
      <c r="N286" s="30" t="str">
        <f t="shared" si="37"/>
        <v/>
      </c>
      <c r="O286" s="31"/>
      <c r="P286" s="32" t="str">
        <f t="shared" si="38"/>
        <v/>
      </c>
      <c r="Q286" s="10">
        <f>_xlfn.XLOOKUP(C286,pcon!C:C,pcon!L:L,"")</f>
        <v>0</v>
      </c>
      <c r="R286" s="98">
        <f t="shared" si="39"/>
        <v>0</v>
      </c>
      <c r="S286" s="31"/>
      <c r="T286" s="31"/>
      <c r="U286" s="33" t="str">
        <f t="shared" si="40"/>
        <v/>
      </c>
      <c r="V286" s="4"/>
      <c r="W286" s="33" t="str">
        <f t="shared" si="41"/>
        <v/>
      </c>
      <c r="X286" s="33" t="str">
        <f t="shared" si="42"/>
        <v/>
      </c>
      <c r="Y286" s="33" t="str">
        <f t="shared" si="43"/>
        <v/>
      </c>
      <c r="Z286" s="34" t="str">
        <f t="shared" si="44"/>
        <v/>
      </c>
    </row>
    <row r="287" spans="1:26" x14ac:dyDescent="0.35">
      <c r="A287" s="25">
        <v>283</v>
      </c>
      <c r="B287" s="26">
        <f>_xlfn.XLOOKUP(C287,purchase!C:C,pcon!B:B,"")</f>
        <v>0</v>
      </c>
      <c r="C287" s="4"/>
      <c r="D287" s="29">
        <f>_xlfn.XLOOKUP(C287,purchase!C:C,pcon!D:D,"")</f>
        <v>0</v>
      </c>
      <c r="E287" s="29">
        <f>_xlfn.XLOOKUP(C287,purchase!C:C,pcon!E:E,"")</f>
        <v>0</v>
      </c>
      <c r="F287" s="4"/>
      <c r="G287" s="27"/>
      <c r="H287" s="28"/>
      <c r="I287" s="4"/>
      <c r="J287" s="4"/>
      <c r="K287" s="4"/>
      <c r="L287" s="30" t="str">
        <f t="shared" si="36"/>
        <v/>
      </c>
      <c r="M287" s="4"/>
      <c r="N287" s="30" t="str">
        <f t="shared" si="37"/>
        <v/>
      </c>
      <c r="O287" s="31"/>
      <c r="P287" s="32" t="str">
        <f t="shared" si="38"/>
        <v/>
      </c>
      <c r="Q287" s="10">
        <f>_xlfn.XLOOKUP(C287,pcon!C:C,pcon!L:L,"")</f>
        <v>0</v>
      </c>
      <c r="R287" s="98">
        <f t="shared" si="39"/>
        <v>0</v>
      </c>
      <c r="S287" s="31"/>
      <c r="T287" s="31"/>
      <c r="U287" s="33" t="str">
        <f t="shared" si="40"/>
        <v/>
      </c>
      <c r="V287" s="4"/>
      <c r="W287" s="33" t="str">
        <f t="shared" si="41"/>
        <v/>
      </c>
      <c r="X287" s="33" t="str">
        <f t="shared" si="42"/>
        <v/>
      </c>
      <c r="Y287" s="33" t="str">
        <f t="shared" si="43"/>
        <v/>
      </c>
      <c r="Z287" s="34" t="str">
        <f t="shared" si="44"/>
        <v/>
      </c>
    </row>
    <row r="288" spans="1:26" x14ac:dyDescent="0.35">
      <c r="A288" s="25">
        <v>284</v>
      </c>
      <c r="B288" s="26">
        <f>_xlfn.XLOOKUP(C288,purchase!C:C,pcon!B:B,"")</f>
        <v>0</v>
      </c>
      <c r="C288" s="4"/>
      <c r="D288" s="29">
        <f>_xlfn.XLOOKUP(C288,purchase!C:C,pcon!D:D,"")</f>
        <v>0</v>
      </c>
      <c r="E288" s="29">
        <f>_xlfn.XLOOKUP(C288,purchase!C:C,pcon!E:E,"")</f>
        <v>0</v>
      </c>
      <c r="F288" s="4"/>
      <c r="G288" s="27"/>
      <c r="H288" s="28"/>
      <c r="I288" s="4"/>
      <c r="J288" s="4"/>
      <c r="K288" s="4"/>
      <c r="L288" s="30" t="str">
        <f t="shared" si="36"/>
        <v/>
      </c>
      <c r="M288" s="4"/>
      <c r="N288" s="30" t="str">
        <f t="shared" si="37"/>
        <v/>
      </c>
      <c r="O288" s="31"/>
      <c r="P288" s="32" t="str">
        <f t="shared" si="38"/>
        <v/>
      </c>
      <c r="Q288" s="10">
        <f>_xlfn.XLOOKUP(C288,pcon!C:C,pcon!L:L,"")</f>
        <v>0</v>
      </c>
      <c r="R288" s="98">
        <f t="shared" si="39"/>
        <v>0</v>
      </c>
      <c r="S288" s="31"/>
      <c r="T288" s="31"/>
      <c r="U288" s="33" t="str">
        <f t="shared" si="40"/>
        <v/>
      </c>
      <c r="V288" s="4"/>
      <c r="W288" s="33" t="str">
        <f t="shared" si="41"/>
        <v/>
      </c>
      <c r="X288" s="33" t="str">
        <f t="shared" si="42"/>
        <v/>
      </c>
      <c r="Y288" s="33" t="str">
        <f t="shared" si="43"/>
        <v/>
      </c>
      <c r="Z288" s="34" t="str">
        <f t="shared" si="44"/>
        <v/>
      </c>
    </row>
    <row r="289" spans="1:26" x14ac:dyDescent="0.35">
      <c r="A289" s="25">
        <v>285</v>
      </c>
      <c r="B289" s="26">
        <f>_xlfn.XLOOKUP(C289,purchase!C:C,pcon!B:B,"")</f>
        <v>0</v>
      </c>
      <c r="C289" s="4"/>
      <c r="D289" s="29">
        <f>_xlfn.XLOOKUP(C289,purchase!C:C,pcon!D:D,"")</f>
        <v>0</v>
      </c>
      <c r="E289" s="29">
        <f>_xlfn.XLOOKUP(C289,purchase!C:C,pcon!E:E,"")</f>
        <v>0</v>
      </c>
      <c r="F289" s="4"/>
      <c r="G289" s="27"/>
      <c r="H289" s="28"/>
      <c r="I289" s="4"/>
      <c r="J289" s="4"/>
      <c r="K289" s="4"/>
      <c r="L289" s="30" t="str">
        <f t="shared" si="36"/>
        <v/>
      </c>
      <c r="M289" s="4"/>
      <c r="N289" s="30" t="str">
        <f t="shared" si="37"/>
        <v/>
      </c>
      <c r="O289" s="31"/>
      <c r="P289" s="32" t="str">
        <f t="shared" si="38"/>
        <v/>
      </c>
      <c r="Q289" s="10">
        <f>_xlfn.XLOOKUP(C289,pcon!C:C,pcon!L:L,"")</f>
        <v>0</v>
      </c>
      <c r="R289" s="98">
        <f t="shared" si="39"/>
        <v>0</v>
      </c>
      <c r="S289" s="31"/>
      <c r="T289" s="31"/>
      <c r="U289" s="33" t="str">
        <f t="shared" si="40"/>
        <v/>
      </c>
      <c r="V289" s="4"/>
      <c r="W289" s="33" t="str">
        <f t="shared" si="41"/>
        <v/>
      </c>
      <c r="X289" s="33" t="str">
        <f t="shared" si="42"/>
        <v/>
      </c>
      <c r="Y289" s="33" t="str">
        <f t="shared" si="43"/>
        <v/>
      </c>
      <c r="Z289" s="34" t="str">
        <f t="shared" si="44"/>
        <v/>
      </c>
    </row>
    <row r="290" spans="1:26" x14ac:dyDescent="0.35">
      <c r="A290" s="25">
        <v>286</v>
      </c>
      <c r="B290" s="26">
        <f>_xlfn.XLOOKUP(C290,purchase!C:C,pcon!B:B,"")</f>
        <v>0</v>
      </c>
      <c r="C290" s="4"/>
      <c r="D290" s="29">
        <f>_xlfn.XLOOKUP(C290,purchase!C:C,pcon!D:D,"")</f>
        <v>0</v>
      </c>
      <c r="E290" s="29">
        <f>_xlfn.XLOOKUP(C290,purchase!C:C,pcon!E:E,"")</f>
        <v>0</v>
      </c>
      <c r="F290" s="4"/>
      <c r="G290" s="27"/>
      <c r="H290" s="28"/>
      <c r="I290" s="4"/>
      <c r="J290" s="4"/>
      <c r="K290" s="4"/>
      <c r="L290" s="30" t="str">
        <f t="shared" si="36"/>
        <v/>
      </c>
      <c r="M290" s="4"/>
      <c r="N290" s="30" t="str">
        <f t="shared" si="37"/>
        <v/>
      </c>
      <c r="O290" s="31"/>
      <c r="P290" s="32" t="str">
        <f t="shared" si="38"/>
        <v/>
      </c>
      <c r="Q290" s="10">
        <f>_xlfn.XLOOKUP(C290,pcon!C:C,pcon!L:L,"")</f>
        <v>0</v>
      </c>
      <c r="R290" s="98">
        <f t="shared" si="39"/>
        <v>0</v>
      </c>
      <c r="S290" s="31"/>
      <c r="T290" s="31"/>
      <c r="U290" s="33" t="str">
        <f t="shared" si="40"/>
        <v/>
      </c>
      <c r="V290" s="4"/>
      <c r="W290" s="33" t="str">
        <f t="shared" si="41"/>
        <v/>
      </c>
      <c r="X290" s="33" t="str">
        <f t="shared" si="42"/>
        <v/>
      </c>
      <c r="Y290" s="33" t="str">
        <f t="shared" si="43"/>
        <v/>
      </c>
      <c r="Z290" s="34" t="str">
        <f t="shared" si="44"/>
        <v/>
      </c>
    </row>
    <row r="291" spans="1:26" x14ac:dyDescent="0.35">
      <c r="A291" s="25">
        <v>287</v>
      </c>
      <c r="B291" s="26">
        <f>_xlfn.XLOOKUP(C291,purchase!C:C,pcon!B:B,"")</f>
        <v>0</v>
      </c>
      <c r="C291" s="4"/>
      <c r="D291" s="29">
        <f>_xlfn.XLOOKUP(C291,purchase!C:C,pcon!D:D,"")</f>
        <v>0</v>
      </c>
      <c r="E291" s="29">
        <f>_xlfn.XLOOKUP(C291,purchase!C:C,pcon!E:E,"")</f>
        <v>0</v>
      </c>
      <c r="F291" s="4"/>
      <c r="G291" s="27"/>
      <c r="H291" s="28"/>
      <c r="I291" s="4"/>
      <c r="J291" s="4"/>
      <c r="K291" s="4"/>
      <c r="L291" s="30" t="str">
        <f t="shared" si="36"/>
        <v/>
      </c>
      <c r="M291" s="4"/>
      <c r="N291" s="30" t="str">
        <f t="shared" si="37"/>
        <v/>
      </c>
      <c r="O291" s="31"/>
      <c r="P291" s="32" t="str">
        <f t="shared" si="38"/>
        <v/>
      </c>
      <c r="Q291" s="10">
        <f>_xlfn.XLOOKUP(C291,pcon!C:C,pcon!L:L,"")</f>
        <v>0</v>
      </c>
      <c r="R291" s="98">
        <f t="shared" si="39"/>
        <v>0</v>
      </c>
      <c r="S291" s="31"/>
      <c r="T291" s="31"/>
      <c r="U291" s="33" t="str">
        <f t="shared" si="40"/>
        <v/>
      </c>
      <c r="V291" s="4"/>
      <c r="W291" s="33" t="str">
        <f t="shared" si="41"/>
        <v/>
      </c>
      <c r="X291" s="33" t="str">
        <f t="shared" si="42"/>
        <v/>
      </c>
      <c r="Y291" s="33" t="str">
        <f t="shared" si="43"/>
        <v/>
      </c>
      <c r="Z291" s="34" t="str">
        <f t="shared" si="44"/>
        <v/>
      </c>
    </row>
    <row r="292" spans="1:26" x14ac:dyDescent="0.35">
      <c r="A292" s="25">
        <v>288</v>
      </c>
      <c r="B292" s="26">
        <f>_xlfn.XLOOKUP(C292,purchase!C:C,pcon!B:B,"")</f>
        <v>0</v>
      </c>
      <c r="C292" s="4"/>
      <c r="D292" s="29">
        <f>_xlfn.XLOOKUP(C292,purchase!C:C,pcon!D:D,"")</f>
        <v>0</v>
      </c>
      <c r="E292" s="29">
        <f>_xlfn.XLOOKUP(C292,purchase!C:C,pcon!E:E,"")</f>
        <v>0</v>
      </c>
      <c r="F292" s="4"/>
      <c r="G292" s="27"/>
      <c r="H292" s="28"/>
      <c r="I292" s="4"/>
      <c r="J292" s="4"/>
      <c r="K292" s="4"/>
      <c r="L292" s="30" t="str">
        <f t="shared" si="36"/>
        <v/>
      </c>
      <c r="M292" s="4"/>
      <c r="N292" s="30" t="str">
        <f t="shared" si="37"/>
        <v/>
      </c>
      <c r="O292" s="31"/>
      <c r="P292" s="32" t="str">
        <f t="shared" si="38"/>
        <v/>
      </c>
      <c r="Q292" s="10">
        <f>_xlfn.XLOOKUP(C292,pcon!C:C,pcon!L:L,"")</f>
        <v>0</v>
      </c>
      <c r="R292" s="98">
        <f t="shared" si="39"/>
        <v>0</v>
      </c>
      <c r="S292" s="31"/>
      <c r="T292" s="31"/>
      <c r="U292" s="33" t="str">
        <f t="shared" si="40"/>
        <v/>
      </c>
      <c r="V292" s="4"/>
      <c r="W292" s="33" t="str">
        <f t="shared" si="41"/>
        <v/>
      </c>
      <c r="X292" s="33" t="str">
        <f t="shared" si="42"/>
        <v/>
      </c>
      <c r="Y292" s="33" t="str">
        <f t="shared" si="43"/>
        <v/>
      </c>
      <c r="Z292" s="34" t="str">
        <f t="shared" si="44"/>
        <v/>
      </c>
    </row>
    <row r="293" spans="1:26" x14ac:dyDescent="0.35">
      <c r="A293" s="25">
        <v>289</v>
      </c>
      <c r="B293" s="26">
        <f>_xlfn.XLOOKUP(C293,purchase!C:C,pcon!B:B,"")</f>
        <v>0</v>
      </c>
      <c r="C293" s="4"/>
      <c r="D293" s="29">
        <f>_xlfn.XLOOKUP(C293,purchase!C:C,pcon!D:D,"")</f>
        <v>0</v>
      </c>
      <c r="E293" s="29">
        <f>_xlfn.XLOOKUP(C293,purchase!C:C,pcon!E:E,"")</f>
        <v>0</v>
      </c>
      <c r="F293" s="4"/>
      <c r="G293" s="27"/>
      <c r="H293" s="28"/>
      <c r="I293" s="4"/>
      <c r="J293" s="4"/>
      <c r="K293" s="4"/>
      <c r="L293" s="30" t="str">
        <f t="shared" si="36"/>
        <v/>
      </c>
      <c r="M293" s="4"/>
      <c r="N293" s="30" t="str">
        <f t="shared" si="37"/>
        <v/>
      </c>
      <c r="O293" s="31"/>
      <c r="P293" s="32" t="str">
        <f t="shared" si="38"/>
        <v/>
      </c>
      <c r="Q293" s="10">
        <f>_xlfn.XLOOKUP(C293,pcon!C:C,pcon!L:L,"")</f>
        <v>0</v>
      </c>
      <c r="R293" s="98">
        <f t="shared" si="39"/>
        <v>0</v>
      </c>
      <c r="S293" s="31"/>
      <c r="T293" s="31"/>
      <c r="U293" s="33" t="str">
        <f t="shared" si="40"/>
        <v/>
      </c>
      <c r="V293" s="4"/>
      <c r="W293" s="33" t="str">
        <f t="shared" si="41"/>
        <v/>
      </c>
      <c r="X293" s="33" t="str">
        <f t="shared" si="42"/>
        <v/>
      </c>
      <c r="Y293" s="33" t="str">
        <f t="shared" si="43"/>
        <v/>
      </c>
      <c r="Z293" s="34" t="str">
        <f t="shared" si="44"/>
        <v/>
      </c>
    </row>
    <row r="294" spans="1:26" x14ac:dyDescent="0.35">
      <c r="A294" s="25">
        <v>290</v>
      </c>
      <c r="B294" s="26">
        <f>_xlfn.XLOOKUP(C294,purchase!C:C,pcon!B:B,"")</f>
        <v>0</v>
      </c>
      <c r="C294" s="4"/>
      <c r="D294" s="29">
        <f>_xlfn.XLOOKUP(C294,purchase!C:C,pcon!D:D,"")</f>
        <v>0</v>
      </c>
      <c r="E294" s="29">
        <f>_xlfn.XLOOKUP(C294,purchase!C:C,pcon!E:E,"")</f>
        <v>0</v>
      </c>
      <c r="F294" s="4"/>
      <c r="G294" s="27"/>
      <c r="H294" s="28"/>
      <c r="I294" s="4"/>
      <c r="J294" s="4"/>
      <c r="K294" s="4"/>
      <c r="L294" s="30" t="str">
        <f t="shared" si="36"/>
        <v/>
      </c>
      <c r="M294" s="4"/>
      <c r="N294" s="30" t="str">
        <f t="shared" si="37"/>
        <v/>
      </c>
      <c r="O294" s="31"/>
      <c r="P294" s="32" t="str">
        <f t="shared" si="38"/>
        <v/>
      </c>
      <c r="Q294" s="10">
        <f>_xlfn.XLOOKUP(C294,pcon!C:C,pcon!L:L,"")</f>
        <v>0</v>
      </c>
      <c r="R294" s="98">
        <f t="shared" si="39"/>
        <v>0</v>
      </c>
      <c r="S294" s="31"/>
      <c r="T294" s="31"/>
      <c r="U294" s="33" t="str">
        <f t="shared" si="40"/>
        <v/>
      </c>
      <c r="V294" s="4"/>
      <c r="W294" s="33" t="str">
        <f t="shared" si="41"/>
        <v/>
      </c>
      <c r="X294" s="33" t="str">
        <f t="shared" si="42"/>
        <v/>
      </c>
      <c r="Y294" s="33" t="str">
        <f t="shared" si="43"/>
        <v/>
      </c>
      <c r="Z294" s="34" t="str">
        <f t="shared" si="44"/>
        <v/>
      </c>
    </row>
    <row r="295" spans="1:26" x14ac:dyDescent="0.35">
      <c r="A295" s="25">
        <v>291</v>
      </c>
      <c r="B295" s="26">
        <f>_xlfn.XLOOKUP(C295,purchase!C:C,pcon!B:B,"")</f>
        <v>0</v>
      </c>
      <c r="C295" s="4"/>
      <c r="D295" s="29">
        <f>_xlfn.XLOOKUP(C295,purchase!C:C,pcon!D:D,"")</f>
        <v>0</v>
      </c>
      <c r="E295" s="29">
        <f>_xlfn.XLOOKUP(C295,purchase!C:C,pcon!E:E,"")</f>
        <v>0</v>
      </c>
      <c r="F295" s="4"/>
      <c r="G295" s="27"/>
      <c r="H295" s="28"/>
      <c r="I295" s="4"/>
      <c r="J295" s="4"/>
      <c r="K295" s="4"/>
      <c r="L295" s="30" t="str">
        <f t="shared" si="36"/>
        <v/>
      </c>
      <c r="M295" s="4"/>
      <c r="N295" s="30" t="str">
        <f t="shared" si="37"/>
        <v/>
      </c>
      <c r="O295" s="31"/>
      <c r="P295" s="32" t="str">
        <f t="shared" si="38"/>
        <v/>
      </c>
      <c r="Q295" s="10">
        <f>_xlfn.XLOOKUP(C295,pcon!C:C,pcon!L:L,"")</f>
        <v>0</v>
      </c>
      <c r="R295" s="98">
        <f t="shared" si="39"/>
        <v>0</v>
      </c>
      <c r="S295" s="31"/>
      <c r="T295" s="31"/>
      <c r="U295" s="33" t="str">
        <f t="shared" si="40"/>
        <v/>
      </c>
      <c r="V295" s="4"/>
      <c r="W295" s="33" t="str">
        <f t="shared" si="41"/>
        <v/>
      </c>
      <c r="X295" s="33" t="str">
        <f t="shared" si="42"/>
        <v/>
      </c>
      <c r="Y295" s="33" t="str">
        <f t="shared" si="43"/>
        <v/>
      </c>
      <c r="Z295" s="34" t="str">
        <f t="shared" si="44"/>
        <v/>
      </c>
    </row>
    <row r="296" spans="1:26" x14ac:dyDescent="0.35">
      <c r="A296" s="25">
        <v>292</v>
      </c>
      <c r="B296" s="26">
        <f>_xlfn.XLOOKUP(C296,purchase!C:C,pcon!B:B,"")</f>
        <v>0</v>
      </c>
      <c r="C296" s="4"/>
      <c r="D296" s="29">
        <f>_xlfn.XLOOKUP(C296,purchase!C:C,pcon!D:D,"")</f>
        <v>0</v>
      </c>
      <c r="E296" s="29">
        <f>_xlfn.XLOOKUP(C296,purchase!C:C,pcon!E:E,"")</f>
        <v>0</v>
      </c>
      <c r="F296" s="4"/>
      <c r="G296" s="27"/>
      <c r="H296" s="28"/>
      <c r="I296" s="4"/>
      <c r="J296" s="4"/>
      <c r="K296" s="4"/>
      <c r="L296" s="30" t="str">
        <f t="shared" si="36"/>
        <v/>
      </c>
      <c r="M296" s="4"/>
      <c r="N296" s="30" t="str">
        <f t="shared" si="37"/>
        <v/>
      </c>
      <c r="O296" s="31"/>
      <c r="P296" s="32" t="str">
        <f t="shared" si="38"/>
        <v/>
      </c>
      <c r="Q296" s="10">
        <f>_xlfn.XLOOKUP(C296,pcon!C:C,pcon!L:L,"")</f>
        <v>0</v>
      </c>
      <c r="R296" s="98">
        <f t="shared" si="39"/>
        <v>0</v>
      </c>
      <c r="S296" s="31"/>
      <c r="T296" s="31"/>
      <c r="U296" s="33" t="str">
        <f t="shared" si="40"/>
        <v/>
      </c>
      <c r="V296" s="4"/>
      <c r="W296" s="33" t="str">
        <f t="shared" si="41"/>
        <v/>
      </c>
      <c r="X296" s="33" t="str">
        <f t="shared" si="42"/>
        <v/>
      </c>
      <c r="Y296" s="33" t="str">
        <f t="shared" si="43"/>
        <v/>
      </c>
      <c r="Z296" s="34" t="str">
        <f t="shared" si="44"/>
        <v/>
      </c>
    </row>
    <row r="297" spans="1:26" x14ac:dyDescent="0.35">
      <c r="A297" s="25">
        <v>293</v>
      </c>
      <c r="B297" s="26">
        <f>_xlfn.XLOOKUP(C297,purchase!C:C,pcon!B:B,"")</f>
        <v>0</v>
      </c>
      <c r="C297" s="4"/>
      <c r="D297" s="29">
        <f>_xlfn.XLOOKUP(C297,purchase!C:C,pcon!D:D,"")</f>
        <v>0</v>
      </c>
      <c r="E297" s="29">
        <f>_xlfn.XLOOKUP(C297,purchase!C:C,pcon!E:E,"")</f>
        <v>0</v>
      </c>
      <c r="F297" s="4"/>
      <c r="G297" s="27"/>
      <c r="H297" s="28"/>
      <c r="I297" s="4"/>
      <c r="J297" s="4"/>
      <c r="K297" s="4"/>
      <c r="L297" s="30" t="str">
        <f t="shared" si="36"/>
        <v/>
      </c>
      <c r="M297" s="4"/>
      <c r="N297" s="30" t="str">
        <f t="shared" si="37"/>
        <v/>
      </c>
      <c r="O297" s="31"/>
      <c r="P297" s="32" t="str">
        <f t="shared" si="38"/>
        <v/>
      </c>
      <c r="Q297" s="10">
        <f>_xlfn.XLOOKUP(C297,pcon!C:C,pcon!L:L,"")</f>
        <v>0</v>
      </c>
      <c r="R297" s="98">
        <f t="shared" si="39"/>
        <v>0</v>
      </c>
      <c r="S297" s="31"/>
      <c r="T297" s="31"/>
      <c r="U297" s="33" t="str">
        <f t="shared" si="40"/>
        <v/>
      </c>
      <c r="V297" s="4"/>
      <c r="W297" s="33" t="str">
        <f t="shared" si="41"/>
        <v/>
      </c>
      <c r="X297" s="33" t="str">
        <f t="shared" si="42"/>
        <v/>
      </c>
      <c r="Y297" s="33" t="str">
        <f t="shared" si="43"/>
        <v/>
      </c>
      <c r="Z297" s="34" t="str">
        <f t="shared" si="44"/>
        <v/>
      </c>
    </row>
    <row r="298" spans="1:26" x14ac:dyDescent="0.35">
      <c r="A298" s="25">
        <v>294</v>
      </c>
      <c r="B298" s="26">
        <f>_xlfn.XLOOKUP(C298,purchase!C:C,pcon!B:B,"")</f>
        <v>0</v>
      </c>
      <c r="C298" s="4"/>
      <c r="D298" s="29">
        <f>_xlfn.XLOOKUP(C298,purchase!C:C,pcon!D:D,"")</f>
        <v>0</v>
      </c>
      <c r="E298" s="29">
        <f>_xlfn.XLOOKUP(C298,purchase!C:C,pcon!E:E,"")</f>
        <v>0</v>
      </c>
      <c r="F298" s="4"/>
      <c r="G298" s="27"/>
      <c r="H298" s="28"/>
      <c r="I298" s="4"/>
      <c r="J298" s="4"/>
      <c r="K298" s="4"/>
      <c r="L298" s="30" t="str">
        <f t="shared" si="36"/>
        <v/>
      </c>
      <c r="M298" s="4"/>
      <c r="N298" s="30" t="str">
        <f t="shared" si="37"/>
        <v/>
      </c>
      <c r="O298" s="31"/>
      <c r="P298" s="32" t="str">
        <f t="shared" si="38"/>
        <v/>
      </c>
      <c r="Q298" s="10">
        <f>_xlfn.XLOOKUP(C298,pcon!C:C,pcon!L:L,"")</f>
        <v>0</v>
      </c>
      <c r="R298" s="98">
        <f t="shared" si="39"/>
        <v>0</v>
      </c>
      <c r="S298" s="31"/>
      <c r="T298" s="31"/>
      <c r="U298" s="33" t="str">
        <f t="shared" si="40"/>
        <v/>
      </c>
      <c r="V298" s="4"/>
      <c r="W298" s="33" t="str">
        <f t="shared" si="41"/>
        <v/>
      </c>
      <c r="X298" s="33" t="str">
        <f t="shared" si="42"/>
        <v/>
      </c>
      <c r="Y298" s="33" t="str">
        <f t="shared" si="43"/>
        <v/>
      </c>
      <c r="Z298" s="34" t="str">
        <f t="shared" si="44"/>
        <v/>
      </c>
    </row>
    <row r="299" spans="1:26" x14ac:dyDescent="0.35">
      <c r="A299" s="25">
        <v>295</v>
      </c>
      <c r="B299" s="26">
        <f>_xlfn.XLOOKUP(C299,purchase!C:C,pcon!B:B,"")</f>
        <v>0</v>
      </c>
      <c r="C299" s="4"/>
      <c r="D299" s="29">
        <f>_xlfn.XLOOKUP(C299,purchase!C:C,pcon!D:D,"")</f>
        <v>0</v>
      </c>
      <c r="E299" s="29">
        <f>_xlfn.XLOOKUP(C299,purchase!C:C,pcon!E:E,"")</f>
        <v>0</v>
      </c>
      <c r="F299" s="4"/>
      <c r="G299" s="27"/>
      <c r="H299" s="28"/>
      <c r="I299" s="4"/>
      <c r="J299" s="4"/>
      <c r="K299" s="4"/>
      <c r="L299" s="30" t="str">
        <f t="shared" si="36"/>
        <v/>
      </c>
      <c r="M299" s="4"/>
      <c r="N299" s="30" t="str">
        <f t="shared" si="37"/>
        <v/>
      </c>
      <c r="O299" s="31"/>
      <c r="P299" s="32" t="str">
        <f t="shared" si="38"/>
        <v/>
      </c>
      <c r="Q299" s="10">
        <f>_xlfn.XLOOKUP(C299,pcon!C:C,pcon!L:L,"")</f>
        <v>0</v>
      </c>
      <c r="R299" s="98">
        <f t="shared" si="39"/>
        <v>0</v>
      </c>
      <c r="S299" s="31"/>
      <c r="T299" s="31"/>
      <c r="U299" s="33" t="str">
        <f t="shared" si="40"/>
        <v/>
      </c>
      <c r="V299" s="4"/>
      <c r="W299" s="33" t="str">
        <f t="shared" si="41"/>
        <v/>
      </c>
      <c r="X299" s="33" t="str">
        <f t="shared" si="42"/>
        <v/>
      </c>
      <c r="Y299" s="33" t="str">
        <f t="shared" si="43"/>
        <v/>
      </c>
      <c r="Z299" s="34" t="str">
        <f t="shared" si="44"/>
        <v/>
      </c>
    </row>
    <row r="300" spans="1:26" x14ac:dyDescent="0.35">
      <c r="A300" s="25">
        <v>296</v>
      </c>
      <c r="B300" s="26">
        <f>_xlfn.XLOOKUP(C300,purchase!C:C,pcon!B:B,"")</f>
        <v>0</v>
      </c>
      <c r="C300" s="4"/>
      <c r="D300" s="29">
        <f>_xlfn.XLOOKUP(C300,purchase!C:C,pcon!D:D,"")</f>
        <v>0</v>
      </c>
      <c r="E300" s="29">
        <f>_xlfn.XLOOKUP(C300,purchase!C:C,pcon!E:E,"")</f>
        <v>0</v>
      </c>
      <c r="F300" s="4"/>
      <c r="G300" s="27"/>
      <c r="H300" s="28"/>
      <c r="I300" s="4"/>
      <c r="J300" s="4"/>
      <c r="K300" s="4"/>
      <c r="L300" s="30" t="str">
        <f t="shared" si="36"/>
        <v/>
      </c>
      <c r="M300" s="4"/>
      <c r="N300" s="30" t="str">
        <f t="shared" si="37"/>
        <v/>
      </c>
      <c r="O300" s="31"/>
      <c r="P300" s="32" t="str">
        <f t="shared" si="38"/>
        <v/>
      </c>
      <c r="Q300" s="10">
        <f>_xlfn.XLOOKUP(C300,pcon!C:C,pcon!L:L,"")</f>
        <v>0</v>
      </c>
      <c r="R300" s="98">
        <f t="shared" si="39"/>
        <v>0</v>
      </c>
      <c r="S300" s="31"/>
      <c r="T300" s="31"/>
      <c r="U300" s="33" t="str">
        <f t="shared" si="40"/>
        <v/>
      </c>
      <c r="V300" s="4"/>
      <c r="W300" s="33" t="str">
        <f t="shared" si="41"/>
        <v/>
      </c>
      <c r="X300" s="33" t="str">
        <f t="shared" si="42"/>
        <v/>
      </c>
      <c r="Y300" s="33" t="str">
        <f t="shared" si="43"/>
        <v/>
      </c>
      <c r="Z300" s="34" t="str">
        <f t="shared" si="44"/>
        <v/>
      </c>
    </row>
    <row r="301" spans="1:26" x14ac:dyDescent="0.35">
      <c r="A301" s="25">
        <v>297</v>
      </c>
      <c r="B301" s="26">
        <f>_xlfn.XLOOKUP(C301,purchase!C:C,pcon!B:B,"")</f>
        <v>0</v>
      </c>
      <c r="C301" s="4"/>
      <c r="D301" s="29">
        <f>_xlfn.XLOOKUP(C301,purchase!C:C,pcon!D:D,"")</f>
        <v>0</v>
      </c>
      <c r="E301" s="29">
        <f>_xlfn.XLOOKUP(C301,purchase!C:C,pcon!E:E,"")</f>
        <v>0</v>
      </c>
      <c r="F301" s="4"/>
      <c r="G301" s="27"/>
      <c r="H301" s="28"/>
      <c r="I301" s="4"/>
      <c r="J301" s="4"/>
      <c r="K301" s="4"/>
      <c r="L301" s="30" t="str">
        <f t="shared" si="36"/>
        <v/>
      </c>
      <c r="M301" s="4"/>
      <c r="N301" s="30" t="str">
        <f t="shared" si="37"/>
        <v/>
      </c>
      <c r="O301" s="31"/>
      <c r="P301" s="32" t="str">
        <f t="shared" si="38"/>
        <v/>
      </c>
      <c r="Q301" s="10">
        <f>_xlfn.XLOOKUP(C301,pcon!C:C,pcon!L:L,"")</f>
        <v>0</v>
      </c>
      <c r="R301" s="98">
        <f t="shared" si="39"/>
        <v>0</v>
      </c>
      <c r="S301" s="31"/>
      <c r="T301" s="31"/>
      <c r="U301" s="33" t="str">
        <f t="shared" si="40"/>
        <v/>
      </c>
      <c r="V301" s="4"/>
      <c r="W301" s="33" t="str">
        <f t="shared" si="41"/>
        <v/>
      </c>
      <c r="X301" s="33" t="str">
        <f t="shared" si="42"/>
        <v/>
      </c>
      <c r="Y301" s="33" t="str">
        <f t="shared" si="43"/>
        <v/>
      </c>
      <c r="Z301" s="34" t="str">
        <f t="shared" si="44"/>
        <v/>
      </c>
    </row>
    <row r="302" spans="1:26" x14ac:dyDescent="0.35">
      <c r="A302" s="25">
        <v>298</v>
      </c>
      <c r="B302" s="26">
        <f>_xlfn.XLOOKUP(C302,purchase!C:C,pcon!B:B,"")</f>
        <v>0</v>
      </c>
      <c r="C302" s="4"/>
      <c r="D302" s="29">
        <f>_xlfn.XLOOKUP(C302,purchase!C:C,pcon!D:D,"")</f>
        <v>0</v>
      </c>
      <c r="E302" s="29">
        <f>_xlfn.XLOOKUP(C302,purchase!C:C,pcon!E:E,"")</f>
        <v>0</v>
      </c>
      <c r="F302" s="4"/>
      <c r="G302" s="27"/>
      <c r="H302" s="28"/>
      <c r="I302" s="4"/>
      <c r="J302" s="4"/>
      <c r="K302" s="4"/>
      <c r="L302" s="30" t="str">
        <f t="shared" si="36"/>
        <v/>
      </c>
      <c r="M302" s="4"/>
      <c r="N302" s="30" t="str">
        <f t="shared" si="37"/>
        <v/>
      </c>
      <c r="O302" s="31"/>
      <c r="P302" s="32" t="str">
        <f t="shared" si="38"/>
        <v/>
      </c>
      <c r="Q302" s="10">
        <f>_xlfn.XLOOKUP(C302,pcon!C:C,pcon!L:L,"")</f>
        <v>0</v>
      </c>
      <c r="R302" s="98">
        <f t="shared" si="39"/>
        <v>0</v>
      </c>
      <c r="S302" s="31"/>
      <c r="T302" s="31"/>
      <c r="U302" s="33" t="str">
        <f t="shared" si="40"/>
        <v/>
      </c>
      <c r="V302" s="4"/>
      <c r="W302" s="33" t="str">
        <f t="shared" si="41"/>
        <v/>
      </c>
      <c r="X302" s="33" t="str">
        <f t="shared" si="42"/>
        <v/>
      </c>
      <c r="Y302" s="33" t="str">
        <f t="shared" si="43"/>
        <v/>
      </c>
      <c r="Z302" s="34" t="str">
        <f t="shared" si="44"/>
        <v/>
      </c>
    </row>
    <row r="303" spans="1:26" x14ac:dyDescent="0.35">
      <c r="A303" s="25">
        <v>299</v>
      </c>
      <c r="B303" s="26">
        <f>_xlfn.XLOOKUP(C303,purchase!C:C,pcon!B:B,"")</f>
        <v>0</v>
      </c>
      <c r="C303" s="4"/>
      <c r="D303" s="29">
        <f>_xlfn.XLOOKUP(C303,purchase!C:C,pcon!D:D,"")</f>
        <v>0</v>
      </c>
      <c r="E303" s="29">
        <f>_xlfn.XLOOKUP(C303,purchase!C:C,pcon!E:E,"")</f>
        <v>0</v>
      </c>
      <c r="F303" s="4"/>
      <c r="G303" s="27"/>
      <c r="H303" s="28"/>
      <c r="I303" s="4"/>
      <c r="J303" s="4"/>
      <c r="K303" s="4"/>
      <c r="L303" s="30" t="str">
        <f t="shared" si="36"/>
        <v/>
      </c>
      <c r="M303" s="4"/>
      <c r="N303" s="30" t="str">
        <f t="shared" si="37"/>
        <v/>
      </c>
      <c r="O303" s="31"/>
      <c r="P303" s="32" t="str">
        <f t="shared" si="38"/>
        <v/>
      </c>
      <c r="Q303" s="10">
        <f>_xlfn.XLOOKUP(C303,pcon!C:C,pcon!L:L,"")</f>
        <v>0</v>
      </c>
      <c r="R303" s="98">
        <f t="shared" si="39"/>
        <v>0</v>
      </c>
      <c r="S303" s="31"/>
      <c r="T303" s="31"/>
      <c r="U303" s="33" t="str">
        <f t="shared" si="40"/>
        <v/>
      </c>
      <c r="V303" s="4"/>
      <c r="W303" s="33" t="str">
        <f t="shared" si="41"/>
        <v/>
      </c>
      <c r="X303" s="33" t="str">
        <f t="shared" si="42"/>
        <v/>
      </c>
      <c r="Y303" s="33" t="str">
        <f t="shared" si="43"/>
        <v/>
      </c>
      <c r="Z303" s="34" t="str">
        <f t="shared" si="44"/>
        <v/>
      </c>
    </row>
    <row r="304" spans="1:26" x14ac:dyDescent="0.35">
      <c r="A304" s="25">
        <v>300</v>
      </c>
      <c r="B304" s="26">
        <f>_xlfn.XLOOKUP(C304,purchase!C:C,pcon!B:B,"")</f>
        <v>0</v>
      </c>
      <c r="C304" s="4"/>
      <c r="D304" s="29">
        <f>_xlfn.XLOOKUP(C304,purchase!C:C,pcon!D:D,"")</f>
        <v>0</v>
      </c>
      <c r="E304" s="29">
        <f>_xlfn.XLOOKUP(C304,purchase!C:C,pcon!E:E,"")</f>
        <v>0</v>
      </c>
      <c r="F304" s="4"/>
      <c r="G304" s="27"/>
      <c r="H304" s="28"/>
      <c r="I304" s="4"/>
      <c r="J304" s="4"/>
      <c r="K304" s="4"/>
      <c r="L304" s="30" t="str">
        <f t="shared" si="36"/>
        <v/>
      </c>
      <c r="M304" s="4"/>
      <c r="N304" s="30" t="str">
        <f t="shared" si="37"/>
        <v/>
      </c>
      <c r="O304" s="31"/>
      <c r="P304" s="32" t="str">
        <f t="shared" si="38"/>
        <v/>
      </c>
      <c r="Q304" s="10">
        <f>_xlfn.XLOOKUP(C304,pcon!C:C,pcon!L:L,"")</f>
        <v>0</v>
      </c>
      <c r="R304" s="98">
        <f t="shared" si="39"/>
        <v>0</v>
      </c>
      <c r="S304" s="31"/>
      <c r="T304" s="31"/>
      <c r="U304" s="33" t="str">
        <f t="shared" si="40"/>
        <v/>
      </c>
      <c r="V304" s="4"/>
      <c r="W304" s="33" t="str">
        <f t="shared" si="41"/>
        <v/>
      </c>
      <c r="X304" s="33" t="str">
        <f t="shared" si="42"/>
        <v/>
      </c>
      <c r="Y304" s="33" t="str">
        <f t="shared" si="43"/>
        <v/>
      </c>
      <c r="Z304" s="34" t="str">
        <f t="shared" si="44"/>
        <v/>
      </c>
    </row>
    <row r="305" spans="1:26" x14ac:dyDescent="0.35">
      <c r="A305" s="25">
        <v>301</v>
      </c>
      <c r="B305" s="26">
        <f>_xlfn.XLOOKUP(C305,purchase!C:C,pcon!B:B,"")</f>
        <v>0</v>
      </c>
      <c r="C305" s="4"/>
      <c r="D305" s="29">
        <f>_xlfn.XLOOKUP(C305,purchase!C:C,pcon!D:D,"")</f>
        <v>0</v>
      </c>
      <c r="E305" s="29">
        <f>_xlfn.XLOOKUP(C305,purchase!C:C,pcon!E:E,"")</f>
        <v>0</v>
      </c>
      <c r="F305" s="4"/>
      <c r="G305" s="27"/>
      <c r="H305" s="28"/>
      <c r="I305" s="4"/>
      <c r="J305" s="4"/>
      <c r="K305" s="4"/>
      <c r="L305" s="30" t="str">
        <f t="shared" si="36"/>
        <v/>
      </c>
      <c r="M305" s="4"/>
      <c r="N305" s="30" t="str">
        <f t="shared" si="37"/>
        <v/>
      </c>
      <c r="O305" s="31"/>
      <c r="P305" s="32" t="str">
        <f t="shared" si="38"/>
        <v/>
      </c>
      <c r="Q305" s="10">
        <f>_xlfn.XLOOKUP(C305,pcon!C:C,pcon!L:L,"")</f>
        <v>0</v>
      </c>
      <c r="R305" s="98">
        <f t="shared" si="39"/>
        <v>0</v>
      </c>
      <c r="S305" s="31"/>
      <c r="T305" s="31"/>
      <c r="U305" s="33" t="str">
        <f t="shared" si="40"/>
        <v/>
      </c>
      <c r="V305" s="4"/>
      <c r="W305" s="33" t="str">
        <f t="shared" si="41"/>
        <v/>
      </c>
      <c r="X305" s="33" t="str">
        <f t="shared" si="42"/>
        <v/>
      </c>
      <c r="Y305" s="33" t="str">
        <f t="shared" si="43"/>
        <v/>
      </c>
      <c r="Z305" s="34" t="str">
        <f t="shared" si="44"/>
        <v/>
      </c>
    </row>
    <row r="306" spans="1:26" x14ac:dyDescent="0.35">
      <c r="A306" s="25">
        <v>302</v>
      </c>
      <c r="B306" s="26">
        <f>_xlfn.XLOOKUP(C306,purchase!C:C,pcon!B:B,"")</f>
        <v>0</v>
      </c>
      <c r="C306" s="4"/>
      <c r="D306" s="29">
        <f>_xlfn.XLOOKUP(C306,purchase!C:C,pcon!D:D,"")</f>
        <v>0</v>
      </c>
      <c r="E306" s="29">
        <f>_xlfn.XLOOKUP(C306,purchase!C:C,pcon!E:E,"")</f>
        <v>0</v>
      </c>
      <c r="F306" s="4"/>
      <c r="G306" s="27"/>
      <c r="H306" s="28"/>
      <c r="I306" s="4"/>
      <c r="J306" s="4"/>
      <c r="K306" s="4"/>
      <c r="L306" s="30" t="str">
        <f t="shared" si="36"/>
        <v/>
      </c>
      <c r="M306" s="4"/>
      <c r="N306" s="30" t="str">
        <f t="shared" si="37"/>
        <v/>
      </c>
      <c r="O306" s="31"/>
      <c r="P306" s="32" t="str">
        <f t="shared" si="38"/>
        <v/>
      </c>
      <c r="Q306" s="10">
        <f>_xlfn.XLOOKUP(C306,pcon!C:C,pcon!L:L,"")</f>
        <v>0</v>
      </c>
      <c r="R306" s="98">
        <f t="shared" si="39"/>
        <v>0</v>
      </c>
      <c r="S306" s="31"/>
      <c r="T306" s="31"/>
      <c r="U306" s="33" t="str">
        <f t="shared" si="40"/>
        <v/>
      </c>
      <c r="V306" s="4"/>
      <c r="W306" s="33" t="str">
        <f t="shared" si="41"/>
        <v/>
      </c>
      <c r="X306" s="33" t="str">
        <f t="shared" si="42"/>
        <v/>
      </c>
      <c r="Y306" s="33" t="str">
        <f t="shared" si="43"/>
        <v/>
      </c>
      <c r="Z306" s="34" t="str">
        <f t="shared" si="44"/>
        <v/>
      </c>
    </row>
    <row r="307" spans="1:26" x14ac:dyDescent="0.35">
      <c r="A307" s="25">
        <v>303</v>
      </c>
      <c r="B307" s="26">
        <f>_xlfn.XLOOKUP(C307,purchase!C:C,pcon!B:B,"")</f>
        <v>0</v>
      </c>
      <c r="C307" s="4"/>
      <c r="D307" s="29">
        <f>_xlfn.XLOOKUP(C307,purchase!C:C,pcon!D:D,"")</f>
        <v>0</v>
      </c>
      <c r="E307" s="29">
        <f>_xlfn.XLOOKUP(C307,purchase!C:C,pcon!E:E,"")</f>
        <v>0</v>
      </c>
      <c r="F307" s="4"/>
      <c r="G307" s="27"/>
      <c r="H307" s="28"/>
      <c r="I307" s="4"/>
      <c r="J307" s="4"/>
      <c r="K307" s="4"/>
      <c r="L307" s="30" t="str">
        <f t="shared" si="36"/>
        <v/>
      </c>
      <c r="M307" s="4"/>
      <c r="N307" s="30" t="str">
        <f t="shared" si="37"/>
        <v/>
      </c>
      <c r="O307" s="31"/>
      <c r="P307" s="32" t="str">
        <f t="shared" si="38"/>
        <v/>
      </c>
      <c r="Q307" s="10">
        <f>_xlfn.XLOOKUP(C307,pcon!C:C,pcon!L:L,"")</f>
        <v>0</v>
      </c>
      <c r="R307" s="98">
        <f t="shared" si="39"/>
        <v>0</v>
      </c>
      <c r="S307" s="31"/>
      <c r="T307" s="31"/>
      <c r="U307" s="33" t="str">
        <f t="shared" si="40"/>
        <v/>
      </c>
      <c r="V307" s="4"/>
      <c r="W307" s="33" t="str">
        <f t="shared" si="41"/>
        <v/>
      </c>
      <c r="X307" s="33" t="str">
        <f t="shared" si="42"/>
        <v/>
      </c>
      <c r="Y307" s="33" t="str">
        <f t="shared" si="43"/>
        <v/>
      </c>
      <c r="Z307" s="34" t="str">
        <f t="shared" si="44"/>
        <v/>
      </c>
    </row>
    <row r="308" spans="1:26" x14ac:dyDescent="0.35">
      <c r="A308" s="25">
        <v>304</v>
      </c>
      <c r="B308" s="26">
        <f>_xlfn.XLOOKUP(C308,purchase!C:C,pcon!B:B,"")</f>
        <v>0</v>
      </c>
      <c r="C308" s="4"/>
      <c r="D308" s="29">
        <f>_xlfn.XLOOKUP(C308,purchase!C:C,pcon!D:D,"")</f>
        <v>0</v>
      </c>
      <c r="E308" s="29">
        <f>_xlfn.XLOOKUP(C308,purchase!C:C,pcon!E:E,"")</f>
        <v>0</v>
      </c>
      <c r="F308" s="4"/>
      <c r="G308" s="27"/>
      <c r="H308" s="28"/>
      <c r="I308" s="4"/>
      <c r="J308" s="4"/>
      <c r="K308" s="4"/>
      <c r="L308" s="30" t="str">
        <f t="shared" si="36"/>
        <v/>
      </c>
      <c r="M308" s="4"/>
      <c r="N308" s="30" t="str">
        <f t="shared" si="37"/>
        <v/>
      </c>
      <c r="O308" s="31"/>
      <c r="P308" s="32" t="str">
        <f t="shared" si="38"/>
        <v/>
      </c>
      <c r="Q308" s="10">
        <f>_xlfn.XLOOKUP(C308,pcon!C:C,pcon!L:L,"")</f>
        <v>0</v>
      </c>
      <c r="R308" s="98">
        <f t="shared" si="39"/>
        <v>0</v>
      </c>
      <c r="S308" s="31"/>
      <c r="T308" s="31"/>
      <c r="U308" s="33" t="str">
        <f t="shared" si="40"/>
        <v/>
      </c>
      <c r="V308" s="4"/>
      <c r="W308" s="33" t="str">
        <f t="shared" si="41"/>
        <v/>
      </c>
      <c r="X308" s="33" t="str">
        <f t="shared" si="42"/>
        <v/>
      </c>
      <c r="Y308" s="33" t="str">
        <f t="shared" si="43"/>
        <v/>
      </c>
      <c r="Z308" s="34" t="str">
        <f t="shared" si="44"/>
        <v/>
      </c>
    </row>
    <row r="309" spans="1:26" x14ac:dyDescent="0.35">
      <c r="A309" s="25">
        <v>305</v>
      </c>
      <c r="B309" s="26">
        <f>_xlfn.XLOOKUP(C309,purchase!C:C,pcon!B:B,"")</f>
        <v>0</v>
      </c>
      <c r="C309" s="4"/>
      <c r="D309" s="29">
        <f>_xlfn.XLOOKUP(C309,purchase!C:C,pcon!D:D,"")</f>
        <v>0</v>
      </c>
      <c r="E309" s="29">
        <f>_xlfn.XLOOKUP(C309,purchase!C:C,pcon!E:E,"")</f>
        <v>0</v>
      </c>
      <c r="F309" s="4"/>
      <c r="G309" s="27"/>
      <c r="H309" s="28"/>
      <c r="I309" s="4"/>
      <c r="J309" s="4"/>
      <c r="K309" s="4"/>
      <c r="L309" s="30" t="str">
        <f t="shared" si="36"/>
        <v/>
      </c>
      <c r="M309" s="4"/>
      <c r="N309" s="30" t="str">
        <f t="shared" si="37"/>
        <v/>
      </c>
      <c r="O309" s="31"/>
      <c r="P309" s="32" t="str">
        <f t="shared" si="38"/>
        <v/>
      </c>
      <c r="Q309" s="10">
        <f>_xlfn.XLOOKUP(C309,pcon!C:C,pcon!L:L,"")</f>
        <v>0</v>
      </c>
      <c r="R309" s="98">
        <f t="shared" si="39"/>
        <v>0</v>
      </c>
      <c r="S309" s="31"/>
      <c r="T309" s="31"/>
      <c r="U309" s="33" t="str">
        <f t="shared" si="40"/>
        <v/>
      </c>
      <c r="V309" s="4"/>
      <c r="W309" s="33" t="str">
        <f t="shared" si="41"/>
        <v/>
      </c>
      <c r="X309" s="33" t="str">
        <f t="shared" si="42"/>
        <v/>
      </c>
      <c r="Y309" s="33" t="str">
        <f t="shared" si="43"/>
        <v/>
      </c>
      <c r="Z309" s="34" t="str">
        <f t="shared" si="44"/>
        <v/>
      </c>
    </row>
    <row r="310" spans="1:26" x14ac:dyDescent="0.35">
      <c r="A310" s="25">
        <v>306</v>
      </c>
      <c r="B310" s="26">
        <f>_xlfn.XLOOKUP(C310,purchase!C:C,pcon!B:B,"")</f>
        <v>0</v>
      </c>
      <c r="C310" s="4"/>
      <c r="D310" s="29">
        <f>_xlfn.XLOOKUP(C310,purchase!C:C,pcon!D:D,"")</f>
        <v>0</v>
      </c>
      <c r="E310" s="29">
        <f>_xlfn.XLOOKUP(C310,purchase!C:C,pcon!E:E,"")</f>
        <v>0</v>
      </c>
      <c r="F310" s="4"/>
      <c r="G310" s="27"/>
      <c r="H310" s="28"/>
      <c r="I310" s="4"/>
      <c r="J310" s="4"/>
      <c r="K310" s="4"/>
      <c r="L310" s="30" t="str">
        <f t="shared" si="36"/>
        <v/>
      </c>
      <c r="M310" s="4"/>
      <c r="N310" s="30" t="str">
        <f t="shared" si="37"/>
        <v/>
      </c>
      <c r="O310" s="31"/>
      <c r="P310" s="32" t="str">
        <f t="shared" si="38"/>
        <v/>
      </c>
      <c r="Q310" s="10">
        <f>_xlfn.XLOOKUP(C310,pcon!C:C,pcon!L:L,"")</f>
        <v>0</v>
      </c>
      <c r="R310" s="98">
        <f t="shared" si="39"/>
        <v>0</v>
      </c>
      <c r="S310" s="31"/>
      <c r="T310" s="31"/>
      <c r="U310" s="33" t="str">
        <f t="shared" si="40"/>
        <v/>
      </c>
      <c r="V310" s="4"/>
      <c r="W310" s="33" t="str">
        <f t="shared" si="41"/>
        <v/>
      </c>
      <c r="X310" s="33" t="str">
        <f t="shared" si="42"/>
        <v/>
      </c>
      <c r="Y310" s="33" t="str">
        <f t="shared" si="43"/>
        <v/>
      </c>
      <c r="Z310" s="34" t="str">
        <f t="shared" si="44"/>
        <v/>
      </c>
    </row>
    <row r="311" spans="1:26" x14ac:dyDescent="0.35">
      <c r="A311" s="25">
        <v>307</v>
      </c>
      <c r="B311" s="26">
        <f>_xlfn.XLOOKUP(C311,purchase!C:C,pcon!B:B,"")</f>
        <v>0</v>
      </c>
      <c r="C311" s="4"/>
      <c r="D311" s="29">
        <f>_xlfn.XLOOKUP(C311,purchase!C:C,pcon!D:D,"")</f>
        <v>0</v>
      </c>
      <c r="E311" s="29">
        <f>_xlfn.XLOOKUP(C311,purchase!C:C,pcon!E:E,"")</f>
        <v>0</v>
      </c>
      <c r="F311" s="4"/>
      <c r="G311" s="27"/>
      <c r="H311" s="28"/>
      <c r="I311" s="4"/>
      <c r="J311" s="4"/>
      <c r="K311" s="4"/>
      <c r="L311" s="30" t="str">
        <f t="shared" si="36"/>
        <v/>
      </c>
      <c r="M311" s="4"/>
      <c r="N311" s="30" t="str">
        <f t="shared" si="37"/>
        <v/>
      </c>
      <c r="O311" s="31"/>
      <c r="P311" s="32" t="str">
        <f t="shared" si="38"/>
        <v/>
      </c>
      <c r="Q311" s="10">
        <f>_xlfn.XLOOKUP(C311,pcon!C:C,pcon!L:L,"")</f>
        <v>0</v>
      </c>
      <c r="R311" s="98">
        <f t="shared" si="39"/>
        <v>0</v>
      </c>
      <c r="S311" s="31"/>
      <c r="T311" s="31"/>
      <c r="U311" s="33" t="str">
        <f t="shared" si="40"/>
        <v/>
      </c>
      <c r="V311" s="4"/>
      <c r="W311" s="33" t="str">
        <f t="shared" si="41"/>
        <v/>
      </c>
      <c r="X311" s="33" t="str">
        <f t="shared" si="42"/>
        <v/>
      </c>
      <c r="Y311" s="33" t="str">
        <f t="shared" si="43"/>
        <v/>
      </c>
      <c r="Z311" s="34" t="str">
        <f t="shared" si="44"/>
        <v/>
      </c>
    </row>
    <row r="312" spans="1:26" x14ac:dyDescent="0.35">
      <c r="A312" s="25">
        <v>308</v>
      </c>
      <c r="B312" s="26">
        <f>_xlfn.XLOOKUP(C312,purchase!C:C,pcon!B:B,"")</f>
        <v>0</v>
      </c>
      <c r="C312" s="4"/>
      <c r="D312" s="29">
        <f>_xlfn.XLOOKUP(C312,purchase!C:C,pcon!D:D,"")</f>
        <v>0</v>
      </c>
      <c r="E312" s="29">
        <f>_xlfn.XLOOKUP(C312,purchase!C:C,pcon!E:E,"")</f>
        <v>0</v>
      </c>
      <c r="F312" s="4"/>
      <c r="G312" s="27"/>
      <c r="H312" s="28"/>
      <c r="I312" s="4"/>
      <c r="J312" s="4"/>
      <c r="K312" s="4"/>
      <c r="L312" s="30" t="str">
        <f t="shared" si="36"/>
        <v/>
      </c>
      <c r="M312" s="4"/>
      <c r="N312" s="30" t="str">
        <f t="shared" si="37"/>
        <v/>
      </c>
      <c r="O312" s="31"/>
      <c r="P312" s="32" t="str">
        <f t="shared" si="38"/>
        <v/>
      </c>
      <c r="Q312" s="10">
        <f>_xlfn.XLOOKUP(C312,pcon!C:C,pcon!L:L,"")</f>
        <v>0</v>
      </c>
      <c r="R312" s="98">
        <f t="shared" si="39"/>
        <v>0</v>
      </c>
      <c r="S312" s="31"/>
      <c r="T312" s="31"/>
      <c r="U312" s="33" t="str">
        <f t="shared" si="40"/>
        <v/>
      </c>
      <c r="V312" s="4"/>
      <c r="W312" s="33" t="str">
        <f t="shared" si="41"/>
        <v/>
      </c>
      <c r="X312" s="33" t="str">
        <f t="shared" si="42"/>
        <v/>
      </c>
      <c r="Y312" s="33" t="str">
        <f t="shared" si="43"/>
        <v/>
      </c>
      <c r="Z312" s="34" t="str">
        <f t="shared" si="44"/>
        <v/>
      </c>
    </row>
    <row r="313" spans="1:26" x14ac:dyDescent="0.35">
      <c r="A313" s="25">
        <v>309</v>
      </c>
      <c r="B313" s="26">
        <f>_xlfn.XLOOKUP(C313,purchase!C:C,pcon!B:B,"")</f>
        <v>0</v>
      </c>
      <c r="C313" s="4"/>
      <c r="D313" s="29">
        <f>_xlfn.XLOOKUP(C313,purchase!C:C,pcon!D:D,"")</f>
        <v>0</v>
      </c>
      <c r="E313" s="29">
        <f>_xlfn.XLOOKUP(C313,purchase!C:C,pcon!E:E,"")</f>
        <v>0</v>
      </c>
      <c r="F313" s="4"/>
      <c r="G313" s="27"/>
      <c r="H313" s="28"/>
      <c r="I313" s="4"/>
      <c r="J313" s="4"/>
      <c r="K313" s="4"/>
      <c r="L313" s="30" t="str">
        <f t="shared" si="36"/>
        <v/>
      </c>
      <c r="M313" s="4"/>
      <c r="N313" s="30" t="str">
        <f t="shared" si="37"/>
        <v/>
      </c>
      <c r="O313" s="31"/>
      <c r="P313" s="32" t="str">
        <f t="shared" si="38"/>
        <v/>
      </c>
      <c r="Q313" s="10">
        <f>_xlfn.XLOOKUP(C313,pcon!C:C,pcon!L:L,"")</f>
        <v>0</v>
      </c>
      <c r="R313" s="98">
        <f t="shared" si="39"/>
        <v>0</v>
      </c>
      <c r="S313" s="31"/>
      <c r="T313" s="31"/>
      <c r="U313" s="33" t="str">
        <f t="shared" si="40"/>
        <v/>
      </c>
      <c r="V313" s="4"/>
      <c r="W313" s="33" t="str">
        <f t="shared" si="41"/>
        <v/>
      </c>
      <c r="X313" s="33" t="str">
        <f t="shared" si="42"/>
        <v/>
      </c>
      <c r="Y313" s="33" t="str">
        <f t="shared" si="43"/>
        <v/>
      </c>
      <c r="Z313" s="34" t="str">
        <f t="shared" si="44"/>
        <v/>
      </c>
    </row>
    <row r="314" spans="1:26" x14ac:dyDescent="0.35">
      <c r="A314" s="25">
        <v>310</v>
      </c>
      <c r="B314" s="26">
        <f>_xlfn.XLOOKUP(C314,purchase!C:C,pcon!B:B,"")</f>
        <v>0</v>
      </c>
      <c r="C314" s="4"/>
      <c r="D314" s="29">
        <f>_xlfn.XLOOKUP(C314,purchase!C:C,pcon!D:D,"")</f>
        <v>0</v>
      </c>
      <c r="E314" s="29">
        <f>_xlfn.XLOOKUP(C314,purchase!C:C,pcon!E:E,"")</f>
        <v>0</v>
      </c>
      <c r="F314" s="4"/>
      <c r="G314" s="27"/>
      <c r="H314" s="28"/>
      <c r="I314" s="4"/>
      <c r="J314" s="4"/>
      <c r="K314" s="4"/>
      <c r="L314" s="30" t="str">
        <f t="shared" si="36"/>
        <v/>
      </c>
      <c r="M314" s="4"/>
      <c r="N314" s="30" t="str">
        <f t="shared" si="37"/>
        <v/>
      </c>
      <c r="O314" s="31"/>
      <c r="P314" s="32" t="str">
        <f t="shared" si="38"/>
        <v/>
      </c>
      <c r="Q314" s="10">
        <f>_xlfn.XLOOKUP(C314,pcon!C:C,pcon!L:L,"")</f>
        <v>0</v>
      </c>
      <c r="R314" s="98">
        <f t="shared" si="39"/>
        <v>0</v>
      </c>
      <c r="S314" s="31"/>
      <c r="T314" s="31"/>
      <c r="U314" s="33" t="str">
        <f t="shared" si="40"/>
        <v/>
      </c>
      <c r="V314" s="4"/>
      <c r="W314" s="33" t="str">
        <f t="shared" si="41"/>
        <v/>
      </c>
      <c r="X314" s="33" t="str">
        <f t="shared" si="42"/>
        <v/>
      </c>
      <c r="Y314" s="33" t="str">
        <f t="shared" si="43"/>
        <v/>
      </c>
      <c r="Z314" s="34" t="str">
        <f t="shared" si="44"/>
        <v/>
      </c>
    </row>
    <row r="315" spans="1:26" x14ac:dyDescent="0.35">
      <c r="A315" s="25">
        <v>311</v>
      </c>
      <c r="B315" s="26">
        <f>_xlfn.XLOOKUP(C315,purchase!C:C,pcon!B:B,"")</f>
        <v>0</v>
      </c>
      <c r="C315" s="4"/>
      <c r="D315" s="29">
        <f>_xlfn.XLOOKUP(C315,purchase!C:C,pcon!D:D,"")</f>
        <v>0</v>
      </c>
      <c r="E315" s="29">
        <f>_xlfn.XLOOKUP(C315,purchase!C:C,pcon!E:E,"")</f>
        <v>0</v>
      </c>
      <c r="F315" s="4"/>
      <c r="G315" s="27"/>
      <c r="H315" s="28"/>
      <c r="I315" s="4"/>
      <c r="J315" s="4"/>
      <c r="K315" s="4"/>
      <c r="L315" s="30" t="str">
        <f t="shared" si="36"/>
        <v/>
      </c>
      <c r="M315" s="4"/>
      <c r="N315" s="30" t="str">
        <f t="shared" si="37"/>
        <v/>
      </c>
      <c r="O315" s="31"/>
      <c r="P315" s="32" t="str">
        <f t="shared" si="38"/>
        <v/>
      </c>
      <c r="Q315" s="10">
        <f>_xlfn.XLOOKUP(C315,pcon!C:C,pcon!L:L,"")</f>
        <v>0</v>
      </c>
      <c r="R315" s="98">
        <f t="shared" si="39"/>
        <v>0</v>
      </c>
      <c r="S315" s="31"/>
      <c r="T315" s="31"/>
      <c r="U315" s="33" t="str">
        <f t="shared" si="40"/>
        <v/>
      </c>
      <c r="V315" s="4"/>
      <c r="W315" s="33" t="str">
        <f t="shared" si="41"/>
        <v/>
      </c>
      <c r="X315" s="33" t="str">
        <f t="shared" si="42"/>
        <v/>
      </c>
      <c r="Y315" s="33" t="str">
        <f t="shared" si="43"/>
        <v/>
      </c>
      <c r="Z315" s="34" t="str">
        <f t="shared" si="44"/>
        <v/>
      </c>
    </row>
    <row r="316" spans="1:26" x14ac:dyDescent="0.35">
      <c r="A316" s="25">
        <v>312</v>
      </c>
      <c r="B316" s="26">
        <f>_xlfn.XLOOKUP(C316,purchase!C:C,pcon!B:B,"")</f>
        <v>0</v>
      </c>
      <c r="C316" s="4"/>
      <c r="D316" s="29">
        <f>_xlfn.XLOOKUP(C316,purchase!C:C,pcon!D:D,"")</f>
        <v>0</v>
      </c>
      <c r="E316" s="29">
        <f>_xlfn.XLOOKUP(C316,purchase!C:C,pcon!E:E,"")</f>
        <v>0</v>
      </c>
      <c r="F316" s="4"/>
      <c r="G316" s="27"/>
      <c r="H316" s="28"/>
      <c r="I316" s="4"/>
      <c r="J316" s="4"/>
      <c r="K316" s="4"/>
      <c r="L316" s="30" t="str">
        <f t="shared" si="36"/>
        <v/>
      </c>
      <c r="M316" s="4"/>
      <c r="N316" s="30" t="str">
        <f t="shared" si="37"/>
        <v/>
      </c>
      <c r="O316" s="31"/>
      <c r="P316" s="32" t="str">
        <f t="shared" si="38"/>
        <v/>
      </c>
      <c r="Q316" s="10">
        <f>_xlfn.XLOOKUP(C316,pcon!C:C,pcon!L:L,"")</f>
        <v>0</v>
      </c>
      <c r="R316" s="98">
        <f t="shared" si="39"/>
        <v>0</v>
      </c>
      <c r="S316" s="31"/>
      <c r="T316" s="31"/>
      <c r="U316" s="33" t="str">
        <f t="shared" si="40"/>
        <v/>
      </c>
      <c r="V316" s="4"/>
      <c r="W316" s="33" t="str">
        <f t="shared" si="41"/>
        <v/>
      </c>
      <c r="X316" s="33" t="str">
        <f t="shared" si="42"/>
        <v/>
      </c>
      <c r="Y316" s="33" t="str">
        <f t="shared" si="43"/>
        <v/>
      </c>
      <c r="Z316" s="34" t="str">
        <f t="shared" si="44"/>
        <v/>
      </c>
    </row>
    <row r="317" spans="1:26" x14ac:dyDescent="0.35">
      <c r="A317" s="25">
        <v>313</v>
      </c>
      <c r="B317" s="26">
        <f>_xlfn.XLOOKUP(C317,purchase!C:C,pcon!B:B,"")</f>
        <v>0</v>
      </c>
      <c r="C317" s="4"/>
      <c r="D317" s="29">
        <f>_xlfn.XLOOKUP(C317,purchase!C:C,pcon!D:D,"")</f>
        <v>0</v>
      </c>
      <c r="E317" s="29">
        <f>_xlfn.XLOOKUP(C317,purchase!C:C,pcon!E:E,"")</f>
        <v>0</v>
      </c>
      <c r="F317" s="4"/>
      <c r="G317" s="27"/>
      <c r="H317" s="28"/>
      <c r="I317" s="4"/>
      <c r="J317" s="4"/>
      <c r="K317" s="4"/>
      <c r="L317" s="30" t="str">
        <f t="shared" si="36"/>
        <v/>
      </c>
      <c r="M317" s="4"/>
      <c r="N317" s="30" t="str">
        <f t="shared" si="37"/>
        <v/>
      </c>
      <c r="O317" s="31"/>
      <c r="P317" s="32" t="str">
        <f t="shared" si="38"/>
        <v/>
      </c>
      <c r="Q317" s="10">
        <f>_xlfn.XLOOKUP(C317,pcon!C:C,pcon!L:L,"")</f>
        <v>0</v>
      </c>
      <c r="R317" s="98">
        <f t="shared" si="39"/>
        <v>0</v>
      </c>
      <c r="S317" s="31"/>
      <c r="T317" s="31"/>
      <c r="U317" s="33" t="str">
        <f t="shared" si="40"/>
        <v/>
      </c>
      <c r="V317" s="4"/>
      <c r="W317" s="33" t="str">
        <f t="shared" si="41"/>
        <v/>
      </c>
      <c r="X317" s="33" t="str">
        <f t="shared" si="42"/>
        <v/>
      </c>
      <c r="Y317" s="33" t="str">
        <f t="shared" si="43"/>
        <v/>
      </c>
      <c r="Z317" s="34" t="str">
        <f t="shared" si="44"/>
        <v/>
      </c>
    </row>
    <row r="318" spans="1:26" x14ac:dyDescent="0.35">
      <c r="A318" s="25">
        <v>314</v>
      </c>
      <c r="B318" s="26">
        <f>_xlfn.XLOOKUP(C318,purchase!C:C,pcon!B:B,"")</f>
        <v>0</v>
      </c>
      <c r="C318" s="4"/>
      <c r="D318" s="29">
        <f>_xlfn.XLOOKUP(C318,purchase!C:C,pcon!D:D,"")</f>
        <v>0</v>
      </c>
      <c r="E318" s="29">
        <f>_xlfn.XLOOKUP(C318,purchase!C:C,pcon!E:E,"")</f>
        <v>0</v>
      </c>
      <c r="F318" s="4"/>
      <c r="G318" s="27"/>
      <c r="H318" s="28"/>
      <c r="I318" s="4"/>
      <c r="J318" s="4"/>
      <c r="K318" s="4"/>
      <c r="L318" s="30" t="str">
        <f t="shared" si="36"/>
        <v/>
      </c>
      <c r="M318" s="4"/>
      <c r="N318" s="30" t="str">
        <f t="shared" si="37"/>
        <v/>
      </c>
      <c r="O318" s="31"/>
      <c r="P318" s="32" t="str">
        <f t="shared" si="38"/>
        <v/>
      </c>
      <c r="Q318" s="10">
        <f>_xlfn.XLOOKUP(C318,pcon!C:C,pcon!L:L,"")</f>
        <v>0</v>
      </c>
      <c r="R318" s="98">
        <f t="shared" si="39"/>
        <v>0</v>
      </c>
      <c r="S318" s="31"/>
      <c r="T318" s="31"/>
      <c r="U318" s="33" t="str">
        <f t="shared" si="40"/>
        <v/>
      </c>
      <c r="V318" s="4"/>
      <c r="W318" s="33" t="str">
        <f t="shared" si="41"/>
        <v/>
      </c>
      <c r="X318" s="33" t="str">
        <f t="shared" si="42"/>
        <v/>
      </c>
      <c r="Y318" s="33" t="str">
        <f t="shared" si="43"/>
        <v/>
      </c>
      <c r="Z318" s="34" t="str">
        <f t="shared" si="44"/>
        <v/>
      </c>
    </row>
    <row r="319" spans="1:26" x14ac:dyDescent="0.35">
      <c r="A319" s="25">
        <v>315</v>
      </c>
      <c r="B319" s="26">
        <f>_xlfn.XLOOKUP(C319,purchase!C:C,pcon!B:B,"")</f>
        <v>0</v>
      </c>
      <c r="C319" s="4"/>
      <c r="D319" s="29">
        <f>_xlfn.XLOOKUP(C319,purchase!C:C,pcon!D:D,"")</f>
        <v>0</v>
      </c>
      <c r="E319" s="29">
        <f>_xlfn.XLOOKUP(C319,purchase!C:C,pcon!E:E,"")</f>
        <v>0</v>
      </c>
      <c r="F319" s="4"/>
      <c r="G319" s="27"/>
      <c r="H319" s="28"/>
      <c r="I319" s="4"/>
      <c r="J319" s="4"/>
      <c r="K319" s="4"/>
      <c r="L319" s="30" t="str">
        <f t="shared" si="36"/>
        <v/>
      </c>
      <c r="M319" s="4"/>
      <c r="N319" s="30" t="str">
        <f t="shared" si="37"/>
        <v/>
      </c>
      <c r="O319" s="31"/>
      <c r="P319" s="32" t="str">
        <f t="shared" si="38"/>
        <v/>
      </c>
      <c r="Q319" s="10">
        <f>_xlfn.XLOOKUP(C319,pcon!C:C,pcon!L:L,"")</f>
        <v>0</v>
      </c>
      <c r="R319" s="98">
        <f t="shared" si="39"/>
        <v>0</v>
      </c>
      <c r="S319" s="31"/>
      <c r="T319" s="31"/>
      <c r="U319" s="33" t="str">
        <f t="shared" si="40"/>
        <v/>
      </c>
      <c r="V319" s="4"/>
      <c r="W319" s="33" t="str">
        <f t="shared" si="41"/>
        <v/>
      </c>
      <c r="X319" s="33" t="str">
        <f t="shared" si="42"/>
        <v/>
      </c>
      <c r="Y319" s="33" t="str">
        <f t="shared" si="43"/>
        <v/>
      </c>
      <c r="Z319" s="34" t="str">
        <f t="shared" si="44"/>
        <v/>
      </c>
    </row>
    <row r="320" spans="1:26" x14ac:dyDescent="0.35">
      <c r="A320" s="25">
        <v>316</v>
      </c>
      <c r="B320" s="26">
        <f>_xlfn.XLOOKUP(C320,purchase!C:C,pcon!B:B,"")</f>
        <v>0</v>
      </c>
      <c r="C320" s="4"/>
      <c r="D320" s="29">
        <f>_xlfn.XLOOKUP(C320,purchase!C:C,pcon!D:D,"")</f>
        <v>0</v>
      </c>
      <c r="E320" s="29">
        <f>_xlfn.XLOOKUP(C320,purchase!C:C,pcon!E:E,"")</f>
        <v>0</v>
      </c>
      <c r="F320" s="4"/>
      <c r="G320" s="27"/>
      <c r="H320" s="28"/>
      <c r="I320" s="4"/>
      <c r="J320" s="4"/>
      <c r="K320" s="4"/>
      <c r="L320" s="30" t="str">
        <f t="shared" si="36"/>
        <v/>
      </c>
      <c r="M320" s="4"/>
      <c r="N320" s="30" t="str">
        <f t="shared" si="37"/>
        <v/>
      </c>
      <c r="O320" s="31"/>
      <c r="P320" s="32" t="str">
        <f t="shared" si="38"/>
        <v/>
      </c>
      <c r="Q320" s="10">
        <f>_xlfn.XLOOKUP(C320,pcon!C:C,pcon!L:L,"")</f>
        <v>0</v>
      </c>
      <c r="R320" s="98">
        <f t="shared" si="39"/>
        <v>0</v>
      </c>
      <c r="S320" s="31"/>
      <c r="T320" s="31"/>
      <c r="U320" s="33" t="str">
        <f t="shared" si="40"/>
        <v/>
      </c>
      <c r="V320" s="4"/>
      <c r="W320" s="33" t="str">
        <f t="shared" si="41"/>
        <v/>
      </c>
      <c r="X320" s="33" t="str">
        <f t="shared" si="42"/>
        <v/>
      </c>
      <c r="Y320" s="33" t="str">
        <f t="shared" si="43"/>
        <v/>
      </c>
      <c r="Z320" s="34" t="str">
        <f t="shared" si="44"/>
        <v/>
      </c>
    </row>
    <row r="321" spans="1:26" x14ac:dyDescent="0.35">
      <c r="A321" s="25">
        <v>317</v>
      </c>
      <c r="B321" s="26">
        <f>_xlfn.XLOOKUP(C321,purchase!C:C,pcon!B:B,"")</f>
        <v>0</v>
      </c>
      <c r="C321" s="4"/>
      <c r="D321" s="29">
        <f>_xlfn.XLOOKUP(C321,purchase!C:C,pcon!D:D,"")</f>
        <v>0</v>
      </c>
      <c r="E321" s="29">
        <f>_xlfn.XLOOKUP(C321,purchase!C:C,pcon!E:E,"")</f>
        <v>0</v>
      </c>
      <c r="F321" s="4"/>
      <c r="G321" s="27"/>
      <c r="H321" s="28"/>
      <c r="I321" s="4"/>
      <c r="J321" s="4"/>
      <c r="K321" s="4"/>
      <c r="L321" s="30" t="str">
        <f t="shared" si="36"/>
        <v/>
      </c>
      <c r="M321" s="4"/>
      <c r="N321" s="30" t="str">
        <f t="shared" si="37"/>
        <v/>
      </c>
      <c r="O321" s="31"/>
      <c r="P321" s="32" t="str">
        <f t="shared" si="38"/>
        <v/>
      </c>
      <c r="Q321" s="10">
        <f>_xlfn.XLOOKUP(C321,pcon!C:C,pcon!L:L,"")</f>
        <v>0</v>
      </c>
      <c r="R321" s="98">
        <f t="shared" si="39"/>
        <v>0</v>
      </c>
      <c r="S321" s="31"/>
      <c r="T321" s="31"/>
      <c r="U321" s="33" t="str">
        <f t="shared" si="40"/>
        <v/>
      </c>
      <c r="V321" s="4"/>
      <c r="W321" s="33" t="str">
        <f t="shared" si="41"/>
        <v/>
      </c>
      <c r="X321" s="33" t="str">
        <f t="shared" si="42"/>
        <v/>
      </c>
      <c r="Y321" s="33" t="str">
        <f t="shared" si="43"/>
        <v/>
      </c>
      <c r="Z321" s="34" t="str">
        <f t="shared" si="44"/>
        <v/>
      </c>
    </row>
    <row r="322" spans="1:26" x14ac:dyDescent="0.35">
      <c r="A322" s="25">
        <v>318</v>
      </c>
      <c r="B322" s="26">
        <f>_xlfn.XLOOKUP(C322,purchase!C:C,pcon!B:B,"")</f>
        <v>0</v>
      </c>
      <c r="C322" s="4"/>
      <c r="D322" s="29">
        <f>_xlfn.XLOOKUP(C322,purchase!C:C,pcon!D:D,"")</f>
        <v>0</v>
      </c>
      <c r="E322" s="29">
        <f>_xlfn.XLOOKUP(C322,purchase!C:C,pcon!E:E,"")</f>
        <v>0</v>
      </c>
      <c r="F322" s="4"/>
      <c r="G322" s="27"/>
      <c r="H322" s="28"/>
      <c r="I322" s="4"/>
      <c r="J322" s="4"/>
      <c r="K322" s="4"/>
      <c r="L322" s="30" t="str">
        <f t="shared" si="36"/>
        <v/>
      </c>
      <c r="M322" s="4"/>
      <c r="N322" s="30" t="str">
        <f t="shared" si="37"/>
        <v/>
      </c>
      <c r="O322" s="31"/>
      <c r="P322" s="32" t="str">
        <f t="shared" si="38"/>
        <v/>
      </c>
      <c r="Q322" s="10">
        <f>_xlfn.XLOOKUP(C322,pcon!C:C,pcon!L:L,"")</f>
        <v>0</v>
      </c>
      <c r="R322" s="98">
        <f t="shared" si="39"/>
        <v>0</v>
      </c>
      <c r="S322" s="31"/>
      <c r="T322" s="31"/>
      <c r="U322" s="33" t="str">
        <f t="shared" si="40"/>
        <v/>
      </c>
      <c r="V322" s="4"/>
      <c r="W322" s="33" t="str">
        <f t="shared" si="41"/>
        <v/>
      </c>
      <c r="X322" s="33" t="str">
        <f t="shared" si="42"/>
        <v/>
      </c>
      <c r="Y322" s="33" t="str">
        <f t="shared" si="43"/>
        <v/>
      </c>
      <c r="Z322" s="34" t="str">
        <f t="shared" si="44"/>
        <v/>
      </c>
    </row>
    <row r="323" spans="1:26" x14ac:dyDescent="0.35">
      <c r="A323" s="25">
        <v>319</v>
      </c>
      <c r="B323" s="26">
        <f>_xlfn.XLOOKUP(C323,purchase!C:C,pcon!B:B,"")</f>
        <v>0</v>
      </c>
      <c r="C323" s="4"/>
      <c r="D323" s="29">
        <f>_xlfn.XLOOKUP(C323,purchase!C:C,pcon!D:D,"")</f>
        <v>0</v>
      </c>
      <c r="E323" s="29">
        <f>_xlfn.XLOOKUP(C323,purchase!C:C,pcon!E:E,"")</f>
        <v>0</v>
      </c>
      <c r="F323" s="4"/>
      <c r="G323" s="27"/>
      <c r="H323" s="28"/>
      <c r="I323" s="4"/>
      <c r="J323" s="4"/>
      <c r="K323" s="4"/>
      <c r="L323" s="30" t="str">
        <f t="shared" si="36"/>
        <v/>
      </c>
      <c r="M323" s="4"/>
      <c r="N323" s="30" t="str">
        <f t="shared" si="37"/>
        <v/>
      </c>
      <c r="O323" s="31"/>
      <c r="P323" s="32" t="str">
        <f t="shared" si="38"/>
        <v/>
      </c>
      <c r="Q323" s="10">
        <f>_xlfn.XLOOKUP(C323,pcon!C:C,pcon!L:L,"")</f>
        <v>0</v>
      </c>
      <c r="R323" s="98">
        <f t="shared" si="39"/>
        <v>0</v>
      </c>
      <c r="S323" s="31"/>
      <c r="T323" s="31"/>
      <c r="U323" s="33" t="str">
        <f t="shared" si="40"/>
        <v/>
      </c>
      <c r="V323" s="4"/>
      <c r="W323" s="33" t="str">
        <f t="shared" si="41"/>
        <v/>
      </c>
      <c r="X323" s="33" t="str">
        <f t="shared" si="42"/>
        <v/>
      </c>
      <c r="Y323" s="33" t="str">
        <f t="shared" si="43"/>
        <v/>
      </c>
      <c r="Z323" s="34" t="str">
        <f t="shared" si="44"/>
        <v/>
      </c>
    </row>
    <row r="324" spans="1:26" x14ac:dyDescent="0.35">
      <c r="A324" s="25">
        <v>320</v>
      </c>
      <c r="B324" s="26">
        <f>_xlfn.XLOOKUP(C324,purchase!C:C,pcon!B:B,"")</f>
        <v>0</v>
      </c>
      <c r="C324" s="4"/>
      <c r="D324" s="29">
        <f>_xlfn.XLOOKUP(C324,purchase!C:C,pcon!D:D,"")</f>
        <v>0</v>
      </c>
      <c r="E324" s="29">
        <f>_xlfn.XLOOKUP(C324,purchase!C:C,pcon!E:E,"")</f>
        <v>0</v>
      </c>
      <c r="F324" s="4"/>
      <c r="G324" s="27"/>
      <c r="H324" s="28"/>
      <c r="I324" s="4"/>
      <c r="J324" s="4"/>
      <c r="K324" s="4"/>
      <c r="L324" s="30" t="str">
        <f t="shared" si="36"/>
        <v/>
      </c>
      <c r="M324" s="4"/>
      <c r="N324" s="30" t="str">
        <f t="shared" si="37"/>
        <v/>
      </c>
      <c r="O324" s="31"/>
      <c r="P324" s="32" t="str">
        <f t="shared" si="38"/>
        <v/>
      </c>
      <c r="Q324" s="10">
        <f>_xlfn.XLOOKUP(C324,pcon!C:C,pcon!L:L,"")</f>
        <v>0</v>
      </c>
      <c r="R324" s="98">
        <f t="shared" si="39"/>
        <v>0</v>
      </c>
      <c r="S324" s="31"/>
      <c r="T324" s="31"/>
      <c r="U324" s="33" t="str">
        <f t="shared" si="40"/>
        <v/>
      </c>
      <c r="V324" s="4"/>
      <c r="W324" s="33" t="str">
        <f t="shared" si="41"/>
        <v/>
      </c>
      <c r="X324" s="33" t="str">
        <f t="shared" si="42"/>
        <v/>
      </c>
      <c r="Y324" s="33" t="str">
        <f t="shared" si="43"/>
        <v/>
      </c>
      <c r="Z324" s="34" t="str">
        <f t="shared" si="44"/>
        <v/>
      </c>
    </row>
    <row r="325" spans="1:26" x14ac:dyDescent="0.35">
      <c r="A325" s="25">
        <v>321</v>
      </c>
      <c r="B325" s="26">
        <f>_xlfn.XLOOKUP(C325,purchase!C:C,pcon!B:B,"")</f>
        <v>0</v>
      </c>
      <c r="C325" s="4"/>
      <c r="D325" s="29">
        <f>_xlfn.XLOOKUP(C325,purchase!C:C,pcon!D:D,"")</f>
        <v>0</v>
      </c>
      <c r="E325" s="29">
        <f>_xlfn.XLOOKUP(C325,purchase!C:C,pcon!E:E,"")</f>
        <v>0</v>
      </c>
      <c r="F325" s="4"/>
      <c r="G325" s="27"/>
      <c r="H325" s="28"/>
      <c r="I325" s="4"/>
      <c r="J325" s="4"/>
      <c r="K325" s="4"/>
      <c r="L325" s="30" t="str">
        <f t="shared" ref="L325:L388" si="45">IF(J325="","",J325-K325)</f>
        <v/>
      </c>
      <c r="M325" s="4"/>
      <c r="N325" s="30" t="str">
        <f t="shared" ref="N325:N388" si="46">IF(L325="","",L325-M325)</f>
        <v/>
      </c>
      <c r="O325" s="31"/>
      <c r="P325" s="32" t="str">
        <f t="shared" ref="P325:P388" si="47">IF(O325="","",N325 * O325)</f>
        <v/>
      </c>
      <c r="Q325" s="10">
        <f>_xlfn.XLOOKUP(C325,pcon!C:C,pcon!L:L,"")</f>
        <v>0</v>
      </c>
      <c r="R325" s="98">
        <f t="shared" ref="R325:R388" si="48">(Q325 / 80) * (O325 * 100)</f>
        <v>0</v>
      </c>
      <c r="S325" s="31"/>
      <c r="T325" s="31"/>
      <c r="U325" s="33" t="str">
        <f t="shared" ref="U325:U388" si="49">IF(N325="","",R325 * N325)</f>
        <v/>
      </c>
      <c r="V325" s="4"/>
      <c r="W325" s="33" t="str">
        <f t="shared" ref="W325:W388" si="50">IF(S325&amp;U325="","",U325 * S325)</f>
        <v/>
      </c>
      <c r="X325" s="33" t="str">
        <f t="shared" ref="X325:X388" si="51">IF(W325="","",U325 + W325)</f>
        <v/>
      </c>
      <c r="Y325" s="33" t="str">
        <f t="shared" ref="Y325:Y388" si="52">IF(T325="","",U325 * T325)</f>
        <v/>
      </c>
      <c r="Z325" s="34" t="str">
        <f t="shared" ref="Z325:Z388" si="53">IF(U325="","",X325-V325-Y325)</f>
        <v/>
      </c>
    </row>
    <row r="326" spans="1:26" x14ac:dyDescent="0.35">
      <c r="A326" s="25">
        <v>322</v>
      </c>
      <c r="B326" s="26">
        <f>_xlfn.XLOOKUP(C326,purchase!C:C,pcon!B:B,"")</f>
        <v>0</v>
      </c>
      <c r="C326" s="4"/>
      <c r="D326" s="29">
        <f>_xlfn.XLOOKUP(C326,purchase!C:C,pcon!D:D,"")</f>
        <v>0</v>
      </c>
      <c r="E326" s="29">
        <f>_xlfn.XLOOKUP(C326,purchase!C:C,pcon!E:E,"")</f>
        <v>0</v>
      </c>
      <c r="F326" s="4"/>
      <c r="G326" s="27"/>
      <c r="H326" s="28"/>
      <c r="I326" s="4"/>
      <c r="J326" s="4"/>
      <c r="K326" s="4"/>
      <c r="L326" s="30" t="str">
        <f t="shared" si="45"/>
        <v/>
      </c>
      <c r="M326" s="4"/>
      <c r="N326" s="30" t="str">
        <f t="shared" si="46"/>
        <v/>
      </c>
      <c r="O326" s="31"/>
      <c r="P326" s="32" t="str">
        <f t="shared" si="47"/>
        <v/>
      </c>
      <c r="Q326" s="10">
        <f>_xlfn.XLOOKUP(C326,pcon!C:C,pcon!L:L,"")</f>
        <v>0</v>
      </c>
      <c r="R326" s="98">
        <f t="shared" si="48"/>
        <v>0</v>
      </c>
      <c r="S326" s="31"/>
      <c r="T326" s="31"/>
      <c r="U326" s="33" t="str">
        <f t="shared" si="49"/>
        <v/>
      </c>
      <c r="V326" s="4"/>
      <c r="W326" s="33" t="str">
        <f t="shared" si="50"/>
        <v/>
      </c>
      <c r="X326" s="33" t="str">
        <f t="shared" si="51"/>
        <v/>
      </c>
      <c r="Y326" s="33" t="str">
        <f t="shared" si="52"/>
        <v/>
      </c>
      <c r="Z326" s="34" t="str">
        <f t="shared" si="53"/>
        <v/>
      </c>
    </row>
    <row r="327" spans="1:26" x14ac:dyDescent="0.35">
      <c r="A327" s="25">
        <v>323</v>
      </c>
      <c r="B327" s="26">
        <f>_xlfn.XLOOKUP(C327,purchase!C:C,pcon!B:B,"")</f>
        <v>0</v>
      </c>
      <c r="C327" s="4"/>
      <c r="D327" s="29">
        <f>_xlfn.XLOOKUP(C327,purchase!C:C,pcon!D:D,"")</f>
        <v>0</v>
      </c>
      <c r="E327" s="29">
        <f>_xlfn.XLOOKUP(C327,purchase!C:C,pcon!E:E,"")</f>
        <v>0</v>
      </c>
      <c r="F327" s="4"/>
      <c r="G327" s="27"/>
      <c r="H327" s="28"/>
      <c r="I327" s="4"/>
      <c r="J327" s="4"/>
      <c r="K327" s="4"/>
      <c r="L327" s="30" t="str">
        <f t="shared" si="45"/>
        <v/>
      </c>
      <c r="M327" s="4"/>
      <c r="N327" s="30" t="str">
        <f t="shared" si="46"/>
        <v/>
      </c>
      <c r="O327" s="31"/>
      <c r="P327" s="32" t="str">
        <f t="shared" si="47"/>
        <v/>
      </c>
      <c r="Q327" s="10">
        <f>_xlfn.XLOOKUP(C327,pcon!C:C,pcon!L:L,"")</f>
        <v>0</v>
      </c>
      <c r="R327" s="98">
        <f t="shared" si="48"/>
        <v>0</v>
      </c>
      <c r="S327" s="31"/>
      <c r="T327" s="31"/>
      <c r="U327" s="33" t="str">
        <f t="shared" si="49"/>
        <v/>
      </c>
      <c r="V327" s="4"/>
      <c r="W327" s="33" t="str">
        <f t="shared" si="50"/>
        <v/>
      </c>
      <c r="X327" s="33" t="str">
        <f t="shared" si="51"/>
        <v/>
      </c>
      <c r="Y327" s="33" t="str">
        <f t="shared" si="52"/>
        <v/>
      </c>
      <c r="Z327" s="34" t="str">
        <f t="shared" si="53"/>
        <v/>
      </c>
    </row>
    <row r="328" spans="1:26" x14ac:dyDescent="0.35">
      <c r="A328" s="25">
        <v>324</v>
      </c>
      <c r="B328" s="26">
        <f>_xlfn.XLOOKUP(C328,purchase!C:C,pcon!B:B,"")</f>
        <v>0</v>
      </c>
      <c r="C328" s="4"/>
      <c r="D328" s="29">
        <f>_xlfn.XLOOKUP(C328,purchase!C:C,pcon!D:D,"")</f>
        <v>0</v>
      </c>
      <c r="E328" s="29">
        <f>_xlfn.XLOOKUP(C328,purchase!C:C,pcon!E:E,"")</f>
        <v>0</v>
      </c>
      <c r="F328" s="4"/>
      <c r="G328" s="27"/>
      <c r="H328" s="28"/>
      <c r="I328" s="4"/>
      <c r="J328" s="4"/>
      <c r="K328" s="4"/>
      <c r="L328" s="30" t="str">
        <f t="shared" si="45"/>
        <v/>
      </c>
      <c r="M328" s="4"/>
      <c r="N328" s="30" t="str">
        <f t="shared" si="46"/>
        <v/>
      </c>
      <c r="O328" s="31"/>
      <c r="P328" s="32" t="str">
        <f t="shared" si="47"/>
        <v/>
      </c>
      <c r="Q328" s="10">
        <f>_xlfn.XLOOKUP(C328,pcon!C:C,pcon!L:L,"")</f>
        <v>0</v>
      </c>
      <c r="R328" s="98">
        <f t="shared" si="48"/>
        <v>0</v>
      </c>
      <c r="S328" s="31"/>
      <c r="T328" s="31"/>
      <c r="U328" s="33" t="str">
        <f t="shared" si="49"/>
        <v/>
      </c>
      <c r="V328" s="4"/>
      <c r="W328" s="33" t="str">
        <f t="shared" si="50"/>
        <v/>
      </c>
      <c r="X328" s="33" t="str">
        <f t="shared" si="51"/>
        <v/>
      </c>
      <c r="Y328" s="33" t="str">
        <f t="shared" si="52"/>
        <v/>
      </c>
      <c r="Z328" s="34" t="str">
        <f t="shared" si="53"/>
        <v/>
      </c>
    </row>
    <row r="329" spans="1:26" x14ac:dyDescent="0.35">
      <c r="A329" s="25">
        <v>325</v>
      </c>
      <c r="B329" s="26">
        <f>_xlfn.XLOOKUP(C329,purchase!C:C,pcon!B:B,"")</f>
        <v>0</v>
      </c>
      <c r="C329" s="4"/>
      <c r="D329" s="29">
        <f>_xlfn.XLOOKUP(C329,purchase!C:C,pcon!D:D,"")</f>
        <v>0</v>
      </c>
      <c r="E329" s="29">
        <f>_xlfn.XLOOKUP(C329,purchase!C:C,pcon!E:E,"")</f>
        <v>0</v>
      </c>
      <c r="F329" s="4"/>
      <c r="G329" s="27"/>
      <c r="H329" s="28"/>
      <c r="I329" s="4"/>
      <c r="J329" s="4"/>
      <c r="K329" s="4"/>
      <c r="L329" s="30" t="str">
        <f t="shared" si="45"/>
        <v/>
      </c>
      <c r="M329" s="4"/>
      <c r="N329" s="30" t="str">
        <f t="shared" si="46"/>
        <v/>
      </c>
      <c r="O329" s="31"/>
      <c r="P329" s="32" t="str">
        <f t="shared" si="47"/>
        <v/>
      </c>
      <c r="Q329" s="10">
        <f>_xlfn.XLOOKUP(C329,pcon!C:C,pcon!L:L,"")</f>
        <v>0</v>
      </c>
      <c r="R329" s="98">
        <f t="shared" si="48"/>
        <v>0</v>
      </c>
      <c r="S329" s="31"/>
      <c r="T329" s="31"/>
      <c r="U329" s="33" t="str">
        <f t="shared" si="49"/>
        <v/>
      </c>
      <c r="V329" s="4"/>
      <c r="W329" s="33" t="str">
        <f t="shared" si="50"/>
        <v/>
      </c>
      <c r="X329" s="33" t="str">
        <f t="shared" si="51"/>
        <v/>
      </c>
      <c r="Y329" s="33" t="str">
        <f t="shared" si="52"/>
        <v/>
      </c>
      <c r="Z329" s="34" t="str">
        <f t="shared" si="53"/>
        <v/>
      </c>
    </row>
    <row r="330" spans="1:26" x14ac:dyDescent="0.35">
      <c r="A330" s="25">
        <v>326</v>
      </c>
      <c r="B330" s="26">
        <f>_xlfn.XLOOKUP(C330,purchase!C:C,pcon!B:B,"")</f>
        <v>0</v>
      </c>
      <c r="C330" s="4"/>
      <c r="D330" s="29">
        <f>_xlfn.XLOOKUP(C330,purchase!C:C,pcon!D:D,"")</f>
        <v>0</v>
      </c>
      <c r="E330" s="29">
        <f>_xlfn.XLOOKUP(C330,purchase!C:C,pcon!E:E,"")</f>
        <v>0</v>
      </c>
      <c r="F330" s="4"/>
      <c r="G330" s="27"/>
      <c r="H330" s="28"/>
      <c r="I330" s="4"/>
      <c r="J330" s="4"/>
      <c r="K330" s="4"/>
      <c r="L330" s="30" t="str">
        <f t="shared" si="45"/>
        <v/>
      </c>
      <c r="M330" s="4"/>
      <c r="N330" s="30" t="str">
        <f t="shared" si="46"/>
        <v/>
      </c>
      <c r="O330" s="31"/>
      <c r="P330" s="32" t="str">
        <f t="shared" si="47"/>
        <v/>
      </c>
      <c r="Q330" s="10">
        <f>_xlfn.XLOOKUP(C330,pcon!C:C,pcon!L:L,"")</f>
        <v>0</v>
      </c>
      <c r="R330" s="98">
        <f t="shared" si="48"/>
        <v>0</v>
      </c>
      <c r="S330" s="31"/>
      <c r="T330" s="31"/>
      <c r="U330" s="33" t="str">
        <f t="shared" si="49"/>
        <v/>
      </c>
      <c r="V330" s="4"/>
      <c r="W330" s="33" t="str">
        <f t="shared" si="50"/>
        <v/>
      </c>
      <c r="X330" s="33" t="str">
        <f t="shared" si="51"/>
        <v/>
      </c>
      <c r="Y330" s="33" t="str">
        <f t="shared" si="52"/>
        <v/>
      </c>
      <c r="Z330" s="34" t="str">
        <f t="shared" si="53"/>
        <v/>
      </c>
    </row>
    <row r="331" spans="1:26" x14ac:dyDescent="0.35">
      <c r="A331" s="25">
        <v>327</v>
      </c>
      <c r="B331" s="26">
        <f>_xlfn.XLOOKUP(C331,purchase!C:C,pcon!B:B,"")</f>
        <v>0</v>
      </c>
      <c r="C331" s="4"/>
      <c r="D331" s="29">
        <f>_xlfn.XLOOKUP(C331,purchase!C:C,pcon!D:D,"")</f>
        <v>0</v>
      </c>
      <c r="E331" s="29">
        <f>_xlfn.XLOOKUP(C331,purchase!C:C,pcon!E:E,"")</f>
        <v>0</v>
      </c>
      <c r="F331" s="4"/>
      <c r="G331" s="27"/>
      <c r="H331" s="28"/>
      <c r="I331" s="4"/>
      <c r="J331" s="4"/>
      <c r="K331" s="4"/>
      <c r="L331" s="30" t="str">
        <f t="shared" si="45"/>
        <v/>
      </c>
      <c r="M331" s="4"/>
      <c r="N331" s="30" t="str">
        <f t="shared" si="46"/>
        <v/>
      </c>
      <c r="O331" s="31"/>
      <c r="P331" s="32" t="str">
        <f t="shared" si="47"/>
        <v/>
      </c>
      <c r="Q331" s="10">
        <f>_xlfn.XLOOKUP(C331,pcon!C:C,pcon!L:L,"")</f>
        <v>0</v>
      </c>
      <c r="R331" s="98">
        <f t="shared" si="48"/>
        <v>0</v>
      </c>
      <c r="S331" s="31"/>
      <c r="T331" s="31"/>
      <c r="U331" s="33" t="str">
        <f t="shared" si="49"/>
        <v/>
      </c>
      <c r="V331" s="4"/>
      <c r="W331" s="33" t="str">
        <f t="shared" si="50"/>
        <v/>
      </c>
      <c r="X331" s="33" t="str">
        <f t="shared" si="51"/>
        <v/>
      </c>
      <c r="Y331" s="33" t="str">
        <f t="shared" si="52"/>
        <v/>
      </c>
      <c r="Z331" s="34" t="str">
        <f t="shared" si="53"/>
        <v/>
      </c>
    </row>
    <row r="332" spans="1:26" x14ac:dyDescent="0.35">
      <c r="A332" s="25">
        <v>328</v>
      </c>
      <c r="B332" s="26">
        <f>_xlfn.XLOOKUP(C332,purchase!C:C,pcon!B:B,"")</f>
        <v>0</v>
      </c>
      <c r="C332" s="4"/>
      <c r="D332" s="29">
        <f>_xlfn.XLOOKUP(C332,purchase!C:C,pcon!D:D,"")</f>
        <v>0</v>
      </c>
      <c r="E332" s="29">
        <f>_xlfn.XLOOKUP(C332,purchase!C:C,pcon!E:E,"")</f>
        <v>0</v>
      </c>
      <c r="F332" s="4"/>
      <c r="G332" s="27"/>
      <c r="H332" s="28"/>
      <c r="I332" s="4"/>
      <c r="J332" s="4"/>
      <c r="K332" s="4"/>
      <c r="L332" s="30" t="str">
        <f t="shared" si="45"/>
        <v/>
      </c>
      <c r="M332" s="4"/>
      <c r="N332" s="30" t="str">
        <f t="shared" si="46"/>
        <v/>
      </c>
      <c r="O332" s="31"/>
      <c r="P332" s="32" t="str">
        <f t="shared" si="47"/>
        <v/>
      </c>
      <c r="Q332" s="10">
        <f>_xlfn.XLOOKUP(C332,pcon!C:C,pcon!L:L,"")</f>
        <v>0</v>
      </c>
      <c r="R332" s="98">
        <f t="shared" si="48"/>
        <v>0</v>
      </c>
      <c r="S332" s="31"/>
      <c r="T332" s="31"/>
      <c r="U332" s="33" t="str">
        <f t="shared" si="49"/>
        <v/>
      </c>
      <c r="V332" s="4"/>
      <c r="W332" s="33" t="str">
        <f t="shared" si="50"/>
        <v/>
      </c>
      <c r="X332" s="33" t="str">
        <f t="shared" si="51"/>
        <v/>
      </c>
      <c r="Y332" s="33" t="str">
        <f t="shared" si="52"/>
        <v/>
      </c>
      <c r="Z332" s="34" t="str">
        <f t="shared" si="53"/>
        <v/>
      </c>
    </row>
    <row r="333" spans="1:26" x14ac:dyDescent="0.35">
      <c r="A333" s="25">
        <v>329</v>
      </c>
      <c r="B333" s="26">
        <f>_xlfn.XLOOKUP(C333,purchase!C:C,pcon!B:B,"")</f>
        <v>0</v>
      </c>
      <c r="C333" s="4"/>
      <c r="D333" s="29">
        <f>_xlfn.XLOOKUP(C333,purchase!C:C,pcon!D:D,"")</f>
        <v>0</v>
      </c>
      <c r="E333" s="29">
        <f>_xlfn.XLOOKUP(C333,purchase!C:C,pcon!E:E,"")</f>
        <v>0</v>
      </c>
      <c r="F333" s="4"/>
      <c r="G333" s="27"/>
      <c r="H333" s="28"/>
      <c r="I333" s="4"/>
      <c r="J333" s="4"/>
      <c r="K333" s="4"/>
      <c r="L333" s="30" t="str">
        <f t="shared" si="45"/>
        <v/>
      </c>
      <c r="M333" s="4"/>
      <c r="N333" s="30" t="str">
        <f t="shared" si="46"/>
        <v/>
      </c>
      <c r="O333" s="31"/>
      <c r="P333" s="32" t="str">
        <f t="shared" si="47"/>
        <v/>
      </c>
      <c r="Q333" s="10">
        <f>_xlfn.XLOOKUP(C333,pcon!C:C,pcon!L:L,"")</f>
        <v>0</v>
      </c>
      <c r="R333" s="98">
        <f t="shared" si="48"/>
        <v>0</v>
      </c>
      <c r="S333" s="31"/>
      <c r="T333" s="31"/>
      <c r="U333" s="33" t="str">
        <f t="shared" si="49"/>
        <v/>
      </c>
      <c r="V333" s="4"/>
      <c r="W333" s="33" t="str">
        <f t="shared" si="50"/>
        <v/>
      </c>
      <c r="X333" s="33" t="str">
        <f t="shared" si="51"/>
        <v/>
      </c>
      <c r="Y333" s="33" t="str">
        <f t="shared" si="52"/>
        <v/>
      </c>
      <c r="Z333" s="34" t="str">
        <f t="shared" si="53"/>
        <v/>
      </c>
    </row>
    <row r="334" spans="1:26" x14ac:dyDescent="0.35">
      <c r="A334" s="25">
        <v>330</v>
      </c>
      <c r="B334" s="26">
        <f>_xlfn.XLOOKUP(C334,purchase!C:C,pcon!B:B,"")</f>
        <v>0</v>
      </c>
      <c r="C334" s="4"/>
      <c r="D334" s="29">
        <f>_xlfn.XLOOKUP(C334,purchase!C:C,pcon!D:D,"")</f>
        <v>0</v>
      </c>
      <c r="E334" s="29">
        <f>_xlfn.XLOOKUP(C334,purchase!C:C,pcon!E:E,"")</f>
        <v>0</v>
      </c>
      <c r="F334" s="4"/>
      <c r="G334" s="27"/>
      <c r="H334" s="28"/>
      <c r="I334" s="4"/>
      <c r="J334" s="4"/>
      <c r="K334" s="4"/>
      <c r="L334" s="30" t="str">
        <f t="shared" si="45"/>
        <v/>
      </c>
      <c r="M334" s="4"/>
      <c r="N334" s="30" t="str">
        <f t="shared" si="46"/>
        <v/>
      </c>
      <c r="O334" s="31"/>
      <c r="P334" s="32" t="str">
        <f t="shared" si="47"/>
        <v/>
      </c>
      <c r="Q334" s="10">
        <f>_xlfn.XLOOKUP(C334,pcon!C:C,pcon!L:L,"")</f>
        <v>0</v>
      </c>
      <c r="R334" s="98">
        <f t="shared" si="48"/>
        <v>0</v>
      </c>
      <c r="S334" s="31"/>
      <c r="T334" s="31"/>
      <c r="U334" s="33" t="str">
        <f t="shared" si="49"/>
        <v/>
      </c>
      <c r="V334" s="4"/>
      <c r="W334" s="33" t="str">
        <f t="shared" si="50"/>
        <v/>
      </c>
      <c r="X334" s="33" t="str">
        <f t="shared" si="51"/>
        <v/>
      </c>
      <c r="Y334" s="33" t="str">
        <f t="shared" si="52"/>
        <v/>
      </c>
      <c r="Z334" s="34" t="str">
        <f t="shared" si="53"/>
        <v/>
      </c>
    </row>
    <row r="335" spans="1:26" x14ac:dyDescent="0.35">
      <c r="A335" s="25">
        <v>331</v>
      </c>
      <c r="B335" s="26">
        <f>_xlfn.XLOOKUP(C335,purchase!C:C,pcon!B:B,"")</f>
        <v>0</v>
      </c>
      <c r="C335" s="4"/>
      <c r="D335" s="29">
        <f>_xlfn.XLOOKUP(C335,purchase!C:C,pcon!D:D,"")</f>
        <v>0</v>
      </c>
      <c r="E335" s="29">
        <f>_xlfn.XLOOKUP(C335,purchase!C:C,pcon!E:E,"")</f>
        <v>0</v>
      </c>
      <c r="F335" s="4"/>
      <c r="G335" s="27"/>
      <c r="H335" s="28"/>
      <c r="I335" s="4"/>
      <c r="J335" s="4"/>
      <c r="K335" s="4"/>
      <c r="L335" s="30" t="str">
        <f t="shared" si="45"/>
        <v/>
      </c>
      <c r="M335" s="4"/>
      <c r="N335" s="30" t="str">
        <f t="shared" si="46"/>
        <v/>
      </c>
      <c r="O335" s="31"/>
      <c r="P335" s="32" t="str">
        <f t="shared" si="47"/>
        <v/>
      </c>
      <c r="Q335" s="10">
        <f>_xlfn.XLOOKUP(C335,pcon!C:C,pcon!L:L,"")</f>
        <v>0</v>
      </c>
      <c r="R335" s="98">
        <f t="shared" si="48"/>
        <v>0</v>
      </c>
      <c r="S335" s="31"/>
      <c r="T335" s="31"/>
      <c r="U335" s="33" t="str">
        <f t="shared" si="49"/>
        <v/>
      </c>
      <c r="V335" s="4"/>
      <c r="W335" s="33" t="str">
        <f t="shared" si="50"/>
        <v/>
      </c>
      <c r="X335" s="33" t="str">
        <f t="shared" si="51"/>
        <v/>
      </c>
      <c r="Y335" s="33" t="str">
        <f t="shared" si="52"/>
        <v/>
      </c>
      <c r="Z335" s="34" t="str">
        <f t="shared" si="53"/>
        <v/>
      </c>
    </row>
    <row r="336" spans="1:26" x14ac:dyDescent="0.35">
      <c r="A336" s="25">
        <v>332</v>
      </c>
      <c r="B336" s="26">
        <f>_xlfn.XLOOKUP(C336,purchase!C:C,pcon!B:B,"")</f>
        <v>0</v>
      </c>
      <c r="C336" s="4"/>
      <c r="D336" s="29">
        <f>_xlfn.XLOOKUP(C336,purchase!C:C,pcon!D:D,"")</f>
        <v>0</v>
      </c>
      <c r="E336" s="29">
        <f>_xlfn.XLOOKUP(C336,purchase!C:C,pcon!E:E,"")</f>
        <v>0</v>
      </c>
      <c r="F336" s="4"/>
      <c r="G336" s="27"/>
      <c r="H336" s="28"/>
      <c r="I336" s="4"/>
      <c r="J336" s="4"/>
      <c r="K336" s="4"/>
      <c r="L336" s="30" t="str">
        <f t="shared" si="45"/>
        <v/>
      </c>
      <c r="M336" s="4"/>
      <c r="N336" s="30" t="str">
        <f t="shared" si="46"/>
        <v/>
      </c>
      <c r="O336" s="31"/>
      <c r="P336" s="32" t="str">
        <f t="shared" si="47"/>
        <v/>
      </c>
      <c r="Q336" s="10">
        <f>_xlfn.XLOOKUP(C336,pcon!C:C,pcon!L:L,"")</f>
        <v>0</v>
      </c>
      <c r="R336" s="98">
        <f t="shared" si="48"/>
        <v>0</v>
      </c>
      <c r="S336" s="31"/>
      <c r="T336" s="31"/>
      <c r="U336" s="33" t="str">
        <f t="shared" si="49"/>
        <v/>
      </c>
      <c r="V336" s="4"/>
      <c r="W336" s="33" t="str">
        <f t="shared" si="50"/>
        <v/>
      </c>
      <c r="X336" s="33" t="str">
        <f t="shared" si="51"/>
        <v/>
      </c>
      <c r="Y336" s="33" t="str">
        <f t="shared" si="52"/>
        <v/>
      </c>
      <c r="Z336" s="34" t="str">
        <f t="shared" si="53"/>
        <v/>
      </c>
    </row>
    <row r="337" spans="1:26" x14ac:dyDescent="0.35">
      <c r="A337" s="25">
        <v>333</v>
      </c>
      <c r="B337" s="26">
        <f>_xlfn.XLOOKUP(C337,purchase!C:C,pcon!B:B,"")</f>
        <v>0</v>
      </c>
      <c r="C337" s="4"/>
      <c r="D337" s="29">
        <f>_xlfn.XLOOKUP(C337,purchase!C:C,pcon!D:D,"")</f>
        <v>0</v>
      </c>
      <c r="E337" s="29">
        <f>_xlfn.XLOOKUP(C337,purchase!C:C,pcon!E:E,"")</f>
        <v>0</v>
      </c>
      <c r="F337" s="4"/>
      <c r="G337" s="27"/>
      <c r="H337" s="28"/>
      <c r="I337" s="4"/>
      <c r="J337" s="4"/>
      <c r="K337" s="4"/>
      <c r="L337" s="30" t="str">
        <f t="shared" si="45"/>
        <v/>
      </c>
      <c r="M337" s="4"/>
      <c r="N337" s="30" t="str">
        <f t="shared" si="46"/>
        <v/>
      </c>
      <c r="O337" s="31"/>
      <c r="P337" s="32" t="str">
        <f t="shared" si="47"/>
        <v/>
      </c>
      <c r="Q337" s="10">
        <f>_xlfn.XLOOKUP(C337,pcon!C:C,pcon!L:L,"")</f>
        <v>0</v>
      </c>
      <c r="R337" s="98">
        <f t="shared" si="48"/>
        <v>0</v>
      </c>
      <c r="S337" s="31"/>
      <c r="T337" s="31"/>
      <c r="U337" s="33" t="str">
        <f t="shared" si="49"/>
        <v/>
      </c>
      <c r="V337" s="4"/>
      <c r="W337" s="33" t="str">
        <f t="shared" si="50"/>
        <v/>
      </c>
      <c r="X337" s="33" t="str">
        <f t="shared" si="51"/>
        <v/>
      </c>
      <c r="Y337" s="33" t="str">
        <f t="shared" si="52"/>
        <v/>
      </c>
      <c r="Z337" s="34" t="str">
        <f t="shared" si="53"/>
        <v/>
      </c>
    </row>
    <row r="338" spans="1:26" x14ac:dyDescent="0.35">
      <c r="A338" s="25">
        <v>334</v>
      </c>
      <c r="B338" s="26">
        <f>_xlfn.XLOOKUP(C338,purchase!C:C,pcon!B:B,"")</f>
        <v>0</v>
      </c>
      <c r="C338" s="4"/>
      <c r="D338" s="29">
        <f>_xlfn.XLOOKUP(C338,purchase!C:C,pcon!D:D,"")</f>
        <v>0</v>
      </c>
      <c r="E338" s="29">
        <f>_xlfn.XLOOKUP(C338,purchase!C:C,pcon!E:E,"")</f>
        <v>0</v>
      </c>
      <c r="F338" s="4"/>
      <c r="G338" s="27"/>
      <c r="H338" s="28"/>
      <c r="I338" s="4"/>
      <c r="J338" s="4"/>
      <c r="K338" s="4"/>
      <c r="L338" s="30" t="str">
        <f t="shared" si="45"/>
        <v/>
      </c>
      <c r="M338" s="4"/>
      <c r="N338" s="30" t="str">
        <f t="shared" si="46"/>
        <v/>
      </c>
      <c r="O338" s="31"/>
      <c r="P338" s="32" t="str">
        <f t="shared" si="47"/>
        <v/>
      </c>
      <c r="Q338" s="10">
        <f>_xlfn.XLOOKUP(C338,pcon!C:C,pcon!L:L,"")</f>
        <v>0</v>
      </c>
      <c r="R338" s="98">
        <f t="shared" si="48"/>
        <v>0</v>
      </c>
      <c r="S338" s="31"/>
      <c r="T338" s="31"/>
      <c r="U338" s="33" t="str">
        <f t="shared" si="49"/>
        <v/>
      </c>
      <c r="V338" s="4"/>
      <c r="W338" s="33" t="str">
        <f t="shared" si="50"/>
        <v/>
      </c>
      <c r="X338" s="33" t="str">
        <f t="shared" si="51"/>
        <v/>
      </c>
      <c r="Y338" s="33" t="str">
        <f t="shared" si="52"/>
        <v/>
      </c>
      <c r="Z338" s="34" t="str">
        <f t="shared" si="53"/>
        <v/>
      </c>
    </row>
    <row r="339" spans="1:26" x14ac:dyDescent="0.35">
      <c r="A339" s="25">
        <v>335</v>
      </c>
      <c r="B339" s="26">
        <f>_xlfn.XLOOKUP(C339,purchase!C:C,pcon!B:B,"")</f>
        <v>0</v>
      </c>
      <c r="C339" s="4"/>
      <c r="D339" s="29">
        <f>_xlfn.XLOOKUP(C339,purchase!C:C,pcon!D:D,"")</f>
        <v>0</v>
      </c>
      <c r="E339" s="29">
        <f>_xlfn.XLOOKUP(C339,purchase!C:C,pcon!E:E,"")</f>
        <v>0</v>
      </c>
      <c r="F339" s="4"/>
      <c r="G339" s="27"/>
      <c r="H339" s="28"/>
      <c r="I339" s="4"/>
      <c r="J339" s="4"/>
      <c r="K339" s="4"/>
      <c r="L339" s="30" t="str">
        <f t="shared" si="45"/>
        <v/>
      </c>
      <c r="M339" s="4"/>
      <c r="N339" s="30" t="str">
        <f t="shared" si="46"/>
        <v/>
      </c>
      <c r="O339" s="31"/>
      <c r="P339" s="32" t="str">
        <f t="shared" si="47"/>
        <v/>
      </c>
      <c r="Q339" s="10">
        <f>_xlfn.XLOOKUP(C339,pcon!C:C,pcon!L:L,"")</f>
        <v>0</v>
      </c>
      <c r="R339" s="98">
        <f t="shared" si="48"/>
        <v>0</v>
      </c>
      <c r="S339" s="31"/>
      <c r="T339" s="31"/>
      <c r="U339" s="33" t="str">
        <f t="shared" si="49"/>
        <v/>
      </c>
      <c r="V339" s="4"/>
      <c r="W339" s="33" t="str">
        <f t="shared" si="50"/>
        <v/>
      </c>
      <c r="X339" s="33" t="str">
        <f t="shared" si="51"/>
        <v/>
      </c>
      <c r="Y339" s="33" t="str">
        <f t="shared" si="52"/>
        <v/>
      </c>
      <c r="Z339" s="34" t="str">
        <f t="shared" si="53"/>
        <v/>
      </c>
    </row>
    <row r="340" spans="1:26" x14ac:dyDescent="0.35">
      <c r="A340" s="25">
        <v>336</v>
      </c>
      <c r="B340" s="26">
        <f>_xlfn.XLOOKUP(C340,purchase!C:C,pcon!B:B,"")</f>
        <v>0</v>
      </c>
      <c r="C340" s="4"/>
      <c r="D340" s="29">
        <f>_xlfn.XLOOKUP(C340,purchase!C:C,pcon!D:D,"")</f>
        <v>0</v>
      </c>
      <c r="E340" s="29">
        <f>_xlfn.XLOOKUP(C340,purchase!C:C,pcon!E:E,"")</f>
        <v>0</v>
      </c>
      <c r="F340" s="4"/>
      <c r="G340" s="27"/>
      <c r="H340" s="28"/>
      <c r="I340" s="4"/>
      <c r="J340" s="4"/>
      <c r="K340" s="4"/>
      <c r="L340" s="30" t="str">
        <f t="shared" si="45"/>
        <v/>
      </c>
      <c r="M340" s="4"/>
      <c r="N340" s="30" t="str">
        <f t="shared" si="46"/>
        <v/>
      </c>
      <c r="O340" s="31"/>
      <c r="P340" s="32" t="str">
        <f t="shared" si="47"/>
        <v/>
      </c>
      <c r="Q340" s="10">
        <f>_xlfn.XLOOKUP(C340,pcon!C:C,pcon!L:L,"")</f>
        <v>0</v>
      </c>
      <c r="R340" s="98">
        <f t="shared" si="48"/>
        <v>0</v>
      </c>
      <c r="S340" s="31"/>
      <c r="T340" s="31"/>
      <c r="U340" s="33" t="str">
        <f t="shared" si="49"/>
        <v/>
      </c>
      <c r="V340" s="4"/>
      <c r="W340" s="33" t="str">
        <f t="shared" si="50"/>
        <v/>
      </c>
      <c r="X340" s="33" t="str">
        <f t="shared" si="51"/>
        <v/>
      </c>
      <c r="Y340" s="33" t="str">
        <f t="shared" si="52"/>
        <v/>
      </c>
      <c r="Z340" s="34" t="str">
        <f t="shared" si="53"/>
        <v/>
      </c>
    </row>
    <row r="341" spans="1:26" x14ac:dyDescent="0.35">
      <c r="A341" s="25">
        <v>337</v>
      </c>
      <c r="B341" s="26">
        <f>_xlfn.XLOOKUP(C341,purchase!C:C,pcon!B:B,"")</f>
        <v>0</v>
      </c>
      <c r="C341" s="4"/>
      <c r="D341" s="29">
        <f>_xlfn.XLOOKUP(C341,purchase!C:C,pcon!D:D,"")</f>
        <v>0</v>
      </c>
      <c r="E341" s="29">
        <f>_xlfn.XLOOKUP(C341,purchase!C:C,pcon!E:E,"")</f>
        <v>0</v>
      </c>
      <c r="F341" s="4"/>
      <c r="G341" s="27"/>
      <c r="H341" s="28"/>
      <c r="I341" s="4"/>
      <c r="J341" s="4"/>
      <c r="K341" s="4"/>
      <c r="L341" s="30" t="str">
        <f t="shared" si="45"/>
        <v/>
      </c>
      <c r="M341" s="4"/>
      <c r="N341" s="30" t="str">
        <f t="shared" si="46"/>
        <v/>
      </c>
      <c r="O341" s="31"/>
      <c r="P341" s="32" t="str">
        <f t="shared" si="47"/>
        <v/>
      </c>
      <c r="Q341" s="10">
        <f>_xlfn.XLOOKUP(C341,pcon!C:C,pcon!L:L,"")</f>
        <v>0</v>
      </c>
      <c r="R341" s="98">
        <f t="shared" si="48"/>
        <v>0</v>
      </c>
      <c r="S341" s="31"/>
      <c r="T341" s="31"/>
      <c r="U341" s="33" t="str">
        <f t="shared" si="49"/>
        <v/>
      </c>
      <c r="V341" s="4"/>
      <c r="W341" s="33" t="str">
        <f t="shared" si="50"/>
        <v/>
      </c>
      <c r="X341" s="33" t="str">
        <f t="shared" si="51"/>
        <v/>
      </c>
      <c r="Y341" s="33" t="str">
        <f t="shared" si="52"/>
        <v/>
      </c>
      <c r="Z341" s="34" t="str">
        <f t="shared" si="53"/>
        <v/>
      </c>
    </row>
    <row r="342" spans="1:26" x14ac:dyDescent="0.35">
      <c r="A342" s="25">
        <v>338</v>
      </c>
      <c r="B342" s="26">
        <f>_xlfn.XLOOKUP(C342,purchase!C:C,pcon!B:B,"")</f>
        <v>0</v>
      </c>
      <c r="C342" s="4"/>
      <c r="D342" s="29">
        <f>_xlfn.XLOOKUP(C342,purchase!C:C,pcon!D:D,"")</f>
        <v>0</v>
      </c>
      <c r="E342" s="29">
        <f>_xlfn.XLOOKUP(C342,purchase!C:C,pcon!E:E,"")</f>
        <v>0</v>
      </c>
      <c r="F342" s="4"/>
      <c r="G342" s="27"/>
      <c r="H342" s="28"/>
      <c r="I342" s="4"/>
      <c r="J342" s="4"/>
      <c r="K342" s="4"/>
      <c r="L342" s="30" t="str">
        <f t="shared" si="45"/>
        <v/>
      </c>
      <c r="M342" s="4"/>
      <c r="N342" s="30" t="str">
        <f t="shared" si="46"/>
        <v/>
      </c>
      <c r="O342" s="31"/>
      <c r="P342" s="32" t="str">
        <f t="shared" si="47"/>
        <v/>
      </c>
      <c r="Q342" s="10">
        <f>_xlfn.XLOOKUP(C342,pcon!C:C,pcon!L:L,"")</f>
        <v>0</v>
      </c>
      <c r="R342" s="98">
        <f t="shared" si="48"/>
        <v>0</v>
      </c>
      <c r="S342" s="31"/>
      <c r="T342" s="31"/>
      <c r="U342" s="33" t="str">
        <f t="shared" si="49"/>
        <v/>
      </c>
      <c r="V342" s="4"/>
      <c r="W342" s="33" t="str">
        <f t="shared" si="50"/>
        <v/>
      </c>
      <c r="X342" s="33" t="str">
        <f t="shared" si="51"/>
        <v/>
      </c>
      <c r="Y342" s="33" t="str">
        <f t="shared" si="52"/>
        <v/>
      </c>
      <c r="Z342" s="34" t="str">
        <f t="shared" si="53"/>
        <v/>
      </c>
    </row>
    <row r="343" spans="1:26" x14ac:dyDescent="0.35">
      <c r="A343" s="25">
        <v>339</v>
      </c>
      <c r="B343" s="26">
        <f>_xlfn.XLOOKUP(C343,purchase!C:C,pcon!B:B,"")</f>
        <v>0</v>
      </c>
      <c r="C343" s="4"/>
      <c r="D343" s="29">
        <f>_xlfn.XLOOKUP(C343,purchase!C:C,pcon!D:D,"")</f>
        <v>0</v>
      </c>
      <c r="E343" s="29">
        <f>_xlfn.XLOOKUP(C343,purchase!C:C,pcon!E:E,"")</f>
        <v>0</v>
      </c>
      <c r="F343" s="4"/>
      <c r="G343" s="27"/>
      <c r="H343" s="28"/>
      <c r="I343" s="4"/>
      <c r="J343" s="4"/>
      <c r="K343" s="4"/>
      <c r="L343" s="30" t="str">
        <f t="shared" si="45"/>
        <v/>
      </c>
      <c r="M343" s="4"/>
      <c r="N343" s="30" t="str">
        <f t="shared" si="46"/>
        <v/>
      </c>
      <c r="O343" s="31"/>
      <c r="P343" s="32" t="str">
        <f t="shared" si="47"/>
        <v/>
      </c>
      <c r="Q343" s="10">
        <f>_xlfn.XLOOKUP(C343,pcon!C:C,pcon!L:L,"")</f>
        <v>0</v>
      </c>
      <c r="R343" s="98">
        <f t="shared" si="48"/>
        <v>0</v>
      </c>
      <c r="S343" s="31"/>
      <c r="T343" s="31"/>
      <c r="U343" s="33" t="str">
        <f t="shared" si="49"/>
        <v/>
      </c>
      <c r="V343" s="4"/>
      <c r="W343" s="33" t="str">
        <f t="shared" si="50"/>
        <v/>
      </c>
      <c r="X343" s="33" t="str">
        <f t="shared" si="51"/>
        <v/>
      </c>
      <c r="Y343" s="33" t="str">
        <f t="shared" si="52"/>
        <v/>
      </c>
      <c r="Z343" s="34" t="str">
        <f t="shared" si="53"/>
        <v/>
      </c>
    </row>
    <row r="344" spans="1:26" x14ac:dyDescent="0.35">
      <c r="A344" s="25">
        <v>340</v>
      </c>
      <c r="B344" s="26">
        <f>_xlfn.XLOOKUP(C344,purchase!C:C,pcon!B:B,"")</f>
        <v>0</v>
      </c>
      <c r="C344" s="4"/>
      <c r="D344" s="29">
        <f>_xlfn.XLOOKUP(C344,purchase!C:C,pcon!D:D,"")</f>
        <v>0</v>
      </c>
      <c r="E344" s="29">
        <f>_xlfn.XLOOKUP(C344,purchase!C:C,pcon!E:E,"")</f>
        <v>0</v>
      </c>
      <c r="F344" s="4"/>
      <c r="G344" s="27"/>
      <c r="H344" s="28"/>
      <c r="I344" s="4"/>
      <c r="J344" s="4"/>
      <c r="K344" s="4"/>
      <c r="L344" s="30" t="str">
        <f t="shared" si="45"/>
        <v/>
      </c>
      <c r="M344" s="4"/>
      <c r="N344" s="30" t="str">
        <f t="shared" si="46"/>
        <v/>
      </c>
      <c r="O344" s="31"/>
      <c r="P344" s="32" t="str">
        <f t="shared" si="47"/>
        <v/>
      </c>
      <c r="Q344" s="10">
        <f>_xlfn.XLOOKUP(C344,pcon!C:C,pcon!L:L,"")</f>
        <v>0</v>
      </c>
      <c r="R344" s="98">
        <f t="shared" si="48"/>
        <v>0</v>
      </c>
      <c r="S344" s="31"/>
      <c r="T344" s="31"/>
      <c r="U344" s="33" t="str">
        <f t="shared" si="49"/>
        <v/>
      </c>
      <c r="V344" s="4"/>
      <c r="W344" s="33" t="str">
        <f t="shared" si="50"/>
        <v/>
      </c>
      <c r="X344" s="33" t="str">
        <f t="shared" si="51"/>
        <v/>
      </c>
      <c r="Y344" s="33" t="str">
        <f t="shared" si="52"/>
        <v/>
      </c>
      <c r="Z344" s="34" t="str">
        <f t="shared" si="53"/>
        <v/>
      </c>
    </row>
    <row r="345" spans="1:26" x14ac:dyDescent="0.35">
      <c r="A345" s="25">
        <v>341</v>
      </c>
      <c r="B345" s="26">
        <f>_xlfn.XLOOKUP(C345,purchase!C:C,pcon!B:B,"")</f>
        <v>0</v>
      </c>
      <c r="C345" s="4"/>
      <c r="D345" s="29">
        <f>_xlfn.XLOOKUP(C345,purchase!C:C,pcon!D:D,"")</f>
        <v>0</v>
      </c>
      <c r="E345" s="29">
        <f>_xlfn.XLOOKUP(C345,purchase!C:C,pcon!E:E,"")</f>
        <v>0</v>
      </c>
      <c r="F345" s="4"/>
      <c r="G345" s="27"/>
      <c r="H345" s="28"/>
      <c r="I345" s="4"/>
      <c r="J345" s="4"/>
      <c r="K345" s="4"/>
      <c r="L345" s="30" t="str">
        <f t="shared" si="45"/>
        <v/>
      </c>
      <c r="M345" s="4"/>
      <c r="N345" s="30" t="str">
        <f t="shared" si="46"/>
        <v/>
      </c>
      <c r="O345" s="31"/>
      <c r="P345" s="32" t="str">
        <f t="shared" si="47"/>
        <v/>
      </c>
      <c r="Q345" s="10">
        <f>_xlfn.XLOOKUP(C345,pcon!C:C,pcon!L:L,"")</f>
        <v>0</v>
      </c>
      <c r="R345" s="98">
        <f t="shared" si="48"/>
        <v>0</v>
      </c>
      <c r="S345" s="31"/>
      <c r="T345" s="31"/>
      <c r="U345" s="33" t="str">
        <f t="shared" si="49"/>
        <v/>
      </c>
      <c r="V345" s="4"/>
      <c r="W345" s="33" t="str">
        <f t="shared" si="50"/>
        <v/>
      </c>
      <c r="X345" s="33" t="str">
        <f t="shared" si="51"/>
        <v/>
      </c>
      <c r="Y345" s="33" t="str">
        <f t="shared" si="52"/>
        <v/>
      </c>
      <c r="Z345" s="34" t="str">
        <f t="shared" si="53"/>
        <v/>
      </c>
    </row>
    <row r="346" spans="1:26" x14ac:dyDescent="0.35">
      <c r="A346" s="25">
        <v>342</v>
      </c>
      <c r="B346" s="26">
        <f>_xlfn.XLOOKUP(C346,purchase!C:C,pcon!B:B,"")</f>
        <v>0</v>
      </c>
      <c r="C346" s="4"/>
      <c r="D346" s="29">
        <f>_xlfn.XLOOKUP(C346,purchase!C:C,pcon!D:D,"")</f>
        <v>0</v>
      </c>
      <c r="E346" s="29">
        <f>_xlfn.XLOOKUP(C346,purchase!C:C,pcon!E:E,"")</f>
        <v>0</v>
      </c>
      <c r="F346" s="4"/>
      <c r="G346" s="27"/>
      <c r="H346" s="28"/>
      <c r="I346" s="4"/>
      <c r="J346" s="4"/>
      <c r="K346" s="4"/>
      <c r="L346" s="30" t="str">
        <f t="shared" si="45"/>
        <v/>
      </c>
      <c r="M346" s="4"/>
      <c r="N346" s="30" t="str">
        <f t="shared" si="46"/>
        <v/>
      </c>
      <c r="O346" s="31"/>
      <c r="P346" s="32" t="str">
        <f t="shared" si="47"/>
        <v/>
      </c>
      <c r="Q346" s="10">
        <f>_xlfn.XLOOKUP(C346,pcon!C:C,pcon!L:L,"")</f>
        <v>0</v>
      </c>
      <c r="R346" s="98">
        <f t="shared" si="48"/>
        <v>0</v>
      </c>
      <c r="S346" s="31"/>
      <c r="T346" s="31"/>
      <c r="U346" s="33" t="str">
        <f t="shared" si="49"/>
        <v/>
      </c>
      <c r="V346" s="4"/>
      <c r="W346" s="33" t="str">
        <f t="shared" si="50"/>
        <v/>
      </c>
      <c r="X346" s="33" t="str">
        <f t="shared" si="51"/>
        <v/>
      </c>
      <c r="Y346" s="33" t="str">
        <f t="shared" si="52"/>
        <v/>
      </c>
      <c r="Z346" s="34" t="str">
        <f t="shared" si="53"/>
        <v/>
      </c>
    </row>
    <row r="347" spans="1:26" x14ac:dyDescent="0.35">
      <c r="A347" s="25">
        <v>343</v>
      </c>
      <c r="B347" s="26">
        <f>_xlfn.XLOOKUP(C347,purchase!C:C,pcon!B:B,"")</f>
        <v>0</v>
      </c>
      <c r="C347" s="4"/>
      <c r="D347" s="29">
        <f>_xlfn.XLOOKUP(C347,purchase!C:C,pcon!D:D,"")</f>
        <v>0</v>
      </c>
      <c r="E347" s="29">
        <f>_xlfn.XLOOKUP(C347,purchase!C:C,pcon!E:E,"")</f>
        <v>0</v>
      </c>
      <c r="F347" s="4"/>
      <c r="G347" s="27"/>
      <c r="H347" s="28"/>
      <c r="I347" s="4"/>
      <c r="J347" s="4"/>
      <c r="K347" s="4"/>
      <c r="L347" s="30" t="str">
        <f t="shared" si="45"/>
        <v/>
      </c>
      <c r="M347" s="4"/>
      <c r="N347" s="30" t="str">
        <f t="shared" si="46"/>
        <v/>
      </c>
      <c r="O347" s="31"/>
      <c r="P347" s="32" t="str">
        <f t="shared" si="47"/>
        <v/>
      </c>
      <c r="Q347" s="10">
        <f>_xlfn.XLOOKUP(C347,pcon!C:C,pcon!L:L,"")</f>
        <v>0</v>
      </c>
      <c r="R347" s="98">
        <f t="shared" si="48"/>
        <v>0</v>
      </c>
      <c r="S347" s="31"/>
      <c r="T347" s="31"/>
      <c r="U347" s="33" t="str">
        <f t="shared" si="49"/>
        <v/>
      </c>
      <c r="V347" s="4"/>
      <c r="W347" s="33" t="str">
        <f t="shared" si="50"/>
        <v/>
      </c>
      <c r="X347" s="33" t="str">
        <f t="shared" si="51"/>
        <v/>
      </c>
      <c r="Y347" s="33" t="str">
        <f t="shared" si="52"/>
        <v/>
      </c>
      <c r="Z347" s="34" t="str">
        <f t="shared" si="53"/>
        <v/>
      </c>
    </row>
    <row r="348" spans="1:26" x14ac:dyDescent="0.35">
      <c r="A348" s="25">
        <v>344</v>
      </c>
      <c r="B348" s="26">
        <f>_xlfn.XLOOKUP(C348,purchase!C:C,pcon!B:B,"")</f>
        <v>0</v>
      </c>
      <c r="C348" s="4"/>
      <c r="D348" s="29">
        <f>_xlfn.XLOOKUP(C348,purchase!C:C,pcon!D:D,"")</f>
        <v>0</v>
      </c>
      <c r="E348" s="29">
        <f>_xlfn.XLOOKUP(C348,purchase!C:C,pcon!E:E,"")</f>
        <v>0</v>
      </c>
      <c r="F348" s="4"/>
      <c r="G348" s="27"/>
      <c r="H348" s="28"/>
      <c r="I348" s="4"/>
      <c r="J348" s="4"/>
      <c r="K348" s="4"/>
      <c r="L348" s="30" t="str">
        <f t="shared" si="45"/>
        <v/>
      </c>
      <c r="M348" s="4"/>
      <c r="N348" s="30" t="str">
        <f t="shared" si="46"/>
        <v/>
      </c>
      <c r="O348" s="31"/>
      <c r="P348" s="32" t="str">
        <f t="shared" si="47"/>
        <v/>
      </c>
      <c r="Q348" s="10">
        <f>_xlfn.XLOOKUP(C348,pcon!C:C,pcon!L:L,"")</f>
        <v>0</v>
      </c>
      <c r="R348" s="98">
        <f t="shared" si="48"/>
        <v>0</v>
      </c>
      <c r="S348" s="31"/>
      <c r="T348" s="31"/>
      <c r="U348" s="33" t="str">
        <f t="shared" si="49"/>
        <v/>
      </c>
      <c r="V348" s="4"/>
      <c r="W348" s="33" t="str">
        <f t="shared" si="50"/>
        <v/>
      </c>
      <c r="X348" s="33" t="str">
        <f t="shared" si="51"/>
        <v/>
      </c>
      <c r="Y348" s="33" t="str">
        <f t="shared" si="52"/>
        <v/>
      </c>
      <c r="Z348" s="34" t="str">
        <f t="shared" si="53"/>
        <v/>
      </c>
    </row>
    <row r="349" spans="1:26" x14ac:dyDescent="0.35">
      <c r="A349" s="25">
        <v>345</v>
      </c>
      <c r="B349" s="26">
        <f>_xlfn.XLOOKUP(C349,purchase!C:C,pcon!B:B,"")</f>
        <v>0</v>
      </c>
      <c r="C349" s="4"/>
      <c r="D349" s="29">
        <f>_xlfn.XLOOKUP(C349,purchase!C:C,pcon!D:D,"")</f>
        <v>0</v>
      </c>
      <c r="E349" s="29">
        <f>_xlfn.XLOOKUP(C349,purchase!C:C,pcon!E:E,"")</f>
        <v>0</v>
      </c>
      <c r="F349" s="4"/>
      <c r="G349" s="27"/>
      <c r="H349" s="28"/>
      <c r="I349" s="4"/>
      <c r="J349" s="4"/>
      <c r="K349" s="4"/>
      <c r="L349" s="30" t="str">
        <f t="shared" si="45"/>
        <v/>
      </c>
      <c r="M349" s="4"/>
      <c r="N349" s="30" t="str">
        <f t="shared" si="46"/>
        <v/>
      </c>
      <c r="O349" s="31"/>
      <c r="P349" s="32" t="str">
        <f t="shared" si="47"/>
        <v/>
      </c>
      <c r="Q349" s="10">
        <f>_xlfn.XLOOKUP(C349,pcon!C:C,pcon!L:L,"")</f>
        <v>0</v>
      </c>
      <c r="R349" s="98">
        <f t="shared" si="48"/>
        <v>0</v>
      </c>
      <c r="S349" s="31"/>
      <c r="T349" s="31"/>
      <c r="U349" s="33" t="str">
        <f t="shared" si="49"/>
        <v/>
      </c>
      <c r="V349" s="4"/>
      <c r="W349" s="33" t="str">
        <f t="shared" si="50"/>
        <v/>
      </c>
      <c r="X349" s="33" t="str">
        <f t="shared" si="51"/>
        <v/>
      </c>
      <c r="Y349" s="33" t="str">
        <f t="shared" si="52"/>
        <v/>
      </c>
      <c r="Z349" s="34" t="str">
        <f t="shared" si="53"/>
        <v/>
      </c>
    </row>
    <row r="350" spans="1:26" x14ac:dyDescent="0.35">
      <c r="A350" s="25">
        <v>346</v>
      </c>
      <c r="B350" s="26">
        <f>_xlfn.XLOOKUP(C350,purchase!C:C,pcon!B:B,"")</f>
        <v>0</v>
      </c>
      <c r="C350" s="4"/>
      <c r="D350" s="29">
        <f>_xlfn.XLOOKUP(C350,purchase!C:C,pcon!D:D,"")</f>
        <v>0</v>
      </c>
      <c r="E350" s="29">
        <f>_xlfn.XLOOKUP(C350,purchase!C:C,pcon!E:E,"")</f>
        <v>0</v>
      </c>
      <c r="F350" s="4"/>
      <c r="G350" s="27"/>
      <c r="H350" s="28"/>
      <c r="I350" s="4"/>
      <c r="J350" s="4"/>
      <c r="K350" s="4"/>
      <c r="L350" s="30" t="str">
        <f t="shared" si="45"/>
        <v/>
      </c>
      <c r="M350" s="4"/>
      <c r="N350" s="30" t="str">
        <f t="shared" si="46"/>
        <v/>
      </c>
      <c r="O350" s="31"/>
      <c r="P350" s="32" t="str">
        <f t="shared" si="47"/>
        <v/>
      </c>
      <c r="Q350" s="10">
        <f>_xlfn.XLOOKUP(C350,pcon!C:C,pcon!L:L,"")</f>
        <v>0</v>
      </c>
      <c r="R350" s="98">
        <f t="shared" si="48"/>
        <v>0</v>
      </c>
      <c r="S350" s="31"/>
      <c r="T350" s="31"/>
      <c r="U350" s="33" t="str">
        <f t="shared" si="49"/>
        <v/>
      </c>
      <c r="V350" s="4"/>
      <c r="W350" s="33" t="str">
        <f t="shared" si="50"/>
        <v/>
      </c>
      <c r="X350" s="33" t="str">
        <f t="shared" si="51"/>
        <v/>
      </c>
      <c r="Y350" s="33" t="str">
        <f t="shared" si="52"/>
        <v/>
      </c>
      <c r="Z350" s="34" t="str">
        <f t="shared" si="53"/>
        <v/>
      </c>
    </row>
    <row r="351" spans="1:26" x14ac:dyDescent="0.35">
      <c r="A351" s="25">
        <v>347</v>
      </c>
      <c r="B351" s="26">
        <f>_xlfn.XLOOKUP(C351,purchase!C:C,pcon!B:B,"")</f>
        <v>0</v>
      </c>
      <c r="C351" s="4"/>
      <c r="D351" s="29">
        <f>_xlfn.XLOOKUP(C351,purchase!C:C,pcon!D:D,"")</f>
        <v>0</v>
      </c>
      <c r="E351" s="29">
        <f>_xlfn.XLOOKUP(C351,purchase!C:C,pcon!E:E,"")</f>
        <v>0</v>
      </c>
      <c r="F351" s="4"/>
      <c r="G351" s="27"/>
      <c r="H351" s="28"/>
      <c r="I351" s="4"/>
      <c r="J351" s="4"/>
      <c r="K351" s="4"/>
      <c r="L351" s="30" t="str">
        <f t="shared" si="45"/>
        <v/>
      </c>
      <c r="M351" s="4"/>
      <c r="N351" s="30" t="str">
        <f t="shared" si="46"/>
        <v/>
      </c>
      <c r="O351" s="31"/>
      <c r="P351" s="32" t="str">
        <f t="shared" si="47"/>
        <v/>
      </c>
      <c r="Q351" s="10">
        <f>_xlfn.XLOOKUP(C351,pcon!C:C,pcon!L:L,"")</f>
        <v>0</v>
      </c>
      <c r="R351" s="98">
        <f t="shared" si="48"/>
        <v>0</v>
      </c>
      <c r="S351" s="31"/>
      <c r="T351" s="31"/>
      <c r="U351" s="33" t="str">
        <f t="shared" si="49"/>
        <v/>
      </c>
      <c r="V351" s="4"/>
      <c r="W351" s="33" t="str">
        <f t="shared" si="50"/>
        <v/>
      </c>
      <c r="X351" s="33" t="str">
        <f t="shared" si="51"/>
        <v/>
      </c>
      <c r="Y351" s="33" t="str">
        <f t="shared" si="52"/>
        <v/>
      </c>
      <c r="Z351" s="34" t="str">
        <f t="shared" si="53"/>
        <v/>
      </c>
    </row>
    <row r="352" spans="1:26" x14ac:dyDescent="0.35">
      <c r="A352" s="25">
        <v>348</v>
      </c>
      <c r="B352" s="26">
        <f>_xlfn.XLOOKUP(C352,purchase!C:C,pcon!B:B,"")</f>
        <v>0</v>
      </c>
      <c r="C352" s="4"/>
      <c r="D352" s="29">
        <f>_xlfn.XLOOKUP(C352,purchase!C:C,pcon!D:D,"")</f>
        <v>0</v>
      </c>
      <c r="E352" s="29">
        <f>_xlfn.XLOOKUP(C352,purchase!C:C,pcon!E:E,"")</f>
        <v>0</v>
      </c>
      <c r="F352" s="4"/>
      <c r="G352" s="27"/>
      <c r="H352" s="28"/>
      <c r="I352" s="4"/>
      <c r="J352" s="4"/>
      <c r="K352" s="4"/>
      <c r="L352" s="30" t="str">
        <f t="shared" si="45"/>
        <v/>
      </c>
      <c r="M352" s="4"/>
      <c r="N352" s="30" t="str">
        <f t="shared" si="46"/>
        <v/>
      </c>
      <c r="O352" s="31"/>
      <c r="P352" s="32" t="str">
        <f t="shared" si="47"/>
        <v/>
      </c>
      <c r="Q352" s="10">
        <f>_xlfn.XLOOKUP(C352,pcon!C:C,pcon!L:L,"")</f>
        <v>0</v>
      </c>
      <c r="R352" s="98">
        <f t="shared" si="48"/>
        <v>0</v>
      </c>
      <c r="S352" s="31"/>
      <c r="T352" s="31"/>
      <c r="U352" s="33" t="str">
        <f t="shared" si="49"/>
        <v/>
      </c>
      <c r="V352" s="4"/>
      <c r="W352" s="33" t="str">
        <f t="shared" si="50"/>
        <v/>
      </c>
      <c r="X352" s="33" t="str">
        <f t="shared" si="51"/>
        <v/>
      </c>
      <c r="Y352" s="33" t="str">
        <f t="shared" si="52"/>
        <v/>
      </c>
      <c r="Z352" s="34" t="str">
        <f t="shared" si="53"/>
        <v/>
      </c>
    </row>
    <row r="353" spans="1:26" x14ac:dyDescent="0.35">
      <c r="A353" s="25">
        <v>349</v>
      </c>
      <c r="B353" s="26">
        <f>_xlfn.XLOOKUP(C353,purchase!C:C,pcon!B:B,"")</f>
        <v>0</v>
      </c>
      <c r="C353" s="4"/>
      <c r="D353" s="29">
        <f>_xlfn.XLOOKUP(C353,purchase!C:C,pcon!D:D,"")</f>
        <v>0</v>
      </c>
      <c r="E353" s="29">
        <f>_xlfn.XLOOKUP(C353,purchase!C:C,pcon!E:E,"")</f>
        <v>0</v>
      </c>
      <c r="F353" s="4"/>
      <c r="G353" s="27"/>
      <c r="H353" s="28"/>
      <c r="I353" s="4"/>
      <c r="J353" s="4"/>
      <c r="K353" s="4"/>
      <c r="L353" s="30" t="str">
        <f t="shared" si="45"/>
        <v/>
      </c>
      <c r="M353" s="4"/>
      <c r="N353" s="30" t="str">
        <f t="shared" si="46"/>
        <v/>
      </c>
      <c r="O353" s="31"/>
      <c r="P353" s="32" t="str">
        <f t="shared" si="47"/>
        <v/>
      </c>
      <c r="Q353" s="10">
        <f>_xlfn.XLOOKUP(C353,pcon!C:C,pcon!L:L,"")</f>
        <v>0</v>
      </c>
      <c r="R353" s="98">
        <f t="shared" si="48"/>
        <v>0</v>
      </c>
      <c r="S353" s="31"/>
      <c r="T353" s="31"/>
      <c r="U353" s="33" t="str">
        <f t="shared" si="49"/>
        <v/>
      </c>
      <c r="V353" s="4"/>
      <c r="W353" s="33" t="str">
        <f t="shared" si="50"/>
        <v/>
      </c>
      <c r="X353" s="33" t="str">
        <f t="shared" si="51"/>
        <v/>
      </c>
      <c r="Y353" s="33" t="str">
        <f t="shared" si="52"/>
        <v/>
      </c>
      <c r="Z353" s="34" t="str">
        <f t="shared" si="53"/>
        <v/>
      </c>
    </row>
    <row r="354" spans="1:26" x14ac:dyDescent="0.35">
      <c r="A354" s="25">
        <v>350</v>
      </c>
      <c r="B354" s="26">
        <f>_xlfn.XLOOKUP(C354,purchase!C:C,pcon!B:B,"")</f>
        <v>0</v>
      </c>
      <c r="C354" s="4"/>
      <c r="D354" s="29">
        <f>_xlfn.XLOOKUP(C354,purchase!C:C,pcon!D:D,"")</f>
        <v>0</v>
      </c>
      <c r="E354" s="29">
        <f>_xlfn.XLOOKUP(C354,purchase!C:C,pcon!E:E,"")</f>
        <v>0</v>
      </c>
      <c r="F354" s="4"/>
      <c r="G354" s="27"/>
      <c r="H354" s="28"/>
      <c r="I354" s="4"/>
      <c r="J354" s="4"/>
      <c r="K354" s="4"/>
      <c r="L354" s="30" t="str">
        <f t="shared" si="45"/>
        <v/>
      </c>
      <c r="M354" s="4"/>
      <c r="N354" s="30" t="str">
        <f t="shared" si="46"/>
        <v/>
      </c>
      <c r="O354" s="31"/>
      <c r="P354" s="32" t="str">
        <f t="shared" si="47"/>
        <v/>
      </c>
      <c r="Q354" s="10">
        <f>_xlfn.XLOOKUP(C354,pcon!C:C,pcon!L:L,"")</f>
        <v>0</v>
      </c>
      <c r="R354" s="98">
        <f t="shared" si="48"/>
        <v>0</v>
      </c>
      <c r="S354" s="31"/>
      <c r="T354" s="31"/>
      <c r="U354" s="33" t="str">
        <f t="shared" si="49"/>
        <v/>
      </c>
      <c r="V354" s="4"/>
      <c r="W354" s="33" t="str">
        <f t="shared" si="50"/>
        <v/>
      </c>
      <c r="X354" s="33" t="str">
        <f t="shared" si="51"/>
        <v/>
      </c>
      <c r="Y354" s="33" t="str">
        <f t="shared" si="52"/>
        <v/>
      </c>
      <c r="Z354" s="34" t="str">
        <f t="shared" si="53"/>
        <v/>
      </c>
    </row>
    <row r="355" spans="1:26" x14ac:dyDescent="0.35">
      <c r="A355" s="25">
        <v>351</v>
      </c>
      <c r="B355" s="26">
        <f>_xlfn.XLOOKUP(C355,purchase!C:C,pcon!B:B,"")</f>
        <v>0</v>
      </c>
      <c r="C355" s="4"/>
      <c r="D355" s="29">
        <f>_xlfn.XLOOKUP(C355,purchase!C:C,pcon!D:D,"")</f>
        <v>0</v>
      </c>
      <c r="E355" s="29">
        <f>_xlfn.XLOOKUP(C355,purchase!C:C,pcon!E:E,"")</f>
        <v>0</v>
      </c>
      <c r="F355" s="4"/>
      <c r="G355" s="27"/>
      <c r="H355" s="28"/>
      <c r="I355" s="4"/>
      <c r="J355" s="4"/>
      <c r="K355" s="4"/>
      <c r="L355" s="30" t="str">
        <f t="shared" si="45"/>
        <v/>
      </c>
      <c r="M355" s="4"/>
      <c r="N355" s="30" t="str">
        <f t="shared" si="46"/>
        <v/>
      </c>
      <c r="O355" s="31"/>
      <c r="P355" s="32" t="str">
        <f t="shared" si="47"/>
        <v/>
      </c>
      <c r="Q355" s="10">
        <f>_xlfn.XLOOKUP(C355,pcon!C:C,pcon!L:L,"")</f>
        <v>0</v>
      </c>
      <c r="R355" s="98">
        <f t="shared" si="48"/>
        <v>0</v>
      </c>
      <c r="S355" s="31"/>
      <c r="T355" s="31"/>
      <c r="U355" s="33" t="str">
        <f t="shared" si="49"/>
        <v/>
      </c>
      <c r="V355" s="4"/>
      <c r="W355" s="33" t="str">
        <f t="shared" si="50"/>
        <v/>
      </c>
      <c r="X355" s="33" t="str">
        <f t="shared" si="51"/>
        <v/>
      </c>
      <c r="Y355" s="33" t="str">
        <f t="shared" si="52"/>
        <v/>
      </c>
      <c r="Z355" s="34" t="str">
        <f t="shared" si="53"/>
        <v/>
      </c>
    </row>
    <row r="356" spans="1:26" x14ac:dyDescent="0.35">
      <c r="A356" s="25">
        <v>352</v>
      </c>
      <c r="B356" s="26">
        <f>_xlfn.XLOOKUP(C356,purchase!C:C,pcon!B:B,"")</f>
        <v>0</v>
      </c>
      <c r="C356" s="4"/>
      <c r="D356" s="29">
        <f>_xlfn.XLOOKUP(C356,purchase!C:C,pcon!D:D,"")</f>
        <v>0</v>
      </c>
      <c r="E356" s="29">
        <f>_xlfn.XLOOKUP(C356,purchase!C:C,pcon!E:E,"")</f>
        <v>0</v>
      </c>
      <c r="F356" s="4"/>
      <c r="G356" s="27"/>
      <c r="H356" s="28"/>
      <c r="I356" s="4"/>
      <c r="J356" s="4"/>
      <c r="K356" s="4"/>
      <c r="L356" s="30" t="str">
        <f t="shared" si="45"/>
        <v/>
      </c>
      <c r="M356" s="4"/>
      <c r="N356" s="30" t="str">
        <f t="shared" si="46"/>
        <v/>
      </c>
      <c r="O356" s="31"/>
      <c r="P356" s="32" t="str">
        <f t="shared" si="47"/>
        <v/>
      </c>
      <c r="Q356" s="10">
        <f>_xlfn.XLOOKUP(C356,pcon!C:C,pcon!L:L,"")</f>
        <v>0</v>
      </c>
      <c r="R356" s="98">
        <f t="shared" si="48"/>
        <v>0</v>
      </c>
      <c r="S356" s="31"/>
      <c r="T356" s="31"/>
      <c r="U356" s="33" t="str">
        <f t="shared" si="49"/>
        <v/>
      </c>
      <c r="V356" s="4"/>
      <c r="W356" s="33" t="str">
        <f t="shared" si="50"/>
        <v/>
      </c>
      <c r="X356" s="33" t="str">
        <f t="shared" si="51"/>
        <v/>
      </c>
      <c r="Y356" s="33" t="str">
        <f t="shared" si="52"/>
        <v/>
      </c>
      <c r="Z356" s="34" t="str">
        <f t="shared" si="53"/>
        <v/>
      </c>
    </row>
    <row r="357" spans="1:26" x14ac:dyDescent="0.35">
      <c r="A357" s="25">
        <v>353</v>
      </c>
      <c r="B357" s="26">
        <f>_xlfn.XLOOKUP(C357,purchase!C:C,pcon!B:B,"")</f>
        <v>0</v>
      </c>
      <c r="C357" s="4"/>
      <c r="D357" s="29">
        <f>_xlfn.XLOOKUP(C357,purchase!C:C,pcon!D:D,"")</f>
        <v>0</v>
      </c>
      <c r="E357" s="29">
        <f>_xlfn.XLOOKUP(C357,purchase!C:C,pcon!E:E,"")</f>
        <v>0</v>
      </c>
      <c r="F357" s="4"/>
      <c r="G357" s="27"/>
      <c r="H357" s="28"/>
      <c r="I357" s="4"/>
      <c r="J357" s="4"/>
      <c r="K357" s="4"/>
      <c r="L357" s="30" t="str">
        <f t="shared" si="45"/>
        <v/>
      </c>
      <c r="M357" s="4"/>
      <c r="N357" s="30" t="str">
        <f t="shared" si="46"/>
        <v/>
      </c>
      <c r="O357" s="31"/>
      <c r="P357" s="32" t="str">
        <f t="shared" si="47"/>
        <v/>
      </c>
      <c r="Q357" s="10">
        <f>_xlfn.XLOOKUP(C357,pcon!C:C,pcon!L:L,"")</f>
        <v>0</v>
      </c>
      <c r="R357" s="98">
        <f t="shared" si="48"/>
        <v>0</v>
      </c>
      <c r="S357" s="31"/>
      <c r="T357" s="31"/>
      <c r="U357" s="33" t="str">
        <f t="shared" si="49"/>
        <v/>
      </c>
      <c r="V357" s="4"/>
      <c r="W357" s="33" t="str">
        <f t="shared" si="50"/>
        <v/>
      </c>
      <c r="X357" s="33" t="str">
        <f t="shared" si="51"/>
        <v/>
      </c>
      <c r="Y357" s="33" t="str">
        <f t="shared" si="52"/>
        <v/>
      </c>
      <c r="Z357" s="34" t="str">
        <f t="shared" si="53"/>
        <v/>
      </c>
    </row>
    <row r="358" spans="1:26" x14ac:dyDescent="0.35">
      <c r="A358" s="25">
        <v>354</v>
      </c>
      <c r="B358" s="26">
        <f>_xlfn.XLOOKUP(C358,purchase!C:C,pcon!B:B,"")</f>
        <v>0</v>
      </c>
      <c r="C358" s="4"/>
      <c r="D358" s="29">
        <f>_xlfn.XLOOKUP(C358,purchase!C:C,pcon!D:D,"")</f>
        <v>0</v>
      </c>
      <c r="E358" s="29">
        <f>_xlfn.XLOOKUP(C358,purchase!C:C,pcon!E:E,"")</f>
        <v>0</v>
      </c>
      <c r="F358" s="4"/>
      <c r="G358" s="27"/>
      <c r="H358" s="28"/>
      <c r="I358" s="4"/>
      <c r="J358" s="4"/>
      <c r="K358" s="4"/>
      <c r="L358" s="30" t="str">
        <f t="shared" si="45"/>
        <v/>
      </c>
      <c r="M358" s="4"/>
      <c r="N358" s="30" t="str">
        <f t="shared" si="46"/>
        <v/>
      </c>
      <c r="O358" s="31"/>
      <c r="P358" s="32" t="str">
        <f t="shared" si="47"/>
        <v/>
      </c>
      <c r="Q358" s="10">
        <f>_xlfn.XLOOKUP(C358,pcon!C:C,pcon!L:L,"")</f>
        <v>0</v>
      </c>
      <c r="R358" s="98">
        <f t="shared" si="48"/>
        <v>0</v>
      </c>
      <c r="S358" s="31"/>
      <c r="T358" s="31"/>
      <c r="U358" s="33" t="str">
        <f t="shared" si="49"/>
        <v/>
      </c>
      <c r="V358" s="4"/>
      <c r="W358" s="33" t="str">
        <f t="shared" si="50"/>
        <v/>
      </c>
      <c r="X358" s="33" t="str">
        <f t="shared" si="51"/>
        <v/>
      </c>
      <c r="Y358" s="33" t="str">
        <f t="shared" si="52"/>
        <v/>
      </c>
      <c r="Z358" s="34" t="str">
        <f t="shared" si="53"/>
        <v/>
      </c>
    </row>
    <row r="359" spans="1:26" x14ac:dyDescent="0.35">
      <c r="A359" s="25">
        <v>355</v>
      </c>
      <c r="B359" s="26">
        <f>_xlfn.XLOOKUP(C359,purchase!C:C,pcon!B:B,"")</f>
        <v>0</v>
      </c>
      <c r="C359" s="4"/>
      <c r="D359" s="29">
        <f>_xlfn.XLOOKUP(C359,purchase!C:C,pcon!D:D,"")</f>
        <v>0</v>
      </c>
      <c r="E359" s="29">
        <f>_xlfn.XLOOKUP(C359,purchase!C:C,pcon!E:E,"")</f>
        <v>0</v>
      </c>
      <c r="F359" s="4"/>
      <c r="G359" s="27"/>
      <c r="H359" s="28"/>
      <c r="I359" s="4"/>
      <c r="J359" s="4"/>
      <c r="K359" s="4"/>
      <c r="L359" s="30" t="str">
        <f t="shared" si="45"/>
        <v/>
      </c>
      <c r="M359" s="4"/>
      <c r="N359" s="30" t="str">
        <f t="shared" si="46"/>
        <v/>
      </c>
      <c r="O359" s="31"/>
      <c r="P359" s="32" t="str">
        <f t="shared" si="47"/>
        <v/>
      </c>
      <c r="Q359" s="10">
        <f>_xlfn.XLOOKUP(C359,pcon!C:C,pcon!L:L,"")</f>
        <v>0</v>
      </c>
      <c r="R359" s="98">
        <f t="shared" si="48"/>
        <v>0</v>
      </c>
      <c r="S359" s="31"/>
      <c r="T359" s="31"/>
      <c r="U359" s="33" t="str">
        <f t="shared" si="49"/>
        <v/>
      </c>
      <c r="V359" s="4"/>
      <c r="W359" s="33" t="str">
        <f t="shared" si="50"/>
        <v/>
      </c>
      <c r="X359" s="33" t="str">
        <f t="shared" si="51"/>
        <v/>
      </c>
      <c r="Y359" s="33" t="str">
        <f t="shared" si="52"/>
        <v/>
      </c>
      <c r="Z359" s="34" t="str">
        <f t="shared" si="53"/>
        <v/>
      </c>
    </row>
    <row r="360" spans="1:26" x14ac:dyDescent="0.35">
      <c r="A360" s="25">
        <v>356</v>
      </c>
      <c r="B360" s="26">
        <f>_xlfn.XLOOKUP(C360,purchase!C:C,pcon!B:B,"")</f>
        <v>0</v>
      </c>
      <c r="C360" s="4"/>
      <c r="D360" s="29">
        <f>_xlfn.XLOOKUP(C360,purchase!C:C,pcon!D:D,"")</f>
        <v>0</v>
      </c>
      <c r="E360" s="29">
        <f>_xlfn.XLOOKUP(C360,purchase!C:C,pcon!E:E,"")</f>
        <v>0</v>
      </c>
      <c r="F360" s="4"/>
      <c r="G360" s="27"/>
      <c r="H360" s="28"/>
      <c r="I360" s="4"/>
      <c r="J360" s="4"/>
      <c r="K360" s="4"/>
      <c r="L360" s="30" t="str">
        <f t="shared" si="45"/>
        <v/>
      </c>
      <c r="M360" s="4"/>
      <c r="N360" s="30" t="str">
        <f t="shared" si="46"/>
        <v/>
      </c>
      <c r="O360" s="31"/>
      <c r="P360" s="32" t="str">
        <f t="shared" si="47"/>
        <v/>
      </c>
      <c r="Q360" s="10">
        <f>_xlfn.XLOOKUP(C360,pcon!C:C,pcon!L:L,"")</f>
        <v>0</v>
      </c>
      <c r="R360" s="98">
        <f t="shared" si="48"/>
        <v>0</v>
      </c>
      <c r="S360" s="31"/>
      <c r="T360" s="31"/>
      <c r="U360" s="33" t="str">
        <f t="shared" si="49"/>
        <v/>
      </c>
      <c r="V360" s="4"/>
      <c r="W360" s="33" t="str">
        <f t="shared" si="50"/>
        <v/>
      </c>
      <c r="X360" s="33" t="str">
        <f t="shared" si="51"/>
        <v/>
      </c>
      <c r="Y360" s="33" t="str">
        <f t="shared" si="52"/>
        <v/>
      </c>
      <c r="Z360" s="34" t="str">
        <f t="shared" si="53"/>
        <v/>
      </c>
    </row>
    <row r="361" spans="1:26" x14ac:dyDescent="0.35">
      <c r="A361" s="25">
        <v>357</v>
      </c>
      <c r="B361" s="26">
        <f>_xlfn.XLOOKUP(C361,purchase!C:C,pcon!B:B,"")</f>
        <v>0</v>
      </c>
      <c r="C361" s="4"/>
      <c r="D361" s="29">
        <f>_xlfn.XLOOKUP(C361,purchase!C:C,pcon!D:D,"")</f>
        <v>0</v>
      </c>
      <c r="E361" s="29">
        <f>_xlfn.XLOOKUP(C361,purchase!C:C,pcon!E:E,"")</f>
        <v>0</v>
      </c>
      <c r="F361" s="4"/>
      <c r="G361" s="27"/>
      <c r="H361" s="28"/>
      <c r="I361" s="4"/>
      <c r="J361" s="4"/>
      <c r="K361" s="4"/>
      <c r="L361" s="30" t="str">
        <f t="shared" si="45"/>
        <v/>
      </c>
      <c r="M361" s="4"/>
      <c r="N361" s="30" t="str">
        <f t="shared" si="46"/>
        <v/>
      </c>
      <c r="O361" s="31"/>
      <c r="P361" s="32" t="str">
        <f t="shared" si="47"/>
        <v/>
      </c>
      <c r="Q361" s="10">
        <f>_xlfn.XLOOKUP(C361,pcon!C:C,pcon!L:L,"")</f>
        <v>0</v>
      </c>
      <c r="R361" s="98">
        <f t="shared" si="48"/>
        <v>0</v>
      </c>
      <c r="S361" s="31"/>
      <c r="T361" s="31"/>
      <c r="U361" s="33" t="str">
        <f t="shared" si="49"/>
        <v/>
      </c>
      <c r="V361" s="4"/>
      <c r="W361" s="33" t="str">
        <f t="shared" si="50"/>
        <v/>
      </c>
      <c r="X361" s="33" t="str">
        <f t="shared" si="51"/>
        <v/>
      </c>
      <c r="Y361" s="33" t="str">
        <f t="shared" si="52"/>
        <v/>
      </c>
      <c r="Z361" s="34" t="str">
        <f t="shared" si="53"/>
        <v/>
      </c>
    </row>
    <row r="362" spans="1:26" x14ac:dyDescent="0.35">
      <c r="A362" s="25">
        <v>358</v>
      </c>
      <c r="B362" s="26">
        <f>_xlfn.XLOOKUP(C362,purchase!C:C,pcon!B:B,"")</f>
        <v>0</v>
      </c>
      <c r="C362" s="4"/>
      <c r="D362" s="29">
        <f>_xlfn.XLOOKUP(C362,purchase!C:C,pcon!D:D,"")</f>
        <v>0</v>
      </c>
      <c r="E362" s="29">
        <f>_xlfn.XLOOKUP(C362,purchase!C:C,pcon!E:E,"")</f>
        <v>0</v>
      </c>
      <c r="F362" s="4"/>
      <c r="G362" s="27"/>
      <c r="H362" s="28"/>
      <c r="I362" s="4"/>
      <c r="J362" s="4"/>
      <c r="K362" s="4"/>
      <c r="L362" s="30" t="str">
        <f t="shared" si="45"/>
        <v/>
      </c>
      <c r="M362" s="4"/>
      <c r="N362" s="30" t="str">
        <f t="shared" si="46"/>
        <v/>
      </c>
      <c r="O362" s="31"/>
      <c r="P362" s="32" t="str">
        <f t="shared" si="47"/>
        <v/>
      </c>
      <c r="Q362" s="10">
        <f>_xlfn.XLOOKUP(C362,pcon!C:C,pcon!L:L,"")</f>
        <v>0</v>
      </c>
      <c r="R362" s="98">
        <f t="shared" si="48"/>
        <v>0</v>
      </c>
      <c r="S362" s="31"/>
      <c r="T362" s="31"/>
      <c r="U362" s="33" t="str">
        <f t="shared" si="49"/>
        <v/>
      </c>
      <c r="V362" s="4"/>
      <c r="W362" s="33" t="str">
        <f t="shared" si="50"/>
        <v/>
      </c>
      <c r="X362" s="33" t="str">
        <f t="shared" si="51"/>
        <v/>
      </c>
      <c r="Y362" s="33" t="str">
        <f t="shared" si="52"/>
        <v/>
      </c>
      <c r="Z362" s="34" t="str">
        <f t="shared" si="53"/>
        <v/>
      </c>
    </row>
    <row r="363" spans="1:26" x14ac:dyDescent="0.35">
      <c r="A363" s="25">
        <v>359</v>
      </c>
      <c r="B363" s="26">
        <f>_xlfn.XLOOKUP(C363,purchase!C:C,pcon!B:B,"")</f>
        <v>0</v>
      </c>
      <c r="C363" s="4"/>
      <c r="D363" s="29">
        <f>_xlfn.XLOOKUP(C363,purchase!C:C,pcon!D:D,"")</f>
        <v>0</v>
      </c>
      <c r="E363" s="29">
        <f>_xlfn.XLOOKUP(C363,purchase!C:C,pcon!E:E,"")</f>
        <v>0</v>
      </c>
      <c r="F363" s="4"/>
      <c r="G363" s="27"/>
      <c r="H363" s="28"/>
      <c r="I363" s="4"/>
      <c r="J363" s="4"/>
      <c r="K363" s="4"/>
      <c r="L363" s="30" t="str">
        <f t="shared" si="45"/>
        <v/>
      </c>
      <c r="M363" s="4"/>
      <c r="N363" s="30" t="str">
        <f t="shared" si="46"/>
        <v/>
      </c>
      <c r="O363" s="31"/>
      <c r="P363" s="32" t="str">
        <f t="shared" si="47"/>
        <v/>
      </c>
      <c r="Q363" s="10">
        <f>_xlfn.XLOOKUP(C363,pcon!C:C,pcon!L:L,"")</f>
        <v>0</v>
      </c>
      <c r="R363" s="98">
        <f t="shared" si="48"/>
        <v>0</v>
      </c>
      <c r="S363" s="31"/>
      <c r="T363" s="31"/>
      <c r="U363" s="33" t="str">
        <f t="shared" si="49"/>
        <v/>
      </c>
      <c r="V363" s="4"/>
      <c r="W363" s="33" t="str">
        <f t="shared" si="50"/>
        <v/>
      </c>
      <c r="X363" s="33" t="str">
        <f t="shared" si="51"/>
        <v/>
      </c>
      <c r="Y363" s="33" t="str">
        <f t="shared" si="52"/>
        <v/>
      </c>
      <c r="Z363" s="34" t="str">
        <f t="shared" si="53"/>
        <v/>
      </c>
    </row>
    <row r="364" spans="1:26" x14ac:dyDescent="0.35">
      <c r="A364" s="25">
        <v>360</v>
      </c>
      <c r="B364" s="26">
        <f>_xlfn.XLOOKUP(C364,purchase!C:C,pcon!B:B,"")</f>
        <v>0</v>
      </c>
      <c r="C364" s="4"/>
      <c r="D364" s="29">
        <f>_xlfn.XLOOKUP(C364,purchase!C:C,pcon!D:D,"")</f>
        <v>0</v>
      </c>
      <c r="E364" s="29">
        <f>_xlfn.XLOOKUP(C364,purchase!C:C,pcon!E:E,"")</f>
        <v>0</v>
      </c>
      <c r="F364" s="4"/>
      <c r="G364" s="27"/>
      <c r="H364" s="28"/>
      <c r="I364" s="4"/>
      <c r="J364" s="4"/>
      <c r="K364" s="4"/>
      <c r="L364" s="30" t="str">
        <f t="shared" si="45"/>
        <v/>
      </c>
      <c r="M364" s="4"/>
      <c r="N364" s="30" t="str">
        <f t="shared" si="46"/>
        <v/>
      </c>
      <c r="O364" s="31"/>
      <c r="P364" s="32" t="str">
        <f t="shared" si="47"/>
        <v/>
      </c>
      <c r="Q364" s="10">
        <f>_xlfn.XLOOKUP(C364,pcon!C:C,pcon!L:L,"")</f>
        <v>0</v>
      </c>
      <c r="R364" s="98">
        <f t="shared" si="48"/>
        <v>0</v>
      </c>
      <c r="S364" s="31"/>
      <c r="T364" s="31"/>
      <c r="U364" s="33" t="str">
        <f t="shared" si="49"/>
        <v/>
      </c>
      <c r="V364" s="4"/>
      <c r="W364" s="33" t="str">
        <f t="shared" si="50"/>
        <v/>
      </c>
      <c r="X364" s="33" t="str">
        <f t="shared" si="51"/>
        <v/>
      </c>
      <c r="Y364" s="33" t="str">
        <f t="shared" si="52"/>
        <v/>
      </c>
      <c r="Z364" s="34" t="str">
        <f t="shared" si="53"/>
        <v/>
      </c>
    </row>
    <row r="365" spans="1:26" x14ac:dyDescent="0.35">
      <c r="A365" s="25">
        <v>361</v>
      </c>
      <c r="B365" s="26">
        <f>_xlfn.XLOOKUP(C365,purchase!C:C,pcon!B:B,"")</f>
        <v>0</v>
      </c>
      <c r="C365" s="4"/>
      <c r="D365" s="29">
        <f>_xlfn.XLOOKUP(C365,purchase!C:C,pcon!D:D,"")</f>
        <v>0</v>
      </c>
      <c r="E365" s="29">
        <f>_xlfn.XLOOKUP(C365,purchase!C:C,pcon!E:E,"")</f>
        <v>0</v>
      </c>
      <c r="F365" s="4"/>
      <c r="G365" s="27"/>
      <c r="H365" s="28"/>
      <c r="I365" s="4"/>
      <c r="J365" s="4"/>
      <c r="K365" s="4"/>
      <c r="L365" s="30" t="str">
        <f t="shared" si="45"/>
        <v/>
      </c>
      <c r="M365" s="4"/>
      <c r="N365" s="30" t="str">
        <f t="shared" si="46"/>
        <v/>
      </c>
      <c r="O365" s="31"/>
      <c r="P365" s="32" t="str">
        <f t="shared" si="47"/>
        <v/>
      </c>
      <c r="Q365" s="10">
        <f>_xlfn.XLOOKUP(C365,pcon!C:C,pcon!L:L,"")</f>
        <v>0</v>
      </c>
      <c r="R365" s="98">
        <f t="shared" si="48"/>
        <v>0</v>
      </c>
      <c r="S365" s="31"/>
      <c r="T365" s="31"/>
      <c r="U365" s="33" t="str">
        <f t="shared" si="49"/>
        <v/>
      </c>
      <c r="V365" s="4"/>
      <c r="W365" s="33" t="str">
        <f t="shared" si="50"/>
        <v/>
      </c>
      <c r="X365" s="33" t="str">
        <f t="shared" si="51"/>
        <v/>
      </c>
      <c r="Y365" s="33" t="str">
        <f t="shared" si="52"/>
        <v/>
      </c>
      <c r="Z365" s="34" t="str">
        <f t="shared" si="53"/>
        <v/>
      </c>
    </row>
    <row r="366" spans="1:26" x14ac:dyDescent="0.35">
      <c r="A366" s="25">
        <v>362</v>
      </c>
      <c r="B366" s="26">
        <f>_xlfn.XLOOKUP(C366,purchase!C:C,pcon!B:B,"")</f>
        <v>0</v>
      </c>
      <c r="C366" s="4"/>
      <c r="D366" s="29">
        <f>_xlfn.XLOOKUP(C366,purchase!C:C,pcon!D:D,"")</f>
        <v>0</v>
      </c>
      <c r="E366" s="29">
        <f>_xlfn.XLOOKUP(C366,purchase!C:C,pcon!E:E,"")</f>
        <v>0</v>
      </c>
      <c r="F366" s="4"/>
      <c r="G366" s="27"/>
      <c r="H366" s="28"/>
      <c r="I366" s="4"/>
      <c r="J366" s="4"/>
      <c r="K366" s="4"/>
      <c r="L366" s="30" t="str">
        <f t="shared" si="45"/>
        <v/>
      </c>
      <c r="M366" s="4"/>
      <c r="N366" s="30" t="str">
        <f t="shared" si="46"/>
        <v/>
      </c>
      <c r="O366" s="31"/>
      <c r="P366" s="32" t="str">
        <f t="shared" si="47"/>
        <v/>
      </c>
      <c r="Q366" s="10">
        <f>_xlfn.XLOOKUP(C366,pcon!C:C,pcon!L:L,"")</f>
        <v>0</v>
      </c>
      <c r="R366" s="98">
        <f t="shared" si="48"/>
        <v>0</v>
      </c>
      <c r="S366" s="31"/>
      <c r="T366" s="31"/>
      <c r="U366" s="33" t="str">
        <f t="shared" si="49"/>
        <v/>
      </c>
      <c r="V366" s="4"/>
      <c r="W366" s="33" t="str">
        <f t="shared" si="50"/>
        <v/>
      </c>
      <c r="X366" s="33" t="str">
        <f t="shared" si="51"/>
        <v/>
      </c>
      <c r="Y366" s="33" t="str">
        <f t="shared" si="52"/>
        <v/>
      </c>
      <c r="Z366" s="34" t="str">
        <f t="shared" si="53"/>
        <v/>
      </c>
    </row>
    <row r="367" spans="1:26" x14ac:dyDescent="0.35">
      <c r="A367" s="25">
        <v>363</v>
      </c>
      <c r="B367" s="26">
        <f>_xlfn.XLOOKUP(C367,purchase!C:C,pcon!B:B,"")</f>
        <v>0</v>
      </c>
      <c r="C367" s="4"/>
      <c r="D367" s="29">
        <f>_xlfn.XLOOKUP(C367,purchase!C:C,pcon!D:D,"")</f>
        <v>0</v>
      </c>
      <c r="E367" s="29">
        <f>_xlfn.XLOOKUP(C367,purchase!C:C,pcon!E:E,"")</f>
        <v>0</v>
      </c>
      <c r="F367" s="4"/>
      <c r="G367" s="27"/>
      <c r="H367" s="28"/>
      <c r="I367" s="4"/>
      <c r="J367" s="4"/>
      <c r="K367" s="4"/>
      <c r="L367" s="30" t="str">
        <f t="shared" si="45"/>
        <v/>
      </c>
      <c r="M367" s="4"/>
      <c r="N367" s="30" t="str">
        <f t="shared" si="46"/>
        <v/>
      </c>
      <c r="O367" s="31"/>
      <c r="P367" s="32" t="str">
        <f t="shared" si="47"/>
        <v/>
      </c>
      <c r="Q367" s="10">
        <f>_xlfn.XLOOKUP(C367,pcon!C:C,pcon!L:L,"")</f>
        <v>0</v>
      </c>
      <c r="R367" s="98">
        <f t="shared" si="48"/>
        <v>0</v>
      </c>
      <c r="S367" s="31"/>
      <c r="T367" s="31"/>
      <c r="U367" s="33" t="str">
        <f t="shared" si="49"/>
        <v/>
      </c>
      <c r="V367" s="4"/>
      <c r="W367" s="33" t="str">
        <f t="shared" si="50"/>
        <v/>
      </c>
      <c r="X367" s="33" t="str">
        <f t="shared" si="51"/>
        <v/>
      </c>
      <c r="Y367" s="33" t="str">
        <f t="shared" si="52"/>
        <v/>
      </c>
      <c r="Z367" s="34" t="str">
        <f t="shared" si="53"/>
        <v/>
      </c>
    </row>
    <row r="368" spans="1:26" x14ac:dyDescent="0.35">
      <c r="A368" s="25">
        <v>364</v>
      </c>
      <c r="B368" s="26">
        <f>_xlfn.XLOOKUP(C368,purchase!C:C,pcon!B:B,"")</f>
        <v>0</v>
      </c>
      <c r="C368" s="4"/>
      <c r="D368" s="29">
        <f>_xlfn.XLOOKUP(C368,purchase!C:C,pcon!D:D,"")</f>
        <v>0</v>
      </c>
      <c r="E368" s="29">
        <f>_xlfn.XLOOKUP(C368,purchase!C:C,pcon!E:E,"")</f>
        <v>0</v>
      </c>
      <c r="F368" s="4"/>
      <c r="G368" s="27"/>
      <c r="H368" s="28"/>
      <c r="I368" s="4"/>
      <c r="J368" s="4"/>
      <c r="K368" s="4"/>
      <c r="L368" s="30" t="str">
        <f t="shared" si="45"/>
        <v/>
      </c>
      <c r="M368" s="4"/>
      <c r="N368" s="30" t="str">
        <f t="shared" si="46"/>
        <v/>
      </c>
      <c r="O368" s="31"/>
      <c r="P368" s="32" t="str">
        <f t="shared" si="47"/>
        <v/>
      </c>
      <c r="Q368" s="10">
        <f>_xlfn.XLOOKUP(C368,pcon!C:C,pcon!L:L,"")</f>
        <v>0</v>
      </c>
      <c r="R368" s="98">
        <f t="shared" si="48"/>
        <v>0</v>
      </c>
      <c r="S368" s="31"/>
      <c r="T368" s="31"/>
      <c r="U368" s="33" t="str">
        <f t="shared" si="49"/>
        <v/>
      </c>
      <c r="V368" s="4"/>
      <c r="W368" s="33" t="str">
        <f t="shared" si="50"/>
        <v/>
      </c>
      <c r="X368" s="33" t="str">
        <f t="shared" si="51"/>
        <v/>
      </c>
      <c r="Y368" s="33" t="str">
        <f t="shared" si="52"/>
        <v/>
      </c>
      <c r="Z368" s="34" t="str">
        <f t="shared" si="53"/>
        <v/>
      </c>
    </row>
    <row r="369" spans="1:26" x14ac:dyDescent="0.35">
      <c r="A369" s="25">
        <v>365</v>
      </c>
      <c r="B369" s="26">
        <f>_xlfn.XLOOKUP(C369,purchase!C:C,pcon!B:B,"")</f>
        <v>0</v>
      </c>
      <c r="C369" s="4"/>
      <c r="D369" s="29">
        <f>_xlfn.XLOOKUP(C369,purchase!C:C,pcon!D:D,"")</f>
        <v>0</v>
      </c>
      <c r="E369" s="29">
        <f>_xlfn.XLOOKUP(C369,purchase!C:C,pcon!E:E,"")</f>
        <v>0</v>
      </c>
      <c r="F369" s="4"/>
      <c r="G369" s="27"/>
      <c r="H369" s="28"/>
      <c r="I369" s="4"/>
      <c r="J369" s="4"/>
      <c r="K369" s="4"/>
      <c r="L369" s="30" t="str">
        <f t="shared" si="45"/>
        <v/>
      </c>
      <c r="M369" s="4"/>
      <c r="N369" s="30" t="str">
        <f t="shared" si="46"/>
        <v/>
      </c>
      <c r="O369" s="31"/>
      <c r="P369" s="32" t="str">
        <f t="shared" si="47"/>
        <v/>
      </c>
      <c r="Q369" s="10">
        <f>_xlfn.XLOOKUP(C369,pcon!C:C,pcon!L:L,"")</f>
        <v>0</v>
      </c>
      <c r="R369" s="98">
        <f t="shared" si="48"/>
        <v>0</v>
      </c>
      <c r="S369" s="31"/>
      <c r="T369" s="31"/>
      <c r="U369" s="33" t="str">
        <f t="shared" si="49"/>
        <v/>
      </c>
      <c r="V369" s="4"/>
      <c r="W369" s="33" t="str">
        <f t="shared" si="50"/>
        <v/>
      </c>
      <c r="X369" s="33" t="str">
        <f t="shared" si="51"/>
        <v/>
      </c>
      <c r="Y369" s="33" t="str">
        <f t="shared" si="52"/>
        <v/>
      </c>
      <c r="Z369" s="34" t="str">
        <f t="shared" si="53"/>
        <v/>
      </c>
    </row>
    <row r="370" spans="1:26" x14ac:dyDescent="0.35">
      <c r="A370" s="25">
        <v>366</v>
      </c>
      <c r="B370" s="26">
        <f>_xlfn.XLOOKUP(C370,purchase!C:C,pcon!B:B,"")</f>
        <v>0</v>
      </c>
      <c r="C370" s="4"/>
      <c r="D370" s="29">
        <f>_xlfn.XLOOKUP(C370,purchase!C:C,pcon!D:D,"")</f>
        <v>0</v>
      </c>
      <c r="E370" s="29">
        <f>_xlfn.XLOOKUP(C370,purchase!C:C,pcon!E:E,"")</f>
        <v>0</v>
      </c>
      <c r="F370" s="4"/>
      <c r="G370" s="27"/>
      <c r="H370" s="28"/>
      <c r="I370" s="4"/>
      <c r="J370" s="4"/>
      <c r="K370" s="4"/>
      <c r="L370" s="30" t="str">
        <f t="shared" si="45"/>
        <v/>
      </c>
      <c r="M370" s="4"/>
      <c r="N370" s="30" t="str">
        <f t="shared" si="46"/>
        <v/>
      </c>
      <c r="O370" s="31"/>
      <c r="P370" s="32" t="str">
        <f t="shared" si="47"/>
        <v/>
      </c>
      <c r="Q370" s="10">
        <f>_xlfn.XLOOKUP(C370,pcon!C:C,pcon!L:L,"")</f>
        <v>0</v>
      </c>
      <c r="R370" s="98">
        <f t="shared" si="48"/>
        <v>0</v>
      </c>
      <c r="S370" s="31"/>
      <c r="T370" s="31"/>
      <c r="U370" s="33" t="str">
        <f t="shared" si="49"/>
        <v/>
      </c>
      <c r="V370" s="4"/>
      <c r="W370" s="33" t="str">
        <f t="shared" si="50"/>
        <v/>
      </c>
      <c r="X370" s="33" t="str">
        <f t="shared" si="51"/>
        <v/>
      </c>
      <c r="Y370" s="33" t="str">
        <f t="shared" si="52"/>
        <v/>
      </c>
      <c r="Z370" s="34" t="str">
        <f t="shared" si="53"/>
        <v/>
      </c>
    </row>
    <row r="371" spans="1:26" x14ac:dyDescent="0.35">
      <c r="A371" s="25">
        <v>367</v>
      </c>
      <c r="B371" s="26">
        <f>_xlfn.XLOOKUP(C371,purchase!C:C,pcon!B:B,"")</f>
        <v>0</v>
      </c>
      <c r="C371" s="4"/>
      <c r="D371" s="29">
        <f>_xlfn.XLOOKUP(C371,purchase!C:C,pcon!D:D,"")</f>
        <v>0</v>
      </c>
      <c r="E371" s="29">
        <f>_xlfn.XLOOKUP(C371,purchase!C:C,pcon!E:E,"")</f>
        <v>0</v>
      </c>
      <c r="F371" s="4"/>
      <c r="G371" s="27"/>
      <c r="H371" s="28"/>
      <c r="I371" s="4"/>
      <c r="J371" s="4"/>
      <c r="K371" s="4"/>
      <c r="L371" s="30" t="str">
        <f t="shared" si="45"/>
        <v/>
      </c>
      <c r="M371" s="4"/>
      <c r="N371" s="30" t="str">
        <f t="shared" si="46"/>
        <v/>
      </c>
      <c r="O371" s="31"/>
      <c r="P371" s="32" t="str">
        <f t="shared" si="47"/>
        <v/>
      </c>
      <c r="Q371" s="10">
        <f>_xlfn.XLOOKUP(C371,pcon!C:C,pcon!L:L,"")</f>
        <v>0</v>
      </c>
      <c r="R371" s="98">
        <f t="shared" si="48"/>
        <v>0</v>
      </c>
      <c r="S371" s="31"/>
      <c r="T371" s="31"/>
      <c r="U371" s="33" t="str">
        <f t="shared" si="49"/>
        <v/>
      </c>
      <c r="V371" s="4"/>
      <c r="W371" s="33" t="str">
        <f t="shared" si="50"/>
        <v/>
      </c>
      <c r="X371" s="33" t="str">
        <f t="shared" si="51"/>
        <v/>
      </c>
      <c r="Y371" s="33" t="str">
        <f t="shared" si="52"/>
        <v/>
      </c>
      <c r="Z371" s="34" t="str">
        <f t="shared" si="53"/>
        <v/>
      </c>
    </row>
    <row r="372" spans="1:26" x14ac:dyDescent="0.35">
      <c r="A372" s="25">
        <v>368</v>
      </c>
      <c r="B372" s="26">
        <f>_xlfn.XLOOKUP(C372,purchase!C:C,pcon!B:B,"")</f>
        <v>0</v>
      </c>
      <c r="C372" s="4"/>
      <c r="D372" s="29">
        <f>_xlfn.XLOOKUP(C372,purchase!C:C,pcon!D:D,"")</f>
        <v>0</v>
      </c>
      <c r="E372" s="29">
        <f>_xlfn.XLOOKUP(C372,purchase!C:C,pcon!E:E,"")</f>
        <v>0</v>
      </c>
      <c r="F372" s="4"/>
      <c r="G372" s="27"/>
      <c r="H372" s="28"/>
      <c r="I372" s="4"/>
      <c r="J372" s="4"/>
      <c r="K372" s="4"/>
      <c r="L372" s="30" t="str">
        <f t="shared" si="45"/>
        <v/>
      </c>
      <c r="M372" s="4"/>
      <c r="N372" s="30" t="str">
        <f t="shared" si="46"/>
        <v/>
      </c>
      <c r="O372" s="31"/>
      <c r="P372" s="32" t="str">
        <f t="shared" si="47"/>
        <v/>
      </c>
      <c r="Q372" s="10">
        <f>_xlfn.XLOOKUP(C372,pcon!C:C,pcon!L:L,"")</f>
        <v>0</v>
      </c>
      <c r="R372" s="98">
        <f t="shared" si="48"/>
        <v>0</v>
      </c>
      <c r="S372" s="31"/>
      <c r="T372" s="31"/>
      <c r="U372" s="33" t="str">
        <f t="shared" si="49"/>
        <v/>
      </c>
      <c r="V372" s="4"/>
      <c r="W372" s="33" t="str">
        <f t="shared" si="50"/>
        <v/>
      </c>
      <c r="X372" s="33" t="str">
        <f t="shared" si="51"/>
        <v/>
      </c>
      <c r="Y372" s="33" t="str">
        <f t="shared" si="52"/>
        <v/>
      </c>
      <c r="Z372" s="34" t="str">
        <f t="shared" si="53"/>
        <v/>
      </c>
    </row>
    <row r="373" spans="1:26" x14ac:dyDescent="0.35">
      <c r="A373" s="25">
        <v>369</v>
      </c>
      <c r="B373" s="26">
        <f>_xlfn.XLOOKUP(C373,purchase!C:C,pcon!B:B,"")</f>
        <v>0</v>
      </c>
      <c r="C373" s="4"/>
      <c r="D373" s="29">
        <f>_xlfn.XLOOKUP(C373,purchase!C:C,pcon!D:D,"")</f>
        <v>0</v>
      </c>
      <c r="E373" s="29">
        <f>_xlfn.XLOOKUP(C373,purchase!C:C,pcon!E:E,"")</f>
        <v>0</v>
      </c>
      <c r="F373" s="4"/>
      <c r="G373" s="27"/>
      <c r="H373" s="28"/>
      <c r="I373" s="4"/>
      <c r="J373" s="4"/>
      <c r="K373" s="4"/>
      <c r="L373" s="30" t="str">
        <f t="shared" si="45"/>
        <v/>
      </c>
      <c r="M373" s="4"/>
      <c r="N373" s="30" t="str">
        <f t="shared" si="46"/>
        <v/>
      </c>
      <c r="O373" s="31"/>
      <c r="P373" s="32" t="str">
        <f t="shared" si="47"/>
        <v/>
      </c>
      <c r="Q373" s="10">
        <f>_xlfn.XLOOKUP(C373,pcon!C:C,pcon!L:L,"")</f>
        <v>0</v>
      </c>
      <c r="R373" s="98">
        <f t="shared" si="48"/>
        <v>0</v>
      </c>
      <c r="S373" s="31"/>
      <c r="T373" s="31"/>
      <c r="U373" s="33" t="str">
        <f t="shared" si="49"/>
        <v/>
      </c>
      <c r="V373" s="4"/>
      <c r="W373" s="33" t="str">
        <f t="shared" si="50"/>
        <v/>
      </c>
      <c r="X373" s="33" t="str">
        <f t="shared" si="51"/>
        <v/>
      </c>
      <c r="Y373" s="33" t="str">
        <f t="shared" si="52"/>
        <v/>
      </c>
      <c r="Z373" s="34" t="str">
        <f t="shared" si="53"/>
        <v/>
      </c>
    </row>
    <row r="374" spans="1:26" x14ac:dyDescent="0.35">
      <c r="A374" s="25">
        <v>370</v>
      </c>
      <c r="B374" s="26">
        <f>_xlfn.XLOOKUP(C374,purchase!C:C,pcon!B:B,"")</f>
        <v>0</v>
      </c>
      <c r="C374" s="4"/>
      <c r="D374" s="29">
        <f>_xlfn.XLOOKUP(C374,purchase!C:C,pcon!D:D,"")</f>
        <v>0</v>
      </c>
      <c r="E374" s="29">
        <f>_xlfn.XLOOKUP(C374,purchase!C:C,pcon!E:E,"")</f>
        <v>0</v>
      </c>
      <c r="F374" s="4"/>
      <c r="G374" s="27"/>
      <c r="H374" s="28"/>
      <c r="I374" s="4"/>
      <c r="J374" s="4"/>
      <c r="K374" s="4"/>
      <c r="L374" s="30" t="str">
        <f t="shared" si="45"/>
        <v/>
      </c>
      <c r="M374" s="4"/>
      <c r="N374" s="30" t="str">
        <f t="shared" si="46"/>
        <v/>
      </c>
      <c r="O374" s="31"/>
      <c r="P374" s="32" t="str">
        <f t="shared" si="47"/>
        <v/>
      </c>
      <c r="Q374" s="10">
        <f>_xlfn.XLOOKUP(C374,pcon!C:C,pcon!L:L,"")</f>
        <v>0</v>
      </c>
      <c r="R374" s="98">
        <f t="shared" si="48"/>
        <v>0</v>
      </c>
      <c r="S374" s="31"/>
      <c r="T374" s="31"/>
      <c r="U374" s="33" t="str">
        <f t="shared" si="49"/>
        <v/>
      </c>
      <c r="V374" s="4"/>
      <c r="W374" s="33" t="str">
        <f t="shared" si="50"/>
        <v/>
      </c>
      <c r="X374" s="33" t="str">
        <f t="shared" si="51"/>
        <v/>
      </c>
      <c r="Y374" s="33" t="str">
        <f t="shared" si="52"/>
        <v/>
      </c>
      <c r="Z374" s="34" t="str">
        <f t="shared" si="53"/>
        <v/>
      </c>
    </row>
    <row r="375" spans="1:26" x14ac:dyDescent="0.35">
      <c r="A375" s="25">
        <v>371</v>
      </c>
      <c r="B375" s="26">
        <f>_xlfn.XLOOKUP(C375,purchase!C:C,pcon!B:B,"")</f>
        <v>0</v>
      </c>
      <c r="C375" s="4"/>
      <c r="D375" s="29">
        <f>_xlfn.XLOOKUP(C375,purchase!C:C,pcon!D:D,"")</f>
        <v>0</v>
      </c>
      <c r="E375" s="29">
        <f>_xlfn.XLOOKUP(C375,purchase!C:C,pcon!E:E,"")</f>
        <v>0</v>
      </c>
      <c r="F375" s="4"/>
      <c r="G375" s="27"/>
      <c r="H375" s="28"/>
      <c r="I375" s="4"/>
      <c r="J375" s="4"/>
      <c r="K375" s="4"/>
      <c r="L375" s="30" t="str">
        <f t="shared" si="45"/>
        <v/>
      </c>
      <c r="M375" s="4"/>
      <c r="N375" s="30" t="str">
        <f t="shared" si="46"/>
        <v/>
      </c>
      <c r="O375" s="31"/>
      <c r="P375" s="32" t="str">
        <f t="shared" si="47"/>
        <v/>
      </c>
      <c r="Q375" s="10">
        <f>_xlfn.XLOOKUP(C375,pcon!C:C,pcon!L:L,"")</f>
        <v>0</v>
      </c>
      <c r="R375" s="98">
        <f t="shared" si="48"/>
        <v>0</v>
      </c>
      <c r="S375" s="31"/>
      <c r="T375" s="31"/>
      <c r="U375" s="33" t="str">
        <f t="shared" si="49"/>
        <v/>
      </c>
      <c r="V375" s="4"/>
      <c r="W375" s="33" t="str">
        <f t="shared" si="50"/>
        <v/>
      </c>
      <c r="X375" s="33" t="str">
        <f t="shared" si="51"/>
        <v/>
      </c>
      <c r="Y375" s="33" t="str">
        <f t="shared" si="52"/>
        <v/>
      </c>
      <c r="Z375" s="34" t="str">
        <f t="shared" si="53"/>
        <v/>
      </c>
    </row>
    <row r="376" spans="1:26" x14ac:dyDescent="0.35">
      <c r="A376" s="25">
        <v>372</v>
      </c>
      <c r="B376" s="26">
        <f>_xlfn.XLOOKUP(C376,purchase!C:C,pcon!B:B,"")</f>
        <v>0</v>
      </c>
      <c r="C376" s="4"/>
      <c r="D376" s="29">
        <f>_xlfn.XLOOKUP(C376,purchase!C:C,pcon!D:D,"")</f>
        <v>0</v>
      </c>
      <c r="E376" s="29">
        <f>_xlfn.XLOOKUP(C376,purchase!C:C,pcon!E:E,"")</f>
        <v>0</v>
      </c>
      <c r="F376" s="4"/>
      <c r="G376" s="27"/>
      <c r="H376" s="28"/>
      <c r="I376" s="4"/>
      <c r="J376" s="4"/>
      <c r="K376" s="4"/>
      <c r="L376" s="30" t="str">
        <f t="shared" si="45"/>
        <v/>
      </c>
      <c r="M376" s="4"/>
      <c r="N376" s="30" t="str">
        <f t="shared" si="46"/>
        <v/>
      </c>
      <c r="O376" s="31"/>
      <c r="P376" s="32" t="str">
        <f t="shared" si="47"/>
        <v/>
      </c>
      <c r="Q376" s="10">
        <f>_xlfn.XLOOKUP(C376,pcon!C:C,pcon!L:L,"")</f>
        <v>0</v>
      </c>
      <c r="R376" s="98">
        <f t="shared" si="48"/>
        <v>0</v>
      </c>
      <c r="S376" s="31"/>
      <c r="T376" s="31"/>
      <c r="U376" s="33" t="str">
        <f t="shared" si="49"/>
        <v/>
      </c>
      <c r="V376" s="4"/>
      <c r="W376" s="33" t="str">
        <f t="shared" si="50"/>
        <v/>
      </c>
      <c r="X376" s="33" t="str">
        <f t="shared" si="51"/>
        <v/>
      </c>
      <c r="Y376" s="33" t="str">
        <f t="shared" si="52"/>
        <v/>
      </c>
      <c r="Z376" s="34" t="str">
        <f t="shared" si="53"/>
        <v/>
      </c>
    </row>
    <row r="377" spans="1:26" x14ac:dyDescent="0.35">
      <c r="A377" s="25">
        <v>373</v>
      </c>
      <c r="B377" s="26">
        <f>_xlfn.XLOOKUP(C377,purchase!C:C,pcon!B:B,"")</f>
        <v>0</v>
      </c>
      <c r="C377" s="4"/>
      <c r="D377" s="29">
        <f>_xlfn.XLOOKUP(C377,purchase!C:C,pcon!D:D,"")</f>
        <v>0</v>
      </c>
      <c r="E377" s="29">
        <f>_xlfn.XLOOKUP(C377,purchase!C:C,pcon!E:E,"")</f>
        <v>0</v>
      </c>
      <c r="F377" s="4"/>
      <c r="G377" s="27"/>
      <c r="H377" s="28"/>
      <c r="I377" s="4"/>
      <c r="J377" s="4"/>
      <c r="K377" s="4"/>
      <c r="L377" s="30" t="str">
        <f t="shared" si="45"/>
        <v/>
      </c>
      <c r="M377" s="4"/>
      <c r="N377" s="30" t="str">
        <f t="shared" si="46"/>
        <v/>
      </c>
      <c r="O377" s="31"/>
      <c r="P377" s="32" t="str">
        <f t="shared" si="47"/>
        <v/>
      </c>
      <c r="Q377" s="10">
        <f>_xlfn.XLOOKUP(C377,pcon!C:C,pcon!L:L,"")</f>
        <v>0</v>
      </c>
      <c r="R377" s="98">
        <f t="shared" si="48"/>
        <v>0</v>
      </c>
      <c r="S377" s="31"/>
      <c r="T377" s="31"/>
      <c r="U377" s="33" t="str">
        <f t="shared" si="49"/>
        <v/>
      </c>
      <c r="V377" s="4"/>
      <c r="W377" s="33" t="str">
        <f t="shared" si="50"/>
        <v/>
      </c>
      <c r="X377" s="33" t="str">
        <f t="shared" si="51"/>
        <v/>
      </c>
      <c r="Y377" s="33" t="str">
        <f t="shared" si="52"/>
        <v/>
      </c>
      <c r="Z377" s="34" t="str">
        <f t="shared" si="53"/>
        <v/>
      </c>
    </row>
    <row r="378" spans="1:26" x14ac:dyDescent="0.35">
      <c r="A378" s="25">
        <v>374</v>
      </c>
      <c r="B378" s="26">
        <f>_xlfn.XLOOKUP(C378,purchase!C:C,pcon!B:B,"")</f>
        <v>0</v>
      </c>
      <c r="C378" s="4"/>
      <c r="D378" s="29">
        <f>_xlfn.XLOOKUP(C378,purchase!C:C,pcon!D:D,"")</f>
        <v>0</v>
      </c>
      <c r="E378" s="29">
        <f>_xlfn.XLOOKUP(C378,purchase!C:C,pcon!E:E,"")</f>
        <v>0</v>
      </c>
      <c r="F378" s="4"/>
      <c r="G378" s="27"/>
      <c r="H378" s="28"/>
      <c r="I378" s="4"/>
      <c r="J378" s="4"/>
      <c r="K378" s="4"/>
      <c r="L378" s="30" t="str">
        <f t="shared" si="45"/>
        <v/>
      </c>
      <c r="M378" s="4"/>
      <c r="N378" s="30" t="str">
        <f t="shared" si="46"/>
        <v/>
      </c>
      <c r="O378" s="31"/>
      <c r="P378" s="32" t="str">
        <f t="shared" si="47"/>
        <v/>
      </c>
      <c r="Q378" s="10">
        <f>_xlfn.XLOOKUP(C378,pcon!C:C,pcon!L:L,"")</f>
        <v>0</v>
      </c>
      <c r="R378" s="98">
        <f t="shared" si="48"/>
        <v>0</v>
      </c>
      <c r="S378" s="31"/>
      <c r="T378" s="31"/>
      <c r="U378" s="33" t="str">
        <f t="shared" si="49"/>
        <v/>
      </c>
      <c r="V378" s="4"/>
      <c r="W378" s="33" t="str">
        <f t="shared" si="50"/>
        <v/>
      </c>
      <c r="X378" s="33" t="str">
        <f t="shared" si="51"/>
        <v/>
      </c>
      <c r="Y378" s="33" t="str">
        <f t="shared" si="52"/>
        <v/>
      </c>
      <c r="Z378" s="34" t="str">
        <f t="shared" si="53"/>
        <v/>
      </c>
    </row>
    <row r="379" spans="1:26" x14ac:dyDescent="0.35">
      <c r="A379" s="25">
        <v>375</v>
      </c>
      <c r="B379" s="26">
        <f>_xlfn.XLOOKUP(C379,purchase!C:C,pcon!B:B,"")</f>
        <v>0</v>
      </c>
      <c r="C379" s="4"/>
      <c r="D379" s="29">
        <f>_xlfn.XLOOKUP(C379,purchase!C:C,pcon!D:D,"")</f>
        <v>0</v>
      </c>
      <c r="E379" s="29">
        <f>_xlfn.XLOOKUP(C379,purchase!C:C,pcon!E:E,"")</f>
        <v>0</v>
      </c>
      <c r="F379" s="4"/>
      <c r="G379" s="27"/>
      <c r="H379" s="28"/>
      <c r="I379" s="4"/>
      <c r="J379" s="4"/>
      <c r="K379" s="4"/>
      <c r="L379" s="30" t="str">
        <f t="shared" si="45"/>
        <v/>
      </c>
      <c r="M379" s="4"/>
      <c r="N379" s="30" t="str">
        <f t="shared" si="46"/>
        <v/>
      </c>
      <c r="O379" s="31"/>
      <c r="P379" s="32" t="str">
        <f t="shared" si="47"/>
        <v/>
      </c>
      <c r="Q379" s="10">
        <f>_xlfn.XLOOKUP(C379,pcon!C:C,pcon!L:L,"")</f>
        <v>0</v>
      </c>
      <c r="R379" s="98">
        <f t="shared" si="48"/>
        <v>0</v>
      </c>
      <c r="S379" s="31"/>
      <c r="T379" s="31"/>
      <c r="U379" s="33" t="str">
        <f t="shared" si="49"/>
        <v/>
      </c>
      <c r="V379" s="4"/>
      <c r="W379" s="33" t="str">
        <f t="shared" si="50"/>
        <v/>
      </c>
      <c r="X379" s="33" t="str">
        <f t="shared" si="51"/>
        <v/>
      </c>
      <c r="Y379" s="33" t="str">
        <f t="shared" si="52"/>
        <v/>
      </c>
      <c r="Z379" s="34" t="str">
        <f t="shared" si="53"/>
        <v/>
      </c>
    </row>
    <row r="380" spans="1:26" x14ac:dyDescent="0.35">
      <c r="A380" s="25">
        <v>376</v>
      </c>
      <c r="B380" s="26">
        <f>_xlfn.XLOOKUP(C380,purchase!C:C,pcon!B:B,"")</f>
        <v>0</v>
      </c>
      <c r="C380" s="4"/>
      <c r="D380" s="29">
        <f>_xlfn.XLOOKUP(C380,purchase!C:C,pcon!D:D,"")</f>
        <v>0</v>
      </c>
      <c r="E380" s="29">
        <f>_xlfn.XLOOKUP(C380,purchase!C:C,pcon!E:E,"")</f>
        <v>0</v>
      </c>
      <c r="F380" s="4"/>
      <c r="G380" s="27"/>
      <c r="H380" s="28"/>
      <c r="I380" s="4"/>
      <c r="J380" s="4"/>
      <c r="K380" s="4"/>
      <c r="L380" s="30" t="str">
        <f t="shared" si="45"/>
        <v/>
      </c>
      <c r="M380" s="4"/>
      <c r="N380" s="30" t="str">
        <f t="shared" si="46"/>
        <v/>
      </c>
      <c r="O380" s="31"/>
      <c r="P380" s="32" t="str">
        <f t="shared" si="47"/>
        <v/>
      </c>
      <c r="Q380" s="10">
        <f>_xlfn.XLOOKUP(C380,pcon!C:C,pcon!L:L,"")</f>
        <v>0</v>
      </c>
      <c r="R380" s="98">
        <f t="shared" si="48"/>
        <v>0</v>
      </c>
      <c r="S380" s="31"/>
      <c r="T380" s="31"/>
      <c r="U380" s="33" t="str">
        <f t="shared" si="49"/>
        <v/>
      </c>
      <c r="V380" s="4"/>
      <c r="W380" s="33" t="str">
        <f t="shared" si="50"/>
        <v/>
      </c>
      <c r="X380" s="33" t="str">
        <f t="shared" si="51"/>
        <v/>
      </c>
      <c r="Y380" s="33" t="str">
        <f t="shared" si="52"/>
        <v/>
      </c>
      <c r="Z380" s="34" t="str">
        <f t="shared" si="53"/>
        <v/>
      </c>
    </row>
    <row r="381" spans="1:26" x14ac:dyDescent="0.35">
      <c r="A381" s="25">
        <v>377</v>
      </c>
      <c r="B381" s="26">
        <f>_xlfn.XLOOKUP(C381,purchase!C:C,pcon!B:B,"")</f>
        <v>0</v>
      </c>
      <c r="C381" s="4"/>
      <c r="D381" s="29">
        <f>_xlfn.XLOOKUP(C381,purchase!C:C,pcon!D:D,"")</f>
        <v>0</v>
      </c>
      <c r="E381" s="29">
        <f>_xlfn.XLOOKUP(C381,purchase!C:C,pcon!E:E,"")</f>
        <v>0</v>
      </c>
      <c r="F381" s="4"/>
      <c r="G381" s="27"/>
      <c r="H381" s="28"/>
      <c r="I381" s="4"/>
      <c r="J381" s="4"/>
      <c r="K381" s="4"/>
      <c r="L381" s="30" t="str">
        <f t="shared" si="45"/>
        <v/>
      </c>
      <c r="M381" s="4"/>
      <c r="N381" s="30" t="str">
        <f t="shared" si="46"/>
        <v/>
      </c>
      <c r="O381" s="31"/>
      <c r="P381" s="32" t="str">
        <f t="shared" si="47"/>
        <v/>
      </c>
      <c r="Q381" s="10">
        <f>_xlfn.XLOOKUP(C381,pcon!C:C,pcon!L:L,"")</f>
        <v>0</v>
      </c>
      <c r="R381" s="98">
        <f t="shared" si="48"/>
        <v>0</v>
      </c>
      <c r="S381" s="31"/>
      <c r="T381" s="31"/>
      <c r="U381" s="33" t="str">
        <f t="shared" si="49"/>
        <v/>
      </c>
      <c r="V381" s="4"/>
      <c r="W381" s="33" t="str">
        <f t="shared" si="50"/>
        <v/>
      </c>
      <c r="X381" s="33" t="str">
        <f t="shared" si="51"/>
        <v/>
      </c>
      <c r="Y381" s="33" t="str">
        <f t="shared" si="52"/>
        <v/>
      </c>
      <c r="Z381" s="34" t="str">
        <f t="shared" si="53"/>
        <v/>
      </c>
    </row>
    <row r="382" spans="1:26" x14ac:dyDescent="0.35">
      <c r="A382" s="25">
        <v>378</v>
      </c>
      <c r="B382" s="26">
        <f>_xlfn.XLOOKUP(C382,purchase!C:C,pcon!B:B,"")</f>
        <v>0</v>
      </c>
      <c r="C382" s="4"/>
      <c r="D382" s="29">
        <f>_xlfn.XLOOKUP(C382,purchase!C:C,pcon!D:D,"")</f>
        <v>0</v>
      </c>
      <c r="E382" s="29">
        <f>_xlfn.XLOOKUP(C382,purchase!C:C,pcon!E:E,"")</f>
        <v>0</v>
      </c>
      <c r="F382" s="4"/>
      <c r="G382" s="27"/>
      <c r="H382" s="28"/>
      <c r="I382" s="4"/>
      <c r="J382" s="4"/>
      <c r="K382" s="4"/>
      <c r="L382" s="30" t="str">
        <f t="shared" si="45"/>
        <v/>
      </c>
      <c r="M382" s="4"/>
      <c r="N382" s="30" t="str">
        <f t="shared" si="46"/>
        <v/>
      </c>
      <c r="O382" s="31"/>
      <c r="P382" s="32" t="str">
        <f t="shared" si="47"/>
        <v/>
      </c>
      <c r="Q382" s="10">
        <f>_xlfn.XLOOKUP(C382,pcon!C:C,pcon!L:L,"")</f>
        <v>0</v>
      </c>
      <c r="R382" s="98">
        <f t="shared" si="48"/>
        <v>0</v>
      </c>
      <c r="S382" s="31"/>
      <c r="T382" s="31"/>
      <c r="U382" s="33" t="str">
        <f t="shared" si="49"/>
        <v/>
      </c>
      <c r="V382" s="4"/>
      <c r="W382" s="33" t="str">
        <f t="shared" si="50"/>
        <v/>
      </c>
      <c r="X382" s="33" t="str">
        <f t="shared" si="51"/>
        <v/>
      </c>
      <c r="Y382" s="33" t="str">
        <f t="shared" si="52"/>
        <v/>
      </c>
      <c r="Z382" s="34" t="str">
        <f t="shared" si="53"/>
        <v/>
      </c>
    </row>
    <row r="383" spans="1:26" x14ac:dyDescent="0.35">
      <c r="A383" s="25">
        <v>379</v>
      </c>
      <c r="B383" s="26">
        <f>_xlfn.XLOOKUP(C383,purchase!C:C,pcon!B:B,"")</f>
        <v>0</v>
      </c>
      <c r="C383" s="4"/>
      <c r="D383" s="29">
        <f>_xlfn.XLOOKUP(C383,purchase!C:C,pcon!D:D,"")</f>
        <v>0</v>
      </c>
      <c r="E383" s="29">
        <f>_xlfn.XLOOKUP(C383,purchase!C:C,pcon!E:E,"")</f>
        <v>0</v>
      </c>
      <c r="F383" s="4"/>
      <c r="G383" s="27"/>
      <c r="H383" s="28"/>
      <c r="I383" s="4"/>
      <c r="J383" s="4"/>
      <c r="K383" s="4"/>
      <c r="L383" s="30" t="str">
        <f t="shared" si="45"/>
        <v/>
      </c>
      <c r="M383" s="4"/>
      <c r="N383" s="30" t="str">
        <f t="shared" si="46"/>
        <v/>
      </c>
      <c r="O383" s="31"/>
      <c r="P383" s="32" t="str">
        <f t="shared" si="47"/>
        <v/>
      </c>
      <c r="Q383" s="10">
        <f>_xlfn.XLOOKUP(C383,pcon!C:C,pcon!L:L,"")</f>
        <v>0</v>
      </c>
      <c r="R383" s="98">
        <f t="shared" si="48"/>
        <v>0</v>
      </c>
      <c r="S383" s="31"/>
      <c r="T383" s="31"/>
      <c r="U383" s="33" t="str">
        <f t="shared" si="49"/>
        <v/>
      </c>
      <c r="V383" s="4"/>
      <c r="W383" s="33" t="str">
        <f t="shared" si="50"/>
        <v/>
      </c>
      <c r="X383" s="33" t="str">
        <f t="shared" si="51"/>
        <v/>
      </c>
      <c r="Y383" s="33" t="str">
        <f t="shared" si="52"/>
        <v/>
      </c>
      <c r="Z383" s="34" t="str">
        <f t="shared" si="53"/>
        <v/>
      </c>
    </row>
    <row r="384" spans="1:26" x14ac:dyDescent="0.35">
      <c r="A384" s="25">
        <v>380</v>
      </c>
      <c r="B384" s="26">
        <f>_xlfn.XLOOKUP(C384,purchase!C:C,pcon!B:B,"")</f>
        <v>0</v>
      </c>
      <c r="C384" s="4"/>
      <c r="D384" s="29">
        <f>_xlfn.XLOOKUP(C384,purchase!C:C,pcon!D:D,"")</f>
        <v>0</v>
      </c>
      <c r="E384" s="29">
        <f>_xlfn.XLOOKUP(C384,purchase!C:C,pcon!E:E,"")</f>
        <v>0</v>
      </c>
      <c r="F384" s="4"/>
      <c r="G384" s="27"/>
      <c r="H384" s="28"/>
      <c r="I384" s="4"/>
      <c r="J384" s="4"/>
      <c r="K384" s="4"/>
      <c r="L384" s="30" t="str">
        <f t="shared" si="45"/>
        <v/>
      </c>
      <c r="M384" s="4"/>
      <c r="N384" s="30" t="str">
        <f t="shared" si="46"/>
        <v/>
      </c>
      <c r="O384" s="31"/>
      <c r="P384" s="32" t="str">
        <f t="shared" si="47"/>
        <v/>
      </c>
      <c r="Q384" s="10">
        <f>_xlfn.XLOOKUP(C384,pcon!C:C,pcon!L:L,"")</f>
        <v>0</v>
      </c>
      <c r="R384" s="98">
        <f t="shared" si="48"/>
        <v>0</v>
      </c>
      <c r="S384" s="31"/>
      <c r="T384" s="31"/>
      <c r="U384" s="33" t="str">
        <f t="shared" si="49"/>
        <v/>
      </c>
      <c r="V384" s="4"/>
      <c r="W384" s="33" t="str">
        <f t="shared" si="50"/>
        <v/>
      </c>
      <c r="X384" s="33" t="str">
        <f t="shared" si="51"/>
        <v/>
      </c>
      <c r="Y384" s="33" t="str">
        <f t="shared" si="52"/>
        <v/>
      </c>
      <c r="Z384" s="34" t="str">
        <f t="shared" si="53"/>
        <v/>
      </c>
    </row>
    <row r="385" spans="1:26" x14ac:dyDescent="0.35">
      <c r="A385" s="25">
        <v>381</v>
      </c>
      <c r="B385" s="26">
        <f>_xlfn.XLOOKUP(C385,purchase!C:C,pcon!B:B,"")</f>
        <v>0</v>
      </c>
      <c r="C385" s="4"/>
      <c r="D385" s="29">
        <f>_xlfn.XLOOKUP(C385,purchase!C:C,pcon!D:D,"")</f>
        <v>0</v>
      </c>
      <c r="E385" s="29">
        <f>_xlfn.XLOOKUP(C385,purchase!C:C,pcon!E:E,"")</f>
        <v>0</v>
      </c>
      <c r="F385" s="4"/>
      <c r="G385" s="27"/>
      <c r="H385" s="28"/>
      <c r="I385" s="4"/>
      <c r="J385" s="4"/>
      <c r="K385" s="4"/>
      <c r="L385" s="30" t="str">
        <f t="shared" si="45"/>
        <v/>
      </c>
      <c r="M385" s="4"/>
      <c r="N385" s="30" t="str">
        <f t="shared" si="46"/>
        <v/>
      </c>
      <c r="O385" s="31"/>
      <c r="P385" s="32" t="str">
        <f t="shared" si="47"/>
        <v/>
      </c>
      <c r="Q385" s="10">
        <f>_xlfn.XLOOKUP(C385,pcon!C:C,pcon!L:L,"")</f>
        <v>0</v>
      </c>
      <c r="R385" s="98">
        <f t="shared" si="48"/>
        <v>0</v>
      </c>
      <c r="S385" s="31"/>
      <c r="T385" s="31"/>
      <c r="U385" s="33" t="str">
        <f t="shared" si="49"/>
        <v/>
      </c>
      <c r="V385" s="4"/>
      <c r="W385" s="33" t="str">
        <f t="shared" si="50"/>
        <v/>
      </c>
      <c r="X385" s="33" t="str">
        <f t="shared" si="51"/>
        <v/>
      </c>
      <c r="Y385" s="33" t="str">
        <f t="shared" si="52"/>
        <v/>
      </c>
      <c r="Z385" s="34" t="str">
        <f t="shared" si="53"/>
        <v/>
      </c>
    </row>
    <row r="386" spans="1:26" x14ac:dyDescent="0.35">
      <c r="A386" s="25">
        <v>382</v>
      </c>
      <c r="B386" s="26">
        <f>_xlfn.XLOOKUP(C386,purchase!C:C,pcon!B:B,"")</f>
        <v>0</v>
      </c>
      <c r="C386" s="4"/>
      <c r="D386" s="29">
        <f>_xlfn.XLOOKUP(C386,purchase!C:C,pcon!D:D,"")</f>
        <v>0</v>
      </c>
      <c r="E386" s="29">
        <f>_xlfn.XLOOKUP(C386,purchase!C:C,pcon!E:E,"")</f>
        <v>0</v>
      </c>
      <c r="F386" s="4"/>
      <c r="G386" s="27"/>
      <c r="H386" s="28"/>
      <c r="I386" s="4"/>
      <c r="J386" s="4"/>
      <c r="K386" s="4"/>
      <c r="L386" s="30" t="str">
        <f t="shared" si="45"/>
        <v/>
      </c>
      <c r="M386" s="4"/>
      <c r="N386" s="30" t="str">
        <f t="shared" si="46"/>
        <v/>
      </c>
      <c r="O386" s="31"/>
      <c r="P386" s="32" t="str">
        <f t="shared" si="47"/>
        <v/>
      </c>
      <c r="Q386" s="10">
        <f>_xlfn.XLOOKUP(C386,pcon!C:C,pcon!L:L,"")</f>
        <v>0</v>
      </c>
      <c r="R386" s="98">
        <f t="shared" si="48"/>
        <v>0</v>
      </c>
      <c r="S386" s="31"/>
      <c r="T386" s="31"/>
      <c r="U386" s="33" t="str">
        <f t="shared" si="49"/>
        <v/>
      </c>
      <c r="V386" s="4"/>
      <c r="W386" s="33" t="str">
        <f t="shared" si="50"/>
        <v/>
      </c>
      <c r="X386" s="33" t="str">
        <f t="shared" si="51"/>
        <v/>
      </c>
      <c r="Y386" s="33" t="str">
        <f t="shared" si="52"/>
        <v/>
      </c>
      <c r="Z386" s="34" t="str">
        <f t="shared" si="53"/>
        <v/>
      </c>
    </row>
    <row r="387" spans="1:26" x14ac:dyDescent="0.35">
      <c r="A387" s="25">
        <v>383</v>
      </c>
      <c r="B387" s="26">
        <f>_xlfn.XLOOKUP(C387,purchase!C:C,pcon!B:B,"")</f>
        <v>0</v>
      </c>
      <c r="C387" s="4"/>
      <c r="D387" s="29">
        <f>_xlfn.XLOOKUP(C387,purchase!C:C,pcon!D:D,"")</f>
        <v>0</v>
      </c>
      <c r="E387" s="29">
        <f>_xlfn.XLOOKUP(C387,purchase!C:C,pcon!E:E,"")</f>
        <v>0</v>
      </c>
      <c r="F387" s="4"/>
      <c r="G387" s="27"/>
      <c r="H387" s="28"/>
      <c r="I387" s="4"/>
      <c r="J387" s="4"/>
      <c r="K387" s="4"/>
      <c r="L387" s="30" t="str">
        <f t="shared" si="45"/>
        <v/>
      </c>
      <c r="M387" s="4"/>
      <c r="N387" s="30" t="str">
        <f t="shared" si="46"/>
        <v/>
      </c>
      <c r="O387" s="31"/>
      <c r="P387" s="32" t="str">
        <f t="shared" si="47"/>
        <v/>
      </c>
      <c r="Q387" s="10">
        <f>_xlfn.XLOOKUP(C387,pcon!C:C,pcon!L:L,"")</f>
        <v>0</v>
      </c>
      <c r="R387" s="98">
        <f t="shared" si="48"/>
        <v>0</v>
      </c>
      <c r="S387" s="31"/>
      <c r="T387" s="31"/>
      <c r="U387" s="33" t="str">
        <f t="shared" si="49"/>
        <v/>
      </c>
      <c r="V387" s="4"/>
      <c r="W387" s="33" t="str">
        <f t="shared" si="50"/>
        <v/>
      </c>
      <c r="X387" s="33" t="str">
        <f t="shared" si="51"/>
        <v/>
      </c>
      <c r="Y387" s="33" t="str">
        <f t="shared" si="52"/>
        <v/>
      </c>
      <c r="Z387" s="34" t="str">
        <f t="shared" si="53"/>
        <v/>
      </c>
    </row>
    <row r="388" spans="1:26" x14ac:dyDescent="0.35">
      <c r="A388" s="25">
        <v>384</v>
      </c>
      <c r="B388" s="26">
        <f>_xlfn.XLOOKUP(C388,purchase!C:C,pcon!B:B,"")</f>
        <v>0</v>
      </c>
      <c r="C388" s="4"/>
      <c r="D388" s="29">
        <f>_xlfn.XLOOKUP(C388,purchase!C:C,pcon!D:D,"")</f>
        <v>0</v>
      </c>
      <c r="E388" s="29">
        <f>_xlfn.XLOOKUP(C388,purchase!C:C,pcon!E:E,"")</f>
        <v>0</v>
      </c>
      <c r="F388" s="4"/>
      <c r="G388" s="27"/>
      <c r="H388" s="28"/>
      <c r="I388" s="4"/>
      <c r="J388" s="4"/>
      <c r="K388" s="4"/>
      <c r="L388" s="30" t="str">
        <f t="shared" si="45"/>
        <v/>
      </c>
      <c r="M388" s="4"/>
      <c r="N388" s="30" t="str">
        <f t="shared" si="46"/>
        <v/>
      </c>
      <c r="O388" s="31"/>
      <c r="P388" s="32" t="str">
        <f t="shared" si="47"/>
        <v/>
      </c>
      <c r="Q388" s="10">
        <f>_xlfn.XLOOKUP(C388,pcon!C:C,pcon!L:L,"")</f>
        <v>0</v>
      </c>
      <c r="R388" s="98">
        <f t="shared" si="48"/>
        <v>0</v>
      </c>
      <c r="S388" s="31"/>
      <c r="T388" s="31"/>
      <c r="U388" s="33" t="str">
        <f t="shared" si="49"/>
        <v/>
      </c>
      <c r="V388" s="4"/>
      <c r="W388" s="33" t="str">
        <f t="shared" si="50"/>
        <v/>
      </c>
      <c r="X388" s="33" t="str">
        <f t="shared" si="51"/>
        <v/>
      </c>
      <c r="Y388" s="33" t="str">
        <f t="shared" si="52"/>
        <v/>
      </c>
      <c r="Z388" s="34" t="str">
        <f t="shared" si="53"/>
        <v/>
      </c>
    </row>
    <row r="389" spans="1:26" x14ac:dyDescent="0.35">
      <c r="A389" s="25">
        <v>385</v>
      </c>
      <c r="B389" s="26">
        <f>_xlfn.XLOOKUP(C389,purchase!C:C,pcon!B:B,"")</f>
        <v>0</v>
      </c>
      <c r="C389" s="4"/>
      <c r="D389" s="29">
        <f>_xlfn.XLOOKUP(C389,purchase!C:C,pcon!D:D,"")</f>
        <v>0</v>
      </c>
      <c r="E389" s="29">
        <f>_xlfn.XLOOKUP(C389,purchase!C:C,pcon!E:E,"")</f>
        <v>0</v>
      </c>
      <c r="F389" s="4"/>
      <c r="G389" s="27"/>
      <c r="H389" s="28"/>
      <c r="I389" s="4"/>
      <c r="J389" s="4"/>
      <c r="K389" s="4"/>
      <c r="L389" s="30" t="str">
        <f t="shared" ref="L389:L452" si="54">IF(J389="","",J389-K389)</f>
        <v/>
      </c>
      <c r="M389" s="4"/>
      <c r="N389" s="30" t="str">
        <f t="shared" ref="N389:N452" si="55">IF(L389="","",L389-M389)</f>
        <v/>
      </c>
      <c r="O389" s="31"/>
      <c r="P389" s="32" t="str">
        <f t="shared" ref="P389:P452" si="56">IF(O389="","",N389 * O389)</f>
        <v/>
      </c>
      <c r="Q389" s="10">
        <f>_xlfn.XLOOKUP(C389,pcon!C:C,pcon!L:L,"")</f>
        <v>0</v>
      </c>
      <c r="R389" s="98">
        <f t="shared" ref="R389:R452" si="57">(Q389 / 80) * (O389 * 100)</f>
        <v>0</v>
      </c>
      <c r="S389" s="31"/>
      <c r="T389" s="31"/>
      <c r="U389" s="33" t="str">
        <f t="shared" ref="U389:U452" si="58">IF(N389="","",R389 * N389)</f>
        <v/>
      </c>
      <c r="V389" s="4"/>
      <c r="W389" s="33" t="str">
        <f t="shared" ref="W389:W452" si="59">IF(S389&amp;U389="","",U389 * S389)</f>
        <v/>
      </c>
      <c r="X389" s="33" t="str">
        <f t="shared" ref="X389:X452" si="60">IF(W389="","",U389 + W389)</f>
        <v/>
      </c>
      <c r="Y389" s="33" t="str">
        <f t="shared" ref="Y389:Y452" si="61">IF(T389="","",U389 * T389)</f>
        <v/>
      </c>
      <c r="Z389" s="34" t="str">
        <f t="shared" ref="Z389:Z452" si="62">IF(U389="","",X389-V389-Y389)</f>
        <v/>
      </c>
    </row>
    <row r="390" spans="1:26" x14ac:dyDescent="0.35">
      <c r="A390" s="25">
        <v>386</v>
      </c>
      <c r="B390" s="26">
        <f>_xlfn.XLOOKUP(C390,purchase!C:C,pcon!B:B,"")</f>
        <v>0</v>
      </c>
      <c r="C390" s="4"/>
      <c r="D390" s="29">
        <f>_xlfn.XLOOKUP(C390,purchase!C:C,pcon!D:D,"")</f>
        <v>0</v>
      </c>
      <c r="E390" s="29">
        <f>_xlfn.XLOOKUP(C390,purchase!C:C,pcon!E:E,"")</f>
        <v>0</v>
      </c>
      <c r="F390" s="4"/>
      <c r="G390" s="27"/>
      <c r="H390" s="28"/>
      <c r="I390" s="4"/>
      <c r="J390" s="4"/>
      <c r="K390" s="4"/>
      <c r="L390" s="30" t="str">
        <f t="shared" si="54"/>
        <v/>
      </c>
      <c r="M390" s="4"/>
      <c r="N390" s="30" t="str">
        <f t="shared" si="55"/>
        <v/>
      </c>
      <c r="O390" s="31"/>
      <c r="P390" s="32" t="str">
        <f t="shared" si="56"/>
        <v/>
      </c>
      <c r="Q390" s="10">
        <f>_xlfn.XLOOKUP(C390,pcon!C:C,pcon!L:L,"")</f>
        <v>0</v>
      </c>
      <c r="R390" s="98">
        <f t="shared" si="57"/>
        <v>0</v>
      </c>
      <c r="S390" s="31"/>
      <c r="T390" s="31"/>
      <c r="U390" s="33" t="str">
        <f t="shared" si="58"/>
        <v/>
      </c>
      <c r="V390" s="4"/>
      <c r="W390" s="33" t="str">
        <f t="shared" si="59"/>
        <v/>
      </c>
      <c r="X390" s="33" t="str">
        <f t="shared" si="60"/>
        <v/>
      </c>
      <c r="Y390" s="33" t="str">
        <f t="shared" si="61"/>
        <v/>
      </c>
      <c r="Z390" s="34" t="str">
        <f t="shared" si="62"/>
        <v/>
      </c>
    </row>
    <row r="391" spans="1:26" x14ac:dyDescent="0.35">
      <c r="A391" s="25">
        <v>387</v>
      </c>
      <c r="B391" s="26">
        <f>_xlfn.XLOOKUP(C391,purchase!C:C,pcon!B:B,"")</f>
        <v>0</v>
      </c>
      <c r="C391" s="4"/>
      <c r="D391" s="29">
        <f>_xlfn.XLOOKUP(C391,purchase!C:C,pcon!D:D,"")</f>
        <v>0</v>
      </c>
      <c r="E391" s="29">
        <f>_xlfn.XLOOKUP(C391,purchase!C:C,pcon!E:E,"")</f>
        <v>0</v>
      </c>
      <c r="F391" s="4"/>
      <c r="G391" s="27"/>
      <c r="H391" s="28"/>
      <c r="I391" s="4"/>
      <c r="J391" s="4"/>
      <c r="K391" s="4"/>
      <c r="L391" s="30" t="str">
        <f t="shared" si="54"/>
        <v/>
      </c>
      <c r="M391" s="4"/>
      <c r="N391" s="30" t="str">
        <f t="shared" si="55"/>
        <v/>
      </c>
      <c r="O391" s="31"/>
      <c r="P391" s="32" t="str">
        <f t="shared" si="56"/>
        <v/>
      </c>
      <c r="Q391" s="10">
        <f>_xlfn.XLOOKUP(C391,pcon!C:C,pcon!L:L,"")</f>
        <v>0</v>
      </c>
      <c r="R391" s="98">
        <f t="shared" si="57"/>
        <v>0</v>
      </c>
      <c r="S391" s="31"/>
      <c r="T391" s="31"/>
      <c r="U391" s="33" t="str">
        <f t="shared" si="58"/>
        <v/>
      </c>
      <c r="V391" s="4"/>
      <c r="W391" s="33" t="str">
        <f t="shared" si="59"/>
        <v/>
      </c>
      <c r="X391" s="33" t="str">
        <f t="shared" si="60"/>
        <v/>
      </c>
      <c r="Y391" s="33" t="str">
        <f t="shared" si="61"/>
        <v/>
      </c>
      <c r="Z391" s="34" t="str">
        <f t="shared" si="62"/>
        <v/>
      </c>
    </row>
    <row r="392" spans="1:26" x14ac:dyDescent="0.35">
      <c r="A392" s="25">
        <v>388</v>
      </c>
      <c r="B392" s="26">
        <f>_xlfn.XLOOKUP(C392,purchase!C:C,pcon!B:B,"")</f>
        <v>0</v>
      </c>
      <c r="C392" s="4"/>
      <c r="D392" s="29">
        <f>_xlfn.XLOOKUP(C392,purchase!C:C,pcon!D:D,"")</f>
        <v>0</v>
      </c>
      <c r="E392" s="29">
        <f>_xlfn.XLOOKUP(C392,purchase!C:C,pcon!E:E,"")</f>
        <v>0</v>
      </c>
      <c r="F392" s="4"/>
      <c r="G392" s="27"/>
      <c r="H392" s="28"/>
      <c r="I392" s="4"/>
      <c r="J392" s="4"/>
      <c r="K392" s="4"/>
      <c r="L392" s="30" t="str">
        <f t="shared" si="54"/>
        <v/>
      </c>
      <c r="M392" s="4"/>
      <c r="N392" s="30" t="str">
        <f t="shared" si="55"/>
        <v/>
      </c>
      <c r="O392" s="31"/>
      <c r="P392" s="32" t="str">
        <f t="shared" si="56"/>
        <v/>
      </c>
      <c r="Q392" s="10">
        <f>_xlfn.XLOOKUP(C392,pcon!C:C,pcon!L:L,"")</f>
        <v>0</v>
      </c>
      <c r="R392" s="98">
        <f t="shared" si="57"/>
        <v>0</v>
      </c>
      <c r="S392" s="31"/>
      <c r="T392" s="31"/>
      <c r="U392" s="33" t="str">
        <f t="shared" si="58"/>
        <v/>
      </c>
      <c r="V392" s="4"/>
      <c r="W392" s="33" t="str">
        <f t="shared" si="59"/>
        <v/>
      </c>
      <c r="X392" s="33" t="str">
        <f t="shared" si="60"/>
        <v/>
      </c>
      <c r="Y392" s="33" t="str">
        <f t="shared" si="61"/>
        <v/>
      </c>
      <c r="Z392" s="34" t="str">
        <f t="shared" si="62"/>
        <v/>
      </c>
    </row>
    <row r="393" spans="1:26" x14ac:dyDescent="0.35">
      <c r="A393" s="25">
        <v>389</v>
      </c>
      <c r="B393" s="26">
        <f>_xlfn.XLOOKUP(C393,purchase!C:C,pcon!B:B,"")</f>
        <v>0</v>
      </c>
      <c r="C393" s="4"/>
      <c r="D393" s="29">
        <f>_xlfn.XLOOKUP(C393,purchase!C:C,pcon!D:D,"")</f>
        <v>0</v>
      </c>
      <c r="E393" s="29">
        <f>_xlfn.XLOOKUP(C393,purchase!C:C,pcon!E:E,"")</f>
        <v>0</v>
      </c>
      <c r="F393" s="4"/>
      <c r="G393" s="27"/>
      <c r="H393" s="28"/>
      <c r="I393" s="4"/>
      <c r="J393" s="4"/>
      <c r="K393" s="4"/>
      <c r="L393" s="30" t="str">
        <f t="shared" si="54"/>
        <v/>
      </c>
      <c r="M393" s="4"/>
      <c r="N393" s="30" t="str">
        <f t="shared" si="55"/>
        <v/>
      </c>
      <c r="O393" s="31"/>
      <c r="P393" s="32" t="str">
        <f t="shared" si="56"/>
        <v/>
      </c>
      <c r="Q393" s="10">
        <f>_xlfn.XLOOKUP(C393,pcon!C:C,pcon!L:L,"")</f>
        <v>0</v>
      </c>
      <c r="R393" s="98">
        <f t="shared" si="57"/>
        <v>0</v>
      </c>
      <c r="S393" s="31"/>
      <c r="T393" s="31"/>
      <c r="U393" s="33" t="str">
        <f t="shared" si="58"/>
        <v/>
      </c>
      <c r="V393" s="4"/>
      <c r="W393" s="33" t="str">
        <f t="shared" si="59"/>
        <v/>
      </c>
      <c r="X393" s="33" t="str">
        <f t="shared" si="60"/>
        <v/>
      </c>
      <c r="Y393" s="33" t="str">
        <f t="shared" si="61"/>
        <v/>
      </c>
      <c r="Z393" s="34" t="str">
        <f t="shared" si="62"/>
        <v/>
      </c>
    </row>
    <row r="394" spans="1:26" x14ac:dyDescent="0.35">
      <c r="A394" s="25">
        <v>390</v>
      </c>
      <c r="B394" s="26">
        <f>_xlfn.XLOOKUP(C394,purchase!C:C,pcon!B:B,"")</f>
        <v>0</v>
      </c>
      <c r="C394" s="4"/>
      <c r="D394" s="29">
        <f>_xlfn.XLOOKUP(C394,purchase!C:C,pcon!D:D,"")</f>
        <v>0</v>
      </c>
      <c r="E394" s="29">
        <f>_xlfn.XLOOKUP(C394,purchase!C:C,pcon!E:E,"")</f>
        <v>0</v>
      </c>
      <c r="F394" s="4"/>
      <c r="G394" s="27"/>
      <c r="H394" s="28"/>
      <c r="I394" s="4"/>
      <c r="J394" s="4"/>
      <c r="K394" s="4"/>
      <c r="L394" s="30" t="str">
        <f t="shared" si="54"/>
        <v/>
      </c>
      <c r="M394" s="4"/>
      <c r="N394" s="30" t="str">
        <f t="shared" si="55"/>
        <v/>
      </c>
      <c r="O394" s="31"/>
      <c r="P394" s="32" t="str">
        <f t="shared" si="56"/>
        <v/>
      </c>
      <c r="Q394" s="10">
        <f>_xlfn.XLOOKUP(C394,pcon!C:C,pcon!L:L,"")</f>
        <v>0</v>
      </c>
      <c r="R394" s="98">
        <f t="shared" si="57"/>
        <v>0</v>
      </c>
      <c r="S394" s="31"/>
      <c r="T394" s="31"/>
      <c r="U394" s="33" t="str">
        <f t="shared" si="58"/>
        <v/>
      </c>
      <c r="V394" s="4"/>
      <c r="W394" s="33" t="str">
        <f t="shared" si="59"/>
        <v/>
      </c>
      <c r="X394" s="33" t="str">
        <f t="shared" si="60"/>
        <v/>
      </c>
      <c r="Y394" s="33" t="str">
        <f t="shared" si="61"/>
        <v/>
      </c>
      <c r="Z394" s="34" t="str">
        <f t="shared" si="62"/>
        <v/>
      </c>
    </row>
    <row r="395" spans="1:26" x14ac:dyDescent="0.35">
      <c r="A395" s="25">
        <v>391</v>
      </c>
      <c r="B395" s="26">
        <f>_xlfn.XLOOKUP(C395,purchase!C:C,pcon!B:B,"")</f>
        <v>0</v>
      </c>
      <c r="C395" s="4"/>
      <c r="D395" s="29">
        <f>_xlfn.XLOOKUP(C395,purchase!C:C,pcon!D:D,"")</f>
        <v>0</v>
      </c>
      <c r="E395" s="29">
        <f>_xlfn.XLOOKUP(C395,purchase!C:C,pcon!E:E,"")</f>
        <v>0</v>
      </c>
      <c r="F395" s="4"/>
      <c r="G395" s="27"/>
      <c r="H395" s="28"/>
      <c r="I395" s="4"/>
      <c r="J395" s="4"/>
      <c r="K395" s="4"/>
      <c r="L395" s="30" t="str">
        <f t="shared" si="54"/>
        <v/>
      </c>
      <c r="M395" s="4"/>
      <c r="N395" s="30" t="str">
        <f t="shared" si="55"/>
        <v/>
      </c>
      <c r="O395" s="31"/>
      <c r="P395" s="32" t="str">
        <f t="shared" si="56"/>
        <v/>
      </c>
      <c r="Q395" s="10">
        <f>_xlfn.XLOOKUP(C395,pcon!C:C,pcon!L:L,"")</f>
        <v>0</v>
      </c>
      <c r="R395" s="98">
        <f t="shared" si="57"/>
        <v>0</v>
      </c>
      <c r="S395" s="31"/>
      <c r="T395" s="31"/>
      <c r="U395" s="33" t="str">
        <f t="shared" si="58"/>
        <v/>
      </c>
      <c r="V395" s="4"/>
      <c r="W395" s="33" t="str">
        <f t="shared" si="59"/>
        <v/>
      </c>
      <c r="X395" s="33" t="str">
        <f t="shared" si="60"/>
        <v/>
      </c>
      <c r="Y395" s="33" t="str">
        <f t="shared" si="61"/>
        <v/>
      </c>
      <c r="Z395" s="34" t="str">
        <f t="shared" si="62"/>
        <v/>
      </c>
    </row>
    <row r="396" spans="1:26" x14ac:dyDescent="0.35">
      <c r="A396" s="25">
        <v>392</v>
      </c>
      <c r="B396" s="26">
        <f>_xlfn.XLOOKUP(C396,purchase!C:C,pcon!B:B,"")</f>
        <v>0</v>
      </c>
      <c r="C396" s="4"/>
      <c r="D396" s="29">
        <f>_xlfn.XLOOKUP(C396,purchase!C:C,pcon!D:D,"")</f>
        <v>0</v>
      </c>
      <c r="E396" s="29">
        <f>_xlfn.XLOOKUP(C396,purchase!C:C,pcon!E:E,"")</f>
        <v>0</v>
      </c>
      <c r="F396" s="4"/>
      <c r="G396" s="27"/>
      <c r="H396" s="28"/>
      <c r="I396" s="4"/>
      <c r="J396" s="4"/>
      <c r="K396" s="4"/>
      <c r="L396" s="30" t="str">
        <f t="shared" si="54"/>
        <v/>
      </c>
      <c r="M396" s="4"/>
      <c r="N396" s="30" t="str">
        <f t="shared" si="55"/>
        <v/>
      </c>
      <c r="O396" s="31"/>
      <c r="P396" s="32" t="str">
        <f t="shared" si="56"/>
        <v/>
      </c>
      <c r="Q396" s="10">
        <f>_xlfn.XLOOKUP(C396,pcon!C:C,pcon!L:L,"")</f>
        <v>0</v>
      </c>
      <c r="R396" s="98">
        <f t="shared" si="57"/>
        <v>0</v>
      </c>
      <c r="S396" s="31"/>
      <c r="T396" s="31"/>
      <c r="U396" s="33" t="str">
        <f t="shared" si="58"/>
        <v/>
      </c>
      <c r="V396" s="4"/>
      <c r="W396" s="33" t="str">
        <f t="shared" si="59"/>
        <v/>
      </c>
      <c r="X396" s="33" t="str">
        <f t="shared" si="60"/>
        <v/>
      </c>
      <c r="Y396" s="33" t="str">
        <f t="shared" si="61"/>
        <v/>
      </c>
      <c r="Z396" s="34" t="str">
        <f t="shared" si="62"/>
        <v/>
      </c>
    </row>
    <row r="397" spans="1:26" x14ac:dyDescent="0.35">
      <c r="A397" s="25">
        <v>393</v>
      </c>
      <c r="B397" s="26">
        <f>_xlfn.XLOOKUP(C397,purchase!C:C,pcon!B:B,"")</f>
        <v>0</v>
      </c>
      <c r="C397" s="4"/>
      <c r="D397" s="29">
        <f>_xlfn.XLOOKUP(C397,purchase!C:C,pcon!D:D,"")</f>
        <v>0</v>
      </c>
      <c r="E397" s="29">
        <f>_xlfn.XLOOKUP(C397,purchase!C:C,pcon!E:E,"")</f>
        <v>0</v>
      </c>
      <c r="F397" s="4"/>
      <c r="G397" s="27"/>
      <c r="H397" s="28"/>
      <c r="I397" s="4"/>
      <c r="J397" s="4"/>
      <c r="K397" s="4"/>
      <c r="L397" s="30" t="str">
        <f t="shared" si="54"/>
        <v/>
      </c>
      <c r="M397" s="4"/>
      <c r="N397" s="30" t="str">
        <f t="shared" si="55"/>
        <v/>
      </c>
      <c r="O397" s="31"/>
      <c r="P397" s="32" t="str">
        <f t="shared" si="56"/>
        <v/>
      </c>
      <c r="Q397" s="10">
        <f>_xlfn.XLOOKUP(C397,pcon!C:C,pcon!L:L,"")</f>
        <v>0</v>
      </c>
      <c r="R397" s="98">
        <f t="shared" si="57"/>
        <v>0</v>
      </c>
      <c r="S397" s="31"/>
      <c r="T397" s="31"/>
      <c r="U397" s="33" t="str">
        <f t="shared" si="58"/>
        <v/>
      </c>
      <c r="V397" s="4"/>
      <c r="W397" s="33" t="str">
        <f t="shared" si="59"/>
        <v/>
      </c>
      <c r="X397" s="33" t="str">
        <f t="shared" si="60"/>
        <v/>
      </c>
      <c r="Y397" s="33" t="str">
        <f t="shared" si="61"/>
        <v/>
      </c>
      <c r="Z397" s="34" t="str">
        <f t="shared" si="62"/>
        <v/>
      </c>
    </row>
    <row r="398" spans="1:26" x14ac:dyDescent="0.35">
      <c r="A398" s="25">
        <v>394</v>
      </c>
      <c r="B398" s="26">
        <f>_xlfn.XLOOKUP(C398,purchase!C:C,pcon!B:B,"")</f>
        <v>0</v>
      </c>
      <c r="C398" s="4"/>
      <c r="D398" s="29">
        <f>_xlfn.XLOOKUP(C398,purchase!C:C,pcon!D:D,"")</f>
        <v>0</v>
      </c>
      <c r="E398" s="29">
        <f>_xlfn.XLOOKUP(C398,purchase!C:C,pcon!E:E,"")</f>
        <v>0</v>
      </c>
      <c r="F398" s="4"/>
      <c r="G398" s="27"/>
      <c r="H398" s="28"/>
      <c r="I398" s="4"/>
      <c r="J398" s="4"/>
      <c r="K398" s="4"/>
      <c r="L398" s="30" t="str">
        <f t="shared" si="54"/>
        <v/>
      </c>
      <c r="M398" s="4"/>
      <c r="N398" s="30" t="str">
        <f t="shared" si="55"/>
        <v/>
      </c>
      <c r="O398" s="31"/>
      <c r="P398" s="32" t="str">
        <f t="shared" si="56"/>
        <v/>
      </c>
      <c r="Q398" s="10">
        <f>_xlfn.XLOOKUP(C398,pcon!C:C,pcon!L:L,"")</f>
        <v>0</v>
      </c>
      <c r="R398" s="98">
        <f t="shared" si="57"/>
        <v>0</v>
      </c>
      <c r="S398" s="31"/>
      <c r="T398" s="31"/>
      <c r="U398" s="33" t="str">
        <f t="shared" si="58"/>
        <v/>
      </c>
      <c r="V398" s="4"/>
      <c r="W398" s="33" t="str">
        <f t="shared" si="59"/>
        <v/>
      </c>
      <c r="X398" s="33" t="str">
        <f t="shared" si="60"/>
        <v/>
      </c>
      <c r="Y398" s="33" t="str">
        <f t="shared" si="61"/>
        <v/>
      </c>
      <c r="Z398" s="34" t="str">
        <f t="shared" si="62"/>
        <v/>
      </c>
    </row>
    <row r="399" spans="1:26" x14ac:dyDescent="0.35">
      <c r="A399" s="25">
        <v>395</v>
      </c>
      <c r="B399" s="26">
        <f>_xlfn.XLOOKUP(C399,purchase!C:C,pcon!B:B,"")</f>
        <v>0</v>
      </c>
      <c r="C399" s="4"/>
      <c r="D399" s="29">
        <f>_xlfn.XLOOKUP(C399,purchase!C:C,pcon!D:D,"")</f>
        <v>0</v>
      </c>
      <c r="E399" s="29">
        <f>_xlfn.XLOOKUP(C399,purchase!C:C,pcon!E:E,"")</f>
        <v>0</v>
      </c>
      <c r="F399" s="4"/>
      <c r="G399" s="27"/>
      <c r="H399" s="28"/>
      <c r="I399" s="4"/>
      <c r="J399" s="4"/>
      <c r="K399" s="4"/>
      <c r="L399" s="30" t="str">
        <f t="shared" si="54"/>
        <v/>
      </c>
      <c r="M399" s="4"/>
      <c r="N399" s="30" t="str">
        <f t="shared" si="55"/>
        <v/>
      </c>
      <c r="O399" s="31"/>
      <c r="P399" s="32" t="str">
        <f t="shared" si="56"/>
        <v/>
      </c>
      <c r="Q399" s="10">
        <f>_xlfn.XLOOKUP(C399,pcon!C:C,pcon!L:L,"")</f>
        <v>0</v>
      </c>
      <c r="R399" s="98">
        <f t="shared" si="57"/>
        <v>0</v>
      </c>
      <c r="S399" s="31"/>
      <c r="T399" s="31"/>
      <c r="U399" s="33" t="str">
        <f t="shared" si="58"/>
        <v/>
      </c>
      <c r="V399" s="4"/>
      <c r="W399" s="33" t="str">
        <f t="shared" si="59"/>
        <v/>
      </c>
      <c r="X399" s="33" t="str">
        <f t="shared" si="60"/>
        <v/>
      </c>
      <c r="Y399" s="33" t="str">
        <f t="shared" si="61"/>
        <v/>
      </c>
      <c r="Z399" s="34" t="str">
        <f t="shared" si="62"/>
        <v/>
      </c>
    </row>
    <row r="400" spans="1:26" x14ac:dyDescent="0.35">
      <c r="A400" s="25">
        <v>396</v>
      </c>
      <c r="B400" s="26">
        <f>_xlfn.XLOOKUP(C400,purchase!C:C,pcon!B:B,"")</f>
        <v>0</v>
      </c>
      <c r="C400" s="4"/>
      <c r="D400" s="29">
        <f>_xlfn.XLOOKUP(C400,purchase!C:C,pcon!D:D,"")</f>
        <v>0</v>
      </c>
      <c r="E400" s="29">
        <f>_xlfn.XLOOKUP(C400,purchase!C:C,pcon!E:E,"")</f>
        <v>0</v>
      </c>
      <c r="F400" s="4"/>
      <c r="G400" s="27"/>
      <c r="H400" s="28"/>
      <c r="I400" s="4"/>
      <c r="J400" s="4"/>
      <c r="K400" s="4"/>
      <c r="L400" s="30" t="str">
        <f t="shared" si="54"/>
        <v/>
      </c>
      <c r="M400" s="4"/>
      <c r="N400" s="30" t="str">
        <f t="shared" si="55"/>
        <v/>
      </c>
      <c r="O400" s="31"/>
      <c r="P400" s="32" t="str">
        <f t="shared" si="56"/>
        <v/>
      </c>
      <c r="Q400" s="10">
        <f>_xlfn.XLOOKUP(C400,pcon!C:C,pcon!L:L,"")</f>
        <v>0</v>
      </c>
      <c r="R400" s="98">
        <f t="shared" si="57"/>
        <v>0</v>
      </c>
      <c r="S400" s="31"/>
      <c r="T400" s="31"/>
      <c r="U400" s="33" t="str">
        <f t="shared" si="58"/>
        <v/>
      </c>
      <c r="V400" s="4"/>
      <c r="W400" s="33" t="str">
        <f t="shared" si="59"/>
        <v/>
      </c>
      <c r="X400" s="33" t="str">
        <f t="shared" si="60"/>
        <v/>
      </c>
      <c r="Y400" s="33" t="str">
        <f t="shared" si="61"/>
        <v/>
      </c>
      <c r="Z400" s="34" t="str">
        <f t="shared" si="62"/>
        <v/>
      </c>
    </row>
    <row r="401" spans="1:26" x14ac:dyDescent="0.35">
      <c r="A401" s="25">
        <v>397</v>
      </c>
      <c r="B401" s="26">
        <f>_xlfn.XLOOKUP(C401,purchase!C:C,pcon!B:B,"")</f>
        <v>0</v>
      </c>
      <c r="C401" s="4"/>
      <c r="D401" s="29">
        <f>_xlfn.XLOOKUP(C401,purchase!C:C,pcon!D:D,"")</f>
        <v>0</v>
      </c>
      <c r="E401" s="29">
        <f>_xlfn.XLOOKUP(C401,purchase!C:C,pcon!E:E,"")</f>
        <v>0</v>
      </c>
      <c r="F401" s="4"/>
      <c r="G401" s="27"/>
      <c r="H401" s="28"/>
      <c r="I401" s="4"/>
      <c r="J401" s="4"/>
      <c r="K401" s="4"/>
      <c r="L401" s="30" t="str">
        <f t="shared" si="54"/>
        <v/>
      </c>
      <c r="M401" s="4"/>
      <c r="N401" s="30" t="str">
        <f t="shared" si="55"/>
        <v/>
      </c>
      <c r="O401" s="31"/>
      <c r="P401" s="32" t="str">
        <f t="shared" si="56"/>
        <v/>
      </c>
      <c r="Q401" s="10">
        <f>_xlfn.XLOOKUP(C401,pcon!C:C,pcon!L:L,"")</f>
        <v>0</v>
      </c>
      <c r="R401" s="98">
        <f t="shared" si="57"/>
        <v>0</v>
      </c>
      <c r="S401" s="31"/>
      <c r="T401" s="31"/>
      <c r="U401" s="33" t="str">
        <f t="shared" si="58"/>
        <v/>
      </c>
      <c r="V401" s="4"/>
      <c r="W401" s="33" t="str">
        <f t="shared" si="59"/>
        <v/>
      </c>
      <c r="X401" s="33" t="str">
        <f t="shared" si="60"/>
        <v/>
      </c>
      <c r="Y401" s="33" t="str">
        <f t="shared" si="61"/>
        <v/>
      </c>
      <c r="Z401" s="34" t="str">
        <f t="shared" si="62"/>
        <v/>
      </c>
    </row>
    <row r="402" spans="1:26" x14ac:dyDescent="0.35">
      <c r="A402" s="25">
        <v>398</v>
      </c>
      <c r="B402" s="26">
        <f>_xlfn.XLOOKUP(C402,purchase!C:C,pcon!B:B,"")</f>
        <v>0</v>
      </c>
      <c r="C402" s="4"/>
      <c r="D402" s="29">
        <f>_xlfn.XLOOKUP(C402,purchase!C:C,pcon!D:D,"")</f>
        <v>0</v>
      </c>
      <c r="E402" s="29">
        <f>_xlfn.XLOOKUP(C402,purchase!C:C,pcon!E:E,"")</f>
        <v>0</v>
      </c>
      <c r="F402" s="4"/>
      <c r="G402" s="27"/>
      <c r="H402" s="28"/>
      <c r="I402" s="4"/>
      <c r="J402" s="4"/>
      <c r="K402" s="4"/>
      <c r="L402" s="30" t="str">
        <f t="shared" si="54"/>
        <v/>
      </c>
      <c r="M402" s="4"/>
      <c r="N402" s="30" t="str">
        <f t="shared" si="55"/>
        <v/>
      </c>
      <c r="O402" s="31"/>
      <c r="P402" s="32" t="str">
        <f t="shared" si="56"/>
        <v/>
      </c>
      <c r="Q402" s="10">
        <f>_xlfn.XLOOKUP(C402,pcon!C:C,pcon!L:L,"")</f>
        <v>0</v>
      </c>
      <c r="R402" s="98">
        <f t="shared" si="57"/>
        <v>0</v>
      </c>
      <c r="S402" s="31"/>
      <c r="T402" s="31"/>
      <c r="U402" s="33" t="str">
        <f t="shared" si="58"/>
        <v/>
      </c>
      <c r="V402" s="4"/>
      <c r="W402" s="33" t="str">
        <f t="shared" si="59"/>
        <v/>
      </c>
      <c r="X402" s="33" t="str">
        <f t="shared" si="60"/>
        <v/>
      </c>
      <c r="Y402" s="33" t="str">
        <f t="shared" si="61"/>
        <v/>
      </c>
      <c r="Z402" s="34" t="str">
        <f t="shared" si="62"/>
        <v/>
      </c>
    </row>
    <row r="403" spans="1:26" x14ac:dyDescent="0.35">
      <c r="A403" s="25">
        <v>399</v>
      </c>
      <c r="B403" s="26">
        <f>_xlfn.XLOOKUP(C403,purchase!C:C,pcon!B:B,"")</f>
        <v>0</v>
      </c>
      <c r="C403" s="4"/>
      <c r="D403" s="29">
        <f>_xlfn.XLOOKUP(C403,purchase!C:C,pcon!D:D,"")</f>
        <v>0</v>
      </c>
      <c r="E403" s="29">
        <f>_xlfn.XLOOKUP(C403,purchase!C:C,pcon!E:E,"")</f>
        <v>0</v>
      </c>
      <c r="F403" s="4"/>
      <c r="G403" s="27"/>
      <c r="H403" s="28"/>
      <c r="I403" s="4"/>
      <c r="J403" s="4"/>
      <c r="K403" s="4"/>
      <c r="L403" s="30" t="str">
        <f t="shared" si="54"/>
        <v/>
      </c>
      <c r="M403" s="4"/>
      <c r="N403" s="30" t="str">
        <f t="shared" si="55"/>
        <v/>
      </c>
      <c r="O403" s="31"/>
      <c r="P403" s="32" t="str">
        <f t="shared" si="56"/>
        <v/>
      </c>
      <c r="Q403" s="10">
        <f>_xlfn.XLOOKUP(C403,pcon!C:C,pcon!L:L,"")</f>
        <v>0</v>
      </c>
      <c r="R403" s="98">
        <f t="shared" si="57"/>
        <v>0</v>
      </c>
      <c r="S403" s="31"/>
      <c r="T403" s="31"/>
      <c r="U403" s="33" t="str">
        <f t="shared" si="58"/>
        <v/>
      </c>
      <c r="V403" s="4"/>
      <c r="W403" s="33" t="str">
        <f t="shared" si="59"/>
        <v/>
      </c>
      <c r="X403" s="33" t="str">
        <f t="shared" si="60"/>
        <v/>
      </c>
      <c r="Y403" s="33" t="str">
        <f t="shared" si="61"/>
        <v/>
      </c>
      <c r="Z403" s="34" t="str">
        <f t="shared" si="62"/>
        <v/>
      </c>
    </row>
    <row r="404" spans="1:26" x14ac:dyDescent="0.35">
      <c r="A404" s="25">
        <v>400</v>
      </c>
      <c r="B404" s="26">
        <f>_xlfn.XLOOKUP(C404,purchase!C:C,pcon!B:B,"")</f>
        <v>0</v>
      </c>
      <c r="C404" s="4"/>
      <c r="D404" s="29">
        <f>_xlfn.XLOOKUP(C404,purchase!C:C,pcon!D:D,"")</f>
        <v>0</v>
      </c>
      <c r="E404" s="29">
        <f>_xlfn.XLOOKUP(C404,purchase!C:C,pcon!E:E,"")</f>
        <v>0</v>
      </c>
      <c r="F404" s="4"/>
      <c r="G404" s="27"/>
      <c r="H404" s="28"/>
      <c r="I404" s="4"/>
      <c r="J404" s="4"/>
      <c r="K404" s="4"/>
      <c r="L404" s="30" t="str">
        <f t="shared" si="54"/>
        <v/>
      </c>
      <c r="M404" s="4"/>
      <c r="N404" s="30" t="str">
        <f t="shared" si="55"/>
        <v/>
      </c>
      <c r="O404" s="31"/>
      <c r="P404" s="32" t="str">
        <f t="shared" si="56"/>
        <v/>
      </c>
      <c r="Q404" s="10">
        <f>_xlfn.XLOOKUP(C404,pcon!C:C,pcon!L:L,"")</f>
        <v>0</v>
      </c>
      <c r="R404" s="98">
        <f t="shared" si="57"/>
        <v>0</v>
      </c>
      <c r="S404" s="31"/>
      <c r="T404" s="31"/>
      <c r="U404" s="33" t="str">
        <f t="shared" si="58"/>
        <v/>
      </c>
      <c r="V404" s="4"/>
      <c r="W404" s="33" t="str">
        <f t="shared" si="59"/>
        <v/>
      </c>
      <c r="X404" s="33" t="str">
        <f t="shared" si="60"/>
        <v/>
      </c>
      <c r="Y404" s="33" t="str">
        <f t="shared" si="61"/>
        <v/>
      </c>
      <c r="Z404" s="34" t="str">
        <f t="shared" si="62"/>
        <v/>
      </c>
    </row>
    <row r="405" spans="1:26" x14ac:dyDescent="0.35">
      <c r="A405" s="25">
        <v>401</v>
      </c>
      <c r="B405" s="26">
        <f>_xlfn.XLOOKUP(C405,purchase!C:C,pcon!B:B,"")</f>
        <v>0</v>
      </c>
      <c r="C405" s="4"/>
      <c r="D405" s="29">
        <f>_xlfn.XLOOKUP(C405,purchase!C:C,pcon!D:D,"")</f>
        <v>0</v>
      </c>
      <c r="E405" s="29">
        <f>_xlfn.XLOOKUP(C405,purchase!C:C,pcon!E:E,"")</f>
        <v>0</v>
      </c>
      <c r="F405" s="4"/>
      <c r="G405" s="27"/>
      <c r="H405" s="28"/>
      <c r="I405" s="4"/>
      <c r="J405" s="4"/>
      <c r="K405" s="4"/>
      <c r="L405" s="30" t="str">
        <f t="shared" si="54"/>
        <v/>
      </c>
      <c r="M405" s="4"/>
      <c r="N405" s="30" t="str">
        <f t="shared" si="55"/>
        <v/>
      </c>
      <c r="O405" s="31"/>
      <c r="P405" s="32" t="str">
        <f t="shared" si="56"/>
        <v/>
      </c>
      <c r="Q405" s="10">
        <f>_xlfn.XLOOKUP(C405,pcon!C:C,pcon!L:L,"")</f>
        <v>0</v>
      </c>
      <c r="R405" s="98">
        <f t="shared" si="57"/>
        <v>0</v>
      </c>
      <c r="S405" s="31"/>
      <c r="T405" s="31"/>
      <c r="U405" s="33" t="str">
        <f t="shared" si="58"/>
        <v/>
      </c>
      <c r="V405" s="4"/>
      <c r="W405" s="33" t="str">
        <f t="shared" si="59"/>
        <v/>
      </c>
      <c r="X405" s="33" t="str">
        <f t="shared" si="60"/>
        <v/>
      </c>
      <c r="Y405" s="33" t="str">
        <f t="shared" si="61"/>
        <v/>
      </c>
      <c r="Z405" s="34" t="str">
        <f t="shared" si="62"/>
        <v/>
      </c>
    </row>
    <row r="406" spans="1:26" x14ac:dyDescent="0.35">
      <c r="A406" s="25">
        <v>402</v>
      </c>
      <c r="B406" s="26">
        <f>_xlfn.XLOOKUP(C406,purchase!C:C,pcon!B:B,"")</f>
        <v>0</v>
      </c>
      <c r="C406" s="4"/>
      <c r="D406" s="29">
        <f>_xlfn.XLOOKUP(C406,purchase!C:C,pcon!D:D,"")</f>
        <v>0</v>
      </c>
      <c r="E406" s="29">
        <f>_xlfn.XLOOKUP(C406,purchase!C:C,pcon!E:E,"")</f>
        <v>0</v>
      </c>
      <c r="F406" s="4"/>
      <c r="G406" s="27"/>
      <c r="H406" s="28"/>
      <c r="I406" s="4"/>
      <c r="J406" s="4"/>
      <c r="K406" s="4"/>
      <c r="L406" s="30" t="str">
        <f t="shared" si="54"/>
        <v/>
      </c>
      <c r="M406" s="4"/>
      <c r="N406" s="30" t="str">
        <f t="shared" si="55"/>
        <v/>
      </c>
      <c r="O406" s="31"/>
      <c r="P406" s="32" t="str">
        <f t="shared" si="56"/>
        <v/>
      </c>
      <c r="Q406" s="10">
        <f>_xlfn.XLOOKUP(C406,pcon!C:C,pcon!L:L,"")</f>
        <v>0</v>
      </c>
      <c r="R406" s="98">
        <f t="shared" si="57"/>
        <v>0</v>
      </c>
      <c r="S406" s="31"/>
      <c r="T406" s="31"/>
      <c r="U406" s="33" t="str">
        <f t="shared" si="58"/>
        <v/>
      </c>
      <c r="V406" s="4"/>
      <c r="W406" s="33" t="str">
        <f t="shared" si="59"/>
        <v/>
      </c>
      <c r="X406" s="33" t="str">
        <f t="shared" si="60"/>
        <v/>
      </c>
      <c r="Y406" s="33" t="str">
        <f t="shared" si="61"/>
        <v/>
      </c>
      <c r="Z406" s="34" t="str">
        <f t="shared" si="62"/>
        <v/>
      </c>
    </row>
    <row r="407" spans="1:26" x14ac:dyDescent="0.35">
      <c r="A407" s="25">
        <v>403</v>
      </c>
      <c r="B407" s="26">
        <f>_xlfn.XLOOKUP(C407,purchase!C:C,pcon!B:B,"")</f>
        <v>0</v>
      </c>
      <c r="C407" s="4"/>
      <c r="D407" s="29">
        <f>_xlfn.XLOOKUP(C407,purchase!C:C,pcon!D:D,"")</f>
        <v>0</v>
      </c>
      <c r="E407" s="29">
        <f>_xlfn.XLOOKUP(C407,purchase!C:C,pcon!E:E,"")</f>
        <v>0</v>
      </c>
      <c r="F407" s="4"/>
      <c r="G407" s="27"/>
      <c r="H407" s="28"/>
      <c r="I407" s="4"/>
      <c r="J407" s="4"/>
      <c r="K407" s="4"/>
      <c r="L407" s="30" t="str">
        <f t="shared" si="54"/>
        <v/>
      </c>
      <c r="M407" s="4"/>
      <c r="N407" s="30" t="str">
        <f t="shared" si="55"/>
        <v/>
      </c>
      <c r="O407" s="31"/>
      <c r="P407" s="32" t="str">
        <f t="shared" si="56"/>
        <v/>
      </c>
      <c r="Q407" s="10">
        <f>_xlfn.XLOOKUP(C407,pcon!C:C,pcon!L:L,"")</f>
        <v>0</v>
      </c>
      <c r="R407" s="98">
        <f t="shared" si="57"/>
        <v>0</v>
      </c>
      <c r="S407" s="31"/>
      <c r="T407" s="31"/>
      <c r="U407" s="33" t="str">
        <f t="shared" si="58"/>
        <v/>
      </c>
      <c r="V407" s="4"/>
      <c r="W407" s="33" t="str">
        <f t="shared" si="59"/>
        <v/>
      </c>
      <c r="X407" s="33" t="str">
        <f t="shared" si="60"/>
        <v/>
      </c>
      <c r="Y407" s="33" t="str">
        <f t="shared" si="61"/>
        <v/>
      </c>
      <c r="Z407" s="34" t="str">
        <f t="shared" si="62"/>
        <v/>
      </c>
    </row>
    <row r="408" spans="1:26" x14ac:dyDescent="0.35">
      <c r="A408" s="25">
        <v>404</v>
      </c>
      <c r="B408" s="26">
        <f>_xlfn.XLOOKUP(C408,purchase!C:C,pcon!B:B,"")</f>
        <v>0</v>
      </c>
      <c r="C408" s="4"/>
      <c r="D408" s="29">
        <f>_xlfn.XLOOKUP(C408,purchase!C:C,pcon!D:D,"")</f>
        <v>0</v>
      </c>
      <c r="E408" s="29">
        <f>_xlfn.XLOOKUP(C408,purchase!C:C,pcon!E:E,"")</f>
        <v>0</v>
      </c>
      <c r="F408" s="4"/>
      <c r="G408" s="27"/>
      <c r="H408" s="28"/>
      <c r="I408" s="4"/>
      <c r="J408" s="4"/>
      <c r="K408" s="4"/>
      <c r="L408" s="30" t="str">
        <f t="shared" si="54"/>
        <v/>
      </c>
      <c r="M408" s="4"/>
      <c r="N408" s="30" t="str">
        <f t="shared" si="55"/>
        <v/>
      </c>
      <c r="O408" s="31"/>
      <c r="P408" s="32" t="str">
        <f t="shared" si="56"/>
        <v/>
      </c>
      <c r="Q408" s="10">
        <f>_xlfn.XLOOKUP(C408,pcon!C:C,pcon!L:L,"")</f>
        <v>0</v>
      </c>
      <c r="R408" s="98">
        <f t="shared" si="57"/>
        <v>0</v>
      </c>
      <c r="S408" s="31"/>
      <c r="T408" s="31"/>
      <c r="U408" s="33" t="str">
        <f t="shared" si="58"/>
        <v/>
      </c>
      <c r="V408" s="4"/>
      <c r="W408" s="33" t="str">
        <f t="shared" si="59"/>
        <v/>
      </c>
      <c r="X408" s="33" t="str">
        <f t="shared" si="60"/>
        <v/>
      </c>
      <c r="Y408" s="33" t="str">
        <f t="shared" si="61"/>
        <v/>
      </c>
      <c r="Z408" s="34" t="str">
        <f t="shared" si="62"/>
        <v/>
      </c>
    </row>
    <row r="409" spans="1:26" x14ac:dyDescent="0.35">
      <c r="A409" s="25">
        <v>405</v>
      </c>
      <c r="B409" s="26">
        <f>_xlfn.XLOOKUP(C409,purchase!C:C,pcon!B:B,"")</f>
        <v>0</v>
      </c>
      <c r="C409" s="4"/>
      <c r="D409" s="29">
        <f>_xlfn.XLOOKUP(C409,purchase!C:C,pcon!D:D,"")</f>
        <v>0</v>
      </c>
      <c r="E409" s="29">
        <f>_xlfn.XLOOKUP(C409,purchase!C:C,pcon!E:E,"")</f>
        <v>0</v>
      </c>
      <c r="F409" s="4"/>
      <c r="G409" s="27"/>
      <c r="H409" s="28"/>
      <c r="I409" s="4"/>
      <c r="J409" s="4"/>
      <c r="K409" s="4"/>
      <c r="L409" s="30" t="str">
        <f t="shared" si="54"/>
        <v/>
      </c>
      <c r="M409" s="4"/>
      <c r="N409" s="30" t="str">
        <f t="shared" si="55"/>
        <v/>
      </c>
      <c r="O409" s="31"/>
      <c r="P409" s="32" t="str">
        <f t="shared" si="56"/>
        <v/>
      </c>
      <c r="Q409" s="10">
        <f>_xlfn.XLOOKUP(C409,pcon!C:C,pcon!L:L,"")</f>
        <v>0</v>
      </c>
      <c r="R409" s="98">
        <f t="shared" si="57"/>
        <v>0</v>
      </c>
      <c r="S409" s="31"/>
      <c r="T409" s="31"/>
      <c r="U409" s="33" t="str">
        <f t="shared" si="58"/>
        <v/>
      </c>
      <c r="V409" s="4"/>
      <c r="W409" s="33" t="str">
        <f t="shared" si="59"/>
        <v/>
      </c>
      <c r="X409" s="33" t="str">
        <f t="shared" si="60"/>
        <v/>
      </c>
      <c r="Y409" s="33" t="str">
        <f t="shared" si="61"/>
        <v/>
      </c>
      <c r="Z409" s="34" t="str">
        <f t="shared" si="62"/>
        <v/>
      </c>
    </row>
    <row r="410" spans="1:26" x14ac:dyDescent="0.35">
      <c r="A410" s="25">
        <v>406</v>
      </c>
      <c r="B410" s="26">
        <f>_xlfn.XLOOKUP(C410,purchase!C:C,pcon!B:B,"")</f>
        <v>0</v>
      </c>
      <c r="C410" s="4"/>
      <c r="D410" s="29">
        <f>_xlfn.XLOOKUP(C410,purchase!C:C,pcon!D:D,"")</f>
        <v>0</v>
      </c>
      <c r="E410" s="29">
        <f>_xlfn.XLOOKUP(C410,purchase!C:C,pcon!E:E,"")</f>
        <v>0</v>
      </c>
      <c r="F410" s="4"/>
      <c r="G410" s="27"/>
      <c r="H410" s="28"/>
      <c r="I410" s="4"/>
      <c r="J410" s="4"/>
      <c r="K410" s="4"/>
      <c r="L410" s="30" t="str">
        <f t="shared" si="54"/>
        <v/>
      </c>
      <c r="M410" s="4"/>
      <c r="N410" s="30" t="str">
        <f t="shared" si="55"/>
        <v/>
      </c>
      <c r="O410" s="31"/>
      <c r="P410" s="32" t="str">
        <f t="shared" si="56"/>
        <v/>
      </c>
      <c r="Q410" s="10">
        <f>_xlfn.XLOOKUP(C410,pcon!C:C,pcon!L:L,"")</f>
        <v>0</v>
      </c>
      <c r="R410" s="98">
        <f t="shared" si="57"/>
        <v>0</v>
      </c>
      <c r="S410" s="31"/>
      <c r="T410" s="31"/>
      <c r="U410" s="33" t="str">
        <f t="shared" si="58"/>
        <v/>
      </c>
      <c r="V410" s="4"/>
      <c r="W410" s="33" t="str">
        <f t="shared" si="59"/>
        <v/>
      </c>
      <c r="X410" s="33" t="str">
        <f t="shared" si="60"/>
        <v/>
      </c>
      <c r="Y410" s="33" t="str">
        <f t="shared" si="61"/>
        <v/>
      </c>
      <c r="Z410" s="34" t="str">
        <f t="shared" si="62"/>
        <v/>
      </c>
    </row>
    <row r="411" spans="1:26" x14ac:dyDescent="0.35">
      <c r="A411" s="25">
        <v>407</v>
      </c>
      <c r="B411" s="26">
        <f>_xlfn.XLOOKUP(C411,purchase!C:C,pcon!B:B,"")</f>
        <v>0</v>
      </c>
      <c r="C411" s="4"/>
      <c r="D411" s="29">
        <f>_xlfn.XLOOKUP(C411,purchase!C:C,pcon!D:D,"")</f>
        <v>0</v>
      </c>
      <c r="E411" s="29">
        <f>_xlfn.XLOOKUP(C411,purchase!C:C,pcon!E:E,"")</f>
        <v>0</v>
      </c>
      <c r="F411" s="4"/>
      <c r="G411" s="27"/>
      <c r="H411" s="28"/>
      <c r="I411" s="4"/>
      <c r="J411" s="4"/>
      <c r="K411" s="4"/>
      <c r="L411" s="30" t="str">
        <f t="shared" si="54"/>
        <v/>
      </c>
      <c r="M411" s="4"/>
      <c r="N411" s="30" t="str">
        <f t="shared" si="55"/>
        <v/>
      </c>
      <c r="O411" s="31"/>
      <c r="P411" s="32" t="str">
        <f t="shared" si="56"/>
        <v/>
      </c>
      <c r="Q411" s="10">
        <f>_xlfn.XLOOKUP(C411,pcon!C:C,pcon!L:L,"")</f>
        <v>0</v>
      </c>
      <c r="R411" s="98">
        <f t="shared" si="57"/>
        <v>0</v>
      </c>
      <c r="S411" s="31"/>
      <c r="T411" s="31"/>
      <c r="U411" s="33" t="str">
        <f t="shared" si="58"/>
        <v/>
      </c>
      <c r="V411" s="4"/>
      <c r="W411" s="33" t="str">
        <f t="shared" si="59"/>
        <v/>
      </c>
      <c r="X411" s="33" t="str">
        <f t="shared" si="60"/>
        <v/>
      </c>
      <c r="Y411" s="33" t="str">
        <f t="shared" si="61"/>
        <v/>
      </c>
      <c r="Z411" s="34" t="str">
        <f t="shared" si="62"/>
        <v/>
      </c>
    </row>
    <row r="412" spans="1:26" x14ac:dyDescent="0.35">
      <c r="A412" s="25">
        <v>408</v>
      </c>
      <c r="B412" s="26">
        <f>_xlfn.XLOOKUP(C412,purchase!C:C,pcon!B:B,"")</f>
        <v>0</v>
      </c>
      <c r="C412" s="4"/>
      <c r="D412" s="29">
        <f>_xlfn.XLOOKUP(C412,purchase!C:C,pcon!D:D,"")</f>
        <v>0</v>
      </c>
      <c r="E412" s="29">
        <f>_xlfn.XLOOKUP(C412,purchase!C:C,pcon!E:E,"")</f>
        <v>0</v>
      </c>
      <c r="F412" s="4"/>
      <c r="G412" s="27"/>
      <c r="H412" s="28"/>
      <c r="I412" s="4"/>
      <c r="J412" s="4"/>
      <c r="K412" s="4"/>
      <c r="L412" s="30" t="str">
        <f t="shared" si="54"/>
        <v/>
      </c>
      <c r="M412" s="4"/>
      <c r="N412" s="30" t="str">
        <f t="shared" si="55"/>
        <v/>
      </c>
      <c r="O412" s="31"/>
      <c r="P412" s="32" t="str">
        <f t="shared" si="56"/>
        <v/>
      </c>
      <c r="Q412" s="10">
        <f>_xlfn.XLOOKUP(C412,pcon!C:C,pcon!L:L,"")</f>
        <v>0</v>
      </c>
      <c r="R412" s="98">
        <f t="shared" si="57"/>
        <v>0</v>
      </c>
      <c r="S412" s="31"/>
      <c r="T412" s="31"/>
      <c r="U412" s="33" t="str">
        <f t="shared" si="58"/>
        <v/>
      </c>
      <c r="V412" s="4"/>
      <c r="W412" s="33" t="str">
        <f t="shared" si="59"/>
        <v/>
      </c>
      <c r="X412" s="33" t="str">
        <f t="shared" si="60"/>
        <v/>
      </c>
      <c r="Y412" s="33" t="str">
        <f t="shared" si="61"/>
        <v/>
      </c>
      <c r="Z412" s="34" t="str">
        <f t="shared" si="62"/>
        <v/>
      </c>
    </row>
    <row r="413" spans="1:26" x14ac:dyDescent="0.35">
      <c r="A413" s="25">
        <v>409</v>
      </c>
      <c r="B413" s="26">
        <f>_xlfn.XLOOKUP(C413,purchase!C:C,pcon!B:B,"")</f>
        <v>0</v>
      </c>
      <c r="C413" s="4"/>
      <c r="D413" s="29">
        <f>_xlfn.XLOOKUP(C413,purchase!C:C,pcon!D:D,"")</f>
        <v>0</v>
      </c>
      <c r="E413" s="29">
        <f>_xlfn.XLOOKUP(C413,purchase!C:C,pcon!E:E,"")</f>
        <v>0</v>
      </c>
      <c r="F413" s="4"/>
      <c r="G413" s="27"/>
      <c r="H413" s="28"/>
      <c r="I413" s="4"/>
      <c r="J413" s="4"/>
      <c r="K413" s="4"/>
      <c r="L413" s="30" t="str">
        <f t="shared" si="54"/>
        <v/>
      </c>
      <c r="M413" s="4"/>
      <c r="N413" s="30" t="str">
        <f t="shared" si="55"/>
        <v/>
      </c>
      <c r="O413" s="31"/>
      <c r="P413" s="32" t="str">
        <f t="shared" si="56"/>
        <v/>
      </c>
      <c r="Q413" s="10">
        <f>_xlfn.XLOOKUP(C413,pcon!C:C,pcon!L:L,"")</f>
        <v>0</v>
      </c>
      <c r="R413" s="98">
        <f t="shared" si="57"/>
        <v>0</v>
      </c>
      <c r="S413" s="31"/>
      <c r="T413" s="31"/>
      <c r="U413" s="33" t="str">
        <f t="shared" si="58"/>
        <v/>
      </c>
      <c r="V413" s="4"/>
      <c r="W413" s="33" t="str">
        <f t="shared" si="59"/>
        <v/>
      </c>
      <c r="X413" s="33" t="str">
        <f t="shared" si="60"/>
        <v/>
      </c>
      <c r="Y413" s="33" t="str">
        <f t="shared" si="61"/>
        <v/>
      </c>
      <c r="Z413" s="34" t="str">
        <f t="shared" si="62"/>
        <v/>
      </c>
    </row>
    <row r="414" spans="1:26" x14ac:dyDescent="0.35">
      <c r="A414" s="25">
        <v>410</v>
      </c>
      <c r="B414" s="26">
        <f>_xlfn.XLOOKUP(C414,purchase!C:C,pcon!B:B,"")</f>
        <v>0</v>
      </c>
      <c r="C414" s="4"/>
      <c r="D414" s="29">
        <f>_xlfn.XLOOKUP(C414,purchase!C:C,pcon!D:D,"")</f>
        <v>0</v>
      </c>
      <c r="E414" s="29">
        <f>_xlfn.XLOOKUP(C414,purchase!C:C,pcon!E:E,"")</f>
        <v>0</v>
      </c>
      <c r="F414" s="4"/>
      <c r="G414" s="27"/>
      <c r="H414" s="28"/>
      <c r="I414" s="4"/>
      <c r="J414" s="4"/>
      <c r="K414" s="4"/>
      <c r="L414" s="30" t="str">
        <f t="shared" si="54"/>
        <v/>
      </c>
      <c r="M414" s="4"/>
      <c r="N414" s="30" t="str">
        <f t="shared" si="55"/>
        <v/>
      </c>
      <c r="O414" s="31"/>
      <c r="P414" s="32" t="str">
        <f t="shared" si="56"/>
        <v/>
      </c>
      <c r="Q414" s="10">
        <f>_xlfn.XLOOKUP(C414,pcon!C:C,pcon!L:L,"")</f>
        <v>0</v>
      </c>
      <c r="R414" s="98">
        <f t="shared" si="57"/>
        <v>0</v>
      </c>
      <c r="S414" s="31"/>
      <c r="T414" s="31"/>
      <c r="U414" s="33" t="str">
        <f t="shared" si="58"/>
        <v/>
      </c>
      <c r="V414" s="4"/>
      <c r="W414" s="33" t="str">
        <f t="shared" si="59"/>
        <v/>
      </c>
      <c r="X414" s="33" t="str">
        <f t="shared" si="60"/>
        <v/>
      </c>
      <c r="Y414" s="33" t="str">
        <f t="shared" si="61"/>
        <v/>
      </c>
      <c r="Z414" s="34" t="str">
        <f t="shared" si="62"/>
        <v/>
      </c>
    </row>
    <row r="415" spans="1:26" x14ac:dyDescent="0.35">
      <c r="A415" s="25">
        <v>411</v>
      </c>
      <c r="B415" s="26">
        <f>_xlfn.XLOOKUP(C415,purchase!C:C,pcon!B:B,"")</f>
        <v>0</v>
      </c>
      <c r="C415" s="4"/>
      <c r="D415" s="29">
        <f>_xlfn.XLOOKUP(C415,purchase!C:C,pcon!D:D,"")</f>
        <v>0</v>
      </c>
      <c r="E415" s="29">
        <f>_xlfn.XLOOKUP(C415,purchase!C:C,pcon!E:E,"")</f>
        <v>0</v>
      </c>
      <c r="F415" s="4"/>
      <c r="G415" s="27"/>
      <c r="H415" s="28"/>
      <c r="I415" s="4"/>
      <c r="J415" s="4"/>
      <c r="K415" s="4"/>
      <c r="L415" s="30" t="str">
        <f t="shared" si="54"/>
        <v/>
      </c>
      <c r="M415" s="4"/>
      <c r="N415" s="30" t="str">
        <f t="shared" si="55"/>
        <v/>
      </c>
      <c r="O415" s="31"/>
      <c r="P415" s="32" t="str">
        <f t="shared" si="56"/>
        <v/>
      </c>
      <c r="Q415" s="10">
        <f>_xlfn.XLOOKUP(C415,pcon!C:C,pcon!L:L,"")</f>
        <v>0</v>
      </c>
      <c r="R415" s="98">
        <f t="shared" si="57"/>
        <v>0</v>
      </c>
      <c r="S415" s="31"/>
      <c r="T415" s="31"/>
      <c r="U415" s="33" t="str">
        <f t="shared" si="58"/>
        <v/>
      </c>
      <c r="V415" s="4"/>
      <c r="W415" s="33" t="str">
        <f t="shared" si="59"/>
        <v/>
      </c>
      <c r="X415" s="33" t="str">
        <f t="shared" si="60"/>
        <v/>
      </c>
      <c r="Y415" s="33" t="str">
        <f t="shared" si="61"/>
        <v/>
      </c>
      <c r="Z415" s="34" t="str">
        <f t="shared" si="62"/>
        <v/>
      </c>
    </row>
    <row r="416" spans="1:26" x14ac:dyDescent="0.35">
      <c r="A416" s="25">
        <v>412</v>
      </c>
      <c r="B416" s="26">
        <f>_xlfn.XLOOKUP(C416,purchase!C:C,pcon!B:B,"")</f>
        <v>0</v>
      </c>
      <c r="C416" s="4"/>
      <c r="D416" s="29">
        <f>_xlfn.XLOOKUP(C416,purchase!C:C,pcon!D:D,"")</f>
        <v>0</v>
      </c>
      <c r="E416" s="29">
        <f>_xlfn.XLOOKUP(C416,purchase!C:C,pcon!E:E,"")</f>
        <v>0</v>
      </c>
      <c r="F416" s="4"/>
      <c r="G416" s="27"/>
      <c r="H416" s="28"/>
      <c r="I416" s="4"/>
      <c r="J416" s="4"/>
      <c r="K416" s="4"/>
      <c r="L416" s="30" t="str">
        <f t="shared" si="54"/>
        <v/>
      </c>
      <c r="M416" s="4"/>
      <c r="N416" s="30" t="str">
        <f t="shared" si="55"/>
        <v/>
      </c>
      <c r="O416" s="31"/>
      <c r="P416" s="32" t="str">
        <f t="shared" si="56"/>
        <v/>
      </c>
      <c r="Q416" s="10">
        <f>_xlfn.XLOOKUP(C416,pcon!C:C,pcon!L:L,"")</f>
        <v>0</v>
      </c>
      <c r="R416" s="98">
        <f t="shared" si="57"/>
        <v>0</v>
      </c>
      <c r="S416" s="31"/>
      <c r="T416" s="31"/>
      <c r="U416" s="33" t="str">
        <f t="shared" si="58"/>
        <v/>
      </c>
      <c r="V416" s="4"/>
      <c r="W416" s="33" t="str">
        <f t="shared" si="59"/>
        <v/>
      </c>
      <c r="X416" s="33" t="str">
        <f t="shared" si="60"/>
        <v/>
      </c>
      <c r="Y416" s="33" t="str">
        <f t="shared" si="61"/>
        <v/>
      </c>
      <c r="Z416" s="34" t="str">
        <f t="shared" si="62"/>
        <v/>
      </c>
    </row>
    <row r="417" spans="1:26" x14ac:dyDescent="0.35">
      <c r="A417" s="25">
        <v>413</v>
      </c>
      <c r="B417" s="26">
        <f>_xlfn.XLOOKUP(C417,purchase!C:C,pcon!B:B,"")</f>
        <v>0</v>
      </c>
      <c r="C417" s="4"/>
      <c r="D417" s="29">
        <f>_xlfn.XLOOKUP(C417,purchase!C:C,pcon!D:D,"")</f>
        <v>0</v>
      </c>
      <c r="E417" s="29">
        <f>_xlfn.XLOOKUP(C417,purchase!C:C,pcon!E:E,"")</f>
        <v>0</v>
      </c>
      <c r="F417" s="4"/>
      <c r="G417" s="27"/>
      <c r="H417" s="28"/>
      <c r="I417" s="4"/>
      <c r="J417" s="4"/>
      <c r="K417" s="4"/>
      <c r="L417" s="30" t="str">
        <f t="shared" si="54"/>
        <v/>
      </c>
      <c r="M417" s="4"/>
      <c r="N417" s="30" t="str">
        <f t="shared" si="55"/>
        <v/>
      </c>
      <c r="O417" s="31"/>
      <c r="P417" s="32" t="str">
        <f t="shared" si="56"/>
        <v/>
      </c>
      <c r="Q417" s="10">
        <f>_xlfn.XLOOKUP(C417,pcon!C:C,pcon!L:L,"")</f>
        <v>0</v>
      </c>
      <c r="R417" s="98">
        <f t="shared" si="57"/>
        <v>0</v>
      </c>
      <c r="S417" s="31"/>
      <c r="T417" s="31"/>
      <c r="U417" s="33" t="str">
        <f t="shared" si="58"/>
        <v/>
      </c>
      <c r="V417" s="4"/>
      <c r="W417" s="33" t="str">
        <f t="shared" si="59"/>
        <v/>
      </c>
      <c r="X417" s="33" t="str">
        <f t="shared" si="60"/>
        <v/>
      </c>
      <c r="Y417" s="33" t="str">
        <f t="shared" si="61"/>
        <v/>
      </c>
      <c r="Z417" s="34" t="str">
        <f t="shared" si="62"/>
        <v/>
      </c>
    </row>
    <row r="418" spans="1:26" x14ac:dyDescent="0.35">
      <c r="A418" s="25">
        <v>414</v>
      </c>
      <c r="B418" s="26">
        <f>_xlfn.XLOOKUP(C418,purchase!C:C,pcon!B:B,"")</f>
        <v>0</v>
      </c>
      <c r="C418" s="4"/>
      <c r="D418" s="29">
        <f>_xlfn.XLOOKUP(C418,purchase!C:C,pcon!D:D,"")</f>
        <v>0</v>
      </c>
      <c r="E418" s="29">
        <f>_xlfn.XLOOKUP(C418,purchase!C:C,pcon!E:E,"")</f>
        <v>0</v>
      </c>
      <c r="F418" s="4"/>
      <c r="G418" s="27"/>
      <c r="H418" s="28"/>
      <c r="I418" s="4"/>
      <c r="J418" s="4"/>
      <c r="K418" s="4"/>
      <c r="L418" s="30" t="str">
        <f t="shared" si="54"/>
        <v/>
      </c>
      <c r="M418" s="4"/>
      <c r="N418" s="30" t="str">
        <f t="shared" si="55"/>
        <v/>
      </c>
      <c r="O418" s="31"/>
      <c r="P418" s="32" t="str">
        <f t="shared" si="56"/>
        <v/>
      </c>
      <c r="Q418" s="10">
        <f>_xlfn.XLOOKUP(C418,pcon!C:C,pcon!L:L,"")</f>
        <v>0</v>
      </c>
      <c r="R418" s="98">
        <f t="shared" si="57"/>
        <v>0</v>
      </c>
      <c r="S418" s="31"/>
      <c r="T418" s="31"/>
      <c r="U418" s="33" t="str">
        <f t="shared" si="58"/>
        <v/>
      </c>
      <c r="V418" s="4"/>
      <c r="W418" s="33" t="str">
        <f t="shared" si="59"/>
        <v/>
      </c>
      <c r="X418" s="33" t="str">
        <f t="shared" si="60"/>
        <v/>
      </c>
      <c r="Y418" s="33" t="str">
        <f t="shared" si="61"/>
        <v/>
      </c>
      <c r="Z418" s="34" t="str">
        <f t="shared" si="62"/>
        <v/>
      </c>
    </row>
    <row r="419" spans="1:26" x14ac:dyDescent="0.35">
      <c r="A419" s="25">
        <v>415</v>
      </c>
      <c r="B419" s="26">
        <f>_xlfn.XLOOKUP(C419,purchase!C:C,pcon!B:B,"")</f>
        <v>0</v>
      </c>
      <c r="C419" s="4"/>
      <c r="D419" s="29">
        <f>_xlfn.XLOOKUP(C419,purchase!C:C,pcon!D:D,"")</f>
        <v>0</v>
      </c>
      <c r="E419" s="29">
        <f>_xlfn.XLOOKUP(C419,purchase!C:C,pcon!E:E,"")</f>
        <v>0</v>
      </c>
      <c r="F419" s="4"/>
      <c r="G419" s="27"/>
      <c r="H419" s="28"/>
      <c r="I419" s="4"/>
      <c r="J419" s="4"/>
      <c r="K419" s="4"/>
      <c r="L419" s="30" t="str">
        <f t="shared" si="54"/>
        <v/>
      </c>
      <c r="M419" s="4"/>
      <c r="N419" s="30" t="str">
        <f t="shared" si="55"/>
        <v/>
      </c>
      <c r="O419" s="31"/>
      <c r="P419" s="32" t="str">
        <f t="shared" si="56"/>
        <v/>
      </c>
      <c r="Q419" s="10">
        <f>_xlfn.XLOOKUP(C419,pcon!C:C,pcon!L:L,"")</f>
        <v>0</v>
      </c>
      <c r="R419" s="98">
        <f t="shared" si="57"/>
        <v>0</v>
      </c>
      <c r="S419" s="31"/>
      <c r="T419" s="31"/>
      <c r="U419" s="33" t="str">
        <f t="shared" si="58"/>
        <v/>
      </c>
      <c r="V419" s="4"/>
      <c r="W419" s="33" t="str">
        <f t="shared" si="59"/>
        <v/>
      </c>
      <c r="X419" s="33" t="str">
        <f t="shared" si="60"/>
        <v/>
      </c>
      <c r="Y419" s="33" t="str">
        <f t="shared" si="61"/>
        <v/>
      </c>
      <c r="Z419" s="34" t="str">
        <f t="shared" si="62"/>
        <v/>
      </c>
    </row>
    <row r="420" spans="1:26" x14ac:dyDescent="0.35">
      <c r="A420" s="25">
        <v>416</v>
      </c>
      <c r="B420" s="26">
        <f>_xlfn.XLOOKUP(C420,purchase!C:C,pcon!B:B,"")</f>
        <v>0</v>
      </c>
      <c r="C420" s="4"/>
      <c r="D420" s="29">
        <f>_xlfn.XLOOKUP(C420,purchase!C:C,pcon!D:D,"")</f>
        <v>0</v>
      </c>
      <c r="E420" s="29">
        <f>_xlfn.XLOOKUP(C420,purchase!C:C,pcon!E:E,"")</f>
        <v>0</v>
      </c>
      <c r="F420" s="4"/>
      <c r="G420" s="27"/>
      <c r="H420" s="28"/>
      <c r="I420" s="4"/>
      <c r="J420" s="4"/>
      <c r="K420" s="4"/>
      <c r="L420" s="30" t="str">
        <f t="shared" si="54"/>
        <v/>
      </c>
      <c r="M420" s="4"/>
      <c r="N420" s="30" t="str">
        <f t="shared" si="55"/>
        <v/>
      </c>
      <c r="O420" s="31"/>
      <c r="P420" s="32" t="str">
        <f t="shared" si="56"/>
        <v/>
      </c>
      <c r="Q420" s="10">
        <f>_xlfn.XLOOKUP(C420,pcon!C:C,pcon!L:L,"")</f>
        <v>0</v>
      </c>
      <c r="R420" s="98">
        <f t="shared" si="57"/>
        <v>0</v>
      </c>
      <c r="S420" s="31"/>
      <c r="T420" s="31"/>
      <c r="U420" s="33" t="str">
        <f t="shared" si="58"/>
        <v/>
      </c>
      <c r="V420" s="4"/>
      <c r="W420" s="33" t="str">
        <f t="shared" si="59"/>
        <v/>
      </c>
      <c r="X420" s="33" t="str">
        <f t="shared" si="60"/>
        <v/>
      </c>
      <c r="Y420" s="33" t="str">
        <f t="shared" si="61"/>
        <v/>
      </c>
      <c r="Z420" s="34" t="str">
        <f t="shared" si="62"/>
        <v/>
      </c>
    </row>
    <row r="421" spans="1:26" x14ac:dyDescent="0.35">
      <c r="A421" s="25">
        <v>417</v>
      </c>
      <c r="B421" s="26">
        <f>_xlfn.XLOOKUP(C421,purchase!C:C,pcon!B:B,"")</f>
        <v>0</v>
      </c>
      <c r="C421" s="4"/>
      <c r="D421" s="29">
        <f>_xlfn.XLOOKUP(C421,purchase!C:C,pcon!D:D,"")</f>
        <v>0</v>
      </c>
      <c r="E421" s="29">
        <f>_xlfn.XLOOKUP(C421,purchase!C:C,pcon!E:E,"")</f>
        <v>0</v>
      </c>
      <c r="F421" s="4"/>
      <c r="G421" s="27"/>
      <c r="H421" s="28"/>
      <c r="I421" s="4"/>
      <c r="J421" s="4"/>
      <c r="K421" s="4"/>
      <c r="L421" s="30" t="str">
        <f t="shared" si="54"/>
        <v/>
      </c>
      <c r="M421" s="4"/>
      <c r="N421" s="30" t="str">
        <f t="shared" si="55"/>
        <v/>
      </c>
      <c r="O421" s="31"/>
      <c r="P421" s="32" t="str">
        <f t="shared" si="56"/>
        <v/>
      </c>
      <c r="Q421" s="10">
        <f>_xlfn.XLOOKUP(C421,pcon!C:C,pcon!L:L,"")</f>
        <v>0</v>
      </c>
      <c r="R421" s="98">
        <f t="shared" si="57"/>
        <v>0</v>
      </c>
      <c r="S421" s="31"/>
      <c r="T421" s="31"/>
      <c r="U421" s="33" t="str">
        <f t="shared" si="58"/>
        <v/>
      </c>
      <c r="V421" s="4"/>
      <c r="W421" s="33" t="str">
        <f t="shared" si="59"/>
        <v/>
      </c>
      <c r="X421" s="33" t="str">
        <f t="shared" si="60"/>
        <v/>
      </c>
      <c r="Y421" s="33" t="str">
        <f t="shared" si="61"/>
        <v/>
      </c>
      <c r="Z421" s="34" t="str">
        <f t="shared" si="62"/>
        <v/>
      </c>
    </row>
    <row r="422" spans="1:26" x14ac:dyDescent="0.35">
      <c r="A422" s="25">
        <v>418</v>
      </c>
      <c r="B422" s="26">
        <f>_xlfn.XLOOKUP(C422,purchase!C:C,pcon!B:B,"")</f>
        <v>0</v>
      </c>
      <c r="C422" s="4"/>
      <c r="D422" s="29">
        <f>_xlfn.XLOOKUP(C422,purchase!C:C,pcon!D:D,"")</f>
        <v>0</v>
      </c>
      <c r="E422" s="29">
        <f>_xlfn.XLOOKUP(C422,purchase!C:C,pcon!E:E,"")</f>
        <v>0</v>
      </c>
      <c r="F422" s="4"/>
      <c r="G422" s="27"/>
      <c r="H422" s="28"/>
      <c r="I422" s="4"/>
      <c r="J422" s="4"/>
      <c r="K422" s="4"/>
      <c r="L422" s="30" t="str">
        <f t="shared" si="54"/>
        <v/>
      </c>
      <c r="M422" s="4"/>
      <c r="N422" s="30" t="str">
        <f t="shared" si="55"/>
        <v/>
      </c>
      <c r="O422" s="31"/>
      <c r="P422" s="32" t="str">
        <f t="shared" si="56"/>
        <v/>
      </c>
      <c r="Q422" s="10">
        <f>_xlfn.XLOOKUP(C422,pcon!C:C,pcon!L:L,"")</f>
        <v>0</v>
      </c>
      <c r="R422" s="98">
        <f t="shared" si="57"/>
        <v>0</v>
      </c>
      <c r="S422" s="31"/>
      <c r="T422" s="31"/>
      <c r="U422" s="33" t="str">
        <f t="shared" si="58"/>
        <v/>
      </c>
      <c r="V422" s="4"/>
      <c r="W422" s="33" t="str">
        <f t="shared" si="59"/>
        <v/>
      </c>
      <c r="X422" s="33" t="str">
        <f t="shared" si="60"/>
        <v/>
      </c>
      <c r="Y422" s="33" t="str">
        <f t="shared" si="61"/>
        <v/>
      </c>
      <c r="Z422" s="34" t="str">
        <f t="shared" si="62"/>
        <v/>
      </c>
    </row>
    <row r="423" spans="1:26" x14ac:dyDescent="0.35">
      <c r="A423" s="25">
        <v>419</v>
      </c>
      <c r="B423" s="26">
        <f>_xlfn.XLOOKUP(C423,purchase!C:C,pcon!B:B,"")</f>
        <v>0</v>
      </c>
      <c r="C423" s="4"/>
      <c r="D423" s="29">
        <f>_xlfn.XLOOKUP(C423,purchase!C:C,pcon!D:D,"")</f>
        <v>0</v>
      </c>
      <c r="E423" s="29">
        <f>_xlfn.XLOOKUP(C423,purchase!C:C,pcon!E:E,"")</f>
        <v>0</v>
      </c>
      <c r="F423" s="4"/>
      <c r="G423" s="27"/>
      <c r="H423" s="28"/>
      <c r="I423" s="4"/>
      <c r="J423" s="4"/>
      <c r="K423" s="4"/>
      <c r="L423" s="30" t="str">
        <f t="shared" si="54"/>
        <v/>
      </c>
      <c r="M423" s="4"/>
      <c r="N423" s="30" t="str">
        <f t="shared" si="55"/>
        <v/>
      </c>
      <c r="O423" s="31"/>
      <c r="P423" s="32" t="str">
        <f t="shared" si="56"/>
        <v/>
      </c>
      <c r="Q423" s="10">
        <f>_xlfn.XLOOKUP(C423,pcon!C:C,pcon!L:L,"")</f>
        <v>0</v>
      </c>
      <c r="R423" s="98">
        <f t="shared" si="57"/>
        <v>0</v>
      </c>
      <c r="S423" s="31"/>
      <c r="T423" s="31"/>
      <c r="U423" s="33" t="str">
        <f t="shared" si="58"/>
        <v/>
      </c>
      <c r="V423" s="4"/>
      <c r="W423" s="33" t="str">
        <f t="shared" si="59"/>
        <v/>
      </c>
      <c r="X423" s="33" t="str">
        <f t="shared" si="60"/>
        <v/>
      </c>
      <c r="Y423" s="33" t="str">
        <f t="shared" si="61"/>
        <v/>
      </c>
      <c r="Z423" s="34" t="str">
        <f t="shared" si="62"/>
        <v/>
      </c>
    </row>
    <row r="424" spans="1:26" x14ac:dyDescent="0.35">
      <c r="A424" s="25">
        <v>420</v>
      </c>
      <c r="B424" s="26">
        <f>_xlfn.XLOOKUP(C424,purchase!C:C,pcon!B:B,"")</f>
        <v>0</v>
      </c>
      <c r="C424" s="4"/>
      <c r="D424" s="29">
        <f>_xlfn.XLOOKUP(C424,purchase!C:C,pcon!D:D,"")</f>
        <v>0</v>
      </c>
      <c r="E424" s="29">
        <f>_xlfn.XLOOKUP(C424,purchase!C:C,pcon!E:E,"")</f>
        <v>0</v>
      </c>
      <c r="F424" s="4"/>
      <c r="G424" s="27"/>
      <c r="H424" s="28"/>
      <c r="I424" s="4"/>
      <c r="J424" s="4"/>
      <c r="K424" s="4"/>
      <c r="L424" s="30" t="str">
        <f t="shared" si="54"/>
        <v/>
      </c>
      <c r="M424" s="4"/>
      <c r="N424" s="30" t="str">
        <f t="shared" si="55"/>
        <v/>
      </c>
      <c r="O424" s="31"/>
      <c r="P424" s="32" t="str">
        <f t="shared" si="56"/>
        <v/>
      </c>
      <c r="Q424" s="10">
        <f>_xlfn.XLOOKUP(C424,pcon!C:C,pcon!L:L,"")</f>
        <v>0</v>
      </c>
      <c r="R424" s="98">
        <f t="shared" si="57"/>
        <v>0</v>
      </c>
      <c r="S424" s="31"/>
      <c r="T424" s="31"/>
      <c r="U424" s="33" t="str">
        <f t="shared" si="58"/>
        <v/>
      </c>
      <c r="V424" s="4"/>
      <c r="W424" s="33" t="str">
        <f t="shared" si="59"/>
        <v/>
      </c>
      <c r="X424" s="33" t="str">
        <f t="shared" si="60"/>
        <v/>
      </c>
      <c r="Y424" s="33" t="str">
        <f t="shared" si="61"/>
        <v/>
      </c>
      <c r="Z424" s="34" t="str">
        <f t="shared" si="62"/>
        <v/>
      </c>
    </row>
    <row r="425" spans="1:26" x14ac:dyDescent="0.35">
      <c r="A425" s="25">
        <v>421</v>
      </c>
      <c r="B425" s="26">
        <f>_xlfn.XLOOKUP(C425,purchase!C:C,pcon!B:B,"")</f>
        <v>0</v>
      </c>
      <c r="C425" s="4"/>
      <c r="D425" s="29">
        <f>_xlfn.XLOOKUP(C425,purchase!C:C,pcon!D:D,"")</f>
        <v>0</v>
      </c>
      <c r="E425" s="29">
        <f>_xlfn.XLOOKUP(C425,purchase!C:C,pcon!E:E,"")</f>
        <v>0</v>
      </c>
      <c r="F425" s="4"/>
      <c r="G425" s="27"/>
      <c r="H425" s="28"/>
      <c r="I425" s="4"/>
      <c r="J425" s="4"/>
      <c r="K425" s="4"/>
      <c r="L425" s="30" t="str">
        <f t="shared" si="54"/>
        <v/>
      </c>
      <c r="M425" s="4"/>
      <c r="N425" s="30" t="str">
        <f t="shared" si="55"/>
        <v/>
      </c>
      <c r="O425" s="31"/>
      <c r="P425" s="32" t="str">
        <f t="shared" si="56"/>
        <v/>
      </c>
      <c r="Q425" s="10">
        <f>_xlfn.XLOOKUP(C425,pcon!C:C,pcon!L:L,"")</f>
        <v>0</v>
      </c>
      <c r="R425" s="98">
        <f t="shared" si="57"/>
        <v>0</v>
      </c>
      <c r="S425" s="31"/>
      <c r="T425" s="31"/>
      <c r="U425" s="33" t="str">
        <f t="shared" si="58"/>
        <v/>
      </c>
      <c r="V425" s="4"/>
      <c r="W425" s="33" t="str">
        <f t="shared" si="59"/>
        <v/>
      </c>
      <c r="X425" s="33" t="str">
        <f t="shared" si="60"/>
        <v/>
      </c>
      <c r="Y425" s="33" t="str">
        <f t="shared" si="61"/>
        <v/>
      </c>
      <c r="Z425" s="34" t="str">
        <f t="shared" si="62"/>
        <v/>
      </c>
    </row>
    <row r="426" spans="1:26" x14ac:dyDescent="0.35">
      <c r="A426" s="25">
        <v>422</v>
      </c>
      <c r="B426" s="26">
        <f>_xlfn.XLOOKUP(C426,purchase!C:C,pcon!B:B,"")</f>
        <v>0</v>
      </c>
      <c r="C426" s="4"/>
      <c r="D426" s="29">
        <f>_xlfn.XLOOKUP(C426,purchase!C:C,pcon!D:D,"")</f>
        <v>0</v>
      </c>
      <c r="E426" s="29">
        <f>_xlfn.XLOOKUP(C426,purchase!C:C,pcon!E:E,"")</f>
        <v>0</v>
      </c>
      <c r="F426" s="4"/>
      <c r="G426" s="27"/>
      <c r="H426" s="28"/>
      <c r="I426" s="4"/>
      <c r="J426" s="4"/>
      <c r="K426" s="4"/>
      <c r="L426" s="30" t="str">
        <f t="shared" si="54"/>
        <v/>
      </c>
      <c r="M426" s="4"/>
      <c r="N426" s="30" t="str">
        <f t="shared" si="55"/>
        <v/>
      </c>
      <c r="O426" s="31"/>
      <c r="P426" s="32" t="str">
        <f t="shared" si="56"/>
        <v/>
      </c>
      <c r="Q426" s="10">
        <f>_xlfn.XLOOKUP(C426,pcon!C:C,pcon!L:L,"")</f>
        <v>0</v>
      </c>
      <c r="R426" s="98">
        <f t="shared" si="57"/>
        <v>0</v>
      </c>
      <c r="S426" s="31"/>
      <c r="T426" s="31"/>
      <c r="U426" s="33" t="str">
        <f t="shared" si="58"/>
        <v/>
      </c>
      <c r="V426" s="4"/>
      <c r="W426" s="33" t="str">
        <f t="shared" si="59"/>
        <v/>
      </c>
      <c r="X426" s="33" t="str">
        <f t="shared" si="60"/>
        <v/>
      </c>
      <c r="Y426" s="33" t="str">
        <f t="shared" si="61"/>
        <v/>
      </c>
      <c r="Z426" s="34" t="str">
        <f t="shared" si="62"/>
        <v/>
      </c>
    </row>
    <row r="427" spans="1:26" x14ac:dyDescent="0.35">
      <c r="A427" s="25">
        <v>423</v>
      </c>
      <c r="B427" s="26">
        <f>_xlfn.XLOOKUP(C427,purchase!C:C,pcon!B:B,"")</f>
        <v>0</v>
      </c>
      <c r="C427" s="4"/>
      <c r="D427" s="29">
        <f>_xlfn.XLOOKUP(C427,purchase!C:C,pcon!D:D,"")</f>
        <v>0</v>
      </c>
      <c r="E427" s="29">
        <f>_xlfn.XLOOKUP(C427,purchase!C:C,pcon!E:E,"")</f>
        <v>0</v>
      </c>
      <c r="F427" s="4"/>
      <c r="G427" s="27"/>
      <c r="H427" s="28"/>
      <c r="I427" s="4"/>
      <c r="J427" s="4"/>
      <c r="K427" s="4"/>
      <c r="L427" s="30" t="str">
        <f t="shared" si="54"/>
        <v/>
      </c>
      <c r="M427" s="4"/>
      <c r="N427" s="30" t="str">
        <f t="shared" si="55"/>
        <v/>
      </c>
      <c r="O427" s="31"/>
      <c r="P427" s="32" t="str">
        <f t="shared" si="56"/>
        <v/>
      </c>
      <c r="Q427" s="10">
        <f>_xlfn.XLOOKUP(C427,pcon!C:C,pcon!L:L,"")</f>
        <v>0</v>
      </c>
      <c r="R427" s="98">
        <f t="shared" si="57"/>
        <v>0</v>
      </c>
      <c r="S427" s="31"/>
      <c r="T427" s="31"/>
      <c r="U427" s="33" t="str">
        <f t="shared" si="58"/>
        <v/>
      </c>
      <c r="V427" s="4"/>
      <c r="W427" s="33" t="str">
        <f t="shared" si="59"/>
        <v/>
      </c>
      <c r="X427" s="33" t="str">
        <f t="shared" si="60"/>
        <v/>
      </c>
      <c r="Y427" s="33" t="str">
        <f t="shared" si="61"/>
        <v/>
      </c>
      <c r="Z427" s="34" t="str">
        <f t="shared" si="62"/>
        <v/>
      </c>
    </row>
    <row r="428" spans="1:26" x14ac:dyDescent="0.35">
      <c r="A428" s="25">
        <v>424</v>
      </c>
      <c r="B428" s="26">
        <f>_xlfn.XLOOKUP(C428,purchase!C:C,pcon!B:B,"")</f>
        <v>0</v>
      </c>
      <c r="C428" s="4"/>
      <c r="D428" s="29">
        <f>_xlfn.XLOOKUP(C428,purchase!C:C,pcon!D:D,"")</f>
        <v>0</v>
      </c>
      <c r="E428" s="29">
        <f>_xlfn.XLOOKUP(C428,purchase!C:C,pcon!E:E,"")</f>
        <v>0</v>
      </c>
      <c r="F428" s="4"/>
      <c r="G428" s="27"/>
      <c r="H428" s="28"/>
      <c r="I428" s="4"/>
      <c r="J428" s="4"/>
      <c r="K428" s="4"/>
      <c r="L428" s="30" t="str">
        <f t="shared" si="54"/>
        <v/>
      </c>
      <c r="M428" s="4"/>
      <c r="N428" s="30" t="str">
        <f t="shared" si="55"/>
        <v/>
      </c>
      <c r="O428" s="31"/>
      <c r="P428" s="32" t="str">
        <f t="shared" si="56"/>
        <v/>
      </c>
      <c r="Q428" s="10">
        <f>_xlfn.XLOOKUP(C428,pcon!C:C,pcon!L:L,"")</f>
        <v>0</v>
      </c>
      <c r="R428" s="98">
        <f t="shared" si="57"/>
        <v>0</v>
      </c>
      <c r="S428" s="31"/>
      <c r="T428" s="31"/>
      <c r="U428" s="33" t="str">
        <f t="shared" si="58"/>
        <v/>
      </c>
      <c r="V428" s="4"/>
      <c r="W428" s="33" t="str">
        <f t="shared" si="59"/>
        <v/>
      </c>
      <c r="X428" s="33" t="str">
        <f t="shared" si="60"/>
        <v/>
      </c>
      <c r="Y428" s="33" t="str">
        <f t="shared" si="61"/>
        <v/>
      </c>
      <c r="Z428" s="34" t="str">
        <f t="shared" si="62"/>
        <v/>
      </c>
    </row>
    <row r="429" spans="1:26" x14ac:dyDescent="0.35">
      <c r="A429" s="25">
        <v>425</v>
      </c>
      <c r="B429" s="26">
        <f>_xlfn.XLOOKUP(C429,purchase!C:C,pcon!B:B,"")</f>
        <v>0</v>
      </c>
      <c r="C429" s="4"/>
      <c r="D429" s="29">
        <f>_xlfn.XLOOKUP(C429,purchase!C:C,pcon!D:D,"")</f>
        <v>0</v>
      </c>
      <c r="E429" s="29">
        <f>_xlfn.XLOOKUP(C429,purchase!C:C,pcon!E:E,"")</f>
        <v>0</v>
      </c>
      <c r="F429" s="4"/>
      <c r="G429" s="27"/>
      <c r="H429" s="28"/>
      <c r="I429" s="4"/>
      <c r="J429" s="4"/>
      <c r="K429" s="4"/>
      <c r="L429" s="30" t="str">
        <f t="shared" si="54"/>
        <v/>
      </c>
      <c r="M429" s="4"/>
      <c r="N429" s="30" t="str">
        <f t="shared" si="55"/>
        <v/>
      </c>
      <c r="O429" s="31"/>
      <c r="P429" s="32" t="str">
        <f t="shared" si="56"/>
        <v/>
      </c>
      <c r="Q429" s="10">
        <f>_xlfn.XLOOKUP(C429,pcon!C:C,pcon!L:L,"")</f>
        <v>0</v>
      </c>
      <c r="R429" s="98">
        <f t="shared" si="57"/>
        <v>0</v>
      </c>
      <c r="S429" s="31"/>
      <c r="T429" s="31"/>
      <c r="U429" s="33" t="str">
        <f t="shared" si="58"/>
        <v/>
      </c>
      <c r="V429" s="4"/>
      <c r="W429" s="33" t="str">
        <f t="shared" si="59"/>
        <v/>
      </c>
      <c r="X429" s="33" t="str">
        <f t="shared" si="60"/>
        <v/>
      </c>
      <c r="Y429" s="33" t="str">
        <f t="shared" si="61"/>
        <v/>
      </c>
      <c r="Z429" s="34" t="str">
        <f t="shared" si="62"/>
        <v/>
      </c>
    </row>
    <row r="430" spans="1:26" x14ac:dyDescent="0.35">
      <c r="A430" s="25">
        <v>426</v>
      </c>
      <c r="B430" s="26">
        <f>_xlfn.XLOOKUP(C430,purchase!C:C,pcon!B:B,"")</f>
        <v>0</v>
      </c>
      <c r="C430" s="4"/>
      <c r="D430" s="29">
        <f>_xlfn.XLOOKUP(C430,purchase!C:C,pcon!D:D,"")</f>
        <v>0</v>
      </c>
      <c r="E430" s="29">
        <f>_xlfn.XLOOKUP(C430,purchase!C:C,pcon!E:E,"")</f>
        <v>0</v>
      </c>
      <c r="F430" s="4"/>
      <c r="G430" s="27"/>
      <c r="H430" s="28"/>
      <c r="I430" s="4"/>
      <c r="J430" s="4"/>
      <c r="K430" s="4"/>
      <c r="L430" s="30" t="str">
        <f t="shared" si="54"/>
        <v/>
      </c>
      <c r="M430" s="4"/>
      <c r="N430" s="30" t="str">
        <f t="shared" si="55"/>
        <v/>
      </c>
      <c r="O430" s="31"/>
      <c r="P430" s="32" t="str">
        <f t="shared" si="56"/>
        <v/>
      </c>
      <c r="Q430" s="10">
        <f>_xlfn.XLOOKUP(C430,pcon!C:C,pcon!L:L,"")</f>
        <v>0</v>
      </c>
      <c r="R430" s="98">
        <f t="shared" si="57"/>
        <v>0</v>
      </c>
      <c r="S430" s="31"/>
      <c r="T430" s="31"/>
      <c r="U430" s="33" t="str">
        <f t="shared" si="58"/>
        <v/>
      </c>
      <c r="V430" s="4"/>
      <c r="W430" s="33" t="str">
        <f t="shared" si="59"/>
        <v/>
      </c>
      <c r="X430" s="33" t="str">
        <f t="shared" si="60"/>
        <v/>
      </c>
      <c r="Y430" s="33" t="str">
        <f t="shared" si="61"/>
        <v/>
      </c>
      <c r="Z430" s="34" t="str">
        <f t="shared" si="62"/>
        <v/>
      </c>
    </row>
    <row r="431" spans="1:26" x14ac:dyDescent="0.35">
      <c r="A431" s="25">
        <v>427</v>
      </c>
      <c r="B431" s="26">
        <f>_xlfn.XLOOKUP(C431,purchase!C:C,pcon!B:B,"")</f>
        <v>0</v>
      </c>
      <c r="C431" s="4"/>
      <c r="D431" s="29">
        <f>_xlfn.XLOOKUP(C431,purchase!C:C,pcon!D:D,"")</f>
        <v>0</v>
      </c>
      <c r="E431" s="29">
        <f>_xlfn.XLOOKUP(C431,purchase!C:C,pcon!E:E,"")</f>
        <v>0</v>
      </c>
      <c r="F431" s="4"/>
      <c r="G431" s="27"/>
      <c r="H431" s="28"/>
      <c r="I431" s="4"/>
      <c r="J431" s="4"/>
      <c r="K431" s="4"/>
      <c r="L431" s="30" t="str">
        <f t="shared" si="54"/>
        <v/>
      </c>
      <c r="M431" s="4"/>
      <c r="N431" s="30" t="str">
        <f t="shared" si="55"/>
        <v/>
      </c>
      <c r="O431" s="31"/>
      <c r="P431" s="32" t="str">
        <f t="shared" si="56"/>
        <v/>
      </c>
      <c r="Q431" s="10">
        <f>_xlfn.XLOOKUP(C431,pcon!C:C,pcon!L:L,"")</f>
        <v>0</v>
      </c>
      <c r="R431" s="98">
        <f t="shared" si="57"/>
        <v>0</v>
      </c>
      <c r="S431" s="31"/>
      <c r="T431" s="31"/>
      <c r="U431" s="33" t="str">
        <f t="shared" si="58"/>
        <v/>
      </c>
      <c r="V431" s="4"/>
      <c r="W431" s="33" t="str">
        <f t="shared" si="59"/>
        <v/>
      </c>
      <c r="X431" s="33" t="str">
        <f t="shared" si="60"/>
        <v/>
      </c>
      <c r="Y431" s="33" t="str">
        <f t="shared" si="61"/>
        <v/>
      </c>
      <c r="Z431" s="34" t="str">
        <f t="shared" si="62"/>
        <v/>
      </c>
    </row>
    <row r="432" spans="1:26" x14ac:dyDescent="0.35">
      <c r="A432" s="25">
        <v>428</v>
      </c>
      <c r="B432" s="26">
        <f>_xlfn.XLOOKUP(C432,purchase!C:C,pcon!B:B,"")</f>
        <v>0</v>
      </c>
      <c r="C432" s="4"/>
      <c r="D432" s="29">
        <f>_xlfn.XLOOKUP(C432,purchase!C:C,pcon!D:D,"")</f>
        <v>0</v>
      </c>
      <c r="E432" s="29">
        <f>_xlfn.XLOOKUP(C432,purchase!C:C,pcon!E:E,"")</f>
        <v>0</v>
      </c>
      <c r="F432" s="4"/>
      <c r="G432" s="27"/>
      <c r="H432" s="28"/>
      <c r="I432" s="4"/>
      <c r="J432" s="4"/>
      <c r="K432" s="4"/>
      <c r="L432" s="30" t="str">
        <f t="shared" si="54"/>
        <v/>
      </c>
      <c r="M432" s="4"/>
      <c r="N432" s="30" t="str">
        <f t="shared" si="55"/>
        <v/>
      </c>
      <c r="O432" s="31"/>
      <c r="P432" s="32" t="str">
        <f t="shared" si="56"/>
        <v/>
      </c>
      <c r="Q432" s="10">
        <f>_xlfn.XLOOKUP(C432,pcon!C:C,pcon!L:L,"")</f>
        <v>0</v>
      </c>
      <c r="R432" s="98">
        <f t="shared" si="57"/>
        <v>0</v>
      </c>
      <c r="S432" s="31"/>
      <c r="T432" s="31"/>
      <c r="U432" s="33" t="str">
        <f t="shared" si="58"/>
        <v/>
      </c>
      <c r="V432" s="4"/>
      <c r="W432" s="33" t="str">
        <f t="shared" si="59"/>
        <v/>
      </c>
      <c r="X432" s="33" t="str">
        <f t="shared" si="60"/>
        <v/>
      </c>
      <c r="Y432" s="33" t="str">
        <f t="shared" si="61"/>
        <v/>
      </c>
      <c r="Z432" s="34" t="str">
        <f t="shared" si="62"/>
        <v/>
      </c>
    </row>
    <row r="433" spans="1:26" x14ac:dyDescent="0.35">
      <c r="A433" s="25">
        <v>429</v>
      </c>
      <c r="B433" s="26">
        <f>_xlfn.XLOOKUP(C433,purchase!C:C,pcon!B:B,"")</f>
        <v>0</v>
      </c>
      <c r="C433" s="4"/>
      <c r="D433" s="29">
        <f>_xlfn.XLOOKUP(C433,purchase!C:C,pcon!D:D,"")</f>
        <v>0</v>
      </c>
      <c r="E433" s="29">
        <f>_xlfn.XLOOKUP(C433,purchase!C:C,pcon!E:E,"")</f>
        <v>0</v>
      </c>
      <c r="F433" s="4"/>
      <c r="G433" s="27"/>
      <c r="H433" s="28"/>
      <c r="I433" s="4"/>
      <c r="J433" s="4"/>
      <c r="K433" s="4"/>
      <c r="L433" s="30" t="str">
        <f t="shared" si="54"/>
        <v/>
      </c>
      <c r="M433" s="4"/>
      <c r="N433" s="30" t="str">
        <f t="shared" si="55"/>
        <v/>
      </c>
      <c r="O433" s="31"/>
      <c r="P433" s="32" t="str">
        <f t="shared" si="56"/>
        <v/>
      </c>
      <c r="Q433" s="10">
        <f>_xlfn.XLOOKUP(C433,pcon!C:C,pcon!L:L,"")</f>
        <v>0</v>
      </c>
      <c r="R433" s="98">
        <f t="shared" si="57"/>
        <v>0</v>
      </c>
      <c r="S433" s="31"/>
      <c r="T433" s="31"/>
      <c r="U433" s="33" t="str">
        <f t="shared" si="58"/>
        <v/>
      </c>
      <c r="V433" s="4"/>
      <c r="W433" s="33" t="str">
        <f t="shared" si="59"/>
        <v/>
      </c>
      <c r="X433" s="33" t="str">
        <f t="shared" si="60"/>
        <v/>
      </c>
      <c r="Y433" s="33" t="str">
        <f t="shared" si="61"/>
        <v/>
      </c>
      <c r="Z433" s="34" t="str">
        <f t="shared" si="62"/>
        <v/>
      </c>
    </row>
    <row r="434" spans="1:26" x14ac:dyDescent="0.35">
      <c r="A434" s="25">
        <v>430</v>
      </c>
      <c r="B434" s="26">
        <f>_xlfn.XLOOKUP(C434,purchase!C:C,pcon!B:B,"")</f>
        <v>0</v>
      </c>
      <c r="C434" s="4"/>
      <c r="D434" s="29">
        <f>_xlfn.XLOOKUP(C434,purchase!C:C,pcon!D:D,"")</f>
        <v>0</v>
      </c>
      <c r="E434" s="29">
        <f>_xlfn.XLOOKUP(C434,purchase!C:C,pcon!E:E,"")</f>
        <v>0</v>
      </c>
      <c r="F434" s="4"/>
      <c r="G434" s="27"/>
      <c r="H434" s="28"/>
      <c r="I434" s="4"/>
      <c r="J434" s="4"/>
      <c r="K434" s="4"/>
      <c r="L434" s="30" t="str">
        <f t="shared" si="54"/>
        <v/>
      </c>
      <c r="M434" s="4"/>
      <c r="N434" s="30" t="str">
        <f t="shared" si="55"/>
        <v/>
      </c>
      <c r="O434" s="31"/>
      <c r="P434" s="32" t="str">
        <f t="shared" si="56"/>
        <v/>
      </c>
      <c r="Q434" s="10">
        <f>_xlfn.XLOOKUP(C434,pcon!C:C,pcon!L:L,"")</f>
        <v>0</v>
      </c>
      <c r="R434" s="98">
        <f t="shared" si="57"/>
        <v>0</v>
      </c>
      <c r="S434" s="31"/>
      <c r="T434" s="31"/>
      <c r="U434" s="33" t="str">
        <f t="shared" si="58"/>
        <v/>
      </c>
      <c r="V434" s="4"/>
      <c r="W434" s="33" t="str">
        <f t="shared" si="59"/>
        <v/>
      </c>
      <c r="X434" s="33" t="str">
        <f t="shared" si="60"/>
        <v/>
      </c>
      <c r="Y434" s="33" t="str">
        <f t="shared" si="61"/>
        <v/>
      </c>
      <c r="Z434" s="34" t="str">
        <f t="shared" si="62"/>
        <v/>
      </c>
    </row>
    <row r="435" spans="1:26" x14ac:dyDescent="0.35">
      <c r="A435" s="25">
        <v>431</v>
      </c>
      <c r="B435" s="26">
        <f>_xlfn.XLOOKUP(C435,purchase!C:C,pcon!B:B,"")</f>
        <v>0</v>
      </c>
      <c r="C435" s="4"/>
      <c r="D435" s="29">
        <f>_xlfn.XLOOKUP(C435,purchase!C:C,pcon!D:D,"")</f>
        <v>0</v>
      </c>
      <c r="E435" s="29">
        <f>_xlfn.XLOOKUP(C435,purchase!C:C,pcon!E:E,"")</f>
        <v>0</v>
      </c>
      <c r="F435" s="4"/>
      <c r="G435" s="27"/>
      <c r="H435" s="28"/>
      <c r="I435" s="4"/>
      <c r="J435" s="4"/>
      <c r="K435" s="4"/>
      <c r="L435" s="30" t="str">
        <f t="shared" si="54"/>
        <v/>
      </c>
      <c r="M435" s="4"/>
      <c r="N435" s="30" t="str">
        <f t="shared" si="55"/>
        <v/>
      </c>
      <c r="O435" s="31"/>
      <c r="P435" s="32" t="str">
        <f t="shared" si="56"/>
        <v/>
      </c>
      <c r="Q435" s="10">
        <f>_xlfn.XLOOKUP(C435,pcon!C:C,pcon!L:L,"")</f>
        <v>0</v>
      </c>
      <c r="R435" s="98">
        <f t="shared" si="57"/>
        <v>0</v>
      </c>
      <c r="S435" s="31"/>
      <c r="T435" s="31"/>
      <c r="U435" s="33" t="str">
        <f t="shared" si="58"/>
        <v/>
      </c>
      <c r="V435" s="4"/>
      <c r="W435" s="33" t="str">
        <f t="shared" si="59"/>
        <v/>
      </c>
      <c r="X435" s="33" t="str">
        <f t="shared" si="60"/>
        <v/>
      </c>
      <c r="Y435" s="33" t="str">
        <f t="shared" si="61"/>
        <v/>
      </c>
      <c r="Z435" s="34" t="str">
        <f t="shared" si="62"/>
        <v/>
      </c>
    </row>
    <row r="436" spans="1:26" x14ac:dyDescent="0.35">
      <c r="A436" s="25">
        <v>432</v>
      </c>
      <c r="B436" s="26">
        <f>_xlfn.XLOOKUP(C436,purchase!C:C,pcon!B:B,"")</f>
        <v>0</v>
      </c>
      <c r="C436" s="4"/>
      <c r="D436" s="29">
        <f>_xlfn.XLOOKUP(C436,purchase!C:C,pcon!D:D,"")</f>
        <v>0</v>
      </c>
      <c r="E436" s="29">
        <f>_xlfn.XLOOKUP(C436,purchase!C:C,pcon!E:E,"")</f>
        <v>0</v>
      </c>
      <c r="F436" s="4"/>
      <c r="G436" s="27"/>
      <c r="H436" s="28"/>
      <c r="I436" s="4"/>
      <c r="J436" s="4"/>
      <c r="K436" s="4"/>
      <c r="L436" s="30" t="str">
        <f t="shared" si="54"/>
        <v/>
      </c>
      <c r="M436" s="4"/>
      <c r="N436" s="30" t="str">
        <f t="shared" si="55"/>
        <v/>
      </c>
      <c r="O436" s="31"/>
      <c r="P436" s="32" t="str">
        <f t="shared" si="56"/>
        <v/>
      </c>
      <c r="Q436" s="10">
        <f>_xlfn.XLOOKUP(C436,pcon!C:C,pcon!L:L,"")</f>
        <v>0</v>
      </c>
      <c r="R436" s="98">
        <f t="shared" si="57"/>
        <v>0</v>
      </c>
      <c r="S436" s="31"/>
      <c r="T436" s="31"/>
      <c r="U436" s="33" t="str">
        <f t="shared" si="58"/>
        <v/>
      </c>
      <c r="V436" s="4"/>
      <c r="W436" s="33" t="str">
        <f t="shared" si="59"/>
        <v/>
      </c>
      <c r="X436" s="33" t="str">
        <f t="shared" si="60"/>
        <v/>
      </c>
      <c r="Y436" s="33" t="str">
        <f t="shared" si="61"/>
        <v/>
      </c>
      <c r="Z436" s="34" t="str">
        <f t="shared" si="62"/>
        <v/>
      </c>
    </row>
    <row r="437" spans="1:26" x14ac:dyDescent="0.35">
      <c r="A437" s="25">
        <v>433</v>
      </c>
      <c r="B437" s="26">
        <f>_xlfn.XLOOKUP(C437,purchase!C:C,pcon!B:B,"")</f>
        <v>0</v>
      </c>
      <c r="C437" s="4"/>
      <c r="D437" s="29">
        <f>_xlfn.XLOOKUP(C437,purchase!C:C,pcon!D:D,"")</f>
        <v>0</v>
      </c>
      <c r="E437" s="29">
        <f>_xlfn.XLOOKUP(C437,purchase!C:C,pcon!E:E,"")</f>
        <v>0</v>
      </c>
      <c r="F437" s="4"/>
      <c r="G437" s="27"/>
      <c r="H437" s="28"/>
      <c r="I437" s="4"/>
      <c r="J437" s="4"/>
      <c r="K437" s="4"/>
      <c r="L437" s="30" t="str">
        <f t="shared" si="54"/>
        <v/>
      </c>
      <c r="M437" s="4"/>
      <c r="N437" s="30" t="str">
        <f t="shared" si="55"/>
        <v/>
      </c>
      <c r="O437" s="31"/>
      <c r="P437" s="32" t="str">
        <f t="shared" si="56"/>
        <v/>
      </c>
      <c r="Q437" s="10">
        <f>_xlfn.XLOOKUP(C437,pcon!C:C,pcon!L:L,"")</f>
        <v>0</v>
      </c>
      <c r="R437" s="98">
        <f t="shared" si="57"/>
        <v>0</v>
      </c>
      <c r="S437" s="31"/>
      <c r="T437" s="31"/>
      <c r="U437" s="33" t="str">
        <f t="shared" si="58"/>
        <v/>
      </c>
      <c r="V437" s="4"/>
      <c r="W437" s="33" t="str">
        <f t="shared" si="59"/>
        <v/>
      </c>
      <c r="X437" s="33" t="str">
        <f t="shared" si="60"/>
        <v/>
      </c>
      <c r="Y437" s="33" t="str">
        <f t="shared" si="61"/>
        <v/>
      </c>
      <c r="Z437" s="34" t="str">
        <f t="shared" si="62"/>
        <v/>
      </c>
    </row>
    <row r="438" spans="1:26" x14ac:dyDescent="0.35">
      <c r="A438" s="25">
        <v>434</v>
      </c>
      <c r="B438" s="26">
        <f>_xlfn.XLOOKUP(C438,purchase!C:C,pcon!B:B,"")</f>
        <v>0</v>
      </c>
      <c r="C438" s="4"/>
      <c r="D438" s="29">
        <f>_xlfn.XLOOKUP(C438,purchase!C:C,pcon!D:D,"")</f>
        <v>0</v>
      </c>
      <c r="E438" s="29">
        <f>_xlfn.XLOOKUP(C438,purchase!C:C,pcon!E:E,"")</f>
        <v>0</v>
      </c>
      <c r="F438" s="4"/>
      <c r="G438" s="27"/>
      <c r="H438" s="28"/>
      <c r="I438" s="4"/>
      <c r="J438" s="4"/>
      <c r="K438" s="4"/>
      <c r="L438" s="30" t="str">
        <f t="shared" si="54"/>
        <v/>
      </c>
      <c r="M438" s="4"/>
      <c r="N438" s="30" t="str">
        <f t="shared" si="55"/>
        <v/>
      </c>
      <c r="O438" s="31"/>
      <c r="P438" s="32" t="str">
        <f t="shared" si="56"/>
        <v/>
      </c>
      <c r="Q438" s="10">
        <f>_xlfn.XLOOKUP(C438,pcon!C:C,pcon!L:L,"")</f>
        <v>0</v>
      </c>
      <c r="R438" s="98">
        <f t="shared" si="57"/>
        <v>0</v>
      </c>
      <c r="S438" s="31"/>
      <c r="T438" s="31"/>
      <c r="U438" s="33" t="str">
        <f t="shared" si="58"/>
        <v/>
      </c>
      <c r="V438" s="4"/>
      <c r="W438" s="33" t="str">
        <f t="shared" si="59"/>
        <v/>
      </c>
      <c r="X438" s="33" t="str">
        <f t="shared" si="60"/>
        <v/>
      </c>
      <c r="Y438" s="33" t="str">
        <f t="shared" si="61"/>
        <v/>
      </c>
      <c r="Z438" s="34" t="str">
        <f t="shared" si="62"/>
        <v/>
      </c>
    </row>
    <row r="439" spans="1:26" x14ac:dyDescent="0.35">
      <c r="A439" s="25">
        <v>435</v>
      </c>
      <c r="B439" s="26">
        <f>_xlfn.XLOOKUP(C439,purchase!C:C,pcon!B:B,"")</f>
        <v>0</v>
      </c>
      <c r="C439" s="4"/>
      <c r="D439" s="29">
        <f>_xlfn.XLOOKUP(C439,purchase!C:C,pcon!D:D,"")</f>
        <v>0</v>
      </c>
      <c r="E439" s="29">
        <f>_xlfn.XLOOKUP(C439,purchase!C:C,pcon!E:E,"")</f>
        <v>0</v>
      </c>
      <c r="F439" s="4"/>
      <c r="G439" s="27"/>
      <c r="H439" s="28"/>
      <c r="I439" s="4"/>
      <c r="J439" s="4"/>
      <c r="K439" s="4"/>
      <c r="L439" s="30" t="str">
        <f t="shared" si="54"/>
        <v/>
      </c>
      <c r="M439" s="4"/>
      <c r="N439" s="30" t="str">
        <f t="shared" si="55"/>
        <v/>
      </c>
      <c r="O439" s="31"/>
      <c r="P439" s="32" t="str">
        <f t="shared" si="56"/>
        <v/>
      </c>
      <c r="Q439" s="10">
        <f>_xlfn.XLOOKUP(C439,pcon!C:C,pcon!L:L,"")</f>
        <v>0</v>
      </c>
      <c r="R439" s="98">
        <f t="shared" si="57"/>
        <v>0</v>
      </c>
      <c r="S439" s="31"/>
      <c r="T439" s="31"/>
      <c r="U439" s="33" t="str">
        <f t="shared" si="58"/>
        <v/>
      </c>
      <c r="V439" s="4"/>
      <c r="W439" s="33" t="str">
        <f t="shared" si="59"/>
        <v/>
      </c>
      <c r="X439" s="33" t="str">
        <f t="shared" si="60"/>
        <v/>
      </c>
      <c r="Y439" s="33" t="str">
        <f t="shared" si="61"/>
        <v/>
      </c>
      <c r="Z439" s="34" t="str">
        <f t="shared" si="62"/>
        <v/>
      </c>
    </row>
    <row r="440" spans="1:26" x14ac:dyDescent="0.35">
      <c r="A440" s="25">
        <v>436</v>
      </c>
      <c r="B440" s="26">
        <f>_xlfn.XLOOKUP(C440,purchase!C:C,pcon!B:B,"")</f>
        <v>0</v>
      </c>
      <c r="C440" s="4"/>
      <c r="D440" s="29">
        <f>_xlfn.XLOOKUP(C440,purchase!C:C,pcon!D:D,"")</f>
        <v>0</v>
      </c>
      <c r="E440" s="29">
        <f>_xlfn.XLOOKUP(C440,purchase!C:C,pcon!E:E,"")</f>
        <v>0</v>
      </c>
      <c r="F440" s="4"/>
      <c r="G440" s="27"/>
      <c r="H440" s="28"/>
      <c r="I440" s="4"/>
      <c r="J440" s="4"/>
      <c r="K440" s="4"/>
      <c r="L440" s="30" t="str">
        <f t="shared" si="54"/>
        <v/>
      </c>
      <c r="M440" s="4"/>
      <c r="N440" s="30" t="str">
        <f t="shared" si="55"/>
        <v/>
      </c>
      <c r="O440" s="31"/>
      <c r="P440" s="32" t="str">
        <f t="shared" si="56"/>
        <v/>
      </c>
      <c r="Q440" s="10">
        <f>_xlfn.XLOOKUP(C440,pcon!C:C,pcon!L:L,"")</f>
        <v>0</v>
      </c>
      <c r="R440" s="98">
        <f t="shared" si="57"/>
        <v>0</v>
      </c>
      <c r="S440" s="31"/>
      <c r="T440" s="31"/>
      <c r="U440" s="33" t="str">
        <f t="shared" si="58"/>
        <v/>
      </c>
      <c r="V440" s="4"/>
      <c r="W440" s="33" t="str">
        <f t="shared" si="59"/>
        <v/>
      </c>
      <c r="X440" s="33" t="str">
        <f t="shared" si="60"/>
        <v/>
      </c>
      <c r="Y440" s="33" t="str">
        <f t="shared" si="61"/>
        <v/>
      </c>
      <c r="Z440" s="34" t="str">
        <f t="shared" si="62"/>
        <v/>
      </c>
    </row>
    <row r="441" spans="1:26" x14ac:dyDescent="0.35">
      <c r="A441" s="25">
        <v>437</v>
      </c>
      <c r="B441" s="26">
        <f>_xlfn.XLOOKUP(C441,purchase!C:C,pcon!B:B,"")</f>
        <v>0</v>
      </c>
      <c r="C441" s="4"/>
      <c r="D441" s="29">
        <f>_xlfn.XLOOKUP(C441,purchase!C:C,pcon!D:D,"")</f>
        <v>0</v>
      </c>
      <c r="E441" s="29">
        <f>_xlfn.XLOOKUP(C441,purchase!C:C,pcon!E:E,"")</f>
        <v>0</v>
      </c>
      <c r="F441" s="4"/>
      <c r="G441" s="27"/>
      <c r="H441" s="28"/>
      <c r="I441" s="4"/>
      <c r="J441" s="4"/>
      <c r="K441" s="4"/>
      <c r="L441" s="30" t="str">
        <f t="shared" si="54"/>
        <v/>
      </c>
      <c r="M441" s="4"/>
      <c r="N441" s="30" t="str">
        <f t="shared" si="55"/>
        <v/>
      </c>
      <c r="O441" s="31"/>
      <c r="P441" s="32" t="str">
        <f t="shared" si="56"/>
        <v/>
      </c>
      <c r="Q441" s="10">
        <f>_xlfn.XLOOKUP(C441,pcon!C:C,pcon!L:L,"")</f>
        <v>0</v>
      </c>
      <c r="R441" s="98">
        <f t="shared" si="57"/>
        <v>0</v>
      </c>
      <c r="S441" s="31"/>
      <c r="T441" s="31"/>
      <c r="U441" s="33" t="str">
        <f t="shared" si="58"/>
        <v/>
      </c>
      <c r="V441" s="4"/>
      <c r="W441" s="33" t="str">
        <f t="shared" si="59"/>
        <v/>
      </c>
      <c r="X441" s="33" t="str">
        <f t="shared" si="60"/>
        <v/>
      </c>
      <c r="Y441" s="33" t="str">
        <f t="shared" si="61"/>
        <v/>
      </c>
      <c r="Z441" s="34" t="str">
        <f t="shared" si="62"/>
        <v/>
      </c>
    </row>
    <row r="442" spans="1:26" x14ac:dyDescent="0.35">
      <c r="A442" s="25">
        <v>438</v>
      </c>
      <c r="B442" s="26">
        <f>_xlfn.XLOOKUP(C442,purchase!C:C,pcon!B:B,"")</f>
        <v>0</v>
      </c>
      <c r="C442" s="4"/>
      <c r="D442" s="29">
        <f>_xlfn.XLOOKUP(C442,purchase!C:C,pcon!D:D,"")</f>
        <v>0</v>
      </c>
      <c r="E442" s="29">
        <f>_xlfn.XLOOKUP(C442,purchase!C:C,pcon!E:E,"")</f>
        <v>0</v>
      </c>
      <c r="F442" s="4"/>
      <c r="G442" s="27"/>
      <c r="H442" s="28"/>
      <c r="I442" s="4"/>
      <c r="J442" s="4"/>
      <c r="K442" s="4"/>
      <c r="L442" s="30" t="str">
        <f t="shared" si="54"/>
        <v/>
      </c>
      <c r="M442" s="4"/>
      <c r="N442" s="30" t="str">
        <f t="shared" si="55"/>
        <v/>
      </c>
      <c r="O442" s="31"/>
      <c r="P442" s="32" t="str">
        <f t="shared" si="56"/>
        <v/>
      </c>
      <c r="Q442" s="10">
        <f>_xlfn.XLOOKUP(C442,pcon!C:C,pcon!L:L,"")</f>
        <v>0</v>
      </c>
      <c r="R442" s="98">
        <f t="shared" si="57"/>
        <v>0</v>
      </c>
      <c r="S442" s="31"/>
      <c r="T442" s="31"/>
      <c r="U442" s="33" t="str">
        <f t="shared" si="58"/>
        <v/>
      </c>
      <c r="V442" s="4"/>
      <c r="W442" s="33" t="str">
        <f t="shared" si="59"/>
        <v/>
      </c>
      <c r="X442" s="33" t="str">
        <f t="shared" si="60"/>
        <v/>
      </c>
      <c r="Y442" s="33" t="str">
        <f t="shared" si="61"/>
        <v/>
      </c>
      <c r="Z442" s="34" t="str">
        <f t="shared" si="62"/>
        <v/>
      </c>
    </row>
    <row r="443" spans="1:26" x14ac:dyDescent="0.35">
      <c r="A443" s="25">
        <v>439</v>
      </c>
      <c r="B443" s="26">
        <f>_xlfn.XLOOKUP(C443,purchase!C:C,pcon!B:B,"")</f>
        <v>0</v>
      </c>
      <c r="C443" s="4"/>
      <c r="D443" s="29">
        <f>_xlfn.XLOOKUP(C443,purchase!C:C,pcon!D:D,"")</f>
        <v>0</v>
      </c>
      <c r="E443" s="29">
        <f>_xlfn.XLOOKUP(C443,purchase!C:C,pcon!E:E,"")</f>
        <v>0</v>
      </c>
      <c r="F443" s="4"/>
      <c r="G443" s="27"/>
      <c r="H443" s="28"/>
      <c r="I443" s="4"/>
      <c r="J443" s="4"/>
      <c r="K443" s="4"/>
      <c r="L443" s="30" t="str">
        <f t="shared" si="54"/>
        <v/>
      </c>
      <c r="M443" s="4"/>
      <c r="N443" s="30" t="str">
        <f t="shared" si="55"/>
        <v/>
      </c>
      <c r="O443" s="31"/>
      <c r="P443" s="32" t="str">
        <f t="shared" si="56"/>
        <v/>
      </c>
      <c r="Q443" s="10">
        <f>_xlfn.XLOOKUP(C443,pcon!C:C,pcon!L:L,"")</f>
        <v>0</v>
      </c>
      <c r="R443" s="98">
        <f t="shared" si="57"/>
        <v>0</v>
      </c>
      <c r="S443" s="31"/>
      <c r="T443" s="31"/>
      <c r="U443" s="33" t="str">
        <f t="shared" si="58"/>
        <v/>
      </c>
      <c r="V443" s="4"/>
      <c r="W443" s="33" t="str">
        <f t="shared" si="59"/>
        <v/>
      </c>
      <c r="X443" s="33" t="str">
        <f t="shared" si="60"/>
        <v/>
      </c>
      <c r="Y443" s="33" t="str">
        <f t="shared" si="61"/>
        <v/>
      </c>
      <c r="Z443" s="34" t="str">
        <f t="shared" si="62"/>
        <v/>
      </c>
    </row>
    <row r="444" spans="1:26" x14ac:dyDescent="0.35">
      <c r="A444" s="25">
        <v>440</v>
      </c>
      <c r="B444" s="26">
        <f>_xlfn.XLOOKUP(C444,purchase!C:C,pcon!B:B,"")</f>
        <v>0</v>
      </c>
      <c r="C444" s="4"/>
      <c r="D444" s="29">
        <f>_xlfn.XLOOKUP(C444,purchase!C:C,pcon!D:D,"")</f>
        <v>0</v>
      </c>
      <c r="E444" s="29">
        <f>_xlfn.XLOOKUP(C444,purchase!C:C,pcon!E:E,"")</f>
        <v>0</v>
      </c>
      <c r="F444" s="4"/>
      <c r="G444" s="27"/>
      <c r="H444" s="28"/>
      <c r="I444" s="4"/>
      <c r="J444" s="4"/>
      <c r="K444" s="4"/>
      <c r="L444" s="30" t="str">
        <f t="shared" si="54"/>
        <v/>
      </c>
      <c r="M444" s="4"/>
      <c r="N444" s="30" t="str">
        <f t="shared" si="55"/>
        <v/>
      </c>
      <c r="O444" s="31"/>
      <c r="P444" s="32" t="str">
        <f t="shared" si="56"/>
        <v/>
      </c>
      <c r="Q444" s="10">
        <f>_xlfn.XLOOKUP(C444,pcon!C:C,pcon!L:L,"")</f>
        <v>0</v>
      </c>
      <c r="R444" s="98">
        <f t="shared" si="57"/>
        <v>0</v>
      </c>
      <c r="S444" s="31"/>
      <c r="T444" s="31"/>
      <c r="U444" s="33" t="str">
        <f t="shared" si="58"/>
        <v/>
      </c>
      <c r="V444" s="4"/>
      <c r="W444" s="33" t="str">
        <f t="shared" si="59"/>
        <v/>
      </c>
      <c r="X444" s="33" t="str">
        <f t="shared" si="60"/>
        <v/>
      </c>
      <c r="Y444" s="33" t="str">
        <f t="shared" si="61"/>
        <v/>
      </c>
      <c r="Z444" s="34" t="str">
        <f t="shared" si="62"/>
        <v/>
      </c>
    </row>
    <row r="445" spans="1:26" x14ac:dyDescent="0.35">
      <c r="A445" s="25">
        <v>441</v>
      </c>
      <c r="B445" s="26">
        <f>_xlfn.XLOOKUP(C445,purchase!C:C,pcon!B:B,"")</f>
        <v>0</v>
      </c>
      <c r="C445" s="4"/>
      <c r="D445" s="29">
        <f>_xlfn.XLOOKUP(C445,purchase!C:C,pcon!D:D,"")</f>
        <v>0</v>
      </c>
      <c r="E445" s="29">
        <f>_xlfn.XLOOKUP(C445,purchase!C:C,pcon!E:E,"")</f>
        <v>0</v>
      </c>
      <c r="F445" s="4"/>
      <c r="G445" s="27"/>
      <c r="H445" s="28"/>
      <c r="I445" s="4"/>
      <c r="J445" s="4"/>
      <c r="K445" s="4"/>
      <c r="L445" s="30" t="str">
        <f t="shared" si="54"/>
        <v/>
      </c>
      <c r="M445" s="4"/>
      <c r="N445" s="30" t="str">
        <f t="shared" si="55"/>
        <v/>
      </c>
      <c r="O445" s="31"/>
      <c r="P445" s="32" t="str">
        <f t="shared" si="56"/>
        <v/>
      </c>
      <c r="Q445" s="10">
        <f>_xlfn.XLOOKUP(C445,pcon!C:C,pcon!L:L,"")</f>
        <v>0</v>
      </c>
      <c r="R445" s="98">
        <f t="shared" si="57"/>
        <v>0</v>
      </c>
      <c r="S445" s="31"/>
      <c r="T445" s="31"/>
      <c r="U445" s="33" t="str">
        <f t="shared" si="58"/>
        <v/>
      </c>
      <c r="V445" s="4"/>
      <c r="W445" s="33" t="str">
        <f t="shared" si="59"/>
        <v/>
      </c>
      <c r="X445" s="33" t="str">
        <f t="shared" si="60"/>
        <v/>
      </c>
      <c r="Y445" s="33" t="str">
        <f t="shared" si="61"/>
        <v/>
      </c>
      <c r="Z445" s="34" t="str">
        <f t="shared" si="62"/>
        <v/>
      </c>
    </row>
    <row r="446" spans="1:26" x14ac:dyDescent="0.35">
      <c r="A446" s="25">
        <v>442</v>
      </c>
      <c r="B446" s="26">
        <f>_xlfn.XLOOKUP(C446,purchase!C:C,pcon!B:B,"")</f>
        <v>0</v>
      </c>
      <c r="C446" s="4"/>
      <c r="D446" s="29">
        <f>_xlfn.XLOOKUP(C446,purchase!C:C,pcon!D:D,"")</f>
        <v>0</v>
      </c>
      <c r="E446" s="29">
        <f>_xlfn.XLOOKUP(C446,purchase!C:C,pcon!E:E,"")</f>
        <v>0</v>
      </c>
      <c r="F446" s="4"/>
      <c r="G446" s="27"/>
      <c r="H446" s="28"/>
      <c r="I446" s="4"/>
      <c r="J446" s="4"/>
      <c r="K446" s="4"/>
      <c r="L446" s="30" t="str">
        <f t="shared" si="54"/>
        <v/>
      </c>
      <c r="M446" s="4"/>
      <c r="N446" s="30" t="str">
        <f t="shared" si="55"/>
        <v/>
      </c>
      <c r="O446" s="31"/>
      <c r="P446" s="32" t="str">
        <f t="shared" si="56"/>
        <v/>
      </c>
      <c r="Q446" s="10">
        <f>_xlfn.XLOOKUP(C446,pcon!C:C,pcon!L:L,"")</f>
        <v>0</v>
      </c>
      <c r="R446" s="98">
        <f t="shared" si="57"/>
        <v>0</v>
      </c>
      <c r="S446" s="31"/>
      <c r="T446" s="31"/>
      <c r="U446" s="33" t="str">
        <f t="shared" si="58"/>
        <v/>
      </c>
      <c r="V446" s="4"/>
      <c r="W446" s="33" t="str">
        <f t="shared" si="59"/>
        <v/>
      </c>
      <c r="X446" s="33" t="str">
        <f t="shared" si="60"/>
        <v/>
      </c>
      <c r="Y446" s="33" t="str">
        <f t="shared" si="61"/>
        <v/>
      </c>
      <c r="Z446" s="34" t="str">
        <f t="shared" si="62"/>
        <v/>
      </c>
    </row>
    <row r="447" spans="1:26" x14ac:dyDescent="0.35">
      <c r="A447" s="25">
        <v>443</v>
      </c>
      <c r="B447" s="26">
        <f>_xlfn.XLOOKUP(C447,purchase!C:C,pcon!B:B,"")</f>
        <v>0</v>
      </c>
      <c r="C447" s="4"/>
      <c r="D447" s="29">
        <f>_xlfn.XLOOKUP(C447,purchase!C:C,pcon!D:D,"")</f>
        <v>0</v>
      </c>
      <c r="E447" s="29">
        <f>_xlfn.XLOOKUP(C447,purchase!C:C,pcon!E:E,"")</f>
        <v>0</v>
      </c>
      <c r="F447" s="4"/>
      <c r="G447" s="27"/>
      <c r="H447" s="28"/>
      <c r="I447" s="4"/>
      <c r="J447" s="4"/>
      <c r="K447" s="4"/>
      <c r="L447" s="30" t="str">
        <f t="shared" si="54"/>
        <v/>
      </c>
      <c r="M447" s="4"/>
      <c r="N447" s="30" t="str">
        <f t="shared" si="55"/>
        <v/>
      </c>
      <c r="O447" s="31"/>
      <c r="P447" s="32" t="str">
        <f t="shared" si="56"/>
        <v/>
      </c>
      <c r="Q447" s="10">
        <f>_xlfn.XLOOKUP(C447,pcon!C:C,pcon!L:L,"")</f>
        <v>0</v>
      </c>
      <c r="R447" s="98">
        <f t="shared" si="57"/>
        <v>0</v>
      </c>
      <c r="S447" s="31"/>
      <c r="T447" s="31"/>
      <c r="U447" s="33" t="str">
        <f t="shared" si="58"/>
        <v/>
      </c>
      <c r="V447" s="4"/>
      <c r="W447" s="33" t="str">
        <f t="shared" si="59"/>
        <v/>
      </c>
      <c r="X447" s="33" t="str">
        <f t="shared" si="60"/>
        <v/>
      </c>
      <c r="Y447" s="33" t="str">
        <f t="shared" si="61"/>
        <v/>
      </c>
      <c r="Z447" s="34" t="str">
        <f t="shared" si="62"/>
        <v/>
      </c>
    </row>
    <row r="448" spans="1:26" x14ac:dyDescent="0.35">
      <c r="A448" s="25">
        <v>444</v>
      </c>
      <c r="B448" s="26">
        <f>_xlfn.XLOOKUP(C448,purchase!C:C,pcon!B:B,"")</f>
        <v>0</v>
      </c>
      <c r="C448" s="4"/>
      <c r="D448" s="29">
        <f>_xlfn.XLOOKUP(C448,purchase!C:C,pcon!D:D,"")</f>
        <v>0</v>
      </c>
      <c r="E448" s="29">
        <f>_xlfn.XLOOKUP(C448,purchase!C:C,pcon!E:E,"")</f>
        <v>0</v>
      </c>
      <c r="F448" s="4"/>
      <c r="G448" s="27"/>
      <c r="H448" s="28"/>
      <c r="I448" s="4"/>
      <c r="J448" s="4"/>
      <c r="K448" s="4"/>
      <c r="L448" s="30" t="str">
        <f t="shared" si="54"/>
        <v/>
      </c>
      <c r="M448" s="4"/>
      <c r="N448" s="30" t="str">
        <f t="shared" si="55"/>
        <v/>
      </c>
      <c r="O448" s="31"/>
      <c r="P448" s="32" t="str">
        <f t="shared" si="56"/>
        <v/>
      </c>
      <c r="Q448" s="10">
        <f>_xlfn.XLOOKUP(C448,pcon!C:C,pcon!L:L,"")</f>
        <v>0</v>
      </c>
      <c r="R448" s="98">
        <f t="shared" si="57"/>
        <v>0</v>
      </c>
      <c r="S448" s="31"/>
      <c r="T448" s="31"/>
      <c r="U448" s="33" t="str">
        <f t="shared" si="58"/>
        <v/>
      </c>
      <c r="V448" s="4"/>
      <c r="W448" s="33" t="str">
        <f t="shared" si="59"/>
        <v/>
      </c>
      <c r="X448" s="33" t="str">
        <f t="shared" si="60"/>
        <v/>
      </c>
      <c r="Y448" s="33" t="str">
        <f t="shared" si="61"/>
        <v/>
      </c>
      <c r="Z448" s="34" t="str">
        <f t="shared" si="62"/>
        <v/>
      </c>
    </row>
    <row r="449" spans="1:26" x14ac:dyDescent="0.35">
      <c r="A449" s="25">
        <v>445</v>
      </c>
      <c r="B449" s="26">
        <f>_xlfn.XLOOKUP(C449,purchase!C:C,pcon!B:B,"")</f>
        <v>0</v>
      </c>
      <c r="C449" s="4"/>
      <c r="D449" s="29">
        <f>_xlfn.XLOOKUP(C449,purchase!C:C,pcon!D:D,"")</f>
        <v>0</v>
      </c>
      <c r="E449" s="29">
        <f>_xlfn.XLOOKUP(C449,purchase!C:C,pcon!E:E,"")</f>
        <v>0</v>
      </c>
      <c r="F449" s="4"/>
      <c r="G449" s="27"/>
      <c r="H449" s="28"/>
      <c r="I449" s="4"/>
      <c r="J449" s="4"/>
      <c r="K449" s="4"/>
      <c r="L449" s="30" t="str">
        <f t="shared" si="54"/>
        <v/>
      </c>
      <c r="M449" s="4"/>
      <c r="N449" s="30" t="str">
        <f t="shared" si="55"/>
        <v/>
      </c>
      <c r="O449" s="31"/>
      <c r="P449" s="32" t="str">
        <f t="shared" si="56"/>
        <v/>
      </c>
      <c r="Q449" s="10">
        <f>_xlfn.XLOOKUP(C449,pcon!C:C,pcon!L:L,"")</f>
        <v>0</v>
      </c>
      <c r="R449" s="98">
        <f t="shared" si="57"/>
        <v>0</v>
      </c>
      <c r="S449" s="31"/>
      <c r="T449" s="31"/>
      <c r="U449" s="33" t="str">
        <f t="shared" si="58"/>
        <v/>
      </c>
      <c r="V449" s="4"/>
      <c r="W449" s="33" t="str">
        <f t="shared" si="59"/>
        <v/>
      </c>
      <c r="X449" s="33" t="str">
        <f t="shared" si="60"/>
        <v/>
      </c>
      <c r="Y449" s="33" t="str">
        <f t="shared" si="61"/>
        <v/>
      </c>
      <c r="Z449" s="34" t="str">
        <f t="shared" si="62"/>
        <v/>
      </c>
    </row>
    <row r="450" spans="1:26" x14ac:dyDescent="0.35">
      <c r="A450" s="25">
        <v>446</v>
      </c>
      <c r="B450" s="26">
        <f>_xlfn.XLOOKUP(C450,purchase!C:C,pcon!B:B,"")</f>
        <v>0</v>
      </c>
      <c r="C450" s="4"/>
      <c r="D450" s="29">
        <f>_xlfn.XLOOKUP(C450,purchase!C:C,pcon!D:D,"")</f>
        <v>0</v>
      </c>
      <c r="E450" s="29">
        <f>_xlfn.XLOOKUP(C450,purchase!C:C,pcon!E:E,"")</f>
        <v>0</v>
      </c>
      <c r="F450" s="4"/>
      <c r="G450" s="27"/>
      <c r="H450" s="28"/>
      <c r="I450" s="4"/>
      <c r="J450" s="4"/>
      <c r="K450" s="4"/>
      <c r="L450" s="30" t="str">
        <f t="shared" si="54"/>
        <v/>
      </c>
      <c r="M450" s="4"/>
      <c r="N450" s="30" t="str">
        <f t="shared" si="55"/>
        <v/>
      </c>
      <c r="O450" s="31"/>
      <c r="P450" s="32" t="str">
        <f t="shared" si="56"/>
        <v/>
      </c>
      <c r="Q450" s="10">
        <f>_xlfn.XLOOKUP(C450,pcon!C:C,pcon!L:L,"")</f>
        <v>0</v>
      </c>
      <c r="R450" s="98">
        <f t="shared" si="57"/>
        <v>0</v>
      </c>
      <c r="S450" s="31"/>
      <c r="T450" s="31"/>
      <c r="U450" s="33" t="str">
        <f t="shared" si="58"/>
        <v/>
      </c>
      <c r="V450" s="4"/>
      <c r="W450" s="33" t="str">
        <f t="shared" si="59"/>
        <v/>
      </c>
      <c r="X450" s="33" t="str">
        <f t="shared" si="60"/>
        <v/>
      </c>
      <c r="Y450" s="33" t="str">
        <f t="shared" si="61"/>
        <v/>
      </c>
      <c r="Z450" s="34" t="str">
        <f t="shared" si="62"/>
        <v/>
      </c>
    </row>
    <row r="451" spans="1:26" x14ac:dyDescent="0.35">
      <c r="A451" s="25">
        <v>447</v>
      </c>
      <c r="B451" s="26">
        <f>_xlfn.XLOOKUP(C451,purchase!C:C,pcon!B:B,"")</f>
        <v>0</v>
      </c>
      <c r="C451" s="4"/>
      <c r="D451" s="29">
        <f>_xlfn.XLOOKUP(C451,purchase!C:C,pcon!D:D,"")</f>
        <v>0</v>
      </c>
      <c r="E451" s="29">
        <f>_xlfn.XLOOKUP(C451,purchase!C:C,pcon!E:E,"")</f>
        <v>0</v>
      </c>
      <c r="F451" s="4"/>
      <c r="G451" s="27"/>
      <c r="H451" s="28"/>
      <c r="I451" s="4"/>
      <c r="J451" s="4"/>
      <c r="K451" s="4"/>
      <c r="L451" s="30" t="str">
        <f t="shared" si="54"/>
        <v/>
      </c>
      <c r="M451" s="4"/>
      <c r="N451" s="30" t="str">
        <f t="shared" si="55"/>
        <v/>
      </c>
      <c r="O451" s="31"/>
      <c r="P451" s="32" t="str">
        <f t="shared" si="56"/>
        <v/>
      </c>
      <c r="Q451" s="10">
        <f>_xlfn.XLOOKUP(C451,pcon!C:C,pcon!L:L,"")</f>
        <v>0</v>
      </c>
      <c r="R451" s="98">
        <f t="shared" si="57"/>
        <v>0</v>
      </c>
      <c r="S451" s="31"/>
      <c r="T451" s="31"/>
      <c r="U451" s="33" t="str">
        <f t="shared" si="58"/>
        <v/>
      </c>
      <c r="V451" s="4"/>
      <c r="W451" s="33" t="str">
        <f t="shared" si="59"/>
        <v/>
      </c>
      <c r="X451" s="33" t="str">
        <f t="shared" si="60"/>
        <v/>
      </c>
      <c r="Y451" s="33" t="str">
        <f t="shared" si="61"/>
        <v/>
      </c>
      <c r="Z451" s="34" t="str">
        <f t="shared" si="62"/>
        <v/>
      </c>
    </row>
    <row r="452" spans="1:26" x14ac:dyDescent="0.35">
      <c r="A452" s="25">
        <v>448</v>
      </c>
      <c r="B452" s="26">
        <f>_xlfn.XLOOKUP(C452,purchase!C:C,pcon!B:B,"")</f>
        <v>0</v>
      </c>
      <c r="C452" s="4"/>
      <c r="D452" s="29">
        <f>_xlfn.XLOOKUP(C452,purchase!C:C,pcon!D:D,"")</f>
        <v>0</v>
      </c>
      <c r="E452" s="29">
        <f>_xlfn.XLOOKUP(C452,purchase!C:C,pcon!E:E,"")</f>
        <v>0</v>
      </c>
      <c r="F452" s="4"/>
      <c r="G452" s="27"/>
      <c r="H452" s="28"/>
      <c r="I452" s="4"/>
      <c r="J452" s="4"/>
      <c r="K452" s="4"/>
      <c r="L452" s="30" t="str">
        <f t="shared" si="54"/>
        <v/>
      </c>
      <c r="M452" s="4"/>
      <c r="N452" s="30" t="str">
        <f t="shared" si="55"/>
        <v/>
      </c>
      <c r="O452" s="31"/>
      <c r="P452" s="32" t="str">
        <f t="shared" si="56"/>
        <v/>
      </c>
      <c r="Q452" s="10">
        <f>_xlfn.XLOOKUP(C452,pcon!C:C,pcon!L:L,"")</f>
        <v>0</v>
      </c>
      <c r="R452" s="98">
        <f t="shared" si="57"/>
        <v>0</v>
      </c>
      <c r="S452" s="31"/>
      <c r="T452" s="31"/>
      <c r="U452" s="33" t="str">
        <f t="shared" si="58"/>
        <v/>
      </c>
      <c r="V452" s="4"/>
      <c r="W452" s="33" t="str">
        <f t="shared" si="59"/>
        <v/>
      </c>
      <c r="X452" s="33" t="str">
        <f t="shared" si="60"/>
        <v/>
      </c>
      <c r="Y452" s="33" t="str">
        <f t="shared" si="61"/>
        <v/>
      </c>
      <c r="Z452" s="34" t="str">
        <f t="shared" si="62"/>
        <v/>
      </c>
    </row>
    <row r="453" spans="1:26" x14ac:dyDescent="0.35">
      <c r="A453" s="25">
        <v>449</v>
      </c>
      <c r="B453" s="26">
        <f>_xlfn.XLOOKUP(C453,purchase!C:C,pcon!B:B,"")</f>
        <v>0</v>
      </c>
      <c r="C453" s="4"/>
      <c r="D453" s="29">
        <f>_xlfn.XLOOKUP(C453,purchase!C:C,pcon!D:D,"")</f>
        <v>0</v>
      </c>
      <c r="E453" s="29">
        <f>_xlfn.XLOOKUP(C453,purchase!C:C,pcon!E:E,"")</f>
        <v>0</v>
      </c>
      <c r="F453" s="4"/>
      <c r="G453" s="27"/>
      <c r="H453" s="28"/>
      <c r="I453" s="4"/>
      <c r="J453" s="4"/>
      <c r="K453" s="4"/>
      <c r="L453" s="30" t="str">
        <f t="shared" ref="L453:L516" si="63">IF(J453="","",J453-K453)</f>
        <v/>
      </c>
      <c r="M453" s="4"/>
      <c r="N453" s="30" t="str">
        <f t="shared" ref="N453:N516" si="64">IF(L453="","",L453-M453)</f>
        <v/>
      </c>
      <c r="O453" s="31"/>
      <c r="P453" s="32" t="str">
        <f t="shared" ref="P453:P516" si="65">IF(O453="","",N453 * O453)</f>
        <v/>
      </c>
      <c r="Q453" s="10">
        <f>_xlfn.XLOOKUP(C453,pcon!C:C,pcon!L:L,"")</f>
        <v>0</v>
      </c>
      <c r="R453" s="98">
        <f t="shared" ref="R453:R516" si="66">(Q453 / 80) * (O453 * 100)</f>
        <v>0</v>
      </c>
      <c r="S453" s="31"/>
      <c r="T453" s="31"/>
      <c r="U453" s="33" t="str">
        <f t="shared" ref="U453:U516" si="67">IF(N453="","",R453 * N453)</f>
        <v/>
      </c>
      <c r="V453" s="4"/>
      <c r="W453" s="33" t="str">
        <f t="shared" ref="W453:W516" si="68">IF(S453&amp;U453="","",U453 * S453)</f>
        <v/>
      </c>
      <c r="X453" s="33" t="str">
        <f t="shared" ref="X453:X516" si="69">IF(W453="","",U453 + W453)</f>
        <v/>
      </c>
      <c r="Y453" s="33" t="str">
        <f t="shared" ref="Y453:Y516" si="70">IF(T453="","",U453 * T453)</f>
        <v/>
      </c>
      <c r="Z453" s="34" t="str">
        <f t="shared" ref="Z453:Z516" si="71">IF(U453="","",X453-V453-Y453)</f>
        <v/>
      </c>
    </row>
    <row r="454" spans="1:26" x14ac:dyDescent="0.35">
      <c r="A454" s="25">
        <v>450</v>
      </c>
      <c r="B454" s="26">
        <f>_xlfn.XLOOKUP(C454,purchase!C:C,pcon!B:B,"")</f>
        <v>0</v>
      </c>
      <c r="C454" s="4"/>
      <c r="D454" s="29">
        <f>_xlfn.XLOOKUP(C454,purchase!C:C,pcon!D:D,"")</f>
        <v>0</v>
      </c>
      <c r="E454" s="29">
        <f>_xlfn.XLOOKUP(C454,purchase!C:C,pcon!E:E,"")</f>
        <v>0</v>
      </c>
      <c r="F454" s="4"/>
      <c r="G454" s="27"/>
      <c r="H454" s="28"/>
      <c r="I454" s="4"/>
      <c r="J454" s="4"/>
      <c r="K454" s="4"/>
      <c r="L454" s="30" t="str">
        <f t="shared" si="63"/>
        <v/>
      </c>
      <c r="M454" s="4"/>
      <c r="N454" s="30" t="str">
        <f t="shared" si="64"/>
        <v/>
      </c>
      <c r="O454" s="31"/>
      <c r="P454" s="32" t="str">
        <f t="shared" si="65"/>
        <v/>
      </c>
      <c r="Q454" s="10">
        <f>_xlfn.XLOOKUP(C454,pcon!C:C,pcon!L:L,"")</f>
        <v>0</v>
      </c>
      <c r="R454" s="98">
        <f t="shared" si="66"/>
        <v>0</v>
      </c>
      <c r="S454" s="31"/>
      <c r="T454" s="31"/>
      <c r="U454" s="33" t="str">
        <f t="shared" si="67"/>
        <v/>
      </c>
      <c r="V454" s="4"/>
      <c r="W454" s="33" t="str">
        <f t="shared" si="68"/>
        <v/>
      </c>
      <c r="X454" s="33" t="str">
        <f t="shared" si="69"/>
        <v/>
      </c>
      <c r="Y454" s="33" t="str">
        <f t="shared" si="70"/>
        <v/>
      </c>
      <c r="Z454" s="34" t="str">
        <f t="shared" si="71"/>
        <v/>
      </c>
    </row>
    <row r="455" spans="1:26" x14ac:dyDescent="0.35">
      <c r="A455" s="25">
        <v>451</v>
      </c>
      <c r="B455" s="26">
        <f>_xlfn.XLOOKUP(C455,purchase!C:C,pcon!B:B,"")</f>
        <v>0</v>
      </c>
      <c r="C455" s="4"/>
      <c r="D455" s="29">
        <f>_xlfn.XLOOKUP(C455,purchase!C:C,pcon!D:D,"")</f>
        <v>0</v>
      </c>
      <c r="E455" s="29">
        <f>_xlfn.XLOOKUP(C455,purchase!C:C,pcon!E:E,"")</f>
        <v>0</v>
      </c>
      <c r="F455" s="4"/>
      <c r="G455" s="27"/>
      <c r="H455" s="28"/>
      <c r="I455" s="4"/>
      <c r="J455" s="4"/>
      <c r="K455" s="4"/>
      <c r="L455" s="30" t="str">
        <f t="shared" si="63"/>
        <v/>
      </c>
      <c r="M455" s="4"/>
      <c r="N455" s="30" t="str">
        <f t="shared" si="64"/>
        <v/>
      </c>
      <c r="O455" s="31"/>
      <c r="P455" s="32" t="str">
        <f t="shared" si="65"/>
        <v/>
      </c>
      <c r="Q455" s="10">
        <f>_xlfn.XLOOKUP(C455,pcon!C:C,pcon!L:L,"")</f>
        <v>0</v>
      </c>
      <c r="R455" s="98">
        <f t="shared" si="66"/>
        <v>0</v>
      </c>
      <c r="S455" s="31"/>
      <c r="T455" s="31"/>
      <c r="U455" s="33" t="str">
        <f t="shared" si="67"/>
        <v/>
      </c>
      <c r="V455" s="4"/>
      <c r="W455" s="33" t="str">
        <f t="shared" si="68"/>
        <v/>
      </c>
      <c r="X455" s="33" t="str">
        <f t="shared" si="69"/>
        <v/>
      </c>
      <c r="Y455" s="33" t="str">
        <f t="shared" si="70"/>
        <v/>
      </c>
      <c r="Z455" s="34" t="str">
        <f t="shared" si="71"/>
        <v/>
      </c>
    </row>
    <row r="456" spans="1:26" x14ac:dyDescent="0.35">
      <c r="A456" s="25">
        <v>452</v>
      </c>
      <c r="B456" s="26">
        <f>_xlfn.XLOOKUP(C456,purchase!C:C,pcon!B:B,"")</f>
        <v>0</v>
      </c>
      <c r="C456" s="4"/>
      <c r="D456" s="29">
        <f>_xlfn.XLOOKUP(C456,purchase!C:C,pcon!D:D,"")</f>
        <v>0</v>
      </c>
      <c r="E456" s="29">
        <f>_xlfn.XLOOKUP(C456,purchase!C:C,pcon!E:E,"")</f>
        <v>0</v>
      </c>
      <c r="F456" s="4"/>
      <c r="G456" s="27"/>
      <c r="H456" s="28"/>
      <c r="I456" s="4"/>
      <c r="J456" s="4"/>
      <c r="K456" s="4"/>
      <c r="L456" s="30" t="str">
        <f t="shared" si="63"/>
        <v/>
      </c>
      <c r="M456" s="4"/>
      <c r="N456" s="30" t="str">
        <f t="shared" si="64"/>
        <v/>
      </c>
      <c r="O456" s="31"/>
      <c r="P456" s="32" t="str">
        <f t="shared" si="65"/>
        <v/>
      </c>
      <c r="Q456" s="10">
        <f>_xlfn.XLOOKUP(C456,pcon!C:C,pcon!L:L,"")</f>
        <v>0</v>
      </c>
      <c r="R456" s="98">
        <f t="shared" si="66"/>
        <v>0</v>
      </c>
      <c r="S456" s="31"/>
      <c r="T456" s="31"/>
      <c r="U456" s="33" t="str">
        <f t="shared" si="67"/>
        <v/>
      </c>
      <c r="V456" s="4"/>
      <c r="W456" s="33" t="str">
        <f t="shared" si="68"/>
        <v/>
      </c>
      <c r="X456" s="33" t="str">
        <f t="shared" si="69"/>
        <v/>
      </c>
      <c r="Y456" s="33" t="str">
        <f t="shared" si="70"/>
        <v/>
      </c>
      <c r="Z456" s="34" t="str">
        <f t="shared" si="71"/>
        <v/>
      </c>
    </row>
    <row r="457" spans="1:26" x14ac:dyDescent="0.35">
      <c r="A457" s="25">
        <v>453</v>
      </c>
      <c r="B457" s="26">
        <f>_xlfn.XLOOKUP(C457,purchase!C:C,pcon!B:B,"")</f>
        <v>0</v>
      </c>
      <c r="C457" s="4"/>
      <c r="D457" s="29">
        <f>_xlfn.XLOOKUP(C457,purchase!C:C,pcon!D:D,"")</f>
        <v>0</v>
      </c>
      <c r="E457" s="29">
        <f>_xlfn.XLOOKUP(C457,purchase!C:C,pcon!E:E,"")</f>
        <v>0</v>
      </c>
      <c r="F457" s="4"/>
      <c r="G457" s="27"/>
      <c r="H457" s="28"/>
      <c r="I457" s="4"/>
      <c r="J457" s="4"/>
      <c r="K457" s="4"/>
      <c r="L457" s="30" t="str">
        <f t="shared" si="63"/>
        <v/>
      </c>
      <c r="M457" s="4"/>
      <c r="N457" s="30" t="str">
        <f t="shared" si="64"/>
        <v/>
      </c>
      <c r="O457" s="31"/>
      <c r="P457" s="32" t="str">
        <f t="shared" si="65"/>
        <v/>
      </c>
      <c r="Q457" s="10">
        <f>_xlfn.XLOOKUP(C457,pcon!C:C,pcon!L:L,"")</f>
        <v>0</v>
      </c>
      <c r="R457" s="98">
        <f t="shared" si="66"/>
        <v>0</v>
      </c>
      <c r="S457" s="31"/>
      <c r="T457" s="31"/>
      <c r="U457" s="33" t="str">
        <f t="shared" si="67"/>
        <v/>
      </c>
      <c r="V457" s="4"/>
      <c r="W457" s="33" t="str">
        <f t="shared" si="68"/>
        <v/>
      </c>
      <c r="X457" s="33" t="str">
        <f t="shared" si="69"/>
        <v/>
      </c>
      <c r="Y457" s="33" t="str">
        <f t="shared" si="70"/>
        <v/>
      </c>
      <c r="Z457" s="34" t="str">
        <f t="shared" si="71"/>
        <v/>
      </c>
    </row>
    <row r="458" spans="1:26" x14ac:dyDescent="0.35">
      <c r="A458" s="25">
        <v>454</v>
      </c>
      <c r="B458" s="26">
        <f>_xlfn.XLOOKUP(C458,purchase!C:C,pcon!B:B,"")</f>
        <v>0</v>
      </c>
      <c r="C458" s="4"/>
      <c r="D458" s="29">
        <f>_xlfn.XLOOKUP(C458,purchase!C:C,pcon!D:D,"")</f>
        <v>0</v>
      </c>
      <c r="E458" s="29">
        <f>_xlfn.XLOOKUP(C458,purchase!C:C,pcon!E:E,"")</f>
        <v>0</v>
      </c>
      <c r="F458" s="4"/>
      <c r="G458" s="27"/>
      <c r="H458" s="28"/>
      <c r="I458" s="4"/>
      <c r="J458" s="4"/>
      <c r="K458" s="4"/>
      <c r="L458" s="30" t="str">
        <f t="shared" si="63"/>
        <v/>
      </c>
      <c r="M458" s="4"/>
      <c r="N458" s="30" t="str">
        <f t="shared" si="64"/>
        <v/>
      </c>
      <c r="O458" s="31"/>
      <c r="P458" s="32" t="str">
        <f t="shared" si="65"/>
        <v/>
      </c>
      <c r="Q458" s="10">
        <f>_xlfn.XLOOKUP(C458,pcon!C:C,pcon!L:L,"")</f>
        <v>0</v>
      </c>
      <c r="R458" s="98">
        <f t="shared" si="66"/>
        <v>0</v>
      </c>
      <c r="S458" s="31"/>
      <c r="T458" s="31"/>
      <c r="U458" s="33" t="str">
        <f t="shared" si="67"/>
        <v/>
      </c>
      <c r="V458" s="4"/>
      <c r="W458" s="33" t="str">
        <f t="shared" si="68"/>
        <v/>
      </c>
      <c r="X458" s="33" t="str">
        <f t="shared" si="69"/>
        <v/>
      </c>
      <c r="Y458" s="33" t="str">
        <f t="shared" si="70"/>
        <v/>
      </c>
      <c r="Z458" s="34" t="str">
        <f t="shared" si="71"/>
        <v/>
      </c>
    </row>
    <row r="459" spans="1:26" x14ac:dyDescent="0.35">
      <c r="A459" s="25">
        <v>455</v>
      </c>
      <c r="B459" s="26">
        <f>_xlfn.XLOOKUP(C459,purchase!C:C,pcon!B:B,"")</f>
        <v>0</v>
      </c>
      <c r="C459" s="4"/>
      <c r="D459" s="29">
        <f>_xlfn.XLOOKUP(C459,purchase!C:C,pcon!D:D,"")</f>
        <v>0</v>
      </c>
      <c r="E459" s="29">
        <f>_xlfn.XLOOKUP(C459,purchase!C:C,pcon!E:E,"")</f>
        <v>0</v>
      </c>
      <c r="F459" s="4"/>
      <c r="G459" s="27"/>
      <c r="H459" s="28"/>
      <c r="I459" s="4"/>
      <c r="J459" s="4"/>
      <c r="K459" s="4"/>
      <c r="L459" s="30" t="str">
        <f t="shared" si="63"/>
        <v/>
      </c>
      <c r="M459" s="4"/>
      <c r="N459" s="30" t="str">
        <f t="shared" si="64"/>
        <v/>
      </c>
      <c r="O459" s="31"/>
      <c r="P459" s="32" t="str">
        <f t="shared" si="65"/>
        <v/>
      </c>
      <c r="Q459" s="10">
        <f>_xlfn.XLOOKUP(C459,pcon!C:C,pcon!L:L,"")</f>
        <v>0</v>
      </c>
      <c r="R459" s="98">
        <f t="shared" si="66"/>
        <v>0</v>
      </c>
      <c r="S459" s="31"/>
      <c r="T459" s="31"/>
      <c r="U459" s="33" t="str">
        <f t="shared" si="67"/>
        <v/>
      </c>
      <c r="V459" s="4"/>
      <c r="W459" s="33" t="str">
        <f t="shared" si="68"/>
        <v/>
      </c>
      <c r="X459" s="33" t="str">
        <f t="shared" si="69"/>
        <v/>
      </c>
      <c r="Y459" s="33" t="str">
        <f t="shared" si="70"/>
        <v/>
      </c>
      <c r="Z459" s="34" t="str">
        <f t="shared" si="71"/>
        <v/>
      </c>
    </row>
    <row r="460" spans="1:26" x14ac:dyDescent="0.35">
      <c r="A460" s="25">
        <v>456</v>
      </c>
      <c r="B460" s="26">
        <f>_xlfn.XLOOKUP(C460,purchase!C:C,pcon!B:B,"")</f>
        <v>0</v>
      </c>
      <c r="C460" s="4"/>
      <c r="D460" s="29">
        <f>_xlfn.XLOOKUP(C460,purchase!C:C,pcon!D:D,"")</f>
        <v>0</v>
      </c>
      <c r="E460" s="29">
        <f>_xlfn.XLOOKUP(C460,purchase!C:C,pcon!E:E,"")</f>
        <v>0</v>
      </c>
      <c r="F460" s="4"/>
      <c r="G460" s="27"/>
      <c r="H460" s="28"/>
      <c r="I460" s="4"/>
      <c r="J460" s="4"/>
      <c r="K460" s="4"/>
      <c r="L460" s="30" t="str">
        <f t="shared" si="63"/>
        <v/>
      </c>
      <c r="M460" s="4"/>
      <c r="N460" s="30" t="str">
        <f t="shared" si="64"/>
        <v/>
      </c>
      <c r="O460" s="31"/>
      <c r="P460" s="32" t="str">
        <f t="shared" si="65"/>
        <v/>
      </c>
      <c r="Q460" s="10">
        <f>_xlfn.XLOOKUP(C460,pcon!C:C,pcon!L:L,"")</f>
        <v>0</v>
      </c>
      <c r="R460" s="98">
        <f t="shared" si="66"/>
        <v>0</v>
      </c>
      <c r="S460" s="31"/>
      <c r="T460" s="31"/>
      <c r="U460" s="33" t="str">
        <f t="shared" si="67"/>
        <v/>
      </c>
      <c r="V460" s="4"/>
      <c r="W460" s="33" t="str">
        <f t="shared" si="68"/>
        <v/>
      </c>
      <c r="X460" s="33" t="str">
        <f t="shared" si="69"/>
        <v/>
      </c>
      <c r="Y460" s="33" t="str">
        <f t="shared" si="70"/>
        <v/>
      </c>
      <c r="Z460" s="34" t="str">
        <f t="shared" si="71"/>
        <v/>
      </c>
    </row>
    <row r="461" spans="1:26" x14ac:dyDescent="0.35">
      <c r="A461" s="25">
        <v>457</v>
      </c>
      <c r="B461" s="26">
        <f>_xlfn.XLOOKUP(C461,purchase!C:C,pcon!B:B,"")</f>
        <v>0</v>
      </c>
      <c r="C461" s="4"/>
      <c r="D461" s="29">
        <f>_xlfn.XLOOKUP(C461,purchase!C:C,pcon!D:D,"")</f>
        <v>0</v>
      </c>
      <c r="E461" s="29">
        <f>_xlfn.XLOOKUP(C461,purchase!C:C,pcon!E:E,"")</f>
        <v>0</v>
      </c>
      <c r="F461" s="4"/>
      <c r="G461" s="27"/>
      <c r="H461" s="28"/>
      <c r="I461" s="4"/>
      <c r="J461" s="4"/>
      <c r="K461" s="4"/>
      <c r="L461" s="30" t="str">
        <f t="shared" si="63"/>
        <v/>
      </c>
      <c r="M461" s="4"/>
      <c r="N461" s="30" t="str">
        <f t="shared" si="64"/>
        <v/>
      </c>
      <c r="O461" s="31"/>
      <c r="P461" s="32" t="str">
        <f t="shared" si="65"/>
        <v/>
      </c>
      <c r="Q461" s="10">
        <f>_xlfn.XLOOKUP(C461,pcon!C:C,pcon!L:L,"")</f>
        <v>0</v>
      </c>
      <c r="R461" s="98">
        <f t="shared" si="66"/>
        <v>0</v>
      </c>
      <c r="S461" s="31"/>
      <c r="T461" s="31"/>
      <c r="U461" s="33" t="str">
        <f t="shared" si="67"/>
        <v/>
      </c>
      <c r="V461" s="4"/>
      <c r="W461" s="33" t="str">
        <f t="shared" si="68"/>
        <v/>
      </c>
      <c r="X461" s="33" t="str">
        <f t="shared" si="69"/>
        <v/>
      </c>
      <c r="Y461" s="33" t="str">
        <f t="shared" si="70"/>
        <v/>
      </c>
      <c r="Z461" s="34" t="str">
        <f t="shared" si="71"/>
        <v/>
      </c>
    </row>
    <row r="462" spans="1:26" x14ac:dyDescent="0.35">
      <c r="A462" s="25">
        <v>458</v>
      </c>
      <c r="B462" s="26">
        <f>_xlfn.XLOOKUP(C462,purchase!C:C,pcon!B:B,"")</f>
        <v>0</v>
      </c>
      <c r="C462" s="4"/>
      <c r="D462" s="29">
        <f>_xlfn.XLOOKUP(C462,purchase!C:C,pcon!D:D,"")</f>
        <v>0</v>
      </c>
      <c r="E462" s="29">
        <f>_xlfn.XLOOKUP(C462,purchase!C:C,pcon!E:E,"")</f>
        <v>0</v>
      </c>
      <c r="F462" s="4"/>
      <c r="G462" s="27"/>
      <c r="H462" s="28"/>
      <c r="I462" s="4"/>
      <c r="J462" s="4"/>
      <c r="K462" s="4"/>
      <c r="L462" s="30" t="str">
        <f t="shared" si="63"/>
        <v/>
      </c>
      <c r="M462" s="4"/>
      <c r="N462" s="30" t="str">
        <f t="shared" si="64"/>
        <v/>
      </c>
      <c r="O462" s="31"/>
      <c r="P462" s="32" t="str">
        <f t="shared" si="65"/>
        <v/>
      </c>
      <c r="Q462" s="10">
        <f>_xlfn.XLOOKUP(C462,pcon!C:C,pcon!L:L,"")</f>
        <v>0</v>
      </c>
      <c r="R462" s="98">
        <f t="shared" si="66"/>
        <v>0</v>
      </c>
      <c r="S462" s="31"/>
      <c r="T462" s="31"/>
      <c r="U462" s="33" t="str">
        <f t="shared" si="67"/>
        <v/>
      </c>
      <c r="V462" s="4"/>
      <c r="W462" s="33" t="str">
        <f t="shared" si="68"/>
        <v/>
      </c>
      <c r="X462" s="33" t="str">
        <f t="shared" si="69"/>
        <v/>
      </c>
      <c r="Y462" s="33" t="str">
        <f t="shared" si="70"/>
        <v/>
      </c>
      <c r="Z462" s="34" t="str">
        <f t="shared" si="71"/>
        <v/>
      </c>
    </row>
    <row r="463" spans="1:26" x14ac:dyDescent="0.35">
      <c r="A463" s="25">
        <v>459</v>
      </c>
      <c r="B463" s="26">
        <f>_xlfn.XLOOKUP(C463,purchase!C:C,pcon!B:B,"")</f>
        <v>0</v>
      </c>
      <c r="C463" s="4"/>
      <c r="D463" s="29">
        <f>_xlfn.XLOOKUP(C463,purchase!C:C,pcon!D:D,"")</f>
        <v>0</v>
      </c>
      <c r="E463" s="29">
        <f>_xlfn.XLOOKUP(C463,purchase!C:C,pcon!E:E,"")</f>
        <v>0</v>
      </c>
      <c r="F463" s="4"/>
      <c r="G463" s="27"/>
      <c r="H463" s="28"/>
      <c r="I463" s="4"/>
      <c r="J463" s="4"/>
      <c r="K463" s="4"/>
      <c r="L463" s="30" t="str">
        <f t="shared" si="63"/>
        <v/>
      </c>
      <c r="M463" s="4"/>
      <c r="N463" s="30" t="str">
        <f t="shared" si="64"/>
        <v/>
      </c>
      <c r="O463" s="31"/>
      <c r="P463" s="32" t="str">
        <f t="shared" si="65"/>
        <v/>
      </c>
      <c r="Q463" s="10">
        <f>_xlfn.XLOOKUP(C463,pcon!C:C,pcon!L:L,"")</f>
        <v>0</v>
      </c>
      <c r="R463" s="98">
        <f t="shared" si="66"/>
        <v>0</v>
      </c>
      <c r="S463" s="31"/>
      <c r="T463" s="31"/>
      <c r="U463" s="33" t="str">
        <f t="shared" si="67"/>
        <v/>
      </c>
      <c r="V463" s="4"/>
      <c r="W463" s="33" t="str">
        <f t="shared" si="68"/>
        <v/>
      </c>
      <c r="X463" s="33" t="str">
        <f t="shared" si="69"/>
        <v/>
      </c>
      <c r="Y463" s="33" t="str">
        <f t="shared" si="70"/>
        <v/>
      </c>
      <c r="Z463" s="34" t="str">
        <f t="shared" si="71"/>
        <v/>
      </c>
    </row>
    <row r="464" spans="1:26" x14ac:dyDescent="0.35">
      <c r="A464" s="25">
        <v>460</v>
      </c>
      <c r="B464" s="26">
        <f>_xlfn.XLOOKUP(C464,purchase!C:C,pcon!B:B,"")</f>
        <v>0</v>
      </c>
      <c r="C464" s="4"/>
      <c r="D464" s="29">
        <f>_xlfn.XLOOKUP(C464,purchase!C:C,pcon!D:D,"")</f>
        <v>0</v>
      </c>
      <c r="E464" s="29">
        <f>_xlfn.XLOOKUP(C464,purchase!C:C,pcon!E:E,"")</f>
        <v>0</v>
      </c>
      <c r="F464" s="4"/>
      <c r="G464" s="27"/>
      <c r="H464" s="28"/>
      <c r="I464" s="4"/>
      <c r="J464" s="4"/>
      <c r="K464" s="4"/>
      <c r="L464" s="30" t="str">
        <f t="shared" si="63"/>
        <v/>
      </c>
      <c r="M464" s="4"/>
      <c r="N464" s="30" t="str">
        <f t="shared" si="64"/>
        <v/>
      </c>
      <c r="O464" s="31"/>
      <c r="P464" s="32" t="str">
        <f t="shared" si="65"/>
        <v/>
      </c>
      <c r="Q464" s="10">
        <f>_xlfn.XLOOKUP(C464,pcon!C:C,pcon!L:L,"")</f>
        <v>0</v>
      </c>
      <c r="R464" s="98">
        <f t="shared" si="66"/>
        <v>0</v>
      </c>
      <c r="S464" s="31"/>
      <c r="T464" s="31"/>
      <c r="U464" s="33" t="str">
        <f t="shared" si="67"/>
        <v/>
      </c>
      <c r="V464" s="4"/>
      <c r="W464" s="33" t="str">
        <f t="shared" si="68"/>
        <v/>
      </c>
      <c r="X464" s="33" t="str">
        <f t="shared" si="69"/>
        <v/>
      </c>
      <c r="Y464" s="33" t="str">
        <f t="shared" si="70"/>
        <v/>
      </c>
      <c r="Z464" s="34" t="str">
        <f t="shared" si="71"/>
        <v/>
      </c>
    </row>
    <row r="465" spans="1:26" x14ac:dyDescent="0.35">
      <c r="A465" s="25">
        <v>461</v>
      </c>
      <c r="B465" s="26">
        <f>_xlfn.XLOOKUP(C465,purchase!C:C,pcon!B:B,"")</f>
        <v>0</v>
      </c>
      <c r="C465" s="4"/>
      <c r="D465" s="29">
        <f>_xlfn.XLOOKUP(C465,purchase!C:C,pcon!D:D,"")</f>
        <v>0</v>
      </c>
      <c r="E465" s="29">
        <f>_xlfn.XLOOKUP(C465,purchase!C:C,pcon!E:E,"")</f>
        <v>0</v>
      </c>
      <c r="F465" s="4"/>
      <c r="G465" s="27"/>
      <c r="H465" s="28"/>
      <c r="I465" s="4"/>
      <c r="J465" s="4"/>
      <c r="K465" s="4"/>
      <c r="L465" s="30" t="str">
        <f t="shared" si="63"/>
        <v/>
      </c>
      <c r="M465" s="4"/>
      <c r="N465" s="30" t="str">
        <f t="shared" si="64"/>
        <v/>
      </c>
      <c r="O465" s="31"/>
      <c r="P465" s="32" t="str">
        <f t="shared" si="65"/>
        <v/>
      </c>
      <c r="Q465" s="10">
        <f>_xlfn.XLOOKUP(C465,pcon!C:C,pcon!L:L,"")</f>
        <v>0</v>
      </c>
      <c r="R465" s="98">
        <f t="shared" si="66"/>
        <v>0</v>
      </c>
      <c r="S465" s="31"/>
      <c r="T465" s="31"/>
      <c r="U465" s="33" t="str">
        <f t="shared" si="67"/>
        <v/>
      </c>
      <c r="V465" s="4"/>
      <c r="W465" s="33" t="str">
        <f t="shared" si="68"/>
        <v/>
      </c>
      <c r="X465" s="33" t="str">
        <f t="shared" si="69"/>
        <v/>
      </c>
      <c r="Y465" s="33" t="str">
        <f t="shared" si="70"/>
        <v/>
      </c>
      <c r="Z465" s="34" t="str">
        <f t="shared" si="71"/>
        <v/>
      </c>
    </row>
    <row r="466" spans="1:26" x14ac:dyDescent="0.35">
      <c r="A466" s="25">
        <v>462</v>
      </c>
      <c r="B466" s="26">
        <f>_xlfn.XLOOKUP(C466,purchase!C:C,pcon!B:B,"")</f>
        <v>0</v>
      </c>
      <c r="C466" s="4"/>
      <c r="D466" s="29">
        <f>_xlfn.XLOOKUP(C466,purchase!C:C,pcon!D:D,"")</f>
        <v>0</v>
      </c>
      <c r="E466" s="29">
        <f>_xlfn.XLOOKUP(C466,purchase!C:C,pcon!E:E,"")</f>
        <v>0</v>
      </c>
      <c r="F466" s="4"/>
      <c r="G466" s="27"/>
      <c r="H466" s="28"/>
      <c r="I466" s="4"/>
      <c r="J466" s="4"/>
      <c r="K466" s="4"/>
      <c r="L466" s="30" t="str">
        <f t="shared" si="63"/>
        <v/>
      </c>
      <c r="M466" s="4"/>
      <c r="N466" s="30" t="str">
        <f t="shared" si="64"/>
        <v/>
      </c>
      <c r="O466" s="31"/>
      <c r="P466" s="32" t="str">
        <f t="shared" si="65"/>
        <v/>
      </c>
      <c r="Q466" s="10">
        <f>_xlfn.XLOOKUP(C466,pcon!C:C,pcon!L:L,"")</f>
        <v>0</v>
      </c>
      <c r="R466" s="98">
        <f t="shared" si="66"/>
        <v>0</v>
      </c>
      <c r="S466" s="31"/>
      <c r="T466" s="31"/>
      <c r="U466" s="33" t="str">
        <f t="shared" si="67"/>
        <v/>
      </c>
      <c r="V466" s="4"/>
      <c r="W466" s="33" t="str">
        <f t="shared" si="68"/>
        <v/>
      </c>
      <c r="X466" s="33" t="str">
        <f t="shared" si="69"/>
        <v/>
      </c>
      <c r="Y466" s="33" t="str">
        <f t="shared" si="70"/>
        <v/>
      </c>
      <c r="Z466" s="34" t="str">
        <f t="shared" si="71"/>
        <v/>
      </c>
    </row>
    <row r="467" spans="1:26" x14ac:dyDescent="0.35">
      <c r="A467" s="25">
        <v>463</v>
      </c>
      <c r="B467" s="26">
        <f>_xlfn.XLOOKUP(C467,purchase!C:C,pcon!B:B,"")</f>
        <v>0</v>
      </c>
      <c r="C467" s="4"/>
      <c r="D467" s="29">
        <f>_xlfn.XLOOKUP(C467,purchase!C:C,pcon!D:D,"")</f>
        <v>0</v>
      </c>
      <c r="E467" s="29">
        <f>_xlfn.XLOOKUP(C467,purchase!C:C,pcon!E:E,"")</f>
        <v>0</v>
      </c>
      <c r="F467" s="4"/>
      <c r="G467" s="27"/>
      <c r="H467" s="28"/>
      <c r="I467" s="4"/>
      <c r="J467" s="4"/>
      <c r="K467" s="4"/>
      <c r="L467" s="30" t="str">
        <f t="shared" si="63"/>
        <v/>
      </c>
      <c r="M467" s="4"/>
      <c r="N467" s="30" t="str">
        <f t="shared" si="64"/>
        <v/>
      </c>
      <c r="O467" s="31"/>
      <c r="P467" s="32" t="str">
        <f t="shared" si="65"/>
        <v/>
      </c>
      <c r="Q467" s="10">
        <f>_xlfn.XLOOKUP(C467,pcon!C:C,pcon!L:L,"")</f>
        <v>0</v>
      </c>
      <c r="R467" s="98">
        <f t="shared" si="66"/>
        <v>0</v>
      </c>
      <c r="S467" s="31"/>
      <c r="T467" s="31"/>
      <c r="U467" s="33" t="str">
        <f t="shared" si="67"/>
        <v/>
      </c>
      <c r="V467" s="4"/>
      <c r="W467" s="33" t="str">
        <f t="shared" si="68"/>
        <v/>
      </c>
      <c r="X467" s="33" t="str">
        <f t="shared" si="69"/>
        <v/>
      </c>
      <c r="Y467" s="33" t="str">
        <f t="shared" si="70"/>
        <v/>
      </c>
      <c r="Z467" s="34" t="str">
        <f t="shared" si="71"/>
        <v/>
      </c>
    </row>
    <row r="468" spans="1:26" x14ac:dyDescent="0.35">
      <c r="A468" s="25">
        <v>464</v>
      </c>
      <c r="B468" s="26">
        <f>_xlfn.XLOOKUP(C468,purchase!C:C,pcon!B:B,"")</f>
        <v>0</v>
      </c>
      <c r="C468" s="4"/>
      <c r="D468" s="29">
        <f>_xlfn.XLOOKUP(C468,purchase!C:C,pcon!D:D,"")</f>
        <v>0</v>
      </c>
      <c r="E468" s="29">
        <f>_xlfn.XLOOKUP(C468,purchase!C:C,pcon!E:E,"")</f>
        <v>0</v>
      </c>
      <c r="F468" s="4"/>
      <c r="G468" s="27"/>
      <c r="H468" s="28"/>
      <c r="I468" s="4"/>
      <c r="J468" s="4"/>
      <c r="K468" s="4"/>
      <c r="L468" s="30" t="str">
        <f t="shared" si="63"/>
        <v/>
      </c>
      <c r="M468" s="4"/>
      <c r="N468" s="30" t="str">
        <f t="shared" si="64"/>
        <v/>
      </c>
      <c r="O468" s="31"/>
      <c r="P468" s="32" t="str">
        <f t="shared" si="65"/>
        <v/>
      </c>
      <c r="Q468" s="10">
        <f>_xlfn.XLOOKUP(C468,pcon!C:C,pcon!L:L,"")</f>
        <v>0</v>
      </c>
      <c r="R468" s="98">
        <f t="shared" si="66"/>
        <v>0</v>
      </c>
      <c r="S468" s="31"/>
      <c r="T468" s="31"/>
      <c r="U468" s="33" t="str">
        <f t="shared" si="67"/>
        <v/>
      </c>
      <c r="V468" s="4"/>
      <c r="W468" s="33" t="str">
        <f t="shared" si="68"/>
        <v/>
      </c>
      <c r="X468" s="33" t="str">
        <f t="shared" si="69"/>
        <v/>
      </c>
      <c r="Y468" s="33" t="str">
        <f t="shared" si="70"/>
        <v/>
      </c>
      <c r="Z468" s="34" t="str">
        <f t="shared" si="71"/>
        <v/>
      </c>
    </row>
    <row r="469" spans="1:26" x14ac:dyDescent="0.35">
      <c r="A469" s="25">
        <v>465</v>
      </c>
      <c r="B469" s="26">
        <f>_xlfn.XLOOKUP(C469,purchase!C:C,pcon!B:B,"")</f>
        <v>0</v>
      </c>
      <c r="C469" s="4"/>
      <c r="D469" s="29">
        <f>_xlfn.XLOOKUP(C469,purchase!C:C,pcon!D:D,"")</f>
        <v>0</v>
      </c>
      <c r="E469" s="29">
        <f>_xlfn.XLOOKUP(C469,purchase!C:C,pcon!E:E,"")</f>
        <v>0</v>
      </c>
      <c r="F469" s="4"/>
      <c r="G469" s="27"/>
      <c r="H469" s="28"/>
      <c r="I469" s="4"/>
      <c r="J469" s="4"/>
      <c r="K469" s="4"/>
      <c r="L469" s="30" t="str">
        <f t="shared" si="63"/>
        <v/>
      </c>
      <c r="M469" s="4"/>
      <c r="N469" s="30" t="str">
        <f t="shared" si="64"/>
        <v/>
      </c>
      <c r="O469" s="31"/>
      <c r="P469" s="32" t="str">
        <f t="shared" si="65"/>
        <v/>
      </c>
      <c r="Q469" s="10">
        <f>_xlfn.XLOOKUP(C469,pcon!C:C,pcon!L:L,"")</f>
        <v>0</v>
      </c>
      <c r="R469" s="98">
        <f t="shared" si="66"/>
        <v>0</v>
      </c>
      <c r="S469" s="31"/>
      <c r="T469" s="31"/>
      <c r="U469" s="33" t="str">
        <f t="shared" si="67"/>
        <v/>
      </c>
      <c r="V469" s="4"/>
      <c r="W469" s="33" t="str">
        <f t="shared" si="68"/>
        <v/>
      </c>
      <c r="X469" s="33" t="str">
        <f t="shared" si="69"/>
        <v/>
      </c>
      <c r="Y469" s="33" t="str">
        <f t="shared" si="70"/>
        <v/>
      </c>
      <c r="Z469" s="34" t="str">
        <f t="shared" si="71"/>
        <v/>
      </c>
    </row>
    <row r="470" spans="1:26" x14ac:dyDescent="0.35">
      <c r="A470" s="25">
        <v>466</v>
      </c>
      <c r="B470" s="26">
        <f>_xlfn.XLOOKUP(C470,purchase!C:C,pcon!B:B,"")</f>
        <v>0</v>
      </c>
      <c r="C470" s="4"/>
      <c r="D470" s="29">
        <f>_xlfn.XLOOKUP(C470,purchase!C:C,pcon!D:D,"")</f>
        <v>0</v>
      </c>
      <c r="E470" s="29">
        <f>_xlfn.XLOOKUP(C470,purchase!C:C,pcon!E:E,"")</f>
        <v>0</v>
      </c>
      <c r="F470" s="4"/>
      <c r="G470" s="27"/>
      <c r="H470" s="28"/>
      <c r="I470" s="4"/>
      <c r="J470" s="4"/>
      <c r="K470" s="4"/>
      <c r="L470" s="30" t="str">
        <f t="shared" si="63"/>
        <v/>
      </c>
      <c r="M470" s="4"/>
      <c r="N470" s="30" t="str">
        <f t="shared" si="64"/>
        <v/>
      </c>
      <c r="O470" s="31"/>
      <c r="P470" s="32" t="str">
        <f t="shared" si="65"/>
        <v/>
      </c>
      <c r="Q470" s="10">
        <f>_xlfn.XLOOKUP(C470,pcon!C:C,pcon!L:L,"")</f>
        <v>0</v>
      </c>
      <c r="R470" s="98">
        <f t="shared" si="66"/>
        <v>0</v>
      </c>
      <c r="S470" s="31"/>
      <c r="T470" s="31"/>
      <c r="U470" s="33" t="str">
        <f t="shared" si="67"/>
        <v/>
      </c>
      <c r="V470" s="4"/>
      <c r="W470" s="33" t="str">
        <f t="shared" si="68"/>
        <v/>
      </c>
      <c r="X470" s="33" t="str">
        <f t="shared" si="69"/>
        <v/>
      </c>
      <c r="Y470" s="33" t="str">
        <f t="shared" si="70"/>
        <v/>
      </c>
      <c r="Z470" s="34" t="str">
        <f t="shared" si="71"/>
        <v/>
      </c>
    </row>
    <row r="471" spans="1:26" x14ac:dyDescent="0.35">
      <c r="A471" s="25">
        <v>467</v>
      </c>
      <c r="B471" s="26">
        <f>_xlfn.XLOOKUP(C471,purchase!C:C,pcon!B:B,"")</f>
        <v>0</v>
      </c>
      <c r="C471" s="4"/>
      <c r="D471" s="29">
        <f>_xlfn.XLOOKUP(C471,purchase!C:C,pcon!D:D,"")</f>
        <v>0</v>
      </c>
      <c r="E471" s="29">
        <f>_xlfn.XLOOKUP(C471,purchase!C:C,pcon!E:E,"")</f>
        <v>0</v>
      </c>
      <c r="F471" s="4"/>
      <c r="G471" s="27"/>
      <c r="H471" s="28"/>
      <c r="I471" s="4"/>
      <c r="J471" s="4"/>
      <c r="K471" s="4"/>
      <c r="L471" s="30" t="str">
        <f t="shared" si="63"/>
        <v/>
      </c>
      <c r="M471" s="4"/>
      <c r="N471" s="30" t="str">
        <f t="shared" si="64"/>
        <v/>
      </c>
      <c r="O471" s="31"/>
      <c r="P471" s="32" t="str">
        <f t="shared" si="65"/>
        <v/>
      </c>
      <c r="Q471" s="10">
        <f>_xlfn.XLOOKUP(C471,pcon!C:C,pcon!L:L,"")</f>
        <v>0</v>
      </c>
      <c r="R471" s="98">
        <f t="shared" si="66"/>
        <v>0</v>
      </c>
      <c r="S471" s="31"/>
      <c r="T471" s="31"/>
      <c r="U471" s="33" t="str">
        <f t="shared" si="67"/>
        <v/>
      </c>
      <c r="V471" s="4"/>
      <c r="W471" s="33" t="str">
        <f t="shared" si="68"/>
        <v/>
      </c>
      <c r="X471" s="33" t="str">
        <f t="shared" si="69"/>
        <v/>
      </c>
      <c r="Y471" s="33" t="str">
        <f t="shared" si="70"/>
        <v/>
      </c>
      <c r="Z471" s="34" t="str">
        <f t="shared" si="71"/>
        <v/>
      </c>
    </row>
    <row r="472" spans="1:26" x14ac:dyDescent="0.35">
      <c r="A472" s="25">
        <v>468</v>
      </c>
      <c r="B472" s="26">
        <f>_xlfn.XLOOKUP(C472,purchase!C:C,pcon!B:B,"")</f>
        <v>0</v>
      </c>
      <c r="C472" s="4"/>
      <c r="D472" s="29">
        <f>_xlfn.XLOOKUP(C472,purchase!C:C,pcon!D:D,"")</f>
        <v>0</v>
      </c>
      <c r="E472" s="29">
        <f>_xlfn.XLOOKUP(C472,purchase!C:C,pcon!E:E,"")</f>
        <v>0</v>
      </c>
      <c r="F472" s="4"/>
      <c r="G472" s="27"/>
      <c r="H472" s="28"/>
      <c r="I472" s="4"/>
      <c r="J472" s="4"/>
      <c r="K472" s="4"/>
      <c r="L472" s="30" t="str">
        <f t="shared" si="63"/>
        <v/>
      </c>
      <c r="M472" s="4"/>
      <c r="N472" s="30" t="str">
        <f t="shared" si="64"/>
        <v/>
      </c>
      <c r="O472" s="31"/>
      <c r="P472" s="32" t="str">
        <f t="shared" si="65"/>
        <v/>
      </c>
      <c r="Q472" s="10">
        <f>_xlfn.XLOOKUP(C472,pcon!C:C,pcon!L:L,"")</f>
        <v>0</v>
      </c>
      <c r="R472" s="98">
        <f t="shared" si="66"/>
        <v>0</v>
      </c>
      <c r="S472" s="31"/>
      <c r="T472" s="31"/>
      <c r="U472" s="33" t="str">
        <f t="shared" si="67"/>
        <v/>
      </c>
      <c r="V472" s="4"/>
      <c r="W472" s="33" t="str">
        <f t="shared" si="68"/>
        <v/>
      </c>
      <c r="X472" s="33" t="str">
        <f t="shared" si="69"/>
        <v/>
      </c>
      <c r="Y472" s="33" t="str">
        <f t="shared" si="70"/>
        <v/>
      </c>
      <c r="Z472" s="34" t="str">
        <f t="shared" si="71"/>
        <v/>
      </c>
    </row>
    <row r="473" spans="1:26" x14ac:dyDescent="0.35">
      <c r="A473" s="25">
        <v>469</v>
      </c>
      <c r="B473" s="26">
        <f>_xlfn.XLOOKUP(C473,purchase!C:C,pcon!B:B,"")</f>
        <v>0</v>
      </c>
      <c r="C473" s="4"/>
      <c r="D473" s="29">
        <f>_xlfn.XLOOKUP(C473,purchase!C:C,pcon!D:D,"")</f>
        <v>0</v>
      </c>
      <c r="E473" s="29">
        <f>_xlfn.XLOOKUP(C473,purchase!C:C,pcon!E:E,"")</f>
        <v>0</v>
      </c>
      <c r="F473" s="4"/>
      <c r="G473" s="27"/>
      <c r="H473" s="28"/>
      <c r="I473" s="4"/>
      <c r="J473" s="4"/>
      <c r="K473" s="4"/>
      <c r="L473" s="30" t="str">
        <f t="shared" si="63"/>
        <v/>
      </c>
      <c r="M473" s="4"/>
      <c r="N473" s="30" t="str">
        <f t="shared" si="64"/>
        <v/>
      </c>
      <c r="O473" s="31"/>
      <c r="P473" s="32" t="str">
        <f t="shared" si="65"/>
        <v/>
      </c>
      <c r="Q473" s="10">
        <f>_xlfn.XLOOKUP(C473,pcon!C:C,pcon!L:L,"")</f>
        <v>0</v>
      </c>
      <c r="R473" s="98">
        <f t="shared" si="66"/>
        <v>0</v>
      </c>
      <c r="S473" s="31"/>
      <c r="T473" s="31"/>
      <c r="U473" s="33" t="str">
        <f t="shared" si="67"/>
        <v/>
      </c>
      <c r="V473" s="4"/>
      <c r="W473" s="33" t="str">
        <f t="shared" si="68"/>
        <v/>
      </c>
      <c r="X473" s="33" t="str">
        <f t="shared" si="69"/>
        <v/>
      </c>
      <c r="Y473" s="33" t="str">
        <f t="shared" si="70"/>
        <v/>
      </c>
      <c r="Z473" s="34" t="str">
        <f t="shared" si="71"/>
        <v/>
      </c>
    </row>
    <row r="474" spans="1:26" x14ac:dyDescent="0.35">
      <c r="A474" s="25">
        <v>470</v>
      </c>
      <c r="B474" s="26">
        <f>_xlfn.XLOOKUP(C474,purchase!C:C,pcon!B:B,"")</f>
        <v>0</v>
      </c>
      <c r="C474" s="4"/>
      <c r="D474" s="29">
        <f>_xlfn.XLOOKUP(C474,purchase!C:C,pcon!D:D,"")</f>
        <v>0</v>
      </c>
      <c r="E474" s="29">
        <f>_xlfn.XLOOKUP(C474,purchase!C:C,pcon!E:E,"")</f>
        <v>0</v>
      </c>
      <c r="F474" s="4"/>
      <c r="G474" s="27"/>
      <c r="H474" s="28"/>
      <c r="I474" s="4"/>
      <c r="J474" s="4"/>
      <c r="K474" s="4"/>
      <c r="L474" s="30" t="str">
        <f t="shared" si="63"/>
        <v/>
      </c>
      <c r="M474" s="4"/>
      <c r="N474" s="30" t="str">
        <f t="shared" si="64"/>
        <v/>
      </c>
      <c r="O474" s="31"/>
      <c r="P474" s="32" t="str">
        <f t="shared" si="65"/>
        <v/>
      </c>
      <c r="Q474" s="10">
        <f>_xlfn.XLOOKUP(C474,pcon!C:C,pcon!L:L,"")</f>
        <v>0</v>
      </c>
      <c r="R474" s="98">
        <f t="shared" si="66"/>
        <v>0</v>
      </c>
      <c r="S474" s="31"/>
      <c r="T474" s="31"/>
      <c r="U474" s="33" t="str">
        <f t="shared" si="67"/>
        <v/>
      </c>
      <c r="V474" s="4"/>
      <c r="W474" s="33" t="str">
        <f t="shared" si="68"/>
        <v/>
      </c>
      <c r="X474" s="33" t="str">
        <f t="shared" si="69"/>
        <v/>
      </c>
      <c r="Y474" s="33" t="str">
        <f t="shared" si="70"/>
        <v/>
      </c>
      <c r="Z474" s="34" t="str">
        <f t="shared" si="71"/>
        <v/>
      </c>
    </row>
    <row r="475" spans="1:26" x14ac:dyDescent="0.35">
      <c r="A475" s="25">
        <v>471</v>
      </c>
      <c r="B475" s="26">
        <f>_xlfn.XLOOKUP(C475,purchase!C:C,pcon!B:B,"")</f>
        <v>0</v>
      </c>
      <c r="C475" s="4"/>
      <c r="D475" s="29">
        <f>_xlfn.XLOOKUP(C475,purchase!C:C,pcon!D:D,"")</f>
        <v>0</v>
      </c>
      <c r="E475" s="29">
        <f>_xlfn.XLOOKUP(C475,purchase!C:C,pcon!E:E,"")</f>
        <v>0</v>
      </c>
      <c r="F475" s="4"/>
      <c r="G475" s="27"/>
      <c r="H475" s="28"/>
      <c r="I475" s="4"/>
      <c r="J475" s="4"/>
      <c r="K475" s="4"/>
      <c r="L475" s="30" t="str">
        <f t="shared" si="63"/>
        <v/>
      </c>
      <c r="M475" s="4"/>
      <c r="N475" s="30" t="str">
        <f t="shared" si="64"/>
        <v/>
      </c>
      <c r="O475" s="31"/>
      <c r="P475" s="32" t="str">
        <f t="shared" si="65"/>
        <v/>
      </c>
      <c r="Q475" s="10">
        <f>_xlfn.XLOOKUP(C475,pcon!C:C,pcon!L:L,"")</f>
        <v>0</v>
      </c>
      <c r="R475" s="98">
        <f t="shared" si="66"/>
        <v>0</v>
      </c>
      <c r="S475" s="31"/>
      <c r="T475" s="31"/>
      <c r="U475" s="33" t="str">
        <f t="shared" si="67"/>
        <v/>
      </c>
      <c r="V475" s="4"/>
      <c r="W475" s="33" t="str">
        <f t="shared" si="68"/>
        <v/>
      </c>
      <c r="X475" s="33" t="str">
        <f t="shared" si="69"/>
        <v/>
      </c>
      <c r="Y475" s="33" t="str">
        <f t="shared" si="70"/>
        <v/>
      </c>
      <c r="Z475" s="34" t="str">
        <f t="shared" si="71"/>
        <v/>
      </c>
    </row>
    <row r="476" spans="1:26" x14ac:dyDescent="0.35">
      <c r="A476" s="25">
        <v>472</v>
      </c>
      <c r="B476" s="26">
        <f>_xlfn.XLOOKUP(C476,purchase!C:C,pcon!B:B,"")</f>
        <v>0</v>
      </c>
      <c r="C476" s="4"/>
      <c r="D476" s="29">
        <f>_xlfn.XLOOKUP(C476,purchase!C:C,pcon!D:D,"")</f>
        <v>0</v>
      </c>
      <c r="E476" s="29">
        <f>_xlfn.XLOOKUP(C476,purchase!C:C,pcon!E:E,"")</f>
        <v>0</v>
      </c>
      <c r="F476" s="4"/>
      <c r="G476" s="27"/>
      <c r="H476" s="28"/>
      <c r="I476" s="4"/>
      <c r="J476" s="4"/>
      <c r="K476" s="4"/>
      <c r="L476" s="30" t="str">
        <f t="shared" si="63"/>
        <v/>
      </c>
      <c r="M476" s="4"/>
      <c r="N476" s="30" t="str">
        <f t="shared" si="64"/>
        <v/>
      </c>
      <c r="O476" s="31"/>
      <c r="P476" s="32" t="str">
        <f t="shared" si="65"/>
        <v/>
      </c>
      <c r="Q476" s="10">
        <f>_xlfn.XLOOKUP(C476,pcon!C:C,pcon!L:L,"")</f>
        <v>0</v>
      </c>
      <c r="R476" s="98">
        <f t="shared" si="66"/>
        <v>0</v>
      </c>
      <c r="S476" s="31"/>
      <c r="T476" s="31"/>
      <c r="U476" s="33" t="str">
        <f t="shared" si="67"/>
        <v/>
      </c>
      <c r="V476" s="4"/>
      <c r="W476" s="33" t="str">
        <f t="shared" si="68"/>
        <v/>
      </c>
      <c r="X476" s="33" t="str">
        <f t="shared" si="69"/>
        <v/>
      </c>
      <c r="Y476" s="33" t="str">
        <f t="shared" si="70"/>
        <v/>
      </c>
      <c r="Z476" s="34" t="str">
        <f t="shared" si="71"/>
        <v/>
      </c>
    </row>
    <row r="477" spans="1:26" x14ac:dyDescent="0.35">
      <c r="A477" s="25">
        <v>473</v>
      </c>
      <c r="B477" s="26">
        <f>_xlfn.XLOOKUP(C477,purchase!C:C,pcon!B:B,"")</f>
        <v>0</v>
      </c>
      <c r="C477" s="4"/>
      <c r="D477" s="29">
        <f>_xlfn.XLOOKUP(C477,purchase!C:C,pcon!D:D,"")</f>
        <v>0</v>
      </c>
      <c r="E477" s="29">
        <f>_xlfn.XLOOKUP(C477,purchase!C:C,pcon!E:E,"")</f>
        <v>0</v>
      </c>
      <c r="F477" s="4"/>
      <c r="G477" s="27"/>
      <c r="H477" s="28"/>
      <c r="I477" s="4"/>
      <c r="J477" s="4"/>
      <c r="K477" s="4"/>
      <c r="L477" s="30" t="str">
        <f t="shared" si="63"/>
        <v/>
      </c>
      <c r="M477" s="4"/>
      <c r="N477" s="30" t="str">
        <f t="shared" si="64"/>
        <v/>
      </c>
      <c r="O477" s="31"/>
      <c r="P477" s="32" t="str">
        <f t="shared" si="65"/>
        <v/>
      </c>
      <c r="Q477" s="10">
        <f>_xlfn.XLOOKUP(C477,pcon!C:C,pcon!L:L,"")</f>
        <v>0</v>
      </c>
      <c r="R477" s="98">
        <f t="shared" si="66"/>
        <v>0</v>
      </c>
      <c r="S477" s="31"/>
      <c r="T477" s="31"/>
      <c r="U477" s="33" t="str">
        <f t="shared" si="67"/>
        <v/>
      </c>
      <c r="V477" s="4"/>
      <c r="W477" s="33" t="str">
        <f t="shared" si="68"/>
        <v/>
      </c>
      <c r="X477" s="33" t="str">
        <f t="shared" si="69"/>
        <v/>
      </c>
      <c r="Y477" s="33" t="str">
        <f t="shared" si="70"/>
        <v/>
      </c>
      <c r="Z477" s="34" t="str">
        <f t="shared" si="71"/>
        <v/>
      </c>
    </row>
    <row r="478" spans="1:26" x14ac:dyDescent="0.35">
      <c r="A478" s="25">
        <v>474</v>
      </c>
      <c r="B478" s="26">
        <f>_xlfn.XLOOKUP(C478,purchase!C:C,pcon!B:B,"")</f>
        <v>0</v>
      </c>
      <c r="C478" s="4"/>
      <c r="D478" s="29">
        <f>_xlfn.XLOOKUP(C478,purchase!C:C,pcon!D:D,"")</f>
        <v>0</v>
      </c>
      <c r="E478" s="29">
        <f>_xlfn.XLOOKUP(C478,purchase!C:C,pcon!E:E,"")</f>
        <v>0</v>
      </c>
      <c r="F478" s="4"/>
      <c r="G478" s="27"/>
      <c r="H478" s="28"/>
      <c r="I478" s="4"/>
      <c r="J478" s="4"/>
      <c r="K478" s="4"/>
      <c r="L478" s="30" t="str">
        <f t="shared" si="63"/>
        <v/>
      </c>
      <c r="M478" s="4"/>
      <c r="N478" s="30" t="str">
        <f t="shared" si="64"/>
        <v/>
      </c>
      <c r="O478" s="31"/>
      <c r="P478" s="32" t="str">
        <f t="shared" si="65"/>
        <v/>
      </c>
      <c r="Q478" s="10">
        <f>_xlfn.XLOOKUP(C478,pcon!C:C,pcon!L:L,"")</f>
        <v>0</v>
      </c>
      <c r="R478" s="98">
        <f t="shared" si="66"/>
        <v>0</v>
      </c>
      <c r="S478" s="31"/>
      <c r="T478" s="31"/>
      <c r="U478" s="33" t="str">
        <f t="shared" si="67"/>
        <v/>
      </c>
      <c r="V478" s="4"/>
      <c r="W478" s="33" t="str">
        <f t="shared" si="68"/>
        <v/>
      </c>
      <c r="X478" s="33" t="str">
        <f t="shared" si="69"/>
        <v/>
      </c>
      <c r="Y478" s="33" t="str">
        <f t="shared" si="70"/>
        <v/>
      </c>
      <c r="Z478" s="34" t="str">
        <f t="shared" si="71"/>
        <v/>
      </c>
    </row>
    <row r="479" spans="1:26" x14ac:dyDescent="0.35">
      <c r="A479" s="25">
        <v>475</v>
      </c>
      <c r="B479" s="26">
        <f>_xlfn.XLOOKUP(C479,purchase!C:C,pcon!B:B,"")</f>
        <v>0</v>
      </c>
      <c r="C479" s="4"/>
      <c r="D479" s="29">
        <f>_xlfn.XLOOKUP(C479,purchase!C:C,pcon!D:D,"")</f>
        <v>0</v>
      </c>
      <c r="E479" s="29">
        <f>_xlfn.XLOOKUP(C479,purchase!C:C,pcon!E:E,"")</f>
        <v>0</v>
      </c>
      <c r="F479" s="4"/>
      <c r="G479" s="27"/>
      <c r="H479" s="28"/>
      <c r="I479" s="4"/>
      <c r="J479" s="4"/>
      <c r="K479" s="4"/>
      <c r="L479" s="30" t="str">
        <f t="shared" si="63"/>
        <v/>
      </c>
      <c r="M479" s="4"/>
      <c r="N479" s="30" t="str">
        <f t="shared" si="64"/>
        <v/>
      </c>
      <c r="O479" s="31"/>
      <c r="P479" s="32" t="str">
        <f t="shared" si="65"/>
        <v/>
      </c>
      <c r="Q479" s="10">
        <f>_xlfn.XLOOKUP(C479,pcon!C:C,pcon!L:L,"")</f>
        <v>0</v>
      </c>
      <c r="R479" s="98">
        <f t="shared" si="66"/>
        <v>0</v>
      </c>
      <c r="S479" s="31"/>
      <c r="T479" s="31"/>
      <c r="U479" s="33" t="str">
        <f t="shared" si="67"/>
        <v/>
      </c>
      <c r="V479" s="4"/>
      <c r="W479" s="33" t="str">
        <f t="shared" si="68"/>
        <v/>
      </c>
      <c r="X479" s="33" t="str">
        <f t="shared" si="69"/>
        <v/>
      </c>
      <c r="Y479" s="33" t="str">
        <f t="shared" si="70"/>
        <v/>
      </c>
      <c r="Z479" s="34" t="str">
        <f t="shared" si="71"/>
        <v/>
      </c>
    </row>
    <row r="480" spans="1:26" x14ac:dyDescent="0.35">
      <c r="A480" s="25">
        <v>476</v>
      </c>
      <c r="B480" s="26">
        <f>_xlfn.XLOOKUP(C480,purchase!C:C,pcon!B:B,"")</f>
        <v>0</v>
      </c>
      <c r="C480" s="4"/>
      <c r="D480" s="29">
        <f>_xlfn.XLOOKUP(C480,purchase!C:C,pcon!D:D,"")</f>
        <v>0</v>
      </c>
      <c r="E480" s="29">
        <f>_xlfn.XLOOKUP(C480,purchase!C:C,pcon!E:E,"")</f>
        <v>0</v>
      </c>
      <c r="F480" s="4"/>
      <c r="G480" s="27"/>
      <c r="H480" s="28"/>
      <c r="I480" s="4"/>
      <c r="J480" s="4"/>
      <c r="K480" s="4"/>
      <c r="L480" s="30" t="str">
        <f t="shared" si="63"/>
        <v/>
      </c>
      <c r="M480" s="4"/>
      <c r="N480" s="30" t="str">
        <f t="shared" si="64"/>
        <v/>
      </c>
      <c r="O480" s="31"/>
      <c r="P480" s="32" t="str">
        <f t="shared" si="65"/>
        <v/>
      </c>
      <c r="Q480" s="10">
        <f>_xlfn.XLOOKUP(C480,pcon!C:C,pcon!L:L,"")</f>
        <v>0</v>
      </c>
      <c r="R480" s="98">
        <f t="shared" si="66"/>
        <v>0</v>
      </c>
      <c r="S480" s="31"/>
      <c r="T480" s="31"/>
      <c r="U480" s="33" t="str">
        <f t="shared" si="67"/>
        <v/>
      </c>
      <c r="V480" s="4"/>
      <c r="W480" s="33" t="str">
        <f t="shared" si="68"/>
        <v/>
      </c>
      <c r="X480" s="33" t="str">
        <f t="shared" si="69"/>
        <v/>
      </c>
      <c r="Y480" s="33" t="str">
        <f t="shared" si="70"/>
        <v/>
      </c>
      <c r="Z480" s="34" t="str">
        <f t="shared" si="71"/>
        <v/>
      </c>
    </row>
    <row r="481" spans="1:26" x14ac:dyDescent="0.35">
      <c r="A481" s="25">
        <v>477</v>
      </c>
      <c r="B481" s="26">
        <f>_xlfn.XLOOKUP(C481,purchase!C:C,pcon!B:B,"")</f>
        <v>0</v>
      </c>
      <c r="C481" s="4"/>
      <c r="D481" s="29">
        <f>_xlfn.XLOOKUP(C481,purchase!C:C,pcon!D:D,"")</f>
        <v>0</v>
      </c>
      <c r="E481" s="29">
        <f>_xlfn.XLOOKUP(C481,purchase!C:C,pcon!E:E,"")</f>
        <v>0</v>
      </c>
      <c r="F481" s="4"/>
      <c r="G481" s="27"/>
      <c r="H481" s="28"/>
      <c r="I481" s="4"/>
      <c r="J481" s="4"/>
      <c r="K481" s="4"/>
      <c r="L481" s="30" t="str">
        <f t="shared" si="63"/>
        <v/>
      </c>
      <c r="M481" s="4"/>
      <c r="N481" s="30" t="str">
        <f t="shared" si="64"/>
        <v/>
      </c>
      <c r="O481" s="31"/>
      <c r="P481" s="32" t="str">
        <f t="shared" si="65"/>
        <v/>
      </c>
      <c r="Q481" s="10">
        <f>_xlfn.XLOOKUP(C481,pcon!C:C,pcon!L:L,"")</f>
        <v>0</v>
      </c>
      <c r="R481" s="98">
        <f t="shared" si="66"/>
        <v>0</v>
      </c>
      <c r="S481" s="31"/>
      <c r="T481" s="31"/>
      <c r="U481" s="33" t="str">
        <f t="shared" si="67"/>
        <v/>
      </c>
      <c r="V481" s="4"/>
      <c r="W481" s="33" t="str">
        <f t="shared" si="68"/>
        <v/>
      </c>
      <c r="X481" s="33" t="str">
        <f t="shared" si="69"/>
        <v/>
      </c>
      <c r="Y481" s="33" t="str">
        <f t="shared" si="70"/>
        <v/>
      </c>
      <c r="Z481" s="34" t="str">
        <f t="shared" si="71"/>
        <v/>
      </c>
    </row>
    <row r="482" spans="1:26" x14ac:dyDescent="0.35">
      <c r="A482" s="25">
        <v>478</v>
      </c>
      <c r="B482" s="26">
        <f>_xlfn.XLOOKUP(C482,purchase!C:C,pcon!B:B,"")</f>
        <v>0</v>
      </c>
      <c r="C482" s="4"/>
      <c r="D482" s="29">
        <f>_xlfn.XLOOKUP(C482,purchase!C:C,pcon!D:D,"")</f>
        <v>0</v>
      </c>
      <c r="E482" s="29">
        <f>_xlfn.XLOOKUP(C482,purchase!C:C,pcon!E:E,"")</f>
        <v>0</v>
      </c>
      <c r="F482" s="4"/>
      <c r="G482" s="27"/>
      <c r="H482" s="28"/>
      <c r="I482" s="4"/>
      <c r="J482" s="4"/>
      <c r="K482" s="4"/>
      <c r="L482" s="30" t="str">
        <f t="shared" si="63"/>
        <v/>
      </c>
      <c r="M482" s="4"/>
      <c r="N482" s="30" t="str">
        <f t="shared" si="64"/>
        <v/>
      </c>
      <c r="O482" s="31"/>
      <c r="P482" s="32" t="str">
        <f t="shared" si="65"/>
        <v/>
      </c>
      <c r="Q482" s="10">
        <f>_xlfn.XLOOKUP(C482,pcon!C:C,pcon!L:L,"")</f>
        <v>0</v>
      </c>
      <c r="R482" s="98">
        <f t="shared" si="66"/>
        <v>0</v>
      </c>
      <c r="S482" s="31"/>
      <c r="T482" s="31"/>
      <c r="U482" s="33" t="str">
        <f t="shared" si="67"/>
        <v/>
      </c>
      <c r="V482" s="4"/>
      <c r="W482" s="33" t="str">
        <f t="shared" si="68"/>
        <v/>
      </c>
      <c r="X482" s="33" t="str">
        <f t="shared" si="69"/>
        <v/>
      </c>
      <c r="Y482" s="33" t="str">
        <f t="shared" si="70"/>
        <v/>
      </c>
      <c r="Z482" s="34" t="str">
        <f t="shared" si="71"/>
        <v/>
      </c>
    </row>
    <row r="483" spans="1:26" x14ac:dyDescent="0.35">
      <c r="A483" s="25">
        <v>479</v>
      </c>
      <c r="B483" s="26">
        <f>_xlfn.XLOOKUP(C483,purchase!C:C,pcon!B:B,"")</f>
        <v>0</v>
      </c>
      <c r="C483" s="4"/>
      <c r="D483" s="29">
        <f>_xlfn.XLOOKUP(C483,purchase!C:C,pcon!D:D,"")</f>
        <v>0</v>
      </c>
      <c r="E483" s="29">
        <f>_xlfn.XLOOKUP(C483,purchase!C:C,pcon!E:E,"")</f>
        <v>0</v>
      </c>
      <c r="F483" s="4"/>
      <c r="G483" s="27"/>
      <c r="H483" s="28"/>
      <c r="I483" s="4"/>
      <c r="J483" s="4"/>
      <c r="K483" s="4"/>
      <c r="L483" s="30" t="str">
        <f t="shared" si="63"/>
        <v/>
      </c>
      <c r="M483" s="4"/>
      <c r="N483" s="30" t="str">
        <f t="shared" si="64"/>
        <v/>
      </c>
      <c r="O483" s="31"/>
      <c r="P483" s="32" t="str">
        <f t="shared" si="65"/>
        <v/>
      </c>
      <c r="Q483" s="10">
        <f>_xlfn.XLOOKUP(C483,pcon!C:C,pcon!L:L,"")</f>
        <v>0</v>
      </c>
      <c r="R483" s="98">
        <f t="shared" si="66"/>
        <v>0</v>
      </c>
      <c r="S483" s="31"/>
      <c r="T483" s="31"/>
      <c r="U483" s="33" t="str">
        <f t="shared" si="67"/>
        <v/>
      </c>
      <c r="V483" s="4"/>
      <c r="W483" s="33" t="str">
        <f t="shared" si="68"/>
        <v/>
      </c>
      <c r="X483" s="33" t="str">
        <f t="shared" si="69"/>
        <v/>
      </c>
      <c r="Y483" s="33" t="str">
        <f t="shared" si="70"/>
        <v/>
      </c>
      <c r="Z483" s="34" t="str">
        <f t="shared" si="71"/>
        <v/>
      </c>
    </row>
    <row r="484" spans="1:26" x14ac:dyDescent="0.35">
      <c r="A484" s="25">
        <v>480</v>
      </c>
      <c r="B484" s="26">
        <f>_xlfn.XLOOKUP(C484,purchase!C:C,pcon!B:B,"")</f>
        <v>0</v>
      </c>
      <c r="C484" s="4"/>
      <c r="D484" s="29">
        <f>_xlfn.XLOOKUP(C484,purchase!C:C,pcon!D:D,"")</f>
        <v>0</v>
      </c>
      <c r="E484" s="29">
        <f>_xlfn.XLOOKUP(C484,purchase!C:C,pcon!E:E,"")</f>
        <v>0</v>
      </c>
      <c r="F484" s="4"/>
      <c r="G484" s="27"/>
      <c r="H484" s="28"/>
      <c r="I484" s="4"/>
      <c r="J484" s="4"/>
      <c r="K484" s="4"/>
      <c r="L484" s="30" t="str">
        <f t="shared" si="63"/>
        <v/>
      </c>
      <c r="M484" s="4"/>
      <c r="N484" s="30" t="str">
        <f t="shared" si="64"/>
        <v/>
      </c>
      <c r="O484" s="31"/>
      <c r="P484" s="32" t="str">
        <f t="shared" si="65"/>
        <v/>
      </c>
      <c r="Q484" s="10">
        <f>_xlfn.XLOOKUP(C484,pcon!C:C,pcon!L:L,"")</f>
        <v>0</v>
      </c>
      <c r="R484" s="98">
        <f t="shared" si="66"/>
        <v>0</v>
      </c>
      <c r="S484" s="31"/>
      <c r="T484" s="31"/>
      <c r="U484" s="33" t="str">
        <f t="shared" si="67"/>
        <v/>
      </c>
      <c r="V484" s="4"/>
      <c r="W484" s="33" t="str">
        <f t="shared" si="68"/>
        <v/>
      </c>
      <c r="X484" s="33" t="str">
        <f t="shared" si="69"/>
        <v/>
      </c>
      <c r="Y484" s="33" t="str">
        <f t="shared" si="70"/>
        <v/>
      </c>
      <c r="Z484" s="34" t="str">
        <f t="shared" si="71"/>
        <v/>
      </c>
    </row>
    <row r="485" spans="1:26" x14ac:dyDescent="0.35">
      <c r="A485" s="25">
        <v>481</v>
      </c>
      <c r="B485" s="26">
        <f>_xlfn.XLOOKUP(C485,purchase!C:C,pcon!B:B,"")</f>
        <v>0</v>
      </c>
      <c r="C485" s="4"/>
      <c r="D485" s="29">
        <f>_xlfn.XLOOKUP(C485,purchase!C:C,pcon!D:D,"")</f>
        <v>0</v>
      </c>
      <c r="E485" s="29">
        <f>_xlfn.XLOOKUP(C485,purchase!C:C,pcon!E:E,"")</f>
        <v>0</v>
      </c>
      <c r="F485" s="4"/>
      <c r="G485" s="27"/>
      <c r="H485" s="28"/>
      <c r="I485" s="4"/>
      <c r="J485" s="4"/>
      <c r="K485" s="4"/>
      <c r="L485" s="30" t="str">
        <f t="shared" si="63"/>
        <v/>
      </c>
      <c r="M485" s="4"/>
      <c r="N485" s="30" t="str">
        <f t="shared" si="64"/>
        <v/>
      </c>
      <c r="O485" s="31"/>
      <c r="P485" s="32" t="str">
        <f t="shared" si="65"/>
        <v/>
      </c>
      <c r="Q485" s="10">
        <f>_xlfn.XLOOKUP(C485,pcon!C:C,pcon!L:L,"")</f>
        <v>0</v>
      </c>
      <c r="R485" s="98">
        <f t="shared" si="66"/>
        <v>0</v>
      </c>
      <c r="S485" s="31"/>
      <c r="T485" s="31"/>
      <c r="U485" s="33" t="str">
        <f t="shared" si="67"/>
        <v/>
      </c>
      <c r="V485" s="4"/>
      <c r="W485" s="33" t="str">
        <f t="shared" si="68"/>
        <v/>
      </c>
      <c r="X485" s="33" t="str">
        <f t="shared" si="69"/>
        <v/>
      </c>
      <c r="Y485" s="33" t="str">
        <f t="shared" si="70"/>
        <v/>
      </c>
      <c r="Z485" s="34" t="str">
        <f t="shared" si="71"/>
        <v/>
      </c>
    </row>
    <row r="486" spans="1:26" x14ac:dyDescent="0.35">
      <c r="A486" s="25">
        <v>482</v>
      </c>
      <c r="B486" s="26">
        <f>_xlfn.XLOOKUP(C486,purchase!C:C,pcon!B:B,"")</f>
        <v>0</v>
      </c>
      <c r="C486" s="4"/>
      <c r="D486" s="29">
        <f>_xlfn.XLOOKUP(C486,purchase!C:C,pcon!D:D,"")</f>
        <v>0</v>
      </c>
      <c r="E486" s="29">
        <f>_xlfn.XLOOKUP(C486,purchase!C:C,pcon!E:E,"")</f>
        <v>0</v>
      </c>
      <c r="F486" s="4"/>
      <c r="G486" s="27"/>
      <c r="H486" s="28"/>
      <c r="I486" s="4"/>
      <c r="J486" s="4"/>
      <c r="K486" s="4"/>
      <c r="L486" s="30" t="str">
        <f t="shared" si="63"/>
        <v/>
      </c>
      <c r="M486" s="4"/>
      <c r="N486" s="30" t="str">
        <f t="shared" si="64"/>
        <v/>
      </c>
      <c r="O486" s="31"/>
      <c r="P486" s="32" t="str">
        <f t="shared" si="65"/>
        <v/>
      </c>
      <c r="Q486" s="10">
        <f>_xlfn.XLOOKUP(C486,pcon!C:C,pcon!L:L,"")</f>
        <v>0</v>
      </c>
      <c r="R486" s="98">
        <f t="shared" si="66"/>
        <v>0</v>
      </c>
      <c r="S486" s="31"/>
      <c r="T486" s="31"/>
      <c r="U486" s="33" t="str">
        <f t="shared" si="67"/>
        <v/>
      </c>
      <c r="V486" s="4"/>
      <c r="W486" s="33" t="str">
        <f t="shared" si="68"/>
        <v/>
      </c>
      <c r="X486" s="33" t="str">
        <f t="shared" si="69"/>
        <v/>
      </c>
      <c r="Y486" s="33" t="str">
        <f t="shared" si="70"/>
        <v/>
      </c>
      <c r="Z486" s="34" t="str">
        <f t="shared" si="71"/>
        <v/>
      </c>
    </row>
    <row r="487" spans="1:26" x14ac:dyDescent="0.35">
      <c r="A487" s="25">
        <v>483</v>
      </c>
      <c r="B487" s="26">
        <f>_xlfn.XLOOKUP(C487,purchase!C:C,pcon!B:B,"")</f>
        <v>0</v>
      </c>
      <c r="C487" s="4"/>
      <c r="D487" s="29">
        <f>_xlfn.XLOOKUP(C487,purchase!C:C,pcon!D:D,"")</f>
        <v>0</v>
      </c>
      <c r="E487" s="29">
        <f>_xlfn.XLOOKUP(C487,purchase!C:C,pcon!E:E,"")</f>
        <v>0</v>
      </c>
      <c r="F487" s="4"/>
      <c r="G487" s="27"/>
      <c r="H487" s="28"/>
      <c r="I487" s="4"/>
      <c r="J487" s="4"/>
      <c r="K487" s="4"/>
      <c r="L487" s="30" t="str">
        <f t="shared" si="63"/>
        <v/>
      </c>
      <c r="M487" s="4"/>
      <c r="N487" s="30" t="str">
        <f t="shared" si="64"/>
        <v/>
      </c>
      <c r="O487" s="31"/>
      <c r="P487" s="32" t="str">
        <f t="shared" si="65"/>
        <v/>
      </c>
      <c r="Q487" s="10">
        <f>_xlfn.XLOOKUP(C487,pcon!C:C,pcon!L:L,"")</f>
        <v>0</v>
      </c>
      <c r="R487" s="98">
        <f t="shared" si="66"/>
        <v>0</v>
      </c>
      <c r="S487" s="31"/>
      <c r="T487" s="31"/>
      <c r="U487" s="33" t="str">
        <f t="shared" si="67"/>
        <v/>
      </c>
      <c r="V487" s="4"/>
      <c r="W487" s="33" t="str">
        <f t="shared" si="68"/>
        <v/>
      </c>
      <c r="X487" s="33" t="str">
        <f t="shared" si="69"/>
        <v/>
      </c>
      <c r="Y487" s="33" t="str">
        <f t="shared" si="70"/>
        <v/>
      </c>
      <c r="Z487" s="34" t="str">
        <f t="shared" si="71"/>
        <v/>
      </c>
    </row>
    <row r="488" spans="1:26" x14ac:dyDescent="0.35">
      <c r="A488" s="25">
        <v>484</v>
      </c>
      <c r="B488" s="26">
        <f>_xlfn.XLOOKUP(C488,purchase!C:C,pcon!B:B,"")</f>
        <v>0</v>
      </c>
      <c r="C488" s="4"/>
      <c r="D488" s="29">
        <f>_xlfn.XLOOKUP(C488,purchase!C:C,pcon!D:D,"")</f>
        <v>0</v>
      </c>
      <c r="E488" s="29">
        <f>_xlfn.XLOOKUP(C488,purchase!C:C,pcon!E:E,"")</f>
        <v>0</v>
      </c>
      <c r="F488" s="4"/>
      <c r="G488" s="27"/>
      <c r="H488" s="28"/>
      <c r="I488" s="4"/>
      <c r="J488" s="4"/>
      <c r="K488" s="4"/>
      <c r="L488" s="30" t="str">
        <f t="shared" si="63"/>
        <v/>
      </c>
      <c r="M488" s="4"/>
      <c r="N488" s="30" t="str">
        <f t="shared" si="64"/>
        <v/>
      </c>
      <c r="O488" s="31"/>
      <c r="P488" s="32" t="str">
        <f t="shared" si="65"/>
        <v/>
      </c>
      <c r="Q488" s="10">
        <f>_xlfn.XLOOKUP(C488,pcon!C:C,pcon!L:L,"")</f>
        <v>0</v>
      </c>
      <c r="R488" s="98">
        <f t="shared" si="66"/>
        <v>0</v>
      </c>
      <c r="S488" s="31"/>
      <c r="T488" s="31"/>
      <c r="U488" s="33" t="str">
        <f t="shared" si="67"/>
        <v/>
      </c>
      <c r="V488" s="4"/>
      <c r="W488" s="33" t="str">
        <f t="shared" si="68"/>
        <v/>
      </c>
      <c r="X488" s="33" t="str">
        <f t="shared" si="69"/>
        <v/>
      </c>
      <c r="Y488" s="33" t="str">
        <f t="shared" si="70"/>
        <v/>
      </c>
      <c r="Z488" s="34" t="str">
        <f t="shared" si="71"/>
        <v/>
      </c>
    </row>
    <row r="489" spans="1:26" x14ac:dyDescent="0.35">
      <c r="A489" s="25">
        <v>485</v>
      </c>
      <c r="B489" s="26">
        <f>_xlfn.XLOOKUP(C489,purchase!C:C,pcon!B:B,"")</f>
        <v>0</v>
      </c>
      <c r="C489" s="4"/>
      <c r="D489" s="29">
        <f>_xlfn.XLOOKUP(C489,purchase!C:C,pcon!D:D,"")</f>
        <v>0</v>
      </c>
      <c r="E489" s="29">
        <f>_xlfn.XLOOKUP(C489,purchase!C:C,pcon!E:E,"")</f>
        <v>0</v>
      </c>
      <c r="F489" s="4"/>
      <c r="G489" s="27"/>
      <c r="H489" s="28"/>
      <c r="I489" s="4"/>
      <c r="J489" s="4"/>
      <c r="K489" s="4"/>
      <c r="L489" s="30" t="str">
        <f t="shared" si="63"/>
        <v/>
      </c>
      <c r="M489" s="4"/>
      <c r="N489" s="30" t="str">
        <f t="shared" si="64"/>
        <v/>
      </c>
      <c r="O489" s="31"/>
      <c r="P489" s="32" t="str">
        <f t="shared" si="65"/>
        <v/>
      </c>
      <c r="Q489" s="10">
        <f>_xlfn.XLOOKUP(C489,pcon!C:C,pcon!L:L,"")</f>
        <v>0</v>
      </c>
      <c r="R489" s="98">
        <f t="shared" si="66"/>
        <v>0</v>
      </c>
      <c r="S489" s="31"/>
      <c r="T489" s="31"/>
      <c r="U489" s="33" t="str">
        <f t="shared" si="67"/>
        <v/>
      </c>
      <c r="V489" s="4"/>
      <c r="W489" s="33" t="str">
        <f t="shared" si="68"/>
        <v/>
      </c>
      <c r="X489" s="33" t="str">
        <f t="shared" si="69"/>
        <v/>
      </c>
      <c r="Y489" s="33" t="str">
        <f t="shared" si="70"/>
        <v/>
      </c>
      <c r="Z489" s="34" t="str">
        <f t="shared" si="71"/>
        <v/>
      </c>
    </row>
    <row r="490" spans="1:26" x14ac:dyDescent="0.35">
      <c r="A490" s="25">
        <v>486</v>
      </c>
      <c r="B490" s="26">
        <f>_xlfn.XLOOKUP(C490,purchase!C:C,pcon!B:B,"")</f>
        <v>0</v>
      </c>
      <c r="C490" s="4"/>
      <c r="D490" s="29">
        <f>_xlfn.XLOOKUP(C490,purchase!C:C,pcon!D:D,"")</f>
        <v>0</v>
      </c>
      <c r="E490" s="29">
        <f>_xlfn.XLOOKUP(C490,purchase!C:C,pcon!E:E,"")</f>
        <v>0</v>
      </c>
      <c r="F490" s="4"/>
      <c r="G490" s="27"/>
      <c r="H490" s="28"/>
      <c r="I490" s="4"/>
      <c r="J490" s="4"/>
      <c r="K490" s="4"/>
      <c r="L490" s="30" t="str">
        <f t="shared" si="63"/>
        <v/>
      </c>
      <c r="M490" s="4"/>
      <c r="N490" s="30" t="str">
        <f t="shared" si="64"/>
        <v/>
      </c>
      <c r="O490" s="31"/>
      <c r="P490" s="32" t="str">
        <f t="shared" si="65"/>
        <v/>
      </c>
      <c r="Q490" s="10">
        <f>_xlfn.XLOOKUP(C490,pcon!C:C,pcon!L:L,"")</f>
        <v>0</v>
      </c>
      <c r="R490" s="98">
        <f t="shared" si="66"/>
        <v>0</v>
      </c>
      <c r="S490" s="31"/>
      <c r="T490" s="31"/>
      <c r="U490" s="33" t="str">
        <f t="shared" si="67"/>
        <v/>
      </c>
      <c r="V490" s="4"/>
      <c r="W490" s="33" t="str">
        <f t="shared" si="68"/>
        <v/>
      </c>
      <c r="X490" s="33" t="str">
        <f t="shared" si="69"/>
        <v/>
      </c>
      <c r="Y490" s="33" t="str">
        <f t="shared" si="70"/>
        <v/>
      </c>
      <c r="Z490" s="34" t="str">
        <f t="shared" si="71"/>
        <v/>
      </c>
    </row>
    <row r="491" spans="1:26" x14ac:dyDescent="0.35">
      <c r="A491" s="25">
        <v>487</v>
      </c>
      <c r="B491" s="26">
        <f>_xlfn.XLOOKUP(C491,purchase!C:C,pcon!B:B,"")</f>
        <v>0</v>
      </c>
      <c r="C491" s="4"/>
      <c r="D491" s="29">
        <f>_xlfn.XLOOKUP(C491,purchase!C:C,pcon!D:D,"")</f>
        <v>0</v>
      </c>
      <c r="E491" s="29">
        <f>_xlfn.XLOOKUP(C491,purchase!C:C,pcon!E:E,"")</f>
        <v>0</v>
      </c>
      <c r="F491" s="4"/>
      <c r="G491" s="27"/>
      <c r="H491" s="28"/>
      <c r="I491" s="4"/>
      <c r="J491" s="4"/>
      <c r="K491" s="4"/>
      <c r="L491" s="30" t="str">
        <f t="shared" si="63"/>
        <v/>
      </c>
      <c r="M491" s="4"/>
      <c r="N491" s="30" t="str">
        <f t="shared" si="64"/>
        <v/>
      </c>
      <c r="O491" s="31"/>
      <c r="P491" s="32" t="str">
        <f t="shared" si="65"/>
        <v/>
      </c>
      <c r="Q491" s="10">
        <f>_xlfn.XLOOKUP(C491,pcon!C:C,pcon!L:L,"")</f>
        <v>0</v>
      </c>
      <c r="R491" s="98">
        <f t="shared" si="66"/>
        <v>0</v>
      </c>
      <c r="S491" s="31"/>
      <c r="T491" s="31"/>
      <c r="U491" s="33" t="str">
        <f t="shared" si="67"/>
        <v/>
      </c>
      <c r="V491" s="4"/>
      <c r="W491" s="33" t="str">
        <f t="shared" si="68"/>
        <v/>
      </c>
      <c r="X491" s="33" t="str">
        <f t="shared" si="69"/>
        <v/>
      </c>
      <c r="Y491" s="33" t="str">
        <f t="shared" si="70"/>
        <v/>
      </c>
      <c r="Z491" s="34" t="str">
        <f t="shared" si="71"/>
        <v/>
      </c>
    </row>
    <row r="492" spans="1:26" x14ac:dyDescent="0.35">
      <c r="A492" s="25">
        <v>488</v>
      </c>
      <c r="B492" s="26">
        <f>_xlfn.XLOOKUP(C492,purchase!C:C,pcon!B:B,"")</f>
        <v>0</v>
      </c>
      <c r="C492" s="4"/>
      <c r="D492" s="29">
        <f>_xlfn.XLOOKUP(C492,purchase!C:C,pcon!D:D,"")</f>
        <v>0</v>
      </c>
      <c r="E492" s="29">
        <f>_xlfn.XLOOKUP(C492,purchase!C:C,pcon!E:E,"")</f>
        <v>0</v>
      </c>
      <c r="F492" s="4"/>
      <c r="G492" s="27"/>
      <c r="H492" s="28"/>
      <c r="I492" s="4"/>
      <c r="J492" s="4"/>
      <c r="K492" s="4"/>
      <c r="L492" s="30" t="str">
        <f t="shared" si="63"/>
        <v/>
      </c>
      <c r="M492" s="4"/>
      <c r="N492" s="30" t="str">
        <f t="shared" si="64"/>
        <v/>
      </c>
      <c r="O492" s="31"/>
      <c r="P492" s="32" t="str">
        <f t="shared" si="65"/>
        <v/>
      </c>
      <c r="Q492" s="10">
        <f>_xlfn.XLOOKUP(C492,pcon!C:C,pcon!L:L,"")</f>
        <v>0</v>
      </c>
      <c r="R492" s="98">
        <f t="shared" si="66"/>
        <v>0</v>
      </c>
      <c r="S492" s="31"/>
      <c r="T492" s="31"/>
      <c r="U492" s="33" t="str">
        <f t="shared" si="67"/>
        <v/>
      </c>
      <c r="V492" s="4"/>
      <c r="W492" s="33" t="str">
        <f t="shared" si="68"/>
        <v/>
      </c>
      <c r="X492" s="33" t="str">
        <f t="shared" si="69"/>
        <v/>
      </c>
      <c r="Y492" s="33" t="str">
        <f t="shared" si="70"/>
        <v/>
      </c>
      <c r="Z492" s="34" t="str">
        <f t="shared" si="71"/>
        <v/>
      </c>
    </row>
    <row r="493" spans="1:26" x14ac:dyDescent="0.35">
      <c r="A493" s="25">
        <v>489</v>
      </c>
      <c r="B493" s="26">
        <f>_xlfn.XLOOKUP(C493,purchase!C:C,pcon!B:B,"")</f>
        <v>0</v>
      </c>
      <c r="C493" s="4"/>
      <c r="D493" s="29">
        <f>_xlfn.XLOOKUP(C493,purchase!C:C,pcon!D:D,"")</f>
        <v>0</v>
      </c>
      <c r="E493" s="29">
        <f>_xlfn.XLOOKUP(C493,purchase!C:C,pcon!E:E,"")</f>
        <v>0</v>
      </c>
      <c r="F493" s="4"/>
      <c r="G493" s="27"/>
      <c r="H493" s="28"/>
      <c r="I493" s="4"/>
      <c r="J493" s="4"/>
      <c r="K493" s="4"/>
      <c r="L493" s="30" t="str">
        <f t="shared" si="63"/>
        <v/>
      </c>
      <c r="M493" s="4"/>
      <c r="N493" s="30" t="str">
        <f t="shared" si="64"/>
        <v/>
      </c>
      <c r="O493" s="31"/>
      <c r="P493" s="32" t="str">
        <f t="shared" si="65"/>
        <v/>
      </c>
      <c r="Q493" s="10">
        <f>_xlfn.XLOOKUP(C493,pcon!C:C,pcon!L:L,"")</f>
        <v>0</v>
      </c>
      <c r="R493" s="98">
        <f t="shared" si="66"/>
        <v>0</v>
      </c>
      <c r="S493" s="31"/>
      <c r="T493" s="31"/>
      <c r="U493" s="33" t="str">
        <f t="shared" si="67"/>
        <v/>
      </c>
      <c r="V493" s="4"/>
      <c r="W493" s="33" t="str">
        <f t="shared" si="68"/>
        <v/>
      </c>
      <c r="X493" s="33" t="str">
        <f t="shared" si="69"/>
        <v/>
      </c>
      <c r="Y493" s="33" t="str">
        <f t="shared" si="70"/>
        <v/>
      </c>
      <c r="Z493" s="34" t="str">
        <f t="shared" si="71"/>
        <v/>
      </c>
    </row>
    <row r="494" spans="1:26" x14ac:dyDescent="0.35">
      <c r="A494" s="25">
        <v>490</v>
      </c>
      <c r="B494" s="26">
        <f>_xlfn.XLOOKUP(C494,purchase!C:C,pcon!B:B,"")</f>
        <v>0</v>
      </c>
      <c r="C494" s="4"/>
      <c r="D494" s="29">
        <f>_xlfn.XLOOKUP(C494,purchase!C:C,pcon!D:D,"")</f>
        <v>0</v>
      </c>
      <c r="E494" s="29">
        <f>_xlfn.XLOOKUP(C494,purchase!C:C,pcon!E:E,"")</f>
        <v>0</v>
      </c>
      <c r="F494" s="4"/>
      <c r="G494" s="27"/>
      <c r="H494" s="28"/>
      <c r="I494" s="4"/>
      <c r="J494" s="4"/>
      <c r="K494" s="4"/>
      <c r="L494" s="30" t="str">
        <f t="shared" si="63"/>
        <v/>
      </c>
      <c r="M494" s="4"/>
      <c r="N494" s="30" t="str">
        <f t="shared" si="64"/>
        <v/>
      </c>
      <c r="O494" s="31"/>
      <c r="P494" s="32" t="str">
        <f t="shared" si="65"/>
        <v/>
      </c>
      <c r="Q494" s="10">
        <f>_xlfn.XLOOKUP(C494,pcon!C:C,pcon!L:L,"")</f>
        <v>0</v>
      </c>
      <c r="R494" s="98">
        <f t="shared" si="66"/>
        <v>0</v>
      </c>
      <c r="S494" s="31"/>
      <c r="T494" s="31"/>
      <c r="U494" s="33" t="str">
        <f t="shared" si="67"/>
        <v/>
      </c>
      <c r="V494" s="4"/>
      <c r="W494" s="33" t="str">
        <f t="shared" si="68"/>
        <v/>
      </c>
      <c r="X494" s="33" t="str">
        <f t="shared" si="69"/>
        <v/>
      </c>
      <c r="Y494" s="33" t="str">
        <f t="shared" si="70"/>
        <v/>
      </c>
      <c r="Z494" s="34" t="str">
        <f t="shared" si="71"/>
        <v/>
      </c>
    </row>
    <row r="495" spans="1:26" x14ac:dyDescent="0.35">
      <c r="A495" s="25">
        <v>491</v>
      </c>
      <c r="B495" s="26">
        <f>_xlfn.XLOOKUP(C495,purchase!C:C,pcon!B:B,"")</f>
        <v>0</v>
      </c>
      <c r="C495" s="4"/>
      <c r="D495" s="29">
        <f>_xlfn.XLOOKUP(C495,purchase!C:C,pcon!D:D,"")</f>
        <v>0</v>
      </c>
      <c r="E495" s="29">
        <f>_xlfn.XLOOKUP(C495,purchase!C:C,pcon!E:E,"")</f>
        <v>0</v>
      </c>
      <c r="F495" s="4"/>
      <c r="G495" s="27"/>
      <c r="H495" s="28"/>
      <c r="I495" s="4"/>
      <c r="J495" s="4"/>
      <c r="K495" s="4"/>
      <c r="L495" s="30" t="str">
        <f t="shared" si="63"/>
        <v/>
      </c>
      <c r="M495" s="4"/>
      <c r="N495" s="30" t="str">
        <f t="shared" si="64"/>
        <v/>
      </c>
      <c r="O495" s="31"/>
      <c r="P495" s="32" t="str">
        <f t="shared" si="65"/>
        <v/>
      </c>
      <c r="Q495" s="10">
        <f>_xlfn.XLOOKUP(C495,pcon!C:C,pcon!L:L,"")</f>
        <v>0</v>
      </c>
      <c r="R495" s="98">
        <f t="shared" si="66"/>
        <v>0</v>
      </c>
      <c r="S495" s="31"/>
      <c r="T495" s="31"/>
      <c r="U495" s="33" t="str">
        <f t="shared" si="67"/>
        <v/>
      </c>
      <c r="V495" s="4"/>
      <c r="W495" s="33" t="str">
        <f t="shared" si="68"/>
        <v/>
      </c>
      <c r="X495" s="33" t="str">
        <f t="shared" si="69"/>
        <v/>
      </c>
      <c r="Y495" s="33" t="str">
        <f t="shared" si="70"/>
        <v/>
      </c>
      <c r="Z495" s="34" t="str">
        <f t="shared" si="71"/>
        <v/>
      </c>
    </row>
    <row r="496" spans="1:26" x14ac:dyDescent="0.35">
      <c r="A496" s="25">
        <v>492</v>
      </c>
      <c r="B496" s="26">
        <f>_xlfn.XLOOKUP(C496,purchase!C:C,pcon!B:B,"")</f>
        <v>0</v>
      </c>
      <c r="C496" s="4"/>
      <c r="D496" s="29">
        <f>_xlfn.XLOOKUP(C496,purchase!C:C,pcon!D:D,"")</f>
        <v>0</v>
      </c>
      <c r="E496" s="29">
        <f>_xlfn.XLOOKUP(C496,purchase!C:C,pcon!E:E,"")</f>
        <v>0</v>
      </c>
      <c r="F496" s="4"/>
      <c r="G496" s="27"/>
      <c r="H496" s="28"/>
      <c r="I496" s="4"/>
      <c r="J496" s="4"/>
      <c r="K496" s="4"/>
      <c r="L496" s="30" t="str">
        <f t="shared" si="63"/>
        <v/>
      </c>
      <c r="M496" s="4"/>
      <c r="N496" s="30" t="str">
        <f t="shared" si="64"/>
        <v/>
      </c>
      <c r="O496" s="31"/>
      <c r="P496" s="32" t="str">
        <f t="shared" si="65"/>
        <v/>
      </c>
      <c r="Q496" s="10">
        <f>_xlfn.XLOOKUP(C496,pcon!C:C,pcon!L:L,"")</f>
        <v>0</v>
      </c>
      <c r="R496" s="98">
        <f t="shared" si="66"/>
        <v>0</v>
      </c>
      <c r="S496" s="31"/>
      <c r="T496" s="31"/>
      <c r="U496" s="33" t="str">
        <f t="shared" si="67"/>
        <v/>
      </c>
      <c r="V496" s="4"/>
      <c r="W496" s="33" t="str">
        <f t="shared" si="68"/>
        <v/>
      </c>
      <c r="X496" s="33" t="str">
        <f t="shared" si="69"/>
        <v/>
      </c>
      <c r="Y496" s="33" t="str">
        <f t="shared" si="70"/>
        <v/>
      </c>
      <c r="Z496" s="34" t="str">
        <f t="shared" si="71"/>
        <v/>
      </c>
    </row>
    <row r="497" spans="1:26" x14ac:dyDescent="0.35">
      <c r="A497" s="25">
        <v>493</v>
      </c>
      <c r="B497" s="26">
        <f>_xlfn.XLOOKUP(C497,purchase!C:C,pcon!B:B,"")</f>
        <v>0</v>
      </c>
      <c r="C497" s="4"/>
      <c r="D497" s="29">
        <f>_xlfn.XLOOKUP(C497,purchase!C:C,pcon!D:D,"")</f>
        <v>0</v>
      </c>
      <c r="E497" s="29">
        <f>_xlfn.XLOOKUP(C497,purchase!C:C,pcon!E:E,"")</f>
        <v>0</v>
      </c>
      <c r="F497" s="4"/>
      <c r="G497" s="27"/>
      <c r="H497" s="28"/>
      <c r="I497" s="4"/>
      <c r="J497" s="4"/>
      <c r="K497" s="4"/>
      <c r="L497" s="30" t="str">
        <f t="shared" si="63"/>
        <v/>
      </c>
      <c r="M497" s="4"/>
      <c r="N497" s="30" t="str">
        <f t="shared" si="64"/>
        <v/>
      </c>
      <c r="O497" s="31"/>
      <c r="P497" s="32" t="str">
        <f t="shared" si="65"/>
        <v/>
      </c>
      <c r="Q497" s="10">
        <f>_xlfn.XLOOKUP(C497,pcon!C:C,pcon!L:L,"")</f>
        <v>0</v>
      </c>
      <c r="R497" s="98">
        <f t="shared" si="66"/>
        <v>0</v>
      </c>
      <c r="S497" s="31"/>
      <c r="T497" s="31"/>
      <c r="U497" s="33" t="str">
        <f t="shared" si="67"/>
        <v/>
      </c>
      <c r="V497" s="4"/>
      <c r="W497" s="33" t="str">
        <f t="shared" si="68"/>
        <v/>
      </c>
      <c r="X497" s="33" t="str">
        <f t="shared" si="69"/>
        <v/>
      </c>
      <c r="Y497" s="33" t="str">
        <f t="shared" si="70"/>
        <v/>
      </c>
      <c r="Z497" s="34" t="str">
        <f t="shared" si="71"/>
        <v/>
      </c>
    </row>
    <row r="498" spans="1:26" x14ac:dyDescent="0.35">
      <c r="A498" s="25">
        <v>494</v>
      </c>
      <c r="B498" s="26">
        <f>_xlfn.XLOOKUP(C498,purchase!C:C,pcon!B:B,"")</f>
        <v>0</v>
      </c>
      <c r="C498" s="4"/>
      <c r="D498" s="29">
        <f>_xlfn.XLOOKUP(C498,purchase!C:C,pcon!D:D,"")</f>
        <v>0</v>
      </c>
      <c r="E498" s="29">
        <f>_xlfn.XLOOKUP(C498,purchase!C:C,pcon!E:E,"")</f>
        <v>0</v>
      </c>
      <c r="F498" s="4"/>
      <c r="G498" s="27"/>
      <c r="H498" s="28"/>
      <c r="I498" s="4"/>
      <c r="J498" s="4"/>
      <c r="K498" s="4"/>
      <c r="L498" s="30" t="str">
        <f t="shared" si="63"/>
        <v/>
      </c>
      <c r="M498" s="4"/>
      <c r="N498" s="30" t="str">
        <f t="shared" si="64"/>
        <v/>
      </c>
      <c r="O498" s="31"/>
      <c r="P498" s="32" t="str">
        <f t="shared" si="65"/>
        <v/>
      </c>
      <c r="Q498" s="10">
        <f>_xlfn.XLOOKUP(C498,pcon!C:C,pcon!L:L,"")</f>
        <v>0</v>
      </c>
      <c r="R498" s="98">
        <f t="shared" si="66"/>
        <v>0</v>
      </c>
      <c r="S498" s="31"/>
      <c r="T498" s="31"/>
      <c r="U498" s="33" t="str">
        <f t="shared" si="67"/>
        <v/>
      </c>
      <c r="V498" s="4"/>
      <c r="W498" s="33" t="str">
        <f t="shared" si="68"/>
        <v/>
      </c>
      <c r="X498" s="33" t="str">
        <f t="shared" si="69"/>
        <v/>
      </c>
      <c r="Y498" s="33" t="str">
        <f t="shared" si="70"/>
        <v/>
      </c>
      <c r="Z498" s="34" t="str">
        <f t="shared" si="71"/>
        <v/>
      </c>
    </row>
    <row r="499" spans="1:26" x14ac:dyDescent="0.35">
      <c r="A499" s="25">
        <v>495</v>
      </c>
      <c r="B499" s="26">
        <f>_xlfn.XLOOKUP(C499,purchase!C:C,pcon!B:B,"")</f>
        <v>0</v>
      </c>
      <c r="C499" s="4"/>
      <c r="D499" s="29">
        <f>_xlfn.XLOOKUP(C499,purchase!C:C,pcon!D:D,"")</f>
        <v>0</v>
      </c>
      <c r="E499" s="29">
        <f>_xlfn.XLOOKUP(C499,purchase!C:C,pcon!E:E,"")</f>
        <v>0</v>
      </c>
      <c r="F499" s="4"/>
      <c r="G499" s="27"/>
      <c r="H499" s="28"/>
      <c r="I499" s="4"/>
      <c r="J499" s="4"/>
      <c r="K499" s="4"/>
      <c r="L499" s="30" t="str">
        <f t="shared" si="63"/>
        <v/>
      </c>
      <c r="M499" s="4"/>
      <c r="N499" s="30" t="str">
        <f t="shared" si="64"/>
        <v/>
      </c>
      <c r="O499" s="31"/>
      <c r="P499" s="32" t="str">
        <f t="shared" si="65"/>
        <v/>
      </c>
      <c r="Q499" s="10">
        <f>_xlfn.XLOOKUP(C499,pcon!C:C,pcon!L:L,"")</f>
        <v>0</v>
      </c>
      <c r="R499" s="98">
        <f t="shared" si="66"/>
        <v>0</v>
      </c>
      <c r="S499" s="31"/>
      <c r="T499" s="31"/>
      <c r="U499" s="33" t="str">
        <f t="shared" si="67"/>
        <v/>
      </c>
      <c r="V499" s="4"/>
      <c r="W499" s="33" t="str">
        <f t="shared" si="68"/>
        <v/>
      </c>
      <c r="X499" s="33" t="str">
        <f t="shared" si="69"/>
        <v/>
      </c>
      <c r="Y499" s="33" t="str">
        <f t="shared" si="70"/>
        <v/>
      </c>
      <c r="Z499" s="34" t="str">
        <f t="shared" si="71"/>
        <v/>
      </c>
    </row>
    <row r="500" spans="1:26" x14ac:dyDescent="0.35">
      <c r="A500" s="25">
        <v>496</v>
      </c>
      <c r="B500" s="26">
        <f>_xlfn.XLOOKUP(C500,purchase!C:C,pcon!B:B,"")</f>
        <v>0</v>
      </c>
      <c r="C500" s="4"/>
      <c r="D500" s="29">
        <f>_xlfn.XLOOKUP(C500,purchase!C:C,pcon!D:D,"")</f>
        <v>0</v>
      </c>
      <c r="E500" s="29">
        <f>_xlfn.XLOOKUP(C500,purchase!C:C,pcon!E:E,"")</f>
        <v>0</v>
      </c>
      <c r="F500" s="4"/>
      <c r="G500" s="27"/>
      <c r="H500" s="28"/>
      <c r="I500" s="4"/>
      <c r="J500" s="4"/>
      <c r="K500" s="4"/>
      <c r="L500" s="30" t="str">
        <f t="shared" si="63"/>
        <v/>
      </c>
      <c r="M500" s="4"/>
      <c r="N500" s="30" t="str">
        <f t="shared" si="64"/>
        <v/>
      </c>
      <c r="O500" s="31"/>
      <c r="P500" s="32" t="str">
        <f t="shared" si="65"/>
        <v/>
      </c>
      <c r="Q500" s="10">
        <f>_xlfn.XLOOKUP(C500,pcon!C:C,pcon!L:L,"")</f>
        <v>0</v>
      </c>
      <c r="R500" s="98">
        <f t="shared" si="66"/>
        <v>0</v>
      </c>
      <c r="S500" s="31"/>
      <c r="T500" s="31"/>
      <c r="U500" s="33" t="str">
        <f t="shared" si="67"/>
        <v/>
      </c>
      <c r="V500" s="4"/>
      <c r="W500" s="33" t="str">
        <f t="shared" si="68"/>
        <v/>
      </c>
      <c r="X500" s="33" t="str">
        <f t="shared" si="69"/>
        <v/>
      </c>
      <c r="Y500" s="33" t="str">
        <f t="shared" si="70"/>
        <v/>
      </c>
      <c r="Z500" s="34" t="str">
        <f t="shared" si="71"/>
        <v/>
      </c>
    </row>
    <row r="501" spans="1:26" x14ac:dyDescent="0.35">
      <c r="A501" s="25">
        <v>497</v>
      </c>
      <c r="B501" s="26">
        <f>_xlfn.XLOOKUP(C501,purchase!C:C,pcon!B:B,"")</f>
        <v>0</v>
      </c>
      <c r="C501" s="4"/>
      <c r="D501" s="29">
        <f>_xlfn.XLOOKUP(C501,purchase!C:C,pcon!D:D,"")</f>
        <v>0</v>
      </c>
      <c r="E501" s="29">
        <f>_xlfn.XLOOKUP(C501,purchase!C:C,pcon!E:E,"")</f>
        <v>0</v>
      </c>
      <c r="F501" s="4"/>
      <c r="G501" s="27"/>
      <c r="H501" s="28"/>
      <c r="I501" s="4"/>
      <c r="J501" s="4"/>
      <c r="K501" s="4"/>
      <c r="L501" s="30" t="str">
        <f t="shared" si="63"/>
        <v/>
      </c>
      <c r="M501" s="4"/>
      <c r="N501" s="30" t="str">
        <f t="shared" si="64"/>
        <v/>
      </c>
      <c r="O501" s="31"/>
      <c r="P501" s="32" t="str">
        <f t="shared" si="65"/>
        <v/>
      </c>
      <c r="Q501" s="10">
        <f>_xlfn.XLOOKUP(C501,pcon!C:C,pcon!L:L,"")</f>
        <v>0</v>
      </c>
      <c r="R501" s="98">
        <f t="shared" si="66"/>
        <v>0</v>
      </c>
      <c r="S501" s="31"/>
      <c r="T501" s="31"/>
      <c r="U501" s="33" t="str">
        <f t="shared" si="67"/>
        <v/>
      </c>
      <c r="V501" s="4"/>
      <c r="W501" s="33" t="str">
        <f t="shared" si="68"/>
        <v/>
      </c>
      <c r="X501" s="33" t="str">
        <f t="shared" si="69"/>
        <v/>
      </c>
      <c r="Y501" s="33" t="str">
        <f t="shared" si="70"/>
        <v/>
      </c>
      <c r="Z501" s="34" t="str">
        <f t="shared" si="71"/>
        <v/>
      </c>
    </row>
    <row r="502" spans="1:26" x14ac:dyDescent="0.35">
      <c r="A502" s="25">
        <v>498</v>
      </c>
      <c r="B502" s="26">
        <f>_xlfn.XLOOKUP(C502,purchase!C:C,pcon!B:B,"")</f>
        <v>0</v>
      </c>
      <c r="C502" s="4"/>
      <c r="D502" s="29">
        <f>_xlfn.XLOOKUP(C502,purchase!C:C,pcon!D:D,"")</f>
        <v>0</v>
      </c>
      <c r="E502" s="29">
        <f>_xlfn.XLOOKUP(C502,purchase!C:C,pcon!E:E,"")</f>
        <v>0</v>
      </c>
      <c r="F502" s="4"/>
      <c r="G502" s="27"/>
      <c r="H502" s="28"/>
      <c r="I502" s="4"/>
      <c r="J502" s="4"/>
      <c r="K502" s="4"/>
      <c r="L502" s="30" t="str">
        <f t="shared" si="63"/>
        <v/>
      </c>
      <c r="M502" s="4"/>
      <c r="N502" s="30" t="str">
        <f t="shared" si="64"/>
        <v/>
      </c>
      <c r="O502" s="31"/>
      <c r="P502" s="32" t="str">
        <f t="shared" si="65"/>
        <v/>
      </c>
      <c r="Q502" s="10">
        <f>_xlfn.XLOOKUP(C502,pcon!C:C,pcon!L:L,"")</f>
        <v>0</v>
      </c>
      <c r="R502" s="98">
        <f t="shared" si="66"/>
        <v>0</v>
      </c>
      <c r="S502" s="31"/>
      <c r="T502" s="31"/>
      <c r="U502" s="33" t="str">
        <f t="shared" si="67"/>
        <v/>
      </c>
      <c r="V502" s="4"/>
      <c r="W502" s="33" t="str">
        <f t="shared" si="68"/>
        <v/>
      </c>
      <c r="X502" s="33" t="str">
        <f t="shared" si="69"/>
        <v/>
      </c>
      <c r="Y502" s="33" t="str">
        <f t="shared" si="70"/>
        <v/>
      </c>
      <c r="Z502" s="34" t="str">
        <f t="shared" si="71"/>
        <v/>
      </c>
    </row>
    <row r="503" spans="1:26" x14ac:dyDescent="0.35">
      <c r="A503" s="25">
        <v>499</v>
      </c>
      <c r="B503" s="26">
        <f>_xlfn.XLOOKUP(C503,purchase!C:C,pcon!B:B,"")</f>
        <v>0</v>
      </c>
      <c r="C503" s="4"/>
      <c r="D503" s="29">
        <f>_xlfn.XLOOKUP(C503,purchase!C:C,pcon!D:D,"")</f>
        <v>0</v>
      </c>
      <c r="E503" s="29">
        <f>_xlfn.XLOOKUP(C503,purchase!C:C,pcon!E:E,"")</f>
        <v>0</v>
      </c>
      <c r="F503" s="4"/>
      <c r="G503" s="27"/>
      <c r="H503" s="28"/>
      <c r="I503" s="4"/>
      <c r="J503" s="4"/>
      <c r="K503" s="4"/>
      <c r="L503" s="30" t="str">
        <f t="shared" si="63"/>
        <v/>
      </c>
      <c r="M503" s="4"/>
      <c r="N503" s="30" t="str">
        <f t="shared" si="64"/>
        <v/>
      </c>
      <c r="O503" s="31"/>
      <c r="P503" s="32" t="str">
        <f t="shared" si="65"/>
        <v/>
      </c>
      <c r="Q503" s="10">
        <f>_xlfn.XLOOKUP(C503,pcon!C:C,pcon!L:L,"")</f>
        <v>0</v>
      </c>
      <c r="R503" s="98">
        <f t="shared" si="66"/>
        <v>0</v>
      </c>
      <c r="S503" s="31"/>
      <c r="T503" s="31"/>
      <c r="U503" s="33" t="str">
        <f t="shared" si="67"/>
        <v/>
      </c>
      <c r="V503" s="4"/>
      <c r="W503" s="33" t="str">
        <f t="shared" si="68"/>
        <v/>
      </c>
      <c r="X503" s="33" t="str">
        <f t="shared" si="69"/>
        <v/>
      </c>
      <c r="Y503" s="33" t="str">
        <f t="shared" si="70"/>
        <v/>
      </c>
      <c r="Z503" s="34" t="str">
        <f t="shared" si="71"/>
        <v/>
      </c>
    </row>
    <row r="504" spans="1:26" x14ac:dyDescent="0.35">
      <c r="A504" s="25">
        <v>500</v>
      </c>
      <c r="B504" s="26">
        <f>_xlfn.XLOOKUP(C504,purchase!C:C,pcon!B:B,"")</f>
        <v>0</v>
      </c>
      <c r="C504" s="4"/>
      <c r="D504" s="29">
        <f>_xlfn.XLOOKUP(C504,purchase!C:C,pcon!D:D,"")</f>
        <v>0</v>
      </c>
      <c r="E504" s="29">
        <f>_xlfn.XLOOKUP(C504,purchase!C:C,pcon!E:E,"")</f>
        <v>0</v>
      </c>
      <c r="F504" s="4"/>
      <c r="G504" s="27"/>
      <c r="H504" s="28"/>
      <c r="I504" s="4"/>
      <c r="J504" s="4"/>
      <c r="K504" s="4"/>
      <c r="L504" s="30" t="str">
        <f t="shared" si="63"/>
        <v/>
      </c>
      <c r="M504" s="4"/>
      <c r="N504" s="30" t="str">
        <f t="shared" si="64"/>
        <v/>
      </c>
      <c r="O504" s="31"/>
      <c r="P504" s="32" t="str">
        <f t="shared" si="65"/>
        <v/>
      </c>
      <c r="Q504" s="10">
        <f>_xlfn.XLOOKUP(C504,pcon!C:C,pcon!L:L,"")</f>
        <v>0</v>
      </c>
      <c r="R504" s="98">
        <f t="shared" si="66"/>
        <v>0</v>
      </c>
      <c r="S504" s="31"/>
      <c r="T504" s="31"/>
      <c r="U504" s="33" t="str">
        <f t="shared" si="67"/>
        <v/>
      </c>
      <c r="V504" s="4"/>
      <c r="W504" s="33" t="str">
        <f t="shared" si="68"/>
        <v/>
      </c>
      <c r="X504" s="33" t="str">
        <f t="shared" si="69"/>
        <v/>
      </c>
      <c r="Y504" s="33" t="str">
        <f t="shared" si="70"/>
        <v/>
      </c>
      <c r="Z504" s="34" t="str">
        <f t="shared" si="71"/>
        <v/>
      </c>
    </row>
    <row r="505" spans="1:26" x14ac:dyDescent="0.35">
      <c r="A505" s="25">
        <v>501</v>
      </c>
      <c r="B505" s="26">
        <f>_xlfn.XLOOKUP(C505,purchase!C:C,pcon!B:B,"")</f>
        <v>0</v>
      </c>
      <c r="C505" s="4"/>
      <c r="D505" s="29">
        <f>_xlfn.XLOOKUP(C505,purchase!C:C,pcon!D:D,"")</f>
        <v>0</v>
      </c>
      <c r="E505" s="29">
        <f>_xlfn.XLOOKUP(C505,purchase!C:C,pcon!E:E,"")</f>
        <v>0</v>
      </c>
      <c r="F505" s="4"/>
      <c r="G505" s="27"/>
      <c r="H505" s="28"/>
      <c r="I505" s="4"/>
      <c r="J505" s="4"/>
      <c r="K505" s="4"/>
      <c r="L505" s="30" t="str">
        <f t="shared" si="63"/>
        <v/>
      </c>
      <c r="M505" s="4"/>
      <c r="N505" s="30" t="str">
        <f t="shared" si="64"/>
        <v/>
      </c>
      <c r="O505" s="31"/>
      <c r="P505" s="32" t="str">
        <f t="shared" si="65"/>
        <v/>
      </c>
      <c r="Q505" s="10">
        <f>_xlfn.XLOOKUP(C505,pcon!C:C,pcon!L:L,"")</f>
        <v>0</v>
      </c>
      <c r="R505" s="98">
        <f t="shared" si="66"/>
        <v>0</v>
      </c>
      <c r="S505" s="31"/>
      <c r="T505" s="31"/>
      <c r="U505" s="33" t="str">
        <f t="shared" si="67"/>
        <v/>
      </c>
      <c r="V505" s="4"/>
      <c r="W505" s="33" t="str">
        <f t="shared" si="68"/>
        <v/>
      </c>
      <c r="X505" s="33" t="str">
        <f t="shared" si="69"/>
        <v/>
      </c>
      <c r="Y505" s="33" t="str">
        <f t="shared" si="70"/>
        <v/>
      </c>
      <c r="Z505" s="34" t="str">
        <f t="shared" si="71"/>
        <v/>
      </c>
    </row>
    <row r="506" spans="1:26" x14ac:dyDescent="0.35">
      <c r="A506" s="25">
        <v>502</v>
      </c>
      <c r="B506" s="26">
        <f>_xlfn.XLOOKUP(C506,purchase!C:C,pcon!B:B,"")</f>
        <v>0</v>
      </c>
      <c r="C506" s="4"/>
      <c r="D506" s="29">
        <f>_xlfn.XLOOKUP(C506,purchase!C:C,pcon!D:D,"")</f>
        <v>0</v>
      </c>
      <c r="E506" s="29">
        <f>_xlfn.XLOOKUP(C506,purchase!C:C,pcon!E:E,"")</f>
        <v>0</v>
      </c>
      <c r="F506" s="4"/>
      <c r="G506" s="27"/>
      <c r="H506" s="28"/>
      <c r="I506" s="4"/>
      <c r="J506" s="4"/>
      <c r="K506" s="4"/>
      <c r="L506" s="30" t="str">
        <f t="shared" si="63"/>
        <v/>
      </c>
      <c r="M506" s="4"/>
      <c r="N506" s="30" t="str">
        <f t="shared" si="64"/>
        <v/>
      </c>
      <c r="O506" s="31"/>
      <c r="P506" s="32" t="str">
        <f t="shared" si="65"/>
        <v/>
      </c>
      <c r="Q506" s="10">
        <f>_xlfn.XLOOKUP(C506,pcon!C:C,pcon!L:L,"")</f>
        <v>0</v>
      </c>
      <c r="R506" s="98">
        <f t="shared" si="66"/>
        <v>0</v>
      </c>
      <c r="S506" s="31"/>
      <c r="T506" s="31"/>
      <c r="U506" s="33" t="str">
        <f t="shared" si="67"/>
        <v/>
      </c>
      <c r="V506" s="4"/>
      <c r="W506" s="33" t="str">
        <f t="shared" si="68"/>
        <v/>
      </c>
      <c r="X506" s="33" t="str">
        <f t="shared" si="69"/>
        <v/>
      </c>
      <c r="Y506" s="33" t="str">
        <f t="shared" si="70"/>
        <v/>
      </c>
      <c r="Z506" s="34" t="str">
        <f t="shared" si="71"/>
        <v/>
      </c>
    </row>
    <row r="507" spans="1:26" x14ac:dyDescent="0.35">
      <c r="A507" s="25">
        <v>503</v>
      </c>
      <c r="B507" s="26">
        <f>_xlfn.XLOOKUP(C507,purchase!C:C,pcon!B:B,"")</f>
        <v>0</v>
      </c>
      <c r="C507" s="4"/>
      <c r="D507" s="29">
        <f>_xlfn.XLOOKUP(C507,purchase!C:C,pcon!D:D,"")</f>
        <v>0</v>
      </c>
      <c r="E507" s="29">
        <f>_xlfn.XLOOKUP(C507,purchase!C:C,pcon!E:E,"")</f>
        <v>0</v>
      </c>
      <c r="F507" s="4"/>
      <c r="G507" s="27"/>
      <c r="H507" s="28"/>
      <c r="I507" s="4"/>
      <c r="J507" s="4"/>
      <c r="K507" s="4"/>
      <c r="L507" s="30" t="str">
        <f t="shared" si="63"/>
        <v/>
      </c>
      <c r="M507" s="4"/>
      <c r="N507" s="30" t="str">
        <f t="shared" si="64"/>
        <v/>
      </c>
      <c r="O507" s="31"/>
      <c r="P507" s="32" t="str">
        <f t="shared" si="65"/>
        <v/>
      </c>
      <c r="Q507" s="10">
        <f>_xlfn.XLOOKUP(C507,pcon!C:C,pcon!L:L,"")</f>
        <v>0</v>
      </c>
      <c r="R507" s="98">
        <f t="shared" si="66"/>
        <v>0</v>
      </c>
      <c r="S507" s="31"/>
      <c r="T507" s="31"/>
      <c r="U507" s="33" t="str">
        <f t="shared" si="67"/>
        <v/>
      </c>
      <c r="V507" s="4"/>
      <c r="W507" s="33" t="str">
        <f t="shared" si="68"/>
        <v/>
      </c>
      <c r="X507" s="33" t="str">
        <f t="shared" si="69"/>
        <v/>
      </c>
      <c r="Y507" s="33" t="str">
        <f t="shared" si="70"/>
        <v/>
      </c>
      <c r="Z507" s="34" t="str">
        <f t="shared" si="71"/>
        <v/>
      </c>
    </row>
    <row r="508" spans="1:26" x14ac:dyDescent="0.35">
      <c r="A508" s="25">
        <v>504</v>
      </c>
      <c r="B508" s="26">
        <f>_xlfn.XLOOKUP(C508,purchase!C:C,pcon!B:B,"")</f>
        <v>0</v>
      </c>
      <c r="C508" s="4"/>
      <c r="D508" s="29">
        <f>_xlfn.XLOOKUP(C508,purchase!C:C,pcon!D:D,"")</f>
        <v>0</v>
      </c>
      <c r="E508" s="29">
        <f>_xlfn.XLOOKUP(C508,purchase!C:C,pcon!E:E,"")</f>
        <v>0</v>
      </c>
      <c r="F508" s="4"/>
      <c r="G508" s="27"/>
      <c r="H508" s="28"/>
      <c r="I508" s="4"/>
      <c r="J508" s="4"/>
      <c r="K508" s="4"/>
      <c r="L508" s="30" t="str">
        <f t="shared" si="63"/>
        <v/>
      </c>
      <c r="M508" s="4"/>
      <c r="N508" s="30" t="str">
        <f t="shared" si="64"/>
        <v/>
      </c>
      <c r="O508" s="31"/>
      <c r="P508" s="32" t="str">
        <f t="shared" si="65"/>
        <v/>
      </c>
      <c r="Q508" s="10">
        <f>_xlfn.XLOOKUP(C508,pcon!C:C,pcon!L:L,"")</f>
        <v>0</v>
      </c>
      <c r="R508" s="98">
        <f t="shared" si="66"/>
        <v>0</v>
      </c>
      <c r="S508" s="31"/>
      <c r="T508" s="31"/>
      <c r="U508" s="33" t="str">
        <f t="shared" si="67"/>
        <v/>
      </c>
      <c r="V508" s="4"/>
      <c r="W508" s="33" t="str">
        <f t="shared" si="68"/>
        <v/>
      </c>
      <c r="X508" s="33" t="str">
        <f t="shared" si="69"/>
        <v/>
      </c>
      <c r="Y508" s="33" t="str">
        <f t="shared" si="70"/>
        <v/>
      </c>
      <c r="Z508" s="34" t="str">
        <f t="shared" si="71"/>
        <v/>
      </c>
    </row>
    <row r="509" spans="1:26" x14ac:dyDescent="0.35">
      <c r="A509" s="25">
        <v>505</v>
      </c>
      <c r="B509" s="26">
        <f>_xlfn.XLOOKUP(C509,purchase!C:C,pcon!B:B,"")</f>
        <v>0</v>
      </c>
      <c r="C509" s="4"/>
      <c r="D509" s="29">
        <f>_xlfn.XLOOKUP(C509,purchase!C:C,pcon!D:D,"")</f>
        <v>0</v>
      </c>
      <c r="E509" s="29">
        <f>_xlfn.XLOOKUP(C509,purchase!C:C,pcon!E:E,"")</f>
        <v>0</v>
      </c>
      <c r="F509" s="4"/>
      <c r="G509" s="27"/>
      <c r="H509" s="28"/>
      <c r="I509" s="4"/>
      <c r="J509" s="4"/>
      <c r="K509" s="4"/>
      <c r="L509" s="30" t="str">
        <f t="shared" si="63"/>
        <v/>
      </c>
      <c r="M509" s="4"/>
      <c r="N509" s="30" t="str">
        <f t="shared" si="64"/>
        <v/>
      </c>
      <c r="O509" s="31"/>
      <c r="P509" s="32" t="str">
        <f t="shared" si="65"/>
        <v/>
      </c>
      <c r="Q509" s="10">
        <f>_xlfn.XLOOKUP(C509,pcon!C:C,pcon!L:L,"")</f>
        <v>0</v>
      </c>
      <c r="R509" s="98">
        <f t="shared" si="66"/>
        <v>0</v>
      </c>
      <c r="S509" s="31"/>
      <c r="T509" s="31"/>
      <c r="U509" s="33" t="str">
        <f t="shared" si="67"/>
        <v/>
      </c>
      <c r="V509" s="4"/>
      <c r="W509" s="33" t="str">
        <f t="shared" si="68"/>
        <v/>
      </c>
      <c r="X509" s="33" t="str">
        <f t="shared" si="69"/>
        <v/>
      </c>
      <c r="Y509" s="33" t="str">
        <f t="shared" si="70"/>
        <v/>
      </c>
      <c r="Z509" s="34" t="str">
        <f t="shared" si="71"/>
        <v/>
      </c>
    </row>
    <row r="510" spans="1:26" x14ac:dyDescent="0.35">
      <c r="A510" s="25">
        <v>506</v>
      </c>
      <c r="B510" s="26">
        <f>_xlfn.XLOOKUP(C510,purchase!C:C,pcon!B:B,"")</f>
        <v>0</v>
      </c>
      <c r="C510" s="4"/>
      <c r="D510" s="29">
        <f>_xlfn.XLOOKUP(C510,purchase!C:C,pcon!D:D,"")</f>
        <v>0</v>
      </c>
      <c r="E510" s="29">
        <f>_xlfn.XLOOKUP(C510,purchase!C:C,pcon!E:E,"")</f>
        <v>0</v>
      </c>
      <c r="F510" s="4"/>
      <c r="G510" s="27"/>
      <c r="H510" s="28"/>
      <c r="I510" s="4"/>
      <c r="J510" s="4"/>
      <c r="K510" s="4"/>
      <c r="L510" s="30" t="str">
        <f t="shared" si="63"/>
        <v/>
      </c>
      <c r="M510" s="4"/>
      <c r="N510" s="30" t="str">
        <f t="shared" si="64"/>
        <v/>
      </c>
      <c r="O510" s="31"/>
      <c r="P510" s="32" t="str">
        <f t="shared" si="65"/>
        <v/>
      </c>
      <c r="Q510" s="10">
        <f>_xlfn.XLOOKUP(C510,pcon!C:C,pcon!L:L,"")</f>
        <v>0</v>
      </c>
      <c r="R510" s="98">
        <f t="shared" si="66"/>
        <v>0</v>
      </c>
      <c r="S510" s="31"/>
      <c r="T510" s="31"/>
      <c r="U510" s="33" t="str">
        <f t="shared" si="67"/>
        <v/>
      </c>
      <c r="V510" s="4"/>
      <c r="W510" s="33" t="str">
        <f t="shared" si="68"/>
        <v/>
      </c>
      <c r="X510" s="33" t="str">
        <f t="shared" si="69"/>
        <v/>
      </c>
      <c r="Y510" s="33" t="str">
        <f t="shared" si="70"/>
        <v/>
      </c>
      <c r="Z510" s="34" t="str">
        <f t="shared" si="71"/>
        <v/>
      </c>
    </row>
    <row r="511" spans="1:26" x14ac:dyDescent="0.35">
      <c r="A511" s="25">
        <v>507</v>
      </c>
      <c r="B511" s="26">
        <f>_xlfn.XLOOKUP(C511,purchase!C:C,pcon!B:B,"")</f>
        <v>0</v>
      </c>
      <c r="C511" s="4"/>
      <c r="D511" s="29">
        <f>_xlfn.XLOOKUP(C511,purchase!C:C,pcon!D:D,"")</f>
        <v>0</v>
      </c>
      <c r="E511" s="29">
        <f>_xlfn.XLOOKUP(C511,purchase!C:C,pcon!E:E,"")</f>
        <v>0</v>
      </c>
      <c r="F511" s="4"/>
      <c r="G511" s="27"/>
      <c r="H511" s="28"/>
      <c r="I511" s="4"/>
      <c r="J511" s="4"/>
      <c r="K511" s="4"/>
      <c r="L511" s="30" t="str">
        <f t="shared" si="63"/>
        <v/>
      </c>
      <c r="M511" s="4"/>
      <c r="N511" s="30" t="str">
        <f t="shared" si="64"/>
        <v/>
      </c>
      <c r="O511" s="31"/>
      <c r="P511" s="32" t="str">
        <f t="shared" si="65"/>
        <v/>
      </c>
      <c r="Q511" s="10">
        <f>_xlfn.XLOOKUP(C511,pcon!C:C,pcon!L:L,"")</f>
        <v>0</v>
      </c>
      <c r="R511" s="98">
        <f t="shared" si="66"/>
        <v>0</v>
      </c>
      <c r="S511" s="31"/>
      <c r="T511" s="31"/>
      <c r="U511" s="33" t="str">
        <f t="shared" si="67"/>
        <v/>
      </c>
      <c r="V511" s="4"/>
      <c r="W511" s="33" t="str">
        <f t="shared" si="68"/>
        <v/>
      </c>
      <c r="X511" s="33" t="str">
        <f t="shared" si="69"/>
        <v/>
      </c>
      <c r="Y511" s="33" t="str">
        <f t="shared" si="70"/>
        <v/>
      </c>
      <c r="Z511" s="34" t="str">
        <f t="shared" si="71"/>
        <v/>
      </c>
    </row>
    <row r="512" spans="1:26" x14ac:dyDescent="0.35">
      <c r="A512" s="25">
        <v>508</v>
      </c>
      <c r="B512" s="26">
        <f>_xlfn.XLOOKUP(C512,purchase!C:C,pcon!B:B,"")</f>
        <v>0</v>
      </c>
      <c r="C512" s="4"/>
      <c r="D512" s="29">
        <f>_xlfn.XLOOKUP(C512,purchase!C:C,pcon!D:D,"")</f>
        <v>0</v>
      </c>
      <c r="E512" s="29">
        <f>_xlfn.XLOOKUP(C512,purchase!C:C,pcon!E:E,"")</f>
        <v>0</v>
      </c>
      <c r="F512" s="4"/>
      <c r="G512" s="27"/>
      <c r="H512" s="28"/>
      <c r="I512" s="4"/>
      <c r="J512" s="4"/>
      <c r="K512" s="4"/>
      <c r="L512" s="30" t="str">
        <f t="shared" si="63"/>
        <v/>
      </c>
      <c r="M512" s="4"/>
      <c r="N512" s="30" t="str">
        <f t="shared" si="64"/>
        <v/>
      </c>
      <c r="O512" s="31"/>
      <c r="P512" s="32" t="str">
        <f t="shared" si="65"/>
        <v/>
      </c>
      <c r="Q512" s="10">
        <f>_xlfn.XLOOKUP(C512,pcon!C:C,pcon!L:L,"")</f>
        <v>0</v>
      </c>
      <c r="R512" s="98">
        <f t="shared" si="66"/>
        <v>0</v>
      </c>
      <c r="S512" s="31"/>
      <c r="T512" s="31"/>
      <c r="U512" s="33" t="str">
        <f t="shared" si="67"/>
        <v/>
      </c>
      <c r="V512" s="4"/>
      <c r="W512" s="33" t="str">
        <f t="shared" si="68"/>
        <v/>
      </c>
      <c r="X512" s="33" t="str">
        <f t="shared" si="69"/>
        <v/>
      </c>
      <c r="Y512" s="33" t="str">
        <f t="shared" si="70"/>
        <v/>
      </c>
      <c r="Z512" s="34" t="str">
        <f t="shared" si="71"/>
        <v/>
      </c>
    </row>
    <row r="513" spans="1:26" x14ac:dyDescent="0.35">
      <c r="A513" s="25">
        <v>509</v>
      </c>
      <c r="B513" s="26">
        <f>_xlfn.XLOOKUP(C513,purchase!C:C,pcon!B:B,"")</f>
        <v>0</v>
      </c>
      <c r="C513" s="4"/>
      <c r="D513" s="29">
        <f>_xlfn.XLOOKUP(C513,purchase!C:C,pcon!D:D,"")</f>
        <v>0</v>
      </c>
      <c r="E513" s="29">
        <f>_xlfn.XLOOKUP(C513,purchase!C:C,pcon!E:E,"")</f>
        <v>0</v>
      </c>
      <c r="F513" s="4"/>
      <c r="G513" s="27"/>
      <c r="H513" s="28"/>
      <c r="I513" s="4"/>
      <c r="J513" s="4"/>
      <c r="K513" s="4"/>
      <c r="L513" s="30" t="str">
        <f t="shared" si="63"/>
        <v/>
      </c>
      <c r="M513" s="4"/>
      <c r="N513" s="30" t="str">
        <f t="shared" si="64"/>
        <v/>
      </c>
      <c r="O513" s="31"/>
      <c r="P513" s="32" t="str">
        <f t="shared" si="65"/>
        <v/>
      </c>
      <c r="Q513" s="10">
        <f>_xlfn.XLOOKUP(C513,pcon!C:C,pcon!L:L,"")</f>
        <v>0</v>
      </c>
      <c r="R513" s="98">
        <f t="shared" si="66"/>
        <v>0</v>
      </c>
      <c r="S513" s="31"/>
      <c r="T513" s="31"/>
      <c r="U513" s="33" t="str">
        <f t="shared" si="67"/>
        <v/>
      </c>
      <c r="V513" s="4"/>
      <c r="W513" s="33" t="str">
        <f t="shared" si="68"/>
        <v/>
      </c>
      <c r="X513" s="33" t="str">
        <f t="shared" si="69"/>
        <v/>
      </c>
      <c r="Y513" s="33" t="str">
        <f t="shared" si="70"/>
        <v/>
      </c>
      <c r="Z513" s="34" t="str">
        <f t="shared" si="71"/>
        <v/>
      </c>
    </row>
    <row r="514" spans="1:26" x14ac:dyDescent="0.35">
      <c r="A514" s="25">
        <v>510</v>
      </c>
      <c r="B514" s="26">
        <f>_xlfn.XLOOKUP(C514,purchase!C:C,pcon!B:B,"")</f>
        <v>0</v>
      </c>
      <c r="C514" s="4"/>
      <c r="D514" s="29">
        <f>_xlfn.XLOOKUP(C514,purchase!C:C,pcon!D:D,"")</f>
        <v>0</v>
      </c>
      <c r="E514" s="29">
        <f>_xlfn.XLOOKUP(C514,purchase!C:C,pcon!E:E,"")</f>
        <v>0</v>
      </c>
      <c r="F514" s="4"/>
      <c r="G514" s="27"/>
      <c r="H514" s="28"/>
      <c r="I514" s="4"/>
      <c r="J514" s="4"/>
      <c r="K514" s="4"/>
      <c r="L514" s="30" t="str">
        <f t="shared" si="63"/>
        <v/>
      </c>
      <c r="M514" s="4"/>
      <c r="N514" s="30" t="str">
        <f t="shared" si="64"/>
        <v/>
      </c>
      <c r="O514" s="31"/>
      <c r="P514" s="32" t="str">
        <f t="shared" si="65"/>
        <v/>
      </c>
      <c r="Q514" s="10">
        <f>_xlfn.XLOOKUP(C514,pcon!C:C,pcon!L:L,"")</f>
        <v>0</v>
      </c>
      <c r="R514" s="98">
        <f t="shared" si="66"/>
        <v>0</v>
      </c>
      <c r="S514" s="31"/>
      <c r="T514" s="31"/>
      <c r="U514" s="33" t="str">
        <f t="shared" si="67"/>
        <v/>
      </c>
      <c r="V514" s="4"/>
      <c r="W514" s="33" t="str">
        <f t="shared" si="68"/>
        <v/>
      </c>
      <c r="X514" s="33" t="str">
        <f t="shared" si="69"/>
        <v/>
      </c>
      <c r="Y514" s="33" t="str">
        <f t="shared" si="70"/>
        <v/>
      </c>
      <c r="Z514" s="34" t="str">
        <f t="shared" si="71"/>
        <v/>
      </c>
    </row>
    <row r="515" spans="1:26" x14ac:dyDescent="0.35">
      <c r="A515" s="25">
        <v>511</v>
      </c>
      <c r="B515" s="26">
        <f>_xlfn.XLOOKUP(C515,purchase!C:C,pcon!B:B,"")</f>
        <v>0</v>
      </c>
      <c r="C515" s="4"/>
      <c r="D515" s="29">
        <f>_xlfn.XLOOKUP(C515,purchase!C:C,pcon!D:D,"")</f>
        <v>0</v>
      </c>
      <c r="E515" s="29">
        <f>_xlfn.XLOOKUP(C515,purchase!C:C,pcon!E:E,"")</f>
        <v>0</v>
      </c>
      <c r="F515" s="4"/>
      <c r="G515" s="27"/>
      <c r="H515" s="28"/>
      <c r="I515" s="4"/>
      <c r="J515" s="4"/>
      <c r="K515" s="4"/>
      <c r="L515" s="30" t="str">
        <f t="shared" si="63"/>
        <v/>
      </c>
      <c r="M515" s="4"/>
      <c r="N515" s="30" t="str">
        <f t="shared" si="64"/>
        <v/>
      </c>
      <c r="O515" s="31"/>
      <c r="P515" s="32" t="str">
        <f t="shared" si="65"/>
        <v/>
      </c>
      <c r="Q515" s="10">
        <f>_xlfn.XLOOKUP(C515,pcon!C:C,pcon!L:L,"")</f>
        <v>0</v>
      </c>
      <c r="R515" s="98">
        <f t="shared" si="66"/>
        <v>0</v>
      </c>
      <c r="S515" s="31"/>
      <c r="T515" s="31"/>
      <c r="U515" s="33" t="str">
        <f t="shared" si="67"/>
        <v/>
      </c>
      <c r="V515" s="4"/>
      <c r="W515" s="33" t="str">
        <f t="shared" si="68"/>
        <v/>
      </c>
      <c r="X515" s="33" t="str">
        <f t="shared" si="69"/>
        <v/>
      </c>
      <c r="Y515" s="33" t="str">
        <f t="shared" si="70"/>
        <v/>
      </c>
      <c r="Z515" s="34" t="str">
        <f t="shared" si="71"/>
        <v/>
      </c>
    </row>
    <row r="516" spans="1:26" x14ac:dyDescent="0.35">
      <c r="A516" s="25">
        <v>512</v>
      </c>
      <c r="B516" s="26">
        <f>_xlfn.XLOOKUP(C516,purchase!C:C,pcon!B:B,"")</f>
        <v>0</v>
      </c>
      <c r="C516" s="4"/>
      <c r="D516" s="29">
        <f>_xlfn.XLOOKUP(C516,purchase!C:C,pcon!D:D,"")</f>
        <v>0</v>
      </c>
      <c r="E516" s="29">
        <f>_xlfn.XLOOKUP(C516,purchase!C:C,pcon!E:E,"")</f>
        <v>0</v>
      </c>
      <c r="F516" s="4"/>
      <c r="G516" s="27"/>
      <c r="H516" s="28"/>
      <c r="I516" s="4"/>
      <c r="J516" s="4"/>
      <c r="K516" s="4"/>
      <c r="L516" s="30" t="str">
        <f t="shared" si="63"/>
        <v/>
      </c>
      <c r="M516" s="4"/>
      <c r="N516" s="30" t="str">
        <f t="shared" si="64"/>
        <v/>
      </c>
      <c r="O516" s="31"/>
      <c r="P516" s="32" t="str">
        <f t="shared" si="65"/>
        <v/>
      </c>
      <c r="Q516" s="10">
        <f>_xlfn.XLOOKUP(C516,pcon!C:C,pcon!L:L,"")</f>
        <v>0</v>
      </c>
      <c r="R516" s="98">
        <f t="shared" si="66"/>
        <v>0</v>
      </c>
      <c r="S516" s="31"/>
      <c r="T516" s="31"/>
      <c r="U516" s="33" t="str">
        <f t="shared" si="67"/>
        <v/>
      </c>
      <c r="V516" s="4"/>
      <c r="W516" s="33" t="str">
        <f t="shared" si="68"/>
        <v/>
      </c>
      <c r="X516" s="33" t="str">
        <f t="shared" si="69"/>
        <v/>
      </c>
      <c r="Y516" s="33" t="str">
        <f t="shared" si="70"/>
        <v/>
      </c>
      <c r="Z516" s="34" t="str">
        <f t="shared" si="71"/>
        <v/>
      </c>
    </row>
    <row r="517" spans="1:26" x14ac:dyDescent="0.35">
      <c r="A517" s="25">
        <v>513</v>
      </c>
      <c r="B517" s="26">
        <f>_xlfn.XLOOKUP(C517,purchase!C:C,pcon!B:B,"")</f>
        <v>0</v>
      </c>
      <c r="C517" s="4"/>
      <c r="D517" s="29">
        <f>_xlfn.XLOOKUP(C517,purchase!C:C,pcon!D:D,"")</f>
        <v>0</v>
      </c>
      <c r="E517" s="29">
        <f>_xlfn.XLOOKUP(C517,purchase!C:C,pcon!E:E,"")</f>
        <v>0</v>
      </c>
      <c r="F517" s="4"/>
      <c r="G517" s="27"/>
      <c r="H517" s="28"/>
      <c r="I517" s="4"/>
      <c r="J517" s="4"/>
      <c r="K517" s="4"/>
      <c r="L517" s="30" t="str">
        <f t="shared" ref="L517:L580" si="72">IF(J517="","",J517-K517)</f>
        <v/>
      </c>
      <c r="M517" s="4"/>
      <c r="N517" s="30" t="str">
        <f t="shared" ref="N517:N580" si="73">IF(L517="","",L517-M517)</f>
        <v/>
      </c>
      <c r="O517" s="31"/>
      <c r="P517" s="32" t="str">
        <f t="shared" ref="P517:P580" si="74">IF(O517="","",N517 * O517)</f>
        <v/>
      </c>
      <c r="Q517" s="10">
        <f>_xlfn.XLOOKUP(C517,pcon!C:C,pcon!L:L,"")</f>
        <v>0</v>
      </c>
      <c r="R517" s="98">
        <f t="shared" ref="R517:R580" si="75">(Q517 / 80) * (O517 * 100)</f>
        <v>0</v>
      </c>
      <c r="S517" s="31"/>
      <c r="T517" s="31"/>
      <c r="U517" s="33" t="str">
        <f t="shared" ref="U517:U580" si="76">IF(N517="","",R517 * N517)</f>
        <v/>
      </c>
      <c r="V517" s="4"/>
      <c r="W517" s="33" t="str">
        <f t="shared" ref="W517:W580" si="77">IF(S517&amp;U517="","",U517 * S517)</f>
        <v/>
      </c>
      <c r="X517" s="33" t="str">
        <f t="shared" ref="X517:X580" si="78">IF(W517="","",U517 + W517)</f>
        <v/>
      </c>
      <c r="Y517" s="33" t="str">
        <f t="shared" ref="Y517:Y580" si="79">IF(T517="","",U517 * T517)</f>
        <v/>
      </c>
      <c r="Z517" s="34" t="str">
        <f t="shared" ref="Z517:Z580" si="80">IF(U517="","",X517-V517-Y517)</f>
        <v/>
      </c>
    </row>
    <row r="518" spans="1:26" x14ac:dyDescent="0.35">
      <c r="A518" s="25">
        <v>514</v>
      </c>
      <c r="B518" s="26">
        <f>_xlfn.XLOOKUP(C518,purchase!C:C,pcon!B:B,"")</f>
        <v>0</v>
      </c>
      <c r="C518" s="4"/>
      <c r="D518" s="29">
        <f>_xlfn.XLOOKUP(C518,purchase!C:C,pcon!D:D,"")</f>
        <v>0</v>
      </c>
      <c r="E518" s="29">
        <f>_xlfn.XLOOKUP(C518,purchase!C:C,pcon!E:E,"")</f>
        <v>0</v>
      </c>
      <c r="F518" s="4"/>
      <c r="G518" s="27"/>
      <c r="H518" s="28"/>
      <c r="I518" s="4"/>
      <c r="J518" s="4"/>
      <c r="K518" s="4"/>
      <c r="L518" s="30" t="str">
        <f t="shared" si="72"/>
        <v/>
      </c>
      <c r="M518" s="4"/>
      <c r="N518" s="30" t="str">
        <f t="shared" si="73"/>
        <v/>
      </c>
      <c r="O518" s="31"/>
      <c r="P518" s="32" t="str">
        <f t="shared" si="74"/>
        <v/>
      </c>
      <c r="Q518" s="10">
        <f>_xlfn.XLOOKUP(C518,pcon!C:C,pcon!L:L,"")</f>
        <v>0</v>
      </c>
      <c r="R518" s="98">
        <f t="shared" si="75"/>
        <v>0</v>
      </c>
      <c r="S518" s="31"/>
      <c r="T518" s="31"/>
      <c r="U518" s="33" t="str">
        <f t="shared" si="76"/>
        <v/>
      </c>
      <c r="V518" s="4"/>
      <c r="W518" s="33" t="str">
        <f t="shared" si="77"/>
        <v/>
      </c>
      <c r="X518" s="33" t="str">
        <f t="shared" si="78"/>
        <v/>
      </c>
      <c r="Y518" s="33" t="str">
        <f t="shared" si="79"/>
        <v/>
      </c>
      <c r="Z518" s="34" t="str">
        <f t="shared" si="80"/>
        <v/>
      </c>
    </row>
    <row r="519" spans="1:26" x14ac:dyDescent="0.35">
      <c r="A519" s="25">
        <v>515</v>
      </c>
      <c r="B519" s="26">
        <f>_xlfn.XLOOKUP(C519,purchase!C:C,pcon!B:B,"")</f>
        <v>0</v>
      </c>
      <c r="C519" s="4"/>
      <c r="D519" s="29">
        <f>_xlfn.XLOOKUP(C519,purchase!C:C,pcon!D:D,"")</f>
        <v>0</v>
      </c>
      <c r="E519" s="29">
        <f>_xlfn.XLOOKUP(C519,purchase!C:C,pcon!E:E,"")</f>
        <v>0</v>
      </c>
      <c r="F519" s="4"/>
      <c r="G519" s="27"/>
      <c r="H519" s="28"/>
      <c r="I519" s="4"/>
      <c r="J519" s="4"/>
      <c r="K519" s="4"/>
      <c r="L519" s="30" t="str">
        <f t="shared" si="72"/>
        <v/>
      </c>
      <c r="M519" s="4"/>
      <c r="N519" s="30" t="str">
        <f t="shared" si="73"/>
        <v/>
      </c>
      <c r="O519" s="31"/>
      <c r="P519" s="32" t="str">
        <f t="shared" si="74"/>
        <v/>
      </c>
      <c r="Q519" s="10">
        <f>_xlfn.XLOOKUP(C519,pcon!C:C,pcon!L:L,"")</f>
        <v>0</v>
      </c>
      <c r="R519" s="98">
        <f t="shared" si="75"/>
        <v>0</v>
      </c>
      <c r="S519" s="31"/>
      <c r="T519" s="31"/>
      <c r="U519" s="33" t="str">
        <f t="shared" si="76"/>
        <v/>
      </c>
      <c r="V519" s="4"/>
      <c r="W519" s="33" t="str">
        <f t="shared" si="77"/>
        <v/>
      </c>
      <c r="X519" s="33" t="str">
        <f t="shared" si="78"/>
        <v/>
      </c>
      <c r="Y519" s="33" t="str">
        <f t="shared" si="79"/>
        <v/>
      </c>
      <c r="Z519" s="34" t="str">
        <f t="shared" si="80"/>
        <v/>
      </c>
    </row>
    <row r="520" spans="1:26" x14ac:dyDescent="0.35">
      <c r="A520" s="25">
        <v>516</v>
      </c>
      <c r="B520" s="26">
        <f>_xlfn.XLOOKUP(C520,purchase!C:C,pcon!B:B,"")</f>
        <v>0</v>
      </c>
      <c r="C520" s="4"/>
      <c r="D520" s="29">
        <f>_xlfn.XLOOKUP(C520,purchase!C:C,pcon!D:D,"")</f>
        <v>0</v>
      </c>
      <c r="E520" s="29">
        <f>_xlfn.XLOOKUP(C520,purchase!C:C,pcon!E:E,"")</f>
        <v>0</v>
      </c>
      <c r="F520" s="4"/>
      <c r="G520" s="27"/>
      <c r="H520" s="28"/>
      <c r="I520" s="4"/>
      <c r="J520" s="4"/>
      <c r="K520" s="4"/>
      <c r="L520" s="30" t="str">
        <f t="shared" si="72"/>
        <v/>
      </c>
      <c r="M520" s="4"/>
      <c r="N520" s="30" t="str">
        <f t="shared" si="73"/>
        <v/>
      </c>
      <c r="O520" s="31"/>
      <c r="P520" s="32" t="str">
        <f t="shared" si="74"/>
        <v/>
      </c>
      <c r="Q520" s="10">
        <f>_xlfn.XLOOKUP(C520,pcon!C:C,pcon!L:L,"")</f>
        <v>0</v>
      </c>
      <c r="R520" s="98">
        <f t="shared" si="75"/>
        <v>0</v>
      </c>
      <c r="S520" s="31"/>
      <c r="T520" s="31"/>
      <c r="U520" s="33" t="str">
        <f t="shared" si="76"/>
        <v/>
      </c>
      <c r="V520" s="4"/>
      <c r="W520" s="33" t="str">
        <f t="shared" si="77"/>
        <v/>
      </c>
      <c r="X520" s="33" t="str">
        <f t="shared" si="78"/>
        <v/>
      </c>
      <c r="Y520" s="33" t="str">
        <f t="shared" si="79"/>
        <v/>
      </c>
      <c r="Z520" s="34" t="str">
        <f t="shared" si="80"/>
        <v/>
      </c>
    </row>
    <row r="521" spans="1:26" x14ac:dyDescent="0.35">
      <c r="A521" s="25">
        <v>517</v>
      </c>
      <c r="B521" s="26">
        <f>_xlfn.XLOOKUP(C521,purchase!C:C,pcon!B:B,"")</f>
        <v>0</v>
      </c>
      <c r="C521" s="4"/>
      <c r="D521" s="29">
        <f>_xlfn.XLOOKUP(C521,purchase!C:C,pcon!D:D,"")</f>
        <v>0</v>
      </c>
      <c r="E521" s="29">
        <f>_xlfn.XLOOKUP(C521,purchase!C:C,pcon!E:E,"")</f>
        <v>0</v>
      </c>
      <c r="F521" s="4"/>
      <c r="G521" s="27"/>
      <c r="H521" s="28"/>
      <c r="I521" s="4"/>
      <c r="J521" s="4"/>
      <c r="K521" s="4"/>
      <c r="L521" s="30" t="str">
        <f t="shared" si="72"/>
        <v/>
      </c>
      <c r="M521" s="4"/>
      <c r="N521" s="30" t="str">
        <f t="shared" si="73"/>
        <v/>
      </c>
      <c r="O521" s="31"/>
      <c r="P521" s="32" t="str">
        <f t="shared" si="74"/>
        <v/>
      </c>
      <c r="Q521" s="10">
        <f>_xlfn.XLOOKUP(C521,pcon!C:C,pcon!L:L,"")</f>
        <v>0</v>
      </c>
      <c r="R521" s="98">
        <f t="shared" si="75"/>
        <v>0</v>
      </c>
      <c r="S521" s="31"/>
      <c r="T521" s="31"/>
      <c r="U521" s="33" t="str">
        <f t="shared" si="76"/>
        <v/>
      </c>
      <c r="V521" s="4"/>
      <c r="W521" s="33" t="str">
        <f t="shared" si="77"/>
        <v/>
      </c>
      <c r="X521" s="33" t="str">
        <f t="shared" si="78"/>
        <v/>
      </c>
      <c r="Y521" s="33" t="str">
        <f t="shared" si="79"/>
        <v/>
      </c>
      <c r="Z521" s="34" t="str">
        <f t="shared" si="80"/>
        <v/>
      </c>
    </row>
    <row r="522" spans="1:26" x14ac:dyDescent="0.35">
      <c r="A522" s="25">
        <v>518</v>
      </c>
      <c r="B522" s="26">
        <f>_xlfn.XLOOKUP(C522,purchase!C:C,pcon!B:B,"")</f>
        <v>0</v>
      </c>
      <c r="C522" s="4"/>
      <c r="D522" s="29">
        <f>_xlfn.XLOOKUP(C522,purchase!C:C,pcon!D:D,"")</f>
        <v>0</v>
      </c>
      <c r="E522" s="29">
        <f>_xlfn.XLOOKUP(C522,purchase!C:C,pcon!E:E,"")</f>
        <v>0</v>
      </c>
      <c r="F522" s="4"/>
      <c r="G522" s="27"/>
      <c r="H522" s="28"/>
      <c r="I522" s="4"/>
      <c r="J522" s="4"/>
      <c r="K522" s="4"/>
      <c r="L522" s="30" t="str">
        <f t="shared" si="72"/>
        <v/>
      </c>
      <c r="M522" s="4"/>
      <c r="N522" s="30" t="str">
        <f t="shared" si="73"/>
        <v/>
      </c>
      <c r="O522" s="31"/>
      <c r="P522" s="32" t="str">
        <f t="shared" si="74"/>
        <v/>
      </c>
      <c r="Q522" s="10">
        <f>_xlfn.XLOOKUP(C522,pcon!C:C,pcon!L:L,"")</f>
        <v>0</v>
      </c>
      <c r="R522" s="98">
        <f t="shared" si="75"/>
        <v>0</v>
      </c>
      <c r="S522" s="31"/>
      <c r="T522" s="31"/>
      <c r="U522" s="33" t="str">
        <f t="shared" si="76"/>
        <v/>
      </c>
      <c r="V522" s="4"/>
      <c r="W522" s="33" t="str">
        <f t="shared" si="77"/>
        <v/>
      </c>
      <c r="X522" s="33" t="str">
        <f t="shared" si="78"/>
        <v/>
      </c>
      <c r="Y522" s="33" t="str">
        <f t="shared" si="79"/>
        <v/>
      </c>
      <c r="Z522" s="34" t="str">
        <f t="shared" si="80"/>
        <v/>
      </c>
    </row>
    <row r="523" spans="1:26" x14ac:dyDescent="0.35">
      <c r="A523" s="25">
        <v>519</v>
      </c>
      <c r="B523" s="26">
        <f>_xlfn.XLOOKUP(C523,purchase!C:C,pcon!B:B,"")</f>
        <v>0</v>
      </c>
      <c r="C523" s="4"/>
      <c r="D523" s="29">
        <f>_xlfn.XLOOKUP(C523,purchase!C:C,pcon!D:D,"")</f>
        <v>0</v>
      </c>
      <c r="E523" s="29">
        <f>_xlfn.XLOOKUP(C523,purchase!C:C,pcon!E:E,"")</f>
        <v>0</v>
      </c>
      <c r="F523" s="4"/>
      <c r="G523" s="27"/>
      <c r="H523" s="28"/>
      <c r="I523" s="4"/>
      <c r="J523" s="4"/>
      <c r="K523" s="4"/>
      <c r="L523" s="30" t="str">
        <f t="shared" si="72"/>
        <v/>
      </c>
      <c r="M523" s="4"/>
      <c r="N523" s="30" t="str">
        <f t="shared" si="73"/>
        <v/>
      </c>
      <c r="O523" s="31"/>
      <c r="P523" s="32" t="str">
        <f t="shared" si="74"/>
        <v/>
      </c>
      <c r="Q523" s="10">
        <f>_xlfn.XLOOKUP(C523,pcon!C:C,pcon!L:L,"")</f>
        <v>0</v>
      </c>
      <c r="R523" s="98">
        <f t="shared" si="75"/>
        <v>0</v>
      </c>
      <c r="S523" s="31"/>
      <c r="T523" s="31"/>
      <c r="U523" s="33" t="str">
        <f t="shared" si="76"/>
        <v/>
      </c>
      <c r="V523" s="4"/>
      <c r="W523" s="33" t="str">
        <f t="shared" si="77"/>
        <v/>
      </c>
      <c r="X523" s="33" t="str">
        <f t="shared" si="78"/>
        <v/>
      </c>
      <c r="Y523" s="33" t="str">
        <f t="shared" si="79"/>
        <v/>
      </c>
      <c r="Z523" s="34" t="str">
        <f t="shared" si="80"/>
        <v/>
      </c>
    </row>
    <row r="524" spans="1:26" x14ac:dyDescent="0.35">
      <c r="A524" s="25">
        <v>520</v>
      </c>
      <c r="B524" s="26">
        <f>_xlfn.XLOOKUP(C524,purchase!C:C,pcon!B:B,"")</f>
        <v>0</v>
      </c>
      <c r="C524" s="4"/>
      <c r="D524" s="29">
        <f>_xlfn.XLOOKUP(C524,purchase!C:C,pcon!D:D,"")</f>
        <v>0</v>
      </c>
      <c r="E524" s="29">
        <f>_xlfn.XLOOKUP(C524,purchase!C:C,pcon!E:E,"")</f>
        <v>0</v>
      </c>
      <c r="F524" s="4"/>
      <c r="G524" s="27"/>
      <c r="H524" s="28"/>
      <c r="I524" s="4"/>
      <c r="J524" s="4"/>
      <c r="K524" s="4"/>
      <c r="L524" s="30" t="str">
        <f t="shared" si="72"/>
        <v/>
      </c>
      <c r="M524" s="4"/>
      <c r="N524" s="30" t="str">
        <f t="shared" si="73"/>
        <v/>
      </c>
      <c r="O524" s="31"/>
      <c r="P524" s="32" t="str">
        <f t="shared" si="74"/>
        <v/>
      </c>
      <c r="Q524" s="10">
        <f>_xlfn.XLOOKUP(C524,pcon!C:C,pcon!L:L,"")</f>
        <v>0</v>
      </c>
      <c r="R524" s="98">
        <f t="shared" si="75"/>
        <v>0</v>
      </c>
      <c r="S524" s="31"/>
      <c r="T524" s="31"/>
      <c r="U524" s="33" t="str">
        <f t="shared" si="76"/>
        <v/>
      </c>
      <c r="V524" s="4"/>
      <c r="W524" s="33" t="str">
        <f t="shared" si="77"/>
        <v/>
      </c>
      <c r="X524" s="33" t="str">
        <f t="shared" si="78"/>
        <v/>
      </c>
      <c r="Y524" s="33" t="str">
        <f t="shared" si="79"/>
        <v/>
      </c>
      <c r="Z524" s="34" t="str">
        <f t="shared" si="80"/>
        <v/>
      </c>
    </row>
    <row r="525" spans="1:26" x14ac:dyDescent="0.35">
      <c r="A525" s="25">
        <v>521</v>
      </c>
      <c r="B525" s="26">
        <f>_xlfn.XLOOKUP(C525,purchase!C:C,pcon!B:B,"")</f>
        <v>0</v>
      </c>
      <c r="C525" s="4"/>
      <c r="D525" s="29">
        <f>_xlfn.XLOOKUP(C525,purchase!C:C,pcon!D:D,"")</f>
        <v>0</v>
      </c>
      <c r="E525" s="29">
        <f>_xlfn.XLOOKUP(C525,purchase!C:C,pcon!E:E,"")</f>
        <v>0</v>
      </c>
      <c r="F525" s="4"/>
      <c r="G525" s="27"/>
      <c r="H525" s="28"/>
      <c r="I525" s="4"/>
      <c r="J525" s="4"/>
      <c r="K525" s="4"/>
      <c r="L525" s="30" t="str">
        <f t="shared" si="72"/>
        <v/>
      </c>
      <c r="M525" s="4"/>
      <c r="N525" s="30" t="str">
        <f t="shared" si="73"/>
        <v/>
      </c>
      <c r="O525" s="31"/>
      <c r="P525" s="32" t="str">
        <f t="shared" si="74"/>
        <v/>
      </c>
      <c r="Q525" s="10">
        <f>_xlfn.XLOOKUP(C525,pcon!C:C,pcon!L:L,"")</f>
        <v>0</v>
      </c>
      <c r="R525" s="98">
        <f t="shared" si="75"/>
        <v>0</v>
      </c>
      <c r="S525" s="31"/>
      <c r="T525" s="31"/>
      <c r="U525" s="33" t="str">
        <f t="shared" si="76"/>
        <v/>
      </c>
      <c r="V525" s="4"/>
      <c r="W525" s="33" t="str">
        <f t="shared" si="77"/>
        <v/>
      </c>
      <c r="X525" s="33" t="str">
        <f t="shared" si="78"/>
        <v/>
      </c>
      <c r="Y525" s="33" t="str">
        <f t="shared" si="79"/>
        <v/>
      </c>
      <c r="Z525" s="34" t="str">
        <f t="shared" si="80"/>
        <v/>
      </c>
    </row>
    <row r="526" spans="1:26" x14ac:dyDescent="0.35">
      <c r="A526" s="25">
        <v>522</v>
      </c>
      <c r="B526" s="26">
        <f>_xlfn.XLOOKUP(C526,purchase!C:C,pcon!B:B,"")</f>
        <v>0</v>
      </c>
      <c r="C526" s="4"/>
      <c r="D526" s="29">
        <f>_xlfn.XLOOKUP(C526,purchase!C:C,pcon!D:D,"")</f>
        <v>0</v>
      </c>
      <c r="E526" s="29">
        <f>_xlfn.XLOOKUP(C526,purchase!C:C,pcon!E:E,"")</f>
        <v>0</v>
      </c>
      <c r="F526" s="4"/>
      <c r="G526" s="27"/>
      <c r="H526" s="28"/>
      <c r="I526" s="4"/>
      <c r="J526" s="4"/>
      <c r="K526" s="4"/>
      <c r="L526" s="30" t="str">
        <f t="shared" si="72"/>
        <v/>
      </c>
      <c r="M526" s="4"/>
      <c r="N526" s="30" t="str">
        <f t="shared" si="73"/>
        <v/>
      </c>
      <c r="O526" s="31"/>
      <c r="P526" s="32" t="str">
        <f t="shared" si="74"/>
        <v/>
      </c>
      <c r="Q526" s="10">
        <f>_xlfn.XLOOKUP(C526,pcon!C:C,pcon!L:L,"")</f>
        <v>0</v>
      </c>
      <c r="R526" s="98">
        <f t="shared" si="75"/>
        <v>0</v>
      </c>
      <c r="S526" s="31"/>
      <c r="T526" s="31"/>
      <c r="U526" s="33" t="str">
        <f t="shared" si="76"/>
        <v/>
      </c>
      <c r="V526" s="4"/>
      <c r="W526" s="33" t="str">
        <f t="shared" si="77"/>
        <v/>
      </c>
      <c r="X526" s="33" t="str">
        <f t="shared" si="78"/>
        <v/>
      </c>
      <c r="Y526" s="33" t="str">
        <f t="shared" si="79"/>
        <v/>
      </c>
      <c r="Z526" s="34" t="str">
        <f t="shared" si="80"/>
        <v/>
      </c>
    </row>
    <row r="527" spans="1:26" x14ac:dyDescent="0.35">
      <c r="A527" s="25">
        <v>523</v>
      </c>
      <c r="B527" s="26">
        <f>_xlfn.XLOOKUP(C527,purchase!C:C,pcon!B:B,"")</f>
        <v>0</v>
      </c>
      <c r="C527" s="4"/>
      <c r="D527" s="29">
        <f>_xlfn.XLOOKUP(C527,purchase!C:C,pcon!D:D,"")</f>
        <v>0</v>
      </c>
      <c r="E527" s="29">
        <f>_xlfn.XLOOKUP(C527,purchase!C:C,pcon!E:E,"")</f>
        <v>0</v>
      </c>
      <c r="F527" s="4"/>
      <c r="G527" s="27"/>
      <c r="H527" s="28"/>
      <c r="I527" s="4"/>
      <c r="J527" s="4"/>
      <c r="K527" s="4"/>
      <c r="L527" s="30" t="str">
        <f t="shared" si="72"/>
        <v/>
      </c>
      <c r="M527" s="4"/>
      <c r="N527" s="30" t="str">
        <f t="shared" si="73"/>
        <v/>
      </c>
      <c r="O527" s="31"/>
      <c r="P527" s="32" t="str">
        <f t="shared" si="74"/>
        <v/>
      </c>
      <c r="Q527" s="10">
        <f>_xlfn.XLOOKUP(C527,pcon!C:C,pcon!L:L,"")</f>
        <v>0</v>
      </c>
      <c r="R527" s="98">
        <f t="shared" si="75"/>
        <v>0</v>
      </c>
      <c r="S527" s="31"/>
      <c r="T527" s="31"/>
      <c r="U527" s="33" t="str">
        <f t="shared" si="76"/>
        <v/>
      </c>
      <c r="V527" s="4"/>
      <c r="W527" s="33" t="str">
        <f t="shared" si="77"/>
        <v/>
      </c>
      <c r="X527" s="33" t="str">
        <f t="shared" si="78"/>
        <v/>
      </c>
      <c r="Y527" s="33" t="str">
        <f t="shared" si="79"/>
        <v/>
      </c>
      <c r="Z527" s="34" t="str">
        <f t="shared" si="80"/>
        <v/>
      </c>
    </row>
    <row r="528" spans="1:26" x14ac:dyDescent="0.35">
      <c r="A528" s="25">
        <v>524</v>
      </c>
      <c r="B528" s="26">
        <f>_xlfn.XLOOKUP(C528,purchase!C:C,pcon!B:B,"")</f>
        <v>0</v>
      </c>
      <c r="C528" s="4"/>
      <c r="D528" s="29">
        <f>_xlfn.XLOOKUP(C528,purchase!C:C,pcon!D:D,"")</f>
        <v>0</v>
      </c>
      <c r="E528" s="29">
        <f>_xlfn.XLOOKUP(C528,purchase!C:C,pcon!E:E,"")</f>
        <v>0</v>
      </c>
      <c r="F528" s="4"/>
      <c r="G528" s="27"/>
      <c r="H528" s="28"/>
      <c r="I528" s="4"/>
      <c r="J528" s="4"/>
      <c r="K528" s="4"/>
      <c r="L528" s="30" t="str">
        <f t="shared" si="72"/>
        <v/>
      </c>
      <c r="M528" s="4"/>
      <c r="N528" s="30" t="str">
        <f t="shared" si="73"/>
        <v/>
      </c>
      <c r="O528" s="31"/>
      <c r="P528" s="32" t="str">
        <f t="shared" si="74"/>
        <v/>
      </c>
      <c r="Q528" s="10">
        <f>_xlfn.XLOOKUP(C528,pcon!C:C,pcon!L:L,"")</f>
        <v>0</v>
      </c>
      <c r="R528" s="98">
        <f t="shared" si="75"/>
        <v>0</v>
      </c>
      <c r="S528" s="31"/>
      <c r="T528" s="31"/>
      <c r="U528" s="33" t="str">
        <f t="shared" si="76"/>
        <v/>
      </c>
      <c r="V528" s="4"/>
      <c r="W528" s="33" t="str">
        <f t="shared" si="77"/>
        <v/>
      </c>
      <c r="X528" s="33" t="str">
        <f t="shared" si="78"/>
        <v/>
      </c>
      <c r="Y528" s="33" t="str">
        <f t="shared" si="79"/>
        <v/>
      </c>
      <c r="Z528" s="34" t="str">
        <f t="shared" si="80"/>
        <v/>
      </c>
    </row>
    <row r="529" spans="1:26" x14ac:dyDescent="0.35">
      <c r="A529" s="25">
        <v>525</v>
      </c>
      <c r="B529" s="26">
        <f>_xlfn.XLOOKUP(C529,purchase!C:C,pcon!B:B,"")</f>
        <v>0</v>
      </c>
      <c r="C529" s="4"/>
      <c r="D529" s="29">
        <f>_xlfn.XLOOKUP(C529,purchase!C:C,pcon!D:D,"")</f>
        <v>0</v>
      </c>
      <c r="E529" s="29">
        <f>_xlfn.XLOOKUP(C529,purchase!C:C,pcon!E:E,"")</f>
        <v>0</v>
      </c>
      <c r="F529" s="4"/>
      <c r="G529" s="27"/>
      <c r="H529" s="28"/>
      <c r="I529" s="4"/>
      <c r="J529" s="4"/>
      <c r="K529" s="4"/>
      <c r="L529" s="30" t="str">
        <f t="shared" si="72"/>
        <v/>
      </c>
      <c r="M529" s="4"/>
      <c r="N529" s="30" t="str">
        <f t="shared" si="73"/>
        <v/>
      </c>
      <c r="O529" s="31"/>
      <c r="P529" s="32" t="str">
        <f t="shared" si="74"/>
        <v/>
      </c>
      <c r="Q529" s="10">
        <f>_xlfn.XLOOKUP(C529,pcon!C:C,pcon!L:L,"")</f>
        <v>0</v>
      </c>
      <c r="R529" s="98">
        <f t="shared" si="75"/>
        <v>0</v>
      </c>
      <c r="S529" s="31"/>
      <c r="T529" s="31"/>
      <c r="U529" s="33" t="str">
        <f t="shared" si="76"/>
        <v/>
      </c>
      <c r="V529" s="4"/>
      <c r="W529" s="33" t="str">
        <f t="shared" si="77"/>
        <v/>
      </c>
      <c r="X529" s="33" t="str">
        <f t="shared" si="78"/>
        <v/>
      </c>
      <c r="Y529" s="33" t="str">
        <f t="shared" si="79"/>
        <v/>
      </c>
      <c r="Z529" s="34" t="str">
        <f t="shared" si="80"/>
        <v/>
      </c>
    </row>
    <row r="530" spans="1:26" x14ac:dyDescent="0.35">
      <c r="A530" s="25">
        <v>526</v>
      </c>
      <c r="B530" s="26">
        <f>_xlfn.XLOOKUP(C530,purchase!C:C,pcon!B:B,"")</f>
        <v>0</v>
      </c>
      <c r="C530" s="4"/>
      <c r="D530" s="29">
        <f>_xlfn.XLOOKUP(C530,purchase!C:C,pcon!D:D,"")</f>
        <v>0</v>
      </c>
      <c r="E530" s="29">
        <f>_xlfn.XLOOKUP(C530,purchase!C:C,pcon!E:E,"")</f>
        <v>0</v>
      </c>
      <c r="F530" s="4"/>
      <c r="G530" s="27"/>
      <c r="H530" s="28"/>
      <c r="I530" s="4"/>
      <c r="J530" s="4"/>
      <c r="K530" s="4"/>
      <c r="L530" s="30" t="str">
        <f t="shared" si="72"/>
        <v/>
      </c>
      <c r="M530" s="4"/>
      <c r="N530" s="30" t="str">
        <f t="shared" si="73"/>
        <v/>
      </c>
      <c r="O530" s="31"/>
      <c r="P530" s="32" t="str">
        <f t="shared" si="74"/>
        <v/>
      </c>
      <c r="Q530" s="10">
        <f>_xlfn.XLOOKUP(C530,pcon!C:C,pcon!L:L,"")</f>
        <v>0</v>
      </c>
      <c r="R530" s="98">
        <f t="shared" si="75"/>
        <v>0</v>
      </c>
      <c r="S530" s="31"/>
      <c r="T530" s="31"/>
      <c r="U530" s="33" t="str">
        <f t="shared" si="76"/>
        <v/>
      </c>
      <c r="V530" s="4"/>
      <c r="W530" s="33" t="str">
        <f t="shared" si="77"/>
        <v/>
      </c>
      <c r="X530" s="33" t="str">
        <f t="shared" si="78"/>
        <v/>
      </c>
      <c r="Y530" s="33" t="str">
        <f t="shared" si="79"/>
        <v/>
      </c>
      <c r="Z530" s="34" t="str">
        <f t="shared" si="80"/>
        <v/>
      </c>
    </row>
    <row r="531" spans="1:26" x14ac:dyDescent="0.35">
      <c r="A531" s="25">
        <v>527</v>
      </c>
      <c r="B531" s="26">
        <f>_xlfn.XLOOKUP(C531,purchase!C:C,pcon!B:B,"")</f>
        <v>0</v>
      </c>
      <c r="C531" s="4"/>
      <c r="D531" s="29">
        <f>_xlfn.XLOOKUP(C531,purchase!C:C,pcon!D:D,"")</f>
        <v>0</v>
      </c>
      <c r="E531" s="29">
        <f>_xlfn.XLOOKUP(C531,purchase!C:C,pcon!E:E,"")</f>
        <v>0</v>
      </c>
      <c r="F531" s="4"/>
      <c r="G531" s="27"/>
      <c r="H531" s="28"/>
      <c r="I531" s="4"/>
      <c r="J531" s="4"/>
      <c r="K531" s="4"/>
      <c r="L531" s="30" t="str">
        <f t="shared" si="72"/>
        <v/>
      </c>
      <c r="M531" s="4"/>
      <c r="N531" s="30" t="str">
        <f t="shared" si="73"/>
        <v/>
      </c>
      <c r="O531" s="31"/>
      <c r="P531" s="32" t="str">
        <f t="shared" si="74"/>
        <v/>
      </c>
      <c r="Q531" s="10">
        <f>_xlfn.XLOOKUP(C531,pcon!C:C,pcon!L:L,"")</f>
        <v>0</v>
      </c>
      <c r="R531" s="98">
        <f t="shared" si="75"/>
        <v>0</v>
      </c>
      <c r="S531" s="31"/>
      <c r="T531" s="31"/>
      <c r="U531" s="33" t="str">
        <f t="shared" si="76"/>
        <v/>
      </c>
      <c r="V531" s="4"/>
      <c r="W531" s="33" t="str">
        <f t="shared" si="77"/>
        <v/>
      </c>
      <c r="X531" s="33" t="str">
        <f t="shared" si="78"/>
        <v/>
      </c>
      <c r="Y531" s="33" t="str">
        <f t="shared" si="79"/>
        <v/>
      </c>
      <c r="Z531" s="34" t="str">
        <f t="shared" si="80"/>
        <v/>
      </c>
    </row>
    <row r="532" spans="1:26" x14ac:dyDescent="0.35">
      <c r="A532" s="25">
        <v>528</v>
      </c>
      <c r="B532" s="26">
        <f>_xlfn.XLOOKUP(C532,purchase!C:C,pcon!B:B,"")</f>
        <v>0</v>
      </c>
      <c r="C532" s="4"/>
      <c r="D532" s="29">
        <f>_xlfn.XLOOKUP(C532,purchase!C:C,pcon!D:D,"")</f>
        <v>0</v>
      </c>
      <c r="E532" s="29">
        <f>_xlfn.XLOOKUP(C532,purchase!C:C,pcon!E:E,"")</f>
        <v>0</v>
      </c>
      <c r="F532" s="4"/>
      <c r="G532" s="27"/>
      <c r="H532" s="28"/>
      <c r="I532" s="4"/>
      <c r="J532" s="4"/>
      <c r="K532" s="4"/>
      <c r="L532" s="30" t="str">
        <f t="shared" si="72"/>
        <v/>
      </c>
      <c r="M532" s="4"/>
      <c r="N532" s="30" t="str">
        <f t="shared" si="73"/>
        <v/>
      </c>
      <c r="O532" s="31"/>
      <c r="P532" s="32" t="str">
        <f t="shared" si="74"/>
        <v/>
      </c>
      <c r="Q532" s="10">
        <f>_xlfn.XLOOKUP(C532,pcon!C:C,pcon!L:L,"")</f>
        <v>0</v>
      </c>
      <c r="R532" s="98">
        <f t="shared" si="75"/>
        <v>0</v>
      </c>
      <c r="S532" s="31"/>
      <c r="T532" s="31"/>
      <c r="U532" s="33" t="str">
        <f t="shared" si="76"/>
        <v/>
      </c>
      <c r="V532" s="4"/>
      <c r="W532" s="33" t="str">
        <f t="shared" si="77"/>
        <v/>
      </c>
      <c r="X532" s="33" t="str">
        <f t="shared" si="78"/>
        <v/>
      </c>
      <c r="Y532" s="33" t="str">
        <f t="shared" si="79"/>
        <v/>
      </c>
      <c r="Z532" s="34" t="str">
        <f t="shared" si="80"/>
        <v/>
      </c>
    </row>
    <row r="533" spans="1:26" x14ac:dyDescent="0.35">
      <c r="A533" s="25">
        <v>529</v>
      </c>
      <c r="B533" s="26">
        <f>_xlfn.XLOOKUP(C533,purchase!C:C,pcon!B:B,"")</f>
        <v>0</v>
      </c>
      <c r="C533" s="4"/>
      <c r="D533" s="29">
        <f>_xlfn.XLOOKUP(C533,purchase!C:C,pcon!D:D,"")</f>
        <v>0</v>
      </c>
      <c r="E533" s="29">
        <f>_xlfn.XLOOKUP(C533,purchase!C:C,pcon!E:E,"")</f>
        <v>0</v>
      </c>
      <c r="F533" s="4"/>
      <c r="G533" s="27"/>
      <c r="H533" s="28"/>
      <c r="I533" s="4"/>
      <c r="J533" s="4"/>
      <c r="K533" s="4"/>
      <c r="L533" s="30" t="str">
        <f t="shared" si="72"/>
        <v/>
      </c>
      <c r="M533" s="4"/>
      <c r="N533" s="30" t="str">
        <f t="shared" si="73"/>
        <v/>
      </c>
      <c r="O533" s="31"/>
      <c r="P533" s="32" t="str">
        <f t="shared" si="74"/>
        <v/>
      </c>
      <c r="Q533" s="10">
        <f>_xlfn.XLOOKUP(C533,pcon!C:C,pcon!L:L,"")</f>
        <v>0</v>
      </c>
      <c r="R533" s="98">
        <f t="shared" si="75"/>
        <v>0</v>
      </c>
      <c r="S533" s="31"/>
      <c r="T533" s="31"/>
      <c r="U533" s="33" t="str">
        <f t="shared" si="76"/>
        <v/>
      </c>
      <c r="V533" s="4"/>
      <c r="W533" s="33" t="str">
        <f t="shared" si="77"/>
        <v/>
      </c>
      <c r="X533" s="33" t="str">
        <f t="shared" si="78"/>
        <v/>
      </c>
      <c r="Y533" s="33" t="str">
        <f t="shared" si="79"/>
        <v/>
      </c>
      <c r="Z533" s="34" t="str">
        <f t="shared" si="80"/>
        <v/>
      </c>
    </row>
    <row r="534" spans="1:26" x14ac:dyDescent="0.35">
      <c r="A534" s="25">
        <v>530</v>
      </c>
      <c r="B534" s="26">
        <f>_xlfn.XLOOKUP(C534,purchase!C:C,pcon!B:B,"")</f>
        <v>0</v>
      </c>
      <c r="C534" s="4"/>
      <c r="D534" s="29">
        <f>_xlfn.XLOOKUP(C534,purchase!C:C,pcon!D:D,"")</f>
        <v>0</v>
      </c>
      <c r="E534" s="29">
        <f>_xlfn.XLOOKUP(C534,purchase!C:C,pcon!E:E,"")</f>
        <v>0</v>
      </c>
      <c r="F534" s="4"/>
      <c r="G534" s="27"/>
      <c r="H534" s="28"/>
      <c r="I534" s="4"/>
      <c r="J534" s="4"/>
      <c r="K534" s="4"/>
      <c r="L534" s="30" t="str">
        <f t="shared" si="72"/>
        <v/>
      </c>
      <c r="M534" s="4"/>
      <c r="N534" s="30" t="str">
        <f t="shared" si="73"/>
        <v/>
      </c>
      <c r="O534" s="31"/>
      <c r="P534" s="32" t="str">
        <f t="shared" si="74"/>
        <v/>
      </c>
      <c r="Q534" s="10">
        <f>_xlfn.XLOOKUP(C534,pcon!C:C,pcon!L:L,"")</f>
        <v>0</v>
      </c>
      <c r="R534" s="98">
        <f t="shared" si="75"/>
        <v>0</v>
      </c>
      <c r="S534" s="31"/>
      <c r="T534" s="31"/>
      <c r="U534" s="33" t="str">
        <f t="shared" si="76"/>
        <v/>
      </c>
      <c r="V534" s="4"/>
      <c r="W534" s="33" t="str">
        <f t="shared" si="77"/>
        <v/>
      </c>
      <c r="X534" s="33" t="str">
        <f t="shared" si="78"/>
        <v/>
      </c>
      <c r="Y534" s="33" t="str">
        <f t="shared" si="79"/>
        <v/>
      </c>
      <c r="Z534" s="34" t="str">
        <f t="shared" si="80"/>
        <v/>
      </c>
    </row>
    <row r="535" spans="1:26" x14ac:dyDescent="0.35">
      <c r="A535" s="25">
        <v>531</v>
      </c>
      <c r="B535" s="26">
        <f>_xlfn.XLOOKUP(C535,purchase!C:C,pcon!B:B,"")</f>
        <v>0</v>
      </c>
      <c r="C535" s="4"/>
      <c r="D535" s="29">
        <f>_xlfn.XLOOKUP(C535,purchase!C:C,pcon!D:D,"")</f>
        <v>0</v>
      </c>
      <c r="E535" s="29">
        <f>_xlfn.XLOOKUP(C535,purchase!C:C,pcon!E:E,"")</f>
        <v>0</v>
      </c>
      <c r="F535" s="4"/>
      <c r="G535" s="27"/>
      <c r="H535" s="28"/>
      <c r="I535" s="4"/>
      <c r="J535" s="4"/>
      <c r="K535" s="4"/>
      <c r="L535" s="30" t="str">
        <f t="shared" si="72"/>
        <v/>
      </c>
      <c r="M535" s="4"/>
      <c r="N535" s="30" t="str">
        <f t="shared" si="73"/>
        <v/>
      </c>
      <c r="O535" s="31"/>
      <c r="P535" s="32" t="str">
        <f t="shared" si="74"/>
        <v/>
      </c>
      <c r="Q535" s="10">
        <f>_xlfn.XLOOKUP(C535,pcon!C:C,pcon!L:L,"")</f>
        <v>0</v>
      </c>
      <c r="R535" s="98">
        <f t="shared" si="75"/>
        <v>0</v>
      </c>
      <c r="S535" s="31"/>
      <c r="T535" s="31"/>
      <c r="U535" s="33" t="str">
        <f t="shared" si="76"/>
        <v/>
      </c>
      <c r="V535" s="4"/>
      <c r="W535" s="33" t="str">
        <f t="shared" si="77"/>
        <v/>
      </c>
      <c r="X535" s="33" t="str">
        <f t="shared" si="78"/>
        <v/>
      </c>
      <c r="Y535" s="33" t="str">
        <f t="shared" si="79"/>
        <v/>
      </c>
      <c r="Z535" s="34" t="str">
        <f t="shared" si="80"/>
        <v/>
      </c>
    </row>
    <row r="536" spans="1:26" x14ac:dyDescent="0.35">
      <c r="A536" s="25">
        <v>532</v>
      </c>
      <c r="B536" s="26">
        <f>_xlfn.XLOOKUP(C536,purchase!C:C,pcon!B:B,"")</f>
        <v>0</v>
      </c>
      <c r="C536" s="4"/>
      <c r="D536" s="29">
        <f>_xlfn.XLOOKUP(C536,purchase!C:C,pcon!D:D,"")</f>
        <v>0</v>
      </c>
      <c r="E536" s="29">
        <f>_xlfn.XLOOKUP(C536,purchase!C:C,pcon!E:E,"")</f>
        <v>0</v>
      </c>
      <c r="F536" s="4"/>
      <c r="G536" s="27"/>
      <c r="H536" s="28"/>
      <c r="I536" s="4"/>
      <c r="J536" s="4"/>
      <c r="K536" s="4"/>
      <c r="L536" s="30" t="str">
        <f t="shared" si="72"/>
        <v/>
      </c>
      <c r="M536" s="4"/>
      <c r="N536" s="30" t="str">
        <f t="shared" si="73"/>
        <v/>
      </c>
      <c r="O536" s="31"/>
      <c r="P536" s="32" t="str">
        <f t="shared" si="74"/>
        <v/>
      </c>
      <c r="Q536" s="10">
        <f>_xlfn.XLOOKUP(C536,pcon!C:C,pcon!L:L,"")</f>
        <v>0</v>
      </c>
      <c r="R536" s="98">
        <f t="shared" si="75"/>
        <v>0</v>
      </c>
      <c r="S536" s="31"/>
      <c r="T536" s="31"/>
      <c r="U536" s="33" t="str">
        <f t="shared" si="76"/>
        <v/>
      </c>
      <c r="V536" s="4"/>
      <c r="W536" s="33" t="str">
        <f t="shared" si="77"/>
        <v/>
      </c>
      <c r="X536" s="33" t="str">
        <f t="shared" si="78"/>
        <v/>
      </c>
      <c r="Y536" s="33" t="str">
        <f t="shared" si="79"/>
        <v/>
      </c>
      <c r="Z536" s="34" t="str">
        <f t="shared" si="80"/>
        <v/>
      </c>
    </row>
    <row r="537" spans="1:26" x14ac:dyDescent="0.35">
      <c r="A537" s="25">
        <v>533</v>
      </c>
      <c r="B537" s="26">
        <f>_xlfn.XLOOKUP(C537,purchase!C:C,pcon!B:B,"")</f>
        <v>0</v>
      </c>
      <c r="C537" s="4"/>
      <c r="D537" s="29">
        <f>_xlfn.XLOOKUP(C537,purchase!C:C,pcon!D:D,"")</f>
        <v>0</v>
      </c>
      <c r="E537" s="29">
        <f>_xlfn.XLOOKUP(C537,purchase!C:C,pcon!E:E,"")</f>
        <v>0</v>
      </c>
      <c r="F537" s="4"/>
      <c r="G537" s="27"/>
      <c r="H537" s="28"/>
      <c r="I537" s="4"/>
      <c r="J537" s="4"/>
      <c r="K537" s="4"/>
      <c r="L537" s="30" t="str">
        <f t="shared" si="72"/>
        <v/>
      </c>
      <c r="M537" s="4"/>
      <c r="N537" s="30" t="str">
        <f t="shared" si="73"/>
        <v/>
      </c>
      <c r="O537" s="31"/>
      <c r="P537" s="32" t="str">
        <f t="shared" si="74"/>
        <v/>
      </c>
      <c r="Q537" s="10">
        <f>_xlfn.XLOOKUP(C537,pcon!C:C,pcon!L:L,"")</f>
        <v>0</v>
      </c>
      <c r="R537" s="98">
        <f t="shared" si="75"/>
        <v>0</v>
      </c>
      <c r="S537" s="31"/>
      <c r="T537" s="31"/>
      <c r="U537" s="33" t="str">
        <f t="shared" si="76"/>
        <v/>
      </c>
      <c r="V537" s="4"/>
      <c r="W537" s="33" t="str">
        <f t="shared" si="77"/>
        <v/>
      </c>
      <c r="X537" s="33" t="str">
        <f t="shared" si="78"/>
        <v/>
      </c>
      <c r="Y537" s="33" t="str">
        <f t="shared" si="79"/>
        <v/>
      </c>
      <c r="Z537" s="34" t="str">
        <f t="shared" si="80"/>
        <v/>
      </c>
    </row>
    <row r="538" spans="1:26" x14ac:dyDescent="0.35">
      <c r="A538" s="25">
        <v>534</v>
      </c>
      <c r="B538" s="26">
        <f>_xlfn.XLOOKUP(C538,purchase!C:C,pcon!B:B,"")</f>
        <v>0</v>
      </c>
      <c r="C538" s="4"/>
      <c r="D538" s="29">
        <f>_xlfn.XLOOKUP(C538,purchase!C:C,pcon!D:D,"")</f>
        <v>0</v>
      </c>
      <c r="E538" s="29">
        <f>_xlfn.XLOOKUP(C538,purchase!C:C,pcon!E:E,"")</f>
        <v>0</v>
      </c>
      <c r="F538" s="4"/>
      <c r="G538" s="27"/>
      <c r="H538" s="28"/>
      <c r="I538" s="4"/>
      <c r="J538" s="4"/>
      <c r="K538" s="4"/>
      <c r="L538" s="30" t="str">
        <f t="shared" si="72"/>
        <v/>
      </c>
      <c r="M538" s="4"/>
      <c r="N538" s="30" t="str">
        <f t="shared" si="73"/>
        <v/>
      </c>
      <c r="O538" s="31"/>
      <c r="P538" s="32" t="str">
        <f t="shared" si="74"/>
        <v/>
      </c>
      <c r="Q538" s="10">
        <f>_xlfn.XLOOKUP(C538,pcon!C:C,pcon!L:L,"")</f>
        <v>0</v>
      </c>
      <c r="R538" s="98">
        <f t="shared" si="75"/>
        <v>0</v>
      </c>
      <c r="S538" s="31"/>
      <c r="T538" s="31"/>
      <c r="U538" s="33" t="str">
        <f t="shared" si="76"/>
        <v/>
      </c>
      <c r="V538" s="4"/>
      <c r="W538" s="33" t="str">
        <f t="shared" si="77"/>
        <v/>
      </c>
      <c r="X538" s="33" t="str">
        <f t="shared" si="78"/>
        <v/>
      </c>
      <c r="Y538" s="33" t="str">
        <f t="shared" si="79"/>
        <v/>
      </c>
      <c r="Z538" s="34" t="str">
        <f t="shared" si="80"/>
        <v/>
      </c>
    </row>
    <row r="539" spans="1:26" x14ac:dyDescent="0.35">
      <c r="A539" s="25">
        <v>535</v>
      </c>
      <c r="B539" s="26">
        <f>_xlfn.XLOOKUP(C539,purchase!C:C,pcon!B:B,"")</f>
        <v>0</v>
      </c>
      <c r="C539" s="4"/>
      <c r="D539" s="29">
        <f>_xlfn.XLOOKUP(C539,purchase!C:C,pcon!D:D,"")</f>
        <v>0</v>
      </c>
      <c r="E539" s="29">
        <f>_xlfn.XLOOKUP(C539,purchase!C:C,pcon!E:E,"")</f>
        <v>0</v>
      </c>
      <c r="F539" s="4"/>
      <c r="G539" s="27"/>
      <c r="H539" s="28"/>
      <c r="I539" s="4"/>
      <c r="J539" s="4"/>
      <c r="K539" s="4"/>
      <c r="L539" s="30" t="str">
        <f t="shared" si="72"/>
        <v/>
      </c>
      <c r="M539" s="4"/>
      <c r="N539" s="30" t="str">
        <f t="shared" si="73"/>
        <v/>
      </c>
      <c r="O539" s="31"/>
      <c r="P539" s="32" t="str">
        <f t="shared" si="74"/>
        <v/>
      </c>
      <c r="Q539" s="10">
        <f>_xlfn.XLOOKUP(C539,pcon!C:C,pcon!L:L,"")</f>
        <v>0</v>
      </c>
      <c r="R539" s="98">
        <f t="shared" si="75"/>
        <v>0</v>
      </c>
      <c r="S539" s="31"/>
      <c r="T539" s="31"/>
      <c r="U539" s="33" t="str">
        <f t="shared" si="76"/>
        <v/>
      </c>
      <c r="V539" s="4"/>
      <c r="W539" s="33" t="str">
        <f t="shared" si="77"/>
        <v/>
      </c>
      <c r="X539" s="33" t="str">
        <f t="shared" si="78"/>
        <v/>
      </c>
      <c r="Y539" s="33" t="str">
        <f t="shared" si="79"/>
        <v/>
      </c>
      <c r="Z539" s="34" t="str">
        <f t="shared" si="80"/>
        <v/>
      </c>
    </row>
    <row r="540" spans="1:26" x14ac:dyDescent="0.35">
      <c r="A540" s="25">
        <v>536</v>
      </c>
      <c r="B540" s="26">
        <f>_xlfn.XLOOKUP(C540,purchase!C:C,pcon!B:B,"")</f>
        <v>0</v>
      </c>
      <c r="C540" s="4"/>
      <c r="D540" s="29">
        <f>_xlfn.XLOOKUP(C540,purchase!C:C,pcon!D:D,"")</f>
        <v>0</v>
      </c>
      <c r="E540" s="29">
        <f>_xlfn.XLOOKUP(C540,purchase!C:C,pcon!E:E,"")</f>
        <v>0</v>
      </c>
      <c r="F540" s="4"/>
      <c r="G540" s="27"/>
      <c r="H540" s="28"/>
      <c r="I540" s="4"/>
      <c r="J540" s="4"/>
      <c r="K540" s="4"/>
      <c r="L540" s="30" t="str">
        <f t="shared" si="72"/>
        <v/>
      </c>
      <c r="M540" s="4"/>
      <c r="N540" s="30" t="str">
        <f t="shared" si="73"/>
        <v/>
      </c>
      <c r="O540" s="31"/>
      <c r="P540" s="32" t="str">
        <f t="shared" si="74"/>
        <v/>
      </c>
      <c r="Q540" s="10">
        <f>_xlfn.XLOOKUP(C540,pcon!C:C,pcon!L:L,"")</f>
        <v>0</v>
      </c>
      <c r="R540" s="98">
        <f t="shared" si="75"/>
        <v>0</v>
      </c>
      <c r="S540" s="31"/>
      <c r="T540" s="31"/>
      <c r="U540" s="33" t="str">
        <f t="shared" si="76"/>
        <v/>
      </c>
      <c r="V540" s="4"/>
      <c r="W540" s="33" t="str">
        <f t="shared" si="77"/>
        <v/>
      </c>
      <c r="X540" s="33" t="str">
        <f t="shared" si="78"/>
        <v/>
      </c>
      <c r="Y540" s="33" t="str">
        <f t="shared" si="79"/>
        <v/>
      </c>
      <c r="Z540" s="34" t="str">
        <f t="shared" si="80"/>
        <v/>
      </c>
    </row>
    <row r="541" spans="1:26" x14ac:dyDescent="0.35">
      <c r="A541" s="25">
        <v>537</v>
      </c>
      <c r="B541" s="26">
        <f>_xlfn.XLOOKUP(C541,purchase!C:C,pcon!B:B,"")</f>
        <v>0</v>
      </c>
      <c r="C541" s="4"/>
      <c r="D541" s="29">
        <f>_xlfn.XLOOKUP(C541,purchase!C:C,pcon!D:D,"")</f>
        <v>0</v>
      </c>
      <c r="E541" s="29">
        <f>_xlfn.XLOOKUP(C541,purchase!C:C,pcon!E:E,"")</f>
        <v>0</v>
      </c>
      <c r="F541" s="4"/>
      <c r="G541" s="27"/>
      <c r="H541" s="28"/>
      <c r="I541" s="4"/>
      <c r="J541" s="4"/>
      <c r="K541" s="4"/>
      <c r="L541" s="30" t="str">
        <f t="shared" si="72"/>
        <v/>
      </c>
      <c r="M541" s="4"/>
      <c r="N541" s="30" t="str">
        <f t="shared" si="73"/>
        <v/>
      </c>
      <c r="O541" s="31"/>
      <c r="P541" s="32" t="str">
        <f t="shared" si="74"/>
        <v/>
      </c>
      <c r="Q541" s="10">
        <f>_xlfn.XLOOKUP(C541,pcon!C:C,pcon!L:L,"")</f>
        <v>0</v>
      </c>
      <c r="R541" s="98">
        <f t="shared" si="75"/>
        <v>0</v>
      </c>
      <c r="S541" s="31"/>
      <c r="T541" s="31"/>
      <c r="U541" s="33" t="str">
        <f t="shared" si="76"/>
        <v/>
      </c>
      <c r="V541" s="4"/>
      <c r="W541" s="33" t="str">
        <f t="shared" si="77"/>
        <v/>
      </c>
      <c r="X541" s="33" t="str">
        <f t="shared" si="78"/>
        <v/>
      </c>
      <c r="Y541" s="33" t="str">
        <f t="shared" si="79"/>
        <v/>
      </c>
      <c r="Z541" s="34" t="str">
        <f t="shared" si="80"/>
        <v/>
      </c>
    </row>
    <row r="542" spans="1:26" x14ac:dyDescent="0.35">
      <c r="A542" s="25">
        <v>538</v>
      </c>
      <c r="B542" s="26">
        <f>_xlfn.XLOOKUP(C542,purchase!C:C,pcon!B:B,"")</f>
        <v>0</v>
      </c>
      <c r="C542" s="4"/>
      <c r="D542" s="29">
        <f>_xlfn.XLOOKUP(C542,purchase!C:C,pcon!D:D,"")</f>
        <v>0</v>
      </c>
      <c r="E542" s="29">
        <f>_xlfn.XLOOKUP(C542,purchase!C:C,pcon!E:E,"")</f>
        <v>0</v>
      </c>
      <c r="F542" s="4"/>
      <c r="G542" s="27"/>
      <c r="H542" s="28"/>
      <c r="I542" s="4"/>
      <c r="J542" s="4"/>
      <c r="K542" s="4"/>
      <c r="L542" s="30" t="str">
        <f t="shared" si="72"/>
        <v/>
      </c>
      <c r="M542" s="4"/>
      <c r="N542" s="30" t="str">
        <f t="shared" si="73"/>
        <v/>
      </c>
      <c r="O542" s="31"/>
      <c r="P542" s="32" t="str">
        <f t="shared" si="74"/>
        <v/>
      </c>
      <c r="Q542" s="10">
        <f>_xlfn.XLOOKUP(C542,pcon!C:C,pcon!L:L,"")</f>
        <v>0</v>
      </c>
      <c r="R542" s="98">
        <f t="shared" si="75"/>
        <v>0</v>
      </c>
      <c r="S542" s="31"/>
      <c r="T542" s="31"/>
      <c r="U542" s="33" t="str">
        <f t="shared" si="76"/>
        <v/>
      </c>
      <c r="V542" s="4"/>
      <c r="W542" s="33" t="str">
        <f t="shared" si="77"/>
        <v/>
      </c>
      <c r="X542" s="33" t="str">
        <f t="shared" si="78"/>
        <v/>
      </c>
      <c r="Y542" s="33" t="str">
        <f t="shared" si="79"/>
        <v/>
      </c>
      <c r="Z542" s="34" t="str">
        <f t="shared" si="80"/>
        <v/>
      </c>
    </row>
    <row r="543" spans="1:26" x14ac:dyDescent="0.35">
      <c r="A543" s="25">
        <v>539</v>
      </c>
      <c r="B543" s="26">
        <f>_xlfn.XLOOKUP(C543,purchase!C:C,pcon!B:B,"")</f>
        <v>0</v>
      </c>
      <c r="C543" s="4"/>
      <c r="D543" s="29">
        <f>_xlfn.XLOOKUP(C543,purchase!C:C,pcon!D:D,"")</f>
        <v>0</v>
      </c>
      <c r="E543" s="29">
        <f>_xlfn.XLOOKUP(C543,purchase!C:C,pcon!E:E,"")</f>
        <v>0</v>
      </c>
      <c r="F543" s="4"/>
      <c r="G543" s="27"/>
      <c r="H543" s="28"/>
      <c r="I543" s="4"/>
      <c r="J543" s="4"/>
      <c r="K543" s="4"/>
      <c r="L543" s="30" t="str">
        <f t="shared" si="72"/>
        <v/>
      </c>
      <c r="M543" s="4"/>
      <c r="N543" s="30" t="str">
        <f t="shared" si="73"/>
        <v/>
      </c>
      <c r="O543" s="31"/>
      <c r="P543" s="32" t="str">
        <f t="shared" si="74"/>
        <v/>
      </c>
      <c r="Q543" s="10">
        <f>_xlfn.XLOOKUP(C543,pcon!C:C,pcon!L:L,"")</f>
        <v>0</v>
      </c>
      <c r="R543" s="98">
        <f t="shared" si="75"/>
        <v>0</v>
      </c>
      <c r="S543" s="31"/>
      <c r="T543" s="31"/>
      <c r="U543" s="33" t="str">
        <f t="shared" si="76"/>
        <v/>
      </c>
      <c r="V543" s="4"/>
      <c r="W543" s="33" t="str">
        <f t="shared" si="77"/>
        <v/>
      </c>
      <c r="X543" s="33" t="str">
        <f t="shared" si="78"/>
        <v/>
      </c>
      <c r="Y543" s="33" t="str">
        <f t="shared" si="79"/>
        <v/>
      </c>
      <c r="Z543" s="34" t="str">
        <f t="shared" si="80"/>
        <v/>
      </c>
    </row>
    <row r="544" spans="1:26" x14ac:dyDescent="0.35">
      <c r="A544" s="25">
        <v>540</v>
      </c>
      <c r="B544" s="26">
        <f>_xlfn.XLOOKUP(C544,purchase!C:C,pcon!B:B,"")</f>
        <v>0</v>
      </c>
      <c r="C544" s="4"/>
      <c r="D544" s="29">
        <f>_xlfn.XLOOKUP(C544,purchase!C:C,pcon!D:D,"")</f>
        <v>0</v>
      </c>
      <c r="E544" s="29">
        <f>_xlfn.XLOOKUP(C544,purchase!C:C,pcon!E:E,"")</f>
        <v>0</v>
      </c>
      <c r="F544" s="4"/>
      <c r="G544" s="27"/>
      <c r="H544" s="28"/>
      <c r="I544" s="4"/>
      <c r="J544" s="4"/>
      <c r="K544" s="4"/>
      <c r="L544" s="30" t="str">
        <f t="shared" si="72"/>
        <v/>
      </c>
      <c r="M544" s="4"/>
      <c r="N544" s="30" t="str">
        <f t="shared" si="73"/>
        <v/>
      </c>
      <c r="O544" s="31"/>
      <c r="P544" s="32" t="str">
        <f t="shared" si="74"/>
        <v/>
      </c>
      <c r="Q544" s="10">
        <f>_xlfn.XLOOKUP(C544,pcon!C:C,pcon!L:L,"")</f>
        <v>0</v>
      </c>
      <c r="R544" s="98">
        <f t="shared" si="75"/>
        <v>0</v>
      </c>
      <c r="S544" s="31"/>
      <c r="T544" s="31"/>
      <c r="U544" s="33" t="str">
        <f t="shared" si="76"/>
        <v/>
      </c>
      <c r="V544" s="4"/>
      <c r="W544" s="33" t="str">
        <f t="shared" si="77"/>
        <v/>
      </c>
      <c r="X544" s="33" t="str">
        <f t="shared" si="78"/>
        <v/>
      </c>
      <c r="Y544" s="33" t="str">
        <f t="shared" si="79"/>
        <v/>
      </c>
      <c r="Z544" s="34" t="str">
        <f t="shared" si="80"/>
        <v/>
      </c>
    </row>
    <row r="545" spans="1:26" x14ac:dyDescent="0.35">
      <c r="A545" s="25">
        <v>541</v>
      </c>
      <c r="B545" s="26">
        <f>_xlfn.XLOOKUP(C545,purchase!C:C,pcon!B:B,"")</f>
        <v>0</v>
      </c>
      <c r="C545" s="4"/>
      <c r="D545" s="29">
        <f>_xlfn.XLOOKUP(C545,purchase!C:C,pcon!D:D,"")</f>
        <v>0</v>
      </c>
      <c r="E545" s="29">
        <f>_xlfn.XLOOKUP(C545,purchase!C:C,pcon!E:E,"")</f>
        <v>0</v>
      </c>
      <c r="F545" s="4"/>
      <c r="G545" s="27"/>
      <c r="H545" s="28"/>
      <c r="I545" s="4"/>
      <c r="J545" s="4"/>
      <c r="K545" s="4"/>
      <c r="L545" s="30" t="str">
        <f t="shared" si="72"/>
        <v/>
      </c>
      <c r="M545" s="4"/>
      <c r="N545" s="30" t="str">
        <f t="shared" si="73"/>
        <v/>
      </c>
      <c r="O545" s="31"/>
      <c r="P545" s="32" t="str">
        <f t="shared" si="74"/>
        <v/>
      </c>
      <c r="Q545" s="10">
        <f>_xlfn.XLOOKUP(C545,pcon!C:C,pcon!L:L,"")</f>
        <v>0</v>
      </c>
      <c r="R545" s="98">
        <f t="shared" si="75"/>
        <v>0</v>
      </c>
      <c r="S545" s="31"/>
      <c r="T545" s="31"/>
      <c r="U545" s="33" t="str">
        <f t="shared" si="76"/>
        <v/>
      </c>
      <c r="V545" s="4"/>
      <c r="W545" s="33" t="str">
        <f t="shared" si="77"/>
        <v/>
      </c>
      <c r="X545" s="33" t="str">
        <f t="shared" si="78"/>
        <v/>
      </c>
      <c r="Y545" s="33" t="str">
        <f t="shared" si="79"/>
        <v/>
      </c>
      <c r="Z545" s="34" t="str">
        <f t="shared" si="80"/>
        <v/>
      </c>
    </row>
    <row r="546" spans="1:26" x14ac:dyDescent="0.35">
      <c r="A546" s="25">
        <v>542</v>
      </c>
      <c r="B546" s="26">
        <f>_xlfn.XLOOKUP(C546,purchase!C:C,pcon!B:B,"")</f>
        <v>0</v>
      </c>
      <c r="C546" s="4"/>
      <c r="D546" s="29">
        <f>_xlfn.XLOOKUP(C546,purchase!C:C,pcon!D:D,"")</f>
        <v>0</v>
      </c>
      <c r="E546" s="29">
        <f>_xlfn.XLOOKUP(C546,purchase!C:C,pcon!E:E,"")</f>
        <v>0</v>
      </c>
      <c r="F546" s="4"/>
      <c r="G546" s="27"/>
      <c r="H546" s="28"/>
      <c r="I546" s="4"/>
      <c r="J546" s="4"/>
      <c r="K546" s="4"/>
      <c r="L546" s="30" t="str">
        <f t="shared" si="72"/>
        <v/>
      </c>
      <c r="M546" s="4"/>
      <c r="N546" s="30" t="str">
        <f t="shared" si="73"/>
        <v/>
      </c>
      <c r="O546" s="31"/>
      <c r="P546" s="32" t="str">
        <f t="shared" si="74"/>
        <v/>
      </c>
      <c r="Q546" s="10">
        <f>_xlfn.XLOOKUP(C546,pcon!C:C,pcon!L:L,"")</f>
        <v>0</v>
      </c>
      <c r="R546" s="98">
        <f t="shared" si="75"/>
        <v>0</v>
      </c>
      <c r="S546" s="31"/>
      <c r="T546" s="31"/>
      <c r="U546" s="33" t="str">
        <f t="shared" si="76"/>
        <v/>
      </c>
      <c r="V546" s="4"/>
      <c r="W546" s="33" t="str">
        <f t="shared" si="77"/>
        <v/>
      </c>
      <c r="X546" s="33" t="str">
        <f t="shared" si="78"/>
        <v/>
      </c>
      <c r="Y546" s="33" t="str">
        <f t="shared" si="79"/>
        <v/>
      </c>
      <c r="Z546" s="34" t="str">
        <f t="shared" si="80"/>
        <v/>
      </c>
    </row>
    <row r="547" spans="1:26" x14ac:dyDescent="0.35">
      <c r="A547" s="25">
        <v>543</v>
      </c>
      <c r="B547" s="26">
        <f>_xlfn.XLOOKUP(C547,purchase!C:C,pcon!B:B,"")</f>
        <v>0</v>
      </c>
      <c r="C547" s="4"/>
      <c r="D547" s="29">
        <f>_xlfn.XLOOKUP(C547,purchase!C:C,pcon!D:D,"")</f>
        <v>0</v>
      </c>
      <c r="E547" s="29">
        <f>_xlfn.XLOOKUP(C547,purchase!C:C,pcon!E:E,"")</f>
        <v>0</v>
      </c>
      <c r="F547" s="4"/>
      <c r="G547" s="27"/>
      <c r="H547" s="28"/>
      <c r="I547" s="4"/>
      <c r="J547" s="4"/>
      <c r="K547" s="4"/>
      <c r="L547" s="30" t="str">
        <f t="shared" si="72"/>
        <v/>
      </c>
      <c r="M547" s="4"/>
      <c r="N547" s="30" t="str">
        <f t="shared" si="73"/>
        <v/>
      </c>
      <c r="O547" s="31"/>
      <c r="P547" s="32" t="str">
        <f t="shared" si="74"/>
        <v/>
      </c>
      <c r="Q547" s="10">
        <f>_xlfn.XLOOKUP(C547,pcon!C:C,pcon!L:L,"")</f>
        <v>0</v>
      </c>
      <c r="R547" s="98">
        <f t="shared" si="75"/>
        <v>0</v>
      </c>
      <c r="S547" s="31"/>
      <c r="T547" s="31"/>
      <c r="U547" s="33" t="str">
        <f t="shared" si="76"/>
        <v/>
      </c>
      <c r="V547" s="4"/>
      <c r="W547" s="33" t="str">
        <f t="shared" si="77"/>
        <v/>
      </c>
      <c r="X547" s="33" t="str">
        <f t="shared" si="78"/>
        <v/>
      </c>
      <c r="Y547" s="33" t="str">
        <f t="shared" si="79"/>
        <v/>
      </c>
      <c r="Z547" s="34" t="str">
        <f t="shared" si="80"/>
        <v/>
      </c>
    </row>
    <row r="548" spans="1:26" x14ac:dyDescent="0.35">
      <c r="A548" s="25">
        <v>544</v>
      </c>
      <c r="B548" s="26">
        <f>_xlfn.XLOOKUP(C548,purchase!C:C,pcon!B:B,"")</f>
        <v>0</v>
      </c>
      <c r="C548" s="4"/>
      <c r="D548" s="29">
        <f>_xlfn.XLOOKUP(C548,purchase!C:C,pcon!D:D,"")</f>
        <v>0</v>
      </c>
      <c r="E548" s="29">
        <f>_xlfn.XLOOKUP(C548,purchase!C:C,pcon!E:E,"")</f>
        <v>0</v>
      </c>
      <c r="F548" s="4"/>
      <c r="G548" s="27"/>
      <c r="H548" s="28"/>
      <c r="I548" s="4"/>
      <c r="J548" s="4"/>
      <c r="K548" s="4"/>
      <c r="L548" s="30" t="str">
        <f t="shared" si="72"/>
        <v/>
      </c>
      <c r="M548" s="4"/>
      <c r="N548" s="30" t="str">
        <f t="shared" si="73"/>
        <v/>
      </c>
      <c r="O548" s="31"/>
      <c r="P548" s="32" t="str">
        <f t="shared" si="74"/>
        <v/>
      </c>
      <c r="Q548" s="10">
        <f>_xlfn.XLOOKUP(C548,pcon!C:C,pcon!L:L,"")</f>
        <v>0</v>
      </c>
      <c r="R548" s="98">
        <f t="shared" si="75"/>
        <v>0</v>
      </c>
      <c r="S548" s="31"/>
      <c r="T548" s="31"/>
      <c r="U548" s="33" t="str">
        <f t="shared" si="76"/>
        <v/>
      </c>
      <c r="V548" s="4"/>
      <c r="W548" s="33" t="str">
        <f t="shared" si="77"/>
        <v/>
      </c>
      <c r="X548" s="33" t="str">
        <f t="shared" si="78"/>
        <v/>
      </c>
      <c r="Y548" s="33" t="str">
        <f t="shared" si="79"/>
        <v/>
      </c>
      <c r="Z548" s="34" t="str">
        <f t="shared" si="80"/>
        <v/>
      </c>
    </row>
    <row r="549" spans="1:26" x14ac:dyDescent="0.35">
      <c r="A549" s="25">
        <v>545</v>
      </c>
      <c r="B549" s="26">
        <f>_xlfn.XLOOKUP(C549,purchase!C:C,pcon!B:B,"")</f>
        <v>0</v>
      </c>
      <c r="C549" s="4"/>
      <c r="D549" s="29">
        <f>_xlfn.XLOOKUP(C549,purchase!C:C,pcon!D:D,"")</f>
        <v>0</v>
      </c>
      <c r="E549" s="29">
        <f>_xlfn.XLOOKUP(C549,purchase!C:C,pcon!E:E,"")</f>
        <v>0</v>
      </c>
      <c r="F549" s="4"/>
      <c r="G549" s="27"/>
      <c r="H549" s="28"/>
      <c r="I549" s="4"/>
      <c r="J549" s="4"/>
      <c r="K549" s="4"/>
      <c r="L549" s="30" t="str">
        <f t="shared" si="72"/>
        <v/>
      </c>
      <c r="M549" s="4"/>
      <c r="N549" s="30" t="str">
        <f t="shared" si="73"/>
        <v/>
      </c>
      <c r="O549" s="31"/>
      <c r="P549" s="32" t="str">
        <f t="shared" si="74"/>
        <v/>
      </c>
      <c r="Q549" s="10">
        <f>_xlfn.XLOOKUP(C549,pcon!C:C,pcon!L:L,"")</f>
        <v>0</v>
      </c>
      <c r="R549" s="98">
        <f t="shared" si="75"/>
        <v>0</v>
      </c>
      <c r="S549" s="31"/>
      <c r="T549" s="31"/>
      <c r="U549" s="33" t="str">
        <f t="shared" si="76"/>
        <v/>
      </c>
      <c r="V549" s="4"/>
      <c r="W549" s="33" t="str">
        <f t="shared" si="77"/>
        <v/>
      </c>
      <c r="X549" s="33" t="str">
        <f t="shared" si="78"/>
        <v/>
      </c>
      <c r="Y549" s="33" t="str">
        <f t="shared" si="79"/>
        <v/>
      </c>
      <c r="Z549" s="34" t="str">
        <f t="shared" si="80"/>
        <v/>
      </c>
    </row>
    <row r="550" spans="1:26" x14ac:dyDescent="0.35">
      <c r="A550" s="25">
        <v>546</v>
      </c>
      <c r="B550" s="26">
        <f>_xlfn.XLOOKUP(C550,purchase!C:C,pcon!B:B,"")</f>
        <v>0</v>
      </c>
      <c r="C550" s="4"/>
      <c r="D550" s="29">
        <f>_xlfn.XLOOKUP(C550,purchase!C:C,pcon!D:D,"")</f>
        <v>0</v>
      </c>
      <c r="E550" s="29">
        <f>_xlfn.XLOOKUP(C550,purchase!C:C,pcon!E:E,"")</f>
        <v>0</v>
      </c>
      <c r="F550" s="4"/>
      <c r="G550" s="27"/>
      <c r="H550" s="28"/>
      <c r="I550" s="4"/>
      <c r="J550" s="4"/>
      <c r="K550" s="4"/>
      <c r="L550" s="30" t="str">
        <f t="shared" si="72"/>
        <v/>
      </c>
      <c r="M550" s="4"/>
      <c r="N550" s="30" t="str">
        <f t="shared" si="73"/>
        <v/>
      </c>
      <c r="O550" s="31"/>
      <c r="P550" s="32" t="str">
        <f t="shared" si="74"/>
        <v/>
      </c>
      <c r="Q550" s="10">
        <f>_xlfn.XLOOKUP(C550,pcon!C:C,pcon!L:L,"")</f>
        <v>0</v>
      </c>
      <c r="R550" s="98">
        <f t="shared" si="75"/>
        <v>0</v>
      </c>
      <c r="S550" s="31"/>
      <c r="T550" s="31"/>
      <c r="U550" s="33" t="str">
        <f t="shared" si="76"/>
        <v/>
      </c>
      <c r="V550" s="4"/>
      <c r="W550" s="33" t="str">
        <f t="shared" si="77"/>
        <v/>
      </c>
      <c r="X550" s="33" t="str">
        <f t="shared" si="78"/>
        <v/>
      </c>
      <c r="Y550" s="33" t="str">
        <f t="shared" si="79"/>
        <v/>
      </c>
      <c r="Z550" s="34" t="str">
        <f t="shared" si="80"/>
        <v/>
      </c>
    </row>
    <row r="551" spans="1:26" x14ac:dyDescent="0.35">
      <c r="A551" s="25">
        <v>547</v>
      </c>
      <c r="B551" s="26">
        <f>_xlfn.XLOOKUP(C551,purchase!C:C,pcon!B:B,"")</f>
        <v>0</v>
      </c>
      <c r="C551" s="4"/>
      <c r="D551" s="29">
        <f>_xlfn.XLOOKUP(C551,purchase!C:C,pcon!D:D,"")</f>
        <v>0</v>
      </c>
      <c r="E551" s="29">
        <f>_xlfn.XLOOKUP(C551,purchase!C:C,pcon!E:E,"")</f>
        <v>0</v>
      </c>
      <c r="F551" s="4"/>
      <c r="G551" s="27"/>
      <c r="H551" s="28"/>
      <c r="I551" s="4"/>
      <c r="J551" s="4"/>
      <c r="K551" s="4"/>
      <c r="L551" s="30" t="str">
        <f t="shared" si="72"/>
        <v/>
      </c>
      <c r="M551" s="4"/>
      <c r="N551" s="30" t="str">
        <f t="shared" si="73"/>
        <v/>
      </c>
      <c r="O551" s="31"/>
      <c r="P551" s="32" t="str">
        <f t="shared" si="74"/>
        <v/>
      </c>
      <c r="Q551" s="10">
        <f>_xlfn.XLOOKUP(C551,pcon!C:C,pcon!L:L,"")</f>
        <v>0</v>
      </c>
      <c r="R551" s="98">
        <f t="shared" si="75"/>
        <v>0</v>
      </c>
      <c r="S551" s="31"/>
      <c r="T551" s="31"/>
      <c r="U551" s="33" t="str">
        <f t="shared" si="76"/>
        <v/>
      </c>
      <c r="V551" s="4"/>
      <c r="W551" s="33" t="str">
        <f t="shared" si="77"/>
        <v/>
      </c>
      <c r="X551" s="33" t="str">
        <f t="shared" si="78"/>
        <v/>
      </c>
      <c r="Y551" s="33" t="str">
        <f t="shared" si="79"/>
        <v/>
      </c>
      <c r="Z551" s="34" t="str">
        <f t="shared" si="80"/>
        <v/>
      </c>
    </row>
    <row r="552" spans="1:26" x14ac:dyDescent="0.35">
      <c r="A552" s="25">
        <v>548</v>
      </c>
      <c r="B552" s="26">
        <f>_xlfn.XLOOKUP(C552,purchase!C:C,pcon!B:B,"")</f>
        <v>0</v>
      </c>
      <c r="C552" s="4"/>
      <c r="D552" s="29">
        <f>_xlfn.XLOOKUP(C552,purchase!C:C,pcon!D:D,"")</f>
        <v>0</v>
      </c>
      <c r="E552" s="29">
        <f>_xlfn.XLOOKUP(C552,purchase!C:C,pcon!E:E,"")</f>
        <v>0</v>
      </c>
      <c r="F552" s="4"/>
      <c r="G552" s="27"/>
      <c r="H552" s="28"/>
      <c r="I552" s="4"/>
      <c r="J552" s="4"/>
      <c r="K552" s="4"/>
      <c r="L552" s="30" t="str">
        <f t="shared" si="72"/>
        <v/>
      </c>
      <c r="M552" s="4"/>
      <c r="N552" s="30" t="str">
        <f t="shared" si="73"/>
        <v/>
      </c>
      <c r="O552" s="31"/>
      <c r="P552" s="32" t="str">
        <f t="shared" si="74"/>
        <v/>
      </c>
      <c r="Q552" s="10">
        <f>_xlfn.XLOOKUP(C552,pcon!C:C,pcon!L:L,"")</f>
        <v>0</v>
      </c>
      <c r="R552" s="98">
        <f t="shared" si="75"/>
        <v>0</v>
      </c>
      <c r="S552" s="31"/>
      <c r="T552" s="31"/>
      <c r="U552" s="33" t="str">
        <f t="shared" si="76"/>
        <v/>
      </c>
      <c r="V552" s="4"/>
      <c r="W552" s="33" t="str">
        <f t="shared" si="77"/>
        <v/>
      </c>
      <c r="X552" s="33" t="str">
        <f t="shared" si="78"/>
        <v/>
      </c>
      <c r="Y552" s="33" t="str">
        <f t="shared" si="79"/>
        <v/>
      </c>
      <c r="Z552" s="34" t="str">
        <f t="shared" si="80"/>
        <v/>
      </c>
    </row>
    <row r="553" spans="1:26" x14ac:dyDescent="0.35">
      <c r="A553" s="25">
        <v>549</v>
      </c>
      <c r="B553" s="26">
        <f>_xlfn.XLOOKUP(C553,purchase!C:C,pcon!B:B,"")</f>
        <v>0</v>
      </c>
      <c r="C553" s="4"/>
      <c r="D553" s="29">
        <f>_xlfn.XLOOKUP(C553,purchase!C:C,pcon!D:D,"")</f>
        <v>0</v>
      </c>
      <c r="E553" s="29">
        <f>_xlfn.XLOOKUP(C553,purchase!C:C,pcon!E:E,"")</f>
        <v>0</v>
      </c>
      <c r="F553" s="4"/>
      <c r="G553" s="27"/>
      <c r="H553" s="28"/>
      <c r="I553" s="4"/>
      <c r="J553" s="4"/>
      <c r="K553" s="4"/>
      <c r="L553" s="30" t="str">
        <f t="shared" si="72"/>
        <v/>
      </c>
      <c r="M553" s="4"/>
      <c r="N553" s="30" t="str">
        <f t="shared" si="73"/>
        <v/>
      </c>
      <c r="O553" s="31"/>
      <c r="P553" s="32" t="str">
        <f t="shared" si="74"/>
        <v/>
      </c>
      <c r="Q553" s="10">
        <f>_xlfn.XLOOKUP(C553,pcon!C:C,pcon!L:L,"")</f>
        <v>0</v>
      </c>
      <c r="R553" s="98">
        <f t="shared" si="75"/>
        <v>0</v>
      </c>
      <c r="S553" s="31"/>
      <c r="T553" s="31"/>
      <c r="U553" s="33" t="str">
        <f t="shared" si="76"/>
        <v/>
      </c>
      <c r="V553" s="4"/>
      <c r="W553" s="33" t="str">
        <f t="shared" si="77"/>
        <v/>
      </c>
      <c r="X553" s="33" t="str">
        <f t="shared" si="78"/>
        <v/>
      </c>
      <c r="Y553" s="33" t="str">
        <f t="shared" si="79"/>
        <v/>
      </c>
      <c r="Z553" s="34" t="str">
        <f t="shared" si="80"/>
        <v/>
      </c>
    </row>
    <row r="554" spans="1:26" x14ac:dyDescent="0.35">
      <c r="A554" s="25">
        <v>550</v>
      </c>
      <c r="B554" s="26">
        <f>_xlfn.XLOOKUP(C554,purchase!C:C,pcon!B:B,"")</f>
        <v>0</v>
      </c>
      <c r="C554" s="4"/>
      <c r="D554" s="29">
        <f>_xlfn.XLOOKUP(C554,purchase!C:C,pcon!D:D,"")</f>
        <v>0</v>
      </c>
      <c r="E554" s="29">
        <f>_xlfn.XLOOKUP(C554,purchase!C:C,pcon!E:E,"")</f>
        <v>0</v>
      </c>
      <c r="F554" s="4"/>
      <c r="G554" s="27"/>
      <c r="H554" s="28"/>
      <c r="I554" s="4"/>
      <c r="J554" s="4"/>
      <c r="K554" s="4"/>
      <c r="L554" s="30" t="str">
        <f t="shared" si="72"/>
        <v/>
      </c>
      <c r="M554" s="4"/>
      <c r="N554" s="30" t="str">
        <f t="shared" si="73"/>
        <v/>
      </c>
      <c r="O554" s="31"/>
      <c r="P554" s="32" t="str">
        <f t="shared" si="74"/>
        <v/>
      </c>
      <c r="Q554" s="10">
        <f>_xlfn.XLOOKUP(C554,pcon!C:C,pcon!L:L,"")</f>
        <v>0</v>
      </c>
      <c r="R554" s="98">
        <f t="shared" si="75"/>
        <v>0</v>
      </c>
      <c r="S554" s="31"/>
      <c r="T554" s="31"/>
      <c r="U554" s="33" t="str">
        <f t="shared" si="76"/>
        <v/>
      </c>
      <c r="V554" s="4"/>
      <c r="W554" s="33" t="str">
        <f t="shared" si="77"/>
        <v/>
      </c>
      <c r="X554" s="33" t="str">
        <f t="shared" si="78"/>
        <v/>
      </c>
      <c r="Y554" s="33" t="str">
        <f t="shared" si="79"/>
        <v/>
      </c>
      <c r="Z554" s="34" t="str">
        <f t="shared" si="80"/>
        <v/>
      </c>
    </row>
    <row r="555" spans="1:26" x14ac:dyDescent="0.35">
      <c r="A555" s="25">
        <v>551</v>
      </c>
      <c r="B555" s="26">
        <f>_xlfn.XLOOKUP(C555,purchase!C:C,pcon!B:B,"")</f>
        <v>0</v>
      </c>
      <c r="C555" s="4"/>
      <c r="D555" s="29">
        <f>_xlfn.XLOOKUP(C555,purchase!C:C,pcon!D:D,"")</f>
        <v>0</v>
      </c>
      <c r="E555" s="29">
        <f>_xlfn.XLOOKUP(C555,purchase!C:C,pcon!E:E,"")</f>
        <v>0</v>
      </c>
      <c r="F555" s="4"/>
      <c r="G555" s="27"/>
      <c r="H555" s="28"/>
      <c r="I555" s="4"/>
      <c r="J555" s="4"/>
      <c r="K555" s="4"/>
      <c r="L555" s="30" t="str">
        <f t="shared" si="72"/>
        <v/>
      </c>
      <c r="M555" s="4"/>
      <c r="N555" s="30" t="str">
        <f t="shared" si="73"/>
        <v/>
      </c>
      <c r="O555" s="31"/>
      <c r="P555" s="32" t="str">
        <f t="shared" si="74"/>
        <v/>
      </c>
      <c r="Q555" s="10">
        <f>_xlfn.XLOOKUP(C555,pcon!C:C,pcon!L:L,"")</f>
        <v>0</v>
      </c>
      <c r="R555" s="98">
        <f t="shared" si="75"/>
        <v>0</v>
      </c>
      <c r="S555" s="31"/>
      <c r="T555" s="31"/>
      <c r="U555" s="33" t="str">
        <f t="shared" si="76"/>
        <v/>
      </c>
      <c r="V555" s="4"/>
      <c r="W555" s="33" t="str">
        <f t="shared" si="77"/>
        <v/>
      </c>
      <c r="X555" s="33" t="str">
        <f t="shared" si="78"/>
        <v/>
      </c>
      <c r="Y555" s="33" t="str">
        <f t="shared" si="79"/>
        <v/>
      </c>
      <c r="Z555" s="34" t="str">
        <f t="shared" si="80"/>
        <v/>
      </c>
    </row>
    <row r="556" spans="1:26" x14ac:dyDescent="0.35">
      <c r="A556" s="25">
        <v>552</v>
      </c>
      <c r="B556" s="26">
        <f>_xlfn.XLOOKUP(C556,purchase!C:C,pcon!B:B,"")</f>
        <v>0</v>
      </c>
      <c r="C556" s="4"/>
      <c r="D556" s="29">
        <f>_xlfn.XLOOKUP(C556,purchase!C:C,pcon!D:D,"")</f>
        <v>0</v>
      </c>
      <c r="E556" s="29">
        <f>_xlfn.XLOOKUP(C556,purchase!C:C,pcon!E:E,"")</f>
        <v>0</v>
      </c>
      <c r="F556" s="4"/>
      <c r="G556" s="27"/>
      <c r="H556" s="28"/>
      <c r="I556" s="4"/>
      <c r="J556" s="4"/>
      <c r="K556" s="4"/>
      <c r="L556" s="30" t="str">
        <f t="shared" si="72"/>
        <v/>
      </c>
      <c r="M556" s="4"/>
      <c r="N556" s="30" t="str">
        <f t="shared" si="73"/>
        <v/>
      </c>
      <c r="O556" s="31"/>
      <c r="P556" s="32" t="str">
        <f t="shared" si="74"/>
        <v/>
      </c>
      <c r="Q556" s="10">
        <f>_xlfn.XLOOKUP(C556,pcon!C:C,pcon!L:L,"")</f>
        <v>0</v>
      </c>
      <c r="R556" s="98">
        <f t="shared" si="75"/>
        <v>0</v>
      </c>
      <c r="S556" s="31"/>
      <c r="T556" s="31"/>
      <c r="U556" s="33" t="str">
        <f t="shared" si="76"/>
        <v/>
      </c>
      <c r="V556" s="4"/>
      <c r="W556" s="33" t="str">
        <f t="shared" si="77"/>
        <v/>
      </c>
      <c r="X556" s="33" t="str">
        <f t="shared" si="78"/>
        <v/>
      </c>
      <c r="Y556" s="33" t="str">
        <f t="shared" si="79"/>
        <v/>
      </c>
      <c r="Z556" s="34" t="str">
        <f t="shared" si="80"/>
        <v/>
      </c>
    </row>
    <row r="557" spans="1:26" x14ac:dyDescent="0.35">
      <c r="A557" s="25">
        <v>553</v>
      </c>
      <c r="B557" s="26">
        <f>_xlfn.XLOOKUP(C557,purchase!C:C,pcon!B:B,"")</f>
        <v>0</v>
      </c>
      <c r="C557" s="4"/>
      <c r="D557" s="29">
        <f>_xlfn.XLOOKUP(C557,purchase!C:C,pcon!D:D,"")</f>
        <v>0</v>
      </c>
      <c r="E557" s="29">
        <f>_xlfn.XLOOKUP(C557,purchase!C:C,pcon!E:E,"")</f>
        <v>0</v>
      </c>
      <c r="F557" s="4"/>
      <c r="G557" s="27"/>
      <c r="H557" s="28"/>
      <c r="I557" s="4"/>
      <c r="J557" s="4"/>
      <c r="K557" s="4"/>
      <c r="L557" s="30" t="str">
        <f t="shared" si="72"/>
        <v/>
      </c>
      <c r="M557" s="4"/>
      <c r="N557" s="30" t="str">
        <f t="shared" si="73"/>
        <v/>
      </c>
      <c r="O557" s="31"/>
      <c r="P557" s="32" t="str">
        <f t="shared" si="74"/>
        <v/>
      </c>
      <c r="Q557" s="10">
        <f>_xlfn.XLOOKUP(C557,pcon!C:C,pcon!L:L,"")</f>
        <v>0</v>
      </c>
      <c r="R557" s="98">
        <f t="shared" si="75"/>
        <v>0</v>
      </c>
      <c r="S557" s="31"/>
      <c r="T557" s="31"/>
      <c r="U557" s="33" t="str">
        <f t="shared" si="76"/>
        <v/>
      </c>
      <c r="V557" s="4"/>
      <c r="W557" s="33" t="str">
        <f t="shared" si="77"/>
        <v/>
      </c>
      <c r="X557" s="33" t="str">
        <f t="shared" si="78"/>
        <v/>
      </c>
      <c r="Y557" s="33" t="str">
        <f t="shared" si="79"/>
        <v/>
      </c>
      <c r="Z557" s="34" t="str">
        <f t="shared" si="80"/>
        <v/>
      </c>
    </row>
    <row r="558" spans="1:26" x14ac:dyDescent="0.35">
      <c r="A558" s="25">
        <v>554</v>
      </c>
      <c r="B558" s="26">
        <f>_xlfn.XLOOKUP(C558,purchase!C:C,pcon!B:B,"")</f>
        <v>0</v>
      </c>
      <c r="C558" s="4"/>
      <c r="D558" s="29">
        <f>_xlfn.XLOOKUP(C558,purchase!C:C,pcon!D:D,"")</f>
        <v>0</v>
      </c>
      <c r="E558" s="29">
        <f>_xlfn.XLOOKUP(C558,purchase!C:C,pcon!E:E,"")</f>
        <v>0</v>
      </c>
      <c r="F558" s="4"/>
      <c r="G558" s="27"/>
      <c r="H558" s="28"/>
      <c r="I558" s="4"/>
      <c r="J558" s="4"/>
      <c r="K558" s="4"/>
      <c r="L558" s="30" t="str">
        <f t="shared" si="72"/>
        <v/>
      </c>
      <c r="M558" s="4"/>
      <c r="N558" s="30" t="str">
        <f t="shared" si="73"/>
        <v/>
      </c>
      <c r="O558" s="31"/>
      <c r="P558" s="32" t="str">
        <f t="shared" si="74"/>
        <v/>
      </c>
      <c r="Q558" s="10">
        <f>_xlfn.XLOOKUP(C558,pcon!C:C,pcon!L:L,"")</f>
        <v>0</v>
      </c>
      <c r="R558" s="98">
        <f t="shared" si="75"/>
        <v>0</v>
      </c>
      <c r="S558" s="31"/>
      <c r="T558" s="31"/>
      <c r="U558" s="33" t="str">
        <f t="shared" si="76"/>
        <v/>
      </c>
      <c r="V558" s="4"/>
      <c r="W558" s="33" t="str">
        <f t="shared" si="77"/>
        <v/>
      </c>
      <c r="X558" s="33" t="str">
        <f t="shared" si="78"/>
        <v/>
      </c>
      <c r="Y558" s="33" t="str">
        <f t="shared" si="79"/>
        <v/>
      </c>
      <c r="Z558" s="34" t="str">
        <f t="shared" si="80"/>
        <v/>
      </c>
    </row>
    <row r="559" spans="1:26" x14ac:dyDescent="0.35">
      <c r="A559" s="25">
        <v>555</v>
      </c>
      <c r="B559" s="26">
        <f>_xlfn.XLOOKUP(C559,purchase!C:C,pcon!B:B,"")</f>
        <v>0</v>
      </c>
      <c r="C559" s="4"/>
      <c r="D559" s="29">
        <f>_xlfn.XLOOKUP(C559,purchase!C:C,pcon!D:D,"")</f>
        <v>0</v>
      </c>
      <c r="E559" s="29">
        <f>_xlfn.XLOOKUP(C559,purchase!C:C,pcon!E:E,"")</f>
        <v>0</v>
      </c>
      <c r="F559" s="4"/>
      <c r="G559" s="27"/>
      <c r="H559" s="28"/>
      <c r="I559" s="4"/>
      <c r="J559" s="4"/>
      <c r="K559" s="4"/>
      <c r="L559" s="30" t="str">
        <f t="shared" si="72"/>
        <v/>
      </c>
      <c r="M559" s="4"/>
      <c r="N559" s="30" t="str">
        <f t="shared" si="73"/>
        <v/>
      </c>
      <c r="O559" s="31"/>
      <c r="P559" s="32" t="str">
        <f t="shared" si="74"/>
        <v/>
      </c>
      <c r="Q559" s="10">
        <f>_xlfn.XLOOKUP(C559,pcon!C:C,pcon!L:L,"")</f>
        <v>0</v>
      </c>
      <c r="R559" s="98">
        <f t="shared" si="75"/>
        <v>0</v>
      </c>
      <c r="S559" s="31"/>
      <c r="T559" s="31"/>
      <c r="U559" s="33" t="str">
        <f t="shared" si="76"/>
        <v/>
      </c>
      <c r="V559" s="4"/>
      <c r="W559" s="33" t="str">
        <f t="shared" si="77"/>
        <v/>
      </c>
      <c r="X559" s="33" t="str">
        <f t="shared" si="78"/>
        <v/>
      </c>
      <c r="Y559" s="33" t="str">
        <f t="shared" si="79"/>
        <v/>
      </c>
      <c r="Z559" s="34" t="str">
        <f t="shared" si="80"/>
        <v/>
      </c>
    </row>
    <row r="560" spans="1:26" x14ac:dyDescent="0.35">
      <c r="A560" s="25">
        <v>556</v>
      </c>
      <c r="B560" s="26">
        <f>_xlfn.XLOOKUP(C560,purchase!C:C,pcon!B:B,"")</f>
        <v>0</v>
      </c>
      <c r="C560" s="4"/>
      <c r="D560" s="29">
        <f>_xlfn.XLOOKUP(C560,purchase!C:C,pcon!D:D,"")</f>
        <v>0</v>
      </c>
      <c r="E560" s="29">
        <f>_xlfn.XLOOKUP(C560,purchase!C:C,pcon!E:E,"")</f>
        <v>0</v>
      </c>
      <c r="F560" s="4"/>
      <c r="G560" s="27"/>
      <c r="H560" s="28"/>
      <c r="I560" s="4"/>
      <c r="J560" s="4"/>
      <c r="K560" s="4"/>
      <c r="L560" s="30" t="str">
        <f t="shared" si="72"/>
        <v/>
      </c>
      <c r="M560" s="4"/>
      <c r="N560" s="30" t="str">
        <f t="shared" si="73"/>
        <v/>
      </c>
      <c r="O560" s="31"/>
      <c r="P560" s="32" t="str">
        <f t="shared" si="74"/>
        <v/>
      </c>
      <c r="Q560" s="10">
        <f>_xlfn.XLOOKUP(C560,pcon!C:C,pcon!L:L,"")</f>
        <v>0</v>
      </c>
      <c r="R560" s="98">
        <f t="shared" si="75"/>
        <v>0</v>
      </c>
      <c r="S560" s="31"/>
      <c r="T560" s="31"/>
      <c r="U560" s="33" t="str">
        <f t="shared" si="76"/>
        <v/>
      </c>
      <c r="V560" s="4"/>
      <c r="W560" s="33" t="str">
        <f t="shared" si="77"/>
        <v/>
      </c>
      <c r="X560" s="33" t="str">
        <f t="shared" si="78"/>
        <v/>
      </c>
      <c r="Y560" s="33" t="str">
        <f t="shared" si="79"/>
        <v/>
      </c>
      <c r="Z560" s="34" t="str">
        <f t="shared" si="80"/>
        <v/>
      </c>
    </row>
    <row r="561" spans="1:26" x14ac:dyDescent="0.35">
      <c r="A561" s="25">
        <v>557</v>
      </c>
      <c r="B561" s="26">
        <f>_xlfn.XLOOKUP(C561,purchase!C:C,pcon!B:B,"")</f>
        <v>0</v>
      </c>
      <c r="C561" s="4"/>
      <c r="D561" s="29">
        <f>_xlfn.XLOOKUP(C561,purchase!C:C,pcon!D:D,"")</f>
        <v>0</v>
      </c>
      <c r="E561" s="29">
        <f>_xlfn.XLOOKUP(C561,purchase!C:C,pcon!E:E,"")</f>
        <v>0</v>
      </c>
      <c r="F561" s="4"/>
      <c r="G561" s="27"/>
      <c r="H561" s="28"/>
      <c r="I561" s="4"/>
      <c r="J561" s="4"/>
      <c r="K561" s="4"/>
      <c r="L561" s="30" t="str">
        <f t="shared" si="72"/>
        <v/>
      </c>
      <c r="M561" s="4"/>
      <c r="N561" s="30" t="str">
        <f t="shared" si="73"/>
        <v/>
      </c>
      <c r="O561" s="31"/>
      <c r="P561" s="32" t="str">
        <f t="shared" si="74"/>
        <v/>
      </c>
      <c r="Q561" s="10">
        <f>_xlfn.XLOOKUP(C561,pcon!C:C,pcon!L:L,"")</f>
        <v>0</v>
      </c>
      <c r="R561" s="98">
        <f t="shared" si="75"/>
        <v>0</v>
      </c>
      <c r="S561" s="31"/>
      <c r="T561" s="31"/>
      <c r="U561" s="33" t="str">
        <f t="shared" si="76"/>
        <v/>
      </c>
      <c r="V561" s="4"/>
      <c r="W561" s="33" t="str">
        <f t="shared" si="77"/>
        <v/>
      </c>
      <c r="X561" s="33" t="str">
        <f t="shared" si="78"/>
        <v/>
      </c>
      <c r="Y561" s="33" t="str">
        <f t="shared" si="79"/>
        <v/>
      </c>
      <c r="Z561" s="34" t="str">
        <f t="shared" si="80"/>
        <v/>
      </c>
    </row>
    <row r="562" spans="1:26" x14ac:dyDescent="0.35">
      <c r="A562" s="25">
        <v>558</v>
      </c>
      <c r="B562" s="26">
        <f>_xlfn.XLOOKUP(C562,purchase!C:C,pcon!B:B,"")</f>
        <v>0</v>
      </c>
      <c r="C562" s="4"/>
      <c r="D562" s="29">
        <f>_xlfn.XLOOKUP(C562,purchase!C:C,pcon!D:D,"")</f>
        <v>0</v>
      </c>
      <c r="E562" s="29">
        <f>_xlfn.XLOOKUP(C562,purchase!C:C,pcon!E:E,"")</f>
        <v>0</v>
      </c>
      <c r="F562" s="4"/>
      <c r="G562" s="27"/>
      <c r="H562" s="28"/>
      <c r="I562" s="4"/>
      <c r="J562" s="4"/>
      <c r="K562" s="4"/>
      <c r="L562" s="30" t="str">
        <f t="shared" si="72"/>
        <v/>
      </c>
      <c r="M562" s="4"/>
      <c r="N562" s="30" t="str">
        <f t="shared" si="73"/>
        <v/>
      </c>
      <c r="O562" s="31"/>
      <c r="P562" s="32" t="str">
        <f t="shared" si="74"/>
        <v/>
      </c>
      <c r="Q562" s="10">
        <f>_xlfn.XLOOKUP(C562,pcon!C:C,pcon!L:L,"")</f>
        <v>0</v>
      </c>
      <c r="R562" s="98">
        <f t="shared" si="75"/>
        <v>0</v>
      </c>
      <c r="S562" s="31"/>
      <c r="T562" s="31"/>
      <c r="U562" s="33" t="str">
        <f t="shared" si="76"/>
        <v/>
      </c>
      <c r="V562" s="4"/>
      <c r="W562" s="33" t="str">
        <f t="shared" si="77"/>
        <v/>
      </c>
      <c r="X562" s="33" t="str">
        <f t="shared" si="78"/>
        <v/>
      </c>
      <c r="Y562" s="33" t="str">
        <f t="shared" si="79"/>
        <v/>
      </c>
      <c r="Z562" s="34" t="str">
        <f t="shared" si="80"/>
        <v/>
      </c>
    </row>
    <row r="563" spans="1:26" x14ac:dyDescent="0.35">
      <c r="A563" s="25">
        <v>559</v>
      </c>
      <c r="B563" s="26">
        <f>_xlfn.XLOOKUP(C563,purchase!C:C,pcon!B:B,"")</f>
        <v>0</v>
      </c>
      <c r="C563" s="4"/>
      <c r="D563" s="29">
        <f>_xlfn.XLOOKUP(C563,purchase!C:C,pcon!D:D,"")</f>
        <v>0</v>
      </c>
      <c r="E563" s="29">
        <f>_xlfn.XLOOKUP(C563,purchase!C:C,pcon!E:E,"")</f>
        <v>0</v>
      </c>
      <c r="F563" s="4"/>
      <c r="G563" s="27"/>
      <c r="H563" s="28"/>
      <c r="I563" s="4"/>
      <c r="J563" s="4"/>
      <c r="K563" s="4"/>
      <c r="L563" s="30" t="str">
        <f t="shared" si="72"/>
        <v/>
      </c>
      <c r="M563" s="4"/>
      <c r="N563" s="30" t="str">
        <f t="shared" si="73"/>
        <v/>
      </c>
      <c r="O563" s="31"/>
      <c r="P563" s="32" t="str">
        <f t="shared" si="74"/>
        <v/>
      </c>
      <c r="Q563" s="10">
        <f>_xlfn.XLOOKUP(C563,pcon!C:C,pcon!L:L,"")</f>
        <v>0</v>
      </c>
      <c r="R563" s="98">
        <f t="shared" si="75"/>
        <v>0</v>
      </c>
      <c r="S563" s="31"/>
      <c r="T563" s="31"/>
      <c r="U563" s="33" t="str">
        <f t="shared" si="76"/>
        <v/>
      </c>
      <c r="V563" s="4"/>
      <c r="W563" s="33" t="str">
        <f t="shared" si="77"/>
        <v/>
      </c>
      <c r="X563" s="33" t="str">
        <f t="shared" si="78"/>
        <v/>
      </c>
      <c r="Y563" s="33" t="str">
        <f t="shared" si="79"/>
        <v/>
      </c>
      <c r="Z563" s="34" t="str">
        <f t="shared" si="80"/>
        <v/>
      </c>
    </row>
    <row r="564" spans="1:26" x14ac:dyDescent="0.35">
      <c r="A564" s="25">
        <v>560</v>
      </c>
      <c r="B564" s="26">
        <f>_xlfn.XLOOKUP(C564,purchase!C:C,pcon!B:B,"")</f>
        <v>0</v>
      </c>
      <c r="C564" s="4"/>
      <c r="D564" s="29">
        <f>_xlfn.XLOOKUP(C564,purchase!C:C,pcon!D:D,"")</f>
        <v>0</v>
      </c>
      <c r="E564" s="29">
        <f>_xlfn.XLOOKUP(C564,purchase!C:C,pcon!E:E,"")</f>
        <v>0</v>
      </c>
      <c r="F564" s="4"/>
      <c r="G564" s="27"/>
      <c r="H564" s="28"/>
      <c r="I564" s="4"/>
      <c r="J564" s="4"/>
      <c r="K564" s="4"/>
      <c r="L564" s="30" t="str">
        <f t="shared" si="72"/>
        <v/>
      </c>
      <c r="M564" s="4"/>
      <c r="N564" s="30" t="str">
        <f t="shared" si="73"/>
        <v/>
      </c>
      <c r="O564" s="31"/>
      <c r="P564" s="32" t="str">
        <f t="shared" si="74"/>
        <v/>
      </c>
      <c r="Q564" s="10">
        <f>_xlfn.XLOOKUP(C564,pcon!C:C,pcon!L:L,"")</f>
        <v>0</v>
      </c>
      <c r="R564" s="98">
        <f t="shared" si="75"/>
        <v>0</v>
      </c>
      <c r="S564" s="31"/>
      <c r="T564" s="31"/>
      <c r="U564" s="33" t="str">
        <f t="shared" si="76"/>
        <v/>
      </c>
      <c r="V564" s="4"/>
      <c r="W564" s="33" t="str">
        <f t="shared" si="77"/>
        <v/>
      </c>
      <c r="X564" s="33" t="str">
        <f t="shared" si="78"/>
        <v/>
      </c>
      <c r="Y564" s="33" t="str">
        <f t="shared" si="79"/>
        <v/>
      </c>
      <c r="Z564" s="34" t="str">
        <f t="shared" si="80"/>
        <v/>
      </c>
    </row>
    <row r="565" spans="1:26" x14ac:dyDescent="0.35">
      <c r="A565" s="25">
        <v>561</v>
      </c>
      <c r="B565" s="26">
        <f>_xlfn.XLOOKUP(C565,purchase!C:C,pcon!B:B,"")</f>
        <v>0</v>
      </c>
      <c r="C565" s="4"/>
      <c r="D565" s="29">
        <f>_xlfn.XLOOKUP(C565,purchase!C:C,pcon!D:D,"")</f>
        <v>0</v>
      </c>
      <c r="E565" s="29">
        <f>_xlfn.XLOOKUP(C565,purchase!C:C,pcon!E:E,"")</f>
        <v>0</v>
      </c>
      <c r="F565" s="4"/>
      <c r="G565" s="27"/>
      <c r="H565" s="28"/>
      <c r="I565" s="4"/>
      <c r="J565" s="4"/>
      <c r="K565" s="4"/>
      <c r="L565" s="30" t="str">
        <f t="shared" si="72"/>
        <v/>
      </c>
      <c r="M565" s="4"/>
      <c r="N565" s="30" t="str">
        <f t="shared" si="73"/>
        <v/>
      </c>
      <c r="O565" s="31"/>
      <c r="P565" s="32" t="str">
        <f t="shared" si="74"/>
        <v/>
      </c>
      <c r="Q565" s="10">
        <f>_xlfn.XLOOKUP(C565,pcon!C:C,pcon!L:L,"")</f>
        <v>0</v>
      </c>
      <c r="R565" s="98">
        <f t="shared" si="75"/>
        <v>0</v>
      </c>
      <c r="S565" s="31"/>
      <c r="T565" s="31"/>
      <c r="U565" s="33" t="str">
        <f t="shared" si="76"/>
        <v/>
      </c>
      <c r="V565" s="4"/>
      <c r="W565" s="33" t="str">
        <f t="shared" si="77"/>
        <v/>
      </c>
      <c r="X565" s="33" t="str">
        <f t="shared" si="78"/>
        <v/>
      </c>
      <c r="Y565" s="33" t="str">
        <f t="shared" si="79"/>
        <v/>
      </c>
      <c r="Z565" s="34" t="str">
        <f t="shared" si="80"/>
        <v/>
      </c>
    </row>
    <row r="566" spans="1:26" x14ac:dyDescent="0.35">
      <c r="A566" s="25">
        <v>562</v>
      </c>
      <c r="B566" s="26">
        <f>_xlfn.XLOOKUP(C566,purchase!C:C,pcon!B:B,"")</f>
        <v>0</v>
      </c>
      <c r="C566" s="4"/>
      <c r="D566" s="29">
        <f>_xlfn.XLOOKUP(C566,purchase!C:C,pcon!D:D,"")</f>
        <v>0</v>
      </c>
      <c r="E566" s="29">
        <f>_xlfn.XLOOKUP(C566,purchase!C:C,pcon!E:E,"")</f>
        <v>0</v>
      </c>
      <c r="F566" s="4"/>
      <c r="G566" s="27"/>
      <c r="H566" s="28"/>
      <c r="I566" s="4"/>
      <c r="J566" s="4"/>
      <c r="K566" s="4"/>
      <c r="L566" s="30" t="str">
        <f t="shared" si="72"/>
        <v/>
      </c>
      <c r="M566" s="4"/>
      <c r="N566" s="30" t="str">
        <f t="shared" si="73"/>
        <v/>
      </c>
      <c r="O566" s="31"/>
      <c r="P566" s="32" t="str">
        <f t="shared" si="74"/>
        <v/>
      </c>
      <c r="Q566" s="10">
        <f>_xlfn.XLOOKUP(C566,pcon!C:C,pcon!L:L,"")</f>
        <v>0</v>
      </c>
      <c r="R566" s="98">
        <f t="shared" si="75"/>
        <v>0</v>
      </c>
      <c r="S566" s="31"/>
      <c r="T566" s="31"/>
      <c r="U566" s="33" t="str">
        <f t="shared" si="76"/>
        <v/>
      </c>
      <c r="V566" s="4"/>
      <c r="W566" s="33" t="str">
        <f t="shared" si="77"/>
        <v/>
      </c>
      <c r="X566" s="33" t="str">
        <f t="shared" si="78"/>
        <v/>
      </c>
      <c r="Y566" s="33" t="str">
        <f t="shared" si="79"/>
        <v/>
      </c>
      <c r="Z566" s="34" t="str">
        <f t="shared" si="80"/>
        <v/>
      </c>
    </row>
    <row r="567" spans="1:26" x14ac:dyDescent="0.35">
      <c r="A567" s="25">
        <v>563</v>
      </c>
      <c r="B567" s="26">
        <f>_xlfn.XLOOKUP(C567,purchase!C:C,pcon!B:B,"")</f>
        <v>0</v>
      </c>
      <c r="C567" s="4"/>
      <c r="D567" s="29">
        <f>_xlfn.XLOOKUP(C567,purchase!C:C,pcon!D:D,"")</f>
        <v>0</v>
      </c>
      <c r="E567" s="29">
        <f>_xlfn.XLOOKUP(C567,purchase!C:C,pcon!E:E,"")</f>
        <v>0</v>
      </c>
      <c r="F567" s="4"/>
      <c r="G567" s="27"/>
      <c r="H567" s="28"/>
      <c r="I567" s="4"/>
      <c r="J567" s="4"/>
      <c r="K567" s="4"/>
      <c r="L567" s="30" t="str">
        <f t="shared" si="72"/>
        <v/>
      </c>
      <c r="M567" s="4"/>
      <c r="N567" s="30" t="str">
        <f t="shared" si="73"/>
        <v/>
      </c>
      <c r="O567" s="31"/>
      <c r="P567" s="32" t="str">
        <f t="shared" si="74"/>
        <v/>
      </c>
      <c r="Q567" s="10">
        <f>_xlfn.XLOOKUP(C567,pcon!C:C,pcon!L:L,"")</f>
        <v>0</v>
      </c>
      <c r="R567" s="98">
        <f t="shared" si="75"/>
        <v>0</v>
      </c>
      <c r="S567" s="31"/>
      <c r="T567" s="31"/>
      <c r="U567" s="33" t="str">
        <f t="shared" si="76"/>
        <v/>
      </c>
      <c r="V567" s="4"/>
      <c r="W567" s="33" t="str">
        <f t="shared" si="77"/>
        <v/>
      </c>
      <c r="X567" s="33" t="str">
        <f t="shared" si="78"/>
        <v/>
      </c>
      <c r="Y567" s="33" t="str">
        <f t="shared" si="79"/>
        <v/>
      </c>
      <c r="Z567" s="34" t="str">
        <f t="shared" si="80"/>
        <v/>
      </c>
    </row>
    <row r="568" spans="1:26" x14ac:dyDescent="0.35">
      <c r="A568" s="25">
        <v>564</v>
      </c>
      <c r="B568" s="26">
        <f>_xlfn.XLOOKUP(C568,purchase!C:C,pcon!B:B,"")</f>
        <v>0</v>
      </c>
      <c r="C568" s="4"/>
      <c r="D568" s="29">
        <f>_xlfn.XLOOKUP(C568,purchase!C:C,pcon!D:D,"")</f>
        <v>0</v>
      </c>
      <c r="E568" s="29">
        <f>_xlfn.XLOOKUP(C568,purchase!C:C,pcon!E:E,"")</f>
        <v>0</v>
      </c>
      <c r="F568" s="4"/>
      <c r="G568" s="27"/>
      <c r="H568" s="28"/>
      <c r="I568" s="4"/>
      <c r="J568" s="4"/>
      <c r="K568" s="4"/>
      <c r="L568" s="30" t="str">
        <f t="shared" si="72"/>
        <v/>
      </c>
      <c r="M568" s="4"/>
      <c r="N568" s="30" t="str">
        <f t="shared" si="73"/>
        <v/>
      </c>
      <c r="O568" s="31"/>
      <c r="P568" s="32" t="str">
        <f t="shared" si="74"/>
        <v/>
      </c>
      <c r="Q568" s="10">
        <f>_xlfn.XLOOKUP(C568,pcon!C:C,pcon!L:L,"")</f>
        <v>0</v>
      </c>
      <c r="R568" s="98">
        <f t="shared" si="75"/>
        <v>0</v>
      </c>
      <c r="S568" s="31"/>
      <c r="T568" s="31"/>
      <c r="U568" s="33" t="str">
        <f t="shared" si="76"/>
        <v/>
      </c>
      <c r="V568" s="4"/>
      <c r="W568" s="33" t="str">
        <f t="shared" si="77"/>
        <v/>
      </c>
      <c r="X568" s="33" t="str">
        <f t="shared" si="78"/>
        <v/>
      </c>
      <c r="Y568" s="33" t="str">
        <f t="shared" si="79"/>
        <v/>
      </c>
      <c r="Z568" s="34" t="str">
        <f t="shared" si="80"/>
        <v/>
      </c>
    </row>
    <row r="569" spans="1:26" x14ac:dyDescent="0.35">
      <c r="A569" s="25">
        <v>565</v>
      </c>
      <c r="B569" s="26">
        <f>_xlfn.XLOOKUP(C569,purchase!C:C,pcon!B:B,"")</f>
        <v>0</v>
      </c>
      <c r="C569" s="4"/>
      <c r="D569" s="29">
        <f>_xlfn.XLOOKUP(C569,purchase!C:C,pcon!D:D,"")</f>
        <v>0</v>
      </c>
      <c r="E569" s="29">
        <f>_xlfn.XLOOKUP(C569,purchase!C:C,pcon!E:E,"")</f>
        <v>0</v>
      </c>
      <c r="F569" s="4"/>
      <c r="G569" s="27"/>
      <c r="H569" s="28"/>
      <c r="I569" s="4"/>
      <c r="J569" s="4"/>
      <c r="K569" s="4"/>
      <c r="L569" s="30" t="str">
        <f t="shared" si="72"/>
        <v/>
      </c>
      <c r="M569" s="4"/>
      <c r="N569" s="30" t="str">
        <f t="shared" si="73"/>
        <v/>
      </c>
      <c r="O569" s="31"/>
      <c r="P569" s="32" t="str">
        <f t="shared" si="74"/>
        <v/>
      </c>
      <c r="Q569" s="10">
        <f>_xlfn.XLOOKUP(C569,pcon!C:C,pcon!L:L,"")</f>
        <v>0</v>
      </c>
      <c r="R569" s="98">
        <f t="shared" si="75"/>
        <v>0</v>
      </c>
      <c r="S569" s="31"/>
      <c r="T569" s="31"/>
      <c r="U569" s="33" t="str">
        <f t="shared" si="76"/>
        <v/>
      </c>
      <c r="V569" s="4"/>
      <c r="W569" s="33" t="str">
        <f t="shared" si="77"/>
        <v/>
      </c>
      <c r="X569" s="33" t="str">
        <f t="shared" si="78"/>
        <v/>
      </c>
      <c r="Y569" s="33" t="str">
        <f t="shared" si="79"/>
        <v/>
      </c>
      <c r="Z569" s="34" t="str">
        <f t="shared" si="80"/>
        <v/>
      </c>
    </row>
    <row r="570" spans="1:26" x14ac:dyDescent="0.35">
      <c r="A570" s="25">
        <v>566</v>
      </c>
      <c r="B570" s="26">
        <f>_xlfn.XLOOKUP(C570,purchase!C:C,pcon!B:B,"")</f>
        <v>0</v>
      </c>
      <c r="C570" s="4"/>
      <c r="D570" s="29">
        <f>_xlfn.XLOOKUP(C570,purchase!C:C,pcon!D:D,"")</f>
        <v>0</v>
      </c>
      <c r="E570" s="29">
        <f>_xlfn.XLOOKUP(C570,purchase!C:C,pcon!E:E,"")</f>
        <v>0</v>
      </c>
      <c r="F570" s="4"/>
      <c r="G570" s="27"/>
      <c r="H570" s="28"/>
      <c r="I570" s="4"/>
      <c r="J570" s="4"/>
      <c r="K570" s="4"/>
      <c r="L570" s="30" t="str">
        <f t="shared" si="72"/>
        <v/>
      </c>
      <c r="M570" s="4"/>
      <c r="N570" s="30" t="str">
        <f t="shared" si="73"/>
        <v/>
      </c>
      <c r="O570" s="31"/>
      <c r="P570" s="32" t="str">
        <f t="shared" si="74"/>
        <v/>
      </c>
      <c r="Q570" s="10">
        <f>_xlfn.XLOOKUP(C570,pcon!C:C,pcon!L:L,"")</f>
        <v>0</v>
      </c>
      <c r="R570" s="98">
        <f t="shared" si="75"/>
        <v>0</v>
      </c>
      <c r="S570" s="31"/>
      <c r="T570" s="31"/>
      <c r="U570" s="33" t="str">
        <f t="shared" si="76"/>
        <v/>
      </c>
      <c r="V570" s="4"/>
      <c r="W570" s="33" t="str">
        <f t="shared" si="77"/>
        <v/>
      </c>
      <c r="X570" s="33" t="str">
        <f t="shared" si="78"/>
        <v/>
      </c>
      <c r="Y570" s="33" t="str">
        <f t="shared" si="79"/>
        <v/>
      </c>
      <c r="Z570" s="34" t="str">
        <f t="shared" si="80"/>
        <v/>
      </c>
    </row>
    <row r="571" spans="1:26" x14ac:dyDescent="0.35">
      <c r="A571" s="25">
        <v>567</v>
      </c>
      <c r="B571" s="26">
        <f>_xlfn.XLOOKUP(C571,purchase!C:C,pcon!B:B,"")</f>
        <v>0</v>
      </c>
      <c r="C571" s="4"/>
      <c r="D571" s="29">
        <f>_xlfn.XLOOKUP(C571,purchase!C:C,pcon!D:D,"")</f>
        <v>0</v>
      </c>
      <c r="E571" s="29">
        <f>_xlfn.XLOOKUP(C571,purchase!C:C,pcon!E:E,"")</f>
        <v>0</v>
      </c>
      <c r="F571" s="4"/>
      <c r="G571" s="27"/>
      <c r="H571" s="28"/>
      <c r="I571" s="4"/>
      <c r="J571" s="4"/>
      <c r="K571" s="4"/>
      <c r="L571" s="30" t="str">
        <f t="shared" si="72"/>
        <v/>
      </c>
      <c r="M571" s="4"/>
      <c r="N571" s="30" t="str">
        <f t="shared" si="73"/>
        <v/>
      </c>
      <c r="O571" s="31"/>
      <c r="P571" s="32" t="str">
        <f t="shared" si="74"/>
        <v/>
      </c>
      <c r="Q571" s="10">
        <f>_xlfn.XLOOKUP(C571,pcon!C:C,pcon!L:L,"")</f>
        <v>0</v>
      </c>
      <c r="R571" s="98">
        <f t="shared" si="75"/>
        <v>0</v>
      </c>
      <c r="S571" s="31"/>
      <c r="T571" s="31"/>
      <c r="U571" s="33" t="str">
        <f t="shared" si="76"/>
        <v/>
      </c>
      <c r="V571" s="4"/>
      <c r="W571" s="33" t="str">
        <f t="shared" si="77"/>
        <v/>
      </c>
      <c r="X571" s="33" t="str">
        <f t="shared" si="78"/>
        <v/>
      </c>
      <c r="Y571" s="33" t="str">
        <f t="shared" si="79"/>
        <v/>
      </c>
      <c r="Z571" s="34" t="str">
        <f t="shared" si="80"/>
        <v/>
      </c>
    </row>
    <row r="572" spans="1:26" x14ac:dyDescent="0.35">
      <c r="A572" s="25">
        <v>568</v>
      </c>
      <c r="B572" s="26">
        <f>_xlfn.XLOOKUP(C572,purchase!C:C,pcon!B:B,"")</f>
        <v>0</v>
      </c>
      <c r="C572" s="4"/>
      <c r="D572" s="29">
        <f>_xlfn.XLOOKUP(C572,purchase!C:C,pcon!D:D,"")</f>
        <v>0</v>
      </c>
      <c r="E572" s="29">
        <f>_xlfn.XLOOKUP(C572,purchase!C:C,pcon!E:E,"")</f>
        <v>0</v>
      </c>
      <c r="F572" s="4"/>
      <c r="G572" s="27"/>
      <c r="H572" s="28"/>
      <c r="I572" s="4"/>
      <c r="J572" s="4"/>
      <c r="K572" s="4"/>
      <c r="L572" s="30" t="str">
        <f t="shared" si="72"/>
        <v/>
      </c>
      <c r="M572" s="4"/>
      <c r="N572" s="30" t="str">
        <f t="shared" si="73"/>
        <v/>
      </c>
      <c r="O572" s="31"/>
      <c r="P572" s="32" t="str">
        <f t="shared" si="74"/>
        <v/>
      </c>
      <c r="Q572" s="10">
        <f>_xlfn.XLOOKUP(C572,pcon!C:C,pcon!L:L,"")</f>
        <v>0</v>
      </c>
      <c r="R572" s="98">
        <f t="shared" si="75"/>
        <v>0</v>
      </c>
      <c r="S572" s="31"/>
      <c r="T572" s="31"/>
      <c r="U572" s="33" t="str">
        <f t="shared" si="76"/>
        <v/>
      </c>
      <c r="V572" s="4"/>
      <c r="W572" s="33" t="str">
        <f t="shared" si="77"/>
        <v/>
      </c>
      <c r="X572" s="33" t="str">
        <f t="shared" si="78"/>
        <v/>
      </c>
      <c r="Y572" s="33" t="str">
        <f t="shared" si="79"/>
        <v/>
      </c>
      <c r="Z572" s="34" t="str">
        <f t="shared" si="80"/>
        <v/>
      </c>
    </row>
    <row r="573" spans="1:26" x14ac:dyDescent="0.35">
      <c r="A573" s="25">
        <v>569</v>
      </c>
      <c r="B573" s="26">
        <f>_xlfn.XLOOKUP(C573,purchase!C:C,pcon!B:B,"")</f>
        <v>0</v>
      </c>
      <c r="C573" s="4"/>
      <c r="D573" s="29">
        <f>_xlfn.XLOOKUP(C573,purchase!C:C,pcon!D:D,"")</f>
        <v>0</v>
      </c>
      <c r="E573" s="29">
        <f>_xlfn.XLOOKUP(C573,purchase!C:C,pcon!E:E,"")</f>
        <v>0</v>
      </c>
      <c r="F573" s="4"/>
      <c r="G573" s="27"/>
      <c r="H573" s="28"/>
      <c r="I573" s="4"/>
      <c r="J573" s="4"/>
      <c r="K573" s="4"/>
      <c r="L573" s="30" t="str">
        <f t="shared" si="72"/>
        <v/>
      </c>
      <c r="M573" s="4"/>
      <c r="N573" s="30" t="str">
        <f t="shared" si="73"/>
        <v/>
      </c>
      <c r="O573" s="31"/>
      <c r="P573" s="32" t="str">
        <f t="shared" si="74"/>
        <v/>
      </c>
      <c r="Q573" s="10">
        <f>_xlfn.XLOOKUP(C573,pcon!C:C,pcon!L:L,"")</f>
        <v>0</v>
      </c>
      <c r="R573" s="98">
        <f t="shared" si="75"/>
        <v>0</v>
      </c>
      <c r="S573" s="31"/>
      <c r="T573" s="31"/>
      <c r="U573" s="33" t="str">
        <f t="shared" si="76"/>
        <v/>
      </c>
      <c r="V573" s="4"/>
      <c r="W573" s="33" t="str">
        <f t="shared" si="77"/>
        <v/>
      </c>
      <c r="X573" s="33" t="str">
        <f t="shared" si="78"/>
        <v/>
      </c>
      <c r="Y573" s="33" t="str">
        <f t="shared" si="79"/>
        <v/>
      </c>
      <c r="Z573" s="34" t="str">
        <f t="shared" si="80"/>
        <v/>
      </c>
    </row>
    <row r="574" spans="1:26" x14ac:dyDescent="0.35">
      <c r="A574" s="25">
        <v>570</v>
      </c>
      <c r="B574" s="26">
        <f>_xlfn.XLOOKUP(C574,purchase!C:C,pcon!B:B,"")</f>
        <v>0</v>
      </c>
      <c r="C574" s="4"/>
      <c r="D574" s="29">
        <f>_xlfn.XLOOKUP(C574,purchase!C:C,pcon!D:D,"")</f>
        <v>0</v>
      </c>
      <c r="E574" s="29">
        <f>_xlfn.XLOOKUP(C574,purchase!C:C,pcon!E:E,"")</f>
        <v>0</v>
      </c>
      <c r="F574" s="4"/>
      <c r="G574" s="27"/>
      <c r="H574" s="28"/>
      <c r="I574" s="4"/>
      <c r="J574" s="4"/>
      <c r="K574" s="4"/>
      <c r="L574" s="30" t="str">
        <f t="shared" si="72"/>
        <v/>
      </c>
      <c r="M574" s="4"/>
      <c r="N574" s="30" t="str">
        <f t="shared" si="73"/>
        <v/>
      </c>
      <c r="O574" s="31"/>
      <c r="P574" s="32" t="str">
        <f t="shared" si="74"/>
        <v/>
      </c>
      <c r="Q574" s="10">
        <f>_xlfn.XLOOKUP(C574,pcon!C:C,pcon!L:L,"")</f>
        <v>0</v>
      </c>
      <c r="R574" s="98">
        <f t="shared" si="75"/>
        <v>0</v>
      </c>
      <c r="S574" s="31"/>
      <c r="T574" s="31"/>
      <c r="U574" s="33" t="str">
        <f t="shared" si="76"/>
        <v/>
      </c>
      <c r="V574" s="4"/>
      <c r="W574" s="33" t="str">
        <f t="shared" si="77"/>
        <v/>
      </c>
      <c r="X574" s="33" t="str">
        <f t="shared" si="78"/>
        <v/>
      </c>
      <c r="Y574" s="33" t="str">
        <f t="shared" si="79"/>
        <v/>
      </c>
      <c r="Z574" s="34" t="str">
        <f t="shared" si="80"/>
        <v/>
      </c>
    </row>
    <row r="575" spans="1:26" x14ac:dyDescent="0.35">
      <c r="A575" s="25">
        <v>571</v>
      </c>
      <c r="B575" s="26">
        <f>_xlfn.XLOOKUP(C575,purchase!C:C,pcon!B:B,"")</f>
        <v>0</v>
      </c>
      <c r="C575" s="4"/>
      <c r="D575" s="29">
        <f>_xlfn.XLOOKUP(C575,purchase!C:C,pcon!D:D,"")</f>
        <v>0</v>
      </c>
      <c r="E575" s="29">
        <f>_xlfn.XLOOKUP(C575,purchase!C:C,pcon!E:E,"")</f>
        <v>0</v>
      </c>
      <c r="F575" s="4"/>
      <c r="G575" s="27"/>
      <c r="H575" s="28"/>
      <c r="I575" s="4"/>
      <c r="J575" s="4"/>
      <c r="K575" s="4"/>
      <c r="L575" s="30" t="str">
        <f t="shared" si="72"/>
        <v/>
      </c>
      <c r="M575" s="4"/>
      <c r="N575" s="30" t="str">
        <f t="shared" si="73"/>
        <v/>
      </c>
      <c r="O575" s="31"/>
      <c r="P575" s="32" t="str">
        <f t="shared" si="74"/>
        <v/>
      </c>
      <c r="Q575" s="10">
        <f>_xlfn.XLOOKUP(C575,pcon!C:C,pcon!L:L,"")</f>
        <v>0</v>
      </c>
      <c r="R575" s="98">
        <f t="shared" si="75"/>
        <v>0</v>
      </c>
      <c r="S575" s="31"/>
      <c r="T575" s="31"/>
      <c r="U575" s="33" t="str">
        <f t="shared" si="76"/>
        <v/>
      </c>
      <c r="V575" s="4"/>
      <c r="W575" s="33" t="str">
        <f t="shared" si="77"/>
        <v/>
      </c>
      <c r="X575" s="33" t="str">
        <f t="shared" si="78"/>
        <v/>
      </c>
      <c r="Y575" s="33" t="str">
        <f t="shared" si="79"/>
        <v/>
      </c>
      <c r="Z575" s="34" t="str">
        <f t="shared" si="80"/>
        <v/>
      </c>
    </row>
    <row r="576" spans="1:26" x14ac:dyDescent="0.35">
      <c r="A576" s="25">
        <v>572</v>
      </c>
      <c r="B576" s="26">
        <f>_xlfn.XLOOKUP(C576,purchase!C:C,pcon!B:B,"")</f>
        <v>0</v>
      </c>
      <c r="C576" s="4"/>
      <c r="D576" s="29">
        <f>_xlfn.XLOOKUP(C576,purchase!C:C,pcon!D:D,"")</f>
        <v>0</v>
      </c>
      <c r="E576" s="29">
        <f>_xlfn.XLOOKUP(C576,purchase!C:C,pcon!E:E,"")</f>
        <v>0</v>
      </c>
      <c r="F576" s="4"/>
      <c r="G576" s="27"/>
      <c r="H576" s="28"/>
      <c r="I576" s="4"/>
      <c r="J576" s="4"/>
      <c r="K576" s="4"/>
      <c r="L576" s="30" t="str">
        <f t="shared" si="72"/>
        <v/>
      </c>
      <c r="M576" s="4"/>
      <c r="N576" s="30" t="str">
        <f t="shared" si="73"/>
        <v/>
      </c>
      <c r="O576" s="31"/>
      <c r="P576" s="32" t="str">
        <f t="shared" si="74"/>
        <v/>
      </c>
      <c r="Q576" s="10">
        <f>_xlfn.XLOOKUP(C576,pcon!C:C,pcon!L:L,"")</f>
        <v>0</v>
      </c>
      <c r="R576" s="98">
        <f t="shared" si="75"/>
        <v>0</v>
      </c>
      <c r="S576" s="31"/>
      <c r="T576" s="31"/>
      <c r="U576" s="33" t="str">
        <f t="shared" si="76"/>
        <v/>
      </c>
      <c r="V576" s="4"/>
      <c r="W576" s="33" t="str">
        <f t="shared" si="77"/>
        <v/>
      </c>
      <c r="X576" s="33" t="str">
        <f t="shared" si="78"/>
        <v/>
      </c>
      <c r="Y576" s="33" t="str">
        <f t="shared" si="79"/>
        <v/>
      </c>
      <c r="Z576" s="34" t="str">
        <f t="shared" si="80"/>
        <v/>
      </c>
    </row>
    <row r="577" spans="1:26" x14ac:dyDescent="0.35">
      <c r="A577" s="25">
        <v>573</v>
      </c>
      <c r="B577" s="26">
        <f>_xlfn.XLOOKUP(C577,purchase!C:C,pcon!B:B,"")</f>
        <v>0</v>
      </c>
      <c r="C577" s="4"/>
      <c r="D577" s="29">
        <f>_xlfn.XLOOKUP(C577,purchase!C:C,pcon!D:D,"")</f>
        <v>0</v>
      </c>
      <c r="E577" s="29">
        <f>_xlfn.XLOOKUP(C577,purchase!C:C,pcon!E:E,"")</f>
        <v>0</v>
      </c>
      <c r="F577" s="4"/>
      <c r="G577" s="27"/>
      <c r="H577" s="28"/>
      <c r="I577" s="4"/>
      <c r="J577" s="4"/>
      <c r="K577" s="4"/>
      <c r="L577" s="30" t="str">
        <f t="shared" si="72"/>
        <v/>
      </c>
      <c r="M577" s="4"/>
      <c r="N577" s="30" t="str">
        <f t="shared" si="73"/>
        <v/>
      </c>
      <c r="O577" s="31"/>
      <c r="P577" s="32" t="str">
        <f t="shared" si="74"/>
        <v/>
      </c>
      <c r="Q577" s="10">
        <f>_xlfn.XLOOKUP(C577,pcon!C:C,pcon!L:L,"")</f>
        <v>0</v>
      </c>
      <c r="R577" s="98">
        <f t="shared" si="75"/>
        <v>0</v>
      </c>
      <c r="S577" s="31"/>
      <c r="T577" s="31"/>
      <c r="U577" s="33" t="str">
        <f t="shared" si="76"/>
        <v/>
      </c>
      <c r="V577" s="4"/>
      <c r="W577" s="33" t="str">
        <f t="shared" si="77"/>
        <v/>
      </c>
      <c r="X577" s="33" t="str">
        <f t="shared" si="78"/>
        <v/>
      </c>
      <c r="Y577" s="33" t="str">
        <f t="shared" si="79"/>
        <v/>
      </c>
      <c r="Z577" s="34" t="str">
        <f t="shared" si="80"/>
        <v/>
      </c>
    </row>
    <row r="578" spans="1:26" x14ac:dyDescent="0.35">
      <c r="A578" s="25">
        <v>574</v>
      </c>
      <c r="B578" s="26">
        <f>_xlfn.XLOOKUP(C578,purchase!C:C,pcon!B:B,"")</f>
        <v>0</v>
      </c>
      <c r="C578" s="4"/>
      <c r="D578" s="29">
        <f>_xlfn.XLOOKUP(C578,purchase!C:C,pcon!D:D,"")</f>
        <v>0</v>
      </c>
      <c r="E578" s="29">
        <f>_xlfn.XLOOKUP(C578,purchase!C:C,pcon!E:E,"")</f>
        <v>0</v>
      </c>
      <c r="F578" s="4"/>
      <c r="G578" s="27"/>
      <c r="H578" s="28"/>
      <c r="I578" s="4"/>
      <c r="J578" s="4"/>
      <c r="K578" s="4"/>
      <c r="L578" s="30" t="str">
        <f t="shared" si="72"/>
        <v/>
      </c>
      <c r="M578" s="4"/>
      <c r="N578" s="30" t="str">
        <f t="shared" si="73"/>
        <v/>
      </c>
      <c r="O578" s="31"/>
      <c r="P578" s="32" t="str">
        <f t="shared" si="74"/>
        <v/>
      </c>
      <c r="Q578" s="10">
        <f>_xlfn.XLOOKUP(C578,pcon!C:C,pcon!L:L,"")</f>
        <v>0</v>
      </c>
      <c r="R578" s="98">
        <f t="shared" si="75"/>
        <v>0</v>
      </c>
      <c r="S578" s="31"/>
      <c r="T578" s="31"/>
      <c r="U578" s="33" t="str">
        <f t="shared" si="76"/>
        <v/>
      </c>
      <c r="V578" s="4"/>
      <c r="W578" s="33" t="str">
        <f t="shared" si="77"/>
        <v/>
      </c>
      <c r="X578" s="33" t="str">
        <f t="shared" si="78"/>
        <v/>
      </c>
      <c r="Y578" s="33" t="str">
        <f t="shared" si="79"/>
        <v/>
      </c>
      <c r="Z578" s="34" t="str">
        <f t="shared" si="80"/>
        <v/>
      </c>
    </row>
    <row r="579" spans="1:26" x14ac:dyDescent="0.35">
      <c r="A579" s="25">
        <v>575</v>
      </c>
      <c r="B579" s="26">
        <f>_xlfn.XLOOKUP(C579,purchase!C:C,pcon!B:B,"")</f>
        <v>0</v>
      </c>
      <c r="C579" s="4"/>
      <c r="D579" s="29">
        <f>_xlfn.XLOOKUP(C579,purchase!C:C,pcon!D:D,"")</f>
        <v>0</v>
      </c>
      <c r="E579" s="29">
        <f>_xlfn.XLOOKUP(C579,purchase!C:C,pcon!E:E,"")</f>
        <v>0</v>
      </c>
      <c r="F579" s="4"/>
      <c r="G579" s="27"/>
      <c r="H579" s="28"/>
      <c r="I579" s="4"/>
      <c r="J579" s="4"/>
      <c r="K579" s="4"/>
      <c r="L579" s="30" t="str">
        <f t="shared" si="72"/>
        <v/>
      </c>
      <c r="M579" s="4"/>
      <c r="N579" s="30" t="str">
        <f t="shared" si="73"/>
        <v/>
      </c>
      <c r="O579" s="31"/>
      <c r="P579" s="32" t="str">
        <f t="shared" si="74"/>
        <v/>
      </c>
      <c r="Q579" s="10">
        <f>_xlfn.XLOOKUP(C579,pcon!C:C,pcon!L:L,"")</f>
        <v>0</v>
      </c>
      <c r="R579" s="98">
        <f t="shared" si="75"/>
        <v>0</v>
      </c>
      <c r="S579" s="31"/>
      <c r="T579" s="31"/>
      <c r="U579" s="33" t="str">
        <f t="shared" si="76"/>
        <v/>
      </c>
      <c r="V579" s="4"/>
      <c r="W579" s="33" t="str">
        <f t="shared" si="77"/>
        <v/>
      </c>
      <c r="X579" s="33" t="str">
        <f t="shared" si="78"/>
        <v/>
      </c>
      <c r="Y579" s="33" t="str">
        <f t="shared" si="79"/>
        <v/>
      </c>
      <c r="Z579" s="34" t="str">
        <f t="shared" si="80"/>
        <v/>
      </c>
    </row>
    <row r="580" spans="1:26" x14ac:dyDescent="0.35">
      <c r="A580" s="25">
        <v>576</v>
      </c>
      <c r="B580" s="26">
        <f>_xlfn.XLOOKUP(C580,purchase!C:C,pcon!B:B,"")</f>
        <v>0</v>
      </c>
      <c r="C580" s="4"/>
      <c r="D580" s="29">
        <f>_xlfn.XLOOKUP(C580,purchase!C:C,pcon!D:D,"")</f>
        <v>0</v>
      </c>
      <c r="E580" s="29">
        <f>_xlfn.XLOOKUP(C580,purchase!C:C,pcon!E:E,"")</f>
        <v>0</v>
      </c>
      <c r="F580" s="4"/>
      <c r="G580" s="27"/>
      <c r="H580" s="28"/>
      <c r="I580" s="4"/>
      <c r="J580" s="4"/>
      <c r="K580" s="4"/>
      <c r="L580" s="30" t="str">
        <f t="shared" si="72"/>
        <v/>
      </c>
      <c r="M580" s="4"/>
      <c r="N580" s="30" t="str">
        <f t="shared" si="73"/>
        <v/>
      </c>
      <c r="O580" s="31"/>
      <c r="P580" s="32" t="str">
        <f t="shared" si="74"/>
        <v/>
      </c>
      <c r="Q580" s="10">
        <f>_xlfn.XLOOKUP(C580,pcon!C:C,pcon!L:L,"")</f>
        <v>0</v>
      </c>
      <c r="R580" s="98">
        <f t="shared" si="75"/>
        <v>0</v>
      </c>
      <c r="S580" s="31"/>
      <c r="T580" s="31"/>
      <c r="U580" s="33" t="str">
        <f t="shared" si="76"/>
        <v/>
      </c>
      <c r="V580" s="4"/>
      <c r="W580" s="33" t="str">
        <f t="shared" si="77"/>
        <v/>
      </c>
      <c r="X580" s="33" t="str">
        <f t="shared" si="78"/>
        <v/>
      </c>
      <c r="Y580" s="33" t="str">
        <f t="shared" si="79"/>
        <v/>
      </c>
      <c r="Z580" s="34" t="str">
        <f t="shared" si="80"/>
        <v/>
      </c>
    </row>
    <row r="581" spans="1:26" x14ac:dyDescent="0.35">
      <c r="A581" s="25">
        <v>577</v>
      </c>
      <c r="B581" s="26">
        <f>_xlfn.XLOOKUP(C581,purchase!C:C,pcon!B:B,"")</f>
        <v>0</v>
      </c>
      <c r="C581" s="4"/>
      <c r="D581" s="29">
        <f>_xlfn.XLOOKUP(C581,purchase!C:C,pcon!D:D,"")</f>
        <v>0</v>
      </c>
      <c r="E581" s="29">
        <f>_xlfn.XLOOKUP(C581,purchase!C:C,pcon!E:E,"")</f>
        <v>0</v>
      </c>
      <c r="F581" s="4"/>
      <c r="G581" s="27"/>
      <c r="H581" s="28"/>
      <c r="I581" s="4"/>
      <c r="J581" s="4"/>
      <c r="K581" s="4"/>
      <c r="L581" s="30" t="str">
        <f t="shared" ref="L581:L644" si="81">IF(J581="","",J581-K581)</f>
        <v/>
      </c>
      <c r="M581" s="4"/>
      <c r="N581" s="30" t="str">
        <f t="shared" ref="N581:N644" si="82">IF(L581="","",L581-M581)</f>
        <v/>
      </c>
      <c r="O581" s="31"/>
      <c r="P581" s="32" t="str">
        <f t="shared" ref="P581:P644" si="83">IF(O581="","",N581 * O581)</f>
        <v/>
      </c>
      <c r="Q581" s="10">
        <f>_xlfn.XLOOKUP(C581,pcon!C:C,pcon!L:L,"")</f>
        <v>0</v>
      </c>
      <c r="R581" s="98">
        <f t="shared" ref="R581:R644" si="84">(Q581 / 80) * (O581 * 100)</f>
        <v>0</v>
      </c>
      <c r="S581" s="31"/>
      <c r="T581" s="31"/>
      <c r="U581" s="33" t="str">
        <f t="shared" ref="U581:U644" si="85">IF(N581="","",R581 * N581)</f>
        <v/>
      </c>
      <c r="V581" s="4"/>
      <c r="W581" s="33" t="str">
        <f t="shared" ref="W581:W644" si="86">IF(S581&amp;U581="","",U581 * S581)</f>
        <v/>
      </c>
      <c r="X581" s="33" t="str">
        <f t="shared" ref="X581:X644" si="87">IF(W581="","",U581 + W581)</f>
        <v/>
      </c>
      <c r="Y581" s="33" t="str">
        <f t="shared" ref="Y581:Y644" si="88">IF(T581="","",U581 * T581)</f>
        <v/>
      </c>
      <c r="Z581" s="34" t="str">
        <f t="shared" ref="Z581:Z644" si="89">IF(U581="","",X581-V581-Y581)</f>
        <v/>
      </c>
    </row>
    <row r="582" spans="1:26" x14ac:dyDescent="0.35">
      <c r="A582" s="25">
        <v>578</v>
      </c>
      <c r="B582" s="26">
        <f>_xlfn.XLOOKUP(C582,purchase!C:C,pcon!B:B,"")</f>
        <v>0</v>
      </c>
      <c r="C582" s="4"/>
      <c r="D582" s="29">
        <f>_xlfn.XLOOKUP(C582,purchase!C:C,pcon!D:D,"")</f>
        <v>0</v>
      </c>
      <c r="E582" s="29">
        <f>_xlfn.XLOOKUP(C582,purchase!C:C,pcon!E:E,"")</f>
        <v>0</v>
      </c>
      <c r="F582" s="4"/>
      <c r="G582" s="27"/>
      <c r="H582" s="28"/>
      <c r="I582" s="4"/>
      <c r="J582" s="4"/>
      <c r="K582" s="4"/>
      <c r="L582" s="30" t="str">
        <f t="shared" si="81"/>
        <v/>
      </c>
      <c r="M582" s="4"/>
      <c r="N582" s="30" t="str">
        <f t="shared" si="82"/>
        <v/>
      </c>
      <c r="O582" s="31"/>
      <c r="P582" s="32" t="str">
        <f t="shared" si="83"/>
        <v/>
      </c>
      <c r="Q582" s="10">
        <f>_xlfn.XLOOKUP(C582,pcon!C:C,pcon!L:L,"")</f>
        <v>0</v>
      </c>
      <c r="R582" s="98">
        <f t="shared" si="84"/>
        <v>0</v>
      </c>
      <c r="S582" s="31"/>
      <c r="T582" s="31"/>
      <c r="U582" s="33" t="str">
        <f t="shared" si="85"/>
        <v/>
      </c>
      <c r="V582" s="4"/>
      <c r="W582" s="33" t="str">
        <f t="shared" si="86"/>
        <v/>
      </c>
      <c r="X582" s="33" t="str">
        <f t="shared" si="87"/>
        <v/>
      </c>
      <c r="Y582" s="33" t="str">
        <f t="shared" si="88"/>
        <v/>
      </c>
      <c r="Z582" s="34" t="str">
        <f t="shared" si="89"/>
        <v/>
      </c>
    </row>
    <row r="583" spans="1:26" x14ac:dyDescent="0.35">
      <c r="A583" s="25">
        <v>579</v>
      </c>
      <c r="B583" s="26">
        <f>_xlfn.XLOOKUP(C583,purchase!C:C,pcon!B:B,"")</f>
        <v>0</v>
      </c>
      <c r="C583" s="4"/>
      <c r="D583" s="29">
        <f>_xlfn.XLOOKUP(C583,purchase!C:C,pcon!D:D,"")</f>
        <v>0</v>
      </c>
      <c r="E583" s="29">
        <f>_xlfn.XLOOKUP(C583,purchase!C:C,pcon!E:E,"")</f>
        <v>0</v>
      </c>
      <c r="F583" s="4"/>
      <c r="G583" s="27"/>
      <c r="H583" s="28"/>
      <c r="I583" s="4"/>
      <c r="J583" s="4"/>
      <c r="K583" s="4"/>
      <c r="L583" s="30" t="str">
        <f t="shared" si="81"/>
        <v/>
      </c>
      <c r="M583" s="4"/>
      <c r="N583" s="30" t="str">
        <f t="shared" si="82"/>
        <v/>
      </c>
      <c r="O583" s="31"/>
      <c r="P583" s="32" t="str">
        <f t="shared" si="83"/>
        <v/>
      </c>
      <c r="Q583" s="10">
        <f>_xlfn.XLOOKUP(C583,pcon!C:C,pcon!L:L,"")</f>
        <v>0</v>
      </c>
      <c r="R583" s="98">
        <f t="shared" si="84"/>
        <v>0</v>
      </c>
      <c r="S583" s="31"/>
      <c r="T583" s="31"/>
      <c r="U583" s="33" t="str">
        <f t="shared" si="85"/>
        <v/>
      </c>
      <c r="V583" s="4"/>
      <c r="W583" s="33" t="str">
        <f t="shared" si="86"/>
        <v/>
      </c>
      <c r="X583" s="33" t="str">
        <f t="shared" si="87"/>
        <v/>
      </c>
      <c r="Y583" s="33" t="str">
        <f t="shared" si="88"/>
        <v/>
      </c>
      <c r="Z583" s="34" t="str">
        <f t="shared" si="89"/>
        <v/>
      </c>
    </row>
    <row r="584" spans="1:26" x14ac:dyDescent="0.35">
      <c r="A584" s="25">
        <v>580</v>
      </c>
      <c r="B584" s="26">
        <f>_xlfn.XLOOKUP(C584,purchase!C:C,pcon!B:B,"")</f>
        <v>0</v>
      </c>
      <c r="C584" s="4"/>
      <c r="D584" s="29">
        <f>_xlfn.XLOOKUP(C584,purchase!C:C,pcon!D:D,"")</f>
        <v>0</v>
      </c>
      <c r="E584" s="29">
        <f>_xlfn.XLOOKUP(C584,purchase!C:C,pcon!E:E,"")</f>
        <v>0</v>
      </c>
      <c r="F584" s="4"/>
      <c r="G584" s="27"/>
      <c r="H584" s="28"/>
      <c r="I584" s="4"/>
      <c r="J584" s="4"/>
      <c r="K584" s="4"/>
      <c r="L584" s="30" t="str">
        <f t="shared" si="81"/>
        <v/>
      </c>
      <c r="M584" s="4"/>
      <c r="N584" s="30" t="str">
        <f t="shared" si="82"/>
        <v/>
      </c>
      <c r="O584" s="31"/>
      <c r="P584" s="32" t="str">
        <f t="shared" si="83"/>
        <v/>
      </c>
      <c r="Q584" s="10">
        <f>_xlfn.XLOOKUP(C584,pcon!C:C,pcon!L:L,"")</f>
        <v>0</v>
      </c>
      <c r="R584" s="98">
        <f t="shared" si="84"/>
        <v>0</v>
      </c>
      <c r="S584" s="31"/>
      <c r="T584" s="31"/>
      <c r="U584" s="33" t="str">
        <f t="shared" si="85"/>
        <v/>
      </c>
      <c r="V584" s="4"/>
      <c r="W584" s="33" t="str">
        <f t="shared" si="86"/>
        <v/>
      </c>
      <c r="X584" s="33" t="str">
        <f t="shared" si="87"/>
        <v/>
      </c>
      <c r="Y584" s="33" t="str">
        <f t="shared" si="88"/>
        <v/>
      </c>
      <c r="Z584" s="34" t="str">
        <f t="shared" si="89"/>
        <v/>
      </c>
    </row>
    <row r="585" spans="1:26" x14ac:dyDescent="0.35">
      <c r="A585" s="25">
        <v>581</v>
      </c>
      <c r="B585" s="26">
        <f>_xlfn.XLOOKUP(C585,purchase!C:C,pcon!B:B,"")</f>
        <v>0</v>
      </c>
      <c r="C585" s="4"/>
      <c r="D585" s="29">
        <f>_xlfn.XLOOKUP(C585,purchase!C:C,pcon!D:D,"")</f>
        <v>0</v>
      </c>
      <c r="E585" s="29">
        <f>_xlfn.XLOOKUP(C585,purchase!C:C,pcon!E:E,"")</f>
        <v>0</v>
      </c>
      <c r="F585" s="4"/>
      <c r="G585" s="27"/>
      <c r="H585" s="28"/>
      <c r="I585" s="4"/>
      <c r="J585" s="4"/>
      <c r="K585" s="4"/>
      <c r="L585" s="30" t="str">
        <f t="shared" si="81"/>
        <v/>
      </c>
      <c r="M585" s="4"/>
      <c r="N585" s="30" t="str">
        <f t="shared" si="82"/>
        <v/>
      </c>
      <c r="O585" s="31"/>
      <c r="P585" s="32" t="str">
        <f t="shared" si="83"/>
        <v/>
      </c>
      <c r="Q585" s="10">
        <f>_xlfn.XLOOKUP(C585,pcon!C:C,pcon!L:L,"")</f>
        <v>0</v>
      </c>
      <c r="R585" s="98">
        <f t="shared" si="84"/>
        <v>0</v>
      </c>
      <c r="S585" s="31"/>
      <c r="T585" s="31"/>
      <c r="U585" s="33" t="str">
        <f t="shared" si="85"/>
        <v/>
      </c>
      <c r="V585" s="4"/>
      <c r="W585" s="33" t="str">
        <f t="shared" si="86"/>
        <v/>
      </c>
      <c r="X585" s="33" t="str">
        <f t="shared" si="87"/>
        <v/>
      </c>
      <c r="Y585" s="33" t="str">
        <f t="shared" si="88"/>
        <v/>
      </c>
      <c r="Z585" s="34" t="str">
        <f t="shared" si="89"/>
        <v/>
      </c>
    </row>
    <row r="586" spans="1:26" x14ac:dyDescent="0.35">
      <c r="A586" s="25">
        <v>582</v>
      </c>
      <c r="B586" s="26">
        <f>_xlfn.XLOOKUP(C586,purchase!C:C,pcon!B:B,"")</f>
        <v>0</v>
      </c>
      <c r="C586" s="4"/>
      <c r="D586" s="29">
        <f>_xlfn.XLOOKUP(C586,purchase!C:C,pcon!D:D,"")</f>
        <v>0</v>
      </c>
      <c r="E586" s="29">
        <f>_xlfn.XLOOKUP(C586,purchase!C:C,pcon!E:E,"")</f>
        <v>0</v>
      </c>
      <c r="F586" s="4"/>
      <c r="G586" s="27"/>
      <c r="H586" s="28"/>
      <c r="I586" s="4"/>
      <c r="J586" s="4"/>
      <c r="K586" s="4"/>
      <c r="L586" s="30" t="str">
        <f t="shared" si="81"/>
        <v/>
      </c>
      <c r="M586" s="4"/>
      <c r="N586" s="30" t="str">
        <f t="shared" si="82"/>
        <v/>
      </c>
      <c r="O586" s="31"/>
      <c r="P586" s="32" t="str">
        <f t="shared" si="83"/>
        <v/>
      </c>
      <c r="Q586" s="10">
        <f>_xlfn.XLOOKUP(C586,pcon!C:C,pcon!L:L,"")</f>
        <v>0</v>
      </c>
      <c r="R586" s="98">
        <f t="shared" si="84"/>
        <v>0</v>
      </c>
      <c r="S586" s="31"/>
      <c r="T586" s="31"/>
      <c r="U586" s="33" t="str">
        <f t="shared" si="85"/>
        <v/>
      </c>
      <c r="V586" s="4"/>
      <c r="W586" s="33" t="str">
        <f t="shared" si="86"/>
        <v/>
      </c>
      <c r="X586" s="33" t="str">
        <f t="shared" si="87"/>
        <v/>
      </c>
      <c r="Y586" s="33" t="str">
        <f t="shared" si="88"/>
        <v/>
      </c>
      <c r="Z586" s="34" t="str">
        <f t="shared" si="89"/>
        <v/>
      </c>
    </row>
    <row r="587" spans="1:26" x14ac:dyDescent="0.35">
      <c r="A587" s="25">
        <v>583</v>
      </c>
      <c r="B587" s="26">
        <f>_xlfn.XLOOKUP(C587,purchase!C:C,pcon!B:B,"")</f>
        <v>0</v>
      </c>
      <c r="C587" s="4"/>
      <c r="D587" s="29">
        <f>_xlfn.XLOOKUP(C587,purchase!C:C,pcon!D:D,"")</f>
        <v>0</v>
      </c>
      <c r="E587" s="29">
        <f>_xlfn.XLOOKUP(C587,purchase!C:C,pcon!E:E,"")</f>
        <v>0</v>
      </c>
      <c r="F587" s="4"/>
      <c r="G587" s="27"/>
      <c r="H587" s="28"/>
      <c r="I587" s="4"/>
      <c r="J587" s="4"/>
      <c r="K587" s="4"/>
      <c r="L587" s="30" t="str">
        <f t="shared" si="81"/>
        <v/>
      </c>
      <c r="M587" s="4"/>
      <c r="N587" s="30" t="str">
        <f t="shared" si="82"/>
        <v/>
      </c>
      <c r="O587" s="31"/>
      <c r="P587" s="32" t="str">
        <f t="shared" si="83"/>
        <v/>
      </c>
      <c r="Q587" s="10">
        <f>_xlfn.XLOOKUP(C587,pcon!C:C,pcon!L:L,"")</f>
        <v>0</v>
      </c>
      <c r="R587" s="98">
        <f t="shared" si="84"/>
        <v>0</v>
      </c>
      <c r="S587" s="31"/>
      <c r="T587" s="31"/>
      <c r="U587" s="33" t="str">
        <f t="shared" si="85"/>
        <v/>
      </c>
      <c r="V587" s="4"/>
      <c r="W587" s="33" t="str">
        <f t="shared" si="86"/>
        <v/>
      </c>
      <c r="X587" s="33" t="str">
        <f t="shared" si="87"/>
        <v/>
      </c>
      <c r="Y587" s="33" t="str">
        <f t="shared" si="88"/>
        <v/>
      </c>
      <c r="Z587" s="34" t="str">
        <f t="shared" si="89"/>
        <v/>
      </c>
    </row>
    <row r="588" spans="1:26" x14ac:dyDescent="0.35">
      <c r="A588" s="25">
        <v>584</v>
      </c>
      <c r="B588" s="26">
        <f>_xlfn.XLOOKUP(C588,purchase!C:C,pcon!B:B,"")</f>
        <v>0</v>
      </c>
      <c r="C588" s="4"/>
      <c r="D588" s="29">
        <f>_xlfn.XLOOKUP(C588,purchase!C:C,pcon!D:D,"")</f>
        <v>0</v>
      </c>
      <c r="E588" s="29">
        <f>_xlfn.XLOOKUP(C588,purchase!C:C,pcon!E:E,"")</f>
        <v>0</v>
      </c>
      <c r="F588" s="4"/>
      <c r="G588" s="27"/>
      <c r="H588" s="28"/>
      <c r="I588" s="4"/>
      <c r="J588" s="4"/>
      <c r="K588" s="4"/>
      <c r="L588" s="30" t="str">
        <f t="shared" si="81"/>
        <v/>
      </c>
      <c r="M588" s="4"/>
      <c r="N588" s="30" t="str">
        <f t="shared" si="82"/>
        <v/>
      </c>
      <c r="O588" s="31"/>
      <c r="P588" s="32" t="str">
        <f t="shared" si="83"/>
        <v/>
      </c>
      <c r="Q588" s="10">
        <f>_xlfn.XLOOKUP(C588,pcon!C:C,pcon!L:L,"")</f>
        <v>0</v>
      </c>
      <c r="R588" s="98">
        <f t="shared" si="84"/>
        <v>0</v>
      </c>
      <c r="S588" s="31"/>
      <c r="T588" s="31"/>
      <c r="U588" s="33" t="str">
        <f t="shared" si="85"/>
        <v/>
      </c>
      <c r="V588" s="4"/>
      <c r="W588" s="33" t="str">
        <f t="shared" si="86"/>
        <v/>
      </c>
      <c r="X588" s="33" t="str">
        <f t="shared" si="87"/>
        <v/>
      </c>
      <c r="Y588" s="33" t="str">
        <f t="shared" si="88"/>
        <v/>
      </c>
      <c r="Z588" s="34" t="str">
        <f t="shared" si="89"/>
        <v/>
      </c>
    </row>
    <row r="589" spans="1:26" x14ac:dyDescent="0.35">
      <c r="A589" s="25">
        <v>585</v>
      </c>
      <c r="B589" s="26">
        <f>_xlfn.XLOOKUP(C589,purchase!C:C,pcon!B:B,"")</f>
        <v>0</v>
      </c>
      <c r="C589" s="4"/>
      <c r="D589" s="29">
        <f>_xlfn.XLOOKUP(C589,purchase!C:C,pcon!D:D,"")</f>
        <v>0</v>
      </c>
      <c r="E589" s="29">
        <f>_xlfn.XLOOKUP(C589,purchase!C:C,pcon!E:E,"")</f>
        <v>0</v>
      </c>
      <c r="F589" s="4"/>
      <c r="G589" s="27"/>
      <c r="H589" s="28"/>
      <c r="I589" s="4"/>
      <c r="J589" s="4"/>
      <c r="K589" s="4"/>
      <c r="L589" s="30" t="str">
        <f t="shared" si="81"/>
        <v/>
      </c>
      <c r="M589" s="4"/>
      <c r="N589" s="30" t="str">
        <f t="shared" si="82"/>
        <v/>
      </c>
      <c r="O589" s="31"/>
      <c r="P589" s="32" t="str">
        <f t="shared" si="83"/>
        <v/>
      </c>
      <c r="Q589" s="10">
        <f>_xlfn.XLOOKUP(C589,pcon!C:C,pcon!L:L,"")</f>
        <v>0</v>
      </c>
      <c r="R589" s="98">
        <f t="shared" si="84"/>
        <v>0</v>
      </c>
      <c r="S589" s="31"/>
      <c r="T589" s="31"/>
      <c r="U589" s="33" t="str">
        <f t="shared" si="85"/>
        <v/>
      </c>
      <c r="V589" s="4"/>
      <c r="W589" s="33" t="str">
        <f t="shared" si="86"/>
        <v/>
      </c>
      <c r="X589" s="33" t="str">
        <f t="shared" si="87"/>
        <v/>
      </c>
      <c r="Y589" s="33" t="str">
        <f t="shared" si="88"/>
        <v/>
      </c>
      <c r="Z589" s="34" t="str">
        <f t="shared" si="89"/>
        <v/>
      </c>
    </row>
    <row r="590" spans="1:26" x14ac:dyDescent="0.35">
      <c r="A590" s="25">
        <v>586</v>
      </c>
      <c r="B590" s="26">
        <f>_xlfn.XLOOKUP(C590,purchase!C:C,pcon!B:B,"")</f>
        <v>0</v>
      </c>
      <c r="C590" s="4"/>
      <c r="D590" s="29">
        <f>_xlfn.XLOOKUP(C590,purchase!C:C,pcon!D:D,"")</f>
        <v>0</v>
      </c>
      <c r="E590" s="29">
        <f>_xlfn.XLOOKUP(C590,purchase!C:C,pcon!E:E,"")</f>
        <v>0</v>
      </c>
      <c r="F590" s="4"/>
      <c r="G590" s="27"/>
      <c r="H590" s="28"/>
      <c r="I590" s="4"/>
      <c r="J590" s="4"/>
      <c r="K590" s="4"/>
      <c r="L590" s="30" t="str">
        <f t="shared" si="81"/>
        <v/>
      </c>
      <c r="M590" s="4"/>
      <c r="N590" s="30" t="str">
        <f t="shared" si="82"/>
        <v/>
      </c>
      <c r="O590" s="31"/>
      <c r="P590" s="32" t="str">
        <f t="shared" si="83"/>
        <v/>
      </c>
      <c r="Q590" s="10">
        <f>_xlfn.XLOOKUP(C590,pcon!C:C,pcon!L:L,"")</f>
        <v>0</v>
      </c>
      <c r="R590" s="98">
        <f t="shared" si="84"/>
        <v>0</v>
      </c>
      <c r="S590" s="31"/>
      <c r="T590" s="31"/>
      <c r="U590" s="33" t="str">
        <f t="shared" si="85"/>
        <v/>
      </c>
      <c r="V590" s="4"/>
      <c r="W590" s="33" t="str">
        <f t="shared" si="86"/>
        <v/>
      </c>
      <c r="X590" s="33" t="str">
        <f t="shared" si="87"/>
        <v/>
      </c>
      <c r="Y590" s="33" t="str">
        <f t="shared" si="88"/>
        <v/>
      </c>
      <c r="Z590" s="34" t="str">
        <f t="shared" si="89"/>
        <v/>
      </c>
    </row>
    <row r="591" spans="1:26" x14ac:dyDescent="0.35">
      <c r="A591" s="25">
        <v>587</v>
      </c>
      <c r="B591" s="26">
        <f>_xlfn.XLOOKUP(C591,purchase!C:C,pcon!B:B,"")</f>
        <v>0</v>
      </c>
      <c r="C591" s="4"/>
      <c r="D591" s="29">
        <f>_xlfn.XLOOKUP(C591,purchase!C:C,pcon!D:D,"")</f>
        <v>0</v>
      </c>
      <c r="E591" s="29">
        <f>_xlfn.XLOOKUP(C591,purchase!C:C,pcon!E:E,"")</f>
        <v>0</v>
      </c>
      <c r="F591" s="4"/>
      <c r="G591" s="27"/>
      <c r="H591" s="28"/>
      <c r="I591" s="4"/>
      <c r="J591" s="4"/>
      <c r="K591" s="4"/>
      <c r="L591" s="30" t="str">
        <f t="shared" si="81"/>
        <v/>
      </c>
      <c r="M591" s="4"/>
      <c r="N591" s="30" t="str">
        <f t="shared" si="82"/>
        <v/>
      </c>
      <c r="O591" s="31"/>
      <c r="P591" s="32" t="str">
        <f t="shared" si="83"/>
        <v/>
      </c>
      <c r="Q591" s="10">
        <f>_xlfn.XLOOKUP(C591,pcon!C:C,pcon!L:L,"")</f>
        <v>0</v>
      </c>
      <c r="R591" s="98">
        <f t="shared" si="84"/>
        <v>0</v>
      </c>
      <c r="S591" s="31"/>
      <c r="T591" s="31"/>
      <c r="U591" s="33" t="str">
        <f t="shared" si="85"/>
        <v/>
      </c>
      <c r="V591" s="4"/>
      <c r="W591" s="33" t="str">
        <f t="shared" si="86"/>
        <v/>
      </c>
      <c r="X591" s="33" t="str">
        <f t="shared" si="87"/>
        <v/>
      </c>
      <c r="Y591" s="33" t="str">
        <f t="shared" si="88"/>
        <v/>
      </c>
      <c r="Z591" s="34" t="str">
        <f t="shared" si="89"/>
        <v/>
      </c>
    </row>
    <row r="592" spans="1:26" x14ac:dyDescent="0.35">
      <c r="A592" s="25">
        <v>588</v>
      </c>
      <c r="B592" s="26">
        <f>_xlfn.XLOOKUP(C592,purchase!C:C,pcon!B:B,"")</f>
        <v>0</v>
      </c>
      <c r="C592" s="4"/>
      <c r="D592" s="29">
        <f>_xlfn.XLOOKUP(C592,purchase!C:C,pcon!D:D,"")</f>
        <v>0</v>
      </c>
      <c r="E592" s="29">
        <f>_xlfn.XLOOKUP(C592,purchase!C:C,pcon!E:E,"")</f>
        <v>0</v>
      </c>
      <c r="F592" s="4"/>
      <c r="G592" s="27"/>
      <c r="H592" s="28"/>
      <c r="I592" s="4"/>
      <c r="J592" s="4"/>
      <c r="K592" s="4"/>
      <c r="L592" s="30" t="str">
        <f t="shared" si="81"/>
        <v/>
      </c>
      <c r="M592" s="4"/>
      <c r="N592" s="30" t="str">
        <f t="shared" si="82"/>
        <v/>
      </c>
      <c r="O592" s="31"/>
      <c r="P592" s="32" t="str">
        <f t="shared" si="83"/>
        <v/>
      </c>
      <c r="Q592" s="10">
        <f>_xlfn.XLOOKUP(C592,pcon!C:C,pcon!L:L,"")</f>
        <v>0</v>
      </c>
      <c r="R592" s="98">
        <f t="shared" si="84"/>
        <v>0</v>
      </c>
      <c r="S592" s="31"/>
      <c r="T592" s="31"/>
      <c r="U592" s="33" t="str">
        <f t="shared" si="85"/>
        <v/>
      </c>
      <c r="V592" s="4"/>
      <c r="W592" s="33" t="str">
        <f t="shared" si="86"/>
        <v/>
      </c>
      <c r="X592" s="33" t="str">
        <f t="shared" si="87"/>
        <v/>
      </c>
      <c r="Y592" s="33" t="str">
        <f t="shared" si="88"/>
        <v/>
      </c>
      <c r="Z592" s="34" t="str">
        <f t="shared" si="89"/>
        <v/>
      </c>
    </row>
    <row r="593" spans="1:26" x14ac:dyDescent="0.35">
      <c r="A593" s="25">
        <v>589</v>
      </c>
      <c r="B593" s="26">
        <f>_xlfn.XLOOKUP(C593,purchase!C:C,pcon!B:B,"")</f>
        <v>0</v>
      </c>
      <c r="C593" s="4"/>
      <c r="D593" s="29">
        <f>_xlfn.XLOOKUP(C593,purchase!C:C,pcon!D:D,"")</f>
        <v>0</v>
      </c>
      <c r="E593" s="29">
        <f>_xlfn.XLOOKUP(C593,purchase!C:C,pcon!E:E,"")</f>
        <v>0</v>
      </c>
      <c r="F593" s="4"/>
      <c r="G593" s="27"/>
      <c r="H593" s="28"/>
      <c r="I593" s="4"/>
      <c r="J593" s="4"/>
      <c r="K593" s="4"/>
      <c r="L593" s="30" t="str">
        <f t="shared" si="81"/>
        <v/>
      </c>
      <c r="M593" s="4"/>
      <c r="N593" s="30" t="str">
        <f t="shared" si="82"/>
        <v/>
      </c>
      <c r="O593" s="31"/>
      <c r="P593" s="32" t="str">
        <f t="shared" si="83"/>
        <v/>
      </c>
      <c r="Q593" s="10">
        <f>_xlfn.XLOOKUP(C593,pcon!C:C,pcon!L:L,"")</f>
        <v>0</v>
      </c>
      <c r="R593" s="98">
        <f t="shared" si="84"/>
        <v>0</v>
      </c>
      <c r="S593" s="31"/>
      <c r="T593" s="31"/>
      <c r="U593" s="33" t="str">
        <f t="shared" si="85"/>
        <v/>
      </c>
      <c r="V593" s="4"/>
      <c r="W593" s="33" t="str">
        <f t="shared" si="86"/>
        <v/>
      </c>
      <c r="X593" s="33" t="str">
        <f t="shared" si="87"/>
        <v/>
      </c>
      <c r="Y593" s="33" t="str">
        <f t="shared" si="88"/>
        <v/>
      </c>
      <c r="Z593" s="34" t="str">
        <f t="shared" si="89"/>
        <v/>
      </c>
    </row>
    <row r="594" spans="1:26" x14ac:dyDescent="0.35">
      <c r="A594" s="25">
        <v>590</v>
      </c>
      <c r="B594" s="26">
        <f>_xlfn.XLOOKUP(C594,purchase!C:C,pcon!B:B,"")</f>
        <v>0</v>
      </c>
      <c r="C594" s="4"/>
      <c r="D594" s="29">
        <f>_xlfn.XLOOKUP(C594,purchase!C:C,pcon!D:D,"")</f>
        <v>0</v>
      </c>
      <c r="E594" s="29">
        <f>_xlfn.XLOOKUP(C594,purchase!C:C,pcon!E:E,"")</f>
        <v>0</v>
      </c>
      <c r="F594" s="4"/>
      <c r="G594" s="27"/>
      <c r="H594" s="28"/>
      <c r="I594" s="4"/>
      <c r="J594" s="4"/>
      <c r="K594" s="4"/>
      <c r="L594" s="30" t="str">
        <f t="shared" si="81"/>
        <v/>
      </c>
      <c r="M594" s="4"/>
      <c r="N594" s="30" t="str">
        <f t="shared" si="82"/>
        <v/>
      </c>
      <c r="O594" s="31"/>
      <c r="P594" s="32" t="str">
        <f t="shared" si="83"/>
        <v/>
      </c>
      <c r="Q594" s="10">
        <f>_xlfn.XLOOKUP(C594,pcon!C:C,pcon!L:L,"")</f>
        <v>0</v>
      </c>
      <c r="R594" s="98">
        <f t="shared" si="84"/>
        <v>0</v>
      </c>
      <c r="S594" s="31"/>
      <c r="T594" s="31"/>
      <c r="U594" s="33" t="str">
        <f t="shared" si="85"/>
        <v/>
      </c>
      <c r="V594" s="4"/>
      <c r="W594" s="33" t="str">
        <f t="shared" si="86"/>
        <v/>
      </c>
      <c r="X594" s="33" t="str">
        <f t="shared" si="87"/>
        <v/>
      </c>
      <c r="Y594" s="33" t="str">
        <f t="shared" si="88"/>
        <v/>
      </c>
      <c r="Z594" s="34" t="str">
        <f t="shared" si="89"/>
        <v/>
      </c>
    </row>
    <row r="595" spans="1:26" x14ac:dyDescent="0.35">
      <c r="A595" s="25">
        <v>591</v>
      </c>
      <c r="B595" s="26">
        <f>_xlfn.XLOOKUP(C595,purchase!C:C,pcon!B:B,"")</f>
        <v>0</v>
      </c>
      <c r="C595" s="4"/>
      <c r="D595" s="29">
        <f>_xlfn.XLOOKUP(C595,purchase!C:C,pcon!D:D,"")</f>
        <v>0</v>
      </c>
      <c r="E595" s="29">
        <f>_xlfn.XLOOKUP(C595,purchase!C:C,pcon!E:E,"")</f>
        <v>0</v>
      </c>
      <c r="F595" s="4"/>
      <c r="G595" s="27"/>
      <c r="H595" s="28"/>
      <c r="I595" s="4"/>
      <c r="J595" s="4"/>
      <c r="K595" s="4"/>
      <c r="L595" s="30" t="str">
        <f t="shared" si="81"/>
        <v/>
      </c>
      <c r="M595" s="4"/>
      <c r="N595" s="30" t="str">
        <f t="shared" si="82"/>
        <v/>
      </c>
      <c r="O595" s="31"/>
      <c r="P595" s="32" t="str">
        <f t="shared" si="83"/>
        <v/>
      </c>
      <c r="Q595" s="10">
        <f>_xlfn.XLOOKUP(C595,pcon!C:C,pcon!L:L,"")</f>
        <v>0</v>
      </c>
      <c r="R595" s="98">
        <f t="shared" si="84"/>
        <v>0</v>
      </c>
      <c r="S595" s="31"/>
      <c r="T595" s="31"/>
      <c r="U595" s="33" t="str">
        <f t="shared" si="85"/>
        <v/>
      </c>
      <c r="V595" s="4"/>
      <c r="W595" s="33" t="str">
        <f t="shared" si="86"/>
        <v/>
      </c>
      <c r="X595" s="33" t="str">
        <f t="shared" si="87"/>
        <v/>
      </c>
      <c r="Y595" s="33" t="str">
        <f t="shared" si="88"/>
        <v/>
      </c>
      <c r="Z595" s="34" t="str">
        <f t="shared" si="89"/>
        <v/>
      </c>
    </row>
    <row r="596" spans="1:26" x14ac:dyDescent="0.35">
      <c r="A596" s="25">
        <v>592</v>
      </c>
      <c r="B596" s="26">
        <f>_xlfn.XLOOKUP(C596,purchase!C:C,pcon!B:B,"")</f>
        <v>0</v>
      </c>
      <c r="C596" s="4"/>
      <c r="D596" s="29">
        <f>_xlfn.XLOOKUP(C596,purchase!C:C,pcon!D:D,"")</f>
        <v>0</v>
      </c>
      <c r="E596" s="29">
        <f>_xlfn.XLOOKUP(C596,purchase!C:C,pcon!E:E,"")</f>
        <v>0</v>
      </c>
      <c r="F596" s="4"/>
      <c r="G596" s="27"/>
      <c r="H596" s="28"/>
      <c r="I596" s="4"/>
      <c r="J596" s="4"/>
      <c r="K596" s="4"/>
      <c r="L596" s="30" t="str">
        <f t="shared" si="81"/>
        <v/>
      </c>
      <c r="M596" s="4"/>
      <c r="N596" s="30" t="str">
        <f t="shared" si="82"/>
        <v/>
      </c>
      <c r="O596" s="31"/>
      <c r="P596" s="32" t="str">
        <f t="shared" si="83"/>
        <v/>
      </c>
      <c r="Q596" s="10">
        <f>_xlfn.XLOOKUP(C596,pcon!C:C,pcon!L:L,"")</f>
        <v>0</v>
      </c>
      <c r="R596" s="98">
        <f t="shared" si="84"/>
        <v>0</v>
      </c>
      <c r="S596" s="31"/>
      <c r="T596" s="31"/>
      <c r="U596" s="33" t="str">
        <f t="shared" si="85"/>
        <v/>
      </c>
      <c r="V596" s="4"/>
      <c r="W596" s="33" t="str">
        <f t="shared" si="86"/>
        <v/>
      </c>
      <c r="X596" s="33" t="str">
        <f t="shared" si="87"/>
        <v/>
      </c>
      <c r="Y596" s="33" t="str">
        <f t="shared" si="88"/>
        <v/>
      </c>
      <c r="Z596" s="34" t="str">
        <f t="shared" si="89"/>
        <v/>
      </c>
    </row>
    <row r="597" spans="1:26" x14ac:dyDescent="0.35">
      <c r="A597" s="25">
        <v>593</v>
      </c>
      <c r="B597" s="26">
        <f>_xlfn.XLOOKUP(C597,purchase!C:C,pcon!B:B,"")</f>
        <v>0</v>
      </c>
      <c r="C597" s="4"/>
      <c r="D597" s="29">
        <f>_xlfn.XLOOKUP(C597,purchase!C:C,pcon!D:D,"")</f>
        <v>0</v>
      </c>
      <c r="E597" s="29">
        <f>_xlfn.XLOOKUP(C597,purchase!C:C,pcon!E:E,"")</f>
        <v>0</v>
      </c>
      <c r="F597" s="4"/>
      <c r="G597" s="27"/>
      <c r="H597" s="28"/>
      <c r="I597" s="4"/>
      <c r="J597" s="4"/>
      <c r="K597" s="4"/>
      <c r="L597" s="30" t="str">
        <f t="shared" si="81"/>
        <v/>
      </c>
      <c r="M597" s="4"/>
      <c r="N597" s="30" t="str">
        <f t="shared" si="82"/>
        <v/>
      </c>
      <c r="O597" s="31"/>
      <c r="P597" s="32" t="str">
        <f t="shared" si="83"/>
        <v/>
      </c>
      <c r="Q597" s="10">
        <f>_xlfn.XLOOKUP(C597,pcon!C:C,pcon!L:L,"")</f>
        <v>0</v>
      </c>
      <c r="R597" s="98">
        <f t="shared" si="84"/>
        <v>0</v>
      </c>
      <c r="S597" s="31"/>
      <c r="T597" s="31"/>
      <c r="U597" s="33" t="str">
        <f t="shared" si="85"/>
        <v/>
      </c>
      <c r="V597" s="4"/>
      <c r="W597" s="33" t="str">
        <f t="shared" si="86"/>
        <v/>
      </c>
      <c r="X597" s="33" t="str">
        <f t="shared" si="87"/>
        <v/>
      </c>
      <c r="Y597" s="33" t="str">
        <f t="shared" si="88"/>
        <v/>
      </c>
      <c r="Z597" s="34" t="str">
        <f t="shared" si="89"/>
        <v/>
      </c>
    </row>
    <row r="598" spans="1:26" x14ac:dyDescent="0.35">
      <c r="A598" s="25">
        <v>594</v>
      </c>
      <c r="B598" s="26">
        <f>_xlfn.XLOOKUP(C598,purchase!C:C,pcon!B:B,"")</f>
        <v>0</v>
      </c>
      <c r="C598" s="4"/>
      <c r="D598" s="29">
        <f>_xlfn.XLOOKUP(C598,purchase!C:C,pcon!D:D,"")</f>
        <v>0</v>
      </c>
      <c r="E598" s="29">
        <f>_xlfn.XLOOKUP(C598,purchase!C:C,pcon!E:E,"")</f>
        <v>0</v>
      </c>
      <c r="F598" s="4"/>
      <c r="G598" s="27"/>
      <c r="H598" s="28"/>
      <c r="I598" s="4"/>
      <c r="J598" s="4"/>
      <c r="K598" s="4"/>
      <c r="L598" s="30" t="str">
        <f t="shared" si="81"/>
        <v/>
      </c>
      <c r="M598" s="4"/>
      <c r="N598" s="30" t="str">
        <f t="shared" si="82"/>
        <v/>
      </c>
      <c r="O598" s="31"/>
      <c r="P598" s="32" t="str">
        <f t="shared" si="83"/>
        <v/>
      </c>
      <c r="Q598" s="10">
        <f>_xlfn.XLOOKUP(C598,pcon!C:C,pcon!L:L,"")</f>
        <v>0</v>
      </c>
      <c r="R598" s="98">
        <f t="shared" si="84"/>
        <v>0</v>
      </c>
      <c r="S598" s="31"/>
      <c r="T598" s="31"/>
      <c r="U598" s="33" t="str">
        <f t="shared" si="85"/>
        <v/>
      </c>
      <c r="V598" s="4"/>
      <c r="W598" s="33" t="str">
        <f t="shared" si="86"/>
        <v/>
      </c>
      <c r="X598" s="33" t="str">
        <f t="shared" si="87"/>
        <v/>
      </c>
      <c r="Y598" s="33" t="str">
        <f t="shared" si="88"/>
        <v/>
      </c>
      <c r="Z598" s="34" t="str">
        <f t="shared" si="89"/>
        <v/>
      </c>
    </row>
    <row r="599" spans="1:26" x14ac:dyDescent="0.35">
      <c r="A599" s="25">
        <v>595</v>
      </c>
      <c r="B599" s="26">
        <f>_xlfn.XLOOKUP(C599,purchase!C:C,pcon!B:B,"")</f>
        <v>0</v>
      </c>
      <c r="C599" s="4"/>
      <c r="D599" s="29">
        <f>_xlfn.XLOOKUP(C599,purchase!C:C,pcon!D:D,"")</f>
        <v>0</v>
      </c>
      <c r="E599" s="29">
        <f>_xlfn.XLOOKUP(C599,purchase!C:C,pcon!E:E,"")</f>
        <v>0</v>
      </c>
      <c r="F599" s="4"/>
      <c r="G599" s="27"/>
      <c r="H599" s="28"/>
      <c r="I599" s="4"/>
      <c r="J599" s="4"/>
      <c r="K599" s="4"/>
      <c r="L599" s="30" t="str">
        <f t="shared" si="81"/>
        <v/>
      </c>
      <c r="M599" s="4"/>
      <c r="N599" s="30" t="str">
        <f t="shared" si="82"/>
        <v/>
      </c>
      <c r="O599" s="31"/>
      <c r="P599" s="32" t="str">
        <f t="shared" si="83"/>
        <v/>
      </c>
      <c r="Q599" s="10">
        <f>_xlfn.XLOOKUP(C599,pcon!C:C,pcon!L:L,"")</f>
        <v>0</v>
      </c>
      <c r="R599" s="98">
        <f t="shared" si="84"/>
        <v>0</v>
      </c>
      <c r="S599" s="31"/>
      <c r="T599" s="31"/>
      <c r="U599" s="33" t="str">
        <f t="shared" si="85"/>
        <v/>
      </c>
      <c r="V599" s="4"/>
      <c r="W599" s="33" t="str">
        <f t="shared" si="86"/>
        <v/>
      </c>
      <c r="X599" s="33" t="str">
        <f t="shared" si="87"/>
        <v/>
      </c>
      <c r="Y599" s="33" t="str">
        <f t="shared" si="88"/>
        <v/>
      </c>
      <c r="Z599" s="34" t="str">
        <f t="shared" si="89"/>
        <v/>
      </c>
    </row>
    <row r="600" spans="1:26" x14ac:dyDescent="0.35">
      <c r="A600" s="25">
        <v>596</v>
      </c>
      <c r="B600" s="26">
        <f>_xlfn.XLOOKUP(C600,purchase!C:C,pcon!B:B,"")</f>
        <v>0</v>
      </c>
      <c r="C600" s="4"/>
      <c r="D600" s="29">
        <f>_xlfn.XLOOKUP(C600,purchase!C:C,pcon!D:D,"")</f>
        <v>0</v>
      </c>
      <c r="E600" s="29">
        <f>_xlfn.XLOOKUP(C600,purchase!C:C,pcon!E:E,"")</f>
        <v>0</v>
      </c>
      <c r="F600" s="4"/>
      <c r="G600" s="27"/>
      <c r="H600" s="28"/>
      <c r="I600" s="4"/>
      <c r="J600" s="4"/>
      <c r="K600" s="4"/>
      <c r="L600" s="30" t="str">
        <f t="shared" si="81"/>
        <v/>
      </c>
      <c r="M600" s="4"/>
      <c r="N600" s="30" t="str">
        <f t="shared" si="82"/>
        <v/>
      </c>
      <c r="O600" s="31"/>
      <c r="P600" s="32" t="str">
        <f t="shared" si="83"/>
        <v/>
      </c>
      <c r="Q600" s="10">
        <f>_xlfn.XLOOKUP(C600,pcon!C:C,pcon!L:L,"")</f>
        <v>0</v>
      </c>
      <c r="R600" s="98">
        <f t="shared" si="84"/>
        <v>0</v>
      </c>
      <c r="S600" s="31"/>
      <c r="T600" s="31"/>
      <c r="U600" s="33" t="str">
        <f t="shared" si="85"/>
        <v/>
      </c>
      <c r="V600" s="4"/>
      <c r="W600" s="33" t="str">
        <f t="shared" si="86"/>
        <v/>
      </c>
      <c r="X600" s="33" t="str">
        <f t="shared" si="87"/>
        <v/>
      </c>
      <c r="Y600" s="33" t="str">
        <f t="shared" si="88"/>
        <v/>
      </c>
      <c r="Z600" s="34" t="str">
        <f t="shared" si="89"/>
        <v/>
      </c>
    </row>
    <row r="601" spans="1:26" x14ac:dyDescent="0.35">
      <c r="A601" s="25">
        <v>597</v>
      </c>
      <c r="B601" s="26">
        <f>_xlfn.XLOOKUP(C601,purchase!C:C,pcon!B:B,"")</f>
        <v>0</v>
      </c>
      <c r="C601" s="4"/>
      <c r="D601" s="29">
        <f>_xlfn.XLOOKUP(C601,purchase!C:C,pcon!D:D,"")</f>
        <v>0</v>
      </c>
      <c r="E601" s="29">
        <f>_xlfn.XLOOKUP(C601,purchase!C:C,pcon!E:E,"")</f>
        <v>0</v>
      </c>
      <c r="F601" s="4"/>
      <c r="G601" s="27"/>
      <c r="H601" s="28"/>
      <c r="I601" s="4"/>
      <c r="J601" s="4"/>
      <c r="K601" s="4"/>
      <c r="L601" s="30" t="str">
        <f t="shared" si="81"/>
        <v/>
      </c>
      <c r="M601" s="4"/>
      <c r="N601" s="30" t="str">
        <f t="shared" si="82"/>
        <v/>
      </c>
      <c r="O601" s="31"/>
      <c r="P601" s="32" t="str">
        <f t="shared" si="83"/>
        <v/>
      </c>
      <c r="Q601" s="10">
        <f>_xlfn.XLOOKUP(C601,pcon!C:C,pcon!L:L,"")</f>
        <v>0</v>
      </c>
      <c r="R601" s="98">
        <f t="shared" si="84"/>
        <v>0</v>
      </c>
      <c r="S601" s="31"/>
      <c r="T601" s="31"/>
      <c r="U601" s="33" t="str">
        <f t="shared" si="85"/>
        <v/>
      </c>
      <c r="V601" s="4"/>
      <c r="W601" s="33" t="str">
        <f t="shared" si="86"/>
        <v/>
      </c>
      <c r="X601" s="33" t="str">
        <f t="shared" si="87"/>
        <v/>
      </c>
      <c r="Y601" s="33" t="str">
        <f t="shared" si="88"/>
        <v/>
      </c>
      <c r="Z601" s="34" t="str">
        <f t="shared" si="89"/>
        <v/>
      </c>
    </row>
    <row r="602" spans="1:26" x14ac:dyDescent="0.35">
      <c r="A602" s="25">
        <v>598</v>
      </c>
      <c r="B602" s="26">
        <f>_xlfn.XLOOKUP(C602,purchase!C:C,pcon!B:B,"")</f>
        <v>0</v>
      </c>
      <c r="C602" s="4"/>
      <c r="D602" s="29">
        <f>_xlfn.XLOOKUP(C602,purchase!C:C,pcon!D:D,"")</f>
        <v>0</v>
      </c>
      <c r="E602" s="29">
        <f>_xlfn.XLOOKUP(C602,purchase!C:C,pcon!E:E,"")</f>
        <v>0</v>
      </c>
      <c r="F602" s="4"/>
      <c r="G602" s="27"/>
      <c r="H602" s="28"/>
      <c r="I602" s="4"/>
      <c r="J602" s="4"/>
      <c r="K602" s="4"/>
      <c r="L602" s="30" t="str">
        <f t="shared" si="81"/>
        <v/>
      </c>
      <c r="M602" s="4"/>
      <c r="N602" s="30" t="str">
        <f t="shared" si="82"/>
        <v/>
      </c>
      <c r="O602" s="31"/>
      <c r="P602" s="32" t="str">
        <f t="shared" si="83"/>
        <v/>
      </c>
      <c r="Q602" s="10">
        <f>_xlfn.XLOOKUP(C602,pcon!C:C,pcon!L:L,"")</f>
        <v>0</v>
      </c>
      <c r="R602" s="98">
        <f t="shared" si="84"/>
        <v>0</v>
      </c>
      <c r="S602" s="31"/>
      <c r="T602" s="31"/>
      <c r="U602" s="33" t="str">
        <f t="shared" si="85"/>
        <v/>
      </c>
      <c r="V602" s="4"/>
      <c r="W602" s="33" t="str">
        <f t="shared" si="86"/>
        <v/>
      </c>
      <c r="X602" s="33" t="str">
        <f t="shared" si="87"/>
        <v/>
      </c>
      <c r="Y602" s="33" t="str">
        <f t="shared" si="88"/>
        <v/>
      </c>
      <c r="Z602" s="34" t="str">
        <f t="shared" si="89"/>
        <v/>
      </c>
    </row>
    <row r="603" spans="1:26" x14ac:dyDescent="0.35">
      <c r="A603" s="25">
        <v>599</v>
      </c>
      <c r="B603" s="26">
        <f>_xlfn.XLOOKUP(C603,purchase!C:C,pcon!B:B,"")</f>
        <v>0</v>
      </c>
      <c r="C603" s="4"/>
      <c r="D603" s="29">
        <f>_xlfn.XLOOKUP(C603,purchase!C:C,pcon!D:D,"")</f>
        <v>0</v>
      </c>
      <c r="E603" s="29">
        <f>_xlfn.XLOOKUP(C603,purchase!C:C,pcon!E:E,"")</f>
        <v>0</v>
      </c>
      <c r="F603" s="4"/>
      <c r="G603" s="27"/>
      <c r="H603" s="28"/>
      <c r="I603" s="4"/>
      <c r="J603" s="4"/>
      <c r="K603" s="4"/>
      <c r="L603" s="30" t="str">
        <f t="shared" si="81"/>
        <v/>
      </c>
      <c r="M603" s="4"/>
      <c r="N603" s="30" t="str">
        <f t="shared" si="82"/>
        <v/>
      </c>
      <c r="O603" s="31"/>
      <c r="P603" s="32" t="str">
        <f t="shared" si="83"/>
        <v/>
      </c>
      <c r="Q603" s="10">
        <f>_xlfn.XLOOKUP(C603,pcon!C:C,pcon!L:L,"")</f>
        <v>0</v>
      </c>
      <c r="R603" s="98">
        <f t="shared" si="84"/>
        <v>0</v>
      </c>
      <c r="S603" s="31"/>
      <c r="T603" s="31"/>
      <c r="U603" s="33" t="str">
        <f t="shared" si="85"/>
        <v/>
      </c>
      <c r="V603" s="4"/>
      <c r="W603" s="33" t="str">
        <f t="shared" si="86"/>
        <v/>
      </c>
      <c r="X603" s="33" t="str">
        <f t="shared" si="87"/>
        <v/>
      </c>
      <c r="Y603" s="33" t="str">
        <f t="shared" si="88"/>
        <v/>
      </c>
      <c r="Z603" s="34" t="str">
        <f t="shared" si="89"/>
        <v/>
      </c>
    </row>
    <row r="604" spans="1:26" x14ac:dyDescent="0.35">
      <c r="A604" s="25">
        <v>600</v>
      </c>
      <c r="B604" s="26">
        <f>_xlfn.XLOOKUP(C604,purchase!C:C,pcon!B:B,"")</f>
        <v>0</v>
      </c>
      <c r="C604" s="4"/>
      <c r="D604" s="29">
        <f>_xlfn.XLOOKUP(C604,purchase!C:C,pcon!D:D,"")</f>
        <v>0</v>
      </c>
      <c r="E604" s="29">
        <f>_xlfn.XLOOKUP(C604,purchase!C:C,pcon!E:E,"")</f>
        <v>0</v>
      </c>
      <c r="F604" s="4"/>
      <c r="G604" s="27"/>
      <c r="H604" s="28"/>
      <c r="I604" s="4"/>
      <c r="J604" s="4"/>
      <c r="K604" s="4"/>
      <c r="L604" s="30" t="str">
        <f t="shared" si="81"/>
        <v/>
      </c>
      <c r="M604" s="4"/>
      <c r="N604" s="30" t="str">
        <f t="shared" si="82"/>
        <v/>
      </c>
      <c r="O604" s="31"/>
      <c r="P604" s="32" t="str">
        <f t="shared" si="83"/>
        <v/>
      </c>
      <c r="Q604" s="10">
        <f>_xlfn.XLOOKUP(C604,pcon!C:C,pcon!L:L,"")</f>
        <v>0</v>
      </c>
      <c r="R604" s="98">
        <f t="shared" si="84"/>
        <v>0</v>
      </c>
      <c r="S604" s="31"/>
      <c r="T604" s="31"/>
      <c r="U604" s="33" t="str">
        <f t="shared" si="85"/>
        <v/>
      </c>
      <c r="V604" s="4"/>
      <c r="W604" s="33" t="str">
        <f t="shared" si="86"/>
        <v/>
      </c>
      <c r="X604" s="33" t="str">
        <f t="shared" si="87"/>
        <v/>
      </c>
      <c r="Y604" s="33" t="str">
        <f t="shared" si="88"/>
        <v/>
      </c>
      <c r="Z604" s="34" t="str">
        <f t="shared" si="89"/>
        <v/>
      </c>
    </row>
    <row r="605" spans="1:26" x14ac:dyDescent="0.35">
      <c r="A605" s="25">
        <v>601</v>
      </c>
      <c r="B605" s="26">
        <f>_xlfn.XLOOKUP(C605,purchase!C:C,pcon!B:B,"")</f>
        <v>0</v>
      </c>
      <c r="C605" s="4"/>
      <c r="D605" s="29">
        <f>_xlfn.XLOOKUP(C605,purchase!C:C,pcon!D:D,"")</f>
        <v>0</v>
      </c>
      <c r="E605" s="29">
        <f>_xlfn.XLOOKUP(C605,purchase!C:C,pcon!E:E,"")</f>
        <v>0</v>
      </c>
      <c r="F605" s="4"/>
      <c r="G605" s="27"/>
      <c r="H605" s="28"/>
      <c r="I605" s="4"/>
      <c r="J605" s="4"/>
      <c r="K605" s="4"/>
      <c r="L605" s="30" t="str">
        <f t="shared" si="81"/>
        <v/>
      </c>
      <c r="M605" s="4"/>
      <c r="N605" s="30" t="str">
        <f t="shared" si="82"/>
        <v/>
      </c>
      <c r="O605" s="31"/>
      <c r="P605" s="32" t="str">
        <f t="shared" si="83"/>
        <v/>
      </c>
      <c r="Q605" s="10">
        <f>_xlfn.XLOOKUP(C605,pcon!C:C,pcon!L:L,"")</f>
        <v>0</v>
      </c>
      <c r="R605" s="98">
        <f t="shared" si="84"/>
        <v>0</v>
      </c>
      <c r="S605" s="31"/>
      <c r="T605" s="31"/>
      <c r="U605" s="33" t="str">
        <f t="shared" si="85"/>
        <v/>
      </c>
      <c r="V605" s="4"/>
      <c r="W605" s="33" t="str">
        <f t="shared" si="86"/>
        <v/>
      </c>
      <c r="X605" s="33" t="str">
        <f t="shared" si="87"/>
        <v/>
      </c>
      <c r="Y605" s="33" t="str">
        <f t="shared" si="88"/>
        <v/>
      </c>
      <c r="Z605" s="34" t="str">
        <f t="shared" si="89"/>
        <v/>
      </c>
    </row>
    <row r="606" spans="1:26" x14ac:dyDescent="0.35">
      <c r="A606" s="25">
        <v>602</v>
      </c>
      <c r="B606" s="26">
        <f>_xlfn.XLOOKUP(C606,purchase!C:C,pcon!B:B,"")</f>
        <v>0</v>
      </c>
      <c r="C606" s="4"/>
      <c r="D606" s="29">
        <f>_xlfn.XLOOKUP(C606,purchase!C:C,pcon!D:D,"")</f>
        <v>0</v>
      </c>
      <c r="E606" s="29">
        <f>_xlfn.XLOOKUP(C606,purchase!C:C,pcon!E:E,"")</f>
        <v>0</v>
      </c>
      <c r="F606" s="4"/>
      <c r="G606" s="27"/>
      <c r="H606" s="28"/>
      <c r="I606" s="4"/>
      <c r="J606" s="4"/>
      <c r="K606" s="4"/>
      <c r="L606" s="30" t="str">
        <f t="shared" si="81"/>
        <v/>
      </c>
      <c r="M606" s="4"/>
      <c r="N606" s="30" t="str">
        <f t="shared" si="82"/>
        <v/>
      </c>
      <c r="O606" s="31"/>
      <c r="P606" s="32" t="str">
        <f t="shared" si="83"/>
        <v/>
      </c>
      <c r="Q606" s="10">
        <f>_xlfn.XLOOKUP(C606,pcon!C:C,pcon!L:L,"")</f>
        <v>0</v>
      </c>
      <c r="R606" s="98">
        <f t="shared" si="84"/>
        <v>0</v>
      </c>
      <c r="S606" s="31"/>
      <c r="T606" s="31"/>
      <c r="U606" s="33" t="str">
        <f t="shared" si="85"/>
        <v/>
      </c>
      <c r="V606" s="4"/>
      <c r="W606" s="33" t="str">
        <f t="shared" si="86"/>
        <v/>
      </c>
      <c r="X606" s="33" t="str">
        <f t="shared" si="87"/>
        <v/>
      </c>
      <c r="Y606" s="33" t="str">
        <f t="shared" si="88"/>
        <v/>
      </c>
      <c r="Z606" s="34" t="str">
        <f t="shared" si="89"/>
        <v/>
      </c>
    </row>
    <row r="607" spans="1:26" x14ac:dyDescent="0.35">
      <c r="A607" s="25">
        <v>603</v>
      </c>
      <c r="B607" s="26">
        <f>_xlfn.XLOOKUP(C607,purchase!C:C,pcon!B:B,"")</f>
        <v>0</v>
      </c>
      <c r="C607" s="4"/>
      <c r="D607" s="29">
        <f>_xlfn.XLOOKUP(C607,purchase!C:C,pcon!D:D,"")</f>
        <v>0</v>
      </c>
      <c r="E607" s="29">
        <f>_xlfn.XLOOKUP(C607,purchase!C:C,pcon!E:E,"")</f>
        <v>0</v>
      </c>
      <c r="F607" s="4"/>
      <c r="G607" s="27"/>
      <c r="H607" s="28"/>
      <c r="I607" s="4"/>
      <c r="J607" s="4"/>
      <c r="K607" s="4"/>
      <c r="L607" s="30" t="str">
        <f t="shared" si="81"/>
        <v/>
      </c>
      <c r="M607" s="4"/>
      <c r="N607" s="30" t="str">
        <f t="shared" si="82"/>
        <v/>
      </c>
      <c r="O607" s="31"/>
      <c r="P607" s="32" t="str">
        <f t="shared" si="83"/>
        <v/>
      </c>
      <c r="Q607" s="10">
        <f>_xlfn.XLOOKUP(C607,pcon!C:C,pcon!L:L,"")</f>
        <v>0</v>
      </c>
      <c r="R607" s="98">
        <f t="shared" si="84"/>
        <v>0</v>
      </c>
      <c r="S607" s="31"/>
      <c r="T607" s="31"/>
      <c r="U607" s="33" t="str">
        <f t="shared" si="85"/>
        <v/>
      </c>
      <c r="V607" s="4"/>
      <c r="W607" s="33" t="str">
        <f t="shared" si="86"/>
        <v/>
      </c>
      <c r="X607" s="33" t="str">
        <f t="shared" si="87"/>
        <v/>
      </c>
      <c r="Y607" s="33" t="str">
        <f t="shared" si="88"/>
        <v/>
      </c>
      <c r="Z607" s="34" t="str">
        <f t="shared" si="89"/>
        <v/>
      </c>
    </row>
    <row r="608" spans="1:26" x14ac:dyDescent="0.35">
      <c r="A608" s="25">
        <v>604</v>
      </c>
      <c r="B608" s="26">
        <f>_xlfn.XLOOKUP(C608,purchase!C:C,pcon!B:B,"")</f>
        <v>0</v>
      </c>
      <c r="C608" s="4"/>
      <c r="D608" s="29">
        <f>_xlfn.XLOOKUP(C608,purchase!C:C,pcon!D:D,"")</f>
        <v>0</v>
      </c>
      <c r="E608" s="29">
        <f>_xlfn.XLOOKUP(C608,purchase!C:C,pcon!E:E,"")</f>
        <v>0</v>
      </c>
      <c r="F608" s="4"/>
      <c r="G608" s="27"/>
      <c r="H608" s="28"/>
      <c r="I608" s="4"/>
      <c r="J608" s="4"/>
      <c r="K608" s="4"/>
      <c r="L608" s="30" t="str">
        <f t="shared" si="81"/>
        <v/>
      </c>
      <c r="M608" s="4"/>
      <c r="N608" s="30" t="str">
        <f t="shared" si="82"/>
        <v/>
      </c>
      <c r="O608" s="31"/>
      <c r="P608" s="32" t="str">
        <f t="shared" si="83"/>
        <v/>
      </c>
      <c r="Q608" s="10">
        <f>_xlfn.XLOOKUP(C608,pcon!C:C,pcon!L:L,"")</f>
        <v>0</v>
      </c>
      <c r="R608" s="98">
        <f t="shared" si="84"/>
        <v>0</v>
      </c>
      <c r="S608" s="31"/>
      <c r="T608" s="31"/>
      <c r="U608" s="33" t="str">
        <f t="shared" si="85"/>
        <v/>
      </c>
      <c r="V608" s="4"/>
      <c r="W608" s="33" t="str">
        <f t="shared" si="86"/>
        <v/>
      </c>
      <c r="X608" s="33" t="str">
        <f t="shared" si="87"/>
        <v/>
      </c>
      <c r="Y608" s="33" t="str">
        <f t="shared" si="88"/>
        <v/>
      </c>
      <c r="Z608" s="34" t="str">
        <f t="shared" si="89"/>
        <v/>
      </c>
    </row>
    <row r="609" spans="1:26" x14ac:dyDescent="0.35">
      <c r="A609" s="25">
        <v>605</v>
      </c>
      <c r="B609" s="26">
        <f>_xlfn.XLOOKUP(C609,purchase!C:C,pcon!B:B,"")</f>
        <v>0</v>
      </c>
      <c r="C609" s="4"/>
      <c r="D609" s="29">
        <f>_xlfn.XLOOKUP(C609,purchase!C:C,pcon!D:D,"")</f>
        <v>0</v>
      </c>
      <c r="E609" s="29">
        <f>_xlfn.XLOOKUP(C609,purchase!C:C,pcon!E:E,"")</f>
        <v>0</v>
      </c>
      <c r="F609" s="4"/>
      <c r="G609" s="27"/>
      <c r="H609" s="28"/>
      <c r="I609" s="4"/>
      <c r="J609" s="4"/>
      <c r="K609" s="4"/>
      <c r="L609" s="30" t="str">
        <f t="shared" si="81"/>
        <v/>
      </c>
      <c r="M609" s="4"/>
      <c r="N609" s="30" t="str">
        <f t="shared" si="82"/>
        <v/>
      </c>
      <c r="O609" s="31"/>
      <c r="P609" s="32" t="str">
        <f t="shared" si="83"/>
        <v/>
      </c>
      <c r="Q609" s="10">
        <f>_xlfn.XLOOKUP(C609,pcon!C:C,pcon!L:L,"")</f>
        <v>0</v>
      </c>
      <c r="R609" s="98">
        <f t="shared" si="84"/>
        <v>0</v>
      </c>
      <c r="S609" s="31"/>
      <c r="T609" s="31"/>
      <c r="U609" s="33" t="str">
        <f t="shared" si="85"/>
        <v/>
      </c>
      <c r="V609" s="4"/>
      <c r="W609" s="33" t="str">
        <f t="shared" si="86"/>
        <v/>
      </c>
      <c r="X609" s="33" t="str">
        <f t="shared" si="87"/>
        <v/>
      </c>
      <c r="Y609" s="33" t="str">
        <f t="shared" si="88"/>
        <v/>
      </c>
      <c r="Z609" s="34" t="str">
        <f t="shared" si="89"/>
        <v/>
      </c>
    </row>
    <row r="610" spans="1:26" x14ac:dyDescent="0.35">
      <c r="A610" s="25">
        <v>606</v>
      </c>
      <c r="B610" s="26">
        <f>_xlfn.XLOOKUP(C610,purchase!C:C,pcon!B:B,"")</f>
        <v>0</v>
      </c>
      <c r="C610" s="4"/>
      <c r="D610" s="29">
        <f>_xlfn.XLOOKUP(C610,purchase!C:C,pcon!D:D,"")</f>
        <v>0</v>
      </c>
      <c r="E610" s="29">
        <f>_xlfn.XLOOKUP(C610,purchase!C:C,pcon!E:E,"")</f>
        <v>0</v>
      </c>
      <c r="F610" s="4"/>
      <c r="G610" s="27"/>
      <c r="H610" s="28"/>
      <c r="I610" s="4"/>
      <c r="J610" s="4"/>
      <c r="K610" s="4"/>
      <c r="L610" s="30" t="str">
        <f t="shared" si="81"/>
        <v/>
      </c>
      <c r="M610" s="4"/>
      <c r="N610" s="30" t="str">
        <f t="shared" si="82"/>
        <v/>
      </c>
      <c r="O610" s="31"/>
      <c r="P610" s="32" t="str">
        <f t="shared" si="83"/>
        <v/>
      </c>
      <c r="Q610" s="10">
        <f>_xlfn.XLOOKUP(C610,pcon!C:C,pcon!L:L,"")</f>
        <v>0</v>
      </c>
      <c r="R610" s="98">
        <f t="shared" si="84"/>
        <v>0</v>
      </c>
      <c r="S610" s="31"/>
      <c r="T610" s="31"/>
      <c r="U610" s="33" t="str">
        <f t="shared" si="85"/>
        <v/>
      </c>
      <c r="V610" s="4"/>
      <c r="W610" s="33" t="str">
        <f t="shared" si="86"/>
        <v/>
      </c>
      <c r="X610" s="33" t="str">
        <f t="shared" si="87"/>
        <v/>
      </c>
      <c r="Y610" s="33" t="str">
        <f t="shared" si="88"/>
        <v/>
      </c>
      <c r="Z610" s="34" t="str">
        <f t="shared" si="89"/>
        <v/>
      </c>
    </row>
    <row r="611" spans="1:26" x14ac:dyDescent="0.35">
      <c r="A611" s="25">
        <v>607</v>
      </c>
      <c r="B611" s="26">
        <f>_xlfn.XLOOKUP(C611,purchase!C:C,pcon!B:B,"")</f>
        <v>0</v>
      </c>
      <c r="C611" s="4"/>
      <c r="D611" s="29">
        <f>_xlfn.XLOOKUP(C611,purchase!C:C,pcon!D:D,"")</f>
        <v>0</v>
      </c>
      <c r="E611" s="29">
        <f>_xlfn.XLOOKUP(C611,purchase!C:C,pcon!E:E,"")</f>
        <v>0</v>
      </c>
      <c r="F611" s="4"/>
      <c r="G611" s="27"/>
      <c r="H611" s="28"/>
      <c r="I611" s="4"/>
      <c r="J611" s="4"/>
      <c r="K611" s="4"/>
      <c r="L611" s="30" t="str">
        <f t="shared" si="81"/>
        <v/>
      </c>
      <c r="M611" s="4"/>
      <c r="N611" s="30" t="str">
        <f t="shared" si="82"/>
        <v/>
      </c>
      <c r="O611" s="31"/>
      <c r="P611" s="32" t="str">
        <f t="shared" si="83"/>
        <v/>
      </c>
      <c r="Q611" s="10">
        <f>_xlfn.XLOOKUP(C611,pcon!C:C,pcon!L:L,"")</f>
        <v>0</v>
      </c>
      <c r="R611" s="98">
        <f t="shared" si="84"/>
        <v>0</v>
      </c>
      <c r="S611" s="31"/>
      <c r="T611" s="31"/>
      <c r="U611" s="33" t="str">
        <f t="shared" si="85"/>
        <v/>
      </c>
      <c r="V611" s="4"/>
      <c r="W611" s="33" t="str">
        <f t="shared" si="86"/>
        <v/>
      </c>
      <c r="X611" s="33" t="str">
        <f t="shared" si="87"/>
        <v/>
      </c>
      <c r="Y611" s="33" t="str">
        <f t="shared" si="88"/>
        <v/>
      </c>
      <c r="Z611" s="34" t="str">
        <f t="shared" si="89"/>
        <v/>
      </c>
    </row>
    <row r="612" spans="1:26" x14ac:dyDescent="0.35">
      <c r="A612" s="25">
        <v>608</v>
      </c>
      <c r="B612" s="26">
        <f>_xlfn.XLOOKUP(C612,purchase!C:C,pcon!B:B,"")</f>
        <v>0</v>
      </c>
      <c r="C612" s="4"/>
      <c r="D612" s="29">
        <f>_xlfn.XLOOKUP(C612,purchase!C:C,pcon!D:D,"")</f>
        <v>0</v>
      </c>
      <c r="E612" s="29">
        <f>_xlfn.XLOOKUP(C612,purchase!C:C,pcon!E:E,"")</f>
        <v>0</v>
      </c>
      <c r="F612" s="4"/>
      <c r="G612" s="27"/>
      <c r="H612" s="28"/>
      <c r="I612" s="4"/>
      <c r="J612" s="4"/>
      <c r="K612" s="4"/>
      <c r="L612" s="30" t="str">
        <f t="shared" si="81"/>
        <v/>
      </c>
      <c r="M612" s="4"/>
      <c r="N612" s="30" t="str">
        <f t="shared" si="82"/>
        <v/>
      </c>
      <c r="O612" s="31"/>
      <c r="P612" s="32" t="str">
        <f t="shared" si="83"/>
        <v/>
      </c>
      <c r="Q612" s="10">
        <f>_xlfn.XLOOKUP(C612,pcon!C:C,pcon!L:L,"")</f>
        <v>0</v>
      </c>
      <c r="R612" s="98">
        <f t="shared" si="84"/>
        <v>0</v>
      </c>
      <c r="S612" s="31"/>
      <c r="T612" s="31"/>
      <c r="U612" s="33" t="str">
        <f t="shared" si="85"/>
        <v/>
      </c>
      <c r="V612" s="4"/>
      <c r="W612" s="33" t="str">
        <f t="shared" si="86"/>
        <v/>
      </c>
      <c r="X612" s="33" t="str">
        <f t="shared" si="87"/>
        <v/>
      </c>
      <c r="Y612" s="33" t="str">
        <f t="shared" si="88"/>
        <v/>
      </c>
      <c r="Z612" s="34" t="str">
        <f t="shared" si="89"/>
        <v/>
      </c>
    </row>
    <row r="613" spans="1:26" x14ac:dyDescent="0.35">
      <c r="A613" s="25">
        <v>609</v>
      </c>
      <c r="B613" s="26">
        <f>_xlfn.XLOOKUP(C613,purchase!C:C,pcon!B:B,"")</f>
        <v>0</v>
      </c>
      <c r="C613" s="4"/>
      <c r="D613" s="29">
        <f>_xlfn.XLOOKUP(C613,purchase!C:C,pcon!D:D,"")</f>
        <v>0</v>
      </c>
      <c r="E613" s="29">
        <f>_xlfn.XLOOKUP(C613,purchase!C:C,pcon!E:E,"")</f>
        <v>0</v>
      </c>
      <c r="F613" s="4"/>
      <c r="G613" s="27"/>
      <c r="H613" s="28"/>
      <c r="I613" s="4"/>
      <c r="J613" s="4"/>
      <c r="K613" s="4"/>
      <c r="L613" s="30" t="str">
        <f t="shared" si="81"/>
        <v/>
      </c>
      <c r="M613" s="4"/>
      <c r="N613" s="30" t="str">
        <f t="shared" si="82"/>
        <v/>
      </c>
      <c r="O613" s="31"/>
      <c r="P613" s="32" t="str">
        <f t="shared" si="83"/>
        <v/>
      </c>
      <c r="Q613" s="10">
        <f>_xlfn.XLOOKUP(C613,pcon!C:C,pcon!L:L,"")</f>
        <v>0</v>
      </c>
      <c r="R613" s="98">
        <f t="shared" si="84"/>
        <v>0</v>
      </c>
      <c r="S613" s="31"/>
      <c r="T613" s="31"/>
      <c r="U613" s="33" t="str">
        <f t="shared" si="85"/>
        <v/>
      </c>
      <c r="V613" s="4"/>
      <c r="W613" s="33" t="str">
        <f t="shared" si="86"/>
        <v/>
      </c>
      <c r="X613" s="33" t="str">
        <f t="shared" si="87"/>
        <v/>
      </c>
      <c r="Y613" s="33" t="str">
        <f t="shared" si="88"/>
        <v/>
      </c>
      <c r="Z613" s="34" t="str">
        <f t="shared" si="89"/>
        <v/>
      </c>
    </row>
    <row r="614" spans="1:26" x14ac:dyDescent="0.35">
      <c r="A614" s="25">
        <v>610</v>
      </c>
      <c r="B614" s="26">
        <f>_xlfn.XLOOKUP(C614,purchase!C:C,pcon!B:B,"")</f>
        <v>0</v>
      </c>
      <c r="C614" s="4"/>
      <c r="D614" s="29">
        <f>_xlfn.XLOOKUP(C614,purchase!C:C,pcon!D:D,"")</f>
        <v>0</v>
      </c>
      <c r="E614" s="29">
        <f>_xlfn.XLOOKUP(C614,purchase!C:C,pcon!E:E,"")</f>
        <v>0</v>
      </c>
      <c r="F614" s="4"/>
      <c r="G614" s="27"/>
      <c r="H614" s="28"/>
      <c r="I614" s="4"/>
      <c r="J614" s="4"/>
      <c r="K614" s="4"/>
      <c r="L614" s="30" t="str">
        <f t="shared" si="81"/>
        <v/>
      </c>
      <c r="M614" s="4"/>
      <c r="N614" s="30" t="str">
        <f t="shared" si="82"/>
        <v/>
      </c>
      <c r="O614" s="31"/>
      <c r="P614" s="32" t="str">
        <f t="shared" si="83"/>
        <v/>
      </c>
      <c r="Q614" s="10">
        <f>_xlfn.XLOOKUP(C614,pcon!C:C,pcon!L:L,"")</f>
        <v>0</v>
      </c>
      <c r="R614" s="98">
        <f t="shared" si="84"/>
        <v>0</v>
      </c>
      <c r="S614" s="31"/>
      <c r="T614" s="31"/>
      <c r="U614" s="33" t="str">
        <f t="shared" si="85"/>
        <v/>
      </c>
      <c r="V614" s="4"/>
      <c r="W614" s="33" t="str">
        <f t="shared" si="86"/>
        <v/>
      </c>
      <c r="X614" s="33" t="str">
        <f t="shared" si="87"/>
        <v/>
      </c>
      <c r="Y614" s="33" t="str">
        <f t="shared" si="88"/>
        <v/>
      </c>
      <c r="Z614" s="34" t="str">
        <f t="shared" si="89"/>
        <v/>
      </c>
    </row>
    <row r="615" spans="1:26" x14ac:dyDescent="0.35">
      <c r="A615" s="25">
        <v>611</v>
      </c>
      <c r="B615" s="26">
        <f>_xlfn.XLOOKUP(C615,purchase!C:C,pcon!B:B,"")</f>
        <v>0</v>
      </c>
      <c r="C615" s="4"/>
      <c r="D615" s="29">
        <f>_xlfn.XLOOKUP(C615,purchase!C:C,pcon!D:D,"")</f>
        <v>0</v>
      </c>
      <c r="E615" s="29">
        <f>_xlfn.XLOOKUP(C615,purchase!C:C,pcon!E:E,"")</f>
        <v>0</v>
      </c>
      <c r="F615" s="4"/>
      <c r="G615" s="27"/>
      <c r="H615" s="28"/>
      <c r="I615" s="4"/>
      <c r="J615" s="4"/>
      <c r="K615" s="4"/>
      <c r="L615" s="30" t="str">
        <f t="shared" si="81"/>
        <v/>
      </c>
      <c r="M615" s="4"/>
      <c r="N615" s="30" t="str">
        <f t="shared" si="82"/>
        <v/>
      </c>
      <c r="O615" s="31"/>
      <c r="P615" s="32" t="str">
        <f t="shared" si="83"/>
        <v/>
      </c>
      <c r="Q615" s="10">
        <f>_xlfn.XLOOKUP(C615,pcon!C:C,pcon!L:L,"")</f>
        <v>0</v>
      </c>
      <c r="R615" s="98">
        <f t="shared" si="84"/>
        <v>0</v>
      </c>
      <c r="S615" s="31"/>
      <c r="T615" s="31"/>
      <c r="U615" s="33" t="str">
        <f t="shared" si="85"/>
        <v/>
      </c>
      <c r="V615" s="4"/>
      <c r="W615" s="33" t="str">
        <f t="shared" si="86"/>
        <v/>
      </c>
      <c r="X615" s="33" t="str">
        <f t="shared" si="87"/>
        <v/>
      </c>
      <c r="Y615" s="33" t="str">
        <f t="shared" si="88"/>
        <v/>
      </c>
      <c r="Z615" s="34" t="str">
        <f t="shared" si="89"/>
        <v/>
      </c>
    </row>
    <row r="616" spans="1:26" x14ac:dyDescent="0.35">
      <c r="A616" s="25">
        <v>612</v>
      </c>
      <c r="B616" s="26">
        <f>_xlfn.XLOOKUP(C616,purchase!C:C,pcon!B:B,"")</f>
        <v>0</v>
      </c>
      <c r="C616" s="4"/>
      <c r="D616" s="29">
        <f>_xlfn.XLOOKUP(C616,purchase!C:C,pcon!D:D,"")</f>
        <v>0</v>
      </c>
      <c r="E616" s="29">
        <f>_xlfn.XLOOKUP(C616,purchase!C:C,pcon!E:E,"")</f>
        <v>0</v>
      </c>
      <c r="F616" s="4"/>
      <c r="G616" s="27"/>
      <c r="H616" s="28"/>
      <c r="I616" s="4"/>
      <c r="J616" s="4"/>
      <c r="K616" s="4"/>
      <c r="L616" s="30" t="str">
        <f t="shared" si="81"/>
        <v/>
      </c>
      <c r="M616" s="4"/>
      <c r="N616" s="30" t="str">
        <f t="shared" si="82"/>
        <v/>
      </c>
      <c r="O616" s="31"/>
      <c r="P616" s="32" t="str">
        <f t="shared" si="83"/>
        <v/>
      </c>
      <c r="Q616" s="10">
        <f>_xlfn.XLOOKUP(C616,pcon!C:C,pcon!L:L,"")</f>
        <v>0</v>
      </c>
      <c r="R616" s="98">
        <f t="shared" si="84"/>
        <v>0</v>
      </c>
      <c r="S616" s="31"/>
      <c r="T616" s="31"/>
      <c r="U616" s="33" t="str">
        <f t="shared" si="85"/>
        <v/>
      </c>
      <c r="V616" s="4"/>
      <c r="W616" s="33" t="str">
        <f t="shared" si="86"/>
        <v/>
      </c>
      <c r="X616" s="33" t="str">
        <f t="shared" si="87"/>
        <v/>
      </c>
      <c r="Y616" s="33" t="str">
        <f t="shared" si="88"/>
        <v/>
      </c>
      <c r="Z616" s="34" t="str">
        <f t="shared" si="89"/>
        <v/>
      </c>
    </row>
    <row r="617" spans="1:26" x14ac:dyDescent="0.35">
      <c r="A617" s="25">
        <v>613</v>
      </c>
      <c r="B617" s="26">
        <f>_xlfn.XLOOKUP(C617,purchase!C:C,pcon!B:B,"")</f>
        <v>0</v>
      </c>
      <c r="C617" s="4"/>
      <c r="D617" s="29">
        <f>_xlfn.XLOOKUP(C617,purchase!C:C,pcon!D:D,"")</f>
        <v>0</v>
      </c>
      <c r="E617" s="29">
        <f>_xlfn.XLOOKUP(C617,purchase!C:C,pcon!E:E,"")</f>
        <v>0</v>
      </c>
      <c r="F617" s="4"/>
      <c r="G617" s="27"/>
      <c r="H617" s="28"/>
      <c r="I617" s="4"/>
      <c r="J617" s="4"/>
      <c r="K617" s="4"/>
      <c r="L617" s="30" t="str">
        <f t="shared" si="81"/>
        <v/>
      </c>
      <c r="M617" s="4"/>
      <c r="N617" s="30" t="str">
        <f t="shared" si="82"/>
        <v/>
      </c>
      <c r="O617" s="31"/>
      <c r="P617" s="32" t="str">
        <f t="shared" si="83"/>
        <v/>
      </c>
      <c r="Q617" s="10">
        <f>_xlfn.XLOOKUP(C617,pcon!C:C,pcon!L:L,"")</f>
        <v>0</v>
      </c>
      <c r="R617" s="98">
        <f t="shared" si="84"/>
        <v>0</v>
      </c>
      <c r="S617" s="31"/>
      <c r="T617" s="31"/>
      <c r="U617" s="33" t="str">
        <f t="shared" si="85"/>
        <v/>
      </c>
      <c r="V617" s="4"/>
      <c r="W617" s="33" t="str">
        <f t="shared" si="86"/>
        <v/>
      </c>
      <c r="X617" s="33" t="str">
        <f t="shared" si="87"/>
        <v/>
      </c>
      <c r="Y617" s="33" t="str">
        <f t="shared" si="88"/>
        <v/>
      </c>
      <c r="Z617" s="34" t="str">
        <f t="shared" si="89"/>
        <v/>
      </c>
    </row>
    <row r="618" spans="1:26" x14ac:dyDescent="0.35">
      <c r="A618" s="25">
        <v>614</v>
      </c>
      <c r="B618" s="26">
        <f>_xlfn.XLOOKUP(C618,purchase!C:C,pcon!B:B,"")</f>
        <v>0</v>
      </c>
      <c r="C618" s="4"/>
      <c r="D618" s="29">
        <f>_xlfn.XLOOKUP(C618,purchase!C:C,pcon!D:D,"")</f>
        <v>0</v>
      </c>
      <c r="E618" s="29">
        <f>_xlfn.XLOOKUP(C618,purchase!C:C,pcon!E:E,"")</f>
        <v>0</v>
      </c>
      <c r="F618" s="4"/>
      <c r="G618" s="27"/>
      <c r="H618" s="28"/>
      <c r="I618" s="4"/>
      <c r="J618" s="4"/>
      <c r="K618" s="4"/>
      <c r="L618" s="30" t="str">
        <f t="shared" si="81"/>
        <v/>
      </c>
      <c r="M618" s="4"/>
      <c r="N618" s="30" t="str">
        <f t="shared" si="82"/>
        <v/>
      </c>
      <c r="O618" s="31"/>
      <c r="P618" s="32" t="str">
        <f t="shared" si="83"/>
        <v/>
      </c>
      <c r="Q618" s="10">
        <f>_xlfn.XLOOKUP(C618,pcon!C:C,pcon!L:L,"")</f>
        <v>0</v>
      </c>
      <c r="R618" s="98">
        <f t="shared" si="84"/>
        <v>0</v>
      </c>
      <c r="S618" s="31"/>
      <c r="T618" s="31"/>
      <c r="U618" s="33" t="str">
        <f t="shared" si="85"/>
        <v/>
      </c>
      <c r="V618" s="4"/>
      <c r="W618" s="33" t="str">
        <f t="shared" si="86"/>
        <v/>
      </c>
      <c r="X618" s="33" t="str">
        <f t="shared" si="87"/>
        <v/>
      </c>
      <c r="Y618" s="33" t="str">
        <f t="shared" si="88"/>
        <v/>
      </c>
      <c r="Z618" s="34" t="str">
        <f t="shared" si="89"/>
        <v/>
      </c>
    </row>
    <row r="619" spans="1:26" x14ac:dyDescent="0.35">
      <c r="A619" s="25">
        <v>615</v>
      </c>
      <c r="B619" s="26">
        <f>_xlfn.XLOOKUP(C619,purchase!C:C,pcon!B:B,"")</f>
        <v>0</v>
      </c>
      <c r="C619" s="4"/>
      <c r="D619" s="29">
        <f>_xlfn.XLOOKUP(C619,purchase!C:C,pcon!D:D,"")</f>
        <v>0</v>
      </c>
      <c r="E619" s="29">
        <f>_xlfn.XLOOKUP(C619,purchase!C:C,pcon!E:E,"")</f>
        <v>0</v>
      </c>
      <c r="F619" s="4"/>
      <c r="G619" s="27"/>
      <c r="H619" s="28"/>
      <c r="I619" s="4"/>
      <c r="J619" s="4"/>
      <c r="K619" s="4"/>
      <c r="L619" s="30" t="str">
        <f t="shared" si="81"/>
        <v/>
      </c>
      <c r="M619" s="4"/>
      <c r="N619" s="30" t="str">
        <f t="shared" si="82"/>
        <v/>
      </c>
      <c r="O619" s="31"/>
      <c r="P619" s="32" t="str">
        <f t="shared" si="83"/>
        <v/>
      </c>
      <c r="Q619" s="10">
        <f>_xlfn.XLOOKUP(C619,pcon!C:C,pcon!L:L,"")</f>
        <v>0</v>
      </c>
      <c r="R619" s="98">
        <f t="shared" si="84"/>
        <v>0</v>
      </c>
      <c r="S619" s="31"/>
      <c r="T619" s="31"/>
      <c r="U619" s="33" t="str">
        <f t="shared" si="85"/>
        <v/>
      </c>
      <c r="V619" s="4"/>
      <c r="W619" s="33" t="str">
        <f t="shared" si="86"/>
        <v/>
      </c>
      <c r="X619" s="33" t="str">
        <f t="shared" si="87"/>
        <v/>
      </c>
      <c r="Y619" s="33" t="str">
        <f t="shared" si="88"/>
        <v/>
      </c>
      <c r="Z619" s="34" t="str">
        <f t="shared" si="89"/>
        <v/>
      </c>
    </row>
    <row r="620" spans="1:26" x14ac:dyDescent="0.35">
      <c r="A620" s="25">
        <v>616</v>
      </c>
      <c r="B620" s="26">
        <f>_xlfn.XLOOKUP(C620,purchase!C:C,pcon!B:B,"")</f>
        <v>0</v>
      </c>
      <c r="C620" s="4"/>
      <c r="D620" s="29">
        <f>_xlfn.XLOOKUP(C620,purchase!C:C,pcon!D:D,"")</f>
        <v>0</v>
      </c>
      <c r="E620" s="29">
        <f>_xlfn.XLOOKUP(C620,purchase!C:C,pcon!E:E,"")</f>
        <v>0</v>
      </c>
      <c r="F620" s="4"/>
      <c r="G620" s="27"/>
      <c r="H620" s="28"/>
      <c r="I620" s="4"/>
      <c r="J620" s="4"/>
      <c r="K620" s="4"/>
      <c r="L620" s="30" t="str">
        <f t="shared" si="81"/>
        <v/>
      </c>
      <c r="M620" s="4"/>
      <c r="N620" s="30" t="str">
        <f t="shared" si="82"/>
        <v/>
      </c>
      <c r="O620" s="31"/>
      <c r="P620" s="32" t="str">
        <f t="shared" si="83"/>
        <v/>
      </c>
      <c r="Q620" s="10">
        <f>_xlfn.XLOOKUP(C620,pcon!C:C,pcon!L:L,"")</f>
        <v>0</v>
      </c>
      <c r="R620" s="98">
        <f t="shared" si="84"/>
        <v>0</v>
      </c>
      <c r="S620" s="31"/>
      <c r="T620" s="31"/>
      <c r="U620" s="33" t="str">
        <f t="shared" si="85"/>
        <v/>
      </c>
      <c r="V620" s="4"/>
      <c r="W620" s="33" t="str">
        <f t="shared" si="86"/>
        <v/>
      </c>
      <c r="X620" s="33" t="str">
        <f t="shared" si="87"/>
        <v/>
      </c>
      <c r="Y620" s="33" t="str">
        <f t="shared" si="88"/>
        <v/>
      </c>
      <c r="Z620" s="34" t="str">
        <f t="shared" si="89"/>
        <v/>
      </c>
    </row>
    <row r="621" spans="1:26" x14ac:dyDescent="0.35">
      <c r="A621" s="25">
        <v>617</v>
      </c>
      <c r="B621" s="26">
        <f>_xlfn.XLOOKUP(C621,purchase!C:C,pcon!B:B,"")</f>
        <v>0</v>
      </c>
      <c r="C621" s="4"/>
      <c r="D621" s="29">
        <f>_xlfn.XLOOKUP(C621,purchase!C:C,pcon!D:D,"")</f>
        <v>0</v>
      </c>
      <c r="E621" s="29">
        <f>_xlfn.XLOOKUP(C621,purchase!C:C,pcon!E:E,"")</f>
        <v>0</v>
      </c>
      <c r="F621" s="4"/>
      <c r="G621" s="27"/>
      <c r="H621" s="28"/>
      <c r="I621" s="4"/>
      <c r="J621" s="4"/>
      <c r="K621" s="4"/>
      <c r="L621" s="30" t="str">
        <f t="shared" si="81"/>
        <v/>
      </c>
      <c r="M621" s="4"/>
      <c r="N621" s="30" t="str">
        <f t="shared" si="82"/>
        <v/>
      </c>
      <c r="O621" s="31"/>
      <c r="P621" s="32" t="str">
        <f t="shared" si="83"/>
        <v/>
      </c>
      <c r="Q621" s="10">
        <f>_xlfn.XLOOKUP(C621,pcon!C:C,pcon!L:L,"")</f>
        <v>0</v>
      </c>
      <c r="R621" s="98">
        <f t="shared" si="84"/>
        <v>0</v>
      </c>
      <c r="S621" s="31"/>
      <c r="T621" s="31"/>
      <c r="U621" s="33" t="str">
        <f t="shared" si="85"/>
        <v/>
      </c>
      <c r="V621" s="4"/>
      <c r="W621" s="33" t="str">
        <f t="shared" si="86"/>
        <v/>
      </c>
      <c r="X621" s="33" t="str">
        <f t="shared" si="87"/>
        <v/>
      </c>
      <c r="Y621" s="33" t="str">
        <f t="shared" si="88"/>
        <v/>
      </c>
      <c r="Z621" s="34" t="str">
        <f t="shared" si="89"/>
        <v/>
      </c>
    </row>
    <row r="622" spans="1:26" x14ac:dyDescent="0.35">
      <c r="A622" s="25">
        <v>618</v>
      </c>
      <c r="B622" s="26">
        <f>_xlfn.XLOOKUP(C622,purchase!C:C,pcon!B:B,"")</f>
        <v>0</v>
      </c>
      <c r="C622" s="4"/>
      <c r="D622" s="29">
        <f>_xlfn.XLOOKUP(C622,purchase!C:C,pcon!D:D,"")</f>
        <v>0</v>
      </c>
      <c r="E622" s="29">
        <f>_xlfn.XLOOKUP(C622,purchase!C:C,pcon!E:E,"")</f>
        <v>0</v>
      </c>
      <c r="F622" s="4"/>
      <c r="G622" s="27"/>
      <c r="H622" s="28"/>
      <c r="I622" s="4"/>
      <c r="J622" s="4"/>
      <c r="K622" s="4"/>
      <c r="L622" s="30" t="str">
        <f t="shared" si="81"/>
        <v/>
      </c>
      <c r="M622" s="4"/>
      <c r="N622" s="30" t="str">
        <f t="shared" si="82"/>
        <v/>
      </c>
      <c r="O622" s="31"/>
      <c r="P622" s="32" t="str">
        <f t="shared" si="83"/>
        <v/>
      </c>
      <c r="Q622" s="10">
        <f>_xlfn.XLOOKUP(C622,pcon!C:C,pcon!L:L,"")</f>
        <v>0</v>
      </c>
      <c r="R622" s="98">
        <f t="shared" si="84"/>
        <v>0</v>
      </c>
      <c r="S622" s="31"/>
      <c r="T622" s="31"/>
      <c r="U622" s="33" t="str">
        <f t="shared" si="85"/>
        <v/>
      </c>
      <c r="V622" s="4"/>
      <c r="W622" s="33" t="str">
        <f t="shared" si="86"/>
        <v/>
      </c>
      <c r="X622" s="33" t="str">
        <f t="shared" si="87"/>
        <v/>
      </c>
      <c r="Y622" s="33" t="str">
        <f t="shared" si="88"/>
        <v/>
      </c>
      <c r="Z622" s="34" t="str">
        <f t="shared" si="89"/>
        <v/>
      </c>
    </row>
    <row r="623" spans="1:26" x14ac:dyDescent="0.35">
      <c r="A623" s="25">
        <v>619</v>
      </c>
      <c r="B623" s="26">
        <f>_xlfn.XLOOKUP(C623,purchase!C:C,pcon!B:B,"")</f>
        <v>0</v>
      </c>
      <c r="C623" s="4"/>
      <c r="D623" s="29">
        <f>_xlfn.XLOOKUP(C623,purchase!C:C,pcon!D:D,"")</f>
        <v>0</v>
      </c>
      <c r="E623" s="29">
        <f>_xlfn.XLOOKUP(C623,purchase!C:C,pcon!E:E,"")</f>
        <v>0</v>
      </c>
      <c r="F623" s="4"/>
      <c r="G623" s="27"/>
      <c r="H623" s="28"/>
      <c r="I623" s="4"/>
      <c r="J623" s="4"/>
      <c r="K623" s="4"/>
      <c r="L623" s="30" t="str">
        <f t="shared" si="81"/>
        <v/>
      </c>
      <c r="M623" s="4"/>
      <c r="N623" s="30" t="str">
        <f t="shared" si="82"/>
        <v/>
      </c>
      <c r="O623" s="31"/>
      <c r="P623" s="32" t="str">
        <f t="shared" si="83"/>
        <v/>
      </c>
      <c r="Q623" s="10">
        <f>_xlfn.XLOOKUP(C623,pcon!C:C,pcon!L:L,"")</f>
        <v>0</v>
      </c>
      <c r="R623" s="98">
        <f t="shared" si="84"/>
        <v>0</v>
      </c>
      <c r="S623" s="31"/>
      <c r="T623" s="31"/>
      <c r="U623" s="33" t="str">
        <f t="shared" si="85"/>
        <v/>
      </c>
      <c r="V623" s="4"/>
      <c r="W623" s="33" t="str">
        <f t="shared" si="86"/>
        <v/>
      </c>
      <c r="X623" s="33" t="str">
        <f t="shared" si="87"/>
        <v/>
      </c>
      <c r="Y623" s="33" t="str">
        <f t="shared" si="88"/>
        <v/>
      </c>
      <c r="Z623" s="34" t="str">
        <f t="shared" si="89"/>
        <v/>
      </c>
    </row>
    <row r="624" spans="1:26" x14ac:dyDescent="0.35">
      <c r="A624" s="25">
        <v>620</v>
      </c>
      <c r="B624" s="26">
        <f>_xlfn.XLOOKUP(C624,purchase!C:C,pcon!B:B,"")</f>
        <v>0</v>
      </c>
      <c r="C624" s="4"/>
      <c r="D624" s="29">
        <f>_xlfn.XLOOKUP(C624,purchase!C:C,pcon!D:D,"")</f>
        <v>0</v>
      </c>
      <c r="E624" s="29">
        <f>_xlfn.XLOOKUP(C624,purchase!C:C,pcon!E:E,"")</f>
        <v>0</v>
      </c>
      <c r="F624" s="4"/>
      <c r="G624" s="27"/>
      <c r="H624" s="28"/>
      <c r="I624" s="4"/>
      <c r="J624" s="4"/>
      <c r="K624" s="4"/>
      <c r="L624" s="30" t="str">
        <f t="shared" si="81"/>
        <v/>
      </c>
      <c r="M624" s="4"/>
      <c r="N624" s="30" t="str">
        <f t="shared" si="82"/>
        <v/>
      </c>
      <c r="O624" s="31"/>
      <c r="P624" s="32" t="str">
        <f t="shared" si="83"/>
        <v/>
      </c>
      <c r="Q624" s="10">
        <f>_xlfn.XLOOKUP(C624,pcon!C:C,pcon!L:L,"")</f>
        <v>0</v>
      </c>
      <c r="R624" s="98">
        <f t="shared" si="84"/>
        <v>0</v>
      </c>
      <c r="S624" s="31"/>
      <c r="T624" s="31"/>
      <c r="U624" s="33" t="str">
        <f t="shared" si="85"/>
        <v/>
      </c>
      <c r="V624" s="4"/>
      <c r="W624" s="33" t="str">
        <f t="shared" si="86"/>
        <v/>
      </c>
      <c r="X624" s="33" t="str">
        <f t="shared" si="87"/>
        <v/>
      </c>
      <c r="Y624" s="33" t="str">
        <f t="shared" si="88"/>
        <v/>
      </c>
      <c r="Z624" s="34" t="str">
        <f t="shared" si="89"/>
        <v/>
      </c>
    </row>
    <row r="625" spans="1:26" x14ac:dyDescent="0.35">
      <c r="A625" s="25">
        <v>621</v>
      </c>
      <c r="B625" s="26">
        <f>_xlfn.XLOOKUP(C625,purchase!C:C,pcon!B:B,"")</f>
        <v>0</v>
      </c>
      <c r="C625" s="4"/>
      <c r="D625" s="29">
        <f>_xlfn.XLOOKUP(C625,purchase!C:C,pcon!D:D,"")</f>
        <v>0</v>
      </c>
      <c r="E625" s="29">
        <f>_xlfn.XLOOKUP(C625,purchase!C:C,pcon!E:E,"")</f>
        <v>0</v>
      </c>
      <c r="F625" s="4"/>
      <c r="G625" s="27"/>
      <c r="H625" s="28"/>
      <c r="I625" s="4"/>
      <c r="J625" s="4"/>
      <c r="K625" s="4"/>
      <c r="L625" s="30" t="str">
        <f t="shared" si="81"/>
        <v/>
      </c>
      <c r="M625" s="4"/>
      <c r="N625" s="30" t="str">
        <f t="shared" si="82"/>
        <v/>
      </c>
      <c r="O625" s="31"/>
      <c r="P625" s="32" t="str">
        <f t="shared" si="83"/>
        <v/>
      </c>
      <c r="Q625" s="10">
        <f>_xlfn.XLOOKUP(C625,pcon!C:C,pcon!L:L,"")</f>
        <v>0</v>
      </c>
      <c r="R625" s="98">
        <f t="shared" si="84"/>
        <v>0</v>
      </c>
      <c r="S625" s="31"/>
      <c r="T625" s="31"/>
      <c r="U625" s="33" t="str">
        <f t="shared" si="85"/>
        <v/>
      </c>
      <c r="V625" s="4"/>
      <c r="W625" s="33" t="str">
        <f t="shared" si="86"/>
        <v/>
      </c>
      <c r="X625" s="33" t="str">
        <f t="shared" si="87"/>
        <v/>
      </c>
      <c r="Y625" s="33" t="str">
        <f t="shared" si="88"/>
        <v/>
      </c>
      <c r="Z625" s="34" t="str">
        <f t="shared" si="89"/>
        <v/>
      </c>
    </row>
    <row r="626" spans="1:26" x14ac:dyDescent="0.35">
      <c r="A626" s="25">
        <v>622</v>
      </c>
      <c r="B626" s="26">
        <f>_xlfn.XLOOKUP(C626,purchase!C:C,pcon!B:B,"")</f>
        <v>0</v>
      </c>
      <c r="C626" s="4"/>
      <c r="D626" s="29">
        <f>_xlfn.XLOOKUP(C626,purchase!C:C,pcon!D:D,"")</f>
        <v>0</v>
      </c>
      <c r="E626" s="29">
        <f>_xlfn.XLOOKUP(C626,purchase!C:C,pcon!E:E,"")</f>
        <v>0</v>
      </c>
      <c r="F626" s="4"/>
      <c r="G626" s="27"/>
      <c r="H626" s="28"/>
      <c r="I626" s="4"/>
      <c r="J626" s="4"/>
      <c r="K626" s="4"/>
      <c r="L626" s="30" t="str">
        <f t="shared" si="81"/>
        <v/>
      </c>
      <c r="M626" s="4"/>
      <c r="N626" s="30" t="str">
        <f t="shared" si="82"/>
        <v/>
      </c>
      <c r="O626" s="31"/>
      <c r="P626" s="32" t="str">
        <f t="shared" si="83"/>
        <v/>
      </c>
      <c r="Q626" s="10">
        <f>_xlfn.XLOOKUP(C626,pcon!C:C,pcon!L:L,"")</f>
        <v>0</v>
      </c>
      <c r="R626" s="98">
        <f t="shared" si="84"/>
        <v>0</v>
      </c>
      <c r="S626" s="31"/>
      <c r="T626" s="31"/>
      <c r="U626" s="33" t="str">
        <f t="shared" si="85"/>
        <v/>
      </c>
      <c r="V626" s="4"/>
      <c r="W626" s="33" t="str">
        <f t="shared" si="86"/>
        <v/>
      </c>
      <c r="X626" s="33" t="str">
        <f t="shared" si="87"/>
        <v/>
      </c>
      <c r="Y626" s="33" t="str">
        <f t="shared" si="88"/>
        <v/>
      </c>
      <c r="Z626" s="34" t="str">
        <f t="shared" si="89"/>
        <v/>
      </c>
    </row>
    <row r="627" spans="1:26" x14ac:dyDescent="0.35">
      <c r="A627" s="25">
        <v>623</v>
      </c>
      <c r="B627" s="26">
        <f>_xlfn.XLOOKUP(C627,purchase!C:C,pcon!B:B,"")</f>
        <v>0</v>
      </c>
      <c r="C627" s="4"/>
      <c r="D627" s="29">
        <f>_xlfn.XLOOKUP(C627,purchase!C:C,pcon!D:D,"")</f>
        <v>0</v>
      </c>
      <c r="E627" s="29">
        <f>_xlfn.XLOOKUP(C627,purchase!C:C,pcon!E:E,"")</f>
        <v>0</v>
      </c>
      <c r="F627" s="4"/>
      <c r="G627" s="27"/>
      <c r="H627" s="28"/>
      <c r="I627" s="4"/>
      <c r="J627" s="4"/>
      <c r="K627" s="4"/>
      <c r="L627" s="30" t="str">
        <f t="shared" si="81"/>
        <v/>
      </c>
      <c r="M627" s="4"/>
      <c r="N627" s="30" t="str">
        <f t="shared" si="82"/>
        <v/>
      </c>
      <c r="O627" s="31"/>
      <c r="P627" s="32" t="str">
        <f t="shared" si="83"/>
        <v/>
      </c>
      <c r="Q627" s="10">
        <f>_xlfn.XLOOKUP(C627,pcon!C:C,pcon!L:L,"")</f>
        <v>0</v>
      </c>
      <c r="R627" s="98">
        <f t="shared" si="84"/>
        <v>0</v>
      </c>
      <c r="S627" s="31"/>
      <c r="T627" s="31"/>
      <c r="U627" s="33" t="str">
        <f t="shared" si="85"/>
        <v/>
      </c>
      <c r="V627" s="4"/>
      <c r="W627" s="33" t="str">
        <f t="shared" si="86"/>
        <v/>
      </c>
      <c r="X627" s="33" t="str">
        <f t="shared" si="87"/>
        <v/>
      </c>
      <c r="Y627" s="33" t="str">
        <f t="shared" si="88"/>
        <v/>
      </c>
      <c r="Z627" s="34" t="str">
        <f t="shared" si="89"/>
        <v/>
      </c>
    </row>
    <row r="628" spans="1:26" x14ac:dyDescent="0.35">
      <c r="A628" s="25">
        <v>624</v>
      </c>
      <c r="B628" s="26">
        <f>_xlfn.XLOOKUP(C628,purchase!C:C,pcon!B:B,"")</f>
        <v>0</v>
      </c>
      <c r="C628" s="4"/>
      <c r="D628" s="29">
        <f>_xlfn.XLOOKUP(C628,purchase!C:C,pcon!D:D,"")</f>
        <v>0</v>
      </c>
      <c r="E628" s="29">
        <f>_xlfn.XLOOKUP(C628,purchase!C:C,pcon!E:E,"")</f>
        <v>0</v>
      </c>
      <c r="F628" s="4"/>
      <c r="G628" s="27"/>
      <c r="H628" s="28"/>
      <c r="I628" s="4"/>
      <c r="J628" s="4"/>
      <c r="K628" s="4"/>
      <c r="L628" s="30" t="str">
        <f t="shared" si="81"/>
        <v/>
      </c>
      <c r="M628" s="4"/>
      <c r="N628" s="30" t="str">
        <f t="shared" si="82"/>
        <v/>
      </c>
      <c r="O628" s="31"/>
      <c r="P628" s="32" t="str">
        <f t="shared" si="83"/>
        <v/>
      </c>
      <c r="Q628" s="10">
        <f>_xlfn.XLOOKUP(C628,pcon!C:C,pcon!L:L,"")</f>
        <v>0</v>
      </c>
      <c r="R628" s="98">
        <f t="shared" si="84"/>
        <v>0</v>
      </c>
      <c r="S628" s="31"/>
      <c r="T628" s="31"/>
      <c r="U628" s="33" t="str">
        <f t="shared" si="85"/>
        <v/>
      </c>
      <c r="V628" s="4"/>
      <c r="W628" s="33" t="str">
        <f t="shared" si="86"/>
        <v/>
      </c>
      <c r="X628" s="33" t="str">
        <f t="shared" si="87"/>
        <v/>
      </c>
      <c r="Y628" s="33" t="str">
        <f t="shared" si="88"/>
        <v/>
      </c>
      <c r="Z628" s="34" t="str">
        <f t="shared" si="89"/>
        <v/>
      </c>
    </row>
    <row r="629" spans="1:26" x14ac:dyDescent="0.35">
      <c r="A629" s="25">
        <v>625</v>
      </c>
      <c r="B629" s="26">
        <f>_xlfn.XLOOKUP(C629,purchase!C:C,pcon!B:B,"")</f>
        <v>0</v>
      </c>
      <c r="C629" s="4"/>
      <c r="D629" s="29">
        <f>_xlfn.XLOOKUP(C629,purchase!C:C,pcon!D:D,"")</f>
        <v>0</v>
      </c>
      <c r="E629" s="29">
        <f>_xlfn.XLOOKUP(C629,purchase!C:C,pcon!E:E,"")</f>
        <v>0</v>
      </c>
      <c r="F629" s="4"/>
      <c r="G629" s="27"/>
      <c r="H629" s="28"/>
      <c r="I629" s="4"/>
      <c r="J629" s="4"/>
      <c r="K629" s="4"/>
      <c r="L629" s="30" t="str">
        <f t="shared" si="81"/>
        <v/>
      </c>
      <c r="M629" s="4"/>
      <c r="N629" s="30" t="str">
        <f t="shared" si="82"/>
        <v/>
      </c>
      <c r="O629" s="31"/>
      <c r="P629" s="32" t="str">
        <f t="shared" si="83"/>
        <v/>
      </c>
      <c r="Q629" s="10">
        <f>_xlfn.XLOOKUP(C629,pcon!C:C,pcon!L:L,"")</f>
        <v>0</v>
      </c>
      <c r="R629" s="98">
        <f t="shared" si="84"/>
        <v>0</v>
      </c>
      <c r="S629" s="31"/>
      <c r="T629" s="31"/>
      <c r="U629" s="33" t="str">
        <f t="shared" si="85"/>
        <v/>
      </c>
      <c r="V629" s="4"/>
      <c r="W629" s="33" t="str">
        <f t="shared" si="86"/>
        <v/>
      </c>
      <c r="X629" s="33" t="str">
        <f t="shared" si="87"/>
        <v/>
      </c>
      <c r="Y629" s="33" t="str">
        <f t="shared" si="88"/>
        <v/>
      </c>
      <c r="Z629" s="34" t="str">
        <f t="shared" si="89"/>
        <v/>
      </c>
    </row>
    <row r="630" spans="1:26" x14ac:dyDescent="0.35">
      <c r="A630" s="25">
        <v>626</v>
      </c>
      <c r="B630" s="26">
        <f>_xlfn.XLOOKUP(C630,purchase!C:C,pcon!B:B,"")</f>
        <v>0</v>
      </c>
      <c r="C630" s="4"/>
      <c r="D630" s="29">
        <f>_xlfn.XLOOKUP(C630,purchase!C:C,pcon!D:D,"")</f>
        <v>0</v>
      </c>
      <c r="E630" s="29">
        <f>_xlfn.XLOOKUP(C630,purchase!C:C,pcon!E:E,"")</f>
        <v>0</v>
      </c>
      <c r="F630" s="4"/>
      <c r="G630" s="27"/>
      <c r="H630" s="28"/>
      <c r="I630" s="4"/>
      <c r="J630" s="4"/>
      <c r="K630" s="4"/>
      <c r="L630" s="30" t="str">
        <f t="shared" si="81"/>
        <v/>
      </c>
      <c r="M630" s="4"/>
      <c r="N630" s="30" t="str">
        <f t="shared" si="82"/>
        <v/>
      </c>
      <c r="O630" s="31"/>
      <c r="P630" s="32" t="str">
        <f t="shared" si="83"/>
        <v/>
      </c>
      <c r="Q630" s="10">
        <f>_xlfn.XLOOKUP(C630,pcon!C:C,pcon!L:L,"")</f>
        <v>0</v>
      </c>
      <c r="R630" s="98">
        <f t="shared" si="84"/>
        <v>0</v>
      </c>
      <c r="S630" s="31"/>
      <c r="T630" s="31"/>
      <c r="U630" s="33" t="str">
        <f t="shared" si="85"/>
        <v/>
      </c>
      <c r="V630" s="4"/>
      <c r="W630" s="33" t="str">
        <f t="shared" si="86"/>
        <v/>
      </c>
      <c r="X630" s="33" t="str">
        <f t="shared" si="87"/>
        <v/>
      </c>
      <c r="Y630" s="33" t="str">
        <f t="shared" si="88"/>
        <v/>
      </c>
      <c r="Z630" s="34" t="str">
        <f t="shared" si="89"/>
        <v/>
      </c>
    </row>
    <row r="631" spans="1:26" x14ac:dyDescent="0.35">
      <c r="A631" s="25">
        <v>627</v>
      </c>
      <c r="B631" s="26">
        <f>_xlfn.XLOOKUP(C631,purchase!C:C,pcon!B:B,"")</f>
        <v>0</v>
      </c>
      <c r="C631" s="4"/>
      <c r="D631" s="29">
        <f>_xlfn.XLOOKUP(C631,purchase!C:C,pcon!D:D,"")</f>
        <v>0</v>
      </c>
      <c r="E631" s="29">
        <f>_xlfn.XLOOKUP(C631,purchase!C:C,pcon!E:E,"")</f>
        <v>0</v>
      </c>
      <c r="F631" s="4"/>
      <c r="G631" s="27"/>
      <c r="H631" s="28"/>
      <c r="I631" s="4"/>
      <c r="J631" s="4"/>
      <c r="K631" s="4"/>
      <c r="L631" s="30" t="str">
        <f t="shared" si="81"/>
        <v/>
      </c>
      <c r="M631" s="4"/>
      <c r="N631" s="30" t="str">
        <f t="shared" si="82"/>
        <v/>
      </c>
      <c r="O631" s="31"/>
      <c r="P631" s="32" t="str">
        <f t="shared" si="83"/>
        <v/>
      </c>
      <c r="Q631" s="10">
        <f>_xlfn.XLOOKUP(C631,pcon!C:C,pcon!L:L,"")</f>
        <v>0</v>
      </c>
      <c r="R631" s="98">
        <f t="shared" si="84"/>
        <v>0</v>
      </c>
      <c r="S631" s="31"/>
      <c r="T631" s="31"/>
      <c r="U631" s="33" t="str">
        <f t="shared" si="85"/>
        <v/>
      </c>
      <c r="V631" s="4"/>
      <c r="W631" s="33" t="str">
        <f t="shared" si="86"/>
        <v/>
      </c>
      <c r="X631" s="33" t="str">
        <f t="shared" si="87"/>
        <v/>
      </c>
      <c r="Y631" s="33" t="str">
        <f t="shared" si="88"/>
        <v/>
      </c>
      <c r="Z631" s="34" t="str">
        <f t="shared" si="89"/>
        <v/>
      </c>
    </row>
    <row r="632" spans="1:26" x14ac:dyDescent="0.35">
      <c r="A632" s="25">
        <v>628</v>
      </c>
      <c r="B632" s="26">
        <f>_xlfn.XLOOKUP(C632,purchase!C:C,pcon!B:B,"")</f>
        <v>0</v>
      </c>
      <c r="C632" s="4"/>
      <c r="D632" s="29">
        <f>_xlfn.XLOOKUP(C632,purchase!C:C,pcon!D:D,"")</f>
        <v>0</v>
      </c>
      <c r="E632" s="29">
        <f>_xlfn.XLOOKUP(C632,purchase!C:C,pcon!E:E,"")</f>
        <v>0</v>
      </c>
      <c r="F632" s="4"/>
      <c r="G632" s="27"/>
      <c r="H632" s="28"/>
      <c r="I632" s="4"/>
      <c r="J632" s="4"/>
      <c r="K632" s="4"/>
      <c r="L632" s="30" t="str">
        <f t="shared" si="81"/>
        <v/>
      </c>
      <c r="M632" s="4"/>
      <c r="N632" s="30" t="str">
        <f t="shared" si="82"/>
        <v/>
      </c>
      <c r="O632" s="31"/>
      <c r="P632" s="32" t="str">
        <f t="shared" si="83"/>
        <v/>
      </c>
      <c r="Q632" s="10">
        <f>_xlfn.XLOOKUP(C632,pcon!C:C,pcon!L:L,"")</f>
        <v>0</v>
      </c>
      <c r="R632" s="98">
        <f t="shared" si="84"/>
        <v>0</v>
      </c>
      <c r="S632" s="31"/>
      <c r="T632" s="31"/>
      <c r="U632" s="33" t="str">
        <f t="shared" si="85"/>
        <v/>
      </c>
      <c r="V632" s="4"/>
      <c r="W632" s="33" t="str">
        <f t="shared" si="86"/>
        <v/>
      </c>
      <c r="X632" s="33" t="str">
        <f t="shared" si="87"/>
        <v/>
      </c>
      <c r="Y632" s="33" t="str">
        <f t="shared" si="88"/>
        <v/>
      </c>
      <c r="Z632" s="34" t="str">
        <f t="shared" si="89"/>
        <v/>
      </c>
    </row>
    <row r="633" spans="1:26" x14ac:dyDescent="0.35">
      <c r="A633" s="25">
        <v>629</v>
      </c>
      <c r="B633" s="26">
        <f>_xlfn.XLOOKUP(C633,purchase!C:C,pcon!B:B,"")</f>
        <v>0</v>
      </c>
      <c r="C633" s="4"/>
      <c r="D633" s="29">
        <f>_xlfn.XLOOKUP(C633,purchase!C:C,pcon!D:D,"")</f>
        <v>0</v>
      </c>
      <c r="E633" s="29">
        <f>_xlfn.XLOOKUP(C633,purchase!C:C,pcon!E:E,"")</f>
        <v>0</v>
      </c>
      <c r="F633" s="4"/>
      <c r="G633" s="27"/>
      <c r="H633" s="28"/>
      <c r="I633" s="4"/>
      <c r="J633" s="4"/>
      <c r="K633" s="4"/>
      <c r="L633" s="30" t="str">
        <f t="shared" si="81"/>
        <v/>
      </c>
      <c r="M633" s="4"/>
      <c r="N633" s="30" t="str">
        <f t="shared" si="82"/>
        <v/>
      </c>
      <c r="O633" s="31"/>
      <c r="P633" s="32" t="str">
        <f t="shared" si="83"/>
        <v/>
      </c>
      <c r="Q633" s="10">
        <f>_xlfn.XLOOKUP(C633,pcon!C:C,pcon!L:L,"")</f>
        <v>0</v>
      </c>
      <c r="R633" s="98">
        <f t="shared" si="84"/>
        <v>0</v>
      </c>
      <c r="S633" s="31"/>
      <c r="T633" s="31"/>
      <c r="U633" s="33" t="str">
        <f t="shared" si="85"/>
        <v/>
      </c>
      <c r="V633" s="4"/>
      <c r="W633" s="33" t="str">
        <f t="shared" si="86"/>
        <v/>
      </c>
      <c r="X633" s="33" t="str">
        <f t="shared" si="87"/>
        <v/>
      </c>
      <c r="Y633" s="33" t="str">
        <f t="shared" si="88"/>
        <v/>
      </c>
      <c r="Z633" s="34" t="str">
        <f t="shared" si="89"/>
        <v/>
      </c>
    </row>
    <row r="634" spans="1:26" x14ac:dyDescent="0.35">
      <c r="A634" s="25">
        <v>630</v>
      </c>
      <c r="B634" s="26">
        <f>_xlfn.XLOOKUP(C634,purchase!C:C,pcon!B:B,"")</f>
        <v>0</v>
      </c>
      <c r="C634" s="4"/>
      <c r="D634" s="29">
        <f>_xlfn.XLOOKUP(C634,purchase!C:C,pcon!D:D,"")</f>
        <v>0</v>
      </c>
      <c r="E634" s="29">
        <f>_xlfn.XLOOKUP(C634,purchase!C:C,pcon!E:E,"")</f>
        <v>0</v>
      </c>
      <c r="F634" s="4"/>
      <c r="G634" s="27"/>
      <c r="H634" s="28"/>
      <c r="I634" s="4"/>
      <c r="J634" s="4"/>
      <c r="K634" s="4"/>
      <c r="L634" s="30" t="str">
        <f t="shared" si="81"/>
        <v/>
      </c>
      <c r="M634" s="4"/>
      <c r="N634" s="30" t="str">
        <f t="shared" si="82"/>
        <v/>
      </c>
      <c r="O634" s="31"/>
      <c r="P634" s="32" t="str">
        <f t="shared" si="83"/>
        <v/>
      </c>
      <c r="Q634" s="10">
        <f>_xlfn.XLOOKUP(C634,pcon!C:C,pcon!L:L,"")</f>
        <v>0</v>
      </c>
      <c r="R634" s="98">
        <f t="shared" si="84"/>
        <v>0</v>
      </c>
      <c r="S634" s="31"/>
      <c r="T634" s="31"/>
      <c r="U634" s="33" t="str">
        <f t="shared" si="85"/>
        <v/>
      </c>
      <c r="V634" s="4"/>
      <c r="W634" s="33" t="str">
        <f t="shared" si="86"/>
        <v/>
      </c>
      <c r="X634" s="33" t="str">
        <f t="shared" si="87"/>
        <v/>
      </c>
      <c r="Y634" s="33" t="str">
        <f t="shared" si="88"/>
        <v/>
      </c>
      <c r="Z634" s="34" t="str">
        <f t="shared" si="89"/>
        <v/>
      </c>
    </row>
    <row r="635" spans="1:26" x14ac:dyDescent="0.35">
      <c r="A635" s="25">
        <v>631</v>
      </c>
      <c r="B635" s="26">
        <f>_xlfn.XLOOKUP(C635,purchase!C:C,pcon!B:B,"")</f>
        <v>0</v>
      </c>
      <c r="C635" s="4"/>
      <c r="D635" s="29">
        <f>_xlfn.XLOOKUP(C635,purchase!C:C,pcon!D:D,"")</f>
        <v>0</v>
      </c>
      <c r="E635" s="29">
        <f>_xlfn.XLOOKUP(C635,purchase!C:C,pcon!E:E,"")</f>
        <v>0</v>
      </c>
      <c r="F635" s="4"/>
      <c r="G635" s="27"/>
      <c r="H635" s="28"/>
      <c r="I635" s="4"/>
      <c r="J635" s="4"/>
      <c r="K635" s="4"/>
      <c r="L635" s="30" t="str">
        <f t="shared" si="81"/>
        <v/>
      </c>
      <c r="M635" s="4"/>
      <c r="N635" s="30" t="str">
        <f t="shared" si="82"/>
        <v/>
      </c>
      <c r="O635" s="31"/>
      <c r="P635" s="32" t="str">
        <f t="shared" si="83"/>
        <v/>
      </c>
      <c r="Q635" s="10">
        <f>_xlfn.XLOOKUP(C635,pcon!C:C,pcon!L:L,"")</f>
        <v>0</v>
      </c>
      <c r="R635" s="98">
        <f t="shared" si="84"/>
        <v>0</v>
      </c>
      <c r="S635" s="31"/>
      <c r="T635" s="31"/>
      <c r="U635" s="33" t="str">
        <f t="shared" si="85"/>
        <v/>
      </c>
      <c r="V635" s="4"/>
      <c r="W635" s="33" t="str">
        <f t="shared" si="86"/>
        <v/>
      </c>
      <c r="X635" s="33" t="str">
        <f t="shared" si="87"/>
        <v/>
      </c>
      <c r="Y635" s="33" t="str">
        <f t="shared" si="88"/>
        <v/>
      </c>
      <c r="Z635" s="34" t="str">
        <f t="shared" si="89"/>
        <v/>
      </c>
    </row>
    <row r="636" spans="1:26" x14ac:dyDescent="0.35">
      <c r="A636" s="25">
        <v>632</v>
      </c>
      <c r="B636" s="26">
        <f>_xlfn.XLOOKUP(C636,purchase!C:C,pcon!B:B,"")</f>
        <v>0</v>
      </c>
      <c r="C636" s="4"/>
      <c r="D636" s="29">
        <f>_xlfn.XLOOKUP(C636,purchase!C:C,pcon!D:D,"")</f>
        <v>0</v>
      </c>
      <c r="E636" s="29">
        <f>_xlfn.XLOOKUP(C636,purchase!C:C,pcon!E:E,"")</f>
        <v>0</v>
      </c>
      <c r="F636" s="4"/>
      <c r="G636" s="27"/>
      <c r="H636" s="28"/>
      <c r="I636" s="4"/>
      <c r="J636" s="4"/>
      <c r="K636" s="4"/>
      <c r="L636" s="30" t="str">
        <f t="shared" si="81"/>
        <v/>
      </c>
      <c r="M636" s="4"/>
      <c r="N636" s="30" t="str">
        <f t="shared" si="82"/>
        <v/>
      </c>
      <c r="O636" s="31"/>
      <c r="P636" s="32" t="str">
        <f t="shared" si="83"/>
        <v/>
      </c>
      <c r="Q636" s="10">
        <f>_xlfn.XLOOKUP(C636,pcon!C:C,pcon!L:L,"")</f>
        <v>0</v>
      </c>
      <c r="R636" s="98">
        <f t="shared" si="84"/>
        <v>0</v>
      </c>
      <c r="S636" s="31"/>
      <c r="T636" s="31"/>
      <c r="U636" s="33" t="str">
        <f t="shared" si="85"/>
        <v/>
      </c>
      <c r="V636" s="4"/>
      <c r="W636" s="33" t="str">
        <f t="shared" si="86"/>
        <v/>
      </c>
      <c r="X636" s="33" t="str">
        <f t="shared" si="87"/>
        <v/>
      </c>
      <c r="Y636" s="33" t="str">
        <f t="shared" si="88"/>
        <v/>
      </c>
      <c r="Z636" s="34" t="str">
        <f t="shared" si="89"/>
        <v/>
      </c>
    </row>
    <row r="637" spans="1:26" x14ac:dyDescent="0.35">
      <c r="A637" s="25">
        <v>633</v>
      </c>
      <c r="B637" s="26">
        <f>_xlfn.XLOOKUP(C637,purchase!C:C,pcon!B:B,"")</f>
        <v>0</v>
      </c>
      <c r="C637" s="4"/>
      <c r="D637" s="29">
        <f>_xlfn.XLOOKUP(C637,purchase!C:C,pcon!D:D,"")</f>
        <v>0</v>
      </c>
      <c r="E637" s="29">
        <f>_xlfn.XLOOKUP(C637,purchase!C:C,pcon!E:E,"")</f>
        <v>0</v>
      </c>
      <c r="F637" s="4"/>
      <c r="G637" s="27"/>
      <c r="H637" s="28"/>
      <c r="I637" s="4"/>
      <c r="J637" s="4"/>
      <c r="K637" s="4"/>
      <c r="L637" s="30" t="str">
        <f t="shared" si="81"/>
        <v/>
      </c>
      <c r="M637" s="4"/>
      <c r="N637" s="30" t="str">
        <f t="shared" si="82"/>
        <v/>
      </c>
      <c r="O637" s="31"/>
      <c r="P637" s="32" t="str">
        <f t="shared" si="83"/>
        <v/>
      </c>
      <c r="Q637" s="10">
        <f>_xlfn.XLOOKUP(C637,pcon!C:C,pcon!L:L,"")</f>
        <v>0</v>
      </c>
      <c r="R637" s="98">
        <f t="shared" si="84"/>
        <v>0</v>
      </c>
      <c r="S637" s="31"/>
      <c r="T637" s="31"/>
      <c r="U637" s="33" t="str">
        <f t="shared" si="85"/>
        <v/>
      </c>
      <c r="V637" s="4"/>
      <c r="W637" s="33" t="str">
        <f t="shared" si="86"/>
        <v/>
      </c>
      <c r="X637" s="33" t="str">
        <f t="shared" si="87"/>
        <v/>
      </c>
      <c r="Y637" s="33" t="str">
        <f t="shared" si="88"/>
        <v/>
      </c>
      <c r="Z637" s="34" t="str">
        <f t="shared" si="89"/>
        <v/>
      </c>
    </row>
    <row r="638" spans="1:26" x14ac:dyDescent="0.35">
      <c r="A638" s="25">
        <v>634</v>
      </c>
      <c r="B638" s="26">
        <f>_xlfn.XLOOKUP(C638,purchase!C:C,pcon!B:B,"")</f>
        <v>0</v>
      </c>
      <c r="C638" s="4"/>
      <c r="D638" s="29">
        <f>_xlfn.XLOOKUP(C638,purchase!C:C,pcon!D:D,"")</f>
        <v>0</v>
      </c>
      <c r="E638" s="29">
        <f>_xlfn.XLOOKUP(C638,purchase!C:C,pcon!E:E,"")</f>
        <v>0</v>
      </c>
      <c r="F638" s="4"/>
      <c r="G638" s="27"/>
      <c r="H638" s="28"/>
      <c r="I638" s="4"/>
      <c r="J638" s="4"/>
      <c r="K638" s="4"/>
      <c r="L638" s="30" t="str">
        <f t="shared" si="81"/>
        <v/>
      </c>
      <c r="M638" s="4"/>
      <c r="N638" s="30" t="str">
        <f t="shared" si="82"/>
        <v/>
      </c>
      <c r="O638" s="31"/>
      <c r="P638" s="32" t="str">
        <f t="shared" si="83"/>
        <v/>
      </c>
      <c r="Q638" s="10">
        <f>_xlfn.XLOOKUP(C638,pcon!C:C,pcon!L:L,"")</f>
        <v>0</v>
      </c>
      <c r="R638" s="98">
        <f t="shared" si="84"/>
        <v>0</v>
      </c>
      <c r="S638" s="31"/>
      <c r="T638" s="31"/>
      <c r="U638" s="33" t="str">
        <f t="shared" si="85"/>
        <v/>
      </c>
      <c r="V638" s="4"/>
      <c r="W638" s="33" t="str">
        <f t="shared" si="86"/>
        <v/>
      </c>
      <c r="X638" s="33" t="str">
        <f t="shared" si="87"/>
        <v/>
      </c>
      <c r="Y638" s="33" t="str">
        <f t="shared" si="88"/>
        <v/>
      </c>
      <c r="Z638" s="34" t="str">
        <f t="shared" si="89"/>
        <v/>
      </c>
    </row>
    <row r="639" spans="1:26" x14ac:dyDescent="0.35">
      <c r="A639" s="25">
        <v>635</v>
      </c>
      <c r="B639" s="26">
        <f>_xlfn.XLOOKUP(C639,purchase!C:C,pcon!B:B,"")</f>
        <v>0</v>
      </c>
      <c r="C639" s="4"/>
      <c r="D639" s="29">
        <f>_xlfn.XLOOKUP(C639,purchase!C:C,pcon!D:D,"")</f>
        <v>0</v>
      </c>
      <c r="E639" s="29">
        <f>_xlfn.XLOOKUP(C639,purchase!C:C,pcon!E:E,"")</f>
        <v>0</v>
      </c>
      <c r="F639" s="4"/>
      <c r="G639" s="27"/>
      <c r="H639" s="28"/>
      <c r="I639" s="4"/>
      <c r="J639" s="4"/>
      <c r="K639" s="4"/>
      <c r="L639" s="30" t="str">
        <f t="shared" si="81"/>
        <v/>
      </c>
      <c r="M639" s="4"/>
      <c r="N639" s="30" t="str">
        <f t="shared" si="82"/>
        <v/>
      </c>
      <c r="O639" s="31"/>
      <c r="P639" s="32" t="str">
        <f t="shared" si="83"/>
        <v/>
      </c>
      <c r="Q639" s="10">
        <f>_xlfn.XLOOKUP(C639,pcon!C:C,pcon!L:L,"")</f>
        <v>0</v>
      </c>
      <c r="R639" s="98">
        <f t="shared" si="84"/>
        <v>0</v>
      </c>
      <c r="S639" s="31"/>
      <c r="T639" s="31"/>
      <c r="U639" s="33" t="str">
        <f t="shared" si="85"/>
        <v/>
      </c>
      <c r="V639" s="4"/>
      <c r="W639" s="33" t="str">
        <f t="shared" si="86"/>
        <v/>
      </c>
      <c r="X639" s="33" t="str">
        <f t="shared" si="87"/>
        <v/>
      </c>
      <c r="Y639" s="33" t="str">
        <f t="shared" si="88"/>
        <v/>
      </c>
      <c r="Z639" s="34" t="str">
        <f t="shared" si="89"/>
        <v/>
      </c>
    </row>
    <row r="640" spans="1:26" x14ac:dyDescent="0.35">
      <c r="A640" s="25">
        <v>636</v>
      </c>
      <c r="B640" s="26">
        <f>_xlfn.XLOOKUP(C640,purchase!C:C,pcon!B:B,"")</f>
        <v>0</v>
      </c>
      <c r="C640" s="4"/>
      <c r="D640" s="29">
        <f>_xlfn.XLOOKUP(C640,purchase!C:C,pcon!D:D,"")</f>
        <v>0</v>
      </c>
      <c r="E640" s="29">
        <f>_xlfn.XLOOKUP(C640,purchase!C:C,pcon!E:E,"")</f>
        <v>0</v>
      </c>
      <c r="F640" s="4"/>
      <c r="G640" s="27"/>
      <c r="H640" s="28"/>
      <c r="I640" s="4"/>
      <c r="J640" s="4"/>
      <c r="K640" s="4"/>
      <c r="L640" s="30" t="str">
        <f t="shared" si="81"/>
        <v/>
      </c>
      <c r="M640" s="4"/>
      <c r="N640" s="30" t="str">
        <f t="shared" si="82"/>
        <v/>
      </c>
      <c r="O640" s="31"/>
      <c r="P640" s="32" t="str">
        <f t="shared" si="83"/>
        <v/>
      </c>
      <c r="Q640" s="10">
        <f>_xlfn.XLOOKUP(C640,pcon!C:C,pcon!L:L,"")</f>
        <v>0</v>
      </c>
      <c r="R640" s="98">
        <f t="shared" si="84"/>
        <v>0</v>
      </c>
      <c r="S640" s="31"/>
      <c r="T640" s="31"/>
      <c r="U640" s="33" t="str">
        <f t="shared" si="85"/>
        <v/>
      </c>
      <c r="V640" s="4"/>
      <c r="W640" s="33" t="str">
        <f t="shared" si="86"/>
        <v/>
      </c>
      <c r="X640" s="33" t="str">
        <f t="shared" si="87"/>
        <v/>
      </c>
      <c r="Y640" s="33" t="str">
        <f t="shared" si="88"/>
        <v/>
      </c>
      <c r="Z640" s="34" t="str">
        <f t="shared" si="89"/>
        <v/>
      </c>
    </row>
    <row r="641" spans="1:26" x14ac:dyDescent="0.35">
      <c r="A641" s="25">
        <v>637</v>
      </c>
      <c r="B641" s="26">
        <f>_xlfn.XLOOKUP(C641,purchase!C:C,pcon!B:B,"")</f>
        <v>0</v>
      </c>
      <c r="C641" s="4"/>
      <c r="D641" s="29">
        <f>_xlfn.XLOOKUP(C641,purchase!C:C,pcon!D:D,"")</f>
        <v>0</v>
      </c>
      <c r="E641" s="29">
        <f>_xlfn.XLOOKUP(C641,purchase!C:C,pcon!E:E,"")</f>
        <v>0</v>
      </c>
      <c r="F641" s="4"/>
      <c r="G641" s="27"/>
      <c r="H641" s="28"/>
      <c r="I641" s="4"/>
      <c r="J641" s="4"/>
      <c r="K641" s="4"/>
      <c r="L641" s="30" t="str">
        <f t="shared" si="81"/>
        <v/>
      </c>
      <c r="M641" s="4"/>
      <c r="N641" s="30" t="str">
        <f t="shared" si="82"/>
        <v/>
      </c>
      <c r="O641" s="31"/>
      <c r="P641" s="32" t="str">
        <f t="shared" si="83"/>
        <v/>
      </c>
      <c r="Q641" s="10">
        <f>_xlfn.XLOOKUP(C641,pcon!C:C,pcon!L:L,"")</f>
        <v>0</v>
      </c>
      <c r="R641" s="98">
        <f t="shared" si="84"/>
        <v>0</v>
      </c>
      <c r="S641" s="31"/>
      <c r="T641" s="31"/>
      <c r="U641" s="33" t="str">
        <f t="shared" si="85"/>
        <v/>
      </c>
      <c r="V641" s="4"/>
      <c r="W641" s="33" t="str">
        <f t="shared" si="86"/>
        <v/>
      </c>
      <c r="X641" s="33" t="str">
        <f t="shared" si="87"/>
        <v/>
      </c>
      <c r="Y641" s="33" t="str">
        <f t="shared" si="88"/>
        <v/>
      </c>
      <c r="Z641" s="34" t="str">
        <f t="shared" si="89"/>
        <v/>
      </c>
    </row>
    <row r="642" spans="1:26" x14ac:dyDescent="0.35">
      <c r="A642" s="25">
        <v>638</v>
      </c>
      <c r="B642" s="26">
        <f>_xlfn.XLOOKUP(C642,purchase!C:C,pcon!B:B,"")</f>
        <v>0</v>
      </c>
      <c r="C642" s="4"/>
      <c r="D642" s="29">
        <f>_xlfn.XLOOKUP(C642,purchase!C:C,pcon!D:D,"")</f>
        <v>0</v>
      </c>
      <c r="E642" s="29">
        <f>_xlfn.XLOOKUP(C642,purchase!C:C,pcon!E:E,"")</f>
        <v>0</v>
      </c>
      <c r="F642" s="4"/>
      <c r="G642" s="27"/>
      <c r="H642" s="28"/>
      <c r="I642" s="4"/>
      <c r="J642" s="4"/>
      <c r="K642" s="4"/>
      <c r="L642" s="30" t="str">
        <f t="shared" si="81"/>
        <v/>
      </c>
      <c r="M642" s="4"/>
      <c r="N642" s="30" t="str">
        <f t="shared" si="82"/>
        <v/>
      </c>
      <c r="O642" s="31"/>
      <c r="P642" s="32" t="str">
        <f t="shared" si="83"/>
        <v/>
      </c>
      <c r="Q642" s="10">
        <f>_xlfn.XLOOKUP(C642,pcon!C:C,pcon!L:L,"")</f>
        <v>0</v>
      </c>
      <c r="R642" s="98">
        <f t="shared" si="84"/>
        <v>0</v>
      </c>
      <c r="S642" s="31"/>
      <c r="T642" s="31"/>
      <c r="U642" s="33" t="str">
        <f t="shared" si="85"/>
        <v/>
      </c>
      <c r="V642" s="4"/>
      <c r="W642" s="33" t="str">
        <f t="shared" si="86"/>
        <v/>
      </c>
      <c r="X642" s="33" t="str">
        <f t="shared" si="87"/>
        <v/>
      </c>
      <c r="Y642" s="33" t="str">
        <f t="shared" si="88"/>
        <v/>
      </c>
      <c r="Z642" s="34" t="str">
        <f t="shared" si="89"/>
        <v/>
      </c>
    </row>
    <row r="643" spans="1:26" x14ac:dyDescent="0.35">
      <c r="A643" s="25">
        <v>639</v>
      </c>
      <c r="B643" s="26">
        <f>_xlfn.XLOOKUP(C643,purchase!C:C,pcon!B:B,"")</f>
        <v>0</v>
      </c>
      <c r="C643" s="4"/>
      <c r="D643" s="29">
        <f>_xlfn.XLOOKUP(C643,purchase!C:C,pcon!D:D,"")</f>
        <v>0</v>
      </c>
      <c r="E643" s="29">
        <f>_xlfn.XLOOKUP(C643,purchase!C:C,pcon!E:E,"")</f>
        <v>0</v>
      </c>
      <c r="F643" s="4"/>
      <c r="G643" s="27"/>
      <c r="H643" s="28"/>
      <c r="I643" s="4"/>
      <c r="J643" s="4"/>
      <c r="K643" s="4"/>
      <c r="L643" s="30" t="str">
        <f t="shared" si="81"/>
        <v/>
      </c>
      <c r="M643" s="4"/>
      <c r="N643" s="30" t="str">
        <f t="shared" si="82"/>
        <v/>
      </c>
      <c r="O643" s="31"/>
      <c r="P643" s="32" t="str">
        <f t="shared" si="83"/>
        <v/>
      </c>
      <c r="Q643" s="10">
        <f>_xlfn.XLOOKUP(C643,pcon!C:C,pcon!L:L,"")</f>
        <v>0</v>
      </c>
      <c r="R643" s="98">
        <f t="shared" si="84"/>
        <v>0</v>
      </c>
      <c r="S643" s="31"/>
      <c r="T643" s="31"/>
      <c r="U643" s="33" t="str">
        <f t="shared" si="85"/>
        <v/>
      </c>
      <c r="V643" s="4"/>
      <c r="W643" s="33" t="str">
        <f t="shared" si="86"/>
        <v/>
      </c>
      <c r="X643" s="33" t="str">
        <f t="shared" si="87"/>
        <v/>
      </c>
      <c r="Y643" s="33" t="str">
        <f t="shared" si="88"/>
        <v/>
      </c>
      <c r="Z643" s="34" t="str">
        <f t="shared" si="89"/>
        <v/>
      </c>
    </row>
    <row r="644" spans="1:26" x14ac:dyDescent="0.35">
      <c r="A644" s="25">
        <v>640</v>
      </c>
      <c r="B644" s="26">
        <f>_xlfn.XLOOKUP(C644,purchase!C:C,pcon!B:B,"")</f>
        <v>0</v>
      </c>
      <c r="C644" s="4"/>
      <c r="D644" s="29">
        <f>_xlfn.XLOOKUP(C644,purchase!C:C,pcon!D:D,"")</f>
        <v>0</v>
      </c>
      <c r="E644" s="29">
        <f>_xlfn.XLOOKUP(C644,purchase!C:C,pcon!E:E,"")</f>
        <v>0</v>
      </c>
      <c r="F644" s="4"/>
      <c r="G644" s="27"/>
      <c r="H644" s="28"/>
      <c r="I644" s="4"/>
      <c r="J644" s="4"/>
      <c r="K644" s="4"/>
      <c r="L644" s="30" t="str">
        <f t="shared" si="81"/>
        <v/>
      </c>
      <c r="M644" s="4"/>
      <c r="N644" s="30" t="str">
        <f t="shared" si="82"/>
        <v/>
      </c>
      <c r="O644" s="31"/>
      <c r="P644" s="32" t="str">
        <f t="shared" si="83"/>
        <v/>
      </c>
      <c r="Q644" s="10">
        <f>_xlfn.XLOOKUP(C644,pcon!C:C,pcon!L:L,"")</f>
        <v>0</v>
      </c>
      <c r="R644" s="98">
        <f t="shared" si="84"/>
        <v>0</v>
      </c>
      <c r="S644" s="31"/>
      <c r="T644" s="31"/>
      <c r="U644" s="33" t="str">
        <f t="shared" si="85"/>
        <v/>
      </c>
      <c r="V644" s="4"/>
      <c r="W644" s="33" t="str">
        <f t="shared" si="86"/>
        <v/>
      </c>
      <c r="X644" s="33" t="str">
        <f t="shared" si="87"/>
        <v/>
      </c>
      <c r="Y644" s="33" t="str">
        <f t="shared" si="88"/>
        <v/>
      </c>
      <c r="Z644" s="34" t="str">
        <f t="shared" si="89"/>
        <v/>
      </c>
    </row>
    <row r="645" spans="1:26" x14ac:dyDescent="0.35">
      <c r="A645" s="25">
        <v>641</v>
      </c>
      <c r="B645" s="26">
        <f>_xlfn.XLOOKUP(C645,purchase!C:C,pcon!B:B,"")</f>
        <v>0</v>
      </c>
      <c r="C645" s="4"/>
      <c r="D645" s="29">
        <f>_xlfn.XLOOKUP(C645,purchase!C:C,pcon!D:D,"")</f>
        <v>0</v>
      </c>
      <c r="E645" s="29">
        <f>_xlfn.XLOOKUP(C645,purchase!C:C,pcon!E:E,"")</f>
        <v>0</v>
      </c>
      <c r="F645" s="4"/>
      <c r="G645" s="27"/>
      <c r="H645" s="28"/>
      <c r="I645" s="4"/>
      <c r="J645" s="4"/>
      <c r="K645" s="4"/>
      <c r="L645" s="30" t="str">
        <f t="shared" ref="L645:L708" si="90">IF(J645="","",J645-K645)</f>
        <v/>
      </c>
      <c r="M645" s="4"/>
      <c r="N645" s="30" t="str">
        <f t="shared" ref="N645:N708" si="91">IF(L645="","",L645-M645)</f>
        <v/>
      </c>
      <c r="O645" s="31"/>
      <c r="P645" s="32" t="str">
        <f t="shared" ref="P645:P708" si="92">IF(O645="","",N645 * O645)</f>
        <v/>
      </c>
      <c r="Q645" s="10">
        <f>_xlfn.XLOOKUP(C645,pcon!C:C,pcon!L:L,"")</f>
        <v>0</v>
      </c>
      <c r="R645" s="98">
        <f t="shared" ref="R645:R708" si="93">(Q645 / 80) * (O645 * 100)</f>
        <v>0</v>
      </c>
      <c r="S645" s="31"/>
      <c r="T645" s="31"/>
      <c r="U645" s="33" t="str">
        <f t="shared" ref="U645:U708" si="94">IF(N645="","",R645 * N645)</f>
        <v/>
      </c>
      <c r="V645" s="4"/>
      <c r="W645" s="33" t="str">
        <f t="shared" ref="W645:W708" si="95">IF(S645&amp;U645="","",U645 * S645)</f>
        <v/>
      </c>
      <c r="X645" s="33" t="str">
        <f t="shared" ref="X645:X708" si="96">IF(W645="","",U645 + W645)</f>
        <v/>
      </c>
      <c r="Y645" s="33" t="str">
        <f t="shared" ref="Y645:Y708" si="97">IF(T645="","",U645 * T645)</f>
        <v/>
      </c>
      <c r="Z645" s="34" t="str">
        <f t="shared" ref="Z645:Z708" si="98">IF(U645="","",X645-V645-Y645)</f>
        <v/>
      </c>
    </row>
    <row r="646" spans="1:26" x14ac:dyDescent="0.35">
      <c r="A646" s="25">
        <v>642</v>
      </c>
      <c r="B646" s="26">
        <f>_xlfn.XLOOKUP(C646,purchase!C:C,pcon!B:B,"")</f>
        <v>0</v>
      </c>
      <c r="C646" s="4"/>
      <c r="D646" s="29">
        <f>_xlfn.XLOOKUP(C646,purchase!C:C,pcon!D:D,"")</f>
        <v>0</v>
      </c>
      <c r="E646" s="29">
        <f>_xlfn.XLOOKUP(C646,purchase!C:C,pcon!E:E,"")</f>
        <v>0</v>
      </c>
      <c r="F646" s="4"/>
      <c r="G646" s="27"/>
      <c r="H646" s="28"/>
      <c r="I646" s="4"/>
      <c r="J646" s="4"/>
      <c r="K646" s="4"/>
      <c r="L646" s="30" t="str">
        <f t="shared" si="90"/>
        <v/>
      </c>
      <c r="M646" s="4"/>
      <c r="N646" s="30" t="str">
        <f t="shared" si="91"/>
        <v/>
      </c>
      <c r="O646" s="31"/>
      <c r="P646" s="32" t="str">
        <f t="shared" si="92"/>
        <v/>
      </c>
      <c r="Q646" s="10">
        <f>_xlfn.XLOOKUP(C646,pcon!C:C,pcon!L:L,"")</f>
        <v>0</v>
      </c>
      <c r="R646" s="98">
        <f t="shared" si="93"/>
        <v>0</v>
      </c>
      <c r="S646" s="31"/>
      <c r="T646" s="31"/>
      <c r="U646" s="33" t="str">
        <f t="shared" si="94"/>
        <v/>
      </c>
      <c r="V646" s="4"/>
      <c r="W646" s="33" t="str">
        <f t="shared" si="95"/>
        <v/>
      </c>
      <c r="X646" s="33" t="str">
        <f t="shared" si="96"/>
        <v/>
      </c>
      <c r="Y646" s="33" t="str">
        <f t="shared" si="97"/>
        <v/>
      </c>
      <c r="Z646" s="34" t="str">
        <f t="shared" si="98"/>
        <v/>
      </c>
    </row>
    <row r="647" spans="1:26" x14ac:dyDescent="0.35">
      <c r="A647" s="25">
        <v>643</v>
      </c>
      <c r="B647" s="26">
        <f>_xlfn.XLOOKUP(C647,purchase!C:C,pcon!B:B,"")</f>
        <v>0</v>
      </c>
      <c r="C647" s="4"/>
      <c r="D647" s="29">
        <f>_xlfn.XLOOKUP(C647,purchase!C:C,pcon!D:D,"")</f>
        <v>0</v>
      </c>
      <c r="E647" s="29">
        <f>_xlfn.XLOOKUP(C647,purchase!C:C,pcon!E:E,"")</f>
        <v>0</v>
      </c>
      <c r="F647" s="4"/>
      <c r="G647" s="27"/>
      <c r="H647" s="28"/>
      <c r="I647" s="4"/>
      <c r="J647" s="4"/>
      <c r="K647" s="4"/>
      <c r="L647" s="30" t="str">
        <f t="shared" si="90"/>
        <v/>
      </c>
      <c r="M647" s="4"/>
      <c r="N647" s="30" t="str">
        <f t="shared" si="91"/>
        <v/>
      </c>
      <c r="O647" s="31"/>
      <c r="P647" s="32" t="str">
        <f t="shared" si="92"/>
        <v/>
      </c>
      <c r="Q647" s="10">
        <f>_xlfn.XLOOKUP(C647,pcon!C:C,pcon!L:L,"")</f>
        <v>0</v>
      </c>
      <c r="R647" s="98">
        <f t="shared" si="93"/>
        <v>0</v>
      </c>
      <c r="S647" s="31"/>
      <c r="T647" s="31"/>
      <c r="U647" s="33" t="str">
        <f t="shared" si="94"/>
        <v/>
      </c>
      <c r="V647" s="4"/>
      <c r="W647" s="33" t="str">
        <f t="shared" si="95"/>
        <v/>
      </c>
      <c r="X647" s="33" t="str">
        <f t="shared" si="96"/>
        <v/>
      </c>
      <c r="Y647" s="33" t="str">
        <f t="shared" si="97"/>
        <v/>
      </c>
      <c r="Z647" s="34" t="str">
        <f t="shared" si="98"/>
        <v/>
      </c>
    </row>
    <row r="648" spans="1:26" x14ac:dyDescent="0.35">
      <c r="A648" s="25">
        <v>644</v>
      </c>
      <c r="B648" s="26">
        <f>_xlfn.XLOOKUP(C648,purchase!C:C,pcon!B:B,"")</f>
        <v>0</v>
      </c>
      <c r="C648" s="4"/>
      <c r="D648" s="29">
        <f>_xlfn.XLOOKUP(C648,purchase!C:C,pcon!D:D,"")</f>
        <v>0</v>
      </c>
      <c r="E648" s="29">
        <f>_xlfn.XLOOKUP(C648,purchase!C:C,pcon!E:E,"")</f>
        <v>0</v>
      </c>
      <c r="F648" s="4"/>
      <c r="G648" s="27"/>
      <c r="H648" s="28"/>
      <c r="I648" s="4"/>
      <c r="J648" s="4"/>
      <c r="K648" s="4"/>
      <c r="L648" s="30" t="str">
        <f t="shared" si="90"/>
        <v/>
      </c>
      <c r="M648" s="4"/>
      <c r="N648" s="30" t="str">
        <f t="shared" si="91"/>
        <v/>
      </c>
      <c r="O648" s="31"/>
      <c r="P648" s="32" t="str">
        <f t="shared" si="92"/>
        <v/>
      </c>
      <c r="Q648" s="10">
        <f>_xlfn.XLOOKUP(C648,pcon!C:C,pcon!L:L,"")</f>
        <v>0</v>
      </c>
      <c r="R648" s="98">
        <f t="shared" si="93"/>
        <v>0</v>
      </c>
      <c r="S648" s="31"/>
      <c r="T648" s="31"/>
      <c r="U648" s="33" t="str">
        <f t="shared" si="94"/>
        <v/>
      </c>
      <c r="V648" s="4"/>
      <c r="W648" s="33" t="str">
        <f t="shared" si="95"/>
        <v/>
      </c>
      <c r="X648" s="33" t="str">
        <f t="shared" si="96"/>
        <v/>
      </c>
      <c r="Y648" s="33" t="str">
        <f t="shared" si="97"/>
        <v/>
      </c>
      <c r="Z648" s="34" t="str">
        <f t="shared" si="98"/>
        <v/>
      </c>
    </row>
    <row r="649" spans="1:26" x14ac:dyDescent="0.35">
      <c r="A649" s="25">
        <v>645</v>
      </c>
      <c r="B649" s="26">
        <f>_xlfn.XLOOKUP(C649,purchase!C:C,pcon!B:B,"")</f>
        <v>0</v>
      </c>
      <c r="C649" s="4"/>
      <c r="D649" s="29">
        <f>_xlfn.XLOOKUP(C649,purchase!C:C,pcon!D:D,"")</f>
        <v>0</v>
      </c>
      <c r="E649" s="29">
        <f>_xlfn.XLOOKUP(C649,purchase!C:C,pcon!E:E,"")</f>
        <v>0</v>
      </c>
      <c r="F649" s="4"/>
      <c r="G649" s="27"/>
      <c r="H649" s="28"/>
      <c r="I649" s="4"/>
      <c r="J649" s="4"/>
      <c r="K649" s="4"/>
      <c r="L649" s="30" t="str">
        <f t="shared" si="90"/>
        <v/>
      </c>
      <c r="M649" s="4"/>
      <c r="N649" s="30" t="str">
        <f t="shared" si="91"/>
        <v/>
      </c>
      <c r="O649" s="31"/>
      <c r="P649" s="32" t="str">
        <f t="shared" si="92"/>
        <v/>
      </c>
      <c r="Q649" s="10">
        <f>_xlfn.XLOOKUP(C649,pcon!C:C,pcon!L:L,"")</f>
        <v>0</v>
      </c>
      <c r="R649" s="98">
        <f t="shared" si="93"/>
        <v>0</v>
      </c>
      <c r="S649" s="31"/>
      <c r="T649" s="31"/>
      <c r="U649" s="33" t="str">
        <f t="shared" si="94"/>
        <v/>
      </c>
      <c r="V649" s="4"/>
      <c r="W649" s="33" t="str">
        <f t="shared" si="95"/>
        <v/>
      </c>
      <c r="X649" s="33" t="str">
        <f t="shared" si="96"/>
        <v/>
      </c>
      <c r="Y649" s="33" t="str">
        <f t="shared" si="97"/>
        <v/>
      </c>
      <c r="Z649" s="34" t="str">
        <f t="shared" si="98"/>
        <v/>
      </c>
    </row>
    <row r="650" spans="1:26" x14ac:dyDescent="0.35">
      <c r="A650" s="25">
        <v>646</v>
      </c>
      <c r="B650" s="26">
        <f>_xlfn.XLOOKUP(C650,purchase!C:C,pcon!B:B,"")</f>
        <v>0</v>
      </c>
      <c r="C650" s="4"/>
      <c r="D650" s="29">
        <f>_xlfn.XLOOKUP(C650,purchase!C:C,pcon!D:D,"")</f>
        <v>0</v>
      </c>
      <c r="E650" s="29">
        <f>_xlfn.XLOOKUP(C650,purchase!C:C,pcon!E:E,"")</f>
        <v>0</v>
      </c>
      <c r="F650" s="4"/>
      <c r="G650" s="27"/>
      <c r="H650" s="28"/>
      <c r="I650" s="4"/>
      <c r="J650" s="4"/>
      <c r="K650" s="4"/>
      <c r="L650" s="30" t="str">
        <f t="shared" si="90"/>
        <v/>
      </c>
      <c r="M650" s="4"/>
      <c r="N650" s="30" t="str">
        <f t="shared" si="91"/>
        <v/>
      </c>
      <c r="O650" s="31"/>
      <c r="P650" s="32" t="str">
        <f t="shared" si="92"/>
        <v/>
      </c>
      <c r="Q650" s="10">
        <f>_xlfn.XLOOKUP(C650,pcon!C:C,pcon!L:L,"")</f>
        <v>0</v>
      </c>
      <c r="R650" s="98">
        <f t="shared" si="93"/>
        <v>0</v>
      </c>
      <c r="S650" s="31"/>
      <c r="T650" s="31"/>
      <c r="U650" s="33" t="str">
        <f t="shared" si="94"/>
        <v/>
      </c>
      <c r="V650" s="4"/>
      <c r="W650" s="33" t="str">
        <f t="shared" si="95"/>
        <v/>
      </c>
      <c r="X650" s="33" t="str">
        <f t="shared" si="96"/>
        <v/>
      </c>
      <c r="Y650" s="33" t="str">
        <f t="shared" si="97"/>
        <v/>
      </c>
      <c r="Z650" s="34" t="str">
        <f t="shared" si="98"/>
        <v/>
      </c>
    </row>
    <row r="651" spans="1:26" x14ac:dyDescent="0.35">
      <c r="A651" s="25">
        <v>647</v>
      </c>
      <c r="B651" s="26">
        <f>_xlfn.XLOOKUP(C651,purchase!C:C,pcon!B:B,"")</f>
        <v>0</v>
      </c>
      <c r="C651" s="4"/>
      <c r="D651" s="29">
        <f>_xlfn.XLOOKUP(C651,purchase!C:C,pcon!D:D,"")</f>
        <v>0</v>
      </c>
      <c r="E651" s="29">
        <f>_xlfn.XLOOKUP(C651,purchase!C:C,pcon!E:E,"")</f>
        <v>0</v>
      </c>
      <c r="F651" s="4"/>
      <c r="G651" s="27"/>
      <c r="H651" s="28"/>
      <c r="I651" s="4"/>
      <c r="J651" s="4"/>
      <c r="K651" s="4"/>
      <c r="L651" s="30" t="str">
        <f t="shared" si="90"/>
        <v/>
      </c>
      <c r="M651" s="4"/>
      <c r="N651" s="30" t="str">
        <f t="shared" si="91"/>
        <v/>
      </c>
      <c r="O651" s="31"/>
      <c r="P651" s="32" t="str">
        <f t="shared" si="92"/>
        <v/>
      </c>
      <c r="Q651" s="10">
        <f>_xlfn.XLOOKUP(C651,pcon!C:C,pcon!L:L,"")</f>
        <v>0</v>
      </c>
      <c r="R651" s="98">
        <f t="shared" si="93"/>
        <v>0</v>
      </c>
      <c r="S651" s="31"/>
      <c r="T651" s="31"/>
      <c r="U651" s="33" t="str">
        <f t="shared" si="94"/>
        <v/>
      </c>
      <c r="V651" s="4"/>
      <c r="W651" s="33" t="str">
        <f t="shared" si="95"/>
        <v/>
      </c>
      <c r="X651" s="33" t="str">
        <f t="shared" si="96"/>
        <v/>
      </c>
      <c r="Y651" s="33" t="str">
        <f t="shared" si="97"/>
        <v/>
      </c>
      <c r="Z651" s="34" t="str">
        <f t="shared" si="98"/>
        <v/>
      </c>
    </row>
    <row r="652" spans="1:26" x14ac:dyDescent="0.35">
      <c r="A652" s="25">
        <v>648</v>
      </c>
      <c r="B652" s="26">
        <f>_xlfn.XLOOKUP(C652,purchase!C:C,pcon!B:B,"")</f>
        <v>0</v>
      </c>
      <c r="C652" s="4"/>
      <c r="D652" s="29">
        <f>_xlfn.XLOOKUP(C652,purchase!C:C,pcon!D:D,"")</f>
        <v>0</v>
      </c>
      <c r="E652" s="29">
        <f>_xlfn.XLOOKUP(C652,purchase!C:C,pcon!E:E,"")</f>
        <v>0</v>
      </c>
      <c r="F652" s="4"/>
      <c r="G652" s="27"/>
      <c r="H652" s="28"/>
      <c r="I652" s="4"/>
      <c r="J652" s="4"/>
      <c r="K652" s="4"/>
      <c r="L652" s="30" t="str">
        <f t="shared" si="90"/>
        <v/>
      </c>
      <c r="M652" s="4"/>
      <c r="N652" s="30" t="str">
        <f t="shared" si="91"/>
        <v/>
      </c>
      <c r="O652" s="31"/>
      <c r="P652" s="32" t="str">
        <f t="shared" si="92"/>
        <v/>
      </c>
      <c r="Q652" s="10">
        <f>_xlfn.XLOOKUP(C652,pcon!C:C,pcon!L:L,"")</f>
        <v>0</v>
      </c>
      <c r="R652" s="98">
        <f t="shared" si="93"/>
        <v>0</v>
      </c>
      <c r="S652" s="31"/>
      <c r="T652" s="31"/>
      <c r="U652" s="33" t="str">
        <f t="shared" si="94"/>
        <v/>
      </c>
      <c r="V652" s="4"/>
      <c r="W652" s="33" t="str">
        <f t="shared" si="95"/>
        <v/>
      </c>
      <c r="X652" s="33" t="str">
        <f t="shared" si="96"/>
        <v/>
      </c>
      <c r="Y652" s="33" t="str">
        <f t="shared" si="97"/>
        <v/>
      </c>
      <c r="Z652" s="34" t="str">
        <f t="shared" si="98"/>
        <v/>
      </c>
    </row>
    <row r="653" spans="1:26" x14ac:dyDescent="0.35">
      <c r="A653" s="25">
        <v>649</v>
      </c>
      <c r="B653" s="26">
        <f>_xlfn.XLOOKUP(C653,purchase!C:C,pcon!B:B,"")</f>
        <v>0</v>
      </c>
      <c r="C653" s="4"/>
      <c r="D653" s="29">
        <f>_xlfn.XLOOKUP(C653,purchase!C:C,pcon!D:D,"")</f>
        <v>0</v>
      </c>
      <c r="E653" s="29">
        <f>_xlfn.XLOOKUP(C653,purchase!C:C,pcon!E:E,"")</f>
        <v>0</v>
      </c>
      <c r="F653" s="4"/>
      <c r="G653" s="27"/>
      <c r="H653" s="28"/>
      <c r="I653" s="4"/>
      <c r="J653" s="4"/>
      <c r="K653" s="4"/>
      <c r="L653" s="30" t="str">
        <f t="shared" si="90"/>
        <v/>
      </c>
      <c r="M653" s="4"/>
      <c r="N653" s="30" t="str">
        <f t="shared" si="91"/>
        <v/>
      </c>
      <c r="O653" s="31"/>
      <c r="P653" s="32" t="str">
        <f t="shared" si="92"/>
        <v/>
      </c>
      <c r="Q653" s="10">
        <f>_xlfn.XLOOKUP(C653,pcon!C:C,pcon!L:L,"")</f>
        <v>0</v>
      </c>
      <c r="R653" s="98">
        <f t="shared" si="93"/>
        <v>0</v>
      </c>
      <c r="S653" s="31"/>
      <c r="T653" s="31"/>
      <c r="U653" s="33" t="str">
        <f t="shared" si="94"/>
        <v/>
      </c>
      <c r="V653" s="4"/>
      <c r="W653" s="33" t="str">
        <f t="shared" si="95"/>
        <v/>
      </c>
      <c r="X653" s="33" t="str">
        <f t="shared" si="96"/>
        <v/>
      </c>
      <c r="Y653" s="33" t="str">
        <f t="shared" si="97"/>
        <v/>
      </c>
      <c r="Z653" s="34" t="str">
        <f t="shared" si="98"/>
        <v/>
      </c>
    </row>
    <row r="654" spans="1:26" x14ac:dyDescent="0.35">
      <c r="A654" s="25">
        <v>650</v>
      </c>
      <c r="B654" s="26">
        <f>_xlfn.XLOOKUP(C654,purchase!C:C,pcon!B:B,"")</f>
        <v>0</v>
      </c>
      <c r="C654" s="4"/>
      <c r="D654" s="29">
        <f>_xlfn.XLOOKUP(C654,purchase!C:C,pcon!D:D,"")</f>
        <v>0</v>
      </c>
      <c r="E654" s="29">
        <f>_xlfn.XLOOKUP(C654,purchase!C:C,pcon!E:E,"")</f>
        <v>0</v>
      </c>
      <c r="F654" s="4"/>
      <c r="G654" s="27"/>
      <c r="H654" s="28"/>
      <c r="I654" s="4"/>
      <c r="J654" s="4"/>
      <c r="K654" s="4"/>
      <c r="L654" s="30" t="str">
        <f t="shared" si="90"/>
        <v/>
      </c>
      <c r="M654" s="4"/>
      <c r="N654" s="30" t="str">
        <f t="shared" si="91"/>
        <v/>
      </c>
      <c r="O654" s="31"/>
      <c r="P654" s="32" t="str">
        <f t="shared" si="92"/>
        <v/>
      </c>
      <c r="Q654" s="10">
        <f>_xlfn.XLOOKUP(C654,pcon!C:C,pcon!L:L,"")</f>
        <v>0</v>
      </c>
      <c r="R654" s="98">
        <f t="shared" si="93"/>
        <v>0</v>
      </c>
      <c r="S654" s="31"/>
      <c r="T654" s="31"/>
      <c r="U654" s="33" t="str">
        <f t="shared" si="94"/>
        <v/>
      </c>
      <c r="V654" s="4"/>
      <c r="W654" s="33" t="str">
        <f t="shared" si="95"/>
        <v/>
      </c>
      <c r="X654" s="33" t="str">
        <f t="shared" si="96"/>
        <v/>
      </c>
      <c r="Y654" s="33" t="str">
        <f t="shared" si="97"/>
        <v/>
      </c>
      <c r="Z654" s="34" t="str">
        <f t="shared" si="98"/>
        <v/>
      </c>
    </row>
    <row r="655" spans="1:26" x14ac:dyDescent="0.35">
      <c r="A655" s="25">
        <v>651</v>
      </c>
      <c r="B655" s="26">
        <f>_xlfn.XLOOKUP(C655,purchase!C:C,pcon!B:B,"")</f>
        <v>0</v>
      </c>
      <c r="C655" s="4"/>
      <c r="D655" s="29">
        <f>_xlfn.XLOOKUP(C655,purchase!C:C,pcon!D:D,"")</f>
        <v>0</v>
      </c>
      <c r="E655" s="29">
        <f>_xlfn.XLOOKUP(C655,purchase!C:C,pcon!E:E,"")</f>
        <v>0</v>
      </c>
      <c r="F655" s="4"/>
      <c r="G655" s="27"/>
      <c r="H655" s="28"/>
      <c r="I655" s="4"/>
      <c r="J655" s="4"/>
      <c r="K655" s="4"/>
      <c r="L655" s="30" t="str">
        <f t="shared" si="90"/>
        <v/>
      </c>
      <c r="M655" s="4"/>
      <c r="N655" s="30" t="str">
        <f t="shared" si="91"/>
        <v/>
      </c>
      <c r="O655" s="31"/>
      <c r="P655" s="32" t="str">
        <f t="shared" si="92"/>
        <v/>
      </c>
      <c r="Q655" s="10">
        <f>_xlfn.XLOOKUP(C655,pcon!C:C,pcon!L:L,"")</f>
        <v>0</v>
      </c>
      <c r="R655" s="98">
        <f t="shared" si="93"/>
        <v>0</v>
      </c>
      <c r="S655" s="31"/>
      <c r="T655" s="31"/>
      <c r="U655" s="33" t="str">
        <f t="shared" si="94"/>
        <v/>
      </c>
      <c r="V655" s="4"/>
      <c r="W655" s="33" t="str">
        <f t="shared" si="95"/>
        <v/>
      </c>
      <c r="X655" s="33" t="str">
        <f t="shared" si="96"/>
        <v/>
      </c>
      <c r="Y655" s="33" t="str">
        <f t="shared" si="97"/>
        <v/>
      </c>
      <c r="Z655" s="34" t="str">
        <f t="shared" si="98"/>
        <v/>
      </c>
    </row>
    <row r="656" spans="1:26" x14ac:dyDescent="0.35">
      <c r="A656" s="25">
        <v>652</v>
      </c>
      <c r="B656" s="26">
        <f>_xlfn.XLOOKUP(C656,purchase!C:C,pcon!B:B,"")</f>
        <v>0</v>
      </c>
      <c r="C656" s="4"/>
      <c r="D656" s="29">
        <f>_xlfn.XLOOKUP(C656,purchase!C:C,pcon!D:D,"")</f>
        <v>0</v>
      </c>
      <c r="E656" s="29">
        <f>_xlfn.XLOOKUP(C656,purchase!C:C,pcon!E:E,"")</f>
        <v>0</v>
      </c>
      <c r="F656" s="4"/>
      <c r="G656" s="27"/>
      <c r="H656" s="28"/>
      <c r="I656" s="4"/>
      <c r="J656" s="4"/>
      <c r="K656" s="4"/>
      <c r="L656" s="30" t="str">
        <f t="shared" si="90"/>
        <v/>
      </c>
      <c r="M656" s="4"/>
      <c r="N656" s="30" t="str">
        <f t="shared" si="91"/>
        <v/>
      </c>
      <c r="O656" s="31"/>
      <c r="P656" s="32" t="str">
        <f t="shared" si="92"/>
        <v/>
      </c>
      <c r="Q656" s="10">
        <f>_xlfn.XLOOKUP(C656,pcon!C:C,pcon!L:L,"")</f>
        <v>0</v>
      </c>
      <c r="R656" s="98">
        <f t="shared" si="93"/>
        <v>0</v>
      </c>
      <c r="S656" s="31"/>
      <c r="T656" s="31"/>
      <c r="U656" s="33" t="str">
        <f t="shared" si="94"/>
        <v/>
      </c>
      <c r="V656" s="4"/>
      <c r="W656" s="33" t="str">
        <f t="shared" si="95"/>
        <v/>
      </c>
      <c r="X656" s="33" t="str">
        <f t="shared" si="96"/>
        <v/>
      </c>
      <c r="Y656" s="33" t="str">
        <f t="shared" si="97"/>
        <v/>
      </c>
      <c r="Z656" s="34" t="str">
        <f t="shared" si="98"/>
        <v/>
      </c>
    </row>
    <row r="657" spans="1:26" x14ac:dyDescent="0.35">
      <c r="A657" s="25">
        <v>653</v>
      </c>
      <c r="B657" s="26">
        <f>_xlfn.XLOOKUP(C657,purchase!C:C,pcon!B:B,"")</f>
        <v>0</v>
      </c>
      <c r="C657" s="4"/>
      <c r="D657" s="29">
        <f>_xlfn.XLOOKUP(C657,purchase!C:C,pcon!D:D,"")</f>
        <v>0</v>
      </c>
      <c r="E657" s="29">
        <f>_xlfn.XLOOKUP(C657,purchase!C:C,pcon!E:E,"")</f>
        <v>0</v>
      </c>
      <c r="F657" s="4"/>
      <c r="G657" s="27"/>
      <c r="H657" s="28"/>
      <c r="I657" s="4"/>
      <c r="J657" s="4"/>
      <c r="K657" s="4"/>
      <c r="L657" s="30" t="str">
        <f t="shared" si="90"/>
        <v/>
      </c>
      <c r="M657" s="4"/>
      <c r="N657" s="30" t="str">
        <f t="shared" si="91"/>
        <v/>
      </c>
      <c r="O657" s="31"/>
      <c r="P657" s="32" t="str">
        <f t="shared" si="92"/>
        <v/>
      </c>
      <c r="Q657" s="10">
        <f>_xlfn.XLOOKUP(C657,pcon!C:C,pcon!L:L,"")</f>
        <v>0</v>
      </c>
      <c r="R657" s="98">
        <f t="shared" si="93"/>
        <v>0</v>
      </c>
      <c r="S657" s="31"/>
      <c r="T657" s="31"/>
      <c r="U657" s="33" t="str">
        <f t="shared" si="94"/>
        <v/>
      </c>
      <c r="V657" s="4"/>
      <c r="W657" s="33" t="str">
        <f t="shared" si="95"/>
        <v/>
      </c>
      <c r="X657" s="33" t="str">
        <f t="shared" si="96"/>
        <v/>
      </c>
      <c r="Y657" s="33" t="str">
        <f t="shared" si="97"/>
        <v/>
      </c>
      <c r="Z657" s="34" t="str">
        <f t="shared" si="98"/>
        <v/>
      </c>
    </row>
    <row r="658" spans="1:26" x14ac:dyDescent="0.35">
      <c r="A658" s="25">
        <v>654</v>
      </c>
      <c r="B658" s="26">
        <f>_xlfn.XLOOKUP(C658,purchase!C:C,pcon!B:B,"")</f>
        <v>0</v>
      </c>
      <c r="C658" s="4"/>
      <c r="D658" s="29">
        <f>_xlfn.XLOOKUP(C658,purchase!C:C,pcon!D:D,"")</f>
        <v>0</v>
      </c>
      <c r="E658" s="29">
        <f>_xlfn.XLOOKUP(C658,purchase!C:C,pcon!E:E,"")</f>
        <v>0</v>
      </c>
      <c r="F658" s="4"/>
      <c r="G658" s="27"/>
      <c r="H658" s="28"/>
      <c r="I658" s="4"/>
      <c r="J658" s="4"/>
      <c r="K658" s="4"/>
      <c r="L658" s="30" t="str">
        <f t="shared" si="90"/>
        <v/>
      </c>
      <c r="M658" s="4"/>
      <c r="N658" s="30" t="str">
        <f t="shared" si="91"/>
        <v/>
      </c>
      <c r="O658" s="31"/>
      <c r="P658" s="32" t="str">
        <f t="shared" si="92"/>
        <v/>
      </c>
      <c r="Q658" s="10">
        <f>_xlfn.XLOOKUP(C658,pcon!C:C,pcon!L:L,"")</f>
        <v>0</v>
      </c>
      <c r="R658" s="98">
        <f t="shared" si="93"/>
        <v>0</v>
      </c>
      <c r="S658" s="31"/>
      <c r="T658" s="31"/>
      <c r="U658" s="33" t="str">
        <f t="shared" si="94"/>
        <v/>
      </c>
      <c r="V658" s="4"/>
      <c r="W658" s="33" t="str">
        <f t="shared" si="95"/>
        <v/>
      </c>
      <c r="X658" s="33" t="str">
        <f t="shared" si="96"/>
        <v/>
      </c>
      <c r="Y658" s="33" t="str">
        <f t="shared" si="97"/>
        <v/>
      </c>
      <c r="Z658" s="34" t="str">
        <f t="shared" si="98"/>
        <v/>
      </c>
    </row>
    <row r="659" spans="1:26" x14ac:dyDescent="0.35">
      <c r="A659" s="25">
        <v>655</v>
      </c>
      <c r="B659" s="26">
        <f>_xlfn.XLOOKUP(C659,purchase!C:C,pcon!B:B,"")</f>
        <v>0</v>
      </c>
      <c r="C659" s="4"/>
      <c r="D659" s="29">
        <f>_xlfn.XLOOKUP(C659,purchase!C:C,pcon!D:D,"")</f>
        <v>0</v>
      </c>
      <c r="E659" s="29">
        <f>_xlfn.XLOOKUP(C659,purchase!C:C,pcon!E:E,"")</f>
        <v>0</v>
      </c>
      <c r="F659" s="4"/>
      <c r="G659" s="27"/>
      <c r="H659" s="28"/>
      <c r="I659" s="4"/>
      <c r="J659" s="4"/>
      <c r="K659" s="4"/>
      <c r="L659" s="30" t="str">
        <f t="shared" si="90"/>
        <v/>
      </c>
      <c r="M659" s="4"/>
      <c r="N659" s="30" t="str">
        <f t="shared" si="91"/>
        <v/>
      </c>
      <c r="O659" s="31"/>
      <c r="P659" s="32" t="str">
        <f t="shared" si="92"/>
        <v/>
      </c>
      <c r="Q659" s="10">
        <f>_xlfn.XLOOKUP(C659,pcon!C:C,pcon!L:L,"")</f>
        <v>0</v>
      </c>
      <c r="R659" s="98">
        <f t="shared" si="93"/>
        <v>0</v>
      </c>
      <c r="S659" s="31"/>
      <c r="T659" s="31"/>
      <c r="U659" s="33" t="str">
        <f t="shared" si="94"/>
        <v/>
      </c>
      <c r="V659" s="4"/>
      <c r="W659" s="33" t="str">
        <f t="shared" si="95"/>
        <v/>
      </c>
      <c r="X659" s="33" t="str">
        <f t="shared" si="96"/>
        <v/>
      </c>
      <c r="Y659" s="33" t="str">
        <f t="shared" si="97"/>
        <v/>
      </c>
      <c r="Z659" s="34" t="str">
        <f t="shared" si="98"/>
        <v/>
      </c>
    </row>
    <row r="660" spans="1:26" x14ac:dyDescent="0.35">
      <c r="A660" s="25">
        <v>656</v>
      </c>
      <c r="B660" s="26">
        <f>_xlfn.XLOOKUP(C660,purchase!C:C,pcon!B:B,"")</f>
        <v>0</v>
      </c>
      <c r="C660" s="4"/>
      <c r="D660" s="29">
        <f>_xlfn.XLOOKUP(C660,purchase!C:C,pcon!D:D,"")</f>
        <v>0</v>
      </c>
      <c r="E660" s="29">
        <f>_xlfn.XLOOKUP(C660,purchase!C:C,pcon!E:E,"")</f>
        <v>0</v>
      </c>
      <c r="F660" s="4"/>
      <c r="G660" s="27"/>
      <c r="H660" s="28"/>
      <c r="I660" s="4"/>
      <c r="J660" s="4"/>
      <c r="K660" s="4"/>
      <c r="L660" s="30" t="str">
        <f t="shared" si="90"/>
        <v/>
      </c>
      <c r="M660" s="4"/>
      <c r="N660" s="30" t="str">
        <f t="shared" si="91"/>
        <v/>
      </c>
      <c r="O660" s="31"/>
      <c r="P660" s="32" t="str">
        <f t="shared" si="92"/>
        <v/>
      </c>
      <c r="Q660" s="10">
        <f>_xlfn.XLOOKUP(C660,pcon!C:C,pcon!L:L,"")</f>
        <v>0</v>
      </c>
      <c r="R660" s="98">
        <f t="shared" si="93"/>
        <v>0</v>
      </c>
      <c r="S660" s="31"/>
      <c r="T660" s="31"/>
      <c r="U660" s="33" t="str">
        <f t="shared" si="94"/>
        <v/>
      </c>
      <c r="V660" s="4"/>
      <c r="W660" s="33" t="str">
        <f t="shared" si="95"/>
        <v/>
      </c>
      <c r="X660" s="33" t="str">
        <f t="shared" si="96"/>
        <v/>
      </c>
      <c r="Y660" s="33" t="str">
        <f t="shared" si="97"/>
        <v/>
      </c>
      <c r="Z660" s="34" t="str">
        <f t="shared" si="98"/>
        <v/>
      </c>
    </row>
    <row r="661" spans="1:26" x14ac:dyDescent="0.35">
      <c r="A661" s="25">
        <v>657</v>
      </c>
      <c r="B661" s="26">
        <f>_xlfn.XLOOKUP(C661,purchase!C:C,pcon!B:B,"")</f>
        <v>0</v>
      </c>
      <c r="C661" s="4"/>
      <c r="D661" s="29">
        <f>_xlfn.XLOOKUP(C661,purchase!C:C,pcon!D:D,"")</f>
        <v>0</v>
      </c>
      <c r="E661" s="29">
        <f>_xlfn.XLOOKUP(C661,purchase!C:C,pcon!E:E,"")</f>
        <v>0</v>
      </c>
      <c r="F661" s="4"/>
      <c r="G661" s="27"/>
      <c r="H661" s="28"/>
      <c r="I661" s="4"/>
      <c r="J661" s="4"/>
      <c r="K661" s="4"/>
      <c r="L661" s="30" t="str">
        <f t="shared" si="90"/>
        <v/>
      </c>
      <c r="M661" s="4"/>
      <c r="N661" s="30" t="str">
        <f t="shared" si="91"/>
        <v/>
      </c>
      <c r="O661" s="31"/>
      <c r="P661" s="32" t="str">
        <f t="shared" si="92"/>
        <v/>
      </c>
      <c r="Q661" s="10">
        <f>_xlfn.XLOOKUP(C661,pcon!C:C,pcon!L:L,"")</f>
        <v>0</v>
      </c>
      <c r="R661" s="98">
        <f t="shared" si="93"/>
        <v>0</v>
      </c>
      <c r="S661" s="31"/>
      <c r="T661" s="31"/>
      <c r="U661" s="33" t="str">
        <f t="shared" si="94"/>
        <v/>
      </c>
      <c r="V661" s="4"/>
      <c r="W661" s="33" t="str">
        <f t="shared" si="95"/>
        <v/>
      </c>
      <c r="X661" s="33" t="str">
        <f t="shared" si="96"/>
        <v/>
      </c>
      <c r="Y661" s="33" t="str">
        <f t="shared" si="97"/>
        <v/>
      </c>
      <c r="Z661" s="34" t="str">
        <f t="shared" si="98"/>
        <v/>
      </c>
    </row>
    <row r="662" spans="1:26" x14ac:dyDescent="0.35">
      <c r="A662" s="25">
        <v>658</v>
      </c>
      <c r="B662" s="26">
        <f>_xlfn.XLOOKUP(C662,purchase!C:C,pcon!B:B,"")</f>
        <v>0</v>
      </c>
      <c r="C662" s="4"/>
      <c r="D662" s="29">
        <f>_xlfn.XLOOKUP(C662,purchase!C:C,pcon!D:D,"")</f>
        <v>0</v>
      </c>
      <c r="E662" s="29">
        <f>_xlfn.XLOOKUP(C662,purchase!C:C,pcon!E:E,"")</f>
        <v>0</v>
      </c>
      <c r="F662" s="4"/>
      <c r="G662" s="27"/>
      <c r="H662" s="28"/>
      <c r="I662" s="4"/>
      <c r="J662" s="4"/>
      <c r="K662" s="4"/>
      <c r="L662" s="30" t="str">
        <f t="shared" si="90"/>
        <v/>
      </c>
      <c r="M662" s="4"/>
      <c r="N662" s="30" t="str">
        <f t="shared" si="91"/>
        <v/>
      </c>
      <c r="O662" s="31"/>
      <c r="P662" s="32" t="str">
        <f t="shared" si="92"/>
        <v/>
      </c>
      <c r="Q662" s="10">
        <f>_xlfn.XLOOKUP(C662,pcon!C:C,pcon!L:L,"")</f>
        <v>0</v>
      </c>
      <c r="R662" s="98">
        <f t="shared" si="93"/>
        <v>0</v>
      </c>
      <c r="S662" s="31"/>
      <c r="T662" s="31"/>
      <c r="U662" s="33" t="str">
        <f t="shared" si="94"/>
        <v/>
      </c>
      <c r="V662" s="4"/>
      <c r="W662" s="33" t="str">
        <f t="shared" si="95"/>
        <v/>
      </c>
      <c r="X662" s="33" t="str">
        <f t="shared" si="96"/>
        <v/>
      </c>
      <c r="Y662" s="33" t="str">
        <f t="shared" si="97"/>
        <v/>
      </c>
      <c r="Z662" s="34" t="str">
        <f t="shared" si="98"/>
        <v/>
      </c>
    </row>
    <row r="663" spans="1:26" x14ac:dyDescent="0.35">
      <c r="A663" s="25">
        <v>659</v>
      </c>
      <c r="B663" s="26">
        <f>_xlfn.XLOOKUP(C663,purchase!C:C,pcon!B:B,"")</f>
        <v>0</v>
      </c>
      <c r="C663" s="4"/>
      <c r="D663" s="29">
        <f>_xlfn.XLOOKUP(C663,purchase!C:C,pcon!D:D,"")</f>
        <v>0</v>
      </c>
      <c r="E663" s="29">
        <f>_xlfn.XLOOKUP(C663,purchase!C:C,pcon!E:E,"")</f>
        <v>0</v>
      </c>
      <c r="F663" s="4"/>
      <c r="G663" s="27"/>
      <c r="H663" s="28"/>
      <c r="I663" s="4"/>
      <c r="J663" s="4"/>
      <c r="K663" s="4"/>
      <c r="L663" s="30" t="str">
        <f t="shared" si="90"/>
        <v/>
      </c>
      <c r="M663" s="4"/>
      <c r="N663" s="30" t="str">
        <f t="shared" si="91"/>
        <v/>
      </c>
      <c r="O663" s="31"/>
      <c r="P663" s="32" t="str">
        <f t="shared" si="92"/>
        <v/>
      </c>
      <c r="Q663" s="10">
        <f>_xlfn.XLOOKUP(C663,pcon!C:C,pcon!L:L,"")</f>
        <v>0</v>
      </c>
      <c r="R663" s="98">
        <f t="shared" si="93"/>
        <v>0</v>
      </c>
      <c r="S663" s="31"/>
      <c r="T663" s="31"/>
      <c r="U663" s="33" t="str">
        <f t="shared" si="94"/>
        <v/>
      </c>
      <c r="V663" s="4"/>
      <c r="W663" s="33" t="str">
        <f t="shared" si="95"/>
        <v/>
      </c>
      <c r="X663" s="33" t="str">
        <f t="shared" si="96"/>
        <v/>
      </c>
      <c r="Y663" s="33" t="str">
        <f t="shared" si="97"/>
        <v/>
      </c>
      <c r="Z663" s="34" t="str">
        <f t="shared" si="98"/>
        <v/>
      </c>
    </row>
    <row r="664" spans="1:26" x14ac:dyDescent="0.35">
      <c r="A664" s="25">
        <v>660</v>
      </c>
      <c r="B664" s="26">
        <f>_xlfn.XLOOKUP(C664,purchase!C:C,pcon!B:B,"")</f>
        <v>0</v>
      </c>
      <c r="C664" s="4"/>
      <c r="D664" s="29">
        <f>_xlfn.XLOOKUP(C664,purchase!C:C,pcon!D:D,"")</f>
        <v>0</v>
      </c>
      <c r="E664" s="29">
        <f>_xlfn.XLOOKUP(C664,purchase!C:C,pcon!E:E,"")</f>
        <v>0</v>
      </c>
      <c r="F664" s="4"/>
      <c r="G664" s="27"/>
      <c r="H664" s="28"/>
      <c r="I664" s="4"/>
      <c r="J664" s="4"/>
      <c r="K664" s="4"/>
      <c r="L664" s="30" t="str">
        <f t="shared" si="90"/>
        <v/>
      </c>
      <c r="M664" s="4"/>
      <c r="N664" s="30" t="str">
        <f t="shared" si="91"/>
        <v/>
      </c>
      <c r="O664" s="31"/>
      <c r="P664" s="32" t="str">
        <f t="shared" si="92"/>
        <v/>
      </c>
      <c r="Q664" s="10">
        <f>_xlfn.XLOOKUP(C664,pcon!C:C,pcon!L:L,"")</f>
        <v>0</v>
      </c>
      <c r="R664" s="98">
        <f t="shared" si="93"/>
        <v>0</v>
      </c>
      <c r="S664" s="31"/>
      <c r="T664" s="31"/>
      <c r="U664" s="33" t="str">
        <f t="shared" si="94"/>
        <v/>
      </c>
      <c r="V664" s="4"/>
      <c r="W664" s="33" t="str">
        <f t="shared" si="95"/>
        <v/>
      </c>
      <c r="X664" s="33" t="str">
        <f t="shared" si="96"/>
        <v/>
      </c>
      <c r="Y664" s="33" t="str">
        <f t="shared" si="97"/>
        <v/>
      </c>
      <c r="Z664" s="34" t="str">
        <f t="shared" si="98"/>
        <v/>
      </c>
    </row>
    <row r="665" spans="1:26" x14ac:dyDescent="0.35">
      <c r="A665" s="25">
        <v>661</v>
      </c>
      <c r="B665" s="26">
        <f>_xlfn.XLOOKUP(C665,purchase!C:C,pcon!B:B,"")</f>
        <v>0</v>
      </c>
      <c r="C665" s="4"/>
      <c r="D665" s="29">
        <f>_xlfn.XLOOKUP(C665,purchase!C:C,pcon!D:D,"")</f>
        <v>0</v>
      </c>
      <c r="E665" s="29">
        <f>_xlfn.XLOOKUP(C665,purchase!C:C,pcon!E:E,"")</f>
        <v>0</v>
      </c>
      <c r="F665" s="4"/>
      <c r="G665" s="27"/>
      <c r="H665" s="28"/>
      <c r="I665" s="4"/>
      <c r="J665" s="4"/>
      <c r="K665" s="4"/>
      <c r="L665" s="30" t="str">
        <f t="shared" si="90"/>
        <v/>
      </c>
      <c r="M665" s="4"/>
      <c r="N665" s="30" t="str">
        <f t="shared" si="91"/>
        <v/>
      </c>
      <c r="O665" s="31"/>
      <c r="P665" s="32" t="str">
        <f t="shared" si="92"/>
        <v/>
      </c>
      <c r="Q665" s="10">
        <f>_xlfn.XLOOKUP(C665,pcon!C:C,pcon!L:L,"")</f>
        <v>0</v>
      </c>
      <c r="R665" s="98">
        <f t="shared" si="93"/>
        <v>0</v>
      </c>
      <c r="S665" s="31"/>
      <c r="T665" s="31"/>
      <c r="U665" s="33" t="str">
        <f t="shared" si="94"/>
        <v/>
      </c>
      <c r="V665" s="4"/>
      <c r="W665" s="33" t="str">
        <f t="shared" si="95"/>
        <v/>
      </c>
      <c r="X665" s="33" t="str">
        <f t="shared" si="96"/>
        <v/>
      </c>
      <c r="Y665" s="33" t="str">
        <f t="shared" si="97"/>
        <v/>
      </c>
      <c r="Z665" s="34" t="str">
        <f t="shared" si="98"/>
        <v/>
      </c>
    </row>
    <row r="666" spans="1:26" x14ac:dyDescent="0.35">
      <c r="A666" s="25">
        <v>662</v>
      </c>
      <c r="B666" s="26">
        <f>_xlfn.XLOOKUP(C666,purchase!C:C,pcon!B:B,"")</f>
        <v>0</v>
      </c>
      <c r="C666" s="4"/>
      <c r="D666" s="29">
        <f>_xlfn.XLOOKUP(C666,purchase!C:C,pcon!D:D,"")</f>
        <v>0</v>
      </c>
      <c r="E666" s="29">
        <f>_xlfn.XLOOKUP(C666,purchase!C:C,pcon!E:E,"")</f>
        <v>0</v>
      </c>
      <c r="F666" s="4"/>
      <c r="G666" s="27"/>
      <c r="H666" s="28"/>
      <c r="I666" s="4"/>
      <c r="J666" s="4"/>
      <c r="K666" s="4"/>
      <c r="L666" s="30" t="str">
        <f t="shared" si="90"/>
        <v/>
      </c>
      <c r="M666" s="4"/>
      <c r="N666" s="30" t="str">
        <f t="shared" si="91"/>
        <v/>
      </c>
      <c r="O666" s="31"/>
      <c r="P666" s="32" t="str">
        <f t="shared" si="92"/>
        <v/>
      </c>
      <c r="Q666" s="10">
        <f>_xlfn.XLOOKUP(C666,pcon!C:C,pcon!L:L,"")</f>
        <v>0</v>
      </c>
      <c r="R666" s="98">
        <f t="shared" si="93"/>
        <v>0</v>
      </c>
      <c r="S666" s="31"/>
      <c r="T666" s="31"/>
      <c r="U666" s="33" t="str">
        <f t="shared" si="94"/>
        <v/>
      </c>
      <c r="V666" s="4"/>
      <c r="W666" s="33" t="str">
        <f t="shared" si="95"/>
        <v/>
      </c>
      <c r="X666" s="33" t="str">
        <f t="shared" si="96"/>
        <v/>
      </c>
      <c r="Y666" s="33" t="str">
        <f t="shared" si="97"/>
        <v/>
      </c>
      <c r="Z666" s="34" t="str">
        <f t="shared" si="98"/>
        <v/>
      </c>
    </row>
    <row r="667" spans="1:26" x14ac:dyDescent="0.35">
      <c r="A667" s="25">
        <v>663</v>
      </c>
      <c r="B667" s="26">
        <f>_xlfn.XLOOKUP(C667,purchase!C:C,pcon!B:B,"")</f>
        <v>0</v>
      </c>
      <c r="C667" s="4"/>
      <c r="D667" s="29">
        <f>_xlfn.XLOOKUP(C667,purchase!C:C,pcon!D:D,"")</f>
        <v>0</v>
      </c>
      <c r="E667" s="29">
        <f>_xlfn.XLOOKUP(C667,purchase!C:C,pcon!E:E,"")</f>
        <v>0</v>
      </c>
      <c r="F667" s="4"/>
      <c r="G667" s="27"/>
      <c r="H667" s="28"/>
      <c r="I667" s="4"/>
      <c r="J667" s="4"/>
      <c r="K667" s="4"/>
      <c r="L667" s="30" t="str">
        <f t="shared" si="90"/>
        <v/>
      </c>
      <c r="M667" s="4"/>
      <c r="N667" s="30" t="str">
        <f t="shared" si="91"/>
        <v/>
      </c>
      <c r="O667" s="31"/>
      <c r="P667" s="32" t="str">
        <f t="shared" si="92"/>
        <v/>
      </c>
      <c r="Q667" s="10">
        <f>_xlfn.XLOOKUP(C667,pcon!C:C,pcon!L:L,"")</f>
        <v>0</v>
      </c>
      <c r="R667" s="98">
        <f t="shared" si="93"/>
        <v>0</v>
      </c>
      <c r="S667" s="31"/>
      <c r="T667" s="31"/>
      <c r="U667" s="33" t="str">
        <f t="shared" si="94"/>
        <v/>
      </c>
      <c r="V667" s="4"/>
      <c r="W667" s="33" t="str">
        <f t="shared" si="95"/>
        <v/>
      </c>
      <c r="X667" s="33" t="str">
        <f t="shared" si="96"/>
        <v/>
      </c>
      <c r="Y667" s="33" t="str">
        <f t="shared" si="97"/>
        <v/>
      </c>
      <c r="Z667" s="34" t="str">
        <f t="shared" si="98"/>
        <v/>
      </c>
    </row>
    <row r="668" spans="1:26" x14ac:dyDescent="0.35">
      <c r="A668" s="25">
        <v>664</v>
      </c>
      <c r="B668" s="26">
        <f>_xlfn.XLOOKUP(C668,purchase!C:C,pcon!B:B,"")</f>
        <v>0</v>
      </c>
      <c r="C668" s="4"/>
      <c r="D668" s="29">
        <f>_xlfn.XLOOKUP(C668,purchase!C:C,pcon!D:D,"")</f>
        <v>0</v>
      </c>
      <c r="E668" s="29">
        <f>_xlfn.XLOOKUP(C668,purchase!C:C,pcon!E:E,"")</f>
        <v>0</v>
      </c>
      <c r="F668" s="4"/>
      <c r="G668" s="27"/>
      <c r="H668" s="28"/>
      <c r="I668" s="4"/>
      <c r="J668" s="4"/>
      <c r="K668" s="4"/>
      <c r="L668" s="30" t="str">
        <f t="shared" si="90"/>
        <v/>
      </c>
      <c r="M668" s="4"/>
      <c r="N668" s="30" t="str">
        <f t="shared" si="91"/>
        <v/>
      </c>
      <c r="O668" s="31"/>
      <c r="P668" s="32" t="str">
        <f t="shared" si="92"/>
        <v/>
      </c>
      <c r="Q668" s="10">
        <f>_xlfn.XLOOKUP(C668,pcon!C:C,pcon!L:L,"")</f>
        <v>0</v>
      </c>
      <c r="R668" s="98">
        <f t="shared" si="93"/>
        <v>0</v>
      </c>
      <c r="S668" s="31"/>
      <c r="T668" s="31"/>
      <c r="U668" s="33" t="str">
        <f t="shared" si="94"/>
        <v/>
      </c>
      <c r="V668" s="4"/>
      <c r="W668" s="33" t="str">
        <f t="shared" si="95"/>
        <v/>
      </c>
      <c r="X668" s="33" t="str">
        <f t="shared" si="96"/>
        <v/>
      </c>
      <c r="Y668" s="33" t="str">
        <f t="shared" si="97"/>
        <v/>
      </c>
      <c r="Z668" s="34" t="str">
        <f t="shared" si="98"/>
        <v/>
      </c>
    </row>
    <row r="669" spans="1:26" x14ac:dyDescent="0.35">
      <c r="A669" s="25">
        <v>665</v>
      </c>
      <c r="B669" s="26">
        <f>_xlfn.XLOOKUP(C669,purchase!C:C,pcon!B:B,"")</f>
        <v>0</v>
      </c>
      <c r="C669" s="4"/>
      <c r="D669" s="29">
        <f>_xlfn.XLOOKUP(C669,purchase!C:C,pcon!D:D,"")</f>
        <v>0</v>
      </c>
      <c r="E669" s="29">
        <f>_xlfn.XLOOKUP(C669,purchase!C:C,pcon!E:E,"")</f>
        <v>0</v>
      </c>
      <c r="F669" s="4"/>
      <c r="G669" s="27"/>
      <c r="H669" s="28"/>
      <c r="I669" s="4"/>
      <c r="J669" s="4"/>
      <c r="K669" s="4"/>
      <c r="L669" s="30" t="str">
        <f t="shared" si="90"/>
        <v/>
      </c>
      <c r="M669" s="4"/>
      <c r="N669" s="30" t="str">
        <f t="shared" si="91"/>
        <v/>
      </c>
      <c r="O669" s="31"/>
      <c r="P669" s="32" t="str">
        <f t="shared" si="92"/>
        <v/>
      </c>
      <c r="Q669" s="10">
        <f>_xlfn.XLOOKUP(C669,pcon!C:C,pcon!L:L,"")</f>
        <v>0</v>
      </c>
      <c r="R669" s="98">
        <f t="shared" si="93"/>
        <v>0</v>
      </c>
      <c r="S669" s="31"/>
      <c r="T669" s="31"/>
      <c r="U669" s="33" t="str">
        <f t="shared" si="94"/>
        <v/>
      </c>
      <c r="V669" s="4"/>
      <c r="W669" s="33" t="str">
        <f t="shared" si="95"/>
        <v/>
      </c>
      <c r="X669" s="33" t="str">
        <f t="shared" si="96"/>
        <v/>
      </c>
      <c r="Y669" s="33" t="str">
        <f t="shared" si="97"/>
        <v/>
      </c>
      <c r="Z669" s="34" t="str">
        <f t="shared" si="98"/>
        <v/>
      </c>
    </row>
    <row r="670" spans="1:26" x14ac:dyDescent="0.35">
      <c r="A670" s="25">
        <v>666</v>
      </c>
      <c r="B670" s="26">
        <f>_xlfn.XLOOKUP(C670,purchase!C:C,pcon!B:B,"")</f>
        <v>0</v>
      </c>
      <c r="C670" s="4"/>
      <c r="D670" s="29">
        <f>_xlfn.XLOOKUP(C670,purchase!C:C,pcon!D:D,"")</f>
        <v>0</v>
      </c>
      <c r="E670" s="29">
        <f>_xlfn.XLOOKUP(C670,purchase!C:C,pcon!E:E,"")</f>
        <v>0</v>
      </c>
      <c r="F670" s="4"/>
      <c r="G670" s="27"/>
      <c r="H670" s="28"/>
      <c r="I670" s="4"/>
      <c r="J670" s="4"/>
      <c r="K670" s="4"/>
      <c r="L670" s="30" t="str">
        <f t="shared" si="90"/>
        <v/>
      </c>
      <c r="M670" s="4"/>
      <c r="N670" s="30" t="str">
        <f t="shared" si="91"/>
        <v/>
      </c>
      <c r="O670" s="31"/>
      <c r="P670" s="32" t="str">
        <f t="shared" si="92"/>
        <v/>
      </c>
      <c r="Q670" s="10">
        <f>_xlfn.XLOOKUP(C670,pcon!C:C,pcon!L:L,"")</f>
        <v>0</v>
      </c>
      <c r="R670" s="98">
        <f t="shared" si="93"/>
        <v>0</v>
      </c>
      <c r="S670" s="31"/>
      <c r="T670" s="31"/>
      <c r="U670" s="33" t="str">
        <f t="shared" si="94"/>
        <v/>
      </c>
      <c r="V670" s="4"/>
      <c r="W670" s="33" t="str">
        <f t="shared" si="95"/>
        <v/>
      </c>
      <c r="X670" s="33" t="str">
        <f t="shared" si="96"/>
        <v/>
      </c>
      <c r="Y670" s="33" t="str">
        <f t="shared" si="97"/>
        <v/>
      </c>
      <c r="Z670" s="34" t="str">
        <f t="shared" si="98"/>
        <v/>
      </c>
    </row>
    <row r="671" spans="1:26" x14ac:dyDescent="0.35">
      <c r="A671" s="25">
        <v>667</v>
      </c>
      <c r="B671" s="26">
        <f>_xlfn.XLOOKUP(C671,purchase!C:C,pcon!B:B,"")</f>
        <v>0</v>
      </c>
      <c r="C671" s="4"/>
      <c r="D671" s="29">
        <f>_xlfn.XLOOKUP(C671,purchase!C:C,pcon!D:D,"")</f>
        <v>0</v>
      </c>
      <c r="E671" s="29">
        <f>_xlfn.XLOOKUP(C671,purchase!C:C,pcon!E:E,"")</f>
        <v>0</v>
      </c>
      <c r="F671" s="4"/>
      <c r="G671" s="27"/>
      <c r="H671" s="28"/>
      <c r="I671" s="4"/>
      <c r="J671" s="4"/>
      <c r="K671" s="4"/>
      <c r="L671" s="30" t="str">
        <f t="shared" si="90"/>
        <v/>
      </c>
      <c r="M671" s="4"/>
      <c r="N671" s="30" t="str">
        <f t="shared" si="91"/>
        <v/>
      </c>
      <c r="O671" s="31"/>
      <c r="P671" s="32" t="str">
        <f t="shared" si="92"/>
        <v/>
      </c>
      <c r="Q671" s="10">
        <f>_xlfn.XLOOKUP(C671,pcon!C:C,pcon!L:L,"")</f>
        <v>0</v>
      </c>
      <c r="R671" s="98">
        <f t="shared" si="93"/>
        <v>0</v>
      </c>
      <c r="S671" s="31"/>
      <c r="T671" s="31"/>
      <c r="U671" s="33" t="str">
        <f t="shared" si="94"/>
        <v/>
      </c>
      <c r="V671" s="4"/>
      <c r="W671" s="33" t="str">
        <f t="shared" si="95"/>
        <v/>
      </c>
      <c r="X671" s="33" t="str">
        <f t="shared" si="96"/>
        <v/>
      </c>
      <c r="Y671" s="33" t="str">
        <f t="shared" si="97"/>
        <v/>
      </c>
      <c r="Z671" s="34" t="str">
        <f t="shared" si="98"/>
        <v/>
      </c>
    </row>
    <row r="672" spans="1:26" x14ac:dyDescent="0.35">
      <c r="A672" s="25">
        <v>668</v>
      </c>
      <c r="B672" s="26">
        <f>_xlfn.XLOOKUP(C672,purchase!C:C,pcon!B:B,"")</f>
        <v>0</v>
      </c>
      <c r="C672" s="4"/>
      <c r="D672" s="29">
        <f>_xlfn.XLOOKUP(C672,purchase!C:C,pcon!D:D,"")</f>
        <v>0</v>
      </c>
      <c r="E672" s="29">
        <f>_xlfn.XLOOKUP(C672,purchase!C:C,pcon!E:E,"")</f>
        <v>0</v>
      </c>
      <c r="F672" s="4"/>
      <c r="G672" s="27"/>
      <c r="H672" s="28"/>
      <c r="I672" s="4"/>
      <c r="J672" s="4"/>
      <c r="K672" s="4"/>
      <c r="L672" s="30" t="str">
        <f t="shared" si="90"/>
        <v/>
      </c>
      <c r="M672" s="4"/>
      <c r="N672" s="30" t="str">
        <f t="shared" si="91"/>
        <v/>
      </c>
      <c r="O672" s="31"/>
      <c r="P672" s="32" t="str">
        <f t="shared" si="92"/>
        <v/>
      </c>
      <c r="Q672" s="10">
        <f>_xlfn.XLOOKUP(C672,pcon!C:C,pcon!L:L,"")</f>
        <v>0</v>
      </c>
      <c r="R672" s="98">
        <f t="shared" si="93"/>
        <v>0</v>
      </c>
      <c r="S672" s="31"/>
      <c r="T672" s="31"/>
      <c r="U672" s="33" t="str">
        <f t="shared" si="94"/>
        <v/>
      </c>
      <c r="V672" s="4"/>
      <c r="W672" s="33" t="str">
        <f t="shared" si="95"/>
        <v/>
      </c>
      <c r="X672" s="33" t="str">
        <f t="shared" si="96"/>
        <v/>
      </c>
      <c r="Y672" s="33" t="str">
        <f t="shared" si="97"/>
        <v/>
      </c>
      <c r="Z672" s="34" t="str">
        <f t="shared" si="98"/>
        <v/>
      </c>
    </row>
    <row r="673" spans="1:26" x14ac:dyDescent="0.35">
      <c r="A673" s="25">
        <v>669</v>
      </c>
      <c r="B673" s="26">
        <f>_xlfn.XLOOKUP(C673,purchase!C:C,pcon!B:B,"")</f>
        <v>0</v>
      </c>
      <c r="C673" s="4"/>
      <c r="D673" s="29">
        <f>_xlfn.XLOOKUP(C673,purchase!C:C,pcon!D:D,"")</f>
        <v>0</v>
      </c>
      <c r="E673" s="29">
        <f>_xlfn.XLOOKUP(C673,purchase!C:C,pcon!E:E,"")</f>
        <v>0</v>
      </c>
      <c r="F673" s="4"/>
      <c r="G673" s="27"/>
      <c r="H673" s="28"/>
      <c r="I673" s="4"/>
      <c r="J673" s="4"/>
      <c r="K673" s="4"/>
      <c r="L673" s="30" t="str">
        <f t="shared" si="90"/>
        <v/>
      </c>
      <c r="M673" s="4"/>
      <c r="N673" s="30" t="str">
        <f t="shared" si="91"/>
        <v/>
      </c>
      <c r="O673" s="31"/>
      <c r="P673" s="32" t="str">
        <f t="shared" si="92"/>
        <v/>
      </c>
      <c r="Q673" s="10">
        <f>_xlfn.XLOOKUP(C673,pcon!C:C,pcon!L:L,"")</f>
        <v>0</v>
      </c>
      <c r="R673" s="98">
        <f t="shared" si="93"/>
        <v>0</v>
      </c>
      <c r="S673" s="31"/>
      <c r="T673" s="31"/>
      <c r="U673" s="33" t="str">
        <f t="shared" si="94"/>
        <v/>
      </c>
      <c r="V673" s="4"/>
      <c r="W673" s="33" t="str">
        <f t="shared" si="95"/>
        <v/>
      </c>
      <c r="X673" s="33" t="str">
        <f t="shared" si="96"/>
        <v/>
      </c>
      <c r="Y673" s="33" t="str">
        <f t="shared" si="97"/>
        <v/>
      </c>
      <c r="Z673" s="34" t="str">
        <f t="shared" si="98"/>
        <v/>
      </c>
    </row>
    <row r="674" spans="1:26" x14ac:dyDescent="0.35">
      <c r="A674" s="25">
        <v>670</v>
      </c>
      <c r="B674" s="26">
        <f>_xlfn.XLOOKUP(C674,purchase!C:C,pcon!B:B,"")</f>
        <v>0</v>
      </c>
      <c r="C674" s="4"/>
      <c r="D674" s="29">
        <f>_xlfn.XLOOKUP(C674,purchase!C:C,pcon!D:D,"")</f>
        <v>0</v>
      </c>
      <c r="E674" s="29">
        <f>_xlfn.XLOOKUP(C674,purchase!C:C,pcon!E:E,"")</f>
        <v>0</v>
      </c>
      <c r="F674" s="4"/>
      <c r="G674" s="27"/>
      <c r="H674" s="28"/>
      <c r="I674" s="4"/>
      <c r="J674" s="4"/>
      <c r="K674" s="4"/>
      <c r="L674" s="30" t="str">
        <f t="shared" si="90"/>
        <v/>
      </c>
      <c r="M674" s="4"/>
      <c r="N674" s="30" t="str">
        <f t="shared" si="91"/>
        <v/>
      </c>
      <c r="O674" s="31"/>
      <c r="P674" s="32" t="str">
        <f t="shared" si="92"/>
        <v/>
      </c>
      <c r="Q674" s="10">
        <f>_xlfn.XLOOKUP(C674,pcon!C:C,pcon!L:L,"")</f>
        <v>0</v>
      </c>
      <c r="R674" s="98">
        <f t="shared" si="93"/>
        <v>0</v>
      </c>
      <c r="S674" s="31"/>
      <c r="T674" s="31"/>
      <c r="U674" s="33" t="str">
        <f t="shared" si="94"/>
        <v/>
      </c>
      <c r="V674" s="4"/>
      <c r="W674" s="33" t="str">
        <f t="shared" si="95"/>
        <v/>
      </c>
      <c r="X674" s="33" t="str">
        <f t="shared" si="96"/>
        <v/>
      </c>
      <c r="Y674" s="33" t="str">
        <f t="shared" si="97"/>
        <v/>
      </c>
      <c r="Z674" s="34" t="str">
        <f t="shared" si="98"/>
        <v/>
      </c>
    </row>
    <row r="675" spans="1:26" x14ac:dyDescent="0.35">
      <c r="A675" s="25">
        <v>671</v>
      </c>
      <c r="B675" s="26">
        <f>_xlfn.XLOOKUP(C675,purchase!C:C,pcon!B:B,"")</f>
        <v>0</v>
      </c>
      <c r="C675" s="4"/>
      <c r="D675" s="29">
        <f>_xlfn.XLOOKUP(C675,purchase!C:C,pcon!D:D,"")</f>
        <v>0</v>
      </c>
      <c r="E675" s="29">
        <f>_xlfn.XLOOKUP(C675,purchase!C:C,pcon!E:E,"")</f>
        <v>0</v>
      </c>
      <c r="F675" s="4"/>
      <c r="G675" s="27"/>
      <c r="H675" s="28"/>
      <c r="I675" s="4"/>
      <c r="J675" s="4"/>
      <c r="K675" s="4"/>
      <c r="L675" s="30" t="str">
        <f t="shared" si="90"/>
        <v/>
      </c>
      <c r="M675" s="4"/>
      <c r="N675" s="30" t="str">
        <f t="shared" si="91"/>
        <v/>
      </c>
      <c r="O675" s="31"/>
      <c r="P675" s="32" t="str">
        <f t="shared" si="92"/>
        <v/>
      </c>
      <c r="Q675" s="10">
        <f>_xlfn.XLOOKUP(C675,pcon!C:C,pcon!L:L,"")</f>
        <v>0</v>
      </c>
      <c r="R675" s="98">
        <f t="shared" si="93"/>
        <v>0</v>
      </c>
      <c r="S675" s="31"/>
      <c r="T675" s="31"/>
      <c r="U675" s="33" t="str">
        <f t="shared" si="94"/>
        <v/>
      </c>
      <c r="V675" s="4"/>
      <c r="W675" s="33" t="str">
        <f t="shared" si="95"/>
        <v/>
      </c>
      <c r="X675" s="33" t="str">
        <f t="shared" si="96"/>
        <v/>
      </c>
      <c r="Y675" s="33" t="str">
        <f t="shared" si="97"/>
        <v/>
      </c>
      <c r="Z675" s="34" t="str">
        <f t="shared" si="98"/>
        <v/>
      </c>
    </row>
    <row r="676" spans="1:26" x14ac:dyDescent="0.35">
      <c r="A676" s="25">
        <v>672</v>
      </c>
      <c r="B676" s="26">
        <f>_xlfn.XLOOKUP(C676,purchase!C:C,pcon!B:B,"")</f>
        <v>0</v>
      </c>
      <c r="C676" s="4"/>
      <c r="D676" s="29">
        <f>_xlfn.XLOOKUP(C676,purchase!C:C,pcon!D:D,"")</f>
        <v>0</v>
      </c>
      <c r="E676" s="29">
        <f>_xlfn.XLOOKUP(C676,purchase!C:C,pcon!E:E,"")</f>
        <v>0</v>
      </c>
      <c r="F676" s="4"/>
      <c r="G676" s="27"/>
      <c r="H676" s="28"/>
      <c r="I676" s="4"/>
      <c r="J676" s="4"/>
      <c r="K676" s="4"/>
      <c r="L676" s="30" t="str">
        <f t="shared" si="90"/>
        <v/>
      </c>
      <c r="M676" s="4"/>
      <c r="N676" s="30" t="str">
        <f t="shared" si="91"/>
        <v/>
      </c>
      <c r="O676" s="31"/>
      <c r="P676" s="32" t="str">
        <f t="shared" si="92"/>
        <v/>
      </c>
      <c r="Q676" s="10">
        <f>_xlfn.XLOOKUP(C676,pcon!C:C,pcon!L:L,"")</f>
        <v>0</v>
      </c>
      <c r="R676" s="98">
        <f t="shared" si="93"/>
        <v>0</v>
      </c>
      <c r="S676" s="31"/>
      <c r="T676" s="31"/>
      <c r="U676" s="33" t="str">
        <f t="shared" si="94"/>
        <v/>
      </c>
      <c r="V676" s="4"/>
      <c r="W676" s="33" t="str">
        <f t="shared" si="95"/>
        <v/>
      </c>
      <c r="X676" s="33" t="str">
        <f t="shared" si="96"/>
        <v/>
      </c>
      <c r="Y676" s="33" t="str">
        <f t="shared" si="97"/>
        <v/>
      </c>
      <c r="Z676" s="34" t="str">
        <f t="shared" si="98"/>
        <v/>
      </c>
    </row>
    <row r="677" spans="1:26" x14ac:dyDescent="0.35">
      <c r="A677" s="25">
        <v>673</v>
      </c>
      <c r="B677" s="26">
        <f>_xlfn.XLOOKUP(C677,purchase!C:C,pcon!B:B,"")</f>
        <v>0</v>
      </c>
      <c r="C677" s="4"/>
      <c r="D677" s="29">
        <f>_xlfn.XLOOKUP(C677,purchase!C:C,pcon!D:D,"")</f>
        <v>0</v>
      </c>
      <c r="E677" s="29">
        <f>_xlfn.XLOOKUP(C677,purchase!C:C,pcon!E:E,"")</f>
        <v>0</v>
      </c>
      <c r="F677" s="4"/>
      <c r="G677" s="27"/>
      <c r="H677" s="28"/>
      <c r="I677" s="4"/>
      <c r="J677" s="4"/>
      <c r="K677" s="4"/>
      <c r="L677" s="30" t="str">
        <f t="shared" si="90"/>
        <v/>
      </c>
      <c r="M677" s="4"/>
      <c r="N677" s="30" t="str">
        <f t="shared" si="91"/>
        <v/>
      </c>
      <c r="O677" s="31"/>
      <c r="P677" s="32" t="str">
        <f t="shared" si="92"/>
        <v/>
      </c>
      <c r="Q677" s="10">
        <f>_xlfn.XLOOKUP(C677,pcon!C:C,pcon!L:L,"")</f>
        <v>0</v>
      </c>
      <c r="R677" s="98">
        <f t="shared" si="93"/>
        <v>0</v>
      </c>
      <c r="S677" s="31"/>
      <c r="T677" s="31"/>
      <c r="U677" s="33" t="str">
        <f t="shared" si="94"/>
        <v/>
      </c>
      <c r="V677" s="4"/>
      <c r="W677" s="33" t="str">
        <f t="shared" si="95"/>
        <v/>
      </c>
      <c r="X677" s="33" t="str">
        <f t="shared" si="96"/>
        <v/>
      </c>
      <c r="Y677" s="33" t="str">
        <f t="shared" si="97"/>
        <v/>
      </c>
      <c r="Z677" s="34" t="str">
        <f t="shared" si="98"/>
        <v/>
      </c>
    </row>
    <row r="678" spans="1:26" x14ac:dyDescent="0.35">
      <c r="A678" s="25">
        <v>674</v>
      </c>
      <c r="B678" s="26">
        <f>_xlfn.XLOOKUP(C678,purchase!C:C,pcon!B:B,"")</f>
        <v>0</v>
      </c>
      <c r="C678" s="4"/>
      <c r="D678" s="29">
        <f>_xlfn.XLOOKUP(C678,purchase!C:C,pcon!D:D,"")</f>
        <v>0</v>
      </c>
      <c r="E678" s="29">
        <f>_xlfn.XLOOKUP(C678,purchase!C:C,pcon!E:E,"")</f>
        <v>0</v>
      </c>
      <c r="F678" s="4"/>
      <c r="G678" s="27"/>
      <c r="H678" s="28"/>
      <c r="I678" s="4"/>
      <c r="J678" s="4"/>
      <c r="K678" s="4"/>
      <c r="L678" s="30" t="str">
        <f t="shared" si="90"/>
        <v/>
      </c>
      <c r="M678" s="4"/>
      <c r="N678" s="30" t="str">
        <f t="shared" si="91"/>
        <v/>
      </c>
      <c r="O678" s="31"/>
      <c r="P678" s="32" t="str">
        <f t="shared" si="92"/>
        <v/>
      </c>
      <c r="Q678" s="10">
        <f>_xlfn.XLOOKUP(C678,pcon!C:C,pcon!L:L,"")</f>
        <v>0</v>
      </c>
      <c r="R678" s="98">
        <f t="shared" si="93"/>
        <v>0</v>
      </c>
      <c r="S678" s="31"/>
      <c r="T678" s="31"/>
      <c r="U678" s="33" t="str">
        <f t="shared" si="94"/>
        <v/>
      </c>
      <c r="V678" s="4"/>
      <c r="W678" s="33" t="str">
        <f t="shared" si="95"/>
        <v/>
      </c>
      <c r="X678" s="33" t="str">
        <f t="shared" si="96"/>
        <v/>
      </c>
      <c r="Y678" s="33" t="str">
        <f t="shared" si="97"/>
        <v/>
      </c>
      <c r="Z678" s="34" t="str">
        <f t="shared" si="98"/>
        <v/>
      </c>
    </row>
    <row r="679" spans="1:26" x14ac:dyDescent="0.35">
      <c r="A679" s="25">
        <v>675</v>
      </c>
      <c r="B679" s="26">
        <f>_xlfn.XLOOKUP(C679,purchase!C:C,pcon!B:B,"")</f>
        <v>0</v>
      </c>
      <c r="C679" s="4"/>
      <c r="D679" s="29">
        <f>_xlfn.XLOOKUP(C679,purchase!C:C,pcon!D:D,"")</f>
        <v>0</v>
      </c>
      <c r="E679" s="29">
        <f>_xlfn.XLOOKUP(C679,purchase!C:C,pcon!E:E,"")</f>
        <v>0</v>
      </c>
      <c r="F679" s="4"/>
      <c r="G679" s="27"/>
      <c r="H679" s="28"/>
      <c r="I679" s="4"/>
      <c r="J679" s="4"/>
      <c r="K679" s="4"/>
      <c r="L679" s="30" t="str">
        <f t="shared" si="90"/>
        <v/>
      </c>
      <c r="M679" s="4"/>
      <c r="N679" s="30" t="str">
        <f t="shared" si="91"/>
        <v/>
      </c>
      <c r="O679" s="31"/>
      <c r="P679" s="32" t="str">
        <f t="shared" si="92"/>
        <v/>
      </c>
      <c r="Q679" s="10">
        <f>_xlfn.XLOOKUP(C679,pcon!C:C,pcon!L:L,"")</f>
        <v>0</v>
      </c>
      <c r="R679" s="98">
        <f t="shared" si="93"/>
        <v>0</v>
      </c>
      <c r="S679" s="31"/>
      <c r="T679" s="31"/>
      <c r="U679" s="33" t="str">
        <f t="shared" si="94"/>
        <v/>
      </c>
      <c r="V679" s="4"/>
      <c r="W679" s="33" t="str">
        <f t="shared" si="95"/>
        <v/>
      </c>
      <c r="X679" s="33" t="str">
        <f t="shared" si="96"/>
        <v/>
      </c>
      <c r="Y679" s="33" t="str">
        <f t="shared" si="97"/>
        <v/>
      </c>
      <c r="Z679" s="34" t="str">
        <f t="shared" si="98"/>
        <v/>
      </c>
    </row>
    <row r="680" spans="1:26" x14ac:dyDescent="0.35">
      <c r="A680" s="25">
        <v>676</v>
      </c>
      <c r="B680" s="26">
        <f>_xlfn.XLOOKUP(C680,purchase!C:C,pcon!B:B,"")</f>
        <v>0</v>
      </c>
      <c r="C680" s="4"/>
      <c r="D680" s="29">
        <f>_xlfn.XLOOKUP(C680,purchase!C:C,pcon!D:D,"")</f>
        <v>0</v>
      </c>
      <c r="E680" s="29">
        <f>_xlfn.XLOOKUP(C680,purchase!C:C,pcon!E:E,"")</f>
        <v>0</v>
      </c>
      <c r="F680" s="4"/>
      <c r="G680" s="27"/>
      <c r="H680" s="28"/>
      <c r="I680" s="4"/>
      <c r="J680" s="4"/>
      <c r="K680" s="4"/>
      <c r="L680" s="30" t="str">
        <f t="shared" si="90"/>
        <v/>
      </c>
      <c r="M680" s="4"/>
      <c r="N680" s="30" t="str">
        <f t="shared" si="91"/>
        <v/>
      </c>
      <c r="O680" s="31"/>
      <c r="P680" s="32" t="str">
        <f t="shared" si="92"/>
        <v/>
      </c>
      <c r="Q680" s="10">
        <f>_xlfn.XLOOKUP(C680,pcon!C:C,pcon!L:L,"")</f>
        <v>0</v>
      </c>
      <c r="R680" s="98">
        <f t="shared" si="93"/>
        <v>0</v>
      </c>
      <c r="S680" s="31"/>
      <c r="T680" s="31"/>
      <c r="U680" s="33" t="str">
        <f t="shared" si="94"/>
        <v/>
      </c>
      <c r="V680" s="4"/>
      <c r="W680" s="33" t="str">
        <f t="shared" si="95"/>
        <v/>
      </c>
      <c r="X680" s="33" t="str">
        <f t="shared" si="96"/>
        <v/>
      </c>
      <c r="Y680" s="33" t="str">
        <f t="shared" si="97"/>
        <v/>
      </c>
      <c r="Z680" s="34" t="str">
        <f t="shared" si="98"/>
        <v/>
      </c>
    </row>
    <row r="681" spans="1:26" x14ac:dyDescent="0.35">
      <c r="A681" s="25">
        <v>677</v>
      </c>
      <c r="B681" s="26">
        <f>_xlfn.XLOOKUP(C681,purchase!C:C,pcon!B:B,"")</f>
        <v>0</v>
      </c>
      <c r="C681" s="4"/>
      <c r="D681" s="29">
        <f>_xlfn.XLOOKUP(C681,purchase!C:C,pcon!D:D,"")</f>
        <v>0</v>
      </c>
      <c r="E681" s="29">
        <f>_xlfn.XLOOKUP(C681,purchase!C:C,pcon!E:E,"")</f>
        <v>0</v>
      </c>
      <c r="F681" s="4"/>
      <c r="G681" s="27"/>
      <c r="H681" s="28"/>
      <c r="I681" s="4"/>
      <c r="J681" s="4"/>
      <c r="K681" s="4"/>
      <c r="L681" s="30" t="str">
        <f t="shared" si="90"/>
        <v/>
      </c>
      <c r="M681" s="4"/>
      <c r="N681" s="30" t="str">
        <f t="shared" si="91"/>
        <v/>
      </c>
      <c r="O681" s="31"/>
      <c r="P681" s="32" t="str">
        <f t="shared" si="92"/>
        <v/>
      </c>
      <c r="Q681" s="10">
        <f>_xlfn.XLOOKUP(C681,pcon!C:C,pcon!L:L,"")</f>
        <v>0</v>
      </c>
      <c r="R681" s="98">
        <f t="shared" si="93"/>
        <v>0</v>
      </c>
      <c r="S681" s="31"/>
      <c r="T681" s="31"/>
      <c r="U681" s="33" t="str">
        <f t="shared" si="94"/>
        <v/>
      </c>
      <c r="V681" s="4"/>
      <c r="W681" s="33" t="str">
        <f t="shared" si="95"/>
        <v/>
      </c>
      <c r="X681" s="33" t="str">
        <f t="shared" si="96"/>
        <v/>
      </c>
      <c r="Y681" s="33" t="str">
        <f t="shared" si="97"/>
        <v/>
      </c>
      <c r="Z681" s="34" t="str">
        <f t="shared" si="98"/>
        <v/>
      </c>
    </row>
    <row r="682" spans="1:26" x14ac:dyDescent="0.35">
      <c r="A682" s="25">
        <v>678</v>
      </c>
      <c r="B682" s="26">
        <f>_xlfn.XLOOKUP(C682,purchase!C:C,pcon!B:B,"")</f>
        <v>0</v>
      </c>
      <c r="C682" s="4"/>
      <c r="D682" s="29">
        <f>_xlfn.XLOOKUP(C682,purchase!C:C,pcon!D:D,"")</f>
        <v>0</v>
      </c>
      <c r="E682" s="29">
        <f>_xlfn.XLOOKUP(C682,purchase!C:C,pcon!E:E,"")</f>
        <v>0</v>
      </c>
      <c r="F682" s="4"/>
      <c r="G682" s="27"/>
      <c r="H682" s="28"/>
      <c r="I682" s="4"/>
      <c r="J682" s="4"/>
      <c r="K682" s="4"/>
      <c r="L682" s="30" t="str">
        <f t="shared" si="90"/>
        <v/>
      </c>
      <c r="M682" s="4"/>
      <c r="N682" s="30" t="str">
        <f t="shared" si="91"/>
        <v/>
      </c>
      <c r="O682" s="31"/>
      <c r="P682" s="32" t="str">
        <f t="shared" si="92"/>
        <v/>
      </c>
      <c r="Q682" s="10">
        <f>_xlfn.XLOOKUP(C682,pcon!C:C,pcon!L:L,"")</f>
        <v>0</v>
      </c>
      <c r="R682" s="98">
        <f t="shared" si="93"/>
        <v>0</v>
      </c>
      <c r="S682" s="31"/>
      <c r="T682" s="31"/>
      <c r="U682" s="33" t="str">
        <f t="shared" si="94"/>
        <v/>
      </c>
      <c r="V682" s="4"/>
      <c r="W682" s="33" t="str">
        <f t="shared" si="95"/>
        <v/>
      </c>
      <c r="X682" s="33" t="str">
        <f t="shared" si="96"/>
        <v/>
      </c>
      <c r="Y682" s="33" t="str">
        <f t="shared" si="97"/>
        <v/>
      </c>
      <c r="Z682" s="34" t="str">
        <f t="shared" si="98"/>
        <v/>
      </c>
    </row>
    <row r="683" spans="1:26" x14ac:dyDescent="0.35">
      <c r="A683" s="25">
        <v>679</v>
      </c>
      <c r="B683" s="26">
        <f>_xlfn.XLOOKUP(C683,purchase!C:C,pcon!B:B,"")</f>
        <v>0</v>
      </c>
      <c r="C683" s="4"/>
      <c r="D683" s="29">
        <f>_xlfn.XLOOKUP(C683,purchase!C:C,pcon!D:D,"")</f>
        <v>0</v>
      </c>
      <c r="E683" s="29">
        <f>_xlfn.XLOOKUP(C683,purchase!C:C,pcon!E:E,"")</f>
        <v>0</v>
      </c>
      <c r="F683" s="4"/>
      <c r="G683" s="27"/>
      <c r="H683" s="28"/>
      <c r="I683" s="4"/>
      <c r="J683" s="4"/>
      <c r="K683" s="4"/>
      <c r="L683" s="30" t="str">
        <f t="shared" si="90"/>
        <v/>
      </c>
      <c r="M683" s="4"/>
      <c r="N683" s="30" t="str">
        <f t="shared" si="91"/>
        <v/>
      </c>
      <c r="O683" s="31"/>
      <c r="P683" s="32" t="str">
        <f t="shared" si="92"/>
        <v/>
      </c>
      <c r="Q683" s="10">
        <f>_xlfn.XLOOKUP(C683,pcon!C:C,pcon!L:L,"")</f>
        <v>0</v>
      </c>
      <c r="R683" s="98">
        <f t="shared" si="93"/>
        <v>0</v>
      </c>
      <c r="S683" s="31"/>
      <c r="T683" s="31"/>
      <c r="U683" s="33" t="str">
        <f t="shared" si="94"/>
        <v/>
      </c>
      <c r="V683" s="4"/>
      <c r="W683" s="33" t="str">
        <f t="shared" si="95"/>
        <v/>
      </c>
      <c r="X683" s="33" t="str">
        <f t="shared" si="96"/>
        <v/>
      </c>
      <c r="Y683" s="33" t="str">
        <f t="shared" si="97"/>
        <v/>
      </c>
      <c r="Z683" s="34" t="str">
        <f t="shared" si="98"/>
        <v/>
      </c>
    </row>
    <row r="684" spans="1:26" x14ac:dyDescent="0.35">
      <c r="A684" s="25">
        <v>680</v>
      </c>
      <c r="B684" s="26">
        <f>_xlfn.XLOOKUP(C684,purchase!C:C,pcon!B:B,"")</f>
        <v>0</v>
      </c>
      <c r="C684" s="4"/>
      <c r="D684" s="29">
        <f>_xlfn.XLOOKUP(C684,purchase!C:C,pcon!D:D,"")</f>
        <v>0</v>
      </c>
      <c r="E684" s="29">
        <f>_xlfn.XLOOKUP(C684,purchase!C:C,pcon!E:E,"")</f>
        <v>0</v>
      </c>
      <c r="F684" s="4"/>
      <c r="G684" s="27"/>
      <c r="H684" s="28"/>
      <c r="I684" s="4"/>
      <c r="J684" s="4"/>
      <c r="K684" s="4"/>
      <c r="L684" s="30" t="str">
        <f t="shared" si="90"/>
        <v/>
      </c>
      <c r="M684" s="4"/>
      <c r="N684" s="30" t="str">
        <f t="shared" si="91"/>
        <v/>
      </c>
      <c r="O684" s="31"/>
      <c r="P684" s="32" t="str">
        <f t="shared" si="92"/>
        <v/>
      </c>
      <c r="Q684" s="10">
        <f>_xlfn.XLOOKUP(C684,pcon!C:C,pcon!L:L,"")</f>
        <v>0</v>
      </c>
      <c r="R684" s="98">
        <f t="shared" si="93"/>
        <v>0</v>
      </c>
      <c r="S684" s="31"/>
      <c r="T684" s="31"/>
      <c r="U684" s="33" t="str">
        <f t="shared" si="94"/>
        <v/>
      </c>
      <c r="V684" s="4"/>
      <c r="W684" s="33" t="str">
        <f t="shared" si="95"/>
        <v/>
      </c>
      <c r="X684" s="33" t="str">
        <f t="shared" si="96"/>
        <v/>
      </c>
      <c r="Y684" s="33" t="str">
        <f t="shared" si="97"/>
        <v/>
      </c>
      <c r="Z684" s="34" t="str">
        <f t="shared" si="98"/>
        <v/>
      </c>
    </row>
    <row r="685" spans="1:26" x14ac:dyDescent="0.35">
      <c r="A685" s="25">
        <v>681</v>
      </c>
      <c r="B685" s="26">
        <f>_xlfn.XLOOKUP(C685,purchase!C:C,pcon!B:B,"")</f>
        <v>0</v>
      </c>
      <c r="C685" s="4"/>
      <c r="D685" s="29">
        <f>_xlfn.XLOOKUP(C685,purchase!C:C,pcon!D:D,"")</f>
        <v>0</v>
      </c>
      <c r="E685" s="29">
        <f>_xlfn.XLOOKUP(C685,purchase!C:C,pcon!E:E,"")</f>
        <v>0</v>
      </c>
      <c r="F685" s="4"/>
      <c r="G685" s="27"/>
      <c r="H685" s="28"/>
      <c r="I685" s="4"/>
      <c r="J685" s="4"/>
      <c r="K685" s="4"/>
      <c r="L685" s="30" t="str">
        <f t="shared" si="90"/>
        <v/>
      </c>
      <c r="M685" s="4"/>
      <c r="N685" s="30" t="str">
        <f t="shared" si="91"/>
        <v/>
      </c>
      <c r="O685" s="31"/>
      <c r="P685" s="32" t="str">
        <f t="shared" si="92"/>
        <v/>
      </c>
      <c r="Q685" s="10">
        <f>_xlfn.XLOOKUP(C685,pcon!C:C,pcon!L:L,"")</f>
        <v>0</v>
      </c>
      <c r="R685" s="98">
        <f t="shared" si="93"/>
        <v>0</v>
      </c>
      <c r="S685" s="31"/>
      <c r="T685" s="31"/>
      <c r="U685" s="33" t="str">
        <f t="shared" si="94"/>
        <v/>
      </c>
      <c r="V685" s="4"/>
      <c r="W685" s="33" t="str">
        <f t="shared" si="95"/>
        <v/>
      </c>
      <c r="X685" s="33" t="str">
        <f t="shared" si="96"/>
        <v/>
      </c>
      <c r="Y685" s="33" t="str">
        <f t="shared" si="97"/>
        <v/>
      </c>
      <c r="Z685" s="34" t="str">
        <f t="shared" si="98"/>
        <v/>
      </c>
    </row>
    <row r="686" spans="1:26" x14ac:dyDescent="0.35">
      <c r="A686" s="25">
        <v>682</v>
      </c>
      <c r="B686" s="26">
        <f>_xlfn.XLOOKUP(C686,purchase!C:C,pcon!B:B,"")</f>
        <v>0</v>
      </c>
      <c r="C686" s="4"/>
      <c r="D686" s="29">
        <f>_xlfn.XLOOKUP(C686,purchase!C:C,pcon!D:D,"")</f>
        <v>0</v>
      </c>
      <c r="E686" s="29">
        <f>_xlfn.XLOOKUP(C686,purchase!C:C,pcon!E:E,"")</f>
        <v>0</v>
      </c>
      <c r="F686" s="4"/>
      <c r="G686" s="27"/>
      <c r="H686" s="28"/>
      <c r="I686" s="4"/>
      <c r="J686" s="4"/>
      <c r="K686" s="4"/>
      <c r="L686" s="30" t="str">
        <f t="shared" si="90"/>
        <v/>
      </c>
      <c r="M686" s="4"/>
      <c r="N686" s="30" t="str">
        <f t="shared" si="91"/>
        <v/>
      </c>
      <c r="O686" s="31"/>
      <c r="P686" s="32" t="str">
        <f t="shared" si="92"/>
        <v/>
      </c>
      <c r="Q686" s="10">
        <f>_xlfn.XLOOKUP(C686,pcon!C:C,pcon!L:L,"")</f>
        <v>0</v>
      </c>
      <c r="R686" s="98">
        <f t="shared" si="93"/>
        <v>0</v>
      </c>
      <c r="S686" s="31"/>
      <c r="T686" s="31"/>
      <c r="U686" s="33" t="str">
        <f t="shared" si="94"/>
        <v/>
      </c>
      <c r="V686" s="4"/>
      <c r="W686" s="33" t="str">
        <f t="shared" si="95"/>
        <v/>
      </c>
      <c r="X686" s="33" t="str">
        <f t="shared" si="96"/>
        <v/>
      </c>
      <c r="Y686" s="33" t="str">
        <f t="shared" si="97"/>
        <v/>
      </c>
      <c r="Z686" s="34" t="str">
        <f t="shared" si="98"/>
        <v/>
      </c>
    </row>
    <row r="687" spans="1:26" x14ac:dyDescent="0.35">
      <c r="A687" s="25">
        <v>683</v>
      </c>
      <c r="B687" s="26">
        <f>_xlfn.XLOOKUP(C687,purchase!C:C,pcon!B:B,"")</f>
        <v>0</v>
      </c>
      <c r="C687" s="4"/>
      <c r="D687" s="29">
        <f>_xlfn.XLOOKUP(C687,purchase!C:C,pcon!D:D,"")</f>
        <v>0</v>
      </c>
      <c r="E687" s="29">
        <f>_xlfn.XLOOKUP(C687,purchase!C:C,pcon!E:E,"")</f>
        <v>0</v>
      </c>
      <c r="F687" s="4"/>
      <c r="G687" s="27"/>
      <c r="H687" s="28"/>
      <c r="I687" s="4"/>
      <c r="J687" s="4"/>
      <c r="K687" s="4"/>
      <c r="L687" s="30" t="str">
        <f t="shared" si="90"/>
        <v/>
      </c>
      <c r="M687" s="4"/>
      <c r="N687" s="30" t="str">
        <f t="shared" si="91"/>
        <v/>
      </c>
      <c r="O687" s="31"/>
      <c r="P687" s="32" t="str">
        <f t="shared" si="92"/>
        <v/>
      </c>
      <c r="Q687" s="10">
        <f>_xlfn.XLOOKUP(C687,pcon!C:C,pcon!L:L,"")</f>
        <v>0</v>
      </c>
      <c r="R687" s="98">
        <f t="shared" si="93"/>
        <v>0</v>
      </c>
      <c r="S687" s="31"/>
      <c r="T687" s="31"/>
      <c r="U687" s="33" t="str">
        <f t="shared" si="94"/>
        <v/>
      </c>
      <c r="V687" s="4"/>
      <c r="W687" s="33" t="str">
        <f t="shared" si="95"/>
        <v/>
      </c>
      <c r="X687" s="33" t="str">
        <f t="shared" si="96"/>
        <v/>
      </c>
      <c r="Y687" s="33" t="str">
        <f t="shared" si="97"/>
        <v/>
      </c>
      <c r="Z687" s="34" t="str">
        <f t="shared" si="98"/>
        <v/>
      </c>
    </row>
    <row r="688" spans="1:26" x14ac:dyDescent="0.35">
      <c r="A688" s="25">
        <v>684</v>
      </c>
      <c r="B688" s="26">
        <f>_xlfn.XLOOKUP(C688,purchase!C:C,pcon!B:B,"")</f>
        <v>0</v>
      </c>
      <c r="C688" s="4"/>
      <c r="D688" s="29">
        <f>_xlfn.XLOOKUP(C688,purchase!C:C,pcon!D:D,"")</f>
        <v>0</v>
      </c>
      <c r="E688" s="29">
        <f>_xlfn.XLOOKUP(C688,purchase!C:C,pcon!E:E,"")</f>
        <v>0</v>
      </c>
      <c r="F688" s="4"/>
      <c r="G688" s="27"/>
      <c r="H688" s="28"/>
      <c r="I688" s="4"/>
      <c r="J688" s="4"/>
      <c r="K688" s="4"/>
      <c r="L688" s="30" t="str">
        <f t="shared" si="90"/>
        <v/>
      </c>
      <c r="M688" s="4"/>
      <c r="N688" s="30" t="str">
        <f t="shared" si="91"/>
        <v/>
      </c>
      <c r="O688" s="31"/>
      <c r="P688" s="32" t="str">
        <f t="shared" si="92"/>
        <v/>
      </c>
      <c r="Q688" s="10">
        <f>_xlfn.XLOOKUP(C688,pcon!C:C,pcon!L:L,"")</f>
        <v>0</v>
      </c>
      <c r="R688" s="98">
        <f t="shared" si="93"/>
        <v>0</v>
      </c>
      <c r="S688" s="31"/>
      <c r="T688" s="31"/>
      <c r="U688" s="33" t="str">
        <f t="shared" si="94"/>
        <v/>
      </c>
      <c r="V688" s="4"/>
      <c r="W688" s="33" t="str">
        <f t="shared" si="95"/>
        <v/>
      </c>
      <c r="X688" s="33" t="str">
        <f t="shared" si="96"/>
        <v/>
      </c>
      <c r="Y688" s="33" t="str">
        <f t="shared" si="97"/>
        <v/>
      </c>
      <c r="Z688" s="34" t="str">
        <f t="shared" si="98"/>
        <v/>
      </c>
    </row>
    <row r="689" spans="1:26" x14ac:dyDescent="0.35">
      <c r="A689" s="25">
        <v>685</v>
      </c>
      <c r="B689" s="26">
        <f>_xlfn.XLOOKUP(C689,purchase!C:C,pcon!B:B,"")</f>
        <v>0</v>
      </c>
      <c r="C689" s="4"/>
      <c r="D689" s="29">
        <f>_xlfn.XLOOKUP(C689,purchase!C:C,pcon!D:D,"")</f>
        <v>0</v>
      </c>
      <c r="E689" s="29">
        <f>_xlfn.XLOOKUP(C689,purchase!C:C,pcon!E:E,"")</f>
        <v>0</v>
      </c>
      <c r="F689" s="4"/>
      <c r="G689" s="27"/>
      <c r="H689" s="28"/>
      <c r="I689" s="4"/>
      <c r="J689" s="4"/>
      <c r="K689" s="4"/>
      <c r="L689" s="30" t="str">
        <f t="shared" si="90"/>
        <v/>
      </c>
      <c r="M689" s="4"/>
      <c r="N689" s="30" t="str">
        <f t="shared" si="91"/>
        <v/>
      </c>
      <c r="O689" s="31"/>
      <c r="P689" s="32" t="str">
        <f t="shared" si="92"/>
        <v/>
      </c>
      <c r="Q689" s="10">
        <f>_xlfn.XLOOKUP(C689,pcon!C:C,pcon!L:L,"")</f>
        <v>0</v>
      </c>
      <c r="R689" s="98">
        <f t="shared" si="93"/>
        <v>0</v>
      </c>
      <c r="S689" s="31"/>
      <c r="T689" s="31"/>
      <c r="U689" s="33" t="str">
        <f t="shared" si="94"/>
        <v/>
      </c>
      <c r="V689" s="4"/>
      <c r="W689" s="33" t="str">
        <f t="shared" si="95"/>
        <v/>
      </c>
      <c r="X689" s="33" t="str">
        <f t="shared" si="96"/>
        <v/>
      </c>
      <c r="Y689" s="33" t="str">
        <f t="shared" si="97"/>
        <v/>
      </c>
      <c r="Z689" s="34" t="str">
        <f t="shared" si="98"/>
        <v/>
      </c>
    </row>
    <row r="690" spans="1:26" x14ac:dyDescent="0.35">
      <c r="A690" s="25">
        <v>686</v>
      </c>
      <c r="B690" s="26">
        <f>_xlfn.XLOOKUP(C690,purchase!C:C,pcon!B:B,"")</f>
        <v>0</v>
      </c>
      <c r="C690" s="4"/>
      <c r="D690" s="29">
        <f>_xlfn.XLOOKUP(C690,purchase!C:C,pcon!D:D,"")</f>
        <v>0</v>
      </c>
      <c r="E690" s="29">
        <f>_xlfn.XLOOKUP(C690,purchase!C:C,pcon!E:E,"")</f>
        <v>0</v>
      </c>
      <c r="F690" s="4"/>
      <c r="G690" s="27"/>
      <c r="H690" s="28"/>
      <c r="I690" s="4"/>
      <c r="J690" s="4"/>
      <c r="K690" s="4"/>
      <c r="L690" s="30" t="str">
        <f t="shared" si="90"/>
        <v/>
      </c>
      <c r="M690" s="4"/>
      <c r="N690" s="30" t="str">
        <f t="shared" si="91"/>
        <v/>
      </c>
      <c r="O690" s="31"/>
      <c r="P690" s="32" t="str">
        <f t="shared" si="92"/>
        <v/>
      </c>
      <c r="Q690" s="10">
        <f>_xlfn.XLOOKUP(C690,pcon!C:C,pcon!L:L,"")</f>
        <v>0</v>
      </c>
      <c r="R690" s="98">
        <f t="shared" si="93"/>
        <v>0</v>
      </c>
      <c r="S690" s="31"/>
      <c r="T690" s="31"/>
      <c r="U690" s="33" t="str">
        <f t="shared" si="94"/>
        <v/>
      </c>
      <c r="V690" s="4"/>
      <c r="W690" s="33" t="str">
        <f t="shared" si="95"/>
        <v/>
      </c>
      <c r="X690" s="33" t="str">
        <f t="shared" si="96"/>
        <v/>
      </c>
      <c r="Y690" s="33" t="str">
        <f t="shared" si="97"/>
        <v/>
      </c>
      <c r="Z690" s="34" t="str">
        <f t="shared" si="98"/>
        <v/>
      </c>
    </row>
    <row r="691" spans="1:26" x14ac:dyDescent="0.35">
      <c r="A691" s="25">
        <v>687</v>
      </c>
      <c r="B691" s="26">
        <f>_xlfn.XLOOKUP(C691,purchase!C:C,pcon!B:B,"")</f>
        <v>0</v>
      </c>
      <c r="C691" s="4"/>
      <c r="D691" s="29">
        <f>_xlfn.XLOOKUP(C691,purchase!C:C,pcon!D:D,"")</f>
        <v>0</v>
      </c>
      <c r="E691" s="29">
        <f>_xlfn.XLOOKUP(C691,purchase!C:C,pcon!E:E,"")</f>
        <v>0</v>
      </c>
      <c r="F691" s="4"/>
      <c r="G691" s="27"/>
      <c r="H691" s="28"/>
      <c r="I691" s="4"/>
      <c r="J691" s="4"/>
      <c r="K691" s="4"/>
      <c r="L691" s="30" t="str">
        <f t="shared" si="90"/>
        <v/>
      </c>
      <c r="M691" s="4"/>
      <c r="N691" s="30" t="str">
        <f t="shared" si="91"/>
        <v/>
      </c>
      <c r="O691" s="31"/>
      <c r="P691" s="32" t="str">
        <f t="shared" si="92"/>
        <v/>
      </c>
      <c r="Q691" s="10">
        <f>_xlfn.XLOOKUP(C691,pcon!C:C,pcon!L:L,"")</f>
        <v>0</v>
      </c>
      <c r="R691" s="98">
        <f t="shared" si="93"/>
        <v>0</v>
      </c>
      <c r="S691" s="31"/>
      <c r="T691" s="31"/>
      <c r="U691" s="33" t="str">
        <f t="shared" si="94"/>
        <v/>
      </c>
      <c r="V691" s="4"/>
      <c r="W691" s="33" t="str">
        <f t="shared" si="95"/>
        <v/>
      </c>
      <c r="X691" s="33" t="str">
        <f t="shared" si="96"/>
        <v/>
      </c>
      <c r="Y691" s="33" t="str">
        <f t="shared" si="97"/>
        <v/>
      </c>
      <c r="Z691" s="34" t="str">
        <f t="shared" si="98"/>
        <v/>
      </c>
    </row>
    <row r="692" spans="1:26" x14ac:dyDescent="0.35">
      <c r="A692" s="25">
        <v>688</v>
      </c>
      <c r="B692" s="26">
        <f>_xlfn.XLOOKUP(C692,purchase!C:C,pcon!B:B,"")</f>
        <v>0</v>
      </c>
      <c r="C692" s="4"/>
      <c r="D692" s="29">
        <f>_xlfn.XLOOKUP(C692,purchase!C:C,pcon!D:D,"")</f>
        <v>0</v>
      </c>
      <c r="E692" s="29">
        <f>_xlfn.XLOOKUP(C692,purchase!C:C,pcon!E:E,"")</f>
        <v>0</v>
      </c>
      <c r="F692" s="4"/>
      <c r="G692" s="27"/>
      <c r="H692" s="28"/>
      <c r="I692" s="4"/>
      <c r="J692" s="4"/>
      <c r="K692" s="4"/>
      <c r="L692" s="30" t="str">
        <f t="shared" si="90"/>
        <v/>
      </c>
      <c r="M692" s="4"/>
      <c r="N692" s="30" t="str">
        <f t="shared" si="91"/>
        <v/>
      </c>
      <c r="O692" s="31"/>
      <c r="P692" s="32" t="str">
        <f t="shared" si="92"/>
        <v/>
      </c>
      <c r="Q692" s="10">
        <f>_xlfn.XLOOKUP(C692,pcon!C:C,pcon!L:L,"")</f>
        <v>0</v>
      </c>
      <c r="R692" s="98">
        <f t="shared" si="93"/>
        <v>0</v>
      </c>
      <c r="S692" s="31"/>
      <c r="T692" s="31"/>
      <c r="U692" s="33" t="str">
        <f t="shared" si="94"/>
        <v/>
      </c>
      <c r="V692" s="4"/>
      <c r="W692" s="33" t="str">
        <f t="shared" si="95"/>
        <v/>
      </c>
      <c r="X692" s="33" t="str">
        <f t="shared" si="96"/>
        <v/>
      </c>
      <c r="Y692" s="33" t="str">
        <f t="shared" si="97"/>
        <v/>
      </c>
      <c r="Z692" s="34" t="str">
        <f t="shared" si="98"/>
        <v/>
      </c>
    </row>
    <row r="693" spans="1:26" x14ac:dyDescent="0.35">
      <c r="A693" s="25">
        <v>689</v>
      </c>
      <c r="B693" s="26">
        <f>_xlfn.XLOOKUP(C693,purchase!C:C,pcon!B:B,"")</f>
        <v>0</v>
      </c>
      <c r="C693" s="4"/>
      <c r="D693" s="29">
        <f>_xlfn.XLOOKUP(C693,purchase!C:C,pcon!D:D,"")</f>
        <v>0</v>
      </c>
      <c r="E693" s="29">
        <f>_xlfn.XLOOKUP(C693,purchase!C:C,pcon!E:E,"")</f>
        <v>0</v>
      </c>
      <c r="F693" s="4"/>
      <c r="G693" s="27"/>
      <c r="H693" s="28"/>
      <c r="I693" s="4"/>
      <c r="J693" s="4"/>
      <c r="K693" s="4"/>
      <c r="L693" s="30" t="str">
        <f t="shared" si="90"/>
        <v/>
      </c>
      <c r="M693" s="4"/>
      <c r="N693" s="30" t="str">
        <f t="shared" si="91"/>
        <v/>
      </c>
      <c r="O693" s="31"/>
      <c r="P693" s="32" t="str">
        <f t="shared" si="92"/>
        <v/>
      </c>
      <c r="Q693" s="10">
        <f>_xlfn.XLOOKUP(C693,pcon!C:C,pcon!L:L,"")</f>
        <v>0</v>
      </c>
      <c r="R693" s="98">
        <f t="shared" si="93"/>
        <v>0</v>
      </c>
      <c r="S693" s="31"/>
      <c r="T693" s="31"/>
      <c r="U693" s="33" t="str">
        <f t="shared" si="94"/>
        <v/>
      </c>
      <c r="V693" s="4"/>
      <c r="W693" s="33" t="str">
        <f t="shared" si="95"/>
        <v/>
      </c>
      <c r="X693" s="33" t="str">
        <f t="shared" si="96"/>
        <v/>
      </c>
      <c r="Y693" s="33" t="str">
        <f t="shared" si="97"/>
        <v/>
      </c>
      <c r="Z693" s="34" t="str">
        <f t="shared" si="98"/>
        <v/>
      </c>
    </row>
    <row r="694" spans="1:26" x14ac:dyDescent="0.35">
      <c r="A694" s="25">
        <v>690</v>
      </c>
      <c r="B694" s="26">
        <f>_xlfn.XLOOKUP(C694,purchase!C:C,pcon!B:B,"")</f>
        <v>0</v>
      </c>
      <c r="C694" s="4"/>
      <c r="D694" s="29">
        <f>_xlfn.XLOOKUP(C694,purchase!C:C,pcon!D:D,"")</f>
        <v>0</v>
      </c>
      <c r="E694" s="29">
        <f>_xlfn.XLOOKUP(C694,purchase!C:C,pcon!E:E,"")</f>
        <v>0</v>
      </c>
      <c r="F694" s="4"/>
      <c r="G694" s="27"/>
      <c r="H694" s="28"/>
      <c r="I694" s="4"/>
      <c r="J694" s="4"/>
      <c r="K694" s="4"/>
      <c r="L694" s="30" t="str">
        <f t="shared" si="90"/>
        <v/>
      </c>
      <c r="M694" s="4"/>
      <c r="N694" s="30" t="str">
        <f t="shared" si="91"/>
        <v/>
      </c>
      <c r="O694" s="31"/>
      <c r="P694" s="32" t="str">
        <f t="shared" si="92"/>
        <v/>
      </c>
      <c r="Q694" s="10">
        <f>_xlfn.XLOOKUP(C694,pcon!C:C,pcon!L:L,"")</f>
        <v>0</v>
      </c>
      <c r="R694" s="98">
        <f t="shared" si="93"/>
        <v>0</v>
      </c>
      <c r="S694" s="31"/>
      <c r="T694" s="31"/>
      <c r="U694" s="33" t="str">
        <f t="shared" si="94"/>
        <v/>
      </c>
      <c r="V694" s="4"/>
      <c r="W694" s="33" t="str">
        <f t="shared" si="95"/>
        <v/>
      </c>
      <c r="X694" s="33" t="str">
        <f t="shared" si="96"/>
        <v/>
      </c>
      <c r="Y694" s="33" t="str">
        <f t="shared" si="97"/>
        <v/>
      </c>
      <c r="Z694" s="34" t="str">
        <f t="shared" si="98"/>
        <v/>
      </c>
    </row>
    <row r="695" spans="1:26" x14ac:dyDescent="0.35">
      <c r="A695" s="25">
        <v>691</v>
      </c>
      <c r="B695" s="26">
        <f>_xlfn.XLOOKUP(C695,purchase!C:C,pcon!B:B,"")</f>
        <v>0</v>
      </c>
      <c r="C695" s="4"/>
      <c r="D695" s="29">
        <f>_xlfn.XLOOKUP(C695,purchase!C:C,pcon!D:D,"")</f>
        <v>0</v>
      </c>
      <c r="E695" s="29">
        <f>_xlfn.XLOOKUP(C695,purchase!C:C,pcon!E:E,"")</f>
        <v>0</v>
      </c>
      <c r="F695" s="4"/>
      <c r="G695" s="27"/>
      <c r="H695" s="28"/>
      <c r="I695" s="4"/>
      <c r="J695" s="4"/>
      <c r="K695" s="4"/>
      <c r="L695" s="30" t="str">
        <f t="shared" si="90"/>
        <v/>
      </c>
      <c r="M695" s="4"/>
      <c r="N695" s="30" t="str">
        <f t="shared" si="91"/>
        <v/>
      </c>
      <c r="O695" s="31"/>
      <c r="P695" s="32" t="str">
        <f t="shared" si="92"/>
        <v/>
      </c>
      <c r="Q695" s="10">
        <f>_xlfn.XLOOKUP(C695,pcon!C:C,pcon!L:L,"")</f>
        <v>0</v>
      </c>
      <c r="R695" s="98">
        <f t="shared" si="93"/>
        <v>0</v>
      </c>
      <c r="S695" s="31"/>
      <c r="T695" s="31"/>
      <c r="U695" s="33" t="str">
        <f t="shared" si="94"/>
        <v/>
      </c>
      <c r="V695" s="4"/>
      <c r="W695" s="33" t="str">
        <f t="shared" si="95"/>
        <v/>
      </c>
      <c r="X695" s="33" t="str">
        <f t="shared" si="96"/>
        <v/>
      </c>
      <c r="Y695" s="33" t="str">
        <f t="shared" si="97"/>
        <v/>
      </c>
      <c r="Z695" s="34" t="str">
        <f t="shared" si="98"/>
        <v/>
      </c>
    </row>
    <row r="696" spans="1:26" x14ac:dyDescent="0.35">
      <c r="A696" s="25">
        <v>692</v>
      </c>
      <c r="B696" s="26">
        <f>_xlfn.XLOOKUP(C696,purchase!C:C,pcon!B:B,"")</f>
        <v>0</v>
      </c>
      <c r="C696" s="4"/>
      <c r="D696" s="29">
        <f>_xlfn.XLOOKUP(C696,purchase!C:C,pcon!D:D,"")</f>
        <v>0</v>
      </c>
      <c r="E696" s="29">
        <f>_xlfn.XLOOKUP(C696,purchase!C:C,pcon!E:E,"")</f>
        <v>0</v>
      </c>
      <c r="F696" s="4"/>
      <c r="G696" s="27"/>
      <c r="H696" s="28"/>
      <c r="I696" s="4"/>
      <c r="J696" s="4"/>
      <c r="K696" s="4"/>
      <c r="L696" s="30" t="str">
        <f t="shared" si="90"/>
        <v/>
      </c>
      <c r="M696" s="4"/>
      <c r="N696" s="30" t="str">
        <f t="shared" si="91"/>
        <v/>
      </c>
      <c r="O696" s="31"/>
      <c r="P696" s="32" t="str">
        <f t="shared" si="92"/>
        <v/>
      </c>
      <c r="Q696" s="10">
        <f>_xlfn.XLOOKUP(C696,pcon!C:C,pcon!L:L,"")</f>
        <v>0</v>
      </c>
      <c r="R696" s="98">
        <f t="shared" si="93"/>
        <v>0</v>
      </c>
      <c r="S696" s="31"/>
      <c r="T696" s="31"/>
      <c r="U696" s="33" t="str">
        <f t="shared" si="94"/>
        <v/>
      </c>
      <c r="V696" s="4"/>
      <c r="W696" s="33" t="str">
        <f t="shared" si="95"/>
        <v/>
      </c>
      <c r="X696" s="33" t="str">
        <f t="shared" si="96"/>
        <v/>
      </c>
      <c r="Y696" s="33" t="str">
        <f t="shared" si="97"/>
        <v/>
      </c>
      <c r="Z696" s="34" t="str">
        <f t="shared" si="98"/>
        <v/>
      </c>
    </row>
    <row r="697" spans="1:26" x14ac:dyDescent="0.35">
      <c r="A697" s="25">
        <v>693</v>
      </c>
      <c r="B697" s="26">
        <f>_xlfn.XLOOKUP(C697,purchase!C:C,pcon!B:B,"")</f>
        <v>0</v>
      </c>
      <c r="C697" s="4"/>
      <c r="D697" s="29">
        <f>_xlfn.XLOOKUP(C697,purchase!C:C,pcon!D:D,"")</f>
        <v>0</v>
      </c>
      <c r="E697" s="29">
        <f>_xlfn.XLOOKUP(C697,purchase!C:C,pcon!E:E,"")</f>
        <v>0</v>
      </c>
      <c r="F697" s="4"/>
      <c r="G697" s="27"/>
      <c r="H697" s="28"/>
      <c r="I697" s="4"/>
      <c r="J697" s="4"/>
      <c r="K697" s="4"/>
      <c r="L697" s="30" t="str">
        <f t="shared" si="90"/>
        <v/>
      </c>
      <c r="M697" s="4"/>
      <c r="N697" s="30" t="str">
        <f t="shared" si="91"/>
        <v/>
      </c>
      <c r="O697" s="31"/>
      <c r="P697" s="32" t="str">
        <f t="shared" si="92"/>
        <v/>
      </c>
      <c r="Q697" s="10">
        <f>_xlfn.XLOOKUP(C697,pcon!C:C,pcon!L:L,"")</f>
        <v>0</v>
      </c>
      <c r="R697" s="98">
        <f t="shared" si="93"/>
        <v>0</v>
      </c>
      <c r="S697" s="31"/>
      <c r="T697" s="31"/>
      <c r="U697" s="33" t="str">
        <f t="shared" si="94"/>
        <v/>
      </c>
      <c r="V697" s="4"/>
      <c r="W697" s="33" t="str">
        <f t="shared" si="95"/>
        <v/>
      </c>
      <c r="X697" s="33" t="str">
        <f t="shared" si="96"/>
        <v/>
      </c>
      <c r="Y697" s="33" t="str">
        <f t="shared" si="97"/>
        <v/>
      </c>
      <c r="Z697" s="34" t="str">
        <f t="shared" si="98"/>
        <v/>
      </c>
    </row>
    <row r="698" spans="1:26" x14ac:dyDescent="0.35">
      <c r="A698" s="25">
        <v>694</v>
      </c>
      <c r="B698" s="26">
        <f>_xlfn.XLOOKUP(C698,purchase!C:C,pcon!B:B,"")</f>
        <v>0</v>
      </c>
      <c r="C698" s="4"/>
      <c r="D698" s="29">
        <f>_xlfn.XLOOKUP(C698,purchase!C:C,pcon!D:D,"")</f>
        <v>0</v>
      </c>
      <c r="E698" s="29">
        <f>_xlfn.XLOOKUP(C698,purchase!C:C,pcon!E:E,"")</f>
        <v>0</v>
      </c>
      <c r="F698" s="4"/>
      <c r="G698" s="27"/>
      <c r="H698" s="28"/>
      <c r="I698" s="4"/>
      <c r="J698" s="4"/>
      <c r="K698" s="4"/>
      <c r="L698" s="30" t="str">
        <f t="shared" si="90"/>
        <v/>
      </c>
      <c r="M698" s="4"/>
      <c r="N698" s="30" t="str">
        <f t="shared" si="91"/>
        <v/>
      </c>
      <c r="O698" s="31"/>
      <c r="P698" s="32" t="str">
        <f t="shared" si="92"/>
        <v/>
      </c>
      <c r="Q698" s="10">
        <f>_xlfn.XLOOKUP(C698,pcon!C:C,pcon!L:L,"")</f>
        <v>0</v>
      </c>
      <c r="R698" s="98">
        <f t="shared" si="93"/>
        <v>0</v>
      </c>
      <c r="S698" s="31"/>
      <c r="T698" s="31"/>
      <c r="U698" s="33" t="str">
        <f t="shared" si="94"/>
        <v/>
      </c>
      <c r="V698" s="4"/>
      <c r="W698" s="33" t="str">
        <f t="shared" si="95"/>
        <v/>
      </c>
      <c r="X698" s="33" t="str">
        <f t="shared" si="96"/>
        <v/>
      </c>
      <c r="Y698" s="33" t="str">
        <f t="shared" si="97"/>
        <v/>
      </c>
      <c r="Z698" s="34" t="str">
        <f t="shared" si="98"/>
        <v/>
      </c>
    </row>
    <row r="699" spans="1:26" x14ac:dyDescent="0.35">
      <c r="A699" s="25">
        <v>695</v>
      </c>
      <c r="B699" s="26">
        <f>_xlfn.XLOOKUP(C699,purchase!C:C,pcon!B:B,"")</f>
        <v>0</v>
      </c>
      <c r="C699" s="4"/>
      <c r="D699" s="29">
        <f>_xlfn.XLOOKUP(C699,purchase!C:C,pcon!D:D,"")</f>
        <v>0</v>
      </c>
      <c r="E699" s="29">
        <f>_xlfn.XLOOKUP(C699,purchase!C:C,pcon!E:E,"")</f>
        <v>0</v>
      </c>
      <c r="F699" s="4"/>
      <c r="G699" s="27"/>
      <c r="H699" s="28"/>
      <c r="I699" s="4"/>
      <c r="J699" s="4"/>
      <c r="K699" s="4"/>
      <c r="L699" s="30" t="str">
        <f t="shared" si="90"/>
        <v/>
      </c>
      <c r="M699" s="4"/>
      <c r="N699" s="30" t="str">
        <f t="shared" si="91"/>
        <v/>
      </c>
      <c r="O699" s="31"/>
      <c r="P699" s="32" t="str">
        <f t="shared" si="92"/>
        <v/>
      </c>
      <c r="Q699" s="10">
        <f>_xlfn.XLOOKUP(C699,pcon!C:C,pcon!L:L,"")</f>
        <v>0</v>
      </c>
      <c r="R699" s="98">
        <f t="shared" si="93"/>
        <v>0</v>
      </c>
      <c r="S699" s="31"/>
      <c r="T699" s="31"/>
      <c r="U699" s="33" t="str">
        <f t="shared" si="94"/>
        <v/>
      </c>
      <c r="V699" s="4"/>
      <c r="W699" s="33" t="str">
        <f t="shared" si="95"/>
        <v/>
      </c>
      <c r="X699" s="33" t="str">
        <f t="shared" si="96"/>
        <v/>
      </c>
      <c r="Y699" s="33" t="str">
        <f t="shared" si="97"/>
        <v/>
      </c>
      <c r="Z699" s="34" t="str">
        <f t="shared" si="98"/>
        <v/>
      </c>
    </row>
    <row r="700" spans="1:26" x14ac:dyDescent="0.35">
      <c r="A700" s="25">
        <v>696</v>
      </c>
      <c r="B700" s="26">
        <f>_xlfn.XLOOKUP(C700,purchase!C:C,pcon!B:B,"")</f>
        <v>0</v>
      </c>
      <c r="C700" s="4"/>
      <c r="D700" s="29">
        <f>_xlfn.XLOOKUP(C700,purchase!C:C,pcon!D:D,"")</f>
        <v>0</v>
      </c>
      <c r="E700" s="29">
        <f>_xlfn.XLOOKUP(C700,purchase!C:C,pcon!E:E,"")</f>
        <v>0</v>
      </c>
      <c r="F700" s="4"/>
      <c r="G700" s="27"/>
      <c r="H700" s="28"/>
      <c r="I700" s="4"/>
      <c r="J700" s="4"/>
      <c r="K700" s="4"/>
      <c r="L700" s="30" t="str">
        <f t="shared" si="90"/>
        <v/>
      </c>
      <c r="M700" s="4"/>
      <c r="N700" s="30" t="str">
        <f t="shared" si="91"/>
        <v/>
      </c>
      <c r="O700" s="31"/>
      <c r="P700" s="32" t="str">
        <f t="shared" si="92"/>
        <v/>
      </c>
      <c r="Q700" s="10">
        <f>_xlfn.XLOOKUP(C700,pcon!C:C,pcon!L:L,"")</f>
        <v>0</v>
      </c>
      <c r="R700" s="98">
        <f t="shared" si="93"/>
        <v>0</v>
      </c>
      <c r="S700" s="31"/>
      <c r="T700" s="31"/>
      <c r="U700" s="33" t="str">
        <f t="shared" si="94"/>
        <v/>
      </c>
      <c r="V700" s="4"/>
      <c r="W700" s="33" t="str">
        <f t="shared" si="95"/>
        <v/>
      </c>
      <c r="X700" s="33" t="str">
        <f t="shared" si="96"/>
        <v/>
      </c>
      <c r="Y700" s="33" t="str">
        <f t="shared" si="97"/>
        <v/>
      </c>
      <c r="Z700" s="34" t="str">
        <f t="shared" si="98"/>
        <v/>
      </c>
    </row>
    <row r="701" spans="1:26" x14ac:dyDescent="0.35">
      <c r="A701" s="25">
        <v>697</v>
      </c>
      <c r="B701" s="26">
        <f>_xlfn.XLOOKUP(C701,purchase!C:C,pcon!B:B,"")</f>
        <v>0</v>
      </c>
      <c r="C701" s="4"/>
      <c r="D701" s="29">
        <f>_xlfn.XLOOKUP(C701,purchase!C:C,pcon!D:D,"")</f>
        <v>0</v>
      </c>
      <c r="E701" s="29">
        <f>_xlfn.XLOOKUP(C701,purchase!C:C,pcon!E:E,"")</f>
        <v>0</v>
      </c>
      <c r="F701" s="4"/>
      <c r="G701" s="27"/>
      <c r="H701" s="28"/>
      <c r="I701" s="4"/>
      <c r="J701" s="4"/>
      <c r="K701" s="4"/>
      <c r="L701" s="30" t="str">
        <f t="shared" si="90"/>
        <v/>
      </c>
      <c r="M701" s="4"/>
      <c r="N701" s="30" t="str">
        <f t="shared" si="91"/>
        <v/>
      </c>
      <c r="O701" s="31"/>
      <c r="P701" s="32" t="str">
        <f t="shared" si="92"/>
        <v/>
      </c>
      <c r="Q701" s="10">
        <f>_xlfn.XLOOKUP(C701,pcon!C:C,pcon!L:L,"")</f>
        <v>0</v>
      </c>
      <c r="R701" s="98">
        <f t="shared" si="93"/>
        <v>0</v>
      </c>
      <c r="S701" s="31"/>
      <c r="T701" s="31"/>
      <c r="U701" s="33" t="str">
        <f t="shared" si="94"/>
        <v/>
      </c>
      <c r="V701" s="4"/>
      <c r="W701" s="33" t="str">
        <f t="shared" si="95"/>
        <v/>
      </c>
      <c r="X701" s="33" t="str">
        <f t="shared" si="96"/>
        <v/>
      </c>
      <c r="Y701" s="33" t="str">
        <f t="shared" si="97"/>
        <v/>
      </c>
      <c r="Z701" s="34" t="str">
        <f t="shared" si="98"/>
        <v/>
      </c>
    </row>
    <row r="702" spans="1:26" x14ac:dyDescent="0.35">
      <c r="A702" s="25">
        <v>698</v>
      </c>
      <c r="B702" s="26">
        <f>_xlfn.XLOOKUP(C702,purchase!C:C,pcon!B:B,"")</f>
        <v>0</v>
      </c>
      <c r="C702" s="4"/>
      <c r="D702" s="29">
        <f>_xlfn.XLOOKUP(C702,purchase!C:C,pcon!D:D,"")</f>
        <v>0</v>
      </c>
      <c r="E702" s="29">
        <f>_xlfn.XLOOKUP(C702,purchase!C:C,pcon!E:E,"")</f>
        <v>0</v>
      </c>
      <c r="F702" s="4"/>
      <c r="G702" s="27"/>
      <c r="H702" s="28"/>
      <c r="I702" s="4"/>
      <c r="J702" s="4"/>
      <c r="K702" s="4"/>
      <c r="L702" s="30" t="str">
        <f t="shared" si="90"/>
        <v/>
      </c>
      <c r="M702" s="4"/>
      <c r="N702" s="30" t="str">
        <f t="shared" si="91"/>
        <v/>
      </c>
      <c r="O702" s="31"/>
      <c r="P702" s="32" t="str">
        <f t="shared" si="92"/>
        <v/>
      </c>
      <c r="Q702" s="10">
        <f>_xlfn.XLOOKUP(C702,pcon!C:C,pcon!L:L,"")</f>
        <v>0</v>
      </c>
      <c r="R702" s="98">
        <f t="shared" si="93"/>
        <v>0</v>
      </c>
      <c r="S702" s="31"/>
      <c r="T702" s="31"/>
      <c r="U702" s="33" t="str">
        <f t="shared" si="94"/>
        <v/>
      </c>
      <c r="V702" s="4"/>
      <c r="W702" s="33" t="str">
        <f t="shared" si="95"/>
        <v/>
      </c>
      <c r="X702" s="33" t="str">
        <f t="shared" si="96"/>
        <v/>
      </c>
      <c r="Y702" s="33" t="str">
        <f t="shared" si="97"/>
        <v/>
      </c>
      <c r="Z702" s="34" t="str">
        <f t="shared" si="98"/>
        <v/>
      </c>
    </row>
    <row r="703" spans="1:26" x14ac:dyDescent="0.35">
      <c r="A703" s="25">
        <v>699</v>
      </c>
      <c r="B703" s="26">
        <f>_xlfn.XLOOKUP(C703,purchase!C:C,pcon!B:B,"")</f>
        <v>0</v>
      </c>
      <c r="C703" s="4"/>
      <c r="D703" s="29">
        <f>_xlfn.XLOOKUP(C703,purchase!C:C,pcon!D:D,"")</f>
        <v>0</v>
      </c>
      <c r="E703" s="29">
        <f>_xlfn.XLOOKUP(C703,purchase!C:C,pcon!E:E,"")</f>
        <v>0</v>
      </c>
      <c r="F703" s="4"/>
      <c r="G703" s="27"/>
      <c r="H703" s="28"/>
      <c r="I703" s="4"/>
      <c r="J703" s="4"/>
      <c r="K703" s="4"/>
      <c r="L703" s="30" t="str">
        <f t="shared" si="90"/>
        <v/>
      </c>
      <c r="M703" s="4"/>
      <c r="N703" s="30" t="str">
        <f t="shared" si="91"/>
        <v/>
      </c>
      <c r="O703" s="31"/>
      <c r="P703" s="32" t="str">
        <f t="shared" si="92"/>
        <v/>
      </c>
      <c r="Q703" s="10">
        <f>_xlfn.XLOOKUP(C703,pcon!C:C,pcon!L:L,"")</f>
        <v>0</v>
      </c>
      <c r="R703" s="98">
        <f t="shared" si="93"/>
        <v>0</v>
      </c>
      <c r="S703" s="31"/>
      <c r="T703" s="31"/>
      <c r="U703" s="33" t="str">
        <f t="shared" si="94"/>
        <v/>
      </c>
      <c r="V703" s="4"/>
      <c r="W703" s="33" t="str">
        <f t="shared" si="95"/>
        <v/>
      </c>
      <c r="X703" s="33" t="str">
        <f t="shared" si="96"/>
        <v/>
      </c>
      <c r="Y703" s="33" t="str">
        <f t="shared" si="97"/>
        <v/>
      </c>
      <c r="Z703" s="34" t="str">
        <f t="shared" si="98"/>
        <v/>
      </c>
    </row>
    <row r="704" spans="1:26" x14ac:dyDescent="0.35">
      <c r="A704" s="25">
        <v>700</v>
      </c>
      <c r="B704" s="26">
        <f>_xlfn.XLOOKUP(C704,purchase!C:C,pcon!B:B,"")</f>
        <v>0</v>
      </c>
      <c r="C704" s="4"/>
      <c r="D704" s="29">
        <f>_xlfn.XLOOKUP(C704,purchase!C:C,pcon!D:D,"")</f>
        <v>0</v>
      </c>
      <c r="E704" s="29">
        <f>_xlfn.XLOOKUP(C704,purchase!C:C,pcon!E:E,"")</f>
        <v>0</v>
      </c>
      <c r="F704" s="4"/>
      <c r="G704" s="27"/>
      <c r="H704" s="28"/>
      <c r="I704" s="4"/>
      <c r="J704" s="4"/>
      <c r="K704" s="4"/>
      <c r="L704" s="30" t="str">
        <f t="shared" si="90"/>
        <v/>
      </c>
      <c r="M704" s="4"/>
      <c r="N704" s="30" t="str">
        <f t="shared" si="91"/>
        <v/>
      </c>
      <c r="O704" s="31"/>
      <c r="P704" s="32" t="str">
        <f t="shared" si="92"/>
        <v/>
      </c>
      <c r="Q704" s="10">
        <f>_xlfn.XLOOKUP(C704,pcon!C:C,pcon!L:L,"")</f>
        <v>0</v>
      </c>
      <c r="R704" s="98">
        <f t="shared" si="93"/>
        <v>0</v>
      </c>
      <c r="S704" s="31"/>
      <c r="T704" s="31"/>
      <c r="U704" s="33" t="str">
        <f t="shared" si="94"/>
        <v/>
      </c>
      <c r="V704" s="4"/>
      <c r="W704" s="33" t="str">
        <f t="shared" si="95"/>
        <v/>
      </c>
      <c r="X704" s="33" t="str">
        <f t="shared" si="96"/>
        <v/>
      </c>
      <c r="Y704" s="33" t="str">
        <f t="shared" si="97"/>
        <v/>
      </c>
      <c r="Z704" s="34" t="str">
        <f t="shared" si="98"/>
        <v/>
      </c>
    </row>
    <row r="705" spans="1:26" x14ac:dyDescent="0.35">
      <c r="A705" s="25">
        <v>701</v>
      </c>
      <c r="B705" s="26">
        <f>_xlfn.XLOOKUP(C705,purchase!C:C,pcon!B:B,"")</f>
        <v>0</v>
      </c>
      <c r="C705" s="4"/>
      <c r="D705" s="29">
        <f>_xlfn.XLOOKUP(C705,purchase!C:C,pcon!D:D,"")</f>
        <v>0</v>
      </c>
      <c r="E705" s="29">
        <f>_xlfn.XLOOKUP(C705,purchase!C:C,pcon!E:E,"")</f>
        <v>0</v>
      </c>
      <c r="F705" s="4"/>
      <c r="G705" s="27"/>
      <c r="H705" s="28"/>
      <c r="I705" s="4"/>
      <c r="J705" s="4"/>
      <c r="K705" s="4"/>
      <c r="L705" s="30" t="str">
        <f t="shared" si="90"/>
        <v/>
      </c>
      <c r="M705" s="4"/>
      <c r="N705" s="30" t="str">
        <f t="shared" si="91"/>
        <v/>
      </c>
      <c r="O705" s="31"/>
      <c r="P705" s="32" t="str">
        <f t="shared" si="92"/>
        <v/>
      </c>
      <c r="Q705" s="10">
        <f>_xlfn.XLOOKUP(C705,pcon!C:C,pcon!L:L,"")</f>
        <v>0</v>
      </c>
      <c r="R705" s="98">
        <f t="shared" si="93"/>
        <v>0</v>
      </c>
      <c r="S705" s="31"/>
      <c r="T705" s="31"/>
      <c r="U705" s="33" t="str">
        <f t="shared" si="94"/>
        <v/>
      </c>
      <c r="V705" s="4"/>
      <c r="W705" s="33" t="str">
        <f t="shared" si="95"/>
        <v/>
      </c>
      <c r="X705" s="33" t="str">
        <f t="shared" si="96"/>
        <v/>
      </c>
      <c r="Y705" s="33" t="str">
        <f t="shared" si="97"/>
        <v/>
      </c>
      <c r="Z705" s="34" t="str">
        <f t="shared" si="98"/>
        <v/>
      </c>
    </row>
    <row r="706" spans="1:26" x14ac:dyDescent="0.35">
      <c r="A706" s="25">
        <v>702</v>
      </c>
      <c r="B706" s="26">
        <f>_xlfn.XLOOKUP(C706,purchase!C:C,pcon!B:B,"")</f>
        <v>0</v>
      </c>
      <c r="C706" s="4"/>
      <c r="D706" s="29">
        <f>_xlfn.XLOOKUP(C706,purchase!C:C,pcon!D:D,"")</f>
        <v>0</v>
      </c>
      <c r="E706" s="29">
        <f>_xlfn.XLOOKUP(C706,purchase!C:C,pcon!E:E,"")</f>
        <v>0</v>
      </c>
      <c r="F706" s="4"/>
      <c r="G706" s="27"/>
      <c r="H706" s="28"/>
      <c r="I706" s="4"/>
      <c r="J706" s="4"/>
      <c r="K706" s="4"/>
      <c r="L706" s="30" t="str">
        <f t="shared" si="90"/>
        <v/>
      </c>
      <c r="M706" s="4"/>
      <c r="N706" s="30" t="str">
        <f t="shared" si="91"/>
        <v/>
      </c>
      <c r="O706" s="31"/>
      <c r="P706" s="32" t="str">
        <f t="shared" si="92"/>
        <v/>
      </c>
      <c r="Q706" s="10">
        <f>_xlfn.XLOOKUP(C706,pcon!C:C,pcon!L:L,"")</f>
        <v>0</v>
      </c>
      <c r="R706" s="98">
        <f t="shared" si="93"/>
        <v>0</v>
      </c>
      <c r="S706" s="31"/>
      <c r="T706" s="31"/>
      <c r="U706" s="33" t="str">
        <f t="shared" si="94"/>
        <v/>
      </c>
      <c r="V706" s="4"/>
      <c r="W706" s="33" t="str">
        <f t="shared" si="95"/>
        <v/>
      </c>
      <c r="X706" s="33" t="str">
        <f t="shared" si="96"/>
        <v/>
      </c>
      <c r="Y706" s="33" t="str">
        <f t="shared" si="97"/>
        <v/>
      </c>
      <c r="Z706" s="34" t="str">
        <f t="shared" si="98"/>
        <v/>
      </c>
    </row>
    <row r="707" spans="1:26" x14ac:dyDescent="0.35">
      <c r="A707" s="25">
        <v>703</v>
      </c>
      <c r="B707" s="26">
        <f>_xlfn.XLOOKUP(C707,purchase!C:C,pcon!B:B,"")</f>
        <v>0</v>
      </c>
      <c r="C707" s="4"/>
      <c r="D707" s="29">
        <f>_xlfn.XLOOKUP(C707,purchase!C:C,pcon!D:D,"")</f>
        <v>0</v>
      </c>
      <c r="E707" s="29">
        <f>_xlfn.XLOOKUP(C707,purchase!C:C,pcon!E:E,"")</f>
        <v>0</v>
      </c>
      <c r="F707" s="4"/>
      <c r="G707" s="27"/>
      <c r="H707" s="28"/>
      <c r="I707" s="4"/>
      <c r="J707" s="4"/>
      <c r="K707" s="4"/>
      <c r="L707" s="30" t="str">
        <f t="shared" si="90"/>
        <v/>
      </c>
      <c r="M707" s="4"/>
      <c r="N707" s="30" t="str">
        <f t="shared" si="91"/>
        <v/>
      </c>
      <c r="O707" s="31"/>
      <c r="P707" s="32" t="str">
        <f t="shared" si="92"/>
        <v/>
      </c>
      <c r="Q707" s="10">
        <f>_xlfn.XLOOKUP(C707,pcon!C:C,pcon!L:L,"")</f>
        <v>0</v>
      </c>
      <c r="R707" s="98">
        <f t="shared" si="93"/>
        <v>0</v>
      </c>
      <c r="S707" s="31"/>
      <c r="T707" s="31"/>
      <c r="U707" s="33" t="str">
        <f t="shared" si="94"/>
        <v/>
      </c>
      <c r="V707" s="4"/>
      <c r="W707" s="33" t="str">
        <f t="shared" si="95"/>
        <v/>
      </c>
      <c r="X707" s="33" t="str">
        <f t="shared" si="96"/>
        <v/>
      </c>
      <c r="Y707" s="33" t="str">
        <f t="shared" si="97"/>
        <v/>
      </c>
      <c r="Z707" s="34" t="str">
        <f t="shared" si="98"/>
        <v/>
      </c>
    </row>
    <row r="708" spans="1:26" x14ac:dyDescent="0.35">
      <c r="A708" s="25">
        <v>704</v>
      </c>
      <c r="B708" s="26">
        <f>_xlfn.XLOOKUP(C708,purchase!C:C,pcon!B:B,"")</f>
        <v>0</v>
      </c>
      <c r="C708" s="4"/>
      <c r="D708" s="29">
        <f>_xlfn.XLOOKUP(C708,purchase!C:C,pcon!D:D,"")</f>
        <v>0</v>
      </c>
      <c r="E708" s="29">
        <f>_xlfn.XLOOKUP(C708,purchase!C:C,pcon!E:E,"")</f>
        <v>0</v>
      </c>
      <c r="F708" s="4"/>
      <c r="G708" s="27"/>
      <c r="H708" s="28"/>
      <c r="I708" s="4"/>
      <c r="J708" s="4"/>
      <c r="K708" s="4"/>
      <c r="L708" s="30" t="str">
        <f t="shared" si="90"/>
        <v/>
      </c>
      <c r="M708" s="4"/>
      <c r="N708" s="30" t="str">
        <f t="shared" si="91"/>
        <v/>
      </c>
      <c r="O708" s="31"/>
      <c r="P708" s="32" t="str">
        <f t="shared" si="92"/>
        <v/>
      </c>
      <c r="Q708" s="10">
        <f>_xlfn.XLOOKUP(C708,pcon!C:C,pcon!L:L,"")</f>
        <v>0</v>
      </c>
      <c r="R708" s="98">
        <f t="shared" si="93"/>
        <v>0</v>
      </c>
      <c r="S708" s="31"/>
      <c r="T708" s="31"/>
      <c r="U708" s="33" t="str">
        <f t="shared" si="94"/>
        <v/>
      </c>
      <c r="V708" s="4"/>
      <c r="W708" s="33" t="str">
        <f t="shared" si="95"/>
        <v/>
      </c>
      <c r="X708" s="33" t="str">
        <f t="shared" si="96"/>
        <v/>
      </c>
      <c r="Y708" s="33" t="str">
        <f t="shared" si="97"/>
        <v/>
      </c>
      <c r="Z708" s="34" t="str">
        <f t="shared" si="98"/>
        <v/>
      </c>
    </row>
    <row r="709" spans="1:26" x14ac:dyDescent="0.35">
      <c r="A709" s="25">
        <v>705</v>
      </c>
      <c r="B709" s="26">
        <f>_xlfn.XLOOKUP(C709,purchase!C:C,pcon!B:B,"")</f>
        <v>0</v>
      </c>
      <c r="C709" s="4"/>
      <c r="D709" s="29">
        <f>_xlfn.XLOOKUP(C709,purchase!C:C,pcon!D:D,"")</f>
        <v>0</v>
      </c>
      <c r="E709" s="29">
        <f>_xlfn.XLOOKUP(C709,purchase!C:C,pcon!E:E,"")</f>
        <v>0</v>
      </c>
      <c r="F709" s="4"/>
      <c r="G709" s="27"/>
      <c r="H709" s="28"/>
      <c r="I709" s="4"/>
      <c r="J709" s="4"/>
      <c r="K709" s="4"/>
      <c r="L709" s="30" t="str">
        <f t="shared" ref="L709:L772" si="99">IF(J709="","",J709-K709)</f>
        <v/>
      </c>
      <c r="M709" s="4"/>
      <c r="N709" s="30" t="str">
        <f t="shared" ref="N709:N772" si="100">IF(L709="","",L709-M709)</f>
        <v/>
      </c>
      <c r="O709" s="31"/>
      <c r="P709" s="32" t="str">
        <f t="shared" ref="P709:P772" si="101">IF(O709="","",N709 * O709)</f>
        <v/>
      </c>
      <c r="Q709" s="10">
        <f>_xlfn.XLOOKUP(C709,pcon!C:C,pcon!L:L,"")</f>
        <v>0</v>
      </c>
      <c r="R709" s="98">
        <f t="shared" ref="R709:R772" si="102">(Q709 / 80) * (O709 * 100)</f>
        <v>0</v>
      </c>
      <c r="S709" s="31"/>
      <c r="T709" s="31"/>
      <c r="U709" s="33" t="str">
        <f t="shared" ref="U709:U772" si="103">IF(N709="","",R709 * N709)</f>
        <v/>
      </c>
      <c r="V709" s="4"/>
      <c r="W709" s="33" t="str">
        <f t="shared" ref="W709:W772" si="104">IF(S709&amp;U709="","",U709 * S709)</f>
        <v/>
      </c>
      <c r="X709" s="33" t="str">
        <f t="shared" ref="X709:X772" si="105">IF(W709="","",U709 + W709)</f>
        <v/>
      </c>
      <c r="Y709" s="33" t="str">
        <f t="shared" ref="Y709:Y772" si="106">IF(T709="","",U709 * T709)</f>
        <v/>
      </c>
      <c r="Z709" s="34" t="str">
        <f t="shared" ref="Z709:Z772" si="107">IF(U709="","",X709-V709-Y709)</f>
        <v/>
      </c>
    </row>
    <row r="710" spans="1:26" x14ac:dyDescent="0.35">
      <c r="A710" s="25">
        <v>706</v>
      </c>
      <c r="B710" s="26">
        <f>_xlfn.XLOOKUP(C710,purchase!C:C,pcon!B:B,"")</f>
        <v>0</v>
      </c>
      <c r="C710" s="4"/>
      <c r="D710" s="29">
        <f>_xlfn.XLOOKUP(C710,purchase!C:C,pcon!D:D,"")</f>
        <v>0</v>
      </c>
      <c r="E710" s="29">
        <f>_xlfn.XLOOKUP(C710,purchase!C:C,pcon!E:E,"")</f>
        <v>0</v>
      </c>
      <c r="F710" s="4"/>
      <c r="G710" s="27"/>
      <c r="H710" s="28"/>
      <c r="I710" s="4"/>
      <c r="J710" s="4"/>
      <c r="K710" s="4"/>
      <c r="L710" s="30" t="str">
        <f t="shared" si="99"/>
        <v/>
      </c>
      <c r="M710" s="4"/>
      <c r="N710" s="30" t="str">
        <f t="shared" si="100"/>
        <v/>
      </c>
      <c r="O710" s="31"/>
      <c r="P710" s="32" t="str">
        <f t="shared" si="101"/>
        <v/>
      </c>
      <c r="Q710" s="10">
        <f>_xlfn.XLOOKUP(C710,pcon!C:C,pcon!L:L,"")</f>
        <v>0</v>
      </c>
      <c r="R710" s="98">
        <f t="shared" si="102"/>
        <v>0</v>
      </c>
      <c r="S710" s="31"/>
      <c r="T710" s="31"/>
      <c r="U710" s="33" t="str">
        <f t="shared" si="103"/>
        <v/>
      </c>
      <c r="V710" s="4"/>
      <c r="W710" s="33" t="str">
        <f t="shared" si="104"/>
        <v/>
      </c>
      <c r="X710" s="33" t="str">
        <f t="shared" si="105"/>
        <v/>
      </c>
      <c r="Y710" s="33" t="str">
        <f t="shared" si="106"/>
        <v/>
      </c>
      <c r="Z710" s="34" t="str">
        <f t="shared" si="107"/>
        <v/>
      </c>
    </row>
    <row r="711" spans="1:26" x14ac:dyDescent="0.35">
      <c r="A711" s="25">
        <v>707</v>
      </c>
      <c r="B711" s="26">
        <f>_xlfn.XLOOKUP(C711,purchase!C:C,pcon!B:B,"")</f>
        <v>0</v>
      </c>
      <c r="C711" s="4"/>
      <c r="D711" s="29">
        <f>_xlfn.XLOOKUP(C711,purchase!C:C,pcon!D:D,"")</f>
        <v>0</v>
      </c>
      <c r="E711" s="29">
        <f>_xlfn.XLOOKUP(C711,purchase!C:C,pcon!E:E,"")</f>
        <v>0</v>
      </c>
      <c r="F711" s="4"/>
      <c r="G711" s="27"/>
      <c r="H711" s="28"/>
      <c r="I711" s="4"/>
      <c r="J711" s="4"/>
      <c r="K711" s="4"/>
      <c r="L711" s="30" t="str">
        <f t="shared" si="99"/>
        <v/>
      </c>
      <c r="M711" s="4"/>
      <c r="N711" s="30" t="str">
        <f t="shared" si="100"/>
        <v/>
      </c>
      <c r="O711" s="31"/>
      <c r="P711" s="32" t="str">
        <f t="shared" si="101"/>
        <v/>
      </c>
      <c r="Q711" s="10">
        <f>_xlfn.XLOOKUP(C711,pcon!C:C,pcon!L:L,"")</f>
        <v>0</v>
      </c>
      <c r="R711" s="98">
        <f t="shared" si="102"/>
        <v>0</v>
      </c>
      <c r="S711" s="31"/>
      <c r="T711" s="31"/>
      <c r="U711" s="33" t="str">
        <f t="shared" si="103"/>
        <v/>
      </c>
      <c r="V711" s="4"/>
      <c r="W711" s="33" t="str">
        <f t="shared" si="104"/>
        <v/>
      </c>
      <c r="X711" s="33" t="str">
        <f t="shared" si="105"/>
        <v/>
      </c>
      <c r="Y711" s="33" t="str">
        <f t="shared" si="106"/>
        <v/>
      </c>
      <c r="Z711" s="34" t="str">
        <f t="shared" si="107"/>
        <v/>
      </c>
    </row>
    <row r="712" spans="1:26" x14ac:dyDescent="0.35">
      <c r="A712" s="25">
        <v>708</v>
      </c>
      <c r="B712" s="26">
        <f>_xlfn.XLOOKUP(C712,purchase!C:C,pcon!B:B,"")</f>
        <v>0</v>
      </c>
      <c r="C712" s="4"/>
      <c r="D712" s="29">
        <f>_xlfn.XLOOKUP(C712,purchase!C:C,pcon!D:D,"")</f>
        <v>0</v>
      </c>
      <c r="E712" s="29">
        <f>_xlfn.XLOOKUP(C712,purchase!C:C,pcon!E:E,"")</f>
        <v>0</v>
      </c>
      <c r="F712" s="4"/>
      <c r="G712" s="27"/>
      <c r="H712" s="28"/>
      <c r="I712" s="4"/>
      <c r="J712" s="4"/>
      <c r="K712" s="4"/>
      <c r="L712" s="30" t="str">
        <f t="shared" si="99"/>
        <v/>
      </c>
      <c r="M712" s="4"/>
      <c r="N712" s="30" t="str">
        <f t="shared" si="100"/>
        <v/>
      </c>
      <c r="O712" s="31"/>
      <c r="P712" s="32" t="str">
        <f t="shared" si="101"/>
        <v/>
      </c>
      <c r="Q712" s="10">
        <f>_xlfn.XLOOKUP(C712,pcon!C:C,pcon!L:L,"")</f>
        <v>0</v>
      </c>
      <c r="R712" s="98">
        <f t="shared" si="102"/>
        <v>0</v>
      </c>
      <c r="S712" s="31"/>
      <c r="T712" s="31"/>
      <c r="U712" s="33" t="str">
        <f t="shared" si="103"/>
        <v/>
      </c>
      <c r="V712" s="4"/>
      <c r="W712" s="33" t="str">
        <f t="shared" si="104"/>
        <v/>
      </c>
      <c r="X712" s="33" t="str">
        <f t="shared" si="105"/>
        <v/>
      </c>
      <c r="Y712" s="33" t="str">
        <f t="shared" si="106"/>
        <v/>
      </c>
      <c r="Z712" s="34" t="str">
        <f t="shared" si="107"/>
        <v/>
      </c>
    </row>
    <row r="713" spans="1:26" x14ac:dyDescent="0.35">
      <c r="A713" s="25">
        <v>709</v>
      </c>
      <c r="B713" s="26">
        <f>_xlfn.XLOOKUP(C713,purchase!C:C,pcon!B:B,"")</f>
        <v>0</v>
      </c>
      <c r="C713" s="4"/>
      <c r="D713" s="29">
        <f>_xlfn.XLOOKUP(C713,purchase!C:C,pcon!D:D,"")</f>
        <v>0</v>
      </c>
      <c r="E713" s="29">
        <f>_xlfn.XLOOKUP(C713,purchase!C:C,pcon!E:E,"")</f>
        <v>0</v>
      </c>
      <c r="F713" s="4"/>
      <c r="G713" s="27"/>
      <c r="H713" s="28"/>
      <c r="I713" s="4"/>
      <c r="J713" s="4"/>
      <c r="K713" s="4"/>
      <c r="L713" s="30" t="str">
        <f t="shared" si="99"/>
        <v/>
      </c>
      <c r="M713" s="4"/>
      <c r="N713" s="30" t="str">
        <f t="shared" si="100"/>
        <v/>
      </c>
      <c r="O713" s="31"/>
      <c r="P713" s="32" t="str">
        <f t="shared" si="101"/>
        <v/>
      </c>
      <c r="Q713" s="10">
        <f>_xlfn.XLOOKUP(C713,pcon!C:C,pcon!L:L,"")</f>
        <v>0</v>
      </c>
      <c r="R713" s="98">
        <f t="shared" si="102"/>
        <v>0</v>
      </c>
      <c r="S713" s="31"/>
      <c r="T713" s="31"/>
      <c r="U713" s="33" t="str">
        <f t="shared" si="103"/>
        <v/>
      </c>
      <c r="V713" s="4"/>
      <c r="W713" s="33" t="str">
        <f t="shared" si="104"/>
        <v/>
      </c>
      <c r="X713" s="33" t="str">
        <f t="shared" si="105"/>
        <v/>
      </c>
      <c r="Y713" s="33" t="str">
        <f t="shared" si="106"/>
        <v/>
      </c>
      <c r="Z713" s="34" t="str">
        <f t="shared" si="107"/>
        <v/>
      </c>
    </row>
    <row r="714" spans="1:26" x14ac:dyDescent="0.35">
      <c r="A714" s="25">
        <v>710</v>
      </c>
      <c r="B714" s="26">
        <f>_xlfn.XLOOKUP(C714,purchase!C:C,pcon!B:B,"")</f>
        <v>0</v>
      </c>
      <c r="C714" s="4"/>
      <c r="D714" s="29">
        <f>_xlfn.XLOOKUP(C714,purchase!C:C,pcon!D:D,"")</f>
        <v>0</v>
      </c>
      <c r="E714" s="29">
        <f>_xlfn.XLOOKUP(C714,purchase!C:C,pcon!E:E,"")</f>
        <v>0</v>
      </c>
      <c r="F714" s="4"/>
      <c r="G714" s="27"/>
      <c r="H714" s="28"/>
      <c r="I714" s="4"/>
      <c r="J714" s="4"/>
      <c r="K714" s="4"/>
      <c r="L714" s="30" t="str">
        <f t="shared" si="99"/>
        <v/>
      </c>
      <c r="M714" s="4"/>
      <c r="N714" s="30" t="str">
        <f t="shared" si="100"/>
        <v/>
      </c>
      <c r="O714" s="31"/>
      <c r="P714" s="32" t="str">
        <f t="shared" si="101"/>
        <v/>
      </c>
      <c r="Q714" s="10">
        <f>_xlfn.XLOOKUP(C714,pcon!C:C,pcon!L:L,"")</f>
        <v>0</v>
      </c>
      <c r="R714" s="98">
        <f t="shared" si="102"/>
        <v>0</v>
      </c>
      <c r="S714" s="31"/>
      <c r="T714" s="31"/>
      <c r="U714" s="33" t="str">
        <f t="shared" si="103"/>
        <v/>
      </c>
      <c r="V714" s="4"/>
      <c r="W714" s="33" t="str">
        <f t="shared" si="104"/>
        <v/>
      </c>
      <c r="X714" s="33" t="str">
        <f t="shared" si="105"/>
        <v/>
      </c>
      <c r="Y714" s="33" t="str">
        <f t="shared" si="106"/>
        <v/>
      </c>
      <c r="Z714" s="34" t="str">
        <f t="shared" si="107"/>
        <v/>
      </c>
    </row>
    <row r="715" spans="1:26" x14ac:dyDescent="0.35">
      <c r="A715" s="25">
        <v>711</v>
      </c>
      <c r="B715" s="26">
        <f>_xlfn.XLOOKUP(C715,purchase!C:C,pcon!B:B,"")</f>
        <v>0</v>
      </c>
      <c r="C715" s="4"/>
      <c r="D715" s="29">
        <f>_xlfn.XLOOKUP(C715,purchase!C:C,pcon!D:D,"")</f>
        <v>0</v>
      </c>
      <c r="E715" s="29">
        <f>_xlfn.XLOOKUP(C715,purchase!C:C,pcon!E:E,"")</f>
        <v>0</v>
      </c>
      <c r="F715" s="4"/>
      <c r="G715" s="27"/>
      <c r="H715" s="28"/>
      <c r="I715" s="4"/>
      <c r="J715" s="4"/>
      <c r="K715" s="4"/>
      <c r="L715" s="30" t="str">
        <f t="shared" si="99"/>
        <v/>
      </c>
      <c r="M715" s="4"/>
      <c r="N715" s="30" t="str">
        <f t="shared" si="100"/>
        <v/>
      </c>
      <c r="O715" s="31"/>
      <c r="P715" s="32" t="str">
        <f t="shared" si="101"/>
        <v/>
      </c>
      <c r="Q715" s="10">
        <f>_xlfn.XLOOKUP(C715,pcon!C:C,pcon!L:L,"")</f>
        <v>0</v>
      </c>
      <c r="R715" s="98">
        <f t="shared" si="102"/>
        <v>0</v>
      </c>
      <c r="S715" s="31"/>
      <c r="T715" s="31"/>
      <c r="U715" s="33" t="str">
        <f t="shared" si="103"/>
        <v/>
      </c>
      <c r="V715" s="4"/>
      <c r="W715" s="33" t="str">
        <f t="shared" si="104"/>
        <v/>
      </c>
      <c r="X715" s="33" t="str">
        <f t="shared" si="105"/>
        <v/>
      </c>
      <c r="Y715" s="33" t="str">
        <f t="shared" si="106"/>
        <v/>
      </c>
      <c r="Z715" s="34" t="str">
        <f t="shared" si="107"/>
        <v/>
      </c>
    </row>
    <row r="716" spans="1:26" x14ac:dyDescent="0.35">
      <c r="A716" s="25">
        <v>712</v>
      </c>
      <c r="B716" s="26">
        <f>_xlfn.XLOOKUP(C716,purchase!C:C,pcon!B:B,"")</f>
        <v>0</v>
      </c>
      <c r="C716" s="4"/>
      <c r="D716" s="29">
        <f>_xlfn.XLOOKUP(C716,purchase!C:C,pcon!D:D,"")</f>
        <v>0</v>
      </c>
      <c r="E716" s="29">
        <f>_xlfn.XLOOKUP(C716,purchase!C:C,pcon!E:E,"")</f>
        <v>0</v>
      </c>
      <c r="F716" s="4"/>
      <c r="G716" s="27"/>
      <c r="H716" s="28"/>
      <c r="I716" s="4"/>
      <c r="J716" s="4"/>
      <c r="K716" s="4"/>
      <c r="L716" s="30" t="str">
        <f t="shared" si="99"/>
        <v/>
      </c>
      <c r="M716" s="4"/>
      <c r="N716" s="30" t="str">
        <f t="shared" si="100"/>
        <v/>
      </c>
      <c r="O716" s="31"/>
      <c r="P716" s="32" t="str">
        <f t="shared" si="101"/>
        <v/>
      </c>
      <c r="Q716" s="10">
        <f>_xlfn.XLOOKUP(C716,pcon!C:C,pcon!L:L,"")</f>
        <v>0</v>
      </c>
      <c r="R716" s="98">
        <f t="shared" si="102"/>
        <v>0</v>
      </c>
      <c r="S716" s="31"/>
      <c r="T716" s="31"/>
      <c r="U716" s="33" t="str">
        <f t="shared" si="103"/>
        <v/>
      </c>
      <c r="V716" s="4"/>
      <c r="W716" s="33" t="str">
        <f t="shared" si="104"/>
        <v/>
      </c>
      <c r="X716" s="33" t="str">
        <f t="shared" si="105"/>
        <v/>
      </c>
      <c r="Y716" s="33" t="str">
        <f t="shared" si="106"/>
        <v/>
      </c>
      <c r="Z716" s="34" t="str">
        <f t="shared" si="107"/>
        <v/>
      </c>
    </row>
    <row r="717" spans="1:26" x14ac:dyDescent="0.35">
      <c r="A717" s="25">
        <v>713</v>
      </c>
      <c r="B717" s="26">
        <f>_xlfn.XLOOKUP(C717,purchase!C:C,pcon!B:B,"")</f>
        <v>0</v>
      </c>
      <c r="C717" s="4"/>
      <c r="D717" s="29">
        <f>_xlfn.XLOOKUP(C717,purchase!C:C,pcon!D:D,"")</f>
        <v>0</v>
      </c>
      <c r="E717" s="29">
        <f>_xlfn.XLOOKUP(C717,purchase!C:C,pcon!E:E,"")</f>
        <v>0</v>
      </c>
      <c r="F717" s="4"/>
      <c r="G717" s="27"/>
      <c r="H717" s="28"/>
      <c r="I717" s="4"/>
      <c r="J717" s="4"/>
      <c r="K717" s="4"/>
      <c r="L717" s="30" t="str">
        <f t="shared" si="99"/>
        <v/>
      </c>
      <c r="M717" s="4"/>
      <c r="N717" s="30" t="str">
        <f t="shared" si="100"/>
        <v/>
      </c>
      <c r="O717" s="31"/>
      <c r="P717" s="32" t="str">
        <f t="shared" si="101"/>
        <v/>
      </c>
      <c r="Q717" s="10">
        <f>_xlfn.XLOOKUP(C717,pcon!C:C,pcon!L:L,"")</f>
        <v>0</v>
      </c>
      <c r="R717" s="98">
        <f t="shared" si="102"/>
        <v>0</v>
      </c>
      <c r="S717" s="31"/>
      <c r="T717" s="31"/>
      <c r="U717" s="33" t="str">
        <f t="shared" si="103"/>
        <v/>
      </c>
      <c r="V717" s="4"/>
      <c r="W717" s="33" t="str">
        <f t="shared" si="104"/>
        <v/>
      </c>
      <c r="X717" s="33" t="str">
        <f t="shared" si="105"/>
        <v/>
      </c>
      <c r="Y717" s="33" t="str">
        <f t="shared" si="106"/>
        <v/>
      </c>
      <c r="Z717" s="34" t="str">
        <f t="shared" si="107"/>
        <v/>
      </c>
    </row>
    <row r="718" spans="1:26" x14ac:dyDescent="0.35">
      <c r="A718" s="25">
        <v>714</v>
      </c>
      <c r="B718" s="26">
        <f>_xlfn.XLOOKUP(C718,purchase!C:C,pcon!B:B,"")</f>
        <v>0</v>
      </c>
      <c r="C718" s="4"/>
      <c r="D718" s="29">
        <f>_xlfn.XLOOKUP(C718,purchase!C:C,pcon!D:D,"")</f>
        <v>0</v>
      </c>
      <c r="E718" s="29">
        <f>_xlfn.XLOOKUP(C718,purchase!C:C,pcon!E:E,"")</f>
        <v>0</v>
      </c>
      <c r="F718" s="4"/>
      <c r="G718" s="27"/>
      <c r="H718" s="28"/>
      <c r="I718" s="4"/>
      <c r="J718" s="4"/>
      <c r="K718" s="4"/>
      <c r="L718" s="30" t="str">
        <f t="shared" si="99"/>
        <v/>
      </c>
      <c r="M718" s="4"/>
      <c r="N718" s="30" t="str">
        <f t="shared" si="100"/>
        <v/>
      </c>
      <c r="O718" s="31"/>
      <c r="P718" s="32" t="str">
        <f t="shared" si="101"/>
        <v/>
      </c>
      <c r="Q718" s="10">
        <f>_xlfn.XLOOKUP(C718,pcon!C:C,pcon!L:L,"")</f>
        <v>0</v>
      </c>
      <c r="R718" s="98">
        <f t="shared" si="102"/>
        <v>0</v>
      </c>
      <c r="S718" s="31"/>
      <c r="T718" s="31"/>
      <c r="U718" s="33" t="str">
        <f t="shared" si="103"/>
        <v/>
      </c>
      <c r="V718" s="4"/>
      <c r="W718" s="33" t="str">
        <f t="shared" si="104"/>
        <v/>
      </c>
      <c r="X718" s="33" t="str">
        <f t="shared" si="105"/>
        <v/>
      </c>
      <c r="Y718" s="33" t="str">
        <f t="shared" si="106"/>
        <v/>
      </c>
      <c r="Z718" s="34" t="str">
        <f t="shared" si="107"/>
        <v/>
      </c>
    </row>
    <row r="719" spans="1:26" x14ac:dyDescent="0.35">
      <c r="A719" s="25">
        <v>715</v>
      </c>
      <c r="B719" s="26">
        <f>_xlfn.XLOOKUP(C719,purchase!C:C,pcon!B:B,"")</f>
        <v>0</v>
      </c>
      <c r="C719" s="4"/>
      <c r="D719" s="29">
        <f>_xlfn.XLOOKUP(C719,purchase!C:C,pcon!D:D,"")</f>
        <v>0</v>
      </c>
      <c r="E719" s="29">
        <f>_xlfn.XLOOKUP(C719,purchase!C:C,pcon!E:E,"")</f>
        <v>0</v>
      </c>
      <c r="F719" s="4"/>
      <c r="G719" s="27"/>
      <c r="H719" s="28"/>
      <c r="I719" s="4"/>
      <c r="J719" s="4"/>
      <c r="K719" s="4"/>
      <c r="L719" s="30" t="str">
        <f t="shared" si="99"/>
        <v/>
      </c>
      <c r="M719" s="4"/>
      <c r="N719" s="30" t="str">
        <f t="shared" si="100"/>
        <v/>
      </c>
      <c r="O719" s="31"/>
      <c r="P719" s="32" t="str">
        <f t="shared" si="101"/>
        <v/>
      </c>
      <c r="Q719" s="10">
        <f>_xlfn.XLOOKUP(C719,pcon!C:C,pcon!L:L,"")</f>
        <v>0</v>
      </c>
      <c r="R719" s="98">
        <f t="shared" si="102"/>
        <v>0</v>
      </c>
      <c r="S719" s="31"/>
      <c r="T719" s="31"/>
      <c r="U719" s="33" t="str">
        <f t="shared" si="103"/>
        <v/>
      </c>
      <c r="V719" s="4"/>
      <c r="W719" s="33" t="str">
        <f t="shared" si="104"/>
        <v/>
      </c>
      <c r="X719" s="33" t="str">
        <f t="shared" si="105"/>
        <v/>
      </c>
      <c r="Y719" s="33" t="str">
        <f t="shared" si="106"/>
        <v/>
      </c>
      <c r="Z719" s="34" t="str">
        <f t="shared" si="107"/>
        <v/>
      </c>
    </row>
    <row r="720" spans="1:26" x14ac:dyDescent="0.35">
      <c r="A720" s="25">
        <v>716</v>
      </c>
      <c r="B720" s="26">
        <f>_xlfn.XLOOKUP(C720,purchase!C:C,pcon!B:B,"")</f>
        <v>0</v>
      </c>
      <c r="C720" s="4"/>
      <c r="D720" s="29">
        <f>_xlfn.XLOOKUP(C720,purchase!C:C,pcon!D:D,"")</f>
        <v>0</v>
      </c>
      <c r="E720" s="29">
        <f>_xlfn.XLOOKUP(C720,purchase!C:C,pcon!E:E,"")</f>
        <v>0</v>
      </c>
      <c r="F720" s="4"/>
      <c r="G720" s="27"/>
      <c r="H720" s="28"/>
      <c r="I720" s="4"/>
      <c r="J720" s="4"/>
      <c r="K720" s="4"/>
      <c r="L720" s="30" t="str">
        <f t="shared" si="99"/>
        <v/>
      </c>
      <c r="M720" s="4"/>
      <c r="N720" s="30" t="str">
        <f t="shared" si="100"/>
        <v/>
      </c>
      <c r="O720" s="31"/>
      <c r="P720" s="32" t="str">
        <f t="shared" si="101"/>
        <v/>
      </c>
      <c r="Q720" s="10">
        <f>_xlfn.XLOOKUP(C720,pcon!C:C,pcon!L:L,"")</f>
        <v>0</v>
      </c>
      <c r="R720" s="98">
        <f t="shared" si="102"/>
        <v>0</v>
      </c>
      <c r="S720" s="31"/>
      <c r="T720" s="31"/>
      <c r="U720" s="33" t="str">
        <f t="shared" si="103"/>
        <v/>
      </c>
      <c r="V720" s="4"/>
      <c r="W720" s="33" t="str">
        <f t="shared" si="104"/>
        <v/>
      </c>
      <c r="X720" s="33" t="str">
        <f t="shared" si="105"/>
        <v/>
      </c>
      <c r="Y720" s="33" t="str">
        <f t="shared" si="106"/>
        <v/>
      </c>
      <c r="Z720" s="34" t="str">
        <f t="shared" si="107"/>
        <v/>
      </c>
    </row>
    <row r="721" spans="1:26" x14ac:dyDescent="0.35">
      <c r="A721" s="25">
        <v>717</v>
      </c>
      <c r="B721" s="26">
        <f>_xlfn.XLOOKUP(C721,purchase!C:C,pcon!B:B,"")</f>
        <v>0</v>
      </c>
      <c r="C721" s="4"/>
      <c r="D721" s="29">
        <f>_xlfn.XLOOKUP(C721,purchase!C:C,pcon!D:D,"")</f>
        <v>0</v>
      </c>
      <c r="E721" s="29">
        <f>_xlfn.XLOOKUP(C721,purchase!C:C,pcon!E:E,"")</f>
        <v>0</v>
      </c>
      <c r="F721" s="4"/>
      <c r="G721" s="27"/>
      <c r="H721" s="28"/>
      <c r="I721" s="4"/>
      <c r="J721" s="4"/>
      <c r="K721" s="4"/>
      <c r="L721" s="30" t="str">
        <f t="shared" si="99"/>
        <v/>
      </c>
      <c r="M721" s="4"/>
      <c r="N721" s="30" t="str">
        <f t="shared" si="100"/>
        <v/>
      </c>
      <c r="O721" s="31"/>
      <c r="P721" s="32" t="str">
        <f t="shared" si="101"/>
        <v/>
      </c>
      <c r="Q721" s="10">
        <f>_xlfn.XLOOKUP(C721,pcon!C:C,pcon!L:L,"")</f>
        <v>0</v>
      </c>
      <c r="R721" s="98">
        <f t="shared" si="102"/>
        <v>0</v>
      </c>
      <c r="S721" s="31"/>
      <c r="T721" s="31"/>
      <c r="U721" s="33" t="str">
        <f t="shared" si="103"/>
        <v/>
      </c>
      <c r="V721" s="4"/>
      <c r="W721" s="33" t="str">
        <f t="shared" si="104"/>
        <v/>
      </c>
      <c r="X721" s="33" t="str">
        <f t="shared" si="105"/>
        <v/>
      </c>
      <c r="Y721" s="33" t="str">
        <f t="shared" si="106"/>
        <v/>
      </c>
      <c r="Z721" s="34" t="str">
        <f t="shared" si="107"/>
        <v/>
      </c>
    </row>
    <row r="722" spans="1:26" x14ac:dyDescent="0.35">
      <c r="A722" s="25">
        <v>718</v>
      </c>
      <c r="B722" s="26">
        <f>_xlfn.XLOOKUP(C722,purchase!C:C,pcon!B:B,"")</f>
        <v>0</v>
      </c>
      <c r="C722" s="4"/>
      <c r="D722" s="29">
        <f>_xlfn.XLOOKUP(C722,purchase!C:C,pcon!D:D,"")</f>
        <v>0</v>
      </c>
      <c r="E722" s="29">
        <f>_xlfn.XLOOKUP(C722,purchase!C:C,pcon!E:E,"")</f>
        <v>0</v>
      </c>
      <c r="F722" s="4"/>
      <c r="G722" s="27"/>
      <c r="H722" s="28"/>
      <c r="I722" s="4"/>
      <c r="J722" s="4"/>
      <c r="K722" s="4"/>
      <c r="L722" s="30" t="str">
        <f t="shared" si="99"/>
        <v/>
      </c>
      <c r="M722" s="4"/>
      <c r="N722" s="30" t="str">
        <f t="shared" si="100"/>
        <v/>
      </c>
      <c r="O722" s="31"/>
      <c r="P722" s="32" t="str">
        <f t="shared" si="101"/>
        <v/>
      </c>
      <c r="Q722" s="10">
        <f>_xlfn.XLOOKUP(C722,pcon!C:C,pcon!L:L,"")</f>
        <v>0</v>
      </c>
      <c r="R722" s="98">
        <f t="shared" si="102"/>
        <v>0</v>
      </c>
      <c r="S722" s="31"/>
      <c r="T722" s="31"/>
      <c r="U722" s="33" t="str">
        <f t="shared" si="103"/>
        <v/>
      </c>
      <c r="V722" s="4"/>
      <c r="W722" s="33" t="str">
        <f t="shared" si="104"/>
        <v/>
      </c>
      <c r="X722" s="33" t="str">
        <f t="shared" si="105"/>
        <v/>
      </c>
      <c r="Y722" s="33" t="str">
        <f t="shared" si="106"/>
        <v/>
      </c>
      <c r="Z722" s="34" t="str">
        <f t="shared" si="107"/>
        <v/>
      </c>
    </row>
    <row r="723" spans="1:26" x14ac:dyDescent="0.35">
      <c r="A723" s="25">
        <v>719</v>
      </c>
      <c r="B723" s="26">
        <f>_xlfn.XLOOKUP(C723,purchase!C:C,pcon!B:B,"")</f>
        <v>0</v>
      </c>
      <c r="C723" s="4"/>
      <c r="D723" s="29">
        <f>_xlfn.XLOOKUP(C723,purchase!C:C,pcon!D:D,"")</f>
        <v>0</v>
      </c>
      <c r="E723" s="29">
        <f>_xlfn.XLOOKUP(C723,purchase!C:C,pcon!E:E,"")</f>
        <v>0</v>
      </c>
      <c r="F723" s="4"/>
      <c r="G723" s="27"/>
      <c r="H723" s="28"/>
      <c r="I723" s="4"/>
      <c r="J723" s="4"/>
      <c r="K723" s="4"/>
      <c r="L723" s="30" t="str">
        <f t="shared" si="99"/>
        <v/>
      </c>
      <c r="M723" s="4"/>
      <c r="N723" s="30" t="str">
        <f t="shared" si="100"/>
        <v/>
      </c>
      <c r="O723" s="31"/>
      <c r="P723" s="32" t="str">
        <f t="shared" si="101"/>
        <v/>
      </c>
      <c r="Q723" s="10">
        <f>_xlfn.XLOOKUP(C723,pcon!C:C,pcon!L:L,"")</f>
        <v>0</v>
      </c>
      <c r="R723" s="98">
        <f t="shared" si="102"/>
        <v>0</v>
      </c>
      <c r="S723" s="31"/>
      <c r="T723" s="31"/>
      <c r="U723" s="33" t="str">
        <f t="shared" si="103"/>
        <v/>
      </c>
      <c r="V723" s="4"/>
      <c r="W723" s="33" t="str">
        <f t="shared" si="104"/>
        <v/>
      </c>
      <c r="X723" s="33" t="str">
        <f t="shared" si="105"/>
        <v/>
      </c>
      <c r="Y723" s="33" t="str">
        <f t="shared" si="106"/>
        <v/>
      </c>
      <c r="Z723" s="34" t="str">
        <f t="shared" si="107"/>
        <v/>
      </c>
    </row>
    <row r="724" spans="1:26" x14ac:dyDescent="0.35">
      <c r="A724" s="25">
        <v>720</v>
      </c>
      <c r="B724" s="26">
        <f>_xlfn.XLOOKUP(C724,purchase!C:C,pcon!B:B,"")</f>
        <v>0</v>
      </c>
      <c r="C724" s="4"/>
      <c r="D724" s="29">
        <f>_xlfn.XLOOKUP(C724,purchase!C:C,pcon!D:D,"")</f>
        <v>0</v>
      </c>
      <c r="E724" s="29">
        <f>_xlfn.XLOOKUP(C724,purchase!C:C,pcon!E:E,"")</f>
        <v>0</v>
      </c>
      <c r="F724" s="4"/>
      <c r="G724" s="27"/>
      <c r="H724" s="28"/>
      <c r="I724" s="4"/>
      <c r="J724" s="4"/>
      <c r="K724" s="4"/>
      <c r="L724" s="30" t="str">
        <f t="shared" si="99"/>
        <v/>
      </c>
      <c r="M724" s="4"/>
      <c r="N724" s="30" t="str">
        <f t="shared" si="100"/>
        <v/>
      </c>
      <c r="O724" s="31"/>
      <c r="P724" s="32" t="str">
        <f t="shared" si="101"/>
        <v/>
      </c>
      <c r="Q724" s="10">
        <f>_xlfn.XLOOKUP(C724,pcon!C:C,pcon!L:L,"")</f>
        <v>0</v>
      </c>
      <c r="R724" s="98">
        <f t="shared" si="102"/>
        <v>0</v>
      </c>
      <c r="S724" s="31"/>
      <c r="T724" s="31"/>
      <c r="U724" s="33" t="str">
        <f t="shared" si="103"/>
        <v/>
      </c>
      <c r="V724" s="4"/>
      <c r="W724" s="33" t="str">
        <f t="shared" si="104"/>
        <v/>
      </c>
      <c r="X724" s="33" t="str">
        <f t="shared" si="105"/>
        <v/>
      </c>
      <c r="Y724" s="33" t="str">
        <f t="shared" si="106"/>
        <v/>
      </c>
      <c r="Z724" s="34" t="str">
        <f t="shared" si="107"/>
        <v/>
      </c>
    </row>
    <row r="725" spans="1:26" x14ac:dyDescent="0.35">
      <c r="A725" s="25">
        <v>721</v>
      </c>
      <c r="B725" s="26">
        <f>_xlfn.XLOOKUP(C725,purchase!C:C,pcon!B:B,"")</f>
        <v>0</v>
      </c>
      <c r="C725" s="4"/>
      <c r="D725" s="29">
        <f>_xlfn.XLOOKUP(C725,purchase!C:C,pcon!D:D,"")</f>
        <v>0</v>
      </c>
      <c r="E725" s="29">
        <f>_xlfn.XLOOKUP(C725,purchase!C:C,pcon!E:E,"")</f>
        <v>0</v>
      </c>
      <c r="F725" s="4"/>
      <c r="G725" s="27"/>
      <c r="H725" s="28"/>
      <c r="I725" s="4"/>
      <c r="J725" s="4"/>
      <c r="K725" s="4"/>
      <c r="L725" s="30" t="str">
        <f t="shared" si="99"/>
        <v/>
      </c>
      <c r="M725" s="4"/>
      <c r="N725" s="30" t="str">
        <f t="shared" si="100"/>
        <v/>
      </c>
      <c r="O725" s="31"/>
      <c r="P725" s="32" t="str">
        <f t="shared" si="101"/>
        <v/>
      </c>
      <c r="Q725" s="10">
        <f>_xlfn.XLOOKUP(C725,pcon!C:C,pcon!L:L,"")</f>
        <v>0</v>
      </c>
      <c r="R725" s="98">
        <f t="shared" si="102"/>
        <v>0</v>
      </c>
      <c r="S725" s="31"/>
      <c r="T725" s="31"/>
      <c r="U725" s="33" t="str">
        <f t="shared" si="103"/>
        <v/>
      </c>
      <c r="V725" s="4"/>
      <c r="W725" s="33" t="str">
        <f t="shared" si="104"/>
        <v/>
      </c>
      <c r="X725" s="33" t="str">
        <f t="shared" si="105"/>
        <v/>
      </c>
      <c r="Y725" s="33" t="str">
        <f t="shared" si="106"/>
        <v/>
      </c>
      <c r="Z725" s="34" t="str">
        <f t="shared" si="107"/>
        <v/>
      </c>
    </row>
    <row r="726" spans="1:26" x14ac:dyDescent="0.35">
      <c r="A726" s="25">
        <v>722</v>
      </c>
      <c r="B726" s="26">
        <f>_xlfn.XLOOKUP(C726,purchase!C:C,pcon!B:B,"")</f>
        <v>0</v>
      </c>
      <c r="C726" s="4"/>
      <c r="D726" s="29">
        <f>_xlfn.XLOOKUP(C726,purchase!C:C,pcon!D:D,"")</f>
        <v>0</v>
      </c>
      <c r="E726" s="29">
        <f>_xlfn.XLOOKUP(C726,purchase!C:C,pcon!E:E,"")</f>
        <v>0</v>
      </c>
      <c r="F726" s="4"/>
      <c r="G726" s="27"/>
      <c r="H726" s="28"/>
      <c r="I726" s="4"/>
      <c r="J726" s="4"/>
      <c r="K726" s="4"/>
      <c r="L726" s="30" t="str">
        <f t="shared" si="99"/>
        <v/>
      </c>
      <c r="M726" s="4"/>
      <c r="N726" s="30" t="str">
        <f t="shared" si="100"/>
        <v/>
      </c>
      <c r="O726" s="31"/>
      <c r="P726" s="32" t="str">
        <f t="shared" si="101"/>
        <v/>
      </c>
      <c r="Q726" s="10">
        <f>_xlfn.XLOOKUP(C726,pcon!C:C,pcon!L:L,"")</f>
        <v>0</v>
      </c>
      <c r="R726" s="98">
        <f t="shared" si="102"/>
        <v>0</v>
      </c>
      <c r="S726" s="31"/>
      <c r="T726" s="31"/>
      <c r="U726" s="33" t="str">
        <f t="shared" si="103"/>
        <v/>
      </c>
      <c r="V726" s="4"/>
      <c r="W726" s="33" t="str">
        <f t="shared" si="104"/>
        <v/>
      </c>
      <c r="X726" s="33" t="str">
        <f t="shared" si="105"/>
        <v/>
      </c>
      <c r="Y726" s="33" t="str">
        <f t="shared" si="106"/>
        <v/>
      </c>
      <c r="Z726" s="34" t="str">
        <f t="shared" si="107"/>
        <v/>
      </c>
    </row>
    <row r="727" spans="1:26" x14ac:dyDescent="0.35">
      <c r="A727" s="25">
        <v>723</v>
      </c>
      <c r="B727" s="26">
        <f>_xlfn.XLOOKUP(C727,purchase!C:C,pcon!B:B,"")</f>
        <v>0</v>
      </c>
      <c r="C727" s="4"/>
      <c r="D727" s="29">
        <f>_xlfn.XLOOKUP(C727,purchase!C:C,pcon!D:D,"")</f>
        <v>0</v>
      </c>
      <c r="E727" s="29">
        <f>_xlfn.XLOOKUP(C727,purchase!C:C,pcon!E:E,"")</f>
        <v>0</v>
      </c>
      <c r="F727" s="4"/>
      <c r="G727" s="27"/>
      <c r="H727" s="28"/>
      <c r="I727" s="4"/>
      <c r="J727" s="4"/>
      <c r="K727" s="4"/>
      <c r="L727" s="30" t="str">
        <f t="shared" si="99"/>
        <v/>
      </c>
      <c r="M727" s="4"/>
      <c r="N727" s="30" t="str">
        <f t="shared" si="100"/>
        <v/>
      </c>
      <c r="O727" s="31"/>
      <c r="P727" s="32" t="str">
        <f t="shared" si="101"/>
        <v/>
      </c>
      <c r="Q727" s="10">
        <f>_xlfn.XLOOKUP(C727,pcon!C:C,pcon!L:L,"")</f>
        <v>0</v>
      </c>
      <c r="R727" s="98">
        <f t="shared" si="102"/>
        <v>0</v>
      </c>
      <c r="S727" s="31"/>
      <c r="T727" s="31"/>
      <c r="U727" s="33" t="str">
        <f t="shared" si="103"/>
        <v/>
      </c>
      <c r="V727" s="4"/>
      <c r="W727" s="33" t="str">
        <f t="shared" si="104"/>
        <v/>
      </c>
      <c r="X727" s="33" t="str">
        <f t="shared" si="105"/>
        <v/>
      </c>
      <c r="Y727" s="33" t="str">
        <f t="shared" si="106"/>
        <v/>
      </c>
      <c r="Z727" s="34" t="str">
        <f t="shared" si="107"/>
        <v/>
      </c>
    </row>
    <row r="728" spans="1:26" x14ac:dyDescent="0.35">
      <c r="A728" s="25">
        <v>724</v>
      </c>
      <c r="B728" s="26">
        <f>_xlfn.XLOOKUP(C728,purchase!C:C,pcon!B:B,"")</f>
        <v>0</v>
      </c>
      <c r="C728" s="4"/>
      <c r="D728" s="29">
        <f>_xlfn.XLOOKUP(C728,purchase!C:C,pcon!D:D,"")</f>
        <v>0</v>
      </c>
      <c r="E728" s="29">
        <f>_xlfn.XLOOKUP(C728,purchase!C:C,pcon!E:E,"")</f>
        <v>0</v>
      </c>
      <c r="F728" s="4"/>
      <c r="G728" s="27"/>
      <c r="H728" s="28"/>
      <c r="I728" s="4"/>
      <c r="J728" s="4"/>
      <c r="K728" s="4"/>
      <c r="L728" s="30" t="str">
        <f t="shared" si="99"/>
        <v/>
      </c>
      <c r="M728" s="4"/>
      <c r="N728" s="30" t="str">
        <f t="shared" si="100"/>
        <v/>
      </c>
      <c r="O728" s="31"/>
      <c r="P728" s="32" t="str">
        <f t="shared" si="101"/>
        <v/>
      </c>
      <c r="Q728" s="10">
        <f>_xlfn.XLOOKUP(C728,pcon!C:C,pcon!L:L,"")</f>
        <v>0</v>
      </c>
      <c r="R728" s="98">
        <f t="shared" si="102"/>
        <v>0</v>
      </c>
      <c r="S728" s="31"/>
      <c r="T728" s="31"/>
      <c r="U728" s="33" t="str">
        <f t="shared" si="103"/>
        <v/>
      </c>
      <c r="V728" s="4"/>
      <c r="W728" s="33" t="str">
        <f t="shared" si="104"/>
        <v/>
      </c>
      <c r="X728" s="33" t="str">
        <f t="shared" si="105"/>
        <v/>
      </c>
      <c r="Y728" s="33" t="str">
        <f t="shared" si="106"/>
        <v/>
      </c>
      <c r="Z728" s="34" t="str">
        <f t="shared" si="107"/>
        <v/>
      </c>
    </row>
    <row r="729" spans="1:26" x14ac:dyDescent="0.35">
      <c r="A729" s="25">
        <v>725</v>
      </c>
      <c r="B729" s="26">
        <f>_xlfn.XLOOKUP(C729,purchase!C:C,pcon!B:B,"")</f>
        <v>0</v>
      </c>
      <c r="C729" s="4"/>
      <c r="D729" s="29">
        <f>_xlfn.XLOOKUP(C729,purchase!C:C,pcon!D:D,"")</f>
        <v>0</v>
      </c>
      <c r="E729" s="29">
        <f>_xlfn.XLOOKUP(C729,purchase!C:C,pcon!E:E,"")</f>
        <v>0</v>
      </c>
      <c r="F729" s="4"/>
      <c r="G729" s="27"/>
      <c r="H729" s="28"/>
      <c r="I729" s="4"/>
      <c r="J729" s="4"/>
      <c r="K729" s="4"/>
      <c r="L729" s="30" t="str">
        <f t="shared" si="99"/>
        <v/>
      </c>
      <c r="M729" s="4"/>
      <c r="N729" s="30" t="str">
        <f t="shared" si="100"/>
        <v/>
      </c>
      <c r="O729" s="31"/>
      <c r="P729" s="32" t="str">
        <f t="shared" si="101"/>
        <v/>
      </c>
      <c r="Q729" s="10">
        <f>_xlfn.XLOOKUP(C729,pcon!C:C,pcon!L:L,"")</f>
        <v>0</v>
      </c>
      <c r="R729" s="98">
        <f t="shared" si="102"/>
        <v>0</v>
      </c>
      <c r="S729" s="31"/>
      <c r="T729" s="31"/>
      <c r="U729" s="33" t="str">
        <f t="shared" si="103"/>
        <v/>
      </c>
      <c r="V729" s="4"/>
      <c r="W729" s="33" t="str">
        <f t="shared" si="104"/>
        <v/>
      </c>
      <c r="X729" s="33" t="str">
        <f t="shared" si="105"/>
        <v/>
      </c>
      <c r="Y729" s="33" t="str">
        <f t="shared" si="106"/>
        <v/>
      </c>
      <c r="Z729" s="34" t="str">
        <f t="shared" si="107"/>
        <v/>
      </c>
    </row>
    <row r="730" spans="1:26" x14ac:dyDescent="0.35">
      <c r="A730" s="25">
        <v>726</v>
      </c>
      <c r="B730" s="26">
        <f>_xlfn.XLOOKUP(C730,purchase!C:C,pcon!B:B,"")</f>
        <v>0</v>
      </c>
      <c r="C730" s="4"/>
      <c r="D730" s="29">
        <f>_xlfn.XLOOKUP(C730,purchase!C:C,pcon!D:D,"")</f>
        <v>0</v>
      </c>
      <c r="E730" s="29">
        <f>_xlfn.XLOOKUP(C730,purchase!C:C,pcon!E:E,"")</f>
        <v>0</v>
      </c>
      <c r="F730" s="4"/>
      <c r="G730" s="27"/>
      <c r="H730" s="28"/>
      <c r="I730" s="4"/>
      <c r="J730" s="4"/>
      <c r="K730" s="4"/>
      <c r="L730" s="30" t="str">
        <f t="shared" si="99"/>
        <v/>
      </c>
      <c r="M730" s="4"/>
      <c r="N730" s="30" t="str">
        <f t="shared" si="100"/>
        <v/>
      </c>
      <c r="O730" s="31"/>
      <c r="P730" s="32" t="str">
        <f t="shared" si="101"/>
        <v/>
      </c>
      <c r="Q730" s="10">
        <f>_xlfn.XLOOKUP(C730,pcon!C:C,pcon!L:L,"")</f>
        <v>0</v>
      </c>
      <c r="R730" s="98">
        <f t="shared" si="102"/>
        <v>0</v>
      </c>
      <c r="S730" s="31"/>
      <c r="T730" s="31"/>
      <c r="U730" s="33" t="str">
        <f t="shared" si="103"/>
        <v/>
      </c>
      <c r="V730" s="4"/>
      <c r="W730" s="33" t="str">
        <f t="shared" si="104"/>
        <v/>
      </c>
      <c r="X730" s="33" t="str">
        <f t="shared" si="105"/>
        <v/>
      </c>
      <c r="Y730" s="33" t="str">
        <f t="shared" si="106"/>
        <v/>
      </c>
      <c r="Z730" s="34" t="str">
        <f t="shared" si="107"/>
        <v/>
      </c>
    </row>
    <row r="731" spans="1:26" x14ac:dyDescent="0.35">
      <c r="A731" s="25">
        <v>727</v>
      </c>
      <c r="B731" s="26">
        <f>_xlfn.XLOOKUP(C731,purchase!C:C,pcon!B:B,"")</f>
        <v>0</v>
      </c>
      <c r="C731" s="4"/>
      <c r="D731" s="29">
        <f>_xlfn.XLOOKUP(C731,purchase!C:C,pcon!D:D,"")</f>
        <v>0</v>
      </c>
      <c r="E731" s="29">
        <f>_xlfn.XLOOKUP(C731,purchase!C:C,pcon!E:E,"")</f>
        <v>0</v>
      </c>
      <c r="F731" s="4"/>
      <c r="G731" s="27"/>
      <c r="H731" s="28"/>
      <c r="I731" s="4"/>
      <c r="J731" s="4"/>
      <c r="K731" s="4"/>
      <c r="L731" s="30" t="str">
        <f t="shared" si="99"/>
        <v/>
      </c>
      <c r="M731" s="4"/>
      <c r="N731" s="30" t="str">
        <f t="shared" si="100"/>
        <v/>
      </c>
      <c r="O731" s="31"/>
      <c r="P731" s="32" t="str">
        <f t="shared" si="101"/>
        <v/>
      </c>
      <c r="Q731" s="10">
        <f>_xlfn.XLOOKUP(C731,pcon!C:C,pcon!L:L,"")</f>
        <v>0</v>
      </c>
      <c r="R731" s="98">
        <f t="shared" si="102"/>
        <v>0</v>
      </c>
      <c r="S731" s="31"/>
      <c r="T731" s="31"/>
      <c r="U731" s="33" t="str">
        <f t="shared" si="103"/>
        <v/>
      </c>
      <c r="V731" s="4"/>
      <c r="W731" s="33" t="str">
        <f t="shared" si="104"/>
        <v/>
      </c>
      <c r="X731" s="33" t="str">
        <f t="shared" si="105"/>
        <v/>
      </c>
      <c r="Y731" s="33" t="str">
        <f t="shared" si="106"/>
        <v/>
      </c>
      <c r="Z731" s="34" t="str">
        <f t="shared" si="107"/>
        <v/>
      </c>
    </row>
    <row r="732" spans="1:26" x14ac:dyDescent="0.35">
      <c r="A732" s="25">
        <v>728</v>
      </c>
      <c r="B732" s="26">
        <f>_xlfn.XLOOKUP(C732,purchase!C:C,pcon!B:B,"")</f>
        <v>0</v>
      </c>
      <c r="C732" s="4"/>
      <c r="D732" s="29">
        <f>_xlfn.XLOOKUP(C732,purchase!C:C,pcon!D:D,"")</f>
        <v>0</v>
      </c>
      <c r="E732" s="29">
        <f>_xlfn.XLOOKUP(C732,purchase!C:C,pcon!E:E,"")</f>
        <v>0</v>
      </c>
      <c r="F732" s="4"/>
      <c r="G732" s="27"/>
      <c r="H732" s="28"/>
      <c r="I732" s="4"/>
      <c r="J732" s="4"/>
      <c r="K732" s="4"/>
      <c r="L732" s="30" t="str">
        <f t="shared" si="99"/>
        <v/>
      </c>
      <c r="M732" s="4"/>
      <c r="N732" s="30" t="str">
        <f t="shared" si="100"/>
        <v/>
      </c>
      <c r="O732" s="31"/>
      <c r="P732" s="32" t="str">
        <f t="shared" si="101"/>
        <v/>
      </c>
      <c r="Q732" s="10">
        <f>_xlfn.XLOOKUP(C732,pcon!C:C,pcon!L:L,"")</f>
        <v>0</v>
      </c>
      <c r="R732" s="98">
        <f t="shared" si="102"/>
        <v>0</v>
      </c>
      <c r="S732" s="31"/>
      <c r="T732" s="31"/>
      <c r="U732" s="33" t="str">
        <f t="shared" si="103"/>
        <v/>
      </c>
      <c r="V732" s="4"/>
      <c r="W732" s="33" t="str">
        <f t="shared" si="104"/>
        <v/>
      </c>
      <c r="X732" s="33" t="str">
        <f t="shared" si="105"/>
        <v/>
      </c>
      <c r="Y732" s="33" t="str">
        <f t="shared" si="106"/>
        <v/>
      </c>
      <c r="Z732" s="34" t="str">
        <f t="shared" si="107"/>
        <v/>
      </c>
    </row>
    <row r="733" spans="1:26" x14ac:dyDescent="0.35">
      <c r="A733" s="25">
        <v>729</v>
      </c>
      <c r="B733" s="26">
        <f>_xlfn.XLOOKUP(C733,purchase!C:C,pcon!B:B,"")</f>
        <v>0</v>
      </c>
      <c r="C733" s="4"/>
      <c r="D733" s="29">
        <f>_xlfn.XLOOKUP(C733,purchase!C:C,pcon!D:D,"")</f>
        <v>0</v>
      </c>
      <c r="E733" s="29">
        <f>_xlfn.XLOOKUP(C733,purchase!C:C,pcon!E:E,"")</f>
        <v>0</v>
      </c>
      <c r="F733" s="4"/>
      <c r="G733" s="27"/>
      <c r="H733" s="28"/>
      <c r="I733" s="4"/>
      <c r="J733" s="4"/>
      <c r="K733" s="4"/>
      <c r="L733" s="30" t="str">
        <f t="shared" si="99"/>
        <v/>
      </c>
      <c r="M733" s="4"/>
      <c r="N733" s="30" t="str">
        <f t="shared" si="100"/>
        <v/>
      </c>
      <c r="O733" s="31"/>
      <c r="P733" s="32" t="str">
        <f t="shared" si="101"/>
        <v/>
      </c>
      <c r="Q733" s="10">
        <f>_xlfn.XLOOKUP(C733,pcon!C:C,pcon!L:L,"")</f>
        <v>0</v>
      </c>
      <c r="R733" s="98">
        <f t="shared" si="102"/>
        <v>0</v>
      </c>
      <c r="S733" s="31"/>
      <c r="T733" s="31"/>
      <c r="U733" s="33" t="str">
        <f t="shared" si="103"/>
        <v/>
      </c>
      <c r="V733" s="4"/>
      <c r="W733" s="33" t="str">
        <f t="shared" si="104"/>
        <v/>
      </c>
      <c r="X733" s="33" t="str">
        <f t="shared" si="105"/>
        <v/>
      </c>
      <c r="Y733" s="33" t="str">
        <f t="shared" si="106"/>
        <v/>
      </c>
      <c r="Z733" s="34" t="str">
        <f t="shared" si="107"/>
        <v/>
      </c>
    </row>
    <row r="734" spans="1:26" x14ac:dyDescent="0.35">
      <c r="A734" s="25">
        <v>730</v>
      </c>
      <c r="B734" s="26">
        <f>_xlfn.XLOOKUP(C734,purchase!C:C,pcon!B:B,"")</f>
        <v>0</v>
      </c>
      <c r="C734" s="4"/>
      <c r="D734" s="29">
        <f>_xlfn.XLOOKUP(C734,purchase!C:C,pcon!D:D,"")</f>
        <v>0</v>
      </c>
      <c r="E734" s="29">
        <f>_xlfn.XLOOKUP(C734,purchase!C:C,pcon!E:E,"")</f>
        <v>0</v>
      </c>
      <c r="F734" s="4"/>
      <c r="G734" s="27"/>
      <c r="H734" s="28"/>
      <c r="I734" s="4"/>
      <c r="J734" s="4"/>
      <c r="K734" s="4"/>
      <c r="L734" s="30" t="str">
        <f t="shared" si="99"/>
        <v/>
      </c>
      <c r="M734" s="4"/>
      <c r="N734" s="30" t="str">
        <f t="shared" si="100"/>
        <v/>
      </c>
      <c r="O734" s="31"/>
      <c r="P734" s="32" t="str">
        <f t="shared" si="101"/>
        <v/>
      </c>
      <c r="Q734" s="10">
        <f>_xlfn.XLOOKUP(C734,pcon!C:C,pcon!L:L,"")</f>
        <v>0</v>
      </c>
      <c r="R734" s="98">
        <f t="shared" si="102"/>
        <v>0</v>
      </c>
      <c r="S734" s="31"/>
      <c r="T734" s="31"/>
      <c r="U734" s="33" t="str">
        <f t="shared" si="103"/>
        <v/>
      </c>
      <c r="V734" s="4"/>
      <c r="W734" s="33" t="str">
        <f t="shared" si="104"/>
        <v/>
      </c>
      <c r="X734" s="33" t="str">
        <f t="shared" si="105"/>
        <v/>
      </c>
      <c r="Y734" s="33" t="str">
        <f t="shared" si="106"/>
        <v/>
      </c>
      <c r="Z734" s="34" t="str">
        <f t="shared" si="107"/>
        <v/>
      </c>
    </row>
    <row r="735" spans="1:26" x14ac:dyDescent="0.35">
      <c r="A735" s="25">
        <v>731</v>
      </c>
      <c r="B735" s="26">
        <f>_xlfn.XLOOKUP(C735,purchase!C:C,pcon!B:B,"")</f>
        <v>0</v>
      </c>
      <c r="C735" s="4"/>
      <c r="D735" s="29">
        <f>_xlfn.XLOOKUP(C735,purchase!C:C,pcon!D:D,"")</f>
        <v>0</v>
      </c>
      <c r="E735" s="29">
        <f>_xlfn.XLOOKUP(C735,purchase!C:C,pcon!E:E,"")</f>
        <v>0</v>
      </c>
      <c r="F735" s="4"/>
      <c r="G735" s="27"/>
      <c r="H735" s="28"/>
      <c r="I735" s="4"/>
      <c r="J735" s="4"/>
      <c r="K735" s="4"/>
      <c r="L735" s="30" t="str">
        <f t="shared" si="99"/>
        <v/>
      </c>
      <c r="M735" s="4"/>
      <c r="N735" s="30" t="str">
        <f t="shared" si="100"/>
        <v/>
      </c>
      <c r="O735" s="31"/>
      <c r="P735" s="32" t="str">
        <f t="shared" si="101"/>
        <v/>
      </c>
      <c r="Q735" s="10">
        <f>_xlfn.XLOOKUP(C735,pcon!C:C,pcon!L:L,"")</f>
        <v>0</v>
      </c>
      <c r="R735" s="98">
        <f t="shared" si="102"/>
        <v>0</v>
      </c>
      <c r="S735" s="31"/>
      <c r="T735" s="31"/>
      <c r="U735" s="33" t="str">
        <f t="shared" si="103"/>
        <v/>
      </c>
      <c r="V735" s="4"/>
      <c r="W735" s="33" t="str">
        <f t="shared" si="104"/>
        <v/>
      </c>
      <c r="X735" s="33" t="str">
        <f t="shared" si="105"/>
        <v/>
      </c>
      <c r="Y735" s="33" t="str">
        <f t="shared" si="106"/>
        <v/>
      </c>
      <c r="Z735" s="34" t="str">
        <f t="shared" si="107"/>
        <v/>
      </c>
    </row>
    <row r="736" spans="1:26" x14ac:dyDescent="0.35">
      <c r="A736" s="25">
        <v>732</v>
      </c>
      <c r="B736" s="26">
        <f>_xlfn.XLOOKUP(C736,purchase!C:C,pcon!B:B,"")</f>
        <v>0</v>
      </c>
      <c r="C736" s="4"/>
      <c r="D736" s="29">
        <f>_xlfn.XLOOKUP(C736,purchase!C:C,pcon!D:D,"")</f>
        <v>0</v>
      </c>
      <c r="E736" s="29">
        <f>_xlfn.XLOOKUP(C736,purchase!C:C,pcon!E:E,"")</f>
        <v>0</v>
      </c>
      <c r="F736" s="4"/>
      <c r="G736" s="27"/>
      <c r="H736" s="28"/>
      <c r="I736" s="4"/>
      <c r="J736" s="4"/>
      <c r="K736" s="4"/>
      <c r="L736" s="30" t="str">
        <f t="shared" si="99"/>
        <v/>
      </c>
      <c r="M736" s="4"/>
      <c r="N736" s="30" t="str">
        <f t="shared" si="100"/>
        <v/>
      </c>
      <c r="O736" s="31"/>
      <c r="P736" s="32" t="str">
        <f t="shared" si="101"/>
        <v/>
      </c>
      <c r="Q736" s="10">
        <f>_xlfn.XLOOKUP(C736,pcon!C:C,pcon!L:L,"")</f>
        <v>0</v>
      </c>
      <c r="R736" s="98">
        <f t="shared" si="102"/>
        <v>0</v>
      </c>
      <c r="S736" s="31"/>
      <c r="T736" s="31"/>
      <c r="U736" s="33" t="str">
        <f t="shared" si="103"/>
        <v/>
      </c>
      <c r="V736" s="4"/>
      <c r="W736" s="33" t="str">
        <f t="shared" si="104"/>
        <v/>
      </c>
      <c r="X736" s="33" t="str">
        <f t="shared" si="105"/>
        <v/>
      </c>
      <c r="Y736" s="33" t="str">
        <f t="shared" si="106"/>
        <v/>
      </c>
      <c r="Z736" s="34" t="str">
        <f t="shared" si="107"/>
        <v/>
      </c>
    </row>
    <row r="737" spans="1:26" x14ac:dyDescent="0.35">
      <c r="A737" s="25">
        <v>733</v>
      </c>
      <c r="B737" s="26">
        <f>_xlfn.XLOOKUP(C737,purchase!C:C,pcon!B:B,"")</f>
        <v>0</v>
      </c>
      <c r="C737" s="4"/>
      <c r="D737" s="29">
        <f>_xlfn.XLOOKUP(C737,purchase!C:C,pcon!D:D,"")</f>
        <v>0</v>
      </c>
      <c r="E737" s="29">
        <f>_xlfn.XLOOKUP(C737,purchase!C:C,pcon!E:E,"")</f>
        <v>0</v>
      </c>
      <c r="F737" s="4"/>
      <c r="G737" s="27"/>
      <c r="H737" s="28"/>
      <c r="I737" s="4"/>
      <c r="J737" s="4"/>
      <c r="K737" s="4"/>
      <c r="L737" s="30" t="str">
        <f t="shared" si="99"/>
        <v/>
      </c>
      <c r="M737" s="4"/>
      <c r="N737" s="30" t="str">
        <f t="shared" si="100"/>
        <v/>
      </c>
      <c r="O737" s="31"/>
      <c r="P737" s="32" t="str">
        <f t="shared" si="101"/>
        <v/>
      </c>
      <c r="Q737" s="10">
        <f>_xlfn.XLOOKUP(C737,pcon!C:C,pcon!L:L,"")</f>
        <v>0</v>
      </c>
      <c r="R737" s="98">
        <f t="shared" si="102"/>
        <v>0</v>
      </c>
      <c r="S737" s="31"/>
      <c r="T737" s="31"/>
      <c r="U737" s="33" t="str">
        <f t="shared" si="103"/>
        <v/>
      </c>
      <c r="V737" s="4"/>
      <c r="W737" s="33" t="str">
        <f t="shared" si="104"/>
        <v/>
      </c>
      <c r="X737" s="33" t="str">
        <f t="shared" si="105"/>
        <v/>
      </c>
      <c r="Y737" s="33" t="str">
        <f t="shared" si="106"/>
        <v/>
      </c>
      <c r="Z737" s="34" t="str">
        <f t="shared" si="107"/>
        <v/>
      </c>
    </row>
    <row r="738" spans="1:26" x14ac:dyDescent="0.35">
      <c r="A738" s="25">
        <v>734</v>
      </c>
      <c r="B738" s="26">
        <f>_xlfn.XLOOKUP(C738,purchase!C:C,pcon!B:B,"")</f>
        <v>0</v>
      </c>
      <c r="C738" s="4"/>
      <c r="D738" s="29">
        <f>_xlfn.XLOOKUP(C738,purchase!C:C,pcon!D:D,"")</f>
        <v>0</v>
      </c>
      <c r="E738" s="29">
        <f>_xlfn.XLOOKUP(C738,purchase!C:C,pcon!E:E,"")</f>
        <v>0</v>
      </c>
      <c r="F738" s="4"/>
      <c r="G738" s="27"/>
      <c r="H738" s="28"/>
      <c r="I738" s="4"/>
      <c r="J738" s="4"/>
      <c r="K738" s="4"/>
      <c r="L738" s="30" t="str">
        <f t="shared" si="99"/>
        <v/>
      </c>
      <c r="M738" s="4"/>
      <c r="N738" s="30" t="str">
        <f t="shared" si="100"/>
        <v/>
      </c>
      <c r="O738" s="31"/>
      <c r="P738" s="32" t="str">
        <f t="shared" si="101"/>
        <v/>
      </c>
      <c r="Q738" s="10">
        <f>_xlfn.XLOOKUP(C738,pcon!C:C,pcon!L:L,"")</f>
        <v>0</v>
      </c>
      <c r="R738" s="98">
        <f t="shared" si="102"/>
        <v>0</v>
      </c>
      <c r="S738" s="31"/>
      <c r="T738" s="31"/>
      <c r="U738" s="33" t="str">
        <f t="shared" si="103"/>
        <v/>
      </c>
      <c r="V738" s="4"/>
      <c r="W738" s="33" t="str">
        <f t="shared" si="104"/>
        <v/>
      </c>
      <c r="X738" s="33" t="str">
        <f t="shared" si="105"/>
        <v/>
      </c>
      <c r="Y738" s="33" t="str">
        <f t="shared" si="106"/>
        <v/>
      </c>
      <c r="Z738" s="34" t="str">
        <f t="shared" si="107"/>
        <v/>
      </c>
    </row>
    <row r="739" spans="1:26" x14ac:dyDescent="0.35">
      <c r="A739" s="25">
        <v>735</v>
      </c>
      <c r="B739" s="26">
        <f>_xlfn.XLOOKUP(C739,purchase!C:C,pcon!B:B,"")</f>
        <v>0</v>
      </c>
      <c r="C739" s="4"/>
      <c r="D739" s="29">
        <f>_xlfn.XLOOKUP(C739,purchase!C:C,pcon!D:D,"")</f>
        <v>0</v>
      </c>
      <c r="E739" s="29">
        <f>_xlfn.XLOOKUP(C739,purchase!C:C,pcon!E:E,"")</f>
        <v>0</v>
      </c>
      <c r="F739" s="4"/>
      <c r="G739" s="27"/>
      <c r="H739" s="28"/>
      <c r="I739" s="4"/>
      <c r="J739" s="4"/>
      <c r="K739" s="4"/>
      <c r="L739" s="30" t="str">
        <f t="shared" si="99"/>
        <v/>
      </c>
      <c r="M739" s="4"/>
      <c r="N739" s="30" t="str">
        <f t="shared" si="100"/>
        <v/>
      </c>
      <c r="O739" s="31"/>
      <c r="P739" s="32" t="str">
        <f t="shared" si="101"/>
        <v/>
      </c>
      <c r="Q739" s="10">
        <f>_xlfn.XLOOKUP(C739,pcon!C:C,pcon!L:L,"")</f>
        <v>0</v>
      </c>
      <c r="R739" s="98">
        <f t="shared" si="102"/>
        <v>0</v>
      </c>
      <c r="S739" s="31"/>
      <c r="T739" s="31"/>
      <c r="U739" s="33" t="str">
        <f t="shared" si="103"/>
        <v/>
      </c>
      <c r="V739" s="4"/>
      <c r="W739" s="33" t="str">
        <f t="shared" si="104"/>
        <v/>
      </c>
      <c r="X739" s="33" t="str">
        <f t="shared" si="105"/>
        <v/>
      </c>
      <c r="Y739" s="33" t="str">
        <f t="shared" si="106"/>
        <v/>
      </c>
      <c r="Z739" s="34" t="str">
        <f t="shared" si="107"/>
        <v/>
      </c>
    </row>
    <row r="740" spans="1:26" x14ac:dyDescent="0.35">
      <c r="A740" s="25">
        <v>736</v>
      </c>
      <c r="B740" s="26">
        <f>_xlfn.XLOOKUP(C740,purchase!C:C,pcon!B:B,"")</f>
        <v>0</v>
      </c>
      <c r="C740" s="4"/>
      <c r="D740" s="29">
        <f>_xlfn.XLOOKUP(C740,purchase!C:C,pcon!D:D,"")</f>
        <v>0</v>
      </c>
      <c r="E740" s="29">
        <f>_xlfn.XLOOKUP(C740,purchase!C:C,pcon!E:E,"")</f>
        <v>0</v>
      </c>
      <c r="F740" s="4"/>
      <c r="G740" s="27"/>
      <c r="H740" s="28"/>
      <c r="I740" s="4"/>
      <c r="J740" s="4"/>
      <c r="K740" s="4"/>
      <c r="L740" s="30" t="str">
        <f t="shared" si="99"/>
        <v/>
      </c>
      <c r="M740" s="4"/>
      <c r="N740" s="30" t="str">
        <f t="shared" si="100"/>
        <v/>
      </c>
      <c r="O740" s="31"/>
      <c r="P740" s="32" t="str">
        <f t="shared" si="101"/>
        <v/>
      </c>
      <c r="Q740" s="10">
        <f>_xlfn.XLOOKUP(C740,pcon!C:C,pcon!L:L,"")</f>
        <v>0</v>
      </c>
      <c r="R740" s="98">
        <f t="shared" si="102"/>
        <v>0</v>
      </c>
      <c r="S740" s="31"/>
      <c r="T740" s="31"/>
      <c r="U740" s="33" t="str">
        <f t="shared" si="103"/>
        <v/>
      </c>
      <c r="V740" s="4"/>
      <c r="W740" s="33" t="str">
        <f t="shared" si="104"/>
        <v/>
      </c>
      <c r="X740" s="33" t="str">
        <f t="shared" si="105"/>
        <v/>
      </c>
      <c r="Y740" s="33" t="str">
        <f t="shared" si="106"/>
        <v/>
      </c>
      <c r="Z740" s="34" t="str">
        <f t="shared" si="107"/>
        <v/>
      </c>
    </row>
    <row r="741" spans="1:26" x14ac:dyDescent="0.35">
      <c r="A741" s="25">
        <v>737</v>
      </c>
      <c r="B741" s="26">
        <f>_xlfn.XLOOKUP(C741,purchase!C:C,pcon!B:B,"")</f>
        <v>0</v>
      </c>
      <c r="C741" s="4"/>
      <c r="D741" s="29">
        <f>_xlfn.XLOOKUP(C741,purchase!C:C,pcon!D:D,"")</f>
        <v>0</v>
      </c>
      <c r="E741" s="29">
        <f>_xlfn.XLOOKUP(C741,purchase!C:C,pcon!E:E,"")</f>
        <v>0</v>
      </c>
      <c r="F741" s="4"/>
      <c r="G741" s="27"/>
      <c r="H741" s="28"/>
      <c r="I741" s="4"/>
      <c r="J741" s="4"/>
      <c r="K741" s="4"/>
      <c r="L741" s="30" t="str">
        <f t="shared" si="99"/>
        <v/>
      </c>
      <c r="M741" s="4"/>
      <c r="N741" s="30" t="str">
        <f t="shared" si="100"/>
        <v/>
      </c>
      <c r="O741" s="31"/>
      <c r="P741" s="32" t="str">
        <f t="shared" si="101"/>
        <v/>
      </c>
      <c r="Q741" s="10">
        <f>_xlfn.XLOOKUP(C741,pcon!C:C,pcon!L:L,"")</f>
        <v>0</v>
      </c>
      <c r="R741" s="98">
        <f t="shared" si="102"/>
        <v>0</v>
      </c>
      <c r="S741" s="31"/>
      <c r="T741" s="31"/>
      <c r="U741" s="33" t="str">
        <f t="shared" si="103"/>
        <v/>
      </c>
      <c r="V741" s="4"/>
      <c r="W741" s="33" t="str">
        <f t="shared" si="104"/>
        <v/>
      </c>
      <c r="X741" s="33" t="str">
        <f t="shared" si="105"/>
        <v/>
      </c>
      <c r="Y741" s="33" t="str">
        <f t="shared" si="106"/>
        <v/>
      </c>
      <c r="Z741" s="34" t="str">
        <f t="shared" si="107"/>
        <v/>
      </c>
    </row>
    <row r="742" spans="1:26" x14ac:dyDescent="0.35">
      <c r="A742" s="25">
        <v>738</v>
      </c>
      <c r="B742" s="26">
        <f>_xlfn.XLOOKUP(C742,purchase!C:C,pcon!B:B,"")</f>
        <v>0</v>
      </c>
      <c r="C742" s="4"/>
      <c r="D742" s="29">
        <f>_xlfn.XLOOKUP(C742,purchase!C:C,pcon!D:D,"")</f>
        <v>0</v>
      </c>
      <c r="E742" s="29">
        <f>_xlfn.XLOOKUP(C742,purchase!C:C,pcon!E:E,"")</f>
        <v>0</v>
      </c>
      <c r="F742" s="4"/>
      <c r="G742" s="27"/>
      <c r="H742" s="28"/>
      <c r="I742" s="4"/>
      <c r="J742" s="4"/>
      <c r="K742" s="4"/>
      <c r="L742" s="30" t="str">
        <f t="shared" si="99"/>
        <v/>
      </c>
      <c r="M742" s="4"/>
      <c r="N742" s="30" t="str">
        <f t="shared" si="100"/>
        <v/>
      </c>
      <c r="O742" s="31"/>
      <c r="P742" s="32" t="str">
        <f t="shared" si="101"/>
        <v/>
      </c>
      <c r="Q742" s="10">
        <f>_xlfn.XLOOKUP(C742,pcon!C:C,pcon!L:L,"")</f>
        <v>0</v>
      </c>
      <c r="R742" s="98">
        <f t="shared" si="102"/>
        <v>0</v>
      </c>
      <c r="S742" s="31"/>
      <c r="T742" s="31"/>
      <c r="U742" s="33" t="str">
        <f t="shared" si="103"/>
        <v/>
      </c>
      <c r="V742" s="4"/>
      <c r="W742" s="33" t="str">
        <f t="shared" si="104"/>
        <v/>
      </c>
      <c r="X742" s="33" t="str">
        <f t="shared" si="105"/>
        <v/>
      </c>
      <c r="Y742" s="33" t="str">
        <f t="shared" si="106"/>
        <v/>
      </c>
      <c r="Z742" s="34" t="str">
        <f t="shared" si="107"/>
        <v/>
      </c>
    </row>
    <row r="743" spans="1:26" x14ac:dyDescent="0.35">
      <c r="A743" s="25">
        <v>739</v>
      </c>
      <c r="B743" s="26">
        <f>_xlfn.XLOOKUP(C743,purchase!C:C,pcon!B:B,"")</f>
        <v>0</v>
      </c>
      <c r="C743" s="4"/>
      <c r="D743" s="29">
        <f>_xlfn.XLOOKUP(C743,purchase!C:C,pcon!D:D,"")</f>
        <v>0</v>
      </c>
      <c r="E743" s="29">
        <f>_xlfn.XLOOKUP(C743,purchase!C:C,pcon!E:E,"")</f>
        <v>0</v>
      </c>
      <c r="F743" s="4"/>
      <c r="G743" s="27"/>
      <c r="H743" s="28"/>
      <c r="I743" s="4"/>
      <c r="J743" s="4"/>
      <c r="K743" s="4"/>
      <c r="L743" s="30" t="str">
        <f t="shared" si="99"/>
        <v/>
      </c>
      <c r="M743" s="4"/>
      <c r="N743" s="30" t="str">
        <f t="shared" si="100"/>
        <v/>
      </c>
      <c r="O743" s="31"/>
      <c r="P743" s="32" t="str">
        <f t="shared" si="101"/>
        <v/>
      </c>
      <c r="Q743" s="10">
        <f>_xlfn.XLOOKUP(C743,pcon!C:C,pcon!L:L,"")</f>
        <v>0</v>
      </c>
      <c r="R743" s="98">
        <f t="shared" si="102"/>
        <v>0</v>
      </c>
      <c r="S743" s="31"/>
      <c r="T743" s="31"/>
      <c r="U743" s="33" t="str">
        <f t="shared" si="103"/>
        <v/>
      </c>
      <c r="V743" s="4"/>
      <c r="W743" s="33" t="str">
        <f t="shared" si="104"/>
        <v/>
      </c>
      <c r="X743" s="33" t="str">
        <f t="shared" si="105"/>
        <v/>
      </c>
      <c r="Y743" s="33" t="str">
        <f t="shared" si="106"/>
        <v/>
      </c>
      <c r="Z743" s="34" t="str">
        <f t="shared" si="107"/>
        <v/>
      </c>
    </row>
    <row r="744" spans="1:26" x14ac:dyDescent="0.35">
      <c r="A744" s="25">
        <v>740</v>
      </c>
      <c r="B744" s="26">
        <f>_xlfn.XLOOKUP(C744,purchase!C:C,pcon!B:B,"")</f>
        <v>0</v>
      </c>
      <c r="C744" s="4"/>
      <c r="D744" s="29">
        <f>_xlfn.XLOOKUP(C744,purchase!C:C,pcon!D:D,"")</f>
        <v>0</v>
      </c>
      <c r="E744" s="29">
        <f>_xlfn.XLOOKUP(C744,purchase!C:C,pcon!E:E,"")</f>
        <v>0</v>
      </c>
      <c r="F744" s="4"/>
      <c r="G744" s="27"/>
      <c r="H744" s="28"/>
      <c r="I744" s="4"/>
      <c r="J744" s="4"/>
      <c r="K744" s="4"/>
      <c r="L744" s="30" t="str">
        <f t="shared" si="99"/>
        <v/>
      </c>
      <c r="M744" s="4"/>
      <c r="N744" s="30" t="str">
        <f t="shared" si="100"/>
        <v/>
      </c>
      <c r="O744" s="31"/>
      <c r="P744" s="32" t="str">
        <f t="shared" si="101"/>
        <v/>
      </c>
      <c r="Q744" s="10">
        <f>_xlfn.XLOOKUP(C744,pcon!C:C,pcon!L:L,"")</f>
        <v>0</v>
      </c>
      <c r="R744" s="98">
        <f t="shared" si="102"/>
        <v>0</v>
      </c>
      <c r="S744" s="31"/>
      <c r="T744" s="31"/>
      <c r="U744" s="33" t="str">
        <f t="shared" si="103"/>
        <v/>
      </c>
      <c r="V744" s="4"/>
      <c r="W744" s="33" t="str">
        <f t="shared" si="104"/>
        <v/>
      </c>
      <c r="X744" s="33" t="str">
        <f t="shared" si="105"/>
        <v/>
      </c>
      <c r="Y744" s="33" t="str">
        <f t="shared" si="106"/>
        <v/>
      </c>
      <c r="Z744" s="34" t="str">
        <f t="shared" si="107"/>
        <v/>
      </c>
    </row>
    <row r="745" spans="1:26" x14ac:dyDescent="0.35">
      <c r="A745" s="25">
        <v>741</v>
      </c>
      <c r="B745" s="26">
        <f>_xlfn.XLOOKUP(C745,purchase!C:C,pcon!B:B,"")</f>
        <v>0</v>
      </c>
      <c r="C745" s="4"/>
      <c r="D745" s="29">
        <f>_xlfn.XLOOKUP(C745,purchase!C:C,pcon!D:D,"")</f>
        <v>0</v>
      </c>
      <c r="E745" s="29">
        <f>_xlfn.XLOOKUP(C745,purchase!C:C,pcon!E:E,"")</f>
        <v>0</v>
      </c>
      <c r="F745" s="4"/>
      <c r="G745" s="27"/>
      <c r="H745" s="28"/>
      <c r="I745" s="4"/>
      <c r="J745" s="4"/>
      <c r="K745" s="4"/>
      <c r="L745" s="30" t="str">
        <f t="shared" si="99"/>
        <v/>
      </c>
      <c r="M745" s="4"/>
      <c r="N745" s="30" t="str">
        <f t="shared" si="100"/>
        <v/>
      </c>
      <c r="O745" s="31"/>
      <c r="P745" s="32" t="str">
        <f t="shared" si="101"/>
        <v/>
      </c>
      <c r="Q745" s="10">
        <f>_xlfn.XLOOKUP(C745,pcon!C:C,pcon!L:L,"")</f>
        <v>0</v>
      </c>
      <c r="R745" s="98">
        <f t="shared" si="102"/>
        <v>0</v>
      </c>
      <c r="S745" s="31"/>
      <c r="T745" s="31"/>
      <c r="U745" s="33" t="str">
        <f t="shared" si="103"/>
        <v/>
      </c>
      <c r="V745" s="4"/>
      <c r="W745" s="33" t="str">
        <f t="shared" si="104"/>
        <v/>
      </c>
      <c r="X745" s="33" t="str">
        <f t="shared" si="105"/>
        <v/>
      </c>
      <c r="Y745" s="33" t="str">
        <f t="shared" si="106"/>
        <v/>
      </c>
      <c r="Z745" s="34" t="str">
        <f t="shared" si="107"/>
        <v/>
      </c>
    </row>
    <row r="746" spans="1:26" x14ac:dyDescent="0.35">
      <c r="A746" s="25">
        <v>742</v>
      </c>
      <c r="B746" s="26">
        <f>_xlfn.XLOOKUP(C746,purchase!C:C,pcon!B:B,"")</f>
        <v>0</v>
      </c>
      <c r="C746" s="4"/>
      <c r="D746" s="29">
        <f>_xlfn.XLOOKUP(C746,purchase!C:C,pcon!D:D,"")</f>
        <v>0</v>
      </c>
      <c r="E746" s="29">
        <f>_xlfn.XLOOKUP(C746,purchase!C:C,pcon!E:E,"")</f>
        <v>0</v>
      </c>
      <c r="F746" s="4"/>
      <c r="G746" s="27"/>
      <c r="H746" s="28"/>
      <c r="I746" s="4"/>
      <c r="J746" s="4"/>
      <c r="K746" s="4"/>
      <c r="L746" s="30" t="str">
        <f t="shared" si="99"/>
        <v/>
      </c>
      <c r="M746" s="4"/>
      <c r="N746" s="30" t="str">
        <f t="shared" si="100"/>
        <v/>
      </c>
      <c r="O746" s="31"/>
      <c r="P746" s="32" t="str">
        <f t="shared" si="101"/>
        <v/>
      </c>
      <c r="Q746" s="10">
        <f>_xlfn.XLOOKUP(C746,pcon!C:C,pcon!L:L,"")</f>
        <v>0</v>
      </c>
      <c r="R746" s="98">
        <f t="shared" si="102"/>
        <v>0</v>
      </c>
      <c r="S746" s="31"/>
      <c r="T746" s="31"/>
      <c r="U746" s="33" t="str">
        <f t="shared" si="103"/>
        <v/>
      </c>
      <c r="V746" s="4"/>
      <c r="W746" s="33" t="str">
        <f t="shared" si="104"/>
        <v/>
      </c>
      <c r="X746" s="33" t="str">
        <f t="shared" si="105"/>
        <v/>
      </c>
      <c r="Y746" s="33" t="str">
        <f t="shared" si="106"/>
        <v/>
      </c>
      <c r="Z746" s="34" t="str">
        <f t="shared" si="107"/>
        <v/>
      </c>
    </row>
    <row r="747" spans="1:26" x14ac:dyDescent="0.35">
      <c r="A747" s="25">
        <v>743</v>
      </c>
      <c r="B747" s="26">
        <f>_xlfn.XLOOKUP(C747,purchase!C:C,pcon!B:B,"")</f>
        <v>0</v>
      </c>
      <c r="C747" s="4"/>
      <c r="D747" s="29">
        <f>_xlfn.XLOOKUP(C747,purchase!C:C,pcon!D:D,"")</f>
        <v>0</v>
      </c>
      <c r="E747" s="29">
        <f>_xlfn.XLOOKUP(C747,purchase!C:C,pcon!E:E,"")</f>
        <v>0</v>
      </c>
      <c r="F747" s="4"/>
      <c r="G747" s="27"/>
      <c r="H747" s="28"/>
      <c r="I747" s="4"/>
      <c r="J747" s="4"/>
      <c r="K747" s="4"/>
      <c r="L747" s="30" t="str">
        <f t="shared" si="99"/>
        <v/>
      </c>
      <c r="M747" s="4"/>
      <c r="N747" s="30" t="str">
        <f t="shared" si="100"/>
        <v/>
      </c>
      <c r="O747" s="31"/>
      <c r="P747" s="32" t="str">
        <f t="shared" si="101"/>
        <v/>
      </c>
      <c r="Q747" s="10">
        <f>_xlfn.XLOOKUP(C747,pcon!C:C,pcon!L:L,"")</f>
        <v>0</v>
      </c>
      <c r="R747" s="98">
        <f t="shared" si="102"/>
        <v>0</v>
      </c>
      <c r="S747" s="31"/>
      <c r="T747" s="31"/>
      <c r="U747" s="33" t="str">
        <f t="shared" si="103"/>
        <v/>
      </c>
      <c r="V747" s="4"/>
      <c r="W747" s="33" t="str">
        <f t="shared" si="104"/>
        <v/>
      </c>
      <c r="X747" s="33" t="str">
        <f t="shared" si="105"/>
        <v/>
      </c>
      <c r="Y747" s="33" t="str">
        <f t="shared" si="106"/>
        <v/>
      </c>
      <c r="Z747" s="34" t="str">
        <f t="shared" si="107"/>
        <v/>
      </c>
    </row>
    <row r="748" spans="1:26" x14ac:dyDescent="0.35">
      <c r="A748" s="25">
        <v>744</v>
      </c>
      <c r="B748" s="26">
        <f>_xlfn.XLOOKUP(C748,purchase!C:C,pcon!B:B,"")</f>
        <v>0</v>
      </c>
      <c r="C748" s="4"/>
      <c r="D748" s="29">
        <f>_xlfn.XLOOKUP(C748,purchase!C:C,pcon!D:D,"")</f>
        <v>0</v>
      </c>
      <c r="E748" s="29">
        <f>_xlfn.XLOOKUP(C748,purchase!C:C,pcon!E:E,"")</f>
        <v>0</v>
      </c>
      <c r="F748" s="4"/>
      <c r="G748" s="27"/>
      <c r="H748" s="28"/>
      <c r="I748" s="4"/>
      <c r="J748" s="4"/>
      <c r="K748" s="4"/>
      <c r="L748" s="30" t="str">
        <f t="shared" si="99"/>
        <v/>
      </c>
      <c r="M748" s="4"/>
      <c r="N748" s="30" t="str">
        <f t="shared" si="100"/>
        <v/>
      </c>
      <c r="O748" s="31"/>
      <c r="P748" s="32" t="str">
        <f t="shared" si="101"/>
        <v/>
      </c>
      <c r="Q748" s="10">
        <f>_xlfn.XLOOKUP(C748,pcon!C:C,pcon!L:L,"")</f>
        <v>0</v>
      </c>
      <c r="R748" s="98">
        <f t="shared" si="102"/>
        <v>0</v>
      </c>
      <c r="S748" s="31"/>
      <c r="T748" s="31"/>
      <c r="U748" s="33" t="str">
        <f t="shared" si="103"/>
        <v/>
      </c>
      <c r="V748" s="4"/>
      <c r="W748" s="33" t="str">
        <f t="shared" si="104"/>
        <v/>
      </c>
      <c r="X748" s="33" t="str">
        <f t="shared" si="105"/>
        <v/>
      </c>
      <c r="Y748" s="33" t="str">
        <f t="shared" si="106"/>
        <v/>
      </c>
      <c r="Z748" s="34" t="str">
        <f t="shared" si="107"/>
        <v/>
      </c>
    </row>
    <row r="749" spans="1:26" x14ac:dyDescent="0.35">
      <c r="A749" s="25">
        <v>745</v>
      </c>
      <c r="B749" s="26">
        <f>_xlfn.XLOOKUP(C749,purchase!C:C,pcon!B:B,"")</f>
        <v>0</v>
      </c>
      <c r="C749" s="4"/>
      <c r="D749" s="29">
        <f>_xlfn.XLOOKUP(C749,purchase!C:C,pcon!D:D,"")</f>
        <v>0</v>
      </c>
      <c r="E749" s="29">
        <f>_xlfn.XLOOKUP(C749,purchase!C:C,pcon!E:E,"")</f>
        <v>0</v>
      </c>
      <c r="F749" s="4"/>
      <c r="G749" s="27"/>
      <c r="H749" s="28"/>
      <c r="I749" s="4"/>
      <c r="J749" s="4"/>
      <c r="K749" s="4"/>
      <c r="L749" s="30" t="str">
        <f t="shared" si="99"/>
        <v/>
      </c>
      <c r="M749" s="4"/>
      <c r="N749" s="30" t="str">
        <f t="shared" si="100"/>
        <v/>
      </c>
      <c r="O749" s="31"/>
      <c r="P749" s="32" t="str">
        <f t="shared" si="101"/>
        <v/>
      </c>
      <c r="Q749" s="10">
        <f>_xlfn.XLOOKUP(C749,pcon!C:C,pcon!L:L,"")</f>
        <v>0</v>
      </c>
      <c r="R749" s="98">
        <f t="shared" si="102"/>
        <v>0</v>
      </c>
      <c r="S749" s="31"/>
      <c r="T749" s="31"/>
      <c r="U749" s="33" t="str">
        <f t="shared" si="103"/>
        <v/>
      </c>
      <c r="V749" s="4"/>
      <c r="W749" s="33" t="str">
        <f t="shared" si="104"/>
        <v/>
      </c>
      <c r="X749" s="33" t="str">
        <f t="shared" si="105"/>
        <v/>
      </c>
      <c r="Y749" s="33" t="str">
        <f t="shared" si="106"/>
        <v/>
      </c>
      <c r="Z749" s="34" t="str">
        <f t="shared" si="107"/>
        <v/>
      </c>
    </row>
    <row r="750" spans="1:26" x14ac:dyDescent="0.35">
      <c r="A750" s="25">
        <v>746</v>
      </c>
      <c r="B750" s="26">
        <f>_xlfn.XLOOKUP(C750,purchase!C:C,pcon!B:B,"")</f>
        <v>0</v>
      </c>
      <c r="C750" s="4"/>
      <c r="D750" s="29">
        <f>_xlfn.XLOOKUP(C750,purchase!C:C,pcon!D:D,"")</f>
        <v>0</v>
      </c>
      <c r="E750" s="29">
        <f>_xlfn.XLOOKUP(C750,purchase!C:C,pcon!E:E,"")</f>
        <v>0</v>
      </c>
      <c r="F750" s="4"/>
      <c r="G750" s="27"/>
      <c r="H750" s="28"/>
      <c r="I750" s="4"/>
      <c r="J750" s="4"/>
      <c r="K750" s="4"/>
      <c r="L750" s="30" t="str">
        <f t="shared" si="99"/>
        <v/>
      </c>
      <c r="M750" s="4"/>
      <c r="N750" s="30" t="str">
        <f t="shared" si="100"/>
        <v/>
      </c>
      <c r="O750" s="31"/>
      <c r="P750" s="32" t="str">
        <f t="shared" si="101"/>
        <v/>
      </c>
      <c r="Q750" s="10">
        <f>_xlfn.XLOOKUP(C750,pcon!C:C,pcon!L:L,"")</f>
        <v>0</v>
      </c>
      <c r="R750" s="98">
        <f t="shared" si="102"/>
        <v>0</v>
      </c>
      <c r="S750" s="31"/>
      <c r="T750" s="31"/>
      <c r="U750" s="33" t="str">
        <f t="shared" si="103"/>
        <v/>
      </c>
      <c r="V750" s="4"/>
      <c r="W750" s="33" t="str">
        <f t="shared" si="104"/>
        <v/>
      </c>
      <c r="X750" s="33" t="str">
        <f t="shared" si="105"/>
        <v/>
      </c>
      <c r="Y750" s="33" t="str">
        <f t="shared" si="106"/>
        <v/>
      </c>
      <c r="Z750" s="34" t="str">
        <f t="shared" si="107"/>
        <v/>
      </c>
    </row>
    <row r="751" spans="1:26" x14ac:dyDescent="0.35">
      <c r="A751" s="25">
        <v>747</v>
      </c>
      <c r="B751" s="26">
        <f>_xlfn.XLOOKUP(C751,purchase!C:C,pcon!B:B,"")</f>
        <v>0</v>
      </c>
      <c r="C751" s="4"/>
      <c r="D751" s="29">
        <f>_xlfn.XLOOKUP(C751,purchase!C:C,pcon!D:D,"")</f>
        <v>0</v>
      </c>
      <c r="E751" s="29">
        <f>_xlfn.XLOOKUP(C751,purchase!C:C,pcon!E:E,"")</f>
        <v>0</v>
      </c>
      <c r="F751" s="4"/>
      <c r="G751" s="27"/>
      <c r="H751" s="28"/>
      <c r="I751" s="4"/>
      <c r="J751" s="4"/>
      <c r="K751" s="4"/>
      <c r="L751" s="30" t="str">
        <f t="shared" si="99"/>
        <v/>
      </c>
      <c r="M751" s="4"/>
      <c r="N751" s="30" t="str">
        <f t="shared" si="100"/>
        <v/>
      </c>
      <c r="O751" s="31"/>
      <c r="P751" s="32" t="str">
        <f t="shared" si="101"/>
        <v/>
      </c>
      <c r="Q751" s="10">
        <f>_xlfn.XLOOKUP(C751,pcon!C:C,pcon!L:L,"")</f>
        <v>0</v>
      </c>
      <c r="R751" s="98">
        <f t="shared" si="102"/>
        <v>0</v>
      </c>
      <c r="S751" s="31"/>
      <c r="T751" s="31"/>
      <c r="U751" s="33" t="str">
        <f t="shared" si="103"/>
        <v/>
      </c>
      <c r="V751" s="4"/>
      <c r="W751" s="33" t="str">
        <f t="shared" si="104"/>
        <v/>
      </c>
      <c r="X751" s="33" t="str">
        <f t="shared" si="105"/>
        <v/>
      </c>
      <c r="Y751" s="33" t="str">
        <f t="shared" si="106"/>
        <v/>
      </c>
      <c r="Z751" s="34" t="str">
        <f t="shared" si="107"/>
        <v/>
      </c>
    </row>
    <row r="752" spans="1:26" x14ac:dyDescent="0.35">
      <c r="A752" s="25">
        <v>748</v>
      </c>
      <c r="B752" s="26">
        <f>_xlfn.XLOOKUP(C752,purchase!C:C,pcon!B:B,"")</f>
        <v>0</v>
      </c>
      <c r="C752" s="4"/>
      <c r="D752" s="29">
        <f>_xlfn.XLOOKUP(C752,purchase!C:C,pcon!D:D,"")</f>
        <v>0</v>
      </c>
      <c r="E752" s="29">
        <f>_xlfn.XLOOKUP(C752,purchase!C:C,pcon!E:E,"")</f>
        <v>0</v>
      </c>
      <c r="F752" s="4"/>
      <c r="G752" s="27"/>
      <c r="H752" s="28"/>
      <c r="I752" s="4"/>
      <c r="J752" s="4"/>
      <c r="K752" s="4"/>
      <c r="L752" s="30" t="str">
        <f t="shared" si="99"/>
        <v/>
      </c>
      <c r="M752" s="4"/>
      <c r="N752" s="30" t="str">
        <f t="shared" si="100"/>
        <v/>
      </c>
      <c r="O752" s="31"/>
      <c r="P752" s="32" t="str">
        <f t="shared" si="101"/>
        <v/>
      </c>
      <c r="Q752" s="10">
        <f>_xlfn.XLOOKUP(C752,pcon!C:C,pcon!L:L,"")</f>
        <v>0</v>
      </c>
      <c r="R752" s="98">
        <f t="shared" si="102"/>
        <v>0</v>
      </c>
      <c r="S752" s="31"/>
      <c r="T752" s="31"/>
      <c r="U752" s="33" t="str">
        <f t="shared" si="103"/>
        <v/>
      </c>
      <c r="V752" s="4"/>
      <c r="W752" s="33" t="str">
        <f t="shared" si="104"/>
        <v/>
      </c>
      <c r="X752" s="33" t="str">
        <f t="shared" si="105"/>
        <v/>
      </c>
      <c r="Y752" s="33" t="str">
        <f t="shared" si="106"/>
        <v/>
      </c>
      <c r="Z752" s="34" t="str">
        <f t="shared" si="107"/>
        <v/>
      </c>
    </row>
    <row r="753" spans="1:26" x14ac:dyDescent="0.35">
      <c r="A753" s="25">
        <v>749</v>
      </c>
      <c r="B753" s="26">
        <f>_xlfn.XLOOKUP(C753,purchase!C:C,pcon!B:B,"")</f>
        <v>0</v>
      </c>
      <c r="C753" s="4"/>
      <c r="D753" s="29">
        <f>_xlfn.XLOOKUP(C753,purchase!C:C,pcon!D:D,"")</f>
        <v>0</v>
      </c>
      <c r="E753" s="29">
        <f>_xlfn.XLOOKUP(C753,purchase!C:C,pcon!E:E,"")</f>
        <v>0</v>
      </c>
      <c r="F753" s="4"/>
      <c r="G753" s="27"/>
      <c r="H753" s="28"/>
      <c r="I753" s="4"/>
      <c r="J753" s="4"/>
      <c r="K753" s="4"/>
      <c r="L753" s="30" t="str">
        <f t="shared" si="99"/>
        <v/>
      </c>
      <c r="M753" s="4"/>
      <c r="N753" s="30" t="str">
        <f t="shared" si="100"/>
        <v/>
      </c>
      <c r="O753" s="31"/>
      <c r="P753" s="32" t="str">
        <f t="shared" si="101"/>
        <v/>
      </c>
      <c r="Q753" s="10">
        <f>_xlfn.XLOOKUP(C753,pcon!C:C,pcon!L:L,"")</f>
        <v>0</v>
      </c>
      <c r="R753" s="98">
        <f t="shared" si="102"/>
        <v>0</v>
      </c>
      <c r="S753" s="31"/>
      <c r="T753" s="31"/>
      <c r="U753" s="33" t="str">
        <f t="shared" si="103"/>
        <v/>
      </c>
      <c r="V753" s="4"/>
      <c r="W753" s="33" t="str">
        <f t="shared" si="104"/>
        <v/>
      </c>
      <c r="X753" s="33" t="str">
        <f t="shared" si="105"/>
        <v/>
      </c>
      <c r="Y753" s="33" t="str">
        <f t="shared" si="106"/>
        <v/>
      </c>
      <c r="Z753" s="34" t="str">
        <f t="shared" si="107"/>
        <v/>
      </c>
    </row>
    <row r="754" spans="1:26" x14ac:dyDescent="0.35">
      <c r="A754" s="25">
        <v>750</v>
      </c>
      <c r="B754" s="26">
        <f>_xlfn.XLOOKUP(C754,purchase!C:C,pcon!B:B,"")</f>
        <v>0</v>
      </c>
      <c r="C754" s="4"/>
      <c r="D754" s="29">
        <f>_xlfn.XLOOKUP(C754,purchase!C:C,pcon!D:D,"")</f>
        <v>0</v>
      </c>
      <c r="E754" s="29">
        <f>_xlfn.XLOOKUP(C754,purchase!C:C,pcon!E:E,"")</f>
        <v>0</v>
      </c>
      <c r="F754" s="4"/>
      <c r="G754" s="27"/>
      <c r="H754" s="28"/>
      <c r="I754" s="4"/>
      <c r="J754" s="4"/>
      <c r="K754" s="4"/>
      <c r="L754" s="30" t="str">
        <f t="shared" si="99"/>
        <v/>
      </c>
      <c r="M754" s="4"/>
      <c r="N754" s="30" t="str">
        <f t="shared" si="100"/>
        <v/>
      </c>
      <c r="O754" s="31"/>
      <c r="P754" s="32" t="str">
        <f t="shared" si="101"/>
        <v/>
      </c>
      <c r="Q754" s="10">
        <f>_xlfn.XLOOKUP(C754,pcon!C:C,pcon!L:L,"")</f>
        <v>0</v>
      </c>
      <c r="R754" s="98">
        <f t="shared" si="102"/>
        <v>0</v>
      </c>
      <c r="S754" s="31"/>
      <c r="T754" s="31"/>
      <c r="U754" s="33" t="str">
        <f t="shared" si="103"/>
        <v/>
      </c>
      <c r="V754" s="4"/>
      <c r="W754" s="33" t="str">
        <f t="shared" si="104"/>
        <v/>
      </c>
      <c r="X754" s="33" t="str">
        <f t="shared" si="105"/>
        <v/>
      </c>
      <c r="Y754" s="33" t="str">
        <f t="shared" si="106"/>
        <v/>
      </c>
      <c r="Z754" s="34" t="str">
        <f t="shared" si="107"/>
        <v/>
      </c>
    </row>
    <row r="755" spans="1:26" x14ac:dyDescent="0.35">
      <c r="A755" s="25">
        <v>751</v>
      </c>
      <c r="B755" s="26">
        <f>_xlfn.XLOOKUP(C755,purchase!C:C,pcon!B:B,"")</f>
        <v>0</v>
      </c>
      <c r="C755" s="4"/>
      <c r="D755" s="29">
        <f>_xlfn.XLOOKUP(C755,purchase!C:C,pcon!D:D,"")</f>
        <v>0</v>
      </c>
      <c r="E755" s="29">
        <f>_xlfn.XLOOKUP(C755,purchase!C:C,pcon!E:E,"")</f>
        <v>0</v>
      </c>
      <c r="F755" s="4"/>
      <c r="G755" s="27"/>
      <c r="H755" s="28"/>
      <c r="I755" s="4"/>
      <c r="J755" s="4"/>
      <c r="K755" s="4"/>
      <c r="L755" s="30" t="str">
        <f t="shared" si="99"/>
        <v/>
      </c>
      <c r="M755" s="4"/>
      <c r="N755" s="30" t="str">
        <f t="shared" si="100"/>
        <v/>
      </c>
      <c r="O755" s="31"/>
      <c r="P755" s="32" t="str">
        <f t="shared" si="101"/>
        <v/>
      </c>
      <c r="Q755" s="10">
        <f>_xlfn.XLOOKUP(C755,pcon!C:C,pcon!L:L,"")</f>
        <v>0</v>
      </c>
      <c r="R755" s="98">
        <f t="shared" si="102"/>
        <v>0</v>
      </c>
      <c r="S755" s="31"/>
      <c r="T755" s="31"/>
      <c r="U755" s="33" t="str">
        <f t="shared" si="103"/>
        <v/>
      </c>
      <c r="V755" s="4"/>
      <c r="W755" s="33" t="str">
        <f t="shared" si="104"/>
        <v/>
      </c>
      <c r="X755" s="33" t="str">
        <f t="shared" si="105"/>
        <v/>
      </c>
      <c r="Y755" s="33" t="str">
        <f t="shared" si="106"/>
        <v/>
      </c>
      <c r="Z755" s="34" t="str">
        <f t="shared" si="107"/>
        <v/>
      </c>
    </row>
    <row r="756" spans="1:26" x14ac:dyDescent="0.35">
      <c r="A756" s="25">
        <v>752</v>
      </c>
      <c r="B756" s="26">
        <f>_xlfn.XLOOKUP(C756,purchase!C:C,pcon!B:B,"")</f>
        <v>0</v>
      </c>
      <c r="C756" s="4"/>
      <c r="D756" s="29">
        <f>_xlfn.XLOOKUP(C756,purchase!C:C,pcon!D:D,"")</f>
        <v>0</v>
      </c>
      <c r="E756" s="29">
        <f>_xlfn.XLOOKUP(C756,purchase!C:C,pcon!E:E,"")</f>
        <v>0</v>
      </c>
      <c r="F756" s="4"/>
      <c r="G756" s="27"/>
      <c r="H756" s="28"/>
      <c r="I756" s="4"/>
      <c r="J756" s="4"/>
      <c r="K756" s="4"/>
      <c r="L756" s="30" t="str">
        <f t="shared" si="99"/>
        <v/>
      </c>
      <c r="M756" s="4"/>
      <c r="N756" s="30" t="str">
        <f t="shared" si="100"/>
        <v/>
      </c>
      <c r="O756" s="31"/>
      <c r="P756" s="32" t="str">
        <f t="shared" si="101"/>
        <v/>
      </c>
      <c r="Q756" s="10">
        <f>_xlfn.XLOOKUP(C756,pcon!C:C,pcon!L:L,"")</f>
        <v>0</v>
      </c>
      <c r="R756" s="98">
        <f t="shared" si="102"/>
        <v>0</v>
      </c>
      <c r="S756" s="31"/>
      <c r="T756" s="31"/>
      <c r="U756" s="33" t="str">
        <f t="shared" si="103"/>
        <v/>
      </c>
      <c r="V756" s="4"/>
      <c r="W756" s="33" t="str">
        <f t="shared" si="104"/>
        <v/>
      </c>
      <c r="X756" s="33" t="str">
        <f t="shared" si="105"/>
        <v/>
      </c>
      <c r="Y756" s="33" t="str">
        <f t="shared" si="106"/>
        <v/>
      </c>
      <c r="Z756" s="34" t="str">
        <f t="shared" si="107"/>
        <v/>
      </c>
    </row>
    <row r="757" spans="1:26" x14ac:dyDescent="0.35">
      <c r="A757" s="25">
        <v>753</v>
      </c>
      <c r="B757" s="26">
        <f>_xlfn.XLOOKUP(C757,purchase!C:C,pcon!B:B,"")</f>
        <v>0</v>
      </c>
      <c r="C757" s="4"/>
      <c r="D757" s="29">
        <f>_xlfn.XLOOKUP(C757,purchase!C:C,pcon!D:D,"")</f>
        <v>0</v>
      </c>
      <c r="E757" s="29">
        <f>_xlfn.XLOOKUP(C757,purchase!C:C,pcon!E:E,"")</f>
        <v>0</v>
      </c>
      <c r="F757" s="4"/>
      <c r="G757" s="27"/>
      <c r="H757" s="28"/>
      <c r="I757" s="4"/>
      <c r="J757" s="4"/>
      <c r="K757" s="4"/>
      <c r="L757" s="30" t="str">
        <f t="shared" si="99"/>
        <v/>
      </c>
      <c r="M757" s="4"/>
      <c r="N757" s="30" t="str">
        <f t="shared" si="100"/>
        <v/>
      </c>
      <c r="O757" s="31"/>
      <c r="P757" s="32" t="str">
        <f t="shared" si="101"/>
        <v/>
      </c>
      <c r="Q757" s="10">
        <f>_xlfn.XLOOKUP(C757,pcon!C:C,pcon!L:L,"")</f>
        <v>0</v>
      </c>
      <c r="R757" s="98">
        <f t="shared" si="102"/>
        <v>0</v>
      </c>
      <c r="S757" s="31"/>
      <c r="T757" s="31"/>
      <c r="U757" s="33" t="str">
        <f t="shared" si="103"/>
        <v/>
      </c>
      <c r="V757" s="4"/>
      <c r="W757" s="33" t="str">
        <f t="shared" si="104"/>
        <v/>
      </c>
      <c r="X757" s="33" t="str">
        <f t="shared" si="105"/>
        <v/>
      </c>
      <c r="Y757" s="33" t="str">
        <f t="shared" si="106"/>
        <v/>
      </c>
      <c r="Z757" s="34" t="str">
        <f t="shared" si="107"/>
        <v/>
      </c>
    </row>
    <row r="758" spans="1:26" x14ac:dyDescent="0.35">
      <c r="A758" s="25">
        <v>754</v>
      </c>
      <c r="B758" s="26">
        <f>_xlfn.XLOOKUP(C758,purchase!C:C,pcon!B:B,"")</f>
        <v>0</v>
      </c>
      <c r="C758" s="4"/>
      <c r="D758" s="29">
        <f>_xlfn.XLOOKUP(C758,purchase!C:C,pcon!D:D,"")</f>
        <v>0</v>
      </c>
      <c r="E758" s="29">
        <f>_xlfn.XLOOKUP(C758,purchase!C:C,pcon!E:E,"")</f>
        <v>0</v>
      </c>
      <c r="F758" s="4"/>
      <c r="G758" s="27"/>
      <c r="H758" s="28"/>
      <c r="I758" s="4"/>
      <c r="J758" s="4"/>
      <c r="K758" s="4"/>
      <c r="L758" s="30" t="str">
        <f t="shared" si="99"/>
        <v/>
      </c>
      <c r="M758" s="4"/>
      <c r="N758" s="30" t="str">
        <f t="shared" si="100"/>
        <v/>
      </c>
      <c r="O758" s="31"/>
      <c r="P758" s="32" t="str">
        <f t="shared" si="101"/>
        <v/>
      </c>
      <c r="Q758" s="10">
        <f>_xlfn.XLOOKUP(C758,pcon!C:C,pcon!L:L,"")</f>
        <v>0</v>
      </c>
      <c r="R758" s="98">
        <f t="shared" si="102"/>
        <v>0</v>
      </c>
      <c r="S758" s="31"/>
      <c r="T758" s="31"/>
      <c r="U758" s="33" t="str">
        <f t="shared" si="103"/>
        <v/>
      </c>
      <c r="V758" s="4"/>
      <c r="W758" s="33" t="str">
        <f t="shared" si="104"/>
        <v/>
      </c>
      <c r="X758" s="33" t="str">
        <f t="shared" si="105"/>
        <v/>
      </c>
      <c r="Y758" s="33" t="str">
        <f t="shared" si="106"/>
        <v/>
      </c>
      <c r="Z758" s="34" t="str">
        <f t="shared" si="107"/>
        <v/>
      </c>
    </row>
    <row r="759" spans="1:26" x14ac:dyDescent="0.35">
      <c r="A759" s="25">
        <v>755</v>
      </c>
      <c r="B759" s="26">
        <f>_xlfn.XLOOKUP(C759,purchase!C:C,pcon!B:B,"")</f>
        <v>0</v>
      </c>
      <c r="C759" s="4"/>
      <c r="D759" s="29">
        <f>_xlfn.XLOOKUP(C759,purchase!C:C,pcon!D:D,"")</f>
        <v>0</v>
      </c>
      <c r="E759" s="29">
        <f>_xlfn.XLOOKUP(C759,purchase!C:C,pcon!E:E,"")</f>
        <v>0</v>
      </c>
      <c r="F759" s="4"/>
      <c r="G759" s="27"/>
      <c r="H759" s="28"/>
      <c r="I759" s="4"/>
      <c r="J759" s="4"/>
      <c r="K759" s="4"/>
      <c r="L759" s="30" t="str">
        <f t="shared" si="99"/>
        <v/>
      </c>
      <c r="M759" s="4"/>
      <c r="N759" s="30" t="str">
        <f t="shared" si="100"/>
        <v/>
      </c>
      <c r="O759" s="31"/>
      <c r="P759" s="32" t="str">
        <f t="shared" si="101"/>
        <v/>
      </c>
      <c r="Q759" s="10">
        <f>_xlfn.XLOOKUP(C759,pcon!C:C,pcon!L:L,"")</f>
        <v>0</v>
      </c>
      <c r="R759" s="98">
        <f t="shared" si="102"/>
        <v>0</v>
      </c>
      <c r="S759" s="31"/>
      <c r="T759" s="31"/>
      <c r="U759" s="33" t="str">
        <f t="shared" si="103"/>
        <v/>
      </c>
      <c r="V759" s="4"/>
      <c r="W759" s="33" t="str">
        <f t="shared" si="104"/>
        <v/>
      </c>
      <c r="X759" s="33" t="str">
        <f t="shared" si="105"/>
        <v/>
      </c>
      <c r="Y759" s="33" t="str">
        <f t="shared" si="106"/>
        <v/>
      </c>
      <c r="Z759" s="34" t="str">
        <f t="shared" si="107"/>
        <v/>
      </c>
    </row>
    <row r="760" spans="1:26" x14ac:dyDescent="0.35">
      <c r="A760" s="25">
        <v>756</v>
      </c>
      <c r="B760" s="26">
        <f>_xlfn.XLOOKUP(C760,purchase!C:C,pcon!B:B,"")</f>
        <v>0</v>
      </c>
      <c r="C760" s="4"/>
      <c r="D760" s="29">
        <f>_xlfn.XLOOKUP(C760,purchase!C:C,pcon!D:D,"")</f>
        <v>0</v>
      </c>
      <c r="E760" s="29">
        <f>_xlfn.XLOOKUP(C760,purchase!C:C,pcon!E:E,"")</f>
        <v>0</v>
      </c>
      <c r="F760" s="4"/>
      <c r="G760" s="27"/>
      <c r="H760" s="28"/>
      <c r="I760" s="4"/>
      <c r="J760" s="4"/>
      <c r="K760" s="4"/>
      <c r="L760" s="30" t="str">
        <f t="shared" si="99"/>
        <v/>
      </c>
      <c r="M760" s="4"/>
      <c r="N760" s="30" t="str">
        <f t="shared" si="100"/>
        <v/>
      </c>
      <c r="O760" s="31"/>
      <c r="P760" s="32" t="str">
        <f t="shared" si="101"/>
        <v/>
      </c>
      <c r="Q760" s="10">
        <f>_xlfn.XLOOKUP(C760,pcon!C:C,pcon!L:L,"")</f>
        <v>0</v>
      </c>
      <c r="R760" s="98">
        <f t="shared" si="102"/>
        <v>0</v>
      </c>
      <c r="S760" s="31"/>
      <c r="T760" s="31"/>
      <c r="U760" s="33" t="str">
        <f t="shared" si="103"/>
        <v/>
      </c>
      <c r="V760" s="4"/>
      <c r="W760" s="33" t="str">
        <f t="shared" si="104"/>
        <v/>
      </c>
      <c r="X760" s="33" t="str">
        <f t="shared" si="105"/>
        <v/>
      </c>
      <c r="Y760" s="33" t="str">
        <f t="shared" si="106"/>
        <v/>
      </c>
      <c r="Z760" s="34" t="str">
        <f t="shared" si="107"/>
        <v/>
      </c>
    </row>
    <row r="761" spans="1:26" x14ac:dyDescent="0.35">
      <c r="A761" s="25">
        <v>757</v>
      </c>
      <c r="B761" s="26">
        <f>_xlfn.XLOOKUP(C761,purchase!C:C,pcon!B:B,"")</f>
        <v>0</v>
      </c>
      <c r="C761" s="4"/>
      <c r="D761" s="29">
        <f>_xlfn.XLOOKUP(C761,purchase!C:C,pcon!D:D,"")</f>
        <v>0</v>
      </c>
      <c r="E761" s="29">
        <f>_xlfn.XLOOKUP(C761,purchase!C:C,pcon!E:E,"")</f>
        <v>0</v>
      </c>
      <c r="F761" s="4"/>
      <c r="G761" s="27"/>
      <c r="H761" s="28"/>
      <c r="I761" s="4"/>
      <c r="J761" s="4"/>
      <c r="K761" s="4"/>
      <c r="L761" s="30" t="str">
        <f t="shared" si="99"/>
        <v/>
      </c>
      <c r="M761" s="4"/>
      <c r="N761" s="30" t="str">
        <f t="shared" si="100"/>
        <v/>
      </c>
      <c r="O761" s="31"/>
      <c r="P761" s="32" t="str">
        <f t="shared" si="101"/>
        <v/>
      </c>
      <c r="Q761" s="10">
        <f>_xlfn.XLOOKUP(C761,pcon!C:C,pcon!L:L,"")</f>
        <v>0</v>
      </c>
      <c r="R761" s="98">
        <f t="shared" si="102"/>
        <v>0</v>
      </c>
      <c r="S761" s="31"/>
      <c r="T761" s="31"/>
      <c r="U761" s="33" t="str">
        <f t="shared" si="103"/>
        <v/>
      </c>
      <c r="V761" s="4"/>
      <c r="W761" s="33" t="str">
        <f t="shared" si="104"/>
        <v/>
      </c>
      <c r="X761" s="33" t="str">
        <f t="shared" si="105"/>
        <v/>
      </c>
      <c r="Y761" s="33" t="str">
        <f t="shared" si="106"/>
        <v/>
      </c>
      <c r="Z761" s="34" t="str">
        <f t="shared" si="107"/>
        <v/>
      </c>
    </row>
    <row r="762" spans="1:26" x14ac:dyDescent="0.35">
      <c r="A762" s="25">
        <v>758</v>
      </c>
      <c r="B762" s="26">
        <f>_xlfn.XLOOKUP(C762,purchase!C:C,pcon!B:B,"")</f>
        <v>0</v>
      </c>
      <c r="C762" s="4"/>
      <c r="D762" s="29">
        <f>_xlfn.XLOOKUP(C762,purchase!C:C,pcon!D:D,"")</f>
        <v>0</v>
      </c>
      <c r="E762" s="29">
        <f>_xlfn.XLOOKUP(C762,purchase!C:C,pcon!E:E,"")</f>
        <v>0</v>
      </c>
      <c r="F762" s="4"/>
      <c r="G762" s="27"/>
      <c r="H762" s="28"/>
      <c r="I762" s="4"/>
      <c r="J762" s="4"/>
      <c r="K762" s="4"/>
      <c r="L762" s="30" t="str">
        <f t="shared" si="99"/>
        <v/>
      </c>
      <c r="M762" s="4"/>
      <c r="N762" s="30" t="str">
        <f t="shared" si="100"/>
        <v/>
      </c>
      <c r="O762" s="31"/>
      <c r="P762" s="32" t="str">
        <f t="shared" si="101"/>
        <v/>
      </c>
      <c r="Q762" s="10">
        <f>_xlfn.XLOOKUP(C762,pcon!C:C,pcon!L:L,"")</f>
        <v>0</v>
      </c>
      <c r="R762" s="98">
        <f t="shared" si="102"/>
        <v>0</v>
      </c>
      <c r="S762" s="31"/>
      <c r="T762" s="31"/>
      <c r="U762" s="33" t="str">
        <f t="shared" si="103"/>
        <v/>
      </c>
      <c r="V762" s="4"/>
      <c r="W762" s="33" t="str">
        <f t="shared" si="104"/>
        <v/>
      </c>
      <c r="X762" s="33" t="str">
        <f t="shared" si="105"/>
        <v/>
      </c>
      <c r="Y762" s="33" t="str">
        <f t="shared" si="106"/>
        <v/>
      </c>
      <c r="Z762" s="34" t="str">
        <f t="shared" si="107"/>
        <v/>
      </c>
    </row>
    <row r="763" spans="1:26" x14ac:dyDescent="0.35">
      <c r="A763" s="25">
        <v>759</v>
      </c>
      <c r="B763" s="26">
        <f>_xlfn.XLOOKUP(C763,purchase!C:C,pcon!B:B,"")</f>
        <v>0</v>
      </c>
      <c r="C763" s="4"/>
      <c r="D763" s="29">
        <f>_xlfn.XLOOKUP(C763,purchase!C:C,pcon!D:D,"")</f>
        <v>0</v>
      </c>
      <c r="E763" s="29">
        <f>_xlfn.XLOOKUP(C763,purchase!C:C,pcon!E:E,"")</f>
        <v>0</v>
      </c>
      <c r="F763" s="4"/>
      <c r="G763" s="27"/>
      <c r="H763" s="28"/>
      <c r="I763" s="4"/>
      <c r="J763" s="4"/>
      <c r="K763" s="4"/>
      <c r="L763" s="30" t="str">
        <f t="shared" si="99"/>
        <v/>
      </c>
      <c r="M763" s="4"/>
      <c r="N763" s="30" t="str">
        <f t="shared" si="100"/>
        <v/>
      </c>
      <c r="O763" s="31"/>
      <c r="P763" s="32" t="str">
        <f t="shared" si="101"/>
        <v/>
      </c>
      <c r="Q763" s="10">
        <f>_xlfn.XLOOKUP(C763,pcon!C:C,pcon!L:L,"")</f>
        <v>0</v>
      </c>
      <c r="R763" s="98">
        <f t="shared" si="102"/>
        <v>0</v>
      </c>
      <c r="S763" s="31"/>
      <c r="T763" s="31"/>
      <c r="U763" s="33" t="str">
        <f t="shared" si="103"/>
        <v/>
      </c>
      <c r="V763" s="4"/>
      <c r="W763" s="33" t="str">
        <f t="shared" si="104"/>
        <v/>
      </c>
      <c r="X763" s="33" t="str">
        <f t="shared" si="105"/>
        <v/>
      </c>
      <c r="Y763" s="33" t="str">
        <f t="shared" si="106"/>
        <v/>
      </c>
      <c r="Z763" s="34" t="str">
        <f t="shared" si="107"/>
        <v/>
      </c>
    </row>
    <row r="764" spans="1:26" x14ac:dyDescent="0.35">
      <c r="A764" s="25">
        <v>760</v>
      </c>
      <c r="B764" s="26">
        <f>_xlfn.XLOOKUP(C764,purchase!C:C,pcon!B:B,"")</f>
        <v>0</v>
      </c>
      <c r="C764" s="4"/>
      <c r="D764" s="29">
        <f>_xlfn.XLOOKUP(C764,purchase!C:C,pcon!D:D,"")</f>
        <v>0</v>
      </c>
      <c r="E764" s="29">
        <f>_xlfn.XLOOKUP(C764,purchase!C:C,pcon!E:E,"")</f>
        <v>0</v>
      </c>
      <c r="F764" s="4"/>
      <c r="G764" s="27"/>
      <c r="H764" s="28"/>
      <c r="I764" s="4"/>
      <c r="J764" s="4"/>
      <c r="K764" s="4"/>
      <c r="L764" s="30" t="str">
        <f t="shared" si="99"/>
        <v/>
      </c>
      <c r="M764" s="4"/>
      <c r="N764" s="30" t="str">
        <f t="shared" si="100"/>
        <v/>
      </c>
      <c r="O764" s="31"/>
      <c r="P764" s="32" t="str">
        <f t="shared" si="101"/>
        <v/>
      </c>
      <c r="Q764" s="10">
        <f>_xlfn.XLOOKUP(C764,pcon!C:C,pcon!L:L,"")</f>
        <v>0</v>
      </c>
      <c r="R764" s="98">
        <f t="shared" si="102"/>
        <v>0</v>
      </c>
      <c r="S764" s="31"/>
      <c r="T764" s="31"/>
      <c r="U764" s="33" t="str">
        <f t="shared" si="103"/>
        <v/>
      </c>
      <c r="V764" s="4"/>
      <c r="W764" s="33" t="str">
        <f t="shared" si="104"/>
        <v/>
      </c>
      <c r="X764" s="33" t="str">
        <f t="shared" si="105"/>
        <v/>
      </c>
      <c r="Y764" s="33" t="str">
        <f t="shared" si="106"/>
        <v/>
      </c>
      <c r="Z764" s="34" t="str">
        <f t="shared" si="107"/>
        <v/>
      </c>
    </row>
    <row r="765" spans="1:26" x14ac:dyDescent="0.35">
      <c r="A765" s="25">
        <v>761</v>
      </c>
      <c r="B765" s="26">
        <f>_xlfn.XLOOKUP(C765,purchase!C:C,pcon!B:B,"")</f>
        <v>0</v>
      </c>
      <c r="C765" s="4"/>
      <c r="D765" s="29">
        <f>_xlfn.XLOOKUP(C765,purchase!C:C,pcon!D:D,"")</f>
        <v>0</v>
      </c>
      <c r="E765" s="29">
        <f>_xlfn.XLOOKUP(C765,purchase!C:C,pcon!E:E,"")</f>
        <v>0</v>
      </c>
      <c r="F765" s="4"/>
      <c r="G765" s="27"/>
      <c r="H765" s="28"/>
      <c r="I765" s="4"/>
      <c r="J765" s="4"/>
      <c r="K765" s="4"/>
      <c r="L765" s="30" t="str">
        <f t="shared" si="99"/>
        <v/>
      </c>
      <c r="M765" s="4"/>
      <c r="N765" s="30" t="str">
        <f t="shared" si="100"/>
        <v/>
      </c>
      <c r="O765" s="31"/>
      <c r="P765" s="32" t="str">
        <f t="shared" si="101"/>
        <v/>
      </c>
      <c r="Q765" s="10">
        <f>_xlfn.XLOOKUP(C765,pcon!C:C,pcon!L:L,"")</f>
        <v>0</v>
      </c>
      <c r="R765" s="98">
        <f t="shared" si="102"/>
        <v>0</v>
      </c>
      <c r="S765" s="31"/>
      <c r="T765" s="31"/>
      <c r="U765" s="33" t="str">
        <f t="shared" si="103"/>
        <v/>
      </c>
      <c r="V765" s="4"/>
      <c r="W765" s="33" t="str">
        <f t="shared" si="104"/>
        <v/>
      </c>
      <c r="X765" s="33" t="str">
        <f t="shared" si="105"/>
        <v/>
      </c>
      <c r="Y765" s="33" t="str">
        <f t="shared" si="106"/>
        <v/>
      </c>
      <c r="Z765" s="34" t="str">
        <f t="shared" si="107"/>
        <v/>
      </c>
    </row>
    <row r="766" spans="1:26" x14ac:dyDescent="0.35">
      <c r="A766" s="25">
        <v>762</v>
      </c>
      <c r="B766" s="26">
        <f>_xlfn.XLOOKUP(C766,purchase!C:C,pcon!B:B,"")</f>
        <v>0</v>
      </c>
      <c r="C766" s="4"/>
      <c r="D766" s="29">
        <f>_xlfn.XLOOKUP(C766,purchase!C:C,pcon!D:D,"")</f>
        <v>0</v>
      </c>
      <c r="E766" s="29">
        <f>_xlfn.XLOOKUP(C766,purchase!C:C,pcon!E:E,"")</f>
        <v>0</v>
      </c>
      <c r="F766" s="4"/>
      <c r="G766" s="27"/>
      <c r="H766" s="28"/>
      <c r="I766" s="4"/>
      <c r="J766" s="4"/>
      <c r="K766" s="4"/>
      <c r="L766" s="30" t="str">
        <f t="shared" si="99"/>
        <v/>
      </c>
      <c r="M766" s="4"/>
      <c r="N766" s="30" t="str">
        <f t="shared" si="100"/>
        <v/>
      </c>
      <c r="O766" s="31"/>
      <c r="P766" s="32" t="str">
        <f t="shared" si="101"/>
        <v/>
      </c>
      <c r="Q766" s="10">
        <f>_xlfn.XLOOKUP(C766,pcon!C:C,pcon!L:L,"")</f>
        <v>0</v>
      </c>
      <c r="R766" s="98">
        <f t="shared" si="102"/>
        <v>0</v>
      </c>
      <c r="S766" s="31"/>
      <c r="T766" s="31"/>
      <c r="U766" s="33" t="str">
        <f t="shared" si="103"/>
        <v/>
      </c>
      <c r="V766" s="4"/>
      <c r="W766" s="33" t="str">
        <f t="shared" si="104"/>
        <v/>
      </c>
      <c r="X766" s="33" t="str">
        <f t="shared" si="105"/>
        <v/>
      </c>
      <c r="Y766" s="33" t="str">
        <f t="shared" si="106"/>
        <v/>
      </c>
      <c r="Z766" s="34" t="str">
        <f t="shared" si="107"/>
        <v/>
      </c>
    </row>
    <row r="767" spans="1:26" x14ac:dyDescent="0.35">
      <c r="A767" s="25">
        <v>763</v>
      </c>
      <c r="B767" s="26">
        <f>_xlfn.XLOOKUP(C767,purchase!C:C,pcon!B:B,"")</f>
        <v>0</v>
      </c>
      <c r="C767" s="4"/>
      <c r="D767" s="29">
        <f>_xlfn.XLOOKUP(C767,purchase!C:C,pcon!D:D,"")</f>
        <v>0</v>
      </c>
      <c r="E767" s="29">
        <f>_xlfn.XLOOKUP(C767,purchase!C:C,pcon!E:E,"")</f>
        <v>0</v>
      </c>
      <c r="F767" s="4"/>
      <c r="G767" s="27"/>
      <c r="H767" s="28"/>
      <c r="I767" s="4"/>
      <c r="J767" s="4"/>
      <c r="K767" s="4"/>
      <c r="L767" s="30" t="str">
        <f t="shared" si="99"/>
        <v/>
      </c>
      <c r="M767" s="4"/>
      <c r="N767" s="30" t="str">
        <f t="shared" si="100"/>
        <v/>
      </c>
      <c r="O767" s="31"/>
      <c r="P767" s="32" t="str">
        <f t="shared" si="101"/>
        <v/>
      </c>
      <c r="Q767" s="10">
        <f>_xlfn.XLOOKUP(C767,pcon!C:C,pcon!L:L,"")</f>
        <v>0</v>
      </c>
      <c r="R767" s="98">
        <f t="shared" si="102"/>
        <v>0</v>
      </c>
      <c r="S767" s="31"/>
      <c r="T767" s="31"/>
      <c r="U767" s="33" t="str">
        <f t="shared" si="103"/>
        <v/>
      </c>
      <c r="V767" s="4"/>
      <c r="W767" s="33" t="str">
        <f t="shared" si="104"/>
        <v/>
      </c>
      <c r="X767" s="33" t="str">
        <f t="shared" si="105"/>
        <v/>
      </c>
      <c r="Y767" s="33" t="str">
        <f t="shared" si="106"/>
        <v/>
      </c>
      <c r="Z767" s="34" t="str">
        <f t="shared" si="107"/>
        <v/>
      </c>
    </row>
    <row r="768" spans="1:26" x14ac:dyDescent="0.35">
      <c r="A768" s="25">
        <v>764</v>
      </c>
      <c r="B768" s="26">
        <f>_xlfn.XLOOKUP(C768,purchase!C:C,pcon!B:B,"")</f>
        <v>0</v>
      </c>
      <c r="C768" s="4"/>
      <c r="D768" s="29">
        <f>_xlfn.XLOOKUP(C768,purchase!C:C,pcon!D:D,"")</f>
        <v>0</v>
      </c>
      <c r="E768" s="29">
        <f>_xlfn.XLOOKUP(C768,purchase!C:C,pcon!E:E,"")</f>
        <v>0</v>
      </c>
      <c r="F768" s="4"/>
      <c r="G768" s="27"/>
      <c r="H768" s="28"/>
      <c r="I768" s="4"/>
      <c r="J768" s="4"/>
      <c r="K768" s="4"/>
      <c r="L768" s="30" t="str">
        <f t="shared" si="99"/>
        <v/>
      </c>
      <c r="M768" s="4"/>
      <c r="N768" s="30" t="str">
        <f t="shared" si="100"/>
        <v/>
      </c>
      <c r="O768" s="31"/>
      <c r="P768" s="32" t="str">
        <f t="shared" si="101"/>
        <v/>
      </c>
      <c r="Q768" s="10">
        <f>_xlfn.XLOOKUP(C768,pcon!C:C,pcon!L:L,"")</f>
        <v>0</v>
      </c>
      <c r="R768" s="98">
        <f t="shared" si="102"/>
        <v>0</v>
      </c>
      <c r="S768" s="31"/>
      <c r="T768" s="31"/>
      <c r="U768" s="33" t="str">
        <f t="shared" si="103"/>
        <v/>
      </c>
      <c r="V768" s="4"/>
      <c r="W768" s="33" t="str">
        <f t="shared" si="104"/>
        <v/>
      </c>
      <c r="X768" s="33" t="str">
        <f t="shared" si="105"/>
        <v/>
      </c>
      <c r="Y768" s="33" t="str">
        <f t="shared" si="106"/>
        <v/>
      </c>
      <c r="Z768" s="34" t="str">
        <f t="shared" si="107"/>
        <v/>
      </c>
    </row>
    <row r="769" spans="1:26" x14ac:dyDescent="0.35">
      <c r="A769" s="25">
        <v>765</v>
      </c>
      <c r="B769" s="26">
        <f>_xlfn.XLOOKUP(C769,purchase!C:C,pcon!B:B,"")</f>
        <v>0</v>
      </c>
      <c r="C769" s="4"/>
      <c r="D769" s="29">
        <f>_xlfn.XLOOKUP(C769,purchase!C:C,pcon!D:D,"")</f>
        <v>0</v>
      </c>
      <c r="E769" s="29">
        <f>_xlfn.XLOOKUP(C769,purchase!C:C,pcon!E:E,"")</f>
        <v>0</v>
      </c>
      <c r="F769" s="4"/>
      <c r="G769" s="27"/>
      <c r="H769" s="28"/>
      <c r="I769" s="4"/>
      <c r="J769" s="4"/>
      <c r="K769" s="4"/>
      <c r="L769" s="30" t="str">
        <f t="shared" si="99"/>
        <v/>
      </c>
      <c r="M769" s="4"/>
      <c r="N769" s="30" t="str">
        <f t="shared" si="100"/>
        <v/>
      </c>
      <c r="O769" s="31"/>
      <c r="P769" s="32" t="str">
        <f t="shared" si="101"/>
        <v/>
      </c>
      <c r="Q769" s="10">
        <f>_xlfn.XLOOKUP(C769,pcon!C:C,pcon!L:L,"")</f>
        <v>0</v>
      </c>
      <c r="R769" s="98">
        <f t="shared" si="102"/>
        <v>0</v>
      </c>
      <c r="S769" s="31"/>
      <c r="T769" s="31"/>
      <c r="U769" s="33" t="str">
        <f t="shared" si="103"/>
        <v/>
      </c>
      <c r="V769" s="4"/>
      <c r="W769" s="33" t="str">
        <f t="shared" si="104"/>
        <v/>
      </c>
      <c r="X769" s="33" t="str">
        <f t="shared" si="105"/>
        <v/>
      </c>
      <c r="Y769" s="33" t="str">
        <f t="shared" si="106"/>
        <v/>
      </c>
      <c r="Z769" s="34" t="str">
        <f t="shared" si="107"/>
        <v/>
      </c>
    </row>
    <row r="770" spans="1:26" x14ac:dyDescent="0.35">
      <c r="A770" s="25">
        <v>766</v>
      </c>
      <c r="B770" s="26">
        <f>_xlfn.XLOOKUP(C770,purchase!C:C,pcon!B:B,"")</f>
        <v>0</v>
      </c>
      <c r="C770" s="4"/>
      <c r="D770" s="29">
        <f>_xlfn.XLOOKUP(C770,purchase!C:C,pcon!D:D,"")</f>
        <v>0</v>
      </c>
      <c r="E770" s="29">
        <f>_xlfn.XLOOKUP(C770,purchase!C:C,pcon!E:E,"")</f>
        <v>0</v>
      </c>
      <c r="F770" s="4"/>
      <c r="G770" s="27"/>
      <c r="H770" s="28"/>
      <c r="I770" s="4"/>
      <c r="J770" s="4"/>
      <c r="K770" s="4"/>
      <c r="L770" s="30" t="str">
        <f t="shared" si="99"/>
        <v/>
      </c>
      <c r="M770" s="4"/>
      <c r="N770" s="30" t="str">
        <f t="shared" si="100"/>
        <v/>
      </c>
      <c r="O770" s="31"/>
      <c r="P770" s="32" t="str">
        <f t="shared" si="101"/>
        <v/>
      </c>
      <c r="Q770" s="10">
        <f>_xlfn.XLOOKUP(C770,pcon!C:C,pcon!L:L,"")</f>
        <v>0</v>
      </c>
      <c r="R770" s="98">
        <f t="shared" si="102"/>
        <v>0</v>
      </c>
      <c r="S770" s="31"/>
      <c r="T770" s="31"/>
      <c r="U770" s="33" t="str">
        <f t="shared" si="103"/>
        <v/>
      </c>
      <c r="V770" s="4"/>
      <c r="W770" s="33" t="str">
        <f t="shared" si="104"/>
        <v/>
      </c>
      <c r="X770" s="33" t="str">
        <f t="shared" si="105"/>
        <v/>
      </c>
      <c r="Y770" s="33" t="str">
        <f t="shared" si="106"/>
        <v/>
      </c>
      <c r="Z770" s="34" t="str">
        <f t="shared" si="107"/>
        <v/>
      </c>
    </row>
    <row r="771" spans="1:26" x14ac:dyDescent="0.35">
      <c r="A771" s="25">
        <v>767</v>
      </c>
      <c r="B771" s="26">
        <f>_xlfn.XLOOKUP(C771,purchase!C:C,pcon!B:B,"")</f>
        <v>0</v>
      </c>
      <c r="C771" s="4"/>
      <c r="D771" s="29">
        <f>_xlfn.XLOOKUP(C771,purchase!C:C,pcon!D:D,"")</f>
        <v>0</v>
      </c>
      <c r="E771" s="29">
        <f>_xlfn.XLOOKUP(C771,purchase!C:C,pcon!E:E,"")</f>
        <v>0</v>
      </c>
      <c r="F771" s="4"/>
      <c r="G771" s="27"/>
      <c r="H771" s="28"/>
      <c r="I771" s="4"/>
      <c r="J771" s="4"/>
      <c r="K771" s="4"/>
      <c r="L771" s="30" t="str">
        <f t="shared" si="99"/>
        <v/>
      </c>
      <c r="M771" s="4"/>
      <c r="N771" s="30" t="str">
        <f t="shared" si="100"/>
        <v/>
      </c>
      <c r="O771" s="31"/>
      <c r="P771" s="32" t="str">
        <f t="shared" si="101"/>
        <v/>
      </c>
      <c r="Q771" s="10">
        <f>_xlfn.XLOOKUP(C771,pcon!C:C,pcon!L:L,"")</f>
        <v>0</v>
      </c>
      <c r="R771" s="98">
        <f t="shared" si="102"/>
        <v>0</v>
      </c>
      <c r="S771" s="31"/>
      <c r="T771" s="31"/>
      <c r="U771" s="33" t="str">
        <f t="shared" si="103"/>
        <v/>
      </c>
      <c r="V771" s="4"/>
      <c r="W771" s="33" t="str">
        <f t="shared" si="104"/>
        <v/>
      </c>
      <c r="X771" s="33" t="str">
        <f t="shared" si="105"/>
        <v/>
      </c>
      <c r="Y771" s="33" t="str">
        <f t="shared" si="106"/>
        <v/>
      </c>
      <c r="Z771" s="34" t="str">
        <f t="shared" si="107"/>
        <v/>
      </c>
    </row>
    <row r="772" spans="1:26" x14ac:dyDescent="0.35">
      <c r="A772" s="25">
        <v>768</v>
      </c>
      <c r="B772" s="26">
        <f>_xlfn.XLOOKUP(C772,purchase!C:C,pcon!B:B,"")</f>
        <v>0</v>
      </c>
      <c r="C772" s="4"/>
      <c r="D772" s="29">
        <f>_xlfn.XLOOKUP(C772,purchase!C:C,pcon!D:D,"")</f>
        <v>0</v>
      </c>
      <c r="E772" s="29">
        <f>_xlfn.XLOOKUP(C772,purchase!C:C,pcon!E:E,"")</f>
        <v>0</v>
      </c>
      <c r="F772" s="4"/>
      <c r="G772" s="27"/>
      <c r="H772" s="28"/>
      <c r="I772" s="4"/>
      <c r="J772" s="4"/>
      <c r="K772" s="4"/>
      <c r="L772" s="30" t="str">
        <f t="shared" si="99"/>
        <v/>
      </c>
      <c r="M772" s="4"/>
      <c r="N772" s="30" t="str">
        <f t="shared" si="100"/>
        <v/>
      </c>
      <c r="O772" s="31"/>
      <c r="P772" s="32" t="str">
        <f t="shared" si="101"/>
        <v/>
      </c>
      <c r="Q772" s="10">
        <f>_xlfn.XLOOKUP(C772,pcon!C:C,pcon!L:L,"")</f>
        <v>0</v>
      </c>
      <c r="R772" s="98">
        <f t="shared" si="102"/>
        <v>0</v>
      </c>
      <c r="S772" s="31"/>
      <c r="T772" s="31"/>
      <c r="U772" s="33" t="str">
        <f t="shared" si="103"/>
        <v/>
      </c>
      <c r="V772" s="4"/>
      <c r="W772" s="33" t="str">
        <f t="shared" si="104"/>
        <v/>
      </c>
      <c r="X772" s="33" t="str">
        <f t="shared" si="105"/>
        <v/>
      </c>
      <c r="Y772" s="33" t="str">
        <f t="shared" si="106"/>
        <v/>
      </c>
      <c r="Z772" s="34" t="str">
        <f t="shared" si="107"/>
        <v/>
      </c>
    </row>
    <row r="773" spans="1:26" x14ac:dyDescent="0.35">
      <c r="A773" s="25">
        <v>769</v>
      </c>
      <c r="B773" s="26">
        <f>_xlfn.XLOOKUP(C773,purchase!C:C,pcon!B:B,"")</f>
        <v>0</v>
      </c>
      <c r="C773" s="4"/>
      <c r="D773" s="29">
        <f>_xlfn.XLOOKUP(C773,purchase!C:C,pcon!D:D,"")</f>
        <v>0</v>
      </c>
      <c r="E773" s="29">
        <f>_xlfn.XLOOKUP(C773,purchase!C:C,pcon!E:E,"")</f>
        <v>0</v>
      </c>
      <c r="F773" s="4"/>
      <c r="G773" s="27"/>
      <c r="H773" s="28"/>
      <c r="I773" s="4"/>
      <c r="J773" s="4"/>
      <c r="K773" s="4"/>
      <c r="L773" s="30" t="str">
        <f t="shared" ref="L773:L836" si="108">IF(J773="","",J773-K773)</f>
        <v/>
      </c>
      <c r="M773" s="4"/>
      <c r="N773" s="30" t="str">
        <f t="shared" ref="N773:N836" si="109">IF(L773="","",L773-M773)</f>
        <v/>
      </c>
      <c r="O773" s="31"/>
      <c r="P773" s="32" t="str">
        <f t="shared" ref="P773:P836" si="110">IF(O773="","",N773 * O773)</f>
        <v/>
      </c>
      <c r="Q773" s="10">
        <f>_xlfn.XLOOKUP(C773,pcon!C:C,pcon!L:L,"")</f>
        <v>0</v>
      </c>
      <c r="R773" s="98">
        <f t="shared" ref="R773:R836" si="111">(Q773 / 80) * (O773 * 100)</f>
        <v>0</v>
      </c>
      <c r="S773" s="31"/>
      <c r="T773" s="31"/>
      <c r="U773" s="33" t="str">
        <f t="shared" ref="U773:U836" si="112">IF(N773="","",R773 * N773)</f>
        <v/>
      </c>
      <c r="V773" s="4"/>
      <c r="W773" s="33" t="str">
        <f t="shared" ref="W773:W836" si="113">IF(S773&amp;U773="","",U773 * S773)</f>
        <v/>
      </c>
      <c r="X773" s="33" t="str">
        <f t="shared" ref="X773:X836" si="114">IF(W773="","",U773 + W773)</f>
        <v/>
      </c>
      <c r="Y773" s="33" t="str">
        <f t="shared" ref="Y773:Y836" si="115">IF(T773="","",U773 * T773)</f>
        <v/>
      </c>
      <c r="Z773" s="34" t="str">
        <f t="shared" ref="Z773:Z836" si="116">IF(U773="","",X773-V773-Y773)</f>
        <v/>
      </c>
    </row>
    <row r="774" spans="1:26" x14ac:dyDescent="0.35">
      <c r="A774" s="25">
        <v>770</v>
      </c>
      <c r="B774" s="26">
        <f>_xlfn.XLOOKUP(C774,purchase!C:C,pcon!B:B,"")</f>
        <v>0</v>
      </c>
      <c r="C774" s="4"/>
      <c r="D774" s="29">
        <f>_xlfn.XLOOKUP(C774,purchase!C:C,pcon!D:D,"")</f>
        <v>0</v>
      </c>
      <c r="E774" s="29">
        <f>_xlfn.XLOOKUP(C774,purchase!C:C,pcon!E:E,"")</f>
        <v>0</v>
      </c>
      <c r="F774" s="4"/>
      <c r="G774" s="27"/>
      <c r="H774" s="28"/>
      <c r="I774" s="4"/>
      <c r="J774" s="4"/>
      <c r="K774" s="4"/>
      <c r="L774" s="30" t="str">
        <f t="shared" si="108"/>
        <v/>
      </c>
      <c r="M774" s="4"/>
      <c r="N774" s="30" t="str">
        <f t="shared" si="109"/>
        <v/>
      </c>
      <c r="O774" s="31"/>
      <c r="P774" s="32" t="str">
        <f t="shared" si="110"/>
        <v/>
      </c>
      <c r="Q774" s="10">
        <f>_xlfn.XLOOKUP(C774,pcon!C:C,pcon!L:L,"")</f>
        <v>0</v>
      </c>
      <c r="R774" s="98">
        <f t="shared" si="111"/>
        <v>0</v>
      </c>
      <c r="S774" s="31"/>
      <c r="T774" s="31"/>
      <c r="U774" s="33" t="str">
        <f t="shared" si="112"/>
        <v/>
      </c>
      <c r="V774" s="4"/>
      <c r="W774" s="33" t="str">
        <f t="shared" si="113"/>
        <v/>
      </c>
      <c r="X774" s="33" t="str">
        <f t="shared" si="114"/>
        <v/>
      </c>
      <c r="Y774" s="33" t="str">
        <f t="shared" si="115"/>
        <v/>
      </c>
      <c r="Z774" s="34" t="str">
        <f t="shared" si="116"/>
        <v/>
      </c>
    </row>
    <row r="775" spans="1:26" x14ac:dyDescent="0.35">
      <c r="A775" s="25">
        <v>771</v>
      </c>
      <c r="B775" s="26">
        <f>_xlfn.XLOOKUP(C775,purchase!C:C,pcon!B:B,"")</f>
        <v>0</v>
      </c>
      <c r="C775" s="4"/>
      <c r="D775" s="29">
        <f>_xlfn.XLOOKUP(C775,purchase!C:C,pcon!D:D,"")</f>
        <v>0</v>
      </c>
      <c r="E775" s="29">
        <f>_xlfn.XLOOKUP(C775,purchase!C:C,pcon!E:E,"")</f>
        <v>0</v>
      </c>
      <c r="F775" s="4"/>
      <c r="G775" s="27"/>
      <c r="H775" s="28"/>
      <c r="I775" s="4"/>
      <c r="J775" s="4"/>
      <c r="K775" s="4"/>
      <c r="L775" s="30" t="str">
        <f t="shared" si="108"/>
        <v/>
      </c>
      <c r="M775" s="4"/>
      <c r="N775" s="30" t="str">
        <f t="shared" si="109"/>
        <v/>
      </c>
      <c r="O775" s="31"/>
      <c r="P775" s="32" t="str">
        <f t="shared" si="110"/>
        <v/>
      </c>
      <c r="Q775" s="10">
        <f>_xlfn.XLOOKUP(C775,pcon!C:C,pcon!L:L,"")</f>
        <v>0</v>
      </c>
      <c r="R775" s="98">
        <f t="shared" si="111"/>
        <v>0</v>
      </c>
      <c r="S775" s="31"/>
      <c r="T775" s="31"/>
      <c r="U775" s="33" t="str">
        <f t="shared" si="112"/>
        <v/>
      </c>
      <c r="V775" s="4"/>
      <c r="W775" s="33" t="str">
        <f t="shared" si="113"/>
        <v/>
      </c>
      <c r="X775" s="33" t="str">
        <f t="shared" si="114"/>
        <v/>
      </c>
      <c r="Y775" s="33" t="str">
        <f t="shared" si="115"/>
        <v/>
      </c>
      <c r="Z775" s="34" t="str">
        <f t="shared" si="116"/>
        <v/>
      </c>
    </row>
    <row r="776" spans="1:26" x14ac:dyDescent="0.35">
      <c r="A776" s="25">
        <v>772</v>
      </c>
      <c r="B776" s="26">
        <f>_xlfn.XLOOKUP(C776,purchase!C:C,pcon!B:B,"")</f>
        <v>0</v>
      </c>
      <c r="C776" s="4"/>
      <c r="D776" s="29">
        <f>_xlfn.XLOOKUP(C776,purchase!C:C,pcon!D:D,"")</f>
        <v>0</v>
      </c>
      <c r="E776" s="29">
        <f>_xlfn.XLOOKUP(C776,purchase!C:C,pcon!E:E,"")</f>
        <v>0</v>
      </c>
      <c r="F776" s="4"/>
      <c r="G776" s="27"/>
      <c r="H776" s="28"/>
      <c r="I776" s="4"/>
      <c r="J776" s="4"/>
      <c r="K776" s="4"/>
      <c r="L776" s="30" t="str">
        <f t="shared" si="108"/>
        <v/>
      </c>
      <c r="M776" s="4"/>
      <c r="N776" s="30" t="str">
        <f t="shared" si="109"/>
        <v/>
      </c>
      <c r="O776" s="31"/>
      <c r="P776" s="32" t="str">
        <f t="shared" si="110"/>
        <v/>
      </c>
      <c r="Q776" s="10">
        <f>_xlfn.XLOOKUP(C776,pcon!C:C,pcon!L:L,"")</f>
        <v>0</v>
      </c>
      <c r="R776" s="98">
        <f t="shared" si="111"/>
        <v>0</v>
      </c>
      <c r="S776" s="31"/>
      <c r="T776" s="31"/>
      <c r="U776" s="33" t="str">
        <f t="shared" si="112"/>
        <v/>
      </c>
      <c r="V776" s="4"/>
      <c r="W776" s="33" t="str">
        <f t="shared" si="113"/>
        <v/>
      </c>
      <c r="X776" s="33" t="str">
        <f t="shared" si="114"/>
        <v/>
      </c>
      <c r="Y776" s="33" t="str">
        <f t="shared" si="115"/>
        <v/>
      </c>
      <c r="Z776" s="34" t="str">
        <f t="shared" si="116"/>
        <v/>
      </c>
    </row>
    <row r="777" spans="1:26" x14ac:dyDescent="0.35">
      <c r="A777" s="25">
        <v>773</v>
      </c>
      <c r="B777" s="26">
        <f>_xlfn.XLOOKUP(C777,purchase!C:C,pcon!B:B,"")</f>
        <v>0</v>
      </c>
      <c r="C777" s="4"/>
      <c r="D777" s="29">
        <f>_xlfn.XLOOKUP(C777,purchase!C:C,pcon!D:D,"")</f>
        <v>0</v>
      </c>
      <c r="E777" s="29">
        <f>_xlfn.XLOOKUP(C777,purchase!C:C,pcon!E:E,"")</f>
        <v>0</v>
      </c>
      <c r="F777" s="4"/>
      <c r="G777" s="27"/>
      <c r="H777" s="28"/>
      <c r="I777" s="4"/>
      <c r="J777" s="4"/>
      <c r="K777" s="4"/>
      <c r="L777" s="30" t="str">
        <f t="shared" si="108"/>
        <v/>
      </c>
      <c r="M777" s="4"/>
      <c r="N777" s="30" t="str">
        <f t="shared" si="109"/>
        <v/>
      </c>
      <c r="O777" s="31"/>
      <c r="P777" s="32" t="str">
        <f t="shared" si="110"/>
        <v/>
      </c>
      <c r="Q777" s="10">
        <f>_xlfn.XLOOKUP(C777,pcon!C:C,pcon!L:L,"")</f>
        <v>0</v>
      </c>
      <c r="R777" s="98">
        <f t="shared" si="111"/>
        <v>0</v>
      </c>
      <c r="S777" s="31"/>
      <c r="T777" s="31"/>
      <c r="U777" s="33" t="str">
        <f t="shared" si="112"/>
        <v/>
      </c>
      <c r="V777" s="4"/>
      <c r="W777" s="33" t="str">
        <f t="shared" si="113"/>
        <v/>
      </c>
      <c r="X777" s="33" t="str">
        <f t="shared" si="114"/>
        <v/>
      </c>
      <c r="Y777" s="33" t="str">
        <f t="shared" si="115"/>
        <v/>
      </c>
      <c r="Z777" s="34" t="str">
        <f t="shared" si="116"/>
        <v/>
      </c>
    </row>
    <row r="778" spans="1:26" x14ac:dyDescent="0.35">
      <c r="A778" s="25">
        <v>774</v>
      </c>
      <c r="B778" s="26">
        <f>_xlfn.XLOOKUP(C778,purchase!C:C,pcon!B:B,"")</f>
        <v>0</v>
      </c>
      <c r="C778" s="4"/>
      <c r="D778" s="29">
        <f>_xlfn.XLOOKUP(C778,purchase!C:C,pcon!D:D,"")</f>
        <v>0</v>
      </c>
      <c r="E778" s="29">
        <f>_xlfn.XLOOKUP(C778,purchase!C:C,pcon!E:E,"")</f>
        <v>0</v>
      </c>
      <c r="F778" s="4"/>
      <c r="G778" s="27"/>
      <c r="H778" s="28"/>
      <c r="I778" s="4"/>
      <c r="J778" s="4"/>
      <c r="K778" s="4"/>
      <c r="L778" s="30" t="str">
        <f t="shared" si="108"/>
        <v/>
      </c>
      <c r="M778" s="4"/>
      <c r="N778" s="30" t="str">
        <f t="shared" si="109"/>
        <v/>
      </c>
      <c r="O778" s="31"/>
      <c r="P778" s="32" t="str">
        <f t="shared" si="110"/>
        <v/>
      </c>
      <c r="Q778" s="10">
        <f>_xlfn.XLOOKUP(C778,pcon!C:C,pcon!L:L,"")</f>
        <v>0</v>
      </c>
      <c r="R778" s="98">
        <f t="shared" si="111"/>
        <v>0</v>
      </c>
      <c r="S778" s="31"/>
      <c r="T778" s="31"/>
      <c r="U778" s="33" t="str">
        <f t="shared" si="112"/>
        <v/>
      </c>
      <c r="V778" s="4"/>
      <c r="W778" s="33" t="str">
        <f t="shared" si="113"/>
        <v/>
      </c>
      <c r="X778" s="33" t="str">
        <f t="shared" si="114"/>
        <v/>
      </c>
      <c r="Y778" s="33" t="str">
        <f t="shared" si="115"/>
        <v/>
      </c>
      <c r="Z778" s="34" t="str">
        <f t="shared" si="116"/>
        <v/>
      </c>
    </row>
    <row r="779" spans="1:26" x14ac:dyDescent="0.35">
      <c r="A779" s="25">
        <v>775</v>
      </c>
      <c r="B779" s="26">
        <f>_xlfn.XLOOKUP(C779,purchase!C:C,pcon!B:B,"")</f>
        <v>0</v>
      </c>
      <c r="C779" s="4"/>
      <c r="D779" s="29">
        <f>_xlfn.XLOOKUP(C779,purchase!C:C,pcon!D:D,"")</f>
        <v>0</v>
      </c>
      <c r="E779" s="29">
        <f>_xlfn.XLOOKUP(C779,purchase!C:C,pcon!E:E,"")</f>
        <v>0</v>
      </c>
      <c r="F779" s="4"/>
      <c r="G779" s="27"/>
      <c r="H779" s="28"/>
      <c r="I779" s="4"/>
      <c r="J779" s="4"/>
      <c r="K779" s="4"/>
      <c r="L779" s="30" t="str">
        <f t="shared" si="108"/>
        <v/>
      </c>
      <c r="M779" s="4"/>
      <c r="N779" s="30" t="str">
        <f t="shared" si="109"/>
        <v/>
      </c>
      <c r="O779" s="31"/>
      <c r="P779" s="32" t="str">
        <f t="shared" si="110"/>
        <v/>
      </c>
      <c r="Q779" s="10">
        <f>_xlfn.XLOOKUP(C779,pcon!C:C,pcon!L:L,"")</f>
        <v>0</v>
      </c>
      <c r="R779" s="98">
        <f t="shared" si="111"/>
        <v>0</v>
      </c>
      <c r="S779" s="31"/>
      <c r="T779" s="31"/>
      <c r="U779" s="33" t="str">
        <f t="shared" si="112"/>
        <v/>
      </c>
      <c r="V779" s="4"/>
      <c r="W779" s="33" t="str">
        <f t="shared" si="113"/>
        <v/>
      </c>
      <c r="X779" s="33" t="str">
        <f t="shared" si="114"/>
        <v/>
      </c>
      <c r="Y779" s="33" t="str">
        <f t="shared" si="115"/>
        <v/>
      </c>
      <c r="Z779" s="34" t="str">
        <f t="shared" si="116"/>
        <v/>
      </c>
    </row>
    <row r="780" spans="1:26" x14ac:dyDescent="0.35">
      <c r="A780" s="25">
        <v>776</v>
      </c>
      <c r="B780" s="26">
        <f>_xlfn.XLOOKUP(C780,purchase!C:C,pcon!B:B,"")</f>
        <v>0</v>
      </c>
      <c r="C780" s="4"/>
      <c r="D780" s="29">
        <f>_xlfn.XLOOKUP(C780,purchase!C:C,pcon!D:D,"")</f>
        <v>0</v>
      </c>
      <c r="E780" s="29">
        <f>_xlfn.XLOOKUP(C780,purchase!C:C,pcon!E:E,"")</f>
        <v>0</v>
      </c>
      <c r="F780" s="4"/>
      <c r="G780" s="27"/>
      <c r="H780" s="28"/>
      <c r="I780" s="4"/>
      <c r="J780" s="4"/>
      <c r="K780" s="4"/>
      <c r="L780" s="30" t="str">
        <f t="shared" si="108"/>
        <v/>
      </c>
      <c r="M780" s="4"/>
      <c r="N780" s="30" t="str">
        <f t="shared" si="109"/>
        <v/>
      </c>
      <c r="O780" s="31"/>
      <c r="P780" s="32" t="str">
        <f t="shared" si="110"/>
        <v/>
      </c>
      <c r="Q780" s="10">
        <f>_xlfn.XLOOKUP(C780,pcon!C:C,pcon!L:L,"")</f>
        <v>0</v>
      </c>
      <c r="R780" s="98">
        <f t="shared" si="111"/>
        <v>0</v>
      </c>
      <c r="S780" s="31"/>
      <c r="T780" s="31"/>
      <c r="U780" s="33" t="str">
        <f t="shared" si="112"/>
        <v/>
      </c>
      <c r="V780" s="4"/>
      <c r="W780" s="33" t="str">
        <f t="shared" si="113"/>
        <v/>
      </c>
      <c r="X780" s="33" t="str">
        <f t="shared" si="114"/>
        <v/>
      </c>
      <c r="Y780" s="33" t="str">
        <f t="shared" si="115"/>
        <v/>
      </c>
      <c r="Z780" s="34" t="str">
        <f t="shared" si="116"/>
        <v/>
      </c>
    </row>
    <row r="781" spans="1:26" x14ac:dyDescent="0.35">
      <c r="A781" s="25">
        <v>777</v>
      </c>
      <c r="B781" s="26">
        <f>_xlfn.XLOOKUP(C781,purchase!C:C,pcon!B:B,"")</f>
        <v>0</v>
      </c>
      <c r="C781" s="4"/>
      <c r="D781" s="29">
        <f>_xlfn.XLOOKUP(C781,purchase!C:C,pcon!D:D,"")</f>
        <v>0</v>
      </c>
      <c r="E781" s="29">
        <f>_xlfn.XLOOKUP(C781,purchase!C:C,pcon!E:E,"")</f>
        <v>0</v>
      </c>
      <c r="F781" s="4"/>
      <c r="G781" s="27"/>
      <c r="H781" s="28"/>
      <c r="I781" s="4"/>
      <c r="J781" s="4"/>
      <c r="K781" s="4"/>
      <c r="L781" s="30" t="str">
        <f t="shared" si="108"/>
        <v/>
      </c>
      <c r="M781" s="4"/>
      <c r="N781" s="30" t="str">
        <f t="shared" si="109"/>
        <v/>
      </c>
      <c r="O781" s="31"/>
      <c r="P781" s="32" t="str">
        <f t="shared" si="110"/>
        <v/>
      </c>
      <c r="Q781" s="10">
        <f>_xlfn.XLOOKUP(C781,pcon!C:C,pcon!L:L,"")</f>
        <v>0</v>
      </c>
      <c r="R781" s="98">
        <f t="shared" si="111"/>
        <v>0</v>
      </c>
      <c r="S781" s="31"/>
      <c r="T781" s="31"/>
      <c r="U781" s="33" t="str">
        <f t="shared" si="112"/>
        <v/>
      </c>
      <c r="V781" s="4"/>
      <c r="W781" s="33" t="str">
        <f t="shared" si="113"/>
        <v/>
      </c>
      <c r="X781" s="33" t="str">
        <f t="shared" si="114"/>
        <v/>
      </c>
      <c r="Y781" s="33" t="str">
        <f t="shared" si="115"/>
        <v/>
      </c>
      <c r="Z781" s="34" t="str">
        <f t="shared" si="116"/>
        <v/>
      </c>
    </row>
    <row r="782" spans="1:26" x14ac:dyDescent="0.35">
      <c r="A782" s="25">
        <v>778</v>
      </c>
      <c r="B782" s="26">
        <f>_xlfn.XLOOKUP(C782,purchase!C:C,pcon!B:B,"")</f>
        <v>0</v>
      </c>
      <c r="C782" s="4"/>
      <c r="D782" s="29">
        <f>_xlfn.XLOOKUP(C782,purchase!C:C,pcon!D:D,"")</f>
        <v>0</v>
      </c>
      <c r="E782" s="29">
        <f>_xlfn.XLOOKUP(C782,purchase!C:C,pcon!E:E,"")</f>
        <v>0</v>
      </c>
      <c r="F782" s="4"/>
      <c r="G782" s="27"/>
      <c r="H782" s="28"/>
      <c r="I782" s="4"/>
      <c r="J782" s="4"/>
      <c r="K782" s="4"/>
      <c r="L782" s="30" t="str">
        <f t="shared" si="108"/>
        <v/>
      </c>
      <c r="M782" s="4"/>
      <c r="N782" s="30" t="str">
        <f t="shared" si="109"/>
        <v/>
      </c>
      <c r="O782" s="31"/>
      <c r="P782" s="32" t="str">
        <f t="shared" si="110"/>
        <v/>
      </c>
      <c r="Q782" s="10">
        <f>_xlfn.XLOOKUP(C782,pcon!C:C,pcon!L:L,"")</f>
        <v>0</v>
      </c>
      <c r="R782" s="98">
        <f t="shared" si="111"/>
        <v>0</v>
      </c>
      <c r="S782" s="31"/>
      <c r="T782" s="31"/>
      <c r="U782" s="33" t="str">
        <f t="shared" si="112"/>
        <v/>
      </c>
      <c r="V782" s="4"/>
      <c r="W782" s="33" t="str">
        <f t="shared" si="113"/>
        <v/>
      </c>
      <c r="X782" s="33" t="str">
        <f t="shared" si="114"/>
        <v/>
      </c>
      <c r="Y782" s="33" t="str">
        <f t="shared" si="115"/>
        <v/>
      </c>
      <c r="Z782" s="34" t="str">
        <f t="shared" si="116"/>
        <v/>
      </c>
    </row>
    <row r="783" spans="1:26" x14ac:dyDescent="0.35">
      <c r="A783" s="25">
        <v>779</v>
      </c>
      <c r="B783" s="26">
        <f>_xlfn.XLOOKUP(C783,purchase!C:C,pcon!B:B,"")</f>
        <v>0</v>
      </c>
      <c r="C783" s="4"/>
      <c r="D783" s="29">
        <f>_xlfn.XLOOKUP(C783,purchase!C:C,pcon!D:D,"")</f>
        <v>0</v>
      </c>
      <c r="E783" s="29">
        <f>_xlfn.XLOOKUP(C783,purchase!C:C,pcon!E:E,"")</f>
        <v>0</v>
      </c>
      <c r="F783" s="4"/>
      <c r="G783" s="27"/>
      <c r="H783" s="28"/>
      <c r="I783" s="4"/>
      <c r="J783" s="4"/>
      <c r="K783" s="4"/>
      <c r="L783" s="30" t="str">
        <f t="shared" si="108"/>
        <v/>
      </c>
      <c r="M783" s="4"/>
      <c r="N783" s="30" t="str">
        <f t="shared" si="109"/>
        <v/>
      </c>
      <c r="O783" s="31"/>
      <c r="P783" s="32" t="str">
        <f t="shared" si="110"/>
        <v/>
      </c>
      <c r="Q783" s="10">
        <f>_xlfn.XLOOKUP(C783,pcon!C:C,pcon!L:L,"")</f>
        <v>0</v>
      </c>
      <c r="R783" s="98">
        <f t="shared" si="111"/>
        <v>0</v>
      </c>
      <c r="S783" s="31"/>
      <c r="T783" s="31"/>
      <c r="U783" s="33" t="str">
        <f t="shared" si="112"/>
        <v/>
      </c>
      <c r="V783" s="4"/>
      <c r="W783" s="33" t="str">
        <f t="shared" si="113"/>
        <v/>
      </c>
      <c r="X783" s="33" t="str">
        <f t="shared" si="114"/>
        <v/>
      </c>
      <c r="Y783" s="33" t="str">
        <f t="shared" si="115"/>
        <v/>
      </c>
      <c r="Z783" s="34" t="str">
        <f t="shared" si="116"/>
        <v/>
      </c>
    </row>
    <row r="784" spans="1:26" x14ac:dyDescent="0.35">
      <c r="A784" s="25">
        <v>780</v>
      </c>
      <c r="B784" s="26">
        <f>_xlfn.XLOOKUP(C784,purchase!C:C,pcon!B:B,"")</f>
        <v>0</v>
      </c>
      <c r="C784" s="4"/>
      <c r="D784" s="29">
        <f>_xlfn.XLOOKUP(C784,purchase!C:C,pcon!D:D,"")</f>
        <v>0</v>
      </c>
      <c r="E784" s="29">
        <f>_xlfn.XLOOKUP(C784,purchase!C:C,pcon!E:E,"")</f>
        <v>0</v>
      </c>
      <c r="F784" s="4"/>
      <c r="G784" s="27"/>
      <c r="H784" s="28"/>
      <c r="I784" s="4"/>
      <c r="J784" s="4"/>
      <c r="K784" s="4"/>
      <c r="L784" s="30" t="str">
        <f t="shared" si="108"/>
        <v/>
      </c>
      <c r="M784" s="4"/>
      <c r="N784" s="30" t="str">
        <f t="shared" si="109"/>
        <v/>
      </c>
      <c r="O784" s="31"/>
      <c r="P784" s="32" t="str">
        <f t="shared" si="110"/>
        <v/>
      </c>
      <c r="Q784" s="10">
        <f>_xlfn.XLOOKUP(C784,pcon!C:C,pcon!L:L,"")</f>
        <v>0</v>
      </c>
      <c r="R784" s="98">
        <f t="shared" si="111"/>
        <v>0</v>
      </c>
      <c r="S784" s="31"/>
      <c r="T784" s="31"/>
      <c r="U784" s="33" t="str">
        <f t="shared" si="112"/>
        <v/>
      </c>
      <c r="V784" s="4"/>
      <c r="W784" s="33" t="str">
        <f t="shared" si="113"/>
        <v/>
      </c>
      <c r="X784" s="33" t="str">
        <f t="shared" si="114"/>
        <v/>
      </c>
      <c r="Y784" s="33" t="str">
        <f t="shared" si="115"/>
        <v/>
      </c>
      <c r="Z784" s="34" t="str">
        <f t="shared" si="116"/>
        <v/>
      </c>
    </row>
    <row r="785" spans="1:26" x14ac:dyDescent="0.35">
      <c r="A785" s="25">
        <v>781</v>
      </c>
      <c r="B785" s="26">
        <f>_xlfn.XLOOKUP(C785,purchase!C:C,pcon!B:B,"")</f>
        <v>0</v>
      </c>
      <c r="C785" s="4"/>
      <c r="D785" s="29">
        <f>_xlfn.XLOOKUP(C785,purchase!C:C,pcon!D:D,"")</f>
        <v>0</v>
      </c>
      <c r="E785" s="29">
        <f>_xlfn.XLOOKUP(C785,purchase!C:C,pcon!E:E,"")</f>
        <v>0</v>
      </c>
      <c r="F785" s="4"/>
      <c r="G785" s="27"/>
      <c r="H785" s="28"/>
      <c r="I785" s="4"/>
      <c r="J785" s="4"/>
      <c r="K785" s="4"/>
      <c r="L785" s="30" t="str">
        <f t="shared" si="108"/>
        <v/>
      </c>
      <c r="M785" s="4"/>
      <c r="N785" s="30" t="str">
        <f t="shared" si="109"/>
        <v/>
      </c>
      <c r="O785" s="31"/>
      <c r="P785" s="32" t="str">
        <f t="shared" si="110"/>
        <v/>
      </c>
      <c r="Q785" s="10">
        <f>_xlfn.XLOOKUP(C785,pcon!C:C,pcon!L:L,"")</f>
        <v>0</v>
      </c>
      <c r="R785" s="98">
        <f t="shared" si="111"/>
        <v>0</v>
      </c>
      <c r="S785" s="31"/>
      <c r="T785" s="31"/>
      <c r="U785" s="33" t="str">
        <f t="shared" si="112"/>
        <v/>
      </c>
      <c r="V785" s="4"/>
      <c r="W785" s="33" t="str">
        <f t="shared" si="113"/>
        <v/>
      </c>
      <c r="X785" s="33" t="str">
        <f t="shared" si="114"/>
        <v/>
      </c>
      <c r="Y785" s="33" t="str">
        <f t="shared" si="115"/>
        <v/>
      </c>
      <c r="Z785" s="34" t="str">
        <f t="shared" si="116"/>
        <v/>
      </c>
    </row>
    <row r="786" spans="1:26" x14ac:dyDescent="0.35">
      <c r="A786" s="25">
        <v>782</v>
      </c>
      <c r="B786" s="26">
        <f>_xlfn.XLOOKUP(C786,purchase!C:C,pcon!B:B,"")</f>
        <v>0</v>
      </c>
      <c r="C786" s="4"/>
      <c r="D786" s="29">
        <f>_xlfn.XLOOKUP(C786,purchase!C:C,pcon!D:D,"")</f>
        <v>0</v>
      </c>
      <c r="E786" s="29">
        <f>_xlfn.XLOOKUP(C786,purchase!C:C,pcon!E:E,"")</f>
        <v>0</v>
      </c>
      <c r="F786" s="4"/>
      <c r="G786" s="27"/>
      <c r="H786" s="28"/>
      <c r="I786" s="4"/>
      <c r="J786" s="4"/>
      <c r="K786" s="4"/>
      <c r="L786" s="30" t="str">
        <f t="shared" si="108"/>
        <v/>
      </c>
      <c r="M786" s="4"/>
      <c r="N786" s="30" t="str">
        <f t="shared" si="109"/>
        <v/>
      </c>
      <c r="O786" s="31"/>
      <c r="P786" s="32" t="str">
        <f t="shared" si="110"/>
        <v/>
      </c>
      <c r="Q786" s="10">
        <f>_xlfn.XLOOKUP(C786,pcon!C:C,pcon!L:L,"")</f>
        <v>0</v>
      </c>
      <c r="R786" s="98">
        <f t="shared" si="111"/>
        <v>0</v>
      </c>
      <c r="S786" s="31"/>
      <c r="T786" s="31"/>
      <c r="U786" s="33" t="str">
        <f t="shared" si="112"/>
        <v/>
      </c>
      <c r="V786" s="4"/>
      <c r="W786" s="33" t="str">
        <f t="shared" si="113"/>
        <v/>
      </c>
      <c r="X786" s="33" t="str">
        <f t="shared" si="114"/>
        <v/>
      </c>
      <c r="Y786" s="33" t="str">
        <f t="shared" si="115"/>
        <v/>
      </c>
      <c r="Z786" s="34" t="str">
        <f t="shared" si="116"/>
        <v/>
      </c>
    </row>
    <row r="787" spans="1:26" x14ac:dyDescent="0.35">
      <c r="A787" s="25">
        <v>783</v>
      </c>
      <c r="B787" s="26">
        <f>_xlfn.XLOOKUP(C787,purchase!C:C,pcon!B:B,"")</f>
        <v>0</v>
      </c>
      <c r="C787" s="4"/>
      <c r="D787" s="29">
        <f>_xlfn.XLOOKUP(C787,purchase!C:C,pcon!D:D,"")</f>
        <v>0</v>
      </c>
      <c r="E787" s="29">
        <f>_xlfn.XLOOKUP(C787,purchase!C:C,pcon!E:E,"")</f>
        <v>0</v>
      </c>
      <c r="F787" s="4"/>
      <c r="G787" s="27"/>
      <c r="H787" s="28"/>
      <c r="I787" s="4"/>
      <c r="J787" s="4"/>
      <c r="K787" s="4"/>
      <c r="L787" s="30" t="str">
        <f t="shared" si="108"/>
        <v/>
      </c>
      <c r="M787" s="4"/>
      <c r="N787" s="30" t="str">
        <f t="shared" si="109"/>
        <v/>
      </c>
      <c r="O787" s="31"/>
      <c r="P787" s="32" t="str">
        <f t="shared" si="110"/>
        <v/>
      </c>
      <c r="Q787" s="10">
        <f>_xlfn.XLOOKUP(C787,pcon!C:C,pcon!L:L,"")</f>
        <v>0</v>
      </c>
      <c r="R787" s="98">
        <f t="shared" si="111"/>
        <v>0</v>
      </c>
      <c r="S787" s="31"/>
      <c r="T787" s="31"/>
      <c r="U787" s="33" t="str">
        <f t="shared" si="112"/>
        <v/>
      </c>
      <c r="V787" s="4"/>
      <c r="W787" s="33" t="str">
        <f t="shared" si="113"/>
        <v/>
      </c>
      <c r="X787" s="33" t="str">
        <f t="shared" si="114"/>
        <v/>
      </c>
      <c r="Y787" s="33" t="str">
        <f t="shared" si="115"/>
        <v/>
      </c>
      <c r="Z787" s="34" t="str">
        <f t="shared" si="116"/>
        <v/>
      </c>
    </row>
    <row r="788" spans="1:26" x14ac:dyDescent="0.35">
      <c r="A788" s="25">
        <v>784</v>
      </c>
      <c r="B788" s="26">
        <f>_xlfn.XLOOKUP(C788,purchase!C:C,pcon!B:B,"")</f>
        <v>0</v>
      </c>
      <c r="C788" s="4"/>
      <c r="D788" s="29">
        <f>_xlfn.XLOOKUP(C788,purchase!C:C,pcon!D:D,"")</f>
        <v>0</v>
      </c>
      <c r="E788" s="29">
        <f>_xlfn.XLOOKUP(C788,purchase!C:C,pcon!E:E,"")</f>
        <v>0</v>
      </c>
      <c r="F788" s="4"/>
      <c r="G788" s="27"/>
      <c r="H788" s="28"/>
      <c r="I788" s="4"/>
      <c r="J788" s="4"/>
      <c r="K788" s="4"/>
      <c r="L788" s="30" t="str">
        <f t="shared" si="108"/>
        <v/>
      </c>
      <c r="M788" s="4"/>
      <c r="N788" s="30" t="str">
        <f t="shared" si="109"/>
        <v/>
      </c>
      <c r="O788" s="31"/>
      <c r="P788" s="32" t="str">
        <f t="shared" si="110"/>
        <v/>
      </c>
      <c r="Q788" s="10">
        <f>_xlfn.XLOOKUP(C788,pcon!C:C,pcon!L:L,"")</f>
        <v>0</v>
      </c>
      <c r="R788" s="98">
        <f t="shared" si="111"/>
        <v>0</v>
      </c>
      <c r="S788" s="31"/>
      <c r="T788" s="31"/>
      <c r="U788" s="33" t="str">
        <f t="shared" si="112"/>
        <v/>
      </c>
      <c r="V788" s="4"/>
      <c r="W788" s="33" t="str">
        <f t="shared" si="113"/>
        <v/>
      </c>
      <c r="X788" s="33" t="str">
        <f t="shared" si="114"/>
        <v/>
      </c>
      <c r="Y788" s="33" t="str">
        <f t="shared" si="115"/>
        <v/>
      </c>
      <c r="Z788" s="34" t="str">
        <f t="shared" si="116"/>
        <v/>
      </c>
    </row>
    <row r="789" spans="1:26" x14ac:dyDescent="0.35">
      <c r="A789" s="25">
        <v>785</v>
      </c>
      <c r="B789" s="26">
        <f>_xlfn.XLOOKUP(C789,purchase!C:C,pcon!B:B,"")</f>
        <v>0</v>
      </c>
      <c r="C789" s="4"/>
      <c r="D789" s="29">
        <f>_xlfn.XLOOKUP(C789,purchase!C:C,pcon!D:D,"")</f>
        <v>0</v>
      </c>
      <c r="E789" s="29">
        <f>_xlfn.XLOOKUP(C789,purchase!C:C,pcon!E:E,"")</f>
        <v>0</v>
      </c>
      <c r="F789" s="4"/>
      <c r="G789" s="27"/>
      <c r="H789" s="28"/>
      <c r="I789" s="4"/>
      <c r="J789" s="4"/>
      <c r="K789" s="4"/>
      <c r="L789" s="30" t="str">
        <f t="shared" si="108"/>
        <v/>
      </c>
      <c r="M789" s="4"/>
      <c r="N789" s="30" t="str">
        <f t="shared" si="109"/>
        <v/>
      </c>
      <c r="O789" s="31"/>
      <c r="P789" s="32" t="str">
        <f t="shared" si="110"/>
        <v/>
      </c>
      <c r="Q789" s="10">
        <f>_xlfn.XLOOKUP(C789,pcon!C:C,pcon!L:L,"")</f>
        <v>0</v>
      </c>
      <c r="R789" s="98">
        <f t="shared" si="111"/>
        <v>0</v>
      </c>
      <c r="S789" s="31"/>
      <c r="T789" s="31"/>
      <c r="U789" s="33" t="str">
        <f t="shared" si="112"/>
        <v/>
      </c>
      <c r="V789" s="4"/>
      <c r="W789" s="33" t="str">
        <f t="shared" si="113"/>
        <v/>
      </c>
      <c r="X789" s="33" t="str">
        <f t="shared" si="114"/>
        <v/>
      </c>
      <c r="Y789" s="33" t="str">
        <f t="shared" si="115"/>
        <v/>
      </c>
      <c r="Z789" s="34" t="str">
        <f t="shared" si="116"/>
        <v/>
      </c>
    </row>
    <row r="790" spans="1:26" x14ac:dyDescent="0.35">
      <c r="A790" s="25">
        <v>786</v>
      </c>
      <c r="B790" s="26">
        <f>_xlfn.XLOOKUP(C790,purchase!C:C,pcon!B:B,"")</f>
        <v>0</v>
      </c>
      <c r="C790" s="4"/>
      <c r="D790" s="29">
        <f>_xlfn.XLOOKUP(C790,purchase!C:C,pcon!D:D,"")</f>
        <v>0</v>
      </c>
      <c r="E790" s="29">
        <f>_xlfn.XLOOKUP(C790,purchase!C:C,pcon!E:E,"")</f>
        <v>0</v>
      </c>
      <c r="F790" s="4"/>
      <c r="G790" s="27"/>
      <c r="H790" s="28"/>
      <c r="I790" s="4"/>
      <c r="J790" s="4"/>
      <c r="K790" s="4"/>
      <c r="L790" s="30" t="str">
        <f t="shared" si="108"/>
        <v/>
      </c>
      <c r="M790" s="4"/>
      <c r="N790" s="30" t="str">
        <f t="shared" si="109"/>
        <v/>
      </c>
      <c r="O790" s="31"/>
      <c r="P790" s="32" t="str">
        <f t="shared" si="110"/>
        <v/>
      </c>
      <c r="Q790" s="10">
        <f>_xlfn.XLOOKUP(C790,pcon!C:C,pcon!L:L,"")</f>
        <v>0</v>
      </c>
      <c r="R790" s="98">
        <f t="shared" si="111"/>
        <v>0</v>
      </c>
      <c r="S790" s="31"/>
      <c r="T790" s="31"/>
      <c r="U790" s="33" t="str">
        <f t="shared" si="112"/>
        <v/>
      </c>
      <c r="V790" s="4"/>
      <c r="W790" s="33" t="str">
        <f t="shared" si="113"/>
        <v/>
      </c>
      <c r="X790" s="33" t="str">
        <f t="shared" si="114"/>
        <v/>
      </c>
      <c r="Y790" s="33" t="str">
        <f t="shared" si="115"/>
        <v/>
      </c>
      <c r="Z790" s="34" t="str">
        <f t="shared" si="116"/>
        <v/>
      </c>
    </row>
    <row r="791" spans="1:26" x14ac:dyDescent="0.35">
      <c r="A791" s="25">
        <v>787</v>
      </c>
      <c r="B791" s="26">
        <f>_xlfn.XLOOKUP(C791,purchase!C:C,pcon!B:B,"")</f>
        <v>0</v>
      </c>
      <c r="C791" s="4"/>
      <c r="D791" s="29">
        <f>_xlfn.XLOOKUP(C791,purchase!C:C,pcon!D:D,"")</f>
        <v>0</v>
      </c>
      <c r="E791" s="29">
        <f>_xlfn.XLOOKUP(C791,purchase!C:C,pcon!E:E,"")</f>
        <v>0</v>
      </c>
      <c r="F791" s="4"/>
      <c r="G791" s="27"/>
      <c r="H791" s="28"/>
      <c r="I791" s="4"/>
      <c r="J791" s="4"/>
      <c r="K791" s="4"/>
      <c r="L791" s="30" t="str">
        <f t="shared" si="108"/>
        <v/>
      </c>
      <c r="M791" s="4"/>
      <c r="N791" s="30" t="str">
        <f t="shared" si="109"/>
        <v/>
      </c>
      <c r="O791" s="31"/>
      <c r="P791" s="32" t="str">
        <f t="shared" si="110"/>
        <v/>
      </c>
      <c r="Q791" s="10">
        <f>_xlfn.XLOOKUP(C791,pcon!C:C,pcon!L:L,"")</f>
        <v>0</v>
      </c>
      <c r="R791" s="98">
        <f t="shared" si="111"/>
        <v>0</v>
      </c>
      <c r="S791" s="31"/>
      <c r="T791" s="31"/>
      <c r="U791" s="33" t="str">
        <f t="shared" si="112"/>
        <v/>
      </c>
      <c r="V791" s="4"/>
      <c r="W791" s="33" t="str">
        <f t="shared" si="113"/>
        <v/>
      </c>
      <c r="X791" s="33" t="str">
        <f t="shared" si="114"/>
        <v/>
      </c>
      <c r="Y791" s="33" t="str">
        <f t="shared" si="115"/>
        <v/>
      </c>
      <c r="Z791" s="34" t="str">
        <f t="shared" si="116"/>
        <v/>
      </c>
    </row>
    <row r="792" spans="1:26" x14ac:dyDescent="0.35">
      <c r="A792" s="25">
        <v>788</v>
      </c>
      <c r="B792" s="26">
        <f>_xlfn.XLOOKUP(C792,purchase!C:C,pcon!B:B,"")</f>
        <v>0</v>
      </c>
      <c r="C792" s="4"/>
      <c r="D792" s="29">
        <f>_xlfn.XLOOKUP(C792,purchase!C:C,pcon!D:D,"")</f>
        <v>0</v>
      </c>
      <c r="E792" s="29">
        <f>_xlfn.XLOOKUP(C792,purchase!C:C,pcon!E:E,"")</f>
        <v>0</v>
      </c>
      <c r="F792" s="4"/>
      <c r="G792" s="27"/>
      <c r="H792" s="28"/>
      <c r="I792" s="4"/>
      <c r="J792" s="4"/>
      <c r="K792" s="4"/>
      <c r="L792" s="30" t="str">
        <f t="shared" si="108"/>
        <v/>
      </c>
      <c r="M792" s="4"/>
      <c r="N792" s="30" t="str">
        <f t="shared" si="109"/>
        <v/>
      </c>
      <c r="O792" s="31"/>
      <c r="P792" s="32" t="str">
        <f t="shared" si="110"/>
        <v/>
      </c>
      <c r="Q792" s="10">
        <f>_xlfn.XLOOKUP(C792,pcon!C:C,pcon!L:L,"")</f>
        <v>0</v>
      </c>
      <c r="R792" s="98">
        <f t="shared" si="111"/>
        <v>0</v>
      </c>
      <c r="S792" s="31"/>
      <c r="T792" s="31"/>
      <c r="U792" s="33" t="str">
        <f t="shared" si="112"/>
        <v/>
      </c>
      <c r="V792" s="4"/>
      <c r="W792" s="33" t="str">
        <f t="shared" si="113"/>
        <v/>
      </c>
      <c r="X792" s="33" t="str">
        <f t="shared" si="114"/>
        <v/>
      </c>
      <c r="Y792" s="33" t="str">
        <f t="shared" si="115"/>
        <v/>
      </c>
      <c r="Z792" s="34" t="str">
        <f t="shared" si="116"/>
        <v/>
      </c>
    </row>
    <row r="793" spans="1:26" x14ac:dyDescent="0.35">
      <c r="A793" s="25">
        <v>789</v>
      </c>
      <c r="B793" s="26">
        <f>_xlfn.XLOOKUP(C793,purchase!C:C,pcon!B:B,"")</f>
        <v>0</v>
      </c>
      <c r="C793" s="4"/>
      <c r="D793" s="29">
        <f>_xlfn.XLOOKUP(C793,purchase!C:C,pcon!D:D,"")</f>
        <v>0</v>
      </c>
      <c r="E793" s="29">
        <f>_xlfn.XLOOKUP(C793,purchase!C:C,pcon!E:E,"")</f>
        <v>0</v>
      </c>
      <c r="F793" s="4"/>
      <c r="G793" s="27"/>
      <c r="H793" s="28"/>
      <c r="I793" s="4"/>
      <c r="J793" s="4"/>
      <c r="K793" s="4"/>
      <c r="L793" s="30" t="str">
        <f t="shared" si="108"/>
        <v/>
      </c>
      <c r="M793" s="4"/>
      <c r="N793" s="30" t="str">
        <f t="shared" si="109"/>
        <v/>
      </c>
      <c r="O793" s="31"/>
      <c r="P793" s="32" t="str">
        <f t="shared" si="110"/>
        <v/>
      </c>
      <c r="Q793" s="10">
        <f>_xlfn.XLOOKUP(C793,pcon!C:C,pcon!L:L,"")</f>
        <v>0</v>
      </c>
      <c r="R793" s="98">
        <f t="shared" si="111"/>
        <v>0</v>
      </c>
      <c r="S793" s="31"/>
      <c r="T793" s="31"/>
      <c r="U793" s="33" t="str">
        <f t="shared" si="112"/>
        <v/>
      </c>
      <c r="V793" s="4"/>
      <c r="W793" s="33" t="str">
        <f t="shared" si="113"/>
        <v/>
      </c>
      <c r="X793" s="33" t="str">
        <f t="shared" si="114"/>
        <v/>
      </c>
      <c r="Y793" s="33" t="str">
        <f t="shared" si="115"/>
        <v/>
      </c>
      <c r="Z793" s="34" t="str">
        <f t="shared" si="116"/>
        <v/>
      </c>
    </row>
    <row r="794" spans="1:26" x14ac:dyDescent="0.35">
      <c r="A794" s="25">
        <v>790</v>
      </c>
      <c r="B794" s="26">
        <f>_xlfn.XLOOKUP(C794,purchase!C:C,pcon!B:B,"")</f>
        <v>0</v>
      </c>
      <c r="C794" s="4"/>
      <c r="D794" s="29">
        <f>_xlfn.XLOOKUP(C794,purchase!C:C,pcon!D:D,"")</f>
        <v>0</v>
      </c>
      <c r="E794" s="29">
        <f>_xlfn.XLOOKUP(C794,purchase!C:C,pcon!E:E,"")</f>
        <v>0</v>
      </c>
      <c r="F794" s="4"/>
      <c r="G794" s="27"/>
      <c r="H794" s="28"/>
      <c r="I794" s="4"/>
      <c r="J794" s="4"/>
      <c r="K794" s="4"/>
      <c r="L794" s="30" t="str">
        <f t="shared" si="108"/>
        <v/>
      </c>
      <c r="M794" s="4"/>
      <c r="N794" s="30" t="str">
        <f t="shared" si="109"/>
        <v/>
      </c>
      <c r="O794" s="31"/>
      <c r="P794" s="32" t="str">
        <f t="shared" si="110"/>
        <v/>
      </c>
      <c r="Q794" s="10">
        <f>_xlfn.XLOOKUP(C794,pcon!C:C,pcon!L:L,"")</f>
        <v>0</v>
      </c>
      <c r="R794" s="98">
        <f t="shared" si="111"/>
        <v>0</v>
      </c>
      <c r="S794" s="31"/>
      <c r="T794" s="31"/>
      <c r="U794" s="33" t="str">
        <f t="shared" si="112"/>
        <v/>
      </c>
      <c r="V794" s="4"/>
      <c r="W794" s="33" t="str">
        <f t="shared" si="113"/>
        <v/>
      </c>
      <c r="X794" s="33" t="str">
        <f t="shared" si="114"/>
        <v/>
      </c>
      <c r="Y794" s="33" t="str">
        <f t="shared" si="115"/>
        <v/>
      </c>
      <c r="Z794" s="34" t="str">
        <f t="shared" si="116"/>
        <v/>
      </c>
    </row>
    <row r="795" spans="1:26" x14ac:dyDescent="0.35">
      <c r="A795" s="25">
        <v>791</v>
      </c>
      <c r="B795" s="26">
        <f>_xlfn.XLOOKUP(C795,purchase!C:C,pcon!B:B,"")</f>
        <v>0</v>
      </c>
      <c r="C795" s="4"/>
      <c r="D795" s="29">
        <f>_xlfn.XLOOKUP(C795,purchase!C:C,pcon!D:D,"")</f>
        <v>0</v>
      </c>
      <c r="E795" s="29">
        <f>_xlfn.XLOOKUP(C795,purchase!C:C,pcon!E:E,"")</f>
        <v>0</v>
      </c>
      <c r="F795" s="4"/>
      <c r="G795" s="27"/>
      <c r="H795" s="28"/>
      <c r="I795" s="4"/>
      <c r="J795" s="4"/>
      <c r="K795" s="4"/>
      <c r="L795" s="30" t="str">
        <f t="shared" si="108"/>
        <v/>
      </c>
      <c r="M795" s="4"/>
      <c r="N795" s="30" t="str">
        <f t="shared" si="109"/>
        <v/>
      </c>
      <c r="O795" s="31"/>
      <c r="P795" s="32" t="str">
        <f t="shared" si="110"/>
        <v/>
      </c>
      <c r="Q795" s="10">
        <f>_xlfn.XLOOKUP(C795,pcon!C:C,pcon!L:L,"")</f>
        <v>0</v>
      </c>
      <c r="R795" s="98">
        <f t="shared" si="111"/>
        <v>0</v>
      </c>
      <c r="S795" s="31"/>
      <c r="T795" s="31"/>
      <c r="U795" s="33" t="str">
        <f t="shared" si="112"/>
        <v/>
      </c>
      <c r="V795" s="4"/>
      <c r="W795" s="33" t="str">
        <f t="shared" si="113"/>
        <v/>
      </c>
      <c r="X795" s="33" t="str">
        <f t="shared" si="114"/>
        <v/>
      </c>
      <c r="Y795" s="33" t="str">
        <f t="shared" si="115"/>
        <v/>
      </c>
      <c r="Z795" s="34" t="str">
        <f t="shared" si="116"/>
        <v/>
      </c>
    </row>
    <row r="796" spans="1:26" x14ac:dyDescent="0.35">
      <c r="A796" s="25">
        <v>792</v>
      </c>
      <c r="B796" s="26">
        <f>_xlfn.XLOOKUP(C796,purchase!C:C,pcon!B:B,"")</f>
        <v>0</v>
      </c>
      <c r="C796" s="4"/>
      <c r="D796" s="29">
        <f>_xlfn.XLOOKUP(C796,purchase!C:C,pcon!D:D,"")</f>
        <v>0</v>
      </c>
      <c r="E796" s="29">
        <f>_xlfn.XLOOKUP(C796,purchase!C:C,pcon!E:E,"")</f>
        <v>0</v>
      </c>
      <c r="F796" s="4"/>
      <c r="G796" s="27"/>
      <c r="H796" s="28"/>
      <c r="I796" s="4"/>
      <c r="J796" s="4"/>
      <c r="K796" s="4"/>
      <c r="L796" s="30" t="str">
        <f t="shared" si="108"/>
        <v/>
      </c>
      <c r="M796" s="4"/>
      <c r="N796" s="30" t="str">
        <f t="shared" si="109"/>
        <v/>
      </c>
      <c r="O796" s="31"/>
      <c r="P796" s="32" t="str">
        <f t="shared" si="110"/>
        <v/>
      </c>
      <c r="Q796" s="10">
        <f>_xlfn.XLOOKUP(C796,pcon!C:C,pcon!L:L,"")</f>
        <v>0</v>
      </c>
      <c r="R796" s="98">
        <f t="shared" si="111"/>
        <v>0</v>
      </c>
      <c r="S796" s="31"/>
      <c r="T796" s="31"/>
      <c r="U796" s="33" t="str">
        <f t="shared" si="112"/>
        <v/>
      </c>
      <c r="V796" s="4"/>
      <c r="W796" s="33" t="str">
        <f t="shared" si="113"/>
        <v/>
      </c>
      <c r="X796" s="33" t="str">
        <f t="shared" si="114"/>
        <v/>
      </c>
      <c r="Y796" s="33" t="str">
        <f t="shared" si="115"/>
        <v/>
      </c>
      <c r="Z796" s="34" t="str">
        <f t="shared" si="116"/>
        <v/>
      </c>
    </row>
    <row r="797" spans="1:26" x14ac:dyDescent="0.35">
      <c r="A797" s="25">
        <v>793</v>
      </c>
      <c r="B797" s="26">
        <f>_xlfn.XLOOKUP(C797,purchase!C:C,pcon!B:B,"")</f>
        <v>0</v>
      </c>
      <c r="C797" s="4"/>
      <c r="D797" s="29">
        <f>_xlfn.XLOOKUP(C797,purchase!C:C,pcon!D:D,"")</f>
        <v>0</v>
      </c>
      <c r="E797" s="29">
        <f>_xlfn.XLOOKUP(C797,purchase!C:C,pcon!E:E,"")</f>
        <v>0</v>
      </c>
      <c r="F797" s="4"/>
      <c r="G797" s="27"/>
      <c r="H797" s="28"/>
      <c r="I797" s="4"/>
      <c r="J797" s="4"/>
      <c r="K797" s="4"/>
      <c r="L797" s="30" t="str">
        <f t="shared" si="108"/>
        <v/>
      </c>
      <c r="M797" s="4"/>
      <c r="N797" s="30" t="str">
        <f t="shared" si="109"/>
        <v/>
      </c>
      <c r="O797" s="31"/>
      <c r="P797" s="32" t="str">
        <f t="shared" si="110"/>
        <v/>
      </c>
      <c r="Q797" s="10">
        <f>_xlfn.XLOOKUP(C797,pcon!C:C,pcon!L:L,"")</f>
        <v>0</v>
      </c>
      <c r="R797" s="98">
        <f t="shared" si="111"/>
        <v>0</v>
      </c>
      <c r="S797" s="31"/>
      <c r="T797" s="31"/>
      <c r="U797" s="33" t="str">
        <f t="shared" si="112"/>
        <v/>
      </c>
      <c r="V797" s="4"/>
      <c r="W797" s="33" t="str">
        <f t="shared" si="113"/>
        <v/>
      </c>
      <c r="X797" s="33" t="str">
        <f t="shared" si="114"/>
        <v/>
      </c>
      <c r="Y797" s="33" t="str">
        <f t="shared" si="115"/>
        <v/>
      </c>
      <c r="Z797" s="34" t="str">
        <f t="shared" si="116"/>
        <v/>
      </c>
    </row>
    <row r="798" spans="1:26" x14ac:dyDescent="0.35">
      <c r="A798" s="25">
        <v>794</v>
      </c>
      <c r="B798" s="26">
        <f>_xlfn.XLOOKUP(C798,purchase!C:C,pcon!B:B,"")</f>
        <v>0</v>
      </c>
      <c r="C798" s="4"/>
      <c r="D798" s="29">
        <f>_xlfn.XLOOKUP(C798,purchase!C:C,pcon!D:D,"")</f>
        <v>0</v>
      </c>
      <c r="E798" s="29">
        <f>_xlfn.XLOOKUP(C798,purchase!C:C,pcon!E:E,"")</f>
        <v>0</v>
      </c>
      <c r="F798" s="4"/>
      <c r="G798" s="27"/>
      <c r="H798" s="28"/>
      <c r="I798" s="4"/>
      <c r="J798" s="4"/>
      <c r="K798" s="4"/>
      <c r="L798" s="30" t="str">
        <f t="shared" si="108"/>
        <v/>
      </c>
      <c r="M798" s="4"/>
      <c r="N798" s="30" t="str">
        <f t="shared" si="109"/>
        <v/>
      </c>
      <c r="O798" s="31"/>
      <c r="P798" s="32" t="str">
        <f t="shared" si="110"/>
        <v/>
      </c>
      <c r="Q798" s="10">
        <f>_xlfn.XLOOKUP(C798,pcon!C:C,pcon!L:L,"")</f>
        <v>0</v>
      </c>
      <c r="R798" s="98">
        <f t="shared" si="111"/>
        <v>0</v>
      </c>
      <c r="S798" s="31"/>
      <c r="T798" s="31"/>
      <c r="U798" s="33" t="str">
        <f t="shared" si="112"/>
        <v/>
      </c>
      <c r="V798" s="4"/>
      <c r="W798" s="33" t="str">
        <f t="shared" si="113"/>
        <v/>
      </c>
      <c r="X798" s="33" t="str">
        <f t="shared" si="114"/>
        <v/>
      </c>
      <c r="Y798" s="33" t="str">
        <f t="shared" si="115"/>
        <v/>
      </c>
      <c r="Z798" s="34" t="str">
        <f t="shared" si="116"/>
        <v/>
      </c>
    </row>
    <row r="799" spans="1:26" x14ac:dyDescent="0.35">
      <c r="A799" s="25">
        <v>795</v>
      </c>
      <c r="B799" s="26">
        <f>_xlfn.XLOOKUP(C799,purchase!C:C,pcon!B:B,"")</f>
        <v>0</v>
      </c>
      <c r="C799" s="4"/>
      <c r="D799" s="29">
        <f>_xlfn.XLOOKUP(C799,purchase!C:C,pcon!D:D,"")</f>
        <v>0</v>
      </c>
      <c r="E799" s="29">
        <f>_xlfn.XLOOKUP(C799,purchase!C:C,pcon!E:E,"")</f>
        <v>0</v>
      </c>
      <c r="F799" s="4"/>
      <c r="G799" s="27"/>
      <c r="H799" s="28"/>
      <c r="I799" s="4"/>
      <c r="J799" s="4"/>
      <c r="K799" s="4"/>
      <c r="L799" s="30" t="str">
        <f t="shared" si="108"/>
        <v/>
      </c>
      <c r="M799" s="4"/>
      <c r="N799" s="30" t="str">
        <f t="shared" si="109"/>
        <v/>
      </c>
      <c r="O799" s="31"/>
      <c r="P799" s="32" t="str">
        <f t="shared" si="110"/>
        <v/>
      </c>
      <c r="Q799" s="10">
        <f>_xlfn.XLOOKUP(C799,pcon!C:C,pcon!L:L,"")</f>
        <v>0</v>
      </c>
      <c r="R799" s="98">
        <f t="shared" si="111"/>
        <v>0</v>
      </c>
      <c r="S799" s="31"/>
      <c r="T799" s="31"/>
      <c r="U799" s="33" t="str">
        <f t="shared" si="112"/>
        <v/>
      </c>
      <c r="V799" s="4"/>
      <c r="W799" s="33" t="str">
        <f t="shared" si="113"/>
        <v/>
      </c>
      <c r="X799" s="33" t="str">
        <f t="shared" si="114"/>
        <v/>
      </c>
      <c r="Y799" s="33" t="str">
        <f t="shared" si="115"/>
        <v/>
      </c>
      <c r="Z799" s="34" t="str">
        <f t="shared" si="116"/>
        <v/>
      </c>
    </row>
    <row r="800" spans="1:26" x14ac:dyDescent="0.35">
      <c r="A800" s="25">
        <v>796</v>
      </c>
      <c r="B800" s="26">
        <f>_xlfn.XLOOKUP(C800,purchase!C:C,pcon!B:B,"")</f>
        <v>0</v>
      </c>
      <c r="C800" s="4"/>
      <c r="D800" s="29">
        <f>_xlfn.XLOOKUP(C800,purchase!C:C,pcon!D:D,"")</f>
        <v>0</v>
      </c>
      <c r="E800" s="29">
        <f>_xlfn.XLOOKUP(C800,purchase!C:C,pcon!E:E,"")</f>
        <v>0</v>
      </c>
      <c r="F800" s="4"/>
      <c r="G800" s="27"/>
      <c r="H800" s="28"/>
      <c r="I800" s="4"/>
      <c r="J800" s="4"/>
      <c r="K800" s="4"/>
      <c r="L800" s="30" t="str">
        <f t="shared" si="108"/>
        <v/>
      </c>
      <c r="M800" s="4"/>
      <c r="N800" s="30" t="str">
        <f t="shared" si="109"/>
        <v/>
      </c>
      <c r="O800" s="31"/>
      <c r="P800" s="32" t="str">
        <f t="shared" si="110"/>
        <v/>
      </c>
      <c r="Q800" s="10">
        <f>_xlfn.XLOOKUP(C800,pcon!C:C,pcon!L:L,"")</f>
        <v>0</v>
      </c>
      <c r="R800" s="98">
        <f t="shared" si="111"/>
        <v>0</v>
      </c>
      <c r="S800" s="31"/>
      <c r="T800" s="31"/>
      <c r="U800" s="33" t="str">
        <f t="shared" si="112"/>
        <v/>
      </c>
      <c r="V800" s="4"/>
      <c r="W800" s="33" t="str">
        <f t="shared" si="113"/>
        <v/>
      </c>
      <c r="X800" s="33" t="str">
        <f t="shared" si="114"/>
        <v/>
      </c>
      <c r="Y800" s="33" t="str">
        <f t="shared" si="115"/>
        <v/>
      </c>
      <c r="Z800" s="34" t="str">
        <f t="shared" si="116"/>
        <v/>
      </c>
    </row>
    <row r="801" spans="1:26" x14ac:dyDescent="0.35">
      <c r="A801" s="25">
        <v>797</v>
      </c>
      <c r="B801" s="26">
        <f>_xlfn.XLOOKUP(C801,purchase!C:C,pcon!B:B,"")</f>
        <v>0</v>
      </c>
      <c r="C801" s="4"/>
      <c r="D801" s="29">
        <f>_xlfn.XLOOKUP(C801,purchase!C:C,pcon!D:D,"")</f>
        <v>0</v>
      </c>
      <c r="E801" s="29">
        <f>_xlfn.XLOOKUP(C801,purchase!C:C,pcon!E:E,"")</f>
        <v>0</v>
      </c>
      <c r="F801" s="4"/>
      <c r="G801" s="27"/>
      <c r="H801" s="28"/>
      <c r="I801" s="4"/>
      <c r="J801" s="4"/>
      <c r="K801" s="4"/>
      <c r="L801" s="30" t="str">
        <f t="shared" si="108"/>
        <v/>
      </c>
      <c r="M801" s="4"/>
      <c r="N801" s="30" t="str">
        <f t="shared" si="109"/>
        <v/>
      </c>
      <c r="O801" s="31"/>
      <c r="P801" s="32" t="str">
        <f t="shared" si="110"/>
        <v/>
      </c>
      <c r="Q801" s="10">
        <f>_xlfn.XLOOKUP(C801,pcon!C:C,pcon!L:L,"")</f>
        <v>0</v>
      </c>
      <c r="R801" s="98">
        <f t="shared" si="111"/>
        <v>0</v>
      </c>
      <c r="S801" s="31"/>
      <c r="T801" s="31"/>
      <c r="U801" s="33" t="str">
        <f t="shared" si="112"/>
        <v/>
      </c>
      <c r="V801" s="4"/>
      <c r="W801" s="33" t="str">
        <f t="shared" si="113"/>
        <v/>
      </c>
      <c r="X801" s="33" t="str">
        <f t="shared" si="114"/>
        <v/>
      </c>
      <c r="Y801" s="33" t="str">
        <f t="shared" si="115"/>
        <v/>
      </c>
      <c r="Z801" s="34" t="str">
        <f t="shared" si="116"/>
        <v/>
      </c>
    </row>
    <row r="802" spans="1:26" x14ac:dyDescent="0.35">
      <c r="A802" s="25">
        <v>798</v>
      </c>
      <c r="B802" s="26">
        <f>_xlfn.XLOOKUP(C802,purchase!C:C,pcon!B:B,"")</f>
        <v>0</v>
      </c>
      <c r="C802" s="4"/>
      <c r="D802" s="29">
        <f>_xlfn.XLOOKUP(C802,purchase!C:C,pcon!D:D,"")</f>
        <v>0</v>
      </c>
      <c r="E802" s="29">
        <f>_xlfn.XLOOKUP(C802,purchase!C:C,pcon!E:E,"")</f>
        <v>0</v>
      </c>
      <c r="F802" s="4"/>
      <c r="G802" s="27"/>
      <c r="H802" s="28"/>
      <c r="I802" s="4"/>
      <c r="J802" s="4"/>
      <c r="K802" s="4"/>
      <c r="L802" s="30" t="str">
        <f t="shared" si="108"/>
        <v/>
      </c>
      <c r="M802" s="4"/>
      <c r="N802" s="30" t="str">
        <f t="shared" si="109"/>
        <v/>
      </c>
      <c r="O802" s="31"/>
      <c r="P802" s="32" t="str">
        <f t="shared" si="110"/>
        <v/>
      </c>
      <c r="Q802" s="10">
        <f>_xlfn.XLOOKUP(C802,pcon!C:C,pcon!L:L,"")</f>
        <v>0</v>
      </c>
      <c r="R802" s="98">
        <f t="shared" si="111"/>
        <v>0</v>
      </c>
      <c r="S802" s="31"/>
      <c r="T802" s="31"/>
      <c r="U802" s="33" t="str">
        <f t="shared" si="112"/>
        <v/>
      </c>
      <c r="V802" s="4"/>
      <c r="W802" s="33" t="str">
        <f t="shared" si="113"/>
        <v/>
      </c>
      <c r="X802" s="33" t="str">
        <f t="shared" si="114"/>
        <v/>
      </c>
      <c r="Y802" s="33" t="str">
        <f t="shared" si="115"/>
        <v/>
      </c>
      <c r="Z802" s="34" t="str">
        <f t="shared" si="116"/>
        <v/>
      </c>
    </row>
    <row r="803" spans="1:26" x14ac:dyDescent="0.35">
      <c r="A803" s="25">
        <v>799</v>
      </c>
      <c r="B803" s="26">
        <f>_xlfn.XLOOKUP(C803,purchase!C:C,pcon!B:B,"")</f>
        <v>0</v>
      </c>
      <c r="C803" s="4"/>
      <c r="D803" s="29">
        <f>_xlfn.XLOOKUP(C803,purchase!C:C,pcon!D:D,"")</f>
        <v>0</v>
      </c>
      <c r="E803" s="29">
        <f>_xlfn.XLOOKUP(C803,purchase!C:C,pcon!E:E,"")</f>
        <v>0</v>
      </c>
      <c r="F803" s="4"/>
      <c r="G803" s="27"/>
      <c r="H803" s="28"/>
      <c r="I803" s="4"/>
      <c r="J803" s="4"/>
      <c r="K803" s="4"/>
      <c r="L803" s="30" t="str">
        <f t="shared" si="108"/>
        <v/>
      </c>
      <c r="M803" s="4"/>
      <c r="N803" s="30" t="str">
        <f t="shared" si="109"/>
        <v/>
      </c>
      <c r="O803" s="31"/>
      <c r="P803" s="32" t="str">
        <f t="shared" si="110"/>
        <v/>
      </c>
      <c r="Q803" s="10">
        <f>_xlfn.XLOOKUP(C803,pcon!C:C,pcon!L:L,"")</f>
        <v>0</v>
      </c>
      <c r="R803" s="98">
        <f t="shared" si="111"/>
        <v>0</v>
      </c>
      <c r="S803" s="31"/>
      <c r="T803" s="31"/>
      <c r="U803" s="33" t="str">
        <f t="shared" si="112"/>
        <v/>
      </c>
      <c r="V803" s="4"/>
      <c r="W803" s="33" t="str">
        <f t="shared" si="113"/>
        <v/>
      </c>
      <c r="X803" s="33" t="str">
        <f t="shared" si="114"/>
        <v/>
      </c>
      <c r="Y803" s="33" t="str">
        <f t="shared" si="115"/>
        <v/>
      </c>
      <c r="Z803" s="34" t="str">
        <f t="shared" si="116"/>
        <v/>
      </c>
    </row>
    <row r="804" spans="1:26" x14ac:dyDescent="0.35">
      <c r="A804" s="25">
        <v>800</v>
      </c>
      <c r="B804" s="26">
        <f>_xlfn.XLOOKUP(C804,purchase!C:C,pcon!B:B,"")</f>
        <v>0</v>
      </c>
      <c r="C804" s="4"/>
      <c r="D804" s="29">
        <f>_xlfn.XLOOKUP(C804,purchase!C:C,pcon!D:D,"")</f>
        <v>0</v>
      </c>
      <c r="E804" s="29">
        <f>_xlfn.XLOOKUP(C804,purchase!C:C,pcon!E:E,"")</f>
        <v>0</v>
      </c>
      <c r="F804" s="4"/>
      <c r="G804" s="27"/>
      <c r="H804" s="28"/>
      <c r="I804" s="4"/>
      <c r="J804" s="4"/>
      <c r="K804" s="4"/>
      <c r="L804" s="30" t="str">
        <f t="shared" si="108"/>
        <v/>
      </c>
      <c r="M804" s="4"/>
      <c r="N804" s="30" t="str">
        <f t="shared" si="109"/>
        <v/>
      </c>
      <c r="O804" s="31"/>
      <c r="P804" s="32" t="str">
        <f t="shared" si="110"/>
        <v/>
      </c>
      <c r="Q804" s="10">
        <f>_xlfn.XLOOKUP(C804,pcon!C:C,pcon!L:L,"")</f>
        <v>0</v>
      </c>
      <c r="R804" s="98">
        <f t="shared" si="111"/>
        <v>0</v>
      </c>
      <c r="S804" s="31"/>
      <c r="T804" s="31"/>
      <c r="U804" s="33" t="str">
        <f t="shared" si="112"/>
        <v/>
      </c>
      <c r="V804" s="4"/>
      <c r="W804" s="33" t="str">
        <f t="shared" si="113"/>
        <v/>
      </c>
      <c r="X804" s="33" t="str">
        <f t="shared" si="114"/>
        <v/>
      </c>
      <c r="Y804" s="33" t="str">
        <f t="shared" si="115"/>
        <v/>
      </c>
      <c r="Z804" s="34" t="str">
        <f t="shared" si="116"/>
        <v/>
      </c>
    </row>
    <row r="805" spans="1:26" x14ac:dyDescent="0.35">
      <c r="A805" s="25">
        <v>801</v>
      </c>
      <c r="B805" s="26">
        <f>_xlfn.XLOOKUP(C805,purchase!C:C,pcon!B:B,"")</f>
        <v>0</v>
      </c>
      <c r="C805" s="4"/>
      <c r="D805" s="29">
        <f>_xlfn.XLOOKUP(C805,purchase!C:C,pcon!D:D,"")</f>
        <v>0</v>
      </c>
      <c r="E805" s="29">
        <f>_xlfn.XLOOKUP(C805,purchase!C:C,pcon!E:E,"")</f>
        <v>0</v>
      </c>
      <c r="F805" s="4"/>
      <c r="G805" s="27"/>
      <c r="H805" s="28"/>
      <c r="I805" s="4"/>
      <c r="J805" s="4"/>
      <c r="K805" s="4"/>
      <c r="L805" s="30" t="str">
        <f t="shared" si="108"/>
        <v/>
      </c>
      <c r="M805" s="4"/>
      <c r="N805" s="30" t="str">
        <f t="shared" si="109"/>
        <v/>
      </c>
      <c r="O805" s="31"/>
      <c r="P805" s="32" t="str">
        <f t="shared" si="110"/>
        <v/>
      </c>
      <c r="Q805" s="10">
        <f>_xlfn.XLOOKUP(C805,pcon!C:C,pcon!L:L,"")</f>
        <v>0</v>
      </c>
      <c r="R805" s="98">
        <f t="shared" si="111"/>
        <v>0</v>
      </c>
      <c r="S805" s="31"/>
      <c r="T805" s="31"/>
      <c r="U805" s="33" t="str">
        <f t="shared" si="112"/>
        <v/>
      </c>
      <c r="V805" s="4"/>
      <c r="W805" s="33" t="str">
        <f t="shared" si="113"/>
        <v/>
      </c>
      <c r="X805" s="33" t="str">
        <f t="shared" si="114"/>
        <v/>
      </c>
      <c r="Y805" s="33" t="str">
        <f t="shared" si="115"/>
        <v/>
      </c>
      <c r="Z805" s="34" t="str">
        <f t="shared" si="116"/>
        <v/>
      </c>
    </row>
    <row r="806" spans="1:26" x14ac:dyDescent="0.35">
      <c r="A806" s="25">
        <v>802</v>
      </c>
      <c r="B806" s="26">
        <f>_xlfn.XLOOKUP(C806,purchase!C:C,pcon!B:B,"")</f>
        <v>0</v>
      </c>
      <c r="C806" s="4"/>
      <c r="D806" s="29">
        <f>_xlfn.XLOOKUP(C806,purchase!C:C,pcon!D:D,"")</f>
        <v>0</v>
      </c>
      <c r="E806" s="29">
        <f>_xlfn.XLOOKUP(C806,purchase!C:C,pcon!E:E,"")</f>
        <v>0</v>
      </c>
      <c r="F806" s="4"/>
      <c r="G806" s="27"/>
      <c r="H806" s="28"/>
      <c r="I806" s="4"/>
      <c r="J806" s="4"/>
      <c r="K806" s="4"/>
      <c r="L806" s="30" t="str">
        <f t="shared" si="108"/>
        <v/>
      </c>
      <c r="M806" s="4"/>
      <c r="N806" s="30" t="str">
        <f t="shared" si="109"/>
        <v/>
      </c>
      <c r="O806" s="31"/>
      <c r="P806" s="32" t="str">
        <f t="shared" si="110"/>
        <v/>
      </c>
      <c r="Q806" s="10">
        <f>_xlfn.XLOOKUP(C806,pcon!C:C,pcon!L:L,"")</f>
        <v>0</v>
      </c>
      <c r="R806" s="98">
        <f t="shared" si="111"/>
        <v>0</v>
      </c>
      <c r="S806" s="31"/>
      <c r="T806" s="31"/>
      <c r="U806" s="33" t="str">
        <f t="shared" si="112"/>
        <v/>
      </c>
      <c r="V806" s="4"/>
      <c r="W806" s="33" t="str">
        <f t="shared" si="113"/>
        <v/>
      </c>
      <c r="X806" s="33" t="str">
        <f t="shared" si="114"/>
        <v/>
      </c>
      <c r="Y806" s="33" t="str">
        <f t="shared" si="115"/>
        <v/>
      </c>
      <c r="Z806" s="34" t="str">
        <f t="shared" si="116"/>
        <v/>
      </c>
    </row>
    <row r="807" spans="1:26" x14ac:dyDescent="0.35">
      <c r="A807" s="25">
        <v>803</v>
      </c>
      <c r="B807" s="26">
        <f>_xlfn.XLOOKUP(C807,purchase!C:C,pcon!B:B,"")</f>
        <v>0</v>
      </c>
      <c r="C807" s="4"/>
      <c r="D807" s="29">
        <f>_xlfn.XLOOKUP(C807,purchase!C:C,pcon!D:D,"")</f>
        <v>0</v>
      </c>
      <c r="E807" s="29">
        <f>_xlfn.XLOOKUP(C807,purchase!C:C,pcon!E:E,"")</f>
        <v>0</v>
      </c>
      <c r="F807" s="4"/>
      <c r="G807" s="27"/>
      <c r="H807" s="28"/>
      <c r="I807" s="4"/>
      <c r="J807" s="4"/>
      <c r="K807" s="4"/>
      <c r="L807" s="30" t="str">
        <f t="shared" si="108"/>
        <v/>
      </c>
      <c r="M807" s="4"/>
      <c r="N807" s="30" t="str">
        <f t="shared" si="109"/>
        <v/>
      </c>
      <c r="O807" s="31"/>
      <c r="P807" s="32" t="str">
        <f t="shared" si="110"/>
        <v/>
      </c>
      <c r="Q807" s="10">
        <f>_xlfn.XLOOKUP(C807,pcon!C:C,pcon!L:L,"")</f>
        <v>0</v>
      </c>
      <c r="R807" s="98">
        <f t="shared" si="111"/>
        <v>0</v>
      </c>
      <c r="S807" s="31"/>
      <c r="T807" s="31"/>
      <c r="U807" s="33" t="str">
        <f t="shared" si="112"/>
        <v/>
      </c>
      <c r="V807" s="4"/>
      <c r="W807" s="33" t="str">
        <f t="shared" si="113"/>
        <v/>
      </c>
      <c r="X807" s="33" t="str">
        <f t="shared" si="114"/>
        <v/>
      </c>
      <c r="Y807" s="33" t="str">
        <f t="shared" si="115"/>
        <v/>
      </c>
      <c r="Z807" s="34" t="str">
        <f t="shared" si="116"/>
        <v/>
      </c>
    </row>
    <row r="808" spans="1:26" x14ac:dyDescent="0.35">
      <c r="A808" s="25">
        <v>804</v>
      </c>
      <c r="B808" s="26">
        <f>_xlfn.XLOOKUP(C808,purchase!C:C,pcon!B:B,"")</f>
        <v>0</v>
      </c>
      <c r="C808" s="4"/>
      <c r="D808" s="29">
        <f>_xlfn.XLOOKUP(C808,purchase!C:C,pcon!D:D,"")</f>
        <v>0</v>
      </c>
      <c r="E808" s="29">
        <f>_xlfn.XLOOKUP(C808,purchase!C:C,pcon!E:E,"")</f>
        <v>0</v>
      </c>
      <c r="F808" s="4"/>
      <c r="G808" s="27"/>
      <c r="H808" s="28"/>
      <c r="I808" s="4"/>
      <c r="J808" s="4"/>
      <c r="K808" s="4"/>
      <c r="L808" s="30" t="str">
        <f t="shared" si="108"/>
        <v/>
      </c>
      <c r="M808" s="4"/>
      <c r="N808" s="30" t="str">
        <f t="shared" si="109"/>
        <v/>
      </c>
      <c r="O808" s="31"/>
      <c r="P808" s="32" t="str">
        <f t="shared" si="110"/>
        <v/>
      </c>
      <c r="Q808" s="10">
        <f>_xlfn.XLOOKUP(C808,pcon!C:C,pcon!L:L,"")</f>
        <v>0</v>
      </c>
      <c r="R808" s="98">
        <f t="shared" si="111"/>
        <v>0</v>
      </c>
      <c r="S808" s="31"/>
      <c r="T808" s="31"/>
      <c r="U808" s="33" t="str">
        <f t="shared" si="112"/>
        <v/>
      </c>
      <c r="V808" s="4"/>
      <c r="W808" s="33" t="str">
        <f t="shared" si="113"/>
        <v/>
      </c>
      <c r="X808" s="33" t="str">
        <f t="shared" si="114"/>
        <v/>
      </c>
      <c r="Y808" s="33" t="str">
        <f t="shared" si="115"/>
        <v/>
      </c>
      <c r="Z808" s="34" t="str">
        <f t="shared" si="116"/>
        <v/>
      </c>
    </row>
    <row r="809" spans="1:26" x14ac:dyDescent="0.35">
      <c r="A809" s="25">
        <v>805</v>
      </c>
      <c r="B809" s="26">
        <f>_xlfn.XLOOKUP(C809,purchase!C:C,pcon!B:B,"")</f>
        <v>0</v>
      </c>
      <c r="C809" s="4"/>
      <c r="D809" s="29">
        <f>_xlfn.XLOOKUP(C809,purchase!C:C,pcon!D:D,"")</f>
        <v>0</v>
      </c>
      <c r="E809" s="29">
        <f>_xlfn.XLOOKUP(C809,purchase!C:C,pcon!E:E,"")</f>
        <v>0</v>
      </c>
      <c r="F809" s="4"/>
      <c r="G809" s="27"/>
      <c r="H809" s="28"/>
      <c r="I809" s="4"/>
      <c r="J809" s="4"/>
      <c r="K809" s="4"/>
      <c r="L809" s="30" t="str">
        <f t="shared" si="108"/>
        <v/>
      </c>
      <c r="M809" s="4"/>
      <c r="N809" s="30" t="str">
        <f t="shared" si="109"/>
        <v/>
      </c>
      <c r="O809" s="31"/>
      <c r="P809" s="32" t="str">
        <f t="shared" si="110"/>
        <v/>
      </c>
      <c r="Q809" s="10">
        <f>_xlfn.XLOOKUP(C809,pcon!C:C,pcon!L:L,"")</f>
        <v>0</v>
      </c>
      <c r="R809" s="98">
        <f t="shared" si="111"/>
        <v>0</v>
      </c>
      <c r="S809" s="31"/>
      <c r="T809" s="31"/>
      <c r="U809" s="33" t="str">
        <f t="shared" si="112"/>
        <v/>
      </c>
      <c r="V809" s="4"/>
      <c r="W809" s="33" t="str">
        <f t="shared" si="113"/>
        <v/>
      </c>
      <c r="X809" s="33" t="str">
        <f t="shared" si="114"/>
        <v/>
      </c>
      <c r="Y809" s="33" t="str">
        <f t="shared" si="115"/>
        <v/>
      </c>
      <c r="Z809" s="34" t="str">
        <f t="shared" si="116"/>
        <v/>
      </c>
    </row>
    <row r="810" spans="1:26" x14ac:dyDescent="0.35">
      <c r="A810" s="25">
        <v>806</v>
      </c>
      <c r="B810" s="26">
        <f>_xlfn.XLOOKUP(C810,purchase!C:C,pcon!B:B,"")</f>
        <v>0</v>
      </c>
      <c r="C810" s="4"/>
      <c r="D810" s="29">
        <f>_xlfn.XLOOKUP(C810,purchase!C:C,pcon!D:D,"")</f>
        <v>0</v>
      </c>
      <c r="E810" s="29">
        <f>_xlfn.XLOOKUP(C810,purchase!C:C,pcon!E:E,"")</f>
        <v>0</v>
      </c>
      <c r="F810" s="4"/>
      <c r="G810" s="27"/>
      <c r="H810" s="28"/>
      <c r="I810" s="4"/>
      <c r="J810" s="4"/>
      <c r="K810" s="4"/>
      <c r="L810" s="30" t="str">
        <f t="shared" si="108"/>
        <v/>
      </c>
      <c r="M810" s="4"/>
      <c r="N810" s="30" t="str">
        <f t="shared" si="109"/>
        <v/>
      </c>
      <c r="O810" s="31"/>
      <c r="P810" s="32" t="str">
        <f t="shared" si="110"/>
        <v/>
      </c>
      <c r="Q810" s="10">
        <f>_xlfn.XLOOKUP(C810,pcon!C:C,pcon!L:L,"")</f>
        <v>0</v>
      </c>
      <c r="R810" s="98">
        <f t="shared" si="111"/>
        <v>0</v>
      </c>
      <c r="S810" s="31"/>
      <c r="T810" s="31"/>
      <c r="U810" s="33" t="str">
        <f t="shared" si="112"/>
        <v/>
      </c>
      <c r="V810" s="4"/>
      <c r="W810" s="33" t="str">
        <f t="shared" si="113"/>
        <v/>
      </c>
      <c r="X810" s="33" t="str">
        <f t="shared" si="114"/>
        <v/>
      </c>
      <c r="Y810" s="33" t="str">
        <f t="shared" si="115"/>
        <v/>
      </c>
      <c r="Z810" s="34" t="str">
        <f t="shared" si="116"/>
        <v/>
      </c>
    </row>
    <row r="811" spans="1:26" x14ac:dyDescent="0.35">
      <c r="A811" s="25">
        <v>807</v>
      </c>
      <c r="B811" s="26">
        <f>_xlfn.XLOOKUP(C811,purchase!C:C,pcon!B:B,"")</f>
        <v>0</v>
      </c>
      <c r="C811" s="4"/>
      <c r="D811" s="29">
        <f>_xlfn.XLOOKUP(C811,purchase!C:C,pcon!D:D,"")</f>
        <v>0</v>
      </c>
      <c r="E811" s="29">
        <f>_xlfn.XLOOKUP(C811,purchase!C:C,pcon!E:E,"")</f>
        <v>0</v>
      </c>
      <c r="F811" s="4"/>
      <c r="G811" s="27"/>
      <c r="H811" s="28"/>
      <c r="I811" s="4"/>
      <c r="J811" s="4"/>
      <c r="K811" s="4"/>
      <c r="L811" s="30" t="str">
        <f t="shared" si="108"/>
        <v/>
      </c>
      <c r="M811" s="4"/>
      <c r="N811" s="30" t="str">
        <f t="shared" si="109"/>
        <v/>
      </c>
      <c r="O811" s="31"/>
      <c r="P811" s="32" t="str">
        <f t="shared" si="110"/>
        <v/>
      </c>
      <c r="Q811" s="10">
        <f>_xlfn.XLOOKUP(C811,pcon!C:C,pcon!L:L,"")</f>
        <v>0</v>
      </c>
      <c r="R811" s="98">
        <f t="shared" si="111"/>
        <v>0</v>
      </c>
      <c r="S811" s="31"/>
      <c r="T811" s="31"/>
      <c r="U811" s="33" t="str">
        <f t="shared" si="112"/>
        <v/>
      </c>
      <c r="V811" s="4"/>
      <c r="W811" s="33" t="str">
        <f t="shared" si="113"/>
        <v/>
      </c>
      <c r="X811" s="33" t="str">
        <f t="shared" si="114"/>
        <v/>
      </c>
      <c r="Y811" s="33" t="str">
        <f t="shared" si="115"/>
        <v/>
      </c>
      <c r="Z811" s="34" t="str">
        <f t="shared" si="116"/>
        <v/>
      </c>
    </row>
    <row r="812" spans="1:26" x14ac:dyDescent="0.35">
      <c r="A812" s="25">
        <v>808</v>
      </c>
      <c r="B812" s="26">
        <f>_xlfn.XLOOKUP(C812,purchase!C:C,pcon!B:B,"")</f>
        <v>0</v>
      </c>
      <c r="C812" s="4"/>
      <c r="D812" s="29">
        <f>_xlfn.XLOOKUP(C812,purchase!C:C,pcon!D:D,"")</f>
        <v>0</v>
      </c>
      <c r="E812" s="29">
        <f>_xlfn.XLOOKUP(C812,purchase!C:C,pcon!E:E,"")</f>
        <v>0</v>
      </c>
      <c r="F812" s="4"/>
      <c r="G812" s="27"/>
      <c r="H812" s="28"/>
      <c r="I812" s="4"/>
      <c r="J812" s="4"/>
      <c r="K812" s="4"/>
      <c r="L812" s="30" t="str">
        <f t="shared" si="108"/>
        <v/>
      </c>
      <c r="M812" s="4"/>
      <c r="N812" s="30" t="str">
        <f t="shared" si="109"/>
        <v/>
      </c>
      <c r="O812" s="31"/>
      <c r="P812" s="32" t="str">
        <f t="shared" si="110"/>
        <v/>
      </c>
      <c r="Q812" s="10">
        <f>_xlfn.XLOOKUP(C812,pcon!C:C,pcon!L:L,"")</f>
        <v>0</v>
      </c>
      <c r="R812" s="98">
        <f t="shared" si="111"/>
        <v>0</v>
      </c>
      <c r="S812" s="31"/>
      <c r="T812" s="31"/>
      <c r="U812" s="33" t="str">
        <f t="shared" si="112"/>
        <v/>
      </c>
      <c r="V812" s="4"/>
      <c r="W812" s="33" t="str">
        <f t="shared" si="113"/>
        <v/>
      </c>
      <c r="X812" s="33" t="str">
        <f t="shared" si="114"/>
        <v/>
      </c>
      <c r="Y812" s="33" t="str">
        <f t="shared" si="115"/>
        <v/>
      </c>
      <c r="Z812" s="34" t="str">
        <f t="shared" si="116"/>
        <v/>
      </c>
    </row>
    <row r="813" spans="1:26" x14ac:dyDescent="0.35">
      <c r="A813" s="25">
        <v>809</v>
      </c>
      <c r="B813" s="26">
        <f>_xlfn.XLOOKUP(C813,purchase!C:C,pcon!B:B,"")</f>
        <v>0</v>
      </c>
      <c r="C813" s="4"/>
      <c r="D813" s="29">
        <f>_xlfn.XLOOKUP(C813,purchase!C:C,pcon!D:D,"")</f>
        <v>0</v>
      </c>
      <c r="E813" s="29">
        <f>_xlfn.XLOOKUP(C813,purchase!C:C,pcon!E:E,"")</f>
        <v>0</v>
      </c>
      <c r="F813" s="4"/>
      <c r="G813" s="27"/>
      <c r="H813" s="28"/>
      <c r="I813" s="4"/>
      <c r="J813" s="4"/>
      <c r="K813" s="4"/>
      <c r="L813" s="30" t="str">
        <f t="shared" si="108"/>
        <v/>
      </c>
      <c r="M813" s="4"/>
      <c r="N813" s="30" t="str">
        <f t="shared" si="109"/>
        <v/>
      </c>
      <c r="O813" s="31"/>
      <c r="P813" s="32" t="str">
        <f t="shared" si="110"/>
        <v/>
      </c>
      <c r="Q813" s="10">
        <f>_xlfn.XLOOKUP(C813,pcon!C:C,pcon!L:L,"")</f>
        <v>0</v>
      </c>
      <c r="R813" s="98">
        <f t="shared" si="111"/>
        <v>0</v>
      </c>
      <c r="S813" s="31"/>
      <c r="T813" s="31"/>
      <c r="U813" s="33" t="str">
        <f t="shared" si="112"/>
        <v/>
      </c>
      <c r="V813" s="4"/>
      <c r="W813" s="33" t="str">
        <f t="shared" si="113"/>
        <v/>
      </c>
      <c r="X813" s="33" t="str">
        <f t="shared" si="114"/>
        <v/>
      </c>
      <c r="Y813" s="33" t="str">
        <f t="shared" si="115"/>
        <v/>
      </c>
      <c r="Z813" s="34" t="str">
        <f t="shared" si="116"/>
        <v/>
      </c>
    </row>
    <row r="814" spans="1:26" x14ac:dyDescent="0.35">
      <c r="A814" s="25">
        <v>810</v>
      </c>
      <c r="B814" s="26">
        <f>_xlfn.XLOOKUP(C814,purchase!C:C,pcon!B:B,"")</f>
        <v>0</v>
      </c>
      <c r="C814" s="4"/>
      <c r="D814" s="29">
        <f>_xlfn.XLOOKUP(C814,purchase!C:C,pcon!D:D,"")</f>
        <v>0</v>
      </c>
      <c r="E814" s="29">
        <f>_xlfn.XLOOKUP(C814,purchase!C:C,pcon!E:E,"")</f>
        <v>0</v>
      </c>
      <c r="F814" s="4"/>
      <c r="G814" s="27"/>
      <c r="H814" s="28"/>
      <c r="I814" s="4"/>
      <c r="J814" s="4"/>
      <c r="K814" s="4"/>
      <c r="L814" s="30" t="str">
        <f t="shared" si="108"/>
        <v/>
      </c>
      <c r="M814" s="4"/>
      <c r="N814" s="30" t="str">
        <f t="shared" si="109"/>
        <v/>
      </c>
      <c r="O814" s="31"/>
      <c r="P814" s="32" t="str">
        <f t="shared" si="110"/>
        <v/>
      </c>
      <c r="Q814" s="10">
        <f>_xlfn.XLOOKUP(C814,pcon!C:C,pcon!L:L,"")</f>
        <v>0</v>
      </c>
      <c r="R814" s="98">
        <f t="shared" si="111"/>
        <v>0</v>
      </c>
      <c r="S814" s="31"/>
      <c r="T814" s="31"/>
      <c r="U814" s="33" t="str">
        <f t="shared" si="112"/>
        <v/>
      </c>
      <c r="V814" s="4"/>
      <c r="W814" s="33" t="str">
        <f t="shared" si="113"/>
        <v/>
      </c>
      <c r="X814" s="33" t="str">
        <f t="shared" si="114"/>
        <v/>
      </c>
      <c r="Y814" s="33" t="str">
        <f t="shared" si="115"/>
        <v/>
      </c>
      <c r="Z814" s="34" t="str">
        <f t="shared" si="116"/>
        <v/>
      </c>
    </row>
    <row r="815" spans="1:26" x14ac:dyDescent="0.35">
      <c r="A815" s="25">
        <v>811</v>
      </c>
      <c r="B815" s="26">
        <f>_xlfn.XLOOKUP(C815,purchase!C:C,pcon!B:B,"")</f>
        <v>0</v>
      </c>
      <c r="C815" s="4"/>
      <c r="D815" s="29">
        <f>_xlfn.XLOOKUP(C815,purchase!C:C,pcon!D:D,"")</f>
        <v>0</v>
      </c>
      <c r="E815" s="29">
        <f>_xlfn.XLOOKUP(C815,purchase!C:C,pcon!E:E,"")</f>
        <v>0</v>
      </c>
      <c r="F815" s="4"/>
      <c r="G815" s="27"/>
      <c r="H815" s="28"/>
      <c r="I815" s="4"/>
      <c r="J815" s="4"/>
      <c r="K815" s="4"/>
      <c r="L815" s="30" t="str">
        <f t="shared" si="108"/>
        <v/>
      </c>
      <c r="M815" s="4"/>
      <c r="N815" s="30" t="str">
        <f t="shared" si="109"/>
        <v/>
      </c>
      <c r="O815" s="31"/>
      <c r="P815" s="32" t="str">
        <f t="shared" si="110"/>
        <v/>
      </c>
      <c r="Q815" s="10">
        <f>_xlfn.XLOOKUP(C815,pcon!C:C,pcon!L:L,"")</f>
        <v>0</v>
      </c>
      <c r="R815" s="98">
        <f t="shared" si="111"/>
        <v>0</v>
      </c>
      <c r="S815" s="31"/>
      <c r="T815" s="31"/>
      <c r="U815" s="33" t="str">
        <f t="shared" si="112"/>
        <v/>
      </c>
      <c r="V815" s="4"/>
      <c r="W815" s="33" t="str">
        <f t="shared" si="113"/>
        <v/>
      </c>
      <c r="X815" s="33" t="str">
        <f t="shared" si="114"/>
        <v/>
      </c>
      <c r="Y815" s="33" t="str">
        <f t="shared" si="115"/>
        <v/>
      </c>
      <c r="Z815" s="34" t="str">
        <f t="shared" si="116"/>
        <v/>
      </c>
    </row>
    <row r="816" spans="1:26" x14ac:dyDescent="0.35">
      <c r="A816" s="25">
        <v>812</v>
      </c>
      <c r="B816" s="26">
        <f>_xlfn.XLOOKUP(C816,purchase!C:C,pcon!B:B,"")</f>
        <v>0</v>
      </c>
      <c r="C816" s="4"/>
      <c r="D816" s="29">
        <f>_xlfn.XLOOKUP(C816,purchase!C:C,pcon!D:D,"")</f>
        <v>0</v>
      </c>
      <c r="E816" s="29">
        <f>_xlfn.XLOOKUP(C816,purchase!C:C,pcon!E:E,"")</f>
        <v>0</v>
      </c>
      <c r="F816" s="4"/>
      <c r="G816" s="27"/>
      <c r="H816" s="28"/>
      <c r="I816" s="4"/>
      <c r="J816" s="4"/>
      <c r="K816" s="4"/>
      <c r="L816" s="30" t="str">
        <f t="shared" si="108"/>
        <v/>
      </c>
      <c r="M816" s="4"/>
      <c r="N816" s="30" t="str">
        <f t="shared" si="109"/>
        <v/>
      </c>
      <c r="O816" s="31"/>
      <c r="P816" s="32" t="str">
        <f t="shared" si="110"/>
        <v/>
      </c>
      <c r="Q816" s="10">
        <f>_xlfn.XLOOKUP(C816,pcon!C:C,pcon!L:L,"")</f>
        <v>0</v>
      </c>
      <c r="R816" s="98">
        <f t="shared" si="111"/>
        <v>0</v>
      </c>
      <c r="S816" s="31"/>
      <c r="T816" s="31"/>
      <c r="U816" s="33" t="str">
        <f t="shared" si="112"/>
        <v/>
      </c>
      <c r="V816" s="4"/>
      <c r="W816" s="33" t="str">
        <f t="shared" si="113"/>
        <v/>
      </c>
      <c r="X816" s="33" t="str">
        <f t="shared" si="114"/>
        <v/>
      </c>
      <c r="Y816" s="33" t="str">
        <f t="shared" si="115"/>
        <v/>
      </c>
      <c r="Z816" s="34" t="str">
        <f t="shared" si="116"/>
        <v/>
      </c>
    </row>
    <row r="817" spans="1:26" x14ac:dyDescent="0.35">
      <c r="A817" s="25">
        <v>813</v>
      </c>
      <c r="B817" s="26">
        <f>_xlfn.XLOOKUP(C817,purchase!C:C,pcon!B:B,"")</f>
        <v>0</v>
      </c>
      <c r="C817" s="4"/>
      <c r="D817" s="29">
        <f>_xlfn.XLOOKUP(C817,purchase!C:C,pcon!D:D,"")</f>
        <v>0</v>
      </c>
      <c r="E817" s="29">
        <f>_xlfn.XLOOKUP(C817,purchase!C:C,pcon!E:E,"")</f>
        <v>0</v>
      </c>
      <c r="F817" s="4"/>
      <c r="G817" s="27"/>
      <c r="H817" s="28"/>
      <c r="I817" s="4"/>
      <c r="J817" s="4"/>
      <c r="K817" s="4"/>
      <c r="L817" s="30" t="str">
        <f t="shared" si="108"/>
        <v/>
      </c>
      <c r="M817" s="4"/>
      <c r="N817" s="30" t="str">
        <f t="shared" si="109"/>
        <v/>
      </c>
      <c r="O817" s="31"/>
      <c r="P817" s="32" t="str">
        <f t="shared" si="110"/>
        <v/>
      </c>
      <c r="Q817" s="10">
        <f>_xlfn.XLOOKUP(C817,pcon!C:C,pcon!L:L,"")</f>
        <v>0</v>
      </c>
      <c r="R817" s="98">
        <f t="shared" si="111"/>
        <v>0</v>
      </c>
      <c r="S817" s="31"/>
      <c r="T817" s="31"/>
      <c r="U817" s="33" t="str">
        <f t="shared" si="112"/>
        <v/>
      </c>
      <c r="V817" s="4"/>
      <c r="W817" s="33" t="str">
        <f t="shared" si="113"/>
        <v/>
      </c>
      <c r="X817" s="33" t="str">
        <f t="shared" si="114"/>
        <v/>
      </c>
      <c r="Y817" s="33" t="str">
        <f t="shared" si="115"/>
        <v/>
      </c>
      <c r="Z817" s="34" t="str">
        <f t="shared" si="116"/>
        <v/>
      </c>
    </row>
    <row r="818" spans="1:26" x14ac:dyDescent="0.35">
      <c r="A818" s="25">
        <v>814</v>
      </c>
      <c r="B818" s="26">
        <f>_xlfn.XLOOKUP(C818,purchase!C:C,pcon!B:B,"")</f>
        <v>0</v>
      </c>
      <c r="C818" s="4"/>
      <c r="D818" s="29">
        <f>_xlfn.XLOOKUP(C818,purchase!C:C,pcon!D:D,"")</f>
        <v>0</v>
      </c>
      <c r="E818" s="29">
        <f>_xlfn.XLOOKUP(C818,purchase!C:C,pcon!E:E,"")</f>
        <v>0</v>
      </c>
      <c r="F818" s="4"/>
      <c r="G818" s="27"/>
      <c r="H818" s="28"/>
      <c r="I818" s="4"/>
      <c r="J818" s="4"/>
      <c r="K818" s="4"/>
      <c r="L818" s="30" t="str">
        <f t="shared" si="108"/>
        <v/>
      </c>
      <c r="M818" s="4"/>
      <c r="N818" s="30" t="str">
        <f t="shared" si="109"/>
        <v/>
      </c>
      <c r="O818" s="31"/>
      <c r="P818" s="32" t="str">
        <f t="shared" si="110"/>
        <v/>
      </c>
      <c r="Q818" s="10">
        <f>_xlfn.XLOOKUP(C818,pcon!C:C,pcon!L:L,"")</f>
        <v>0</v>
      </c>
      <c r="R818" s="98">
        <f t="shared" si="111"/>
        <v>0</v>
      </c>
      <c r="S818" s="31"/>
      <c r="T818" s="31"/>
      <c r="U818" s="33" t="str">
        <f t="shared" si="112"/>
        <v/>
      </c>
      <c r="V818" s="4"/>
      <c r="W818" s="33" t="str">
        <f t="shared" si="113"/>
        <v/>
      </c>
      <c r="X818" s="33" t="str">
        <f t="shared" si="114"/>
        <v/>
      </c>
      <c r="Y818" s="33" t="str">
        <f t="shared" si="115"/>
        <v/>
      </c>
      <c r="Z818" s="34" t="str">
        <f t="shared" si="116"/>
        <v/>
      </c>
    </row>
    <row r="819" spans="1:26" x14ac:dyDescent="0.35">
      <c r="A819" s="25">
        <v>815</v>
      </c>
      <c r="B819" s="26">
        <f>_xlfn.XLOOKUP(C819,purchase!C:C,pcon!B:B,"")</f>
        <v>0</v>
      </c>
      <c r="C819" s="4"/>
      <c r="D819" s="29">
        <f>_xlfn.XLOOKUP(C819,purchase!C:C,pcon!D:D,"")</f>
        <v>0</v>
      </c>
      <c r="E819" s="29">
        <f>_xlfn.XLOOKUP(C819,purchase!C:C,pcon!E:E,"")</f>
        <v>0</v>
      </c>
      <c r="F819" s="4"/>
      <c r="G819" s="27"/>
      <c r="H819" s="28"/>
      <c r="I819" s="4"/>
      <c r="J819" s="4"/>
      <c r="K819" s="4"/>
      <c r="L819" s="30" t="str">
        <f t="shared" si="108"/>
        <v/>
      </c>
      <c r="M819" s="4"/>
      <c r="N819" s="30" t="str">
        <f t="shared" si="109"/>
        <v/>
      </c>
      <c r="O819" s="31"/>
      <c r="P819" s="32" t="str">
        <f t="shared" si="110"/>
        <v/>
      </c>
      <c r="Q819" s="10">
        <f>_xlfn.XLOOKUP(C819,pcon!C:C,pcon!L:L,"")</f>
        <v>0</v>
      </c>
      <c r="R819" s="98">
        <f t="shared" si="111"/>
        <v>0</v>
      </c>
      <c r="S819" s="31"/>
      <c r="T819" s="31"/>
      <c r="U819" s="33" t="str">
        <f t="shared" si="112"/>
        <v/>
      </c>
      <c r="V819" s="4"/>
      <c r="W819" s="33" t="str">
        <f t="shared" si="113"/>
        <v/>
      </c>
      <c r="X819" s="33" t="str">
        <f t="shared" si="114"/>
        <v/>
      </c>
      <c r="Y819" s="33" t="str">
        <f t="shared" si="115"/>
        <v/>
      </c>
      <c r="Z819" s="34" t="str">
        <f t="shared" si="116"/>
        <v/>
      </c>
    </row>
    <row r="820" spans="1:26" x14ac:dyDescent="0.35">
      <c r="A820" s="25">
        <v>816</v>
      </c>
      <c r="B820" s="26">
        <f>_xlfn.XLOOKUP(C820,purchase!C:C,pcon!B:B,"")</f>
        <v>0</v>
      </c>
      <c r="C820" s="4"/>
      <c r="D820" s="29">
        <f>_xlfn.XLOOKUP(C820,purchase!C:C,pcon!D:D,"")</f>
        <v>0</v>
      </c>
      <c r="E820" s="29">
        <f>_xlfn.XLOOKUP(C820,purchase!C:C,pcon!E:E,"")</f>
        <v>0</v>
      </c>
      <c r="F820" s="4"/>
      <c r="G820" s="27"/>
      <c r="H820" s="28"/>
      <c r="I820" s="4"/>
      <c r="J820" s="4"/>
      <c r="K820" s="4"/>
      <c r="L820" s="30" t="str">
        <f t="shared" si="108"/>
        <v/>
      </c>
      <c r="M820" s="4"/>
      <c r="N820" s="30" t="str">
        <f t="shared" si="109"/>
        <v/>
      </c>
      <c r="O820" s="31"/>
      <c r="P820" s="32" t="str">
        <f t="shared" si="110"/>
        <v/>
      </c>
      <c r="Q820" s="10">
        <f>_xlfn.XLOOKUP(C820,pcon!C:C,pcon!L:L,"")</f>
        <v>0</v>
      </c>
      <c r="R820" s="98">
        <f t="shared" si="111"/>
        <v>0</v>
      </c>
      <c r="S820" s="31"/>
      <c r="T820" s="31"/>
      <c r="U820" s="33" t="str">
        <f t="shared" si="112"/>
        <v/>
      </c>
      <c r="V820" s="4"/>
      <c r="W820" s="33" t="str">
        <f t="shared" si="113"/>
        <v/>
      </c>
      <c r="X820" s="33" t="str">
        <f t="shared" si="114"/>
        <v/>
      </c>
      <c r="Y820" s="33" t="str">
        <f t="shared" si="115"/>
        <v/>
      </c>
      <c r="Z820" s="34" t="str">
        <f t="shared" si="116"/>
        <v/>
      </c>
    </row>
    <row r="821" spans="1:26" x14ac:dyDescent="0.35">
      <c r="A821" s="25">
        <v>817</v>
      </c>
      <c r="B821" s="26">
        <f>_xlfn.XLOOKUP(C821,purchase!C:C,pcon!B:B,"")</f>
        <v>0</v>
      </c>
      <c r="C821" s="4"/>
      <c r="D821" s="29">
        <f>_xlfn.XLOOKUP(C821,purchase!C:C,pcon!D:D,"")</f>
        <v>0</v>
      </c>
      <c r="E821" s="29">
        <f>_xlfn.XLOOKUP(C821,purchase!C:C,pcon!E:E,"")</f>
        <v>0</v>
      </c>
      <c r="F821" s="4"/>
      <c r="G821" s="27"/>
      <c r="H821" s="28"/>
      <c r="I821" s="4"/>
      <c r="J821" s="4"/>
      <c r="K821" s="4"/>
      <c r="L821" s="30" t="str">
        <f t="shared" si="108"/>
        <v/>
      </c>
      <c r="M821" s="4"/>
      <c r="N821" s="30" t="str">
        <f t="shared" si="109"/>
        <v/>
      </c>
      <c r="O821" s="31"/>
      <c r="P821" s="32" t="str">
        <f t="shared" si="110"/>
        <v/>
      </c>
      <c r="Q821" s="10">
        <f>_xlfn.XLOOKUP(C821,pcon!C:C,pcon!L:L,"")</f>
        <v>0</v>
      </c>
      <c r="R821" s="98">
        <f t="shared" si="111"/>
        <v>0</v>
      </c>
      <c r="S821" s="31"/>
      <c r="T821" s="31"/>
      <c r="U821" s="33" t="str">
        <f t="shared" si="112"/>
        <v/>
      </c>
      <c r="V821" s="4"/>
      <c r="W821" s="33" t="str">
        <f t="shared" si="113"/>
        <v/>
      </c>
      <c r="X821" s="33" t="str">
        <f t="shared" si="114"/>
        <v/>
      </c>
      <c r="Y821" s="33" t="str">
        <f t="shared" si="115"/>
        <v/>
      </c>
      <c r="Z821" s="34" t="str">
        <f t="shared" si="116"/>
        <v/>
      </c>
    </row>
    <row r="822" spans="1:26" x14ac:dyDescent="0.35">
      <c r="A822" s="25">
        <v>818</v>
      </c>
      <c r="B822" s="26">
        <f>_xlfn.XLOOKUP(C822,purchase!C:C,pcon!B:B,"")</f>
        <v>0</v>
      </c>
      <c r="C822" s="4"/>
      <c r="D822" s="29">
        <f>_xlfn.XLOOKUP(C822,purchase!C:C,pcon!D:D,"")</f>
        <v>0</v>
      </c>
      <c r="E822" s="29">
        <f>_xlfn.XLOOKUP(C822,purchase!C:C,pcon!E:E,"")</f>
        <v>0</v>
      </c>
      <c r="F822" s="4"/>
      <c r="G822" s="27"/>
      <c r="H822" s="28"/>
      <c r="I822" s="4"/>
      <c r="J822" s="4"/>
      <c r="K822" s="4"/>
      <c r="L822" s="30" t="str">
        <f t="shared" si="108"/>
        <v/>
      </c>
      <c r="M822" s="4"/>
      <c r="N822" s="30" t="str">
        <f t="shared" si="109"/>
        <v/>
      </c>
      <c r="O822" s="31"/>
      <c r="P822" s="32" t="str">
        <f t="shared" si="110"/>
        <v/>
      </c>
      <c r="Q822" s="10">
        <f>_xlfn.XLOOKUP(C822,pcon!C:C,pcon!L:L,"")</f>
        <v>0</v>
      </c>
      <c r="R822" s="98">
        <f t="shared" si="111"/>
        <v>0</v>
      </c>
      <c r="S822" s="31"/>
      <c r="T822" s="31"/>
      <c r="U822" s="33" t="str">
        <f t="shared" si="112"/>
        <v/>
      </c>
      <c r="V822" s="4"/>
      <c r="W822" s="33" t="str">
        <f t="shared" si="113"/>
        <v/>
      </c>
      <c r="X822" s="33" t="str">
        <f t="shared" si="114"/>
        <v/>
      </c>
      <c r="Y822" s="33" t="str">
        <f t="shared" si="115"/>
        <v/>
      </c>
      <c r="Z822" s="34" t="str">
        <f t="shared" si="116"/>
        <v/>
      </c>
    </row>
    <row r="823" spans="1:26" x14ac:dyDescent="0.35">
      <c r="A823" s="25">
        <v>819</v>
      </c>
      <c r="B823" s="26">
        <f>_xlfn.XLOOKUP(C823,purchase!C:C,pcon!B:B,"")</f>
        <v>0</v>
      </c>
      <c r="C823" s="4"/>
      <c r="D823" s="29">
        <f>_xlfn.XLOOKUP(C823,purchase!C:C,pcon!D:D,"")</f>
        <v>0</v>
      </c>
      <c r="E823" s="29">
        <f>_xlfn.XLOOKUP(C823,purchase!C:C,pcon!E:E,"")</f>
        <v>0</v>
      </c>
      <c r="F823" s="4"/>
      <c r="G823" s="27"/>
      <c r="H823" s="28"/>
      <c r="I823" s="4"/>
      <c r="J823" s="4"/>
      <c r="K823" s="4"/>
      <c r="L823" s="30" t="str">
        <f t="shared" si="108"/>
        <v/>
      </c>
      <c r="M823" s="4"/>
      <c r="N823" s="30" t="str">
        <f t="shared" si="109"/>
        <v/>
      </c>
      <c r="O823" s="31"/>
      <c r="P823" s="32" t="str">
        <f t="shared" si="110"/>
        <v/>
      </c>
      <c r="Q823" s="10">
        <f>_xlfn.XLOOKUP(C823,pcon!C:C,pcon!L:L,"")</f>
        <v>0</v>
      </c>
      <c r="R823" s="98">
        <f t="shared" si="111"/>
        <v>0</v>
      </c>
      <c r="S823" s="31"/>
      <c r="T823" s="31"/>
      <c r="U823" s="33" t="str">
        <f t="shared" si="112"/>
        <v/>
      </c>
      <c r="V823" s="4"/>
      <c r="W823" s="33" t="str">
        <f t="shared" si="113"/>
        <v/>
      </c>
      <c r="X823" s="33" t="str">
        <f t="shared" si="114"/>
        <v/>
      </c>
      <c r="Y823" s="33" t="str">
        <f t="shared" si="115"/>
        <v/>
      </c>
      <c r="Z823" s="34" t="str">
        <f t="shared" si="116"/>
        <v/>
      </c>
    </row>
    <row r="824" spans="1:26" x14ac:dyDescent="0.35">
      <c r="A824" s="25">
        <v>820</v>
      </c>
      <c r="B824" s="26">
        <f>_xlfn.XLOOKUP(C824,purchase!C:C,pcon!B:B,"")</f>
        <v>0</v>
      </c>
      <c r="C824" s="4"/>
      <c r="D824" s="29">
        <f>_xlfn.XLOOKUP(C824,purchase!C:C,pcon!D:D,"")</f>
        <v>0</v>
      </c>
      <c r="E824" s="29">
        <f>_xlfn.XLOOKUP(C824,purchase!C:C,pcon!E:E,"")</f>
        <v>0</v>
      </c>
      <c r="F824" s="4"/>
      <c r="G824" s="27"/>
      <c r="H824" s="28"/>
      <c r="I824" s="4"/>
      <c r="J824" s="4"/>
      <c r="K824" s="4"/>
      <c r="L824" s="30" t="str">
        <f t="shared" si="108"/>
        <v/>
      </c>
      <c r="M824" s="4"/>
      <c r="N824" s="30" t="str">
        <f t="shared" si="109"/>
        <v/>
      </c>
      <c r="O824" s="31"/>
      <c r="P824" s="32" t="str">
        <f t="shared" si="110"/>
        <v/>
      </c>
      <c r="Q824" s="10">
        <f>_xlfn.XLOOKUP(C824,pcon!C:C,pcon!L:L,"")</f>
        <v>0</v>
      </c>
      <c r="R824" s="98">
        <f t="shared" si="111"/>
        <v>0</v>
      </c>
      <c r="S824" s="31"/>
      <c r="T824" s="31"/>
      <c r="U824" s="33" t="str">
        <f t="shared" si="112"/>
        <v/>
      </c>
      <c r="V824" s="4"/>
      <c r="W824" s="33" t="str">
        <f t="shared" si="113"/>
        <v/>
      </c>
      <c r="X824" s="33" t="str">
        <f t="shared" si="114"/>
        <v/>
      </c>
      <c r="Y824" s="33" t="str">
        <f t="shared" si="115"/>
        <v/>
      </c>
      <c r="Z824" s="34" t="str">
        <f t="shared" si="116"/>
        <v/>
      </c>
    </row>
    <row r="825" spans="1:26" x14ac:dyDescent="0.35">
      <c r="A825" s="25">
        <v>821</v>
      </c>
      <c r="B825" s="26">
        <f>_xlfn.XLOOKUP(C825,purchase!C:C,pcon!B:B,"")</f>
        <v>0</v>
      </c>
      <c r="C825" s="4"/>
      <c r="D825" s="29">
        <f>_xlfn.XLOOKUP(C825,purchase!C:C,pcon!D:D,"")</f>
        <v>0</v>
      </c>
      <c r="E825" s="29">
        <f>_xlfn.XLOOKUP(C825,purchase!C:C,pcon!E:E,"")</f>
        <v>0</v>
      </c>
      <c r="F825" s="4"/>
      <c r="G825" s="27"/>
      <c r="H825" s="28"/>
      <c r="I825" s="4"/>
      <c r="J825" s="4"/>
      <c r="K825" s="4"/>
      <c r="L825" s="30" t="str">
        <f t="shared" si="108"/>
        <v/>
      </c>
      <c r="M825" s="4"/>
      <c r="N825" s="30" t="str">
        <f t="shared" si="109"/>
        <v/>
      </c>
      <c r="O825" s="31"/>
      <c r="P825" s="32" t="str">
        <f t="shared" si="110"/>
        <v/>
      </c>
      <c r="Q825" s="10">
        <f>_xlfn.XLOOKUP(C825,pcon!C:C,pcon!L:L,"")</f>
        <v>0</v>
      </c>
      <c r="R825" s="98">
        <f t="shared" si="111"/>
        <v>0</v>
      </c>
      <c r="S825" s="31"/>
      <c r="T825" s="31"/>
      <c r="U825" s="33" t="str">
        <f t="shared" si="112"/>
        <v/>
      </c>
      <c r="V825" s="4"/>
      <c r="W825" s="33" t="str">
        <f t="shared" si="113"/>
        <v/>
      </c>
      <c r="X825" s="33" t="str">
        <f t="shared" si="114"/>
        <v/>
      </c>
      <c r="Y825" s="33" t="str">
        <f t="shared" si="115"/>
        <v/>
      </c>
      <c r="Z825" s="34" t="str">
        <f t="shared" si="116"/>
        <v/>
      </c>
    </row>
    <row r="826" spans="1:26" x14ac:dyDescent="0.35">
      <c r="A826" s="25">
        <v>822</v>
      </c>
      <c r="B826" s="26">
        <f>_xlfn.XLOOKUP(C826,purchase!C:C,pcon!B:B,"")</f>
        <v>0</v>
      </c>
      <c r="C826" s="4"/>
      <c r="D826" s="29">
        <f>_xlfn.XLOOKUP(C826,purchase!C:C,pcon!D:D,"")</f>
        <v>0</v>
      </c>
      <c r="E826" s="29">
        <f>_xlfn.XLOOKUP(C826,purchase!C:C,pcon!E:E,"")</f>
        <v>0</v>
      </c>
      <c r="F826" s="4"/>
      <c r="G826" s="27"/>
      <c r="H826" s="28"/>
      <c r="I826" s="4"/>
      <c r="J826" s="4"/>
      <c r="K826" s="4"/>
      <c r="L826" s="30" t="str">
        <f t="shared" si="108"/>
        <v/>
      </c>
      <c r="M826" s="4"/>
      <c r="N826" s="30" t="str">
        <f t="shared" si="109"/>
        <v/>
      </c>
      <c r="O826" s="31"/>
      <c r="P826" s="32" t="str">
        <f t="shared" si="110"/>
        <v/>
      </c>
      <c r="Q826" s="10">
        <f>_xlfn.XLOOKUP(C826,pcon!C:C,pcon!L:L,"")</f>
        <v>0</v>
      </c>
      <c r="R826" s="98">
        <f t="shared" si="111"/>
        <v>0</v>
      </c>
      <c r="S826" s="31"/>
      <c r="T826" s="31"/>
      <c r="U826" s="33" t="str">
        <f t="shared" si="112"/>
        <v/>
      </c>
      <c r="V826" s="4"/>
      <c r="W826" s="33" t="str">
        <f t="shared" si="113"/>
        <v/>
      </c>
      <c r="X826" s="33" t="str">
        <f t="shared" si="114"/>
        <v/>
      </c>
      <c r="Y826" s="33" t="str">
        <f t="shared" si="115"/>
        <v/>
      </c>
      <c r="Z826" s="34" t="str">
        <f t="shared" si="116"/>
        <v/>
      </c>
    </row>
    <row r="827" spans="1:26" x14ac:dyDescent="0.35">
      <c r="A827" s="25">
        <v>823</v>
      </c>
      <c r="B827" s="26">
        <f>_xlfn.XLOOKUP(C827,purchase!C:C,pcon!B:B,"")</f>
        <v>0</v>
      </c>
      <c r="C827" s="4"/>
      <c r="D827" s="29">
        <f>_xlfn.XLOOKUP(C827,purchase!C:C,pcon!D:D,"")</f>
        <v>0</v>
      </c>
      <c r="E827" s="29">
        <f>_xlfn.XLOOKUP(C827,purchase!C:C,pcon!E:E,"")</f>
        <v>0</v>
      </c>
      <c r="F827" s="4"/>
      <c r="G827" s="27"/>
      <c r="H827" s="28"/>
      <c r="I827" s="4"/>
      <c r="J827" s="4"/>
      <c r="K827" s="4"/>
      <c r="L827" s="30" t="str">
        <f t="shared" si="108"/>
        <v/>
      </c>
      <c r="M827" s="4"/>
      <c r="N827" s="30" t="str">
        <f t="shared" si="109"/>
        <v/>
      </c>
      <c r="O827" s="31"/>
      <c r="P827" s="32" t="str">
        <f t="shared" si="110"/>
        <v/>
      </c>
      <c r="Q827" s="10">
        <f>_xlfn.XLOOKUP(C827,pcon!C:C,pcon!L:L,"")</f>
        <v>0</v>
      </c>
      <c r="R827" s="98">
        <f t="shared" si="111"/>
        <v>0</v>
      </c>
      <c r="S827" s="31"/>
      <c r="T827" s="31"/>
      <c r="U827" s="33" t="str">
        <f t="shared" si="112"/>
        <v/>
      </c>
      <c r="V827" s="4"/>
      <c r="W827" s="33" t="str">
        <f t="shared" si="113"/>
        <v/>
      </c>
      <c r="X827" s="33" t="str">
        <f t="shared" si="114"/>
        <v/>
      </c>
      <c r="Y827" s="33" t="str">
        <f t="shared" si="115"/>
        <v/>
      </c>
      <c r="Z827" s="34" t="str">
        <f t="shared" si="116"/>
        <v/>
      </c>
    </row>
    <row r="828" spans="1:26" x14ac:dyDescent="0.35">
      <c r="A828" s="25">
        <v>824</v>
      </c>
      <c r="B828" s="26">
        <f>_xlfn.XLOOKUP(C828,purchase!C:C,pcon!B:B,"")</f>
        <v>0</v>
      </c>
      <c r="C828" s="4"/>
      <c r="D828" s="29">
        <f>_xlfn.XLOOKUP(C828,purchase!C:C,pcon!D:D,"")</f>
        <v>0</v>
      </c>
      <c r="E828" s="29">
        <f>_xlfn.XLOOKUP(C828,purchase!C:C,pcon!E:E,"")</f>
        <v>0</v>
      </c>
      <c r="F828" s="4"/>
      <c r="G828" s="27"/>
      <c r="H828" s="28"/>
      <c r="I828" s="4"/>
      <c r="J828" s="4"/>
      <c r="K828" s="4"/>
      <c r="L828" s="30" t="str">
        <f t="shared" si="108"/>
        <v/>
      </c>
      <c r="M828" s="4"/>
      <c r="N828" s="30" t="str">
        <f t="shared" si="109"/>
        <v/>
      </c>
      <c r="O828" s="31"/>
      <c r="P828" s="32" t="str">
        <f t="shared" si="110"/>
        <v/>
      </c>
      <c r="Q828" s="10">
        <f>_xlfn.XLOOKUP(C828,pcon!C:C,pcon!L:L,"")</f>
        <v>0</v>
      </c>
      <c r="R828" s="98">
        <f t="shared" si="111"/>
        <v>0</v>
      </c>
      <c r="S828" s="31"/>
      <c r="T828" s="31"/>
      <c r="U828" s="33" t="str">
        <f t="shared" si="112"/>
        <v/>
      </c>
      <c r="V828" s="4"/>
      <c r="W828" s="33" t="str">
        <f t="shared" si="113"/>
        <v/>
      </c>
      <c r="X828" s="33" t="str">
        <f t="shared" si="114"/>
        <v/>
      </c>
      <c r="Y828" s="33" t="str">
        <f t="shared" si="115"/>
        <v/>
      </c>
      <c r="Z828" s="34" t="str">
        <f t="shared" si="116"/>
        <v/>
      </c>
    </row>
    <row r="829" spans="1:26" x14ac:dyDescent="0.35">
      <c r="A829" s="25">
        <v>825</v>
      </c>
      <c r="B829" s="26">
        <f>_xlfn.XLOOKUP(C829,purchase!C:C,pcon!B:B,"")</f>
        <v>0</v>
      </c>
      <c r="C829" s="4"/>
      <c r="D829" s="29">
        <f>_xlfn.XLOOKUP(C829,purchase!C:C,pcon!D:D,"")</f>
        <v>0</v>
      </c>
      <c r="E829" s="29">
        <f>_xlfn.XLOOKUP(C829,purchase!C:C,pcon!E:E,"")</f>
        <v>0</v>
      </c>
      <c r="F829" s="4"/>
      <c r="G829" s="27"/>
      <c r="H829" s="28"/>
      <c r="I829" s="4"/>
      <c r="J829" s="4"/>
      <c r="K829" s="4"/>
      <c r="L829" s="30" t="str">
        <f t="shared" si="108"/>
        <v/>
      </c>
      <c r="M829" s="4"/>
      <c r="N829" s="30" t="str">
        <f t="shared" si="109"/>
        <v/>
      </c>
      <c r="O829" s="31"/>
      <c r="P829" s="32" t="str">
        <f t="shared" si="110"/>
        <v/>
      </c>
      <c r="Q829" s="10">
        <f>_xlfn.XLOOKUP(C829,pcon!C:C,pcon!L:L,"")</f>
        <v>0</v>
      </c>
      <c r="R829" s="98">
        <f t="shared" si="111"/>
        <v>0</v>
      </c>
      <c r="S829" s="31"/>
      <c r="T829" s="31"/>
      <c r="U829" s="33" t="str">
        <f t="shared" si="112"/>
        <v/>
      </c>
      <c r="V829" s="4"/>
      <c r="W829" s="33" t="str">
        <f t="shared" si="113"/>
        <v/>
      </c>
      <c r="X829" s="33" t="str">
        <f t="shared" si="114"/>
        <v/>
      </c>
      <c r="Y829" s="33" t="str">
        <f t="shared" si="115"/>
        <v/>
      </c>
      <c r="Z829" s="34" t="str">
        <f t="shared" si="116"/>
        <v/>
      </c>
    </row>
    <row r="830" spans="1:26" x14ac:dyDescent="0.35">
      <c r="A830" s="25">
        <v>826</v>
      </c>
      <c r="B830" s="26">
        <f>_xlfn.XLOOKUP(C830,purchase!C:C,pcon!B:B,"")</f>
        <v>0</v>
      </c>
      <c r="C830" s="4"/>
      <c r="D830" s="29">
        <f>_xlfn.XLOOKUP(C830,purchase!C:C,pcon!D:D,"")</f>
        <v>0</v>
      </c>
      <c r="E830" s="29">
        <f>_xlfn.XLOOKUP(C830,purchase!C:C,pcon!E:E,"")</f>
        <v>0</v>
      </c>
      <c r="F830" s="4"/>
      <c r="G830" s="27"/>
      <c r="H830" s="28"/>
      <c r="I830" s="4"/>
      <c r="J830" s="4"/>
      <c r="K830" s="4"/>
      <c r="L830" s="30" t="str">
        <f t="shared" si="108"/>
        <v/>
      </c>
      <c r="M830" s="4"/>
      <c r="N830" s="30" t="str">
        <f t="shared" si="109"/>
        <v/>
      </c>
      <c r="O830" s="31"/>
      <c r="P830" s="32" t="str">
        <f t="shared" si="110"/>
        <v/>
      </c>
      <c r="Q830" s="10">
        <f>_xlfn.XLOOKUP(C830,pcon!C:C,pcon!L:L,"")</f>
        <v>0</v>
      </c>
      <c r="R830" s="98">
        <f t="shared" si="111"/>
        <v>0</v>
      </c>
      <c r="S830" s="31"/>
      <c r="T830" s="31"/>
      <c r="U830" s="33" t="str">
        <f t="shared" si="112"/>
        <v/>
      </c>
      <c r="V830" s="4"/>
      <c r="W830" s="33" t="str">
        <f t="shared" si="113"/>
        <v/>
      </c>
      <c r="X830" s="33" t="str">
        <f t="shared" si="114"/>
        <v/>
      </c>
      <c r="Y830" s="33" t="str">
        <f t="shared" si="115"/>
        <v/>
      </c>
      <c r="Z830" s="34" t="str">
        <f t="shared" si="116"/>
        <v/>
      </c>
    </row>
    <row r="831" spans="1:26" x14ac:dyDescent="0.35">
      <c r="A831" s="25">
        <v>827</v>
      </c>
      <c r="B831" s="26">
        <f>_xlfn.XLOOKUP(C831,purchase!C:C,pcon!B:B,"")</f>
        <v>0</v>
      </c>
      <c r="C831" s="4"/>
      <c r="D831" s="29">
        <f>_xlfn.XLOOKUP(C831,purchase!C:C,pcon!D:D,"")</f>
        <v>0</v>
      </c>
      <c r="E831" s="29">
        <f>_xlfn.XLOOKUP(C831,purchase!C:C,pcon!E:E,"")</f>
        <v>0</v>
      </c>
      <c r="F831" s="4"/>
      <c r="G831" s="27"/>
      <c r="H831" s="28"/>
      <c r="I831" s="4"/>
      <c r="J831" s="4"/>
      <c r="K831" s="4"/>
      <c r="L831" s="30" t="str">
        <f t="shared" si="108"/>
        <v/>
      </c>
      <c r="M831" s="4"/>
      <c r="N831" s="30" t="str">
        <f t="shared" si="109"/>
        <v/>
      </c>
      <c r="O831" s="31"/>
      <c r="P831" s="32" t="str">
        <f t="shared" si="110"/>
        <v/>
      </c>
      <c r="Q831" s="10">
        <f>_xlfn.XLOOKUP(C831,pcon!C:C,pcon!L:L,"")</f>
        <v>0</v>
      </c>
      <c r="R831" s="98">
        <f t="shared" si="111"/>
        <v>0</v>
      </c>
      <c r="S831" s="31"/>
      <c r="T831" s="31"/>
      <c r="U831" s="33" t="str">
        <f t="shared" si="112"/>
        <v/>
      </c>
      <c r="V831" s="4"/>
      <c r="W831" s="33" t="str">
        <f t="shared" si="113"/>
        <v/>
      </c>
      <c r="X831" s="33" t="str">
        <f t="shared" si="114"/>
        <v/>
      </c>
      <c r="Y831" s="33" t="str">
        <f t="shared" si="115"/>
        <v/>
      </c>
      <c r="Z831" s="34" t="str">
        <f t="shared" si="116"/>
        <v/>
      </c>
    </row>
    <row r="832" spans="1:26" x14ac:dyDescent="0.35">
      <c r="A832" s="25">
        <v>828</v>
      </c>
      <c r="B832" s="26">
        <f>_xlfn.XLOOKUP(C832,purchase!C:C,pcon!B:B,"")</f>
        <v>0</v>
      </c>
      <c r="C832" s="4"/>
      <c r="D832" s="29">
        <f>_xlfn.XLOOKUP(C832,purchase!C:C,pcon!D:D,"")</f>
        <v>0</v>
      </c>
      <c r="E832" s="29">
        <f>_xlfn.XLOOKUP(C832,purchase!C:C,pcon!E:E,"")</f>
        <v>0</v>
      </c>
      <c r="F832" s="4"/>
      <c r="G832" s="27"/>
      <c r="H832" s="28"/>
      <c r="I832" s="4"/>
      <c r="J832" s="4"/>
      <c r="K832" s="4"/>
      <c r="L832" s="30" t="str">
        <f t="shared" si="108"/>
        <v/>
      </c>
      <c r="M832" s="4"/>
      <c r="N832" s="30" t="str">
        <f t="shared" si="109"/>
        <v/>
      </c>
      <c r="O832" s="31"/>
      <c r="P832" s="32" t="str">
        <f t="shared" si="110"/>
        <v/>
      </c>
      <c r="Q832" s="10">
        <f>_xlfn.XLOOKUP(C832,pcon!C:C,pcon!L:L,"")</f>
        <v>0</v>
      </c>
      <c r="R832" s="98">
        <f t="shared" si="111"/>
        <v>0</v>
      </c>
      <c r="S832" s="31"/>
      <c r="T832" s="31"/>
      <c r="U832" s="33" t="str">
        <f t="shared" si="112"/>
        <v/>
      </c>
      <c r="V832" s="4"/>
      <c r="W832" s="33" t="str">
        <f t="shared" si="113"/>
        <v/>
      </c>
      <c r="X832" s="33" t="str">
        <f t="shared" si="114"/>
        <v/>
      </c>
      <c r="Y832" s="33" t="str">
        <f t="shared" si="115"/>
        <v/>
      </c>
      <c r="Z832" s="34" t="str">
        <f t="shared" si="116"/>
        <v/>
      </c>
    </row>
    <row r="833" spans="1:26" x14ac:dyDescent="0.35">
      <c r="A833" s="25">
        <v>829</v>
      </c>
      <c r="B833" s="26">
        <f>_xlfn.XLOOKUP(C833,purchase!C:C,pcon!B:B,"")</f>
        <v>0</v>
      </c>
      <c r="C833" s="4"/>
      <c r="D833" s="29">
        <f>_xlfn.XLOOKUP(C833,purchase!C:C,pcon!D:D,"")</f>
        <v>0</v>
      </c>
      <c r="E833" s="29">
        <f>_xlfn.XLOOKUP(C833,purchase!C:C,pcon!E:E,"")</f>
        <v>0</v>
      </c>
      <c r="F833" s="4"/>
      <c r="G833" s="27"/>
      <c r="H833" s="28"/>
      <c r="I833" s="4"/>
      <c r="J833" s="4"/>
      <c r="K833" s="4"/>
      <c r="L833" s="30" t="str">
        <f t="shared" si="108"/>
        <v/>
      </c>
      <c r="M833" s="4"/>
      <c r="N833" s="30" t="str">
        <f t="shared" si="109"/>
        <v/>
      </c>
      <c r="O833" s="31"/>
      <c r="P833" s="32" t="str">
        <f t="shared" si="110"/>
        <v/>
      </c>
      <c r="Q833" s="10">
        <f>_xlfn.XLOOKUP(C833,pcon!C:C,pcon!L:L,"")</f>
        <v>0</v>
      </c>
      <c r="R833" s="98">
        <f t="shared" si="111"/>
        <v>0</v>
      </c>
      <c r="S833" s="31"/>
      <c r="T833" s="31"/>
      <c r="U833" s="33" t="str">
        <f t="shared" si="112"/>
        <v/>
      </c>
      <c r="V833" s="4"/>
      <c r="W833" s="33" t="str">
        <f t="shared" si="113"/>
        <v/>
      </c>
      <c r="X833" s="33" t="str">
        <f t="shared" si="114"/>
        <v/>
      </c>
      <c r="Y833" s="33" t="str">
        <f t="shared" si="115"/>
        <v/>
      </c>
      <c r="Z833" s="34" t="str">
        <f t="shared" si="116"/>
        <v/>
      </c>
    </row>
    <row r="834" spans="1:26" x14ac:dyDescent="0.35">
      <c r="A834" s="25">
        <v>830</v>
      </c>
      <c r="B834" s="26">
        <f>_xlfn.XLOOKUP(C834,purchase!C:C,pcon!B:B,"")</f>
        <v>0</v>
      </c>
      <c r="C834" s="4"/>
      <c r="D834" s="29">
        <f>_xlfn.XLOOKUP(C834,purchase!C:C,pcon!D:D,"")</f>
        <v>0</v>
      </c>
      <c r="E834" s="29">
        <f>_xlfn.XLOOKUP(C834,purchase!C:C,pcon!E:E,"")</f>
        <v>0</v>
      </c>
      <c r="F834" s="4"/>
      <c r="G834" s="27"/>
      <c r="H834" s="28"/>
      <c r="I834" s="4"/>
      <c r="J834" s="4"/>
      <c r="K834" s="4"/>
      <c r="L834" s="30" t="str">
        <f t="shared" si="108"/>
        <v/>
      </c>
      <c r="M834" s="4"/>
      <c r="N834" s="30" t="str">
        <f t="shared" si="109"/>
        <v/>
      </c>
      <c r="O834" s="31"/>
      <c r="P834" s="32" t="str">
        <f t="shared" si="110"/>
        <v/>
      </c>
      <c r="Q834" s="10">
        <f>_xlfn.XLOOKUP(C834,pcon!C:C,pcon!L:L,"")</f>
        <v>0</v>
      </c>
      <c r="R834" s="98">
        <f t="shared" si="111"/>
        <v>0</v>
      </c>
      <c r="S834" s="31"/>
      <c r="T834" s="31"/>
      <c r="U834" s="33" t="str">
        <f t="shared" si="112"/>
        <v/>
      </c>
      <c r="V834" s="4"/>
      <c r="W834" s="33" t="str">
        <f t="shared" si="113"/>
        <v/>
      </c>
      <c r="X834" s="33" t="str">
        <f t="shared" si="114"/>
        <v/>
      </c>
      <c r="Y834" s="33" t="str">
        <f t="shared" si="115"/>
        <v/>
      </c>
      <c r="Z834" s="34" t="str">
        <f t="shared" si="116"/>
        <v/>
      </c>
    </row>
    <row r="835" spans="1:26" x14ac:dyDescent="0.35">
      <c r="A835" s="25">
        <v>831</v>
      </c>
      <c r="B835" s="26">
        <f>_xlfn.XLOOKUP(C835,purchase!C:C,pcon!B:B,"")</f>
        <v>0</v>
      </c>
      <c r="C835" s="4"/>
      <c r="D835" s="29">
        <f>_xlfn.XLOOKUP(C835,purchase!C:C,pcon!D:D,"")</f>
        <v>0</v>
      </c>
      <c r="E835" s="29">
        <f>_xlfn.XLOOKUP(C835,purchase!C:C,pcon!E:E,"")</f>
        <v>0</v>
      </c>
      <c r="F835" s="4"/>
      <c r="G835" s="27"/>
      <c r="H835" s="28"/>
      <c r="I835" s="4"/>
      <c r="J835" s="4"/>
      <c r="K835" s="4"/>
      <c r="L835" s="30" t="str">
        <f t="shared" si="108"/>
        <v/>
      </c>
      <c r="M835" s="4"/>
      <c r="N835" s="30" t="str">
        <f t="shared" si="109"/>
        <v/>
      </c>
      <c r="O835" s="31"/>
      <c r="P835" s="32" t="str">
        <f t="shared" si="110"/>
        <v/>
      </c>
      <c r="Q835" s="10">
        <f>_xlfn.XLOOKUP(C835,pcon!C:C,pcon!L:L,"")</f>
        <v>0</v>
      </c>
      <c r="R835" s="98">
        <f t="shared" si="111"/>
        <v>0</v>
      </c>
      <c r="S835" s="31"/>
      <c r="T835" s="31"/>
      <c r="U835" s="33" t="str">
        <f t="shared" si="112"/>
        <v/>
      </c>
      <c r="V835" s="4"/>
      <c r="W835" s="33" t="str">
        <f t="shared" si="113"/>
        <v/>
      </c>
      <c r="X835" s="33" t="str">
        <f t="shared" si="114"/>
        <v/>
      </c>
      <c r="Y835" s="33" t="str">
        <f t="shared" si="115"/>
        <v/>
      </c>
      <c r="Z835" s="34" t="str">
        <f t="shared" si="116"/>
        <v/>
      </c>
    </row>
    <row r="836" spans="1:26" x14ac:dyDescent="0.35">
      <c r="A836" s="25">
        <v>832</v>
      </c>
      <c r="B836" s="26">
        <f>_xlfn.XLOOKUP(C836,purchase!C:C,pcon!B:B,"")</f>
        <v>0</v>
      </c>
      <c r="C836" s="4"/>
      <c r="D836" s="29">
        <f>_xlfn.XLOOKUP(C836,purchase!C:C,pcon!D:D,"")</f>
        <v>0</v>
      </c>
      <c r="E836" s="29">
        <f>_xlfn.XLOOKUP(C836,purchase!C:C,pcon!E:E,"")</f>
        <v>0</v>
      </c>
      <c r="F836" s="4"/>
      <c r="G836" s="27"/>
      <c r="H836" s="28"/>
      <c r="I836" s="4"/>
      <c r="J836" s="4"/>
      <c r="K836" s="4"/>
      <c r="L836" s="30" t="str">
        <f t="shared" si="108"/>
        <v/>
      </c>
      <c r="M836" s="4"/>
      <c r="N836" s="30" t="str">
        <f t="shared" si="109"/>
        <v/>
      </c>
      <c r="O836" s="31"/>
      <c r="P836" s="32" t="str">
        <f t="shared" si="110"/>
        <v/>
      </c>
      <c r="Q836" s="10">
        <f>_xlfn.XLOOKUP(C836,pcon!C:C,pcon!L:L,"")</f>
        <v>0</v>
      </c>
      <c r="R836" s="98">
        <f t="shared" si="111"/>
        <v>0</v>
      </c>
      <c r="S836" s="31"/>
      <c r="T836" s="31"/>
      <c r="U836" s="33" t="str">
        <f t="shared" si="112"/>
        <v/>
      </c>
      <c r="V836" s="4"/>
      <c r="W836" s="33" t="str">
        <f t="shared" si="113"/>
        <v/>
      </c>
      <c r="X836" s="33" t="str">
        <f t="shared" si="114"/>
        <v/>
      </c>
      <c r="Y836" s="33" t="str">
        <f t="shared" si="115"/>
        <v/>
      </c>
      <c r="Z836" s="34" t="str">
        <f t="shared" si="116"/>
        <v/>
      </c>
    </row>
    <row r="837" spans="1:26" x14ac:dyDescent="0.35">
      <c r="A837" s="25">
        <v>833</v>
      </c>
      <c r="B837" s="26">
        <f>_xlfn.XLOOKUP(C837,purchase!C:C,pcon!B:B,"")</f>
        <v>0</v>
      </c>
      <c r="C837" s="4"/>
      <c r="D837" s="29">
        <f>_xlfn.XLOOKUP(C837,purchase!C:C,pcon!D:D,"")</f>
        <v>0</v>
      </c>
      <c r="E837" s="29">
        <f>_xlfn.XLOOKUP(C837,purchase!C:C,pcon!E:E,"")</f>
        <v>0</v>
      </c>
      <c r="F837" s="4"/>
      <c r="G837" s="27"/>
      <c r="H837" s="28"/>
      <c r="I837" s="4"/>
      <c r="J837" s="4"/>
      <c r="K837" s="4"/>
      <c r="L837" s="30" t="str">
        <f t="shared" ref="L837:L900" si="117">IF(J837="","",J837-K837)</f>
        <v/>
      </c>
      <c r="M837" s="4"/>
      <c r="N837" s="30" t="str">
        <f t="shared" ref="N837:N900" si="118">IF(L837="","",L837-M837)</f>
        <v/>
      </c>
      <c r="O837" s="31"/>
      <c r="P837" s="32" t="str">
        <f t="shared" ref="P837:P900" si="119">IF(O837="","",N837 * O837)</f>
        <v/>
      </c>
      <c r="Q837" s="10">
        <f>_xlfn.XLOOKUP(C837,pcon!C:C,pcon!L:L,"")</f>
        <v>0</v>
      </c>
      <c r="R837" s="98">
        <f t="shared" ref="R837:R900" si="120">(Q837 / 80) * (O837 * 100)</f>
        <v>0</v>
      </c>
      <c r="S837" s="31"/>
      <c r="T837" s="31"/>
      <c r="U837" s="33" t="str">
        <f t="shared" ref="U837:U900" si="121">IF(N837="","",R837 * N837)</f>
        <v/>
      </c>
      <c r="V837" s="4"/>
      <c r="W837" s="33" t="str">
        <f t="shared" ref="W837:W900" si="122">IF(S837&amp;U837="","",U837 * S837)</f>
        <v/>
      </c>
      <c r="X837" s="33" t="str">
        <f t="shared" ref="X837:X900" si="123">IF(W837="","",U837 + W837)</f>
        <v/>
      </c>
      <c r="Y837" s="33" t="str">
        <f t="shared" ref="Y837:Y900" si="124">IF(T837="","",U837 * T837)</f>
        <v/>
      </c>
      <c r="Z837" s="34" t="str">
        <f t="shared" ref="Z837:Z900" si="125">IF(U837="","",X837-V837-Y837)</f>
        <v/>
      </c>
    </row>
    <row r="838" spans="1:26" x14ac:dyDescent="0.35">
      <c r="A838" s="25">
        <v>834</v>
      </c>
      <c r="B838" s="26">
        <f>_xlfn.XLOOKUP(C838,purchase!C:C,pcon!B:B,"")</f>
        <v>0</v>
      </c>
      <c r="C838" s="4"/>
      <c r="D838" s="29">
        <f>_xlfn.XLOOKUP(C838,purchase!C:C,pcon!D:D,"")</f>
        <v>0</v>
      </c>
      <c r="E838" s="29">
        <f>_xlfn.XLOOKUP(C838,purchase!C:C,pcon!E:E,"")</f>
        <v>0</v>
      </c>
      <c r="F838" s="4"/>
      <c r="G838" s="27"/>
      <c r="H838" s="28"/>
      <c r="I838" s="4"/>
      <c r="J838" s="4"/>
      <c r="K838" s="4"/>
      <c r="L838" s="30" t="str">
        <f t="shared" si="117"/>
        <v/>
      </c>
      <c r="M838" s="4"/>
      <c r="N838" s="30" t="str">
        <f t="shared" si="118"/>
        <v/>
      </c>
      <c r="O838" s="31"/>
      <c r="P838" s="32" t="str">
        <f t="shared" si="119"/>
        <v/>
      </c>
      <c r="Q838" s="10">
        <f>_xlfn.XLOOKUP(C838,pcon!C:C,pcon!L:L,"")</f>
        <v>0</v>
      </c>
      <c r="R838" s="98">
        <f t="shared" si="120"/>
        <v>0</v>
      </c>
      <c r="S838" s="31"/>
      <c r="T838" s="31"/>
      <c r="U838" s="33" t="str">
        <f t="shared" si="121"/>
        <v/>
      </c>
      <c r="V838" s="4"/>
      <c r="W838" s="33" t="str">
        <f t="shared" si="122"/>
        <v/>
      </c>
      <c r="X838" s="33" t="str">
        <f t="shared" si="123"/>
        <v/>
      </c>
      <c r="Y838" s="33" t="str">
        <f t="shared" si="124"/>
        <v/>
      </c>
      <c r="Z838" s="34" t="str">
        <f t="shared" si="125"/>
        <v/>
      </c>
    </row>
    <row r="839" spans="1:26" x14ac:dyDescent="0.35">
      <c r="A839" s="25">
        <v>835</v>
      </c>
      <c r="B839" s="26">
        <f>_xlfn.XLOOKUP(C839,purchase!C:C,pcon!B:B,"")</f>
        <v>0</v>
      </c>
      <c r="C839" s="4"/>
      <c r="D839" s="29">
        <f>_xlfn.XLOOKUP(C839,purchase!C:C,pcon!D:D,"")</f>
        <v>0</v>
      </c>
      <c r="E839" s="29">
        <f>_xlfn.XLOOKUP(C839,purchase!C:C,pcon!E:E,"")</f>
        <v>0</v>
      </c>
      <c r="F839" s="4"/>
      <c r="G839" s="27"/>
      <c r="H839" s="28"/>
      <c r="I839" s="4"/>
      <c r="J839" s="4"/>
      <c r="K839" s="4"/>
      <c r="L839" s="30" t="str">
        <f t="shared" si="117"/>
        <v/>
      </c>
      <c r="M839" s="4"/>
      <c r="N839" s="30" t="str">
        <f t="shared" si="118"/>
        <v/>
      </c>
      <c r="O839" s="31"/>
      <c r="P839" s="32" t="str">
        <f t="shared" si="119"/>
        <v/>
      </c>
      <c r="Q839" s="10">
        <f>_xlfn.XLOOKUP(C839,pcon!C:C,pcon!L:L,"")</f>
        <v>0</v>
      </c>
      <c r="R839" s="98">
        <f t="shared" si="120"/>
        <v>0</v>
      </c>
      <c r="S839" s="31"/>
      <c r="T839" s="31"/>
      <c r="U839" s="33" t="str">
        <f t="shared" si="121"/>
        <v/>
      </c>
      <c r="V839" s="4"/>
      <c r="W839" s="33" t="str">
        <f t="shared" si="122"/>
        <v/>
      </c>
      <c r="X839" s="33" t="str">
        <f t="shared" si="123"/>
        <v/>
      </c>
      <c r="Y839" s="33" t="str">
        <f t="shared" si="124"/>
        <v/>
      </c>
      <c r="Z839" s="34" t="str">
        <f t="shared" si="125"/>
        <v/>
      </c>
    </row>
    <row r="840" spans="1:26" x14ac:dyDescent="0.35">
      <c r="A840" s="25">
        <v>836</v>
      </c>
      <c r="B840" s="26">
        <f>_xlfn.XLOOKUP(C840,purchase!C:C,pcon!B:B,"")</f>
        <v>0</v>
      </c>
      <c r="C840" s="4"/>
      <c r="D840" s="29">
        <f>_xlfn.XLOOKUP(C840,purchase!C:C,pcon!D:D,"")</f>
        <v>0</v>
      </c>
      <c r="E840" s="29">
        <f>_xlfn.XLOOKUP(C840,purchase!C:C,pcon!E:E,"")</f>
        <v>0</v>
      </c>
      <c r="F840" s="4"/>
      <c r="G840" s="27"/>
      <c r="H840" s="28"/>
      <c r="I840" s="4"/>
      <c r="J840" s="4"/>
      <c r="K840" s="4"/>
      <c r="L840" s="30" t="str">
        <f t="shared" si="117"/>
        <v/>
      </c>
      <c r="M840" s="4"/>
      <c r="N840" s="30" t="str">
        <f t="shared" si="118"/>
        <v/>
      </c>
      <c r="O840" s="31"/>
      <c r="P840" s="32" t="str">
        <f t="shared" si="119"/>
        <v/>
      </c>
      <c r="Q840" s="10">
        <f>_xlfn.XLOOKUP(C840,pcon!C:C,pcon!L:L,"")</f>
        <v>0</v>
      </c>
      <c r="R840" s="98">
        <f t="shared" si="120"/>
        <v>0</v>
      </c>
      <c r="S840" s="31"/>
      <c r="T840" s="31"/>
      <c r="U840" s="33" t="str">
        <f t="shared" si="121"/>
        <v/>
      </c>
      <c r="V840" s="4"/>
      <c r="W840" s="33" t="str">
        <f t="shared" si="122"/>
        <v/>
      </c>
      <c r="X840" s="33" t="str">
        <f t="shared" si="123"/>
        <v/>
      </c>
      <c r="Y840" s="33" t="str">
        <f t="shared" si="124"/>
        <v/>
      </c>
      <c r="Z840" s="34" t="str">
        <f t="shared" si="125"/>
        <v/>
      </c>
    </row>
    <row r="841" spans="1:26" x14ac:dyDescent="0.35">
      <c r="A841" s="25">
        <v>837</v>
      </c>
      <c r="B841" s="26">
        <f>_xlfn.XLOOKUP(C841,purchase!C:C,pcon!B:B,"")</f>
        <v>0</v>
      </c>
      <c r="C841" s="4"/>
      <c r="D841" s="29">
        <f>_xlfn.XLOOKUP(C841,purchase!C:C,pcon!D:D,"")</f>
        <v>0</v>
      </c>
      <c r="E841" s="29">
        <f>_xlfn.XLOOKUP(C841,purchase!C:C,pcon!E:E,"")</f>
        <v>0</v>
      </c>
      <c r="F841" s="4"/>
      <c r="G841" s="27"/>
      <c r="H841" s="28"/>
      <c r="I841" s="4"/>
      <c r="J841" s="4"/>
      <c r="K841" s="4"/>
      <c r="L841" s="30" t="str">
        <f t="shared" si="117"/>
        <v/>
      </c>
      <c r="M841" s="4"/>
      <c r="N841" s="30" t="str">
        <f t="shared" si="118"/>
        <v/>
      </c>
      <c r="O841" s="31"/>
      <c r="P841" s="32" t="str">
        <f t="shared" si="119"/>
        <v/>
      </c>
      <c r="Q841" s="10">
        <f>_xlfn.XLOOKUP(C841,pcon!C:C,pcon!L:L,"")</f>
        <v>0</v>
      </c>
      <c r="R841" s="98">
        <f t="shared" si="120"/>
        <v>0</v>
      </c>
      <c r="S841" s="31"/>
      <c r="T841" s="31"/>
      <c r="U841" s="33" t="str">
        <f t="shared" si="121"/>
        <v/>
      </c>
      <c r="V841" s="4"/>
      <c r="W841" s="33" t="str">
        <f t="shared" si="122"/>
        <v/>
      </c>
      <c r="X841" s="33" t="str">
        <f t="shared" si="123"/>
        <v/>
      </c>
      <c r="Y841" s="33" t="str">
        <f t="shared" si="124"/>
        <v/>
      </c>
      <c r="Z841" s="34" t="str">
        <f t="shared" si="125"/>
        <v/>
      </c>
    </row>
    <row r="842" spans="1:26" x14ac:dyDescent="0.35">
      <c r="A842" s="25">
        <v>838</v>
      </c>
      <c r="B842" s="26">
        <f>_xlfn.XLOOKUP(C842,purchase!C:C,pcon!B:B,"")</f>
        <v>0</v>
      </c>
      <c r="C842" s="4"/>
      <c r="D842" s="29">
        <f>_xlfn.XLOOKUP(C842,purchase!C:C,pcon!D:D,"")</f>
        <v>0</v>
      </c>
      <c r="E842" s="29">
        <f>_xlfn.XLOOKUP(C842,purchase!C:C,pcon!E:E,"")</f>
        <v>0</v>
      </c>
      <c r="F842" s="4"/>
      <c r="G842" s="27"/>
      <c r="H842" s="28"/>
      <c r="I842" s="4"/>
      <c r="J842" s="4"/>
      <c r="K842" s="4"/>
      <c r="L842" s="30" t="str">
        <f t="shared" si="117"/>
        <v/>
      </c>
      <c r="M842" s="4"/>
      <c r="N842" s="30" t="str">
        <f t="shared" si="118"/>
        <v/>
      </c>
      <c r="O842" s="31"/>
      <c r="P842" s="32" t="str">
        <f t="shared" si="119"/>
        <v/>
      </c>
      <c r="Q842" s="10">
        <f>_xlfn.XLOOKUP(C842,pcon!C:C,pcon!L:L,"")</f>
        <v>0</v>
      </c>
      <c r="R842" s="98">
        <f t="shared" si="120"/>
        <v>0</v>
      </c>
      <c r="S842" s="31"/>
      <c r="T842" s="31"/>
      <c r="U842" s="33" t="str">
        <f t="shared" si="121"/>
        <v/>
      </c>
      <c r="V842" s="4"/>
      <c r="W842" s="33" t="str">
        <f t="shared" si="122"/>
        <v/>
      </c>
      <c r="X842" s="33" t="str">
        <f t="shared" si="123"/>
        <v/>
      </c>
      <c r="Y842" s="33" t="str">
        <f t="shared" si="124"/>
        <v/>
      </c>
      <c r="Z842" s="34" t="str">
        <f t="shared" si="125"/>
        <v/>
      </c>
    </row>
    <row r="843" spans="1:26" x14ac:dyDescent="0.35">
      <c r="A843" s="25">
        <v>839</v>
      </c>
      <c r="B843" s="26">
        <f>_xlfn.XLOOKUP(C843,purchase!C:C,pcon!B:B,"")</f>
        <v>0</v>
      </c>
      <c r="C843" s="4"/>
      <c r="D843" s="29">
        <f>_xlfn.XLOOKUP(C843,purchase!C:C,pcon!D:D,"")</f>
        <v>0</v>
      </c>
      <c r="E843" s="29">
        <f>_xlfn.XLOOKUP(C843,purchase!C:C,pcon!E:E,"")</f>
        <v>0</v>
      </c>
      <c r="F843" s="4"/>
      <c r="G843" s="27"/>
      <c r="H843" s="28"/>
      <c r="I843" s="4"/>
      <c r="J843" s="4"/>
      <c r="K843" s="4"/>
      <c r="L843" s="30" t="str">
        <f t="shared" si="117"/>
        <v/>
      </c>
      <c r="M843" s="4"/>
      <c r="N843" s="30" t="str">
        <f t="shared" si="118"/>
        <v/>
      </c>
      <c r="O843" s="31"/>
      <c r="P843" s="32" t="str">
        <f t="shared" si="119"/>
        <v/>
      </c>
      <c r="Q843" s="10">
        <f>_xlfn.XLOOKUP(C843,pcon!C:C,pcon!L:L,"")</f>
        <v>0</v>
      </c>
      <c r="R843" s="98">
        <f t="shared" si="120"/>
        <v>0</v>
      </c>
      <c r="S843" s="31"/>
      <c r="T843" s="31"/>
      <c r="U843" s="33" t="str">
        <f t="shared" si="121"/>
        <v/>
      </c>
      <c r="V843" s="4"/>
      <c r="W843" s="33" t="str">
        <f t="shared" si="122"/>
        <v/>
      </c>
      <c r="X843" s="33" t="str">
        <f t="shared" si="123"/>
        <v/>
      </c>
      <c r="Y843" s="33" t="str">
        <f t="shared" si="124"/>
        <v/>
      </c>
      <c r="Z843" s="34" t="str">
        <f t="shared" si="125"/>
        <v/>
      </c>
    </row>
    <row r="844" spans="1:26" x14ac:dyDescent="0.35">
      <c r="A844" s="25">
        <v>840</v>
      </c>
      <c r="B844" s="26">
        <f>_xlfn.XLOOKUP(C844,purchase!C:C,pcon!B:B,"")</f>
        <v>0</v>
      </c>
      <c r="C844" s="4"/>
      <c r="D844" s="29">
        <f>_xlfn.XLOOKUP(C844,purchase!C:C,pcon!D:D,"")</f>
        <v>0</v>
      </c>
      <c r="E844" s="29">
        <f>_xlfn.XLOOKUP(C844,purchase!C:C,pcon!E:E,"")</f>
        <v>0</v>
      </c>
      <c r="F844" s="4"/>
      <c r="G844" s="27"/>
      <c r="H844" s="28"/>
      <c r="I844" s="4"/>
      <c r="J844" s="4"/>
      <c r="K844" s="4"/>
      <c r="L844" s="30" t="str">
        <f t="shared" si="117"/>
        <v/>
      </c>
      <c r="M844" s="4"/>
      <c r="N844" s="30" t="str">
        <f t="shared" si="118"/>
        <v/>
      </c>
      <c r="O844" s="31"/>
      <c r="P844" s="32" t="str">
        <f t="shared" si="119"/>
        <v/>
      </c>
      <c r="Q844" s="10">
        <f>_xlfn.XLOOKUP(C844,pcon!C:C,pcon!L:L,"")</f>
        <v>0</v>
      </c>
      <c r="R844" s="98">
        <f t="shared" si="120"/>
        <v>0</v>
      </c>
      <c r="S844" s="31"/>
      <c r="T844" s="31"/>
      <c r="U844" s="33" t="str">
        <f t="shared" si="121"/>
        <v/>
      </c>
      <c r="V844" s="4"/>
      <c r="W844" s="33" t="str">
        <f t="shared" si="122"/>
        <v/>
      </c>
      <c r="X844" s="33" t="str">
        <f t="shared" si="123"/>
        <v/>
      </c>
      <c r="Y844" s="33" t="str">
        <f t="shared" si="124"/>
        <v/>
      </c>
      <c r="Z844" s="34" t="str">
        <f t="shared" si="125"/>
        <v/>
      </c>
    </row>
    <row r="845" spans="1:26" x14ac:dyDescent="0.35">
      <c r="A845" s="25">
        <v>841</v>
      </c>
      <c r="B845" s="26">
        <f>_xlfn.XLOOKUP(C845,purchase!C:C,pcon!B:B,"")</f>
        <v>0</v>
      </c>
      <c r="C845" s="4"/>
      <c r="D845" s="29">
        <f>_xlfn.XLOOKUP(C845,purchase!C:C,pcon!D:D,"")</f>
        <v>0</v>
      </c>
      <c r="E845" s="29">
        <f>_xlfn.XLOOKUP(C845,purchase!C:C,pcon!E:E,"")</f>
        <v>0</v>
      </c>
      <c r="F845" s="4"/>
      <c r="G845" s="27"/>
      <c r="H845" s="28"/>
      <c r="I845" s="4"/>
      <c r="J845" s="4"/>
      <c r="K845" s="4"/>
      <c r="L845" s="30" t="str">
        <f t="shared" si="117"/>
        <v/>
      </c>
      <c r="M845" s="4"/>
      <c r="N845" s="30" t="str">
        <f t="shared" si="118"/>
        <v/>
      </c>
      <c r="O845" s="31"/>
      <c r="P845" s="32" t="str">
        <f t="shared" si="119"/>
        <v/>
      </c>
      <c r="Q845" s="10">
        <f>_xlfn.XLOOKUP(C845,pcon!C:C,pcon!L:L,"")</f>
        <v>0</v>
      </c>
      <c r="R845" s="98">
        <f t="shared" si="120"/>
        <v>0</v>
      </c>
      <c r="S845" s="31"/>
      <c r="T845" s="31"/>
      <c r="U845" s="33" t="str">
        <f t="shared" si="121"/>
        <v/>
      </c>
      <c r="V845" s="4"/>
      <c r="W845" s="33" t="str">
        <f t="shared" si="122"/>
        <v/>
      </c>
      <c r="X845" s="33" t="str">
        <f t="shared" si="123"/>
        <v/>
      </c>
      <c r="Y845" s="33" t="str">
        <f t="shared" si="124"/>
        <v/>
      </c>
      <c r="Z845" s="34" t="str">
        <f t="shared" si="125"/>
        <v/>
      </c>
    </row>
    <row r="846" spans="1:26" x14ac:dyDescent="0.35">
      <c r="A846" s="25">
        <v>842</v>
      </c>
      <c r="B846" s="26">
        <f>_xlfn.XLOOKUP(C846,purchase!C:C,pcon!B:B,"")</f>
        <v>0</v>
      </c>
      <c r="C846" s="4"/>
      <c r="D846" s="29">
        <f>_xlfn.XLOOKUP(C846,purchase!C:C,pcon!D:D,"")</f>
        <v>0</v>
      </c>
      <c r="E846" s="29">
        <f>_xlfn.XLOOKUP(C846,purchase!C:C,pcon!E:E,"")</f>
        <v>0</v>
      </c>
      <c r="F846" s="4"/>
      <c r="G846" s="27"/>
      <c r="H846" s="28"/>
      <c r="I846" s="4"/>
      <c r="J846" s="4"/>
      <c r="K846" s="4"/>
      <c r="L846" s="30" t="str">
        <f t="shared" si="117"/>
        <v/>
      </c>
      <c r="M846" s="4"/>
      <c r="N846" s="30" t="str">
        <f t="shared" si="118"/>
        <v/>
      </c>
      <c r="O846" s="31"/>
      <c r="P846" s="32" t="str">
        <f t="shared" si="119"/>
        <v/>
      </c>
      <c r="Q846" s="10">
        <f>_xlfn.XLOOKUP(C846,pcon!C:C,pcon!L:L,"")</f>
        <v>0</v>
      </c>
      <c r="R846" s="98">
        <f t="shared" si="120"/>
        <v>0</v>
      </c>
      <c r="S846" s="31"/>
      <c r="T846" s="31"/>
      <c r="U846" s="33" t="str">
        <f t="shared" si="121"/>
        <v/>
      </c>
      <c r="V846" s="4"/>
      <c r="W846" s="33" t="str">
        <f t="shared" si="122"/>
        <v/>
      </c>
      <c r="X846" s="33" t="str">
        <f t="shared" si="123"/>
        <v/>
      </c>
      <c r="Y846" s="33" t="str">
        <f t="shared" si="124"/>
        <v/>
      </c>
      <c r="Z846" s="34" t="str">
        <f t="shared" si="125"/>
        <v/>
      </c>
    </row>
    <row r="847" spans="1:26" x14ac:dyDescent="0.35">
      <c r="A847" s="25">
        <v>843</v>
      </c>
      <c r="B847" s="26">
        <f>_xlfn.XLOOKUP(C847,purchase!C:C,pcon!B:B,"")</f>
        <v>0</v>
      </c>
      <c r="C847" s="4"/>
      <c r="D847" s="29">
        <f>_xlfn.XLOOKUP(C847,purchase!C:C,pcon!D:D,"")</f>
        <v>0</v>
      </c>
      <c r="E847" s="29">
        <f>_xlfn.XLOOKUP(C847,purchase!C:C,pcon!E:E,"")</f>
        <v>0</v>
      </c>
      <c r="F847" s="4"/>
      <c r="G847" s="27"/>
      <c r="H847" s="28"/>
      <c r="I847" s="4"/>
      <c r="J847" s="4"/>
      <c r="K847" s="4"/>
      <c r="L847" s="30" t="str">
        <f t="shared" si="117"/>
        <v/>
      </c>
      <c r="M847" s="4"/>
      <c r="N847" s="30" t="str">
        <f t="shared" si="118"/>
        <v/>
      </c>
      <c r="O847" s="31"/>
      <c r="P847" s="32" t="str">
        <f t="shared" si="119"/>
        <v/>
      </c>
      <c r="Q847" s="10">
        <f>_xlfn.XLOOKUP(C847,pcon!C:C,pcon!L:L,"")</f>
        <v>0</v>
      </c>
      <c r="R847" s="98">
        <f t="shared" si="120"/>
        <v>0</v>
      </c>
      <c r="S847" s="31"/>
      <c r="T847" s="31"/>
      <c r="U847" s="33" t="str">
        <f t="shared" si="121"/>
        <v/>
      </c>
      <c r="V847" s="4"/>
      <c r="W847" s="33" t="str">
        <f t="shared" si="122"/>
        <v/>
      </c>
      <c r="X847" s="33" t="str">
        <f t="shared" si="123"/>
        <v/>
      </c>
      <c r="Y847" s="33" t="str">
        <f t="shared" si="124"/>
        <v/>
      </c>
      <c r="Z847" s="34" t="str">
        <f t="shared" si="125"/>
        <v/>
      </c>
    </row>
    <row r="848" spans="1:26" x14ac:dyDescent="0.35">
      <c r="A848" s="25">
        <v>844</v>
      </c>
      <c r="B848" s="26">
        <f>_xlfn.XLOOKUP(C848,purchase!C:C,pcon!B:B,"")</f>
        <v>0</v>
      </c>
      <c r="C848" s="4"/>
      <c r="D848" s="29">
        <f>_xlfn.XLOOKUP(C848,purchase!C:C,pcon!D:D,"")</f>
        <v>0</v>
      </c>
      <c r="E848" s="29">
        <f>_xlfn.XLOOKUP(C848,purchase!C:C,pcon!E:E,"")</f>
        <v>0</v>
      </c>
      <c r="F848" s="4"/>
      <c r="G848" s="27"/>
      <c r="H848" s="28"/>
      <c r="I848" s="4"/>
      <c r="J848" s="4"/>
      <c r="K848" s="4"/>
      <c r="L848" s="30" t="str">
        <f t="shared" si="117"/>
        <v/>
      </c>
      <c r="M848" s="4"/>
      <c r="N848" s="30" t="str">
        <f t="shared" si="118"/>
        <v/>
      </c>
      <c r="O848" s="31"/>
      <c r="P848" s="32" t="str">
        <f t="shared" si="119"/>
        <v/>
      </c>
      <c r="Q848" s="10">
        <f>_xlfn.XLOOKUP(C848,pcon!C:C,pcon!L:L,"")</f>
        <v>0</v>
      </c>
      <c r="R848" s="98">
        <f t="shared" si="120"/>
        <v>0</v>
      </c>
      <c r="S848" s="31"/>
      <c r="T848" s="31"/>
      <c r="U848" s="33" t="str">
        <f t="shared" si="121"/>
        <v/>
      </c>
      <c r="V848" s="4"/>
      <c r="W848" s="33" t="str">
        <f t="shared" si="122"/>
        <v/>
      </c>
      <c r="X848" s="33" t="str">
        <f t="shared" si="123"/>
        <v/>
      </c>
      <c r="Y848" s="33" t="str">
        <f t="shared" si="124"/>
        <v/>
      </c>
      <c r="Z848" s="34" t="str">
        <f t="shared" si="125"/>
        <v/>
      </c>
    </row>
    <row r="849" spans="1:26" x14ac:dyDescent="0.35">
      <c r="A849" s="25">
        <v>845</v>
      </c>
      <c r="B849" s="26">
        <f>_xlfn.XLOOKUP(C849,purchase!C:C,pcon!B:B,"")</f>
        <v>0</v>
      </c>
      <c r="C849" s="4"/>
      <c r="D849" s="29">
        <f>_xlfn.XLOOKUP(C849,purchase!C:C,pcon!D:D,"")</f>
        <v>0</v>
      </c>
      <c r="E849" s="29">
        <f>_xlfn.XLOOKUP(C849,purchase!C:C,pcon!E:E,"")</f>
        <v>0</v>
      </c>
      <c r="F849" s="4"/>
      <c r="G849" s="27"/>
      <c r="H849" s="28"/>
      <c r="I849" s="4"/>
      <c r="J849" s="4"/>
      <c r="K849" s="4"/>
      <c r="L849" s="30" t="str">
        <f t="shared" si="117"/>
        <v/>
      </c>
      <c r="M849" s="4"/>
      <c r="N849" s="30" t="str">
        <f t="shared" si="118"/>
        <v/>
      </c>
      <c r="O849" s="31"/>
      <c r="P849" s="32" t="str">
        <f t="shared" si="119"/>
        <v/>
      </c>
      <c r="Q849" s="10">
        <f>_xlfn.XLOOKUP(C849,pcon!C:C,pcon!L:L,"")</f>
        <v>0</v>
      </c>
      <c r="R849" s="98">
        <f t="shared" si="120"/>
        <v>0</v>
      </c>
      <c r="S849" s="31"/>
      <c r="T849" s="31"/>
      <c r="U849" s="33" t="str">
        <f t="shared" si="121"/>
        <v/>
      </c>
      <c r="V849" s="4"/>
      <c r="W849" s="33" t="str">
        <f t="shared" si="122"/>
        <v/>
      </c>
      <c r="X849" s="33" t="str">
        <f t="shared" si="123"/>
        <v/>
      </c>
      <c r="Y849" s="33" t="str">
        <f t="shared" si="124"/>
        <v/>
      </c>
      <c r="Z849" s="34" t="str">
        <f t="shared" si="125"/>
        <v/>
      </c>
    </row>
    <row r="850" spans="1:26" x14ac:dyDescent="0.35">
      <c r="A850" s="25">
        <v>846</v>
      </c>
      <c r="B850" s="26">
        <f>_xlfn.XLOOKUP(C850,purchase!C:C,pcon!B:B,"")</f>
        <v>0</v>
      </c>
      <c r="C850" s="4"/>
      <c r="D850" s="29">
        <f>_xlfn.XLOOKUP(C850,purchase!C:C,pcon!D:D,"")</f>
        <v>0</v>
      </c>
      <c r="E850" s="29">
        <f>_xlfn.XLOOKUP(C850,purchase!C:C,pcon!E:E,"")</f>
        <v>0</v>
      </c>
      <c r="F850" s="4"/>
      <c r="G850" s="27"/>
      <c r="H850" s="28"/>
      <c r="I850" s="4"/>
      <c r="J850" s="4"/>
      <c r="K850" s="4"/>
      <c r="L850" s="30" t="str">
        <f t="shared" si="117"/>
        <v/>
      </c>
      <c r="M850" s="4"/>
      <c r="N850" s="30" t="str">
        <f t="shared" si="118"/>
        <v/>
      </c>
      <c r="O850" s="31"/>
      <c r="P850" s="32" t="str">
        <f t="shared" si="119"/>
        <v/>
      </c>
      <c r="Q850" s="10">
        <f>_xlfn.XLOOKUP(C850,pcon!C:C,pcon!L:L,"")</f>
        <v>0</v>
      </c>
      <c r="R850" s="98">
        <f t="shared" si="120"/>
        <v>0</v>
      </c>
      <c r="S850" s="31"/>
      <c r="T850" s="31"/>
      <c r="U850" s="33" t="str">
        <f t="shared" si="121"/>
        <v/>
      </c>
      <c r="V850" s="4"/>
      <c r="W850" s="33" t="str">
        <f t="shared" si="122"/>
        <v/>
      </c>
      <c r="X850" s="33" t="str">
        <f t="shared" si="123"/>
        <v/>
      </c>
      <c r="Y850" s="33" t="str">
        <f t="shared" si="124"/>
        <v/>
      </c>
      <c r="Z850" s="34" t="str">
        <f t="shared" si="125"/>
        <v/>
      </c>
    </row>
    <row r="851" spans="1:26" x14ac:dyDescent="0.35">
      <c r="A851" s="25">
        <v>847</v>
      </c>
      <c r="B851" s="26">
        <f>_xlfn.XLOOKUP(C851,purchase!C:C,pcon!B:B,"")</f>
        <v>0</v>
      </c>
      <c r="C851" s="4"/>
      <c r="D851" s="29">
        <f>_xlfn.XLOOKUP(C851,purchase!C:C,pcon!D:D,"")</f>
        <v>0</v>
      </c>
      <c r="E851" s="29">
        <f>_xlfn.XLOOKUP(C851,purchase!C:C,pcon!E:E,"")</f>
        <v>0</v>
      </c>
      <c r="F851" s="4"/>
      <c r="G851" s="27"/>
      <c r="H851" s="28"/>
      <c r="I851" s="4"/>
      <c r="J851" s="4"/>
      <c r="K851" s="4"/>
      <c r="L851" s="30" t="str">
        <f t="shared" si="117"/>
        <v/>
      </c>
      <c r="M851" s="4"/>
      <c r="N851" s="30" t="str">
        <f t="shared" si="118"/>
        <v/>
      </c>
      <c r="O851" s="31"/>
      <c r="P851" s="32" t="str">
        <f t="shared" si="119"/>
        <v/>
      </c>
      <c r="Q851" s="10">
        <f>_xlfn.XLOOKUP(C851,pcon!C:C,pcon!L:L,"")</f>
        <v>0</v>
      </c>
      <c r="R851" s="98">
        <f t="shared" si="120"/>
        <v>0</v>
      </c>
      <c r="S851" s="31"/>
      <c r="T851" s="31"/>
      <c r="U851" s="33" t="str">
        <f t="shared" si="121"/>
        <v/>
      </c>
      <c r="V851" s="4"/>
      <c r="W851" s="33" t="str">
        <f t="shared" si="122"/>
        <v/>
      </c>
      <c r="X851" s="33" t="str">
        <f t="shared" si="123"/>
        <v/>
      </c>
      <c r="Y851" s="33" t="str">
        <f t="shared" si="124"/>
        <v/>
      </c>
      <c r="Z851" s="34" t="str">
        <f t="shared" si="125"/>
        <v/>
      </c>
    </row>
    <row r="852" spans="1:26" x14ac:dyDescent="0.35">
      <c r="A852" s="25">
        <v>848</v>
      </c>
      <c r="B852" s="26">
        <f>_xlfn.XLOOKUP(C852,purchase!C:C,pcon!B:B,"")</f>
        <v>0</v>
      </c>
      <c r="C852" s="4"/>
      <c r="D852" s="29">
        <f>_xlfn.XLOOKUP(C852,purchase!C:C,pcon!D:D,"")</f>
        <v>0</v>
      </c>
      <c r="E852" s="29">
        <f>_xlfn.XLOOKUP(C852,purchase!C:C,pcon!E:E,"")</f>
        <v>0</v>
      </c>
      <c r="F852" s="4"/>
      <c r="G852" s="27"/>
      <c r="H852" s="28"/>
      <c r="I852" s="4"/>
      <c r="J852" s="4"/>
      <c r="K852" s="4"/>
      <c r="L852" s="30" t="str">
        <f t="shared" si="117"/>
        <v/>
      </c>
      <c r="M852" s="4"/>
      <c r="N852" s="30" t="str">
        <f t="shared" si="118"/>
        <v/>
      </c>
      <c r="O852" s="31"/>
      <c r="P852" s="32" t="str">
        <f t="shared" si="119"/>
        <v/>
      </c>
      <c r="Q852" s="10">
        <f>_xlfn.XLOOKUP(C852,pcon!C:C,pcon!L:L,"")</f>
        <v>0</v>
      </c>
      <c r="R852" s="98">
        <f t="shared" si="120"/>
        <v>0</v>
      </c>
      <c r="S852" s="31"/>
      <c r="T852" s="31"/>
      <c r="U852" s="33" t="str">
        <f t="shared" si="121"/>
        <v/>
      </c>
      <c r="V852" s="4"/>
      <c r="W852" s="33" t="str">
        <f t="shared" si="122"/>
        <v/>
      </c>
      <c r="X852" s="33" t="str">
        <f t="shared" si="123"/>
        <v/>
      </c>
      <c r="Y852" s="33" t="str">
        <f t="shared" si="124"/>
        <v/>
      </c>
      <c r="Z852" s="34" t="str">
        <f t="shared" si="125"/>
        <v/>
      </c>
    </row>
    <row r="853" spans="1:26" x14ac:dyDescent="0.35">
      <c r="A853" s="25">
        <v>849</v>
      </c>
      <c r="B853" s="26">
        <f>_xlfn.XLOOKUP(C853,purchase!C:C,pcon!B:B,"")</f>
        <v>0</v>
      </c>
      <c r="C853" s="4"/>
      <c r="D853" s="29">
        <f>_xlfn.XLOOKUP(C853,purchase!C:C,pcon!D:D,"")</f>
        <v>0</v>
      </c>
      <c r="E853" s="29">
        <f>_xlfn.XLOOKUP(C853,purchase!C:C,pcon!E:E,"")</f>
        <v>0</v>
      </c>
      <c r="F853" s="4"/>
      <c r="G853" s="27"/>
      <c r="H853" s="28"/>
      <c r="I853" s="4"/>
      <c r="J853" s="4"/>
      <c r="K853" s="4"/>
      <c r="L853" s="30" t="str">
        <f t="shared" si="117"/>
        <v/>
      </c>
      <c r="M853" s="4"/>
      <c r="N853" s="30" t="str">
        <f t="shared" si="118"/>
        <v/>
      </c>
      <c r="O853" s="31"/>
      <c r="P853" s="32" t="str">
        <f t="shared" si="119"/>
        <v/>
      </c>
      <c r="Q853" s="10">
        <f>_xlfn.XLOOKUP(C853,pcon!C:C,pcon!L:L,"")</f>
        <v>0</v>
      </c>
      <c r="R853" s="98">
        <f t="shared" si="120"/>
        <v>0</v>
      </c>
      <c r="S853" s="31"/>
      <c r="T853" s="31"/>
      <c r="U853" s="33" t="str">
        <f t="shared" si="121"/>
        <v/>
      </c>
      <c r="V853" s="4"/>
      <c r="W853" s="33" t="str">
        <f t="shared" si="122"/>
        <v/>
      </c>
      <c r="X853" s="33" t="str">
        <f t="shared" si="123"/>
        <v/>
      </c>
      <c r="Y853" s="33" t="str">
        <f t="shared" si="124"/>
        <v/>
      </c>
      <c r="Z853" s="34" t="str">
        <f t="shared" si="125"/>
        <v/>
      </c>
    </row>
    <row r="854" spans="1:26" x14ac:dyDescent="0.35">
      <c r="A854" s="25">
        <v>850</v>
      </c>
      <c r="B854" s="26">
        <f>_xlfn.XLOOKUP(C854,purchase!C:C,pcon!B:B,"")</f>
        <v>0</v>
      </c>
      <c r="C854" s="4"/>
      <c r="D854" s="29">
        <f>_xlfn.XLOOKUP(C854,purchase!C:C,pcon!D:D,"")</f>
        <v>0</v>
      </c>
      <c r="E854" s="29">
        <f>_xlfn.XLOOKUP(C854,purchase!C:C,pcon!E:E,"")</f>
        <v>0</v>
      </c>
      <c r="F854" s="4"/>
      <c r="G854" s="27"/>
      <c r="H854" s="28"/>
      <c r="I854" s="4"/>
      <c r="J854" s="4"/>
      <c r="K854" s="4"/>
      <c r="L854" s="30" t="str">
        <f t="shared" si="117"/>
        <v/>
      </c>
      <c r="M854" s="4"/>
      <c r="N854" s="30" t="str">
        <f t="shared" si="118"/>
        <v/>
      </c>
      <c r="O854" s="31"/>
      <c r="P854" s="32" t="str">
        <f t="shared" si="119"/>
        <v/>
      </c>
      <c r="Q854" s="10">
        <f>_xlfn.XLOOKUP(C854,pcon!C:C,pcon!L:L,"")</f>
        <v>0</v>
      </c>
      <c r="R854" s="98">
        <f t="shared" si="120"/>
        <v>0</v>
      </c>
      <c r="S854" s="31"/>
      <c r="T854" s="31"/>
      <c r="U854" s="33" t="str">
        <f t="shared" si="121"/>
        <v/>
      </c>
      <c r="V854" s="4"/>
      <c r="W854" s="33" t="str">
        <f t="shared" si="122"/>
        <v/>
      </c>
      <c r="X854" s="33" t="str">
        <f t="shared" si="123"/>
        <v/>
      </c>
      <c r="Y854" s="33" t="str">
        <f t="shared" si="124"/>
        <v/>
      </c>
      <c r="Z854" s="34" t="str">
        <f t="shared" si="125"/>
        <v/>
      </c>
    </row>
    <row r="855" spans="1:26" x14ac:dyDescent="0.35">
      <c r="A855" s="25">
        <v>851</v>
      </c>
      <c r="B855" s="26">
        <f>_xlfn.XLOOKUP(C855,purchase!C:C,pcon!B:B,"")</f>
        <v>0</v>
      </c>
      <c r="C855" s="4"/>
      <c r="D855" s="29">
        <f>_xlfn.XLOOKUP(C855,purchase!C:C,pcon!D:D,"")</f>
        <v>0</v>
      </c>
      <c r="E855" s="29">
        <f>_xlfn.XLOOKUP(C855,purchase!C:C,pcon!E:E,"")</f>
        <v>0</v>
      </c>
      <c r="F855" s="4"/>
      <c r="G855" s="27"/>
      <c r="H855" s="28"/>
      <c r="I855" s="4"/>
      <c r="J855" s="4"/>
      <c r="K855" s="4"/>
      <c r="L855" s="30" t="str">
        <f t="shared" si="117"/>
        <v/>
      </c>
      <c r="M855" s="4"/>
      <c r="N855" s="30" t="str">
        <f t="shared" si="118"/>
        <v/>
      </c>
      <c r="O855" s="31"/>
      <c r="P855" s="32" t="str">
        <f t="shared" si="119"/>
        <v/>
      </c>
      <c r="Q855" s="10">
        <f>_xlfn.XLOOKUP(C855,pcon!C:C,pcon!L:L,"")</f>
        <v>0</v>
      </c>
      <c r="R855" s="98">
        <f t="shared" si="120"/>
        <v>0</v>
      </c>
      <c r="S855" s="31"/>
      <c r="T855" s="31"/>
      <c r="U855" s="33" t="str">
        <f t="shared" si="121"/>
        <v/>
      </c>
      <c r="V855" s="4"/>
      <c r="W855" s="33" t="str">
        <f t="shared" si="122"/>
        <v/>
      </c>
      <c r="X855" s="33" t="str">
        <f t="shared" si="123"/>
        <v/>
      </c>
      <c r="Y855" s="33" t="str">
        <f t="shared" si="124"/>
        <v/>
      </c>
      <c r="Z855" s="34" t="str">
        <f t="shared" si="125"/>
        <v/>
      </c>
    </row>
    <row r="856" spans="1:26" x14ac:dyDescent="0.35">
      <c r="A856" s="25">
        <v>852</v>
      </c>
      <c r="B856" s="26">
        <f>_xlfn.XLOOKUP(C856,purchase!C:C,pcon!B:B,"")</f>
        <v>0</v>
      </c>
      <c r="C856" s="4"/>
      <c r="D856" s="29">
        <f>_xlfn.XLOOKUP(C856,purchase!C:C,pcon!D:D,"")</f>
        <v>0</v>
      </c>
      <c r="E856" s="29">
        <f>_xlfn.XLOOKUP(C856,purchase!C:C,pcon!E:E,"")</f>
        <v>0</v>
      </c>
      <c r="F856" s="4"/>
      <c r="G856" s="27"/>
      <c r="H856" s="28"/>
      <c r="I856" s="4"/>
      <c r="J856" s="4"/>
      <c r="K856" s="4"/>
      <c r="L856" s="30" t="str">
        <f t="shared" si="117"/>
        <v/>
      </c>
      <c r="M856" s="4"/>
      <c r="N856" s="30" t="str">
        <f t="shared" si="118"/>
        <v/>
      </c>
      <c r="O856" s="31"/>
      <c r="P856" s="32" t="str">
        <f t="shared" si="119"/>
        <v/>
      </c>
      <c r="Q856" s="10">
        <f>_xlfn.XLOOKUP(C856,pcon!C:C,pcon!L:L,"")</f>
        <v>0</v>
      </c>
      <c r="R856" s="98">
        <f t="shared" si="120"/>
        <v>0</v>
      </c>
      <c r="S856" s="31"/>
      <c r="T856" s="31"/>
      <c r="U856" s="33" t="str">
        <f t="shared" si="121"/>
        <v/>
      </c>
      <c r="V856" s="4"/>
      <c r="W856" s="33" t="str">
        <f t="shared" si="122"/>
        <v/>
      </c>
      <c r="X856" s="33" t="str">
        <f t="shared" si="123"/>
        <v/>
      </c>
      <c r="Y856" s="33" t="str">
        <f t="shared" si="124"/>
        <v/>
      </c>
      <c r="Z856" s="34" t="str">
        <f t="shared" si="125"/>
        <v/>
      </c>
    </row>
    <row r="857" spans="1:26" x14ac:dyDescent="0.35">
      <c r="A857" s="25">
        <v>853</v>
      </c>
      <c r="B857" s="26">
        <f>_xlfn.XLOOKUP(C857,purchase!C:C,pcon!B:B,"")</f>
        <v>0</v>
      </c>
      <c r="C857" s="4"/>
      <c r="D857" s="29">
        <f>_xlfn.XLOOKUP(C857,purchase!C:C,pcon!D:D,"")</f>
        <v>0</v>
      </c>
      <c r="E857" s="29">
        <f>_xlfn.XLOOKUP(C857,purchase!C:C,pcon!E:E,"")</f>
        <v>0</v>
      </c>
      <c r="F857" s="4"/>
      <c r="G857" s="27"/>
      <c r="H857" s="28"/>
      <c r="I857" s="4"/>
      <c r="J857" s="4"/>
      <c r="K857" s="4"/>
      <c r="L857" s="30" t="str">
        <f t="shared" si="117"/>
        <v/>
      </c>
      <c r="M857" s="4"/>
      <c r="N857" s="30" t="str">
        <f t="shared" si="118"/>
        <v/>
      </c>
      <c r="O857" s="31"/>
      <c r="P857" s="32" t="str">
        <f t="shared" si="119"/>
        <v/>
      </c>
      <c r="Q857" s="10">
        <f>_xlfn.XLOOKUP(C857,pcon!C:C,pcon!L:L,"")</f>
        <v>0</v>
      </c>
      <c r="R857" s="98">
        <f t="shared" si="120"/>
        <v>0</v>
      </c>
      <c r="S857" s="31"/>
      <c r="T857" s="31"/>
      <c r="U857" s="33" t="str">
        <f t="shared" si="121"/>
        <v/>
      </c>
      <c r="V857" s="4"/>
      <c r="W857" s="33" t="str">
        <f t="shared" si="122"/>
        <v/>
      </c>
      <c r="X857" s="33" t="str">
        <f t="shared" si="123"/>
        <v/>
      </c>
      <c r="Y857" s="33" t="str">
        <f t="shared" si="124"/>
        <v/>
      </c>
      <c r="Z857" s="34" t="str">
        <f t="shared" si="125"/>
        <v/>
      </c>
    </row>
    <row r="858" spans="1:26" x14ac:dyDescent="0.35">
      <c r="A858" s="25">
        <v>854</v>
      </c>
      <c r="B858" s="26">
        <f>_xlfn.XLOOKUP(C858,purchase!C:C,pcon!B:B,"")</f>
        <v>0</v>
      </c>
      <c r="C858" s="4"/>
      <c r="D858" s="29">
        <f>_xlfn.XLOOKUP(C858,purchase!C:C,pcon!D:D,"")</f>
        <v>0</v>
      </c>
      <c r="E858" s="29">
        <f>_xlfn.XLOOKUP(C858,purchase!C:C,pcon!E:E,"")</f>
        <v>0</v>
      </c>
      <c r="F858" s="4"/>
      <c r="G858" s="27"/>
      <c r="H858" s="28"/>
      <c r="I858" s="4"/>
      <c r="J858" s="4"/>
      <c r="K858" s="4"/>
      <c r="L858" s="30" t="str">
        <f t="shared" si="117"/>
        <v/>
      </c>
      <c r="M858" s="4"/>
      <c r="N858" s="30" t="str">
        <f t="shared" si="118"/>
        <v/>
      </c>
      <c r="O858" s="31"/>
      <c r="P858" s="32" t="str">
        <f t="shared" si="119"/>
        <v/>
      </c>
      <c r="Q858" s="10">
        <f>_xlfn.XLOOKUP(C858,pcon!C:C,pcon!L:L,"")</f>
        <v>0</v>
      </c>
      <c r="R858" s="98">
        <f t="shared" si="120"/>
        <v>0</v>
      </c>
      <c r="S858" s="31"/>
      <c r="T858" s="31"/>
      <c r="U858" s="33" t="str">
        <f t="shared" si="121"/>
        <v/>
      </c>
      <c r="V858" s="4"/>
      <c r="W858" s="33" t="str">
        <f t="shared" si="122"/>
        <v/>
      </c>
      <c r="X858" s="33" t="str">
        <f t="shared" si="123"/>
        <v/>
      </c>
      <c r="Y858" s="33" t="str">
        <f t="shared" si="124"/>
        <v/>
      </c>
      <c r="Z858" s="34" t="str">
        <f t="shared" si="125"/>
        <v/>
      </c>
    </row>
    <row r="859" spans="1:26" x14ac:dyDescent="0.35">
      <c r="A859" s="25">
        <v>855</v>
      </c>
      <c r="B859" s="26">
        <f>_xlfn.XLOOKUP(C859,purchase!C:C,pcon!B:B,"")</f>
        <v>0</v>
      </c>
      <c r="C859" s="4"/>
      <c r="D859" s="29">
        <f>_xlfn.XLOOKUP(C859,purchase!C:C,pcon!D:D,"")</f>
        <v>0</v>
      </c>
      <c r="E859" s="29">
        <f>_xlfn.XLOOKUP(C859,purchase!C:C,pcon!E:E,"")</f>
        <v>0</v>
      </c>
      <c r="F859" s="4"/>
      <c r="G859" s="27"/>
      <c r="H859" s="28"/>
      <c r="I859" s="4"/>
      <c r="J859" s="4"/>
      <c r="K859" s="4"/>
      <c r="L859" s="30" t="str">
        <f t="shared" si="117"/>
        <v/>
      </c>
      <c r="M859" s="4"/>
      <c r="N859" s="30" t="str">
        <f t="shared" si="118"/>
        <v/>
      </c>
      <c r="O859" s="31"/>
      <c r="P859" s="32" t="str">
        <f t="shared" si="119"/>
        <v/>
      </c>
      <c r="Q859" s="10">
        <f>_xlfn.XLOOKUP(C859,pcon!C:C,pcon!L:L,"")</f>
        <v>0</v>
      </c>
      <c r="R859" s="98">
        <f t="shared" si="120"/>
        <v>0</v>
      </c>
      <c r="S859" s="31"/>
      <c r="T859" s="31"/>
      <c r="U859" s="33" t="str">
        <f t="shared" si="121"/>
        <v/>
      </c>
      <c r="V859" s="4"/>
      <c r="W859" s="33" t="str">
        <f t="shared" si="122"/>
        <v/>
      </c>
      <c r="X859" s="33" t="str">
        <f t="shared" si="123"/>
        <v/>
      </c>
      <c r="Y859" s="33" t="str">
        <f t="shared" si="124"/>
        <v/>
      </c>
      <c r="Z859" s="34" t="str">
        <f t="shared" si="125"/>
        <v/>
      </c>
    </row>
    <row r="860" spans="1:26" x14ac:dyDescent="0.35">
      <c r="A860" s="25">
        <v>856</v>
      </c>
      <c r="B860" s="26">
        <f>_xlfn.XLOOKUP(C860,purchase!C:C,pcon!B:B,"")</f>
        <v>0</v>
      </c>
      <c r="C860" s="4"/>
      <c r="D860" s="29">
        <f>_xlfn.XLOOKUP(C860,purchase!C:C,pcon!D:D,"")</f>
        <v>0</v>
      </c>
      <c r="E860" s="29">
        <f>_xlfn.XLOOKUP(C860,purchase!C:C,pcon!E:E,"")</f>
        <v>0</v>
      </c>
      <c r="F860" s="4"/>
      <c r="G860" s="27"/>
      <c r="H860" s="28"/>
      <c r="I860" s="4"/>
      <c r="J860" s="4"/>
      <c r="K860" s="4"/>
      <c r="L860" s="30" t="str">
        <f t="shared" si="117"/>
        <v/>
      </c>
      <c r="M860" s="4"/>
      <c r="N860" s="30" t="str">
        <f t="shared" si="118"/>
        <v/>
      </c>
      <c r="O860" s="31"/>
      <c r="P860" s="32" t="str">
        <f t="shared" si="119"/>
        <v/>
      </c>
      <c r="Q860" s="10">
        <f>_xlfn.XLOOKUP(C860,pcon!C:C,pcon!L:L,"")</f>
        <v>0</v>
      </c>
      <c r="R860" s="98">
        <f t="shared" si="120"/>
        <v>0</v>
      </c>
      <c r="S860" s="31"/>
      <c r="T860" s="31"/>
      <c r="U860" s="33" t="str">
        <f t="shared" si="121"/>
        <v/>
      </c>
      <c r="V860" s="4"/>
      <c r="W860" s="33" t="str">
        <f t="shared" si="122"/>
        <v/>
      </c>
      <c r="X860" s="33" t="str">
        <f t="shared" si="123"/>
        <v/>
      </c>
      <c r="Y860" s="33" t="str">
        <f t="shared" si="124"/>
        <v/>
      </c>
      <c r="Z860" s="34" t="str">
        <f t="shared" si="125"/>
        <v/>
      </c>
    </row>
    <row r="861" spans="1:26" x14ac:dyDescent="0.35">
      <c r="A861" s="25">
        <v>857</v>
      </c>
      <c r="B861" s="26">
        <f>_xlfn.XLOOKUP(C861,purchase!C:C,pcon!B:B,"")</f>
        <v>0</v>
      </c>
      <c r="C861" s="4"/>
      <c r="D861" s="29">
        <f>_xlfn.XLOOKUP(C861,purchase!C:C,pcon!D:D,"")</f>
        <v>0</v>
      </c>
      <c r="E861" s="29">
        <f>_xlfn.XLOOKUP(C861,purchase!C:C,pcon!E:E,"")</f>
        <v>0</v>
      </c>
      <c r="F861" s="4"/>
      <c r="G861" s="27"/>
      <c r="H861" s="28"/>
      <c r="I861" s="4"/>
      <c r="J861" s="4"/>
      <c r="K861" s="4"/>
      <c r="L861" s="30" t="str">
        <f t="shared" si="117"/>
        <v/>
      </c>
      <c r="M861" s="4"/>
      <c r="N861" s="30" t="str">
        <f t="shared" si="118"/>
        <v/>
      </c>
      <c r="O861" s="31"/>
      <c r="P861" s="32" t="str">
        <f t="shared" si="119"/>
        <v/>
      </c>
      <c r="Q861" s="10">
        <f>_xlfn.XLOOKUP(C861,pcon!C:C,pcon!L:L,"")</f>
        <v>0</v>
      </c>
      <c r="R861" s="98">
        <f t="shared" si="120"/>
        <v>0</v>
      </c>
      <c r="S861" s="31"/>
      <c r="T861" s="31"/>
      <c r="U861" s="33" t="str">
        <f t="shared" si="121"/>
        <v/>
      </c>
      <c r="V861" s="4"/>
      <c r="W861" s="33" t="str">
        <f t="shared" si="122"/>
        <v/>
      </c>
      <c r="X861" s="33" t="str">
        <f t="shared" si="123"/>
        <v/>
      </c>
      <c r="Y861" s="33" t="str">
        <f t="shared" si="124"/>
        <v/>
      </c>
      <c r="Z861" s="34" t="str">
        <f t="shared" si="125"/>
        <v/>
      </c>
    </row>
    <row r="862" spans="1:26" x14ac:dyDescent="0.35">
      <c r="A862" s="25">
        <v>858</v>
      </c>
      <c r="B862" s="26">
        <f>_xlfn.XLOOKUP(C862,purchase!C:C,pcon!B:B,"")</f>
        <v>0</v>
      </c>
      <c r="C862" s="4"/>
      <c r="D862" s="29">
        <f>_xlfn.XLOOKUP(C862,purchase!C:C,pcon!D:D,"")</f>
        <v>0</v>
      </c>
      <c r="E862" s="29">
        <f>_xlfn.XLOOKUP(C862,purchase!C:C,pcon!E:E,"")</f>
        <v>0</v>
      </c>
      <c r="F862" s="4"/>
      <c r="G862" s="27"/>
      <c r="H862" s="28"/>
      <c r="I862" s="4"/>
      <c r="J862" s="4"/>
      <c r="K862" s="4"/>
      <c r="L862" s="30" t="str">
        <f t="shared" si="117"/>
        <v/>
      </c>
      <c r="M862" s="4"/>
      <c r="N862" s="30" t="str">
        <f t="shared" si="118"/>
        <v/>
      </c>
      <c r="O862" s="31"/>
      <c r="P862" s="32" t="str">
        <f t="shared" si="119"/>
        <v/>
      </c>
      <c r="Q862" s="10">
        <f>_xlfn.XLOOKUP(C862,pcon!C:C,pcon!L:L,"")</f>
        <v>0</v>
      </c>
      <c r="R862" s="98">
        <f t="shared" si="120"/>
        <v>0</v>
      </c>
      <c r="S862" s="31"/>
      <c r="T862" s="31"/>
      <c r="U862" s="33" t="str">
        <f t="shared" si="121"/>
        <v/>
      </c>
      <c r="V862" s="4"/>
      <c r="W862" s="33" t="str">
        <f t="shared" si="122"/>
        <v/>
      </c>
      <c r="X862" s="33" t="str">
        <f t="shared" si="123"/>
        <v/>
      </c>
      <c r="Y862" s="33" t="str">
        <f t="shared" si="124"/>
        <v/>
      </c>
      <c r="Z862" s="34" t="str">
        <f t="shared" si="125"/>
        <v/>
      </c>
    </row>
    <row r="863" spans="1:26" x14ac:dyDescent="0.35">
      <c r="A863" s="25">
        <v>859</v>
      </c>
      <c r="B863" s="26">
        <f>_xlfn.XLOOKUP(C863,purchase!C:C,pcon!B:B,"")</f>
        <v>0</v>
      </c>
      <c r="C863" s="4"/>
      <c r="D863" s="29">
        <f>_xlfn.XLOOKUP(C863,purchase!C:C,pcon!D:D,"")</f>
        <v>0</v>
      </c>
      <c r="E863" s="29">
        <f>_xlfn.XLOOKUP(C863,purchase!C:C,pcon!E:E,"")</f>
        <v>0</v>
      </c>
      <c r="F863" s="4"/>
      <c r="G863" s="27"/>
      <c r="H863" s="28"/>
      <c r="I863" s="4"/>
      <c r="J863" s="4"/>
      <c r="K863" s="4"/>
      <c r="L863" s="30" t="str">
        <f t="shared" si="117"/>
        <v/>
      </c>
      <c r="M863" s="4"/>
      <c r="N863" s="30" t="str">
        <f t="shared" si="118"/>
        <v/>
      </c>
      <c r="O863" s="31"/>
      <c r="P863" s="32" t="str">
        <f t="shared" si="119"/>
        <v/>
      </c>
      <c r="Q863" s="10">
        <f>_xlfn.XLOOKUP(C863,pcon!C:C,pcon!L:L,"")</f>
        <v>0</v>
      </c>
      <c r="R863" s="98">
        <f t="shared" si="120"/>
        <v>0</v>
      </c>
      <c r="S863" s="31"/>
      <c r="T863" s="31"/>
      <c r="U863" s="33" t="str">
        <f t="shared" si="121"/>
        <v/>
      </c>
      <c r="V863" s="4"/>
      <c r="W863" s="33" t="str">
        <f t="shared" si="122"/>
        <v/>
      </c>
      <c r="X863" s="33" t="str">
        <f t="shared" si="123"/>
        <v/>
      </c>
      <c r="Y863" s="33" t="str">
        <f t="shared" si="124"/>
        <v/>
      </c>
      <c r="Z863" s="34" t="str">
        <f t="shared" si="125"/>
        <v/>
      </c>
    </row>
    <row r="864" spans="1:26" x14ac:dyDescent="0.35">
      <c r="A864" s="25">
        <v>860</v>
      </c>
      <c r="B864" s="26">
        <f>_xlfn.XLOOKUP(C864,purchase!C:C,pcon!B:B,"")</f>
        <v>0</v>
      </c>
      <c r="C864" s="4"/>
      <c r="D864" s="29">
        <f>_xlfn.XLOOKUP(C864,purchase!C:C,pcon!D:D,"")</f>
        <v>0</v>
      </c>
      <c r="E864" s="29">
        <f>_xlfn.XLOOKUP(C864,purchase!C:C,pcon!E:E,"")</f>
        <v>0</v>
      </c>
      <c r="F864" s="4"/>
      <c r="G864" s="27"/>
      <c r="H864" s="28"/>
      <c r="I864" s="4"/>
      <c r="J864" s="4"/>
      <c r="K864" s="4"/>
      <c r="L864" s="30" t="str">
        <f t="shared" si="117"/>
        <v/>
      </c>
      <c r="M864" s="4"/>
      <c r="N864" s="30" t="str">
        <f t="shared" si="118"/>
        <v/>
      </c>
      <c r="O864" s="31"/>
      <c r="P864" s="32" t="str">
        <f t="shared" si="119"/>
        <v/>
      </c>
      <c r="Q864" s="10">
        <f>_xlfn.XLOOKUP(C864,pcon!C:C,pcon!L:L,"")</f>
        <v>0</v>
      </c>
      <c r="R864" s="98">
        <f t="shared" si="120"/>
        <v>0</v>
      </c>
      <c r="S864" s="31"/>
      <c r="T864" s="31"/>
      <c r="U864" s="33" t="str">
        <f t="shared" si="121"/>
        <v/>
      </c>
      <c r="V864" s="4"/>
      <c r="W864" s="33" t="str">
        <f t="shared" si="122"/>
        <v/>
      </c>
      <c r="X864" s="33" t="str">
        <f t="shared" si="123"/>
        <v/>
      </c>
      <c r="Y864" s="33" t="str">
        <f t="shared" si="124"/>
        <v/>
      </c>
      <c r="Z864" s="34" t="str">
        <f t="shared" si="125"/>
        <v/>
      </c>
    </row>
    <row r="865" spans="1:26" x14ac:dyDescent="0.35">
      <c r="A865" s="25">
        <v>861</v>
      </c>
      <c r="B865" s="26">
        <f>_xlfn.XLOOKUP(C865,purchase!C:C,pcon!B:B,"")</f>
        <v>0</v>
      </c>
      <c r="C865" s="4"/>
      <c r="D865" s="29">
        <f>_xlfn.XLOOKUP(C865,purchase!C:C,pcon!D:D,"")</f>
        <v>0</v>
      </c>
      <c r="E865" s="29">
        <f>_xlfn.XLOOKUP(C865,purchase!C:C,pcon!E:E,"")</f>
        <v>0</v>
      </c>
      <c r="F865" s="4"/>
      <c r="G865" s="27"/>
      <c r="H865" s="28"/>
      <c r="I865" s="4"/>
      <c r="J865" s="4"/>
      <c r="K865" s="4"/>
      <c r="L865" s="30" t="str">
        <f t="shared" si="117"/>
        <v/>
      </c>
      <c r="M865" s="4"/>
      <c r="N865" s="30" t="str">
        <f t="shared" si="118"/>
        <v/>
      </c>
      <c r="O865" s="31"/>
      <c r="P865" s="32" t="str">
        <f t="shared" si="119"/>
        <v/>
      </c>
      <c r="Q865" s="10">
        <f>_xlfn.XLOOKUP(C865,pcon!C:C,pcon!L:L,"")</f>
        <v>0</v>
      </c>
      <c r="R865" s="98">
        <f t="shared" si="120"/>
        <v>0</v>
      </c>
      <c r="S865" s="31"/>
      <c r="T865" s="31"/>
      <c r="U865" s="33" t="str">
        <f t="shared" si="121"/>
        <v/>
      </c>
      <c r="V865" s="4"/>
      <c r="W865" s="33" t="str">
        <f t="shared" si="122"/>
        <v/>
      </c>
      <c r="X865" s="33" t="str">
        <f t="shared" si="123"/>
        <v/>
      </c>
      <c r="Y865" s="33" t="str">
        <f t="shared" si="124"/>
        <v/>
      </c>
      <c r="Z865" s="34" t="str">
        <f t="shared" si="125"/>
        <v/>
      </c>
    </row>
    <row r="866" spans="1:26" x14ac:dyDescent="0.35">
      <c r="A866" s="25">
        <v>862</v>
      </c>
      <c r="B866" s="26">
        <f>_xlfn.XLOOKUP(C866,purchase!C:C,pcon!B:B,"")</f>
        <v>0</v>
      </c>
      <c r="C866" s="4"/>
      <c r="D866" s="29">
        <f>_xlfn.XLOOKUP(C866,purchase!C:C,pcon!D:D,"")</f>
        <v>0</v>
      </c>
      <c r="E866" s="29">
        <f>_xlfn.XLOOKUP(C866,purchase!C:C,pcon!E:E,"")</f>
        <v>0</v>
      </c>
      <c r="F866" s="4"/>
      <c r="G866" s="27"/>
      <c r="H866" s="28"/>
      <c r="I866" s="4"/>
      <c r="J866" s="4"/>
      <c r="K866" s="4"/>
      <c r="L866" s="30" t="str">
        <f t="shared" si="117"/>
        <v/>
      </c>
      <c r="M866" s="4"/>
      <c r="N866" s="30" t="str">
        <f t="shared" si="118"/>
        <v/>
      </c>
      <c r="O866" s="31"/>
      <c r="P866" s="32" t="str">
        <f t="shared" si="119"/>
        <v/>
      </c>
      <c r="Q866" s="10">
        <f>_xlfn.XLOOKUP(C866,pcon!C:C,pcon!L:L,"")</f>
        <v>0</v>
      </c>
      <c r="R866" s="98">
        <f t="shared" si="120"/>
        <v>0</v>
      </c>
      <c r="S866" s="31"/>
      <c r="T866" s="31"/>
      <c r="U866" s="33" t="str">
        <f t="shared" si="121"/>
        <v/>
      </c>
      <c r="V866" s="4"/>
      <c r="W866" s="33" t="str">
        <f t="shared" si="122"/>
        <v/>
      </c>
      <c r="X866" s="33" t="str">
        <f t="shared" si="123"/>
        <v/>
      </c>
      <c r="Y866" s="33" t="str">
        <f t="shared" si="124"/>
        <v/>
      </c>
      <c r="Z866" s="34" t="str">
        <f t="shared" si="125"/>
        <v/>
      </c>
    </row>
    <row r="867" spans="1:26" x14ac:dyDescent="0.35">
      <c r="A867" s="25">
        <v>863</v>
      </c>
      <c r="B867" s="26">
        <f>_xlfn.XLOOKUP(C867,purchase!C:C,pcon!B:B,"")</f>
        <v>0</v>
      </c>
      <c r="C867" s="4"/>
      <c r="D867" s="29">
        <f>_xlfn.XLOOKUP(C867,purchase!C:C,pcon!D:D,"")</f>
        <v>0</v>
      </c>
      <c r="E867" s="29">
        <f>_xlfn.XLOOKUP(C867,purchase!C:C,pcon!E:E,"")</f>
        <v>0</v>
      </c>
      <c r="F867" s="4"/>
      <c r="G867" s="27"/>
      <c r="H867" s="28"/>
      <c r="I867" s="4"/>
      <c r="J867" s="4"/>
      <c r="K867" s="4"/>
      <c r="L867" s="30" t="str">
        <f t="shared" si="117"/>
        <v/>
      </c>
      <c r="M867" s="4"/>
      <c r="N867" s="30" t="str">
        <f t="shared" si="118"/>
        <v/>
      </c>
      <c r="O867" s="31"/>
      <c r="P867" s="32" t="str">
        <f t="shared" si="119"/>
        <v/>
      </c>
      <c r="Q867" s="10">
        <f>_xlfn.XLOOKUP(C867,pcon!C:C,pcon!L:L,"")</f>
        <v>0</v>
      </c>
      <c r="R867" s="98">
        <f t="shared" si="120"/>
        <v>0</v>
      </c>
      <c r="S867" s="31"/>
      <c r="T867" s="31"/>
      <c r="U867" s="33" t="str">
        <f t="shared" si="121"/>
        <v/>
      </c>
      <c r="V867" s="4"/>
      <c r="W867" s="33" t="str">
        <f t="shared" si="122"/>
        <v/>
      </c>
      <c r="X867" s="33" t="str">
        <f t="shared" si="123"/>
        <v/>
      </c>
      <c r="Y867" s="33" t="str">
        <f t="shared" si="124"/>
        <v/>
      </c>
      <c r="Z867" s="34" t="str">
        <f t="shared" si="125"/>
        <v/>
      </c>
    </row>
    <row r="868" spans="1:26" x14ac:dyDescent="0.35">
      <c r="A868" s="25">
        <v>864</v>
      </c>
      <c r="B868" s="26">
        <f>_xlfn.XLOOKUP(C868,purchase!C:C,pcon!B:B,"")</f>
        <v>0</v>
      </c>
      <c r="C868" s="4"/>
      <c r="D868" s="29">
        <f>_xlfn.XLOOKUP(C868,purchase!C:C,pcon!D:D,"")</f>
        <v>0</v>
      </c>
      <c r="E868" s="29">
        <f>_xlfn.XLOOKUP(C868,purchase!C:C,pcon!E:E,"")</f>
        <v>0</v>
      </c>
      <c r="F868" s="4"/>
      <c r="G868" s="27"/>
      <c r="H868" s="28"/>
      <c r="I868" s="4"/>
      <c r="J868" s="4"/>
      <c r="K868" s="4"/>
      <c r="L868" s="30" t="str">
        <f t="shared" si="117"/>
        <v/>
      </c>
      <c r="M868" s="4"/>
      <c r="N868" s="30" t="str">
        <f t="shared" si="118"/>
        <v/>
      </c>
      <c r="O868" s="31"/>
      <c r="P868" s="32" t="str">
        <f t="shared" si="119"/>
        <v/>
      </c>
      <c r="Q868" s="10">
        <f>_xlfn.XLOOKUP(C868,pcon!C:C,pcon!L:L,"")</f>
        <v>0</v>
      </c>
      <c r="R868" s="98">
        <f t="shared" si="120"/>
        <v>0</v>
      </c>
      <c r="S868" s="31"/>
      <c r="T868" s="31"/>
      <c r="U868" s="33" t="str">
        <f t="shared" si="121"/>
        <v/>
      </c>
      <c r="V868" s="4"/>
      <c r="W868" s="33" t="str">
        <f t="shared" si="122"/>
        <v/>
      </c>
      <c r="X868" s="33" t="str">
        <f t="shared" si="123"/>
        <v/>
      </c>
      <c r="Y868" s="33" t="str">
        <f t="shared" si="124"/>
        <v/>
      </c>
      <c r="Z868" s="34" t="str">
        <f t="shared" si="125"/>
        <v/>
      </c>
    </row>
    <row r="869" spans="1:26" x14ac:dyDescent="0.35">
      <c r="A869" s="25">
        <v>865</v>
      </c>
      <c r="B869" s="26">
        <f>_xlfn.XLOOKUP(C869,purchase!C:C,pcon!B:B,"")</f>
        <v>0</v>
      </c>
      <c r="C869" s="4"/>
      <c r="D869" s="29">
        <f>_xlfn.XLOOKUP(C869,purchase!C:C,pcon!D:D,"")</f>
        <v>0</v>
      </c>
      <c r="E869" s="29">
        <f>_xlfn.XLOOKUP(C869,purchase!C:C,pcon!E:E,"")</f>
        <v>0</v>
      </c>
      <c r="F869" s="4"/>
      <c r="G869" s="27"/>
      <c r="H869" s="28"/>
      <c r="I869" s="4"/>
      <c r="J869" s="4"/>
      <c r="K869" s="4"/>
      <c r="L869" s="30" t="str">
        <f t="shared" si="117"/>
        <v/>
      </c>
      <c r="M869" s="4"/>
      <c r="N869" s="30" t="str">
        <f t="shared" si="118"/>
        <v/>
      </c>
      <c r="O869" s="31"/>
      <c r="P869" s="32" t="str">
        <f t="shared" si="119"/>
        <v/>
      </c>
      <c r="Q869" s="10">
        <f>_xlfn.XLOOKUP(C869,pcon!C:C,pcon!L:L,"")</f>
        <v>0</v>
      </c>
      <c r="R869" s="98">
        <f t="shared" si="120"/>
        <v>0</v>
      </c>
      <c r="S869" s="31"/>
      <c r="T869" s="31"/>
      <c r="U869" s="33" t="str">
        <f t="shared" si="121"/>
        <v/>
      </c>
      <c r="V869" s="4"/>
      <c r="W869" s="33" t="str">
        <f t="shared" si="122"/>
        <v/>
      </c>
      <c r="X869" s="33" t="str">
        <f t="shared" si="123"/>
        <v/>
      </c>
      <c r="Y869" s="33" t="str">
        <f t="shared" si="124"/>
        <v/>
      </c>
      <c r="Z869" s="34" t="str">
        <f t="shared" si="125"/>
        <v/>
      </c>
    </row>
    <row r="870" spans="1:26" x14ac:dyDescent="0.35">
      <c r="A870" s="25">
        <v>866</v>
      </c>
      <c r="B870" s="26">
        <f>_xlfn.XLOOKUP(C870,purchase!C:C,pcon!B:B,"")</f>
        <v>0</v>
      </c>
      <c r="C870" s="4"/>
      <c r="D870" s="29">
        <f>_xlfn.XLOOKUP(C870,purchase!C:C,pcon!D:D,"")</f>
        <v>0</v>
      </c>
      <c r="E870" s="29">
        <f>_xlfn.XLOOKUP(C870,purchase!C:C,pcon!E:E,"")</f>
        <v>0</v>
      </c>
      <c r="F870" s="4"/>
      <c r="G870" s="27"/>
      <c r="H870" s="28"/>
      <c r="I870" s="4"/>
      <c r="J870" s="4"/>
      <c r="K870" s="4"/>
      <c r="L870" s="30" t="str">
        <f t="shared" si="117"/>
        <v/>
      </c>
      <c r="M870" s="4"/>
      <c r="N870" s="30" t="str">
        <f t="shared" si="118"/>
        <v/>
      </c>
      <c r="O870" s="31"/>
      <c r="P870" s="32" t="str">
        <f t="shared" si="119"/>
        <v/>
      </c>
      <c r="Q870" s="10">
        <f>_xlfn.XLOOKUP(C870,pcon!C:C,pcon!L:L,"")</f>
        <v>0</v>
      </c>
      <c r="R870" s="98">
        <f t="shared" si="120"/>
        <v>0</v>
      </c>
      <c r="S870" s="31"/>
      <c r="T870" s="31"/>
      <c r="U870" s="33" t="str">
        <f t="shared" si="121"/>
        <v/>
      </c>
      <c r="V870" s="4"/>
      <c r="W870" s="33" t="str">
        <f t="shared" si="122"/>
        <v/>
      </c>
      <c r="X870" s="33" t="str">
        <f t="shared" si="123"/>
        <v/>
      </c>
      <c r="Y870" s="33" t="str">
        <f t="shared" si="124"/>
        <v/>
      </c>
      <c r="Z870" s="34" t="str">
        <f t="shared" si="125"/>
        <v/>
      </c>
    </row>
    <row r="871" spans="1:26" x14ac:dyDescent="0.35">
      <c r="A871" s="25">
        <v>867</v>
      </c>
      <c r="B871" s="26">
        <f>_xlfn.XLOOKUP(C871,purchase!C:C,pcon!B:B,"")</f>
        <v>0</v>
      </c>
      <c r="C871" s="4"/>
      <c r="D871" s="29">
        <f>_xlfn.XLOOKUP(C871,purchase!C:C,pcon!D:D,"")</f>
        <v>0</v>
      </c>
      <c r="E871" s="29">
        <f>_xlfn.XLOOKUP(C871,purchase!C:C,pcon!E:E,"")</f>
        <v>0</v>
      </c>
      <c r="F871" s="4"/>
      <c r="G871" s="27"/>
      <c r="H871" s="28"/>
      <c r="I871" s="4"/>
      <c r="J871" s="4"/>
      <c r="K871" s="4"/>
      <c r="L871" s="30" t="str">
        <f t="shared" si="117"/>
        <v/>
      </c>
      <c r="M871" s="4"/>
      <c r="N871" s="30" t="str">
        <f t="shared" si="118"/>
        <v/>
      </c>
      <c r="O871" s="31"/>
      <c r="P871" s="32" t="str">
        <f t="shared" si="119"/>
        <v/>
      </c>
      <c r="Q871" s="10">
        <f>_xlfn.XLOOKUP(C871,pcon!C:C,pcon!L:L,"")</f>
        <v>0</v>
      </c>
      <c r="R871" s="98">
        <f t="shared" si="120"/>
        <v>0</v>
      </c>
      <c r="S871" s="31"/>
      <c r="T871" s="31"/>
      <c r="U871" s="33" t="str">
        <f t="shared" si="121"/>
        <v/>
      </c>
      <c r="V871" s="4"/>
      <c r="W871" s="33" t="str">
        <f t="shared" si="122"/>
        <v/>
      </c>
      <c r="X871" s="33" t="str">
        <f t="shared" si="123"/>
        <v/>
      </c>
      <c r="Y871" s="33" t="str">
        <f t="shared" si="124"/>
        <v/>
      </c>
      <c r="Z871" s="34" t="str">
        <f t="shared" si="125"/>
        <v/>
      </c>
    </row>
    <row r="872" spans="1:26" x14ac:dyDescent="0.35">
      <c r="A872" s="25">
        <v>868</v>
      </c>
      <c r="B872" s="26">
        <f>_xlfn.XLOOKUP(C872,purchase!C:C,pcon!B:B,"")</f>
        <v>0</v>
      </c>
      <c r="C872" s="4"/>
      <c r="D872" s="29">
        <f>_xlfn.XLOOKUP(C872,purchase!C:C,pcon!D:D,"")</f>
        <v>0</v>
      </c>
      <c r="E872" s="29">
        <f>_xlfn.XLOOKUP(C872,purchase!C:C,pcon!E:E,"")</f>
        <v>0</v>
      </c>
      <c r="F872" s="4"/>
      <c r="G872" s="27"/>
      <c r="H872" s="28"/>
      <c r="I872" s="4"/>
      <c r="J872" s="4"/>
      <c r="K872" s="4"/>
      <c r="L872" s="30" t="str">
        <f t="shared" si="117"/>
        <v/>
      </c>
      <c r="M872" s="4"/>
      <c r="N872" s="30" t="str">
        <f t="shared" si="118"/>
        <v/>
      </c>
      <c r="O872" s="31"/>
      <c r="P872" s="32" t="str">
        <f t="shared" si="119"/>
        <v/>
      </c>
      <c r="Q872" s="10">
        <f>_xlfn.XLOOKUP(C872,pcon!C:C,pcon!L:L,"")</f>
        <v>0</v>
      </c>
      <c r="R872" s="98">
        <f t="shared" si="120"/>
        <v>0</v>
      </c>
      <c r="S872" s="31"/>
      <c r="T872" s="31"/>
      <c r="U872" s="33" t="str">
        <f t="shared" si="121"/>
        <v/>
      </c>
      <c r="V872" s="4"/>
      <c r="W872" s="33" t="str">
        <f t="shared" si="122"/>
        <v/>
      </c>
      <c r="X872" s="33" t="str">
        <f t="shared" si="123"/>
        <v/>
      </c>
      <c r="Y872" s="33" t="str">
        <f t="shared" si="124"/>
        <v/>
      </c>
      <c r="Z872" s="34" t="str">
        <f t="shared" si="125"/>
        <v/>
      </c>
    </row>
    <row r="873" spans="1:26" x14ac:dyDescent="0.35">
      <c r="A873" s="25">
        <v>869</v>
      </c>
      <c r="B873" s="26">
        <f>_xlfn.XLOOKUP(C873,purchase!C:C,pcon!B:B,"")</f>
        <v>0</v>
      </c>
      <c r="C873" s="4"/>
      <c r="D873" s="29">
        <f>_xlfn.XLOOKUP(C873,purchase!C:C,pcon!D:D,"")</f>
        <v>0</v>
      </c>
      <c r="E873" s="29">
        <f>_xlfn.XLOOKUP(C873,purchase!C:C,pcon!E:E,"")</f>
        <v>0</v>
      </c>
      <c r="F873" s="4"/>
      <c r="G873" s="27"/>
      <c r="H873" s="28"/>
      <c r="I873" s="4"/>
      <c r="J873" s="4"/>
      <c r="K873" s="4"/>
      <c r="L873" s="30" t="str">
        <f t="shared" si="117"/>
        <v/>
      </c>
      <c r="M873" s="4"/>
      <c r="N873" s="30" t="str">
        <f t="shared" si="118"/>
        <v/>
      </c>
      <c r="O873" s="31"/>
      <c r="P873" s="32" t="str">
        <f t="shared" si="119"/>
        <v/>
      </c>
      <c r="Q873" s="10">
        <f>_xlfn.XLOOKUP(C873,pcon!C:C,pcon!L:L,"")</f>
        <v>0</v>
      </c>
      <c r="R873" s="98">
        <f t="shared" si="120"/>
        <v>0</v>
      </c>
      <c r="S873" s="31"/>
      <c r="T873" s="31"/>
      <c r="U873" s="33" t="str">
        <f t="shared" si="121"/>
        <v/>
      </c>
      <c r="V873" s="4"/>
      <c r="W873" s="33" t="str">
        <f t="shared" si="122"/>
        <v/>
      </c>
      <c r="X873" s="33" t="str">
        <f t="shared" si="123"/>
        <v/>
      </c>
      <c r="Y873" s="33" t="str">
        <f t="shared" si="124"/>
        <v/>
      </c>
      <c r="Z873" s="34" t="str">
        <f t="shared" si="125"/>
        <v/>
      </c>
    </row>
    <row r="874" spans="1:26" x14ac:dyDescent="0.35">
      <c r="A874" s="25">
        <v>870</v>
      </c>
      <c r="B874" s="26">
        <f>_xlfn.XLOOKUP(C874,purchase!C:C,pcon!B:B,"")</f>
        <v>0</v>
      </c>
      <c r="C874" s="4"/>
      <c r="D874" s="29">
        <f>_xlfn.XLOOKUP(C874,purchase!C:C,pcon!D:D,"")</f>
        <v>0</v>
      </c>
      <c r="E874" s="29">
        <f>_xlfn.XLOOKUP(C874,purchase!C:C,pcon!E:E,"")</f>
        <v>0</v>
      </c>
      <c r="F874" s="4"/>
      <c r="G874" s="27"/>
      <c r="H874" s="28"/>
      <c r="I874" s="4"/>
      <c r="J874" s="4"/>
      <c r="K874" s="4"/>
      <c r="L874" s="30" t="str">
        <f t="shared" si="117"/>
        <v/>
      </c>
      <c r="M874" s="4"/>
      <c r="N874" s="30" t="str">
        <f t="shared" si="118"/>
        <v/>
      </c>
      <c r="O874" s="31"/>
      <c r="P874" s="32" t="str">
        <f t="shared" si="119"/>
        <v/>
      </c>
      <c r="Q874" s="10">
        <f>_xlfn.XLOOKUP(C874,pcon!C:C,pcon!L:L,"")</f>
        <v>0</v>
      </c>
      <c r="R874" s="98">
        <f t="shared" si="120"/>
        <v>0</v>
      </c>
      <c r="S874" s="31"/>
      <c r="T874" s="31"/>
      <c r="U874" s="33" t="str">
        <f t="shared" si="121"/>
        <v/>
      </c>
      <c r="V874" s="4"/>
      <c r="W874" s="33" t="str">
        <f t="shared" si="122"/>
        <v/>
      </c>
      <c r="X874" s="33" t="str">
        <f t="shared" si="123"/>
        <v/>
      </c>
      <c r="Y874" s="33" t="str">
        <f t="shared" si="124"/>
        <v/>
      </c>
      <c r="Z874" s="34" t="str">
        <f t="shared" si="125"/>
        <v/>
      </c>
    </row>
    <row r="875" spans="1:26" x14ac:dyDescent="0.35">
      <c r="A875" s="25">
        <v>871</v>
      </c>
      <c r="B875" s="26">
        <f>_xlfn.XLOOKUP(C875,purchase!C:C,pcon!B:B,"")</f>
        <v>0</v>
      </c>
      <c r="C875" s="4"/>
      <c r="D875" s="29">
        <f>_xlfn.XLOOKUP(C875,purchase!C:C,pcon!D:D,"")</f>
        <v>0</v>
      </c>
      <c r="E875" s="29">
        <f>_xlfn.XLOOKUP(C875,purchase!C:C,pcon!E:E,"")</f>
        <v>0</v>
      </c>
      <c r="F875" s="4"/>
      <c r="G875" s="27"/>
      <c r="H875" s="28"/>
      <c r="I875" s="4"/>
      <c r="J875" s="4"/>
      <c r="K875" s="4"/>
      <c r="L875" s="30" t="str">
        <f t="shared" si="117"/>
        <v/>
      </c>
      <c r="M875" s="4"/>
      <c r="N875" s="30" t="str">
        <f t="shared" si="118"/>
        <v/>
      </c>
      <c r="O875" s="31"/>
      <c r="P875" s="32" t="str">
        <f t="shared" si="119"/>
        <v/>
      </c>
      <c r="Q875" s="10">
        <f>_xlfn.XLOOKUP(C875,pcon!C:C,pcon!L:L,"")</f>
        <v>0</v>
      </c>
      <c r="R875" s="98">
        <f t="shared" si="120"/>
        <v>0</v>
      </c>
      <c r="S875" s="31"/>
      <c r="T875" s="31"/>
      <c r="U875" s="33" t="str">
        <f t="shared" si="121"/>
        <v/>
      </c>
      <c r="V875" s="4"/>
      <c r="W875" s="33" t="str">
        <f t="shared" si="122"/>
        <v/>
      </c>
      <c r="X875" s="33" t="str">
        <f t="shared" si="123"/>
        <v/>
      </c>
      <c r="Y875" s="33" t="str">
        <f t="shared" si="124"/>
        <v/>
      </c>
      <c r="Z875" s="34" t="str">
        <f t="shared" si="125"/>
        <v/>
      </c>
    </row>
    <row r="876" spans="1:26" x14ac:dyDescent="0.35">
      <c r="A876" s="25">
        <v>872</v>
      </c>
      <c r="B876" s="26">
        <f>_xlfn.XLOOKUP(C876,purchase!C:C,pcon!B:B,"")</f>
        <v>0</v>
      </c>
      <c r="C876" s="4"/>
      <c r="D876" s="29">
        <f>_xlfn.XLOOKUP(C876,purchase!C:C,pcon!D:D,"")</f>
        <v>0</v>
      </c>
      <c r="E876" s="29">
        <f>_xlfn.XLOOKUP(C876,purchase!C:C,pcon!E:E,"")</f>
        <v>0</v>
      </c>
      <c r="F876" s="4"/>
      <c r="G876" s="27"/>
      <c r="H876" s="28"/>
      <c r="I876" s="4"/>
      <c r="J876" s="4"/>
      <c r="K876" s="4"/>
      <c r="L876" s="30" t="str">
        <f t="shared" si="117"/>
        <v/>
      </c>
      <c r="M876" s="4"/>
      <c r="N876" s="30" t="str">
        <f t="shared" si="118"/>
        <v/>
      </c>
      <c r="O876" s="31"/>
      <c r="P876" s="32" t="str">
        <f t="shared" si="119"/>
        <v/>
      </c>
      <c r="Q876" s="10">
        <f>_xlfn.XLOOKUP(C876,pcon!C:C,pcon!L:L,"")</f>
        <v>0</v>
      </c>
      <c r="R876" s="98">
        <f t="shared" si="120"/>
        <v>0</v>
      </c>
      <c r="S876" s="31"/>
      <c r="T876" s="31"/>
      <c r="U876" s="33" t="str">
        <f t="shared" si="121"/>
        <v/>
      </c>
      <c r="V876" s="4"/>
      <c r="W876" s="33" t="str">
        <f t="shared" si="122"/>
        <v/>
      </c>
      <c r="X876" s="33" t="str">
        <f t="shared" si="123"/>
        <v/>
      </c>
      <c r="Y876" s="33" t="str">
        <f t="shared" si="124"/>
        <v/>
      </c>
      <c r="Z876" s="34" t="str">
        <f t="shared" si="125"/>
        <v/>
      </c>
    </row>
    <row r="877" spans="1:26" x14ac:dyDescent="0.35">
      <c r="A877" s="25">
        <v>873</v>
      </c>
      <c r="B877" s="26">
        <f>_xlfn.XLOOKUP(C877,purchase!C:C,pcon!B:B,"")</f>
        <v>0</v>
      </c>
      <c r="C877" s="4"/>
      <c r="D877" s="29">
        <f>_xlfn.XLOOKUP(C877,purchase!C:C,pcon!D:D,"")</f>
        <v>0</v>
      </c>
      <c r="E877" s="29">
        <f>_xlfn.XLOOKUP(C877,purchase!C:C,pcon!E:E,"")</f>
        <v>0</v>
      </c>
      <c r="F877" s="4"/>
      <c r="G877" s="27"/>
      <c r="H877" s="28"/>
      <c r="I877" s="4"/>
      <c r="J877" s="4"/>
      <c r="K877" s="4"/>
      <c r="L877" s="30" t="str">
        <f t="shared" si="117"/>
        <v/>
      </c>
      <c r="M877" s="4"/>
      <c r="N877" s="30" t="str">
        <f t="shared" si="118"/>
        <v/>
      </c>
      <c r="O877" s="31"/>
      <c r="P877" s="32" t="str">
        <f t="shared" si="119"/>
        <v/>
      </c>
      <c r="Q877" s="10">
        <f>_xlfn.XLOOKUP(C877,pcon!C:C,pcon!L:L,"")</f>
        <v>0</v>
      </c>
      <c r="R877" s="98">
        <f t="shared" si="120"/>
        <v>0</v>
      </c>
      <c r="S877" s="31"/>
      <c r="T877" s="31"/>
      <c r="U877" s="33" t="str">
        <f t="shared" si="121"/>
        <v/>
      </c>
      <c r="V877" s="4"/>
      <c r="W877" s="33" t="str">
        <f t="shared" si="122"/>
        <v/>
      </c>
      <c r="X877" s="33" t="str">
        <f t="shared" si="123"/>
        <v/>
      </c>
      <c r="Y877" s="33" t="str">
        <f t="shared" si="124"/>
        <v/>
      </c>
      <c r="Z877" s="34" t="str">
        <f t="shared" si="125"/>
        <v/>
      </c>
    </row>
    <row r="878" spans="1:26" x14ac:dyDescent="0.35">
      <c r="A878" s="25">
        <v>874</v>
      </c>
      <c r="B878" s="26">
        <f>_xlfn.XLOOKUP(C878,purchase!C:C,pcon!B:B,"")</f>
        <v>0</v>
      </c>
      <c r="C878" s="4"/>
      <c r="D878" s="29">
        <f>_xlfn.XLOOKUP(C878,purchase!C:C,pcon!D:D,"")</f>
        <v>0</v>
      </c>
      <c r="E878" s="29">
        <f>_xlfn.XLOOKUP(C878,purchase!C:C,pcon!E:E,"")</f>
        <v>0</v>
      </c>
      <c r="F878" s="4"/>
      <c r="G878" s="27"/>
      <c r="H878" s="28"/>
      <c r="I878" s="4"/>
      <c r="J878" s="4"/>
      <c r="K878" s="4"/>
      <c r="L878" s="30" t="str">
        <f t="shared" si="117"/>
        <v/>
      </c>
      <c r="M878" s="4"/>
      <c r="N878" s="30" t="str">
        <f t="shared" si="118"/>
        <v/>
      </c>
      <c r="O878" s="31"/>
      <c r="P878" s="32" t="str">
        <f t="shared" si="119"/>
        <v/>
      </c>
      <c r="Q878" s="10">
        <f>_xlfn.XLOOKUP(C878,pcon!C:C,pcon!L:L,"")</f>
        <v>0</v>
      </c>
      <c r="R878" s="98">
        <f t="shared" si="120"/>
        <v>0</v>
      </c>
      <c r="S878" s="31"/>
      <c r="T878" s="31"/>
      <c r="U878" s="33" t="str">
        <f t="shared" si="121"/>
        <v/>
      </c>
      <c r="V878" s="4"/>
      <c r="W878" s="33" t="str">
        <f t="shared" si="122"/>
        <v/>
      </c>
      <c r="X878" s="33" t="str">
        <f t="shared" si="123"/>
        <v/>
      </c>
      <c r="Y878" s="33" t="str">
        <f t="shared" si="124"/>
        <v/>
      </c>
      <c r="Z878" s="34" t="str">
        <f t="shared" si="125"/>
        <v/>
      </c>
    </row>
    <row r="879" spans="1:26" x14ac:dyDescent="0.35">
      <c r="A879" s="25">
        <v>875</v>
      </c>
      <c r="B879" s="26">
        <f>_xlfn.XLOOKUP(C879,purchase!C:C,pcon!B:B,"")</f>
        <v>0</v>
      </c>
      <c r="C879" s="4"/>
      <c r="D879" s="29">
        <f>_xlfn.XLOOKUP(C879,purchase!C:C,pcon!D:D,"")</f>
        <v>0</v>
      </c>
      <c r="E879" s="29">
        <f>_xlfn.XLOOKUP(C879,purchase!C:C,pcon!E:E,"")</f>
        <v>0</v>
      </c>
      <c r="F879" s="4"/>
      <c r="G879" s="27"/>
      <c r="H879" s="28"/>
      <c r="I879" s="4"/>
      <c r="J879" s="4"/>
      <c r="K879" s="4"/>
      <c r="L879" s="30" t="str">
        <f t="shared" si="117"/>
        <v/>
      </c>
      <c r="M879" s="4"/>
      <c r="N879" s="30" t="str">
        <f t="shared" si="118"/>
        <v/>
      </c>
      <c r="O879" s="31"/>
      <c r="P879" s="32" t="str">
        <f t="shared" si="119"/>
        <v/>
      </c>
      <c r="Q879" s="10">
        <f>_xlfn.XLOOKUP(C879,pcon!C:C,pcon!L:L,"")</f>
        <v>0</v>
      </c>
      <c r="R879" s="98">
        <f t="shared" si="120"/>
        <v>0</v>
      </c>
      <c r="S879" s="31"/>
      <c r="T879" s="31"/>
      <c r="U879" s="33" t="str">
        <f t="shared" si="121"/>
        <v/>
      </c>
      <c r="V879" s="4"/>
      <c r="W879" s="33" t="str">
        <f t="shared" si="122"/>
        <v/>
      </c>
      <c r="X879" s="33" t="str">
        <f t="shared" si="123"/>
        <v/>
      </c>
      <c r="Y879" s="33" t="str">
        <f t="shared" si="124"/>
        <v/>
      </c>
      <c r="Z879" s="34" t="str">
        <f t="shared" si="125"/>
        <v/>
      </c>
    </row>
    <row r="880" spans="1:26" x14ac:dyDescent="0.35">
      <c r="A880" s="25">
        <v>876</v>
      </c>
      <c r="B880" s="26">
        <f>_xlfn.XLOOKUP(C880,purchase!C:C,pcon!B:B,"")</f>
        <v>0</v>
      </c>
      <c r="C880" s="4"/>
      <c r="D880" s="29">
        <f>_xlfn.XLOOKUP(C880,purchase!C:C,pcon!D:D,"")</f>
        <v>0</v>
      </c>
      <c r="E880" s="29">
        <f>_xlfn.XLOOKUP(C880,purchase!C:C,pcon!E:E,"")</f>
        <v>0</v>
      </c>
      <c r="F880" s="4"/>
      <c r="G880" s="27"/>
      <c r="H880" s="28"/>
      <c r="I880" s="4"/>
      <c r="J880" s="4"/>
      <c r="K880" s="4"/>
      <c r="L880" s="30" t="str">
        <f t="shared" si="117"/>
        <v/>
      </c>
      <c r="M880" s="4"/>
      <c r="N880" s="30" t="str">
        <f t="shared" si="118"/>
        <v/>
      </c>
      <c r="O880" s="31"/>
      <c r="P880" s="32" t="str">
        <f t="shared" si="119"/>
        <v/>
      </c>
      <c r="Q880" s="10">
        <f>_xlfn.XLOOKUP(C880,pcon!C:C,pcon!L:L,"")</f>
        <v>0</v>
      </c>
      <c r="R880" s="98">
        <f t="shared" si="120"/>
        <v>0</v>
      </c>
      <c r="S880" s="31"/>
      <c r="T880" s="31"/>
      <c r="U880" s="33" t="str">
        <f t="shared" si="121"/>
        <v/>
      </c>
      <c r="V880" s="4"/>
      <c r="W880" s="33" t="str">
        <f t="shared" si="122"/>
        <v/>
      </c>
      <c r="X880" s="33" t="str">
        <f t="shared" si="123"/>
        <v/>
      </c>
      <c r="Y880" s="33" t="str">
        <f t="shared" si="124"/>
        <v/>
      </c>
      <c r="Z880" s="34" t="str">
        <f t="shared" si="125"/>
        <v/>
      </c>
    </row>
    <row r="881" spans="1:26" x14ac:dyDescent="0.35">
      <c r="A881" s="25">
        <v>877</v>
      </c>
      <c r="B881" s="26">
        <f>_xlfn.XLOOKUP(C881,purchase!C:C,pcon!B:B,"")</f>
        <v>0</v>
      </c>
      <c r="C881" s="4"/>
      <c r="D881" s="29">
        <f>_xlfn.XLOOKUP(C881,purchase!C:C,pcon!D:D,"")</f>
        <v>0</v>
      </c>
      <c r="E881" s="29">
        <f>_xlfn.XLOOKUP(C881,purchase!C:C,pcon!E:E,"")</f>
        <v>0</v>
      </c>
      <c r="F881" s="4"/>
      <c r="G881" s="27"/>
      <c r="H881" s="28"/>
      <c r="I881" s="4"/>
      <c r="J881" s="4"/>
      <c r="K881" s="4"/>
      <c r="L881" s="30" t="str">
        <f t="shared" si="117"/>
        <v/>
      </c>
      <c r="M881" s="4"/>
      <c r="N881" s="30" t="str">
        <f t="shared" si="118"/>
        <v/>
      </c>
      <c r="O881" s="31"/>
      <c r="P881" s="32" t="str">
        <f t="shared" si="119"/>
        <v/>
      </c>
      <c r="Q881" s="10">
        <f>_xlfn.XLOOKUP(C881,pcon!C:C,pcon!L:L,"")</f>
        <v>0</v>
      </c>
      <c r="R881" s="98">
        <f t="shared" si="120"/>
        <v>0</v>
      </c>
      <c r="S881" s="31"/>
      <c r="T881" s="31"/>
      <c r="U881" s="33" t="str">
        <f t="shared" si="121"/>
        <v/>
      </c>
      <c r="V881" s="4"/>
      <c r="W881" s="33" t="str">
        <f t="shared" si="122"/>
        <v/>
      </c>
      <c r="X881" s="33" t="str">
        <f t="shared" si="123"/>
        <v/>
      </c>
      <c r="Y881" s="33" t="str">
        <f t="shared" si="124"/>
        <v/>
      </c>
      <c r="Z881" s="34" t="str">
        <f t="shared" si="125"/>
        <v/>
      </c>
    </row>
    <row r="882" spans="1:26" x14ac:dyDescent="0.35">
      <c r="A882" s="25">
        <v>878</v>
      </c>
      <c r="B882" s="26">
        <f>_xlfn.XLOOKUP(C882,purchase!C:C,pcon!B:B,"")</f>
        <v>0</v>
      </c>
      <c r="C882" s="4"/>
      <c r="D882" s="29">
        <f>_xlfn.XLOOKUP(C882,purchase!C:C,pcon!D:D,"")</f>
        <v>0</v>
      </c>
      <c r="E882" s="29">
        <f>_xlfn.XLOOKUP(C882,purchase!C:C,pcon!E:E,"")</f>
        <v>0</v>
      </c>
      <c r="F882" s="4"/>
      <c r="G882" s="27"/>
      <c r="H882" s="28"/>
      <c r="I882" s="4"/>
      <c r="J882" s="4"/>
      <c r="K882" s="4"/>
      <c r="L882" s="30" t="str">
        <f t="shared" si="117"/>
        <v/>
      </c>
      <c r="M882" s="4"/>
      <c r="N882" s="30" t="str">
        <f t="shared" si="118"/>
        <v/>
      </c>
      <c r="O882" s="31"/>
      <c r="P882" s="32" t="str">
        <f t="shared" si="119"/>
        <v/>
      </c>
      <c r="Q882" s="10">
        <f>_xlfn.XLOOKUP(C882,pcon!C:C,pcon!L:L,"")</f>
        <v>0</v>
      </c>
      <c r="R882" s="98">
        <f t="shared" si="120"/>
        <v>0</v>
      </c>
      <c r="S882" s="31"/>
      <c r="T882" s="31"/>
      <c r="U882" s="33" t="str">
        <f t="shared" si="121"/>
        <v/>
      </c>
      <c r="V882" s="4"/>
      <c r="W882" s="33" t="str">
        <f t="shared" si="122"/>
        <v/>
      </c>
      <c r="X882" s="33" t="str">
        <f t="shared" si="123"/>
        <v/>
      </c>
      <c r="Y882" s="33" t="str">
        <f t="shared" si="124"/>
        <v/>
      </c>
      <c r="Z882" s="34" t="str">
        <f t="shared" si="125"/>
        <v/>
      </c>
    </row>
    <row r="883" spans="1:26" x14ac:dyDescent="0.35">
      <c r="A883" s="25">
        <v>879</v>
      </c>
      <c r="B883" s="26">
        <f>_xlfn.XLOOKUP(C883,purchase!C:C,pcon!B:B,"")</f>
        <v>0</v>
      </c>
      <c r="C883" s="4"/>
      <c r="D883" s="29">
        <f>_xlfn.XLOOKUP(C883,purchase!C:C,pcon!D:D,"")</f>
        <v>0</v>
      </c>
      <c r="E883" s="29">
        <f>_xlfn.XLOOKUP(C883,purchase!C:C,pcon!E:E,"")</f>
        <v>0</v>
      </c>
      <c r="F883" s="4"/>
      <c r="G883" s="27"/>
      <c r="H883" s="28"/>
      <c r="I883" s="4"/>
      <c r="J883" s="4"/>
      <c r="K883" s="4"/>
      <c r="L883" s="30" t="str">
        <f t="shared" si="117"/>
        <v/>
      </c>
      <c r="M883" s="4"/>
      <c r="N883" s="30" t="str">
        <f t="shared" si="118"/>
        <v/>
      </c>
      <c r="O883" s="31"/>
      <c r="P883" s="32" t="str">
        <f t="shared" si="119"/>
        <v/>
      </c>
      <c r="Q883" s="10">
        <f>_xlfn.XLOOKUP(C883,pcon!C:C,pcon!L:L,"")</f>
        <v>0</v>
      </c>
      <c r="R883" s="98">
        <f t="shared" si="120"/>
        <v>0</v>
      </c>
      <c r="S883" s="31"/>
      <c r="T883" s="31"/>
      <c r="U883" s="33" t="str">
        <f t="shared" si="121"/>
        <v/>
      </c>
      <c r="V883" s="4"/>
      <c r="W883" s="33" t="str">
        <f t="shared" si="122"/>
        <v/>
      </c>
      <c r="X883" s="33" t="str">
        <f t="shared" si="123"/>
        <v/>
      </c>
      <c r="Y883" s="33" t="str">
        <f t="shared" si="124"/>
        <v/>
      </c>
      <c r="Z883" s="34" t="str">
        <f t="shared" si="125"/>
        <v/>
      </c>
    </row>
    <row r="884" spans="1:26" x14ac:dyDescent="0.35">
      <c r="A884" s="25">
        <v>880</v>
      </c>
      <c r="B884" s="26">
        <f>_xlfn.XLOOKUP(C884,purchase!C:C,pcon!B:B,"")</f>
        <v>0</v>
      </c>
      <c r="C884" s="4"/>
      <c r="D884" s="29">
        <f>_xlfn.XLOOKUP(C884,purchase!C:C,pcon!D:D,"")</f>
        <v>0</v>
      </c>
      <c r="E884" s="29">
        <f>_xlfn.XLOOKUP(C884,purchase!C:C,pcon!E:E,"")</f>
        <v>0</v>
      </c>
      <c r="F884" s="4"/>
      <c r="G884" s="27"/>
      <c r="H884" s="28"/>
      <c r="I884" s="4"/>
      <c r="J884" s="4"/>
      <c r="K884" s="4"/>
      <c r="L884" s="30" t="str">
        <f t="shared" si="117"/>
        <v/>
      </c>
      <c r="M884" s="4"/>
      <c r="N884" s="30" t="str">
        <f t="shared" si="118"/>
        <v/>
      </c>
      <c r="O884" s="31"/>
      <c r="P884" s="32" t="str">
        <f t="shared" si="119"/>
        <v/>
      </c>
      <c r="Q884" s="10">
        <f>_xlfn.XLOOKUP(C884,pcon!C:C,pcon!L:L,"")</f>
        <v>0</v>
      </c>
      <c r="R884" s="98">
        <f t="shared" si="120"/>
        <v>0</v>
      </c>
      <c r="S884" s="31"/>
      <c r="T884" s="31"/>
      <c r="U884" s="33" t="str">
        <f t="shared" si="121"/>
        <v/>
      </c>
      <c r="V884" s="4"/>
      <c r="W884" s="33" t="str">
        <f t="shared" si="122"/>
        <v/>
      </c>
      <c r="X884" s="33" t="str">
        <f t="shared" si="123"/>
        <v/>
      </c>
      <c r="Y884" s="33" t="str">
        <f t="shared" si="124"/>
        <v/>
      </c>
      <c r="Z884" s="34" t="str">
        <f t="shared" si="125"/>
        <v/>
      </c>
    </row>
    <row r="885" spans="1:26" x14ac:dyDescent="0.35">
      <c r="A885" s="25">
        <v>881</v>
      </c>
      <c r="B885" s="26">
        <f>_xlfn.XLOOKUP(C885,purchase!C:C,pcon!B:B,"")</f>
        <v>0</v>
      </c>
      <c r="C885" s="4"/>
      <c r="D885" s="29">
        <f>_xlfn.XLOOKUP(C885,purchase!C:C,pcon!D:D,"")</f>
        <v>0</v>
      </c>
      <c r="E885" s="29">
        <f>_xlfn.XLOOKUP(C885,purchase!C:C,pcon!E:E,"")</f>
        <v>0</v>
      </c>
      <c r="F885" s="4"/>
      <c r="G885" s="27"/>
      <c r="H885" s="28"/>
      <c r="I885" s="4"/>
      <c r="J885" s="4"/>
      <c r="K885" s="4"/>
      <c r="L885" s="30" t="str">
        <f t="shared" si="117"/>
        <v/>
      </c>
      <c r="M885" s="4"/>
      <c r="N885" s="30" t="str">
        <f t="shared" si="118"/>
        <v/>
      </c>
      <c r="O885" s="31"/>
      <c r="P885" s="32" t="str">
        <f t="shared" si="119"/>
        <v/>
      </c>
      <c r="Q885" s="10">
        <f>_xlfn.XLOOKUP(C885,pcon!C:C,pcon!L:L,"")</f>
        <v>0</v>
      </c>
      <c r="R885" s="98">
        <f t="shared" si="120"/>
        <v>0</v>
      </c>
      <c r="S885" s="31"/>
      <c r="T885" s="31"/>
      <c r="U885" s="33" t="str">
        <f t="shared" si="121"/>
        <v/>
      </c>
      <c r="V885" s="4"/>
      <c r="W885" s="33" t="str">
        <f t="shared" si="122"/>
        <v/>
      </c>
      <c r="X885" s="33" t="str">
        <f t="shared" si="123"/>
        <v/>
      </c>
      <c r="Y885" s="33" t="str">
        <f t="shared" si="124"/>
        <v/>
      </c>
      <c r="Z885" s="34" t="str">
        <f t="shared" si="125"/>
        <v/>
      </c>
    </row>
    <row r="886" spans="1:26" x14ac:dyDescent="0.35">
      <c r="A886" s="25">
        <v>882</v>
      </c>
      <c r="B886" s="26">
        <f>_xlfn.XLOOKUP(C886,purchase!C:C,pcon!B:B,"")</f>
        <v>0</v>
      </c>
      <c r="C886" s="4"/>
      <c r="D886" s="29">
        <f>_xlfn.XLOOKUP(C886,purchase!C:C,pcon!D:D,"")</f>
        <v>0</v>
      </c>
      <c r="E886" s="29">
        <f>_xlfn.XLOOKUP(C886,purchase!C:C,pcon!E:E,"")</f>
        <v>0</v>
      </c>
      <c r="F886" s="4"/>
      <c r="G886" s="27"/>
      <c r="H886" s="28"/>
      <c r="I886" s="4"/>
      <c r="J886" s="4"/>
      <c r="K886" s="4"/>
      <c r="L886" s="30" t="str">
        <f t="shared" si="117"/>
        <v/>
      </c>
      <c r="M886" s="4"/>
      <c r="N886" s="30" t="str">
        <f t="shared" si="118"/>
        <v/>
      </c>
      <c r="O886" s="31"/>
      <c r="P886" s="32" t="str">
        <f t="shared" si="119"/>
        <v/>
      </c>
      <c r="Q886" s="10">
        <f>_xlfn.XLOOKUP(C886,pcon!C:C,pcon!L:L,"")</f>
        <v>0</v>
      </c>
      <c r="R886" s="98">
        <f t="shared" si="120"/>
        <v>0</v>
      </c>
      <c r="S886" s="31"/>
      <c r="T886" s="31"/>
      <c r="U886" s="33" t="str">
        <f t="shared" si="121"/>
        <v/>
      </c>
      <c r="V886" s="4"/>
      <c r="W886" s="33" t="str">
        <f t="shared" si="122"/>
        <v/>
      </c>
      <c r="X886" s="33" t="str">
        <f t="shared" si="123"/>
        <v/>
      </c>
      <c r="Y886" s="33" t="str">
        <f t="shared" si="124"/>
        <v/>
      </c>
      <c r="Z886" s="34" t="str">
        <f t="shared" si="125"/>
        <v/>
      </c>
    </row>
    <row r="887" spans="1:26" x14ac:dyDescent="0.35">
      <c r="A887" s="25">
        <v>883</v>
      </c>
      <c r="B887" s="26">
        <f>_xlfn.XLOOKUP(C887,purchase!C:C,pcon!B:B,"")</f>
        <v>0</v>
      </c>
      <c r="C887" s="4"/>
      <c r="D887" s="29">
        <f>_xlfn.XLOOKUP(C887,purchase!C:C,pcon!D:D,"")</f>
        <v>0</v>
      </c>
      <c r="E887" s="29">
        <f>_xlfn.XLOOKUP(C887,purchase!C:C,pcon!E:E,"")</f>
        <v>0</v>
      </c>
      <c r="F887" s="4"/>
      <c r="G887" s="27"/>
      <c r="H887" s="28"/>
      <c r="I887" s="4"/>
      <c r="J887" s="4"/>
      <c r="K887" s="4"/>
      <c r="L887" s="30" t="str">
        <f t="shared" si="117"/>
        <v/>
      </c>
      <c r="M887" s="4"/>
      <c r="N887" s="30" t="str">
        <f t="shared" si="118"/>
        <v/>
      </c>
      <c r="O887" s="31"/>
      <c r="P887" s="32" t="str">
        <f t="shared" si="119"/>
        <v/>
      </c>
      <c r="Q887" s="10">
        <f>_xlfn.XLOOKUP(C887,pcon!C:C,pcon!L:L,"")</f>
        <v>0</v>
      </c>
      <c r="R887" s="98">
        <f t="shared" si="120"/>
        <v>0</v>
      </c>
      <c r="S887" s="31"/>
      <c r="T887" s="31"/>
      <c r="U887" s="33" t="str">
        <f t="shared" si="121"/>
        <v/>
      </c>
      <c r="V887" s="4"/>
      <c r="W887" s="33" t="str">
        <f t="shared" si="122"/>
        <v/>
      </c>
      <c r="X887" s="33" t="str">
        <f t="shared" si="123"/>
        <v/>
      </c>
      <c r="Y887" s="33" t="str">
        <f t="shared" si="124"/>
        <v/>
      </c>
      <c r="Z887" s="34" t="str">
        <f t="shared" si="125"/>
        <v/>
      </c>
    </row>
    <row r="888" spans="1:26" x14ac:dyDescent="0.35">
      <c r="A888" s="25">
        <v>884</v>
      </c>
      <c r="B888" s="26">
        <f>_xlfn.XLOOKUP(C888,purchase!C:C,pcon!B:B,"")</f>
        <v>0</v>
      </c>
      <c r="C888" s="4"/>
      <c r="D888" s="29">
        <f>_xlfn.XLOOKUP(C888,purchase!C:C,pcon!D:D,"")</f>
        <v>0</v>
      </c>
      <c r="E888" s="29">
        <f>_xlfn.XLOOKUP(C888,purchase!C:C,pcon!E:E,"")</f>
        <v>0</v>
      </c>
      <c r="F888" s="4"/>
      <c r="G888" s="27"/>
      <c r="H888" s="28"/>
      <c r="I888" s="4"/>
      <c r="J888" s="4"/>
      <c r="K888" s="4"/>
      <c r="L888" s="30" t="str">
        <f t="shared" si="117"/>
        <v/>
      </c>
      <c r="M888" s="4"/>
      <c r="N888" s="30" t="str">
        <f t="shared" si="118"/>
        <v/>
      </c>
      <c r="O888" s="31"/>
      <c r="P888" s="32" t="str">
        <f t="shared" si="119"/>
        <v/>
      </c>
      <c r="Q888" s="10">
        <f>_xlfn.XLOOKUP(C888,pcon!C:C,pcon!L:L,"")</f>
        <v>0</v>
      </c>
      <c r="R888" s="98">
        <f t="shared" si="120"/>
        <v>0</v>
      </c>
      <c r="S888" s="31"/>
      <c r="T888" s="31"/>
      <c r="U888" s="33" t="str">
        <f t="shared" si="121"/>
        <v/>
      </c>
      <c r="V888" s="4"/>
      <c r="W888" s="33" t="str">
        <f t="shared" si="122"/>
        <v/>
      </c>
      <c r="X888" s="33" t="str">
        <f t="shared" si="123"/>
        <v/>
      </c>
      <c r="Y888" s="33" t="str">
        <f t="shared" si="124"/>
        <v/>
      </c>
      <c r="Z888" s="34" t="str">
        <f t="shared" si="125"/>
        <v/>
      </c>
    </row>
    <row r="889" spans="1:26" x14ac:dyDescent="0.35">
      <c r="A889" s="25">
        <v>885</v>
      </c>
      <c r="B889" s="26">
        <f>_xlfn.XLOOKUP(C889,purchase!C:C,pcon!B:B,"")</f>
        <v>0</v>
      </c>
      <c r="C889" s="4"/>
      <c r="D889" s="29">
        <f>_xlfn.XLOOKUP(C889,purchase!C:C,pcon!D:D,"")</f>
        <v>0</v>
      </c>
      <c r="E889" s="29">
        <f>_xlfn.XLOOKUP(C889,purchase!C:C,pcon!E:E,"")</f>
        <v>0</v>
      </c>
      <c r="F889" s="4"/>
      <c r="G889" s="27"/>
      <c r="H889" s="28"/>
      <c r="I889" s="4"/>
      <c r="J889" s="4"/>
      <c r="K889" s="4"/>
      <c r="L889" s="30" t="str">
        <f t="shared" si="117"/>
        <v/>
      </c>
      <c r="M889" s="4"/>
      <c r="N889" s="30" t="str">
        <f t="shared" si="118"/>
        <v/>
      </c>
      <c r="O889" s="31"/>
      <c r="P889" s="32" t="str">
        <f t="shared" si="119"/>
        <v/>
      </c>
      <c r="Q889" s="10">
        <f>_xlfn.XLOOKUP(C889,pcon!C:C,pcon!L:L,"")</f>
        <v>0</v>
      </c>
      <c r="R889" s="98">
        <f t="shared" si="120"/>
        <v>0</v>
      </c>
      <c r="S889" s="31"/>
      <c r="T889" s="31"/>
      <c r="U889" s="33" t="str">
        <f t="shared" si="121"/>
        <v/>
      </c>
      <c r="V889" s="4"/>
      <c r="W889" s="33" t="str">
        <f t="shared" si="122"/>
        <v/>
      </c>
      <c r="X889" s="33" t="str">
        <f t="shared" si="123"/>
        <v/>
      </c>
      <c r="Y889" s="33" t="str">
        <f t="shared" si="124"/>
        <v/>
      </c>
      <c r="Z889" s="34" t="str">
        <f t="shared" si="125"/>
        <v/>
      </c>
    </row>
    <row r="890" spans="1:26" x14ac:dyDescent="0.35">
      <c r="A890" s="25">
        <v>886</v>
      </c>
      <c r="B890" s="26">
        <f>_xlfn.XLOOKUP(C890,purchase!C:C,pcon!B:B,"")</f>
        <v>0</v>
      </c>
      <c r="C890" s="4"/>
      <c r="D890" s="29">
        <f>_xlfn.XLOOKUP(C890,purchase!C:C,pcon!D:D,"")</f>
        <v>0</v>
      </c>
      <c r="E890" s="29">
        <f>_xlfn.XLOOKUP(C890,purchase!C:C,pcon!E:E,"")</f>
        <v>0</v>
      </c>
      <c r="F890" s="4"/>
      <c r="G890" s="27"/>
      <c r="H890" s="28"/>
      <c r="I890" s="4"/>
      <c r="J890" s="4"/>
      <c r="K890" s="4"/>
      <c r="L890" s="30" t="str">
        <f t="shared" si="117"/>
        <v/>
      </c>
      <c r="M890" s="4"/>
      <c r="N890" s="30" t="str">
        <f t="shared" si="118"/>
        <v/>
      </c>
      <c r="O890" s="31"/>
      <c r="P890" s="32" t="str">
        <f t="shared" si="119"/>
        <v/>
      </c>
      <c r="Q890" s="10">
        <f>_xlfn.XLOOKUP(C890,pcon!C:C,pcon!L:L,"")</f>
        <v>0</v>
      </c>
      <c r="R890" s="98">
        <f t="shared" si="120"/>
        <v>0</v>
      </c>
      <c r="S890" s="31"/>
      <c r="T890" s="31"/>
      <c r="U890" s="33" t="str">
        <f t="shared" si="121"/>
        <v/>
      </c>
      <c r="V890" s="4"/>
      <c r="W890" s="33" t="str">
        <f t="shared" si="122"/>
        <v/>
      </c>
      <c r="X890" s="33" t="str">
        <f t="shared" si="123"/>
        <v/>
      </c>
      <c r="Y890" s="33" t="str">
        <f t="shared" si="124"/>
        <v/>
      </c>
      <c r="Z890" s="34" t="str">
        <f t="shared" si="125"/>
        <v/>
      </c>
    </row>
    <row r="891" spans="1:26" x14ac:dyDescent="0.35">
      <c r="A891" s="25">
        <v>887</v>
      </c>
      <c r="B891" s="26">
        <f>_xlfn.XLOOKUP(C891,purchase!C:C,pcon!B:B,"")</f>
        <v>0</v>
      </c>
      <c r="C891" s="4"/>
      <c r="D891" s="29">
        <f>_xlfn.XLOOKUP(C891,purchase!C:C,pcon!D:D,"")</f>
        <v>0</v>
      </c>
      <c r="E891" s="29">
        <f>_xlfn.XLOOKUP(C891,purchase!C:C,pcon!E:E,"")</f>
        <v>0</v>
      </c>
      <c r="F891" s="4"/>
      <c r="G891" s="27"/>
      <c r="H891" s="28"/>
      <c r="I891" s="4"/>
      <c r="J891" s="4"/>
      <c r="K891" s="4"/>
      <c r="L891" s="30" t="str">
        <f t="shared" si="117"/>
        <v/>
      </c>
      <c r="M891" s="4"/>
      <c r="N891" s="30" t="str">
        <f t="shared" si="118"/>
        <v/>
      </c>
      <c r="O891" s="31"/>
      <c r="P891" s="32" t="str">
        <f t="shared" si="119"/>
        <v/>
      </c>
      <c r="Q891" s="10">
        <f>_xlfn.XLOOKUP(C891,pcon!C:C,pcon!L:L,"")</f>
        <v>0</v>
      </c>
      <c r="R891" s="98">
        <f t="shared" si="120"/>
        <v>0</v>
      </c>
      <c r="S891" s="31"/>
      <c r="T891" s="31"/>
      <c r="U891" s="33" t="str">
        <f t="shared" si="121"/>
        <v/>
      </c>
      <c r="V891" s="4"/>
      <c r="W891" s="33" t="str">
        <f t="shared" si="122"/>
        <v/>
      </c>
      <c r="X891" s="33" t="str">
        <f t="shared" si="123"/>
        <v/>
      </c>
      <c r="Y891" s="33" t="str">
        <f t="shared" si="124"/>
        <v/>
      </c>
      <c r="Z891" s="34" t="str">
        <f t="shared" si="125"/>
        <v/>
      </c>
    </row>
    <row r="892" spans="1:26" x14ac:dyDescent="0.35">
      <c r="A892" s="25">
        <v>888</v>
      </c>
      <c r="B892" s="26">
        <f>_xlfn.XLOOKUP(C892,purchase!C:C,pcon!B:B,"")</f>
        <v>0</v>
      </c>
      <c r="C892" s="4"/>
      <c r="D892" s="29">
        <f>_xlfn.XLOOKUP(C892,purchase!C:C,pcon!D:D,"")</f>
        <v>0</v>
      </c>
      <c r="E892" s="29">
        <f>_xlfn.XLOOKUP(C892,purchase!C:C,pcon!E:E,"")</f>
        <v>0</v>
      </c>
      <c r="F892" s="4"/>
      <c r="G892" s="27"/>
      <c r="H892" s="28"/>
      <c r="I892" s="4"/>
      <c r="J892" s="4"/>
      <c r="K892" s="4"/>
      <c r="L892" s="30" t="str">
        <f t="shared" si="117"/>
        <v/>
      </c>
      <c r="M892" s="4"/>
      <c r="N892" s="30" t="str">
        <f t="shared" si="118"/>
        <v/>
      </c>
      <c r="O892" s="31"/>
      <c r="P892" s="32" t="str">
        <f t="shared" si="119"/>
        <v/>
      </c>
      <c r="Q892" s="10">
        <f>_xlfn.XLOOKUP(C892,pcon!C:C,pcon!L:L,"")</f>
        <v>0</v>
      </c>
      <c r="R892" s="98">
        <f t="shared" si="120"/>
        <v>0</v>
      </c>
      <c r="S892" s="31"/>
      <c r="T892" s="31"/>
      <c r="U892" s="33" t="str">
        <f t="shared" si="121"/>
        <v/>
      </c>
      <c r="V892" s="4"/>
      <c r="W892" s="33" t="str">
        <f t="shared" si="122"/>
        <v/>
      </c>
      <c r="X892" s="33" t="str">
        <f t="shared" si="123"/>
        <v/>
      </c>
      <c r="Y892" s="33" t="str">
        <f t="shared" si="124"/>
        <v/>
      </c>
      <c r="Z892" s="34" t="str">
        <f t="shared" si="125"/>
        <v/>
      </c>
    </row>
    <row r="893" spans="1:26" x14ac:dyDescent="0.35">
      <c r="A893" s="25">
        <v>889</v>
      </c>
      <c r="B893" s="26">
        <f>_xlfn.XLOOKUP(C893,purchase!C:C,pcon!B:B,"")</f>
        <v>0</v>
      </c>
      <c r="C893" s="4"/>
      <c r="D893" s="29">
        <f>_xlfn.XLOOKUP(C893,purchase!C:C,pcon!D:D,"")</f>
        <v>0</v>
      </c>
      <c r="E893" s="29">
        <f>_xlfn.XLOOKUP(C893,purchase!C:C,pcon!E:E,"")</f>
        <v>0</v>
      </c>
      <c r="F893" s="4"/>
      <c r="G893" s="27"/>
      <c r="H893" s="28"/>
      <c r="I893" s="4"/>
      <c r="J893" s="4"/>
      <c r="K893" s="4"/>
      <c r="L893" s="30" t="str">
        <f t="shared" si="117"/>
        <v/>
      </c>
      <c r="M893" s="4"/>
      <c r="N893" s="30" t="str">
        <f t="shared" si="118"/>
        <v/>
      </c>
      <c r="O893" s="31"/>
      <c r="P893" s="32" t="str">
        <f t="shared" si="119"/>
        <v/>
      </c>
      <c r="Q893" s="10">
        <f>_xlfn.XLOOKUP(C893,pcon!C:C,pcon!L:L,"")</f>
        <v>0</v>
      </c>
      <c r="R893" s="98">
        <f t="shared" si="120"/>
        <v>0</v>
      </c>
      <c r="S893" s="31"/>
      <c r="T893" s="31"/>
      <c r="U893" s="33" t="str">
        <f t="shared" si="121"/>
        <v/>
      </c>
      <c r="V893" s="4"/>
      <c r="W893" s="33" t="str">
        <f t="shared" si="122"/>
        <v/>
      </c>
      <c r="X893" s="33" t="str">
        <f t="shared" si="123"/>
        <v/>
      </c>
      <c r="Y893" s="33" t="str">
        <f t="shared" si="124"/>
        <v/>
      </c>
      <c r="Z893" s="34" t="str">
        <f t="shared" si="125"/>
        <v/>
      </c>
    </row>
    <row r="894" spans="1:26" x14ac:dyDescent="0.35">
      <c r="A894" s="25">
        <v>890</v>
      </c>
      <c r="B894" s="26">
        <f>_xlfn.XLOOKUP(C894,purchase!C:C,pcon!B:B,"")</f>
        <v>0</v>
      </c>
      <c r="C894" s="4"/>
      <c r="D894" s="29">
        <f>_xlfn.XLOOKUP(C894,purchase!C:C,pcon!D:D,"")</f>
        <v>0</v>
      </c>
      <c r="E894" s="29">
        <f>_xlfn.XLOOKUP(C894,purchase!C:C,pcon!E:E,"")</f>
        <v>0</v>
      </c>
      <c r="F894" s="4"/>
      <c r="G894" s="27"/>
      <c r="H894" s="28"/>
      <c r="I894" s="4"/>
      <c r="J894" s="4"/>
      <c r="K894" s="4"/>
      <c r="L894" s="30" t="str">
        <f t="shared" si="117"/>
        <v/>
      </c>
      <c r="M894" s="4"/>
      <c r="N894" s="30" t="str">
        <f t="shared" si="118"/>
        <v/>
      </c>
      <c r="O894" s="31"/>
      <c r="P894" s="32" t="str">
        <f t="shared" si="119"/>
        <v/>
      </c>
      <c r="Q894" s="10">
        <f>_xlfn.XLOOKUP(C894,pcon!C:C,pcon!L:L,"")</f>
        <v>0</v>
      </c>
      <c r="R894" s="98">
        <f t="shared" si="120"/>
        <v>0</v>
      </c>
      <c r="S894" s="31"/>
      <c r="T894" s="31"/>
      <c r="U894" s="33" t="str">
        <f t="shared" si="121"/>
        <v/>
      </c>
      <c r="V894" s="4"/>
      <c r="W894" s="33" t="str">
        <f t="shared" si="122"/>
        <v/>
      </c>
      <c r="X894" s="33" t="str">
        <f t="shared" si="123"/>
        <v/>
      </c>
      <c r="Y894" s="33" t="str">
        <f t="shared" si="124"/>
        <v/>
      </c>
      <c r="Z894" s="34" t="str">
        <f t="shared" si="125"/>
        <v/>
      </c>
    </row>
    <row r="895" spans="1:26" x14ac:dyDescent="0.35">
      <c r="A895" s="25">
        <v>891</v>
      </c>
      <c r="B895" s="26">
        <f>_xlfn.XLOOKUP(C895,purchase!C:C,pcon!B:B,"")</f>
        <v>0</v>
      </c>
      <c r="C895" s="4"/>
      <c r="D895" s="29">
        <f>_xlfn.XLOOKUP(C895,purchase!C:C,pcon!D:D,"")</f>
        <v>0</v>
      </c>
      <c r="E895" s="29">
        <f>_xlfn.XLOOKUP(C895,purchase!C:C,pcon!E:E,"")</f>
        <v>0</v>
      </c>
      <c r="F895" s="4"/>
      <c r="G895" s="27"/>
      <c r="H895" s="28"/>
      <c r="I895" s="4"/>
      <c r="J895" s="4"/>
      <c r="K895" s="4"/>
      <c r="L895" s="30" t="str">
        <f t="shared" si="117"/>
        <v/>
      </c>
      <c r="M895" s="4"/>
      <c r="N895" s="30" t="str">
        <f t="shared" si="118"/>
        <v/>
      </c>
      <c r="O895" s="31"/>
      <c r="P895" s="32" t="str">
        <f t="shared" si="119"/>
        <v/>
      </c>
      <c r="Q895" s="10">
        <f>_xlfn.XLOOKUP(C895,pcon!C:C,pcon!L:L,"")</f>
        <v>0</v>
      </c>
      <c r="R895" s="98">
        <f t="shared" si="120"/>
        <v>0</v>
      </c>
      <c r="S895" s="31"/>
      <c r="T895" s="31"/>
      <c r="U895" s="33" t="str">
        <f t="shared" si="121"/>
        <v/>
      </c>
      <c r="V895" s="4"/>
      <c r="W895" s="33" t="str">
        <f t="shared" si="122"/>
        <v/>
      </c>
      <c r="X895" s="33" t="str">
        <f t="shared" si="123"/>
        <v/>
      </c>
      <c r="Y895" s="33" t="str">
        <f t="shared" si="124"/>
        <v/>
      </c>
      <c r="Z895" s="34" t="str">
        <f t="shared" si="125"/>
        <v/>
      </c>
    </row>
    <row r="896" spans="1:26" x14ac:dyDescent="0.35">
      <c r="A896" s="25">
        <v>892</v>
      </c>
      <c r="B896" s="26">
        <f>_xlfn.XLOOKUP(C896,purchase!C:C,pcon!B:B,"")</f>
        <v>0</v>
      </c>
      <c r="C896" s="4"/>
      <c r="D896" s="29">
        <f>_xlfn.XLOOKUP(C896,purchase!C:C,pcon!D:D,"")</f>
        <v>0</v>
      </c>
      <c r="E896" s="29">
        <f>_xlfn.XLOOKUP(C896,purchase!C:C,pcon!E:E,"")</f>
        <v>0</v>
      </c>
      <c r="F896" s="4"/>
      <c r="G896" s="27"/>
      <c r="H896" s="28"/>
      <c r="I896" s="4"/>
      <c r="J896" s="4"/>
      <c r="K896" s="4"/>
      <c r="L896" s="30" t="str">
        <f t="shared" si="117"/>
        <v/>
      </c>
      <c r="M896" s="4"/>
      <c r="N896" s="30" t="str">
        <f t="shared" si="118"/>
        <v/>
      </c>
      <c r="O896" s="31"/>
      <c r="P896" s="32" t="str">
        <f t="shared" si="119"/>
        <v/>
      </c>
      <c r="Q896" s="10">
        <f>_xlfn.XLOOKUP(C896,pcon!C:C,pcon!L:L,"")</f>
        <v>0</v>
      </c>
      <c r="R896" s="98">
        <f t="shared" si="120"/>
        <v>0</v>
      </c>
      <c r="S896" s="31"/>
      <c r="T896" s="31"/>
      <c r="U896" s="33" t="str">
        <f t="shared" si="121"/>
        <v/>
      </c>
      <c r="V896" s="4"/>
      <c r="W896" s="33" t="str">
        <f t="shared" si="122"/>
        <v/>
      </c>
      <c r="X896" s="33" t="str">
        <f t="shared" si="123"/>
        <v/>
      </c>
      <c r="Y896" s="33" t="str">
        <f t="shared" si="124"/>
        <v/>
      </c>
      <c r="Z896" s="34" t="str">
        <f t="shared" si="125"/>
        <v/>
      </c>
    </row>
    <row r="897" spans="1:26" x14ac:dyDescent="0.35">
      <c r="A897" s="25">
        <v>893</v>
      </c>
      <c r="B897" s="26">
        <f>_xlfn.XLOOKUP(C897,purchase!C:C,pcon!B:B,"")</f>
        <v>0</v>
      </c>
      <c r="C897" s="4"/>
      <c r="D897" s="29">
        <f>_xlfn.XLOOKUP(C897,purchase!C:C,pcon!D:D,"")</f>
        <v>0</v>
      </c>
      <c r="E897" s="29">
        <f>_xlfn.XLOOKUP(C897,purchase!C:C,pcon!E:E,"")</f>
        <v>0</v>
      </c>
      <c r="F897" s="4"/>
      <c r="G897" s="27"/>
      <c r="H897" s="28"/>
      <c r="I897" s="4"/>
      <c r="J897" s="4"/>
      <c r="K897" s="4"/>
      <c r="L897" s="30" t="str">
        <f t="shared" si="117"/>
        <v/>
      </c>
      <c r="M897" s="4"/>
      <c r="N897" s="30" t="str">
        <f t="shared" si="118"/>
        <v/>
      </c>
      <c r="O897" s="31"/>
      <c r="P897" s="32" t="str">
        <f t="shared" si="119"/>
        <v/>
      </c>
      <c r="Q897" s="10">
        <f>_xlfn.XLOOKUP(C897,pcon!C:C,pcon!L:L,"")</f>
        <v>0</v>
      </c>
      <c r="R897" s="98">
        <f t="shared" si="120"/>
        <v>0</v>
      </c>
      <c r="S897" s="31"/>
      <c r="T897" s="31"/>
      <c r="U897" s="33" t="str">
        <f t="shared" si="121"/>
        <v/>
      </c>
      <c r="V897" s="4"/>
      <c r="W897" s="33" t="str">
        <f t="shared" si="122"/>
        <v/>
      </c>
      <c r="X897" s="33" t="str">
        <f t="shared" si="123"/>
        <v/>
      </c>
      <c r="Y897" s="33" t="str">
        <f t="shared" si="124"/>
        <v/>
      </c>
      <c r="Z897" s="34" t="str">
        <f t="shared" si="125"/>
        <v/>
      </c>
    </row>
    <row r="898" spans="1:26" x14ac:dyDescent="0.35">
      <c r="A898" s="25">
        <v>894</v>
      </c>
      <c r="B898" s="26">
        <f>_xlfn.XLOOKUP(C898,purchase!C:C,pcon!B:B,"")</f>
        <v>0</v>
      </c>
      <c r="C898" s="4"/>
      <c r="D898" s="29">
        <f>_xlfn.XLOOKUP(C898,purchase!C:C,pcon!D:D,"")</f>
        <v>0</v>
      </c>
      <c r="E898" s="29">
        <f>_xlfn.XLOOKUP(C898,purchase!C:C,pcon!E:E,"")</f>
        <v>0</v>
      </c>
      <c r="F898" s="4"/>
      <c r="G898" s="27"/>
      <c r="H898" s="28"/>
      <c r="I898" s="4"/>
      <c r="J898" s="4"/>
      <c r="K898" s="4"/>
      <c r="L898" s="30" t="str">
        <f t="shared" si="117"/>
        <v/>
      </c>
      <c r="M898" s="4"/>
      <c r="N898" s="30" t="str">
        <f t="shared" si="118"/>
        <v/>
      </c>
      <c r="O898" s="31"/>
      <c r="P898" s="32" t="str">
        <f t="shared" si="119"/>
        <v/>
      </c>
      <c r="Q898" s="10">
        <f>_xlfn.XLOOKUP(C898,pcon!C:C,pcon!L:L,"")</f>
        <v>0</v>
      </c>
      <c r="R898" s="98">
        <f t="shared" si="120"/>
        <v>0</v>
      </c>
      <c r="S898" s="31"/>
      <c r="T898" s="31"/>
      <c r="U898" s="33" t="str">
        <f t="shared" si="121"/>
        <v/>
      </c>
      <c r="V898" s="4"/>
      <c r="W898" s="33" t="str">
        <f t="shared" si="122"/>
        <v/>
      </c>
      <c r="X898" s="33" t="str">
        <f t="shared" si="123"/>
        <v/>
      </c>
      <c r="Y898" s="33" t="str">
        <f t="shared" si="124"/>
        <v/>
      </c>
      <c r="Z898" s="34" t="str">
        <f t="shared" si="125"/>
        <v/>
      </c>
    </row>
    <row r="899" spans="1:26" x14ac:dyDescent="0.35">
      <c r="A899" s="25">
        <v>895</v>
      </c>
      <c r="B899" s="26">
        <f>_xlfn.XLOOKUP(C899,purchase!C:C,pcon!B:B,"")</f>
        <v>0</v>
      </c>
      <c r="C899" s="4"/>
      <c r="D899" s="29">
        <f>_xlfn.XLOOKUP(C899,purchase!C:C,pcon!D:D,"")</f>
        <v>0</v>
      </c>
      <c r="E899" s="29">
        <f>_xlfn.XLOOKUP(C899,purchase!C:C,pcon!E:E,"")</f>
        <v>0</v>
      </c>
      <c r="F899" s="4"/>
      <c r="G899" s="27"/>
      <c r="H899" s="28"/>
      <c r="I899" s="4"/>
      <c r="J899" s="4"/>
      <c r="K899" s="4"/>
      <c r="L899" s="30" t="str">
        <f t="shared" si="117"/>
        <v/>
      </c>
      <c r="M899" s="4"/>
      <c r="N899" s="30" t="str">
        <f t="shared" si="118"/>
        <v/>
      </c>
      <c r="O899" s="31"/>
      <c r="P899" s="32" t="str">
        <f t="shared" si="119"/>
        <v/>
      </c>
      <c r="Q899" s="10">
        <f>_xlfn.XLOOKUP(C899,pcon!C:C,pcon!L:L,"")</f>
        <v>0</v>
      </c>
      <c r="R899" s="98">
        <f t="shared" si="120"/>
        <v>0</v>
      </c>
      <c r="S899" s="31"/>
      <c r="T899" s="31"/>
      <c r="U899" s="33" t="str">
        <f t="shared" si="121"/>
        <v/>
      </c>
      <c r="V899" s="4"/>
      <c r="W899" s="33" t="str">
        <f t="shared" si="122"/>
        <v/>
      </c>
      <c r="X899" s="33" t="str">
        <f t="shared" si="123"/>
        <v/>
      </c>
      <c r="Y899" s="33" t="str">
        <f t="shared" si="124"/>
        <v/>
      </c>
      <c r="Z899" s="34" t="str">
        <f t="shared" si="125"/>
        <v/>
      </c>
    </row>
    <row r="900" spans="1:26" x14ac:dyDescent="0.35">
      <c r="A900" s="25">
        <v>896</v>
      </c>
      <c r="B900" s="26">
        <f>_xlfn.XLOOKUP(C900,purchase!C:C,pcon!B:B,"")</f>
        <v>0</v>
      </c>
      <c r="C900" s="4"/>
      <c r="D900" s="29">
        <f>_xlfn.XLOOKUP(C900,purchase!C:C,pcon!D:D,"")</f>
        <v>0</v>
      </c>
      <c r="E900" s="29">
        <f>_xlfn.XLOOKUP(C900,purchase!C:C,pcon!E:E,"")</f>
        <v>0</v>
      </c>
      <c r="F900" s="4"/>
      <c r="G900" s="27"/>
      <c r="H900" s="28"/>
      <c r="I900" s="4"/>
      <c r="J900" s="4"/>
      <c r="K900" s="4"/>
      <c r="L900" s="30" t="str">
        <f t="shared" si="117"/>
        <v/>
      </c>
      <c r="M900" s="4"/>
      <c r="N900" s="30" t="str">
        <f t="shared" si="118"/>
        <v/>
      </c>
      <c r="O900" s="31"/>
      <c r="P900" s="32" t="str">
        <f t="shared" si="119"/>
        <v/>
      </c>
      <c r="Q900" s="10">
        <f>_xlfn.XLOOKUP(C900,pcon!C:C,pcon!L:L,"")</f>
        <v>0</v>
      </c>
      <c r="R900" s="98">
        <f t="shared" si="120"/>
        <v>0</v>
      </c>
      <c r="S900" s="31"/>
      <c r="T900" s="31"/>
      <c r="U900" s="33" t="str">
        <f t="shared" si="121"/>
        <v/>
      </c>
      <c r="V900" s="4"/>
      <c r="W900" s="33" t="str">
        <f t="shared" si="122"/>
        <v/>
      </c>
      <c r="X900" s="33" t="str">
        <f t="shared" si="123"/>
        <v/>
      </c>
      <c r="Y900" s="33" t="str">
        <f t="shared" si="124"/>
        <v/>
      </c>
      <c r="Z900" s="34" t="str">
        <f t="shared" si="125"/>
        <v/>
      </c>
    </row>
    <row r="901" spans="1:26" x14ac:dyDescent="0.35">
      <c r="A901" s="25">
        <v>897</v>
      </c>
      <c r="B901" s="26">
        <f>_xlfn.XLOOKUP(C901,purchase!C:C,pcon!B:B,"")</f>
        <v>0</v>
      </c>
      <c r="C901" s="4"/>
      <c r="D901" s="29">
        <f>_xlfn.XLOOKUP(C901,purchase!C:C,pcon!D:D,"")</f>
        <v>0</v>
      </c>
      <c r="E901" s="29">
        <f>_xlfn.XLOOKUP(C901,purchase!C:C,pcon!E:E,"")</f>
        <v>0</v>
      </c>
      <c r="F901" s="4"/>
      <c r="G901" s="27"/>
      <c r="H901" s="28"/>
      <c r="I901" s="4"/>
      <c r="J901" s="4"/>
      <c r="K901" s="4"/>
      <c r="L901" s="30" t="str">
        <f t="shared" ref="L901:L964" si="126">IF(J901="","",J901-K901)</f>
        <v/>
      </c>
      <c r="M901" s="4"/>
      <c r="N901" s="30" t="str">
        <f t="shared" ref="N901:N964" si="127">IF(L901="","",L901-M901)</f>
        <v/>
      </c>
      <c r="O901" s="31"/>
      <c r="P901" s="32" t="str">
        <f t="shared" ref="P901:P964" si="128">IF(O901="","",N901 * O901)</f>
        <v/>
      </c>
      <c r="Q901" s="10">
        <f>_xlfn.XLOOKUP(C901,pcon!C:C,pcon!L:L,"")</f>
        <v>0</v>
      </c>
      <c r="R901" s="98">
        <f t="shared" ref="R901:R964" si="129">(Q901 / 80) * (O901 * 100)</f>
        <v>0</v>
      </c>
      <c r="S901" s="31"/>
      <c r="T901" s="31"/>
      <c r="U901" s="33" t="str">
        <f t="shared" ref="U901:U964" si="130">IF(N901="","",R901 * N901)</f>
        <v/>
      </c>
      <c r="V901" s="4"/>
      <c r="W901" s="33" t="str">
        <f t="shared" ref="W901:W964" si="131">IF(S901&amp;U901="","",U901 * S901)</f>
        <v/>
      </c>
      <c r="X901" s="33" t="str">
        <f t="shared" ref="X901:X964" si="132">IF(W901="","",U901 + W901)</f>
        <v/>
      </c>
      <c r="Y901" s="33" t="str">
        <f t="shared" ref="Y901:Y964" si="133">IF(T901="","",U901 * T901)</f>
        <v/>
      </c>
      <c r="Z901" s="34" t="str">
        <f t="shared" ref="Z901:Z964" si="134">IF(U901="","",X901-V901-Y901)</f>
        <v/>
      </c>
    </row>
    <row r="902" spans="1:26" x14ac:dyDescent="0.35">
      <c r="A902" s="25">
        <v>898</v>
      </c>
      <c r="B902" s="26">
        <f>_xlfn.XLOOKUP(C902,purchase!C:C,pcon!B:B,"")</f>
        <v>0</v>
      </c>
      <c r="C902" s="4"/>
      <c r="D902" s="29">
        <f>_xlfn.XLOOKUP(C902,purchase!C:C,pcon!D:D,"")</f>
        <v>0</v>
      </c>
      <c r="E902" s="29">
        <f>_xlfn.XLOOKUP(C902,purchase!C:C,pcon!E:E,"")</f>
        <v>0</v>
      </c>
      <c r="F902" s="4"/>
      <c r="G902" s="27"/>
      <c r="H902" s="28"/>
      <c r="I902" s="4"/>
      <c r="J902" s="4"/>
      <c r="K902" s="4"/>
      <c r="L902" s="30" t="str">
        <f t="shared" si="126"/>
        <v/>
      </c>
      <c r="M902" s="4"/>
      <c r="N902" s="30" t="str">
        <f t="shared" si="127"/>
        <v/>
      </c>
      <c r="O902" s="31"/>
      <c r="P902" s="32" t="str">
        <f t="shared" si="128"/>
        <v/>
      </c>
      <c r="Q902" s="10">
        <f>_xlfn.XLOOKUP(C902,pcon!C:C,pcon!L:L,"")</f>
        <v>0</v>
      </c>
      <c r="R902" s="98">
        <f t="shared" si="129"/>
        <v>0</v>
      </c>
      <c r="S902" s="31"/>
      <c r="T902" s="31"/>
      <c r="U902" s="33" t="str">
        <f t="shared" si="130"/>
        <v/>
      </c>
      <c r="V902" s="4"/>
      <c r="W902" s="33" t="str">
        <f t="shared" si="131"/>
        <v/>
      </c>
      <c r="X902" s="33" t="str">
        <f t="shared" si="132"/>
        <v/>
      </c>
      <c r="Y902" s="33" t="str">
        <f t="shared" si="133"/>
        <v/>
      </c>
      <c r="Z902" s="34" t="str">
        <f t="shared" si="134"/>
        <v/>
      </c>
    </row>
    <row r="903" spans="1:26" x14ac:dyDescent="0.35">
      <c r="A903" s="25">
        <v>899</v>
      </c>
      <c r="B903" s="26">
        <f>_xlfn.XLOOKUP(C903,purchase!C:C,pcon!B:B,"")</f>
        <v>0</v>
      </c>
      <c r="C903" s="4"/>
      <c r="D903" s="29">
        <f>_xlfn.XLOOKUP(C903,purchase!C:C,pcon!D:D,"")</f>
        <v>0</v>
      </c>
      <c r="E903" s="29">
        <f>_xlfn.XLOOKUP(C903,purchase!C:C,pcon!E:E,"")</f>
        <v>0</v>
      </c>
      <c r="F903" s="4"/>
      <c r="G903" s="27"/>
      <c r="H903" s="28"/>
      <c r="I903" s="4"/>
      <c r="J903" s="4"/>
      <c r="K903" s="4"/>
      <c r="L903" s="30" t="str">
        <f t="shared" si="126"/>
        <v/>
      </c>
      <c r="M903" s="4"/>
      <c r="N903" s="30" t="str">
        <f t="shared" si="127"/>
        <v/>
      </c>
      <c r="O903" s="31"/>
      <c r="P903" s="32" t="str">
        <f t="shared" si="128"/>
        <v/>
      </c>
      <c r="Q903" s="10">
        <f>_xlfn.XLOOKUP(C903,pcon!C:C,pcon!L:L,"")</f>
        <v>0</v>
      </c>
      <c r="R903" s="98">
        <f t="shared" si="129"/>
        <v>0</v>
      </c>
      <c r="S903" s="31"/>
      <c r="T903" s="31"/>
      <c r="U903" s="33" t="str">
        <f t="shared" si="130"/>
        <v/>
      </c>
      <c r="V903" s="4"/>
      <c r="W903" s="33" t="str">
        <f t="shared" si="131"/>
        <v/>
      </c>
      <c r="X903" s="33" t="str">
        <f t="shared" si="132"/>
        <v/>
      </c>
      <c r="Y903" s="33" t="str">
        <f t="shared" si="133"/>
        <v/>
      </c>
      <c r="Z903" s="34" t="str">
        <f t="shared" si="134"/>
        <v/>
      </c>
    </row>
    <row r="904" spans="1:26" x14ac:dyDescent="0.35">
      <c r="A904" s="25">
        <v>900</v>
      </c>
      <c r="B904" s="26">
        <f>_xlfn.XLOOKUP(C904,purchase!C:C,pcon!B:B,"")</f>
        <v>0</v>
      </c>
      <c r="C904" s="4"/>
      <c r="D904" s="29">
        <f>_xlfn.XLOOKUP(C904,purchase!C:C,pcon!D:D,"")</f>
        <v>0</v>
      </c>
      <c r="E904" s="29">
        <f>_xlfn.XLOOKUP(C904,purchase!C:C,pcon!E:E,"")</f>
        <v>0</v>
      </c>
      <c r="F904" s="4"/>
      <c r="G904" s="27"/>
      <c r="H904" s="28"/>
      <c r="I904" s="4"/>
      <c r="J904" s="4"/>
      <c r="K904" s="4"/>
      <c r="L904" s="30" t="str">
        <f t="shared" si="126"/>
        <v/>
      </c>
      <c r="M904" s="4"/>
      <c r="N904" s="30" t="str">
        <f t="shared" si="127"/>
        <v/>
      </c>
      <c r="O904" s="31"/>
      <c r="P904" s="32" t="str">
        <f t="shared" si="128"/>
        <v/>
      </c>
      <c r="Q904" s="10">
        <f>_xlfn.XLOOKUP(C904,pcon!C:C,pcon!L:L,"")</f>
        <v>0</v>
      </c>
      <c r="R904" s="98">
        <f t="shared" si="129"/>
        <v>0</v>
      </c>
      <c r="S904" s="31"/>
      <c r="T904" s="31"/>
      <c r="U904" s="33" t="str">
        <f t="shared" si="130"/>
        <v/>
      </c>
      <c r="V904" s="4"/>
      <c r="W904" s="33" t="str">
        <f t="shared" si="131"/>
        <v/>
      </c>
      <c r="X904" s="33" t="str">
        <f t="shared" si="132"/>
        <v/>
      </c>
      <c r="Y904" s="33" t="str">
        <f t="shared" si="133"/>
        <v/>
      </c>
      <c r="Z904" s="34" t="str">
        <f t="shared" si="134"/>
        <v/>
      </c>
    </row>
    <row r="905" spans="1:26" x14ac:dyDescent="0.35">
      <c r="A905" s="25">
        <v>901</v>
      </c>
      <c r="B905" s="26">
        <f>_xlfn.XLOOKUP(C905,purchase!C:C,pcon!B:B,"")</f>
        <v>0</v>
      </c>
      <c r="C905" s="4"/>
      <c r="D905" s="29">
        <f>_xlfn.XLOOKUP(C905,purchase!C:C,pcon!D:D,"")</f>
        <v>0</v>
      </c>
      <c r="E905" s="29">
        <f>_xlfn.XLOOKUP(C905,purchase!C:C,pcon!E:E,"")</f>
        <v>0</v>
      </c>
      <c r="F905" s="4"/>
      <c r="G905" s="27"/>
      <c r="H905" s="28"/>
      <c r="I905" s="4"/>
      <c r="J905" s="4"/>
      <c r="K905" s="4"/>
      <c r="L905" s="30" t="str">
        <f t="shared" si="126"/>
        <v/>
      </c>
      <c r="M905" s="4"/>
      <c r="N905" s="30" t="str">
        <f t="shared" si="127"/>
        <v/>
      </c>
      <c r="O905" s="31"/>
      <c r="P905" s="32" t="str">
        <f t="shared" si="128"/>
        <v/>
      </c>
      <c r="Q905" s="10">
        <f>_xlfn.XLOOKUP(C905,pcon!C:C,pcon!L:L,"")</f>
        <v>0</v>
      </c>
      <c r="R905" s="98">
        <f t="shared" si="129"/>
        <v>0</v>
      </c>
      <c r="S905" s="31"/>
      <c r="T905" s="31"/>
      <c r="U905" s="33" t="str">
        <f t="shared" si="130"/>
        <v/>
      </c>
      <c r="V905" s="4"/>
      <c r="W905" s="33" t="str">
        <f t="shared" si="131"/>
        <v/>
      </c>
      <c r="X905" s="33" t="str">
        <f t="shared" si="132"/>
        <v/>
      </c>
      <c r="Y905" s="33" t="str">
        <f t="shared" si="133"/>
        <v/>
      </c>
      <c r="Z905" s="34" t="str">
        <f t="shared" si="134"/>
        <v/>
      </c>
    </row>
    <row r="906" spans="1:26" x14ac:dyDescent="0.35">
      <c r="A906" s="25">
        <v>902</v>
      </c>
      <c r="B906" s="26">
        <f>_xlfn.XLOOKUP(C906,purchase!C:C,pcon!B:B,"")</f>
        <v>0</v>
      </c>
      <c r="C906" s="4"/>
      <c r="D906" s="29">
        <f>_xlfn.XLOOKUP(C906,purchase!C:C,pcon!D:D,"")</f>
        <v>0</v>
      </c>
      <c r="E906" s="29">
        <f>_xlfn.XLOOKUP(C906,purchase!C:C,pcon!E:E,"")</f>
        <v>0</v>
      </c>
      <c r="F906" s="4"/>
      <c r="G906" s="27"/>
      <c r="H906" s="28"/>
      <c r="I906" s="4"/>
      <c r="J906" s="4"/>
      <c r="K906" s="4"/>
      <c r="L906" s="30" t="str">
        <f t="shared" si="126"/>
        <v/>
      </c>
      <c r="M906" s="4"/>
      <c r="N906" s="30" t="str">
        <f t="shared" si="127"/>
        <v/>
      </c>
      <c r="O906" s="31"/>
      <c r="P906" s="32" t="str">
        <f t="shared" si="128"/>
        <v/>
      </c>
      <c r="Q906" s="10">
        <f>_xlfn.XLOOKUP(C906,pcon!C:C,pcon!L:L,"")</f>
        <v>0</v>
      </c>
      <c r="R906" s="98">
        <f t="shared" si="129"/>
        <v>0</v>
      </c>
      <c r="S906" s="31"/>
      <c r="T906" s="31"/>
      <c r="U906" s="33" t="str">
        <f t="shared" si="130"/>
        <v/>
      </c>
      <c r="V906" s="4"/>
      <c r="W906" s="33" t="str">
        <f t="shared" si="131"/>
        <v/>
      </c>
      <c r="X906" s="33" t="str">
        <f t="shared" si="132"/>
        <v/>
      </c>
      <c r="Y906" s="33" t="str">
        <f t="shared" si="133"/>
        <v/>
      </c>
      <c r="Z906" s="34" t="str">
        <f t="shared" si="134"/>
        <v/>
      </c>
    </row>
    <row r="907" spans="1:26" x14ac:dyDescent="0.35">
      <c r="A907" s="25">
        <v>903</v>
      </c>
      <c r="B907" s="26">
        <f>_xlfn.XLOOKUP(C907,purchase!C:C,pcon!B:B,"")</f>
        <v>0</v>
      </c>
      <c r="C907" s="4"/>
      <c r="D907" s="29">
        <f>_xlfn.XLOOKUP(C907,purchase!C:C,pcon!D:D,"")</f>
        <v>0</v>
      </c>
      <c r="E907" s="29">
        <f>_xlfn.XLOOKUP(C907,purchase!C:C,pcon!E:E,"")</f>
        <v>0</v>
      </c>
      <c r="F907" s="4"/>
      <c r="G907" s="27"/>
      <c r="H907" s="28"/>
      <c r="I907" s="4"/>
      <c r="J907" s="4"/>
      <c r="K907" s="4"/>
      <c r="L907" s="30" t="str">
        <f t="shared" si="126"/>
        <v/>
      </c>
      <c r="M907" s="4"/>
      <c r="N907" s="30" t="str">
        <f t="shared" si="127"/>
        <v/>
      </c>
      <c r="O907" s="31"/>
      <c r="P907" s="32" t="str">
        <f t="shared" si="128"/>
        <v/>
      </c>
      <c r="Q907" s="10">
        <f>_xlfn.XLOOKUP(C907,pcon!C:C,pcon!L:L,"")</f>
        <v>0</v>
      </c>
      <c r="R907" s="98">
        <f t="shared" si="129"/>
        <v>0</v>
      </c>
      <c r="S907" s="31"/>
      <c r="T907" s="31"/>
      <c r="U907" s="33" t="str">
        <f t="shared" si="130"/>
        <v/>
      </c>
      <c r="V907" s="4"/>
      <c r="W907" s="33" t="str">
        <f t="shared" si="131"/>
        <v/>
      </c>
      <c r="X907" s="33" t="str">
        <f t="shared" si="132"/>
        <v/>
      </c>
      <c r="Y907" s="33" t="str">
        <f t="shared" si="133"/>
        <v/>
      </c>
      <c r="Z907" s="34" t="str">
        <f t="shared" si="134"/>
        <v/>
      </c>
    </row>
    <row r="908" spans="1:26" x14ac:dyDescent="0.35">
      <c r="A908" s="25">
        <v>904</v>
      </c>
      <c r="B908" s="26">
        <f>_xlfn.XLOOKUP(C908,purchase!C:C,pcon!B:B,"")</f>
        <v>0</v>
      </c>
      <c r="C908" s="4"/>
      <c r="D908" s="29">
        <f>_xlfn.XLOOKUP(C908,purchase!C:C,pcon!D:D,"")</f>
        <v>0</v>
      </c>
      <c r="E908" s="29">
        <f>_xlfn.XLOOKUP(C908,purchase!C:C,pcon!E:E,"")</f>
        <v>0</v>
      </c>
      <c r="F908" s="4"/>
      <c r="G908" s="27"/>
      <c r="H908" s="28"/>
      <c r="I908" s="4"/>
      <c r="J908" s="4"/>
      <c r="K908" s="4"/>
      <c r="L908" s="30" t="str">
        <f t="shared" si="126"/>
        <v/>
      </c>
      <c r="M908" s="4"/>
      <c r="N908" s="30" t="str">
        <f t="shared" si="127"/>
        <v/>
      </c>
      <c r="O908" s="31"/>
      <c r="P908" s="32" t="str">
        <f t="shared" si="128"/>
        <v/>
      </c>
      <c r="Q908" s="10">
        <f>_xlfn.XLOOKUP(C908,pcon!C:C,pcon!L:L,"")</f>
        <v>0</v>
      </c>
      <c r="R908" s="98">
        <f t="shared" si="129"/>
        <v>0</v>
      </c>
      <c r="S908" s="31"/>
      <c r="T908" s="31"/>
      <c r="U908" s="33" t="str">
        <f t="shared" si="130"/>
        <v/>
      </c>
      <c r="V908" s="4"/>
      <c r="W908" s="33" t="str">
        <f t="shared" si="131"/>
        <v/>
      </c>
      <c r="X908" s="33" t="str">
        <f t="shared" si="132"/>
        <v/>
      </c>
      <c r="Y908" s="33" t="str">
        <f t="shared" si="133"/>
        <v/>
      </c>
      <c r="Z908" s="34" t="str">
        <f t="shared" si="134"/>
        <v/>
      </c>
    </row>
    <row r="909" spans="1:26" x14ac:dyDescent="0.35">
      <c r="A909" s="25">
        <v>905</v>
      </c>
      <c r="B909" s="26">
        <f>_xlfn.XLOOKUP(C909,purchase!C:C,pcon!B:B,"")</f>
        <v>0</v>
      </c>
      <c r="C909" s="4"/>
      <c r="D909" s="29">
        <f>_xlfn.XLOOKUP(C909,purchase!C:C,pcon!D:D,"")</f>
        <v>0</v>
      </c>
      <c r="E909" s="29">
        <f>_xlfn.XLOOKUP(C909,purchase!C:C,pcon!E:E,"")</f>
        <v>0</v>
      </c>
      <c r="F909" s="4"/>
      <c r="G909" s="27"/>
      <c r="H909" s="28"/>
      <c r="I909" s="4"/>
      <c r="J909" s="4"/>
      <c r="K909" s="4"/>
      <c r="L909" s="30" t="str">
        <f t="shared" si="126"/>
        <v/>
      </c>
      <c r="M909" s="4"/>
      <c r="N909" s="30" t="str">
        <f t="shared" si="127"/>
        <v/>
      </c>
      <c r="O909" s="31"/>
      <c r="P909" s="32" t="str">
        <f t="shared" si="128"/>
        <v/>
      </c>
      <c r="Q909" s="10">
        <f>_xlfn.XLOOKUP(C909,pcon!C:C,pcon!L:L,"")</f>
        <v>0</v>
      </c>
      <c r="R909" s="98">
        <f t="shared" si="129"/>
        <v>0</v>
      </c>
      <c r="S909" s="31"/>
      <c r="T909" s="31"/>
      <c r="U909" s="33" t="str">
        <f t="shared" si="130"/>
        <v/>
      </c>
      <c r="V909" s="4"/>
      <c r="W909" s="33" t="str">
        <f t="shared" si="131"/>
        <v/>
      </c>
      <c r="X909" s="33" t="str">
        <f t="shared" si="132"/>
        <v/>
      </c>
      <c r="Y909" s="33" t="str">
        <f t="shared" si="133"/>
        <v/>
      </c>
      <c r="Z909" s="34" t="str">
        <f t="shared" si="134"/>
        <v/>
      </c>
    </row>
    <row r="910" spans="1:26" x14ac:dyDescent="0.35">
      <c r="A910" s="25">
        <v>906</v>
      </c>
      <c r="B910" s="26">
        <f>_xlfn.XLOOKUP(C910,purchase!C:C,pcon!B:B,"")</f>
        <v>0</v>
      </c>
      <c r="C910" s="4"/>
      <c r="D910" s="29">
        <f>_xlfn.XLOOKUP(C910,purchase!C:C,pcon!D:D,"")</f>
        <v>0</v>
      </c>
      <c r="E910" s="29">
        <f>_xlfn.XLOOKUP(C910,purchase!C:C,pcon!E:E,"")</f>
        <v>0</v>
      </c>
      <c r="F910" s="4"/>
      <c r="G910" s="27"/>
      <c r="H910" s="28"/>
      <c r="I910" s="4"/>
      <c r="J910" s="4"/>
      <c r="K910" s="4"/>
      <c r="L910" s="30" t="str">
        <f t="shared" si="126"/>
        <v/>
      </c>
      <c r="M910" s="4"/>
      <c r="N910" s="30" t="str">
        <f t="shared" si="127"/>
        <v/>
      </c>
      <c r="O910" s="31"/>
      <c r="P910" s="32" t="str">
        <f t="shared" si="128"/>
        <v/>
      </c>
      <c r="Q910" s="10">
        <f>_xlfn.XLOOKUP(C910,pcon!C:C,pcon!L:L,"")</f>
        <v>0</v>
      </c>
      <c r="R910" s="98">
        <f t="shared" si="129"/>
        <v>0</v>
      </c>
      <c r="S910" s="31"/>
      <c r="T910" s="31"/>
      <c r="U910" s="33" t="str">
        <f t="shared" si="130"/>
        <v/>
      </c>
      <c r="V910" s="4"/>
      <c r="W910" s="33" t="str">
        <f t="shared" si="131"/>
        <v/>
      </c>
      <c r="X910" s="33" t="str">
        <f t="shared" si="132"/>
        <v/>
      </c>
      <c r="Y910" s="33" t="str">
        <f t="shared" si="133"/>
        <v/>
      </c>
      <c r="Z910" s="34" t="str">
        <f t="shared" si="134"/>
        <v/>
      </c>
    </row>
    <row r="911" spans="1:26" x14ac:dyDescent="0.35">
      <c r="A911" s="25">
        <v>907</v>
      </c>
      <c r="B911" s="26">
        <f>_xlfn.XLOOKUP(C911,purchase!C:C,pcon!B:B,"")</f>
        <v>0</v>
      </c>
      <c r="C911" s="4"/>
      <c r="D911" s="29">
        <f>_xlfn.XLOOKUP(C911,purchase!C:C,pcon!D:D,"")</f>
        <v>0</v>
      </c>
      <c r="E911" s="29">
        <f>_xlfn.XLOOKUP(C911,purchase!C:C,pcon!E:E,"")</f>
        <v>0</v>
      </c>
      <c r="F911" s="4"/>
      <c r="G911" s="27"/>
      <c r="H911" s="28"/>
      <c r="I911" s="4"/>
      <c r="J911" s="4"/>
      <c r="K911" s="4"/>
      <c r="L911" s="30" t="str">
        <f t="shared" si="126"/>
        <v/>
      </c>
      <c r="M911" s="4"/>
      <c r="N911" s="30" t="str">
        <f t="shared" si="127"/>
        <v/>
      </c>
      <c r="O911" s="31"/>
      <c r="P911" s="32" t="str">
        <f t="shared" si="128"/>
        <v/>
      </c>
      <c r="Q911" s="10">
        <f>_xlfn.XLOOKUP(C911,pcon!C:C,pcon!L:L,"")</f>
        <v>0</v>
      </c>
      <c r="R911" s="98">
        <f t="shared" si="129"/>
        <v>0</v>
      </c>
      <c r="S911" s="31"/>
      <c r="T911" s="31"/>
      <c r="U911" s="33" t="str">
        <f t="shared" si="130"/>
        <v/>
      </c>
      <c r="V911" s="4"/>
      <c r="W911" s="33" t="str">
        <f t="shared" si="131"/>
        <v/>
      </c>
      <c r="X911" s="33" t="str">
        <f t="shared" si="132"/>
        <v/>
      </c>
      <c r="Y911" s="33" t="str">
        <f t="shared" si="133"/>
        <v/>
      </c>
      <c r="Z911" s="34" t="str">
        <f t="shared" si="134"/>
        <v/>
      </c>
    </row>
    <row r="912" spans="1:26" x14ac:dyDescent="0.35">
      <c r="A912" s="25">
        <v>908</v>
      </c>
      <c r="B912" s="26">
        <f>_xlfn.XLOOKUP(C912,purchase!C:C,pcon!B:B,"")</f>
        <v>0</v>
      </c>
      <c r="C912" s="4"/>
      <c r="D912" s="29">
        <f>_xlfn.XLOOKUP(C912,purchase!C:C,pcon!D:D,"")</f>
        <v>0</v>
      </c>
      <c r="E912" s="29">
        <f>_xlfn.XLOOKUP(C912,purchase!C:C,pcon!E:E,"")</f>
        <v>0</v>
      </c>
      <c r="F912" s="4"/>
      <c r="G912" s="27"/>
      <c r="H912" s="28"/>
      <c r="I912" s="4"/>
      <c r="J912" s="4"/>
      <c r="K912" s="4"/>
      <c r="L912" s="30" t="str">
        <f t="shared" si="126"/>
        <v/>
      </c>
      <c r="M912" s="4"/>
      <c r="N912" s="30" t="str">
        <f t="shared" si="127"/>
        <v/>
      </c>
      <c r="O912" s="31"/>
      <c r="P912" s="32" t="str">
        <f t="shared" si="128"/>
        <v/>
      </c>
      <c r="Q912" s="10">
        <f>_xlfn.XLOOKUP(C912,pcon!C:C,pcon!L:L,"")</f>
        <v>0</v>
      </c>
      <c r="R912" s="98">
        <f t="shared" si="129"/>
        <v>0</v>
      </c>
      <c r="S912" s="31"/>
      <c r="T912" s="31"/>
      <c r="U912" s="33" t="str">
        <f t="shared" si="130"/>
        <v/>
      </c>
      <c r="V912" s="4"/>
      <c r="W912" s="33" t="str">
        <f t="shared" si="131"/>
        <v/>
      </c>
      <c r="X912" s="33" t="str">
        <f t="shared" si="132"/>
        <v/>
      </c>
      <c r="Y912" s="33" t="str">
        <f t="shared" si="133"/>
        <v/>
      </c>
      <c r="Z912" s="34" t="str">
        <f t="shared" si="134"/>
        <v/>
      </c>
    </row>
    <row r="913" spans="1:26" x14ac:dyDescent="0.35">
      <c r="A913" s="25">
        <v>909</v>
      </c>
      <c r="B913" s="26">
        <f>_xlfn.XLOOKUP(C913,purchase!C:C,pcon!B:B,"")</f>
        <v>0</v>
      </c>
      <c r="C913" s="4"/>
      <c r="D913" s="29">
        <f>_xlfn.XLOOKUP(C913,purchase!C:C,pcon!D:D,"")</f>
        <v>0</v>
      </c>
      <c r="E913" s="29">
        <f>_xlfn.XLOOKUP(C913,purchase!C:C,pcon!E:E,"")</f>
        <v>0</v>
      </c>
      <c r="F913" s="4"/>
      <c r="G913" s="27"/>
      <c r="H913" s="28"/>
      <c r="I913" s="4"/>
      <c r="J913" s="4"/>
      <c r="K913" s="4"/>
      <c r="L913" s="30" t="str">
        <f t="shared" si="126"/>
        <v/>
      </c>
      <c r="M913" s="4"/>
      <c r="N913" s="30" t="str">
        <f t="shared" si="127"/>
        <v/>
      </c>
      <c r="O913" s="31"/>
      <c r="P913" s="32" t="str">
        <f t="shared" si="128"/>
        <v/>
      </c>
      <c r="Q913" s="10">
        <f>_xlfn.XLOOKUP(C913,pcon!C:C,pcon!L:L,"")</f>
        <v>0</v>
      </c>
      <c r="R913" s="98">
        <f t="shared" si="129"/>
        <v>0</v>
      </c>
      <c r="S913" s="31"/>
      <c r="T913" s="31"/>
      <c r="U913" s="33" t="str">
        <f t="shared" si="130"/>
        <v/>
      </c>
      <c r="V913" s="4"/>
      <c r="W913" s="33" t="str">
        <f t="shared" si="131"/>
        <v/>
      </c>
      <c r="X913" s="33" t="str">
        <f t="shared" si="132"/>
        <v/>
      </c>
      <c r="Y913" s="33" t="str">
        <f t="shared" si="133"/>
        <v/>
      </c>
      <c r="Z913" s="34" t="str">
        <f t="shared" si="134"/>
        <v/>
      </c>
    </row>
    <row r="914" spans="1:26" x14ac:dyDescent="0.35">
      <c r="A914" s="25">
        <v>910</v>
      </c>
      <c r="B914" s="26">
        <f>_xlfn.XLOOKUP(C914,purchase!C:C,pcon!B:B,"")</f>
        <v>0</v>
      </c>
      <c r="C914" s="4"/>
      <c r="D914" s="29">
        <f>_xlfn.XLOOKUP(C914,purchase!C:C,pcon!D:D,"")</f>
        <v>0</v>
      </c>
      <c r="E914" s="29">
        <f>_xlfn.XLOOKUP(C914,purchase!C:C,pcon!E:E,"")</f>
        <v>0</v>
      </c>
      <c r="F914" s="4"/>
      <c r="G914" s="27"/>
      <c r="H914" s="28"/>
      <c r="I914" s="4"/>
      <c r="J914" s="4"/>
      <c r="K914" s="4"/>
      <c r="L914" s="30" t="str">
        <f t="shared" si="126"/>
        <v/>
      </c>
      <c r="M914" s="4"/>
      <c r="N914" s="30" t="str">
        <f t="shared" si="127"/>
        <v/>
      </c>
      <c r="O914" s="31"/>
      <c r="P914" s="32" t="str">
        <f t="shared" si="128"/>
        <v/>
      </c>
      <c r="Q914" s="10">
        <f>_xlfn.XLOOKUP(C914,pcon!C:C,pcon!L:L,"")</f>
        <v>0</v>
      </c>
      <c r="R914" s="98">
        <f t="shared" si="129"/>
        <v>0</v>
      </c>
      <c r="S914" s="31"/>
      <c r="T914" s="31"/>
      <c r="U914" s="33" t="str">
        <f t="shared" si="130"/>
        <v/>
      </c>
      <c r="V914" s="4"/>
      <c r="W914" s="33" t="str">
        <f t="shared" si="131"/>
        <v/>
      </c>
      <c r="X914" s="33" t="str">
        <f t="shared" si="132"/>
        <v/>
      </c>
      <c r="Y914" s="33" t="str">
        <f t="shared" si="133"/>
        <v/>
      </c>
      <c r="Z914" s="34" t="str">
        <f t="shared" si="134"/>
        <v/>
      </c>
    </row>
    <row r="915" spans="1:26" x14ac:dyDescent="0.35">
      <c r="A915" s="25">
        <v>911</v>
      </c>
      <c r="B915" s="26">
        <f>_xlfn.XLOOKUP(C915,purchase!C:C,pcon!B:B,"")</f>
        <v>0</v>
      </c>
      <c r="C915" s="4"/>
      <c r="D915" s="29">
        <f>_xlfn.XLOOKUP(C915,purchase!C:C,pcon!D:D,"")</f>
        <v>0</v>
      </c>
      <c r="E915" s="29">
        <f>_xlfn.XLOOKUP(C915,purchase!C:C,pcon!E:E,"")</f>
        <v>0</v>
      </c>
      <c r="F915" s="4"/>
      <c r="G915" s="27"/>
      <c r="H915" s="28"/>
      <c r="I915" s="4"/>
      <c r="J915" s="4"/>
      <c r="K915" s="4"/>
      <c r="L915" s="30" t="str">
        <f t="shared" si="126"/>
        <v/>
      </c>
      <c r="M915" s="4"/>
      <c r="N915" s="30" t="str">
        <f t="shared" si="127"/>
        <v/>
      </c>
      <c r="O915" s="31"/>
      <c r="P915" s="32" t="str">
        <f t="shared" si="128"/>
        <v/>
      </c>
      <c r="Q915" s="10">
        <f>_xlfn.XLOOKUP(C915,pcon!C:C,pcon!L:L,"")</f>
        <v>0</v>
      </c>
      <c r="R915" s="98">
        <f t="shared" si="129"/>
        <v>0</v>
      </c>
      <c r="S915" s="31"/>
      <c r="T915" s="31"/>
      <c r="U915" s="33" t="str">
        <f t="shared" si="130"/>
        <v/>
      </c>
      <c r="V915" s="4"/>
      <c r="W915" s="33" t="str">
        <f t="shared" si="131"/>
        <v/>
      </c>
      <c r="X915" s="33" t="str">
        <f t="shared" si="132"/>
        <v/>
      </c>
      <c r="Y915" s="33" t="str">
        <f t="shared" si="133"/>
        <v/>
      </c>
      <c r="Z915" s="34" t="str">
        <f t="shared" si="134"/>
        <v/>
      </c>
    </row>
    <row r="916" spans="1:26" x14ac:dyDescent="0.35">
      <c r="A916" s="25">
        <v>912</v>
      </c>
      <c r="B916" s="26">
        <f>_xlfn.XLOOKUP(C916,purchase!C:C,pcon!B:B,"")</f>
        <v>0</v>
      </c>
      <c r="C916" s="4"/>
      <c r="D916" s="29">
        <f>_xlfn.XLOOKUP(C916,purchase!C:C,pcon!D:D,"")</f>
        <v>0</v>
      </c>
      <c r="E916" s="29">
        <f>_xlfn.XLOOKUP(C916,purchase!C:C,pcon!E:E,"")</f>
        <v>0</v>
      </c>
      <c r="F916" s="4"/>
      <c r="G916" s="27"/>
      <c r="H916" s="28"/>
      <c r="I916" s="4"/>
      <c r="J916" s="4"/>
      <c r="K916" s="4"/>
      <c r="L916" s="30" t="str">
        <f t="shared" si="126"/>
        <v/>
      </c>
      <c r="M916" s="4"/>
      <c r="N916" s="30" t="str">
        <f t="shared" si="127"/>
        <v/>
      </c>
      <c r="O916" s="31"/>
      <c r="P916" s="32" t="str">
        <f t="shared" si="128"/>
        <v/>
      </c>
      <c r="Q916" s="10">
        <f>_xlfn.XLOOKUP(C916,pcon!C:C,pcon!L:L,"")</f>
        <v>0</v>
      </c>
      <c r="R916" s="98">
        <f t="shared" si="129"/>
        <v>0</v>
      </c>
      <c r="S916" s="31"/>
      <c r="T916" s="31"/>
      <c r="U916" s="33" t="str">
        <f t="shared" si="130"/>
        <v/>
      </c>
      <c r="V916" s="4"/>
      <c r="W916" s="33" t="str">
        <f t="shared" si="131"/>
        <v/>
      </c>
      <c r="X916" s="33" t="str">
        <f t="shared" si="132"/>
        <v/>
      </c>
      <c r="Y916" s="33" t="str">
        <f t="shared" si="133"/>
        <v/>
      </c>
      <c r="Z916" s="34" t="str">
        <f t="shared" si="134"/>
        <v/>
      </c>
    </row>
    <row r="917" spans="1:26" x14ac:dyDescent="0.35">
      <c r="A917" s="25">
        <v>913</v>
      </c>
      <c r="B917" s="26">
        <f>_xlfn.XLOOKUP(C917,purchase!C:C,pcon!B:B,"")</f>
        <v>0</v>
      </c>
      <c r="C917" s="4"/>
      <c r="D917" s="29">
        <f>_xlfn.XLOOKUP(C917,purchase!C:C,pcon!D:D,"")</f>
        <v>0</v>
      </c>
      <c r="E917" s="29">
        <f>_xlfn.XLOOKUP(C917,purchase!C:C,pcon!E:E,"")</f>
        <v>0</v>
      </c>
      <c r="F917" s="4"/>
      <c r="G917" s="27"/>
      <c r="H917" s="28"/>
      <c r="I917" s="4"/>
      <c r="J917" s="4"/>
      <c r="K917" s="4"/>
      <c r="L917" s="30" t="str">
        <f t="shared" si="126"/>
        <v/>
      </c>
      <c r="M917" s="4"/>
      <c r="N917" s="30" t="str">
        <f t="shared" si="127"/>
        <v/>
      </c>
      <c r="O917" s="31"/>
      <c r="P917" s="32" t="str">
        <f t="shared" si="128"/>
        <v/>
      </c>
      <c r="Q917" s="10">
        <f>_xlfn.XLOOKUP(C917,pcon!C:C,pcon!L:L,"")</f>
        <v>0</v>
      </c>
      <c r="R917" s="98">
        <f t="shared" si="129"/>
        <v>0</v>
      </c>
      <c r="S917" s="31"/>
      <c r="T917" s="31"/>
      <c r="U917" s="33" t="str">
        <f t="shared" si="130"/>
        <v/>
      </c>
      <c r="V917" s="4"/>
      <c r="W917" s="33" t="str">
        <f t="shared" si="131"/>
        <v/>
      </c>
      <c r="X917" s="33" t="str">
        <f t="shared" si="132"/>
        <v/>
      </c>
      <c r="Y917" s="33" t="str">
        <f t="shared" si="133"/>
        <v/>
      </c>
      <c r="Z917" s="34" t="str">
        <f t="shared" si="134"/>
        <v/>
      </c>
    </row>
    <row r="918" spans="1:26" x14ac:dyDescent="0.35">
      <c r="A918" s="25">
        <v>914</v>
      </c>
      <c r="B918" s="26">
        <f>_xlfn.XLOOKUP(C918,purchase!C:C,pcon!B:B,"")</f>
        <v>0</v>
      </c>
      <c r="C918" s="4"/>
      <c r="D918" s="29">
        <f>_xlfn.XLOOKUP(C918,purchase!C:C,pcon!D:D,"")</f>
        <v>0</v>
      </c>
      <c r="E918" s="29">
        <f>_xlfn.XLOOKUP(C918,purchase!C:C,pcon!E:E,"")</f>
        <v>0</v>
      </c>
      <c r="F918" s="4"/>
      <c r="G918" s="27"/>
      <c r="H918" s="28"/>
      <c r="I918" s="4"/>
      <c r="J918" s="4"/>
      <c r="K918" s="4"/>
      <c r="L918" s="30" t="str">
        <f t="shared" si="126"/>
        <v/>
      </c>
      <c r="M918" s="4"/>
      <c r="N918" s="30" t="str">
        <f t="shared" si="127"/>
        <v/>
      </c>
      <c r="O918" s="31"/>
      <c r="P918" s="32" t="str">
        <f t="shared" si="128"/>
        <v/>
      </c>
      <c r="Q918" s="10">
        <f>_xlfn.XLOOKUP(C918,pcon!C:C,pcon!L:L,"")</f>
        <v>0</v>
      </c>
      <c r="R918" s="98">
        <f t="shared" si="129"/>
        <v>0</v>
      </c>
      <c r="S918" s="31"/>
      <c r="T918" s="31"/>
      <c r="U918" s="33" t="str">
        <f t="shared" si="130"/>
        <v/>
      </c>
      <c r="V918" s="4"/>
      <c r="W918" s="33" t="str">
        <f t="shared" si="131"/>
        <v/>
      </c>
      <c r="X918" s="33" t="str">
        <f t="shared" si="132"/>
        <v/>
      </c>
      <c r="Y918" s="33" t="str">
        <f t="shared" si="133"/>
        <v/>
      </c>
      <c r="Z918" s="34" t="str">
        <f t="shared" si="134"/>
        <v/>
      </c>
    </row>
    <row r="919" spans="1:26" x14ac:dyDescent="0.35">
      <c r="A919" s="25">
        <v>915</v>
      </c>
      <c r="B919" s="26">
        <f>_xlfn.XLOOKUP(C919,purchase!C:C,pcon!B:B,"")</f>
        <v>0</v>
      </c>
      <c r="C919" s="4"/>
      <c r="D919" s="29">
        <f>_xlfn.XLOOKUP(C919,purchase!C:C,pcon!D:D,"")</f>
        <v>0</v>
      </c>
      <c r="E919" s="29">
        <f>_xlfn.XLOOKUP(C919,purchase!C:C,pcon!E:E,"")</f>
        <v>0</v>
      </c>
      <c r="F919" s="4"/>
      <c r="G919" s="27"/>
      <c r="H919" s="28"/>
      <c r="I919" s="4"/>
      <c r="J919" s="4"/>
      <c r="K919" s="4"/>
      <c r="L919" s="30" t="str">
        <f t="shared" si="126"/>
        <v/>
      </c>
      <c r="M919" s="4"/>
      <c r="N919" s="30" t="str">
        <f t="shared" si="127"/>
        <v/>
      </c>
      <c r="O919" s="31"/>
      <c r="P919" s="32" t="str">
        <f t="shared" si="128"/>
        <v/>
      </c>
      <c r="Q919" s="10">
        <f>_xlfn.XLOOKUP(C919,pcon!C:C,pcon!L:L,"")</f>
        <v>0</v>
      </c>
      <c r="R919" s="98">
        <f t="shared" si="129"/>
        <v>0</v>
      </c>
      <c r="S919" s="31"/>
      <c r="T919" s="31"/>
      <c r="U919" s="33" t="str">
        <f t="shared" si="130"/>
        <v/>
      </c>
      <c r="V919" s="4"/>
      <c r="W919" s="33" t="str">
        <f t="shared" si="131"/>
        <v/>
      </c>
      <c r="X919" s="33" t="str">
        <f t="shared" si="132"/>
        <v/>
      </c>
      <c r="Y919" s="33" t="str">
        <f t="shared" si="133"/>
        <v/>
      </c>
      <c r="Z919" s="34" t="str">
        <f t="shared" si="134"/>
        <v/>
      </c>
    </row>
    <row r="920" spans="1:26" x14ac:dyDescent="0.35">
      <c r="A920" s="25">
        <v>916</v>
      </c>
      <c r="B920" s="26">
        <f>_xlfn.XLOOKUP(C920,purchase!C:C,pcon!B:B,"")</f>
        <v>0</v>
      </c>
      <c r="C920" s="4"/>
      <c r="D920" s="29">
        <f>_xlfn.XLOOKUP(C920,purchase!C:C,pcon!D:D,"")</f>
        <v>0</v>
      </c>
      <c r="E920" s="29">
        <f>_xlfn.XLOOKUP(C920,purchase!C:C,pcon!E:E,"")</f>
        <v>0</v>
      </c>
      <c r="F920" s="4"/>
      <c r="G920" s="27"/>
      <c r="H920" s="28"/>
      <c r="I920" s="4"/>
      <c r="J920" s="4"/>
      <c r="K920" s="4"/>
      <c r="L920" s="30" t="str">
        <f t="shared" si="126"/>
        <v/>
      </c>
      <c r="M920" s="4"/>
      <c r="N920" s="30" t="str">
        <f t="shared" si="127"/>
        <v/>
      </c>
      <c r="O920" s="31"/>
      <c r="P920" s="32" t="str">
        <f t="shared" si="128"/>
        <v/>
      </c>
      <c r="Q920" s="10">
        <f>_xlfn.XLOOKUP(C920,pcon!C:C,pcon!L:L,"")</f>
        <v>0</v>
      </c>
      <c r="R920" s="98">
        <f t="shared" si="129"/>
        <v>0</v>
      </c>
      <c r="S920" s="31"/>
      <c r="T920" s="31"/>
      <c r="U920" s="33" t="str">
        <f t="shared" si="130"/>
        <v/>
      </c>
      <c r="V920" s="4"/>
      <c r="W920" s="33" t="str">
        <f t="shared" si="131"/>
        <v/>
      </c>
      <c r="X920" s="33" t="str">
        <f t="shared" si="132"/>
        <v/>
      </c>
      <c r="Y920" s="33" t="str">
        <f t="shared" si="133"/>
        <v/>
      </c>
      <c r="Z920" s="34" t="str">
        <f t="shared" si="134"/>
        <v/>
      </c>
    </row>
    <row r="921" spans="1:26" x14ac:dyDescent="0.35">
      <c r="A921" s="25">
        <v>917</v>
      </c>
      <c r="B921" s="26">
        <f>_xlfn.XLOOKUP(C921,purchase!C:C,pcon!B:B,"")</f>
        <v>0</v>
      </c>
      <c r="C921" s="4"/>
      <c r="D921" s="29">
        <f>_xlfn.XLOOKUP(C921,purchase!C:C,pcon!D:D,"")</f>
        <v>0</v>
      </c>
      <c r="E921" s="29">
        <f>_xlfn.XLOOKUP(C921,purchase!C:C,pcon!E:E,"")</f>
        <v>0</v>
      </c>
      <c r="F921" s="4"/>
      <c r="G921" s="27"/>
      <c r="H921" s="28"/>
      <c r="I921" s="4"/>
      <c r="J921" s="4"/>
      <c r="K921" s="4"/>
      <c r="L921" s="30" t="str">
        <f t="shared" si="126"/>
        <v/>
      </c>
      <c r="M921" s="4"/>
      <c r="N921" s="30" t="str">
        <f t="shared" si="127"/>
        <v/>
      </c>
      <c r="O921" s="31"/>
      <c r="P921" s="32" t="str">
        <f t="shared" si="128"/>
        <v/>
      </c>
      <c r="Q921" s="10">
        <f>_xlfn.XLOOKUP(C921,pcon!C:C,pcon!L:L,"")</f>
        <v>0</v>
      </c>
      <c r="R921" s="98">
        <f t="shared" si="129"/>
        <v>0</v>
      </c>
      <c r="S921" s="31"/>
      <c r="T921" s="31"/>
      <c r="U921" s="33" t="str">
        <f t="shared" si="130"/>
        <v/>
      </c>
      <c r="V921" s="4"/>
      <c r="W921" s="33" t="str">
        <f t="shared" si="131"/>
        <v/>
      </c>
      <c r="X921" s="33" t="str">
        <f t="shared" si="132"/>
        <v/>
      </c>
      <c r="Y921" s="33" t="str">
        <f t="shared" si="133"/>
        <v/>
      </c>
      <c r="Z921" s="34" t="str">
        <f t="shared" si="134"/>
        <v/>
      </c>
    </row>
    <row r="922" spans="1:26" x14ac:dyDescent="0.35">
      <c r="A922" s="25">
        <v>918</v>
      </c>
      <c r="B922" s="26">
        <f>_xlfn.XLOOKUP(C922,purchase!C:C,pcon!B:B,"")</f>
        <v>0</v>
      </c>
      <c r="C922" s="4"/>
      <c r="D922" s="29">
        <f>_xlfn.XLOOKUP(C922,purchase!C:C,pcon!D:D,"")</f>
        <v>0</v>
      </c>
      <c r="E922" s="29">
        <f>_xlfn.XLOOKUP(C922,purchase!C:C,pcon!E:E,"")</f>
        <v>0</v>
      </c>
      <c r="F922" s="4"/>
      <c r="G922" s="27"/>
      <c r="H922" s="28"/>
      <c r="I922" s="4"/>
      <c r="J922" s="4"/>
      <c r="K922" s="4"/>
      <c r="L922" s="30" t="str">
        <f t="shared" si="126"/>
        <v/>
      </c>
      <c r="M922" s="4"/>
      <c r="N922" s="30" t="str">
        <f t="shared" si="127"/>
        <v/>
      </c>
      <c r="O922" s="31"/>
      <c r="P922" s="32" t="str">
        <f t="shared" si="128"/>
        <v/>
      </c>
      <c r="Q922" s="10">
        <f>_xlfn.XLOOKUP(C922,pcon!C:C,pcon!L:L,"")</f>
        <v>0</v>
      </c>
      <c r="R922" s="98">
        <f t="shared" si="129"/>
        <v>0</v>
      </c>
      <c r="S922" s="31"/>
      <c r="T922" s="31"/>
      <c r="U922" s="33" t="str">
        <f t="shared" si="130"/>
        <v/>
      </c>
      <c r="V922" s="4"/>
      <c r="W922" s="33" t="str">
        <f t="shared" si="131"/>
        <v/>
      </c>
      <c r="X922" s="33" t="str">
        <f t="shared" si="132"/>
        <v/>
      </c>
      <c r="Y922" s="33" t="str">
        <f t="shared" si="133"/>
        <v/>
      </c>
      <c r="Z922" s="34" t="str">
        <f t="shared" si="134"/>
        <v/>
      </c>
    </row>
    <row r="923" spans="1:26" x14ac:dyDescent="0.35">
      <c r="A923" s="25">
        <v>919</v>
      </c>
      <c r="B923" s="26">
        <f>_xlfn.XLOOKUP(C923,purchase!C:C,pcon!B:B,"")</f>
        <v>0</v>
      </c>
      <c r="C923" s="4"/>
      <c r="D923" s="29">
        <f>_xlfn.XLOOKUP(C923,purchase!C:C,pcon!D:D,"")</f>
        <v>0</v>
      </c>
      <c r="E923" s="29">
        <f>_xlfn.XLOOKUP(C923,purchase!C:C,pcon!E:E,"")</f>
        <v>0</v>
      </c>
      <c r="F923" s="4"/>
      <c r="G923" s="27"/>
      <c r="H923" s="28"/>
      <c r="I923" s="4"/>
      <c r="J923" s="4"/>
      <c r="K923" s="4"/>
      <c r="L923" s="30" t="str">
        <f t="shared" si="126"/>
        <v/>
      </c>
      <c r="M923" s="4"/>
      <c r="N923" s="30" t="str">
        <f t="shared" si="127"/>
        <v/>
      </c>
      <c r="O923" s="31"/>
      <c r="P923" s="32" t="str">
        <f t="shared" si="128"/>
        <v/>
      </c>
      <c r="Q923" s="10">
        <f>_xlfn.XLOOKUP(C923,pcon!C:C,pcon!L:L,"")</f>
        <v>0</v>
      </c>
      <c r="R923" s="98">
        <f t="shared" si="129"/>
        <v>0</v>
      </c>
      <c r="S923" s="31"/>
      <c r="T923" s="31"/>
      <c r="U923" s="33" t="str">
        <f t="shared" si="130"/>
        <v/>
      </c>
      <c r="V923" s="4"/>
      <c r="W923" s="33" t="str">
        <f t="shared" si="131"/>
        <v/>
      </c>
      <c r="X923" s="33" t="str">
        <f t="shared" si="132"/>
        <v/>
      </c>
      <c r="Y923" s="33" t="str">
        <f t="shared" si="133"/>
        <v/>
      </c>
      <c r="Z923" s="34" t="str">
        <f t="shared" si="134"/>
        <v/>
      </c>
    </row>
    <row r="924" spans="1:26" x14ac:dyDescent="0.35">
      <c r="A924" s="25">
        <v>920</v>
      </c>
      <c r="B924" s="26">
        <f>_xlfn.XLOOKUP(C924,purchase!C:C,pcon!B:B,"")</f>
        <v>0</v>
      </c>
      <c r="C924" s="4"/>
      <c r="D924" s="29">
        <f>_xlfn.XLOOKUP(C924,purchase!C:C,pcon!D:D,"")</f>
        <v>0</v>
      </c>
      <c r="E924" s="29">
        <f>_xlfn.XLOOKUP(C924,purchase!C:C,pcon!E:E,"")</f>
        <v>0</v>
      </c>
      <c r="F924" s="4"/>
      <c r="G924" s="27"/>
      <c r="H924" s="28"/>
      <c r="I924" s="4"/>
      <c r="J924" s="4"/>
      <c r="K924" s="4"/>
      <c r="L924" s="30" t="str">
        <f t="shared" si="126"/>
        <v/>
      </c>
      <c r="M924" s="4"/>
      <c r="N924" s="30" t="str">
        <f t="shared" si="127"/>
        <v/>
      </c>
      <c r="O924" s="31"/>
      <c r="P924" s="32" t="str">
        <f t="shared" si="128"/>
        <v/>
      </c>
      <c r="Q924" s="10">
        <f>_xlfn.XLOOKUP(C924,pcon!C:C,pcon!L:L,"")</f>
        <v>0</v>
      </c>
      <c r="R924" s="98">
        <f t="shared" si="129"/>
        <v>0</v>
      </c>
      <c r="S924" s="31"/>
      <c r="T924" s="31"/>
      <c r="U924" s="33" t="str">
        <f t="shared" si="130"/>
        <v/>
      </c>
      <c r="V924" s="4"/>
      <c r="W924" s="33" t="str">
        <f t="shared" si="131"/>
        <v/>
      </c>
      <c r="X924" s="33" t="str">
        <f t="shared" si="132"/>
        <v/>
      </c>
      <c r="Y924" s="33" t="str">
        <f t="shared" si="133"/>
        <v/>
      </c>
      <c r="Z924" s="34" t="str">
        <f t="shared" si="134"/>
        <v/>
      </c>
    </row>
    <row r="925" spans="1:26" x14ac:dyDescent="0.35">
      <c r="A925" s="25">
        <v>921</v>
      </c>
      <c r="B925" s="26">
        <f>_xlfn.XLOOKUP(C925,purchase!C:C,pcon!B:B,"")</f>
        <v>0</v>
      </c>
      <c r="C925" s="4"/>
      <c r="D925" s="29">
        <f>_xlfn.XLOOKUP(C925,purchase!C:C,pcon!D:D,"")</f>
        <v>0</v>
      </c>
      <c r="E925" s="29">
        <f>_xlfn.XLOOKUP(C925,purchase!C:C,pcon!E:E,"")</f>
        <v>0</v>
      </c>
      <c r="F925" s="4"/>
      <c r="G925" s="27"/>
      <c r="H925" s="28"/>
      <c r="I925" s="4"/>
      <c r="J925" s="4"/>
      <c r="K925" s="4"/>
      <c r="L925" s="30" t="str">
        <f t="shared" si="126"/>
        <v/>
      </c>
      <c r="M925" s="4"/>
      <c r="N925" s="30" t="str">
        <f t="shared" si="127"/>
        <v/>
      </c>
      <c r="O925" s="31"/>
      <c r="P925" s="32" t="str">
        <f t="shared" si="128"/>
        <v/>
      </c>
      <c r="Q925" s="10">
        <f>_xlfn.XLOOKUP(C925,pcon!C:C,pcon!L:L,"")</f>
        <v>0</v>
      </c>
      <c r="R925" s="98">
        <f t="shared" si="129"/>
        <v>0</v>
      </c>
      <c r="S925" s="31"/>
      <c r="T925" s="31"/>
      <c r="U925" s="33" t="str">
        <f t="shared" si="130"/>
        <v/>
      </c>
      <c r="V925" s="4"/>
      <c r="W925" s="33" t="str">
        <f t="shared" si="131"/>
        <v/>
      </c>
      <c r="X925" s="33" t="str">
        <f t="shared" si="132"/>
        <v/>
      </c>
      <c r="Y925" s="33" t="str">
        <f t="shared" si="133"/>
        <v/>
      </c>
      <c r="Z925" s="34" t="str">
        <f t="shared" si="134"/>
        <v/>
      </c>
    </row>
    <row r="926" spans="1:26" x14ac:dyDescent="0.35">
      <c r="A926" s="25">
        <v>922</v>
      </c>
      <c r="B926" s="26">
        <f>_xlfn.XLOOKUP(C926,purchase!C:C,pcon!B:B,"")</f>
        <v>0</v>
      </c>
      <c r="C926" s="4"/>
      <c r="D926" s="29">
        <f>_xlfn.XLOOKUP(C926,purchase!C:C,pcon!D:D,"")</f>
        <v>0</v>
      </c>
      <c r="E926" s="29">
        <f>_xlfn.XLOOKUP(C926,purchase!C:C,pcon!E:E,"")</f>
        <v>0</v>
      </c>
      <c r="F926" s="4"/>
      <c r="G926" s="27"/>
      <c r="H926" s="28"/>
      <c r="I926" s="4"/>
      <c r="J926" s="4"/>
      <c r="K926" s="4"/>
      <c r="L926" s="30" t="str">
        <f t="shared" si="126"/>
        <v/>
      </c>
      <c r="M926" s="4"/>
      <c r="N926" s="30" t="str">
        <f t="shared" si="127"/>
        <v/>
      </c>
      <c r="O926" s="31"/>
      <c r="P926" s="32" t="str">
        <f t="shared" si="128"/>
        <v/>
      </c>
      <c r="Q926" s="10">
        <f>_xlfn.XLOOKUP(C926,pcon!C:C,pcon!L:L,"")</f>
        <v>0</v>
      </c>
      <c r="R926" s="98">
        <f t="shared" si="129"/>
        <v>0</v>
      </c>
      <c r="S926" s="31"/>
      <c r="T926" s="31"/>
      <c r="U926" s="33" t="str">
        <f t="shared" si="130"/>
        <v/>
      </c>
      <c r="V926" s="4"/>
      <c r="W926" s="33" t="str">
        <f t="shared" si="131"/>
        <v/>
      </c>
      <c r="X926" s="33" t="str">
        <f t="shared" si="132"/>
        <v/>
      </c>
      <c r="Y926" s="33" t="str">
        <f t="shared" si="133"/>
        <v/>
      </c>
      <c r="Z926" s="34" t="str">
        <f t="shared" si="134"/>
        <v/>
      </c>
    </row>
    <row r="927" spans="1:26" x14ac:dyDescent="0.35">
      <c r="A927" s="25">
        <v>923</v>
      </c>
      <c r="B927" s="26">
        <f>_xlfn.XLOOKUP(C927,purchase!C:C,pcon!B:B,"")</f>
        <v>0</v>
      </c>
      <c r="C927" s="4"/>
      <c r="D927" s="29">
        <f>_xlfn.XLOOKUP(C927,purchase!C:C,pcon!D:D,"")</f>
        <v>0</v>
      </c>
      <c r="E927" s="29">
        <f>_xlfn.XLOOKUP(C927,purchase!C:C,pcon!E:E,"")</f>
        <v>0</v>
      </c>
      <c r="F927" s="4"/>
      <c r="G927" s="27"/>
      <c r="H927" s="28"/>
      <c r="I927" s="4"/>
      <c r="J927" s="4"/>
      <c r="K927" s="4"/>
      <c r="L927" s="30" t="str">
        <f t="shared" si="126"/>
        <v/>
      </c>
      <c r="M927" s="4"/>
      <c r="N927" s="30" t="str">
        <f t="shared" si="127"/>
        <v/>
      </c>
      <c r="O927" s="31"/>
      <c r="P927" s="32" t="str">
        <f t="shared" si="128"/>
        <v/>
      </c>
      <c r="Q927" s="10">
        <f>_xlfn.XLOOKUP(C927,pcon!C:C,pcon!L:L,"")</f>
        <v>0</v>
      </c>
      <c r="R927" s="98">
        <f t="shared" si="129"/>
        <v>0</v>
      </c>
      <c r="S927" s="31"/>
      <c r="T927" s="31"/>
      <c r="U927" s="33" t="str">
        <f t="shared" si="130"/>
        <v/>
      </c>
      <c r="V927" s="4"/>
      <c r="W927" s="33" t="str">
        <f t="shared" si="131"/>
        <v/>
      </c>
      <c r="X927" s="33" t="str">
        <f t="shared" si="132"/>
        <v/>
      </c>
      <c r="Y927" s="33" t="str">
        <f t="shared" si="133"/>
        <v/>
      </c>
      <c r="Z927" s="34" t="str">
        <f t="shared" si="134"/>
        <v/>
      </c>
    </row>
    <row r="928" spans="1:26" x14ac:dyDescent="0.35">
      <c r="A928" s="25">
        <v>924</v>
      </c>
      <c r="B928" s="26">
        <f>_xlfn.XLOOKUP(C928,purchase!C:C,pcon!B:B,"")</f>
        <v>0</v>
      </c>
      <c r="C928" s="4"/>
      <c r="D928" s="29">
        <f>_xlfn.XLOOKUP(C928,purchase!C:C,pcon!D:D,"")</f>
        <v>0</v>
      </c>
      <c r="E928" s="29">
        <f>_xlfn.XLOOKUP(C928,purchase!C:C,pcon!E:E,"")</f>
        <v>0</v>
      </c>
      <c r="F928" s="4"/>
      <c r="G928" s="27"/>
      <c r="H928" s="28"/>
      <c r="I928" s="4"/>
      <c r="J928" s="4"/>
      <c r="K928" s="4"/>
      <c r="L928" s="30" t="str">
        <f t="shared" si="126"/>
        <v/>
      </c>
      <c r="M928" s="4"/>
      <c r="N928" s="30" t="str">
        <f t="shared" si="127"/>
        <v/>
      </c>
      <c r="O928" s="31"/>
      <c r="P928" s="32" t="str">
        <f t="shared" si="128"/>
        <v/>
      </c>
      <c r="Q928" s="10">
        <f>_xlfn.XLOOKUP(C928,pcon!C:C,pcon!L:L,"")</f>
        <v>0</v>
      </c>
      <c r="R928" s="98">
        <f t="shared" si="129"/>
        <v>0</v>
      </c>
      <c r="S928" s="31"/>
      <c r="T928" s="31"/>
      <c r="U928" s="33" t="str">
        <f t="shared" si="130"/>
        <v/>
      </c>
      <c r="V928" s="4"/>
      <c r="W928" s="33" t="str">
        <f t="shared" si="131"/>
        <v/>
      </c>
      <c r="X928" s="33" t="str">
        <f t="shared" si="132"/>
        <v/>
      </c>
      <c r="Y928" s="33" t="str">
        <f t="shared" si="133"/>
        <v/>
      </c>
      <c r="Z928" s="34" t="str">
        <f t="shared" si="134"/>
        <v/>
      </c>
    </row>
    <row r="929" spans="1:26" x14ac:dyDescent="0.35">
      <c r="A929" s="25">
        <v>925</v>
      </c>
      <c r="B929" s="26">
        <f>_xlfn.XLOOKUP(C929,purchase!C:C,pcon!B:B,"")</f>
        <v>0</v>
      </c>
      <c r="C929" s="4"/>
      <c r="D929" s="29">
        <f>_xlfn.XLOOKUP(C929,purchase!C:C,pcon!D:D,"")</f>
        <v>0</v>
      </c>
      <c r="E929" s="29">
        <f>_xlfn.XLOOKUP(C929,purchase!C:C,pcon!E:E,"")</f>
        <v>0</v>
      </c>
      <c r="F929" s="4"/>
      <c r="G929" s="27"/>
      <c r="H929" s="28"/>
      <c r="I929" s="4"/>
      <c r="J929" s="4"/>
      <c r="K929" s="4"/>
      <c r="L929" s="30" t="str">
        <f t="shared" si="126"/>
        <v/>
      </c>
      <c r="M929" s="4"/>
      <c r="N929" s="30" t="str">
        <f t="shared" si="127"/>
        <v/>
      </c>
      <c r="O929" s="31"/>
      <c r="P929" s="32" t="str">
        <f t="shared" si="128"/>
        <v/>
      </c>
      <c r="Q929" s="10">
        <f>_xlfn.XLOOKUP(C929,pcon!C:C,pcon!L:L,"")</f>
        <v>0</v>
      </c>
      <c r="R929" s="98">
        <f t="shared" si="129"/>
        <v>0</v>
      </c>
      <c r="S929" s="31"/>
      <c r="T929" s="31"/>
      <c r="U929" s="33" t="str">
        <f t="shared" si="130"/>
        <v/>
      </c>
      <c r="V929" s="4"/>
      <c r="W929" s="33" t="str">
        <f t="shared" si="131"/>
        <v/>
      </c>
      <c r="X929" s="33" t="str">
        <f t="shared" si="132"/>
        <v/>
      </c>
      <c r="Y929" s="33" t="str">
        <f t="shared" si="133"/>
        <v/>
      </c>
      <c r="Z929" s="34" t="str">
        <f t="shared" si="134"/>
        <v/>
      </c>
    </row>
    <row r="930" spans="1:26" x14ac:dyDescent="0.35">
      <c r="A930" s="25">
        <v>926</v>
      </c>
      <c r="B930" s="26">
        <f>_xlfn.XLOOKUP(C930,purchase!C:C,pcon!B:B,"")</f>
        <v>0</v>
      </c>
      <c r="C930" s="4"/>
      <c r="D930" s="29">
        <f>_xlfn.XLOOKUP(C930,purchase!C:C,pcon!D:D,"")</f>
        <v>0</v>
      </c>
      <c r="E930" s="29">
        <f>_xlfn.XLOOKUP(C930,purchase!C:C,pcon!E:E,"")</f>
        <v>0</v>
      </c>
      <c r="F930" s="4"/>
      <c r="G930" s="27"/>
      <c r="H930" s="28"/>
      <c r="I930" s="4"/>
      <c r="J930" s="4"/>
      <c r="K930" s="4"/>
      <c r="L930" s="30" t="str">
        <f t="shared" si="126"/>
        <v/>
      </c>
      <c r="M930" s="4"/>
      <c r="N930" s="30" t="str">
        <f t="shared" si="127"/>
        <v/>
      </c>
      <c r="O930" s="31"/>
      <c r="P930" s="32" t="str">
        <f t="shared" si="128"/>
        <v/>
      </c>
      <c r="Q930" s="10">
        <f>_xlfn.XLOOKUP(C930,pcon!C:C,pcon!L:L,"")</f>
        <v>0</v>
      </c>
      <c r="R930" s="98">
        <f t="shared" si="129"/>
        <v>0</v>
      </c>
      <c r="S930" s="31"/>
      <c r="T930" s="31"/>
      <c r="U930" s="33" t="str">
        <f t="shared" si="130"/>
        <v/>
      </c>
      <c r="V930" s="4"/>
      <c r="W930" s="33" t="str">
        <f t="shared" si="131"/>
        <v/>
      </c>
      <c r="X930" s="33" t="str">
        <f t="shared" si="132"/>
        <v/>
      </c>
      <c r="Y930" s="33" t="str">
        <f t="shared" si="133"/>
        <v/>
      </c>
      <c r="Z930" s="34" t="str">
        <f t="shared" si="134"/>
        <v/>
      </c>
    </row>
    <row r="931" spans="1:26" x14ac:dyDescent="0.35">
      <c r="A931" s="25">
        <v>927</v>
      </c>
      <c r="B931" s="26">
        <f>_xlfn.XLOOKUP(C931,purchase!C:C,pcon!B:B,"")</f>
        <v>0</v>
      </c>
      <c r="C931" s="4"/>
      <c r="D931" s="29">
        <f>_xlfn.XLOOKUP(C931,purchase!C:C,pcon!D:D,"")</f>
        <v>0</v>
      </c>
      <c r="E931" s="29">
        <f>_xlfn.XLOOKUP(C931,purchase!C:C,pcon!E:E,"")</f>
        <v>0</v>
      </c>
      <c r="F931" s="4"/>
      <c r="G931" s="27"/>
      <c r="H931" s="28"/>
      <c r="I931" s="4"/>
      <c r="J931" s="4"/>
      <c r="K931" s="4"/>
      <c r="L931" s="30" t="str">
        <f t="shared" si="126"/>
        <v/>
      </c>
      <c r="M931" s="4"/>
      <c r="N931" s="30" t="str">
        <f t="shared" si="127"/>
        <v/>
      </c>
      <c r="O931" s="31"/>
      <c r="P931" s="32" t="str">
        <f t="shared" si="128"/>
        <v/>
      </c>
      <c r="Q931" s="10">
        <f>_xlfn.XLOOKUP(C931,pcon!C:C,pcon!L:L,"")</f>
        <v>0</v>
      </c>
      <c r="R931" s="98">
        <f t="shared" si="129"/>
        <v>0</v>
      </c>
      <c r="S931" s="31"/>
      <c r="T931" s="31"/>
      <c r="U931" s="33" t="str">
        <f t="shared" si="130"/>
        <v/>
      </c>
      <c r="V931" s="4"/>
      <c r="W931" s="33" t="str">
        <f t="shared" si="131"/>
        <v/>
      </c>
      <c r="X931" s="33" t="str">
        <f t="shared" si="132"/>
        <v/>
      </c>
      <c r="Y931" s="33" t="str">
        <f t="shared" si="133"/>
        <v/>
      </c>
      <c r="Z931" s="34" t="str">
        <f t="shared" si="134"/>
        <v/>
      </c>
    </row>
    <row r="932" spans="1:26" x14ac:dyDescent="0.35">
      <c r="A932" s="25">
        <v>928</v>
      </c>
      <c r="B932" s="26">
        <f>_xlfn.XLOOKUP(C932,purchase!C:C,pcon!B:B,"")</f>
        <v>0</v>
      </c>
      <c r="C932" s="4"/>
      <c r="D932" s="29">
        <f>_xlfn.XLOOKUP(C932,purchase!C:C,pcon!D:D,"")</f>
        <v>0</v>
      </c>
      <c r="E932" s="29">
        <f>_xlfn.XLOOKUP(C932,purchase!C:C,pcon!E:E,"")</f>
        <v>0</v>
      </c>
      <c r="F932" s="4"/>
      <c r="G932" s="27"/>
      <c r="H932" s="28"/>
      <c r="I932" s="4"/>
      <c r="J932" s="4"/>
      <c r="K932" s="4"/>
      <c r="L932" s="30" t="str">
        <f t="shared" si="126"/>
        <v/>
      </c>
      <c r="M932" s="4"/>
      <c r="N932" s="30" t="str">
        <f t="shared" si="127"/>
        <v/>
      </c>
      <c r="O932" s="31"/>
      <c r="P932" s="32" t="str">
        <f t="shared" si="128"/>
        <v/>
      </c>
      <c r="Q932" s="10">
        <f>_xlfn.XLOOKUP(C932,pcon!C:C,pcon!L:L,"")</f>
        <v>0</v>
      </c>
      <c r="R932" s="98">
        <f t="shared" si="129"/>
        <v>0</v>
      </c>
      <c r="S932" s="31"/>
      <c r="T932" s="31"/>
      <c r="U932" s="33" t="str">
        <f t="shared" si="130"/>
        <v/>
      </c>
      <c r="V932" s="4"/>
      <c r="W932" s="33" t="str">
        <f t="shared" si="131"/>
        <v/>
      </c>
      <c r="X932" s="33" t="str">
        <f t="shared" si="132"/>
        <v/>
      </c>
      <c r="Y932" s="33" t="str">
        <f t="shared" si="133"/>
        <v/>
      </c>
      <c r="Z932" s="34" t="str">
        <f t="shared" si="134"/>
        <v/>
      </c>
    </row>
    <row r="933" spans="1:26" x14ac:dyDescent="0.35">
      <c r="A933" s="25">
        <v>929</v>
      </c>
      <c r="B933" s="26">
        <f>_xlfn.XLOOKUP(C933,purchase!C:C,pcon!B:B,"")</f>
        <v>0</v>
      </c>
      <c r="C933" s="4"/>
      <c r="D933" s="29">
        <f>_xlfn.XLOOKUP(C933,purchase!C:C,pcon!D:D,"")</f>
        <v>0</v>
      </c>
      <c r="E933" s="29">
        <f>_xlfn.XLOOKUP(C933,purchase!C:C,pcon!E:E,"")</f>
        <v>0</v>
      </c>
      <c r="F933" s="4"/>
      <c r="G933" s="27"/>
      <c r="H933" s="28"/>
      <c r="I933" s="4"/>
      <c r="J933" s="4"/>
      <c r="K933" s="4"/>
      <c r="L933" s="30" t="str">
        <f t="shared" si="126"/>
        <v/>
      </c>
      <c r="M933" s="4"/>
      <c r="N933" s="30" t="str">
        <f t="shared" si="127"/>
        <v/>
      </c>
      <c r="O933" s="31"/>
      <c r="P933" s="32" t="str">
        <f t="shared" si="128"/>
        <v/>
      </c>
      <c r="Q933" s="10">
        <f>_xlfn.XLOOKUP(C933,pcon!C:C,pcon!L:L,"")</f>
        <v>0</v>
      </c>
      <c r="R933" s="98">
        <f t="shared" si="129"/>
        <v>0</v>
      </c>
      <c r="S933" s="31"/>
      <c r="T933" s="31"/>
      <c r="U933" s="33" t="str">
        <f t="shared" si="130"/>
        <v/>
      </c>
      <c r="V933" s="4"/>
      <c r="W933" s="33" t="str">
        <f t="shared" si="131"/>
        <v/>
      </c>
      <c r="X933" s="33" t="str">
        <f t="shared" si="132"/>
        <v/>
      </c>
      <c r="Y933" s="33" t="str">
        <f t="shared" si="133"/>
        <v/>
      </c>
      <c r="Z933" s="34" t="str">
        <f t="shared" si="134"/>
        <v/>
      </c>
    </row>
    <row r="934" spans="1:26" x14ac:dyDescent="0.35">
      <c r="A934" s="25">
        <v>930</v>
      </c>
      <c r="B934" s="26">
        <f>_xlfn.XLOOKUP(C934,purchase!C:C,pcon!B:B,"")</f>
        <v>0</v>
      </c>
      <c r="C934" s="4"/>
      <c r="D934" s="29">
        <f>_xlfn.XLOOKUP(C934,purchase!C:C,pcon!D:D,"")</f>
        <v>0</v>
      </c>
      <c r="E934" s="29">
        <f>_xlfn.XLOOKUP(C934,purchase!C:C,pcon!E:E,"")</f>
        <v>0</v>
      </c>
      <c r="F934" s="4"/>
      <c r="G934" s="27"/>
      <c r="H934" s="28"/>
      <c r="I934" s="4"/>
      <c r="J934" s="4"/>
      <c r="K934" s="4"/>
      <c r="L934" s="30" t="str">
        <f t="shared" si="126"/>
        <v/>
      </c>
      <c r="M934" s="4"/>
      <c r="N934" s="30" t="str">
        <f t="shared" si="127"/>
        <v/>
      </c>
      <c r="O934" s="31"/>
      <c r="P934" s="32" t="str">
        <f t="shared" si="128"/>
        <v/>
      </c>
      <c r="Q934" s="10">
        <f>_xlfn.XLOOKUP(C934,pcon!C:C,pcon!L:L,"")</f>
        <v>0</v>
      </c>
      <c r="R934" s="98">
        <f t="shared" si="129"/>
        <v>0</v>
      </c>
      <c r="S934" s="31"/>
      <c r="T934" s="31"/>
      <c r="U934" s="33" t="str">
        <f t="shared" si="130"/>
        <v/>
      </c>
      <c r="V934" s="4"/>
      <c r="W934" s="33" t="str">
        <f t="shared" si="131"/>
        <v/>
      </c>
      <c r="X934" s="33" t="str">
        <f t="shared" si="132"/>
        <v/>
      </c>
      <c r="Y934" s="33" t="str">
        <f t="shared" si="133"/>
        <v/>
      </c>
      <c r="Z934" s="34" t="str">
        <f t="shared" si="134"/>
        <v/>
      </c>
    </row>
    <row r="935" spans="1:26" x14ac:dyDescent="0.35">
      <c r="A935" s="25">
        <v>931</v>
      </c>
      <c r="B935" s="26">
        <f>_xlfn.XLOOKUP(C935,purchase!C:C,pcon!B:B,"")</f>
        <v>0</v>
      </c>
      <c r="C935" s="4"/>
      <c r="D935" s="29">
        <f>_xlfn.XLOOKUP(C935,purchase!C:C,pcon!D:D,"")</f>
        <v>0</v>
      </c>
      <c r="E935" s="29">
        <f>_xlfn.XLOOKUP(C935,purchase!C:C,pcon!E:E,"")</f>
        <v>0</v>
      </c>
      <c r="F935" s="4"/>
      <c r="G935" s="27"/>
      <c r="H935" s="28"/>
      <c r="I935" s="4"/>
      <c r="J935" s="4"/>
      <c r="K935" s="4"/>
      <c r="L935" s="30" t="str">
        <f t="shared" si="126"/>
        <v/>
      </c>
      <c r="M935" s="4"/>
      <c r="N935" s="30" t="str">
        <f t="shared" si="127"/>
        <v/>
      </c>
      <c r="O935" s="31"/>
      <c r="P935" s="32" t="str">
        <f t="shared" si="128"/>
        <v/>
      </c>
      <c r="Q935" s="10">
        <f>_xlfn.XLOOKUP(C935,pcon!C:C,pcon!L:L,"")</f>
        <v>0</v>
      </c>
      <c r="R935" s="98">
        <f t="shared" si="129"/>
        <v>0</v>
      </c>
      <c r="S935" s="31"/>
      <c r="T935" s="31"/>
      <c r="U935" s="33" t="str">
        <f t="shared" si="130"/>
        <v/>
      </c>
      <c r="V935" s="4"/>
      <c r="W935" s="33" t="str">
        <f t="shared" si="131"/>
        <v/>
      </c>
      <c r="X935" s="33" t="str">
        <f t="shared" si="132"/>
        <v/>
      </c>
      <c r="Y935" s="33" t="str">
        <f t="shared" si="133"/>
        <v/>
      </c>
      <c r="Z935" s="34" t="str">
        <f t="shared" si="134"/>
        <v/>
      </c>
    </row>
    <row r="936" spans="1:26" x14ac:dyDescent="0.35">
      <c r="A936" s="25">
        <v>932</v>
      </c>
      <c r="B936" s="26">
        <f>_xlfn.XLOOKUP(C936,purchase!C:C,pcon!B:B,"")</f>
        <v>0</v>
      </c>
      <c r="C936" s="4"/>
      <c r="D936" s="29">
        <f>_xlfn.XLOOKUP(C936,purchase!C:C,pcon!D:D,"")</f>
        <v>0</v>
      </c>
      <c r="E936" s="29">
        <f>_xlfn.XLOOKUP(C936,purchase!C:C,pcon!E:E,"")</f>
        <v>0</v>
      </c>
      <c r="F936" s="4"/>
      <c r="G936" s="27"/>
      <c r="H936" s="28"/>
      <c r="I936" s="4"/>
      <c r="J936" s="4"/>
      <c r="K936" s="4"/>
      <c r="L936" s="30" t="str">
        <f t="shared" si="126"/>
        <v/>
      </c>
      <c r="M936" s="4"/>
      <c r="N936" s="30" t="str">
        <f t="shared" si="127"/>
        <v/>
      </c>
      <c r="O936" s="31"/>
      <c r="P936" s="32" t="str">
        <f t="shared" si="128"/>
        <v/>
      </c>
      <c r="Q936" s="10">
        <f>_xlfn.XLOOKUP(C936,pcon!C:C,pcon!L:L,"")</f>
        <v>0</v>
      </c>
      <c r="R936" s="98">
        <f t="shared" si="129"/>
        <v>0</v>
      </c>
      <c r="S936" s="31"/>
      <c r="T936" s="31"/>
      <c r="U936" s="33" t="str">
        <f t="shared" si="130"/>
        <v/>
      </c>
      <c r="V936" s="4"/>
      <c r="W936" s="33" t="str">
        <f t="shared" si="131"/>
        <v/>
      </c>
      <c r="X936" s="33" t="str">
        <f t="shared" si="132"/>
        <v/>
      </c>
      <c r="Y936" s="33" t="str">
        <f t="shared" si="133"/>
        <v/>
      </c>
      <c r="Z936" s="34" t="str">
        <f t="shared" si="134"/>
        <v/>
      </c>
    </row>
    <row r="937" spans="1:26" x14ac:dyDescent="0.35">
      <c r="A937" s="25">
        <v>933</v>
      </c>
      <c r="B937" s="26">
        <f>_xlfn.XLOOKUP(C937,purchase!C:C,pcon!B:B,"")</f>
        <v>0</v>
      </c>
      <c r="C937" s="4"/>
      <c r="D937" s="29">
        <f>_xlfn.XLOOKUP(C937,purchase!C:C,pcon!D:D,"")</f>
        <v>0</v>
      </c>
      <c r="E937" s="29">
        <f>_xlfn.XLOOKUP(C937,purchase!C:C,pcon!E:E,"")</f>
        <v>0</v>
      </c>
      <c r="F937" s="4"/>
      <c r="G937" s="27"/>
      <c r="H937" s="28"/>
      <c r="I937" s="4"/>
      <c r="J937" s="4"/>
      <c r="K937" s="4"/>
      <c r="L937" s="30" t="str">
        <f t="shared" si="126"/>
        <v/>
      </c>
      <c r="M937" s="4"/>
      <c r="N937" s="30" t="str">
        <f t="shared" si="127"/>
        <v/>
      </c>
      <c r="O937" s="31"/>
      <c r="P937" s="32" t="str">
        <f t="shared" si="128"/>
        <v/>
      </c>
      <c r="Q937" s="10">
        <f>_xlfn.XLOOKUP(C937,pcon!C:C,pcon!L:L,"")</f>
        <v>0</v>
      </c>
      <c r="R937" s="98">
        <f t="shared" si="129"/>
        <v>0</v>
      </c>
      <c r="S937" s="31"/>
      <c r="T937" s="31"/>
      <c r="U937" s="33" t="str">
        <f t="shared" si="130"/>
        <v/>
      </c>
      <c r="V937" s="4"/>
      <c r="W937" s="33" t="str">
        <f t="shared" si="131"/>
        <v/>
      </c>
      <c r="X937" s="33" t="str">
        <f t="shared" si="132"/>
        <v/>
      </c>
      <c r="Y937" s="33" t="str">
        <f t="shared" si="133"/>
        <v/>
      </c>
      <c r="Z937" s="34" t="str">
        <f t="shared" si="134"/>
        <v/>
      </c>
    </row>
    <row r="938" spans="1:26" x14ac:dyDescent="0.35">
      <c r="A938" s="25">
        <v>934</v>
      </c>
      <c r="B938" s="26">
        <f>_xlfn.XLOOKUP(C938,purchase!C:C,pcon!B:B,"")</f>
        <v>0</v>
      </c>
      <c r="C938" s="4"/>
      <c r="D938" s="29">
        <f>_xlfn.XLOOKUP(C938,purchase!C:C,pcon!D:D,"")</f>
        <v>0</v>
      </c>
      <c r="E938" s="29">
        <f>_xlfn.XLOOKUP(C938,purchase!C:C,pcon!E:E,"")</f>
        <v>0</v>
      </c>
      <c r="F938" s="4"/>
      <c r="G938" s="27"/>
      <c r="H938" s="28"/>
      <c r="I938" s="4"/>
      <c r="J938" s="4"/>
      <c r="K938" s="4"/>
      <c r="L938" s="30" t="str">
        <f t="shared" si="126"/>
        <v/>
      </c>
      <c r="M938" s="4"/>
      <c r="N938" s="30" t="str">
        <f t="shared" si="127"/>
        <v/>
      </c>
      <c r="O938" s="31"/>
      <c r="P938" s="32" t="str">
        <f t="shared" si="128"/>
        <v/>
      </c>
      <c r="Q938" s="10">
        <f>_xlfn.XLOOKUP(C938,pcon!C:C,pcon!L:L,"")</f>
        <v>0</v>
      </c>
      <c r="R938" s="98">
        <f t="shared" si="129"/>
        <v>0</v>
      </c>
      <c r="S938" s="31"/>
      <c r="T938" s="31"/>
      <c r="U938" s="33" t="str">
        <f t="shared" si="130"/>
        <v/>
      </c>
      <c r="V938" s="4"/>
      <c r="W938" s="33" t="str">
        <f t="shared" si="131"/>
        <v/>
      </c>
      <c r="X938" s="33" t="str">
        <f t="shared" si="132"/>
        <v/>
      </c>
      <c r="Y938" s="33" t="str">
        <f t="shared" si="133"/>
        <v/>
      </c>
      <c r="Z938" s="34" t="str">
        <f t="shared" si="134"/>
        <v/>
      </c>
    </row>
    <row r="939" spans="1:26" x14ac:dyDescent="0.35">
      <c r="A939" s="25">
        <v>935</v>
      </c>
      <c r="B939" s="26">
        <f>_xlfn.XLOOKUP(C939,purchase!C:C,pcon!B:B,"")</f>
        <v>0</v>
      </c>
      <c r="C939" s="4"/>
      <c r="D939" s="29">
        <f>_xlfn.XLOOKUP(C939,purchase!C:C,pcon!D:D,"")</f>
        <v>0</v>
      </c>
      <c r="E939" s="29">
        <f>_xlfn.XLOOKUP(C939,purchase!C:C,pcon!E:E,"")</f>
        <v>0</v>
      </c>
      <c r="F939" s="4"/>
      <c r="G939" s="27"/>
      <c r="H939" s="28"/>
      <c r="I939" s="4"/>
      <c r="J939" s="4"/>
      <c r="K939" s="4"/>
      <c r="L939" s="30" t="str">
        <f t="shared" si="126"/>
        <v/>
      </c>
      <c r="M939" s="4"/>
      <c r="N939" s="30" t="str">
        <f t="shared" si="127"/>
        <v/>
      </c>
      <c r="O939" s="31"/>
      <c r="P939" s="32" t="str">
        <f t="shared" si="128"/>
        <v/>
      </c>
      <c r="Q939" s="10">
        <f>_xlfn.XLOOKUP(C939,pcon!C:C,pcon!L:L,"")</f>
        <v>0</v>
      </c>
      <c r="R939" s="98">
        <f t="shared" si="129"/>
        <v>0</v>
      </c>
      <c r="S939" s="31"/>
      <c r="T939" s="31"/>
      <c r="U939" s="33" t="str">
        <f t="shared" si="130"/>
        <v/>
      </c>
      <c r="V939" s="4"/>
      <c r="W939" s="33" t="str">
        <f t="shared" si="131"/>
        <v/>
      </c>
      <c r="X939" s="33" t="str">
        <f t="shared" si="132"/>
        <v/>
      </c>
      <c r="Y939" s="33" t="str">
        <f t="shared" si="133"/>
        <v/>
      </c>
      <c r="Z939" s="34" t="str">
        <f t="shared" si="134"/>
        <v/>
      </c>
    </row>
    <row r="940" spans="1:26" x14ac:dyDescent="0.35">
      <c r="A940" s="25">
        <v>936</v>
      </c>
      <c r="B940" s="26">
        <f>_xlfn.XLOOKUP(C940,purchase!C:C,pcon!B:B,"")</f>
        <v>0</v>
      </c>
      <c r="C940" s="4"/>
      <c r="D940" s="29">
        <f>_xlfn.XLOOKUP(C940,purchase!C:C,pcon!D:D,"")</f>
        <v>0</v>
      </c>
      <c r="E940" s="29">
        <f>_xlfn.XLOOKUP(C940,purchase!C:C,pcon!E:E,"")</f>
        <v>0</v>
      </c>
      <c r="F940" s="4"/>
      <c r="G940" s="27"/>
      <c r="H940" s="28"/>
      <c r="I940" s="4"/>
      <c r="J940" s="4"/>
      <c r="K940" s="4"/>
      <c r="L940" s="30" t="str">
        <f t="shared" si="126"/>
        <v/>
      </c>
      <c r="M940" s="4"/>
      <c r="N940" s="30" t="str">
        <f t="shared" si="127"/>
        <v/>
      </c>
      <c r="O940" s="31"/>
      <c r="P940" s="32" t="str">
        <f t="shared" si="128"/>
        <v/>
      </c>
      <c r="Q940" s="10">
        <f>_xlfn.XLOOKUP(C940,pcon!C:C,pcon!L:L,"")</f>
        <v>0</v>
      </c>
      <c r="R940" s="98">
        <f t="shared" si="129"/>
        <v>0</v>
      </c>
      <c r="S940" s="31"/>
      <c r="T940" s="31"/>
      <c r="U940" s="33" t="str">
        <f t="shared" si="130"/>
        <v/>
      </c>
      <c r="V940" s="4"/>
      <c r="W940" s="33" t="str">
        <f t="shared" si="131"/>
        <v/>
      </c>
      <c r="X940" s="33" t="str">
        <f t="shared" si="132"/>
        <v/>
      </c>
      <c r="Y940" s="33" t="str">
        <f t="shared" si="133"/>
        <v/>
      </c>
      <c r="Z940" s="34" t="str">
        <f t="shared" si="134"/>
        <v/>
      </c>
    </row>
    <row r="941" spans="1:26" x14ac:dyDescent="0.35">
      <c r="A941" s="25">
        <v>937</v>
      </c>
      <c r="B941" s="26">
        <f>_xlfn.XLOOKUP(C941,purchase!C:C,pcon!B:B,"")</f>
        <v>0</v>
      </c>
      <c r="C941" s="4"/>
      <c r="D941" s="29">
        <f>_xlfn.XLOOKUP(C941,purchase!C:C,pcon!D:D,"")</f>
        <v>0</v>
      </c>
      <c r="E941" s="29">
        <f>_xlfn.XLOOKUP(C941,purchase!C:C,pcon!E:E,"")</f>
        <v>0</v>
      </c>
      <c r="F941" s="4"/>
      <c r="G941" s="27"/>
      <c r="H941" s="28"/>
      <c r="I941" s="4"/>
      <c r="J941" s="4"/>
      <c r="K941" s="4"/>
      <c r="L941" s="30" t="str">
        <f t="shared" si="126"/>
        <v/>
      </c>
      <c r="M941" s="4"/>
      <c r="N941" s="30" t="str">
        <f t="shared" si="127"/>
        <v/>
      </c>
      <c r="O941" s="31"/>
      <c r="P941" s="32" t="str">
        <f t="shared" si="128"/>
        <v/>
      </c>
      <c r="Q941" s="10">
        <f>_xlfn.XLOOKUP(C941,pcon!C:C,pcon!L:L,"")</f>
        <v>0</v>
      </c>
      <c r="R941" s="98">
        <f t="shared" si="129"/>
        <v>0</v>
      </c>
      <c r="S941" s="31"/>
      <c r="T941" s="31"/>
      <c r="U941" s="33" t="str">
        <f t="shared" si="130"/>
        <v/>
      </c>
      <c r="V941" s="4"/>
      <c r="W941" s="33" t="str">
        <f t="shared" si="131"/>
        <v/>
      </c>
      <c r="X941" s="33" t="str">
        <f t="shared" si="132"/>
        <v/>
      </c>
      <c r="Y941" s="33" t="str">
        <f t="shared" si="133"/>
        <v/>
      </c>
      <c r="Z941" s="34" t="str">
        <f t="shared" si="134"/>
        <v/>
      </c>
    </row>
    <row r="942" spans="1:26" x14ac:dyDescent="0.35">
      <c r="A942" s="25">
        <v>938</v>
      </c>
      <c r="B942" s="26">
        <f>_xlfn.XLOOKUP(C942,purchase!C:C,pcon!B:B,"")</f>
        <v>0</v>
      </c>
      <c r="C942" s="4"/>
      <c r="D942" s="29">
        <f>_xlfn.XLOOKUP(C942,purchase!C:C,pcon!D:D,"")</f>
        <v>0</v>
      </c>
      <c r="E942" s="29">
        <f>_xlfn.XLOOKUP(C942,purchase!C:C,pcon!E:E,"")</f>
        <v>0</v>
      </c>
      <c r="F942" s="4"/>
      <c r="G942" s="27"/>
      <c r="H942" s="28"/>
      <c r="I942" s="4"/>
      <c r="J942" s="4"/>
      <c r="K942" s="4"/>
      <c r="L942" s="30" t="str">
        <f t="shared" si="126"/>
        <v/>
      </c>
      <c r="M942" s="4"/>
      <c r="N942" s="30" t="str">
        <f t="shared" si="127"/>
        <v/>
      </c>
      <c r="O942" s="31"/>
      <c r="P942" s="32" t="str">
        <f t="shared" si="128"/>
        <v/>
      </c>
      <c r="Q942" s="10">
        <f>_xlfn.XLOOKUP(C942,pcon!C:C,pcon!L:L,"")</f>
        <v>0</v>
      </c>
      <c r="R942" s="98">
        <f t="shared" si="129"/>
        <v>0</v>
      </c>
      <c r="S942" s="31"/>
      <c r="T942" s="31"/>
      <c r="U942" s="33" t="str">
        <f t="shared" si="130"/>
        <v/>
      </c>
      <c r="V942" s="4"/>
      <c r="W942" s="33" t="str">
        <f t="shared" si="131"/>
        <v/>
      </c>
      <c r="X942" s="33" t="str">
        <f t="shared" si="132"/>
        <v/>
      </c>
      <c r="Y942" s="33" t="str">
        <f t="shared" si="133"/>
        <v/>
      </c>
      <c r="Z942" s="34" t="str">
        <f t="shared" si="134"/>
        <v/>
      </c>
    </row>
    <row r="943" spans="1:26" x14ac:dyDescent="0.35">
      <c r="A943" s="25">
        <v>939</v>
      </c>
      <c r="B943" s="26">
        <f>_xlfn.XLOOKUP(C943,purchase!C:C,pcon!B:B,"")</f>
        <v>0</v>
      </c>
      <c r="C943" s="4"/>
      <c r="D943" s="29">
        <f>_xlfn.XLOOKUP(C943,purchase!C:C,pcon!D:D,"")</f>
        <v>0</v>
      </c>
      <c r="E943" s="29">
        <f>_xlfn.XLOOKUP(C943,purchase!C:C,pcon!E:E,"")</f>
        <v>0</v>
      </c>
      <c r="F943" s="4"/>
      <c r="G943" s="27"/>
      <c r="H943" s="28"/>
      <c r="I943" s="4"/>
      <c r="J943" s="4"/>
      <c r="K943" s="4"/>
      <c r="L943" s="30" t="str">
        <f t="shared" si="126"/>
        <v/>
      </c>
      <c r="M943" s="4"/>
      <c r="N943" s="30" t="str">
        <f t="shared" si="127"/>
        <v/>
      </c>
      <c r="O943" s="31"/>
      <c r="P943" s="32" t="str">
        <f t="shared" si="128"/>
        <v/>
      </c>
      <c r="Q943" s="10">
        <f>_xlfn.XLOOKUP(C943,pcon!C:C,pcon!L:L,"")</f>
        <v>0</v>
      </c>
      <c r="R943" s="98">
        <f t="shared" si="129"/>
        <v>0</v>
      </c>
      <c r="S943" s="31"/>
      <c r="T943" s="31"/>
      <c r="U943" s="33" t="str">
        <f t="shared" si="130"/>
        <v/>
      </c>
      <c r="V943" s="4"/>
      <c r="W943" s="33" t="str">
        <f t="shared" si="131"/>
        <v/>
      </c>
      <c r="X943" s="33" t="str">
        <f t="shared" si="132"/>
        <v/>
      </c>
      <c r="Y943" s="33" t="str">
        <f t="shared" si="133"/>
        <v/>
      </c>
      <c r="Z943" s="34" t="str">
        <f t="shared" si="134"/>
        <v/>
      </c>
    </row>
    <row r="944" spans="1:26" x14ac:dyDescent="0.35">
      <c r="A944" s="25">
        <v>940</v>
      </c>
      <c r="B944" s="26">
        <f>_xlfn.XLOOKUP(C944,purchase!C:C,pcon!B:B,"")</f>
        <v>0</v>
      </c>
      <c r="C944" s="4"/>
      <c r="D944" s="29">
        <f>_xlfn.XLOOKUP(C944,purchase!C:C,pcon!D:D,"")</f>
        <v>0</v>
      </c>
      <c r="E944" s="29">
        <f>_xlfn.XLOOKUP(C944,purchase!C:C,pcon!E:E,"")</f>
        <v>0</v>
      </c>
      <c r="F944" s="4"/>
      <c r="G944" s="27"/>
      <c r="H944" s="28"/>
      <c r="I944" s="4"/>
      <c r="J944" s="4"/>
      <c r="K944" s="4"/>
      <c r="L944" s="30" t="str">
        <f t="shared" si="126"/>
        <v/>
      </c>
      <c r="M944" s="4"/>
      <c r="N944" s="30" t="str">
        <f t="shared" si="127"/>
        <v/>
      </c>
      <c r="O944" s="31"/>
      <c r="P944" s="32" t="str">
        <f t="shared" si="128"/>
        <v/>
      </c>
      <c r="Q944" s="10">
        <f>_xlfn.XLOOKUP(C944,pcon!C:C,pcon!L:L,"")</f>
        <v>0</v>
      </c>
      <c r="R944" s="98">
        <f t="shared" si="129"/>
        <v>0</v>
      </c>
      <c r="S944" s="31"/>
      <c r="T944" s="31"/>
      <c r="U944" s="33" t="str">
        <f t="shared" si="130"/>
        <v/>
      </c>
      <c r="V944" s="4"/>
      <c r="W944" s="33" t="str">
        <f t="shared" si="131"/>
        <v/>
      </c>
      <c r="X944" s="33" t="str">
        <f t="shared" si="132"/>
        <v/>
      </c>
      <c r="Y944" s="33" t="str">
        <f t="shared" si="133"/>
        <v/>
      </c>
      <c r="Z944" s="34" t="str">
        <f t="shared" si="134"/>
        <v/>
      </c>
    </row>
    <row r="945" spans="1:26" x14ac:dyDescent="0.35">
      <c r="A945" s="25">
        <v>941</v>
      </c>
      <c r="B945" s="26">
        <f>_xlfn.XLOOKUP(C945,purchase!C:C,pcon!B:B,"")</f>
        <v>0</v>
      </c>
      <c r="C945" s="4"/>
      <c r="D945" s="29">
        <f>_xlfn.XLOOKUP(C945,purchase!C:C,pcon!D:D,"")</f>
        <v>0</v>
      </c>
      <c r="E945" s="29">
        <f>_xlfn.XLOOKUP(C945,purchase!C:C,pcon!E:E,"")</f>
        <v>0</v>
      </c>
      <c r="F945" s="4"/>
      <c r="G945" s="27"/>
      <c r="H945" s="28"/>
      <c r="I945" s="4"/>
      <c r="J945" s="4"/>
      <c r="K945" s="4"/>
      <c r="L945" s="30" t="str">
        <f t="shared" si="126"/>
        <v/>
      </c>
      <c r="M945" s="4"/>
      <c r="N945" s="30" t="str">
        <f t="shared" si="127"/>
        <v/>
      </c>
      <c r="O945" s="31"/>
      <c r="P945" s="32" t="str">
        <f t="shared" si="128"/>
        <v/>
      </c>
      <c r="Q945" s="10">
        <f>_xlfn.XLOOKUP(C945,pcon!C:C,pcon!L:L,"")</f>
        <v>0</v>
      </c>
      <c r="R945" s="98">
        <f t="shared" si="129"/>
        <v>0</v>
      </c>
      <c r="S945" s="31"/>
      <c r="T945" s="31"/>
      <c r="U945" s="33" t="str">
        <f t="shared" si="130"/>
        <v/>
      </c>
      <c r="V945" s="4"/>
      <c r="W945" s="33" t="str">
        <f t="shared" si="131"/>
        <v/>
      </c>
      <c r="X945" s="33" t="str">
        <f t="shared" si="132"/>
        <v/>
      </c>
      <c r="Y945" s="33" t="str">
        <f t="shared" si="133"/>
        <v/>
      </c>
      <c r="Z945" s="34" t="str">
        <f t="shared" si="134"/>
        <v/>
      </c>
    </row>
    <row r="946" spans="1:26" x14ac:dyDescent="0.35">
      <c r="A946" s="25">
        <v>942</v>
      </c>
      <c r="B946" s="26">
        <f>_xlfn.XLOOKUP(C946,purchase!C:C,pcon!B:B,"")</f>
        <v>0</v>
      </c>
      <c r="C946" s="4"/>
      <c r="D946" s="29">
        <f>_xlfn.XLOOKUP(C946,purchase!C:C,pcon!D:D,"")</f>
        <v>0</v>
      </c>
      <c r="E946" s="29">
        <f>_xlfn.XLOOKUP(C946,purchase!C:C,pcon!E:E,"")</f>
        <v>0</v>
      </c>
      <c r="F946" s="4"/>
      <c r="G946" s="27"/>
      <c r="H946" s="28"/>
      <c r="I946" s="4"/>
      <c r="J946" s="4"/>
      <c r="K946" s="4"/>
      <c r="L946" s="30" t="str">
        <f t="shared" si="126"/>
        <v/>
      </c>
      <c r="M946" s="4"/>
      <c r="N946" s="30" t="str">
        <f t="shared" si="127"/>
        <v/>
      </c>
      <c r="O946" s="31"/>
      <c r="P946" s="32" t="str">
        <f t="shared" si="128"/>
        <v/>
      </c>
      <c r="Q946" s="10">
        <f>_xlfn.XLOOKUP(C946,pcon!C:C,pcon!L:L,"")</f>
        <v>0</v>
      </c>
      <c r="R946" s="98">
        <f t="shared" si="129"/>
        <v>0</v>
      </c>
      <c r="S946" s="31"/>
      <c r="T946" s="31"/>
      <c r="U946" s="33" t="str">
        <f t="shared" si="130"/>
        <v/>
      </c>
      <c r="V946" s="4"/>
      <c r="W946" s="33" t="str">
        <f t="shared" si="131"/>
        <v/>
      </c>
      <c r="X946" s="33" t="str">
        <f t="shared" si="132"/>
        <v/>
      </c>
      <c r="Y946" s="33" t="str">
        <f t="shared" si="133"/>
        <v/>
      </c>
      <c r="Z946" s="34" t="str">
        <f t="shared" si="134"/>
        <v/>
      </c>
    </row>
    <row r="947" spans="1:26" x14ac:dyDescent="0.35">
      <c r="A947" s="25">
        <v>943</v>
      </c>
      <c r="B947" s="26">
        <f>_xlfn.XLOOKUP(C947,purchase!C:C,pcon!B:B,"")</f>
        <v>0</v>
      </c>
      <c r="C947" s="4"/>
      <c r="D947" s="29">
        <f>_xlfn.XLOOKUP(C947,purchase!C:C,pcon!D:D,"")</f>
        <v>0</v>
      </c>
      <c r="E947" s="29">
        <f>_xlfn.XLOOKUP(C947,purchase!C:C,pcon!E:E,"")</f>
        <v>0</v>
      </c>
      <c r="F947" s="4"/>
      <c r="G947" s="27"/>
      <c r="H947" s="28"/>
      <c r="I947" s="4"/>
      <c r="J947" s="4"/>
      <c r="K947" s="4"/>
      <c r="L947" s="30" t="str">
        <f t="shared" si="126"/>
        <v/>
      </c>
      <c r="M947" s="4"/>
      <c r="N947" s="30" t="str">
        <f t="shared" si="127"/>
        <v/>
      </c>
      <c r="O947" s="31"/>
      <c r="P947" s="32" t="str">
        <f t="shared" si="128"/>
        <v/>
      </c>
      <c r="Q947" s="10">
        <f>_xlfn.XLOOKUP(C947,pcon!C:C,pcon!L:L,"")</f>
        <v>0</v>
      </c>
      <c r="R947" s="98">
        <f t="shared" si="129"/>
        <v>0</v>
      </c>
      <c r="S947" s="31"/>
      <c r="T947" s="31"/>
      <c r="U947" s="33" t="str">
        <f t="shared" si="130"/>
        <v/>
      </c>
      <c r="V947" s="4"/>
      <c r="W947" s="33" t="str">
        <f t="shared" si="131"/>
        <v/>
      </c>
      <c r="X947" s="33" t="str">
        <f t="shared" si="132"/>
        <v/>
      </c>
      <c r="Y947" s="33" t="str">
        <f t="shared" si="133"/>
        <v/>
      </c>
      <c r="Z947" s="34" t="str">
        <f t="shared" si="134"/>
        <v/>
      </c>
    </row>
    <row r="948" spans="1:26" x14ac:dyDescent="0.35">
      <c r="A948" s="25">
        <v>944</v>
      </c>
      <c r="B948" s="26">
        <f>_xlfn.XLOOKUP(C948,purchase!C:C,pcon!B:B,"")</f>
        <v>0</v>
      </c>
      <c r="C948" s="4"/>
      <c r="D948" s="29">
        <f>_xlfn.XLOOKUP(C948,purchase!C:C,pcon!D:D,"")</f>
        <v>0</v>
      </c>
      <c r="E948" s="29">
        <f>_xlfn.XLOOKUP(C948,purchase!C:C,pcon!E:E,"")</f>
        <v>0</v>
      </c>
      <c r="F948" s="4"/>
      <c r="G948" s="27"/>
      <c r="H948" s="28"/>
      <c r="I948" s="4"/>
      <c r="J948" s="4"/>
      <c r="K948" s="4"/>
      <c r="L948" s="30" t="str">
        <f t="shared" si="126"/>
        <v/>
      </c>
      <c r="M948" s="4"/>
      <c r="N948" s="30" t="str">
        <f t="shared" si="127"/>
        <v/>
      </c>
      <c r="O948" s="31"/>
      <c r="P948" s="32" t="str">
        <f t="shared" si="128"/>
        <v/>
      </c>
      <c r="Q948" s="10">
        <f>_xlfn.XLOOKUP(C948,pcon!C:C,pcon!L:L,"")</f>
        <v>0</v>
      </c>
      <c r="R948" s="98">
        <f t="shared" si="129"/>
        <v>0</v>
      </c>
      <c r="S948" s="31"/>
      <c r="T948" s="31"/>
      <c r="U948" s="33" t="str">
        <f t="shared" si="130"/>
        <v/>
      </c>
      <c r="V948" s="4"/>
      <c r="W948" s="33" t="str">
        <f t="shared" si="131"/>
        <v/>
      </c>
      <c r="X948" s="33" t="str">
        <f t="shared" si="132"/>
        <v/>
      </c>
      <c r="Y948" s="33" t="str">
        <f t="shared" si="133"/>
        <v/>
      </c>
      <c r="Z948" s="34" t="str">
        <f t="shared" si="134"/>
        <v/>
      </c>
    </row>
    <row r="949" spans="1:26" x14ac:dyDescent="0.35">
      <c r="A949" s="25">
        <v>945</v>
      </c>
      <c r="B949" s="26">
        <f>_xlfn.XLOOKUP(C949,purchase!C:C,pcon!B:B,"")</f>
        <v>0</v>
      </c>
      <c r="C949" s="4"/>
      <c r="D949" s="29">
        <f>_xlfn.XLOOKUP(C949,purchase!C:C,pcon!D:D,"")</f>
        <v>0</v>
      </c>
      <c r="E949" s="29">
        <f>_xlfn.XLOOKUP(C949,purchase!C:C,pcon!E:E,"")</f>
        <v>0</v>
      </c>
      <c r="F949" s="4"/>
      <c r="G949" s="27"/>
      <c r="H949" s="28"/>
      <c r="I949" s="4"/>
      <c r="J949" s="4"/>
      <c r="K949" s="4"/>
      <c r="L949" s="30" t="str">
        <f t="shared" si="126"/>
        <v/>
      </c>
      <c r="M949" s="4"/>
      <c r="N949" s="30" t="str">
        <f t="shared" si="127"/>
        <v/>
      </c>
      <c r="O949" s="31"/>
      <c r="P949" s="32" t="str">
        <f t="shared" si="128"/>
        <v/>
      </c>
      <c r="Q949" s="10">
        <f>_xlfn.XLOOKUP(C949,pcon!C:C,pcon!L:L,"")</f>
        <v>0</v>
      </c>
      <c r="R949" s="98">
        <f t="shared" si="129"/>
        <v>0</v>
      </c>
      <c r="S949" s="31"/>
      <c r="T949" s="31"/>
      <c r="U949" s="33" t="str">
        <f t="shared" si="130"/>
        <v/>
      </c>
      <c r="V949" s="4"/>
      <c r="W949" s="33" t="str">
        <f t="shared" si="131"/>
        <v/>
      </c>
      <c r="X949" s="33" t="str">
        <f t="shared" si="132"/>
        <v/>
      </c>
      <c r="Y949" s="33" t="str">
        <f t="shared" si="133"/>
        <v/>
      </c>
      <c r="Z949" s="34" t="str">
        <f t="shared" si="134"/>
        <v/>
      </c>
    </row>
    <row r="950" spans="1:26" x14ac:dyDescent="0.35">
      <c r="A950" s="25">
        <v>946</v>
      </c>
      <c r="B950" s="26">
        <f>_xlfn.XLOOKUP(C950,purchase!C:C,pcon!B:B,"")</f>
        <v>0</v>
      </c>
      <c r="C950" s="4"/>
      <c r="D950" s="29">
        <f>_xlfn.XLOOKUP(C950,purchase!C:C,pcon!D:D,"")</f>
        <v>0</v>
      </c>
      <c r="E950" s="29">
        <f>_xlfn.XLOOKUP(C950,purchase!C:C,pcon!E:E,"")</f>
        <v>0</v>
      </c>
      <c r="F950" s="4"/>
      <c r="G950" s="27"/>
      <c r="H950" s="28"/>
      <c r="I950" s="4"/>
      <c r="J950" s="4"/>
      <c r="K950" s="4"/>
      <c r="L950" s="30" t="str">
        <f t="shared" si="126"/>
        <v/>
      </c>
      <c r="M950" s="4"/>
      <c r="N950" s="30" t="str">
        <f t="shared" si="127"/>
        <v/>
      </c>
      <c r="O950" s="31"/>
      <c r="P950" s="32" t="str">
        <f t="shared" si="128"/>
        <v/>
      </c>
      <c r="Q950" s="10">
        <f>_xlfn.XLOOKUP(C950,pcon!C:C,pcon!L:L,"")</f>
        <v>0</v>
      </c>
      <c r="R950" s="98">
        <f t="shared" si="129"/>
        <v>0</v>
      </c>
      <c r="S950" s="31"/>
      <c r="T950" s="31"/>
      <c r="U950" s="33" t="str">
        <f t="shared" si="130"/>
        <v/>
      </c>
      <c r="V950" s="4"/>
      <c r="W950" s="33" t="str">
        <f t="shared" si="131"/>
        <v/>
      </c>
      <c r="X950" s="33" t="str">
        <f t="shared" si="132"/>
        <v/>
      </c>
      <c r="Y950" s="33" t="str">
        <f t="shared" si="133"/>
        <v/>
      </c>
      <c r="Z950" s="34" t="str">
        <f t="shared" si="134"/>
        <v/>
      </c>
    </row>
    <row r="951" spans="1:26" x14ac:dyDescent="0.35">
      <c r="A951" s="25">
        <v>947</v>
      </c>
      <c r="B951" s="26">
        <f>_xlfn.XLOOKUP(C951,purchase!C:C,pcon!B:B,"")</f>
        <v>0</v>
      </c>
      <c r="C951" s="4"/>
      <c r="D951" s="29">
        <f>_xlfn.XLOOKUP(C951,purchase!C:C,pcon!D:D,"")</f>
        <v>0</v>
      </c>
      <c r="E951" s="29">
        <f>_xlfn.XLOOKUP(C951,purchase!C:C,pcon!E:E,"")</f>
        <v>0</v>
      </c>
      <c r="F951" s="4"/>
      <c r="G951" s="27"/>
      <c r="H951" s="28"/>
      <c r="I951" s="4"/>
      <c r="J951" s="4"/>
      <c r="K951" s="4"/>
      <c r="L951" s="30" t="str">
        <f t="shared" si="126"/>
        <v/>
      </c>
      <c r="M951" s="4"/>
      <c r="N951" s="30" t="str">
        <f t="shared" si="127"/>
        <v/>
      </c>
      <c r="O951" s="31"/>
      <c r="P951" s="32" t="str">
        <f t="shared" si="128"/>
        <v/>
      </c>
      <c r="Q951" s="10">
        <f>_xlfn.XLOOKUP(C951,pcon!C:C,pcon!L:L,"")</f>
        <v>0</v>
      </c>
      <c r="R951" s="98">
        <f t="shared" si="129"/>
        <v>0</v>
      </c>
      <c r="S951" s="31"/>
      <c r="T951" s="31"/>
      <c r="U951" s="33" t="str">
        <f t="shared" si="130"/>
        <v/>
      </c>
      <c r="V951" s="4"/>
      <c r="W951" s="33" t="str">
        <f t="shared" si="131"/>
        <v/>
      </c>
      <c r="X951" s="33" t="str">
        <f t="shared" si="132"/>
        <v/>
      </c>
      <c r="Y951" s="33" t="str">
        <f t="shared" si="133"/>
        <v/>
      </c>
      <c r="Z951" s="34" t="str">
        <f t="shared" si="134"/>
        <v/>
      </c>
    </row>
    <row r="952" spans="1:26" x14ac:dyDescent="0.35">
      <c r="A952" s="25">
        <v>948</v>
      </c>
      <c r="B952" s="26">
        <f>_xlfn.XLOOKUP(C952,purchase!C:C,pcon!B:B,"")</f>
        <v>0</v>
      </c>
      <c r="C952" s="4"/>
      <c r="D952" s="29">
        <f>_xlfn.XLOOKUP(C952,purchase!C:C,pcon!D:D,"")</f>
        <v>0</v>
      </c>
      <c r="E952" s="29">
        <f>_xlfn.XLOOKUP(C952,purchase!C:C,pcon!E:E,"")</f>
        <v>0</v>
      </c>
      <c r="F952" s="4"/>
      <c r="G952" s="27"/>
      <c r="H952" s="28"/>
      <c r="I952" s="4"/>
      <c r="J952" s="4"/>
      <c r="K952" s="4"/>
      <c r="L952" s="30" t="str">
        <f t="shared" si="126"/>
        <v/>
      </c>
      <c r="M952" s="4"/>
      <c r="N952" s="30" t="str">
        <f t="shared" si="127"/>
        <v/>
      </c>
      <c r="O952" s="31"/>
      <c r="P952" s="32" t="str">
        <f t="shared" si="128"/>
        <v/>
      </c>
      <c r="Q952" s="10">
        <f>_xlfn.XLOOKUP(C952,pcon!C:C,pcon!L:L,"")</f>
        <v>0</v>
      </c>
      <c r="R952" s="98">
        <f t="shared" si="129"/>
        <v>0</v>
      </c>
      <c r="S952" s="31"/>
      <c r="T952" s="31"/>
      <c r="U952" s="33" t="str">
        <f t="shared" si="130"/>
        <v/>
      </c>
      <c r="V952" s="4"/>
      <c r="W952" s="33" t="str">
        <f t="shared" si="131"/>
        <v/>
      </c>
      <c r="X952" s="33" t="str">
        <f t="shared" si="132"/>
        <v/>
      </c>
      <c r="Y952" s="33" t="str">
        <f t="shared" si="133"/>
        <v/>
      </c>
      <c r="Z952" s="34" t="str">
        <f t="shared" si="134"/>
        <v/>
      </c>
    </row>
    <row r="953" spans="1:26" x14ac:dyDescent="0.35">
      <c r="A953" s="25">
        <v>949</v>
      </c>
      <c r="B953" s="26">
        <f>_xlfn.XLOOKUP(C953,purchase!C:C,pcon!B:B,"")</f>
        <v>0</v>
      </c>
      <c r="C953" s="4"/>
      <c r="D953" s="29">
        <f>_xlfn.XLOOKUP(C953,purchase!C:C,pcon!D:D,"")</f>
        <v>0</v>
      </c>
      <c r="E953" s="29">
        <f>_xlfn.XLOOKUP(C953,purchase!C:C,pcon!E:E,"")</f>
        <v>0</v>
      </c>
      <c r="F953" s="4"/>
      <c r="G953" s="27"/>
      <c r="H953" s="28"/>
      <c r="I953" s="4"/>
      <c r="J953" s="4"/>
      <c r="K953" s="4"/>
      <c r="L953" s="30" t="str">
        <f t="shared" si="126"/>
        <v/>
      </c>
      <c r="M953" s="4"/>
      <c r="N953" s="30" t="str">
        <f t="shared" si="127"/>
        <v/>
      </c>
      <c r="O953" s="31"/>
      <c r="P953" s="32" t="str">
        <f t="shared" si="128"/>
        <v/>
      </c>
      <c r="Q953" s="10">
        <f>_xlfn.XLOOKUP(C953,pcon!C:C,pcon!L:L,"")</f>
        <v>0</v>
      </c>
      <c r="R953" s="98">
        <f t="shared" si="129"/>
        <v>0</v>
      </c>
      <c r="S953" s="31"/>
      <c r="T953" s="31"/>
      <c r="U953" s="33" t="str">
        <f t="shared" si="130"/>
        <v/>
      </c>
      <c r="V953" s="4"/>
      <c r="W953" s="33" t="str">
        <f t="shared" si="131"/>
        <v/>
      </c>
      <c r="X953" s="33" t="str">
        <f t="shared" si="132"/>
        <v/>
      </c>
      <c r="Y953" s="33" t="str">
        <f t="shared" si="133"/>
        <v/>
      </c>
      <c r="Z953" s="34" t="str">
        <f t="shared" si="134"/>
        <v/>
      </c>
    </row>
    <row r="954" spans="1:26" x14ac:dyDescent="0.35">
      <c r="A954" s="25">
        <v>950</v>
      </c>
      <c r="B954" s="26">
        <f>_xlfn.XLOOKUP(C954,purchase!C:C,pcon!B:B,"")</f>
        <v>0</v>
      </c>
      <c r="C954" s="4"/>
      <c r="D954" s="29">
        <f>_xlfn.XLOOKUP(C954,purchase!C:C,pcon!D:D,"")</f>
        <v>0</v>
      </c>
      <c r="E954" s="29">
        <f>_xlfn.XLOOKUP(C954,purchase!C:C,pcon!E:E,"")</f>
        <v>0</v>
      </c>
      <c r="F954" s="4"/>
      <c r="G954" s="27"/>
      <c r="H954" s="28"/>
      <c r="I954" s="4"/>
      <c r="J954" s="4"/>
      <c r="K954" s="4"/>
      <c r="L954" s="30" t="str">
        <f t="shared" si="126"/>
        <v/>
      </c>
      <c r="M954" s="4"/>
      <c r="N954" s="30" t="str">
        <f t="shared" si="127"/>
        <v/>
      </c>
      <c r="O954" s="31"/>
      <c r="P954" s="32" t="str">
        <f t="shared" si="128"/>
        <v/>
      </c>
      <c r="Q954" s="10">
        <f>_xlfn.XLOOKUP(C954,pcon!C:C,pcon!L:L,"")</f>
        <v>0</v>
      </c>
      <c r="R954" s="98">
        <f t="shared" si="129"/>
        <v>0</v>
      </c>
      <c r="S954" s="31"/>
      <c r="T954" s="31"/>
      <c r="U954" s="33" t="str">
        <f t="shared" si="130"/>
        <v/>
      </c>
      <c r="V954" s="4"/>
      <c r="W954" s="33" t="str">
        <f t="shared" si="131"/>
        <v/>
      </c>
      <c r="X954" s="33" t="str">
        <f t="shared" si="132"/>
        <v/>
      </c>
      <c r="Y954" s="33" t="str">
        <f t="shared" si="133"/>
        <v/>
      </c>
      <c r="Z954" s="34" t="str">
        <f t="shared" si="134"/>
        <v/>
      </c>
    </row>
    <row r="955" spans="1:26" x14ac:dyDescent="0.35">
      <c r="A955" s="25">
        <v>951</v>
      </c>
      <c r="B955" s="26">
        <f>_xlfn.XLOOKUP(C955,purchase!C:C,pcon!B:B,"")</f>
        <v>0</v>
      </c>
      <c r="C955" s="4"/>
      <c r="D955" s="29">
        <f>_xlfn.XLOOKUP(C955,purchase!C:C,pcon!D:D,"")</f>
        <v>0</v>
      </c>
      <c r="E955" s="29">
        <f>_xlfn.XLOOKUP(C955,purchase!C:C,pcon!E:E,"")</f>
        <v>0</v>
      </c>
      <c r="F955" s="4"/>
      <c r="G955" s="27"/>
      <c r="H955" s="28"/>
      <c r="I955" s="4"/>
      <c r="J955" s="4"/>
      <c r="K955" s="4"/>
      <c r="L955" s="30" t="str">
        <f t="shared" si="126"/>
        <v/>
      </c>
      <c r="M955" s="4"/>
      <c r="N955" s="30" t="str">
        <f t="shared" si="127"/>
        <v/>
      </c>
      <c r="O955" s="31"/>
      <c r="P955" s="32" t="str">
        <f t="shared" si="128"/>
        <v/>
      </c>
      <c r="Q955" s="10">
        <f>_xlfn.XLOOKUP(C955,pcon!C:C,pcon!L:L,"")</f>
        <v>0</v>
      </c>
      <c r="R955" s="98">
        <f t="shared" si="129"/>
        <v>0</v>
      </c>
      <c r="S955" s="31"/>
      <c r="T955" s="31"/>
      <c r="U955" s="33" t="str">
        <f t="shared" si="130"/>
        <v/>
      </c>
      <c r="V955" s="4"/>
      <c r="W955" s="33" t="str">
        <f t="shared" si="131"/>
        <v/>
      </c>
      <c r="X955" s="33" t="str">
        <f t="shared" si="132"/>
        <v/>
      </c>
      <c r="Y955" s="33" t="str">
        <f t="shared" si="133"/>
        <v/>
      </c>
      <c r="Z955" s="34" t="str">
        <f t="shared" si="134"/>
        <v/>
      </c>
    </row>
    <row r="956" spans="1:26" x14ac:dyDescent="0.35">
      <c r="A956" s="25">
        <v>952</v>
      </c>
      <c r="B956" s="26">
        <f>_xlfn.XLOOKUP(C956,purchase!C:C,pcon!B:B,"")</f>
        <v>0</v>
      </c>
      <c r="C956" s="4"/>
      <c r="D956" s="29">
        <f>_xlfn.XLOOKUP(C956,purchase!C:C,pcon!D:D,"")</f>
        <v>0</v>
      </c>
      <c r="E956" s="29">
        <f>_xlfn.XLOOKUP(C956,purchase!C:C,pcon!E:E,"")</f>
        <v>0</v>
      </c>
      <c r="F956" s="4"/>
      <c r="G956" s="27"/>
      <c r="H956" s="28"/>
      <c r="I956" s="4"/>
      <c r="J956" s="4"/>
      <c r="K956" s="4"/>
      <c r="L956" s="30" t="str">
        <f t="shared" si="126"/>
        <v/>
      </c>
      <c r="M956" s="4"/>
      <c r="N956" s="30" t="str">
        <f t="shared" si="127"/>
        <v/>
      </c>
      <c r="O956" s="31"/>
      <c r="P956" s="32" t="str">
        <f t="shared" si="128"/>
        <v/>
      </c>
      <c r="Q956" s="10">
        <f>_xlfn.XLOOKUP(C956,pcon!C:C,pcon!L:L,"")</f>
        <v>0</v>
      </c>
      <c r="R956" s="98">
        <f t="shared" si="129"/>
        <v>0</v>
      </c>
      <c r="S956" s="31"/>
      <c r="T956" s="31"/>
      <c r="U956" s="33" t="str">
        <f t="shared" si="130"/>
        <v/>
      </c>
      <c r="V956" s="4"/>
      <c r="W956" s="33" t="str">
        <f t="shared" si="131"/>
        <v/>
      </c>
      <c r="X956" s="33" t="str">
        <f t="shared" si="132"/>
        <v/>
      </c>
      <c r="Y956" s="33" t="str">
        <f t="shared" si="133"/>
        <v/>
      </c>
      <c r="Z956" s="34" t="str">
        <f t="shared" si="134"/>
        <v/>
      </c>
    </row>
    <row r="957" spans="1:26" x14ac:dyDescent="0.35">
      <c r="A957" s="25">
        <v>953</v>
      </c>
      <c r="B957" s="26">
        <f>_xlfn.XLOOKUP(C957,purchase!C:C,pcon!B:B,"")</f>
        <v>0</v>
      </c>
      <c r="C957" s="4"/>
      <c r="D957" s="29">
        <f>_xlfn.XLOOKUP(C957,purchase!C:C,pcon!D:D,"")</f>
        <v>0</v>
      </c>
      <c r="E957" s="29">
        <f>_xlfn.XLOOKUP(C957,purchase!C:C,pcon!E:E,"")</f>
        <v>0</v>
      </c>
      <c r="F957" s="4"/>
      <c r="G957" s="27"/>
      <c r="H957" s="28"/>
      <c r="I957" s="4"/>
      <c r="J957" s="4"/>
      <c r="K957" s="4"/>
      <c r="L957" s="30" t="str">
        <f t="shared" si="126"/>
        <v/>
      </c>
      <c r="M957" s="4"/>
      <c r="N957" s="30" t="str">
        <f t="shared" si="127"/>
        <v/>
      </c>
      <c r="O957" s="31"/>
      <c r="P957" s="32" t="str">
        <f t="shared" si="128"/>
        <v/>
      </c>
      <c r="Q957" s="10">
        <f>_xlfn.XLOOKUP(C957,pcon!C:C,pcon!L:L,"")</f>
        <v>0</v>
      </c>
      <c r="R957" s="98">
        <f t="shared" si="129"/>
        <v>0</v>
      </c>
      <c r="S957" s="31"/>
      <c r="T957" s="31"/>
      <c r="U957" s="33" t="str">
        <f t="shared" si="130"/>
        <v/>
      </c>
      <c r="V957" s="4"/>
      <c r="W957" s="33" t="str">
        <f t="shared" si="131"/>
        <v/>
      </c>
      <c r="X957" s="33" t="str">
        <f t="shared" si="132"/>
        <v/>
      </c>
      <c r="Y957" s="33" t="str">
        <f t="shared" si="133"/>
        <v/>
      </c>
      <c r="Z957" s="34" t="str">
        <f t="shared" si="134"/>
        <v/>
      </c>
    </row>
    <row r="958" spans="1:26" x14ac:dyDescent="0.35">
      <c r="A958" s="25">
        <v>954</v>
      </c>
      <c r="B958" s="26">
        <f>_xlfn.XLOOKUP(C958,purchase!C:C,pcon!B:B,"")</f>
        <v>0</v>
      </c>
      <c r="C958" s="4"/>
      <c r="D958" s="29">
        <f>_xlfn.XLOOKUP(C958,purchase!C:C,pcon!D:D,"")</f>
        <v>0</v>
      </c>
      <c r="E958" s="29">
        <f>_xlfn.XLOOKUP(C958,purchase!C:C,pcon!E:E,"")</f>
        <v>0</v>
      </c>
      <c r="F958" s="4"/>
      <c r="G958" s="27"/>
      <c r="H958" s="28"/>
      <c r="I958" s="4"/>
      <c r="J958" s="4"/>
      <c r="K958" s="4"/>
      <c r="L958" s="30" t="str">
        <f t="shared" si="126"/>
        <v/>
      </c>
      <c r="M958" s="4"/>
      <c r="N958" s="30" t="str">
        <f t="shared" si="127"/>
        <v/>
      </c>
      <c r="O958" s="31"/>
      <c r="P958" s="32" t="str">
        <f t="shared" si="128"/>
        <v/>
      </c>
      <c r="Q958" s="10">
        <f>_xlfn.XLOOKUP(C958,pcon!C:C,pcon!L:L,"")</f>
        <v>0</v>
      </c>
      <c r="R958" s="98">
        <f t="shared" si="129"/>
        <v>0</v>
      </c>
      <c r="S958" s="31"/>
      <c r="T958" s="31"/>
      <c r="U958" s="33" t="str">
        <f t="shared" si="130"/>
        <v/>
      </c>
      <c r="V958" s="4"/>
      <c r="W958" s="33" t="str">
        <f t="shared" si="131"/>
        <v/>
      </c>
      <c r="X958" s="33" t="str">
        <f t="shared" si="132"/>
        <v/>
      </c>
      <c r="Y958" s="33" t="str">
        <f t="shared" si="133"/>
        <v/>
      </c>
      <c r="Z958" s="34" t="str">
        <f t="shared" si="134"/>
        <v/>
      </c>
    </row>
    <row r="959" spans="1:26" x14ac:dyDescent="0.35">
      <c r="A959" s="25">
        <v>955</v>
      </c>
      <c r="B959" s="26">
        <f>_xlfn.XLOOKUP(C959,purchase!C:C,pcon!B:B,"")</f>
        <v>0</v>
      </c>
      <c r="C959" s="4"/>
      <c r="D959" s="29">
        <f>_xlfn.XLOOKUP(C959,purchase!C:C,pcon!D:D,"")</f>
        <v>0</v>
      </c>
      <c r="E959" s="29">
        <f>_xlfn.XLOOKUP(C959,purchase!C:C,pcon!E:E,"")</f>
        <v>0</v>
      </c>
      <c r="F959" s="4"/>
      <c r="G959" s="27"/>
      <c r="H959" s="28"/>
      <c r="I959" s="4"/>
      <c r="J959" s="4"/>
      <c r="K959" s="4"/>
      <c r="L959" s="30" t="str">
        <f t="shared" si="126"/>
        <v/>
      </c>
      <c r="M959" s="4"/>
      <c r="N959" s="30" t="str">
        <f t="shared" si="127"/>
        <v/>
      </c>
      <c r="O959" s="31"/>
      <c r="P959" s="32" t="str">
        <f t="shared" si="128"/>
        <v/>
      </c>
      <c r="Q959" s="10">
        <f>_xlfn.XLOOKUP(C959,pcon!C:C,pcon!L:L,"")</f>
        <v>0</v>
      </c>
      <c r="R959" s="98">
        <f t="shared" si="129"/>
        <v>0</v>
      </c>
      <c r="S959" s="31"/>
      <c r="T959" s="31"/>
      <c r="U959" s="33" t="str">
        <f t="shared" si="130"/>
        <v/>
      </c>
      <c r="V959" s="4"/>
      <c r="W959" s="33" t="str">
        <f t="shared" si="131"/>
        <v/>
      </c>
      <c r="X959" s="33" t="str">
        <f t="shared" si="132"/>
        <v/>
      </c>
      <c r="Y959" s="33" t="str">
        <f t="shared" si="133"/>
        <v/>
      </c>
      <c r="Z959" s="34" t="str">
        <f t="shared" si="134"/>
        <v/>
      </c>
    </row>
    <row r="960" spans="1:26" x14ac:dyDescent="0.35">
      <c r="A960" s="25">
        <v>956</v>
      </c>
      <c r="B960" s="26">
        <f>_xlfn.XLOOKUP(C960,purchase!C:C,pcon!B:B,"")</f>
        <v>0</v>
      </c>
      <c r="C960" s="4"/>
      <c r="D960" s="29">
        <f>_xlfn.XLOOKUP(C960,purchase!C:C,pcon!D:D,"")</f>
        <v>0</v>
      </c>
      <c r="E960" s="29">
        <f>_xlfn.XLOOKUP(C960,purchase!C:C,pcon!E:E,"")</f>
        <v>0</v>
      </c>
      <c r="F960" s="4"/>
      <c r="G960" s="27"/>
      <c r="H960" s="28"/>
      <c r="I960" s="4"/>
      <c r="J960" s="4"/>
      <c r="K960" s="4"/>
      <c r="L960" s="30" t="str">
        <f t="shared" si="126"/>
        <v/>
      </c>
      <c r="M960" s="4"/>
      <c r="N960" s="30" t="str">
        <f t="shared" si="127"/>
        <v/>
      </c>
      <c r="O960" s="31"/>
      <c r="P960" s="32" t="str">
        <f t="shared" si="128"/>
        <v/>
      </c>
      <c r="Q960" s="10">
        <f>_xlfn.XLOOKUP(C960,pcon!C:C,pcon!L:L,"")</f>
        <v>0</v>
      </c>
      <c r="R960" s="98">
        <f t="shared" si="129"/>
        <v>0</v>
      </c>
      <c r="S960" s="31"/>
      <c r="T960" s="31"/>
      <c r="U960" s="33" t="str">
        <f t="shared" si="130"/>
        <v/>
      </c>
      <c r="V960" s="4"/>
      <c r="W960" s="33" t="str">
        <f t="shared" si="131"/>
        <v/>
      </c>
      <c r="X960" s="33" t="str">
        <f t="shared" si="132"/>
        <v/>
      </c>
      <c r="Y960" s="33" t="str">
        <f t="shared" si="133"/>
        <v/>
      </c>
      <c r="Z960" s="34" t="str">
        <f t="shared" si="134"/>
        <v/>
      </c>
    </row>
    <row r="961" spans="1:26" x14ac:dyDescent="0.35">
      <c r="A961" s="25">
        <v>957</v>
      </c>
      <c r="B961" s="26">
        <f>_xlfn.XLOOKUP(C961,purchase!C:C,pcon!B:B,"")</f>
        <v>0</v>
      </c>
      <c r="C961" s="4"/>
      <c r="D961" s="29">
        <f>_xlfn.XLOOKUP(C961,purchase!C:C,pcon!D:D,"")</f>
        <v>0</v>
      </c>
      <c r="E961" s="29">
        <f>_xlfn.XLOOKUP(C961,purchase!C:C,pcon!E:E,"")</f>
        <v>0</v>
      </c>
      <c r="F961" s="4"/>
      <c r="G961" s="27"/>
      <c r="H961" s="28"/>
      <c r="I961" s="4"/>
      <c r="J961" s="4"/>
      <c r="K961" s="4"/>
      <c r="L961" s="30" t="str">
        <f t="shared" si="126"/>
        <v/>
      </c>
      <c r="M961" s="4"/>
      <c r="N961" s="30" t="str">
        <f t="shared" si="127"/>
        <v/>
      </c>
      <c r="O961" s="31"/>
      <c r="P961" s="32" t="str">
        <f t="shared" si="128"/>
        <v/>
      </c>
      <c r="Q961" s="10">
        <f>_xlfn.XLOOKUP(C961,pcon!C:C,pcon!L:L,"")</f>
        <v>0</v>
      </c>
      <c r="R961" s="98">
        <f t="shared" si="129"/>
        <v>0</v>
      </c>
      <c r="S961" s="31"/>
      <c r="T961" s="31"/>
      <c r="U961" s="33" t="str">
        <f t="shared" si="130"/>
        <v/>
      </c>
      <c r="V961" s="4"/>
      <c r="W961" s="33" t="str">
        <f t="shared" si="131"/>
        <v/>
      </c>
      <c r="X961" s="33" t="str">
        <f t="shared" si="132"/>
        <v/>
      </c>
      <c r="Y961" s="33" t="str">
        <f t="shared" si="133"/>
        <v/>
      </c>
      <c r="Z961" s="34" t="str">
        <f t="shared" si="134"/>
        <v/>
      </c>
    </row>
    <row r="962" spans="1:26" x14ac:dyDescent="0.35">
      <c r="A962" s="25">
        <v>958</v>
      </c>
      <c r="B962" s="26">
        <f>_xlfn.XLOOKUP(C962,purchase!C:C,pcon!B:B,"")</f>
        <v>0</v>
      </c>
      <c r="C962" s="4"/>
      <c r="D962" s="29">
        <f>_xlfn.XLOOKUP(C962,purchase!C:C,pcon!D:D,"")</f>
        <v>0</v>
      </c>
      <c r="E962" s="29">
        <f>_xlfn.XLOOKUP(C962,purchase!C:C,pcon!E:E,"")</f>
        <v>0</v>
      </c>
      <c r="F962" s="4"/>
      <c r="G962" s="27"/>
      <c r="H962" s="28"/>
      <c r="I962" s="4"/>
      <c r="J962" s="4"/>
      <c r="K962" s="4"/>
      <c r="L962" s="30" t="str">
        <f t="shared" si="126"/>
        <v/>
      </c>
      <c r="M962" s="4"/>
      <c r="N962" s="30" t="str">
        <f t="shared" si="127"/>
        <v/>
      </c>
      <c r="O962" s="31"/>
      <c r="P962" s="32" t="str">
        <f t="shared" si="128"/>
        <v/>
      </c>
      <c r="Q962" s="10">
        <f>_xlfn.XLOOKUP(C962,pcon!C:C,pcon!L:L,"")</f>
        <v>0</v>
      </c>
      <c r="R962" s="98">
        <f t="shared" si="129"/>
        <v>0</v>
      </c>
      <c r="S962" s="31"/>
      <c r="T962" s="31"/>
      <c r="U962" s="33" t="str">
        <f t="shared" si="130"/>
        <v/>
      </c>
      <c r="V962" s="4"/>
      <c r="W962" s="33" t="str">
        <f t="shared" si="131"/>
        <v/>
      </c>
      <c r="X962" s="33" t="str">
        <f t="shared" si="132"/>
        <v/>
      </c>
      <c r="Y962" s="33" t="str">
        <f t="shared" si="133"/>
        <v/>
      </c>
      <c r="Z962" s="34" t="str">
        <f t="shared" si="134"/>
        <v/>
      </c>
    </row>
    <row r="963" spans="1:26" x14ac:dyDescent="0.35">
      <c r="A963" s="25">
        <v>959</v>
      </c>
      <c r="B963" s="26">
        <f>_xlfn.XLOOKUP(C963,purchase!C:C,pcon!B:B,"")</f>
        <v>0</v>
      </c>
      <c r="C963" s="4"/>
      <c r="D963" s="29">
        <f>_xlfn.XLOOKUP(C963,purchase!C:C,pcon!D:D,"")</f>
        <v>0</v>
      </c>
      <c r="E963" s="29">
        <f>_xlfn.XLOOKUP(C963,purchase!C:C,pcon!E:E,"")</f>
        <v>0</v>
      </c>
      <c r="F963" s="4"/>
      <c r="G963" s="27"/>
      <c r="H963" s="28"/>
      <c r="I963" s="4"/>
      <c r="J963" s="4"/>
      <c r="K963" s="4"/>
      <c r="L963" s="30" t="str">
        <f t="shared" si="126"/>
        <v/>
      </c>
      <c r="M963" s="4"/>
      <c r="N963" s="30" t="str">
        <f t="shared" si="127"/>
        <v/>
      </c>
      <c r="O963" s="31"/>
      <c r="P963" s="32" t="str">
        <f t="shared" si="128"/>
        <v/>
      </c>
      <c r="Q963" s="10">
        <f>_xlfn.XLOOKUP(C963,pcon!C:C,pcon!L:L,"")</f>
        <v>0</v>
      </c>
      <c r="R963" s="98">
        <f t="shared" si="129"/>
        <v>0</v>
      </c>
      <c r="S963" s="31"/>
      <c r="T963" s="31"/>
      <c r="U963" s="33" t="str">
        <f t="shared" si="130"/>
        <v/>
      </c>
      <c r="V963" s="4"/>
      <c r="W963" s="33" t="str">
        <f t="shared" si="131"/>
        <v/>
      </c>
      <c r="X963" s="33" t="str">
        <f t="shared" si="132"/>
        <v/>
      </c>
      <c r="Y963" s="33" t="str">
        <f t="shared" si="133"/>
        <v/>
      </c>
      <c r="Z963" s="34" t="str">
        <f t="shared" si="134"/>
        <v/>
      </c>
    </row>
    <row r="964" spans="1:26" x14ac:dyDescent="0.35">
      <c r="A964" s="25">
        <v>960</v>
      </c>
      <c r="B964" s="26">
        <f>_xlfn.XLOOKUP(C964,purchase!C:C,pcon!B:B,"")</f>
        <v>0</v>
      </c>
      <c r="C964" s="4"/>
      <c r="D964" s="29">
        <f>_xlfn.XLOOKUP(C964,purchase!C:C,pcon!D:D,"")</f>
        <v>0</v>
      </c>
      <c r="E964" s="29">
        <f>_xlfn.XLOOKUP(C964,purchase!C:C,pcon!E:E,"")</f>
        <v>0</v>
      </c>
      <c r="F964" s="4"/>
      <c r="G964" s="27"/>
      <c r="H964" s="28"/>
      <c r="I964" s="4"/>
      <c r="J964" s="4"/>
      <c r="K964" s="4"/>
      <c r="L964" s="30" t="str">
        <f t="shared" si="126"/>
        <v/>
      </c>
      <c r="M964" s="4"/>
      <c r="N964" s="30" t="str">
        <f t="shared" si="127"/>
        <v/>
      </c>
      <c r="O964" s="31"/>
      <c r="P964" s="32" t="str">
        <f t="shared" si="128"/>
        <v/>
      </c>
      <c r="Q964" s="10">
        <f>_xlfn.XLOOKUP(C964,pcon!C:C,pcon!L:L,"")</f>
        <v>0</v>
      </c>
      <c r="R964" s="98">
        <f t="shared" si="129"/>
        <v>0</v>
      </c>
      <c r="S964" s="31"/>
      <c r="T964" s="31"/>
      <c r="U964" s="33" t="str">
        <f t="shared" si="130"/>
        <v/>
      </c>
      <c r="V964" s="4"/>
      <c r="W964" s="33" t="str">
        <f t="shared" si="131"/>
        <v/>
      </c>
      <c r="X964" s="33" t="str">
        <f t="shared" si="132"/>
        <v/>
      </c>
      <c r="Y964" s="33" t="str">
        <f t="shared" si="133"/>
        <v/>
      </c>
      <c r="Z964" s="34" t="str">
        <f t="shared" si="134"/>
        <v/>
      </c>
    </row>
    <row r="965" spans="1:26" x14ac:dyDescent="0.35">
      <c r="A965" s="25">
        <v>961</v>
      </c>
      <c r="B965" s="26">
        <f>_xlfn.XLOOKUP(C965,purchase!C:C,pcon!B:B,"")</f>
        <v>0</v>
      </c>
      <c r="C965" s="4"/>
      <c r="D965" s="29">
        <f>_xlfn.XLOOKUP(C965,purchase!C:C,pcon!D:D,"")</f>
        <v>0</v>
      </c>
      <c r="E965" s="29">
        <f>_xlfn.XLOOKUP(C965,purchase!C:C,pcon!E:E,"")</f>
        <v>0</v>
      </c>
      <c r="F965" s="4"/>
      <c r="G965" s="27"/>
      <c r="H965" s="28"/>
      <c r="I965" s="4"/>
      <c r="J965" s="4"/>
      <c r="K965" s="4"/>
      <c r="L965" s="30" t="str">
        <f t="shared" ref="L965:L1028" si="135">IF(J965="","",J965-K965)</f>
        <v/>
      </c>
      <c r="M965" s="4"/>
      <c r="N965" s="30" t="str">
        <f t="shared" ref="N965:N1028" si="136">IF(L965="","",L965-M965)</f>
        <v/>
      </c>
      <c r="O965" s="31"/>
      <c r="P965" s="32" t="str">
        <f t="shared" ref="P965:P1028" si="137">IF(O965="","",N965 * O965)</f>
        <v/>
      </c>
      <c r="Q965" s="10">
        <f>_xlfn.XLOOKUP(C965,pcon!C:C,pcon!L:L,"")</f>
        <v>0</v>
      </c>
      <c r="R965" s="98">
        <f t="shared" ref="R965:R1028" si="138">(Q965 / 80) * (O965 * 100)</f>
        <v>0</v>
      </c>
      <c r="S965" s="31"/>
      <c r="T965" s="31"/>
      <c r="U965" s="33" t="str">
        <f t="shared" ref="U965:U1028" si="139">IF(N965="","",R965 * N965)</f>
        <v/>
      </c>
      <c r="V965" s="4"/>
      <c r="W965" s="33" t="str">
        <f t="shared" ref="W965:W1028" si="140">IF(S965&amp;U965="","",U965 * S965)</f>
        <v/>
      </c>
      <c r="X965" s="33" t="str">
        <f t="shared" ref="X965:X1028" si="141">IF(W965="","",U965 + W965)</f>
        <v/>
      </c>
      <c r="Y965" s="33" t="str">
        <f t="shared" ref="Y965:Y1028" si="142">IF(T965="","",U965 * T965)</f>
        <v/>
      </c>
      <c r="Z965" s="34" t="str">
        <f t="shared" ref="Z965:Z1028" si="143">IF(U965="","",X965-V965-Y965)</f>
        <v/>
      </c>
    </row>
    <row r="966" spans="1:26" x14ac:dyDescent="0.35">
      <c r="A966" s="25">
        <v>962</v>
      </c>
      <c r="B966" s="26">
        <f>_xlfn.XLOOKUP(C966,purchase!C:C,pcon!B:B,"")</f>
        <v>0</v>
      </c>
      <c r="C966" s="4"/>
      <c r="D966" s="29">
        <f>_xlfn.XLOOKUP(C966,purchase!C:C,pcon!D:D,"")</f>
        <v>0</v>
      </c>
      <c r="E966" s="29">
        <f>_xlfn.XLOOKUP(C966,purchase!C:C,pcon!E:E,"")</f>
        <v>0</v>
      </c>
      <c r="F966" s="4"/>
      <c r="G966" s="27"/>
      <c r="H966" s="28"/>
      <c r="I966" s="4"/>
      <c r="J966" s="4"/>
      <c r="K966" s="4"/>
      <c r="L966" s="30" t="str">
        <f t="shared" si="135"/>
        <v/>
      </c>
      <c r="M966" s="4"/>
      <c r="N966" s="30" t="str">
        <f t="shared" si="136"/>
        <v/>
      </c>
      <c r="O966" s="31"/>
      <c r="P966" s="32" t="str">
        <f t="shared" si="137"/>
        <v/>
      </c>
      <c r="Q966" s="10">
        <f>_xlfn.XLOOKUP(C966,pcon!C:C,pcon!L:L,"")</f>
        <v>0</v>
      </c>
      <c r="R966" s="98">
        <f t="shared" si="138"/>
        <v>0</v>
      </c>
      <c r="S966" s="31"/>
      <c r="T966" s="31"/>
      <c r="U966" s="33" t="str">
        <f t="shared" si="139"/>
        <v/>
      </c>
      <c r="V966" s="4"/>
      <c r="W966" s="33" t="str">
        <f t="shared" si="140"/>
        <v/>
      </c>
      <c r="X966" s="33" t="str">
        <f t="shared" si="141"/>
        <v/>
      </c>
      <c r="Y966" s="33" t="str">
        <f t="shared" si="142"/>
        <v/>
      </c>
      <c r="Z966" s="34" t="str">
        <f t="shared" si="143"/>
        <v/>
      </c>
    </row>
    <row r="967" spans="1:26" x14ac:dyDescent="0.35">
      <c r="A967" s="25">
        <v>963</v>
      </c>
      <c r="B967" s="26">
        <f>_xlfn.XLOOKUP(C967,purchase!C:C,pcon!B:B,"")</f>
        <v>0</v>
      </c>
      <c r="C967" s="4"/>
      <c r="D967" s="29">
        <f>_xlfn.XLOOKUP(C967,purchase!C:C,pcon!D:D,"")</f>
        <v>0</v>
      </c>
      <c r="E967" s="29">
        <f>_xlfn.XLOOKUP(C967,purchase!C:C,pcon!E:E,"")</f>
        <v>0</v>
      </c>
      <c r="F967" s="4"/>
      <c r="G967" s="27"/>
      <c r="H967" s="28"/>
      <c r="I967" s="4"/>
      <c r="J967" s="4"/>
      <c r="K967" s="4"/>
      <c r="L967" s="30" t="str">
        <f t="shared" si="135"/>
        <v/>
      </c>
      <c r="M967" s="4"/>
      <c r="N967" s="30" t="str">
        <f t="shared" si="136"/>
        <v/>
      </c>
      <c r="O967" s="31"/>
      <c r="P967" s="32" t="str">
        <f t="shared" si="137"/>
        <v/>
      </c>
      <c r="Q967" s="10">
        <f>_xlfn.XLOOKUP(C967,pcon!C:C,pcon!L:L,"")</f>
        <v>0</v>
      </c>
      <c r="R967" s="98">
        <f t="shared" si="138"/>
        <v>0</v>
      </c>
      <c r="S967" s="31"/>
      <c r="T967" s="31"/>
      <c r="U967" s="33" t="str">
        <f t="shared" si="139"/>
        <v/>
      </c>
      <c r="V967" s="4"/>
      <c r="W967" s="33" t="str">
        <f t="shared" si="140"/>
        <v/>
      </c>
      <c r="X967" s="33" t="str">
        <f t="shared" si="141"/>
        <v/>
      </c>
      <c r="Y967" s="33" t="str">
        <f t="shared" si="142"/>
        <v/>
      </c>
      <c r="Z967" s="34" t="str">
        <f t="shared" si="143"/>
        <v/>
      </c>
    </row>
    <row r="968" spans="1:26" x14ac:dyDescent="0.35">
      <c r="A968" s="25">
        <v>964</v>
      </c>
      <c r="B968" s="26">
        <f>_xlfn.XLOOKUP(C968,purchase!C:C,pcon!B:B,"")</f>
        <v>0</v>
      </c>
      <c r="C968" s="4"/>
      <c r="D968" s="29">
        <f>_xlfn.XLOOKUP(C968,purchase!C:C,pcon!D:D,"")</f>
        <v>0</v>
      </c>
      <c r="E968" s="29">
        <f>_xlfn.XLOOKUP(C968,purchase!C:C,pcon!E:E,"")</f>
        <v>0</v>
      </c>
      <c r="F968" s="4"/>
      <c r="G968" s="27"/>
      <c r="H968" s="28"/>
      <c r="I968" s="4"/>
      <c r="J968" s="4"/>
      <c r="K968" s="4"/>
      <c r="L968" s="30" t="str">
        <f t="shared" si="135"/>
        <v/>
      </c>
      <c r="M968" s="4"/>
      <c r="N968" s="30" t="str">
        <f t="shared" si="136"/>
        <v/>
      </c>
      <c r="O968" s="31"/>
      <c r="P968" s="32" t="str">
        <f t="shared" si="137"/>
        <v/>
      </c>
      <c r="Q968" s="10">
        <f>_xlfn.XLOOKUP(C968,pcon!C:C,pcon!L:L,"")</f>
        <v>0</v>
      </c>
      <c r="R968" s="98">
        <f t="shared" si="138"/>
        <v>0</v>
      </c>
      <c r="S968" s="31"/>
      <c r="T968" s="31"/>
      <c r="U968" s="33" t="str">
        <f t="shared" si="139"/>
        <v/>
      </c>
      <c r="V968" s="4"/>
      <c r="W968" s="33" t="str">
        <f t="shared" si="140"/>
        <v/>
      </c>
      <c r="X968" s="33" t="str">
        <f t="shared" si="141"/>
        <v/>
      </c>
      <c r="Y968" s="33" t="str">
        <f t="shared" si="142"/>
        <v/>
      </c>
      <c r="Z968" s="34" t="str">
        <f t="shared" si="143"/>
        <v/>
      </c>
    </row>
    <row r="969" spans="1:26" x14ac:dyDescent="0.35">
      <c r="A969" s="25">
        <v>965</v>
      </c>
      <c r="B969" s="26">
        <f>_xlfn.XLOOKUP(C969,purchase!C:C,pcon!B:B,"")</f>
        <v>0</v>
      </c>
      <c r="C969" s="4"/>
      <c r="D969" s="29">
        <f>_xlfn.XLOOKUP(C969,purchase!C:C,pcon!D:D,"")</f>
        <v>0</v>
      </c>
      <c r="E969" s="29">
        <f>_xlfn.XLOOKUP(C969,purchase!C:C,pcon!E:E,"")</f>
        <v>0</v>
      </c>
      <c r="F969" s="4"/>
      <c r="G969" s="27"/>
      <c r="H969" s="28"/>
      <c r="I969" s="4"/>
      <c r="J969" s="4"/>
      <c r="K969" s="4"/>
      <c r="L969" s="30" t="str">
        <f t="shared" si="135"/>
        <v/>
      </c>
      <c r="M969" s="4"/>
      <c r="N969" s="30" t="str">
        <f t="shared" si="136"/>
        <v/>
      </c>
      <c r="O969" s="31"/>
      <c r="P969" s="32" t="str">
        <f t="shared" si="137"/>
        <v/>
      </c>
      <c r="Q969" s="10">
        <f>_xlfn.XLOOKUP(C969,pcon!C:C,pcon!L:L,"")</f>
        <v>0</v>
      </c>
      <c r="R969" s="98">
        <f t="shared" si="138"/>
        <v>0</v>
      </c>
      <c r="S969" s="31"/>
      <c r="T969" s="31"/>
      <c r="U969" s="33" t="str">
        <f t="shared" si="139"/>
        <v/>
      </c>
      <c r="V969" s="4"/>
      <c r="W969" s="33" t="str">
        <f t="shared" si="140"/>
        <v/>
      </c>
      <c r="X969" s="33" t="str">
        <f t="shared" si="141"/>
        <v/>
      </c>
      <c r="Y969" s="33" t="str">
        <f t="shared" si="142"/>
        <v/>
      </c>
      <c r="Z969" s="34" t="str">
        <f t="shared" si="143"/>
        <v/>
      </c>
    </row>
    <row r="970" spans="1:26" x14ac:dyDescent="0.35">
      <c r="A970" s="25">
        <v>966</v>
      </c>
      <c r="B970" s="26">
        <f>_xlfn.XLOOKUP(C970,purchase!C:C,pcon!B:B,"")</f>
        <v>0</v>
      </c>
      <c r="C970" s="4"/>
      <c r="D970" s="29">
        <f>_xlfn.XLOOKUP(C970,purchase!C:C,pcon!D:D,"")</f>
        <v>0</v>
      </c>
      <c r="E970" s="29">
        <f>_xlfn.XLOOKUP(C970,purchase!C:C,pcon!E:E,"")</f>
        <v>0</v>
      </c>
      <c r="F970" s="4"/>
      <c r="G970" s="27"/>
      <c r="H970" s="28"/>
      <c r="I970" s="4"/>
      <c r="J970" s="4"/>
      <c r="K970" s="4"/>
      <c r="L970" s="30" t="str">
        <f t="shared" si="135"/>
        <v/>
      </c>
      <c r="M970" s="4"/>
      <c r="N970" s="30" t="str">
        <f t="shared" si="136"/>
        <v/>
      </c>
      <c r="O970" s="31"/>
      <c r="P970" s="32" t="str">
        <f t="shared" si="137"/>
        <v/>
      </c>
      <c r="Q970" s="10">
        <f>_xlfn.XLOOKUP(C970,pcon!C:C,pcon!L:L,"")</f>
        <v>0</v>
      </c>
      <c r="R970" s="98">
        <f t="shared" si="138"/>
        <v>0</v>
      </c>
      <c r="S970" s="31"/>
      <c r="T970" s="31"/>
      <c r="U970" s="33" t="str">
        <f t="shared" si="139"/>
        <v/>
      </c>
      <c r="V970" s="4"/>
      <c r="W970" s="33" t="str">
        <f t="shared" si="140"/>
        <v/>
      </c>
      <c r="X970" s="33" t="str">
        <f t="shared" si="141"/>
        <v/>
      </c>
      <c r="Y970" s="33" t="str">
        <f t="shared" si="142"/>
        <v/>
      </c>
      <c r="Z970" s="34" t="str">
        <f t="shared" si="143"/>
        <v/>
      </c>
    </row>
    <row r="971" spans="1:26" x14ac:dyDescent="0.35">
      <c r="A971" s="25">
        <v>967</v>
      </c>
      <c r="B971" s="26">
        <f>_xlfn.XLOOKUP(C971,purchase!C:C,pcon!B:B,"")</f>
        <v>0</v>
      </c>
      <c r="C971" s="4"/>
      <c r="D971" s="29">
        <f>_xlfn.XLOOKUP(C971,purchase!C:C,pcon!D:D,"")</f>
        <v>0</v>
      </c>
      <c r="E971" s="29">
        <f>_xlfn.XLOOKUP(C971,purchase!C:C,pcon!E:E,"")</f>
        <v>0</v>
      </c>
      <c r="F971" s="4"/>
      <c r="G971" s="27"/>
      <c r="H971" s="28"/>
      <c r="I971" s="4"/>
      <c r="J971" s="4"/>
      <c r="K971" s="4"/>
      <c r="L971" s="30" t="str">
        <f t="shared" si="135"/>
        <v/>
      </c>
      <c r="M971" s="4"/>
      <c r="N971" s="30" t="str">
        <f t="shared" si="136"/>
        <v/>
      </c>
      <c r="O971" s="31"/>
      <c r="P971" s="32" t="str">
        <f t="shared" si="137"/>
        <v/>
      </c>
      <c r="Q971" s="10">
        <f>_xlfn.XLOOKUP(C971,pcon!C:C,pcon!L:L,"")</f>
        <v>0</v>
      </c>
      <c r="R971" s="98">
        <f t="shared" si="138"/>
        <v>0</v>
      </c>
      <c r="S971" s="31"/>
      <c r="T971" s="31"/>
      <c r="U971" s="33" t="str">
        <f t="shared" si="139"/>
        <v/>
      </c>
      <c r="V971" s="4"/>
      <c r="W971" s="33" t="str">
        <f t="shared" si="140"/>
        <v/>
      </c>
      <c r="X971" s="33" t="str">
        <f t="shared" si="141"/>
        <v/>
      </c>
      <c r="Y971" s="33" t="str">
        <f t="shared" si="142"/>
        <v/>
      </c>
      <c r="Z971" s="34" t="str">
        <f t="shared" si="143"/>
        <v/>
      </c>
    </row>
    <row r="972" spans="1:26" x14ac:dyDescent="0.35">
      <c r="A972" s="25">
        <v>968</v>
      </c>
      <c r="B972" s="26">
        <f>_xlfn.XLOOKUP(C972,purchase!C:C,pcon!B:B,"")</f>
        <v>0</v>
      </c>
      <c r="C972" s="4"/>
      <c r="D972" s="29">
        <f>_xlfn.XLOOKUP(C972,purchase!C:C,pcon!D:D,"")</f>
        <v>0</v>
      </c>
      <c r="E972" s="29">
        <f>_xlfn.XLOOKUP(C972,purchase!C:C,pcon!E:E,"")</f>
        <v>0</v>
      </c>
      <c r="F972" s="4"/>
      <c r="G972" s="27"/>
      <c r="H972" s="28"/>
      <c r="I972" s="4"/>
      <c r="J972" s="4"/>
      <c r="K972" s="4"/>
      <c r="L972" s="30" t="str">
        <f t="shared" si="135"/>
        <v/>
      </c>
      <c r="M972" s="4"/>
      <c r="N972" s="30" t="str">
        <f t="shared" si="136"/>
        <v/>
      </c>
      <c r="O972" s="31"/>
      <c r="P972" s="32" t="str">
        <f t="shared" si="137"/>
        <v/>
      </c>
      <c r="Q972" s="10">
        <f>_xlfn.XLOOKUP(C972,pcon!C:C,pcon!L:L,"")</f>
        <v>0</v>
      </c>
      <c r="R972" s="98">
        <f t="shared" si="138"/>
        <v>0</v>
      </c>
      <c r="S972" s="31"/>
      <c r="T972" s="31"/>
      <c r="U972" s="33" t="str">
        <f t="shared" si="139"/>
        <v/>
      </c>
      <c r="V972" s="4"/>
      <c r="W972" s="33" t="str">
        <f t="shared" si="140"/>
        <v/>
      </c>
      <c r="X972" s="33" t="str">
        <f t="shared" si="141"/>
        <v/>
      </c>
      <c r="Y972" s="33" t="str">
        <f t="shared" si="142"/>
        <v/>
      </c>
      <c r="Z972" s="34" t="str">
        <f t="shared" si="143"/>
        <v/>
      </c>
    </row>
    <row r="973" spans="1:26" x14ac:dyDescent="0.35">
      <c r="A973" s="25">
        <v>969</v>
      </c>
      <c r="B973" s="26">
        <f>_xlfn.XLOOKUP(C973,purchase!C:C,pcon!B:B,"")</f>
        <v>0</v>
      </c>
      <c r="C973" s="4"/>
      <c r="D973" s="29">
        <f>_xlfn.XLOOKUP(C973,purchase!C:C,pcon!D:D,"")</f>
        <v>0</v>
      </c>
      <c r="E973" s="29">
        <f>_xlfn.XLOOKUP(C973,purchase!C:C,pcon!E:E,"")</f>
        <v>0</v>
      </c>
      <c r="F973" s="4"/>
      <c r="G973" s="27"/>
      <c r="H973" s="28"/>
      <c r="I973" s="4"/>
      <c r="J973" s="4"/>
      <c r="K973" s="4"/>
      <c r="L973" s="30" t="str">
        <f t="shared" si="135"/>
        <v/>
      </c>
      <c r="M973" s="4"/>
      <c r="N973" s="30" t="str">
        <f t="shared" si="136"/>
        <v/>
      </c>
      <c r="O973" s="31"/>
      <c r="P973" s="32" t="str">
        <f t="shared" si="137"/>
        <v/>
      </c>
      <c r="Q973" s="10">
        <f>_xlfn.XLOOKUP(C973,pcon!C:C,pcon!L:L,"")</f>
        <v>0</v>
      </c>
      <c r="R973" s="98">
        <f t="shared" si="138"/>
        <v>0</v>
      </c>
      <c r="S973" s="31"/>
      <c r="T973" s="31"/>
      <c r="U973" s="33" t="str">
        <f t="shared" si="139"/>
        <v/>
      </c>
      <c r="V973" s="4"/>
      <c r="W973" s="33" t="str">
        <f t="shared" si="140"/>
        <v/>
      </c>
      <c r="X973" s="33" t="str">
        <f t="shared" si="141"/>
        <v/>
      </c>
      <c r="Y973" s="33" t="str">
        <f t="shared" si="142"/>
        <v/>
      </c>
      <c r="Z973" s="34" t="str">
        <f t="shared" si="143"/>
        <v/>
      </c>
    </row>
    <row r="974" spans="1:26" x14ac:dyDescent="0.35">
      <c r="A974" s="25">
        <v>970</v>
      </c>
      <c r="B974" s="26">
        <f>_xlfn.XLOOKUP(C974,purchase!C:C,pcon!B:B,"")</f>
        <v>0</v>
      </c>
      <c r="C974" s="4"/>
      <c r="D974" s="29">
        <f>_xlfn.XLOOKUP(C974,purchase!C:C,pcon!D:D,"")</f>
        <v>0</v>
      </c>
      <c r="E974" s="29">
        <f>_xlfn.XLOOKUP(C974,purchase!C:C,pcon!E:E,"")</f>
        <v>0</v>
      </c>
      <c r="F974" s="4"/>
      <c r="G974" s="27"/>
      <c r="H974" s="28"/>
      <c r="I974" s="4"/>
      <c r="J974" s="4"/>
      <c r="K974" s="4"/>
      <c r="L974" s="30" t="str">
        <f t="shared" si="135"/>
        <v/>
      </c>
      <c r="M974" s="4"/>
      <c r="N974" s="30" t="str">
        <f t="shared" si="136"/>
        <v/>
      </c>
      <c r="O974" s="31"/>
      <c r="P974" s="32" t="str">
        <f t="shared" si="137"/>
        <v/>
      </c>
      <c r="Q974" s="10">
        <f>_xlfn.XLOOKUP(C974,pcon!C:C,pcon!L:L,"")</f>
        <v>0</v>
      </c>
      <c r="R974" s="98">
        <f t="shared" si="138"/>
        <v>0</v>
      </c>
      <c r="S974" s="31"/>
      <c r="T974" s="31"/>
      <c r="U974" s="33" t="str">
        <f t="shared" si="139"/>
        <v/>
      </c>
      <c r="V974" s="4"/>
      <c r="W974" s="33" t="str">
        <f t="shared" si="140"/>
        <v/>
      </c>
      <c r="X974" s="33" t="str">
        <f t="shared" si="141"/>
        <v/>
      </c>
      <c r="Y974" s="33" t="str">
        <f t="shared" si="142"/>
        <v/>
      </c>
      <c r="Z974" s="34" t="str">
        <f t="shared" si="143"/>
        <v/>
      </c>
    </row>
    <row r="975" spans="1:26" x14ac:dyDescent="0.35">
      <c r="A975" s="25">
        <v>971</v>
      </c>
      <c r="B975" s="26">
        <f>_xlfn.XLOOKUP(C975,purchase!C:C,pcon!B:B,"")</f>
        <v>0</v>
      </c>
      <c r="C975" s="4"/>
      <c r="D975" s="29">
        <f>_xlfn.XLOOKUP(C975,purchase!C:C,pcon!D:D,"")</f>
        <v>0</v>
      </c>
      <c r="E975" s="29">
        <f>_xlfn.XLOOKUP(C975,purchase!C:C,pcon!E:E,"")</f>
        <v>0</v>
      </c>
      <c r="F975" s="4"/>
      <c r="G975" s="27"/>
      <c r="H975" s="28"/>
      <c r="I975" s="4"/>
      <c r="J975" s="4"/>
      <c r="K975" s="4"/>
      <c r="L975" s="30" t="str">
        <f t="shared" si="135"/>
        <v/>
      </c>
      <c r="M975" s="4"/>
      <c r="N975" s="30" t="str">
        <f t="shared" si="136"/>
        <v/>
      </c>
      <c r="O975" s="31"/>
      <c r="P975" s="32" t="str">
        <f t="shared" si="137"/>
        <v/>
      </c>
      <c r="Q975" s="10">
        <f>_xlfn.XLOOKUP(C975,pcon!C:C,pcon!L:L,"")</f>
        <v>0</v>
      </c>
      <c r="R975" s="98">
        <f t="shared" si="138"/>
        <v>0</v>
      </c>
      <c r="S975" s="31"/>
      <c r="T975" s="31"/>
      <c r="U975" s="33" t="str">
        <f t="shared" si="139"/>
        <v/>
      </c>
      <c r="V975" s="4"/>
      <c r="W975" s="33" t="str">
        <f t="shared" si="140"/>
        <v/>
      </c>
      <c r="X975" s="33" t="str">
        <f t="shared" si="141"/>
        <v/>
      </c>
      <c r="Y975" s="33" t="str">
        <f t="shared" si="142"/>
        <v/>
      </c>
      <c r="Z975" s="34" t="str">
        <f t="shared" si="143"/>
        <v/>
      </c>
    </row>
    <row r="976" spans="1:26" x14ac:dyDescent="0.35">
      <c r="A976" s="25">
        <v>972</v>
      </c>
      <c r="B976" s="26">
        <f>_xlfn.XLOOKUP(C976,purchase!C:C,pcon!B:B,"")</f>
        <v>0</v>
      </c>
      <c r="C976" s="4"/>
      <c r="D976" s="29">
        <f>_xlfn.XLOOKUP(C976,purchase!C:C,pcon!D:D,"")</f>
        <v>0</v>
      </c>
      <c r="E976" s="29">
        <f>_xlfn.XLOOKUP(C976,purchase!C:C,pcon!E:E,"")</f>
        <v>0</v>
      </c>
      <c r="F976" s="4"/>
      <c r="G976" s="27"/>
      <c r="H976" s="28"/>
      <c r="I976" s="4"/>
      <c r="J976" s="4"/>
      <c r="K976" s="4"/>
      <c r="L976" s="30" t="str">
        <f t="shared" si="135"/>
        <v/>
      </c>
      <c r="M976" s="4"/>
      <c r="N976" s="30" t="str">
        <f t="shared" si="136"/>
        <v/>
      </c>
      <c r="O976" s="31"/>
      <c r="P976" s="32" t="str">
        <f t="shared" si="137"/>
        <v/>
      </c>
      <c r="Q976" s="10">
        <f>_xlfn.XLOOKUP(C976,pcon!C:C,pcon!L:L,"")</f>
        <v>0</v>
      </c>
      <c r="R976" s="98">
        <f t="shared" si="138"/>
        <v>0</v>
      </c>
      <c r="S976" s="31"/>
      <c r="T976" s="31"/>
      <c r="U976" s="33" t="str">
        <f t="shared" si="139"/>
        <v/>
      </c>
      <c r="V976" s="4"/>
      <c r="W976" s="33" t="str">
        <f t="shared" si="140"/>
        <v/>
      </c>
      <c r="X976" s="33" t="str">
        <f t="shared" si="141"/>
        <v/>
      </c>
      <c r="Y976" s="33" t="str">
        <f t="shared" si="142"/>
        <v/>
      </c>
      <c r="Z976" s="34" t="str">
        <f t="shared" si="143"/>
        <v/>
      </c>
    </row>
    <row r="977" spans="1:26" x14ac:dyDescent="0.35">
      <c r="A977" s="25">
        <v>973</v>
      </c>
      <c r="B977" s="26">
        <f>_xlfn.XLOOKUP(C977,purchase!C:C,pcon!B:B,"")</f>
        <v>0</v>
      </c>
      <c r="C977" s="4"/>
      <c r="D977" s="29">
        <f>_xlfn.XLOOKUP(C977,purchase!C:C,pcon!D:D,"")</f>
        <v>0</v>
      </c>
      <c r="E977" s="29">
        <f>_xlfn.XLOOKUP(C977,purchase!C:C,pcon!E:E,"")</f>
        <v>0</v>
      </c>
      <c r="F977" s="4"/>
      <c r="G977" s="27"/>
      <c r="H977" s="28"/>
      <c r="I977" s="4"/>
      <c r="J977" s="4"/>
      <c r="K977" s="4"/>
      <c r="L977" s="30" t="str">
        <f t="shared" si="135"/>
        <v/>
      </c>
      <c r="M977" s="4"/>
      <c r="N977" s="30" t="str">
        <f t="shared" si="136"/>
        <v/>
      </c>
      <c r="O977" s="31"/>
      <c r="P977" s="32" t="str">
        <f t="shared" si="137"/>
        <v/>
      </c>
      <c r="Q977" s="10">
        <f>_xlfn.XLOOKUP(C977,pcon!C:C,pcon!L:L,"")</f>
        <v>0</v>
      </c>
      <c r="R977" s="98">
        <f t="shared" si="138"/>
        <v>0</v>
      </c>
      <c r="S977" s="31"/>
      <c r="T977" s="31"/>
      <c r="U977" s="33" t="str">
        <f t="shared" si="139"/>
        <v/>
      </c>
      <c r="V977" s="4"/>
      <c r="W977" s="33" t="str">
        <f t="shared" si="140"/>
        <v/>
      </c>
      <c r="X977" s="33" t="str">
        <f t="shared" si="141"/>
        <v/>
      </c>
      <c r="Y977" s="33" t="str">
        <f t="shared" si="142"/>
        <v/>
      </c>
      <c r="Z977" s="34" t="str">
        <f t="shared" si="143"/>
        <v/>
      </c>
    </row>
    <row r="978" spans="1:26" x14ac:dyDescent="0.35">
      <c r="A978" s="25">
        <v>974</v>
      </c>
      <c r="B978" s="26">
        <f>_xlfn.XLOOKUP(C978,purchase!C:C,pcon!B:B,"")</f>
        <v>0</v>
      </c>
      <c r="C978" s="4"/>
      <c r="D978" s="29">
        <f>_xlfn.XLOOKUP(C978,purchase!C:C,pcon!D:D,"")</f>
        <v>0</v>
      </c>
      <c r="E978" s="29">
        <f>_xlfn.XLOOKUP(C978,purchase!C:C,pcon!E:E,"")</f>
        <v>0</v>
      </c>
      <c r="F978" s="4"/>
      <c r="G978" s="27"/>
      <c r="H978" s="28"/>
      <c r="I978" s="4"/>
      <c r="J978" s="4"/>
      <c r="K978" s="4"/>
      <c r="L978" s="30" t="str">
        <f t="shared" si="135"/>
        <v/>
      </c>
      <c r="M978" s="4"/>
      <c r="N978" s="30" t="str">
        <f t="shared" si="136"/>
        <v/>
      </c>
      <c r="O978" s="31"/>
      <c r="P978" s="32" t="str">
        <f t="shared" si="137"/>
        <v/>
      </c>
      <c r="Q978" s="10">
        <f>_xlfn.XLOOKUP(C978,pcon!C:C,pcon!L:L,"")</f>
        <v>0</v>
      </c>
      <c r="R978" s="98">
        <f t="shared" si="138"/>
        <v>0</v>
      </c>
      <c r="S978" s="31"/>
      <c r="T978" s="31"/>
      <c r="U978" s="33" t="str">
        <f t="shared" si="139"/>
        <v/>
      </c>
      <c r="V978" s="4"/>
      <c r="W978" s="33" t="str">
        <f t="shared" si="140"/>
        <v/>
      </c>
      <c r="X978" s="33" t="str">
        <f t="shared" si="141"/>
        <v/>
      </c>
      <c r="Y978" s="33" t="str">
        <f t="shared" si="142"/>
        <v/>
      </c>
      <c r="Z978" s="34" t="str">
        <f t="shared" si="143"/>
        <v/>
      </c>
    </row>
    <row r="979" spans="1:26" x14ac:dyDescent="0.35">
      <c r="A979" s="25">
        <v>975</v>
      </c>
      <c r="B979" s="26">
        <f>_xlfn.XLOOKUP(C979,purchase!C:C,pcon!B:B,"")</f>
        <v>0</v>
      </c>
      <c r="C979" s="4"/>
      <c r="D979" s="29">
        <f>_xlfn.XLOOKUP(C979,purchase!C:C,pcon!D:D,"")</f>
        <v>0</v>
      </c>
      <c r="E979" s="29">
        <f>_xlfn.XLOOKUP(C979,purchase!C:C,pcon!E:E,"")</f>
        <v>0</v>
      </c>
      <c r="F979" s="4"/>
      <c r="G979" s="27"/>
      <c r="H979" s="28"/>
      <c r="I979" s="4"/>
      <c r="J979" s="4"/>
      <c r="K979" s="4"/>
      <c r="L979" s="30" t="str">
        <f t="shared" si="135"/>
        <v/>
      </c>
      <c r="M979" s="4"/>
      <c r="N979" s="30" t="str">
        <f t="shared" si="136"/>
        <v/>
      </c>
      <c r="O979" s="31"/>
      <c r="P979" s="32" t="str">
        <f t="shared" si="137"/>
        <v/>
      </c>
      <c r="Q979" s="10">
        <f>_xlfn.XLOOKUP(C979,pcon!C:C,pcon!L:L,"")</f>
        <v>0</v>
      </c>
      <c r="R979" s="98">
        <f t="shared" si="138"/>
        <v>0</v>
      </c>
      <c r="S979" s="31"/>
      <c r="T979" s="31"/>
      <c r="U979" s="33" t="str">
        <f t="shared" si="139"/>
        <v/>
      </c>
      <c r="V979" s="4"/>
      <c r="W979" s="33" t="str">
        <f t="shared" si="140"/>
        <v/>
      </c>
      <c r="X979" s="33" t="str">
        <f t="shared" si="141"/>
        <v/>
      </c>
      <c r="Y979" s="33" t="str">
        <f t="shared" si="142"/>
        <v/>
      </c>
      <c r="Z979" s="34" t="str">
        <f t="shared" si="143"/>
        <v/>
      </c>
    </row>
    <row r="980" spans="1:26" x14ac:dyDescent="0.35">
      <c r="A980" s="25">
        <v>976</v>
      </c>
      <c r="B980" s="26">
        <f>_xlfn.XLOOKUP(C980,purchase!C:C,pcon!B:B,"")</f>
        <v>0</v>
      </c>
      <c r="C980" s="4"/>
      <c r="D980" s="29">
        <f>_xlfn.XLOOKUP(C980,purchase!C:C,pcon!D:D,"")</f>
        <v>0</v>
      </c>
      <c r="E980" s="29">
        <f>_xlfn.XLOOKUP(C980,purchase!C:C,pcon!E:E,"")</f>
        <v>0</v>
      </c>
      <c r="F980" s="4"/>
      <c r="G980" s="27"/>
      <c r="H980" s="28"/>
      <c r="I980" s="4"/>
      <c r="J980" s="4"/>
      <c r="K980" s="4"/>
      <c r="L980" s="30" t="str">
        <f t="shared" si="135"/>
        <v/>
      </c>
      <c r="M980" s="4"/>
      <c r="N980" s="30" t="str">
        <f t="shared" si="136"/>
        <v/>
      </c>
      <c r="O980" s="31"/>
      <c r="P980" s="32" t="str">
        <f t="shared" si="137"/>
        <v/>
      </c>
      <c r="Q980" s="10">
        <f>_xlfn.XLOOKUP(C980,pcon!C:C,pcon!L:L,"")</f>
        <v>0</v>
      </c>
      <c r="R980" s="98">
        <f t="shared" si="138"/>
        <v>0</v>
      </c>
      <c r="S980" s="31"/>
      <c r="T980" s="31"/>
      <c r="U980" s="33" t="str">
        <f t="shared" si="139"/>
        <v/>
      </c>
      <c r="V980" s="4"/>
      <c r="W980" s="33" t="str">
        <f t="shared" si="140"/>
        <v/>
      </c>
      <c r="X980" s="33" t="str">
        <f t="shared" si="141"/>
        <v/>
      </c>
      <c r="Y980" s="33" t="str">
        <f t="shared" si="142"/>
        <v/>
      </c>
      <c r="Z980" s="34" t="str">
        <f t="shared" si="143"/>
        <v/>
      </c>
    </row>
    <row r="981" spans="1:26" x14ac:dyDescent="0.35">
      <c r="A981" s="25">
        <v>977</v>
      </c>
      <c r="B981" s="26">
        <f>_xlfn.XLOOKUP(C981,purchase!C:C,pcon!B:B,"")</f>
        <v>0</v>
      </c>
      <c r="C981" s="4"/>
      <c r="D981" s="29">
        <f>_xlfn.XLOOKUP(C981,purchase!C:C,pcon!D:D,"")</f>
        <v>0</v>
      </c>
      <c r="E981" s="29">
        <f>_xlfn.XLOOKUP(C981,purchase!C:C,pcon!E:E,"")</f>
        <v>0</v>
      </c>
      <c r="F981" s="4"/>
      <c r="G981" s="27"/>
      <c r="H981" s="28"/>
      <c r="I981" s="4"/>
      <c r="J981" s="4"/>
      <c r="K981" s="4"/>
      <c r="L981" s="30" t="str">
        <f t="shared" si="135"/>
        <v/>
      </c>
      <c r="M981" s="4"/>
      <c r="N981" s="30" t="str">
        <f t="shared" si="136"/>
        <v/>
      </c>
      <c r="O981" s="31"/>
      <c r="P981" s="32" t="str">
        <f t="shared" si="137"/>
        <v/>
      </c>
      <c r="Q981" s="10">
        <f>_xlfn.XLOOKUP(C981,pcon!C:C,pcon!L:L,"")</f>
        <v>0</v>
      </c>
      <c r="R981" s="98">
        <f t="shared" si="138"/>
        <v>0</v>
      </c>
      <c r="S981" s="31"/>
      <c r="T981" s="31"/>
      <c r="U981" s="33" t="str">
        <f t="shared" si="139"/>
        <v/>
      </c>
      <c r="V981" s="4"/>
      <c r="W981" s="33" t="str">
        <f t="shared" si="140"/>
        <v/>
      </c>
      <c r="X981" s="33" t="str">
        <f t="shared" si="141"/>
        <v/>
      </c>
      <c r="Y981" s="33" t="str">
        <f t="shared" si="142"/>
        <v/>
      </c>
      <c r="Z981" s="34" t="str">
        <f t="shared" si="143"/>
        <v/>
      </c>
    </row>
    <row r="982" spans="1:26" x14ac:dyDescent="0.35">
      <c r="A982" s="25">
        <v>978</v>
      </c>
      <c r="B982" s="26">
        <f>_xlfn.XLOOKUP(C982,purchase!C:C,pcon!B:B,"")</f>
        <v>0</v>
      </c>
      <c r="C982" s="4"/>
      <c r="D982" s="29">
        <f>_xlfn.XLOOKUP(C982,purchase!C:C,pcon!D:D,"")</f>
        <v>0</v>
      </c>
      <c r="E982" s="29">
        <f>_xlfn.XLOOKUP(C982,purchase!C:C,pcon!E:E,"")</f>
        <v>0</v>
      </c>
      <c r="F982" s="4"/>
      <c r="G982" s="27"/>
      <c r="H982" s="28"/>
      <c r="I982" s="4"/>
      <c r="J982" s="4"/>
      <c r="K982" s="4"/>
      <c r="L982" s="30" t="str">
        <f t="shared" si="135"/>
        <v/>
      </c>
      <c r="M982" s="4"/>
      <c r="N982" s="30" t="str">
        <f t="shared" si="136"/>
        <v/>
      </c>
      <c r="O982" s="31"/>
      <c r="P982" s="32" t="str">
        <f t="shared" si="137"/>
        <v/>
      </c>
      <c r="Q982" s="10">
        <f>_xlfn.XLOOKUP(C982,pcon!C:C,pcon!L:L,"")</f>
        <v>0</v>
      </c>
      <c r="R982" s="98">
        <f t="shared" si="138"/>
        <v>0</v>
      </c>
      <c r="S982" s="31"/>
      <c r="T982" s="31"/>
      <c r="U982" s="33" t="str">
        <f t="shared" si="139"/>
        <v/>
      </c>
      <c r="V982" s="4"/>
      <c r="W982" s="33" t="str">
        <f t="shared" si="140"/>
        <v/>
      </c>
      <c r="X982" s="33" t="str">
        <f t="shared" si="141"/>
        <v/>
      </c>
      <c r="Y982" s="33" t="str">
        <f t="shared" si="142"/>
        <v/>
      </c>
      <c r="Z982" s="34" t="str">
        <f t="shared" si="143"/>
        <v/>
      </c>
    </row>
    <row r="983" spans="1:26" x14ac:dyDescent="0.35">
      <c r="A983" s="25">
        <v>979</v>
      </c>
      <c r="B983" s="26">
        <f>_xlfn.XLOOKUP(C983,purchase!C:C,pcon!B:B,"")</f>
        <v>0</v>
      </c>
      <c r="C983" s="4"/>
      <c r="D983" s="29">
        <f>_xlfn.XLOOKUP(C983,purchase!C:C,pcon!D:D,"")</f>
        <v>0</v>
      </c>
      <c r="E983" s="29">
        <f>_xlfn.XLOOKUP(C983,purchase!C:C,pcon!E:E,"")</f>
        <v>0</v>
      </c>
      <c r="F983" s="4"/>
      <c r="G983" s="27"/>
      <c r="H983" s="28"/>
      <c r="I983" s="4"/>
      <c r="J983" s="4"/>
      <c r="K983" s="4"/>
      <c r="L983" s="30" t="str">
        <f t="shared" si="135"/>
        <v/>
      </c>
      <c r="M983" s="4"/>
      <c r="N983" s="30" t="str">
        <f t="shared" si="136"/>
        <v/>
      </c>
      <c r="O983" s="31"/>
      <c r="P983" s="32" t="str">
        <f t="shared" si="137"/>
        <v/>
      </c>
      <c r="Q983" s="10">
        <f>_xlfn.XLOOKUP(C983,pcon!C:C,pcon!L:L,"")</f>
        <v>0</v>
      </c>
      <c r="R983" s="98">
        <f t="shared" si="138"/>
        <v>0</v>
      </c>
      <c r="S983" s="31"/>
      <c r="T983" s="31"/>
      <c r="U983" s="33" t="str">
        <f t="shared" si="139"/>
        <v/>
      </c>
      <c r="V983" s="4"/>
      <c r="W983" s="33" t="str">
        <f t="shared" si="140"/>
        <v/>
      </c>
      <c r="X983" s="33" t="str">
        <f t="shared" si="141"/>
        <v/>
      </c>
      <c r="Y983" s="33" t="str">
        <f t="shared" si="142"/>
        <v/>
      </c>
      <c r="Z983" s="34" t="str">
        <f t="shared" si="143"/>
        <v/>
      </c>
    </row>
    <row r="984" spans="1:26" x14ac:dyDescent="0.35">
      <c r="A984" s="25">
        <v>980</v>
      </c>
      <c r="B984" s="26">
        <f>_xlfn.XLOOKUP(C984,purchase!C:C,pcon!B:B,"")</f>
        <v>0</v>
      </c>
      <c r="C984" s="4"/>
      <c r="D984" s="29">
        <f>_xlfn.XLOOKUP(C984,purchase!C:C,pcon!D:D,"")</f>
        <v>0</v>
      </c>
      <c r="E984" s="29">
        <f>_xlfn.XLOOKUP(C984,purchase!C:C,pcon!E:E,"")</f>
        <v>0</v>
      </c>
      <c r="F984" s="4"/>
      <c r="G984" s="27"/>
      <c r="H984" s="28"/>
      <c r="I984" s="4"/>
      <c r="J984" s="4"/>
      <c r="K984" s="4"/>
      <c r="L984" s="30" t="str">
        <f t="shared" si="135"/>
        <v/>
      </c>
      <c r="M984" s="4"/>
      <c r="N984" s="30" t="str">
        <f t="shared" si="136"/>
        <v/>
      </c>
      <c r="O984" s="31"/>
      <c r="P984" s="32" t="str">
        <f t="shared" si="137"/>
        <v/>
      </c>
      <c r="Q984" s="10">
        <f>_xlfn.XLOOKUP(C984,pcon!C:C,pcon!L:L,"")</f>
        <v>0</v>
      </c>
      <c r="R984" s="98">
        <f t="shared" si="138"/>
        <v>0</v>
      </c>
      <c r="S984" s="31"/>
      <c r="T984" s="31"/>
      <c r="U984" s="33" t="str">
        <f t="shared" si="139"/>
        <v/>
      </c>
      <c r="V984" s="4"/>
      <c r="W984" s="33" t="str">
        <f t="shared" si="140"/>
        <v/>
      </c>
      <c r="X984" s="33" t="str">
        <f t="shared" si="141"/>
        <v/>
      </c>
      <c r="Y984" s="33" t="str">
        <f t="shared" si="142"/>
        <v/>
      </c>
      <c r="Z984" s="34" t="str">
        <f t="shared" si="143"/>
        <v/>
      </c>
    </row>
    <row r="985" spans="1:26" x14ac:dyDescent="0.35">
      <c r="A985" s="25">
        <v>981</v>
      </c>
      <c r="B985" s="26">
        <f>_xlfn.XLOOKUP(C985,purchase!C:C,pcon!B:B,"")</f>
        <v>0</v>
      </c>
      <c r="C985" s="4"/>
      <c r="D985" s="29">
        <f>_xlfn.XLOOKUP(C985,purchase!C:C,pcon!D:D,"")</f>
        <v>0</v>
      </c>
      <c r="E985" s="29">
        <f>_xlfn.XLOOKUP(C985,purchase!C:C,pcon!E:E,"")</f>
        <v>0</v>
      </c>
      <c r="F985" s="4"/>
      <c r="G985" s="27"/>
      <c r="H985" s="28"/>
      <c r="I985" s="4"/>
      <c r="J985" s="4"/>
      <c r="K985" s="4"/>
      <c r="L985" s="30" t="str">
        <f t="shared" si="135"/>
        <v/>
      </c>
      <c r="M985" s="4"/>
      <c r="N985" s="30" t="str">
        <f t="shared" si="136"/>
        <v/>
      </c>
      <c r="O985" s="31"/>
      <c r="P985" s="32" t="str">
        <f t="shared" si="137"/>
        <v/>
      </c>
      <c r="Q985" s="10">
        <f>_xlfn.XLOOKUP(C985,pcon!C:C,pcon!L:L,"")</f>
        <v>0</v>
      </c>
      <c r="R985" s="98">
        <f t="shared" si="138"/>
        <v>0</v>
      </c>
      <c r="S985" s="31"/>
      <c r="T985" s="31"/>
      <c r="U985" s="33" t="str">
        <f t="shared" si="139"/>
        <v/>
      </c>
      <c r="V985" s="4"/>
      <c r="W985" s="33" t="str">
        <f t="shared" si="140"/>
        <v/>
      </c>
      <c r="X985" s="33" t="str">
        <f t="shared" si="141"/>
        <v/>
      </c>
      <c r="Y985" s="33" t="str">
        <f t="shared" si="142"/>
        <v/>
      </c>
      <c r="Z985" s="34" t="str">
        <f t="shared" si="143"/>
        <v/>
      </c>
    </row>
    <row r="986" spans="1:26" x14ac:dyDescent="0.35">
      <c r="A986" s="25">
        <v>982</v>
      </c>
      <c r="B986" s="26">
        <f>_xlfn.XLOOKUP(C986,purchase!C:C,pcon!B:B,"")</f>
        <v>0</v>
      </c>
      <c r="C986" s="4"/>
      <c r="D986" s="29">
        <f>_xlfn.XLOOKUP(C986,purchase!C:C,pcon!D:D,"")</f>
        <v>0</v>
      </c>
      <c r="E986" s="29">
        <f>_xlfn.XLOOKUP(C986,purchase!C:C,pcon!E:E,"")</f>
        <v>0</v>
      </c>
      <c r="F986" s="4"/>
      <c r="G986" s="27"/>
      <c r="H986" s="28"/>
      <c r="I986" s="4"/>
      <c r="J986" s="4"/>
      <c r="K986" s="4"/>
      <c r="L986" s="30" t="str">
        <f t="shared" si="135"/>
        <v/>
      </c>
      <c r="M986" s="4"/>
      <c r="N986" s="30" t="str">
        <f t="shared" si="136"/>
        <v/>
      </c>
      <c r="O986" s="31"/>
      <c r="P986" s="32" t="str">
        <f t="shared" si="137"/>
        <v/>
      </c>
      <c r="Q986" s="10">
        <f>_xlfn.XLOOKUP(C986,pcon!C:C,pcon!L:L,"")</f>
        <v>0</v>
      </c>
      <c r="R986" s="98">
        <f t="shared" si="138"/>
        <v>0</v>
      </c>
      <c r="S986" s="31"/>
      <c r="T986" s="31"/>
      <c r="U986" s="33" t="str">
        <f t="shared" si="139"/>
        <v/>
      </c>
      <c r="V986" s="4"/>
      <c r="W986" s="33" t="str">
        <f t="shared" si="140"/>
        <v/>
      </c>
      <c r="X986" s="33" t="str">
        <f t="shared" si="141"/>
        <v/>
      </c>
      <c r="Y986" s="33" t="str">
        <f t="shared" si="142"/>
        <v/>
      </c>
      <c r="Z986" s="34" t="str">
        <f t="shared" si="143"/>
        <v/>
      </c>
    </row>
    <row r="987" spans="1:26" x14ac:dyDescent="0.35">
      <c r="A987" s="25">
        <v>983</v>
      </c>
      <c r="B987" s="26">
        <f>_xlfn.XLOOKUP(C987,purchase!C:C,pcon!B:B,"")</f>
        <v>0</v>
      </c>
      <c r="C987" s="4"/>
      <c r="D987" s="29">
        <f>_xlfn.XLOOKUP(C987,purchase!C:C,pcon!D:D,"")</f>
        <v>0</v>
      </c>
      <c r="E987" s="29">
        <f>_xlfn.XLOOKUP(C987,purchase!C:C,pcon!E:E,"")</f>
        <v>0</v>
      </c>
      <c r="F987" s="4"/>
      <c r="G987" s="27"/>
      <c r="H987" s="28"/>
      <c r="I987" s="4"/>
      <c r="J987" s="4"/>
      <c r="K987" s="4"/>
      <c r="L987" s="30" t="str">
        <f t="shared" si="135"/>
        <v/>
      </c>
      <c r="M987" s="4"/>
      <c r="N987" s="30" t="str">
        <f t="shared" si="136"/>
        <v/>
      </c>
      <c r="O987" s="31"/>
      <c r="P987" s="32" t="str">
        <f t="shared" si="137"/>
        <v/>
      </c>
      <c r="Q987" s="10">
        <f>_xlfn.XLOOKUP(C987,pcon!C:C,pcon!L:L,"")</f>
        <v>0</v>
      </c>
      <c r="R987" s="98">
        <f t="shared" si="138"/>
        <v>0</v>
      </c>
      <c r="S987" s="31"/>
      <c r="T987" s="31"/>
      <c r="U987" s="33" t="str">
        <f t="shared" si="139"/>
        <v/>
      </c>
      <c r="V987" s="4"/>
      <c r="W987" s="33" t="str">
        <f t="shared" si="140"/>
        <v/>
      </c>
      <c r="X987" s="33" t="str">
        <f t="shared" si="141"/>
        <v/>
      </c>
      <c r="Y987" s="33" t="str">
        <f t="shared" si="142"/>
        <v/>
      </c>
      <c r="Z987" s="34" t="str">
        <f t="shared" si="143"/>
        <v/>
      </c>
    </row>
    <row r="988" spans="1:26" x14ac:dyDescent="0.35">
      <c r="A988" s="25">
        <v>984</v>
      </c>
      <c r="B988" s="26">
        <f>_xlfn.XLOOKUP(C988,purchase!C:C,pcon!B:B,"")</f>
        <v>0</v>
      </c>
      <c r="C988" s="4"/>
      <c r="D988" s="29">
        <f>_xlfn.XLOOKUP(C988,purchase!C:C,pcon!D:D,"")</f>
        <v>0</v>
      </c>
      <c r="E988" s="29">
        <f>_xlfn.XLOOKUP(C988,purchase!C:C,pcon!E:E,"")</f>
        <v>0</v>
      </c>
      <c r="F988" s="4"/>
      <c r="G988" s="27"/>
      <c r="H988" s="28"/>
      <c r="I988" s="4"/>
      <c r="J988" s="4"/>
      <c r="K988" s="4"/>
      <c r="L988" s="30" t="str">
        <f t="shared" si="135"/>
        <v/>
      </c>
      <c r="M988" s="4"/>
      <c r="N988" s="30" t="str">
        <f t="shared" si="136"/>
        <v/>
      </c>
      <c r="O988" s="31"/>
      <c r="P988" s="32" t="str">
        <f t="shared" si="137"/>
        <v/>
      </c>
      <c r="Q988" s="10">
        <f>_xlfn.XLOOKUP(C988,pcon!C:C,pcon!L:L,"")</f>
        <v>0</v>
      </c>
      <c r="R988" s="98">
        <f t="shared" si="138"/>
        <v>0</v>
      </c>
      <c r="S988" s="31"/>
      <c r="T988" s="31"/>
      <c r="U988" s="33" t="str">
        <f t="shared" si="139"/>
        <v/>
      </c>
      <c r="V988" s="4"/>
      <c r="W988" s="33" t="str">
        <f t="shared" si="140"/>
        <v/>
      </c>
      <c r="X988" s="33" t="str">
        <f t="shared" si="141"/>
        <v/>
      </c>
      <c r="Y988" s="33" t="str">
        <f t="shared" si="142"/>
        <v/>
      </c>
      <c r="Z988" s="34" t="str">
        <f t="shared" si="143"/>
        <v/>
      </c>
    </row>
    <row r="989" spans="1:26" x14ac:dyDescent="0.35">
      <c r="A989" s="25">
        <v>985</v>
      </c>
      <c r="B989" s="26">
        <f>_xlfn.XLOOKUP(C989,purchase!C:C,pcon!B:B,"")</f>
        <v>0</v>
      </c>
      <c r="C989" s="4"/>
      <c r="D989" s="29">
        <f>_xlfn.XLOOKUP(C989,purchase!C:C,pcon!D:D,"")</f>
        <v>0</v>
      </c>
      <c r="E989" s="29">
        <f>_xlfn.XLOOKUP(C989,purchase!C:C,pcon!E:E,"")</f>
        <v>0</v>
      </c>
      <c r="F989" s="4"/>
      <c r="G989" s="27"/>
      <c r="H989" s="28"/>
      <c r="I989" s="4"/>
      <c r="J989" s="4"/>
      <c r="K989" s="4"/>
      <c r="L989" s="30" t="str">
        <f t="shared" si="135"/>
        <v/>
      </c>
      <c r="M989" s="4"/>
      <c r="N989" s="30" t="str">
        <f t="shared" si="136"/>
        <v/>
      </c>
      <c r="O989" s="31"/>
      <c r="P989" s="32" t="str">
        <f t="shared" si="137"/>
        <v/>
      </c>
      <c r="Q989" s="10">
        <f>_xlfn.XLOOKUP(C989,pcon!C:C,pcon!L:L,"")</f>
        <v>0</v>
      </c>
      <c r="R989" s="98">
        <f t="shared" si="138"/>
        <v>0</v>
      </c>
      <c r="S989" s="31"/>
      <c r="T989" s="31"/>
      <c r="U989" s="33" t="str">
        <f t="shared" si="139"/>
        <v/>
      </c>
      <c r="V989" s="4"/>
      <c r="W989" s="33" t="str">
        <f t="shared" si="140"/>
        <v/>
      </c>
      <c r="X989" s="33" t="str">
        <f t="shared" si="141"/>
        <v/>
      </c>
      <c r="Y989" s="33" t="str">
        <f t="shared" si="142"/>
        <v/>
      </c>
      <c r="Z989" s="34" t="str">
        <f t="shared" si="143"/>
        <v/>
      </c>
    </row>
    <row r="990" spans="1:26" x14ac:dyDescent="0.35">
      <c r="A990" s="25">
        <v>986</v>
      </c>
      <c r="B990" s="26">
        <f>_xlfn.XLOOKUP(C990,purchase!C:C,pcon!B:B,"")</f>
        <v>0</v>
      </c>
      <c r="C990" s="4"/>
      <c r="D990" s="29">
        <f>_xlfn.XLOOKUP(C990,purchase!C:C,pcon!D:D,"")</f>
        <v>0</v>
      </c>
      <c r="E990" s="29">
        <f>_xlfn.XLOOKUP(C990,purchase!C:C,pcon!E:E,"")</f>
        <v>0</v>
      </c>
      <c r="F990" s="4"/>
      <c r="G990" s="27"/>
      <c r="H990" s="28"/>
      <c r="I990" s="4"/>
      <c r="J990" s="4"/>
      <c r="K990" s="4"/>
      <c r="L990" s="30" t="str">
        <f t="shared" si="135"/>
        <v/>
      </c>
      <c r="M990" s="4"/>
      <c r="N990" s="30" t="str">
        <f t="shared" si="136"/>
        <v/>
      </c>
      <c r="O990" s="31"/>
      <c r="P990" s="32" t="str">
        <f t="shared" si="137"/>
        <v/>
      </c>
      <c r="Q990" s="10">
        <f>_xlfn.XLOOKUP(C990,pcon!C:C,pcon!L:L,"")</f>
        <v>0</v>
      </c>
      <c r="R990" s="98">
        <f t="shared" si="138"/>
        <v>0</v>
      </c>
      <c r="S990" s="31"/>
      <c r="T990" s="31"/>
      <c r="U990" s="33" t="str">
        <f t="shared" si="139"/>
        <v/>
      </c>
      <c r="V990" s="4"/>
      <c r="W990" s="33" t="str">
        <f t="shared" si="140"/>
        <v/>
      </c>
      <c r="X990" s="33" t="str">
        <f t="shared" si="141"/>
        <v/>
      </c>
      <c r="Y990" s="33" t="str">
        <f t="shared" si="142"/>
        <v/>
      </c>
      <c r="Z990" s="34" t="str">
        <f t="shared" si="143"/>
        <v/>
      </c>
    </row>
    <row r="991" spans="1:26" x14ac:dyDescent="0.35">
      <c r="A991" s="25">
        <v>987</v>
      </c>
      <c r="B991" s="26">
        <f>_xlfn.XLOOKUP(C991,purchase!C:C,pcon!B:B,"")</f>
        <v>0</v>
      </c>
      <c r="C991" s="4"/>
      <c r="D991" s="29">
        <f>_xlfn.XLOOKUP(C991,purchase!C:C,pcon!D:D,"")</f>
        <v>0</v>
      </c>
      <c r="E991" s="29">
        <f>_xlfn.XLOOKUP(C991,purchase!C:C,pcon!E:E,"")</f>
        <v>0</v>
      </c>
      <c r="F991" s="4"/>
      <c r="G991" s="27"/>
      <c r="H991" s="28"/>
      <c r="I991" s="4"/>
      <c r="J991" s="4"/>
      <c r="K991" s="4"/>
      <c r="L991" s="30" t="str">
        <f t="shared" si="135"/>
        <v/>
      </c>
      <c r="M991" s="4"/>
      <c r="N991" s="30" t="str">
        <f t="shared" si="136"/>
        <v/>
      </c>
      <c r="O991" s="31"/>
      <c r="P991" s="32" t="str">
        <f t="shared" si="137"/>
        <v/>
      </c>
      <c r="Q991" s="10">
        <f>_xlfn.XLOOKUP(C991,pcon!C:C,pcon!L:L,"")</f>
        <v>0</v>
      </c>
      <c r="R991" s="98">
        <f t="shared" si="138"/>
        <v>0</v>
      </c>
      <c r="S991" s="31"/>
      <c r="T991" s="31"/>
      <c r="U991" s="33" t="str">
        <f t="shared" si="139"/>
        <v/>
      </c>
      <c r="V991" s="4"/>
      <c r="W991" s="33" t="str">
        <f t="shared" si="140"/>
        <v/>
      </c>
      <c r="X991" s="33" t="str">
        <f t="shared" si="141"/>
        <v/>
      </c>
      <c r="Y991" s="33" t="str">
        <f t="shared" si="142"/>
        <v/>
      </c>
      <c r="Z991" s="34" t="str">
        <f t="shared" si="143"/>
        <v/>
      </c>
    </row>
    <row r="992" spans="1:26" x14ac:dyDescent="0.35">
      <c r="A992" s="25">
        <v>988</v>
      </c>
      <c r="B992" s="26">
        <f>_xlfn.XLOOKUP(C992,purchase!C:C,pcon!B:B,"")</f>
        <v>0</v>
      </c>
      <c r="C992" s="4"/>
      <c r="D992" s="29">
        <f>_xlfn.XLOOKUP(C992,purchase!C:C,pcon!D:D,"")</f>
        <v>0</v>
      </c>
      <c r="E992" s="29">
        <f>_xlfn.XLOOKUP(C992,purchase!C:C,pcon!E:E,"")</f>
        <v>0</v>
      </c>
      <c r="F992" s="4"/>
      <c r="G992" s="27"/>
      <c r="H992" s="28"/>
      <c r="I992" s="4"/>
      <c r="J992" s="4"/>
      <c r="K992" s="4"/>
      <c r="L992" s="30" t="str">
        <f t="shared" si="135"/>
        <v/>
      </c>
      <c r="M992" s="4"/>
      <c r="N992" s="30" t="str">
        <f t="shared" si="136"/>
        <v/>
      </c>
      <c r="O992" s="31"/>
      <c r="P992" s="32" t="str">
        <f t="shared" si="137"/>
        <v/>
      </c>
      <c r="Q992" s="10">
        <f>_xlfn.XLOOKUP(C992,pcon!C:C,pcon!L:L,"")</f>
        <v>0</v>
      </c>
      <c r="R992" s="98">
        <f t="shared" si="138"/>
        <v>0</v>
      </c>
      <c r="S992" s="31"/>
      <c r="T992" s="31"/>
      <c r="U992" s="33" t="str">
        <f t="shared" si="139"/>
        <v/>
      </c>
      <c r="V992" s="4"/>
      <c r="W992" s="33" t="str">
        <f t="shared" si="140"/>
        <v/>
      </c>
      <c r="X992" s="33" t="str">
        <f t="shared" si="141"/>
        <v/>
      </c>
      <c r="Y992" s="33" t="str">
        <f t="shared" si="142"/>
        <v/>
      </c>
      <c r="Z992" s="34" t="str">
        <f t="shared" si="143"/>
        <v/>
      </c>
    </row>
    <row r="993" spans="1:26" x14ac:dyDescent="0.35">
      <c r="A993" s="25">
        <v>989</v>
      </c>
      <c r="B993" s="26">
        <f>_xlfn.XLOOKUP(C993,purchase!C:C,pcon!B:B,"")</f>
        <v>0</v>
      </c>
      <c r="C993" s="4"/>
      <c r="D993" s="29">
        <f>_xlfn.XLOOKUP(C993,purchase!C:C,pcon!D:D,"")</f>
        <v>0</v>
      </c>
      <c r="E993" s="29">
        <f>_xlfn.XLOOKUP(C993,purchase!C:C,pcon!E:E,"")</f>
        <v>0</v>
      </c>
      <c r="F993" s="4"/>
      <c r="G993" s="27"/>
      <c r="H993" s="28"/>
      <c r="I993" s="4"/>
      <c r="J993" s="4"/>
      <c r="K993" s="4"/>
      <c r="L993" s="30" t="str">
        <f t="shared" si="135"/>
        <v/>
      </c>
      <c r="M993" s="4"/>
      <c r="N993" s="30" t="str">
        <f t="shared" si="136"/>
        <v/>
      </c>
      <c r="O993" s="31"/>
      <c r="P993" s="32" t="str">
        <f t="shared" si="137"/>
        <v/>
      </c>
      <c r="Q993" s="10">
        <f>_xlfn.XLOOKUP(C993,pcon!C:C,pcon!L:L,"")</f>
        <v>0</v>
      </c>
      <c r="R993" s="98">
        <f t="shared" si="138"/>
        <v>0</v>
      </c>
      <c r="S993" s="31"/>
      <c r="T993" s="31"/>
      <c r="U993" s="33" t="str">
        <f t="shared" si="139"/>
        <v/>
      </c>
      <c r="V993" s="4"/>
      <c r="W993" s="33" t="str">
        <f t="shared" si="140"/>
        <v/>
      </c>
      <c r="X993" s="33" t="str">
        <f t="shared" si="141"/>
        <v/>
      </c>
      <c r="Y993" s="33" t="str">
        <f t="shared" si="142"/>
        <v/>
      </c>
      <c r="Z993" s="34" t="str">
        <f t="shared" si="143"/>
        <v/>
      </c>
    </row>
    <row r="994" spans="1:26" x14ac:dyDescent="0.35">
      <c r="A994" s="25">
        <v>990</v>
      </c>
      <c r="B994" s="26">
        <f>_xlfn.XLOOKUP(C994,purchase!C:C,pcon!B:B,"")</f>
        <v>0</v>
      </c>
      <c r="C994" s="4"/>
      <c r="D994" s="29">
        <f>_xlfn.XLOOKUP(C994,purchase!C:C,pcon!D:D,"")</f>
        <v>0</v>
      </c>
      <c r="E994" s="29">
        <f>_xlfn.XLOOKUP(C994,purchase!C:C,pcon!E:E,"")</f>
        <v>0</v>
      </c>
      <c r="F994" s="4"/>
      <c r="G994" s="27"/>
      <c r="H994" s="28"/>
      <c r="I994" s="4"/>
      <c r="J994" s="4"/>
      <c r="K994" s="4"/>
      <c r="L994" s="30" t="str">
        <f t="shared" si="135"/>
        <v/>
      </c>
      <c r="M994" s="4"/>
      <c r="N994" s="30" t="str">
        <f t="shared" si="136"/>
        <v/>
      </c>
      <c r="O994" s="31"/>
      <c r="P994" s="32" t="str">
        <f t="shared" si="137"/>
        <v/>
      </c>
      <c r="Q994" s="10">
        <f>_xlfn.XLOOKUP(C994,pcon!C:C,pcon!L:L,"")</f>
        <v>0</v>
      </c>
      <c r="R994" s="98">
        <f t="shared" si="138"/>
        <v>0</v>
      </c>
      <c r="S994" s="31"/>
      <c r="T994" s="31"/>
      <c r="U994" s="33" t="str">
        <f t="shared" si="139"/>
        <v/>
      </c>
      <c r="V994" s="4"/>
      <c r="W994" s="33" t="str">
        <f t="shared" si="140"/>
        <v/>
      </c>
      <c r="X994" s="33" t="str">
        <f t="shared" si="141"/>
        <v/>
      </c>
      <c r="Y994" s="33" t="str">
        <f t="shared" si="142"/>
        <v/>
      </c>
      <c r="Z994" s="34" t="str">
        <f t="shared" si="143"/>
        <v/>
      </c>
    </row>
    <row r="995" spans="1:26" x14ac:dyDescent="0.35">
      <c r="A995" s="25">
        <v>991</v>
      </c>
      <c r="B995" s="26">
        <f>_xlfn.XLOOKUP(C995,purchase!C:C,pcon!B:B,"")</f>
        <v>0</v>
      </c>
      <c r="C995" s="4"/>
      <c r="D995" s="29">
        <f>_xlfn.XLOOKUP(C995,purchase!C:C,pcon!D:D,"")</f>
        <v>0</v>
      </c>
      <c r="E995" s="29">
        <f>_xlfn.XLOOKUP(C995,purchase!C:C,pcon!E:E,"")</f>
        <v>0</v>
      </c>
      <c r="F995" s="4"/>
      <c r="G995" s="27"/>
      <c r="H995" s="28"/>
      <c r="I995" s="4"/>
      <c r="J995" s="4"/>
      <c r="K995" s="4"/>
      <c r="L995" s="30" t="str">
        <f t="shared" si="135"/>
        <v/>
      </c>
      <c r="M995" s="4"/>
      <c r="N995" s="30" t="str">
        <f t="shared" si="136"/>
        <v/>
      </c>
      <c r="O995" s="31"/>
      <c r="P995" s="32" t="str">
        <f t="shared" si="137"/>
        <v/>
      </c>
      <c r="Q995" s="10">
        <f>_xlfn.XLOOKUP(C995,pcon!C:C,pcon!L:L,"")</f>
        <v>0</v>
      </c>
      <c r="R995" s="98">
        <f t="shared" si="138"/>
        <v>0</v>
      </c>
      <c r="S995" s="31"/>
      <c r="T995" s="31"/>
      <c r="U995" s="33" t="str">
        <f t="shared" si="139"/>
        <v/>
      </c>
      <c r="V995" s="4"/>
      <c r="W995" s="33" t="str">
        <f t="shared" si="140"/>
        <v/>
      </c>
      <c r="X995" s="33" t="str">
        <f t="shared" si="141"/>
        <v/>
      </c>
      <c r="Y995" s="33" t="str">
        <f t="shared" si="142"/>
        <v/>
      </c>
      <c r="Z995" s="34" t="str">
        <f t="shared" si="143"/>
        <v/>
      </c>
    </row>
    <row r="996" spans="1:26" x14ac:dyDescent="0.35">
      <c r="A996" s="25">
        <v>992</v>
      </c>
      <c r="B996" s="26">
        <f>_xlfn.XLOOKUP(C996,purchase!C:C,pcon!B:B,"")</f>
        <v>0</v>
      </c>
      <c r="C996" s="4"/>
      <c r="D996" s="29">
        <f>_xlfn.XLOOKUP(C996,purchase!C:C,pcon!D:D,"")</f>
        <v>0</v>
      </c>
      <c r="E996" s="29">
        <f>_xlfn.XLOOKUP(C996,purchase!C:C,pcon!E:E,"")</f>
        <v>0</v>
      </c>
      <c r="F996" s="4"/>
      <c r="G996" s="27"/>
      <c r="H996" s="28"/>
      <c r="I996" s="4"/>
      <c r="J996" s="4"/>
      <c r="K996" s="4"/>
      <c r="L996" s="30" t="str">
        <f t="shared" si="135"/>
        <v/>
      </c>
      <c r="M996" s="4"/>
      <c r="N996" s="30" t="str">
        <f t="shared" si="136"/>
        <v/>
      </c>
      <c r="O996" s="31"/>
      <c r="P996" s="32" t="str">
        <f t="shared" si="137"/>
        <v/>
      </c>
      <c r="Q996" s="10">
        <f>_xlfn.XLOOKUP(C996,pcon!C:C,pcon!L:L,"")</f>
        <v>0</v>
      </c>
      <c r="R996" s="98">
        <f t="shared" si="138"/>
        <v>0</v>
      </c>
      <c r="S996" s="31"/>
      <c r="T996" s="31"/>
      <c r="U996" s="33" t="str">
        <f t="shared" si="139"/>
        <v/>
      </c>
      <c r="V996" s="4"/>
      <c r="W996" s="33" t="str">
        <f t="shared" si="140"/>
        <v/>
      </c>
      <c r="X996" s="33" t="str">
        <f t="shared" si="141"/>
        <v/>
      </c>
      <c r="Y996" s="33" t="str">
        <f t="shared" si="142"/>
        <v/>
      </c>
      <c r="Z996" s="34" t="str">
        <f t="shared" si="143"/>
        <v/>
      </c>
    </row>
    <row r="997" spans="1:26" x14ac:dyDescent="0.35">
      <c r="A997" s="25">
        <v>993</v>
      </c>
      <c r="B997" s="26">
        <f>_xlfn.XLOOKUP(C997,purchase!C:C,pcon!B:B,"")</f>
        <v>0</v>
      </c>
      <c r="C997" s="4"/>
      <c r="D997" s="29">
        <f>_xlfn.XLOOKUP(C997,purchase!C:C,pcon!D:D,"")</f>
        <v>0</v>
      </c>
      <c r="E997" s="29">
        <f>_xlfn.XLOOKUP(C997,purchase!C:C,pcon!E:E,"")</f>
        <v>0</v>
      </c>
      <c r="F997" s="4"/>
      <c r="G997" s="27"/>
      <c r="H997" s="28"/>
      <c r="I997" s="4"/>
      <c r="J997" s="4"/>
      <c r="K997" s="4"/>
      <c r="L997" s="30" t="str">
        <f t="shared" si="135"/>
        <v/>
      </c>
      <c r="M997" s="4"/>
      <c r="N997" s="30" t="str">
        <f t="shared" si="136"/>
        <v/>
      </c>
      <c r="O997" s="31"/>
      <c r="P997" s="32" t="str">
        <f t="shared" si="137"/>
        <v/>
      </c>
      <c r="Q997" s="10">
        <f>_xlfn.XLOOKUP(C997,pcon!C:C,pcon!L:L,"")</f>
        <v>0</v>
      </c>
      <c r="R997" s="98">
        <f t="shared" si="138"/>
        <v>0</v>
      </c>
      <c r="S997" s="31"/>
      <c r="T997" s="31"/>
      <c r="U997" s="33" t="str">
        <f t="shared" si="139"/>
        <v/>
      </c>
      <c r="V997" s="4"/>
      <c r="W997" s="33" t="str">
        <f t="shared" si="140"/>
        <v/>
      </c>
      <c r="X997" s="33" t="str">
        <f t="shared" si="141"/>
        <v/>
      </c>
      <c r="Y997" s="33" t="str">
        <f t="shared" si="142"/>
        <v/>
      </c>
      <c r="Z997" s="34" t="str">
        <f t="shared" si="143"/>
        <v/>
      </c>
    </row>
    <row r="998" spans="1:26" x14ac:dyDescent="0.35">
      <c r="A998" s="25">
        <v>994</v>
      </c>
      <c r="B998" s="26">
        <f>_xlfn.XLOOKUP(C998,purchase!C:C,pcon!B:B,"")</f>
        <v>0</v>
      </c>
      <c r="C998" s="4"/>
      <c r="D998" s="29">
        <f>_xlfn.XLOOKUP(C998,purchase!C:C,pcon!D:D,"")</f>
        <v>0</v>
      </c>
      <c r="E998" s="29">
        <f>_xlfn.XLOOKUP(C998,purchase!C:C,pcon!E:E,"")</f>
        <v>0</v>
      </c>
      <c r="F998" s="4"/>
      <c r="G998" s="27"/>
      <c r="H998" s="28"/>
      <c r="I998" s="4"/>
      <c r="J998" s="4"/>
      <c r="K998" s="4"/>
      <c r="L998" s="30" t="str">
        <f t="shared" si="135"/>
        <v/>
      </c>
      <c r="M998" s="4"/>
      <c r="N998" s="30" t="str">
        <f t="shared" si="136"/>
        <v/>
      </c>
      <c r="O998" s="31"/>
      <c r="P998" s="32" t="str">
        <f t="shared" si="137"/>
        <v/>
      </c>
      <c r="Q998" s="10">
        <f>_xlfn.XLOOKUP(C998,pcon!C:C,pcon!L:L,"")</f>
        <v>0</v>
      </c>
      <c r="R998" s="98">
        <f t="shared" si="138"/>
        <v>0</v>
      </c>
      <c r="S998" s="31"/>
      <c r="T998" s="31"/>
      <c r="U998" s="33" t="str">
        <f t="shared" si="139"/>
        <v/>
      </c>
      <c r="V998" s="4"/>
      <c r="W998" s="33" t="str">
        <f t="shared" si="140"/>
        <v/>
      </c>
      <c r="X998" s="33" t="str">
        <f t="shared" si="141"/>
        <v/>
      </c>
      <c r="Y998" s="33" t="str">
        <f t="shared" si="142"/>
        <v/>
      </c>
      <c r="Z998" s="34" t="str">
        <f t="shared" si="143"/>
        <v/>
      </c>
    </row>
    <row r="999" spans="1:26" x14ac:dyDescent="0.35">
      <c r="A999" s="25">
        <v>995</v>
      </c>
      <c r="B999" s="26">
        <f>_xlfn.XLOOKUP(C999,purchase!C:C,pcon!B:B,"")</f>
        <v>0</v>
      </c>
      <c r="C999" s="4"/>
      <c r="D999" s="29">
        <f>_xlfn.XLOOKUP(C999,purchase!C:C,pcon!D:D,"")</f>
        <v>0</v>
      </c>
      <c r="E999" s="29">
        <f>_xlfn.XLOOKUP(C999,purchase!C:C,pcon!E:E,"")</f>
        <v>0</v>
      </c>
      <c r="F999" s="4"/>
      <c r="G999" s="27"/>
      <c r="H999" s="28"/>
      <c r="I999" s="4"/>
      <c r="J999" s="4"/>
      <c r="K999" s="4"/>
      <c r="L999" s="30" t="str">
        <f t="shared" si="135"/>
        <v/>
      </c>
      <c r="M999" s="4"/>
      <c r="N999" s="30" t="str">
        <f t="shared" si="136"/>
        <v/>
      </c>
      <c r="O999" s="31"/>
      <c r="P999" s="32" t="str">
        <f t="shared" si="137"/>
        <v/>
      </c>
      <c r="Q999" s="10">
        <f>_xlfn.XLOOKUP(C999,pcon!C:C,pcon!L:L,"")</f>
        <v>0</v>
      </c>
      <c r="R999" s="98">
        <f t="shared" si="138"/>
        <v>0</v>
      </c>
      <c r="S999" s="31"/>
      <c r="T999" s="31"/>
      <c r="U999" s="33" t="str">
        <f t="shared" si="139"/>
        <v/>
      </c>
      <c r="V999" s="4"/>
      <c r="W999" s="33" t="str">
        <f t="shared" si="140"/>
        <v/>
      </c>
      <c r="X999" s="33" t="str">
        <f t="shared" si="141"/>
        <v/>
      </c>
      <c r="Y999" s="33" t="str">
        <f t="shared" si="142"/>
        <v/>
      </c>
      <c r="Z999" s="34" t="str">
        <f t="shared" si="143"/>
        <v/>
      </c>
    </row>
    <row r="1000" spans="1:26" x14ac:dyDescent="0.35">
      <c r="A1000" s="25">
        <v>996</v>
      </c>
      <c r="B1000" s="26">
        <f>_xlfn.XLOOKUP(C1000,purchase!C:C,pcon!B:B,"")</f>
        <v>0</v>
      </c>
      <c r="C1000" s="4"/>
      <c r="D1000" s="29">
        <f>_xlfn.XLOOKUP(C1000,purchase!C:C,pcon!D:D,"")</f>
        <v>0</v>
      </c>
      <c r="E1000" s="29">
        <f>_xlfn.XLOOKUP(C1000,purchase!C:C,pcon!E:E,"")</f>
        <v>0</v>
      </c>
      <c r="F1000" s="4"/>
      <c r="G1000" s="27"/>
      <c r="H1000" s="28"/>
      <c r="I1000" s="4"/>
      <c r="J1000" s="4"/>
      <c r="K1000" s="4"/>
      <c r="L1000" s="30" t="str">
        <f t="shared" si="135"/>
        <v/>
      </c>
      <c r="M1000" s="4"/>
      <c r="N1000" s="30" t="str">
        <f t="shared" si="136"/>
        <v/>
      </c>
      <c r="O1000" s="31"/>
      <c r="P1000" s="32" t="str">
        <f t="shared" si="137"/>
        <v/>
      </c>
      <c r="Q1000" s="10">
        <f>_xlfn.XLOOKUP(C1000,pcon!C:C,pcon!L:L,"")</f>
        <v>0</v>
      </c>
      <c r="R1000" s="98">
        <f t="shared" si="138"/>
        <v>0</v>
      </c>
      <c r="S1000" s="31"/>
      <c r="T1000" s="31"/>
      <c r="U1000" s="33" t="str">
        <f t="shared" si="139"/>
        <v/>
      </c>
      <c r="V1000" s="4"/>
      <c r="W1000" s="33" t="str">
        <f t="shared" si="140"/>
        <v/>
      </c>
      <c r="X1000" s="33" t="str">
        <f t="shared" si="141"/>
        <v/>
      </c>
      <c r="Y1000" s="33" t="str">
        <f t="shared" si="142"/>
        <v/>
      </c>
      <c r="Z1000" s="34" t="str">
        <f t="shared" si="143"/>
        <v/>
      </c>
    </row>
    <row r="1001" spans="1:26" x14ac:dyDescent="0.35">
      <c r="A1001" s="25">
        <v>997</v>
      </c>
      <c r="B1001" s="26">
        <f>_xlfn.XLOOKUP(C1001,purchase!C:C,pcon!B:B,"")</f>
        <v>0</v>
      </c>
      <c r="C1001" s="4"/>
      <c r="D1001" s="29">
        <f>_xlfn.XLOOKUP(C1001,purchase!C:C,pcon!D:D,"")</f>
        <v>0</v>
      </c>
      <c r="E1001" s="29">
        <f>_xlfn.XLOOKUP(C1001,purchase!C:C,pcon!E:E,"")</f>
        <v>0</v>
      </c>
      <c r="F1001" s="4"/>
      <c r="G1001" s="27"/>
      <c r="H1001" s="28"/>
      <c r="I1001" s="4"/>
      <c r="J1001" s="4"/>
      <c r="K1001" s="4"/>
      <c r="L1001" s="30" t="str">
        <f t="shared" si="135"/>
        <v/>
      </c>
      <c r="M1001" s="4"/>
      <c r="N1001" s="30" t="str">
        <f t="shared" si="136"/>
        <v/>
      </c>
      <c r="O1001" s="31"/>
      <c r="P1001" s="32" t="str">
        <f t="shared" si="137"/>
        <v/>
      </c>
      <c r="Q1001" s="10">
        <f>_xlfn.XLOOKUP(C1001,pcon!C:C,pcon!L:L,"")</f>
        <v>0</v>
      </c>
      <c r="R1001" s="98">
        <f t="shared" si="138"/>
        <v>0</v>
      </c>
      <c r="S1001" s="31"/>
      <c r="T1001" s="31"/>
      <c r="U1001" s="33" t="str">
        <f t="shared" si="139"/>
        <v/>
      </c>
      <c r="V1001" s="4"/>
      <c r="W1001" s="33" t="str">
        <f t="shared" si="140"/>
        <v/>
      </c>
      <c r="X1001" s="33" t="str">
        <f t="shared" si="141"/>
        <v/>
      </c>
      <c r="Y1001" s="33" t="str">
        <f t="shared" si="142"/>
        <v/>
      </c>
      <c r="Z1001" s="34" t="str">
        <f t="shared" si="143"/>
        <v/>
      </c>
    </row>
    <row r="1002" spans="1:26" x14ac:dyDescent="0.35">
      <c r="A1002" s="25">
        <v>998</v>
      </c>
      <c r="B1002" s="26">
        <f>_xlfn.XLOOKUP(C1002,purchase!C:C,pcon!B:B,"")</f>
        <v>0</v>
      </c>
      <c r="C1002" s="4"/>
      <c r="D1002" s="29">
        <f>_xlfn.XLOOKUP(C1002,purchase!C:C,pcon!D:D,"")</f>
        <v>0</v>
      </c>
      <c r="E1002" s="29">
        <f>_xlfn.XLOOKUP(C1002,purchase!C:C,pcon!E:E,"")</f>
        <v>0</v>
      </c>
      <c r="F1002" s="4"/>
      <c r="G1002" s="27"/>
      <c r="H1002" s="28"/>
      <c r="I1002" s="4"/>
      <c r="J1002" s="4"/>
      <c r="K1002" s="4"/>
      <c r="L1002" s="30" t="str">
        <f t="shared" si="135"/>
        <v/>
      </c>
      <c r="M1002" s="4"/>
      <c r="N1002" s="30" t="str">
        <f t="shared" si="136"/>
        <v/>
      </c>
      <c r="O1002" s="31"/>
      <c r="P1002" s="32" t="str">
        <f t="shared" si="137"/>
        <v/>
      </c>
      <c r="Q1002" s="10">
        <f>_xlfn.XLOOKUP(C1002,pcon!C:C,pcon!L:L,"")</f>
        <v>0</v>
      </c>
      <c r="R1002" s="98">
        <f t="shared" si="138"/>
        <v>0</v>
      </c>
      <c r="S1002" s="31"/>
      <c r="T1002" s="31"/>
      <c r="U1002" s="33" t="str">
        <f t="shared" si="139"/>
        <v/>
      </c>
      <c r="V1002" s="4"/>
      <c r="W1002" s="33" t="str">
        <f t="shared" si="140"/>
        <v/>
      </c>
      <c r="X1002" s="33" t="str">
        <f t="shared" si="141"/>
        <v/>
      </c>
      <c r="Y1002" s="33" t="str">
        <f t="shared" si="142"/>
        <v/>
      </c>
      <c r="Z1002" s="34" t="str">
        <f t="shared" si="143"/>
        <v/>
      </c>
    </row>
    <row r="1003" spans="1:26" x14ac:dyDescent="0.35">
      <c r="A1003" s="25">
        <v>999</v>
      </c>
      <c r="B1003" s="26">
        <f>_xlfn.XLOOKUP(C1003,purchase!C:C,pcon!B:B,"")</f>
        <v>0</v>
      </c>
      <c r="C1003" s="4"/>
      <c r="D1003" s="29">
        <f>_xlfn.XLOOKUP(C1003,purchase!C:C,pcon!D:D,"")</f>
        <v>0</v>
      </c>
      <c r="E1003" s="29">
        <f>_xlfn.XLOOKUP(C1003,purchase!C:C,pcon!E:E,"")</f>
        <v>0</v>
      </c>
      <c r="F1003" s="4"/>
      <c r="G1003" s="27"/>
      <c r="H1003" s="28"/>
      <c r="I1003" s="4"/>
      <c r="J1003" s="4"/>
      <c r="K1003" s="4"/>
      <c r="L1003" s="30" t="str">
        <f t="shared" si="135"/>
        <v/>
      </c>
      <c r="M1003" s="4"/>
      <c r="N1003" s="30" t="str">
        <f t="shared" si="136"/>
        <v/>
      </c>
      <c r="O1003" s="31"/>
      <c r="P1003" s="32" t="str">
        <f t="shared" si="137"/>
        <v/>
      </c>
      <c r="Q1003" s="10">
        <f>_xlfn.XLOOKUP(C1003,pcon!C:C,pcon!L:L,"")</f>
        <v>0</v>
      </c>
      <c r="R1003" s="98">
        <f t="shared" si="138"/>
        <v>0</v>
      </c>
      <c r="S1003" s="31"/>
      <c r="T1003" s="31"/>
      <c r="U1003" s="33" t="str">
        <f t="shared" si="139"/>
        <v/>
      </c>
      <c r="V1003" s="4"/>
      <c r="W1003" s="33" t="str">
        <f t="shared" si="140"/>
        <v/>
      </c>
      <c r="X1003" s="33" t="str">
        <f t="shared" si="141"/>
        <v/>
      </c>
      <c r="Y1003" s="33" t="str">
        <f t="shared" si="142"/>
        <v/>
      </c>
      <c r="Z1003" s="34" t="str">
        <f t="shared" si="143"/>
        <v/>
      </c>
    </row>
    <row r="1004" spans="1:26" x14ac:dyDescent="0.35">
      <c r="A1004" s="25">
        <v>1000</v>
      </c>
      <c r="B1004" s="26">
        <f>_xlfn.XLOOKUP(C1004,purchase!C:C,pcon!B:B,"")</f>
        <v>0</v>
      </c>
      <c r="C1004" s="4"/>
      <c r="D1004" s="29">
        <f>_xlfn.XLOOKUP(C1004,purchase!C:C,pcon!D:D,"")</f>
        <v>0</v>
      </c>
      <c r="E1004" s="29">
        <f>_xlfn.XLOOKUP(C1004,purchase!C:C,pcon!E:E,"")</f>
        <v>0</v>
      </c>
      <c r="F1004" s="4"/>
      <c r="G1004" s="27"/>
      <c r="H1004" s="28"/>
      <c r="I1004" s="4"/>
      <c r="J1004" s="4"/>
      <c r="K1004" s="4"/>
      <c r="L1004" s="30" t="str">
        <f t="shared" si="135"/>
        <v/>
      </c>
      <c r="M1004" s="4"/>
      <c r="N1004" s="30" t="str">
        <f t="shared" si="136"/>
        <v/>
      </c>
      <c r="O1004" s="31"/>
      <c r="P1004" s="32" t="str">
        <f t="shared" si="137"/>
        <v/>
      </c>
      <c r="Q1004" s="10">
        <f>_xlfn.XLOOKUP(C1004,pcon!C:C,pcon!L:L,"")</f>
        <v>0</v>
      </c>
      <c r="R1004" s="98">
        <f t="shared" si="138"/>
        <v>0</v>
      </c>
      <c r="S1004" s="31"/>
      <c r="T1004" s="31"/>
      <c r="U1004" s="33" t="str">
        <f t="shared" si="139"/>
        <v/>
      </c>
      <c r="V1004" s="4"/>
      <c r="W1004" s="33" t="str">
        <f t="shared" si="140"/>
        <v/>
      </c>
      <c r="X1004" s="33" t="str">
        <f t="shared" si="141"/>
        <v/>
      </c>
      <c r="Y1004" s="33" t="str">
        <f t="shared" si="142"/>
        <v/>
      </c>
      <c r="Z1004" s="34" t="str">
        <f t="shared" si="143"/>
        <v/>
      </c>
    </row>
    <row r="1005" spans="1:26" x14ac:dyDescent="0.35">
      <c r="A1005" s="25">
        <v>1001</v>
      </c>
      <c r="B1005" s="26">
        <f>_xlfn.XLOOKUP(C1005,purchase!C:C,pcon!B:B,"")</f>
        <v>0</v>
      </c>
      <c r="C1005" s="4"/>
      <c r="D1005" s="29">
        <f>_xlfn.XLOOKUP(C1005,purchase!C:C,pcon!D:D,"")</f>
        <v>0</v>
      </c>
      <c r="E1005" s="29">
        <f>_xlfn.XLOOKUP(C1005,purchase!C:C,pcon!E:E,"")</f>
        <v>0</v>
      </c>
      <c r="F1005" s="4"/>
      <c r="G1005" s="27"/>
      <c r="H1005" s="28"/>
      <c r="I1005" s="4"/>
      <c r="J1005" s="4"/>
      <c r="K1005" s="4"/>
      <c r="L1005" s="30" t="str">
        <f t="shared" si="135"/>
        <v/>
      </c>
      <c r="M1005" s="4"/>
      <c r="N1005" s="30" t="str">
        <f t="shared" si="136"/>
        <v/>
      </c>
      <c r="O1005" s="31"/>
      <c r="P1005" s="32" t="str">
        <f t="shared" si="137"/>
        <v/>
      </c>
      <c r="Q1005" s="10">
        <f>_xlfn.XLOOKUP(C1005,pcon!C:C,pcon!L:L,"")</f>
        <v>0</v>
      </c>
      <c r="R1005" s="98">
        <f t="shared" si="138"/>
        <v>0</v>
      </c>
      <c r="S1005" s="31"/>
      <c r="T1005" s="31"/>
      <c r="U1005" s="33" t="str">
        <f t="shared" si="139"/>
        <v/>
      </c>
      <c r="V1005" s="4"/>
      <c r="W1005" s="33" t="str">
        <f t="shared" si="140"/>
        <v/>
      </c>
      <c r="X1005" s="33" t="str">
        <f t="shared" si="141"/>
        <v/>
      </c>
      <c r="Y1005" s="33" t="str">
        <f t="shared" si="142"/>
        <v/>
      </c>
      <c r="Z1005" s="34" t="str">
        <f t="shared" si="143"/>
        <v/>
      </c>
    </row>
    <row r="1006" spans="1:26" x14ac:dyDescent="0.35">
      <c r="A1006" s="25">
        <v>1002</v>
      </c>
      <c r="B1006" s="26">
        <f>_xlfn.XLOOKUP(C1006,purchase!C:C,pcon!B:B,"")</f>
        <v>0</v>
      </c>
      <c r="C1006" s="4"/>
      <c r="D1006" s="29">
        <f>_xlfn.XLOOKUP(C1006,purchase!C:C,pcon!D:D,"")</f>
        <v>0</v>
      </c>
      <c r="E1006" s="29">
        <f>_xlfn.XLOOKUP(C1006,purchase!C:C,pcon!E:E,"")</f>
        <v>0</v>
      </c>
      <c r="F1006" s="4"/>
      <c r="G1006" s="27"/>
      <c r="H1006" s="28"/>
      <c r="I1006" s="4"/>
      <c r="J1006" s="4"/>
      <c r="K1006" s="4"/>
      <c r="L1006" s="30" t="str">
        <f t="shared" si="135"/>
        <v/>
      </c>
      <c r="M1006" s="4"/>
      <c r="N1006" s="30" t="str">
        <f t="shared" si="136"/>
        <v/>
      </c>
      <c r="O1006" s="31"/>
      <c r="P1006" s="32" t="str">
        <f t="shared" si="137"/>
        <v/>
      </c>
      <c r="Q1006" s="10">
        <f>_xlfn.XLOOKUP(C1006,pcon!C:C,pcon!L:L,"")</f>
        <v>0</v>
      </c>
      <c r="R1006" s="98">
        <f t="shared" si="138"/>
        <v>0</v>
      </c>
      <c r="S1006" s="31"/>
      <c r="T1006" s="31"/>
      <c r="U1006" s="33" t="str">
        <f t="shared" si="139"/>
        <v/>
      </c>
      <c r="V1006" s="4"/>
      <c r="W1006" s="33" t="str">
        <f t="shared" si="140"/>
        <v/>
      </c>
      <c r="X1006" s="33" t="str">
        <f t="shared" si="141"/>
        <v/>
      </c>
      <c r="Y1006" s="33" t="str">
        <f t="shared" si="142"/>
        <v/>
      </c>
      <c r="Z1006" s="34" t="str">
        <f t="shared" si="143"/>
        <v/>
      </c>
    </row>
    <row r="1007" spans="1:26" x14ac:dyDescent="0.35">
      <c r="A1007" s="25">
        <v>1003</v>
      </c>
      <c r="B1007" s="26">
        <f>_xlfn.XLOOKUP(C1007,purchase!C:C,pcon!B:B,"")</f>
        <v>0</v>
      </c>
      <c r="C1007" s="4"/>
      <c r="D1007" s="29">
        <f>_xlfn.XLOOKUP(C1007,purchase!C:C,pcon!D:D,"")</f>
        <v>0</v>
      </c>
      <c r="E1007" s="29">
        <f>_xlfn.XLOOKUP(C1007,purchase!C:C,pcon!E:E,"")</f>
        <v>0</v>
      </c>
      <c r="F1007" s="4"/>
      <c r="G1007" s="27"/>
      <c r="H1007" s="28"/>
      <c r="I1007" s="4"/>
      <c r="J1007" s="4"/>
      <c r="K1007" s="4"/>
      <c r="L1007" s="30" t="str">
        <f t="shared" si="135"/>
        <v/>
      </c>
      <c r="M1007" s="4"/>
      <c r="N1007" s="30" t="str">
        <f t="shared" si="136"/>
        <v/>
      </c>
      <c r="O1007" s="31"/>
      <c r="P1007" s="32" t="str">
        <f t="shared" si="137"/>
        <v/>
      </c>
      <c r="Q1007" s="10">
        <f>_xlfn.XLOOKUP(C1007,pcon!C:C,pcon!L:L,"")</f>
        <v>0</v>
      </c>
      <c r="R1007" s="98">
        <f t="shared" si="138"/>
        <v>0</v>
      </c>
      <c r="S1007" s="31"/>
      <c r="T1007" s="31"/>
      <c r="U1007" s="33" t="str">
        <f t="shared" si="139"/>
        <v/>
      </c>
      <c r="V1007" s="4"/>
      <c r="W1007" s="33" t="str">
        <f t="shared" si="140"/>
        <v/>
      </c>
      <c r="X1007" s="33" t="str">
        <f t="shared" si="141"/>
        <v/>
      </c>
      <c r="Y1007" s="33" t="str">
        <f t="shared" si="142"/>
        <v/>
      </c>
      <c r="Z1007" s="34" t="str">
        <f t="shared" si="143"/>
        <v/>
      </c>
    </row>
    <row r="1008" spans="1:26" x14ac:dyDescent="0.35">
      <c r="A1008" s="25">
        <v>1004</v>
      </c>
      <c r="B1008" s="26">
        <f>_xlfn.XLOOKUP(C1008,purchase!C:C,pcon!B:B,"")</f>
        <v>0</v>
      </c>
      <c r="C1008" s="4"/>
      <c r="D1008" s="29">
        <f>_xlfn.XLOOKUP(C1008,purchase!C:C,pcon!D:D,"")</f>
        <v>0</v>
      </c>
      <c r="E1008" s="29">
        <f>_xlfn.XLOOKUP(C1008,purchase!C:C,pcon!E:E,"")</f>
        <v>0</v>
      </c>
      <c r="F1008" s="4"/>
      <c r="G1008" s="27"/>
      <c r="H1008" s="28"/>
      <c r="I1008" s="4"/>
      <c r="J1008" s="4"/>
      <c r="K1008" s="4"/>
      <c r="L1008" s="30" t="str">
        <f t="shared" si="135"/>
        <v/>
      </c>
      <c r="M1008" s="4"/>
      <c r="N1008" s="30" t="str">
        <f t="shared" si="136"/>
        <v/>
      </c>
      <c r="O1008" s="31"/>
      <c r="P1008" s="32" t="str">
        <f t="shared" si="137"/>
        <v/>
      </c>
      <c r="Q1008" s="10">
        <f>_xlfn.XLOOKUP(C1008,pcon!C:C,pcon!L:L,"")</f>
        <v>0</v>
      </c>
      <c r="R1008" s="98">
        <f t="shared" si="138"/>
        <v>0</v>
      </c>
      <c r="S1008" s="31"/>
      <c r="T1008" s="31"/>
      <c r="U1008" s="33" t="str">
        <f t="shared" si="139"/>
        <v/>
      </c>
      <c r="V1008" s="4"/>
      <c r="W1008" s="33" t="str">
        <f t="shared" si="140"/>
        <v/>
      </c>
      <c r="X1008" s="33" t="str">
        <f t="shared" si="141"/>
        <v/>
      </c>
      <c r="Y1008" s="33" t="str">
        <f t="shared" si="142"/>
        <v/>
      </c>
      <c r="Z1008" s="34" t="str">
        <f t="shared" si="143"/>
        <v/>
      </c>
    </row>
    <row r="1009" spans="1:26" x14ac:dyDescent="0.35">
      <c r="A1009" s="25">
        <v>1005</v>
      </c>
      <c r="B1009" s="26">
        <f>_xlfn.XLOOKUP(C1009,purchase!C:C,pcon!B:B,"")</f>
        <v>0</v>
      </c>
      <c r="C1009" s="4"/>
      <c r="D1009" s="29">
        <f>_xlfn.XLOOKUP(C1009,purchase!C:C,pcon!D:D,"")</f>
        <v>0</v>
      </c>
      <c r="E1009" s="29">
        <f>_xlfn.XLOOKUP(C1009,purchase!C:C,pcon!E:E,"")</f>
        <v>0</v>
      </c>
      <c r="F1009" s="4"/>
      <c r="G1009" s="27"/>
      <c r="H1009" s="28"/>
      <c r="I1009" s="4"/>
      <c r="J1009" s="4"/>
      <c r="K1009" s="4"/>
      <c r="L1009" s="30" t="str">
        <f t="shared" si="135"/>
        <v/>
      </c>
      <c r="M1009" s="4"/>
      <c r="N1009" s="30" t="str">
        <f t="shared" si="136"/>
        <v/>
      </c>
      <c r="O1009" s="31"/>
      <c r="P1009" s="32" t="str">
        <f t="shared" si="137"/>
        <v/>
      </c>
      <c r="Q1009" s="10">
        <f>_xlfn.XLOOKUP(C1009,pcon!C:C,pcon!L:L,"")</f>
        <v>0</v>
      </c>
      <c r="R1009" s="98">
        <f t="shared" si="138"/>
        <v>0</v>
      </c>
      <c r="S1009" s="31"/>
      <c r="T1009" s="31"/>
      <c r="U1009" s="33" t="str">
        <f t="shared" si="139"/>
        <v/>
      </c>
      <c r="V1009" s="4"/>
      <c r="W1009" s="33" t="str">
        <f t="shared" si="140"/>
        <v/>
      </c>
      <c r="X1009" s="33" t="str">
        <f t="shared" si="141"/>
        <v/>
      </c>
      <c r="Y1009" s="33" t="str">
        <f t="shared" si="142"/>
        <v/>
      </c>
      <c r="Z1009" s="34" t="str">
        <f t="shared" si="143"/>
        <v/>
      </c>
    </row>
    <row r="1010" spans="1:26" x14ac:dyDescent="0.35">
      <c r="A1010" s="25">
        <v>1006</v>
      </c>
      <c r="B1010" s="26">
        <f>_xlfn.XLOOKUP(C1010,purchase!C:C,pcon!B:B,"")</f>
        <v>0</v>
      </c>
      <c r="C1010" s="4"/>
      <c r="D1010" s="29">
        <f>_xlfn.XLOOKUP(C1010,purchase!C:C,pcon!D:D,"")</f>
        <v>0</v>
      </c>
      <c r="E1010" s="29">
        <f>_xlfn.XLOOKUP(C1010,purchase!C:C,pcon!E:E,"")</f>
        <v>0</v>
      </c>
      <c r="F1010" s="4"/>
      <c r="G1010" s="27"/>
      <c r="H1010" s="28"/>
      <c r="I1010" s="4"/>
      <c r="J1010" s="4"/>
      <c r="K1010" s="4"/>
      <c r="L1010" s="30" t="str">
        <f t="shared" si="135"/>
        <v/>
      </c>
      <c r="M1010" s="4"/>
      <c r="N1010" s="30" t="str">
        <f t="shared" si="136"/>
        <v/>
      </c>
      <c r="O1010" s="31"/>
      <c r="P1010" s="32" t="str">
        <f t="shared" si="137"/>
        <v/>
      </c>
      <c r="Q1010" s="10">
        <f>_xlfn.XLOOKUP(C1010,pcon!C:C,pcon!L:L,"")</f>
        <v>0</v>
      </c>
      <c r="R1010" s="98">
        <f t="shared" si="138"/>
        <v>0</v>
      </c>
      <c r="S1010" s="31"/>
      <c r="T1010" s="31"/>
      <c r="U1010" s="33" t="str">
        <f t="shared" si="139"/>
        <v/>
      </c>
      <c r="V1010" s="4"/>
      <c r="W1010" s="33" t="str">
        <f t="shared" si="140"/>
        <v/>
      </c>
      <c r="X1010" s="33" t="str">
        <f t="shared" si="141"/>
        <v/>
      </c>
      <c r="Y1010" s="33" t="str">
        <f t="shared" si="142"/>
        <v/>
      </c>
      <c r="Z1010" s="34" t="str">
        <f t="shared" si="143"/>
        <v/>
      </c>
    </row>
    <row r="1011" spans="1:26" x14ac:dyDescent="0.35">
      <c r="A1011" s="25">
        <v>1007</v>
      </c>
      <c r="B1011" s="26">
        <f>_xlfn.XLOOKUP(C1011,purchase!C:C,pcon!B:B,"")</f>
        <v>0</v>
      </c>
      <c r="C1011" s="4"/>
      <c r="D1011" s="29">
        <f>_xlfn.XLOOKUP(C1011,purchase!C:C,pcon!D:D,"")</f>
        <v>0</v>
      </c>
      <c r="E1011" s="29">
        <f>_xlfn.XLOOKUP(C1011,purchase!C:C,pcon!E:E,"")</f>
        <v>0</v>
      </c>
      <c r="F1011" s="4"/>
      <c r="G1011" s="27"/>
      <c r="H1011" s="28"/>
      <c r="I1011" s="4"/>
      <c r="J1011" s="4"/>
      <c r="K1011" s="4"/>
      <c r="L1011" s="30" t="str">
        <f t="shared" si="135"/>
        <v/>
      </c>
      <c r="M1011" s="4"/>
      <c r="N1011" s="30" t="str">
        <f t="shared" si="136"/>
        <v/>
      </c>
      <c r="O1011" s="31"/>
      <c r="P1011" s="32" t="str">
        <f t="shared" si="137"/>
        <v/>
      </c>
      <c r="Q1011" s="10">
        <f>_xlfn.XLOOKUP(C1011,pcon!C:C,pcon!L:L,"")</f>
        <v>0</v>
      </c>
      <c r="R1011" s="98">
        <f t="shared" si="138"/>
        <v>0</v>
      </c>
      <c r="S1011" s="31"/>
      <c r="T1011" s="31"/>
      <c r="U1011" s="33" t="str">
        <f t="shared" si="139"/>
        <v/>
      </c>
      <c r="V1011" s="4"/>
      <c r="W1011" s="33" t="str">
        <f t="shared" si="140"/>
        <v/>
      </c>
      <c r="X1011" s="33" t="str">
        <f t="shared" si="141"/>
        <v/>
      </c>
      <c r="Y1011" s="33" t="str">
        <f t="shared" si="142"/>
        <v/>
      </c>
      <c r="Z1011" s="34" t="str">
        <f t="shared" si="143"/>
        <v/>
      </c>
    </row>
    <row r="1012" spans="1:26" x14ac:dyDescent="0.35">
      <c r="A1012" s="25">
        <v>1008</v>
      </c>
      <c r="B1012" s="26">
        <f>_xlfn.XLOOKUP(C1012,purchase!C:C,pcon!B:B,"")</f>
        <v>0</v>
      </c>
      <c r="C1012" s="4"/>
      <c r="D1012" s="29">
        <f>_xlfn.XLOOKUP(C1012,purchase!C:C,pcon!D:D,"")</f>
        <v>0</v>
      </c>
      <c r="E1012" s="29">
        <f>_xlfn.XLOOKUP(C1012,purchase!C:C,pcon!E:E,"")</f>
        <v>0</v>
      </c>
      <c r="F1012" s="4"/>
      <c r="G1012" s="27"/>
      <c r="H1012" s="28"/>
      <c r="I1012" s="4"/>
      <c r="J1012" s="4"/>
      <c r="K1012" s="4"/>
      <c r="L1012" s="30" t="str">
        <f t="shared" si="135"/>
        <v/>
      </c>
      <c r="M1012" s="4"/>
      <c r="N1012" s="30" t="str">
        <f t="shared" si="136"/>
        <v/>
      </c>
      <c r="O1012" s="31"/>
      <c r="P1012" s="32" t="str">
        <f t="shared" si="137"/>
        <v/>
      </c>
      <c r="Q1012" s="10">
        <f>_xlfn.XLOOKUP(C1012,pcon!C:C,pcon!L:L,"")</f>
        <v>0</v>
      </c>
      <c r="R1012" s="98">
        <f t="shared" si="138"/>
        <v>0</v>
      </c>
      <c r="S1012" s="31"/>
      <c r="T1012" s="31"/>
      <c r="U1012" s="33" t="str">
        <f t="shared" si="139"/>
        <v/>
      </c>
      <c r="V1012" s="4"/>
      <c r="W1012" s="33" t="str">
        <f t="shared" si="140"/>
        <v/>
      </c>
      <c r="X1012" s="33" t="str">
        <f t="shared" si="141"/>
        <v/>
      </c>
      <c r="Y1012" s="33" t="str">
        <f t="shared" si="142"/>
        <v/>
      </c>
      <c r="Z1012" s="34" t="str">
        <f t="shared" si="143"/>
        <v/>
      </c>
    </row>
    <row r="1013" spans="1:26" x14ac:dyDescent="0.35">
      <c r="A1013" s="25">
        <v>1009</v>
      </c>
      <c r="B1013" s="26">
        <f>_xlfn.XLOOKUP(C1013,purchase!C:C,pcon!B:B,"")</f>
        <v>0</v>
      </c>
      <c r="C1013" s="4"/>
      <c r="D1013" s="29">
        <f>_xlfn.XLOOKUP(C1013,purchase!C:C,pcon!D:D,"")</f>
        <v>0</v>
      </c>
      <c r="E1013" s="29">
        <f>_xlfn.XLOOKUP(C1013,purchase!C:C,pcon!E:E,"")</f>
        <v>0</v>
      </c>
      <c r="F1013" s="4"/>
      <c r="G1013" s="27"/>
      <c r="H1013" s="28"/>
      <c r="I1013" s="4"/>
      <c r="J1013" s="4"/>
      <c r="K1013" s="4"/>
      <c r="L1013" s="30" t="str">
        <f t="shared" si="135"/>
        <v/>
      </c>
      <c r="M1013" s="4"/>
      <c r="N1013" s="30" t="str">
        <f t="shared" si="136"/>
        <v/>
      </c>
      <c r="O1013" s="31"/>
      <c r="P1013" s="32" t="str">
        <f t="shared" si="137"/>
        <v/>
      </c>
      <c r="Q1013" s="10">
        <f>_xlfn.XLOOKUP(C1013,pcon!C:C,pcon!L:L,"")</f>
        <v>0</v>
      </c>
      <c r="R1013" s="98">
        <f t="shared" si="138"/>
        <v>0</v>
      </c>
      <c r="S1013" s="31"/>
      <c r="T1013" s="31"/>
      <c r="U1013" s="33" t="str">
        <f t="shared" si="139"/>
        <v/>
      </c>
      <c r="V1013" s="4"/>
      <c r="W1013" s="33" t="str">
        <f t="shared" si="140"/>
        <v/>
      </c>
      <c r="X1013" s="33" t="str">
        <f t="shared" si="141"/>
        <v/>
      </c>
      <c r="Y1013" s="33" t="str">
        <f t="shared" si="142"/>
        <v/>
      </c>
      <c r="Z1013" s="34" t="str">
        <f t="shared" si="143"/>
        <v/>
      </c>
    </row>
    <row r="1014" spans="1:26" x14ac:dyDescent="0.35">
      <c r="A1014" s="25">
        <v>1010</v>
      </c>
      <c r="B1014" s="26">
        <f>_xlfn.XLOOKUP(C1014,purchase!C:C,pcon!B:B,"")</f>
        <v>0</v>
      </c>
      <c r="C1014" s="4"/>
      <c r="D1014" s="29">
        <f>_xlfn.XLOOKUP(C1014,purchase!C:C,pcon!D:D,"")</f>
        <v>0</v>
      </c>
      <c r="E1014" s="29">
        <f>_xlfn.XLOOKUP(C1014,purchase!C:C,pcon!E:E,"")</f>
        <v>0</v>
      </c>
      <c r="F1014" s="4"/>
      <c r="G1014" s="27"/>
      <c r="H1014" s="28"/>
      <c r="I1014" s="4"/>
      <c r="J1014" s="4"/>
      <c r="K1014" s="4"/>
      <c r="L1014" s="30" t="str">
        <f t="shared" si="135"/>
        <v/>
      </c>
      <c r="M1014" s="4"/>
      <c r="N1014" s="30" t="str">
        <f t="shared" si="136"/>
        <v/>
      </c>
      <c r="O1014" s="31"/>
      <c r="P1014" s="32" t="str">
        <f t="shared" si="137"/>
        <v/>
      </c>
      <c r="Q1014" s="10">
        <f>_xlfn.XLOOKUP(C1014,pcon!C:C,pcon!L:L,"")</f>
        <v>0</v>
      </c>
      <c r="R1014" s="98">
        <f t="shared" si="138"/>
        <v>0</v>
      </c>
      <c r="S1014" s="31"/>
      <c r="T1014" s="31"/>
      <c r="U1014" s="33" t="str">
        <f t="shared" si="139"/>
        <v/>
      </c>
      <c r="V1014" s="4"/>
      <c r="W1014" s="33" t="str">
        <f t="shared" si="140"/>
        <v/>
      </c>
      <c r="X1014" s="33" t="str">
        <f t="shared" si="141"/>
        <v/>
      </c>
      <c r="Y1014" s="33" t="str">
        <f t="shared" si="142"/>
        <v/>
      </c>
      <c r="Z1014" s="34" t="str">
        <f t="shared" si="143"/>
        <v/>
      </c>
    </row>
    <row r="1015" spans="1:26" x14ac:dyDescent="0.35">
      <c r="A1015" s="25">
        <v>1011</v>
      </c>
      <c r="B1015" s="26">
        <f>_xlfn.XLOOKUP(C1015,purchase!C:C,pcon!B:B,"")</f>
        <v>0</v>
      </c>
      <c r="C1015" s="4"/>
      <c r="D1015" s="29">
        <f>_xlfn.XLOOKUP(C1015,purchase!C:C,pcon!D:D,"")</f>
        <v>0</v>
      </c>
      <c r="E1015" s="29">
        <f>_xlfn.XLOOKUP(C1015,purchase!C:C,pcon!E:E,"")</f>
        <v>0</v>
      </c>
      <c r="F1015" s="4"/>
      <c r="G1015" s="27"/>
      <c r="H1015" s="28"/>
      <c r="I1015" s="4"/>
      <c r="J1015" s="4"/>
      <c r="K1015" s="4"/>
      <c r="L1015" s="30" t="str">
        <f t="shared" si="135"/>
        <v/>
      </c>
      <c r="M1015" s="4"/>
      <c r="N1015" s="30" t="str">
        <f t="shared" si="136"/>
        <v/>
      </c>
      <c r="O1015" s="31"/>
      <c r="P1015" s="32" t="str">
        <f t="shared" si="137"/>
        <v/>
      </c>
      <c r="Q1015" s="10">
        <f>_xlfn.XLOOKUP(C1015,pcon!C:C,pcon!L:L,"")</f>
        <v>0</v>
      </c>
      <c r="R1015" s="98">
        <f t="shared" si="138"/>
        <v>0</v>
      </c>
      <c r="S1015" s="31"/>
      <c r="T1015" s="31"/>
      <c r="U1015" s="33" t="str">
        <f t="shared" si="139"/>
        <v/>
      </c>
      <c r="V1015" s="4"/>
      <c r="W1015" s="33" t="str">
        <f t="shared" si="140"/>
        <v/>
      </c>
      <c r="X1015" s="33" t="str">
        <f t="shared" si="141"/>
        <v/>
      </c>
      <c r="Y1015" s="33" t="str">
        <f t="shared" si="142"/>
        <v/>
      </c>
      <c r="Z1015" s="34" t="str">
        <f t="shared" si="143"/>
        <v/>
      </c>
    </row>
    <row r="1016" spans="1:26" x14ac:dyDescent="0.35">
      <c r="A1016" s="25">
        <v>1012</v>
      </c>
      <c r="B1016" s="26">
        <f>_xlfn.XLOOKUP(C1016,purchase!C:C,pcon!B:B,"")</f>
        <v>0</v>
      </c>
      <c r="C1016" s="4"/>
      <c r="D1016" s="29">
        <f>_xlfn.XLOOKUP(C1016,purchase!C:C,pcon!D:D,"")</f>
        <v>0</v>
      </c>
      <c r="E1016" s="29">
        <f>_xlfn.XLOOKUP(C1016,purchase!C:C,pcon!E:E,"")</f>
        <v>0</v>
      </c>
      <c r="F1016" s="4"/>
      <c r="G1016" s="27"/>
      <c r="H1016" s="28"/>
      <c r="I1016" s="4"/>
      <c r="J1016" s="4"/>
      <c r="K1016" s="4"/>
      <c r="L1016" s="30" t="str">
        <f t="shared" si="135"/>
        <v/>
      </c>
      <c r="M1016" s="4"/>
      <c r="N1016" s="30" t="str">
        <f t="shared" si="136"/>
        <v/>
      </c>
      <c r="O1016" s="31"/>
      <c r="P1016" s="32" t="str">
        <f t="shared" si="137"/>
        <v/>
      </c>
      <c r="Q1016" s="10">
        <f>_xlfn.XLOOKUP(C1016,pcon!C:C,pcon!L:L,"")</f>
        <v>0</v>
      </c>
      <c r="R1016" s="98">
        <f t="shared" si="138"/>
        <v>0</v>
      </c>
      <c r="S1016" s="31"/>
      <c r="T1016" s="31"/>
      <c r="U1016" s="33" t="str">
        <f t="shared" si="139"/>
        <v/>
      </c>
      <c r="V1016" s="4"/>
      <c r="W1016" s="33" t="str">
        <f t="shared" si="140"/>
        <v/>
      </c>
      <c r="X1016" s="33" t="str">
        <f t="shared" si="141"/>
        <v/>
      </c>
      <c r="Y1016" s="33" t="str">
        <f t="shared" si="142"/>
        <v/>
      </c>
      <c r="Z1016" s="34" t="str">
        <f t="shared" si="143"/>
        <v/>
      </c>
    </row>
    <row r="1017" spans="1:26" x14ac:dyDescent="0.35">
      <c r="A1017" s="25">
        <v>1013</v>
      </c>
      <c r="B1017" s="26">
        <f>_xlfn.XLOOKUP(C1017,purchase!C:C,pcon!B:B,"")</f>
        <v>0</v>
      </c>
      <c r="C1017" s="4"/>
      <c r="D1017" s="29">
        <f>_xlfn.XLOOKUP(C1017,purchase!C:C,pcon!D:D,"")</f>
        <v>0</v>
      </c>
      <c r="E1017" s="29">
        <f>_xlfn.XLOOKUP(C1017,purchase!C:C,pcon!E:E,"")</f>
        <v>0</v>
      </c>
      <c r="F1017" s="4"/>
      <c r="G1017" s="27"/>
      <c r="H1017" s="28"/>
      <c r="I1017" s="4"/>
      <c r="J1017" s="4"/>
      <c r="K1017" s="4"/>
      <c r="L1017" s="30" t="str">
        <f t="shared" si="135"/>
        <v/>
      </c>
      <c r="M1017" s="4"/>
      <c r="N1017" s="30" t="str">
        <f t="shared" si="136"/>
        <v/>
      </c>
      <c r="O1017" s="31"/>
      <c r="P1017" s="32" t="str">
        <f t="shared" si="137"/>
        <v/>
      </c>
      <c r="Q1017" s="10">
        <f>_xlfn.XLOOKUP(C1017,pcon!C:C,pcon!L:L,"")</f>
        <v>0</v>
      </c>
      <c r="R1017" s="98">
        <f t="shared" si="138"/>
        <v>0</v>
      </c>
      <c r="S1017" s="31"/>
      <c r="T1017" s="31"/>
      <c r="U1017" s="33" t="str">
        <f t="shared" si="139"/>
        <v/>
      </c>
      <c r="V1017" s="4"/>
      <c r="W1017" s="33" t="str">
        <f t="shared" si="140"/>
        <v/>
      </c>
      <c r="X1017" s="33" t="str">
        <f t="shared" si="141"/>
        <v/>
      </c>
      <c r="Y1017" s="33" t="str">
        <f t="shared" si="142"/>
        <v/>
      </c>
      <c r="Z1017" s="34" t="str">
        <f t="shared" si="143"/>
        <v/>
      </c>
    </row>
    <row r="1018" spans="1:26" x14ac:dyDescent="0.35">
      <c r="A1018" s="25">
        <v>1014</v>
      </c>
      <c r="B1018" s="26">
        <f>_xlfn.XLOOKUP(C1018,purchase!C:C,pcon!B:B,"")</f>
        <v>0</v>
      </c>
      <c r="C1018" s="4"/>
      <c r="D1018" s="29">
        <f>_xlfn.XLOOKUP(C1018,purchase!C:C,pcon!D:D,"")</f>
        <v>0</v>
      </c>
      <c r="E1018" s="29">
        <f>_xlfn.XLOOKUP(C1018,purchase!C:C,pcon!E:E,"")</f>
        <v>0</v>
      </c>
      <c r="F1018" s="4"/>
      <c r="G1018" s="27"/>
      <c r="H1018" s="28"/>
      <c r="I1018" s="4"/>
      <c r="J1018" s="4"/>
      <c r="K1018" s="4"/>
      <c r="L1018" s="30" t="str">
        <f t="shared" si="135"/>
        <v/>
      </c>
      <c r="M1018" s="4"/>
      <c r="N1018" s="30" t="str">
        <f t="shared" si="136"/>
        <v/>
      </c>
      <c r="O1018" s="31"/>
      <c r="P1018" s="32" t="str">
        <f t="shared" si="137"/>
        <v/>
      </c>
      <c r="Q1018" s="10">
        <f>_xlfn.XLOOKUP(C1018,pcon!C:C,pcon!L:L,"")</f>
        <v>0</v>
      </c>
      <c r="R1018" s="98">
        <f t="shared" si="138"/>
        <v>0</v>
      </c>
      <c r="S1018" s="31"/>
      <c r="T1018" s="31"/>
      <c r="U1018" s="33" t="str">
        <f t="shared" si="139"/>
        <v/>
      </c>
      <c r="V1018" s="4"/>
      <c r="W1018" s="33" t="str">
        <f t="shared" si="140"/>
        <v/>
      </c>
      <c r="X1018" s="33" t="str">
        <f t="shared" si="141"/>
        <v/>
      </c>
      <c r="Y1018" s="33" t="str">
        <f t="shared" si="142"/>
        <v/>
      </c>
      <c r="Z1018" s="34" t="str">
        <f t="shared" si="143"/>
        <v/>
      </c>
    </row>
    <row r="1019" spans="1:26" x14ac:dyDescent="0.35">
      <c r="A1019" s="25">
        <v>1015</v>
      </c>
      <c r="B1019" s="26">
        <f>_xlfn.XLOOKUP(C1019,purchase!C:C,pcon!B:B,"")</f>
        <v>0</v>
      </c>
      <c r="C1019" s="4"/>
      <c r="D1019" s="29">
        <f>_xlfn.XLOOKUP(C1019,purchase!C:C,pcon!D:D,"")</f>
        <v>0</v>
      </c>
      <c r="E1019" s="29">
        <f>_xlfn.XLOOKUP(C1019,purchase!C:C,pcon!E:E,"")</f>
        <v>0</v>
      </c>
      <c r="F1019" s="4"/>
      <c r="G1019" s="27"/>
      <c r="H1019" s="28"/>
      <c r="I1019" s="4"/>
      <c r="J1019" s="4"/>
      <c r="K1019" s="4"/>
      <c r="L1019" s="30" t="str">
        <f t="shared" si="135"/>
        <v/>
      </c>
      <c r="M1019" s="4"/>
      <c r="N1019" s="30" t="str">
        <f t="shared" si="136"/>
        <v/>
      </c>
      <c r="O1019" s="31"/>
      <c r="P1019" s="32" t="str">
        <f t="shared" si="137"/>
        <v/>
      </c>
      <c r="Q1019" s="10">
        <f>_xlfn.XLOOKUP(C1019,pcon!C:C,pcon!L:L,"")</f>
        <v>0</v>
      </c>
      <c r="R1019" s="98">
        <f t="shared" si="138"/>
        <v>0</v>
      </c>
      <c r="S1019" s="31"/>
      <c r="T1019" s="31"/>
      <c r="U1019" s="33" t="str">
        <f t="shared" si="139"/>
        <v/>
      </c>
      <c r="V1019" s="4"/>
      <c r="W1019" s="33" t="str">
        <f t="shared" si="140"/>
        <v/>
      </c>
      <c r="X1019" s="33" t="str">
        <f t="shared" si="141"/>
        <v/>
      </c>
      <c r="Y1019" s="33" t="str">
        <f t="shared" si="142"/>
        <v/>
      </c>
      <c r="Z1019" s="34" t="str">
        <f t="shared" si="143"/>
        <v/>
      </c>
    </row>
    <row r="1020" spans="1:26" x14ac:dyDescent="0.35">
      <c r="A1020" s="25">
        <v>1016</v>
      </c>
      <c r="B1020" s="26">
        <f>_xlfn.XLOOKUP(C1020,purchase!C:C,pcon!B:B,"")</f>
        <v>0</v>
      </c>
      <c r="C1020" s="4"/>
      <c r="D1020" s="29">
        <f>_xlfn.XLOOKUP(C1020,purchase!C:C,pcon!D:D,"")</f>
        <v>0</v>
      </c>
      <c r="E1020" s="29">
        <f>_xlfn.XLOOKUP(C1020,purchase!C:C,pcon!E:E,"")</f>
        <v>0</v>
      </c>
      <c r="F1020" s="4"/>
      <c r="G1020" s="27"/>
      <c r="H1020" s="28"/>
      <c r="I1020" s="4"/>
      <c r="J1020" s="4"/>
      <c r="K1020" s="4"/>
      <c r="L1020" s="30" t="str">
        <f t="shared" si="135"/>
        <v/>
      </c>
      <c r="M1020" s="4"/>
      <c r="N1020" s="30" t="str">
        <f t="shared" si="136"/>
        <v/>
      </c>
      <c r="O1020" s="31"/>
      <c r="P1020" s="32" t="str">
        <f t="shared" si="137"/>
        <v/>
      </c>
      <c r="Q1020" s="10">
        <f>_xlfn.XLOOKUP(C1020,pcon!C:C,pcon!L:L,"")</f>
        <v>0</v>
      </c>
      <c r="R1020" s="98">
        <f t="shared" si="138"/>
        <v>0</v>
      </c>
      <c r="S1020" s="31"/>
      <c r="T1020" s="31"/>
      <c r="U1020" s="33" t="str">
        <f t="shared" si="139"/>
        <v/>
      </c>
      <c r="V1020" s="4"/>
      <c r="W1020" s="33" t="str">
        <f t="shared" si="140"/>
        <v/>
      </c>
      <c r="X1020" s="33" t="str">
        <f t="shared" si="141"/>
        <v/>
      </c>
      <c r="Y1020" s="33" t="str">
        <f t="shared" si="142"/>
        <v/>
      </c>
      <c r="Z1020" s="34" t="str">
        <f t="shared" si="143"/>
        <v/>
      </c>
    </row>
    <row r="1021" spans="1:26" x14ac:dyDescent="0.35">
      <c r="A1021" s="25">
        <v>1017</v>
      </c>
      <c r="B1021" s="26">
        <f>_xlfn.XLOOKUP(C1021,purchase!C:C,pcon!B:B,"")</f>
        <v>0</v>
      </c>
      <c r="C1021" s="4"/>
      <c r="D1021" s="29">
        <f>_xlfn.XLOOKUP(C1021,purchase!C:C,pcon!D:D,"")</f>
        <v>0</v>
      </c>
      <c r="E1021" s="29">
        <f>_xlfn.XLOOKUP(C1021,purchase!C:C,pcon!E:E,"")</f>
        <v>0</v>
      </c>
      <c r="F1021" s="4"/>
      <c r="G1021" s="27"/>
      <c r="H1021" s="28"/>
      <c r="I1021" s="4"/>
      <c r="J1021" s="4"/>
      <c r="K1021" s="4"/>
      <c r="L1021" s="30" t="str">
        <f t="shared" si="135"/>
        <v/>
      </c>
      <c r="M1021" s="4"/>
      <c r="N1021" s="30" t="str">
        <f t="shared" si="136"/>
        <v/>
      </c>
      <c r="O1021" s="31"/>
      <c r="P1021" s="32" t="str">
        <f t="shared" si="137"/>
        <v/>
      </c>
      <c r="Q1021" s="10">
        <f>_xlfn.XLOOKUP(C1021,pcon!C:C,pcon!L:L,"")</f>
        <v>0</v>
      </c>
      <c r="R1021" s="98">
        <f t="shared" si="138"/>
        <v>0</v>
      </c>
      <c r="S1021" s="31"/>
      <c r="T1021" s="31"/>
      <c r="U1021" s="33" t="str">
        <f t="shared" si="139"/>
        <v/>
      </c>
      <c r="V1021" s="4"/>
      <c r="W1021" s="33" t="str">
        <f t="shared" si="140"/>
        <v/>
      </c>
      <c r="X1021" s="33" t="str">
        <f t="shared" si="141"/>
        <v/>
      </c>
      <c r="Y1021" s="33" t="str">
        <f t="shared" si="142"/>
        <v/>
      </c>
      <c r="Z1021" s="34" t="str">
        <f t="shared" si="143"/>
        <v/>
      </c>
    </row>
    <row r="1022" spans="1:26" x14ac:dyDescent="0.35">
      <c r="A1022" s="25">
        <v>1018</v>
      </c>
      <c r="B1022" s="26">
        <f>_xlfn.XLOOKUP(C1022,purchase!C:C,pcon!B:B,"")</f>
        <v>0</v>
      </c>
      <c r="C1022" s="4"/>
      <c r="D1022" s="29">
        <f>_xlfn.XLOOKUP(C1022,purchase!C:C,pcon!D:D,"")</f>
        <v>0</v>
      </c>
      <c r="E1022" s="29">
        <f>_xlfn.XLOOKUP(C1022,purchase!C:C,pcon!E:E,"")</f>
        <v>0</v>
      </c>
      <c r="F1022" s="4"/>
      <c r="G1022" s="27"/>
      <c r="H1022" s="28"/>
      <c r="I1022" s="4"/>
      <c r="J1022" s="4"/>
      <c r="K1022" s="4"/>
      <c r="L1022" s="30" t="str">
        <f t="shared" si="135"/>
        <v/>
      </c>
      <c r="M1022" s="4"/>
      <c r="N1022" s="30" t="str">
        <f t="shared" si="136"/>
        <v/>
      </c>
      <c r="O1022" s="31"/>
      <c r="P1022" s="32" t="str">
        <f t="shared" si="137"/>
        <v/>
      </c>
      <c r="Q1022" s="10">
        <f>_xlfn.XLOOKUP(C1022,pcon!C:C,pcon!L:L,"")</f>
        <v>0</v>
      </c>
      <c r="R1022" s="98">
        <f t="shared" si="138"/>
        <v>0</v>
      </c>
      <c r="S1022" s="31"/>
      <c r="T1022" s="31"/>
      <c r="U1022" s="33" t="str">
        <f t="shared" si="139"/>
        <v/>
      </c>
      <c r="V1022" s="4"/>
      <c r="W1022" s="33" t="str">
        <f t="shared" si="140"/>
        <v/>
      </c>
      <c r="X1022" s="33" t="str">
        <f t="shared" si="141"/>
        <v/>
      </c>
      <c r="Y1022" s="33" t="str">
        <f t="shared" si="142"/>
        <v/>
      </c>
      <c r="Z1022" s="34" t="str">
        <f t="shared" si="143"/>
        <v/>
      </c>
    </row>
    <row r="1023" spans="1:26" x14ac:dyDescent="0.35">
      <c r="A1023" s="25">
        <v>1019</v>
      </c>
      <c r="B1023" s="26">
        <f>_xlfn.XLOOKUP(C1023,purchase!C:C,pcon!B:B,"")</f>
        <v>0</v>
      </c>
      <c r="C1023" s="4"/>
      <c r="D1023" s="29">
        <f>_xlfn.XLOOKUP(C1023,purchase!C:C,pcon!D:D,"")</f>
        <v>0</v>
      </c>
      <c r="E1023" s="29">
        <f>_xlfn.XLOOKUP(C1023,purchase!C:C,pcon!E:E,"")</f>
        <v>0</v>
      </c>
      <c r="F1023" s="4"/>
      <c r="G1023" s="27"/>
      <c r="H1023" s="28"/>
      <c r="I1023" s="4"/>
      <c r="J1023" s="4"/>
      <c r="K1023" s="4"/>
      <c r="L1023" s="30" t="str">
        <f t="shared" si="135"/>
        <v/>
      </c>
      <c r="M1023" s="4"/>
      <c r="N1023" s="30" t="str">
        <f t="shared" si="136"/>
        <v/>
      </c>
      <c r="O1023" s="31"/>
      <c r="P1023" s="32" t="str">
        <f t="shared" si="137"/>
        <v/>
      </c>
      <c r="Q1023" s="10">
        <f>_xlfn.XLOOKUP(C1023,pcon!C:C,pcon!L:L,"")</f>
        <v>0</v>
      </c>
      <c r="R1023" s="98">
        <f t="shared" si="138"/>
        <v>0</v>
      </c>
      <c r="S1023" s="31"/>
      <c r="T1023" s="31"/>
      <c r="U1023" s="33" t="str">
        <f t="shared" si="139"/>
        <v/>
      </c>
      <c r="V1023" s="4"/>
      <c r="W1023" s="33" t="str">
        <f t="shared" si="140"/>
        <v/>
      </c>
      <c r="X1023" s="33" t="str">
        <f t="shared" si="141"/>
        <v/>
      </c>
      <c r="Y1023" s="33" t="str">
        <f t="shared" si="142"/>
        <v/>
      </c>
      <c r="Z1023" s="34" t="str">
        <f t="shared" si="143"/>
        <v/>
      </c>
    </row>
    <row r="1024" spans="1:26" x14ac:dyDescent="0.35">
      <c r="A1024" s="25">
        <v>1020</v>
      </c>
      <c r="B1024" s="26">
        <f>_xlfn.XLOOKUP(C1024,purchase!C:C,pcon!B:B,"")</f>
        <v>0</v>
      </c>
      <c r="C1024" s="4"/>
      <c r="D1024" s="29">
        <f>_xlfn.XLOOKUP(C1024,purchase!C:C,pcon!D:D,"")</f>
        <v>0</v>
      </c>
      <c r="E1024" s="29">
        <f>_xlfn.XLOOKUP(C1024,purchase!C:C,pcon!E:E,"")</f>
        <v>0</v>
      </c>
      <c r="F1024" s="4"/>
      <c r="G1024" s="27"/>
      <c r="H1024" s="28"/>
      <c r="I1024" s="4"/>
      <c r="J1024" s="4"/>
      <c r="K1024" s="4"/>
      <c r="L1024" s="30" t="str">
        <f t="shared" si="135"/>
        <v/>
      </c>
      <c r="M1024" s="4"/>
      <c r="N1024" s="30" t="str">
        <f t="shared" si="136"/>
        <v/>
      </c>
      <c r="O1024" s="31"/>
      <c r="P1024" s="32" t="str">
        <f t="shared" si="137"/>
        <v/>
      </c>
      <c r="Q1024" s="10">
        <f>_xlfn.XLOOKUP(C1024,pcon!C:C,pcon!L:L,"")</f>
        <v>0</v>
      </c>
      <c r="R1024" s="98">
        <f t="shared" si="138"/>
        <v>0</v>
      </c>
      <c r="S1024" s="31"/>
      <c r="T1024" s="31"/>
      <c r="U1024" s="33" t="str">
        <f t="shared" si="139"/>
        <v/>
      </c>
      <c r="V1024" s="4"/>
      <c r="W1024" s="33" t="str">
        <f t="shared" si="140"/>
        <v/>
      </c>
      <c r="X1024" s="33" t="str">
        <f t="shared" si="141"/>
        <v/>
      </c>
      <c r="Y1024" s="33" t="str">
        <f t="shared" si="142"/>
        <v/>
      </c>
      <c r="Z1024" s="34" t="str">
        <f t="shared" si="143"/>
        <v/>
      </c>
    </row>
    <row r="1025" spans="1:26" x14ac:dyDescent="0.35">
      <c r="A1025" s="25">
        <v>1021</v>
      </c>
      <c r="B1025" s="26">
        <f>_xlfn.XLOOKUP(C1025,purchase!C:C,pcon!B:B,"")</f>
        <v>0</v>
      </c>
      <c r="C1025" s="4"/>
      <c r="D1025" s="29">
        <f>_xlfn.XLOOKUP(C1025,purchase!C:C,pcon!D:D,"")</f>
        <v>0</v>
      </c>
      <c r="E1025" s="29">
        <f>_xlfn.XLOOKUP(C1025,purchase!C:C,pcon!E:E,"")</f>
        <v>0</v>
      </c>
      <c r="F1025" s="4"/>
      <c r="G1025" s="27"/>
      <c r="H1025" s="28"/>
      <c r="I1025" s="4"/>
      <c r="J1025" s="4"/>
      <c r="K1025" s="4"/>
      <c r="L1025" s="30" t="str">
        <f t="shared" si="135"/>
        <v/>
      </c>
      <c r="M1025" s="4"/>
      <c r="N1025" s="30" t="str">
        <f t="shared" si="136"/>
        <v/>
      </c>
      <c r="O1025" s="31"/>
      <c r="P1025" s="32" t="str">
        <f t="shared" si="137"/>
        <v/>
      </c>
      <c r="Q1025" s="10">
        <f>_xlfn.XLOOKUP(C1025,pcon!C:C,pcon!L:L,"")</f>
        <v>0</v>
      </c>
      <c r="R1025" s="98">
        <f t="shared" si="138"/>
        <v>0</v>
      </c>
      <c r="S1025" s="31"/>
      <c r="T1025" s="31"/>
      <c r="U1025" s="33" t="str">
        <f t="shared" si="139"/>
        <v/>
      </c>
      <c r="V1025" s="4"/>
      <c r="W1025" s="33" t="str">
        <f t="shared" si="140"/>
        <v/>
      </c>
      <c r="X1025" s="33" t="str">
        <f t="shared" si="141"/>
        <v/>
      </c>
      <c r="Y1025" s="33" t="str">
        <f t="shared" si="142"/>
        <v/>
      </c>
      <c r="Z1025" s="34" t="str">
        <f t="shared" si="143"/>
        <v/>
      </c>
    </row>
    <row r="1026" spans="1:26" x14ac:dyDescent="0.35">
      <c r="A1026" s="25">
        <v>1022</v>
      </c>
      <c r="B1026" s="26">
        <f>_xlfn.XLOOKUP(C1026,purchase!C:C,pcon!B:B,"")</f>
        <v>0</v>
      </c>
      <c r="C1026" s="4"/>
      <c r="D1026" s="29">
        <f>_xlfn.XLOOKUP(C1026,purchase!C:C,pcon!D:D,"")</f>
        <v>0</v>
      </c>
      <c r="E1026" s="29">
        <f>_xlfn.XLOOKUP(C1026,purchase!C:C,pcon!E:E,"")</f>
        <v>0</v>
      </c>
      <c r="F1026" s="4"/>
      <c r="G1026" s="27"/>
      <c r="H1026" s="28"/>
      <c r="I1026" s="4"/>
      <c r="J1026" s="4"/>
      <c r="K1026" s="4"/>
      <c r="L1026" s="30" t="str">
        <f t="shared" si="135"/>
        <v/>
      </c>
      <c r="M1026" s="4"/>
      <c r="N1026" s="30" t="str">
        <f t="shared" si="136"/>
        <v/>
      </c>
      <c r="O1026" s="31"/>
      <c r="P1026" s="32" t="str">
        <f t="shared" si="137"/>
        <v/>
      </c>
      <c r="Q1026" s="10">
        <f>_xlfn.XLOOKUP(C1026,pcon!C:C,pcon!L:L,"")</f>
        <v>0</v>
      </c>
      <c r="R1026" s="98">
        <f t="shared" si="138"/>
        <v>0</v>
      </c>
      <c r="S1026" s="31"/>
      <c r="T1026" s="31"/>
      <c r="U1026" s="33" t="str">
        <f t="shared" si="139"/>
        <v/>
      </c>
      <c r="V1026" s="4"/>
      <c r="W1026" s="33" t="str">
        <f t="shared" si="140"/>
        <v/>
      </c>
      <c r="X1026" s="33" t="str">
        <f t="shared" si="141"/>
        <v/>
      </c>
      <c r="Y1026" s="33" t="str">
        <f t="shared" si="142"/>
        <v/>
      </c>
      <c r="Z1026" s="34" t="str">
        <f t="shared" si="143"/>
        <v/>
      </c>
    </row>
    <row r="1027" spans="1:26" x14ac:dyDescent="0.35">
      <c r="A1027" s="25">
        <v>1023</v>
      </c>
      <c r="B1027" s="26">
        <f>_xlfn.XLOOKUP(C1027,purchase!C:C,pcon!B:B,"")</f>
        <v>0</v>
      </c>
      <c r="C1027" s="4"/>
      <c r="D1027" s="29">
        <f>_xlfn.XLOOKUP(C1027,purchase!C:C,pcon!D:D,"")</f>
        <v>0</v>
      </c>
      <c r="E1027" s="29">
        <f>_xlfn.XLOOKUP(C1027,purchase!C:C,pcon!E:E,"")</f>
        <v>0</v>
      </c>
      <c r="F1027" s="4"/>
      <c r="G1027" s="27"/>
      <c r="H1027" s="28"/>
      <c r="I1027" s="4"/>
      <c r="J1027" s="4"/>
      <c r="K1027" s="4"/>
      <c r="L1027" s="30" t="str">
        <f t="shared" si="135"/>
        <v/>
      </c>
      <c r="M1027" s="4"/>
      <c r="N1027" s="30" t="str">
        <f t="shared" si="136"/>
        <v/>
      </c>
      <c r="O1027" s="31"/>
      <c r="P1027" s="32" t="str">
        <f t="shared" si="137"/>
        <v/>
      </c>
      <c r="Q1027" s="10">
        <f>_xlfn.XLOOKUP(C1027,pcon!C:C,pcon!L:L,"")</f>
        <v>0</v>
      </c>
      <c r="R1027" s="98">
        <f t="shared" si="138"/>
        <v>0</v>
      </c>
      <c r="S1027" s="31"/>
      <c r="T1027" s="31"/>
      <c r="U1027" s="33" t="str">
        <f t="shared" si="139"/>
        <v/>
      </c>
      <c r="V1027" s="4"/>
      <c r="W1027" s="33" t="str">
        <f t="shared" si="140"/>
        <v/>
      </c>
      <c r="X1027" s="33" t="str">
        <f t="shared" si="141"/>
        <v/>
      </c>
      <c r="Y1027" s="33" t="str">
        <f t="shared" si="142"/>
        <v/>
      </c>
      <c r="Z1027" s="34" t="str">
        <f t="shared" si="143"/>
        <v/>
      </c>
    </row>
    <row r="1028" spans="1:26" x14ac:dyDescent="0.35">
      <c r="A1028" s="25">
        <v>1024</v>
      </c>
      <c r="B1028" s="26">
        <f>_xlfn.XLOOKUP(C1028,purchase!C:C,pcon!B:B,"")</f>
        <v>0</v>
      </c>
      <c r="C1028" s="4"/>
      <c r="D1028" s="29">
        <f>_xlfn.XLOOKUP(C1028,purchase!C:C,pcon!D:D,"")</f>
        <v>0</v>
      </c>
      <c r="E1028" s="29">
        <f>_xlfn.XLOOKUP(C1028,purchase!C:C,pcon!E:E,"")</f>
        <v>0</v>
      </c>
      <c r="F1028" s="4"/>
      <c r="G1028" s="27"/>
      <c r="H1028" s="28"/>
      <c r="I1028" s="4"/>
      <c r="J1028" s="4"/>
      <c r="K1028" s="4"/>
      <c r="L1028" s="30" t="str">
        <f t="shared" si="135"/>
        <v/>
      </c>
      <c r="M1028" s="4"/>
      <c r="N1028" s="30" t="str">
        <f t="shared" si="136"/>
        <v/>
      </c>
      <c r="O1028" s="31"/>
      <c r="P1028" s="32" t="str">
        <f t="shared" si="137"/>
        <v/>
      </c>
      <c r="Q1028" s="10">
        <f>_xlfn.XLOOKUP(C1028,pcon!C:C,pcon!L:L,"")</f>
        <v>0</v>
      </c>
      <c r="R1028" s="98">
        <f t="shared" si="138"/>
        <v>0</v>
      </c>
      <c r="S1028" s="31"/>
      <c r="T1028" s="31"/>
      <c r="U1028" s="33" t="str">
        <f t="shared" si="139"/>
        <v/>
      </c>
      <c r="V1028" s="4"/>
      <c r="W1028" s="33" t="str">
        <f t="shared" si="140"/>
        <v/>
      </c>
      <c r="X1028" s="33" t="str">
        <f t="shared" si="141"/>
        <v/>
      </c>
      <c r="Y1028" s="33" t="str">
        <f t="shared" si="142"/>
        <v/>
      </c>
      <c r="Z1028" s="34" t="str">
        <f t="shared" si="143"/>
        <v/>
      </c>
    </row>
    <row r="1029" spans="1:26" x14ac:dyDescent="0.35">
      <c r="A1029" s="25">
        <v>1025</v>
      </c>
      <c r="B1029" s="26">
        <f>_xlfn.XLOOKUP(C1029,purchase!C:C,pcon!B:B,"")</f>
        <v>0</v>
      </c>
      <c r="C1029" s="4"/>
      <c r="D1029" s="29">
        <f>_xlfn.XLOOKUP(C1029,purchase!C:C,pcon!D:D,"")</f>
        <v>0</v>
      </c>
      <c r="E1029" s="29">
        <f>_xlfn.XLOOKUP(C1029,purchase!C:C,pcon!E:E,"")</f>
        <v>0</v>
      </c>
      <c r="F1029" s="4"/>
      <c r="G1029" s="27"/>
      <c r="H1029" s="28"/>
      <c r="I1029" s="4"/>
      <c r="J1029" s="4"/>
      <c r="K1029" s="4"/>
      <c r="L1029" s="30" t="str">
        <f t="shared" ref="L1029:L1092" si="144">IF(J1029="","",J1029-K1029)</f>
        <v/>
      </c>
      <c r="M1029" s="4"/>
      <c r="N1029" s="30" t="str">
        <f t="shared" ref="N1029:N1092" si="145">IF(L1029="","",L1029-M1029)</f>
        <v/>
      </c>
      <c r="O1029" s="31"/>
      <c r="P1029" s="32" t="str">
        <f t="shared" ref="P1029:P1092" si="146">IF(O1029="","",N1029 * O1029)</f>
        <v/>
      </c>
      <c r="Q1029" s="10">
        <f>_xlfn.XLOOKUP(C1029,pcon!C:C,pcon!L:L,"")</f>
        <v>0</v>
      </c>
      <c r="R1029" s="98">
        <f t="shared" ref="R1029:R1092" si="147">(Q1029 / 80) * (O1029 * 100)</f>
        <v>0</v>
      </c>
      <c r="S1029" s="31"/>
      <c r="T1029" s="31"/>
      <c r="U1029" s="33" t="str">
        <f t="shared" ref="U1029:U1092" si="148">IF(N1029="","",R1029 * N1029)</f>
        <v/>
      </c>
      <c r="V1029" s="4"/>
      <c r="W1029" s="33" t="str">
        <f t="shared" ref="W1029:W1092" si="149">IF(S1029&amp;U1029="","",U1029 * S1029)</f>
        <v/>
      </c>
      <c r="X1029" s="33" t="str">
        <f t="shared" ref="X1029:X1092" si="150">IF(W1029="","",U1029 + W1029)</f>
        <v/>
      </c>
      <c r="Y1029" s="33" t="str">
        <f t="shared" ref="Y1029:Y1092" si="151">IF(T1029="","",U1029 * T1029)</f>
        <v/>
      </c>
      <c r="Z1029" s="34" t="str">
        <f t="shared" ref="Z1029:Z1092" si="152">IF(U1029="","",X1029-V1029-Y1029)</f>
        <v/>
      </c>
    </row>
    <row r="1030" spans="1:26" x14ac:dyDescent="0.35">
      <c r="A1030" s="25">
        <v>1026</v>
      </c>
      <c r="B1030" s="26">
        <f>_xlfn.XLOOKUP(C1030,purchase!C:C,pcon!B:B,"")</f>
        <v>0</v>
      </c>
      <c r="C1030" s="4"/>
      <c r="D1030" s="29">
        <f>_xlfn.XLOOKUP(C1030,purchase!C:C,pcon!D:D,"")</f>
        <v>0</v>
      </c>
      <c r="E1030" s="29">
        <f>_xlfn.XLOOKUP(C1030,purchase!C:C,pcon!E:E,"")</f>
        <v>0</v>
      </c>
      <c r="F1030" s="4"/>
      <c r="G1030" s="27"/>
      <c r="H1030" s="28"/>
      <c r="I1030" s="4"/>
      <c r="J1030" s="4"/>
      <c r="K1030" s="4"/>
      <c r="L1030" s="30" t="str">
        <f t="shared" si="144"/>
        <v/>
      </c>
      <c r="M1030" s="4"/>
      <c r="N1030" s="30" t="str">
        <f t="shared" si="145"/>
        <v/>
      </c>
      <c r="O1030" s="31"/>
      <c r="P1030" s="32" t="str">
        <f t="shared" si="146"/>
        <v/>
      </c>
      <c r="Q1030" s="10">
        <f>_xlfn.XLOOKUP(C1030,pcon!C:C,pcon!L:L,"")</f>
        <v>0</v>
      </c>
      <c r="R1030" s="98">
        <f t="shared" si="147"/>
        <v>0</v>
      </c>
      <c r="S1030" s="31"/>
      <c r="T1030" s="31"/>
      <c r="U1030" s="33" t="str">
        <f t="shared" si="148"/>
        <v/>
      </c>
      <c r="V1030" s="4"/>
      <c r="W1030" s="33" t="str">
        <f t="shared" si="149"/>
        <v/>
      </c>
      <c r="X1030" s="33" t="str">
        <f t="shared" si="150"/>
        <v/>
      </c>
      <c r="Y1030" s="33" t="str">
        <f t="shared" si="151"/>
        <v/>
      </c>
      <c r="Z1030" s="34" t="str">
        <f t="shared" si="152"/>
        <v/>
      </c>
    </row>
    <row r="1031" spans="1:26" x14ac:dyDescent="0.35">
      <c r="A1031" s="25">
        <v>1027</v>
      </c>
      <c r="B1031" s="26">
        <f>_xlfn.XLOOKUP(C1031,purchase!C:C,pcon!B:B,"")</f>
        <v>0</v>
      </c>
      <c r="C1031" s="4"/>
      <c r="D1031" s="29">
        <f>_xlfn.XLOOKUP(C1031,purchase!C:C,pcon!D:D,"")</f>
        <v>0</v>
      </c>
      <c r="E1031" s="29">
        <f>_xlfn.XLOOKUP(C1031,purchase!C:C,pcon!E:E,"")</f>
        <v>0</v>
      </c>
      <c r="F1031" s="4"/>
      <c r="G1031" s="27"/>
      <c r="H1031" s="28"/>
      <c r="I1031" s="4"/>
      <c r="J1031" s="4"/>
      <c r="K1031" s="4"/>
      <c r="L1031" s="30" t="str">
        <f t="shared" si="144"/>
        <v/>
      </c>
      <c r="M1031" s="4"/>
      <c r="N1031" s="30" t="str">
        <f t="shared" si="145"/>
        <v/>
      </c>
      <c r="O1031" s="31"/>
      <c r="P1031" s="32" t="str">
        <f t="shared" si="146"/>
        <v/>
      </c>
      <c r="Q1031" s="10">
        <f>_xlfn.XLOOKUP(C1031,pcon!C:C,pcon!L:L,"")</f>
        <v>0</v>
      </c>
      <c r="R1031" s="98">
        <f t="shared" si="147"/>
        <v>0</v>
      </c>
      <c r="S1031" s="31"/>
      <c r="T1031" s="31"/>
      <c r="U1031" s="33" t="str">
        <f t="shared" si="148"/>
        <v/>
      </c>
      <c r="V1031" s="4"/>
      <c r="W1031" s="33" t="str">
        <f t="shared" si="149"/>
        <v/>
      </c>
      <c r="X1031" s="33" t="str">
        <f t="shared" si="150"/>
        <v/>
      </c>
      <c r="Y1031" s="33" t="str">
        <f t="shared" si="151"/>
        <v/>
      </c>
      <c r="Z1031" s="34" t="str">
        <f t="shared" si="152"/>
        <v/>
      </c>
    </row>
    <row r="1032" spans="1:26" x14ac:dyDescent="0.35">
      <c r="A1032" s="25">
        <v>1028</v>
      </c>
      <c r="B1032" s="26">
        <f>_xlfn.XLOOKUP(C1032,purchase!C:C,pcon!B:B,"")</f>
        <v>0</v>
      </c>
      <c r="C1032" s="4"/>
      <c r="D1032" s="29">
        <f>_xlfn.XLOOKUP(C1032,purchase!C:C,pcon!D:D,"")</f>
        <v>0</v>
      </c>
      <c r="E1032" s="29">
        <f>_xlfn.XLOOKUP(C1032,purchase!C:C,pcon!E:E,"")</f>
        <v>0</v>
      </c>
      <c r="F1032" s="4"/>
      <c r="G1032" s="27"/>
      <c r="H1032" s="28"/>
      <c r="I1032" s="4"/>
      <c r="J1032" s="4"/>
      <c r="K1032" s="4"/>
      <c r="L1032" s="30" t="str">
        <f t="shared" si="144"/>
        <v/>
      </c>
      <c r="M1032" s="4"/>
      <c r="N1032" s="30" t="str">
        <f t="shared" si="145"/>
        <v/>
      </c>
      <c r="O1032" s="31"/>
      <c r="P1032" s="32" t="str">
        <f t="shared" si="146"/>
        <v/>
      </c>
      <c r="Q1032" s="10">
        <f>_xlfn.XLOOKUP(C1032,pcon!C:C,pcon!L:L,"")</f>
        <v>0</v>
      </c>
      <c r="R1032" s="98">
        <f t="shared" si="147"/>
        <v>0</v>
      </c>
      <c r="S1032" s="31"/>
      <c r="T1032" s="31"/>
      <c r="U1032" s="33" t="str">
        <f t="shared" si="148"/>
        <v/>
      </c>
      <c r="V1032" s="4"/>
      <c r="W1032" s="33" t="str">
        <f t="shared" si="149"/>
        <v/>
      </c>
      <c r="X1032" s="33" t="str">
        <f t="shared" si="150"/>
        <v/>
      </c>
      <c r="Y1032" s="33" t="str">
        <f t="shared" si="151"/>
        <v/>
      </c>
      <c r="Z1032" s="34" t="str">
        <f t="shared" si="152"/>
        <v/>
      </c>
    </row>
    <row r="1033" spans="1:26" x14ac:dyDescent="0.35">
      <c r="A1033" s="25">
        <v>1029</v>
      </c>
      <c r="B1033" s="26">
        <f>_xlfn.XLOOKUP(C1033,purchase!C:C,pcon!B:B,"")</f>
        <v>0</v>
      </c>
      <c r="C1033" s="4"/>
      <c r="D1033" s="29">
        <f>_xlfn.XLOOKUP(C1033,purchase!C:C,pcon!D:D,"")</f>
        <v>0</v>
      </c>
      <c r="E1033" s="29">
        <f>_xlfn.XLOOKUP(C1033,purchase!C:C,pcon!E:E,"")</f>
        <v>0</v>
      </c>
      <c r="F1033" s="4"/>
      <c r="G1033" s="27"/>
      <c r="H1033" s="28"/>
      <c r="I1033" s="4"/>
      <c r="J1033" s="4"/>
      <c r="K1033" s="4"/>
      <c r="L1033" s="30" t="str">
        <f t="shared" si="144"/>
        <v/>
      </c>
      <c r="M1033" s="4"/>
      <c r="N1033" s="30" t="str">
        <f t="shared" si="145"/>
        <v/>
      </c>
      <c r="O1033" s="31"/>
      <c r="P1033" s="32" t="str">
        <f t="shared" si="146"/>
        <v/>
      </c>
      <c r="Q1033" s="10">
        <f>_xlfn.XLOOKUP(C1033,pcon!C:C,pcon!L:L,"")</f>
        <v>0</v>
      </c>
      <c r="R1033" s="98">
        <f t="shared" si="147"/>
        <v>0</v>
      </c>
      <c r="S1033" s="31"/>
      <c r="T1033" s="31"/>
      <c r="U1033" s="33" t="str">
        <f t="shared" si="148"/>
        <v/>
      </c>
      <c r="V1033" s="4"/>
      <c r="W1033" s="33" t="str">
        <f t="shared" si="149"/>
        <v/>
      </c>
      <c r="X1033" s="33" t="str">
        <f t="shared" si="150"/>
        <v/>
      </c>
      <c r="Y1033" s="33" t="str">
        <f t="shared" si="151"/>
        <v/>
      </c>
      <c r="Z1033" s="34" t="str">
        <f t="shared" si="152"/>
        <v/>
      </c>
    </row>
    <row r="1034" spans="1:26" x14ac:dyDescent="0.35">
      <c r="A1034" s="25">
        <v>1030</v>
      </c>
      <c r="B1034" s="26">
        <f>_xlfn.XLOOKUP(C1034,purchase!C:C,pcon!B:B,"")</f>
        <v>0</v>
      </c>
      <c r="C1034" s="4"/>
      <c r="D1034" s="29">
        <f>_xlfn.XLOOKUP(C1034,purchase!C:C,pcon!D:D,"")</f>
        <v>0</v>
      </c>
      <c r="E1034" s="29">
        <f>_xlfn.XLOOKUP(C1034,purchase!C:C,pcon!E:E,"")</f>
        <v>0</v>
      </c>
      <c r="F1034" s="4"/>
      <c r="G1034" s="27"/>
      <c r="H1034" s="28"/>
      <c r="I1034" s="4"/>
      <c r="J1034" s="4"/>
      <c r="K1034" s="4"/>
      <c r="L1034" s="30" t="str">
        <f t="shared" si="144"/>
        <v/>
      </c>
      <c r="M1034" s="4"/>
      <c r="N1034" s="30" t="str">
        <f t="shared" si="145"/>
        <v/>
      </c>
      <c r="O1034" s="31"/>
      <c r="P1034" s="32" t="str">
        <f t="shared" si="146"/>
        <v/>
      </c>
      <c r="Q1034" s="10">
        <f>_xlfn.XLOOKUP(C1034,pcon!C:C,pcon!L:L,"")</f>
        <v>0</v>
      </c>
      <c r="R1034" s="98">
        <f t="shared" si="147"/>
        <v>0</v>
      </c>
      <c r="S1034" s="31"/>
      <c r="T1034" s="31"/>
      <c r="U1034" s="33" t="str">
        <f t="shared" si="148"/>
        <v/>
      </c>
      <c r="V1034" s="4"/>
      <c r="W1034" s="33" t="str">
        <f t="shared" si="149"/>
        <v/>
      </c>
      <c r="X1034" s="33" t="str">
        <f t="shared" si="150"/>
        <v/>
      </c>
      <c r="Y1034" s="33" t="str">
        <f t="shared" si="151"/>
        <v/>
      </c>
      <c r="Z1034" s="34" t="str">
        <f t="shared" si="152"/>
        <v/>
      </c>
    </row>
    <row r="1035" spans="1:26" x14ac:dyDescent="0.35">
      <c r="A1035" s="25">
        <v>1031</v>
      </c>
      <c r="B1035" s="26">
        <f>_xlfn.XLOOKUP(C1035,purchase!C:C,pcon!B:B,"")</f>
        <v>0</v>
      </c>
      <c r="C1035" s="4"/>
      <c r="D1035" s="29">
        <f>_xlfn.XLOOKUP(C1035,purchase!C:C,pcon!D:D,"")</f>
        <v>0</v>
      </c>
      <c r="E1035" s="29">
        <f>_xlfn.XLOOKUP(C1035,purchase!C:C,pcon!E:E,"")</f>
        <v>0</v>
      </c>
      <c r="F1035" s="4"/>
      <c r="G1035" s="27"/>
      <c r="H1035" s="28"/>
      <c r="I1035" s="4"/>
      <c r="J1035" s="4"/>
      <c r="K1035" s="4"/>
      <c r="L1035" s="30" t="str">
        <f t="shared" si="144"/>
        <v/>
      </c>
      <c r="M1035" s="4"/>
      <c r="N1035" s="30" t="str">
        <f t="shared" si="145"/>
        <v/>
      </c>
      <c r="O1035" s="31"/>
      <c r="P1035" s="32" t="str">
        <f t="shared" si="146"/>
        <v/>
      </c>
      <c r="Q1035" s="10">
        <f>_xlfn.XLOOKUP(C1035,pcon!C:C,pcon!L:L,"")</f>
        <v>0</v>
      </c>
      <c r="R1035" s="98">
        <f t="shared" si="147"/>
        <v>0</v>
      </c>
      <c r="S1035" s="31"/>
      <c r="T1035" s="31"/>
      <c r="U1035" s="33" t="str">
        <f t="shared" si="148"/>
        <v/>
      </c>
      <c r="V1035" s="4"/>
      <c r="W1035" s="33" t="str">
        <f t="shared" si="149"/>
        <v/>
      </c>
      <c r="X1035" s="33" t="str">
        <f t="shared" si="150"/>
        <v/>
      </c>
      <c r="Y1035" s="33" t="str">
        <f t="shared" si="151"/>
        <v/>
      </c>
      <c r="Z1035" s="34" t="str">
        <f t="shared" si="152"/>
        <v/>
      </c>
    </row>
    <row r="1036" spans="1:26" x14ac:dyDescent="0.35">
      <c r="A1036" s="25">
        <v>1032</v>
      </c>
      <c r="B1036" s="26">
        <f>_xlfn.XLOOKUP(C1036,purchase!C:C,pcon!B:B,"")</f>
        <v>0</v>
      </c>
      <c r="C1036" s="4"/>
      <c r="D1036" s="29">
        <f>_xlfn.XLOOKUP(C1036,purchase!C:C,pcon!D:D,"")</f>
        <v>0</v>
      </c>
      <c r="E1036" s="29">
        <f>_xlfn.XLOOKUP(C1036,purchase!C:C,pcon!E:E,"")</f>
        <v>0</v>
      </c>
      <c r="F1036" s="4"/>
      <c r="G1036" s="27"/>
      <c r="H1036" s="28"/>
      <c r="I1036" s="4"/>
      <c r="J1036" s="4"/>
      <c r="K1036" s="4"/>
      <c r="L1036" s="30" t="str">
        <f t="shared" si="144"/>
        <v/>
      </c>
      <c r="M1036" s="4"/>
      <c r="N1036" s="30" t="str">
        <f t="shared" si="145"/>
        <v/>
      </c>
      <c r="O1036" s="31"/>
      <c r="P1036" s="32" t="str">
        <f t="shared" si="146"/>
        <v/>
      </c>
      <c r="Q1036" s="10">
        <f>_xlfn.XLOOKUP(C1036,pcon!C:C,pcon!L:L,"")</f>
        <v>0</v>
      </c>
      <c r="R1036" s="98">
        <f t="shared" si="147"/>
        <v>0</v>
      </c>
      <c r="S1036" s="31"/>
      <c r="T1036" s="31"/>
      <c r="U1036" s="33" t="str">
        <f t="shared" si="148"/>
        <v/>
      </c>
      <c r="V1036" s="4"/>
      <c r="W1036" s="33" t="str">
        <f t="shared" si="149"/>
        <v/>
      </c>
      <c r="X1036" s="33" t="str">
        <f t="shared" si="150"/>
        <v/>
      </c>
      <c r="Y1036" s="33" t="str">
        <f t="shared" si="151"/>
        <v/>
      </c>
      <c r="Z1036" s="34" t="str">
        <f t="shared" si="152"/>
        <v/>
      </c>
    </row>
    <row r="1037" spans="1:26" x14ac:dyDescent="0.35">
      <c r="A1037" s="25">
        <v>1033</v>
      </c>
      <c r="B1037" s="26">
        <f>_xlfn.XLOOKUP(C1037,purchase!C:C,pcon!B:B,"")</f>
        <v>0</v>
      </c>
      <c r="C1037" s="4"/>
      <c r="D1037" s="29">
        <f>_xlfn.XLOOKUP(C1037,purchase!C:C,pcon!D:D,"")</f>
        <v>0</v>
      </c>
      <c r="E1037" s="29">
        <f>_xlfn.XLOOKUP(C1037,purchase!C:C,pcon!E:E,"")</f>
        <v>0</v>
      </c>
      <c r="F1037" s="4"/>
      <c r="G1037" s="27"/>
      <c r="H1037" s="28"/>
      <c r="I1037" s="4"/>
      <c r="J1037" s="4"/>
      <c r="K1037" s="4"/>
      <c r="L1037" s="30" t="str">
        <f t="shared" si="144"/>
        <v/>
      </c>
      <c r="M1037" s="4"/>
      <c r="N1037" s="30" t="str">
        <f t="shared" si="145"/>
        <v/>
      </c>
      <c r="O1037" s="31"/>
      <c r="P1037" s="32" t="str">
        <f t="shared" si="146"/>
        <v/>
      </c>
      <c r="Q1037" s="10">
        <f>_xlfn.XLOOKUP(C1037,pcon!C:C,pcon!L:L,"")</f>
        <v>0</v>
      </c>
      <c r="R1037" s="98">
        <f t="shared" si="147"/>
        <v>0</v>
      </c>
      <c r="S1037" s="31"/>
      <c r="T1037" s="31"/>
      <c r="U1037" s="33" t="str">
        <f t="shared" si="148"/>
        <v/>
      </c>
      <c r="V1037" s="4"/>
      <c r="W1037" s="33" t="str">
        <f t="shared" si="149"/>
        <v/>
      </c>
      <c r="X1037" s="33" t="str">
        <f t="shared" si="150"/>
        <v/>
      </c>
      <c r="Y1037" s="33" t="str">
        <f t="shared" si="151"/>
        <v/>
      </c>
      <c r="Z1037" s="34" t="str">
        <f t="shared" si="152"/>
        <v/>
      </c>
    </row>
    <row r="1038" spans="1:26" x14ac:dyDescent="0.35">
      <c r="A1038" s="25">
        <v>1034</v>
      </c>
      <c r="B1038" s="26">
        <f>_xlfn.XLOOKUP(C1038,purchase!C:C,pcon!B:B,"")</f>
        <v>0</v>
      </c>
      <c r="C1038" s="4"/>
      <c r="D1038" s="29">
        <f>_xlfn.XLOOKUP(C1038,purchase!C:C,pcon!D:D,"")</f>
        <v>0</v>
      </c>
      <c r="E1038" s="29">
        <f>_xlfn.XLOOKUP(C1038,purchase!C:C,pcon!E:E,"")</f>
        <v>0</v>
      </c>
      <c r="F1038" s="4"/>
      <c r="G1038" s="27"/>
      <c r="H1038" s="28"/>
      <c r="I1038" s="4"/>
      <c r="J1038" s="4"/>
      <c r="K1038" s="4"/>
      <c r="L1038" s="30" t="str">
        <f t="shared" si="144"/>
        <v/>
      </c>
      <c r="M1038" s="4"/>
      <c r="N1038" s="30" t="str">
        <f t="shared" si="145"/>
        <v/>
      </c>
      <c r="O1038" s="31"/>
      <c r="P1038" s="32" t="str">
        <f t="shared" si="146"/>
        <v/>
      </c>
      <c r="Q1038" s="10">
        <f>_xlfn.XLOOKUP(C1038,pcon!C:C,pcon!L:L,"")</f>
        <v>0</v>
      </c>
      <c r="R1038" s="98">
        <f t="shared" si="147"/>
        <v>0</v>
      </c>
      <c r="S1038" s="31"/>
      <c r="T1038" s="31"/>
      <c r="U1038" s="33" t="str">
        <f t="shared" si="148"/>
        <v/>
      </c>
      <c r="V1038" s="4"/>
      <c r="W1038" s="33" t="str">
        <f t="shared" si="149"/>
        <v/>
      </c>
      <c r="X1038" s="33" t="str">
        <f t="shared" si="150"/>
        <v/>
      </c>
      <c r="Y1038" s="33" t="str">
        <f t="shared" si="151"/>
        <v/>
      </c>
      <c r="Z1038" s="34" t="str">
        <f t="shared" si="152"/>
        <v/>
      </c>
    </row>
    <row r="1039" spans="1:26" x14ac:dyDescent="0.35">
      <c r="A1039" s="25">
        <v>1035</v>
      </c>
      <c r="B1039" s="26">
        <f>_xlfn.XLOOKUP(C1039,purchase!C:C,pcon!B:B,"")</f>
        <v>0</v>
      </c>
      <c r="C1039" s="4"/>
      <c r="D1039" s="29">
        <f>_xlfn.XLOOKUP(C1039,purchase!C:C,pcon!D:D,"")</f>
        <v>0</v>
      </c>
      <c r="E1039" s="29">
        <f>_xlfn.XLOOKUP(C1039,purchase!C:C,pcon!E:E,"")</f>
        <v>0</v>
      </c>
      <c r="F1039" s="4"/>
      <c r="G1039" s="27"/>
      <c r="H1039" s="28"/>
      <c r="I1039" s="4"/>
      <c r="J1039" s="4"/>
      <c r="K1039" s="4"/>
      <c r="L1039" s="30" t="str">
        <f t="shared" si="144"/>
        <v/>
      </c>
      <c r="M1039" s="4"/>
      <c r="N1039" s="30" t="str">
        <f t="shared" si="145"/>
        <v/>
      </c>
      <c r="O1039" s="31"/>
      <c r="P1039" s="32" t="str">
        <f t="shared" si="146"/>
        <v/>
      </c>
      <c r="Q1039" s="10">
        <f>_xlfn.XLOOKUP(C1039,pcon!C:C,pcon!L:L,"")</f>
        <v>0</v>
      </c>
      <c r="R1039" s="98">
        <f t="shared" si="147"/>
        <v>0</v>
      </c>
      <c r="S1039" s="31"/>
      <c r="T1039" s="31"/>
      <c r="U1039" s="33" t="str">
        <f t="shared" si="148"/>
        <v/>
      </c>
      <c r="V1039" s="4"/>
      <c r="W1039" s="33" t="str">
        <f t="shared" si="149"/>
        <v/>
      </c>
      <c r="X1039" s="33" t="str">
        <f t="shared" si="150"/>
        <v/>
      </c>
      <c r="Y1039" s="33" t="str">
        <f t="shared" si="151"/>
        <v/>
      </c>
      <c r="Z1039" s="34" t="str">
        <f t="shared" si="152"/>
        <v/>
      </c>
    </row>
    <row r="1040" spans="1:26" x14ac:dyDescent="0.35">
      <c r="A1040" s="25">
        <v>1036</v>
      </c>
      <c r="B1040" s="26">
        <f>_xlfn.XLOOKUP(C1040,purchase!C:C,pcon!B:B,"")</f>
        <v>0</v>
      </c>
      <c r="C1040" s="4"/>
      <c r="D1040" s="29">
        <f>_xlfn.XLOOKUP(C1040,purchase!C:C,pcon!D:D,"")</f>
        <v>0</v>
      </c>
      <c r="E1040" s="29">
        <f>_xlfn.XLOOKUP(C1040,purchase!C:C,pcon!E:E,"")</f>
        <v>0</v>
      </c>
      <c r="F1040" s="4"/>
      <c r="G1040" s="27"/>
      <c r="H1040" s="28"/>
      <c r="I1040" s="4"/>
      <c r="J1040" s="4"/>
      <c r="K1040" s="4"/>
      <c r="L1040" s="30" t="str">
        <f t="shared" si="144"/>
        <v/>
      </c>
      <c r="M1040" s="4"/>
      <c r="N1040" s="30" t="str">
        <f t="shared" si="145"/>
        <v/>
      </c>
      <c r="O1040" s="31"/>
      <c r="P1040" s="32" t="str">
        <f t="shared" si="146"/>
        <v/>
      </c>
      <c r="Q1040" s="10">
        <f>_xlfn.XLOOKUP(C1040,pcon!C:C,pcon!L:L,"")</f>
        <v>0</v>
      </c>
      <c r="R1040" s="98">
        <f t="shared" si="147"/>
        <v>0</v>
      </c>
      <c r="S1040" s="31"/>
      <c r="T1040" s="31"/>
      <c r="U1040" s="33" t="str">
        <f t="shared" si="148"/>
        <v/>
      </c>
      <c r="V1040" s="4"/>
      <c r="W1040" s="33" t="str">
        <f t="shared" si="149"/>
        <v/>
      </c>
      <c r="X1040" s="33" t="str">
        <f t="shared" si="150"/>
        <v/>
      </c>
      <c r="Y1040" s="33" t="str">
        <f t="shared" si="151"/>
        <v/>
      </c>
      <c r="Z1040" s="34" t="str">
        <f t="shared" si="152"/>
        <v/>
      </c>
    </row>
    <row r="1041" spans="1:26" x14ac:dyDescent="0.35">
      <c r="A1041" s="25">
        <v>1037</v>
      </c>
      <c r="B1041" s="26">
        <f>_xlfn.XLOOKUP(C1041,purchase!C:C,pcon!B:B,"")</f>
        <v>0</v>
      </c>
      <c r="C1041" s="4"/>
      <c r="D1041" s="29">
        <f>_xlfn.XLOOKUP(C1041,purchase!C:C,pcon!D:D,"")</f>
        <v>0</v>
      </c>
      <c r="E1041" s="29">
        <f>_xlfn.XLOOKUP(C1041,purchase!C:C,pcon!E:E,"")</f>
        <v>0</v>
      </c>
      <c r="F1041" s="4"/>
      <c r="G1041" s="27"/>
      <c r="H1041" s="28"/>
      <c r="I1041" s="4"/>
      <c r="J1041" s="4"/>
      <c r="K1041" s="4"/>
      <c r="L1041" s="30" t="str">
        <f t="shared" si="144"/>
        <v/>
      </c>
      <c r="M1041" s="4"/>
      <c r="N1041" s="30" t="str">
        <f t="shared" si="145"/>
        <v/>
      </c>
      <c r="O1041" s="31"/>
      <c r="P1041" s="32" t="str">
        <f t="shared" si="146"/>
        <v/>
      </c>
      <c r="Q1041" s="10">
        <f>_xlfn.XLOOKUP(C1041,pcon!C:C,pcon!L:L,"")</f>
        <v>0</v>
      </c>
      <c r="R1041" s="98">
        <f t="shared" si="147"/>
        <v>0</v>
      </c>
      <c r="S1041" s="31"/>
      <c r="T1041" s="31"/>
      <c r="U1041" s="33" t="str">
        <f t="shared" si="148"/>
        <v/>
      </c>
      <c r="V1041" s="4"/>
      <c r="W1041" s="33" t="str">
        <f t="shared" si="149"/>
        <v/>
      </c>
      <c r="X1041" s="33" t="str">
        <f t="shared" si="150"/>
        <v/>
      </c>
      <c r="Y1041" s="33" t="str">
        <f t="shared" si="151"/>
        <v/>
      </c>
      <c r="Z1041" s="34" t="str">
        <f t="shared" si="152"/>
        <v/>
      </c>
    </row>
    <row r="1042" spans="1:26" x14ac:dyDescent="0.35">
      <c r="A1042" s="25">
        <v>1038</v>
      </c>
      <c r="B1042" s="26">
        <f>_xlfn.XLOOKUP(C1042,purchase!C:C,pcon!B:B,"")</f>
        <v>0</v>
      </c>
      <c r="C1042" s="4"/>
      <c r="D1042" s="29">
        <f>_xlfn.XLOOKUP(C1042,purchase!C:C,pcon!D:D,"")</f>
        <v>0</v>
      </c>
      <c r="E1042" s="29">
        <f>_xlfn.XLOOKUP(C1042,purchase!C:C,pcon!E:E,"")</f>
        <v>0</v>
      </c>
      <c r="F1042" s="4"/>
      <c r="G1042" s="27"/>
      <c r="H1042" s="28"/>
      <c r="I1042" s="4"/>
      <c r="J1042" s="4"/>
      <c r="K1042" s="4"/>
      <c r="L1042" s="30" t="str">
        <f t="shared" si="144"/>
        <v/>
      </c>
      <c r="M1042" s="4"/>
      <c r="N1042" s="30" t="str">
        <f t="shared" si="145"/>
        <v/>
      </c>
      <c r="O1042" s="31"/>
      <c r="P1042" s="32" t="str">
        <f t="shared" si="146"/>
        <v/>
      </c>
      <c r="Q1042" s="10">
        <f>_xlfn.XLOOKUP(C1042,pcon!C:C,pcon!L:L,"")</f>
        <v>0</v>
      </c>
      <c r="R1042" s="98">
        <f t="shared" si="147"/>
        <v>0</v>
      </c>
      <c r="S1042" s="31"/>
      <c r="T1042" s="31"/>
      <c r="U1042" s="33" t="str">
        <f t="shared" si="148"/>
        <v/>
      </c>
      <c r="V1042" s="4"/>
      <c r="W1042" s="33" t="str">
        <f t="shared" si="149"/>
        <v/>
      </c>
      <c r="X1042" s="33" t="str">
        <f t="shared" si="150"/>
        <v/>
      </c>
      <c r="Y1042" s="33" t="str">
        <f t="shared" si="151"/>
        <v/>
      </c>
      <c r="Z1042" s="34" t="str">
        <f t="shared" si="152"/>
        <v/>
      </c>
    </row>
    <row r="1043" spans="1:26" x14ac:dyDescent="0.35">
      <c r="A1043" s="25">
        <v>1039</v>
      </c>
      <c r="B1043" s="26">
        <f>_xlfn.XLOOKUP(C1043,purchase!C:C,pcon!B:B,"")</f>
        <v>0</v>
      </c>
      <c r="C1043" s="4"/>
      <c r="D1043" s="29">
        <f>_xlfn.XLOOKUP(C1043,purchase!C:C,pcon!D:D,"")</f>
        <v>0</v>
      </c>
      <c r="E1043" s="29">
        <f>_xlfn.XLOOKUP(C1043,purchase!C:C,pcon!E:E,"")</f>
        <v>0</v>
      </c>
      <c r="F1043" s="4"/>
      <c r="G1043" s="27"/>
      <c r="H1043" s="28"/>
      <c r="I1043" s="4"/>
      <c r="J1043" s="4"/>
      <c r="K1043" s="4"/>
      <c r="L1043" s="30" t="str">
        <f t="shared" si="144"/>
        <v/>
      </c>
      <c r="M1043" s="4"/>
      <c r="N1043" s="30" t="str">
        <f t="shared" si="145"/>
        <v/>
      </c>
      <c r="O1043" s="31"/>
      <c r="P1043" s="32" t="str">
        <f t="shared" si="146"/>
        <v/>
      </c>
      <c r="Q1043" s="10">
        <f>_xlfn.XLOOKUP(C1043,pcon!C:C,pcon!L:L,"")</f>
        <v>0</v>
      </c>
      <c r="R1043" s="98">
        <f t="shared" si="147"/>
        <v>0</v>
      </c>
      <c r="S1043" s="31"/>
      <c r="T1043" s="31"/>
      <c r="U1043" s="33" t="str">
        <f t="shared" si="148"/>
        <v/>
      </c>
      <c r="V1043" s="4"/>
      <c r="W1043" s="33" t="str">
        <f t="shared" si="149"/>
        <v/>
      </c>
      <c r="X1043" s="33" t="str">
        <f t="shared" si="150"/>
        <v/>
      </c>
      <c r="Y1043" s="33" t="str">
        <f t="shared" si="151"/>
        <v/>
      </c>
      <c r="Z1043" s="34" t="str">
        <f t="shared" si="152"/>
        <v/>
      </c>
    </row>
    <row r="1044" spans="1:26" x14ac:dyDescent="0.35">
      <c r="A1044" s="25">
        <v>1040</v>
      </c>
      <c r="B1044" s="26">
        <f>_xlfn.XLOOKUP(C1044,purchase!C:C,pcon!B:B,"")</f>
        <v>0</v>
      </c>
      <c r="C1044" s="4"/>
      <c r="D1044" s="29">
        <f>_xlfn.XLOOKUP(C1044,purchase!C:C,pcon!D:D,"")</f>
        <v>0</v>
      </c>
      <c r="E1044" s="29">
        <f>_xlfn.XLOOKUP(C1044,purchase!C:C,pcon!E:E,"")</f>
        <v>0</v>
      </c>
      <c r="F1044" s="4"/>
      <c r="G1044" s="27"/>
      <c r="H1044" s="28"/>
      <c r="I1044" s="4"/>
      <c r="J1044" s="4"/>
      <c r="K1044" s="4"/>
      <c r="L1044" s="30" t="str">
        <f t="shared" si="144"/>
        <v/>
      </c>
      <c r="M1044" s="4"/>
      <c r="N1044" s="30" t="str">
        <f t="shared" si="145"/>
        <v/>
      </c>
      <c r="O1044" s="31"/>
      <c r="P1044" s="32" t="str">
        <f t="shared" si="146"/>
        <v/>
      </c>
      <c r="Q1044" s="10">
        <f>_xlfn.XLOOKUP(C1044,pcon!C:C,pcon!L:L,"")</f>
        <v>0</v>
      </c>
      <c r="R1044" s="98">
        <f t="shared" si="147"/>
        <v>0</v>
      </c>
      <c r="S1044" s="31"/>
      <c r="T1044" s="31"/>
      <c r="U1044" s="33" t="str">
        <f t="shared" si="148"/>
        <v/>
      </c>
      <c r="V1044" s="4"/>
      <c r="W1044" s="33" t="str">
        <f t="shared" si="149"/>
        <v/>
      </c>
      <c r="X1044" s="33" t="str">
        <f t="shared" si="150"/>
        <v/>
      </c>
      <c r="Y1044" s="33" t="str">
        <f t="shared" si="151"/>
        <v/>
      </c>
      <c r="Z1044" s="34" t="str">
        <f t="shared" si="152"/>
        <v/>
      </c>
    </row>
    <row r="1045" spans="1:26" x14ac:dyDescent="0.35">
      <c r="A1045" s="25">
        <v>1041</v>
      </c>
      <c r="B1045" s="26">
        <f>_xlfn.XLOOKUP(C1045,purchase!C:C,pcon!B:B,"")</f>
        <v>0</v>
      </c>
      <c r="C1045" s="4"/>
      <c r="D1045" s="29">
        <f>_xlfn.XLOOKUP(C1045,purchase!C:C,pcon!D:D,"")</f>
        <v>0</v>
      </c>
      <c r="E1045" s="29">
        <f>_xlfn.XLOOKUP(C1045,purchase!C:C,pcon!E:E,"")</f>
        <v>0</v>
      </c>
      <c r="F1045" s="4"/>
      <c r="G1045" s="27"/>
      <c r="H1045" s="28"/>
      <c r="I1045" s="4"/>
      <c r="J1045" s="4"/>
      <c r="K1045" s="4"/>
      <c r="L1045" s="30" t="str">
        <f t="shared" si="144"/>
        <v/>
      </c>
      <c r="M1045" s="4"/>
      <c r="N1045" s="30" t="str">
        <f t="shared" si="145"/>
        <v/>
      </c>
      <c r="O1045" s="31"/>
      <c r="P1045" s="32" t="str">
        <f t="shared" si="146"/>
        <v/>
      </c>
      <c r="Q1045" s="10">
        <f>_xlfn.XLOOKUP(C1045,pcon!C:C,pcon!L:L,"")</f>
        <v>0</v>
      </c>
      <c r="R1045" s="98">
        <f t="shared" si="147"/>
        <v>0</v>
      </c>
      <c r="S1045" s="31"/>
      <c r="T1045" s="31"/>
      <c r="U1045" s="33" t="str">
        <f t="shared" si="148"/>
        <v/>
      </c>
      <c r="V1045" s="4"/>
      <c r="W1045" s="33" t="str">
        <f t="shared" si="149"/>
        <v/>
      </c>
      <c r="X1045" s="33" t="str">
        <f t="shared" si="150"/>
        <v/>
      </c>
      <c r="Y1045" s="33" t="str">
        <f t="shared" si="151"/>
        <v/>
      </c>
      <c r="Z1045" s="34" t="str">
        <f t="shared" si="152"/>
        <v/>
      </c>
    </row>
    <row r="1046" spans="1:26" x14ac:dyDescent="0.35">
      <c r="A1046" s="25">
        <v>1042</v>
      </c>
      <c r="B1046" s="26">
        <f>_xlfn.XLOOKUP(C1046,purchase!C:C,pcon!B:B,"")</f>
        <v>0</v>
      </c>
      <c r="C1046" s="4"/>
      <c r="D1046" s="29">
        <f>_xlfn.XLOOKUP(C1046,purchase!C:C,pcon!D:D,"")</f>
        <v>0</v>
      </c>
      <c r="E1046" s="29">
        <f>_xlfn.XLOOKUP(C1046,purchase!C:C,pcon!E:E,"")</f>
        <v>0</v>
      </c>
      <c r="F1046" s="4"/>
      <c r="G1046" s="27"/>
      <c r="H1046" s="28"/>
      <c r="I1046" s="4"/>
      <c r="J1046" s="4"/>
      <c r="K1046" s="4"/>
      <c r="L1046" s="30" t="str">
        <f t="shared" si="144"/>
        <v/>
      </c>
      <c r="M1046" s="4"/>
      <c r="N1046" s="30" t="str">
        <f t="shared" si="145"/>
        <v/>
      </c>
      <c r="O1046" s="31"/>
      <c r="P1046" s="32" t="str">
        <f t="shared" si="146"/>
        <v/>
      </c>
      <c r="Q1046" s="10">
        <f>_xlfn.XLOOKUP(C1046,pcon!C:C,pcon!L:L,"")</f>
        <v>0</v>
      </c>
      <c r="R1046" s="98">
        <f t="shared" si="147"/>
        <v>0</v>
      </c>
      <c r="S1046" s="31"/>
      <c r="T1046" s="31"/>
      <c r="U1046" s="33" t="str">
        <f t="shared" si="148"/>
        <v/>
      </c>
      <c r="V1046" s="4"/>
      <c r="W1046" s="33" t="str">
        <f t="shared" si="149"/>
        <v/>
      </c>
      <c r="X1046" s="33" t="str">
        <f t="shared" si="150"/>
        <v/>
      </c>
      <c r="Y1046" s="33" t="str">
        <f t="shared" si="151"/>
        <v/>
      </c>
      <c r="Z1046" s="34" t="str">
        <f t="shared" si="152"/>
        <v/>
      </c>
    </row>
    <row r="1047" spans="1:26" x14ac:dyDescent="0.35">
      <c r="A1047" s="25">
        <v>1043</v>
      </c>
      <c r="B1047" s="26">
        <f>_xlfn.XLOOKUP(C1047,purchase!C:C,pcon!B:B,"")</f>
        <v>0</v>
      </c>
      <c r="C1047" s="4"/>
      <c r="D1047" s="29">
        <f>_xlfn.XLOOKUP(C1047,purchase!C:C,pcon!D:D,"")</f>
        <v>0</v>
      </c>
      <c r="E1047" s="29">
        <f>_xlfn.XLOOKUP(C1047,purchase!C:C,pcon!E:E,"")</f>
        <v>0</v>
      </c>
      <c r="F1047" s="4"/>
      <c r="G1047" s="27"/>
      <c r="H1047" s="28"/>
      <c r="I1047" s="4"/>
      <c r="J1047" s="4"/>
      <c r="K1047" s="4"/>
      <c r="L1047" s="30" t="str">
        <f t="shared" si="144"/>
        <v/>
      </c>
      <c r="M1047" s="4"/>
      <c r="N1047" s="30" t="str">
        <f t="shared" si="145"/>
        <v/>
      </c>
      <c r="O1047" s="31"/>
      <c r="P1047" s="32" t="str">
        <f t="shared" si="146"/>
        <v/>
      </c>
      <c r="Q1047" s="10">
        <f>_xlfn.XLOOKUP(C1047,pcon!C:C,pcon!L:L,"")</f>
        <v>0</v>
      </c>
      <c r="R1047" s="98">
        <f t="shared" si="147"/>
        <v>0</v>
      </c>
      <c r="S1047" s="31"/>
      <c r="T1047" s="31"/>
      <c r="U1047" s="33" t="str">
        <f t="shared" si="148"/>
        <v/>
      </c>
      <c r="V1047" s="4"/>
      <c r="W1047" s="33" t="str">
        <f t="shared" si="149"/>
        <v/>
      </c>
      <c r="X1047" s="33" t="str">
        <f t="shared" si="150"/>
        <v/>
      </c>
      <c r="Y1047" s="33" t="str">
        <f t="shared" si="151"/>
        <v/>
      </c>
      <c r="Z1047" s="34" t="str">
        <f t="shared" si="152"/>
        <v/>
      </c>
    </row>
    <row r="1048" spans="1:26" x14ac:dyDescent="0.35">
      <c r="A1048" s="25">
        <v>1044</v>
      </c>
      <c r="B1048" s="26">
        <f>_xlfn.XLOOKUP(C1048,purchase!C:C,pcon!B:B,"")</f>
        <v>0</v>
      </c>
      <c r="C1048" s="4"/>
      <c r="D1048" s="29">
        <f>_xlfn.XLOOKUP(C1048,purchase!C:C,pcon!D:D,"")</f>
        <v>0</v>
      </c>
      <c r="E1048" s="29">
        <f>_xlfn.XLOOKUP(C1048,purchase!C:C,pcon!E:E,"")</f>
        <v>0</v>
      </c>
      <c r="F1048" s="4"/>
      <c r="G1048" s="27"/>
      <c r="H1048" s="28"/>
      <c r="I1048" s="4"/>
      <c r="J1048" s="4"/>
      <c r="K1048" s="4"/>
      <c r="L1048" s="30" t="str">
        <f t="shared" si="144"/>
        <v/>
      </c>
      <c r="M1048" s="4"/>
      <c r="N1048" s="30" t="str">
        <f t="shared" si="145"/>
        <v/>
      </c>
      <c r="O1048" s="31"/>
      <c r="P1048" s="32" t="str">
        <f t="shared" si="146"/>
        <v/>
      </c>
      <c r="Q1048" s="10">
        <f>_xlfn.XLOOKUP(C1048,pcon!C:C,pcon!L:L,"")</f>
        <v>0</v>
      </c>
      <c r="R1048" s="98">
        <f t="shared" si="147"/>
        <v>0</v>
      </c>
      <c r="S1048" s="31"/>
      <c r="T1048" s="31"/>
      <c r="U1048" s="33" t="str">
        <f t="shared" si="148"/>
        <v/>
      </c>
      <c r="V1048" s="4"/>
      <c r="W1048" s="33" t="str">
        <f t="shared" si="149"/>
        <v/>
      </c>
      <c r="X1048" s="33" t="str">
        <f t="shared" si="150"/>
        <v/>
      </c>
      <c r="Y1048" s="33" t="str">
        <f t="shared" si="151"/>
        <v/>
      </c>
      <c r="Z1048" s="34" t="str">
        <f t="shared" si="152"/>
        <v/>
      </c>
    </row>
    <row r="1049" spans="1:26" x14ac:dyDescent="0.35">
      <c r="A1049" s="25">
        <v>1045</v>
      </c>
      <c r="B1049" s="26">
        <f>_xlfn.XLOOKUP(C1049,purchase!C:C,pcon!B:B,"")</f>
        <v>0</v>
      </c>
      <c r="C1049" s="4"/>
      <c r="D1049" s="29">
        <f>_xlfn.XLOOKUP(C1049,purchase!C:C,pcon!D:D,"")</f>
        <v>0</v>
      </c>
      <c r="E1049" s="29">
        <f>_xlfn.XLOOKUP(C1049,purchase!C:C,pcon!E:E,"")</f>
        <v>0</v>
      </c>
      <c r="F1049" s="4"/>
      <c r="G1049" s="27"/>
      <c r="H1049" s="28"/>
      <c r="I1049" s="4"/>
      <c r="J1049" s="4"/>
      <c r="K1049" s="4"/>
      <c r="L1049" s="30" t="str">
        <f t="shared" si="144"/>
        <v/>
      </c>
      <c r="M1049" s="4"/>
      <c r="N1049" s="30" t="str">
        <f t="shared" si="145"/>
        <v/>
      </c>
      <c r="O1049" s="31"/>
      <c r="P1049" s="32" t="str">
        <f t="shared" si="146"/>
        <v/>
      </c>
      <c r="Q1049" s="10">
        <f>_xlfn.XLOOKUP(C1049,pcon!C:C,pcon!L:L,"")</f>
        <v>0</v>
      </c>
      <c r="R1049" s="98">
        <f t="shared" si="147"/>
        <v>0</v>
      </c>
      <c r="S1049" s="31"/>
      <c r="T1049" s="31"/>
      <c r="U1049" s="33" t="str">
        <f t="shared" si="148"/>
        <v/>
      </c>
      <c r="V1049" s="4"/>
      <c r="W1049" s="33" t="str">
        <f t="shared" si="149"/>
        <v/>
      </c>
      <c r="X1049" s="33" t="str">
        <f t="shared" si="150"/>
        <v/>
      </c>
      <c r="Y1049" s="33" t="str">
        <f t="shared" si="151"/>
        <v/>
      </c>
      <c r="Z1049" s="34" t="str">
        <f t="shared" si="152"/>
        <v/>
      </c>
    </row>
    <row r="1050" spans="1:26" x14ac:dyDescent="0.35">
      <c r="A1050" s="25">
        <v>1046</v>
      </c>
      <c r="B1050" s="26">
        <f>_xlfn.XLOOKUP(C1050,purchase!C:C,pcon!B:B,"")</f>
        <v>0</v>
      </c>
      <c r="C1050" s="4"/>
      <c r="D1050" s="29">
        <f>_xlfn.XLOOKUP(C1050,purchase!C:C,pcon!D:D,"")</f>
        <v>0</v>
      </c>
      <c r="E1050" s="29">
        <f>_xlfn.XLOOKUP(C1050,purchase!C:C,pcon!E:E,"")</f>
        <v>0</v>
      </c>
      <c r="F1050" s="4"/>
      <c r="G1050" s="27"/>
      <c r="H1050" s="28"/>
      <c r="I1050" s="4"/>
      <c r="J1050" s="4"/>
      <c r="K1050" s="4"/>
      <c r="L1050" s="30" t="str">
        <f t="shared" si="144"/>
        <v/>
      </c>
      <c r="M1050" s="4"/>
      <c r="N1050" s="30" t="str">
        <f t="shared" si="145"/>
        <v/>
      </c>
      <c r="O1050" s="31"/>
      <c r="P1050" s="32" t="str">
        <f t="shared" si="146"/>
        <v/>
      </c>
      <c r="Q1050" s="10">
        <f>_xlfn.XLOOKUP(C1050,pcon!C:C,pcon!L:L,"")</f>
        <v>0</v>
      </c>
      <c r="R1050" s="98">
        <f t="shared" si="147"/>
        <v>0</v>
      </c>
      <c r="S1050" s="31"/>
      <c r="T1050" s="31"/>
      <c r="U1050" s="33" t="str">
        <f t="shared" si="148"/>
        <v/>
      </c>
      <c r="V1050" s="4"/>
      <c r="W1050" s="33" t="str">
        <f t="shared" si="149"/>
        <v/>
      </c>
      <c r="X1050" s="33" t="str">
        <f t="shared" si="150"/>
        <v/>
      </c>
      <c r="Y1050" s="33" t="str">
        <f t="shared" si="151"/>
        <v/>
      </c>
      <c r="Z1050" s="34" t="str">
        <f t="shared" si="152"/>
        <v/>
      </c>
    </row>
    <row r="1051" spans="1:26" x14ac:dyDescent="0.35">
      <c r="A1051" s="25">
        <v>1047</v>
      </c>
      <c r="B1051" s="26">
        <f>_xlfn.XLOOKUP(C1051,purchase!C:C,pcon!B:B,"")</f>
        <v>0</v>
      </c>
      <c r="C1051" s="4"/>
      <c r="D1051" s="29">
        <f>_xlfn.XLOOKUP(C1051,purchase!C:C,pcon!D:D,"")</f>
        <v>0</v>
      </c>
      <c r="E1051" s="29">
        <f>_xlfn.XLOOKUP(C1051,purchase!C:C,pcon!E:E,"")</f>
        <v>0</v>
      </c>
      <c r="F1051" s="4"/>
      <c r="G1051" s="27"/>
      <c r="H1051" s="28"/>
      <c r="I1051" s="4"/>
      <c r="J1051" s="4"/>
      <c r="K1051" s="4"/>
      <c r="L1051" s="30" t="str">
        <f t="shared" si="144"/>
        <v/>
      </c>
      <c r="M1051" s="4"/>
      <c r="N1051" s="30" t="str">
        <f t="shared" si="145"/>
        <v/>
      </c>
      <c r="O1051" s="31"/>
      <c r="P1051" s="32" t="str">
        <f t="shared" si="146"/>
        <v/>
      </c>
      <c r="Q1051" s="10">
        <f>_xlfn.XLOOKUP(C1051,pcon!C:C,pcon!L:L,"")</f>
        <v>0</v>
      </c>
      <c r="R1051" s="98">
        <f t="shared" si="147"/>
        <v>0</v>
      </c>
      <c r="S1051" s="31"/>
      <c r="T1051" s="31"/>
      <c r="U1051" s="33" t="str">
        <f t="shared" si="148"/>
        <v/>
      </c>
      <c r="V1051" s="4"/>
      <c r="W1051" s="33" t="str">
        <f t="shared" si="149"/>
        <v/>
      </c>
      <c r="X1051" s="33" t="str">
        <f t="shared" si="150"/>
        <v/>
      </c>
      <c r="Y1051" s="33" t="str">
        <f t="shared" si="151"/>
        <v/>
      </c>
      <c r="Z1051" s="34" t="str">
        <f t="shared" si="152"/>
        <v/>
      </c>
    </row>
    <row r="1052" spans="1:26" x14ac:dyDescent="0.35">
      <c r="A1052" s="25">
        <v>1048</v>
      </c>
      <c r="B1052" s="26">
        <f>_xlfn.XLOOKUP(C1052,purchase!C:C,pcon!B:B,"")</f>
        <v>0</v>
      </c>
      <c r="C1052" s="4"/>
      <c r="D1052" s="29">
        <f>_xlfn.XLOOKUP(C1052,purchase!C:C,pcon!D:D,"")</f>
        <v>0</v>
      </c>
      <c r="E1052" s="29">
        <f>_xlfn.XLOOKUP(C1052,purchase!C:C,pcon!E:E,"")</f>
        <v>0</v>
      </c>
      <c r="F1052" s="4"/>
      <c r="G1052" s="27"/>
      <c r="H1052" s="28"/>
      <c r="I1052" s="4"/>
      <c r="J1052" s="4"/>
      <c r="K1052" s="4"/>
      <c r="L1052" s="30" t="str">
        <f t="shared" si="144"/>
        <v/>
      </c>
      <c r="M1052" s="4"/>
      <c r="N1052" s="30" t="str">
        <f t="shared" si="145"/>
        <v/>
      </c>
      <c r="O1052" s="31"/>
      <c r="P1052" s="32" t="str">
        <f t="shared" si="146"/>
        <v/>
      </c>
      <c r="Q1052" s="10">
        <f>_xlfn.XLOOKUP(C1052,pcon!C:C,pcon!L:L,"")</f>
        <v>0</v>
      </c>
      <c r="R1052" s="98">
        <f t="shared" si="147"/>
        <v>0</v>
      </c>
      <c r="S1052" s="31"/>
      <c r="T1052" s="31"/>
      <c r="U1052" s="33" t="str">
        <f t="shared" si="148"/>
        <v/>
      </c>
      <c r="V1052" s="4"/>
      <c r="W1052" s="33" t="str">
        <f t="shared" si="149"/>
        <v/>
      </c>
      <c r="X1052" s="33" t="str">
        <f t="shared" si="150"/>
        <v/>
      </c>
      <c r="Y1052" s="33" t="str">
        <f t="shared" si="151"/>
        <v/>
      </c>
      <c r="Z1052" s="34" t="str">
        <f t="shared" si="152"/>
        <v/>
      </c>
    </row>
    <row r="1053" spans="1:26" x14ac:dyDescent="0.35">
      <c r="A1053" s="25">
        <v>1049</v>
      </c>
      <c r="B1053" s="26">
        <f>_xlfn.XLOOKUP(C1053,purchase!C:C,pcon!B:B,"")</f>
        <v>0</v>
      </c>
      <c r="C1053" s="4"/>
      <c r="D1053" s="29">
        <f>_xlfn.XLOOKUP(C1053,purchase!C:C,pcon!D:D,"")</f>
        <v>0</v>
      </c>
      <c r="E1053" s="29">
        <f>_xlfn.XLOOKUP(C1053,purchase!C:C,pcon!E:E,"")</f>
        <v>0</v>
      </c>
      <c r="F1053" s="4"/>
      <c r="G1053" s="27"/>
      <c r="H1053" s="28"/>
      <c r="I1053" s="4"/>
      <c r="J1053" s="4"/>
      <c r="K1053" s="4"/>
      <c r="L1053" s="30" t="str">
        <f t="shared" si="144"/>
        <v/>
      </c>
      <c r="M1053" s="4"/>
      <c r="N1053" s="30" t="str">
        <f t="shared" si="145"/>
        <v/>
      </c>
      <c r="O1053" s="31"/>
      <c r="P1053" s="32" t="str">
        <f t="shared" si="146"/>
        <v/>
      </c>
      <c r="Q1053" s="10">
        <f>_xlfn.XLOOKUP(C1053,pcon!C:C,pcon!L:L,"")</f>
        <v>0</v>
      </c>
      <c r="R1053" s="98">
        <f t="shared" si="147"/>
        <v>0</v>
      </c>
      <c r="S1053" s="31"/>
      <c r="T1053" s="31"/>
      <c r="U1053" s="33" t="str">
        <f t="shared" si="148"/>
        <v/>
      </c>
      <c r="V1053" s="4"/>
      <c r="W1053" s="33" t="str">
        <f t="shared" si="149"/>
        <v/>
      </c>
      <c r="X1053" s="33" t="str">
        <f t="shared" si="150"/>
        <v/>
      </c>
      <c r="Y1053" s="33" t="str">
        <f t="shared" si="151"/>
        <v/>
      </c>
      <c r="Z1053" s="34" t="str">
        <f t="shared" si="152"/>
        <v/>
      </c>
    </row>
    <row r="1054" spans="1:26" x14ac:dyDescent="0.35">
      <c r="A1054" s="25">
        <v>1050</v>
      </c>
      <c r="B1054" s="26">
        <f>_xlfn.XLOOKUP(C1054,purchase!C:C,pcon!B:B,"")</f>
        <v>0</v>
      </c>
      <c r="C1054" s="4"/>
      <c r="D1054" s="29">
        <f>_xlfn.XLOOKUP(C1054,purchase!C:C,pcon!D:D,"")</f>
        <v>0</v>
      </c>
      <c r="E1054" s="29">
        <f>_xlfn.XLOOKUP(C1054,purchase!C:C,pcon!E:E,"")</f>
        <v>0</v>
      </c>
      <c r="F1054" s="4"/>
      <c r="G1054" s="27"/>
      <c r="H1054" s="28"/>
      <c r="I1054" s="4"/>
      <c r="J1054" s="4"/>
      <c r="K1054" s="4"/>
      <c r="L1054" s="30" t="str">
        <f t="shared" si="144"/>
        <v/>
      </c>
      <c r="M1054" s="4"/>
      <c r="N1054" s="30" t="str">
        <f t="shared" si="145"/>
        <v/>
      </c>
      <c r="O1054" s="31"/>
      <c r="P1054" s="32" t="str">
        <f t="shared" si="146"/>
        <v/>
      </c>
      <c r="Q1054" s="10">
        <f>_xlfn.XLOOKUP(C1054,pcon!C:C,pcon!L:L,"")</f>
        <v>0</v>
      </c>
      <c r="R1054" s="98">
        <f t="shared" si="147"/>
        <v>0</v>
      </c>
      <c r="S1054" s="31"/>
      <c r="T1054" s="31"/>
      <c r="U1054" s="33" t="str">
        <f t="shared" si="148"/>
        <v/>
      </c>
      <c r="V1054" s="4"/>
      <c r="W1054" s="33" t="str">
        <f t="shared" si="149"/>
        <v/>
      </c>
      <c r="X1054" s="33" t="str">
        <f t="shared" si="150"/>
        <v/>
      </c>
      <c r="Y1054" s="33" t="str">
        <f t="shared" si="151"/>
        <v/>
      </c>
      <c r="Z1054" s="34" t="str">
        <f t="shared" si="152"/>
        <v/>
      </c>
    </row>
    <row r="1055" spans="1:26" x14ac:dyDescent="0.35">
      <c r="A1055" s="25">
        <v>1051</v>
      </c>
      <c r="B1055" s="26">
        <f>_xlfn.XLOOKUP(C1055,purchase!C:C,pcon!B:B,"")</f>
        <v>0</v>
      </c>
      <c r="C1055" s="4"/>
      <c r="D1055" s="29">
        <f>_xlfn.XLOOKUP(C1055,purchase!C:C,pcon!D:D,"")</f>
        <v>0</v>
      </c>
      <c r="E1055" s="29">
        <f>_xlfn.XLOOKUP(C1055,purchase!C:C,pcon!E:E,"")</f>
        <v>0</v>
      </c>
      <c r="F1055" s="4"/>
      <c r="G1055" s="27"/>
      <c r="H1055" s="28"/>
      <c r="I1055" s="4"/>
      <c r="J1055" s="4"/>
      <c r="K1055" s="4"/>
      <c r="L1055" s="30" t="str">
        <f t="shared" si="144"/>
        <v/>
      </c>
      <c r="M1055" s="4"/>
      <c r="N1055" s="30" t="str">
        <f t="shared" si="145"/>
        <v/>
      </c>
      <c r="O1055" s="31"/>
      <c r="P1055" s="32" t="str">
        <f t="shared" si="146"/>
        <v/>
      </c>
      <c r="Q1055" s="10">
        <f>_xlfn.XLOOKUP(C1055,pcon!C:C,pcon!L:L,"")</f>
        <v>0</v>
      </c>
      <c r="R1055" s="98">
        <f t="shared" si="147"/>
        <v>0</v>
      </c>
      <c r="S1055" s="31"/>
      <c r="T1055" s="31"/>
      <c r="U1055" s="33" t="str">
        <f t="shared" si="148"/>
        <v/>
      </c>
      <c r="V1055" s="4"/>
      <c r="W1055" s="33" t="str">
        <f t="shared" si="149"/>
        <v/>
      </c>
      <c r="X1055" s="33" t="str">
        <f t="shared" si="150"/>
        <v/>
      </c>
      <c r="Y1055" s="33" t="str">
        <f t="shared" si="151"/>
        <v/>
      </c>
      <c r="Z1055" s="34" t="str">
        <f t="shared" si="152"/>
        <v/>
      </c>
    </row>
    <row r="1056" spans="1:26" x14ac:dyDescent="0.35">
      <c r="A1056" s="25">
        <v>1052</v>
      </c>
      <c r="B1056" s="26">
        <f>_xlfn.XLOOKUP(C1056,purchase!C:C,pcon!B:B,"")</f>
        <v>0</v>
      </c>
      <c r="C1056" s="4"/>
      <c r="D1056" s="29">
        <f>_xlfn.XLOOKUP(C1056,purchase!C:C,pcon!D:D,"")</f>
        <v>0</v>
      </c>
      <c r="E1056" s="29">
        <f>_xlfn.XLOOKUP(C1056,purchase!C:C,pcon!E:E,"")</f>
        <v>0</v>
      </c>
      <c r="F1056" s="4"/>
      <c r="G1056" s="27"/>
      <c r="H1056" s="28"/>
      <c r="I1056" s="4"/>
      <c r="J1056" s="4"/>
      <c r="K1056" s="4"/>
      <c r="L1056" s="30" t="str">
        <f t="shared" si="144"/>
        <v/>
      </c>
      <c r="M1056" s="4"/>
      <c r="N1056" s="30" t="str">
        <f t="shared" si="145"/>
        <v/>
      </c>
      <c r="O1056" s="31"/>
      <c r="P1056" s="32" t="str">
        <f t="shared" si="146"/>
        <v/>
      </c>
      <c r="Q1056" s="10">
        <f>_xlfn.XLOOKUP(C1056,pcon!C:C,pcon!L:L,"")</f>
        <v>0</v>
      </c>
      <c r="R1056" s="98">
        <f t="shared" si="147"/>
        <v>0</v>
      </c>
      <c r="S1056" s="31"/>
      <c r="T1056" s="31"/>
      <c r="U1056" s="33" t="str">
        <f t="shared" si="148"/>
        <v/>
      </c>
      <c r="V1056" s="4"/>
      <c r="W1056" s="33" t="str">
        <f t="shared" si="149"/>
        <v/>
      </c>
      <c r="X1056" s="33" t="str">
        <f t="shared" si="150"/>
        <v/>
      </c>
      <c r="Y1056" s="33" t="str">
        <f t="shared" si="151"/>
        <v/>
      </c>
      <c r="Z1056" s="34" t="str">
        <f t="shared" si="152"/>
        <v/>
      </c>
    </row>
    <row r="1057" spans="1:26" x14ac:dyDescent="0.35">
      <c r="A1057" s="25">
        <v>1053</v>
      </c>
      <c r="B1057" s="26">
        <f>_xlfn.XLOOKUP(C1057,purchase!C:C,pcon!B:B,"")</f>
        <v>0</v>
      </c>
      <c r="C1057" s="4"/>
      <c r="D1057" s="29">
        <f>_xlfn.XLOOKUP(C1057,purchase!C:C,pcon!D:D,"")</f>
        <v>0</v>
      </c>
      <c r="E1057" s="29">
        <f>_xlfn.XLOOKUP(C1057,purchase!C:C,pcon!E:E,"")</f>
        <v>0</v>
      </c>
      <c r="F1057" s="4"/>
      <c r="G1057" s="27"/>
      <c r="H1057" s="28"/>
      <c r="I1057" s="4"/>
      <c r="J1057" s="4"/>
      <c r="K1057" s="4"/>
      <c r="L1057" s="30" t="str">
        <f t="shared" si="144"/>
        <v/>
      </c>
      <c r="M1057" s="4"/>
      <c r="N1057" s="30" t="str">
        <f t="shared" si="145"/>
        <v/>
      </c>
      <c r="O1057" s="31"/>
      <c r="P1057" s="32" t="str">
        <f t="shared" si="146"/>
        <v/>
      </c>
      <c r="Q1057" s="10">
        <f>_xlfn.XLOOKUP(C1057,pcon!C:C,pcon!L:L,"")</f>
        <v>0</v>
      </c>
      <c r="R1057" s="98">
        <f t="shared" si="147"/>
        <v>0</v>
      </c>
      <c r="S1057" s="31"/>
      <c r="T1057" s="31"/>
      <c r="U1057" s="33" t="str">
        <f t="shared" si="148"/>
        <v/>
      </c>
      <c r="V1057" s="4"/>
      <c r="W1057" s="33" t="str">
        <f t="shared" si="149"/>
        <v/>
      </c>
      <c r="X1057" s="33" t="str">
        <f t="shared" si="150"/>
        <v/>
      </c>
      <c r="Y1057" s="33" t="str">
        <f t="shared" si="151"/>
        <v/>
      </c>
      <c r="Z1057" s="34" t="str">
        <f t="shared" si="152"/>
        <v/>
      </c>
    </row>
    <row r="1058" spans="1:26" x14ac:dyDescent="0.35">
      <c r="A1058" s="25">
        <v>1054</v>
      </c>
      <c r="B1058" s="26">
        <f>_xlfn.XLOOKUP(C1058,purchase!C:C,pcon!B:B,"")</f>
        <v>0</v>
      </c>
      <c r="C1058" s="4"/>
      <c r="D1058" s="29">
        <f>_xlfn.XLOOKUP(C1058,purchase!C:C,pcon!D:D,"")</f>
        <v>0</v>
      </c>
      <c r="E1058" s="29">
        <f>_xlfn.XLOOKUP(C1058,purchase!C:C,pcon!E:E,"")</f>
        <v>0</v>
      </c>
      <c r="F1058" s="4"/>
      <c r="G1058" s="27"/>
      <c r="H1058" s="28"/>
      <c r="I1058" s="4"/>
      <c r="J1058" s="4"/>
      <c r="K1058" s="4"/>
      <c r="L1058" s="30" t="str">
        <f t="shared" si="144"/>
        <v/>
      </c>
      <c r="M1058" s="4"/>
      <c r="N1058" s="30" t="str">
        <f t="shared" si="145"/>
        <v/>
      </c>
      <c r="O1058" s="31"/>
      <c r="P1058" s="32" t="str">
        <f t="shared" si="146"/>
        <v/>
      </c>
      <c r="Q1058" s="10">
        <f>_xlfn.XLOOKUP(C1058,pcon!C:C,pcon!L:L,"")</f>
        <v>0</v>
      </c>
      <c r="R1058" s="98">
        <f t="shared" si="147"/>
        <v>0</v>
      </c>
      <c r="S1058" s="31"/>
      <c r="T1058" s="31"/>
      <c r="U1058" s="33" t="str">
        <f t="shared" si="148"/>
        <v/>
      </c>
      <c r="V1058" s="4"/>
      <c r="W1058" s="33" t="str">
        <f t="shared" si="149"/>
        <v/>
      </c>
      <c r="X1058" s="33" t="str">
        <f t="shared" si="150"/>
        <v/>
      </c>
      <c r="Y1058" s="33" t="str">
        <f t="shared" si="151"/>
        <v/>
      </c>
      <c r="Z1058" s="34" t="str">
        <f t="shared" si="152"/>
        <v/>
      </c>
    </row>
    <row r="1059" spans="1:26" x14ac:dyDescent="0.35">
      <c r="A1059" s="25">
        <v>1055</v>
      </c>
      <c r="B1059" s="26">
        <f>_xlfn.XLOOKUP(C1059,purchase!C:C,pcon!B:B,"")</f>
        <v>0</v>
      </c>
      <c r="C1059" s="4"/>
      <c r="D1059" s="29">
        <f>_xlfn.XLOOKUP(C1059,purchase!C:C,pcon!D:D,"")</f>
        <v>0</v>
      </c>
      <c r="E1059" s="29">
        <f>_xlfn.XLOOKUP(C1059,purchase!C:C,pcon!E:E,"")</f>
        <v>0</v>
      </c>
      <c r="F1059" s="4"/>
      <c r="G1059" s="27"/>
      <c r="H1059" s="28"/>
      <c r="I1059" s="4"/>
      <c r="J1059" s="4"/>
      <c r="K1059" s="4"/>
      <c r="L1059" s="30" t="str">
        <f t="shared" si="144"/>
        <v/>
      </c>
      <c r="M1059" s="4"/>
      <c r="N1059" s="30" t="str">
        <f t="shared" si="145"/>
        <v/>
      </c>
      <c r="O1059" s="31"/>
      <c r="P1059" s="32" t="str">
        <f t="shared" si="146"/>
        <v/>
      </c>
      <c r="Q1059" s="10">
        <f>_xlfn.XLOOKUP(C1059,pcon!C:C,pcon!L:L,"")</f>
        <v>0</v>
      </c>
      <c r="R1059" s="98">
        <f t="shared" si="147"/>
        <v>0</v>
      </c>
      <c r="S1059" s="31"/>
      <c r="T1059" s="31"/>
      <c r="U1059" s="33" t="str">
        <f t="shared" si="148"/>
        <v/>
      </c>
      <c r="V1059" s="4"/>
      <c r="W1059" s="33" t="str">
        <f t="shared" si="149"/>
        <v/>
      </c>
      <c r="X1059" s="33" t="str">
        <f t="shared" si="150"/>
        <v/>
      </c>
      <c r="Y1059" s="33" t="str">
        <f t="shared" si="151"/>
        <v/>
      </c>
      <c r="Z1059" s="34" t="str">
        <f t="shared" si="152"/>
        <v/>
      </c>
    </row>
    <row r="1060" spans="1:26" x14ac:dyDescent="0.35">
      <c r="A1060" s="25">
        <v>1056</v>
      </c>
      <c r="B1060" s="26">
        <f>_xlfn.XLOOKUP(C1060,purchase!C:C,pcon!B:B,"")</f>
        <v>0</v>
      </c>
      <c r="C1060" s="4"/>
      <c r="D1060" s="29">
        <f>_xlfn.XLOOKUP(C1060,purchase!C:C,pcon!D:D,"")</f>
        <v>0</v>
      </c>
      <c r="E1060" s="29">
        <f>_xlfn.XLOOKUP(C1060,purchase!C:C,pcon!E:E,"")</f>
        <v>0</v>
      </c>
      <c r="F1060" s="4"/>
      <c r="G1060" s="27"/>
      <c r="H1060" s="28"/>
      <c r="I1060" s="4"/>
      <c r="J1060" s="4"/>
      <c r="K1060" s="4"/>
      <c r="L1060" s="30" t="str">
        <f t="shared" si="144"/>
        <v/>
      </c>
      <c r="M1060" s="4"/>
      <c r="N1060" s="30" t="str">
        <f t="shared" si="145"/>
        <v/>
      </c>
      <c r="O1060" s="31"/>
      <c r="P1060" s="32" t="str">
        <f t="shared" si="146"/>
        <v/>
      </c>
      <c r="Q1060" s="10">
        <f>_xlfn.XLOOKUP(C1060,pcon!C:C,pcon!L:L,"")</f>
        <v>0</v>
      </c>
      <c r="R1060" s="98">
        <f t="shared" si="147"/>
        <v>0</v>
      </c>
      <c r="S1060" s="31"/>
      <c r="T1060" s="31"/>
      <c r="U1060" s="33" t="str">
        <f t="shared" si="148"/>
        <v/>
      </c>
      <c r="V1060" s="4"/>
      <c r="W1060" s="33" t="str">
        <f t="shared" si="149"/>
        <v/>
      </c>
      <c r="X1060" s="33" t="str">
        <f t="shared" si="150"/>
        <v/>
      </c>
      <c r="Y1060" s="33" t="str">
        <f t="shared" si="151"/>
        <v/>
      </c>
      <c r="Z1060" s="34" t="str">
        <f t="shared" si="152"/>
        <v/>
      </c>
    </row>
    <row r="1061" spans="1:26" x14ac:dyDescent="0.35">
      <c r="A1061" s="25">
        <v>1057</v>
      </c>
      <c r="B1061" s="26">
        <f>_xlfn.XLOOKUP(C1061,purchase!C:C,pcon!B:B,"")</f>
        <v>0</v>
      </c>
      <c r="C1061" s="4"/>
      <c r="D1061" s="29">
        <f>_xlfn.XLOOKUP(C1061,purchase!C:C,pcon!D:D,"")</f>
        <v>0</v>
      </c>
      <c r="E1061" s="29">
        <f>_xlfn.XLOOKUP(C1061,purchase!C:C,pcon!E:E,"")</f>
        <v>0</v>
      </c>
      <c r="F1061" s="4"/>
      <c r="G1061" s="27"/>
      <c r="H1061" s="28"/>
      <c r="I1061" s="4"/>
      <c r="J1061" s="4"/>
      <c r="K1061" s="4"/>
      <c r="L1061" s="30" t="str">
        <f t="shared" si="144"/>
        <v/>
      </c>
      <c r="M1061" s="4"/>
      <c r="N1061" s="30" t="str">
        <f t="shared" si="145"/>
        <v/>
      </c>
      <c r="O1061" s="31"/>
      <c r="P1061" s="32" t="str">
        <f t="shared" si="146"/>
        <v/>
      </c>
      <c r="Q1061" s="10">
        <f>_xlfn.XLOOKUP(C1061,pcon!C:C,pcon!L:L,"")</f>
        <v>0</v>
      </c>
      <c r="R1061" s="98">
        <f t="shared" si="147"/>
        <v>0</v>
      </c>
      <c r="S1061" s="31"/>
      <c r="T1061" s="31"/>
      <c r="U1061" s="33" t="str">
        <f t="shared" si="148"/>
        <v/>
      </c>
      <c r="V1061" s="4"/>
      <c r="W1061" s="33" t="str">
        <f t="shared" si="149"/>
        <v/>
      </c>
      <c r="X1061" s="33" t="str">
        <f t="shared" si="150"/>
        <v/>
      </c>
      <c r="Y1061" s="33" t="str">
        <f t="shared" si="151"/>
        <v/>
      </c>
      <c r="Z1061" s="34" t="str">
        <f t="shared" si="152"/>
        <v/>
      </c>
    </row>
    <row r="1062" spans="1:26" x14ac:dyDescent="0.35">
      <c r="A1062" s="25">
        <v>1058</v>
      </c>
      <c r="B1062" s="26">
        <f>_xlfn.XLOOKUP(C1062,purchase!C:C,pcon!B:B,"")</f>
        <v>0</v>
      </c>
      <c r="C1062" s="4"/>
      <c r="D1062" s="29">
        <f>_xlfn.XLOOKUP(C1062,purchase!C:C,pcon!D:D,"")</f>
        <v>0</v>
      </c>
      <c r="E1062" s="29">
        <f>_xlfn.XLOOKUP(C1062,purchase!C:C,pcon!E:E,"")</f>
        <v>0</v>
      </c>
      <c r="F1062" s="4"/>
      <c r="G1062" s="27"/>
      <c r="H1062" s="28"/>
      <c r="I1062" s="4"/>
      <c r="J1062" s="4"/>
      <c r="K1062" s="4"/>
      <c r="L1062" s="30" t="str">
        <f t="shared" si="144"/>
        <v/>
      </c>
      <c r="M1062" s="4"/>
      <c r="N1062" s="30" t="str">
        <f t="shared" si="145"/>
        <v/>
      </c>
      <c r="O1062" s="31"/>
      <c r="P1062" s="32" t="str">
        <f t="shared" si="146"/>
        <v/>
      </c>
      <c r="Q1062" s="10">
        <f>_xlfn.XLOOKUP(C1062,pcon!C:C,pcon!L:L,"")</f>
        <v>0</v>
      </c>
      <c r="R1062" s="98">
        <f t="shared" si="147"/>
        <v>0</v>
      </c>
      <c r="S1062" s="31"/>
      <c r="T1062" s="31"/>
      <c r="U1062" s="33" t="str">
        <f t="shared" si="148"/>
        <v/>
      </c>
      <c r="V1062" s="4"/>
      <c r="W1062" s="33" t="str">
        <f t="shared" si="149"/>
        <v/>
      </c>
      <c r="X1062" s="33" t="str">
        <f t="shared" si="150"/>
        <v/>
      </c>
      <c r="Y1062" s="33" t="str">
        <f t="shared" si="151"/>
        <v/>
      </c>
      <c r="Z1062" s="34" t="str">
        <f t="shared" si="152"/>
        <v/>
      </c>
    </row>
    <row r="1063" spans="1:26" x14ac:dyDescent="0.35">
      <c r="A1063" s="25">
        <v>1059</v>
      </c>
      <c r="B1063" s="26">
        <f>_xlfn.XLOOKUP(C1063,purchase!C:C,pcon!B:B,"")</f>
        <v>0</v>
      </c>
      <c r="C1063" s="4"/>
      <c r="D1063" s="29">
        <f>_xlfn.XLOOKUP(C1063,purchase!C:C,pcon!D:D,"")</f>
        <v>0</v>
      </c>
      <c r="E1063" s="29">
        <f>_xlfn.XLOOKUP(C1063,purchase!C:C,pcon!E:E,"")</f>
        <v>0</v>
      </c>
      <c r="F1063" s="4"/>
      <c r="G1063" s="27"/>
      <c r="H1063" s="28"/>
      <c r="I1063" s="4"/>
      <c r="J1063" s="4"/>
      <c r="K1063" s="4"/>
      <c r="L1063" s="30" t="str">
        <f t="shared" si="144"/>
        <v/>
      </c>
      <c r="M1063" s="4"/>
      <c r="N1063" s="30" t="str">
        <f t="shared" si="145"/>
        <v/>
      </c>
      <c r="O1063" s="31"/>
      <c r="P1063" s="32" t="str">
        <f t="shared" si="146"/>
        <v/>
      </c>
      <c r="Q1063" s="10">
        <f>_xlfn.XLOOKUP(C1063,pcon!C:C,pcon!L:L,"")</f>
        <v>0</v>
      </c>
      <c r="R1063" s="98">
        <f t="shared" si="147"/>
        <v>0</v>
      </c>
      <c r="S1063" s="31"/>
      <c r="T1063" s="31"/>
      <c r="U1063" s="33" t="str">
        <f t="shared" si="148"/>
        <v/>
      </c>
      <c r="V1063" s="4"/>
      <c r="W1063" s="33" t="str">
        <f t="shared" si="149"/>
        <v/>
      </c>
      <c r="X1063" s="33" t="str">
        <f t="shared" si="150"/>
        <v/>
      </c>
      <c r="Y1063" s="33" t="str">
        <f t="shared" si="151"/>
        <v/>
      </c>
      <c r="Z1063" s="34" t="str">
        <f t="shared" si="152"/>
        <v/>
      </c>
    </row>
    <row r="1064" spans="1:26" x14ac:dyDescent="0.35">
      <c r="A1064" s="25">
        <v>1060</v>
      </c>
      <c r="B1064" s="26">
        <f>_xlfn.XLOOKUP(C1064,purchase!C:C,pcon!B:B,"")</f>
        <v>0</v>
      </c>
      <c r="C1064" s="4"/>
      <c r="D1064" s="29">
        <f>_xlfn.XLOOKUP(C1064,purchase!C:C,pcon!D:D,"")</f>
        <v>0</v>
      </c>
      <c r="E1064" s="29">
        <f>_xlfn.XLOOKUP(C1064,purchase!C:C,pcon!E:E,"")</f>
        <v>0</v>
      </c>
      <c r="F1064" s="4"/>
      <c r="G1064" s="27"/>
      <c r="H1064" s="28"/>
      <c r="I1064" s="4"/>
      <c r="J1064" s="4"/>
      <c r="K1064" s="4"/>
      <c r="L1064" s="30" t="str">
        <f t="shared" si="144"/>
        <v/>
      </c>
      <c r="M1064" s="4"/>
      <c r="N1064" s="30" t="str">
        <f t="shared" si="145"/>
        <v/>
      </c>
      <c r="O1064" s="31"/>
      <c r="P1064" s="32" t="str">
        <f t="shared" si="146"/>
        <v/>
      </c>
      <c r="Q1064" s="10">
        <f>_xlfn.XLOOKUP(C1064,pcon!C:C,pcon!L:L,"")</f>
        <v>0</v>
      </c>
      <c r="R1064" s="98">
        <f t="shared" si="147"/>
        <v>0</v>
      </c>
      <c r="S1064" s="31"/>
      <c r="T1064" s="31"/>
      <c r="U1064" s="33" t="str">
        <f t="shared" si="148"/>
        <v/>
      </c>
      <c r="V1064" s="4"/>
      <c r="W1064" s="33" t="str">
        <f t="shared" si="149"/>
        <v/>
      </c>
      <c r="X1064" s="33" t="str">
        <f t="shared" si="150"/>
        <v/>
      </c>
      <c r="Y1064" s="33" t="str">
        <f t="shared" si="151"/>
        <v/>
      </c>
      <c r="Z1064" s="34" t="str">
        <f t="shared" si="152"/>
        <v/>
      </c>
    </row>
    <row r="1065" spans="1:26" x14ac:dyDescent="0.35">
      <c r="A1065" s="25">
        <v>1061</v>
      </c>
      <c r="B1065" s="26">
        <f>_xlfn.XLOOKUP(C1065,purchase!C:C,pcon!B:B,"")</f>
        <v>0</v>
      </c>
      <c r="C1065" s="4"/>
      <c r="D1065" s="29">
        <f>_xlfn.XLOOKUP(C1065,purchase!C:C,pcon!D:D,"")</f>
        <v>0</v>
      </c>
      <c r="E1065" s="29">
        <f>_xlfn.XLOOKUP(C1065,purchase!C:C,pcon!E:E,"")</f>
        <v>0</v>
      </c>
      <c r="F1065" s="4"/>
      <c r="G1065" s="27"/>
      <c r="H1065" s="28"/>
      <c r="I1065" s="4"/>
      <c r="J1065" s="4"/>
      <c r="K1065" s="4"/>
      <c r="L1065" s="30" t="str">
        <f t="shared" si="144"/>
        <v/>
      </c>
      <c r="M1065" s="4"/>
      <c r="N1065" s="30" t="str">
        <f t="shared" si="145"/>
        <v/>
      </c>
      <c r="O1065" s="31"/>
      <c r="P1065" s="32" t="str">
        <f t="shared" si="146"/>
        <v/>
      </c>
      <c r="Q1065" s="10">
        <f>_xlfn.XLOOKUP(C1065,pcon!C:C,pcon!L:L,"")</f>
        <v>0</v>
      </c>
      <c r="R1065" s="98">
        <f t="shared" si="147"/>
        <v>0</v>
      </c>
      <c r="S1065" s="31"/>
      <c r="T1065" s="31"/>
      <c r="U1065" s="33" t="str">
        <f t="shared" si="148"/>
        <v/>
      </c>
      <c r="V1065" s="4"/>
      <c r="W1065" s="33" t="str">
        <f t="shared" si="149"/>
        <v/>
      </c>
      <c r="X1065" s="33" t="str">
        <f t="shared" si="150"/>
        <v/>
      </c>
      <c r="Y1065" s="33" t="str">
        <f t="shared" si="151"/>
        <v/>
      </c>
      <c r="Z1065" s="34" t="str">
        <f t="shared" si="152"/>
        <v/>
      </c>
    </row>
    <row r="1066" spans="1:26" x14ac:dyDescent="0.35">
      <c r="A1066" s="25">
        <v>1062</v>
      </c>
      <c r="B1066" s="26">
        <f>_xlfn.XLOOKUP(C1066,purchase!C:C,pcon!B:B,"")</f>
        <v>0</v>
      </c>
      <c r="C1066" s="4"/>
      <c r="D1066" s="29">
        <f>_xlfn.XLOOKUP(C1066,purchase!C:C,pcon!D:D,"")</f>
        <v>0</v>
      </c>
      <c r="E1066" s="29">
        <f>_xlfn.XLOOKUP(C1066,purchase!C:C,pcon!E:E,"")</f>
        <v>0</v>
      </c>
      <c r="F1066" s="4"/>
      <c r="G1066" s="27"/>
      <c r="H1066" s="28"/>
      <c r="I1066" s="4"/>
      <c r="J1066" s="4"/>
      <c r="K1066" s="4"/>
      <c r="L1066" s="30" t="str">
        <f t="shared" si="144"/>
        <v/>
      </c>
      <c r="M1066" s="4"/>
      <c r="N1066" s="30" t="str">
        <f t="shared" si="145"/>
        <v/>
      </c>
      <c r="O1066" s="31"/>
      <c r="P1066" s="32" t="str">
        <f t="shared" si="146"/>
        <v/>
      </c>
      <c r="Q1066" s="10">
        <f>_xlfn.XLOOKUP(C1066,pcon!C:C,pcon!L:L,"")</f>
        <v>0</v>
      </c>
      <c r="R1066" s="98">
        <f t="shared" si="147"/>
        <v>0</v>
      </c>
      <c r="S1066" s="31"/>
      <c r="T1066" s="31"/>
      <c r="U1066" s="33" t="str">
        <f t="shared" si="148"/>
        <v/>
      </c>
      <c r="V1066" s="4"/>
      <c r="W1066" s="33" t="str">
        <f t="shared" si="149"/>
        <v/>
      </c>
      <c r="X1066" s="33" t="str">
        <f t="shared" si="150"/>
        <v/>
      </c>
      <c r="Y1066" s="33" t="str">
        <f t="shared" si="151"/>
        <v/>
      </c>
      <c r="Z1066" s="34" t="str">
        <f t="shared" si="152"/>
        <v/>
      </c>
    </row>
    <row r="1067" spans="1:26" x14ac:dyDescent="0.35">
      <c r="A1067" s="25">
        <v>1063</v>
      </c>
      <c r="B1067" s="26">
        <f>_xlfn.XLOOKUP(C1067,purchase!C:C,pcon!B:B,"")</f>
        <v>0</v>
      </c>
      <c r="C1067" s="4"/>
      <c r="D1067" s="29">
        <f>_xlfn.XLOOKUP(C1067,purchase!C:C,pcon!D:D,"")</f>
        <v>0</v>
      </c>
      <c r="E1067" s="29">
        <f>_xlfn.XLOOKUP(C1067,purchase!C:C,pcon!E:E,"")</f>
        <v>0</v>
      </c>
      <c r="F1067" s="4"/>
      <c r="G1067" s="27"/>
      <c r="H1067" s="28"/>
      <c r="I1067" s="4"/>
      <c r="J1067" s="4"/>
      <c r="K1067" s="4"/>
      <c r="L1067" s="30" t="str">
        <f t="shared" si="144"/>
        <v/>
      </c>
      <c r="M1067" s="4"/>
      <c r="N1067" s="30" t="str">
        <f t="shared" si="145"/>
        <v/>
      </c>
      <c r="O1067" s="31"/>
      <c r="P1067" s="32" t="str">
        <f t="shared" si="146"/>
        <v/>
      </c>
      <c r="Q1067" s="10">
        <f>_xlfn.XLOOKUP(C1067,pcon!C:C,pcon!L:L,"")</f>
        <v>0</v>
      </c>
      <c r="R1067" s="98">
        <f t="shared" si="147"/>
        <v>0</v>
      </c>
      <c r="S1067" s="31"/>
      <c r="T1067" s="31"/>
      <c r="U1067" s="33" t="str">
        <f t="shared" si="148"/>
        <v/>
      </c>
      <c r="V1067" s="4"/>
      <c r="W1067" s="33" t="str">
        <f t="shared" si="149"/>
        <v/>
      </c>
      <c r="X1067" s="33" t="str">
        <f t="shared" si="150"/>
        <v/>
      </c>
      <c r="Y1067" s="33" t="str">
        <f t="shared" si="151"/>
        <v/>
      </c>
      <c r="Z1067" s="34" t="str">
        <f t="shared" si="152"/>
        <v/>
      </c>
    </row>
    <row r="1068" spans="1:26" x14ac:dyDescent="0.35">
      <c r="A1068" s="25">
        <v>1064</v>
      </c>
      <c r="B1068" s="26">
        <f>_xlfn.XLOOKUP(C1068,purchase!C:C,pcon!B:B,"")</f>
        <v>0</v>
      </c>
      <c r="C1068" s="4"/>
      <c r="D1068" s="29">
        <f>_xlfn.XLOOKUP(C1068,purchase!C:C,pcon!D:D,"")</f>
        <v>0</v>
      </c>
      <c r="E1068" s="29">
        <f>_xlfn.XLOOKUP(C1068,purchase!C:C,pcon!E:E,"")</f>
        <v>0</v>
      </c>
      <c r="F1068" s="4"/>
      <c r="G1068" s="27"/>
      <c r="H1068" s="28"/>
      <c r="I1068" s="4"/>
      <c r="J1068" s="4"/>
      <c r="K1068" s="4"/>
      <c r="L1068" s="30" t="str">
        <f t="shared" si="144"/>
        <v/>
      </c>
      <c r="M1068" s="4"/>
      <c r="N1068" s="30" t="str">
        <f t="shared" si="145"/>
        <v/>
      </c>
      <c r="O1068" s="31"/>
      <c r="P1068" s="32" t="str">
        <f t="shared" si="146"/>
        <v/>
      </c>
      <c r="Q1068" s="10">
        <f>_xlfn.XLOOKUP(C1068,pcon!C:C,pcon!L:L,"")</f>
        <v>0</v>
      </c>
      <c r="R1068" s="98">
        <f t="shared" si="147"/>
        <v>0</v>
      </c>
      <c r="S1068" s="31"/>
      <c r="T1068" s="31"/>
      <c r="U1068" s="33" t="str">
        <f t="shared" si="148"/>
        <v/>
      </c>
      <c r="V1068" s="4"/>
      <c r="W1068" s="33" t="str">
        <f t="shared" si="149"/>
        <v/>
      </c>
      <c r="X1068" s="33" t="str">
        <f t="shared" si="150"/>
        <v/>
      </c>
      <c r="Y1068" s="33" t="str">
        <f t="shared" si="151"/>
        <v/>
      </c>
      <c r="Z1068" s="34" t="str">
        <f t="shared" si="152"/>
        <v/>
      </c>
    </row>
    <row r="1069" spans="1:26" x14ac:dyDescent="0.35">
      <c r="A1069" s="25">
        <v>1065</v>
      </c>
      <c r="B1069" s="26">
        <f>_xlfn.XLOOKUP(C1069,purchase!C:C,pcon!B:B,"")</f>
        <v>0</v>
      </c>
      <c r="C1069" s="4"/>
      <c r="D1069" s="29">
        <f>_xlfn.XLOOKUP(C1069,purchase!C:C,pcon!D:D,"")</f>
        <v>0</v>
      </c>
      <c r="E1069" s="29">
        <f>_xlfn.XLOOKUP(C1069,purchase!C:C,pcon!E:E,"")</f>
        <v>0</v>
      </c>
      <c r="F1069" s="4"/>
      <c r="G1069" s="27"/>
      <c r="H1069" s="28"/>
      <c r="I1069" s="4"/>
      <c r="J1069" s="4"/>
      <c r="K1069" s="4"/>
      <c r="L1069" s="30" t="str">
        <f t="shared" si="144"/>
        <v/>
      </c>
      <c r="M1069" s="4"/>
      <c r="N1069" s="30" t="str">
        <f t="shared" si="145"/>
        <v/>
      </c>
      <c r="O1069" s="31"/>
      <c r="P1069" s="32" t="str">
        <f t="shared" si="146"/>
        <v/>
      </c>
      <c r="Q1069" s="10">
        <f>_xlfn.XLOOKUP(C1069,pcon!C:C,pcon!L:L,"")</f>
        <v>0</v>
      </c>
      <c r="R1069" s="98">
        <f t="shared" si="147"/>
        <v>0</v>
      </c>
      <c r="S1069" s="31"/>
      <c r="T1069" s="31"/>
      <c r="U1069" s="33" t="str">
        <f t="shared" si="148"/>
        <v/>
      </c>
      <c r="V1069" s="4"/>
      <c r="W1069" s="33" t="str">
        <f t="shared" si="149"/>
        <v/>
      </c>
      <c r="X1069" s="33" t="str">
        <f t="shared" si="150"/>
        <v/>
      </c>
      <c r="Y1069" s="33" t="str">
        <f t="shared" si="151"/>
        <v/>
      </c>
      <c r="Z1069" s="34" t="str">
        <f t="shared" si="152"/>
        <v/>
      </c>
    </row>
    <row r="1070" spans="1:26" x14ac:dyDescent="0.35">
      <c r="A1070" s="25">
        <v>1066</v>
      </c>
      <c r="B1070" s="26">
        <f>_xlfn.XLOOKUP(C1070,purchase!C:C,pcon!B:B,"")</f>
        <v>0</v>
      </c>
      <c r="C1070" s="4"/>
      <c r="D1070" s="29">
        <f>_xlfn.XLOOKUP(C1070,purchase!C:C,pcon!D:D,"")</f>
        <v>0</v>
      </c>
      <c r="E1070" s="29">
        <f>_xlfn.XLOOKUP(C1070,purchase!C:C,pcon!E:E,"")</f>
        <v>0</v>
      </c>
      <c r="F1070" s="4"/>
      <c r="G1070" s="27"/>
      <c r="H1070" s="28"/>
      <c r="I1070" s="4"/>
      <c r="J1070" s="4"/>
      <c r="K1070" s="4"/>
      <c r="L1070" s="30" t="str">
        <f t="shared" si="144"/>
        <v/>
      </c>
      <c r="M1070" s="4"/>
      <c r="N1070" s="30" t="str">
        <f t="shared" si="145"/>
        <v/>
      </c>
      <c r="O1070" s="31"/>
      <c r="P1070" s="32" t="str">
        <f t="shared" si="146"/>
        <v/>
      </c>
      <c r="Q1070" s="10">
        <f>_xlfn.XLOOKUP(C1070,pcon!C:C,pcon!L:L,"")</f>
        <v>0</v>
      </c>
      <c r="R1070" s="98">
        <f t="shared" si="147"/>
        <v>0</v>
      </c>
      <c r="S1070" s="31"/>
      <c r="T1070" s="31"/>
      <c r="U1070" s="33" t="str">
        <f t="shared" si="148"/>
        <v/>
      </c>
      <c r="V1070" s="4"/>
      <c r="W1070" s="33" t="str">
        <f t="shared" si="149"/>
        <v/>
      </c>
      <c r="X1070" s="33" t="str">
        <f t="shared" si="150"/>
        <v/>
      </c>
      <c r="Y1070" s="33" t="str">
        <f t="shared" si="151"/>
        <v/>
      </c>
      <c r="Z1070" s="34" t="str">
        <f t="shared" si="152"/>
        <v/>
      </c>
    </row>
    <row r="1071" spans="1:26" x14ac:dyDescent="0.35">
      <c r="A1071" s="25">
        <v>1067</v>
      </c>
      <c r="B1071" s="26">
        <f>_xlfn.XLOOKUP(C1071,purchase!C:C,pcon!B:B,"")</f>
        <v>0</v>
      </c>
      <c r="C1071" s="4"/>
      <c r="D1071" s="29">
        <f>_xlfn.XLOOKUP(C1071,purchase!C:C,pcon!D:D,"")</f>
        <v>0</v>
      </c>
      <c r="E1071" s="29">
        <f>_xlfn.XLOOKUP(C1071,purchase!C:C,pcon!E:E,"")</f>
        <v>0</v>
      </c>
      <c r="F1071" s="4"/>
      <c r="G1071" s="27"/>
      <c r="H1071" s="28"/>
      <c r="I1071" s="4"/>
      <c r="J1071" s="4"/>
      <c r="K1071" s="4"/>
      <c r="L1071" s="30" t="str">
        <f t="shared" si="144"/>
        <v/>
      </c>
      <c r="M1071" s="4"/>
      <c r="N1071" s="30" t="str">
        <f t="shared" si="145"/>
        <v/>
      </c>
      <c r="O1071" s="31"/>
      <c r="P1071" s="32" t="str">
        <f t="shared" si="146"/>
        <v/>
      </c>
      <c r="Q1071" s="10">
        <f>_xlfn.XLOOKUP(C1071,pcon!C:C,pcon!L:L,"")</f>
        <v>0</v>
      </c>
      <c r="R1071" s="98">
        <f t="shared" si="147"/>
        <v>0</v>
      </c>
      <c r="S1071" s="31"/>
      <c r="T1071" s="31"/>
      <c r="U1071" s="33" t="str">
        <f t="shared" si="148"/>
        <v/>
      </c>
      <c r="V1071" s="4"/>
      <c r="W1071" s="33" t="str">
        <f t="shared" si="149"/>
        <v/>
      </c>
      <c r="X1071" s="33" t="str">
        <f t="shared" si="150"/>
        <v/>
      </c>
      <c r="Y1071" s="33" t="str">
        <f t="shared" si="151"/>
        <v/>
      </c>
      <c r="Z1071" s="34" t="str">
        <f t="shared" si="152"/>
        <v/>
      </c>
    </row>
    <row r="1072" spans="1:26" x14ac:dyDescent="0.35">
      <c r="A1072" s="25">
        <v>1068</v>
      </c>
      <c r="B1072" s="26">
        <f>_xlfn.XLOOKUP(C1072,purchase!C:C,pcon!B:B,"")</f>
        <v>0</v>
      </c>
      <c r="C1072" s="4"/>
      <c r="D1072" s="29">
        <f>_xlfn.XLOOKUP(C1072,purchase!C:C,pcon!D:D,"")</f>
        <v>0</v>
      </c>
      <c r="E1072" s="29">
        <f>_xlfn.XLOOKUP(C1072,purchase!C:C,pcon!E:E,"")</f>
        <v>0</v>
      </c>
      <c r="F1072" s="4"/>
      <c r="G1072" s="27"/>
      <c r="H1072" s="28"/>
      <c r="I1072" s="4"/>
      <c r="J1072" s="4"/>
      <c r="K1072" s="4"/>
      <c r="L1072" s="30" t="str">
        <f t="shared" si="144"/>
        <v/>
      </c>
      <c r="M1072" s="4"/>
      <c r="N1072" s="30" t="str">
        <f t="shared" si="145"/>
        <v/>
      </c>
      <c r="O1072" s="31"/>
      <c r="P1072" s="32" t="str">
        <f t="shared" si="146"/>
        <v/>
      </c>
      <c r="Q1072" s="10">
        <f>_xlfn.XLOOKUP(C1072,pcon!C:C,pcon!L:L,"")</f>
        <v>0</v>
      </c>
      <c r="R1072" s="98">
        <f t="shared" si="147"/>
        <v>0</v>
      </c>
      <c r="S1072" s="31"/>
      <c r="T1072" s="31"/>
      <c r="U1072" s="33" t="str">
        <f t="shared" si="148"/>
        <v/>
      </c>
      <c r="V1072" s="4"/>
      <c r="W1072" s="33" t="str">
        <f t="shared" si="149"/>
        <v/>
      </c>
      <c r="X1072" s="33" t="str">
        <f t="shared" si="150"/>
        <v/>
      </c>
      <c r="Y1072" s="33" t="str">
        <f t="shared" si="151"/>
        <v/>
      </c>
      <c r="Z1072" s="34" t="str">
        <f t="shared" si="152"/>
        <v/>
      </c>
    </row>
    <row r="1073" spans="1:26" x14ac:dyDescent="0.35">
      <c r="A1073" s="25">
        <v>1069</v>
      </c>
      <c r="B1073" s="26">
        <f>_xlfn.XLOOKUP(C1073,purchase!C:C,pcon!B:B,"")</f>
        <v>0</v>
      </c>
      <c r="C1073" s="4"/>
      <c r="D1073" s="29">
        <f>_xlfn.XLOOKUP(C1073,purchase!C:C,pcon!D:D,"")</f>
        <v>0</v>
      </c>
      <c r="E1073" s="29">
        <f>_xlfn.XLOOKUP(C1073,purchase!C:C,pcon!E:E,"")</f>
        <v>0</v>
      </c>
      <c r="F1073" s="4"/>
      <c r="G1073" s="27"/>
      <c r="H1073" s="28"/>
      <c r="I1073" s="4"/>
      <c r="J1073" s="4"/>
      <c r="K1073" s="4"/>
      <c r="L1073" s="30" t="str">
        <f t="shared" si="144"/>
        <v/>
      </c>
      <c r="M1073" s="4"/>
      <c r="N1073" s="30" t="str">
        <f t="shared" si="145"/>
        <v/>
      </c>
      <c r="O1073" s="31"/>
      <c r="P1073" s="32" t="str">
        <f t="shared" si="146"/>
        <v/>
      </c>
      <c r="Q1073" s="10">
        <f>_xlfn.XLOOKUP(C1073,pcon!C:C,pcon!L:L,"")</f>
        <v>0</v>
      </c>
      <c r="R1073" s="98">
        <f t="shared" si="147"/>
        <v>0</v>
      </c>
      <c r="S1073" s="31"/>
      <c r="T1073" s="31"/>
      <c r="U1073" s="33" t="str">
        <f t="shared" si="148"/>
        <v/>
      </c>
      <c r="V1073" s="4"/>
      <c r="W1073" s="33" t="str">
        <f t="shared" si="149"/>
        <v/>
      </c>
      <c r="X1073" s="33" t="str">
        <f t="shared" si="150"/>
        <v/>
      </c>
      <c r="Y1073" s="33" t="str">
        <f t="shared" si="151"/>
        <v/>
      </c>
      <c r="Z1073" s="34" t="str">
        <f t="shared" si="152"/>
        <v/>
      </c>
    </row>
    <row r="1074" spans="1:26" x14ac:dyDescent="0.35">
      <c r="A1074" s="25">
        <v>1070</v>
      </c>
      <c r="B1074" s="26">
        <f>_xlfn.XLOOKUP(C1074,purchase!C:C,pcon!B:B,"")</f>
        <v>0</v>
      </c>
      <c r="C1074" s="4"/>
      <c r="D1074" s="29">
        <f>_xlfn.XLOOKUP(C1074,purchase!C:C,pcon!D:D,"")</f>
        <v>0</v>
      </c>
      <c r="E1074" s="29">
        <f>_xlfn.XLOOKUP(C1074,purchase!C:C,pcon!E:E,"")</f>
        <v>0</v>
      </c>
      <c r="F1074" s="4"/>
      <c r="G1074" s="27"/>
      <c r="H1074" s="28"/>
      <c r="I1074" s="4"/>
      <c r="J1074" s="4"/>
      <c r="K1074" s="4"/>
      <c r="L1074" s="30" t="str">
        <f t="shared" si="144"/>
        <v/>
      </c>
      <c r="M1074" s="4"/>
      <c r="N1074" s="30" t="str">
        <f t="shared" si="145"/>
        <v/>
      </c>
      <c r="O1074" s="31"/>
      <c r="P1074" s="32" t="str">
        <f t="shared" si="146"/>
        <v/>
      </c>
      <c r="Q1074" s="10">
        <f>_xlfn.XLOOKUP(C1074,pcon!C:C,pcon!L:L,"")</f>
        <v>0</v>
      </c>
      <c r="R1074" s="98">
        <f t="shared" si="147"/>
        <v>0</v>
      </c>
      <c r="S1074" s="31"/>
      <c r="T1074" s="31"/>
      <c r="U1074" s="33" t="str">
        <f t="shared" si="148"/>
        <v/>
      </c>
      <c r="V1074" s="4"/>
      <c r="W1074" s="33" t="str">
        <f t="shared" si="149"/>
        <v/>
      </c>
      <c r="X1074" s="33" t="str">
        <f t="shared" si="150"/>
        <v/>
      </c>
      <c r="Y1074" s="33" t="str">
        <f t="shared" si="151"/>
        <v/>
      </c>
      <c r="Z1074" s="34" t="str">
        <f t="shared" si="152"/>
        <v/>
      </c>
    </row>
    <row r="1075" spans="1:26" x14ac:dyDescent="0.35">
      <c r="A1075" s="25">
        <v>1071</v>
      </c>
      <c r="B1075" s="26">
        <f>_xlfn.XLOOKUP(C1075,purchase!C:C,pcon!B:B,"")</f>
        <v>0</v>
      </c>
      <c r="C1075" s="4"/>
      <c r="D1075" s="29">
        <f>_xlfn.XLOOKUP(C1075,purchase!C:C,pcon!D:D,"")</f>
        <v>0</v>
      </c>
      <c r="E1075" s="29">
        <f>_xlfn.XLOOKUP(C1075,purchase!C:C,pcon!E:E,"")</f>
        <v>0</v>
      </c>
      <c r="F1075" s="4"/>
      <c r="G1075" s="27"/>
      <c r="H1075" s="28"/>
      <c r="I1075" s="4"/>
      <c r="J1075" s="4"/>
      <c r="K1075" s="4"/>
      <c r="L1075" s="30" t="str">
        <f t="shared" si="144"/>
        <v/>
      </c>
      <c r="M1075" s="4"/>
      <c r="N1075" s="30" t="str">
        <f t="shared" si="145"/>
        <v/>
      </c>
      <c r="O1075" s="31"/>
      <c r="P1075" s="32" t="str">
        <f t="shared" si="146"/>
        <v/>
      </c>
      <c r="Q1075" s="10">
        <f>_xlfn.XLOOKUP(C1075,pcon!C:C,pcon!L:L,"")</f>
        <v>0</v>
      </c>
      <c r="R1075" s="98">
        <f t="shared" si="147"/>
        <v>0</v>
      </c>
      <c r="S1075" s="31"/>
      <c r="T1075" s="31"/>
      <c r="U1075" s="33" t="str">
        <f t="shared" si="148"/>
        <v/>
      </c>
      <c r="V1075" s="4"/>
      <c r="W1075" s="33" t="str">
        <f t="shared" si="149"/>
        <v/>
      </c>
      <c r="X1075" s="33" t="str">
        <f t="shared" si="150"/>
        <v/>
      </c>
      <c r="Y1075" s="33" t="str">
        <f t="shared" si="151"/>
        <v/>
      </c>
      <c r="Z1075" s="34" t="str">
        <f t="shared" si="152"/>
        <v/>
      </c>
    </row>
    <row r="1076" spans="1:26" x14ac:dyDescent="0.35">
      <c r="A1076" s="25">
        <v>1072</v>
      </c>
      <c r="B1076" s="26">
        <f>_xlfn.XLOOKUP(C1076,purchase!C:C,pcon!B:B,"")</f>
        <v>0</v>
      </c>
      <c r="C1076" s="4"/>
      <c r="D1076" s="29">
        <f>_xlfn.XLOOKUP(C1076,purchase!C:C,pcon!D:D,"")</f>
        <v>0</v>
      </c>
      <c r="E1076" s="29">
        <f>_xlfn.XLOOKUP(C1076,purchase!C:C,pcon!E:E,"")</f>
        <v>0</v>
      </c>
      <c r="F1076" s="4"/>
      <c r="G1076" s="27"/>
      <c r="H1076" s="28"/>
      <c r="I1076" s="4"/>
      <c r="J1076" s="4"/>
      <c r="K1076" s="4"/>
      <c r="L1076" s="30" t="str">
        <f t="shared" si="144"/>
        <v/>
      </c>
      <c r="M1076" s="4"/>
      <c r="N1076" s="30" t="str">
        <f t="shared" si="145"/>
        <v/>
      </c>
      <c r="O1076" s="31"/>
      <c r="P1076" s="32" t="str">
        <f t="shared" si="146"/>
        <v/>
      </c>
      <c r="Q1076" s="10">
        <f>_xlfn.XLOOKUP(C1076,pcon!C:C,pcon!L:L,"")</f>
        <v>0</v>
      </c>
      <c r="R1076" s="98">
        <f t="shared" si="147"/>
        <v>0</v>
      </c>
      <c r="S1076" s="31"/>
      <c r="T1076" s="31"/>
      <c r="U1076" s="33" t="str">
        <f t="shared" si="148"/>
        <v/>
      </c>
      <c r="V1076" s="4"/>
      <c r="W1076" s="33" t="str">
        <f t="shared" si="149"/>
        <v/>
      </c>
      <c r="X1076" s="33" t="str">
        <f t="shared" si="150"/>
        <v/>
      </c>
      <c r="Y1076" s="33" t="str">
        <f t="shared" si="151"/>
        <v/>
      </c>
      <c r="Z1076" s="34" t="str">
        <f t="shared" si="152"/>
        <v/>
      </c>
    </row>
    <row r="1077" spans="1:26" x14ac:dyDescent="0.35">
      <c r="A1077" s="25">
        <v>1073</v>
      </c>
      <c r="B1077" s="26">
        <f>_xlfn.XLOOKUP(C1077,purchase!C:C,pcon!B:B,"")</f>
        <v>0</v>
      </c>
      <c r="C1077" s="4"/>
      <c r="D1077" s="29">
        <f>_xlfn.XLOOKUP(C1077,purchase!C:C,pcon!D:D,"")</f>
        <v>0</v>
      </c>
      <c r="E1077" s="29">
        <f>_xlfn.XLOOKUP(C1077,purchase!C:C,pcon!E:E,"")</f>
        <v>0</v>
      </c>
      <c r="F1077" s="4"/>
      <c r="G1077" s="27"/>
      <c r="H1077" s="28"/>
      <c r="I1077" s="4"/>
      <c r="J1077" s="4"/>
      <c r="K1077" s="4"/>
      <c r="L1077" s="30" t="str">
        <f t="shared" si="144"/>
        <v/>
      </c>
      <c r="M1077" s="4"/>
      <c r="N1077" s="30" t="str">
        <f t="shared" si="145"/>
        <v/>
      </c>
      <c r="O1077" s="31"/>
      <c r="P1077" s="32" t="str">
        <f t="shared" si="146"/>
        <v/>
      </c>
      <c r="Q1077" s="10">
        <f>_xlfn.XLOOKUP(C1077,pcon!C:C,pcon!L:L,"")</f>
        <v>0</v>
      </c>
      <c r="R1077" s="98">
        <f t="shared" si="147"/>
        <v>0</v>
      </c>
      <c r="S1077" s="31"/>
      <c r="T1077" s="31"/>
      <c r="U1077" s="33" t="str">
        <f t="shared" si="148"/>
        <v/>
      </c>
      <c r="V1077" s="4"/>
      <c r="W1077" s="33" t="str">
        <f t="shared" si="149"/>
        <v/>
      </c>
      <c r="X1077" s="33" t="str">
        <f t="shared" si="150"/>
        <v/>
      </c>
      <c r="Y1077" s="33" t="str">
        <f t="shared" si="151"/>
        <v/>
      </c>
      <c r="Z1077" s="34" t="str">
        <f t="shared" si="152"/>
        <v/>
      </c>
    </row>
    <row r="1078" spans="1:26" x14ac:dyDescent="0.35">
      <c r="A1078" s="25">
        <v>1074</v>
      </c>
      <c r="B1078" s="26">
        <f>_xlfn.XLOOKUP(C1078,purchase!C:C,pcon!B:B,"")</f>
        <v>0</v>
      </c>
      <c r="C1078" s="4"/>
      <c r="D1078" s="29">
        <f>_xlfn.XLOOKUP(C1078,purchase!C:C,pcon!D:D,"")</f>
        <v>0</v>
      </c>
      <c r="E1078" s="29">
        <f>_xlfn.XLOOKUP(C1078,purchase!C:C,pcon!E:E,"")</f>
        <v>0</v>
      </c>
      <c r="F1078" s="4"/>
      <c r="G1078" s="27"/>
      <c r="H1078" s="28"/>
      <c r="I1078" s="4"/>
      <c r="J1078" s="4"/>
      <c r="K1078" s="4"/>
      <c r="L1078" s="30" t="str">
        <f t="shared" si="144"/>
        <v/>
      </c>
      <c r="M1078" s="4"/>
      <c r="N1078" s="30" t="str">
        <f t="shared" si="145"/>
        <v/>
      </c>
      <c r="O1078" s="31"/>
      <c r="P1078" s="32" t="str">
        <f t="shared" si="146"/>
        <v/>
      </c>
      <c r="Q1078" s="10">
        <f>_xlfn.XLOOKUP(C1078,pcon!C:C,pcon!L:L,"")</f>
        <v>0</v>
      </c>
      <c r="R1078" s="98">
        <f t="shared" si="147"/>
        <v>0</v>
      </c>
      <c r="S1078" s="31"/>
      <c r="T1078" s="31"/>
      <c r="U1078" s="33" t="str">
        <f t="shared" si="148"/>
        <v/>
      </c>
      <c r="V1078" s="4"/>
      <c r="W1078" s="33" t="str">
        <f t="shared" si="149"/>
        <v/>
      </c>
      <c r="X1078" s="33" t="str">
        <f t="shared" si="150"/>
        <v/>
      </c>
      <c r="Y1078" s="33" t="str">
        <f t="shared" si="151"/>
        <v/>
      </c>
      <c r="Z1078" s="34" t="str">
        <f t="shared" si="152"/>
        <v/>
      </c>
    </row>
    <row r="1079" spans="1:26" x14ac:dyDescent="0.35">
      <c r="A1079" s="25">
        <v>1075</v>
      </c>
      <c r="B1079" s="26">
        <f>_xlfn.XLOOKUP(C1079,purchase!C:C,pcon!B:B,"")</f>
        <v>0</v>
      </c>
      <c r="C1079" s="4"/>
      <c r="D1079" s="29">
        <f>_xlfn.XLOOKUP(C1079,purchase!C:C,pcon!D:D,"")</f>
        <v>0</v>
      </c>
      <c r="E1079" s="29">
        <f>_xlfn.XLOOKUP(C1079,purchase!C:C,pcon!E:E,"")</f>
        <v>0</v>
      </c>
      <c r="F1079" s="4"/>
      <c r="G1079" s="27"/>
      <c r="H1079" s="28"/>
      <c r="I1079" s="4"/>
      <c r="J1079" s="4"/>
      <c r="K1079" s="4"/>
      <c r="L1079" s="30" t="str">
        <f t="shared" si="144"/>
        <v/>
      </c>
      <c r="M1079" s="4"/>
      <c r="N1079" s="30" t="str">
        <f t="shared" si="145"/>
        <v/>
      </c>
      <c r="O1079" s="31"/>
      <c r="P1079" s="32" t="str">
        <f t="shared" si="146"/>
        <v/>
      </c>
      <c r="Q1079" s="10">
        <f>_xlfn.XLOOKUP(C1079,pcon!C:C,pcon!L:L,"")</f>
        <v>0</v>
      </c>
      <c r="R1079" s="98">
        <f t="shared" si="147"/>
        <v>0</v>
      </c>
      <c r="S1079" s="31"/>
      <c r="T1079" s="31"/>
      <c r="U1079" s="33" t="str">
        <f t="shared" si="148"/>
        <v/>
      </c>
      <c r="V1079" s="4"/>
      <c r="W1079" s="33" t="str">
        <f t="shared" si="149"/>
        <v/>
      </c>
      <c r="X1079" s="33" t="str">
        <f t="shared" si="150"/>
        <v/>
      </c>
      <c r="Y1079" s="33" t="str">
        <f t="shared" si="151"/>
        <v/>
      </c>
      <c r="Z1079" s="34" t="str">
        <f t="shared" si="152"/>
        <v/>
      </c>
    </row>
    <row r="1080" spans="1:26" x14ac:dyDescent="0.35">
      <c r="A1080" s="25">
        <v>1076</v>
      </c>
      <c r="B1080" s="26">
        <f>_xlfn.XLOOKUP(C1080,purchase!C:C,pcon!B:B,"")</f>
        <v>0</v>
      </c>
      <c r="C1080" s="4"/>
      <c r="D1080" s="29">
        <f>_xlfn.XLOOKUP(C1080,purchase!C:C,pcon!D:D,"")</f>
        <v>0</v>
      </c>
      <c r="E1080" s="29">
        <f>_xlfn.XLOOKUP(C1080,purchase!C:C,pcon!E:E,"")</f>
        <v>0</v>
      </c>
      <c r="F1080" s="4"/>
      <c r="G1080" s="27"/>
      <c r="H1080" s="28"/>
      <c r="I1080" s="4"/>
      <c r="J1080" s="4"/>
      <c r="K1080" s="4"/>
      <c r="L1080" s="30" t="str">
        <f t="shared" si="144"/>
        <v/>
      </c>
      <c r="M1080" s="4"/>
      <c r="N1080" s="30" t="str">
        <f t="shared" si="145"/>
        <v/>
      </c>
      <c r="O1080" s="31"/>
      <c r="P1080" s="32" t="str">
        <f t="shared" si="146"/>
        <v/>
      </c>
      <c r="Q1080" s="10">
        <f>_xlfn.XLOOKUP(C1080,pcon!C:C,pcon!L:L,"")</f>
        <v>0</v>
      </c>
      <c r="R1080" s="98">
        <f t="shared" si="147"/>
        <v>0</v>
      </c>
      <c r="S1080" s="31"/>
      <c r="T1080" s="31"/>
      <c r="U1080" s="33" t="str">
        <f t="shared" si="148"/>
        <v/>
      </c>
      <c r="V1080" s="4"/>
      <c r="W1080" s="33" t="str">
        <f t="shared" si="149"/>
        <v/>
      </c>
      <c r="X1080" s="33" t="str">
        <f t="shared" si="150"/>
        <v/>
      </c>
      <c r="Y1080" s="33" t="str">
        <f t="shared" si="151"/>
        <v/>
      </c>
      <c r="Z1080" s="34" t="str">
        <f t="shared" si="152"/>
        <v/>
      </c>
    </row>
    <row r="1081" spans="1:26" x14ac:dyDescent="0.35">
      <c r="A1081" s="25">
        <v>1077</v>
      </c>
      <c r="B1081" s="26">
        <f>_xlfn.XLOOKUP(C1081,purchase!C:C,pcon!B:B,"")</f>
        <v>0</v>
      </c>
      <c r="C1081" s="4"/>
      <c r="D1081" s="29">
        <f>_xlfn.XLOOKUP(C1081,purchase!C:C,pcon!D:D,"")</f>
        <v>0</v>
      </c>
      <c r="E1081" s="29">
        <f>_xlfn.XLOOKUP(C1081,purchase!C:C,pcon!E:E,"")</f>
        <v>0</v>
      </c>
      <c r="F1081" s="4"/>
      <c r="G1081" s="27"/>
      <c r="H1081" s="28"/>
      <c r="I1081" s="4"/>
      <c r="J1081" s="4"/>
      <c r="K1081" s="4"/>
      <c r="L1081" s="30" t="str">
        <f t="shared" si="144"/>
        <v/>
      </c>
      <c r="M1081" s="4"/>
      <c r="N1081" s="30" t="str">
        <f t="shared" si="145"/>
        <v/>
      </c>
      <c r="O1081" s="31"/>
      <c r="P1081" s="32" t="str">
        <f t="shared" si="146"/>
        <v/>
      </c>
      <c r="Q1081" s="10">
        <f>_xlfn.XLOOKUP(C1081,pcon!C:C,pcon!L:L,"")</f>
        <v>0</v>
      </c>
      <c r="R1081" s="98">
        <f t="shared" si="147"/>
        <v>0</v>
      </c>
      <c r="S1081" s="31"/>
      <c r="T1081" s="31"/>
      <c r="U1081" s="33" t="str">
        <f t="shared" si="148"/>
        <v/>
      </c>
      <c r="V1081" s="4"/>
      <c r="W1081" s="33" t="str">
        <f t="shared" si="149"/>
        <v/>
      </c>
      <c r="X1081" s="33" t="str">
        <f t="shared" si="150"/>
        <v/>
      </c>
      <c r="Y1081" s="33" t="str">
        <f t="shared" si="151"/>
        <v/>
      </c>
      <c r="Z1081" s="34" t="str">
        <f t="shared" si="152"/>
        <v/>
      </c>
    </row>
    <row r="1082" spans="1:26" x14ac:dyDescent="0.35">
      <c r="A1082" s="25">
        <v>1078</v>
      </c>
      <c r="B1082" s="26">
        <f>_xlfn.XLOOKUP(C1082,purchase!C:C,pcon!B:B,"")</f>
        <v>0</v>
      </c>
      <c r="C1082" s="4"/>
      <c r="D1082" s="29">
        <f>_xlfn.XLOOKUP(C1082,purchase!C:C,pcon!D:D,"")</f>
        <v>0</v>
      </c>
      <c r="E1082" s="29">
        <f>_xlfn.XLOOKUP(C1082,purchase!C:C,pcon!E:E,"")</f>
        <v>0</v>
      </c>
      <c r="F1082" s="4"/>
      <c r="G1082" s="27"/>
      <c r="H1082" s="28"/>
      <c r="I1082" s="4"/>
      <c r="J1082" s="4"/>
      <c r="K1082" s="4"/>
      <c r="L1082" s="30" t="str">
        <f t="shared" si="144"/>
        <v/>
      </c>
      <c r="M1082" s="4"/>
      <c r="N1082" s="30" t="str">
        <f t="shared" si="145"/>
        <v/>
      </c>
      <c r="O1082" s="31"/>
      <c r="P1082" s="32" t="str">
        <f t="shared" si="146"/>
        <v/>
      </c>
      <c r="Q1082" s="10">
        <f>_xlfn.XLOOKUP(C1082,pcon!C:C,pcon!L:L,"")</f>
        <v>0</v>
      </c>
      <c r="R1082" s="98">
        <f t="shared" si="147"/>
        <v>0</v>
      </c>
      <c r="S1082" s="31"/>
      <c r="T1082" s="31"/>
      <c r="U1082" s="33" t="str">
        <f t="shared" si="148"/>
        <v/>
      </c>
      <c r="V1082" s="4"/>
      <c r="W1082" s="33" t="str">
        <f t="shared" si="149"/>
        <v/>
      </c>
      <c r="X1082" s="33" t="str">
        <f t="shared" si="150"/>
        <v/>
      </c>
      <c r="Y1082" s="33" t="str">
        <f t="shared" si="151"/>
        <v/>
      </c>
      <c r="Z1082" s="34" t="str">
        <f t="shared" si="152"/>
        <v/>
      </c>
    </row>
    <row r="1083" spans="1:26" x14ac:dyDescent="0.35">
      <c r="A1083" s="25">
        <v>1079</v>
      </c>
      <c r="B1083" s="26">
        <f>_xlfn.XLOOKUP(C1083,purchase!C:C,pcon!B:B,"")</f>
        <v>0</v>
      </c>
      <c r="C1083" s="4"/>
      <c r="D1083" s="29">
        <f>_xlfn.XLOOKUP(C1083,purchase!C:C,pcon!D:D,"")</f>
        <v>0</v>
      </c>
      <c r="E1083" s="29">
        <f>_xlfn.XLOOKUP(C1083,purchase!C:C,pcon!E:E,"")</f>
        <v>0</v>
      </c>
      <c r="F1083" s="4"/>
      <c r="G1083" s="27"/>
      <c r="H1083" s="28"/>
      <c r="I1083" s="4"/>
      <c r="J1083" s="4"/>
      <c r="K1083" s="4"/>
      <c r="L1083" s="30" t="str">
        <f t="shared" si="144"/>
        <v/>
      </c>
      <c r="M1083" s="4"/>
      <c r="N1083" s="30" t="str">
        <f t="shared" si="145"/>
        <v/>
      </c>
      <c r="O1083" s="31"/>
      <c r="P1083" s="32" t="str">
        <f t="shared" si="146"/>
        <v/>
      </c>
      <c r="Q1083" s="10">
        <f>_xlfn.XLOOKUP(C1083,pcon!C:C,pcon!L:L,"")</f>
        <v>0</v>
      </c>
      <c r="R1083" s="98">
        <f t="shared" si="147"/>
        <v>0</v>
      </c>
      <c r="S1083" s="31"/>
      <c r="T1083" s="31"/>
      <c r="U1083" s="33" t="str">
        <f t="shared" si="148"/>
        <v/>
      </c>
      <c r="V1083" s="4"/>
      <c r="W1083" s="33" t="str">
        <f t="shared" si="149"/>
        <v/>
      </c>
      <c r="X1083" s="33" t="str">
        <f t="shared" si="150"/>
        <v/>
      </c>
      <c r="Y1083" s="33" t="str">
        <f t="shared" si="151"/>
        <v/>
      </c>
      <c r="Z1083" s="34" t="str">
        <f t="shared" si="152"/>
        <v/>
      </c>
    </row>
    <row r="1084" spans="1:26" x14ac:dyDescent="0.35">
      <c r="A1084" s="25">
        <v>1080</v>
      </c>
      <c r="B1084" s="26">
        <f>_xlfn.XLOOKUP(C1084,purchase!C:C,pcon!B:B,"")</f>
        <v>0</v>
      </c>
      <c r="C1084" s="4"/>
      <c r="D1084" s="29">
        <f>_xlfn.XLOOKUP(C1084,purchase!C:C,pcon!D:D,"")</f>
        <v>0</v>
      </c>
      <c r="E1084" s="29">
        <f>_xlfn.XLOOKUP(C1084,purchase!C:C,pcon!E:E,"")</f>
        <v>0</v>
      </c>
      <c r="F1084" s="4"/>
      <c r="G1084" s="27"/>
      <c r="H1084" s="28"/>
      <c r="I1084" s="4"/>
      <c r="J1084" s="4"/>
      <c r="K1084" s="4"/>
      <c r="L1084" s="30" t="str">
        <f t="shared" si="144"/>
        <v/>
      </c>
      <c r="M1084" s="4"/>
      <c r="N1084" s="30" t="str">
        <f t="shared" si="145"/>
        <v/>
      </c>
      <c r="O1084" s="31"/>
      <c r="P1084" s="32" t="str">
        <f t="shared" si="146"/>
        <v/>
      </c>
      <c r="Q1084" s="10">
        <f>_xlfn.XLOOKUP(C1084,pcon!C:C,pcon!L:L,"")</f>
        <v>0</v>
      </c>
      <c r="R1084" s="98">
        <f t="shared" si="147"/>
        <v>0</v>
      </c>
      <c r="S1084" s="31"/>
      <c r="T1084" s="31"/>
      <c r="U1084" s="33" t="str">
        <f t="shared" si="148"/>
        <v/>
      </c>
      <c r="V1084" s="4"/>
      <c r="W1084" s="33" t="str">
        <f t="shared" si="149"/>
        <v/>
      </c>
      <c r="X1084" s="33" t="str">
        <f t="shared" si="150"/>
        <v/>
      </c>
      <c r="Y1084" s="33" t="str">
        <f t="shared" si="151"/>
        <v/>
      </c>
      <c r="Z1084" s="34" t="str">
        <f t="shared" si="152"/>
        <v/>
      </c>
    </row>
    <row r="1085" spans="1:26" x14ac:dyDescent="0.35">
      <c r="A1085" s="25">
        <v>1081</v>
      </c>
      <c r="B1085" s="26">
        <f>_xlfn.XLOOKUP(C1085,purchase!C:C,pcon!B:B,"")</f>
        <v>0</v>
      </c>
      <c r="C1085" s="4"/>
      <c r="D1085" s="29">
        <f>_xlfn.XLOOKUP(C1085,purchase!C:C,pcon!D:D,"")</f>
        <v>0</v>
      </c>
      <c r="E1085" s="29">
        <f>_xlfn.XLOOKUP(C1085,purchase!C:C,pcon!E:E,"")</f>
        <v>0</v>
      </c>
      <c r="F1085" s="4"/>
      <c r="G1085" s="27"/>
      <c r="H1085" s="28"/>
      <c r="I1085" s="4"/>
      <c r="J1085" s="4"/>
      <c r="K1085" s="4"/>
      <c r="L1085" s="30" t="str">
        <f t="shared" si="144"/>
        <v/>
      </c>
      <c r="M1085" s="4"/>
      <c r="N1085" s="30" t="str">
        <f t="shared" si="145"/>
        <v/>
      </c>
      <c r="O1085" s="31"/>
      <c r="P1085" s="32" t="str">
        <f t="shared" si="146"/>
        <v/>
      </c>
      <c r="Q1085" s="10">
        <f>_xlfn.XLOOKUP(C1085,pcon!C:C,pcon!L:L,"")</f>
        <v>0</v>
      </c>
      <c r="R1085" s="98">
        <f t="shared" si="147"/>
        <v>0</v>
      </c>
      <c r="S1085" s="31"/>
      <c r="T1085" s="31"/>
      <c r="U1085" s="33" t="str">
        <f t="shared" si="148"/>
        <v/>
      </c>
      <c r="V1085" s="4"/>
      <c r="W1085" s="33" t="str">
        <f t="shared" si="149"/>
        <v/>
      </c>
      <c r="X1085" s="33" t="str">
        <f t="shared" si="150"/>
        <v/>
      </c>
      <c r="Y1085" s="33" t="str">
        <f t="shared" si="151"/>
        <v/>
      </c>
      <c r="Z1085" s="34" t="str">
        <f t="shared" si="152"/>
        <v/>
      </c>
    </row>
    <row r="1086" spans="1:26" x14ac:dyDescent="0.35">
      <c r="A1086" s="25">
        <v>1082</v>
      </c>
      <c r="B1086" s="26">
        <f>_xlfn.XLOOKUP(C1086,purchase!C:C,pcon!B:B,"")</f>
        <v>0</v>
      </c>
      <c r="C1086" s="4"/>
      <c r="D1086" s="29">
        <f>_xlfn.XLOOKUP(C1086,purchase!C:C,pcon!D:D,"")</f>
        <v>0</v>
      </c>
      <c r="E1086" s="29">
        <f>_xlfn.XLOOKUP(C1086,purchase!C:C,pcon!E:E,"")</f>
        <v>0</v>
      </c>
      <c r="F1086" s="4"/>
      <c r="G1086" s="27"/>
      <c r="H1086" s="28"/>
      <c r="I1086" s="4"/>
      <c r="J1086" s="4"/>
      <c r="K1086" s="4"/>
      <c r="L1086" s="30" t="str">
        <f t="shared" si="144"/>
        <v/>
      </c>
      <c r="M1086" s="4"/>
      <c r="N1086" s="30" t="str">
        <f t="shared" si="145"/>
        <v/>
      </c>
      <c r="O1086" s="31"/>
      <c r="P1086" s="32" t="str">
        <f t="shared" si="146"/>
        <v/>
      </c>
      <c r="Q1086" s="10">
        <f>_xlfn.XLOOKUP(C1086,pcon!C:C,pcon!L:L,"")</f>
        <v>0</v>
      </c>
      <c r="R1086" s="98">
        <f t="shared" si="147"/>
        <v>0</v>
      </c>
      <c r="S1086" s="31"/>
      <c r="T1086" s="31"/>
      <c r="U1086" s="33" t="str">
        <f t="shared" si="148"/>
        <v/>
      </c>
      <c r="V1086" s="4"/>
      <c r="W1086" s="33" t="str">
        <f t="shared" si="149"/>
        <v/>
      </c>
      <c r="X1086" s="33" t="str">
        <f t="shared" si="150"/>
        <v/>
      </c>
      <c r="Y1086" s="33" t="str">
        <f t="shared" si="151"/>
        <v/>
      </c>
      <c r="Z1086" s="34" t="str">
        <f t="shared" si="152"/>
        <v/>
      </c>
    </row>
    <row r="1087" spans="1:26" x14ac:dyDescent="0.35">
      <c r="A1087" s="25">
        <v>1083</v>
      </c>
      <c r="B1087" s="26">
        <f>_xlfn.XLOOKUP(C1087,purchase!C:C,pcon!B:B,"")</f>
        <v>0</v>
      </c>
      <c r="C1087" s="4"/>
      <c r="D1087" s="29">
        <f>_xlfn.XLOOKUP(C1087,purchase!C:C,pcon!D:D,"")</f>
        <v>0</v>
      </c>
      <c r="E1087" s="29">
        <f>_xlfn.XLOOKUP(C1087,purchase!C:C,pcon!E:E,"")</f>
        <v>0</v>
      </c>
      <c r="F1087" s="4"/>
      <c r="G1087" s="27"/>
      <c r="H1087" s="28"/>
      <c r="I1087" s="4"/>
      <c r="J1087" s="4"/>
      <c r="K1087" s="4"/>
      <c r="L1087" s="30" t="str">
        <f t="shared" si="144"/>
        <v/>
      </c>
      <c r="M1087" s="4"/>
      <c r="N1087" s="30" t="str">
        <f t="shared" si="145"/>
        <v/>
      </c>
      <c r="O1087" s="31"/>
      <c r="P1087" s="32" t="str">
        <f t="shared" si="146"/>
        <v/>
      </c>
      <c r="Q1087" s="10">
        <f>_xlfn.XLOOKUP(C1087,pcon!C:C,pcon!L:L,"")</f>
        <v>0</v>
      </c>
      <c r="R1087" s="98">
        <f t="shared" si="147"/>
        <v>0</v>
      </c>
      <c r="S1087" s="31"/>
      <c r="T1087" s="31"/>
      <c r="U1087" s="33" t="str">
        <f t="shared" si="148"/>
        <v/>
      </c>
      <c r="V1087" s="4"/>
      <c r="W1087" s="33" t="str">
        <f t="shared" si="149"/>
        <v/>
      </c>
      <c r="X1087" s="33" t="str">
        <f t="shared" si="150"/>
        <v/>
      </c>
      <c r="Y1087" s="33" t="str">
        <f t="shared" si="151"/>
        <v/>
      </c>
      <c r="Z1087" s="34" t="str">
        <f t="shared" si="152"/>
        <v/>
      </c>
    </row>
    <row r="1088" spans="1:26" x14ac:dyDescent="0.35">
      <c r="A1088" s="25">
        <v>1084</v>
      </c>
      <c r="B1088" s="26">
        <f>_xlfn.XLOOKUP(C1088,purchase!C:C,pcon!B:B,"")</f>
        <v>0</v>
      </c>
      <c r="C1088" s="4"/>
      <c r="D1088" s="29">
        <f>_xlfn.XLOOKUP(C1088,purchase!C:C,pcon!D:D,"")</f>
        <v>0</v>
      </c>
      <c r="E1088" s="29">
        <f>_xlfn.XLOOKUP(C1088,purchase!C:C,pcon!E:E,"")</f>
        <v>0</v>
      </c>
      <c r="F1088" s="4"/>
      <c r="G1088" s="27"/>
      <c r="H1088" s="28"/>
      <c r="I1088" s="4"/>
      <c r="J1088" s="4"/>
      <c r="K1088" s="4"/>
      <c r="L1088" s="30" t="str">
        <f t="shared" si="144"/>
        <v/>
      </c>
      <c r="M1088" s="4"/>
      <c r="N1088" s="30" t="str">
        <f t="shared" si="145"/>
        <v/>
      </c>
      <c r="O1088" s="31"/>
      <c r="P1088" s="32" t="str">
        <f t="shared" si="146"/>
        <v/>
      </c>
      <c r="Q1088" s="10">
        <f>_xlfn.XLOOKUP(C1088,pcon!C:C,pcon!L:L,"")</f>
        <v>0</v>
      </c>
      <c r="R1088" s="98">
        <f t="shared" si="147"/>
        <v>0</v>
      </c>
      <c r="S1088" s="31"/>
      <c r="T1088" s="31"/>
      <c r="U1088" s="33" t="str">
        <f t="shared" si="148"/>
        <v/>
      </c>
      <c r="V1088" s="4"/>
      <c r="W1088" s="33" t="str">
        <f t="shared" si="149"/>
        <v/>
      </c>
      <c r="X1088" s="33" t="str">
        <f t="shared" si="150"/>
        <v/>
      </c>
      <c r="Y1088" s="33" t="str">
        <f t="shared" si="151"/>
        <v/>
      </c>
      <c r="Z1088" s="34" t="str">
        <f t="shared" si="152"/>
        <v/>
      </c>
    </row>
    <row r="1089" spans="1:26" x14ac:dyDescent="0.35">
      <c r="A1089" s="25">
        <v>1085</v>
      </c>
      <c r="B1089" s="26">
        <f>_xlfn.XLOOKUP(C1089,purchase!C:C,pcon!B:B,"")</f>
        <v>0</v>
      </c>
      <c r="C1089" s="4"/>
      <c r="D1089" s="29">
        <f>_xlfn.XLOOKUP(C1089,purchase!C:C,pcon!D:D,"")</f>
        <v>0</v>
      </c>
      <c r="E1089" s="29">
        <f>_xlfn.XLOOKUP(C1089,purchase!C:C,pcon!E:E,"")</f>
        <v>0</v>
      </c>
      <c r="F1089" s="4"/>
      <c r="G1089" s="27"/>
      <c r="H1089" s="28"/>
      <c r="I1089" s="4"/>
      <c r="J1089" s="4"/>
      <c r="K1089" s="4"/>
      <c r="L1089" s="30" t="str">
        <f t="shared" si="144"/>
        <v/>
      </c>
      <c r="M1089" s="4"/>
      <c r="N1089" s="30" t="str">
        <f t="shared" si="145"/>
        <v/>
      </c>
      <c r="O1089" s="31"/>
      <c r="P1089" s="32" t="str">
        <f t="shared" si="146"/>
        <v/>
      </c>
      <c r="Q1089" s="10">
        <f>_xlfn.XLOOKUP(C1089,pcon!C:C,pcon!L:L,"")</f>
        <v>0</v>
      </c>
      <c r="R1089" s="98">
        <f t="shared" si="147"/>
        <v>0</v>
      </c>
      <c r="S1089" s="31"/>
      <c r="T1089" s="31"/>
      <c r="U1089" s="33" t="str">
        <f t="shared" si="148"/>
        <v/>
      </c>
      <c r="V1089" s="4"/>
      <c r="W1089" s="33" t="str">
        <f t="shared" si="149"/>
        <v/>
      </c>
      <c r="X1089" s="33" t="str">
        <f t="shared" si="150"/>
        <v/>
      </c>
      <c r="Y1089" s="33" t="str">
        <f t="shared" si="151"/>
        <v/>
      </c>
      <c r="Z1089" s="34" t="str">
        <f t="shared" si="152"/>
        <v/>
      </c>
    </row>
    <row r="1090" spans="1:26" x14ac:dyDescent="0.35">
      <c r="A1090" s="25">
        <v>1086</v>
      </c>
      <c r="B1090" s="26">
        <f>_xlfn.XLOOKUP(C1090,purchase!C:C,pcon!B:B,"")</f>
        <v>0</v>
      </c>
      <c r="C1090" s="4"/>
      <c r="D1090" s="29">
        <f>_xlfn.XLOOKUP(C1090,purchase!C:C,pcon!D:D,"")</f>
        <v>0</v>
      </c>
      <c r="E1090" s="29">
        <f>_xlfn.XLOOKUP(C1090,purchase!C:C,pcon!E:E,"")</f>
        <v>0</v>
      </c>
      <c r="F1090" s="4"/>
      <c r="G1090" s="27"/>
      <c r="H1090" s="28"/>
      <c r="I1090" s="4"/>
      <c r="J1090" s="4"/>
      <c r="K1090" s="4"/>
      <c r="L1090" s="30" t="str">
        <f t="shared" si="144"/>
        <v/>
      </c>
      <c r="M1090" s="4"/>
      <c r="N1090" s="30" t="str">
        <f t="shared" si="145"/>
        <v/>
      </c>
      <c r="O1090" s="31"/>
      <c r="P1090" s="32" t="str">
        <f t="shared" si="146"/>
        <v/>
      </c>
      <c r="Q1090" s="10">
        <f>_xlfn.XLOOKUP(C1090,pcon!C:C,pcon!L:L,"")</f>
        <v>0</v>
      </c>
      <c r="R1090" s="98">
        <f t="shared" si="147"/>
        <v>0</v>
      </c>
      <c r="S1090" s="31"/>
      <c r="T1090" s="31"/>
      <c r="U1090" s="33" t="str">
        <f t="shared" si="148"/>
        <v/>
      </c>
      <c r="V1090" s="4"/>
      <c r="W1090" s="33" t="str">
        <f t="shared" si="149"/>
        <v/>
      </c>
      <c r="X1090" s="33" t="str">
        <f t="shared" si="150"/>
        <v/>
      </c>
      <c r="Y1090" s="33" t="str">
        <f t="shared" si="151"/>
        <v/>
      </c>
      <c r="Z1090" s="34" t="str">
        <f t="shared" si="152"/>
        <v/>
      </c>
    </row>
    <row r="1091" spans="1:26" x14ac:dyDescent="0.35">
      <c r="A1091" s="25">
        <v>1087</v>
      </c>
      <c r="B1091" s="26">
        <f>_xlfn.XLOOKUP(C1091,purchase!C:C,pcon!B:B,"")</f>
        <v>0</v>
      </c>
      <c r="C1091" s="4"/>
      <c r="D1091" s="29">
        <f>_xlfn.XLOOKUP(C1091,purchase!C:C,pcon!D:D,"")</f>
        <v>0</v>
      </c>
      <c r="E1091" s="29">
        <f>_xlfn.XLOOKUP(C1091,purchase!C:C,pcon!E:E,"")</f>
        <v>0</v>
      </c>
      <c r="F1091" s="4"/>
      <c r="G1091" s="27"/>
      <c r="H1091" s="28"/>
      <c r="I1091" s="4"/>
      <c r="J1091" s="4"/>
      <c r="K1091" s="4"/>
      <c r="L1091" s="30" t="str">
        <f t="shared" si="144"/>
        <v/>
      </c>
      <c r="M1091" s="4"/>
      <c r="N1091" s="30" t="str">
        <f t="shared" si="145"/>
        <v/>
      </c>
      <c r="O1091" s="31"/>
      <c r="P1091" s="32" t="str">
        <f t="shared" si="146"/>
        <v/>
      </c>
      <c r="Q1091" s="10">
        <f>_xlfn.XLOOKUP(C1091,pcon!C:C,pcon!L:L,"")</f>
        <v>0</v>
      </c>
      <c r="R1091" s="98">
        <f t="shared" si="147"/>
        <v>0</v>
      </c>
      <c r="S1091" s="31"/>
      <c r="T1091" s="31"/>
      <c r="U1091" s="33" t="str">
        <f t="shared" si="148"/>
        <v/>
      </c>
      <c r="V1091" s="4"/>
      <c r="W1091" s="33" t="str">
        <f t="shared" si="149"/>
        <v/>
      </c>
      <c r="X1091" s="33" t="str">
        <f t="shared" si="150"/>
        <v/>
      </c>
      <c r="Y1091" s="33" t="str">
        <f t="shared" si="151"/>
        <v/>
      </c>
      <c r="Z1091" s="34" t="str">
        <f t="shared" si="152"/>
        <v/>
      </c>
    </row>
    <row r="1092" spans="1:26" x14ac:dyDescent="0.35">
      <c r="A1092" s="25">
        <v>1088</v>
      </c>
      <c r="B1092" s="26">
        <f>_xlfn.XLOOKUP(C1092,purchase!C:C,pcon!B:B,"")</f>
        <v>0</v>
      </c>
      <c r="C1092" s="4"/>
      <c r="D1092" s="29">
        <f>_xlfn.XLOOKUP(C1092,purchase!C:C,pcon!D:D,"")</f>
        <v>0</v>
      </c>
      <c r="E1092" s="29">
        <f>_xlfn.XLOOKUP(C1092,purchase!C:C,pcon!E:E,"")</f>
        <v>0</v>
      </c>
      <c r="F1092" s="4"/>
      <c r="G1092" s="27"/>
      <c r="H1092" s="28"/>
      <c r="I1092" s="4"/>
      <c r="J1092" s="4"/>
      <c r="K1092" s="4"/>
      <c r="L1092" s="30" t="str">
        <f t="shared" si="144"/>
        <v/>
      </c>
      <c r="M1092" s="4"/>
      <c r="N1092" s="30" t="str">
        <f t="shared" si="145"/>
        <v/>
      </c>
      <c r="O1092" s="31"/>
      <c r="P1092" s="32" t="str">
        <f t="shared" si="146"/>
        <v/>
      </c>
      <c r="Q1092" s="10">
        <f>_xlfn.XLOOKUP(C1092,pcon!C:C,pcon!L:L,"")</f>
        <v>0</v>
      </c>
      <c r="R1092" s="98">
        <f t="shared" si="147"/>
        <v>0</v>
      </c>
      <c r="S1092" s="31"/>
      <c r="T1092" s="31"/>
      <c r="U1092" s="33" t="str">
        <f t="shared" si="148"/>
        <v/>
      </c>
      <c r="V1092" s="4"/>
      <c r="W1092" s="33" t="str">
        <f t="shared" si="149"/>
        <v/>
      </c>
      <c r="X1092" s="33" t="str">
        <f t="shared" si="150"/>
        <v/>
      </c>
      <c r="Y1092" s="33" t="str">
        <f t="shared" si="151"/>
        <v/>
      </c>
      <c r="Z1092" s="34" t="str">
        <f t="shared" si="152"/>
        <v/>
      </c>
    </row>
    <row r="1093" spans="1:26" x14ac:dyDescent="0.35">
      <c r="A1093" s="25">
        <v>1089</v>
      </c>
      <c r="B1093" s="26">
        <f>_xlfn.XLOOKUP(C1093,purchase!C:C,pcon!B:B,"")</f>
        <v>0</v>
      </c>
      <c r="C1093" s="4"/>
      <c r="D1093" s="29">
        <f>_xlfn.XLOOKUP(C1093,purchase!C:C,pcon!D:D,"")</f>
        <v>0</v>
      </c>
      <c r="E1093" s="29">
        <f>_xlfn.XLOOKUP(C1093,purchase!C:C,pcon!E:E,"")</f>
        <v>0</v>
      </c>
      <c r="F1093" s="4"/>
      <c r="G1093" s="27"/>
      <c r="H1093" s="28"/>
      <c r="I1093" s="4"/>
      <c r="J1093" s="4"/>
      <c r="K1093" s="4"/>
      <c r="L1093" s="30" t="str">
        <f t="shared" ref="L1093:L1156" si="153">IF(J1093="","",J1093-K1093)</f>
        <v/>
      </c>
      <c r="M1093" s="4"/>
      <c r="N1093" s="30" t="str">
        <f t="shared" ref="N1093:N1156" si="154">IF(L1093="","",L1093-M1093)</f>
        <v/>
      </c>
      <c r="O1093" s="31"/>
      <c r="P1093" s="32" t="str">
        <f t="shared" ref="P1093:P1156" si="155">IF(O1093="","",N1093 * O1093)</f>
        <v/>
      </c>
      <c r="Q1093" s="10">
        <f>_xlfn.XLOOKUP(C1093,pcon!C:C,pcon!L:L,"")</f>
        <v>0</v>
      </c>
      <c r="R1093" s="98">
        <f t="shared" ref="R1093:R1156" si="156">(Q1093 / 80) * (O1093 * 100)</f>
        <v>0</v>
      </c>
      <c r="S1093" s="31"/>
      <c r="T1093" s="31"/>
      <c r="U1093" s="33" t="str">
        <f t="shared" ref="U1093:U1156" si="157">IF(N1093="","",R1093 * N1093)</f>
        <v/>
      </c>
      <c r="V1093" s="4"/>
      <c r="W1093" s="33" t="str">
        <f t="shared" ref="W1093:W1156" si="158">IF(S1093&amp;U1093="","",U1093 * S1093)</f>
        <v/>
      </c>
      <c r="X1093" s="33" t="str">
        <f t="shared" ref="X1093:X1156" si="159">IF(W1093="","",U1093 + W1093)</f>
        <v/>
      </c>
      <c r="Y1093" s="33" t="str">
        <f t="shared" ref="Y1093:Y1156" si="160">IF(T1093="","",U1093 * T1093)</f>
        <v/>
      </c>
      <c r="Z1093" s="34" t="str">
        <f t="shared" ref="Z1093:Z1156" si="161">IF(U1093="","",X1093-V1093-Y1093)</f>
        <v/>
      </c>
    </row>
    <row r="1094" spans="1:26" x14ac:dyDescent="0.35">
      <c r="A1094" s="25">
        <v>1090</v>
      </c>
      <c r="B1094" s="26">
        <f>_xlfn.XLOOKUP(C1094,purchase!C:C,pcon!B:B,"")</f>
        <v>0</v>
      </c>
      <c r="C1094" s="4"/>
      <c r="D1094" s="29">
        <f>_xlfn.XLOOKUP(C1094,purchase!C:C,pcon!D:D,"")</f>
        <v>0</v>
      </c>
      <c r="E1094" s="29">
        <f>_xlfn.XLOOKUP(C1094,purchase!C:C,pcon!E:E,"")</f>
        <v>0</v>
      </c>
      <c r="F1094" s="4"/>
      <c r="G1094" s="27"/>
      <c r="H1094" s="28"/>
      <c r="I1094" s="4"/>
      <c r="J1094" s="4"/>
      <c r="K1094" s="4"/>
      <c r="L1094" s="30" t="str">
        <f t="shared" si="153"/>
        <v/>
      </c>
      <c r="M1094" s="4"/>
      <c r="N1094" s="30" t="str">
        <f t="shared" si="154"/>
        <v/>
      </c>
      <c r="O1094" s="31"/>
      <c r="P1094" s="32" t="str">
        <f t="shared" si="155"/>
        <v/>
      </c>
      <c r="Q1094" s="10">
        <f>_xlfn.XLOOKUP(C1094,pcon!C:C,pcon!L:L,"")</f>
        <v>0</v>
      </c>
      <c r="R1094" s="98">
        <f t="shared" si="156"/>
        <v>0</v>
      </c>
      <c r="S1094" s="31"/>
      <c r="T1094" s="31"/>
      <c r="U1094" s="33" t="str">
        <f t="shared" si="157"/>
        <v/>
      </c>
      <c r="V1094" s="4"/>
      <c r="W1094" s="33" t="str">
        <f t="shared" si="158"/>
        <v/>
      </c>
      <c r="X1094" s="33" t="str">
        <f t="shared" si="159"/>
        <v/>
      </c>
      <c r="Y1094" s="33" t="str">
        <f t="shared" si="160"/>
        <v/>
      </c>
      <c r="Z1094" s="34" t="str">
        <f t="shared" si="161"/>
        <v/>
      </c>
    </row>
    <row r="1095" spans="1:26" x14ac:dyDescent="0.35">
      <c r="A1095" s="25">
        <v>1091</v>
      </c>
      <c r="B1095" s="26">
        <f>_xlfn.XLOOKUP(C1095,purchase!C:C,pcon!B:B,"")</f>
        <v>0</v>
      </c>
      <c r="C1095" s="4"/>
      <c r="D1095" s="29">
        <f>_xlfn.XLOOKUP(C1095,purchase!C:C,pcon!D:D,"")</f>
        <v>0</v>
      </c>
      <c r="E1095" s="29">
        <f>_xlfn.XLOOKUP(C1095,purchase!C:C,pcon!E:E,"")</f>
        <v>0</v>
      </c>
      <c r="F1095" s="4"/>
      <c r="G1095" s="27"/>
      <c r="H1095" s="28"/>
      <c r="I1095" s="4"/>
      <c r="J1095" s="4"/>
      <c r="K1095" s="4"/>
      <c r="L1095" s="30" t="str">
        <f t="shared" si="153"/>
        <v/>
      </c>
      <c r="M1095" s="4"/>
      <c r="N1095" s="30" t="str">
        <f t="shared" si="154"/>
        <v/>
      </c>
      <c r="O1095" s="31"/>
      <c r="P1095" s="32" t="str">
        <f t="shared" si="155"/>
        <v/>
      </c>
      <c r="Q1095" s="10">
        <f>_xlfn.XLOOKUP(C1095,pcon!C:C,pcon!L:L,"")</f>
        <v>0</v>
      </c>
      <c r="R1095" s="98">
        <f t="shared" si="156"/>
        <v>0</v>
      </c>
      <c r="S1095" s="31"/>
      <c r="T1095" s="31"/>
      <c r="U1095" s="33" t="str">
        <f t="shared" si="157"/>
        <v/>
      </c>
      <c r="V1095" s="4"/>
      <c r="W1095" s="33" t="str">
        <f t="shared" si="158"/>
        <v/>
      </c>
      <c r="X1095" s="33" t="str">
        <f t="shared" si="159"/>
        <v/>
      </c>
      <c r="Y1095" s="33" t="str">
        <f t="shared" si="160"/>
        <v/>
      </c>
      <c r="Z1095" s="34" t="str">
        <f t="shared" si="161"/>
        <v/>
      </c>
    </row>
    <row r="1096" spans="1:26" x14ac:dyDescent="0.35">
      <c r="A1096" s="25">
        <v>1092</v>
      </c>
      <c r="B1096" s="26">
        <f>_xlfn.XLOOKUP(C1096,purchase!C:C,pcon!B:B,"")</f>
        <v>0</v>
      </c>
      <c r="C1096" s="4"/>
      <c r="D1096" s="29">
        <f>_xlfn.XLOOKUP(C1096,purchase!C:C,pcon!D:D,"")</f>
        <v>0</v>
      </c>
      <c r="E1096" s="29">
        <f>_xlfn.XLOOKUP(C1096,purchase!C:C,pcon!E:E,"")</f>
        <v>0</v>
      </c>
      <c r="F1096" s="4"/>
      <c r="G1096" s="27"/>
      <c r="H1096" s="28"/>
      <c r="I1096" s="4"/>
      <c r="J1096" s="4"/>
      <c r="K1096" s="4"/>
      <c r="L1096" s="30" t="str">
        <f t="shared" si="153"/>
        <v/>
      </c>
      <c r="M1096" s="4"/>
      <c r="N1096" s="30" t="str">
        <f t="shared" si="154"/>
        <v/>
      </c>
      <c r="O1096" s="31"/>
      <c r="P1096" s="32" t="str">
        <f t="shared" si="155"/>
        <v/>
      </c>
      <c r="Q1096" s="10">
        <f>_xlfn.XLOOKUP(C1096,pcon!C:C,pcon!L:L,"")</f>
        <v>0</v>
      </c>
      <c r="R1096" s="98">
        <f t="shared" si="156"/>
        <v>0</v>
      </c>
      <c r="S1096" s="31"/>
      <c r="T1096" s="31"/>
      <c r="U1096" s="33" t="str">
        <f t="shared" si="157"/>
        <v/>
      </c>
      <c r="V1096" s="4"/>
      <c r="W1096" s="33" t="str">
        <f t="shared" si="158"/>
        <v/>
      </c>
      <c r="X1096" s="33" t="str">
        <f t="shared" si="159"/>
        <v/>
      </c>
      <c r="Y1096" s="33" t="str">
        <f t="shared" si="160"/>
        <v/>
      </c>
      <c r="Z1096" s="34" t="str">
        <f t="shared" si="161"/>
        <v/>
      </c>
    </row>
    <row r="1097" spans="1:26" x14ac:dyDescent="0.35">
      <c r="A1097" s="25">
        <v>1093</v>
      </c>
      <c r="B1097" s="26">
        <f>_xlfn.XLOOKUP(C1097,purchase!C:C,pcon!B:B,"")</f>
        <v>0</v>
      </c>
      <c r="C1097" s="4"/>
      <c r="D1097" s="29">
        <f>_xlfn.XLOOKUP(C1097,purchase!C:C,pcon!D:D,"")</f>
        <v>0</v>
      </c>
      <c r="E1097" s="29">
        <f>_xlfn.XLOOKUP(C1097,purchase!C:C,pcon!E:E,"")</f>
        <v>0</v>
      </c>
      <c r="F1097" s="4"/>
      <c r="G1097" s="27"/>
      <c r="H1097" s="28"/>
      <c r="I1097" s="4"/>
      <c r="J1097" s="4"/>
      <c r="K1097" s="4"/>
      <c r="L1097" s="30" t="str">
        <f t="shared" si="153"/>
        <v/>
      </c>
      <c r="M1097" s="4"/>
      <c r="N1097" s="30" t="str">
        <f t="shared" si="154"/>
        <v/>
      </c>
      <c r="O1097" s="31"/>
      <c r="P1097" s="32" t="str">
        <f t="shared" si="155"/>
        <v/>
      </c>
      <c r="Q1097" s="10">
        <f>_xlfn.XLOOKUP(C1097,pcon!C:C,pcon!L:L,"")</f>
        <v>0</v>
      </c>
      <c r="R1097" s="98">
        <f t="shared" si="156"/>
        <v>0</v>
      </c>
      <c r="S1097" s="31"/>
      <c r="T1097" s="31"/>
      <c r="U1097" s="33" t="str">
        <f t="shared" si="157"/>
        <v/>
      </c>
      <c r="V1097" s="4"/>
      <c r="W1097" s="33" t="str">
        <f t="shared" si="158"/>
        <v/>
      </c>
      <c r="X1097" s="33" t="str">
        <f t="shared" si="159"/>
        <v/>
      </c>
      <c r="Y1097" s="33" t="str">
        <f t="shared" si="160"/>
        <v/>
      </c>
      <c r="Z1097" s="34" t="str">
        <f t="shared" si="161"/>
        <v/>
      </c>
    </row>
    <row r="1098" spans="1:26" x14ac:dyDescent="0.35">
      <c r="A1098" s="25">
        <v>1094</v>
      </c>
      <c r="B1098" s="26">
        <f>_xlfn.XLOOKUP(C1098,purchase!C:C,pcon!B:B,"")</f>
        <v>0</v>
      </c>
      <c r="C1098" s="4"/>
      <c r="D1098" s="29">
        <f>_xlfn.XLOOKUP(C1098,purchase!C:C,pcon!D:D,"")</f>
        <v>0</v>
      </c>
      <c r="E1098" s="29">
        <f>_xlfn.XLOOKUP(C1098,purchase!C:C,pcon!E:E,"")</f>
        <v>0</v>
      </c>
      <c r="F1098" s="4"/>
      <c r="G1098" s="27"/>
      <c r="H1098" s="28"/>
      <c r="I1098" s="4"/>
      <c r="J1098" s="4"/>
      <c r="K1098" s="4"/>
      <c r="L1098" s="30" t="str">
        <f t="shared" si="153"/>
        <v/>
      </c>
      <c r="M1098" s="4"/>
      <c r="N1098" s="30" t="str">
        <f t="shared" si="154"/>
        <v/>
      </c>
      <c r="O1098" s="31"/>
      <c r="P1098" s="32" t="str">
        <f t="shared" si="155"/>
        <v/>
      </c>
      <c r="Q1098" s="10">
        <f>_xlfn.XLOOKUP(C1098,pcon!C:C,pcon!L:L,"")</f>
        <v>0</v>
      </c>
      <c r="R1098" s="98">
        <f t="shared" si="156"/>
        <v>0</v>
      </c>
      <c r="S1098" s="31"/>
      <c r="T1098" s="31"/>
      <c r="U1098" s="33" t="str">
        <f t="shared" si="157"/>
        <v/>
      </c>
      <c r="V1098" s="4"/>
      <c r="W1098" s="33" t="str">
        <f t="shared" si="158"/>
        <v/>
      </c>
      <c r="X1098" s="33" t="str">
        <f t="shared" si="159"/>
        <v/>
      </c>
      <c r="Y1098" s="33" t="str">
        <f t="shared" si="160"/>
        <v/>
      </c>
      <c r="Z1098" s="34" t="str">
        <f t="shared" si="161"/>
        <v/>
      </c>
    </row>
    <row r="1099" spans="1:26" x14ac:dyDescent="0.35">
      <c r="A1099" s="25">
        <v>1095</v>
      </c>
      <c r="B1099" s="26">
        <f>_xlfn.XLOOKUP(C1099,purchase!C:C,pcon!B:B,"")</f>
        <v>0</v>
      </c>
      <c r="C1099" s="4"/>
      <c r="D1099" s="29">
        <f>_xlfn.XLOOKUP(C1099,purchase!C:C,pcon!D:D,"")</f>
        <v>0</v>
      </c>
      <c r="E1099" s="29">
        <f>_xlfn.XLOOKUP(C1099,purchase!C:C,pcon!E:E,"")</f>
        <v>0</v>
      </c>
      <c r="F1099" s="4"/>
      <c r="G1099" s="27"/>
      <c r="H1099" s="28"/>
      <c r="I1099" s="4"/>
      <c r="J1099" s="4"/>
      <c r="K1099" s="4"/>
      <c r="L1099" s="30" t="str">
        <f t="shared" si="153"/>
        <v/>
      </c>
      <c r="M1099" s="4"/>
      <c r="N1099" s="30" t="str">
        <f t="shared" si="154"/>
        <v/>
      </c>
      <c r="O1099" s="31"/>
      <c r="P1099" s="32" t="str">
        <f t="shared" si="155"/>
        <v/>
      </c>
      <c r="Q1099" s="10">
        <f>_xlfn.XLOOKUP(C1099,pcon!C:C,pcon!L:L,"")</f>
        <v>0</v>
      </c>
      <c r="R1099" s="98">
        <f t="shared" si="156"/>
        <v>0</v>
      </c>
      <c r="S1099" s="31"/>
      <c r="T1099" s="31"/>
      <c r="U1099" s="33" t="str">
        <f t="shared" si="157"/>
        <v/>
      </c>
      <c r="V1099" s="4"/>
      <c r="W1099" s="33" t="str">
        <f t="shared" si="158"/>
        <v/>
      </c>
      <c r="X1099" s="33" t="str">
        <f t="shared" si="159"/>
        <v/>
      </c>
      <c r="Y1099" s="33" t="str">
        <f t="shared" si="160"/>
        <v/>
      </c>
      <c r="Z1099" s="34" t="str">
        <f t="shared" si="161"/>
        <v/>
      </c>
    </row>
    <row r="1100" spans="1:26" x14ac:dyDescent="0.35">
      <c r="A1100" s="25">
        <v>1096</v>
      </c>
      <c r="B1100" s="26">
        <f>_xlfn.XLOOKUP(C1100,purchase!C:C,pcon!B:B,"")</f>
        <v>0</v>
      </c>
      <c r="C1100" s="4"/>
      <c r="D1100" s="29">
        <f>_xlfn.XLOOKUP(C1100,purchase!C:C,pcon!D:D,"")</f>
        <v>0</v>
      </c>
      <c r="E1100" s="29">
        <f>_xlfn.XLOOKUP(C1100,purchase!C:C,pcon!E:E,"")</f>
        <v>0</v>
      </c>
      <c r="F1100" s="4"/>
      <c r="G1100" s="27"/>
      <c r="H1100" s="28"/>
      <c r="I1100" s="4"/>
      <c r="J1100" s="4"/>
      <c r="K1100" s="4"/>
      <c r="L1100" s="30" t="str">
        <f t="shared" si="153"/>
        <v/>
      </c>
      <c r="M1100" s="4"/>
      <c r="N1100" s="30" t="str">
        <f t="shared" si="154"/>
        <v/>
      </c>
      <c r="O1100" s="31"/>
      <c r="P1100" s="32" t="str">
        <f t="shared" si="155"/>
        <v/>
      </c>
      <c r="Q1100" s="10">
        <f>_xlfn.XLOOKUP(C1100,pcon!C:C,pcon!L:L,"")</f>
        <v>0</v>
      </c>
      <c r="R1100" s="98">
        <f t="shared" si="156"/>
        <v>0</v>
      </c>
      <c r="S1100" s="31"/>
      <c r="T1100" s="31"/>
      <c r="U1100" s="33" t="str">
        <f t="shared" si="157"/>
        <v/>
      </c>
      <c r="V1100" s="4"/>
      <c r="W1100" s="33" t="str">
        <f t="shared" si="158"/>
        <v/>
      </c>
      <c r="X1100" s="33" t="str">
        <f t="shared" si="159"/>
        <v/>
      </c>
      <c r="Y1100" s="33" t="str">
        <f t="shared" si="160"/>
        <v/>
      </c>
      <c r="Z1100" s="34" t="str">
        <f t="shared" si="161"/>
        <v/>
      </c>
    </row>
    <row r="1101" spans="1:26" x14ac:dyDescent="0.35">
      <c r="A1101" s="25">
        <v>1097</v>
      </c>
      <c r="B1101" s="26">
        <f>_xlfn.XLOOKUP(C1101,purchase!C:C,pcon!B:B,"")</f>
        <v>0</v>
      </c>
      <c r="C1101" s="4"/>
      <c r="D1101" s="29">
        <f>_xlfn.XLOOKUP(C1101,purchase!C:C,pcon!D:D,"")</f>
        <v>0</v>
      </c>
      <c r="E1101" s="29">
        <f>_xlfn.XLOOKUP(C1101,purchase!C:C,pcon!E:E,"")</f>
        <v>0</v>
      </c>
      <c r="F1101" s="4"/>
      <c r="G1101" s="27"/>
      <c r="H1101" s="28"/>
      <c r="I1101" s="4"/>
      <c r="J1101" s="4"/>
      <c r="K1101" s="4"/>
      <c r="L1101" s="30" t="str">
        <f t="shared" si="153"/>
        <v/>
      </c>
      <c r="M1101" s="4"/>
      <c r="N1101" s="30" t="str">
        <f t="shared" si="154"/>
        <v/>
      </c>
      <c r="O1101" s="31"/>
      <c r="P1101" s="32" t="str">
        <f t="shared" si="155"/>
        <v/>
      </c>
      <c r="Q1101" s="10">
        <f>_xlfn.XLOOKUP(C1101,pcon!C:C,pcon!L:L,"")</f>
        <v>0</v>
      </c>
      <c r="R1101" s="98">
        <f t="shared" si="156"/>
        <v>0</v>
      </c>
      <c r="S1101" s="31"/>
      <c r="T1101" s="31"/>
      <c r="U1101" s="33" t="str">
        <f t="shared" si="157"/>
        <v/>
      </c>
      <c r="V1101" s="4"/>
      <c r="W1101" s="33" t="str">
        <f t="shared" si="158"/>
        <v/>
      </c>
      <c r="X1101" s="33" t="str">
        <f t="shared" si="159"/>
        <v/>
      </c>
      <c r="Y1101" s="33" t="str">
        <f t="shared" si="160"/>
        <v/>
      </c>
      <c r="Z1101" s="34" t="str">
        <f t="shared" si="161"/>
        <v/>
      </c>
    </row>
    <row r="1102" spans="1:26" x14ac:dyDescent="0.35">
      <c r="A1102" s="25">
        <v>1098</v>
      </c>
      <c r="B1102" s="26">
        <f>_xlfn.XLOOKUP(C1102,purchase!C:C,pcon!B:B,"")</f>
        <v>0</v>
      </c>
      <c r="C1102" s="4"/>
      <c r="D1102" s="29">
        <f>_xlfn.XLOOKUP(C1102,purchase!C:C,pcon!D:D,"")</f>
        <v>0</v>
      </c>
      <c r="E1102" s="29">
        <f>_xlfn.XLOOKUP(C1102,purchase!C:C,pcon!E:E,"")</f>
        <v>0</v>
      </c>
      <c r="F1102" s="4"/>
      <c r="G1102" s="27"/>
      <c r="H1102" s="28"/>
      <c r="I1102" s="4"/>
      <c r="J1102" s="4"/>
      <c r="K1102" s="4"/>
      <c r="L1102" s="30" t="str">
        <f t="shared" si="153"/>
        <v/>
      </c>
      <c r="M1102" s="4"/>
      <c r="N1102" s="30" t="str">
        <f t="shared" si="154"/>
        <v/>
      </c>
      <c r="O1102" s="31"/>
      <c r="P1102" s="32" t="str">
        <f t="shared" si="155"/>
        <v/>
      </c>
      <c r="Q1102" s="10">
        <f>_xlfn.XLOOKUP(C1102,pcon!C:C,pcon!L:L,"")</f>
        <v>0</v>
      </c>
      <c r="R1102" s="98">
        <f t="shared" si="156"/>
        <v>0</v>
      </c>
      <c r="S1102" s="31"/>
      <c r="T1102" s="31"/>
      <c r="U1102" s="33" t="str">
        <f t="shared" si="157"/>
        <v/>
      </c>
      <c r="V1102" s="4"/>
      <c r="W1102" s="33" t="str">
        <f t="shared" si="158"/>
        <v/>
      </c>
      <c r="X1102" s="33" t="str">
        <f t="shared" si="159"/>
        <v/>
      </c>
      <c r="Y1102" s="33" t="str">
        <f t="shared" si="160"/>
        <v/>
      </c>
      <c r="Z1102" s="34" t="str">
        <f t="shared" si="161"/>
        <v/>
      </c>
    </row>
    <row r="1103" spans="1:26" x14ac:dyDescent="0.35">
      <c r="A1103" s="25">
        <v>1099</v>
      </c>
      <c r="B1103" s="26">
        <f>_xlfn.XLOOKUP(C1103,purchase!C:C,pcon!B:B,"")</f>
        <v>0</v>
      </c>
      <c r="C1103" s="4"/>
      <c r="D1103" s="29">
        <f>_xlfn.XLOOKUP(C1103,purchase!C:C,pcon!D:D,"")</f>
        <v>0</v>
      </c>
      <c r="E1103" s="29">
        <f>_xlfn.XLOOKUP(C1103,purchase!C:C,pcon!E:E,"")</f>
        <v>0</v>
      </c>
      <c r="F1103" s="4"/>
      <c r="G1103" s="27"/>
      <c r="H1103" s="28"/>
      <c r="I1103" s="4"/>
      <c r="J1103" s="4"/>
      <c r="K1103" s="4"/>
      <c r="L1103" s="30" t="str">
        <f t="shared" si="153"/>
        <v/>
      </c>
      <c r="M1103" s="4"/>
      <c r="N1103" s="30" t="str">
        <f t="shared" si="154"/>
        <v/>
      </c>
      <c r="O1103" s="31"/>
      <c r="P1103" s="32" t="str">
        <f t="shared" si="155"/>
        <v/>
      </c>
      <c r="Q1103" s="10">
        <f>_xlfn.XLOOKUP(C1103,pcon!C:C,pcon!L:L,"")</f>
        <v>0</v>
      </c>
      <c r="R1103" s="98">
        <f t="shared" si="156"/>
        <v>0</v>
      </c>
      <c r="S1103" s="31"/>
      <c r="T1103" s="31"/>
      <c r="U1103" s="33" t="str">
        <f t="shared" si="157"/>
        <v/>
      </c>
      <c r="V1103" s="4"/>
      <c r="W1103" s="33" t="str">
        <f t="shared" si="158"/>
        <v/>
      </c>
      <c r="X1103" s="33" t="str">
        <f t="shared" si="159"/>
        <v/>
      </c>
      <c r="Y1103" s="33" t="str">
        <f t="shared" si="160"/>
        <v/>
      </c>
      <c r="Z1103" s="34" t="str">
        <f t="shared" si="161"/>
        <v/>
      </c>
    </row>
    <row r="1104" spans="1:26" x14ac:dyDescent="0.35">
      <c r="A1104" s="25">
        <v>1100</v>
      </c>
      <c r="B1104" s="26">
        <f>_xlfn.XLOOKUP(C1104,purchase!C:C,pcon!B:B,"")</f>
        <v>0</v>
      </c>
      <c r="C1104" s="4"/>
      <c r="D1104" s="29">
        <f>_xlfn.XLOOKUP(C1104,purchase!C:C,pcon!D:D,"")</f>
        <v>0</v>
      </c>
      <c r="E1104" s="29">
        <f>_xlfn.XLOOKUP(C1104,purchase!C:C,pcon!E:E,"")</f>
        <v>0</v>
      </c>
      <c r="F1104" s="4"/>
      <c r="G1104" s="27"/>
      <c r="H1104" s="28"/>
      <c r="I1104" s="4"/>
      <c r="J1104" s="4"/>
      <c r="K1104" s="4"/>
      <c r="L1104" s="30" t="str">
        <f t="shared" si="153"/>
        <v/>
      </c>
      <c r="M1104" s="4"/>
      <c r="N1104" s="30" t="str">
        <f t="shared" si="154"/>
        <v/>
      </c>
      <c r="O1104" s="31"/>
      <c r="P1104" s="32" t="str">
        <f t="shared" si="155"/>
        <v/>
      </c>
      <c r="Q1104" s="10">
        <f>_xlfn.XLOOKUP(C1104,pcon!C:C,pcon!L:L,"")</f>
        <v>0</v>
      </c>
      <c r="R1104" s="98">
        <f t="shared" si="156"/>
        <v>0</v>
      </c>
      <c r="S1104" s="31"/>
      <c r="T1104" s="31"/>
      <c r="U1104" s="33" t="str">
        <f t="shared" si="157"/>
        <v/>
      </c>
      <c r="V1104" s="4"/>
      <c r="W1104" s="33" t="str">
        <f t="shared" si="158"/>
        <v/>
      </c>
      <c r="X1104" s="33" t="str">
        <f t="shared" si="159"/>
        <v/>
      </c>
      <c r="Y1104" s="33" t="str">
        <f t="shared" si="160"/>
        <v/>
      </c>
      <c r="Z1104" s="34" t="str">
        <f t="shared" si="161"/>
        <v/>
      </c>
    </row>
    <row r="1105" spans="1:26" x14ac:dyDescent="0.35">
      <c r="A1105" s="25">
        <v>1101</v>
      </c>
      <c r="B1105" s="26">
        <f>_xlfn.XLOOKUP(C1105,purchase!C:C,pcon!B:B,"")</f>
        <v>0</v>
      </c>
      <c r="C1105" s="4"/>
      <c r="D1105" s="29">
        <f>_xlfn.XLOOKUP(C1105,purchase!C:C,pcon!D:D,"")</f>
        <v>0</v>
      </c>
      <c r="E1105" s="29">
        <f>_xlfn.XLOOKUP(C1105,purchase!C:C,pcon!E:E,"")</f>
        <v>0</v>
      </c>
      <c r="F1105" s="4"/>
      <c r="G1105" s="27"/>
      <c r="H1105" s="28"/>
      <c r="I1105" s="4"/>
      <c r="J1105" s="4"/>
      <c r="K1105" s="4"/>
      <c r="L1105" s="30" t="str">
        <f t="shared" si="153"/>
        <v/>
      </c>
      <c r="M1105" s="4"/>
      <c r="N1105" s="30" t="str">
        <f t="shared" si="154"/>
        <v/>
      </c>
      <c r="O1105" s="31"/>
      <c r="P1105" s="32" t="str">
        <f t="shared" si="155"/>
        <v/>
      </c>
      <c r="Q1105" s="10">
        <f>_xlfn.XLOOKUP(C1105,pcon!C:C,pcon!L:L,"")</f>
        <v>0</v>
      </c>
      <c r="R1105" s="98">
        <f t="shared" si="156"/>
        <v>0</v>
      </c>
      <c r="S1105" s="31"/>
      <c r="T1105" s="31"/>
      <c r="U1105" s="33" t="str">
        <f t="shared" si="157"/>
        <v/>
      </c>
      <c r="V1105" s="4"/>
      <c r="W1105" s="33" t="str">
        <f t="shared" si="158"/>
        <v/>
      </c>
      <c r="X1105" s="33" t="str">
        <f t="shared" si="159"/>
        <v/>
      </c>
      <c r="Y1105" s="33" t="str">
        <f t="shared" si="160"/>
        <v/>
      </c>
      <c r="Z1105" s="34" t="str">
        <f t="shared" si="161"/>
        <v/>
      </c>
    </row>
    <row r="1106" spans="1:26" x14ac:dyDescent="0.35">
      <c r="A1106" s="25">
        <v>1102</v>
      </c>
      <c r="B1106" s="26">
        <f>_xlfn.XLOOKUP(C1106,purchase!C:C,pcon!B:B,"")</f>
        <v>0</v>
      </c>
      <c r="C1106" s="4"/>
      <c r="D1106" s="29">
        <f>_xlfn.XLOOKUP(C1106,purchase!C:C,pcon!D:D,"")</f>
        <v>0</v>
      </c>
      <c r="E1106" s="29">
        <f>_xlfn.XLOOKUP(C1106,purchase!C:C,pcon!E:E,"")</f>
        <v>0</v>
      </c>
      <c r="F1106" s="4"/>
      <c r="G1106" s="27"/>
      <c r="H1106" s="28"/>
      <c r="I1106" s="4"/>
      <c r="J1106" s="4"/>
      <c r="K1106" s="4"/>
      <c r="L1106" s="30" t="str">
        <f t="shared" si="153"/>
        <v/>
      </c>
      <c r="M1106" s="4"/>
      <c r="N1106" s="30" t="str">
        <f t="shared" si="154"/>
        <v/>
      </c>
      <c r="O1106" s="31"/>
      <c r="P1106" s="32" t="str">
        <f t="shared" si="155"/>
        <v/>
      </c>
      <c r="Q1106" s="10">
        <f>_xlfn.XLOOKUP(C1106,pcon!C:C,pcon!L:L,"")</f>
        <v>0</v>
      </c>
      <c r="R1106" s="98">
        <f t="shared" si="156"/>
        <v>0</v>
      </c>
      <c r="S1106" s="31"/>
      <c r="T1106" s="31"/>
      <c r="U1106" s="33" t="str">
        <f t="shared" si="157"/>
        <v/>
      </c>
      <c r="V1106" s="4"/>
      <c r="W1106" s="33" t="str">
        <f t="shared" si="158"/>
        <v/>
      </c>
      <c r="X1106" s="33" t="str">
        <f t="shared" si="159"/>
        <v/>
      </c>
      <c r="Y1106" s="33" t="str">
        <f t="shared" si="160"/>
        <v/>
      </c>
      <c r="Z1106" s="34" t="str">
        <f t="shared" si="161"/>
        <v/>
      </c>
    </row>
    <row r="1107" spans="1:26" x14ac:dyDescent="0.35">
      <c r="A1107" s="25">
        <v>1103</v>
      </c>
      <c r="B1107" s="26">
        <f>_xlfn.XLOOKUP(C1107,purchase!C:C,pcon!B:B,"")</f>
        <v>0</v>
      </c>
      <c r="C1107" s="4"/>
      <c r="D1107" s="29">
        <f>_xlfn.XLOOKUP(C1107,purchase!C:C,pcon!D:D,"")</f>
        <v>0</v>
      </c>
      <c r="E1107" s="29">
        <f>_xlfn.XLOOKUP(C1107,purchase!C:C,pcon!E:E,"")</f>
        <v>0</v>
      </c>
      <c r="F1107" s="4"/>
      <c r="G1107" s="27"/>
      <c r="H1107" s="28"/>
      <c r="I1107" s="4"/>
      <c r="J1107" s="4"/>
      <c r="K1107" s="4"/>
      <c r="L1107" s="30" t="str">
        <f t="shared" si="153"/>
        <v/>
      </c>
      <c r="M1107" s="4"/>
      <c r="N1107" s="30" t="str">
        <f t="shared" si="154"/>
        <v/>
      </c>
      <c r="O1107" s="31"/>
      <c r="P1107" s="32" t="str">
        <f t="shared" si="155"/>
        <v/>
      </c>
      <c r="Q1107" s="10">
        <f>_xlfn.XLOOKUP(C1107,pcon!C:C,pcon!L:L,"")</f>
        <v>0</v>
      </c>
      <c r="R1107" s="98">
        <f t="shared" si="156"/>
        <v>0</v>
      </c>
      <c r="S1107" s="31"/>
      <c r="T1107" s="31"/>
      <c r="U1107" s="33" t="str">
        <f t="shared" si="157"/>
        <v/>
      </c>
      <c r="V1107" s="4"/>
      <c r="W1107" s="33" t="str">
        <f t="shared" si="158"/>
        <v/>
      </c>
      <c r="X1107" s="33" t="str">
        <f t="shared" si="159"/>
        <v/>
      </c>
      <c r="Y1107" s="33" t="str">
        <f t="shared" si="160"/>
        <v/>
      </c>
      <c r="Z1107" s="34" t="str">
        <f t="shared" si="161"/>
        <v/>
      </c>
    </row>
    <row r="1108" spans="1:26" x14ac:dyDescent="0.35">
      <c r="A1108" s="25">
        <v>1104</v>
      </c>
      <c r="B1108" s="26">
        <f>_xlfn.XLOOKUP(C1108,purchase!C:C,pcon!B:B,"")</f>
        <v>0</v>
      </c>
      <c r="C1108" s="4"/>
      <c r="D1108" s="29">
        <f>_xlfn.XLOOKUP(C1108,purchase!C:C,pcon!D:D,"")</f>
        <v>0</v>
      </c>
      <c r="E1108" s="29">
        <f>_xlfn.XLOOKUP(C1108,purchase!C:C,pcon!E:E,"")</f>
        <v>0</v>
      </c>
      <c r="F1108" s="4"/>
      <c r="G1108" s="27"/>
      <c r="H1108" s="28"/>
      <c r="I1108" s="4"/>
      <c r="J1108" s="4"/>
      <c r="K1108" s="4"/>
      <c r="L1108" s="30" t="str">
        <f t="shared" si="153"/>
        <v/>
      </c>
      <c r="M1108" s="4"/>
      <c r="N1108" s="30" t="str">
        <f t="shared" si="154"/>
        <v/>
      </c>
      <c r="O1108" s="31"/>
      <c r="P1108" s="32" t="str">
        <f t="shared" si="155"/>
        <v/>
      </c>
      <c r="Q1108" s="10">
        <f>_xlfn.XLOOKUP(C1108,pcon!C:C,pcon!L:L,"")</f>
        <v>0</v>
      </c>
      <c r="R1108" s="98">
        <f t="shared" si="156"/>
        <v>0</v>
      </c>
      <c r="S1108" s="31"/>
      <c r="T1108" s="31"/>
      <c r="U1108" s="33" t="str">
        <f t="shared" si="157"/>
        <v/>
      </c>
      <c r="V1108" s="4"/>
      <c r="W1108" s="33" t="str">
        <f t="shared" si="158"/>
        <v/>
      </c>
      <c r="X1108" s="33" t="str">
        <f t="shared" si="159"/>
        <v/>
      </c>
      <c r="Y1108" s="33" t="str">
        <f t="shared" si="160"/>
        <v/>
      </c>
      <c r="Z1108" s="34" t="str">
        <f t="shared" si="161"/>
        <v/>
      </c>
    </row>
    <row r="1109" spans="1:26" x14ac:dyDescent="0.35">
      <c r="A1109" s="25">
        <v>1105</v>
      </c>
      <c r="B1109" s="26">
        <f>_xlfn.XLOOKUP(C1109,purchase!C:C,pcon!B:B,"")</f>
        <v>0</v>
      </c>
      <c r="C1109" s="4"/>
      <c r="D1109" s="29">
        <f>_xlfn.XLOOKUP(C1109,purchase!C:C,pcon!D:D,"")</f>
        <v>0</v>
      </c>
      <c r="E1109" s="29">
        <f>_xlfn.XLOOKUP(C1109,purchase!C:C,pcon!E:E,"")</f>
        <v>0</v>
      </c>
      <c r="F1109" s="4"/>
      <c r="G1109" s="27"/>
      <c r="H1109" s="28"/>
      <c r="I1109" s="4"/>
      <c r="J1109" s="4"/>
      <c r="K1109" s="4"/>
      <c r="L1109" s="30" t="str">
        <f t="shared" si="153"/>
        <v/>
      </c>
      <c r="M1109" s="4"/>
      <c r="N1109" s="30" t="str">
        <f t="shared" si="154"/>
        <v/>
      </c>
      <c r="O1109" s="31"/>
      <c r="P1109" s="32" t="str">
        <f t="shared" si="155"/>
        <v/>
      </c>
      <c r="Q1109" s="10">
        <f>_xlfn.XLOOKUP(C1109,pcon!C:C,pcon!L:L,"")</f>
        <v>0</v>
      </c>
      <c r="R1109" s="98">
        <f t="shared" si="156"/>
        <v>0</v>
      </c>
      <c r="S1109" s="31"/>
      <c r="T1109" s="31"/>
      <c r="U1109" s="33" t="str">
        <f t="shared" si="157"/>
        <v/>
      </c>
      <c r="V1109" s="4"/>
      <c r="W1109" s="33" t="str">
        <f t="shared" si="158"/>
        <v/>
      </c>
      <c r="X1109" s="33" t="str">
        <f t="shared" si="159"/>
        <v/>
      </c>
      <c r="Y1109" s="33" t="str">
        <f t="shared" si="160"/>
        <v/>
      </c>
      <c r="Z1109" s="34" t="str">
        <f t="shared" si="161"/>
        <v/>
      </c>
    </row>
    <row r="1110" spans="1:26" x14ac:dyDescent="0.35">
      <c r="A1110" s="25">
        <v>1106</v>
      </c>
      <c r="B1110" s="26">
        <f>_xlfn.XLOOKUP(C1110,purchase!C:C,pcon!B:B,"")</f>
        <v>0</v>
      </c>
      <c r="C1110" s="4"/>
      <c r="D1110" s="29">
        <f>_xlfn.XLOOKUP(C1110,purchase!C:C,pcon!D:D,"")</f>
        <v>0</v>
      </c>
      <c r="E1110" s="29">
        <f>_xlfn.XLOOKUP(C1110,purchase!C:C,pcon!E:E,"")</f>
        <v>0</v>
      </c>
      <c r="F1110" s="4"/>
      <c r="G1110" s="27"/>
      <c r="H1110" s="28"/>
      <c r="I1110" s="4"/>
      <c r="J1110" s="4"/>
      <c r="K1110" s="4"/>
      <c r="L1110" s="30" t="str">
        <f t="shared" si="153"/>
        <v/>
      </c>
      <c r="M1110" s="4"/>
      <c r="N1110" s="30" t="str">
        <f t="shared" si="154"/>
        <v/>
      </c>
      <c r="O1110" s="31"/>
      <c r="P1110" s="32" t="str">
        <f t="shared" si="155"/>
        <v/>
      </c>
      <c r="Q1110" s="10">
        <f>_xlfn.XLOOKUP(C1110,pcon!C:C,pcon!L:L,"")</f>
        <v>0</v>
      </c>
      <c r="R1110" s="98">
        <f t="shared" si="156"/>
        <v>0</v>
      </c>
      <c r="S1110" s="31"/>
      <c r="T1110" s="31"/>
      <c r="U1110" s="33" t="str">
        <f t="shared" si="157"/>
        <v/>
      </c>
      <c r="V1110" s="4"/>
      <c r="W1110" s="33" t="str">
        <f t="shared" si="158"/>
        <v/>
      </c>
      <c r="X1110" s="33" t="str">
        <f t="shared" si="159"/>
        <v/>
      </c>
      <c r="Y1110" s="33" t="str">
        <f t="shared" si="160"/>
        <v/>
      </c>
      <c r="Z1110" s="34" t="str">
        <f t="shared" si="161"/>
        <v/>
      </c>
    </row>
    <row r="1111" spans="1:26" x14ac:dyDescent="0.35">
      <c r="A1111" s="25">
        <v>1107</v>
      </c>
      <c r="B1111" s="26">
        <f>_xlfn.XLOOKUP(C1111,purchase!C:C,pcon!B:B,"")</f>
        <v>0</v>
      </c>
      <c r="C1111" s="4"/>
      <c r="D1111" s="29">
        <f>_xlfn.XLOOKUP(C1111,purchase!C:C,pcon!D:D,"")</f>
        <v>0</v>
      </c>
      <c r="E1111" s="29">
        <f>_xlfn.XLOOKUP(C1111,purchase!C:C,pcon!E:E,"")</f>
        <v>0</v>
      </c>
      <c r="F1111" s="4"/>
      <c r="G1111" s="27"/>
      <c r="H1111" s="28"/>
      <c r="I1111" s="4"/>
      <c r="J1111" s="4"/>
      <c r="K1111" s="4"/>
      <c r="L1111" s="30" t="str">
        <f t="shared" si="153"/>
        <v/>
      </c>
      <c r="M1111" s="4"/>
      <c r="N1111" s="30" t="str">
        <f t="shared" si="154"/>
        <v/>
      </c>
      <c r="O1111" s="31"/>
      <c r="P1111" s="32" t="str">
        <f t="shared" si="155"/>
        <v/>
      </c>
      <c r="Q1111" s="10">
        <f>_xlfn.XLOOKUP(C1111,pcon!C:C,pcon!L:L,"")</f>
        <v>0</v>
      </c>
      <c r="R1111" s="98">
        <f t="shared" si="156"/>
        <v>0</v>
      </c>
      <c r="S1111" s="31"/>
      <c r="T1111" s="31"/>
      <c r="U1111" s="33" t="str">
        <f t="shared" si="157"/>
        <v/>
      </c>
      <c r="V1111" s="4"/>
      <c r="W1111" s="33" t="str">
        <f t="shared" si="158"/>
        <v/>
      </c>
      <c r="X1111" s="33" t="str">
        <f t="shared" si="159"/>
        <v/>
      </c>
      <c r="Y1111" s="33" t="str">
        <f t="shared" si="160"/>
        <v/>
      </c>
      <c r="Z1111" s="34" t="str">
        <f t="shared" si="161"/>
        <v/>
      </c>
    </row>
    <row r="1112" spans="1:26" x14ac:dyDescent="0.35">
      <c r="A1112" s="25">
        <v>1108</v>
      </c>
      <c r="B1112" s="26">
        <f>_xlfn.XLOOKUP(C1112,purchase!C:C,pcon!B:B,"")</f>
        <v>0</v>
      </c>
      <c r="C1112" s="4"/>
      <c r="D1112" s="29">
        <f>_xlfn.XLOOKUP(C1112,purchase!C:C,pcon!D:D,"")</f>
        <v>0</v>
      </c>
      <c r="E1112" s="29">
        <f>_xlfn.XLOOKUP(C1112,purchase!C:C,pcon!E:E,"")</f>
        <v>0</v>
      </c>
      <c r="F1112" s="4"/>
      <c r="G1112" s="27"/>
      <c r="H1112" s="28"/>
      <c r="I1112" s="4"/>
      <c r="J1112" s="4"/>
      <c r="K1112" s="4"/>
      <c r="L1112" s="30" t="str">
        <f t="shared" si="153"/>
        <v/>
      </c>
      <c r="M1112" s="4"/>
      <c r="N1112" s="30" t="str">
        <f t="shared" si="154"/>
        <v/>
      </c>
      <c r="O1112" s="31"/>
      <c r="P1112" s="32" t="str">
        <f t="shared" si="155"/>
        <v/>
      </c>
      <c r="Q1112" s="10">
        <f>_xlfn.XLOOKUP(C1112,pcon!C:C,pcon!L:L,"")</f>
        <v>0</v>
      </c>
      <c r="R1112" s="98">
        <f t="shared" si="156"/>
        <v>0</v>
      </c>
      <c r="S1112" s="31"/>
      <c r="T1112" s="31"/>
      <c r="U1112" s="33" t="str">
        <f t="shared" si="157"/>
        <v/>
      </c>
      <c r="V1112" s="4"/>
      <c r="W1112" s="33" t="str">
        <f t="shared" si="158"/>
        <v/>
      </c>
      <c r="X1112" s="33" t="str">
        <f t="shared" si="159"/>
        <v/>
      </c>
      <c r="Y1112" s="33" t="str">
        <f t="shared" si="160"/>
        <v/>
      </c>
      <c r="Z1112" s="34" t="str">
        <f t="shared" si="161"/>
        <v/>
      </c>
    </row>
    <row r="1113" spans="1:26" x14ac:dyDescent="0.35">
      <c r="A1113" s="25">
        <v>1109</v>
      </c>
      <c r="B1113" s="26">
        <f>_xlfn.XLOOKUP(C1113,purchase!C:C,pcon!B:B,"")</f>
        <v>0</v>
      </c>
      <c r="C1113" s="4"/>
      <c r="D1113" s="29">
        <f>_xlfn.XLOOKUP(C1113,purchase!C:C,pcon!D:D,"")</f>
        <v>0</v>
      </c>
      <c r="E1113" s="29">
        <f>_xlfn.XLOOKUP(C1113,purchase!C:C,pcon!E:E,"")</f>
        <v>0</v>
      </c>
      <c r="F1113" s="4"/>
      <c r="G1113" s="27"/>
      <c r="H1113" s="28"/>
      <c r="I1113" s="4"/>
      <c r="J1113" s="4"/>
      <c r="K1113" s="4"/>
      <c r="L1113" s="30" t="str">
        <f t="shared" si="153"/>
        <v/>
      </c>
      <c r="M1113" s="4"/>
      <c r="N1113" s="30" t="str">
        <f t="shared" si="154"/>
        <v/>
      </c>
      <c r="O1113" s="31"/>
      <c r="P1113" s="32" t="str">
        <f t="shared" si="155"/>
        <v/>
      </c>
      <c r="Q1113" s="10">
        <f>_xlfn.XLOOKUP(C1113,pcon!C:C,pcon!L:L,"")</f>
        <v>0</v>
      </c>
      <c r="R1113" s="98">
        <f t="shared" si="156"/>
        <v>0</v>
      </c>
      <c r="S1113" s="31"/>
      <c r="T1113" s="31"/>
      <c r="U1113" s="33" t="str">
        <f t="shared" si="157"/>
        <v/>
      </c>
      <c r="V1113" s="4"/>
      <c r="W1113" s="33" t="str">
        <f t="shared" si="158"/>
        <v/>
      </c>
      <c r="X1113" s="33" t="str">
        <f t="shared" si="159"/>
        <v/>
      </c>
      <c r="Y1113" s="33" t="str">
        <f t="shared" si="160"/>
        <v/>
      </c>
      <c r="Z1113" s="34" t="str">
        <f t="shared" si="161"/>
        <v/>
      </c>
    </row>
    <row r="1114" spans="1:26" x14ac:dyDescent="0.35">
      <c r="A1114" s="25">
        <v>1110</v>
      </c>
      <c r="B1114" s="26">
        <f>_xlfn.XLOOKUP(C1114,purchase!C:C,pcon!B:B,"")</f>
        <v>0</v>
      </c>
      <c r="C1114" s="4"/>
      <c r="D1114" s="29">
        <f>_xlfn.XLOOKUP(C1114,purchase!C:C,pcon!D:D,"")</f>
        <v>0</v>
      </c>
      <c r="E1114" s="29">
        <f>_xlfn.XLOOKUP(C1114,purchase!C:C,pcon!E:E,"")</f>
        <v>0</v>
      </c>
      <c r="F1114" s="4"/>
      <c r="G1114" s="27"/>
      <c r="H1114" s="28"/>
      <c r="I1114" s="4"/>
      <c r="J1114" s="4"/>
      <c r="K1114" s="4"/>
      <c r="L1114" s="30" t="str">
        <f t="shared" si="153"/>
        <v/>
      </c>
      <c r="M1114" s="4"/>
      <c r="N1114" s="30" t="str">
        <f t="shared" si="154"/>
        <v/>
      </c>
      <c r="O1114" s="31"/>
      <c r="P1114" s="32" t="str">
        <f t="shared" si="155"/>
        <v/>
      </c>
      <c r="Q1114" s="10">
        <f>_xlfn.XLOOKUP(C1114,pcon!C:C,pcon!L:L,"")</f>
        <v>0</v>
      </c>
      <c r="R1114" s="98">
        <f t="shared" si="156"/>
        <v>0</v>
      </c>
      <c r="S1114" s="31"/>
      <c r="T1114" s="31"/>
      <c r="U1114" s="33" t="str">
        <f t="shared" si="157"/>
        <v/>
      </c>
      <c r="V1114" s="4"/>
      <c r="W1114" s="33" t="str">
        <f t="shared" si="158"/>
        <v/>
      </c>
      <c r="X1114" s="33" t="str">
        <f t="shared" si="159"/>
        <v/>
      </c>
      <c r="Y1114" s="33" t="str">
        <f t="shared" si="160"/>
        <v/>
      </c>
      <c r="Z1114" s="34" t="str">
        <f t="shared" si="161"/>
        <v/>
      </c>
    </row>
    <row r="1115" spans="1:26" x14ac:dyDescent="0.35">
      <c r="A1115" s="25">
        <v>1111</v>
      </c>
      <c r="B1115" s="26">
        <f>_xlfn.XLOOKUP(C1115,purchase!C:C,pcon!B:B,"")</f>
        <v>0</v>
      </c>
      <c r="C1115" s="4"/>
      <c r="D1115" s="29">
        <f>_xlfn.XLOOKUP(C1115,purchase!C:C,pcon!D:D,"")</f>
        <v>0</v>
      </c>
      <c r="E1115" s="29">
        <f>_xlfn.XLOOKUP(C1115,purchase!C:C,pcon!E:E,"")</f>
        <v>0</v>
      </c>
      <c r="F1115" s="4"/>
      <c r="G1115" s="27"/>
      <c r="H1115" s="28"/>
      <c r="I1115" s="4"/>
      <c r="J1115" s="4"/>
      <c r="K1115" s="4"/>
      <c r="L1115" s="30" t="str">
        <f t="shared" si="153"/>
        <v/>
      </c>
      <c r="M1115" s="4"/>
      <c r="N1115" s="30" t="str">
        <f t="shared" si="154"/>
        <v/>
      </c>
      <c r="O1115" s="31"/>
      <c r="P1115" s="32" t="str">
        <f t="shared" si="155"/>
        <v/>
      </c>
      <c r="Q1115" s="10">
        <f>_xlfn.XLOOKUP(C1115,pcon!C:C,pcon!L:L,"")</f>
        <v>0</v>
      </c>
      <c r="R1115" s="98">
        <f t="shared" si="156"/>
        <v>0</v>
      </c>
      <c r="S1115" s="31"/>
      <c r="T1115" s="31"/>
      <c r="U1115" s="33" t="str">
        <f t="shared" si="157"/>
        <v/>
      </c>
      <c r="V1115" s="4"/>
      <c r="W1115" s="33" t="str">
        <f t="shared" si="158"/>
        <v/>
      </c>
      <c r="X1115" s="33" t="str">
        <f t="shared" si="159"/>
        <v/>
      </c>
      <c r="Y1115" s="33" t="str">
        <f t="shared" si="160"/>
        <v/>
      </c>
      <c r="Z1115" s="34" t="str">
        <f t="shared" si="161"/>
        <v/>
      </c>
    </row>
    <row r="1116" spans="1:26" x14ac:dyDescent="0.35">
      <c r="A1116" s="25">
        <v>1112</v>
      </c>
      <c r="B1116" s="26">
        <f>_xlfn.XLOOKUP(C1116,purchase!C:C,pcon!B:B,"")</f>
        <v>0</v>
      </c>
      <c r="C1116" s="4"/>
      <c r="D1116" s="29">
        <f>_xlfn.XLOOKUP(C1116,purchase!C:C,pcon!D:D,"")</f>
        <v>0</v>
      </c>
      <c r="E1116" s="29">
        <f>_xlfn.XLOOKUP(C1116,purchase!C:C,pcon!E:E,"")</f>
        <v>0</v>
      </c>
      <c r="F1116" s="4"/>
      <c r="G1116" s="27"/>
      <c r="H1116" s="28"/>
      <c r="I1116" s="4"/>
      <c r="J1116" s="4"/>
      <c r="K1116" s="4"/>
      <c r="L1116" s="30" t="str">
        <f t="shared" si="153"/>
        <v/>
      </c>
      <c r="M1116" s="4"/>
      <c r="N1116" s="30" t="str">
        <f t="shared" si="154"/>
        <v/>
      </c>
      <c r="O1116" s="31"/>
      <c r="P1116" s="32" t="str">
        <f t="shared" si="155"/>
        <v/>
      </c>
      <c r="Q1116" s="10">
        <f>_xlfn.XLOOKUP(C1116,pcon!C:C,pcon!L:L,"")</f>
        <v>0</v>
      </c>
      <c r="R1116" s="98">
        <f t="shared" si="156"/>
        <v>0</v>
      </c>
      <c r="S1116" s="31"/>
      <c r="T1116" s="31"/>
      <c r="U1116" s="33" t="str">
        <f t="shared" si="157"/>
        <v/>
      </c>
      <c r="V1116" s="4"/>
      <c r="W1116" s="33" t="str">
        <f t="shared" si="158"/>
        <v/>
      </c>
      <c r="X1116" s="33" t="str">
        <f t="shared" si="159"/>
        <v/>
      </c>
      <c r="Y1116" s="33" t="str">
        <f t="shared" si="160"/>
        <v/>
      </c>
      <c r="Z1116" s="34" t="str">
        <f t="shared" si="161"/>
        <v/>
      </c>
    </row>
    <row r="1117" spans="1:26" x14ac:dyDescent="0.35">
      <c r="A1117" s="25">
        <v>1113</v>
      </c>
      <c r="B1117" s="26">
        <f>_xlfn.XLOOKUP(C1117,purchase!C:C,pcon!B:B,"")</f>
        <v>0</v>
      </c>
      <c r="C1117" s="4"/>
      <c r="D1117" s="29">
        <f>_xlfn.XLOOKUP(C1117,purchase!C:C,pcon!D:D,"")</f>
        <v>0</v>
      </c>
      <c r="E1117" s="29">
        <f>_xlfn.XLOOKUP(C1117,purchase!C:C,pcon!E:E,"")</f>
        <v>0</v>
      </c>
      <c r="F1117" s="4"/>
      <c r="G1117" s="27"/>
      <c r="H1117" s="28"/>
      <c r="I1117" s="4"/>
      <c r="J1117" s="4"/>
      <c r="K1117" s="4"/>
      <c r="L1117" s="30" t="str">
        <f t="shared" si="153"/>
        <v/>
      </c>
      <c r="M1117" s="4"/>
      <c r="N1117" s="30" t="str">
        <f t="shared" si="154"/>
        <v/>
      </c>
      <c r="O1117" s="31"/>
      <c r="P1117" s="32" t="str">
        <f t="shared" si="155"/>
        <v/>
      </c>
      <c r="Q1117" s="10">
        <f>_xlfn.XLOOKUP(C1117,pcon!C:C,pcon!L:L,"")</f>
        <v>0</v>
      </c>
      <c r="R1117" s="98">
        <f t="shared" si="156"/>
        <v>0</v>
      </c>
      <c r="S1117" s="31"/>
      <c r="T1117" s="31"/>
      <c r="U1117" s="33" t="str">
        <f t="shared" si="157"/>
        <v/>
      </c>
      <c r="V1117" s="4"/>
      <c r="W1117" s="33" t="str">
        <f t="shared" si="158"/>
        <v/>
      </c>
      <c r="X1117" s="33" t="str">
        <f t="shared" si="159"/>
        <v/>
      </c>
      <c r="Y1117" s="33" t="str">
        <f t="shared" si="160"/>
        <v/>
      </c>
      <c r="Z1117" s="34" t="str">
        <f t="shared" si="161"/>
        <v/>
      </c>
    </row>
    <row r="1118" spans="1:26" x14ac:dyDescent="0.35">
      <c r="A1118" s="25">
        <v>1114</v>
      </c>
      <c r="B1118" s="26">
        <f>_xlfn.XLOOKUP(C1118,purchase!C:C,pcon!B:B,"")</f>
        <v>0</v>
      </c>
      <c r="C1118" s="4"/>
      <c r="D1118" s="29">
        <f>_xlfn.XLOOKUP(C1118,purchase!C:C,pcon!D:D,"")</f>
        <v>0</v>
      </c>
      <c r="E1118" s="29">
        <f>_xlfn.XLOOKUP(C1118,purchase!C:C,pcon!E:E,"")</f>
        <v>0</v>
      </c>
      <c r="F1118" s="4"/>
      <c r="G1118" s="27"/>
      <c r="H1118" s="28"/>
      <c r="I1118" s="4"/>
      <c r="J1118" s="4"/>
      <c r="K1118" s="4"/>
      <c r="L1118" s="30" t="str">
        <f t="shared" si="153"/>
        <v/>
      </c>
      <c r="M1118" s="4"/>
      <c r="N1118" s="30" t="str">
        <f t="shared" si="154"/>
        <v/>
      </c>
      <c r="O1118" s="31"/>
      <c r="P1118" s="32" t="str">
        <f t="shared" si="155"/>
        <v/>
      </c>
      <c r="Q1118" s="10">
        <f>_xlfn.XLOOKUP(C1118,pcon!C:C,pcon!L:L,"")</f>
        <v>0</v>
      </c>
      <c r="R1118" s="98">
        <f t="shared" si="156"/>
        <v>0</v>
      </c>
      <c r="S1118" s="31"/>
      <c r="T1118" s="31"/>
      <c r="U1118" s="33" t="str">
        <f t="shared" si="157"/>
        <v/>
      </c>
      <c r="V1118" s="4"/>
      <c r="W1118" s="33" t="str">
        <f t="shared" si="158"/>
        <v/>
      </c>
      <c r="X1118" s="33" t="str">
        <f t="shared" si="159"/>
        <v/>
      </c>
      <c r="Y1118" s="33" t="str">
        <f t="shared" si="160"/>
        <v/>
      </c>
      <c r="Z1118" s="34" t="str">
        <f t="shared" si="161"/>
        <v/>
      </c>
    </row>
    <row r="1119" spans="1:26" x14ac:dyDescent="0.35">
      <c r="A1119" s="25">
        <v>1115</v>
      </c>
      <c r="B1119" s="26">
        <f>_xlfn.XLOOKUP(C1119,purchase!C:C,pcon!B:B,"")</f>
        <v>0</v>
      </c>
      <c r="C1119" s="4"/>
      <c r="D1119" s="29">
        <f>_xlfn.XLOOKUP(C1119,purchase!C:C,pcon!D:D,"")</f>
        <v>0</v>
      </c>
      <c r="E1119" s="29">
        <f>_xlfn.XLOOKUP(C1119,purchase!C:C,pcon!E:E,"")</f>
        <v>0</v>
      </c>
      <c r="F1119" s="4"/>
      <c r="G1119" s="27"/>
      <c r="H1119" s="28"/>
      <c r="I1119" s="4"/>
      <c r="J1119" s="4"/>
      <c r="K1119" s="4"/>
      <c r="L1119" s="30" t="str">
        <f t="shared" si="153"/>
        <v/>
      </c>
      <c r="M1119" s="4"/>
      <c r="N1119" s="30" t="str">
        <f t="shared" si="154"/>
        <v/>
      </c>
      <c r="O1119" s="31"/>
      <c r="P1119" s="32" t="str">
        <f t="shared" si="155"/>
        <v/>
      </c>
      <c r="Q1119" s="10">
        <f>_xlfn.XLOOKUP(C1119,pcon!C:C,pcon!L:L,"")</f>
        <v>0</v>
      </c>
      <c r="R1119" s="98">
        <f t="shared" si="156"/>
        <v>0</v>
      </c>
      <c r="S1119" s="31"/>
      <c r="T1119" s="31"/>
      <c r="U1119" s="33" t="str">
        <f t="shared" si="157"/>
        <v/>
      </c>
      <c r="V1119" s="4"/>
      <c r="W1119" s="33" t="str">
        <f t="shared" si="158"/>
        <v/>
      </c>
      <c r="X1119" s="33" t="str">
        <f t="shared" si="159"/>
        <v/>
      </c>
      <c r="Y1119" s="33" t="str">
        <f t="shared" si="160"/>
        <v/>
      </c>
      <c r="Z1119" s="34" t="str">
        <f t="shared" si="161"/>
        <v/>
      </c>
    </row>
    <row r="1120" spans="1:26" x14ac:dyDescent="0.35">
      <c r="A1120" s="25">
        <v>1116</v>
      </c>
      <c r="B1120" s="26">
        <f>_xlfn.XLOOKUP(C1120,purchase!C:C,pcon!B:B,"")</f>
        <v>0</v>
      </c>
      <c r="C1120" s="4"/>
      <c r="D1120" s="29">
        <f>_xlfn.XLOOKUP(C1120,purchase!C:C,pcon!D:D,"")</f>
        <v>0</v>
      </c>
      <c r="E1120" s="29">
        <f>_xlfn.XLOOKUP(C1120,purchase!C:C,pcon!E:E,"")</f>
        <v>0</v>
      </c>
      <c r="F1120" s="4"/>
      <c r="G1120" s="27"/>
      <c r="H1120" s="28"/>
      <c r="I1120" s="4"/>
      <c r="J1120" s="4"/>
      <c r="K1120" s="4"/>
      <c r="L1120" s="30" t="str">
        <f t="shared" si="153"/>
        <v/>
      </c>
      <c r="M1120" s="4"/>
      <c r="N1120" s="30" t="str">
        <f t="shared" si="154"/>
        <v/>
      </c>
      <c r="O1120" s="31"/>
      <c r="P1120" s="32" t="str">
        <f t="shared" si="155"/>
        <v/>
      </c>
      <c r="Q1120" s="10">
        <f>_xlfn.XLOOKUP(C1120,pcon!C:C,pcon!L:L,"")</f>
        <v>0</v>
      </c>
      <c r="R1120" s="98">
        <f t="shared" si="156"/>
        <v>0</v>
      </c>
      <c r="S1120" s="31"/>
      <c r="T1120" s="31"/>
      <c r="U1120" s="33" t="str">
        <f t="shared" si="157"/>
        <v/>
      </c>
      <c r="V1120" s="4"/>
      <c r="W1120" s="33" t="str">
        <f t="shared" si="158"/>
        <v/>
      </c>
      <c r="X1120" s="33" t="str">
        <f t="shared" si="159"/>
        <v/>
      </c>
      <c r="Y1120" s="33" t="str">
        <f t="shared" si="160"/>
        <v/>
      </c>
      <c r="Z1120" s="34" t="str">
        <f t="shared" si="161"/>
        <v/>
      </c>
    </row>
    <row r="1121" spans="1:26" x14ac:dyDescent="0.35">
      <c r="A1121" s="25">
        <v>1117</v>
      </c>
      <c r="B1121" s="26">
        <f>_xlfn.XLOOKUP(C1121,purchase!C:C,pcon!B:B,"")</f>
        <v>0</v>
      </c>
      <c r="C1121" s="4"/>
      <c r="D1121" s="29">
        <f>_xlfn.XLOOKUP(C1121,purchase!C:C,pcon!D:D,"")</f>
        <v>0</v>
      </c>
      <c r="E1121" s="29">
        <f>_xlfn.XLOOKUP(C1121,purchase!C:C,pcon!E:E,"")</f>
        <v>0</v>
      </c>
      <c r="F1121" s="4"/>
      <c r="G1121" s="27"/>
      <c r="H1121" s="28"/>
      <c r="I1121" s="4"/>
      <c r="J1121" s="4"/>
      <c r="K1121" s="4"/>
      <c r="L1121" s="30" t="str">
        <f t="shared" si="153"/>
        <v/>
      </c>
      <c r="M1121" s="4"/>
      <c r="N1121" s="30" t="str">
        <f t="shared" si="154"/>
        <v/>
      </c>
      <c r="O1121" s="31"/>
      <c r="P1121" s="32" t="str">
        <f t="shared" si="155"/>
        <v/>
      </c>
      <c r="Q1121" s="10">
        <f>_xlfn.XLOOKUP(C1121,pcon!C:C,pcon!L:L,"")</f>
        <v>0</v>
      </c>
      <c r="R1121" s="98">
        <f t="shared" si="156"/>
        <v>0</v>
      </c>
      <c r="S1121" s="31"/>
      <c r="T1121" s="31"/>
      <c r="U1121" s="33" t="str">
        <f t="shared" si="157"/>
        <v/>
      </c>
      <c r="V1121" s="4"/>
      <c r="W1121" s="33" t="str">
        <f t="shared" si="158"/>
        <v/>
      </c>
      <c r="X1121" s="33" t="str">
        <f t="shared" si="159"/>
        <v/>
      </c>
      <c r="Y1121" s="33" t="str">
        <f t="shared" si="160"/>
        <v/>
      </c>
      <c r="Z1121" s="34" t="str">
        <f t="shared" si="161"/>
        <v/>
      </c>
    </row>
    <row r="1122" spans="1:26" x14ac:dyDescent="0.35">
      <c r="A1122" s="25">
        <v>1118</v>
      </c>
      <c r="B1122" s="26">
        <f>_xlfn.XLOOKUP(C1122,purchase!C:C,pcon!B:B,"")</f>
        <v>0</v>
      </c>
      <c r="C1122" s="4"/>
      <c r="D1122" s="29">
        <f>_xlfn.XLOOKUP(C1122,purchase!C:C,pcon!D:D,"")</f>
        <v>0</v>
      </c>
      <c r="E1122" s="29">
        <f>_xlfn.XLOOKUP(C1122,purchase!C:C,pcon!E:E,"")</f>
        <v>0</v>
      </c>
      <c r="F1122" s="4"/>
      <c r="G1122" s="27"/>
      <c r="H1122" s="28"/>
      <c r="I1122" s="4"/>
      <c r="J1122" s="4"/>
      <c r="K1122" s="4"/>
      <c r="L1122" s="30" t="str">
        <f t="shared" si="153"/>
        <v/>
      </c>
      <c r="M1122" s="4"/>
      <c r="N1122" s="30" t="str">
        <f t="shared" si="154"/>
        <v/>
      </c>
      <c r="O1122" s="31"/>
      <c r="P1122" s="32" t="str">
        <f t="shared" si="155"/>
        <v/>
      </c>
      <c r="Q1122" s="10">
        <f>_xlfn.XLOOKUP(C1122,pcon!C:C,pcon!L:L,"")</f>
        <v>0</v>
      </c>
      <c r="R1122" s="98">
        <f t="shared" si="156"/>
        <v>0</v>
      </c>
      <c r="S1122" s="31"/>
      <c r="T1122" s="31"/>
      <c r="U1122" s="33" t="str">
        <f t="shared" si="157"/>
        <v/>
      </c>
      <c r="V1122" s="4"/>
      <c r="W1122" s="33" t="str">
        <f t="shared" si="158"/>
        <v/>
      </c>
      <c r="X1122" s="33" t="str">
        <f t="shared" si="159"/>
        <v/>
      </c>
      <c r="Y1122" s="33" t="str">
        <f t="shared" si="160"/>
        <v/>
      </c>
      <c r="Z1122" s="34" t="str">
        <f t="shared" si="161"/>
        <v/>
      </c>
    </row>
    <row r="1123" spans="1:26" x14ac:dyDescent="0.35">
      <c r="A1123" s="25">
        <v>1119</v>
      </c>
      <c r="B1123" s="26">
        <f>_xlfn.XLOOKUP(C1123,purchase!C:C,pcon!B:B,"")</f>
        <v>0</v>
      </c>
      <c r="C1123" s="4"/>
      <c r="D1123" s="29">
        <f>_xlfn.XLOOKUP(C1123,purchase!C:C,pcon!D:D,"")</f>
        <v>0</v>
      </c>
      <c r="E1123" s="29">
        <f>_xlfn.XLOOKUP(C1123,purchase!C:C,pcon!E:E,"")</f>
        <v>0</v>
      </c>
      <c r="F1123" s="4"/>
      <c r="G1123" s="27"/>
      <c r="H1123" s="28"/>
      <c r="I1123" s="4"/>
      <c r="J1123" s="4"/>
      <c r="K1123" s="4"/>
      <c r="L1123" s="30" t="str">
        <f t="shared" si="153"/>
        <v/>
      </c>
      <c r="M1123" s="4"/>
      <c r="N1123" s="30" t="str">
        <f t="shared" si="154"/>
        <v/>
      </c>
      <c r="O1123" s="31"/>
      <c r="P1123" s="32" t="str">
        <f t="shared" si="155"/>
        <v/>
      </c>
      <c r="Q1123" s="10">
        <f>_xlfn.XLOOKUP(C1123,pcon!C:C,pcon!L:L,"")</f>
        <v>0</v>
      </c>
      <c r="R1123" s="98">
        <f t="shared" si="156"/>
        <v>0</v>
      </c>
      <c r="S1123" s="31"/>
      <c r="T1123" s="31"/>
      <c r="U1123" s="33" t="str">
        <f t="shared" si="157"/>
        <v/>
      </c>
      <c r="V1123" s="4"/>
      <c r="W1123" s="33" t="str">
        <f t="shared" si="158"/>
        <v/>
      </c>
      <c r="X1123" s="33" t="str">
        <f t="shared" si="159"/>
        <v/>
      </c>
      <c r="Y1123" s="33" t="str">
        <f t="shared" si="160"/>
        <v/>
      </c>
      <c r="Z1123" s="34" t="str">
        <f t="shared" si="161"/>
        <v/>
      </c>
    </row>
    <row r="1124" spans="1:26" x14ac:dyDescent="0.35">
      <c r="A1124" s="25">
        <v>1120</v>
      </c>
      <c r="B1124" s="26">
        <f>_xlfn.XLOOKUP(C1124,purchase!C:C,pcon!B:B,"")</f>
        <v>0</v>
      </c>
      <c r="C1124" s="4"/>
      <c r="D1124" s="29">
        <f>_xlfn.XLOOKUP(C1124,purchase!C:C,pcon!D:D,"")</f>
        <v>0</v>
      </c>
      <c r="E1124" s="29">
        <f>_xlfn.XLOOKUP(C1124,purchase!C:C,pcon!E:E,"")</f>
        <v>0</v>
      </c>
      <c r="F1124" s="4"/>
      <c r="G1124" s="27"/>
      <c r="H1124" s="28"/>
      <c r="I1124" s="4"/>
      <c r="J1124" s="4"/>
      <c r="K1124" s="4"/>
      <c r="L1124" s="30" t="str">
        <f t="shared" si="153"/>
        <v/>
      </c>
      <c r="M1124" s="4"/>
      <c r="N1124" s="30" t="str">
        <f t="shared" si="154"/>
        <v/>
      </c>
      <c r="O1124" s="31"/>
      <c r="P1124" s="32" t="str">
        <f t="shared" si="155"/>
        <v/>
      </c>
      <c r="Q1124" s="10">
        <f>_xlfn.XLOOKUP(C1124,pcon!C:C,pcon!L:L,"")</f>
        <v>0</v>
      </c>
      <c r="R1124" s="98">
        <f t="shared" si="156"/>
        <v>0</v>
      </c>
      <c r="S1124" s="31"/>
      <c r="T1124" s="31"/>
      <c r="U1124" s="33" t="str">
        <f t="shared" si="157"/>
        <v/>
      </c>
      <c r="V1124" s="4"/>
      <c r="W1124" s="33" t="str">
        <f t="shared" si="158"/>
        <v/>
      </c>
      <c r="X1124" s="33" t="str">
        <f t="shared" si="159"/>
        <v/>
      </c>
      <c r="Y1124" s="33" t="str">
        <f t="shared" si="160"/>
        <v/>
      </c>
      <c r="Z1124" s="34" t="str">
        <f t="shared" si="161"/>
        <v/>
      </c>
    </row>
    <row r="1125" spans="1:26" x14ac:dyDescent="0.35">
      <c r="A1125" s="25">
        <v>1121</v>
      </c>
      <c r="B1125" s="26">
        <f>_xlfn.XLOOKUP(C1125,purchase!C:C,pcon!B:B,"")</f>
        <v>0</v>
      </c>
      <c r="C1125" s="4"/>
      <c r="D1125" s="29">
        <f>_xlfn.XLOOKUP(C1125,purchase!C:C,pcon!D:D,"")</f>
        <v>0</v>
      </c>
      <c r="E1125" s="29">
        <f>_xlfn.XLOOKUP(C1125,purchase!C:C,pcon!E:E,"")</f>
        <v>0</v>
      </c>
      <c r="F1125" s="4"/>
      <c r="G1125" s="27"/>
      <c r="H1125" s="28"/>
      <c r="I1125" s="4"/>
      <c r="J1125" s="4"/>
      <c r="K1125" s="4"/>
      <c r="L1125" s="30" t="str">
        <f t="shared" si="153"/>
        <v/>
      </c>
      <c r="M1125" s="4"/>
      <c r="N1125" s="30" t="str">
        <f t="shared" si="154"/>
        <v/>
      </c>
      <c r="O1125" s="31"/>
      <c r="P1125" s="32" t="str">
        <f t="shared" si="155"/>
        <v/>
      </c>
      <c r="Q1125" s="10">
        <f>_xlfn.XLOOKUP(C1125,pcon!C:C,pcon!L:L,"")</f>
        <v>0</v>
      </c>
      <c r="R1125" s="98">
        <f t="shared" si="156"/>
        <v>0</v>
      </c>
      <c r="S1125" s="31"/>
      <c r="T1125" s="31"/>
      <c r="U1125" s="33" t="str">
        <f t="shared" si="157"/>
        <v/>
      </c>
      <c r="V1125" s="4"/>
      <c r="W1125" s="33" t="str">
        <f t="shared" si="158"/>
        <v/>
      </c>
      <c r="X1125" s="33" t="str">
        <f t="shared" si="159"/>
        <v/>
      </c>
      <c r="Y1125" s="33" t="str">
        <f t="shared" si="160"/>
        <v/>
      </c>
      <c r="Z1125" s="34" t="str">
        <f t="shared" si="161"/>
        <v/>
      </c>
    </row>
    <row r="1126" spans="1:26" x14ac:dyDescent="0.35">
      <c r="A1126" s="25">
        <v>1122</v>
      </c>
      <c r="B1126" s="26">
        <f>_xlfn.XLOOKUP(C1126,purchase!C:C,pcon!B:B,"")</f>
        <v>0</v>
      </c>
      <c r="C1126" s="4"/>
      <c r="D1126" s="29">
        <f>_xlfn.XLOOKUP(C1126,purchase!C:C,pcon!D:D,"")</f>
        <v>0</v>
      </c>
      <c r="E1126" s="29">
        <f>_xlfn.XLOOKUP(C1126,purchase!C:C,pcon!E:E,"")</f>
        <v>0</v>
      </c>
      <c r="F1126" s="4"/>
      <c r="G1126" s="27"/>
      <c r="H1126" s="28"/>
      <c r="I1126" s="4"/>
      <c r="J1126" s="4"/>
      <c r="K1126" s="4"/>
      <c r="L1126" s="30" t="str">
        <f t="shared" si="153"/>
        <v/>
      </c>
      <c r="M1126" s="4"/>
      <c r="N1126" s="30" t="str">
        <f t="shared" si="154"/>
        <v/>
      </c>
      <c r="O1126" s="31"/>
      <c r="P1126" s="32" t="str">
        <f t="shared" si="155"/>
        <v/>
      </c>
      <c r="Q1126" s="10">
        <f>_xlfn.XLOOKUP(C1126,pcon!C:C,pcon!L:L,"")</f>
        <v>0</v>
      </c>
      <c r="R1126" s="98">
        <f t="shared" si="156"/>
        <v>0</v>
      </c>
      <c r="S1126" s="31"/>
      <c r="T1126" s="31"/>
      <c r="U1126" s="33" t="str">
        <f t="shared" si="157"/>
        <v/>
      </c>
      <c r="V1126" s="4"/>
      <c r="W1126" s="33" t="str">
        <f t="shared" si="158"/>
        <v/>
      </c>
      <c r="X1126" s="33" t="str">
        <f t="shared" si="159"/>
        <v/>
      </c>
      <c r="Y1126" s="33" t="str">
        <f t="shared" si="160"/>
        <v/>
      </c>
      <c r="Z1126" s="34" t="str">
        <f t="shared" si="161"/>
        <v/>
      </c>
    </row>
    <row r="1127" spans="1:26" x14ac:dyDescent="0.35">
      <c r="A1127" s="25">
        <v>1123</v>
      </c>
      <c r="B1127" s="26">
        <f>_xlfn.XLOOKUP(C1127,purchase!C:C,pcon!B:B,"")</f>
        <v>0</v>
      </c>
      <c r="C1127" s="4"/>
      <c r="D1127" s="29">
        <f>_xlfn.XLOOKUP(C1127,purchase!C:C,pcon!D:D,"")</f>
        <v>0</v>
      </c>
      <c r="E1127" s="29">
        <f>_xlfn.XLOOKUP(C1127,purchase!C:C,pcon!E:E,"")</f>
        <v>0</v>
      </c>
      <c r="F1127" s="4"/>
      <c r="G1127" s="27"/>
      <c r="H1127" s="28"/>
      <c r="I1127" s="4"/>
      <c r="J1127" s="4"/>
      <c r="K1127" s="4"/>
      <c r="L1127" s="30" t="str">
        <f t="shared" si="153"/>
        <v/>
      </c>
      <c r="M1127" s="4"/>
      <c r="N1127" s="30" t="str">
        <f t="shared" si="154"/>
        <v/>
      </c>
      <c r="O1127" s="31"/>
      <c r="P1127" s="32" t="str">
        <f t="shared" si="155"/>
        <v/>
      </c>
      <c r="Q1127" s="10">
        <f>_xlfn.XLOOKUP(C1127,pcon!C:C,pcon!L:L,"")</f>
        <v>0</v>
      </c>
      <c r="R1127" s="98">
        <f t="shared" si="156"/>
        <v>0</v>
      </c>
      <c r="S1127" s="31"/>
      <c r="T1127" s="31"/>
      <c r="U1127" s="33" t="str">
        <f t="shared" si="157"/>
        <v/>
      </c>
      <c r="V1127" s="4"/>
      <c r="W1127" s="33" t="str">
        <f t="shared" si="158"/>
        <v/>
      </c>
      <c r="X1127" s="33" t="str">
        <f t="shared" si="159"/>
        <v/>
      </c>
      <c r="Y1127" s="33" t="str">
        <f t="shared" si="160"/>
        <v/>
      </c>
      <c r="Z1127" s="34" t="str">
        <f t="shared" si="161"/>
        <v/>
      </c>
    </row>
    <row r="1128" spans="1:26" x14ac:dyDescent="0.35">
      <c r="A1128" s="25">
        <v>1124</v>
      </c>
      <c r="B1128" s="26">
        <f>_xlfn.XLOOKUP(C1128,purchase!C:C,pcon!B:B,"")</f>
        <v>0</v>
      </c>
      <c r="C1128" s="4"/>
      <c r="D1128" s="29">
        <f>_xlfn.XLOOKUP(C1128,purchase!C:C,pcon!D:D,"")</f>
        <v>0</v>
      </c>
      <c r="E1128" s="29">
        <f>_xlfn.XLOOKUP(C1128,purchase!C:C,pcon!E:E,"")</f>
        <v>0</v>
      </c>
      <c r="F1128" s="4"/>
      <c r="G1128" s="27"/>
      <c r="H1128" s="28"/>
      <c r="I1128" s="4"/>
      <c r="J1128" s="4"/>
      <c r="K1128" s="4"/>
      <c r="L1128" s="30" t="str">
        <f t="shared" si="153"/>
        <v/>
      </c>
      <c r="M1128" s="4"/>
      <c r="N1128" s="30" t="str">
        <f t="shared" si="154"/>
        <v/>
      </c>
      <c r="O1128" s="31"/>
      <c r="P1128" s="32" t="str">
        <f t="shared" si="155"/>
        <v/>
      </c>
      <c r="Q1128" s="10">
        <f>_xlfn.XLOOKUP(C1128,pcon!C:C,pcon!L:L,"")</f>
        <v>0</v>
      </c>
      <c r="R1128" s="98">
        <f t="shared" si="156"/>
        <v>0</v>
      </c>
      <c r="S1128" s="31"/>
      <c r="T1128" s="31"/>
      <c r="U1128" s="33" t="str">
        <f t="shared" si="157"/>
        <v/>
      </c>
      <c r="V1128" s="4"/>
      <c r="W1128" s="33" t="str">
        <f t="shared" si="158"/>
        <v/>
      </c>
      <c r="X1128" s="33" t="str">
        <f t="shared" si="159"/>
        <v/>
      </c>
      <c r="Y1128" s="33" t="str">
        <f t="shared" si="160"/>
        <v/>
      </c>
      <c r="Z1128" s="34" t="str">
        <f t="shared" si="161"/>
        <v/>
      </c>
    </row>
    <row r="1129" spans="1:26" x14ac:dyDescent="0.35">
      <c r="A1129" s="25">
        <v>1125</v>
      </c>
      <c r="B1129" s="26">
        <f>_xlfn.XLOOKUP(C1129,purchase!C:C,pcon!B:B,"")</f>
        <v>0</v>
      </c>
      <c r="C1129" s="4"/>
      <c r="D1129" s="29">
        <f>_xlfn.XLOOKUP(C1129,purchase!C:C,pcon!D:D,"")</f>
        <v>0</v>
      </c>
      <c r="E1129" s="29">
        <f>_xlfn.XLOOKUP(C1129,purchase!C:C,pcon!E:E,"")</f>
        <v>0</v>
      </c>
      <c r="F1129" s="4"/>
      <c r="G1129" s="27"/>
      <c r="H1129" s="28"/>
      <c r="I1129" s="4"/>
      <c r="J1129" s="4"/>
      <c r="K1129" s="4"/>
      <c r="L1129" s="30" t="str">
        <f t="shared" si="153"/>
        <v/>
      </c>
      <c r="M1129" s="4"/>
      <c r="N1129" s="30" t="str">
        <f t="shared" si="154"/>
        <v/>
      </c>
      <c r="O1129" s="31"/>
      <c r="P1129" s="32" t="str">
        <f t="shared" si="155"/>
        <v/>
      </c>
      <c r="Q1129" s="10">
        <f>_xlfn.XLOOKUP(C1129,pcon!C:C,pcon!L:L,"")</f>
        <v>0</v>
      </c>
      <c r="R1129" s="98">
        <f t="shared" si="156"/>
        <v>0</v>
      </c>
      <c r="S1129" s="31"/>
      <c r="T1129" s="31"/>
      <c r="U1129" s="33" t="str">
        <f t="shared" si="157"/>
        <v/>
      </c>
      <c r="V1129" s="4"/>
      <c r="W1129" s="33" t="str">
        <f t="shared" si="158"/>
        <v/>
      </c>
      <c r="X1129" s="33" t="str">
        <f t="shared" si="159"/>
        <v/>
      </c>
      <c r="Y1129" s="33" t="str">
        <f t="shared" si="160"/>
        <v/>
      </c>
      <c r="Z1129" s="34" t="str">
        <f t="shared" si="161"/>
        <v/>
      </c>
    </row>
    <row r="1130" spans="1:26" x14ac:dyDescent="0.35">
      <c r="A1130" s="25">
        <v>1126</v>
      </c>
      <c r="B1130" s="26">
        <f>_xlfn.XLOOKUP(C1130,purchase!C:C,pcon!B:B,"")</f>
        <v>0</v>
      </c>
      <c r="C1130" s="4"/>
      <c r="D1130" s="29">
        <f>_xlfn.XLOOKUP(C1130,purchase!C:C,pcon!D:D,"")</f>
        <v>0</v>
      </c>
      <c r="E1130" s="29">
        <f>_xlfn.XLOOKUP(C1130,purchase!C:C,pcon!E:E,"")</f>
        <v>0</v>
      </c>
      <c r="F1130" s="4"/>
      <c r="G1130" s="27"/>
      <c r="H1130" s="28"/>
      <c r="I1130" s="4"/>
      <c r="J1130" s="4"/>
      <c r="K1130" s="4"/>
      <c r="L1130" s="30" t="str">
        <f t="shared" si="153"/>
        <v/>
      </c>
      <c r="M1130" s="4"/>
      <c r="N1130" s="30" t="str">
        <f t="shared" si="154"/>
        <v/>
      </c>
      <c r="O1130" s="31"/>
      <c r="P1130" s="32" t="str">
        <f t="shared" si="155"/>
        <v/>
      </c>
      <c r="Q1130" s="10">
        <f>_xlfn.XLOOKUP(C1130,pcon!C:C,pcon!L:L,"")</f>
        <v>0</v>
      </c>
      <c r="R1130" s="98">
        <f t="shared" si="156"/>
        <v>0</v>
      </c>
      <c r="S1130" s="31"/>
      <c r="T1130" s="31"/>
      <c r="U1130" s="33" t="str">
        <f t="shared" si="157"/>
        <v/>
      </c>
      <c r="V1130" s="4"/>
      <c r="W1130" s="33" t="str">
        <f t="shared" si="158"/>
        <v/>
      </c>
      <c r="X1130" s="33" t="str">
        <f t="shared" si="159"/>
        <v/>
      </c>
      <c r="Y1130" s="33" t="str">
        <f t="shared" si="160"/>
        <v/>
      </c>
      <c r="Z1130" s="34" t="str">
        <f t="shared" si="161"/>
        <v/>
      </c>
    </row>
    <row r="1131" spans="1:26" x14ac:dyDescent="0.35">
      <c r="A1131" s="25">
        <v>1127</v>
      </c>
      <c r="B1131" s="26">
        <f>_xlfn.XLOOKUP(C1131,purchase!C:C,pcon!B:B,"")</f>
        <v>0</v>
      </c>
      <c r="C1131" s="4"/>
      <c r="D1131" s="29">
        <f>_xlfn.XLOOKUP(C1131,purchase!C:C,pcon!D:D,"")</f>
        <v>0</v>
      </c>
      <c r="E1131" s="29">
        <f>_xlfn.XLOOKUP(C1131,purchase!C:C,pcon!E:E,"")</f>
        <v>0</v>
      </c>
      <c r="F1131" s="4"/>
      <c r="G1131" s="27"/>
      <c r="H1131" s="28"/>
      <c r="I1131" s="4"/>
      <c r="J1131" s="4"/>
      <c r="K1131" s="4"/>
      <c r="L1131" s="30" t="str">
        <f t="shared" si="153"/>
        <v/>
      </c>
      <c r="M1131" s="4"/>
      <c r="N1131" s="30" t="str">
        <f t="shared" si="154"/>
        <v/>
      </c>
      <c r="O1131" s="31"/>
      <c r="P1131" s="32" t="str">
        <f t="shared" si="155"/>
        <v/>
      </c>
      <c r="Q1131" s="10">
        <f>_xlfn.XLOOKUP(C1131,pcon!C:C,pcon!L:L,"")</f>
        <v>0</v>
      </c>
      <c r="R1131" s="98">
        <f t="shared" si="156"/>
        <v>0</v>
      </c>
      <c r="S1131" s="31"/>
      <c r="T1131" s="31"/>
      <c r="U1131" s="33" t="str">
        <f t="shared" si="157"/>
        <v/>
      </c>
      <c r="V1131" s="4"/>
      <c r="W1131" s="33" t="str">
        <f t="shared" si="158"/>
        <v/>
      </c>
      <c r="X1131" s="33" t="str">
        <f t="shared" si="159"/>
        <v/>
      </c>
      <c r="Y1131" s="33" t="str">
        <f t="shared" si="160"/>
        <v/>
      </c>
      <c r="Z1131" s="34" t="str">
        <f t="shared" si="161"/>
        <v/>
      </c>
    </row>
    <row r="1132" spans="1:26" x14ac:dyDescent="0.35">
      <c r="A1132" s="25">
        <v>1128</v>
      </c>
      <c r="B1132" s="26">
        <f>_xlfn.XLOOKUP(C1132,purchase!C:C,pcon!B:B,"")</f>
        <v>0</v>
      </c>
      <c r="C1132" s="4"/>
      <c r="D1132" s="29">
        <f>_xlfn.XLOOKUP(C1132,purchase!C:C,pcon!D:D,"")</f>
        <v>0</v>
      </c>
      <c r="E1132" s="29">
        <f>_xlfn.XLOOKUP(C1132,purchase!C:C,pcon!E:E,"")</f>
        <v>0</v>
      </c>
      <c r="F1132" s="4"/>
      <c r="G1132" s="27"/>
      <c r="H1132" s="28"/>
      <c r="I1132" s="4"/>
      <c r="J1132" s="4"/>
      <c r="K1132" s="4"/>
      <c r="L1132" s="30" t="str">
        <f t="shared" si="153"/>
        <v/>
      </c>
      <c r="M1132" s="4"/>
      <c r="N1132" s="30" t="str">
        <f t="shared" si="154"/>
        <v/>
      </c>
      <c r="O1132" s="31"/>
      <c r="P1132" s="32" t="str">
        <f t="shared" si="155"/>
        <v/>
      </c>
      <c r="Q1132" s="10">
        <f>_xlfn.XLOOKUP(C1132,pcon!C:C,pcon!L:L,"")</f>
        <v>0</v>
      </c>
      <c r="R1132" s="98">
        <f t="shared" si="156"/>
        <v>0</v>
      </c>
      <c r="S1132" s="31"/>
      <c r="T1132" s="31"/>
      <c r="U1132" s="33" t="str">
        <f t="shared" si="157"/>
        <v/>
      </c>
      <c r="V1132" s="4"/>
      <c r="W1132" s="33" t="str">
        <f t="shared" si="158"/>
        <v/>
      </c>
      <c r="X1132" s="33" t="str">
        <f t="shared" si="159"/>
        <v/>
      </c>
      <c r="Y1132" s="33" t="str">
        <f t="shared" si="160"/>
        <v/>
      </c>
      <c r="Z1132" s="34" t="str">
        <f t="shared" si="161"/>
        <v/>
      </c>
    </row>
    <row r="1133" spans="1:26" x14ac:dyDescent="0.35">
      <c r="A1133" s="25">
        <v>1129</v>
      </c>
      <c r="B1133" s="26">
        <f>_xlfn.XLOOKUP(C1133,purchase!C:C,pcon!B:B,"")</f>
        <v>0</v>
      </c>
      <c r="C1133" s="4"/>
      <c r="D1133" s="29">
        <f>_xlfn.XLOOKUP(C1133,purchase!C:C,pcon!D:D,"")</f>
        <v>0</v>
      </c>
      <c r="E1133" s="29">
        <f>_xlfn.XLOOKUP(C1133,purchase!C:C,pcon!E:E,"")</f>
        <v>0</v>
      </c>
      <c r="F1133" s="4"/>
      <c r="G1133" s="27"/>
      <c r="H1133" s="28"/>
      <c r="I1133" s="4"/>
      <c r="J1133" s="4"/>
      <c r="K1133" s="4"/>
      <c r="L1133" s="30" t="str">
        <f t="shared" si="153"/>
        <v/>
      </c>
      <c r="M1133" s="4"/>
      <c r="N1133" s="30" t="str">
        <f t="shared" si="154"/>
        <v/>
      </c>
      <c r="O1133" s="31"/>
      <c r="P1133" s="32" t="str">
        <f t="shared" si="155"/>
        <v/>
      </c>
      <c r="Q1133" s="10">
        <f>_xlfn.XLOOKUP(C1133,pcon!C:C,pcon!L:L,"")</f>
        <v>0</v>
      </c>
      <c r="R1133" s="98">
        <f t="shared" si="156"/>
        <v>0</v>
      </c>
      <c r="S1133" s="31"/>
      <c r="T1133" s="31"/>
      <c r="U1133" s="33" t="str">
        <f t="shared" si="157"/>
        <v/>
      </c>
      <c r="V1133" s="4"/>
      <c r="W1133" s="33" t="str">
        <f t="shared" si="158"/>
        <v/>
      </c>
      <c r="X1133" s="33" t="str">
        <f t="shared" si="159"/>
        <v/>
      </c>
      <c r="Y1133" s="33" t="str">
        <f t="shared" si="160"/>
        <v/>
      </c>
      <c r="Z1133" s="34" t="str">
        <f t="shared" si="161"/>
        <v/>
      </c>
    </row>
    <row r="1134" spans="1:26" x14ac:dyDescent="0.35">
      <c r="A1134" s="25">
        <v>1130</v>
      </c>
      <c r="B1134" s="26">
        <f>_xlfn.XLOOKUP(C1134,purchase!C:C,pcon!B:B,"")</f>
        <v>0</v>
      </c>
      <c r="C1134" s="4"/>
      <c r="D1134" s="29">
        <f>_xlfn.XLOOKUP(C1134,purchase!C:C,pcon!D:D,"")</f>
        <v>0</v>
      </c>
      <c r="E1134" s="29">
        <f>_xlfn.XLOOKUP(C1134,purchase!C:C,pcon!E:E,"")</f>
        <v>0</v>
      </c>
      <c r="F1134" s="4"/>
      <c r="G1134" s="27"/>
      <c r="H1134" s="28"/>
      <c r="I1134" s="4"/>
      <c r="J1134" s="4"/>
      <c r="K1134" s="4"/>
      <c r="L1134" s="30" t="str">
        <f t="shared" si="153"/>
        <v/>
      </c>
      <c r="M1134" s="4"/>
      <c r="N1134" s="30" t="str">
        <f t="shared" si="154"/>
        <v/>
      </c>
      <c r="O1134" s="31"/>
      <c r="P1134" s="32" t="str">
        <f t="shared" si="155"/>
        <v/>
      </c>
      <c r="Q1134" s="10">
        <f>_xlfn.XLOOKUP(C1134,pcon!C:C,pcon!L:L,"")</f>
        <v>0</v>
      </c>
      <c r="R1134" s="98">
        <f t="shared" si="156"/>
        <v>0</v>
      </c>
      <c r="S1134" s="31"/>
      <c r="T1134" s="31"/>
      <c r="U1134" s="33" t="str">
        <f t="shared" si="157"/>
        <v/>
      </c>
      <c r="V1134" s="4"/>
      <c r="W1134" s="33" t="str">
        <f t="shared" si="158"/>
        <v/>
      </c>
      <c r="X1134" s="33" t="str">
        <f t="shared" si="159"/>
        <v/>
      </c>
      <c r="Y1134" s="33" t="str">
        <f t="shared" si="160"/>
        <v/>
      </c>
      <c r="Z1134" s="34" t="str">
        <f t="shared" si="161"/>
        <v/>
      </c>
    </row>
    <row r="1135" spans="1:26" x14ac:dyDescent="0.35">
      <c r="A1135" s="25">
        <v>1131</v>
      </c>
      <c r="B1135" s="26">
        <f>_xlfn.XLOOKUP(C1135,purchase!C:C,pcon!B:B,"")</f>
        <v>0</v>
      </c>
      <c r="C1135" s="4"/>
      <c r="D1135" s="29">
        <f>_xlfn.XLOOKUP(C1135,purchase!C:C,pcon!D:D,"")</f>
        <v>0</v>
      </c>
      <c r="E1135" s="29">
        <f>_xlfn.XLOOKUP(C1135,purchase!C:C,pcon!E:E,"")</f>
        <v>0</v>
      </c>
      <c r="F1135" s="4"/>
      <c r="G1135" s="27"/>
      <c r="H1135" s="28"/>
      <c r="I1135" s="4"/>
      <c r="J1135" s="4"/>
      <c r="K1135" s="4"/>
      <c r="L1135" s="30" t="str">
        <f t="shared" si="153"/>
        <v/>
      </c>
      <c r="M1135" s="4"/>
      <c r="N1135" s="30" t="str">
        <f t="shared" si="154"/>
        <v/>
      </c>
      <c r="O1135" s="31"/>
      <c r="P1135" s="32" t="str">
        <f t="shared" si="155"/>
        <v/>
      </c>
      <c r="Q1135" s="10">
        <f>_xlfn.XLOOKUP(C1135,pcon!C:C,pcon!L:L,"")</f>
        <v>0</v>
      </c>
      <c r="R1135" s="98">
        <f t="shared" si="156"/>
        <v>0</v>
      </c>
      <c r="S1135" s="31"/>
      <c r="T1135" s="31"/>
      <c r="U1135" s="33" t="str">
        <f t="shared" si="157"/>
        <v/>
      </c>
      <c r="V1135" s="4"/>
      <c r="W1135" s="33" t="str">
        <f t="shared" si="158"/>
        <v/>
      </c>
      <c r="X1135" s="33" t="str">
        <f t="shared" si="159"/>
        <v/>
      </c>
      <c r="Y1135" s="33" t="str">
        <f t="shared" si="160"/>
        <v/>
      </c>
      <c r="Z1135" s="34" t="str">
        <f t="shared" si="161"/>
        <v/>
      </c>
    </row>
    <row r="1136" spans="1:26" x14ac:dyDescent="0.35">
      <c r="A1136" s="25">
        <v>1132</v>
      </c>
      <c r="B1136" s="26">
        <f>_xlfn.XLOOKUP(C1136,purchase!C:C,pcon!B:B,"")</f>
        <v>0</v>
      </c>
      <c r="C1136" s="4"/>
      <c r="D1136" s="29">
        <f>_xlfn.XLOOKUP(C1136,purchase!C:C,pcon!D:D,"")</f>
        <v>0</v>
      </c>
      <c r="E1136" s="29">
        <f>_xlfn.XLOOKUP(C1136,purchase!C:C,pcon!E:E,"")</f>
        <v>0</v>
      </c>
      <c r="F1136" s="4"/>
      <c r="G1136" s="27"/>
      <c r="H1136" s="28"/>
      <c r="I1136" s="4"/>
      <c r="J1136" s="4"/>
      <c r="K1136" s="4"/>
      <c r="L1136" s="30" t="str">
        <f t="shared" si="153"/>
        <v/>
      </c>
      <c r="M1136" s="4"/>
      <c r="N1136" s="30" t="str">
        <f t="shared" si="154"/>
        <v/>
      </c>
      <c r="O1136" s="31"/>
      <c r="P1136" s="32" t="str">
        <f t="shared" si="155"/>
        <v/>
      </c>
      <c r="Q1136" s="10">
        <f>_xlfn.XLOOKUP(C1136,pcon!C:C,pcon!L:L,"")</f>
        <v>0</v>
      </c>
      <c r="R1136" s="98">
        <f t="shared" si="156"/>
        <v>0</v>
      </c>
      <c r="S1136" s="31"/>
      <c r="T1136" s="31"/>
      <c r="U1136" s="33" t="str">
        <f t="shared" si="157"/>
        <v/>
      </c>
      <c r="V1136" s="4"/>
      <c r="W1136" s="33" t="str">
        <f t="shared" si="158"/>
        <v/>
      </c>
      <c r="X1136" s="33" t="str">
        <f t="shared" si="159"/>
        <v/>
      </c>
      <c r="Y1136" s="33" t="str">
        <f t="shared" si="160"/>
        <v/>
      </c>
      <c r="Z1136" s="34" t="str">
        <f t="shared" si="161"/>
        <v/>
      </c>
    </row>
    <row r="1137" spans="1:26" x14ac:dyDescent="0.35">
      <c r="A1137" s="25">
        <v>1133</v>
      </c>
      <c r="B1137" s="26">
        <f>_xlfn.XLOOKUP(C1137,purchase!C:C,pcon!B:B,"")</f>
        <v>0</v>
      </c>
      <c r="C1137" s="4"/>
      <c r="D1137" s="29">
        <f>_xlfn.XLOOKUP(C1137,purchase!C:C,pcon!D:D,"")</f>
        <v>0</v>
      </c>
      <c r="E1137" s="29">
        <f>_xlfn.XLOOKUP(C1137,purchase!C:C,pcon!E:E,"")</f>
        <v>0</v>
      </c>
      <c r="F1137" s="4"/>
      <c r="G1137" s="27"/>
      <c r="H1137" s="28"/>
      <c r="I1137" s="4"/>
      <c r="J1137" s="4"/>
      <c r="K1137" s="4"/>
      <c r="L1137" s="30" t="str">
        <f t="shared" si="153"/>
        <v/>
      </c>
      <c r="M1137" s="4"/>
      <c r="N1137" s="30" t="str">
        <f t="shared" si="154"/>
        <v/>
      </c>
      <c r="O1137" s="31"/>
      <c r="P1137" s="32" t="str">
        <f t="shared" si="155"/>
        <v/>
      </c>
      <c r="Q1137" s="10">
        <f>_xlfn.XLOOKUP(C1137,pcon!C:C,pcon!L:L,"")</f>
        <v>0</v>
      </c>
      <c r="R1137" s="98">
        <f t="shared" si="156"/>
        <v>0</v>
      </c>
      <c r="S1137" s="31"/>
      <c r="T1137" s="31"/>
      <c r="U1137" s="33" t="str">
        <f t="shared" si="157"/>
        <v/>
      </c>
      <c r="V1137" s="4"/>
      <c r="W1137" s="33" t="str">
        <f t="shared" si="158"/>
        <v/>
      </c>
      <c r="X1137" s="33" t="str">
        <f t="shared" si="159"/>
        <v/>
      </c>
      <c r="Y1137" s="33" t="str">
        <f t="shared" si="160"/>
        <v/>
      </c>
      <c r="Z1137" s="34" t="str">
        <f t="shared" si="161"/>
        <v/>
      </c>
    </row>
    <row r="1138" spans="1:26" x14ac:dyDescent="0.35">
      <c r="A1138" s="25">
        <v>1134</v>
      </c>
      <c r="B1138" s="26">
        <f>_xlfn.XLOOKUP(C1138,purchase!C:C,pcon!B:B,"")</f>
        <v>0</v>
      </c>
      <c r="C1138" s="4"/>
      <c r="D1138" s="29">
        <f>_xlfn.XLOOKUP(C1138,purchase!C:C,pcon!D:D,"")</f>
        <v>0</v>
      </c>
      <c r="E1138" s="29">
        <f>_xlfn.XLOOKUP(C1138,purchase!C:C,pcon!E:E,"")</f>
        <v>0</v>
      </c>
      <c r="F1138" s="4"/>
      <c r="G1138" s="27"/>
      <c r="H1138" s="28"/>
      <c r="I1138" s="4"/>
      <c r="J1138" s="4"/>
      <c r="K1138" s="4"/>
      <c r="L1138" s="30" t="str">
        <f t="shared" si="153"/>
        <v/>
      </c>
      <c r="M1138" s="4"/>
      <c r="N1138" s="30" t="str">
        <f t="shared" si="154"/>
        <v/>
      </c>
      <c r="O1138" s="31"/>
      <c r="P1138" s="32" t="str">
        <f t="shared" si="155"/>
        <v/>
      </c>
      <c r="Q1138" s="10">
        <f>_xlfn.XLOOKUP(C1138,pcon!C:C,pcon!L:L,"")</f>
        <v>0</v>
      </c>
      <c r="R1138" s="98">
        <f t="shared" si="156"/>
        <v>0</v>
      </c>
      <c r="S1138" s="31"/>
      <c r="T1138" s="31"/>
      <c r="U1138" s="33" t="str">
        <f t="shared" si="157"/>
        <v/>
      </c>
      <c r="V1138" s="4"/>
      <c r="W1138" s="33" t="str">
        <f t="shared" si="158"/>
        <v/>
      </c>
      <c r="X1138" s="33" t="str">
        <f t="shared" si="159"/>
        <v/>
      </c>
      <c r="Y1138" s="33" t="str">
        <f t="shared" si="160"/>
        <v/>
      </c>
      <c r="Z1138" s="34" t="str">
        <f t="shared" si="161"/>
        <v/>
      </c>
    </row>
    <row r="1139" spans="1:26" x14ac:dyDescent="0.35">
      <c r="A1139" s="25">
        <v>1135</v>
      </c>
      <c r="B1139" s="26">
        <f>_xlfn.XLOOKUP(C1139,purchase!C:C,pcon!B:B,"")</f>
        <v>0</v>
      </c>
      <c r="C1139" s="4"/>
      <c r="D1139" s="29">
        <f>_xlfn.XLOOKUP(C1139,purchase!C:C,pcon!D:D,"")</f>
        <v>0</v>
      </c>
      <c r="E1139" s="29">
        <f>_xlfn.XLOOKUP(C1139,purchase!C:C,pcon!E:E,"")</f>
        <v>0</v>
      </c>
      <c r="F1139" s="4"/>
      <c r="G1139" s="27"/>
      <c r="H1139" s="28"/>
      <c r="I1139" s="4"/>
      <c r="J1139" s="4"/>
      <c r="K1139" s="4"/>
      <c r="L1139" s="30" t="str">
        <f t="shared" si="153"/>
        <v/>
      </c>
      <c r="M1139" s="4"/>
      <c r="N1139" s="30" t="str">
        <f t="shared" si="154"/>
        <v/>
      </c>
      <c r="O1139" s="31"/>
      <c r="P1139" s="32" t="str">
        <f t="shared" si="155"/>
        <v/>
      </c>
      <c r="Q1139" s="10">
        <f>_xlfn.XLOOKUP(C1139,pcon!C:C,pcon!L:L,"")</f>
        <v>0</v>
      </c>
      <c r="R1139" s="98">
        <f t="shared" si="156"/>
        <v>0</v>
      </c>
      <c r="S1139" s="31"/>
      <c r="T1139" s="31"/>
      <c r="U1139" s="33" t="str">
        <f t="shared" si="157"/>
        <v/>
      </c>
      <c r="V1139" s="4"/>
      <c r="W1139" s="33" t="str">
        <f t="shared" si="158"/>
        <v/>
      </c>
      <c r="X1139" s="33" t="str">
        <f t="shared" si="159"/>
        <v/>
      </c>
      <c r="Y1139" s="33" t="str">
        <f t="shared" si="160"/>
        <v/>
      </c>
      <c r="Z1139" s="34" t="str">
        <f t="shared" si="161"/>
        <v/>
      </c>
    </row>
    <row r="1140" spans="1:26" x14ac:dyDescent="0.35">
      <c r="A1140" s="25">
        <v>1136</v>
      </c>
      <c r="B1140" s="26">
        <f>_xlfn.XLOOKUP(C1140,purchase!C:C,pcon!B:B,"")</f>
        <v>0</v>
      </c>
      <c r="C1140" s="4"/>
      <c r="D1140" s="29">
        <f>_xlfn.XLOOKUP(C1140,purchase!C:C,pcon!D:D,"")</f>
        <v>0</v>
      </c>
      <c r="E1140" s="29">
        <f>_xlfn.XLOOKUP(C1140,purchase!C:C,pcon!E:E,"")</f>
        <v>0</v>
      </c>
      <c r="F1140" s="4"/>
      <c r="G1140" s="27"/>
      <c r="H1140" s="28"/>
      <c r="I1140" s="4"/>
      <c r="J1140" s="4"/>
      <c r="K1140" s="4"/>
      <c r="L1140" s="30" t="str">
        <f t="shared" si="153"/>
        <v/>
      </c>
      <c r="M1140" s="4"/>
      <c r="N1140" s="30" t="str">
        <f t="shared" si="154"/>
        <v/>
      </c>
      <c r="O1140" s="31"/>
      <c r="P1140" s="32" t="str">
        <f t="shared" si="155"/>
        <v/>
      </c>
      <c r="Q1140" s="10">
        <f>_xlfn.XLOOKUP(C1140,pcon!C:C,pcon!L:L,"")</f>
        <v>0</v>
      </c>
      <c r="R1140" s="98">
        <f t="shared" si="156"/>
        <v>0</v>
      </c>
      <c r="S1140" s="31"/>
      <c r="T1140" s="31"/>
      <c r="U1140" s="33" t="str">
        <f t="shared" si="157"/>
        <v/>
      </c>
      <c r="V1140" s="4"/>
      <c r="W1140" s="33" t="str">
        <f t="shared" si="158"/>
        <v/>
      </c>
      <c r="X1140" s="33" t="str">
        <f t="shared" si="159"/>
        <v/>
      </c>
      <c r="Y1140" s="33" t="str">
        <f t="shared" si="160"/>
        <v/>
      </c>
      <c r="Z1140" s="34" t="str">
        <f t="shared" si="161"/>
        <v/>
      </c>
    </row>
    <row r="1141" spans="1:26" x14ac:dyDescent="0.35">
      <c r="A1141" s="25">
        <v>1137</v>
      </c>
      <c r="B1141" s="26">
        <f>_xlfn.XLOOKUP(C1141,purchase!C:C,pcon!B:B,"")</f>
        <v>0</v>
      </c>
      <c r="C1141" s="4"/>
      <c r="D1141" s="29">
        <f>_xlfn.XLOOKUP(C1141,purchase!C:C,pcon!D:D,"")</f>
        <v>0</v>
      </c>
      <c r="E1141" s="29">
        <f>_xlfn.XLOOKUP(C1141,purchase!C:C,pcon!E:E,"")</f>
        <v>0</v>
      </c>
      <c r="F1141" s="4"/>
      <c r="G1141" s="27"/>
      <c r="H1141" s="28"/>
      <c r="I1141" s="4"/>
      <c r="J1141" s="4"/>
      <c r="K1141" s="4"/>
      <c r="L1141" s="30" t="str">
        <f t="shared" si="153"/>
        <v/>
      </c>
      <c r="M1141" s="4"/>
      <c r="N1141" s="30" t="str">
        <f t="shared" si="154"/>
        <v/>
      </c>
      <c r="O1141" s="31"/>
      <c r="P1141" s="32" t="str">
        <f t="shared" si="155"/>
        <v/>
      </c>
      <c r="Q1141" s="10">
        <f>_xlfn.XLOOKUP(C1141,pcon!C:C,pcon!L:L,"")</f>
        <v>0</v>
      </c>
      <c r="R1141" s="98">
        <f t="shared" si="156"/>
        <v>0</v>
      </c>
      <c r="S1141" s="31"/>
      <c r="T1141" s="31"/>
      <c r="U1141" s="33" t="str">
        <f t="shared" si="157"/>
        <v/>
      </c>
      <c r="V1141" s="4"/>
      <c r="W1141" s="33" t="str">
        <f t="shared" si="158"/>
        <v/>
      </c>
      <c r="X1141" s="33" t="str">
        <f t="shared" si="159"/>
        <v/>
      </c>
      <c r="Y1141" s="33" t="str">
        <f t="shared" si="160"/>
        <v/>
      </c>
      <c r="Z1141" s="34" t="str">
        <f t="shared" si="161"/>
        <v/>
      </c>
    </row>
    <row r="1142" spans="1:26" x14ac:dyDescent="0.35">
      <c r="A1142" s="25">
        <v>1138</v>
      </c>
      <c r="B1142" s="26">
        <f>_xlfn.XLOOKUP(C1142,purchase!C:C,pcon!B:B,"")</f>
        <v>0</v>
      </c>
      <c r="C1142" s="4"/>
      <c r="D1142" s="29">
        <f>_xlfn.XLOOKUP(C1142,purchase!C:C,pcon!D:D,"")</f>
        <v>0</v>
      </c>
      <c r="E1142" s="29">
        <f>_xlfn.XLOOKUP(C1142,purchase!C:C,pcon!E:E,"")</f>
        <v>0</v>
      </c>
      <c r="F1142" s="4"/>
      <c r="G1142" s="27"/>
      <c r="H1142" s="28"/>
      <c r="I1142" s="4"/>
      <c r="J1142" s="4"/>
      <c r="K1142" s="4"/>
      <c r="L1142" s="30" t="str">
        <f t="shared" si="153"/>
        <v/>
      </c>
      <c r="M1142" s="4"/>
      <c r="N1142" s="30" t="str">
        <f t="shared" si="154"/>
        <v/>
      </c>
      <c r="O1142" s="31"/>
      <c r="P1142" s="32" t="str">
        <f t="shared" si="155"/>
        <v/>
      </c>
      <c r="Q1142" s="10">
        <f>_xlfn.XLOOKUP(C1142,pcon!C:C,pcon!L:L,"")</f>
        <v>0</v>
      </c>
      <c r="R1142" s="98">
        <f t="shared" si="156"/>
        <v>0</v>
      </c>
      <c r="S1142" s="31"/>
      <c r="T1142" s="31"/>
      <c r="U1142" s="33" t="str">
        <f t="shared" si="157"/>
        <v/>
      </c>
      <c r="V1142" s="4"/>
      <c r="W1142" s="33" t="str">
        <f t="shared" si="158"/>
        <v/>
      </c>
      <c r="X1142" s="33" t="str">
        <f t="shared" si="159"/>
        <v/>
      </c>
      <c r="Y1142" s="33" t="str">
        <f t="shared" si="160"/>
        <v/>
      </c>
      <c r="Z1142" s="34" t="str">
        <f t="shared" si="161"/>
        <v/>
      </c>
    </row>
    <row r="1143" spans="1:26" x14ac:dyDescent="0.35">
      <c r="A1143" s="25">
        <v>1139</v>
      </c>
      <c r="B1143" s="26">
        <f>_xlfn.XLOOKUP(C1143,purchase!C:C,pcon!B:B,"")</f>
        <v>0</v>
      </c>
      <c r="C1143" s="4"/>
      <c r="D1143" s="29">
        <f>_xlfn.XLOOKUP(C1143,purchase!C:C,pcon!D:D,"")</f>
        <v>0</v>
      </c>
      <c r="E1143" s="29">
        <f>_xlfn.XLOOKUP(C1143,purchase!C:C,pcon!E:E,"")</f>
        <v>0</v>
      </c>
      <c r="F1143" s="4"/>
      <c r="G1143" s="27"/>
      <c r="H1143" s="28"/>
      <c r="I1143" s="4"/>
      <c r="J1143" s="4"/>
      <c r="K1143" s="4"/>
      <c r="L1143" s="30" t="str">
        <f t="shared" si="153"/>
        <v/>
      </c>
      <c r="M1143" s="4"/>
      <c r="N1143" s="30" t="str">
        <f t="shared" si="154"/>
        <v/>
      </c>
      <c r="O1143" s="31"/>
      <c r="P1143" s="32" t="str">
        <f t="shared" si="155"/>
        <v/>
      </c>
      <c r="Q1143" s="10">
        <f>_xlfn.XLOOKUP(C1143,pcon!C:C,pcon!L:L,"")</f>
        <v>0</v>
      </c>
      <c r="R1143" s="98">
        <f t="shared" si="156"/>
        <v>0</v>
      </c>
      <c r="S1143" s="31"/>
      <c r="T1143" s="31"/>
      <c r="U1143" s="33" t="str">
        <f t="shared" si="157"/>
        <v/>
      </c>
      <c r="V1143" s="4"/>
      <c r="W1143" s="33" t="str">
        <f t="shared" si="158"/>
        <v/>
      </c>
      <c r="X1143" s="33" t="str">
        <f t="shared" si="159"/>
        <v/>
      </c>
      <c r="Y1143" s="33" t="str">
        <f t="shared" si="160"/>
        <v/>
      </c>
      <c r="Z1143" s="34" t="str">
        <f t="shared" si="161"/>
        <v/>
      </c>
    </row>
    <row r="1144" spans="1:26" x14ac:dyDescent="0.35">
      <c r="A1144" s="25">
        <v>1140</v>
      </c>
      <c r="B1144" s="26">
        <f>_xlfn.XLOOKUP(C1144,purchase!C:C,pcon!B:B,"")</f>
        <v>0</v>
      </c>
      <c r="C1144" s="4"/>
      <c r="D1144" s="29">
        <f>_xlfn.XLOOKUP(C1144,purchase!C:C,pcon!D:D,"")</f>
        <v>0</v>
      </c>
      <c r="E1144" s="29">
        <f>_xlfn.XLOOKUP(C1144,purchase!C:C,pcon!E:E,"")</f>
        <v>0</v>
      </c>
      <c r="F1144" s="4"/>
      <c r="G1144" s="27"/>
      <c r="H1144" s="28"/>
      <c r="I1144" s="4"/>
      <c r="J1144" s="4"/>
      <c r="K1144" s="4"/>
      <c r="L1144" s="30" t="str">
        <f t="shared" si="153"/>
        <v/>
      </c>
      <c r="M1144" s="4"/>
      <c r="N1144" s="30" t="str">
        <f t="shared" si="154"/>
        <v/>
      </c>
      <c r="O1144" s="31"/>
      <c r="P1144" s="32" t="str">
        <f t="shared" si="155"/>
        <v/>
      </c>
      <c r="Q1144" s="10">
        <f>_xlfn.XLOOKUP(C1144,pcon!C:C,pcon!L:L,"")</f>
        <v>0</v>
      </c>
      <c r="R1144" s="98">
        <f t="shared" si="156"/>
        <v>0</v>
      </c>
      <c r="S1144" s="31"/>
      <c r="T1144" s="31"/>
      <c r="U1144" s="33" t="str">
        <f t="shared" si="157"/>
        <v/>
      </c>
      <c r="V1144" s="4"/>
      <c r="W1144" s="33" t="str">
        <f t="shared" si="158"/>
        <v/>
      </c>
      <c r="X1144" s="33" t="str">
        <f t="shared" si="159"/>
        <v/>
      </c>
      <c r="Y1144" s="33" t="str">
        <f t="shared" si="160"/>
        <v/>
      </c>
      <c r="Z1144" s="34" t="str">
        <f t="shared" si="161"/>
        <v/>
      </c>
    </row>
    <row r="1145" spans="1:26" x14ac:dyDescent="0.35">
      <c r="A1145" s="25">
        <v>1141</v>
      </c>
      <c r="B1145" s="26">
        <f>_xlfn.XLOOKUP(C1145,purchase!C:C,pcon!B:B,"")</f>
        <v>0</v>
      </c>
      <c r="C1145" s="4"/>
      <c r="D1145" s="29">
        <f>_xlfn.XLOOKUP(C1145,purchase!C:C,pcon!D:D,"")</f>
        <v>0</v>
      </c>
      <c r="E1145" s="29">
        <f>_xlfn.XLOOKUP(C1145,purchase!C:C,pcon!E:E,"")</f>
        <v>0</v>
      </c>
      <c r="F1145" s="4"/>
      <c r="G1145" s="27"/>
      <c r="H1145" s="28"/>
      <c r="I1145" s="4"/>
      <c r="J1145" s="4"/>
      <c r="K1145" s="4"/>
      <c r="L1145" s="30" t="str">
        <f t="shared" si="153"/>
        <v/>
      </c>
      <c r="M1145" s="4"/>
      <c r="N1145" s="30" t="str">
        <f t="shared" si="154"/>
        <v/>
      </c>
      <c r="O1145" s="31"/>
      <c r="P1145" s="32" t="str">
        <f t="shared" si="155"/>
        <v/>
      </c>
      <c r="Q1145" s="10">
        <f>_xlfn.XLOOKUP(C1145,pcon!C:C,pcon!L:L,"")</f>
        <v>0</v>
      </c>
      <c r="R1145" s="98">
        <f t="shared" si="156"/>
        <v>0</v>
      </c>
      <c r="S1145" s="31"/>
      <c r="T1145" s="31"/>
      <c r="U1145" s="33" t="str">
        <f t="shared" si="157"/>
        <v/>
      </c>
      <c r="V1145" s="4"/>
      <c r="W1145" s="33" t="str">
        <f t="shared" si="158"/>
        <v/>
      </c>
      <c r="X1145" s="33" t="str">
        <f t="shared" si="159"/>
        <v/>
      </c>
      <c r="Y1145" s="33" t="str">
        <f t="shared" si="160"/>
        <v/>
      </c>
      <c r="Z1145" s="34" t="str">
        <f t="shared" si="161"/>
        <v/>
      </c>
    </row>
    <row r="1146" spans="1:26" x14ac:dyDescent="0.35">
      <c r="A1146" s="25">
        <v>1142</v>
      </c>
      <c r="B1146" s="26">
        <f>_xlfn.XLOOKUP(C1146,purchase!C:C,pcon!B:B,"")</f>
        <v>0</v>
      </c>
      <c r="C1146" s="4"/>
      <c r="D1146" s="29">
        <f>_xlfn.XLOOKUP(C1146,purchase!C:C,pcon!D:D,"")</f>
        <v>0</v>
      </c>
      <c r="E1146" s="29">
        <f>_xlfn.XLOOKUP(C1146,purchase!C:C,pcon!E:E,"")</f>
        <v>0</v>
      </c>
      <c r="F1146" s="4"/>
      <c r="G1146" s="27"/>
      <c r="H1146" s="28"/>
      <c r="I1146" s="4"/>
      <c r="J1146" s="4"/>
      <c r="K1146" s="4"/>
      <c r="L1146" s="30" t="str">
        <f t="shared" si="153"/>
        <v/>
      </c>
      <c r="M1146" s="4"/>
      <c r="N1146" s="30" t="str">
        <f t="shared" si="154"/>
        <v/>
      </c>
      <c r="O1146" s="31"/>
      <c r="P1146" s="32" t="str">
        <f t="shared" si="155"/>
        <v/>
      </c>
      <c r="Q1146" s="10">
        <f>_xlfn.XLOOKUP(C1146,pcon!C:C,pcon!L:L,"")</f>
        <v>0</v>
      </c>
      <c r="R1146" s="98">
        <f t="shared" si="156"/>
        <v>0</v>
      </c>
      <c r="S1146" s="31"/>
      <c r="T1146" s="31"/>
      <c r="U1146" s="33" t="str">
        <f t="shared" si="157"/>
        <v/>
      </c>
      <c r="V1146" s="4"/>
      <c r="W1146" s="33" t="str">
        <f t="shared" si="158"/>
        <v/>
      </c>
      <c r="X1146" s="33" t="str">
        <f t="shared" si="159"/>
        <v/>
      </c>
      <c r="Y1146" s="33" t="str">
        <f t="shared" si="160"/>
        <v/>
      </c>
      <c r="Z1146" s="34" t="str">
        <f t="shared" si="161"/>
        <v/>
      </c>
    </row>
    <row r="1147" spans="1:26" x14ac:dyDescent="0.35">
      <c r="A1147" s="25">
        <v>1143</v>
      </c>
      <c r="B1147" s="26">
        <f>_xlfn.XLOOKUP(C1147,purchase!C:C,pcon!B:B,"")</f>
        <v>0</v>
      </c>
      <c r="C1147" s="4"/>
      <c r="D1147" s="29">
        <f>_xlfn.XLOOKUP(C1147,purchase!C:C,pcon!D:D,"")</f>
        <v>0</v>
      </c>
      <c r="E1147" s="29">
        <f>_xlfn.XLOOKUP(C1147,purchase!C:C,pcon!E:E,"")</f>
        <v>0</v>
      </c>
      <c r="F1147" s="4"/>
      <c r="G1147" s="27"/>
      <c r="H1147" s="28"/>
      <c r="I1147" s="4"/>
      <c r="J1147" s="4"/>
      <c r="K1147" s="4"/>
      <c r="L1147" s="30" t="str">
        <f t="shared" si="153"/>
        <v/>
      </c>
      <c r="M1147" s="4"/>
      <c r="N1147" s="30" t="str">
        <f t="shared" si="154"/>
        <v/>
      </c>
      <c r="O1147" s="31"/>
      <c r="P1147" s="32" t="str">
        <f t="shared" si="155"/>
        <v/>
      </c>
      <c r="Q1147" s="10">
        <f>_xlfn.XLOOKUP(C1147,pcon!C:C,pcon!L:L,"")</f>
        <v>0</v>
      </c>
      <c r="R1147" s="98">
        <f t="shared" si="156"/>
        <v>0</v>
      </c>
      <c r="S1147" s="31"/>
      <c r="T1147" s="31"/>
      <c r="U1147" s="33" t="str">
        <f t="shared" si="157"/>
        <v/>
      </c>
      <c r="V1147" s="4"/>
      <c r="W1147" s="33" t="str">
        <f t="shared" si="158"/>
        <v/>
      </c>
      <c r="X1147" s="33" t="str">
        <f t="shared" si="159"/>
        <v/>
      </c>
      <c r="Y1147" s="33" t="str">
        <f t="shared" si="160"/>
        <v/>
      </c>
      <c r="Z1147" s="34" t="str">
        <f t="shared" si="161"/>
        <v/>
      </c>
    </row>
    <row r="1148" spans="1:26" x14ac:dyDescent="0.35">
      <c r="A1148" s="25">
        <v>1144</v>
      </c>
      <c r="B1148" s="26">
        <f>_xlfn.XLOOKUP(C1148,purchase!C:C,pcon!B:B,"")</f>
        <v>0</v>
      </c>
      <c r="C1148" s="4"/>
      <c r="D1148" s="29">
        <f>_xlfn.XLOOKUP(C1148,purchase!C:C,pcon!D:D,"")</f>
        <v>0</v>
      </c>
      <c r="E1148" s="29">
        <f>_xlfn.XLOOKUP(C1148,purchase!C:C,pcon!E:E,"")</f>
        <v>0</v>
      </c>
      <c r="F1148" s="4"/>
      <c r="G1148" s="27"/>
      <c r="H1148" s="28"/>
      <c r="I1148" s="4"/>
      <c r="J1148" s="4"/>
      <c r="K1148" s="4"/>
      <c r="L1148" s="30" t="str">
        <f t="shared" si="153"/>
        <v/>
      </c>
      <c r="M1148" s="4"/>
      <c r="N1148" s="30" t="str">
        <f t="shared" si="154"/>
        <v/>
      </c>
      <c r="O1148" s="31"/>
      <c r="P1148" s="32" t="str">
        <f t="shared" si="155"/>
        <v/>
      </c>
      <c r="Q1148" s="10">
        <f>_xlfn.XLOOKUP(C1148,pcon!C:C,pcon!L:L,"")</f>
        <v>0</v>
      </c>
      <c r="R1148" s="98">
        <f t="shared" si="156"/>
        <v>0</v>
      </c>
      <c r="S1148" s="31"/>
      <c r="T1148" s="31"/>
      <c r="U1148" s="33" t="str">
        <f t="shared" si="157"/>
        <v/>
      </c>
      <c r="V1148" s="4"/>
      <c r="W1148" s="33" t="str">
        <f t="shared" si="158"/>
        <v/>
      </c>
      <c r="X1148" s="33" t="str">
        <f t="shared" si="159"/>
        <v/>
      </c>
      <c r="Y1148" s="33" t="str">
        <f t="shared" si="160"/>
        <v/>
      </c>
      <c r="Z1148" s="34" t="str">
        <f t="shared" si="161"/>
        <v/>
      </c>
    </row>
    <row r="1149" spans="1:26" x14ac:dyDescent="0.35">
      <c r="A1149" s="25">
        <v>1145</v>
      </c>
      <c r="B1149" s="26">
        <f>_xlfn.XLOOKUP(C1149,purchase!C:C,pcon!B:B,"")</f>
        <v>0</v>
      </c>
      <c r="C1149" s="4"/>
      <c r="D1149" s="29">
        <f>_xlfn.XLOOKUP(C1149,purchase!C:C,pcon!D:D,"")</f>
        <v>0</v>
      </c>
      <c r="E1149" s="29">
        <f>_xlfn.XLOOKUP(C1149,purchase!C:C,pcon!E:E,"")</f>
        <v>0</v>
      </c>
      <c r="F1149" s="4"/>
      <c r="G1149" s="27"/>
      <c r="H1149" s="28"/>
      <c r="I1149" s="4"/>
      <c r="J1149" s="4"/>
      <c r="K1149" s="4"/>
      <c r="L1149" s="30" t="str">
        <f t="shared" si="153"/>
        <v/>
      </c>
      <c r="M1149" s="4"/>
      <c r="N1149" s="30" t="str">
        <f t="shared" si="154"/>
        <v/>
      </c>
      <c r="O1149" s="31"/>
      <c r="P1149" s="32" t="str">
        <f t="shared" si="155"/>
        <v/>
      </c>
      <c r="Q1149" s="10">
        <f>_xlfn.XLOOKUP(C1149,pcon!C:C,pcon!L:L,"")</f>
        <v>0</v>
      </c>
      <c r="R1149" s="98">
        <f t="shared" si="156"/>
        <v>0</v>
      </c>
      <c r="S1149" s="31"/>
      <c r="T1149" s="31"/>
      <c r="U1149" s="33" t="str">
        <f t="shared" si="157"/>
        <v/>
      </c>
      <c r="V1149" s="4"/>
      <c r="W1149" s="33" t="str">
        <f t="shared" si="158"/>
        <v/>
      </c>
      <c r="X1149" s="33" t="str">
        <f t="shared" si="159"/>
        <v/>
      </c>
      <c r="Y1149" s="33" t="str">
        <f t="shared" si="160"/>
        <v/>
      </c>
      <c r="Z1149" s="34" t="str">
        <f t="shared" si="161"/>
        <v/>
      </c>
    </row>
    <row r="1150" spans="1:26" x14ac:dyDescent="0.35">
      <c r="A1150" s="25">
        <v>1146</v>
      </c>
      <c r="B1150" s="26">
        <f>_xlfn.XLOOKUP(C1150,purchase!C:C,pcon!B:B,"")</f>
        <v>0</v>
      </c>
      <c r="C1150" s="4"/>
      <c r="D1150" s="29">
        <f>_xlfn.XLOOKUP(C1150,purchase!C:C,pcon!D:D,"")</f>
        <v>0</v>
      </c>
      <c r="E1150" s="29">
        <f>_xlfn.XLOOKUP(C1150,purchase!C:C,pcon!E:E,"")</f>
        <v>0</v>
      </c>
      <c r="F1150" s="4"/>
      <c r="G1150" s="27"/>
      <c r="H1150" s="28"/>
      <c r="I1150" s="4"/>
      <c r="J1150" s="4"/>
      <c r="K1150" s="4"/>
      <c r="L1150" s="30" t="str">
        <f t="shared" si="153"/>
        <v/>
      </c>
      <c r="M1150" s="4"/>
      <c r="N1150" s="30" t="str">
        <f t="shared" si="154"/>
        <v/>
      </c>
      <c r="O1150" s="31"/>
      <c r="P1150" s="32" t="str">
        <f t="shared" si="155"/>
        <v/>
      </c>
      <c r="Q1150" s="10">
        <f>_xlfn.XLOOKUP(C1150,pcon!C:C,pcon!L:L,"")</f>
        <v>0</v>
      </c>
      <c r="R1150" s="98">
        <f t="shared" si="156"/>
        <v>0</v>
      </c>
      <c r="S1150" s="31"/>
      <c r="T1150" s="31"/>
      <c r="U1150" s="33" t="str">
        <f t="shared" si="157"/>
        <v/>
      </c>
      <c r="V1150" s="4"/>
      <c r="W1150" s="33" t="str">
        <f t="shared" si="158"/>
        <v/>
      </c>
      <c r="X1150" s="33" t="str">
        <f t="shared" si="159"/>
        <v/>
      </c>
      <c r="Y1150" s="33" t="str">
        <f t="shared" si="160"/>
        <v/>
      </c>
      <c r="Z1150" s="34" t="str">
        <f t="shared" si="161"/>
        <v/>
      </c>
    </row>
    <row r="1151" spans="1:26" x14ac:dyDescent="0.35">
      <c r="A1151" s="25">
        <v>1147</v>
      </c>
      <c r="B1151" s="26">
        <f>_xlfn.XLOOKUP(C1151,purchase!C:C,pcon!B:B,"")</f>
        <v>0</v>
      </c>
      <c r="C1151" s="4"/>
      <c r="D1151" s="29">
        <f>_xlfn.XLOOKUP(C1151,purchase!C:C,pcon!D:D,"")</f>
        <v>0</v>
      </c>
      <c r="E1151" s="29">
        <f>_xlfn.XLOOKUP(C1151,purchase!C:C,pcon!E:E,"")</f>
        <v>0</v>
      </c>
      <c r="F1151" s="4"/>
      <c r="G1151" s="27"/>
      <c r="H1151" s="28"/>
      <c r="I1151" s="4"/>
      <c r="J1151" s="4"/>
      <c r="K1151" s="4"/>
      <c r="L1151" s="30" t="str">
        <f t="shared" si="153"/>
        <v/>
      </c>
      <c r="M1151" s="4"/>
      <c r="N1151" s="30" t="str">
        <f t="shared" si="154"/>
        <v/>
      </c>
      <c r="O1151" s="31"/>
      <c r="P1151" s="32" t="str">
        <f t="shared" si="155"/>
        <v/>
      </c>
      <c r="Q1151" s="10">
        <f>_xlfn.XLOOKUP(C1151,pcon!C:C,pcon!L:L,"")</f>
        <v>0</v>
      </c>
      <c r="R1151" s="98">
        <f t="shared" si="156"/>
        <v>0</v>
      </c>
      <c r="S1151" s="31"/>
      <c r="T1151" s="31"/>
      <c r="U1151" s="33" t="str">
        <f t="shared" si="157"/>
        <v/>
      </c>
      <c r="V1151" s="4"/>
      <c r="W1151" s="33" t="str">
        <f t="shared" si="158"/>
        <v/>
      </c>
      <c r="X1151" s="33" t="str">
        <f t="shared" si="159"/>
        <v/>
      </c>
      <c r="Y1151" s="33" t="str">
        <f t="shared" si="160"/>
        <v/>
      </c>
      <c r="Z1151" s="34" t="str">
        <f t="shared" si="161"/>
        <v/>
      </c>
    </row>
    <row r="1152" spans="1:26" x14ac:dyDescent="0.35">
      <c r="A1152" s="25">
        <v>1148</v>
      </c>
      <c r="B1152" s="26">
        <f>_xlfn.XLOOKUP(C1152,purchase!C:C,pcon!B:B,"")</f>
        <v>0</v>
      </c>
      <c r="C1152" s="4"/>
      <c r="D1152" s="29">
        <f>_xlfn.XLOOKUP(C1152,purchase!C:C,pcon!D:D,"")</f>
        <v>0</v>
      </c>
      <c r="E1152" s="29">
        <f>_xlfn.XLOOKUP(C1152,purchase!C:C,pcon!E:E,"")</f>
        <v>0</v>
      </c>
      <c r="F1152" s="4"/>
      <c r="G1152" s="27"/>
      <c r="H1152" s="28"/>
      <c r="I1152" s="4"/>
      <c r="J1152" s="4"/>
      <c r="K1152" s="4"/>
      <c r="L1152" s="30" t="str">
        <f t="shared" si="153"/>
        <v/>
      </c>
      <c r="M1152" s="4"/>
      <c r="N1152" s="30" t="str">
        <f t="shared" si="154"/>
        <v/>
      </c>
      <c r="O1152" s="31"/>
      <c r="P1152" s="32" t="str">
        <f t="shared" si="155"/>
        <v/>
      </c>
      <c r="Q1152" s="10">
        <f>_xlfn.XLOOKUP(C1152,pcon!C:C,pcon!L:L,"")</f>
        <v>0</v>
      </c>
      <c r="R1152" s="98">
        <f t="shared" si="156"/>
        <v>0</v>
      </c>
      <c r="S1152" s="31"/>
      <c r="T1152" s="31"/>
      <c r="U1152" s="33" t="str">
        <f t="shared" si="157"/>
        <v/>
      </c>
      <c r="V1152" s="4"/>
      <c r="W1152" s="33" t="str">
        <f t="shared" si="158"/>
        <v/>
      </c>
      <c r="X1152" s="33" t="str">
        <f t="shared" si="159"/>
        <v/>
      </c>
      <c r="Y1152" s="33" t="str">
        <f t="shared" si="160"/>
        <v/>
      </c>
      <c r="Z1152" s="34" t="str">
        <f t="shared" si="161"/>
        <v/>
      </c>
    </row>
    <row r="1153" spans="1:26" x14ac:dyDescent="0.35">
      <c r="A1153" s="25">
        <v>1149</v>
      </c>
      <c r="B1153" s="26">
        <f>_xlfn.XLOOKUP(C1153,purchase!C:C,pcon!B:B,"")</f>
        <v>0</v>
      </c>
      <c r="C1153" s="4"/>
      <c r="D1153" s="29">
        <f>_xlfn.XLOOKUP(C1153,purchase!C:C,pcon!D:D,"")</f>
        <v>0</v>
      </c>
      <c r="E1153" s="29">
        <f>_xlfn.XLOOKUP(C1153,purchase!C:C,pcon!E:E,"")</f>
        <v>0</v>
      </c>
      <c r="F1153" s="4"/>
      <c r="G1153" s="27"/>
      <c r="H1153" s="28"/>
      <c r="I1153" s="4"/>
      <c r="J1153" s="4"/>
      <c r="K1153" s="4"/>
      <c r="L1153" s="30" t="str">
        <f t="shared" si="153"/>
        <v/>
      </c>
      <c r="M1153" s="4"/>
      <c r="N1153" s="30" t="str">
        <f t="shared" si="154"/>
        <v/>
      </c>
      <c r="O1153" s="31"/>
      <c r="P1153" s="32" t="str">
        <f t="shared" si="155"/>
        <v/>
      </c>
      <c r="Q1153" s="10">
        <f>_xlfn.XLOOKUP(C1153,pcon!C:C,pcon!L:L,"")</f>
        <v>0</v>
      </c>
      <c r="R1153" s="98">
        <f t="shared" si="156"/>
        <v>0</v>
      </c>
      <c r="S1153" s="31"/>
      <c r="T1153" s="31"/>
      <c r="U1153" s="33" t="str">
        <f t="shared" si="157"/>
        <v/>
      </c>
      <c r="V1153" s="4"/>
      <c r="W1153" s="33" t="str">
        <f t="shared" si="158"/>
        <v/>
      </c>
      <c r="X1153" s="33" t="str">
        <f t="shared" si="159"/>
        <v/>
      </c>
      <c r="Y1153" s="33" t="str">
        <f t="shared" si="160"/>
        <v/>
      </c>
      <c r="Z1153" s="34" t="str">
        <f t="shared" si="161"/>
        <v/>
      </c>
    </row>
    <row r="1154" spans="1:26" x14ac:dyDescent="0.35">
      <c r="A1154" s="25">
        <v>1150</v>
      </c>
      <c r="B1154" s="26">
        <f>_xlfn.XLOOKUP(C1154,purchase!C:C,pcon!B:B,"")</f>
        <v>0</v>
      </c>
      <c r="C1154" s="4"/>
      <c r="D1154" s="29">
        <f>_xlfn.XLOOKUP(C1154,purchase!C:C,pcon!D:D,"")</f>
        <v>0</v>
      </c>
      <c r="E1154" s="29">
        <f>_xlfn.XLOOKUP(C1154,purchase!C:C,pcon!E:E,"")</f>
        <v>0</v>
      </c>
      <c r="F1154" s="4"/>
      <c r="G1154" s="27"/>
      <c r="H1154" s="28"/>
      <c r="I1154" s="4"/>
      <c r="J1154" s="4"/>
      <c r="K1154" s="4"/>
      <c r="L1154" s="30" t="str">
        <f t="shared" si="153"/>
        <v/>
      </c>
      <c r="M1154" s="4"/>
      <c r="N1154" s="30" t="str">
        <f t="shared" si="154"/>
        <v/>
      </c>
      <c r="O1154" s="31"/>
      <c r="P1154" s="32" t="str">
        <f t="shared" si="155"/>
        <v/>
      </c>
      <c r="Q1154" s="10">
        <f>_xlfn.XLOOKUP(C1154,pcon!C:C,pcon!L:L,"")</f>
        <v>0</v>
      </c>
      <c r="R1154" s="98">
        <f t="shared" si="156"/>
        <v>0</v>
      </c>
      <c r="S1154" s="31"/>
      <c r="T1154" s="31"/>
      <c r="U1154" s="33" t="str">
        <f t="shared" si="157"/>
        <v/>
      </c>
      <c r="V1154" s="4"/>
      <c r="W1154" s="33" t="str">
        <f t="shared" si="158"/>
        <v/>
      </c>
      <c r="X1154" s="33" t="str">
        <f t="shared" si="159"/>
        <v/>
      </c>
      <c r="Y1154" s="33" t="str">
        <f t="shared" si="160"/>
        <v/>
      </c>
      <c r="Z1154" s="34" t="str">
        <f t="shared" si="161"/>
        <v/>
      </c>
    </row>
    <row r="1155" spans="1:26" x14ac:dyDescent="0.35">
      <c r="A1155" s="25">
        <v>1151</v>
      </c>
      <c r="B1155" s="26">
        <f>_xlfn.XLOOKUP(C1155,purchase!C:C,pcon!B:B,"")</f>
        <v>0</v>
      </c>
      <c r="C1155" s="4"/>
      <c r="D1155" s="29">
        <f>_xlfn.XLOOKUP(C1155,purchase!C:C,pcon!D:D,"")</f>
        <v>0</v>
      </c>
      <c r="E1155" s="29">
        <f>_xlfn.XLOOKUP(C1155,purchase!C:C,pcon!E:E,"")</f>
        <v>0</v>
      </c>
      <c r="F1155" s="4"/>
      <c r="G1155" s="27"/>
      <c r="H1155" s="28"/>
      <c r="I1155" s="4"/>
      <c r="J1155" s="4"/>
      <c r="K1155" s="4"/>
      <c r="L1155" s="30" t="str">
        <f t="shared" si="153"/>
        <v/>
      </c>
      <c r="M1155" s="4"/>
      <c r="N1155" s="30" t="str">
        <f t="shared" si="154"/>
        <v/>
      </c>
      <c r="O1155" s="31"/>
      <c r="P1155" s="32" t="str">
        <f t="shared" si="155"/>
        <v/>
      </c>
      <c r="Q1155" s="10">
        <f>_xlfn.XLOOKUP(C1155,pcon!C:C,pcon!L:L,"")</f>
        <v>0</v>
      </c>
      <c r="R1155" s="98">
        <f t="shared" si="156"/>
        <v>0</v>
      </c>
      <c r="S1155" s="31"/>
      <c r="T1155" s="31"/>
      <c r="U1155" s="33" t="str">
        <f t="shared" si="157"/>
        <v/>
      </c>
      <c r="V1155" s="4"/>
      <c r="W1155" s="33" t="str">
        <f t="shared" si="158"/>
        <v/>
      </c>
      <c r="X1155" s="33" t="str">
        <f t="shared" si="159"/>
        <v/>
      </c>
      <c r="Y1155" s="33" t="str">
        <f t="shared" si="160"/>
        <v/>
      </c>
      <c r="Z1155" s="34" t="str">
        <f t="shared" si="161"/>
        <v/>
      </c>
    </row>
    <row r="1156" spans="1:26" x14ac:dyDescent="0.35">
      <c r="A1156" s="25">
        <v>1152</v>
      </c>
      <c r="B1156" s="26">
        <f>_xlfn.XLOOKUP(C1156,purchase!C:C,pcon!B:B,"")</f>
        <v>0</v>
      </c>
      <c r="C1156" s="4"/>
      <c r="D1156" s="29">
        <f>_xlfn.XLOOKUP(C1156,purchase!C:C,pcon!D:D,"")</f>
        <v>0</v>
      </c>
      <c r="E1156" s="29">
        <f>_xlfn.XLOOKUP(C1156,purchase!C:C,pcon!E:E,"")</f>
        <v>0</v>
      </c>
      <c r="F1156" s="4"/>
      <c r="G1156" s="27"/>
      <c r="H1156" s="28"/>
      <c r="I1156" s="4"/>
      <c r="J1156" s="4"/>
      <c r="K1156" s="4"/>
      <c r="L1156" s="30" t="str">
        <f t="shared" si="153"/>
        <v/>
      </c>
      <c r="M1156" s="4"/>
      <c r="N1156" s="30" t="str">
        <f t="shared" si="154"/>
        <v/>
      </c>
      <c r="O1156" s="31"/>
      <c r="P1156" s="32" t="str">
        <f t="shared" si="155"/>
        <v/>
      </c>
      <c r="Q1156" s="10">
        <f>_xlfn.XLOOKUP(C1156,pcon!C:C,pcon!L:L,"")</f>
        <v>0</v>
      </c>
      <c r="R1156" s="98">
        <f t="shared" si="156"/>
        <v>0</v>
      </c>
      <c r="S1156" s="31"/>
      <c r="T1156" s="31"/>
      <c r="U1156" s="33" t="str">
        <f t="shared" si="157"/>
        <v/>
      </c>
      <c r="V1156" s="4"/>
      <c r="W1156" s="33" t="str">
        <f t="shared" si="158"/>
        <v/>
      </c>
      <c r="X1156" s="33" t="str">
        <f t="shared" si="159"/>
        <v/>
      </c>
      <c r="Y1156" s="33" t="str">
        <f t="shared" si="160"/>
        <v/>
      </c>
      <c r="Z1156" s="34" t="str">
        <f t="shared" si="161"/>
        <v/>
      </c>
    </row>
    <row r="1157" spans="1:26" x14ac:dyDescent="0.35">
      <c r="A1157" s="25">
        <v>1153</v>
      </c>
      <c r="B1157" s="26">
        <f>_xlfn.XLOOKUP(C1157,purchase!C:C,pcon!B:B,"")</f>
        <v>0</v>
      </c>
      <c r="C1157" s="4"/>
      <c r="D1157" s="29">
        <f>_xlfn.XLOOKUP(C1157,purchase!C:C,pcon!D:D,"")</f>
        <v>0</v>
      </c>
      <c r="E1157" s="29">
        <f>_xlfn.XLOOKUP(C1157,purchase!C:C,pcon!E:E,"")</f>
        <v>0</v>
      </c>
      <c r="F1157" s="4"/>
      <c r="G1157" s="27"/>
      <c r="H1157" s="28"/>
      <c r="I1157" s="4"/>
      <c r="J1157" s="4"/>
      <c r="K1157" s="4"/>
      <c r="L1157" s="30" t="str">
        <f t="shared" ref="L1157:L1220" si="162">IF(J1157="","",J1157-K1157)</f>
        <v/>
      </c>
      <c r="M1157" s="4"/>
      <c r="N1157" s="30" t="str">
        <f t="shared" ref="N1157:N1220" si="163">IF(L1157="","",L1157-M1157)</f>
        <v/>
      </c>
      <c r="O1157" s="31"/>
      <c r="P1157" s="32" t="str">
        <f t="shared" ref="P1157:P1220" si="164">IF(O1157="","",N1157 * O1157)</f>
        <v/>
      </c>
      <c r="Q1157" s="10">
        <f>_xlfn.XLOOKUP(C1157,pcon!C:C,pcon!L:L,"")</f>
        <v>0</v>
      </c>
      <c r="R1157" s="98">
        <f t="shared" ref="R1157:R1220" si="165">(Q1157 / 80) * (O1157 * 100)</f>
        <v>0</v>
      </c>
      <c r="S1157" s="31"/>
      <c r="T1157" s="31"/>
      <c r="U1157" s="33" t="str">
        <f t="shared" ref="U1157:U1220" si="166">IF(N1157="","",R1157 * N1157)</f>
        <v/>
      </c>
      <c r="V1157" s="4"/>
      <c r="W1157" s="33" t="str">
        <f t="shared" ref="W1157:W1220" si="167">IF(S1157&amp;U1157="","",U1157 * S1157)</f>
        <v/>
      </c>
      <c r="X1157" s="33" t="str">
        <f t="shared" ref="X1157:X1220" si="168">IF(W1157="","",U1157 + W1157)</f>
        <v/>
      </c>
      <c r="Y1157" s="33" t="str">
        <f t="shared" ref="Y1157:Y1220" si="169">IF(T1157="","",U1157 * T1157)</f>
        <v/>
      </c>
      <c r="Z1157" s="34" t="str">
        <f t="shared" ref="Z1157:Z1220" si="170">IF(U1157="","",X1157-V1157-Y1157)</f>
        <v/>
      </c>
    </row>
    <row r="1158" spans="1:26" x14ac:dyDescent="0.35">
      <c r="A1158" s="25">
        <v>1154</v>
      </c>
      <c r="B1158" s="26">
        <f>_xlfn.XLOOKUP(C1158,purchase!C:C,pcon!B:B,"")</f>
        <v>0</v>
      </c>
      <c r="C1158" s="4"/>
      <c r="D1158" s="29">
        <f>_xlfn.XLOOKUP(C1158,purchase!C:C,pcon!D:D,"")</f>
        <v>0</v>
      </c>
      <c r="E1158" s="29">
        <f>_xlfn.XLOOKUP(C1158,purchase!C:C,pcon!E:E,"")</f>
        <v>0</v>
      </c>
      <c r="F1158" s="4"/>
      <c r="G1158" s="27"/>
      <c r="H1158" s="28"/>
      <c r="I1158" s="4"/>
      <c r="J1158" s="4"/>
      <c r="K1158" s="4"/>
      <c r="L1158" s="30" t="str">
        <f t="shared" si="162"/>
        <v/>
      </c>
      <c r="M1158" s="4"/>
      <c r="N1158" s="30" t="str">
        <f t="shared" si="163"/>
        <v/>
      </c>
      <c r="O1158" s="31"/>
      <c r="P1158" s="32" t="str">
        <f t="shared" si="164"/>
        <v/>
      </c>
      <c r="Q1158" s="10">
        <f>_xlfn.XLOOKUP(C1158,pcon!C:C,pcon!L:L,"")</f>
        <v>0</v>
      </c>
      <c r="R1158" s="98">
        <f t="shared" si="165"/>
        <v>0</v>
      </c>
      <c r="S1158" s="31"/>
      <c r="T1158" s="31"/>
      <c r="U1158" s="33" t="str">
        <f t="shared" si="166"/>
        <v/>
      </c>
      <c r="V1158" s="4"/>
      <c r="W1158" s="33" t="str">
        <f t="shared" si="167"/>
        <v/>
      </c>
      <c r="X1158" s="33" t="str">
        <f t="shared" si="168"/>
        <v/>
      </c>
      <c r="Y1158" s="33" t="str">
        <f t="shared" si="169"/>
        <v/>
      </c>
      <c r="Z1158" s="34" t="str">
        <f t="shared" si="170"/>
        <v/>
      </c>
    </row>
    <row r="1159" spans="1:26" x14ac:dyDescent="0.35">
      <c r="A1159" s="25">
        <v>1155</v>
      </c>
      <c r="B1159" s="26">
        <f>_xlfn.XLOOKUP(C1159,purchase!C:C,pcon!B:B,"")</f>
        <v>0</v>
      </c>
      <c r="C1159" s="4"/>
      <c r="D1159" s="29">
        <f>_xlfn.XLOOKUP(C1159,purchase!C:C,pcon!D:D,"")</f>
        <v>0</v>
      </c>
      <c r="E1159" s="29">
        <f>_xlfn.XLOOKUP(C1159,purchase!C:C,pcon!E:E,"")</f>
        <v>0</v>
      </c>
      <c r="F1159" s="4"/>
      <c r="G1159" s="27"/>
      <c r="H1159" s="28"/>
      <c r="I1159" s="4"/>
      <c r="J1159" s="4"/>
      <c r="K1159" s="4"/>
      <c r="L1159" s="30" t="str">
        <f t="shared" si="162"/>
        <v/>
      </c>
      <c r="M1159" s="4"/>
      <c r="N1159" s="30" t="str">
        <f t="shared" si="163"/>
        <v/>
      </c>
      <c r="O1159" s="31"/>
      <c r="P1159" s="32" t="str">
        <f t="shared" si="164"/>
        <v/>
      </c>
      <c r="Q1159" s="10">
        <f>_xlfn.XLOOKUP(C1159,pcon!C:C,pcon!L:L,"")</f>
        <v>0</v>
      </c>
      <c r="R1159" s="98">
        <f t="shared" si="165"/>
        <v>0</v>
      </c>
      <c r="S1159" s="31"/>
      <c r="T1159" s="31"/>
      <c r="U1159" s="33" t="str">
        <f t="shared" si="166"/>
        <v/>
      </c>
      <c r="V1159" s="4"/>
      <c r="W1159" s="33" t="str">
        <f t="shared" si="167"/>
        <v/>
      </c>
      <c r="X1159" s="33" t="str">
        <f t="shared" si="168"/>
        <v/>
      </c>
      <c r="Y1159" s="33" t="str">
        <f t="shared" si="169"/>
        <v/>
      </c>
      <c r="Z1159" s="34" t="str">
        <f t="shared" si="170"/>
        <v/>
      </c>
    </row>
    <row r="1160" spans="1:26" x14ac:dyDescent="0.35">
      <c r="A1160" s="25">
        <v>1156</v>
      </c>
      <c r="B1160" s="26">
        <f>_xlfn.XLOOKUP(C1160,purchase!C:C,pcon!B:B,"")</f>
        <v>0</v>
      </c>
      <c r="C1160" s="4"/>
      <c r="D1160" s="29">
        <f>_xlfn.XLOOKUP(C1160,purchase!C:C,pcon!D:D,"")</f>
        <v>0</v>
      </c>
      <c r="E1160" s="29">
        <f>_xlfn.XLOOKUP(C1160,purchase!C:C,pcon!E:E,"")</f>
        <v>0</v>
      </c>
      <c r="F1160" s="4"/>
      <c r="G1160" s="27"/>
      <c r="H1160" s="28"/>
      <c r="I1160" s="4"/>
      <c r="J1160" s="4"/>
      <c r="K1160" s="4"/>
      <c r="L1160" s="30" t="str">
        <f t="shared" si="162"/>
        <v/>
      </c>
      <c r="M1160" s="4"/>
      <c r="N1160" s="30" t="str">
        <f t="shared" si="163"/>
        <v/>
      </c>
      <c r="O1160" s="31"/>
      <c r="P1160" s="32" t="str">
        <f t="shared" si="164"/>
        <v/>
      </c>
      <c r="Q1160" s="10">
        <f>_xlfn.XLOOKUP(C1160,pcon!C:C,pcon!L:L,"")</f>
        <v>0</v>
      </c>
      <c r="R1160" s="98">
        <f t="shared" si="165"/>
        <v>0</v>
      </c>
      <c r="S1160" s="31"/>
      <c r="T1160" s="31"/>
      <c r="U1160" s="33" t="str">
        <f t="shared" si="166"/>
        <v/>
      </c>
      <c r="V1160" s="4"/>
      <c r="W1160" s="33" t="str">
        <f t="shared" si="167"/>
        <v/>
      </c>
      <c r="X1160" s="33" t="str">
        <f t="shared" si="168"/>
        <v/>
      </c>
      <c r="Y1160" s="33" t="str">
        <f t="shared" si="169"/>
        <v/>
      </c>
      <c r="Z1160" s="34" t="str">
        <f t="shared" si="170"/>
        <v/>
      </c>
    </row>
    <row r="1161" spans="1:26" x14ac:dyDescent="0.35">
      <c r="A1161" s="25">
        <v>1157</v>
      </c>
      <c r="B1161" s="26">
        <f>_xlfn.XLOOKUP(C1161,purchase!C:C,pcon!B:B,"")</f>
        <v>0</v>
      </c>
      <c r="C1161" s="4"/>
      <c r="D1161" s="29">
        <f>_xlfn.XLOOKUP(C1161,purchase!C:C,pcon!D:D,"")</f>
        <v>0</v>
      </c>
      <c r="E1161" s="29">
        <f>_xlfn.XLOOKUP(C1161,purchase!C:C,pcon!E:E,"")</f>
        <v>0</v>
      </c>
      <c r="F1161" s="4"/>
      <c r="G1161" s="27"/>
      <c r="H1161" s="28"/>
      <c r="I1161" s="4"/>
      <c r="J1161" s="4"/>
      <c r="K1161" s="4"/>
      <c r="L1161" s="30" t="str">
        <f t="shared" si="162"/>
        <v/>
      </c>
      <c r="M1161" s="4"/>
      <c r="N1161" s="30" t="str">
        <f t="shared" si="163"/>
        <v/>
      </c>
      <c r="O1161" s="31"/>
      <c r="P1161" s="32" t="str">
        <f t="shared" si="164"/>
        <v/>
      </c>
      <c r="Q1161" s="10">
        <f>_xlfn.XLOOKUP(C1161,pcon!C:C,pcon!L:L,"")</f>
        <v>0</v>
      </c>
      <c r="R1161" s="98">
        <f t="shared" si="165"/>
        <v>0</v>
      </c>
      <c r="S1161" s="31"/>
      <c r="T1161" s="31"/>
      <c r="U1161" s="33" t="str">
        <f t="shared" si="166"/>
        <v/>
      </c>
      <c r="V1161" s="4"/>
      <c r="W1161" s="33" t="str">
        <f t="shared" si="167"/>
        <v/>
      </c>
      <c r="X1161" s="33" t="str">
        <f t="shared" si="168"/>
        <v/>
      </c>
      <c r="Y1161" s="33" t="str">
        <f t="shared" si="169"/>
        <v/>
      </c>
      <c r="Z1161" s="34" t="str">
        <f t="shared" si="170"/>
        <v/>
      </c>
    </row>
    <row r="1162" spans="1:26" x14ac:dyDescent="0.35">
      <c r="A1162" s="25">
        <v>1158</v>
      </c>
      <c r="B1162" s="26">
        <f>_xlfn.XLOOKUP(C1162,purchase!C:C,pcon!B:B,"")</f>
        <v>0</v>
      </c>
      <c r="C1162" s="4"/>
      <c r="D1162" s="29">
        <f>_xlfn.XLOOKUP(C1162,purchase!C:C,pcon!D:D,"")</f>
        <v>0</v>
      </c>
      <c r="E1162" s="29">
        <f>_xlfn.XLOOKUP(C1162,purchase!C:C,pcon!E:E,"")</f>
        <v>0</v>
      </c>
      <c r="F1162" s="4"/>
      <c r="G1162" s="27"/>
      <c r="H1162" s="28"/>
      <c r="I1162" s="4"/>
      <c r="J1162" s="4"/>
      <c r="K1162" s="4"/>
      <c r="L1162" s="30" t="str">
        <f t="shared" si="162"/>
        <v/>
      </c>
      <c r="M1162" s="4"/>
      <c r="N1162" s="30" t="str">
        <f t="shared" si="163"/>
        <v/>
      </c>
      <c r="O1162" s="31"/>
      <c r="P1162" s="32" t="str">
        <f t="shared" si="164"/>
        <v/>
      </c>
      <c r="Q1162" s="10">
        <f>_xlfn.XLOOKUP(C1162,pcon!C:C,pcon!L:L,"")</f>
        <v>0</v>
      </c>
      <c r="R1162" s="98">
        <f t="shared" si="165"/>
        <v>0</v>
      </c>
      <c r="S1162" s="31"/>
      <c r="T1162" s="31"/>
      <c r="U1162" s="33" t="str">
        <f t="shared" si="166"/>
        <v/>
      </c>
      <c r="V1162" s="4"/>
      <c r="W1162" s="33" t="str">
        <f t="shared" si="167"/>
        <v/>
      </c>
      <c r="X1162" s="33" t="str">
        <f t="shared" si="168"/>
        <v/>
      </c>
      <c r="Y1162" s="33" t="str">
        <f t="shared" si="169"/>
        <v/>
      </c>
      <c r="Z1162" s="34" t="str">
        <f t="shared" si="170"/>
        <v/>
      </c>
    </row>
    <row r="1163" spans="1:26" x14ac:dyDescent="0.35">
      <c r="A1163" s="25">
        <v>1159</v>
      </c>
      <c r="B1163" s="26">
        <f>_xlfn.XLOOKUP(C1163,purchase!C:C,pcon!B:B,"")</f>
        <v>0</v>
      </c>
      <c r="C1163" s="4"/>
      <c r="D1163" s="29">
        <f>_xlfn.XLOOKUP(C1163,purchase!C:C,pcon!D:D,"")</f>
        <v>0</v>
      </c>
      <c r="E1163" s="29">
        <f>_xlfn.XLOOKUP(C1163,purchase!C:C,pcon!E:E,"")</f>
        <v>0</v>
      </c>
      <c r="F1163" s="4"/>
      <c r="G1163" s="27"/>
      <c r="H1163" s="28"/>
      <c r="I1163" s="4"/>
      <c r="J1163" s="4"/>
      <c r="K1163" s="4"/>
      <c r="L1163" s="30" t="str">
        <f t="shared" si="162"/>
        <v/>
      </c>
      <c r="M1163" s="4"/>
      <c r="N1163" s="30" t="str">
        <f t="shared" si="163"/>
        <v/>
      </c>
      <c r="O1163" s="31"/>
      <c r="P1163" s="32" t="str">
        <f t="shared" si="164"/>
        <v/>
      </c>
      <c r="Q1163" s="10">
        <f>_xlfn.XLOOKUP(C1163,pcon!C:C,pcon!L:L,"")</f>
        <v>0</v>
      </c>
      <c r="R1163" s="98">
        <f t="shared" si="165"/>
        <v>0</v>
      </c>
      <c r="S1163" s="31"/>
      <c r="T1163" s="31"/>
      <c r="U1163" s="33" t="str">
        <f t="shared" si="166"/>
        <v/>
      </c>
      <c r="V1163" s="4"/>
      <c r="W1163" s="33" t="str">
        <f t="shared" si="167"/>
        <v/>
      </c>
      <c r="X1163" s="33" t="str">
        <f t="shared" si="168"/>
        <v/>
      </c>
      <c r="Y1163" s="33" t="str">
        <f t="shared" si="169"/>
        <v/>
      </c>
      <c r="Z1163" s="34" t="str">
        <f t="shared" si="170"/>
        <v/>
      </c>
    </row>
    <row r="1164" spans="1:26" x14ac:dyDescent="0.35">
      <c r="A1164" s="25">
        <v>1160</v>
      </c>
      <c r="B1164" s="26">
        <f>_xlfn.XLOOKUP(C1164,purchase!C:C,pcon!B:B,"")</f>
        <v>0</v>
      </c>
      <c r="C1164" s="4"/>
      <c r="D1164" s="29">
        <f>_xlfn.XLOOKUP(C1164,purchase!C:C,pcon!D:D,"")</f>
        <v>0</v>
      </c>
      <c r="E1164" s="29">
        <f>_xlfn.XLOOKUP(C1164,purchase!C:C,pcon!E:E,"")</f>
        <v>0</v>
      </c>
      <c r="F1164" s="4"/>
      <c r="G1164" s="27"/>
      <c r="H1164" s="28"/>
      <c r="I1164" s="4"/>
      <c r="J1164" s="4"/>
      <c r="K1164" s="4"/>
      <c r="L1164" s="30" t="str">
        <f t="shared" si="162"/>
        <v/>
      </c>
      <c r="M1164" s="4"/>
      <c r="N1164" s="30" t="str">
        <f t="shared" si="163"/>
        <v/>
      </c>
      <c r="O1164" s="31"/>
      <c r="P1164" s="32" t="str">
        <f t="shared" si="164"/>
        <v/>
      </c>
      <c r="Q1164" s="10">
        <f>_xlfn.XLOOKUP(C1164,pcon!C:C,pcon!L:L,"")</f>
        <v>0</v>
      </c>
      <c r="R1164" s="98">
        <f t="shared" si="165"/>
        <v>0</v>
      </c>
      <c r="S1164" s="31"/>
      <c r="T1164" s="31"/>
      <c r="U1164" s="33" t="str">
        <f t="shared" si="166"/>
        <v/>
      </c>
      <c r="V1164" s="4"/>
      <c r="W1164" s="33" t="str">
        <f t="shared" si="167"/>
        <v/>
      </c>
      <c r="X1164" s="33" t="str">
        <f t="shared" si="168"/>
        <v/>
      </c>
      <c r="Y1164" s="33" t="str">
        <f t="shared" si="169"/>
        <v/>
      </c>
      <c r="Z1164" s="34" t="str">
        <f t="shared" si="170"/>
        <v/>
      </c>
    </row>
    <row r="1165" spans="1:26" x14ac:dyDescent="0.35">
      <c r="A1165" s="25">
        <v>1161</v>
      </c>
      <c r="B1165" s="26">
        <f>_xlfn.XLOOKUP(C1165,purchase!C:C,pcon!B:B,"")</f>
        <v>0</v>
      </c>
      <c r="C1165" s="4"/>
      <c r="D1165" s="29">
        <f>_xlfn.XLOOKUP(C1165,purchase!C:C,pcon!D:D,"")</f>
        <v>0</v>
      </c>
      <c r="E1165" s="29">
        <f>_xlfn.XLOOKUP(C1165,purchase!C:C,pcon!E:E,"")</f>
        <v>0</v>
      </c>
      <c r="F1165" s="4"/>
      <c r="G1165" s="27"/>
      <c r="H1165" s="28"/>
      <c r="I1165" s="4"/>
      <c r="J1165" s="4"/>
      <c r="K1165" s="4"/>
      <c r="L1165" s="30" t="str">
        <f t="shared" si="162"/>
        <v/>
      </c>
      <c r="M1165" s="4"/>
      <c r="N1165" s="30" t="str">
        <f t="shared" si="163"/>
        <v/>
      </c>
      <c r="O1165" s="31"/>
      <c r="P1165" s="32" t="str">
        <f t="shared" si="164"/>
        <v/>
      </c>
      <c r="Q1165" s="10">
        <f>_xlfn.XLOOKUP(C1165,pcon!C:C,pcon!L:L,"")</f>
        <v>0</v>
      </c>
      <c r="R1165" s="98">
        <f t="shared" si="165"/>
        <v>0</v>
      </c>
      <c r="S1165" s="31"/>
      <c r="T1165" s="31"/>
      <c r="U1165" s="33" t="str">
        <f t="shared" si="166"/>
        <v/>
      </c>
      <c r="V1165" s="4"/>
      <c r="W1165" s="33" t="str">
        <f t="shared" si="167"/>
        <v/>
      </c>
      <c r="X1165" s="33" t="str">
        <f t="shared" si="168"/>
        <v/>
      </c>
      <c r="Y1165" s="33" t="str">
        <f t="shared" si="169"/>
        <v/>
      </c>
      <c r="Z1165" s="34" t="str">
        <f t="shared" si="170"/>
        <v/>
      </c>
    </row>
    <row r="1166" spans="1:26" x14ac:dyDescent="0.35">
      <c r="A1166" s="25">
        <v>1162</v>
      </c>
      <c r="B1166" s="26">
        <f>_xlfn.XLOOKUP(C1166,purchase!C:C,pcon!B:B,"")</f>
        <v>0</v>
      </c>
      <c r="C1166" s="4"/>
      <c r="D1166" s="29">
        <f>_xlfn.XLOOKUP(C1166,purchase!C:C,pcon!D:D,"")</f>
        <v>0</v>
      </c>
      <c r="E1166" s="29">
        <f>_xlfn.XLOOKUP(C1166,purchase!C:C,pcon!E:E,"")</f>
        <v>0</v>
      </c>
      <c r="F1166" s="4"/>
      <c r="G1166" s="27"/>
      <c r="H1166" s="28"/>
      <c r="I1166" s="4"/>
      <c r="J1166" s="4"/>
      <c r="K1166" s="4"/>
      <c r="L1166" s="30" t="str">
        <f t="shared" si="162"/>
        <v/>
      </c>
      <c r="M1166" s="4"/>
      <c r="N1166" s="30" t="str">
        <f t="shared" si="163"/>
        <v/>
      </c>
      <c r="O1166" s="31"/>
      <c r="P1166" s="32" t="str">
        <f t="shared" si="164"/>
        <v/>
      </c>
      <c r="Q1166" s="10">
        <f>_xlfn.XLOOKUP(C1166,pcon!C:C,pcon!L:L,"")</f>
        <v>0</v>
      </c>
      <c r="R1166" s="98">
        <f t="shared" si="165"/>
        <v>0</v>
      </c>
      <c r="S1166" s="31"/>
      <c r="T1166" s="31"/>
      <c r="U1166" s="33" t="str">
        <f t="shared" si="166"/>
        <v/>
      </c>
      <c r="V1166" s="4"/>
      <c r="W1166" s="33" t="str">
        <f t="shared" si="167"/>
        <v/>
      </c>
      <c r="X1166" s="33" t="str">
        <f t="shared" si="168"/>
        <v/>
      </c>
      <c r="Y1166" s="33" t="str">
        <f t="shared" si="169"/>
        <v/>
      </c>
      <c r="Z1166" s="34" t="str">
        <f t="shared" si="170"/>
        <v/>
      </c>
    </row>
    <row r="1167" spans="1:26" x14ac:dyDescent="0.35">
      <c r="A1167" s="25">
        <v>1163</v>
      </c>
      <c r="B1167" s="26">
        <f>_xlfn.XLOOKUP(C1167,purchase!C:C,pcon!B:B,"")</f>
        <v>0</v>
      </c>
      <c r="C1167" s="4"/>
      <c r="D1167" s="29">
        <f>_xlfn.XLOOKUP(C1167,purchase!C:C,pcon!D:D,"")</f>
        <v>0</v>
      </c>
      <c r="E1167" s="29">
        <f>_xlfn.XLOOKUP(C1167,purchase!C:C,pcon!E:E,"")</f>
        <v>0</v>
      </c>
      <c r="F1167" s="4"/>
      <c r="G1167" s="27"/>
      <c r="H1167" s="28"/>
      <c r="I1167" s="4"/>
      <c r="J1167" s="4"/>
      <c r="K1167" s="4"/>
      <c r="L1167" s="30" t="str">
        <f t="shared" si="162"/>
        <v/>
      </c>
      <c r="M1167" s="4"/>
      <c r="N1167" s="30" t="str">
        <f t="shared" si="163"/>
        <v/>
      </c>
      <c r="O1167" s="31"/>
      <c r="P1167" s="32" t="str">
        <f t="shared" si="164"/>
        <v/>
      </c>
      <c r="Q1167" s="10">
        <f>_xlfn.XLOOKUP(C1167,pcon!C:C,pcon!L:L,"")</f>
        <v>0</v>
      </c>
      <c r="R1167" s="98">
        <f t="shared" si="165"/>
        <v>0</v>
      </c>
      <c r="S1167" s="31"/>
      <c r="T1167" s="31"/>
      <c r="U1167" s="33" t="str">
        <f t="shared" si="166"/>
        <v/>
      </c>
      <c r="V1167" s="4"/>
      <c r="W1167" s="33" t="str">
        <f t="shared" si="167"/>
        <v/>
      </c>
      <c r="X1167" s="33" t="str">
        <f t="shared" si="168"/>
        <v/>
      </c>
      <c r="Y1167" s="33" t="str">
        <f t="shared" si="169"/>
        <v/>
      </c>
      <c r="Z1167" s="34" t="str">
        <f t="shared" si="170"/>
        <v/>
      </c>
    </row>
    <row r="1168" spans="1:26" x14ac:dyDescent="0.35">
      <c r="A1168" s="25">
        <v>1164</v>
      </c>
      <c r="B1168" s="26">
        <f>_xlfn.XLOOKUP(C1168,purchase!C:C,pcon!B:B,"")</f>
        <v>0</v>
      </c>
      <c r="C1168" s="4"/>
      <c r="D1168" s="29">
        <f>_xlfn.XLOOKUP(C1168,purchase!C:C,pcon!D:D,"")</f>
        <v>0</v>
      </c>
      <c r="E1168" s="29">
        <f>_xlfn.XLOOKUP(C1168,purchase!C:C,pcon!E:E,"")</f>
        <v>0</v>
      </c>
      <c r="F1168" s="4"/>
      <c r="G1168" s="27"/>
      <c r="H1168" s="28"/>
      <c r="I1168" s="4"/>
      <c r="J1168" s="4"/>
      <c r="K1168" s="4"/>
      <c r="L1168" s="30" t="str">
        <f t="shared" si="162"/>
        <v/>
      </c>
      <c r="M1168" s="4"/>
      <c r="N1168" s="30" t="str">
        <f t="shared" si="163"/>
        <v/>
      </c>
      <c r="O1168" s="31"/>
      <c r="P1168" s="32" t="str">
        <f t="shared" si="164"/>
        <v/>
      </c>
      <c r="Q1168" s="10">
        <f>_xlfn.XLOOKUP(C1168,pcon!C:C,pcon!L:L,"")</f>
        <v>0</v>
      </c>
      <c r="R1168" s="98">
        <f t="shared" si="165"/>
        <v>0</v>
      </c>
      <c r="S1168" s="31"/>
      <c r="T1168" s="31"/>
      <c r="U1168" s="33" t="str">
        <f t="shared" si="166"/>
        <v/>
      </c>
      <c r="V1168" s="4"/>
      <c r="W1168" s="33" t="str">
        <f t="shared" si="167"/>
        <v/>
      </c>
      <c r="X1168" s="33" t="str">
        <f t="shared" si="168"/>
        <v/>
      </c>
      <c r="Y1168" s="33" t="str">
        <f t="shared" si="169"/>
        <v/>
      </c>
      <c r="Z1168" s="34" t="str">
        <f t="shared" si="170"/>
        <v/>
      </c>
    </row>
    <row r="1169" spans="1:26" x14ac:dyDescent="0.35">
      <c r="A1169" s="25">
        <v>1165</v>
      </c>
      <c r="B1169" s="26">
        <f>_xlfn.XLOOKUP(C1169,purchase!C:C,pcon!B:B,"")</f>
        <v>0</v>
      </c>
      <c r="C1169" s="4"/>
      <c r="D1169" s="29">
        <f>_xlfn.XLOOKUP(C1169,purchase!C:C,pcon!D:D,"")</f>
        <v>0</v>
      </c>
      <c r="E1169" s="29">
        <f>_xlfn.XLOOKUP(C1169,purchase!C:C,pcon!E:E,"")</f>
        <v>0</v>
      </c>
      <c r="F1169" s="4"/>
      <c r="G1169" s="27"/>
      <c r="H1169" s="28"/>
      <c r="I1169" s="4"/>
      <c r="J1169" s="4"/>
      <c r="K1169" s="4"/>
      <c r="L1169" s="30" t="str">
        <f t="shared" si="162"/>
        <v/>
      </c>
      <c r="M1169" s="4"/>
      <c r="N1169" s="30" t="str">
        <f t="shared" si="163"/>
        <v/>
      </c>
      <c r="O1169" s="31"/>
      <c r="P1169" s="32" t="str">
        <f t="shared" si="164"/>
        <v/>
      </c>
      <c r="Q1169" s="10">
        <f>_xlfn.XLOOKUP(C1169,pcon!C:C,pcon!L:L,"")</f>
        <v>0</v>
      </c>
      <c r="R1169" s="98">
        <f t="shared" si="165"/>
        <v>0</v>
      </c>
      <c r="S1169" s="31"/>
      <c r="T1169" s="31"/>
      <c r="U1169" s="33" t="str">
        <f t="shared" si="166"/>
        <v/>
      </c>
      <c r="V1169" s="4"/>
      <c r="W1169" s="33" t="str">
        <f t="shared" si="167"/>
        <v/>
      </c>
      <c r="X1169" s="33" t="str">
        <f t="shared" si="168"/>
        <v/>
      </c>
      <c r="Y1169" s="33" t="str">
        <f t="shared" si="169"/>
        <v/>
      </c>
      <c r="Z1169" s="34" t="str">
        <f t="shared" si="170"/>
        <v/>
      </c>
    </row>
    <row r="1170" spans="1:26" x14ac:dyDescent="0.35">
      <c r="A1170" s="25">
        <v>1166</v>
      </c>
      <c r="B1170" s="26">
        <f>_xlfn.XLOOKUP(C1170,purchase!C:C,pcon!B:B,"")</f>
        <v>0</v>
      </c>
      <c r="C1170" s="4"/>
      <c r="D1170" s="29">
        <f>_xlfn.XLOOKUP(C1170,purchase!C:C,pcon!D:D,"")</f>
        <v>0</v>
      </c>
      <c r="E1170" s="29">
        <f>_xlfn.XLOOKUP(C1170,purchase!C:C,pcon!E:E,"")</f>
        <v>0</v>
      </c>
      <c r="F1170" s="4"/>
      <c r="G1170" s="27"/>
      <c r="H1170" s="28"/>
      <c r="I1170" s="4"/>
      <c r="J1170" s="4"/>
      <c r="K1170" s="4"/>
      <c r="L1170" s="30" t="str">
        <f t="shared" si="162"/>
        <v/>
      </c>
      <c r="M1170" s="4"/>
      <c r="N1170" s="30" t="str">
        <f t="shared" si="163"/>
        <v/>
      </c>
      <c r="O1170" s="31"/>
      <c r="P1170" s="32" t="str">
        <f t="shared" si="164"/>
        <v/>
      </c>
      <c r="Q1170" s="10">
        <f>_xlfn.XLOOKUP(C1170,pcon!C:C,pcon!L:L,"")</f>
        <v>0</v>
      </c>
      <c r="R1170" s="98">
        <f t="shared" si="165"/>
        <v>0</v>
      </c>
      <c r="S1170" s="31"/>
      <c r="T1170" s="31"/>
      <c r="U1170" s="33" t="str">
        <f t="shared" si="166"/>
        <v/>
      </c>
      <c r="V1170" s="4"/>
      <c r="W1170" s="33" t="str">
        <f t="shared" si="167"/>
        <v/>
      </c>
      <c r="X1170" s="33" t="str">
        <f t="shared" si="168"/>
        <v/>
      </c>
      <c r="Y1170" s="33" t="str">
        <f t="shared" si="169"/>
        <v/>
      </c>
      <c r="Z1170" s="34" t="str">
        <f t="shared" si="170"/>
        <v/>
      </c>
    </row>
    <row r="1171" spans="1:26" x14ac:dyDescent="0.35">
      <c r="A1171" s="25">
        <v>1167</v>
      </c>
      <c r="B1171" s="26">
        <f>_xlfn.XLOOKUP(C1171,purchase!C:C,pcon!B:B,"")</f>
        <v>0</v>
      </c>
      <c r="C1171" s="4"/>
      <c r="D1171" s="29">
        <f>_xlfn.XLOOKUP(C1171,purchase!C:C,pcon!D:D,"")</f>
        <v>0</v>
      </c>
      <c r="E1171" s="29">
        <f>_xlfn.XLOOKUP(C1171,purchase!C:C,pcon!E:E,"")</f>
        <v>0</v>
      </c>
      <c r="F1171" s="4"/>
      <c r="G1171" s="27"/>
      <c r="H1171" s="28"/>
      <c r="I1171" s="4"/>
      <c r="J1171" s="4"/>
      <c r="K1171" s="4"/>
      <c r="L1171" s="30" t="str">
        <f t="shared" si="162"/>
        <v/>
      </c>
      <c r="M1171" s="4"/>
      <c r="N1171" s="30" t="str">
        <f t="shared" si="163"/>
        <v/>
      </c>
      <c r="O1171" s="31"/>
      <c r="P1171" s="32" t="str">
        <f t="shared" si="164"/>
        <v/>
      </c>
      <c r="Q1171" s="10">
        <f>_xlfn.XLOOKUP(C1171,pcon!C:C,pcon!L:L,"")</f>
        <v>0</v>
      </c>
      <c r="R1171" s="98">
        <f t="shared" si="165"/>
        <v>0</v>
      </c>
      <c r="S1171" s="31"/>
      <c r="T1171" s="31"/>
      <c r="U1171" s="33" t="str">
        <f t="shared" si="166"/>
        <v/>
      </c>
      <c r="V1171" s="4"/>
      <c r="W1171" s="33" t="str">
        <f t="shared" si="167"/>
        <v/>
      </c>
      <c r="X1171" s="33" t="str">
        <f t="shared" si="168"/>
        <v/>
      </c>
      <c r="Y1171" s="33" t="str">
        <f t="shared" si="169"/>
        <v/>
      </c>
      <c r="Z1171" s="34" t="str">
        <f t="shared" si="170"/>
        <v/>
      </c>
    </row>
    <row r="1172" spans="1:26" x14ac:dyDescent="0.35">
      <c r="A1172" s="25">
        <v>1168</v>
      </c>
      <c r="B1172" s="26">
        <f>_xlfn.XLOOKUP(C1172,purchase!C:C,pcon!B:B,"")</f>
        <v>0</v>
      </c>
      <c r="C1172" s="4"/>
      <c r="D1172" s="29">
        <f>_xlfn.XLOOKUP(C1172,purchase!C:C,pcon!D:D,"")</f>
        <v>0</v>
      </c>
      <c r="E1172" s="29">
        <f>_xlfn.XLOOKUP(C1172,purchase!C:C,pcon!E:E,"")</f>
        <v>0</v>
      </c>
      <c r="F1172" s="4"/>
      <c r="G1172" s="27"/>
      <c r="H1172" s="28"/>
      <c r="I1172" s="4"/>
      <c r="J1172" s="4"/>
      <c r="K1172" s="4"/>
      <c r="L1172" s="30" t="str">
        <f t="shared" si="162"/>
        <v/>
      </c>
      <c r="M1172" s="4"/>
      <c r="N1172" s="30" t="str">
        <f t="shared" si="163"/>
        <v/>
      </c>
      <c r="O1172" s="31"/>
      <c r="P1172" s="32" t="str">
        <f t="shared" si="164"/>
        <v/>
      </c>
      <c r="Q1172" s="10">
        <f>_xlfn.XLOOKUP(C1172,pcon!C:C,pcon!L:L,"")</f>
        <v>0</v>
      </c>
      <c r="R1172" s="98">
        <f t="shared" si="165"/>
        <v>0</v>
      </c>
      <c r="S1172" s="31"/>
      <c r="T1172" s="31"/>
      <c r="U1172" s="33" t="str">
        <f t="shared" si="166"/>
        <v/>
      </c>
      <c r="V1172" s="4"/>
      <c r="W1172" s="33" t="str">
        <f t="shared" si="167"/>
        <v/>
      </c>
      <c r="X1172" s="33" t="str">
        <f t="shared" si="168"/>
        <v/>
      </c>
      <c r="Y1172" s="33" t="str">
        <f t="shared" si="169"/>
        <v/>
      </c>
      <c r="Z1172" s="34" t="str">
        <f t="shared" si="170"/>
        <v/>
      </c>
    </row>
    <row r="1173" spans="1:26" x14ac:dyDescent="0.35">
      <c r="A1173" s="25">
        <v>1169</v>
      </c>
      <c r="B1173" s="26">
        <f>_xlfn.XLOOKUP(C1173,purchase!C:C,pcon!B:B,"")</f>
        <v>0</v>
      </c>
      <c r="C1173" s="4"/>
      <c r="D1173" s="29">
        <f>_xlfn.XLOOKUP(C1173,purchase!C:C,pcon!D:D,"")</f>
        <v>0</v>
      </c>
      <c r="E1173" s="29">
        <f>_xlfn.XLOOKUP(C1173,purchase!C:C,pcon!E:E,"")</f>
        <v>0</v>
      </c>
      <c r="F1173" s="4"/>
      <c r="G1173" s="27"/>
      <c r="H1173" s="28"/>
      <c r="I1173" s="4"/>
      <c r="J1173" s="4"/>
      <c r="K1173" s="4"/>
      <c r="L1173" s="30" t="str">
        <f t="shared" si="162"/>
        <v/>
      </c>
      <c r="M1173" s="4"/>
      <c r="N1173" s="30" t="str">
        <f t="shared" si="163"/>
        <v/>
      </c>
      <c r="O1173" s="31"/>
      <c r="P1173" s="32" t="str">
        <f t="shared" si="164"/>
        <v/>
      </c>
      <c r="Q1173" s="10">
        <f>_xlfn.XLOOKUP(C1173,pcon!C:C,pcon!L:L,"")</f>
        <v>0</v>
      </c>
      <c r="R1173" s="98">
        <f t="shared" si="165"/>
        <v>0</v>
      </c>
      <c r="S1173" s="31"/>
      <c r="T1173" s="31"/>
      <c r="U1173" s="33" t="str">
        <f t="shared" si="166"/>
        <v/>
      </c>
      <c r="V1173" s="4"/>
      <c r="W1173" s="33" t="str">
        <f t="shared" si="167"/>
        <v/>
      </c>
      <c r="X1173" s="33" t="str">
        <f t="shared" si="168"/>
        <v/>
      </c>
      <c r="Y1173" s="33" t="str">
        <f t="shared" si="169"/>
        <v/>
      </c>
      <c r="Z1173" s="34" t="str">
        <f t="shared" si="170"/>
        <v/>
      </c>
    </row>
    <row r="1174" spans="1:26" x14ac:dyDescent="0.35">
      <c r="A1174" s="25">
        <v>1170</v>
      </c>
      <c r="B1174" s="26">
        <f>_xlfn.XLOOKUP(C1174,purchase!C:C,pcon!B:B,"")</f>
        <v>0</v>
      </c>
      <c r="C1174" s="4"/>
      <c r="D1174" s="29">
        <f>_xlfn.XLOOKUP(C1174,purchase!C:C,pcon!D:D,"")</f>
        <v>0</v>
      </c>
      <c r="E1174" s="29">
        <f>_xlfn.XLOOKUP(C1174,purchase!C:C,pcon!E:E,"")</f>
        <v>0</v>
      </c>
      <c r="F1174" s="4"/>
      <c r="G1174" s="27"/>
      <c r="H1174" s="28"/>
      <c r="I1174" s="4"/>
      <c r="J1174" s="4"/>
      <c r="K1174" s="4"/>
      <c r="L1174" s="30" t="str">
        <f t="shared" si="162"/>
        <v/>
      </c>
      <c r="M1174" s="4"/>
      <c r="N1174" s="30" t="str">
        <f t="shared" si="163"/>
        <v/>
      </c>
      <c r="O1174" s="31"/>
      <c r="P1174" s="32" t="str">
        <f t="shared" si="164"/>
        <v/>
      </c>
      <c r="Q1174" s="10">
        <f>_xlfn.XLOOKUP(C1174,pcon!C:C,pcon!L:L,"")</f>
        <v>0</v>
      </c>
      <c r="R1174" s="98">
        <f t="shared" si="165"/>
        <v>0</v>
      </c>
      <c r="S1174" s="31"/>
      <c r="T1174" s="31"/>
      <c r="U1174" s="33" t="str">
        <f t="shared" si="166"/>
        <v/>
      </c>
      <c r="V1174" s="4"/>
      <c r="W1174" s="33" t="str">
        <f t="shared" si="167"/>
        <v/>
      </c>
      <c r="X1174" s="33" t="str">
        <f t="shared" si="168"/>
        <v/>
      </c>
      <c r="Y1174" s="33" t="str">
        <f t="shared" si="169"/>
        <v/>
      </c>
      <c r="Z1174" s="34" t="str">
        <f t="shared" si="170"/>
        <v/>
      </c>
    </row>
    <row r="1175" spans="1:26" x14ac:dyDescent="0.35">
      <c r="A1175" s="25">
        <v>1171</v>
      </c>
      <c r="B1175" s="26">
        <f>_xlfn.XLOOKUP(C1175,purchase!C:C,pcon!B:B,"")</f>
        <v>0</v>
      </c>
      <c r="C1175" s="4"/>
      <c r="D1175" s="29">
        <f>_xlfn.XLOOKUP(C1175,purchase!C:C,pcon!D:D,"")</f>
        <v>0</v>
      </c>
      <c r="E1175" s="29">
        <f>_xlfn.XLOOKUP(C1175,purchase!C:C,pcon!E:E,"")</f>
        <v>0</v>
      </c>
      <c r="F1175" s="4"/>
      <c r="G1175" s="27"/>
      <c r="H1175" s="28"/>
      <c r="I1175" s="4"/>
      <c r="J1175" s="4"/>
      <c r="K1175" s="4"/>
      <c r="L1175" s="30" t="str">
        <f t="shared" si="162"/>
        <v/>
      </c>
      <c r="M1175" s="4"/>
      <c r="N1175" s="30" t="str">
        <f t="shared" si="163"/>
        <v/>
      </c>
      <c r="O1175" s="31"/>
      <c r="P1175" s="32" t="str">
        <f t="shared" si="164"/>
        <v/>
      </c>
      <c r="Q1175" s="10">
        <f>_xlfn.XLOOKUP(C1175,pcon!C:C,pcon!L:L,"")</f>
        <v>0</v>
      </c>
      <c r="R1175" s="98">
        <f t="shared" si="165"/>
        <v>0</v>
      </c>
      <c r="S1175" s="31"/>
      <c r="T1175" s="31"/>
      <c r="U1175" s="33" t="str">
        <f t="shared" si="166"/>
        <v/>
      </c>
      <c r="V1175" s="4"/>
      <c r="W1175" s="33" t="str">
        <f t="shared" si="167"/>
        <v/>
      </c>
      <c r="X1175" s="33" t="str">
        <f t="shared" si="168"/>
        <v/>
      </c>
      <c r="Y1175" s="33" t="str">
        <f t="shared" si="169"/>
        <v/>
      </c>
      <c r="Z1175" s="34" t="str">
        <f t="shared" si="170"/>
        <v/>
      </c>
    </row>
    <row r="1176" spans="1:26" x14ac:dyDescent="0.35">
      <c r="A1176" s="25">
        <v>1172</v>
      </c>
      <c r="B1176" s="26">
        <f>_xlfn.XLOOKUP(C1176,purchase!C:C,pcon!B:B,"")</f>
        <v>0</v>
      </c>
      <c r="C1176" s="4"/>
      <c r="D1176" s="29">
        <f>_xlfn.XLOOKUP(C1176,purchase!C:C,pcon!D:D,"")</f>
        <v>0</v>
      </c>
      <c r="E1176" s="29">
        <f>_xlfn.XLOOKUP(C1176,purchase!C:C,pcon!E:E,"")</f>
        <v>0</v>
      </c>
      <c r="F1176" s="4"/>
      <c r="G1176" s="27"/>
      <c r="H1176" s="28"/>
      <c r="I1176" s="4"/>
      <c r="J1176" s="4"/>
      <c r="K1176" s="4"/>
      <c r="L1176" s="30" t="str">
        <f t="shared" si="162"/>
        <v/>
      </c>
      <c r="M1176" s="4"/>
      <c r="N1176" s="30" t="str">
        <f t="shared" si="163"/>
        <v/>
      </c>
      <c r="O1176" s="31"/>
      <c r="P1176" s="32" t="str">
        <f t="shared" si="164"/>
        <v/>
      </c>
      <c r="Q1176" s="10">
        <f>_xlfn.XLOOKUP(C1176,pcon!C:C,pcon!L:L,"")</f>
        <v>0</v>
      </c>
      <c r="R1176" s="98">
        <f t="shared" si="165"/>
        <v>0</v>
      </c>
      <c r="S1176" s="31"/>
      <c r="T1176" s="31"/>
      <c r="U1176" s="33" t="str">
        <f t="shared" si="166"/>
        <v/>
      </c>
      <c r="V1176" s="4"/>
      <c r="W1176" s="33" t="str">
        <f t="shared" si="167"/>
        <v/>
      </c>
      <c r="X1176" s="33" t="str">
        <f t="shared" si="168"/>
        <v/>
      </c>
      <c r="Y1176" s="33" t="str">
        <f t="shared" si="169"/>
        <v/>
      </c>
      <c r="Z1176" s="34" t="str">
        <f t="shared" si="170"/>
        <v/>
      </c>
    </row>
    <row r="1177" spans="1:26" x14ac:dyDescent="0.35">
      <c r="A1177" s="25">
        <v>1173</v>
      </c>
      <c r="B1177" s="26">
        <f>_xlfn.XLOOKUP(C1177,purchase!C:C,pcon!B:B,"")</f>
        <v>0</v>
      </c>
      <c r="C1177" s="4"/>
      <c r="D1177" s="29">
        <f>_xlfn.XLOOKUP(C1177,purchase!C:C,pcon!D:D,"")</f>
        <v>0</v>
      </c>
      <c r="E1177" s="29">
        <f>_xlfn.XLOOKUP(C1177,purchase!C:C,pcon!E:E,"")</f>
        <v>0</v>
      </c>
      <c r="F1177" s="4"/>
      <c r="G1177" s="27"/>
      <c r="H1177" s="28"/>
      <c r="I1177" s="4"/>
      <c r="J1177" s="4"/>
      <c r="K1177" s="4"/>
      <c r="L1177" s="30" t="str">
        <f t="shared" si="162"/>
        <v/>
      </c>
      <c r="M1177" s="4"/>
      <c r="N1177" s="30" t="str">
        <f t="shared" si="163"/>
        <v/>
      </c>
      <c r="O1177" s="31"/>
      <c r="P1177" s="32" t="str">
        <f t="shared" si="164"/>
        <v/>
      </c>
      <c r="Q1177" s="10">
        <f>_xlfn.XLOOKUP(C1177,pcon!C:C,pcon!L:L,"")</f>
        <v>0</v>
      </c>
      <c r="R1177" s="98">
        <f t="shared" si="165"/>
        <v>0</v>
      </c>
      <c r="S1177" s="31"/>
      <c r="T1177" s="31"/>
      <c r="U1177" s="33" t="str">
        <f t="shared" si="166"/>
        <v/>
      </c>
      <c r="V1177" s="4"/>
      <c r="W1177" s="33" t="str">
        <f t="shared" si="167"/>
        <v/>
      </c>
      <c r="X1177" s="33" t="str">
        <f t="shared" si="168"/>
        <v/>
      </c>
      <c r="Y1177" s="33" t="str">
        <f t="shared" si="169"/>
        <v/>
      </c>
      <c r="Z1177" s="34" t="str">
        <f t="shared" si="170"/>
        <v/>
      </c>
    </row>
    <row r="1178" spans="1:26" x14ac:dyDescent="0.35">
      <c r="A1178" s="25">
        <v>1174</v>
      </c>
      <c r="B1178" s="26">
        <f>_xlfn.XLOOKUP(C1178,purchase!C:C,pcon!B:B,"")</f>
        <v>0</v>
      </c>
      <c r="C1178" s="4"/>
      <c r="D1178" s="29">
        <f>_xlfn.XLOOKUP(C1178,purchase!C:C,pcon!D:D,"")</f>
        <v>0</v>
      </c>
      <c r="E1178" s="29">
        <f>_xlfn.XLOOKUP(C1178,purchase!C:C,pcon!E:E,"")</f>
        <v>0</v>
      </c>
      <c r="F1178" s="4"/>
      <c r="G1178" s="27"/>
      <c r="H1178" s="28"/>
      <c r="I1178" s="4"/>
      <c r="J1178" s="4"/>
      <c r="K1178" s="4"/>
      <c r="L1178" s="30" t="str">
        <f t="shared" si="162"/>
        <v/>
      </c>
      <c r="M1178" s="4"/>
      <c r="N1178" s="30" t="str">
        <f t="shared" si="163"/>
        <v/>
      </c>
      <c r="O1178" s="31"/>
      <c r="P1178" s="32" t="str">
        <f t="shared" si="164"/>
        <v/>
      </c>
      <c r="Q1178" s="10">
        <f>_xlfn.XLOOKUP(C1178,pcon!C:C,pcon!L:L,"")</f>
        <v>0</v>
      </c>
      <c r="R1178" s="98">
        <f t="shared" si="165"/>
        <v>0</v>
      </c>
      <c r="S1178" s="31"/>
      <c r="T1178" s="31"/>
      <c r="U1178" s="33" t="str">
        <f t="shared" si="166"/>
        <v/>
      </c>
      <c r="V1178" s="4"/>
      <c r="W1178" s="33" t="str">
        <f t="shared" si="167"/>
        <v/>
      </c>
      <c r="X1178" s="33" t="str">
        <f t="shared" si="168"/>
        <v/>
      </c>
      <c r="Y1178" s="33" t="str">
        <f t="shared" si="169"/>
        <v/>
      </c>
      <c r="Z1178" s="34" t="str">
        <f t="shared" si="170"/>
        <v/>
      </c>
    </row>
    <row r="1179" spans="1:26" x14ac:dyDescent="0.35">
      <c r="A1179" s="25">
        <v>1175</v>
      </c>
      <c r="B1179" s="26">
        <f>_xlfn.XLOOKUP(C1179,purchase!C:C,pcon!B:B,"")</f>
        <v>0</v>
      </c>
      <c r="C1179" s="4"/>
      <c r="D1179" s="29">
        <f>_xlfn.XLOOKUP(C1179,purchase!C:C,pcon!D:D,"")</f>
        <v>0</v>
      </c>
      <c r="E1179" s="29">
        <f>_xlfn.XLOOKUP(C1179,purchase!C:C,pcon!E:E,"")</f>
        <v>0</v>
      </c>
      <c r="F1179" s="4"/>
      <c r="G1179" s="27"/>
      <c r="H1179" s="28"/>
      <c r="I1179" s="4"/>
      <c r="J1179" s="4"/>
      <c r="K1179" s="4"/>
      <c r="L1179" s="30" t="str">
        <f t="shared" si="162"/>
        <v/>
      </c>
      <c r="M1179" s="4"/>
      <c r="N1179" s="30" t="str">
        <f t="shared" si="163"/>
        <v/>
      </c>
      <c r="O1179" s="31"/>
      <c r="P1179" s="32" t="str">
        <f t="shared" si="164"/>
        <v/>
      </c>
      <c r="Q1179" s="10">
        <f>_xlfn.XLOOKUP(C1179,pcon!C:C,pcon!L:L,"")</f>
        <v>0</v>
      </c>
      <c r="R1179" s="98">
        <f t="shared" si="165"/>
        <v>0</v>
      </c>
      <c r="S1179" s="31"/>
      <c r="T1179" s="31"/>
      <c r="U1179" s="33" t="str">
        <f t="shared" si="166"/>
        <v/>
      </c>
      <c r="V1179" s="4"/>
      <c r="W1179" s="33" t="str">
        <f t="shared" si="167"/>
        <v/>
      </c>
      <c r="X1179" s="33" t="str">
        <f t="shared" si="168"/>
        <v/>
      </c>
      <c r="Y1179" s="33" t="str">
        <f t="shared" si="169"/>
        <v/>
      </c>
      <c r="Z1179" s="34" t="str">
        <f t="shared" si="170"/>
        <v/>
      </c>
    </row>
    <row r="1180" spans="1:26" x14ac:dyDescent="0.35">
      <c r="A1180" s="25">
        <v>1176</v>
      </c>
      <c r="B1180" s="26">
        <f>_xlfn.XLOOKUP(C1180,purchase!C:C,pcon!B:B,"")</f>
        <v>0</v>
      </c>
      <c r="C1180" s="4"/>
      <c r="D1180" s="29">
        <f>_xlfn.XLOOKUP(C1180,purchase!C:C,pcon!D:D,"")</f>
        <v>0</v>
      </c>
      <c r="E1180" s="29">
        <f>_xlfn.XLOOKUP(C1180,purchase!C:C,pcon!E:E,"")</f>
        <v>0</v>
      </c>
      <c r="F1180" s="4"/>
      <c r="G1180" s="27"/>
      <c r="H1180" s="28"/>
      <c r="I1180" s="4"/>
      <c r="J1180" s="4"/>
      <c r="K1180" s="4"/>
      <c r="L1180" s="30" t="str">
        <f t="shared" si="162"/>
        <v/>
      </c>
      <c r="M1180" s="4"/>
      <c r="N1180" s="30" t="str">
        <f t="shared" si="163"/>
        <v/>
      </c>
      <c r="O1180" s="31"/>
      <c r="P1180" s="32" t="str">
        <f t="shared" si="164"/>
        <v/>
      </c>
      <c r="Q1180" s="10">
        <f>_xlfn.XLOOKUP(C1180,pcon!C:C,pcon!L:L,"")</f>
        <v>0</v>
      </c>
      <c r="R1180" s="98">
        <f t="shared" si="165"/>
        <v>0</v>
      </c>
      <c r="S1180" s="31"/>
      <c r="T1180" s="31"/>
      <c r="U1180" s="33" t="str">
        <f t="shared" si="166"/>
        <v/>
      </c>
      <c r="V1180" s="4"/>
      <c r="W1180" s="33" t="str">
        <f t="shared" si="167"/>
        <v/>
      </c>
      <c r="X1180" s="33" t="str">
        <f t="shared" si="168"/>
        <v/>
      </c>
      <c r="Y1180" s="33" t="str">
        <f t="shared" si="169"/>
        <v/>
      </c>
      <c r="Z1180" s="34" t="str">
        <f t="shared" si="170"/>
        <v/>
      </c>
    </row>
    <row r="1181" spans="1:26" x14ac:dyDescent="0.35">
      <c r="A1181" s="25">
        <v>1177</v>
      </c>
      <c r="B1181" s="26">
        <f>_xlfn.XLOOKUP(C1181,purchase!C:C,pcon!B:B,"")</f>
        <v>0</v>
      </c>
      <c r="C1181" s="4"/>
      <c r="D1181" s="29">
        <f>_xlfn.XLOOKUP(C1181,purchase!C:C,pcon!D:D,"")</f>
        <v>0</v>
      </c>
      <c r="E1181" s="29">
        <f>_xlfn.XLOOKUP(C1181,purchase!C:C,pcon!E:E,"")</f>
        <v>0</v>
      </c>
      <c r="F1181" s="4"/>
      <c r="G1181" s="27"/>
      <c r="H1181" s="28"/>
      <c r="I1181" s="4"/>
      <c r="J1181" s="4"/>
      <c r="K1181" s="4"/>
      <c r="L1181" s="30" t="str">
        <f t="shared" si="162"/>
        <v/>
      </c>
      <c r="M1181" s="4"/>
      <c r="N1181" s="30" t="str">
        <f t="shared" si="163"/>
        <v/>
      </c>
      <c r="O1181" s="31"/>
      <c r="P1181" s="32" t="str">
        <f t="shared" si="164"/>
        <v/>
      </c>
      <c r="Q1181" s="10">
        <f>_xlfn.XLOOKUP(C1181,pcon!C:C,pcon!L:L,"")</f>
        <v>0</v>
      </c>
      <c r="R1181" s="98">
        <f t="shared" si="165"/>
        <v>0</v>
      </c>
      <c r="S1181" s="31"/>
      <c r="T1181" s="31"/>
      <c r="U1181" s="33" t="str">
        <f t="shared" si="166"/>
        <v/>
      </c>
      <c r="V1181" s="4"/>
      <c r="W1181" s="33" t="str">
        <f t="shared" si="167"/>
        <v/>
      </c>
      <c r="X1181" s="33" t="str">
        <f t="shared" si="168"/>
        <v/>
      </c>
      <c r="Y1181" s="33" t="str">
        <f t="shared" si="169"/>
        <v/>
      </c>
      <c r="Z1181" s="34" t="str">
        <f t="shared" si="170"/>
        <v/>
      </c>
    </row>
    <row r="1182" spans="1:26" x14ac:dyDescent="0.35">
      <c r="A1182" s="25">
        <v>1178</v>
      </c>
      <c r="B1182" s="26">
        <f>_xlfn.XLOOKUP(C1182,purchase!C:C,pcon!B:B,"")</f>
        <v>0</v>
      </c>
      <c r="C1182" s="4"/>
      <c r="D1182" s="29">
        <f>_xlfn.XLOOKUP(C1182,purchase!C:C,pcon!D:D,"")</f>
        <v>0</v>
      </c>
      <c r="E1182" s="29">
        <f>_xlfn.XLOOKUP(C1182,purchase!C:C,pcon!E:E,"")</f>
        <v>0</v>
      </c>
      <c r="F1182" s="4"/>
      <c r="G1182" s="27"/>
      <c r="H1182" s="28"/>
      <c r="I1182" s="4"/>
      <c r="J1182" s="4"/>
      <c r="K1182" s="4"/>
      <c r="L1182" s="30" t="str">
        <f t="shared" si="162"/>
        <v/>
      </c>
      <c r="M1182" s="4"/>
      <c r="N1182" s="30" t="str">
        <f t="shared" si="163"/>
        <v/>
      </c>
      <c r="O1182" s="31"/>
      <c r="P1182" s="32" t="str">
        <f t="shared" si="164"/>
        <v/>
      </c>
      <c r="Q1182" s="10">
        <f>_xlfn.XLOOKUP(C1182,pcon!C:C,pcon!L:L,"")</f>
        <v>0</v>
      </c>
      <c r="R1182" s="98">
        <f t="shared" si="165"/>
        <v>0</v>
      </c>
      <c r="S1182" s="31"/>
      <c r="T1182" s="31"/>
      <c r="U1182" s="33" t="str">
        <f t="shared" si="166"/>
        <v/>
      </c>
      <c r="V1182" s="4"/>
      <c r="W1182" s="33" t="str">
        <f t="shared" si="167"/>
        <v/>
      </c>
      <c r="X1182" s="33" t="str">
        <f t="shared" si="168"/>
        <v/>
      </c>
      <c r="Y1182" s="33" t="str">
        <f t="shared" si="169"/>
        <v/>
      </c>
      <c r="Z1182" s="34" t="str">
        <f t="shared" si="170"/>
        <v/>
      </c>
    </row>
    <row r="1183" spans="1:26" x14ac:dyDescent="0.35">
      <c r="A1183" s="25">
        <v>1179</v>
      </c>
      <c r="B1183" s="26">
        <f>_xlfn.XLOOKUP(C1183,purchase!C:C,pcon!B:B,"")</f>
        <v>0</v>
      </c>
      <c r="C1183" s="4"/>
      <c r="D1183" s="29">
        <f>_xlfn.XLOOKUP(C1183,purchase!C:C,pcon!D:D,"")</f>
        <v>0</v>
      </c>
      <c r="E1183" s="29">
        <f>_xlfn.XLOOKUP(C1183,purchase!C:C,pcon!E:E,"")</f>
        <v>0</v>
      </c>
      <c r="F1183" s="4"/>
      <c r="G1183" s="27"/>
      <c r="H1183" s="28"/>
      <c r="I1183" s="4"/>
      <c r="J1183" s="4"/>
      <c r="K1183" s="4"/>
      <c r="L1183" s="30" t="str">
        <f t="shared" si="162"/>
        <v/>
      </c>
      <c r="M1183" s="4"/>
      <c r="N1183" s="30" t="str">
        <f t="shared" si="163"/>
        <v/>
      </c>
      <c r="O1183" s="31"/>
      <c r="P1183" s="32" t="str">
        <f t="shared" si="164"/>
        <v/>
      </c>
      <c r="Q1183" s="10">
        <f>_xlfn.XLOOKUP(C1183,pcon!C:C,pcon!L:L,"")</f>
        <v>0</v>
      </c>
      <c r="R1183" s="98">
        <f t="shared" si="165"/>
        <v>0</v>
      </c>
      <c r="S1183" s="31"/>
      <c r="T1183" s="31"/>
      <c r="U1183" s="33" t="str">
        <f t="shared" si="166"/>
        <v/>
      </c>
      <c r="V1183" s="4"/>
      <c r="W1183" s="33" t="str">
        <f t="shared" si="167"/>
        <v/>
      </c>
      <c r="X1183" s="33" t="str">
        <f t="shared" si="168"/>
        <v/>
      </c>
      <c r="Y1183" s="33" t="str">
        <f t="shared" si="169"/>
        <v/>
      </c>
      <c r="Z1183" s="34" t="str">
        <f t="shared" si="170"/>
        <v/>
      </c>
    </row>
    <row r="1184" spans="1:26" x14ac:dyDescent="0.35">
      <c r="A1184" s="25">
        <v>1180</v>
      </c>
      <c r="B1184" s="26">
        <f>_xlfn.XLOOKUP(C1184,purchase!C:C,pcon!B:B,"")</f>
        <v>0</v>
      </c>
      <c r="C1184" s="4"/>
      <c r="D1184" s="29">
        <f>_xlfn.XLOOKUP(C1184,purchase!C:C,pcon!D:D,"")</f>
        <v>0</v>
      </c>
      <c r="E1184" s="29">
        <f>_xlfn.XLOOKUP(C1184,purchase!C:C,pcon!E:E,"")</f>
        <v>0</v>
      </c>
      <c r="F1184" s="4"/>
      <c r="G1184" s="27"/>
      <c r="H1184" s="28"/>
      <c r="I1184" s="4"/>
      <c r="J1184" s="4"/>
      <c r="K1184" s="4"/>
      <c r="L1184" s="30" t="str">
        <f t="shared" si="162"/>
        <v/>
      </c>
      <c r="M1184" s="4"/>
      <c r="N1184" s="30" t="str">
        <f t="shared" si="163"/>
        <v/>
      </c>
      <c r="O1184" s="31"/>
      <c r="P1184" s="32" t="str">
        <f t="shared" si="164"/>
        <v/>
      </c>
      <c r="Q1184" s="10">
        <f>_xlfn.XLOOKUP(C1184,pcon!C:C,pcon!L:L,"")</f>
        <v>0</v>
      </c>
      <c r="R1184" s="98">
        <f t="shared" si="165"/>
        <v>0</v>
      </c>
      <c r="S1184" s="31"/>
      <c r="T1184" s="31"/>
      <c r="U1184" s="33" t="str">
        <f t="shared" si="166"/>
        <v/>
      </c>
      <c r="V1184" s="4"/>
      <c r="W1184" s="33" t="str">
        <f t="shared" si="167"/>
        <v/>
      </c>
      <c r="X1184" s="33" t="str">
        <f t="shared" si="168"/>
        <v/>
      </c>
      <c r="Y1184" s="33" t="str">
        <f t="shared" si="169"/>
        <v/>
      </c>
      <c r="Z1184" s="34" t="str">
        <f t="shared" si="170"/>
        <v/>
      </c>
    </row>
    <row r="1185" spans="1:26" x14ac:dyDescent="0.35">
      <c r="A1185" s="25">
        <v>1181</v>
      </c>
      <c r="B1185" s="26">
        <f>_xlfn.XLOOKUP(C1185,purchase!C:C,pcon!B:B,"")</f>
        <v>0</v>
      </c>
      <c r="C1185" s="4"/>
      <c r="D1185" s="29">
        <f>_xlfn.XLOOKUP(C1185,purchase!C:C,pcon!D:D,"")</f>
        <v>0</v>
      </c>
      <c r="E1185" s="29">
        <f>_xlfn.XLOOKUP(C1185,purchase!C:C,pcon!E:E,"")</f>
        <v>0</v>
      </c>
      <c r="F1185" s="4"/>
      <c r="G1185" s="27"/>
      <c r="H1185" s="28"/>
      <c r="I1185" s="4"/>
      <c r="J1185" s="4"/>
      <c r="K1185" s="4"/>
      <c r="L1185" s="30" t="str">
        <f t="shared" si="162"/>
        <v/>
      </c>
      <c r="M1185" s="4"/>
      <c r="N1185" s="30" t="str">
        <f t="shared" si="163"/>
        <v/>
      </c>
      <c r="O1185" s="31"/>
      <c r="P1185" s="32" t="str">
        <f t="shared" si="164"/>
        <v/>
      </c>
      <c r="Q1185" s="10">
        <f>_xlfn.XLOOKUP(C1185,pcon!C:C,pcon!L:L,"")</f>
        <v>0</v>
      </c>
      <c r="R1185" s="98">
        <f t="shared" si="165"/>
        <v>0</v>
      </c>
      <c r="S1185" s="31"/>
      <c r="T1185" s="31"/>
      <c r="U1185" s="33" t="str">
        <f t="shared" si="166"/>
        <v/>
      </c>
      <c r="V1185" s="4"/>
      <c r="W1185" s="33" t="str">
        <f t="shared" si="167"/>
        <v/>
      </c>
      <c r="X1185" s="33" t="str">
        <f t="shared" si="168"/>
        <v/>
      </c>
      <c r="Y1185" s="33" t="str">
        <f t="shared" si="169"/>
        <v/>
      </c>
      <c r="Z1185" s="34" t="str">
        <f t="shared" si="170"/>
        <v/>
      </c>
    </row>
    <row r="1186" spans="1:26" x14ac:dyDescent="0.35">
      <c r="A1186" s="25">
        <v>1182</v>
      </c>
      <c r="B1186" s="26">
        <f>_xlfn.XLOOKUP(C1186,purchase!C:C,pcon!B:B,"")</f>
        <v>0</v>
      </c>
      <c r="C1186" s="4"/>
      <c r="D1186" s="29">
        <f>_xlfn.XLOOKUP(C1186,purchase!C:C,pcon!D:D,"")</f>
        <v>0</v>
      </c>
      <c r="E1186" s="29">
        <f>_xlfn.XLOOKUP(C1186,purchase!C:C,pcon!E:E,"")</f>
        <v>0</v>
      </c>
      <c r="F1186" s="4"/>
      <c r="G1186" s="27"/>
      <c r="H1186" s="28"/>
      <c r="I1186" s="4"/>
      <c r="J1186" s="4"/>
      <c r="K1186" s="4"/>
      <c r="L1186" s="30" t="str">
        <f t="shared" si="162"/>
        <v/>
      </c>
      <c r="M1186" s="4"/>
      <c r="N1186" s="30" t="str">
        <f t="shared" si="163"/>
        <v/>
      </c>
      <c r="O1186" s="31"/>
      <c r="P1186" s="32" t="str">
        <f t="shared" si="164"/>
        <v/>
      </c>
      <c r="Q1186" s="10">
        <f>_xlfn.XLOOKUP(C1186,pcon!C:C,pcon!L:L,"")</f>
        <v>0</v>
      </c>
      <c r="R1186" s="98">
        <f t="shared" si="165"/>
        <v>0</v>
      </c>
      <c r="S1186" s="31"/>
      <c r="T1186" s="31"/>
      <c r="U1186" s="33" t="str">
        <f t="shared" si="166"/>
        <v/>
      </c>
      <c r="V1186" s="4"/>
      <c r="W1186" s="33" t="str">
        <f t="shared" si="167"/>
        <v/>
      </c>
      <c r="X1186" s="33" t="str">
        <f t="shared" si="168"/>
        <v/>
      </c>
      <c r="Y1186" s="33" t="str">
        <f t="shared" si="169"/>
        <v/>
      </c>
      <c r="Z1186" s="34" t="str">
        <f t="shared" si="170"/>
        <v/>
      </c>
    </row>
    <row r="1187" spans="1:26" x14ac:dyDescent="0.35">
      <c r="A1187" s="25">
        <v>1183</v>
      </c>
      <c r="B1187" s="26">
        <f>_xlfn.XLOOKUP(C1187,purchase!C:C,pcon!B:B,"")</f>
        <v>0</v>
      </c>
      <c r="C1187" s="4"/>
      <c r="D1187" s="29">
        <f>_xlfn.XLOOKUP(C1187,purchase!C:C,pcon!D:D,"")</f>
        <v>0</v>
      </c>
      <c r="E1187" s="29">
        <f>_xlfn.XLOOKUP(C1187,purchase!C:C,pcon!E:E,"")</f>
        <v>0</v>
      </c>
      <c r="F1187" s="4"/>
      <c r="G1187" s="27"/>
      <c r="H1187" s="28"/>
      <c r="I1187" s="4"/>
      <c r="J1187" s="4"/>
      <c r="K1187" s="4"/>
      <c r="L1187" s="30" t="str">
        <f t="shared" si="162"/>
        <v/>
      </c>
      <c r="M1187" s="4"/>
      <c r="N1187" s="30" t="str">
        <f t="shared" si="163"/>
        <v/>
      </c>
      <c r="O1187" s="31"/>
      <c r="P1187" s="32" t="str">
        <f t="shared" si="164"/>
        <v/>
      </c>
      <c r="Q1187" s="10">
        <f>_xlfn.XLOOKUP(C1187,pcon!C:C,pcon!L:L,"")</f>
        <v>0</v>
      </c>
      <c r="R1187" s="98">
        <f t="shared" si="165"/>
        <v>0</v>
      </c>
      <c r="S1187" s="31"/>
      <c r="T1187" s="31"/>
      <c r="U1187" s="33" t="str">
        <f t="shared" si="166"/>
        <v/>
      </c>
      <c r="V1187" s="4"/>
      <c r="W1187" s="33" t="str">
        <f t="shared" si="167"/>
        <v/>
      </c>
      <c r="X1187" s="33" t="str">
        <f t="shared" si="168"/>
        <v/>
      </c>
      <c r="Y1187" s="33" t="str">
        <f t="shared" si="169"/>
        <v/>
      </c>
      <c r="Z1187" s="34" t="str">
        <f t="shared" si="170"/>
        <v/>
      </c>
    </row>
    <row r="1188" spans="1:26" x14ac:dyDescent="0.35">
      <c r="A1188" s="25">
        <v>1184</v>
      </c>
      <c r="B1188" s="26">
        <f>_xlfn.XLOOKUP(C1188,purchase!C:C,pcon!B:B,"")</f>
        <v>0</v>
      </c>
      <c r="C1188" s="4"/>
      <c r="D1188" s="29">
        <f>_xlfn.XLOOKUP(C1188,purchase!C:C,pcon!D:D,"")</f>
        <v>0</v>
      </c>
      <c r="E1188" s="29">
        <f>_xlfn.XLOOKUP(C1188,purchase!C:C,pcon!E:E,"")</f>
        <v>0</v>
      </c>
      <c r="F1188" s="4"/>
      <c r="G1188" s="27"/>
      <c r="H1188" s="28"/>
      <c r="I1188" s="4"/>
      <c r="J1188" s="4"/>
      <c r="K1188" s="4"/>
      <c r="L1188" s="30" t="str">
        <f t="shared" si="162"/>
        <v/>
      </c>
      <c r="M1188" s="4"/>
      <c r="N1188" s="30" t="str">
        <f t="shared" si="163"/>
        <v/>
      </c>
      <c r="O1188" s="31"/>
      <c r="P1188" s="32" t="str">
        <f t="shared" si="164"/>
        <v/>
      </c>
      <c r="Q1188" s="10">
        <f>_xlfn.XLOOKUP(C1188,pcon!C:C,pcon!L:L,"")</f>
        <v>0</v>
      </c>
      <c r="R1188" s="98">
        <f t="shared" si="165"/>
        <v>0</v>
      </c>
      <c r="S1188" s="31"/>
      <c r="T1188" s="31"/>
      <c r="U1188" s="33" t="str">
        <f t="shared" si="166"/>
        <v/>
      </c>
      <c r="V1188" s="4"/>
      <c r="W1188" s="33" t="str">
        <f t="shared" si="167"/>
        <v/>
      </c>
      <c r="X1188" s="33" t="str">
        <f t="shared" si="168"/>
        <v/>
      </c>
      <c r="Y1188" s="33" t="str">
        <f t="shared" si="169"/>
        <v/>
      </c>
      <c r="Z1188" s="34" t="str">
        <f t="shared" si="170"/>
        <v/>
      </c>
    </row>
    <row r="1189" spans="1:26" x14ac:dyDescent="0.35">
      <c r="A1189" s="25">
        <v>1185</v>
      </c>
      <c r="B1189" s="26">
        <f>_xlfn.XLOOKUP(C1189,purchase!C:C,pcon!B:B,"")</f>
        <v>0</v>
      </c>
      <c r="C1189" s="4"/>
      <c r="D1189" s="29">
        <f>_xlfn.XLOOKUP(C1189,purchase!C:C,pcon!D:D,"")</f>
        <v>0</v>
      </c>
      <c r="E1189" s="29">
        <f>_xlfn.XLOOKUP(C1189,purchase!C:C,pcon!E:E,"")</f>
        <v>0</v>
      </c>
      <c r="F1189" s="4"/>
      <c r="G1189" s="27"/>
      <c r="H1189" s="28"/>
      <c r="I1189" s="4"/>
      <c r="J1189" s="4"/>
      <c r="K1189" s="4"/>
      <c r="L1189" s="30" t="str">
        <f t="shared" si="162"/>
        <v/>
      </c>
      <c r="M1189" s="4"/>
      <c r="N1189" s="30" t="str">
        <f t="shared" si="163"/>
        <v/>
      </c>
      <c r="O1189" s="31"/>
      <c r="P1189" s="32" t="str">
        <f t="shared" si="164"/>
        <v/>
      </c>
      <c r="Q1189" s="10">
        <f>_xlfn.XLOOKUP(C1189,pcon!C:C,pcon!L:L,"")</f>
        <v>0</v>
      </c>
      <c r="R1189" s="98">
        <f t="shared" si="165"/>
        <v>0</v>
      </c>
      <c r="S1189" s="31"/>
      <c r="T1189" s="31"/>
      <c r="U1189" s="33" t="str">
        <f t="shared" si="166"/>
        <v/>
      </c>
      <c r="V1189" s="4"/>
      <c r="W1189" s="33" t="str">
        <f t="shared" si="167"/>
        <v/>
      </c>
      <c r="X1189" s="33" t="str">
        <f t="shared" si="168"/>
        <v/>
      </c>
      <c r="Y1189" s="33" t="str">
        <f t="shared" si="169"/>
        <v/>
      </c>
      <c r="Z1189" s="34" t="str">
        <f t="shared" si="170"/>
        <v/>
      </c>
    </row>
    <row r="1190" spans="1:26" x14ac:dyDescent="0.35">
      <c r="A1190" s="25">
        <v>1186</v>
      </c>
      <c r="B1190" s="26">
        <f>_xlfn.XLOOKUP(C1190,purchase!C:C,pcon!B:B,"")</f>
        <v>0</v>
      </c>
      <c r="C1190" s="4"/>
      <c r="D1190" s="29">
        <f>_xlfn.XLOOKUP(C1190,purchase!C:C,pcon!D:D,"")</f>
        <v>0</v>
      </c>
      <c r="E1190" s="29">
        <f>_xlfn.XLOOKUP(C1190,purchase!C:C,pcon!E:E,"")</f>
        <v>0</v>
      </c>
      <c r="F1190" s="4"/>
      <c r="G1190" s="27"/>
      <c r="H1190" s="28"/>
      <c r="I1190" s="4"/>
      <c r="J1190" s="4"/>
      <c r="K1190" s="4"/>
      <c r="L1190" s="30" t="str">
        <f t="shared" si="162"/>
        <v/>
      </c>
      <c r="M1190" s="4"/>
      <c r="N1190" s="30" t="str">
        <f t="shared" si="163"/>
        <v/>
      </c>
      <c r="O1190" s="31"/>
      <c r="P1190" s="32" t="str">
        <f t="shared" si="164"/>
        <v/>
      </c>
      <c r="Q1190" s="10">
        <f>_xlfn.XLOOKUP(C1190,pcon!C:C,pcon!L:L,"")</f>
        <v>0</v>
      </c>
      <c r="R1190" s="98">
        <f t="shared" si="165"/>
        <v>0</v>
      </c>
      <c r="S1190" s="31"/>
      <c r="T1190" s="31"/>
      <c r="U1190" s="33" t="str">
        <f t="shared" si="166"/>
        <v/>
      </c>
      <c r="V1190" s="4"/>
      <c r="W1190" s="33" t="str">
        <f t="shared" si="167"/>
        <v/>
      </c>
      <c r="X1190" s="33" t="str">
        <f t="shared" si="168"/>
        <v/>
      </c>
      <c r="Y1190" s="33" t="str">
        <f t="shared" si="169"/>
        <v/>
      </c>
      <c r="Z1190" s="34" t="str">
        <f t="shared" si="170"/>
        <v/>
      </c>
    </row>
    <row r="1191" spans="1:26" x14ac:dyDescent="0.35">
      <c r="A1191" s="25">
        <v>1187</v>
      </c>
      <c r="B1191" s="26">
        <f>_xlfn.XLOOKUP(C1191,purchase!C:C,pcon!B:B,"")</f>
        <v>0</v>
      </c>
      <c r="C1191" s="4"/>
      <c r="D1191" s="29">
        <f>_xlfn.XLOOKUP(C1191,purchase!C:C,pcon!D:D,"")</f>
        <v>0</v>
      </c>
      <c r="E1191" s="29">
        <f>_xlfn.XLOOKUP(C1191,purchase!C:C,pcon!E:E,"")</f>
        <v>0</v>
      </c>
      <c r="F1191" s="4"/>
      <c r="G1191" s="27"/>
      <c r="H1191" s="28"/>
      <c r="I1191" s="4"/>
      <c r="J1191" s="4"/>
      <c r="K1191" s="4"/>
      <c r="L1191" s="30" t="str">
        <f t="shared" si="162"/>
        <v/>
      </c>
      <c r="M1191" s="4"/>
      <c r="N1191" s="30" t="str">
        <f t="shared" si="163"/>
        <v/>
      </c>
      <c r="O1191" s="31"/>
      <c r="P1191" s="32" t="str">
        <f t="shared" si="164"/>
        <v/>
      </c>
      <c r="Q1191" s="10">
        <f>_xlfn.XLOOKUP(C1191,pcon!C:C,pcon!L:L,"")</f>
        <v>0</v>
      </c>
      <c r="R1191" s="98">
        <f t="shared" si="165"/>
        <v>0</v>
      </c>
      <c r="S1191" s="31"/>
      <c r="T1191" s="31"/>
      <c r="U1191" s="33" t="str">
        <f t="shared" si="166"/>
        <v/>
      </c>
      <c r="V1191" s="4"/>
      <c r="W1191" s="33" t="str">
        <f t="shared" si="167"/>
        <v/>
      </c>
      <c r="X1191" s="33" t="str">
        <f t="shared" si="168"/>
        <v/>
      </c>
      <c r="Y1191" s="33" t="str">
        <f t="shared" si="169"/>
        <v/>
      </c>
      <c r="Z1191" s="34" t="str">
        <f t="shared" si="170"/>
        <v/>
      </c>
    </row>
    <row r="1192" spans="1:26" x14ac:dyDescent="0.35">
      <c r="A1192" s="25">
        <v>1188</v>
      </c>
      <c r="B1192" s="26">
        <f>_xlfn.XLOOKUP(C1192,purchase!C:C,pcon!B:B,"")</f>
        <v>0</v>
      </c>
      <c r="C1192" s="4"/>
      <c r="D1192" s="29">
        <f>_xlfn.XLOOKUP(C1192,purchase!C:C,pcon!D:D,"")</f>
        <v>0</v>
      </c>
      <c r="E1192" s="29">
        <f>_xlfn.XLOOKUP(C1192,purchase!C:C,pcon!E:E,"")</f>
        <v>0</v>
      </c>
      <c r="F1192" s="4"/>
      <c r="G1192" s="27"/>
      <c r="H1192" s="28"/>
      <c r="I1192" s="4"/>
      <c r="J1192" s="4"/>
      <c r="K1192" s="4"/>
      <c r="L1192" s="30" t="str">
        <f t="shared" si="162"/>
        <v/>
      </c>
      <c r="M1192" s="4"/>
      <c r="N1192" s="30" t="str">
        <f t="shared" si="163"/>
        <v/>
      </c>
      <c r="O1192" s="31"/>
      <c r="P1192" s="32" t="str">
        <f t="shared" si="164"/>
        <v/>
      </c>
      <c r="Q1192" s="10">
        <f>_xlfn.XLOOKUP(C1192,pcon!C:C,pcon!L:L,"")</f>
        <v>0</v>
      </c>
      <c r="R1192" s="98">
        <f t="shared" si="165"/>
        <v>0</v>
      </c>
      <c r="S1192" s="31"/>
      <c r="T1192" s="31"/>
      <c r="U1192" s="33" t="str">
        <f t="shared" si="166"/>
        <v/>
      </c>
      <c r="V1192" s="4"/>
      <c r="W1192" s="33" t="str">
        <f t="shared" si="167"/>
        <v/>
      </c>
      <c r="X1192" s="33" t="str">
        <f t="shared" si="168"/>
        <v/>
      </c>
      <c r="Y1192" s="33" t="str">
        <f t="shared" si="169"/>
        <v/>
      </c>
      <c r="Z1192" s="34" t="str">
        <f t="shared" si="170"/>
        <v/>
      </c>
    </row>
    <row r="1193" spans="1:26" x14ac:dyDescent="0.35">
      <c r="A1193" s="25">
        <v>1189</v>
      </c>
      <c r="B1193" s="26">
        <f>_xlfn.XLOOKUP(C1193,purchase!C:C,pcon!B:B,"")</f>
        <v>0</v>
      </c>
      <c r="C1193" s="4"/>
      <c r="D1193" s="29">
        <f>_xlfn.XLOOKUP(C1193,purchase!C:C,pcon!D:D,"")</f>
        <v>0</v>
      </c>
      <c r="E1193" s="29">
        <f>_xlfn.XLOOKUP(C1193,purchase!C:C,pcon!E:E,"")</f>
        <v>0</v>
      </c>
      <c r="F1193" s="4"/>
      <c r="G1193" s="27"/>
      <c r="H1193" s="28"/>
      <c r="I1193" s="4"/>
      <c r="J1193" s="4"/>
      <c r="K1193" s="4"/>
      <c r="L1193" s="30" t="str">
        <f t="shared" si="162"/>
        <v/>
      </c>
      <c r="M1193" s="4"/>
      <c r="N1193" s="30" t="str">
        <f t="shared" si="163"/>
        <v/>
      </c>
      <c r="O1193" s="31"/>
      <c r="P1193" s="32" t="str">
        <f t="shared" si="164"/>
        <v/>
      </c>
      <c r="Q1193" s="10">
        <f>_xlfn.XLOOKUP(C1193,pcon!C:C,pcon!L:L,"")</f>
        <v>0</v>
      </c>
      <c r="R1193" s="98">
        <f t="shared" si="165"/>
        <v>0</v>
      </c>
      <c r="S1193" s="31"/>
      <c r="T1193" s="31"/>
      <c r="U1193" s="33" t="str">
        <f t="shared" si="166"/>
        <v/>
      </c>
      <c r="V1193" s="4"/>
      <c r="W1193" s="33" t="str">
        <f t="shared" si="167"/>
        <v/>
      </c>
      <c r="X1193" s="33" t="str">
        <f t="shared" si="168"/>
        <v/>
      </c>
      <c r="Y1193" s="33" t="str">
        <f t="shared" si="169"/>
        <v/>
      </c>
      <c r="Z1193" s="34" t="str">
        <f t="shared" si="170"/>
        <v/>
      </c>
    </row>
    <row r="1194" spans="1:26" x14ac:dyDescent="0.35">
      <c r="A1194" s="25">
        <v>1190</v>
      </c>
      <c r="B1194" s="26">
        <f>_xlfn.XLOOKUP(C1194,purchase!C:C,pcon!B:B,"")</f>
        <v>0</v>
      </c>
      <c r="C1194" s="4"/>
      <c r="D1194" s="29">
        <f>_xlfn.XLOOKUP(C1194,purchase!C:C,pcon!D:D,"")</f>
        <v>0</v>
      </c>
      <c r="E1194" s="29">
        <f>_xlfn.XLOOKUP(C1194,purchase!C:C,pcon!E:E,"")</f>
        <v>0</v>
      </c>
      <c r="F1194" s="4"/>
      <c r="G1194" s="27"/>
      <c r="H1194" s="28"/>
      <c r="I1194" s="4"/>
      <c r="J1194" s="4"/>
      <c r="K1194" s="4"/>
      <c r="L1194" s="30" t="str">
        <f t="shared" si="162"/>
        <v/>
      </c>
      <c r="M1194" s="4"/>
      <c r="N1194" s="30" t="str">
        <f t="shared" si="163"/>
        <v/>
      </c>
      <c r="O1194" s="31"/>
      <c r="P1194" s="32" t="str">
        <f t="shared" si="164"/>
        <v/>
      </c>
      <c r="Q1194" s="10">
        <f>_xlfn.XLOOKUP(C1194,pcon!C:C,pcon!L:L,"")</f>
        <v>0</v>
      </c>
      <c r="R1194" s="98">
        <f t="shared" si="165"/>
        <v>0</v>
      </c>
      <c r="S1194" s="31"/>
      <c r="T1194" s="31"/>
      <c r="U1194" s="33" t="str">
        <f t="shared" si="166"/>
        <v/>
      </c>
      <c r="V1194" s="4"/>
      <c r="W1194" s="33" t="str">
        <f t="shared" si="167"/>
        <v/>
      </c>
      <c r="X1194" s="33" t="str">
        <f t="shared" si="168"/>
        <v/>
      </c>
      <c r="Y1194" s="33" t="str">
        <f t="shared" si="169"/>
        <v/>
      </c>
      <c r="Z1194" s="34" t="str">
        <f t="shared" si="170"/>
        <v/>
      </c>
    </row>
    <row r="1195" spans="1:26" x14ac:dyDescent="0.35">
      <c r="A1195" s="25">
        <v>1191</v>
      </c>
      <c r="B1195" s="26">
        <f>_xlfn.XLOOKUP(C1195,purchase!C:C,pcon!B:B,"")</f>
        <v>0</v>
      </c>
      <c r="C1195" s="4"/>
      <c r="D1195" s="29">
        <f>_xlfn.XLOOKUP(C1195,purchase!C:C,pcon!D:D,"")</f>
        <v>0</v>
      </c>
      <c r="E1195" s="29">
        <f>_xlfn.XLOOKUP(C1195,purchase!C:C,pcon!E:E,"")</f>
        <v>0</v>
      </c>
      <c r="F1195" s="4"/>
      <c r="G1195" s="27"/>
      <c r="H1195" s="28"/>
      <c r="I1195" s="4"/>
      <c r="J1195" s="4"/>
      <c r="K1195" s="4"/>
      <c r="L1195" s="30" t="str">
        <f t="shared" si="162"/>
        <v/>
      </c>
      <c r="M1195" s="4"/>
      <c r="N1195" s="30" t="str">
        <f t="shared" si="163"/>
        <v/>
      </c>
      <c r="O1195" s="31"/>
      <c r="P1195" s="32" t="str">
        <f t="shared" si="164"/>
        <v/>
      </c>
      <c r="Q1195" s="10">
        <f>_xlfn.XLOOKUP(C1195,pcon!C:C,pcon!L:L,"")</f>
        <v>0</v>
      </c>
      <c r="R1195" s="98">
        <f t="shared" si="165"/>
        <v>0</v>
      </c>
      <c r="S1195" s="31"/>
      <c r="T1195" s="31"/>
      <c r="U1195" s="33" t="str">
        <f t="shared" si="166"/>
        <v/>
      </c>
      <c r="V1195" s="4"/>
      <c r="W1195" s="33" t="str">
        <f t="shared" si="167"/>
        <v/>
      </c>
      <c r="X1195" s="33" t="str">
        <f t="shared" si="168"/>
        <v/>
      </c>
      <c r="Y1195" s="33" t="str">
        <f t="shared" si="169"/>
        <v/>
      </c>
      <c r="Z1195" s="34" t="str">
        <f t="shared" si="170"/>
        <v/>
      </c>
    </row>
    <row r="1196" spans="1:26" x14ac:dyDescent="0.35">
      <c r="A1196" s="25">
        <v>1192</v>
      </c>
      <c r="B1196" s="26">
        <f>_xlfn.XLOOKUP(C1196,purchase!C:C,pcon!B:B,"")</f>
        <v>0</v>
      </c>
      <c r="C1196" s="4"/>
      <c r="D1196" s="29">
        <f>_xlfn.XLOOKUP(C1196,purchase!C:C,pcon!D:D,"")</f>
        <v>0</v>
      </c>
      <c r="E1196" s="29">
        <f>_xlfn.XLOOKUP(C1196,purchase!C:C,pcon!E:E,"")</f>
        <v>0</v>
      </c>
      <c r="F1196" s="4"/>
      <c r="G1196" s="27"/>
      <c r="H1196" s="28"/>
      <c r="I1196" s="4"/>
      <c r="J1196" s="4"/>
      <c r="K1196" s="4"/>
      <c r="L1196" s="30" t="str">
        <f t="shared" si="162"/>
        <v/>
      </c>
      <c r="M1196" s="4"/>
      <c r="N1196" s="30" t="str">
        <f t="shared" si="163"/>
        <v/>
      </c>
      <c r="O1196" s="31"/>
      <c r="P1196" s="32" t="str">
        <f t="shared" si="164"/>
        <v/>
      </c>
      <c r="Q1196" s="10">
        <f>_xlfn.XLOOKUP(C1196,pcon!C:C,pcon!L:L,"")</f>
        <v>0</v>
      </c>
      <c r="R1196" s="98">
        <f t="shared" si="165"/>
        <v>0</v>
      </c>
      <c r="S1196" s="31"/>
      <c r="T1196" s="31"/>
      <c r="U1196" s="33" t="str">
        <f t="shared" si="166"/>
        <v/>
      </c>
      <c r="V1196" s="4"/>
      <c r="W1196" s="33" t="str">
        <f t="shared" si="167"/>
        <v/>
      </c>
      <c r="X1196" s="33" t="str">
        <f t="shared" si="168"/>
        <v/>
      </c>
      <c r="Y1196" s="33" t="str">
        <f t="shared" si="169"/>
        <v/>
      </c>
      <c r="Z1196" s="34" t="str">
        <f t="shared" si="170"/>
        <v/>
      </c>
    </row>
    <row r="1197" spans="1:26" x14ac:dyDescent="0.35">
      <c r="A1197" s="25">
        <v>1193</v>
      </c>
      <c r="B1197" s="26">
        <f>_xlfn.XLOOKUP(C1197,purchase!C:C,pcon!B:B,"")</f>
        <v>0</v>
      </c>
      <c r="C1197" s="4"/>
      <c r="D1197" s="29">
        <f>_xlfn.XLOOKUP(C1197,purchase!C:C,pcon!D:D,"")</f>
        <v>0</v>
      </c>
      <c r="E1197" s="29">
        <f>_xlfn.XLOOKUP(C1197,purchase!C:C,pcon!E:E,"")</f>
        <v>0</v>
      </c>
      <c r="F1197" s="4"/>
      <c r="G1197" s="27"/>
      <c r="H1197" s="28"/>
      <c r="I1197" s="4"/>
      <c r="J1197" s="4"/>
      <c r="K1197" s="4"/>
      <c r="L1197" s="30" t="str">
        <f t="shared" si="162"/>
        <v/>
      </c>
      <c r="M1197" s="4"/>
      <c r="N1197" s="30" t="str">
        <f t="shared" si="163"/>
        <v/>
      </c>
      <c r="O1197" s="31"/>
      <c r="P1197" s="32" t="str">
        <f t="shared" si="164"/>
        <v/>
      </c>
      <c r="Q1197" s="10">
        <f>_xlfn.XLOOKUP(C1197,pcon!C:C,pcon!L:L,"")</f>
        <v>0</v>
      </c>
      <c r="R1197" s="98">
        <f t="shared" si="165"/>
        <v>0</v>
      </c>
      <c r="S1197" s="31"/>
      <c r="T1197" s="31"/>
      <c r="U1197" s="33" t="str">
        <f t="shared" si="166"/>
        <v/>
      </c>
      <c r="V1197" s="4"/>
      <c r="W1197" s="33" t="str">
        <f t="shared" si="167"/>
        <v/>
      </c>
      <c r="X1197" s="33" t="str">
        <f t="shared" si="168"/>
        <v/>
      </c>
      <c r="Y1197" s="33" t="str">
        <f t="shared" si="169"/>
        <v/>
      </c>
      <c r="Z1197" s="34" t="str">
        <f t="shared" si="170"/>
        <v/>
      </c>
    </row>
    <row r="1198" spans="1:26" x14ac:dyDescent="0.35">
      <c r="A1198" s="25">
        <v>1194</v>
      </c>
      <c r="B1198" s="26">
        <f>_xlfn.XLOOKUP(C1198,purchase!C:C,pcon!B:B,"")</f>
        <v>0</v>
      </c>
      <c r="C1198" s="4"/>
      <c r="D1198" s="29">
        <f>_xlfn.XLOOKUP(C1198,purchase!C:C,pcon!D:D,"")</f>
        <v>0</v>
      </c>
      <c r="E1198" s="29">
        <f>_xlfn.XLOOKUP(C1198,purchase!C:C,pcon!E:E,"")</f>
        <v>0</v>
      </c>
      <c r="F1198" s="4"/>
      <c r="G1198" s="27"/>
      <c r="H1198" s="28"/>
      <c r="I1198" s="4"/>
      <c r="J1198" s="4"/>
      <c r="K1198" s="4"/>
      <c r="L1198" s="30" t="str">
        <f t="shared" si="162"/>
        <v/>
      </c>
      <c r="M1198" s="4"/>
      <c r="N1198" s="30" t="str">
        <f t="shared" si="163"/>
        <v/>
      </c>
      <c r="O1198" s="31"/>
      <c r="P1198" s="32" t="str">
        <f t="shared" si="164"/>
        <v/>
      </c>
      <c r="Q1198" s="10">
        <f>_xlfn.XLOOKUP(C1198,pcon!C:C,pcon!L:L,"")</f>
        <v>0</v>
      </c>
      <c r="R1198" s="98">
        <f t="shared" si="165"/>
        <v>0</v>
      </c>
      <c r="S1198" s="31"/>
      <c r="T1198" s="31"/>
      <c r="U1198" s="33" t="str">
        <f t="shared" si="166"/>
        <v/>
      </c>
      <c r="V1198" s="4"/>
      <c r="W1198" s="33" t="str">
        <f t="shared" si="167"/>
        <v/>
      </c>
      <c r="X1198" s="33" t="str">
        <f t="shared" si="168"/>
        <v/>
      </c>
      <c r="Y1198" s="33" t="str">
        <f t="shared" si="169"/>
        <v/>
      </c>
      <c r="Z1198" s="34" t="str">
        <f t="shared" si="170"/>
        <v/>
      </c>
    </row>
    <row r="1199" spans="1:26" x14ac:dyDescent="0.35">
      <c r="A1199" s="25">
        <v>1195</v>
      </c>
      <c r="B1199" s="26">
        <f>_xlfn.XLOOKUP(C1199,purchase!C:C,pcon!B:B,"")</f>
        <v>0</v>
      </c>
      <c r="C1199" s="4"/>
      <c r="D1199" s="29">
        <f>_xlfn.XLOOKUP(C1199,purchase!C:C,pcon!D:D,"")</f>
        <v>0</v>
      </c>
      <c r="E1199" s="29">
        <f>_xlfn.XLOOKUP(C1199,purchase!C:C,pcon!E:E,"")</f>
        <v>0</v>
      </c>
      <c r="F1199" s="4"/>
      <c r="G1199" s="27"/>
      <c r="H1199" s="28"/>
      <c r="I1199" s="4"/>
      <c r="J1199" s="4"/>
      <c r="K1199" s="4"/>
      <c r="L1199" s="30" t="str">
        <f t="shared" si="162"/>
        <v/>
      </c>
      <c r="M1199" s="4"/>
      <c r="N1199" s="30" t="str">
        <f t="shared" si="163"/>
        <v/>
      </c>
      <c r="O1199" s="31"/>
      <c r="P1199" s="32" t="str">
        <f t="shared" si="164"/>
        <v/>
      </c>
      <c r="Q1199" s="10">
        <f>_xlfn.XLOOKUP(C1199,pcon!C:C,pcon!L:L,"")</f>
        <v>0</v>
      </c>
      <c r="R1199" s="98">
        <f t="shared" si="165"/>
        <v>0</v>
      </c>
      <c r="S1199" s="31"/>
      <c r="T1199" s="31"/>
      <c r="U1199" s="33" t="str">
        <f t="shared" si="166"/>
        <v/>
      </c>
      <c r="V1199" s="4"/>
      <c r="W1199" s="33" t="str">
        <f t="shared" si="167"/>
        <v/>
      </c>
      <c r="X1199" s="33" t="str">
        <f t="shared" si="168"/>
        <v/>
      </c>
      <c r="Y1199" s="33" t="str">
        <f t="shared" si="169"/>
        <v/>
      </c>
      <c r="Z1199" s="34" t="str">
        <f t="shared" si="170"/>
        <v/>
      </c>
    </row>
    <row r="1200" spans="1:26" x14ac:dyDescent="0.35">
      <c r="A1200" s="25">
        <v>1196</v>
      </c>
      <c r="B1200" s="26">
        <f>_xlfn.XLOOKUP(C1200,purchase!C:C,pcon!B:B,"")</f>
        <v>0</v>
      </c>
      <c r="C1200" s="4"/>
      <c r="D1200" s="29">
        <f>_xlfn.XLOOKUP(C1200,purchase!C:C,pcon!D:D,"")</f>
        <v>0</v>
      </c>
      <c r="E1200" s="29">
        <f>_xlfn.XLOOKUP(C1200,purchase!C:C,pcon!E:E,"")</f>
        <v>0</v>
      </c>
      <c r="F1200" s="4"/>
      <c r="G1200" s="27"/>
      <c r="H1200" s="28"/>
      <c r="I1200" s="4"/>
      <c r="J1200" s="4"/>
      <c r="K1200" s="4"/>
      <c r="L1200" s="30" t="str">
        <f t="shared" si="162"/>
        <v/>
      </c>
      <c r="M1200" s="4"/>
      <c r="N1200" s="30" t="str">
        <f t="shared" si="163"/>
        <v/>
      </c>
      <c r="O1200" s="31"/>
      <c r="P1200" s="32" t="str">
        <f t="shared" si="164"/>
        <v/>
      </c>
      <c r="Q1200" s="10">
        <f>_xlfn.XLOOKUP(C1200,pcon!C:C,pcon!L:L,"")</f>
        <v>0</v>
      </c>
      <c r="R1200" s="98">
        <f t="shared" si="165"/>
        <v>0</v>
      </c>
      <c r="S1200" s="31"/>
      <c r="T1200" s="31"/>
      <c r="U1200" s="33" t="str">
        <f t="shared" si="166"/>
        <v/>
      </c>
      <c r="V1200" s="4"/>
      <c r="W1200" s="33" t="str">
        <f t="shared" si="167"/>
        <v/>
      </c>
      <c r="X1200" s="33" t="str">
        <f t="shared" si="168"/>
        <v/>
      </c>
      <c r="Y1200" s="33" t="str">
        <f t="shared" si="169"/>
        <v/>
      </c>
      <c r="Z1200" s="34" t="str">
        <f t="shared" si="170"/>
        <v/>
      </c>
    </row>
    <row r="1201" spans="1:26" x14ac:dyDescent="0.35">
      <c r="A1201" s="25">
        <v>1197</v>
      </c>
      <c r="B1201" s="26">
        <f>_xlfn.XLOOKUP(C1201,purchase!C:C,pcon!B:B,"")</f>
        <v>0</v>
      </c>
      <c r="C1201" s="4"/>
      <c r="D1201" s="29">
        <f>_xlfn.XLOOKUP(C1201,purchase!C:C,pcon!D:D,"")</f>
        <v>0</v>
      </c>
      <c r="E1201" s="29">
        <f>_xlfn.XLOOKUP(C1201,purchase!C:C,pcon!E:E,"")</f>
        <v>0</v>
      </c>
      <c r="F1201" s="4"/>
      <c r="G1201" s="27"/>
      <c r="H1201" s="28"/>
      <c r="I1201" s="4"/>
      <c r="J1201" s="4"/>
      <c r="K1201" s="4"/>
      <c r="L1201" s="30" t="str">
        <f t="shared" si="162"/>
        <v/>
      </c>
      <c r="M1201" s="4"/>
      <c r="N1201" s="30" t="str">
        <f t="shared" si="163"/>
        <v/>
      </c>
      <c r="O1201" s="31"/>
      <c r="P1201" s="32" t="str">
        <f t="shared" si="164"/>
        <v/>
      </c>
      <c r="Q1201" s="10">
        <f>_xlfn.XLOOKUP(C1201,pcon!C:C,pcon!L:L,"")</f>
        <v>0</v>
      </c>
      <c r="R1201" s="98">
        <f t="shared" si="165"/>
        <v>0</v>
      </c>
      <c r="S1201" s="31"/>
      <c r="T1201" s="31"/>
      <c r="U1201" s="33" t="str">
        <f t="shared" si="166"/>
        <v/>
      </c>
      <c r="V1201" s="4"/>
      <c r="W1201" s="33" t="str">
        <f t="shared" si="167"/>
        <v/>
      </c>
      <c r="X1201" s="33" t="str">
        <f t="shared" si="168"/>
        <v/>
      </c>
      <c r="Y1201" s="33" t="str">
        <f t="shared" si="169"/>
        <v/>
      </c>
      <c r="Z1201" s="34" t="str">
        <f t="shared" si="170"/>
        <v/>
      </c>
    </row>
    <row r="1202" spans="1:26" x14ac:dyDescent="0.35">
      <c r="A1202" s="25">
        <v>1198</v>
      </c>
      <c r="B1202" s="26">
        <f>_xlfn.XLOOKUP(C1202,purchase!C:C,pcon!B:B,"")</f>
        <v>0</v>
      </c>
      <c r="C1202" s="4"/>
      <c r="D1202" s="29">
        <f>_xlfn.XLOOKUP(C1202,purchase!C:C,pcon!D:D,"")</f>
        <v>0</v>
      </c>
      <c r="E1202" s="29">
        <f>_xlfn.XLOOKUP(C1202,purchase!C:C,pcon!E:E,"")</f>
        <v>0</v>
      </c>
      <c r="F1202" s="4"/>
      <c r="G1202" s="27"/>
      <c r="H1202" s="28"/>
      <c r="I1202" s="4"/>
      <c r="J1202" s="4"/>
      <c r="K1202" s="4"/>
      <c r="L1202" s="30" t="str">
        <f t="shared" si="162"/>
        <v/>
      </c>
      <c r="M1202" s="4"/>
      <c r="N1202" s="30" t="str">
        <f t="shared" si="163"/>
        <v/>
      </c>
      <c r="O1202" s="31"/>
      <c r="P1202" s="32" t="str">
        <f t="shared" si="164"/>
        <v/>
      </c>
      <c r="Q1202" s="10">
        <f>_xlfn.XLOOKUP(C1202,pcon!C:C,pcon!L:L,"")</f>
        <v>0</v>
      </c>
      <c r="R1202" s="98">
        <f t="shared" si="165"/>
        <v>0</v>
      </c>
      <c r="S1202" s="31"/>
      <c r="T1202" s="31"/>
      <c r="U1202" s="33" t="str">
        <f t="shared" si="166"/>
        <v/>
      </c>
      <c r="V1202" s="4"/>
      <c r="W1202" s="33" t="str">
        <f t="shared" si="167"/>
        <v/>
      </c>
      <c r="X1202" s="33" t="str">
        <f t="shared" si="168"/>
        <v/>
      </c>
      <c r="Y1202" s="33" t="str">
        <f t="shared" si="169"/>
        <v/>
      </c>
      <c r="Z1202" s="34" t="str">
        <f t="shared" si="170"/>
        <v/>
      </c>
    </row>
    <row r="1203" spans="1:26" x14ac:dyDescent="0.35">
      <c r="A1203" s="25">
        <v>1199</v>
      </c>
      <c r="B1203" s="26">
        <f>_xlfn.XLOOKUP(C1203,purchase!C:C,pcon!B:B,"")</f>
        <v>0</v>
      </c>
      <c r="C1203" s="4"/>
      <c r="D1203" s="29">
        <f>_xlfn.XLOOKUP(C1203,purchase!C:C,pcon!D:D,"")</f>
        <v>0</v>
      </c>
      <c r="E1203" s="29">
        <f>_xlfn.XLOOKUP(C1203,purchase!C:C,pcon!E:E,"")</f>
        <v>0</v>
      </c>
      <c r="F1203" s="4"/>
      <c r="G1203" s="27"/>
      <c r="H1203" s="28"/>
      <c r="I1203" s="4"/>
      <c r="J1203" s="4"/>
      <c r="K1203" s="4"/>
      <c r="L1203" s="30" t="str">
        <f t="shared" si="162"/>
        <v/>
      </c>
      <c r="M1203" s="4"/>
      <c r="N1203" s="30" t="str">
        <f t="shared" si="163"/>
        <v/>
      </c>
      <c r="O1203" s="31"/>
      <c r="P1203" s="32" t="str">
        <f t="shared" si="164"/>
        <v/>
      </c>
      <c r="Q1203" s="10">
        <f>_xlfn.XLOOKUP(C1203,pcon!C:C,pcon!L:L,"")</f>
        <v>0</v>
      </c>
      <c r="R1203" s="98">
        <f t="shared" si="165"/>
        <v>0</v>
      </c>
      <c r="S1203" s="31"/>
      <c r="T1203" s="31"/>
      <c r="U1203" s="33" t="str">
        <f t="shared" si="166"/>
        <v/>
      </c>
      <c r="V1203" s="4"/>
      <c r="W1203" s="33" t="str">
        <f t="shared" si="167"/>
        <v/>
      </c>
      <c r="X1203" s="33" t="str">
        <f t="shared" si="168"/>
        <v/>
      </c>
      <c r="Y1203" s="33" t="str">
        <f t="shared" si="169"/>
        <v/>
      </c>
      <c r="Z1203" s="34" t="str">
        <f t="shared" si="170"/>
        <v/>
      </c>
    </row>
    <row r="1204" spans="1:26" x14ac:dyDescent="0.35">
      <c r="A1204" s="25">
        <v>1200</v>
      </c>
      <c r="B1204" s="26">
        <f>_xlfn.XLOOKUP(C1204,purchase!C:C,pcon!B:B,"")</f>
        <v>0</v>
      </c>
      <c r="C1204" s="4"/>
      <c r="D1204" s="29">
        <f>_xlfn.XLOOKUP(C1204,purchase!C:C,pcon!D:D,"")</f>
        <v>0</v>
      </c>
      <c r="E1204" s="29">
        <f>_xlfn.XLOOKUP(C1204,purchase!C:C,pcon!E:E,"")</f>
        <v>0</v>
      </c>
      <c r="F1204" s="4"/>
      <c r="G1204" s="27"/>
      <c r="H1204" s="28"/>
      <c r="I1204" s="4"/>
      <c r="J1204" s="4"/>
      <c r="K1204" s="4"/>
      <c r="L1204" s="30" t="str">
        <f t="shared" si="162"/>
        <v/>
      </c>
      <c r="M1204" s="4"/>
      <c r="N1204" s="30" t="str">
        <f t="shared" si="163"/>
        <v/>
      </c>
      <c r="O1204" s="31"/>
      <c r="P1204" s="32" t="str">
        <f t="shared" si="164"/>
        <v/>
      </c>
      <c r="Q1204" s="10">
        <f>_xlfn.XLOOKUP(C1204,pcon!C:C,pcon!L:L,"")</f>
        <v>0</v>
      </c>
      <c r="R1204" s="98">
        <f t="shared" si="165"/>
        <v>0</v>
      </c>
      <c r="S1204" s="31"/>
      <c r="T1204" s="31"/>
      <c r="U1204" s="33" t="str">
        <f t="shared" si="166"/>
        <v/>
      </c>
      <c r="V1204" s="4"/>
      <c r="W1204" s="33" t="str">
        <f t="shared" si="167"/>
        <v/>
      </c>
      <c r="X1204" s="33" t="str">
        <f t="shared" si="168"/>
        <v/>
      </c>
      <c r="Y1204" s="33" t="str">
        <f t="shared" si="169"/>
        <v/>
      </c>
      <c r="Z1204" s="34" t="str">
        <f t="shared" si="170"/>
        <v/>
      </c>
    </row>
    <row r="1205" spans="1:26" x14ac:dyDescent="0.35">
      <c r="A1205" s="25">
        <v>1201</v>
      </c>
      <c r="B1205" s="26">
        <f>_xlfn.XLOOKUP(C1205,purchase!C:C,pcon!B:B,"")</f>
        <v>0</v>
      </c>
      <c r="C1205" s="4"/>
      <c r="D1205" s="29">
        <f>_xlfn.XLOOKUP(C1205,purchase!C:C,pcon!D:D,"")</f>
        <v>0</v>
      </c>
      <c r="E1205" s="29">
        <f>_xlfn.XLOOKUP(C1205,purchase!C:C,pcon!E:E,"")</f>
        <v>0</v>
      </c>
      <c r="F1205" s="4"/>
      <c r="G1205" s="27"/>
      <c r="H1205" s="28"/>
      <c r="I1205" s="4"/>
      <c r="J1205" s="4"/>
      <c r="K1205" s="4"/>
      <c r="L1205" s="30" t="str">
        <f t="shared" si="162"/>
        <v/>
      </c>
      <c r="M1205" s="4"/>
      <c r="N1205" s="30" t="str">
        <f t="shared" si="163"/>
        <v/>
      </c>
      <c r="O1205" s="31"/>
      <c r="P1205" s="32" t="str">
        <f t="shared" si="164"/>
        <v/>
      </c>
      <c r="Q1205" s="10">
        <f>_xlfn.XLOOKUP(C1205,pcon!C:C,pcon!L:L,"")</f>
        <v>0</v>
      </c>
      <c r="R1205" s="98">
        <f t="shared" si="165"/>
        <v>0</v>
      </c>
      <c r="S1205" s="31"/>
      <c r="T1205" s="31"/>
      <c r="U1205" s="33" t="str">
        <f t="shared" si="166"/>
        <v/>
      </c>
      <c r="V1205" s="4"/>
      <c r="W1205" s="33" t="str">
        <f t="shared" si="167"/>
        <v/>
      </c>
      <c r="X1205" s="33" t="str">
        <f t="shared" si="168"/>
        <v/>
      </c>
      <c r="Y1205" s="33" t="str">
        <f t="shared" si="169"/>
        <v/>
      </c>
      <c r="Z1205" s="34" t="str">
        <f t="shared" si="170"/>
        <v/>
      </c>
    </row>
    <row r="1206" spans="1:26" x14ac:dyDescent="0.35">
      <c r="A1206" s="25">
        <v>1202</v>
      </c>
      <c r="B1206" s="26">
        <f>_xlfn.XLOOKUP(C1206,purchase!C:C,pcon!B:B,"")</f>
        <v>0</v>
      </c>
      <c r="C1206" s="4"/>
      <c r="D1206" s="29">
        <f>_xlfn.XLOOKUP(C1206,purchase!C:C,pcon!D:D,"")</f>
        <v>0</v>
      </c>
      <c r="E1206" s="29">
        <f>_xlfn.XLOOKUP(C1206,purchase!C:C,pcon!E:E,"")</f>
        <v>0</v>
      </c>
      <c r="F1206" s="4"/>
      <c r="G1206" s="27"/>
      <c r="H1206" s="28"/>
      <c r="I1206" s="4"/>
      <c r="J1206" s="4"/>
      <c r="K1206" s="4"/>
      <c r="L1206" s="30" t="str">
        <f t="shared" si="162"/>
        <v/>
      </c>
      <c r="M1206" s="4"/>
      <c r="N1206" s="30" t="str">
        <f t="shared" si="163"/>
        <v/>
      </c>
      <c r="O1206" s="31"/>
      <c r="P1206" s="32" t="str">
        <f t="shared" si="164"/>
        <v/>
      </c>
      <c r="Q1206" s="10">
        <f>_xlfn.XLOOKUP(C1206,pcon!C:C,pcon!L:L,"")</f>
        <v>0</v>
      </c>
      <c r="R1206" s="98">
        <f t="shared" si="165"/>
        <v>0</v>
      </c>
      <c r="S1206" s="31"/>
      <c r="T1206" s="31"/>
      <c r="U1206" s="33" t="str">
        <f t="shared" si="166"/>
        <v/>
      </c>
      <c r="V1206" s="4"/>
      <c r="W1206" s="33" t="str">
        <f t="shared" si="167"/>
        <v/>
      </c>
      <c r="X1206" s="33" t="str">
        <f t="shared" si="168"/>
        <v/>
      </c>
      <c r="Y1206" s="33" t="str">
        <f t="shared" si="169"/>
        <v/>
      </c>
      <c r="Z1206" s="34" t="str">
        <f t="shared" si="170"/>
        <v/>
      </c>
    </row>
    <row r="1207" spans="1:26" x14ac:dyDescent="0.35">
      <c r="A1207" s="25">
        <v>1203</v>
      </c>
      <c r="B1207" s="26">
        <f>_xlfn.XLOOKUP(C1207,purchase!C:C,pcon!B:B,"")</f>
        <v>0</v>
      </c>
      <c r="C1207" s="4"/>
      <c r="D1207" s="29">
        <f>_xlfn.XLOOKUP(C1207,purchase!C:C,pcon!D:D,"")</f>
        <v>0</v>
      </c>
      <c r="E1207" s="29">
        <f>_xlfn.XLOOKUP(C1207,purchase!C:C,pcon!E:E,"")</f>
        <v>0</v>
      </c>
      <c r="F1207" s="4"/>
      <c r="G1207" s="27"/>
      <c r="H1207" s="28"/>
      <c r="I1207" s="4"/>
      <c r="J1207" s="4"/>
      <c r="K1207" s="4"/>
      <c r="L1207" s="30" t="str">
        <f t="shared" si="162"/>
        <v/>
      </c>
      <c r="M1207" s="4"/>
      <c r="N1207" s="30" t="str">
        <f t="shared" si="163"/>
        <v/>
      </c>
      <c r="O1207" s="31"/>
      <c r="P1207" s="32" t="str">
        <f t="shared" si="164"/>
        <v/>
      </c>
      <c r="Q1207" s="10">
        <f>_xlfn.XLOOKUP(C1207,pcon!C:C,pcon!L:L,"")</f>
        <v>0</v>
      </c>
      <c r="R1207" s="98">
        <f t="shared" si="165"/>
        <v>0</v>
      </c>
      <c r="S1207" s="31"/>
      <c r="T1207" s="31"/>
      <c r="U1207" s="33" t="str">
        <f t="shared" si="166"/>
        <v/>
      </c>
      <c r="V1207" s="4"/>
      <c r="W1207" s="33" t="str">
        <f t="shared" si="167"/>
        <v/>
      </c>
      <c r="X1207" s="33" t="str">
        <f t="shared" si="168"/>
        <v/>
      </c>
      <c r="Y1207" s="33" t="str">
        <f t="shared" si="169"/>
        <v/>
      </c>
      <c r="Z1207" s="34" t="str">
        <f t="shared" si="170"/>
        <v/>
      </c>
    </row>
    <row r="1208" spans="1:26" x14ac:dyDescent="0.35">
      <c r="A1208" s="25">
        <v>1204</v>
      </c>
      <c r="B1208" s="26">
        <f>_xlfn.XLOOKUP(C1208,purchase!C:C,pcon!B:B,"")</f>
        <v>0</v>
      </c>
      <c r="C1208" s="4"/>
      <c r="D1208" s="29">
        <f>_xlfn.XLOOKUP(C1208,purchase!C:C,pcon!D:D,"")</f>
        <v>0</v>
      </c>
      <c r="E1208" s="29">
        <f>_xlfn.XLOOKUP(C1208,purchase!C:C,pcon!E:E,"")</f>
        <v>0</v>
      </c>
      <c r="F1208" s="4"/>
      <c r="G1208" s="27"/>
      <c r="H1208" s="28"/>
      <c r="I1208" s="4"/>
      <c r="J1208" s="4"/>
      <c r="K1208" s="4"/>
      <c r="L1208" s="30" t="str">
        <f t="shared" si="162"/>
        <v/>
      </c>
      <c r="M1208" s="4"/>
      <c r="N1208" s="30" t="str">
        <f t="shared" si="163"/>
        <v/>
      </c>
      <c r="O1208" s="31"/>
      <c r="P1208" s="32" t="str">
        <f t="shared" si="164"/>
        <v/>
      </c>
      <c r="Q1208" s="10">
        <f>_xlfn.XLOOKUP(C1208,pcon!C:C,pcon!L:L,"")</f>
        <v>0</v>
      </c>
      <c r="R1208" s="98">
        <f t="shared" si="165"/>
        <v>0</v>
      </c>
      <c r="S1208" s="31"/>
      <c r="T1208" s="31"/>
      <c r="U1208" s="33" t="str">
        <f t="shared" si="166"/>
        <v/>
      </c>
      <c r="V1208" s="4"/>
      <c r="W1208" s="33" t="str">
        <f t="shared" si="167"/>
        <v/>
      </c>
      <c r="X1208" s="33" t="str">
        <f t="shared" si="168"/>
        <v/>
      </c>
      <c r="Y1208" s="33" t="str">
        <f t="shared" si="169"/>
        <v/>
      </c>
      <c r="Z1208" s="34" t="str">
        <f t="shared" si="170"/>
        <v/>
      </c>
    </row>
    <row r="1209" spans="1:26" x14ac:dyDescent="0.35">
      <c r="A1209" s="25">
        <v>1205</v>
      </c>
      <c r="B1209" s="26">
        <f>_xlfn.XLOOKUP(C1209,purchase!C:C,pcon!B:B,"")</f>
        <v>0</v>
      </c>
      <c r="C1209" s="4"/>
      <c r="D1209" s="29">
        <f>_xlfn.XLOOKUP(C1209,purchase!C:C,pcon!D:D,"")</f>
        <v>0</v>
      </c>
      <c r="E1209" s="29">
        <f>_xlfn.XLOOKUP(C1209,purchase!C:C,pcon!E:E,"")</f>
        <v>0</v>
      </c>
      <c r="F1209" s="4"/>
      <c r="G1209" s="27"/>
      <c r="H1209" s="28"/>
      <c r="I1209" s="4"/>
      <c r="J1209" s="4"/>
      <c r="K1209" s="4"/>
      <c r="L1209" s="30" t="str">
        <f t="shared" si="162"/>
        <v/>
      </c>
      <c r="M1209" s="4"/>
      <c r="N1209" s="30" t="str">
        <f t="shared" si="163"/>
        <v/>
      </c>
      <c r="O1209" s="31"/>
      <c r="P1209" s="32" t="str">
        <f t="shared" si="164"/>
        <v/>
      </c>
      <c r="Q1209" s="10">
        <f>_xlfn.XLOOKUP(C1209,pcon!C:C,pcon!L:L,"")</f>
        <v>0</v>
      </c>
      <c r="R1209" s="98">
        <f t="shared" si="165"/>
        <v>0</v>
      </c>
      <c r="S1209" s="31"/>
      <c r="T1209" s="31"/>
      <c r="U1209" s="33" t="str">
        <f t="shared" si="166"/>
        <v/>
      </c>
      <c r="V1209" s="4"/>
      <c r="W1209" s="33" t="str">
        <f t="shared" si="167"/>
        <v/>
      </c>
      <c r="X1209" s="33" t="str">
        <f t="shared" si="168"/>
        <v/>
      </c>
      <c r="Y1209" s="33" t="str">
        <f t="shared" si="169"/>
        <v/>
      </c>
      <c r="Z1209" s="34" t="str">
        <f t="shared" si="170"/>
        <v/>
      </c>
    </row>
    <row r="1210" spans="1:26" x14ac:dyDescent="0.35">
      <c r="A1210" s="25">
        <v>1206</v>
      </c>
      <c r="B1210" s="26">
        <f>_xlfn.XLOOKUP(C1210,purchase!C:C,pcon!B:B,"")</f>
        <v>0</v>
      </c>
      <c r="C1210" s="4"/>
      <c r="D1210" s="29">
        <f>_xlfn.XLOOKUP(C1210,purchase!C:C,pcon!D:D,"")</f>
        <v>0</v>
      </c>
      <c r="E1210" s="29">
        <f>_xlfn.XLOOKUP(C1210,purchase!C:C,pcon!E:E,"")</f>
        <v>0</v>
      </c>
      <c r="F1210" s="4"/>
      <c r="G1210" s="27"/>
      <c r="H1210" s="28"/>
      <c r="I1210" s="4"/>
      <c r="J1210" s="4"/>
      <c r="K1210" s="4"/>
      <c r="L1210" s="30" t="str">
        <f t="shared" si="162"/>
        <v/>
      </c>
      <c r="M1210" s="4"/>
      <c r="N1210" s="30" t="str">
        <f t="shared" si="163"/>
        <v/>
      </c>
      <c r="O1210" s="31"/>
      <c r="P1210" s="32" t="str">
        <f t="shared" si="164"/>
        <v/>
      </c>
      <c r="Q1210" s="10">
        <f>_xlfn.XLOOKUP(C1210,pcon!C:C,pcon!L:L,"")</f>
        <v>0</v>
      </c>
      <c r="R1210" s="98">
        <f t="shared" si="165"/>
        <v>0</v>
      </c>
      <c r="S1210" s="31"/>
      <c r="T1210" s="31"/>
      <c r="U1210" s="33" t="str">
        <f t="shared" si="166"/>
        <v/>
      </c>
      <c r="V1210" s="4"/>
      <c r="W1210" s="33" t="str">
        <f t="shared" si="167"/>
        <v/>
      </c>
      <c r="X1210" s="33" t="str">
        <f t="shared" si="168"/>
        <v/>
      </c>
      <c r="Y1210" s="33" t="str">
        <f t="shared" si="169"/>
        <v/>
      </c>
      <c r="Z1210" s="34" t="str">
        <f t="shared" si="170"/>
        <v/>
      </c>
    </row>
    <row r="1211" spans="1:26" x14ac:dyDescent="0.35">
      <c r="A1211" s="25">
        <v>1207</v>
      </c>
      <c r="B1211" s="26">
        <f>_xlfn.XLOOKUP(C1211,purchase!C:C,pcon!B:B,"")</f>
        <v>0</v>
      </c>
      <c r="C1211" s="4"/>
      <c r="D1211" s="29">
        <f>_xlfn.XLOOKUP(C1211,purchase!C:C,pcon!D:D,"")</f>
        <v>0</v>
      </c>
      <c r="E1211" s="29">
        <f>_xlfn.XLOOKUP(C1211,purchase!C:C,pcon!E:E,"")</f>
        <v>0</v>
      </c>
      <c r="F1211" s="4"/>
      <c r="G1211" s="27"/>
      <c r="H1211" s="28"/>
      <c r="I1211" s="4"/>
      <c r="J1211" s="4"/>
      <c r="K1211" s="4"/>
      <c r="L1211" s="30" t="str">
        <f t="shared" si="162"/>
        <v/>
      </c>
      <c r="M1211" s="4"/>
      <c r="N1211" s="30" t="str">
        <f t="shared" si="163"/>
        <v/>
      </c>
      <c r="O1211" s="31"/>
      <c r="P1211" s="32" t="str">
        <f t="shared" si="164"/>
        <v/>
      </c>
      <c r="Q1211" s="10">
        <f>_xlfn.XLOOKUP(C1211,pcon!C:C,pcon!L:L,"")</f>
        <v>0</v>
      </c>
      <c r="R1211" s="98">
        <f t="shared" si="165"/>
        <v>0</v>
      </c>
      <c r="S1211" s="31"/>
      <c r="T1211" s="31"/>
      <c r="U1211" s="33" t="str">
        <f t="shared" si="166"/>
        <v/>
      </c>
      <c r="V1211" s="4"/>
      <c r="W1211" s="33" t="str">
        <f t="shared" si="167"/>
        <v/>
      </c>
      <c r="X1211" s="33" t="str">
        <f t="shared" si="168"/>
        <v/>
      </c>
      <c r="Y1211" s="33" t="str">
        <f t="shared" si="169"/>
        <v/>
      </c>
      <c r="Z1211" s="34" t="str">
        <f t="shared" si="170"/>
        <v/>
      </c>
    </row>
    <row r="1212" spans="1:26" x14ac:dyDescent="0.35">
      <c r="A1212" s="25">
        <v>1208</v>
      </c>
      <c r="B1212" s="26">
        <f>_xlfn.XLOOKUP(C1212,purchase!C:C,pcon!B:B,"")</f>
        <v>0</v>
      </c>
      <c r="C1212" s="4"/>
      <c r="D1212" s="29">
        <f>_xlfn.XLOOKUP(C1212,purchase!C:C,pcon!D:D,"")</f>
        <v>0</v>
      </c>
      <c r="E1212" s="29">
        <f>_xlfn.XLOOKUP(C1212,purchase!C:C,pcon!E:E,"")</f>
        <v>0</v>
      </c>
      <c r="F1212" s="4"/>
      <c r="G1212" s="27"/>
      <c r="H1212" s="28"/>
      <c r="I1212" s="4"/>
      <c r="J1212" s="4"/>
      <c r="K1212" s="4"/>
      <c r="L1212" s="30" t="str">
        <f t="shared" si="162"/>
        <v/>
      </c>
      <c r="M1212" s="4"/>
      <c r="N1212" s="30" t="str">
        <f t="shared" si="163"/>
        <v/>
      </c>
      <c r="O1212" s="31"/>
      <c r="P1212" s="32" t="str">
        <f t="shared" si="164"/>
        <v/>
      </c>
      <c r="Q1212" s="10">
        <f>_xlfn.XLOOKUP(C1212,pcon!C:C,pcon!L:L,"")</f>
        <v>0</v>
      </c>
      <c r="R1212" s="98">
        <f t="shared" si="165"/>
        <v>0</v>
      </c>
      <c r="S1212" s="31"/>
      <c r="T1212" s="31"/>
      <c r="U1212" s="33" t="str">
        <f t="shared" si="166"/>
        <v/>
      </c>
      <c r="V1212" s="4"/>
      <c r="W1212" s="33" t="str">
        <f t="shared" si="167"/>
        <v/>
      </c>
      <c r="X1212" s="33" t="str">
        <f t="shared" si="168"/>
        <v/>
      </c>
      <c r="Y1212" s="33" t="str">
        <f t="shared" si="169"/>
        <v/>
      </c>
      <c r="Z1212" s="34" t="str">
        <f t="shared" si="170"/>
        <v/>
      </c>
    </row>
    <row r="1213" spans="1:26" x14ac:dyDescent="0.35">
      <c r="A1213" s="25">
        <v>1209</v>
      </c>
      <c r="B1213" s="26">
        <f>_xlfn.XLOOKUP(C1213,purchase!C:C,pcon!B:B,"")</f>
        <v>0</v>
      </c>
      <c r="C1213" s="4"/>
      <c r="D1213" s="29">
        <f>_xlfn.XLOOKUP(C1213,purchase!C:C,pcon!D:D,"")</f>
        <v>0</v>
      </c>
      <c r="E1213" s="29">
        <f>_xlfn.XLOOKUP(C1213,purchase!C:C,pcon!E:E,"")</f>
        <v>0</v>
      </c>
      <c r="F1213" s="4"/>
      <c r="G1213" s="27"/>
      <c r="H1213" s="28"/>
      <c r="I1213" s="4"/>
      <c r="J1213" s="4"/>
      <c r="K1213" s="4"/>
      <c r="L1213" s="30" t="str">
        <f t="shared" si="162"/>
        <v/>
      </c>
      <c r="M1213" s="4"/>
      <c r="N1213" s="30" t="str">
        <f t="shared" si="163"/>
        <v/>
      </c>
      <c r="O1213" s="31"/>
      <c r="P1213" s="32" t="str">
        <f t="shared" si="164"/>
        <v/>
      </c>
      <c r="Q1213" s="10">
        <f>_xlfn.XLOOKUP(C1213,pcon!C:C,pcon!L:L,"")</f>
        <v>0</v>
      </c>
      <c r="R1213" s="98">
        <f t="shared" si="165"/>
        <v>0</v>
      </c>
      <c r="S1213" s="31"/>
      <c r="T1213" s="31"/>
      <c r="U1213" s="33" t="str">
        <f t="shared" si="166"/>
        <v/>
      </c>
      <c r="V1213" s="4"/>
      <c r="W1213" s="33" t="str">
        <f t="shared" si="167"/>
        <v/>
      </c>
      <c r="X1213" s="33" t="str">
        <f t="shared" si="168"/>
        <v/>
      </c>
      <c r="Y1213" s="33" t="str">
        <f t="shared" si="169"/>
        <v/>
      </c>
      <c r="Z1213" s="34" t="str">
        <f t="shared" si="170"/>
        <v/>
      </c>
    </row>
    <row r="1214" spans="1:26" x14ac:dyDescent="0.35">
      <c r="A1214" s="25">
        <v>1210</v>
      </c>
      <c r="B1214" s="26">
        <f>_xlfn.XLOOKUP(C1214,purchase!C:C,pcon!B:B,"")</f>
        <v>0</v>
      </c>
      <c r="C1214" s="4"/>
      <c r="D1214" s="29">
        <f>_xlfn.XLOOKUP(C1214,purchase!C:C,pcon!D:D,"")</f>
        <v>0</v>
      </c>
      <c r="E1214" s="29">
        <f>_xlfn.XLOOKUP(C1214,purchase!C:C,pcon!E:E,"")</f>
        <v>0</v>
      </c>
      <c r="F1214" s="4"/>
      <c r="G1214" s="27"/>
      <c r="H1214" s="28"/>
      <c r="I1214" s="4"/>
      <c r="J1214" s="4"/>
      <c r="K1214" s="4"/>
      <c r="L1214" s="30" t="str">
        <f t="shared" si="162"/>
        <v/>
      </c>
      <c r="M1214" s="4"/>
      <c r="N1214" s="30" t="str">
        <f t="shared" si="163"/>
        <v/>
      </c>
      <c r="O1214" s="31"/>
      <c r="P1214" s="32" t="str">
        <f t="shared" si="164"/>
        <v/>
      </c>
      <c r="Q1214" s="10">
        <f>_xlfn.XLOOKUP(C1214,pcon!C:C,pcon!L:L,"")</f>
        <v>0</v>
      </c>
      <c r="R1214" s="98">
        <f t="shared" si="165"/>
        <v>0</v>
      </c>
      <c r="S1214" s="31"/>
      <c r="T1214" s="31"/>
      <c r="U1214" s="33" t="str">
        <f t="shared" si="166"/>
        <v/>
      </c>
      <c r="V1214" s="4"/>
      <c r="W1214" s="33" t="str">
        <f t="shared" si="167"/>
        <v/>
      </c>
      <c r="X1214" s="33" t="str">
        <f t="shared" si="168"/>
        <v/>
      </c>
      <c r="Y1214" s="33" t="str">
        <f t="shared" si="169"/>
        <v/>
      </c>
      <c r="Z1214" s="34" t="str">
        <f t="shared" si="170"/>
        <v/>
      </c>
    </row>
    <row r="1215" spans="1:26" x14ac:dyDescent="0.35">
      <c r="A1215" s="25">
        <v>1211</v>
      </c>
      <c r="B1215" s="26">
        <f>_xlfn.XLOOKUP(C1215,purchase!C:C,pcon!B:B,"")</f>
        <v>0</v>
      </c>
      <c r="C1215" s="4"/>
      <c r="D1215" s="29">
        <f>_xlfn.XLOOKUP(C1215,purchase!C:C,pcon!D:D,"")</f>
        <v>0</v>
      </c>
      <c r="E1215" s="29">
        <f>_xlfn.XLOOKUP(C1215,purchase!C:C,pcon!E:E,"")</f>
        <v>0</v>
      </c>
      <c r="F1215" s="4"/>
      <c r="G1215" s="27"/>
      <c r="H1215" s="28"/>
      <c r="I1215" s="4"/>
      <c r="J1215" s="4"/>
      <c r="K1215" s="4"/>
      <c r="L1215" s="30" t="str">
        <f t="shared" si="162"/>
        <v/>
      </c>
      <c r="M1215" s="4"/>
      <c r="N1215" s="30" t="str">
        <f t="shared" si="163"/>
        <v/>
      </c>
      <c r="O1215" s="31"/>
      <c r="P1215" s="32" t="str">
        <f t="shared" si="164"/>
        <v/>
      </c>
      <c r="Q1215" s="10">
        <f>_xlfn.XLOOKUP(C1215,pcon!C:C,pcon!L:L,"")</f>
        <v>0</v>
      </c>
      <c r="R1215" s="98">
        <f t="shared" si="165"/>
        <v>0</v>
      </c>
      <c r="S1215" s="31"/>
      <c r="T1215" s="31"/>
      <c r="U1215" s="33" t="str">
        <f t="shared" si="166"/>
        <v/>
      </c>
      <c r="V1215" s="4"/>
      <c r="W1215" s="33" t="str">
        <f t="shared" si="167"/>
        <v/>
      </c>
      <c r="X1215" s="33" t="str">
        <f t="shared" si="168"/>
        <v/>
      </c>
      <c r="Y1215" s="33" t="str">
        <f t="shared" si="169"/>
        <v/>
      </c>
      <c r="Z1215" s="34" t="str">
        <f t="shared" si="170"/>
        <v/>
      </c>
    </row>
    <row r="1216" spans="1:26" x14ac:dyDescent="0.35">
      <c r="A1216" s="25">
        <v>1212</v>
      </c>
      <c r="B1216" s="26">
        <f>_xlfn.XLOOKUP(C1216,purchase!C:C,pcon!B:B,"")</f>
        <v>0</v>
      </c>
      <c r="C1216" s="4"/>
      <c r="D1216" s="29">
        <f>_xlfn.XLOOKUP(C1216,purchase!C:C,pcon!D:D,"")</f>
        <v>0</v>
      </c>
      <c r="E1216" s="29">
        <f>_xlfn.XLOOKUP(C1216,purchase!C:C,pcon!E:E,"")</f>
        <v>0</v>
      </c>
      <c r="F1216" s="4"/>
      <c r="G1216" s="27"/>
      <c r="H1216" s="28"/>
      <c r="I1216" s="4"/>
      <c r="J1216" s="4"/>
      <c r="K1216" s="4"/>
      <c r="L1216" s="30" t="str">
        <f t="shared" si="162"/>
        <v/>
      </c>
      <c r="M1216" s="4"/>
      <c r="N1216" s="30" t="str">
        <f t="shared" si="163"/>
        <v/>
      </c>
      <c r="O1216" s="31"/>
      <c r="P1216" s="32" t="str">
        <f t="shared" si="164"/>
        <v/>
      </c>
      <c r="Q1216" s="10">
        <f>_xlfn.XLOOKUP(C1216,pcon!C:C,pcon!L:L,"")</f>
        <v>0</v>
      </c>
      <c r="R1216" s="98">
        <f t="shared" si="165"/>
        <v>0</v>
      </c>
      <c r="S1216" s="31"/>
      <c r="T1216" s="31"/>
      <c r="U1216" s="33" t="str">
        <f t="shared" si="166"/>
        <v/>
      </c>
      <c r="V1216" s="4"/>
      <c r="W1216" s="33" t="str">
        <f t="shared" si="167"/>
        <v/>
      </c>
      <c r="X1216" s="33" t="str">
        <f t="shared" si="168"/>
        <v/>
      </c>
      <c r="Y1216" s="33" t="str">
        <f t="shared" si="169"/>
        <v/>
      </c>
      <c r="Z1216" s="34" t="str">
        <f t="shared" si="170"/>
        <v/>
      </c>
    </row>
    <row r="1217" spans="1:26" x14ac:dyDescent="0.35">
      <c r="A1217" s="25">
        <v>1213</v>
      </c>
      <c r="B1217" s="26">
        <f>_xlfn.XLOOKUP(C1217,purchase!C:C,pcon!B:B,"")</f>
        <v>0</v>
      </c>
      <c r="C1217" s="4"/>
      <c r="D1217" s="29">
        <f>_xlfn.XLOOKUP(C1217,purchase!C:C,pcon!D:D,"")</f>
        <v>0</v>
      </c>
      <c r="E1217" s="29">
        <f>_xlfn.XLOOKUP(C1217,purchase!C:C,pcon!E:E,"")</f>
        <v>0</v>
      </c>
      <c r="F1217" s="4"/>
      <c r="G1217" s="27"/>
      <c r="H1217" s="28"/>
      <c r="I1217" s="4"/>
      <c r="J1217" s="4"/>
      <c r="K1217" s="4"/>
      <c r="L1217" s="30" t="str">
        <f t="shared" si="162"/>
        <v/>
      </c>
      <c r="M1217" s="4"/>
      <c r="N1217" s="30" t="str">
        <f t="shared" si="163"/>
        <v/>
      </c>
      <c r="O1217" s="31"/>
      <c r="P1217" s="32" t="str">
        <f t="shared" si="164"/>
        <v/>
      </c>
      <c r="Q1217" s="10">
        <f>_xlfn.XLOOKUP(C1217,pcon!C:C,pcon!L:L,"")</f>
        <v>0</v>
      </c>
      <c r="R1217" s="98">
        <f t="shared" si="165"/>
        <v>0</v>
      </c>
      <c r="S1217" s="31"/>
      <c r="T1217" s="31"/>
      <c r="U1217" s="33" t="str">
        <f t="shared" si="166"/>
        <v/>
      </c>
      <c r="V1217" s="4"/>
      <c r="W1217" s="33" t="str">
        <f t="shared" si="167"/>
        <v/>
      </c>
      <c r="X1217" s="33" t="str">
        <f t="shared" si="168"/>
        <v/>
      </c>
      <c r="Y1217" s="33" t="str">
        <f t="shared" si="169"/>
        <v/>
      </c>
      <c r="Z1217" s="34" t="str">
        <f t="shared" si="170"/>
        <v/>
      </c>
    </row>
    <row r="1218" spans="1:26" x14ac:dyDescent="0.35">
      <c r="A1218" s="25">
        <v>1214</v>
      </c>
      <c r="B1218" s="26">
        <f>_xlfn.XLOOKUP(C1218,purchase!C:C,pcon!B:B,"")</f>
        <v>0</v>
      </c>
      <c r="C1218" s="4"/>
      <c r="D1218" s="29">
        <f>_xlfn.XLOOKUP(C1218,purchase!C:C,pcon!D:D,"")</f>
        <v>0</v>
      </c>
      <c r="E1218" s="29">
        <f>_xlfn.XLOOKUP(C1218,purchase!C:C,pcon!E:E,"")</f>
        <v>0</v>
      </c>
      <c r="F1218" s="4"/>
      <c r="G1218" s="27"/>
      <c r="H1218" s="28"/>
      <c r="I1218" s="4"/>
      <c r="J1218" s="4"/>
      <c r="K1218" s="4"/>
      <c r="L1218" s="30" t="str">
        <f t="shared" si="162"/>
        <v/>
      </c>
      <c r="M1218" s="4"/>
      <c r="N1218" s="30" t="str">
        <f t="shared" si="163"/>
        <v/>
      </c>
      <c r="O1218" s="31"/>
      <c r="P1218" s="32" t="str">
        <f t="shared" si="164"/>
        <v/>
      </c>
      <c r="Q1218" s="10">
        <f>_xlfn.XLOOKUP(C1218,pcon!C:C,pcon!L:L,"")</f>
        <v>0</v>
      </c>
      <c r="R1218" s="98">
        <f t="shared" si="165"/>
        <v>0</v>
      </c>
      <c r="S1218" s="31"/>
      <c r="T1218" s="31"/>
      <c r="U1218" s="33" t="str">
        <f t="shared" si="166"/>
        <v/>
      </c>
      <c r="V1218" s="4"/>
      <c r="W1218" s="33" t="str">
        <f t="shared" si="167"/>
        <v/>
      </c>
      <c r="X1218" s="33" t="str">
        <f t="shared" si="168"/>
        <v/>
      </c>
      <c r="Y1218" s="33" t="str">
        <f t="shared" si="169"/>
        <v/>
      </c>
      <c r="Z1218" s="34" t="str">
        <f t="shared" si="170"/>
        <v/>
      </c>
    </row>
    <row r="1219" spans="1:26" x14ac:dyDescent="0.35">
      <c r="A1219" s="25">
        <v>1215</v>
      </c>
      <c r="B1219" s="26">
        <f>_xlfn.XLOOKUP(C1219,purchase!C:C,pcon!B:B,"")</f>
        <v>0</v>
      </c>
      <c r="C1219" s="4"/>
      <c r="D1219" s="29">
        <f>_xlfn.XLOOKUP(C1219,purchase!C:C,pcon!D:D,"")</f>
        <v>0</v>
      </c>
      <c r="E1219" s="29">
        <f>_xlfn.XLOOKUP(C1219,purchase!C:C,pcon!E:E,"")</f>
        <v>0</v>
      </c>
      <c r="F1219" s="4"/>
      <c r="G1219" s="27"/>
      <c r="H1219" s="28"/>
      <c r="I1219" s="4"/>
      <c r="J1219" s="4"/>
      <c r="K1219" s="4"/>
      <c r="L1219" s="30" t="str">
        <f t="shared" si="162"/>
        <v/>
      </c>
      <c r="M1219" s="4"/>
      <c r="N1219" s="30" t="str">
        <f t="shared" si="163"/>
        <v/>
      </c>
      <c r="O1219" s="31"/>
      <c r="P1219" s="32" t="str">
        <f t="shared" si="164"/>
        <v/>
      </c>
      <c r="Q1219" s="10">
        <f>_xlfn.XLOOKUP(C1219,pcon!C:C,pcon!L:L,"")</f>
        <v>0</v>
      </c>
      <c r="R1219" s="98">
        <f t="shared" si="165"/>
        <v>0</v>
      </c>
      <c r="S1219" s="31"/>
      <c r="T1219" s="31"/>
      <c r="U1219" s="33" t="str">
        <f t="shared" si="166"/>
        <v/>
      </c>
      <c r="V1219" s="4"/>
      <c r="W1219" s="33" t="str">
        <f t="shared" si="167"/>
        <v/>
      </c>
      <c r="X1219" s="33" t="str">
        <f t="shared" si="168"/>
        <v/>
      </c>
      <c r="Y1219" s="33" t="str">
        <f t="shared" si="169"/>
        <v/>
      </c>
      <c r="Z1219" s="34" t="str">
        <f t="shared" si="170"/>
        <v/>
      </c>
    </row>
    <row r="1220" spans="1:26" x14ac:dyDescent="0.35">
      <c r="A1220" s="25">
        <v>1216</v>
      </c>
      <c r="B1220" s="26">
        <f>_xlfn.XLOOKUP(C1220,purchase!C:C,pcon!B:B,"")</f>
        <v>0</v>
      </c>
      <c r="C1220" s="4"/>
      <c r="D1220" s="29">
        <f>_xlfn.XLOOKUP(C1220,purchase!C:C,pcon!D:D,"")</f>
        <v>0</v>
      </c>
      <c r="E1220" s="29">
        <f>_xlfn.XLOOKUP(C1220,purchase!C:C,pcon!E:E,"")</f>
        <v>0</v>
      </c>
      <c r="F1220" s="4"/>
      <c r="G1220" s="27"/>
      <c r="H1220" s="28"/>
      <c r="I1220" s="4"/>
      <c r="J1220" s="4"/>
      <c r="K1220" s="4"/>
      <c r="L1220" s="30" t="str">
        <f t="shared" si="162"/>
        <v/>
      </c>
      <c r="M1220" s="4"/>
      <c r="N1220" s="30" t="str">
        <f t="shared" si="163"/>
        <v/>
      </c>
      <c r="O1220" s="31"/>
      <c r="P1220" s="32" t="str">
        <f t="shared" si="164"/>
        <v/>
      </c>
      <c r="Q1220" s="10">
        <f>_xlfn.XLOOKUP(C1220,pcon!C:C,pcon!L:L,"")</f>
        <v>0</v>
      </c>
      <c r="R1220" s="98">
        <f t="shared" si="165"/>
        <v>0</v>
      </c>
      <c r="S1220" s="31"/>
      <c r="T1220" s="31"/>
      <c r="U1220" s="33" t="str">
        <f t="shared" si="166"/>
        <v/>
      </c>
      <c r="V1220" s="4"/>
      <c r="W1220" s="33" t="str">
        <f t="shared" si="167"/>
        <v/>
      </c>
      <c r="X1220" s="33" t="str">
        <f t="shared" si="168"/>
        <v/>
      </c>
      <c r="Y1220" s="33" t="str">
        <f t="shared" si="169"/>
        <v/>
      </c>
      <c r="Z1220" s="34" t="str">
        <f t="shared" si="170"/>
        <v/>
      </c>
    </row>
    <row r="1221" spans="1:26" x14ac:dyDescent="0.35">
      <c r="A1221" s="25">
        <v>1217</v>
      </c>
      <c r="B1221" s="26">
        <f>_xlfn.XLOOKUP(C1221,purchase!C:C,pcon!B:B,"")</f>
        <v>0</v>
      </c>
      <c r="C1221" s="4"/>
      <c r="D1221" s="29">
        <f>_xlfn.XLOOKUP(C1221,purchase!C:C,pcon!D:D,"")</f>
        <v>0</v>
      </c>
      <c r="E1221" s="29">
        <f>_xlfn.XLOOKUP(C1221,purchase!C:C,pcon!E:E,"")</f>
        <v>0</v>
      </c>
      <c r="F1221" s="4"/>
      <c r="G1221" s="27"/>
      <c r="H1221" s="28"/>
      <c r="I1221" s="4"/>
      <c r="J1221" s="4"/>
      <c r="K1221" s="4"/>
      <c r="L1221" s="30" t="str">
        <f t="shared" ref="L1221:L1284" si="171">IF(J1221="","",J1221-K1221)</f>
        <v/>
      </c>
      <c r="M1221" s="4"/>
      <c r="N1221" s="30" t="str">
        <f t="shared" ref="N1221:N1284" si="172">IF(L1221="","",L1221-M1221)</f>
        <v/>
      </c>
      <c r="O1221" s="31"/>
      <c r="P1221" s="32" t="str">
        <f t="shared" ref="P1221:P1284" si="173">IF(O1221="","",N1221 * O1221)</f>
        <v/>
      </c>
      <c r="Q1221" s="10">
        <f>_xlfn.XLOOKUP(C1221,pcon!C:C,pcon!L:L,"")</f>
        <v>0</v>
      </c>
      <c r="R1221" s="98">
        <f t="shared" ref="R1221:R1284" si="174">(Q1221 / 80) * (O1221 * 100)</f>
        <v>0</v>
      </c>
      <c r="S1221" s="31"/>
      <c r="T1221" s="31"/>
      <c r="U1221" s="33" t="str">
        <f t="shared" ref="U1221:U1284" si="175">IF(N1221="","",R1221 * N1221)</f>
        <v/>
      </c>
      <c r="V1221" s="4"/>
      <c r="W1221" s="33" t="str">
        <f t="shared" ref="W1221:W1284" si="176">IF(S1221&amp;U1221="","",U1221 * S1221)</f>
        <v/>
      </c>
      <c r="X1221" s="33" t="str">
        <f t="shared" ref="X1221:X1284" si="177">IF(W1221="","",U1221 + W1221)</f>
        <v/>
      </c>
      <c r="Y1221" s="33" t="str">
        <f t="shared" ref="Y1221:Y1284" si="178">IF(T1221="","",U1221 * T1221)</f>
        <v/>
      </c>
      <c r="Z1221" s="34" t="str">
        <f t="shared" ref="Z1221:Z1284" si="179">IF(U1221="","",X1221-V1221-Y1221)</f>
        <v/>
      </c>
    </row>
    <row r="1222" spans="1:26" x14ac:dyDescent="0.35">
      <c r="A1222" s="25">
        <v>1218</v>
      </c>
      <c r="B1222" s="26">
        <f>_xlfn.XLOOKUP(C1222,purchase!C:C,pcon!B:B,"")</f>
        <v>0</v>
      </c>
      <c r="C1222" s="4"/>
      <c r="D1222" s="29">
        <f>_xlfn.XLOOKUP(C1222,purchase!C:C,pcon!D:D,"")</f>
        <v>0</v>
      </c>
      <c r="E1222" s="29">
        <f>_xlfn.XLOOKUP(C1222,purchase!C:C,pcon!E:E,"")</f>
        <v>0</v>
      </c>
      <c r="F1222" s="4"/>
      <c r="G1222" s="27"/>
      <c r="H1222" s="28"/>
      <c r="I1222" s="4"/>
      <c r="J1222" s="4"/>
      <c r="K1222" s="4"/>
      <c r="L1222" s="30" t="str">
        <f t="shared" si="171"/>
        <v/>
      </c>
      <c r="M1222" s="4"/>
      <c r="N1222" s="30" t="str">
        <f t="shared" si="172"/>
        <v/>
      </c>
      <c r="O1222" s="31"/>
      <c r="P1222" s="32" t="str">
        <f t="shared" si="173"/>
        <v/>
      </c>
      <c r="Q1222" s="10">
        <f>_xlfn.XLOOKUP(C1222,pcon!C:C,pcon!L:L,"")</f>
        <v>0</v>
      </c>
      <c r="R1222" s="98">
        <f t="shared" si="174"/>
        <v>0</v>
      </c>
      <c r="S1222" s="31"/>
      <c r="T1222" s="31"/>
      <c r="U1222" s="33" t="str">
        <f t="shared" si="175"/>
        <v/>
      </c>
      <c r="V1222" s="4"/>
      <c r="W1222" s="33" t="str">
        <f t="shared" si="176"/>
        <v/>
      </c>
      <c r="X1222" s="33" t="str">
        <f t="shared" si="177"/>
        <v/>
      </c>
      <c r="Y1222" s="33" t="str">
        <f t="shared" si="178"/>
        <v/>
      </c>
      <c r="Z1222" s="34" t="str">
        <f t="shared" si="179"/>
        <v/>
      </c>
    </row>
    <row r="1223" spans="1:26" x14ac:dyDescent="0.35">
      <c r="A1223" s="25">
        <v>1219</v>
      </c>
      <c r="B1223" s="26">
        <f>_xlfn.XLOOKUP(C1223,purchase!C:C,pcon!B:B,"")</f>
        <v>0</v>
      </c>
      <c r="C1223" s="4"/>
      <c r="D1223" s="29">
        <f>_xlfn.XLOOKUP(C1223,purchase!C:C,pcon!D:D,"")</f>
        <v>0</v>
      </c>
      <c r="E1223" s="29">
        <f>_xlfn.XLOOKUP(C1223,purchase!C:C,pcon!E:E,"")</f>
        <v>0</v>
      </c>
      <c r="F1223" s="4"/>
      <c r="G1223" s="27"/>
      <c r="H1223" s="28"/>
      <c r="I1223" s="4"/>
      <c r="J1223" s="4"/>
      <c r="K1223" s="4"/>
      <c r="L1223" s="30" t="str">
        <f t="shared" si="171"/>
        <v/>
      </c>
      <c r="M1223" s="4"/>
      <c r="N1223" s="30" t="str">
        <f t="shared" si="172"/>
        <v/>
      </c>
      <c r="O1223" s="31"/>
      <c r="P1223" s="32" t="str">
        <f t="shared" si="173"/>
        <v/>
      </c>
      <c r="Q1223" s="10">
        <f>_xlfn.XLOOKUP(C1223,pcon!C:C,pcon!L:L,"")</f>
        <v>0</v>
      </c>
      <c r="R1223" s="98">
        <f t="shared" si="174"/>
        <v>0</v>
      </c>
      <c r="S1223" s="31"/>
      <c r="T1223" s="31"/>
      <c r="U1223" s="33" t="str">
        <f t="shared" si="175"/>
        <v/>
      </c>
      <c r="V1223" s="4"/>
      <c r="W1223" s="33" t="str">
        <f t="shared" si="176"/>
        <v/>
      </c>
      <c r="X1223" s="33" t="str">
        <f t="shared" si="177"/>
        <v/>
      </c>
      <c r="Y1223" s="33" t="str">
        <f t="shared" si="178"/>
        <v/>
      </c>
      <c r="Z1223" s="34" t="str">
        <f t="shared" si="179"/>
        <v/>
      </c>
    </row>
    <row r="1224" spans="1:26" x14ac:dyDescent="0.35">
      <c r="A1224" s="25">
        <v>1220</v>
      </c>
      <c r="B1224" s="26">
        <f>_xlfn.XLOOKUP(C1224,purchase!C:C,pcon!B:B,"")</f>
        <v>0</v>
      </c>
      <c r="C1224" s="4"/>
      <c r="D1224" s="29">
        <f>_xlfn.XLOOKUP(C1224,purchase!C:C,pcon!D:D,"")</f>
        <v>0</v>
      </c>
      <c r="E1224" s="29">
        <f>_xlfn.XLOOKUP(C1224,purchase!C:C,pcon!E:E,"")</f>
        <v>0</v>
      </c>
      <c r="F1224" s="4"/>
      <c r="G1224" s="27"/>
      <c r="H1224" s="28"/>
      <c r="I1224" s="4"/>
      <c r="J1224" s="4"/>
      <c r="K1224" s="4"/>
      <c r="L1224" s="30" t="str">
        <f t="shared" si="171"/>
        <v/>
      </c>
      <c r="M1224" s="4"/>
      <c r="N1224" s="30" t="str">
        <f t="shared" si="172"/>
        <v/>
      </c>
      <c r="O1224" s="31"/>
      <c r="P1224" s="32" t="str">
        <f t="shared" si="173"/>
        <v/>
      </c>
      <c r="Q1224" s="10">
        <f>_xlfn.XLOOKUP(C1224,pcon!C:C,pcon!L:L,"")</f>
        <v>0</v>
      </c>
      <c r="R1224" s="98">
        <f t="shared" si="174"/>
        <v>0</v>
      </c>
      <c r="S1224" s="31"/>
      <c r="T1224" s="31"/>
      <c r="U1224" s="33" t="str">
        <f t="shared" si="175"/>
        <v/>
      </c>
      <c r="V1224" s="4"/>
      <c r="W1224" s="33" t="str">
        <f t="shared" si="176"/>
        <v/>
      </c>
      <c r="X1224" s="33" t="str">
        <f t="shared" si="177"/>
        <v/>
      </c>
      <c r="Y1224" s="33" t="str">
        <f t="shared" si="178"/>
        <v/>
      </c>
      <c r="Z1224" s="34" t="str">
        <f t="shared" si="179"/>
        <v/>
      </c>
    </row>
    <row r="1225" spans="1:26" x14ac:dyDescent="0.35">
      <c r="A1225" s="25">
        <v>1221</v>
      </c>
      <c r="B1225" s="26">
        <f>_xlfn.XLOOKUP(C1225,purchase!C:C,pcon!B:B,"")</f>
        <v>0</v>
      </c>
      <c r="C1225" s="4"/>
      <c r="D1225" s="29">
        <f>_xlfn.XLOOKUP(C1225,purchase!C:C,pcon!D:D,"")</f>
        <v>0</v>
      </c>
      <c r="E1225" s="29">
        <f>_xlfn.XLOOKUP(C1225,purchase!C:C,pcon!E:E,"")</f>
        <v>0</v>
      </c>
      <c r="F1225" s="4"/>
      <c r="G1225" s="27"/>
      <c r="H1225" s="28"/>
      <c r="I1225" s="4"/>
      <c r="J1225" s="4"/>
      <c r="K1225" s="4"/>
      <c r="L1225" s="30" t="str">
        <f t="shared" si="171"/>
        <v/>
      </c>
      <c r="M1225" s="4"/>
      <c r="N1225" s="30" t="str">
        <f t="shared" si="172"/>
        <v/>
      </c>
      <c r="O1225" s="31"/>
      <c r="P1225" s="32" t="str">
        <f t="shared" si="173"/>
        <v/>
      </c>
      <c r="Q1225" s="10">
        <f>_xlfn.XLOOKUP(C1225,pcon!C:C,pcon!L:L,"")</f>
        <v>0</v>
      </c>
      <c r="R1225" s="98">
        <f t="shared" si="174"/>
        <v>0</v>
      </c>
      <c r="S1225" s="31"/>
      <c r="T1225" s="31"/>
      <c r="U1225" s="33" t="str">
        <f t="shared" si="175"/>
        <v/>
      </c>
      <c r="V1225" s="4"/>
      <c r="W1225" s="33" t="str">
        <f t="shared" si="176"/>
        <v/>
      </c>
      <c r="X1225" s="33" t="str">
        <f t="shared" si="177"/>
        <v/>
      </c>
      <c r="Y1225" s="33" t="str">
        <f t="shared" si="178"/>
        <v/>
      </c>
      <c r="Z1225" s="34" t="str">
        <f t="shared" si="179"/>
        <v/>
      </c>
    </row>
    <row r="1226" spans="1:26" x14ac:dyDescent="0.35">
      <c r="A1226" s="25">
        <v>1222</v>
      </c>
      <c r="B1226" s="26">
        <f>_xlfn.XLOOKUP(C1226,purchase!C:C,pcon!B:B,"")</f>
        <v>0</v>
      </c>
      <c r="C1226" s="4"/>
      <c r="D1226" s="29">
        <f>_xlfn.XLOOKUP(C1226,purchase!C:C,pcon!D:D,"")</f>
        <v>0</v>
      </c>
      <c r="E1226" s="29">
        <f>_xlfn.XLOOKUP(C1226,purchase!C:C,pcon!E:E,"")</f>
        <v>0</v>
      </c>
      <c r="F1226" s="4"/>
      <c r="G1226" s="27"/>
      <c r="H1226" s="28"/>
      <c r="I1226" s="4"/>
      <c r="J1226" s="4"/>
      <c r="K1226" s="4"/>
      <c r="L1226" s="30" t="str">
        <f t="shared" si="171"/>
        <v/>
      </c>
      <c r="M1226" s="4"/>
      <c r="N1226" s="30" t="str">
        <f t="shared" si="172"/>
        <v/>
      </c>
      <c r="O1226" s="31"/>
      <c r="P1226" s="32" t="str">
        <f t="shared" si="173"/>
        <v/>
      </c>
      <c r="Q1226" s="10">
        <f>_xlfn.XLOOKUP(C1226,pcon!C:C,pcon!L:L,"")</f>
        <v>0</v>
      </c>
      <c r="R1226" s="98">
        <f t="shared" si="174"/>
        <v>0</v>
      </c>
      <c r="S1226" s="31"/>
      <c r="T1226" s="31"/>
      <c r="U1226" s="33" t="str">
        <f t="shared" si="175"/>
        <v/>
      </c>
      <c r="V1226" s="4"/>
      <c r="W1226" s="33" t="str">
        <f t="shared" si="176"/>
        <v/>
      </c>
      <c r="X1226" s="33" t="str">
        <f t="shared" si="177"/>
        <v/>
      </c>
      <c r="Y1226" s="33" t="str">
        <f t="shared" si="178"/>
        <v/>
      </c>
      <c r="Z1226" s="34" t="str">
        <f t="shared" si="179"/>
        <v/>
      </c>
    </row>
    <row r="1227" spans="1:26" x14ac:dyDescent="0.35">
      <c r="A1227" s="25">
        <v>1223</v>
      </c>
      <c r="B1227" s="26">
        <f>_xlfn.XLOOKUP(C1227,purchase!C:C,pcon!B:B,"")</f>
        <v>0</v>
      </c>
      <c r="C1227" s="4"/>
      <c r="D1227" s="29">
        <f>_xlfn.XLOOKUP(C1227,purchase!C:C,pcon!D:D,"")</f>
        <v>0</v>
      </c>
      <c r="E1227" s="29">
        <f>_xlfn.XLOOKUP(C1227,purchase!C:C,pcon!E:E,"")</f>
        <v>0</v>
      </c>
      <c r="F1227" s="4"/>
      <c r="G1227" s="27"/>
      <c r="H1227" s="28"/>
      <c r="I1227" s="4"/>
      <c r="J1227" s="4"/>
      <c r="K1227" s="4"/>
      <c r="L1227" s="30" t="str">
        <f t="shared" si="171"/>
        <v/>
      </c>
      <c r="M1227" s="4"/>
      <c r="N1227" s="30" t="str">
        <f t="shared" si="172"/>
        <v/>
      </c>
      <c r="O1227" s="31"/>
      <c r="P1227" s="32" t="str">
        <f t="shared" si="173"/>
        <v/>
      </c>
      <c r="Q1227" s="10">
        <f>_xlfn.XLOOKUP(C1227,pcon!C:C,pcon!L:L,"")</f>
        <v>0</v>
      </c>
      <c r="R1227" s="98">
        <f t="shared" si="174"/>
        <v>0</v>
      </c>
      <c r="S1227" s="31"/>
      <c r="T1227" s="31"/>
      <c r="U1227" s="33" t="str">
        <f t="shared" si="175"/>
        <v/>
      </c>
      <c r="V1227" s="4"/>
      <c r="W1227" s="33" t="str">
        <f t="shared" si="176"/>
        <v/>
      </c>
      <c r="X1227" s="33" t="str">
        <f t="shared" si="177"/>
        <v/>
      </c>
      <c r="Y1227" s="33" t="str">
        <f t="shared" si="178"/>
        <v/>
      </c>
      <c r="Z1227" s="34" t="str">
        <f t="shared" si="179"/>
        <v/>
      </c>
    </row>
    <row r="1228" spans="1:26" x14ac:dyDescent="0.35">
      <c r="A1228" s="25">
        <v>1224</v>
      </c>
      <c r="B1228" s="26">
        <f>_xlfn.XLOOKUP(C1228,purchase!C:C,pcon!B:B,"")</f>
        <v>0</v>
      </c>
      <c r="C1228" s="4"/>
      <c r="D1228" s="29">
        <f>_xlfn.XLOOKUP(C1228,purchase!C:C,pcon!D:D,"")</f>
        <v>0</v>
      </c>
      <c r="E1228" s="29">
        <f>_xlfn.XLOOKUP(C1228,purchase!C:C,pcon!E:E,"")</f>
        <v>0</v>
      </c>
      <c r="F1228" s="4"/>
      <c r="G1228" s="27"/>
      <c r="H1228" s="28"/>
      <c r="I1228" s="4"/>
      <c r="J1228" s="4"/>
      <c r="K1228" s="4"/>
      <c r="L1228" s="30" t="str">
        <f t="shared" si="171"/>
        <v/>
      </c>
      <c r="M1228" s="4"/>
      <c r="N1228" s="30" t="str">
        <f t="shared" si="172"/>
        <v/>
      </c>
      <c r="O1228" s="31"/>
      <c r="P1228" s="32" t="str">
        <f t="shared" si="173"/>
        <v/>
      </c>
      <c r="Q1228" s="10">
        <f>_xlfn.XLOOKUP(C1228,pcon!C:C,pcon!L:L,"")</f>
        <v>0</v>
      </c>
      <c r="R1228" s="98">
        <f t="shared" si="174"/>
        <v>0</v>
      </c>
      <c r="S1228" s="31"/>
      <c r="T1228" s="31"/>
      <c r="U1228" s="33" t="str">
        <f t="shared" si="175"/>
        <v/>
      </c>
      <c r="V1228" s="4"/>
      <c r="W1228" s="33" t="str">
        <f t="shared" si="176"/>
        <v/>
      </c>
      <c r="X1228" s="33" t="str">
        <f t="shared" si="177"/>
        <v/>
      </c>
      <c r="Y1228" s="33" t="str">
        <f t="shared" si="178"/>
        <v/>
      </c>
      <c r="Z1228" s="34" t="str">
        <f t="shared" si="179"/>
        <v/>
      </c>
    </row>
    <row r="1229" spans="1:26" x14ac:dyDescent="0.35">
      <c r="A1229" s="25">
        <v>1225</v>
      </c>
      <c r="B1229" s="26">
        <f>_xlfn.XLOOKUP(C1229,purchase!C:C,pcon!B:B,"")</f>
        <v>0</v>
      </c>
      <c r="C1229" s="4"/>
      <c r="D1229" s="29">
        <f>_xlfn.XLOOKUP(C1229,purchase!C:C,pcon!D:D,"")</f>
        <v>0</v>
      </c>
      <c r="E1229" s="29">
        <f>_xlfn.XLOOKUP(C1229,purchase!C:C,pcon!E:E,"")</f>
        <v>0</v>
      </c>
      <c r="F1229" s="4"/>
      <c r="G1229" s="27"/>
      <c r="H1229" s="28"/>
      <c r="I1229" s="4"/>
      <c r="J1229" s="4"/>
      <c r="K1229" s="4"/>
      <c r="L1229" s="30" t="str">
        <f t="shared" si="171"/>
        <v/>
      </c>
      <c r="M1229" s="4"/>
      <c r="N1229" s="30" t="str">
        <f t="shared" si="172"/>
        <v/>
      </c>
      <c r="O1229" s="31"/>
      <c r="P1229" s="32" t="str">
        <f t="shared" si="173"/>
        <v/>
      </c>
      <c r="Q1229" s="10">
        <f>_xlfn.XLOOKUP(C1229,pcon!C:C,pcon!L:L,"")</f>
        <v>0</v>
      </c>
      <c r="R1229" s="98">
        <f t="shared" si="174"/>
        <v>0</v>
      </c>
      <c r="S1229" s="31"/>
      <c r="T1229" s="31"/>
      <c r="U1229" s="33" t="str">
        <f t="shared" si="175"/>
        <v/>
      </c>
      <c r="V1229" s="4"/>
      <c r="W1229" s="33" t="str">
        <f t="shared" si="176"/>
        <v/>
      </c>
      <c r="X1229" s="33" t="str">
        <f t="shared" si="177"/>
        <v/>
      </c>
      <c r="Y1229" s="33" t="str">
        <f t="shared" si="178"/>
        <v/>
      </c>
      <c r="Z1229" s="34" t="str">
        <f t="shared" si="179"/>
        <v/>
      </c>
    </row>
    <row r="1230" spans="1:26" x14ac:dyDescent="0.35">
      <c r="A1230" s="25">
        <v>1226</v>
      </c>
      <c r="B1230" s="26">
        <f>_xlfn.XLOOKUP(C1230,purchase!C:C,pcon!B:B,"")</f>
        <v>0</v>
      </c>
      <c r="C1230" s="4"/>
      <c r="D1230" s="29">
        <f>_xlfn.XLOOKUP(C1230,purchase!C:C,pcon!D:D,"")</f>
        <v>0</v>
      </c>
      <c r="E1230" s="29">
        <f>_xlfn.XLOOKUP(C1230,purchase!C:C,pcon!E:E,"")</f>
        <v>0</v>
      </c>
      <c r="F1230" s="4"/>
      <c r="G1230" s="27"/>
      <c r="H1230" s="28"/>
      <c r="I1230" s="4"/>
      <c r="J1230" s="4"/>
      <c r="K1230" s="4"/>
      <c r="L1230" s="30" t="str">
        <f t="shared" si="171"/>
        <v/>
      </c>
      <c r="M1230" s="4"/>
      <c r="N1230" s="30" t="str">
        <f t="shared" si="172"/>
        <v/>
      </c>
      <c r="O1230" s="31"/>
      <c r="P1230" s="32" t="str">
        <f t="shared" si="173"/>
        <v/>
      </c>
      <c r="Q1230" s="10">
        <f>_xlfn.XLOOKUP(C1230,pcon!C:C,pcon!L:L,"")</f>
        <v>0</v>
      </c>
      <c r="R1230" s="98">
        <f t="shared" si="174"/>
        <v>0</v>
      </c>
      <c r="S1230" s="31"/>
      <c r="T1230" s="31"/>
      <c r="U1230" s="33" t="str">
        <f t="shared" si="175"/>
        <v/>
      </c>
      <c r="V1230" s="4"/>
      <c r="W1230" s="33" t="str">
        <f t="shared" si="176"/>
        <v/>
      </c>
      <c r="X1230" s="33" t="str">
        <f t="shared" si="177"/>
        <v/>
      </c>
      <c r="Y1230" s="33" t="str">
        <f t="shared" si="178"/>
        <v/>
      </c>
      <c r="Z1230" s="34" t="str">
        <f t="shared" si="179"/>
        <v/>
      </c>
    </row>
    <row r="1231" spans="1:26" x14ac:dyDescent="0.35">
      <c r="A1231" s="25">
        <v>1227</v>
      </c>
      <c r="B1231" s="26">
        <f>_xlfn.XLOOKUP(C1231,purchase!C:C,pcon!B:B,"")</f>
        <v>0</v>
      </c>
      <c r="C1231" s="4"/>
      <c r="D1231" s="29">
        <f>_xlfn.XLOOKUP(C1231,purchase!C:C,pcon!D:D,"")</f>
        <v>0</v>
      </c>
      <c r="E1231" s="29">
        <f>_xlfn.XLOOKUP(C1231,purchase!C:C,pcon!E:E,"")</f>
        <v>0</v>
      </c>
      <c r="F1231" s="4"/>
      <c r="G1231" s="27"/>
      <c r="H1231" s="28"/>
      <c r="I1231" s="4"/>
      <c r="J1231" s="4"/>
      <c r="K1231" s="4"/>
      <c r="L1231" s="30" t="str">
        <f t="shared" si="171"/>
        <v/>
      </c>
      <c r="M1231" s="4"/>
      <c r="N1231" s="30" t="str">
        <f t="shared" si="172"/>
        <v/>
      </c>
      <c r="O1231" s="31"/>
      <c r="P1231" s="32" t="str">
        <f t="shared" si="173"/>
        <v/>
      </c>
      <c r="Q1231" s="10">
        <f>_xlfn.XLOOKUP(C1231,pcon!C:C,pcon!L:L,"")</f>
        <v>0</v>
      </c>
      <c r="R1231" s="98">
        <f t="shared" si="174"/>
        <v>0</v>
      </c>
      <c r="S1231" s="31"/>
      <c r="T1231" s="31"/>
      <c r="U1231" s="33" t="str">
        <f t="shared" si="175"/>
        <v/>
      </c>
      <c r="V1231" s="4"/>
      <c r="W1231" s="33" t="str">
        <f t="shared" si="176"/>
        <v/>
      </c>
      <c r="X1231" s="33" t="str">
        <f t="shared" si="177"/>
        <v/>
      </c>
      <c r="Y1231" s="33" t="str">
        <f t="shared" si="178"/>
        <v/>
      </c>
      <c r="Z1231" s="34" t="str">
        <f t="shared" si="179"/>
        <v/>
      </c>
    </row>
    <row r="1232" spans="1:26" x14ac:dyDescent="0.35">
      <c r="A1232" s="25">
        <v>1228</v>
      </c>
      <c r="B1232" s="26">
        <f>_xlfn.XLOOKUP(C1232,purchase!C:C,pcon!B:B,"")</f>
        <v>0</v>
      </c>
      <c r="C1232" s="4"/>
      <c r="D1232" s="29">
        <f>_xlfn.XLOOKUP(C1232,purchase!C:C,pcon!D:D,"")</f>
        <v>0</v>
      </c>
      <c r="E1232" s="29">
        <f>_xlfn.XLOOKUP(C1232,purchase!C:C,pcon!E:E,"")</f>
        <v>0</v>
      </c>
      <c r="F1232" s="4"/>
      <c r="G1232" s="27"/>
      <c r="H1232" s="28"/>
      <c r="I1232" s="4"/>
      <c r="J1232" s="4"/>
      <c r="K1232" s="4"/>
      <c r="L1232" s="30" t="str">
        <f t="shared" si="171"/>
        <v/>
      </c>
      <c r="M1232" s="4"/>
      <c r="N1232" s="30" t="str">
        <f t="shared" si="172"/>
        <v/>
      </c>
      <c r="O1232" s="31"/>
      <c r="P1232" s="32" t="str">
        <f t="shared" si="173"/>
        <v/>
      </c>
      <c r="Q1232" s="10">
        <f>_xlfn.XLOOKUP(C1232,pcon!C:C,pcon!L:L,"")</f>
        <v>0</v>
      </c>
      <c r="R1232" s="98">
        <f t="shared" si="174"/>
        <v>0</v>
      </c>
      <c r="S1232" s="31"/>
      <c r="T1232" s="31"/>
      <c r="U1232" s="33" t="str">
        <f t="shared" si="175"/>
        <v/>
      </c>
      <c r="V1232" s="4"/>
      <c r="W1232" s="33" t="str">
        <f t="shared" si="176"/>
        <v/>
      </c>
      <c r="X1232" s="33" t="str">
        <f t="shared" si="177"/>
        <v/>
      </c>
      <c r="Y1232" s="33" t="str">
        <f t="shared" si="178"/>
        <v/>
      </c>
      <c r="Z1232" s="34" t="str">
        <f t="shared" si="179"/>
        <v/>
      </c>
    </row>
    <row r="1233" spans="1:26" x14ac:dyDescent="0.35">
      <c r="A1233" s="25">
        <v>1229</v>
      </c>
      <c r="B1233" s="26">
        <f>_xlfn.XLOOKUP(C1233,purchase!C:C,pcon!B:B,"")</f>
        <v>0</v>
      </c>
      <c r="C1233" s="4"/>
      <c r="D1233" s="29">
        <f>_xlfn.XLOOKUP(C1233,purchase!C:C,pcon!D:D,"")</f>
        <v>0</v>
      </c>
      <c r="E1233" s="29">
        <f>_xlfn.XLOOKUP(C1233,purchase!C:C,pcon!E:E,"")</f>
        <v>0</v>
      </c>
      <c r="F1233" s="4"/>
      <c r="G1233" s="27"/>
      <c r="H1233" s="28"/>
      <c r="I1233" s="4"/>
      <c r="J1233" s="4"/>
      <c r="K1233" s="4"/>
      <c r="L1233" s="30" t="str">
        <f t="shared" si="171"/>
        <v/>
      </c>
      <c r="M1233" s="4"/>
      <c r="N1233" s="30" t="str">
        <f t="shared" si="172"/>
        <v/>
      </c>
      <c r="O1233" s="31"/>
      <c r="P1233" s="32" t="str">
        <f t="shared" si="173"/>
        <v/>
      </c>
      <c r="Q1233" s="10">
        <f>_xlfn.XLOOKUP(C1233,pcon!C:C,pcon!L:L,"")</f>
        <v>0</v>
      </c>
      <c r="R1233" s="98">
        <f t="shared" si="174"/>
        <v>0</v>
      </c>
      <c r="S1233" s="31"/>
      <c r="T1233" s="31"/>
      <c r="U1233" s="33" t="str">
        <f t="shared" si="175"/>
        <v/>
      </c>
      <c r="V1233" s="4"/>
      <c r="W1233" s="33" t="str">
        <f t="shared" si="176"/>
        <v/>
      </c>
      <c r="X1233" s="33" t="str">
        <f t="shared" si="177"/>
        <v/>
      </c>
      <c r="Y1233" s="33" t="str">
        <f t="shared" si="178"/>
        <v/>
      </c>
      <c r="Z1233" s="34" t="str">
        <f t="shared" si="179"/>
        <v/>
      </c>
    </row>
    <row r="1234" spans="1:26" x14ac:dyDescent="0.35">
      <c r="A1234" s="25">
        <v>1230</v>
      </c>
      <c r="B1234" s="26">
        <f>_xlfn.XLOOKUP(C1234,purchase!C:C,pcon!B:B,"")</f>
        <v>0</v>
      </c>
      <c r="C1234" s="4"/>
      <c r="D1234" s="29">
        <f>_xlfn.XLOOKUP(C1234,purchase!C:C,pcon!D:D,"")</f>
        <v>0</v>
      </c>
      <c r="E1234" s="29">
        <f>_xlfn.XLOOKUP(C1234,purchase!C:C,pcon!E:E,"")</f>
        <v>0</v>
      </c>
      <c r="F1234" s="4"/>
      <c r="G1234" s="27"/>
      <c r="H1234" s="28"/>
      <c r="I1234" s="4"/>
      <c r="J1234" s="4"/>
      <c r="K1234" s="4"/>
      <c r="L1234" s="30" t="str">
        <f t="shared" si="171"/>
        <v/>
      </c>
      <c r="M1234" s="4"/>
      <c r="N1234" s="30" t="str">
        <f t="shared" si="172"/>
        <v/>
      </c>
      <c r="O1234" s="31"/>
      <c r="P1234" s="32" t="str">
        <f t="shared" si="173"/>
        <v/>
      </c>
      <c r="Q1234" s="10">
        <f>_xlfn.XLOOKUP(C1234,pcon!C:C,pcon!L:L,"")</f>
        <v>0</v>
      </c>
      <c r="R1234" s="98">
        <f t="shared" si="174"/>
        <v>0</v>
      </c>
      <c r="S1234" s="31"/>
      <c r="T1234" s="31"/>
      <c r="U1234" s="33" t="str">
        <f t="shared" si="175"/>
        <v/>
      </c>
      <c r="V1234" s="4"/>
      <c r="W1234" s="33" t="str">
        <f t="shared" si="176"/>
        <v/>
      </c>
      <c r="X1234" s="33" t="str">
        <f t="shared" si="177"/>
        <v/>
      </c>
      <c r="Y1234" s="33" t="str">
        <f t="shared" si="178"/>
        <v/>
      </c>
      <c r="Z1234" s="34" t="str">
        <f t="shared" si="179"/>
        <v/>
      </c>
    </row>
    <row r="1235" spans="1:26" x14ac:dyDescent="0.35">
      <c r="A1235" s="25">
        <v>1231</v>
      </c>
      <c r="B1235" s="26">
        <f>_xlfn.XLOOKUP(C1235,purchase!C:C,pcon!B:B,"")</f>
        <v>0</v>
      </c>
      <c r="C1235" s="4"/>
      <c r="D1235" s="29">
        <f>_xlfn.XLOOKUP(C1235,purchase!C:C,pcon!D:D,"")</f>
        <v>0</v>
      </c>
      <c r="E1235" s="29">
        <f>_xlfn.XLOOKUP(C1235,purchase!C:C,pcon!E:E,"")</f>
        <v>0</v>
      </c>
      <c r="F1235" s="4"/>
      <c r="G1235" s="27"/>
      <c r="H1235" s="28"/>
      <c r="I1235" s="4"/>
      <c r="J1235" s="4"/>
      <c r="K1235" s="4"/>
      <c r="L1235" s="30" t="str">
        <f t="shared" si="171"/>
        <v/>
      </c>
      <c r="M1235" s="4"/>
      <c r="N1235" s="30" t="str">
        <f t="shared" si="172"/>
        <v/>
      </c>
      <c r="O1235" s="31"/>
      <c r="P1235" s="32" t="str">
        <f t="shared" si="173"/>
        <v/>
      </c>
      <c r="Q1235" s="10">
        <f>_xlfn.XLOOKUP(C1235,pcon!C:C,pcon!L:L,"")</f>
        <v>0</v>
      </c>
      <c r="R1235" s="98">
        <f t="shared" si="174"/>
        <v>0</v>
      </c>
      <c r="S1235" s="31"/>
      <c r="T1235" s="31"/>
      <c r="U1235" s="33" t="str">
        <f t="shared" si="175"/>
        <v/>
      </c>
      <c r="V1235" s="4"/>
      <c r="W1235" s="33" t="str">
        <f t="shared" si="176"/>
        <v/>
      </c>
      <c r="X1235" s="33" t="str">
        <f t="shared" si="177"/>
        <v/>
      </c>
      <c r="Y1235" s="33" t="str">
        <f t="shared" si="178"/>
        <v/>
      </c>
      <c r="Z1235" s="34" t="str">
        <f t="shared" si="179"/>
        <v/>
      </c>
    </row>
    <row r="1236" spans="1:26" x14ac:dyDescent="0.35">
      <c r="A1236" s="25">
        <v>1232</v>
      </c>
      <c r="B1236" s="26">
        <f>_xlfn.XLOOKUP(C1236,purchase!C:C,pcon!B:B,"")</f>
        <v>0</v>
      </c>
      <c r="C1236" s="4"/>
      <c r="D1236" s="29">
        <f>_xlfn.XLOOKUP(C1236,purchase!C:C,pcon!D:D,"")</f>
        <v>0</v>
      </c>
      <c r="E1236" s="29">
        <f>_xlfn.XLOOKUP(C1236,purchase!C:C,pcon!E:E,"")</f>
        <v>0</v>
      </c>
      <c r="F1236" s="4"/>
      <c r="G1236" s="27"/>
      <c r="H1236" s="28"/>
      <c r="I1236" s="4"/>
      <c r="J1236" s="4"/>
      <c r="K1236" s="4"/>
      <c r="L1236" s="30" t="str">
        <f t="shared" si="171"/>
        <v/>
      </c>
      <c r="M1236" s="4"/>
      <c r="N1236" s="30" t="str">
        <f t="shared" si="172"/>
        <v/>
      </c>
      <c r="O1236" s="31"/>
      <c r="P1236" s="32" t="str">
        <f t="shared" si="173"/>
        <v/>
      </c>
      <c r="Q1236" s="10">
        <f>_xlfn.XLOOKUP(C1236,pcon!C:C,pcon!L:L,"")</f>
        <v>0</v>
      </c>
      <c r="R1236" s="98">
        <f t="shared" si="174"/>
        <v>0</v>
      </c>
      <c r="S1236" s="31"/>
      <c r="T1236" s="31"/>
      <c r="U1236" s="33" t="str">
        <f t="shared" si="175"/>
        <v/>
      </c>
      <c r="V1236" s="4"/>
      <c r="W1236" s="33" t="str">
        <f t="shared" si="176"/>
        <v/>
      </c>
      <c r="X1236" s="33" t="str">
        <f t="shared" si="177"/>
        <v/>
      </c>
      <c r="Y1236" s="33" t="str">
        <f t="shared" si="178"/>
        <v/>
      </c>
      <c r="Z1236" s="34" t="str">
        <f t="shared" si="179"/>
        <v/>
      </c>
    </row>
    <row r="1237" spans="1:26" x14ac:dyDescent="0.35">
      <c r="A1237" s="25">
        <v>1233</v>
      </c>
      <c r="B1237" s="26">
        <f>_xlfn.XLOOKUP(C1237,purchase!C:C,pcon!B:B,"")</f>
        <v>0</v>
      </c>
      <c r="C1237" s="4"/>
      <c r="D1237" s="29">
        <f>_xlfn.XLOOKUP(C1237,purchase!C:C,pcon!D:D,"")</f>
        <v>0</v>
      </c>
      <c r="E1237" s="29">
        <f>_xlfn.XLOOKUP(C1237,purchase!C:C,pcon!E:E,"")</f>
        <v>0</v>
      </c>
      <c r="F1237" s="4"/>
      <c r="G1237" s="27"/>
      <c r="H1237" s="28"/>
      <c r="I1237" s="4"/>
      <c r="J1237" s="4"/>
      <c r="K1237" s="4"/>
      <c r="L1237" s="30" t="str">
        <f t="shared" si="171"/>
        <v/>
      </c>
      <c r="M1237" s="4"/>
      <c r="N1237" s="30" t="str">
        <f t="shared" si="172"/>
        <v/>
      </c>
      <c r="O1237" s="31"/>
      <c r="P1237" s="32" t="str">
        <f t="shared" si="173"/>
        <v/>
      </c>
      <c r="Q1237" s="10">
        <f>_xlfn.XLOOKUP(C1237,pcon!C:C,pcon!L:L,"")</f>
        <v>0</v>
      </c>
      <c r="R1237" s="98">
        <f t="shared" si="174"/>
        <v>0</v>
      </c>
      <c r="S1237" s="31"/>
      <c r="T1237" s="31"/>
      <c r="U1237" s="33" t="str">
        <f t="shared" si="175"/>
        <v/>
      </c>
      <c r="V1237" s="4"/>
      <c r="W1237" s="33" t="str">
        <f t="shared" si="176"/>
        <v/>
      </c>
      <c r="X1237" s="33" t="str">
        <f t="shared" si="177"/>
        <v/>
      </c>
      <c r="Y1237" s="33" t="str">
        <f t="shared" si="178"/>
        <v/>
      </c>
      <c r="Z1237" s="34" t="str">
        <f t="shared" si="179"/>
        <v/>
      </c>
    </row>
    <row r="1238" spans="1:26" x14ac:dyDescent="0.35">
      <c r="A1238" s="25">
        <v>1234</v>
      </c>
      <c r="B1238" s="26">
        <f>_xlfn.XLOOKUP(C1238,purchase!C:C,pcon!B:B,"")</f>
        <v>0</v>
      </c>
      <c r="C1238" s="4"/>
      <c r="D1238" s="29">
        <f>_xlfn.XLOOKUP(C1238,purchase!C:C,pcon!D:D,"")</f>
        <v>0</v>
      </c>
      <c r="E1238" s="29">
        <f>_xlfn.XLOOKUP(C1238,purchase!C:C,pcon!E:E,"")</f>
        <v>0</v>
      </c>
      <c r="F1238" s="4"/>
      <c r="G1238" s="27"/>
      <c r="H1238" s="28"/>
      <c r="I1238" s="4"/>
      <c r="J1238" s="4"/>
      <c r="K1238" s="4"/>
      <c r="L1238" s="30" t="str">
        <f t="shared" si="171"/>
        <v/>
      </c>
      <c r="M1238" s="4"/>
      <c r="N1238" s="30" t="str">
        <f t="shared" si="172"/>
        <v/>
      </c>
      <c r="O1238" s="31"/>
      <c r="P1238" s="32" t="str">
        <f t="shared" si="173"/>
        <v/>
      </c>
      <c r="Q1238" s="10">
        <f>_xlfn.XLOOKUP(C1238,pcon!C:C,pcon!L:L,"")</f>
        <v>0</v>
      </c>
      <c r="R1238" s="98">
        <f t="shared" si="174"/>
        <v>0</v>
      </c>
      <c r="S1238" s="31"/>
      <c r="T1238" s="31"/>
      <c r="U1238" s="33" t="str">
        <f t="shared" si="175"/>
        <v/>
      </c>
      <c r="V1238" s="4"/>
      <c r="W1238" s="33" t="str">
        <f t="shared" si="176"/>
        <v/>
      </c>
      <c r="X1238" s="33" t="str">
        <f t="shared" si="177"/>
        <v/>
      </c>
      <c r="Y1238" s="33" t="str">
        <f t="shared" si="178"/>
        <v/>
      </c>
      <c r="Z1238" s="34" t="str">
        <f t="shared" si="179"/>
        <v/>
      </c>
    </row>
    <row r="1239" spans="1:26" x14ac:dyDescent="0.35">
      <c r="A1239" s="25">
        <v>1235</v>
      </c>
      <c r="B1239" s="26">
        <f>_xlfn.XLOOKUP(C1239,purchase!C:C,pcon!B:B,"")</f>
        <v>0</v>
      </c>
      <c r="C1239" s="4"/>
      <c r="D1239" s="29">
        <f>_xlfn.XLOOKUP(C1239,purchase!C:C,pcon!D:D,"")</f>
        <v>0</v>
      </c>
      <c r="E1239" s="29">
        <f>_xlfn.XLOOKUP(C1239,purchase!C:C,pcon!E:E,"")</f>
        <v>0</v>
      </c>
      <c r="F1239" s="4"/>
      <c r="G1239" s="27"/>
      <c r="H1239" s="28"/>
      <c r="I1239" s="4"/>
      <c r="J1239" s="4"/>
      <c r="K1239" s="4"/>
      <c r="L1239" s="30" t="str">
        <f t="shared" si="171"/>
        <v/>
      </c>
      <c r="M1239" s="4"/>
      <c r="N1239" s="30" t="str">
        <f t="shared" si="172"/>
        <v/>
      </c>
      <c r="O1239" s="31"/>
      <c r="P1239" s="32" t="str">
        <f t="shared" si="173"/>
        <v/>
      </c>
      <c r="Q1239" s="10">
        <f>_xlfn.XLOOKUP(C1239,pcon!C:C,pcon!L:L,"")</f>
        <v>0</v>
      </c>
      <c r="R1239" s="98">
        <f t="shared" si="174"/>
        <v>0</v>
      </c>
      <c r="S1239" s="31"/>
      <c r="T1239" s="31"/>
      <c r="U1239" s="33" t="str">
        <f t="shared" si="175"/>
        <v/>
      </c>
      <c r="V1239" s="4"/>
      <c r="W1239" s="33" t="str">
        <f t="shared" si="176"/>
        <v/>
      </c>
      <c r="X1239" s="33" t="str">
        <f t="shared" si="177"/>
        <v/>
      </c>
      <c r="Y1239" s="33" t="str">
        <f t="shared" si="178"/>
        <v/>
      </c>
      <c r="Z1239" s="34" t="str">
        <f t="shared" si="179"/>
        <v/>
      </c>
    </row>
    <row r="1240" spans="1:26" x14ac:dyDescent="0.35">
      <c r="A1240" s="25">
        <v>1236</v>
      </c>
      <c r="B1240" s="26">
        <f>_xlfn.XLOOKUP(C1240,purchase!C:C,pcon!B:B,"")</f>
        <v>0</v>
      </c>
      <c r="C1240" s="4"/>
      <c r="D1240" s="29">
        <f>_xlfn.XLOOKUP(C1240,purchase!C:C,pcon!D:D,"")</f>
        <v>0</v>
      </c>
      <c r="E1240" s="29">
        <f>_xlfn.XLOOKUP(C1240,purchase!C:C,pcon!E:E,"")</f>
        <v>0</v>
      </c>
      <c r="F1240" s="4"/>
      <c r="G1240" s="27"/>
      <c r="H1240" s="28"/>
      <c r="I1240" s="4"/>
      <c r="J1240" s="4"/>
      <c r="K1240" s="4"/>
      <c r="L1240" s="30" t="str">
        <f t="shared" si="171"/>
        <v/>
      </c>
      <c r="M1240" s="4"/>
      <c r="N1240" s="30" t="str">
        <f t="shared" si="172"/>
        <v/>
      </c>
      <c r="O1240" s="31"/>
      <c r="P1240" s="32" t="str">
        <f t="shared" si="173"/>
        <v/>
      </c>
      <c r="Q1240" s="10">
        <f>_xlfn.XLOOKUP(C1240,pcon!C:C,pcon!L:L,"")</f>
        <v>0</v>
      </c>
      <c r="R1240" s="98">
        <f t="shared" si="174"/>
        <v>0</v>
      </c>
      <c r="S1240" s="31"/>
      <c r="T1240" s="31"/>
      <c r="U1240" s="33" t="str">
        <f t="shared" si="175"/>
        <v/>
      </c>
      <c r="V1240" s="4"/>
      <c r="W1240" s="33" t="str">
        <f t="shared" si="176"/>
        <v/>
      </c>
      <c r="X1240" s="33" t="str">
        <f t="shared" si="177"/>
        <v/>
      </c>
      <c r="Y1240" s="33" t="str">
        <f t="shared" si="178"/>
        <v/>
      </c>
      <c r="Z1240" s="34" t="str">
        <f t="shared" si="179"/>
        <v/>
      </c>
    </row>
    <row r="1241" spans="1:26" x14ac:dyDescent="0.35">
      <c r="A1241" s="25">
        <v>1237</v>
      </c>
      <c r="B1241" s="26">
        <f>_xlfn.XLOOKUP(C1241,purchase!C:C,pcon!B:B,"")</f>
        <v>0</v>
      </c>
      <c r="C1241" s="4"/>
      <c r="D1241" s="29">
        <f>_xlfn.XLOOKUP(C1241,purchase!C:C,pcon!D:D,"")</f>
        <v>0</v>
      </c>
      <c r="E1241" s="29">
        <f>_xlfn.XLOOKUP(C1241,purchase!C:C,pcon!E:E,"")</f>
        <v>0</v>
      </c>
      <c r="F1241" s="4"/>
      <c r="G1241" s="27"/>
      <c r="H1241" s="28"/>
      <c r="I1241" s="4"/>
      <c r="J1241" s="4"/>
      <c r="K1241" s="4"/>
      <c r="L1241" s="30" t="str">
        <f t="shared" si="171"/>
        <v/>
      </c>
      <c r="M1241" s="4"/>
      <c r="N1241" s="30" t="str">
        <f t="shared" si="172"/>
        <v/>
      </c>
      <c r="O1241" s="31"/>
      <c r="P1241" s="32" t="str">
        <f t="shared" si="173"/>
        <v/>
      </c>
      <c r="Q1241" s="10">
        <f>_xlfn.XLOOKUP(C1241,pcon!C:C,pcon!L:L,"")</f>
        <v>0</v>
      </c>
      <c r="R1241" s="98">
        <f t="shared" si="174"/>
        <v>0</v>
      </c>
      <c r="S1241" s="31"/>
      <c r="T1241" s="31"/>
      <c r="U1241" s="33" t="str">
        <f t="shared" si="175"/>
        <v/>
      </c>
      <c r="V1241" s="4"/>
      <c r="W1241" s="33" t="str">
        <f t="shared" si="176"/>
        <v/>
      </c>
      <c r="X1241" s="33" t="str">
        <f t="shared" si="177"/>
        <v/>
      </c>
      <c r="Y1241" s="33" t="str">
        <f t="shared" si="178"/>
        <v/>
      </c>
      <c r="Z1241" s="34" t="str">
        <f t="shared" si="179"/>
        <v/>
      </c>
    </row>
    <row r="1242" spans="1:26" x14ac:dyDescent="0.35">
      <c r="A1242" s="25">
        <v>1238</v>
      </c>
      <c r="B1242" s="26">
        <f>_xlfn.XLOOKUP(C1242,purchase!C:C,pcon!B:B,"")</f>
        <v>0</v>
      </c>
      <c r="C1242" s="4"/>
      <c r="D1242" s="29">
        <f>_xlfn.XLOOKUP(C1242,purchase!C:C,pcon!D:D,"")</f>
        <v>0</v>
      </c>
      <c r="E1242" s="29">
        <f>_xlfn.XLOOKUP(C1242,purchase!C:C,pcon!E:E,"")</f>
        <v>0</v>
      </c>
      <c r="F1242" s="4"/>
      <c r="G1242" s="27"/>
      <c r="H1242" s="28"/>
      <c r="I1242" s="4"/>
      <c r="J1242" s="4"/>
      <c r="K1242" s="4"/>
      <c r="L1242" s="30" t="str">
        <f t="shared" si="171"/>
        <v/>
      </c>
      <c r="M1242" s="4"/>
      <c r="N1242" s="30" t="str">
        <f t="shared" si="172"/>
        <v/>
      </c>
      <c r="O1242" s="31"/>
      <c r="P1242" s="32" t="str">
        <f t="shared" si="173"/>
        <v/>
      </c>
      <c r="Q1242" s="10">
        <f>_xlfn.XLOOKUP(C1242,pcon!C:C,pcon!L:L,"")</f>
        <v>0</v>
      </c>
      <c r="R1242" s="98">
        <f t="shared" si="174"/>
        <v>0</v>
      </c>
      <c r="S1242" s="31"/>
      <c r="T1242" s="31"/>
      <c r="U1242" s="33" t="str">
        <f t="shared" si="175"/>
        <v/>
      </c>
      <c r="V1242" s="4"/>
      <c r="W1242" s="33" t="str">
        <f t="shared" si="176"/>
        <v/>
      </c>
      <c r="X1242" s="33" t="str">
        <f t="shared" si="177"/>
        <v/>
      </c>
      <c r="Y1242" s="33" t="str">
        <f t="shared" si="178"/>
        <v/>
      </c>
      <c r="Z1242" s="34" t="str">
        <f t="shared" si="179"/>
        <v/>
      </c>
    </row>
    <row r="1243" spans="1:26" x14ac:dyDescent="0.35">
      <c r="A1243" s="25">
        <v>1239</v>
      </c>
      <c r="B1243" s="26">
        <f>_xlfn.XLOOKUP(C1243,purchase!C:C,pcon!B:B,"")</f>
        <v>0</v>
      </c>
      <c r="C1243" s="4"/>
      <c r="D1243" s="29">
        <f>_xlfn.XLOOKUP(C1243,purchase!C:C,pcon!D:D,"")</f>
        <v>0</v>
      </c>
      <c r="E1243" s="29">
        <f>_xlfn.XLOOKUP(C1243,purchase!C:C,pcon!E:E,"")</f>
        <v>0</v>
      </c>
      <c r="F1243" s="4"/>
      <c r="G1243" s="27"/>
      <c r="H1243" s="28"/>
      <c r="I1243" s="4"/>
      <c r="J1243" s="4"/>
      <c r="K1243" s="4"/>
      <c r="L1243" s="30" t="str">
        <f t="shared" si="171"/>
        <v/>
      </c>
      <c r="M1243" s="4"/>
      <c r="N1243" s="30" t="str">
        <f t="shared" si="172"/>
        <v/>
      </c>
      <c r="O1243" s="31"/>
      <c r="P1243" s="32" t="str">
        <f t="shared" si="173"/>
        <v/>
      </c>
      <c r="Q1243" s="10">
        <f>_xlfn.XLOOKUP(C1243,pcon!C:C,pcon!L:L,"")</f>
        <v>0</v>
      </c>
      <c r="R1243" s="98">
        <f t="shared" si="174"/>
        <v>0</v>
      </c>
      <c r="S1243" s="31"/>
      <c r="T1243" s="31"/>
      <c r="U1243" s="33" t="str">
        <f t="shared" si="175"/>
        <v/>
      </c>
      <c r="V1243" s="4"/>
      <c r="W1243" s="33" t="str">
        <f t="shared" si="176"/>
        <v/>
      </c>
      <c r="X1243" s="33" t="str">
        <f t="shared" si="177"/>
        <v/>
      </c>
      <c r="Y1243" s="33" t="str">
        <f t="shared" si="178"/>
        <v/>
      </c>
      <c r="Z1243" s="34" t="str">
        <f t="shared" si="179"/>
        <v/>
      </c>
    </row>
    <row r="1244" spans="1:26" x14ac:dyDescent="0.35">
      <c r="A1244" s="25">
        <v>1240</v>
      </c>
      <c r="B1244" s="26">
        <f>_xlfn.XLOOKUP(C1244,purchase!C:C,pcon!B:B,"")</f>
        <v>0</v>
      </c>
      <c r="C1244" s="4"/>
      <c r="D1244" s="29">
        <f>_xlfn.XLOOKUP(C1244,purchase!C:C,pcon!D:D,"")</f>
        <v>0</v>
      </c>
      <c r="E1244" s="29">
        <f>_xlfn.XLOOKUP(C1244,purchase!C:C,pcon!E:E,"")</f>
        <v>0</v>
      </c>
      <c r="F1244" s="4"/>
      <c r="G1244" s="27"/>
      <c r="H1244" s="28"/>
      <c r="I1244" s="4"/>
      <c r="J1244" s="4"/>
      <c r="K1244" s="4"/>
      <c r="L1244" s="30" t="str">
        <f t="shared" si="171"/>
        <v/>
      </c>
      <c r="M1244" s="4"/>
      <c r="N1244" s="30" t="str">
        <f t="shared" si="172"/>
        <v/>
      </c>
      <c r="O1244" s="31"/>
      <c r="P1244" s="32" t="str">
        <f t="shared" si="173"/>
        <v/>
      </c>
      <c r="Q1244" s="10">
        <f>_xlfn.XLOOKUP(C1244,pcon!C:C,pcon!L:L,"")</f>
        <v>0</v>
      </c>
      <c r="R1244" s="98">
        <f t="shared" si="174"/>
        <v>0</v>
      </c>
      <c r="S1244" s="31"/>
      <c r="T1244" s="31"/>
      <c r="U1244" s="33" t="str">
        <f t="shared" si="175"/>
        <v/>
      </c>
      <c r="V1244" s="4"/>
      <c r="W1244" s="33" t="str">
        <f t="shared" si="176"/>
        <v/>
      </c>
      <c r="X1244" s="33" t="str">
        <f t="shared" si="177"/>
        <v/>
      </c>
      <c r="Y1244" s="33" t="str">
        <f t="shared" si="178"/>
        <v/>
      </c>
      <c r="Z1244" s="34" t="str">
        <f t="shared" si="179"/>
        <v/>
      </c>
    </row>
    <row r="1245" spans="1:26" x14ac:dyDescent="0.35">
      <c r="A1245" s="25">
        <v>1241</v>
      </c>
      <c r="B1245" s="26">
        <f>_xlfn.XLOOKUP(C1245,purchase!C:C,pcon!B:B,"")</f>
        <v>0</v>
      </c>
      <c r="C1245" s="4"/>
      <c r="D1245" s="29">
        <f>_xlfn.XLOOKUP(C1245,purchase!C:C,pcon!D:D,"")</f>
        <v>0</v>
      </c>
      <c r="E1245" s="29">
        <f>_xlfn.XLOOKUP(C1245,purchase!C:C,pcon!E:E,"")</f>
        <v>0</v>
      </c>
      <c r="F1245" s="4"/>
      <c r="G1245" s="27"/>
      <c r="H1245" s="28"/>
      <c r="I1245" s="4"/>
      <c r="J1245" s="4"/>
      <c r="K1245" s="4"/>
      <c r="L1245" s="30" t="str">
        <f t="shared" si="171"/>
        <v/>
      </c>
      <c r="M1245" s="4"/>
      <c r="N1245" s="30" t="str">
        <f t="shared" si="172"/>
        <v/>
      </c>
      <c r="O1245" s="31"/>
      <c r="P1245" s="32" t="str">
        <f t="shared" si="173"/>
        <v/>
      </c>
      <c r="Q1245" s="10">
        <f>_xlfn.XLOOKUP(C1245,pcon!C:C,pcon!L:L,"")</f>
        <v>0</v>
      </c>
      <c r="R1245" s="98">
        <f t="shared" si="174"/>
        <v>0</v>
      </c>
      <c r="S1245" s="31"/>
      <c r="T1245" s="31"/>
      <c r="U1245" s="33" t="str">
        <f t="shared" si="175"/>
        <v/>
      </c>
      <c r="V1245" s="4"/>
      <c r="W1245" s="33" t="str">
        <f t="shared" si="176"/>
        <v/>
      </c>
      <c r="X1245" s="33" t="str">
        <f t="shared" si="177"/>
        <v/>
      </c>
      <c r="Y1245" s="33" t="str">
        <f t="shared" si="178"/>
        <v/>
      </c>
      <c r="Z1245" s="34" t="str">
        <f t="shared" si="179"/>
        <v/>
      </c>
    </row>
    <row r="1246" spans="1:26" x14ac:dyDescent="0.35">
      <c r="A1246" s="25">
        <v>1242</v>
      </c>
      <c r="B1246" s="26">
        <f>_xlfn.XLOOKUP(C1246,purchase!C:C,pcon!B:B,"")</f>
        <v>0</v>
      </c>
      <c r="C1246" s="4"/>
      <c r="D1246" s="29">
        <f>_xlfn.XLOOKUP(C1246,purchase!C:C,pcon!D:D,"")</f>
        <v>0</v>
      </c>
      <c r="E1246" s="29">
        <f>_xlfn.XLOOKUP(C1246,purchase!C:C,pcon!E:E,"")</f>
        <v>0</v>
      </c>
      <c r="F1246" s="4"/>
      <c r="G1246" s="27"/>
      <c r="H1246" s="28"/>
      <c r="I1246" s="4"/>
      <c r="J1246" s="4"/>
      <c r="K1246" s="4"/>
      <c r="L1246" s="30" t="str">
        <f t="shared" si="171"/>
        <v/>
      </c>
      <c r="M1246" s="4"/>
      <c r="N1246" s="30" t="str">
        <f t="shared" si="172"/>
        <v/>
      </c>
      <c r="O1246" s="31"/>
      <c r="P1246" s="32" t="str">
        <f t="shared" si="173"/>
        <v/>
      </c>
      <c r="Q1246" s="10">
        <f>_xlfn.XLOOKUP(C1246,pcon!C:C,pcon!L:L,"")</f>
        <v>0</v>
      </c>
      <c r="R1246" s="98">
        <f t="shared" si="174"/>
        <v>0</v>
      </c>
      <c r="S1246" s="31"/>
      <c r="T1246" s="31"/>
      <c r="U1246" s="33" t="str">
        <f t="shared" si="175"/>
        <v/>
      </c>
      <c r="V1246" s="4"/>
      <c r="W1246" s="33" t="str">
        <f t="shared" si="176"/>
        <v/>
      </c>
      <c r="X1246" s="33" t="str">
        <f t="shared" si="177"/>
        <v/>
      </c>
      <c r="Y1246" s="33" t="str">
        <f t="shared" si="178"/>
        <v/>
      </c>
      <c r="Z1246" s="34" t="str">
        <f t="shared" si="179"/>
        <v/>
      </c>
    </row>
    <row r="1247" spans="1:26" x14ac:dyDescent="0.35">
      <c r="A1247" s="25">
        <v>1243</v>
      </c>
      <c r="B1247" s="26">
        <f>_xlfn.XLOOKUP(C1247,purchase!C:C,pcon!B:B,"")</f>
        <v>0</v>
      </c>
      <c r="C1247" s="4"/>
      <c r="D1247" s="29">
        <f>_xlfn.XLOOKUP(C1247,purchase!C:C,pcon!D:D,"")</f>
        <v>0</v>
      </c>
      <c r="E1247" s="29">
        <f>_xlfn.XLOOKUP(C1247,purchase!C:C,pcon!E:E,"")</f>
        <v>0</v>
      </c>
      <c r="F1247" s="4"/>
      <c r="G1247" s="27"/>
      <c r="H1247" s="28"/>
      <c r="I1247" s="4"/>
      <c r="J1247" s="4"/>
      <c r="K1247" s="4"/>
      <c r="L1247" s="30" t="str">
        <f t="shared" si="171"/>
        <v/>
      </c>
      <c r="M1247" s="4"/>
      <c r="N1247" s="30" t="str">
        <f t="shared" si="172"/>
        <v/>
      </c>
      <c r="O1247" s="31"/>
      <c r="P1247" s="32" t="str">
        <f t="shared" si="173"/>
        <v/>
      </c>
      <c r="Q1247" s="10">
        <f>_xlfn.XLOOKUP(C1247,pcon!C:C,pcon!L:L,"")</f>
        <v>0</v>
      </c>
      <c r="R1247" s="98">
        <f t="shared" si="174"/>
        <v>0</v>
      </c>
      <c r="S1247" s="31"/>
      <c r="T1247" s="31"/>
      <c r="U1247" s="33" t="str">
        <f t="shared" si="175"/>
        <v/>
      </c>
      <c r="V1247" s="4"/>
      <c r="W1247" s="33" t="str">
        <f t="shared" si="176"/>
        <v/>
      </c>
      <c r="X1247" s="33" t="str">
        <f t="shared" si="177"/>
        <v/>
      </c>
      <c r="Y1247" s="33" t="str">
        <f t="shared" si="178"/>
        <v/>
      </c>
      <c r="Z1247" s="34" t="str">
        <f t="shared" si="179"/>
        <v/>
      </c>
    </row>
    <row r="1248" spans="1:26" x14ac:dyDescent="0.35">
      <c r="A1248" s="25">
        <v>1244</v>
      </c>
      <c r="B1248" s="26">
        <f>_xlfn.XLOOKUP(C1248,purchase!C:C,pcon!B:B,"")</f>
        <v>0</v>
      </c>
      <c r="C1248" s="4"/>
      <c r="D1248" s="29">
        <f>_xlfn.XLOOKUP(C1248,purchase!C:C,pcon!D:D,"")</f>
        <v>0</v>
      </c>
      <c r="E1248" s="29">
        <f>_xlfn.XLOOKUP(C1248,purchase!C:C,pcon!E:E,"")</f>
        <v>0</v>
      </c>
      <c r="F1248" s="4"/>
      <c r="G1248" s="27"/>
      <c r="H1248" s="28"/>
      <c r="I1248" s="4"/>
      <c r="J1248" s="4"/>
      <c r="K1248" s="4"/>
      <c r="L1248" s="30" t="str">
        <f t="shared" si="171"/>
        <v/>
      </c>
      <c r="M1248" s="4"/>
      <c r="N1248" s="30" t="str">
        <f t="shared" si="172"/>
        <v/>
      </c>
      <c r="O1248" s="31"/>
      <c r="P1248" s="32" t="str">
        <f t="shared" si="173"/>
        <v/>
      </c>
      <c r="Q1248" s="10">
        <f>_xlfn.XLOOKUP(C1248,pcon!C:C,pcon!L:L,"")</f>
        <v>0</v>
      </c>
      <c r="R1248" s="98">
        <f t="shared" si="174"/>
        <v>0</v>
      </c>
      <c r="S1248" s="31"/>
      <c r="T1248" s="31"/>
      <c r="U1248" s="33" t="str">
        <f t="shared" si="175"/>
        <v/>
      </c>
      <c r="V1248" s="4"/>
      <c r="W1248" s="33" t="str">
        <f t="shared" si="176"/>
        <v/>
      </c>
      <c r="X1248" s="33" t="str">
        <f t="shared" si="177"/>
        <v/>
      </c>
      <c r="Y1248" s="33" t="str">
        <f t="shared" si="178"/>
        <v/>
      </c>
      <c r="Z1248" s="34" t="str">
        <f t="shared" si="179"/>
        <v/>
      </c>
    </row>
    <row r="1249" spans="1:26" x14ac:dyDescent="0.35">
      <c r="A1249" s="25">
        <v>1245</v>
      </c>
      <c r="B1249" s="26">
        <f>_xlfn.XLOOKUP(C1249,purchase!C:C,pcon!B:B,"")</f>
        <v>0</v>
      </c>
      <c r="C1249" s="4"/>
      <c r="D1249" s="29">
        <f>_xlfn.XLOOKUP(C1249,purchase!C:C,pcon!D:D,"")</f>
        <v>0</v>
      </c>
      <c r="E1249" s="29">
        <f>_xlfn.XLOOKUP(C1249,purchase!C:C,pcon!E:E,"")</f>
        <v>0</v>
      </c>
      <c r="F1249" s="4"/>
      <c r="G1249" s="27"/>
      <c r="H1249" s="28"/>
      <c r="I1249" s="4"/>
      <c r="J1249" s="4"/>
      <c r="K1249" s="4"/>
      <c r="L1249" s="30" t="str">
        <f t="shared" si="171"/>
        <v/>
      </c>
      <c r="M1249" s="4"/>
      <c r="N1249" s="30" t="str">
        <f t="shared" si="172"/>
        <v/>
      </c>
      <c r="O1249" s="31"/>
      <c r="P1249" s="32" t="str">
        <f t="shared" si="173"/>
        <v/>
      </c>
      <c r="Q1249" s="10">
        <f>_xlfn.XLOOKUP(C1249,pcon!C:C,pcon!L:L,"")</f>
        <v>0</v>
      </c>
      <c r="R1249" s="98">
        <f t="shared" si="174"/>
        <v>0</v>
      </c>
      <c r="S1249" s="31"/>
      <c r="T1249" s="31"/>
      <c r="U1249" s="33" t="str">
        <f t="shared" si="175"/>
        <v/>
      </c>
      <c r="V1249" s="4"/>
      <c r="W1249" s="33" t="str">
        <f t="shared" si="176"/>
        <v/>
      </c>
      <c r="X1249" s="33" t="str">
        <f t="shared" si="177"/>
        <v/>
      </c>
      <c r="Y1249" s="33" t="str">
        <f t="shared" si="178"/>
        <v/>
      </c>
      <c r="Z1249" s="34" t="str">
        <f t="shared" si="179"/>
        <v/>
      </c>
    </row>
    <row r="1250" spans="1:26" x14ac:dyDescent="0.35">
      <c r="A1250" s="25">
        <v>1246</v>
      </c>
      <c r="B1250" s="26">
        <f>_xlfn.XLOOKUP(C1250,purchase!C:C,pcon!B:B,"")</f>
        <v>0</v>
      </c>
      <c r="C1250" s="4"/>
      <c r="D1250" s="29">
        <f>_xlfn.XLOOKUP(C1250,purchase!C:C,pcon!D:D,"")</f>
        <v>0</v>
      </c>
      <c r="E1250" s="29">
        <f>_xlfn.XLOOKUP(C1250,purchase!C:C,pcon!E:E,"")</f>
        <v>0</v>
      </c>
      <c r="F1250" s="4"/>
      <c r="G1250" s="27"/>
      <c r="H1250" s="28"/>
      <c r="I1250" s="4"/>
      <c r="J1250" s="4"/>
      <c r="K1250" s="4"/>
      <c r="L1250" s="30" t="str">
        <f t="shared" si="171"/>
        <v/>
      </c>
      <c r="M1250" s="4"/>
      <c r="N1250" s="30" t="str">
        <f t="shared" si="172"/>
        <v/>
      </c>
      <c r="O1250" s="31"/>
      <c r="P1250" s="32" t="str">
        <f t="shared" si="173"/>
        <v/>
      </c>
      <c r="Q1250" s="10">
        <f>_xlfn.XLOOKUP(C1250,pcon!C:C,pcon!L:L,"")</f>
        <v>0</v>
      </c>
      <c r="R1250" s="98">
        <f t="shared" si="174"/>
        <v>0</v>
      </c>
      <c r="S1250" s="31"/>
      <c r="T1250" s="31"/>
      <c r="U1250" s="33" t="str">
        <f t="shared" si="175"/>
        <v/>
      </c>
      <c r="V1250" s="4"/>
      <c r="W1250" s="33" t="str">
        <f t="shared" si="176"/>
        <v/>
      </c>
      <c r="X1250" s="33" t="str">
        <f t="shared" si="177"/>
        <v/>
      </c>
      <c r="Y1250" s="33" t="str">
        <f t="shared" si="178"/>
        <v/>
      </c>
      <c r="Z1250" s="34" t="str">
        <f t="shared" si="179"/>
        <v/>
      </c>
    </row>
    <row r="1251" spans="1:26" x14ac:dyDescent="0.35">
      <c r="A1251" s="25">
        <v>1247</v>
      </c>
      <c r="B1251" s="26">
        <f>_xlfn.XLOOKUP(C1251,purchase!C:C,pcon!B:B,"")</f>
        <v>0</v>
      </c>
      <c r="C1251" s="4"/>
      <c r="D1251" s="29">
        <f>_xlfn.XLOOKUP(C1251,purchase!C:C,pcon!D:D,"")</f>
        <v>0</v>
      </c>
      <c r="E1251" s="29">
        <f>_xlfn.XLOOKUP(C1251,purchase!C:C,pcon!E:E,"")</f>
        <v>0</v>
      </c>
      <c r="F1251" s="4"/>
      <c r="G1251" s="27"/>
      <c r="H1251" s="28"/>
      <c r="I1251" s="4"/>
      <c r="J1251" s="4"/>
      <c r="K1251" s="4"/>
      <c r="L1251" s="30" t="str">
        <f t="shared" si="171"/>
        <v/>
      </c>
      <c r="M1251" s="4"/>
      <c r="N1251" s="30" t="str">
        <f t="shared" si="172"/>
        <v/>
      </c>
      <c r="O1251" s="31"/>
      <c r="P1251" s="32" t="str">
        <f t="shared" si="173"/>
        <v/>
      </c>
      <c r="Q1251" s="10">
        <f>_xlfn.XLOOKUP(C1251,pcon!C:C,pcon!L:L,"")</f>
        <v>0</v>
      </c>
      <c r="R1251" s="98">
        <f t="shared" si="174"/>
        <v>0</v>
      </c>
      <c r="S1251" s="31"/>
      <c r="T1251" s="31"/>
      <c r="U1251" s="33" t="str">
        <f t="shared" si="175"/>
        <v/>
      </c>
      <c r="V1251" s="4"/>
      <c r="W1251" s="33" t="str">
        <f t="shared" si="176"/>
        <v/>
      </c>
      <c r="X1251" s="33" t="str">
        <f t="shared" si="177"/>
        <v/>
      </c>
      <c r="Y1251" s="33" t="str">
        <f t="shared" si="178"/>
        <v/>
      </c>
      <c r="Z1251" s="34" t="str">
        <f t="shared" si="179"/>
        <v/>
      </c>
    </row>
    <row r="1252" spans="1:26" x14ac:dyDescent="0.35">
      <c r="A1252" s="25">
        <v>1248</v>
      </c>
      <c r="B1252" s="26">
        <f>_xlfn.XLOOKUP(C1252,purchase!C:C,pcon!B:B,"")</f>
        <v>0</v>
      </c>
      <c r="C1252" s="4"/>
      <c r="D1252" s="29">
        <f>_xlfn.XLOOKUP(C1252,purchase!C:C,pcon!D:D,"")</f>
        <v>0</v>
      </c>
      <c r="E1252" s="29">
        <f>_xlfn.XLOOKUP(C1252,purchase!C:C,pcon!E:E,"")</f>
        <v>0</v>
      </c>
      <c r="F1252" s="4"/>
      <c r="G1252" s="27"/>
      <c r="H1252" s="28"/>
      <c r="I1252" s="4"/>
      <c r="J1252" s="4"/>
      <c r="K1252" s="4"/>
      <c r="L1252" s="30" t="str">
        <f t="shared" si="171"/>
        <v/>
      </c>
      <c r="M1252" s="4"/>
      <c r="N1252" s="30" t="str">
        <f t="shared" si="172"/>
        <v/>
      </c>
      <c r="O1252" s="31"/>
      <c r="P1252" s="32" t="str">
        <f t="shared" si="173"/>
        <v/>
      </c>
      <c r="Q1252" s="10">
        <f>_xlfn.XLOOKUP(C1252,pcon!C:C,pcon!L:L,"")</f>
        <v>0</v>
      </c>
      <c r="R1252" s="98">
        <f t="shared" si="174"/>
        <v>0</v>
      </c>
      <c r="S1252" s="31"/>
      <c r="T1252" s="31"/>
      <c r="U1252" s="33" t="str">
        <f t="shared" si="175"/>
        <v/>
      </c>
      <c r="V1252" s="4"/>
      <c r="W1252" s="33" t="str">
        <f t="shared" si="176"/>
        <v/>
      </c>
      <c r="X1252" s="33" t="str">
        <f t="shared" si="177"/>
        <v/>
      </c>
      <c r="Y1252" s="33" t="str">
        <f t="shared" si="178"/>
        <v/>
      </c>
      <c r="Z1252" s="34" t="str">
        <f t="shared" si="179"/>
        <v/>
      </c>
    </row>
    <row r="1253" spans="1:26" x14ac:dyDescent="0.35">
      <c r="A1253" s="25">
        <v>1249</v>
      </c>
      <c r="B1253" s="26">
        <f>_xlfn.XLOOKUP(C1253,purchase!C:C,pcon!B:B,"")</f>
        <v>0</v>
      </c>
      <c r="C1253" s="4"/>
      <c r="D1253" s="29">
        <f>_xlfn.XLOOKUP(C1253,purchase!C:C,pcon!D:D,"")</f>
        <v>0</v>
      </c>
      <c r="E1253" s="29">
        <f>_xlfn.XLOOKUP(C1253,purchase!C:C,pcon!E:E,"")</f>
        <v>0</v>
      </c>
      <c r="F1253" s="4"/>
      <c r="G1253" s="27"/>
      <c r="H1253" s="28"/>
      <c r="I1253" s="4"/>
      <c r="J1253" s="4"/>
      <c r="K1253" s="4"/>
      <c r="L1253" s="30" t="str">
        <f t="shared" si="171"/>
        <v/>
      </c>
      <c r="M1253" s="4"/>
      <c r="N1253" s="30" t="str">
        <f t="shared" si="172"/>
        <v/>
      </c>
      <c r="O1253" s="31"/>
      <c r="P1253" s="32" t="str">
        <f t="shared" si="173"/>
        <v/>
      </c>
      <c r="Q1253" s="10">
        <f>_xlfn.XLOOKUP(C1253,pcon!C:C,pcon!L:L,"")</f>
        <v>0</v>
      </c>
      <c r="R1253" s="98">
        <f t="shared" si="174"/>
        <v>0</v>
      </c>
      <c r="S1253" s="31"/>
      <c r="T1253" s="31"/>
      <c r="U1253" s="33" t="str">
        <f t="shared" si="175"/>
        <v/>
      </c>
      <c r="V1253" s="4"/>
      <c r="W1253" s="33" t="str">
        <f t="shared" si="176"/>
        <v/>
      </c>
      <c r="X1253" s="33" t="str">
        <f t="shared" si="177"/>
        <v/>
      </c>
      <c r="Y1253" s="33" t="str">
        <f t="shared" si="178"/>
        <v/>
      </c>
      <c r="Z1253" s="34" t="str">
        <f t="shared" si="179"/>
        <v/>
      </c>
    </row>
    <row r="1254" spans="1:26" x14ac:dyDescent="0.35">
      <c r="A1254" s="25">
        <v>1250</v>
      </c>
      <c r="B1254" s="26">
        <f>_xlfn.XLOOKUP(C1254,purchase!C:C,pcon!B:B,"")</f>
        <v>0</v>
      </c>
      <c r="C1254" s="4"/>
      <c r="D1254" s="29">
        <f>_xlfn.XLOOKUP(C1254,purchase!C:C,pcon!D:D,"")</f>
        <v>0</v>
      </c>
      <c r="E1254" s="29">
        <f>_xlfn.XLOOKUP(C1254,purchase!C:C,pcon!E:E,"")</f>
        <v>0</v>
      </c>
      <c r="F1254" s="4"/>
      <c r="G1254" s="27"/>
      <c r="H1254" s="28"/>
      <c r="I1254" s="4"/>
      <c r="J1254" s="4"/>
      <c r="K1254" s="4"/>
      <c r="L1254" s="30" t="str">
        <f t="shared" si="171"/>
        <v/>
      </c>
      <c r="M1254" s="4"/>
      <c r="N1254" s="30" t="str">
        <f t="shared" si="172"/>
        <v/>
      </c>
      <c r="O1254" s="31"/>
      <c r="P1254" s="32" t="str">
        <f t="shared" si="173"/>
        <v/>
      </c>
      <c r="Q1254" s="10">
        <f>_xlfn.XLOOKUP(C1254,pcon!C:C,pcon!L:L,"")</f>
        <v>0</v>
      </c>
      <c r="R1254" s="98">
        <f t="shared" si="174"/>
        <v>0</v>
      </c>
      <c r="S1254" s="31"/>
      <c r="T1254" s="31"/>
      <c r="U1254" s="33" t="str">
        <f t="shared" si="175"/>
        <v/>
      </c>
      <c r="V1254" s="4"/>
      <c r="W1254" s="33" t="str">
        <f t="shared" si="176"/>
        <v/>
      </c>
      <c r="X1254" s="33" t="str">
        <f t="shared" si="177"/>
        <v/>
      </c>
      <c r="Y1254" s="33" t="str">
        <f t="shared" si="178"/>
        <v/>
      </c>
      <c r="Z1254" s="34" t="str">
        <f t="shared" si="179"/>
        <v/>
      </c>
    </row>
    <row r="1255" spans="1:26" x14ac:dyDescent="0.35">
      <c r="A1255" s="25">
        <v>1251</v>
      </c>
      <c r="B1255" s="26">
        <f>_xlfn.XLOOKUP(C1255,purchase!C:C,pcon!B:B,"")</f>
        <v>0</v>
      </c>
      <c r="C1255" s="4"/>
      <c r="D1255" s="29">
        <f>_xlfn.XLOOKUP(C1255,purchase!C:C,pcon!D:D,"")</f>
        <v>0</v>
      </c>
      <c r="E1255" s="29">
        <f>_xlfn.XLOOKUP(C1255,purchase!C:C,pcon!E:E,"")</f>
        <v>0</v>
      </c>
      <c r="F1255" s="4"/>
      <c r="G1255" s="27"/>
      <c r="H1255" s="28"/>
      <c r="I1255" s="4"/>
      <c r="J1255" s="4"/>
      <c r="K1255" s="4"/>
      <c r="L1255" s="30" t="str">
        <f t="shared" si="171"/>
        <v/>
      </c>
      <c r="M1255" s="4"/>
      <c r="N1255" s="30" t="str">
        <f t="shared" si="172"/>
        <v/>
      </c>
      <c r="O1255" s="31"/>
      <c r="P1255" s="32" t="str">
        <f t="shared" si="173"/>
        <v/>
      </c>
      <c r="Q1255" s="10">
        <f>_xlfn.XLOOKUP(C1255,pcon!C:C,pcon!L:L,"")</f>
        <v>0</v>
      </c>
      <c r="R1255" s="98">
        <f t="shared" si="174"/>
        <v>0</v>
      </c>
      <c r="S1255" s="31"/>
      <c r="T1255" s="31"/>
      <c r="U1255" s="33" t="str">
        <f t="shared" si="175"/>
        <v/>
      </c>
      <c r="V1255" s="4"/>
      <c r="W1255" s="33" t="str">
        <f t="shared" si="176"/>
        <v/>
      </c>
      <c r="X1255" s="33" t="str">
        <f t="shared" si="177"/>
        <v/>
      </c>
      <c r="Y1255" s="33" t="str">
        <f t="shared" si="178"/>
        <v/>
      </c>
      <c r="Z1255" s="34" t="str">
        <f t="shared" si="179"/>
        <v/>
      </c>
    </row>
    <row r="1256" spans="1:26" x14ac:dyDescent="0.35">
      <c r="A1256" s="25">
        <v>1252</v>
      </c>
      <c r="B1256" s="26">
        <f>_xlfn.XLOOKUP(C1256,purchase!C:C,pcon!B:B,"")</f>
        <v>0</v>
      </c>
      <c r="C1256" s="4"/>
      <c r="D1256" s="29">
        <f>_xlfn.XLOOKUP(C1256,purchase!C:C,pcon!D:D,"")</f>
        <v>0</v>
      </c>
      <c r="E1256" s="29">
        <f>_xlfn.XLOOKUP(C1256,purchase!C:C,pcon!E:E,"")</f>
        <v>0</v>
      </c>
      <c r="F1256" s="4"/>
      <c r="G1256" s="27"/>
      <c r="H1256" s="28"/>
      <c r="I1256" s="4"/>
      <c r="J1256" s="4"/>
      <c r="K1256" s="4"/>
      <c r="L1256" s="30" t="str">
        <f t="shared" si="171"/>
        <v/>
      </c>
      <c r="M1256" s="4"/>
      <c r="N1256" s="30" t="str">
        <f t="shared" si="172"/>
        <v/>
      </c>
      <c r="O1256" s="31"/>
      <c r="P1256" s="32" t="str">
        <f t="shared" si="173"/>
        <v/>
      </c>
      <c r="Q1256" s="10">
        <f>_xlfn.XLOOKUP(C1256,pcon!C:C,pcon!L:L,"")</f>
        <v>0</v>
      </c>
      <c r="R1256" s="98">
        <f t="shared" si="174"/>
        <v>0</v>
      </c>
      <c r="S1256" s="31"/>
      <c r="T1256" s="31"/>
      <c r="U1256" s="33" t="str">
        <f t="shared" si="175"/>
        <v/>
      </c>
      <c r="V1256" s="4"/>
      <c r="W1256" s="33" t="str">
        <f t="shared" si="176"/>
        <v/>
      </c>
      <c r="X1256" s="33" t="str">
        <f t="shared" si="177"/>
        <v/>
      </c>
      <c r="Y1256" s="33" t="str">
        <f t="shared" si="178"/>
        <v/>
      </c>
      <c r="Z1256" s="34" t="str">
        <f t="shared" si="179"/>
        <v/>
      </c>
    </row>
    <row r="1257" spans="1:26" x14ac:dyDescent="0.35">
      <c r="A1257" s="25">
        <v>1253</v>
      </c>
      <c r="B1257" s="26">
        <f>_xlfn.XLOOKUP(C1257,purchase!C:C,pcon!B:B,"")</f>
        <v>0</v>
      </c>
      <c r="C1257" s="4"/>
      <c r="D1257" s="29">
        <f>_xlfn.XLOOKUP(C1257,purchase!C:C,pcon!D:D,"")</f>
        <v>0</v>
      </c>
      <c r="E1257" s="29">
        <f>_xlfn.XLOOKUP(C1257,purchase!C:C,pcon!E:E,"")</f>
        <v>0</v>
      </c>
      <c r="F1257" s="4"/>
      <c r="G1257" s="27"/>
      <c r="H1257" s="28"/>
      <c r="I1257" s="4"/>
      <c r="J1257" s="4"/>
      <c r="K1257" s="4"/>
      <c r="L1257" s="30" t="str">
        <f t="shared" si="171"/>
        <v/>
      </c>
      <c r="M1257" s="4"/>
      <c r="N1257" s="30" t="str">
        <f t="shared" si="172"/>
        <v/>
      </c>
      <c r="O1257" s="31"/>
      <c r="P1257" s="32" t="str">
        <f t="shared" si="173"/>
        <v/>
      </c>
      <c r="Q1257" s="10">
        <f>_xlfn.XLOOKUP(C1257,pcon!C:C,pcon!L:L,"")</f>
        <v>0</v>
      </c>
      <c r="R1257" s="98">
        <f t="shared" si="174"/>
        <v>0</v>
      </c>
      <c r="S1257" s="31"/>
      <c r="T1257" s="31"/>
      <c r="U1257" s="33" t="str">
        <f t="shared" si="175"/>
        <v/>
      </c>
      <c r="V1257" s="4"/>
      <c r="W1257" s="33" t="str">
        <f t="shared" si="176"/>
        <v/>
      </c>
      <c r="X1257" s="33" t="str">
        <f t="shared" si="177"/>
        <v/>
      </c>
      <c r="Y1257" s="33" t="str">
        <f t="shared" si="178"/>
        <v/>
      </c>
      <c r="Z1257" s="34" t="str">
        <f t="shared" si="179"/>
        <v/>
      </c>
    </row>
    <row r="1258" spans="1:26" x14ac:dyDescent="0.35">
      <c r="A1258" s="25">
        <v>1254</v>
      </c>
      <c r="B1258" s="26">
        <f>_xlfn.XLOOKUP(C1258,purchase!C:C,pcon!B:B,"")</f>
        <v>0</v>
      </c>
      <c r="C1258" s="4"/>
      <c r="D1258" s="29">
        <f>_xlfn.XLOOKUP(C1258,purchase!C:C,pcon!D:D,"")</f>
        <v>0</v>
      </c>
      <c r="E1258" s="29">
        <f>_xlfn.XLOOKUP(C1258,purchase!C:C,pcon!E:E,"")</f>
        <v>0</v>
      </c>
      <c r="F1258" s="4"/>
      <c r="G1258" s="27"/>
      <c r="H1258" s="28"/>
      <c r="I1258" s="4"/>
      <c r="J1258" s="4"/>
      <c r="K1258" s="4"/>
      <c r="L1258" s="30" t="str">
        <f t="shared" si="171"/>
        <v/>
      </c>
      <c r="M1258" s="4"/>
      <c r="N1258" s="30" t="str">
        <f t="shared" si="172"/>
        <v/>
      </c>
      <c r="O1258" s="31"/>
      <c r="P1258" s="32" t="str">
        <f t="shared" si="173"/>
        <v/>
      </c>
      <c r="Q1258" s="10">
        <f>_xlfn.XLOOKUP(C1258,pcon!C:C,pcon!L:L,"")</f>
        <v>0</v>
      </c>
      <c r="R1258" s="98">
        <f t="shared" si="174"/>
        <v>0</v>
      </c>
      <c r="S1258" s="31"/>
      <c r="T1258" s="31"/>
      <c r="U1258" s="33" t="str">
        <f t="shared" si="175"/>
        <v/>
      </c>
      <c r="V1258" s="4"/>
      <c r="W1258" s="33" t="str">
        <f t="shared" si="176"/>
        <v/>
      </c>
      <c r="X1258" s="33" t="str">
        <f t="shared" si="177"/>
        <v/>
      </c>
      <c r="Y1258" s="33" t="str">
        <f t="shared" si="178"/>
        <v/>
      </c>
      <c r="Z1258" s="34" t="str">
        <f t="shared" si="179"/>
        <v/>
      </c>
    </row>
    <row r="1259" spans="1:26" x14ac:dyDescent="0.35">
      <c r="A1259" s="25">
        <v>1255</v>
      </c>
      <c r="B1259" s="26">
        <f>_xlfn.XLOOKUP(C1259,purchase!C:C,pcon!B:B,"")</f>
        <v>0</v>
      </c>
      <c r="C1259" s="4"/>
      <c r="D1259" s="29">
        <f>_xlfn.XLOOKUP(C1259,purchase!C:C,pcon!D:D,"")</f>
        <v>0</v>
      </c>
      <c r="E1259" s="29">
        <f>_xlfn.XLOOKUP(C1259,purchase!C:C,pcon!E:E,"")</f>
        <v>0</v>
      </c>
      <c r="F1259" s="4"/>
      <c r="G1259" s="27"/>
      <c r="H1259" s="28"/>
      <c r="I1259" s="4"/>
      <c r="J1259" s="4"/>
      <c r="K1259" s="4"/>
      <c r="L1259" s="30" t="str">
        <f t="shared" si="171"/>
        <v/>
      </c>
      <c r="M1259" s="4"/>
      <c r="N1259" s="30" t="str">
        <f t="shared" si="172"/>
        <v/>
      </c>
      <c r="O1259" s="31"/>
      <c r="P1259" s="32" t="str">
        <f t="shared" si="173"/>
        <v/>
      </c>
      <c r="Q1259" s="10">
        <f>_xlfn.XLOOKUP(C1259,pcon!C:C,pcon!L:L,"")</f>
        <v>0</v>
      </c>
      <c r="R1259" s="98">
        <f t="shared" si="174"/>
        <v>0</v>
      </c>
      <c r="S1259" s="31"/>
      <c r="T1259" s="31"/>
      <c r="U1259" s="33" t="str">
        <f t="shared" si="175"/>
        <v/>
      </c>
      <c r="V1259" s="4"/>
      <c r="W1259" s="33" t="str">
        <f t="shared" si="176"/>
        <v/>
      </c>
      <c r="X1259" s="33" t="str">
        <f t="shared" si="177"/>
        <v/>
      </c>
      <c r="Y1259" s="33" t="str">
        <f t="shared" si="178"/>
        <v/>
      </c>
      <c r="Z1259" s="34" t="str">
        <f t="shared" si="179"/>
        <v/>
      </c>
    </row>
    <row r="1260" spans="1:26" x14ac:dyDescent="0.35">
      <c r="A1260" s="25">
        <v>1256</v>
      </c>
      <c r="B1260" s="26">
        <f>_xlfn.XLOOKUP(C1260,purchase!C:C,pcon!B:B,"")</f>
        <v>0</v>
      </c>
      <c r="C1260" s="4"/>
      <c r="D1260" s="29">
        <f>_xlfn.XLOOKUP(C1260,purchase!C:C,pcon!D:D,"")</f>
        <v>0</v>
      </c>
      <c r="E1260" s="29">
        <f>_xlfn.XLOOKUP(C1260,purchase!C:C,pcon!E:E,"")</f>
        <v>0</v>
      </c>
      <c r="F1260" s="4"/>
      <c r="G1260" s="27"/>
      <c r="H1260" s="28"/>
      <c r="I1260" s="4"/>
      <c r="J1260" s="4"/>
      <c r="K1260" s="4"/>
      <c r="L1260" s="30" t="str">
        <f t="shared" si="171"/>
        <v/>
      </c>
      <c r="M1260" s="4"/>
      <c r="N1260" s="30" t="str">
        <f t="shared" si="172"/>
        <v/>
      </c>
      <c r="O1260" s="31"/>
      <c r="P1260" s="32" t="str">
        <f t="shared" si="173"/>
        <v/>
      </c>
      <c r="Q1260" s="10">
        <f>_xlfn.XLOOKUP(C1260,pcon!C:C,pcon!L:L,"")</f>
        <v>0</v>
      </c>
      <c r="R1260" s="98">
        <f t="shared" si="174"/>
        <v>0</v>
      </c>
      <c r="S1260" s="31"/>
      <c r="T1260" s="31"/>
      <c r="U1260" s="33" t="str">
        <f t="shared" si="175"/>
        <v/>
      </c>
      <c r="V1260" s="4"/>
      <c r="W1260" s="33" t="str">
        <f t="shared" si="176"/>
        <v/>
      </c>
      <c r="X1260" s="33" t="str">
        <f t="shared" si="177"/>
        <v/>
      </c>
      <c r="Y1260" s="33" t="str">
        <f t="shared" si="178"/>
        <v/>
      </c>
      <c r="Z1260" s="34" t="str">
        <f t="shared" si="179"/>
        <v/>
      </c>
    </row>
    <row r="1261" spans="1:26" x14ac:dyDescent="0.35">
      <c r="A1261" s="25">
        <v>1257</v>
      </c>
      <c r="B1261" s="26">
        <f>_xlfn.XLOOKUP(C1261,purchase!C:C,pcon!B:B,"")</f>
        <v>0</v>
      </c>
      <c r="C1261" s="4"/>
      <c r="D1261" s="29">
        <f>_xlfn.XLOOKUP(C1261,purchase!C:C,pcon!D:D,"")</f>
        <v>0</v>
      </c>
      <c r="E1261" s="29">
        <f>_xlfn.XLOOKUP(C1261,purchase!C:C,pcon!E:E,"")</f>
        <v>0</v>
      </c>
      <c r="F1261" s="4"/>
      <c r="G1261" s="27"/>
      <c r="H1261" s="28"/>
      <c r="I1261" s="4"/>
      <c r="J1261" s="4"/>
      <c r="K1261" s="4"/>
      <c r="L1261" s="30" t="str">
        <f t="shared" si="171"/>
        <v/>
      </c>
      <c r="M1261" s="4"/>
      <c r="N1261" s="30" t="str">
        <f t="shared" si="172"/>
        <v/>
      </c>
      <c r="O1261" s="31"/>
      <c r="P1261" s="32" t="str">
        <f t="shared" si="173"/>
        <v/>
      </c>
      <c r="Q1261" s="10">
        <f>_xlfn.XLOOKUP(C1261,pcon!C:C,pcon!L:L,"")</f>
        <v>0</v>
      </c>
      <c r="R1261" s="98">
        <f t="shared" si="174"/>
        <v>0</v>
      </c>
      <c r="S1261" s="31"/>
      <c r="T1261" s="31"/>
      <c r="U1261" s="33" t="str">
        <f t="shared" si="175"/>
        <v/>
      </c>
      <c r="V1261" s="4"/>
      <c r="W1261" s="33" t="str">
        <f t="shared" si="176"/>
        <v/>
      </c>
      <c r="X1261" s="33" t="str">
        <f t="shared" si="177"/>
        <v/>
      </c>
      <c r="Y1261" s="33" t="str">
        <f t="shared" si="178"/>
        <v/>
      </c>
      <c r="Z1261" s="34" t="str">
        <f t="shared" si="179"/>
        <v/>
      </c>
    </row>
    <row r="1262" spans="1:26" x14ac:dyDescent="0.35">
      <c r="A1262" s="25">
        <v>1258</v>
      </c>
      <c r="B1262" s="26">
        <f>_xlfn.XLOOKUP(C1262,purchase!C:C,pcon!B:B,"")</f>
        <v>0</v>
      </c>
      <c r="C1262" s="4"/>
      <c r="D1262" s="29">
        <f>_xlfn.XLOOKUP(C1262,purchase!C:C,pcon!D:D,"")</f>
        <v>0</v>
      </c>
      <c r="E1262" s="29">
        <f>_xlfn.XLOOKUP(C1262,purchase!C:C,pcon!E:E,"")</f>
        <v>0</v>
      </c>
      <c r="F1262" s="4"/>
      <c r="G1262" s="27"/>
      <c r="H1262" s="28"/>
      <c r="I1262" s="4"/>
      <c r="J1262" s="4"/>
      <c r="K1262" s="4"/>
      <c r="L1262" s="30" t="str">
        <f t="shared" si="171"/>
        <v/>
      </c>
      <c r="M1262" s="4"/>
      <c r="N1262" s="30" t="str">
        <f t="shared" si="172"/>
        <v/>
      </c>
      <c r="O1262" s="31"/>
      <c r="P1262" s="32" t="str">
        <f t="shared" si="173"/>
        <v/>
      </c>
      <c r="Q1262" s="10">
        <f>_xlfn.XLOOKUP(C1262,pcon!C:C,pcon!L:L,"")</f>
        <v>0</v>
      </c>
      <c r="R1262" s="98">
        <f t="shared" si="174"/>
        <v>0</v>
      </c>
      <c r="S1262" s="31"/>
      <c r="T1262" s="31"/>
      <c r="U1262" s="33" t="str">
        <f t="shared" si="175"/>
        <v/>
      </c>
      <c r="V1262" s="4"/>
      <c r="W1262" s="33" t="str">
        <f t="shared" si="176"/>
        <v/>
      </c>
      <c r="X1262" s="33" t="str">
        <f t="shared" si="177"/>
        <v/>
      </c>
      <c r="Y1262" s="33" t="str">
        <f t="shared" si="178"/>
        <v/>
      </c>
      <c r="Z1262" s="34" t="str">
        <f t="shared" si="179"/>
        <v/>
      </c>
    </row>
    <row r="1263" spans="1:26" x14ac:dyDescent="0.35">
      <c r="A1263" s="25">
        <v>1259</v>
      </c>
      <c r="B1263" s="26">
        <f>_xlfn.XLOOKUP(C1263,purchase!C:C,pcon!B:B,"")</f>
        <v>0</v>
      </c>
      <c r="C1263" s="4"/>
      <c r="D1263" s="29">
        <f>_xlfn.XLOOKUP(C1263,purchase!C:C,pcon!D:D,"")</f>
        <v>0</v>
      </c>
      <c r="E1263" s="29">
        <f>_xlfn.XLOOKUP(C1263,purchase!C:C,pcon!E:E,"")</f>
        <v>0</v>
      </c>
      <c r="F1263" s="4"/>
      <c r="G1263" s="27"/>
      <c r="H1263" s="28"/>
      <c r="I1263" s="4"/>
      <c r="J1263" s="4"/>
      <c r="K1263" s="4"/>
      <c r="L1263" s="30" t="str">
        <f t="shared" si="171"/>
        <v/>
      </c>
      <c r="M1263" s="4"/>
      <c r="N1263" s="30" t="str">
        <f t="shared" si="172"/>
        <v/>
      </c>
      <c r="O1263" s="31"/>
      <c r="P1263" s="32" t="str">
        <f t="shared" si="173"/>
        <v/>
      </c>
      <c r="Q1263" s="10">
        <f>_xlfn.XLOOKUP(C1263,pcon!C:C,pcon!L:L,"")</f>
        <v>0</v>
      </c>
      <c r="R1263" s="98">
        <f t="shared" si="174"/>
        <v>0</v>
      </c>
      <c r="S1263" s="31"/>
      <c r="T1263" s="31"/>
      <c r="U1263" s="33" t="str">
        <f t="shared" si="175"/>
        <v/>
      </c>
      <c r="V1263" s="4"/>
      <c r="W1263" s="33" t="str">
        <f t="shared" si="176"/>
        <v/>
      </c>
      <c r="X1263" s="33" t="str">
        <f t="shared" si="177"/>
        <v/>
      </c>
      <c r="Y1263" s="33" t="str">
        <f t="shared" si="178"/>
        <v/>
      </c>
      <c r="Z1263" s="34" t="str">
        <f t="shared" si="179"/>
        <v/>
      </c>
    </row>
    <row r="1264" spans="1:26" x14ac:dyDescent="0.35">
      <c r="A1264" s="25">
        <v>1260</v>
      </c>
      <c r="B1264" s="26">
        <f>_xlfn.XLOOKUP(C1264,purchase!C:C,pcon!B:B,"")</f>
        <v>0</v>
      </c>
      <c r="C1264" s="4"/>
      <c r="D1264" s="29">
        <f>_xlfn.XLOOKUP(C1264,purchase!C:C,pcon!D:D,"")</f>
        <v>0</v>
      </c>
      <c r="E1264" s="29">
        <f>_xlfn.XLOOKUP(C1264,purchase!C:C,pcon!E:E,"")</f>
        <v>0</v>
      </c>
      <c r="F1264" s="4"/>
      <c r="G1264" s="27"/>
      <c r="H1264" s="28"/>
      <c r="I1264" s="4"/>
      <c r="J1264" s="4"/>
      <c r="K1264" s="4"/>
      <c r="L1264" s="30" t="str">
        <f t="shared" si="171"/>
        <v/>
      </c>
      <c r="M1264" s="4"/>
      <c r="N1264" s="30" t="str">
        <f t="shared" si="172"/>
        <v/>
      </c>
      <c r="O1264" s="31"/>
      <c r="P1264" s="32" t="str">
        <f t="shared" si="173"/>
        <v/>
      </c>
      <c r="Q1264" s="10">
        <f>_xlfn.XLOOKUP(C1264,pcon!C:C,pcon!L:L,"")</f>
        <v>0</v>
      </c>
      <c r="R1264" s="98">
        <f t="shared" si="174"/>
        <v>0</v>
      </c>
      <c r="S1264" s="31"/>
      <c r="T1264" s="31"/>
      <c r="U1264" s="33" t="str">
        <f t="shared" si="175"/>
        <v/>
      </c>
      <c r="V1264" s="4"/>
      <c r="W1264" s="33" t="str">
        <f t="shared" si="176"/>
        <v/>
      </c>
      <c r="X1264" s="33" t="str">
        <f t="shared" si="177"/>
        <v/>
      </c>
      <c r="Y1264" s="33" t="str">
        <f t="shared" si="178"/>
        <v/>
      </c>
      <c r="Z1264" s="34" t="str">
        <f t="shared" si="179"/>
        <v/>
      </c>
    </row>
    <row r="1265" spans="1:26" x14ac:dyDescent="0.35">
      <c r="A1265" s="25">
        <v>1261</v>
      </c>
      <c r="B1265" s="26">
        <f>_xlfn.XLOOKUP(C1265,purchase!C:C,pcon!B:B,"")</f>
        <v>0</v>
      </c>
      <c r="C1265" s="4"/>
      <c r="D1265" s="29">
        <f>_xlfn.XLOOKUP(C1265,purchase!C:C,pcon!D:D,"")</f>
        <v>0</v>
      </c>
      <c r="E1265" s="29">
        <f>_xlfn.XLOOKUP(C1265,purchase!C:C,pcon!E:E,"")</f>
        <v>0</v>
      </c>
      <c r="F1265" s="4"/>
      <c r="G1265" s="27"/>
      <c r="H1265" s="28"/>
      <c r="I1265" s="4"/>
      <c r="J1265" s="4"/>
      <c r="K1265" s="4"/>
      <c r="L1265" s="30" t="str">
        <f t="shared" si="171"/>
        <v/>
      </c>
      <c r="M1265" s="4"/>
      <c r="N1265" s="30" t="str">
        <f t="shared" si="172"/>
        <v/>
      </c>
      <c r="O1265" s="31"/>
      <c r="P1265" s="32" t="str">
        <f t="shared" si="173"/>
        <v/>
      </c>
      <c r="Q1265" s="10">
        <f>_xlfn.XLOOKUP(C1265,pcon!C:C,pcon!L:L,"")</f>
        <v>0</v>
      </c>
      <c r="R1265" s="98">
        <f t="shared" si="174"/>
        <v>0</v>
      </c>
      <c r="S1265" s="31"/>
      <c r="T1265" s="31"/>
      <c r="U1265" s="33" t="str">
        <f t="shared" si="175"/>
        <v/>
      </c>
      <c r="V1265" s="4"/>
      <c r="W1265" s="33" t="str">
        <f t="shared" si="176"/>
        <v/>
      </c>
      <c r="X1265" s="33" t="str">
        <f t="shared" si="177"/>
        <v/>
      </c>
      <c r="Y1265" s="33" t="str">
        <f t="shared" si="178"/>
        <v/>
      </c>
      <c r="Z1265" s="34" t="str">
        <f t="shared" si="179"/>
        <v/>
      </c>
    </row>
    <row r="1266" spans="1:26" x14ac:dyDescent="0.35">
      <c r="A1266" s="25">
        <v>1262</v>
      </c>
      <c r="B1266" s="26">
        <f>_xlfn.XLOOKUP(C1266,purchase!C:C,pcon!B:B,"")</f>
        <v>0</v>
      </c>
      <c r="C1266" s="4"/>
      <c r="D1266" s="29">
        <f>_xlfn.XLOOKUP(C1266,purchase!C:C,pcon!D:D,"")</f>
        <v>0</v>
      </c>
      <c r="E1266" s="29">
        <f>_xlfn.XLOOKUP(C1266,purchase!C:C,pcon!E:E,"")</f>
        <v>0</v>
      </c>
      <c r="F1266" s="4"/>
      <c r="G1266" s="27"/>
      <c r="H1266" s="28"/>
      <c r="I1266" s="4"/>
      <c r="J1266" s="4"/>
      <c r="K1266" s="4"/>
      <c r="L1266" s="30" t="str">
        <f t="shared" si="171"/>
        <v/>
      </c>
      <c r="M1266" s="4"/>
      <c r="N1266" s="30" t="str">
        <f t="shared" si="172"/>
        <v/>
      </c>
      <c r="O1266" s="31"/>
      <c r="P1266" s="32" t="str">
        <f t="shared" si="173"/>
        <v/>
      </c>
      <c r="Q1266" s="10">
        <f>_xlfn.XLOOKUP(C1266,pcon!C:C,pcon!L:L,"")</f>
        <v>0</v>
      </c>
      <c r="R1266" s="98">
        <f t="shared" si="174"/>
        <v>0</v>
      </c>
      <c r="S1266" s="31"/>
      <c r="T1266" s="31"/>
      <c r="U1266" s="33" t="str">
        <f t="shared" si="175"/>
        <v/>
      </c>
      <c r="V1266" s="4"/>
      <c r="W1266" s="33" t="str">
        <f t="shared" si="176"/>
        <v/>
      </c>
      <c r="X1266" s="33" t="str">
        <f t="shared" si="177"/>
        <v/>
      </c>
      <c r="Y1266" s="33" t="str">
        <f t="shared" si="178"/>
        <v/>
      </c>
      <c r="Z1266" s="34" t="str">
        <f t="shared" si="179"/>
        <v/>
      </c>
    </row>
    <row r="1267" spans="1:26" x14ac:dyDescent="0.35">
      <c r="A1267" s="25">
        <v>1263</v>
      </c>
      <c r="B1267" s="26">
        <f>_xlfn.XLOOKUP(C1267,purchase!C:C,pcon!B:B,"")</f>
        <v>0</v>
      </c>
      <c r="C1267" s="4"/>
      <c r="D1267" s="29">
        <f>_xlfn.XLOOKUP(C1267,purchase!C:C,pcon!D:D,"")</f>
        <v>0</v>
      </c>
      <c r="E1267" s="29">
        <f>_xlfn.XLOOKUP(C1267,purchase!C:C,pcon!E:E,"")</f>
        <v>0</v>
      </c>
      <c r="F1267" s="4"/>
      <c r="G1267" s="27"/>
      <c r="H1267" s="28"/>
      <c r="I1267" s="4"/>
      <c r="J1267" s="4"/>
      <c r="K1267" s="4"/>
      <c r="L1267" s="30" t="str">
        <f t="shared" si="171"/>
        <v/>
      </c>
      <c r="M1267" s="4"/>
      <c r="N1267" s="30" t="str">
        <f t="shared" si="172"/>
        <v/>
      </c>
      <c r="O1267" s="31"/>
      <c r="P1267" s="32" t="str">
        <f t="shared" si="173"/>
        <v/>
      </c>
      <c r="Q1267" s="10">
        <f>_xlfn.XLOOKUP(C1267,pcon!C:C,pcon!L:L,"")</f>
        <v>0</v>
      </c>
      <c r="R1267" s="98">
        <f t="shared" si="174"/>
        <v>0</v>
      </c>
      <c r="S1267" s="31"/>
      <c r="T1267" s="31"/>
      <c r="U1267" s="33" t="str">
        <f t="shared" si="175"/>
        <v/>
      </c>
      <c r="V1267" s="4"/>
      <c r="W1267" s="33" t="str">
        <f t="shared" si="176"/>
        <v/>
      </c>
      <c r="X1267" s="33" t="str">
        <f t="shared" si="177"/>
        <v/>
      </c>
      <c r="Y1267" s="33" t="str">
        <f t="shared" si="178"/>
        <v/>
      </c>
      <c r="Z1267" s="34" t="str">
        <f t="shared" si="179"/>
        <v/>
      </c>
    </row>
    <row r="1268" spans="1:26" x14ac:dyDescent="0.35">
      <c r="A1268" s="25">
        <v>1264</v>
      </c>
      <c r="B1268" s="26">
        <f>_xlfn.XLOOKUP(C1268,purchase!C:C,pcon!B:B,"")</f>
        <v>0</v>
      </c>
      <c r="C1268" s="4"/>
      <c r="D1268" s="29">
        <f>_xlfn.XLOOKUP(C1268,purchase!C:C,pcon!D:D,"")</f>
        <v>0</v>
      </c>
      <c r="E1268" s="29">
        <f>_xlfn.XLOOKUP(C1268,purchase!C:C,pcon!E:E,"")</f>
        <v>0</v>
      </c>
      <c r="F1268" s="4"/>
      <c r="G1268" s="27"/>
      <c r="H1268" s="28"/>
      <c r="I1268" s="4"/>
      <c r="J1268" s="4"/>
      <c r="K1268" s="4"/>
      <c r="L1268" s="30" t="str">
        <f t="shared" si="171"/>
        <v/>
      </c>
      <c r="M1268" s="4"/>
      <c r="N1268" s="30" t="str">
        <f t="shared" si="172"/>
        <v/>
      </c>
      <c r="O1268" s="31"/>
      <c r="P1268" s="32" t="str">
        <f t="shared" si="173"/>
        <v/>
      </c>
      <c r="Q1268" s="10">
        <f>_xlfn.XLOOKUP(C1268,pcon!C:C,pcon!L:L,"")</f>
        <v>0</v>
      </c>
      <c r="R1268" s="98">
        <f t="shared" si="174"/>
        <v>0</v>
      </c>
      <c r="S1268" s="31"/>
      <c r="T1268" s="31"/>
      <c r="U1268" s="33" t="str">
        <f t="shared" si="175"/>
        <v/>
      </c>
      <c r="V1268" s="4"/>
      <c r="W1268" s="33" t="str">
        <f t="shared" si="176"/>
        <v/>
      </c>
      <c r="X1268" s="33" t="str">
        <f t="shared" si="177"/>
        <v/>
      </c>
      <c r="Y1268" s="33" t="str">
        <f t="shared" si="178"/>
        <v/>
      </c>
      <c r="Z1268" s="34" t="str">
        <f t="shared" si="179"/>
        <v/>
      </c>
    </row>
    <row r="1269" spans="1:26" x14ac:dyDescent="0.35">
      <c r="A1269" s="25">
        <v>1265</v>
      </c>
      <c r="B1269" s="26">
        <f>_xlfn.XLOOKUP(C1269,purchase!C:C,pcon!B:B,"")</f>
        <v>0</v>
      </c>
      <c r="C1269" s="4"/>
      <c r="D1269" s="29">
        <f>_xlfn.XLOOKUP(C1269,purchase!C:C,pcon!D:D,"")</f>
        <v>0</v>
      </c>
      <c r="E1269" s="29">
        <f>_xlfn.XLOOKUP(C1269,purchase!C:C,pcon!E:E,"")</f>
        <v>0</v>
      </c>
      <c r="F1269" s="4"/>
      <c r="G1269" s="27"/>
      <c r="H1269" s="28"/>
      <c r="I1269" s="4"/>
      <c r="J1269" s="4"/>
      <c r="K1269" s="4"/>
      <c r="L1269" s="30" t="str">
        <f t="shared" si="171"/>
        <v/>
      </c>
      <c r="M1269" s="4"/>
      <c r="N1269" s="30" t="str">
        <f t="shared" si="172"/>
        <v/>
      </c>
      <c r="O1269" s="31"/>
      <c r="P1269" s="32" t="str">
        <f t="shared" si="173"/>
        <v/>
      </c>
      <c r="Q1269" s="10">
        <f>_xlfn.XLOOKUP(C1269,pcon!C:C,pcon!L:L,"")</f>
        <v>0</v>
      </c>
      <c r="R1269" s="98">
        <f t="shared" si="174"/>
        <v>0</v>
      </c>
      <c r="S1269" s="31"/>
      <c r="T1269" s="31"/>
      <c r="U1269" s="33" t="str">
        <f t="shared" si="175"/>
        <v/>
      </c>
      <c r="V1269" s="4"/>
      <c r="W1269" s="33" t="str">
        <f t="shared" si="176"/>
        <v/>
      </c>
      <c r="X1269" s="33" t="str">
        <f t="shared" si="177"/>
        <v/>
      </c>
      <c r="Y1269" s="33" t="str">
        <f t="shared" si="178"/>
        <v/>
      </c>
      <c r="Z1269" s="34" t="str">
        <f t="shared" si="179"/>
        <v/>
      </c>
    </row>
    <row r="1270" spans="1:26" x14ac:dyDescent="0.35">
      <c r="A1270" s="25">
        <v>1266</v>
      </c>
      <c r="B1270" s="26">
        <f>_xlfn.XLOOKUP(C1270,purchase!C:C,pcon!B:B,"")</f>
        <v>0</v>
      </c>
      <c r="C1270" s="4"/>
      <c r="D1270" s="29">
        <f>_xlfn.XLOOKUP(C1270,purchase!C:C,pcon!D:D,"")</f>
        <v>0</v>
      </c>
      <c r="E1270" s="29">
        <f>_xlfn.XLOOKUP(C1270,purchase!C:C,pcon!E:E,"")</f>
        <v>0</v>
      </c>
      <c r="F1270" s="4"/>
      <c r="G1270" s="27"/>
      <c r="H1270" s="28"/>
      <c r="I1270" s="4"/>
      <c r="J1270" s="4"/>
      <c r="K1270" s="4"/>
      <c r="L1270" s="30" t="str">
        <f t="shared" si="171"/>
        <v/>
      </c>
      <c r="M1270" s="4"/>
      <c r="N1270" s="30" t="str">
        <f t="shared" si="172"/>
        <v/>
      </c>
      <c r="O1270" s="31"/>
      <c r="P1270" s="32" t="str">
        <f t="shared" si="173"/>
        <v/>
      </c>
      <c r="Q1270" s="10">
        <f>_xlfn.XLOOKUP(C1270,pcon!C:C,pcon!L:L,"")</f>
        <v>0</v>
      </c>
      <c r="R1270" s="98">
        <f t="shared" si="174"/>
        <v>0</v>
      </c>
      <c r="S1270" s="31"/>
      <c r="T1270" s="31"/>
      <c r="U1270" s="33" t="str">
        <f t="shared" si="175"/>
        <v/>
      </c>
      <c r="V1270" s="4"/>
      <c r="W1270" s="33" t="str">
        <f t="shared" si="176"/>
        <v/>
      </c>
      <c r="X1270" s="33" t="str">
        <f t="shared" si="177"/>
        <v/>
      </c>
      <c r="Y1270" s="33" t="str">
        <f t="shared" si="178"/>
        <v/>
      </c>
      <c r="Z1270" s="34" t="str">
        <f t="shared" si="179"/>
        <v/>
      </c>
    </row>
    <row r="1271" spans="1:26" x14ac:dyDescent="0.35">
      <c r="A1271" s="25">
        <v>1267</v>
      </c>
      <c r="B1271" s="26">
        <f>_xlfn.XLOOKUP(C1271,purchase!C:C,pcon!B:B,"")</f>
        <v>0</v>
      </c>
      <c r="C1271" s="4"/>
      <c r="D1271" s="29">
        <f>_xlfn.XLOOKUP(C1271,purchase!C:C,pcon!D:D,"")</f>
        <v>0</v>
      </c>
      <c r="E1271" s="29">
        <f>_xlfn.XLOOKUP(C1271,purchase!C:C,pcon!E:E,"")</f>
        <v>0</v>
      </c>
      <c r="F1271" s="4"/>
      <c r="G1271" s="27"/>
      <c r="H1271" s="28"/>
      <c r="I1271" s="4"/>
      <c r="J1271" s="4"/>
      <c r="K1271" s="4"/>
      <c r="L1271" s="30" t="str">
        <f t="shared" si="171"/>
        <v/>
      </c>
      <c r="M1271" s="4"/>
      <c r="N1271" s="30" t="str">
        <f t="shared" si="172"/>
        <v/>
      </c>
      <c r="O1271" s="31"/>
      <c r="P1271" s="32" t="str">
        <f t="shared" si="173"/>
        <v/>
      </c>
      <c r="Q1271" s="10">
        <f>_xlfn.XLOOKUP(C1271,pcon!C:C,pcon!L:L,"")</f>
        <v>0</v>
      </c>
      <c r="R1271" s="98">
        <f t="shared" si="174"/>
        <v>0</v>
      </c>
      <c r="S1271" s="31"/>
      <c r="T1271" s="31"/>
      <c r="U1271" s="33" t="str">
        <f t="shared" si="175"/>
        <v/>
      </c>
      <c r="V1271" s="4"/>
      <c r="W1271" s="33" t="str">
        <f t="shared" si="176"/>
        <v/>
      </c>
      <c r="X1271" s="33" t="str">
        <f t="shared" si="177"/>
        <v/>
      </c>
      <c r="Y1271" s="33" t="str">
        <f t="shared" si="178"/>
        <v/>
      </c>
      <c r="Z1271" s="34" t="str">
        <f t="shared" si="179"/>
        <v/>
      </c>
    </row>
    <row r="1272" spans="1:26" x14ac:dyDescent="0.35">
      <c r="A1272" s="25">
        <v>1268</v>
      </c>
      <c r="B1272" s="26">
        <f>_xlfn.XLOOKUP(C1272,purchase!C:C,pcon!B:B,"")</f>
        <v>0</v>
      </c>
      <c r="C1272" s="4"/>
      <c r="D1272" s="29">
        <f>_xlfn.XLOOKUP(C1272,purchase!C:C,pcon!D:D,"")</f>
        <v>0</v>
      </c>
      <c r="E1272" s="29">
        <f>_xlfn.XLOOKUP(C1272,purchase!C:C,pcon!E:E,"")</f>
        <v>0</v>
      </c>
      <c r="F1272" s="4"/>
      <c r="G1272" s="27"/>
      <c r="H1272" s="28"/>
      <c r="I1272" s="4"/>
      <c r="J1272" s="4"/>
      <c r="K1272" s="4"/>
      <c r="L1272" s="30" t="str">
        <f t="shared" si="171"/>
        <v/>
      </c>
      <c r="M1272" s="4"/>
      <c r="N1272" s="30" t="str">
        <f t="shared" si="172"/>
        <v/>
      </c>
      <c r="O1272" s="31"/>
      <c r="P1272" s="32" t="str">
        <f t="shared" si="173"/>
        <v/>
      </c>
      <c r="Q1272" s="10">
        <f>_xlfn.XLOOKUP(C1272,pcon!C:C,pcon!L:L,"")</f>
        <v>0</v>
      </c>
      <c r="R1272" s="98">
        <f t="shared" si="174"/>
        <v>0</v>
      </c>
      <c r="S1272" s="31"/>
      <c r="T1272" s="31"/>
      <c r="U1272" s="33" t="str">
        <f t="shared" si="175"/>
        <v/>
      </c>
      <c r="V1272" s="4"/>
      <c r="W1272" s="33" t="str">
        <f t="shared" si="176"/>
        <v/>
      </c>
      <c r="X1272" s="33" t="str">
        <f t="shared" si="177"/>
        <v/>
      </c>
      <c r="Y1272" s="33" t="str">
        <f t="shared" si="178"/>
        <v/>
      </c>
      <c r="Z1272" s="34" t="str">
        <f t="shared" si="179"/>
        <v/>
      </c>
    </row>
    <row r="1273" spans="1:26" x14ac:dyDescent="0.35">
      <c r="A1273" s="25">
        <v>1269</v>
      </c>
      <c r="B1273" s="26">
        <f>_xlfn.XLOOKUP(C1273,purchase!C:C,pcon!B:B,"")</f>
        <v>0</v>
      </c>
      <c r="C1273" s="4"/>
      <c r="D1273" s="29">
        <f>_xlfn.XLOOKUP(C1273,purchase!C:C,pcon!D:D,"")</f>
        <v>0</v>
      </c>
      <c r="E1273" s="29">
        <f>_xlfn.XLOOKUP(C1273,purchase!C:C,pcon!E:E,"")</f>
        <v>0</v>
      </c>
      <c r="F1273" s="4"/>
      <c r="G1273" s="27"/>
      <c r="H1273" s="28"/>
      <c r="I1273" s="4"/>
      <c r="J1273" s="4"/>
      <c r="K1273" s="4"/>
      <c r="L1273" s="30" t="str">
        <f t="shared" si="171"/>
        <v/>
      </c>
      <c r="M1273" s="4"/>
      <c r="N1273" s="30" t="str">
        <f t="shared" si="172"/>
        <v/>
      </c>
      <c r="O1273" s="31"/>
      <c r="P1273" s="32" t="str">
        <f t="shared" si="173"/>
        <v/>
      </c>
      <c r="Q1273" s="10">
        <f>_xlfn.XLOOKUP(C1273,pcon!C:C,pcon!L:L,"")</f>
        <v>0</v>
      </c>
      <c r="R1273" s="98">
        <f t="shared" si="174"/>
        <v>0</v>
      </c>
      <c r="S1273" s="31"/>
      <c r="T1273" s="31"/>
      <c r="U1273" s="33" t="str">
        <f t="shared" si="175"/>
        <v/>
      </c>
      <c r="V1273" s="4"/>
      <c r="W1273" s="33" t="str">
        <f t="shared" si="176"/>
        <v/>
      </c>
      <c r="X1273" s="33" t="str">
        <f t="shared" si="177"/>
        <v/>
      </c>
      <c r="Y1273" s="33" t="str">
        <f t="shared" si="178"/>
        <v/>
      </c>
      <c r="Z1273" s="34" t="str">
        <f t="shared" si="179"/>
        <v/>
      </c>
    </row>
    <row r="1274" spans="1:26" x14ac:dyDescent="0.35">
      <c r="A1274" s="25">
        <v>1270</v>
      </c>
      <c r="B1274" s="26">
        <f>_xlfn.XLOOKUP(C1274,purchase!C:C,pcon!B:B,"")</f>
        <v>0</v>
      </c>
      <c r="C1274" s="4"/>
      <c r="D1274" s="29">
        <f>_xlfn.XLOOKUP(C1274,purchase!C:C,pcon!D:D,"")</f>
        <v>0</v>
      </c>
      <c r="E1274" s="29">
        <f>_xlfn.XLOOKUP(C1274,purchase!C:C,pcon!E:E,"")</f>
        <v>0</v>
      </c>
      <c r="F1274" s="4"/>
      <c r="G1274" s="27"/>
      <c r="H1274" s="28"/>
      <c r="I1274" s="4"/>
      <c r="J1274" s="4"/>
      <c r="K1274" s="4"/>
      <c r="L1274" s="30" t="str">
        <f t="shared" si="171"/>
        <v/>
      </c>
      <c r="M1274" s="4"/>
      <c r="N1274" s="30" t="str">
        <f t="shared" si="172"/>
        <v/>
      </c>
      <c r="O1274" s="31"/>
      <c r="P1274" s="32" t="str">
        <f t="shared" si="173"/>
        <v/>
      </c>
      <c r="Q1274" s="10">
        <f>_xlfn.XLOOKUP(C1274,pcon!C:C,pcon!L:L,"")</f>
        <v>0</v>
      </c>
      <c r="R1274" s="98">
        <f t="shared" si="174"/>
        <v>0</v>
      </c>
      <c r="S1274" s="31"/>
      <c r="T1274" s="31"/>
      <c r="U1274" s="33" t="str">
        <f t="shared" si="175"/>
        <v/>
      </c>
      <c r="V1274" s="4"/>
      <c r="W1274" s="33" t="str">
        <f t="shared" si="176"/>
        <v/>
      </c>
      <c r="X1274" s="33" t="str">
        <f t="shared" si="177"/>
        <v/>
      </c>
      <c r="Y1274" s="33" t="str">
        <f t="shared" si="178"/>
        <v/>
      </c>
      <c r="Z1274" s="34" t="str">
        <f t="shared" si="179"/>
        <v/>
      </c>
    </row>
    <row r="1275" spans="1:26" x14ac:dyDescent="0.35">
      <c r="A1275" s="25">
        <v>1271</v>
      </c>
      <c r="B1275" s="26">
        <f>_xlfn.XLOOKUP(C1275,purchase!C:C,pcon!B:B,"")</f>
        <v>0</v>
      </c>
      <c r="C1275" s="4"/>
      <c r="D1275" s="29">
        <f>_xlfn.XLOOKUP(C1275,purchase!C:C,pcon!D:D,"")</f>
        <v>0</v>
      </c>
      <c r="E1275" s="29">
        <f>_xlfn.XLOOKUP(C1275,purchase!C:C,pcon!E:E,"")</f>
        <v>0</v>
      </c>
      <c r="F1275" s="4"/>
      <c r="G1275" s="27"/>
      <c r="H1275" s="28"/>
      <c r="I1275" s="4"/>
      <c r="J1275" s="4"/>
      <c r="K1275" s="4"/>
      <c r="L1275" s="30" t="str">
        <f t="shared" si="171"/>
        <v/>
      </c>
      <c r="M1275" s="4"/>
      <c r="N1275" s="30" t="str">
        <f t="shared" si="172"/>
        <v/>
      </c>
      <c r="O1275" s="31"/>
      <c r="P1275" s="32" t="str">
        <f t="shared" si="173"/>
        <v/>
      </c>
      <c r="Q1275" s="10">
        <f>_xlfn.XLOOKUP(C1275,pcon!C:C,pcon!L:L,"")</f>
        <v>0</v>
      </c>
      <c r="R1275" s="98">
        <f t="shared" si="174"/>
        <v>0</v>
      </c>
      <c r="S1275" s="31"/>
      <c r="T1275" s="31"/>
      <c r="U1275" s="33" t="str">
        <f t="shared" si="175"/>
        <v/>
      </c>
      <c r="V1275" s="4"/>
      <c r="W1275" s="33" t="str">
        <f t="shared" si="176"/>
        <v/>
      </c>
      <c r="X1275" s="33" t="str">
        <f t="shared" si="177"/>
        <v/>
      </c>
      <c r="Y1275" s="33" t="str">
        <f t="shared" si="178"/>
        <v/>
      </c>
      <c r="Z1275" s="34" t="str">
        <f t="shared" si="179"/>
        <v/>
      </c>
    </row>
    <row r="1276" spans="1:26" x14ac:dyDescent="0.35">
      <c r="A1276" s="25">
        <v>1272</v>
      </c>
      <c r="B1276" s="26">
        <f>_xlfn.XLOOKUP(C1276,purchase!C:C,pcon!B:B,"")</f>
        <v>0</v>
      </c>
      <c r="C1276" s="4"/>
      <c r="D1276" s="29">
        <f>_xlfn.XLOOKUP(C1276,purchase!C:C,pcon!D:D,"")</f>
        <v>0</v>
      </c>
      <c r="E1276" s="29">
        <f>_xlfn.XLOOKUP(C1276,purchase!C:C,pcon!E:E,"")</f>
        <v>0</v>
      </c>
      <c r="F1276" s="4"/>
      <c r="G1276" s="27"/>
      <c r="H1276" s="28"/>
      <c r="I1276" s="4"/>
      <c r="J1276" s="4"/>
      <c r="K1276" s="4"/>
      <c r="L1276" s="30" t="str">
        <f t="shared" si="171"/>
        <v/>
      </c>
      <c r="M1276" s="4"/>
      <c r="N1276" s="30" t="str">
        <f t="shared" si="172"/>
        <v/>
      </c>
      <c r="O1276" s="31"/>
      <c r="P1276" s="32" t="str">
        <f t="shared" si="173"/>
        <v/>
      </c>
      <c r="Q1276" s="10">
        <f>_xlfn.XLOOKUP(C1276,pcon!C:C,pcon!L:L,"")</f>
        <v>0</v>
      </c>
      <c r="R1276" s="98">
        <f t="shared" si="174"/>
        <v>0</v>
      </c>
      <c r="S1276" s="31"/>
      <c r="T1276" s="31"/>
      <c r="U1276" s="33" t="str">
        <f t="shared" si="175"/>
        <v/>
      </c>
      <c r="V1276" s="4"/>
      <c r="W1276" s="33" t="str">
        <f t="shared" si="176"/>
        <v/>
      </c>
      <c r="X1276" s="33" t="str">
        <f t="shared" si="177"/>
        <v/>
      </c>
      <c r="Y1276" s="33" t="str">
        <f t="shared" si="178"/>
        <v/>
      </c>
      <c r="Z1276" s="34" t="str">
        <f t="shared" si="179"/>
        <v/>
      </c>
    </row>
    <row r="1277" spans="1:26" x14ac:dyDescent="0.35">
      <c r="A1277" s="25">
        <v>1273</v>
      </c>
      <c r="B1277" s="26">
        <f>_xlfn.XLOOKUP(C1277,purchase!C:C,pcon!B:B,"")</f>
        <v>0</v>
      </c>
      <c r="C1277" s="4"/>
      <c r="D1277" s="29">
        <f>_xlfn.XLOOKUP(C1277,purchase!C:C,pcon!D:D,"")</f>
        <v>0</v>
      </c>
      <c r="E1277" s="29">
        <f>_xlfn.XLOOKUP(C1277,purchase!C:C,pcon!E:E,"")</f>
        <v>0</v>
      </c>
      <c r="F1277" s="4"/>
      <c r="G1277" s="27"/>
      <c r="H1277" s="28"/>
      <c r="I1277" s="4"/>
      <c r="J1277" s="4"/>
      <c r="K1277" s="4"/>
      <c r="L1277" s="30" t="str">
        <f t="shared" si="171"/>
        <v/>
      </c>
      <c r="M1277" s="4"/>
      <c r="N1277" s="30" t="str">
        <f t="shared" si="172"/>
        <v/>
      </c>
      <c r="O1277" s="31"/>
      <c r="P1277" s="32" t="str">
        <f t="shared" si="173"/>
        <v/>
      </c>
      <c r="Q1277" s="10">
        <f>_xlfn.XLOOKUP(C1277,pcon!C:C,pcon!L:L,"")</f>
        <v>0</v>
      </c>
      <c r="R1277" s="98">
        <f t="shared" si="174"/>
        <v>0</v>
      </c>
      <c r="S1277" s="31"/>
      <c r="T1277" s="31"/>
      <c r="U1277" s="33" t="str">
        <f t="shared" si="175"/>
        <v/>
      </c>
      <c r="V1277" s="4"/>
      <c r="W1277" s="33" t="str">
        <f t="shared" si="176"/>
        <v/>
      </c>
      <c r="X1277" s="33" t="str">
        <f t="shared" si="177"/>
        <v/>
      </c>
      <c r="Y1277" s="33" t="str">
        <f t="shared" si="178"/>
        <v/>
      </c>
      <c r="Z1277" s="34" t="str">
        <f t="shared" si="179"/>
        <v/>
      </c>
    </row>
    <row r="1278" spans="1:26" x14ac:dyDescent="0.35">
      <c r="A1278" s="25">
        <v>1274</v>
      </c>
      <c r="B1278" s="26">
        <f>_xlfn.XLOOKUP(C1278,purchase!C:C,pcon!B:B,"")</f>
        <v>0</v>
      </c>
      <c r="C1278" s="4"/>
      <c r="D1278" s="29">
        <f>_xlfn.XLOOKUP(C1278,purchase!C:C,pcon!D:D,"")</f>
        <v>0</v>
      </c>
      <c r="E1278" s="29">
        <f>_xlfn.XLOOKUP(C1278,purchase!C:C,pcon!E:E,"")</f>
        <v>0</v>
      </c>
      <c r="F1278" s="4"/>
      <c r="G1278" s="27"/>
      <c r="H1278" s="28"/>
      <c r="I1278" s="4"/>
      <c r="J1278" s="4"/>
      <c r="K1278" s="4"/>
      <c r="L1278" s="30" t="str">
        <f t="shared" si="171"/>
        <v/>
      </c>
      <c r="M1278" s="4"/>
      <c r="N1278" s="30" t="str">
        <f t="shared" si="172"/>
        <v/>
      </c>
      <c r="O1278" s="31"/>
      <c r="P1278" s="32" t="str">
        <f t="shared" si="173"/>
        <v/>
      </c>
      <c r="Q1278" s="10">
        <f>_xlfn.XLOOKUP(C1278,pcon!C:C,pcon!L:L,"")</f>
        <v>0</v>
      </c>
      <c r="R1278" s="98">
        <f t="shared" si="174"/>
        <v>0</v>
      </c>
      <c r="S1278" s="31"/>
      <c r="T1278" s="31"/>
      <c r="U1278" s="33" t="str">
        <f t="shared" si="175"/>
        <v/>
      </c>
      <c r="V1278" s="4"/>
      <c r="W1278" s="33" t="str">
        <f t="shared" si="176"/>
        <v/>
      </c>
      <c r="X1278" s="33" t="str">
        <f t="shared" si="177"/>
        <v/>
      </c>
      <c r="Y1278" s="33" t="str">
        <f t="shared" si="178"/>
        <v/>
      </c>
      <c r="Z1278" s="34" t="str">
        <f t="shared" si="179"/>
        <v/>
      </c>
    </row>
    <row r="1279" spans="1:26" x14ac:dyDescent="0.35">
      <c r="A1279" s="25">
        <v>1275</v>
      </c>
      <c r="B1279" s="26">
        <f>_xlfn.XLOOKUP(C1279,purchase!C:C,pcon!B:B,"")</f>
        <v>0</v>
      </c>
      <c r="C1279" s="4"/>
      <c r="D1279" s="29">
        <f>_xlfn.XLOOKUP(C1279,purchase!C:C,pcon!D:D,"")</f>
        <v>0</v>
      </c>
      <c r="E1279" s="29">
        <f>_xlfn.XLOOKUP(C1279,purchase!C:C,pcon!E:E,"")</f>
        <v>0</v>
      </c>
      <c r="F1279" s="4"/>
      <c r="G1279" s="27"/>
      <c r="H1279" s="28"/>
      <c r="I1279" s="4"/>
      <c r="J1279" s="4"/>
      <c r="K1279" s="4"/>
      <c r="L1279" s="30" t="str">
        <f t="shared" si="171"/>
        <v/>
      </c>
      <c r="M1279" s="4"/>
      <c r="N1279" s="30" t="str">
        <f t="shared" si="172"/>
        <v/>
      </c>
      <c r="O1279" s="31"/>
      <c r="P1279" s="32" t="str">
        <f t="shared" si="173"/>
        <v/>
      </c>
      <c r="Q1279" s="10">
        <f>_xlfn.XLOOKUP(C1279,pcon!C:C,pcon!L:L,"")</f>
        <v>0</v>
      </c>
      <c r="R1279" s="98">
        <f t="shared" si="174"/>
        <v>0</v>
      </c>
      <c r="S1279" s="31"/>
      <c r="T1279" s="31"/>
      <c r="U1279" s="33" t="str">
        <f t="shared" si="175"/>
        <v/>
      </c>
      <c r="V1279" s="4"/>
      <c r="W1279" s="33" t="str">
        <f t="shared" si="176"/>
        <v/>
      </c>
      <c r="X1279" s="33" t="str">
        <f t="shared" si="177"/>
        <v/>
      </c>
      <c r="Y1279" s="33" t="str">
        <f t="shared" si="178"/>
        <v/>
      </c>
      <c r="Z1279" s="34" t="str">
        <f t="shared" si="179"/>
        <v/>
      </c>
    </row>
    <row r="1280" spans="1:26" x14ac:dyDescent="0.35">
      <c r="A1280" s="25">
        <v>1276</v>
      </c>
      <c r="B1280" s="26">
        <f>_xlfn.XLOOKUP(C1280,purchase!C:C,pcon!B:B,"")</f>
        <v>0</v>
      </c>
      <c r="C1280" s="4"/>
      <c r="D1280" s="29">
        <f>_xlfn.XLOOKUP(C1280,purchase!C:C,pcon!D:D,"")</f>
        <v>0</v>
      </c>
      <c r="E1280" s="29">
        <f>_xlfn.XLOOKUP(C1280,purchase!C:C,pcon!E:E,"")</f>
        <v>0</v>
      </c>
      <c r="F1280" s="4"/>
      <c r="G1280" s="27"/>
      <c r="H1280" s="28"/>
      <c r="I1280" s="4"/>
      <c r="J1280" s="4"/>
      <c r="K1280" s="4"/>
      <c r="L1280" s="30" t="str">
        <f t="shared" si="171"/>
        <v/>
      </c>
      <c r="M1280" s="4"/>
      <c r="N1280" s="30" t="str">
        <f t="shared" si="172"/>
        <v/>
      </c>
      <c r="O1280" s="31"/>
      <c r="P1280" s="32" t="str">
        <f t="shared" si="173"/>
        <v/>
      </c>
      <c r="Q1280" s="10">
        <f>_xlfn.XLOOKUP(C1280,pcon!C:C,pcon!L:L,"")</f>
        <v>0</v>
      </c>
      <c r="R1280" s="98">
        <f t="shared" si="174"/>
        <v>0</v>
      </c>
      <c r="S1280" s="31"/>
      <c r="T1280" s="31"/>
      <c r="U1280" s="33" t="str">
        <f t="shared" si="175"/>
        <v/>
      </c>
      <c r="V1280" s="4"/>
      <c r="W1280" s="33" t="str">
        <f t="shared" si="176"/>
        <v/>
      </c>
      <c r="X1280" s="33" t="str">
        <f t="shared" si="177"/>
        <v/>
      </c>
      <c r="Y1280" s="33" t="str">
        <f t="shared" si="178"/>
        <v/>
      </c>
      <c r="Z1280" s="34" t="str">
        <f t="shared" si="179"/>
        <v/>
      </c>
    </row>
    <row r="1281" spans="1:26" x14ac:dyDescent="0.35">
      <c r="A1281" s="25">
        <v>1277</v>
      </c>
      <c r="B1281" s="26">
        <f>_xlfn.XLOOKUP(C1281,purchase!C:C,pcon!B:B,"")</f>
        <v>0</v>
      </c>
      <c r="C1281" s="4"/>
      <c r="D1281" s="29">
        <f>_xlfn.XLOOKUP(C1281,purchase!C:C,pcon!D:D,"")</f>
        <v>0</v>
      </c>
      <c r="E1281" s="29">
        <f>_xlfn.XLOOKUP(C1281,purchase!C:C,pcon!E:E,"")</f>
        <v>0</v>
      </c>
      <c r="F1281" s="4"/>
      <c r="G1281" s="27"/>
      <c r="H1281" s="28"/>
      <c r="I1281" s="4"/>
      <c r="J1281" s="4"/>
      <c r="K1281" s="4"/>
      <c r="L1281" s="30" t="str">
        <f t="shared" si="171"/>
        <v/>
      </c>
      <c r="M1281" s="4"/>
      <c r="N1281" s="30" t="str">
        <f t="shared" si="172"/>
        <v/>
      </c>
      <c r="O1281" s="31"/>
      <c r="P1281" s="32" t="str">
        <f t="shared" si="173"/>
        <v/>
      </c>
      <c r="Q1281" s="10">
        <f>_xlfn.XLOOKUP(C1281,pcon!C:C,pcon!L:L,"")</f>
        <v>0</v>
      </c>
      <c r="R1281" s="98">
        <f t="shared" si="174"/>
        <v>0</v>
      </c>
      <c r="S1281" s="31"/>
      <c r="T1281" s="31"/>
      <c r="U1281" s="33" t="str">
        <f t="shared" si="175"/>
        <v/>
      </c>
      <c r="V1281" s="4"/>
      <c r="W1281" s="33" t="str">
        <f t="shared" si="176"/>
        <v/>
      </c>
      <c r="X1281" s="33" t="str">
        <f t="shared" si="177"/>
        <v/>
      </c>
      <c r="Y1281" s="33" t="str">
        <f t="shared" si="178"/>
        <v/>
      </c>
      <c r="Z1281" s="34" t="str">
        <f t="shared" si="179"/>
        <v/>
      </c>
    </row>
    <row r="1282" spans="1:26" x14ac:dyDescent="0.35">
      <c r="A1282" s="25">
        <v>1278</v>
      </c>
      <c r="B1282" s="26">
        <f>_xlfn.XLOOKUP(C1282,purchase!C:C,pcon!B:B,"")</f>
        <v>0</v>
      </c>
      <c r="C1282" s="4"/>
      <c r="D1282" s="29">
        <f>_xlfn.XLOOKUP(C1282,purchase!C:C,pcon!D:D,"")</f>
        <v>0</v>
      </c>
      <c r="E1282" s="29">
        <f>_xlfn.XLOOKUP(C1282,purchase!C:C,pcon!E:E,"")</f>
        <v>0</v>
      </c>
      <c r="F1282" s="4"/>
      <c r="G1282" s="27"/>
      <c r="H1282" s="28"/>
      <c r="I1282" s="4"/>
      <c r="J1282" s="4"/>
      <c r="K1282" s="4"/>
      <c r="L1282" s="30" t="str">
        <f t="shared" si="171"/>
        <v/>
      </c>
      <c r="M1282" s="4"/>
      <c r="N1282" s="30" t="str">
        <f t="shared" si="172"/>
        <v/>
      </c>
      <c r="O1282" s="31"/>
      <c r="P1282" s="32" t="str">
        <f t="shared" si="173"/>
        <v/>
      </c>
      <c r="Q1282" s="10">
        <f>_xlfn.XLOOKUP(C1282,pcon!C:C,pcon!L:L,"")</f>
        <v>0</v>
      </c>
      <c r="R1282" s="98">
        <f t="shared" si="174"/>
        <v>0</v>
      </c>
      <c r="S1282" s="31"/>
      <c r="T1282" s="31"/>
      <c r="U1282" s="33" t="str">
        <f t="shared" si="175"/>
        <v/>
      </c>
      <c r="V1282" s="4"/>
      <c r="W1282" s="33" t="str">
        <f t="shared" si="176"/>
        <v/>
      </c>
      <c r="X1282" s="33" t="str">
        <f t="shared" si="177"/>
        <v/>
      </c>
      <c r="Y1282" s="33" t="str">
        <f t="shared" si="178"/>
        <v/>
      </c>
      <c r="Z1282" s="34" t="str">
        <f t="shared" si="179"/>
        <v/>
      </c>
    </row>
    <row r="1283" spans="1:26" x14ac:dyDescent="0.35">
      <c r="A1283" s="25">
        <v>1279</v>
      </c>
      <c r="B1283" s="26">
        <f>_xlfn.XLOOKUP(C1283,purchase!C:C,pcon!B:B,"")</f>
        <v>0</v>
      </c>
      <c r="C1283" s="4"/>
      <c r="D1283" s="29">
        <f>_xlfn.XLOOKUP(C1283,purchase!C:C,pcon!D:D,"")</f>
        <v>0</v>
      </c>
      <c r="E1283" s="29">
        <f>_xlfn.XLOOKUP(C1283,purchase!C:C,pcon!E:E,"")</f>
        <v>0</v>
      </c>
      <c r="F1283" s="4"/>
      <c r="G1283" s="27"/>
      <c r="H1283" s="28"/>
      <c r="I1283" s="4"/>
      <c r="J1283" s="4"/>
      <c r="K1283" s="4"/>
      <c r="L1283" s="30" t="str">
        <f t="shared" si="171"/>
        <v/>
      </c>
      <c r="M1283" s="4"/>
      <c r="N1283" s="30" t="str">
        <f t="shared" si="172"/>
        <v/>
      </c>
      <c r="O1283" s="31"/>
      <c r="P1283" s="32" t="str">
        <f t="shared" si="173"/>
        <v/>
      </c>
      <c r="Q1283" s="10">
        <f>_xlfn.XLOOKUP(C1283,pcon!C:C,pcon!L:L,"")</f>
        <v>0</v>
      </c>
      <c r="R1283" s="98">
        <f t="shared" si="174"/>
        <v>0</v>
      </c>
      <c r="S1283" s="31"/>
      <c r="T1283" s="31"/>
      <c r="U1283" s="33" t="str">
        <f t="shared" si="175"/>
        <v/>
      </c>
      <c r="V1283" s="4"/>
      <c r="W1283" s="33" t="str">
        <f t="shared" si="176"/>
        <v/>
      </c>
      <c r="X1283" s="33" t="str">
        <f t="shared" si="177"/>
        <v/>
      </c>
      <c r="Y1283" s="33" t="str">
        <f t="shared" si="178"/>
        <v/>
      </c>
      <c r="Z1283" s="34" t="str">
        <f t="shared" si="179"/>
        <v/>
      </c>
    </row>
    <row r="1284" spans="1:26" x14ac:dyDescent="0.35">
      <c r="A1284" s="25">
        <v>1280</v>
      </c>
      <c r="B1284" s="26">
        <f>_xlfn.XLOOKUP(C1284,purchase!C:C,pcon!B:B,"")</f>
        <v>0</v>
      </c>
      <c r="C1284" s="4"/>
      <c r="D1284" s="29">
        <f>_xlfn.XLOOKUP(C1284,purchase!C:C,pcon!D:D,"")</f>
        <v>0</v>
      </c>
      <c r="E1284" s="29">
        <f>_xlfn.XLOOKUP(C1284,purchase!C:C,pcon!E:E,"")</f>
        <v>0</v>
      </c>
      <c r="F1284" s="4"/>
      <c r="G1284" s="27"/>
      <c r="H1284" s="28"/>
      <c r="I1284" s="4"/>
      <c r="J1284" s="4"/>
      <c r="K1284" s="4"/>
      <c r="L1284" s="30" t="str">
        <f t="shared" si="171"/>
        <v/>
      </c>
      <c r="M1284" s="4"/>
      <c r="N1284" s="30" t="str">
        <f t="shared" si="172"/>
        <v/>
      </c>
      <c r="O1284" s="31"/>
      <c r="P1284" s="32" t="str">
        <f t="shared" si="173"/>
        <v/>
      </c>
      <c r="Q1284" s="10">
        <f>_xlfn.XLOOKUP(C1284,pcon!C:C,pcon!L:L,"")</f>
        <v>0</v>
      </c>
      <c r="R1284" s="98">
        <f t="shared" si="174"/>
        <v>0</v>
      </c>
      <c r="S1284" s="31"/>
      <c r="T1284" s="31"/>
      <c r="U1284" s="33" t="str">
        <f t="shared" si="175"/>
        <v/>
      </c>
      <c r="V1284" s="4"/>
      <c r="W1284" s="33" t="str">
        <f t="shared" si="176"/>
        <v/>
      </c>
      <c r="X1284" s="33" t="str">
        <f t="shared" si="177"/>
        <v/>
      </c>
      <c r="Y1284" s="33" t="str">
        <f t="shared" si="178"/>
        <v/>
      </c>
      <c r="Z1284" s="34" t="str">
        <f t="shared" si="179"/>
        <v/>
      </c>
    </row>
    <row r="1285" spans="1:26" x14ac:dyDescent="0.35">
      <c r="A1285" s="25">
        <v>1281</v>
      </c>
      <c r="B1285" s="26">
        <f>_xlfn.XLOOKUP(C1285,purchase!C:C,pcon!B:B,"")</f>
        <v>0</v>
      </c>
      <c r="C1285" s="4"/>
      <c r="D1285" s="29">
        <f>_xlfn.XLOOKUP(C1285,purchase!C:C,pcon!D:D,"")</f>
        <v>0</v>
      </c>
      <c r="E1285" s="29">
        <f>_xlfn.XLOOKUP(C1285,purchase!C:C,pcon!E:E,"")</f>
        <v>0</v>
      </c>
      <c r="F1285" s="4"/>
      <c r="G1285" s="27"/>
      <c r="H1285" s="28"/>
      <c r="I1285" s="4"/>
      <c r="J1285" s="4"/>
      <c r="K1285" s="4"/>
      <c r="L1285" s="30" t="str">
        <f t="shared" ref="L1285:L1348" si="180">IF(J1285="","",J1285-K1285)</f>
        <v/>
      </c>
      <c r="M1285" s="4"/>
      <c r="N1285" s="30" t="str">
        <f t="shared" ref="N1285:N1348" si="181">IF(L1285="","",L1285-M1285)</f>
        <v/>
      </c>
      <c r="O1285" s="31"/>
      <c r="P1285" s="32" t="str">
        <f t="shared" ref="P1285:P1348" si="182">IF(O1285="","",N1285 * O1285)</f>
        <v/>
      </c>
      <c r="Q1285" s="10">
        <f>_xlfn.XLOOKUP(C1285,pcon!C:C,pcon!L:L,"")</f>
        <v>0</v>
      </c>
      <c r="R1285" s="98">
        <f t="shared" ref="R1285:R1348" si="183">(Q1285 / 80) * (O1285 * 100)</f>
        <v>0</v>
      </c>
      <c r="S1285" s="31"/>
      <c r="T1285" s="31"/>
      <c r="U1285" s="33" t="str">
        <f t="shared" ref="U1285:U1348" si="184">IF(N1285="","",R1285 * N1285)</f>
        <v/>
      </c>
      <c r="V1285" s="4"/>
      <c r="W1285" s="33" t="str">
        <f t="shared" ref="W1285:W1348" si="185">IF(S1285&amp;U1285="","",U1285 * S1285)</f>
        <v/>
      </c>
      <c r="X1285" s="33" t="str">
        <f t="shared" ref="X1285:X1348" si="186">IF(W1285="","",U1285 + W1285)</f>
        <v/>
      </c>
      <c r="Y1285" s="33" t="str">
        <f t="shared" ref="Y1285:Y1348" si="187">IF(T1285="","",U1285 * T1285)</f>
        <v/>
      </c>
      <c r="Z1285" s="34" t="str">
        <f t="shared" ref="Z1285:Z1348" si="188">IF(U1285="","",X1285-V1285-Y1285)</f>
        <v/>
      </c>
    </row>
    <row r="1286" spans="1:26" x14ac:dyDescent="0.35">
      <c r="A1286" s="25">
        <v>1282</v>
      </c>
      <c r="B1286" s="26">
        <f>_xlfn.XLOOKUP(C1286,purchase!C:C,pcon!B:B,"")</f>
        <v>0</v>
      </c>
      <c r="C1286" s="4"/>
      <c r="D1286" s="29">
        <f>_xlfn.XLOOKUP(C1286,purchase!C:C,pcon!D:D,"")</f>
        <v>0</v>
      </c>
      <c r="E1286" s="29">
        <f>_xlfn.XLOOKUP(C1286,purchase!C:C,pcon!E:E,"")</f>
        <v>0</v>
      </c>
      <c r="F1286" s="4"/>
      <c r="G1286" s="27"/>
      <c r="H1286" s="28"/>
      <c r="I1286" s="4"/>
      <c r="J1286" s="4"/>
      <c r="K1286" s="4"/>
      <c r="L1286" s="30" t="str">
        <f t="shared" si="180"/>
        <v/>
      </c>
      <c r="M1286" s="4"/>
      <c r="N1286" s="30" t="str">
        <f t="shared" si="181"/>
        <v/>
      </c>
      <c r="O1286" s="31"/>
      <c r="P1286" s="32" t="str">
        <f t="shared" si="182"/>
        <v/>
      </c>
      <c r="Q1286" s="10">
        <f>_xlfn.XLOOKUP(C1286,pcon!C:C,pcon!L:L,"")</f>
        <v>0</v>
      </c>
      <c r="R1286" s="98">
        <f t="shared" si="183"/>
        <v>0</v>
      </c>
      <c r="S1286" s="31"/>
      <c r="T1286" s="31"/>
      <c r="U1286" s="33" t="str">
        <f t="shared" si="184"/>
        <v/>
      </c>
      <c r="V1286" s="4"/>
      <c r="W1286" s="33" t="str">
        <f t="shared" si="185"/>
        <v/>
      </c>
      <c r="X1286" s="33" t="str">
        <f t="shared" si="186"/>
        <v/>
      </c>
      <c r="Y1286" s="33" t="str">
        <f t="shared" si="187"/>
        <v/>
      </c>
      <c r="Z1286" s="34" t="str">
        <f t="shared" si="188"/>
        <v/>
      </c>
    </row>
    <row r="1287" spans="1:26" x14ac:dyDescent="0.35">
      <c r="A1287" s="25">
        <v>1283</v>
      </c>
      <c r="B1287" s="26">
        <f>_xlfn.XLOOKUP(C1287,purchase!C:C,pcon!B:B,"")</f>
        <v>0</v>
      </c>
      <c r="C1287" s="4"/>
      <c r="D1287" s="29">
        <f>_xlfn.XLOOKUP(C1287,purchase!C:C,pcon!D:D,"")</f>
        <v>0</v>
      </c>
      <c r="E1287" s="29">
        <f>_xlfn.XLOOKUP(C1287,purchase!C:C,pcon!E:E,"")</f>
        <v>0</v>
      </c>
      <c r="F1287" s="4"/>
      <c r="G1287" s="27"/>
      <c r="H1287" s="28"/>
      <c r="I1287" s="4"/>
      <c r="J1287" s="4"/>
      <c r="K1287" s="4"/>
      <c r="L1287" s="30" t="str">
        <f t="shared" si="180"/>
        <v/>
      </c>
      <c r="M1287" s="4"/>
      <c r="N1287" s="30" t="str">
        <f t="shared" si="181"/>
        <v/>
      </c>
      <c r="O1287" s="31"/>
      <c r="P1287" s="32" t="str">
        <f t="shared" si="182"/>
        <v/>
      </c>
      <c r="Q1287" s="10">
        <f>_xlfn.XLOOKUP(C1287,pcon!C:C,pcon!L:L,"")</f>
        <v>0</v>
      </c>
      <c r="R1287" s="98">
        <f t="shared" si="183"/>
        <v>0</v>
      </c>
      <c r="S1287" s="31"/>
      <c r="T1287" s="31"/>
      <c r="U1287" s="33" t="str">
        <f t="shared" si="184"/>
        <v/>
      </c>
      <c r="V1287" s="4"/>
      <c r="W1287" s="33" t="str">
        <f t="shared" si="185"/>
        <v/>
      </c>
      <c r="X1287" s="33" t="str">
        <f t="shared" si="186"/>
        <v/>
      </c>
      <c r="Y1287" s="33" t="str">
        <f t="shared" si="187"/>
        <v/>
      </c>
      <c r="Z1287" s="34" t="str">
        <f t="shared" si="188"/>
        <v/>
      </c>
    </row>
    <row r="1288" spans="1:26" x14ac:dyDescent="0.35">
      <c r="A1288" s="25">
        <v>1284</v>
      </c>
      <c r="B1288" s="26">
        <f>_xlfn.XLOOKUP(C1288,purchase!C:C,pcon!B:B,"")</f>
        <v>0</v>
      </c>
      <c r="C1288" s="4"/>
      <c r="D1288" s="29">
        <f>_xlfn.XLOOKUP(C1288,purchase!C:C,pcon!D:D,"")</f>
        <v>0</v>
      </c>
      <c r="E1288" s="29">
        <f>_xlfn.XLOOKUP(C1288,purchase!C:C,pcon!E:E,"")</f>
        <v>0</v>
      </c>
      <c r="F1288" s="4"/>
      <c r="G1288" s="27"/>
      <c r="H1288" s="28"/>
      <c r="I1288" s="4"/>
      <c r="J1288" s="4"/>
      <c r="K1288" s="4"/>
      <c r="L1288" s="30" t="str">
        <f t="shared" si="180"/>
        <v/>
      </c>
      <c r="M1288" s="4"/>
      <c r="N1288" s="30" t="str">
        <f t="shared" si="181"/>
        <v/>
      </c>
      <c r="O1288" s="31"/>
      <c r="P1288" s="32" t="str">
        <f t="shared" si="182"/>
        <v/>
      </c>
      <c r="Q1288" s="10">
        <f>_xlfn.XLOOKUP(C1288,pcon!C:C,pcon!L:L,"")</f>
        <v>0</v>
      </c>
      <c r="R1288" s="98">
        <f t="shared" si="183"/>
        <v>0</v>
      </c>
      <c r="S1288" s="31"/>
      <c r="T1288" s="31"/>
      <c r="U1288" s="33" t="str">
        <f t="shared" si="184"/>
        <v/>
      </c>
      <c r="V1288" s="4"/>
      <c r="W1288" s="33" t="str">
        <f t="shared" si="185"/>
        <v/>
      </c>
      <c r="X1288" s="33" t="str">
        <f t="shared" si="186"/>
        <v/>
      </c>
      <c r="Y1288" s="33" t="str">
        <f t="shared" si="187"/>
        <v/>
      </c>
      <c r="Z1288" s="34" t="str">
        <f t="shared" si="188"/>
        <v/>
      </c>
    </row>
    <row r="1289" spans="1:26" x14ac:dyDescent="0.35">
      <c r="A1289" s="25">
        <v>1285</v>
      </c>
      <c r="B1289" s="26">
        <f>_xlfn.XLOOKUP(C1289,purchase!C:C,pcon!B:B,"")</f>
        <v>0</v>
      </c>
      <c r="C1289" s="4"/>
      <c r="D1289" s="29">
        <f>_xlfn.XLOOKUP(C1289,purchase!C:C,pcon!D:D,"")</f>
        <v>0</v>
      </c>
      <c r="E1289" s="29">
        <f>_xlfn.XLOOKUP(C1289,purchase!C:C,pcon!E:E,"")</f>
        <v>0</v>
      </c>
      <c r="F1289" s="4"/>
      <c r="G1289" s="27"/>
      <c r="H1289" s="28"/>
      <c r="I1289" s="4"/>
      <c r="J1289" s="4"/>
      <c r="K1289" s="4"/>
      <c r="L1289" s="30" t="str">
        <f t="shared" si="180"/>
        <v/>
      </c>
      <c r="M1289" s="4"/>
      <c r="N1289" s="30" t="str">
        <f t="shared" si="181"/>
        <v/>
      </c>
      <c r="O1289" s="31"/>
      <c r="P1289" s="32" t="str">
        <f t="shared" si="182"/>
        <v/>
      </c>
      <c r="Q1289" s="10">
        <f>_xlfn.XLOOKUP(C1289,pcon!C:C,pcon!L:L,"")</f>
        <v>0</v>
      </c>
      <c r="R1289" s="98">
        <f t="shared" si="183"/>
        <v>0</v>
      </c>
      <c r="S1289" s="31"/>
      <c r="T1289" s="31"/>
      <c r="U1289" s="33" t="str">
        <f t="shared" si="184"/>
        <v/>
      </c>
      <c r="V1289" s="4"/>
      <c r="W1289" s="33" t="str">
        <f t="shared" si="185"/>
        <v/>
      </c>
      <c r="X1289" s="33" t="str">
        <f t="shared" si="186"/>
        <v/>
      </c>
      <c r="Y1289" s="33" t="str">
        <f t="shared" si="187"/>
        <v/>
      </c>
      <c r="Z1289" s="34" t="str">
        <f t="shared" si="188"/>
        <v/>
      </c>
    </row>
    <row r="1290" spans="1:26" x14ac:dyDescent="0.35">
      <c r="A1290" s="25">
        <v>1286</v>
      </c>
      <c r="B1290" s="26">
        <f>_xlfn.XLOOKUP(C1290,purchase!C:C,pcon!B:B,"")</f>
        <v>0</v>
      </c>
      <c r="C1290" s="4"/>
      <c r="D1290" s="29">
        <f>_xlfn.XLOOKUP(C1290,purchase!C:C,pcon!D:D,"")</f>
        <v>0</v>
      </c>
      <c r="E1290" s="29">
        <f>_xlfn.XLOOKUP(C1290,purchase!C:C,pcon!E:E,"")</f>
        <v>0</v>
      </c>
      <c r="F1290" s="4"/>
      <c r="G1290" s="27"/>
      <c r="H1290" s="28"/>
      <c r="I1290" s="4"/>
      <c r="J1290" s="4"/>
      <c r="K1290" s="4"/>
      <c r="L1290" s="30" t="str">
        <f t="shared" si="180"/>
        <v/>
      </c>
      <c r="M1290" s="4"/>
      <c r="N1290" s="30" t="str">
        <f t="shared" si="181"/>
        <v/>
      </c>
      <c r="O1290" s="31"/>
      <c r="P1290" s="32" t="str">
        <f t="shared" si="182"/>
        <v/>
      </c>
      <c r="Q1290" s="10">
        <f>_xlfn.XLOOKUP(C1290,pcon!C:C,pcon!L:L,"")</f>
        <v>0</v>
      </c>
      <c r="R1290" s="98">
        <f t="shared" si="183"/>
        <v>0</v>
      </c>
      <c r="S1290" s="31"/>
      <c r="T1290" s="31"/>
      <c r="U1290" s="33" t="str">
        <f t="shared" si="184"/>
        <v/>
      </c>
      <c r="V1290" s="4"/>
      <c r="W1290" s="33" t="str">
        <f t="shared" si="185"/>
        <v/>
      </c>
      <c r="X1290" s="33" t="str">
        <f t="shared" si="186"/>
        <v/>
      </c>
      <c r="Y1290" s="33" t="str">
        <f t="shared" si="187"/>
        <v/>
      </c>
      <c r="Z1290" s="34" t="str">
        <f t="shared" si="188"/>
        <v/>
      </c>
    </row>
    <row r="1291" spans="1:26" x14ac:dyDescent="0.35">
      <c r="A1291" s="25">
        <v>1287</v>
      </c>
      <c r="B1291" s="26">
        <f>_xlfn.XLOOKUP(C1291,purchase!C:C,pcon!B:B,"")</f>
        <v>0</v>
      </c>
      <c r="C1291" s="4"/>
      <c r="D1291" s="29">
        <f>_xlfn.XLOOKUP(C1291,purchase!C:C,pcon!D:D,"")</f>
        <v>0</v>
      </c>
      <c r="E1291" s="29">
        <f>_xlfn.XLOOKUP(C1291,purchase!C:C,pcon!E:E,"")</f>
        <v>0</v>
      </c>
      <c r="F1291" s="4"/>
      <c r="G1291" s="27"/>
      <c r="H1291" s="28"/>
      <c r="I1291" s="4"/>
      <c r="J1291" s="4"/>
      <c r="K1291" s="4"/>
      <c r="L1291" s="30" t="str">
        <f t="shared" si="180"/>
        <v/>
      </c>
      <c r="M1291" s="4"/>
      <c r="N1291" s="30" t="str">
        <f t="shared" si="181"/>
        <v/>
      </c>
      <c r="O1291" s="31"/>
      <c r="P1291" s="32" t="str">
        <f t="shared" si="182"/>
        <v/>
      </c>
      <c r="Q1291" s="10">
        <f>_xlfn.XLOOKUP(C1291,pcon!C:C,pcon!L:L,"")</f>
        <v>0</v>
      </c>
      <c r="R1291" s="98">
        <f t="shared" si="183"/>
        <v>0</v>
      </c>
      <c r="S1291" s="31"/>
      <c r="T1291" s="31"/>
      <c r="U1291" s="33" t="str">
        <f t="shared" si="184"/>
        <v/>
      </c>
      <c r="V1291" s="4"/>
      <c r="W1291" s="33" t="str">
        <f t="shared" si="185"/>
        <v/>
      </c>
      <c r="X1291" s="33" t="str">
        <f t="shared" si="186"/>
        <v/>
      </c>
      <c r="Y1291" s="33" t="str">
        <f t="shared" si="187"/>
        <v/>
      </c>
      <c r="Z1291" s="34" t="str">
        <f t="shared" si="188"/>
        <v/>
      </c>
    </row>
    <row r="1292" spans="1:26" x14ac:dyDescent="0.35">
      <c r="A1292" s="25">
        <v>1288</v>
      </c>
      <c r="B1292" s="26">
        <f>_xlfn.XLOOKUP(C1292,purchase!C:C,pcon!B:B,"")</f>
        <v>0</v>
      </c>
      <c r="C1292" s="4"/>
      <c r="D1292" s="29">
        <f>_xlfn.XLOOKUP(C1292,purchase!C:C,pcon!D:D,"")</f>
        <v>0</v>
      </c>
      <c r="E1292" s="29">
        <f>_xlfn.XLOOKUP(C1292,purchase!C:C,pcon!E:E,"")</f>
        <v>0</v>
      </c>
      <c r="F1292" s="4"/>
      <c r="G1292" s="27"/>
      <c r="H1292" s="28"/>
      <c r="I1292" s="4"/>
      <c r="J1292" s="4"/>
      <c r="K1292" s="4"/>
      <c r="L1292" s="30" t="str">
        <f t="shared" si="180"/>
        <v/>
      </c>
      <c r="M1292" s="4"/>
      <c r="N1292" s="30" t="str">
        <f t="shared" si="181"/>
        <v/>
      </c>
      <c r="O1292" s="31"/>
      <c r="P1292" s="32" t="str">
        <f t="shared" si="182"/>
        <v/>
      </c>
      <c r="Q1292" s="10">
        <f>_xlfn.XLOOKUP(C1292,pcon!C:C,pcon!L:L,"")</f>
        <v>0</v>
      </c>
      <c r="R1292" s="98">
        <f t="shared" si="183"/>
        <v>0</v>
      </c>
      <c r="S1292" s="31"/>
      <c r="T1292" s="31"/>
      <c r="U1292" s="33" t="str">
        <f t="shared" si="184"/>
        <v/>
      </c>
      <c r="V1292" s="4"/>
      <c r="W1292" s="33" t="str">
        <f t="shared" si="185"/>
        <v/>
      </c>
      <c r="X1292" s="33" t="str">
        <f t="shared" si="186"/>
        <v/>
      </c>
      <c r="Y1292" s="33" t="str">
        <f t="shared" si="187"/>
        <v/>
      </c>
      <c r="Z1292" s="34" t="str">
        <f t="shared" si="188"/>
        <v/>
      </c>
    </row>
    <row r="1293" spans="1:26" x14ac:dyDescent="0.35">
      <c r="A1293" s="25">
        <v>1289</v>
      </c>
      <c r="B1293" s="26">
        <f>_xlfn.XLOOKUP(C1293,purchase!C:C,pcon!B:B,"")</f>
        <v>0</v>
      </c>
      <c r="C1293" s="4"/>
      <c r="D1293" s="29">
        <f>_xlfn.XLOOKUP(C1293,purchase!C:C,pcon!D:D,"")</f>
        <v>0</v>
      </c>
      <c r="E1293" s="29">
        <f>_xlfn.XLOOKUP(C1293,purchase!C:C,pcon!E:E,"")</f>
        <v>0</v>
      </c>
      <c r="F1293" s="4"/>
      <c r="G1293" s="27"/>
      <c r="H1293" s="28"/>
      <c r="I1293" s="4"/>
      <c r="J1293" s="4"/>
      <c r="K1293" s="4"/>
      <c r="L1293" s="30" t="str">
        <f t="shared" si="180"/>
        <v/>
      </c>
      <c r="M1293" s="4"/>
      <c r="N1293" s="30" t="str">
        <f t="shared" si="181"/>
        <v/>
      </c>
      <c r="O1293" s="31"/>
      <c r="P1293" s="32" t="str">
        <f t="shared" si="182"/>
        <v/>
      </c>
      <c r="Q1293" s="10">
        <f>_xlfn.XLOOKUP(C1293,pcon!C:C,pcon!L:L,"")</f>
        <v>0</v>
      </c>
      <c r="R1293" s="98">
        <f t="shared" si="183"/>
        <v>0</v>
      </c>
      <c r="S1293" s="31"/>
      <c r="T1293" s="31"/>
      <c r="U1293" s="33" t="str">
        <f t="shared" si="184"/>
        <v/>
      </c>
      <c r="V1293" s="4"/>
      <c r="W1293" s="33" t="str">
        <f t="shared" si="185"/>
        <v/>
      </c>
      <c r="X1293" s="33" t="str">
        <f t="shared" si="186"/>
        <v/>
      </c>
      <c r="Y1293" s="33" t="str">
        <f t="shared" si="187"/>
        <v/>
      </c>
      <c r="Z1293" s="34" t="str">
        <f t="shared" si="188"/>
        <v/>
      </c>
    </row>
    <row r="1294" spans="1:26" x14ac:dyDescent="0.35">
      <c r="A1294" s="25">
        <v>1290</v>
      </c>
      <c r="B1294" s="26">
        <f>_xlfn.XLOOKUP(C1294,purchase!C:C,pcon!B:B,"")</f>
        <v>0</v>
      </c>
      <c r="C1294" s="4"/>
      <c r="D1294" s="29">
        <f>_xlfn.XLOOKUP(C1294,purchase!C:C,pcon!D:D,"")</f>
        <v>0</v>
      </c>
      <c r="E1294" s="29">
        <f>_xlfn.XLOOKUP(C1294,purchase!C:C,pcon!E:E,"")</f>
        <v>0</v>
      </c>
      <c r="F1294" s="4"/>
      <c r="G1294" s="27"/>
      <c r="H1294" s="28"/>
      <c r="I1294" s="4"/>
      <c r="J1294" s="4"/>
      <c r="K1294" s="4"/>
      <c r="L1294" s="30" t="str">
        <f t="shared" si="180"/>
        <v/>
      </c>
      <c r="M1294" s="4"/>
      <c r="N1294" s="30" t="str">
        <f t="shared" si="181"/>
        <v/>
      </c>
      <c r="O1294" s="31"/>
      <c r="P1294" s="32" t="str">
        <f t="shared" si="182"/>
        <v/>
      </c>
      <c r="Q1294" s="10">
        <f>_xlfn.XLOOKUP(C1294,pcon!C:C,pcon!L:L,"")</f>
        <v>0</v>
      </c>
      <c r="R1294" s="98">
        <f t="shared" si="183"/>
        <v>0</v>
      </c>
      <c r="S1294" s="31"/>
      <c r="T1294" s="31"/>
      <c r="U1294" s="33" t="str">
        <f t="shared" si="184"/>
        <v/>
      </c>
      <c r="V1294" s="4"/>
      <c r="W1294" s="33" t="str">
        <f t="shared" si="185"/>
        <v/>
      </c>
      <c r="X1294" s="33" t="str">
        <f t="shared" si="186"/>
        <v/>
      </c>
      <c r="Y1294" s="33" t="str">
        <f t="shared" si="187"/>
        <v/>
      </c>
      <c r="Z1294" s="34" t="str">
        <f t="shared" si="188"/>
        <v/>
      </c>
    </row>
    <row r="1295" spans="1:26" x14ac:dyDescent="0.35">
      <c r="A1295" s="25">
        <v>1291</v>
      </c>
      <c r="B1295" s="26">
        <f>_xlfn.XLOOKUP(C1295,purchase!C:C,pcon!B:B,"")</f>
        <v>0</v>
      </c>
      <c r="C1295" s="4"/>
      <c r="D1295" s="29">
        <f>_xlfn.XLOOKUP(C1295,purchase!C:C,pcon!D:D,"")</f>
        <v>0</v>
      </c>
      <c r="E1295" s="29">
        <f>_xlfn.XLOOKUP(C1295,purchase!C:C,pcon!E:E,"")</f>
        <v>0</v>
      </c>
      <c r="F1295" s="4"/>
      <c r="G1295" s="27"/>
      <c r="H1295" s="28"/>
      <c r="I1295" s="4"/>
      <c r="J1295" s="4"/>
      <c r="K1295" s="4"/>
      <c r="L1295" s="30" t="str">
        <f t="shared" si="180"/>
        <v/>
      </c>
      <c r="M1295" s="4"/>
      <c r="N1295" s="30" t="str">
        <f t="shared" si="181"/>
        <v/>
      </c>
      <c r="O1295" s="31"/>
      <c r="P1295" s="32" t="str">
        <f t="shared" si="182"/>
        <v/>
      </c>
      <c r="Q1295" s="10">
        <f>_xlfn.XLOOKUP(C1295,pcon!C:C,pcon!L:L,"")</f>
        <v>0</v>
      </c>
      <c r="R1295" s="98">
        <f t="shared" si="183"/>
        <v>0</v>
      </c>
      <c r="S1295" s="31"/>
      <c r="T1295" s="31"/>
      <c r="U1295" s="33" t="str">
        <f t="shared" si="184"/>
        <v/>
      </c>
      <c r="V1295" s="4"/>
      <c r="W1295" s="33" t="str">
        <f t="shared" si="185"/>
        <v/>
      </c>
      <c r="X1295" s="33" t="str">
        <f t="shared" si="186"/>
        <v/>
      </c>
      <c r="Y1295" s="33" t="str">
        <f t="shared" si="187"/>
        <v/>
      </c>
      <c r="Z1295" s="34" t="str">
        <f t="shared" si="188"/>
        <v/>
      </c>
    </row>
    <row r="1296" spans="1:26" x14ac:dyDescent="0.35">
      <c r="A1296" s="25">
        <v>1292</v>
      </c>
      <c r="B1296" s="26">
        <f>_xlfn.XLOOKUP(C1296,purchase!C:C,pcon!B:B,"")</f>
        <v>0</v>
      </c>
      <c r="C1296" s="4"/>
      <c r="D1296" s="29">
        <f>_xlfn.XLOOKUP(C1296,purchase!C:C,pcon!D:D,"")</f>
        <v>0</v>
      </c>
      <c r="E1296" s="29">
        <f>_xlfn.XLOOKUP(C1296,purchase!C:C,pcon!E:E,"")</f>
        <v>0</v>
      </c>
      <c r="F1296" s="4"/>
      <c r="G1296" s="27"/>
      <c r="H1296" s="28"/>
      <c r="I1296" s="4"/>
      <c r="J1296" s="4"/>
      <c r="K1296" s="4"/>
      <c r="L1296" s="30" t="str">
        <f t="shared" si="180"/>
        <v/>
      </c>
      <c r="M1296" s="4"/>
      <c r="N1296" s="30" t="str">
        <f t="shared" si="181"/>
        <v/>
      </c>
      <c r="O1296" s="31"/>
      <c r="P1296" s="32" t="str">
        <f t="shared" si="182"/>
        <v/>
      </c>
      <c r="Q1296" s="10">
        <f>_xlfn.XLOOKUP(C1296,pcon!C:C,pcon!L:L,"")</f>
        <v>0</v>
      </c>
      <c r="R1296" s="98">
        <f t="shared" si="183"/>
        <v>0</v>
      </c>
      <c r="S1296" s="31"/>
      <c r="T1296" s="31"/>
      <c r="U1296" s="33" t="str">
        <f t="shared" si="184"/>
        <v/>
      </c>
      <c r="V1296" s="4"/>
      <c r="W1296" s="33" t="str">
        <f t="shared" si="185"/>
        <v/>
      </c>
      <c r="X1296" s="33" t="str">
        <f t="shared" si="186"/>
        <v/>
      </c>
      <c r="Y1296" s="33" t="str">
        <f t="shared" si="187"/>
        <v/>
      </c>
      <c r="Z1296" s="34" t="str">
        <f t="shared" si="188"/>
        <v/>
      </c>
    </row>
    <row r="1297" spans="1:26" x14ac:dyDescent="0.35">
      <c r="A1297" s="25">
        <v>1293</v>
      </c>
      <c r="B1297" s="26">
        <f>_xlfn.XLOOKUP(C1297,purchase!C:C,pcon!B:B,"")</f>
        <v>0</v>
      </c>
      <c r="C1297" s="4"/>
      <c r="D1297" s="29">
        <f>_xlfn.XLOOKUP(C1297,purchase!C:C,pcon!D:D,"")</f>
        <v>0</v>
      </c>
      <c r="E1297" s="29">
        <f>_xlfn.XLOOKUP(C1297,purchase!C:C,pcon!E:E,"")</f>
        <v>0</v>
      </c>
      <c r="F1297" s="4"/>
      <c r="G1297" s="27"/>
      <c r="H1297" s="28"/>
      <c r="I1297" s="4"/>
      <c r="J1297" s="4"/>
      <c r="K1297" s="4"/>
      <c r="L1297" s="30" t="str">
        <f t="shared" si="180"/>
        <v/>
      </c>
      <c r="M1297" s="4"/>
      <c r="N1297" s="30" t="str">
        <f t="shared" si="181"/>
        <v/>
      </c>
      <c r="O1297" s="31"/>
      <c r="P1297" s="32" t="str">
        <f t="shared" si="182"/>
        <v/>
      </c>
      <c r="Q1297" s="10">
        <f>_xlfn.XLOOKUP(C1297,pcon!C:C,pcon!L:L,"")</f>
        <v>0</v>
      </c>
      <c r="R1297" s="98">
        <f t="shared" si="183"/>
        <v>0</v>
      </c>
      <c r="S1297" s="31"/>
      <c r="T1297" s="31"/>
      <c r="U1297" s="33" t="str">
        <f t="shared" si="184"/>
        <v/>
      </c>
      <c r="V1297" s="4"/>
      <c r="W1297" s="33" t="str">
        <f t="shared" si="185"/>
        <v/>
      </c>
      <c r="X1297" s="33" t="str">
        <f t="shared" si="186"/>
        <v/>
      </c>
      <c r="Y1297" s="33" t="str">
        <f t="shared" si="187"/>
        <v/>
      </c>
      <c r="Z1297" s="34" t="str">
        <f t="shared" si="188"/>
        <v/>
      </c>
    </row>
    <row r="1298" spans="1:26" x14ac:dyDescent="0.35">
      <c r="A1298" s="25">
        <v>1294</v>
      </c>
      <c r="B1298" s="26">
        <f>_xlfn.XLOOKUP(C1298,purchase!C:C,pcon!B:B,"")</f>
        <v>0</v>
      </c>
      <c r="C1298" s="4"/>
      <c r="D1298" s="29">
        <f>_xlfn.XLOOKUP(C1298,purchase!C:C,pcon!D:D,"")</f>
        <v>0</v>
      </c>
      <c r="E1298" s="29">
        <f>_xlfn.XLOOKUP(C1298,purchase!C:C,pcon!E:E,"")</f>
        <v>0</v>
      </c>
      <c r="F1298" s="4"/>
      <c r="G1298" s="27"/>
      <c r="H1298" s="28"/>
      <c r="I1298" s="4"/>
      <c r="J1298" s="4"/>
      <c r="K1298" s="4"/>
      <c r="L1298" s="30" t="str">
        <f t="shared" si="180"/>
        <v/>
      </c>
      <c r="M1298" s="4"/>
      <c r="N1298" s="30" t="str">
        <f t="shared" si="181"/>
        <v/>
      </c>
      <c r="O1298" s="31"/>
      <c r="P1298" s="32" t="str">
        <f t="shared" si="182"/>
        <v/>
      </c>
      <c r="Q1298" s="10">
        <f>_xlfn.XLOOKUP(C1298,pcon!C:C,pcon!L:L,"")</f>
        <v>0</v>
      </c>
      <c r="R1298" s="98">
        <f t="shared" si="183"/>
        <v>0</v>
      </c>
      <c r="S1298" s="31"/>
      <c r="T1298" s="31"/>
      <c r="U1298" s="33" t="str">
        <f t="shared" si="184"/>
        <v/>
      </c>
      <c r="V1298" s="4"/>
      <c r="W1298" s="33" t="str">
        <f t="shared" si="185"/>
        <v/>
      </c>
      <c r="X1298" s="33" t="str">
        <f t="shared" si="186"/>
        <v/>
      </c>
      <c r="Y1298" s="33" t="str">
        <f t="shared" si="187"/>
        <v/>
      </c>
      <c r="Z1298" s="34" t="str">
        <f t="shared" si="188"/>
        <v/>
      </c>
    </row>
    <row r="1299" spans="1:26" x14ac:dyDescent="0.35">
      <c r="A1299" s="25">
        <v>1295</v>
      </c>
      <c r="B1299" s="26">
        <f>_xlfn.XLOOKUP(C1299,purchase!C:C,pcon!B:B,"")</f>
        <v>0</v>
      </c>
      <c r="C1299" s="4"/>
      <c r="D1299" s="29">
        <f>_xlfn.XLOOKUP(C1299,purchase!C:C,pcon!D:D,"")</f>
        <v>0</v>
      </c>
      <c r="E1299" s="29">
        <f>_xlfn.XLOOKUP(C1299,purchase!C:C,pcon!E:E,"")</f>
        <v>0</v>
      </c>
      <c r="F1299" s="4"/>
      <c r="G1299" s="27"/>
      <c r="H1299" s="28"/>
      <c r="I1299" s="4"/>
      <c r="J1299" s="4"/>
      <c r="K1299" s="4"/>
      <c r="L1299" s="30" t="str">
        <f t="shared" si="180"/>
        <v/>
      </c>
      <c r="M1299" s="4"/>
      <c r="N1299" s="30" t="str">
        <f t="shared" si="181"/>
        <v/>
      </c>
      <c r="O1299" s="31"/>
      <c r="P1299" s="32" t="str">
        <f t="shared" si="182"/>
        <v/>
      </c>
      <c r="Q1299" s="10">
        <f>_xlfn.XLOOKUP(C1299,pcon!C:C,pcon!L:L,"")</f>
        <v>0</v>
      </c>
      <c r="R1299" s="98">
        <f t="shared" si="183"/>
        <v>0</v>
      </c>
      <c r="S1299" s="31"/>
      <c r="T1299" s="31"/>
      <c r="U1299" s="33" t="str">
        <f t="shared" si="184"/>
        <v/>
      </c>
      <c r="V1299" s="4"/>
      <c r="W1299" s="33" t="str">
        <f t="shared" si="185"/>
        <v/>
      </c>
      <c r="X1299" s="33" t="str">
        <f t="shared" si="186"/>
        <v/>
      </c>
      <c r="Y1299" s="33" t="str">
        <f t="shared" si="187"/>
        <v/>
      </c>
      <c r="Z1299" s="34" t="str">
        <f t="shared" si="188"/>
        <v/>
      </c>
    </row>
    <row r="1300" spans="1:26" x14ac:dyDescent="0.35">
      <c r="A1300" s="25">
        <v>1296</v>
      </c>
      <c r="B1300" s="26">
        <f>_xlfn.XLOOKUP(C1300,purchase!C:C,pcon!B:B,"")</f>
        <v>0</v>
      </c>
      <c r="C1300" s="4"/>
      <c r="D1300" s="29">
        <f>_xlfn.XLOOKUP(C1300,purchase!C:C,pcon!D:D,"")</f>
        <v>0</v>
      </c>
      <c r="E1300" s="29">
        <f>_xlfn.XLOOKUP(C1300,purchase!C:C,pcon!E:E,"")</f>
        <v>0</v>
      </c>
      <c r="F1300" s="4"/>
      <c r="G1300" s="27"/>
      <c r="H1300" s="28"/>
      <c r="I1300" s="4"/>
      <c r="J1300" s="4"/>
      <c r="K1300" s="4"/>
      <c r="L1300" s="30" t="str">
        <f t="shared" si="180"/>
        <v/>
      </c>
      <c r="M1300" s="4"/>
      <c r="N1300" s="30" t="str">
        <f t="shared" si="181"/>
        <v/>
      </c>
      <c r="O1300" s="31"/>
      <c r="P1300" s="32" t="str">
        <f t="shared" si="182"/>
        <v/>
      </c>
      <c r="Q1300" s="10">
        <f>_xlfn.XLOOKUP(C1300,pcon!C:C,pcon!L:L,"")</f>
        <v>0</v>
      </c>
      <c r="R1300" s="98">
        <f t="shared" si="183"/>
        <v>0</v>
      </c>
      <c r="S1300" s="31"/>
      <c r="T1300" s="31"/>
      <c r="U1300" s="33" t="str">
        <f t="shared" si="184"/>
        <v/>
      </c>
      <c r="V1300" s="4"/>
      <c r="W1300" s="33" t="str">
        <f t="shared" si="185"/>
        <v/>
      </c>
      <c r="X1300" s="33" t="str">
        <f t="shared" si="186"/>
        <v/>
      </c>
      <c r="Y1300" s="33" t="str">
        <f t="shared" si="187"/>
        <v/>
      </c>
      <c r="Z1300" s="34" t="str">
        <f t="shared" si="188"/>
        <v/>
      </c>
    </row>
    <row r="1301" spans="1:26" x14ac:dyDescent="0.35">
      <c r="A1301" s="25">
        <v>1297</v>
      </c>
      <c r="B1301" s="26">
        <f>_xlfn.XLOOKUP(C1301,purchase!C:C,pcon!B:B,"")</f>
        <v>0</v>
      </c>
      <c r="C1301" s="4"/>
      <c r="D1301" s="29">
        <f>_xlfn.XLOOKUP(C1301,purchase!C:C,pcon!D:D,"")</f>
        <v>0</v>
      </c>
      <c r="E1301" s="29">
        <f>_xlfn.XLOOKUP(C1301,purchase!C:C,pcon!E:E,"")</f>
        <v>0</v>
      </c>
      <c r="F1301" s="4"/>
      <c r="G1301" s="27"/>
      <c r="H1301" s="28"/>
      <c r="I1301" s="4"/>
      <c r="J1301" s="4"/>
      <c r="K1301" s="4"/>
      <c r="L1301" s="30" t="str">
        <f t="shared" si="180"/>
        <v/>
      </c>
      <c r="M1301" s="4"/>
      <c r="N1301" s="30" t="str">
        <f t="shared" si="181"/>
        <v/>
      </c>
      <c r="O1301" s="31"/>
      <c r="P1301" s="32" t="str">
        <f t="shared" si="182"/>
        <v/>
      </c>
      <c r="Q1301" s="10">
        <f>_xlfn.XLOOKUP(C1301,pcon!C:C,pcon!L:L,"")</f>
        <v>0</v>
      </c>
      <c r="R1301" s="98">
        <f t="shared" si="183"/>
        <v>0</v>
      </c>
      <c r="S1301" s="31"/>
      <c r="T1301" s="31"/>
      <c r="U1301" s="33" t="str">
        <f t="shared" si="184"/>
        <v/>
      </c>
      <c r="V1301" s="4"/>
      <c r="W1301" s="33" t="str">
        <f t="shared" si="185"/>
        <v/>
      </c>
      <c r="X1301" s="33" t="str">
        <f t="shared" si="186"/>
        <v/>
      </c>
      <c r="Y1301" s="33" t="str">
        <f t="shared" si="187"/>
        <v/>
      </c>
      <c r="Z1301" s="34" t="str">
        <f t="shared" si="188"/>
        <v/>
      </c>
    </row>
    <row r="1302" spans="1:26" x14ac:dyDescent="0.35">
      <c r="A1302" s="25">
        <v>1298</v>
      </c>
      <c r="B1302" s="26">
        <f>_xlfn.XLOOKUP(C1302,purchase!C:C,pcon!B:B,"")</f>
        <v>0</v>
      </c>
      <c r="C1302" s="4"/>
      <c r="D1302" s="29">
        <f>_xlfn.XLOOKUP(C1302,purchase!C:C,pcon!D:D,"")</f>
        <v>0</v>
      </c>
      <c r="E1302" s="29">
        <f>_xlfn.XLOOKUP(C1302,purchase!C:C,pcon!E:E,"")</f>
        <v>0</v>
      </c>
      <c r="F1302" s="4"/>
      <c r="G1302" s="27"/>
      <c r="H1302" s="28"/>
      <c r="I1302" s="4"/>
      <c r="J1302" s="4"/>
      <c r="K1302" s="4"/>
      <c r="L1302" s="30" t="str">
        <f t="shared" si="180"/>
        <v/>
      </c>
      <c r="M1302" s="4"/>
      <c r="N1302" s="30" t="str">
        <f t="shared" si="181"/>
        <v/>
      </c>
      <c r="O1302" s="31"/>
      <c r="P1302" s="32" t="str">
        <f t="shared" si="182"/>
        <v/>
      </c>
      <c r="Q1302" s="10">
        <f>_xlfn.XLOOKUP(C1302,pcon!C:C,pcon!L:L,"")</f>
        <v>0</v>
      </c>
      <c r="R1302" s="98">
        <f t="shared" si="183"/>
        <v>0</v>
      </c>
      <c r="S1302" s="31"/>
      <c r="T1302" s="31"/>
      <c r="U1302" s="33" t="str">
        <f t="shared" si="184"/>
        <v/>
      </c>
      <c r="V1302" s="4"/>
      <c r="W1302" s="33" t="str">
        <f t="shared" si="185"/>
        <v/>
      </c>
      <c r="X1302" s="33" t="str">
        <f t="shared" si="186"/>
        <v/>
      </c>
      <c r="Y1302" s="33" t="str">
        <f t="shared" si="187"/>
        <v/>
      </c>
      <c r="Z1302" s="34" t="str">
        <f t="shared" si="188"/>
        <v/>
      </c>
    </row>
    <row r="1303" spans="1:26" x14ac:dyDescent="0.35">
      <c r="A1303" s="25">
        <v>1299</v>
      </c>
      <c r="B1303" s="26">
        <f>_xlfn.XLOOKUP(C1303,purchase!C:C,pcon!B:B,"")</f>
        <v>0</v>
      </c>
      <c r="C1303" s="4"/>
      <c r="D1303" s="29">
        <f>_xlfn.XLOOKUP(C1303,purchase!C:C,pcon!D:D,"")</f>
        <v>0</v>
      </c>
      <c r="E1303" s="29">
        <f>_xlfn.XLOOKUP(C1303,purchase!C:C,pcon!E:E,"")</f>
        <v>0</v>
      </c>
      <c r="F1303" s="4"/>
      <c r="G1303" s="27"/>
      <c r="H1303" s="28"/>
      <c r="I1303" s="4"/>
      <c r="J1303" s="4"/>
      <c r="K1303" s="4"/>
      <c r="L1303" s="30" t="str">
        <f t="shared" si="180"/>
        <v/>
      </c>
      <c r="M1303" s="4"/>
      <c r="N1303" s="30" t="str">
        <f t="shared" si="181"/>
        <v/>
      </c>
      <c r="O1303" s="31"/>
      <c r="P1303" s="32" t="str">
        <f t="shared" si="182"/>
        <v/>
      </c>
      <c r="Q1303" s="10">
        <f>_xlfn.XLOOKUP(C1303,pcon!C:C,pcon!L:L,"")</f>
        <v>0</v>
      </c>
      <c r="R1303" s="98">
        <f t="shared" si="183"/>
        <v>0</v>
      </c>
      <c r="S1303" s="31"/>
      <c r="T1303" s="31"/>
      <c r="U1303" s="33" t="str">
        <f t="shared" si="184"/>
        <v/>
      </c>
      <c r="V1303" s="4"/>
      <c r="W1303" s="33" t="str">
        <f t="shared" si="185"/>
        <v/>
      </c>
      <c r="X1303" s="33" t="str">
        <f t="shared" si="186"/>
        <v/>
      </c>
      <c r="Y1303" s="33" t="str">
        <f t="shared" si="187"/>
        <v/>
      </c>
      <c r="Z1303" s="34" t="str">
        <f t="shared" si="188"/>
        <v/>
      </c>
    </row>
    <row r="1304" spans="1:26" x14ac:dyDescent="0.35">
      <c r="A1304" s="25">
        <v>1300</v>
      </c>
      <c r="B1304" s="26">
        <f>_xlfn.XLOOKUP(C1304,purchase!C:C,pcon!B:B,"")</f>
        <v>0</v>
      </c>
      <c r="C1304" s="4"/>
      <c r="D1304" s="29">
        <f>_xlfn.XLOOKUP(C1304,purchase!C:C,pcon!D:D,"")</f>
        <v>0</v>
      </c>
      <c r="E1304" s="29">
        <f>_xlfn.XLOOKUP(C1304,purchase!C:C,pcon!E:E,"")</f>
        <v>0</v>
      </c>
      <c r="F1304" s="4"/>
      <c r="G1304" s="27"/>
      <c r="H1304" s="28"/>
      <c r="I1304" s="4"/>
      <c r="J1304" s="4"/>
      <c r="K1304" s="4"/>
      <c r="L1304" s="30" t="str">
        <f t="shared" si="180"/>
        <v/>
      </c>
      <c r="M1304" s="4"/>
      <c r="N1304" s="30" t="str">
        <f t="shared" si="181"/>
        <v/>
      </c>
      <c r="O1304" s="31"/>
      <c r="P1304" s="32" t="str">
        <f t="shared" si="182"/>
        <v/>
      </c>
      <c r="Q1304" s="10">
        <f>_xlfn.XLOOKUP(C1304,pcon!C:C,pcon!L:L,"")</f>
        <v>0</v>
      </c>
      <c r="R1304" s="98">
        <f t="shared" si="183"/>
        <v>0</v>
      </c>
      <c r="S1304" s="31"/>
      <c r="T1304" s="31"/>
      <c r="U1304" s="33" t="str">
        <f t="shared" si="184"/>
        <v/>
      </c>
      <c r="V1304" s="4"/>
      <c r="W1304" s="33" t="str">
        <f t="shared" si="185"/>
        <v/>
      </c>
      <c r="X1304" s="33" t="str">
        <f t="shared" si="186"/>
        <v/>
      </c>
      <c r="Y1304" s="33" t="str">
        <f t="shared" si="187"/>
        <v/>
      </c>
      <c r="Z1304" s="34" t="str">
        <f t="shared" si="188"/>
        <v/>
      </c>
    </row>
    <row r="1305" spans="1:26" x14ac:dyDescent="0.35">
      <c r="A1305" s="25">
        <v>1301</v>
      </c>
      <c r="B1305" s="26">
        <f>_xlfn.XLOOKUP(C1305,purchase!C:C,pcon!B:B,"")</f>
        <v>0</v>
      </c>
      <c r="C1305" s="4"/>
      <c r="D1305" s="29">
        <f>_xlfn.XLOOKUP(C1305,purchase!C:C,pcon!D:D,"")</f>
        <v>0</v>
      </c>
      <c r="E1305" s="29">
        <f>_xlfn.XLOOKUP(C1305,purchase!C:C,pcon!E:E,"")</f>
        <v>0</v>
      </c>
      <c r="F1305" s="4"/>
      <c r="G1305" s="27"/>
      <c r="H1305" s="28"/>
      <c r="I1305" s="4"/>
      <c r="J1305" s="4"/>
      <c r="K1305" s="4"/>
      <c r="L1305" s="30" t="str">
        <f t="shared" si="180"/>
        <v/>
      </c>
      <c r="M1305" s="4"/>
      <c r="N1305" s="30" t="str">
        <f t="shared" si="181"/>
        <v/>
      </c>
      <c r="O1305" s="31"/>
      <c r="P1305" s="32" t="str">
        <f t="shared" si="182"/>
        <v/>
      </c>
      <c r="Q1305" s="10">
        <f>_xlfn.XLOOKUP(C1305,pcon!C:C,pcon!L:L,"")</f>
        <v>0</v>
      </c>
      <c r="R1305" s="98">
        <f t="shared" si="183"/>
        <v>0</v>
      </c>
      <c r="S1305" s="31"/>
      <c r="T1305" s="31"/>
      <c r="U1305" s="33" t="str">
        <f t="shared" si="184"/>
        <v/>
      </c>
      <c r="V1305" s="4"/>
      <c r="W1305" s="33" t="str">
        <f t="shared" si="185"/>
        <v/>
      </c>
      <c r="X1305" s="33" t="str">
        <f t="shared" si="186"/>
        <v/>
      </c>
      <c r="Y1305" s="33" t="str">
        <f t="shared" si="187"/>
        <v/>
      </c>
      <c r="Z1305" s="34" t="str">
        <f t="shared" si="188"/>
        <v/>
      </c>
    </row>
    <row r="1306" spans="1:26" x14ac:dyDescent="0.35">
      <c r="A1306" s="25">
        <v>1302</v>
      </c>
      <c r="B1306" s="26">
        <f>_xlfn.XLOOKUP(C1306,purchase!C:C,pcon!B:B,"")</f>
        <v>0</v>
      </c>
      <c r="C1306" s="4"/>
      <c r="D1306" s="29">
        <f>_xlfn.XLOOKUP(C1306,purchase!C:C,pcon!D:D,"")</f>
        <v>0</v>
      </c>
      <c r="E1306" s="29">
        <f>_xlfn.XLOOKUP(C1306,purchase!C:C,pcon!E:E,"")</f>
        <v>0</v>
      </c>
      <c r="F1306" s="4"/>
      <c r="G1306" s="27"/>
      <c r="H1306" s="28"/>
      <c r="I1306" s="4"/>
      <c r="J1306" s="4"/>
      <c r="K1306" s="4"/>
      <c r="L1306" s="30" t="str">
        <f t="shared" si="180"/>
        <v/>
      </c>
      <c r="M1306" s="4"/>
      <c r="N1306" s="30" t="str">
        <f t="shared" si="181"/>
        <v/>
      </c>
      <c r="O1306" s="31"/>
      <c r="P1306" s="32" t="str">
        <f t="shared" si="182"/>
        <v/>
      </c>
      <c r="Q1306" s="10">
        <f>_xlfn.XLOOKUP(C1306,pcon!C:C,pcon!L:L,"")</f>
        <v>0</v>
      </c>
      <c r="R1306" s="98">
        <f t="shared" si="183"/>
        <v>0</v>
      </c>
      <c r="S1306" s="31"/>
      <c r="T1306" s="31"/>
      <c r="U1306" s="33" t="str">
        <f t="shared" si="184"/>
        <v/>
      </c>
      <c r="V1306" s="4"/>
      <c r="W1306" s="33" t="str">
        <f t="shared" si="185"/>
        <v/>
      </c>
      <c r="X1306" s="33" t="str">
        <f t="shared" si="186"/>
        <v/>
      </c>
      <c r="Y1306" s="33" t="str">
        <f t="shared" si="187"/>
        <v/>
      </c>
      <c r="Z1306" s="34" t="str">
        <f t="shared" si="188"/>
        <v/>
      </c>
    </row>
    <row r="1307" spans="1:26" x14ac:dyDescent="0.35">
      <c r="A1307" s="25">
        <v>1303</v>
      </c>
      <c r="B1307" s="26">
        <f>_xlfn.XLOOKUP(C1307,purchase!C:C,pcon!B:B,"")</f>
        <v>0</v>
      </c>
      <c r="C1307" s="4"/>
      <c r="D1307" s="29">
        <f>_xlfn.XLOOKUP(C1307,purchase!C:C,pcon!D:D,"")</f>
        <v>0</v>
      </c>
      <c r="E1307" s="29">
        <f>_xlfn.XLOOKUP(C1307,purchase!C:C,pcon!E:E,"")</f>
        <v>0</v>
      </c>
      <c r="F1307" s="4"/>
      <c r="G1307" s="27"/>
      <c r="H1307" s="28"/>
      <c r="I1307" s="4"/>
      <c r="J1307" s="4"/>
      <c r="K1307" s="4"/>
      <c r="L1307" s="30" t="str">
        <f t="shared" si="180"/>
        <v/>
      </c>
      <c r="M1307" s="4"/>
      <c r="N1307" s="30" t="str">
        <f t="shared" si="181"/>
        <v/>
      </c>
      <c r="O1307" s="31"/>
      <c r="P1307" s="32" t="str">
        <f t="shared" si="182"/>
        <v/>
      </c>
      <c r="Q1307" s="10">
        <f>_xlfn.XLOOKUP(C1307,pcon!C:C,pcon!L:L,"")</f>
        <v>0</v>
      </c>
      <c r="R1307" s="98">
        <f t="shared" si="183"/>
        <v>0</v>
      </c>
      <c r="S1307" s="31"/>
      <c r="T1307" s="31"/>
      <c r="U1307" s="33" t="str">
        <f t="shared" si="184"/>
        <v/>
      </c>
      <c r="V1307" s="4"/>
      <c r="W1307" s="33" t="str">
        <f t="shared" si="185"/>
        <v/>
      </c>
      <c r="X1307" s="33" t="str">
        <f t="shared" si="186"/>
        <v/>
      </c>
      <c r="Y1307" s="33" t="str">
        <f t="shared" si="187"/>
        <v/>
      </c>
      <c r="Z1307" s="34" t="str">
        <f t="shared" si="188"/>
        <v/>
      </c>
    </row>
    <row r="1308" spans="1:26" x14ac:dyDescent="0.35">
      <c r="A1308" s="25">
        <v>1304</v>
      </c>
      <c r="B1308" s="26">
        <f>_xlfn.XLOOKUP(C1308,purchase!C:C,pcon!B:B,"")</f>
        <v>0</v>
      </c>
      <c r="C1308" s="4"/>
      <c r="D1308" s="29">
        <f>_xlfn.XLOOKUP(C1308,purchase!C:C,pcon!D:D,"")</f>
        <v>0</v>
      </c>
      <c r="E1308" s="29">
        <f>_xlfn.XLOOKUP(C1308,purchase!C:C,pcon!E:E,"")</f>
        <v>0</v>
      </c>
      <c r="F1308" s="4"/>
      <c r="G1308" s="27"/>
      <c r="H1308" s="28"/>
      <c r="I1308" s="4"/>
      <c r="J1308" s="4"/>
      <c r="K1308" s="4"/>
      <c r="L1308" s="30" t="str">
        <f t="shared" si="180"/>
        <v/>
      </c>
      <c r="M1308" s="4"/>
      <c r="N1308" s="30" t="str">
        <f t="shared" si="181"/>
        <v/>
      </c>
      <c r="O1308" s="31"/>
      <c r="P1308" s="32" t="str">
        <f t="shared" si="182"/>
        <v/>
      </c>
      <c r="Q1308" s="10">
        <f>_xlfn.XLOOKUP(C1308,pcon!C:C,pcon!L:L,"")</f>
        <v>0</v>
      </c>
      <c r="R1308" s="98">
        <f t="shared" si="183"/>
        <v>0</v>
      </c>
      <c r="S1308" s="31"/>
      <c r="T1308" s="31"/>
      <c r="U1308" s="33" t="str">
        <f t="shared" si="184"/>
        <v/>
      </c>
      <c r="V1308" s="4"/>
      <c r="W1308" s="33" t="str">
        <f t="shared" si="185"/>
        <v/>
      </c>
      <c r="X1308" s="33" t="str">
        <f t="shared" si="186"/>
        <v/>
      </c>
      <c r="Y1308" s="33" t="str">
        <f t="shared" si="187"/>
        <v/>
      </c>
      <c r="Z1308" s="34" t="str">
        <f t="shared" si="188"/>
        <v/>
      </c>
    </row>
    <row r="1309" spans="1:26" x14ac:dyDescent="0.35">
      <c r="A1309" s="25">
        <v>1305</v>
      </c>
      <c r="B1309" s="26">
        <f>_xlfn.XLOOKUP(C1309,purchase!C:C,pcon!B:B,"")</f>
        <v>0</v>
      </c>
      <c r="C1309" s="4"/>
      <c r="D1309" s="29">
        <f>_xlfn.XLOOKUP(C1309,purchase!C:C,pcon!D:D,"")</f>
        <v>0</v>
      </c>
      <c r="E1309" s="29">
        <f>_xlfn.XLOOKUP(C1309,purchase!C:C,pcon!E:E,"")</f>
        <v>0</v>
      </c>
      <c r="F1309" s="4"/>
      <c r="G1309" s="27"/>
      <c r="H1309" s="28"/>
      <c r="I1309" s="4"/>
      <c r="J1309" s="4"/>
      <c r="K1309" s="4"/>
      <c r="L1309" s="30" t="str">
        <f t="shared" si="180"/>
        <v/>
      </c>
      <c r="M1309" s="4"/>
      <c r="N1309" s="30" t="str">
        <f t="shared" si="181"/>
        <v/>
      </c>
      <c r="O1309" s="31"/>
      <c r="P1309" s="32" t="str">
        <f t="shared" si="182"/>
        <v/>
      </c>
      <c r="Q1309" s="10">
        <f>_xlfn.XLOOKUP(C1309,pcon!C:C,pcon!L:L,"")</f>
        <v>0</v>
      </c>
      <c r="R1309" s="98">
        <f t="shared" si="183"/>
        <v>0</v>
      </c>
      <c r="S1309" s="31"/>
      <c r="T1309" s="31"/>
      <c r="U1309" s="33" t="str">
        <f t="shared" si="184"/>
        <v/>
      </c>
      <c r="V1309" s="4"/>
      <c r="W1309" s="33" t="str">
        <f t="shared" si="185"/>
        <v/>
      </c>
      <c r="X1309" s="33" t="str">
        <f t="shared" si="186"/>
        <v/>
      </c>
      <c r="Y1309" s="33" t="str">
        <f t="shared" si="187"/>
        <v/>
      </c>
      <c r="Z1309" s="34" t="str">
        <f t="shared" si="188"/>
        <v/>
      </c>
    </row>
    <row r="1310" spans="1:26" x14ac:dyDescent="0.35">
      <c r="A1310" s="25">
        <v>1306</v>
      </c>
      <c r="B1310" s="26">
        <f>_xlfn.XLOOKUP(C1310,purchase!C:C,pcon!B:B,"")</f>
        <v>0</v>
      </c>
      <c r="C1310" s="4"/>
      <c r="D1310" s="29">
        <f>_xlfn.XLOOKUP(C1310,purchase!C:C,pcon!D:D,"")</f>
        <v>0</v>
      </c>
      <c r="E1310" s="29">
        <f>_xlfn.XLOOKUP(C1310,purchase!C:C,pcon!E:E,"")</f>
        <v>0</v>
      </c>
      <c r="F1310" s="4"/>
      <c r="G1310" s="27"/>
      <c r="H1310" s="28"/>
      <c r="I1310" s="4"/>
      <c r="J1310" s="4"/>
      <c r="K1310" s="4"/>
      <c r="L1310" s="30" t="str">
        <f t="shared" si="180"/>
        <v/>
      </c>
      <c r="M1310" s="4"/>
      <c r="N1310" s="30" t="str">
        <f t="shared" si="181"/>
        <v/>
      </c>
      <c r="O1310" s="31"/>
      <c r="P1310" s="32" t="str">
        <f t="shared" si="182"/>
        <v/>
      </c>
      <c r="Q1310" s="10">
        <f>_xlfn.XLOOKUP(C1310,pcon!C:C,pcon!L:L,"")</f>
        <v>0</v>
      </c>
      <c r="R1310" s="98">
        <f t="shared" si="183"/>
        <v>0</v>
      </c>
      <c r="S1310" s="31"/>
      <c r="T1310" s="31"/>
      <c r="U1310" s="33" t="str">
        <f t="shared" si="184"/>
        <v/>
      </c>
      <c r="V1310" s="4"/>
      <c r="W1310" s="33" t="str">
        <f t="shared" si="185"/>
        <v/>
      </c>
      <c r="X1310" s="33" t="str">
        <f t="shared" si="186"/>
        <v/>
      </c>
      <c r="Y1310" s="33" t="str">
        <f t="shared" si="187"/>
        <v/>
      </c>
      <c r="Z1310" s="34" t="str">
        <f t="shared" si="188"/>
        <v/>
      </c>
    </row>
    <row r="1311" spans="1:26" x14ac:dyDescent="0.35">
      <c r="A1311" s="25">
        <v>1307</v>
      </c>
      <c r="B1311" s="26">
        <f>_xlfn.XLOOKUP(C1311,purchase!C:C,pcon!B:B,"")</f>
        <v>0</v>
      </c>
      <c r="C1311" s="4"/>
      <c r="D1311" s="29">
        <f>_xlfn.XLOOKUP(C1311,purchase!C:C,pcon!D:D,"")</f>
        <v>0</v>
      </c>
      <c r="E1311" s="29">
        <f>_xlfn.XLOOKUP(C1311,purchase!C:C,pcon!E:E,"")</f>
        <v>0</v>
      </c>
      <c r="F1311" s="4"/>
      <c r="G1311" s="27"/>
      <c r="H1311" s="28"/>
      <c r="I1311" s="4"/>
      <c r="J1311" s="4"/>
      <c r="K1311" s="4"/>
      <c r="L1311" s="30" t="str">
        <f t="shared" si="180"/>
        <v/>
      </c>
      <c r="M1311" s="4"/>
      <c r="N1311" s="30" t="str">
        <f t="shared" si="181"/>
        <v/>
      </c>
      <c r="O1311" s="31"/>
      <c r="P1311" s="32" t="str">
        <f t="shared" si="182"/>
        <v/>
      </c>
      <c r="Q1311" s="10">
        <f>_xlfn.XLOOKUP(C1311,pcon!C:C,pcon!L:L,"")</f>
        <v>0</v>
      </c>
      <c r="R1311" s="98">
        <f t="shared" si="183"/>
        <v>0</v>
      </c>
      <c r="S1311" s="31"/>
      <c r="T1311" s="31"/>
      <c r="U1311" s="33" t="str">
        <f t="shared" si="184"/>
        <v/>
      </c>
      <c r="V1311" s="4"/>
      <c r="W1311" s="33" t="str">
        <f t="shared" si="185"/>
        <v/>
      </c>
      <c r="X1311" s="33" t="str">
        <f t="shared" si="186"/>
        <v/>
      </c>
      <c r="Y1311" s="33" t="str">
        <f t="shared" si="187"/>
        <v/>
      </c>
      <c r="Z1311" s="34" t="str">
        <f t="shared" si="188"/>
        <v/>
      </c>
    </row>
    <row r="1312" spans="1:26" x14ac:dyDescent="0.35">
      <c r="A1312" s="25">
        <v>1308</v>
      </c>
      <c r="B1312" s="26">
        <f>_xlfn.XLOOKUP(C1312,purchase!C:C,pcon!B:B,"")</f>
        <v>0</v>
      </c>
      <c r="C1312" s="4"/>
      <c r="D1312" s="29">
        <f>_xlfn.XLOOKUP(C1312,purchase!C:C,pcon!D:D,"")</f>
        <v>0</v>
      </c>
      <c r="E1312" s="29">
        <f>_xlfn.XLOOKUP(C1312,purchase!C:C,pcon!E:E,"")</f>
        <v>0</v>
      </c>
      <c r="F1312" s="4"/>
      <c r="G1312" s="27"/>
      <c r="H1312" s="28"/>
      <c r="I1312" s="4"/>
      <c r="J1312" s="4"/>
      <c r="K1312" s="4"/>
      <c r="L1312" s="30" t="str">
        <f t="shared" si="180"/>
        <v/>
      </c>
      <c r="M1312" s="4"/>
      <c r="N1312" s="30" t="str">
        <f t="shared" si="181"/>
        <v/>
      </c>
      <c r="O1312" s="31"/>
      <c r="P1312" s="32" t="str">
        <f t="shared" si="182"/>
        <v/>
      </c>
      <c r="Q1312" s="10">
        <f>_xlfn.XLOOKUP(C1312,pcon!C:C,pcon!L:L,"")</f>
        <v>0</v>
      </c>
      <c r="R1312" s="98">
        <f t="shared" si="183"/>
        <v>0</v>
      </c>
      <c r="S1312" s="31"/>
      <c r="T1312" s="31"/>
      <c r="U1312" s="33" t="str">
        <f t="shared" si="184"/>
        <v/>
      </c>
      <c r="V1312" s="4"/>
      <c r="W1312" s="33" t="str">
        <f t="shared" si="185"/>
        <v/>
      </c>
      <c r="X1312" s="33" t="str">
        <f t="shared" si="186"/>
        <v/>
      </c>
      <c r="Y1312" s="33" t="str">
        <f t="shared" si="187"/>
        <v/>
      </c>
      <c r="Z1312" s="34" t="str">
        <f t="shared" si="188"/>
        <v/>
      </c>
    </row>
    <row r="1313" spans="1:26" x14ac:dyDescent="0.35">
      <c r="A1313" s="25">
        <v>1309</v>
      </c>
      <c r="B1313" s="26">
        <f>_xlfn.XLOOKUP(C1313,purchase!C:C,pcon!B:B,"")</f>
        <v>0</v>
      </c>
      <c r="C1313" s="4"/>
      <c r="D1313" s="29">
        <f>_xlfn.XLOOKUP(C1313,purchase!C:C,pcon!D:D,"")</f>
        <v>0</v>
      </c>
      <c r="E1313" s="29">
        <f>_xlfn.XLOOKUP(C1313,purchase!C:C,pcon!E:E,"")</f>
        <v>0</v>
      </c>
      <c r="F1313" s="4"/>
      <c r="G1313" s="27"/>
      <c r="H1313" s="28"/>
      <c r="I1313" s="4"/>
      <c r="J1313" s="4"/>
      <c r="K1313" s="4"/>
      <c r="L1313" s="30" t="str">
        <f t="shared" si="180"/>
        <v/>
      </c>
      <c r="M1313" s="4"/>
      <c r="N1313" s="30" t="str">
        <f t="shared" si="181"/>
        <v/>
      </c>
      <c r="O1313" s="31"/>
      <c r="P1313" s="32" t="str">
        <f t="shared" si="182"/>
        <v/>
      </c>
      <c r="Q1313" s="10">
        <f>_xlfn.XLOOKUP(C1313,pcon!C:C,pcon!L:L,"")</f>
        <v>0</v>
      </c>
      <c r="R1313" s="98">
        <f t="shared" si="183"/>
        <v>0</v>
      </c>
      <c r="S1313" s="31"/>
      <c r="T1313" s="31"/>
      <c r="U1313" s="33" t="str">
        <f t="shared" si="184"/>
        <v/>
      </c>
      <c r="V1313" s="4"/>
      <c r="W1313" s="33" t="str">
        <f t="shared" si="185"/>
        <v/>
      </c>
      <c r="X1313" s="33" t="str">
        <f t="shared" si="186"/>
        <v/>
      </c>
      <c r="Y1313" s="33" t="str">
        <f t="shared" si="187"/>
        <v/>
      </c>
      <c r="Z1313" s="34" t="str">
        <f t="shared" si="188"/>
        <v/>
      </c>
    </row>
    <row r="1314" spans="1:26" x14ac:dyDescent="0.35">
      <c r="A1314" s="25">
        <v>1310</v>
      </c>
      <c r="B1314" s="26">
        <f>_xlfn.XLOOKUP(C1314,purchase!C:C,pcon!B:B,"")</f>
        <v>0</v>
      </c>
      <c r="C1314" s="4"/>
      <c r="D1314" s="29">
        <f>_xlfn.XLOOKUP(C1314,purchase!C:C,pcon!D:D,"")</f>
        <v>0</v>
      </c>
      <c r="E1314" s="29">
        <f>_xlfn.XLOOKUP(C1314,purchase!C:C,pcon!E:E,"")</f>
        <v>0</v>
      </c>
      <c r="F1314" s="4"/>
      <c r="G1314" s="27"/>
      <c r="H1314" s="28"/>
      <c r="I1314" s="4"/>
      <c r="J1314" s="4"/>
      <c r="K1314" s="4"/>
      <c r="L1314" s="30" t="str">
        <f t="shared" si="180"/>
        <v/>
      </c>
      <c r="M1314" s="4"/>
      <c r="N1314" s="30" t="str">
        <f t="shared" si="181"/>
        <v/>
      </c>
      <c r="O1314" s="31"/>
      <c r="P1314" s="32" t="str">
        <f t="shared" si="182"/>
        <v/>
      </c>
      <c r="Q1314" s="10">
        <f>_xlfn.XLOOKUP(C1314,pcon!C:C,pcon!L:L,"")</f>
        <v>0</v>
      </c>
      <c r="R1314" s="98">
        <f t="shared" si="183"/>
        <v>0</v>
      </c>
      <c r="S1314" s="31"/>
      <c r="T1314" s="31"/>
      <c r="U1314" s="33" t="str">
        <f t="shared" si="184"/>
        <v/>
      </c>
      <c r="V1314" s="4"/>
      <c r="W1314" s="33" t="str">
        <f t="shared" si="185"/>
        <v/>
      </c>
      <c r="X1314" s="33" t="str">
        <f t="shared" si="186"/>
        <v/>
      </c>
      <c r="Y1314" s="33" t="str">
        <f t="shared" si="187"/>
        <v/>
      </c>
      <c r="Z1314" s="34" t="str">
        <f t="shared" si="188"/>
        <v/>
      </c>
    </row>
    <row r="1315" spans="1:26" x14ac:dyDescent="0.35">
      <c r="A1315" s="25">
        <v>1311</v>
      </c>
      <c r="B1315" s="26">
        <f>_xlfn.XLOOKUP(C1315,purchase!C:C,pcon!B:B,"")</f>
        <v>0</v>
      </c>
      <c r="C1315" s="4"/>
      <c r="D1315" s="29">
        <f>_xlfn.XLOOKUP(C1315,purchase!C:C,pcon!D:D,"")</f>
        <v>0</v>
      </c>
      <c r="E1315" s="29">
        <f>_xlfn.XLOOKUP(C1315,purchase!C:C,pcon!E:E,"")</f>
        <v>0</v>
      </c>
      <c r="F1315" s="4"/>
      <c r="G1315" s="27"/>
      <c r="H1315" s="28"/>
      <c r="I1315" s="4"/>
      <c r="J1315" s="4"/>
      <c r="K1315" s="4"/>
      <c r="L1315" s="30" t="str">
        <f t="shared" si="180"/>
        <v/>
      </c>
      <c r="M1315" s="4"/>
      <c r="N1315" s="30" t="str">
        <f t="shared" si="181"/>
        <v/>
      </c>
      <c r="O1315" s="31"/>
      <c r="P1315" s="32" t="str">
        <f t="shared" si="182"/>
        <v/>
      </c>
      <c r="Q1315" s="10">
        <f>_xlfn.XLOOKUP(C1315,pcon!C:C,pcon!L:L,"")</f>
        <v>0</v>
      </c>
      <c r="R1315" s="98">
        <f t="shared" si="183"/>
        <v>0</v>
      </c>
      <c r="S1315" s="31"/>
      <c r="T1315" s="31"/>
      <c r="U1315" s="33" t="str">
        <f t="shared" si="184"/>
        <v/>
      </c>
      <c r="V1315" s="4"/>
      <c r="W1315" s="33" t="str">
        <f t="shared" si="185"/>
        <v/>
      </c>
      <c r="X1315" s="33" t="str">
        <f t="shared" si="186"/>
        <v/>
      </c>
      <c r="Y1315" s="33" t="str">
        <f t="shared" si="187"/>
        <v/>
      </c>
      <c r="Z1315" s="34" t="str">
        <f t="shared" si="188"/>
        <v/>
      </c>
    </row>
    <row r="1316" spans="1:26" x14ac:dyDescent="0.35">
      <c r="A1316" s="25">
        <v>1312</v>
      </c>
      <c r="B1316" s="26">
        <f>_xlfn.XLOOKUP(C1316,purchase!C:C,pcon!B:B,"")</f>
        <v>0</v>
      </c>
      <c r="C1316" s="4"/>
      <c r="D1316" s="29">
        <f>_xlfn.XLOOKUP(C1316,purchase!C:C,pcon!D:D,"")</f>
        <v>0</v>
      </c>
      <c r="E1316" s="29">
        <f>_xlfn.XLOOKUP(C1316,purchase!C:C,pcon!E:E,"")</f>
        <v>0</v>
      </c>
      <c r="F1316" s="4"/>
      <c r="G1316" s="27"/>
      <c r="H1316" s="28"/>
      <c r="I1316" s="4"/>
      <c r="J1316" s="4"/>
      <c r="K1316" s="4"/>
      <c r="L1316" s="30" t="str">
        <f t="shared" si="180"/>
        <v/>
      </c>
      <c r="M1316" s="4"/>
      <c r="N1316" s="30" t="str">
        <f t="shared" si="181"/>
        <v/>
      </c>
      <c r="O1316" s="31"/>
      <c r="P1316" s="32" t="str">
        <f t="shared" si="182"/>
        <v/>
      </c>
      <c r="Q1316" s="10">
        <f>_xlfn.XLOOKUP(C1316,pcon!C:C,pcon!L:L,"")</f>
        <v>0</v>
      </c>
      <c r="R1316" s="98">
        <f t="shared" si="183"/>
        <v>0</v>
      </c>
      <c r="S1316" s="31"/>
      <c r="T1316" s="31"/>
      <c r="U1316" s="33" t="str">
        <f t="shared" si="184"/>
        <v/>
      </c>
      <c r="V1316" s="4"/>
      <c r="W1316" s="33" t="str">
        <f t="shared" si="185"/>
        <v/>
      </c>
      <c r="X1316" s="33" t="str">
        <f t="shared" si="186"/>
        <v/>
      </c>
      <c r="Y1316" s="33" t="str">
        <f t="shared" si="187"/>
        <v/>
      </c>
      <c r="Z1316" s="34" t="str">
        <f t="shared" si="188"/>
        <v/>
      </c>
    </row>
    <row r="1317" spans="1:26" x14ac:dyDescent="0.35">
      <c r="A1317" s="25">
        <v>1313</v>
      </c>
      <c r="B1317" s="26">
        <f>_xlfn.XLOOKUP(C1317,purchase!C:C,pcon!B:B,"")</f>
        <v>0</v>
      </c>
      <c r="C1317" s="4"/>
      <c r="D1317" s="29">
        <f>_xlfn.XLOOKUP(C1317,purchase!C:C,pcon!D:D,"")</f>
        <v>0</v>
      </c>
      <c r="E1317" s="29">
        <f>_xlfn.XLOOKUP(C1317,purchase!C:C,pcon!E:E,"")</f>
        <v>0</v>
      </c>
      <c r="F1317" s="4"/>
      <c r="G1317" s="27"/>
      <c r="H1317" s="28"/>
      <c r="I1317" s="4"/>
      <c r="J1317" s="4"/>
      <c r="K1317" s="4"/>
      <c r="L1317" s="30" t="str">
        <f t="shared" si="180"/>
        <v/>
      </c>
      <c r="M1317" s="4"/>
      <c r="N1317" s="30" t="str">
        <f t="shared" si="181"/>
        <v/>
      </c>
      <c r="O1317" s="31"/>
      <c r="P1317" s="32" t="str">
        <f t="shared" si="182"/>
        <v/>
      </c>
      <c r="Q1317" s="10">
        <f>_xlfn.XLOOKUP(C1317,pcon!C:C,pcon!L:L,"")</f>
        <v>0</v>
      </c>
      <c r="R1317" s="98">
        <f t="shared" si="183"/>
        <v>0</v>
      </c>
      <c r="S1317" s="31"/>
      <c r="T1317" s="31"/>
      <c r="U1317" s="33" t="str">
        <f t="shared" si="184"/>
        <v/>
      </c>
      <c r="V1317" s="4"/>
      <c r="W1317" s="33" t="str">
        <f t="shared" si="185"/>
        <v/>
      </c>
      <c r="X1317" s="33" t="str">
        <f t="shared" si="186"/>
        <v/>
      </c>
      <c r="Y1317" s="33" t="str">
        <f t="shared" si="187"/>
        <v/>
      </c>
      <c r="Z1317" s="34" t="str">
        <f t="shared" si="188"/>
        <v/>
      </c>
    </row>
    <row r="1318" spans="1:26" x14ac:dyDescent="0.35">
      <c r="A1318" s="25">
        <v>1314</v>
      </c>
      <c r="B1318" s="26">
        <f>_xlfn.XLOOKUP(C1318,purchase!C:C,pcon!B:B,"")</f>
        <v>0</v>
      </c>
      <c r="C1318" s="4"/>
      <c r="D1318" s="29">
        <f>_xlfn.XLOOKUP(C1318,purchase!C:C,pcon!D:D,"")</f>
        <v>0</v>
      </c>
      <c r="E1318" s="29">
        <f>_xlfn.XLOOKUP(C1318,purchase!C:C,pcon!E:E,"")</f>
        <v>0</v>
      </c>
      <c r="F1318" s="4"/>
      <c r="G1318" s="27"/>
      <c r="H1318" s="28"/>
      <c r="I1318" s="4"/>
      <c r="J1318" s="4"/>
      <c r="K1318" s="4"/>
      <c r="L1318" s="30" t="str">
        <f t="shared" si="180"/>
        <v/>
      </c>
      <c r="M1318" s="4"/>
      <c r="N1318" s="30" t="str">
        <f t="shared" si="181"/>
        <v/>
      </c>
      <c r="O1318" s="31"/>
      <c r="P1318" s="32" t="str">
        <f t="shared" si="182"/>
        <v/>
      </c>
      <c r="Q1318" s="10">
        <f>_xlfn.XLOOKUP(C1318,pcon!C:C,pcon!L:L,"")</f>
        <v>0</v>
      </c>
      <c r="R1318" s="98">
        <f t="shared" si="183"/>
        <v>0</v>
      </c>
      <c r="S1318" s="31"/>
      <c r="T1318" s="31"/>
      <c r="U1318" s="33" t="str">
        <f t="shared" si="184"/>
        <v/>
      </c>
      <c r="V1318" s="4"/>
      <c r="W1318" s="33" t="str">
        <f t="shared" si="185"/>
        <v/>
      </c>
      <c r="X1318" s="33" t="str">
        <f t="shared" si="186"/>
        <v/>
      </c>
      <c r="Y1318" s="33" t="str">
        <f t="shared" si="187"/>
        <v/>
      </c>
      <c r="Z1318" s="34" t="str">
        <f t="shared" si="188"/>
        <v/>
      </c>
    </row>
    <row r="1319" spans="1:26" x14ac:dyDescent="0.35">
      <c r="A1319" s="25">
        <v>1315</v>
      </c>
      <c r="B1319" s="26">
        <f>_xlfn.XLOOKUP(C1319,purchase!C:C,pcon!B:B,"")</f>
        <v>0</v>
      </c>
      <c r="C1319" s="4"/>
      <c r="D1319" s="29">
        <f>_xlfn.XLOOKUP(C1319,purchase!C:C,pcon!D:D,"")</f>
        <v>0</v>
      </c>
      <c r="E1319" s="29">
        <f>_xlfn.XLOOKUP(C1319,purchase!C:C,pcon!E:E,"")</f>
        <v>0</v>
      </c>
      <c r="F1319" s="4"/>
      <c r="G1319" s="27"/>
      <c r="H1319" s="28"/>
      <c r="I1319" s="4"/>
      <c r="J1319" s="4"/>
      <c r="K1319" s="4"/>
      <c r="L1319" s="30" t="str">
        <f t="shared" si="180"/>
        <v/>
      </c>
      <c r="M1319" s="4"/>
      <c r="N1319" s="30" t="str">
        <f t="shared" si="181"/>
        <v/>
      </c>
      <c r="O1319" s="31"/>
      <c r="P1319" s="32" t="str">
        <f t="shared" si="182"/>
        <v/>
      </c>
      <c r="Q1319" s="10">
        <f>_xlfn.XLOOKUP(C1319,pcon!C:C,pcon!L:L,"")</f>
        <v>0</v>
      </c>
      <c r="R1319" s="98">
        <f t="shared" si="183"/>
        <v>0</v>
      </c>
      <c r="S1319" s="31"/>
      <c r="T1319" s="31"/>
      <c r="U1319" s="33" t="str">
        <f t="shared" si="184"/>
        <v/>
      </c>
      <c r="V1319" s="4"/>
      <c r="W1319" s="33" t="str">
        <f t="shared" si="185"/>
        <v/>
      </c>
      <c r="X1319" s="33" t="str">
        <f t="shared" si="186"/>
        <v/>
      </c>
      <c r="Y1319" s="33" t="str">
        <f t="shared" si="187"/>
        <v/>
      </c>
      <c r="Z1319" s="34" t="str">
        <f t="shared" si="188"/>
        <v/>
      </c>
    </row>
    <row r="1320" spans="1:26" x14ac:dyDescent="0.35">
      <c r="A1320" s="25">
        <v>1316</v>
      </c>
      <c r="B1320" s="26">
        <f>_xlfn.XLOOKUP(C1320,purchase!C:C,pcon!B:B,"")</f>
        <v>0</v>
      </c>
      <c r="C1320" s="4"/>
      <c r="D1320" s="29">
        <f>_xlfn.XLOOKUP(C1320,purchase!C:C,pcon!D:D,"")</f>
        <v>0</v>
      </c>
      <c r="E1320" s="29">
        <f>_xlfn.XLOOKUP(C1320,purchase!C:C,pcon!E:E,"")</f>
        <v>0</v>
      </c>
      <c r="F1320" s="4"/>
      <c r="G1320" s="27"/>
      <c r="H1320" s="28"/>
      <c r="I1320" s="4"/>
      <c r="J1320" s="4"/>
      <c r="K1320" s="4"/>
      <c r="L1320" s="30" t="str">
        <f t="shared" si="180"/>
        <v/>
      </c>
      <c r="M1320" s="4"/>
      <c r="N1320" s="30" t="str">
        <f t="shared" si="181"/>
        <v/>
      </c>
      <c r="O1320" s="31"/>
      <c r="P1320" s="32" t="str">
        <f t="shared" si="182"/>
        <v/>
      </c>
      <c r="Q1320" s="10">
        <f>_xlfn.XLOOKUP(C1320,pcon!C:C,pcon!L:L,"")</f>
        <v>0</v>
      </c>
      <c r="R1320" s="98">
        <f t="shared" si="183"/>
        <v>0</v>
      </c>
      <c r="S1320" s="31"/>
      <c r="T1320" s="31"/>
      <c r="U1320" s="33" t="str">
        <f t="shared" si="184"/>
        <v/>
      </c>
      <c r="V1320" s="4"/>
      <c r="W1320" s="33" t="str">
        <f t="shared" si="185"/>
        <v/>
      </c>
      <c r="X1320" s="33" t="str">
        <f t="shared" si="186"/>
        <v/>
      </c>
      <c r="Y1320" s="33" t="str">
        <f t="shared" si="187"/>
        <v/>
      </c>
      <c r="Z1320" s="34" t="str">
        <f t="shared" si="188"/>
        <v/>
      </c>
    </row>
    <row r="1321" spans="1:26" x14ac:dyDescent="0.35">
      <c r="A1321" s="25">
        <v>1317</v>
      </c>
      <c r="B1321" s="26">
        <f>_xlfn.XLOOKUP(C1321,purchase!C:C,pcon!B:B,"")</f>
        <v>0</v>
      </c>
      <c r="C1321" s="4"/>
      <c r="D1321" s="29">
        <f>_xlfn.XLOOKUP(C1321,purchase!C:C,pcon!D:D,"")</f>
        <v>0</v>
      </c>
      <c r="E1321" s="29">
        <f>_xlfn.XLOOKUP(C1321,purchase!C:C,pcon!E:E,"")</f>
        <v>0</v>
      </c>
      <c r="F1321" s="4"/>
      <c r="G1321" s="27"/>
      <c r="H1321" s="28"/>
      <c r="I1321" s="4"/>
      <c r="J1321" s="4"/>
      <c r="K1321" s="4"/>
      <c r="L1321" s="30" t="str">
        <f t="shared" si="180"/>
        <v/>
      </c>
      <c r="M1321" s="4"/>
      <c r="N1321" s="30" t="str">
        <f t="shared" si="181"/>
        <v/>
      </c>
      <c r="O1321" s="31"/>
      <c r="P1321" s="32" t="str">
        <f t="shared" si="182"/>
        <v/>
      </c>
      <c r="Q1321" s="10">
        <f>_xlfn.XLOOKUP(C1321,pcon!C:C,pcon!L:L,"")</f>
        <v>0</v>
      </c>
      <c r="R1321" s="98">
        <f t="shared" si="183"/>
        <v>0</v>
      </c>
      <c r="S1321" s="31"/>
      <c r="T1321" s="31"/>
      <c r="U1321" s="33" t="str">
        <f t="shared" si="184"/>
        <v/>
      </c>
      <c r="V1321" s="4"/>
      <c r="W1321" s="33" t="str">
        <f t="shared" si="185"/>
        <v/>
      </c>
      <c r="X1321" s="33" t="str">
        <f t="shared" si="186"/>
        <v/>
      </c>
      <c r="Y1321" s="33" t="str">
        <f t="shared" si="187"/>
        <v/>
      </c>
      <c r="Z1321" s="34" t="str">
        <f t="shared" si="188"/>
        <v/>
      </c>
    </row>
    <row r="1322" spans="1:26" x14ac:dyDescent="0.35">
      <c r="A1322" s="25">
        <v>1318</v>
      </c>
      <c r="B1322" s="26">
        <f>_xlfn.XLOOKUP(C1322,purchase!C:C,pcon!B:B,"")</f>
        <v>0</v>
      </c>
      <c r="C1322" s="4"/>
      <c r="D1322" s="29">
        <f>_xlfn.XLOOKUP(C1322,purchase!C:C,pcon!D:D,"")</f>
        <v>0</v>
      </c>
      <c r="E1322" s="29">
        <f>_xlfn.XLOOKUP(C1322,purchase!C:C,pcon!E:E,"")</f>
        <v>0</v>
      </c>
      <c r="F1322" s="4"/>
      <c r="G1322" s="27"/>
      <c r="H1322" s="28"/>
      <c r="I1322" s="4"/>
      <c r="J1322" s="4"/>
      <c r="K1322" s="4"/>
      <c r="L1322" s="30" t="str">
        <f t="shared" si="180"/>
        <v/>
      </c>
      <c r="M1322" s="4"/>
      <c r="N1322" s="30" t="str">
        <f t="shared" si="181"/>
        <v/>
      </c>
      <c r="O1322" s="31"/>
      <c r="P1322" s="32" t="str">
        <f t="shared" si="182"/>
        <v/>
      </c>
      <c r="Q1322" s="10">
        <f>_xlfn.XLOOKUP(C1322,pcon!C:C,pcon!L:L,"")</f>
        <v>0</v>
      </c>
      <c r="R1322" s="98">
        <f t="shared" si="183"/>
        <v>0</v>
      </c>
      <c r="S1322" s="31"/>
      <c r="T1322" s="31"/>
      <c r="U1322" s="33" t="str">
        <f t="shared" si="184"/>
        <v/>
      </c>
      <c r="V1322" s="4"/>
      <c r="W1322" s="33" t="str">
        <f t="shared" si="185"/>
        <v/>
      </c>
      <c r="X1322" s="33" t="str">
        <f t="shared" si="186"/>
        <v/>
      </c>
      <c r="Y1322" s="33" t="str">
        <f t="shared" si="187"/>
        <v/>
      </c>
      <c r="Z1322" s="34" t="str">
        <f t="shared" si="188"/>
        <v/>
      </c>
    </row>
    <row r="1323" spans="1:26" x14ac:dyDescent="0.35">
      <c r="A1323" s="25">
        <v>1319</v>
      </c>
      <c r="B1323" s="26">
        <f>_xlfn.XLOOKUP(C1323,purchase!C:C,pcon!B:B,"")</f>
        <v>0</v>
      </c>
      <c r="C1323" s="4"/>
      <c r="D1323" s="29">
        <f>_xlfn.XLOOKUP(C1323,purchase!C:C,pcon!D:D,"")</f>
        <v>0</v>
      </c>
      <c r="E1323" s="29">
        <f>_xlfn.XLOOKUP(C1323,purchase!C:C,pcon!E:E,"")</f>
        <v>0</v>
      </c>
      <c r="F1323" s="4"/>
      <c r="G1323" s="27"/>
      <c r="H1323" s="28"/>
      <c r="I1323" s="4"/>
      <c r="J1323" s="4"/>
      <c r="K1323" s="4"/>
      <c r="L1323" s="30" t="str">
        <f t="shared" si="180"/>
        <v/>
      </c>
      <c r="M1323" s="4"/>
      <c r="N1323" s="30" t="str">
        <f t="shared" si="181"/>
        <v/>
      </c>
      <c r="O1323" s="31"/>
      <c r="P1323" s="32" t="str">
        <f t="shared" si="182"/>
        <v/>
      </c>
      <c r="Q1323" s="10">
        <f>_xlfn.XLOOKUP(C1323,pcon!C:C,pcon!L:L,"")</f>
        <v>0</v>
      </c>
      <c r="R1323" s="98">
        <f t="shared" si="183"/>
        <v>0</v>
      </c>
      <c r="S1323" s="31"/>
      <c r="T1323" s="31"/>
      <c r="U1323" s="33" t="str">
        <f t="shared" si="184"/>
        <v/>
      </c>
      <c r="V1323" s="4"/>
      <c r="W1323" s="33" t="str">
        <f t="shared" si="185"/>
        <v/>
      </c>
      <c r="X1323" s="33" t="str">
        <f t="shared" si="186"/>
        <v/>
      </c>
      <c r="Y1323" s="33" t="str">
        <f t="shared" si="187"/>
        <v/>
      </c>
      <c r="Z1323" s="34" t="str">
        <f t="shared" si="188"/>
        <v/>
      </c>
    </row>
    <row r="1324" spans="1:26" x14ac:dyDescent="0.35">
      <c r="A1324" s="25">
        <v>1320</v>
      </c>
      <c r="B1324" s="26">
        <f>_xlfn.XLOOKUP(C1324,purchase!C:C,pcon!B:B,"")</f>
        <v>0</v>
      </c>
      <c r="C1324" s="4"/>
      <c r="D1324" s="29">
        <f>_xlfn.XLOOKUP(C1324,purchase!C:C,pcon!D:D,"")</f>
        <v>0</v>
      </c>
      <c r="E1324" s="29">
        <f>_xlfn.XLOOKUP(C1324,purchase!C:C,pcon!E:E,"")</f>
        <v>0</v>
      </c>
      <c r="F1324" s="4"/>
      <c r="G1324" s="27"/>
      <c r="H1324" s="28"/>
      <c r="I1324" s="4"/>
      <c r="J1324" s="4"/>
      <c r="K1324" s="4"/>
      <c r="L1324" s="30" t="str">
        <f t="shared" si="180"/>
        <v/>
      </c>
      <c r="M1324" s="4"/>
      <c r="N1324" s="30" t="str">
        <f t="shared" si="181"/>
        <v/>
      </c>
      <c r="O1324" s="31"/>
      <c r="P1324" s="32" t="str">
        <f t="shared" si="182"/>
        <v/>
      </c>
      <c r="Q1324" s="10">
        <f>_xlfn.XLOOKUP(C1324,pcon!C:C,pcon!L:L,"")</f>
        <v>0</v>
      </c>
      <c r="R1324" s="98">
        <f t="shared" si="183"/>
        <v>0</v>
      </c>
      <c r="S1324" s="31"/>
      <c r="T1324" s="31"/>
      <c r="U1324" s="33" t="str">
        <f t="shared" si="184"/>
        <v/>
      </c>
      <c r="V1324" s="4"/>
      <c r="W1324" s="33" t="str">
        <f t="shared" si="185"/>
        <v/>
      </c>
      <c r="X1324" s="33" t="str">
        <f t="shared" si="186"/>
        <v/>
      </c>
      <c r="Y1324" s="33" t="str">
        <f t="shared" si="187"/>
        <v/>
      </c>
      <c r="Z1324" s="34" t="str">
        <f t="shared" si="188"/>
        <v/>
      </c>
    </row>
    <row r="1325" spans="1:26" x14ac:dyDescent="0.35">
      <c r="A1325" s="25">
        <v>1321</v>
      </c>
      <c r="B1325" s="26">
        <f>_xlfn.XLOOKUP(C1325,purchase!C:C,pcon!B:B,"")</f>
        <v>0</v>
      </c>
      <c r="C1325" s="4"/>
      <c r="D1325" s="29">
        <f>_xlfn.XLOOKUP(C1325,purchase!C:C,pcon!D:D,"")</f>
        <v>0</v>
      </c>
      <c r="E1325" s="29">
        <f>_xlfn.XLOOKUP(C1325,purchase!C:C,pcon!E:E,"")</f>
        <v>0</v>
      </c>
      <c r="F1325" s="4"/>
      <c r="G1325" s="27"/>
      <c r="H1325" s="28"/>
      <c r="I1325" s="4"/>
      <c r="J1325" s="4"/>
      <c r="K1325" s="4"/>
      <c r="L1325" s="30" t="str">
        <f t="shared" si="180"/>
        <v/>
      </c>
      <c r="M1325" s="4"/>
      <c r="N1325" s="30" t="str">
        <f t="shared" si="181"/>
        <v/>
      </c>
      <c r="O1325" s="31"/>
      <c r="P1325" s="32" t="str">
        <f t="shared" si="182"/>
        <v/>
      </c>
      <c r="Q1325" s="10">
        <f>_xlfn.XLOOKUP(C1325,pcon!C:C,pcon!L:L,"")</f>
        <v>0</v>
      </c>
      <c r="R1325" s="98">
        <f t="shared" si="183"/>
        <v>0</v>
      </c>
      <c r="S1325" s="31"/>
      <c r="T1325" s="31"/>
      <c r="U1325" s="33" t="str">
        <f t="shared" si="184"/>
        <v/>
      </c>
      <c r="V1325" s="4"/>
      <c r="W1325" s="33" t="str">
        <f t="shared" si="185"/>
        <v/>
      </c>
      <c r="X1325" s="33" t="str">
        <f t="shared" si="186"/>
        <v/>
      </c>
      <c r="Y1325" s="33" t="str">
        <f t="shared" si="187"/>
        <v/>
      </c>
      <c r="Z1325" s="34" t="str">
        <f t="shared" si="188"/>
        <v/>
      </c>
    </row>
    <row r="1326" spans="1:26" x14ac:dyDescent="0.35">
      <c r="A1326" s="25">
        <v>1322</v>
      </c>
      <c r="B1326" s="26">
        <f>_xlfn.XLOOKUP(C1326,purchase!C:C,pcon!B:B,"")</f>
        <v>0</v>
      </c>
      <c r="C1326" s="4"/>
      <c r="D1326" s="29">
        <f>_xlfn.XLOOKUP(C1326,purchase!C:C,pcon!D:D,"")</f>
        <v>0</v>
      </c>
      <c r="E1326" s="29">
        <f>_xlfn.XLOOKUP(C1326,purchase!C:C,pcon!E:E,"")</f>
        <v>0</v>
      </c>
      <c r="F1326" s="4"/>
      <c r="G1326" s="27"/>
      <c r="H1326" s="28"/>
      <c r="I1326" s="4"/>
      <c r="J1326" s="4"/>
      <c r="K1326" s="4"/>
      <c r="L1326" s="30" t="str">
        <f t="shared" si="180"/>
        <v/>
      </c>
      <c r="M1326" s="4"/>
      <c r="N1326" s="30" t="str">
        <f t="shared" si="181"/>
        <v/>
      </c>
      <c r="O1326" s="31"/>
      <c r="P1326" s="32" t="str">
        <f t="shared" si="182"/>
        <v/>
      </c>
      <c r="Q1326" s="10">
        <f>_xlfn.XLOOKUP(C1326,pcon!C:C,pcon!L:L,"")</f>
        <v>0</v>
      </c>
      <c r="R1326" s="98">
        <f t="shared" si="183"/>
        <v>0</v>
      </c>
      <c r="S1326" s="31"/>
      <c r="T1326" s="31"/>
      <c r="U1326" s="33" t="str">
        <f t="shared" si="184"/>
        <v/>
      </c>
      <c r="V1326" s="4"/>
      <c r="W1326" s="33" t="str">
        <f t="shared" si="185"/>
        <v/>
      </c>
      <c r="X1326" s="33" t="str">
        <f t="shared" si="186"/>
        <v/>
      </c>
      <c r="Y1326" s="33" t="str">
        <f t="shared" si="187"/>
        <v/>
      </c>
      <c r="Z1326" s="34" t="str">
        <f t="shared" si="188"/>
        <v/>
      </c>
    </row>
    <row r="1327" spans="1:26" x14ac:dyDescent="0.35">
      <c r="A1327" s="25">
        <v>1323</v>
      </c>
      <c r="B1327" s="26">
        <f>_xlfn.XLOOKUP(C1327,purchase!C:C,pcon!B:B,"")</f>
        <v>0</v>
      </c>
      <c r="C1327" s="4"/>
      <c r="D1327" s="29">
        <f>_xlfn.XLOOKUP(C1327,purchase!C:C,pcon!D:D,"")</f>
        <v>0</v>
      </c>
      <c r="E1327" s="29">
        <f>_xlfn.XLOOKUP(C1327,purchase!C:C,pcon!E:E,"")</f>
        <v>0</v>
      </c>
      <c r="F1327" s="4"/>
      <c r="G1327" s="27"/>
      <c r="H1327" s="28"/>
      <c r="I1327" s="4"/>
      <c r="J1327" s="4"/>
      <c r="K1327" s="4"/>
      <c r="L1327" s="30" t="str">
        <f t="shared" si="180"/>
        <v/>
      </c>
      <c r="M1327" s="4"/>
      <c r="N1327" s="30" t="str">
        <f t="shared" si="181"/>
        <v/>
      </c>
      <c r="O1327" s="31"/>
      <c r="P1327" s="32" t="str">
        <f t="shared" si="182"/>
        <v/>
      </c>
      <c r="Q1327" s="10">
        <f>_xlfn.XLOOKUP(C1327,pcon!C:C,pcon!L:L,"")</f>
        <v>0</v>
      </c>
      <c r="R1327" s="98">
        <f t="shared" si="183"/>
        <v>0</v>
      </c>
      <c r="S1327" s="31"/>
      <c r="T1327" s="31"/>
      <c r="U1327" s="33" t="str">
        <f t="shared" si="184"/>
        <v/>
      </c>
      <c r="V1327" s="4"/>
      <c r="W1327" s="33" t="str">
        <f t="shared" si="185"/>
        <v/>
      </c>
      <c r="X1327" s="33" t="str">
        <f t="shared" si="186"/>
        <v/>
      </c>
      <c r="Y1327" s="33" t="str">
        <f t="shared" si="187"/>
        <v/>
      </c>
      <c r="Z1327" s="34" t="str">
        <f t="shared" si="188"/>
        <v/>
      </c>
    </row>
    <row r="1328" spans="1:26" x14ac:dyDescent="0.35">
      <c r="A1328" s="25">
        <v>1324</v>
      </c>
      <c r="B1328" s="26">
        <f>_xlfn.XLOOKUP(C1328,purchase!C:C,pcon!B:B,"")</f>
        <v>0</v>
      </c>
      <c r="C1328" s="4"/>
      <c r="D1328" s="29">
        <f>_xlfn.XLOOKUP(C1328,purchase!C:C,pcon!D:D,"")</f>
        <v>0</v>
      </c>
      <c r="E1328" s="29">
        <f>_xlfn.XLOOKUP(C1328,purchase!C:C,pcon!E:E,"")</f>
        <v>0</v>
      </c>
      <c r="F1328" s="4"/>
      <c r="G1328" s="27"/>
      <c r="H1328" s="28"/>
      <c r="I1328" s="4"/>
      <c r="J1328" s="4"/>
      <c r="K1328" s="4"/>
      <c r="L1328" s="30" t="str">
        <f t="shared" si="180"/>
        <v/>
      </c>
      <c r="M1328" s="4"/>
      <c r="N1328" s="30" t="str">
        <f t="shared" si="181"/>
        <v/>
      </c>
      <c r="O1328" s="31"/>
      <c r="P1328" s="32" t="str">
        <f t="shared" si="182"/>
        <v/>
      </c>
      <c r="Q1328" s="10">
        <f>_xlfn.XLOOKUP(C1328,pcon!C:C,pcon!L:L,"")</f>
        <v>0</v>
      </c>
      <c r="R1328" s="98">
        <f t="shared" si="183"/>
        <v>0</v>
      </c>
      <c r="S1328" s="31"/>
      <c r="T1328" s="31"/>
      <c r="U1328" s="33" t="str">
        <f t="shared" si="184"/>
        <v/>
      </c>
      <c r="V1328" s="4"/>
      <c r="W1328" s="33" t="str">
        <f t="shared" si="185"/>
        <v/>
      </c>
      <c r="X1328" s="33" t="str">
        <f t="shared" si="186"/>
        <v/>
      </c>
      <c r="Y1328" s="33" t="str">
        <f t="shared" si="187"/>
        <v/>
      </c>
      <c r="Z1328" s="34" t="str">
        <f t="shared" si="188"/>
        <v/>
      </c>
    </row>
    <row r="1329" spans="1:26" x14ac:dyDescent="0.35">
      <c r="A1329" s="25">
        <v>1325</v>
      </c>
      <c r="B1329" s="26">
        <f>_xlfn.XLOOKUP(C1329,purchase!C:C,pcon!B:B,"")</f>
        <v>0</v>
      </c>
      <c r="C1329" s="4"/>
      <c r="D1329" s="29">
        <f>_xlfn.XLOOKUP(C1329,purchase!C:C,pcon!D:D,"")</f>
        <v>0</v>
      </c>
      <c r="E1329" s="29">
        <f>_xlfn.XLOOKUP(C1329,purchase!C:C,pcon!E:E,"")</f>
        <v>0</v>
      </c>
      <c r="F1329" s="4"/>
      <c r="G1329" s="27"/>
      <c r="H1329" s="28"/>
      <c r="I1329" s="4"/>
      <c r="J1329" s="4"/>
      <c r="K1329" s="4"/>
      <c r="L1329" s="30" t="str">
        <f t="shared" si="180"/>
        <v/>
      </c>
      <c r="M1329" s="4"/>
      <c r="N1329" s="30" t="str">
        <f t="shared" si="181"/>
        <v/>
      </c>
      <c r="O1329" s="31"/>
      <c r="P1329" s="32" t="str">
        <f t="shared" si="182"/>
        <v/>
      </c>
      <c r="Q1329" s="10">
        <f>_xlfn.XLOOKUP(C1329,pcon!C:C,pcon!L:L,"")</f>
        <v>0</v>
      </c>
      <c r="R1329" s="98">
        <f t="shared" si="183"/>
        <v>0</v>
      </c>
      <c r="S1329" s="31"/>
      <c r="T1329" s="31"/>
      <c r="U1329" s="33" t="str">
        <f t="shared" si="184"/>
        <v/>
      </c>
      <c r="V1329" s="4"/>
      <c r="W1329" s="33" t="str">
        <f t="shared" si="185"/>
        <v/>
      </c>
      <c r="X1329" s="33" t="str">
        <f t="shared" si="186"/>
        <v/>
      </c>
      <c r="Y1329" s="33" t="str">
        <f t="shared" si="187"/>
        <v/>
      </c>
      <c r="Z1329" s="34" t="str">
        <f t="shared" si="188"/>
        <v/>
      </c>
    </row>
    <row r="1330" spans="1:26" x14ac:dyDescent="0.35">
      <c r="A1330" s="25">
        <v>1326</v>
      </c>
      <c r="B1330" s="26">
        <f>_xlfn.XLOOKUP(C1330,purchase!C:C,pcon!B:B,"")</f>
        <v>0</v>
      </c>
      <c r="C1330" s="4"/>
      <c r="D1330" s="29">
        <f>_xlfn.XLOOKUP(C1330,purchase!C:C,pcon!D:D,"")</f>
        <v>0</v>
      </c>
      <c r="E1330" s="29">
        <f>_xlfn.XLOOKUP(C1330,purchase!C:C,pcon!E:E,"")</f>
        <v>0</v>
      </c>
      <c r="F1330" s="4"/>
      <c r="G1330" s="27"/>
      <c r="H1330" s="28"/>
      <c r="I1330" s="4"/>
      <c r="J1330" s="4"/>
      <c r="K1330" s="4"/>
      <c r="L1330" s="30" t="str">
        <f t="shared" si="180"/>
        <v/>
      </c>
      <c r="M1330" s="4"/>
      <c r="N1330" s="30" t="str">
        <f t="shared" si="181"/>
        <v/>
      </c>
      <c r="O1330" s="31"/>
      <c r="P1330" s="32" t="str">
        <f t="shared" si="182"/>
        <v/>
      </c>
      <c r="Q1330" s="10">
        <f>_xlfn.XLOOKUP(C1330,pcon!C:C,pcon!L:L,"")</f>
        <v>0</v>
      </c>
      <c r="R1330" s="98">
        <f t="shared" si="183"/>
        <v>0</v>
      </c>
      <c r="S1330" s="31"/>
      <c r="T1330" s="31"/>
      <c r="U1330" s="33" t="str">
        <f t="shared" si="184"/>
        <v/>
      </c>
      <c r="V1330" s="4"/>
      <c r="W1330" s="33" t="str">
        <f t="shared" si="185"/>
        <v/>
      </c>
      <c r="X1330" s="33" t="str">
        <f t="shared" si="186"/>
        <v/>
      </c>
      <c r="Y1330" s="33" t="str">
        <f t="shared" si="187"/>
        <v/>
      </c>
      <c r="Z1330" s="34" t="str">
        <f t="shared" si="188"/>
        <v/>
      </c>
    </row>
    <row r="1331" spans="1:26" x14ac:dyDescent="0.35">
      <c r="A1331" s="25">
        <v>1327</v>
      </c>
      <c r="B1331" s="26">
        <f>_xlfn.XLOOKUP(C1331,purchase!C:C,pcon!B:B,"")</f>
        <v>0</v>
      </c>
      <c r="C1331" s="4"/>
      <c r="D1331" s="29">
        <f>_xlfn.XLOOKUP(C1331,purchase!C:C,pcon!D:D,"")</f>
        <v>0</v>
      </c>
      <c r="E1331" s="29">
        <f>_xlfn.XLOOKUP(C1331,purchase!C:C,pcon!E:E,"")</f>
        <v>0</v>
      </c>
      <c r="F1331" s="4"/>
      <c r="G1331" s="27"/>
      <c r="H1331" s="28"/>
      <c r="I1331" s="4"/>
      <c r="J1331" s="4"/>
      <c r="K1331" s="4"/>
      <c r="L1331" s="30" t="str">
        <f t="shared" si="180"/>
        <v/>
      </c>
      <c r="M1331" s="4"/>
      <c r="N1331" s="30" t="str">
        <f t="shared" si="181"/>
        <v/>
      </c>
      <c r="O1331" s="31"/>
      <c r="P1331" s="32" t="str">
        <f t="shared" si="182"/>
        <v/>
      </c>
      <c r="Q1331" s="10">
        <f>_xlfn.XLOOKUP(C1331,pcon!C:C,pcon!L:L,"")</f>
        <v>0</v>
      </c>
      <c r="R1331" s="98">
        <f t="shared" si="183"/>
        <v>0</v>
      </c>
      <c r="S1331" s="31"/>
      <c r="T1331" s="31"/>
      <c r="U1331" s="33" t="str">
        <f t="shared" si="184"/>
        <v/>
      </c>
      <c r="V1331" s="4"/>
      <c r="W1331" s="33" t="str">
        <f t="shared" si="185"/>
        <v/>
      </c>
      <c r="X1331" s="33" t="str">
        <f t="shared" si="186"/>
        <v/>
      </c>
      <c r="Y1331" s="33" t="str">
        <f t="shared" si="187"/>
        <v/>
      </c>
      <c r="Z1331" s="34" t="str">
        <f t="shared" si="188"/>
        <v/>
      </c>
    </row>
    <row r="1332" spans="1:26" x14ac:dyDescent="0.35">
      <c r="A1332" s="25">
        <v>1328</v>
      </c>
      <c r="B1332" s="26">
        <f>_xlfn.XLOOKUP(C1332,purchase!C:C,pcon!B:B,"")</f>
        <v>0</v>
      </c>
      <c r="C1332" s="4"/>
      <c r="D1332" s="29">
        <f>_xlfn.XLOOKUP(C1332,purchase!C:C,pcon!D:D,"")</f>
        <v>0</v>
      </c>
      <c r="E1332" s="29">
        <f>_xlfn.XLOOKUP(C1332,purchase!C:C,pcon!E:E,"")</f>
        <v>0</v>
      </c>
      <c r="F1332" s="4"/>
      <c r="G1332" s="27"/>
      <c r="H1332" s="28"/>
      <c r="I1332" s="4"/>
      <c r="J1332" s="4"/>
      <c r="K1332" s="4"/>
      <c r="L1332" s="30" t="str">
        <f t="shared" si="180"/>
        <v/>
      </c>
      <c r="M1332" s="4"/>
      <c r="N1332" s="30" t="str">
        <f t="shared" si="181"/>
        <v/>
      </c>
      <c r="O1332" s="31"/>
      <c r="P1332" s="32" t="str">
        <f t="shared" si="182"/>
        <v/>
      </c>
      <c r="Q1332" s="10">
        <f>_xlfn.XLOOKUP(C1332,pcon!C:C,pcon!L:L,"")</f>
        <v>0</v>
      </c>
      <c r="R1332" s="98">
        <f t="shared" si="183"/>
        <v>0</v>
      </c>
      <c r="S1332" s="31"/>
      <c r="T1332" s="31"/>
      <c r="U1332" s="33" t="str">
        <f t="shared" si="184"/>
        <v/>
      </c>
      <c r="V1332" s="4"/>
      <c r="W1332" s="33" t="str">
        <f t="shared" si="185"/>
        <v/>
      </c>
      <c r="X1332" s="33" t="str">
        <f t="shared" si="186"/>
        <v/>
      </c>
      <c r="Y1332" s="33" t="str">
        <f t="shared" si="187"/>
        <v/>
      </c>
      <c r="Z1332" s="34" t="str">
        <f t="shared" si="188"/>
        <v/>
      </c>
    </row>
    <row r="1333" spans="1:26" x14ac:dyDescent="0.35">
      <c r="A1333" s="25">
        <v>1329</v>
      </c>
      <c r="B1333" s="26">
        <f>_xlfn.XLOOKUP(C1333,purchase!C:C,pcon!B:B,"")</f>
        <v>0</v>
      </c>
      <c r="C1333" s="4"/>
      <c r="D1333" s="29">
        <f>_xlfn.XLOOKUP(C1333,purchase!C:C,pcon!D:D,"")</f>
        <v>0</v>
      </c>
      <c r="E1333" s="29">
        <f>_xlfn.XLOOKUP(C1333,purchase!C:C,pcon!E:E,"")</f>
        <v>0</v>
      </c>
      <c r="F1333" s="4"/>
      <c r="G1333" s="27"/>
      <c r="H1333" s="28"/>
      <c r="I1333" s="4"/>
      <c r="J1333" s="4"/>
      <c r="K1333" s="4"/>
      <c r="L1333" s="30" t="str">
        <f t="shared" si="180"/>
        <v/>
      </c>
      <c r="M1333" s="4"/>
      <c r="N1333" s="30" t="str">
        <f t="shared" si="181"/>
        <v/>
      </c>
      <c r="O1333" s="31"/>
      <c r="P1333" s="32" t="str">
        <f t="shared" si="182"/>
        <v/>
      </c>
      <c r="Q1333" s="10">
        <f>_xlfn.XLOOKUP(C1333,pcon!C:C,pcon!L:L,"")</f>
        <v>0</v>
      </c>
      <c r="R1333" s="98">
        <f t="shared" si="183"/>
        <v>0</v>
      </c>
      <c r="S1333" s="31"/>
      <c r="T1333" s="31"/>
      <c r="U1333" s="33" t="str">
        <f t="shared" si="184"/>
        <v/>
      </c>
      <c r="V1333" s="4"/>
      <c r="W1333" s="33" t="str">
        <f t="shared" si="185"/>
        <v/>
      </c>
      <c r="X1333" s="33" t="str">
        <f t="shared" si="186"/>
        <v/>
      </c>
      <c r="Y1333" s="33" t="str">
        <f t="shared" si="187"/>
        <v/>
      </c>
      <c r="Z1333" s="34" t="str">
        <f t="shared" si="188"/>
        <v/>
      </c>
    </row>
    <row r="1334" spans="1:26" x14ac:dyDescent="0.35">
      <c r="A1334" s="25">
        <v>1330</v>
      </c>
      <c r="B1334" s="26">
        <f>_xlfn.XLOOKUP(C1334,purchase!C:C,pcon!B:B,"")</f>
        <v>0</v>
      </c>
      <c r="C1334" s="4"/>
      <c r="D1334" s="29">
        <f>_xlfn.XLOOKUP(C1334,purchase!C:C,pcon!D:D,"")</f>
        <v>0</v>
      </c>
      <c r="E1334" s="29">
        <f>_xlfn.XLOOKUP(C1334,purchase!C:C,pcon!E:E,"")</f>
        <v>0</v>
      </c>
      <c r="F1334" s="4"/>
      <c r="G1334" s="27"/>
      <c r="H1334" s="28"/>
      <c r="I1334" s="4"/>
      <c r="J1334" s="4"/>
      <c r="K1334" s="4"/>
      <c r="L1334" s="30" t="str">
        <f t="shared" si="180"/>
        <v/>
      </c>
      <c r="M1334" s="4"/>
      <c r="N1334" s="30" t="str">
        <f t="shared" si="181"/>
        <v/>
      </c>
      <c r="O1334" s="31"/>
      <c r="P1334" s="32" t="str">
        <f t="shared" si="182"/>
        <v/>
      </c>
      <c r="Q1334" s="10">
        <f>_xlfn.XLOOKUP(C1334,pcon!C:C,pcon!L:L,"")</f>
        <v>0</v>
      </c>
      <c r="R1334" s="98">
        <f t="shared" si="183"/>
        <v>0</v>
      </c>
      <c r="S1334" s="31"/>
      <c r="T1334" s="31"/>
      <c r="U1334" s="33" t="str">
        <f t="shared" si="184"/>
        <v/>
      </c>
      <c r="V1334" s="4"/>
      <c r="W1334" s="33" t="str">
        <f t="shared" si="185"/>
        <v/>
      </c>
      <c r="X1334" s="33" t="str">
        <f t="shared" si="186"/>
        <v/>
      </c>
      <c r="Y1334" s="33" t="str">
        <f t="shared" si="187"/>
        <v/>
      </c>
      <c r="Z1334" s="34" t="str">
        <f t="shared" si="188"/>
        <v/>
      </c>
    </row>
    <row r="1335" spans="1:26" x14ac:dyDescent="0.35">
      <c r="A1335" s="25">
        <v>1331</v>
      </c>
      <c r="B1335" s="26">
        <f>_xlfn.XLOOKUP(C1335,purchase!C:C,pcon!B:B,"")</f>
        <v>0</v>
      </c>
      <c r="C1335" s="4"/>
      <c r="D1335" s="29">
        <f>_xlfn.XLOOKUP(C1335,purchase!C:C,pcon!D:D,"")</f>
        <v>0</v>
      </c>
      <c r="E1335" s="29">
        <f>_xlfn.XLOOKUP(C1335,purchase!C:C,pcon!E:E,"")</f>
        <v>0</v>
      </c>
      <c r="F1335" s="4"/>
      <c r="G1335" s="27"/>
      <c r="H1335" s="28"/>
      <c r="I1335" s="4"/>
      <c r="J1335" s="4"/>
      <c r="K1335" s="4"/>
      <c r="L1335" s="30" t="str">
        <f t="shared" si="180"/>
        <v/>
      </c>
      <c r="M1335" s="4"/>
      <c r="N1335" s="30" t="str">
        <f t="shared" si="181"/>
        <v/>
      </c>
      <c r="O1335" s="31"/>
      <c r="P1335" s="32" t="str">
        <f t="shared" si="182"/>
        <v/>
      </c>
      <c r="Q1335" s="10">
        <f>_xlfn.XLOOKUP(C1335,pcon!C:C,pcon!L:L,"")</f>
        <v>0</v>
      </c>
      <c r="R1335" s="98">
        <f t="shared" si="183"/>
        <v>0</v>
      </c>
      <c r="S1335" s="31"/>
      <c r="T1335" s="31"/>
      <c r="U1335" s="33" t="str">
        <f t="shared" si="184"/>
        <v/>
      </c>
      <c r="V1335" s="4"/>
      <c r="W1335" s="33" t="str">
        <f t="shared" si="185"/>
        <v/>
      </c>
      <c r="X1335" s="33" t="str">
        <f t="shared" si="186"/>
        <v/>
      </c>
      <c r="Y1335" s="33" t="str">
        <f t="shared" si="187"/>
        <v/>
      </c>
      <c r="Z1335" s="34" t="str">
        <f t="shared" si="188"/>
        <v/>
      </c>
    </row>
    <row r="1336" spans="1:26" x14ac:dyDescent="0.35">
      <c r="A1336" s="25">
        <v>1332</v>
      </c>
      <c r="B1336" s="26">
        <f>_xlfn.XLOOKUP(C1336,purchase!C:C,pcon!B:B,"")</f>
        <v>0</v>
      </c>
      <c r="C1336" s="4"/>
      <c r="D1336" s="29">
        <f>_xlfn.XLOOKUP(C1336,purchase!C:C,pcon!D:D,"")</f>
        <v>0</v>
      </c>
      <c r="E1336" s="29">
        <f>_xlfn.XLOOKUP(C1336,purchase!C:C,pcon!E:E,"")</f>
        <v>0</v>
      </c>
      <c r="F1336" s="4"/>
      <c r="G1336" s="27"/>
      <c r="H1336" s="28"/>
      <c r="I1336" s="4"/>
      <c r="J1336" s="4"/>
      <c r="K1336" s="4"/>
      <c r="L1336" s="30" t="str">
        <f t="shared" si="180"/>
        <v/>
      </c>
      <c r="M1336" s="4"/>
      <c r="N1336" s="30" t="str">
        <f t="shared" si="181"/>
        <v/>
      </c>
      <c r="O1336" s="31"/>
      <c r="P1336" s="32" t="str">
        <f t="shared" si="182"/>
        <v/>
      </c>
      <c r="Q1336" s="10">
        <f>_xlfn.XLOOKUP(C1336,pcon!C:C,pcon!L:L,"")</f>
        <v>0</v>
      </c>
      <c r="R1336" s="98">
        <f t="shared" si="183"/>
        <v>0</v>
      </c>
      <c r="S1336" s="31"/>
      <c r="T1336" s="31"/>
      <c r="U1336" s="33" t="str">
        <f t="shared" si="184"/>
        <v/>
      </c>
      <c r="V1336" s="4"/>
      <c r="W1336" s="33" t="str">
        <f t="shared" si="185"/>
        <v/>
      </c>
      <c r="X1336" s="33" t="str">
        <f t="shared" si="186"/>
        <v/>
      </c>
      <c r="Y1336" s="33" t="str">
        <f t="shared" si="187"/>
        <v/>
      </c>
      <c r="Z1336" s="34" t="str">
        <f t="shared" si="188"/>
        <v/>
      </c>
    </row>
    <row r="1337" spans="1:26" x14ac:dyDescent="0.35">
      <c r="A1337" s="25">
        <v>1333</v>
      </c>
      <c r="B1337" s="26">
        <f>_xlfn.XLOOKUP(C1337,purchase!C:C,pcon!B:B,"")</f>
        <v>0</v>
      </c>
      <c r="C1337" s="4"/>
      <c r="D1337" s="29">
        <f>_xlfn.XLOOKUP(C1337,purchase!C:C,pcon!D:D,"")</f>
        <v>0</v>
      </c>
      <c r="E1337" s="29">
        <f>_xlfn.XLOOKUP(C1337,purchase!C:C,pcon!E:E,"")</f>
        <v>0</v>
      </c>
      <c r="F1337" s="4"/>
      <c r="G1337" s="27"/>
      <c r="H1337" s="28"/>
      <c r="I1337" s="4"/>
      <c r="J1337" s="4"/>
      <c r="K1337" s="4"/>
      <c r="L1337" s="30" t="str">
        <f t="shared" si="180"/>
        <v/>
      </c>
      <c r="M1337" s="4"/>
      <c r="N1337" s="30" t="str">
        <f t="shared" si="181"/>
        <v/>
      </c>
      <c r="O1337" s="31"/>
      <c r="P1337" s="32" t="str">
        <f t="shared" si="182"/>
        <v/>
      </c>
      <c r="Q1337" s="10">
        <f>_xlfn.XLOOKUP(C1337,pcon!C:C,pcon!L:L,"")</f>
        <v>0</v>
      </c>
      <c r="R1337" s="98">
        <f t="shared" si="183"/>
        <v>0</v>
      </c>
      <c r="S1337" s="31"/>
      <c r="T1337" s="31"/>
      <c r="U1337" s="33" t="str">
        <f t="shared" si="184"/>
        <v/>
      </c>
      <c r="V1337" s="4"/>
      <c r="W1337" s="33" t="str">
        <f t="shared" si="185"/>
        <v/>
      </c>
      <c r="X1337" s="33" t="str">
        <f t="shared" si="186"/>
        <v/>
      </c>
      <c r="Y1337" s="33" t="str">
        <f t="shared" si="187"/>
        <v/>
      </c>
      <c r="Z1337" s="34" t="str">
        <f t="shared" si="188"/>
        <v/>
      </c>
    </row>
    <row r="1338" spans="1:26" x14ac:dyDescent="0.35">
      <c r="A1338" s="25">
        <v>1334</v>
      </c>
      <c r="B1338" s="26">
        <f>_xlfn.XLOOKUP(C1338,purchase!C:C,pcon!B:B,"")</f>
        <v>0</v>
      </c>
      <c r="C1338" s="4"/>
      <c r="D1338" s="29">
        <f>_xlfn.XLOOKUP(C1338,purchase!C:C,pcon!D:D,"")</f>
        <v>0</v>
      </c>
      <c r="E1338" s="29">
        <f>_xlfn.XLOOKUP(C1338,purchase!C:C,pcon!E:E,"")</f>
        <v>0</v>
      </c>
      <c r="F1338" s="4"/>
      <c r="G1338" s="27"/>
      <c r="H1338" s="28"/>
      <c r="I1338" s="4"/>
      <c r="J1338" s="4"/>
      <c r="K1338" s="4"/>
      <c r="L1338" s="30" t="str">
        <f t="shared" si="180"/>
        <v/>
      </c>
      <c r="M1338" s="4"/>
      <c r="N1338" s="30" t="str">
        <f t="shared" si="181"/>
        <v/>
      </c>
      <c r="O1338" s="31"/>
      <c r="P1338" s="32" t="str">
        <f t="shared" si="182"/>
        <v/>
      </c>
      <c r="Q1338" s="10">
        <f>_xlfn.XLOOKUP(C1338,pcon!C:C,pcon!L:L,"")</f>
        <v>0</v>
      </c>
      <c r="R1338" s="98">
        <f t="shared" si="183"/>
        <v>0</v>
      </c>
      <c r="S1338" s="31"/>
      <c r="T1338" s="31"/>
      <c r="U1338" s="33" t="str">
        <f t="shared" si="184"/>
        <v/>
      </c>
      <c r="V1338" s="4"/>
      <c r="W1338" s="33" t="str">
        <f t="shared" si="185"/>
        <v/>
      </c>
      <c r="X1338" s="33" t="str">
        <f t="shared" si="186"/>
        <v/>
      </c>
      <c r="Y1338" s="33" t="str">
        <f t="shared" si="187"/>
        <v/>
      </c>
      <c r="Z1338" s="34" t="str">
        <f t="shared" si="188"/>
        <v/>
      </c>
    </row>
    <row r="1339" spans="1:26" x14ac:dyDescent="0.35">
      <c r="A1339" s="25">
        <v>1335</v>
      </c>
      <c r="B1339" s="26">
        <f>_xlfn.XLOOKUP(C1339,purchase!C:C,pcon!B:B,"")</f>
        <v>0</v>
      </c>
      <c r="C1339" s="4"/>
      <c r="D1339" s="29">
        <f>_xlfn.XLOOKUP(C1339,purchase!C:C,pcon!D:D,"")</f>
        <v>0</v>
      </c>
      <c r="E1339" s="29">
        <f>_xlfn.XLOOKUP(C1339,purchase!C:C,pcon!E:E,"")</f>
        <v>0</v>
      </c>
      <c r="F1339" s="4"/>
      <c r="G1339" s="27"/>
      <c r="H1339" s="28"/>
      <c r="I1339" s="4"/>
      <c r="J1339" s="4"/>
      <c r="K1339" s="4"/>
      <c r="L1339" s="30" t="str">
        <f t="shared" si="180"/>
        <v/>
      </c>
      <c r="M1339" s="4"/>
      <c r="N1339" s="30" t="str">
        <f t="shared" si="181"/>
        <v/>
      </c>
      <c r="O1339" s="31"/>
      <c r="P1339" s="32" t="str">
        <f t="shared" si="182"/>
        <v/>
      </c>
      <c r="Q1339" s="10">
        <f>_xlfn.XLOOKUP(C1339,pcon!C:C,pcon!L:L,"")</f>
        <v>0</v>
      </c>
      <c r="R1339" s="98">
        <f t="shared" si="183"/>
        <v>0</v>
      </c>
      <c r="S1339" s="31"/>
      <c r="T1339" s="31"/>
      <c r="U1339" s="33" t="str">
        <f t="shared" si="184"/>
        <v/>
      </c>
      <c r="V1339" s="4"/>
      <c r="W1339" s="33" t="str">
        <f t="shared" si="185"/>
        <v/>
      </c>
      <c r="X1339" s="33" t="str">
        <f t="shared" si="186"/>
        <v/>
      </c>
      <c r="Y1339" s="33" t="str">
        <f t="shared" si="187"/>
        <v/>
      </c>
      <c r="Z1339" s="34" t="str">
        <f t="shared" si="188"/>
        <v/>
      </c>
    </row>
    <row r="1340" spans="1:26" x14ac:dyDescent="0.35">
      <c r="A1340" s="25">
        <v>1336</v>
      </c>
      <c r="B1340" s="26">
        <f>_xlfn.XLOOKUP(C1340,purchase!C:C,pcon!B:B,"")</f>
        <v>0</v>
      </c>
      <c r="C1340" s="4"/>
      <c r="D1340" s="29">
        <f>_xlfn.XLOOKUP(C1340,purchase!C:C,pcon!D:D,"")</f>
        <v>0</v>
      </c>
      <c r="E1340" s="29">
        <f>_xlfn.XLOOKUP(C1340,purchase!C:C,pcon!E:E,"")</f>
        <v>0</v>
      </c>
      <c r="F1340" s="4"/>
      <c r="G1340" s="27"/>
      <c r="H1340" s="28"/>
      <c r="I1340" s="4"/>
      <c r="J1340" s="4"/>
      <c r="K1340" s="4"/>
      <c r="L1340" s="30" t="str">
        <f t="shared" si="180"/>
        <v/>
      </c>
      <c r="M1340" s="4"/>
      <c r="N1340" s="30" t="str">
        <f t="shared" si="181"/>
        <v/>
      </c>
      <c r="O1340" s="31"/>
      <c r="P1340" s="32" t="str">
        <f t="shared" si="182"/>
        <v/>
      </c>
      <c r="Q1340" s="10">
        <f>_xlfn.XLOOKUP(C1340,pcon!C:C,pcon!L:L,"")</f>
        <v>0</v>
      </c>
      <c r="R1340" s="98">
        <f t="shared" si="183"/>
        <v>0</v>
      </c>
      <c r="S1340" s="31"/>
      <c r="T1340" s="31"/>
      <c r="U1340" s="33" t="str">
        <f t="shared" si="184"/>
        <v/>
      </c>
      <c r="V1340" s="4"/>
      <c r="W1340" s="33" t="str">
        <f t="shared" si="185"/>
        <v/>
      </c>
      <c r="X1340" s="33" t="str">
        <f t="shared" si="186"/>
        <v/>
      </c>
      <c r="Y1340" s="33" t="str">
        <f t="shared" si="187"/>
        <v/>
      </c>
      <c r="Z1340" s="34" t="str">
        <f t="shared" si="188"/>
        <v/>
      </c>
    </row>
    <row r="1341" spans="1:26" x14ac:dyDescent="0.35">
      <c r="A1341" s="25">
        <v>1337</v>
      </c>
      <c r="B1341" s="26">
        <f>_xlfn.XLOOKUP(C1341,purchase!C:C,pcon!B:B,"")</f>
        <v>0</v>
      </c>
      <c r="C1341" s="4"/>
      <c r="D1341" s="29">
        <f>_xlfn.XLOOKUP(C1341,purchase!C:C,pcon!D:D,"")</f>
        <v>0</v>
      </c>
      <c r="E1341" s="29">
        <f>_xlfn.XLOOKUP(C1341,purchase!C:C,pcon!E:E,"")</f>
        <v>0</v>
      </c>
      <c r="F1341" s="4"/>
      <c r="G1341" s="27"/>
      <c r="H1341" s="28"/>
      <c r="I1341" s="4"/>
      <c r="J1341" s="4"/>
      <c r="K1341" s="4"/>
      <c r="L1341" s="30" t="str">
        <f t="shared" si="180"/>
        <v/>
      </c>
      <c r="M1341" s="4"/>
      <c r="N1341" s="30" t="str">
        <f t="shared" si="181"/>
        <v/>
      </c>
      <c r="O1341" s="31"/>
      <c r="P1341" s="32" t="str">
        <f t="shared" si="182"/>
        <v/>
      </c>
      <c r="Q1341" s="10">
        <f>_xlfn.XLOOKUP(C1341,pcon!C:C,pcon!L:L,"")</f>
        <v>0</v>
      </c>
      <c r="R1341" s="98">
        <f t="shared" si="183"/>
        <v>0</v>
      </c>
      <c r="S1341" s="31"/>
      <c r="T1341" s="31"/>
      <c r="U1341" s="33" t="str">
        <f t="shared" si="184"/>
        <v/>
      </c>
      <c r="V1341" s="4"/>
      <c r="W1341" s="33" t="str">
        <f t="shared" si="185"/>
        <v/>
      </c>
      <c r="X1341" s="33" t="str">
        <f t="shared" si="186"/>
        <v/>
      </c>
      <c r="Y1341" s="33" t="str">
        <f t="shared" si="187"/>
        <v/>
      </c>
      <c r="Z1341" s="34" t="str">
        <f t="shared" si="188"/>
        <v/>
      </c>
    </row>
    <row r="1342" spans="1:26" x14ac:dyDescent="0.35">
      <c r="A1342" s="25">
        <v>1338</v>
      </c>
      <c r="B1342" s="26">
        <f>_xlfn.XLOOKUP(C1342,purchase!C:C,pcon!B:B,"")</f>
        <v>0</v>
      </c>
      <c r="C1342" s="4"/>
      <c r="D1342" s="29">
        <f>_xlfn.XLOOKUP(C1342,purchase!C:C,pcon!D:D,"")</f>
        <v>0</v>
      </c>
      <c r="E1342" s="29">
        <f>_xlfn.XLOOKUP(C1342,purchase!C:C,pcon!E:E,"")</f>
        <v>0</v>
      </c>
      <c r="F1342" s="4"/>
      <c r="G1342" s="27"/>
      <c r="H1342" s="28"/>
      <c r="I1342" s="4"/>
      <c r="J1342" s="4"/>
      <c r="K1342" s="4"/>
      <c r="L1342" s="30" t="str">
        <f t="shared" si="180"/>
        <v/>
      </c>
      <c r="M1342" s="4"/>
      <c r="N1342" s="30" t="str">
        <f t="shared" si="181"/>
        <v/>
      </c>
      <c r="O1342" s="31"/>
      <c r="P1342" s="32" t="str">
        <f t="shared" si="182"/>
        <v/>
      </c>
      <c r="Q1342" s="10">
        <f>_xlfn.XLOOKUP(C1342,pcon!C:C,pcon!L:L,"")</f>
        <v>0</v>
      </c>
      <c r="R1342" s="98">
        <f t="shared" si="183"/>
        <v>0</v>
      </c>
      <c r="S1342" s="31"/>
      <c r="T1342" s="31"/>
      <c r="U1342" s="33" t="str">
        <f t="shared" si="184"/>
        <v/>
      </c>
      <c r="V1342" s="4"/>
      <c r="W1342" s="33" t="str">
        <f t="shared" si="185"/>
        <v/>
      </c>
      <c r="X1342" s="33" t="str">
        <f t="shared" si="186"/>
        <v/>
      </c>
      <c r="Y1342" s="33" t="str">
        <f t="shared" si="187"/>
        <v/>
      </c>
      <c r="Z1342" s="34" t="str">
        <f t="shared" si="188"/>
        <v/>
      </c>
    </row>
    <row r="1343" spans="1:26" x14ac:dyDescent="0.35">
      <c r="A1343" s="25">
        <v>1339</v>
      </c>
      <c r="B1343" s="26">
        <f>_xlfn.XLOOKUP(C1343,purchase!C:C,pcon!B:B,"")</f>
        <v>0</v>
      </c>
      <c r="C1343" s="4"/>
      <c r="D1343" s="29">
        <f>_xlfn.XLOOKUP(C1343,purchase!C:C,pcon!D:D,"")</f>
        <v>0</v>
      </c>
      <c r="E1343" s="29">
        <f>_xlfn.XLOOKUP(C1343,purchase!C:C,pcon!E:E,"")</f>
        <v>0</v>
      </c>
      <c r="F1343" s="4"/>
      <c r="G1343" s="27"/>
      <c r="H1343" s="28"/>
      <c r="I1343" s="4"/>
      <c r="J1343" s="4"/>
      <c r="K1343" s="4"/>
      <c r="L1343" s="30" t="str">
        <f t="shared" si="180"/>
        <v/>
      </c>
      <c r="M1343" s="4"/>
      <c r="N1343" s="30" t="str">
        <f t="shared" si="181"/>
        <v/>
      </c>
      <c r="O1343" s="31"/>
      <c r="P1343" s="32" t="str">
        <f t="shared" si="182"/>
        <v/>
      </c>
      <c r="Q1343" s="10">
        <f>_xlfn.XLOOKUP(C1343,pcon!C:C,pcon!L:L,"")</f>
        <v>0</v>
      </c>
      <c r="R1343" s="98">
        <f t="shared" si="183"/>
        <v>0</v>
      </c>
      <c r="S1343" s="31"/>
      <c r="T1343" s="31"/>
      <c r="U1343" s="33" t="str">
        <f t="shared" si="184"/>
        <v/>
      </c>
      <c r="V1343" s="4"/>
      <c r="W1343" s="33" t="str">
        <f t="shared" si="185"/>
        <v/>
      </c>
      <c r="X1343" s="33" t="str">
        <f t="shared" si="186"/>
        <v/>
      </c>
      <c r="Y1343" s="33" t="str">
        <f t="shared" si="187"/>
        <v/>
      </c>
      <c r="Z1343" s="34" t="str">
        <f t="shared" si="188"/>
        <v/>
      </c>
    </row>
    <row r="1344" spans="1:26" x14ac:dyDescent="0.35">
      <c r="A1344" s="25">
        <v>1340</v>
      </c>
      <c r="B1344" s="26">
        <f>_xlfn.XLOOKUP(C1344,purchase!C:C,pcon!B:B,"")</f>
        <v>0</v>
      </c>
      <c r="C1344" s="4"/>
      <c r="D1344" s="29">
        <f>_xlfn.XLOOKUP(C1344,purchase!C:C,pcon!D:D,"")</f>
        <v>0</v>
      </c>
      <c r="E1344" s="29">
        <f>_xlfn.XLOOKUP(C1344,purchase!C:C,pcon!E:E,"")</f>
        <v>0</v>
      </c>
      <c r="F1344" s="4"/>
      <c r="G1344" s="27"/>
      <c r="H1344" s="28"/>
      <c r="I1344" s="4"/>
      <c r="J1344" s="4"/>
      <c r="K1344" s="4"/>
      <c r="L1344" s="30" t="str">
        <f t="shared" si="180"/>
        <v/>
      </c>
      <c r="M1344" s="4"/>
      <c r="N1344" s="30" t="str">
        <f t="shared" si="181"/>
        <v/>
      </c>
      <c r="O1344" s="31"/>
      <c r="P1344" s="32" t="str">
        <f t="shared" si="182"/>
        <v/>
      </c>
      <c r="Q1344" s="10">
        <f>_xlfn.XLOOKUP(C1344,pcon!C:C,pcon!L:L,"")</f>
        <v>0</v>
      </c>
      <c r="R1344" s="98">
        <f t="shared" si="183"/>
        <v>0</v>
      </c>
      <c r="S1344" s="31"/>
      <c r="T1344" s="31"/>
      <c r="U1344" s="33" t="str">
        <f t="shared" si="184"/>
        <v/>
      </c>
      <c r="V1344" s="4"/>
      <c r="W1344" s="33" t="str">
        <f t="shared" si="185"/>
        <v/>
      </c>
      <c r="X1344" s="33" t="str">
        <f t="shared" si="186"/>
        <v/>
      </c>
      <c r="Y1344" s="33" t="str">
        <f t="shared" si="187"/>
        <v/>
      </c>
      <c r="Z1344" s="34" t="str">
        <f t="shared" si="188"/>
        <v/>
      </c>
    </row>
    <row r="1345" spans="1:26" x14ac:dyDescent="0.35">
      <c r="A1345" s="25">
        <v>1341</v>
      </c>
      <c r="B1345" s="26">
        <f>_xlfn.XLOOKUP(C1345,purchase!C:C,pcon!B:B,"")</f>
        <v>0</v>
      </c>
      <c r="C1345" s="4"/>
      <c r="D1345" s="29">
        <f>_xlfn.XLOOKUP(C1345,purchase!C:C,pcon!D:D,"")</f>
        <v>0</v>
      </c>
      <c r="E1345" s="29">
        <f>_xlfn.XLOOKUP(C1345,purchase!C:C,pcon!E:E,"")</f>
        <v>0</v>
      </c>
      <c r="F1345" s="4"/>
      <c r="G1345" s="27"/>
      <c r="H1345" s="28"/>
      <c r="I1345" s="4"/>
      <c r="J1345" s="4"/>
      <c r="K1345" s="4"/>
      <c r="L1345" s="30" t="str">
        <f t="shared" si="180"/>
        <v/>
      </c>
      <c r="M1345" s="4"/>
      <c r="N1345" s="30" t="str">
        <f t="shared" si="181"/>
        <v/>
      </c>
      <c r="O1345" s="31"/>
      <c r="P1345" s="32" t="str">
        <f t="shared" si="182"/>
        <v/>
      </c>
      <c r="Q1345" s="10">
        <f>_xlfn.XLOOKUP(C1345,pcon!C:C,pcon!L:L,"")</f>
        <v>0</v>
      </c>
      <c r="R1345" s="98">
        <f t="shared" si="183"/>
        <v>0</v>
      </c>
      <c r="S1345" s="31"/>
      <c r="T1345" s="31"/>
      <c r="U1345" s="33" t="str">
        <f t="shared" si="184"/>
        <v/>
      </c>
      <c r="V1345" s="4"/>
      <c r="W1345" s="33" t="str">
        <f t="shared" si="185"/>
        <v/>
      </c>
      <c r="X1345" s="33" t="str">
        <f t="shared" si="186"/>
        <v/>
      </c>
      <c r="Y1345" s="33" t="str">
        <f t="shared" si="187"/>
        <v/>
      </c>
      <c r="Z1345" s="34" t="str">
        <f t="shared" si="188"/>
        <v/>
      </c>
    </row>
    <row r="1346" spans="1:26" x14ac:dyDescent="0.35">
      <c r="A1346" s="25">
        <v>1342</v>
      </c>
      <c r="B1346" s="26">
        <f>_xlfn.XLOOKUP(C1346,purchase!C:C,pcon!B:B,"")</f>
        <v>0</v>
      </c>
      <c r="C1346" s="4"/>
      <c r="D1346" s="29">
        <f>_xlfn.XLOOKUP(C1346,purchase!C:C,pcon!D:D,"")</f>
        <v>0</v>
      </c>
      <c r="E1346" s="29">
        <f>_xlfn.XLOOKUP(C1346,purchase!C:C,pcon!E:E,"")</f>
        <v>0</v>
      </c>
      <c r="F1346" s="4"/>
      <c r="G1346" s="27"/>
      <c r="H1346" s="28"/>
      <c r="I1346" s="4"/>
      <c r="J1346" s="4"/>
      <c r="K1346" s="4"/>
      <c r="L1346" s="30" t="str">
        <f t="shared" si="180"/>
        <v/>
      </c>
      <c r="M1346" s="4"/>
      <c r="N1346" s="30" t="str">
        <f t="shared" si="181"/>
        <v/>
      </c>
      <c r="O1346" s="31"/>
      <c r="P1346" s="32" t="str">
        <f t="shared" si="182"/>
        <v/>
      </c>
      <c r="Q1346" s="10">
        <f>_xlfn.XLOOKUP(C1346,pcon!C:C,pcon!L:L,"")</f>
        <v>0</v>
      </c>
      <c r="R1346" s="98">
        <f t="shared" si="183"/>
        <v>0</v>
      </c>
      <c r="S1346" s="31"/>
      <c r="T1346" s="31"/>
      <c r="U1346" s="33" t="str">
        <f t="shared" si="184"/>
        <v/>
      </c>
      <c r="V1346" s="4"/>
      <c r="W1346" s="33" t="str">
        <f t="shared" si="185"/>
        <v/>
      </c>
      <c r="X1346" s="33" t="str">
        <f t="shared" si="186"/>
        <v/>
      </c>
      <c r="Y1346" s="33" t="str">
        <f t="shared" si="187"/>
        <v/>
      </c>
      <c r="Z1346" s="34" t="str">
        <f t="shared" si="188"/>
        <v/>
      </c>
    </row>
    <row r="1347" spans="1:26" x14ac:dyDescent="0.35">
      <c r="A1347" s="25">
        <v>1343</v>
      </c>
      <c r="B1347" s="26">
        <f>_xlfn.XLOOKUP(C1347,purchase!C:C,pcon!B:B,"")</f>
        <v>0</v>
      </c>
      <c r="C1347" s="4"/>
      <c r="D1347" s="29">
        <f>_xlfn.XLOOKUP(C1347,purchase!C:C,pcon!D:D,"")</f>
        <v>0</v>
      </c>
      <c r="E1347" s="29">
        <f>_xlfn.XLOOKUP(C1347,purchase!C:C,pcon!E:E,"")</f>
        <v>0</v>
      </c>
      <c r="F1347" s="4"/>
      <c r="G1347" s="27"/>
      <c r="H1347" s="28"/>
      <c r="I1347" s="4"/>
      <c r="J1347" s="4"/>
      <c r="K1347" s="4"/>
      <c r="L1347" s="30" t="str">
        <f t="shared" si="180"/>
        <v/>
      </c>
      <c r="M1347" s="4"/>
      <c r="N1347" s="30" t="str">
        <f t="shared" si="181"/>
        <v/>
      </c>
      <c r="O1347" s="31"/>
      <c r="P1347" s="32" t="str">
        <f t="shared" si="182"/>
        <v/>
      </c>
      <c r="Q1347" s="10">
        <f>_xlfn.XLOOKUP(C1347,pcon!C:C,pcon!L:L,"")</f>
        <v>0</v>
      </c>
      <c r="R1347" s="98">
        <f t="shared" si="183"/>
        <v>0</v>
      </c>
      <c r="S1347" s="31"/>
      <c r="T1347" s="31"/>
      <c r="U1347" s="33" t="str">
        <f t="shared" si="184"/>
        <v/>
      </c>
      <c r="V1347" s="4"/>
      <c r="W1347" s="33" t="str">
        <f t="shared" si="185"/>
        <v/>
      </c>
      <c r="X1347" s="33" t="str">
        <f t="shared" si="186"/>
        <v/>
      </c>
      <c r="Y1347" s="33" t="str">
        <f t="shared" si="187"/>
        <v/>
      </c>
      <c r="Z1347" s="34" t="str">
        <f t="shared" si="188"/>
        <v/>
      </c>
    </row>
    <row r="1348" spans="1:26" x14ac:dyDescent="0.35">
      <c r="A1348" s="25">
        <v>1344</v>
      </c>
      <c r="B1348" s="26">
        <f>_xlfn.XLOOKUP(C1348,purchase!C:C,pcon!B:B,"")</f>
        <v>0</v>
      </c>
      <c r="C1348" s="4"/>
      <c r="D1348" s="29">
        <f>_xlfn.XLOOKUP(C1348,purchase!C:C,pcon!D:D,"")</f>
        <v>0</v>
      </c>
      <c r="E1348" s="29">
        <f>_xlfn.XLOOKUP(C1348,purchase!C:C,pcon!E:E,"")</f>
        <v>0</v>
      </c>
      <c r="F1348" s="4"/>
      <c r="G1348" s="27"/>
      <c r="H1348" s="28"/>
      <c r="I1348" s="4"/>
      <c r="J1348" s="4"/>
      <c r="K1348" s="4"/>
      <c r="L1348" s="30" t="str">
        <f t="shared" si="180"/>
        <v/>
      </c>
      <c r="M1348" s="4"/>
      <c r="N1348" s="30" t="str">
        <f t="shared" si="181"/>
        <v/>
      </c>
      <c r="O1348" s="31"/>
      <c r="P1348" s="32" t="str">
        <f t="shared" si="182"/>
        <v/>
      </c>
      <c r="Q1348" s="10">
        <f>_xlfn.XLOOKUP(C1348,pcon!C:C,pcon!L:L,"")</f>
        <v>0</v>
      </c>
      <c r="R1348" s="98">
        <f t="shared" si="183"/>
        <v>0</v>
      </c>
      <c r="S1348" s="31"/>
      <c r="T1348" s="31"/>
      <c r="U1348" s="33" t="str">
        <f t="shared" si="184"/>
        <v/>
      </c>
      <c r="V1348" s="4"/>
      <c r="W1348" s="33" t="str">
        <f t="shared" si="185"/>
        <v/>
      </c>
      <c r="X1348" s="33" t="str">
        <f t="shared" si="186"/>
        <v/>
      </c>
      <c r="Y1348" s="33" t="str">
        <f t="shared" si="187"/>
        <v/>
      </c>
      <c r="Z1348" s="34" t="str">
        <f t="shared" si="188"/>
        <v/>
      </c>
    </row>
    <row r="1349" spans="1:26" x14ac:dyDescent="0.35">
      <c r="A1349" s="25">
        <v>1345</v>
      </c>
      <c r="B1349" s="26">
        <f>_xlfn.XLOOKUP(C1349,purchase!C:C,pcon!B:B,"")</f>
        <v>0</v>
      </c>
      <c r="C1349" s="4"/>
      <c r="D1349" s="29">
        <f>_xlfn.XLOOKUP(C1349,purchase!C:C,pcon!D:D,"")</f>
        <v>0</v>
      </c>
      <c r="E1349" s="29">
        <f>_xlfn.XLOOKUP(C1349,purchase!C:C,pcon!E:E,"")</f>
        <v>0</v>
      </c>
      <c r="F1349" s="4"/>
      <c r="G1349" s="27"/>
      <c r="H1349" s="28"/>
      <c r="I1349" s="4"/>
      <c r="J1349" s="4"/>
      <c r="K1349" s="4"/>
      <c r="L1349" s="30" t="str">
        <f t="shared" ref="L1349:L1412" si="189">IF(J1349="","",J1349-K1349)</f>
        <v/>
      </c>
      <c r="M1349" s="4"/>
      <c r="N1349" s="30" t="str">
        <f t="shared" ref="N1349:N1412" si="190">IF(L1349="","",L1349-M1349)</f>
        <v/>
      </c>
      <c r="O1349" s="31"/>
      <c r="P1349" s="32" t="str">
        <f t="shared" ref="P1349:P1412" si="191">IF(O1349="","",N1349 * O1349)</f>
        <v/>
      </c>
      <c r="Q1349" s="10">
        <f>_xlfn.XLOOKUP(C1349,pcon!C:C,pcon!L:L,"")</f>
        <v>0</v>
      </c>
      <c r="R1349" s="98">
        <f t="shared" ref="R1349:R1412" si="192">(Q1349 / 80) * (O1349 * 100)</f>
        <v>0</v>
      </c>
      <c r="S1349" s="31"/>
      <c r="T1349" s="31"/>
      <c r="U1349" s="33" t="str">
        <f t="shared" ref="U1349:U1412" si="193">IF(N1349="","",R1349 * N1349)</f>
        <v/>
      </c>
      <c r="V1349" s="4"/>
      <c r="W1349" s="33" t="str">
        <f t="shared" ref="W1349:W1412" si="194">IF(S1349&amp;U1349="","",U1349 * S1349)</f>
        <v/>
      </c>
      <c r="X1349" s="33" t="str">
        <f t="shared" ref="X1349:X1412" si="195">IF(W1349="","",U1349 + W1349)</f>
        <v/>
      </c>
      <c r="Y1349" s="33" t="str">
        <f t="shared" ref="Y1349:Y1412" si="196">IF(T1349="","",U1349 * T1349)</f>
        <v/>
      </c>
      <c r="Z1349" s="34" t="str">
        <f t="shared" ref="Z1349:Z1412" si="197">IF(U1349="","",X1349-V1349-Y1349)</f>
        <v/>
      </c>
    </row>
    <row r="1350" spans="1:26" x14ac:dyDescent="0.35">
      <c r="A1350" s="25">
        <v>1346</v>
      </c>
      <c r="B1350" s="26">
        <f>_xlfn.XLOOKUP(C1350,purchase!C:C,pcon!B:B,"")</f>
        <v>0</v>
      </c>
      <c r="C1350" s="4"/>
      <c r="D1350" s="29">
        <f>_xlfn.XLOOKUP(C1350,purchase!C:C,pcon!D:D,"")</f>
        <v>0</v>
      </c>
      <c r="E1350" s="29">
        <f>_xlfn.XLOOKUP(C1350,purchase!C:C,pcon!E:E,"")</f>
        <v>0</v>
      </c>
      <c r="F1350" s="4"/>
      <c r="G1350" s="27"/>
      <c r="H1350" s="28"/>
      <c r="I1350" s="4"/>
      <c r="J1350" s="4"/>
      <c r="K1350" s="4"/>
      <c r="L1350" s="30" t="str">
        <f t="shared" si="189"/>
        <v/>
      </c>
      <c r="M1350" s="4"/>
      <c r="N1350" s="30" t="str">
        <f t="shared" si="190"/>
        <v/>
      </c>
      <c r="O1350" s="31"/>
      <c r="P1350" s="32" t="str">
        <f t="shared" si="191"/>
        <v/>
      </c>
      <c r="Q1350" s="10">
        <f>_xlfn.XLOOKUP(C1350,pcon!C:C,pcon!L:L,"")</f>
        <v>0</v>
      </c>
      <c r="R1350" s="98">
        <f t="shared" si="192"/>
        <v>0</v>
      </c>
      <c r="S1350" s="31"/>
      <c r="T1350" s="31"/>
      <c r="U1350" s="33" t="str">
        <f t="shared" si="193"/>
        <v/>
      </c>
      <c r="V1350" s="4"/>
      <c r="W1350" s="33" t="str">
        <f t="shared" si="194"/>
        <v/>
      </c>
      <c r="X1350" s="33" t="str">
        <f t="shared" si="195"/>
        <v/>
      </c>
      <c r="Y1350" s="33" t="str">
        <f t="shared" si="196"/>
        <v/>
      </c>
      <c r="Z1350" s="34" t="str">
        <f t="shared" si="197"/>
        <v/>
      </c>
    </row>
    <row r="1351" spans="1:26" x14ac:dyDescent="0.35">
      <c r="A1351" s="25">
        <v>1347</v>
      </c>
      <c r="B1351" s="26">
        <f>_xlfn.XLOOKUP(C1351,purchase!C:C,pcon!B:B,"")</f>
        <v>0</v>
      </c>
      <c r="C1351" s="4"/>
      <c r="D1351" s="29">
        <f>_xlfn.XLOOKUP(C1351,purchase!C:C,pcon!D:D,"")</f>
        <v>0</v>
      </c>
      <c r="E1351" s="29">
        <f>_xlfn.XLOOKUP(C1351,purchase!C:C,pcon!E:E,"")</f>
        <v>0</v>
      </c>
      <c r="F1351" s="4"/>
      <c r="G1351" s="27"/>
      <c r="H1351" s="28"/>
      <c r="I1351" s="4"/>
      <c r="J1351" s="4"/>
      <c r="K1351" s="4"/>
      <c r="L1351" s="30" t="str">
        <f t="shared" si="189"/>
        <v/>
      </c>
      <c r="M1351" s="4"/>
      <c r="N1351" s="30" t="str">
        <f t="shared" si="190"/>
        <v/>
      </c>
      <c r="O1351" s="31"/>
      <c r="P1351" s="32" t="str">
        <f t="shared" si="191"/>
        <v/>
      </c>
      <c r="Q1351" s="10">
        <f>_xlfn.XLOOKUP(C1351,pcon!C:C,pcon!L:L,"")</f>
        <v>0</v>
      </c>
      <c r="R1351" s="98">
        <f t="shared" si="192"/>
        <v>0</v>
      </c>
      <c r="S1351" s="31"/>
      <c r="T1351" s="31"/>
      <c r="U1351" s="33" t="str">
        <f t="shared" si="193"/>
        <v/>
      </c>
      <c r="V1351" s="4"/>
      <c r="W1351" s="33" t="str">
        <f t="shared" si="194"/>
        <v/>
      </c>
      <c r="X1351" s="33" t="str">
        <f t="shared" si="195"/>
        <v/>
      </c>
      <c r="Y1351" s="33" t="str">
        <f t="shared" si="196"/>
        <v/>
      </c>
      <c r="Z1351" s="34" t="str">
        <f t="shared" si="197"/>
        <v/>
      </c>
    </row>
    <row r="1352" spans="1:26" x14ac:dyDescent="0.35">
      <c r="A1352" s="25">
        <v>1348</v>
      </c>
      <c r="B1352" s="26">
        <f>_xlfn.XLOOKUP(C1352,purchase!C:C,pcon!B:B,"")</f>
        <v>0</v>
      </c>
      <c r="C1352" s="4"/>
      <c r="D1352" s="29">
        <f>_xlfn.XLOOKUP(C1352,purchase!C:C,pcon!D:D,"")</f>
        <v>0</v>
      </c>
      <c r="E1352" s="29">
        <f>_xlfn.XLOOKUP(C1352,purchase!C:C,pcon!E:E,"")</f>
        <v>0</v>
      </c>
      <c r="F1352" s="4"/>
      <c r="G1352" s="27"/>
      <c r="H1352" s="28"/>
      <c r="I1352" s="4"/>
      <c r="J1352" s="4"/>
      <c r="K1352" s="4"/>
      <c r="L1352" s="30" t="str">
        <f t="shared" si="189"/>
        <v/>
      </c>
      <c r="M1352" s="4"/>
      <c r="N1352" s="30" t="str">
        <f t="shared" si="190"/>
        <v/>
      </c>
      <c r="O1352" s="31"/>
      <c r="P1352" s="32" t="str">
        <f t="shared" si="191"/>
        <v/>
      </c>
      <c r="Q1352" s="10">
        <f>_xlfn.XLOOKUP(C1352,pcon!C:C,pcon!L:L,"")</f>
        <v>0</v>
      </c>
      <c r="R1352" s="98">
        <f t="shared" si="192"/>
        <v>0</v>
      </c>
      <c r="S1352" s="31"/>
      <c r="T1352" s="31"/>
      <c r="U1352" s="33" t="str">
        <f t="shared" si="193"/>
        <v/>
      </c>
      <c r="V1352" s="4"/>
      <c r="W1352" s="33" t="str">
        <f t="shared" si="194"/>
        <v/>
      </c>
      <c r="X1352" s="33" t="str">
        <f t="shared" si="195"/>
        <v/>
      </c>
      <c r="Y1352" s="33" t="str">
        <f t="shared" si="196"/>
        <v/>
      </c>
      <c r="Z1352" s="34" t="str">
        <f t="shared" si="197"/>
        <v/>
      </c>
    </row>
    <row r="1353" spans="1:26" x14ac:dyDescent="0.35">
      <c r="A1353" s="25">
        <v>1349</v>
      </c>
      <c r="B1353" s="26">
        <f>_xlfn.XLOOKUP(C1353,purchase!C:C,pcon!B:B,"")</f>
        <v>0</v>
      </c>
      <c r="C1353" s="4"/>
      <c r="D1353" s="29">
        <f>_xlfn.XLOOKUP(C1353,purchase!C:C,pcon!D:D,"")</f>
        <v>0</v>
      </c>
      <c r="E1353" s="29">
        <f>_xlfn.XLOOKUP(C1353,purchase!C:C,pcon!E:E,"")</f>
        <v>0</v>
      </c>
      <c r="F1353" s="4"/>
      <c r="G1353" s="27"/>
      <c r="H1353" s="28"/>
      <c r="I1353" s="4"/>
      <c r="J1353" s="4"/>
      <c r="K1353" s="4"/>
      <c r="L1353" s="30" t="str">
        <f t="shared" si="189"/>
        <v/>
      </c>
      <c r="M1353" s="4"/>
      <c r="N1353" s="30" t="str">
        <f t="shared" si="190"/>
        <v/>
      </c>
      <c r="O1353" s="31"/>
      <c r="P1353" s="32" t="str">
        <f t="shared" si="191"/>
        <v/>
      </c>
      <c r="Q1353" s="10">
        <f>_xlfn.XLOOKUP(C1353,pcon!C:C,pcon!L:L,"")</f>
        <v>0</v>
      </c>
      <c r="R1353" s="98">
        <f t="shared" si="192"/>
        <v>0</v>
      </c>
      <c r="S1353" s="31"/>
      <c r="T1353" s="31"/>
      <c r="U1353" s="33" t="str">
        <f t="shared" si="193"/>
        <v/>
      </c>
      <c r="V1353" s="4"/>
      <c r="W1353" s="33" t="str">
        <f t="shared" si="194"/>
        <v/>
      </c>
      <c r="X1353" s="33" t="str">
        <f t="shared" si="195"/>
        <v/>
      </c>
      <c r="Y1353" s="33" t="str">
        <f t="shared" si="196"/>
        <v/>
      </c>
      <c r="Z1353" s="34" t="str">
        <f t="shared" si="197"/>
        <v/>
      </c>
    </row>
    <row r="1354" spans="1:26" x14ac:dyDescent="0.35">
      <c r="A1354" s="25">
        <v>1350</v>
      </c>
      <c r="B1354" s="26">
        <f>_xlfn.XLOOKUP(C1354,purchase!C:C,pcon!B:B,"")</f>
        <v>0</v>
      </c>
      <c r="C1354" s="4"/>
      <c r="D1354" s="29">
        <f>_xlfn.XLOOKUP(C1354,purchase!C:C,pcon!D:D,"")</f>
        <v>0</v>
      </c>
      <c r="E1354" s="29">
        <f>_xlfn.XLOOKUP(C1354,purchase!C:C,pcon!E:E,"")</f>
        <v>0</v>
      </c>
      <c r="F1354" s="4"/>
      <c r="G1354" s="27"/>
      <c r="H1354" s="28"/>
      <c r="I1354" s="4"/>
      <c r="J1354" s="4"/>
      <c r="K1354" s="4"/>
      <c r="L1354" s="30" t="str">
        <f t="shared" si="189"/>
        <v/>
      </c>
      <c r="M1354" s="4"/>
      <c r="N1354" s="30" t="str">
        <f t="shared" si="190"/>
        <v/>
      </c>
      <c r="O1354" s="31"/>
      <c r="P1354" s="32" t="str">
        <f t="shared" si="191"/>
        <v/>
      </c>
      <c r="Q1354" s="10">
        <f>_xlfn.XLOOKUP(C1354,pcon!C:C,pcon!L:L,"")</f>
        <v>0</v>
      </c>
      <c r="R1354" s="98">
        <f t="shared" si="192"/>
        <v>0</v>
      </c>
      <c r="S1354" s="31"/>
      <c r="T1354" s="31"/>
      <c r="U1354" s="33" t="str">
        <f t="shared" si="193"/>
        <v/>
      </c>
      <c r="V1354" s="4"/>
      <c r="W1354" s="33" t="str">
        <f t="shared" si="194"/>
        <v/>
      </c>
      <c r="X1354" s="33" t="str">
        <f t="shared" si="195"/>
        <v/>
      </c>
      <c r="Y1354" s="33" t="str">
        <f t="shared" si="196"/>
        <v/>
      </c>
      <c r="Z1354" s="34" t="str">
        <f t="shared" si="197"/>
        <v/>
      </c>
    </row>
    <row r="1355" spans="1:26" x14ac:dyDescent="0.35">
      <c r="A1355" s="25">
        <v>1351</v>
      </c>
      <c r="B1355" s="26">
        <f>_xlfn.XLOOKUP(C1355,purchase!C:C,pcon!B:B,"")</f>
        <v>0</v>
      </c>
      <c r="C1355" s="4"/>
      <c r="D1355" s="29">
        <f>_xlfn.XLOOKUP(C1355,purchase!C:C,pcon!D:D,"")</f>
        <v>0</v>
      </c>
      <c r="E1355" s="29">
        <f>_xlfn.XLOOKUP(C1355,purchase!C:C,pcon!E:E,"")</f>
        <v>0</v>
      </c>
      <c r="F1355" s="4"/>
      <c r="G1355" s="27"/>
      <c r="H1355" s="28"/>
      <c r="I1355" s="4"/>
      <c r="J1355" s="4"/>
      <c r="K1355" s="4"/>
      <c r="L1355" s="30" t="str">
        <f t="shared" si="189"/>
        <v/>
      </c>
      <c r="M1355" s="4"/>
      <c r="N1355" s="30" t="str">
        <f t="shared" si="190"/>
        <v/>
      </c>
      <c r="O1355" s="31"/>
      <c r="P1355" s="32" t="str">
        <f t="shared" si="191"/>
        <v/>
      </c>
      <c r="Q1355" s="10">
        <f>_xlfn.XLOOKUP(C1355,pcon!C:C,pcon!L:L,"")</f>
        <v>0</v>
      </c>
      <c r="R1355" s="98">
        <f t="shared" si="192"/>
        <v>0</v>
      </c>
      <c r="S1355" s="31"/>
      <c r="T1355" s="31"/>
      <c r="U1355" s="33" t="str">
        <f t="shared" si="193"/>
        <v/>
      </c>
      <c r="V1355" s="4"/>
      <c r="W1355" s="33" t="str">
        <f t="shared" si="194"/>
        <v/>
      </c>
      <c r="X1355" s="33" t="str">
        <f t="shared" si="195"/>
        <v/>
      </c>
      <c r="Y1355" s="33" t="str">
        <f t="shared" si="196"/>
        <v/>
      </c>
      <c r="Z1355" s="34" t="str">
        <f t="shared" si="197"/>
        <v/>
      </c>
    </row>
    <row r="1356" spans="1:26" x14ac:dyDescent="0.35">
      <c r="A1356" s="25">
        <v>1352</v>
      </c>
      <c r="B1356" s="26">
        <f>_xlfn.XLOOKUP(C1356,purchase!C:C,pcon!B:B,"")</f>
        <v>0</v>
      </c>
      <c r="C1356" s="4"/>
      <c r="D1356" s="29">
        <f>_xlfn.XLOOKUP(C1356,purchase!C:C,pcon!D:D,"")</f>
        <v>0</v>
      </c>
      <c r="E1356" s="29">
        <f>_xlfn.XLOOKUP(C1356,purchase!C:C,pcon!E:E,"")</f>
        <v>0</v>
      </c>
      <c r="F1356" s="4"/>
      <c r="G1356" s="27"/>
      <c r="H1356" s="28"/>
      <c r="I1356" s="4"/>
      <c r="J1356" s="4"/>
      <c r="K1356" s="4"/>
      <c r="L1356" s="30" t="str">
        <f t="shared" si="189"/>
        <v/>
      </c>
      <c r="M1356" s="4"/>
      <c r="N1356" s="30" t="str">
        <f t="shared" si="190"/>
        <v/>
      </c>
      <c r="O1356" s="31"/>
      <c r="P1356" s="32" t="str">
        <f t="shared" si="191"/>
        <v/>
      </c>
      <c r="Q1356" s="10">
        <f>_xlfn.XLOOKUP(C1356,pcon!C:C,pcon!L:L,"")</f>
        <v>0</v>
      </c>
      <c r="R1356" s="98">
        <f t="shared" si="192"/>
        <v>0</v>
      </c>
      <c r="S1356" s="31"/>
      <c r="T1356" s="31"/>
      <c r="U1356" s="33" t="str">
        <f t="shared" si="193"/>
        <v/>
      </c>
      <c r="V1356" s="4"/>
      <c r="W1356" s="33" t="str">
        <f t="shared" si="194"/>
        <v/>
      </c>
      <c r="X1356" s="33" t="str">
        <f t="shared" si="195"/>
        <v/>
      </c>
      <c r="Y1356" s="33" t="str">
        <f t="shared" si="196"/>
        <v/>
      </c>
      <c r="Z1356" s="34" t="str">
        <f t="shared" si="197"/>
        <v/>
      </c>
    </row>
    <row r="1357" spans="1:26" x14ac:dyDescent="0.35">
      <c r="A1357" s="25">
        <v>1353</v>
      </c>
      <c r="B1357" s="26">
        <f>_xlfn.XLOOKUP(C1357,purchase!C:C,pcon!B:B,"")</f>
        <v>0</v>
      </c>
      <c r="C1357" s="4"/>
      <c r="D1357" s="29">
        <f>_xlfn.XLOOKUP(C1357,purchase!C:C,pcon!D:D,"")</f>
        <v>0</v>
      </c>
      <c r="E1357" s="29">
        <f>_xlfn.XLOOKUP(C1357,purchase!C:C,pcon!E:E,"")</f>
        <v>0</v>
      </c>
      <c r="F1357" s="4"/>
      <c r="G1357" s="27"/>
      <c r="H1357" s="28"/>
      <c r="I1357" s="4"/>
      <c r="J1357" s="4"/>
      <c r="K1357" s="4"/>
      <c r="L1357" s="30" t="str">
        <f t="shared" si="189"/>
        <v/>
      </c>
      <c r="M1357" s="4"/>
      <c r="N1357" s="30" t="str">
        <f t="shared" si="190"/>
        <v/>
      </c>
      <c r="O1357" s="31"/>
      <c r="P1357" s="32" t="str">
        <f t="shared" si="191"/>
        <v/>
      </c>
      <c r="Q1357" s="10">
        <f>_xlfn.XLOOKUP(C1357,pcon!C:C,pcon!L:L,"")</f>
        <v>0</v>
      </c>
      <c r="R1357" s="98">
        <f t="shared" si="192"/>
        <v>0</v>
      </c>
      <c r="S1357" s="31"/>
      <c r="T1357" s="31"/>
      <c r="U1357" s="33" t="str">
        <f t="shared" si="193"/>
        <v/>
      </c>
      <c r="V1357" s="4"/>
      <c r="W1357" s="33" t="str">
        <f t="shared" si="194"/>
        <v/>
      </c>
      <c r="X1357" s="33" t="str">
        <f t="shared" si="195"/>
        <v/>
      </c>
      <c r="Y1357" s="33" t="str">
        <f t="shared" si="196"/>
        <v/>
      </c>
      <c r="Z1357" s="34" t="str">
        <f t="shared" si="197"/>
        <v/>
      </c>
    </row>
    <row r="1358" spans="1:26" x14ac:dyDescent="0.35">
      <c r="A1358" s="25">
        <v>1354</v>
      </c>
      <c r="B1358" s="26">
        <f>_xlfn.XLOOKUP(C1358,purchase!C:C,pcon!B:B,"")</f>
        <v>0</v>
      </c>
      <c r="C1358" s="4"/>
      <c r="D1358" s="29">
        <f>_xlfn.XLOOKUP(C1358,purchase!C:C,pcon!D:D,"")</f>
        <v>0</v>
      </c>
      <c r="E1358" s="29">
        <f>_xlfn.XLOOKUP(C1358,purchase!C:C,pcon!E:E,"")</f>
        <v>0</v>
      </c>
      <c r="F1358" s="4"/>
      <c r="G1358" s="27"/>
      <c r="H1358" s="28"/>
      <c r="I1358" s="4"/>
      <c r="J1358" s="4"/>
      <c r="K1358" s="4"/>
      <c r="L1358" s="30" t="str">
        <f t="shared" si="189"/>
        <v/>
      </c>
      <c r="M1358" s="4"/>
      <c r="N1358" s="30" t="str">
        <f t="shared" si="190"/>
        <v/>
      </c>
      <c r="O1358" s="31"/>
      <c r="P1358" s="32" t="str">
        <f t="shared" si="191"/>
        <v/>
      </c>
      <c r="Q1358" s="10">
        <f>_xlfn.XLOOKUP(C1358,pcon!C:C,pcon!L:L,"")</f>
        <v>0</v>
      </c>
      <c r="R1358" s="98">
        <f t="shared" si="192"/>
        <v>0</v>
      </c>
      <c r="S1358" s="31"/>
      <c r="T1358" s="31"/>
      <c r="U1358" s="33" t="str">
        <f t="shared" si="193"/>
        <v/>
      </c>
      <c r="V1358" s="4"/>
      <c r="W1358" s="33" t="str">
        <f t="shared" si="194"/>
        <v/>
      </c>
      <c r="X1358" s="33" t="str">
        <f t="shared" si="195"/>
        <v/>
      </c>
      <c r="Y1358" s="33" t="str">
        <f t="shared" si="196"/>
        <v/>
      </c>
      <c r="Z1358" s="34" t="str">
        <f t="shared" si="197"/>
        <v/>
      </c>
    </row>
    <row r="1359" spans="1:26" x14ac:dyDescent="0.35">
      <c r="A1359" s="25">
        <v>1355</v>
      </c>
      <c r="B1359" s="26">
        <f>_xlfn.XLOOKUP(C1359,purchase!C:C,pcon!B:B,"")</f>
        <v>0</v>
      </c>
      <c r="C1359" s="4"/>
      <c r="D1359" s="29">
        <f>_xlfn.XLOOKUP(C1359,purchase!C:C,pcon!D:D,"")</f>
        <v>0</v>
      </c>
      <c r="E1359" s="29">
        <f>_xlfn.XLOOKUP(C1359,purchase!C:C,pcon!E:E,"")</f>
        <v>0</v>
      </c>
      <c r="F1359" s="4"/>
      <c r="G1359" s="27"/>
      <c r="H1359" s="28"/>
      <c r="I1359" s="4"/>
      <c r="J1359" s="4"/>
      <c r="K1359" s="4"/>
      <c r="L1359" s="30" t="str">
        <f t="shared" si="189"/>
        <v/>
      </c>
      <c r="M1359" s="4"/>
      <c r="N1359" s="30" t="str">
        <f t="shared" si="190"/>
        <v/>
      </c>
      <c r="O1359" s="31"/>
      <c r="P1359" s="32" t="str">
        <f t="shared" si="191"/>
        <v/>
      </c>
      <c r="Q1359" s="10">
        <f>_xlfn.XLOOKUP(C1359,pcon!C:C,pcon!L:L,"")</f>
        <v>0</v>
      </c>
      <c r="R1359" s="98">
        <f t="shared" si="192"/>
        <v>0</v>
      </c>
      <c r="S1359" s="31"/>
      <c r="T1359" s="31"/>
      <c r="U1359" s="33" t="str">
        <f t="shared" si="193"/>
        <v/>
      </c>
      <c r="V1359" s="4"/>
      <c r="W1359" s="33" t="str">
        <f t="shared" si="194"/>
        <v/>
      </c>
      <c r="X1359" s="33" t="str">
        <f t="shared" si="195"/>
        <v/>
      </c>
      <c r="Y1359" s="33" t="str">
        <f t="shared" si="196"/>
        <v/>
      </c>
      <c r="Z1359" s="34" t="str">
        <f t="shared" si="197"/>
        <v/>
      </c>
    </row>
    <row r="1360" spans="1:26" x14ac:dyDescent="0.35">
      <c r="A1360" s="25">
        <v>1356</v>
      </c>
      <c r="B1360" s="26">
        <f>_xlfn.XLOOKUP(C1360,purchase!C:C,pcon!B:B,"")</f>
        <v>0</v>
      </c>
      <c r="C1360" s="4"/>
      <c r="D1360" s="29">
        <f>_xlfn.XLOOKUP(C1360,purchase!C:C,pcon!D:D,"")</f>
        <v>0</v>
      </c>
      <c r="E1360" s="29">
        <f>_xlfn.XLOOKUP(C1360,purchase!C:C,pcon!E:E,"")</f>
        <v>0</v>
      </c>
      <c r="F1360" s="4"/>
      <c r="G1360" s="27"/>
      <c r="H1360" s="28"/>
      <c r="I1360" s="4"/>
      <c r="J1360" s="4"/>
      <c r="K1360" s="4"/>
      <c r="L1360" s="30" t="str">
        <f t="shared" si="189"/>
        <v/>
      </c>
      <c r="M1360" s="4"/>
      <c r="N1360" s="30" t="str">
        <f t="shared" si="190"/>
        <v/>
      </c>
      <c r="O1360" s="31"/>
      <c r="P1360" s="32" t="str">
        <f t="shared" si="191"/>
        <v/>
      </c>
      <c r="Q1360" s="10">
        <f>_xlfn.XLOOKUP(C1360,pcon!C:C,pcon!L:L,"")</f>
        <v>0</v>
      </c>
      <c r="R1360" s="98">
        <f t="shared" si="192"/>
        <v>0</v>
      </c>
      <c r="S1360" s="31"/>
      <c r="T1360" s="31"/>
      <c r="U1360" s="33" t="str">
        <f t="shared" si="193"/>
        <v/>
      </c>
      <c r="V1360" s="4"/>
      <c r="W1360" s="33" t="str">
        <f t="shared" si="194"/>
        <v/>
      </c>
      <c r="X1360" s="33" t="str">
        <f t="shared" si="195"/>
        <v/>
      </c>
      <c r="Y1360" s="33" t="str">
        <f t="shared" si="196"/>
        <v/>
      </c>
      <c r="Z1360" s="34" t="str">
        <f t="shared" si="197"/>
        <v/>
      </c>
    </row>
    <row r="1361" spans="1:26" x14ac:dyDescent="0.35">
      <c r="A1361" s="25">
        <v>1357</v>
      </c>
      <c r="B1361" s="26">
        <f>_xlfn.XLOOKUP(C1361,purchase!C:C,pcon!B:B,"")</f>
        <v>0</v>
      </c>
      <c r="C1361" s="4"/>
      <c r="D1361" s="29">
        <f>_xlfn.XLOOKUP(C1361,purchase!C:C,pcon!D:D,"")</f>
        <v>0</v>
      </c>
      <c r="E1361" s="29">
        <f>_xlfn.XLOOKUP(C1361,purchase!C:C,pcon!E:E,"")</f>
        <v>0</v>
      </c>
      <c r="F1361" s="4"/>
      <c r="G1361" s="27"/>
      <c r="H1361" s="28"/>
      <c r="I1361" s="4"/>
      <c r="J1361" s="4"/>
      <c r="K1361" s="4"/>
      <c r="L1361" s="30" t="str">
        <f t="shared" si="189"/>
        <v/>
      </c>
      <c r="M1361" s="4"/>
      <c r="N1361" s="30" t="str">
        <f t="shared" si="190"/>
        <v/>
      </c>
      <c r="O1361" s="31"/>
      <c r="P1361" s="32" t="str">
        <f t="shared" si="191"/>
        <v/>
      </c>
      <c r="Q1361" s="10">
        <f>_xlfn.XLOOKUP(C1361,pcon!C:C,pcon!L:L,"")</f>
        <v>0</v>
      </c>
      <c r="R1361" s="98">
        <f t="shared" si="192"/>
        <v>0</v>
      </c>
      <c r="S1361" s="31"/>
      <c r="T1361" s="31"/>
      <c r="U1361" s="33" t="str">
        <f t="shared" si="193"/>
        <v/>
      </c>
      <c r="V1361" s="4"/>
      <c r="W1361" s="33" t="str">
        <f t="shared" si="194"/>
        <v/>
      </c>
      <c r="X1361" s="33" t="str">
        <f t="shared" si="195"/>
        <v/>
      </c>
      <c r="Y1361" s="33" t="str">
        <f t="shared" si="196"/>
        <v/>
      </c>
      <c r="Z1361" s="34" t="str">
        <f t="shared" si="197"/>
        <v/>
      </c>
    </row>
    <row r="1362" spans="1:26" x14ac:dyDescent="0.35">
      <c r="A1362" s="25">
        <v>1358</v>
      </c>
      <c r="B1362" s="26">
        <f>_xlfn.XLOOKUP(C1362,purchase!C:C,pcon!B:B,"")</f>
        <v>0</v>
      </c>
      <c r="C1362" s="4"/>
      <c r="D1362" s="29">
        <f>_xlfn.XLOOKUP(C1362,purchase!C:C,pcon!D:D,"")</f>
        <v>0</v>
      </c>
      <c r="E1362" s="29">
        <f>_xlfn.XLOOKUP(C1362,purchase!C:C,pcon!E:E,"")</f>
        <v>0</v>
      </c>
      <c r="F1362" s="4"/>
      <c r="G1362" s="27"/>
      <c r="H1362" s="28"/>
      <c r="I1362" s="4"/>
      <c r="J1362" s="4"/>
      <c r="K1362" s="4"/>
      <c r="L1362" s="30" t="str">
        <f t="shared" si="189"/>
        <v/>
      </c>
      <c r="M1362" s="4"/>
      <c r="N1362" s="30" t="str">
        <f t="shared" si="190"/>
        <v/>
      </c>
      <c r="O1362" s="31"/>
      <c r="P1362" s="32" t="str">
        <f t="shared" si="191"/>
        <v/>
      </c>
      <c r="Q1362" s="10">
        <f>_xlfn.XLOOKUP(C1362,pcon!C:C,pcon!L:L,"")</f>
        <v>0</v>
      </c>
      <c r="R1362" s="98">
        <f t="shared" si="192"/>
        <v>0</v>
      </c>
      <c r="S1362" s="31"/>
      <c r="T1362" s="31"/>
      <c r="U1362" s="33" t="str">
        <f t="shared" si="193"/>
        <v/>
      </c>
      <c r="V1362" s="4"/>
      <c r="W1362" s="33" t="str">
        <f t="shared" si="194"/>
        <v/>
      </c>
      <c r="X1362" s="33" t="str">
        <f t="shared" si="195"/>
        <v/>
      </c>
      <c r="Y1362" s="33" t="str">
        <f t="shared" si="196"/>
        <v/>
      </c>
      <c r="Z1362" s="34" t="str">
        <f t="shared" si="197"/>
        <v/>
      </c>
    </row>
    <row r="1363" spans="1:26" x14ac:dyDescent="0.35">
      <c r="A1363" s="25">
        <v>1359</v>
      </c>
      <c r="B1363" s="26">
        <f>_xlfn.XLOOKUP(C1363,purchase!C:C,pcon!B:B,"")</f>
        <v>0</v>
      </c>
      <c r="C1363" s="4"/>
      <c r="D1363" s="29">
        <f>_xlfn.XLOOKUP(C1363,purchase!C:C,pcon!D:D,"")</f>
        <v>0</v>
      </c>
      <c r="E1363" s="29">
        <f>_xlfn.XLOOKUP(C1363,purchase!C:C,pcon!E:E,"")</f>
        <v>0</v>
      </c>
      <c r="F1363" s="4"/>
      <c r="G1363" s="27"/>
      <c r="H1363" s="28"/>
      <c r="I1363" s="4"/>
      <c r="J1363" s="4"/>
      <c r="K1363" s="4"/>
      <c r="L1363" s="30" t="str">
        <f t="shared" si="189"/>
        <v/>
      </c>
      <c r="M1363" s="4"/>
      <c r="N1363" s="30" t="str">
        <f t="shared" si="190"/>
        <v/>
      </c>
      <c r="O1363" s="31"/>
      <c r="P1363" s="32" t="str">
        <f t="shared" si="191"/>
        <v/>
      </c>
      <c r="Q1363" s="10">
        <f>_xlfn.XLOOKUP(C1363,pcon!C:C,pcon!L:L,"")</f>
        <v>0</v>
      </c>
      <c r="R1363" s="98">
        <f t="shared" si="192"/>
        <v>0</v>
      </c>
      <c r="S1363" s="31"/>
      <c r="T1363" s="31"/>
      <c r="U1363" s="33" t="str">
        <f t="shared" si="193"/>
        <v/>
      </c>
      <c r="V1363" s="4"/>
      <c r="W1363" s="33" t="str">
        <f t="shared" si="194"/>
        <v/>
      </c>
      <c r="X1363" s="33" t="str">
        <f t="shared" si="195"/>
        <v/>
      </c>
      <c r="Y1363" s="33" t="str">
        <f t="shared" si="196"/>
        <v/>
      </c>
      <c r="Z1363" s="34" t="str">
        <f t="shared" si="197"/>
        <v/>
      </c>
    </row>
    <row r="1364" spans="1:26" x14ac:dyDescent="0.35">
      <c r="A1364" s="25">
        <v>1360</v>
      </c>
      <c r="B1364" s="26">
        <f>_xlfn.XLOOKUP(C1364,purchase!C:C,pcon!B:B,"")</f>
        <v>0</v>
      </c>
      <c r="C1364" s="4"/>
      <c r="D1364" s="29">
        <f>_xlfn.XLOOKUP(C1364,purchase!C:C,pcon!D:D,"")</f>
        <v>0</v>
      </c>
      <c r="E1364" s="29">
        <f>_xlfn.XLOOKUP(C1364,purchase!C:C,pcon!E:E,"")</f>
        <v>0</v>
      </c>
      <c r="F1364" s="4"/>
      <c r="G1364" s="27"/>
      <c r="H1364" s="28"/>
      <c r="I1364" s="4"/>
      <c r="J1364" s="4"/>
      <c r="K1364" s="4"/>
      <c r="L1364" s="30" t="str">
        <f t="shared" si="189"/>
        <v/>
      </c>
      <c r="M1364" s="4"/>
      <c r="N1364" s="30" t="str">
        <f t="shared" si="190"/>
        <v/>
      </c>
      <c r="O1364" s="31"/>
      <c r="P1364" s="32" t="str">
        <f t="shared" si="191"/>
        <v/>
      </c>
      <c r="Q1364" s="10">
        <f>_xlfn.XLOOKUP(C1364,pcon!C:C,pcon!L:L,"")</f>
        <v>0</v>
      </c>
      <c r="R1364" s="98">
        <f t="shared" si="192"/>
        <v>0</v>
      </c>
      <c r="S1364" s="31"/>
      <c r="T1364" s="31"/>
      <c r="U1364" s="33" t="str">
        <f t="shared" si="193"/>
        <v/>
      </c>
      <c r="V1364" s="4"/>
      <c r="W1364" s="33" t="str">
        <f t="shared" si="194"/>
        <v/>
      </c>
      <c r="X1364" s="33" t="str">
        <f t="shared" si="195"/>
        <v/>
      </c>
      <c r="Y1364" s="33" t="str">
        <f t="shared" si="196"/>
        <v/>
      </c>
      <c r="Z1364" s="34" t="str">
        <f t="shared" si="197"/>
        <v/>
      </c>
    </row>
    <row r="1365" spans="1:26" x14ac:dyDescent="0.35">
      <c r="A1365" s="25">
        <v>1361</v>
      </c>
      <c r="B1365" s="26">
        <f>_xlfn.XLOOKUP(C1365,purchase!C:C,pcon!B:B,"")</f>
        <v>0</v>
      </c>
      <c r="C1365" s="4"/>
      <c r="D1365" s="29">
        <f>_xlfn.XLOOKUP(C1365,purchase!C:C,pcon!D:D,"")</f>
        <v>0</v>
      </c>
      <c r="E1365" s="29">
        <f>_xlfn.XLOOKUP(C1365,purchase!C:C,pcon!E:E,"")</f>
        <v>0</v>
      </c>
      <c r="F1365" s="4"/>
      <c r="G1365" s="27"/>
      <c r="H1365" s="28"/>
      <c r="I1365" s="4"/>
      <c r="J1365" s="4"/>
      <c r="K1365" s="4"/>
      <c r="L1365" s="30" t="str">
        <f t="shared" si="189"/>
        <v/>
      </c>
      <c r="M1365" s="4"/>
      <c r="N1365" s="30" t="str">
        <f t="shared" si="190"/>
        <v/>
      </c>
      <c r="O1365" s="31"/>
      <c r="P1365" s="32" t="str">
        <f t="shared" si="191"/>
        <v/>
      </c>
      <c r="Q1365" s="10">
        <f>_xlfn.XLOOKUP(C1365,pcon!C:C,pcon!L:L,"")</f>
        <v>0</v>
      </c>
      <c r="R1365" s="98">
        <f t="shared" si="192"/>
        <v>0</v>
      </c>
      <c r="S1365" s="31"/>
      <c r="T1365" s="31"/>
      <c r="U1365" s="33" t="str">
        <f t="shared" si="193"/>
        <v/>
      </c>
      <c r="V1365" s="4"/>
      <c r="W1365" s="33" t="str">
        <f t="shared" si="194"/>
        <v/>
      </c>
      <c r="X1365" s="33" t="str">
        <f t="shared" si="195"/>
        <v/>
      </c>
      <c r="Y1365" s="33" t="str">
        <f t="shared" si="196"/>
        <v/>
      </c>
      <c r="Z1365" s="34" t="str">
        <f t="shared" si="197"/>
        <v/>
      </c>
    </row>
    <row r="1366" spans="1:26" x14ac:dyDescent="0.35">
      <c r="A1366" s="25">
        <v>1362</v>
      </c>
      <c r="B1366" s="26">
        <f>_xlfn.XLOOKUP(C1366,purchase!C:C,pcon!B:B,"")</f>
        <v>0</v>
      </c>
      <c r="C1366" s="4"/>
      <c r="D1366" s="29">
        <f>_xlfn.XLOOKUP(C1366,purchase!C:C,pcon!D:D,"")</f>
        <v>0</v>
      </c>
      <c r="E1366" s="29">
        <f>_xlfn.XLOOKUP(C1366,purchase!C:C,pcon!E:E,"")</f>
        <v>0</v>
      </c>
      <c r="F1366" s="4"/>
      <c r="G1366" s="27"/>
      <c r="H1366" s="28"/>
      <c r="I1366" s="4"/>
      <c r="J1366" s="4"/>
      <c r="K1366" s="4"/>
      <c r="L1366" s="30" t="str">
        <f t="shared" si="189"/>
        <v/>
      </c>
      <c r="M1366" s="4"/>
      <c r="N1366" s="30" t="str">
        <f t="shared" si="190"/>
        <v/>
      </c>
      <c r="O1366" s="31"/>
      <c r="P1366" s="32" t="str">
        <f t="shared" si="191"/>
        <v/>
      </c>
      <c r="Q1366" s="10">
        <f>_xlfn.XLOOKUP(C1366,pcon!C:C,pcon!L:L,"")</f>
        <v>0</v>
      </c>
      <c r="R1366" s="98">
        <f t="shared" si="192"/>
        <v>0</v>
      </c>
      <c r="S1366" s="31"/>
      <c r="T1366" s="31"/>
      <c r="U1366" s="33" t="str">
        <f t="shared" si="193"/>
        <v/>
      </c>
      <c r="V1366" s="4"/>
      <c r="W1366" s="33" t="str">
        <f t="shared" si="194"/>
        <v/>
      </c>
      <c r="X1366" s="33" t="str">
        <f t="shared" si="195"/>
        <v/>
      </c>
      <c r="Y1366" s="33" t="str">
        <f t="shared" si="196"/>
        <v/>
      </c>
      <c r="Z1366" s="34" t="str">
        <f t="shared" si="197"/>
        <v/>
      </c>
    </row>
    <row r="1367" spans="1:26" x14ac:dyDescent="0.35">
      <c r="A1367" s="25">
        <v>1363</v>
      </c>
      <c r="B1367" s="26">
        <f>_xlfn.XLOOKUP(C1367,purchase!C:C,pcon!B:B,"")</f>
        <v>0</v>
      </c>
      <c r="C1367" s="4"/>
      <c r="D1367" s="29">
        <f>_xlfn.XLOOKUP(C1367,purchase!C:C,pcon!D:D,"")</f>
        <v>0</v>
      </c>
      <c r="E1367" s="29">
        <f>_xlfn.XLOOKUP(C1367,purchase!C:C,pcon!E:E,"")</f>
        <v>0</v>
      </c>
      <c r="F1367" s="4"/>
      <c r="G1367" s="27"/>
      <c r="H1367" s="28"/>
      <c r="I1367" s="4"/>
      <c r="J1367" s="4"/>
      <c r="K1367" s="4"/>
      <c r="L1367" s="30" t="str">
        <f t="shared" si="189"/>
        <v/>
      </c>
      <c r="M1367" s="4"/>
      <c r="N1367" s="30" t="str">
        <f t="shared" si="190"/>
        <v/>
      </c>
      <c r="O1367" s="31"/>
      <c r="P1367" s="32" t="str">
        <f t="shared" si="191"/>
        <v/>
      </c>
      <c r="Q1367" s="10">
        <f>_xlfn.XLOOKUP(C1367,pcon!C:C,pcon!L:L,"")</f>
        <v>0</v>
      </c>
      <c r="R1367" s="98">
        <f t="shared" si="192"/>
        <v>0</v>
      </c>
      <c r="S1367" s="31"/>
      <c r="T1367" s="31"/>
      <c r="U1367" s="33" t="str">
        <f t="shared" si="193"/>
        <v/>
      </c>
      <c r="V1367" s="4"/>
      <c r="W1367" s="33" t="str">
        <f t="shared" si="194"/>
        <v/>
      </c>
      <c r="X1367" s="33" t="str">
        <f t="shared" si="195"/>
        <v/>
      </c>
      <c r="Y1367" s="33" t="str">
        <f t="shared" si="196"/>
        <v/>
      </c>
      <c r="Z1367" s="34" t="str">
        <f t="shared" si="197"/>
        <v/>
      </c>
    </row>
    <row r="1368" spans="1:26" x14ac:dyDescent="0.35">
      <c r="A1368" s="25">
        <v>1364</v>
      </c>
      <c r="B1368" s="26">
        <f>_xlfn.XLOOKUP(C1368,purchase!C:C,pcon!B:B,"")</f>
        <v>0</v>
      </c>
      <c r="C1368" s="4"/>
      <c r="D1368" s="29">
        <f>_xlfn.XLOOKUP(C1368,purchase!C:C,pcon!D:D,"")</f>
        <v>0</v>
      </c>
      <c r="E1368" s="29">
        <f>_xlfn.XLOOKUP(C1368,purchase!C:C,pcon!E:E,"")</f>
        <v>0</v>
      </c>
      <c r="F1368" s="4"/>
      <c r="G1368" s="27"/>
      <c r="H1368" s="28"/>
      <c r="I1368" s="4"/>
      <c r="J1368" s="4"/>
      <c r="K1368" s="4"/>
      <c r="L1368" s="30" t="str">
        <f t="shared" si="189"/>
        <v/>
      </c>
      <c r="M1368" s="4"/>
      <c r="N1368" s="30" t="str">
        <f t="shared" si="190"/>
        <v/>
      </c>
      <c r="O1368" s="31"/>
      <c r="P1368" s="32" t="str">
        <f t="shared" si="191"/>
        <v/>
      </c>
      <c r="Q1368" s="10">
        <f>_xlfn.XLOOKUP(C1368,pcon!C:C,pcon!L:L,"")</f>
        <v>0</v>
      </c>
      <c r="R1368" s="98">
        <f t="shared" si="192"/>
        <v>0</v>
      </c>
      <c r="S1368" s="31"/>
      <c r="T1368" s="31"/>
      <c r="U1368" s="33" t="str">
        <f t="shared" si="193"/>
        <v/>
      </c>
      <c r="V1368" s="4"/>
      <c r="W1368" s="33" t="str">
        <f t="shared" si="194"/>
        <v/>
      </c>
      <c r="X1368" s="33" t="str">
        <f t="shared" si="195"/>
        <v/>
      </c>
      <c r="Y1368" s="33" t="str">
        <f t="shared" si="196"/>
        <v/>
      </c>
      <c r="Z1368" s="34" t="str">
        <f t="shared" si="197"/>
        <v/>
      </c>
    </row>
    <row r="1369" spans="1:26" x14ac:dyDescent="0.35">
      <c r="A1369" s="25">
        <v>1365</v>
      </c>
      <c r="B1369" s="26">
        <f>_xlfn.XLOOKUP(C1369,purchase!C:C,pcon!B:B,"")</f>
        <v>0</v>
      </c>
      <c r="C1369" s="4"/>
      <c r="D1369" s="29">
        <f>_xlfn.XLOOKUP(C1369,purchase!C:C,pcon!D:D,"")</f>
        <v>0</v>
      </c>
      <c r="E1369" s="29">
        <f>_xlfn.XLOOKUP(C1369,purchase!C:C,pcon!E:E,"")</f>
        <v>0</v>
      </c>
      <c r="F1369" s="4"/>
      <c r="G1369" s="27"/>
      <c r="H1369" s="28"/>
      <c r="I1369" s="4"/>
      <c r="J1369" s="4"/>
      <c r="K1369" s="4"/>
      <c r="L1369" s="30" t="str">
        <f t="shared" si="189"/>
        <v/>
      </c>
      <c r="M1369" s="4"/>
      <c r="N1369" s="30" t="str">
        <f t="shared" si="190"/>
        <v/>
      </c>
      <c r="O1369" s="31"/>
      <c r="P1369" s="32" t="str">
        <f t="shared" si="191"/>
        <v/>
      </c>
      <c r="Q1369" s="10">
        <f>_xlfn.XLOOKUP(C1369,pcon!C:C,pcon!L:L,"")</f>
        <v>0</v>
      </c>
      <c r="R1369" s="98">
        <f t="shared" si="192"/>
        <v>0</v>
      </c>
      <c r="S1369" s="31"/>
      <c r="T1369" s="31"/>
      <c r="U1369" s="33" t="str">
        <f t="shared" si="193"/>
        <v/>
      </c>
      <c r="V1369" s="4"/>
      <c r="W1369" s="33" t="str">
        <f t="shared" si="194"/>
        <v/>
      </c>
      <c r="X1369" s="33" t="str">
        <f t="shared" si="195"/>
        <v/>
      </c>
      <c r="Y1369" s="33" t="str">
        <f t="shared" si="196"/>
        <v/>
      </c>
      <c r="Z1369" s="34" t="str">
        <f t="shared" si="197"/>
        <v/>
      </c>
    </row>
    <row r="1370" spans="1:26" x14ac:dyDescent="0.35">
      <c r="A1370" s="25">
        <v>1366</v>
      </c>
      <c r="B1370" s="26">
        <f>_xlfn.XLOOKUP(C1370,purchase!C:C,pcon!B:B,"")</f>
        <v>0</v>
      </c>
      <c r="C1370" s="4"/>
      <c r="D1370" s="29">
        <f>_xlfn.XLOOKUP(C1370,purchase!C:C,pcon!D:D,"")</f>
        <v>0</v>
      </c>
      <c r="E1370" s="29">
        <f>_xlfn.XLOOKUP(C1370,purchase!C:C,pcon!E:E,"")</f>
        <v>0</v>
      </c>
      <c r="F1370" s="4"/>
      <c r="G1370" s="27"/>
      <c r="H1370" s="28"/>
      <c r="I1370" s="4"/>
      <c r="J1370" s="4"/>
      <c r="K1370" s="4"/>
      <c r="L1370" s="30" t="str">
        <f t="shared" si="189"/>
        <v/>
      </c>
      <c r="M1370" s="4"/>
      <c r="N1370" s="30" t="str">
        <f t="shared" si="190"/>
        <v/>
      </c>
      <c r="O1370" s="31"/>
      <c r="P1370" s="32" t="str">
        <f t="shared" si="191"/>
        <v/>
      </c>
      <c r="Q1370" s="10">
        <f>_xlfn.XLOOKUP(C1370,pcon!C:C,pcon!L:L,"")</f>
        <v>0</v>
      </c>
      <c r="R1370" s="98">
        <f t="shared" si="192"/>
        <v>0</v>
      </c>
      <c r="S1370" s="31"/>
      <c r="T1370" s="31"/>
      <c r="U1370" s="33" t="str">
        <f t="shared" si="193"/>
        <v/>
      </c>
      <c r="V1370" s="4"/>
      <c r="W1370" s="33" t="str">
        <f t="shared" si="194"/>
        <v/>
      </c>
      <c r="X1370" s="33" t="str">
        <f t="shared" si="195"/>
        <v/>
      </c>
      <c r="Y1370" s="33" t="str">
        <f t="shared" si="196"/>
        <v/>
      </c>
      <c r="Z1370" s="34" t="str">
        <f t="shared" si="197"/>
        <v/>
      </c>
    </row>
    <row r="1371" spans="1:26" x14ac:dyDescent="0.35">
      <c r="A1371" s="25">
        <v>1367</v>
      </c>
      <c r="B1371" s="26">
        <f>_xlfn.XLOOKUP(C1371,purchase!C:C,pcon!B:B,"")</f>
        <v>0</v>
      </c>
      <c r="C1371" s="4"/>
      <c r="D1371" s="29">
        <f>_xlfn.XLOOKUP(C1371,purchase!C:C,pcon!D:D,"")</f>
        <v>0</v>
      </c>
      <c r="E1371" s="29">
        <f>_xlfn.XLOOKUP(C1371,purchase!C:C,pcon!E:E,"")</f>
        <v>0</v>
      </c>
      <c r="F1371" s="4"/>
      <c r="G1371" s="27"/>
      <c r="H1371" s="28"/>
      <c r="I1371" s="4"/>
      <c r="J1371" s="4"/>
      <c r="K1371" s="4"/>
      <c r="L1371" s="30" t="str">
        <f t="shared" si="189"/>
        <v/>
      </c>
      <c r="M1371" s="4"/>
      <c r="N1371" s="30" t="str">
        <f t="shared" si="190"/>
        <v/>
      </c>
      <c r="O1371" s="31"/>
      <c r="P1371" s="32" t="str">
        <f t="shared" si="191"/>
        <v/>
      </c>
      <c r="Q1371" s="10">
        <f>_xlfn.XLOOKUP(C1371,pcon!C:C,pcon!L:L,"")</f>
        <v>0</v>
      </c>
      <c r="R1371" s="98">
        <f t="shared" si="192"/>
        <v>0</v>
      </c>
      <c r="S1371" s="31"/>
      <c r="T1371" s="31"/>
      <c r="U1371" s="33" t="str">
        <f t="shared" si="193"/>
        <v/>
      </c>
      <c r="V1371" s="4"/>
      <c r="W1371" s="33" t="str">
        <f t="shared" si="194"/>
        <v/>
      </c>
      <c r="X1371" s="33" t="str">
        <f t="shared" si="195"/>
        <v/>
      </c>
      <c r="Y1371" s="33" t="str">
        <f t="shared" si="196"/>
        <v/>
      </c>
      <c r="Z1371" s="34" t="str">
        <f t="shared" si="197"/>
        <v/>
      </c>
    </row>
    <row r="1372" spans="1:26" x14ac:dyDescent="0.35">
      <c r="A1372" s="25">
        <v>1368</v>
      </c>
      <c r="B1372" s="26">
        <f>_xlfn.XLOOKUP(C1372,purchase!C:C,pcon!B:B,"")</f>
        <v>0</v>
      </c>
      <c r="C1372" s="4"/>
      <c r="D1372" s="29">
        <f>_xlfn.XLOOKUP(C1372,purchase!C:C,pcon!D:D,"")</f>
        <v>0</v>
      </c>
      <c r="E1372" s="29">
        <f>_xlfn.XLOOKUP(C1372,purchase!C:C,pcon!E:E,"")</f>
        <v>0</v>
      </c>
      <c r="F1372" s="4"/>
      <c r="G1372" s="27"/>
      <c r="H1372" s="28"/>
      <c r="I1372" s="4"/>
      <c r="J1372" s="4"/>
      <c r="K1372" s="4"/>
      <c r="L1372" s="30" t="str">
        <f t="shared" si="189"/>
        <v/>
      </c>
      <c r="M1372" s="4"/>
      <c r="N1372" s="30" t="str">
        <f t="shared" si="190"/>
        <v/>
      </c>
      <c r="O1372" s="31"/>
      <c r="P1372" s="32" t="str">
        <f t="shared" si="191"/>
        <v/>
      </c>
      <c r="Q1372" s="10">
        <f>_xlfn.XLOOKUP(C1372,pcon!C:C,pcon!L:L,"")</f>
        <v>0</v>
      </c>
      <c r="R1372" s="98">
        <f t="shared" si="192"/>
        <v>0</v>
      </c>
      <c r="S1372" s="31"/>
      <c r="T1372" s="31"/>
      <c r="U1372" s="33" t="str">
        <f t="shared" si="193"/>
        <v/>
      </c>
      <c r="V1372" s="4"/>
      <c r="W1372" s="33" t="str">
        <f t="shared" si="194"/>
        <v/>
      </c>
      <c r="X1372" s="33" t="str">
        <f t="shared" si="195"/>
        <v/>
      </c>
      <c r="Y1372" s="33" t="str">
        <f t="shared" si="196"/>
        <v/>
      </c>
      <c r="Z1372" s="34" t="str">
        <f t="shared" si="197"/>
        <v/>
      </c>
    </row>
    <row r="1373" spans="1:26" x14ac:dyDescent="0.35">
      <c r="A1373" s="25">
        <v>1369</v>
      </c>
      <c r="B1373" s="26">
        <f>_xlfn.XLOOKUP(C1373,purchase!C:C,pcon!B:B,"")</f>
        <v>0</v>
      </c>
      <c r="C1373" s="4"/>
      <c r="D1373" s="29">
        <f>_xlfn.XLOOKUP(C1373,purchase!C:C,pcon!D:D,"")</f>
        <v>0</v>
      </c>
      <c r="E1373" s="29">
        <f>_xlfn.XLOOKUP(C1373,purchase!C:C,pcon!E:E,"")</f>
        <v>0</v>
      </c>
      <c r="F1373" s="4"/>
      <c r="G1373" s="27"/>
      <c r="H1373" s="28"/>
      <c r="I1373" s="4"/>
      <c r="J1373" s="4"/>
      <c r="K1373" s="4"/>
      <c r="L1373" s="30" t="str">
        <f t="shared" si="189"/>
        <v/>
      </c>
      <c r="M1373" s="4"/>
      <c r="N1373" s="30" t="str">
        <f t="shared" si="190"/>
        <v/>
      </c>
      <c r="O1373" s="31"/>
      <c r="P1373" s="32" t="str">
        <f t="shared" si="191"/>
        <v/>
      </c>
      <c r="Q1373" s="10">
        <f>_xlfn.XLOOKUP(C1373,pcon!C:C,pcon!L:L,"")</f>
        <v>0</v>
      </c>
      <c r="R1373" s="98">
        <f t="shared" si="192"/>
        <v>0</v>
      </c>
      <c r="S1373" s="31"/>
      <c r="T1373" s="31"/>
      <c r="U1373" s="33" t="str">
        <f t="shared" si="193"/>
        <v/>
      </c>
      <c r="V1373" s="4"/>
      <c r="W1373" s="33" t="str">
        <f t="shared" si="194"/>
        <v/>
      </c>
      <c r="X1373" s="33" t="str">
        <f t="shared" si="195"/>
        <v/>
      </c>
      <c r="Y1373" s="33" t="str">
        <f t="shared" si="196"/>
        <v/>
      </c>
      <c r="Z1373" s="34" t="str">
        <f t="shared" si="197"/>
        <v/>
      </c>
    </row>
    <row r="1374" spans="1:26" x14ac:dyDescent="0.35">
      <c r="A1374" s="25">
        <v>1370</v>
      </c>
      <c r="B1374" s="26">
        <f>_xlfn.XLOOKUP(C1374,purchase!C:C,pcon!B:B,"")</f>
        <v>0</v>
      </c>
      <c r="C1374" s="4"/>
      <c r="D1374" s="29">
        <f>_xlfn.XLOOKUP(C1374,purchase!C:C,pcon!D:D,"")</f>
        <v>0</v>
      </c>
      <c r="E1374" s="29">
        <f>_xlfn.XLOOKUP(C1374,purchase!C:C,pcon!E:E,"")</f>
        <v>0</v>
      </c>
      <c r="F1374" s="4"/>
      <c r="G1374" s="27"/>
      <c r="H1374" s="28"/>
      <c r="I1374" s="4"/>
      <c r="J1374" s="4"/>
      <c r="K1374" s="4"/>
      <c r="L1374" s="30" t="str">
        <f t="shared" si="189"/>
        <v/>
      </c>
      <c r="M1374" s="4"/>
      <c r="N1374" s="30" t="str">
        <f t="shared" si="190"/>
        <v/>
      </c>
      <c r="O1374" s="31"/>
      <c r="P1374" s="32" t="str">
        <f t="shared" si="191"/>
        <v/>
      </c>
      <c r="Q1374" s="10">
        <f>_xlfn.XLOOKUP(C1374,pcon!C:C,pcon!L:L,"")</f>
        <v>0</v>
      </c>
      <c r="R1374" s="98">
        <f t="shared" si="192"/>
        <v>0</v>
      </c>
      <c r="S1374" s="31"/>
      <c r="T1374" s="31"/>
      <c r="U1374" s="33" t="str">
        <f t="shared" si="193"/>
        <v/>
      </c>
      <c r="V1374" s="4"/>
      <c r="W1374" s="33" t="str">
        <f t="shared" si="194"/>
        <v/>
      </c>
      <c r="X1374" s="33" t="str">
        <f t="shared" si="195"/>
        <v/>
      </c>
      <c r="Y1374" s="33" t="str">
        <f t="shared" si="196"/>
        <v/>
      </c>
      <c r="Z1374" s="34" t="str">
        <f t="shared" si="197"/>
        <v/>
      </c>
    </row>
    <row r="1375" spans="1:26" x14ac:dyDescent="0.35">
      <c r="A1375" s="25">
        <v>1371</v>
      </c>
      <c r="B1375" s="26">
        <f>_xlfn.XLOOKUP(C1375,purchase!C:C,pcon!B:B,"")</f>
        <v>0</v>
      </c>
      <c r="C1375" s="4"/>
      <c r="D1375" s="29">
        <f>_xlfn.XLOOKUP(C1375,purchase!C:C,pcon!D:D,"")</f>
        <v>0</v>
      </c>
      <c r="E1375" s="29">
        <f>_xlfn.XLOOKUP(C1375,purchase!C:C,pcon!E:E,"")</f>
        <v>0</v>
      </c>
      <c r="F1375" s="4"/>
      <c r="G1375" s="27"/>
      <c r="H1375" s="28"/>
      <c r="I1375" s="4"/>
      <c r="J1375" s="4"/>
      <c r="K1375" s="4"/>
      <c r="L1375" s="30" t="str">
        <f t="shared" si="189"/>
        <v/>
      </c>
      <c r="M1375" s="4"/>
      <c r="N1375" s="30" t="str">
        <f t="shared" si="190"/>
        <v/>
      </c>
      <c r="O1375" s="31"/>
      <c r="P1375" s="32" t="str">
        <f t="shared" si="191"/>
        <v/>
      </c>
      <c r="Q1375" s="10">
        <f>_xlfn.XLOOKUP(C1375,pcon!C:C,pcon!L:L,"")</f>
        <v>0</v>
      </c>
      <c r="R1375" s="98">
        <f t="shared" si="192"/>
        <v>0</v>
      </c>
      <c r="S1375" s="31"/>
      <c r="T1375" s="31"/>
      <c r="U1375" s="33" t="str">
        <f t="shared" si="193"/>
        <v/>
      </c>
      <c r="V1375" s="4"/>
      <c r="W1375" s="33" t="str">
        <f t="shared" si="194"/>
        <v/>
      </c>
      <c r="X1375" s="33" t="str">
        <f t="shared" si="195"/>
        <v/>
      </c>
      <c r="Y1375" s="33" t="str">
        <f t="shared" si="196"/>
        <v/>
      </c>
      <c r="Z1375" s="34" t="str">
        <f t="shared" si="197"/>
        <v/>
      </c>
    </row>
    <row r="1376" spans="1:26" x14ac:dyDescent="0.35">
      <c r="A1376" s="25">
        <v>1372</v>
      </c>
      <c r="B1376" s="26">
        <f>_xlfn.XLOOKUP(C1376,purchase!C:C,pcon!B:B,"")</f>
        <v>0</v>
      </c>
      <c r="C1376" s="4"/>
      <c r="D1376" s="29">
        <f>_xlfn.XLOOKUP(C1376,purchase!C:C,pcon!D:D,"")</f>
        <v>0</v>
      </c>
      <c r="E1376" s="29">
        <f>_xlfn.XLOOKUP(C1376,purchase!C:C,pcon!E:E,"")</f>
        <v>0</v>
      </c>
      <c r="F1376" s="4"/>
      <c r="G1376" s="27"/>
      <c r="H1376" s="28"/>
      <c r="I1376" s="4"/>
      <c r="J1376" s="4"/>
      <c r="K1376" s="4"/>
      <c r="L1376" s="30" t="str">
        <f t="shared" si="189"/>
        <v/>
      </c>
      <c r="M1376" s="4"/>
      <c r="N1376" s="30" t="str">
        <f t="shared" si="190"/>
        <v/>
      </c>
      <c r="O1376" s="31"/>
      <c r="P1376" s="32" t="str">
        <f t="shared" si="191"/>
        <v/>
      </c>
      <c r="Q1376" s="10">
        <f>_xlfn.XLOOKUP(C1376,pcon!C:C,pcon!L:L,"")</f>
        <v>0</v>
      </c>
      <c r="R1376" s="98">
        <f t="shared" si="192"/>
        <v>0</v>
      </c>
      <c r="S1376" s="31"/>
      <c r="T1376" s="31"/>
      <c r="U1376" s="33" t="str">
        <f t="shared" si="193"/>
        <v/>
      </c>
      <c r="V1376" s="4"/>
      <c r="W1376" s="33" t="str">
        <f t="shared" si="194"/>
        <v/>
      </c>
      <c r="X1376" s="33" t="str">
        <f t="shared" si="195"/>
        <v/>
      </c>
      <c r="Y1376" s="33" t="str">
        <f t="shared" si="196"/>
        <v/>
      </c>
      <c r="Z1376" s="34" t="str">
        <f t="shared" si="197"/>
        <v/>
      </c>
    </row>
    <row r="1377" spans="1:26" x14ac:dyDescent="0.35">
      <c r="A1377" s="25">
        <v>1373</v>
      </c>
      <c r="B1377" s="26">
        <f>_xlfn.XLOOKUP(C1377,purchase!C:C,pcon!B:B,"")</f>
        <v>0</v>
      </c>
      <c r="C1377" s="4"/>
      <c r="D1377" s="29">
        <f>_xlfn.XLOOKUP(C1377,purchase!C:C,pcon!D:D,"")</f>
        <v>0</v>
      </c>
      <c r="E1377" s="29">
        <f>_xlfn.XLOOKUP(C1377,purchase!C:C,pcon!E:E,"")</f>
        <v>0</v>
      </c>
      <c r="F1377" s="4"/>
      <c r="G1377" s="27"/>
      <c r="H1377" s="28"/>
      <c r="I1377" s="4"/>
      <c r="J1377" s="4"/>
      <c r="K1377" s="4"/>
      <c r="L1377" s="30" t="str">
        <f t="shared" si="189"/>
        <v/>
      </c>
      <c r="M1377" s="4"/>
      <c r="N1377" s="30" t="str">
        <f t="shared" si="190"/>
        <v/>
      </c>
      <c r="O1377" s="31"/>
      <c r="P1377" s="32" t="str">
        <f t="shared" si="191"/>
        <v/>
      </c>
      <c r="Q1377" s="10">
        <f>_xlfn.XLOOKUP(C1377,pcon!C:C,pcon!L:L,"")</f>
        <v>0</v>
      </c>
      <c r="R1377" s="98">
        <f t="shared" si="192"/>
        <v>0</v>
      </c>
      <c r="S1377" s="31"/>
      <c r="T1377" s="31"/>
      <c r="U1377" s="33" t="str">
        <f t="shared" si="193"/>
        <v/>
      </c>
      <c r="V1377" s="4"/>
      <c r="W1377" s="33" t="str">
        <f t="shared" si="194"/>
        <v/>
      </c>
      <c r="X1377" s="33" t="str">
        <f t="shared" si="195"/>
        <v/>
      </c>
      <c r="Y1377" s="33" t="str">
        <f t="shared" si="196"/>
        <v/>
      </c>
      <c r="Z1377" s="34" t="str">
        <f t="shared" si="197"/>
        <v/>
      </c>
    </row>
    <row r="1378" spans="1:26" x14ac:dyDescent="0.35">
      <c r="A1378" s="25">
        <v>1374</v>
      </c>
      <c r="B1378" s="26">
        <f>_xlfn.XLOOKUP(C1378,purchase!C:C,pcon!B:B,"")</f>
        <v>0</v>
      </c>
      <c r="C1378" s="4"/>
      <c r="D1378" s="29">
        <f>_xlfn.XLOOKUP(C1378,purchase!C:C,pcon!D:D,"")</f>
        <v>0</v>
      </c>
      <c r="E1378" s="29">
        <f>_xlfn.XLOOKUP(C1378,purchase!C:C,pcon!E:E,"")</f>
        <v>0</v>
      </c>
      <c r="F1378" s="4"/>
      <c r="G1378" s="27"/>
      <c r="H1378" s="28"/>
      <c r="I1378" s="4"/>
      <c r="J1378" s="4"/>
      <c r="K1378" s="4"/>
      <c r="L1378" s="30" t="str">
        <f t="shared" si="189"/>
        <v/>
      </c>
      <c r="M1378" s="4"/>
      <c r="N1378" s="30" t="str">
        <f t="shared" si="190"/>
        <v/>
      </c>
      <c r="O1378" s="31"/>
      <c r="P1378" s="32" t="str">
        <f t="shared" si="191"/>
        <v/>
      </c>
      <c r="Q1378" s="10">
        <f>_xlfn.XLOOKUP(C1378,pcon!C:C,pcon!L:L,"")</f>
        <v>0</v>
      </c>
      <c r="R1378" s="98">
        <f t="shared" si="192"/>
        <v>0</v>
      </c>
      <c r="S1378" s="31"/>
      <c r="T1378" s="31"/>
      <c r="U1378" s="33" t="str">
        <f t="shared" si="193"/>
        <v/>
      </c>
      <c r="V1378" s="4"/>
      <c r="W1378" s="33" t="str">
        <f t="shared" si="194"/>
        <v/>
      </c>
      <c r="X1378" s="33" t="str">
        <f t="shared" si="195"/>
        <v/>
      </c>
      <c r="Y1378" s="33" t="str">
        <f t="shared" si="196"/>
        <v/>
      </c>
      <c r="Z1378" s="34" t="str">
        <f t="shared" si="197"/>
        <v/>
      </c>
    </row>
    <row r="1379" spans="1:26" x14ac:dyDescent="0.35">
      <c r="A1379" s="25">
        <v>1375</v>
      </c>
      <c r="B1379" s="26">
        <f>_xlfn.XLOOKUP(C1379,purchase!C:C,pcon!B:B,"")</f>
        <v>0</v>
      </c>
      <c r="C1379" s="4"/>
      <c r="D1379" s="29">
        <f>_xlfn.XLOOKUP(C1379,purchase!C:C,pcon!D:D,"")</f>
        <v>0</v>
      </c>
      <c r="E1379" s="29">
        <f>_xlfn.XLOOKUP(C1379,purchase!C:C,pcon!E:E,"")</f>
        <v>0</v>
      </c>
      <c r="F1379" s="4"/>
      <c r="G1379" s="27"/>
      <c r="H1379" s="28"/>
      <c r="I1379" s="4"/>
      <c r="J1379" s="4"/>
      <c r="K1379" s="4"/>
      <c r="L1379" s="30" t="str">
        <f t="shared" si="189"/>
        <v/>
      </c>
      <c r="M1379" s="4"/>
      <c r="N1379" s="30" t="str">
        <f t="shared" si="190"/>
        <v/>
      </c>
      <c r="O1379" s="31"/>
      <c r="P1379" s="32" t="str">
        <f t="shared" si="191"/>
        <v/>
      </c>
      <c r="Q1379" s="10">
        <f>_xlfn.XLOOKUP(C1379,pcon!C:C,pcon!L:L,"")</f>
        <v>0</v>
      </c>
      <c r="R1379" s="98">
        <f t="shared" si="192"/>
        <v>0</v>
      </c>
      <c r="S1379" s="31"/>
      <c r="T1379" s="31"/>
      <c r="U1379" s="33" t="str">
        <f t="shared" si="193"/>
        <v/>
      </c>
      <c r="V1379" s="4"/>
      <c r="W1379" s="33" t="str">
        <f t="shared" si="194"/>
        <v/>
      </c>
      <c r="X1379" s="33" t="str">
        <f t="shared" si="195"/>
        <v/>
      </c>
      <c r="Y1379" s="33" t="str">
        <f t="shared" si="196"/>
        <v/>
      </c>
      <c r="Z1379" s="34" t="str">
        <f t="shared" si="197"/>
        <v/>
      </c>
    </row>
    <row r="1380" spans="1:26" x14ac:dyDescent="0.35">
      <c r="A1380" s="25">
        <v>1376</v>
      </c>
      <c r="B1380" s="26">
        <f>_xlfn.XLOOKUP(C1380,purchase!C:C,pcon!B:B,"")</f>
        <v>0</v>
      </c>
      <c r="C1380" s="4"/>
      <c r="D1380" s="29">
        <f>_xlfn.XLOOKUP(C1380,purchase!C:C,pcon!D:D,"")</f>
        <v>0</v>
      </c>
      <c r="E1380" s="29">
        <f>_xlfn.XLOOKUP(C1380,purchase!C:C,pcon!E:E,"")</f>
        <v>0</v>
      </c>
      <c r="F1380" s="4"/>
      <c r="G1380" s="27"/>
      <c r="H1380" s="28"/>
      <c r="I1380" s="4"/>
      <c r="J1380" s="4"/>
      <c r="K1380" s="4"/>
      <c r="L1380" s="30" t="str">
        <f t="shared" si="189"/>
        <v/>
      </c>
      <c r="M1380" s="4"/>
      <c r="N1380" s="30" t="str">
        <f t="shared" si="190"/>
        <v/>
      </c>
      <c r="O1380" s="31"/>
      <c r="P1380" s="32" t="str">
        <f t="shared" si="191"/>
        <v/>
      </c>
      <c r="Q1380" s="10">
        <f>_xlfn.XLOOKUP(C1380,pcon!C:C,pcon!L:L,"")</f>
        <v>0</v>
      </c>
      <c r="R1380" s="98">
        <f t="shared" si="192"/>
        <v>0</v>
      </c>
      <c r="S1380" s="31"/>
      <c r="T1380" s="31"/>
      <c r="U1380" s="33" t="str">
        <f t="shared" si="193"/>
        <v/>
      </c>
      <c r="V1380" s="4"/>
      <c r="W1380" s="33" t="str">
        <f t="shared" si="194"/>
        <v/>
      </c>
      <c r="X1380" s="33" t="str">
        <f t="shared" si="195"/>
        <v/>
      </c>
      <c r="Y1380" s="33" t="str">
        <f t="shared" si="196"/>
        <v/>
      </c>
      <c r="Z1380" s="34" t="str">
        <f t="shared" si="197"/>
        <v/>
      </c>
    </row>
    <row r="1381" spans="1:26" x14ac:dyDescent="0.35">
      <c r="A1381" s="25">
        <v>1377</v>
      </c>
      <c r="B1381" s="26">
        <f>_xlfn.XLOOKUP(C1381,purchase!C:C,pcon!B:B,"")</f>
        <v>0</v>
      </c>
      <c r="C1381" s="4"/>
      <c r="D1381" s="29">
        <f>_xlfn.XLOOKUP(C1381,purchase!C:C,pcon!D:D,"")</f>
        <v>0</v>
      </c>
      <c r="E1381" s="29">
        <f>_xlfn.XLOOKUP(C1381,purchase!C:C,pcon!E:E,"")</f>
        <v>0</v>
      </c>
      <c r="F1381" s="4"/>
      <c r="G1381" s="27"/>
      <c r="H1381" s="28"/>
      <c r="I1381" s="4"/>
      <c r="J1381" s="4"/>
      <c r="K1381" s="4"/>
      <c r="L1381" s="30" t="str">
        <f t="shared" si="189"/>
        <v/>
      </c>
      <c r="M1381" s="4"/>
      <c r="N1381" s="30" t="str">
        <f t="shared" si="190"/>
        <v/>
      </c>
      <c r="O1381" s="31"/>
      <c r="P1381" s="32" t="str">
        <f t="shared" si="191"/>
        <v/>
      </c>
      <c r="Q1381" s="10">
        <f>_xlfn.XLOOKUP(C1381,pcon!C:C,pcon!L:L,"")</f>
        <v>0</v>
      </c>
      <c r="R1381" s="98">
        <f t="shared" si="192"/>
        <v>0</v>
      </c>
      <c r="S1381" s="31"/>
      <c r="T1381" s="31"/>
      <c r="U1381" s="33" t="str">
        <f t="shared" si="193"/>
        <v/>
      </c>
      <c r="V1381" s="4"/>
      <c r="W1381" s="33" t="str">
        <f t="shared" si="194"/>
        <v/>
      </c>
      <c r="X1381" s="33" t="str">
        <f t="shared" si="195"/>
        <v/>
      </c>
      <c r="Y1381" s="33" t="str">
        <f t="shared" si="196"/>
        <v/>
      </c>
      <c r="Z1381" s="34" t="str">
        <f t="shared" si="197"/>
        <v/>
      </c>
    </row>
    <row r="1382" spans="1:26" x14ac:dyDescent="0.35">
      <c r="A1382" s="25">
        <v>1378</v>
      </c>
      <c r="B1382" s="26">
        <f>_xlfn.XLOOKUP(C1382,purchase!C:C,pcon!B:B,"")</f>
        <v>0</v>
      </c>
      <c r="C1382" s="4"/>
      <c r="D1382" s="29">
        <f>_xlfn.XLOOKUP(C1382,purchase!C:C,pcon!D:D,"")</f>
        <v>0</v>
      </c>
      <c r="E1382" s="29">
        <f>_xlfn.XLOOKUP(C1382,purchase!C:C,pcon!E:E,"")</f>
        <v>0</v>
      </c>
      <c r="F1382" s="4"/>
      <c r="G1382" s="27"/>
      <c r="H1382" s="28"/>
      <c r="I1382" s="4"/>
      <c r="J1382" s="4"/>
      <c r="K1382" s="4"/>
      <c r="L1382" s="30" t="str">
        <f t="shared" si="189"/>
        <v/>
      </c>
      <c r="M1382" s="4"/>
      <c r="N1382" s="30" t="str">
        <f t="shared" si="190"/>
        <v/>
      </c>
      <c r="O1382" s="31"/>
      <c r="P1382" s="32" t="str">
        <f t="shared" si="191"/>
        <v/>
      </c>
      <c r="Q1382" s="10">
        <f>_xlfn.XLOOKUP(C1382,pcon!C:C,pcon!L:L,"")</f>
        <v>0</v>
      </c>
      <c r="R1382" s="98">
        <f t="shared" si="192"/>
        <v>0</v>
      </c>
      <c r="S1382" s="31"/>
      <c r="T1382" s="31"/>
      <c r="U1382" s="33" t="str">
        <f t="shared" si="193"/>
        <v/>
      </c>
      <c r="V1382" s="4"/>
      <c r="W1382" s="33" t="str">
        <f t="shared" si="194"/>
        <v/>
      </c>
      <c r="X1382" s="33" t="str">
        <f t="shared" si="195"/>
        <v/>
      </c>
      <c r="Y1382" s="33" t="str">
        <f t="shared" si="196"/>
        <v/>
      </c>
      <c r="Z1382" s="34" t="str">
        <f t="shared" si="197"/>
        <v/>
      </c>
    </row>
    <row r="1383" spans="1:26" x14ac:dyDescent="0.35">
      <c r="A1383" s="25">
        <v>1379</v>
      </c>
      <c r="B1383" s="26">
        <f>_xlfn.XLOOKUP(C1383,purchase!C:C,pcon!B:B,"")</f>
        <v>0</v>
      </c>
      <c r="C1383" s="4"/>
      <c r="D1383" s="29">
        <f>_xlfn.XLOOKUP(C1383,purchase!C:C,pcon!D:D,"")</f>
        <v>0</v>
      </c>
      <c r="E1383" s="29">
        <f>_xlfn.XLOOKUP(C1383,purchase!C:C,pcon!E:E,"")</f>
        <v>0</v>
      </c>
      <c r="F1383" s="4"/>
      <c r="G1383" s="27"/>
      <c r="H1383" s="28"/>
      <c r="I1383" s="4"/>
      <c r="J1383" s="4"/>
      <c r="K1383" s="4"/>
      <c r="L1383" s="30" t="str">
        <f t="shared" si="189"/>
        <v/>
      </c>
      <c r="M1383" s="4"/>
      <c r="N1383" s="30" t="str">
        <f t="shared" si="190"/>
        <v/>
      </c>
      <c r="O1383" s="31"/>
      <c r="P1383" s="32" t="str">
        <f t="shared" si="191"/>
        <v/>
      </c>
      <c r="Q1383" s="10">
        <f>_xlfn.XLOOKUP(C1383,pcon!C:C,pcon!L:L,"")</f>
        <v>0</v>
      </c>
      <c r="R1383" s="98">
        <f t="shared" si="192"/>
        <v>0</v>
      </c>
      <c r="S1383" s="31"/>
      <c r="T1383" s="31"/>
      <c r="U1383" s="33" t="str">
        <f t="shared" si="193"/>
        <v/>
      </c>
      <c r="V1383" s="4"/>
      <c r="W1383" s="33" t="str">
        <f t="shared" si="194"/>
        <v/>
      </c>
      <c r="X1383" s="33" t="str">
        <f t="shared" si="195"/>
        <v/>
      </c>
      <c r="Y1383" s="33" t="str">
        <f t="shared" si="196"/>
        <v/>
      </c>
      <c r="Z1383" s="34" t="str">
        <f t="shared" si="197"/>
        <v/>
      </c>
    </row>
    <row r="1384" spans="1:26" x14ac:dyDescent="0.35">
      <c r="A1384" s="25">
        <v>1380</v>
      </c>
      <c r="B1384" s="26">
        <f>_xlfn.XLOOKUP(C1384,purchase!C:C,pcon!B:B,"")</f>
        <v>0</v>
      </c>
      <c r="C1384" s="4"/>
      <c r="D1384" s="29">
        <f>_xlfn.XLOOKUP(C1384,purchase!C:C,pcon!D:D,"")</f>
        <v>0</v>
      </c>
      <c r="E1384" s="29">
        <f>_xlfn.XLOOKUP(C1384,purchase!C:C,pcon!E:E,"")</f>
        <v>0</v>
      </c>
      <c r="F1384" s="4"/>
      <c r="G1384" s="27"/>
      <c r="H1384" s="28"/>
      <c r="I1384" s="4"/>
      <c r="J1384" s="4"/>
      <c r="K1384" s="4"/>
      <c r="L1384" s="30" t="str">
        <f t="shared" si="189"/>
        <v/>
      </c>
      <c r="M1384" s="4"/>
      <c r="N1384" s="30" t="str">
        <f t="shared" si="190"/>
        <v/>
      </c>
      <c r="O1384" s="31"/>
      <c r="P1384" s="32" t="str">
        <f t="shared" si="191"/>
        <v/>
      </c>
      <c r="Q1384" s="10">
        <f>_xlfn.XLOOKUP(C1384,pcon!C:C,pcon!L:L,"")</f>
        <v>0</v>
      </c>
      <c r="R1384" s="98">
        <f t="shared" si="192"/>
        <v>0</v>
      </c>
      <c r="S1384" s="31"/>
      <c r="T1384" s="31"/>
      <c r="U1384" s="33" t="str">
        <f t="shared" si="193"/>
        <v/>
      </c>
      <c r="V1384" s="4"/>
      <c r="W1384" s="33" t="str">
        <f t="shared" si="194"/>
        <v/>
      </c>
      <c r="X1384" s="33" t="str">
        <f t="shared" si="195"/>
        <v/>
      </c>
      <c r="Y1384" s="33" t="str">
        <f t="shared" si="196"/>
        <v/>
      </c>
      <c r="Z1384" s="34" t="str">
        <f t="shared" si="197"/>
        <v/>
      </c>
    </row>
    <row r="1385" spans="1:26" x14ac:dyDescent="0.35">
      <c r="A1385" s="25">
        <v>1381</v>
      </c>
      <c r="B1385" s="26">
        <f>_xlfn.XLOOKUP(C1385,purchase!C:C,pcon!B:B,"")</f>
        <v>0</v>
      </c>
      <c r="C1385" s="4"/>
      <c r="D1385" s="29">
        <f>_xlfn.XLOOKUP(C1385,purchase!C:C,pcon!D:D,"")</f>
        <v>0</v>
      </c>
      <c r="E1385" s="29">
        <f>_xlfn.XLOOKUP(C1385,purchase!C:C,pcon!E:E,"")</f>
        <v>0</v>
      </c>
      <c r="F1385" s="4"/>
      <c r="G1385" s="27"/>
      <c r="H1385" s="28"/>
      <c r="I1385" s="4"/>
      <c r="J1385" s="4"/>
      <c r="K1385" s="4"/>
      <c r="L1385" s="30" t="str">
        <f t="shared" si="189"/>
        <v/>
      </c>
      <c r="M1385" s="4"/>
      <c r="N1385" s="30" t="str">
        <f t="shared" si="190"/>
        <v/>
      </c>
      <c r="O1385" s="31"/>
      <c r="P1385" s="32" t="str">
        <f t="shared" si="191"/>
        <v/>
      </c>
      <c r="Q1385" s="10">
        <f>_xlfn.XLOOKUP(C1385,pcon!C:C,pcon!L:L,"")</f>
        <v>0</v>
      </c>
      <c r="R1385" s="98">
        <f t="shared" si="192"/>
        <v>0</v>
      </c>
      <c r="S1385" s="31"/>
      <c r="T1385" s="31"/>
      <c r="U1385" s="33" t="str">
        <f t="shared" si="193"/>
        <v/>
      </c>
      <c r="V1385" s="4"/>
      <c r="W1385" s="33" t="str">
        <f t="shared" si="194"/>
        <v/>
      </c>
      <c r="X1385" s="33" t="str">
        <f t="shared" si="195"/>
        <v/>
      </c>
      <c r="Y1385" s="33" t="str">
        <f t="shared" si="196"/>
        <v/>
      </c>
      <c r="Z1385" s="34" t="str">
        <f t="shared" si="197"/>
        <v/>
      </c>
    </row>
    <row r="1386" spans="1:26" x14ac:dyDescent="0.35">
      <c r="A1386" s="25">
        <v>1382</v>
      </c>
      <c r="B1386" s="26">
        <f>_xlfn.XLOOKUP(C1386,purchase!C:C,pcon!B:B,"")</f>
        <v>0</v>
      </c>
      <c r="C1386" s="4"/>
      <c r="D1386" s="29">
        <f>_xlfn.XLOOKUP(C1386,purchase!C:C,pcon!D:D,"")</f>
        <v>0</v>
      </c>
      <c r="E1386" s="29">
        <f>_xlfn.XLOOKUP(C1386,purchase!C:C,pcon!E:E,"")</f>
        <v>0</v>
      </c>
      <c r="F1386" s="4"/>
      <c r="G1386" s="27"/>
      <c r="H1386" s="28"/>
      <c r="I1386" s="4"/>
      <c r="J1386" s="4"/>
      <c r="K1386" s="4"/>
      <c r="L1386" s="30" t="str">
        <f t="shared" si="189"/>
        <v/>
      </c>
      <c r="M1386" s="4"/>
      <c r="N1386" s="30" t="str">
        <f t="shared" si="190"/>
        <v/>
      </c>
      <c r="O1386" s="31"/>
      <c r="P1386" s="32" t="str">
        <f t="shared" si="191"/>
        <v/>
      </c>
      <c r="Q1386" s="10">
        <f>_xlfn.XLOOKUP(C1386,pcon!C:C,pcon!L:L,"")</f>
        <v>0</v>
      </c>
      <c r="R1386" s="98">
        <f t="shared" si="192"/>
        <v>0</v>
      </c>
      <c r="S1386" s="31"/>
      <c r="T1386" s="31"/>
      <c r="U1386" s="33" t="str">
        <f t="shared" si="193"/>
        <v/>
      </c>
      <c r="V1386" s="4"/>
      <c r="W1386" s="33" t="str">
        <f t="shared" si="194"/>
        <v/>
      </c>
      <c r="X1386" s="33" t="str">
        <f t="shared" si="195"/>
        <v/>
      </c>
      <c r="Y1386" s="33" t="str">
        <f t="shared" si="196"/>
        <v/>
      </c>
      <c r="Z1386" s="34" t="str">
        <f t="shared" si="197"/>
        <v/>
      </c>
    </row>
    <row r="1387" spans="1:26" x14ac:dyDescent="0.35">
      <c r="A1387" s="25">
        <v>1383</v>
      </c>
      <c r="B1387" s="26">
        <f>_xlfn.XLOOKUP(C1387,purchase!C:C,pcon!B:B,"")</f>
        <v>0</v>
      </c>
      <c r="C1387" s="4"/>
      <c r="D1387" s="29">
        <f>_xlfn.XLOOKUP(C1387,purchase!C:C,pcon!D:D,"")</f>
        <v>0</v>
      </c>
      <c r="E1387" s="29">
        <f>_xlfn.XLOOKUP(C1387,purchase!C:C,pcon!E:E,"")</f>
        <v>0</v>
      </c>
      <c r="F1387" s="4"/>
      <c r="G1387" s="27"/>
      <c r="H1387" s="28"/>
      <c r="I1387" s="4"/>
      <c r="J1387" s="4"/>
      <c r="K1387" s="4"/>
      <c r="L1387" s="30" t="str">
        <f t="shared" si="189"/>
        <v/>
      </c>
      <c r="M1387" s="4"/>
      <c r="N1387" s="30" t="str">
        <f t="shared" si="190"/>
        <v/>
      </c>
      <c r="O1387" s="31"/>
      <c r="P1387" s="32" t="str">
        <f t="shared" si="191"/>
        <v/>
      </c>
      <c r="Q1387" s="10">
        <f>_xlfn.XLOOKUP(C1387,pcon!C:C,pcon!L:L,"")</f>
        <v>0</v>
      </c>
      <c r="R1387" s="98">
        <f t="shared" si="192"/>
        <v>0</v>
      </c>
      <c r="S1387" s="31"/>
      <c r="T1387" s="31"/>
      <c r="U1387" s="33" t="str">
        <f t="shared" si="193"/>
        <v/>
      </c>
      <c r="V1387" s="4"/>
      <c r="W1387" s="33" t="str">
        <f t="shared" si="194"/>
        <v/>
      </c>
      <c r="X1387" s="33" t="str">
        <f t="shared" si="195"/>
        <v/>
      </c>
      <c r="Y1387" s="33" t="str">
        <f t="shared" si="196"/>
        <v/>
      </c>
      <c r="Z1387" s="34" t="str">
        <f t="shared" si="197"/>
        <v/>
      </c>
    </row>
    <row r="1388" spans="1:26" x14ac:dyDescent="0.35">
      <c r="A1388" s="25">
        <v>1384</v>
      </c>
      <c r="B1388" s="26">
        <f>_xlfn.XLOOKUP(C1388,purchase!C:C,pcon!B:B,"")</f>
        <v>0</v>
      </c>
      <c r="C1388" s="4"/>
      <c r="D1388" s="29">
        <f>_xlfn.XLOOKUP(C1388,purchase!C:C,pcon!D:D,"")</f>
        <v>0</v>
      </c>
      <c r="E1388" s="29">
        <f>_xlfn.XLOOKUP(C1388,purchase!C:C,pcon!E:E,"")</f>
        <v>0</v>
      </c>
      <c r="F1388" s="4"/>
      <c r="G1388" s="27"/>
      <c r="H1388" s="28"/>
      <c r="I1388" s="4"/>
      <c r="J1388" s="4"/>
      <c r="K1388" s="4"/>
      <c r="L1388" s="30" t="str">
        <f t="shared" si="189"/>
        <v/>
      </c>
      <c r="M1388" s="4"/>
      <c r="N1388" s="30" t="str">
        <f t="shared" si="190"/>
        <v/>
      </c>
      <c r="O1388" s="31"/>
      <c r="P1388" s="32" t="str">
        <f t="shared" si="191"/>
        <v/>
      </c>
      <c r="Q1388" s="10">
        <f>_xlfn.XLOOKUP(C1388,pcon!C:C,pcon!L:L,"")</f>
        <v>0</v>
      </c>
      <c r="R1388" s="98">
        <f t="shared" si="192"/>
        <v>0</v>
      </c>
      <c r="S1388" s="31"/>
      <c r="T1388" s="31"/>
      <c r="U1388" s="33" t="str">
        <f t="shared" si="193"/>
        <v/>
      </c>
      <c r="V1388" s="4"/>
      <c r="W1388" s="33" t="str">
        <f t="shared" si="194"/>
        <v/>
      </c>
      <c r="X1388" s="33" t="str">
        <f t="shared" si="195"/>
        <v/>
      </c>
      <c r="Y1388" s="33" t="str">
        <f t="shared" si="196"/>
        <v/>
      </c>
      <c r="Z1388" s="34" t="str">
        <f t="shared" si="197"/>
        <v/>
      </c>
    </row>
    <row r="1389" spans="1:26" x14ac:dyDescent="0.35">
      <c r="A1389" s="25">
        <v>1385</v>
      </c>
      <c r="B1389" s="26">
        <f>_xlfn.XLOOKUP(C1389,purchase!C:C,pcon!B:B,"")</f>
        <v>0</v>
      </c>
      <c r="C1389" s="4"/>
      <c r="D1389" s="29">
        <f>_xlfn.XLOOKUP(C1389,purchase!C:C,pcon!D:D,"")</f>
        <v>0</v>
      </c>
      <c r="E1389" s="29">
        <f>_xlfn.XLOOKUP(C1389,purchase!C:C,pcon!E:E,"")</f>
        <v>0</v>
      </c>
      <c r="F1389" s="4"/>
      <c r="G1389" s="27"/>
      <c r="H1389" s="28"/>
      <c r="I1389" s="4"/>
      <c r="J1389" s="4"/>
      <c r="K1389" s="4"/>
      <c r="L1389" s="30" t="str">
        <f t="shared" si="189"/>
        <v/>
      </c>
      <c r="M1389" s="4"/>
      <c r="N1389" s="30" t="str">
        <f t="shared" si="190"/>
        <v/>
      </c>
      <c r="O1389" s="31"/>
      <c r="P1389" s="32" t="str">
        <f t="shared" si="191"/>
        <v/>
      </c>
      <c r="Q1389" s="10">
        <f>_xlfn.XLOOKUP(C1389,pcon!C:C,pcon!L:L,"")</f>
        <v>0</v>
      </c>
      <c r="R1389" s="98">
        <f t="shared" si="192"/>
        <v>0</v>
      </c>
      <c r="S1389" s="31"/>
      <c r="T1389" s="31"/>
      <c r="U1389" s="33" t="str">
        <f t="shared" si="193"/>
        <v/>
      </c>
      <c r="V1389" s="4"/>
      <c r="W1389" s="33" t="str">
        <f t="shared" si="194"/>
        <v/>
      </c>
      <c r="X1389" s="33" t="str">
        <f t="shared" si="195"/>
        <v/>
      </c>
      <c r="Y1389" s="33" t="str">
        <f t="shared" si="196"/>
        <v/>
      </c>
      <c r="Z1389" s="34" t="str">
        <f t="shared" si="197"/>
        <v/>
      </c>
    </row>
    <row r="1390" spans="1:26" x14ac:dyDescent="0.35">
      <c r="A1390" s="25">
        <v>1386</v>
      </c>
      <c r="B1390" s="26">
        <f>_xlfn.XLOOKUP(C1390,purchase!C:C,pcon!B:B,"")</f>
        <v>0</v>
      </c>
      <c r="C1390" s="4"/>
      <c r="D1390" s="29">
        <f>_xlfn.XLOOKUP(C1390,purchase!C:C,pcon!D:D,"")</f>
        <v>0</v>
      </c>
      <c r="E1390" s="29">
        <f>_xlfn.XLOOKUP(C1390,purchase!C:C,pcon!E:E,"")</f>
        <v>0</v>
      </c>
      <c r="F1390" s="4"/>
      <c r="G1390" s="27"/>
      <c r="H1390" s="28"/>
      <c r="I1390" s="4"/>
      <c r="J1390" s="4"/>
      <c r="K1390" s="4"/>
      <c r="L1390" s="30" t="str">
        <f t="shared" si="189"/>
        <v/>
      </c>
      <c r="M1390" s="4"/>
      <c r="N1390" s="30" t="str">
        <f t="shared" si="190"/>
        <v/>
      </c>
      <c r="O1390" s="31"/>
      <c r="P1390" s="32" t="str">
        <f t="shared" si="191"/>
        <v/>
      </c>
      <c r="Q1390" s="10">
        <f>_xlfn.XLOOKUP(C1390,pcon!C:C,pcon!L:L,"")</f>
        <v>0</v>
      </c>
      <c r="R1390" s="98">
        <f t="shared" si="192"/>
        <v>0</v>
      </c>
      <c r="S1390" s="31"/>
      <c r="T1390" s="31"/>
      <c r="U1390" s="33" t="str">
        <f t="shared" si="193"/>
        <v/>
      </c>
      <c r="V1390" s="4"/>
      <c r="W1390" s="33" t="str">
        <f t="shared" si="194"/>
        <v/>
      </c>
      <c r="X1390" s="33" t="str">
        <f t="shared" si="195"/>
        <v/>
      </c>
      <c r="Y1390" s="33" t="str">
        <f t="shared" si="196"/>
        <v/>
      </c>
      <c r="Z1390" s="34" t="str">
        <f t="shared" si="197"/>
        <v/>
      </c>
    </row>
    <row r="1391" spans="1:26" x14ac:dyDescent="0.35">
      <c r="A1391" s="25">
        <v>1387</v>
      </c>
      <c r="B1391" s="26">
        <f>_xlfn.XLOOKUP(C1391,purchase!C:C,pcon!B:B,"")</f>
        <v>0</v>
      </c>
      <c r="C1391" s="4"/>
      <c r="D1391" s="29">
        <f>_xlfn.XLOOKUP(C1391,purchase!C:C,pcon!D:D,"")</f>
        <v>0</v>
      </c>
      <c r="E1391" s="29">
        <f>_xlfn.XLOOKUP(C1391,purchase!C:C,pcon!E:E,"")</f>
        <v>0</v>
      </c>
      <c r="F1391" s="4"/>
      <c r="G1391" s="27"/>
      <c r="H1391" s="28"/>
      <c r="I1391" s="4"/>
      <c r="J1391" s="4"/>
      <c r="K1391" s="4"/>
      <c r="L1391" s="30" t="str">
        <f t="shared" si="189"/>
        <v/>
      </c>
      <c r="M1391" s="4"/>
      <c r="N1391" s="30" t="str">
        <f t="shared" si="190"/>
        <v/>
      </c>
      <c r="O1391" s="31"/>
      <c r="P1391" s="32" t="str">
        <f t="shared" si="191"/>
        <v/>
      </c>
      <c r="Q1391" s="10">
        <f>_xlfn.XLOOKUP(C1391,pcon!C:C,pcon!L:L,"")</f>
        <v>0</v>
      </c>
      <c r="R1391" s="98">
        <f t="shared" si="192"/>
        <v>0</v>
      </c>
      <c r="S1391" s="31"/>
      <c r="T1391" s="31"/>
      <c r="U1391" s="33" t="str">
        <f t="shared" si="193"/>
        <v/>
      </c>
      <c r="V1391" s="4"/>
      <c r="W1391" s="33" t="str">
        <f t="shared" si="194"/>
        <v/>
      </c>
      <c r="X1391" s="33" t="str">
        <f t="shared" si="195"/>
        <v/>
      </c>
      <c r="Y1391" s="33" t="str">
        <f t="shared" si="196"/>
        <v/>
      </c>
      <c r="Z1391" s="34" t="str">
        <f t="shared" si="197"/>
        <v/>
      </c>
    </row>
    <row r="1392" spans="1:26" x14ac:dyDescent="0.35">
      <c r="A1392" s="25">
        <v>1388</v>
      </c>
      <c r="B1392" s="26">
        <f>_xlfn.XLOOKUP(C1392,purchase!C:C,pcon!B:B,"")</f>
        <v>0</v>
      </c>
      <c r="C1392" s="4"/>
      <c r="D1392" s="29">
        <f>_xlfn.XLOOKUP(C1392,purchase!C:C,pcon!D:D,"")</f>
        <v>0</v>
      </c>
      <c r="E1392" s="29">
        <f>_xlfn.XLOOKUP(C1392,purchase!C:C,pcon!E:E,"")</f>
        <v>0</v>
      </c>
      <c r="F1392" s="4"/>
      <c r="G1392" s="27"/>
      <c r="H1392" s="28"/>
      <c r="I1392" s="4"/>
      <c r="J1392" s="4"/>
      <c r="K1392" s="4"/>
      <c r="L1392" s="30" t="str">
        <f t="shared" si="189"/>
        <v/>
      </c>
      <c r="M1392" s="4"/>
      <c r="N1392" s="30" t="str">
        <f t="shared" si="190"/>
        <v/>
      </c>
      <c r="O1392" s="31"/>
      <c r="P1392" s="32" t="str">
        <f t="shared" si="191"/>
        <v/>
      </c>
      <c r="Q1392" s="10">
        <f>_xlfn.XLOOKUP(C1392,pcon!C:C,pcon!L:L,"")</f>
        <v>0</v>
      </c>
      <c r="R1392" s="98">
        <f t="shared" si="192"/>
        <v>0</v>
      </c>
      <c r="S1392" s="31"/>
      <c r="T1392" s="31"/>
      <c r="U1392" s="33" t="str">
        <f t="shared" si="193"/>
        <v/>
      </c>
      <c r="V1392" s="4"/>
      <c r="W1392" s="33" t="str">
        <f t="shared" si="194"/>
        <v/>
      </c>
      <c r="X1392" s="33" t="str">
        <f t="shared" si="195"/>
        <v/>
      </c>
      <c r="Y1392" s="33" t="str">
        <f t="shared" si="196"/>
        <v/>
      </c>
      <c r="Z1392" s="34" t="str">
        <f t="shared" si="197"/>
        <v/>
      </c>
    </row>
    <row r="1393" spans="1:26" x14ac:dyDescent="0.35">
      <c r="A1393" s="25">
        <v>1389</v>
      </c>
      <c r="B1393" s="26">
        <f>_xlfn.XLOOKUP(C1393,purchase!C:C,pcon!B:B,"")</f>
        <v>0</v>
      </c>
      <c r="C1393" s="4"/>
      <c r="D1393" s="29">
        <f>_xlfn.XLOOKUP(C1393,purchase!C:C,pcon!D:D,"")</f>
        <v>0</v>
      </c>
      <c r="E1393" s="29">
        <f>_xlfn.XLOOKUP(C1393,purchase!C:C,pcon!E:E,"")</f>
        <v>0</v>
      </c>
      <c r="F1393" s="4"/>
      <c r="G1393" s="27"/>
      <c r="H1393" s="28"/>
      <c r="I1393" s="4"/>
      <c r="J1393" s="4"/>
      <c r="K1393" s="4"/>
      <c r="L1393" s="30" t="str">
        <f t="shared" si="189"/>
        <v/>
      </c>
      <c r="M1393" s="4"/>
      <c r="N1393" s="30" t="str">
        <f t="shared" si="190"/>
        <v/>
      </c>
      <c r="O1393" s="31"/>
      <c r="P1393" s="32" t="str">
        <f t="shared" si="191"/>
        <v/>
      </c>
      <c r="Q1393" s="10">
        <f>_xlfn.XLOOKUP(C1393,pcon!C:C,pcon!L:L,"")</f>
        <v>0</v>
      </c>
      <c r="R1393" s="98">
        <f t="shared" si="192"/>
        <v>0</v>
      </c>
      <c r="S1393" s="31"/>
      <c r="T1393" s="31"/>
      <c r="U1393" s="33" t="str">
        <f t="shared" si="193"/>
        <v/>
      </c>
      <c r="V1393" s="4"/>
      <c r="W1393" s="33" t="str">
        <f t="shared" si="194"/>
        <v/>
      </c>
      <c r="X1393" s="33" t="str">
        <f t="shared" si="195"/>
        <v/>
      </c>
      <c r="Y1393" s="33" t="str">
        <f t="shared" si="196"/>
        <v/>
      </c>
      <c r="Z1393" s="34" t="str">
        <f t="shared" si="197"/>
        <v/>
      </c>
    </row>
    <row r="1394" spans="1:26" x14ac:dyDescent="0.35">
      <c r="A1394" s="25">
        <v>1390</v>
      </c>
      <c r="B1394" s="26">
        <f>_xlfn.XLOOKUP(C1394,purchase!C:C,pcon!B:B,"")</f>
        <v>0</v>
      </c>
      <c r="C1394" s="4"/>
      <c r="D1394" s="29">
        <f>_xlfn.XLOOKUP(C1394,purchase!C:C,pcon!D:D,"")</f>
        <v>0</v>
      </c>
      <c r="E1394" s="29">
        <f>_xlfn.XLOOKUP(C1394,purchase!C:C,pcon!E:E,"")</f>
        <v>0</v>
      </c>
      <c r="F1394" s="4"/>
      <c r="G1394" s="27"/>
      <c r="H1394" s="28"/>
      <c r="I1394" s="4"/>
      <c r="J1394" s="4"/>
      <c r="K1394" s="4"/>
      <c r="L1394" s="30" t="str">
        <f t="shared" si="189"/>
        <v/>
      </c>
      <c r="M1394" s="4"/>
      <c r="N1394" s="30" t="str">
        <f t="shared" si="190"/>
        <v/>
      </c>
      <c r="O1394" s="31"/>
      <c r="P1394" s="32" t="str">
        <f t="shared" si="191"/>
        <v/>
      </c>
      <c r="Q1394" s="10">
        <f>_xlfn.XLOOKUP(C1394,pcon!C:C,pcon!L:L,"")</f>
        <v>0</v>
      </c>
      <c r="R1394" s="98">
        <f t="shared" si="192"/>
        <v>0</v>
      </c>
      <c r="S1394" s="31"/>
      <c r="T1394" s="31"/>
      <c r="U1394" s="33" t="str">
        <f t="shared" si="193"/>
        <v/>
      </c>
      <c r="V1394" s="4"/>
      <c r="W1394" s="33" t="str">
        <f t="shared" si="194"/>
        <v/>
      </c>
      <c r="X1394" s="33" t="str">
        <f t="shared" si="195"/>
        <v/>
      </c>
      <c r="Y1394" s="33" t="str">
        <f t="shared" si="196"/>
        <v/>
      </c>
      <c r="Z1394" s="34" t="str">
        <f t="shared" si="197"/>
        <v/>
      </c>
    </row>
    <row r="1395" spans="1:26" x14ac:dyDescent="0.35">
      <c r="A1395" s="25">
        <v>1391</v>
      </c>
      <c r="B1395" s="26">
        <f>_xlfn.XLOOKUP(C1395,purchase!C:C,pcon!B:B,"")</f>
        <v>0</v>
      </c>
      <c r="C1395" s="4"/>
      <c r="D1395" s="29">
        <f>_xlfn.XLOOKUP(C1395,purchase!C:C,pcon!D:D,"")</f>
        <v>0</v>
      </c>
      <c r="E1395" s="29">
        <f>_xlfn.XLOOKUP(C1395,purchase!C:C,pcon!E:E,"")</f>
        <v>0</v>
      </c>
      <c r="F1395" s="4"/>
      <c r="G1395" s="27"/>
      <c r="H1395" s="28"/>
      <c r="I1395" s="4"/>
      <c r="J1395" s="4"/>
      <c r="K1395" s="4"/>
      <c r="L1395" s="30" t="str">
        <f t="shared" si="189"/>
        <v/>
      </c>
      <c r="M1395" s="4"/>
      <c r="N1395" s="30" t="str">
        <f t="shared" si="190"/>
        <v/>
      </c>
      <c r="O1395" s="31"/>
      <c r="P1395" s="32" t="str">
        <f t="shared" si="191"/>
        <v/>
      </c>
      <c r="Q1395" s="10">
        <f>_xlfn.XLOOKUP(C1395,pcon!C:C,pcon!L:L,"")</f>
        <v>0</v>
      </c>
      <c r="R1395" s="98">
        <f t="shared" si="192"/>
        <v>0</v>
      </c>
      <c r="S1395" s="31"/>
      <c r="T1395" s="31"/>
      <c r="U1395" s="33" t="str">
        <f t="shared" si="193"/>
        <v/>
      </c>
      <c r="V1395" s="4"/>
      <c r="W1395" s="33" t="str">
        <f t="shared" si="194"/>
        <v/>
      </c>
      <c r="X1395" s="33" t="str">
        <f t="shared" si="195"/>
        <v/>
      </c>
      <c r="Y1395" s="33" t="str">
        <f t="shared" si="196"/>
        <v/>
      </c>
      <c r="Z1395" s="34" t="str">
        <f t="shared" si="197"/>
        <v/>
      </c>
    </row>
    <row r="1396" spans="1:26" x14ac:dyDescent="0.35">
      <c r="A1396" s="25">
        <v>1392</v>
      </c>
      <c r="B1396" s="26">
        <f>_xlfn.XLOOKUP(C1396,purchase!C:C,pcon!B:B,"")</f>
        <v>0</v>
      </c>
      <c r="C1396" s="4"/>
      <c r="D1396" s="29">
        <f>_xlfn.XLOOKUP(C1396,purchase!C:C,pcon!D:D,"")</f>
        <v>0</v>
      </c>
      <c r="E1396" s="29">
        <f>_xlfn.XLOOKUP(C1396,purchase!C:C,pcon!E:E,"")</f>
        <v>0</v>
      </c>
      <c r="F1396" s="4"/>
      <c r="G1396" s="27"/>
      <c r="H1396" s="28"/>
      <c r="I1396" s="4"/>
      <c r="J1396" s="4"/>
      <c r="K1396" s="4"/>
      <c r="L1396" s="30" t="str">
        <f t="shared" si="189"/>
        <v/>
      </c>
      <c r="M1396" s="4"/>
      <c r="N1396" s="30" t="str">
        <f t="shared" si="190"/>
        <v/>
      </c>
      <c r="O1396" s="31"/>
      <c r="P1396" s="32" t="str">
        <f t="shared" si="191"/>
        <v/>
      </c>
      <c r="Q1396" s="10">
        <f>_xlfn.XLOOKUP(C1396,pcon!C:C,pcon!L:L,"")</f>
        <v>0</v>
      </c>
      <c r="R1396" s="98">
        <f t="shared" si="192"/>
        <v>0</v>
      </c>
      <c r="S1396" s="31"/>
      <c r="T1396" s="31"/>
      <c r="U1396" s="33" t="str">
        <f t="shared" si="193"/>
        <v/>
      </c>
      <c r="V1396" s="4"/>
      <c r="W1396" s="33" t="str">
        <f t="shared" si="194"/>
        <v/>
      </c>
      <c r="X1396" s="33" t="str">
        <f t="shared" si="195"/>
        <v/>
      </c>
      <c r="Y1396" s="33" t="str">
        <f t="shared" si="196"/>
        <v/>
      </c>
      <c r="Z1396" s="34" t="str">
        <f t="shared" si="197"/>
        <v/>
      </c>
    </row>
    <row r="1397" spans="1:26" x14ac:dyDescent="0.35">
      <c r="A1397" s="25">
        <v>1393</v>
      </c>
      <c r="B1397" s="26">
        <f>_xlfn.XLOOKUP(C1397,purchase!C:C,pcon!B:B,"")</f>
        <v>0</v>
      </c>
      <c r="C1397" s="4"/>
      <c r="D1397" s="29">
        <f>_xlfn.XLOOKUP(C1397,purchase!C:C,pcon!D:D,"")</f>
        <v>0</v>
      </c>
      <c r="E1397" s="29">
        <f>_xlfn.XLOOKUP(C1397,purchase!C:C,pcon!E:E,"")</f>
        <v>0</v>
      </c>
      <c r="F1397" s="4"/>
      <c r="G1397" s="27"/>
      <c r="H1397" s="28"/>
      <c r="I1397" s="4"/>
      <c r="J1397" s="4"/>
      <c r="K1397" s="4"/>
      <c r="L1397" s="30" t="str">
        <f t="shared" si="189"/>
        <v/>
      </c>
      <c r="M1397" s="4"/>
      <c r="N1397" s="30" t="str">
        <f t="shared" si="190"/>
        <v/>
      </c>
      <c r="O1397" s="31"/>
      <c r="P1397" s="32" t="str">
        <f t="shared" si="191"/>
        <v/>
      </c>
      <c r="Q1397" s="10">
        <f>_xlfn.XLOOKUP(C1397,pcon!C:C,pcon!L:L,"")</f>
        <v>0</v>
      </c>
      <c r="R1397" s="98">
        <f t="shared" si="192"/>
        <v>0</v>
      </c>
      <c r="S1397" s="31"/>
      <c r="T1397" s="31"/>
      <c r="U1397" s="33" t="str">
        <f t="shared" si="193"/>
        <v/>
      </c>
      <c r="V1397" s="4"/>
      <c r="W1397" s="33" t="str">
        <f t="shared" si="194"/>
        <v/>
      </c>
      <c r="X1397" s="33" t="str">
        <f t="shared" si="195"/>
        <v/>
      </c>
      <c r="Y1397" s="33" t="str">
        <f t="shared" si="196"/>
        <v/>
      </c>
      <c r="Z1397" s="34" t="str">
        <f t="shared" si="197"/>
        <v/>
      </c>
    </row>
    <row r="1398" spans="1:26" x14ac:dyDescent="0.35">
      <c r="A1398" s="25">
        <v>1394</v>
      </c>
      <c r="B1398" s="26">
        <f>_xlfn.XLOOKUP(C1398,purchase!C:C,pcon!B:B,"")</f>
        <v>0</v>
      </c>
      <c r="C1398" s="4"/>
      <c r="D1398" s="29">
        <f>_xlfn.XLOOKUP(C1398,purchase!C:C,pcon!D:D,"")</f>
        <v>0</v>
      </c>
      <c r="E1398" s="29">
        <f>_xlfn.XLOOKUP(C1398,purchase!C:C,pcon!E:E,"")</f>
        <v>0</v>
      </c>
      <c r="F1398" s="4"/>
      <c r="G1398" s="27"/>
      <c r="H1398" s="28"/>
      <c r="I1398" s="4"/>
      <c r="J1398" s="4"/>
      <c r="K1398" s="4"/>
      <c r="L1398" s="30" t="str">
        <f t="shared" si="189"/>
        <v/>
      </c>
      <c r="M1398" s="4"/>
      <c r="N1398" s="30" t="str">
        <f t="shared" si="190"/>
        <v/>
      </c>
      <c r="O1398" s="31"/>
      <c r="P1398" s="32" t="str">
        <f t="shared" si="191"/>
        <v/>
      </c>
      <c r="Q1398" s="10">
        <f>_xlfn.XLOOKUP(C1398,pcon!C:C,pcon!L:L,"")</f>
        <v>0</v>
      </c>
      <c r="R1398" s="98">
        <f t="shared" si="192"/>
        <v>0</v>
      </c>
      <c r="S1398" s="31"/>
      <c r="T1398" s="31"/>
      <c r="U1398" s="33" t="str">
        <f t="shared" si="193"/>
        <v/>
      </c>
      <c r="V1398" s="4"/>
      <c r="W1398" s="33" t="str">
        <f t="shared" si="194"/>
        <v/>
      </c>
      <c r="X1398" s="33" t="str">
        <f t="shared" si="195"/>
        <v/>
      </c>
      <c r="Y1398" s="33" t="str">
        <f t="shared" si="196"/>
        <v/>
      </c>
      <c r="Z1398" s="34" t="str">
        <f t="shared" si="197"/>
        <v/>
      </c>
    </row>
    <row r="1399" spans="1:26" x14ac:dyDescent="0.35">
      <c r="A1399" s="25">
        <v>1395</v>
      </c>
      <c r="B1399" s="26">
        <f>_xlfn.XLOOKUP(C1399,purchase!C:C,pcon!B:B,"")</f>
        <v>0</v>
      </c>
      <c r="C1399" s="4"/>
      <c r="D1399" s="29">
        <f>_xlfn.XLOOKUP(C1399,purchase!C:C,pcon!D:D,"")</f>
        <v>0</v>
      </c>
      <c r="E1399" s="29">
        <f>_xlfn.XLOOKUP(C1399,purchase!C:C,pcon!E:E,"")</f>
        <v>0</v>
      </c>
      <c r="F1399" s="4"/>
      <c r="G1399" s="27"/>
      <c r="H1399" s="28"/>
      <c r="I1399" s="4"/>
      <c r="J1399" s="4"/>
      <c r="K1399" s="4"/>
      <c r="L1399" s="30" t="str">
        <f t="shared" si="189"/>
        <v/>
      </c>
      <c r="M1399" s="4"/>
      <c r="N1399" s="30" t="str">
        <f t="shared" si="190"/>
        <v/>
      </c>
      <c r="O1399" s="31"/>
      <c r="P1399" s="32" t="str">
        <f t="shared" si="191"/>
        <v/>
      </c>
      <c r="Q1399" s="10">
        <f>_xlfn.XLOOKUP(C1399,pcon!C:C,pcon!L:L,"")</f>
        <v>0</v>
      </c>
      <c r="R1399" s="98">
        <f t="shared" si="192"/>
        <v>0</v>
      </c>
      <c r="S1399" s="31"/>
      <c r="T1399" s="31"/>
      <c r="U1399" s="33" t="str">
        <f t="shared" si="193"/>
        <v/>
      </c>
      <c r="V1399" s="4"/>
      <c r="W1399" s="33" t="str">
        <f t="shared" si="194"/>
        <v/>
      </c>
      <c r="X1399" s="33" t="str">
        <f t="shared" si="195"/>
        <v/>
      </c>
      <c r="Y1399" s="33" t="str">
        <f t="shared" si="196"/>
        <v/>
      </c>
      <c r="Z1399" s="34" t="str">
        <f t="shared" si="197"/>
        <v/>
      </c>
    </row>
    <row r="1400" spans="1:26" x14ac:dyDescent="0.35">
      <c r="A1400" s="25">
        <v>1396</v>
      </c>
      <c r="B1400" s="26">
        <f>_xlfn.XLOOKUP(C1400,purchase!C:C,pcon!B:B,"")</f>
        <v>0</v>
      </c>
      <c r="C1400" s="4"/>
      <c r="D1400" s="29">
        <f>_xlfn.XLOOKUP(C1400,purchase!C:C,pcon!D:D,"")</f>
        <v>0</v>
      </c>
      <c r="E1400" s="29">
        <f>_xlfn.XLOOKUP(C1400,purchase!C:C,pcon!E:E,"")</f>
        <v>0</v>
      </c>
      <c r="F1400" s="4"/>
      <c r="G1400" s="27"/>
      <c r="H1400" s="28"/>
      <c r="I1400" s="4"/>
      <c r="J1400" s="4"/>
      <c r="K1400" s="4"/>
      <c r="L1400" s="30" t="str">
        <f t="shared" si="189"/>
        <v/>
      </c>
      <c r="M1400" s="4"/>
      <c r="N1400" s="30" t="str">
        <f t="shared" si="190"/>
        <v/>
      </c>
      <c r="O1400" s="31"/>
      <c r="P1400" s="32" t="str">
        <f t="shared" si="191"/>
        <v/>
      </c>
      <c r="Q1400" s="10">
        <f>_xlfn.XLOOKUP(C1400,pcon!C:C,pcon!L:L,"")</f>
        <v>0</v>
      </c>
      <c r="R1400" s="98">
        <f t="shared" si="192"/>
        <v>0</v>
      </c>
      <c r="S1400" s="31"/>
      <c r="T1400" s="31"/>
      <c r="U1400" s="33" t="str">
        <f t="shared" si="193"/>
        <v/>
      </c>
      <c r="V1400" s="4"/>
      <c r="W1400" s="33" t="str">
        <f t="shared" si="194"/>
        <v/>
      </c>
      <c r="X1400" s="33" t="str">
        <f t="shared" si="195"/>
        <v/>
      </c>
      <c r="Y1400" s="33" t="str">
        <f t="shared" si="196"/>
        <v/>
      </c>
      <c r="Z1400" s="34" t="str">
        <f t="shared" si="197"/>
        <v/>
      </c>
    </row>
    <row r="1401" spans="1:26" x14ac:dyDescent="0.35">
      <c r="A1401" s="25">
        <v>1397</v>
      </c>
      <c r="B1401" s="26">
        <f>_xlfn.XLOOKUP(C1401,purchase!C:C,pcon!B:B,"")</f>
        <v>0</v>
      </c>
      <c r="C1401" s="4"/>
      <c r="D1401" s="29">
        <f>_xlfn.XLOOKUP(C1401,purchase!C:C,pcon!D:D,"")</f>
        <v>0</v>
      </c>
      <c r="E1401" s="29">
        <f>_xlfn.XLOOKUP(C1401,purchase!C:C,pcon!E:E,"")</f>
        <v>0</v>
      </c>
      <c r="F1401" s="4"/>
      <c r="G1401" s="27"/>
      <c r="H1401" s="28"/>
      <c r="I1401" s="4"/>
      <c r="J1401" s="4"/>
      <c r="K1401" s="4"/>
      <c r="L1401" s="30" t="str">
        <f t="shared" si="189"/>
        <v/>
      </c>
      <c r="M1401" s="4"/>
      <c r="N1401" s="30" t="str">
        <f t="shared" si="190"/>
        <v/>
      </c>
      <c r="O1401" s="31"/>
      <c r="P1401" s="32" t="str">
        <f t="shared" si="191"/>
        <v/>
      </c>
      <c r="Q1401" s="10">
        <f>_xlfn.XLOOKUP(C1401,pcon!C:C,pcon!L:L,"")</f>
        <v>0</v>
      </c>
      <c r="R1401" s="98">
        <f t="shared" si="192"/>
        <v>0</v>
      </c>
      <c r="S1401" s="31"/>
      <c r="T1401" s="31"/>
      <c r="U1401" s="33" t="str">
        <f t="shared" si="193"/>
        <v/>
      </c>
      <c r="V1401" s="4"/>
      <c r="W1401" s="33" t="str">
        <f t="shared" si="194"/>
        <v/>
      </c>
      <c r="X1401" s="33" t="str">
        <f t="shared" si="195"/>
        <v/>
      </c>
      <c r="Y1401" s="33" t="str">
        <f t="shared" si="196"/>
        <v/>
      </c>
      <c r="Z1401" s="34" t="str">
        <f t="shared" si="197"/>
        <v/>
      </c>
    </row>
    <row r="1402" spans="1:26" x14ac:dyDescent="0.35">
      <c r="A1402" s="25">
        <v>1398</v>
      </c>
      <c r="B1402" s="26">
        <f>_xlfn.XLOOKUP(C1402,purchase!C:C,pcon!B:B,"")</f>
        <v>0</v>
      </c>
      <c r="C1402" s="4"/>
      <c r="D1402" s="29">
        <f>_xlfn.XLOOKUP(C1402,purchase!C:C,pcon!D:D,"")</f>
        <v>0</v>
      </c>
      <c r="E1402" s="29">
        <f>_xlfn.XLOOKUP(C1402,purchase!C:C,pcon!E:E,"")</f>
        <v>0</v>
      </c>
      <c r="F1402" s="4"/>
      <c r="G1402" s="27"/>
      <c r="H1402" s="28"/>
      <c r="I1402" s="4"/>
      <c r="J1402" s="4"/>
      <c r="K1402" s="4"/>
      <c r="L1402" s="30" t="str">
        <f t="shared" si="189"/>
        <v/>
      </c>
      <c r="M1402" s="4"/>
      <c r="N1402" s="30" t="str">
        <f t="shared" si="190"/>
        <v/>
      </c>
      <c r="O1402" s="31"/>
      <c r="P1402" s="32" t="str">
        <f t="shared" si="191"/>
        <v/>
      </c>
      <c r="Q1402" s="10">
        <f>_xlfn.XLOOKUP(C1402,pcon!C:C,pcon!L:L,"")</f>
        <v>0</v>
      </c>
      <c r="R1402" s="98">
        <f t="shared" si="192"/>
        <v>0</v>
      </c>
      <c r="S1402" s="31"/>
      <c r="T1402" s="31"/>
      <c r="U1402" s="33" t="str">
        <f t="shared" si="193"/>
        <v/>
      </c>
      <c r="V1402" s="4"/>
      <c r="W1402" s="33" t="str">
        <f t="shared" si="194"/>
        <v/>
      </c>
      <c r="X1402" s="33" t="str">
        <f t="shared" si="195"/>
        <v/>
      </c>
      <c r="Y1402" s="33" t="str">
        <f t="shared" si="196"/>
        <v/>
      </c>
      <c r="Z1402" s="34" t="str">
        <f t="shared" si="197"/>
        <v/>
      </c>
    </row>
    <row r="1403" spans="1:26" x14ac:dyDescent="0.35">
      <c r="A1403" s="25">
        <v>1399</v>
      </c>
      <c r="B1403" s="26">
        <f>_xlfn.XLOOKUP(C1403,purchase!C:C,pcon!B:B,"")</f>
        <v>0</v>
      </c>
      <c r="C1403" s="4"/>
      <c r="D1403" s="29">
        <f>_xlfn.XLOOKUP(C1403,purchase!C:C,pcon!D:D,"")</f>
        <v>0</v>
      </c>
      <c r="E1403" s="29">
        <f>_xlfn.XLOOKUP(C1403,purchase!C:C,pcon!E:E,"")</f>
        <v>0</v>
      </c>
      <c r="F1403" s="4"/>
      <c r="G1403" s="27"/>
      <c r="H1403" s="28"/>
      <c r="I1403" s="4"/>
      <c r="J1403" s="4"/>
      <c r="K1403" s="4"/>
      <c r="L1403" s="30" t="str">
        <f t="shared" si="189"/>
        <v/>
      </c>
      <c r="M1403" s="4"/>
      <c r="N1403" s="30" t="str">
        <f t="shared" si="190"/>
        <v/>
      </c>
      <c r="O1403" s="31"/>
      <c r="P1403" s="32" t="str">
        <f t="shared" si="191"/>
        <v/>
      </c>
      <c r="Q1403" s="10">
        <f>_xlfn.XLOOKUP(C1403,pcon!C:C,pcon!L:L,"")</f>
        <v>0</v>
      </c>
      <c r="R1403" s="98">
        <f t="shared" si="192"/>
        <v>0</v>
      </c>
      <c r="S1403" s="31"/>
      <c r="T1403" s="31"/>
      <c r="U1403" s="33" t="str">
        <f t="shared" si="193"/>
        <v/>
      </c>
      <c r="V1403" s="4"/>
      <c r="W1403" s="33" t="str">
        <f t="shared" si="194"/>
        <v/>
      </c>
      <c r="X1403" s="33" t="str">
        <f t="shared" si="195"/>
        <v/>
      </c>
      <c r="Y1403" s="33" t="str">
        <f t="shared" si="196"/>
        <v/>
      </c>
      <c r="Z1403" s="34" t="str">
        <f t="shared" si="197"/>
        <v/>
      </c>
    </row>
    <row r="1404" spans="1:26" x14ac:dyDescent="0.35">
      <c r="A1404" s="25">
        <v>1400</v>
      </c>
      <c r="B1404" s="26">
        <f>_xlfn.XLOOKUP(C1404,purchase!C:C,pcon!B:B,"")</f>
        <v>0</v>
      </c>
      <c r="C1404" s="4"/>
      <c r="D1404" s="29">
        <f>_xlfn.XLOOKUP(C1404,purchase!C:C,pcon!D:D,"")</f>
        <v>0</v>
      </c>
      <c r="E1404" s="29">
        <f>_xlfn.XLOOKUP(C1404,purchase!C:C,pcon!E:E,"")</f>
        <v>0</v>
      </c>
      <c r="F1404" s="4"/>
      <c r="G1404" s="27"/>
      <c r="H1404" s="28"/>
      <c r="I1404" s="4"/>
      <c r="J1404" s="4"/>
      <c r="K1404" s="4"/>
      <c r="L1404" s="30" t="str">
        <f t="shared" si="189"/>
        <v/>
      </c>
      <c r="M1404" s="4"/>
      <c r="N1404" s="30" t="str">
        <f t="shared" si="190"/>
        <v/>
      </c>
      <c r="O1404" s="31"/>
      <c r="P1404" s="32" t="str">
        <f t="shared" si="191"/>
        <v/>
      </c>
      <c r="Q1404" s="10">
        <f>_xlfn.XLOOKUP(C1404,pcon!C:C,pcon!L:L,"")</f>
        <v>0</v>
      </c>
      <c r="R1404" s="98">
        <f t="shared" si="192"/>
        <v>0</v>
      </c>
      <c r="S1404" s="31"/>
      <c r="T1404" s="31"/>
      <c r="U1404" s="33" t="str">
        <f t="shared" si="193"/>
        <v/>
      </c>
      <c r="V1404" s="4"/>
      <c r="W1404" s="33" t="str">
        <f t="shared" si="194"/>
        <v/>
      </c>
      <c r="X1404" s="33" t="str">
        <f t="shared" si="195"/>
        <v/>
      </c>
      <c r="Y1404" s="33" t="str">
        <f t="shared" si="196"/>
        <v/>
      </c>
      <c r="Z1404" s="34" t="str">
        <f t="shared" si="197"/>
        <v/>
      </c>
    </row>
    <row r="1405" spans="1:26" x14ac:dyDescent="0.35">
      <c r="A1405" s="25">
        <v>1401</v>
      </c>
      <c r="B1405" s="26">
        <f>_xlfn.XLOOKUP(C1405,purchase!C:C,pcon!B:B,"")</f>
        <v>0</v>
      </c>
      <c r="C1405" s="4"/>
      <c r="D1405" s="29">
        <f>_xlfn.XLOOKUP(C1405,purchase!C:C,pcon!D:D,"")</f>
        <v>0</v>
      </c>
      <c r="E1405" s="29">
        <f>_xlfn.XLOOKUP(C1405,purchase!C:C,pcon!E:E,"")</f>
        <v>0</v>
      </c>
      <c r="F1405" s="4"/>
      <c r="G1405" s="27"/>
      <c r="H1405" s="28"/>
      <c r="I1405" s="4"/>
      <c r="J1405" s="4"/>
      <c r="K1405" s="4"/>
      <c r="L1405" s="30" t="str">
        <f t="shared" si="189"/>
        <v/>
      </c>
      <c r="M1405" s="4"/>
      <c r="N1405" s="30" t="str">
        <f t="shared" si="190"/>
        <v/>
      </c>
      <c r="O1405" s="31"/>
      <c r="P1405" s="32" t="str">
        <f t="shared" si="191"/>
        <v/>
      </c>
      <c r="Q1405" s="10">
        <f>_xlfn.XLOOKUP(C1405,pcon!C:C,pcon!L:L,"")</f>
        <v>0</v>
      </c>
      <c r="R1405" s="98">
        <f t="shared" si="192"/>
        <v>0</v>
      </c>
      <c r="S1405" s="31"/>
      <c r="T1405" s="31"/>
      <c r="U1405" s="33" t="str">
        <f t="shared" si="193"/>
        <v/>
      </c>
      <c r="V1405" s="4"/>
      <c r="W1405" s="33" t="str">
        <f t="shared" si="194"/>
        <v/>
      </c>
      <c r="X1405" s="33" t="str">
        <f t="shared" si="195"/>
        <v/>
      </c>
      <c r="Y1405" s="33" t="str">
        <f t="shared" si="196"/>
        <v/>
      </c>
      <c r="Z1405" s="34" t="str">
        <f t="shared" si="197"/>
        <v/>
      </c>
    </row>
    <row r="1406" spans="1:26" x14ac:dyDescent="0.35">
      <c r="A1406" s="25">
        <v>1402</v>
      </c>
      <c r="B1406" s="26">
        <f>_xlfn.XLOOKUP(C1406,purchase!C:C,pcon!B:B,"")</f>
        <v>0</v>
      </c>
      <c r="C1406" s="4"/>
      <c r="D1406" s="29">
        <f>_xlfn.XLOOKUP(C1406,purchase!C:C,pcon!D:D,"")</f>
        <v>0</v>
      </c>
      <c r="E1406" s="29">
        <f>_xlfn.XLOOKUP(C1406,purchase!C:C,pcon!E:E,"")</f>
        <v>0</v>
      </c>
      <c r="F1406" s="4"/>
      <c r="G1406" s="27"/>
      <c r="H1406" s="28"/>
      <c r="I1406" s="4"/>
      <c r="J1406" s="4"/>
      <c r="K1406" s="4"/>
      <c r="L1406" s="30" t="str">
        <f t="shared" si="189"/>
        <v/>
      </c>
      <c r="M1406" s="4"/>
      <c r="N1406" s="30" t="str">
        <f t="shared" si="190"/>
        <v/>
      </c>
      <c r="O1406" s="31"/>
      <c r="P1406" s="32" t="str">
        <f t="shared" si="191"/>
        <v/>
      </c>
      <c r="Q1406" s="10">
        <f>_xlfn.XLOOKUP(C1406,pcon!C:C,pcon!L:L,"")</f>
        <v>0</v>
      </c>
      <c r="R1406" s="98">
        <f t="shared" si="192"/>
        <v>0</v>
      </c>
      <c r="S1406" s="31"/>
      <c r="T1406" s="31"/>
      <c r="U1406" s="33" t="str">
        <f t="shared" si="193"/>
        <v/>
      </c>
      <c r="V1406" s="4"/>
      <c r="W1406" s="33" t="str">
        <f t="shared" si="194"/>
        <v/>
      </c>
      <c r="X1406" s="33" t="str">
        <f t="shared" si="195"/>
        <v/>
      </c>
      <c r="Y1406" s="33" t="str">
        <f t="shared" si="196"/>
        <v/>
      </c>
      <c r="Z1406" s="34" t="str">
        <f t="shared" si="197"/>
        <v/>
      </c>
    </row>
    <row r="1407" spans="1:26" x14ac:dyDescent="0.35">
      <c r="A1407" s="25">
        <v>1403</v>
      </c>
      <c r="B1407" s="26">
        <f>_xlfn.XLOOKUP(C1407,purchase!C:C,pcon!B:B,"")</f>
        <v>0</v>
      </c>
      <c r="C1407" s="4"/>
      <c r="D1407" s="29">
        <f>_xlfn.XLOOKUP(C1407,purchase!C:C,pcon!D:D,"")</f>
        <v>0</v>
      </c>
      <c r="E1407" s="29">
        <f>_xlfn.XLOOKUP(C1407,purchase!C:C,pcon!E:E,"")</f>
        <v>0</v>
      </c>
      <c r="F1407" s="4"/>
      <c r="G1407" s="27"/>
      <c r="H1407" s="28"/>
      <c r="I1407" s="4"/>
      <c r="J1407" s="4"/>
      <c r="K1407" s="4"/>
      <c r="L1407" s="30" t="str">
        <f t="shared" si="189"/>
        <v/>
      </c>
      <c r="M1407" s="4"/>
      <c r="N1407" s="30" t="str">
        <f t="shared" si="190"/>
        <v/>
      </c>
      <c r="O1407" s="31"/>
      <c r="P1407" s="32" t="str">
        <f t="shared" si="191"/>
        <v/>
      </c>
      <c r="Q1407" s="10">
        <f>_xlfn.XLOOKUP(C1407,pcon!C:C,pcon!L:L,"")</f>
        <v>0</v>
      </c>
      <c r="R1407" s="98">
        <f t="shared" si="192"/>
        <v>0</v>
      </c>
      <c r="S1407" s="31"/>
      <c r="T1407" s="31"/>
      <c r="U1407" s="33" t="str">
        <f t="shared" si="193"/>
        <v/>
      </c>
      <c r="V1407" s="4"/>
      <c r="W1407" s="33" t="str">
        <f t="shared" si="194"/>
        <v/>
      </c>
      <c r="X1407" s="33" t="str">
        <f t="shared" si="195"/>
        <v/>
      </c>
      <c r="Y1407" s="33" t="str">
        <f t="shared" si="196"/>
        <v/>
      </c>
      <c r="Z1407" s="34" t="str">
        <f t="shared" si="197"/>
        <v/>
      </c>
    </row>
    <row r="1408" spans="1:26" x14ac:dyDescent="0.35">
      <c r="A1408" s="25">
        <v>1404</v>
      </c>
      <c r="B1408" s="26">
        <f>_xlfn.XLOOKUP(C1408,purchase!C:C,pcon!B:B,"")</f>
        <v>0</v>
      </c>
      <c r="C1408" s="4"/>
      <c r="D1408" s="29">
        <f>_xlfn.XLOOKUP(C1408,purchase!C:C,pcon!D:D,"")</f>
        <v>0</v>
      </c>
      <c r="E1408" s="29">
        <f>_xlfn.XLOOKUP(C1408,purchase!C:C,pcon!E:E,"")</f>
        <v>0</v>
      </c>
      <c r="F1408" s="4"/>
      <c r="G1408" s="27"/>
      <c r="H1408" s="28"/>
      <c r="I1408" s="4"/>
      <c r="J1408" s="4"/>
      <c r="K1408" s="4"/>
      <c r="L1408" s="30" t="str">
        <f t="shared" si="189"/>
        <v/>
      </c>
      <c r="M1408" s="4"/>
      <c r="N1408" s="30" t="str">
        <f t="shared" si="190"/>
        <v/>
      </c>
      <c r="O1408" s="31"/>
      <c r="P1408" s="32" t="str">
        <f t="shared" si="191"/>
        <v/>
      </c>
      <c r="Q1408" s="10">
        <f>_xlfn.XLOOKUP(C1408,pcon!C:C,pcon!L:L,"")</f>
        <v>0</v>
      </c>
      <c r="R1408" s="98">
        <f t="shared" si="192"/>
        <v>0</v>
      </c>
      <c r="S1408" s="31"/>
      <c r="T1408" s="31"/>
      <c r="U1408" s="33" t="str">
        <f t="shared" si="193"/>
        <v/>
      </c>
      <c r="V1408" s="4"/>
      <c r="W1408" s="33" t="str">
        <f t="shared" si="194"/>
        <v/>
      </c>
      <c r="X1408" s="33" t="str">
        <f t="shared" si="195"/>
        <v/>
      </c>
      <c r="Y1408" s="33" t="str">
        <f t="shared" si="196"/>
        <v/>
      </c>
      <c r="Z1408" s="34" t="str">
        <f t="shared" si="197"/>
        <v/>
      </c>
    </row>
    <row r="1409" spans="1:26" x14ac:dyDescent="0.35">
      <c r="A1409" s="25">
        <v>1405</v>
      </c>
      <c r="B1409" s="26">
        <f>_xlfn.XLOOKUP(C1409,purchase!C:C,pcon!B:B,"")</f>
        <v>0</v>
      </c>
      <c r="C1409" s="4"/>
      <c r="D1409" s="29">
        <f>_xlfn.XLOOKUP(C1409,purchase!C:C,pcon!D:D,"")</f>
        <v>0</v>
      </c>
      <c r="E1409" s="29">
        <f>_xlfn.XLOOKUP(C1409,purchase!C:C,pcon!E:E,"")</f>
        <v>0</v>
      </c>
      <c r="F1409" s="4"/>
      <c r="G1409" s="27"/>
      <c r="H1409" s="28"/>
      <c r="I1409" s="4"/>
      <c r="J1409" s="4"/>
      <c r="K1409" s="4"/>
      <c r="L1409" s="30" t="str">
        <f t="shared" si="189"/>
        <v/>
      </c>
      <c r="M1409" s="4"/>
      <c r="N1409" s="30" t="str">
        <f t="shared" si="190"/>
        <v/>
      </c>
      <c r="O1409" s="31"/>
      <c r="P1409" s="32" t="str">
        <f t="shared" si="191"/>
        <v/>
      </c>
      <c r="Q1409" s="10">
        <f>_xlfn.XLOOKUP(C1409,pcon!C:C,pcon!L:L,"")</f>
        <v>0</v>
      </c>
      <c r="R1409" s="98">
        <f t="shared" si="192"/>
        <v>0</v>
      </c>
      <c r="S1409" s="31"/>
      <c r="T1409" s="31"/>
      <c r="U1409" s="33" t="str">
        <f t="shared" si="193"/>
        <v/>
      </c>
      <c r="V1409" s="4"/>
      <c r="W1409" s="33" t="str">
        <f t="shared" si="194"/>
        <v/>
      </c>
      <c r="X1409" s="33" t="str">
        <f t="shared" si="195"/>
        <v/>
      </c>
      <c r="Y1409" s="33" t="str">
        <f t="shared" si="196"/>
        <v/>
      </c>
      <c r="Z1409" s="34" t="str">
        <f t="shared" si="197"/>
        <v/>
      </c>
    </row>
    <row r="1410" spans="1:26" x14ac:dyDescent="0.35">
      <c r="A1410" s="25">
        <v>1406</v>
      </c>
      <c r="B1410" s="26">
        <f>_xlfn.XLOOKUP(C1410,purchase!C:C,pcon!B:B,"")</f>
        <v>0</v>
      </c>
      <c r="C1410" s="4"/>
      <c r="D1410" s="29">
        <f>_xlfn.XLOOKUP(C1410,purchase!C:C,pcon!D:D,"")</f>
        <v>0</v>
      </c>
      <c r="E1410" s="29">
        <f>_xlfn.XLOOKUP(C1410,purchase!C:C,pcon!E:E,"")</f>
        <v>0</v>
      </c>
      <c r="F1410" s="4"/>
      <c r="G1410" s="27"/>
      <c r="H1410" s="28"/>
      <c r="I1410" s="4"/>
      <c r="J1410" s="4"/>
      <c r="K1410" s="4"/>
      <c r="L1410" s="30" t="str">
        <f t="shared" si="189"/>
        <v/>
      </c>
      <c r="M1410" s="4"/>
      <c r="N1410" s="30" t="str">
        <f t="shared" si="190"/>
        <v/>
      </c>
      <c r="O1410" s="31"/>
      <c r="P1410" s="32" t="str">
        <f t="shared" si="191"/>
        <v/>
      </c>
      <c r="Q1410" s="10">
        <f>_xlfn.XLOOKUP(C1410,pcon!C:C,pcon!L:L,"")</f>
        <v>0</v>
      </c>
      <c r="R1410" s="98">
        <f t="shared" si="192"/>
        <v>0</v>
      </c>
      <c r="S1410" s="31"/>
      <c r="T1410" s="31"/>
      <c r="U1410" s="33" t="str">
        <f t="shared" si="193"/>
        <v/>
      </c>
      <c r="V1410" s="4"/>
      <c r="W1410" s="33" t="str">
        <f t="shared" si="194"/>
        <v/>
      </c>
      <c r="X1410" s="33" t="str">
        <f t="shared" si="195"/>
        <v/>
      </c>
      <c r="Y1410" s="33" t="str">
        <f t="shared" si="196"/>
        <v/>
      </c>
      <c r="Z1410" s="34" t="str">
        <f t="shared" si="197"/>
        <v/>
      </c>
    </row>
    <row r="1411" spans="1:26" x14ac:dyDescent="0.35">
      <c r="A1411" s="25">
        <v>1407</v>
      </c>
      <c r="B1411" s="26">
        <f>_xlfn.XLOOKUP(C1411,purchase!C:C,pcon!B:B,"")</f>
        <v>0</v>
      </c>
      <c r="C1411" s="4"/>
      <c r="D1411" s="29">
        <f>_xlfn.XLOOKUP(C1411,purchase!C:C,pcon!D:D,"")</f>
        <v>0</v>
      </c>
      <c r="E1411" s="29">
        <f>_xlfn.XLOOKUP(C1411,purchase!C:C,pcon!E:E,"")</f>
        <v>0</v>
      </c>
      <c r="F1411" s="4"/>
      <c r="G1411" s="27"/>
      <c r="H1411" s="28"/>
      <c r="I1411" s="4"/>
      <c r="J1411" s="4"/>
      <c r="K1411" s="4"/>
      <c r="L1411" s="30" t="str">
        <f t="shared" si="189"/>
        <v/>
      </c>
      <c r="M1411" s="4"/>
      <c r="N1411" s="30" t="str">
        <f t="shared" si="190"/>
        <v/>
      </c>
      <c r="O1411" s="31"/>
      <c r="P1411" s="32" t="str">
        <f t="shared" si="191"/>
        <v/>
      </c>
      <c r="Q1411" s="10">
        <f>_xlfn.XLOOKUP(C1411,pcon!C:C,pcon!L:L,"")</f>
        <v>0</v>
      </c>
      <c r="R1411" s="98">
        <f t="shared" si="192"/>
        <v>0</v>
      </c>
      <c r="S1411" s="31"/>
      <c r="T1411" s="31"/>
      <c r="U1411" s="33" t="str">
        <f t="shared" si="193"/>
        <v/>
      </c>
      <c r="V1411" s="4"/>
      <c r="W1411" s="33" t="str">
        <f t="shared" si="194"/>
        <v/>
      </c>
      <c r="X1411" s="33" t="str">
        <f t="shared" si="195"/>
        <v/>
      </c>
      <c r="Y1411" s="33" t="str">
        <f t="shared" si="196"/>
        <v/>
      </c>
      <c r="Z1411" s="34" t="str">
        <f t="shared" si="197"/>
        <v/>
      </c>
    </row>
    <row r="1412" spans="1:26" x14ac:dyDescent="0.35">
      <c r="A1412" s="25">
        <v>1408</v>
      </c>
      <c r="B1412" s="26">
        <f>_xlfn.XLOOKUP(C1412,purchase!C:C,pcon!B:B,"")</f>
        <v>0</v>
      </c>
      <c r="C1412" s="4"/>
      <c r="D1412" s="29">
        <f>_xlfn.XLOOKUP(C1412,purchase!C:C,pcon!D:D,"")</f>
        <v>0</v>
      </c>
      <c r="E1412" s="29">
        <f>_xlfn.XLOOKUP(C1412,purchase!C:C,pcon!E:E,"")</f>
        <v>0</v>
      </c>
      <c r="F1412" s="4"/>
      <c r="G1412" s="27"/>
      <c r="H1412" s="28"/>
      <c r="I1412" s="4"/>
      <c r="J1412" s="4"/>
      <c r="K1412" s="4"/>
      <c r="L1412" s="30" t="str">
        <f t="shared" si="189"/>
        <v/>
      </c>
      <c r="M1412" s="4"/>
      <c r="N1412" s="30" t="str">
        <f t="shared" si="190"/>
        <v/>
      </c>
      <c r="O1412" s="31"/>
      <c r="P1412" s="32" t="str">
        <f t="shared" si="191"/>
        <v/>
      </c>
      <c r="Q1412" s="10">
        <f>_xlfn.XLOOKUP(C1412,pcon!C:C,pcon!L:L,"")</f>
        <v>0</v>
      </c>
      <c r="R1412" s="98">
        <f t="shared" si="192"/>
        <v>0</v>
      </c>
      <c r="S1412" s="31"/>
      <c r="T1412" s="31"/>
      <c r="U1412" s="33" t="str">
        <f t="shared" si="193"/>
        <v/>
      </c>
      <c r="V1412" s="4"/>
      <c r="W1412" s="33" t="str">
        <f t="shared" si="194"/>
        <v/>
      </c>
      <c r="X1412" s="33" t="str">
        <f t="shared" si="195"/>
        <v/>
      </c>
      <c r="Y1412" s="33" t="str">
        <f t="shared" si="196"/>
        <v/>
      </c>
      <c r="Z1412" s="34" t="str">
        <f t="shared" si="197"/>
        <v/>
      </c>
    </row>
    <row r="1413" spans="1:26" x14ac:dyDescent="0.35">
      <c r="A1413" s="25">
        <v>1409</v>
      </c>
      <c r="B1413" s="26">
        <f>_xlfn.XLOOKUP(C1413,purchase!C:C,pcon!B:B,"")</f>
        <v>0</v>
      </c>
      <c r="C1413" s="4"/>
      <c r="D1413" s="29">
        <f>_xlfn.XLOOKUP(C1413,purchase!C:C,pcon!D:D,"")</f>
        <v>0</v>
      </c>
      <c r="E1413" s="29">
        <f>_xlfn.XLOOKUP(C1413,purchase!C:C,pcon!E:E,"")</f>
        <v>0</v>
      </c>
      <c r="F1413" s="4"/>
      <c r="G1413" s="27"/>
      <c r="H1413" s="28"/>
      <c r="I1413" s="4"/>
      <c r="J1413" s="4"/>
      <c r="K1413" s="4"/>
      <c r="L1413" s="30" t="str">
        <f t="shared" ref="L1413:L1476" si="198">IF(J1413="","",J1413-K1413)</f>
        <v/>
      </c>
      <c r="M1413" s="4"/>
      <c r="N1413" s="30" t="str">
        <f t="shared" ref="N1413:N1476" si="199">IF(L1413="","",L1413-M1413)</f>
        <v/>
      </c>
      <c r="O1413" s="31"/>
      <c r="P1413" s="32" t="str">
        <f t="shared" ref="P1413:P1476" si="200">IF(O1413="","",N1413 * O1413)</f>
        <v/>
      </c>
      <c r="Q1413" s="10">
        <f>_xlfn.XLOOKUP(C1413,pcon!C:C,pcon!L:L,"")</f>
        <v>0</v>
      </c>
      <c r="R1413" s="98">
        <f t="shared" ref="R1413:R1476" si="201">(Q1413 / 80) * (O1413 * 100)</f>
        <v>0</v>
      </c>
      <c r="S1413" s="31"/>
      <c r="T1413" s="31"/>
      <c r="U1413" s="33" t="str">
        <f t="shared" ref="U1413:U1476" si="202">IF(N1413="","",R1413 * N1413)</f>
        <v/>
      </c>
      <c r="V1413" s="4"/>
      <c r="W1413" s="33" t="str">
        <f t="shared" ref="W1413:W1476" si="203">IF(S1413&amp;U1413="","",U1413 * S1413)</f>
        <v/>
      </c>
      <c r="X1413" s="33" t="str">
        <f t="shared" ref="X1413:X1476" si="204">IF(W1413="","",U1413 + W1413)</f>
        <v/>
      </c>
      <c r="Y1413" s="33" t="str">
        <f t="shared" ref="Y1413:Y1476" si="205">IF(T1413="","",U1413 * T1413)</f>
        <v/>
      </c>
      <c r="Z1413" s="34" t="str">
        <f t="shared" ref="Z1413:Z1476" si="206">IF(U1413="","",X1413-V1413-Y1413)</f>
        <v/>
      </c>
    </row>
    <row r="1414" spans="1:26" x14ac:dyDescent="0.35">
      <c r="A1414" s="25">
        <v>1410</v>
      </c>
      <c r="B1414" s="26">
        <f>_xlfn.XLOOKUP(C1414,purchase!C:C,pcon!B:B,"")</f>
        <v>0</v>
      </c>
      <c r="C1414" s="4"/>
      <c r="D1414" s="29">
        <f>_xlfn.XLOOKUP(C1414,purchase!C:C,pcon!D:D,"")</f>
        <v>0</v>
      </c>
      <c r="E1414" s="29">
        <f>_xlfn.XLOOKUP(C1414,purchase!C:C,pcon!E:E,"")</f>
        <v>0</v>
      </c>
      <c r="F1414" s="4"/>
      <c r="G1414" s="27"/>
      <c r="H1414" s="28"/>
      <c r="I1414" s="4"/>
      <c r="J1414" s="4"/>
      <c r="K1414" s="4"/>
      <c r="L1414" s="30" t="str">
        <f t="shared" si="198"/>
        <v/>
      </c>
      <c r="M1414" s="4"/>
      <c r="N1414" s="30" t="str">
        <f t="shared" si="199"/>
        <v/>
      </c>
      <c r="O1414" s="31"/>
      <c r="P1414" s="32" t="str">
        <f t="shared" si="200"/>
        <v/>
      </c>
      <c r="Q1414" s="10">
        <f>_xlfn.XLOOKUP(C1414,pcon!C:C,pcon!L:L,"")</f>
        <v>0</v>
      </c>
      <c r="R1414" s="98">
        <f t="shared" si="201"/>
        <v>0</v>
      </c>
      <c r="S1414" s="31"/>
      <c r="T1414" s="31"/>
      <c r="U1414" s="33" t="str">
        <f t="shared" si="202"/>
        <v/>
      </c>
      <c r="V1414" s="4"/>
      <c r="W1414" s="33" t="str">
        <f t="shared" si="203"/>
        <v/>
      </c>
      <c r="X1414" s="33" t="str">
        <f t="shared" si="204"/>
        <v/>
      </c>
      <c r="Y1414" s="33" t="str">
        <f t="shared" si="205"/>
        <v/>
      </c>
      <c r="Z1414" s="34" t="str">
        <f t="shared" si="206"/>
        <v/>
      </c>
    </row>
    <row r="1415" spans="1:26" x14ac:dyDescent="0.35">
      <c r="A1415" s="25">
        <v>1411</v>
      </c>
      <c r="B1415" s="26">
        <f>_xlfn.XLOOKUP(C1415,purchase!C:C,pcon!B:B,"")</f>
        <v>0</v>
      </c>
      <c r="C1415" s="4"/>
      <c r="D1415" s="29">
        <f>_xlfn.XLOOKUP(C1415,purchase!C:C,pcon!D:D,"")</f>
        <v>0</v>
      </c>
      <c r="E1415" s="29">
        <f>_xlfn.XLOOKUP(C1415,purchase!C:C,pcon!E:E,"")</f>
        <v>0</v>
      </c>
      <c r="F1415" s="4"/>
      <c r="G1415" s="27"/>
      <c r="H1415" s="28"/>
      <c r="I1415" s="4"/>
      <c r="J1415" s="4"/>
      <c r="K1415" s="4"/>
      <c r="L1415" s="30" t="str">
        <f t="shared" si="198"/>
        <v/>
      </c>
      <c r="M1415" s="4"/>
      <c r="N1415" s="30" t="str">
        <f t="shared" si="199"/>
        <v/>
      </c>
      <c r="O1415" s="31"/>
      <c r="P1415" s="32" t="str">
        <f t="shared" si="200"/>
        <v/>
      </c>
      <c r="Q1415" s="10">
        <f>_xlfn.XLOOKUP(C1415,pcon!C:C,pcon!L:L,"")</f>
        <v>0</v>
      </c>
      <c r="R1415" s="98">
        <f t="shared" si="201"/>
        <v>0</v>
      </c>
      <c r="S1415" s="31"/>
      <c r="T1415" s="31"/>
      <c r="U1415" s="33" t="str">
        <f t="shared" si="202"/>
        <v/>
      </c>
      <c r="V1415" s="4"/>
      <c r="W1415" s="33" t="str">
        <f t="shared" si="203"/>
        <v/>
      </c>
      <c r="X1415" s="33" t="str">
        <f t="shared" si="204"/>
        <v/>
      </c>
      <c r="Y1415" s="33" t="str">
        <f t="shared" si="205"/>
        <v/>
      </c>
      <c r="Z1415" s="34" t="str">
        <f t="shared" si="206"/>
        <v/>
      </c>
    </row>
    <row r="1416" spans="1:26" x14ac:dyDescent="0.35">
      <c r="A1416" s="25">
        <v>1412</v>
      </c>
      <c r="B1416" s="26">
        <f>_xlfn.XLOOKUP(C1416,purchase!C:C,pcon!B:B,"")</f>
        <v>0</v>
      </c>
      <c r="C1416" s="4"/>
      <c r="D1416" s="29">
        <f>_xlfn.XLOOKUP(C1416,purchase!C:C,pcon!D:D,"")</f>
        <v>0</v>
      </c>
      <c r="E1416" s="29">
        <f>_xlfn.XLOOKUP(C1416,purchase!C:C,pcon!E:E,"")</f>
        <v>0</v>
      </c>
      <c r="F1416" s="4"/>
      <c r="G1416" s="27"/>
      <c r="H1416" s="28"/>
      <c r="I1416" s="4"/>
      <c r="J1416" s="4"/>
      <c r="K1416" s="4"/>
      <c r="L1416" s="30" t="str">
        <f t="shared" si="198"/>
        <v/>
      </c>
      <c r="M1416" s="4"/>
      <c r="N1416" s="30" t="str">
        <f t="shared" si="199"/>
        <v/>
      </c>
      <c r="O1416" s="31"/>
      <c r="P1416" s="32" t="str">
        <f t="shared" si="200"/>
        <v/>
      </c>
      <c r="Q1416" s="10">
        <f>_xlfn.XLOOKUP(C1416,pcon!C:C,pcon!L:L,"")</f>
        <v>0</v>
      </c>
      <c r="R1416" s="98">
        <f t="shared" si="201"/>
        <v>0</v>
      </c>
      <c r="S1416" s="31"/>
      <c r="T1416" s="31"/>
      <c r="U1416" s="33" t="str">
        <f t="shared" si="202"/>
        <v/>
      </c>
      <c r="V1416" s="4"/>
      <c r="W1416" s="33" t="str">
        <f t="shared" si="203"/>
        <v/>
      </c>
      <c r="X1416" s="33" t="str">
        <f t="shared" si="204"/>
        <v/>
      </c>
      <c r="Y1416" s="33" t="str">
        <f t="shared" si="205"/>
        <v/>
      </c>
      <c r="Z1416" s="34" t="str">
        <f t="shared" si="206"/>
        <v/>
      </c>
    </row>
    <row r="1417" spans="1:26" x14ac:dyDescent="0.35">
      <c r="A1417" s="25">
        <v>1413</v>
      </c>
      <c r="B1417" s="26">
        <f>_xlfn.XLOOKUP(C1417,purchase!C:C,pcon!B:B,"")</f>
        <v>0</v>
      </c>
      <c r="C1417" s="4"/>
      <c r="D1417" s="29">
        <f>_xlfn.XLOOKUP(C1417,purchase!C:C,pcon!D:D,"")</f>
        <v>0</v>
      </c>
      <c r="E1417" s="29">
        <f>_xlfn.XLOOKUP(C1417,purchase!C:C,pcon!E:E,"")</f>
        <v>0</v>
      </c>
      <c r="F1417" s="4"/>
      <c r="G1417" s="27"/>
      <c r="H1417" s="28"/>
      <c r="I1417" s="4"/>
      <c r="J1417" s="4"/>
      <c r="K1417" s="4"/>
      <c r="L1417" s="30" t="str">
        <f t="shared" si="198"/>
        <v/>
      </c>
      <c r="M1417" s="4"/>
      <c r="N1417" s="30" t="str">
        <f t="shared" si="199"/>
        <v/>
      </c>
      <c r="O1417" s="31"/>
      <c r="P1417" s="32" t="str">
        <f t="shared" si="200"/>
        <v/>
      </c>
      <c r="Q1417" s="10">
        <f>_xlfn.XLOOKUP(C1417,pcon!C:C,pcon!L:L,"")</f>
        <v>0</v>
      </c>
      <c r="R1417" s="98">
        <f t="shared" si="201"/>
        <v>0</v>
      </c>
      <c r="S1417" s="31"/>
      <c r="T1417" s="31"/>
      <c r="U1417" s="33" t="str">
        <f t="shared" si="202"/>
        <v/>
      </c>
      <c r="V1417" s="4"/>
      <c r="W1417" s="33" t="str">
        <f t="shared" si="203"/>
        <v/>
      </c>
      <c r="X1417" s="33" t="str">
        <f t="shared" si="204"/>
        <v/>
      </c>
      <c r="Y1417" s="33" t="str">
        <f t="shared" si="205"/>
        <v/>
      </c>
      <c r="Z1417" s="34" t="str">
        <f t="shared" si="206"/>
        <v/>
      </c>
    </row>
    <row r="1418" spans="1:26" x14ac:dyDescent="0.35">
      <c r="A1418" s="25">
        <v>1414</v>
      </c>
      <c r="B1418" s="26">
        <f>_xlfn.XLOOKUP(C1418,purchase!C:C,pcon!B:B,"")</f>
        <v>0</v>
      </c>
      <c r="C1418" s="4"/>
      <c r="D1418" s="29">
        <f>_xlfn.XLOOKUP(C1418,purchase!C:C,pcon!D:D,"")</f>
        <v>0</v>
      </c>
      <c r="E1418" s="29">
        <f>_xlfn.XLOOKUP(C1418,purchase!C:C,pcon!E:E,"")</f>
        <v>0</v>
      </c>
      <c r="F1418" s="4"/>
      <c r="G1418" s="27"/>
      <c r="H1418" s="28"/>
      <c r="I1418" s="4"/>
      <c r="J1418" s="4"/>
      <c r="K1418" s="4"/>
      <c r="L1418" s="30" t="str">
        <f t="shared" si="198"/>
        <v/>
      </c>
      <c r="M1418" s="4"/>
      <c r="N1418" s="30" t="str">
        <f t="shared" si="199"/>
        <v/>
      </c>
      <c r="O1418" s="31"/>
      <c r="P1418" s="32" t="str">
        <f t="shared" si="200"/>
        <v/>
      </c>
      <c r="Q1418" s="10">
        <f>_xlfn.XLOOKUP(C1418,pcon!C:C,pcon!L:L,"")</f>
        <v>0</v>
      </c>
      <c r="R1418" s="98">
        <f t="shared" si="201"/>
        <v>0</v>
      </c>
      <c r="S1418" s="31"/>
      <c r="T1418" s="31"/>
      <c r="U1418" s="33" t="str">
        <f t="shared" si="202"/>
        <v/>
      </c>
      <c r="V1418" s="4"/>
      <c r="W1418" s="33" t="str">
        <f t="shared" si="203"/>
        <v/>
      </c>
      <c r="X1418" s="33" t="str">
        <f t="shared" si="204"/>
        <v/>
      </c>
      <c r="Y1418" s="33" t="str">
        <f t="shared" si="205"/>
        <v/>
      </c>
      <c r="Z1418" s="34" t="str">
        <f t="shared" si="206"/>
        <v/>
      </c>
    </row>
    <row r="1419" spans="1:26" x14ac:dyDescent="0.35">
      <c r="A1419" s="25">
        <v>1415</v>
      </c>
      <c r="B1419" s="26">
        <f>_xlfn.XLOOKUP(C1419,purchase!C:C,pcon!B:B,"")</f>
        <v>0</v>
      </c>
      <c r="C1419" s="4"/>
      <c r="D1419" s="29">
        <f>_xlfn.XLOOKUP(C1419,purchase!C:C,pcon!D:D,"")</f>
        <v>0</v>
      </c>
      <c r="E1419" s="29">
        <f>_xlfn.XLOOKUP(C1419,purchase!C:C,pcon!E:E,"")</f>
        <v>0</v>
      </c>
      <c r="F1419" s="4"/>
      <c r="G1419" s="27"/>
      <c r="H1419" s="28"/>
      <c r="I1419" s="4"/>
      <c r="J1419" s="4"/>
      <c r="K1419" s="4"/>
      <c r="L1419" s="30" t="str">
        <f t="shared" si="198"/>
        <v/>
      </c>
      <c r="M1419" s="4"/>
      <c r="N1419" s="30" t="str">
        <f t="shared" si="199"/>
        <v/>
      </c>
      <c r="O1419" s="31"/>
      <c r="P1419" s="32" t="str">
        <f t="shared" si="200"/>
        <v/>
      </c>
      <c r="Q1419" s="10">
        <f>_xlfn.XLOOKUP(C1419,pcon!C:C,pcon!L:L,"")</f>
        <v>0</v>
      </c>
      <c r="R1419" s="98">
        <f t="shared" si="201"/>
        <v>0</v>
      </c>
      <c r="S1419" s="31"/>
      <c r="T1419" s="31"/>
      <c r="U1419" s="33" t="str">
        <f t="shared" si="202"/>
        <v/>
      </c>
      <c r="V1419" s="4"/>
      <c r="W1419" s="33" t="str">
        <f t="shared" si="203"/>
        <v/>
      </c>
      <c r="X1419" s="33" t="str">
        <f t="shared" si="204"/>
        <v/>
      </c>
      <c r="Y1419" s="33" t="str">
        <f t="shared" si="205"/>
        <v/>
      </c>
      <c r="Z1419" s="34" t="str">
        <f t="shared" si="206"/>
        <v/>
      </c>
    </row>
    <row r="1420" spans="1:26" x14ac:dyDescent="0.35">
      <c r="A1420" s="25">
        <v>1416</v>
      </c>
      <c r="B1420" s="26">
        <f>_xlfn.XLOOKUP(C1420,purchase!C:C,pcon!B:B,"")</f>
        <v>0</v>
      </c>
      <c r="C1420" s="4"/>
      <c r="D1420" s="29">
        <f>_xlfn.XLOOKUP(C1420,purchase!C:C,pcon!D:D,"")</f>
        <v>0</v>
      </c>
      <c r="E1420" s="29">
        <f>_xlfn.XLOOKUP(C1420,purchase!C:C,pcon!E:E,"")</f>
        <v>0</v>
      </c>
      <c r="F1420" s="4"/>
      <c r="G1420" s="27"/>
      <c r="H1420" s="28"/>
      <c r="I1420" s="4"/>
      <c r="J1420" s="4"/>
      <c r="K1420" s="4"/>
      <c r="L1420" s="30" t="str">
        <f t="shared" si="198"/>
        <v/>
      </c>
      <c r="M1420" s="4"/>
      <c r="N1420" s="30" t="str">
        <f t="shared" si="199"/>
        <v/>
      </c>
      <c r="O1420" s="31"/>
      <c r="P1420" s="32" t="str">
        <f t="shared" si="200"/>
        <v/>
      </c>
      <c r="Q1420" s="10">
        <f>_xlfn.XLOOKUP(C1420,pcon!C:C,pcon!L:L,"")</f>
        <v>0</v>
      </c>
      <c r="R1420" s="98">
        <f t="shared" si="201"/>
        <v>0</v>
      </c>
      <c r="S1420" s="31"/>
      <c r="T1420" s="31"/>
      <c r="U1420" s="33" t="str">
        <f t="shared" si="202"/>
        <v/>
      </c>
      <c r="V1420" s="4"/>
      <c r="W1420" s="33" t="str">
        <f t="shared" si="203"/>
        <v/>
      </c>
      <c r="X1420" s="33" t="str">
        <f t="shared" si="204"/>
        <v/>
      </c>
      <c r="Y1420" s="33" t="str">
        <f t="shared" si="205"/>
        <v/>
      </c>
      <c r="Z1420" s="34" t="str">
        <f t="shared" si="206"/>
        <v/>
      </c>
    </row>
    <row r="1421" spans="1:26" x14ac:dyDescent="0.35">
      <c r="A1421" s="25">
        <v>1417</v>
      </c>
      <c r="B1421" s="26">
        <f>_xlfn.XLOOKUP(C1421,purchase!C:C,pcon!B:B,"")</f>
        <v>0</v>
      </c>
      <c r="C1421" s="4"/>
      <c r="D1421" s="29">
        <f>_xlfn.XLOOKUP(C1421,purchase!C:C,pcon!D:D,"")</f>
        <v>0</v>
      </c>
      <c r="E1421" s="29">
        <f>_xlfn.XLOOKUP(C1421,purchase!C:C,pcon!E:E,"")</f>
        <v>0</v>
      </c>
      <c r="F1421" s="4"/>
      <c r="G1421" s="27"/>
      <c r="H1421" s="28"/>
      <c r="I1421" s="4"/>
      <c r="J1421" s="4"/>
      <c r="K1421" s="4"/>
      <c r="L1421" s="30" t="str">
        <f t="shared" si="198"/>
        <v/>
      </c>
      <c r="M1421" s="4"/>
      <c r="N1421" s="30" t="str">
        <f t="shared" si="199"/>
        <v/>
      </c>
      <c r="O1421" s="31"/>
      <c r="P1421" s="32" t="str">
        <f t="shared" si="200"/>
        <v/>
      </c>
      <c r="Q1421" s="10">
        <f>_xlfn.XLOOKUP(C1421,pcon!C:C,pcon!L:L,"")</f>
        <v>0</v>
      </c>
      <c r="R1421" s="98">
        <f t="shared" si="201"/>
        <v>0</v>
      </c>
      <c r="S1421" s="31"/>
      <c r="T1421" s="31"/>
      <c r="U1421" s="33" t="str">
        <f t="shared" si="202"/>
        <v/>
      </c>
      <c r="V1421" s="4"/>
      <c r="W1421" s="33" t="str">
        <f t="shared" si="203"/>
        <v/>
      </c>
      <c r="X1421" s="33" t="str">
        <f t="shared" si="204"/>
        <v/>
      </c>
      <c r="Y1421" s="33" t="str">
        <f t="shared" si="205"/>
        <v/>
      </c>
      <c r="Z1421" s="34" t="str">
        <f t="shared" si="206"/>
        <v/>
      </c>
    </row>
    <row r="1422" spans="1:26" x14ac:dyDescent="0.35">
      <c r="A1422" s="25">
        <v>1418</v>
      </c>
      <c r="B1422" s="26">
        <f>_xlfn.XLOOKUP(C1422,purchase!C:C,pcon!B:B,"")</f>
        <v>0</v>
      </c>
      <c r="C1422" s="4"/>
      <c r="D1422" s="29">
        <f>_xlfn.XLOOKUP(C1422,purchase!C:C,pcon!D:D,"")</f>
        <v>0</v>
      </c>
      <c r="E1422" s="29">
        <f>_xlfn.XLOOKUP(C1422,purchase!C:C,pcon!E:E,"")</f>
        <v>0</v>
      </c>
      <c r="F1422" s="4"/>
      <c r="G1422" s="27"/>
      <c r="H1422" s="28"/>
      <c r="I1422" s="4"/>
      <c r="J1422" s="4"/>
      <c r="K1422" s="4"/>
      <c r="L1422" s="30" t="str">
        <f t="shared" si="198"/>
        <v/>
      </c>
      <c r="M1422" s="4"/>
      <c r="N1422" s="30" t="str">
        <f t="shared" si="199"/>
        <v/>
      </c>
      <c r="O1422" s="31"/>
      <c r="P1422" s="32" t="str">
        <f t="shared" si="200"/>
        <v/>
      </c>
      <c r="Q1422" s="10">
        <f>_xlfn.XLOOKUP(C1422,pcon!C:C,pcon!L:L,"")</f>
        <v>0</v>
      </c>
      <c r="R1422" s="98">
        <f t="shared" si="201"/>
        <v>0</v>
      </c>
      <c r="S1422" s="31"/>
      <c r="T1422" s="31"/>
      <c r="U1422" s="33" t="str">
        <f t="shared" si="202"/>
        <v/>
      </c>
      <c r="V1422" s="4"/>
      <c r="W1422" s="33" t="str">
        <f t="shared" si="203"/>
        <v/>
      </c>
      <c r="X1422" s="33" t="str">
        <f t="shared" si="204"/>
        <v/>
      </c>
      <c r="Y1422" s="33" t="str">
        <f t="shared" si="205"/>
        <v/>
      </c>
      <c r="Z1422" s="34" t="str">
        <f t="shared" si="206"/>
        <v/>
      </c>
    </row>
    <row r="1423" spans="1:26" x14ac:dyDescent="0.35">
      <c r="A1423" s="25">
        <v>1419</v>
      </c>
      <c r="B1423" s="26">
        <f>_xlfn.XLOOKUP(C1423,purchase!C:C,pcon!B:B,"")</f>
        <v>0</v>
      </c>
      <c r="C1423" s="4"/>
      <c r="D1423" s="29">
        <f>_xlfn.XLOOKUP(C1423,purchase!C:C,pcon!D:D,"")</f>
        <v>0</v>
      </c>
      <c r="E1423" s="29">
        <f>_xlfn.XLOOKUP(C1423,purchase!C:C,pcon!E:E,"")</f>
        <v>0</v>
      </c>
      <c r="F1423" s="4"/>
      <c r="G1423" s="27"/>
      <c r="H1423" s="28"/>
      <c r="I1423" s="4"/>
      <c r="J1423" s="4"/>
      <c r="K1423" s="4"/>
      <c r="L1423" s="30" t="str">
        <f t="shared" si="198"/>
        <v/>
      </c>
      <c r="M1423" s="4"/>
      <c r="N1423" s="30" t="str">
        <f t="shared" si="199"/>
        <v/>
      </c>
      <c r="O1423" s="31"/>
      <c r="P1423" s="32" t="str">
        <f t="shared" si="200"/>
        <v/>
      </c>
      <c r="Q1423" s="10">
        <f>_xlfn.XLOOKUP(C1423,pcon!C:C,pcon!L:L,"")</f>
        <v>0</v>
      </c>
      <c r="R1423" s="98">
        <f t="shared" si="201"/>
        <v>0</v>
      </c>
      <c r="S1423" s="31"/>
      <c r="T1423" s="31"/>
      <c r="U1423" s="33" t="str">
        <f t="shared" si="202"/>
        <v/>
      </c>
      <c r="V1423" s="4"/>
      <c r="W1423" s="33" t="str">
        <f t="shared" si="203"/>
        <v/>
      </c>
      <c r="X1423" s="33" t="str">
        <f t="shared" si="204"/>
        <v/>
      </c>
      <c r="Y1423" s="33" t="str">
        <f t="shared" si="205"/>
        <v/>
      </c>
      <c r="Z1423" s="34" t="str">
        <f t="shared" si="206"/>
        <v/>
      </c>
    </row>
    <row r="1424" spans="1:26" x14ac:dyDescent="0.35">
      <c r="A1424" s="25">
        <v>1420</v>
      </c>
      <c r="B1424" s="26">
        <f>_xlfn.XLOOKUP(C1424,purchase!C:C,pcon!B:B,"")</f>
        <v>0</v>
      </c>
      <c r="C1424" s="4"/>
      <c r="D1424" s="29">
        <f>_xlfn.XLOOKUP(C1424,purchase!C:C,pcon!D:D,"")</f>
        <v>0</v>
      </c>
      <c r="E1424" s="29">
        <f>_xlfn.XLOOKUP(C1424,purchase!C:C,pcon!E:E,"")</f>
        <v>0</v>
      </c>
      <c r="F1424" s="4"/>
      <c r="G1424" s="27"/>
      <c r="H1424" s="28"/>
      <c r="I1424" s="4"/>
      <c r="J1424" s="4"/>
      <c r="K1424" s="4"/>
      <c r="L1424" s="30" t="str">
        <f t="shared" si="198"/>
        <v/>
      </c>
      <c r="M1424" s="4"/>
      <c r="N1424" s="30" t="str">
        <f t="shared" si="199"/>
        <v/>
      </c>
      <c r="O1424" s="31"/>
      <c r="P1424" s="32" t="str">
        <f t="shared" si="200"/>
        <v/>
      </c>
      <c r="Q1424" s="10">
        <f>_xlfn.XLOOKUP(C1424,pcon!C:C,pcon!L:L,"")</f>
        <v>0</v>
      </c>
      <c r="R1424" s="98">
        <f t="shared" si="201"/>
        <v>0</v>
      </c>
      <c r="S1424" s="31"/>
      <c r="T1424" s="31"/>
      <c r="U1424" s="33" t="str">
        <f t="shared" si="202"/>
        <v/>
      </c>
      <c r="V1424" s="4"/>
      <c r="W1424" s="33" t="str">
        <f t="shared" si="203"/>
        <v/>
      </c>
      <c r="X1424" s="33" t="str">
        <f t="shared" si="204"/>
        <v/>
      </c>
      <c r="Y1424" s="33" t="str">
        <f t="shared" si="205"/>
        <v/>
      </c>
      <c r="Z1424" s="34" t="str">
        <f t="shared" si="206"/>
        <v/>
      </c>
    </row>
    <row r="1425" spans="1:26" x14ac:dyDescent="0.35">
      <c r="A1425" s="25">
        <v>1421</v>
      </c>
      <c r="B1425" s="26">
        <f>_xlfn.XLOOKUP(C1425,purchase!C:C,pcon!B:B,"")</f>
        <v>0</v>
      </c>
      <c r="C1425" s="4"/>
      <c r="D1425" s="29">
        <f>_xlfn.XLOOKUP(C1425,purchase!C:C,pcon!D:D,"")</f>
        <v>0</v>
      </c>
      <c r="E1425" s="29">
        <f>_xlfn.XLOOKUP(C1425,purchase!C:C,pcon!E:E,"")</f>
        <v>0</v>
      </c>
      <c r="F1425" s="4"/>
      <c r="G1425" s="27"/>
      <c r="H1425" s="28"/>
      <c r="I1425" s="4"/>
      <c r="J1425" s="4"/>
      <c r="K1425" s="4"/>
      <c r="L1425" s="30" t="str">
        <f t="shared" si="198"/>
        <v/>
      </c>
      <c r="M1425" s="4"/>
      <c r="N1425" s="30" t="str">
        <f t="shared" si="199"/>
        <v/>
      </c>
      <c r="O1425" s="31"/>
      <c r="P1425" s="32" t="str">
        <f t="shared" si="200"/>
        <v/>
      </c>
      <c r="Q1425" s="10">
        <f>_xlfn.XLOOKUP(C1425,pcon!C:C,pcon!L:L,"")</f>
        <v>0</v>
      </c>
      <c r="R1425" s="98">
        <f t="shared" si="201"/>
        <v>0</v>
      </c>
      <c r="S1425" s="31"/>
      <c r="T1425" s="31"/>
      <c r="U1425" s="33" t="str">
        <f t="shared" si="202"/>
        <v/>
      </c>
      <c r="V1425" s="4"/>
      <c r="W1425" s="33" t="str">
        <f t="shared" si="203"/>
        <v/>
      </c>
      <c r="X1425" s="33" t="str">
        <f t="shared" si="204"/>
        <v/>
      </c>
      <c r="Y1425" s="33" t="str">
        <f t="shared" si="205"/>
        <v/>
      </c>
      <c r="Z1425" s="34" t="str">
        <f t="shared" si="206"/>
        <v/>
      </c>
    </row>
    <row r="1426" spans="1:26" x14ac:dyDescent="0.35">
      <c r="A1426" s="25">
        <v>1422</v>
      </c>
      <c r="B1426" s="26">
        <f>_xlfn.XLOOKUP(C1426,purchase!C:C,pcon!B:B,"")</f>
        <v>0</v>
      </c>
      <c r="C1426" s="4"/>
      <c r="D1426" s="29">
        <f>_xlfn.XLOOKUP(C1426,purchase!C:C,pcon!D:D,"")</f>
        <v>0</v>
      </c>
      <c r="E1426" s="29">
        <f>_xlfn.XLOOKUP(C1426,purchase!C:C,pcon!E:E,"")</f>
        <v>0</v>
      </c>
      <c r="F1426" s="4"/>
      <c r="G1426" s="27"/>
      <c r="H1426" s="28"/>
      <c r="I1426" s="4"/>
      <c r="J1426" s="4"/>
      <c r="K1426" s="4"/>
      <c r="L1426" s="30" t="str">
        <f t="shared" si="198"/>
        <v/>
      </c>
      <c r="M1426" s="4"/>
      <c r="N1426" s="30" t="str">
        <f t="shared" si="199"/>
        <v/>
      </c>
      <c r="O1426" s="31"/>
      <c r="P1426" s="32" t="str">
        <f t="shared" si="200"/>
        <v/>
      </c>
      <c r="Q1426" s="10">
        <f>_xlfn.XLOOKUP(C1426,pcon!C:C,pcon!L:L,"")</f>
        <v>0</v>
      </c>
      <c r="R1426" s="98">
        <f t="shared" si="201"/>
        <v>0</v>
      </c>
      <c r="S1426" s="31"/>
      <c r="T1426" s="31"/>
      <c r="U1426" s="33" t="str">
        <f t="shared" si="202"/>
        <v/>
      </c>
      <c r="V1426" s="4"/>
      <c r="W1426" s="33" t="str">
        <f t="shared" si="203"/>
        <v/>
      </c>
      <c r="X1426" s="33" t="str">
        <f t="shared" si="204"/>
        <v/>
      </c>
      <c r="Y1426" s="33" t="str">
        <f t="shared" si="205"/>
        <v/>
      </c>
      <c r="Z1426" s="34" t="str">
        <f t="shared" si="206"/>
        <v/>
      </c>
    </row>
    <row r="1427" spans="1:26" x14ac:dyDescent="0.35">
      <c r="A1427" s="25">
        <v>1423</v>
      </c>
      <c r="B1427" s="26">
        <f>_xlfn.XLOOKUP(C1427,purchase!C:C,pcon!B:B,"")</f>
        <v>0</v>
      </c>
      <c r="C1427" s="4"/>
      <c r="D1427" s="29">
        <f>_xlfn.XLOOKUP(C1427,purchase!C:C,pcon!D:D,"")</f>
        <v>0</v>
      </c>
      <c r="E1427" s="29">
        <f>_xlfn.XLOOKUP(C1427,purchase!C:C,pcon!E:E,"")</f>
        <v>0</v>
      </c>
      <c r="F1427" s="4"/>
      <c r="G1427" s="27"/>
      <c r="H1427" s="28"/>
      <c r="I1427" s="4"/>
      <c r="J1427" s="4"/>
      <c r="K1427" s="4"/>
      <c r="L1427" s="30" t="str">
        <f t="shared" si="198"/>
        <v/>
      </c>
      <c r="M1427" s="4"/>
      <c r="N1427" s="30" t="str">
        <f t="shared" si="199"/>
        <v/>
      </c>
      <c r="O1427" s="31"/>
      <c r="P1427" s="32" t="str">
        <f t="shared" si="200"/>
        <v/>
      </c>
      <c r="Q1427" s="10">
        <f>_xlfn.XLOOKUP(C1427,pcon!C:C,pcon!L:L,"")</f>
        <v>0</v>
      </c>
      <c r="R1427" s="98">
        <f t="shared" si="201"/>
        <v>0</v>
      </c>
      <c r="S1427" s="31"/>
      <c r="T1427" s="31"/>
      <c r="U1427" s="33" t="str">
        <f t="shared" si="202"/>
        <v/>
      </c>
      <c r="V1427" s="4"/>
      <c r="W1427" s="33" t="str">
        <f t="shared" si="203"/>
        <v/>
      </c>
      <c r="X1427" s="33" t="str">
        <f t="shared" si="204"/>
        <v/>
      </c>
      <c r="Y1427" s="33" t="str">
        <f t="shared" si="205"/>
        <v/>
      </c>
      <c r="Z1427" s="34" t="str">
        <f t="shared" si="206"/>
        <v/>
      </c>
    </row>
    <row r="1428" spans="1:26" x14ac:dyDescent="0.35">
      <c r="A1428" s="25">
        <v>1424</v>
      </c>
      <c r="B1428" s="26">
        <f>_xlfn.XLOOKUP(C1428,purchase!C:C,pcon!B:B,"")</f>
        <v>0</v>
      </c>
      <c r="C1428" s="4"/>
      <c r="D1428" s="29">
        <f>_xlfn.XLOOKUP(C1428,purchase!C:C,pcon!D:D,"")</f>
        <v>0</v>
      </c>
      <c r="E1428" s="29">
        <f>_xlfn.XLOOKUP(C1428,purchase!C:C,pcon!E:E,"")</f>
        <v>0</v>
      </c>
      <c r="F1428" s="4"/>
      <c r="G1428" s="27"/>
      <c r="H1428" s="28"/>
      <c r="I1428" s="4"/>
      <c r="J1428" s="4"/>
      <c r="K1428" s="4"/>
      <c r="L1428" s="30" t="str">
        <f t="shared" si="198"/>
        <v/>
      </c>
      <c r="M1428" s="4"/>
      <c r="N1428" s="30" t="str">
        <f t="shared" si="199"/>
        <v/>
      </c>
      <c r="O1428" s="31"/>
      <c r="P1428" s="32" t="str">
        <f t="shared" si="200"/>
        <v/>
      </c>
      <c r="Q1428" s="10">
        <f>_xlfn.XLOOKUP(C1428,pcon!C:C,pcon!L:L,"")</f>
        <v>0</v>
      </c>
      <c r="R1428" s="98">
        <f t="shared" si="201"/>
        <v>0</v>
      </c>
      <c r="S1428" s="31"/>
      <c r="T1428" s="31"/>
      <c r="U1428" s="33" t="str">
        <f t="shared" si="202"/>
        <v/>
      </c>
      <c r="V1428" s="4"/>
      <c r="W1428" s="33" t="str">
        <f t="shared" si="203"/>
        <v/>
      </c>
      <c r="X1428" s="33" t="str">
        <f t="shared" si="204"/>
        <v/>
      </c>
      <c r="Y1428" s="33" t="str">
        <f t="shared" si="205"/>
        <v/>
      </c>
      <c r="Z1428" s="34" t="str">
        <f t="shared" si="206"/>
        <v/>
      </c>
    </row>
    <row r="1429" spans="1:26" x14ac:dyDescent="0.35">
      <c r="A1429" s="25">
        <v>1425</v>
      </c>
      <c r="B1429" s="26">
        <f>_xlfn.XLOOKUP(C1429,purchase!C:C,pcon!B:B,"")</f>
        <v>0</v>
      </c>
      <c r="C1429" s="4"/>
      <c r="D1429" s="29">
        <f>_xlfn.XLOOKUP(C1429,purchase!C:C,pcon!D:D,"")</f>
        <v>0</v>
      </c>
      <c r="E1429" s="29">
        <f>_xlfn.XLOOKUP(C1429,purchase!C:C,pcon!E:E,"")</f>
        <v>0</v>
      </c>
      <c r="F1429" s="4"/>
      <c r="G1429" s="27"/>
      <c r="H1429" s="28"/>
      <c r="I1429" s="4"/>
      <c r="J1429" s="4"/>
      <c r="K1429" s="4"/>
      <c r="L1429" s="30" t="str">
        <f t="shared" si="198"/>
        <v/>
      </c>
      <c r="M1429" s="4"/>
      <c r="N1429" s="30" t="str">
        <f t="shared" si="199"/>
        <v/>
      </c>
      <c r="O1429" s="31"/>
      <c r="P1429" s="32" t="str">
        <f t="shared" si="200"/>
        <v/>
      </c>
      <c r="Q1429" s="10">
        <f>_xlfn.XLOOKUP(C1429,pcon!C:C,pcon!L:L,"")</f>
        <v>0</v>
      </c>
      <c r="R1429" s="98">
        <f t="shared" si="201"/>
        <v>0</v>
      </c>
      <c r="S1429" s="31"/>
      <c r="T1429" s="31"/>
      <c r="U1429" s="33" t="str">
        <f t="shared" si="202"/>
        <v/>
      </c>
      <c r="V1429" s="4"/>
      <c r="W1429" s="33" t="str">
        <f t="shared" si="203"/>
        <v/>
      </c>
      <c r="X1429" s="33" t="str">
        <f t="shared" si="204"/>
        <v/>
      </c>
      <c r="Y1429" s="33" t="str">
        <f t="shared" si="205"/>
        <v/>
      </c>
      <c r="Z1429" s="34" t="str">
        <f t="shared" si="206"/>
        <v/>
      </c>
    </row>
    <row r="1430" spans="1:26" x14ac:dyDescent="0.35">
      <c r="A1430" s="25">
        <v>1426</v>
      </c>
      <c r="B1430" s="26">
        <f>_xlfn.XLOOKUP(C1430,purchase!C:C,pcon!B:B,"")</f>
        <v>0</v>
      </c>
      <c r="C1430" s="4"/>
      <c r="D1430" s="29">
        <f>_xlfn.XLOOKUP(C1430,purchase!C:C,pcon!D:D,"")</f>
        <v>0</v>
      </c>
      <c r="E1430" s="29">
        <f>_xlfn.XLOOKUP(C1430,purchase!C:C,pcon!E:E,"")</f>
        <v>0</v>
      </c>
      <c r="F1430" s="4"/>
      <c r="G1430" s="27"/>
      <c r="H1430" s="28"/>
      <c r="I1430" s="4"/>
      <c r="J1430" s="4"/>
      <c r="K1430" s="4"/>
      <c r="L1430" s="30" t="str">
        <f t="shared" si="198"/>
        <v/>
      </c>
      <c r="M1430" s="4"/>
      <c r="N1430" s="30" t="str">
        <f t="shared" si="199"/>
        <v/>
      </c>
      <c r="O1430" s="31"/>
      <c r="P1430" s="32" t="str">
        <f t="shared" si="200"/>
        <v/>
      </c>
      <c r="Q1430" s="10">
        <f>_xlfn.XLOOKUP(C1430,pcon!C:C,pcon!L:L,"")</f>
        <v>0</v>
      </c>
      <c r="R1430" s="98">
        <f t="shared" si="201"/>
        <v>0</v>
      </c>
      <c r="S1430" s="31"/>
      <c r="T1430" s="31"/>
      <c r="U1430" s="33" t="str">
        <f t="shared" si="202"/>
        <v/>
      </c>
      <c r="V1430" s="4"/>
      <c r="W1430" s="33" t="str">
        <f t="shared" si="203"/>
        <v/>
      </c>
      <c r="X1430" s="33" t="str">
        <f t="shared" si="204"/>
        <v/>
      </c>
      <c r="Y1430" s="33" t="str">
        <f t="shared" si="205"/>
        <v/>
      </c>
      <c r="Z1430" s="34" t="str">
        <f t="shared" si="206"/>
        <v/>
      </c>
    </row>
    <row r="1431" spans="1:26" x14ac:dyDescent="0.35">
      <c r="A1431" s="25">
        <v>1427</v>
      </c>
      <c r="B1431" s="26">
        <f>_xlfn.XLOOKUP(C1431,purchase!C:C,pcon!B:B,"")</f>
        <v>0</v>
      </c>
      <c r="C1431" s="4"/>
      <c r="D1431" s="29">
        <f>_xlfn.XLOOKUP(C1431,purchase!C:C,pcon!D:D,"")</f>
        <v>0</v>
      </c>
      <c r="E1431" s="29">
        <f>_xlfn.XLOOKUP(C1431,purchase!C:C,pcon!E:E,"")</f>
        <v>0</v>
      </c>
      <c r="F1431" s="4"/>
      <c r="G1431" s="27"/>
      <c r="H1431" s="28"/>
      <c r="I1431" s="4"/>
      <c r="J1431" s="4"/>
      <c r="K1431" s="4"/>
      <c r="L1431" s="30" t="str">
        <f t="shared" si="198"/>
        <v/>
      </c>
      <c r="M1431" s="4"/>
      <c r="N1431" s="30" t="str">
        <f t="shared" si="199"/>
        <v/>
      </c>
      <c r="O1431" s="31"/>
      <c r="P1431" s="32" t="str">
        <f t="shared" si="200"/>
        <v/>
      </c>
      <c r="Q1431" s="10">
        <f>_xlfn.XLOOKUP(C1431,pcon!C:C,pcon!L:L,"")</f>
        <v>0</v>
      </c>
      <c r="R1431" s="98">
        <f t="shared" si="201"/>
        <v>0</v>
      </c>
      <c r="S1431" s="31"/>
      <c r="T1431" s="31"/>
      <c r="U1431" s="33" t="str">
        <f t="shared" si="202"/>
        <v/>
      </c>
      <c r="V1431" s="4"/>
      <c r="W1431" s="33" t="str">
        <f t="shared" si="203"/>
        <v/>
      </c>
      <c r="X1431" s="33" t="str">
        <f t="shared" si="204"/>
        <v/>
      </c>
      <c r="Y1431" s="33" t="str">
        <f t="shared" si="205"/>
        <v/>
      </c>
      <c r="Z1431" s="34" t="str">
        <f t="shared" si="206"/>
        <v/>
      </c>
    </row>
    <row r="1432" spans="1:26" x14ac:dyDescent="0.35">
      <c r="A1432" s="25">
        <v>1428</v>
      </c>
      <c r="B1432" s="26">
        <f>_xlfn.XLOOKUP(C1432,purchase!C:C,pcon!B:B,"")</f>
        <v>0</v>
      </c>
      <c r="C1432" s="4"/>
      <c r="D1432" s="29">
        <f>_xlfn.XLOOKUP(C1432,purchase!C:C,pcon!D:D,"")</f>
        <v>0</v>
      </c>
      <c r="E1432" s="29">
        <f>_xlfn.XLOOKUP(C1432,purchase!C:C,pcon!E:E,"")</f>
        <v>0</v>
      </c>
      <c r="F1432" s="4"/>
      <c r="G1432" s="27"/>
      <c r="H1432" s="28"/>
      <c r="I1432" s="4"/>
      <c r="J1432" s="4"/>
      <c r="K1432" s="4"/>
      <c r="L1432" s="30" t="str">
        <f t="shared" si="198"/>
        <v/>
      </c>
      <c r="M1432" s="4"/>
      <c r="N1432" s="30" t="str">
        <f t="shared" si="199"/>
        <v/>
      </c>
      <c r="O1432" s="31"/>
      <c r="P1432" s="32" t="str">
        <f t="shared" si="200"/>
        <v/>
      </c>
      <c r="Q1432" s="10">
        <f>_xlfn.XLOOKUP(C1432,pcon!C:C,pcon!L:L,"")</f>
        <v>0</v>
      </c>
      <c r="R1432" s="98">
        <f t="shared" si="201"/>
        <v>0</v>
      </c>
      <c r="S1432" s="31"/>
      <c r="T1432" s="31"/>
      <c r="U1432" s="33" t="str">
        <f t="shared" si="202"/>
        <v/>
      </c>
      <c r="V1432" s="4"/>
      <c r="W1432" s="33" t="str">
        <f t="shared" si="203"/>
        <v/>
      </c>
      <c r="X1432" s="33" t="str">
        <f t="shared" si="204"/>
        <v/>
      </c>
      <c r="Y1432" s="33" t="str">
        <f t="shared" si="205"/>
        <v/>
      </c>
      <c r="Z1432" s="34" t="str">
        <f t="shared" si="206"/>
        <v/>
      </c>
    </row>
    <row r="1433" spans="1:26" x14ac:dyDescent="0.35">
      <c r="A1433" s="25">
        <v>1429</v>
      </c>
      <c r="B1433" s="26">
        <f>_xlfn.XLOOKUP(C1433,purchase!C:C,pcon!B:B,"")</f>
        <v>0</v>
      </c>
      <c r="C1433" s="4"/>
      <c r="D1433" s="29">
        <f>_xlfn.XLOOKUP(C1433,purchase!C:C,pcon!D:D,"")</f>
        <v>0</v>
      </c>
      <c r="E1433" s="29">
        <f>_xlfn.XLOOKUP(C1433,purchase!C:C,pcon!E:E,"")</f>
        <v>0</v>
      </c>
      <c r="F1433" s="4"/>
      <c r="G1433" s="27"/>
      <c r="H1433" s="28"/>
      <c r="I1433" s="4"/>
      <c r="J1433" s="4"/>
      <c r="K1433" s="4"/>
      <c r="L1433" s="30" t="str">
        <f t="shared" si="198"/>
        <v/>
      </c>
      <c r="M1433" s="4"/>
      <c r="N1433" s="30" t="str">
        <f t="shared" si="199"/>
        <v/>
      </c>
      <c r="O1433" s="31"/>
      <c r="P1433" s="32" t="str">
        <f t="shared" si="200"/>
        <v/>
      </c>
      <c r="Q1433" s="10">
        <f>_xlfn.XLOOKUP(C1433,pcon!C:C,pcon!L:L,"")</f>
        <v>0</v>
      </c>
      <c r="R1433" s="98">
        <f t="shared" si="201"/>
        <v>0</v>
      </c>
      <c r="S1433" s="31"/>
      <c r="T1433" s="31"/>
      <c r="U1433" s="33" t="str">
        <f t="shared" si="202"/>
        <v/>
      </c>
      <c r="V1433" s="4"/>
      <c r="W1433" s="33" t="str">
        <f t="shared" si="203"/>
        <v/>
      </c>
      <c r="X1433" s="33" t="str">
        <f t="shared" si="204"/>
        <v/>
      </c>
      <c r="Y1433" s="33" t="str">
        <f t="shared" si="205"/>
        <v/>
      </c>
      <c r="Z1433" s="34" t="str">
        <f t="shared" si="206"/>
        <v/>
      </c>
    </row>
    <row r="1434" spans="1:26" x14ac:dyDescent="0.35">
      <c r="A1434" s="25">
        <v>1430</v>
      </c>
      <c r="B1434" s="26">
        <f>_xlfn.XLOOKUP(C1434,purchase!C:C,pcon!B:B,"")</f>
        <v>0</v>
      </c>
      <c r="C1434" s="4"/>
      <c r="D1434" s="29">
        <f>_xlfn.XLOOKUP(C1434,purchase!C:C,pcon!D:D,"")</f>
        <v>0</v>
      </c>
      <c r="E1434" s="29">
        <f>_xlfn.XLOOKUP(C1434,purchase!C:C,pcon!E:E,"")</f>
        <v>0</v>
      </c>
      <c r="F1434" s="4"/>
      <c r="G1434" s="27"/>
      <c r="H1434" s="28"/>
      <c r="I1434" s="4"/>
      <c r="J1434" s="4"/>
      <c r="K1434" s="4"/>
      <c r="L1434" s="30" t="str">
        <f t="shared" si="198"/>
        <v/>
      </c>
      <c r="M1434" s="4"/>
      <c r="N1434" s="30" t="str">
        <f t="shared" si="199"/>
        <v/>
      </c>
      <c r="O1434" s="31"/>
      <c r="P1434" s="32" t="str">
        <f t="shared" si="200"/>
        <v/>
      </c>
      <c r="Q1434" s="10">
        <f>_xlfn.XLOOKUP(C1434,pcon!C:C,pcon!L:L,"")</f>
        <v>0</v>
      </c>
      <c r="R1434" s="98">
        <f t="shared" si="201"/>
        <v>0</v>
      </c>
      <c r="S1434" s="31"/>
      <c r="T1434" s="31"/>
      <c r="U1434" s="33" t="str">
        <f t="shared" si="202"/>
        <v/>
      </c>
      <c r="V1434" s="4"/>
      <c r="W1434" s="33" t="str">
        <f t="shared" si="203"/>
        <v/>
      </c>
      <c r="X1434" s="33" t="str">
        <f t="shared" si="204"/>
        <v/>
      </c>
      <c r="Y1434" s="33" t="str">
        <f t="shared" si="205"/>
        <v/>
      </c>
      <c r="Z1434" s="34" t="str">
        <f t="shared" si="206"/>
        <v/>
      </c>
    </row>
    <row r="1435" spans="1:26" x14ac:dyDescent="0.35">
      <c r="A1435" s="25">
        <v>1431</v>
      </c>
      <c r="B1435" s="26">
        <f>_xlfn.XLOOKUP(C1435,purchase!C:C,pcon!B:B,"")</f>
        <v>0</v>
      </c>
      <c r="C1435" s="4"/>
      <c r="D1435" s="29">
        <f>_xlfn.XLOOKUP(C1435,purchase!C:C,pcon!D:D,"")</f>
        <v>0</v>
      </c>
      <c r="E1435" s="29">
        <f>_xlfn.XLOOKUP(C1435,purchase!C:C,pcon!E:E,"")</f>
        <v>0</v>
      </c>
      <c r="F1435" s="4"/>
      <c r="G1435" s="27"/>
      <c r="H1435" s="28"/>
      <c r="I1435" s="4"/>
      <c r="J1435" s="4"/>
      <c r="K1435" s="4"/>
      <c r="L1435" s="30" t="str">
        <f t="shared" si="198"/>
        <v/>
      </c>
      <c r="M1435" s="4"/>
      <c r="N1435" s="30" t="str">
        <f t="shared" si="199"/>
        <v/>
      </c>
      <c r="O1435" s="31"/>
      <c r="P1435" s="32" t="str">
        <f t="shared" si="200"/>
        <v/>
      </c>
      <c r="Q1435" s="10">
        <f>_xlfn.XLOOKUP(C1435,pcon!C:C,pcon!L:L,"")</f>
        <v>0</v>
      </c>
      <c r="R1435" s="98">
        <f t="shared" si="201"/>
        <v>0</v>
      </c>
      <c r="S1435" s="31"/>
      <c r="T1435" s="31"/>
      <c r="U1435" s="33" t="str">
        <f t="shared" si="202"/>
        <v/>
      </c>
      <c r="V1435" s="4"/>
      <c r="W1435" s="33" t="str">
        <f t="shared" si="203"/>
        <v/>
      </c>
      <c r="X1435" s="33" t="str">
        <f t="shared" si="204"/>
        <v/>
      </c>
      <c r="Y1435" s="33" t="str">
        <f t="shared" si="205"/>
        <v/>
      </c>
      <c r="Z1435" s="34" t="str">
        <f t="shared" si="206"/>
        <v/>
      </c>
    </row>
    <row r="1436" spans="1:26" x14ac:dyDescent="0.35">
      <c r="A1436" s="25">
        <v>1432</v>
      </c>
      <c r="B1436" s="26">
        <f>_xlfn.XLOOKUP(C1436,purchase!C:C,pcon!B:B,"")</f>
        <v>0</v>
      </c>
      <c r="C1436" s="4"/>
      <c r="D1436" s="29">
        <f>_xlfn.XLOOKUP(C1436,purchase!C:C,pcon!D:D,"")</f>
        <v>0</v>
      </c>
      <c r="E1436" s="29">
        <f>_xlfn.XLOOKUP(C1436,purchase!C:C,pcon!E:E,"")</f>
        <v>0</v>
      </c>
      <c r="F1436" s="4"/>
      <c r="G1436" s="27"/>
      <c r="H1436" s="28"/>
      <c r="I1436" s="4"/>
      <c r="J1436" s="4"/>
      <c r="K1436" s="4"/>
      <c r="L1436" s="30" t="str">
        <f t="shared" si="198"/>
        <v/>
      </c>
      <c r="M1436" s="4"/>
      <c r="N1436" s="30" t="str">
        <f t="shared" si="199"/>
        <v/>
      </c>
      <c r="O1436" s="31"/>
      <c r="P1436" s="32" t="str">
        <f t="shared" si="200"/>
        <v/>
      </c>
      <c r="Q1436" s="10">
        <f>_xlfn.XLOOKUP(C1436,pcon!C:C,pcon!L:L,"")</f>
        <v>0</v>
      </c>
      <c r="R1436" s="98">
        <f t="shared" si="201"/>
        <v>0</v>
      </c>
      <c r="S1436" s="31"/>
      <c r="T1436" s="31"/>
      <c r="U1436" s="33" t="str">
        <f t="shared" si="202"/>
        <v/>
      </c>
      <c r="V1436" s="4"/>
      <c r="W1436" s="33" t="str">
        <f t="shared" si="203"/>
        <v/>
      </c>
      <c r="X1436" s="33" t="str">
        <f t="shared" si="204"/>
        <v/>
      </c>
      <c r="Y1436" s="33" t="str">
        <f t="shared" si="205"/>
        <v/>
      </c>
      <c r="Z1436" s="34" t="str">
        <f t="shared" si="206"/>
        <v/>
      </c>
    </row>
    <row r="1437" spans="1:26" x14ac:dyDescent="0.35">
      <c r="A1437" s="25">
        <v>1433</v>
      </c>
      <c r="B1437" s="26">
        <f>_xlfn.XLOOKUP(C1437,purchase!C:C,pcon!B:B,"")</f>
        <v>0</v>
      </c>
      <c r="C1437" s="4"/>
      <c r="D1437" s="29">
        <f>_xlfn.XLOOKUP(C1437,purchase!C:C,pcon!D:D,"")</f>
        <v>0</v>
      </c>
      <c r="E1437" s="29">
        <f>_xlfn.XLOOKUP(C1437,purchase!C:C,pcon!E:E,"")</f>
        <v>0</v>
      </c>
      <c r="F1437" s="4"/>
      <c r="G1437" s="27"/>
      <c r="H1437" s="28"/>
      <c r="I1437" s="4"/>
      <c r="J1437" s="4"/>
      <c r="K1437" s="4"/>
      <c r="L1437" s="30" t="str">
        <f t="shared" si="198"/>
        <v/>
      </c>
      <c r="M1437" s="4"/>
      <c r="N1437" s="30" t="str">
        <f t="shared" si="199"/>
        <v/>
      </c>
      <c r="O1437" s="31"/>
      <c r="P1437" s="32" t="str">
        <f t="shared" si="200"/>
        <v/>
      </c>
      <c r="Q1437" s="10">
        <f>_xlfn.XLOOKUP(C1437,pcon!C:C,pcon!L:L,"")</f>
        <v>0</v>
      </c>
      <c r="R1437" s="98">
        <f t="shared" si="201"/>
        <v>0</v>
      </c>
      <c r="S1437" s="31"/>
      <c r="T1437" s="31"/>
      <c r="U1437" s="33" t="str">
        <f t="shared" si="202"/>
        <v/>
      </c>
      <c r="V1437" s="4"/>
      <c r="W1437" s="33" t="str">
        <f t="shared" si="203"/>
        <v/>
      </c>
      <c r="X1437" s="33" t="str">
        <f t="shared" si="204"/>
        <v/>
      </c>
      <c r="Y1437" s="33" t="str">
        <f t="shared" si="205"/>
        <v/>
      </c>
      <c r="Z1437" s="34" t="str">
        <f t="shared" si="206"/>
        <v/>
      </c>
    </row>
    <row r="1438" spans="1:26" x14ac:dyDescent="0.35">
      <c r="A1438" s="25">
        <v>1434</v>
      </c>
      <c r="B1438" s="26">
        <f>_xlfn.XLOOKUP(C1438,purchase!C:C,pcon!B:B,"")</f>
        <v>0</v>
      </c>
      <c r="C1438" s="4"/>
      <c r="D1438" s="29">
        <f>_xlfn.XLOOKUP(C1438,purchase!C:C,pcon!D:D,"")</f>
        <v>0</v>
      </c>
      <c r="E1438" s="29">
        <f>_xlfn.XLOOKUP(C1438,purchase!C:C,pcon!E:E,"")</f>
        <v>0</v>
      </c>
      <c r="F1438" s="4"/>
      <c r="G1438" s="27"/>
      <c r="H1438" s="28"/>
      <c r="I1438" s="4"/>
      <c r="J1438" s="4"/>
      <c r="K1438" s="4"/>
      <c r="L1438" s="30" t="str">
        <f t="shared" si="198"/>
        <v/>
      </c>
      <c r="M1438" s="4"/>
      <c r="N1438" s="30" t="str">
        <f t="shared" si="199"/>
        <v/>
      </c>
      <c r="O1438" s="31"/>
      <c r="P1438" s="32" t="str">
        <f t="shared" si="200"/>
        <v/>
      </c>
      <c r="Q1438" s="10">
        <f>_xlfn.XLOOKUP(C1438,pcon!C:C,pcon!L:L,"")</f>
        <v>0</v>
      </c>
      <c r="R1438" s="98">
        <f t="shared" si="201"/>
        <v>0</v>
      </c>
      <c r="S1438" s="31"/>
      <c r="T1438" s="31"/>
      <c r="U1438" s="33" t="str">
        <f t="shared" si="202"/>
        <v/>
      </c>
      <c r="V1438" s="4"/>
      <c r="W1438" s="33" t="str">
        <f t="shared" si="203"/>
        <v/>
      </c>
      <c r="X1438" s="33" t="str">
        <f t="shared" si="204"/>
        <v/>
      </c>
      <c r="Y1438" s="33" t="str">
        <f t="shared" si="205"/>
        <v/>
      </c>
      <c r="Z1438" s="34" t="str">
        <f t="shared" si="206"/>
        <v/>
      </c>
    </row>
    <row r="1439" spans="1:26" x14ac:dyDescent="0.35">
      <c r="A1439" s="25">
        <v>1435</v>
      </c>
      <c r="B1439" s="26">
        <f>_xlfn.XLOOKUP(C1439,purchase!C:C,pcon!B:B,"")</f>
        <v>0</v>
      </c>
      <c r="C1439" s="4"/>
      <c r="D1439" s="29">
        <f>_xlfn.XLOOKUP(C1439,purchase!C:C,pcon!D:D,"")</f>
        <v>0</v>
      </c>
      <c r="E1439" s="29">
        <f>_xlfn.XLOOKUP(C1439,purchase!C:C,pcon!E:E,"")</f>
        <v>0</v>
      </c>
      <c r="F1439" s="4"/>
      <c r="G1439" s="27"/>
      <c r="H1439" s="28"/>
      <c r="I1439" s="4"/>
      <c r="J1439" s="4"/>
      <c r="K1439" s="4"/>
      <c r="L1439" s="30" t="str">
        <f t="shared" si="198"/>
        <v/>
      </c>
      <c r="M1439" s="4"/>
      <c r="N1439" s="30" t="str">
        <f t="shared" si="199"/>
        <v/>
      </c>
      <c r="O1439" s="31"/>
      <c r="P1439" s="32" t="str">
        <f t="shared" si="200"/>
        <v/>
      </c>
      <c r="Q1439" s="10">
        <f>_xlfn.XLOOKUP(C1439,pcon!C:C,pcon!L:L,"")</f>
        <v>0</v>
      </c>
      <c r="R1439" s="98">
        <f t="shared" si="201"/>
        <v>0</v>
      </c>
      <c r="S1439" s="31"/>
      <c r="T1439" s="31"/>
      <c r="U1439" s="33" t="str">
        <f t="shared" si="202"/>
        <v/>
      </c>
      <c r="V1439" s="4"/>
      <c r="W1439" s="33" t="str">
        <f t="shared" si="203"/>
        <v/>
      </c>
      <c r="X1439" s="33" t="str">
        <f t="shared" si="204"/>
        <v/>
      </c>
      <c r="Y1439" s="33" t="str">
        <f t="shared" si="205"/>
        <v/>
      </c>
      <c r="Z1439" s="34" t="str">
        <f t="shared" si="206"/>
        <v/>
      </c>
    </row>
    <row r="1440" spans="1:26" x14ac:dyDescent="0.35">
      <c r="A1440" s="25">
        <v>1436</v>
      </c>
      <c r="B1440" s="26">
        <f>_xlfn.XLOOKUP(C1440,purchase!C:C,pcon!B:B,"")</f>
        <v>0</v>
      </c>
      <c r="C1440" s="4"/>
      <c r="D1440" s="29">
        <f>_xlfn.XLOOKUP(C1440,purchase!C:C,pcon!D:D,"")</f>
        <v>0</v>
      </c>
      <c r="E1440" s="29">
        <f>_xlfn.XLOOKUP(C1440,purchase!C:C,pcon!E:E,"")</f>
        <v>0</v>
      </c>
      <c r="F1440" s="4"/>
      <c r="G1440" s="27"/>
      <c r="H1440" s="28"/>
      <c r="I1440" s="4"/>
      <c r="J1440" s="4"/>
      <c r="K1440" s="4"/>
      <c r="L1440" s="30" t="str">
        <f t="shared" si="198"/>
        <v/>
      </c>
      <c r="M1440" s="4"/>
      <c r="N1440" s="30" t="str">
        <f t="shared" si="199"/>
        <v/>
      </c>
      <c r="O1440" s="31"/>
      <c r="P1440" s="32" t="str">
        <f t="shared" si="200"/>
        <v/>
      </c>
      <c r="Q1440" s="10">
        <f>_xlfn.XLOOKUP(C1440,pcon!C:C,pcon!L:L,"")</f>
        <v>0</v>
      </c>
      <c r="R1440" s="98">
        <f t="shared" si="201"/>
        <v>0</v>
      </c>
      <c r="S1440" s="31"/>
      <c r="T1440" s="31"/>
      <c r="U1440" s="33" t="str">
        <f t="shared" si="202"/>
        <v/>
      </c>
      <c r="V1440" s="4"/>
      <c r="W1440" s="33" t="str">
        <f t="shared" si="203"/>
        <v/>
      </c>
      <c r="X1440" s="33" t="str">
        <f t="shared" si="204"/>
        <v/>
      </c>
      <c r="Y1440" s="33" t="str">
        <f t="shared" si="205"/>
        <v/>
      </c>
      <c r="Z1440" s="34" t="str">
        <f t="shared" si="206"/>
        <v/>
      </c>
    </row>
    <row r="1441" spans="1:26" x14ac:dyDescent="0.35">
      <c r="A1441" s="25">
        <v>1437</v>
      </c>
      <c r="B1441" s="26">
        <f>_xlfn.XLOOKUP(C1441,purchase!C:C,pcon!B:B,"")</f>
        <v>0</v>
      </c>
      <c r="C1441" s="4"/>
      <c r="D1441" s="29">
        <f>_xlfn.XLOOKUP(C1441,purchase!C:C,pcon!D:D,"")</f>
        <v>0</v>
      </c>
      <c r="E1441" s="29">
        <f>_xlfn.XLOOKUP(C1441,purchase!C:C,pcon!E:E,"")</f>
        <v>0</v>
      </c>
      <c r="F1441" s="4"/>
      <c r="G1441" s="27"/>
      <c r="H1441" s="28"/>
      <c r="I1441" s="4"/>
      <c r="J1441" s="4"/>
      <c r="K1441" s="4"/>
      <c r="L1441" s="30" t="str">
        <f t="shared" si="198"/>
        <v/>
      </c>
      <c r="M1441" s="4"/>
      <c r="N1441" s="30" t="str">
        <f t="shared" si="199"/>
        <v/>
      </c>
      <c r="O1441" s="31"/>
      <c r="P1441" s="32" t="str">
        <f t="shared" si="200"/>
        <v/>
      </c>
      <c r="Q1441" s="10">
        <f>_xlfn.XLOOKUP(C1441,pcon!C:C,pcon!L:L,"")</f>
        <v>0</v>
      </c>
      <c r="R1441" s="98">
        <f t="shared" si="201"/>
        <v>0</v>
      </c>
      <c r="S1441" s="31"/>
      <c r="T1441" s="31"/>
      <c r="U1441" s="33" t="str">
        <f t="shared" si="202"/>
        <v/>
      </c>
      <c r="V1441" s="4"/>
      <c r="W1441" s="33" t="str">
        <f t="shared" si="203"/>
        <v/>
      </c>
      <c r="X1441" s="33" t="str">
        <f t="shared" si="204"/>
        <v/>
      </c>
      <c r="Y1441" s="33" t="str">
        <f t="shared" si="205"/>
        <v/>
      </c>
      <c r="Z1441" s="34" t="str">
        <f t="shared" si="206"/>
        <v/>
      </c>
    </row>
    <row r="1442" spans="1:26" x14ac:dyDescent="0.35">
      <c r="A1442" s="25">
        <v>1438</v>
      </c>
      <c r="B1442" s="26">
        <f>_xlfn.XLOOKUP(C1442,purchase!C:C,pcon!B:B,"")</f>
        <v>0</v>
      </c>
      <c r="C1442" s="4"/>
      <c r="D1442" s="29">
        <f>_xlfn.XLOOKUP(C1442,purchase!C:C,pcon!D:D,"")</f>
        <v>0</v>
      </c>
      <c r="E1442" s="29">
        <f>_xlfn.XLOOKUP(C1442,purchase!C:C,pcon!E:E,"")</f>
        <v>0</v>
      </c>
      <c r="F1442" s="4"/>
      <c r="G1442" s="27"/>
      <c r="H1442" s="28"/>
      <c r="I1442" s="4"/>
      <c r="J1442" s="4"/>
      <c r="K1442" s="4"/>
      <c r="L1442" s="30" t="str">
        <f t="shared" si="198"/>
        <v/>
      </c>
      <c r="M1442" s="4"/>
      <c r="N1442" s="30" t="str">
        <f t="shared" si="199"/>
        <v/>
      </c>
      <c r="O1442" s="31"/>
      <c r="P1442" s="32" t="str">
        <f t="shared" si="200"/>
        <v/>
      </c>
      <c r="Q1442" s="10">
        <f>_xlfn.XLOOKUP(C1442,pcon!C:C,pcon!L:L,"")</f>
        <v>0</v>
      </c>
      <c r="R1442" s="98">
        <f t="shared" si="201"/>
        <v>0</v>
      </c>
      <c r="S1442" s="31"/>
      <c r="T1442" s="31"/>
      <c r="U1442" s="33" t="str">
        <f t="shared" si="202"/>
        <v/>
      </c>
      <c r="V1442" s="4"/>
      <c r="W1442" s="33" t="str">
        <f t="shared" si="203"/>
        <v/>
      </c>
      <c r="X1442" s="33" t="str">
        <f t="shared" si="204"/>
        <v/>
      </c>
      <c r="Y1442" s="33" t="str">
        <f t="shared" si="205"/>
        <v/>
      </c>
      <c r="Z1442" s="34" t="str">
        <f t="shared" si="206"/>
        <v/>
      </c>
    </row>
    <row r="1443" spans="1:26" x14ac:dyDescent="0.35">
      <c r="A1443" s="25">
        <v>1439</v>
      </c>
      <c r="B1443" s="26">
        <f>_xlfn.XLOOKUP(C1443,purchase!C:C,pcon!B:B,"")</f>
        <v>0</v>
      </c>
      <c r="C1443" s="4"/>
      <c r="D1443" s="29">
        <f>_xlfn.XLOOKUP(C1443,purchase!C:C,pcon!D:D,"")</f>
        <v>0</v>
      </c>
      <c r="E1443" s="29">
        <f>_xlfn.XLOOKUP(C1443,purchase!C:C,pcon!E:E,"")</f>
        <v>0</v>
      </c>
      <c r="F1443" s="4"/>
      <c r="G1443" s="27"/>
      <c r="H1443" s="28"/>
      <c r="I1443" s="4"/>
      <c r="J1443" s="4"/>
      <c r="K1443" s="4"/>
      <c r="L1443" s="30" t="str">
        <f t="shared" si="198"/>
        <v/>
      </c>
      <c r="M1443" s="4"/>
      <c r="N1443" s="30" t="str">
        <f t="shared" si="199"/>
        <v/>
      </c>
      <c r="O1443" s="31"/>
      <c r="P1443" s="32" t="str">
        <f t="shared" si="200"/>
        <v/>
      </c>
      <c r="Q1443" s="10">
        <f>_xlfn.XLOOKUP(C1443,pcon!C:C,pcon!L:L,"")</f>
        <v>0</v>
      </c>
      <c r="R1443" s="98">
        <f t="shared" si="201"/>
        <v>0</v>
      </c>
      <c r="S1443" s="31"/>
      <c r="T1443" s="31"/>
      <c r="U1443" s="33" t="str">
        <f t="shared" si="202"/>
        <v/>
      </c>
      <c r="V1443" s="4"/>
      <c r="W1443" s="33" t="str">
        <f t="shared" si="203"/>
        <v/>
      </c>
      <c r="X1443" s="33" t="str">
        <f t="shared" si="204"/>
        <v/>
      </c>
      <c r="Y1443" s="33" t="str">
        <f t="shared" si="205"/>
        <v/>
      </c>
      <c r="Z1443" s="34" t="str">
        <f t="shared" si="206"/>
        <v/>
      </c>
    </row>
    <row r="1444" spans="1:26" x14ac:dyDescent="0.35">
      <c r="A1444" s="25">
        <v>1440</v>
      </c>
      <c r="B1444" s="26">
        <f>_xlfn.XLOOKUP(C1444,purchase!C:C,pcon!B:B,"")</f>
        <v>0</v>
      </c>
      <c r="C1444" s="4"/>
      <c r="D1444" s="29">
        <f>_xlfn.XLOOKUP(C1444,purchase!C:C,pcon!D:D,"")</f>
        <v>0</v>
      </c>
      <c r="E1444" s="29">
        <f>_xlfn.XLOOKUP(C1444,purchase!C:C,pcon!E:E,"")</f>
        <v>0</v>
      </c>
      <c r="F1444" s="4"/>
      <c r="G1444" s="27"/>
      <c r="H1444" s="28"/>
      <c r="I1444" s="4"/>
      <c r="J1444" s="4"/>
      <c r="K1444" s="4"/>
      <c r="L1444" s="30" t="str">
        <f t="shared" si="198"/>
        <v/>
      </c>
      <c r="M1444" s="4"/>
      <c r="N1444" s="30" t="str">
        <f t="shared" si="199"/>
        <v/>
      </c>
      <c r="O1444" s="31"/>
      <c r="P1444" s="32" t="str">
        <f t="shared" si="200"/>
        <v/>
      </c>
      <c r="Q1444" s="10">
        <f>_xlfn.XLOOKUP(C1444,pcon!C:C,pcon!L:L,"")</f>
        <v>0</v>
      </c>
      <c r="R1444" s="98">
        <f t="shared" si="201"/>
        <v>0</v>
      </c>
      <c r="S1444" s="31"/>
      <c r="T1444" s="31"/>
      <c r="U1444" s="33" t="str">
        <f t="shared" si="202"/>
        <v/>
      </c>
      <c r="V1444" s="4"/>
      <c r="W1444" s="33" t="str">
        <f t="shared" si="203"/>
        <v/>
      </c>
      <c r="X1444" s="33" t="str">
        <f t="shared" si="204"/>
        <v/>
      </c>
      <c r="Y1444" s="33" t="str">
        <f t="shared" si="205"/>
        <v/>
      </c>
      <c r="Z1444" s="34" t="str">
        <f t="shared" si="206"/>
        <v/>
      </c>
    </row>
    <row r="1445" spans="1:26" x14ac:dyDescent="0.35">
      <c r="A1445" s="25">
        <v>1441</v>
      </c>
      <c r="B1445" s="26">
        <f>_xlfn.XLOOKUP(C1445,purchase!C:C,pcon!B:B,"")</f>
        <v>0</v>
      </c>
      <c r="C1445" s="4"/>
      <c r="D1445" s="29">
        <f>_xlfn.XLOOKUP(C1445,purchase!C:C,pcon!D:D,"")</f>
        <v>0</v>
      </c>
      <c r="E1445" s="29">
        <f>_xlfn.XLOOKUP(C1445,purchase!C:C,pcon!E:E,"")</f>
        <v>0</v>
      </c>
      <c r="F1445" s="4"/>
      <c r="G1445" s="27"/>
      <c r="H1445" s="28"/>
      <c r="I1445" s="4"/>
      <c r="J1445" s="4"/>
      <c r="K1445" s="4"/>
      <c r="L1445" s="30" t="str">
        <f t="shared" si="198"/>
        <v/>
      </c>
      <c r="M1445" s="4"/>
      <c r="N1445" s="30" t="str">
        <f t="shared" si="199"/>
        <v/>
      </c>
      <c r="O1445" s="31"/>
      <c r="P1445" s="32" t="str">
        <f t="shared" si="200"/>
        <v/>
      </c>
      <c r="Q1445" s="10">
        <f>_xlfn.XLOOKUP(C1445,pcon!C:C,pcon!L:L,"")</f>
        <v>0</v>
      </c>
      <c r="R1445" s="98">
        <f t="shared" si="201"/>
        <v>0</v>
      </c>
      <c r="S1445" s="31"/>
      <c r="T1445" s="31"/>
      <c r="U1445" s="33" t="str">
        <f t="shared" si="202"/>
        <v/>
      </c>
      <c r="V1445" s="4"/>
      <c r="W1445" s="33" t="str">
        <f t="shared" si="203"/>
        <v/>
      </c>
      <c r="X1445" s="33" t="str">
        <f t="shared" si="204"/>
        <v/>
      </c>
      <c r="Y1445" s="33" t="str">
        <f t="shared" si="205"/>
        <v/>
      </c>
      <c r="Z1445" s="34" t="str">
        <f t="shared" si="206"/>
        <v/>
      </c>
    </row>
    <row r="1446" spans="1:26" x14ac:dyDescent="0.35">
      <c r="A1446" s="25">
        <v>1442</v>
      </c>
      <c r="B1446" s="26">
        <f>_xlfn.XLOOKUP(C1446,purchase!C:C,pcon!B:B,"")</f>
        <v>0</v>
      </c>
      <c r="C1446" s="4"/>
      <c r="D1446" s="29">
        <f>_xlfn.XLOOKUP(C1446,purchase!C:C,pcon!D:D,"")</f>
        <v>0</v>
      </c>
      <c r="E1446" s="29">
        <f>_xlfn.XLOOKUP(C1446,purchase!C:C,pcon!E:E,"")</f>
        <v>0</v>
      </c>
      <c r="F1446" s="4"/>
      <c r="G1446" s="27"/>
      <c r="H1446" s="28"/>
      <c r="I1446" s="4"/>
      <c r="J1446" s="4"/>
      <c r="K1446" s="4"/>
      <c r="L1446" s="30" t="str">
        <f t="shared" si="198"/>
        <v/>
      </c>
      <c r="M1446" s="4"/>
      <c r="N1446" s="30" t="str">
        <f t="shared" si="199"/>
        <v/>
      </c>
      <c r="O1446" s="31"/>
      <c r="P1446" s="32" t="str">
        <f t="shared" si="200"/>
        <v/>
      </c>
      <c r="Q1446" s="10">
        <f>_xlfn.XLOOKUP(C1446,pcon!C:C,pcon!L:L,"")</f>
        <v>0</v>
      </c>
      <c r="R1446" s="98">
        <f t="shared" si="201"/>
        <v>0</v>
      </c>
      <c r="S1446" s="31"/>
      <c r="T1446" s="31"/>
      <c r="U1446" s="33" t="str">
        <f t="shared" si="202"/>
        <v/>
      </c>
      <c r="V1446" s="4"/>
      <c r="W1446" s="33" t="str">
        <f t="shared" si="203"/>
        <v/>
      </c>
      <c r="X1446" s="33" t="str">
        <f t="shared" si="204"/>
        <v/>
      </c>
      <c r="Y1446" s="33" t="str">
        <f t="shared" si="205"/>
        <v/>
      </c>
      <c r="Z1446" s="34" t="str">
        <f t="shared" si="206"/>
        <v/>
      </c>
    </row>
    <row r="1447" spans="1:26" x14ac:dyDescent="0.35">
      <c r="A1447" s="25">
        <v>1443</v>
      </c>
      <c r="B1447" s="26">
        <f>_xlfn.XLOOKUP(C1447,purchase!C:C,pcon!B:B,"")</f>
        <v>0</v>
      </c>
      <c r="C1447" s="4"/>
      <c r="D1447" s="29">
        <f>_xlfn.XLOOKUP(C1447,purchase!C:C,pcon!D:D,"")</f>
        <v>0</v>
      </c>
      <c r="E1447" s="29">
        <f>_xlfn.XLOOKUP(C1447,purchase!C:C,pcon!E:E,"")</f>
        <v>0</v>
      </c>
      <c r="F1447" s="4"/>
      <c r="G1447" s="27"/>
      <c r="H1447" s="28"/>
      <c r="I1447" s="4"/>
      <c r="J1447" s="4"/>
      <c r="K1447" s="4"/>
      <c r="L1447" s="30" t="str">
        <f t="shared" si="198"/>
        <v/>
      </c>
      <c r="M1447" s="4"/>
      <c r="N1447" s="30" t="str">
        <f t="shared" si="199"/>
        <v/>
      </c>
      <c r="O1447" s="31"/>
      <c r="P1447" s="32" t="str">
        <f t="shared" si="200"/>
        <v/>
      </c>
      <c r="Q1447" s="10">
        <f>_xlfn.XLOOKUP(C1447,pcon!C:C,pcon!L:L,"")</f>
        <v>0</v>
      </c>
      <c r="R1447" s="98">
        <f t="shared" si="201"/>
        <v>0</v>
      </c>
      <c r="S1447" s="31"/>
      <c r="T1447" s="31"/>
      <c r="U1447" s="33" t="str">
        <f t="shared" si="202"/>
        <v/>
      </c>
      <c r="V1447" s="4"/>
      <c r="W1447" s="33" t="str">
        <f t="shared" si="203"/>
        <v/>
      </c>
      <c r="X1447" s="33" t="str">
        <f t="shared" si="204"/>
        <v/>
      </c>
      <c r="Y1447" s="33" t="str">
        <f t="shared" si="205"/>
        <v/>
      </c>
      <c r="Z1447" s="34" t="str">
        <f t="shared" si="206"/>
        <v/>
      </c>
    </row>
    <row r="1448" spans="1:26" x14ac:dyDescent="0.35">
      <c r="A1448" s="25">
        <v>1444</v>
      </c>
      <c r="B1448" s="26">
        <f>_xlfn.XLOOKUP(C1448,purchase!C:C,pcon!B:B,"")</f>
        <v>0</v>
      </c>
      <c r="C1448" s="4"/>
      <c r="D1448" s="29">
        <f>_xlfn.XLOOKUP(C1448,purchase!C:C,pcon!D:D,"")</f>
        <v>0</v>
      </c>
      <c r="E1448" s="29">
        <f>_xlfn.XLOOKUP(C1448,purchase!C:C,pcon!E:E,"")</f>
        <v>0</v>
      </c>
      <c r="F1448" s="4"/>
      <c r="G1448" s="27"/>
      <c r="H1448" s="28"/>
      <c r="I1448" s="4"/>
      <c r="J1448" s="4"/>
      <c r="K1448" s="4"/>
      <c r="L1448" s="30" t="str">
        <f t="shared" si="198"/>
        <v/>
      </c>
      <c r="M1448" s="4"/>
      <c r="N1448" s="30" t="str">
        <f t="shared" si="199"/>
        <v/>
      </c>
      <c r="O1448" s="31"/>
      <c r="P1448" s="32" t="str">
        <f t="shared" si="200"/>
        <v/>
      </c>
      <c r="Q1448" s="10">
        <f>_xlfn.XLOOKUP(C1448,pcon!C:C,pcon!L:L,"")</f>
        <v>0</v>
      </c>
      <c r="R1448" s="98">
        <f t="shared" si="201"/>
        <v>0</v>
      </c>
      <c r="S1448" s="31"/>
      <c r="T1448" s="31"/>
      <c r="U1448" s="33" t="str">
        <f t="shared" si="202"/>
        <v/>
      </c>
      <c r="V1448" s="4"/>
      <c r="W1448" s="33" t="str">
        <f t="shared" si="203"/>
        <v/>
      </c>
      <c r="X1448" s="33" t="str">
        <f t="shared" si="204"/>
        <v/>
      </c>
      <c r="Y1448" s="33" t="str">
        <f t="shared" si="205"/>
        <v/>
      </c>
      <c r="Z1448" s="34" t="str">
        <f t="shared" si="206"/>
        <v/>
      </c>
    </row>
    <row r="1449" spans="1:26" x14ac:dyDescent="0.35">
      <c r="A1449" s="25">
        <v>1445</v>
      </c>
      <c r="B1449" s="26">
        <f>_xlfn.XLOOKUP(C1449,purchase!C:C,pcon!B:B,"")</f>
        <v>0</v>
      </c>
      <c r="C1449" s="4"/>
      <c r="D1449" s="29">
        <f>_xlfn.XLOOKUP(C1449,purchase!C:C,pcon!D:D,"")</f>
        <v>0</v>
      </c>
      <c r="E1449" s="29">
        <f>_xlfn.XLOOKUP(C1449,purchase!C:C,pcon!E:E,"")</f>
        <v>0</v>
      </c>
      <c r="F1449" s="4"/>
      <c r="G1449" s="27"/>
      <c r="H1449" s="28"/>
      <c r="I1449" s="4"/>
      <c r="J1449" s="4"/>
      <c r="K1449" s="4"/>
      <c r="L1449" s="30" t="str">
        <f t="shared" si="198"/>
        <v/>
      </c>
      <c r="M1449" s="4"/>
      <c r="N1449" s="30" t="str">
        <f t="shared" si="199"/>
        <v/>
      </c>
      <c r="O1449" s="31"/>
      <c r="P1449" s="32" t="str">
        <f t="shared" si="200"/>
        <v/>
      </c>
      <c r="Q1449" s="10">
        <f>_xlfn.XLOOKUP(C1449,pcon!C:C,pcon!L:L,"")</f>
        <v>0</v>
      </c>
      <c r="R1449" s="98">
        <f t="shared" si="201"/>
        <v>0</v>
      </c>
      <c r="S1449" s="31"/>
      <c r="T1449" s="31"/>
      <c r="U1449" s="33" t="str">
        <f t="shared" si="202"/>
        <v/>
      </c>
      <c r="V1449" s="4"/>
      <c r="W1449" s="33" t="str">
        <f t="shared" si="203"/>
        <v/>
      </c>
      <c r="X1449" s="33" t="str">
        <f t="shared" si="204"/>
        <v/>
      </c>
      <c r="Y1449" s="33" t="str">
        <f t="shared" si="205"/>
        <v/>
      </c>
      <c r="Z1449" s="34" t="str">
        <f t="shared" si="206"/>
        <v/>
      </c>
    </row>
    <row r="1450" spans="1:26" x14ac:dyDescent="0.35">
      <c r="A1450" s="25">
        <v>1446</v>
      </c>
      <c r="B1450" s="26">
        <f>_xlfn.XLOOKUP(C1450,purchase!C:C,pcon!B:B,"")</f>
        <v>0</v>
      </c>
      <c r="C1450" s="4"/>
      <c r="D1450" s="29">
        <f>_xlfn.XLOOKUP(C1450,purchase!C:C,pcon!D:D,"")</f>
        <v>0</v>
      </c>
      <c r="E1450" s="29">
        <f>_xlfn.XLOOKUP(C1450,purchase!C:C,pcon!E:E,"")</f>
        <v>0</v>
      </c>
      <c r="F1450" s="4"/>
      <c r="G1450" s="27"/>
      <c r="H1450" s="28"/>
      <c r="I1450" s="4"/>
      <c r="J1450" s="4"/>
      <c r="K1450" s="4"/>
      <c r="L1450" s="30" t="str">
        <f t="shared" si="198"/>
        <v/>
      </c>
      <c r="M1450" s="4"/>
      <c r="N1450" s="30" t="str">
        <f t="shared" si="199"/>
        <v/>
      </c>
      <c r="O1450" s="31"/>
      <c r="P1450" s="32" t="str">
        <f t="shared" si="200"/>
        <v/>
      </c>
      <c r="Q1450" s="10">
        <f>_xlfn.XLOOKUP(C1450,pcon!C:C,pcon!L:L,"")</f>
        <v>0</v>
      </c>
      <c r="R1450" s="98">
        <f t="shared" si="201"/>
        <v>0</v>
      </c>
      <c r="S1450" s="31"/>
      <c r="T1450" s="31"/>
      <c r="U1450" s="33" t="str">
        <f t="shared" si="202"/>
        <v/>
      </c>
      <c r="V1450" s="4"/>
      <c r="W1450" s="33" t="str">
        <f t="shared" si="203"/>
        <v/>
      </c>
      <c r="X1450" s="33" t="str">
        <f t="shared" si="204"/>
        <v/>
      </c>
      <c r="Y1450" s="33" t="str">
        <f t="shared" si="205"/>
        <v/>
      </c>
      <c r="Z1450" s="34" t="str">
        <f t="shared" si="206"/>
        <v/>
      </c>
    </row>
    <row r="1451" spans="1:26" x14ac:dyDescent="0.35">
      <c r="A1451" s="25">
        <v>1447</v>
      </c>
      <c r="B1451" s="26">
        <f>_xlfn.XLOOKUP(C1451,purchase!C:C,pcon!B:B,"")</f>
        <v>0</v>
      </c>
      <c r="C1451" s="4"/>
      <c r="D1451" s="29">
        <f>_xlfn.XLOOKUP(C1451,purchase!C:C,pcon!D:D,"")</f>
        <v>0</v>
      </c>
      <c r="E1451" s="29">
        <f>_xlfn.XLOOKUP(C1451,purchase!C:C,pcon!E:E,"")</f>
        <v>0</v>
      </c>
      <c r="F1451" s="4"/>
      <c r="G1451" s="27"/>
      <c r="H1451" s="28"/>
      <c r="I1451" s="4"/>
      <c r="J1451" s="4"/>
      <c r="K1451" s="4"/>
      <c r="L1451" s="30" t="str">
        <f t="shared" si="198"/>
        <v/>
      </c>
      <c r="M1451" s="4"/>
      <c r="N1451" s="30" t="str">
        <f t="shared" si="199"/>
        <v/>
      </c>
      <c r="O1451" s="31"/>
      <c r="P1451" s="32" t="str">
        <f t="shared" si="200"/>
        <v/>
      </c>
      <c r="Q1451" s="10">
        <f>_xlfn.XLOOKUP(C1451,pcon!C:C,pcon!L:L,"")</f>
        <v>0</v>
      </c>
      <c r="R1451" s="98">
        <f t="shared" si="201"/>
        <v>0</v>
      </c>
      <c r="S1451" s="31"/>
      <c r="T1451" s="31"/>
      <c r="U1451" s="33" t="str">
        <f t="shared" si="202"/>
        <v/>
      </c>
      <c r="V1451" s="4"/>
      <c r="W1451" s="33" t="str">
        <f t="shared" si="203"/>
        <v/>
      </c>
      <c r="X1451" s="33" t="str">
        <f t="shared" si="204"/>
        <v/>
      </c>
      <c r="Y1451" s="33" t="str">
        <f t="shared" si="205"/>
        <v/>
      </c>
      <c r="Z1451" s="34" t="str">
        <f t="shared" si="206"/>
        <v/>
      </c>
    </row>
    <row r="1452" spans="1:26" x14ac:dyDescent="0.35">
      <c r="A1452" s="25">
        <v>1448</v>
      </c>
      <c r="B1452" s="26">
        <f>_xlfn.XLOOKUP(C1452,purchase!C:C,pcon!B:B,"")</f>
        <v>0</v>
      </c>
      <c r="C1452" s="4"/>
      <c r="D1452" s="29">
        <f>_xlfn.XLOOKUP(C1452,purchase!C:C,pcon!D:D,"")</f>
        <v>0</v>
      </c>
      <c r="E1452" s="29">
        <f>_xlfn.XLOOKUP(C1452,purchase!C:C,pcon!E:E,"")</f>
        <v>0</v>
      </c>
      <c r="F1452" s="4"/>
      <c r="G1452" s="27"/>
      <c r="H1452" s="28"/>
      <c r="I1452" s="4"/>
      <c r="J1452" s="4"/>
      <c r="K1452" s="4"/>
      <c r="L1452" s="30" t="str">
        <f t="shared" si="198"/>
        <v/>
      </c>
      <c r="M1452" s="4"/>
      <c r="N1452" s="30" t="str">
        <f t="shared" si="199"/>
        <v/>
      </c>
      <c r="O1452" s="31"/>
      <c r="P1452" s="32" t="str">
        <f t="shared" si="200"/>
        <v/>
      </c>
      <c r="Q1452" s="10">
        <f>_xlfn.XLOOKUP(C1452,pcon!C:C,pcon!L:L,"")</f>
        <v>0</v>
      </c>
      <c r="R1452" s="98">
        <f t="shared" si="201"/>
        <v>0</v>
      </c>
      <c r="S1452" s="31"/>
      <c r="T1452" s="31"/>
      <c r="U1452" s="33" t="str">
        <f t="shared" si="202"/>
        <v/>
      </c>
      <c r="V1452" s="4"/>
      <c r="W1452" s="33" t="str">
        <f t="shared" si="203"/>
        <v/>
      </c>
      <c r="X1452" s="33" t="str">
        <f t="shared" si="204"/>
        <v/>
      </c>
      <c r="Y1452" s="33" t="str">
        <f t="shared" si="205"/>
        <v/>
      </c>
      <c r="Z1452" s="34" t="str">
        <f t="shared" si="206"/>
        <v/>
      </c>
    </row>
    <row r="1453" spans="1:26" x14ac:dyDescent="0.35">
      <c r="A1453" s="25">
        <v>1449</v>
      </c>
      <c r="B1453" s="26">
        <f>_xlfn.XLOOKUP(C1453,purchase!C:C,pcon!B:B,"")</f>
        <v>0</v>
      </c>
      <c r="C1453" s="4"/>
      <c r="D1453" s="29">
        <f>_xlfn.XLOOKUP(C1453,purchase!C:C,pcon!D:D,"")</f>
        <v>0</v>
      </c>
      <c r="E1453" s="29">
        <f>_xlfn.XLOOKUP(C1453,purchase!C:C,pcon!E:E,"")</f>
        <v>0</v>
      </c>
      <c r="F1453" s="4"/>
      <c r="G1453" s="27"/>
      <c r="H1453" s="28"/>
      <c r="I1453" s="4"/>
      <c r="J1453" s="4"/>
      <c r="K1453" s="4"/>
      <c r="L1453" s="30" t="str">
        <f t="shared" si="198"/>
        <v/>
      </c>
      <c r="M1453" s="4"/>
      <c r="N1453" s="30" t="str">
        <f t="shared" si="199"/>
        <v/>
      </c>
      <c r="O1453" s="31"/>
      <c r="P1453" s="32" t="str">
        <f t="shared" si="200"/>
        <v/>
      </c>
      <c r="Q1453" s="10">
        <f>_xlfn.XLOOKUP(C1453,pcon!C:C,pcon!L:L,"")</f>
        <v>0</v>
      </c>
      <c r="R1453" s="98">
        <f t="shared" si="201"/>
        <v>0</v>
      </c>
      <c r="S1453" s="31"/>
      <c r="T1453" s="31"/>
      <c r="U1453" s="33" t="str">
        <f t="shared" si="202"/>
        <v/>
      </c>
      <c r="V1453" s="4"/>
      <c r="W1453" s="33" t="str">
        <f t="shared" si="203"/>
        <v/>
      </c>
      <c r="X1453" s="33" t="str">
        <f t="shared" si="204"/>
        <v/>
      </c>
      <c r="Y1453" s="33" t="str">
        <f t="shared" si="205"/>
        <v/>
      </c>
      <c r="Z1453" s="34" t="str">
        <f t="shared" si="206"/>
        <v/>
      </c>
    </row>
    <row r="1454" spans="1:26" x14ac:dyDescent="0.35">
      <c r="A1454" s="25">
        <v>1450</v>
      </c>
      <c r="B1454" s="26">
        <f>_xlfn.XLOOKUP(C1454,purchase!C:C,pcon!B:B,"")</f>
        <v>0</v>
      </c>
      <c r="C1454" s="4"/>
      <c r="D1454" s="29">
        <f>_xlfn.XLOOKUP(C1454,purchase!C:C,pcon!D:D,"")</f>
        <v>0</v>
      </c>
      <c r="E1454" s="29">
        <f>_xlfn.XLOOKUP(C1454,purchase!C:C,pcon!E:E,"")</f>
        <v>0</v>
      </c>
      <c r="F1454" s="4"/>
      <c r="G1454" s="27"/>
      <c r="H1454" s="28"/>
      <c r="I1454" s="4"/>
      <c r="J1454" s="4"/>
      <c r="K1454" s="4"/>
      <c r="L1454" s="30" t="str">
        <f t="shared" si="198"/>
        <v/>
      </c>
      <c r="M1454" s="4"/>
      <c r="N1454" s="30" t="str">
        <f t="shared" si="199"/>
        <v/>
      </c>
      <c r="O1454" s="31"/>
      <c r="P1454" s="32" t="str">
        <f t="shared" si="200"/>
        <v/>
      </c>
      <c r="Q1454" s="10">
        <f>_xlfn.XLOOKUP(C1454,pcon!C:C,pcon!L:L,"")</f>
        <v>0</v>
      </c>
      <c r="R1454" s="98">
        <f t="shared" si="201"/>
        <v>0</v>
      </c>
      <c r="S1454" s="31"/>
      <c r="T1454" s="31"/>
      <c r="U1454" s="33" t="str">
        <f t="shared" si="202"/>
        <v/>
      </c>
      <c r="V1454" s="4"/>
      <c r="W1454" s="33" t="str">
        <f t="shared" si="203"/>
        <v/>
      </c>
      <c r="X1454" s="33" t="str">
        <f t="shared" si="204"/>
        <v/>
      </c>
      <c r="Y1454" s="33" t="str">
        <f t="shared" si="205"/>
        <v/>
      </c>
      <c r="Z1454" s="34" t="str">
        <f t="shared" si="206"/>
        <v/>
      </c>
    </row>
    <row r="1455" spans="1:26" x14ac:dyDescent="0.35">
      <c r="A1455" s="25">
        <v>1451</v>
      </c>
      <c r="B1455" s="26">
        <f>_xlfn.XLOOKUP(C1455,purchase!C:C,pcon!B:B,"")</f>
        <v>0</v>
      </c>
      <c r="C1455" s="4"/>
      <c r="D1455" s="29">
        <f>_xlfn.XLOOKUP(C1455,purchase!C:C,pcon!D:D,"")</f>
        <v>0</v>
      </c>
      <c r="E1455" s="29">
        <f>_xlfn.XLOOKUP(C1455,purchase!C:C,pcon!E:E,"")</f>
        <v>0</v>
      </c>
      <c r="F1455" s="4"/>
      <c r="G1455" s="27"/>
      <c r="H1455" s="28"/>
      <c r="I1455" s="4"/>
      <c r="J1455" s="4"/>
      <c r="K1455" s="4"/>
      <c r="L1455" s="30" t="str">
        <f t="shared" si="198"/>
        <v/>
      </c>
      <c r="M1455" s="4"/>
      <c r="N1455" s="30" t="str">
        <f t="shared" si="199"/>
        <v/>
      </c>
      <c r="O1455" s="31"/>
      <c r="P1455" s="32" t="str">
        <f t="shared" si="200"/>
        <v/>
      </c>
      <c r="Q1455" s="10">
        <f>_xlfn.XLOOKUP(C1455,pcon!C:C,pcon!L:L,"")</f>
        <v>0</v>
      </c>
      <c r="R1455" s="98">
        <f t="shared" si="201"/>
        <v>0</v>
      </c>
      <c r="S1455" s="31"/>
      <c r="T1455" s="31"/>
      <c r="U1455" s="33" t="str">
        <f t="shared" si="202"/>
        <v/>
      </c>
      <c r="V1455" s="4"/>
      <c r="W1455" s="33" t="str">
        <f t="shared" si="203"/>
        <v/>
      </c>
      <c r="X1455" s="33" t="str">
        <f t="shared" si="204"/>
        <v/>
      </c>
      <c r="Y1455" s="33" t="str">
        <f t="shared" si="205"/>
        <v/>
      </c>
      <c r="Z1455" s="34" t="str">
        <f t="shared" si="206"/>
        <v/>
      </c>
    </row>
    <row r="1456" spans="1:26" x14ac:dyDescent="0.35">
      <c r="A1456" s="25">
        <v>1452</v>
      </c>
      <c r="B1456" s="26">
        <f>_xlfn.XLOOKUP(C1456,purchase!C:C,pcon!B:B,"")</f>
        <v>0</v>
      </c>
      <c r="C1456" s="4"/>
      <c r="D1456" s="29">
        <f>_xlfn.XLOOKUP(C1456,purchase!C:C,pcon!D:D,"")</f>
        <v>0</v>
      </c>
      <c r="E1456" s="29">
        <f>_xlfn.XLOOKUP(C1456,purchase!C:C,pcon!E:E,"")</f>
        <v>0</v>
      </c>
      <c r="F1456" s="4"/>
      <c r="G1456" s="27"/>
      <c r="H1456" s="28"/>
      <c r="I1456" s="4"/>
      <c r="J1456" s="4"/>
      <c r="K1456" s="4"/>
      <c r="L1456" s="30" t="str">
        <f t="shared" si="198"/>
        <v/>
      </c>
      <c r="M1456" s="4"/>
      <c r="N1456" s="30" t="str">
        <f t="shared" si="199"/>
        <v/>
      </c>
      <c r="O1456" s="31"/>
      <c r="P1456" s="32" t="str">
        <f t="shared" si="200"/>
        <v/>
      </c>
      <c r="Q1456" s="10">
        <f>_xlfn.XLOOKUP(C1456,pcon!C:C,pcon!L:L,"")</f>
        <v>0</v>
      </c>
      <c r="R1456" s="98">
        <f t="shared" si="201"/>
        <v>0</v>
      </c>
      <c r="S1456" s="31"/>
      <c r="T1456" s="31"/>
      <c r="U1456" s="33" t="str">
        <f t="shared" si="202"/>
        <v/>
      </c>
      <c r="V1456" s="4"/>
      <c r="W1456" s="33" t="str">
        <f t="shared" si="203"/>
        <v/>
      </c>
      <c r="X1456" s="33" t="str">
        <f t="shared" si="204"/>
        <v/>
      </c>
      <c r="Y1456" s="33" t="str">
        <f t="shared" si="205"/>
        <v/>
      </c>
      <c r="Z1456" s="34" t="str">
        <f t="shared" si="206"/>
        <v/>
      </c>
    </row>
    <row r="1457" spans="1:26" x14ac:dyDescent="0.35">
      <c r="A1457" s="25">
        <v>1453</v>
      </c>
      <c r="B1457" s="26">
        <f>_xlfn.XLOOKUP(C1457,purchase!C:C,pcon!B:B,"")</f>
        <v>0</v>
      </c>
      <c r="C1457" s="4"/>
      <c r="D1457" s="29">
        <f>_xlfn.XLOOKUP(C1457,purchase!C:C,pcon!D:D,"")</f>
        <v>0</v>
      </c>
      <c r="E1457" s="29">
        <f>_xlfn.XLOOKUP(C1457,purchase!C:C,pcon!E:E,"")</f>
        <v>0</v>
      </c>
      <c r="F1457" s="4"/>
      <c r="G1457" s="27"/>
      <c r="H1457" s="28"/>
      <c r="I1457" s="4"/>
      <c r="J1457" s="4"/>
      <c r="K1457" s="4"/>
      <c r="L1457" s="30" t="str">
        <f t="shared" si="198"/>
        <v/>
      </c>
      <c r="M1457" s="4"/>
      <c r="N1457" s="30" t="str">
        <f t="shared" si="199"/>
        <v/>
      </c>
      <c r="O1457" s="31"/>
      <c r="P1457" s="32" t="str">
        <f t="shared" si="200"/>
        <v/>
      </c>
      <c r="Q1457" s="10">
        <f>_xlfn.XLOOKUP(C1457,pcon!C:C,pcon!L:L,"")</f>
        <v>0</v>
      </c>
      <c r="R1457" s="98">
        <f t="shared" si="201"/>
        <v>0</v>
      </c>
      <c r="S1457" s="31"/>
      <c r="T1457" s="31"/>
      <c r="U1457" s="33" t="str">
        <f t="shared" si="202"/>
        <v/>
      </c>
      <c r="V1457" s="4"/>
      <c r="W1457" s="33" t="str">
        <f t="shared" si="203"/>
        <v/>
      </c>
      <c r="X1457" s="33" t="str">
        <f t="shared" si="204"/>
        <v/>
      </c>
      <c r="Y1457" s="33" t="str">
        <f t="shared" si="205"/>
        <v/>
      </c>
      <c r="Z1457" s="34" t="str">
        <f t="shared" si="206"/>
        <v/>
      </c>
    </row>
    <row r="1458" spans="1:26" x14ac:dyDescent="0.35">
      <c r="A1458" s="25">
        <v>1454</v>
      </c>
      <c r="B1458" s="26">
        <f>_xlfn.XLOOKUP(C1458,purchase!C:C,pcon!B:B,"")</f>
        <v>0</v>
      </c>
      <c r="C1458" s="4"/>
      <c r="D1458" s="29">
        <f>_xlfn.XLOOKUP(C1458,purchase!C:C,pcon!D:D,"")</f>
        <v>0</v>
      </c>
      <c r="E1458" s="29">
        <f>_xlfn.XLOOKUP(C1458,purchase!C:C,pcon!E:E,"")</f>
        <v>0</v>
      </c>
      <c r="F1458" s="4"/>
      <c r="G1458" s="27"/>
      <c r="H1458" s="28"/>
      <c r="I1458" s="4"/>
      <c r="J1458" s="4"/>
      <c r="K1458" s="4"/>
      <c r="L1458" s="30" t="str">
        <f t="shared" si="198"/>
        <v/>
      </c>
      <c r="M1458" s="4"/>
      <c r="N1458" s="30" t="str">
        <f t="shared" si="199"/>
        <v/>
      </c>
      <c r="O1458" s="31"/>
      <c r="P1458" s="32" t="str">
        <f t="shared" si="200"/>
        <v/>
      </c>
      <c r="Q1458" s="10">
        <f>_xlfn.XLOOKUP(C1458,pcon!C:C,pcon!L:L,"")</f>
        <v>0</v>
      </c>
      <c r="R1458" s="98">
        <f t="shared" si="201"/>
        <v>0</v>
      </c>
      <c r="S1458" s="31"/>
      <c r="T1458" s="31"/>
      <c r="U1458" s="33" t="str">
        <f t="shared" si="202"/>
        <v/>
      </c>
      <c r="V1458" s="4"/>
      <c r="W1458" s="33" t="str">
        <f t="shared" si="203"/>
        <v/>
      </c>
      <c r="X1458" s="33" t="str">
        <f t="shared" si="204"/>
        <v/>
      </c>
      <c r="Y1458" s="33" t="str">
        <f t="shared" si="205"/>
        <v/>
      </c>
      <c r="Z1458" s="34" t="str">
        <f t="shared" si="206"/>
        <v/>
      </c>
    </row>
    <row r="1459" spans="1:26" x14ac:dyDescent="0.35">
      <c r="A1459" s="25">
        <v>1455</v>
      </c>
      <c r="B1459" s="26">
        <f>_xlfn.XLOOKUP(C1459,purchase!C:C,pcon!B:B,"")</f>
        <v>0</v>
      </c>
      <c r="C1459" s="4"/>
      <c r="D1459" s="29">
        <f>_xlfn.XLOOKUP(C1459,purchase!C:C,pcon!D:D,"")</f>
        <v>0</v>
      </c>
      <c r="E1459" s="29">
        <f>_xlfn.XLOOKUP(C1459,purchase!C:C,pcon!E:E,"")</f>
        <v>0</v>
      </c>
      <c r="F1459" s="4"/>
      <c r="G1459" s="27"/>
      <c r="H1459" s="28"/>
      <c r="I1459" s="4"/>
      <c r="J1459" s="4"/>
      <c r="K1459" s="4"/>
      <c r="L1459" s="30" t="str">
        <f t="shared" si="198"/>
        <v/>
      </c>
      <c r="M1459" s="4"/>
      <c r="N1459" s="30" t="str">
        <f t="shared" si="199"/>
        <v/>
      </c>
      <c r="O1459" s="31"/>
      <c r="P1459" s="32" t="str">
        <f t="shared" si="200"/>
        <v/>
      </c>
      <c r="Q1459" s="10">
        <f>_xlfn.XLOOKUP(C1459,pcon!C:C,pcon!L:L,"")</f>
        <v>0</v>
      </c>
      <c r="R1459" s="98">
        <f t="shared" si="201"/>
        <v>0</v>
      </c>
      <c r="S1459" s="31"/>
      <c r="T1459" s="31"/>
      <c r="U1459" s="33" t="str">
        <f t="shared" si="202"/>
        <v/>
      </c>
      <c r="V1459" s="4"/>
      <c r="W1459" s="33" t="str">
        <f t="shared" si="203"/>
        <v/>
      </c>
      <c r="X1459" s="33" t="str">
        <f t="shared" si="204"/>
        <v/>
      </c>
      <c r="Y1459" s="33" t="str">
        <f t="shared" si="205"/>
        <v/>
      </c>
      <c r="Z1459" s="34" t="str">
        <f t="shared" si="206"/>
        <v/>
      </c>
    </row>
    <row r="1460" spans="1:26" x14ac:dyDescent="0.35">
      <c r="A1460" s="25">
        <v>1456</v>
      </c>
      <c r="B1460" s="26">
        <f>_xlfn.XLOOKUP(C1460,purchase!C:C,pcon!B:B,"")</f>
        <v>0</v>
      </c>
      <c r="C1460" s="4"/>
      <c r="D1460" s="29">
        <f>_xlfn.XLOOKUP(C1460,purchase!C:C,pcon!D:D,"")</f>
        <v>0</v>
      </c>
      <c r="E1460" s="29">
        <f>_xlfn.XLOOKUP(C1460,purchase!C:C,pcon!E:E,"")</f>
        <v>0</v>
      </c>
      <c r="F1460" s="4"/>
      <c r="G1460" s="27"/>
      <c r="H1460" s="28"/>
      <c r="I1460" s="4"/>
      <c r="J1460" s="4"/>
      <c r="K1460" s="4"/>
      <c r="L1460" s="30" t="str">
        <f t="shared" si="198"/>
        <v/>
      </c>
      <c r="M1460" s="4"/>
      <c r="N1460" s="30" t="str">
        <f t="shared" si="199"/>
        <v/>
      </c>
      <c r="O1460" s="31"/>
      <c r="P1460" s="32" t="str">
        <f t="shared" si="200"/>
        <v/>
      </c>
      <c r="Q1460" s="10">
        <f>_xlfn.XLOOKUP(C1460,pcon!C:C,pcon!L:L,"")</f>
        <v>0</v>
      </c>
      <c r="R1460" s="98">
        <f t="shared" si="201"/>
        <v>0</v>
      </c>
      <c r="S1460" s="31"/>
      <c r="T1460" s="31"/>
      <c r="U1460" s="33" t="str">
        <f t="shared" si="202"/>
        <v/>
      </c>
      <c r="V1460" s="4"/>
      <c r="W1460" s="33" t="str">
        <f t="shared" si="203"/>
        <v/>
      </c>
      <c r="X1460" s="33" t="str">
        <f t="shared" si="204"/>
        <v/>
      </c>
      <c r="Y1460" s="33" t="str">
        <f t="shared" si="205"/>
        <v/>
      </c>
      <c r="Z1460" s="34" t="str">
        <f t="shared" si="206"/>
        <v/>
      </c>
    </row>
    <row r="1461" spans="1:26" x14ac:dyDescent="0.35">
      <c r="A1461" s="25">
        <v>1457</v>
      </c>
      <c r="B1461" s="26">
        <f>_xlfn.XLOOKUP(C1461,purchase!C:C,pcon!B:B,"")</f>
        <v>0</v>
      </c>
      <c r="C1461" s="4"/>
      <c r="D1461" s="29">
        <f>_xlfn.XLOOKUP(C1461,purchase!C:C,pcon!D:D,"")</f>
        <v>0</v>
      </c>
      <c r="E1461" s="29">
        <f>_xlfn.XLOOKUP(C1461,purchase!C:C,pcon!E:E,"")</f>
        <v>0</v>
      </c>
      <c r="F1461" s="4"/>
      <c r="G1461" s="27"/>
      <c r="H1461" s="28"/>
      <c r="I1461" s="4"/>
      <c r="J1461" s="4"/>
      <c r="K1461" s="4"/>
      <c r="L1461" s="30" t="str">
        <f t="shared" si="198"/>
        <v/>
      </c>
      <c r="M1461" s="4"/>
      <c r="N1461" s="30" t="str">
        <f t="shared" si="199"/>
        <v/>
      </c>
      <c r="O1461" s="31"/>
      <c r="P1461" s="32" t="str">
        <f t="shared" si="200"/>
        <v/>
      </c>
      <c r="Q1461" s="10">
        <f>_xlfn.XLOOKUP(C1461,pcon!C:C,pcon!L:L,"")</f>
        <v>0</v>
      </c>
      <c r="R1461" s="98">
        <f t="shared" si="201"/>
        <v>0</v>
      </c>
      <c r="S1461" s="31"/>
      <c r="T1461" s="31"/>
      <c r="U1461" s="33" t="str">
        <f t="shared" si="202"/>
        <v/>
      </c>
      <c r="V1461" s="4"/>
      <c r="W1461" s="33" t="str">
        <f t="shared" si="203"/>
        <v/>
      </c>
      <c r="X1461" s="33" t="str">
        <f t="shared" si="204"/>
        <v/>
      </c>
      <c r="Y1461" s="33" t="str">
        <f t="shared" si="205"/>
        <v/>
      </c>
      <c r="Z1461" s="34" t="str">
        <f t="shared" si="206"/>
        <v/>
      </c>
    </row>
    <row r="1462" spans="1:26" x14ac:dyDescent="0.35">
      <c r="A1462" s="25">
        <v>1458</v>
      </c>
      <c r="B1462" s="26">
        <f>_xlfn.XLOOKUP(C1462,purchase!C:C,pcon!B:B,"")</f>
        <v>0</v>
      </c>
      <c r="C1462" s="4"/>
      <c r="D1462" s="29">
        <f>_xlfn.XLOOKUP(C1462,purchase!C:C,pcon!D:D,"")</f>
        <v>0</v>
      </c>
      <c r="E1462" s="29">
        <f>_xlfn.XLOOKUP(C1462,purchase!C:C,pcon!E:E,"")</f>
        <v>0</v>
      </c>
      <c r="F1462" s="4"/>
      <c r="G1462" s="27"/>
      <c r="H1462" s="28"/>
      <c r="I1462" s="4"/>
      <c r="J1462" s="4"/>
      <c r="K1462" s="4"/>
      <c r="L1462" s="30" t="str">
        <f t="shared" si="198"/>
        <v/>
      </c>
      <c r="M1462" s="4"/>
      <c r="N1462" s="30" t="str">
        <f t="shared" si="199"/>
        <v/>
      </c>
      <c r="O1462" s="31"/>
      <c r="P1462" s="32" t="str">
        <f t="shared" si="200"/>
        <v/>
      </c>
      <c r="Q1462" s="10">
        <f>_xlfn.XLOOKUP(C1462,pcon!C:C,pcon!L:L,"")</f>
        <v>0</v>
      </c>
      <c r="R1462" s="98">
        <f t="shared" si="201"/>
        <v>0</v>
      </c>
      <c r="S1462" s="31"/>
      <c r="T1462" s="31"/>
      <c r="U1462" s="33" t="str">
        <f t="shared" si="202"/>
        <v/>
      </c>
      <c r="V1462" s="4"/>
      <c r="W1462" s="33" t="str">
        <f t="shared" si="203"/>
        <v/>
      </c>
      <c r="X1462" s="33" t="str">
        <f t="shared" si="204"/>
        <v/>
      </c>
      <c r="Y1462" s="33" t="str">
        <f t="shared" si="205"/>
        <v/>
      </c>
      <c r="Z1462" s="34" t="str">
        <f t="shared" si="206"/>
        <v/>
      </c>
    </row>
    <row r="1463" spans="1:26" x14ac:dyDescent="0.35">
      <c r="A1463" s="25">
        <v>1459</v>
      </c>
      <c r="B1463" s="26">
        <f>_xlfn.XLOOKUP(C1463,purchase!C:C,pcon!B:B,"")</f>
        <v>0</v>
      </c>
      <c r="C1463" s="4"/>
      <c r="D1463" s="29">
        <f>_xlfn.XLOOKUP(C1463,purchase!C:C,pcon!D:D,"")</f>
        <v>0</v>
      </c>
      <c r="E1463" s="29">
        <f>_xlfn.XLOOKUP(C1463,purchase!C:C,pcon!E:E,"")</f>
        <v>0</v>
      </c>
      <c r="F1463" s="4"/>
      <c r="G1463" s="27"/>
      <c r="H1463" s="28"/>
      <c r="I1463" s="4"/>
      <c r="J1463" s="4"/>
      <c r="K1463" s="4"/>
      <c r="L1463" s="30" t="str">
        <f t="shared" si="198"/>
        <v/>
      </c>
      <c r="M1463" s="4"/>
      <c r="N1463" s="30" t="str">
        <f t="shared" si="199"/>
        <v/>
      </c>
      <c r="O1463" s="31"/>
      <c r="P1463" s="32" t="str">
        <f t="shared" si="200"/>
        <v/>
      </c>
      <c r="Q1463" s="10">
        <f>_xlfn.XLOOKUP(C1463,pcon!C:C,pcon!L:L,"")</f>
        <v>0</v>
      </c>
      <c r="R1463" s="98">
        <f t="shared" si="201"/>
        <v>0</v>
      </c>
      <c r="S1463" s="31"/>
      <c r="T1463" s="31"/>
      <c r="U1463" s="33" t="str">
        <f t="shared" si="202"/>
        <v/>
      </c>
      <c r="V1463" s="4"/>
      <c r="W1463" s="33" t="str">
        <f t="shared" si="203"/>
        <v/>
      </c>
      <c r="X1463" s="33" t="str">
        <f t="shared" si="204"/>
        <v/>
      </c>
      <c r="Y1463" s="33" t="str">
        <f t="shared" si="205"/>
        <v/>
      </c>
      <c r="Z1463" s="34" t="str">
        <f t="shared" si="206"/>
        <v/>
      </c>
    </row>
    <row r="1464" spans="1:26" x14ac:dyDescent="0.35">
      <c r="A1464" s="25">
        <v>1460</v>
      </c>
      <c r="B1464" s="26">
        <f>_xlfn.XLOOKUP(C1464,purchase!C:C,pcon!B:B,"")</f>
        <v>0</v>
      </c>
      <c r="C1464" s="4"/>
      <c r="D1464" s="29">
        <f>_xlfn.XLOOKUP(C1464,purchase!C:C,pcon!D:D,"")</f>
        <v>0</v>
      </c>
      <c r="E1464" s="29">
        <f>_xlfn.XLOOKUP(C1464,purchase!C:C,pcon!E:E,"")</f>
        <v>0</v>
      </c>
      <c r="F1464" s="4"/>
      <c r="G1464" s="27"/>
      <c r="H1464" s="28"/>
      <c r="I1464" s="4"/>
      <c r="J1464" s="4"/>
      <c r="K1464" s="4"/>
      <c r="L1464" s="30" t="str">
        <f t="shared" si="198"/>
        <v/>
      </c>
      <c r="M1464" s="4"/>
      <c r="N1464" s="30" t="str">
        <f t="shared" si="199"/>
        <v/>
      </c>
      <c r="O1464" s="31"/>
      <c r="P1464" s="32" t="str">
        <f t="shared" si="200"/>
        <v/>
      </c>
      <c r="Q1464" s="10">
        <f>_xlfn.XLOOKUP(C1464,pcon!C:C,pcon!L:L,"")</f>
        <v>0</v>
      </c>
      <c r="R1464" s="98">
        <f t="shared" si="201"/>
        <v>0</v>
      </c>
      <c r="S1464" s="31"/>
      <c r="T1464" s="31"/>
      <c r="U1464" s="33" t="str">
        <f t="shared" si="202"/>
        <v/>
      </c>
      <c r="V1464" s="4"/>
      <c r="W1464" s="33" t="str">
        <f t="shared" si="203"/>
        <v/>
      </c>
      <c r="X1464" s="33" t="str">
        <f t="shared" si="204"/>
        <v/>
      </c>
      <c r="Y1464" s="33" t="str">
        <f t="shared" si="205"/>
        <v/>
      </c>
      <c r="Z1464" s="34" t="str">
        <f t="shared" si="206"/>
        <v/>
      </c>
    </row>
    <row r="1465" spans="1:26" x14ac:dyDescent="0.35">
      <c r="A1465" s="25">
        <v>1461</v>
      </c>
      <c r="B1465" s="26">
        <f>_xlfn.XLOOKUP(C1465,purchase!C:C,pcon!B:B,"")</f>
        <v>0</v>
      </c>
      <c r="C1465" s="4"/>
      <c r="D1465" s="29">
        <f>_xlfn.XLOOKUP(C1465,purchase!C:C,pcon!D:D,"")</f>
        <v>0</v>
      </c>
      <c r="E1465" s="29">
        <f>_xlfn.XLOOKUP(C1465,purchase!C:C,pcon!E:E,"")</f>
        <v>0</v>
      </c>
      <c r="F1465" s="4"/>
      <c r="G1465" s="27"/>
      <c r="H1465" s="28"/>
      <c r="I1465" s="4"/>
      <c r="J1465" s="4"/>
      <c r="K1465" s="4"/>
      <c r="L1465" s="30" t="str">
        <f t="shared" si="198"/>
        <v/>
      </c>
      <c r="M1465" s="4"/>
      <c r="N1465" s="30" t="str">
        <f t="shared" si="199"/>
        <v/>
      </c>
      <c r="O1465" s="31"/>
      <c r="P1465" s="32" t="str">
        <f t="shared" si="200"/>
        <v/>
      </c>
      <c r="Q1465" s="10">
        <f>_xlfn.XLOOKUP(C1465,pcon!C:C,pcon!L:L,"")</f>
        <v>0</v>
      </c>
      <c r="R1465" s="98">
        <f t="shared" si="201"/>
        <v>0</v>
      </c>
      <c r="S1465" s="31"/>
      <c r="T1465" s="31"/>
      <c r="U1465" s="33" t="str">
        <f t="shared" si="202"/>
        <v/>
      </c>
      <c r="V1465" s="4"/>
      <c r="W1465" s="33" t="str">
        <f t="shared" si="203"/>
        <v/>
      </c>
      <c r="X1465" s="33" t="str">
        <f t="shared" si="204"/>
        <v/>
      </c>
      <c r="Y1465" s="33" t="str">
        <f t="shared" si="205"/>
        <v/>
      </c>
      <c r="Z1465" s="34" t="str">
        <f t="shared" si="206"/>
        <v/>
      </c>
    </row>
    <row r="1466" spans="1:26" x14ac:dyDescent="0.35">
      <c r="A1466" s="25">
        <v>1462</v>
      </c>
      <c r="B1466" s="26">
        <f>_xlfn.XLOOKUP(C1466,purchase!C:C,pcon!B:B,"")</f>
        <v>0</v>
      </c>
      <c r="C1466" s="4"/>
      <c r="D1466" s="29">
        <f>_xlfn.XLOOKUP(C1466,purchase!C:C,pcon!D:D,"")</f>
        <v>0</v>
      </c>
      <c r="E1466" s="29">
        <f>_xlfn.XLOOKUP(C1466,purchase!C:C,pcon!E:E,"")</f>
        <v>0</v>
      </c>
      <c r="F1466" s="4"/>
      <c r="G1466" s="27"/>
      <c r="H1466" s="28"/>
      <c r="I1466" s="4"/>
      <c r="J1466" s="4"/>
      <c r="K1466" s="4"/>
      <c r="L1466" s="30" t="str">
        <f t="shared" si="198"/>
        <v/>
      </c>
      <c r="M1466" s="4"/>
      <c r="N1466" s="30" t="str">
        <f t="shared" si="199"/>
        <v/>
      </c>
      <c r="O1466" s="31"/>
      <c r="P1466" s="32" t="str">
        <f t="shared" si="200"/>
        <v/>
      </c>
      <c r="Q1466" s="10">
        <f>_xlfn.XLOOKUP(C1466,pcon!C:C,pcon!L:L,"")</f>
        <v>0</v>
      </c>
      <c r="R1466" s="98">
        <f t="shared" si="201"/>
        <v>0</v>
      </c>
      <c r="S1466" s="31"/>
      <c r="T1466" s="31"/>
      <c r="U1466" s="33" t="str">
        <f t="shared" si="202"/>
        <v/>
      </c>
      <c r="V1466" s="4"/>
      <c r="W1466" s="33" t="str">
        <f t="shared" si="203"/>
        <v/>
      </c>
      <c r="X1466" s="33" t="str">
        <f t="shared" si="204"/>
        <v/>
      </c>
      <c r="Y1466" s="33" t="str">
        <f t="shared" si="205"/>
        <v/>
      </c>
      <c r="Z1466" s="34" t="str">
        <f t="shared" si="206"/>
        <v/>
      </c>
    </row>
    <row r="1467" spans="1:26" x14ac:dyDescent="0.35">
      <c r="A1467" s="25">
        <v>1463</v>
      </c>
      <c r="B1467" s="26">
        <f>_xlfn.XLOOKUP(C1467,purchase!C:C,pcon!B:B,"")</f>
        <v>0</v>
      </c>
      <c r="C1467" s="4"/>
      <c r="D1467" s="29">
        <f>_xlfn.XLOOKUP(C1467,purchase!C:C,pcon!D:D,"")</f>
        <v>0</v>
      </c>
      <c r="E1467" s="29">
        <f>_xlfn.XLOOKUP(C1467,purchase!C:C,pcon!E:E,"")</f>
        <v>0</v>
      </c>
      <c r="F1467" s="4"/>
      <c r="G1467" s="27"/>
      <c r="H1467" s="28"/>
      <c r="I1467" s="4"/>
      <c r="J1467" s="4"/>
      <c r="K1467" s="4"/>
      <c r="L1467" s="30" t="str">
        <f t="shared" si="198"/>
        <v/>
      </c>
      <c r="M1467" s="4"/>
      <c r="N1467" s="30" t="str">
        <f t="shared" si="199"/>
        <v/>
      </c>
      <c r="O1467" s="31"/>
      <c r="P1467" s="32" t="str">
        <f t="shared" si="200"/>
        <v/>
      </c>
      <c r="Q1467" s="10">
        <f>_xlfn.XLOOKUP(C1467,pcon!C:C,pcon!L:L,"")</f>
        <v>0</v>
      </c>
      <c r="R1467" s="98">
        <f t="shared" si="201"/>
        <v>0</v>
      </c>
      <c r="S1467" s="31"/>
      <c r="T1467" s="31"/>
      <c r="U1467" s="33" t="str">
        <f t="shared" si="202"/>
        <v/>
      </c>
      <c r="V1467" s="4"/>
      <c r="W1467" s="33" t="str">
        <f t="shared" si="203"/>
        <v/>
      </c>
      <c r="X1467" s="33" t="str">
        <f t="shared" si="204"/>
        <v/>
      </c>
      <c r="Y1467" s="33" t="str">
        <f t="shared" si="205"/>
        <v/>
      </c>
      <c r="Z1467" s="34" t="str">
        <f t="shared" si="206"/>
        <v/>
      </c>
    </row>
    <row r="1468" spans="1:26" x14ac:dyDescent="0.35">
      <c r="A1468" s="25">
        <v>1464</v>
      </c>
      <c r="B1468" s="26">
        <f>_xlfn.XLOOKUP(C1468,purchase!C:C,pcon!B:B,"")</f>
        <v>0</v>
      </c>
      <c r="C1468" s="4"/>
      <c r="D1468" s="29">
        <f>_xlfn.XLOOKUP(C1468,purchase!C:C,pcon!D:D,"")</f>
        <v>0</v>
      </c>
      <c r="E1468" s="29">
        <f>_xlfn.XLOOKUP(C1468,purchase!C:C,pcon!E:E,"")</f>
        <v>0</v>
      </c>
      <c r="F1468" s="4"/>
      <c r="G1468" s="27"/>
      <c r="H1468" s="28"/>
      <c r="I1468" s="4"/>
      <c r="J1468" s="4"/>
      <c r="K1468" s="4"/>
      <c r="L1468" s="30" t="str">
        <f t="shared" si="198"/>
        <v/>
      </c>
      <c r="M1468" s="4"/>
      <c r="N1468" s="30" t="str">
        <f t="shared" si="199"/>
        <v/>
      </c>
      <c r="O1468" s="31"/>
      <c r="P1468" s="32" t="str">
        <f t="shared" si="200"/>
        <v/>
      </c>
      <c r="Q1468" s="10">
        <f>_xlfn.XLOOKUP(C1468,pcon!C:C,pcon!L:L,"")</f>
        <v>0</v>
      </c>
      <c r="R1468" s="98">
        <f t="shared" si="201"/>
        <v>0</v>
      </c>
      <c r="S1468" s="31"/>
      <c r="T1468" s="31"/>
      <c r="U1468" s="33" t="str">
        <f t="shared" si="202"/>
        <v/>
      </c>
      <c r="V1468" s="4"/>
      <c r="W1468" s="33" t="str">
        <f t="shared" si="203"/>
        <v/>
      </c>
      <c r="X1468" s="33" t="str">
        <f t="shared" si="204"/>
        <v/>
      </c>
      <c r="Y1468" s="33" t="str">
        <f t="shared" si="205"/>
        <v/>
      </c>
      <c r="Z1468" s="34" t="str">
        <f t="shared" si="206"/>
        <v/>
      </c>
    </row>
    <row r="1469" spans="1:26" x14ac:dyDescent="0.35">
      <c r="A1469" s="25">
        <v>1465</v>
      </c>
      <c r="B1469" s="26">
        <f>_xlfn.XLOOKUP(C1469,purchase!C:C,pcon!B:B,"")</f>
        <v>0</v>
      </c>
      <c r="C1469" s="4"/>
      <c r="D1469" s="29">
        <f>_xlfn.XLOOKUP(C1469,purchase!C:C,pcon!D:D,"")</f>
        <v>0</v>
      </c>
      <c r="E1469" s="29">
        <f>_xlfn.XLOOKUP(C1469,purchase!C:C,pcon!E:E,"")</f>
        <v>0</v>
      </c>
      <c r="F1469" s="4"/>
      <c r="G1469" s="27"/>
      <c r="H1469" s="28"/>
      <c r="I1469" s="4"/>
      <c r="J1469" s="4"/>
      <c r="K1469" s="4"/>
      <c r="L1469" s="30" t="str">
        <f t="shared" si="198"/>
        <v/>
      </c>
      <c r="M1469" s="4"/>
      <c r="N1469" s="30" t="str">
        <f t="shared" si="199"/>
        <v/>
      </c>
      <c r="O1469" s="31"/>
      <c r="P1469" s="32" t="str">
        <f t="shared" si="200"/>
        <v/>
      </c>
      <c r="Q1469" s="10">
        <f>_xlfn.XLOOKUP(C1469,pcon!C:C,pcon!L:L,"")</f>
        <v>0</v>
      </c>
      <c r="R1469" s="98">
        <f t="shared" si="201"/>
        <v>0</v>
      </c>
      <c r="S1469" s="31"/>
      <c r="T1469" s="31"/>
      <c r="U1469" s="33" t="str">
        <f t="shared" si="202"/>
        <v/>
      </c>
      <c r="V1469" s="4"/>
      <c r="W1469" s="33" t="str">
        <f t="shared" si="203"/>
        <v/>
      </c>
      <c r="X1469" s="33" t="str">
        <f t="shared" si="204"/>
        <v/>
      </c>
      <c r="Y1469" s="33" t="str">
        <f t="shared" si="205"/>
        <v/>
      </c>
      <c r="Z1469" s="34" t="str">
        <f t="shared" si="206"/>
        <v/>
      </c>
    </row>
    <row r="1470" spans="1:26" x14ac:dyDescent="0.35">
      <c r="A1470" s="25">
        <v>1466</v>
      </c>
      <c r="B1470" s="26">
        <f>_xlfn.XLOOKUP(C1470,purchase!C:C,pcon!B:B,"")</f>
        <v>0</v>
      </c>
      <c r="C1470" s="4"/>
      <c r="D1470" s="29">
        <f>_xlfn.XLOOKUP(C1470,purchase!C:C,pcon!D:D,"")</f>
        <v>0</v>
      </c>
      <c r="E1470" s="29">
        <f>_xlfn.XLOOKUP(C1470,purchase!C:C,pcon!E:E,"")</f>
        <v>0</v>
      </c>
      <c r="F1470" s="4"/>
      <c r="G1470" s="27"/>
      <c r="H1470" s="28"/>
      <c r="I1470" s="4"/>
      <c r="J1470" s="4"/>
      <c r="K1470" s="4"/>
      <c r="L1470" s="30" t="str">
        <f t="shared" si="198"/>
        <v/>
      </c>
      <c r="M1470" s="4"/>
      <c r="N1470" s="30" t="str">
        <f t="shared" si="199"/>
        <v/>
      </c>
      <c r="O1470" s="31"/>
      <c r="P1470" s="32" t="str">
        <f t="shared" si="200"/>
        <v/>
      </c>
      <c r="Q1470" s="10">
        <f>_xlfn.XLOOKUP(C1470,pcon!C:C,pcon!L:L,"")</f>
        <v>0</v>
      </c>
      <c r="R1470" s="98">
        <f t="shared" si="201"/>
        <v>0</v>
      </c>
      <c r="S1470" s="31"/>
      <c r="T1470" s="31"/>
      <c r="U1470" s="33" t="str">
        <f t="shared" si="202"/>
        <v/>
      </c>
      <c r="V1470" s="4"/>
      <c r="W1470" s="33" t="str">
        <f t="shared" si="203"/>
        <v/>
      </c>
      <c r="X1470" s="33" t="str">
        <f t="shared" si="204"/>
        <v/>
      </c>
      <c r="Y1470" s="33" t="str">
        <f t="shared" si="205"/>
        <v/>
      </c>
      <c r="Z1470" s="34" t="str">
        <f t="shared" si="206"/>
        <v/>
      </c>
    </row>
    <row r="1471" spans="1:26" x14ac:dyDescent="0.35">
      <c r="A1471" s="25">
        <v>1467</v>
      </c>
      <c r="B1471" s="26">
        <f>_xlfn.XLOOKUP(C1471,purchase!C:C,pcon!B:B,"")</f>
        <v>0</v>
      </c>
      <c r="C1471" s="4"/>
      <c r="D1471" s="29">
        <f>_xlfn.XLOOKUP(C1471,purchase!C:C,pcon!D:D,"")</f>
        <v>0</v>
      </c>
      <c r="E1471" s="29">
        <f>_xlfn.XLOOKUP(C1471,purchase!C:C,pcon!E:E,"")</f>
        <v>0</v>
      </c>
      <c r="F1471" s="4"/>
      <c r="G1471" s="27"/>
      <c r="H1471" s="28"/>
      <c r="I1471" s="4"/>
      <c r="J1471" s="4"/>
      <c r="K1471" s="4"/>
      <c r="L1471" s="30" t="str">
        <f t="shared" si="198"/>
        <v/>
      </c>
      <c r="M1471" s="4"/>
      <c r="N1471" s="30" t="str">
        <f t="shared" si="199"/>
        <v/>
      </c>
      <c r="O1471" s="31"/>
      <c r="P1471" s="32" t="str">
        <f t="shared" si="200"/>
        <v/>
      </c>
      <c r="Q1471" s="10">
        <f>_xlfn.XLOOKUP(C1471,pcon!C:C,pcon!L:L,"")</f>
        <v>0</v>
      </c>
      <c r="R1471" s="98">
        <f t="shared" si="201"/>
        <v>0</v>
      </c>
      <c r="S1471" s="31"/>
      <c r="T1471" s="31"/>
      <c r="U1471" s="33" t="str">
        <f t="shared" si="202"/>
        <v/>
      </c>
      <c r="V1471" s="4"/>
      <c r="W1471" s="33" t="str">
        <f t="shared" si="203"/>
        <v/>
      </c>
      <c r="X1471" s="33" t="str">
        <f t="shared" si="204"/>
        <v/>
      </c>
      <c r="Y1471" s="33" t="str">
        <f t="shared" si="205"/>
        <v/>
      </c>
      <c r="Z1471" s="34" t="str">
        <f t="shared" si="206"/>
        <v/>
      </c>
    </row>
    <row r="1472" spans="1:26" x14ac:dyDescent="0.35">
      <c r="A1472" s="25">
        <v>1468</v>
      </c>
      <c r="B1472" s="26">
        <f>_xlfn.XLOOKUP(C1472,purchase!C:C,pcon!B:B,"")</f>
        <v>0</v>
      </c>
      <c r="C1472" s="4"/>
      <c r="D1472" s="29">
        <f>_xlfn.XLOOKUP(C1472,purchase!C:C,pcon!D:D,"")</f>
        <v>0</v>
      </c>
      <c r="E1472" s="29">
        <f>_xlfn.XLOOKUP(C1472,purchase!C:C,pcon!E:E,"")</f>
        <v>0</v>
      </c>
      <c r="F1472" s="4"/>
      <c r="G1472" s="27"/>
      <c r="H1472" s="28"/>
      <c r="I1472" s="4"/>
      <c r="J1472" s="4"/>
      <c r="K1472" s="4"/>
      <c r="L1472" s="30" t="str">
        <f t="shared" si="198"/>
        <v/>
      </c>
      <c r="M1472" s="4"/>
      <c r="N1472" s="30" t="str">
        <f t="shared" si="199"/>
        <v/>
      </c>
      <c r="O1472" s="31"/>
      <c r="P1472" s="32" t="str">
        <f t="shared" si="200"/>
        <v/>
      </c>
      <c r="Q1472" s="10">
        <f>_xlfn.XLOOKUP(C1472,pcon!C:C,pcon!L:L,"")</f>
        <v>0</v>
      </c>
      <c r="R1472" s="98">
        <f t="shared" si="201"/>
        <v>0</v>
      </c>
      <c r="S1472" s="31"/>
      <c r="T1472" s="31"/>
      <c r="U1472" s="33" t="str">
        <f t="shared" si="202"/>
        <v/>
      </c>
      <c r="V1472" s="4"/>
      <c r="W1472" s="33" t="str">
        <f t="shared" si="203"/>
        <v/>
      </c>
      <c r="X1472" s="33" t="str">
        <f t="shared" si="204"/>
        <v/>
      </c>
      <c r="Y1472" s="33" t="str">
        <f t="shared" si="205"/>
        <v/>
      </c>
      <c r="Z1472" s="34" t="str">
        <f t="shared" si="206"/>
        <v/>
      </c>
    </row>
    <row r="1473" spans="1:26" x14ac:dyDescent="0.35">
      <c r="A1473" s="25">
        <v>1469</v>
      </c>
      <c r="B1473" s="26">
        <f>_xlfn.XLOOKUP(C1473,purchase!C:C,pcon!B:B,"")</f>
        <v>0</v>
      </c>
      <c r="C1473" s="4"/>
      <c r="D1473" s="29">
        <f>_xlfn.XLOOKUP(C1473,purchase!C:C,pcon!D:D,"")</f>
        <v>0</v>
      </c>
      <c r="E1473" s="29">
        <f>_xlfn.XLOOKUP(C1473,purchase!C:C,pcon!E:E,"")</f>
        <v>0</v>
      </c>
      <c r="F1473" s="4"/>
      <c r="G1473" s="27"/>
      <c r="H1473" s="28"/>
      <c r="I1473" s="4"/>
      <c r="J1473" s="4"/>
      <c r="K1473" s="4"/>
      <c r="L1473" s="30" t="str">
        <f t="shared" si="198"/>
        <v/>
      </c>
      <c r="M1473" s="4"/>
      <c r="N1473" s="30" t="str">
        <f t="shared" si="199"/>
        <v/>
      </c>
      <c r="O1473" s="31"/>
      <c r="P1473" s="32" t="str">
        <f t="shared" si="200"/>
        <v/>
      </c>
      <c r="Q1473" s="10">
        <f>_xlfn.XLOOKUP(C1473,pcon!C:C,pcon!L:L,"")</f>
        <v>0</v>
      </c>
      <c r="R1473" s="98">
        <f t="shared" si="201"/>
        <v>0</v>
      </c>
      <c r="S1473" s="31"/>
      <c r="T1473" s="31"/>
      <c r="U1473" s="33" t="str">
        <f t="shared" si="202"/>
        <v/>
      </c>
      <c r="V1473" s="4"/>
      <c r="W1473" s="33" t="str">
        <f t="shared" si="203"/>
        <v/>
      </c>
      <c r="X1473" s="33" t="str">
        <f t="shared" si="204"/>
        <v/>
      </c>
      <c r="Y1473" s="33" t="str">
        <f t="shared" si="205"/>
        <v/>
      </c>
      <c r="Z1473" s="34" t="str">
        <f t="shared" si="206"/>
        <v/>
      </c>
    </row>
    <row r="1474" spans="1:26" x14ac:dyDescent="0.35">
      <c r="A1474" s="25">
        <v>1470</v>
      </c>
      <c r="B1474" s="26">
        <f>_xlfn.XLOOKUP(C1474,purchase!C:C,pcon!B:B,"")</f>
        <v>0</v>
      </c>
      <c r="C1474" s="4"/>
      <c r="D1474" s="29">
        <f>_xlfn.XLOOKUP(C1474,purchase!C:C,pcon!D:D,"")</f>
        <v>0</v>
      </c>
      <c r="E1474" s="29">
        <f>_xlfn.XLOOKUP(C1474,purchase!C:C,pcon!E:E,"")</f>
        <v>0</v>
      </c>
      <c r="F1474" s="4"/>
      <c r="G1474" s="27"/>
      <c r="H1474" s="28"/>
      <c r="I1474" s="4"/>
      <c r="J1474" s="4"/>
      <c r="K1474" s="4"/>
      <c r="L1474" s="30" t="str">
        <f t="shared" si="198"/>
        <v/>
      </c>
      <c r="M1474" s="4"/>
      <c r="N1474" s="30" t="str">
        <f t="shared" si="199"/>
        <v/>
      </c>
      <c r="O1474" s="31"/>
      <c r="P1474" s="32" t="str">
        <f t="shared" si="200"/>
        <v/>
      </c>
      <c r="Q1474" s="10">
        <f>_xlfn.XLOOKUP(C1474,pcon!C:C,pcon!L:L,"")</f>
        <v>0</v>
      </c>
      <c r="R1474" s="98">
        <f t="shared" si="201"/>
        <v>0</v>
      </c>
      <c r="S1474" s="31"/>
      <c r="T1474" s="31"/>
      <c r="U1474" s="33" t="str">
        <f t="shared" si="202"/>
        <v/>
      </c>
      <c r="V1474" s="4"/>
      <c r="W1474" s="33" t="str">
        <f t="shared" si="203"/>
        <v/>
      </c>
      <c r="X1474" s="33" t="str">
        <f t="shared" si="204"/>
        <v/>
      </c>
      <c r="Y1474" s="33" t="str">
        <f t="shared" si="205"/>
        <v/>
      </c>
      <c r="Z1474" s="34" t="str">
        <f t="shared" si="206"/>
        <v/>
      </c>
    </row>
    <row r="1475" spans="1:26" x14ac:dyDescent="0.35">
      <c r="A1475" s="25">
        <v>1471</v>
      </c>
      <c r="B1475" s="26">
        <f>_xlfn.XLOOKUP(C1475,purchase!C:C,pcon!B:B,"")</f>
        <v>0</v>
      </c>
      <c r="C1475" s="4"/>
      <c r="D1475" s="29">
        <f>_xlfn.XLOOKUP(C1475,purchase!C:C,pcon!D:D,"")</f>
        <v>0</v>
      </c>
      <c r="E1475" s="29">
        <f>_xlfn.XLOOKUP(C1475,purchase!C:C,pcon!E:E,"")</f>
        <v>0</v>
      </c>
      <c r="F1475" s="4"/>
      <c r="G1475" s="27"/>
      <c r="H1475" s="28"/>
      <c r="I1475" s="4"/>
      <c r="J1475" s="4"/>
      <c r="K1475" s="4"/>
      <c r="L1475" s="30" t="str">
        <f t="shared" si="198"/>
        <v/>
      </c>
      <c r="M1475" s="4"/>
      <c r="N1475" s="30" t="str">
        <f t="shared" si="199"/>
        <v/>
      </c>
      <c r="O1475" s="31"/>
      <c r="P1475" s="32" t="str">
        <f t="shared" si="200"/>
        <v/>
      </c>
      <c r="Q1475" s="10">
        <f>_xlfn.XLOOKUP(C1475,pcon!C:C,pcon!L:L,"")</f>
        <v>0</v>
      </c>
      <c r="R1475" s="98">
        <f t="shared" si="201"/>
        <v>0</v>
      </c>
      <c r="S1475" s="31"/>
      <c r="T1475" s="31"/>
      <c r="U1475" s="33" t="str">
        <f t="shared" si="202"/>
        <v/>
      </c>
      <c r="V1475" s="4"/>
      <c r="W1475" s="33" t="str">
        <f t="shared" si="203"/>
        <v/>
      </c>
      <c r="X1475" s="33" t="str">
        <f t="shared" si="204"/>
        <v/>
      </c>
      <c r="Y1475" s="33" t="str">
        <f t="shared" si="205"/>
        <v/>
      </c>
      <c r="Z1475" s="34" t="str">
        <f t="shared" si="206"/>
        <v/>
      </c>
    </row>
    <row r="1476" spans="1:26" x14ac:dyDescent="0.35">
      <c r="A1476" s="25">
        <v>1472</v>
      </c>
      <c r="B1476" s="26">
        <f>_xlfn.XLOOKUP(C1476,purchase!C:C,pcon!B:B,"")</f>
        <v>0</v>
      </c>
      <c r="C1476" s="4"/>
      <c r="D1476" s="29">
        <f>_xlfn.XLOOKUP(C1476,purchase!C:C,pcon!D:D,"")</f>
        <v>0</v>
      </c>
      <c r="E1476" s="29">
        <f>_xlfn.XLOOKUP(C1476,purchase!C:C,pcon!E:E,"")</f>
        <v>0</v>
      </c>
      <c r="F1476" s="4"/>
      <c r="G1476" s="27"/>
      <c r="H1476" s="28"/>
      <c r="I1476" s="4"/>
      <c r="J1476" s="4"/>
      <c r="K1476" s="4"/>
      <c r="L1476" s="30" t="str">
        <f t="shared" si="198"/>
        <v/>
      </c>
      <c r="M1476" s="4"/>
      <c r="N1476" s="30" t="str">
        <f t="shared" si="199"/>
        <v/>
      </c>
      <c r="O1476" s="31"/>
      <c r="P1476" s="32" t="str">
        <f t="shared" si="200"/>
        <v/>
      </c>
      <c r="Q1476" s="10">
        <f>_xlfn.XLOOKUP(C1476,pcon!C:C,pcon!L:L,"")</f>
        <v>0</v>
      </c>
      <c r="R1476" s="98">
        <f t="shared" si="201"/>
        <v>0</v>
      </c>
      <c r="S1476" s="31"/>
      <c r="T1476" s="31"/>
      <c r="U1476" s="33" t="str">
        <f t="shared" si="202"/>
        <v/>
      </c>
      <c r="V1476" s="4"/>
      <c r="W1476" s="33" t="str">
        <f t="shared" si="203"/>
        <v/>
      </c>
      <c r="X1476" s="33" t="str">
        <f t="shared" si="204"/>
        <v/>
      </c>
      <c r="Y1476" s="33" t="str">
        <f t="shared" si="205"/>
        <v/>
      </c>
      <c r="Z1476" s="34" t="str">
        <f t="shared" si="206"/>
        <v/>
      </c>
    </row>
    <row r="1477" spans="1:26" x14ac:dyDescent="0.35">
      <c r="A1477" s="25">
        <v>1473</v>
      </c>
      <c r="B1477" s="26">
        <f>_xlfn.XLOOKUP(C1477,purchase!C:C,pcon!B:B,"")</f>
        <v>0</v>
      </c>
      <c r="C1477" s="4"/>
      <c r="D1477" s="29">
        <f>_xlfn.XLOOKUP(C1477,purchase!C:C,pcon!D:D,"")</f>
        <v>0</v>
      </c>
      <c r="E1477" s="29">
        <f>_xlfn.XLOOKUP(C1477,purchase!C:C,pcon!E:E,"")</f>
        <v>0</v>
      </c>
      <c r="F1477" s="4"/>
      <c r="G1477" s="27"/>
      <c r="H1477" s="28"/>
      <c r="I1477" s="4"/>
      <c r="J1477" s="4"/>
      <c r="K1477" s="4"/>
      <c r="L1477" s="30" t="str">
        <f t="shared" ref="L1477:L1540" si="207">IF(J1477="","",J1477-K1477)</f>
        <v/>
      </c>
      <c r="M1477" s="4"/>
      <c r="N1477" s="30" t="str">
        <f t="shared" ref="N1477:N1540" si="208">IF(L1477="","",L1477-M1477)</f>
        <v/>
      </c>
      <c r="O1477" s="31"/>
      <c r="P1477" s="32" t="str">
        <f t="shared" ref="P1477:P1540" si="209">IF(O1477="","",N1477 * O1477)</f>
        <v/>
      </c>
      <c r="Q1477" s="10">
        <f>_xlfn.XLOOKUP(C1477,pcon!C:C,pcon!L:L,"")</f>
        <v>0</v>
      </c>
      <c r="R1477" s="98">
        <f t="shared" ref="R1477:R1540" si="210">(Q1477 / 80) * (O1477 * 100)</f>
        <v>0</v>
      </c>
      <c r="S1477" s="31"/>
      <c r="T1477" s="31"/>
      <c r="U1477" s="33" t="str">
        <f t="shared" ref="U1477:U1540" si="211">IF(N1477="","",R1477 * N1477)</f>
        <v/>
      </c>
      <c r="V1477" s="4"/>
      <c r="W1477" s="33" t="str">
        <f t="shared" ref="W1477:W1540" si="212">IF(S1477&amp;U1477="","",U1477 * S1477)</f>
        <v/>
      </c>
      <c r="X1477" s="33" t="str">
        <f t="shared" ref="X1477:X1540" si="213">IF(W1477="","",U1477 + W1477)</f>
        <v/>
      </c>
      <c r="Y1477" s="33" t="str">
        <f t="shared" ref="Y1477:Y1540" si="214">IF(T1477="","",U1477 * T1477)</f>
        <v/>
      </c>
      <c r="Z1477" s="34" t="str">
        <f t="shared" ref="Z1477:Z1540" si="215">IF(U1477="","",X1477-V1477-Y1477)</f>
        <v/>
      </c>
    </row>
    <row r="1478" spans="1:26" x14ac:dyDescent="0.35">
      <c r="A1478" s="25">
        <v>1474</v>
      </c>
      <c r="B1478" s="26">
        <f>_xlfn.XLOOKUP(C1478,purchase!C:C,pcon!B:B,"")</f>
        <v>0</v>
      </c>
      <c r="C1478" s="4"/>
      <c r="D1478" s="29">
        <f>_xlfn.XLOOKUP(C1478,purchase!C:C,pcon!D:D,"")</f>
        <v>0</v>
      </c>
      <c r="E1478" s="29">
        <f>_xlfn.XLOOKUP(C1478,purchase!C:C,pcon!E:E,"")</f>
        <v>0</v>
      </c>
      <c r="F1478" s="4"/>
      <c r="G1478" s="27"/>
      <c r="H1478" s="28"/>
      <c r="I1478" s="4"/>
      <c r="J1478" s="4"/>
      <c r="K1478" s="4"/>
      <c r="L1478" s="30" t="str">
        <f t="shared" si="207"/>
        <v/>
      </c>
      <c r="M1478" s="4"/>
      <c r="N1478" s="30" t="str">
        <f t="shared" si="208"/>
        <v/>
      </c>
      <c r="O1478" s="31"/>
      <c r="P1478" s="32" t="str">
        <f t="shared" si="209"/>
        <v/>
      </c>
      <c r="Q1478" s="10">
        <f>_xlfn.XLOOKUP(C1478,pcon!C:C,pcon!L:L,"")</f>
        <v>0</v>
      </c>
      <c r="R1478" s="98">
        <f t="shared" si="210"/>
        <v>0</v>
      </c>
      <c r="S1478" s="31"/>
      <c r="T1478" s="31"/>
      <c r="U1478" s="33" t="str">
        <f t="shared" si="211"/>
        <v/>
      </c>
      <c r="V1478" s="4"/>
      <c r="W1478" s="33" t="str">
        <f t="shared" si="212"/>
        <v/>
      </c>
      <c r="X1478" s="33" t="str">
        <f t="shared" si="213"/>
        <v/>
      </c>
      <c r="Y1478" s="33" t="str">
        <f t="shared" si="214"/>
        <v/>
      </c>
      <c r="Z1478" s="34" t="str">
        <f t="shared" si="215"/>
        <v/>
      </c>
    </row>
    <row r="1479" spans="1:26" x14ac:dyDescent="0.35">
      <c r="A1479" s="25">
        <v>1475</v>
      </c>
      <c r="B1479" s="26">
        <f>_xlfn.XLOOKUP(C1479,purchase!C:C,pcon!B:B,"")</f>
        <v>0</v>
      </c>
      <c r="C1479" s="4"/>
      <c r="D1479" s="29">
        <f>_xlfn.XLOOKUP(C1479,purchase!C:C,pcon!D:D,"")</f>
        <v>0</v>
      </c>
      <c r="E1479" s="29">
        <f>_xlfn.XLOOKUP(C1479,purchase!C:C,pcon!E:E,"")</f>
        <v>0</v>
      </c>
      <c r="F1479" s="4"/>
      <c r="G1479" s="27"/>
      <c r="H1479" s="28"/>
      <c r="I1479" s="4"/>
      <c r="J1479" s="4"/>
      <c r="K1479" s="4"/>
      <c r="L1479" s="30" t="str">
        <f t="shared" si="207"/>
        <v/>
      </c>
      <c r="M1479" s="4"/>
      <c r="N1479" s="30" t="str">
        <f t="shared" si="208"/>
        <v/>
      </c>
      <c r="O1479" s="31"/>
      <c r="P1479" s="32" t="str">
        <f t="shared" si="209"/>
        <v/>
      </c>
      <c r="Q1479" s="10">
        <f>_xlfn.XLOOKUP(C1479,pcon!C:C,pcon!L:L,"")</f>
        <v>0</v>
      </c>
      <c r="R1479" s="98">
        <f t="shared" si="210"/>
        <v>0</v>
      </c>
      <c r="S1479" s="31"/>
      <c r="T1479" s="31"/>
      <c r="U1479" s="33" t="str">
        <f t="shared" si="211"/>
        <v/>
      </c>
      <c r="V1479" s="4"/>
      <c r="W1479" s="33" t="str">
        <f t="shared" si="212"/>
        <v/>
      </c>
      <c r="X1479" s="33" t="str">
        <f t="shared" si="213"/>
        <v/>
      </c>
      <c r="Y1479" s="33" t="str">
        <f t="shared" si="214"/>
        <v/>
      </c>
      <c r="Z1479" s="34" t="str">
        <f t="shared" si="215"/>
        <v/>
      </c>
    </row>
    <row r="1480" spans="1:26" x14ac:dyDescent="0.35">
      <c r="A1480" s="25">
        <v>1476</v>
      </c>
      <c r="B1480" s="26">
        <f>_xlfn.XLOOKUP(C1480,purchase!C:C,pcon!B:B,"")</f>
        <v>0</v>
      </c>
      <c r="C1480" s="4"/>
      <c r="D1480" s="29">
        <f>_xlfn.XLOOKUP(C1480,purchase!C:C,pcon!D:D,"")</f>
        <v>0</v>
      </c>
      <c r="E1480" s="29">
        <f>_xlfn.XLOOKUP(C1480,purchase!C:C,pcon!E:E,"")</f>
        <v>0</v>
      </c>
      <c r="F1480" s="4"/>
      <c r="G1480" s="27"/>
      <c r="H1480" s="28"/>
      <c r="I1480" s="4"/>
      <c r="J1480" s="4"/>
      <c r="K1480" s="4"/>
      <c r="L1480" s="30" t="str">
        <f t="shared" si="207"/>
        <v/>
      </c>
      <c r="M1480" s="4"/>
      <c r="N1480" s="30" t="str">
        <f t="shared" si="208"/>
        <v/>
      </c>
      <c r="O1480" s="31"/>
      <c r="P1480" s="32" t="str">
        <f t="shared" si="209"/>
        <v/>
      </c>
      <c r="Q1480" s="10">
        <f>_xlfn.XLOOKUP(C1480,pcon!C:C,pcon!L:L,"")</f>
        <v>0</v>
      </c>
      <c r="R1480" s="98">
        <f t="shared" si="210"/>
        <v>0</v>
      </c>
      <c r="S1480" s="31"/>
      <c r="T1480" s="31"/>
      <c r="U1480" s="33" t="str">
        <f t="shared" si="211"/>
        <v/>
      </c>
      <c r="V1480" s="4"/>
      <c r="W1480" s="33" t="str">
        <f t="shared" si="212"/>
        <v/>
      </c>
      <c r="X1480" s="33" t="str">
        <f t="shared" si="213"/>
        <v/>
      </c>
      <c r="Y1480" s="33" t="str">
        <f t="shared" si="214"/>
        <v/>
      </c>
      <c r="Z1480" s="34" t="str">
        <f t="shared" si="215"/>
        <v/>
      </c>
    </row>
    <row r="1481" spans="1:26" x14ac:dyDescent="0.35">
      <c r="A1481" s="25">
        <v>1477</v>
      </c>
      <c r="B1481" s="26">
        <f>_xlfn.XLOOKUP(C1481,purchase!C:C,pcon!B:B,"")</f>
        <v>0</v>
      </c>
      <c r="C1481" s="4"/>
      <c r="D1481" s="29">
        <f>_xlfn.XLOOKUP(C1481,purchase!C:C,pcon!D:D,"")</f>
        <v>0</v>
      </c>
      <c r="E1481" s="29">
        <f>_xlfn.XLOOKUP(C1481,purchase!C:C,pcon!E:E,"")</f>
        <v>0</v>
      </c>
      <c r="F1481" s="4"/>
      <c r="G1481" s="27"/>
      <c r="H1481" s="28"/>
      <c r="I1481" s="4"/>
      <c r="J1481" s="4"/>
      <c r="K1481" s="4"/>
      <c r="L1481" s="30" t="str">
        <f t="shared" si="207"/>
        <v/>
      </c>
      <c r="M1481" s="4"/>
      <c r="N1481" s="30" t="str">
        <f t="shared" si="208"/>
        <v/>
      </c>
      <c r="O1481" s="31"/>
      <c r="P1481" s="32" t="str">
        <f t="shared" si="209"/>
        <v/>
      </c>
      <c r="Q1481" s="10">
        <f>_xlfn.XLOOKUP(C1481,pcon!C:C,pcon!L:L,"")</f>
        <v>0</v>
      </c>
      <c r="R1481" s="98">
        <f t="shared" si="210"/>
        <v>0</v>
      </c>
      <c r="S1481" s="31"/>
      <c r="T1481" s="31"/>
      <c r="U1481" s="33" t="str">
        <f t="shared" si="211"/>
        <v/>
      </c>
      <c r="V1481" s="4"/>
      <c r="W1481" s="33" t="str">
        <f t="shared" si="212"/>
        <v/>
      </c>
      <c r="X1481" s="33" t="str">
        <f t="shared" si="213"/>
        <v/>
      </c>
      <c r="Y1481" s="33" t="str">
        <f t="shared" si="214"/>
        <v/>
      </c>
      <c r="Z1481" s="34" t="str">
        <f t="shared" si="215"/>
        <v/>
      </c>
    </row>
    <row r="1482" spans="1:26" x14ac:dyDescent="0.35">
      <c r="A1482" s="25">
        <v>1478</v>
      </c>
      <c r="B1482" s="26">
        <f>_xlfn.XLOOKUP(C1482,purchase!C:C,pcon!B:B,"")</f>
        <v>0</v>
      </c>
      <c r="C1482" s="4"/>
      <c r="D1482" s="29">
        <f>_xlfn.XLOOKUP(C1482,purchase!C:C,pcon!D:D,"")</f>
        <v>0</v>
      </c>
      <c r="E1482" s="29">
        <f>_xlfn.XLOOKUP(C1482,purchase!C:C,pcon!E:E,"")</f>
        <v>0</v>
      </c>
      <c r="F1482" s="4"/>
      <c r="G1482" s="27"/>
      <c r="H1482" s="28"/>
      <c r="I1482" s="4"/>
      <c r="J1482" s="4"/>
      <c r="K1482" s="4"/>
      <c r="L1482" s="30" t="str">
        <f t="shared" si="207"/>
        <v/>
      </c>
      <c r="M1482" s="4"/>
      <c r="N1482" s="30" t="str">
        <f t="shared" si="208"/>
        <v/>
      </c>
      <c r="O1482" s="31"/>
      <c r="P1482" s="32" t="str">
        <f t="shared" si="209"/>
        <v/>
      </c>
      <c r="Q1482" s="10">
        <f>_xlfn.XLOOKUP(C1482,pcon!C:C,pcon!L:L,"")</f>
        <v>0</v>
      </c>
      <c r="R1482" s="98">
        <f t="shared" si="210"/>
        <v>0</v>
      </c>
      <c r="S1482" s="31"/>
      <c r="T1482" s="31"/>
      <c r="U1482" s="33" t="str">
        <f t="shared" si="211"/>
        <v/>
      </c>
      <c r="V1482" s="4"/>
      <c r="W1482" s="33" t="str">
        <f t="shared" si="212"/>
        <v/>
      </c>
      <c r="X1482" s="33" t="str">
        <f t="shared" si="213"/>
        <v/>
      </c>
      <c r="Y1482" s="33" t="str">
        <f t="shared" si="214"/>
        <v/>
      </c>
      <c r="Z1482" s="34" t="str">
        <f t="shared" si="215"/>
        <v/>
      </c>
    </row>
    <row r="1483" spans="1:26" x14ac:dyDescent="0.35">
      <c r="A1483" s="25">
        <v>1479</v>
      </c>
      <c r="B1483" s="26">
        <f>_xlfn.XLOOKUP(C1483,purchase!C:C,pcon!B:B,"")</f>
        <v>0</v>
      </c>
      <c r="C1483" s="4"/>
      <c r="D1483" s="29">
        <f>_xlfn.XLOOKUP(C1483,purchase!C:C,pcon!D:D,"")</f>
        <v>0</v>
      </c>
      <c r="E1483" s="29">
        <f>_xlfn.XLOOKUP(C1483,purchase!C:C,pcon!E:E,"")</f>
        <v>0</v>
      </c>
      <c r="F1483" s="4"/>
      <c r="G1483" s="27"/>
      <c r="H1483" s="28"/>
      <c r="I1483" s="4"/>
      <c r="J1483" s="4"/>
      <c r="K1483" s="4"/>
      <c r="L1483" s="30" t="str">
        <f t="shared" si="207"/>
        <v/>
      </c>
      <c r="M1483" s="4"/>
      <c r="N1483" s="30" t="str">
        <f t="shared" si="208"/>
        <v/>
      </c>
      <c r="O1483" s="31"/>
      <c r="P1483" s="32" t="str">
        <f t="shared" si="209"/>
        <v/>
      </c>
      <c r="Q1483" s="10">
        <f>_xlfn.XLOOKUP(C1483,pcon!C:C,pcon!L:L,"")</f>
        <v>0</v>
      </c>
      <c r="R1483" s="98">
        <f t="shared" si="210"/>
        <v>0</v>
      </c>
      <c r="S1483" s="31"/>
      <c r="T1483" s="31"/>
      <c r="U1483" s="33" t="str">
        <f t="shared" si="211"/>
        <v/>
      </c>
      <c r="V1483" s="4"/>
      <c r="W1483" s="33" t="str">
        <f t="shared" si="212"/>
        <v/>
      </c>
      <c r="X1483" s="33" t="str">
        <f t="shared" si="213"/>
        <v/>
      </c>
      <c r="Y1483" s="33" t="str">
        <f t="shared" si="214"/>
        <v/>
      </c>
      <c r="Z1483" s="34" t="str">
        <f t="shared" si="215"/>
        <v/>
      </c>
    </row>
    <row r="1484" spans="1:26" x14ac:dyDescent="0.35">
      <c r="A1484" s="25">
        <v>1480</v>
      </c>
      <c r="B1484" s="26">
        <f>_xlfn.XLOOKUP(C1484,purchase!C:C,pcon!B:B,"")</f>
        <v>0</v>
      </c>
      <c r="C1484" s="4"/>
      <c r="D1484" s="29">
        <f>_xlfn.XLOOKUP(C1484,purchase!C:C,pcon!D:D,"")</f>
        <v>0</v>
      </c>
      <c r="E1484" s="29">
        <f>_xlfn.XLOOKUP(C1484,purchase!C:C,pcon!E:E,"")</f>
        <v>0</v>
      </c>
      <c r="F1484" s="4"/>
      <c r="G1484" s="27"/>
      <c r="H1484" s="28"/>
      <c r="I1484" s="4"/>
      <c r="J1484" s="4"/>
      <c r="K1484" s="4"/>
      <c r="L1484" s="30" t="str">
        <f t="shared" si="207"/>
        <v/>
      </c>
      <c r="M1484" s="4"/>
      <c r="N1484" s="30" t="str">
        <f t="shared" si="208"/>
        <v/>
      </c>
      <c r="O1484" s="31"/>
      <c r="P1484" s="32" t="str">
        <f t="shared" si="209"/>
        <v/>
      </c>
      <c r="Q1484" s="10">
        <f>_xlfn.XLOOKUP(C1484,pcon!C:C,pcon!L:L,"")</f>
        <v>0</v>
      </c>
      <c r="R1484" s="98">
        <f t="shared" si="210"/>
        <v>0</v>
      </c>
      <c r="S1484" s="31"/>
      <c r="T1484" s="31"/>
      <c r="U1484" s="33" t="str">
        <f t="shared" si="211"/>
        <v/>
      </c>
      <c r="V1484" s="4"/>
      <c r="W1484" s="33" t="str">
        <f t="shared" si="212"/>
        <v/>
      </c>
      <c r="X1484" s="33" t="str">
        <f t="shared" si="213"/>
        <v/>
      </c>
      <c r="Y1484" s="33" t="str">
        <f t="shared" si="214"/>
        <v/>
      </c>
      <c r="Z1484" s="34" t="str">
        <f t="shared" si="215"/>
        <v/>
      </c>
    </row>
    <row r="1485" spans="1:26" x14ac:dyDescent="0.35">
      <c r="A1485" s="25">
        <v>1481</v>
      </c>
      <c r="B1485" s="26">
        <f>_xlfn.XLOOKUP(C1485,purchase!C:C,pcon!B:B,"")</f>
        <v>0</v>
      </c>
      <c r="C1485" s="4"/>
      <c r="D1485" s="29">
        <f>_xlfn.XLOOKUP(C1485,purchase!C:C,pcon!D:D,"")</f>
        <v>0</v>
      </c>
      <c r="E1485" s="29">
        <f>_xlfn.XLOOKUP(C1485,purchase!C:C,pcon!E:E,"")</f>
        <v>0</v>
      </c>
      <c r="F1485" s="4"/>
      <c r="G1485" s="27"/>
      <c r="H1485" s="28"/>
      <c r="I1485" s="4"/>
      <c r="J1485" s="4"/>
      <c r="K1485" s="4"/>
      <c r="L1485" s="30" t="str">
        <f t="shared" si="207"/>
        <v/>
      </c>
      <c r="M1485" s="4"/>
      <c r="N1485" s="30" t="str">
        <f t="shared" si="208"/>
        <v/>
      </c>
      <c r="O1485" s="31"/>
      <c r="P1485" s="32" t="str">
        <f t="shared" si="209"/>
        <v/>
      </c>
      <c r="Q1485" s="10">
        <f>_xlfn.XLOOKUP(C1485,pcon!C:C,pcon!L:L,"")</f>
        <v>0</v>
      </c>
      <c r="R1485" s="98">
        <f t="shared" si="210"/>
        <v>0</v>
      </c>
      <c r="S1485" s="31"/>
      <c r="T1485" s="31"/>
      <c r="U1485" s="33" t="str">
        <f t="shared" si="211"/>
        <v/>
      </c>
      <c r="V1485" s="4"/>
      <c r="W1485" s="33" t="str">
        <f t="shared" si="212"/>
        <v/>
      </c>
      <c r="X1485" s="33" t="str">
        <f t="shared" si="213"/>
        <v/>
      </c>
      <c r="Y1485" s="33" t="str">
        <f t="shared" si="214"/>
        <v/>
      </c>
      <c r="Z1485" s="34" t="str">
        <f t="shared" si="215"/>
        <v/>
      </c>
    </row>
    <row r="1486" spans="1:26" x14ac:dyDescent="0.35">
      <c r="A1486" s="25">
        <v>1482</v>
      </c>
      <c r="B1486" s="26">
        <f>_xlfn.XLOOKUP(C1486,purchase!C:C,pcon!B:B,"")</f>
        <v>0</v>
      </c>
      <c r="C1486" s="4"/>
      <c r="D1486" s="29">
        <f>_xlfn.XLOOKUP(C1486,purchase!C:C,pcon!D:D,"")</f>
        <v>0</v>
      </c>
      <c r="E1486" s="29">
        <f>_xlfn.XLOOKUP(C1486,purchase!C:C,pcon!E:E,"")</f>
        <v>0</v>
      </c>
      <c r="F1486" s="4"/>
      <c r="G1486" s="27"/>
      <c r="H1486" s="28"/>
      <c r="I1486" s="4"/>
      <c r="J1486" s="4"/>
      <c r="K1486" s="4"/>
      <c r="L1486" s="30" t="str">
        <f t="shared" si="207"/>
        <v/>
      </c>
      <c r="M1486" s="4"/>
      <c r="N1486" s="30" t="str">
        <f t="shared" si="208"/>
        <v/>
      </c>
      <c r="O1486" s="31"/>
      <c r="P1486" s="32" t="str">
        <f t="shared" si="209"/>
        <v/>
      </c>
      <c r="Q1486" s="10">
        <f>_xlfn.XLOOKUP(C1486,pcon!C:C,pcon!L:L,"")</f>
        <v>0</v>
      </c>
      <c r="R1486" s="98">
        <f t="shared" si="210"/>
        <v>0</v>
      </c>
      <c r="S1486" s="31"/>
      <c r="T1486" s="31"/>
      <c r="U1486" s="33" t="str">
        <f t="shared" si="211"/>
        <v/>
      </c>
      <c r="V1486" s="4"/>
      <c r="W1486" s="33" t="str">
        <f t="shared" si="212"/>
        <v/>
      </c>
      <c r="X1486" s="33" t="str">
        <f t="shared" si="213"/>
        <v/>
      </c>
      <c r="Y1486" s="33" t="str">
        <f t="shared" si="214"/>
        <v/>
      </c>
      <c r="Z1486" s="34" t="str">
        <f t="shared" si="215"/>
        <v/>
      </c>
    </row>
    <row r="1487" spans="1:26" x14ac:dyDescent="0.35">
      <c r="A1487" s="25">
        <v>1483</v>
      </c>
      <c r="B1487" s="26">
        <f>_xlfn.XLOOKUP(C1487,purchase!C:C,pcon!B:B,"")</f>
        <v>0</v>
      </c>
      <c r="C1487" s="4"/>
      <c r="D1487" s="29">
        <f>_xlfn.XLOOKUP(C1487,purchase!C:C,pcon!D:D,"")</f>
        <v>0</v>
      </c>
      <c r="E1487" s="29">
        <f>_xlfn.XLOOKUP(C1487,purchase!C:C,pcon!E:E,"")</f>
        <v>0</v>
      </c>
      <c r="F1487" s="4"/>
      <c r="G1487" s="27"/>
      <c r="H1487" s="28"/>
      <c r="I1487" s="4"/>
      <c r="J1487" s="4"/>
      <c r="K1487" s="4"/>
      <c r="L1487" s="30" t="str">
        <f t="shared" si="207"/>
        <v/>
      </c>
      <c r="M1487" s="4"/>
      <c r="N1487" s="30" t="str">
        <f t="shared" si="208"/>
        <v/>
      </c>
      <c r="O1487" s="31"/>
      <c r="P1487" s="32" t="str">
        <f t="shared" si="209"/>
        <v/>
      </c>
      <c r="Q1487" s="10">
        <f>_xlfn.XLOOKUP(C1487,pcon!C:C,pcon!L:L,"")</f>
        <v>0</v>
      </c>
      <c r="R1487" s="98">
        <f t="shared" si="210"/>
        <v>0</v>
      </c>
      <c r="S1487" s="31"/>
      <c r="T1487" s="31"/>
      <c r="U1487" s="33" t="str">
        <f t="shared" si="211"/>
        <v/>
      </c>
      <c r="V1487" s="4"/>
      <c r="W1487" s="33" t="str">
        <f t="shared" si="212"/>
        <v/>
      </c>
      <c r="X1487" s="33" t="str">
        <f t="shared" si="213"/>
        <v/>
      </c>
      <c r="Y1487" s="33" t="str">
        <f t="shared" si="214"/>
        <v/>
      </c>
      <c r="Z1487" s="34" t="str">
        <f t="shared" si="215"/>
        <v/>
      </c>
    </row>
    <row r="1488" spans="1:26" x14ac:dyDescent="0.35">
      <c r="A1488" s="25">
        <v>1484</v>
      </c>
      <c r="B1488" s="26">
        <f>_xlfn.XLOOKUP(C1488,purchase!C:C,pcon!B:B,"")</f>
        <v>0</v>
      </c>
      <c r="C1488" s="4"/>
      <c r="D1488" s="29">
        <f>_xlfn.XLOOKUP(C1488,purchase!C:C,pcon!D:D,"")</f>
        <v>0</v>
      </c>
      <c r="E1488" s="29">
        <f>_xlfn.XLOOKUP(C1488,purchase!C:C,pcon!E:E,"")</f>
        <v>0</v>
      </c>
      <c r="F1488" s="4"/>
      <c r="G1488" s="27"/>
      <c r="H1488" s="28"/>
      <c r="I1488" s="4"/>
      <c r="J1488" s="4"/>
      <c r="K1488" s="4"/>
      <c r="L1488" s="30" t="str">
        <f t="shared" si="207"/>
        <v/>
      </c>
      <c r="M1488" s="4"/>
      <c r="N1488" s="30" t="str">
        <f t="shared" si="208"/>
        <v/>
      </c>
      <c r="O1488" s="31"/>
      <c r="P1488" s="32" t="str">
        <f t="shared" si="209"/>
        <v/>
      </c>
      <c r="Q1488" s="10">
        <f>_xlfn.XLOOKUP(C1488,pcon!C:C,pcon!L:L,"")</f>
        <v>0</v>
      </c>
      <c r="R1488" s="98">
        <f t="shared" si="210"/>
        <v>0</v>
      </c>
      <c r="S1488" s="31"/>
      <c r="T1488" s="31"/>
      <c r="U1488" s="33" t="str">
        <f t="shared" si="211"/>
        <v/>
      </c>
      <c r="V1488" s="4"/>
      <c r="W1488" s="33" t="str">
        <f t="shared" si="212"/>
        <v/>
      </c>
      <c r="X1488" s="33" t="str">
        <f t="shared" si="213"/>
        <v/>
      </c>
      <c r="Y1488" s="33" t="str">
        <f t="shared" si="214"/>
        <v/>
      </c>
      <c r="Z1488" s="34" t="str">
        <f t="shared" si="215"/>
        <v/>
      </c>
    </row>
    <row r="1489" spans="1:26" x14ac:dyDescent="0.35">
      <c r="A1489" s="25">
        <v>1485</v>
      </c>
      <c r="B1489" s="26">
        <f>_xlfn.XLOOKUP(C1489,purchase!C:C,pcon!B:B,"")</f>
        <v>0</v>
      </c>
      <c r="C1489" s="4"/>
      <c r="D1489" s="29">
        <f>_xlfn.XLOOKUP(C1489,purchase!C:C,pcon!D:D,"")</f>
        <v>0</v>
      </c>
      <c r="E1489" s="29">
        <f>_xlfn.XLOOKUP(C1489,purchase!C:C,pcon!E:E,"")</f>
        <v>0</v>
      </c>
      <c r="F1489" s="4"/>
      <c r="G1489" s="27"/>
      <c r="H1489" s="28"/>
      <c r="I1489" s="4"/>
      <c r="J1489" s="4"/>
      <c r="K1489" s="4"/>
      <c r="L1489" s="30" t="str">
        <f t="shared" si="207"/>
        <v/>
      </c>
      <c r="M1489" s="4"/>
      <c r="N1489" s="30" t="str">
        <f t="shared" si="208"/>
        <v/>
      </c>
      <c r="O1489" s="31"/>
      <c r="P1489" s="32" t="str">
        <f t="shared" si="209"/>
        <v/>
      </c>
      <c r="Q1489" s="10">
        <f>_xlfn.XLOOKUP(C1489,pcon!C:C,pcon!L:L,"")</f>
        <v>0</v>
      </c>
      <c r="R1489" s="98">
        <f t="shared" si="210"/>
        <v>0</v>
      </c>
      <c r="S1489" s="31"/>
      <c r="T1489" s="31"/>
      <c r="U1489" s="33" t="str">
        <f t="shared" si="211"/>
        <v/>
      </c>
      <c r="V1489" s="4"/>
      <c r="W1489" s="33" t="str">
        <f t="shared" si="212"/>
        <v/>
      </c>
      <c r="X1489" s="33" t="str">
        <f t="shared" si="213"/>
        <v/>
      </c>
      <c r="Y1489" s="33" t="str">
        <f t="shared" si="214"/>
        <v/>
      </c>
      <c r="Z1489" s="34" t="str">
        <f t="shared" si="215"/>
        <v/>
      </c>
    </row>
    <row r="1490" spans="1:26" x14ac:dyDescent="0.35">
      <c r="A1490" s="25">
        <v>1486</v>
      </c>
      <c r="B1490" s="26">
        <f>_xlfn.XLOOKUP(C1490,purchase!C:C,pcon!B:B,"")</f>
        <v>0</v>
      </c>
      <c r="C1490" s="4"/>
      <c r="D1490" s="29">
        <f>_xlfn.XLOOKUP(C1490,purchase!C:C,pcon!D:D,"")</f>
        <v>0</v>
      </c>
      <c r="E1490" s="29">
        <f>_xlfn.XLOOKUP(C1490,purchase!C:C,pcon!E:E,"")</f>
        <v>0</v>
      </c>
      <c r="F1490" s="4"/>
      <c r="G1490" s="27"/>
      <c r="H1490" s="28"/>
      <c r="I1490" s="4"/>
      <c r="J1490" s="4"/>
      <c r="K1490" s="4"/>
      <c r="L1490" s="30" t="str">
        <f t="shared" si="207"/>
        <v/>
      </c>
      <c r="M1490" s="4"/>
      <c r="N1490" s="30" t="str">
        <f t="shared" si="208"/>
        <v/>
      </c>
      <c r="O1490" s="31"/>
      <c r="P1490" s="32" t="str">
        <f t="shared" si="209"/>
        <v/>
      </c>
      <c r="Q1490" s="10">
        <f>_xlfn.XLOOKUP(C1490,pcon!C:C,pcon!L:L,"")</f>
        <v>0</v>
      </c>
      <c r="R1490" s="98">
        <f t="shared" si="210"/>
        <v>0</v>
      </c>
      <c r="S1490" s="31"/>
      <c r="T1490" s="31"/>
      <c r="U1490" s="33" t="str">
        <f t="shared" si="211"/>
        <v/>
      </c>
      <c r="V1490" s="4"/>
      <c r="W1490" s="33" t="str">
        <f t="shared" si="212"/>
        <v/>
      </c>
      <c r="X1490" s="33" t="str">
        <f t="shared" si="213"/>
        <v/>
      </c>
      <c r="Y1490" s="33" t="str">
        <f t="shared" si="214"/>
        <v/>
      </c>
      <c r="Z1490" s="34" t="str">
        <f t="shared" si="215"/>
        <v/>
      </c>
    </row>
    <row r="1491" spans="1:26" x14ac:dyDescent="0.35">
      <c r="A1491" s="25">
        <v>1487</v>
      </c>
      <c r="B1491" s="26">
        <f>_xlfn.XLOOKUP(C1491,purchase!C:C,pcon!B:B,"")</f>
        <v>0</v>
      </c>
      <c r="C1491" s="4"/>
      <c r="D1491" s="29">
        <f>_xlfn.XLOOKUP(C1491,purchase!C:C,pcon!D:D,"")</f>
        <v>0</v>
      </c>
      <c r="E1491" s="29">
        <f>_xlfn.XLOOKUP(C1491,purchase!C:C,pcon!E:E,"")</f>
        <v>0</v>
      </c>
      <c r="F1491" s="4"/>
      <c r="G1491" s="27"/>
      <c r="H1491" s="28"/>
      <c r="I1491" s="4"/>
      <c r="J1491" s="4"/>
      <c r="K1491" s="4"/>
      <c r="L1491" s="30" t="str">
        <f t="shared" si="207"/>
        <v/>
      </c>
      <c r="M1491" s="4"/>
      <c r="N1491" s="30" t="str">
        <f t="shared" si="208"/>
        <v/>
      </c>
      <c r="O1491" s="31"/>
      <c r="P1491" s="32" t="str">
        <f t="shared" si="209"/>
        <v/>
      </c>
      <c r="Q1491" s="10">
        <f>_xlfn.XLOOKUP(C1491,pcon!C:C,pcon!L:L,"")</f>
        <v>0</v>
      </c>
      <c r="R1491" s="98">
        <f t="shared" si="210"/>
        <v>0</v>
      </c>
      <c r="S1491" s="31"/>
      <c r="T1491" s="31"/>
      <c r="U1491" s="33" t="str">
        <f t="shared" si="211"/>
        <v/>
      </c>
      <c r="V1491" s="4"/>
      <c r="W1491" s="33" t="str">
        <f t="shared" si="212"/>
        <v/>
      </c>
      <c r="X1491" s="33" t="str">
        <f t="shared" si="213"/>
        <v/>
      </c>
      <c r="Y1491" s="33" t="str">
        <f t="shared" si="214"/>
        <v/>
      </c>
      <c r="Z1491" s="34" t="str">
        <f t="shared" si="215"/>
        <v/>
      </c>
    </row>
    <row r="1492" spans="1:26" x14ac:dyDescent="0.35">
      <c r="A1492" s="25">
        <v>1488</v>
      </c>
      <c r="B1492" s="26">
        <f>_xlfn.XLOOKUP(C1492,purchase!C:C,pcon!B:B,"")</f>
        <v>0</v>
      </c>
      <c r="C1492" s="4"/>
      <c r="D1492" s="29">
        <f>_xlfn.XLOOKUP(C1492,purchase!C:C,pcon!D:D,"")</f>
        <v>0</v>
      </c>
      <c r="E1492" s="29">
        <f>_xlfn.XLOOKUP(C1492,purchase!C:C,pcon!E:E,"")</f>
        <v>0</v>
      </c>
      <c r="F1492" s="4"/>
      <c r="G1492" s="27"/>
      <c r="H1492" s="28"/>
      <c r="I1492" s="4"/>
      <c r="J1492" s="4"/>
      <c r="K1492" s="4"/>
      <c r="L1492" s="30" t="str">
        <f t="shared" si="207"/>
        <v/>
      </c>
      <c r="M1492" s="4"/>
      <c r="N1492" s="30" t="str">
        <f t="shared" si="208"/>
        <v/>
      </c>
      <c r="O1492" s="31"/>
      <c r="P1492" s="32" t="str">
        <f t="shared" si="209"/>
        <v/>
      </c>
      <c r="Q1492" s="10">
        <f>_xlfn.XLOOKUP(C1492,pcon!C:C,pcon!L:L,"")</f>
        <v>0</v>
      </c>
      <c r="R1492" s="98">
        <f t="shared" si="210"/>
        <v>0</v>
      </c>
      <c r="S1492" s="31"/>
      <c r="T1492" s="31"/>
      <c r="U1492" s="33" t="str">
        <f t="shared" si="211"/>
        <v/>
      </c>
      <c r="V1492" s="4"/>
      <c r="W1492" s="33" t="str">
        <f t="shared" si="212"/>
        <v/>
      </c>
      <c r="X1492" s="33" t="str">
        <f t="shared" si="213"/>
        <v/>
      </c>
      <c r="Y1492" s="33" t="str">
        <f t="shared" si="214"/>
        <v/>
      </c>
      <c r="Z1492" s="34" t="str">
        <f t="shared" si="215"/>
        <v/>
      </c>
    </row>
    <row r="1493" spans="1:26" x14ac:dyDescent="0.35">
      <c r="A1493" s="25">
        <v>1489</v>
      </c>
      <c r="B1493" s="26">
        <f>_xlfn.XLOOKUP(C1493,purchase!C:C,pcon!B:B,"")</f>
        <v>0</v>
      </c>
      <c r="C1493" s="4"/>
      <c r="D1493" s="29">
        <f>_xlfn.XLOOKUP(C1493,purchase!C:C,pcon!D:D,"")</f>
        <v>0</v>
      </c>
      <c r="E1493" s="29">
        <f>_xlfn.XLOOKUP(C1493,purchase!C:C,pcon!E:E,"")</f>
        <v>0</v>
      </c>
      <c r="F1493" s="4"/>
      <c r="G1493" s="27"/>
      <c r="H1493" s="28"/>
      <c r="I1493" s="4"/>
      <c r="J1493" s="4"/>
      <c r="K1493" s="4"/>
      <c r="L1493" s="30" t="str">
        <f t="shared" si="207"/>
        <v/>
      </c>
      <c r="M1493" s="4"/>
      <c r="N1493" s="30" t="str">
        <f t="shared" si="208"/>
        <v/>
      </c>
      <c r="O1493" s="31"/>
      <c r="P1493" s="32" t="str">
        <f t="shared" si="209"/>
        <v/>
      </c>
      <c r="Q1493" s="10">
        <f>_xlfn.XLOOKUP(C1493,pcon!C:C,pcon!L:L,"")</f>
        <v>0</v>
      </c>
      <c r="R1493" s="98">
        <f t="shared" si="210"/>
        <v>0</v>
      </c>
      <c r="S1493" s="31"/>
      <c r="T1493" s="31"/>
      <c r="U1493" s="33" t="str">
        <f t="shared" si="211"/>
        <v/>
      </c>
      <c r="V1493" s="4"/>
      <c r="W1493" s="33" t="str">
        <f t="shared" si="212"/>
        <v/>
      </c>
      <c r="X1493" s="33" t="str">
        <f t="shared" si="213"/>
        <v/>
      </c>
      <c r="Y1493" s="33" t="str">
        <f t="shared" si="214"/>
        <v/>
      </c>
      <c r="Z1493" s="34" t="str">
        <f t="shared" si="215"/>
        <v/>
      </c>
    </row>
    <row r="1494" spans="1:26" x14ac:dyDescent="0.35">
      <c r="A1494" s="25">
        <v>1490</v>
      </c>
      <c r="B1494" s="26">
        <f>_xlfn.XLOOKUP(C1494,purchase!C:C,pcon!B:B,"")</f>
        <v>0</v>
      </c>
      <c r="C1494" s="4"/>
      <c r="D1494" s="29">
        <f>_xlfn.XLOOKUP(C1494,purchase!C:C,pcon!D:D,"")</f>
        <v>0</v>
      </c>
      <c r="E1494" s="29">
        <f>_xlfn.XLOOKUP(C1494,purchase!C:C,pcon!E:E,"")</f>
        <v>0</v>
      </c>
      <c r="F1494" s="4"/>
      <c r="G1494" s="27"/>
      <c r="H1494" s="28"/>
      <c r="I1494" s="4"/>
      <c r="J1494" s="4"/>
      <c r="K1494" s="4"/>
      <c r="L1494" s="30" t="str">
        <f t="shared" si="207"/>
        <v/>
      </c>
      <c r="M1494" s="4"/>
      <c r="N1494" s="30" t="str">
        <f t="shared" si="208"/>
        <v/>
      </c>
      <c r="O1494" s="31"/>
      <c r="P1494" s="32" t="str">
        <f t="shared" si="209"/>
        <v/>
      </c>
      <c r="Q1494" s="10">
        <f>_xlfn.XLOOKUP(C1494,pcon!C:C,pcon!L:L,"")</f>
        <v>0</v>
      </c>
      <c r="R1494" s="98">
        <f t="shared" si="210"/>
        <v>0</v>
      </c>
      <c r="S1494" s="31"/>
      <c r="T1494" s="31"/>
      <c r="U1494" s="33" t="str">
        <f t="shared" si="211"/>
        <v/>
      </c>
      <c r="V1494" s="4"/>
      <c r="W1494" s="33" t="str">
        <f t="shared" si="212"/>
        <v/>
      </c>
      <c r="X1494" s="33" t="str">
        <f t="shared" si="213"/>
        <v/>
      </c>
      <c r="Y1494" s="33" t="str">
        <f t="shared" si="214"/>
        <v/>
      </c>
      <c r="Z1494" s="34" t="str">
        <f t="shared" si="215"/>
        <v/>
      </c>
    </row>
    <row r="1495" spans="1:26" x14ac:dyDescent="0.35">
      <c r="A1495" s="25">
        <v>1491</v>
      </c>
      <c r="B1495" s="26">
        <f>_xlfn.XLOOKUP(C1495,purchase!C:C,pcon!B:B,"")</f>
        <v>0</v>
      </c>
      <c r="C1495" s="4"/>
      <c r="D1495" s="29">
        <f>_xlfn.XLOOKUP(C1495,purchase!C:C,pcon!D:D,"")</f>
        <v>0</v>
      </c>
      <c r="E1495" s="29">
        <f>_xlfn.XLOOKUP(C1495,purchase!C:C,pcon!E:E,"")</f>
        <v>0</v>
      </c>
      <c r="F1495" s="4"/>
      <c r="G1495" s="27"/>
      <c r="H1495" s="28"/>
      <c r="I1495" s="4"/>
      <c r="J1495" s="4"/>
      <c r="K1495" s="4"/>
      <c r="L1495" s="30" t="str">
        <f t="shared" si="207"/>
        <v/>
      </c>
      <c r="M1495" s="4"/>
      <c r="N1495" s="30" t="str">
        <f t="shared" si="208"/>
        <v/>
      </c>
      <c r="O1495" s="31"/>
      <c r="P1495" s="32" t="str">
        <f t="shared" si="209"/>
        <v/>
      </c>
      <c r="Q1495" s="10">
        <f>_xlfn.XLOOKUP(C1495,pcon!C:C,pcon!L:L,"")</f>
        <v>0</v>
      </c>
      <c r="R1495" s="98">
        <f t="shared" si="210"/>
        <v>0</v>
      </c>
      <c r="S1495" s="31"/>
      <c r="T1495" s="31"/>
      <c r="U1495" s="33" t="str">
        <f t="shared" si="211"/>
        <v/>
      </c>
      <c r="V1495" s="4"/>
      <c r="W1495" s="33" t="str">
        <f t="shared" si="212"/>
        <v/>
      </c>
      <c r="X1495" s="33" t="str">
        <f t="shared" si="213"/>
        <v/>
      </c>
      <c r="Y1495" s="33" t="str">
        <f t="shared" si="214"/>
        <v/>
      </c>
      <c r="Z1495" s="34" t="str">
        <f t="shared" si="215"/>
        <v/>
      </c>
    </row>
    <row r="1496" spans="1:26" x14ac:dyDescent="0.35">
      <c r="A1496" s="25">
        <v>1492</v>
      </c>
      <c r="B1496" s="26">
        <f>_xlfn.XLOOKUP(C1496,purchase!C:C,pcon!B:B,"")</f>
        <v>0</v>
      </c>
      <c r="C1496" s="4"/>
      <c r="D1496" s="29">
        <f>_xlfn.XLOOKUP(C1496,purchase!C:C,pcon!D:D,"")</f>
        <v>0</v>
      </c>
      <c r="E1496" s="29">
        <f>_xlfn.XLOOKUP(C1496,purchase!C:C,pcon!E:E,"")</f>
        <v>0</v>
      </c>
      <c r="F1496" s="4"/>
      <c r="G1496" s="27"/>
      <c r="H1496" s="28"/>
      <c r="I1496" s="4"/>
      <c r="J1496" s="4"/>
      <c r="K1496" s="4"/>
      <c r="L1496" s="30" t="str">
        <f t="shared" si="207"/>
        <v/>
      </c>
      <c r="M1496" s="4"/>
      <c r="N1496" s="30" t="str">
        <f t="shared" si="208"/>
        <v/>
      </c>
      <c r="O1496" s="31"/>
      <c r="P1496" s="32" t="str">
        <f t="shared" si="209"/>
        <v/>
      </c>
      <c r="Q1496" s="10">
        <f>_xlfn.XLOOKUP(C1496,pcon!C:C,pcon!L:L,"")</f>
        <v>0</v>
      </c>
      <c r="R1496" s="98">
        <f t="shared" si="210"/>
        <v>0</v>
      </c>
      <c r="S1496" s="31"/>
      <c r="T1496" s="31"/>
      <c r="U1496" s="33" t="str">
        <f t="shared" si="211"/>
        <v/>
      </c>
      <c r="V1496" s="4"/>
      <c r="W1496" s="33" t="str">
        <f t="shared" si="212"/>
        <v/>
      </c>
      <c r="X1496" s="33" t="str">
        <f t="shared" si="213"/>
        <v/>
      </c>
      <c r="Y1496" s="33" t="str">
        <f t="shared" si="214"/>
        <v/>
      </c>
      <c r="Z1496" s="34" t="str">
        <f t="shared" si="215"/>
        <v/>
      </c>
    </row>
    <row r="1497" spans="1:26" x14ac:dyDescent="0.35">
      <c r="A1497" s="25">
        <v>1493</v>
      </c>
      <c r="B1497" s="26">
        <f>_xlfn.XLOOKUP(C1497,purchase!C:C,pcon!B:B,"")</f>
        <v>0</v>
      </c>
      <c r="C1497" s="4"/>
      <c r="D1497" s="29">
        <f>_xlfn.XLOOKUP(C1497,purchase!C:C,pcon!D:D,"")</f>
        <v>0</v>
      </c>
      <c r="E1497" s="29">
        <f>_xlfn.XLOOKUP(C1497,purchase!C:C,pcon!E:E,"")</f>
        <v>0</v>
      </c>
      <c r="F1497" s="4"/>
      <c r="G1497" s="27"/>
      <c r="H1497" s="28"/>
      <c r="I1497" s="4"/>
      <c r="J1497" s="4"/>
      <c r="K1497" s="4"/>
      <c r="L1497" s="30" t="str">
        <f t="shared" si="207"/>
        <v/>
      </c>
      <c r="M1497" s="4"/>
      <c r="N1497" s="30" t="str">
        <f t="shared" si="208"/>
        <v/>
      </c>
      <c r="O1497" s="31"/>
      <c r="P1497" s="32" t="str">
        <f t="shared" si="209"/>
        <v/>
      </c>
      <c r="Q1497" s="10">
        <f>_xlfn.XLOOKUP(C1497,pcon!C:C,pcon!L:L,"")</f>
        <v>0</v>
      </c>
      <c r="R1497" s="98">
        <f t="shared" si="210"/>
        <v>0</v>
      </c>
      <c r="S1497" s="31"/>
      <c r="T1497" s="31"/>
      <c r="U1497" s="33" t="str">
        <f t="shared" si="211"/>
        <v/>
      </c>
      <c r="V1497" s="4"/>
      <c r="W1497" s="33" t="str">
        <f t="shared" si="212"/>
        <v/>
      </c>
      <c r="X1497" s="33" t="str">
        <f t="shared" si="213"/>
        <v/>
      </c>
      <c r="Y1497" s="33" t="str">
        <f t="shared" si="214"/>
        <v/>
      </c>
      <c r="Z1497" s="34" t="str">
        <f t="shared" si="215"/>
        <v/>
      </c>
    </row>
    <row r="1498" spans="1:26" x14ac:dyDescent="0.35">
      <c r="A1498" s="25">
        <v>1494</v>
      </c>
      <c r="B1498" s="26">
        <f>_xlfn.XLOOKUP(C1498,purchase!C:C,pcon!B:B,"")</f>
        <v>0</v>
      </c>
      <c r="C1498" s="4"/>
      <c r="D1498" s="29">
        <f>_xlfn.XLOOKUP(C1498,purchase!C:C,pcon!D:D,"")</f>
        <v>0</v>
      </c>
      <c r="E1498" s="29">
        <f>_xlfn.XLOOKUP(C1498,purchase!C:C,pcon!E:E,"")</f>
        <v>0</v>
      </c>
      <c r="F1498" s="4"/>
      <c r="G1498" s="27"/>
      <c r="H1498" s="28"/>
      <c r="I1498" s="4"/>
      <c r="J1498" s="4"/>
      <c r="K1498" s="4"/>
      <c r="L1498" s="30" t="str">
        <f t="shared" si="207"/>
        <v/>
      </c>
      <c r="M1498" s="4"/>
      <c r="N1498" s="30" t="str">
        <f t="shared" si="208"/>
        <v/>
      </c>
      <c r="O1498" s="31"/>
      <c r="P1498" s="32" t="str">
        <f t="shared" si="209"/>
        <v/>
      </c>
      <c r="Q1498" s="10">
        <f>_xlfn.XLOOKUP(C1498,pcon!C:C,pcon!L:L,"")</f>
        <v>0</v>
      </c>
      <c r="R1498" s="98">
        <f t="shared" si="210"/>
        <v>0</v>
      </c>
      <c r="S1498" s="31"/>
      <c r="T1498" s="31"/>
      <c r="U1498" s="33" t="str">
        <f t="shared" si="211"/>
        <v/>
      </c>
      <c r="V1498" s="4"/>
      <c r="W1498" s="33" t="str">
        <f t="shared" si="212"/>
        <v/>
      </c>
      <c r="X1498" s="33" t="str">
        <f t="shared" si="213"/>
        <v/>
      </c>
      <c r="Y1498" s="33" t="str">
        <f t="shared" si="214"/>
        <v/>
      </c>
      <c r="Z1498" s="34" t="str">
        <f t="shared" si="215"/>
        <v/>
      </c>
    </row>
    <row r="1499" spans="1:26" x14ac:dyDescent="0.35">
      <c r="A1499" s="25">
        <v>1495</v>
      </c>
      <c r="B1499" s="26">
        <f>_xlfn.XLOOKUP(C1499,purchase!C:C,pcon!B:B,"")</f>
        <v>0</v>
      </c>
      <c r="C1499" s="4"/>
      <c r="D1499" s="29">
        <f>_xlfn.XLOOKUP(C1499,purchase!C:C,pcon!D:D,"")</f>
        <v>0</v>
      </c>
      <c r="E1499" s="29">
        <f>_xlfn.XLOOKUP(C1499,purchase!C:C,pcon!E:E,"")</f>
        <v>0</v>
      </c>
      <c r="F1499" s="4"/>
      <c r="G1499" s="27"/>
      <c r="H1499" s="28"/>
      <c r="I1499" s="4"/>
      <c r="J1499" s="4"/>
      <c r="K1499" s="4"/>
      <c r="L1499" s="30" t="str">
        <f t="shared" si="207"/>
        <v/>
      </c>
      <c r="M1499" s="4"/>
      <c r="N1499" s="30" t="str">
        <f t="shared" si="208"/>
        <v/>
      </c>
      <c r="O1499" s="31"/>
      <c r="P1499" s="32" t="str">
        <f t="shared" si="209"/>
        <v/>
      </c>
      <c r="Q1499" s="10">
        <f>_xlfn.XLOOKUP(C1499,pcon!C:C,pcon!L:L,"")</f>
        <v>0</v>
      </c>
      <c r="R1499" s="98">
        <f t="shared" si="210"/>
        <v>0</v>
      </c>
      <c r="S1499" s="31"/>
      <c r="T1499" s="31"/>
      <c r="U1499" s="33" t="str">
        <f t="shared" si="211"/>
        <v/>
      </c>
      <c r="V1499" s="4"/>
      <c r="W1499" s="33" t="str">
        <f t="shared" si="212"/>
        <v/>
      </c>
      <c r="X1499" s="33" t="str">
        <f t="shared" si="213"/>
        <v/>
      </c>
      <c r="Y1499" s="33" t="str">
        <f t="shared" si="214"/>
        <v/>
      </c>
      <c r="Z1499" s="34" t="str">
        <f t="shared" si="215"/>
        <v/>
      </c>
    </row>
    <row r="1500" spans="1:26" x14ac:dyDescent="0.35">
      <c r="A1500" s="25">
        <v>1496</v>
      </c>
      <c r="B1500" s="26">
        <f>_xlfn.XLOOKUP(C1500,purchase!C:C,pcon!B:B,"")</f>
        <v>0</v>
      </c>
      <c r="C1500" s="4"/>
      <c r="D1500" s="29">
        <f>_xlfn.XLOOKUP(C1500,purchase!C:C,pcon!D:D,"")</f>
        <v>0</v>
      </c>
      <c r="E1500" s="29">
        <f>_xlfn.XLOOKUP(C1500,purchase!C:C,pcon!E:E,"")</f>
        <v>0</v>
      </c>
      <c r="F1500" s="4"/>
      <c r="G1500" s="27"/>
      <c r="H1500" s="28"/>
      <c r="I1500" s="4"/>
      <c r="J1500" s="4"/>
      <c r="K1500" s="4"/>
      <c r="L1500" s="30" t="str">
        <f t="shared" si="207"/>
        <v/>
      </c>
      <c r="M1500" s="4"/>
      <c r="N1500" s="30" t="str">
        <f t="shared" si="208"/>
        <v/>
      </c>
      <c r="O1500" s="31"/>
      <c r="P1500" s="32" t="str">
        <f t="shared" si="209"/>
        <v/>
      </c>
      <c r="Q1500" s="10">
        <f>_xlfn.XLOOKUP(C1500,pcon!C:C,pcon!L:L,"")</f>
        <v>0</v>
      </c>
      <c r="R1500" s="98">
        <f t="shared" si="210"/>
        <v>0</v>
      </c>
      <c r="S1500" s="31"/>
      <c r="T1500" s="31"/>
      <c r="U1500" s="33" t="str">
        <f t="shared" si="211"/>
        <v/>
      </c>
      <c r="V1500" s="4"/>
      <c r="W1500" s="33" t="str">
        <f t="shared" si="212"/>
        <v/>
      </c>
      <c r="X1500" s="33" t="str">
        <f t="shared" si="213"/>
        <v/>
      </c>
      <c r="Y1500" s="33" t="str">
        <f t="shared" si="214"/>
        <v/>
      </c>
      <c r="Z1500" s="34" t="str">
        <f t="shared" si="215"/>
        <v/>
      </c>
    </row>
    <row r="1501" spans="1:26" x14ac:dyDescent="0.35">
      <c r="A1501" s="25">
        <v>1497</v>
      </c>
      <c r="B1501" s="26">
        <f>_xlfn.XLOOKUP(C1501,purchase!C:C,pcon!B:B,"")</f>
        <v>0</v>
      </c>
      <c r="C1501" s="4"/>
      <c r="D1501" s="29">
        <f>_xlfn.XLOOKUP(C1501,purchase!C:C,pcon!D:D,"")</f>
        <v>0</v>
      </c>
      <c r="E1501" s="29">
        <f>_xlfn.XLOOKUP(C1501,purchase!C:C,pcon!E:E,"")</f>
        <v>0</v>
      </c>
      <c r="F1501" s="4"/>
      <c r="G1501" s="27"/>
      <c r="H1501" s="28"/>
      <c r="I1501" s="4"/>
      <c r="J1501" s="4"/>
      <c r="K1501" s="4"/>
      <c r="L1501" s="30" t="str">
        <f t="shared" si="207"/>
        <v/>
      </c>
      <c r="M1501" s="4"/>
      <c r="N1501" s="30" t="str">
        <f t="shared" si="208"/>
        <v/>
      </c>
      <c r="O1501" s="31"/>
      <c r="P1501" s="32" t="str">
        <f t="shared" si="209"/>
        <v/>
      </c>
      <c r="Q1501" s="10">
        <f>_xlfn.XLOOKUP(C1501,pcon!C:C,pcon!L:L,"")</f>
        <v>0</v>
      </c>
      <c r="R1501" s="98">
        <f t="shared" si="210"/>
        <v>0</v>
      </c>
      <c r="S1501" s="31"/>
      <c r="T1501" s="31"/>
      <c r="U1501" s="33" t="str">
        <f t="shared" si="211"/>
        <v/>
      </c>
      <c r="V1501" s="4"/>
      <c r="W1501" s="33" t="str">
        <f t="shared" si="212"/>
        <v/>
      </c>
      <c r="X1501" s="33" t="str">
        <f t="shared" si="213"/>
        <v/>
      </c>
      <c r="Y1501" s="33" t="str">
        <f t="shared" si="214"/>
        <v/>
      </c>
      <c r="Z1501" s="34" t="str">
        <f t="shared" si="215"/>
        <v/>
      </c>
    </row>
    <row r="1502" spans="1:26" x14ac:dyDescent="0.35">
      <c r="A1502" s="25">
        <v>1498</v>
      </c>
      <c r="B1502" s="26">
        <f>_xlfn.XLOOKUP(C1502,purchase!C:C,pcon!B:B,"")</f>
        <v>0</v>
      </c>
      <c r="C1502" s="4"/>
      <c r="D1502" s="29">
        <f>_xlfn.XLOOKUP(C1502,purchase!C:C,pcon!D:D,"")</f>
        <v>0</v>
      </c>
      <c r="E1502" s="29">
        <f>_xlfn.XLOOKUP(C1502,purchase!C:C,pcon!E:E,"")</f>
        <v>0</v>
      </c>
      <c r="F1502" s="4"/>
      <c r="G1502" s="27"/>
      <c r="H1502" s="28"/>
      <c r="I1502" s="4"/>
      <c r="J1502" s="4"/>
      <c r="K1502" s="4"/>
      <c r="L1502" s="30" t="str">
        <f t="shared" si="207"/>
        <v/>
      </c>
      <c r="M1502" s="4"/>
      <c r="N1502" s="30" t="str">
        <f t="shared" si="208"/>
        <v/>
      </c>
      <c r="O1502" s="31"/>
      <c r="P1502" s="32" t="str">
        <f t="shared" si="209"/>
        <v/>
      </c>
      <c r="Q1502" s="10">
        <f>_xlfn.XLOOKUP(C1502,pcon!C:C,pcon!L:L,"")</f>
        <v>0</v>
      </c>
      <c r="R1502" s="98">
        <f t="shared" si="210"/>
        <v>0</v>
      </c>
      <c r="S1502" s="31"/>
      <c r="T1502" s="31"/>
      <c r="U1502" s="33" t="str">
        <f t="shared" si="211"/>
        <v/>
      </c>
      <c r="V1502" s="4"/>
      <c r="W1502" s="33" t="str">
        <f t="shared" si="212"/>
        <v/>
      </c>
      <c r="X1502" s="33" t="str">
        <f t="shared" si="213"/>
        <v/>
      </c>
      <c r="Y1502" s="33" t="str">
        <f t="shared" si="214"/>
        <v/>
      </c>
      <c r="Z1502" s="34" t="str">
        <f t="shared" si="215"/>
        <v/>
      </c>
    </row>
    <row r="1503" spans="1:26" x14ac:dyDescent="0.35">
      <c r="A1503" s="25">
        <v>1499</v>
      </c>
      <c r="B1503" s="26">
        <f>_xlfn.XLOOKUP(C1503,purchase!C:C,pcon!B:B,"")</f>
        <v>0</v>
      </c>
      <c r="C1503" s="4"/>
      <c r="D1503" s="29">
        <f>_xlfn.XLOOKUP(C1503,purchase!C:C,pcon!D:D,"")</f>
        <v>0</v>
      </c>
      <c r="E1503" s="29">
        <f>_xlfn.XLOOKUP(C1503,purchase!C:C,pcon!E:E,"")</f>
        <v>0</v>
      </c>
      <c r="F1503" s="4"/>
      <c r="G1503" s="27"/>
      <c r="H1503" s="28"/>
      <c r="I1503" s="4"/>
      <c r="J1503" s="4"/>
      <c r="K1503" s="4"/>
      <c r="L1503" s="30" t="str">
        <f t="shared" si="207"/>
        <v/>
      </c>
      <c r="M1503" s="4"/>
      <c r="N1503" s="30" t="str">
        <f t="shared" si="208"/>
        <v/>
      </c>
      <c r="O1503" s="31"/>
      <c r="P1503" s="32" t="str">
        <f t="shared" si="209"/>
        <v/>
      </c>
      <c r="Q1503" s="10">
        <f>_xlfn.XLOOKUP(C1503,pcon!C:C,pcon!L:L,"")</f>
        <v>0</v>
      </c>
      <c r="R1503" s="98">
        <f t="shared" si="210"/>
        <v>0</v>
      </c>
      <c r="S1503" s="31"/>
      <c r="T1503" s="31"/>
      <c r="U1503" s="33" t="str">
        <f t="shared" si="211"/>
        <v/>
      </c>
      <c r="V1503" s="4"/>
      <c r="W1503" s="33" t="str">
        <f t="shared" si="212"/>
        <v/>
      </c>
      <c r="X1503" s="33" t="str">
        <f t="shared" si="213"/>
        <v/>
      </c>
      <c r="Y1503" s="33" t="str">
        <f t="shared" si="214"/>
        <v/>
      </c>
      <c r="Z1503" s="34" t="str">
        <f t="shared" si="215"/>
        <v/>
      </c>
    </row>
    <row r="1504" spans="1:26" x14ac:dyDescent="0.35">
      <c r="A1504" s="25">
        <v>1500</v>
      </c>
      <c r="B1504" s="26">
        <f>_xlfn.XLOOKUP(C1504,purchase!C:C,pcon!B:B,"")</f>
        <v>0</v>
      </c>
      <c r="C1504" s="4"/>
      <c r="D1504" s="29">
        <f>_xlfn.XLOOKUP(C1504,purchase!C:C,pcon!D:D,"")</f>
        <v>0</v>
      </c>
      <c r="E1504" s="29">
        <f>_xlfn.XLOOKUP(C1504,purchase!C:C,pcon!E:E,"")</f>
        <v>0</v>
      </c>
      <c r="F1504" s="4"/>
      <c r="G1504" s="27"/>
      <c r="H1504" s="28"/>
      <c r="I1504" s="4"/>
      <c r="J1504" s="4"/>
      <c r="K1504" s="4"/>
      <c r="L1504" s="30" t="str">
        <f t="shared" si="207"/>
        <v/>
      </c>
      <c r="M1504" s="4"/>
      <c r="N1504" s="30" t="str">
        <f t="shared" si="208"/>
        <v/>
      </c>
      <c r="O1504" s="31"/>
      <c r="P1504" s="32" t="str">
        <f t="shared" si="209"/>
        <v/>
      </c>
      <c r="Q1504" s="10">
        <f>_xlfn.XLOOKUP(C1504,pcon!C:C,pcon!L:L,"")</f>
        <v>0</v>
      </c>
      <c r="R1504" s="98">
        <f t="shared" si="210"/>
        <v>0</v>
      </c>
      <c r="S1504" s="31"/>
      <c r="T1504" s="31"/>
      <c r="U1504" s="33" t="str">
        <f t="shared" si="211"/>
        <v/>
      </c>
      <c r="V1504" s="4"/>
      <c r="W1504" s="33" t="str">
        <f t="shared" si="212"/>
        <v/>
      </c>
      <c r="X1504" s="33" t="str">
        <f t="shared" si="213"/>
        <v/>
      </c>
      <c r="Y1504" s="33" t="str">
        <f t="shared" si="214"/>
        <v/>
      </c>
      <c r="Z1504" s="34" t="str">
        <f t="shared" si="215"/>
        <v/>
      </c>
    </row>
    <row r="1505" spans="1:26" x14ac:dyDescent="0.35">
      <c r="A1505" s="25">
        <v>1501</v>
      </c>
      <c r="B1505" s="26">
        <f>_xlfn.XLOOKUP(C1505,purchase!C:C,pcon!B:B,"")</f>
        <v>0</v>
      </c>
      <c r="C1505" s="4"/>
      <c r="D1505" s="29">
        <f>_xlfn.XLOOKUP(C1505,purchase!C:C,pcon!D:D,"")</f>
        <v>0</v>
      </c>
      <c r="E1505" s="29">
        <f>_xlfn.XLOOKUP(C1505,purchase!C:C,pcon!E:E,"")</f>
        <v>0</v>
      </c>
      <c r="F1505" s="4"/>
      <c r="G1505" s="27"/>
      <c r="H1505" s="28"/>
      <c r="I1505" s="4"/>
      <c r="J1505" s="4"/>
      <c r="K1505" s="4"/>
      <c r="L1505" s="30" t="str">
        <f t="shared" si="207"/>
        <v/>
      </c>
      <c r="M1505" s="4"/>
      <c r="N1505" s="30" t="str">
        <f t="shared" si="208"/>
        <v/>
      </c>
      <c r="O1505" s="31"/>
      <c r="P1505" s="32" t="str">
        <f t="shared" si="209"/>
        <v/>
      </c>
      <c r="Q1505" s="10">
        <f>_xlfn.XLOOKUP(C1505,pcon!C:C,pcon!L:L,"")</f>
        <v>0</v>
      </c>
      <c r="R1505" s="98">
        <f t="shared" si="210"/>
        <v>0</v>
      </c>
      <c r="S1505" s="31"/>
      <c r="T1505" s="31"/>
      <c r="U1505" s="33" t="str">
        <f t="shared" si="211"/>
        <v/>
      </c>
      <c r="V1505" s="4"/>
      <c r="W1505" s="33" t="str">
        <f t="shared" si="212"/>
        <v/>
      </c>
      <c r="X1505" s="33" t="str">
        <f t="shared" si="213"/>
        <v/>
      </c>
      <c r="Y1505" s="33" t="str">
        <f t="shared" si="214"/>
        <v/>
      </c>
      <c r="Z1505" s="34" t="str">
        <f t="shared" si="215"/>
        <v/>
      </c>
    </row>
    <row r="1506" spans="1:26" x14ac:dyDescent="0.35">
      <c r="A1506" s="25">
        <v>1502</v>
      </c>
      <c r="B1506" s="26">
        <f>_xlfn.XLOOKUP(C1506,purchase!C:C,pcon!B:B,"")</f>
        <v>0</v>
      </c>
      <c r="C1506" s="4"/>
      <c r="D1506" s="29">
        <f>_xlfn.XLOOKUP(C1506,purchase!C:C,pcon!D:D,"")</f>
        <v>0</v>
      </c>
      <c r="E1506" s="29">
        <f>_xlfn.XLOOKUP(C1506,purchase!C:C,pcon!E:E,"")</f>
        <v>0</v>
      </c>
      <c r="F1506" s="4"/>
      <c r="G1506" s="27"/>
      <c r="H1506" s="28"/>
      <c r="I1506" s="4"/>
      <c r="J1506" s="4"/>
      <c r="K1506" s="4"/>
      <c r="L1506" s="30" t="str">
        <f t="shared" si="207"/>
        <v/>
      </c>
      <c r="M1506" s="4"/>
      <c r="N1506" s="30" t="str">
        <f t="shared" si="208"/>
        <v/>
      </c>
      <c r="O1506" s="31"/>
      <c r="P1506" s="32" t="str">
        <f t="shared" si="209"/>
        <v/>
      </c>
      <c r="Q1506" s="10">
        <f>_xlfn.XLOOKUP(C1506,pcon!C:C,pcon!L:L,"")</f>
        <v>0</v>
      </c>
      <c r="R1506" s="98">
        <f t="shared" si="210"/>
        <v>0</v>
      </c>
      <c r="S1506" s="31"/>
      <c r="T1506" s="31"/>
      <c r="U1506" s="33" t="str">
        <f t="shared" si="211"/>
        <v/>
      </c>
      <c r="V1506" s="4"/>
      <c r="W1506" s="33" t="str">
        <f t="shared" si="212"/>
        <v/>
      </c>
      <c r="X1506" s="33" t="str">
        <f t="shared" si="213"/>
        <v/>
      </c>
      <c r="Y1506" s="33" t="str">
        <f t="shared" si="214"/>
        <v/>
      </c>
      <c r="Z1506" s="34" t="str">
        <f t="shared" si="215"/>
        <v/>
      </c>
    </row>
    <row r="1507" spans="1:26" x14ac:dyDescent="0.35">
      <c r="A1507" s="25">
        <v>1503</v>
      </c>
      <c r="B1507" s="26">
        <f>_xlfn.XLOOKUP(C1507,purchase!C:C,pcon!B:B,"")</f>
        <v>0</v>
      </c>
      <c r="C1507" s="4"/>
      <c r="D1507" s="29">
        <f>_xlfn.XLOOKUP(C1507,purchase!C:C,pcon!D:D,"")</f>
        <v>0</v>
      </c>
      <c r="E1507" s="29">
        <f>_xlfn.XLOOKUP(C1507,purchase!C:C,pcon!E:E,"")</f>
        <v>0</v>
      </c>
      <c r="F1507" s="4"/>
      <c r="G1507" s="27"/>
      <c r="H1507" s="28"/>
      <c r="I1507" s="4"/>
      <c r="J1507" s="4"/>
      <c r="K1507" s="4"/>
      <c r="L1507" s="30" t="str">
        <f t="shared" si="207"/>
        <v/>
      </c>
      <c r="M1507" s="4"/>
      <c r="N1507" s="30" t="str">
        <f t="shared" si="208"/>
        <v/>
      </c>
      <c r="O1507" s="31"/>
      <c r="P1507" s="32" t="str">
        <f t="shared" si="209"/>
        <v/>
      </c>
      <c r="Q1507" s="10">
        <f>_xlfn.XLOOKUP(C1507,pcon!C:C,pcon!L:L,"")</f>
        <v>0</v>
      </c>
      <c r="R1507" s="98">
        <f t="shared" si="210"/>
        <v>0</v>
      </c>
      <c r="S1507" s="31"/>
      <c r="T1507" s="31"/>
      <c r="U1507" s="33" t="str">
        <f t="shared" si="211"/>
        <v/>
      </c>
      <c r="V1507" s="4"/>
      <c r="W1507" s="33" t="str">
        <f t="shared" si="212"/>
        <v/>
      </c>
      <c r="X1507" s="33" t="str">
        <f t="shared" si="213"/>
        <v/>
      </c>
      <c r="Y1507" s="33" t="str">
        <f t="shared" si="214"/>
        <v/>
      </c>
      <c r="Z1507" s="34" t="str">
        <f t="shared" si="215"/>
        <v/>
      </c>
    </row>
    <row r="1508" spans="1:26" x14ac:dyDescent="0.35">
      <c r="A1508" s="25">
        <v>1504</v>
      </c>
      <c r="B1508" s="26">
        <f>_xlfn.XLOOKUP(C1508,purchase!C:C,pcon!B:B,"")</f>
        <v>0</v>
      </c>
      <c r="C1508" s="4"/>
      <c r="D1508" s="29">
        <f>_xlfn.XLOOKUP(C1508,purchase!C:C,pcon!D:D,"")</f>
        <v>0</v>
      </c>
      <c r="E1508" s="29">
        <f>_xlfn.XLOOKUP(C1508,purchase!C:C,pcon!E:E,"")</f>
        <v>0</v>
      </c>
      <c r="F1508" s="4"/>
      <c r="G1508" s="27"/>
      <c r="H1508" s="28"/>
      <c r="I1508" s="4"/>
      <c r="J1508" s="4"/>
      <c r="K1508" s="4"/>
      <c r="L1508" s="30" t="str">
        <f t="shared" si="207"/>
        <v/>
      </c>
      <c r="M1508" s="4"/>
      <c r="N1508" s="30" t="str">
        <f t="shared" si="208"/>
        <v/>
      </c>
      <c r="O1508" s="31"/>
      <c r="P1508" s="32" t="str">
        <f t="shared" si="209"/>
        <v/>
      </c>
      <c r="Q1508" s="10">
        <f>_xlfn.XLOOKUP(C1508,pcon!C:C,pcon!L:L,"")</f>
        <v>0</v>
      </c>
      <c r="R1508" s="98">
        <f t="shared" si="210"/>
        <v>0</v>
      </c>
      <c r="S1508" s="31"/>
      <c r="T1508" s="31"/>
      <c r="U1508" s="33" t="str">
        <f t="shared" si="211"/>
        <v/>
      </c>
      <c r="V1508" s="4"/>
      <c r="W1508" s="33" t="str">
        <f t="shared" si="212"/>
        <v/>
      </c>
      <c r="X1508" s="33" t="str">
        <f t="shared" si="213"/>
        <v/>
      </c>
      <c r="Y1508" s="33" t="str">
        <f t="shared" si="214"/>
        <v/>
      </c>
      <c r="Z1508" s="34" t="str">
        <f t="shared" si="215"/>
        <v/>
      </c>
    </row>
    <row r="1509" spans="1:26" x14ac:dyDescent="0.35">
      <c r="A1509" s="25">
        <v>1505</v>
      </c>
      <c r="B1509" s="26">
        <f>_xlfn.XLOOKUP(C1509,purchase!C:C,pcon!B:B,"")</f>
        <v>0</v>
      </c>
      <c r="C1509" s="4"/>
      <c r="D1509" s="29">
        <f>_xlfn.XLOOKUP(C1509,purchase!C:C,pcon!D:D,"")</f>
        <v>0</v>
      </c>
      <c r="E1509" s="29">
        <f>_xlfn.XLOOKUP(C1509,purchase!C:C,pcon!E:E,"")</f>
        <v>0</v>
      </c>
      <c r="F1509" s="4"/>
      <c r="G1509" s="27"/>
      <c r="H1509" s="28"/>
      <c r="I1509" s="4"/>
      <c r="J1509" s="4"/>
      <c r="K1509" s="4"/>
      <c r="L1509" s="30" t="str">
        <f t="shared" si="207"/>
        <v/>
      </c>
      <c r="M1509" s="4"/>
      <c r="N1509" s="30" t="str">
        <f t="shared" si="208"/>
        <v/>
      </c>
      <c r="O1509" s="31"/>
      <c r="P1509" s="32" t="str">
        <f t="shared" si="209"/>
        <v/>
      </c>
      <c r="Q1509" s="10">
        <f>_xlfn.XLOOKUP(C1509,pcon!C:C,pcon!L:L,"")</f>
        <v>0</v>
      </c>
      <c r="R1509" s="98">
        <f t="shared" si="210"/>
        <v>0</v>
      </c>
      <c r="S1509" s="31"/>
      <c r="T1509" s="31"/>
      <c r="U1509" s="33" t="str">
        <f t="shared" si="211"/>
        <v/>
      </c>
      <c r="V1509" s="4"/>
      <c r="W1509" s="33" t="str">
        <f t="shared" si="212"/>
        <v/>
      </c>
      <c r="X1509" s="33" t="str">
        <f t="shared" si="213"/>
        <v/>
      </c>
      <c r="Y1509" s="33" t="str">
        <f t="shared" si="214"/>
        <v/>
      </c>
      <c r="Z1509" s="34" t="str">
        <f t="shared" si="215"/>
        <v/>
      </c>
    </row>
    <row r="1510" spans="1:26" x14ac:dyDescent="0.35">
      <c r="A1510" s="25">
        <v>1506</v>
      </c>
      <c r="B1510" s="26">
        <f>_xlfn.XLOOKUP(C1510,purchase!C:C,pcon!B:B,"")</f>
        <v>0</v>
      </c>
      <c r="C1510" s="4"/>
      <c r="D1510" s="29">
        <f>_xlfn.XLOOKUP(C1510,purchase!C:C,pcon!D:D,"")</f>
        <v>0</v>
      </c>
      <c r="E1510" s="29">
        <f>_xlfn.XLOOKUP(C1510,purchase!C:C,pcon!E:E,"")</f>
        <v>0</v>
      </c>
      <c r="F1510" s="4"/>
      <c r="G1510" s="27"/>
      <c r="H1510" s="28"/>
      <c r="I1510" s="4"/>
      <c r="J1510" s="4"/>
      <c r="K1510" s="4"/>
      <c r="L1510" s="30" t="str">
        <f t="shared" si="207"/>
        <v/>
      </c>
      <c r="M1510" s="4"/>
      <c r="N1510" s="30" t="str">
        <f t="shared" si="208"/>
        <v/>
      </c>
      <c r="O1510" s="31"/>
      <c r="P1510" s="32" t="str">
        <f t="shared" si="209"/>
        <v/>
      </c>
      <c r="Q1510" s="10">
        <f>_xlfn.XLOOKUP(C1510,pcon!C:C,pcon!L:L,"")</f>
        <v>0</v>
      </c>
      <c r="R1510" s="98">
        <f t="shared" si="210"/>
        <v>0</v>
      </c>
      <c r="S1510" s="31"/>
      <c r="T1510" s="31"/>
      <c r="U1510" s="33" t="str">
        <f t="shared" si="211"/>
        <v/>
      </c>
      <c r="V1510" s="4"/>
      <c r="W1510" s="33" t="str">
        <f t="shared" si="212"/>
        <v/>
      </c>
      <c r="X1510" s="33" t="str">
        <f t="shared" si="213"/>
        <v/>
      </c>
      <c r="Y1510" s="33" t="str">
        <f t="shared" si="214"/>
        <v/>
      </c>
      <c r="Z1510" s="34" t="str">
        <f t="shared" si="215"/>
        <v/>
      </c>
    </row>
    <row r="1511" spans="1:26" x14ac:dyDescent="0.35">
      <c r="A1511" s="25">
        <v>1507</v>
      </c>
      <c r="B1511" s="26">
        <f>_xlfn.XLOOKUP(C1511,purchase!C:C,pcon!B:B,"")</f>
        <v>0</v>
      </c>
      <c r="C1511" s="4"/>
      <c r="D1511" s="29">
        <f>_xlfn.XLOOKUP(C1511,purchase!C:C,pcon!D:D,"")</f>
        <v>0</v>
      </c>
      <c r="E1511" s="29">
        <f>_xlfn.XLOOKUP(C1511,purchase!C:C,pcon!E:E,"")</f>
        <v>0</v>
      </c>
      <c r="F1511" s="4"/>
      <c r="G1511" s="27"/>
      <c r="H1511" s="28"/>
      <c r="I1511" s="4"/>
      <c r="J1511" s="4"/>
      <c r="K1511" s="4"/>
      <c r="L1511" s="30" t="str">
        <f t="shared" si="207"/>
        <v/>
      </c>
      <c r="M1511" s="4"/>
      <c r="N1511" s="30" t="str">
        <f t="shared" si="208"/>
        <v/>
      </c>
      <c r="O1511" s="31"/>
      <c r="P1511" s="32" t="str">
        <f t="shared" si="209"/>
        <v/>
      </c>
      <c r="Q1511" s="10">
        <f>_xlfn.XLOOKUP(C1511,pcon!C:C,pcon!L:L,"")</f>
        <v>0</v>
      </c>
      <c r="R1511" s="98">
        <f t="shared" si="210"/>
        <v>0</v>
      </c>
      <c r="S1511" s="31"/>
      <c r="T1511" s="31"/>
      <c r="U1511" s="33" t="str">
        <f t="shared" si="211"/>
        <v/>
      </c>
      <c r="V1511" s="4"/>
      <c r="W1511" s="33" t="str">
        <f t="shared" si="212"/>
        <v/>
      </c>
      <c r="X1511" s="33" t="str">
        <f t="shared" si="213"/>
        <v/>
      </c>
      <c r="Y1511" s="33" t="str">
        <f t="shared" si="214"/>
        <v/>
      </c>
      <c r="Z1511" s="34" t="str">
        <f t="shared" si="215"/>
        <v/>
      </c>
    </row>
    <row r="1512" spans="1:26" x14ac:dyDescent="0.35">
      <c r="A1512" s="25">
        <v>1508</v>
      </c>
      <c r="B1512" s="26">
        <f>_xlfn.XLOOKUP(C1512,purchase!C:C,pcon!B:B,"")</f>
        <v>0</v>
      </c>
      <c r="C1512" s="4"/>
      <c r="D1512" s="29">
        <f>_xlfn.XLOOKUP(C1512,purchase!C:C,pcon!D:D,"")</f>
        <v>0</v>
      </c>
      <c r="E1512" s="29">
        <f>_xlfn.XLOOKUP(C1512,purchase!C:C,pcon!E:E,"")</f>
        <v>0</v>
      </c>
      <c r="F1512" s="4"/>
      <c r="G1512" s="27"/>
      <c r="H1512" s="28"/>
      <c r="I1512" s="4"/>
      <c r="J1512" s="4"/>
      <c r="K1512" s="4"/>
      <c r="L1512" s="30" t="str">
        <f t="shared" si="207"/>
        <v/>
      </c>
      <c r="M1512" s="4"/>
      <c r="N1512" s="30" t="str">
        <f t="shared" si="208"/>
        <v/>
      </c>
      <c r="O1512" s="31"/>
      <c r="P1512" s="32" t="str">
        <f t="shared" si="209"/>
        <v/>
      </c>
      <c r="Q1512" s="10">
        <f>_xlfn.XLOOKUP(C1512,pcon!C:C,pcon!L:L,"")</f>
        <v>0</v>
      </c>
      <c r="R1512" s="98">
        <f t="shared" si="210"/>
        <v>0</v>
      </c>
      <c r="S1512" s="31"/>
      <c r="T1512" s="31"/>
      <c r="U1512" s="33" t="str">
        <f t="shared" si="211"/>
        <v/>
      </c>
      <c r="V1512" s="4"/>
      <c r="W1512" s="33" t="str">
        <f t="shared" si="212"/>
        <v/>
      </c>
      <c r="X1512" s="33" t="str">
        <f t="shared" si="213"/>
        <v/>
      </c>
      <c r="Y1512" s="33" t="str">
        <f t="shared" si="214"/>
        <v/>
      </c>
      <c r="Z1512" s="34" t="str">
        <f t="shared" si="215"/>
        <v/>
      </c>
    </row>
    <row r="1513" spans="1:26" x14ac:dyDescent="0.35">
      <c r="A1513" s="25">
        <v>1509</v>
      </c>
      <c r="B1513" s="26">
        <f>_xlfn.XLOOKUP(C1513,purchase!C:C,pcon!B:B,"")</f>
        <v>0</v>
      </c>
      <c r="C1513" s="4"/>
      <c r="D1513" s="29">
        <f>_xlfn.XLOOKUP(C1513,purchase!C:C,pcon!D:D,"")</f>
        <v>0</v>
      </c>
      <c r="E1513" s="29">
        <f>_xlfn.XLOOKUP(C1513,purchase!C:C,pcon!E:E,"")</f>
        <v>0</v>
      </c>
      <c r="F1513" s="4"/>
      <c r="G1513" s="27"/>
      <c r="H1513" s="28"/>
      <c r="I1513" s="4"/>
      <c r="J1513" s="4"/>
      <c r="K1513" s="4"/>
      <c r="L1513" s="30" t="str">
        <f t="shared" si="207"/>
        <v/>
      </c>
      <c r="M1513" s="4"/>
      <c r="N1513" s="30" t="str">
        <f t="shared" si="208"/>
        <v/>
      </c>
      <c r="O1513" s="31"/>
      <c r="P1513" s="32" t="str">
        <f t="shared" si="209"/>
        <v/>
      </c>
      <c r="Q1513" s="10">
        <f>_xlfn.XLOOKUP(C1513,pcon!C:C,pcon!L:L,"")</f>
        <v>0</v>
      </c>
      <c r="R1513" s="98">
        <f t="shared" si="210"/>
        <v>0</v>
      </c>
      <c r="S1513" s="31"/>
      <c r="T1513" s="31"/>
      <c r="U1513" s="33" t="str">
        <f t="shared" si="211"/>
        <v/>
      </c>
      <c r="V1513" s="4"/>
      <c r="W1513" s="33" t="str">
        <f t="shared" si="212"/>
        <v/>
      </c>
      <c r="X1513" s="33" t="str">
        <f t="shared" si="213"/>
        <v/>
      </c>
      <c r="Y1513" s="33" t="str">
        <f t="shared" si="214"/>
        <v/>
      </c>
      <c r="Z1513" s="34" t="str">
        <f t="shared" si="215"/>
        <v/>
      </c>
    </row>
    <row r="1514" spans="1:26" x14ac:dyDescent="0.35">
      <c r="A1514" s="25">
        <v>1510</v>
      </c>
      <c r="B1514" s="26">
        <f>_xlfn.XLOOKUP(C1514,purchase!C:C,pcon!B:B,"")</f>
        <v>0</v>
      </c>
      <c r="C1514" s="4"/>
      <c r="D1514" s="29">
        <f>_xlfn.XLOOKUP(C1514,purchase!C:C,pcon!D:D,"")</f>
        <v>0</v>
      </c>
      <c r="E1514" s="29">
        <f>_xlfn.XLOOKUP(C1514,purchase!C:C,pcon!E:E,"")</f>
        <v>0</v>
      </c>
      <c r="F1514" s="4"/>
      <c r="G1514" s="27"/>
      <c r="H1514" s="28"/>
      <c r="I1514" s="4"/>
      <c r="J1514" s="4"/>
      <c r="K1514" s="4"/>
      <c r="L1514" s="30" t="str">
        <f t="shared" si="207"/>
        <v/>
      </c>
      <c r="M1514" s="4"/>
      <c r="N1514" s="30" t="str">
        <f t="shared" si="208"/>
        <v/>
      </c>
      <c r="O1514" s="31"/>
      <c r="P1514" s="32" t="str">
        <f t="shared" si="209"/>
        <v/>
      </c>
      <c r="Q1514" s="10">
        <f>_xlfn.XLOOKUP(C1514,pcon!C:C,pcon!L:L,"")</f>
        <v>0</v>
      </c>
      <c r="R1514" s="98">
        <f t="shared" si="210"/>
        <v>0</v>
      </c>
      <c r="S1514" s="31"/>
      <c r="T1514" s="31"/>
      <c r="U1514" s="33" t="str">
        <f t="shared" si="211"/>
        <v/>
      </c>
      <c r="V1514" s="4"/>
      <c r="W1514" s="33" t="str">
        <f t="shared" si="212"/>
        <v/>
      </c>
      <c r="X1514" s="33" t="str">
        <f t="shared" si="213"/>
        <v/>
      </c>
      <c r="Y1514" s="33" t="str">
        <f t="shared" si="214"/>
        <v/>
      </c>
      <c r="Z1514" s="34" t="str">
        <f t="shared" si="215"/>
        <v/>
      </c>
    </row>
    <row r="1515" spans="1:26" x14ac:dyDescent="0.35">
      <c r="A1515" s="25">
        <v>1511</v>
      </c>
      <c r="B1515" s="26">
        <f>_xlfn.XLOOKUP(C1515,purchase!C:C,pcon!B:B,"")</f>
        <v>0</v>
      </c>
      <c r="C1515" s="4"/>
      <c r="D1515" s="29">
        <f>_xlfn.XLOOKUP(C1515,purchase!C:C,pcon!D:D,"")</f>
        <v>0</v>
      </c>
      <c r="E1515" s="29">
        <f>_xlfn.XLOOKUP(C1515,purchase!C:C,pcon!E:E,"")</f>
        <v>0</v>
      </c>
      <c r="F1515" s="4"/>
      <c r="G1515" s="27"/>
      <c r="H1515" s="28"/>
      <c r="I1515" s="4"/>
      <c r="J1515" s="4"/>
      <c r="K1515" s="4"/>
      <c r="L1515" s="30" t="str">
        <f t="shared" si="207"/>
        <v/>
      </c>
      <c r="M1515" s="4"/>
      <c r="N1515" s="30" t="str">
        <f t="shared" si="208"/>
        <v/>
      </c>
      <c r="O1515" s="31"/>
      <c r="P1515" s="32" t="str">
        <f t="shared" si="209"/>
        <v/>
      </c>
      <c r="Q1515" s="10">
        <f>_xlfn.XLOOKUP(C1515,pcon!C:C,pcon!L:L,"")</f>
        <v>0</v>
      </c>
      <c r="R1515" s="98">
        <f t="shared" si="210"/>
        <v>0</v>
      </c>
      <c r="S1515" s="31"/>
      <c r="T1515" s="31"/>
      <c r="U1515" s="33" t="str">
        <f t="shared" si="211"/>
        <v/>
      </c>
      <c r="V1515" s="4"/>
      <c r="W1515" s="33" t="str">
        <f t="shared" si="212"/>
        <v/>
      </c>
      <c r="X1515" s="33" t="str">
        <f t="shared" si="213"/>
        <v/>
      </c>
      <c r="Y1515" s="33" t="str">
        <f t="shared" si="214"/>
        <v/>
      </c>
      <c r="Z1515" s="34" t="str">
        <f t="shared" si="215"/>
        <v/>
      </c>
    </row>
    <row r="1516" spans="1:26" x14ac:dyDescent="0.35">
      <c r="A1516" s="25">
        <v>1512</v>
      </c>
      <c r="B1516" s="26">
        <f>_xlfn.XLOOKUP(C1516,purchase!C:C,pcon!B:B,"")</f>
        <v>0</v>
      </c>
      <c r="C1516" s="4"/>
      <c r="D1516" s="29">
        <f>_xlfn.XLOOKUP(C1516,purchase!C:C,pcon!D:D,"")</f>
        <v>0</v>
      </c>
      <c r="E1516" s="29">
        <f>_xlfn.XLOOKUP(C1516,purchase!C:C,pcon!E:E,"")</f>
        <v>0</v>
      </c>
      <c r="F1516" s="4"/>
      <c r="G1516" s="27"/>
      <c r="H1516" s="28"/>
      <c r="I1516" s="4"/>
      <c r="J1516" s="4"/>
      <c r="K1516" s="4"/>
      <c r="L1516" s="30" t="str">
        <f t="shared" si="207"/>
        <v/>
      </c>
      <c r="M1516" s="4"/>
      <c r="N1516" s="30" t="str">
        <f t="shared" si="208"/>
        <v/>
      </c>
      <c r="O1516" s="31"/>
      <c r="P1516" s="32" t="str">
        <f t="shared" si="209"/>
        <v/>
      </c>
      <c r="Q1516" s="10">
        <f>_xlfn.XLOOKUP(C1516,pcon!C:C,pcon!L:L,"")</f>
        <v>0</v>
      </c>
      <c r="R1516" s="98">
        <f t="shared" si="210"/>
        <v>0</v>
      </c>
      <c r="S1516" s="31"/>
      <c r="T1516" s="31"/>
      <c r="U1516" s="33" t="str">
        <f t="shared" si="211"/>
        <v/>
      </c>
      <c r="V1516" s="4"/>
      <c r="W1516" s="33" t="str">
        <f t="shared" si="212"/>
        <v/>
      </c>
      <c r="X1516" s="33" t="str">
        <f t="shared" si="213"/>
        <v/>
      </c>
      <c r="Y1516" s="33" t="str">
        <f t="shared" si="214"/>
        <v/>
      </c>
      <c r="Z1516" s="34" t="str">
        <f t="shared" si="215"/>
        <v/>
      </c>
    </row>
    <row r="1517" spans="1:26" x14ac:dyDescent="0.35">
      <c r="A1517" s="25">
        <v>1513</v>
      </c>
      <c r="B1517" s="26">
        <f>_xlfn.XLOOKUP(C1517,purchase!C:C,pcon!B:B,"")</f>
        <v>0</v>
      </c>
      <c r="C1517" s="4"/>
      <c r="D1517" s="29">
        <f>_xlfn.XLOOKUP(C1517,purchase!C:C,pcon!D:D,"")</f>
        <v>0</v>
      </c>
      <c r="E1517" s="29">
        <f>_xlfn.XLOOKUP(C1517,purchase!C:C,pcon!E:E,"")</f>
        <v>0</v>
      </c>
      <c r="F1517" s="4"/>
      <c r="G1517" s="27"/>
      <c r="H1517" s="28"/>
      <c r="I1517" s="4"/>
      <c r="J1517" s="4"/>
      <c r="K1517" s="4"/>
      <c r="L1517" s="30" t="str">
        <f t="shared" si="207"/>
        <v/>
      </c>
      <c r="M1517" s="4"/>
      <c r="N1517" s="30" t="str">
        <f t="shared" si="208"/>
        <v/>
      </c>
      <c r="O1517" s="31"/>
      <c r="P1517" s="32" t="str">
        <f t="shared" si="209"/>
        <v/>
      </c>
      <c r="Q1517" s="10">
        <f>_xlfn.XLOOKUP(C1517,pcon!C:C,pcon!L:L,"")</f>
        <v>0</v>
      </c>
      <c r="R1517" s="98">
        <f t="shared" si="210"/>
        <v>0</v>
      </c>
      <c r="S1517" s="31"/>
      <c r="T1517" s="31"/>
      <c r="U1517" s="33" t="str">
        <f t="shared" si="211"/>
        <v/>
      </c>
      <c r="V1517" s="4"/>
      <c r="W1517" s="33" t="str">
        <f t="shared" si="212"/>
        <v/>
      </c>
      <c r="X1517" s="33" t="str">
        <f t="shared" si="213"/>
        <v/>
      </c>
      <c r="Y1517" s="33" t="str">
        <f t="shared" si="214"/>
        <v/>
      </c>
      <c r="Z1517" s="34" t="str">
        <f t="shared" si="215"/>
        <v/>
      </c>
    </row>
    <row r="1518" spans="1:26" x14ac:dyDescent="0.35">
      <c r="A1518" s="25">
        <v>1514</v>
      </c>
      <c r="B1518" s="26">
        <f>_xlfn.XLOOKUP(C1518,purchase!C:C,pcon!B:B,"")</f>
        <v>0</v>
      </c>
      <c r="C1518" s="4"/>
      <c r="D1518" s="29">
        <f>_xlfn.XLOOKUP(C1518,purchase!C:C,pcon!D:D,"")</f>
        <v>0</v>
      </c>
      <c r="E1518" s="29">
        <f>_xlfn.XLOOKUP(C1518,purchase!C:C,pcon!E:E,"")</f>
        <v>0</v>
      </c>
      <c r="F1518" s="4"/>
      <c r="G1518" s="27"/>
      <c r="H1518" s="28"/>
      <c r="I1518" s="4"/>
      <c r="J1518" s="4"/>
      <c r="K1518" s="4"/>
      <c r="L1518" s="30" t="str">
        <f t="shared" si="207"/>
        <v/>
      </c>
      <c r="M1518" s="4"/>
      <c r="N1518" s="30" t="str">
        <f t="shared" si="208"/>
        <v/>
      </c>
      <c r="O1518" s="31"/>
      <c r="P1518" s="32" t="str">
        <f t="shared" si="209"/>
        <v/>
      </c>
      <c r="Q1518" s="10">
        <f>_xlfn.XLOOKUP(C1518,pcon!C:C,pcon!L:L,"")</f>
        <v>0</v>
      </c>
      <c r="R1518" s="98">
        <f t="shared" si="210"/>
        <v>0</v>
      </c>
      <c r="S1518" s="31"/>
      <c r="T1518" s="31"/>
      <c r="U1518" s="33" t="str">
        <f t="shared" si="211"/>
        <v/>
      </c>
      <c r="V1518" s="4"/>
      <c r="W1518" s="33" t="str">
        <f t="shared" si="212"/>
        <v/>
      </c>
      <c r="X1518" s="33" t="str">
        <f t="shared" si="213"/>
        <v/>
      </c>
      <c r="Y1518" s="33" t="str">
        <f t="shared" si="214"/>
        <v/>
      </c>
      <c r="Z1518" s="34" t="str">
        <f t="shared" si="215"/>
        <v/>
      </c>
    </row>
    <row r="1519" spans="1:26" x14ac:dyDescent="0.35">
      <c r="A1519" s="25">
        <v>1515</v>
      </c>
      <c r="B1519" s="26">
        <f>_xlfn.XLOOKUP(C1519,purchase!C:C,pcon!B:B,"")</f>
        <v>0</v>
      </c>
      <c r="C1519" s="4"/>
      <c r="D1519" s="29">
        <f>_xlfn.XLOOKUP(C1519,purchase!C:C,pcon!D:D,"")</f>
        <v>0</v>
      </c>
      <c r="E1519" s="29">
        <f>_xlfn.XLOOKUP(C1519,purchase!C:C,pcon!E:E,"")</f>
        <v>0</v>
      </c>
      <c r="F1519" s="4"/>
      <c r="G1519" s="27"/>
      <c r="H1519" s="28"/>
      <c r="I1519" s="4"/>
      <c r="J1519" s="4"/>
      <c r="K1519" s="4"/>
      <c r="L1519" s="30" t="str">
        <f t="shared" si="207"/>
        <v/>
      </c>
      <c r="M1519" s="4"/>
      <c r="N1519" s="30" t="str">
        <f t="shared" si="208"/>
        <v/>
      </c>
      <c r="O1519" s="31"/>
      <c r="P1519" s="32" t="str">
        <f t="shared" si="209"/>
        <v/>
      </c>
      <c r="Q1519" s="10">
        <f>_xlfn.XLOOKUP(C1519,pcon!C:C,pcon!L:L,"")</f>
        <v>0</v>
      </c>
      <c r="R1519" s="98">
        <f t="shared" si="210"/>
        <v>0</v>
      </c>
      <c r="S1519" s="31"/>
      <c r="T1519" s="31"/>
      <c r="U1519" s="33" t="str">
        <f t="shared" si="211"/>
        <v/>
      </c>
      <c r="V1519" s="4"/>
      <c r="W1519" s="33" t="str">
        <f t="shared" si="212"/>
        <v/>
      </c>
      <c r="X1519" s="33" t="str">
        <f t="shared" si="213"/>
        <v/>
      </c>
      <c r="Y1519" s="33" t="str">
        <f t="shared" si="214"/>
        <v/>
      </c>
      <c r="Z1519" s="34" t="str">
        <f t="shared" si="215"/>
        <v/>
      </c>
    </row>
    <row r="1520" spans="1:26" x14ac:dyDescent="0.35">
      <c r="A1520" s="25">
        <v>1516</v>
      </c>
      <c r="B1520" s="26">
        <f>_xlfn.XLOOKUP(C1520,purchase!C:C,pcon!B:B,"")</f>
        <v>0</v>
      </c>
      <c r="C1520" s="4"/>
      <c r="D1520" s="29">
        <f>_xlfn.XLOOKUP(C1520,purchase!C:C,pcon!D:D,"")</f>
        <v>0</v>
      </c>
      <c r="E1520" s="29">
        <f>_xlfn.XLOOKUP(C1520,purchase!C:C,pcon!E:E,"")</f>
        <v>0</v>
      </c>
      <c r="F1520" s="4"/>
      <c r="G1520" s="27"/>
      <c r="H1520" s="28"/>
      <c r="I1520" s="4"/>
      <c r="J1520" s="4"/>
      <c r="K1520" s="4"/>
      <c r="L1520" s="30" t="str">
        <f t="shared" si="207"/>
        <v/>
      </c>
      <c r="M1520" s="4"/>
      <c r="N1520" s="30" t="str">
        <f t="shared" si="208"/>
        <v/>
      </c>
      <c r="O1520" s="31"/>
      <c r="P1520" s="32" t="str">
        <f t="shared" si="209"/>
        <v/>
      </c>
      <c r="Q1520" s="10">
        <f>_xlfn.XLOOKUP(C1520,pcon!C:C,pcon!L:L,"")</f>
        <v>0</v>
      </c>
      <c r="R1520" s="98">
        <f t="shared" si="210"/>
        <v>0</v>
      </c>
      <c r="S1520" s="31"/>
      <c r="T1520" s="31"/>
      <c r="U1520" s="33" t="str">
        <f t="shared" si="211"/>
        <v/>
      </c>
      <c r="V1520" s="4"/>
      <c r="W1520" s="33" t="str">
        <f t="shared" si="212"/>
        <v/>
      </c>
      <c r="X1520" s="33" t="str">
        <f t="shared" si="213"/>
        <v/>
      </c>
      <c r="Y1520" s="33" t="str">
        <f t="shared" si="214"/>
        <v/>
      </c>
      <c r="Z1520" s="34" t="str">
        <f t="shared" si="215"/>
        <v/>
      </c>
    </row>
    <row r="1521" spans="1:26" x14ac:dyDescent="0.35">
      <c r="A1521" s="25">
        <v>1517</v>
      </c>
      <c r="B1521" s="26">
        <f>_xlfn.XLOOKUP(C1521,purchase!C:C,pcon!B:B,"")</f>
        <v>0</v>
      </c>
      <c r="C1521" s="4"/>
      <c r="D1521" s="29">
        <f>_xlfn.XLOOKUP(C1521,purchase!C:C,pcon!D:D,"")</f>
        <v>0</v>
      </c>
      <c r="E1521" s="29">
        <f>_xlfn.XLOOKUP(C1521,purchase!C:C,pcon!E:E,"")</f>
        <v>0</v>
      </c>
      <c r="F1521" s="4"/>
      <c r="G1521" s="27"/>
      <c r="H1521" s="28"/>
      <c r="I1521" s="4"/>
      <c r="J1521" s="4"/>
      <c r="K1521" s="4"/>
      <c r="L1521" s="30" t="str">
        <f t="shared" si="207"/>
        <v/>
      </c>
      <c r="M1521" s="4"/>
      <c r="N1521" s="30" t="str">
        <f t="shared" si="208"/>
        <v/>
      </c>
      <c r="O1521" s="31"/>
      <c r="P1521" s="32" t="str">
        <f t="shared" si="209"/>
        <v/>
      </c>
      <c r="Q1521" s="10">
        <f>_xlfn.XLOOKUP(C1521,pcon!C:C,pcon!L:L,"")</f>
        <v>0</v>
      </c>
      <c r="R1521" s="98">
        <f t="shared" si="210"/>
        <v>0</v>
      </c>
      <c r="S1521" s="31"/>
      <c r="T1521" s="31"/>
      <c r="U1521" s="33" t="str">
        <f t="shared" si="211"/>
        <v/>
      </c>
      <c r="V1521" s="4"/>
      <c r="W1521" s="33" t="str">
        <f t="shared" si="212"/>
        <v/>
      </c>
      <c r="X1521" s="33" t="str">
        <f t="shared" si="213"/>
        <v/>
      </c>
      <c r="Y1521" s="33" t="str">
        <f t="shared" si="214"/>
        <v/>
      </c>
      <c r="Z1521" s="34" t="str">
        <f t="shared" si="215"/>
        <v/>
      </c>
    </row>
    <row r="1522" spans="1:26" x14ac:dyDescent="0.35">
      <c r="A1522" s="25">
        <v>1518</v>
      </c>
      <c r="B1522" s="26">
        <f>_xlfn.XLOOKUP(C1522,purchase!C:C,pcon!B:B,"")</f>
        <v>0</v>
      </c>
      <c r="C1522" s="4"/>
      <c r="D1522" s="29">
        <f>_xlfn.XLOOKUP(C1522,purchase!C:C,pcon!D:D,"")</f>
        <v>0</v>
      </c>
      <c r="E1522" s="29">
        <f>_xlfn.XLOOKUP(C1522,purchase!C:C,pcon!E:E,"")</f>
        <v>0</v>
      </c>
      <c r="F1522" s="4"/>
      <c r="G1522" s="27"/>
      <c r="H1522" s="28"/>
      <c r="I1522" s="4"/>
      <c r="J1522" s="4"/>
      <c r="K1522" s="4"/>
      <c r="L1522" s="30" t="str">
        <f t="shared" si="207"/>
        <v/>
      </c>
      <c r="M1522" s="4"/>
      <c r="N1522" s="30" t="str">
        <f t="shared" si="208"/>
        <v/>
      </c>
      <c r="O1522" s="31"/>
      <c r="P1522" s="32" t="str">
        <f t="shared" si="209"/>
        <v/>
      </c>
      <c r="Q1522" s="10">
        <f>_xlfn.XLOOKUP(C1522,pcon!C:C,pcon!L:L,"")</f>
        <v>0</v>
      </c>
      <c r="R1522" s="98">
        <f t="shared" si="210"/>
        <v>0</v>
      </c>
      <c r="S1522" s="31"/>
      <c r="T1522" s="31"/>
      <c r="U1522" s="33" t="str">
        <f t="shared" si="211"/>
        <v/>
      </c>
      <c r="V1522" s="4"/>
      <c r="W1522" s="33" t="str">
        <f t="shared" si="212"/>
        <v/>
      </c>
      <c r="X1522" s="33" t="str">
        <f t="shared" si="213"/>
        <v/>
      </c>
      <c r="Y1522" s="33" t="str">
        <f t="shared" si="214"/>
        <v/>
      </c>
      <c r="Z1522" s="34" t="str">
        <f t="shared" si="215"/>
        <v/>
      </c>
    </row>
    <row r="1523" spans="1:26" x14ac:dyDescent="0.35">
      <c r="A1523" s="25">
        <v>1519</v>
      </c>
      <c r="B1523" s="26">
        <f>_xlfn.XLOOKUP(C1523,purchase!C:C,pcon!B:B,"")</f>
        <v>0</v>
      </c>
      <c r="C1523" s="4"/>
      <c r="D1523" s="29">
        <f>_xlfn.XLOOKUP(C1523,purchase!C:C,pcon!D:D,"")</f>
        <v>0</v>
      </c>
      <c r="E1523" s="29">
        <f>_xlfn.XLOOKUP(C1523,purchase!C:C,pcon!E:E,"")</f>
        <v>0</v>
      </c>
      <c r="F1523" s="4"/>
      <c r="G1523" s="27"/>
      <c r="H1523" s="28"/>
      <c r="I1523" s="4"/>
      <c r="J1523" s="4"/>
      <c r="K1523" s="4"/>
      <c r="L1523" s="30" t="str">
        <f t="shared" si="207"/>
        <v/>
      </c>
      <c r="M1523" s="4"/>
      <c r="N1523" s="30" t="str">
        <f t="shared" si="208"/>
        <v/>
      </c>
      <c r="O1523" s="31"/>
      <c r="P1523" s="32" t="str">
        <f t="shared" si="209"/>
        <v/>
      </c>
      <c r="Q1523" s="10">
        <f>_xlfn.XLOOKUP(C1523,pcon!C:C,pcon!L:L,"")</f>
        <v>0</v>
      </c>
      <c r="R1523" s="98">
        <f t="shared" si="210"/>
        <v>0</v>
      </c>
      <c r="S1523" s="31"/>
      <c r="T1523" s="31"/>
      <c r="U1523" s="33" t="str">
        <f t="shared" si="211"/>
        <v/>
      </c>
      <c r="V1523" s="4"/>
      <c r="W1523" s="33" t="str">
        <f t="shared" si="212"/>
        <v/>
      </c>
      <c r="X1523" s="33" t="str">
        <f t="shared" si="213"/>
        <v/>
      </c>
      <c r="Y1523" s="33" t="str">
        <f t="shared" si="214"/>
        <v/>
      </c>
      <c r="Z1523" s="34" t="str">
        <f t="shared" si="215"/>
        <v/>
      </c>
    </row>
    <row r="1524" spans="1:26" x14ac:dyDescent="0.35">
      <c r="A1524" s="25">
        <v>1520</v>
      </c>
      <c r="B1524" s="26">
        <f>_xlfn.XLOOKUP(C1524,purchase!C:C,pcon!B:B,"")</f>
        <v>0</v>
      </c>
      <c r="C1524" s="4"/>
      <c r="D1524" s="29">
        <f>_xlfn.XLOOKUP(C1524,purchase!C:C,pcon!D:D,"")</f>
        <v>0</v>
      </c>
      <c r="E1524" s="29">
        <f>_xlfn.XLOOKUP(C1524,purchase!C:C,pcon!E:E,"")</f>
        <v>0</v>
      </c>
      <c r="F1524" s="4"/>
      <c r="G1524" s="27"/>
      <c r="H1524" s="28"/>
      <c r="I1524" s="4"/>
      <c r="J1524" s="4"/>
      <c r="K1524" s="4"/>
      <c r="L1524" s="30" t="str">
        <f t="shared" si="207"/>
        <v/>
      </c>
      <c r="M1524" s="4"/>
      <c r="N1524" s="30" t="str">
        <f t="shared" si="208"/>
        <v/>
      </c>
      <c r="O1524" s="31"/>
      <c r="P1524" s="32" t="str">
        <f t="shared" si="209"/>
        <v/>
      </c>
      <c r="Q1524" s="10">
        <f>_xlfn.XLOOKUP(C1524,pcon!C:C,pcon!L:L,"")</f>
        <v>0</v>
      </c>
      <c r="R1524" s="98">
        <f t="shared" si="210"/>
        <v>0</v>
      </c>
      <c r="S1524" s="31"/>
      <c r="T1524" s="31"/>
      <c r="U1524" s="33" t="str">
        <f t="shared" si="211"/>
        <v/>
      </c>
      <c r="V1524" s="4"/>
      <c r="W1524" s="33" t="str">
        <f t="shared" si="212"/>
        <v/>
      </c>
      <c r="X1524" s="33" t="str">
        <f t="shared" si="213"/>
        <v/>
      </c>
      <c r="Y1524" s="33" t="str">
        <f t="shared" si="214"/>
        <v/>
      </c>
      <c r="Z1524" s="34" t="str">
        <f t="shared" si="215"/>
        <v/>
      </c>
    </row>
    <row r="1525" spans="1:26" x14ac:dyDescent="0.35">
      <c r="A1525" s="25">
        <v>1521</v>
      </c>
      <c r="B1525" s="26">
        <f>_xlfn.XLOOKUP(C1525,purchase!C:C,pcon!B:B,"")</f>
        <v>0</v>
      </c>
      <c r="C1525" s="4"/>
      <c r="D1525" s="29">
        <f>_xlfn.XLOOKUP(C1525,purchase!C:C,pcon!D:D,"")</f>
        <v>0</v>
      </c>
      <c r="E1525" s="29">
        <f>_xlfn.XLOOKUP(C1525,purchase!C:C,pcon!E:E,"")</f>
        <v>0</v>
      </c>
      <c r="F1525" s="4"/>
      <c r="G1525" s="27"/>
      <c r="H1525" s="28"/>
      <c r="I1525" s="4"/>
      <c r="J1525" s="4"/>
      <c r="K1525" s="4"/>
      <c r="L1525" s="30" t="str">
        <f t="shared" si="207"/>
        <v/>
      </c>
      <c r="M1525" s="4"/>
      <c r="N1525" s="30" t="str">
        <f t="shared" si="208"/>
        <v/>
      </c>
      <c r="O1525" s="31"/>
      <c r="P1525" s="32" t="str">
        <f t="shared" si="209"/>
        <v/>
      </c>
      <c r="Q1525" s="10">
        <f>_xlfn.XLOOKUP(C1525,pcon!C:C,pcon!L:L,"")</f>
        <v>0</v>
      </c>
      <c r="R1525" s="98">
        <f t="shared" si="210"/>
        <v>0</v>
      </c>
      <c r="S1525" s="31"/>
      <c r="T1525" s="31"/>
      <c r="U1525" s="33" t="str">
        <f t="shared" si="211"/>
        <v/>
      </c>
      <c r="V1525" s="4"/>
      <c r="W1525" s="33" t="str">
        <f t="shared" si="212"/>
        <v/>
      </c>
      <c r="X1525" s="33" t="str">
        <f t="shared" si="213"/>
        <v/>
      </c>
      <c r="Y1525" s="33" t="str">
        <f t="shared" si="214"/>
        <v/>
      </c>
      <c r="Z1525" s="34" t="str">
        <f t="shared" si="215"/>
        <v/>
      </c>
    </row>
    <row r="1526" spans="1:26" x14ac:dyDescent="0.35">
      <c r="A1526" s="25">
        <v>1522</v>
      </c>
      <c r="B1526" s="26">
        <f>_xlfn.XLOOKUP(C1526,purchase!C:C,pcon!B:B,"")</f>
        <v>0</v>
      </c>
      <c r="C1526" s="4"/>
      <c r="D1526" s="29">
        <f>_xlfn.XLOOKUP(C1526,purchase!C:C,pcon!D:D,"")</f>
        <v>0</v>
      </c>
      <c r="E1526" s="29">
        <f>_xlfn.XLOOKUP(C1526,purchase!C:C,pcon!E:E,"")</f>
        <v>0</v>
      </c>
      <c r="F1526" s="4"/>
      <c r="G1526" s="27"/>
      <c r="H1526" s="28"/>
      <c r="I1526" s="4"/>
      <c r="J1526" s="4"/>
      <c r="K1526" s="4"/>
      <c r="L1526" s="30" t="str">
        <f t="shared" si="207"/>
        <v/>
      </c>
      <c r="M1526" s="4"/>
      <c r="N1526" s="30" t="str">
        <f t="shared" si="208"/>
        <v/>
      </c>
      <c r="O1526" s="31"/>
      <c r="P1526" s="32" t="str">
        <f t="shared" si="209"/>
        <v/>
      </c>
      <c r="Q1526" s="10">
        <f>_xlfn.XLOOKUP(C1526,pcon!C:C,pcon!L:L,"")</f>
        <v>0</v>
      </c>
      <c r="R1526" s="98">
        <f t="shared" si="210"/>
        <v>0</v>
      </c>
      <c r="S1526" s="31"/>
      <c r="T1526" s="31"/>
      <c r="U1526" s="33" t="str">
        <f t="shared" si="211"/>
        <v/>
      </c>
      <c r="V1526" s="4"/>
      <c r="W1526" s="33" t="str">
        <f t="shared" si="212"/>
        <v/>
      </c>
      <c r="X1526" s="33" t="str">
        <f t="shared" si="213"/>
        <v/>
      </c>
      <c r="Y1526" s="33" t="str">
        <f t="shared" si="214"/>
        <v/>
      </c>
      <c r="Z1526" s="34" t="str">
        <f t="shared" si="215"/>
        <v/>
      </c>
    </row>
    <row r="1527" spans="1:26" x14ac:dyDescent="0.35">
      <c r="A1527" s="25">
        <v>1523</v>
      </c>
      <c r="B1527" s="26">
        <f>_xlfn.XLOOKUP(C1527,purchase!C:C,pcon!B:B,"")</f>
        <v>0</v>
      </c>
      <c r="C1527" s="4"/>
      <c r="D1527" s="29">
        <f>_xlfn.XLOOKUP(C1527,purchase!C:C,pcon!D:D,"")</f>
        <v>0</v>
      </c>
      <c r="E1527" s="29">
        <f>_xlfn.XLOOKUP(C1527,purchase!C:C,pcon!E:E,"")</f>
        <v>0</v>
      </c>
      <c r="F1527" s="4"/>
      <c r="G1527" s="27"/>
      <c r="H1527" s="28"/>
      <c r="I1527" s="4"/>
      <c r="J1527" s="4"/>
      <c r="K1527" s="4"/>
      <c r="L1527" s="30" t="str">
        <f t="shared" si="207"/>
        <v/>
      </c>
      <c r="M1527" s="4"/>
      <c r="N1527" s="30" t="str">
        <f t="shared" si="208"/>
        <v/>
      </c>
      <c r="O1527" s="31"/>
      <c r="P1527" s="32" t="str">
        <f t="shared" si="209"/>
        <v/>
      </c>
      <c r="Q1527" s="10">
        <f>_xlfn.XLOOKUP(C1527,pcon!C:C,pcon!L:L,"")</f>
        <v>0</v>
      </c>
      <c r="R1527" s="98">
        <f t="shared" si="210"/>
        <v>0</v>
      </c>
      <c r="S1527" s="31"/>
      <c r="T1527" s="31"/>
      <c r="U1527" s="33" t="str">
        <f t="shared" si="211"/>
        <v/>
      </c>
      <c r="V1527" s="4"/>
      <c r="W1527" s="33" t="str">
        <f t="shared" si="212"/>
        <v/>
      </c>
      <c r="X1527" s="33" t="str">
        <f t="shared" si="213"/>
        <v/>
      </c>
      <c r="Y1527" s="33" t="str">
        <f t="shared" si="214"/>
        <v/>
      </c>
      <c r="Z1527" s="34" t="str">
        <f t="shared" si="215"/>
        <v/>
      </c>
    </row>
    <row r="1528" spans="1:26" x14ac:dyDescent="0.35">
      <c r="A1528" s="25">
        <v>1524</v>
      </c>
      <c r="B1528" s="26">
        <f>_xlfn.XLOOKUP(C1528,purchase!C:C,pcon!B:B,"")</f>
        <v>0</v>
      </c>
      <c r="C1528" s="4"/>
      <c r="D1528" s="29">
        <f>_xlfn.XLOOKUP(C1528,purchase!C:C,pcon!D:D,"")</f>
        <v>0</v>
      </c>
      <c r="E1528" s="29">
        <f>_xlfn.XLOOKUP(C1528,purchase!C:C,pcon!E:E,"")</f>
        <v>0</v>
      </c>
      <c r="F1528" s="4"/>
      <c r="G1528" s="27"/>
      <c r="H1528" s="28"/>
      <c r="I1528" s="4"/>
      <c r="J1528" s="4"/>
      <c r="K1528" s="4"/>
      <c r="L1528" s="30" t="str">
        <f t="shared" si="207"/>
        <v/>
      </c>
      <c r="M1528" s="4"/>
      <c r="N1528" s="30" t="str">
        <f t="shared" si="208"/>
        <v/>
      </c>
      <c r="O1528" s="31"/>
      <c r="P1528" s="32" t="str">
        <f t="shared" si="209"/>
        <v/>
      </c>
      <c r="Q1528" s="10">
        <f>_xlfn.XLOOKUP(C1528,pcon!C:C,pcon!L:L,"")</f>
        <v>0</v>
      </c>
      <c r="R1528" s="98">
        <f t="shared" si="210"/>
        <v>0</v>
      </c>
      <c r="S1528" s="31"/>
      <c r="T1528" s="31"/>
      <c r="U1528" s="33" t="str">
        <f t="shared" si="211"/>
        <v/>
      </c>
      <c r="V1528" s="4"/>
      <c r="W1528" s="33" t="str">
        <f t="shared" si="212"/>
        <v/>
      </c>
      <c r="X1528" s="33" t="str">
        <f t="shared" si="213"/>
        <v/>
      </c>
      <c r="Y1528" s="33" t="str">
        <f t="shared" si="214"/>
        <v/>
      </c>
      <c r="Z1528" s="34" t="str">
        <f t="shared" si="215"/>
        <v/>
      </c>
    </row>
    <row r="1529" spans="1:26" x14ac:dyDescent="0.35">
      <c r="A1529" s="25">
        <v>1525</v>
      </c>
      <c r="B1529" s="26">
        <f>_xlfn.XLOOKUP(C1529,purchase!C:C,pcon!B:B,"")</f>
        <v>0</v>
      </c>
      <c r="C1529" s="4"/>
      <c r="D1529" s="29">
        <f>_xlfn.XLOOKUP(C1529,purchase!C:C,pcon!D:D,"")</f>
        <v>0</v>
      </c>
      <c r="E1529" s="29">
        <f>_xlfn.XLOOKUP(C1529,purchase!C:C,pcon!E:E,"")</f>
        <v>0</v>
      </c>
      <c r="F1529" s="4"/>
      <c r="G1529" s="27"/>
      <c r="H1529" s="28"/>
      <c r="I1529" s="4"/>
      <c r="J1529" s="4"/>
      <c r="K1529" s="4"/>
      <c r="L1529" s="30" t="str">
        <f t="shared" si="207"/>
        <v/>
      </c>
      <c r="M1529" s="4"/>
      <c r="N1529" s="30" t="str">
        <f t="shared" si="208"/>
        <v/>
      </c>
      <c r="O1529" s="31"/>
      <c r="P1529" s="32" t="str">
        <f t="shared" si="209"/>
        <v/>
      </c>
      <c r="Q1529" s="10">
        <f>_xlfn.XLOOKUP(C1529,pcon!C:C,pcon!L:L,"")</f>
        <v>0</v>
      </c>
      <c r="R1529" s="98">
        <f t="shared" si="210"/>
        <v>0</v>
      </c>
      <c r="S1529" s="31"/>
      <c r="T1529" s="31"/>
      <c r="U1529" s="33" t="str">
        <f t="shared" si="211"/>
        <v/>
      </c>
      <c r="V1529" s="4"/>
      <c r="W1529" s="33" t="str">
        <f t="shared" si="212"/>
        <v/>
      </c>
      <c r="X1529" s="33" t="str">
        <f t="shared" si="213"/>
        <v/>
      </c>
      <c r="Y1529" s="33" t="str">
        <f t="shared" si="214"/>
        <v/>
      </c>
      <c r="Z1529" s="34" t="str">
        <f t="shared" si="215"/>
        <v/>
      </c>
    </row>
    <row r="1530" spans="1:26" x14ac:dyDescent="0.35">
      <c r="A1530" s="25">
        <v>1526</v>
      </c>
      <c r="B1530" s="26">
        <f>_xlfn.XLOOKUP(C1530,purchase!C:C,pcon!B:B,"")</f>
        <v>0</v>
      </c>
      <c r="C1530" s="4"/>
      <c r="D1530" s="29">
        <f>_xlfn.XLOOKUP(C1530,purchase!C:C,pcon!D:D,"")</f>
        <v>0</v>
      </c>
      <c r="E1530" s="29">
        <f>_xlfn.XLOOKUP(C1530,purchase!C:C,pcon!E:E,"")</f>
        <v>0</v>
      </c>
      <c r="F1530" s="4"/>
      <c r="G1530" s="27"/>
      <c r="H1530" s="28"/>
      <c r="I1530" s="4"/>
      <c r="J1530" s="4"/>
      <c r="K1530" s="4"/>
      <c r="L1530" s="30" t="str">
        <f t="shared" si="207"/>
        <v/>
      </c>
      <c r="M1530" s="4"/>
      <c r="N1530" s="30" t="str">
        <f t="shared" si="208"/>
        <v/>
      </c>
      <c r="O1530" s="31"/>
      <c r="P1530" s="32" t="str">
        <f t="shared" si="209"/>
        <v/>
      </c>
      <c r="Q1530" s="10">
        <f>_xlfn.XLOOKUP(C1530,pcon!C:C,pcon!L:L,"")</f>
        <v>0</v>
      </c>
      <c r="R1530" s="98">
        <f t="shared" si="210"/>
        <v>0</v>
      </c>
      <c r="S1530" s="31"/>
      <c r="T1530" s="31"/>
      <c r="U1530" s="33" t="str">
        <f t="shared" si="211"/>
        <v/>
      </c>
      <c r="V1530" s="4"/>
      <c r="W1530" s="33" t="str">
        <f t="shared" si="212"/>
        <v/>
      </c>
      <c r="X1530" s="33" t="str">
        <f t="shared" si="213"/>
        <v/>
      </c>
      <c r="Y1530" s="33" t="str">
        <f t="shared" si="214"/>
        <v/>
      </c>
      <c r="Z1530" s="34" t="str">
        <f t="shared" si="215"/>
        <v/>
      </c>
    </row>
    <row r="1531" spans="1:26" x14ac:dyDescent="0.35">
      <c r="A1531" s="25">
        <v>1527</v>
      </c>
      <c r="B1531" s="26">
        <f>_xlfn.XLOOKUP(C1531,purchase!C:C,pcon!B:B,"")</f>
        <v>0</v>
      </c>
      <c r="C1531" s="4"/>
      <c r="D1531" s="29">
        <f>_xlfn.XLOOKUP(C1531,purchase!C:C,pcon!D:D,"")</f>
        <v>0</v>
      </c>
      <c r="E1531" s="29">
        <f>_xlfn.XLOOKUP(C1531,purchase!C:C,pcon!E:E,"")</f>
        <v>0</v>
      </c>
      <c r="F1531" s="4"/>
      <c r="G1531" s="27"/>
      <c r="H1531" s="28"/>
      <c r="I1531" s="4"/>
      <c r="J1531" s="4"/>
      <c r="K1531" s="4"/>
      <c r="L1531" s="30" t="str">
        <f t="shared" si="207"/>
        <v/>
      </c>
      <c r="M1531" s="4"/>
      <c r="N1531" s="30" t="str">
        <f t="shared" si="208"/>
        <v/>
      </c>
      <c r="O1531" s="31"/>
      <c r="P1531" s="32" t="str">
        <f t="shared" si="209"/>
        <v/>
      </c>
      <c r="Q1531" s="10">
        <f>_xlfn.XLOOKUP(C1531,pcon!C:C,pcon!L:L,"")</f>
        <v>0</v>
      </c>
      <c r="R1531" s="98">
        <f t="shared" si="210"/>
        <v>0</v>
      </c>
      <c r="S1531" s="31"/>
      <c r="T1531" s="31"/>
      <c r="U1531" s="33" t="str">
        <f t="shared" si="211"/>
        <v/>
      </c>
      <c r="V1531" s="4"/>
      <c r="W1531" s="33" t="str">
        <f t="shared" si="212"/>
        <v/>
      </c>
      <c r="X1531" s="33" t="str">
        <f t="shared" si="213"/>
        <v/>
      </c>
      <c r="Y1531" s="33" t="str">
        <f t="shared" si="214"/>
        <v/>
      </c>
      <c r="Z1531" s="34" t="str">
        <f t="shared" si="215"/>
        <v/>
      </c>
    </row>
    <row r="1532" spans="1:26" x14ac:dyDescent="0.35">
      <c r="A1532" s="25">
        <v>1528</v>
      </c>
      <c r="B1532" s="26">
        <f>_xlfn.XLOOKUP(C1532,purchase!C:C,pcon!B:B,"")</f>
        <v>0</v>
      </c>
      <c r="C1532" s="4"/>
      <c r="D1532" s="29">
        <f>_xlfn.XLOOKUP(C1532,purchase!C:C,pcon!D:D,"")</f>
        <v>0</v>
      </c>
      <c r="E1532" s="29">
        <f>_xlfn.XLOOKUP(C1532,purchase!C:C,pcon!E:E,"")</f>
        <v>0</v>
      </c>
      <c r="F1532" s="4"/>
      <c r="G1532" s="27"/>
      <c r="H1532" s="28"/>
      <c r="I1532" s="4"/>
      <c r="J1532" s="4"/>
      <c r="K1532" s="4"/>
      <c r="L1532" s="30" t="str">
        <f t="shared" si="207"/>
        <v/>
      </c>
      <c r="M1532" s="4"/>
      <c r="N1532" s="30" t="str">
        <f t="shared" si="208"/>
        <v/>
      </c>
      <c r="O1532" s="31"/>
      <c r="P1532" s="32" t="str">
        <f t="shared" si="209"/>
        <v/>
      </c>
      <c r="Q1532" s="10">
        <f>_xlfn.XLOOKUP(C1532,pcon!C:C,pcon!L:L,"")</f>
        <v>0</v>
      </c>
      <c r="R1532" s="98">
        <f t="shared" si="210"/>
        <v>0</v>
      </c>
      <c r="S1532" s="31"/>
      <c r="T1532" s="31"/>
      <c r="U1532" s="33" t="str">
        <f t="shared" si="211"/>
        <v/>
      </c>
      <c r="V1532" s="4"/>
      <c r="W1532" s="33" t="str">
        <f t="shared" si="212"/>
        <v/>
      </c>
      <c r="X1532" s="33" t="str">
        <f t="shared" si="213"/>
        <v/>
      </c>
      <c r="Y1532" s="33" t="str">
        <f t="shared" si="214"/>
        <v/>
      </c>
      <c r="Z1532" s="34" t="str">
        <f t="shared" si="215"/>
        <v/>
      </c>
    </row>
    <row r="1533" spans="1:26" x14ac:dyDescent="0.35">
      <c r="A1533" s="25">
        <v>1529</v>
      </c>
      <c r="B1533" s="26">
        <f>_xlfn.XLOOKUP(C1533,purchase!C:C,pcon!B:B,"")</f>
        <v>0</v>
      </c>
      <c r="C1533" s="4"/>
      <c r="D1533" s="29">
        <f>_xlfn.XLOOKUP(C1533,purchase!C:C,pcon!D:D,"")</f>
        <v>0</v>
      </c>
      <c r="E1533" s="29">
        <f>_xlfn.XLOOKUP(C1533,purchase!C:C,pcon!E:E,"")</f>
        <v>0</v>
      </c>
      <c r="F1533" s="4"/>
      <c r="G1533" s="27"/>
      <c r="H1533" s="28"/>
      <c r="I1533" s="4"/>
      <c r="J1533" s="4"/>
      <c r="K1533" s="4"/>
      <c r="L1533" s="30" t="str">
        <f t="shared" si="207"/>
        <v/>
      </c>
      <c r="M1533" s="4"/>
      <c r="N1533" s="30" t="str">
        <f t="shared" si="208"/>
        <v/>
      </c>
      <c r="O1533" s="31"/>
      <c r="P1533" s="32" t="str">
        <f t="shared" si="209"/>
        <v/>
      </c>
      <c r="Q1533" s="10">
        <f>_xlfn.XLOOKUP(C1533,pcon!C:C,pcon!L:L,"")</f>
        <v>0</v>
      </c>
      <c r="R1533" s="98">
        <f t="shared" si="210"/>
        <v>0</v>
      </c>
      <c r="S1533" s="31"/>
      <c r="T1533" s="31"/>
      <c r="U1533" s="33" t="str">
        <f t="shared" si="211"/>
        <v/>
      </c>
      <c r="V1533" s="4"/>
      <c r="W1533" s="33" t="str">
        <f t="shared" si="212"/>
        <v/>
      </c>
      <c r="X1533" s="33" t="str">
        <f t="shared" si="213"/>
        <v/>
      </c>
      <c r="Y1533" s="33" t="str">
        <f t="shared" si="214"/>
        <v/>
      </c>
      <c r="Z1533" s="34" t="str">
        <f t="shared" si="215"/>
        <v/>
      </c>
    </row>
    <row r="1534" spans="1:26" x14ac:dyDescent="0.35">
      <c r="A1534" s="25">
        <v>1530</v>
      </c>
      <c r="B1534" s="26">
        <f>_xlfn.XLOOKUP(C1534,purchase!C:C,pcon!B:B,"")</f>
        <v>0</v>
      </c>
      <c r="C1534" s="4"/>
      <c r="D1534" s="29">
        <f>_xlfn.XLOOKUP(C1534,purchase!C:C,pcon!D:D,"")</f>
        <v>0</v>
      </c>
      <c r="E1534" s="29">
        <f>_xlfn.XLOOKUP(C1534,purchase!C:C,pcon!E:E,"")</f>
        <v>0</v>
      </c>
      <c r="F1534" s="4"/>
      <c r="G1534" s="27"/>
      <c r="H1534" s="28"/>
      <c r="I1534" s="4"/>
      <c r="J1534" s="4"/>
      <c r="K1534" s="4"/>
      <c r="L1534" s="30" t="str">
        <f t="shared" si="207"/>
        <v/>
      </c>
      <c r="M1534" s="4"/>
      <c r="N1534" s="30" t="str">
        <f t="shared" si="208"/>
        <v/>
      </c>
      <c r="O1534" s="31"/>
      <c r="P1534" s="32" t="str">
        <f t="shared" si="209"/>
        <v/>
      </c>
      <c r="Q1534" s="10">
        <f>_xlfn.XLOOKUP(C1534,pcon!C:C,pcon!L:L,"")</f>
        <v>0</v>
      </c>
      <c r="R1534" s="98">
        <f t="shared" si="210"/>
        <v>0</v>
      </c>
      <c r="S1534" s="31"/>
      <c r="T1534" s="31"/>
      <c r="U1534" s="33" t="str">
        <f t="shared" si="211"/>
        <v/>
      </c>
      <c r="V1534" s="4"/>
      <c r="W1534" s="33" t="str">
        <f t="shared" si="212"/>
        <v/>
      </c>
      <c r="X1534" s="33" t="str">
        <f t="shared" si="213"/>
        <v/>
      </c>
      <c r="Y1534" s="33" t="str">
        <f t="shared" si="214"/>
        <v/>
      </c>
      <c r="Z1534" s="34" t="str">
        <f t="shared" si="215"/>
        <v/>
      </c>
    </row>
    <row r="1535" spans="1:26" x14ac:dyDescent="0.35">
      <c r="A1535" s="25">
        <v>1531</v>
      </c>
      <c r="B1535" s="26">
        <f>_xlfn.XLOOKUP(C1535,purchase!C:C,pcon!B:B,"")</f>
        <v>0</v>
      </c>
      <c r="C1535" s="4"/>
      <c r="D1535" s="29">
        <f>_xlfn.XLOOKUP(C1535,purchase!C:C,pcon!D:D,"")</f>
        <v>0</v>
      </c>
      <c r="E1535" s="29">
        <f>_xlfn.XLOOKUP(C1535,purchase!C:C,pcon!E:E,"")</f>
        <v>0</v>
      </c>
      <c r="F1535" s="4"/>
      <c r="G1535" s="27"/>
      <c r="H1535" s="28"/>
      <c r="I1535" s="4"/>
      <c r="J1535" s="4"/>
      <c r="K1535" s="4"/>
      <c r="L1535" s="30" t="str">
        <f t="shared" si="207"/>
        <v/>
      </c>
      <c r="M1535" s="4"/>
      <c r="N1535" s="30" t="str">
        <f t="shared" si="208"/>
        <v/>
      </c>
      <c r="O1535" s="31"/>
      <c r="P1535" s="32" t="str">
        <f t="shared" si="209"/>
        <v/>
      </c>
      <c r="Q1535" s="10">
        <f>_xlfn.XLOOKUP(C1535,pcon!C:C,pcon!L:L,"")</f>
        <v>0</v>
      </c>
      <c r="R1535" s="98">
        <f t="shared" si="210"/>
        <v>0</v>
      </c>
      <c r="S1535" s="31"/>
      <c r="T1535" s="31"/>
      <c r="U1535" s="33" t="str">
        <f t="shared" si="211"/>
        <v/>
      </c>
      <c r="V1535" s="4"/>
      <c r="W1535" s="33" t="str">
        <f t="shared" si="212"/>
        <v/>
      </c>
      <c r="X1535" s="33" t="str">
        <f t="shared" si="213"/>
        <v/>
      </c>
      <c r="Y1535" s="33" t="str">
        <f t="shared" si="214"/>
        <v/>
      </c>
      <c r="Z1535" s="34" t="str">
        <f t="shared" si="215"/>
        <v/>
      </c>
    </row>
    <row r="1536" spans="1:26" x14ac:dyDescent="0.35">
      <c r="A1536" s="25">
        <v>1532</v>
      </c>
      <c r="B1536" s="26">
        <f>_xlfn.XLOOKUP(C1536,purchase!C:C,pcon!B:B,"")</f>
        <v>0</v>
      </c>
      <c r="C1536" s="4"/>
      <c r="D1536" s="29">
        <f>_xlfn.XLOOKUP(C1536,purchase!C:C,pcon!D:D,"")</f>
        <v>0</v>
      </c>
      <c r="E1536" s="29">
        <f>_xlfn.XLOOKUP(C1536,purchase!C:C,pcon!E:E,"")</f>
        <v>0</v>
      </c>
      <c r="F1536" s="4"/>
      <c r="G1536" s="27"/>
      <c r="H1536" s="28"/>
      <c r="I1536" s="4"/>
      <c r="J1536" s="4"/>
      <c r="K1536" s="4"/>
      <c r="L1536" s="30" t="str">
        <f t="shared" si="207"/>
        <v/>
      </c>
      <c r="M1536" s="4"/>
      <c r="N1536" s="30" t="str">
        <f t="shared" si="208"/>
        <v/>
      </c>
      <c r="O1536" s="31"/>
      <c r="P1536" s="32" t="str">
        <f t="shared" si="209"/>
        <v/>
      </c>
      <c r="Q1536" s="10">
        <f>_xlfn.XLOOKUP(C1536,pcon!C:C,pcon!L:L,"")</f>
        <v>0</v>
      </c>
      <c r="R1536" s="98">
        <f t="shared" si="210"/>
        <v>0</v>
      </c>
      <c r="S1536" s="31"/>
      <c r="T1536" s="31"/>
      <c r="U1536" s="33" t="str">
        <f t="shared" si="211"/>
        <v/>
      </c>
      <c r="V1536" s="4"/>
      <c r="W1536" s="33" t="str">
        <f t="shared" si="212"/>
        <v/>
      </c>
      <c r="X1536" s="33" t="str">
        <f t="shared" si="213"/>
        <v/>
      </c>
      <c r="Y1536" s="33" t="str">
        <f t="shared" si="214"/>
        <v/>
      </c>
      <c r="Z1536" s="34" t="str">
        <f t="shared" si="215"/>
        <v/>
      </c>
    </row>
    <row r="1537" spans="1:26" x14ac:dyDescent="0.35">
      <c r="A1537" s="25">
        <v>1533</v>
      </c>
      <c r="B1537" s="26">
        <f>_xlfn.XLOOKUP(C1537,purchase!C:C,pcon!B:B,"")</f>
        <v>0</v>
      </c>
      <c r="C1537" s="4"/>
      <c r="D1537" s="29">
        <f>_xlfn.XLOOKUP(C1537,purchase!C:C,pcon!D:D,"")</f>
        <v>0</v>
      </c>
      <c r="E1537" s="29">
        <f>_xlfn.XLOOKUP(C1537,purchase!C:C,pcon!E:E,"")</f>
        <v>0</v>
      </c>
      <c r="F1537" s="4"/>
      <c r="G1537" s="27"/>
      <c r="H1537" s="28"/>
      <c r="I1537" s="4"/>
      <c r="J1537" s="4"/>
      <c r="K1537" s="4"/>
      <c r="L1537" s="30" t="str">
        <f t="shared" si="207"/>
        <v/>
      </c>
      <c r="M1537" s="4"/>
      <c r="N1537" s="30" t="str">
        <f t="shared" si="208"/>
        <v/>
      </c>
      <c r="O1537" s="31"/>
      <c r="P1537" s="32" t="str">
        <f t="shared" si="209"/>
        <v/>
      </c>
      <c r="Q1537" s="10">
        <f>_xlfn.XLOOKUP(C1537,pcon!C:C,pcon!L:L,"")</f>
        <v>0</v>
      </c>
      <c r="R1537" s="98">
        <f t="shared" si="210"/>
        <v>0</v>
      </c>
      <c r="S1537" s="31"/>
      <c r="T1537" s="31"/>
      <c r="U1537" s="33" t="str">
        <f t="shared" si="211"/>
        <v/>
      </c>
      <c r="V1537" s="4"/>
      <c r="W1537" s="33" t="str">
        <f t="shared" si="212"/>
        <v/>
      </c>
      <c r="X1537" s="33" t="str">
        <f t="shared" si="213"/>
        <v/>
      </c>
      <c r="Y1537" s="33" t="str">
        <f t="shared" si="214"/>
        <v/>
      </c>
      <c r="Z1537" s="34" t="str">
        <f t="shared" si="215"/>
        <v/>
      </c>
    </row>
    <row r="1538" spans="1:26" x14ac:dyDescent="0.35">
      <c r="A1538" s="25">
        <v>1534</v>
      </c>
      <c r="B1538" s="26">
        <f>_xlfn.XLOOKUP(C1538,purchase!C:C,pcon!B:B,"")</f>
        <v>0</v>
      </c>
      <c r="C1538" s="4"/>
      <c r="D1538" s="29">
        <f>_xlfn.XLOOKUP(C1538,purchase!C:C,pcon!D:D,"")</f>
        <v>0</v>
      </c>
      <c r="E1538" s="29">
        <f>_xlfn.XLOOKUP(C1538,purchase!C:C,pcon!E:E,"")</f>
        <v>0</v>
      </c>
      <c r="F1538" s="4"/>
      <c r="G1538" s="27"/>
      <c r="H1538" s="28"/>
      <c r="I1538" s="4"/>
      <c r="J1538" s="4"/>
      <c r="K1538" s="4"/>
      <c r="L1538" s="30" t="str">
        <f t="shared" si="207"/>
        <v/>
      </c>
      <c r="M1538" s="4"/>
      <c r="N1538" s="30" t="str">
        <f t="shared" si="208"/>
        <v/>
      </c>
      <c r="O1538" s="31"/>
      <c r="P1538" s="32" t="str">
        <f t="shared" si="209"/>
        <v/>
      </c>
      <c r="Q1538" s="10">
        <f>_xlfn.XLOOKUP(C1538,pcon!C:C,pcon!L:L,"")</f>
        <v>0</v>
      </c>
      <c r="R1538" s="98">
        <f t="shared" si="210"/>
        <v>0</v>
      </c>
      <c r="S1538" s="31"/>
      <c r="T1538" s="31"/>
      <c r="U1538" s="33" t="str">
        <f t="shared" si="211"/>
        <v/>
      </c>
      <c r="V1538" s="4"/>
      <c r="W1538" s="33" t="str">
        <f t="shared" si="212"/>
        <v/>
      </c>
      <c r="X1538" s="33" t="str">
        <f t="shared" si="213"/>
        <v/>
      </c>
      <c r="Y1538" s="33" t="str">
        <f t="shared" si="214"/>
        <v/>
      </c>
      <c r="Z1538" s="34" t="str">
        <f t="shared" si="215"/>
        <v/>
      </c>
    </row>
    <row r="1539" spans="1:26" x14ac:dyDescent="0.35">
      <c r="A1539" s="25">
        <v>1535</v>
      </c>
      <c r="B1539" s="26">
        <f>_xlfn.XLOOKUP(C1539,purchase!C:C,pcon!B:B,"")</f>
        <v>0</v>
      </c>
      <c r="C1539" s="4"/>
      <c r="D1539" s="29">
        <f>_xlfn.XLOOKUP(C1539,purchase!C:C,pcon!D:D,"")</f>
        <v>0</v>
      </c>
      <c r="E1539" s="29">
        <f>_xlfn.XLOOKUP(C1539,purchase!C:C,pcon!E:E,"")</f>
        <v>0</v>
      </c>
      <c r="F1539" s="4"/>
      <c r="G1539" s="27"/>
      <c r="H1539" s="28"/>
      <c r="I1539" s="4"/>
      <c r="J1539" s="4"/>
      <c r="K1539" s="4"/>
      <c r="L1539" s="30" t="str">
        <f t="shared" si="207"/>
        <v/>
      </c>
      <c r="M1539" s="4"/>
      <c r="N1539" s="30" t="str">
        <f t="shared" si="208"/>
        <v/>
      </c>
      <c r="O1539" s="31"/>
      <c r="P1539" s="32" t="str">
        <f t="shared" si="209"/>
        <v/>
      </c>
      <c r="Q1539" s="10">
        <f>_xlfn.XLOOKUP(C1539,pcon!C:C,pcon!L:L,"")</f>
        <v>0</v>
      </c>
      <c r="R1539" s="98">
        <f t="shared" si="210"/>
        <v>0</v>
      </c>
      <c r="S1539" s="31"/>
      <c r="T1539" s="31"/>
      <c r="U1539" s="33" t="str">
        <f t="shared" si="211"/>
        <v/>
      </c>
      <c r="V1539" s="4"/>
      <c r="W1539" s="33" t="str">
        <f t="shared" si="212"/>
        <v/>
      </c>
      <c r="X1539" s="33" t="str">
        <f t="shared" si="213"/>
        <v/>
      </c>
      <c r="Y1539" s="33" t="str">
        <f t="shared" si="214"/>
        <v/>
      </c>
      <c r="Z1539" s="34" t="str">
        <f t="shared" si="215"/>
        <v/>
      </c>
    </row>
    <row r="1540" spans="1:26" x14ac:dyDescent="0.35">
      <c r="A1540" s="25">
        <v>1536</v>
      </c>
      <c r="B1540" s="26">
        <f>_xlfn.XLOOKUP(C1540,purchase!C:C,pcon!B:B,"")</f>
        <v>0</v>
      </c>
      <c r="C1540" s="4"/>
      <c r="D1540" s="29">
        <f>_xlfn.XLOOKUP(C1540,purchase!C:C,pcon!D:D,"")</f>
        <v>0</v>
      </c>
      <c r="E1540" s="29">
        <f>_xlfn.XLOOKUP(C1540,purchase!C:C,pcon!E:E,"")</f>
        <v>0</v>
      </c>
      <c r="F1540" s="4"/>
      <c r="G1540" s="27"/>
      <c r="H1540" s="28"/>
      <c r="I1540" s="4"/>
      <c r="J1540" s="4"/>
      <c r="K1540" s="4"/>
      <c r="L1540" s="30" t="str">
        <f t="shared" si="207"/>
        <v/>
      </c>
      <c r="M1540" s="4"/>
      <c r="N1540" s="30" t="str">
        <f t="shared" si="208"/>
        <v/>
      </c>
      <c r="O1540" s="31"/>
      <c r="P1540" s="32" t="str">
        <f t="shared" si="209"/>
        <v/>
      </c>
      <c r="Q1540" s="10">
        <f>_xlfn.XLOOKUP(C1540,pcon!C:C,pcon!L:L,"")</f>
        <v>0</v>
      </c>
      <c r="R1540" s="98">
        <f t="shared" si="210"/>
        <v>0</v>
      </c>
      <c r="S1540" s="31"/>
      <c r="T1540" s="31"/>
      <c r="U1540" s="33" t="str">
        <f t="shared" si="211"/>
        <v/>
      </c>
      <c r="V1540" s="4"/>
      <c r="W1540" s="33" t="str">
        <f t="shared" si="212"/>
        <v/>
      </c>
      <c r="X1540" s="33" t="str">
        <f t="shared" si="213"/>
        <v/>
      </c>
      <c r="Y1540" s="33" t="str">
        <f t="shared" si="214"/>
        <v/>
      </c>
      <c r="Z1540" s="34" t="str">
        <f t="shared" si="215"/>
        <v/>
      </c>
    </row>
    <row r="1541" spans="1:26" x14ac:dyDescent="0.35">
      <c r="A1541" s="25">
        <v>1537</v>
      </c>
      <c r="B1541" s="26">
        <f>_xlfn.XLOOKUP(C1541,purchase!C:C,pcon!B:B,"")</f>
        <v>0</v>
      </c>
      <c r="C1541" s="4"/>
      <c r="D1541" s="29">
        <f>_xlfn.XLOOKUP(C1541,purchase!C:C,pcon!D:D,"")</f>
        <v>0</v>
      </c>
      <c r="E1541" s="29">
        <f>_xlfn.XLOOKUP(C1541,purchase!C:C,pcon!E:E,"")</f>
        <v>0</v>
      </c>
      <c r="F1541" s="4"/>
      <c r="G1541" s="27"/>
      <c r="H1541" s="28"/>
      <c r="I1541" s="4"/>
      <c r="J1541" s="4"/>
      <c r="K1541" s="4"/>
      <c r="L1541" s="30" t="str">
        <f t="shared" ref="L1541:L1604" si="216">IF(J1541="","",J1541-K1541)</f>
        <v/>
      </c>
      <c r="M1541" s="4"/>
      <c r="N1541" s="30" t="str">
        <f t="shared" ref="N1541:N1604" si="217">IF(L1541="","",L1541-M1541)</f>
        <v/>
      </c>
      <c r="O1541" s="31"/>
      <c r="P1541" s="32" t="str">
        <f t="shared" ref="P1541:P1604" si="218">IF(O1541="","",N1541 * O1541)</f>
        <v/>
      </c>
      <c r="Q1541" s="10">
        <f>_xlfn.XLOOKUP(C1541,pcon!C:C,pcon!L:L,"")</f>
        <v>0</v>
      </c>
      <c r="R1541" s="98">
        <f t="shared" ref="R1541:R1604" si="219">(Q1541 / 80) * (O1541 * 100)</f>
        <v>0</v>
      </c>
      <c r="S1541" s="31"/>
      <c r="T1541" s="31"/>
      <c r="U1541" s="33" t="str">
        <f t="shared" ref="U1541:U1604" si="220">IF(N1541="","",R1541 * N1541)</f>
        <v/>
      </c>
      <c r="V1541" s="4"/>
      <c r="W1541" s="33" t="str">
        <f t="shared" ref="W1541:W1604" si="221">IF(S1541&amp;U1541="","",U1541 * S1541)</f>
        <v/>
      </c>
      <c r="X1541" s="33" t="str">
        <f t="shared" ref="X1541:X1604" si="222">IF(W1541="","",U1541 + W1541)</f>
        <v/>
      </c>
      <c r="Y1541" s="33" t="str">
        <f t="shared" ref="Y1541:Y1604" si="223">IF(T1541="","",U1541 * T1541)</f>
        <v/>
      </c>
      <c r="Z1541" s="34" t="str">
        <f t="shared" ref="Z1541:Z1604" si="224">IF(U1541="","",X1541-V1541-Y1541)</f>
        <v/>
      </c>
    </row>
    <row r="1542" spans="1:26" x14ac:dyDescent="0.35">
      <c r="A1542" s="25">
        <v>1538</v>
      </c>
      <c r="B1542" s="26">
        <f>_xlfn.XLOOKUP(C1542,purchase!C:C,pcon!B:B,"")</f>
        <v>0</v>
      </c>
      <c r="C1542" s="4"/>
      <c r="D1542" s="29">
        <f>_xlfn.XLOOKUP(C1542,purchase!C:C,pcon!D:D,"")</f>
        <v>0</v>
      </c>
      <c r="E1542" s="29">
        <f>_xlfn.XLOOKUP(C1542,purchase!C:C,pcon!E:E,"")</f>
        <v>0</v>
      </c>
      <c r="F1542" s="4"/>
      <c r="G1542" s="27"/>
      <c r="H1542" s="28"/>
      <c r="I1542" s="4"/>
      <c r="J1542" s="4"/>
      <c r="K1542" s="4"/>
      <c r="L1542" s="30" t="str">
        <f t="shared" si="216"/>
        <v/>
      </c>
      <c r="M1542" s="4"/>
      <c r="N1542" s="30" t="str">
        <f t="shared" si="217"/>
        <v/>
      </c>
      <c r="O1542" s="31"/>
      <c r="P1542" s="32" t="str">
        <f t="shared" si="218"/>
        <v/>
      </c>
      <c r="Q1542" s="10">
        <f>_xlfn.XLOOKUP(C1542,pcon!C:C,pcon!L:L,"")</f>
        <v>0</v>
      </c>
      <c r="R1542" s="98">
        <f t="shared" si="219"/>
        <v>0</v>
      </c>
      <c r="S1542" s="31"/>
      <c r="T1542" s="31"/>
      <c r="U1542" s="33" t="str">
        <f t="shared" si="220"/>
        <v/>
      </c>
      <c r="V1542" s="4"/>
      <c r="W1542" s="33" t="str">
        <f t="shared" si="221"/>
        <v/>
      </c>
      <c r="X1542" s="33" t="str">
        <f t="shared" si="222"/>
        <v/>
      </c>
      <c r="Y1542" s="33" t="str">
        <f t="shared" si="223"/>
        <v/>
      </c>
      <c r="Z1542" s="34" t="str">
        <f t="shared" si="224"/>
        <v/>
      </c>
    </row>
    <row r="1543" spans="1:26" x14ac:dyDescent="0.35">
      <c r="A1543" s="25">
        <v>1539</v>
      </c>
      <c r="B1543" s="26">
        <f>_xlfn.XLOOKUP(C1543,purchase!C:C,pcon!B:B,"")</f>
        <v>0</v>
      </c>
      <c r="C1543" s="4"/>
      <c r="D1543" s="29">
        <f>_xlfn.XLOOKUP(C1543,purchase!C:C,pcon!D:D,"")</f>
        <v>0</v>
      </c>
      <c r="E1543" s="29">
        <f>_xlfn.XLOOKUP(C1543,purchase!C:C,pcon!E:E,"")</f>
        <v>0</v>
      </c>
      <c r="F1543" s="4"/>
      <c r="G1543" s="27"/>
      <c r="H1543" s="28"/>
      <c r="I1543" s="4"/>
      <c r="J1543" s="4"/>
      <c r="K1543" s="4"/>
      <c r="L1543" s="30" t="str">
        <f t="shared" si="216"/>
        <v/>
      </c>
      <c r="M1543" s="4"/>
      <c r="N1543" s="30" t="str">
        <f t="shared" si="217"/>
        <v/>
      </c>
      <c r="O1543" s="31"/>
      <c r="P1543" s="32" t="str">
        <f t="shared" si="218"/>
        <v/>
      </c>
      <c r="Q1543" s="10">
        <f>_xlfn.XLOOKUP(C1543,pcon!C:C,pcon!L:L,"")</f>
        <v>0</v>
      </c>
      <c r="R1543" s="98">
        <f t="shared" si="219"/>
        <v>0</v>
      </c>
      <c r="S1543" s="31"/>
      <c r="T1543" s="31"/>
      <c r="U1543" s="33" t="str">
        <f t="shared" si="220"/>
        <v/>
      </c>
      <c r="V1543" s="4"/>
      <c r="W1543" s="33" t="str">
        <f t="shared" si="221"/>
        <v/>
      </c>
      <c r="X1543" s="33" t="str">
        <f t="shared" si="222"/>
        <v/>
      </c>
      <c r="Y1543" s="33" t="str">
        <f t="shared" si="223"/>
        <v/>
      </c>
      <c r="Z1543" s="34" t="str">
        <f t="shared" si="224"/>
        <v/>
      </c>
    </row>
    <row r="1544" spans="1:26" x14ac:dyDescent="0.35">
      <c r="A1544" s="25">
        <v>1540</v>
      </c>
      <c r="B1544" s="26">
        <f>_xlfn.XLOOKUP(C1544,purchase!C:C,pcon!B:B,"")</f>
        <v>0</v>
      </c>
      <c r="C1544" s="4"/>
      <c r="D1544" s="29">
        <f>_xlfn.XLOOKUP(C1544,purchase!C:C,pcon!D:D,"")</f>
        <v>0</v>
      </c>
      <c r="E1544" s="29">
        <f>_xlfn.XLOOKUP(C1544,purchase!C:C,pcon!E:E,"")</f>
        <v>0</v>
      </c>
      <c r="F1544" s="4"/>
      <c r="G1544" s="27"/>
      <c r="H1544" s="28"/>
      <c r="I1544" s="4"/>
      <c r="J1544" s="4"/>
      <c r="K1544" s="4"/>
      <c r="L1544" s="30" t="str">
        <f t="shared" si="216"/>
        <v/>
      </c>
      <c r="M1544" s="4"/>
      <c r="N1544" s="30" t="str">
        <f t="shared" si="217"/>
        <v/>
      </c>
      <c r="O1544" s="31"/>
      <c r="P1544" s="32" t="str">
        <f t="shared" si="218"/>
        <v/>
      </c>
      <c r="Q1544" s="10">
        <f>_xlfn.XLOOKUP(C1544,pcon!C:C,pcon!L:L,"")</f>
        <v>0</v>
      </c>
      <c r="R1544" s="98">
        <f t="shared" si="219"/>
        <v>0</v>
      </c>
      <c r="S1544" s="31"/>
      <c r="T1544" s="31"/>
      <c r="U1544" s="33" t="str">
        <f t="shared" si="220"/>
        <v/>
      </c>
      <c r="V1544" s="4"/>
      <c r="W1544" s="33" t="str">
        <f t="shared" si="221"/>
        <v/>
      </c>
      <c r="X1544" s="33" t="str">
        <f t="shared" si="222"/>
        <v/>
      </c>
      <c r="Y1544" s="33" t="str">
        <f t="shared" si="223"/>
        <v/>
      </c>
      <c r="Z1544" s="34" t="str">
        <f t="shared" si="224"/>
        <v/>
      </c>
    </row>
    <row r="1545" spans="1:26" x14ac:dyDescent="0.35">
      <c r="A1545" s="25">
        <v>1541</v>
      </c>
      <c r="B1545" s="26">
        <f>_xlfn.XLOOKUP(C1545,purchase!C:C,pcon!B:B,"")</f>
        <v>0</v>
      </c>
      <c r="C1545" s="4"/>
      <c r="D1545" s="29">
        <f>_xlfn.XLOOKUP(C1545,purchase!C:C,pcon!D:D,"")</f>
        <v>0</v>
      </c>
      <c r="E1545" s="29">
        <f>_xlfn.XLOOKUP(C1545,purchase!C:C,pcon!E:E,"")</f>
        <v>0</v>
      </c>
      <c r="F1545" s="4"/>
      <c r="G1545" s="27"/>
      <c r="H1545" s="28"/>
      <c r="I1545" s="4"/>
      <c r="J1545" s="4"/>
      <c r="K1545" s="4"/>
      <c r="L1545" s="30" t="str">
        <f t="shared" si="216"/>
        <v/>
      </c>
      <c r="M1545" s="4"/>
      <c r="N1545" s="30" t="str">
        <f t="shared" si="217"/>
        <v/>
      </c>
      <c r="O1545" s="31"/>
      <c r="P1545" s="32" t="str">
        <f t="shared" si="218"/>
        <v/>
      </c>
      <c r="Q1545" s="10">
        <f>_xlfn.XLOOKUP(C1545,pcon!C:C,pcon!L:L,"")</f>
        <v>0</v>
      </c>
      <c r="R1545" s="98">
        <f t="shared" si="219"/>
        <v>0</v>
      </c>
      <c r="S1545" s="31"/>
      <c r="T1545" s="31"/>
      <c r="U1545" s="33" t="str">
        <f t="shared" si="220"/>
        <v/>
      </c>
      <c r="V1545" s="4"/>
      <c r="W1545" s="33" t="str">
        <f t="shared" si="221"/>
        <v/>
      </c>
      <c r="X1545" s="33" t="str">
        <f t="shared" si="222"/>
        <v/>
      </c>
      <c r="Y1545" s="33" t="str">
        <f t="shared" si="223"/>
        <v/>
      </c>
      <c r="Z1545" s="34" t="str">
        <f t="shared" si="224"/>
        <v/>
      </c>
    </row>
    <row r="1546" spans="1:26" x14ac:dyDescent="0.35">
      <c r="A1546" s="25">
        <v>1542</v>
      </c>
      <c r="B1546" s="26">
        <f>_xlfn.XLOOKUP(C1546,purchase!C:C,pcon!B:B,"")</f>
        <v>0</v>
      </c>
      <c r="C1546" s="4"/>
      <c r="D1546" s="29">
        <f>_xlfn.XLOOKUP(C1546,purchase!C:C,pcon!D:D,"")</f>
        <v>0</v>
      </c>
      <c r="E1546" s="29">
        <f>_xlfn.XLOOKUP(C1546,purchase!C:C,pcon!E:E,"")</f>
        <v>0</v>
      </c>
      <c r="F1546" s="4"/>
      <c r="G1546" s="27"/>
      <c r="H1546" s="28"/>
      <c r="I1546" s="4"/>
      <c r="J1546" s="4"/>
      <c r="K1546" s="4"/>
      <c r="L1546" s="30" t="str">
        <f t="shared" si="216"/>
        <v/>
      </c>
      <c r="M1546" s="4"/>
      <c r="N1546" s="30" t="str">
        <f t="shared" si="217"/>
        <v/>
      </c>
      <c r="O1546" s="31"/>
      <c r="P1546" s="32" t="str">
        <f t="shared" si="218"/>
        <v/>
      </c>
      <c r="Q1546" s="10">
        <f>_xlfn.XLOOKUP(C1546,pcon!C:C,pcon!L:L,"")</f>
        <v>0</v>
      </c>
      <c r="R1546" s="98">
        <f t="shared" si="219"/>
        <v>0</v>
      </c>
      <c r="S1546" s="31"/>
      <c r="T1546" s="31"/>
      <c r="U1546" s="33" t="str">
        <f t="shared" si="220"/>
        <v/>
      </c>
      <c r="V1546" s="4"/>
      <c r="W1546" s="33" t="str">
        <f t="shared" si="221"/>
        <v/>
      </c>
      <c r="X1546" s="33" t="str">
        <f t="shared" si="222"/>
        <v/>
      </c>
      <c r="Y1546" s="33" t="str">
        <f t="shared" si="223"/>
        <v/>
      </c>
      <c r="Z1546" s="34" t="str">
        <f t="shared" si="224"/>
        <v/>
      </c>
    </row>
    <row r="1547" spans="1:26" x14ac:dyDescent="0.35">
      <c r="A1547" s="25">
        <v>1543</v>
      </c>
      <c r="B1547" s="26">
        <f>_xlfn.XLOOKUP(C1547,purchase!C:C,pcon!B:B,"")</f>
        <v>0</v>
      </c>
      <c r="C1547" s="4"/>
      <c r="D1547" s="29">
        <f>_xlfn.XLOOKUP(C1547,purchase!C:C,pcon!D:D,"")</f>
        <v>0</v>
      </c>
      <c r="E1547" s="29">
        <f>_xlfn.XLOOKUP(C1547,purchase!C:C,pcon!E:E,"")</f>
        <v>0</v>
      </c>
      <c r="F1547" s="4"/>
      <c r="G1547" s="27"/>
      <c r="H1547" s="28"/>
      <c r="I1547" s="4"/>
      <c r="J1547" s="4"/>
      <c r="K1547" s="4"/>
      <c r="L1547" s="30" t="str">
        <f t="shared" si="216"/>
        <v/>
      </c>
      <c r="M1547" s="4"/>
      <c r="N1547" s="30" t="str">
        <f t="shared" si="217"/>
        <v/>
      </c>
      <c r="O1547" s="31"/>
      <c r="P1547" s="32" t="str">
        <f t="shared" si="218"/>
        <v/>
      </c>
      <c r="Q1547" s="10">
        <f>_xlfn.XLOOKUP(C1547,pcon!C:C,pcon!L:L,"")</f>
        <v>0</v>
      </c>
      <c r="R1547" s="98">
        <f t="shared" si="219"/>
        <v>0</v>
      </c>
      <c r="S1547" s="31"/>
      <c r="T1547" s="31"/>
      <c r="U1547" s="33" t="str">
        <f t="shared" si="220"/>
        <v/>
      </c>
      <c r="V1547" s="4"/>
      <c r="W1547" s="33" t="str">
        <f t="shared" si="221"/>
        <v/>
      </c>
      <c r="X1547" s="33" t="str">
        <f t="shared" si="222"/>
        <v/>
      </c>
      <c r="Y1547" s="33" t="str">
        <f t="shared" si="223"/>
        <v/>
      </c>
      <c r="Z1547" s="34" t="str">
        <f t="shared" si="224"/>
        <v/>
      </c>
    </row>
    <row r="1548" spans="1:26" x14ac:dyDescent="0.35">
      <c r="A1548" s="25">
        <v>1544</v>
      </c>
      <c r="B1548" s="26">
        <f>_xlfn.XLOOKUP(C1548,purchase!C:C,pcon!B:B,"")</f>
        <v>0</v>
      </c>
      <c r="C1548" s="4"/>
      <c r="D1548" s="29">
        <f>_xlfn.XLOOKUP(C1548,purchase!C:C,pcon!D:D,"")</f>
        <v>0</v>
      </c>
      <c r="E1548" s="29">
        <f>_xlfn.XLOOKUP(C1548,purchase!C:C,pcon!E:E,"")</f>
        <v>0</v>
      </c>
      <c r="F1548" s="4"/>
      <c r="G1548" s="27"/>
      <c r="H1548" s="28"/>
      <c r="I1548" s="4"/>
      <c r="J1548" s="4"/>
      <c r="K1548" s="4"/>
      <c r="L1548" s="30" t="str">
        <f t="shared" si="216"/>
        <v/>
      </c>
      <c r="M1548" s="4"/>
      <c r="N1548" s="30" t="str">
        <f t="shared" si="217"/>
        <v/>
      </c>
      <c r="O1548" s="31"/>
      <c r="P1548" s="32" t="str">
        <f t="shared" si="218"/>
        <v/>
      </c>
      <c r="Q1548" s="10">
        <f>_xlfn.XLOOKUP(C1548,pcon!C:C,pcon!L:L,"")</f>
        <v>0</v>
      </c>
      <c r="R1548" s="98">
        <f t="shared" si="219"/>
        <v>0</v>
      </c>
      <c r="S1548" s="31"/>
      <c r="T1548" s="31"/>
      <c r="U1548" s="33" t="str">
        <f t="shared" si="220"/>
        <v/>
      </c>
      <c r="V1548" s="4"/>
      <c r="W1548" s="33" t="str">
        <f t="shared" si="221"/>
        <v/>
      </c>
      <c r="X1548" s="33" t="str">
        <f t="shared" si="222"/>
        <v/>
      </c>
      <c r="Y1548" s="33" t="str">
        <f t="shared" si="223"/>
        <v/>
      </c>
      <c r="Z1548" s="34" t="str">
        <f t="shared" si="224"/>
        <v/>
      </c>
    </row>
    <row r="1549" spans="1:26" x14ac:dyDescent="0.35">
      <c r="A1549" s="25">
        <v>1545</v>
      </c>
      <c r="B1549" s="26">
        <f>_xlfn.XLOOKUP(C1549,purchase!C:C,pcon!B:B,"")</f>
        <v>0</v>
      </c>
      <c r="C1549" s="4"/>
      <c r="D1549" s="29">
        <f>_xlfn.XLOOKUP(C1549,purchase!C:C,pcon!D:D,"")</f>
        <v>0</v>
      </c>
      <c r="E1549" s="29">
        <f>_xlfn.XLOOKUP(C1549,purchase!C:C,pcon!E:E,"")</f>
        <v>0</v>
      </c>
      <c r="F1549" s="4"/>
      <c r="G1549" s="27"/>
      <c r="H1549" s="28"/>
      <c r="I1549" s="4"/>
      <c r="J1549" s="4"/>
      <c r="K1549" s="4"/>
      <c r="L1549" s="30" t="str">
        <f t="shared" si="216"/>
        <v/>
      </c>
      <c r="M1549" s="4"/>
      <c r="N1549" s="30" t="str">
        <f t="shared" si="217"/>
        <v/>
      </c>
      <c r="O1549" s="31"/>
      <c r="P1549" s="32" t="str">
        <f t="shared" si="218"/>
        <v/>
      </c>
      <c r="Q1549" s="10">
        <f>_xlfn.XLOOKUP(C1549,pcon!C:C,pcon!L:L,"")</f>
        <v>0</v>
      </c>
      <c r="R1549" s="98">
        <f t="shared" si="219"/>
        <v>0</v>
      </c>
      <c r="S1549" s="31"/>
      <c r="T1549" s="31"/>
      <c r="U1549" s="33" t="str">
        <f t="shared" si="220"/>
        <v/>
      </c>
      <c r="V1549" s="4"/>
      <c r="W1549" s="33" t="str">
        <f t="shared" si="221"/>
        <v/>
      </c>
      <c r="X1549" s="33" t="str">
        <f t="shared" si="222"/>
        <v/>
      </c>
      <c r="Y1549" s="33" t="str">
        <f t="shared" si="223"/>
        <v/>
      </c>
      <c r="Z1549" s="34" t="str">
        <f t="shared" si="224"/>
        <v/>
      </c>
    </row>
    <row r="1550" spans="1:26" x14ac:dyDescent="0.35">
      <c r="A1550" s="25">
        <v>1546</v>
      </c>
      <c r="B1550" s="26">
        <f>_xlfn.XLOOKUP(C1550,purchase!C:C,pcon!B:B,"")</f>
        <v>0</v>
      </c>
      <c r="C1550" s="4"/>
      <c r="D1550" s="29">
        <f>_xlfn.XLOOKUP(C1550,purchase!C:C,pcon!D:D,"")</f>
        <v>0</v>
      </c>
      <c r="E1550" s="29">
        <f>_xlfn.XLOOKUP(C1550,purchase!C:C,pcon!E:E,"")</f>
        <v>0</v>
      </c>
      <c r="F1550" s="4"/>
      <c r="G1550" s="27"/>
      <c r="H1550" s="28"/>
      <c r="I1550" s="4"/>
      <c r="J1550" s="4"/>
      <c r="K1550" s="4"/>
      <c r="L1550" s="30" t="str">
        <f t="shared" si="216"/>
        <v/>
      </c>
      <c r="M1550" s="4"/>
      <c r="N1550" s="30" t="str">
        <f t="shared" si="217"/>
        <v/>
      </c>
      <c r="O1550" s="31"/>
      <c r="P1550" s="32" t="str">
        <f t="shared" si="218"/>
        <v/>
      </c>
      <c r="Q1550" s="10">
        <f>_xlfn.XLOOKUP(C1550,pcon!C:C,pcon!L:L,"")</f>
        <v>0</v>
      </c>
      <c r="R1550" s="98">
        <f t="shared" si="219"/>
        <v>0</v>
      </c>
      <c r="S1550" s="31"/>
      <c r="T1550" s="31"/>
      <c r="U1550" s="33" t="str">
        <f t="shared" si="220"/>
        <v/>
      </c>
      <c r="V1550" s="4"/>
      <c r="W1550" s="33" t="str">
        <f t="shared" si="221"/>
        <v/>
      </c>
      <c r="X1550" s="33" t="str">
        <f t="shared" si="222"/>
        <v/>
      </c>
      <c r="Y1550" s="33" t="str">
        <f t="shared" si="223"/>
        <v/>
      </c>
      <c r="Z1550" s="34" t="str">
        <f t="shared" si="224"/>
        <v/>
      </c>
    </row>
    <row r="1551" spans="1:26" x14ac:dyDescent="0.35">
      <c r="A1551" s="25">
        <v>1547</v>
      </c>
      <c r="B1551" s="26">
        <f>_xlfn.XLOOKUP(C1551,purchase!C:C,pcon!B:B,"")</f>
        <v>0</v>
      </c>
      <c r="C1551" s="4"/>
      <c r="D1551" s="29">
        <f>_xlfn.XLOOKUP(C1551,purchase!C:C,pcon!D:D,"")</f>
        <v>0</v>
      </c>
      <c r="E1551" s="29">
        <f>_xlfn.XLOOKUP(C1551,purchase!C:C,pcon!E:E,"")</f>
        <v>0</v>
      </c>
      <c r="F1551" s="4"/>
      <c r="G1551" s="27"/>
      <c r="H1551" s="28"/>
      <c r="I1551" s="4"/>
      <c r="J1551" s="4"/>
      <c r="K1551" s="4"/>
      <c r="L1551" s="30" t="str">
        <f t="shared" si="216"/>
        <v/>
      </c>
      <c r="M1551" s="4"/>
      <c r="N1551" s="30" t="str">
        <f t="shared" si="217"/>
        <v/>
      </c>
      <c r="O1551" s="31"/>
      <c r="P1551" s="32" t="str">
        <f t="shared" si="218"/>
        <v/>
      </c>
      <c r="Q1551" s="10">
        <f>_xlfn.XLOOKUP(C1551,pcon!C:C,pcon!L:L,"")</f>
        <v>0</v>
      </c>
      <c r="R1551" s="98">
        <f t="shared" si="219"/>
        <v>0</v>
      </c>
      <c r="S1551" s="31"/>
      <c r="T1551" s="31"/>
      <c r="U1551" s="33" t="str">
        <f t="shared" si="220"/>
        <v/>
      </c>
      <c r="V1551" s="4"/>
      <c r="W1551" s="33" t="str">
        <f t="shared" si="221"/>
        <v/>
      </c>
      <c r="X1551" s="33" t="str">
        <f t="shared" si="222"/>
        <v/>
      </c>
      <c r="Y1551" s="33" t="str">
        <f t="shared" si="223"/>
        <v/>
      </c>
      <c r="Z1551" s="34" t="str">
        <f t="shared" si="224"/>
        <v/>
      </c>
    </row>
    <row r="1552" spans="1:26" x14ac:dyDescent="0.35">
      <c r="A1552" s="25">
        <v>1548</v>
      </c>
      <c r="B1552" s="26">
        <f>_xlfn.XLOOKUP(C1552,purchase!C:C,pcon!B:B,"")</f>
        <v>0</v>
      </c>
      <c r="C1552" s="4"/>
      <c r="D1552" s="29">
        <f>_xlfn.XLOOKUP(C1552,purchase!C:C,pcon!D:D,"")</f>
        <v>0</v>
      </c>
      <c r="E1552" s="29">
        <f>_xlfn.XLOOKUP(C1552,purchase!C:C,pcon!E:E,"")</f>
        <v>0</v>
      </c>
      <c r="F1552" s="4"/>
      <c r="G1552" s="27"/>
      <c r="H1552" s="28"/>
      <c r="I1552" s="4"/>
      <c r="J1552" s="4"/>
      <c r="K1552" s="4"/>
      <c r="L1552" s="30" t="str">
        <f t="shared" si="216"/>
        <v/>
      </c>
      <c r="M1552" s="4"/>
      <c r="N1552" s="30" t="str">
        <f t="shared" si="217"/>
        <v/>
      </c>
      <c r="O1552" s="31"/>
      <c r="P1552" s="32" t="str">
        <f t="shared" si="218"/>
        <v/>
      </c>
      <c r="Q1552" s="10">
        <f>_xlfn.XLOOKUP(C1552,pcon!C:C,pcon!L:L,"")</f>
        <v>0</v>
      </c>
      <c r="R1552" s="98">
        <f t="shared" si="219"/>
        <v>0</v>
      </c>
      <c r="S1552" s="31"/>
      <c r="T1552" s="31"/>
      <c r="U1552" s="33" t="str">
        <f t="shared" si="220"/>
        <v/>
      </c>
      <c r="V1552" s="4"/>
      <c r="W1552" s="33" t="str">
        <f t="shared" si="221"/>
        <v/>
      </c>
      <c r="X1552" s="33" t="str">
        <f t="shared" si="222"/>
        <v/>
      </c>
      <c r="Y1552" s="33" t="str">
        <f t="shared" si="223"/>
        <v/>
      </c>
      <c r="Z1552" s="34" t="str">
        <f t="shared" si="224"/>
        <v/>
      </c>
    </row>
    <row r="1553" spans="1:26" x14ac:dyDescent="0.35">
      <c r="A1553" s="25">
        <v>1549</v>
      </c>
      <c r="B1553" s="26">
        <f>_xlfn.XLOOKUP(C1553,purchase!C:C,pcon!B:B,"")</f>
        <v>0</v>
      </c>
      <c r="C1553" s="4"/>
      <c r="D1553" s="29">
        <f>_xlfn.XLOOKUP(C1553,purchase!C:C,pcon!D:D,"")</f>
        <v>0</v>
      </c>
      <c r="E1553" s="29">
        <f>_xlfn.XLOOKUP(C1553,purchase!C:C,pcon!E:E,"")</f>
        <v>0</v>
      </c>
      <c r="F1553" s="4"/>
      <c r="G1553" s="27"/>
      <c r="H1553" s="28"/>
      <c r="I1553" s="4"/>
      <c r="J1553" s="4"/>
      <c r="K1553" s="4"/>
      <c r="L1553" s="30" t="str">
        <f t="shared" si="216"/>
        <v/>
      </c>
      <c r="M1553" s="4"/>
      <c r="N1553" s="30" t="str">
        <f t="shared" si="217"/>
        <v/>
      </c>
      <c r="O1553" s="31"/>
      <c r="P1553" s="32" t="str">
        <f t="shared" si="218"/>
        <v/>
      </c>
      <c r="Q1553" s="10">
        <f>_xlfn.XLOOKUP(C1553,pcon!C:C,pcon!L:L,"")</f>
        <v>0</v>
      </c>
      <c r="R1553" s="98">
        <f t="shared" si="219"/>
        <v>0</v>
      </c>
      <c r="S1553" s="31"/>
      <c r="T1553" s="31"/>
      <c r="U1553" s="33" t="str">
        <f t="shared" si="220"/>
        <v/>
      </c>
      <c r="V1553" s="4"/>
      <c r="W1553" s="33" t="str">
        <f t="shared" si="221"/>
        <v/>
      </c>
      <c r="X1553" s="33" t="str">
        <f t="shared" si="222"/>
        <v/>
      </c>
      <c r="Y1553" s="33" t="str">
        <f t="shared" si="223"/>
        <v/>
      </c>
      <c r="Z1553" s="34" t="str">
        <f t="shared" si="224"/>
        <v/>
      </c>
    </row>
    <row r="1554" spans="1:26" x14ac:dyDescent="0.35">
      <c r="A1554" s="25">
        <v>1550</v>
      </c>
      <c r="B1554" s="26">
        <f>_xlfn.XLOOKUP(C1554,purchase!C:C,pcon!B:B,"")</f>
        <v>0</v>
      </c>
      <c r="C1554" s="4"/>
      <c r="D1554" s="29">
        <f>_xlfn.XLOOKUP(C1554,purchase!C:C,pcon!D:D,"")</f>
        <v>0</v>
      </c>
      <c r="E1554" s="29">
        <f>_xlfn.XLOOKUP(C1554,purchase!C:C,pcon!E:E,"")</f>
        <v>0</v>
      </c>
      <c r="F1554" s="4"/>
      <c r="G1554" s="27"/>
      <c r="H1554" s="28"/>
      <c r="I1554" s="4"/>
      <c r="J1554" s="4"/>
      <c r="K1554" s="4"/>
      <c r="L1554" s="30" t="str">
        <f t="shared" si="216"/>
        <v/>
      </c>
      <c r="M1554" s="4"/>
      <c r="N1554" s="30" t="str">
        <f t="shared" si="217"/>
        <v/>
      </c>
      <c r="O1554" s="31"/>
      <c r="P1554" s="32" t="str">
        <f t="shared" si="218"/>
        <v/>
      </c>
      <c r="Q1554" s="10">
        <f>_xlfn.XLOOKUP(C1554,pcon!C:C,pcon!L:L,"")</f>
        <v>0</v>
      </c>
      <c r="R1554" s="98">
        <f t="shared" si="219"/>
        <v>0</v>
      </c>
      <c r="S1554" s="31"/>
      <c r="T1554" s="31"/>
      <c r="U1554" s="33" t="str">
        <f t="shared" si="220"/>
        <v/>
      </c>
      <c r="V1554" s="4"/>
      <c r="W1554" s="33" t="str">
        <f t="shared" si="221"/>
        <v/>
      </c>
      <c r="X1554" s="33" t="str">
        <f t="shared" si="222"/>
        <v/>
      </c>
      <c r="Y1554" s="33" t="str">
        <f t="shared" si="223"/>
        <v/>
      </c>
      <c r="Z1554" s="34" t="str">
        <f t="shared" si="224"/>
        <v/>
      </c>
    </row>
    <row r="1555" spans="1:26" x14ac:dyDescent="0.35">
      <c r="A1555" s="25">
        <v>1551</v>
      </c>
      <c r="B1555" s="26">
        <f>_xlfn.XLOOKUP(C1555,purchase!C:C,pcon!B:B,"")</f>
        <v>0</v>
      </c>
      <c r="C1555" s="4"/>
      <c r="D1555" s="29">
        <f>_xlfn.XLOOKUP(C1555,purchase!C:C,pcon!D:D,"")</f>
        <v>0</v>
      </c>
      <c r="E1555" s="29">
        <f>_xlfn.XLOOKUP(C1555,purchase!C:C,pcon!E:E,"")</f>
        <v>0</v>
      </c>
      <c r="F1555" s="4"/>
      <c r="G1555" s="27"/>
      <c r="H1555" s="28"/>
      <c r="I1555" s="4"/>
      <c r="J1555" s="4"/>
      <c r="K1555" s="4"/>
      <c r="L1555" s="30" t="str">
        <f t="shared" si="216"/>
        <v/>
      </c>
      <c r="M1555" s="4"/>
      <c r="N1555" s="30" t="str">
        <f t="shared" si="217"/>
        <v/>
      </c>
      <c r="O1555" s="31"/>
      <c r="P1555" s="32" t="str">
        <f t="shared" si="218"/>
        <v/>
      </c>
      <c r="Q1555" s="10">
        <f>_xlfn.XLOOKUP(C1555,pcon!C:C,pcon!L:L,"")</f>
        <v>0</v>
      </c>
      <c r="R1555" s="98">
        <f t="shared" si="219"/>
        <v>0</v>
      </c>
      <c r="S1555" s="31"/>
      <c r="T1555" s="31"/>
      <c r="U1555" s="33" t="str">
        <f t="shared" si="220"/>
        <v/>
      </c>
      <c r="V1555" s="4"/>
      <c r="W1555" s="33" t="str">
        <f t="shared" si="221"/>
        <v/>
      </c>
      <c r="X1555" s="33" t="str">
        <f t="shared" si="222"/>
        <v/>
      </c>
      <c r="Y1555" s="33" t="str">
        <f t="shared" si="223"/>
        <v/>
      </c>
      <c r="Z1555" s="34" t="str">
        <f t="shared" si="224"/>
        <v/>
      </c>
    </row>
    <row r="1556" spans="1:26" x14ac:dyDescent="0.35">
      <c r="A1556" s="25">
        <v>1552</v>
      </c>
      <c r="B1556" s="26">
        <f>_xlfn.XLOOKUP(C1556,purchase!C:C,pcon!B:B,"")</f>
        <v>0</v>
      </c>
      <c r="C1556" s="4"/>
      <c r="D1556" s="29">
        <f>_xlfn.XLOOKUP(C1556,purchase!C:C,pcon!D:D,"")</f>
        <v>0</v>
      </c>
      <c r="E1556" s="29">
        <f>_xlfn.XLOOKUP(C1556,purchase!C:C,pcon!E:E,"")</f>
        <v>0</v>
      </c>
      <c r="F1556" s="4"/>
      <c r="G1556" s="27"/>
      <c r="H1556" s="28"/>
      <c r="I1556" s="4"/>
      <c r="J1556" s="4"/>
      <c r="K1556" s="4"/>
      <c r="L1556" s="30" t="str">
        <f t="shared" si="216"/>
        <v/>
      </c>
      <c r="M1556" s="4"/>
      <c r="N1556" s="30" t="str">
        <f t="shared" si="217"/>
        <v/>
      </c>
      <c r="O1556" s="31"/>
      <c r="P1556" s="32" t="str">
        <f t="shared" si="218"/>
        <v/>
      </c>
      <c r="Q1556" s="10">
        <f>_xlfn.XLOOKUP(C1556,pcon!C:C,pcon!L:L,"")</f>
        <v>0</v>
      </c>
      <c r="R1556" s="98">
        <f t="shared" si="219"/>
        <v>0</v>
      </c>
      <c r="S1556" s="31"/>
      <c r="T1556" s="31"/>
      <c r="U1556" s="33" t="str">
        <f t="shared" si="220"/>
        <v/>
      </c>
      <c r="V1556" s="4"/>
      <c r="W1556" s="33" t="str">
        <f t="shared" si="221"/>
        <v/>
      </c>
      <c r="X1556" s="33" t="str">
        <f t="shared" si="222"/>
        <v/>
      </c>
      <c r="Y1556" s="33" t="str">
        <f t="shared" si="223"/>
        <v/>
      </c>
      <c r="Z1556" s="34" t="str">
        <f t="shared" si="224"/>
        <v/>
      </c>
    </row>
    <row r="1557" spans="1:26" x14ac:dyDescent="0.35">
      <c r="A1557" s="25">
        <v>1553</v>
      </c>
      <c r="B1557" s="26">
        <f>_xlfn.XLOOKUP(C1557,purchase!C:C,pcon!B:B,"")</f>
        <v>0</v>
      </c>
      <c r="C1557" s="4"/>
      <c r="D1557" s="29">
        <f>_xlfn.XLOOKUP(C1557,purchase!C:C,pcon!D:D,"")</f>
        <v>0</v>
      </c>
      <c r="E1557" s="29">
        <f>_xlfn.XLOOKUP(C1557,purchase!C:C,pcon!E:E,"")</f>
        <v>0</v>
      </c>
      <c r="F1557" s="4"/>
      <c r="G1557" s="27"/>
      <c r="H1557" s="28"/>
      <c r="I1557" s="4"/>
      <c r="J1557" s="4"/>
      <c r="K1557" s="4"/>
      <c r="L1557" s="30" t="str">
        <f t="shared" si="216"/>
        <v/>
      </c>
      <c r="M1557" s="4"/>
      <c r="N1557" s="30" t="str">
        <f t="shared" si="217"/>
        <v/>
      </c>
      <c r="O1557" s="31"/>
      <c r="P1557" s="32" t="str">
        <f t="shared" si="218"/>
        <v/>
      </c>
      <c r="Q1557" s="10">
        <f>_xlfn.XLOOKUP(C1557,pcon!C:C,pcon!L:L,"")</f>
        <v>0</v>
      </c>
      <c r="R1557" s="98">
        <f t="shared" si="219"/>
        <v>0</v>
      </c>
      <c r="S1557" s="31"/>
      <c r="T1557" s="31"/>
      <c r="U1557" s="33" t="str">
        <f t="shared" si="220"/>
        <v/>
      </c>
      <c r="V1557" s="4"/>
      <c r="W1557" s="33" t="str">
        <f t="shared" si="221"/>
        <v/>
      </c>
      <c r="X1557" s="33" t="str">
        <f t="shared" si="222"/>
        <v/>
      </c>
      <c r="Y1557" s="33" t="str">
        <f t="shared" si="223"/>
        <v/>
      </c>
      <c r="Z1557" s="34" t="str">
        <f t="shared" si="224"/>
        <v/>
      </c>
    </row>
    <row r="1558" spans="1:26" x14ac:dyDescent="0.35">
      <c r="A1558" s="25">
        <v>1554</v>
      </c>
      <c r="B1558" s="26">
        <f>_xlfn.XLOOKUP(C1558,purchase!C:C,pcon!B:B,"")</f>
        <v>0</v>
      </c>
      <c r="C1558" s="4"/>
      <c r="D1558" s="29">
        <f>_xlfn.XLOOKUP(C1558,purchase!C:C,pcon!D:D,"")</f>
        <v>0</v>
      </c>
      <c r="E1558" s="29">
        <f>_xlfn.XLOOKUP(C1558,purchase!C:C,pcon!E:E,"")</f>
        <v>0</v>
      </c>
      <c r="F1558" s="4"/>
      <c r="G1558" s="27"/>
      <c r="H1558" s="28"/>
      <c r="I1558" s="4"/>
      <c r="J1558" s="4"/>
      <c r="K1558" s="4"/>
      <c r="L1558" s="30" t="str">
        <f t="shared" si="216"/>
        <v/>
      </c>
      <c r="M1558" s="4"/>
      <c r="N1558" s="30" t="str">
        <f t="shared" si="217"/>
        <v/>
      </c>
      <c r="O1558" s="31"/>
      <c r="P1558" s="32" t="str">
        <f t="shared" si="218"/>
        <v/>
      </c>
      <c r="Q1558" s="10">
        <f>_xlfn.XLOOKUP(C1558,pcon!C:C,pcon!L:L,"")</f>
        <v>0</v>
      </c>
      <c r="R1558" s="98">
        <f t="shared" si="219"/>
        <v>0</v>
      </c>
      <c r="S1558" s="31"/>
      <c r="T1558" s="31"/>
      <c r="U1558" s="33" t="str">
        <f t="shared" si="220"/>
        <v/>
      </c>
      <c r="V1558" s="4"/>
      <c r="W1558" s="33" t="str">
        <f t="shared" si="221"/>
        <v/>
      </c>
      <c r="X1558" s="33" t="str">
        <f t="shared" si="222"/>
        <v/>
      </c>
      <c r="Y1558" s="33" t="str">
        <f t="shared" si="223"/>
        <v/>
      </c>
      <c r="Z1558" s="34" t="str">
        <f t="shared" si="224"/>
        <v/>
      </c>
    </row>
    <row r="1559" spans="1:26" x14ac:dyDescent="0.35">
      <c r="A1559" s="25">
        <v>1555</v>
      </c>
      <c r="B1559" s="26">
        <f>_xlfn.XLOOKUP(C1559,purchase!C:C,pcon!B:B,"")</f>
        <v>0</v>
      </c>
      <c r="C1559" s="4"/>
      <c r="D1559" s="29">
        <f>_xlfn.XLOOKUP(C1559,purchase!C:C,pcon!D:D,"")</f>
        <v>0</v>
      </c>
      <c r="E1559" s="29">
        <f>_xlfn.XLOOKUP(C1559,purchase!C:C,pcon!E:E,"")</f>
        <v>0</v>
      </c>
      <c r="F1559" s="4"/>
      <c r="G1559" s="27"/>
      <c r="H1559" s="28"/>
      <c r="I1559" s="4"/>
      <c r="J1559" s="4"/>
      <c r="K1559" s="4"/>
      <c r="L1559" s="30" t="str">
        <f t="shared" si="216"/>
        <v/>
      </c>
      <c r="M1559" s="4"/>
      <c r="N1559" s="30" t="str">
        <f t="shared" si="217"/>
        <v/>
      </c>
      <c r="O1559" s="31"/>
      <c r="P1559" s="32" t="str">
        <f t="shared" si="218"/>
        <v/>
      </c>
      <c r="Q1559" s="10">
        <f>_xlfn.XLOOKUP(C1559,pcon!C:C,pcon!L:L,"")</f>
        <v>0</v>
      </c>
      <c r="R1559" s="98">
        <f t="shared" si="219"/>
        <v>0</v>
      </c>
      <c r="S1559" s="31"/>
      <c r="T1559" s="31"/>
      <c r="U1559" s="33" t="str">
        <f t="shared" si="220"/>
        <v/>
      </c>
      <c r="V1559" s="4"/>
      <c r="W1559" s="33" t="str">
        <f t="shared" si="221"/>
        <v/>
      </c>
      <c r="X1559" s="33" t="str">
        <f t="shared" si="222"/>
        <v/>
      </c>
      <c r="Y1559" s="33" t="str">
        <f t="shared" si="223"/>
        <v/>
      </c>
      <c r="Z1559" s="34" t="str">
        <f t="shared" si="224"/>
        <v/>
      </c>
    </row>
    <row r="1560" spans="1:26" x14ac:dyDescent="0.35">
      <c r="A1560" s="25">
        <v>1556</v>
      </c>
      <c r="B1560" s="26">
        <f>_xlfn.XLOOKUP(C1560,purchase!C:C,pcon!B:B,"")</f>
        <v>0</v>
      </c>
      <c r="C1560" s="4"/>
      <c r="D1560" s="29">
        <f>_xlfn.XLOOKUP(C1560,purchase!C:C,pcon!D:D,"")</f>
        <v>0</v>
      </c>
      <c r="E1560" s="29">
        <f>_xlfn.XLOOKUP(C1560,purchase!C:C,pcon!E:E,"")</f>
        <v>0</v>
      </c>
      <c r="F1560" s="4"/>
      <c r="G1560" s="27"/>
      <c r="H1560" s="28"/>
      <c r="I1560" s="4"/>
      <c r="J1560" s="4"/>
      <c r="K1560" s="4"/>
      <c r="L1560" s="30" t="str">
        <f t="shared" si="216"/>
        <v/>
      </c>
      <c r="M1560" s="4"/>
      <c r="N1560" s="30" t="str">
        <f t="shared" si="217"/>
        <v/>
      </c>
      <c r="O1560" s="31"/>
      <c r="P1560" s="32" t="str">
        <f t="shared" si="218"/>
        <v/>
      </c>
      <c r="Q1560" s="10">
        <f>_xlfn.XLOOKUP(C1560,pcon!C:C,pcon!L:L,"")</f>
        <v>0</v>
      </c>
      <c r="R1560" s="98">
        <f t="shared" si="219"/>
        <v>0</v>
      </c>
      <c r="S1560" s="31"/>
      <c r="T1560" s="31"/>
      <c r="U1560" s="33" t="str">
        <f t="shared" si="220"/>
        <v/>
      </c>
      <c r="V1560" s="4"/>
      <c r="W1560" s="33" t="str">
        <f t="shared" si="221"/>
        <v/>
      </c>
      <c r="X1560" s="33" t="str">
        <f t="shared" si="222"/>
        <v/>
      </c>
      <c r="Y1560" s="33" t="str">
        <f t="shared" si="223"/>
        <v/>
      </c>
      <c r="Z1560" s="34" t="str">
        <f t="shared" si="224"/>
        <v/>
      </c>
    </row>
    <row r="1561" spans="1:26" x14ac:dyDescent="0.35">
      <c r="A1561" s="25">
        <v>1557</v>
      </c>
      <c r="B1561" s="26">
        <f>_xlfn.XLOOKUP(C1561,purchase!C:C,pcon!B:B,"")</f>
        <v>0</v>
      </c>
      <c r="C1561" s="4"/>
      <c r="D1561" s="29">
        <f>_xlfn.XLOOKUP(C1561,purchase!C:C,pcon!D:D,"")</f>
        <v>0</v>
      </c>
      <c r="E1561" s="29">
        <f>_xlfn.XLOOKUP(C1561,purchase!C:C,pcon!E:E,"")</f>
        <v>0</v>
      </c>
      <c r="F1561" s="4"/>
      <c r="G1561" s="27"/>
      <c r="H1561" s="28"/>
      <c r="I1561" s="4"/>
      <c r="J1561" s="4"/>
      <c r="K1561" s="4"/>
      <c r="L1561" s="30" t="str">
        <f t="shared" si="216"/>
        <v/>
      </c>
      <c r="M1561" s="4"/>
      <c r="N1561" s="30" t="str">
        <f t="shared" si="217"/>
        <v/>
      </c>
      <c r="O1561" s="31"/>
      <c r="P1561" s="32" t="str">
        <f t="shared" si="218"/>
        <v/>
      </c>
      <c r="Q1561" s="10">
        <f>_xlfn.XLOOKUP(C1561,pcon!C:C,pcon!L:L,"")</f>
        <v>0</v>
      </c>
      <c r="R1561" s="98">
        <f t="shared" si="219"/>
        <v>0</v>
      </c>
      <c r="S1561" s="31"/>
      <c r="T1561" s="31"/>
      <c r="U1561" s="33" t="str">
        <f t="shared" si="220"/>
        <v/>
      </c>
      <c r="V1561" s="4"/>
      <c r="W1561" s="33" t="str">
        <f t="shared" si="221"/>
        <v/>
      </c>
      <c r="X1561" s="33" t="str">
        <f t="shared" si="222"/>
        <v/>
      </c>
      <c r="Y1561" s="33" t="str">
        <f t="shared" si="223"/>
        <v/>
      </c>
      <c r="Z1561" s="34" t="str">
        <f t="shared" si="224"/>
        <v/>
      </c>
    </row>
    <row r="1562" spans="1:26" x14ac:dyDescent="0.35">
      <c r="A1562" s="25">
        <v>1558</v>
      </c>
      <c r="B1562" s="26">
        <f>_xlfn.XLOOKUP(C1562,purchase!C:C,pcon!B:B,"")</f>
        <v>0</v>
      </c>
      <c r="C1562" s="4"/>
      <c r="D1562" s="29">
        <f>_xlfn.XLOOKUP(C1562,purchase!C:C,pcon!D:D,"")</f>
        <v>0</v>
      </c>
      <c r="E1562" s="29">
        <f>_xlfn.XLOOKUP(C1562,purchase!C:C,pcon!E:E,"")</f>
        <v>0</v>
      </c>
      <c r="F1562" s="4"/>
      <c r="G1562" s="27"/>
      <c r="H1562" s="28"/>
      <c r="I1562" s="4"/>
      <c r="J1562" s="4"/>
      <c r="K1562" s="4"/>
      <c r="L1562" s="30" t="str">
        <f t="shared" si="216"/>
        <v/>
      </c>
      <c r="M1562" s="4"/>
      <c r="N1562" s="30" t="str">
        <f t="shared" si="217"/>
        <v/>
      </c>
      <c r="O1562" s="31"/>
      <c r="P1562" s="32" t="str">
        <f t="shared" si="218"/>
        <v/>
      </c>
      <c r="Q1562" s="10">
        <f>_xlfn.XLOOKUP(C1562,pcon!C:C,pcon!L:L,"")</f>
        <v>0</v>
      </c>
      <c r="R1562" s="98">
        <f t="shared" si="219"/>
        <v>0</v>
      </c>
      <c r="S1562" s="31"/>
      <c r="T1562" s="31"/>
      <c r="U1562" s="33" t="str">
        <f t="shared" si="220"/>
        <v/>
      </c>
      <c r="V1562" s="4"/>
      <c r="W1562" s="33" t="str">
        <f t="shared" si="221"/>
        <v/>
      </c>
      <c r="X1562" s="33" t="str">
        <f t="shared" si="222"/>
        <v/>
      </c>
      <c r="Y1562" s="33" t="str">
        <f t="shared" si="223"/>
        <v/>
      </c>
      <c r="Z1562" s="34" t="str">
        <f t="shared" si="224"/>
        <v/>
      </c>
    </row>
    <row r="1563" spans="1:26" x14ac:dyDescent="0.35">
      <c r="A1563" s="25">
        <v>1559</v>
      </c>
      <c r="B1563" s="26">
        <f>_xlfn.XLOOKUP(C1563,purchase!C:C,pcon!B:B,"")</f>
        <v>0</v>
      </c>
      <c r="C1563" s="4"/>
      <c r="D1563" s="29">
        <f>_xlfn.XLOOKUP(C1563,purchase!C:C,pcon!D:D,"")</f>
        <v>0</v>
      </c>
      <c r="E1563" s="29">
        <f>_xlfn.XLOOKUP(C1563,purchase!C:C,pcon!E:E,"")</f>
        <v>0</v>
      </c>
      <c r="F1563" s="4"/>
      <c r="G1563" s="27"/>
      <c r="H1563" s="28"/>
      <c r="I1563" s="4"/>
      <c r="J1563" s="4"/>
      <c r="K1563" s="4"/>
      <c r="L1563" s="30" t="str">
        <f t="shared" si="216"/>
        <v/>
      </c>
      <c r="M1563" s="4"/>
      <c r="N1563" s="30" t="str">
        <f t="shared" si="217"/>
        <v/>
      </c>
      <c r="O1563" s="31"/>
      <c r="P1563" s="32" t="str">
        <f t="shared" si="218"/>
        <v/>
      </c>
      <c r="Q1563" s="10">
        <f>_xlfn.XLOOKUP(C1563,pcon!C:C,pcon!L:L,"")</f>
        <v>0</v>
      </c>
      <c r="R1563" s="98">
        <f t="shared" si="219"/>
        <v>0</v>
      </c>
      <c r="S1563" s="31"/>
      <c r="T1563" s="31"/>
      <c r="U1563" s="33" t="str">
        <f t="shared" si="220"/>
        <v/>
      </c>
      <c r="V1563" s="4"/>
      <c r="W1563" s="33" t="str">
        <f t="shared" si="221"/>
        <v/>
      </c>
      <c r="X1563" s="33" t="str">
        <f t="shared" si="222"/>
        <v/>
      </c>
      <c r="Y1563" s="33" t="str">
        <f t="shared" si="223"/>
        <v/>
      </c>
      <c r="Z1563" s="34" t="str">
        <f t="shared" si="224"/>
        <v/>
      </c>
    </row>
    <row r="1564" spans="1:26" x14ac:dyDescent="0.35">
      <c r="A1564" s="25">
        <v>1560</v>
      </c>
      <c r="B1564" s="26">
        <f>_xlfn.XLOOKUP(C1564,purchase!C:C,pcon!B:B,"")</f>
        <v>0</v>
      </c>
      <c r="C1564" s="4"/>
      <c r="D1564" s="29">
        <f>_xlfn.XLOOKUP(C1564,purchase!C:C,pcon!D:D,"")</f>
        <v>0</v>
      </c>
      <c r="E1564" s="29">
        <f>_xlfn.XLOOKUP(C1564,purchase!C:C,pcon!E:E,"")</f>
        <v>0</v>
      </c>
      <c r="F1564" s="4"/>
      <c r="G1564" s="27"/>
      <c r="H1564" s="28"/>
      <c r="I1564" s="4"/>
      <c r="J1564" s="4"/>
      <c r="K1564" s="4"/>
      <c r="L1564" s="30" t="str">
        <f t="shared" si="216"/>
        <v/>
      </c>
      <c r="M1564" s="4"/>
      <c r="N1564" s="30" t="str">
        <f t="shared" si="217"/>
        <v/>
      </c>
      <c r="O1564" s="31"/>
      <c r="P1564" s="32" t="str">
        <f t="shared" si="218"/>
        <v/>
      </c>
      <c r="Q1564" s="10">
        <f>_xlfn.XLOOKUP(C1564,pcon!C:C,pcon!L:L,"")</f>
        <v>0</v>
      </c>
      <c r="R1564" s="98">
        <f t="shared" si="219"/>
        <v>0</v>
      </c>
      <c r="S1564" s="31"/>
      <c r="T1564" s="31"/>
      <c r="U1564" s="33" t="str">
        <f t="shared" si="220"/>
        <v/>
      </c>
      <c r="V1564" s="4"/>
      <c r="W1564" s="33" t="str">
        <f t="shared" si="221"/>
        <v/>
      </c>
      <c r="X1564" s="33" t="str">
        <f t="shared" si="222"/>
        <v/>
      </c>
      <c r="Y1564" s="33" t="str">
        <f t="shared" si="223"/>
        <v/>
      </c>
      <c r="Z1564" s="34" t="str">
        <f t="shared" si="224"/>
        <v/>
      </c>
    </row>
    <row r="1565" spans="1:26" x14ac:dyDescent="0.35">
      <c r="A1565" s="25">
        <v>1561</v>
      </c>
      <c r="B1565" s="26">
        <f>_xlfn.XLOOKUP(C1565,purchase!C:C,pcon!B:B,"")</f>
        <v>0</v>
      </c>
      <c r="C1565" s="4"/>
      <c r="D1565" s="29">
        <f>_xlfn.XLOOKUP(C1565,purchase!C:C,pcon!D:D,"")</f>
        <v>0</v>
      </c>
      <c r="E1565" s="29">
        <f>_xlfn.XLOOKUP(C1565,purchase!C:C,pcon!E:E,"")</f>
        <v>0</v>
      </c>
      <c r="F1565" s="4"/>
      <c r="G1565" s="27"/>
      <c r="H1565" s="28"/>
      <c r="I1565" s="4"/>
      <c r="J1565" s="4"/>
      <c r="K1565" s="4"/>
      <c r="L1565" s="30" t="str">
        <f t="shared" si="216"/>
        <v/>
      </c>
      <c r="M1565" s="4"/>
      <c r="N1565" s="30" t="str">
        <f t="shared" si="217"/>
        <v/>
      </c>
      <c r="O1565" s="31"/>
      <c r="P1565" s="32" t="str">
        <f t="shared" si="218"/>
        <v/>
      </c>
      <c r="Q1565" s="10">
        <f>_xlfn.XLOOKUP(C1565,pcon!C:C,pcon!L:L,"")</f>
        <v>0</v>
      </c>
      <c r="R1565" s="98">
        <f t="shared" si="219"/>
        <v>0</v>
      </c>
      <c r="S1565" s="31"/>
      <c r="T1565" s="31"/>
      <c r="U1565" s="33" t="str">
        <f t="shared" si="220"/>
        <v/>
      </c>
      <c r="V1565" s="4"/>
      <c r="W1565" s="33" t="str">
        <f t="shared" si="221"/>
        <v/>
      </c>
      <c r="X1565" s="33" t="str">
        <f t="shared" si="222"/>
        <v/>
      </c>
      <c r="Y1565" s="33" t="str">
        <f t="shared" si="223"/>
        <v/>
      </c>
      <c r="Z1565" s="34" t="str">
        <f t="shared" si="224"/>
        <v/>
      </c>
    </row>
    <row r="1566" spans="1:26" x14ac:dyDescent="0.35">
      <c r="A1566" s="25">
        <v>1562</v>
      </c>
      <c r="B1566" s="26">
        <f>_xlfn.XLOOKUP(C1566,purchase!C:C,pcon!B:B,"")</f>
        <v>0</v>
      </c>
      <c r="C1566" s="4"/>
      <c r="D1566" s="29">
        <f>_xlfn.XLOOKUP(C1566,purchase!C:C,pcon!D:D,"")</f>
        <v>0</v>
      </c>
      <c r="E1566" s="29">
        <f>_xlfn.XLOOKUP(C1566,purchase!C:C,pcon!E:E,"")</f>
        <v>0</v>
      </c>
      <c r="F1566" s="4"/>
      <c r="G1566" s="27"/>
      <c r="H1566" s="28"/>
      <c r="I1566" s="4"/>
      <c r="J1566" s="4"/>
      <c r="K1566" s="4"/>
      <c r="L1566" s="30" t="str">
        <f t="shared" si="216"/>
        <v/>
      </c>
      <c r="M1566" s="4"/>
      <c r="N1566" s="30" t="str">
        <f t="shared" si="217"/>
        <v/>
      </c>
      <c r="O1566" s="31"/>
      <c r="P1566" s="32" t="str">
        <f t="shared" si="218"/>
        <v/>
      </c>
      <c r="Q1566" s="10">
        <f>_xlfn.XLOOKUP(C1566,pcon!C:C,pcon!L:L,"")</f>
        <v>0</v>
      </c>
      <c r="R1566" s="98">
        <f t="shared" si="219"/>
        <v>0</v>
      </c>
      <c r="S1566" s="31"/>
      <c r="T1566" s="31"/>
      <c r="U1566" s="33" t="str">
        <f t="shared" si="220"/>
        <v/>
      </c>
      <c r="V1566" s="4"/>
      <c r="W1566" s="33" t="str">
        <f t="shared" si="221"/>
        <v/>
      </c>
      <c r="X1566" s="33" t="str">
        <f t="shared" si="222"/>
        <v/>
      </c>
      <c r="Y1566" s="33" t="str">
        <f t="shared" si="223"/>
        <v/>
      </c>
      <c r="Z1566" s="34" t="str">
        <f t="shared" si="224"/>
        <v/>
      </c>
    </row>
    <row r="1567" spans="1:26" x14ac:dyDescent="0.35">
      <c r="A1567" s="25">
        <v>1563</v>
      </c>
      <c r="B1567" s="26">
        <f>_xlfn.XLOOKUP(C1567,purchase!C:C,pcon!B:B,"")</f>
        <v>0</v>
      </c>
      <c r="C1567" s="4"/>
      <c r="D1567" s="29">
        <f>_xlfn.XLOOKUP(C1567,purchase!C:C,pcon!D:D,"")</f>
        <v>0</v>
      </c>
      <c r="E1567" s="29">
        <f>_xlfn.XLOOKUP(C1567,purchase!C:C,pcon!E:E,"")</f>
        <v>0</v>
      </c>
      <c r="F1567" s="4"/>
      <c r="G1567" s="27"/>
      <c r="H1567" s="28"/>
      <c r="I1567" s="4"/>
      <c r="J1567" s="4"/>
      <c r="K1567" s="4"/>
      <c r="L1567" s="30" t="str">
        <f t="shared" si="216"/>
        <v/>
      </c>
      <c r="M1567" s="4"/>
      <c r="N1567" s="30" t="str">
        <f t="shared" si="217"/>
        <v/>
      </c>
      <c r="O1567" s="31"/>
      <c r="P1567" s="32" t="str">
        <f t="shared" si="218"/>
        <v/>
      </c>
      <c r="Q1567" s="10">
        <f>_xlfn.XLOOKUP(C1567,pcon!C:C,pcon!L:L,"")</f>
        <v>0</v>
      </c>
      <c r="R1567" s="98">
        <f t="shared" si="219"/>
        <v>0</v>
      </c>
      <c r="S1567" s="31"/>
      <c r="T1567" s="31"/>
      <c r="U1567" s="33" t="str">
        <f t="shared" si="220"/>
        <v/>
      </c>
      <c r="V1567" s="4"/>
      <c r="W1567" s="33" t="str">
        <f t="shared" si="221"/>
        <v/>
      </c>
      <c r="X1567" s="33" t="str">
        <f t="shared" si="222"/>
        <v/>
      </c>
      <c r="Y1567" s="33" t="str">
        <f t="shared" si="223"/>
        <v/>
      </c>
      <c r="Z1567" s="34" t="str">
        <f t="shared" si="224"/>
        <v/>
      </c>
    </row>
    <row r="1568" spans="1:26" x14ac:dyDescent="0.35">
      <c r="A1568" s="25">
        <v>1564</v>
      </c>
      <c r="B1568" s="26">
        <f>_xlfn.XLOOKUP(C1568,purchase!C:C,pcon!B:B,"")</f>
        <v>0</v>
      </c>
      <c r="C1568" s="4"/>
      <c r="D1568" s="29">
        <f>_xlfn.XLOOKUP(C1568,purchase!C:C,pcon!D:D,"")</f>
        <v>0</v>
      </c>
      <c r="E1568" s="29">
        <f>_xlfn.XLOOKUP(C1568,purchase!C:C,pcon!E:E,"")</f>
        <v>0</v>
      </c>
      <c r="F1568" s="4"/>
      <c r="G1568" s="27"/>
      <c r="H1568" s="28"/>
      <c r="I1568" s="4"/>
      <c r="J1568" s="4"/>
      <c r="K1568" s="4"/>
      <c r="L1568" s="30" t="str">
        <f t="shared" si="216"/>
        <v/>
      </c>
      <c r="M1568" s="4"/>
      <c r="N1568" s="30" t="str">
        <f t="shared" si="217"/>
        <v/>
      </c>
      <c r="O1568" s="31"/>
      <c r="P1568" s="32" t="str">
        <f t="shared" si="218"/>
        <v/>
      </c>
      <c r="Q1568" s="10">
        <f>_xlfn.XLOOKUP(C1568,pcon!C:C,pcon!L:L,"")</f>
        <v>0</v>
      </c>
      <c r="R1568" s="98">
        <f t="shared" si="219"/>
        <v>0</v>
      </c>
      <c r="S1568" s="31"/>
      <c r="T1568" s="31"/>
      <c r="U1568" s="33" t="str">
        <f t="shared" si="220"/>
        <v/>
      </c>
      <c r="V1568" s="4"/>
      <c r="W1568" s="33" t="str">
        <f t="shared" si="221"/>
        <v/>
      </c>
      <c r="X1568" s="33" t="str">
        <f t="shared" si="222"/>
        <v/>
      </c>
      <c r="Y1568" s="33" t="str">
        <f t="shared" si="223"/>
        <v/>
      </c>
      <c r="Z1568" s="34" t="str">
        <f t="shared" si="224"/>
        <v/>
      </c>
    </row>
    <row r="1569" spans="1:26" x14ac:dyDescent="0.35">
      <c r="A1569" s="25">
        <v>1565</v>
      </c>
      <c r="B1569" s="26">
        <f>_xlfn.XLOOKUP(C1569,purchase!C:C,pcon!B:B,"")</f>
        <v>0</v>
      </c>
      <c r="C1569" s="4"/>
      <c r="D1569" s="29">
        <f>_xlfn.XLOOKUP(C1569,purchase!C:C,pcon!D:D,"")</f>
        <v>0</v>
      </c>
      <c r="E1569" s="29">
        <f>_xlfn.XLOOKUP(C1569,purchase!C:C,pcon!E:E,"")</f>
        <v>0</v>
      </c>
      <c r="F1569" s="4"/>
      <c r="G1569" s="27"/>
      <c r="H1569" s="28"/>
      <c r="I1569" s="4"/>
      <c r="J1569" s="4"/>
      <c r="K1569" s="4"/>
      <c r="L1569" s="30" t="str">
        <f t="shared" si="216"/>
        <v/>
      </c>
      <c r="M1569" s="4"/>
      <c r="N1569" s="30" t="str">
        <f t="shared" si="217"/>
        <v/>
      </c>
      <c r="O1569" s="31"/>
      <c r="P1569" s="32" t="str">
        <f t="shared" si="218"/>
        <v/>
      </c>
      <c r="Q1569" s="10">
        <f>_xlfn.XLOOKUP(C1569,pcon!C:C,pcon!L:L,"")</f>
        <v>0</v>
      </c>
      <c r="R1569" s="98">
        <f t="shared" si="219"/>
        <v>0</v>
      </c>
      <c r="S1569" s="31"/>
      <c r="T1569" s="31"/>
      <c r="U1569" s="33" t="str">
        <f t="shared" si="220"/>
        <v/>
      </c>
      <c r="V1569" s="4"/>
      <c r="W1569" s="33" t="str">
        <f t="shared" si="221"/>
        <v/>
      </c>
      <c r="X1569" s="33" t="str">
        <f t="shared" si="222"/>
        <v/>
      </c>
      <c r="Y1569" s="33" t="str">
        <f t="shared" si="223"/>
        <v/>
      </c>
      <c r="Z1569" s="34" t="str">
        <f t="shared" si="224"/>
        <v/>
      </c>
    </row>
    <row r="1570" spans="1:26" x14ac:dyDescent="0.35">
      <c r="A1570" s="25">
        <v>1566</v>
      </c>
      <c r="B1570" s="26">
        <f>_xlfn.XLOOKUP(C1570,purchase!C:C,pcon!B:B,"")</f>
        <v>0</v>
      </c>
      <c r="C1570" s="4"/>
      <c r="D1570" s="29">
        <f>_xlfn.XLOOKUP(C1570,purchase!C:C,pcon!D:D,"")</f>
        <v>0</v>
      </c>
      <c r="E1570" s="29">
        <f>_xlfn.XLOOKUP(C1570,purchase!C:C,pcon!E:E,"")</f>
        <v>0</v>
      </c>
      <c r="F1570" s="4"/>
      <c r="G1570" s="27"/>
      <c r="H1570" s="28"/>
      <c r="I1570" s="4"/>
      <c r="J1570" s="4"/>
      <c r="K1570" s="4"/>
      <c r="L1570" s="30" t="str">
        <f t="shared" si="216"/>
        <v/>
      </c>
      <c r="M1570" s="4"/>
      <c r="N1570" s="30" t="str">
        <f t="shared" si="217"/>
        <v/>
      </c>
      <c r="O1570" s="31"/>
      <c r="P1570" s="32" t="str">
        <f t="shared" si="218"/>
        <v/>
      </c>
      <c r="Q1570" s="10">
        <f>_xlfn.XLOOKUP(C1570,pcon!C:C,pcon!L:L,"")</f>
        <v>0</v>
      </c>
      <c r="R1570" s="98">
        <f t="shared" si="219"/>
        <v>0</v>
      </c>
      <c r="S1570" s="31"/>
      <c r="T1570" s="31"/>
      <c r="U1570" s="33" t="str">
        <f t="shared" si="220"/>
        <v/>
      </c>
      <c r="V1570" s="4"/>
      <c r="W1570" s="33" t="str">
        <f t="shared" si="221"/>
        <v/>
      </c>
      <c r="X1570" s="33" t="str">
        <f t="shared" si="222"/>
        <v/>
      </c>
      <c r="Y1570" s="33" t="str">
        <f t="shared" si="223"/>
        <v/>
      </c>
      <c r="Z1570" s="34" t="str">
        <f t="shared" si="224"/>
        <v/>
      </c>
    </row>
    <row r="1571" spans="1:26" x14ac:dyDescent="0.35">
      <c r="A1571" s="25">
        <v>1567</v>
      </c>
      <c r="B1571" s="26">
        <f>_xlfn.XLOOKUP(C1571,purchase!C:C,pcon!B:B,"")</f>
        <v>0</v>
      </c>
      <c r="C1571" s="4"/>
      <c r="D1571" s="29">
        <f>_xlfn.XLOOKUP(C1571,purchase!C:C,pcon!D:D,"")</f>
        <v>0</v>
      </c>
      <c r="E1571" s="29">
        <f>_xlfn.XLOOKUP(C1571,purchase!C:C,pcon!E:E,"")</f>
        <v>0</v>
      </c>
      <c r="F1571" s="4"/>
      <c r="G1571" s="27"/>
      <c r="H1571" s="28"/>
      <c r="I1571" s="4"/>
      <c r="J1571" s="4"/>
      <c r="K1571" s="4"/>
      <c r="L1571" s="30" t="str">
        <f t="shared" si="216"/>
        <v/>
      </c>
      <c r="M1571" s="4"/>
      <c r="N1571" s="30" t="str">
        <f t="shared" si="217"/>
        <v/>
      </c>
      <c r="O1571" s="31"/>
      <c r="P1571" s="32" t="str">
        <f t="shared" si="218"/>
        <v/>
      </c>
      <c r="Q1571" s="10">
        <f>_xlfn.XLOOKUP(C1571,pcon!C:C,pcon!L:L,"")</f>
        <v>0</v>
      </c>
      <c r="R1571" s="98">
        <f t="shared" si="219"/>
        <v>0</v>
      </c>
      <c r="S1571" s="31"/>
      <c r="T1571" s="31"/>
      <c r="U1571" s="33" t="str">
        <f t="shared" si="220"/>
        <v/>
      </c>
      <c r="V1571" s="4"/>
      <c r="W1571" s="33" t="str">
        <f t="shared" si="221"/>
        <v/>
      </c>
      <c r="X1571" s="33" t="str">
        <f t="shared" si="222"/>
        <v/>
      </c>
      <c r="Y1571" s="33" t="str">
        <f t="shared" si="223"/>
        <v/>
      </c>
      <c r="Z1571" s="34" t="str">
        <f t="shared" si="224"/>
        <v/>
      </c>
    </row>
    <row r="1572" spans="1:26" x14ac:dyDescent="0.35">
      <c r="A1572" s="25">
        <v>1568</v>
      </c>
      <c r="B1572" s="26">
        <f>_xlfn.XLOOKUP(C1572,purchase!C:C,pcon!B:B,"")</f>
        <v>0</v>
      </c>
      <c r="C1572" s="4"/>
      <c r="D1572" s="29">
        <f>_xlfn.XLOOKUP(C1572,purchase!C:C,pcon!D:D,"")</f>
        <v>0</v>
      </c>
      <c r="E1572" s="29">
        <f>_xlfn.XLOOKUP(C1572,purchase!C:C,pcon!E:E,"")</f>
        <v>0</v>
      </c>
      <c r="F1572" s="4"/>
      <c r="G1572" s="27"/>
      <c r="H1572" s="28"/>
      <c r="I1572" s="4"/>
      <c r="J1572" s="4"/>
      <c r="K1572" s="4"/>
      <c r="L1572" s="30" t="str">
        <f t="shared" si="216"/>
        <v/>
      </c>
      <c r="M1572" s="4"/>
      <c r="N1572" s="30" t="str">
        <f t="shared" si="217"/>
        <v/>
      </c>
      <c r="O1572" s="31"/>
      <c r="P1572" s="32" t="str">
        <f t="shared" si="218"/>
        <v/>
      </c>
      <c r="Q1572" s="10">
        <f>_xlfn.XLOOKUP(C1572,pcon!C:C,pcon!L:L,"")</f>
        <v>0</v>
      </c>
      <c r="R1572" s="98">
        <f t="shared" si="219"/>
        <v>0</v>
      </c>
      <c r="S1572" s="31"/>
      <c r="T1572" s="31"/>
      <c r="U1572" s="33" t="str">
        <f t="shared" si="220"/>
        <v/>
      </c>
      <c r="V1572" s="4"/>
      <c r="W1572" s="33" t="str">
        <f t="shared" si="221"/>
        <v/>
      </c>
      <c r="X1572" s="33" t="str">
        <f t="shared" si="222"/>
        <v/>
      </c>
      <c r="Y1572" s="33" t="str">
        <f t="shared" si="223"/>
        <v/>
      </c>
      <c r="Z1572" s="34" t="str">
        <f t="shared" si="224"/>
        <v/>
      </c>
    </row>
    <row r="1573" spans="1:26" x14ac:dyDescent="0.35">
      <c r="A1573" s="25">
        <v>1569</v>
      </c>
      <c r="B1573" s="26">
        <f>_xlfn.XLOOKUP(C1573,purchase!C:C,pcon!B:B,"")</f>
        <v>0</v>
      </c>
      <c r="C1573" s="4"/>
      <c r="D1573" s="29">
        <f>_xlfn.XLOOKUP(C1573,purchase!C:C,pcon!D:D,"")</f>
        <v>0</v>
      </c>
      <c r="E1573" s="29">
        <f>_xlfn.XLOOKUP(C1573,purchase!C:C,pcon!E:E,"")</f>
        <v>0</v>
      </c>
      <c r="F1573" s="4"/>
      <c r="G1573" s="27"/>
      <c r="H1573" s="28"/>
      <c r="I1573" s="4"/>
      <c r="J1573" s="4"/>
      <c r="K1573" s="4"/>
      <c r="L1573" s="30" t="str">
        <f t="shared" si="216"/>
        <v/>
      </c>
      <c r="M1573" s="4"/>
      <c r="N1573" s="30" t="str">
        <f t="shared" si="217"/>
        <v/>
      </c>
      <c r="O1573" s="31"/>
      <c r="P1573" s="32" t="str">
        <f t="shared" si="218"/>
        <v/>
      </c>
      <c r="Q1573" s="10">
        <f>_xlfn.XLOOKUP(C1573,pcon!C:C,pcon!L:L,"")</f>
        <v>0</v>
      </c>
      <c r="R1573" s="98">
        <f t="shared" si="219"/>
        <v>0</v>
      </c>
      <c r="S1573" s="31"/>
      <c r="T1573" s="31"/>
      <c r="U1573" s="33" t="str">
        <f t="shared" si="220"/>
        <v/>
      </c>
      <c r="V1573" s="4"/>
      <c r="W1573" s="33" t="str">
        <f t="shared" si="221"/>
        <v/>
      </c>
      <c r="X1573" s="33" t="str">
        <f t="shared" si="222"/>
        <v/>
      </c>
      <c r="Y1573" s="33" t="str">
        <f t="shared" si="223"/>
        <v/>
      </c>
      <c r="Z1573" s="34" t="str">
        <f t="shared" si="224"/>
        <v/>
      </c>
    </row>
    <row r="1574" spans="1:26" x14ac:dyDescent="0.35">
      <c r="A1574" s="25">
        <v>1570</v>
      </c>
      <c r="B1574" s="26">
        <f>_xlfn.XLOOKUP(C1574,purchase!C:C,pcon!B:B,"")</f>
        <v>0</v>
      </c>
      <c r="C1574" s="4"/>
      <c r="D1574" s="29">
        <f>_xlfn.XLOOKUP(C1574,purchase!C:C,pcon!D:D,"")</f>
        <v>0</v>
      </c>
      <c r="E1574" s="29">
        <f>_xlfn.XLOOKUP(C1574,purchase!C:C,pcon!E:E,"")</f>
        <v>0</v>
      </c>
      <c r="F1574" s="4"/>
      <c r="G1574" s="27"/>
      <c r="H1574" s="28"/>
      <c r="I1574" s="4"/>
      <c r="J1574" s="4"/>
      <c r="K1574" s="4"/>
      <c r="L1574" s="30" t="str">
        <f t="shared" si="216"/>
        <v/>
      </c>
      <c r="M1574" s="4"/>
      <c r="N1574" s="30" t="str">
        <f t="shared" si="217"/>
        <v/>
      </c>
      <c r="O1574" s="31"/>
      <c r="P1574" s="32" t="str">
        <f t="shared" si="218"/>
        <v/>
      </c>
      <c r="Q1574" s="10">
        <f>_xlfn.XLOOKUP(C1574,pcon!C:C,pcon!L:L,"")</f>
        <v>0</v>
      </c>
      <c r="R1574" s="98">
        <f t="shared" si="219"/>
        <v>0</v>
      </c>
      <c r="S1574" s="31"/>
      <c r="T1574" s="31"/>
      <c r="U1574" s="33" t="str">
        <f t="shared" si="220"/>
        <v/>
      </c>
      <c r="V1574" s="4"/>
      <c r="W1574" s="33" t="str">
        <f t="shared" si="221"/>
        <v/>
      </c>
      <c r="X1574" s="33" t="str">
        <f t="shared" si="222"/>
        <v/>
      </c>
      <c r="Y1574" s="33" t="str">
        <f t="shared" si="223"/>
        <v/>
      </c>
      <c r="Z1574" s="34" t="str">
        <f t="shared" si="224"/>
        <v/>
      </c>
    </row>
    <row r="1575" spans="1:26" x14ac:dyDescent="0.35">
      <c r="A1575" s="25">
        <v>1571</v>
      </c>
      <c r="B1575" s="26">
        <f>_xlfn.XLOOKUP(C1575,purchase!C:C,pcon!B:B,"")</f>
        <v>0</v>
      </c>
      <c r="C1575" s="4"/>
      <c r="D1575" s="29">
        <f>_xlfn.XLOOKUP(C1575,purchase!C:C,pcon!D:D,"")</f>
        <v>0</v>
      </c>
      <c r="E1575" s="29">
        <f>_xlfn.XLOOKUP(C1575,purchase!C:C,pcon!E:E,"")</f>
        <v>0</v>
      </c>
      <c r="F1575" s="4"/>
      <c r="G1575" s="27"/>
      <c r="H1575" s="28"/>
      <c r="I1575" s="4"/>
      <c r="J1575" s="4"/>
      <c r="K1575" s="4"/>
      <c r="L1575" s="30" t="str">
        <f t="shared" si="216"/>
        <v/>
      </c>
      <c r="M1575" s="4"/>
      <c r="N1575" s="30" t="str">
        <f t="shared" si="217"/>
        <v/>
      </c>
      <c r="O1575" s="31"/>
      <c r="P1575" s="32" t="str">
        <f t="shared" si="218"/>
        <v/>
      </c>
      <c r="Q1575" s="10">
        <f>_xlfn.XLOOKUP(C1575,pcon!C:C,pcon!L:L,"")</f>
        <v>0</v>
      </c>
      <c r="R1575" s="98">
        <f t="shared" si="219"/>
        <v>0</v>
      </c>
      <c r="S1575" s="31"/>
      <c r="T1575" s="31"/>
      <c r="U1575" s="33" t="str">
        <f t="shared" si="220"/>
        <v/>
      </c>
      <c r="V1575" s="4"/>
      <c r="W1575" s="33" t="str">
        <f t="shared" si="221"/>
        <v/>
      </c>
      <c r="X1575" s="33" t="str">
        <f t="shared" si="222"/>
        <v/>
      </c>
      <c r="Y1575" s="33" t="str">
        <f t="shared" si="223"/>
        <v/>
      </c>
      <c r="Z1575" s="34" t="str">
        <f t="shared" si="224"/>
        <v/>
      </c>
    </row>
    <row r="1576" spans="1:26" x14ac:dyDescent="0.35">
      <c r="A1576" s="25">
        <v>1572</v>
      </c>
      <c r="B1576" s="26">
        <f>_xlfn.XLOOKUP(C1576,purchase!C:C,pcon!B:B,"")</f>
        <v>0</v>
      </c>
      <c r="C1576" s="4"/>
      <c r="D1576" s="29">
        <f>_xlfn.XLOOKUP(C1576,purchase!C:C,pcon!D:D,"")</f>
        <v>0</v>
      </c>
      <c r="E1576" s="29">
        <f>_xlfn.XLOOKUP(C1576,purchase!C:C,pcon!E:E,"")</f>
        <v>0</v>
      </c>
      <c r="F1576" s="4"/>
      <c r="G1576" s="27"/>
      <c r="H1576" s="28"/>
      <c r="I1576" s="4"/>
      <c r="J1576" s="4"/>
      <c r="K1576" s="4"/>
      <c r="L1576" s="30" t="str">
        <f t="shared" si="216"/>
        <v/>
      </c>
      <c r="M1576" s="4"/>
      <c r="N1576" s="30" t="str">
        <f t="shared" si="217"/>
        <v/>
      </c>
      <c r="O1576" s="31"/>
      <c r="P1576" s="32" t="str">
        <f t="shared" si="218"/>
        <v/>
      </c>
      <c r="Q1576" s="10">
        <f>_xlfn.XLOOKUP(C1576,pcon!C:C,pcon!L:L,"")</f>
        <v>0</v>
      </c>
      <c r="R1576" s="98">
        <f t="shared" si="219"/>
        <v>0</v>
      </c>
      <c r="S1576" s="31"/>
      <c r="T1576" s="31"/>
      <c r="U1576" s="33" t="str">
        <f t="shared" si="220"/>
        <v/>
      </c>
      <c r="V1576" s="4"/>
      <c r="W1576" s="33" t="str">
        <f t="shared" si="221"/>
        <v/>
      </c>
      <c r="X1576" s="33" t="str">
        <f t="shared" si="222"/>
        <v/>
      </c>
      <c r="Y1576" s="33" t="str">
        <f t="shared" si="223"/>
        <v/>
      </c>
      <c r="Z1576" s="34" t="str">
        <f t="shared" si="224"/>
        <v/>
      </c>
    </row>
    <row r="1577" spans="1:26" x14ac:dyDescent="0.35">
      <c r="A1577" s="25">
        <v>1573</v>
      </c>
      <c r="B1577" s="26">
        <f>_xlfn.XLOOKUP(C1577,purchase!C:C,pcon!B:B,"")</f>
        <v>0</v>
      </c>
      <c r="C1577" s="4"/>
      <c r="D1577" s="29">
        <f>_xlfn.XLOOKUP(C1577,purchase!C:C,pcon!D:D,"")</f>
        <v>0</v>
      </c>
      <c r="E1577" s="29">
        <f>_xlfn.XLOOKUP(C1577,purchase!C:C,pcon!E:E,"")</f>
        <v>0</v>
      </c>
      <c r="F1577" s="4"/>
      <c r="G1577" s="27"/>
      <c r="H1577" s="28"/>
      <c r="I1577" s="4"/>
      <c r="J1577" s="4"/>
      <c r="K1577" s="4"/>
      <c r="L1577" s="30" t="str">
        <f t="shared" si="216"/>
        <v/>
      </c>
      <c r="M1577" s="4"/>
      <c r="N1577" s="30" t="str">
        <f t="shared" si="217"/>
        <v/>
      </c>
      <c r="O1577" s="31"/>
      <c r="P1577" s="32" t="str">
        <f t="shared" si="218"/>
        <v/>
      </c>
      <c r="Q1577" s="10">
        <f>_xlfn.XLOOKUP(C1577,pcon!C:C,pcon!L:L,"")</f>
        <v>0</v>
      </c>
      <c r="R1577" s="98">
        <f t="shared" si="219"/>
        <v>0</v>
      </c>
      <c r="S1577" s="31"/>
      <c r="T1577" s="31"/>
      <c r="U1577" s="33" t="str">
        <f t="shared" si="220"/>
        <v/>
      </c>
      <c r="V1577" s="4"/>
      <c r="W1577" s="33" t="str">
        <f t="shared" si="221"/>
        <v/>
      </c>
      <c r="X1577" s="33" t="str">
        <f t="shared" si="222"/>
        <v/>
      </c>
      <c r="Y1577" s="33" t="str">
        <f t="shared" si="223"/>
        <v/>
      </c>
      <c r="Z1577" s="34" t="str">
        <f t="shared" si="224"/>
        <v/>
      </c>
    </row>
    <row r="1578" spans="1:26" x14ac:dyDescent="0.35">
      <c r="A1578" s="25">
        <v>1574</v>
      </c>
      <c r="B1578" s="26">
        <f>_xlfn.XLOOKUP(C1578,purchase!C:C,pcon!B:B,"")</f>
        <v>0</v>
      </c>
      <c r="C1578" s="4"/>
      <c r="D1578" s="29">
        <f>_xlfn.XLOOKUP(C1578,purchase!C:C,pcon!D:D,"")</f>
        <v>0</v>
      </c>
      <c r="E1578" s="29">
        <f>_xlfn.XLOOKUP(C1578,purchase!C:C,pcon!E:E,"")</f>
        <v>0</v>
      </c>
      <c r="F1578" s="4"/>
      <c r="G1578" s="27"/>
      <c r="H1578" s="28"/>
      <c r="I1578" s="4"/>
      <c r="J1578" s="4"/>
      <c r="K1578" s="4"/>
      <c r="L1578" s="30" t="str">
        <f t="shared" si="216"/>
        <v/>
      </c>
      <c r="M1578" s="4"/>
      <c r="N1578" s="30" t="str">
        <f t="shared" si="217"/>
        <v/>
      </c>
      <c r="O1578" s="31"/>
      <c r="P1578" s="32" t="str">
        <f t="shared" si="218"/>
        <v/>
      </c>
      <c r="Q1578" s="10">
        <f>_xlfn.XLOOKUP(C1578,pcon!C:C,pcon!L:L,"")</f>
        <v>0</v>
      </c>
      <c r="R1578" s="98">
        <f t="shared" si="219"/>
        <v>0</v>
      </c>
      <c r="S1578" s="31"/>
      <c r="T1578" s="31"/>
      <c r="U1578" s="33" t="str">
        <f t="shared" si="220"/>
        <v/>
      </c>
      <c r="V1578" s="4"/>
      <c r="W1578" s="33" t="str">
        <f t="shared" si="221"/>
        <v/>
      </c>
      <c r="X1578" s="33" t="str">
        <f t="shared" si="222"/>
        <v/>
      </c>
      <c r="Y1578" s="33" t="str">
        <f t="shared" si="223"/>
        <v/>
      </c>
      <c r="Z1578" s="34" t="str">
        <f t="shared" si="224"/>
        <v/>
      </c>
    </row>
    <row r="1579" spans="1:26" x14ac:dyDescent="0.35">
      <c r="A1579" s="25">
        <v>1575</v>
      </c>
      <c r="B1579" s="26">
        <f>_xlfn.XLOOKUP(C1579,purchase!C:C,pcon!B:B,"")</f>
        <v>0</v>
      </c>
      <c r="C1579" s="4"/>
      <c r="D1579" s="29">
        <f>_xlfn.XLOOKUP(C1579,purchase!C:C,pcon!D:D,"")</f>
        <v>0</v>
      </c>
      <c r="E1579" s="29">
        <f>_xlfn.XLOOKUP(C1579,purchase!C:C,pcon!E:E,"")</f>
        <v>0</v>
      </c>
      <c r="F1579" s="4"/>
      <c r="G1579" s="27"/>
      <c r="H1579" s="28"/>
      <c r="I1579" s="4"/>
      <c r="J1579" s="4"/>
      <c r="K1579" s="4"/>
      <c r="L1579" s="30" t="str">
        <f t="shared" si="216"/>
        <v/>
      </c>
      <c r="M1579" s="4"/>
      <c r="N1579" s="30" t="str">
        <f t="shared" si="217"/>
        <v/>
      </c>
      <c r="O1579" s="31"/>
      <c r="P1579" s="32" t="str">
        <f t="shared" si="218"/>
        <v/>
      </c>
      <c r="Q1579" s="10">
        <f>_xlfn.XLOOKUP(C1579,pcon!C:C,pcon!L:L,"")</f>
        <v>0</v>
      </c>
      <c r="R1579" s="98">
        <f t="shared" si="219"/>
        <v>0</v>
      </c>
      <c r="S1579" s="31"/>
      <c r="T1579" s="31"/>
      <c r="U1579" s="33" t="str">
        <f t="shared" si="220"/>
        <v/>
      </c>
      <c r="V1579" s="4"/>
      <c r="W1579" s="33" t="str">
        <f t="shared" si="221"/>
        <v/>
      </c>
      <c r="X1579" s="33" t="str">
        <f t="shared" si="222"/>
        <v/>
      </c>
      <c r="Y1579" s="33" t="str">
        <f t="shared" si="223"/>
        <v/>
      </c>
      <c r="Z1579" s="34" t="str">
        <f t="shared" si="224"/>
        <v/>
      </c>
    </row>
    <row r="1580" spans="1:26" x14ac:dyDescent="0.35">
      <c r="A1580" s="25">
        <v>1576</v>
      </c>
      <c r="B1580" s="26">
        <f>_xlfn.XLOOKUP(C1580,purchase!C:C,pcon!B:B,"")</f>
        <v>0</v>
      </c>
      <c r="C1580" s="4"/>
      <c r="D1580" s="29">
        <f>_xlfn.XLOOKUP(C1580,purchase!C:C,pcon!D:D,"")</f>
        <v>0</v>
      </c>
      <c r="E1580" s="29">
        <f>_xlfn.XLOOKUP(C1580,purchase!C:C,pcon!E:E,"")</f>
        <v>0</v>
      </c>
      <c r="F1580" s="4"/>
      <c r="G1580" s="27"/>
      <c r="H1580" s="28"/>
      <c r="I1580" s="4"/>
      <c r="J1580" s="4"/>
      <c r="K1580" s="4"/>
      <c r="L1580" s="30" t="str">
        <f t="shared" si="216"/>
        <v/>
      </c>
      <c r="M1580" s="4"/>
      <c r="N1580" s="30" t="str">
        <f t="shared" si="217"/>
        <v/>
      </c>
      <c r="O1580" s="31"/>
      <c r="P1580" s="32" t="str">
        <f t="shared" si="218"/>
        <v/>
      </c>
      <c r="Q1580" s="10">
        <f>_xlfn.XLOOKUP(C1580,pcon!C:C,pcon!L:L,"")</f>
        <v>0</v>
      </c>
      <c r="R1580" s="98">
        <f t="shared" si="219"/>
        <v>0</v>
      </c>
      <c r="S1580" s="31"/>
      <c r="T1580" s="31"/>
      <c r="U1580" s="33" t="str">
        <f t="shared" si="220"/>
        <v/>
      </c>
      <c r="V1580" s="4"/>
      <c r="W1580" s="33" t="str">
        <f t="shared" si="221"/>
        <v/>
      </c>
      <c r="X1580" s="33" t="str">
        <f t="shared" si="222"/>
        <v/>
      </c>
      <c r="Y1580" s="33" t="str">
        <f t="shared" si="223"/>
        <v/>
      </c>
      <c r="Z1580" s="34" t="str">
        <f t="shared" si="224"/>
        <v/>
      </c>
    </row>
    <row r="1581" spans="1:26" x14ac:dyDescent="0.35">
      <c r="A1581" s="25">
        <v>1577</v>
      </c>
      <c r="B1581" s="26">
        <f>_xlfn.XLOOKUP(C1581,purchase!C:C,pcon!B:B,"")</f>
        <v>0</v>
      </c>
      <c r="C1581" s="4"/>
      <c r="D1581" s="29">
        <f>_xlfn.XLOOKUP(C1581,purchase!C:C,pcon!D:D,"")</f>
        <v>0</v>
      </c>
      <c r="E1581" s="29">
        <f>_xlfn.XLOOKUP(C1581,purchase!C:C,pcon!E:E,"")</f>
        <v>0</v>
      </c>
      <c r="F1581" s="4"/>
      <c r="G1581" s="27"/>
      <c r="H1581" s="28"/>
      <c r="I1581" s="4"/>
      <c r="J1581" s="4"/>
      <c r="K1581" s="4"/>
      <c r="L1581" s="30" t="str">
        <f t="shared" si="216"/>
        <v/>
      </c>
      <c r="M1581" s="4"/>
      <c r="N1581" s="30" t="str">
        <f t="shared" si="217"/>
        <v/>
      </c>
      <c r="O1581" s="31"/>
      <c r="P1581" s="32" t="str">
        <f t="shared" si="218"/>
        <v/>
      </c>
      <c r="Q1581" s="10">
        <f>_xlfn.XLOOKUP(C1581,pcon!C:C,pcon!L:L,"")</f>
        <v>0</v>
      </c>
      <c r="R1581" s="98">
        <f t="shared" si="219"/>
        <v>0</v>
      </c>
      <c r="S1581" s="31"/>
      <c r="T1581" s="31"/>
      <c r="U1581" s="33" t="str">
        <f t="shared" si="220"/>
        <v/>
      </c>
      <c r="V1581" s="4"/>
      <c r="W1581" s="33" t="str">
        <f t="shared" si="221"/>
        <v/>
      </c>
      <c r="X1581" s="33" t="str">
        <f t="shared" si="222"/>
        <v/>
      </c>
      <c r="Y1581" s="33" t="str">
        <f t="shared" si="223"/>
        <v/>
      </c>
      <c r="Z1581" s="34" t="str">
        <f t="shared" si="224"/>
        <v/>
      </c>
    </row>
    <row r="1582" spans="1:26" x14ac:dyDescent="0.35">
      <c r="A1582" s="25">
        <v>1578</v>
      </c>
      <c r="B1582" s="26">
        <f>_xlfn.XLOOKUP(C1582,purchase!C:C,pcon!B:B,"")</f>
        <v>0</v>
      </c>
      <c r="C1582" s="4"/>
      <c r="D1582" s="29">
        <f>_xlfn.XLOOKUP(C1582,purchase!C:C,pcon!D:D,"")</f>
        <v>0</v>
      </c>
      <c r="E1582" s="29">
        <f>_xlfn.XLOOKUP(C1582,purchase!C:C,pcon!E:E,"")</f>
        <v>0</v>
      </c>
      <c r="F1582" s="4"/>
      <c r="G1582" s="27"/>
      <c r="H1582" s="28"/>
      <c r="I1582" s="4"/>
      <c r="J1582" s="4"/>
      <c r="K1582" s="4"/>
      <c r="L1582" s="30" t="str">
        <f t="shared" si="216"/>
        <v/>
      </c>
      <c r="M1582" s="4"/>
      <c r="N1582" s="30" t="str">
        <f t="shared" si="217"/>
        <v/>
      </c>
      <c r="O1582" s="31"/>
      <c r="P1582" s="32" t="str">
        <f t="shared" si="218"/>
        <v/>
      </c>
      <c r="Q1582" s="10">
        <f>_xlfn.XLOOKUP(C1582,pcon!C:C,pcon!L:L,"")</f>
        <v>0</v>
      </c>
      <c r="R1582" s="98">
        <f t="shared" si="219"/>
        <v>0</v>
      </c>
      <c r="S1582" s="31"/>
      <c r="T1582" s="31"/>
      <c r="U1582" s="33" t="str">
        <f t="shared" si="220"/>
        <v/>
      </c>
      <c r="V1582" s="4"/>
      <c r="W1582" s="33" t="str">
        <f t="shared" si="221"/>
        <v/>
      </c>
      <c r="X1582" s="33" t="str">
        <f t="shared" si="222"/>
        <v/>
      </c>
      <c r="Y1582" s="33" t="str">
        <f t="shared" si="223"/>
        <v/>
      </c>
      <c r="Z1582" s="34" t="str">
        <f t="shared" si="224"/>
        <v/>
      </c>
    </row>
    <row r="1583" spans="1:26" x14ac:dyDescent="0.35">
      <c r="A1583" s="25">
        <v>1579</v>
      </c>
      <c r="B1583" s="26">
        <f>_xlfn.XLOOKUP(C1583,purchase!C:C,pcon!B:B,"")</f>
        <v>0</v>
      </c>
      <c r="C1583" s="4"/>
      <c r="D1583" s="29">
        <f>_xlfn.XLOOKUP(C1583,purchase!C:C,pcon!D:D,"")</f>
        <v>0</v>
      </c>
      <c r="E1583" s="29">
        <f>_xlfn.XLOOKUP(C1583,purchase!C:C,pcon!E:E,"")</f>
        <v>0</v>
      </c>
      <c r="F1583" s="4"/>
      <c r="G1583" s="27"/>
      <c r="H1583" s="28"/>
      <c r="I1583" s="4"/>
      <c r="J1583" s="4"/>
      <c r="K1583" s="4"/>
      <c r="L1583" s="30" t="str">
        <f t="shared" si="216"/>
        <v/>
      </c>
      <c r="M1583" s="4"/>
      <c r="N1583" s="30" t="str">
        <f t="shared" si="217"/>
        <v/>
      </c>
      <c r="O1583" s="31"/>
      <c r="P1583" s="32" t="str">
        <f t="shared" si="218"/>
        <v/>
      </c>
      <c r="Q1583" s="10">
        <f>_xlfn.XLOOKUP(C1583,pcon!C:C,pcon!L:L,"")</f>
        <v>0</v>
      </c>
      <c r="R1583" s="98">
        <f t="shared" si="219"/>
        <v>0</v>
      </c>
      <c r="S1583" s="31"/>
      <c r="T1583" s="31"/>
      <c r="U1583" s="33" t="str">
        <f t="shared" si="220"/>
        <v/>
      </c>
      <c r="V1583" s="4"/>
      <c r="W1583" s="33" t="str">
        <f t="shared" si="221"/>
        <v/>
      </c>
      <c r="X1583" s="33" t="str">
        <f t="shared" si="222"/>
        <v/>
      </c>
      <c r="Y1583" s="33" t="str">
        <f t="shared" si="223"/>
        <v/>
      </c>
      <c r="Z1583" s="34" t="str">
        <f t="shared" si="224"/>
        <v/>
      </c>
    </row>
    <row r="1584" spans="1:26" x14ac:dyDescent="0.35">
      <c r="A1584" s="25">
        <v>1580</v>
      </c>
      <c r="B1584" s="26">
        <f>_xlfn.XLOOKUP(C1584,purchase!C:C,pcon!B:B,"")</f>
        <v>0</v>
      </c>
      <c r="C1584" s="4"/>
      <c r="D1584" s="29">
        <f>_xlfn.XLOOKUP(C1584,purchase!C:C,pcon!D:D,"")</f>
        <v>0</v>
      </c>
      <c r="E1584" s="29">
        <f>_xlfn.XLOOKUP(C1584,purchase!C:C,pcon!E:E,"")</f>
        <v>0</v>
      </c>
      <c r="F1584" s="4"/>
      <c r="G1584" s="27"/>
      <c r="H1584" s="28"/>
      <c r="I1584" s="4"/>
      <c r="J1584" s="4"/>
      <c r="K1584" s="4"/>
      <c r="L1584" s="30" t="str">
        <f t="shared" si="216"/>
        <v/>
      </c>
      <c r="M1584" s="4"/>
      <c r="N1584" s="30" t="str">
        <f t="shared" si="217"/>
        <v/>
      </c>
      <c r="O1584" s="31"/>
      <c r="P1584" s="32" t="str">
        <f t="shared" si="218"/>
        <v/>
      </c>
      <c r="Q1584" s="10">
        <f>_xlfn.XLOOKUP(C1584,pcon!C:C,pcon!L:L,"")</f>
        <v>0</v>
      </c>
      <c r="R1584" s="98">
        <f t="shared" si="219"/>
        <v>0</v>
      </c>
      <c r="S1584" s="31"/>
      <c r="T1584" s="31"/>
      <c r="U1584" s="33" t="str">
        <f t="shared" si="220"/>
        <v/>
      </c>
      <c r="V1584" s="4"/>
      <c r="W1584" s="33" t="str">
        <f t="shared" si="221"/>
        <v/>
      </c>
      <c r="X1584" s="33" t="str">
        <f t="shared" si="222"/>
        <v/>
      </c>
      <c r="Y1584" s="33" t="str">
        <f t="shared" si="223"/>
        <v/>
      </c>
      <c r="Z1584" s="34" t="str">
        <f t="shared" si="224"/>
        <v/>
      </c>
    </row>
    <row r="1585" spans="1:26" x14ac:dyDescent="0.35">
      <c r="A1585" s="25">
        <v>1581</v>
      </c>
      <c r="B1585" s="26">
        <f>_xlfn.XLOOKUP(C1585,purchase!C:C,pcon!B:B,"")</f>
        <v>0</v>
      </c>
      <c r="C1585" s="4"/>
      <c r="D1585" s="29">
        <f>_xlfn.XLOOKUP(C1585,purchase!C:C,pcon!D:D,"")</f>
        <v>0</v>
      </c>
      <c r="E1585" s="29">
        <f>_xlfn.XLOOKUP(C1585,purchase!C:C,pcon!E:E,"")</f>
        <v>0</v>
      </c>
      <c r="F1585" s="4"/>
      <c r="G1585" s="27"/>
      <c r="H1585" s="28"/>
      <c r="I1585" s="4"/>
      <c r="J1585" s="4"/>
      <c r="K1585" s="4"/>
      <c r="L1585" s="30" t="str">
        <f t="shared" si="216"/>
        <v/>
      </c>
      <c r="M1585" s="4"/>
      <c r="N1585" s="30" t="str">
        <f t="shared" si="217"/>
        <v/>
      </c>
      <c r="O1585" s="31"/>
      <c r="P1585" s="32" t="str">
        <f t="shared" si="218"/>
        <v/>
      </c>
      <c r="Q1585" s="10">
        <f>_xlfn.XLOOKUP(C1585,pcon!C:C,pcon!L:L,"")</f>
        <v>0</v>
      </c>
      <c r="R1585" s="98">
        <f t="shared" si="219"/>
        <v>0</v>
      </c>
      <c r="S1585" s="31"/>
      <c r="T1585" s="31"/>
      <c r="U1585" s="33" t="str">
        <f t="shared" si="220"/>
        <v/>
      </c>
      <c r="V1585" s="4"/>
      <c r="W1585" s="33" t="str">
        <f t="shared" si="221"/>
        <v/>
      </c>
      <c r="X1585" s="33" t="str">
        <f t="shared" si="222"/>
        <v/>
      </c>
      <c r="Y1585" s="33" t="str">
        <f t="shared" si="223"/>
        <v/>
      </c>
      <c r="Z1585" s="34" t="str">
        <f t="shared" si="224"/>
        <v/>
      </c>
    </row>
    <row r="1586" spans="1:26" x14ac:dyDescent="0.35">
      <c r="A1586" s="25">
        <v>1582</v>
      </c>
      <c r="B1586" s="26">
        <f>_xlfn.XLOOKUP(C1586,purchase!C:C,pcon!B:B,"")</f>
        <v>0</v>
      </c>
      <c r="C1586" s="4"/>
      <c r="D1586" s="29">
        <f>_xlfn.XLOOKUP(C1586,purchase!C:C,pcon!D:D,"")</f>
        <v>0</v>
      </c>
      <c r="E1586" s="29">
        <f>_xlfn.XLOOKUP(C1586,purchase!C:C,pcon!E:E,"")</f>
        <v>0</v>
      </c>
      <c r="F1586" s="4"/>
      <c r="G1586" s="27"/>
      <c r="H1586" s="28"/>
      <c r="I1586" s="4"/>
      <c r="J1586" s="4"/>
      <c r="K1586" s="4"/>
      <c r="L1586" s="30" t="str">
        <f t="shared" si="216"/>
        <v/>
      </c>
      <c r="M1586" s="4"/>
      <c r="N1586" s="30" t="str">
        <f t="shared" si="217"/>
        <v/>
      </c>
      <c r="O1586" s="31"/>
      <c r="P1586" s="32" t="str">
        <f t="shared" si="218"/>
        <v/>
      </c>
      <c r="Q1586" s="10">
        <f>_xlfn.XLOOKUP(C1586,pcon!C:C,pcon!L:L,"")</f>
        <v>0</v>
      </c>
      <c r="R1586" s="98">
        <f t="shared" si="219"/>
        <v>0</v>
      </c>
      <c r="S1586" s="31"/>
      <c r="T1586" s="31"/>
      <c r="U1586" s="33" t="str">
        <f t="shared" si="220"/>
        <v/>
      </c>
      <c r="V1586" s="4"/>
      <c r="W1586" s="33" t="str">
        <f t="shared" si="221"/>
        <v/>
      </c>
      <c r="X1586" s="33" t="str">
        <f t="shared" si="222"/>
        <v/>
      </c>
      <c r="Y1586" s="33" t="str">
        <f t="shared" si="223"/>
        <v/>
      </c>
      <c r="Z1586" s="34" t="str">
        <f t="shared" si="224"/>
        <v/>
      </c>
    </row>
    <row r="1587" spans="1:26" x14ac:dyDescent="0.35">
      <c r="A1587" s="25">
        <v>1583</v>
      </c>
      <c r="B1587" s="26">
        <f>_xlfn.XLOOKUP(C1587,purchase!C:C,pcon!B:B,"")</f>
        <v>0</v>
      </c>
      <c r="C1587" s="4"/>
      <c r="D1587" s="29">
        <f>_xlfn.XLOOKUP(C1587,purchase!C:C,pcon!D:D,"")</f>
        <v>0</v>
      </c>
      <c r="E1587" s="29">
        <f>_xlfn.XLOOKUP(C1587,purchase!C:C,pcon!E:E,"")</f>
        <v>0</v>
      </c>
      <c r="F1587" s="4"/>
      <c r="G1587" s="27"/>
      <c r="H1587" s="28"/>
      <c r="I1587" s="4"/>
      <c r="J1587" s="4"/>
      <c r="K1587" s="4"/>
      <c r="L1587" s="30" t="str">
        <f t="shared" si="216"/>
        <v/>
      </c>
      <c r="M1587" s="4"/>
      <c r="N1587" s="30" t="str">
        <f t="shared" si="217"/>
        <v/>
      </c>
      <c r="O1587" s="31"/>
      <c r="P1587" s="32" t="str">
        <f t="shared" si="218"/>
        <v/>
      </c>
      <c r="Q1587" s="10">
        <f>_xlfn.XLOOKUP(C1587,pcon!C:C,pcon!L:L,"")</f>
        <v>0</v>
      </c>
      <c r="R1587" s="98">
        <f t="shared" si="219"/>
        <v>0</v>
      </c>
      <c r="S1587" s="31"/>
      <c r="T1587" s="31"/>
      <c r="U1587" s="33" t="str">
        <f t="shared" si="220"/>
        <v/>
      </c>
      <c r="V1587" s="4"/>
      <c r="W1587" s="33" t="str">
        <f t="shared" si="221"/>
        <v/>
      </c>
      <c r="X1587" s="33" t="str">
        <f t="shared" si="222"/>
        <v/>
      </c>
      <c r="Y1587" s="33" t="str">
        <f t="shared" si="223"/>
        <v/>
      </c>
      <c r="Z1587" s="34" t="str">
        <f t="shared" si="224"/>
        <v/>
      </c>
    </row>
    <row r="1588" spans="1:26" x14ac:dyDescent="0.35">
      <c r="A1588" s="25">
        <v>1584</v>
      </c>
      <c r="B1588" s="26">
        <f>_xlfn.XLOOKUP(C1588,purchase!C:C,pcon!B:B,"")</f>
        <v>0</v>
      </c>
      <c r="C1588" s="4"/>
      <c r="D1588" s="29">
        <f>_xlfn.XLOOKUP(C1588,purchase!C:C,pcon!D:D,"")</f>
        <v>0</v>
      </c>
      <c r="E1588" s="29">
        <f>_xlfn.XLOOKUP(C1588,purchase!C:C,pcon!E:E,"")</f>
        <v>0</v>
      </c>
      <c r="F1588" s="4"/>
      <c r="G1588" s="27"/>
      <c r="H1588" s="28"/>
      <c r="I1588" s="4"/>
      <c r="J1588" s="4"/>
      <c r="K1588" s="4"/>
      <c r="L1588" s="30" t="str">
        <f t="shared" si="216"/>
        <v/>
      </c>
      <c r="M1588" s="4"/>
      <c r="N1588" s="30" t="str">
        <f t="shared" si="217"/>
        <v/>
      </c>
      <c r="O1588" s="31"/>
      <c r="P1588" s="32" t="str">
        <f t="shared" si="218"/>
        <v/>
      </c>
      <c r="Q1588" s="10">
        <f>_xlfn.XLOOKUP(C1588,pcon!C:C,pcon!L:L,"")</f>
        <v>0</v>
      </c>
      <c r="R1588" s="98">
        <f t="shared" si="219"/>
        <v>0</v>
      </c>
      <c r="S1588" s="31"/>
      <c r="T1588" s="31"/>
      <c r="U1588" s="33" t="str">
        <f t="shared" si="220"/>
        <v/>
      </c>
      <c r="V1588" s="4"/>
      <c r="W1588" s="33" t="str">
        <f t="shared" si="221"/>
        <v/>
      </c>
      <c r="X1588" s="33" t="str">
        <f t="shared" si="222"/>
        <v/>
      </c>
      <c r="Y1588" s="33" t="str">
        <f t="shared" si="223"/>
        <v/>
      </c>
      <c r="Z1588" s="34" t="str">
        <f t="shared" si="224"/>
        <v/>
      </c>
    </row>
    <row r="1589" spans="1:26" x14ac:dyDescent="0.35">
      <c r="A1589" s="25">
        <v>1585</v>
      </c>
      <c r="B1589" s="26">
        <f>_xlfn.XLOOKUP(C1589,purchase!C:C,pcon!B:B,"")</f>
        <v>0</v>
      </c>
      <c r="C1589" s="4"/>
      <c r="D1589" s="29">
        <f>_xlfn.XLOOKUP(C1589,purchase!C:C,pcon!D:D,"")</f>
        <v>0</v>
      </c>
      <c r="E1589" s="29">
        <f>_xlfn.XLOOKUP(C1589,purchase!C:C,pcon!E:E,"")</f>
        <v>0</v>
      </c>
      <c r="F1589" s="4"/>
      <c r="G1589" s="27"/>
      <c r="H1589" s="28"/>
      <c r="I1589" s="4"/>
      <c r="J1589" s="4"/>
      <c r="K1589" s="4"/>
      <c r="L1589" s="30" t="str">
        <f t="shared" si="216"/>
        <v/>
      </c>
      <c r="M1589" s="4"/>
      <c r="N1589" s="30" t="str">
        <f t="shared" si="217"/>
        <v/>
      </c>
      <c r="O1589" s="31"/>
      <c r="P1589" s="32" t="str">
        <f t="shared" si="218"/>
        <v/>
      </c>
      <c r="Q1589" s="10">
        <f>_xlfn.XLOOKUP(C1589,pcon!C:C,pcon!L:L,"")</f>
        <v>0</v>
      </c>
      <c r="R1589" s="98">
        <f t="shared" si="219"/>
        <v>0</v>
      </c>
      <c r="S1589" s="31"/>
      <c r="T1589" s="31"/>
      <c r="U1589" s="33" t="str">
        <f t="shared" si="220"/>
        <v/>
      </c>
      <c r="V1589" s="4"/>
      <c r="W1589" s="33" t="str">
        <f t="shared" si="221"/>
        <v/>
      </c>
      <c r="X1589" s="33" t="str">
        <f t="shared" si="222"/>
        <v/>
      </c>
      <c r="Y1589" s="33" t="str">
        <f t="shared" si="223"/>
        <v/>
      </c>
      <c r="Z1589" s="34" t="str">
        <f t="shared" si="224"/>
        <v/>
      </c>
    </row>
    <row r="1590" spans="1:26" x14ac:dyDescent="0.35">
      <c r="A1590" s="25">
        <v>1586</v>
      </c>
      <c r="B1590" s="26">
        <f>_xlfn.XLOOKUP(C1590,purchase!C:C,pcon!B:B,"")</f>
        <v>0</v>
      </c>
      <c r="C1590" s="4"/>
      <c r="D1590" s="29">
        <f>_xlfn.XLOOKUP(C1590,purchase!C:C,pcon!D:D,"")</f>
        <v>0</v>
      </c>
      <c r="E1590" s="29">
        <f>_xlfn.XLOOKUP(C1590,purchase!C:C,pcon!E:E,"")</f>
        <v>0</v>
      </c>
      <c r="F1590" s="4"/>
      <c r="G1590" s="27"/>
      <c r="H1590" s="28"/>
      <c r="I1590" s="4"/>
      <c r="J1590" s="4"/>
      <c r="K1590" s="4"/>
      <c r="L1590" s="30" t="str">
        <f t="shared" si="216"/>
        <v/>
      </c>
      <c r="M1590" s="4"/>
      <c r="N1590" s="30" t="str">
        <f t="shared" si="217"/>
        <v/>
      </c>
      <c r="O1590" s="31"/>
      <c r="P1590" s="32" t="str">
        <f t="shared" si="218"/>
        <v/>
      </c>
      <c r="Q1590" s="10">
        <f>_xlfn.XLOOKUP(C1590,pcon!C:C,pcon!L:L,"")</f>
        <v>0</v>
      </c>
      <c r="R1590" s="98">
        <f t="shared" si="219"/>
        <v>0</v>
      </c>
      <c r="S1590" s="31"/>
      <c r="T1590" s="31"/>
      <c r="U1590" s="33" t="str">
        <f t="shared" si="220"/>
        <v/>
      </c>
      <c r="V1590" s="4"/>
      <c r="W1590" s="33" t="str">
        <f t="shared" si="221"/>
        <v/>
      </c>
      <c r="X1590" s="33" t="str">
        <f t="shared" si="222"/>
        <v/>
      </c>
      <c r="Y1590" s="33" t="str">
        <f t="shared" si="223"/>
        <v/>
      </c>
      <c r="Z1590" s="34" t="str">
        <f t="shared" si="224"/>
        <v/>
      </c>
    </row>
    <row r="1591" spans="1:26" x14ac:dyDescent="0.35">
      <c r="A1591" s="25">
        <v>1587</v>
      </c>
      <c r="B1591" s="26">
        <f>_xlfn.XLOOKUP(C1591,purchase!C:C,pcon!B:B,"")</f>
        <v>0</v>
      </c>
      <c r="C1591" s="4"/>
      <c r="D1591" s="29">
        <f>_xlfn.XLOOKUP(C1591,purchase!C:C,pcon!D:D,"")</f>
        <v>0</v>
      </c>
      <c r="E1591" s="29">
        <f>_xlfn.XLOOKUP(C1591,purchase!C:C,pcon!E:E,"")</f>
        <v>0</v>
      </c>
      <c r="F1591" s="4"/>
      <c r="G1591" s="27"/>
      <c r="H1591" s="28"/>
      <c r="I1591" s="4"/>
      <c r="J1591" s="4"/>
      <c r="K1591" s="4"/>
      <c r="L1591" s="30" t="str">
        <f t="shared" si="216"/>
        <v/>
      </c>
      <c r="M1591" s="4"/>
      <c r="N1591" s="30" t="str">
        <f t="shared" si="217"/>
        <v/>
      </c>
      <c r="O1591" s="31"/>
      <c r="P1591" s="32" t="str">
        <f t="shared" si="218"/>
        <v/>
      </c>
      <c r="Q1591" s="10">
        <f>_xlfn.XLOOKUP(C1591,pcon!C:C,pcon!L:L,"")</f>
        <v>0</v>
      </c>
      <c r="R1591" s="98">
        <f t="shared" si="219"/>
        <v>0</v>
      </c>
      <c r="S1591" s="31"/>
      <c r="T1591" s="31"/>
      <c r="U1591" s="33" t="str">
        <f t="shared" si="220"/>
        <v/>
      </c>
      <c r="V1591" s="4"/>
      <c r="W1591" s="33" t="str">
        <f t="shared" si="221"/>
        <v/>
      </c>
      <c r="X1591" s="33" t="str">
        <f t="shared" si="222"/>
        <v/>
      </c>
      <c r="Y1591" s="33" t="str">
        <f t="shared" si="223"/>
        <v/>
      </c>
      <c r="Z1591" s="34" t="str">
        <f t="shared" si="224"/>
        <v/>
      </c>
    </row>
    <row r="1592" spans="1:26" x14ac:dyDescent="0.35">
      <c r="A1592" s="25">
        <v>1588</v>
      </c>
      <c r="B1592" s="26">
        <f>_xlfn.XLOOKUP(C1592,purchase!C:C,pcon!B:B,"")</f>
        <v>0</v>
      </c>
      <c r="C1592" s="4"/>
      <c r="D1592" s="29">
        <f>_xlfn.XLOOKUP(C1592,purchase!C:C,pcon!D:D,"")</f>
        <v>0</v>
      </c>
      <c r="E1592" s="29">
        <f>_xlfn.XLOOKUP(C1592,purchase!C:C,pcon!E:E,"")</f>
        <v>0</v>
      </c>
      <c r="F1592" s="4"/>
      <c r="G1592" s="27"/>
      <c r="H1592" s="28"/>
      <c r="I1592" s="4"/>
      <c r="J1592" s="4"/>
      <c r="K1592" s="4"/>
      <c r="L1592" s="30" t="str">
        <f t="shared" si="216"/>
        <v/>
      </c>
      <c r="M1592" s="4"/>
      <c r="N1592" s="30" t="str">
        <f t="shared" si="217"/>
        <v/>
      </c>
      <c r="O1592" s="31"/>
      <c r="P1592" s="32" t="str">
        <f t="shared" si="218"/>
        <v/>
      </c>
      <c r="Q1592" s="10">
        <f>_xlfn.XLOOKUP(C1592,pcon!C:C,pcon!L:L,"")</f>
        <v>0</v>
      </c>
      <c r="R1592" s="98">
        <f t="shared" si="219"/>
        <v>0</v>
      </c>
      <c r="S1592" s="31"/>
      <c r="T1592" s="31"/>
      <c r="U1592" s="33" t="str">
        <f t="shared" si="220"/>
        <v/>
      </c>
      <c r="V1592" s="4"/>
      <c r="W1592" s="33" t="str">
        <f t="shared" si="221"/>
        <v/>
      </c>
      <c r="X1592" s="33" t="str">
        <f t="shared" si="222"/>
        <v/>
      </c>
      <c r="Y1592" s="33" t="str">
        <f t="shared" si="223"/>
        <v/>
      </c>
      <c r="Z1592" s="34" t="str">
        <f t="shared" si="224"/>
        <v/>
      </c>
    </row>
    <row r="1593" spans="1:26" x14ac:dyDescent="0.35">
      <c r="A1593" s="25">
        <v>1589</v>
      </c>
      <c r="B1593" s="26">
        <f>_xlfn.XLOOKUP(C1593,purchase!C:C,pcon!B:B,"")</f>
        <v>0</v>
      </c>
      <c r="C1593" s="4"/>
      <c r="D1593" s="29">
        <f>_xlfn.XLOOKUP(C1593,purchase!C:C,pcon!D:D,"")</f>
        <v>0</v>
      </c>
      <c r="E1593" s="29">
        <f>_xlfn.XLOOKUP(C1593,purchase!C:C,pcon!E:E,"")</f>
        <v>0</v>
      </c>
      <c r="F1593" s="4"/>
      <c r="G1593" s="27"/>
      <c r="H1593" s="28"/>
      <c r="I1593" s="4"/>
      <c r="J1593" s="4"/>
      <c r="K1593" s="4"/>
      <c r="L1593" s="30" t="str">
        <f t="shared" si="216"/>
        <v/>
      </c>
      <c r="M1593" s="4"/>
      <c r="N1593" s="30" t="str">
        <f t="shared" si="217"/>
        <v/>
      </c>
      <c r="O1593" s="31"/>
      <c r="P1593" s="32" t="str">
        <f t="shared" si="218"/>
        <v/>
      </c>
      <c r="Q1593" s="10">
        <f>_xlfn.XLOOKUP(C1593,pcon!C:C,pcon!L:L,"")</f>
        <v>0</v>
      </c>
      <c r="R1593" s="98">
        <f t="shared" si="219"/>
        <v>0</v>
      </c>
      <c r="S1593" s="31"/>
      <c r="T1593" s="31"/>
      <c r="U1593" s="33" t="str">
        <f t="shared" si="220"/>
        <v/>
      </c>
      <c r="V1593" s="4"/>
      <c r="W1593" s="33" t="str">
        <f t="shared" si="221"/>
        <v/>
      </c>
      <c r="X1593" s="33" t="str">
        <f t="shared" si="222"/>
        <v/>
      </c>
      <c r="Y1593" s="33" t="str">
        <f t="shared" si="223"/>
        <v/>
      </c>
      <c r="Z1593" s="34" t="str">
        <f t="shared" si="224"/>
        <v/>
      </c>
    </row>
    <row r="1594" spans="1:26" x14ac:dyDescent="0.35">
      <c r="A1594" s="25">
        <v>1590</v>
      </c>
      <c r="B1594" s="26">
        <f>_xlfn.XLOOKUP(C1594,purchase!C:C,pcon!B:B,"")</f>
        <v>0</v>
      </c>
      <c r="C1594" s="4"/>
      <c r="D1594" s="29">
        <f>_xlfn.XLOOKUP(C1594,purchase!C:C,pcon!D:D,"")</f>
        <v>0</v>
      </c>
      <c r="E1594" s="29">
        <f>_xlfn.XLOOKUP(C1594,purchase!C:C,pcon!E:E,"")</f>
        <v>0</v>
      </c>
      <c r="F1594" s="4"/>
      <c r="G1594" s="27"/>
      <c r="H1594" s="28"/>
      <c r="I1594" s="4"/>
      <c r="J1594" s="4"/>
      <c r="K1594" s="4"/>
      <c r="L1594" s="30" t="str">
        <f t="shared" si="216"/>
        <v/>
      </c>
      <c r="M1594" s="4"/>
      <c r="N1594" s="30" t="str">
        <f t="shared" si="217"/>
        <v/>
      </c>
      <c r="O1594" s="31"/>
      <c r="P1594" s="32" t="str">
        <f t="shared" si="218"/>
        <v/>
      </c>
      <c r="Q1594" s="10">
        <f>_xlfn.XLOOKUP(C1594,pcon!C:C,pcon!L:L,"")</f>
        <v>0</v>
      </c>
      <c r="R1594" s="98">
        <f t="shared" si="219"/>
        <v>0</v>
      </c>
      <c r="S1594" s="31"/>
      <c r="T1594" s="31"/>
      <c r="U1594" s="33" t="str">
        <f t="shared" si="220"/>
        <v/>
      </c>
      <c r="V1594" s="4"/>
      <c r="W1594" s="33" t="str">
        <f t="shared" si="221"/>
        <v/>
      </c>
      <c r="X1594" s="33" t="str">
        <f t="shared" si="222"/>
        <v/>
      </c>
      <c r="Y1594" s="33" t="str">
        <f t="shared" si="223"/>
        <v/>
      </c>
      <c r="Z1594" s="34" t="str">
        <f t="shared" si="224"/>
        <v/>
      </c>
    </row>
    <row r="1595" spans="1:26" x14ac:dyDescent="0.35">
      <c r="A1595" s="25">
        <v>1591</v>
      </c>
      <c r="B1595" s="26">
        <f>_xlfn.XLOOKUP(C1595,purchase!C:C,pcon!B:B,"")</f>
        <v>0</v>
      </c>
      <c r="C1595" s="4"/>
      <c r="D1595" s="29">
        <f>_xlfn.XLOOKUP(C1595,purchase!C:C,pcon!D:D,"")</f>
        <v>0</v>
      </c>
      <c r="E1595" s="29">
        <f>_xlfn.XLOOKUP(C1595,purchase!C:C,pcon!E:E,"")</f>
        <v>0</v>
      </c>
      <c r="F1595" s="4"/>
      <c r="G1595" s="27"/>
      <c r="H1595" s="28"/>
      <c r="I1595" s="4"/>
      <c r="J1595" s="4"/>
      <c r="K1595" s="4"/>
      <c r="L1595" s="30" t="str">
        <f t="shared" si="216"/>
        <v/>
      </c>
      <c r="M1595" s="4"/>
      <c r="N1595" s="30" t="str">
        <f t="shared" si="217"/>
        <v/>
      </c>
      <c r="O1595" s="31"/>
      <c r="P1595" s="32" t="str">
        <f t="shared" si="218"/>
        <v/>
      </c>
      <c r="Q1595" s="10">
        <f>_xlfn.XLOOKUP(C1595,pcon!C:C,pcon!L:L,"")</f>
        <v>0</v>
      </c>
      <c r="R1595" s="98">
        <f t="shared" si="219"/>
        <v>0</v>
      </c>
      <c r="S1595" s="31"/>
      <c r="T1595" s="31"/>
      <c r="U1595" s="33" t="str">
        <f t="shared" si="220"/>
        <v/>
      </c>
      <c r="V1595" s="4"/>
      <c r="W1595" s="33" t="str">
        <f t="shared" si="221"/>
        <v/>
      </c>
      <c r="X1595" s="33" t="str">
        <f t="shared" si="222"/>
        <v/>
      </c>
      <c r="Y1595" s="33" t="str">
        <f t="shared" si="223"/>
        <v/>
      </c>
      <c r="Z1595" s="34" t="str">
        <f t="shared" si="224"/>
        <v/>
      </c>
    </row>
    <row r="1596" spans="1:26" x14ac:dyDescent="0.35">
      <c r="A1596" s="25">
        <v>1592</v>
      </c>
      <c r="B1596" s="26">
        <f>_xlfn.XLOOKUP(C1596,purchase!C:C,pcon!B:B,"")</f>
        <v>0</v>
      </c>
      <c r="C1596" s="4"/>
      <c r="D1596" s="29">
        <f>_xlfn.XLOOKUP(C1596,purchase!C:C,pcon!D:D,"")</f>
        <v>0</v>
      </c>
      <c r="E1596" s="29">
        <f>_xlfn.XLOOKUP(C1596,purchase!C:C,pcon!E:E,"")</f>
        <v>0</v>
      </c>
      <c r="F1596" s="4"/>
      <c r="G1596" s="27"/>
      <c r="H1596" s="28"/>
      <c r="I1596" s="4"/>
      <c r="J1596" s="4"/>
      <c r="K1596" s="4"/>
      <c r="L1596" s="30" t="str">
        <f t="shared" si="216"/>
        <v/>
      </c>
      <c r="M1596" s="4"/>
      <c r="N1596" s="30" t="str">
        <f t="shared" si="217"/>
        <v/>
      </c>
      <c r="O1596" s="31"/>
      <c r="P1596" s="32" t="str">
        <f t="shared" si="218"/>
        <v/>
      </c>
      <c r="Q1596" s="10">
        <f>_xlfn.XLOOKUP(C1596,pcon!C:C,pcon!L:L,"")</f>
        <v>0</v>
      </c>
      <c r="R1596" s="98">
        <f t="shared" si="219"/>
        <v>0</v>
      </c>
      <c r="S1596" s="31"/>
      <c r="T1596" s="31"/>
      <c r="U1596" s="33" t="str">
        <f t="shared" si="220"/>
        <v/>
      </c>
      <c r="V1596" s="4"/>
      <c r="W1596" s="33" t="str">
        <f t="shared" si="221"/>
        <v/>
      </c>
      <c r="X1596" s="33" t="str">
        <f t="shared" si="222"/>
        <v/>
      </c>
      <c r="Y1596" s="33" t="str">
        <f t="shared" si="223"/>
        <v/>
      </c>
      <c r="Z1596" s="34" t="str">
        <f t="shared" si="224"/>
        <v/>
      </c>
    </row>
    <row r="1597" spans="1:26" x14ac:dyDescent="0.35">
      <c r="A1597" s="25">
        <v>1593</v>
      </c>
      <c r="B1597" s="26">
        <f>_xlfn.XLOOKUP(C1597,purchase!C:C,pcon!B:B,"")</f>
        <v>0</v>
      </c>
      <c r="C1597" s="4"/>
      <c r="D1597" s="29">
        <f>_xlfn.XLOOKUP(C1597,purchase!C:C,pcon!D:D,"")</f>
        <v>0</v>
      </c>
      <c r="E1597" s="29">
        <f>_xlfn.XLOOKUP(C1597,purchase!C:C,pcon!E:E,"")</f>
        <v>0</v>
      </c>
      <c r="F1597" s="4"/>
      <c r="G1597" s="27"/>
      <c r="H1597" s="28"/>
      <c r="I1597" s="4"/>
      <c r="J1597" s="4"/>
      <c r="K1597" s="4"/>
      <c r="L1597" s="30" t="str">
        <f t="shared" si="216"/>
        <v/>
      </c>
      <c r="M1597" s="4"/>
      <c r="N1597" s="30" t="str">
        <f t="shared" si="217"/>
        <v/>
      </c>
      <c r="O1597" s="31"/>
      <c r="P1597" s="32" t="str">
        <f t="shared" si="218"/>
        <v/>
      </c>
      <c r="Q1597" s="10">
        <f>_xlfn.XLOOKUP(C1597,pcon!C:C,pcon!L:L,"")</f>
        <v>0</v>
      </c>
      <c r="R1597" s="98">
        <f t="shared" si="219"/>
        <v>0</v>
      </c>
      <c r="S1597" s="31"/>
      <c r="T1597" s="31"/>
      <c r="U1597" s="33" t="str">
        <f t="shared" si="220"/>
        <v/>
      </c>
      <c r="V1597" s="4"/>
      <c r="W1597" s="33" t="str">
        <f t="shared" si="221"/>
        <v/>
      </c>
      <c r="X1597" s="33" t="str">
        <f t="shared" si="222"/>
        <v/>
      </c>
      <c r="Y1597" s="33" t="str">
        <f t="shared" si="223"/>
        <v/>
      </c>
      <c r="Z1597" s="34" t="str">
        <f t="shared" si="224"/>
        <v/>
      </c>
    </row>
    <row r="1598" spans="1:26" x14ac:dyDescent="0.35">
      <c r="A1598" s="25">
        <v>1594</v>
      </c>
      <c r="B1598" s="26">
        <f>_xlfn.XLOOKUP(C1598,purchase!C:C,pcon!B:B,"")</f>
        <v>0</v>
      </c>
      <c r="C1598" s="4"/>
      <c r="D1598" s="29">
        <f>_xlfn.XLOOKUP(C1598,purchase!C:C,pcon!D:D,"")</f>
        <v>0</v>
      </c>
      <c r="E1598" s="29">
        <f>_xlfn.XLOOKUP(C1598,purchase!C:C,pcon!E:E,"")</f>
        <v>0</v>
      </c>
      <c r="F1598" s="4"/>
      <c r="G1598" s="27"/>
      <c r="H1598" s="28"/>
      <c r="I1598" s="4"/>
      <c r="J1598" s="4"/>
      <c r="K1598" s="4"/>
      <c r="L1598" s="30" t="str">
        <f t="shared" si="216"/>
        <v/>
      </c>
      <c r="M1598" s="4"/>
      <c r="N1598" s="30" t="str">
        <f t="shared" si="217"/>
        <v/>
      </c>
      <c r="O1598" s="31"/>
      <c r="P1598" s="32" t="str">
        <f t="shared" si="218"/>
        <v/>
      </c>
      <c r="Q1598" s="10">
        <f>_xlfn.XLOOKUP(C1598,pcon!C:C,pcon!L:L,"")</f>
        <v>0</v>
      </c>
      <c r="R1598" s="98">
        <f t="shared" si="219"/>
        <v>0</v>
      </c>
      <c r="S1598" s="31"/>
      <c r="T1598" s="31"/>
      <c r="U1598" s="33" t="str">
        <f t="shared" si="220"/>
        <v/>
      </c>
      <c r="V1598" s="4"/>
      <c r="W1598" s="33" t="str">
        <f t="shared" si="221"/>
        <v/>
      </c>
      <c r="X1598" s="33" t="str">
        <f t="shared" si="222"/>
        <v/>
      </c>
      <c r="Y1598" s="33" t="str">
        <f t="shared" si="223"/>
        <v/>
      </c>
      <c r="Z1598" s="34" t="str">
        <f t="shared" si="224"/>
        <v/>
      </c>
    </row>
    <row r="1599" spans="1:26" x14ac:dyDescent="0.35">
      <c r="A1599" s="25">
        <v>1595</v>
      </c>
      <c r="B1599" s="26">
        <f>_xlfn.XLOOKUP(C1599,purchase!C:C,pcon!B:B,"")</f>
        <v>0</v>
      </c>
      <c r="C1599" s="4"/>
      <c r="D1599" s="29">
        <f>_xlfn.XLOOKUP(C1599,purchase!C:C,pcon!D:D,"")</f>
        <v>0</v>
      </c>
      <c r="E1599" s="29">
        <f>_xlfn.XLOOKUP(C1599,purchase!C:C,pcon!E:E,"")</f>
        <v>0</v>
      </c>
      <c r="F1599" s="4"/>
      <c r="G1599" s="27"/>
      <c r="H1599" s="28"/>
      <c r="I1599" s="4"/>
      <c r="J1599" s="4"/>
      <c r="K1599" s="4"/>
      <c r="L1599" s="30" t="str">
        <f t="shared" si="216"/>
        <v/>
      </c>
      <c r="M1599" s="4"/>
      <c r="N1599" s="30" t="str">
        <f t="shared" si="217"/>
        <v/>
      </c>
      <c r="O1599" s="31"/>
      <c r="P1599" s="32" t="str">
        <f t="shared" si="218"/>
        <v/>
      </c>
      <c r="Q1599" s="10">
        <f>_xlfn.XLOOKUP(C1599,pcon!C:C,pcon!L:L,"")</f>
        <v>0</v>
      </c>
      <c r="R1599" s="98">
        <f t="shared" si="219"/>
        <v>0</v>
      </c>
      <c r="S1599" s="31"/>
      <c r="T1599" s="31"/>
      <c r="U1599" s="33" t="str">
        <f t="shared" si="220"/>
        <v/>
      </c>
      <c r="V1599" s="4"/>
      <c r="W1599" s="33" t="str">
        <f t="shared" si="221"/>
        <v/>
      </c>
      <c r="X1599" s="33" t="str">
        <f t="shared" si="222"/>
        <v/>
      </c>
      <c r="Y1599" s="33" t="str">
        <f t="shared" si="223"/>
        <v/>
      </c>
      <c r="Z1599" s="34" t="str">
        <f t="shared" si="224"/>
        <v/>
      </c>
    </row>
    <row r="1600" spans="1:26" x14ac:dyDescent="0.35">
      <c r="A1600" s="25">
        <v>1596</v>
      </c>
      <c r="B1600" s="26">
        <f>_xlfn.XLOOKUP(C1600,purchase!C:C,pcon!B:B,"")</f>
        <v>0</v>
      </c>
      <c r="C1600" s="4"/>
      <c r="D1600" s="29">
        <f>_xlfn.XLOOKUP(C1600,purchase!C:C,pcon!D:D,"")</f>
        <v>0</v>
      </c>
      <c r="E1600" s="29">
        <f>_xlfn.XLOOKUP(C1600,purchase!C:C,pcon!E:E,"")</f>
        <v>0</v>
      </c>
      <c r="F1600" s="4"/>
      <c r="G1600" s="27"/>
      <c r="H1600" s="28"/>
      <c r="I1600" s="4"/>
      <c r="J1600" s="4"/>
      <c r="K1600" s="4"/>
      <c r="L1600" s="30" t="str">
        <f t="shared" si="216"/>
        <v/>
      </c>
      <c r="M1600" s="4"/>
      <c r="N1600" s="30" t="str">
        <f t="shared" si="217"/>
        <v/>
      </c>
      <c r="O1600" s="31"/>
      <c r="P1600" s="32" t="str">
        <f t="shared" si="218"/>
        <v/>
      </c>
      <c r="Q1600" s="10">
        <f>_xlfn.XLOOKUP(C1600,pcon!C:C,pcon!L:L,"")</f>
        <v>0</v>
      </c>
      <c r="R1600" s="98">
        <f t="shared" si="219"/>
        <v>0</v>
      </c>
      <c r="S1600" s="31"/>
      <c r="T1600" s="31"/>
      <c r="U1600" s="33" t="str">
        <f t="shared" si="220"/>
        <v/>
      </c>
      <c r="V1600" s="4"/>
      <c r="W1600" s="33" t="str">
        <f t="shared" si="221"/>
        <v/>
      </c>
      <c r="X1600" s="33" t="str">
        <f t="shared" si="222"/>
        <v/>
      </c>
      <c r="Y1600" s="33" t="str">
        <f t="shared" si="223"/>
        <v/>
      </c>
      <c r="Z1600" s="34" t="str">
        <f t="shared" si="224"/>
        <v/>
      </c>
    </row>
    <row r="1601" spans="1:26" x14ac:dyDescent="0.35">
      <c r="A1601" s="25">
        <v>1597</v>
      </c>
      <c r="B1601" s="26">
        <f>_xlfn.XLOOKUP(C1601,purchase!C:C,pcon!B:B,"")</f>
        <v>0</v>
      </c>
      <c r="C1601" s="4"/>
      <c r="D1601" s="29">
        <f>_xlfn.XLOOKUP(C1601,purchase!C:C,pcon!D:D,"")</f>
        <v>0</v>
      </c>
      <c r="E1601" s="29">
        <f>_xlfn.XLOOKUP(C1601,purchase!C:C,pcon!E:E,"")</f>
        <v>0</v>
      </c>
      <c r="F1601" s="4"/>
      <c r="G1601" s="27"/>
      <c r="H1601" s="28"/>
      <c r="I1601" s="4"/>
      <c r="J1601" s="4"/>
      <c r="K1601" s="4"/>
      <c r="L1601" s="30" t="str">
        <f t="shared" si="216"/>
        <v/>
      </c>
      <c r="M1601" s="4"/>
      <c r="N1601" s="30" t="str">
        <f t="shared" si="217"/>
        <v/>
      </c>
      <c r="O1601" s="31"/>
      <c r="P1601" s="32" t="str">
        <f t="shared" si="218"/>
        <v/>
      </c>
      <c r="Q1601" s="10">
        <f>_xlfn.XLOOKUP(C1601,pcon!C:C,pcon!L:L,"")</f>
        <v>0</v>
      </c>
      <c r="R1601" s="98">
        <f t="shared" si="219"/>
        <v>0</v>
      </c>
      <c r="S1601" s="31"/>
      <c r="T1601" s="31"/>
      <c r="U1601" s="33" t="str">
        <f t="shared" si="220"/>
        <v/>
      </c>
      <c r="V1601" s="4"/>
      <c r="W1601" s="33" t="str">
        <f t="shared" si="221"/>
        <v/>
      </c>
      <c r="X1601" s="33" t="str">
        <f t="shared" si="222"/>
        <v/>
      </c>
      <c r="Y1601" s="33" t="str">
        <f t="shared" si="223"/>
        <v/>
      </c>
      <c r="Z1601" s="34" t="str">
        <f t="shared" si="224"/>
        <v/>
      </c>
    </row>
    <row r="1602" spans="1:26" x14ac:dyDescent="0.35">
      <c r="A1602" s="25">
        <v>1598</v>
      </c>
      <c r="B1602" s="26">
        <f>_xlfn.XLOOKUP(C1602,purchase!C:C,pcon!B:B,"")</f>
        <v>0</v>
      </c>
      <c r="C1602" s="4"/>
      <c r="D1602" s="29">
        <f>_xlfn.XLOOKUP(C1602,purchase!C:C,pcon!D:D,"")</f>
        <v>0</v>
      </c>
      <c r="E1602" s="29">
        <f>_xlfn.XLOOKUP(C1602,purchase!C:C,pcon!E:E,"")</f>
        <v>0</v>
      </c>
      <c r="F1602" s="4"/>
      <c r="G1602" s="27"/>
      <c r="H1602" s="28"/>
      <c r="I1602" s="4"/>
      <c r="J1602" s="4"/>
      <c r="K1602" s="4"/>
      <c r="L1602" s="30" t="str">
        <f t="shared" si="216"/>
        <v/>
      </c>
      <c r="M1602" s="4"/>
      <c r="N1602" s="30" t="str">
        <f t="shared" si="217"/>
        <v/>
      </c>
      <c r="O1602" s="31"/>
      <c r="P1602" s="32" t="str">
        <f t="shared" si="218"/>
        <v/>
      </c>
      <c r="Q1602" s="10">
        <f>_xlfn.XLOOKUP(C1602,pcon!C:C,pcon!L:L,"")</f>
        <v>0</v>
      </c>
      <c r="R1602" s="98">
        <f t="shared" si="219"/>
        <v>0</v>
      </c>
      <c r="S1602" s="31"/>
      <c r="T1602" s="31"/>
      <c r="U1602" s="33" t="str">
        <f t="shared" si="220"/>
        <v/>
      </c>
      <c r="V1602" s="4"/>
      <c r="W1602" s="33" t="str">
        <f t="shared" si="221"/>
        <v/>
      </c>
      <c r="X1602" s="33" t="str">
        <f t="shared" si="222"/>
        <v/>
      </c>
      <c r="Y1602" s="33" t="str">
        <f t="shared" si="223"/>
        <v/>
      </c>
      <c r="Z1602" s="34" t="str">
        <f t="shared" si="224"/>
        <v/>
      </c>
    </row>
    <row r="1603" spans="1:26" x14ac:dyDescent="0.35">
      <c r="A1603" s="25">
        <v>1599</v>
      </c>
      <c r="B1603" s="26">
        <f>_xlfn.XLOOKUP(C1603,purchase!C:C,pcon!B:B,"")</f>
        <v>0</v>
      </c>
      <c r="C1603" s="4"/>
      <c r="D1603" s="29">
        <f>_xlfn.XLOOKUP(C1603,purchase!C:C,pcon!D:D,"")</f>
        <v>0</v>
      </c>
      <c r="E1603" s="29">
        <f>_xlfn.XLOOKUP(C1603,purchase!C:C,pcon!E:E,"")</f>
        <v>0</v>
      </c>
      <c r="F1603" s="4"/>
      <c r="G1603" s="27"/>
      <c r="H1603" s="28"/>
      <c r="I1603" s="4"/>
      <c r="J1603" s="4"/>
      <c r="K1603" s="4"/>
      <c r="L1603" s="30" t="str">
        <f t="shared" si="216"/>
        <v/>
      </c>
      <c r="M1603" s="4"/>
      <c r="N1603" s="30" t="str">
        <f t="shared" si="217"/>
        <v/>
      </c>
      <c r="O1603" s="31"/>
      <c r="P1603" s="32" t="str">
        <f t="shared" si="218"/>
        <v/>
      </c>
      <c r="Q1603" s="10">
        <f>_xlfn.XLOOKUP(C1603,pcon!C:C,pcon!L:L,"")</f>
        <v>0</v>
      </c>
      <c r="R1603" s="98">
        <f t="shared" si="219"/>
        <v>0</v>
      </c>
      <c r="S1603" s="31"/>
      <c r="T1603" s="31"/>
      <c r="U1603" s="33" t="str">
        <f t="shared" si="220"/>
        <v/>
      </c>
      <c r="V1603" s="4"/>
      <c r="W1603" s="33" t="str">
        <f t="shared" si="221"/>
        <v/>
      </c>
      <c r="X1603" s="33" t="str">
        <f t="shared" si="222"/>
        <v/>
      </c>
      <c r="Y1603" s="33" t="str">
        <f t="shared" si="223"/>
        <v/>
      </c>
      <c r="Z1603" s="34" t="str">
        <f t="shared" si="224"/>
        <v/>
      </c>
    </row>
    <row r="1604" spans="1:26" x14ac:dyDescent="0.35">
      <c r="A1604" s="25">
        <v>1600</v>
      </c>
      <c r="B1604" s="26">
        <f>_xlfn.XLOOKUP(C1604,purchase!C:C,pcon!B:B,"")</f>
        <v>0</v>
      </c>
      <c r="C1604" s="4"/>
      <c r="D1604" s="29">
        <f>_xlfn.XLOOKUP(C1604,purchase!C:C,pcon!D:D,"")</f>
        <v>0</v>
      </c>
      <c r="E1604" s="29">
        <f>_xlfn.XLOOKUP(C1604,purchase!C:C,pcon!E:E,"")</f>
        <v>0</v>
      </c>
      <c r="F1604" s="4"/>
      <c r="G1604" s="27"/>
      <c r="H1604" s="28"/>
      <c r="I1604" s="4"/>
      <c r="J1604" s="4"/>
      <c r="K1604" s="4"/>
      <c r="L1604" s="30" t="str">
        <f t="shared" si="216"/>
        <v/>
      </c>
      <c r="M1604" s="4"/>
      <c r="N1604" s="30" t="str">
        <f t="shared" si="217"/>
        <v/>
      </c>
      <c r="O1604" s="31"/>
      <c r="P1604" s="32" t="str">
        <f t="shared" si="218"/>
        <v/>
      </c>
      <c r="Q1604" s="10">
        <f>_xlfn.XLOOKUP(C1604,pcon!C:C,pcon!L:L,"")</f>
        <v>0</v>
      </c>
      <c r="R1604" s="98">
        <f t="shared" si="219"/>
        <v>0</v>
      </c>
      <c r="S1604" s="31"/>
      <c r="T1604" s="31"/>
      <c r="U1604" s="33" t="str">
        <f t="shared" si="220"/>
        <v/>
      </c>
      <c r="V1604" s="4"/>
      <c r="W1604" s="33" t="str">
        <f t="shared" si="221"/>
        <v/>
      </c>
      <c r="X1604" s="33" t="str">
        <f t="shared" si="222"/>
        <v/>
      </c>
      <c r="Y1604" s="33" t="str">
        <f t="shared" si="223"/>
        <v/>
      </c>
      <c r="Z1604" s="34" t="str">
        <f t="shared" si="224"/>
        <v/>
      </c>
    </row>
    <row r="1605" spans="1:26" x14ac:dyDescent="0.35">
      <c r="A1605" s="25">
        <v>1601</v>
      </c>
      <c r="B1605" s="26">
        <f>_xlfn.XLOOKUP(C1605,purchase!C:C,pcon!B:B,"")</f>
        <v>0</v>
      </c>
      <c r="C1605" s="4"/>
      <c r="D1605" s="29">
        <f>_xlfn.XLOOKUP(C1605,purchase!C:C,pcon!D:D,"")</f>
        <v>0</v>
      </c>
      <c r="E1605" s="29">
        <f>_xlfn.XLOOKUP(C1605,purchase!C:C,pcon!E:E,"")</f>
        <v>0</v>
      </c>
      <c r="F1605" s="4"/>
      <c r="G1605" s="27"/>
      <c r="H1605" s="28"/>
      <c r="I1605" s="4"/>
      <c r="J1605" s="4"/>
      <c r="K1605" s="4"/>
      <c r="L1605" s="30" t="str">
        <f t="shared" ref="L1605:L1668" si="225">IF(J1605="","",J1605-K1605)</f>
        <v/>
      </c>
      <c r="M1605" s="4"/>
      <c r="N1605" s="30" t="str">
        <f t="shared" ref="N1605:N1668" si="226">IF(L1605="","",L1605-M1605)</f>
        <v/>
      </c>
      <c r="O1605" s="31"/>
      <c r="P1605" s="32" t="str">
        <f t="shared" ref="P1605:P1668" si="227">IF(O1605="","",N1605 * O1605)</f>
        <v/>
      </c>
      <c r="Q1605" s="10">
        <f>_xlfn.XLOOKUP(C1605,pcon!C:C,pcon!L:L,"")</f>
        <v>0</v>
      </c>
      <c r="R1605" s="98">
        <f t="shared" ref="R1605:R1668" si="228">(Q1605 / 80) * (O1605 * 100)</f>
        <v>0</v>
      </c>
      <c r="S1605" s="31"/>
      <c r="T1605" s="31"/>
      <c r="U1605" s="33" t="str">
        <f t="shared" ref="U1605:U1668" si="229">IF(N1605="","",R1605 * N1605)</f>
        <v/>
      </c>
      <c r="V1605" s="4"/>
      <c r="W1605" s="33" t="str">
        <f t="shared" ref="W1605:W1668" si="230">IF(S1605&amp;U1605="","",U1605 * S1605)</f>
        <v/>
      </c>
      <c r="X1605" s="33" t="str">
        <f t="shared" ref="X1605:X1668" si="231">IF(W1605="","",U1605 + W1605)</f>
        <v/>
      </c>
      <c r="Y1605" s="33" t="str">
        <f t="shared" ref="Y1605:Y1668" si="232">IF(T1605="","",U1605 * T1605)</f>
        <v/>
      </c>
      <c r="Z1605" s="34" t="str">
        <f t="shared" ref="Z1605:Z1668" si="233">IF(U1605="","",X1605-V1605-Y1605)</f>
        <v/>
      </c>
    </row>
    <row r="1606" spans="1:26" x14ac:dyDescent="0.35">
      <c r="A1606" s="25">
        <v>1602</v>
      </c>
      <c r="B1606" s="26">
        <f>_xlfn.XLOOKUP(C1606,purchase!C:C,pcon!B:B,"")</f>
        <v>0</v>
      </c>
      <c r="C1606" s="4"/>
      <c r="D1606" s="29">
        <f>_xlfn.XLOOKUP(C1606,purchase!C:C,pcon!D:D,"")</f>
        <v>0</v>
      </c>
      <c r="E1606" s="29">
        <f>_xlfn.XLOOKUP(C1606,purchase!C:C,pcon!E:E,"")</f>
        <v>0</v>
      </c>
      <c r="F1606" s="4"/>
      <c r="G1606" s="27"/>
      <c r="H1606" s="28"/>
      <c r="I1606" s="4"/>
      <c r="J1606" s="4"/>
      <c r="K1606" s="4"/>
      <c r="L1606" s="30" t="str">
        <f t="shared" si="225"/>
        <v/>
      </c>
      <c r="M1606" s="4"/>
      <c r="N1606" s="30" t="str">
        <f t="shared" si="226"/>
        <v/>
      </c>
      <c r="O1606" s="31"/>
      <c r="P1606" s="32" t="str">
        <f t="shared" si="227"/>
        <v/>
      </c>
      <c r="Q1606" s="10">
        <f>_xlfn.XLOOKUP(C1606,pcon!C:C,pcon!L:L,"")</f>
        <v>0</v>
      </c>
      <c r="R1606" s="98">
        <f t="shared" si="228"/>
        <v>0</v>
      </c>
      <c r="S1606" s="31"/>
      <c r="T1606" s="31"/>
      <c r="U1606" s="33" t="str">
        <f t="shared" si="229"/>
        <v/>
      </c>
      <c r="V1606" s="4"/>
      <c r="W1606" s="33" t="str">
        <f t="shared" si="230"/>
        <v/>
      </c>
      <c r="X1606" s="33" t="str">
        <f t="shared" si="231"/>
        <v/>
      </c>
      <c r="Y1606" s="33" t="str">
        <f t="shared" si="232"/>
        <v/>
      </c>
      <c r="Z1606" s="34" t="str">
        <f t="shared" si="233"/>
        <v/>
      </c>
    </row>
    <row r="1607" spans="1:26" x14ac:dyDescent="0.35">
      <c r="A1607" s="25">
        <v>1603</v>
      </c>
      <c r="B1607" s="26">
        <f>_xlfn.XLOOKUP(C1607,purchase!C:C,pcon!B:B,"")</f>
        <v>0</v>
      </c>
      <c r="C1607" s="4"/>
      <c r="D1607" s="29">
        <f>_xlfn.XLOOKUP(C1607,purchase!C:C,pcon!D:D,"")</f>
        <v>0</v>
      </c>
      <c r="E1607" s="29">
        <f>_xlfn.XLOOKUP(C1607,purchase!C:C,pcon!E:E,"")</f>
        <v>0</v>
      </c>
      <c r="F1607" s="4"/>
      <c r="G1607" s="27"/>
      <c r="H1607" s="28"/>
      <c r="I1607" s="4"/>
      <c r="J1607" s="4"/>
      <c r="K1607" s="4"/>
      <c r="L1607" s="30" t="str">
        <f t="shared" si="225"/>
        <v/>
      </c>
      <c r="M1607" s="4"/>
      <c r="N1607" s="30" t="str">
        <f t="shared" si="226"/>
        <v/>
      </c>
      <c r="O1607" s="31"/>
      <c r="P1607" s="32" t="str">
        <f t="shared" si="227"/>
        <v/>
      </c>
      <c r="Q1607" s="10">
        <f>_xlfn.XLOOKUP(C1607,pcon!C:C,pcon!L:L,"")</f>
        <v>0</v>
      </c>
      <c r="R1607" s="98">
        <f t="shared" si="228"/>
        <v>0</v>
      </c>
      <c r="S1607" s="31"/>
      <c r="T1607" s="31"/>
      <c r="U1607" s="33" t="str">
        <f t="shared" si="229"/>
        <v/>
      </c>
      <c r="V1607" s="4"/>
      <c r="W1607" s="33" t="str">
        <f t="shared" si="230"/>
        <v/>
      </c>
      <c r="X1607" s="33" t="str">
        <f t="shared" si="231"/>
        <v/>
      </c>
      <c r="Y1607" s="33" t="str">
        <f t="shared" si="232"/>
        <v/>
      </c>
      <c r="Z1607" s="34" t="str">
        <f t="shared" si="233"/>
        <v/>
      </c>
    </row>
    <row r="1608" spans="1:26" x14ac:dyDescent="0.35">
      <c r="A1608" s="25">
        <v>1604</v>
      </c>
      <c r="B1608" s="26">
        <f>_xlfn.XLOOKUP(C1608,purchase!C:C,pcon!B:B,"")</f>
        <v>0</v>
      </c>
      <c r="C1608" s="4"/>
      <c r="D1608" s="29">
        <f>_xlfn.XLOOKUP(C1608,purchase!C:C,pcon!D:D,"")</f>
        <v>0</v>
      </c>
      <c r="E1608" s="29">
        <f>_xlfn.XLOOKUP(C1608,purchase!C:C,pcon!E:E,"")</f>
        <v>0</v>
      </c>
      <c r="F1608" s="4"/>
      <c r="G1608" s="27"/>
      <c r="H1608" s="28"/>
      <c r="I1608" s="4"/>
      <c r="J1608" s="4"/>
      <c r="K1608" s="4"/>
      <c r="L1608" s="30" t="str">
        <f t="shared" si="225"/>
        <v/>
      </c>
      <c r="M1608" s="4"/>
      <c r="N1608" s="30" t="str">
        <f t="shared" si="226"/>
        <v/>
      </c>
      <c r="O1608" s="31"/>
      <c r="P1608" s="32" t="str">
        <f t="shared" si="227"/>
        <v/>
      </c>
      <c r="Q1608" s="10">
        <f>_xlfn.XLOOKUP(C1608,pcon!C:C,pcon!L:L,"")</f>
        <v>0</v>
      </c>
      <c r="R1608" s="98">
        <f t="shared" si="228"/>
        <v>0</v>
      </c>
      <c r="S1608" s="31"/>
      <c r="T1608" s="31"/>
      <c r="U1608" s="33" t="str">
        <f t="shared" si="229"/>
        <v/>
      </c>
      <c r="V1608" s="4"/>
      <c r="W1608" s="33" t="str">
        <f t="shared" si="230"/>
        <v/>
      </c>
      <c r="X1608" s="33" t="str">
        <f t="shared" si="231"/>
        <v/>
      </c>
      <c r="Y1608" s="33" t="str">
        <f t="shared" si="232"/>
        <v/>
      </c>
      <c r="Z1608" s="34" t="str">
        <f t="shared" si="233"/>
        <v/>
      </c>
    </row>
    <row r="1609" spans="1:26" x14ac:dyDescent="0.35">
      <c r="A1609" s="25">
        <v>1605</v>
      </c>
      <c r="B1609" s="26">
        <f>_xlfn.XLOOKUP(C1609,purchase!C:C,pcon!B:B,"")</f>
        <v>0</v>
      </c>
      <c r="C1609" s="4"/>
      <c r="D1609" s="29">
        <f>_xlfn.XLOOKUP(C1609,purchase!C:C,pcon!D:D,"")</f>
        <v>0</v>
      </c>
      <c r="E1609" s="29">
        <f>_xlfn.XLOOKUP(C1609,purchase!C:C,pcon!E:E,"")</f>
        <v>0</v>
      </c>
      <c r="F1609" s="4"/>
      <c r="G1609" s="27"/>
      <c r="H1609" s="28"/>
      <c r="I1609" s="4"/>
      <c r="J1609" s="4"/>
      <c r="K1609" s="4"/>
      <c r="L1609" s="30" t="str">
        <f t="shared" si="225"/>
        <v/>
      </c>
      <c r="M1609" s="4"/>
      <c r="N1609" s="30" t="str">
        <f t="shared" si="226"/>
        <v/>
      </c>
      <c r="O1609" s="31"/>
      <c r="P1609" s="32" t="str">
        <f t="shared" si="227"/>
        <v/>
      </c>
      <c r="Q1609" s="10">
        <f>_xlfn.XLOOKUP(C1609,pcon!C:C,pcon!L:L,"")</f>
        <v>0</v>
      </c>
      <c r="R1609" s="98">
        <f t="shared" si="228"/>
        <v>0</v>
      </c>
      <c r="S1609" s="31"/>
      <c r="T1609" s="31"/>
      <c r="U1609" s="33" t="str">
        <f t="shared" si="229"/>
        <v/>
      </c>
      <c r="V1609" s="4"/>
      <c r="W1609" s="33" t="str">
        <f t="shared" si="230"/>
        <v/>
      </c>
      <c r="X1609" s="33" t="str">
        <f t="shared" si="231"/>
        <v/>
      </c>
      <c r="Y1609" s="33" t="str">
        <f t="shared" si="232"/>
        <v/>
      </c>
      <c r="Z1609" s="34" t="str">
        <f t="shared" si="233"/>
        <v/>
      </c>
    </row>
    <row r="1610" spans="1:26" x14ac:dyDescent="0.35">
      <c r="A1610" s="25">
        <v>1606</v>
      </c>
      <c r="B1610" s="26">
        <f>_xlfn.XLOOKUP(C1610,purchase!C:C,pcon!B:B,"")</f>
        <v>0</v>
      </c>
      <c r="C1610" s="4"/>
      <c r="D1610" s="29">
        <f>_xlfn.XLOOKUP(C1610,purchase!C:C,pcon!D:D,"")</f>
        <v>0</v>
      </c>
      <c r="E1610" s="29">
        <f>_xlfn.XLOOKUP(C1610,purchase!C:C,pcon!E:E,"")</f>
        <v>0</v>
      </c>
      <c r="F1610" s="4"/>
      <c r="G1610" s="27"/>
      <c r="H1610" s="28"/>
      <c r="I1610" s="4"/>
      <c r="J1610" s="4"/>
      <c r="K1610" s="4"/>
      <c r="L1610" s="30" t="str">
        <f t="shared" si="225"/>
        <v/>
      </c>
      <c r="M1610" s="4"/>
      <c r="N1610" s="30" t="str">
        <f t="shared" si="226"/>
        <v/>
      </c>
      <c r="O1610" s="31"/>
      <c r="P1610" s="32" t="str">
        <f t="shared" si="227"/>
        <v/>
      </c>
      <c r="Q1610" s="10">
        <f>_xlfn.XLOOKUP(C1610,pcon!C:C,pcon!L:L,"")</f>
        <v>0</v>
      </c>
      <c r="R1610" s="98">
        <f t="shared" si="228"/>
        <v>0</v>
      </c>
      <c r="S1610" s="31"/>
      <c r="T1610" s="31"/>
      <c r="U1610" s="33" t="str">
        <f t="shared" si="229"/>
        <v/>
      </c>
      <c r="V1610" s="4"/>
      <c r="W1610" s="33" t="str">
        <f t="shared" si="230"/>
        <v/>
      </c>
      <c r="X1610" s="33" t="str">
        <f t="shared" si="231"/>
        <v/>
      </c>
      <c r="Y1610" s="33" t="str">
        <f t="shared" si="232"/>
        <v/>
      </c>
      <c r="Z1610" s="34" t="str">
        <f t="shared" si="233"/>
        <v/>
      </c>
    </row>
    <row r="1611" spans="1:26" x14ac:dyDescent="0.35">
      <c r="A1611" s="25">
        <v>1607</v>
      </c>
      <c r="B1611" s="26">
        <f>_xlfn.XLOOKUP(C1611,purchase!C:C,pcon!B:B,"")</f>
        <v>0</v>
      </c>
      <c r="C1611" s="4"/>
      <c r="D1611" s="29">
        <f>_xlfn.XLOOKUP(C1611,purchase!C:C,pcon!D:D,"")</f>
        <v>0</v>
      </c>
      <c r="E1611" s="29">
        <f>_xlfn.XLOOKUP(C1611,purchase!C:C,pcon!E:E,"")</f>
        <v>0</v>
      </c>
      <c r="F1611" s="4"/>
      <c r="G1611" s="27"/>
      <c r="H1611" s="28"/>
      <c r="I1611" s="4"/>
      <c r="J1611" s="4"/>
      <c r="K1611" s="4"/>
      <c r="L1611" s="30" t="str">
        <f t="shared" si="225"/>
        <v/>
      </c>
      <c r="M1611" s="4"/>
      <c r="N1611" s="30" t="str">
        <f t="shared" si="226"/>
        <v/>
      </c>
      <c r="O1611" s="31"/>
      <c r="P1611" s="32" t="str">
        <f t="shared" si="227"/>
        <v/>
      </c>
      <c r="Q1611" s="10">
        <f>_xlfn.XLOOKUP(C1611,pcon!C:C,pcon!L:L,"")</f>
        <v>0</v>
      </c>
      <c r="R1611" s="98">
        <f t="shared" si="228"/>
        <v>0</v>
      </c>
      <c r="S1611" s="31"/>
      <c r="T1611" s="31"/>
      <c r="U1611" s="33" t="str">
        <f t="shared" si="229"/>
        <v/>
      </c>
      <c r="V1611" s="4"/>
      <c r="W1611" s="33" t="str">
        <f t="shared" si="230"/>
        <v/>
      </c>
      <c r="X1611" s="33" t="str">
        <f t="shared" si="231"/>
        <v/>
      </c>
      <c r="Y1611" s="33" t="str">
        <f t="shared" si="232"/>
        <v/>
      </c>
      <c r="Z1611" s="34" t="str">
        <f t="shared" si="233"/>
        <v/>
      </c>
    </row>
    <row r="1612" spans="1:26" x14ac:dyDescent="0.35">
      <c r="A1612" s="25">
        <v>1608</v>
      </c>
      <c r="B1612" s="26">
        <f>_xlfn.XLOOKUP(C1612,purchase!C:C,pcon!B:B,"")</f>
        <v>0</v>
      </c>
      <c r="C1612" s="4"/>
      <c r="D1612" s="29">
        <f>_xlfn.XLOOKUP(C1612,purchase!C:C,pcon!D:D,"")</f>
        <v>0</v>
      </c>
      <c r="E1612" s="29">
        <f>_xlfn.XLOOKUP(C1612,purchase!C:C,pcon!E:E,"")</f>
        <v>0</v>
      </c>
      <c r="F1612" s="4"/>
      <c r="G1612" s="27"/>
      <c r="H1612" s="28"/>
      <c r="I1612" s="4"/>
      <c r="J1612" s="4"/>
      <c r="K1612" s="4"/>
      <c r="L1612" s="30" t="str">
        <f t="shared" si="225"/>
        <v/>
      </c>
      <c r="M1612" s="4"/>
      <c r="N1612" s="30" t="str">
        <f t="shared" si="226"/>
        <v/>
      </c>
      <c r="O1612" s="31"/>
      <c r="P1612" s="32" t="str">
        <f t="shared" si="227"/>
        <v/>
      </c>
      <c r="Q1612" s="10">
        <f>_xlfn.XLOOKUP(C1612,pcon!C:C,pcon!L:L,"")</f>
        <v>0</v>
      </c>
      <c r="R1612" s="98">
        <f t="shared" si="228"/>
        <v>0</v>
      </c>
      <c r="S1612" s="31"/>
      <c r="T1612" s="31"/>
      <c r="U1612" s="33" t="str">
        <f t="shared" si="229"/>
        <v/>
      </c>
      <c r="V1612" s="4"/>
      <c r="W1612" s="33" t="str">
        <f t="shared" si="230"/>
        <v/>
      </c>
      <c r="X1612" s="33" t="str">
        <f t="shared" si="231"/>
        <v/>
      </c>
      <c r="Y1612" s="33" t="str">
        <f t="shared" si="232"/>
        <v/>
      </c>
      <c r="Z1612" s="34" t="str">
        <f t="shared" si="233"/>
        <v/>
      </c>
    </row>
    <row r="1613" spans="1:26" x14ac:dyDescent="0.35">
      <c r="A1613" s="25">
        <v>1609</v>
      </c>
      <c r="B1613" s="26">
        <f>_xlfn.XLOOKUP(C1613,purchase!C:C,pcon!B:B,"")</f>
        <v>0</v>
      </c>
      <c r="C1613" s="4"/>
      <c r="D1613" s="29">
        <f>_xlfn.XLOOKUP(C1613,purchase!C:C,pcon!D:D,"")</f>
        <v>0</v>
      </c>
      <c r="E1613" s="29">
        <f>_xlfn.XLOOKUP(C1613,purchase!C:C,pcon!E:E,"")</f>
        <v>0</v>
      </c>
      <c r="F1613" s="4"/>
      <c r="G1613" s="27"/>
      <c r="H1613" s="28"/>
      <c r="I1613" s="4"/>
      <c r="J1613" s="4"/>
      <c r="K1613" s="4"/>
      <c r="L1613" s="30" t="str">
        <f t="shared" si="225"/>
        <v/>
      </c>
      <c r="M1613" s="4"/>
      <c r="N1613" s="30" t="str">
        <f t="shared" si="226"/>
        <v/>
      </c>
      <c r="O1613" s="31"/>
      <c r="P1613" s="32" t="str">
        <f t="shared" si="227"/>
        <v/>
      </c>
      <c r="Q1613" s="10">
        <f>_xlfn.XLOOKUP(C1613,pcon!C:C,pcon!L:L,"")</f>
        <v>0</v>
      </c>
      <c r="R1613" s="98">
        <f t="shared" si="228"/>
        <v>0</v>
      </c>
      <c r="S1613" s="31"/>
      <c r="T1613" s="31"/>
      <c r="U1613" s="33" t="str">
        <f t="shared" si="229"/>
        <v/>
      </c>
      <c r="V1613" s="4"/>
      <c r="W1613" s="33" t="str">
        <f t="shared" si="230"/>
        <v/>
      </c>
      <c r="X1613" s="33" t="str">
        <f t="shared" si="231"/>
        <v/>
      </c>
      <c r="Y1613" s="33" t="str">
        <f t="shared" si="232"/>
        <v/>
      </c>
      <c r="Z1613" s="34" t="str">
        <f t="shared" si="233"/>
        <v/>
      </c>
    </row>
    <row r="1614" spans="1:26" x14ac:dyDescent="0.35">
      <c r="A1614" s="25">
        <v>1610</v>
      </c>
      <c r="B1614" s="26">
        <f>_xlfn.XLOOKUP(C1614,purchase!C:C,pcon!B:B,"")</f>
        <v>0</v>
      </c>
      <c r="C1614" s="4"/>
      <c r="D1614" s="29">
        <f>_xlfn.XLOOKUP(C1614,purchase!C:C,pcon!D:D,"")</f>
        <v>0</v>
      </c>
      <c r="E1614" s="29">
        <f>_xlfn.XLOOKUP(C1614,purchase!C:C,pcon!E:E,"")</f>
        <v>0</v>
      </c>
      <c r="F1614" s="4"/>
      <c r="G1614" s="27"/>
      <c r="H1614" s="28"/>
      <c r="I1614" s="4"/>
      <c r="J1614" s="4"/>
      <c r="K1614" s="4"/>
      <c r="L1614" s="30" t="str">
        <f t="shared" si="225"/>
        <v/>
      </c>
      <c r="M1614" s="4"/>
      <c r="N1614" s="30" t="str">
        <f t="shared" si="226"/>
        <v/>
      </c>
      <c r="O1614" s="31"/>
      <c r="P1614" s="32" t="str">
        <f t="shared" si="227"/>
        <v/>
      </c>
      <c r="Q1614" s="10">
        <f>_xlfn.XLOOKUP(C1614,pcon!C:C,pcon!L:L,"")</f>
        <v>0</v>
      </c>
      <c r="R1614" s="98">
        <f t="shared" si="228"/>
        <v>0</v>
      </c>
      <c r="S1614" s="31"/>
      <c r="T1614" s="31"/>
      <c r="U1614" s="33" t="str">
        <f t="shared" si="229"/>
        <v/>
      </c>
      <c r="V1614" s="4"/>
      <c r="W1614" s="33" t="str">
        <f t="shared" si="230"/>
        <v/>
      </c>
      <c r="X1614" s="33" t="str">
        <f t="shared" si="231"/>
        <v/>
      </c>
      <c r="Y1614" s="33" t="str">
        <f t="shared" si="232"/>
        <v/>
      </c>
      <c r="Z1614" s="34" t="str">
        <f t="shared" si="233"/>
        <v/>
      </c>
    </row>
    <row r="1615" spans="1:26" x14ac:dyDescent="0.35">
      <c r="A1615" s="25">
        <v>1611</v>
      </c>
      <c r="B1615" s="26">
        <f>_xlfn.XLOOKUP(C1615,purchase!C:C,pcon!B:B,"")</f>
        <v>0</v>
      </c>
      <c r="C1615" s="4"/>
      <c r="D1615" s="29">
        <f>_xlfn.XLOOKUP(C1615,purchase!C:C,pcon!D:D,"")</f>
        <v>0</v>
      </c>
      <c r="E1615" s="29">
        <f>_xlfn.XLOOKUP(C1615,purchase!C:C,pcon!E:E,"")</f>
        <v>0</v>
      </c>
      <c r="F1615" s="4"/>
      <c r="G1615" s="27"/>
      <c r="H1615" s="28"/>
      <c r="I1615" s="4"/>
      <c r="J1615" s="4"/>
      <c r="K1615" s="4"/>
      <c r="L1615" s="30" t="str">
        <f t="shared" si="225"/>
        <v/>
      </c>
      <c r="M1615" s="4"/>
      <c r="N1615" s="30" t="str">
        <f t="shared" si="226"/>
        <v/>
      </c>
      <c r="O1615" s="31"/>
      <c r="P1615" s="32" t="str">
        <f t="shared" si="227"/>
        <v/>
      </c>
      <c r="Q1615" s="10">
        <f>_xlfn.XLOOKUP(C1615,pcon!C:C,pcon!L:L,"")</f>
        <v>0</v>
      </c>
      <c r="R1615" s="98">
        <f t="shared" si="228"/>
        <v>0</v>
      </c>
      <c r="S1615" s="31"/>
      <c r="T1615" s="31"/>
      <c r="U1615" s="33" t="str">
        <f t="shared" si="229"/>
        <v/>
      </c>
      <c r="V1615" s="4"/>
      <c r="W1615" s="33" t="str">
        <f t="shared" si="230"/>
        <v/>
      </c>
      <c r="X1615" s="33" t="str">
        <f t="shared" si="231"/>
        <v/>
      </c>
      <c r="Y1615" s="33" t="str">
        <f t="shared" si="232"/>
        <v/>
      </c>
      <c r="Z1615" s="34" t="str">
        <f t="shared" si="233"/>
        <v/>
      </c>
    </row>
    <row r="1616" spans="1:26" x14ac:dyDescent="0.35">
      <c r="A1616" s="25">
        <v>1612</v>
      </c>
      <c r="B1616" s="26">
        <f>_xlfn.XLOOKUP(C1616,purchase!C:C,pcon!B:B,"")</f>
        <v>0</v>
      </c>
      <c r="C1616" s="4"/>
      <c r="D1616" s="29">
        <f>_xlfn.XLOOKUP(C1616,purchase!C:C,pcon!D:D,"")</f>
        <v>0</v>
      </c>
      <c r="E1616" s="29">
        <f>_xlfn.XLOOKUP(C1616,purchase!C:C,pcon!E:E,"")</f>
        <v>0</v>
      </c>
      <c r="F1616" s="4"/>
      <c r="G1616" s="27"/>
      <c r="H1616" s="28"/>
      <c r="I1616" s="4"/>
      <c r="J1616" s="4"/>
      <c r="K1616" s="4"/>
      <c r="L1616" s="30" t="str">
        <f t="shared" si="225"/>
        <v/>
      </c>
      <c r="M1616" s="4"/>
      <c r="N1616" s="30" t="str">
        <f t="shared" si="226"/>
        <v/>
      </c>
      <c r="O1616" s="31"/>
      <c r="P1616" s="32" t="str">
        <f t="shared" si="227"/>
        <v/>
      </c>
      <c r="Q1616" s="10">
        <f>_xlfn.XLOOKUP(C1616,pcon!C:C,pcon!L:L,"")</f>
        <v>0</v>
      </c>
      <c r="R1616" s="98">
        <f t="shared" si="228"/>
        <v>0</v>
      </c>
      <c r="S1616" s="31"/>
      <c r="T1616" s="31"/>
      <c r="U1616" s="33" t="str">
        <f t="shared" si="229"/>
        <v/>
      </c>
      <c r="V1616" s="4"/>
      <c r="W1616" s="33" t="str">
        <f t="shared" si="230"/>
        <v/>
      </c>
      <c r="X1616" s="33" t="str">
        <f t="shared" si="231"/>
        <v/>
      </c>
      <c r="Y1616" s="33" t="str">
        <f t="shared" si="232"/>
        <v/>
      </c>
      <c r="Z1616" s="34" t="str">
        <f t="shared" si="233"/>
        <v/>
      </c>
    </row>
    <row r="1617" spans="1:26" x14ac:dyDescent="0.35">
      <c r="A1617" s="25">
        <v>1613</v>
      </c>
      <c r="B1617" s="26">
        <f>_xlfn.XLOOKUP(C1617,purchase!C:C,pcon!B:B,"")</f>
        <v>0</v>
      </c>
      <c r="C1617" s="4"/>
      <c r="D1617" s="29">
        <f>_xlfn.XLOOKUP(C1617,purchase!C:C,pcon!D:D,"")</f>
        <v>0</v>
      </c>
      <c r="E1617" s="29">
        <f>_xlfn.XLOOKUP(C1617,purchase!C:C,pcon!E:E,"")</f>
        <v>0</v>
      </c>
      <c r="F1617" s="4"/>
      <c r="G1617" s="27"/>
      <c r="H1617" s="28"/>
      <c r="I1617" s="4"/>
      <c r="J1617" s="4"/>
      <c r="K1617" s="4"/>
      <c r="L1617" s="30" t="str">
        <f t="shared" si="225"/>
        <v/>
      </c>
      <c r="M1617" s="4"/>
      <c r="N1617" s="30" t="str">
        <f t="shared" si="226"/>
        <v/>
      </c>
      <c r="O1617" s="31"/>
      <c r="P1617" s="32" t="str">
        <f t="shared" si="227"/>
        <v/>
      </c>
      <c r="Q1617" s="10">
        <f>_xlfn.XLOOKUP(C1617,pcon!C:C,pcon!L:L,"")</f>
        <v>0</v>
      </c>
      <c r="R1617" s="98">
        <f t="shared" si="228"/>
        <v>0</v>
      </c>
      <c r="S1617" s="31"/>
      <c r="T1617" s="31"/>
      <c r="U1617" s="33" t="str">
        <f t="shared" si="229"/>
        <v/>
      </c>
      <c r="V1617" s="4"/>
      <c r="W1617" s="33" t="str">
        <f t="shared" si="230"/>
        <v/>
      </c>
      <c r="X1617" s="33" t="str">
        <f t="shared" si="231"/>
        <v/>
      </c>
      <c r="Y1617" s="33" t="str">
        <f t="shared" si="232"/>
        <v/>
      </c>
      <c r="Z1617" s="34" t="str">
        <f t="shared" si="233"/>
        <v/>
      </c>
    </row>
    <row r="1618" spans="1:26" x14ac:dyDescent="0.35">
      <c r="A1618" s="25">
        <v>1614</v>
      </c>
      <c r="B1618" s="26">
        <f>_xlfn.XLOOKUP(C1618,purchase!C:C,pcon!B:B,"")</f>
        <v>0</v>
      </c>
      <c r="C1618" s="4"/>
      <c r="D1618" s="29">
        <f>_xlfn.XLOOKUP(C1618,purchase!C:C,pcon!D:D,"")</f>
        <v>0</v>
      </c>
      <c r="E1618" s="29">
        <f>_xlfn.XLOOKUP(C1618,purchase!C:C,pcon!E:E,"")</f>
        <v>0</v>
      </c>
      <c r="F1618" s="4"/>
      <c r="G1618" s="27"/>
      <c r="H1618" s="28"/>
      <c r="I1618" s="4"/>
      <c r="J1618" s="4"/>
      <c r="K1618" s="4"/>
      <c r="L1618" s="30" t="str">
        <f t="shared" si="225"/>
        <v/>
      </c>
      <c r="M1618" s="4"/>
      <c r="N1618" s="30" t="str">
        <f t="shared" si="226"/>
        <v/>
      </c>
      <c r="O1618" s="31"/>
      <c r="P1618" s="32" t="str">
        <f t="shared" si="227"/>
        <v/>
      </c>
      <c r="Q1618" s="10">
        <f>_xlfn.XLOOKUP(C1618,pcon!C:C,pcon!L:L,"")</f>
        <v>0</v>
      </c>
      <c r="R1618" s="98">
        <f t="shared" si="228"/>
        <v>0</v>
      </c>
      <c r="S1618" s="31"/>
      <c r="T1618" s="31"/>
      <c r="U1618" s="33" t="str">
        <f t="shared" si="229"/>
        <v/>
      </c>
      <c r="V1618" s="4"/>
      <c r="W1618" s="33" t="str">
        <f t="shared" si="230"/>
        <v/>
      </c>
      <c r="X1618" s="33" t="str">
        <f t="shared" si="231"/>
        <v/>
      </c>
      <c r="Y1618" s="33" t="str">
        <f t="shared" si="232"/>
        <v/>
      </c>
      <c r="Z1618" s="34" t="str">
        <f t="shared" si="233"/>
        <v/>
      </c>
    </row>
    <row r="1619" spans="1:26" x14ac:dyDescent="0.35">
      <c r="A1619" s="25">
        <v>1615</v>
      </c>
      <c r="B1619" s="26">
        <f>_xlfn.XLOOKUP(C1619,purchase!C:C,pcon!B:B,"")</f>
        <v>0</v>
      </c>
      <c r="C1619" s="4"/>
      <c r="D1619" s="29">
        <f>_xlfn.XLOOKUP(C1619,purchase!C:C,pcon!D:D,"")</f>
        <v>0</v>
      </c>
      <c r="E1619" s="29">
        <f>_xlfn.XLOOKUP(C1619,purchase!C:C,pcon!E:E,"")</f>
        <v>0</v>
      </c>
      <c r="F1619" s="4"/>
      <c r="G1619" s="27"/>
      <c r="H1619" s="28"/>
      <c r="I1619" s="4"/>
      <c r="J1619" s="4"/>
      <c r="K1619" s="4"/>
      <c r="L1619" s="30" t="str">
        <f t="shared" si="225"/>
        <v/>
      </c>
      <c r="M1619" s="4"/>
      <c r="N1619" s="30" t="str">
        <f t="shared" si="226"/>
        <v/>
      </c>
      <c r="O1619" s="31"/>
      <c r="P1619" s="32" t="str">
        <f t="shared" si="227"/>
        <v/>
      </c>
      <c r="Q1619" s="10">
        <f>_xlfn.XLOOKUP(C1619,pcon!C:C,pcon!L:L,"")</f>
        <v>0</v>
      </c>
      <c r="R1619" s="98">
        <f t="shared" si="228"/>
        <v>0</v>
      </c>
      <c r="S1619" s="31"/>
      <c r="T1619" s="31"/>
      <c r="U1619" s="33" t="str">
        <f t="shared" si="229"/>
        <v/>
      </c>
      <c r="V1619" s="4"/>
      <c r="W1619" s="33" t="str">
        <f t="shared" si="230"/>
        <v/>
      </c>
      <c r="X1619" s="33" t="str">
        <f t="shared" si="231"/>
        <v/>
      </c>
      <c r="Y1619" s="33" t="str">
        <f t="shared" si="232"/>
        <v/>
      </c>
      <c r="Z1619" s="34" t="str">
        <f t="shared" si="233"/>
        <v/>
      </c>
    </row>
    <row r="1620" spans="1:26" x14ac:dyDescent="0.35">
      <c r="A1620" s="25">
        <v>1616</v>
      </c>
      <c r="B1620" s="26">
        <f>_xlfn.XLOOKUP(C1620,purchase!C:C,pcon!B:B,"")</f>
        <v>0</v>
      </c>
      <c r="C1620" s="4"/>
      <c r="D1620" s="29">
        <f>_xlfn.XLOOKUP(C1620,purchase!C:C,pcon!D:D,"")</f>
        <v>0</v>
      </c>
      <c r="E1620" s="29">
        <f>_xlfn.XLOOKUP(C1620,purchase!C:C,pcon!E:E,"")</f>
        <v>0</v>
      </c>
      <c r="F1620" s="4"/>
      <c r="G1620" s="27"/>
      <c r="H1620" s="28"/>
      <c r="I1620" s="4"/>
      <c r="J1620" s="4"/>
      <c r="K1620" s="4"/>
      <c r="L1620" s="30" t="str">
        <f t="shared" si="225"/>
        <v/>
      </c>
      <c r="M1620" s="4"/>
      <c r="N1620" s="30" t="str">
        <f t="shared" si="226"/>
        <v/>
      </c>
      <c r="O1620" s="31"/>
      <c r="P1620" s="32" t="str">
        <f t="shared" si="227"/>
        <v/>
      </c>
      <c r="Q1620" s="10">
        <f>_xlfn.XLOOKUP(C1620,pcon!C:C,pcon!L:L,"")</f>
        <v>0</v>
      </c>
      <c r="R1620" s="98">
        <f t="shared" si="228"/>
        <v>0</v>
      </c>
      <c r="S1620" s="31"/>
      <c r="T1620" s="31"/>
      <c r="U1620" s="33" t="str">
        <f t="shared" si="229"/>
        <v/>
      </c>
      <c r="V1620" s="4"/>
      <c r="W1620" s="33" t="str">
        <f t="shared" si="230"/>
        <v/>
      </c>
      <c r="X1620" s="33" t="str">
        <f t="shared" si="231"/>
        <v/>
      </c>
      <c r="Y1620" s="33" t="str">
        <f t="shared" si="232"/>
        <v/>
      </c>
      <c r="Z1620" s="34" t="str">
        <f t="shared" si="233"/>
        <v/>
      </c>
    </row>
    <row r="1621" spans="1:26" x14ac:dyDescent="0.35">
      <c r="A1621" s="25">
        <v>1617</v>
      </c>
      <c r="B1621" s="26">
        <f>_xlfn.XLOOKUP(C1621,purchase!C:C,pcon!B:B,"")</f>
        <v>0</v>
      </c>
      <c r="C1621" s="4"/>
      <c r="D1621" s="29">
        <f>_xlfn.XLOOKUP(C1621,purchase!C:C,pcon!D:D,"")</f>
        <v>0</v>
      </c>
      <c r="E1621" s="29">
        <f>_xlfn.XLOOKUP(C1621,purchase!C:C,pcon!E:E,"")</f>
        <v>0</v>
      </c>
      <c r="F1621" s="4"/>
      <c r="G1621" s="27"/>
      <c r="H1621" s="28"/>
      <c r="I1621" s="4"/>
      <c r="J1621" s="4"/>
      <c r="K1621" s="4"/>
      <c r="L1621" s="30" t="str">
        <f t="shared" si="225"/>
        <v/>
      </c>
      <c r="M1621" s="4"/>
      <c r="N1621" s="30" t="str">
        <f t="shared" si="226"/>
        <v/>
      </c>
      <c r="O1621" s="31"/>
      <c r="P1621" s="32" t="str">
        <f t="shared" si="227"/>
        <v/>
      </c>
      <c r="Q1621" s="10">
        <f>_xlfn.XLOOKUP(C1621,pcon!C:C,pcon!L:L,"")</f>
        <v>0</v>
      </c>
      <c r="R1621" s="98">
        <f t="shared" si="228"/>
        <v>0</v>
      </c>
      <c r="S1621" s="31"/>
      <c r="T1621" s="31"/>
      <c r="U1621" s="33" t="str">
        <f t="shared" si="229"/>
        <v/>
      </c>
      <c r="V1621" s="4"/>
      <c r="W1621" s="33" t="str">
        <f t="shared" si="230"/>
        <v/>
      </c>
      <c r="X1621" s="33" t="str">
        <f t="shared" si="231"/>
        <v/>
      </c>
      <c r="Y1621" s="33" t="str">
        <f t="shared" si="232"/>
        <v/>
      </c>
      <c r="Z1621" s="34" t="str">
        <f t="shared" si="233"/>
        <v/>
      </c>
    </row>
    <row r="1622" spans="1:26" x14ac:dyDescent="0.35">
      <c r="A1622" s="25">
        <v>1618</v>
      </c>
      <c r="B1622" s="26">
        <f>_xlfn.XLOOKUP(C1622,purchase!C:C,pcon!B:B,"")</f>
        <v>0</v>
      </c>
      <c r="C1622" s="4"/>
      <c r="D1622" s="29">
        <f>_xlfn.XLOOKUP(C1622,purchase!C:C,pcon!D:D,"")</f>
        <v>0</v>
      </c>
      <c r="E1622" s="29">
        <f>_xlfn.XLOOKUP(C1622,purchase!C:C,pcon!E:E,"")</f>
        <v>0</v>
      </c>
      <c r="F1622" s="4"/>
      <c r="G1622" s="27"/>
      <c r="H1622" s="28"/>
      <c r="I1622" s="4"/>
      <c r="J1622" s="4"/>
      <c r="K1622" s="4"/>
      <c r="L1622" s="30" t="str">
        <f t="shared" si="225"/>
        <v/>
      </c>
      <c r="M1622" s="4"/>
      <c r="N1622" s="30" t="str">
        <f t="shared" si="226"/>
        <v/>
      </c>
      <c r="O1622" s="31"/>
      <c r="P1622" s="32" t="str">
        <f t="shared" si="227"/>
        <v/>
      </c>
      <c r="Q1622" s="10">
        <f>_xlfn.XLOOKUP(C1622,pcon!C:C,pcon!L:L,"")</f>
        <v>0</v>
      </c>
      <c r="R1622" s="98">
        <f t="shared" si="228"/>
        <v>0</v>
      </c>
      <c r="S1622" s="31"/>
      <c r="T1622" s="31"/>
      <c r="U1622" s="33" t="str">
        <f t="shared" si="229"/>
        <v/>
      </c>
      <c r="V1622" s="4"/>
      <c r="W1622" s="33" t="str">
        <f t="shared" si="230"/>
        <v/>
      </c>
      <c r="X1622" s="33" t="str">
        <f t="shared" si="231"/>
        <v/>
      </c>
      <c r="Y1622" s="33" t="str">
        <f t="shared" si="232"/>
        <v/>
      </c>
      <c r="Z1622" s="34" t="str">
        <f t="shared" si="233"/>
        <v/>
      </c>
    </row>
    <row r="1623" spans="1:26" x14ac:dyDescent="0.35">
      <c r="A1623" s="25">
        <v>1619</v>
      </c>
      <c r="B1623" s="26">
        <f>_xlfn.XLOOKUP(C1623,purchase!C:C,pcon!B:B,"")</f>
        <v>0</v>
      </c>
      <c r="C1623" s="4"/>
      <c r="D1623" s="29">
        <f>_xlfn.XLOOKUP(C1623,purchase!C:C,pcon!D:D,"")</f>
        <v>0</v>
      </c>
      <c r="E1623" s="29">
        <f>_xlfn.XLOOKUP(C1623,purchase!C:C,pcon!E:E,"")</f>
        <v>0</v>
      </c>
      <c r="F1623" s="4"/>
      <c r="G1623" s="27"/>
      <c r="H1623" s="28"/>
      <c r="I1623" s="4"/>
      <c r="J1623" s="4"/>
      <c r="K1623" s="4"/>
      <c r="L1623" s="30" t="str">
        <f t="shared" si="225"/>
        <v/>
      </c>
      <c r="M1623" s="4"/>
      <c r="N1623" s="30" t="str">
        <f t="shared" si="226"/>
        <v/>
      </c>
      <c r="O1623" s="31"/>
      <c r="P1623" s="32" t="str">
        <f t="shared" si="227"/>
        <v/>
      </c>
      <c r="Q1623" s="10">
        <f>_xlfn.XLOOKUP(C1623,pcon!C:C,pcon!L:L,"")</f>
        <v>0</v>
      </c>
      <c r="R1623" s="98">
        <f t="shared" si="228"/>
        <v>0</v>
      </c>
      <c r="S1623" s="31"/>
      <c r="T1623" s="31"/>
      <c r="U1623" s="33" t="str">
        <f t="shared" si="229"/>
        <v/>
      </c>
      <c r="V1623" s="4"/>
      <c r="W1623" s="33" t="str">
        <f t="shared" si="230"/>
        <v/>
      </c>
      <c r="X1623" s="33" t="str">
        <f t="shared" si="231"/>
        <v/>
      </c>
      <c r="Y1623" s="33" t="str">
        <f t="shared" si="232"/>
        <v/>
      </c>
      <c r="Z1623" s="34" t="str">
        <f t="shared" si="233"/>
        <v/>
      </c>
    </row>
    <row r="1624" spans="1:26" x14ac:dyDescent="0.35">
      <c r="A1624" s="25">
        <v>1620</v>
      </c>
      <c r="B1624" s="26">
        <f>_xlfn.XLOOKUP(C1624,purchase!C:C,pcon!B:B,"")</f>
        <v>0</v>
      </c>
      <c r="C1624" s="4"/>
      <c r="D1624" s="29">
        <f>_xlfn.XLOOKUP(C1624,purchase!C:C,pcon!D:D,"")</f>
        <v>0</v>
      </c>
      <c r="E1624" s="29">
        <f>_xlfn.XLOOKUP(C1624,purchase!C:C,pcon!E:E,"")</f>
        <v>0</v>
      </c>
      <c r="F1624" s="4"/>
      <c r="G1624" s="27"/>
      <c r="H1624" s="28"/>
      <c r="I1624" s="4"/>
      <c r="J1624" s="4"/>
      <c r="K1624" s="4"/>
      <c r="L1624" s="30" t="str">
        <f t="shared" si="225"/>
        <v/>
      </c>
      <c r="M1624" s="4"/>
      <c r="N1624" s="30" t="str">
        <f t="shared" si="226"/>
        <v/>
      </c>
      <c r="O1624" s="31"/>
      <c r="P1624" s="32" t="str">
        <f t="shared" si="227"/>
        <v/>
      </c>
      <c r="Q1624" s="10">
        <f>_xlfn.XLOOKUP(C1624,pcon!C:C,pcon!L:L,"")</f>
        <v>0</v>
      </c>
      <c r="R1624" s="98">
        <f t="shared" si="228"/>
        <v>0</v>
      </c>
      <c r="S1624" s="31"/>
      <c r="T1624" s="31"/>
      <c r="U1624" s="33" t="str">
        <f t="shared" si="229"/>
        <v/>
      </c>
      <c r="V1624" s="4"/>
      <c r="W1624" s="33" t="str">
        <f t="shared" si="230"/>
        <v/>
      </c>
      <c r="X1624" s="33" t="str">
        <f t="shared" si="231"/>
        <v/>
      </c>
      <c r="Y1624" s="33" t="str">
        <f t="shared" si="232"/>
        <v/>
      </c>
      <c r="Z1624" s="34" t="str">
        <f t="shared" si="233"/>
        <v/>
      </c>
    </row>
    <row r="1625" spans="1:26" x14ac:dyDescent="0.35">
      <c r="A1625" s="25">
        <v>1621</v>
      </c>
      <c r="B1625" s="26">
        <f>_xlfn.XLOOKUP(C1625,purchase!C:C,pcon!B:B,"")</f>
        <v>0</v>
      </c>
      <c r="C1625" s="4"/>
      <c r="D1625" s="29">
        <f>_xlfn.XLOOKUP(C1625,purchase!C:C,pcon!D:D,"")</f>
        <v>0</v>
      </c>
      <c r="E1625" s="29">
        <f>_xlfn.XLOOKUP(C1625,purchase!C:C,pcon!E:E,"")</f>
        <v>0</v>
      </c>
      <c r="F1625" s="4"/>
      <c r="G1625" s="27"/>
      <c r="H1625" s="28"/>
      <c r="I1625" s="4"/>
      <c r="J1625" s="4"/>
      <c r="K1625" s="4"/>
      <c r="L1625" s="30" t="str">
        <f t="shared" si="225"/>
        <v/>
      </c>
      <c r="M1625" s="4"/>
      <c r="N1625" s="30" t="str">
        <f t="shared" si="226"/>
        <v/>
      </c>
      <c r="O1625" s="31"/>
      <c r="P1625" s="32" t="str">
        <f t="shared" si="227"/>
        <v/>
      </c>
      <c r="Q1625" s="10">
        <f>_xlfn.XLOOKUP(C1625,pcon!C:C,pcon!L:L,"")</f>
        <v>0</v>
      </c>
      <c r="R1625" s="98">
        <f t="shared" si="228"/>
        <v>0</v>
      </c>
      <c r="S1625" s="31"/>
      <c r="T1625" s="31"/>
      <c r="U1625" s="33" t="str">
        <f t="shared" si="229"/>
        <v/>
      </c>
      <c r="V1625" s="4"/>
      <c r="W1625" s="33" t="str">
        <f t="shared" si="230"/>
        <v/>
      </c>
      <c r="X1625" s="33" t="str">
        <f t="shared" si="231"/>
        <v/>
      </c>
      <c r="Y1625" s="33" t="str">
        <f t="shared" si="232"/>
        <v/>
      </c>
      <c r="Z1625" s="34" t="str">
        <f t="shared" si="233"/>
        <v/>
      </c>
    </row>
    <row r="1626" spans="1:26" x14ac:dyDescent="0.35">
      <c r="A1626" s="25">
        <v>1622</v>
      </c>
      <c r="B1626" s="26">
        <f>_xlfn.XLOOKUP(C1626,purchase!C:C,pcon!B:B,"")</f>
        <v>0</v>
      </c>
      <c r="C1626" s="4"/>
      <c r="D1626" s="29">
        <f>_xlfn.XLOOKUP(C1626,purchase!C:C,pcon!D:D,"")</f>
        <v>0</v>
      </c>
      <c r="E1626" s="29">
        <f>_xlfn.XLOOKUP(C1626,purchase!C:C,pcon!E:E,"")</f>
        <v>0</v>
      </c>
      <c r="F1626" s="4"/>
      <c r="G1626" s="27"/>
      <c r="H1626" s="28"/>
      <c r="I1626" s="4"/>
      <c r="J1626" s="4"/>
      <c r="K1626" s="4"/>
      <c r="L1626" s="30" t="str">
        <f t="shared" si="225"/>
        <v/>
      </c>
      <c r="M1626" s="4"/>
      <c r="N1626" s="30" t="str">
        <f t="shared" si="226"/>
        <v/>
      </c>
      <c r="O1626" s="31"/>
      <c r="P1626" s="32" t="str">
        <f t="shared" si="227"/>
        <v/>
      </c>
      <c r="Q1626" s="10">
        <f>_xlfn.XLOOKUP(C1626,pcon!C:C,pcon!L:L,"")</f>
        <v>0</v>
      </c>
      <c r="R1626" s="98">
        <f t="shared" si="228"/>
        <v>0</v>
      </c>
      <c r="S1626" s="31"/>
      <c r="T1626" s="31"/>
      <c r="U1626" s="33" t="str">
        <f t="shared" si="229"/>
        <v/>
      </c>
      <c r="V1626" s="4"/>
      <c r="W1626" s="33" t="str">
        <f t="shared" si="230"/>
        <v/>
      </c>
      <c r="X1626" s="33" t="str">
        <f t="shared" si="231"/>
        <v/>
      </c>
      <c r="Y1626" s="33" t="str">
        <f t="shared" si="232"/>
        <v/>
      </c>
      <c r="Z1626" s="34" t="str">
        <f t="shared" si="233"/>
        <v/>
      </c>
    </row>
    <row r="1627" spans="1:26" x14ac:dyDescent="0.35">
      <c r="A1627" s="25">
        <v>1623</v>
      </c>
      <c r="B1627" s="26">
        <f>_xlfn.XLOOKUP(C1627,purchase!C:C,pcon!B:B,"")</f>
        <v>0</v>
      </c>
      <c r="C1627" s="4"/>
      <c r="D1627" s="29">
        <f>_xlfn.XLOOKUP(C1627,purchase!C:C,pcon!D:D,"")</f>
        <v>0</v>
      </c>
      <c r="E1627" s="29">
        <f>_xlfn.XLOOKUP(C1627,purchase!C:C,pcon!E:E,"")</f>
        <v>0</v>
      </c>
      <c r="F1627" s="4"/>
      <c r="G1627" s="27"/>
      <c r="H1627" s="28"/>
      <c r="I1627" s="4"/>
      <c r="J1627" s="4"/>
      <c r="K1627" s="4"/>
      <c r="L1627" s="30" t="str">
        <f t="shared" si="225"/>
        <v/>
      </c>
      <c r="M1627" s="4"/>
      <c r="N1627" s="30" t="str">
        <f t="shared" si="226"/>
        <v/>
      </c>
      <c r="O1627" s="31"/>
      <c r="P1627" s="32" t="str">
        <f t="shared" si="227"/>
        <v/>
      </c>
      <c r="Q1627" s="10">
        <f>_xlfn.XLOOKUP(C1627,pcon!C:C,pcon!L:L,"")</f>
        <v>0</v>
      </c>
      <c r="R1627" s="98">
        <f t="shared" si="228"/>
        <v>0</v>
      </c>
      <c r="S1627" s="31"/>
      <c r="T1627" s="31"/>
      <c r="U1627" s="33" t="str">
        <f t="shared" si="229"/>
        <v/>
      </c>
      <c r="V1627" s="4"/>
      <c r="W1627" s="33" t="str">
        <f t="shared" si="230"/>
        <v/>
      </c>
      <c r="X1627" s="33" t="str">
        <f t="shared" si="231"/>
        <v/>
      </c>
      <c r="Y1627" s="33" t="str">
        <f t="shared" si="232"/>
        <v/>
      </c>
      <c r="Z1627" s="34" t="str">
        <f t="shared" si="233"/>
        <v/>
      </c>
    </row>
    <row r="1628" spans="1:26" x14ac:dyDescent="0.35">
      <c r="A1628" s="25">
        <v>1624</v>
      </c>
      <c r="B1628" s="26">
        <f>_xlfn.XLOOKUP(C1628,purchase!C:C,pcon!B:B,"")</f>
        <v>0</v>
      </c>
      <c r="C1628" s="4"/>
      <c r="D1628" s="29">
        <f>_xlfn.XLOOKUP(C1628,purchase!C:C,pcon!D:D,"")</f>
        <v>0</v>
      </c>
      <c r="E1628" s="29">
        <f>_xlfn.XLOOKUP(C1628,purchase!C:C,pcon!E:E,"")</f>
        <v>0</v>
      </c>
      <c r="F1628" s="4"/>
      <c r="G1628" s="27"/>
      <c r="H1628" s="28"/>
      <c r="I1628" s="4"/>
      <c r="J1628" s="4"/>
      <c r="K1628" s="4"/>
      <c r="L1628" s="30" t="str">
        <f t="shared" si="225"/>
        <v/>
      </c>
      <c r="M1628" s="4"/>
      <c r="N1628" s="30" t="str">
        <f t="shared" si="226"/>
        <v/>
      </c>
      <c r="O1628" s="31"/>
      <c r="P1628" s="32" t="str">
        <f t="shared" si="227"/>
        <v/>
      </c>
      <c r="Q1628" s="10">
        <f>_xlfn.XLOOKUP(C1628,pcon!C:C,pcon!L:L,"")</f>
        <v>0</v>
      </c>
      <c r="R1628" s="98">
        <f t="shared" si="228"/>
        <v>0</v>
      </c>
      <c r="S1628" s="31"/>
      <c r="T1628" s="31"/>
      <c r="U1628" s="33" t="str">
        <f t="shared" si="229"/>
        <v/>
      </c>
      <c r="V1628" s="4"/>
      <c r="W1628" s="33" t="str">
        <f t="shared" si="230"/>
        <v/>
      </c>
      <c r="X1628" s="33" t="str">
        <f t="shared" si="231"/>
        <v/>
      </c>
      <c r="Y1628" s="33" t="str">
        <f t="shared" si="232"/>
        <v/>
      </c>
      <c r="Z1628" s="34" t="str">
        <f t="shared" si="233"/>
        <v/>
      </c>
    </row>
    <row r="1629" spans="1:26" x14ac:dyDescent="0.35">
      <c r="A1629" s="25">
        <v>1625</v>
      </c>
      <c r="B1629" s="26">
        <f>_xlfn.XLOOKUP(C1629,purchase!C:C,pcon!B:B,"")</f>
        <v>0</v>
      </c>
      <c r="C1629" s="4"/>
      <c r="D1629" s="29">
        <f>_xlfn.XLOOKUP(C1629,purchase!C:C,pcon!D:D,"")</f>
        <v>0</v>
      </c>
      <c r="E1629" s="29">
        <f>_xlfn.XLOOKUP(C1629,purchase!C:C,pcon!E:E,"")</f>
        <v>0</v>
      </c>
      <c r="F1629" s="4"/>
      <c r="G1629" s="27"/>
      <c r="H1629" s="28"/>
      <c r="I1629" s="4"/>
      <c r="J1629" s="4"/>
      <c r="K1629" s="4"/>
      <c r="L1629" s="30" t="str">
        <f t="shared" si="225"/>
        <v/>
      </c>
      <c r="M1629" s="4"/>
      <c r="N1629" s="30" t="str">
        <f t="shared" si="226"/>
        <v/>
      </c>
      <c r="O1629" s="31"/>
      <c r="P1629" s="32" t="str">
        <f t="shared" si="227"/>
        <v/>
      </c>
      <c r="Q1629" s="10">
        <f>_xlfn.XLOOKUP(C1629,pcon!C:C,pcon!L:L,"")</f>
        <v>0</v>
      </c>
      <c r="R1629" s="98">
        <f t="shared" si="228"/>
        <v>0</v>
      </c>
      <c r="S1629" s="31"/>
      <c r="T1629" s="31"/>
      <c r="U1629" s="33" t="str">
        <f t="shared" si="229"/>
        <v/>
      </c>
      <c r="V1629" s="4"/>
      <c r="W1629" s="33" t="str">
        <f t="shared" si="230"/>
        <v/>
      </c>
      <c r="X1629" s="33" t="str">
        <f t="shared" si="231"/>
        <v/>
      </c>
      <c r="Y1629" s="33" t="str">
        <f t="shared" si="232"/>
        <v/>
      </c>
      <c r="Z1629" s="34" t="str">
        <f t="shared" si="233"/>
        <v/>
      </c>
    </row>
    <row r="1630" spans="1:26" x14ac:dyDescent="0.35">
      <c r="A1630" s="25">
        <v>1626</v>
      </c>
      <c r="B1630" s="26">
        <f>_xlfn.XLOOKUP(C1630,purchase!C:C,pcon!B:B,"")</f>
        <v>0</v>
      </c>
      <c r="C1630" s="4"/>
      <c r="D1630" s="29">
        <f>_xlfn.XLOOKUP(C1630,purchase!C:C,pcon!D:D,"")</f>
        <v>0</v>
      </c>
      <c r="E1630" s="29">
        <f>_xlfn.XLOOKUP(C1630,purchase!C:C,pcon!E:E,"")</f>
        <v>0</v>
      </c>
      <c r="F1630" s="4"/>
      <c r="G1630" s="27"/>
      <c r="H1630" s="28"/>
      <c r="I1630" s="4"/>
      <c r="J1630" s="4"/>
      <c r="K1630" s="4"/>
      <c r="L1630" s="30" t="str">
        <f t="shared" si="225"/>
        <v/>
      </c>
      <c r="M1630" s="4"/>
      <c r="N1630" s="30" t="str">
        <f t="shared" si="226"/>
        <v/>
      </c>
      <c r="O1630" s="31"/>
      <c r="P1630" s="32" t="str">
        <f t="shared" si="227"/>
        <v/>
      </c>
      <c r="Q1630" s="10">
        <f>_xlfn.XLOOKUP(C1630,pcon!C:C,pcon!L:L,"")</f>
        <v>0</v>
      </c>
      <c r="R1630" s="98">
        <f t="shared" si="228"/>
        <v>0</v>
      </c>
      <c r="S1630" s="31"/>
      <c r="T1630" s="31"/>
      <c r="U1630" s="33" t="str">
        <f t="shared" si="229"/>
        <v/>
      </c>
      <c r="V1630" s="4"/>
      <c r="W1630" s="33" t="str">
        <f t="shared" si="230"/>
        <v/>
      </c>
      <c r="X1630" s="33" t="str">
        <f t="shared" si="231"/>
        <v/>
      </c>
      <c r="Y1630" s="33" t="str">
        <f t="shared" si="232"/>
        <v/>
      </c>
      <c r="Z1630" s="34" t="str">
        <f t="shared" si="233"/>
        <v/>
      </c>
    </row>
    <row r="1631" spans="1:26" x14ac:dyDescent="0.35">
      <c r="A1631" s="25">
        <v>1627</v>
      </c>
      <c r="B1631" s="26">
        <f>_xlfn.XLOOKUP(C1631,purchase!C:C,pcon!B:B,"")</f>
        <v>0</v>
      </c>
      <c r="C1631" s="4"/>
      <c r="D1631" s="29">
        <f>_xlfn.XLOOKUP(C1631,purchase!C:C,pcon!D:D,"")</f>
        <v>0</v>
      </c>
      <c r="E1631" s="29">
        <f>_xlfn.XLOOKUP(C1631,purchase!C:C,pcon!E:E,"")</f>
        <v>0</v>
      </c>
      <c r="F1631" s="4"/>
      <c r="G1631" s="27"/>
      <c r="H1631" s="28"/>
      <c r="I1631" s="4"/>
      <c r="J1631" s="4"/>
      <c r="K1631" s="4"/>
      <c r="L1631" s="30" t="str">
        <f t="shared" si="225"/>
        <v/>
      </c>
      <c r="M1631" s="4"/>
      <c r="N1631" s="30" t="str">
        <f t="shared" si="226"/>
        <v/>
      </c>
      <c r="O1631" s="31"/>
      <c r="P1631" s="32" t="str">
        <f t="shared" si="227"/>
        <v/>
      </c>
      <c r="Q1631" s="10">
        <f>_xlfn.XLOOKUP(C1631,pcon!C:C,pcon!L:L,"")</f>
        <v>0</v>
      </c>
      <c r="R1631" s="98">
        <f t="shared" si="228"/>
        <v>0</v>
      </c>
      <c r="S1631" s="31"/>
      <c r="T1631" s="31"/>
      <c r="U1631" s="33" t="str">
        <f t="shared" si="229"/>
        <v/>
      </c>
      <c r="V1631" s="4"/>
      <c r="W1631" s="33" t="str">
        <f t="shared" si="230"/>
        <v/>
      </c>
      <c r="X1631" s="33" t="str">
        <f t="shared" si="231"/>
        <v/>
      </c>
      <c r="Y1631" s="33" t="str">
        <f t="shared" si="232"/>
        <v/>
      </c>
      <c r="Z1631" s="34" t="str">
        <f t="shared" si="233"/>
        <v/>
      </c>
    </row>
    <row r="1632" spans="1:26" x14ac:dyDescent="0.35">
      <c r="A1632" s="25">
        <v>1628</v>
      </c>
      <c r="B1632" s="26">
        <f>_xlfn.XLOOKUP(C1632,purchase!C:C,pcon!B:B,"")</f>
        <v>0</v>
      </c>
      <c r="C1632" s="4"/>
      <c r="D1632" s="29">
        <f>_xlfn.XLOOKUP(C1632,purchase!C:C,pcon!D:D,"")</f>
        <v>0</v>
      </c>
      <c r="E1632" s="29">
        <f>_xlfn.XLOOKUP(C1632,purchase!C:C,pcon!E:E,"")</f>
        <v>0</v>
      </c>
      <c r="F1632" s="4"/>
      <c r="G1632" s="27"/>
      <c r="H1632" s="28"/>
      <c r="I1632" s="4"/>
      <c r="J1632" s="4"/>
      <c r="K1632" s="4"/>
      <c r="L1632" s="30" t="str">
        <f t="shared" si="225"/>
        <v/>
      </c>
      <c r="M1632" s="4"/>
      <c r="N1632" s="30" t="str">
        <f t="shared" si="226"/>
        <v/>
      </c>
      <c r="O1632" s="31"/>
      <c r="P1632" s="32" t="str">
        <f t="shared" si="227"/>
        <v/>
      </c>
      <c r="Q1632" s="10">
        <f>_xlfn.XLOOKUP(C1632,pcon!C:C,pcon!L:L,"")</f>
        <v>0</v>
      </c>
      <c r="R1632" s="98">
        <f t="shared" si="228"/>
        <v>0</v>
      </c>
      <c r="S1632" s="31"/>
      <c r="T1632" s="31"/>
      <c r="U1632" s="33" t="str">
        <f t="shared" si="229"/>
        <v/>
      </c>
      <c r="V1632" s="4"/>
      <c r="W1632" s="33" t="str">
        <f t="shared" si="230"/>
        <v/>
      </c>
      <c r="X1632" s="33" t="str">
        <f t="shared" si="231"/>
        <v/>
      </c>
      <c r="Y1632" s="33" t="str">
        <f t="shared" si="232"/>
        <v/>
      </c>
      <c r="Z1632" s="34" t="str">
        <f t="shared" si="233"/>
        <v/>
      </c>
    </row>
    <row r="1633" spans="1:26" x14ac:dyDescent="0.35">
      <c r="A1633" s="25">
        <v>1629</v>
      </c>
      <c r="B1633" s="26">
        <f>_xlfn.XLOOKUP(C1633,purchase!C:C,pcon!B:B,"")</f>
        <v>0</v>
      </c>
      <c r="C1633" s="4"/>
      <c r="D1633" s="29">
        <f>_xlfn.XLOOKUP(C1633,purchase!C:C,pcon!D:D,"")</f>
        <v>0</v>
      </c>
      <c r="E1633" s="29">
        <f>_xlfn.XLOOKUP(C1633,purchase!C:C,pcon!E:E,"")</f>
        <v>0</v>
      </c>
      <c r="F1633" s="4"/>
      <c r="G1633" s="27"/>
      <c r="H1633" s="28"/>
      <c r="I1633" s="4"/>
      <c r="J1633" s="4"/>
      <c r="K1633" s="4"/>
      <c r="L1633" s="30" t="str">
        <f t="shared" si="225"/>
        <v/>
      </c>
      <c r="M1633" s="4"/>
      <c r="N1633" s="30" t="str">
        <f t="shared" si="226"/>
        <v/>
      </c>
      <c r="O1633" s="31"/>
      <c r="P1633" s="32" t="str">
        <f t="shared" si="227"/>
        <v/>
      </c>
      <c r="Q1633" s="10">
        <f>_xlfn.XLOOKUP(C1633,pcon!C:C,pcon!L:L,"")</f>
        <v>0</v>
      </c>
      <c r="R1633" s="98">
        <f t="shared" si="228"/>
        <v>0</v>
      </c>
      <c r="S1633" s="31"/>
      <c r="T1633" s="31"/>
      <c r="U1633" s="33" t="str">
        <f t="shared" si="229"/>
        <v/>
      </c>
      <c r="V1633" s="4"/>
      <c r="W1633" s="33" t="str">
        <f t="shared" si="230"/>
        <v/>
      </c>
      <c r="X1633" s="33" t="str">
        <f t="shared" si="231"/>
        <v/>
      </c>
      <c r="Y1633" s="33" t="str">
        <f t="shared" si="232"/>
        <v/>
      </c>
      <c r="Z1633" s="34" t="str">
        <f t="shared" si="233"/>
        <v/>
      </c>
    </row>
    <row r="1634" spans="1:26" x14ac:dyDescent="0.35">
      <c r="A1634" s="25">
        <v>1630</v>
      </c>
      <c r="B1634" s="26">
        <f>_xlfn.XLOOKUP(C1634,purchase!C:C,pcon!B:B,"")</f>
        <v>0</v>
      </c>
      <c r="C1634" s="4"/>
      <c r="D1634" s="29">
        <f>_xlfn.XLOOKUP(C1634,purchase!C:C,pcon!D:D,"")</f>
        <v>0</v>
      </c>
      <c r="E1634" s="29">
        <f>_xlfn.XLOOKUP(C1634,purchase!C:C,pcon!E:E,"")</f>
        <v>0</v>
      </c>
      <c r="F1634" s="4"/>
      <c r="G1634" s="27"/>
      <c r="H1634" s="28"/>
      <c r="I1634" s="4"/>
      <c r="J1634" s="4"/>
      <c r="K1634" s="4"/>
      <c r="L1634" s="30" t="str">
        <f t="shared" si="225"/>
        <v/>
      </c>
      <c r="M1634" s="4"/>
      <c r="N1634" s="30" t="str">
        <f t="shared" si="226"/>
        <v/>
      </c>
      <c r="O1634" s="31"/>
      <c r="P1634" s="32" t="str">
        <f t="shared" si="227"/>
        <v/>
      </c>
      <c r="Q1634" s="10">
        <f>_xlfn.XLOOKUP(C1634,pcon!C:C,pcon!L:L,"")</f>
        <v>0</v>
      </c>
      <c r="R1634" s="98">
        <f t="shared" si="228"/>
        <v>0</v>
      </c>
      <c r="S1634" s="31"/>
      <c r="T1634" s="31"/>
      <c r="U1634" s="33" t="str">
        <f t="shared" si="229"/>
        <v/>
      </c>
      <c r="V1634" s="4"/>
      <c r="W1634" s="33" t="str">
        <f t="shared" si="230"/>
        <v/>
      </c>
      <c r="X1634" s="33" t="str">
        <f t="shared" si="231"/>
        <v/>
      </c>
      <c r="Y1634" s="33" t="str">
        <f t="shared" si="232"/>
        <v/>
      </c>
      <c r="Z1634" s="34" t="str">
        <f t="shared" si="233"/>
        <v/>
      </c>
    </row>
    <row r="1635" spans="1:26" x14ac:dyDescent="0.35">
      <c r="A1635" s="25">
        <v>1631</v>
      </c>
      <c r="B1635" s="26">
        <f>_xlfn.XLOOKUP(C1635,purchase!C:C,pcon!B:B,"")</f>
        <v>0</v>
      </c>
      <c r="C1635" s="4"/>
      <c r="D1635" s="29">
        <f>_xlfn.XLOOKUP(C1635,purchase!C:C,pcon!D:D,"")</f>
        <v>0</v>
      </c>
      <c r="E1635" s="29">
        <f>_xlfn.XLOOKUP(C1635,purchase!C:C,pcon!E:E,"")</f>
        <v>0</v>
      </c>
      <c r="F1635" s="4"/>
      <c r="G1635" s="27"/>
      <c r="H1635" s="28"/>
      <c r="I1635" s="4"/>
      <c r="J1635" s="4"/>
      <c r="K1635" s="4"/>
      <c r="L1635" s="30" t="str">
        <f t="shared" si="225"/>
        <v/>
      </c>
      <c r="M1635" s="4"/>
      <c r="N1635" s="30" t="str">
        <f t="shared" si="226"/>
        <v/>
      </c>
      <c r="O1635" s="31"/>
      <c r="P1635" s="32" t="str">
        <f t="shared" si="227"/>
        <v/>
      </c>
      <c r="Q1635" s="10">
        <f>_xlfn.XLOOKUP(C1635,pcon!C:C,pcon!L:L,"")</f>
        <v>0</v>
      </c>
      <c r="R1635" s="98">
        <f t="shared" si="228"/>
        <v>0</v>
      </c>
      <c r="S1635" s="31"/>
      <c r="T1635" s="31"/>
      <c r="U1635" s="33" t="str">
        <f t="shared" si="229"/>
        <v/>
      </c>
      <c r="V1635" s="4"/>
      <c r="W1635" s="33" t="str">
        <f t="shared" si="230"/>
        <v/>
      </c>
      <c r="X1635" s="33" t="str">
        <f t="shared" si="231"/>
        <v/>
      </c>
      <c r="Y1635" s="33" t="str">
        <f t="shared" si="232"/>
        <v/>
      </c>
      <c r="Z1635" s="34" t="str">
        <f t="shared" si="233"/>
        <v/>
      </c>
    </row>
    <row r="1636" spans="1:26" x14ac:dyDescent="0.35">
      <c r="A1636" s="25">
        <v>1632</v>
      </c>
      <c r="B1636" s="26">
        <f>_xlfn.XLOOKUP(C1636,purchase!C:C,pcon!B:B,"")</f>
        <v>0</v>
      </c>
      <c r="C1636" s="4"/>
      <c r="D1636" s="29">
        <f>_xlfn.XLOOKUP(C1636,purchase!C:C,pcon!D:D,"")</f>
        <v>0</v>
      </c>
      <c r="E1636" s="29">
        <f>_xlfn.XLOOKUP(C1636,purchase!C:C,pcon!E:E,"")</f>
        <v>0</v>
      </c>
      <c r="F1636" s="4"/>
      <c r="G1636" s="27"/>
      <c r="H1636" s="28"/>
      <c r="I1636" s="4"/>
      <c r="J1636" s="4"/>
      <c r="K1636" s="4"/>
      <c r="L1636" s="30" t="str">
        <f t="shared" si="225"/>
        <v/>
      </c>
      <c r="M1636" s="4"/>
      <c r="N1636" s="30" t="str">
        <f t="shared" si="226"/>
        <v/>
      </c>
      <c r="O1636" s="31"/>
      <c r="P1636" s="32" t="str">
        <f t="shared" si="227"/>
        <v/>
      </c>
      <c r="Q1636" s="10">
        <f>_xlfn.XLOOKUP(C1636,pcon!C:C,pcon!L:L,"")</f>
        <v>0</v>
      </c>
      <c r="R1636" s="98">
        <f t="shared" si="228"/>
        <v>0</v>
      </c>
      <c r="S1636" s="31"/>
      <c r="T1636" s="31"/>
      <c r="U1636" s="33" t="str">
        <f t="shared" si="229"/>
        <v/>
      </c>
      <c r="V1636" s="4"/>
      <c r="W1636" s="33" t="str">
        <f t="shared" si="230"/>
        <v/>
      </c>
      <c r="X1636" s="33" t="str">
        <f t="shared" si="231"/>
        <v/>
      </c>
      <c r="Y1636" s="33" t="str">
        <f t="shared" si="232"/>
        <v/>
      </c>
      <c r="Z1636" s="34" t="str">
        <f t="shared" si="233"/>
        <v/>
      </c>
    </row>
    <row r="1637" spans="1:26" x14ac:dyDescent="0.35">
      <c r="A1637" s="25">
        <v>1633</v>
      </c>
      <c r="B1637" s="26">
        <f>_xlfn.XLOOKUP(C1637,purchase!C:C,pcon!B:B,"")</f>
        <v>0</v>
      </c>
      <c r="C1637" s="4"/>
      <c r="D1637" s="29">
        <f>_xlfn.XLOOKUP(C1637,purchase!C:C,pcon!D:D,"")</f>
        <v>0</v>
      </c>
      <c r="E1637" s="29">
        <f>_xlfn.XLOOKUP(C1637,purchase!C:C,pcon!E:E,"")</f>
        <v>0</v>
      </c>
      <c r="F1637" s="4"/>
      <c r="G1637" s="27"/>
      <c r="H1637" s="28"/>
      <c r="I1637" s="4"/>
      <c r="J1637" s="4"/>
      <c r="K1637" s="4"/>
      <c r="L1637" s="30" t="str">
        <f t="shared" si="225"/>
        <v/>
      </c>
      <c r="M1637" s="4"/>
      <c r="N1637" s="30" t="str">
        <f t="shared" si="226"/>
        <v/>
      </c>
      <c r="O1637" s="31"/>
      <c r="P1637" s="32" t="str">
        <f t="shared" si="227"/>
        <v/>
      </c>
      <c r="Q1637" s="10">
        <f>_xlfn.XLOOKUP(C1637,pcon!C:C,pcon!L:L,"")</f>
        <v>0</v>
      </c>
      <c r="R1637" s="98">
        <f t="shared" si="228"/>
        <v>0</v>
      </c>
      <c r="S1637" s="31"/>
      <c r="T1637" s="31"/>
      <c r="U1637" s="33" t="str">
        <f t="shared" si="229"/>
        <v/>
      </c>
      <c r="V1637" s="4"/>
      <c r="W1637" s="33" t="str">
        <f t="shared" si="230"/>
        <v/>
      </c>
      <c r="X1637" s="33" t="str">
        <f t="shared" si="231"/>
        <v/>
      </c>
      <c r="Y1637" s="33" t="str">
        <f t="shared" si="232"/>
        <v/>
      </c>
      <c r="Z1637" s="34" t="str">
        <f t="shared" si="233"/>
        <v/>
      </c>
    </row>
    <row r="1638" spans="1:26" x14ac:dyDescent="0.35">
      <c r="A1638" s="25">
        <v>1634</v>
      </c>
      <c r="B1638" s="26">
        <f>_xlfn.XLOOKUP(C1638,purchase!C:C,pcon!B:B,"")</f>
        <v>0</v>
      </c>
      <c r="C1638" s="4"/>
      <c r="D1638" s="29">
        <f>_xlfn.XLOOKUP(C1638,purchase!C:C,pcon!D:D,"")</f>
        <v>0</v>
      </c>
      <c r="E1638" s="29">
        <f>_xlfn.XLOOKUP(C1638,purchase!C:C,pcon!E:E,"")</f>
        <v>0</v>
      </c>
      <c r="F1638" s="4"/>
      <c r="G1638" s="27"/>
      <c r="H1638" s="28"/>
      <c r="I1638" s="4"/>
      <c r="J1638" s="4"/>
      <c r="K1638" s="4"/>
      <c r="L1638" s="30" t="str">
        <f t="shared" si="225"/>
        <v/>
      </c>
      <c r="M1638" s="4"/>
      <c r="N1638" s="30" t="str">
        <f t="shared" si="226"/>
        <v/>
      </c>
      <c r="O1638" s="31"/>
      <c r="P1638" s="32" t="str">
        <f t="shared" si="227"/>
        <v/>
      </c>
      <c r="Q1638" s="10">
        <f>_xlfn.XLOOKUP(C1638,pcon!C:C,pcon!L:L,"")</f>
        <v>0</v>
      </c>
      <c r="R1638" s="98">
        <f t="shared" si="228"/>
        <v>0</v>
      </c>
      <c r="S1638" s="31"/>
      <c r="T1638" s="31"/>
      <c r="U1638" s="33" t="str">
        <f t="shared" si="229"/>
        <v/>
      </c>
      <c r="V1638" s="4"/>
      <c r="W1638" s="33" t="str">
        <f t="shared" si="230"/>
        <v/>
      </c>
      <c r="X1638" s="33" t="str">
        <f t="shared" si="231"/>
        <v/>
      </c>
      <c r="Y1638" s="33" t="str">
        <f t="shared" si="232"/>
        <v/>
      </c>
      <c r="Z1638" s="34" t="str">
        <f t="shared" si="233"/>
        <v/>
      </c>
    </row>
    <row r="1639" spans="1:26" x14ac:dyDescent="0.35">
      <c r="A1639" s="25">
        <v>1635</v>
      </c>
      <c r="B1639" s="26">
        <f>_xlfn.XLOOKUP(C1639,purchase!C:C,pcon!B:B,"")</f>
        <v>0</v>
      </c>
      <c r="C1639" s="4"/>
      <c r="D1639" s="29">
        <f>_xlfn.XLOOKUP(C1639,purchase!C:C,pcon!D:D,"")</f>
        <v>0</v>
      </c>
      <c r="E1639" s="29">
        <f>_xlfn.XLOOKUP(C1639,purchase!C:C,pcon!E:E,"")</f>
        <v>0</v>
      </c>
      <c r="F1639" s="4"/>
      <c r="G1639" s="27"/>
      <c r="H1639" s="28"/>
      <c r="I1639" s="4"/>
      <c r="J1639" s="4"/>
      <c r="K1639" s="4"/>
      <c r="L1639" s="30" t="str">
        <f t="shared" si="225"/>
        <v/>
      </c>
      <c r="M1639" s="4"/>
      <c r="N1639" s="30" t="str">
        <f t="shared" si="226"/>
        <v/>
      </c>
      <c r="O1639" s="31"/>
      <c r="P1639" s="32" t="str">
        <f t="shared" si="227"/>
        <v/>
      </c>
      <c r="Q1639" s="10">
        <f>_xlfn.XLOOKUP(C1639,pcon!C:C,pcon!L:L,"")</f>
        <v>0</v>
      </c>
      <c r="R1639" s="98">
        <f t="shared" si="228"/>
        <v>0</v>
      </c>
      <c r="S1639" s="31"/>
      <c r="T1639" s="31"/>
      <c r="U1639" s="33" t="str">
        <f t="shared" si="229"/>
        <v/>
      </c>
      <c r="V1639" s="4"/>
      <c r="W1639" s="33" t="str">
        <f t="shared" si="230"/>
        <v/>
      </c>
      <c r="X1639" s="33" t="str">
        <f t="shared" si="231"/>
        <v/>
      </c>
      <c r="Y1639" s="33" t="str">
        <f t="shared" si="232"/>
        <v/>
      </c>
      <c r="Z1639" s="34" t="str">
        <f t="shared" si="233"/>
        <v/>
      </c>
    </row>
    <row r="1640" spans="1:26" x14ac:dyDescent="0.35">
      <c r="A1640" s="25">
        <v>1636</v>
      </c>
      <c r="B1640" s="26">
        <f>_xlfn.XLOOKUP(C1640,purchase!C:C,pcon!B:B,"")</f>
        <v>0</v>
      </c>
      <c r="C1640" s="4"/>
      <c r="D1640" s="29">
        <f>_xlfn.XLOOKUP(C1640,purchase!C:C,pcon!D:D,"")</f>
        <v>0</v>
      </c>
      <c r="E1640" s="29">
        <f>_xlfn.XLOOKUP(C1640,purchase!C:C,pcon!E:E,"")</f>
        <v>0</v>
      </c>
      <c r="F1640" s="4"/>
      <c r="G1640" s="27"/>
      <c r="H1640" s="28"/>
      <c r="I1640" s="4"/>
      <c r="J1640" s="4"/>
      <c r="K1640" s="4"/>
      <c r="L1640" s="30" t="str">
        <f t="shared" si="225"/>
        <v/>
      </c>
      <c r="M1640" s="4"/>
      <c r="N1640" s="30" t="str">
        <f t="shared" si="226"/>
        <v/>
      </c>
      <c r="O1640" s="31"/>
      <c r="P1640" s="32" t="str">
        <f t="shared" si="227"/>
        <v/>
      </c>
      <c r="Q1640" s="10">
        <f>_xlfn.XLOOKUP(C1640,pcon!C:C,pcon!L:L,"")</f>
        <v>0</v>
      </c>
      <c r="R1640" s="98">
        <f t="shared" si="228"/>
        <v>0</v>
      </c>
      <c r="S1640" s="31"/>
      <c r="T1640" s="31"/>
      <c r="U1640" s="33" t="str">
        <f t="shared" si="229"/>
        <v/>
      </c>
      <c r="V1640" s="4"/>
      <c r="W1640" s="33" t="str">
        <f t="shared" si="230"/>
        <v/>
      </c>
      <c r="X1640" s="33" t="str">
        <f t="shared" si="231"/>
        <v/>
      </c>
      <c r="Y1640" s="33" t="str">
        <f t="shared" si="232"/>
        <v/>
      </c>
      <c r="Z1640" s="34" t="str">
        <f t="shared" si="233"/>
        <v/>
      </c>
    </row>
    <row r="1641" spans="1:26" x14ac:dyDescent="0.35">
      <c r="A1641" s="25">
        <v>1637</v>
      </c>
      <c r="B1641" s="26">
        <f>_xlfn.XLOOKUP(C1641,purchase!C:C,pcon!B:B,"")</f>
        <v>0</v>
      </c>
      <c r="C1641" s="4"/>
      <c r="D1641" s="29">
        <f>_xlfn.XLOOKUP(C1641,purchase!C:C,pcon!D:D,"")</f>
        <v>0</v>
      </c>
      <c r="E1641" s="29">
        <f>_xlfn.XLOOKUP(C1641,purchase!C:C,pcon!E:E,"")</f>
        <v>0</v>
      </c>
      <c r="F1641" s="4"/>
      <c r="G1641" s="27"/>
      <c r="H1641" s="28"/>
      <c r="I1641" s="4"/>
      <c r="J1641" s="4"/>
      <c r="K1641" s="4"/>
      <c r="L1641" s="30" t="str">
        <f t="shared" si="225"/>
        <v/>
      </c>
      <c r="M1641" s="4"/>
      <c r="N1641" s="30" t="str">
        <f t="shared" si="226"/>
        <v/>
      </c>
      <c r="O1641" s="31"/>
      <c r="P1641" s="32" t="str">
        <f t="shared" si="227"/>
        <v/>
      </c>
      <c r="Q1641" s="10">
        <f>_xlfn.XLOOKUP(C1641,pcon!C:C,pcon!L:L,"")</f>
        <v>0</v>
      </c>
      <c r="R1641" s="98">
        <f t="shared" si="228"/>
        <v>0</v>
      </c>
      <c r="S1641" s="31"/>
      <c r="T1641" s="31"/>
      <c r="U1641" s="33" t="str">
        <f t="shared" si="229"/>
        <v/>
      </c>
      <c r="V1641" s="4"/>
      <c r="W1641" s="33" t="str">
        <f t="shared" si="230"/>
        <v/>
      </c>
      <c r="X1641" s="33" t="str">
        <f t="shared" si="231"/>
        <v/>
      </c>
      <c r="Y1641" s="33" t="str">
        <f t="shared" si="232"/>
        <v/>
      </c>
      <c r="Z1641" s="34" t="str">
        <f t="shared" si="233"/>
        <v/>
      </c>
    </row>
    <row r="1642" spans="1:26" x14ac:dyDescent="0.35">
      <c r="A1642" s="25">
        <v>1638</v>
      </c>
      <c r="B1642" s="26">
        <f>_xlfn.XLOOKUP(C1642,purchase!C:C,pcon!B:B,"")</f>
        <v>0</v>
      </c>
      <c r="C1642" s="4"/>
      <c r="D1642" s="29">
        <f>_xlfn.XLOOKUP(C1642,purchase!C:C,pcon!D:D,"")</f>
        <v>0</v>
      </c>
      <c r="E1642" s="29">
        <f>_xlfn.XLOOKUP(C1642,purchase!C:C,pcon!E:E,"")</f>
        <v>0</v>
      </c>
      <c r="F1642" s="4"/>
      <c r="G1642" s="27"/>
      <c r="H1642" s="28"/>
      <c r="I1642" s="4"/>
      <c r="J1642" s="4"/>
      <c r="K1642" s="4"/>
      <c r="L1642" s="30" t="str">
        <f t="shared" si="225"/>
        <v/>
      </c>
      <c r="M1642" s="4"/>
      <c r="N1642" s="30" t="str">
        <f t="shared" si="226"/>
        <v/>
      </c>
      <c r="O1642" s="31"/>
      <c r="P1642" s="32" t="str">
        <f t="shared" si="227"/>
        <v/>
      </c>
      <c r="Q1642" s="10">
        <f>_xlfn.XLOOKUP(C1642,pcon!C:C,pcon!L:L,"")</f>
        <v>0</v>
      </c>
      <c r="R1642" s="98">
        <f t="shared" si="228"/>
        <v>0</v>
      </c>
      <c r="S1642" s="31"/>
      <c r="T1642" s="31"/>
      <c r="U1642" s="33" t="str">
        <f t="shared" si="229"/>
        <v/>
      </c>
      <c r="V1642" s="4"/>
      <c r="W1642" s="33" t="str">
        <f t="shared" si="230"/>
        <v/>
      </c>
      <c r="X1642" s="33" t="str">
        <f t="shared" si="231"/>
        <v/>
      </c>
      <c r="Y1642" s="33" t="str">
        <f t="shared" si="232"/>
        <v/>
      </c>
      <c r="Z1642" s="34" t="str">
        <f t="shared" si="233"/>
        <v/>
      </c>
    </row>
    <row r="1643" spans="1:26" x14ac:dyDescent="0.35">
      <c r="A1643" s="25">
        <v>1639</v>
      </c>
      <c r="B1643" s="26">
        <f>_xlfn.XLOOKUP(C1643,purchase!C:C,pcon!B:B,"")</f>
        <v>0</v>
      </c>
      <c r="C1643" s="4"/>
      <c r="D1643" s="29">
        <f>_xlfn.XLOOKUP(C1643,purchase!C:C,pcon!D:D,"")</f>
        <v>0</v>
      </c>
      <c r="E1643" s="29">
        <f>_xlfn.XLOOKUP(C1643,purchase!C:C,pcon!E:E,"")</f>
        <v>0</v>
      </c>
      <c r="F1643" s="4"/>
      <c r="G1643" s="27"/>
      <c r="H1643" s="28"/>
      <c r="I1643" s="4"/>
      <c r="J1643" s="4"/>
      <c r="K1643" s="4"/>
      <c r="L1643" s="30" t="str">
        <f t="shared" si="225"/>
        <v/>
      </c>
      <c r="M1643" s="4"/>
      <c r="N1643" s="30" t="str">
        <f t="shared" si="226"/>
        <v/>
      </c>
      <c r="O1643" s="31"/>
      <c r="P1643" s="32" t="str">
        <f t="shared" si="227"/>
        <v/>
      </c>
      <c r="Q1643" s="10">
        <f>_xlfn.XLOOKUP(C1643,pcon!C:C,pcon!L:L,"")</f>
        <v>0</v>
      </c>
      <c r="R1643" s="98">
        <f t="shared" si="228"/>
        <v>0</v>
      </c>
      <c r="S1643" s="31"/>
      <c r="T1643" s="31"/>
      <c r="U1643" s="33" t="str">
        <f t="shared" si="229"/>
        <v/>
      </c>
      <c r="V1643" s="4"/>
      <c r="W1643" s="33" t="str">
        <f t="shared" si="230"/>
        <v/>
      </c>
      <c r="X1643" s="33" t="str">
        <f t="shared" si="231"/>
        <v/>
      </c>
      <c r="Y1643" s="33" t="str">
        <f t="shared" si="232"/>
        <v/>
      </c>
      <c r="Z1643" s="34" t="str">
        <f t="shared" si="233"/>
        <v/>
      </c>
    </row>
    <row r="1644" spans="1:26" x14ac:dyDescent="0.35">
      <c r="A1644" s="25">
        <v>1640</v>
      </c>
      <c r="B1644" s="26">
        <f>_xlfn.XLOOKUP(C1644,purchase!C:C,pcon!B:B,"")</f>
        <v>0</v>
      </c>
      <c r="C1644" s="4"/>
      <c r="D1644" s="29">
        <f>_xlfn.XLOOKUP(C1644,purchase!C:C,pcon!D:D,"")</f>
        <v>0</v>
      </c>
      <c r="E1644" s="29">
        <f>_xlfn.XLOOKUP(C1644,purchase!C:C,pcon!E:E,"")</f>
        <v>0</v>
      </c>
      <c r="F1644" s="4"/>
      <c r="G1644" s="27"/>
      <c r="H1644" s="28"/>
      <c r="I1644" s="4"/>
      <c r="J1644" s="4"/>
      <c r="K1644" s="4"/>
      <c r="L1644" s="30" t="str">
        <f t="shared" si="225"/>
        <v/>
      </c>
      <c r="M1644" s="4"/>
      <c r="N1644" s="30" t="str">
        <f t="shared" si="226"/>
        <v/>
      </c>
      <c r="O1644" s="31"/>
      <c r="P1644" s="32" t="str">
        <f t="shared" si="227"/>
        <v/>
      </c>
      <c r="Q1644" s="10">
        <f>_xlfn.XLOOKUP(C1644,pcon!C:C,pcon!L:L,"")</f>
        <v>0</v>
      </c>
      <c r="R1644" s="98">
        <f t="shared" si="228"/>
        <v>0</v>
      </c>
      <c r="S1644" s="31"/>
      <c r="T1644" s="31"/>
      <c r="U1644" s="33" t="str">
        <f t="shared" si="229"/>
        <v/>
      </c>
      <c r="V1644" s="4"/>
      <c r="W1644" s="33" t="str">
        <f t="shared" si="230"/>
        <v/>
      </c>
      <c r="X1644" s="33" t="str">
        <f t="shared" si="231"/>
        <v/>
      </c>
      <c r="Y1644" s="33" t="str">
        <f t="shared" si="232"/>
        <v/>
      </c>
      <c r="Z1644" s="34" t="str">
        <f t="shared" si="233"/>
        <v/>
      </c>
    </row>
    <row r="1645" spans="1:26" x14ac:dyDescent="0.35">
      <c r="A1645" s="25">
        <v>1641</v>
      </c>
      <c r="B1645" s="26">
        <f>_xlfn.XLOOKUP(C1645,purchase!C:C,pcon!B:B,"")</f>
        <v>0</v>
      </c>
      <c r="C1645" s="4"/>
      <c r="D1645" s="29">
        <f>_xlfn.XLOOKUP(C1645,purchase!C:C,pcon!D:D,"")</f>
        <v>0</v>
      </c>
      <c r="E1645" s="29">
        <f>_xlfn.XLOOKUP(C1645,purchase!C:C,pcon!E:E,"")</f>
        <v>0</v>
      </c>
      <c r="F1645" s="4"/>
      <c r="G1645" s="27"/>
      <c r="H1645" s="28"/>
      <c r="I1645" s="4"/>
      <c r="J1645" s="4"/>
      <c r="K1645" s="4"/>
      <c r="L1645" s="30" t="str">
        <f t="shared" si="225"/>
        <v/>
      </c>
      <c r="M1645" s="4"/>
      <c r="N1645" s="30" t="str">
        <f t="shared" si="226"/>
        <v/>
      </c>
      <c r="O1645" s="31"/>
      <c r="P1645" s="32" t="str">
        <f t="shared" si="227"/>
        <v/>
      </c>
      <c r="Q1645" s="10">
        <f>_xlfn.XLOOKUP(C1645,pcon!C:C,pcon!L:L,"")</f>
        <v>0</v>
      </c>
      <c r="R1645" s="98">
        <f t="shared" si="228"/>
        <v>0</v>
      </c>
      <c r="S1645" s="31"/>
      <c r="T1645" s="31"/>
      <c r="U1645" s="33" t="str">
        <f t="shared" si="229"/>
        <v/>
      </c>
      <c r="V1645" s="4"/>
      <c r="W1645" s="33" t="str">
        <f t="shared" si="230"/>
        <v/>
      </c>
      <c r="X1645" s="33" t="str">
        <f t="shared" si="231"/>
        <v/>
      </c>
      <c r="Y1645" s="33" t="str">
        <f t="shared" si="232"/>
        <v/>
      </c>
      <c r="Z1645" s="34" t="str">
        <f t="shared" si="233"/>
        <v/>
      </c>
    </row>
    <row r="1646" spans="1:26" x14ac:dyDescent="0.35">
      <c r="A1646" s="25">
        <v>1642</v>
      </c>
      <c r="B1646" s="26">
        <f>_xlfn.XLOOKUP(C1646,purchase!C:C,pcon!B:B,"")</f>
        <v>0</v>
      </c>
      <c r="C1646" s="4"/>
      <c r="D1646" s="29">
        <f>_xlfn.XLOOKUP(C1646,purchase!C:C,pcon!D:D,"")</f>
        <v>0</v>
      </c>
      <c r="E1646" s="29">
        <f>_xlfn.XLOOKUP(C1646,purchase!C:C,pcon!E:E,"")</f>
        <v>0</v>
      </c>
      <c r="F1646" s="4"/>
      <c r="G1646" s="27"/>
      <c r="H1646" s="28"/>
      <c r="I1646" s="4"/>
      <c r="J1646" s="4"/>
      <c r="K1646" s="4"/>
      <c r="L1646" s="30" t="str">
        <f t="shared" si="225"/>
        <v/>
      </c>
      <c r="M1646" s="4"/>
      <c r="N1646" s="30" t="str">
        <f t="shared" si="226"/>
        <v/>
      </c>
      <c r="O1646" s="31"/>
      <c r="P1646" s="32" t="str">
        <f t="shared" si="227"/>
        <v/>
      </c>
      <c r="Q1646" s="10">
        <f>_xlfn.XLOOKUP(C1646,pcon!C:C,pcon!L:L,"")</f>
        <v>0</v>
      </c>
      <c r="R1646" s="98">
        <f t="shared" si="228"/>
        <v>0</v>
      </c>
      <c r="S1646" s="31"/>
      <c r="T1646" s="31"/>
      <c r="U1646" s="33" t="str">
        <f t="shared" si="229"/>
        <v/>
      </c>
      <c r="V1646" s="4"/>
      <c r="W1646" s="33" t="str">
        <f t="shared" si="230"/>
        <v/>
      </c>
      <c r="X1646" s="33" t="str">
        <f t="shared" si="231"/>
        <v/>
      </c>
      <c r="Y1646" s="33" t="str">
        <f t="shared" si="232"/>
        <v/>
      </c>
      <c r="Z1646" s="34" t="str">
        <f t="shared" si="233"/>
        <v/>
      </c>
    </row>
    <row r="1647" spans="1:26" x14ac:dyDescent="0.35">
      <c r="A1647" s="25">
        <v>1643</v>
      </c>
      <c r="B1647" s="26">
        <f>_xlfn.XLOOKUP(C1647,purchase!C:C,pcon!B:B,"")</f>
        <v>0</v>
      </c>
      <c r="C1647" s="4"/>
      <c r="D1647" s="29">
        <f>_xlfn.XLOOKUP(C1647,purchase!C:C,pcon!D:D,"")</f>
        <v>0</v>
      </c>
      <c r="E1647" s="29">
        <f>_xlfn.XLOOKUP(C1647,purchase!C:C,pcon!E:E,"")</f>
        <v>0</v>
      </c>
      <c r="F1647" s="4"/>
      <c r="G1647" s="27"/>
      <c r="H1647" s="28"/>
      <c r="I1647" s="4"/>
      <c r="J1647" s="4"/>
      <c r="K1647" s="4"/>
      <c r="L1647" s="30" t="str">
        <f t="shared" si="225"/>
        <v/>
      </c>
      <c r="M1647" s="4"/>
      <c r="N1647" s="30" t="str">
        <f t="shared" si="226"/>
        <v/>
      </c>
      <c r="O1647" s="31"/>
      <c r="P1647" s="32" t="str">
        <f t="shared" si="227"/>
        <v/>
      </c>
      <c r="Q1647" s="10">
        <f>_xlfn.XLOOKUP(C1647,pcon!C:C,pcon!L:L,"")</f>
        <v>0</v>
      </c>
      <c r="R1647" s="98">
        <f t="shared" si="228"/>
        <v>0</v>
      </c>
      <c r="S1647" s="31"/>
      <c r="T1647" s="31"/>
      <c r="U1647" s="33" t="str">
        <f t="shared" si="229"/>
        <v/>
      </c>
      <c r="V1647" s="4"/>
      <c r="W1647" s="33" t="str">
        <f t="shared" si="230"/>
        <v/>
      </c>
      <c r="X1647" s="33" t="str">
        <f t="shared" si="231"/>
        <v/>
      </c>
      <c r="Y1647" s="33" t="str">
        <f t="shared" si="232"/>
        <v/>
      </c>
      <c r="Z1647" s="34" t="str">
        <f t="shared" si="233"/>
        <v/>
      </c>
    </row>
    <row r="1648" spans="1:26" x14ac:dyDescent="0.35">
      <c r="A1648" s="25">
        <v>1644</v>
      </c>
      <c r="B1648" s="26">
        <f>_xlfn.XLOOKUP(C1648,purchase!C:C,pcon!B:B,"")</f>
        <v>0</v>
      </c>
      <c r="C1648" s="4"/>
      <c r="D1648" s="29">
        <f>_xlfn.XLOOKUP(C1648,purchase!C:C,pcon!D:D,"")</f>
        <v>0</v>
      </c>
      <c r="E1648" s="29">
        <f>_xlfn.XLOOKUP(C1648,purchase!C:C,pcon!E:E,"")</f>
        <v>0</v>
      </c>
      <c r="F1648" s="4"/>
      <c r="G1648" s="27"/>
      <c r="H1648" s="28"/>
      <c r="I1648" s="4"/>
      <c r="J1648" s="4"/>
      <c r="K1648" s="4"/>
      <c r="L1648" s="30" t="str">
        <f t="shared" si="225"/>
        <v/>
      </c>
      <c r="M1648" s="4"/>
      <c r="N1648" s="30" t="str">
        <f t="shared" si="226"/>
        <v/>
      </c>
      <c r="O1648" s="31"/>
      <c r="P1648" s="32" t="str">
        <f t="shared" si="227"/>
        <v/>
      </c>
      <c r="Q1648" s="10">
        <f>_xlfn.XLOOKUP(C1648,pcon!C:C,pcon!L:L,"")</f>
        <v>0</v>
      </c>
      <c r="R1648" s="98">
        <f t="shared" si="228"/>
        <v>0</v>
      </c>
      <c r="S1648" s="31"/>
      <c r="T1648" s="31"/>
      <c r="U1648" s="33" t="str">
        <f t="shared" si="229"/>
        <v/>
      </c>
      <c r="V1648" s="4"/>
      <c r="W1648" s="33" t="str">
        <f t="shared" si="230"/>
        <v/>
      </c>
      <c r="X1648" s="33" t="str">
        <f t="shared" si="231"/>
        <v/>
      </c>
      <c r="Y1648" s="33" t="str">
        <f t="shared" si="232"/>
        <v/>
      </c>
      <c r="Z1648" s="34" t="str">
        <f t="shared" si="233"/>
        <v/>
      </c>
    </row>
    <row r="1649" spans="1:26" x14ac:dyDescent="0.35">
      <c r="A1649" s="25">
        <v>1645</v>
      </c>
      <c r="B1649" s="26">
        <f>_xlfn.XLOOKUP(C1649,purchase!C:C,pcon!B:B,"")</f>
        <v>0</v>
      </c>
      <c r="C1649" s="4"/>
      <c r="D1649" s="29">
        <f>_xlfn.XLOOKUP(C1649,purchase!C:C,pcon!D:D,"")</f>
        <v>0</v>
      </c>
      <c r="E1649" s="29">
        <f>_xlfn.XLOOKUP(C1649,purchase!C:C,pcon!E:E,"")</f>
        <v>0</v>
      </c>
      <c r="F1649" s="4"/>
      <c r="G1649" s="27"/>
      <c r="H1649" s="28"/>
      <c r="I1649" s="4"/>
      <c r="J1649" s="4"/>
      <c r="K1649" s="4"/>
      <c r="L1649" s="30" t="str">
        <f t="shared" si="225"/>
        <v/>
      </c>
      <c r="M1649" s="4"/>
      <c r="N1649" s="30" t="str">
        <f t="shared" si="226"/>
        <v/>
      </c>
      <c r="O1649" s="31"/>
      <c r="P1649" s="32" t="str">
        <f t="shared" si="227"/>
        <v/>
      </c>
      <c r="Q1649" s="10">
        <f>_xlfn.XLOOKUP(C1649,pcon!C:C,pcon!L:L,"")</f>
        <v>0</v>
      </c>
      <c r="R1649" s="98">
        <f t="shared" si="228"/>
        <v>0</v>
      </c>
      <c r="S1649" s="31"/>
      <c r="T1649" s="31"/>
      <c r="U1649" s="33" t="str">
        <f t="shared" si="229"/>
        <v/>
      </c>
      <c r="V1649" s="4"/>
      <c r="W1649" s="33" t="str">
        <f t="shared" si="230"/>
        <v/>
      </c>
      <c r="X1649" s="33" t="str">
        <f t="shared" si="231"/>
        <v/>
      </c>
      <c r="Y1649" s="33" t="str">
        <f t="shared" si="232"/>
        <v/>
      </c>
      <c r="Z1649" s="34" t="str">
        <f t="shared" si="233"/>
        <v/>
      </c>
    </row>
    <row r="1650" spans="1:26" x14ac:dyDescent="0.35">
      <c r="A1650" s="25">
        <v>1646</v>
      </c>
      <c r="B1650" s="26">
        <f>_xlfn.XLOOKUP(C1650,purchase!C:C,pcon!B:B,"")</f>
        <v>0</v>
      </c>
      <c r="C1650" s="4"/>
      <c r="D1650" s="29">
        <f>_xlfn.XLOOKUP(C1650,purchase!C:C,pcon!D:D,"")</f>
        <v>0</v>
      </c>
      <c r="E1650" s="29">
        <f>_xlfn.XLOOKUP(C1650,purchase!C:C,pcon!E:E,"")</f>
        <v>0</v>
      </c>
      <c r="F1650" s="4"/>
      <c r="G1650" s="27"/>
      <c r="H1650" s="28"/>
      <c r="I1650" s="4"/>
      <c r="J1650" s="4"/>
      <c r="K1650" s="4"/>
      <c r="L1650" s="30" t="str">
        <f t="shared" si="225"/>
        <v/>
      </c>
      <c r="M1650" s="4"/>
      <c r="N1650" s="30" t="str">
        <f t="shared" si="226"/>
        <v/>
      </c>
      <c r="O1650" s="31"/>
      <c r="P1650" s="32" t="str">
        <f t="shared" si="227"/>
        <v/>
      </c>
      <c r="Q1650" s="10">
        <f>_xlfn.XLOOKUP(C1650,pcon!C:C,pcon!L:L,"")</f>
        <v>0</v>
      </c>
      <c r="R1650" s="98">
        <f t="shared" si="228"/>
        <v>0</v>
      </c>
      <c r="S1650" s="31"/>
      <c r="T1650" s="31"/>
      <c r="U1650" s="33" t="str">
        <f t="shared" si="229"/>
        <v/>
      </c>
      <c r="V1650" s="4"/>
      <c r="W1650" s="33" t="str">
        <f t="shared" si="230"/>
        <v/>
      </c>
      <c r="X1650" s="33" t="str">
        <f t="shared" si="231"/>
        <v/>
      </c>
      <c r="Y1650" s="33" t="str">
        <f t="shared" si="232"/>
        <v/>
      </c>
      <c r="Z1650" s="34" t="str">
        <f t="shared" si="233"/>
        <v/>
      </c>
    </row>
    <row r="1651" spans="1:26" x14ac:dyDescent="0.35">
      <c r="A1651" s="25">
        <v>1647</v>
      </c>
      <c r="B1651" s="26">
        <f>_xlfn.XLOOKUP(C1651,purchase!C:C,pcon!B:B,"")</f>
        <v>0</v>
      </c>
      <c r="C1651" s="4"/>
      <c r="D1651" s="29">
        <f>_xlfn.XLOOKUP(C1651,purchase!C:C,pcon!D:D,"")</f>
        <v>0</v>
      </c>
      <c r="E1651" s="29">
        <f>_xlfn.XLOOKUP(C1651,purchase!C:C,pcon!E:E,"")</f>
        <v>0</v>
      </c>
      <c r="F1651" s="4"/>
      <c r="G1651" s="27"/>
      <c r="H1651" s="28"/>
      <c r="I1651" s="4"/>
      <c r="J1651" s="4"/>
      <c r="K1651" s="4"/>
      <c r="L1651" s="30" t="str">
        <f t="shared" si="225"/>
        <v/>
      </c>
      <c r="M1651" s="4"/>
      <c r="N1651" s="30" t="str">
        <f t="shared" si="226"/>
        <v/>
      </c>
      <c r="O1651" s="31"/>
      <c r="P1651" s="32" t="str">
        <f t="shared" si="227"/>
        <v/>
      </c>
      <c r="Q1651" s="10">
        <f>_xlfn.XLOOKUP(C1651,pcon!C:C,pcon!L:L,"")</f>
        <v>0</v>
      </c>
      <c r="R1651" s="98">
        <f t="shared" si="228"/>
        <v>0</v>
      </c>
      <c r="S1651" s="31"/>
      <c r="T1651" s="31"/>
      <c r="U1651" s="33" t="str">
        <f t="shared" si="229"/>
        <v/>
      </c>
      <c r="V1651" s="4"/>
      <c r="W1651" s="33" t="str">
        <f t="shared" si="230"/>
        <v/>
      </c>
      <c r="X1651" s="33" t="str">
        <f t="shared" si="231"/>
        <v/>
      </c>
      <c r="Y1651" s="33" t="str">
        <f t="shared" si="232"/>
        <v/>
      </c>
      <c r="Z1651" s="34" t="str">
        <f t="shared" si="233"/>
        <v/>
      </c>
    </row>
    <row r="1652" spans="1:26" x14ac:dyDescent="0.35">
      <c r="A1652" s="25">
        <v>1648</v>
      </c>
      <c r="B1652" s="26">
        <f>_xlfn.XLOOKUP(C1652,purchase!C:C,pcon!B:B,"")</f>
        <v>0</v>
      </c>
      <c r="C1652" s="4"/>
      <c r="D1652" s="29">
        <f>_xlfn.XLOOKUP(C1652,purchase!C:C,pcon!D:D,"")</f>
        <v>0</v>
      </c>
      <c r="E1652" s="29">
        <f>_xlfn.XLOOKUP(C1652,purchase!C:C,pcon!E:E,"")</f>
        <v>0</v>
      </c>
      <c r="F1652" s="4"/>
      <c r="G1652" s="27"/>
      <c r="H1652" s="28"/>
      <c r="I1652" s="4"/>
      <c r="J1652" s="4"/>
      <c r="K1652" s="4"/>
      <c r="L1652" s="30" t="str">
        <f t="shared" si="225"/>
        <v/>
      </c>
      <c r="M1652" s="4"/>
      <c r="N1652" s="30" t="str">
        <f t="shared" si="226"/>
        <v/>
      </c>
      <c r="O1652" s="31"/>
      <c r="P1652" s="32" t="str">
        <f t="shared" si="227"/>
        <v/>
      </c>
      <c r="Q1652" s="10">
        <f>_xlfn.XLOOKUP(C1652,pcon!C:C,pcon!L:L,"")</f>
        <v>0</v>
      </c>
      <c r="R1652" s="98">
        <f t="shared" si="228"/>
        <v>0</v>
      </c>
      <c r="S1652" s="31"/>
      <c r="T1652" s="31"/>
      <c r="U1652" s="33" t="str">
        <f t="shared" si="229"/>
        <v/>
      </c>
      <c r="V1652" s="4"/>
      <c r="W1652" s="33" t="str">
        <f t="shared" si="230"/>
        <v/>
      </c>
      <c r="X1652" s="33" t="str">
        <f t="shared" si="231"/>
        <v/>
      </c>
      <c r="Y1652" s="33" t="str">
        <f t="shared" si="232"/>
        <v/>
      </c>
      <c r="Z1652" s="34" t="str">
        <f t="shared" si="233"/>
        <v/>
      </c>
    </row>
    <row r="1653" spans="1:26" x14ac:dyDescent="0.35">
      <c r="A1653" s="25">
        <v>1649</v>
      </c>
      <c r="B1653" s="26">
        <f>_xlfn.XLOOKUP(C1653,purchase!C:C,pcon!B:B,"")</f>
        <v>0</v>
      </c>
      <c r="C1653" s="4"/>
      <c r="D1653" s="29">
        <f>_xlfn.XLOOKUP(C1653,purchase!C:C,pcon!D:D,"")</f>
        <v>0</v>
      </c>
      <c r="E1653" s="29">
        <f>_xlfn.XLOOKUP(C1653,purchase!C:C,pcon!E:E,"")</f>
        <v>0</v>
      </c>
      <c r="F1653" s="4"/>
      <c r="G1653" s="27"/>
      <c r="H1653" s="28"/>
      <c r="I1653" s="4"/>
      <c r="J1653" s="4"/>
      <c r="K1653" s="4"/>
      <c r="L1653" s="30" t="str">
        <f t="shared" si="225"/>
        <v/>
      </c>
      <c r="M1653" s="4"/>
      <c r="N1653" s="30" t="str">
        <f t="shared" si="226"/>
        <v/>
      </c>
      <c r="O1653" s="31"/>
      <c r="P1653" s="32" t="str">
        <f t="shared" si="227"/>
        <v/>
      </c>
      <c r="Q1653" s="10">
        <f>_xlfn.XLOOKUP(C1653,pcon!C:C,pcon!L:L,"")</f>
        <v>0</v>
      </c>
      <c r="R1653" s="98">
        <f t="shared" si="228"/>
        <v>0</v>
      </c>
      <c r="S1653" s="31"/>
      <c r="T1653" s="31"/>
      <c r="U1653" s="33" t="str">
        <f t="shared" si="229"/>
        <v/>
      </c>
      <c r="V1653" s="4"/>
      <c r="W1653" s="33" t="str">
        <f t="shared" si="230"/>
        <v/>
      </c>
      <c r="X1653" s="33" t="str">
        <f t="shared" si="231"/>
        <v/>
      </c>
      <c r="Y1653" s="33" t="str">
        <f t="shared" si="232"/>
        <v/>
      </c>
      <c r="Z1653" s="34" t="str">
        <f t="shared" si="233"/>
        <v/>
      </c>
    </row>
    <row r="1654" spans="1:26" x14ac:dyDescent="0.35">
      <c r="A1654" s="25">
        <v>1650</v>
      </c>
      <c r="B1654" s="26">
        <f>_xlfn.XLOOKUP(C1654,purchase!C:C,pcon!B:B,"")</f>
        <v>0</v>
      </c>
      <c r="C1654" s="4"/>
      <c r="D1654" s="29">
        <f>_xlfn.XLOOKUP(C1654,purchase!C:C,pcon!D:D,"")</f>
        <v>0</v>
      </c>
      <c r="E1654" s="29">
        <f>_xlfn.XLOOKUP(C1654,purchase!C:C,pcon!E:E,"")</f>
        <v>0</v>
      </c>
      <c r="F1654" s="4"/>
      <c r="G1654" s="27"/>
      <c r="H1654" s="28"/>
      <c r="I1654" s="4"/>
      <c r="J1654" s="4"/>
      <c r="K1654" s="4"/>
      <c r="L1654" s="30" t="str">
        <f t="shared" si="225"/>
        <v/>
      </c>
      <c r="M1654" s="4"/>
      <c r="N1654" s="30" t="str">
        <f t="shared" si="226"/>
        <v/>
      </c>
      <c r="O1654" s="31"/>
      <c r="P1654" s="32" t="str">
        <f t="shared" si="227"/>
        <v/>
      </c>
      <c r="Q1654" s="10">
        <f>_xlfn.XLOOKUP(C1654,pcon!C:C,pcon!L:L,"")</f>
        <v>0</v>
      </c>
      <c r="R1654" s="98">
        <f t="shared" si="228"/>
        <v>0</v>
      </c>
      <c r="S1654" s="31"/>
      <c r="T1654" s="31"/>
      <c r="U1654" s="33" t="str">
        <f t="shared" si="229"/>
        <v/>
      </c>
      <c r="V1654" s="4"/>
      <c r="W1654" s="33" t="str">
        <f t="shared" si="230"/>
        <v/>
      </c>
      <c r="X1654" s="33" t="str">
        <f t="shared" si="231"/>
        <v/>
      </c>
      <c r="Y1654" s="33" t="str">
        <f t="shared" si="232"/>
        <v/>
      </c>
      <c r="Z1654" s="34" t="str">
        <f t="shared" si="233"/>
        <v/>
      </c>
    </row>
    <row r="1655" spans="1:26" x14ac:dyDescent="0.35">
      <c r="A1655" s="25">
        <v>1651</v>
      </c>
      <c r="B1655" s="26">
        <f>_xlfn.XLOOKUP(C1655,purchase!C:C,pcon!B:B,"")</f>
        <v>0</v>
      </c>
      <c r="C1655" s="4"/>
      <c r="D1655" s="29">
        <f>_xlfn.XLOOKUP(C1655,purchase!C:C,pcon!D:D,"")</f>
        <v>0</v>
      </c>
      <c r="E1655" s="29">
        <f>_xlfn.XLOOKUP(C1655,purchase!C:C,pcon!E:E,"")</f>
        <v>0</v>
      </c>
      <c r="F1655" s="4"/>
      <c r="G1655" s="27"/>
      <c r="H1655" s="28"/>
      <c r="I1655" s="4"/>
      <c r="J1655" s="4"/>
      <c r="K1655" s="4"/>
      <c r="L1655" s="30" t="str">
        <f t="shared" si="225"/>
        <v/>
      </c>
      <c r="M1655" s="4"/>
      <c r="N1655" s="30" t="str">
        <f t="shared" si="226"/>
        <v/>
      </c>
      <c r="O1655" s="31"/>
      <c r="P1655" s="32" t="str">
        <f t="shared" si="227"/>
        <v/>
      </c>
      <c r="Q1655" s="10">
        <f>_xlfn.XLOOKUP(C1655,pcon!C:C,pcon!L:L,"")</f>
        <v>0</v>
      </c>
      <c r="R1655" s="98">
        <f t="shared" si="228"/>
        <v>0</v>
      </c>
      <c r="S1655" s="31"/>
      <c r="T1655" s="31"/>
      <c r="U1655" s="33" t="str">
        <f t="shared" si="229"/>
        <v/>
      </c>
      <c r="V1655" s="4"/>
      <c r="W1655" s="33" t="str">
        <f t="shared" si="230"/>
        <v/>
      </c>
      <c r="X1655" s="33" t="str">
        <f t="shared" si="231"/>
        <v/>
      </c>
      <c r="Y1655" s="33" t="str">
        <f t="shared" si="232"/>
        <v/>
      </c>
      <c r="Z1655" s="34" t="str">
        <f t="shared" si="233"/>
        <v/>
      </c>
    </row>
    <row r="1656" spans="1:26" x14ac:dyDescent="0.35">
      <c r="A1656" s="25">
        <v>1652</v>
      </c>
      <c r="B1656" s="26">
        <f>_xlfn.XLOOKUP(C1656,purchase!C:C,pcon!B:B,"")</f>
        <v>0</v>
      </c>
      <c r="C1656" s="4"/>
      <c r="D1656" s="29">
        <f>_xlfn.XLOOKUP(C1656,purchase!C:C,pcon!D:D,"")</f>
        <v>0</v>
      </c>
      <c r="E1656" s="29">
        <f>_xlfn.XLOOKUP(C1656,purchase!C:C,pcon!E:E,"")</f>
        <v>0</v>
      </c>
      <c r="F1656" s="4"/>
      <c r="G1656" s="27"/>
      <c r="H1656" s="28"/>
      <c r="I1656" s="4"/>
      <c r="J1656" s="4"/>
      <c r="K1656" s="4"/>
      <c r="L1656" s="30" t="str">
        <f t="shared" si="225"/>
        <v/>
      </c>
      <c r="M1656" s="4"/>
      <c r="N1656" s="30" t="str">
        <f t="shared" si="226"/>
        <v/>
      </c>
      <c r="O1656" s="31"/>
      <c r="P1656" s="32" t="str">
        <f t="shared" si="227"/>
        <v/>
      </c>
      <c r="Q1656" s="10">
        <f>_xlfn.XLOOKUP(C1656,pcon!C:C,pcon!L:L,"")</f>
        <v>0</v>
      </c>
      <c r="R1656" s="98">
        <f t="shared" si="228"/>
        <v>0</v>
      </c>
      <c r="S1656" s="31"/>
      <c r="T1656" s="31"/>
      <c r="U1656" s="33" t="str">
        <f t="shared" si="229"/>
        <v/>
      </c>
      <c r="V1656" s="4"/>
      <c r="W1656" s="33" t="str">
        <f t="shared" si="230"/>
        <v/>
      </c>
      <c r="X1656" s="33" t="str">
        <f t="shared" si="231"/>
        <v/>
      </c>
      <c r="Y1656" s="33" t="str">
        <f t="shared" si="232"/>
        <v/>
      </c>
      <c r="Z1656" s="34" t="str">
        <f t="shared" si="233"/>
        <v/>
      </c>
    </row>
    <row r="1657" spans="1:26" x14ac:dyDescent="0.35">
      <c r="A1657" s="25">
        <v>1653</v>
      </c>
      <c r="B1657" s="26">
        <f>_xlfn.XLOOKUP(C1657,purchase!C:C,pcon!B:B,"")</f>
        <v>0</v>
      </c>
      <c r="C1657" s="4"/>
      <c r="D1657" s="29">
        <f>_xlfn.XLOOKUP(C1657,purchase!C:C,pcon!D:D,"")</f>
        <v>0</v>
      </c>
      <c r="E1657" s="29">
        <f>_xlfn.XLOOKUP(C1657,purchase!C:C,pcon!E:E,"")</f>
        <v>0</v>
      </c>
      <c r="F1657" s="4"/>
      <c r="G1657" s="27"/>
      <c r="H1657" s="28"/>
      <c r="I1657" s="4"/>
      <c r="J1657" s="4"/>
      <c r="K1657" s="4"/>
      <c r="L1657" s="30" t="str">
        <f t="shared" si="225"/>
        <v/>
      </c>
      <c r="M1657" s="4"/>
      <c r="N1657" s="30" t="str">
        <f t="shared" si="226"/>
        <v/>
      </c>
      <c r="O1657" s="31"/>
      <c r="P1657" s="32" t="str">
        <f t="shared" si="227"/>
        <v/>
      </c>
      <c r="Q1657" s="10">
        <f>_xlfn.XLOOKUP(C1657,pcon!C:C,pcon!L:L,"")</f>
        <v>0</v>
      </c>
      <c r="R1657" s="98">
        <f t="shared" si="228"/>
        <v>0</v>
      </c>
      <c r="S1657" s="31"/>
      <c r="T1657" s="31"/>
      <c r="U1657" s="33" t="str">
        <f t="shared" si="229"/>
        <v/>
      </c>
      <c r="V1657" s="4"/>
      <c r="W1657" s="33" t="str">
        <f t="shared" si="230"/>
        <v/>
      </c>
      <c r="X1657" s="33" t="str">
        <f t="shared" si="231"/>
        <v/>
      </c>
      <c r="Y1657" s="33" t="str">
        <f t="shared" si="232"/>
        <v/>
      </c>
      <c r="Z1657" s="34" t="str">
        <f t="shared" si="233"/>
        <v/>
      </c>
    </row>
    <row r="1658" spans="1:26" x14ac:dyDescent="0.35">
      <c r="A1658" s="25">
        <v>1654</v>
      </c>
      <c r="B1658" s="26">
        <f>_xlfn.XLOOKUP(C1658,purchase!C:C,pcon!B:B,"")</f>
        <v>0</v>
      </c>
      <c r="C1658" s="4"/>
      <c r="D1658" s="29">
        <f>_xlfn.XLOOKUP(C1658,purchase!C:C,pcon!D:D,"")</f>
        <v>0</v>
      </c>
      <c r="E1658" s="29">
        <f>_xlfn.XLOOKUP(C1658,purchase!C:C,pcon!E:E,"")</f>
        <v>0</v>
      </c>
      <c r="F1658" s="4"/>
      <c r="G1658" s="27"/>
      <c r="H1658" s="28"/>
      <c r="I1658" s="4"/>
      <c r="J1658" s="4"/>
      <c r="K1658" s="4"/>
      <c r="L1658" s="30" t="str">
        <f t="shared" si="225"/>
        <v/>
      </c>
      <c r="M1658" s="4"/>
      <c r="N1658" s="30" t="str">
        <f t="shared" si="226"/>
        <v/>
      </c>
      <c r="O1658" s="31"/>
      <c r="P1658" s="32" t="str">
        <f t="shared" si="227"/>
        <v/>
      </c>
      <c r="Q1658" s="10">
        <f>_xlfn.XLOOKUP(C1658,pcon!C:C,pcon!L:L,"")</f>
        <v>0</v>
      </c>
      <c r="R1658" s="98">
        <f t="shared" si="228"/>
        <v>0</v>
      </c>
      <c r="S1658" s="31"/>
      <c r="T1658" s="31"/>
      <c r="U1658" s="33" t="str">
        <f t="shared" si="229"/>
        <v/>
      </c>
      <c r="V1658" s="4"/>
      <c r="W1658" s="33" t="str">
        <f t="shared" si="230"/>
        <v/>
      </c>
      <c r="X1658" s="33" t="str">
        <f t="shared" si="231"/>
        <v/>
      </c>
      <c r="Y1658" s="33" t="str">
        <f t="shared" si="232"/>
        <v/>
      </c>
      <c r="Z1658" s="34" t="str">
        <f t="shared" si="233"/>
        <v/>
      </c>
    </row>
    <row r="1659" spans="1:26" x14ac:dyDescent="0.35">
      <c r="A1659" s="25">
        <v>1655</v>
      </c>
      <c r="B1659" s="26">
        <f>_xlfn.XLOOKUP(C1659,purchase!C:C,pcon!B:B,"")</f>
        <v>0</v>
      </c>
      <c r="C1659" s="4"/>
      <c r="D1659" s="29">
        <f>_xlfn.XLOOKUP(C1659,purchase!C:C,pcon!D:D,"")</f>
        <v>0</v>
      </c>
      <c r="E1659" s="29">
        <f>_xlfn.XLOOKUP(C1659,purchase!C:C,pcon!E:E,"")</f>
        <v>0</v>
      </c>
      <c r="F1659" s="4"/>
      <c r="G1659" s="27"/>
      <c r="H1659" s="28"/>
      <c r="I1659" s="4"/>
      <c r="J1659" s="4"/>
      <c r="K1659" s="4"/>
      <c r="L1659" s="30" t="str">
        <f t="shared" si="225"/>
        <v/>
      </c>
      <c r="M1659" s="4"/>
      <c r="N1659" s="30" t="str">
        <f t="shared" si="226"/>
        <v/>
      </c>
      <c r="O1659" s="31"/>
      <c r="P1659" s="32" t="str">
        <f t="shared" si="227"/>
        <v/>
      </c>
      <c r="Q1659" s="10">
        <f>_xlfn.XLOOKUP(C1659,pcon!C:C,pcon!L:L,"")</f>
        <v>0</v>
      </c>
      <c r="R1659" s="98">
        <f t="shared" si="228"/>
        <v>0</v>
      </c>
      <c r="S1659" s="31"/>
      <c r="T1659" s="31"/>
      <c r="U1659" s="33" t="str">
        <f t="shared" si="229"/>
        <v/>
      </c>
      <c r="V1659" s="4"/>
      <c r="W1659" s="33" t="str">
        <f t="shared" si="230"/>
        <v/>
      </c>
      <c r="X1659" s="33" t="str">
        <f t="shared" si="231"/>
        <v/>
      </c>
      <c r="Y1659" s="33" t="str">
        <f t="shared" si="232"/>
        <v/>
      </c>
      <c r="Z1659" s="34" t="str">
        <f t="shared" si="233"/>
        <v/>
      </c>
    </row>
    <row r="1660" spans="1:26" x14ac:dyDescent="0.35">
      <c r="A1660" s="25">
        <v>1656</v>
      </c>
      <c r="B1660" s="26">
        <f>_xlfn.XLOOKUP(C1660,purchase!C:C,pcon!B:B,"")</f>
        <v>0</v>
      </c>
      <c r="C1660" s="4"/>
      <c r="D1660" s="29">
        <f>_xlfn.XLOOKUP(C1660,purchase!C:C,pcon!D:D,"")</f>
        <v>0</v>
      </c>
      <c r="E1660" s="29">
        <f>_xlfn.XLOOKUP(C1660,purchase!C:C,pcon!E:E,"")</f>
        <v>0</v>
      </c>
      <c r="F1660" s="4"/>
      <c r="G1660" s="27"/>
      <c r="H1660" s="28"/>
      <c r="I1660" s="4"/>
      <c r="J1660" s="4"/>
      <c r="K1660" s="4"/>
      <c r="L1660" s="30" t="str">
        <f t="shared" si="225"/>
        <v/>
      </c>
      <c r="M1660" s="4"/>
      <c r="N1660" s="30" t="str">
        <f t="shared" si="226"/>
        <v/>
      </c>
      <c r="O1660" s="31"/>
      <c r="P1660" s="32" t="str">
        <f t="shared" si="227"/>
        <v/>
      </c>
      <c r="Q1660" s="10">
        <f>_xlfn.XLOOKUP(C1660,pcon!C:C,pcon!L:L,"")</f>
        <v>0</v>
      </c>
      <c r="R1660" s="98">
        <f t="shared" si="228"/>
        <v>0</v>
      </c>
      <c r="S1660" s="31"/>
      <c r="T1660" s="31"/>
      <c r="U1660" s="33" t="str">
        <f t="shared" si="229"/>
        <v/>
      </c>
      <c r="V1660" s="4"/>
      <c r="W1660" s="33" t="str">
        <f t="shared" si="230"/>
        <v/>
      </c>
      <c r="X1660" s="33" t="str">
        <f t="shared" si="231"/>
        <v/>
      </c>
      <c r="Y1660" s="33" t="str">
        <f t="shared" si="232"/>
        <v/>
      </c>
      <c r="Z1660" s="34" t="str">
        <f t="shared" si="233"/>
        <v/>
      </c>
    </row>
    <row r="1661" spans="1:26" x14ac:dyDescent="0.35">
      <c r="A1661" s="25">
        <v>1657</v>
      </c>
      <c r="B1661" s="26">
        <f>_xlfn.XLOOKUP(C1661,purchase!C:C,pcon!B:B,"")</f>
        <v>0</v>
      </c>
      <c r="C1661" s="4"/>
      <c r="D1661" s="29">
        <f>_xlfn.XLOOKUP(C1661,purchase!C:C,pcon!D:D,"")</f>
        <v>0</v>
      </c>
      <c r="E1661" s="29">
        <f>_xlfn.XLOOKUP(C1661,purchase!C:C,pcon!E:E,"")</f>
        <v>0</v>
      </c>
      <c r="F1661" s="4"/>
      <c r="G1661" s="27"/>
      <c r="H1661" s="28"/>
      <c r="I1661" s="4"/>
      <c r="J1661" s="4"/>
      <c r="K1661" s="4"/>
      <c r="L1661" s="30" t="str">
        <f t="shared" si="225"/>
        <v/>
      </c>
      <c r="M1661" s="4"/>
      <c r="N1661" s="30" t="str">
        <f t="shared" si="226"/>
        <v/>
      </c>
      <c r="O1661" s="31"/>
      <c r="P1661" s="32" t="str">
        <f t="shared" si="227"/>
        <v/>
      </c>
      <c r="Q1661" s="10">
        <f>_xlfn.XLOOKUP(C1661,pcon!C:C,pcon!L:L,"")</f>
        <v>0</v>
      </c>
      <c r="R1661" s="98">
        <f t="shared" si="228"/>
        <v>0</v>
      </c>
      <c r="S1661" s="31"/>
      <c r="T1661" s="31"/>
      <c r="U1661" s="33" t="str">
        <f t="shared" si="229"/>
        <v/>
      </c>
      <c r="V1661" s="4"/>
      <c r="W1661" s="33" t="str">
        <f t="shared" si="230"/>
        <v/>
      </c>
      <c r="X1661" s="33" t="str">
        <f t="shared" si="231"/>
        <v/>
      </c>
      <c r="Y1661" s="33" t="str">
        <f t="shared" si="232"/>
        <v/>
      </c>
      <c r="Z1661" s="34" t="str">
        <f t="shared" si="233"/>
        <v/>
      </c>
    </row>
    <row r="1662" spans="1:26" x14ac:dyDescent="0.35">
      <c r="A1662" s="25">
        <v>1658</v>
      </c>
      <c r="B1662" s="26">
        <f>_xlfn.XLOOKUP(C1662,purchase!C:C,pcon!B:B,"")</f>
        <v>0</v>
      </c>
      <c r="C1662" s="4"/>
      <c r="D1662" s="29">
        <f>_xlfn.XLOOKUP(C1662,purchase!C:C,pcon!D:D,"")</f>
        <v>0</v>
      </c>
      <c r="E1662" s="29">
        <f>_xlfn.XLOOKUP(C1662,purchase!C:C,pcon!E:E,"")</f>
        <v>0</v>
      </c>
      <c r="F1662" s="4"/>
      <c r="G1662" s="27"/>
      <c r="H1662" s="28"/>
      <c r="I1662" s="4"/>
      <c r="J1662" s="4"/>
      <c r="K1662" s="4"/>
      <c r="L1662" s="30" t="str">
        <f t="shared" si="225"/>
        <v/>
      </c>
      <c r="M1662" s="4"/>
      <c r="N1662" s="30" t="str">
        <f t="shared" si="226"/>
        <v/>
      </c>
      <c r="O1662" s="31"/>
      <c r="P1662" s="32" t="str">
        <f t="shared" si="227"/>
        <v/>
      </c>
      <c r="Q1662" s="10">
        <f>_xlfn.XLOOKUP(C1662,pcon!C:C,pcon!L:L,"")</f>
        <v>0</v>
      </c>
      <c r="R1662" s="98">
        <f t="shared" si="228"/>
        <v>0</v>
      </c>
      <c r="S1662" s="31"/>
      <c r="T1662" s="31"/>
      <c r="U1662" s="33" t="str">
        <f t="shared" si="229"/>
        <v/>
      </c>
      <c r="V1662" s="4"/>
      <c r="W1662" s="33" t="str">
        <f t="shared" si="230"/>
        <v/>
      </c>
      <c r="X1662" s="33" t="str">
        <f t="shared" si="231"/>
        <v/>
      </c>
      <c r="Y1662" s="33" t="str">
        <f t="shared" si="232"/>
        <v/>
      </c>
      <c r="Z1662" s="34" t="str">
        <f t="shared" si="233"/>
        <v/>
      </c>
    </row>
    <row r="1663" spans="1:26" x14ac:dyDescent="0.35">
      <c r="A1663" s="25">
        <v>1659</v>
      </c>
      <c r="B1663" s="26">
        <f>_xlfn.XLOOKUP(C1663,purchase!C:C,pcon!B:B,"")</f>
        <v>0</v>
      </c>
      <c r="C1663" s="4"/>
      <c r="D1663" s="29">
        <f>_xlfn.XLOOKUP(C1663,purchase!C:C,pcon!D:D,"")</f>
        <v>0</v>
      </c>
      <c r="E1663" s="29">
        <f>_xlfn.XLOOKUP(C1663,purchase!C:C,pcon!E:E,"")</f>
        <v>0</v>
      </c>
      <c r="F1663" s="4"/>
      <c r="G1663" s="27"/>
      <c r="H1663" s="28"/>
      <c r="I1663" s="4"/>
      <c r="J1663" s="4"/>
      <c r="K1663" s="4"/>
      <c r="L1663" s="30" t="str">
        <f t="shared" si="225"/>
        <v/>
      </c>
      <c r="M1663" s="4"/>
      <c r="N1663" s="30" t="str">
        <f t="shared" si="226"/>
        <v/>
      </c>
      <c r="O1663" s="31"/>
      <c r="P1663" s="32" t="str">
        <f t="shared" si="227"/>
        <v/>
      </c>
      <c r="Q1663" s="10">
        <f>_xlfn.XLOOKUP(C1663,pcon!C:C,pcon!L:L,"")</f>
        <v>0</v>
      </c>
      <c r="R1663" s="98">
        <f t="shared" si="228"/>
        <v>0</v>
      </c>
      <c r="S1663" s="31"/>
      <c r="T1663" s="31"/>
      <c r="U1663" s="33" t="str">
        <f t="shared" si="229"/>
        <v/>
      </c>
      <c r="V1663" s="4"/>
      <c r="W1663" s="33" t="str">
        <f t="shared" si="230"/>
        <v/>
      </c>
      <c r="X1663" s="33" t="str">
        <f t="shared" si="231"/>
        <v/>
      </c>
      <c r="Y1663" s="33" t="str">
        <f t="shared" si="232"/>
        <v/>
      </c>
      <c r="Z1663" s="34" t="str">
        <f t="shared" si="233"/>
        <v/>
      </c>
    </row>
    <row r="1664" spans="1:26" x14ac:dyDescent="0.35">
      <c r="A1664" s="25">
        <v>1660</v>
      </c>
      <c r="B1664" s="26">
        <f>_xlfn.XLOOKUP(C1664,purchase!C:C,pcon!B:B,"")</f>
        <v>0</v>
      </c>
      <c r="C1664" s="4"/>
      <c r="D1664" s="29">
        <f>_xlfn.XLOOKUP(C1664,purchase!C:C,pcon!D:D,"")</f>
        <v>0</v>
      </c>
      <c r="E1664" s="29">
        <f>_xlfn.XLOOKUP(C1664,purchase!C:C,pcon!E:E,"")</f>
        <v>0</v>
      </c>
      <c r="F1664" s="4"/>
      <c r="G1664" s="27"/>
      <c r="H1664" s="28"/>
      <c r="I1664" s="4"/>
      <c r="J1664" s="4"/>
      <c r="K1664" s="4"/>
      <c r="L1664" s="30" t="str">
        <f t="shared" si="225"/>
        <v/>
      </c>
      <c r="M1664" s="4"/>
      <c r="N1664" s="30" t="str">
        <f t="shared" si="226"/>
        <v/>
      </c>
      <c r="O1664" s="31"/>
      <c r="P1664" s="32" t="str">
        <f t="shared" si="227"/>
        <v/>
      </c>
      <c r="Q1664" s="10">
        <f>_xlfn.XLOOKUP(C1664,pcon!C:C,pcon!L:L,"")</f>
        <v>0</v>
      </c>
      <c r="R1664" s="98">
        <f t="shared" si="228"/>
        <v>0</v>
      </c>
      <c r="S1664" s="31"/>
      <c r="T1664" s="31"/>
      <c r="U1664" s="33" t="str">
        <f t="shared" si="229"/>
        <v/>
      </c>
      <c r="V1664" s="4"/>
      <c r="W1664" s="33" t="str">
        <f t="shared" si="230"/>
        <v/>
      </c>
      <c r="X1664" s="33" t="str">
        <f t="shared" si="231"/>
        <v/>
      </c>
      <c r="Y1664" s="33" t="str">
        <f t="shared" si="232"/>
        <v/>
      </c>
      <c r="Z1664" s="34" t="str">
        <f t="shared" si="233"/>
        <v/>
      </c>
    </row>
    <row r="1665" spans="1:26" x14ac:dyDescent="0.35">
      <c r="A1665" s="25">
        <v>1661</v>
      </c>
      <c r="B1665" s="26">
        <f>_xlfn.XLOOKUP(C1665,purchase!C:C,pcon!B:B,"")</f>
        <v>0</v>
      </c>
      <c r="C1665" s="4"/>
      <c r="D1665" s="29">
        <f>_xlfn.XLOOKUP(C1665,purchase!C:C,pcon!D:D,"")</f>
        <v>0</v>
      </c>
      <c r="E1665" s="29">
        <f>_xlfn.XLOOKUP(C1665,purchase!C:C,pcon!E:E,"")</f>
        <v>0</v>
      </c>
      <c r="F1665" s="4"/>
      <c r="G1665" s="27"/>
      <c r="H1665" s="28"/>
      <c r="I1665" s="4"/>
      <c r="J1665" s="4"/>
      <c r="K1665" s="4"/>
      <c r="L1665" s="30" t="str">
        <f t="shared" si="225"/>
        <v/>
      </c>
      <c r="M1665" s="4"/>
      <c r="N1665" s="30" t="str">
        <f t="shared" si="226"/>
        <v/>
      </c>
      <c r="O1665" s="31"/>
      <c r="P1665" s="32" t="str">
        <f t="shared" si="227"/>
        <v/>
      </c>
      <c r="Q1665" s="10">
        <f>_xlfn.XLOOKUP(C1665,pcon!C:C,pcon!L:L,"")</f>
        <v>0</v>
      </c>
      <c r="R1665" s="98">
        <f t="shared" si="228"/>
        <v>0</v>
      </c>
      <c r="S1665" s="31"/>
      <c r="T1665" s="31"/>
      <c r="U1665" s="33" t="str">
        <f t="shared" si="229"/>
        <v/>
      </c>
      <c r="V1665" s="4"/>
      <c r="W1665" s="33" t="str">
        <f t="shared" si="230"/>
        <v/>
      </c>
      <c r="X1665" s="33" t="str">
        <f t="shared" si="231"/>
        <v/>
      </c>
      <c r="Y1665" s="33" t="str">
        <f t="shared" si="232"/>
        <v/>
      </c>
      <c r="Z1665" s="34" t="str">
        <f t="shared" si="233"/>
        <v/>
      </c>
    </row>
    <row r="1666" spans="1:26" x14ac:dyDescent="0.35">
      <c r="A1666" s="25">
        <v>1662</v>
      </c>
      <c r="B1666" s="26">
        <f>_xlfn.XLOOKUP(C1666,purchase!C:C,pcon!B:B,"")</f>
        <v>0</v>
      </c>
      <c r="C1666" s="4"/>
      <c r="D1666" s="29">
        <f>_xlfn.XLOOKUP(C1666,purchase!C:C,pcon!D:D,"")</f>
        <v>0</v>
      </c>
      <c r="E1666" s="29">
        <f>_xlfn.XLOOKUP(C1666,purchase!C:C,pcon!E:E,"")</f>
        <v>0</v>
      </c>
      <c r="F1666" s="4"/>
      <c r="G1666" s="27"/>
      <c r="H1666" s="28"/>
      <c r="I1666" s="4"/>
      <c r="J1666" s="4"/>
      <c r="K1666" s="4"/>
      <c r="L1666" s="30" t="str">
        <f t="shared" si="225"/>
        <v/>
      </c>
      <c r="M1666" s="4"/>
      <c r="N1666" s="30" t="str">
        <f t="shared" si="226"/>
        <v/>
      </c>
      <c r="O1666" s="31"/>
      <c r="P1666" s="32" t="str">
        <f t="shared" si="227"/>
        <v/>
      </c>
      <c r="Q1666" s="10">
        <f>_xlfn.XLOOKUP(C1666,pcon!C:C,pcon!L:L,"")</f>
        <v>0</v>
      </c>
      <c r="R1666" s="98">
        <f t="shared" si="228"/>
        <v>0</v>
      </c>
      <c r="S1666" s="31"/>
      <c r="T1666" s="31"/>
      <c r="U1666" s="33" t="str">
        <f t="shared" si="229"/>
        <v/>
      </c>
      <c r="V1666" s="4"/>
      <c r="W1666" s="33" t="str">
        <f t="shared" si="230"/>
        <v/>
      </c>
      <c r="X1666" s="33" t="str">
        <f t="shared" si="231"/>
        <v/>
      </c>
      <c r="Y1666" s="33" t="str">
        <f t="shared" si="232"/>
        <v/>
      </c>
      <c r="Z1666" s="34" t="str">
        <f t="shared" si="233"/>
        <v/>
      </c>
    </row>
    <row r="1667" spans="1:26" x14ac:dyDescent="0.35">
      <c r="A1667" s="25">
        <v>1663</v>
      </c>
      <c r="B1667" s="26">
        <f>_xlfn.XLOOKUP(C1667,purchase!C:C,pcon!B:B,"")</f>
        <v>0</v>
      </c>
      <c r="C1667" s="4"/>
      <c r="D1667" s="29">
        <f>_xlfn.XLOOKUP(C1667,purchase!C:C,pcon!D:D,"")</f>
        <v>0</v>
      </c>
      <c r="E1667" s="29">
        <f>_xlfn.XLOOKUP(C1667,purchase!C:C,pcon!E:E,"")</f>
        <v>0</v>
      </c>
      <c r="F1667" s="4"/>
      <c r="G1667" s="27"/>
      <c r="H1667" s="28"/>
      <c r="I1667" s="4"/>
      <c r="J1667" s="4"/>
      <c r="K1667" s="4"/>
      <c r="L1667" s="30" t="str">
        <f t="shared" si="225"/>
        <v/>
      </c>
      <c r="M1667" s="4"/>
      <c r="N1667" s="30" t="str">
        <f t="shared" si="226"/>
        <v/>
      </c>
      <c r="O1667" s="31"/>
      <c r="P1667" s="32" t="str">
        <f t="shared" si="227"/>
        <v/>
      </c>
      <c r="Q1667" s="10">
        <f>_xlfn.XLOOKUP(C1667,pcon!C:C,pcon!L:L,"")</f>
        <v>0</v>
      </c>
      <c r="R1667" s="98">
        <f t="shared" si="228"/>
        <v>0</v>
      </c>
      <c r="S1667" s="31"/>
      <c r="T1667" s="31"/>
      <c r="U1667" s="33" t="str">
        <f t="shared" si="229"/>
        <v/>
      </c>
      <c r="V1667" s="4"/>
      <c r="W1667" s="33" t="str">
        <f t="shared" si="230"/>
        <v/>
      </c>
      <c r="X1667" s="33" t="str">
        <f t="shared" si="231"/>
        <v/>
      </c>
      <c r="Y1667" s="33" t="str">
        <f t="shared" si="232"/>
        <v/>
      </c>
      <c r="Z1667" s="34" t="str">
        <f t="shared" si="233"/>
        <v/>
      </c>
    </row>
    <row r="1668" spans="1:26" x14ac:dyDescent="0.35">
      <c r="A1668" s="25">
        <v>1664</v>
      </c>
      <c r="B1668" s="26">
        <f>_xlfn.XLOOKUP(C1668,purchase!C:C,pcon!B:B,"")</f>
        <v>0</v>
      </c>
      <c r="C1668" s="4"/>
      <c r="D1668" s="29">
        <f>_xlfn.XLOOKUP(C1668,purchase!C:C,pcon!D:D,"")</f>
        <v>0</v>
      </c>
      <c r="E1668" s="29">
        <f>_xlfn.XLOOKUP(C1668,purchase!C:C,pcon!E:E,"")</f>
        <v>0</v>
      </c>
      <c r="F1668" s="4"/>
      <c r="G1668" s="27"/>
      <c r="H1668" s="28"/>
      <c r="I1668" s="4"/>
      <c r="J1668" s="4"/>
      <c r="K1668" s="4"/>
      <c r="L1668" s="30" t="str">
        <f t="shared" si="225"/>
        <v/>
      </c>
      <c r="M1668" s="4"/>
      <c r="N1668" s="30" t="str">
        <f t="shared" si="226"/>
        <v/>
      </c>
      <c r="O1668" s="31"/>
      <c r="P1668" s="32" t="str">
        <f t="shared" si="227"/>
        <v/>
      </c>
      <c r="Q1668" s="10">
        <f>_xlfn.XLOOKUP(C1668,pcon!C:C,pcon!L:L,"")</f>
        <v>0</v>
      </c>
      <c r="R1668" s="98">
        <f t="shared" si="228"/>
        <v>0</v>
      </c>
      <c r="S1668" s="31"/>
      <c r="T1668" s="31"/>
      <c r="U1668" s="33" t="str">
        <f t="shared" si="229"/>
        <v/>
      </c>
      <c r="V1668" s="4"/>
      <c r="W1668" s="33" t="str">
        <f t="shared" si="230"/>
        <v/>
      </c>
      <c r="X1668" s="33" t="str">
        <f t="shared" si="231"/>
        <v/>
      </c>
      <c r="Y1668" s="33" t="str">
        <f t="shared" si="232"/>
        <v/>
      </c>
      <c r="Z1668" s="34" t="str">
        <f t="shared" si="233"/>
        <v/>
      </c>
    </row>
    <row r="1669" spans="1:26" x14ac:dyDescent="0.35">
      <c r="A1669" s="25">
        <v>1665</v>
      </c>
      <c r="B1669" s="26">
        <f>_xlfn.XLOOKUP(C1669,purchase!C:C,pcon!B:B,"")</f>
        <v>0</v>
      </c>
      <c r="C1669" s="4"/>
      <c r="D1669" s="29">
        <f>_xlfn.XLOOKUP(C1669,purchase!C:C,pcon!D:D,"")</f>
        <v>0</v>
      </c>
      <c r="E1669" s="29">
        <f>_xlfn.XLOOKUP(C1669,purchase!C:C,pcon!E:E,"")</f>
        <v>0</v>
      </c>
      <c r="F1669" s="4"/>
      <c r="G1669" s="27"/>
      <c r="H1669" s="28"/>
      <c r="I1669" s="4"/>
      <c r="J1669" s="4"/>
      <c r="K1669" s="4"/>
      <c r="L1669" s="30" t="str">
        <f t="shared" ref="L1669:L1732" si="234">IF(J1669="","",J1669-K1669)</f>
        <v/>
      </c>
      <c r="M1669" s="4"/>
      <c r="N1669" s="30" t="str">
        <f t="shared" ref="N1669:N1732" si="235">IF(L1669="","",L1669-M1669)</f>
        <v/>
      </c>
      <c r="O1669" s="31"/>
      <c r="P1669" s="32" t="str">
        <f t="shared" ref="P1669:P1732" si="236">IF(O1669="","",N1669 * O1669)</f>
        <v/>
      </c>
      <c r="Q1669" s="10">
        <f>_xlfn.XLOOKUP(C1669,pcon!C:C,pcon!L:L,"")</f>
        <v>0</v>
      </c>
      <c r="R1669" s="98">
        <f t="shared" ref="R1669:R1732" si="237">(Q1669 / 80) * (O1669 * 100)</f>
        <v>0</v>
      </c>
      <c r="S1669" s="31"/>
      <c r="T1669" s="31"/>
      <c r="U1669" s="33" t="str">
        <f t="shared" ref="U1669:U1732" si="238">IF(N1669="","",R1669 * N1669)</f>
        <v/>
      </c>
      <c r="V1669" s="4"/>
      <c r="W1669" s="33" t="str">
        <f t="shared" ref="W1669:W1732" si="239">IF(S1669&amp;U1669="","",U1669 * S1669)</f>
        <v/>
      </c>
      <c r="X1669" s="33" t="str">
        <f t="shared" ref="X1669:X1732" si="240">IF(W1669="","",U1669 + W1669)</f>
        <v/>
      </c>
      <c r="Y1669" s="33" t="str">
        <f t="shared" ref="Y1669:Y1732" si="241">IF(T1669="","",U1669 * T1669)</f>
        <v/>
      </c>
      <c r="Z1669" s="34" t="str">
        <f t="shared" ref="Z1669:Z1732" si="242">IF(U1669="","",X1669-V1669-Y1669)</f>
        <v/>
      </c>
    </row>
    <row r="1670" spans="1:26" x14ac:dyDescent="0.35">
      <c r="A1670" s="25">
        <v>1666</v>
      </c>
      <c r="B1670" s="26">
        <f>_xlfn.XLOOKUP(C1670,purchase!C:C,pcon!B:B,"")</f>
        <v>0</v>
      </c>
      <c r="C1670" s="4"/>
      <c r="D1670" s="29">
        <f>_xlfn.XLOOKUP(C1670,purchase!C:C,pcon!D:D,"")</f>
        <v>0</v>
      </c>
      <c r="E1670" s="29">
        <f>_xlfn.XLOOKUP(C1670,purchase!C:C,pcon!E:E,"")</f>
        <v>0</v>
      </c>
      <c r="F1670" s="4"/>
      <c r="G1670" s="27"/>
      <c r="H1670" s="28"/>
      <c r="I1670" s="4"/>
      <c r="J1670" s="4"/>
      <c r="K1670" s="4"/>
      <c r="L1670" s="30" t="str">
        <f t="shared" si="234"/>
        <v/>
      </c>
      <c r="M1670" s="4"/>
      <c r="N1670" s="30" t="str">
        <f t="shared" si="235"/>
        <v/>
      </c>
      <c r="O1670" s="31"/>
      <c r="P1670" s="32" t="str">
        <f t="shared" si="236"/>
        <v/>
      </c>
      <c r="Q1670" s="10">
        <f>_xlfn.XLOOKUP(C1670,pcon!C:C,pcon!L:L,"")</f>
        <v>0</v>
      </c>
      <c r="R1670" s="98">
        <f t="shared" si="237"/>
        <v>0</v>
      </c>
      <c r="S1670" s="31"/>
      <c r="T1670" s="31"/>
      <c r="U1670" s="33" t="str">
        <f t="shared" si="238"/>
        <v/>
      </c>
      <c r="V1670" s="4"/>
      <c r="W1670" s="33" t="str">
        <f t="shared" si="239"/>
        <v/>
      </c>
      <c r="X1670" s="33" t="str">
        <f t="shared" si="240"/>
        <v/>
      </c>
      <c r="Y1670" s="33" t="str">
        <f t="shared" si="241"/>
        <v/>
      </c>
      <c r="Z1670" s="34" t="str">
        <f t="shared" si="242"/>
        <v/>
      </c>
    </row>
    <row r="1671" spans="1:26" x14ac:dyDescent="0.35">
      <c r="A1671" s="25">
        <v>1667</v>
      </c>
      <c r="B1671" s="26">
        <f>_xlfn.XLOOKUP(C1671,purchase!C:C,pcon!B:B,"")</f>
        <v>0</v>
      </c>
      <c r="C1671" s="4"/>
      <c r="D1671" s="29">
        <f>_xlfn.XLOOKUP(C1671,purchase!C:C,pcon!D:D,"")</f>
        <v>0</v>
      </c>
      <c r="E1671" s="29">
        <f>_xlfn.XLOOKUP(C1671,purchase!C:C,pcon!E:E,"")</f>
        <v>0</v>
      </c>
      <c r="F1671" s="4"/>
      <c r="G1671" s="27"/>
      <c r="H1671" s="28"/>
      <c r="I1671" s="4"/>
      <c r="J1671" s="4"/>
      <c r="K1671" s="4"/>
      <c r="L1671" s="30" t="str">
        <f t="shared" si="234"/>
        <v/>
      </c>
      <c r="M1671" s="4"/>
      <c r="N1671" s="30" t="str">
        <f t="shared" si="235"/>
        <v/>
      </c>
      <c r="O1671" s="31"/>
      <c r="P1671" s="32" t="str">
        <f t="shared" si="236"/>
        <v/>
      </c>
      <c r="Q1671" s="10">
        <f>_xlfn.XLOOKUP(C1671,pcon!C:C,pcon!L:L,"")</f>
        <v>0</v>
      </c>
      <c r="R1671" s="98">
        <f t="shared" si="237"/>
        <v>0</v>
      </c>
      <c r="S1671" s="31"/>
      <c r="T1671" s="31"/>
      <c r="U1671" s="33" t="str">
        <f t="shared" si="238"/>
        <v/>
      </c>
      <c r="V1671" s="4"/>
      <c r="W1671" s="33" t="str">
        <f t="shared" si="239"/>
        <v/>
      </c>
      <c r="X1671" s="33" t="str">
        <f t="shared" si="240"/>
        <v/>
      </c>
      <c r="Y1671" s="33" t="str">
        <f t="shared" si="241"/>
        <v/>
      </c>
      <c r="Z1671" s="34" t="str">
        <f t="shared" si="242"/>
        <v/>
      </c>
    </row>
    <row r="1672" spans="1:26" x14ac:dyDescent="0.35">
      <c r="A1672" s="25">
        <v>1668</v>
      </c>
      <c r="B1672" s="26">
        <f>_xlfn.XLOOKUP(C1672,purchase!C:C,pcon!B:B,"")</f>
        <v>0</v>
      </c>
      <c r="C1672" s="4"/>
      <c r="D1672" s="29">
        <f>_xlfn.XLOOKUP(C1672,purchase!C:C,pcon!D:D,"")</f>
        <v>0</v>
      </c>
      <c r="E1672" s="29">
        <f>_xlfn.XLOOKUP(C1672,purchase!C:C,pcon!E:E,"")</f>
        <v>0</v>
      </c>
      <c r="F1672" s="4"/>
      <c r="G1672" s="27"/>
      <c r="H1672" s="28"/>
      <c r="I1672" s="4"/>
      <c r="J1672" s="4"/>
      <c r="K1672" s="4"/>
      <c r="L1672" s="30" t="str">
        <f t="shared" si="234"/>
        <v/>
      </c>
      <c r="M1672" s="4"/>
      <c r="N1672" s="30" t="str">
        <f t="shared" si="235"/>
        <v/>
      </c>
      <c r="O1672" s="31"/>
      <c r="P1672" s="32" t="str">
        <f t="shared" si="236"/>
        <v/>
      </c>
      <c r="Q1672" s="10">
        <f>_xlfn.XLOOKUP(C1672,pcon!C:C,pcon!L:L,"")</f>
        <v>0</v>
      </c>
      <c r="R1672" s="98">
        <f t="shared" si="237"/>
        <v>0</v>
      </c>
      <c r="S1672" s="31"/>
      <c r="T1672" s="31"/>
      <c r="U1672" s="33" t="str">
        <f t="shared" si="238"/>
        <v/>
      </c>
      <c r="V1672" s="4"/>
      <c r="W1672" s="33" t="str">
        <f t="shared" si="239"/>
        <v/>
      </c>
      <c r="X1672" s="33" t="str">
        <f t="shared" si="240"/>
        <v/>
      </c>
      <c r="Y1672" s="33" t="str">
        <f t="shared" si="241"/>
        <v/>
      </c>
      <c r="Z1672" s="34" t="str">
        <f t="shared" si="242"/>
        <v/>
      </c>
    </row>
    <row r="1673" spans="1:26" x14ac:dyDescent="0.35">
      <c r="A1673" s="25">
        <v>1669</v>
      </c>
      <c r="B1673" s="26">
        <f>_xlfn.XLOOKUP(C1673,purchase!C:C,pcon!B:B,"")</f>
        <v>0</v>
      </c>
      <c r="C1673" s="4"/>
      <c r="D1673" s="29">
        <f>_xlfn.XLOOKUP(C1673,purchase!C:C,pcon!D:D,"")</f>
        <v>0</v>
      </c>
      <c r="E1673" s="29">
        <f>_xlfn.XLOOKUP(C1673,purchase!C:C,pcon!E:E,"")</f>
        <v>0</v>
      </c>
      <c r="F1673" s="4"/>
      <c r="G1673" s="27"/>
      <c r="H1673" s="28"/>
      <c r="I1673" s="4"/>
      <c r="J1673" s="4"/>
      <c r="K1673" s="4"/>
      <c r="L1673" s="30" t="str">
        <f t="shared" si="234"/>
        <v/>
      </c>
      <c r="M1673" s="4"/>
      <c r="N1673" s="30" t="str">
        <f t="shared" si="235"/>
        <v/>
      </c>
      <c r="O1673" s="31"/>
      <c r="P1673" s="32" t="str">
        <f t="shared" si="236"/>
        <v/>
      </c>
      <c r="Q1673" s="10">
        <f>_xlfn.XLOOKUP(C1673,pcon!C:C,pcon!L:L,"")</f>
        <v>0</v>
      </c>
      <c r="R1673" s="98">
        <f t="shared" si="237"/>
        <v>0</v>
      </c>
      <c r="S1673" s="31"/>
      <c r="T1673" s="31"/>
      <c r="U1673" s="33" t="str">
        <f t="shared" si="238"/>
        <v/>
      </c>
      <c r="V1673" s="4"/>
      <c r="W1673" s="33" t="str">
        <f t="shared" si="239"/>
        <v/>
      </c>
      <c r="X1673" s="33" t="str">
        <f t="shared" si="240"/>
        <v/>
      </c>
      <c r="Y1673" s="33" t="str">
        <f t="shared" si="241"/>
        <v/>
      </c>
      <c r="Z1673" s="34" t="str">
        <f t="shared" si="242"/>
        <v/>
      </c>
    </row>
    <row r="1674" spans="1:26" x14ac:dyDescent="0.35">
      <c r="A1674" s="25">
        <v>1670</v>
      </c>
      <c r="B1674" s="26">
        <f>_xlfn.XLOOKUP(C1674,purchase!C:C,pcon!B:B,"")</f>
        <v>0</v>
      </c>
      <c r="C1674" s="4"/>
      <c r="D1674" s="29">
        <f>_xlfn.XLOOKUP(C1674,purchase!C:C,pcon!D:D,"")</f>
        <v>0</v>
      </c>
      <c r="E1674" s="29">
        <f>_xlfn.XLOOKUP(C1674,purchase!C:C,pcon!E:E,"")</f>
        <v>0</v>
      </c>
      <c r="F1674" s="4"/>
      <c r="G1674" s="27"/>
      <c r="H1674" s="28"/>
      <c r="I1674" s="4"/>
      <c r="J1674" s="4"/>
      <c r="K1674" s="4"/>
      <c r="L1674" s="30" t="str">
        <f t="shared" si="234"/>
        <v/>
      </c>
      <c r="M1674" s="4"/>
      <c r="N1674" s="30" t="str">
        <f t="shared" si="235"/>
        <v/>
      </c>
      <c r="O1674" s="31"/>
      <c r="P1674" s="32" t="str">
        <f t="shared" si="236"/>
        <v/>
      </c>
      <c r="Q1674" s="10">
        <f>_xlfn.XLOOKUP(C1674,pcon!C:C,pcon!L:L,"")</f>
        <v>0</v>
      </c>
      <c r="R1674" s="98">
        <f t="shared" si="237"/>
        <v>0</v>
      </c>
      <c r="S1674" s="31"/>
      <c r="T1674" s="31"/>
      <c r="U1674" s="33" t="str">
        <f t="shared" si="238"/>
        <v/>
      </c>
      <c r="V1674" s="4"/>
      <c r="W1674" s="33" t="str">
        <f t="shared" si="239"/>
        <v/>
      </c>
      <c r="X1674" s="33" t="str">
        <f t="shared" si="240"/>
        <v/>
      </c>
      <c r="Y1674" s="33" t="str">
        <f t="shared" si="241"/>
        <v/>
      </c>
      <c r="Z1674" s="34" t="str">
        <f t="shared" si="242"/>
        <v/>
      </c>
    </row>
    <row r="1675" spans="1:26" x14ac:dyDescent="0.35">
      <c r="A1675" s="25">
        <v>1671</v>
      </c>
      <c r="B1675" s="26">
        <f>_xlfn.XLOOKUP(C1675,purchase!C:C,pcon!B:B,"")</f>
        <v>0</v>
      </c>
      <c r="C1675" s="4"/>
      <c r="D1675" s="29">
        <f>_xlfn.XLOOKUP(C1675,purchase!C:C,pcon!D:D,"")</f>
        <v>0</v>
      </c>
      <c r="E1675" s="29">
        <f>_xlfn.XLOOKUP(C1675,purchase!C:C,pcon!E:E,"")</f>
        <v>0</v>
      </c>
      <c r="F1675" s="4"/>
      <c r="G1675" s="27"/>
      <c r="H1675" s="28"/>
      <c r="I1675" s="4"/>
      <c r="J1675" s="4"/>
      <c r="K1675" s="4"/>
      <c r="L1675" s="30" t="str">
        <f t="shared" si="234"/>
        <v/>
      </c>
      <c r="M1675" s="4"/>
      <c r="N1675" s="30" t="str">
        <f t="shared" si="235"/>
        <v/>
      </c>
      <c r="O1675" s="31"/>
      <c r="P1675" s="32" t="str">
        <f t="shared" si="236"/>
        <v/>
      </c>
      <c r="Q1675" s="10">
        <f>_xlfn.XLOOKUP(C1675,pcon!C:C,pcon!L:L,"")</f>
        <v>0</v>
      </c>
      <c r="R1675" s="98">
        <f t="shared" si="237"/>
        <v>0</v>
      </c>
      <c r="S1675" s="31"/>
      <c r="T1675" s="31"/>
      <c r="U1675" s="33" t="str">
        <f t="shared" si="238"/>
        <v/>
      </c>
      <c r="V1675" s="4"/>
      <c r="W1675" s="33" t="str">
        <f t="shared" si="239"/>
        <v/>
      </c>
      <c r="X1675" s="33" t="str">
        <f t="shared" si="240"/>
        <v/>
      </c>
      <c r="Y1675" s="33" t="str">
        <f t="shared" si="241"/>
        <v/>
      </c>
      <c r="Z1675" s="34" t="str">
        <f t="shared" si="242"/>
        <v/>
      </c>
    </row>
    <row r="1676" spans="1:26" x14ac:dyDescent="0.35">
      <c r="A1676" s="25">
        <v>1672</v>
      </c>
      <c r="B1676" s="26">
        <f>_xlfn.XLOOKUP(C1676,purchase!C:C,pcon!B:B,"")</f>
        <v>0</v>
      </c>
      <c r="C1676" s="4"/>
      <c r="D1676" s="29">
        <f>_xlfn.XLOOKUP(C1676,purchase!C:C,pcon!D:D,"")</f>
        <v>0</v>
      </c>
      <c r="E1676" s="29">
        <f>_xlfn.XLOOKUP(C1676,purchase!C:C,pcon!E:E,"")</f>
        <v>0</v>
      </c>
      <c r="F1676" s="4"/>
      <c r="G1676" s="27"/>
      <c r="H1676" s="28"/>
      <c r="I1676" s="4"/>
      <c r="J1676" s="4"/>
      <c r="K1676" s="4"/>
      <c r="L1676" s="30" t="str">
        <f t="shared" si="234"/>
        <v/>
      </c>
      <c r="M1676" s="4"/>
      <c r="N1676" s="30" t="str">
        <f t="shared" si="235"/>
        <v/>
      </c>
      <c r="O1676" s="31"/>
      <c r="P1676" s="32" t="str">
        <f t="shared" si="236"/>
        <v/>
      </c>
      <c r="Q1676" s="10">
        <f>_xlfn.XLOOKUP(C1676,pcon!C:C,pcon!L:L,"")</f>
        <v>0</v>
      </c>
      <c r="R1676" s="98">
        <f t="shared" si="237"/>
        <v>0</v>
      </c>
      <c r="S1676" s="31"/>
      <c r="T1676" s="31"/>
      <c r="U1676" s="33" t="str">
        <f t="shared" si="238"/>
        <v/>
      </c>
      <c r="V1676" s="4"/>
      <c r="W1676" s="33" t="str">
        <f t="shared" si="239"/>
        <v/>
      </c>
      <c r="X1676" s="33" t="str">
        <f t="shared" si="240"/>
        <v/>
      </c>
      <c r="Y1676" s="33" t="str">
        <f t="shared" si="241"/>
        <v/>
      </c>
      <c r="Z1676" s="34" t="str">
        <f t="shared" si="242"/>
        <v/>
      </c>
    </row>
    <row r="1677" spans="1:26" x14ac:dyDescent="0.35">
      <c r="A1677" s="25">
        <v>1673</v>
      </c>
      <c r="B1677" s="26">
        <f>_xlfn.XLOOKUP(C1677,purchase!C:C,pcon!B:B,"")</f>
        <v>0</v>
      </c>
      <c r="C1677" s="4"/>
      <c r="D1677" s="29">
        <f>_xlfn.XLOOKUP(C1677,purchase!C:C,pcon!D:D,"")</f>
        <v>0</v>
      </c>
      <c r="E1677" s="29">
        <f>_xlfn.XLOOKUP(C1677,purchase!C:C,pcon!E:E,"")</f>
        <v>0</v>
      </c>
      <c r="F1677" s="4"/>
      <c r="G1677" s="27"/>
      <c r="H1677" s="28"/>
      <c r="I1677" s="4"/>
      <c r="J1677" s="4"/>
      <c r="K1677" s="4"/>
      <c r="L1677" s="30" t="str">
        <f t="shared" si="234"/>
        <v/>
      </c>
      <c r="M1677" s="4"/>
      <c r="N1677" s="30" t="str">
        <f t="shared" si="235"/>
        <v/>
      </c>
      <c r="O1677" s="31"/>
      <c r="P1677" s="32" t="str">
        <f t="shared" si="236"/>
        <v/>
      </c>
      <c r="Q1677" s="10">
        <f>_xlfn.XLOOKUP(C1677,pcon!C:C,pcon!L:L,"")</f>
        <v>0</v>
      </c>
      <c r="R1677" s="98">
        <f t="shared" si="237"/>
        <v>0</v>
      </c>
      <c r="S1677" s="31"/>
      <c r="T1677" s="31"/>
      <c r="U1677" s="33" t="str">
        <f t="shared" si="238"/>
        <v/>
      </c>
      <c r="V1677" s="4"/>
      <c r="W1677" s="33" t="str">
        <f t="shared" si="239"/>
        <v/>
      </c>
      <c r="X1677" s="33" t="str">
        <f t="shared" si="240"/>
        <v/>
      </c>
      <c r="Y1677" s="33" t="str">
        <f t="shared" si="241"/>
        <v/>
      </c>
      <c r="Z1677" s="34" t="str">
        <f t="shared" si="242"/>
        <v/>
      </c>
    </row>
    <row r="1678" spans="1:26" x14ac:dyDescent="0.35">
      <c r="A1678" s="25">
        <v>1674</v>
      </c>
      <c r="B1678" s="26">
        <f>_xlfn.XLOOKUP(C1678,purchase!C:C,pcon!B:B,"")</f>
        <v>0</v>
      </c>
      <c r="C1678" s="4"/>
      <c r="D1678" s="29">
        <f>_xlfn.XLOOKUP(C1678,purchase!C:C,pcon!D:D,"")</f>
        <v>0</v>
      </c>
      <c r="E1678" s="29">
        <f>_xlfn.XLOOKUP(C1678,purchase!C:C,pcon!E:E,"")</f>
        <v>0</v>
      </c>
      <c r="F1678" s="4"/>
      <c r="G1678" s="27"/>
      <c r="H1678" s="28"/>
      <c r="I1678" s="4"/>
      <c r="J1678" s="4"/>
      <c r="K1678" s="4"/>
      <c r="L1678" s="30" t="str">
        <f t="shared" si="234"/>
        <v/>
      </c>
      <c r="M1678" s="4"/>
      <c r="N1678" s="30" t="str">
        <f t="shared" si="235"/>
        <v/>
      </c>
      <c r="O1678" s="31"/>
      <c r="P1678" s="32" t="str">
        <f t="shared" si="236"/>
        <v/>
      </c>
      <c r="Q1678" s="10">
        <f>_xlfn.XLOOKUP(C1678,pcon!C:C,pcon!L:L,"")</f>
        <v>0</v>
      </c>
      <c r="R1678" s="98">
        <f t="shared" si="237"/>
        <v>0</v>
      </c>
      <c r="S1678" s="31"/>
      <c r="T1678" s="31"/>
      <c r="U1678" s="33" t="str">
        <f t="shared" si="238"/>
        <v/>
      </c>
      <c r="V1678" s="4"/>
      <c r="W1678" s="33" t="str">
        <f t="shared" si="239"/>
        <v/>
      </c>
      <c r="X1678" s="33" t="str">
        <f t="shared" si="240"/>
        <v/>
      </c>
      <c r="Y1678" s="33" t="str">
        <f t="shared" si="241"/>
        <v/>
      </c>
      <c r="Z1678" s="34" t="str">
        <f t="shared" si="242"/>
        <v/>
      </c>
    </row>
    <row r="1679" spans="1:26" x14ac:dyDescent="0.35">
      <c r="A1679" s="25">
        <v>1675</v>
      </c>
      <c r="B1679" s="26">
        <f>_xlfn.XLOOKUP(C1679,purchase!C:C,pcon!B:B,"")</f>
        <v>0</v>
      </c>
      <c r="C1679" s="4"/>
      <c r="D1679" s="29">
        <f>_xlfn.XLOOKUP(C1679,purchase!C:C,pcon!D:D,"")</f>
        <v>0</v>
      </c>
      <c r="E1679" s="29">
        <f>_xlfn.XLOOKUP(C1679,purchase!C:C,pcon!E:E,"")</f>
        <v>0</v>
      </c>
      <c r="F1679" s="4"/>
      <c r="G1679" s="27"/>
      <c r="H1679" s="28"/>
      <c r="I1679" s="4"/>
      <c r="J1679" s="4"/>
      <c r="K1679" s="4"/>
      <c r="L1679" s="30" t="str">
        <f t="shared" si="234"/>
        <v/>
      </c>
      <c r="M1679" s="4"/>
      <c r="N1679" s="30" t="str">
        <f t="shared" si="235"/>
        <v/>
      </c>
      <c r="O1679" s="31"/>
      <c r="P1679" s="32" t="str">
        <f t="shared" si="236"/>
        <v/>
      </c>
      <c r="Q1679" s="10">
        <f>_xlfn.XLOOKUP(C1679,pcon!C:C,pcon!L:L,"")</f>
        <v>0</v>
      </c>
      <c r="R1679" s="98">
        <f t="shared" si="237"/>
        <v>0</v>
      </c>
      <c r="S1679" s="31"/>
      <c r="T1679" s="31"/>
      <c r="U1679" s="33" t="str">
        <f t="shared" si="238"/>
        <v/>
      </c>
      <c r="V1679" s="4"/>
      <c r="W1679" s="33" t="str">
        <f t="shared" si="239"/>
        <v/>
      </c>
      <c r="X1679" s="33" t="str">
        <f t="shared" si="240"/>
        <v/>
      </c>
      <c r="Y1679" s="33" t="str">
        <f t="shared" si="241"/>
        <v/>
      </c>
      <c r="Z1679" s="34" t="str">
        <f t="shared" si="242"/>
        <v/>
      </c>
    </row>
    <row r="1680" spans="1:26" x14ac:dyDescent="0.35">
      <c r="A1680" s="25">
        <v>1676</v>
      </c>
      <c r="B1680" s="26">
        <f>_xlfn.XLOOKUP(C1680,purchase!C:C,pcon!B:B,"")</f>
        <v>0</v>
      </c>
      <c r="C1680" s="4"/>
      <c r="D1680" s="29">
        <f>_xlfn.XLOOKUP(C1680,purchase!C:C,pcon!D:D,"")</f>
        <v>0</v>
      </c>
      <c r="E1680" s="29">
        <f>_xlfn.XLOOKUP(C1680,purchase!C:C,pcon!E:E,"")</f>
        <v>0</v>
      </c>
      <c r="F1680" s="4"/>
      <c r="G1680" s="27"/>
      <c r="H1680" s="28"/>
      <c r="I1680" s="4"/>
      <c r="J1680" s="4"/>
      <c r="K1680" s="4"/>
      <c r="L1680" s="30" t="str">
        <f t="shared" si="234"/>
        <v/>
      </c>
      <c r="M1680" s="4"/>
      <c r="N1680" s="30" t="str">
        <f t="shared" si="235"/>
        <v/>
      </c>
      <c r="O1680" s="31"/>
      <c r="P1680" s="32" t="str">
        <f t="shared" si="236"/>
        <v/>
      </c>
      <c r="Q1680" s="10">
        <f>_xlfn.XLOOKUP(C1680,pcon!C:C,pcon!L:L,"")</f>
        <v>0</v>
      </c>
      <c r="R1680" s="98">
        <f t="shared" si="237"/>
        <v>0</v>
      </c>
      <c r="S1680" s="31"/>
      <c r="T1680" s="31"/>
      <c r="U1680" s="33" t="str">
        <f t="shared" si="238"/>
        <v/>
      </c>
      <c r="V1680" s="4"/>
      <c r="W1680" s="33" t="str">
        <f t="shared" si="239"/>
        <v/>
      </c>
      <c r="X1680" s="33" t="str">
        <f t="shared" si="240"/>
        <v/>
      </c>
      <c r="Y1680" s="33" t="str">
        <f t="shared" si="241"/>
        <v/>
      </c>
      <c r="Z1680" s="34" t="str">
        <f t="shared" si="242"/>
        <v/>
      </c>
    </row>
    <row r="1681" spans="1:26" x14ac:dyDescent="0.35">
      <c r="A1681" s="25">
        <v>1677</v>
      </c>
      <c r="B1681" s="26">
        <f>_xlfn.XLOOKUP(C1681,purchase!C:C,pcon!B:B,"")</f>
        <v>0</v>
      </c>
      <c r="C1681" s="4"/>
      <c r="D1681" s="29">
        <f>_xlfn.XLOOKUP(C1681,purchase!C:C,pcon!D:D,"")</f>
        <v>0</v>
      </c>
      <c r="E1681" s="29">
        <f>_xlfn.XLOOKUP(C1681,purchase!C:C,pcon!E:E,"")</f>
        <v>0</v>
      </c>
      <c r="F1681" s="4"/>
      <c r="G1681" s="27"/>
      <c r="H1681" s="28"/>
      <c r="I1681" s="4"/>
      <c r="J1681" s="4"/>
      <c r="K1681" s="4"/>
      <c r="L1681" s="30" t="str">
        <f t="shared" si="234"/>
        <v/>
      </c>
      <c r="M1681" s="4"/>
      <c r="N1681" s="30" t="str">
        <f t="shared" si="235"/>
        <v/>
      </c>
      <c r="O1681" s="31"/>
      <c r="P1681" s="32" t="str">
        <f t="shared" si="236"/>
        <v/>
      </c>
      <c r="Q1681" s="10">
        <f>_xlfn.XLOOKUP(C1681,pcon!C:C,pcon!L:L,"")</f>
        <v>0</v>
      </c>
      <c r="R1681" s="98">
        <f t="shared" si="237"/>
        <v>0</v>
      </c>
      <c r="S1681" s="31"/>
      <c r="T1681" s="31"/>
      <c r="U1681" s="33" t="str">
        <f t="shared" si="238"/>
        <v/>
      </c>
      <c r="V1681" s="4"/>
      <c r="W1681" s="33" t="str">
        <f t="shared" si="239"/>
        <v/>
      </c>
      <c r="X1681" s="33" t="str">
        <f t="shared" si="240"/>
        <v/>
      </c>
      <c r="Y1681" s="33" t="str">
        <f t="shared" si="241"/>
        <v/>
      </c>
      <c r="Z1681" s="34" t="str">
        <f t="shared" si="242"/>
        <v/>
      </c>
    </row>
    <row r="1682" spans="1:26" x14ac:dyDescent="0.35">
      <c r="A1682" s="25">
        <v>1678</v>
      </c>
      <c r="B1682" s="26">
        <f>_xlfn.XLOOKUP(C1682,purchase!C:C,pcon!B:B,"")</f>
        <v>0</v>
      </c>
      <c r="C1682" s="4"/>
      <c r="D1682" s="29">
        <f>_xlfn.XLOOKUP(C1682,purchase!C:C,pcon!D:D,"")</f>
        <v>0</v>
      </c>
      <c r="E1682" s="29">
        <f>_xlfn.XLOOKUP(C1682,purchase!C:C,pcon!E:E,"")</f>
        <v>0</v>
      </c>
      <c r="F1682" s="4"/>
      <c r="G1682" s="27"/>
      <c r="H1682" s="28"/>
      <c r="I1682" s="4"/>
      <c r="J1682" s="4"/>
      <c r="K1682" s="4"/>
      <c r="L1682" s="30" t="str">
        <f t="shared" si="234"/>
        <v/>
      </c>
      <c r="M1682" s="4"/>
      <c r="N1682" s="30" t="str">
        <f t="shared" si="235"/>
        <v/>
      </c>
      <c r="O1682" s="31"/>
      <c r="P1682" s="32" t="str">
        <f t="shared" si="236"/>
        <v/>
      </c>
      <c r="Q1682" s="10">
        <f>_xlfn.XLOOKUP(C1682,pcon!C:C,pcon!L:L,"")</f>
        <v>0</v>
      </c>
      <c r="R1682" s="98">
        <f t="shared" si="237"/>
        <v>0</v>
      </c>
      <c r="S1682" s="31"/>
      <c r="T1682" s="31"/>
      <c r="U1682" s="33" t="str">
        <f t="shared" si="238"/>
        <v/>
      </c>
      <c r="V1682" s="4"/>
      <c r="W1682" s="33" t="str">
        <f t="shared" si="239"/>
        <v/>
      </c>
      <c r="X1682" s="33" t="str">
        <f t="shared" si="240"/>
        <v/>
      </c>
      <c r="Y1682" s="33" t="str">
        <f t="shared" si="241"/>
        <v/>
      </c>
      <c r="Z1682" s="34" t="str">
        <f t="shared" si="242"/>
        <v/>
      </c>
    </row>
    <row r="1683" spans="1:26" x14ac:dyDescent="0.35">
      <c r="A1683" s="25">
        <v>1679</v>
      </c>
      <c r="B1683" s="26">
        <f>_xlfn.XLOOKUP(C1683,purchase!C:C,pcon!B:B,"")</f>
        <v>0</v>
      </c>
      <c r="C1683" s="4"/>
      <c r="D1683" s="29">
        <f>_xlfn.XLOOKUP(C1683,purchase!C:C,pcon!D:D,"")</f>
        <v>0</v>
      </c>
      <c r="E1683" s="29">
        <f>_xlfn.XLOOKUP(C1683,purchase!C:C,pcon!E:E,"")</f>
        <v>0</v>
      </c>
      <c r="F1683" s="4"/>
      <c r="G1683" s="27"/>
      <c r="H1683" s="28"/>
      <c r="I1683" s="4"/>
      <c r="J1683" s="4"/>
      <c r="K1683" s="4"/>
      <c r="L1683" s="30" t="str">
        <f t="shared" si="234"/>
        <v/>
      </c>
      <c r="M1683" s="4"/>
      <c r="N1683" s="30" t="str">
        <f t="shared" si="235"/>
        <v/>
      </c>
      <c r="O1683" s="31"/>
      <c r="P1683" s="32" t="str">
        <f t="shared" si="236"/>
        <v/>
      </c>
      <c r="Q1683" s="10">
        <f>_xlfn.XLOOKUP(C1683,pcon!C:C,pcon!L:L,"")</f>
        <v>0</v>
      </c>
      <c r="R1683" s="98">
        <f t="shared" si="237"/>
        <v>0</v>
      </c>
      <c r="S1683" s="31"/>
      <c r="T1683" s="31"/>
      <c r="U1683" s="33" t="str">
        <f t="shared" si="238"/>
        <v/>
      </c>
      <c r="V1683" s="4"/>
      <c r="W1683" s="33" t="str">
        <f t="shared" si="239"/>
        <v/>
      </c>
      <c r="X1683" s="33" t="str">
        <f t="shared" si="240"/>
        <v/>
      </c>
      <c r="Y1683" s="33" t="str">
        <f t="shared" si="241"/>
        <v/>
      </c>
      <c r="Z1683" s="34" t="str">
        <f t="shared" si="242"/>
        <v/>
      </c>
    </row>
    <row r="1684" spans="1:26" x14ac:dyDescent="0.35">
      <c r="A1684" s="25">
        <v>1680</v>
      </c>
      <c r="B1684" s="26">
        <f>_xlfn.XLOOKUP(C1684,purchase!C:C,pcon!B:B,"")</f>
        <v>0</v>
      </c>
      <c r="C1684" s="4"/>
      <c r="D1684" s="29">
        <f>_xlfn.XLOOKUP(C1684,purchase!C:C,pcon!D:D,"")</f>
        <v>0</v>
      </c>
      <c r="E1684" s="29">
        <f>_xlfn.XLOOKUP(C1684,purchase!C:C,pcon!E:E,"")</f>
        <v>0</v>
      </c>
      <c r="F1684" s="4"/>
      <c r="G1684" s="27"/>
      <c r="H1684" s="28"/>
      <c r="I1684" s="4"/>
      <c r="J1684" s="4"/>
      <c r="K1684" s="4"/>
      <c r="L1684" s="30" t="str">
        <f t="shared" si="234"/>
        <v/>
      </c>
      <c r="M1684" s="4"/>
      <c r="N1684" s="30" t="str">
        <f t="shared" si="235"/>
        <v/>
      </c>
      <c r="O1684" s="31"/>
      <c r="P1684" s="32" t="str">
        <f t="shared" si="236"/>
        <v/>
      </c>
      <c r="Q1684" s="10">
        <f>_xlfn.XLOOKUP(C1684,pcon!C:C,pcon!L:L,"")</f>
        <v>0</v>
      </c>
      <c r="R1684" s="98">
        <f t="shared" si="237"/>
        <v>0</v>
      </c>
      <c r="S1684" s="31"/>
      <c r="T1684" s="31"/>
      <c r="U1684" s="33" t="str">
        <f t="shared" si="238"/>
        <v/>
      </c>
      <c r="V1684" s="4"/>
      <c r="W1684" s="33" t="str">
        <f t="shared" si="239"/>
        <v/>
      </c>
      <c r="X1684" s="33" t="str">
        <f t="shared" si="240"/>
        <v/>
      </c>
      <c r="Y1684" s="33" t="str">
        <f t="shared" si="241"/>
        <v/>
      </c>
      <c r="Z1684" s="34" t="str">
        <f t="shared" si="242"/>
        <v/>
      </c>
    </row>
    <row r="1685" spans="1:26" x14ac:dyDescent="0.35">
      <c r="A1685" s="25">
        <v>1681</v>
      </c>
      <c r="B1685" s="26">
        <f>_xlfn.XLOOKUP(C1685,purchase!C:C,pcon!B:B,"")</f>
        <v>0</v>
      </c>
      <c r="C1685" s="4"/>
      <c r="D1685" s="29">
        <f>_xlfn.XLOOKUP(C1685,purchase!C:C,pcon!D:D,"")</f>
        <v>0</v>
      </c>
      <c r="E1685" s="29">
        <f>_xlfn.XLOOKUP(C1685,purchase!C:C,pcon!E:E,"")</f>
        <v>0</v>
      </c>
      <c r="F1685" s="4"/>
      <c r="G1685" s="27"/>
      <c r="H1685" s="28"/>
      <c r="I1685" s="4"/>
      <c r="J1685" s="4"/>
      <c r="K1685" s="4"/>
      <c r="L1685" s="30" t="str">
        <f t="shared" si="234"/>
        <v/>
      </c>
      <c r="M1685" s="4"/>
      <c r="N1685" s="30" t="str">
        <f t="shared" si="235"/>
        <v/>
      </c>
      <c r="O1685" s="31"/>
      <c r="P1685" s="32" t="str">
        <f t="shared" si="236"/>
        <v/>
      </c>
      <c r="Q1685" s="10">
        <f>_xlfn.XLOOKUP(C1685,pcon!C:C,pcon!L:L,"")</f>
        <v>0</v>
      </c>
      <c r="R1685" s="98">
        <f t="shared" si="237"/>
        <v>0</v>
      </c>
      <c r="S1685" s="31"/>
      <c r="T1685" s="31"/>
      <c r="U1685" s="33" t="str">
        <f t="shared" si="238"/>
        <v/>
      </c>
      <c r="V1685" s="4"/>
      <c r="W1685" s="33" t="str">
        <f t="shared" si="239"/>
        <v/>
      </c>
      <c r="X1685" s="33" t="str">
        <f t="shared" si="240"/>
        <v/>
      </c>
      <c r="Y1685" s="33" t="str">
        <f t="shared" si="241"/>
        <v/>
      </c>
      <c r="Z1685" s="34" t="str">
        <f t="shared" si="242"/>
        <v/>
      </c>
    </row>
    <row r="1686" spans="1:26" x14ac:dyDescent="0.35">
      <c r="A1686" s="25">
        <v>1682</v>
      </c>
      <c r="B1686" s="26">
        <f>_xlfn.XLOOKUP(C1686,purchase!C:C,pcon!B:B,"")</f>
        <v>0</v>
      </c>
      <c r="C1686" s="4"/>
      <c r="D1686" s="29">
        <f>_xlfn.XLOOKUP(C1686,purchase!C:C,pcon!D:D,"")</f>
        <v>0</v>
      </c>
      <c r="E1686" s="29">
        <f>_xlfn.XLOOKUP(C1686,purchase!C:C,pcon!E:E,"")</f>
        <v>0</v>
      </c>
      <c r="F1686" s="4"/>
      <c r="G1686" s="27"/>
      <c r="H1686" s="28"/>
      <c r="I1686" s="4"/>
      <c r="J1686" s="4"/>
      <c r="K1686" s="4"/>
      <c r="L1686" s="30" t="str">
        <f t="shared" si="234"/>
        <v/>
      </c>
      <c r="M1686" s="4"/>
      <c r="N1686" s="30" t="str">
        <f t="shared" si="235"/>
        <v/>
      </c>
      <c r="O1686" s="31"/>
      <c r="P1686" s="32" t="str">
        <f t="shared" si="236"/>
        <v/>
      </c>
      <c r="Q1686" s="10">
        <f>_xlfn.XLOOKUP(C1686,pcon!C:C,pcon!L:L,"")</f>
        <v>0</v>
      </c>
      <c r="R1686" s="98">
        <f t="shared" si="237"/>
        <v>0</v>
      </c>
      <c r="S1686" s="31"/>
      <c r="T1686" s="31"/>
      <c r="U1686" s="33" t="str">
        <f t="shared" si="238"/>
        <v/>
      </c>
      <c r="V1686" s="4"/>
      <c r="W1686" s="33" t="str">
        <f t="shared" si="239"/>
        <v/>
      </c>
      <c r="X1686" s="33" t="str">
        <f t="shared" si="240"/>
        <v/>
      </c>
      <c r="Y1686" s="33" t="str">
        <f t="shared" si="241"/>
        <v/>
      </c>
      <c r="Z1686" s="34" t="str">
        <f t="shared" si="242"/>
        <v/>
      </c>
    </row>
    <row r="1687" spans="1:26" x14ac:dyDescent="0.35">
      <c r="A1687" s="25">
        <v>1683</v>
      </c>
      <c r="B1687" s="26">
        <f>_xlfn.XLOOKUP(C1687,purchase!C:C,pcon!B:B,"")</f>
        <v>0</v>
      </c>
      <c r="C1687" s="4"/>
      <c r="D1687" s="29">
        <f>_xlfn.XLOOKUP(C1687,purchase!C:C,pcon!D:D,"")</f>
        <v>0</v>
      </c>
      <c r="E1687" s="29">
        <f>_xlfn.XLOOKUP(C1687,purchase!C:C,pcon!E:E,"")</f>
        <v>0</v>
      </c>
      <c r="F1687" s="4"/>
      <c r="G1687" s="27"/>
      <c r="H1687" s="28"/>
      <c r="I1687" s="4"/>
      <c r="J1687" s="4"/>
      <c r="K1687" s="4"/>
      <c r="L1687" s="30" t="str">
        <f t="shared" si="234"/>
        <v/>
      </c>
      <c r="M1687" s="4"/>
      <c r="N1687" s="30" t="str">
        <f t="shared" si="235"/>
        <v/>
      </c>
      <c r="O1687" s="31"/>
      <c r="P1687" s="32" t="str">
        <f t="shared" si="236"/>
        <v/>
      </c>
      <c r="Q1687" s="10">
        <f>_xlfn.XLOOKUP(C1687,pcon!C:C,pcon!L:L,"")</f>
        <v>0</v>
      </c>
      <c r="R1687" s="98">
        <f t="shared" si="237"/>
        <v>0</v>
      </c>
      <c r="S1687" s="31"/>
      <c r="T1687" s="31"/>
      <c r="U1687" s="33" t="str">
        <f t="shared" si="238"/>
        <v/>
      </c>
      <c r="V1687" s="4"/>
      <c r="W1687" s="33" t="str">
        <f t="shared" si="239"/>
        <v/>
      </c>
      <c r="X1687" s="33" t="str">
        <f t="shared" si="240"/>
        <v/>
      </c>
      <c r="Y1687" s="33" t="str">
        <f t="shared" si="241"/>
        <v/>
      </c>
      <c r="Z1687" s="34" t="str">
        <f t="shared" si="242"/>
        <v/>
      </c>
    </row>
    <row r="1688" spans="1:26" x14ac:dyDescent="0.35">
      <c r="A1688" s="25">
        <v>1684</v>
      </c>
      <c r="B1688" s="26">
        <f>_xlfn.XLOOKUP(C1688,purchase!C:C,pcon!B:B,"")</f>
        <v>0</v>
      </c>
      <c r="C1688" s="4"/>
      <c r="D1688" s="29">
        <f>_xlfn.XLOOKUP(C1688,purchase!C:C,pcon!D:D,"")</f>
        <v>0</v>
      </c>
      <c r="E1688" s="29">
        <f>_xlfn.XLOOKUP(C1688,purchase!C:C,pcon!E:E,"")</f>
        <v>0</v>
      </c>
      <c r="F1688" s="4"/>
      <c r="G1688" s="27"/>
      <c r="H1688" s="28"/>
      <c r="I1688" s="4"/>
      <c r="J1688" s="4"/>
      <c r="K1688" s="4"/>
      <c r="L1688" s="30" t="str">
        <f t="shared" si="234"/>
        <v/>
      </c>
      <c r="M1688" s="4"/>
      <c r="N1688" s="30" t="str">
        <f t="shared" si="235"/>
        <v/>
      </c>
      <c r="O1688" s="31"/>
      <c r="P1688" s="32" t="str">
        <f t="shared" si="236"/>
        <v/>
      </c>
      <c r="Q1688" s="10">
        <f>_xlfn.XLOOKUP(C1688,pcon!C:C,pcon!L:L,"")</f>
        <v>0</v>
      </c>
      <c r="R1688" s="98">
        <f t="shared" si="237"/>
        <v>0</v>
      </c>
      <c r="S1688" s="31"/>
      <c r="T1688" s="31"/>
      <c r="U1688" s="33" t="str">
        <f t="shared" si="238"/>
        <v/>
      </c>
      <c r="V1688" s="4"/>
      <c r="W1688" s="33" t="str">
        <f t="shared" si="239"/>
        <v/>
      </c>
      <c r="X1688" s="33" t="str">
        <f t="shared" si="240"/>
        <v/>
      </c>
      <c r="Y1688" s="33" t="str">
        <f t="shared" si="241"/>
        <v/>
      </c>
      <c r="Z1688" s="34" t="str">
        <f t="shared" si="242"/>
        <v/>
      </c>
    </row>
    <row r="1689" spans="1:26" x14ac:dyDescent="0.35">
      <c r="A1689" s="25">
        <v>1685</v>
      </c>
      <c r="B1689" s="26">
        <f>_xlfn.XLOOKUP(C1689,purchase!C:C,pcon!B:B,"")</f>
        <v>0</v>
      </c>
      <c r="C1689" s="4"/>
      <c r="D1689" s="29">
        <f>_xlfn.XLOOKUP(C1689,purchase!C:C,pcon!D:D,"")</f>
        <v>0</v>
      </c>
      <c r="E1689" s="29">
        <f>_xlfn.XLOOKUP(C1689,purchase!C:C,pcon!E:E,"")</f>
        <v>0</v>
      </c>
      <c r="F1689" s="4"/>
      <c r="G1689" s="27"/>
      <c r="H1689" s="28"/>
      <c r="I1689" s="4"/>
      <c r="J1689" s="4"/>
      <c r="K1689" s="4"/>
      <c r="L1689" s="30" t="str">
        <f t="shared" si="234"/>
        <v/>
      </c>
      <c r="M1689" s="4"/>
      <c r="N1689" s="30" t="str">
        <f t="shared" si="235"/>
        <v/>
      </c>
      <c r="O1689" s="31"/>
      <c r="P1689" s="32" t="str">
        <f t="shared" si="236"/>
        <v/>
      </c>
      <c r="Q1689" s="10">
        <f>_xlfn.XLOOKUP(C1689,pcon!C:C,pcon!L:L,"")</f>
        <v>0</v>
      </c>
      <c r="R1689" s="98">
        <f t="shared" si="237"/>
        <v>0</v>
      </c>
      <c r="S1689" s="31"/>
      <c r="T1689" s="31"/>
      <c r="U1689" s="33" t="str">
        <f t="shared" si="238"/>
        <v/>
      </c>
      <c r="V1689" s="4"/>
      <c r="W1689" s="33" t="str">
        <f t="shared" si="239"/>
        <v/>
      </c>
      <c r="X1689" s="33" t="str">
        <f t="shared" si="240"/>
        <v/>
      </c>
      <c r="Y1689" s="33" t="str">
        <f t="shared" si="241"/>
        <v/>
      </c>
      <c r="Z1689" s="34" t="str">
        <f t="shared" si="242"/>
        <v/>
      </c>
    </row>
    <row r="1690" spans="1:26" x14ac:dyDescent="0.35">
      <c r="A1690" s="25">
        <v>1686</v>
      </c>
      <c r="B1690" s="26">
        <f>_xlfn.XLOOKUP(C1690,purchase!C:C,pcon!B:B,"")</f>
        <v>0</v>
      </c>
      <c r="C1690" s="4"/>
      <c r="D1690" s="29">
        <f>_xlfn.XLOOKUP(C1690,purchase!C:C,pcon!D:D,"")</f>
        <v>0</v>
      </c>
      <c r="E1690" s="29">
        <f>_xlfn.XLOOKUP(C1690,purchase!C:C,pcon!E:E,"")</f>
        <v>0</v>
      </c>
      <c r="F1690" s="4"/>
      <c r="G1690" s="27"/>
      <c r="H1690" s="28"/>
      <c r="I1690" s="4"/>
      <c r="J1690" s="4"/>
      <c r="K1690" s="4"/>
      <c r="L1690" s="30" t="str">
        <f t="shared" si="234"/>
        <v/>
      </c>
      <c r="M1690" s="4"/>
      <c r="N1690" s="30" t="str">
        <f t="shared" si="235"/>
        <v/>
      </c>
      <c r="O1690" s="31"/>
      <c r="P1690" s="32" t="str">
        <f t="shared" si="236"/>
        <v/>
      </c>
      <c r="Q1690" s="10">
        <f>_xlfn.XLOOKUP(C1690,pcon!C:C,pcon!L:L,"")</f>
        <v>0</v>
      </c>
      <c r="R1690" s="98">
        <f t="shared" si="237"/>
        <v>0</v>
      </c>
      <c r="S1690" s="31"/>
      <c r="T1690" s="31"/>
      <c r="U1690" s="33" t="str">
        <f t="shared" si="238"/>
        <v/>
      </c>
      <c r="V1690" s="4"/>
      <c r="W1690" s="33" t="str">
        <f t="shared" si="239"/>
        <v/>
      </c>
      <c r="X1690" s="33" t="str">
        <f t="shared" si="240"/>
        <v/>
      </c>
      <c r="Y1690" s="33" t="str">
        <f t="shared" si="241"/>
        <v/>
      </c>
      <c r="Z1690" s="34" t="str">
        <f t="shared" si="242"/>
        <v/>
      </c>
    </row>
    <row r="1691" spans="1:26" x14ac:dyDescent="0.35">
      <c r="A1691" s="25">
        <v>1687</v>
      </c>
      <c r="B1691" s="26">
        <f>_xlfn.XLOOKUP(C1691,purchase!C:C,pcon!B:B,"")</f>
        <v>0</v>
      </c>
      <c r="C1691" s="4"/>
      <c r="D1691" s="29">
        <f>_xlfn.XLOOKUP(C1691,purchase!C:C,pcon!D:D,"")</f>
        <v>0</v>
      </c>
      <c r="E1691" s="29">
        <f>_xlfn.XLOOKUP(C1691,purchase!C:C,pcon!E:E,"")</f>
        <v>0</v>
      </c>
      <c r="F1691" s="4"/>
      <c r="G1691" s="27"/>
      <c r="H1691" s="28"/>
      <c r="I1691" s="4"/>
      <c r="J1691" s="4"/>
      <c r="K1691" s="4"/>
      <c r="L1691" s="30" t="str">
        <f t="shared" si="234"/>
        <v/>
      </c>
      <c r="M1691" s="4"/>
      <c r="N1691" s="30" t="str">
        <f t="shared" si="235"/>
        <v/>
      </c>
      <c r="O1691" s="31"/>
      <c r="P1691" s="32" t="str">
        <f t="shared" si="236"/>
        <v/>
      </c>
      <c r="Q1691" s="10">
        <f>_xlfn.XLOOKUP(C1691,pcon!C:C,pcon!L:L,"")</f>
        <v>0</v>
      </c>
      <c r="R1691" s="98">
        <f t="shared" si="237"/>
        <v>0</v>
      </c>
      <c r="S1691" s="31"/>
      <c r="T1691" s="31"/>
      <c r="U1691" s="33" t="str">
        <f t="shared" si="238"/>
        <v/>
      </c>
      <c r="V1691" s="4"/>
      <c r="W1691" s="33" t="str">
        <f t="shared" si="239"/>
        <v/>
      </c>
      <c r="X1691" s="33" t="str">
        <f t="shared" si="240"/>
        <v/>
      </c>
      <c r="Y1691" s="33" t="str">
        <f t="shared" si="241"/>
        <v/>
      </c>
      <c r="Z1691" s="34" t="str">
        <f t="shared" si="242"/>
        <v/>
      </c>
    </row>
    <row r="1692" spans="1:26" x14ac:dyDescent="0.35">
      <c r="A1692" s="25">
        <v>1688</v>
      </c>
      <c r="B1692" s="26">
        <f>_xlfn.XLOOKUP(C1692,purchase!C:C,pcon!B:B,"")</f>
        <v>0</v>
      </c>
      <c r="C1692" s="4"/>
      <c r="D1692" s="29">
        <f>_xlfn.XLOOKUP(C1692,purchase!C:C,pcon!D:D,"")</f>
        <v>0</v>
      </c>
      <c r="E1692" s="29">
        <f>_xlfn.XLOOKUP(C1692,purchase!C:C,pcon!E:E,"")</f>
        <v>0</v>
      </c>
      <c r="F1692" s="4"/>
      <c r="G1692" s="27"/>
      <c r="H1692" s="28"/>
      <c r="I1692" s="4"/>
      <c r="J1692" s="4"/>
      <c r="K1692" s="4"/>
      <c r="L1692" s="30" t="str">
        <f t="shared" si="234"/>
        <v/>
      </c>
      <c r="M1692" s="4"/>
      <c r="N1692" s="30" t="str">
        <f t="shared" si="235"/>
        <v/>
      </c>
      <c r="O1692" s="31"/>
      <c r="P1692" s="32" t="str">
        <f t="shared" si="236"/>
        <v/>
      </c>
      <c r="Q1692" s="10">
        <f>_xlfn.XLOOKUP(C1692,pcon!C:C,pcon!L:L,"")</f>
        <v>0</v>
      </c>
      <c r="R1692" s="98">
        <f t="shared" si="237"/>
        <v>0</v>
      </c>
      <c r="S1692" s="31"/>
      <c r="T1692" s="31"/>
      <c r="U1692" s="33" t="str">
        <f t="shared" si="238"/>
        <v/>
      </c>
      <c r="V1692" s="4"/>
      <c r="W1692" s="33" t="str">
        <f t="shared" si="239"/>
        <v/>
      </c>
      <c r="X1692" s="33" t="str">
        <f t="shared" si="240"/>
        <v/>
      </c>
      <c r="Y1692" s="33" t="str">
        <f t="shared" si="241"/>
        <v/>
      </c>
      <c r="Z1692" s="34" t="str">
        <f t="shared" si="242"/>
        <v/>
      </c>
    </row>
    <row r="1693" spans="1:26" x14ac:dyDescent="0.35">
      <c r="A1693" s="25">
        <v>1689</v>
      </c>
      <c r="B1693" s="26">
        <f>_xlfn.XLOOKUP(C1693,purchase!C:C,pcon!B:B,"")</f>
        <v>0</v>
      </c>
      <c r="C1693" s="4"/>
      <c r="D1693" s="29">
        <f>_xlfn.XLOOKUP(C1693,purchase!C:C,pcon!D:D,"")</f>
        <v>0</v>
      </c>
      <c r="E1693" s="29">
        <f>_xlfn.XLOOKUP(C1693,purchase!C:C,pcon!E:E,"")</f>
        <v>0</v>
      </c>
      <c r="F1693" s="4"/>
      <c r="G1693" s="27"/>
      <c r="H1693" s="28"/>
      <c r="I1693" s="4"/>
      <c r="J1693" s="4"/>
      <c r="K1693" s="4"/>
      <c r="L1693" s="30" t="str">
        <f t="shared" si="234"/>
        <v/>
      </c>
      <c r="M1693" s="4"/>
      <c r="N1693" s="30" t="str">
        <f t="shared" si="235"/>
        <v/>
      </c>
      <c r="O1693" s="31"/>
      <c r="P1693" s="32" t="str">
        <f t="shared" si="236"/>
        <v/>
      </c>
      <c r="Q1693" s="10">
        <f>_xlfn.XLOOKUP(C1693,pcon!C:C,pcon!L:L,"")</f>
        <v>0</v>
      </c>
      <c r="R1693" s="98">
        <f t="shared" si="237"/>
        <v>0</v>
      </c>
      <c r="S1693" s="31"/>
      <c r="T1693" s="31"/>
      <c r="U1693" s="33" t="str">
        <f t="shared" si="238"/>
        <v/>
      </c>
      <c r="V1693" s="4"/>
      <c r="W1693" s="33" t="str">
        <f t="shared" si="239"/>
        <v/>
      </c>
      <c r="X1693" s="33" t="str">
        <f t="shared" si="240"/>
        <v/>
      </c>
      <c r="Y1693" s="33" t="str">
        <f t="shared" si="241"/>
        <v/>
      </c>
      <c r="Z1693" s="34" t="str">
        <f t="shared" si="242"/>
        <v/>
      </c>
    </row>
    <row r="1694" spans="1:26" x14ac:dyDescent="0.35">
      <c r="A1694" s="25">
        <v>1690</v>
      </c>
      <c r="B1694" s="26">
        <f>_xlfn.XLOOKUP(C1694,purchase!C:C,pcon!B:B,"")</f>
        <v>0</v>
      </c>
      <c r="C1694" s="4"/>
      <c r="D1694" s="29">
        <f>_xlfn.XLOOKUP(C1694,purchase!C:C,pcon!D:D,"")</f>
        <v>0</v>
      </c>
      <c r="E1694" s="29">
        <f>_xlfn.XLOOKUP(C1694,purchase!C:C,pcon!E:E,"")</f>
        <v>0</v>
      </c>
      <c r="F1694" s="4"/>
      <c r="G1694" s="27"/>
      <c r="H1694" s="28"/>
      <c r="I1694" s="4"/>
      <c r="J1694" s="4"/>
      <c r="K1694" s="4"/>
      <c r="L1694" s="30" t="str">
        <f t="shared" si="234"/>
        <v/>
      </c>
      <c r="M1694" s="4"/>
      <c r="N1694" s="30" t="str">
        <f t="shared" si="235"/>
        <v/>
      </c>
      <c r="O1694" s="31"/>
      <c r="P1694" s="32" t="str">
        <f t="shared" si="236"/>
        <v/>
      </c>
      <c r="Q1694" s="10">
        <f>_xlfn.XLOOKUP(C1694,pcon!C:C,pcon!L:L,"")</f>
        <v>0</v>
      </c>
      <c r="R1694" s="98">
        <f t="shared" si="237"/>
        <v>0</v>
      </c>
      <c r="S1694" s="31"/>
      <c r="T1694" s="31"/>
      <c r="U1694" s="33" t="str">
        <f t="shared" si="238"/>
        <v/>
      </c>
      <c r="V1694" s="4"/>
      <c r="W1694" s="33" t="str">
        <f t="shared" si="239"/>
        <v/>
      </c>
      <c r="X1694" s="33" t="str">
        <f t="shared" si="240"/>
        <v/>
      </c>
      <c r="Y1694" s="33" t="str">
        <f t="shared" si="241"/>
        <v/>
      </c>
      <c r="Z1694" s="34" t="str">
        <f t="shared" si="242"/>
        <v/>
      </c>
    </row>
    <row r="1695" spans="1:26" x14ac:dyDescent="0.35">
      <c r="A1695" s="25">
        <v>1691</v>
      </c>
      <c r="B1695" s="26">
        <f>_xlfn.XLOOKUP(C1695,purchase!C:C,pcon!B:B,"")</f>
        <v>0</v>
      </c>
      <c r="C1695" s="4"/>
      <c r="D1695" s="29">
        <f>_xlfn.XLOOKUP(C1695,purchase!C:C,pcon!D:D,"")</f>
        <v>0</v>
      </c>
      <c r="E1695" s="29">
        <f>_xlfn.XLOOKUP(C1695,purchase!C:C,pcon!E:E,"")</f>
        <v>0</v>
      </c>
      <c r="F1695" s="4"/>
      <c r="G1695" s="27"/>
      <c r="H1695" s="28"/>
      <c r="I1695" s="4"/>
      <c r="J1695" s="4"/>
      <c r="K1695" s="4"/>
      <c r="L1695" s="30" t="str">
        <f t="shared" si="234"/>
        <v/>
      </c>
      <c r="M1695" s="4"/>
      <c r="N1695" s="30" t="str">
        <f t="shared" si="235"/>
        <v/>
      </c>
      <c r="O1695" s="31"/>
      <c r="P1695" s="32" t="str">
        <f t="shared" si="236"/>
        <v/>
      </c>
      <c r="Q1695" s="10">
        <f>_xlfn.XLOOKUP(C1695,pcon!C:C,pcon!L:L,"")</f>
        <v>0</v>
      </c>
      <c r="R1695" s="98">
        <f t="shared" si="237"/>
        <v>0</v>
      </c>
      <c r="S1695" s="31"/>
      <c r="T1695" s="31"/>
      <c r="U1695" s="33" t="str">
        <f t="shared" si="238"/>
        <v/>
      </c>
      <c r="V1695" s="4"/>
      <c r="W1695" s="33" t="str">
        <f t="shared" si="239"/>
        <v/>
      </c>
      <c r="X1695" s="33" t="str">
        <f t="shared" si="240"/>
        <v/>
      </c>
      <c r="Y1695" s="33" t="str">
        <f t="shared" si="241"/>
        <v/>
      </c>
      <c r="Z1695" s="34" t="str">
        <f t="shared" si="242"/>
        <v/>
      </c>
    </row>
    <row r="1696" spans="1:26" x14ac:dyDescent="0.35">
      <c r="A1696" s="25">
        <v>1692</v>
      </c>
      <c r="B1696" s="26">
        <f>_xlfn.XLOOKUP(C1696,purchase!C:C,pcon!B:B,"")</f>
        <v>0</v>
      </c>
      <c r="C1696" s="4"/>
      <c r="D1696" s="29">
        <f>_xlfn.XLOOKUP(C1696,purchase!C:C,pcon!D:D,"")</f>
        <v>0</v>
      </c>
      <c r="E1696" s="29">
        <f>_xlfn.XLOOKUP(C1696,purchase!C:C,pcon!E:E,"")</f>
        <v>0</v>
      </c>
      <c r="F1696" s="4"/>
      <c r="G1696" s="27"/>
      <c r="H1696" s="28"/>
      <c r="I1696" s="4"/>
      <c r="J1696" s="4"/>
      <c r="K1696" s="4"/>
      <c r="L1696" s="30" t="str">
        <f t="shared" si="234"/>
        <v/>
      </c>
      <c r="M1696" s="4"/>
      <c r="N1696" s="30" t="str">
        <f t="shared" si="235"/>
        <v/>
      </c>
      <c r="O1696" s="31"/>
      <c r="P1696" s="32" t="str">
        <f t="shared" si="236"/>
        <v/>
      </c>
      <c r="Q1696" s="10">
        <f>_xlfn.XLOOKUP(C1696,pcon!C:C,pcon!L:L,"")</f>
        <v>0</v>
      </c>
      <c r="R1696" s="98">
        <f t="shared" si="237"/>
        <v>0</v>
      </c>
      <c r="S1696" s="31"/>
      <c r="T1696" s="31"/>
      <c r="U1696" s="33" t="str">
        <f t="shared" si="238"/>
        <v/>
      </c>
      <c r="V1696" s="4"/>
      <c r="W1696" s="33" t="str">
        <f t="shared" si="239"/>
        <v/>
      </c>
      <c r="X1696" s="33" t="str">
        <f t="shared" si="240"/>
        <v/>
      </c>
      <c r="Y1696" s="33" t="str">
        <f t="shared" si="241"/>
        <v/>
      </c>
      <c r="Z1696" s="34" t="str">
        <f t="shared" si="242"/>
        <v/>
      </c>
    </row>
    <row r="1697" spans="1:26" x14ac:dyDescent="0.35">
      <c r="A1697" s="25">
        <v>1693</v>
      </c>
      <c r="B1697" s="26">
        <f>_xlfn.XLOOKUP(C1697,purchase!C:C,pcon!B:B,"")</f>
        <v>0</v>
      </c>
      <c r="C1697" s="4"/>
      <c r="D1697" s="29">
        <f>_xlfn.XLOOKUP(C1697,purchase!C:C,pcon!D:D,"")</f>
        <v>0</v>
      </c>
      <c r="E1697" s="29">
        <f>_xlfn.XLOOKUP(C1697,purchase!C:C,pcon!E:E,"")</f>
        <v>0</v>
      </c>
      <c r="F1697" s="4"/>
      <c r="G1697" s="27"/>
      <c r="H1697" s="28"/>
      <c r="I1697" s="4"/>
      <c r="J1697" s="4"/>
      <c r="K1697" s="4"/>
      <c r="L1697" s="30" t="str">
        <f t="shared" si="234"/>
        <v/>
      </c>
      <c r="M1697" s="4"/>
      <c r="N1697" s="30" t="str">
        <f t="shared" si="235"/>
        <v/>
      </c>
      <c r="O1697" s="31"/>
      <c r="P1697" s="32" t="str">
        <f t="shared" si="236"/>
        <v/>
      </c>
      <c r="Q1697" s="10">
        <f>_xlfn.XLOOKUP(C1697,pcon!C:C,pcon!L:L,"")</f>
        <v>0</v>
      </c>
      <c r="R1697" s="98">
        <f t="shared" si="237"/>
        <v>0</v>
      </c>
      <c r="S1697" s="31"/>
      <c r="T1697" s="31"/>
      <c r="U1697" s="33" t="str">
        <f t="shared" si="238"/>
        <v/>
      </c>
      <c r="V1697" s="4"/>
      <c r="W1697" s="33" t="str">
        <f t="shared" si="239"/>
        <v/>
      </c>
      <c r="X1697" s="33" t="str">
        <f t="shared" si="240"/>
        <v/>
      </c>
      <c r="Y1697" s="33" t="str">
        <f t="shared" si="241"/>
        <v/>
      </c>
      <c r="Z1697" s="34" t="str">
        <f t="shared" si="242"/>
        <v/>
      </c>
    </row>
    <row r="1698" spans="1:26" x14ac:dyDescent="0.35">
      <c r="A1698" s="25">
        <v>1694</v>
      </c>
      <c r="B1698" s="26">
        <f>_xlfn.XLOOKUP(C1698,purchase!C:C,pcon!B:B,"")</f>
        <v>0</v>
      </c>
      <c r="C1698" s="4"/>
      <c r="D1698" s="29">
        <f>_xlfn.XLOOKUP(C1698,purchase!C:C,pcon!D:D,"")</f>
        <v>0</v>
      </c>
      <c r="E1698" s="29">
        <f>_xlfn.XLOOKUP(C1698,purchase!C:C,pcon!E:E,"")</f>
        <v>0</v>
      </c>
      <c r="F1698" s="4"/>
      <c r="G1698" s="27"/>
      <c r="H1698" s="28"/>
      <c r="I1698" s="4"/>
      <c r="J1698" s="4"/>
      <c r="K1698" s="4"/>
      <c r="L1698" s="30" t="str">
        <f t="shared" si="234"/>
        <v/>
      </c>
      <c r="M1698" s="4"/>
      <c r="N1698" s="30" t="str">
        <f t="shared" si="235"/>
        <v/>
      </c>
      <c r="O1698" s="31"/>
      <c r="P1698" s="32" t="str">
        <f t="shared" si="236"/>
        <v/>
      </c>
      <c r="Q1698" s="10">
        <f>_xlfn.XLOOKUP(C1698,pcon!C:C,pcon!L:L,"")</f>
        <v>0</v>
      </c>
      <c r="R1698" s="98">
        <f t="shared" si="237"/>
        <v>0</v>
      </c>
      <c r="S1698" s="31"/>
      <c r="T1698" s="31"/>
      <c r="U1698" s="33" t="str">
        <f t="shared" si="238"/>
        <v/>
      </c>
      <c r="V1698" s="4"/>
      <c r="W1698" s="33" t="str">
        <f t="shared" si="239"/>
        <v/>
      </c>
      <c r="X1698" s="33" t="str">
        <f t="shared" si="240"/>
        <v/>
      </c>
      <c r="Y1698" s="33" t="str">
        <f t="shared" si="241"/>
        <v/>
      </c>
      <c r="Z1698" s="34" t="str">
        <f t="shared" si="242"/>
        <v/>
      </c>
    </row>
    <row r="1699" spans="1:26" x14ac:dyDescent="0.35">
      <c r="A1699" s="25">
        <v>1695</v>
      </c>
      <c r="B1699" s="26">
        <f>_xlfn.XLOOKUP(C1699,purchase!C:C,pcon!B:B,"")</f>
        <v>0</v>
      </c>
      <c r="C1699" s="4"/>
      <c r="D1699" s="29">
        <f>_xlfn.XLOOKUP(C1699,purchase!C:C,pcon!D:D,"")</f>
        <v>0</v>
      </c>
      <c r="E1699" s="29">
        <f>_xlfn.XLOOKUP(C1699,purchase!C:C,pcon!E:E,"")</f>
        <v>0</v>
      </c>
      <c r="F1699" s="4"/>
      <c r="G1699" s="27"/>
      <c r="H1699" s="28"/>
      <c r="I1699" s="4"/>
      <c r="J1699" s="4"/>
      <c r="K1699" s="4"/>
      <c r="L1699" s="30" t="str">
        <f t="shared" si="234"/>
        <v/>
      </c>
      <c r="M1699" s="4"/>
      <c r="N1699" s="30" t="str">
        <f t="shared" si="235"/>
        <v/>
      </c>
      <c r="O1699" s="31"/>
      <c r="P1699" s="32" t="str">
        <f t="shared" si="236"/>
        <v/>
      </c>
      <c r="Q1699" s="10">
        <f>_xlfn.XLOOKUP(C1699,pcon!C:C,pcon!L:L,"")</f>
        <v>0</v>
      </c>
      <c r="R1699" s="98">
        <f t="shared" si="237"/>
        <v>0</v>
      </c>
      <c r="S1699" s="31"/>
      <c r="T1699" s="31"/>
      <c r="U1699" s="33" t="str">
        <f t="shared" si="238"/>
        <v/>
      </c>
      <c r="V1699" s="4"/>
      <c r="W1699" s="33" t="str">
        <f t="shared" si="239"/>
        <v/>
      </c>
      <c r="X1699" s="33" t="str">
        <f t="shared" si="240"/>
        <v/>
      </c>
      <c r="Y1699" s="33" t="str">
        <f t="shared" si="241"/>
        <v/>
      </c>
      <c r="Z1699" s="34" t="str">
        <f t="shared" si="242"/>
        <v/>
      </c>
    </row>
    <row r="1700" spans="1:26" x14ac:dyDescent="0.35">
      <c r="A1700" s="25">
        <v>1696</v>
      </c>
      <c r="B1700" s="26">
        <f>_xlfn.XLOOKUP(C1700,purchase!C:C,pcon!B:B,"")</f>
        <v>0</v>
      </c>
      <c r="C1700" s="4"/>
      <c r="D1700" s="29">
        <f>_xlfn.XLOOKUP(C1700,purchase!C:C,pcon!D:D,"")</f>
        <v>0</v>
      </c>
      <c r="E1700" s="29">
        <f>_xlfn.XLOOKUP(C1700,purchase!C:C,pcon!E:E,"")</f>
        <v>0</v>
      </c>
      <c r="F1700" s="4"/>
      <c r="G1700" s="27"/>
      <c r="H1700" s="28"/>
      <c r="I1700" s="4"/>
      <c r="J1700" s="4"/>
      <c r="K1700" s="4"/>
      <c r="L1700" s="30" t="str">
        <f t="shared" si="234"/>
        <v/>
      </c>
      <c r="M1700" s="4"/>
      <c r="N1700" s="30" t="str">
        <f t="shared" si="235"/>
        <v/>
      </c>
      <c r="O1700" s="31"/>
      <c r="P1700" s="32" t="str">
        <f t="shared" si="236"/>
        <v/>
      </c>
      <c r="Q1700" s="10">
        <f>_xlfn.XLOOKUP(C1700,pcon!C:C,pcon!L:L,"")</f>
        <v>0</v>
      </c>
      <c r="R1700" s="98">
        <f t="shared" si="237"/>
        <v>0</v>
      </c>
      <c r="S1700" s="31"/>
      <c r="T1700" s="31"/>
      <c r="U1700" s="33" t="str">
        <f t="shared" si="238"/>
        <v/>
      </c>
      <c r="V1700" s="4"/>
      <c r="W1700" s="33" t="str">
        <f t="shared" si="239"/>
        <v/>
      </c>
      <c r="X1700" s="33" t="str">
        <f t="shared" si="240"/>
        <v/>
      </c>
      <c r="Y1700" s="33" t="str">
        <f t="shared" si="241"/>
        <v/>
      </c>
      <c r="Z1700" s="34" t="str">
        <f t="shared" si="242"/>
        <v/>
      </c>
    </row>
    <row r="1701" spans="1:26" x14ac:dyDescent="0.35">
      <c r="A1701" s="25">
        <v>1697</v>
      </c>
      <c r="B1701" s="26">
        <f>_xlfn.XLOOKUP(C1701,purchase!C:C,pcon!B:B,"")</f>
        <v>0</v>
      </c>
      <c r="C1701" s="4"/>
      <c r="D1701" s="29">
        <f>_xlfn.XLOOKUP(C1701,purchase!C:C,pcon!D:D,"")</f>
        <v>0</v>
      </c>
      <c r="E1701" s="29">
        <f>_xlfn.XLOOKUP(C1701,purchase!C:C,pcon!E:E,"")</f>
        <v>0</v>
      </c>
      <c r="F1701" s="4"/>
      <c r="G1701" s="27"/>
      <c r="H1701" s="28"/>
      <c r="I1701" s="4"/>
      <c r="J1701" s="4"/>
      <c r="K1701" s="4"/>
      <c r="L1701" s="30" t="str">
        <f t="shared" si="234"/>
        <v/>
      </c>
      <c r="M1701" s="4"/>
      <c r="N1701" s="30" t="str">
        <f t="shared" si="235"/>
        <v/>
      </c>
      <c r="O1701" s="31"/>
      <c r="P1701" s="32" t="str">
        <f t="shared" si="236"/>
        <v/>
      </c>
      <c r="Q1701" s="10">
        <f>_xlfn.XLOOKUP(C1701,pcon!C:C,pcon!L:L,"")</f>
        <v>0</v>
      </c>
      <c r="R1701" s="98">
        <f t="shared" si="237"/>
        <v>0</v>
      </c>
      <c r="S1701" s="31"/>
      <c r="T1701" s="31"/>
      <c r="U1701" s="33" t="str">
        <f t="shared" si="238"/>
        <v/>
      </c>
      <c r="V1701" s="4"/>
      <c r="W1701" s="33" t="str">
        <f t="shared" si="239"/>
        <v/>
      </c>
      <c r="X1701" s="33" t="str">
        <f t="shared" si="240"/>
        <v/>
      </c>
      <c r="Y1701" s="33" t="str">
        <f t="shared" si="241"/>
        <v/>
      </c>
      <c r="Z1701" s="34" t="str">
        <f t="shared" si="242"/>
        <v/>
      </c>
    </row>
    <row r="1702" spans="1:26" x14ac:dyDescent="0.35">
      <c r="A1702" s="25">
        <v>1698</v>
      </c>
      <c r="B1702" s="26">
        <f>_xlfn.XLOOKUP(C1702,purchase!C:C,pcon!B:B,"")</f>
        <v>0</v>
      </c>
      <c r="C1702" s="4"/>
      <c r="D1702" s="29">
        <f>_xlfn.XLOOKUP(C1702,purchase!C:C,pcon!D:D,"")</f>
        <v>0</v>
      </c>
      <c r="E1702" s="29">
        <f>_xlfn.XLOOKUP(C1702,purchase!C:C,pcon!E:E,"")</f>
        <v>0</v>
      </c>
      <c r="F1702" s="4"/>
      <c r="G1702" s="27"/>
      <c r="H1702" s="28"/>
      <c r="I1702" s="4"/>
      <c r="J1702" s="4"/>
      <c r="K1702" s="4"/>
      <c r="L1702" s="30" t="str">
        <f t="shared" si="234"/>
        <v/>
      </c>
      <c r="M1702" s="4"/>
      <c r="N1702" s="30" t="str">
        <f t="shared" si="235"/>
        <v/>
      </c>
      <c r="O1702" s="31"/>
      <c r="P1702" s="32" t="str">
        <f t="shared" si="236"/>
        <v/>
      </c>
      <c r="Q1702" s="10">
        <f>_xlfn.XLOOKUP(C1702,pcon!C:C,pcon!L:L,"")</f>
        <v>0</v>
      </c>
      <c r="R1702" s="98">
        <f t="shared" si="237"/>
        <v>0</v>
      </c>
      <c r="S1702" s="31"/>
      <c r="T1702" s="31"/>
      <c r="U1702" s="33" t="str">
        <f t="shared" si="238"/>
        <v/>
      </c>
      <c r="V1702" s="4"/>
      <c r="W1702" s="33" t="str">
        <f t="shared" si="239"/>
        <v/>
      </c>
      <c r="X1702" s="33" t="str">
        <f t="shared" si="240"/>
        <v/>
      </c>
      <c r="Y1702" s="33" t="str">
        <f t="shared" si="241"/>
        <v/>
      </c>
      <c r="Z1702" s="34" t="str">
        <f t="shared" si="242"/>
        <v/>
      </c>
    </row>
    <row r="1703" spans="1:26" x14ac:dyDescent="0.35">
      <c r="A1703" s="25">
        <v>1699</v>
      </c>
      <c r="B1703" s="26">
        <f>_xlfn.XLOOKUP(C1703,purchase!C:C,pcon!B:B,"")</f>
        <v>0</v>
      </c>
      <c r="C1703" s="4"/>
      <c r="D1703" s="29">
        <f>_xlfn.XLOOKUP(C1703,purchase!C:C,pcon!D:D,"")</f>
        <v>0</v>
      </c>
      <c r="E1703" s="29">
        <f>_xlfn.XLOOKUP(C1703,purchase!C:C,pcon!E:E,"")</f>
        <v>0</v>
      </c>
      <c r="F1703" s="4"/>
      <c r="G1703" s="27"/>
      <c r="H1703" s="28"/>
      <c r="I1703" s="4"/>
      <c r="J1703" s="4"/>
      <c r="K1703" s="4"/>
      <c r="L1703" s="30" t="str">
        <f t="shared" si="234"/>
        <v/>
      </c>
      <c r="M1703" s="4"/>
      <c r="N1703" s="30" t="str">
        <f t="shared" si="235"/>
        <v/>
      </c>
      <c r="O1703" s="31"/>
      <c r="P1703" s="32" t="str">
        <f t="shared" si="236"/>
        <v/>
      </c>
      <c r="Q1703" s="10">
        <f>_xlfn.XLOOKUP(C1703,pcon!C:C,pcon!L:L,"")</f>
        <v>0</v>
      </c>
      <c r="R1703" s="98">
        <f t="shared" si="237"/>
        <v>0</v>
      </c>
      <c r="S1703" s="31"/>
      <c r="T1703" s="31"/>
      <c r="U1703" s="33" t="str">
        <f t="shared" si="238"/>
        <v/>
      </c>
      <c r="V1703" s="4"/>
      <c r="W1703" s="33" t="str">
        <f t="shared" si="239"/>
        <v/>
      </c>
      <c r="X1703" s="33" t="str">
        <f t="shared" si="240"/>
        <v/>
      </c>
      <c r="Y1703" s="33" t="str">
        <f t="shared" si="241"/>
        <v/>
      </c>
      <c r="Z1703" s="34" t="str">
        <f t="shared" si="242"/>
        <v/>
      </c>
    </row>
    <row r="1704" spans="1:26" x14ac:dyDescent="0.35">
      <c r="A1704" s="25">
        <v>1700</v>
      </c>
      <c r="B1704" s="26">
        <f>_xlfn.XLOOKUP(C1704,purchase!C:C,pcon!B:B,"")</f>
        <v>0</v>
      </c>
      <c r="C1704" s="4"/>
      <c r="D1704" s="29">
        <f>_xlfn.XLOOKUP(C1704,purchase!C:C,pcon!D:D,"")</f>
        <v>0</v>
      </c>
      <c r="E1704" s="29">
        <f>_xlfn.XLOOKUP(C1704,purchase!C:C,pcon!E:E,"")</f>
        <v>0</v>
      </c>
      <c r="F1704" s="4"/>
      <c r="G1704" s="27"/>
      <c r="H1704" s="28"/>
      <c r="I1704" s="4"/>
      <c r="J1704" s="4"/>
      <c r="K1704" s="4"/>
      <c r="L1704" s="30" t="str">
        <f t="shared" si="234"/>
        <v/>
      </c>
      <c r="M1704" s="4"/>
      <c r="N1704" s="30" t="str">
        <f t="shared" si="235"/>
        <v/>
      </c>
      <c r="O1704" s="31"/>
      <c r="P1704" s="32" t="str">
        <f t="shared" si="236"/>
        <v/>
      </c>
      <c r="Q1704" s="10">
        <f>_xlfn.XLOOKUP(C1704,pcon!C:C,pcon!L:L,"")</f>
        <v>0</v>
      </c>
      <c r="R1704" s="98">
        <f t="shared" si="237"/>
        <v>0</v>
      </c>
      <c r="S1704" s="31"/>
      <c r="T1704" s="31"/>
      <c r="U1704" s="33" t="str">
        <f t="shared" si="238"/>
        <v/>
      </c>
      <c r="V1704" s="4"/>
      <c r="W1704" s="33" t="str">
        <f t="shared" si="239"/>
        <v/>
      </c>
      <c r="X1704" s="33" t="str">
        <f t="shared" si="240"/>
        <v/>
      </c>
      <c r="Y1704" s="33" t="str">
        <f t="shared" si="241"/>
        <v/>
      </c>
      <c r="Z1704" s="34" t="str">
        <f t="shared" si="242"/>
        <v/>
      </c>
    </row>
    <row r="1705" spans="1:26" x14ac:dyDescent="0.35">
      <c r="A1705" s="25">
        <v>1701</v>
      </c>
      <c r="B1705" s="26">
        <f>_xlfn.XLOOKUP(C1705,purchase!C:C,pcon!B:B,"")</f>
        <v>0</v>
      </c>
      <c r="C1705" s="4"/>
      <c r="D1705" s="29">
        <f>_xlfn.XLOOKUP(C1705,purchase!C:C,pcon!D:D,"")</f>
        <v>0</v>
      </c>
      <c r="E1705" s="29">
        <f>_xlfn.XLOOKUP(C1705,purchase!C:C,pcon!E:E,"")</f>
        <v>0</v>
      </c>
      <c r="F1705" s="4"/>
      <c r="G1705" s="27"/>
      <c r="H1705" s="28"/>
      <c r="I1705" s="4"/>
      <c r="J1705" s="4"/>
      <c r="K1705" s="4"/>
      <c r="L1705" s="30" t="str">
        <f t="shared" si="234"/>
        <v/>
      </c>
      <c r="M1705" s="4"/>
      <c r="N1705" s="30" t="str">
        <f t="shared" si="235"/>
        <v/>
      </c>
      <c r="O1705" s="31"/>
      <c r="P1705" s="32" t="str">
        <f t="shared" si="236"/>
        <v/>
      </c>
      <c r="Q1705" s="10">
        <f>_xlfn.XLOOKUP(C1705,pcon!C:C,pcon!L:L,"")</f>
        <v>0</v>
      </c>
      <c r="R1705" s="98">
        <f t="shared" si="237"/>
        <v>0</v>
      </c>
      <c r="S1705" s="31"/>
      <c r="T1705" s="31"/>
      <c r="U1705" s="33" t="str">
        <f t="shared" si="238"/>
        <v/>
      </c>
      <c r="V1705" s="4"/>
      <c r="W1705" s="33" t="str">
        <f t="shared" si="239"/>
        <v/>
      </c>
      <c r="X1705" s="33" t="str">
        <f t="shared" si="240"/>
        <v/>
      </c>
      <c r="Y1705" s="33" t="str">
        <f t="shared" si="241"/>
        <v/>
      </c>
      <c r="Z1705" s="34" t="str">
        <f t="shared" si="242"/>
        <v/>
      </c>
    </row>
    <row r="1706" spans="1:26" x14ac:dyDescent="0.35">
      <c r="A1706" s="25">
        <v>1702</v>
      </c>
      <c r="B1706" s="26">
        <f>_xlfn.XLOOKUP(C1706,purchase!C:C,pcon!B:B,"")</f>
        <v>0</v>
      </c>
      <c r="C1706" s="4"/>
      <c r="D1706" s="29">
        <f>_xlfn.XLOOKUP(C1706,purchase!C:C,pcon!D:D,"")</f>
        <v>0</v>
      </c>
      <c r="E1706" s="29">
        <f>_xlfn.XLOOKUP(C1706,purchase!C:C,pcon!E:E,"")</f>
        <v>0</v>
      </c>
      <c r="F1706" s="4"/>
      <c r="G1706" s="27"/>
      <c r="H1706" s="28"/>
      <c r="I1706" s="4"/>
      <c r="J1706" s="4"/>
      <c r="K1706" s="4"/>
      <c r="L1706" s="30" t="str">
        <f t="shared" si="234"/>
        <v/>
      </c>
      <c r="M1706" s="4"/>
      <c r="N1706" s="30" t="str">
        <f t="shared" si="235"/>
        <v/>
      </c>
      <c r="O1706" s="31"/>
      <c r="P1706" s="32" t="str">
        <f t="shared" si="236"/>
        <v/>
      </c>
      <c r="Q1706" s="10">
        <f>_xlfn.XLOOKUP(C1706,pcon!C:C,pcon!L:L,"")</f>
        <v>0</v>
      </c>
      <c r="R1706" s="98">
        <f t="shared" si="237"/>
        <v>0</v>
      </c>
      <c r="S1706" s="31"/>
      <c r="T1706" s="31"/>
      <c r="U1706" s="33" t="str">
        <f t="shared" si="238"/>
        <v/>
      </c>
      <c r="V1706" s="4"/>
      <c r="W1706" s="33" t="str">
        <f t="shared" si="239"/>
        <v/>
      </c>
      <c r="X1706" s="33" t="str">
        <f t="shared" si="240"/>
        <v/>
      </c>
      <c r="Y1706" s="33" t="str">
        <f t="shared" si="241"/>
        <v/>
      </c>
      <c r="Z1706" s="34" t="str">
        <f t="shared" si="242"/>
        <v/>
      </c>
    </row>
    <row r="1707" spans="1:26" x14ac:dyDescent="0.35">
      <c r="A1707" s="25">
        <v>1703</v>
      </c>
      <c r="B1707" s="26">
        <f>_xlfn.XLOOKUP(C1707,purchase!C:C,pcon!B:B,"")</f>
        <v>0</v>
      </c>
      <c r="C1707" s="4"/>
      <c r="D1707" s="29">
        <f>_xlfn.XLOOKUP(C1707,purchase!C:C,pcon!D:D,"")</f>
        <v>0</v>
      </c>
      <c r="E1707" s="29">
        <f>_xlfn.XLOOKUP(C1707,purchase!C:C,pcon!E:E,"")</f>
        <v>0</v>
      </c>
      <c r="F1707" s="4"/>
      <c r="G1707" s="27"/>
      <c r="H1707" s="28"/>
      <c r="I1707" s="4"/>
      <c r="J1707" s="4"/>
      <c r="K1707" s="4"/>
      <c r="L1707" s="30" t="str">
        <f t="shared" si="234"/>
        <v/>
      </c>
      <c r="M1707" s="4"/>
      <c r="N1707" s="30" t="str">
        <f t="shared" si="235"/>
        <v/>
      </c>
      <c r="O1707" s="31"/>
      <c r="P1707" s="32" t="str">
        <f t="shared" si="236"/>
        <v/>
      </c>
      <c r="Q1707" s="10">
        <f>_xlfn.XLOOKUP(C1707,pcon!C:C,pcon!L:L,"")</f>
        <v>0</v>
      </c>
      <c r="R1707" s="98">
        <f t="shared" si="237"/>
        <v>0</v>
      </c>
      <c r="S1707" s="31"/>
      <c r="T1707" s="31"/>
      <c r="U1707" s="33" t="str">
        <f t="shared" si="238"/>
        <v/>
      </c>
      <c r="V1707" s="4"/>
      <c r="W1707" s="33" t="str">
        <f t="shared" si="239"/>
        <v/>
      </c>
      <c r="X1707" s="33" t="str">
        <f t="shared" si="240"/>
        <v/>
      </c>
      <c r="Y1707" s="33" t="str">
        <f t="shared" si="241"/>
        <v/>
      </c>
      <c r="Z1707" s="34" t="str">
        <f t="shared" si="242"/>
        <v/>
      </c>
    </row>
    <row r="1708" spans="1:26" x14ac:dyDescent="0.35">
      <c r="A1708" s="25">
        <v>1704</v>
      </c>
      <c r="B1708" s="26">
        <f>_xlfn.XLOOKUP(C1708,purchase!C:C,pcon!B:B,"")</f>
        <v>0</v>
      </c>
      <c r="C1708" s="4"/>
      <c r="D1708" s="29">
        <f>_xlfn.XLOOKUP(C1708,purchase!C:C,pcon!D:D,"")</f>
        <v>0</v>
      </c>
      <c r="E1708" s="29">
        <f>_xlfn.XLOOKUP(C1708,purchase!C:C,pcon!E:E,"")</f>
        <v>0</v>
      </c>
      <c r="F1708" s="4"/>
      <c r="G1708" s="27"/>
      <c r="H1708" s="28"/>
      <c r="I1708" s="4"/>
      <c r="J1708" s="4"/>
      <c r="K1708" s="4"/>
      <c r="L1708" s="30" t="str">
        <f t="shared" si="234"/>
        <v/>
      </c>
      <c r="M1708" s="4"/>
      <c r="N1708" s="30" t="str">
        <f t="shared" si="235"/>
        <v/>
      </c>
      <c r="O1708" s="31"/>
      <c r="P1708" s="32" t="str">
        <f t="shared" si="236"/>
        <v/>
      </c>
      <c r="Q1708" s="10">
        <f>_xlfn.XLOOKUP(C1708,pcon!C:C,pcon!L:L,"")</f>
        <v>0</v>
      </c>
      <c r="R1708" s="98">
        <f t="shared" si="237"/>
        <v>0</v>
      </c>
      <c r="S1708" s="31"/>
      <c r="T1708" s="31"/>
      <c r="U1708" s="33" t="str">
        <f t="shared" si="238"/>
        <v/>
      </c>
      <c r="V1708" s="4"/>
      <c r="W1708" s="33" t="str">
        <f t="shared" si="239"/>
        <v/>
      </c>
      <c r="X1708" s="33" t="str">
        <f t="shared" si="240"/>
        <v/>
      </c>
      <c r="Y1708" s="33" t="str">
        <f t="shared" si="241"/>
        <v/>
      </c>
      <c r="Z1708" s="34" t="str">
        <f t="shared" si="242"/>
        <v/>
      </c>
    </row>
    <row r="1709" spans="1:26" x14ac:dyDescent="0.35">
      <c r="A1709" s="25">
        <v>1705</v>
      </c>
      <c r="B1709" s="26">
        <f>_xlfn.XLOOKUP(C1709,purchase!C:C,pcon!B:B,"")</f>
        <v>0</v>
      </c>
      <c r="C1709" s="4"/>
      <c r="D1709" s="29">
        <f>_xlfn.XLOOKUP(C1709,purchase!C:C,pcon!D:D,"")</f>
        <v>0</v>
      </c>
      <c r="E1709" s="29">
        <f>_xlfn.XLOOKUP(C1709,purchase!C:C,pcon!E:E,"")</f>
        <v>0</v>
      </c>
      <c r="F1709" s="4"/>
      <c r="G1709" s="27"/>
      <c r="H1709" s="28"/>
      <c r="I1709" s="4"/>
      <c r="J1709" s="4"/>
      <c r="K1709" s="4"/>
      <c r="L1709" s="30" t="str">
        <f t="shared" si="234"/>
        <v/>
      </c>
      <c r="M1709" s="4"/>
      <c r="N1709" s="30" t="str">
        <f t="shared" si="235"/>
        <v/>
      </c>
      <c r="O1709" s="31"/>
      <c r="P1709" s="32" t="str">
        <f t="shared" si="236"/>
        <v/>
      </c>
      <c r="Q1709" s="10">
        <f>_xlfn.XLOOKUP(C1709,pcon!C:C,pcon!L:L,"")</f>
        <v>0</v>
      </c>
      <c r="R1709" s="98">
        <f t="shared" si="237"/>
        <v>0</v>
      </c>
      <c r="S1709" s="31"/>
      <c r="T1709" s="31"/>
      <c r="U1709" s="33" t="str">
        <f t="shared" si="238"/>
        <v/>
      </c>
      <c r="V1709" s="4"/>
      <c r="W1709" s="33" t="str">
        <f t="shared" si="239"/>
        <v/>
      </c>
      <c r="X1709" s="33" t="str">
        <f t="shared" si="240"/>
        <v/>
      </c>
      <c r="Y1709" s="33" t="str">
        <f t="shared" si="241"/>
        <v/>
      </c>
      <c r="Z1709" s="34" t="str">
        <f t="shared" si="242"/>
        <v/>
      </c>
    </row>
    <row r="1710" spans="1:26" x14ac:dyDescent="0.35">
      <c r="A1710" s="25">
        <v>1706</v>
      </c>
      <c r="B1710" s="26">
        <f>_xlfn.XLOOKUP(C1710,purchase!C:C,pcon!B:B,"")</f>
        <v>0</v>
      </c>
      <c r="C1710" s="4"/>
      <c r="D1710" s="29">
        <f>_xlfn.XLOOKUP(C1710,purchase!C:C,pcon!D:D,"")</f>
        <v>0</v>
      </c>
      <c r="E1710" s="29">
        <f>_xlfn.XLOOKUP(C1710,purchase!C:C,pcon!E:E,"")</f>
        <v>0</v>
      </c>
      <c r="F1710" s="4"/>
      <c r="G1710" s="27"/>
      <c r="H1710" s="28"/>
      <c r="I1710" s="4"/>
      <c r="J1710" s="4"/>
      <c r="K1710" s="4"/>
      <c r="L1710" s="30" t="str">
        <f t="shared" si="234"/>
        <v/>
      </c>
      <c r="M1710" s="4"/>
      <c r="N1710" s="30" t="str">
        <f t="shared" si="235"/>
        <v/>
      </c>
      <c r="O1710" s="31"/>
      <c r="P1710" s="32" t="str">
        <f t="shared" si="236"/>
        <v/>
      </c>
      <c r="Q1710" s="10">
        <f>_xlfn.XLOOKUP(C1710,pcon!C:C,pcon!L:L,"")</f>
        <v>0</v>
      </c>
      <c r="R1710" s="98">
        <f t="shared" si="237"/>
        <v>0</v>
      </c>
      <c r="S1710" s="31"/>
      <c r="T1710" s="31"/>
      <c r="U1710" s="33" t="str">
        <f t="shared" si="238"/>
        <v/>
      </c>
      <c r="V1710" s="4"/>
      <c r="W1710" s="33" t="str">
        <f t="shared" si="239"/>
        <v/>
      </c>
      <c r="X1710" s="33" t="str">
        <f t="shared" si="240"/>
        <v/>
      </c>
      <c r="Y1710" s="33" t="str">
        <f t="shared" si="241"/>
        <v/>
      </c>
      <c r="Z1710" s="34" t="str">
        <f t="shared" si="242"/>
        <v/>
      </c>
    </row>
    <row r="1711" spans="1:26" x14ac:dyDescent="0.35">
      <c r="A1711" s="25">
        <v>1707</v>
      </c>
      <c r="B1711" s="26">
        <f>_xlfn.XLOOKUP(C1711,purchase!C:C,pcon!B:B,"")</f>
        <v>0</v>
      </c>
      <c r="C1711" s="4"/>
      <c r="D1711" s="29">
        <f>_xlfn.XLOOKUP(C1711,purchase!C:C,pcon!D:D,"")</f>
        <v>0</v>
      </c>
      <c r="E1711" s="29">
        <f>_xlfn.XLOOKUP(C1711,purchase!C:C,pcon!E:E,"")</f>
        <v>0</v>
      </c>
      <c r="F1711" s="4"/>
      <c r="G1711" s="27"/>
      <c r="H1711" s="28"/>
      <c r="I1711" s="4"/>
      <c r="J1711" s="4"/>
      <c r="K1711" s="4"/>
      <c r="L1711" s="30" t="str">
        <f t="shared" si="234"/>
        <v/>
      </c>
      <c r="M1711" s="4"/>
      <c r="N1711" s="30" t="str">
        <f t="shared" si="235"/>
        <v/>
      </c>
      <c r="O1711" s="31"/>
      <c r="P1711" s="32" t="str">
        <f t="shared" si="236"/>
        <v/>
      </c>
      <c r="Q1711" s="10">
        <f>_xlfn.XLOOKUP(C1711,pcon!C:C,pcon!L:L,"")</f>
        <v>0</v>
      </c>
      <c r="R1711" s="98">
        <f t="shared" si="237"/>
        <v>0</v>
      </c>
      <c r="S1711" s="31"/>
      <c r="T1711" s="31"/>
      <c r="U1711" s="33" t="str">
        <f t="shared" si="238"/>
        <v/>
      </c>
      <c r="V1711" s="4"/>
      <c r="W1711" s="33" t="str">
        <f t="shared" si="239"/>
        <v/>
      </c>
      <c r="X1711" s="33" t="str">
        <f t="shared" si="240"/>
        <v/>
      </c>
      <c r="Y1711" s="33" t="str">
        <f t="shared" si="241"/>
        <v/>
      </c>
      <c r="Z1711" s="34" t="str">
        <f t="shared" si="242"/>
        <v/>
      </c>
    </row>
    <row r="1712" spans="1:26" x14ac:dyDescent="0.35">
      <c r="A1712" s="25">
        <v>1708</v>
      </c>
      <c r="B1712" s="26">
        <f>_xlfn.XLOOKUP(C1712,purchase!C:C,pcon!B:B,"")</f>
        <v>0</v>
      </c>
      <c r="C1712" s="4"/>
      <c r="D1712" s="29">
        <f>_xlfn.XLOOKUP(C1712,purchase!C:C,pcon!D:D,"")</f>
        <v>0</v>
      </c>
      <c r="E1712" s="29">
        <f>_xlfn.XLOOKUP(C1712,purchase!C:C,pcon!E:E,"")</f>
        <v>0</v>
      </c>
      <c r="F1712" s="4"/>
      <c r="G1712" s="27"/>
      <c r="H1712" s="28"/>
      <c r="I1712" s="4"/>
      <c r="J1712" s="4"/>
      <c r="K1712" s="4"/>
      <c r="L1712" s="30" t="str">
        <f t="shared" si="234"/>
        <v/>
      </c>
      <c r="M1712" s="4"/>
      <c r="N1712" s="30" t="str">
        <f t="shared" si="235"/>
        <v/>
      </c>
      <c r="O1712" s="31"/>
      <c r="P1712" s="32" t="str">
        <f t="shared" si="236"/>
        <v/>
      </c>
      <c r="Q1712" s="10">
        <f>_xlfn.XLOOKUP(C1712,pcon!C:C,pcon!L:L,"")</f>
        <v>0</v>
      </c>
      <c r="R1712" s="98">
        <f t="shared" si="237"/>
        <v>0</v>
      </c>
      <c r="S1712" s="31"/>
      <c r="T1712" s="31"/>
      <c r="U1712" s="33" t="str">
        <f t="shared" si="238"/>
        <v/>
      </c>
      <c r="V1712" s="4"/>
      <c r="W1712" s="33" t="str">
        <f t="shared" si="239"/>
        <v/>
      </c>
      <c r="X1712" s="33" t="str">
        <f t="shared" si="240"/>
        <v/>
      </c>
      <c r="Y1712" s="33" t="str">
        <f t="shared" si="241"/>
        <v/>
      </c>
      <c r="Z1712" s="34" t="str">
        <f t="shared" si="242"/>
        <v/>
      </c>
    </row>
    <row r="1713" spans="1:26" x14ac:dyDescent="0.35">
      <c r="A1713" s="25">
        <v>1709</v>
      </c>
      <c r="B1713" s="26">
        <f>_xlfn.XLOOKUP(C1713,purchase!C:C,pcon!B:B,"")</f>
        <v>0</v>
      </c>
      <c r="C1713" s="4"/>
      <c r="D1713" s="29">
        <f>_xlfn.XLOOKUP(C1713,purchase!C:C,pcon!D:D,"")</f>
        <v>0</v>
      </c>
      <c r="E1713" s="29">
        <f>_xlfn.XLOOKUP(C1713,purchase!C:C,pcon!E:E,"")</f>
        <v>0</v>
      </c>
      <c r="F1713" s="4"/>
      <c r="G1713" s="27"/>
      <c r="H1713" s="28"/>
      <c r="I1713" s="4"/>
      <c r="J1713" s="4"/>
      <c r="K1713" s="4"/>
      <c r="L1713" s="30" t="str">
        <f t="shared" si="234"/>
        <v/>
      </c>
      <c r="M1713" s="4"/>
      <c r="N1713" s="30" t="str">
        <f t="shared" si="235"/>
        <v/>
      </c>
      <c r="O1713" s="31"/>
      <c r="P1713" s="32" t="str">
        <f t="shared" si="236"/>
        <v/>
      </c>
      <c r="Q1713" s="10">
        <f>_xlfn.XLOOKUP(C1713,pcon!C:C,pcon!L:L,"")</f>
        <v>0</v>
      </c>
      <c r="R1713" s="98">
        <f t="shared" si="237"/>
        <v>0</v>
      </c>
      <c r="S1713" s="31"/>
      <c r="T1713" s="31"/>
      <c r="U1713" s="33" t="str">
        <f t="shared" si="238"/>
        <v/>
      </c>
      <c r="V1713" s="4"/>
      <c r="W1713" s="33" t="str">
        <f t="shared" si="239"/>
        <v/>
      </c>
      <c r="X1713" s="33" t="str">
        <f t="shared" si="240"/>
        <v/>
      </c>
      <c r="Y1713" s="33" t="str">
        <f t="shared" si="241"/>
        <v/>
      </c>
      <c r="Z1713" s="34" t="str">
        <f t="shared" si="242"/>
        <v/>
      </c>
    </row>
    <row r="1714" spans="1:26" x14ac:dyDescent="0.35">
      <c r="A1714" s="25">
        <v>1710</v>
      </c>
      <c r="B1714" s="26">
        <f>_xlfn.XLOOKUP(C1714,purchase!C:C,pcon!B:B,"")</f>
        <v>0</v>
      </c>
      <c r="C1714" s="4"/>
      <c r="D1714" s="29">
        <f>_xlfn.XLOOKUP(C1714,purchase!C:C,pcon!D:D,"")</f>
        <v>0</v>
      </c>
      <c r="E1714" s="29">
        <f>_xlfn.XLOOKUP(C1714,purchase!C:C,pcon!E:E,"")</f>
        <v>0</v>
      </c>
      <c r="F1714" s="4"/>
      <c r="G1714" s="27"/>
      <c r="H1714" s="28"/>
      <c r="I1714" s="4"/>
      <c r="J1714" s="4"/>
      <c r="K1714" s="4"/>
      <c r="L1714" s="30" t="str">
        <f t="shared" si="234"/>
        <v/>
      </c>
      <c r="M1714" s="4"/>
      <c r="N1714" s="30" t="str">
        <f t="shared" si="235"/>
        <v/>
      </c>
      <c r="O1714" s="31"/>
      <c r="P1714" s="32" t="str">
        <f t="shared" si="236"/>
        <v/>
      </c>
      <c r="Q1714" s="10">
        <f>_xlfn.XLOOKUP(C1714,pcon!C:C,pcon!L:L,"")</f>
        <v>0</v>
      </c>
      <c r="R1714" s="98">
        <f t="shared" si="237"/>
        <v>0</v>
      </c>
      <c r="S1714" s="31"/>
      <c r="T1714" s="31"/>
      <c r="U1714" s="33" t="str">
        <f t="shared" si="238"/>
        <v/>
      </c>
      <c r="V1714" s="4"/>
      <c r="W1714" s="33" t="str">
        <f t="shared" si="239"/>
        <v/>
      </c>
      <c r="X1714" s="33" t="str">
        <f t="shared" si="240"/>
        <v/>
      </c>
      <c r="Y1714" s="33" t="str">
        <f t="shared" si="241"/>
        <v/>
      </c>
      <c r="Z1714" s="34" t="str">
        <f t="shared" si="242"/>
        <v/>
      </c>
    </row>
    <row r="1715" spans="1:26" x14ac:dyDescent="0.35">
      <c r="A1715" s="25">
        <v>1711</v>
      </c>
      <c r="B1715" s="26">
        <f>_xlfn.XLOOKUP(C1715,purchase!C:C,pcon!B:B,"")</f>
        <v>0</v>
      </c>
      <c r="C1715" s="4"/>
      <c r="D1715" s="29">
        <f>_xlfn.XLOOKUP(C1715,purchase!C:C,pcon!D:D,"")</f>
        <v>0</v>
      </c>
      <c r="E1715" s="29">
        <f>_xlfn.XLOOKUP(C1715,purchase!C:C,pcon!E:E,"")</f>
        <v>0</v>
      </c>
      <c r="F1715" s="4"/>
      <c r="G1715" s="27"/>
      <c r="H1715" s="28"/>
      <c r="I1715" s="4"/>
      <c r="J1715" s="4"/>
      <c r="K1715" s="4"/>
      <c r="L1715" s="30" t="str">
        <f t="shared" si="234"/>
        <v/>
      </c>
      <c r="M1715" s="4"/>
      <c r="N1715" s="30" t="str">
        <f t="shared" si="235"/>
        <v/>
      </c>
      <c r="O1715" s="31"/>
      <c r="P1715" s="32" t="str">
        <f t="shared" si="236"/>
        <v/>
      </c>
      <c r="Q1715" s="10">
        <f>_xlfn.XLOOKUP(C1715,pcon!C:C,pcon!L:L,"")</f>
        <v>0</v>
      </c>
      <c r="R1715" s="98">
        <f t="shared" si="237"/>
        <v>0</v>
      </c>
      <c r="S1715" s="31"/>
      <c r="T1715" s="31"/>
      <c r="U1715" s="33" t="str">
        <f t="shared" si="238"/>
        <v/>
      </c>
      <c r="V1715" s="4"/>
      <c r="W1715" s="33" t="str">
        <f t="shared" si="239"/>
        <v/>
      </c>
      <c r="X1715" s="33" t="str">
        <f t="shared" si="240"/>
        <v/>
      </c>
      <c r="Y1715" s="33" t="str">
        <f t="shared" si="241"/>
        <v/>
      </c>
      <c r="Z1715" s="34" t="str">
        <f t="shared" si="242"/>
        <v/>
      </c>
    </row>
    <row r="1716" spans="1:26" x14ac:dyDescent="0.35">
      <c r="A1716" s="25">
        <v>1712</v>
      </c>
      <c r="B1716" s="26">
        <f>_xlfn.XLOOKUP(C1716,purchase!C:C,pcon!B:B,"")</f>
        <v>0</v>
      </c>
      <c r="C1716" s="4"/>
      <c r="D1716" s="29">
        <f>_xlfn.XLOOKUP(C1716,purchase!C:C,pcon!D:D,"")</f>
        <v>0</v>
      </c>
      <c r="E1716" s="29">
        <f>_xlfn.XLOOKUP(C1716,purchase!C:C,pcon!E:E,"")</f>
        <v>0</v>
      </c>
      <c r="F1716" s="4"/>
      <c r="G1716" s="27"/>
      <c r="H1716" s="28"/>
      <c r="I1716" s="4"/>
      <c r="J1716" s="4"/>
      <c r="K1716" s="4"/>
      <c r="L1716" s="30" t="str">
        <f t="shared" si="234"/>
        <v/>
      </c>
      <c r="M1716" s="4"/>
      <c r="N1716" s="30" t="str">
        <f t="shared" si="235"/>
        <v/>
      </c>
      <c r="O1716" s="31"/>
      <c r="P1716" s="32" t="str">
        <f t="shared" si="236"/>
        <v/>
      </c>
      <c r="Q1716" s="10">
        <f>_xlfn.XLOOKUP(C1716,pcon!C:C,pcon!L:L,"")</f>
        <v>0</v>
      </c>
      <c r="R1716" s="98">
        <f t="shared" si="237"/>
        <v>0</v>
      </c>
      <c r="S1716" s="31"/>
      <c r="T1716" s="31"/>
      <c r="U1716" s="33" t="str">
        <f t="shared" si="238"/>
        <v/>
      </c>
      <c r="V1716" s="4"/>
      <c r="W1716" s="33" t="str">
        <f t="shared" si="239"/>
        <v/>
      </c>
      <c r="X1716" s="33" t="str">
        <f t="shared" si="240"/>
        <v/>
      </c>
      <c r="Y1716" s="33" t="str">
        <f t="shared" si="241"/>
        <v/>
      </c>
      <c r="Z1716" s="34" t="str">
        <f t="shared" si="242"/>
        <v/>
      </c>
    </row>
    <row r="1717" spans="1:26" x14ac:dyDescent="0.35">
      <c r="A1717" s="25">
        <v>1713</v>
      </c>
      <c r="B1717" s="26">
        <f>_xlfn.XLOOKUP(C1717,purchase!C:C,pcon!B:B,"")</f>
        <v>0</v>
      </c>
      <c r="C1717" s="4"/>
      <c r="D1717" s="29">
        <f>_xlfn.XLOOKUP(C1717,purchase!C:C,pcon!D:D,"")</f>
        <v>0</v>
      </c>
      <c r="E1717" s="29">
        <f>_xlfn.XLOOKUP(C1717,purchase!C:C,pcon!E:E,"")</f>
        <v>0</v>
      </c>
      <c r="F1717" s="4"/>
      <c r="G1717" s="27"/>
      <c r="H1717" s="28"/>
      <c r="I1717" s="4"/>
      <c r="J1717" s="4"/>
      <c r="K1717" s="4"/>
      <c r="L1717" s="30" t="str">
        <f t="shared" si="234"/>
        <v/>
      </c>
      <c r="M1717" s="4"/>
      <c r="N1717" s="30" t="str">
        <f t="shared" si="235"/>
        <v/>
      </c>
      <c r="O1717" s="31"/>
      <c r="P1717" s="32" t="str">
        <f t="shared" si="236"/>
        <v/>
      </c>
      <c r="Q1717" s="10">
        <f>_xlfn.XLOOKUP(C1717,pcon!C:C,pcon!L:L,"")</f>
        <v>0</v>
      </c>
      <c r="R1717" s="98">
        <f t="shared" si="237"/>
        <v>0</v>
      </c>
      <c r="S1717" s="31"/>
      <c r="T1717" s="31"/>
      <c r="U1717" s="33" t="str">
        <f t="shared" si="238"/>
        <v/>
      </c>
      <c r="V1717" s="4"/>
      <c r="W1717" s="33" t="str">
        <f t="shared" si="239"/>
        <v/>
      </c>
      <c r="X1717" s="33" t="str">
        <f t="shared" si="240"/>
        <v/>
      </c>
      <c r="Y1717" s="33" t="str">
        <f t="shared" si="241"/>
        <v/>
      </c>
      <c r="Z1717" s="34" t="str">
        <f t="shared" si="242"/>
        <v/>
      </c>
    </row>
    <row r="1718" spans="1:26" x14ac:dyDescent="0.35">
      <c r="A1718" s="25">
        <v>1714</v>
      </c>
      <c r="B1718" s="26">
        <f>_xlfn.XLOOKUP(C1718,purchase!C:C,pcon!B:B,"")</f>
        <v>0</v>
      </c>
      <c r="C1718" s="4"/>
      <c r="D1718" s="29">
        <f>_xlfn.XLOOKUP(C1718,purchase!C:C,pcon!D:D,"")</f>
        <v>0</v>
      </c>
      <c r="E1718" s="29">
        <f>_xlfn.XLOOKUP(C1718,purchase!C:C,pcon!E:E,"")</f>
        <v>0</v>
      </c>
      <c r="F1718" s="4"/>
      <c r="G1718" s="27"/>
      <c r="H1718" s="28"/>
      <c r="I1718" s="4"/>
      <c r="J1718" s="4"/>
      <c r="K1718" s="4"/>
      <c r="L1718" s="30" t="str">
        <f t="shared" si="234"/>
        <v/>
      </c>
      <c r="M1718" s="4"/>
      <c r="N1718" s="30" t="str">
        <f t="shared" si="235"/>
        <v/>
      </c>
      <c r="O1718" s="31"/>
      <c r="P1718" s="32" t="str">
        <f t="shared" si="236"/>
        <v/>
      </c>
      <c r="Q1718" s="10">
        <f>_xlfn.XLOOKUP(C1718,pcon!C:C,pcon!L:L,"")</f>
        <v>0</v>
      </c>
      <c r="R1718" s="98">
        <f t="shared" si="237"/>
        <v>0</v>
      </c>
      <c r="S1718" s="31"/>
      <c r="T1718" s="31"/>
      <c r="U1718" s="33" t="str">
        <f t="shared" si="238"/>
        <v/>
      </c>
      <c r="V1718" s="4"/>
      <c r="W1718" s="33" t="str">
        <f t="shared" si="239"/>
        <v/>
      </c>
      <c r="X1718" s="33" t="str">
        <f t="shared" si="240"/>
        <v/>
      </c>
      <c r="Y1718" s="33" t="str">
        <f t="shared" si="241"/>
        <v/>
      </c>
      <c r="Z1718" s="34" t="str">
        <f t="shared" si="242"/>
        <v/>
      </c>
    </row>
    <row r="1719" spans="1:26" x14ac:dyDescent="0.35">
      <c r="A1719" s="25">
        <v>1715</v>
      </c>
      <c r="B1719" s="26">
        <f>_xlfn.XLOOKUP(C1719,purchase!C:C,pcon!B:B,"")</f>
        <v>0</v>
      </c>
      <c r="C1719" s="4"/>
      <c r="D1719" s="29">
        <f>_xlfn.XLOOKUP(C1719,purchase!C:C,pcon!D:D,"")</f>
        <v>0</v>
      </c>
      <c r="E1719" s="29">
        <f>_xlfn.XLOOKUP(C1719,purchase!C:C,pcon!E:E,"")</f>
        <v>0</v>
      </c>
      <c r="F1719" s="4"/>
      <c r="G1719" s="27"/>
      <c r="H1719" s="28"/>
      <c r="I1719" s="4"/>
      <c r="J1719" s="4"/>
      <c r="K1719" s="4"/>
      <c r="L1719" s="30" t="str">
        <f t="shared" si="234"/>
        <v/>
      </c>
      <c r="M1719" s="4"/>
      <c r="N1719" s="30" t="str">
        <f t="shared" si="235"/>
        <v/>
      </c>
      <c r="O1719" s="31"/>
      <c r="P1719" s="32" t="str">
        <f t="shared" si="236"/>
        <v/>
      </c>
      <c r="Q1719" s="10">
        <f>_xlfn.XLOOKUP(C1719,pcon!C:C,pcon!L:L,"")</f>
        <v>0</v>
      </c>
      <c r="R1719" s="98">
        <f t="shared" si="237"/>
        <v>0</v>
      </c>
      <c r="S1719" s="31"/>
      <c r="T1719" s="31"/>
      <c r="U1719" s="33" t="str">
        <f t="shared" si="238"/>
        <v/>
      </c>
      <c r="V1719" s="4"/>
      <c r="W1719" s="33" t="str">
        <f t="shared" si="239"/>
        <v/>
      </c>
      <c r="X1719" s="33" t="str">
        <f t="shared" si="240"/>
        <v/>
      </c>
      <c r="Y1719" s="33" t="str">
        <f t="shared" si="241"/>
        <v/>
      </c>
      <c r="Z1719" s="34" t="str">
        <f t="shared" si="242"/>
        <v/>
      </c>
    </row>
    <row r="1720" spans="1:26" x14ac:dyDescent="0.35">
      <c r="A1720" s="25">
        <v>1716</v>
      </c>
      <c r="B1720" s="26">
        <f>_xlfn.XLOOKUP(C1720,purchase!C:C,pcon!B:B,"")</f>
        <v>0</v>
      </c>
      <c r="C1720" s="4"/>
      <c r="D1720" s="29">
        <f>_xlfn.XLOOKUP(C1720,purchase!C:C,pcon!D:D,"")</f>
        <v>0</v>
      </c>
      <c r="E1720" s="29">
        <f>_xlfn.XLOOKUP(C1720,purchase!C:C,pcon!E:E,"")</f>
        <v>0</v>
      </c>
      <c r="F1720" s="4"/>
      <c r="G1720" s="27"/>
      <c r="H1720" s="28"/>
      <c r="I1720" s="4"/>
      <c r="J1720" s="4"/>
      <c r="K1720" s="4"/>
      <c r="L1720" s="30" t="str">
        <f t="shared" si="234"/>
        <v/>
      </c>
      <c r="M1720" s="4"/>
      <c r="N1720" s="30" t="str">
        <f t="shared" si="235"/>
        <v/>
      </c>
      <c r="O1720" s="31"/>
      <c r="P1720" s="32" t="str">
        <f t="shared" si="236"/>
        <v/>
      </c>
      <c r="Q1720" s="10">
        <f>_xlfn.XLOOKUP(C1720,pcon!C:C,pcon!L:L,"")</f>
        <v>0</v>
      </c>
      <c r="R1720" s="98">
        <f t="shared" si="237"/>
        <v>0</v>
      </c>
      <c r="S1720" s="31"/>
      <c r="T1720" s="31"/>
      <c r="U1720" s="33" t="str">
        <f t="shared" si="238"/>
        <v/>
      </c>
      <c r="V1720" s="4"/>
      <c r="W1720" s="33" t="str">
        <f t="shared" si="239"/>
        <v/>
      </c>
      <c r="X1720" s="33" t="str">
        <f t="shared" si="240"/>
        <v/>
      </c>
      <c r="Y1720" s="33" t="str">
        <f t="shared" si="241"/>
        <v/>
      </c>
      <c r="Z1720" s="34" t="str">
        <f t="shared" si="242"/>
        <v/>
      </c>
    </row>
    <row r="1721" spans="1:26" x14ac:dyDescent="0.35">
      <c r="A1721" s="25">
        <v>1717</v>
      </c>
      <c r="B1721" s="26">
        <f>_xlfn.XLOOKUP(C1721,purchase!C:C,pcon!B:B,"")</f>
        <v>0</v>
      </c>
      <c r="C1721" s="4"/>
      <c r="D1721" s="29">
        <f>_xlfn.XLOOKUP(C1721,purchase!C:C,pcon!D:D,"")</f>
        <v>0</v>
      </c>
      <c r="E1721" s="29">
        <f>_xlfn.XLOOKUP(C1721,purchase!C:C,pcon!E:E,"")</f>
        <v>0</v>
      </c>
      <c r="F1721" s="4"/>
      <c r="G1721" s="27"/>
      <c r="H1721" s="28"/>
      <c r="I1721" s="4"/>
      <c r="J1721" s="4"/>
      <c r="K1721" s="4"/>
      <c r="L1721" s="30" t="str">
        <f t="shared" si="234"/>
        <v/>
      </c>
      <c r="M1721" s="4"/>
      <c r="N1721" s="30" t="str">
        <f t="shared" si="235"/>
        <v/>
      </c>
      <c r="O1721" s="31"/>
      <c r="P1721" s="32" t="str">
        <f t="shared" si="236"/>
        <v/>
      </c>
      <c r="Q1721" s="10">
        <f>_xlfn.XLOOKUP(C1721,pcon!C:C,pcon!L:L,"")</f>
        <v>0</v>
      </c>
      <c r="R1721" s="98">
        <f t="shared" si="237"/>
        <v>0</v>
      </c>
      <c r="S1721" s="31"/>
      <c r="T1721" s="31"/>
      <c r="U1721" s="33" t="str">
        <f t="shared" si="238"/>
        <v/>
      </c>
      <c r="V1721" s="4"/>
      <c r="W1721" s="33" t="str">
        <f t="shared" si="239"/>
        <v/>
      </c>
      <c r="X1721" s="33" t="str">
        <f t="shared" si="240"/>
        <v/>
      </c>
      <c r="Y1721" s="33" t="str">
        <f t="shared" si="241"/>
        <v/>
      </c>
      <c r="Z1721" s="34" t="str">
        <f t="shared" si="242"/>
        <v/>
      </c>
    </row>
    <row r="1722" spans="1:26" x14ac:dyDescent="0.35">
      <c r="A1722" s="25">
        <v>1718</v>
      </c>
      <c r="B1722" s="26">
        <f>_xlfn.XLOOKUP(C1722,purchase!C:C,pcon!B:B,"")</f>
        <v>0</v>
      </c>
      <c r="C1722" s="4"/>
      <c r="D1722" s="29">
        <f>_xlfn.XLOOKUP(C1722,purchase!C:C,pcon!D:D,"")</f>
        <v>0</v>
      </c>
      <c r="E1722" s="29">
        <f>_xlfn.XLOOKUP(C1722,purchase!C:C,pcon!E:E,"")</f>
        <v>0</v>
      </c>
      <c r="F1722" s="4"/>
      <c r="G1722" s="27"/>
      <c r="H1722" s="28"/>
      <c r="I1722" s="4"/>
      <c r="J1722" s="4"/>
      <c r="K1722" s="4"/>
      <c r="L1722" s="30" t="str">
        <f t="shared" si="234"/>
        <v/>
      </c>
      <c r="M1722" s="4"/>
      <c r="N1722" s="30" t="str">
        <f t="shared" si="235"/>
        <v/>
      </c>
      <c r="O1722" s="31"/>
      <c r="P1722" s="32" t="str">
        <f t="shared" si="236"/>
        <v/>
      </c>
      <c r="Q1722" s="10">
        <f>_xlfn.XLOOKUP(C1722,pcon!C:C,pcon!L:L,"")</f>
        <v>0</v>
      </c>
      <c r="R1722" s="98">
        <f t="shared" si="237"/>
        <v>0</v>
      </c>
      <c r="S1722" s="31"/>
      <c r="T1722" s="31"/>
      <c r="U1722" s="33" t="str">
        <f t="shared" si="238"/>
        <v/>
      </c>
      <c r="V1722" s="4"/>
      <c r="W1722" s="33" t="str">
        <f t="shared" si="239"/>
        <v/>
      </c>
      <c r="X1722" s="33" t="str">
        <f t="shared" si="240"/>
        <v/>
      </c>
      <c r="Y1722" s="33" t="str">
        <f t="shared" si="241"/>
        <v/>
      </c>
      <c r="Z1722" s="34" t="str">
        <f t="shared" si="242"/>
        <v/>
      </c>
    </row>
    <row r="1723" spans="1:26" x14ac:dyDescent="0.35">
      <c r="A1723" s="25">
        <v>1719</v>
      </c>
      <c r="B1723" s="26">
        <f>_xlfn.XLOOKUP(C1723,purchase!C:C,pcon!B:B,"")</f>
        <v>0</v>
      </c>
      <c r="C1723" s="4"/>
      <c r="D1723" s="29">
        <f>_xlfn.XLOOKUP(C1723,purchase!C:C,pcon!D:D,"")</f>
        <v>0</v>
      </c>
      <c r="E1723" s="29">
        <f>_xlfn.XLOOKUP(C1723,purchase!C:C,pcon!E:E,"")</f>
        <v>0</v>
      </c>
      <c r="F1723" s="4"/>
      <c r="G1723" s="27"/>
      <c r="H1723" s="28"/>
      <c r="I1723" s="4"/>
      <c r="J1723" s="4"/>
      <c r="K1723" s="4"/>
      <c r="L1723" s="30" t="str">
        <f t="shared" si="234"/>
        <v/>
      </c>
      <c r="M1723" s="4"/>
      <c r="N1723" s="30" t="str">
        <f t="shared" si="235"/>
        <v/>
      </c>
      <c r="O1723" s="31"/>
      <c r="P1723" s="32" t="str">
        <f t="shared" si="236"/>
        <v/>
      </c>
      <c r="Q1723" s="10">
        <f>_xlfn.XLOOKUP(C1723,pcon!C:C,pcon!L:L,"")</f>
        <v>0</v>
      </c>
      <c r="R1723" s="98">
        <f t="shared" si="237"/>
        <v>0</v>
      </c>
      <c r="S1723" s="31"/>
      <c r="T1723" s="31"/>
      <c r="U1723" s="33" t="str">
        <f t="shared" si="238"/>
        <v/>
      </c>
      <c r="V1723" s="4"/>
      <c r="W1723" s="33" t="str">
        <f t="shared" si="239"/>
        <v/>
      </c>
      <c r="X1723" s="33" t="str">
        <f t="shared" si="240"/>
        <v/>
      </c>
      <c r="Y1723" s="33" t="str">
        <f t="shared" si="241"/>
        <v/>
      </c>
      <c r="Z1723" s="34" t="str">
        <f t="shared" si="242"/>
        <v/>
      </c>
    </row>
    <row r="1724" spans="1:26" x14ac:dyDescent="0.35">
      <c r="A1724" s="25">
        <v>1720</v>
      </c>
      <c r="B1724" s="26">
        <f>_xlfn.XLOOKUP(C1724,purchase!C:C,pcon!B:B,"")</f>
        <v>0</v>
      </c>
      <c r="C1724" s="4"/>
      <c r="D1724" s="29">
        <f>_xlfn.XLOOKUP(C1724,purchase!C:C,pcon!D:D,"")</f>
        <v>0</v>
      </c>
      <c r="E1724" s="29">
        <f>_xlfn.XLOOKUP(C1724,purchase!C:C,pcon!E:E,"")</f>
        <v>0</v>
      </c>
      <c r="F1724" s="4"/>
      <c r="G1724" s="27"/>
      <c r="H1724" s="28"/>
      <c r="I1724" s="4"/>
      <c r="J1724" s="4"/>
      <c r="K1724" s="4"/>
      <c r="L1724" s="30" t="str">
        <f t="shared" si="234"/>
        <v/>
      </c>
      <c r="M1724" s="4"/>
      <c r="N1724" s="30" t="str">
        <f t="shared" si="235"/>
        <v/>
      </c>
      <c r="O1724" s="31"/>
      <c r="P1724" s="32" t="str">
        <f t="shared" si="236"/>
        <v/>
      </c>
      <c r="Q1724" s="10">
        <f>_xlfn.XLOOKUP(C1724,pcon!C:C,pcon!L:L,"")</f>
        <v>0</v>
      </c>
      <c r="R1724" s="98">
        <f t="shared" si="237"/>
        <v>0</v>
      </c>
      <c r="S1724" s="31"/>
      <c r="T1724" s="31"/>
      <c r="U1724" s="33" t="str">
        <f t="shared" si="238"/>
        <v/>
      </c>
      <c r="V1724" s="4"/>
      <c r="W1724" s="33" t="str">
        <f t="shared" si="239"/>
        <v/>
      </c>
      <c r="X1724" s="33" t="str">
        <f t="shared" si="240"/>
        <v/>
      </c>
      <c r="Y1724" s="33" t="str">
        <f t="shared" si="241"/>
        <v/>
      </c>
      <c r="Z1724" s="34" t="str">
        <f t="shared" si="242"/>
        <v/>
      </c>
    </row>
    <row r="1725" spans="1:26" x14ac:dyDescent="0.35">
      <c r="A1725" s="25">
        <v>1721</v>
      </c>
      <c r="B1725" s="26">
        <f>_xlfn.XLOOKUP(C1725,purchase!C:C,pcon!B:B,"")</f>
        <v>0</v>
      </c>
      <c r="C1725" s="4"/>
      <c r="D1725" s="29">
        <f>_xlfn.XLOOKUP(C1725,purchase!C:C,pcon!D:D,"")</f>
        <v>0</v>
      </c>
      <c r="E1725" s="29">
        <f>_xlfn.XLOOKUP(C1725,purchase!C:C,pcon!E:E,"")</f>
        <v>0</v>
      </c>
      <c r="F1725" s="4"/>
      <c r="G1725" s="27"/>
      <c r="H1725" s="28"/>
      <c r="I1725" s="4"/>
      <c r="J1725" s="4"/>
      <c r="K1725" s="4"/>
      <c r="L1725" s="30" t="str">
        <f t="shared" si="234"/>
        <v/>
      </c>
      <c r="M1725" s="4"/>
      <c r="N1725" s="30" t="str">
        <f t="shared" si="235"/>
        <v/>
      </c>
      <c r="O1725" s="31"/>
      <c r="P1725" s="32" t="str">
        <f t="shared" si="236"/>
        <v/>
      </c>
      <c r="Q1725" s="10">
        <f>_xlfn.XLOOKUP(C1725,pcon!C:C,pcon!L:L,"")</f>
        <v>0</v>
      </c>
      <c r="R1725" s="98">
        <f t="shared" si="237"/>
        <v>0</v>
      </c>
      <c r="S1725" s="31"/>
      <c r="T1725" s="31"/>
      <c r="U1725" s="33" t="str">
        <f t="shared" si="238"/>
        <v/>
      </c>
      <c r="V1725" s="4"/>
      <c r="W1725" s="33" t="str">
        <f t="shared" si="239"/>
        <v/>
      </c>
      <c r="X1725" s="33" t="str">
        <f t="shared" si="240"/>
        <v/>
      </c>
      <c r="Y1725" s="33" t="str">
        <f t="shared" si="241"/>
        <v/>
      </c>
      <c r="Z1725" s="34" t="str">
        <f t="shared" si="242"/>
        <v/>
      </c>
    </row>
    <row r="1726" spans="1:26" x14ac:dyDescent="0.35">
      <c r="A1726" s="25">
        <v>1722</v>
      </c>
      <c r="B1726" s="26">
        <f>_xlfn.XLOOKUP(C1726,purchase!C:C,pcon!B:B,"")</f>
        <v>0</v>
      </c>
      <c r="C1726" s="4"/>
      <c r="D1726" s="29">
        <f>_xlfn.XLOOKUP(C1726,purchase!C:C,pcon!D:D,"")</f>
        <v>0</v>
      </c>
      <c r="E1726" s="29">
        <f>_xlfn.XLOOKUP(C1726,purchase!C:C,pcon!E:E,"")</f>
        <v>0</v>
      </c>
      <c r="F1726" s="4"/>
      <c r="G1726" s="27"/>
      <c r="H1726" s="28"/>
      <c r="I1726" s="4"/>
      <c r="J1726" s="4"/>
      <c r="K1726" s="4"/>
      <c r="L1726" s="30" t="str">
        <f t="shared" si="234"/>
        <v/>
      </c>
      <c r="M1726" s="4"/>
      <c r="N1726" s="30" t="str">
        <f t="shared" si="235"/>
        <v/>
      </c>
      <c r="O1726" s="31"/>
      <c r="P1726" s="32" t="str">
        <f t="shared" si="236"/>
        <v/>
      </c>
      <c r="Q1726" s="10">
        <f>_xlfn.XLOOKUP(C1726,pcon!C:C,pcon!L:L,"")</f>
        <v>0</v>
      </c>
      <c r="R1726" s="98">
        <f t="shared" si="237"/>
        <v>0</v>
      </c>
      <c r="S1726" s="31"/>
      <c r="T1726" s="31"/>
      <c r="U1726" s="33" t="str">
        <f t="shared" si="238"/>
        <v/>
      </c>
      <c r="V1726" s="4"/>
      <c r="W1726" s="33" t="str">
        <f t="shared" si="239"/>
        <v/>
      </c>
      <c r="X1726" s="33" t="str">
        <f t="shared" si="240"/>
        <v/>
      </c>
      <c r="Y1726" s="33" t="str">
        <f t="shared" si="241"/>
        <v/>
      </c>
      <c r="Z1726" s="34" t="str">
        <f t="shared" si="242"/>
        <v/>
      </c>
    </row>
    <row r="1727" spans="1:26" x14ac:dyDescent="0.35">
      <c r="A1727" s="25">
        <v>1723</v>
      </c>
      <c r="B1727" s="26">
        <f>_xlfn.XLOOKUP(C1727,purchase!C:C,pcon!B:B,"")</f>
        <v>0</v>
      </c>
      <c r="C1727" s="4"/>
      <c r="D1727" s="29">
        <f>_xlfn.XLOOKUP(C1727,purchase!C:C,pcon!D:D,"")</f>
        <v>0</v>
      </c>
      <c r="E1727" s="29">
        <f>_xlfn.XLOOKUP(C1727,purchase!C:C,pcon!E:E,"")</f>
        <v>0</v>
      </c>
      <c r="F1727" s="4"/>
      <c r="G1727" s="27"/>
      <c r="H1727" s="28"/>
      <c r="I1727" s="4"/>
      <c r="J1727" s="4"/>
      <c r="K1727" s="4"/>
      <c r="L1727" s="30" t="str">
        <f t="shared" si="234"/>
        <v/>
      </c>
      <c r="M1727" s="4"/>
      <c r="N1727" s="30" t="str">
        <f t="shared" si="235"/>
        <v/>
      </c>
      <c r="O1727" s="31"/>
      <c r="P1727" s="32" t="str">
        <f t="shared" si="236"/>
        <v/>
      </c>
      <c r="Q1727" s="10">
        <f>_xlfn.XLOOKUP(C1727,pcon!C:C,pcon!L:L,"")</f>
        <v>0</v>
      </c>
      <c r="R1727" s="98">
        <f t="shared" si="237"/>
        <v>0</v>
      </c>
      <c r="S1727" s="31"/>
      <c r="T1727" s="31"/>
      <c r="U1727" s="33" t="str">
        <f t="shared" si="238"/>
        <v/>
      </c>
      <c r="V1727" s="4"/>
      <c r="W1727" s="33" t="str">
        <f t="shared" si="239"/>
        <v/>
      </c>
      <c r="X1727" s="33" t="str">
        <f t="shared" si="240"/>
        <v/>
      </c>
      <c r="Y1727" s="33" t="str">
        <f t="shared" si="241"/>
        <v/>
      </c>
      <c r="Z1727" s="34" t="str">
        <f t="shared" si="242"/>
        <v/>
      </c>
    </row>
    <row r="1728" spans="1:26" x14ac:dyDescent="0.35">
      <c r="A1728" s="25">
        <v>1724</v>
      </c>
      <c r="B1728" s="26">
        <f>_xlfn.XLOOKUP(C1728,purchase!C:C,pcon!B:B,"")</f>
        <v>0</v>
      </c>
      <c r="C1728" s="4"/>
      <c r="D1728" s="29">
        <f>_xlfn.XLOOKUP(C1728,purchase!C:C,pcon!D:D,"")</f>
        <v>0</v>
      </c>
      <c r="E1728" s="29">
        <f>_xlfn.XLOOKUP(C1728,purchase!C:C,pcon!E:E,"")</f>
        <v>0</v>
      </c>
      <c r="F1728" s="4"/>
      <c r="G1728" s="27"/>
      <c r="H1728" s="28"/>
      <c r="I1728" s="4"/>
      <c r="J1728" s="4"/>
      <c r="K1728" s="4"/>
      <c r="L1728" s="30" t="str">
        <f t="shared" si="234"/>
        <v/>
      </c>
      <c r="M1728" s="4"/>
      <c r="N1728" s="30" t="str">
        <f t="shared" si="235"/>
        <v/>
      </c>
      <c r="O1728" s="31"/>
      <c r="P1728" s="32" t="str">
        <f t="shared" si="236"/>
        <v/>
      </c>
      <c r="Q1728" s="10">
        <f>_xlfn.XLOOKUP(C1728,pcon!C:C,pcon!L:L,"")</f>
        <v>0</v>
      </c>
      <c r="R1728" s="98">
        <f t="shared" si="237"/>
        <v>0</v>
      </c>
      <c r="S1728" s="31"/>
      <c r="T1728" s="31"/>
      <c r="U1728" s="33" t="str">
        <f t="shared" si="238"/>
        <v/>
      </c>
      <c r="V1728" s="4"/>
      <c r="W1728" s="33" t="str">
        <f t="shared" si="239"/>
        <v/>
      </c>
      <c r="X1728" s="33" t="str">
        <f t="shared" si="240"/>
        <v/>
      </c>
      <c r="Y1728" s="33" t="str">
        <f t="shared" si="241"/>
        <v/>
      </c>
      <c r="Z1728" s="34" t="str">
        <f t="shared" si="242"/>
        <v/>
      </c>
    </row>
    <row r="1729" spans="1:26" x14ac:dyDescent="0.35">
      <c r="A1729" s="25">
        <v>1725</v>
      </c>
      <c r="B1729" s="26">
        <f>_xlfn.XLOOKUP(C1729,purchase!C:C,pcon!B:B,"")</f>
        <v>0</v>
      </c>
      <c r="C1729" s="4"/>
      <c r="D1729" s="29">
        <f>_xlfn.XLOOKUP(C1729,purchase!C:C,pcon!D:D,"")</f>
        <v>0</v>
      </c>
      <c r="E1729" s="29">
        <f>_xlfn.XLOOKUP(C1729,purchase!C:C,pcon!E:E,"")</f>
        <v>0</v>
      </c>
      <c r="F1729" s="4"/>
      <c r="G1729" s="27"/>
      <c r="H1729" s="28"/>
      <c r="I1729" s="4"/>
      <c r="J1729" s="4"/>
      <c r="K1729" s="4"/>
      <c r="L1729" s="30" t="str">
        <f t="shared" si="234"/>
        <v/>
      </c>
      <c r="M1729" s="4"/>
      <c r="N1729" s="30" t="str">
        <f t="shared" si="235"/>
        <v/>
      </c>
      <c r="O1729" s="31"/>
      <c r="P1729" s="32" t="str">
        <f t="shared" si="236"/>
        <v/>
      </c>
      <c r="Q1729" s="10">
        <f>_xlfn.XLOOKUP(C1729,pcon!C:C,pcon!L:L,"")</f>
        <v>0</v>
      </c>
      <c r="R1729" s="98">
        <f t="shared" si="237"/>
        <v>0</v>
      </c>
      <c r="S1729" s="31"/>
      <c r="T1729" s="31"/>
      <c r="U1729" s="33" t="str">
        <f t="shared" si="238"/>
        <v/>
      </c>
      <c r="V1729" s="4"/>
      <c r="W1729" s="33" t="str">
        <f t="shared" si="239"/>
        <v/>
      </c>
      <c r="X1729" s="33" t="str">
        <f t="shared" si="240"/>
        <v/>
      </c>
      <c r="Y1729" s="33" t="str">
        <f t="shared" si="241"/>
        <v/>
      </c>
      <c r="Z1729" s="34" t="str">
        <f t="shared" si="242"/>
        <v/>
      </c>
    </row>
    <row r="1730" spans="1:26" x14ac:dyDescent="0.35">
      <c r="A1730" s="25">
        <v>1726</v>
      </c>
      <c r="B1730" s="26">
        <f>_xlfn.XLOOKUP(C1730,purchase!C:C,pcon!B:B,"")</f>
        <v>0</v>
      </c>
      <c r="C1730" s="4"/>
      <c r="D1730" s="29">
        <f>_xlfn.XLOOKUP(C1730,purchase!C:C,pcon!D:D,"")</f>
        <v>0</v>
      </c>
      <c r="E1730" s="29">
        <f>_xlfn.XLOOKUP(C1730,purchase!C:C,pcon!E:E,"")</f>
        <v>0</v>
      </c>
      <c r="F1730" s="4"/>
      <c r="G1730" s="27"/>
      <c r="H1730" s="28"/>
      <c r="I1730" s="4"/>
      <c r="J1730" s="4"/>
      <c r="K1730" s="4"/>
      <c r="L1730" s="30" t="str">
        <f t="shared" si="234"/>
        <v/>
      </c>
      <c r="M1730" s="4"/>
      <c r="N1730" s="30" t="str">
        <f t="shared" si="235"/>
        <v/>
      </c>
      <c r="O1730" s="31"/>
      <c r="P1730" s="32" t="str">
        <f t="shared" si="236"/>
        <v/>
      </c>
      <c r="Q1730" s="10">
        <f>_xlfn.XLOOKUP(C1730,pcon!C:C,pcon!L:L,"")</f>
        <v>0</v>
      </c>
      <c r="R1730" s="98">
        <f t="shared" si="237"/>
        <v>0</v>
      </c>
      <c r="S1730" s="31"/>
      <c r="T1730" s="31"/>
      <c r="U1730" s="33" t="str">
        <f t="shared" si="238"/>
        <v/>
      </c>
      <c r="V1730" s="4"/>
      <c r="W1730" s="33" t="str">
        <f t="shared" si="239"/>
        <v/>
      </c>
      <c r="X1730" s="33" t="str">
        <f t="shared" si="240"/>
        <v/>
      </c>
      <c r="Y1730" s="33" t="str">
        <f t="shared" si="241"/>
        <v/>
      </c>
      <c r="Z1730" s="34" t="str">
        <f t="shared" si="242"/>
        <v/>
      </c>
    </row>
    <row r="1731" spans="1:26" x14ac:dyDescent="0.35">
      <c r="A1731" s="25">
        <v>1727</v>
      </c>
      <c r="B1731" s="26">
        <f>_xlfn.XLOOKUP(C1731,purchase!C:C,pcon!B:B,"")</f>
        <v>0</v>
      </c>
      <c r="C1731" s="4"/>
      <c r="D1731" s="29">
        <f>_xlfn.XLOOKUP(C1731,purchase!C:C,pcon!D:D,"")</f>
        <v>0</v>
      </c>
      <c r="E1731" s="29">
        <f>_xlfn.XLOOKUP(C1731,purchase!C:C,pcon!E:E,"")</f>
        <v>0</v>
      </c>
      <c r="F1731" s="4"/>
      <c r="G1731" s="27"/>
      <c r="H1731" s="28"/>
      <c r="I1731" s="4"/>
      <c r="J1731" s="4"/>
      <c r="K1731" s="4"/>
      <c r="L1731" s="30" t="str">
        <f t="shared" si="234"/>
        <v/>
      </c>
      <c r="M1731" s="4"/>
      <c r="N1731" s="30" t="str">
        <f t="shared" si="235"/>
        <v/>
      </c>
      <c r="O1731" s="31"/>
      <c r="P1731" s="32" t="str">
        <f t="shared" si="236"/>
        <v/>
      </c>
      <c r="Q1731" s="10">
        <f>_xlfn.XLOOKUP(C1731,pcon!C:C,pcon!L:L,"")</f>
        <v>0</v>
      </c>
      <c r="R1731" s="98">
        <f t="shared" si="237"/>
        <v>0</v>
      </c>
      <c r="S1731" s="31"/>
      <c r="T1731" s="31"/>
      <c r="U1731" s="33" t="str">
        <f t="shared" si="238"/>
        <v/>
      </c>
      <c r="V1731" s="4"/>
      <c r="W1731" s="33" t="str">
        <f t="shared" si="239"/>
        <v/>
      </c>
      <c r="X1731" s="33" t="str">
        <f t="shared" si="240"/>
        <v/>
      </c>
      <c r="Y1731" s="33" t="str">
        <f t="shared" si="241"/>
        <v/>
      </c>
      <c r="Z1731" s="34" t="str">
        <f t="shared" si="242"/>
        <v/>
      </c>
    </row>
    <row r="1732" spans="1:26" x14ac:dyDescent="0.35">
      <c r="A1732" s="25">
        <v>1728</v>
      </c>
      <c r="B1732" s="26">
        <f>_xlfn.XLOOKUP(C1732,purchase!C:C,pcon!B:B,"")</f>
        <v>0</v>
      </c>
      <c r="C1732" s="4"/>
      <c r="D1732" s="29">
        <f>_xlfn.XLOOKUP(C1732,purchase!C:C,pcon!D:D,"")</f>
        <v>0</v>
      </c>
      <c r="E1732" s="29">
        <f>_xlfn.XLOOKUP(C1732,purchase!C:C,pcon!E:E,"")</f>
        <v>0</v>
      </c>
      <c r="F1732" s="4"/>
      <c r="G1732" s="27"/>
      <c r="H1732" s="28"/>
      <c r="I1732" s="4"/>
      <c r="J1732" s="4"/>
      <c r="K1732" s="4"/>
      <c r="L1732" s="30" t="str">
        <f t="shared" si="234"/>
        <v/>
      </c>
      <c r="M1732" s="4"/>
      <c r="N1732" s="30" t="str">
        <f t="shared" si="235"/>
        <v/>
      </c>
      <c r="O1732" s="31"/>
      <c r="P1732" s="32" t="str">
        <f t="shared" si="236"/>
        <v/>
      </c>
      <c r="Q1732" s="10">
        <f>_xlfn.XLOOKUP(C1732,pcon!C:C,pcon!L:L,"")</f>
        <v>0</v>
      </c>
      <c r="R1732" s="98">
        <f t="shared" si="237"/>
        <v>0</v>
      </c>
      <c r="S1732" s="31"/>
      <c r="T1732" s="31"/>
      <c r="U1732" s="33" t="str">
        <f t="shared" si="238"/>
        <v/>
      </c>
      <c r="V1732" s="4"/>
      <c r="W1732" s="33" t="str">
        <f t="shared" si="239"/>
        <v/>
      </c>
      <c r="X1732" s="33" t="str">
        <f t="shared" si="240"/>
        <v/>
      </c>
      <c r="Y1732" s="33" t="str">
        <f t="shared" si="241"/>
        <v/>
      </c>
      <c r="Z1732" s="34" t="str">
        <f t="shared" si="242"/>
        <v/>
      </c>
    </row>
    <row r="1733" spans="1:26" x14ac:dyDescent="0.35">
      <c r="A1733" s="25">
        <v>1729</v>
      </c>
      <c r="B1733" s="26">
        <f>_xlfn.XLOOKUP(C1733,purchase!C:C,pcon!B:B,"")</f>
        <v>0</v>
      </c>
      <c r="C1733" s="4"/>
      <c r="D1733" s="29">
        <f>_xlfn.XLOOKUP(C1733,purchase!C:C,pcon!D:D,"")</f>
        <v>0</v>
      </c>
      <c r="E1733" s="29">
        <f>_xlfn.XLOOKUP(C1733,purchase!C:C,pcon!E:E,"")</f>
        <v>0</v>
      </c>
      <c r="F1733" s="4"/>
      <c r="G1733" s="27"/>
      <c r="H1733" s="28"/>
      <c r="I1733" s="4"/>
      <c r="J1733" s="4"/>
      <c r="K1733" s="4"/>
      <c r="L1733" s="30" t="str">
        <f t="shared" ref="L1733:L1796" si="243">IF(J1733="","",J1733-K1733)</f>
        <v/>
      </c>
      <c r="M1733" s="4"/>
      <c r="N1733" s="30" t="str">
        <f t="shared" ref="N1733:N1796" si="244">IF(L1733="","",L1733-M1733)</f>
        <v/>
      </c>
      <c r="O1733" s="31"/>
      <c r="P1733" s="32" t="str">
        <f t="shared" ref="P1733:P1796" si="245">IF(O1733="","",N1733 * O1733)</f>
        <v/>
      </c>
      <c r="Q1733" s="10">
        <f>_xlfn.XLOOKUP(C1733,pcon!C:C,pcon!L:L,"")</f>
        <v>0</v>
      </c>
      <c r="R1733" s="98">
        <f t="shared" ref="R1733:R1796" si="246">(Q1733 / 80) * (O1733 * 100)</f>
        <v>0</v>
      </c>
      <c r="S1733" s="31"/>
      <c r="T1733" s="31"/>
      <c r="U1733" s="33" t="str">
        <f t="shared" ref="U1733:U1796" si="247">IF(N1733="","",R1733 * N1733)</f>
        <v/>
      </c>
      <c r="V1733" s="4"/>
      <c r="W1733" s="33" t="str">
        <f t="shared" ref="W1733:W1796" si="248">IF(S1733&amp;U1733="","",U1733 * S1733)</f>
        <v/>
      </c>
      <c r="X1733" s="33" t="str">
        <f t="shared" ref="X1733:X1796" si="249">IF(W1733="","",U1733 + W1733)</f>
        <v/>
      </c>
      <c r="Y1733" s="33" t="str">
        <f t="shared" ref="Y1733:Y1796" si="250">IF(T1733="","",U1733 * T1733)</f>
        <v/>
      </c>
      <c r="Z1733" s="34" t="str">
        <f t="shared" ref="Z1733:Z1796" si="251">IF(U1733="","",X1733-V1733-Y1733)</f>
        <v/>
      </c>
    </row>
    <row r="1734" spans="1:26" x14ac:dyDescent="0.35">
      <c r="A1734" s="25">
        <v>1730</v>
      </c>
      <c r="B1734" s="26">
        <f>_xlfn.XLOOKUP(C1734,purchase!C:C,pcon!B:B,"")</f>
        <v>0</v>
      </c>
      <c r="C1734" s="4"/>
      <c r="D1734" s="29">
        <f>_xlfn.XLOOKUP(C1734,purchase!C:C,pcon!D:D,"")</f>
        <v>0</v>
      </c>
      <c r="E1734" s="29">
        <f>_xlfn.XLOOKUP(C1734,purchase!C:C,pcon!E:E,"")</f>
        <v>0</v>
      </c>
      <c r="F1734" s="4"/>
      <c r="G1734" s="27"/>
      <c r="H1734" s="28"/>
      <c r="I1734" s="4"/>
      <c r="J1734" s="4"/>
      <c r="K1734" s="4"/>
      <c r="L1734" s="30" t="str">
        <f t="shared" si="243"/>
        <v/>
      </c>
      <c r="M1734" s="4"/>
      <c r="N1734" s="30" t="str">
        <f t="shared" si="244"/>
        <v/>
      </c>
      <c r="O1734" s="31"/>
      <c r="P1734" s="32" t="str">
        <f t="shared" si="245"/>
        <v/>
      </c>
      <c r="Q1734" s="10">
        <f>_xlfn.XLOOKUP(C1734,pcon!C:C,pcon!L:L,"")</f>
        <v>0</v>
      </c>
      <c r="R1734" s="98">
        <f t="shared" si="246"/>
        <v>0</v>
      </c>
      <c r="S1734" s="31"/>
      <c r="T1734" s="31"/>
      <c r="U1734" s="33" t="str">
        <f t="shared" si="247"/>
        <v/>
      </c>
      <c r="V1734" s="4"/>
      <c r="W1734" s="33" t="str">
        <f t="shared" si="248"/>
        <v/>
      </c>
      <c r="X1734" s="33" t="str">
        <f t="shared" si="249"/>
        <v/>
      </c>
      <c r="Y1734" s="33" t="str">
        <f t="shared" si="250"/>
        <v/>
      </c>
      <c r="Z1734" s="34" t="str">
        <f t="shared" si="251"/>
        <v/>
      </c>
    </row>
    <row r="1735" spans="1:26" x14ac:dyDescent="0.35">
      <c r="A1735" s="25">
        <v>1731</v>
      </c>
      <c r="B1735" s="26">
        <f>_xlfn.XLOOKUP(C1735,purchase!C:C,pcon!B:B,"")</f>
        <v>0</v>
      </c>
      <c r="C1735" s="4"/>
      <c r="D1735" s="29">
        <f>_xlfn.XLOOKUP(C1735,purchase!C:C,pcon!D:D,"")</f>
        <v>0</v>
      </c>
      <c r="E1735" s="29">
        <f>_xlfn.XLOOKUP(C1735,purchase!C:C,pcon!E:E,"")</f>
        <v>0</v>
      </c>
      <c r="F1735" s="4"/>
      <c r="G1735" s="27"/>
      <c r="H1735" s="28"/>
      <c r="I1735" s="4"/>
      <c r="J1735" s="4"/>
      <c r="K1735" s="4"/>
      <c r="L1735" s="30" t="str">
        <f t="shared" si="243"/>
        <v/>
      </c>
      <c r="M1735" s="4"/>
      <c r="N1735" s="30" t="str">
        <f t="shared" si="244"/>
        <v/>
      </c>
      <c r="O1735" s="31"/>
      <c r="P1735" s="32" t="str">
        <f t="shared" si="245"/>
        <v/>
      </c>
      <c r="Q1735" s="10">
        <f>_xlfn.XLOOKUP(C1735,pcon!C:C,pcon!L:L,"")</f>
        <v>0</v>
      </c>
      <c r="R1735" s="98">
        <f t="shared" si="246"/>
        <v>0</v>
      </c>
      <c r="S1735" s="31"/>
      <c r="T1735" s="31"/>
      <c r="U1735" s="33" t="str">
        <f t="shared" si="247"/>
        <v/>
      </c>
      <c r="V1735" s="4"/>
      <c r="W1735" s="33" t="str">
        <f t="shared" si="248"/>
        <v/>
      </c>
      <c r="X1735" s="33" t="str">
        <f t="shared" si="249"/>
        <v/>
      </c>
      <c r="Y1735" s="33" t="str">
        <f t="shared" si="250"/>
        <v/>
      </c>
      <c r="Z1735" s="34" t="str">
        <f t="shared" si="251"/>
        <v/>
      </c>
    </row>
    <row r="1736" spans="1:26" x14ac:dyDescent="0.35">
      <c r="A1736" s="25">
        <v>1732</v>
      </c>
      <c r="B1736" s="26">
        <f>_xlfn.XLOOKUP(C1736,purchase!C:C,pcon!B:B,"")</f>
        <v>0</v>
      </c>
      <c r="C1736" s="4"/>
      <c r="D1736" s="29">
        <f>_xlfn.XLOOKUP(C1736,purchase!C:C,pcon!D:D,"")</f>
        <v>0</v>
      </c>
      <c r="E1736" s="29">
        <f>_xlfn.XLOOKUP(C1736,purchase!C:C,pcon!E:E,"")</f>
        <v>0</v>
      </c>
      <c r="F1736" s="4"/>
      <c r="G1736" s="27"/>
      <c r="H1736" s="28"/>
      <c r="I1736" s="4"/>
      <c r="J1736" s="4"/>
      <c r="K1736" s="4"/>
      <c r="L1736" s="30" t="str">
        <f t="shared" si="243"/>
        <v/>
      </c>
      <c r="M1736" s="4"/>
      <c r="N1736" s="30" t="str">
        <f t="shared" si="244"/>
        <v/>
      </c>
      <c r="O1736" s="31"/>
      <c r="P1736" s="32" t="str">
        <f t="shared" si="245"/>
        <v/>
      </c>
      <c r="Q1736" s="10">
        <f>_xlfn.XLOOKUP(C1736,pcon!C:C,pcon!L:L,"")</f>
        <v>0</v>
      </c>
      <c r="R1736" s="98">
        <f t="shared" si="246"/>
        <v>0</v>
      </c>
      <c r="S1736" s="31"/>
      <c r="T1736" s="31"/>
      <c r="U1736" s="33" t="str">
        <f t="shared" si="247"/>
        <v/>
      </c>
      <c r="V1736" s="4"/>
      <c r="W1736" s="33" t="str">
        <f t="shared" si="248"/>
        <v/>
      </c>
      <c r="X1736" s="33" t="str">
        <f t="shared" si="249"/>
        <v/>
      </c>
      <c r="Y1736" s="33" t="str">
        <f t="shared" si="250"/>
        <v/>
      </c>
      <c r="Z1736" s="34" t="str">
        <f t="shared" si="251"/>
        <v/>
      </c>
    </row>
    <row r="1737" spans="1:26" x14ac:dyDescent="0.35">
      <c r="A1737" s="25">
        <v>1733</v>
      </c>
      <c r="B1737" s="26">
        <f>_xlfn.XLOOKUP(C1737,purchase!C:C,pcon!B:B,"")</f>
        <v>0</v>
      </c>
      <c r="C1737" s="4"/>
      <c r="D1737" s="29">
        <f>_xlfn.XLOOKUP(C1737,purchase!C:C,pcon!D:D,"")</f>
        <v>0</v>
      </c>
      <c r="E1737" s="29">
        <f>_xlfn.XLOOKUP(C1737,purchase!C:C,pcon!E:E,"")</f>
        <v>0</v>
      </c>
      <c r="F1737" s="4"/>
      <c r="G1737" s="27"/>
      <c r="H1737" s="28"/>
      <c r="I1737" s="4"/>
      <c r="J1737" s="4"/>
      <c r="K1737" s="4"/>
      <c r="L1737" s="30" t="str">
        <f t="shared" si="243"/>
        <v/>
      </c>
      <c r="M1737" s="4"/>
      <c r="N1737" s="30" t="str">
        <f t="shared" si="244"/>
        <v/>
      </c>
      <c r="O1737" s="31"/>
      <c r="P1737" s="32" t="str">
        <f t="shared" si="245"/>
        <v/>
      </c>
      <c r="Q1737" s="10">
        <f>_xlfn.XLOOKUP(C1737,pcon!C:C,pcon!L:L,"")</f>
        <v>0</v>
      </c>
      <c r="R1737" s="98">
        <f t="shared" si="246"/>
        <v>0</v>
      </c>
      <c r="S1737" s="31"/>
      <c r="T1737" s="31"/>
      <c r="U1737" s="33" t="str">
        <f t="shared" si="247"/>
        <v/>
      </c>
      <c r="V1737" s="4"/>
      <c r="W1737" s="33" t="str">
        <f t="shared" si="248"/>
        <v/>
      </c>
      <c r="X1737" s="33" t="str">
        <f t="shared" si="249"/>
        <v/>
      </c>
      <c r="Y1737" s="33" t="str">
        <f t="shared" si="250"/>
        <v/>
      </c>
      <c r="Z1737" s="34" t="str">
        <f t="shared" si="251"/>
        <v/>
      </c>
    </row>
    <row r="1738" spans="1:26" x14ac:dyDescent="0.35">
      <c r="A1738" s="25">
        <v>1734</v>
      </c>
      <c r="B1738" s="26">
        <f>_xlfn.XLOOKUP(C1738,purchase!C:C,pcon!B:B,"")</f>
        <v>0</v>
      </c>
      <c r="C1738" s="4"/>
      <c r="D1738" s="29">
        <f>_xlfn.XLOOKUP(C1738,purchase!C:C,pcon!D:D,"")</f>
        <v>0</v>
      </c>
      <c r="E1738" s="29">
        <f>_xlfn.XLOOKUP(C1738,purchase!C:C,pcon!E:E,"")</f>
        <v>0</v>
      </c>
      <c r="F1738" s="4"/>
      <c r="G1738" s="27"/>
      <c r="H1738" s="28"/>
      <c r="I1738" s="4"/>
      <c r="J1738" s="4"/>
      <c r="K1738" s="4"/>
      <c r="L1738" s="30" t="str">
        <f t="shared" si="243"/>
        <v/>
      </c>
      <c r="M1738" s="4"/>
      <c r="N1738" s="30" t="str">
        <f t="shared" si="244"/>
        <v/>
      </c>
      <c r="O1738" s="31"/>
      <c r="P1738" s="32" t="str">
        <f t="shared" si="245"/>
        <v/>
      </c>
      <c r="Q1738" s="10">
        <f>_xlfn.XLOOKUP(C1738,pcon!C:C,pcon!L:L,"")</f>
        <v>0</v>
      </c>
      <c r="R1738" s="98">
        <f t="shared" si="246"/>
        <v>0</v>
      </c>
      <c r="S1738" s="31"/>
      <c r="T1738" s="31"/>
      <c r="U1738" s="33" t="str">
        <f t="shared" si="247"/>
        <v/>
      </c>
      <c r="V1738" s="4"/>
      <c r="W1738" s="33" t="str">
        <f t="shared" si="248"/>
        <v/>
      </c>
      <c r="X1738" s="33" t="str">
        <f t="shared" si="249"/>
        <v/>
      </c>
      <c r="Y1738" s="33" t="str">
        <f t="shared" si="250"/>
        <v/>
      </c>
      <c r="Z1738" s="34" t="str">
        <f t="shared" si="251"/>
        <v/>
      </c>
    </row>
    <row r="1739" spans="1:26" x14ac:dyDescent="0.35">
      <c r="A1739" s="25">
        <v>1735</v>
      </c>
      <c r="B1739" s="26">
        <f>_xlfn.XLOOKUP(C1739,purchase!C:C,pcon!B:B,"")</f>
        <v>0</v>
      </c>
      <c r="C1739" s="4"/>
      <c r="D1739" s="29">
        <f>_xlfn.XLOOKUP(C1739,purchase!C:C,pcon!D:D,"")</f>
        <v>0</v>
      </c>
      <c r="E1739" s="29">
        <f>_xlfn.XLOOKUP(C1739,purchase!C:C,pcon!E:E,"")</f>
        <v>0</v>
      </c>
      <c r="F1739" s="4"/>
      <c r="G1739" s="27"/>
      <c r="H1739" s="28"/>
      <c r="I1739" s="4"/>
      <c r="J1739" s="4"/>
      <c r="K1739" s="4"/>
      <c r="L1739" s="30" t="str">
        <f t="shared" si="243"/>
        <v/>
      </c>
      <c r="M1739" s="4"/>
      <c r="N1739" s="30" t="str">
        <f t="shared" si="244"/>
        <v/>
      </c>
      <c r="O1739" s="31"/>
      <c r="P1739" s="32" t="str">
        <f t="shared" si="245"/>
        <v/>
      </c>
      <c r="Q1739" s="10">
        <f>_xlfn.XLOOKUP(C1739,pcon!C:C,pcon!L:L,"")</f>
        <v>0</v>
      </c>
      <c r="R1739" s="98">
        <f t="shared" si="246"/>
        <v>0</v>
      </c>
      <c r="S1739" s="31"/>
      <c r="T1739" s="31"/>
      <c r="U1739" s="33" t="str">
        <f t="shared" si="247"/>
        <v/>
      </c>
      <c r="V1739" s="4"/>
      <c r="W1739" s="33" t="str">
        <f t="shared" si="248"/>
        <v/>
      </c>
      <c r="X1739" s="33" t="str">
        <f t="shared" si="249"/>
        <v/>
      </c>
      <c r="Y1739" s="33" t="str">
        <f t="shared" si="250"/>
        <v/>
      </c>
      <c r="Z1739" s="34" t="str">
        <f t="shared" si="251"/>
        <v/>
      </c>
    </row>
    <row r="1740" spans="1:26" x14ac:dyDescent="0.35">
      <c r="A1740" s="25">
        <v>1736</v>
      </c>
      <c r="B1740" s="26">
        <f>_xlfn.XLOOKUP(C1740,purchase!C:C,pcon!B:B,"")</f>
        <v>0</v>
      </c>
      <c r="C1740" s="4"/>
      <c r="D1740" s="29">
        <f>_xlfn.XLOOKUP(C1740,purchase!C:C,pcon!D:D,"")</f>
        <v>0</v>
      </c>
      <c r="E1740" s="29">
        <f>_xlfn.XLOOKUP(C1740,purchase!C:C,pcon!E:E,"")</f>
        <v>0</v>
      </c>
      <c r="F1740" s="4"/>
      <c r="G1740" s="27"/>
      <c r="H1740" s="28"/>
      <c r="I1740" s="4"/>
      <c r="J1740" s="4"/>
      <c r="K1740" s="4"/>
      <c r="L1740" s="30" t="str">
        <f t="shared" si="243"/>
        <v/>
      </c>
      <c r="M1740" s="4"/>
      <c r="N1740" s="30" t="str">
        <f t="shared" si="244"/>
        <v/>
      </c>
      <c r="O1740" s="31"/>
      <c r="P1740" s="32" t="str">
        <f t="shared" si="245"/>
        <v/>
      </c>
      <c r="Q1740" s="10">
        <f>_xlfn.XLOOKUP(C1740,pcon!C:C,pcon!L:L,"")</f>
        <v>0</v>
      </c>
      <c r="R1740" s="98">
        <f t="shared" si="246"/>
        <v>0</v>
      </c>
      <c r="S1740" s="31"/>
      <c r="T1740" s="31"/>
      <c r="U1740" s="33" t="str">
        <f t="shared" si="247"/>
        <v/>
      </c>
      <c r="V1740" s="4"/>
      <c r="W1740" s="33" t="str">
        <f t="shared" si="248"/>
        <v/>
      </c>
      <c r="X1740" s="33" t="str">
        <f t="shared" si="249"/>
        <v/>
      </c>
      <c r="Y1740" s="33" t="str">
        <f t="shared" si="250"/>
        <v/>
      </c>
      <c r="Z1740" s="34" t="str">
        <f t="shared" si="251"/>
        <v/>
      </c>
    </row>
    <row r="1741" spans="1:26" x14ac:dyDescent="0.35">
      <c r="A1741" s="25">
        <v>1737</v>
      </c>
      <c r="B1741" s="26">
        <f>_xlfn.XLOOKUP(C1741,purchase!C:C,pcon!B:B,"")</f>
        <v>0</v>
      </c>
      <c r="C1741" s="4"/>
      <c r="D1741" s="29">
        <f>_xlfn.XLOOKUP(C1741,purchase!C:C,pcon!D:D,"")</f>
        <v>0</v>
      </c>
      <c r="E1741" s="29">
        <f>_xlfn.XLOOKUP(C1741,purchase!C:C,pcon!E:E,"")</f>
        <v>0</v>
      </c>
      <c r="F1741" s="4"/>
      <c r="G1741" s="27"/>
      <c r="H1741" s="28"/>
      <c r="I1741" s="4"/>
      <c r="J1741" s="4"/>
      <c r="K1741" s="4"/>
      <c r="L1741" s="30" t="str">
        <f t="shared" si="243"/>
        <v/>
      </c>
      <c r="M1741" s="4"/>
      <c r="N1741" s="30" t="str">
        <f t="shared" si="244"/>
        <v/>
      </c>
      <c r="O1741" s="31"/>
      <c r="P1741" s="32" t="str">
        <f t="shared" si="245"/>
        <v/>
      </c>
      <c r="Q1741" s="10">
        <f>_xlfn.XLOOKUP(C1741,pcon!C:C,pcon!L:L,"")</f>
        <v>0</v>
      </c>
      <c r="R1741" s="98">
        <f t="shared" si="246"/>
        <v>0</v>
      </c>
      <c r="S1741" s="31"/>
      <c r="T1741" s="31"/>
      <c r="U1741" s="33" t="str">
        <f t="shared" si="247"/>
        <v/>
      </c>
      <c r="V1741" s="4"/>
      <c r="W1741" s="33" t="str">
        <f t="shared" si="248"/>
        <v/>
      </c>
      <c r="X1741" s="33" t="str">
        <f t="shared" si="249"/>
        <v/>
      </c>
      <c r="Y1741" s="33" t="str">
        <f t="shared" si="250"/>
        <v/>
      </c>
      <c r="Z1741" s="34" t="str">
        <f t="shared" si="251"/>
        <v/>
      </c>
    </row>
    <row r="1742" spans="1:26" x14ac:dyDescent="0.35">
      <c r="A1742" s="25">
        <v>1738</v>
      </c>
      <c r="B1742" s="26">
        <f>_xlfn.XLOOKUP(C1742,purchase!C:C,pcon!B:B,"")</f>
        <v>0</v>
      </c>
      <c r="C1742" s="4"/>
      <c r="D1742" s="29">
        <f>_xlfn.XLOOKUP(C1742,purchase!C:C,pcon!D:D,"")</f>
        <v>0</v>
      </c>
      <c r="E1742" s="29">
        <f>_xlfn.XLOOKUP(C1742,purchase!C:C,pcon!E:E,"")</f>
        <v>0</v>
      </c>
      <c r="F1742" s="4"/>
      <c r="G1742" s="27"/>
      <c r="H1742" s="28"/>
      <c r="I1742" s="4"/>
      <c r="J1742" s="4"/>
      <c r="K1742" s="4"/>
      <c r="L1742" s="30" t="str">
        <f t="shared" si="243"/>
        <v/>
      </c>
      <c r="M1742" s="4"/>
      <c r="N1742" s="30" t="str">
        <f t="shared" si="244"/>
        <v/>
      </c>
      <c r="O1742" s="31"/>
      <c r="P1742" s="32" t="str">
        <f t="shared" si="245"/>
        <v/>
      </c>
      <c r="Q1742" s="10">
        <f>_xlfn.XLOOKUP(C1742,pcon!C:C,pcon!L:L,"")</f>
        <v>0</v>
      </c>
      <c r="R1742" s="98">
        <f t="shared" si="246"/>
        <v>0</v>
      </c>
      <c r="S1742" s="31"/>
      <c r="T1742" s="31"/>
      <c r="U1742" s="33" t="str">
        <f t="shared" si="247"/>
        <v/>
      </c>
      <c r="V1742" s="4"/>
      <c r="W1742" s="33" t="str">
        <f t="shared" si="248"/>
        <v/>
      </c>
      <c r="X1742" s="33" t="str">
        <f t="shared" si="249"/>
        <v/>
      </c>
      <c r="Y1742" s="33" t="str">
        <f t="shared" si="250"/>
        <v/>
      </c>
      <c r="Z1742" s="34" t="str">
        <f t="shared" si="251"/>
        <v/>
      </c>
    </row>
    <row r="1743" spans="1:26" x14ac:dyDescent="0.35">
      <c r="A1743" s="25">
        <v>1739</v>
      </c>
      <c r="B1743" s="26">
        <f>_xlfn.XLOOKUP(C1743,purchase!C:C,pcon!B:B,"")</f>
        <v>0</v>
      </c>
      <c r="C1743" s="4"/>
      <c r="D1743" s="29">
        <f>_xlfn.XLOOKUP(C1743,purchase!C:C,pcon!D:D,"")</f>
        <v>0</v>
      </c>
      <c r="E1743" s="29">
        <f>_xlfn.XLOOKUP(C1743,purchase!C:C,pcon!E:E,"")</f>
        <v>0</v>
      </c>
      <c r="F1743" s="4"/>
      <c r="G1743" s="27"/>
      <c r="H1743" s="28"/>
      <c r="I1743" s="4"/>
      <c r="J1743" s="4"/>
      <c r="K1743" s="4"/>
      <c r="L1743" s="30" t="str">
        <f t="shared" si="243"/>
        <v/>
      </c>
      <c r="M1743" s="4"/>
      <c r="N1743" s="30" t="str">
        <f t="shared" si="244"/>
        <v/>
      </c>
      <c r="O1743" s="31"/>
      <c r="P1743" s="32" t="str">
        <f t="shared" si="245"/>
        <v/>
      </c>
      <c r="Q1743" s="10">
        <f>_xlfn.XLOOKUP(C1743,pcon!C:C,pcon!L:L,"")</f>
        <v>0</v>
      </c>
      <c r="R1743" s="98">
        <f t="shared" si="246"/>
        <v>0</v>
      </c>
      <c r="S1743" s="31"/>
      <c r="T1743" s="31"/>
      <c r="U1743" s="33" t="str">
        <f t="shared" si="247"/>
        <v/>
      </c>
      <c r="V1743" s="4"/>
      <c r="W1743" s="33" t="str">
        <f t="shared" si="248"/>
        <v/>
      </c>
      <c r="X1743" s="33" t="str">
        <f t="shared" si="249"/>
        <v/>
      </c>
      <c r="Y1743" s="33" t="str">
        <f t="shared" si="250"/>
        <v/>
      </c>
      <c r="Z1743" s="34" t="str">
        <f t="shared" si="251"/>
        <v/>
      </c>
    </row>
    <row r="1744" spans="1:26" x14ac:dyDescent="0.35">
      <c r="A1744" s="25">
        <v>1740</v>
      </c>
      <c r="B1744" s="26">
        <f>_xlfn.XLOOKUP(C1744,purchase!C:C,pcon!B:B,"")</f>
        <v>0</v>
      </c>
      <c r="C1744" s="4"/>
      <c r="D1744" s="29">
        <f>_xlfn.XLOOKUP(C1744,purchase!C:C,pcon!D:D,"")</f>
        <v>0</v>
      </c>
      <c r="E1744" s="29">
        <f>_xlfn.XLOOKUP(C1744,purchase!C:C,pcon!E:E,"")</f>
        <v>0</v>
      </c>
      <c r="F1744" s="4"/>
      <c r="G1744" s="27"/>
      <c r="H1744" s="28"/>
      <c r="I1744" s="4"/>
      <c r="J1744" s="4"/>
      <c r="K1744" s="4"/>
      <c r="L1744" s="30" t="str">
        <f t="shared" si="243"/>
        <v/>
      </c>
      <c r="M1744" s="4"/>
      <c r="N1744" s="30" t="str">
        <f t="shared" si="244"/>
        <v/>
      </c>
      <c r="O1744" s="31"/>
      <c r="P1744" s="32" t="str">
        <f t="shared" si="245"/>
        <v/>
      </c>
      <c r="Q1744" s="10">
        <f>_xlfn.XLOOKUP(C1744,pcon!C:C,pcon!L:L,"")</f>
        <v>0</v>
      </c>
      <c r="R1744" s="98">
        <f t="shared" si="246"/>
        <v>0</v>
      </c>
      <c r="S1744" s="31"/>
      <c r="T1744" s="31"/>
      <c r="U1744" s="33" t="str">
        <f t="shared" si="247"/>
        <v/>
      </c>
      <c r="V1744" s="4"/>
      <c r="W1744" s="33" t="str">
        <f t="shared" si="248"/>
        <v/>
      </c>
      <c r="X1744" s="33" t="str">
        <f t="shared" si="249"/>
        <v/>
      </c>
      <c r="Y1744" s="33" t="str">
        <f t="shared" si="250"/>
        <v/>
      </c>
      <c r="Z1744" s="34" t="str">
        <f t="shared" si="251"/>
        <v/>
      </c>
    </row>
    <row r="1745" spans="1:26" x14ac:dyDescent="0.35">
      <c r="A1745" s="25">
        <v>1741</v>
      </c>
      <c r="B1745" s="26">
        <f>_xlfn.XLOOKUP(C1745,purchase!C:C,pcon!B:B,"")</f>
        <v>0</v>
      </c>
      <c r="C1745" s="4"/>
      <c r="D1745" s="29">
        <f>_xlfn.XLOOKUP(C1745,purchase!C:C,pcon!D:D,"")</f>
        <v>0</v>
      </c>
      <c r="E1745" s="29">
        <f>_xlfn.XLOOKUP(C1745,purchase!C:C,pcon!E:E,"")</f>
        <v>0</v>
      </c>
      <c r="F1745" s="4"/>
      <c r="G1745" s="27"/>
      <c r="H1745" s="28"/>
      <c r="I1745" s="4"/>
      <c r="J1745" s="4"/>
      <c r="K1745" s="4"/>
      <c r="L1745" s="30" t="str">
        <f t="shared" si="243"/>
        <v/>
      </c>
      <c r="M1745" s="4"/>
      <c r="N1745" s="30" t="str">
        <f t="shared" si="244"/>
        <v/>
      </c>
      <c r="O1745" s="31"/>
      <c r="P1745" s="32" t="str">
        <f t="shared" si="245"/>
        <v/>
      </c>
      <c r="Q1745" s="10">
        <f>_xlfn.XLOOKUP(C1745,pcon!C:C,pcon!L:L,"")</f>
        <v>0</v>
      </c>
      <c r="R1745" s="98">
        <f t="shared" si="246"/>
        <v>0</v>
      </c>
      <c r="S1745" s="31"/>
      <c r="T1745" s="31"/>
      <c r="U1745" s="33" t="str">
        <f t="shared" si="247"/>
        <v/>
      </c>
      <c r="V1745" s="4"/>
      <c r="W1745" s="33" t="str">
        <f t="shared" si="248"/>
        <v/>
      </c>
      <c r="X1745" s="33" t="str">
        <f t="shared" si="249"/>
        <v/>
      </c>
      <c r="Y1745" s="33" t="str">
        <f t="shared" si="250"/>
        <v/>
      </c>
      <c r="Z1745" s="34" t="str">
        <f t="shared" si="251"/>
        <v/>
      </c>
    </row>
    <row r="1746" spans="1:26" x14ac:dyDescent="0.35">
      <c r="A1746" s="25">
        <v>1742</v>
      </c>
      <c r="B1746" s="26">
        <f>_xlfn.XLOOKUP(C1746,purchase!C:C,pcon!B:B,"")</f>
        <v>0</v>
      </c>
      <c r="C1746" s="4"/>
      <c r="D1746" s="29">
        <f>_xlfn.XLOOKUP(C1746,purchase!C:C,pcon!D:D,"")</f>
        <v>0</v>
      </c>
      <c r="E1746" s="29">
        <f>_xlfn.XLOOKUP(C1746,purchase!C:C,pcon!E:E,"")</f>
        <v>0</v>
      </c>
      <c r="F1746" s="4"/>
      <c r="G1746" s="27"/>
      <c r="H1746" s="28"/>
      <c r="I1746" s="4"/>
      <c r="J1746" s="4"/>
      <c r="K1746" s="4"/>
      <c r="L1746" s="30" t="str">
        <f t="shared" si="243"/>
        <v/>
      </c>
      <c r="M1746" s="4"/>
      <c r="N1746" s="30" t="str">
        <f t="shared" si="244"/>
        <v/>
      </c>
      <c r="O1746" s="31"/>
      <c r="P1746" s="32" t="str">
        <f t="shared" si="245"/>
        <v/>
      </c>
      <c r="Q1746" s="10">
        <f>_xlfn.XLOOKUP(C1746,pcon!C:C,pcon!L:L,"")</f>
        <v>0</v>
      </c>
      <c r="R1746" s="98">
        <f t="shared" si="246"/>
        <v>0</v>
      </c>
      <c r="S1746" s="31"/>
      <c r="T1746" s="31"/>
      <c r="U1746" s="33" t="str">
        <f t="shared" si="247"/>
        <v/>
      </c>
      <c r="V1746" s="4"/>
      <c r="W1746" s="33" t="str">
        <f t="shared" si="248"/>
        <v/>
      </c>
      <c r="X1746" s="33" t="str">
        <f t="shared" si="249"/>
        <v/>
      </c>
      <c r="Y1746" s="33" t="str">
        <f t="shared" si="250"/>
        <v/>
      </c>
      <c r="Z1746" s="34" t="str">
        <f t="shared" si="251"/>
        <v/>
      </c>
    </row>
    <row r="1747" spans="1:26" x14ac:dyDescent="0.35">
      <c r="A1747" s="25">
        <v>1743</v>
      </c>
      <c r="B1747" s="26">
        <f>_xlfn.XLOOKUP(C1747,purchase!C:C,pcon!B:B,"")</f>
        <v>0</v>
      </c>
      <c r="C1747" s="4"/>
      <c r="D1747" s="29">
        <f>_xlfn.XLOOKUP(C1747,purchase!C:C,pcon!D:D,"")</f>
        <v>0</v>
      </c>
      <c r="E1747" s="29">
        <f>_xlfn.XLOOKUP(C1747,purchase!C:C,pcon!E:E,"")</f>
        <v>0</v>
      </c>
      <c r="F1747" s="4"/>
      <c r="G1747" s="27"/>
      <c r="H1747" s="28"/>
      <c r="I1747" s="4"/>
      <c r="J1747" s="4"/>
      <c r="K1747" s="4"/>
      <c r="L1747" s="30" t="str">
        <f t="shared" si="243"/>
        <v/>
      </c>
      <c r="M1747" s="4"/>
      <c r="N1747" s="30" t="str">
        <f t="shared" si="244"/>
        <v/>
      </c>
      <c r="O1747" s="31"/>
      <c r="P1747" s="32" t="str">
        <f t="shared" si="245"/>
        <v/>
      </c>
      <c r="Q1747" s="10">
        <f>_xlfn.XLOOKUP(C1747,pcon!C:C,pcon!L:L,"")</f>
        <v>0</v>
      </c>
      <c r="R1747" s="98">
        <f t="shared" si="246"/>
        <v>0</v>
      </c>
      <c r="S1747" s="31"/>
      <c r="T1747" s="31"/>
      <c r="U1747" s="33" t="str">
        <f t="shared" si="247"/>
        <v/>
      </c>
      <c r="V1747" s="4"/>
      <c r="W1747" s="33" t="str">
        <f t="shared" si="248"/>
        <v/>
      </c>
      <c r="X1747" s="33" t="str">
        <f t="shared" si="249"/>
        <v/>
      </c>
      <c r="Y1747" s="33" t="str">
        <f t="shared" si="250"/>
        <v/>
      </c>
      <c r="Z1747" s="34" t="str">
        <f t="shared" si="251"/>
        <v/>
      </c>
    </row>
    <row r="1748" spans="1:26" x14ac:dyDescent="0.35">
      <c r="A1748" s="25">
        <v>1744</v>
      </c>
      <c r="B1748" s="26">
        <f>_xlfn.XLOOKUP(C1748,purchase!C:C,pcon!B:B,"")</f>
        <v>0</v>
      </c>
      <c r="C1748" s="4"/>
      <c r="D1748" s="29">
        <f>_xlfn.XLOOKUP(C1748,purchase!C:C,pcon!D:D,"")</f>
        <v>0</v>
      </c>
      <c r="E1748" s="29">
        <f>_xlfn.XLOOKUP(C1748,purchase!C:C,pcon!E:E,"")</f>
        <v>0</v>
      </c>
      <c r="F1748" s="4"/>
      <c r="G1748" s="27"/>
      <c r="H1748" s="28"/>
      <c r="I1748" s="4"/>
      <c r="J1748" s="4"/>
      <c r="K1748" s="4"/>
      <c r="L1748" s="30" t="str">
        <f t="shared" si="243"/>
        <v/>
      </c>
      <c r="M1748" s="4"/>
      <c r="N1748" s="30" t="str">
        <f t="shared" si="244"/>
        <v/>
      </c>
      <c r="O1748" s="31"/>
      <c r="P1748" s="32" t="str">
        <f t="shared" si="245"/>
        <v/>
      </c>
      <c r="Q1748" s="10">
        <f>_xlfn.XLOOKUP(C1748,pcon!C:C,pcon!L:L,"")</f>
        <v>0</v>
      </c>
      <c r="R1748" s="98">
        <f t="shared" si="246"/>
        <v>0</v>
      </c>
      <c r="S1748" s="31"/>
      <c r="T1748" s="31"/>
      <c r="U1748" s="33" t="str">
        <f t="shared" si="247"/>
        <v/>
      </c>
      <c r="V1748" s="4"/>
      <c r="W1748" s="33" t="str">
        <f t="shared" si="248"/>
        <v/>
      </c>
      <c r="X1748" s="33" t="str">
        <f t="shared" si="249"/>
        <v/>
      </c>
      <c r="Y1748" s="33" t="str">
        <f t="shared" si="250"/>
        <v/>
      </c>
      <c r="Z1748" s="34" t="str">
        <f t="shared" si="251"/>
        <v/>
      </c>
    </row>
    <row r="1749" spans="1:26" x14ac:dyDescent="0.35">
      <c r="A1749" s="25">
        <v>1745</v>
      </c>
      <c r="B1749" s="26">
        <f>_xlfn.XLOOKUP(C1749,purchase!C:C,pcon!B:B,"")</f>
        <v>0</v>
      </c>
      <c r="C1749" s="4"/>
      <c r="D1749" s="29">
        <f>_xlfn.XLOOKUP(C1749,purchase!C:C,pcon!D:D,"")</f>
        <v>0</v>
      </c>
      <c r="E1749" s="29">
        <f>_xlfn.XLOOKUP(C1749,purchase!C:C,pcon!E:E,"")</f>
        <v>0</v>
      </c>
      <c r="F1749" s="4"/>
      <c r="G1749" s="27"/>
      <c r="H1749" s="28"/>
      <c r="I1749" s="4"/>
      <c r="J1749" s="4"/>
      <c r="K1749" s="4"/>
      <c r="L1749" s="30" t="str">
        <f t="shared" si="243"/>
        <v/>
      </c>
      <c r="M1749" s="4"/>
      <c r="N1749" s="30" t="str">
        <f t="shared" si="244"/>
        <v/>
      </c>
      <c r="O1749" s="31"/>
      <c r="P1749" s="32" t="str">
        <f t="shared" si="245"/>
        <v/>
      </c>
      <c r="Q1749" s="10">
        <f>_xlfn.XLOOKUP(C1749,pcon!C:C,pcon!L:L,"")</f>
        <v>0</v>
      </c>
      <c r="R1749" s="98">
        <f t="shared" si="246"/>
        <v>0</v>
      </c>
      <c r="S1749" s="31"/>
      <c r="T1749" s="31"/>
      <c r="U1749" s="33" t="str">
        <f t="shared" si="247"/>
        <v/>
      </c>
      <c r="V1749" s="4"/>
      <c r="W1749" s="33" t="str">
        <f t="shared" si="248"/>
        <v/>
      </c>
      <c r="X1749" s="33" t="str">
        <f t="shared" si="249"/>
        <v/>
      </c>
      <c r="Y1749" s="33" t="str">
        <f t="shared" si="250"/>
        <v/>
      </c>
      <c r="Z1749" s="34" t="str">
        <f t="shared" si="251"/>
        <v/>
      </c>
    </row>
    <row r="1750" spans="1:26" x14ac:dyDescent="0.35">
      <c r="A1750" s="25">
        <v>1746</v>
      </c>
      <c r="B1750" s="26">
        <f>_xlfn.XLOOKUP(C1750,purchase!C:C,pcon!B:B,"")</f>
        <v>0</v>
      </c>
      <c r="C1750" s="4"/>
      <c r="D1750" s="29">
        <f>_xlfn.XLOOKUP(C1750,purchase!C:C,pcon!D:D,"")</f>
        <v>0</v>
      </c>
      <c r="E1750" s="29">
        <f>_xlfn.XLOOKUP(C1750,purchase!C:C,pcon!E:E,"")</f>
        <v>0</v>
      </c>
      <c r="F1750" s="4"/>
      <c r="G1750" s="27"/>
      <c r="H1750" s="28"/>
      <c r="I1750" s="4"/>
      <c r="J1750" s="4"/>
      <c r="K1750" s="4"/>
      <c r="L1750" s="30" t="str">
        <f t="shared" si="243"/>
        <v/>
      </c>
      <c r="M1750" s="4"/>
      <c r="N1750" s="30" t="str">
        <f t="shared" si="244"/>
        <v/>
      </c>
      <c r="O1750" s="31"/>
      <c r="P1750" s="32" t="str">
        <f t="shared" si="245"/>
        <v/>
      </c>
      <c r="Q1750" s="10">
        <f>_xlfn.XLOOKUP(C1750,pcon!C:C,pcon!L:L,"")</f>
        <v>0</v>
      </c>
      <c r="R1750" s="98">
        <f t="shared" si="246"/>
        <v>0</v>
      </c>
      <c r="S1750" s="31"/>
      <c r="T1750" s="31"/>
      <c r="U1750" s="33" t="str">
        <f t="shared" si="247"/>
        <v/>
      </c>
      <c r="V1750" s="4"/>
      <c r="W1750" s="33" t="str">
        <f t="shared" si="248"/>
        <v/>
      </c>
      <c r="X1750" s="33" t="str">
        <f t="shared" si="249"/>
        <v/>
      </c>
      <c r="Y1750" s="33" t="str">
        <f t="shared" si="250"/>
        <v/>
      </c>
      <c r="Z1750" s="34" t="str">
        <f t="shared" si="251"/>
        <v/>
      </c>
    </row>
    <row r="1751" spans="1:26" x14ac:dyDescent="0.35">
      <c r="A1751" s="25">
        <v>1747</v>
      </c>
      <c r="B1751" s="26">
        <f>_xlfn.XLOOKUP(C1751,purchase!C:C,pcon!B:B,"")</f>
        <v>0</v>
      </c>
      <c r="C1751" s="4"/>
      <c r="D1751" s="29">
        <f>_xlfn.XLOOKUP(C1751,purchase!C:C,pcon!D:D,"")</f>
        <v>0</v>
      </c>
      <c r="E1751" s="29">
        <f>_xlfn.XLOOKUP(C1751,purchase!C:C,pcon!E:E,"")</f>
        <v>0</v>
      </c>
      <c r="F1751" s="4"/>
      <c r="G1751" s="27"/>
      <c r="H1751" s="28"/>
      <c r="I1751" s="4"/>
      <c r="J1751" s="4"/>
      <c r="K1751" s="4"/>
      <c r="L1751" s="30" t="str">
        <f t="shared" si="243"/>
        <v/>
      </c>
      <c r="M1751" s="4"/>
      <c r="N1751" s="30" t="str">
        <f t="shared" si="244"/>
        <v/>
      </c>
      <c r="O1751" s="31"/>
      <c r="P1751" s="32" t="str">
        <f t="shared" si="245"/>
        <v/>
      </c>
      <c r="Q1751" s="10">
        <f>_xlfn.XLOOKUP(C1751,pcon!C:C,pcon!L:L,"")</f>
        <v>0</v>
      </c>
      <c r="R1751" s="98">
        <f t="shared" si="246"/>
        <v>0</v>
      </c>
      <c r="S1751" s="31"/>
      <c r="T1751" s="31"/>
      <c r="U1751" s="33" t="str">
        <f t="shared" si="247"/>
        <v/>
      </c>
      <c r="V1751" s="4"/>
      <c r="W1751" s="33" t="str">
        <f t="shared" si="248"/>
        <v/>
      </c>
      <c r="X1751" s="33" t="str">
        <f t="shared" si="249"/>
        <v/>
      </c>
      <c r="Y1751" s="33" t="str">
        <f t="shared" si="250"/>
        <v/>
      </c>
      <c r="Z1751" s="34" t="str">
        <f t="shared" si="251"/>
        <v/>
      </c>
    </row>
    <row r="1752" spans="1:26" x14ac:dyDescent="0.35">
      <c r="A1752" s="25">
        <v>1748</v>
      </c>
      <c r="B1752" s="26">
        <f>_xlfn.XLOOKUP(C1752,purchase!C:C,pcon!B:B,"")</f>
        <v>0</v>
      </c>
      <c r="C1752" s="4"/>
      <c r="D1752" s="29">
        <f>_xlfn.XLOOKUP(C1752,purchase!C:C,pcon!D:D,"")</f>
        <v>0</v>
      </c>
      <c r="E1752" s="29">
        <f>_xlfn.XLOOKUP(C1752,purchase!C:C,pcon!E:E,"")</f>
        <v>0</v>
      </c>
      <c r="F1752" s="4"/>
      <c r="G1752" s="27"/>
      <c r="H1752" s="28"/>
      <c r="I1752" s="4"/>
      <c r="J1752" s="4"/>
      <c r="K1752" s="4"/>
      <c r="L1752" s="30" t="str">
        <f t="shared" si="243"/>
        <v/>
      </c>
      <c r="M1752" s="4"/>
      <c r="N1752" s="30" t="str">
        <f t="shared" si="244"/>
        <v/>
      </c>
      <c r="O1752" s="31"/>
      <c r="P1752" s="32" t="str">
        <f t="shared" si="245"/>
        <v/>
      </c>
      <c r="Q1752" s="10">
        <f>_xlfn.XLOOKUP(C1752,pcon!C:C,pcon!L:L,"")</f>
        <v>0</v>
      </c>
      <c r="R1752" s="98">
        <f t="shared" si="246"/>
        <v>0</v>
      </c>
      <c r="S1752" s="31"/>
      <c r="T1752" s="31"/>
      <c r="U1752" s="33" t="str">
        <f t="shared" si="247"/>
        <v/>
      </c>
      <c r="V1752" s="4"/>
      <c r="W1752" s="33" t="str">
        <f t="shared" si="248"/>
        <v/>
      </c>
      <c r="X1752" s="33" t="str">
        <f t="shared" si="249"/>
        <v/>
      </c>
      <c r="Y1752" s="33" t="str">
        <f t="shared" si="250"/>
        <v/>
      </c>
      <c r="Z1752" s="34" t="str">
        <f t="shared" si="251"/>
        <v/>
      </c>
    </row>
    <row r="1753" spans="1:26" x14ac:dyDescent="0.35">
      <c r="A1753" s="25">
        <v>1749</v>
      </c>
      <c r="B1753" s="26">
        <f>_xlfn.XLOOKUP(C1753,purchase!C:C,pcon!B:B,"")</f>
        <v>0</v>
      </c>
      <c r="C1753" s="4"/>
      <c r="D1753" s="29">
        <f>_xlfn.XLOOKUP(C1753,purchase!C:C,pcon!D:D,"")</f>
        <v>0</v>
      </c>
      <c r="E1753" s="29">
        <f>_xlfn.XLOOKUP(C1753,purchase!C:C,pcon!E:E,"")</f>
        <v>0</v>
      </c>
      <c r="F1753" s="4"/>
      <c r="G1753" s="27"/>
      <c r="H1753" s="28"/>
      <c r="I1753" s="4"/>
      <c r="J1753" s="4"/>
      <c r="K1753" s="4"/>
      <c r="L1753" s="30" t="str">
        <f t="shared" si="243"/>
        <v/>
      </c>
      <c r="M1753" s="4"/>
      <c r="N1753" s="30" t="str">
        <f t="shared" si="244"/>
        <v/>
      </c>
      <c r="O1753" s="31"/>
      <c r="P1753" s="32" t="str">
        <f t="shared" si="245"/>
        <v/>
      </c>
      <c r="Q1753" s="10">
        <f>_xlfn.XLOOKUP(C1753,pcon!C:C,pcon!L:L,"")</f>
        <v>0</v>
      </c>
      <c r="R1753" s="98">
        <f t="shared" si="246"/>
        <v>0</v>
      </c>
      <c r="S1753" s="31"/>
      <c r="T1753" s="31"/>
      <c r="U1753" s="33" t="str">
        <f t="shared" si="247"/>
        <v/>
      </c>
      <c r="V1753" s="4"/>
      <c r="W1753" s="33" t="str">
        <f t="shared" si="248"/>
        <v/>
      </c>
      <c r="X1753" s="33" t="str">
        <f t="shared" si="249"/>
        <v/>
      </c>
      <c r="Y1753" s="33" t="str">
        <f t="shared" si="250"/>
        <v/>
      </c>
      <c r="Z1753" s="34" t="str">
        <f t="shared" si="251"/>
        <v/>
      </c>
    </row>
    <row r="1754" spans="1:26" x14ac:dyDescent="0.35">
      <c r="A1754" s="25">
        <v>1750</v>
      </c>
      <c r="B1754" s="26">
        <f>_xlfn.XLOOKUP(C1754,purchase!C:C,pcon!B:B,"")</f>
        <v>0</v>
      </c>
      <c r="C1754" s="4"/>
      <c r="D1754" s="29">
        <f>_xlfn.XLOOKUP(C1754,purchase!C:C,pcon!D:D,"")</f>
        <v>0</v>
      </c>
      <c r="E1754" s="29">
        <f>_xlfn.XLOOKUP(C1754,purchase!C:C,pcon!E:E,"")</f>
        <v>0</v>
      </c>
      <c r="F1754" s="4"/>
      <c r="G1754" s="27"/>
      <c r="H1754" s="28"/>
      <c r="I1754" s="4"/>
      <c r="J1754" s="4"/>
      <c r="K1754" s="4"/>
      <c r="L1754" s="30" t="str">
        <f t="shared" si="243"/>
        <v/>
      </c>
      <c r="M1754" s="4"/>
      <c r="N1754" s="30" t="str">
        <f t="shared" si="244"/>
        <v/>
      </c>
      <c r="O1754" s="31"/>
      <c r="P1754" s="32" t="str">
        <f t="shared" si="245"/>
        <v/>
      </c>
      <c r="Q1754" s="10">
        <f>_xlfn.XLOOKUP(C1754,pcon!C:C,pcon!L:L,"")</f>
        <v>0</v>
      </c>
      <c r="R1754" s="98">
        <f t="shared" si="246"/>
        <v>0</v>
      </c>
      <c r="S1754" s="31"/>
      <c r="T1754" s="31"/>
      <c r="U1754" s="33" t="str">
        <f t="shared" si="247"/>
        <v/>
      </c>
      <c r="V1754" s="4"/>
      <c r="W1754" s="33" t="str">
        <f t="shared" si="248"/>
        <v/>
      </c>
      <c r="X1754" s="33" t="str">
        <f t="shared" si="249"/>
        <v/>
      </c>
      <c r="Y1754" s="33" t="str">
        <f t="shared" si="250"/>
        <v/>
      </c>
      <c r="Z1754" s="34" t="str">
        <f t="shared" si="251"/>
        <v/>
      </c>
    </row>
    <row r="1755" spans="1:26" x14ac:dyDescent="0.35">
      <c r="A1755" s="25">
        <v>1751</v>
      </c>
      <c r="B1755" s="26">
        <f>_xlfn.XLOOKUP(C1755,purchase!C:C,pcon!B:B,"")</f>
        <v>0</v>
      </c>
      <c r="C1755" s="4"/>
      <c r="D1755" s="29">
        <f>_xlfn.XLOOKUP(C1755,purchase!C:C,pcon!D:D,"")</f>
        <v>0</v>
      </c>
      <c r="E1755" s="29">
        <f>_xlfn.XLOOKUP(C1755,purchase!C:C,pcon!E:E,"")</f>
        <v>0</v>
      </c>
      <c r="F1755" s="4"/>
      <c r="G1755" s="27"/>
      <c r="H1755" s="28"/>
      <c r="I1755" s="4"/>
      <c r="J1755" s="4"/>
      <c r="K1755" s="4"/>
      <c r="L1755" s="30" t="str">
        <f t="shared" si="243"/>
        <v/>
      </c>
      <c r="M1755" s="4"/>
      <c r="N1755" s="30" t="str">
        <f t="shared" si="244"/>
        <v/>
      </c>
      <c r="O1755" s="31"/>
      <c r="P1755" s="32" t="str">
        <f t="shared" si="245"/>
        <v/>
      </c>
      <c r="Q1755" s="10">
        <f>_xlfn.XLOOKUP(C1755,pcon!C:C,pcon!L:L,"")</f>
        <v>0</v>
      </c>
      <c r="R1755" s="98">
        <f t="shared" si="246"/>
        <v>0</v>
      </c>
      <c r="S1755" s="31"/>
      <c r="T1755" s="31"/>
      <c r="U1755" s="33" t="str">
        <f t="shared" si="247"/>
        <v/>
      </c>
      <c r="V1755" s="4"/>
      <c r="W1755" s="33" t="str">
        <f t="shared" si="248"/>
        <v/>
      </c>
      <c r="X1755" s="33" t="str">
        <f t="shared" si="249"/>
        <v/>
      </c>
      <c r="Y1755" s="33" t="str">
        <f t="shared" si="250"/>
        <v/>
      </c>
      <c r="Z1755" s="34" t="str">
        <f t="shared" si="251"/>
        <v/>
      </c>
    </row>
    <row r="1756" spans="1:26" x14ac:dyDescent="0.35">
      <c r="A1756" s="25">
        <v>1752</v>
      </c>
      <c r="B1756" s="26">
        <f>_xlfn.XLOOKUP(C1756,purchase!C:C,pcon!B:B,"")</f>
        <v>0</v>
      </c>
      <c r="C1756" s="4"/>
      <c r="D1756" s="29">
        <f>_xlfn.XLOOKUP(C1756,purchase!C:C,pcon!D:D,"")</f>
        <v>0</v>
      </c>
      <c r="E1756" s="29">
        <f>_xlfn.XLOOKUP(C1756,purchase!C:C,pcon!E:E,"")</f>
        <v>0</v>
      </c>
      <c r="F1756" s="4"/>
      <c r="G1756" s="27"/>
      <c r="H1756" s="28"/>
      <c r="I1756" s="4"/>
      <c r="J1756" s="4"/>
      <c r="K1756" s="4"/>
      <c r="L1756" s="30" t="str">
        <f t="shared" si="243"/>
        <v/>
      </c>
      <c r="M1756" s="4"/>
      <c r="N1756" s="30" t="str">
        <f t="shared" si="244"/>
        <v/>
      </c>
      <c r="O1756" s="31"/>
      <c r="P1756" s="32" t="str">
        <f t="shared" si="245"/>
        <v/>
      </c>
      <c r="Q1756" s="10">
        <f>_xlfn.XLOOKUP(C1756,pcon!C:C,pcon!L:L,"")</f>
        <v>0</v>
      </c>
      <c r="R1756" s="98">
        <f t="shared" si="246"/>
        <v>0</v>
      </c>
      <c r="S1756" s="31"/>
      <c r="T1756" s="31"/>
      <c r="U1756" s="33" t="str">
        <f t="shared" si="247"/>
        <v/>
      </c>
      <c r="V1756" s="4"/>
      <c r="W1756" s="33" t="str">
        <f t="shared" si="248"/>
        <v/>
      </c>
      <c r="X1756" s="33" t="str">
        <f t="shared" si="249"/>
        <v/>
      </c>
      <c r="Y1756" s="33" t="str">
        <f t="shared" si="250"/>
        <v/>
      </c>
      <c r="Z1756" s="34" t="str">
        <f t="shared" si="251"/>
        <v/>
      </c>
    </row>
    <row r="1757" spans="1:26" x14ac:dyDescent="0.35">
      <c r="A1757" s="25">
        <v>1753</v>
      </c>
      <c r="B1757" s="26">
        <f>_xlfn.XLOOKUP(C1757,purchase!C:C,pcon!B:B,"")</f>
        <v>0</v>
      </c>
      <c r="C1757" s="4"/>
      <c r="D1757" s="29">
        <f>_xlfn.XLOOKUP(C1757,purchase!C:C,pcon!D:D,"")</f>
        <v>0</v>
      </c>
      <c r="E1757" s="29">
        <f>_xlfn.XLOOKUP(C1757,purchase!C:C,pcon!E:E,"")</f>
        <v>0</v>
      </c>
      <c r="F1757" s="4"/>
      <c r="G1757" s="27"/>
      <c r="H1757" s="28"/>
      <c r="I1757" s="4"/>
      <c r="J1757" s="4"/>
      <c r="K1757" s="4"/>
      <c r="L1757" s="30" t="str">
        <f t="shared" si="243"/>
        <v/>
      </c>
      <c r="M1757" s="4"/>
      <c r="N1757" s="30" t="str">
        <f t="shared" si="244"/>
        <v/>
      </c>
      <c r="O1757" s="31"/>
      <c r="P1757" s="32" t="str">
        <f t="shared" si="245"/>
        <v/>
      </c>
      <c r="Q1757" s="10">
        <f>_xlfn.XLOOKUP(C1757,pcon!C:C,pcon!L:L,"")</f>
        <v>0</v>
      </c>
      <c r="R1757" s="98">
        <f t="shared" si="246"/>
        <v>0</v>
      </c>
      <c r="S1757" s="31"/>
      <c r="T1757" s="31"/>
      <c r="U1757" s="33" t="str">
        <f t="shared" si="247"/>
        <v/>
      </c>
      <c r="V1757" s="4"/>
      <c r="W1757" s="33" t="str">
        <f t="shared" si="248"/>
        <v/>
      </c>
      <c r="X1757" s="33" t="str">
        <f t="shared" si="249"/>
        <v/>
      </c>
      <c r="Y1757" s="33" t="str">
        <f t="shared" si="250"/>
        <v/>
      </c>
      <c r="Z1757" s="34" t="str">
        <f t="shared" si="251"/>
        <v/>
      </c>
    </row>
    <row r="1758" spans="1:26" x14ac:dyDescent="0.35">
      <c r="A1758" s="25">
        <v>1754</v>
      </c>
      <c r="B1758" s="26">
        <f>_xlfn.XLOOKUP(C1758,purchase!C:C,pcon!B:B,"")</f>
        <v>0</v>
      </c>
      <c r="C1758" s="4"/>
      <c r="D1758" s="29">
        <f>_xlfn.XLOOKUP(C1758,purchase!C:C,pcon!D:D,"")</f>
        <v>0</v>
      </c>
      <c r="E1758" s="29">
        <f>_xlfn.XLOOKUP(C1758,purchase!C:C,pcon!E:E,"")</f>
        <v>0</v>
      </c>
      <c r="F1758" s="4"/>
      <c r="G1758" s="27"/>
      <c r="H1758" s="28"/>
      <c r="I1758" s="4"/>
      <c r="J1758" s="4"/>
      <c r="K1758" s="4"/>
      <c r="L1758" s="30" t="str">
        <f t="shared" si="243"/>
        <v/>
      </c>
      <c r="M1758" s="4"/>
      <c r="N1758" s="30" t="str">
        <f t="shared" si="244"/>
        <v/>
      </c>
      <c r="O1758" s="31"/>
      <c r="P1758" s="32" t="str">
        <f t="shared" si="245"/>
        <v/>
      </c>
      <c r="Q1758" s="10">
        <f>_xlfn.XLOOKUP(C1758,pcon!C:C,pcon!L:L,"")</f>
        <v>0</v>
      </c>
      <c r="R1758" s="98">
        <f t="shared" si="246"/>
        <v>0</v>
      </c>
      <c r="S1758" s="31"/>
      <c r="T1758" s="31"/>
      <c r="U1758" s="33" t="str">
        <f t="shared" si="247"/>
        <v/>
      </c>
      <c r="V1758" s="4"/>
      <c r="W1758" s="33" t="str">
        <f t="shared" si="248"/>
        <v/>
      </c>
      <c r="X1758" s="33" t="str">
        <f t="shared" si="249"/>
        <v/>
      </c>
      <c r="Y1758" s="33" t="str">
        <f t="shared" si="250"/>
        <v/>
      </c>
      <c r="Z1758" s="34" t="str">
        <f t="shared" si="251"/>
        <v/>
      </c>
    </row>
    <row r="1759" spans="1:26" x14ac:dyDescent="0.35">
      <c r="A1759" s="25">
        <v>1755</v>
      </c>
      <c r="B1759" s="26">
        <f>_xlfn.XLOOKUP(C1759,purchase!C:C,pcon!B:B,"")</f>
        <v>0</v>
      </c>
      <c r="C1759" s="4"/>
      <c r="D1759" s="29">
        <f>_xlfn.XLOOKUP(C1759,purchase!C:C,pcon!D:D,"")</f>
        <v>0</v>
      </c>
      <c r="E1759" s="29">
        <f>_xlfn.XLOOKUP(C1759,purchase!C:C,pcon!E:E,"")</f>
        <v>0</v>
      </c>
      <c r="F1759" s="4"/>
      <c r="G1759" s="27"/>
      <c r="H1759" s="28"/>
      <c r="I1759" s="4"/>
      <c r="J1759" s="4"/>
      <c r="K1759" s="4"/>
      <c r="L1759" s="30" t="str">
        <f t="shared" si="243"/>
        <v/>
      </c>
      <c r="M1759" s="4"/>
      <c r="N1759" s="30" t="str">
        <f t="shared" si="244"/>
        <v/>
      </c>
      <c r="O1759" s="31"/>
      <c r="P1759" s="32" t="str">
        <f t="shared" si="245"/>
        <v/>
      </c>
      <c r="Q1759" s="10">
        <f>_xlfn.XLOOKUP(C1759,pcon!C:C,pcon!L:L,"")</f>
        <v>0</v>
      </c>
      <c r="R1759" s="98">
        <f t="shared" si="246"/>
        <v>0</v>
      </c>
      <c r="S1759" s="31"/>
      <c r="T1759" s="31"/>
      <c r="U1759" s="33" t="str">
        <f t="shared" si="247"/>
        <v/>
      </c>
      <c r="V1759" s="4"/>
      <c r="W1759" s="33" t="str">
        <f t="shared" si="248"/>
        <v/>
      </c>
      <c r="X1759" s="33" t="str">
        <f t="shared" si="249"/>
        <v/>
      </c>
      <c r="Y1759" s="33" t="str">
        <f t="shared" si="250"/>
        <v/>
      </c>
      <c r="Z1759" s="34" t="str">
        <f t="shared" si="251"/>
        <v/>
      </c>
    </row>
    <row r="1760" spans="1:26" x14ac:dyDescent="0.35">
      <c r="A1760" s="25">
        <v>1756</v>
      </c>
      <c r="B1760" s="26">
        <f>_xlfn.XLOOKUP(C1760,purchase!C:C,pcon!B:B,"")</f>
        <v>0</v>
      </c>
      <c r="C1760" s="4"/>
      <c r="D1760" s="29">
        <f>_xlfn.XLOOKUP(C1760,purchase!C:C,pcon!D:D,"")</f>
        <v>0</v>
      </c>
      <c r="E1760" s="29">
        <f>_xlfn.XLOOKUP(C1760,purchase!C:C,pcon!E:E,"")</f>
        <v>0</v>
      </c>
      <c r="F1760" s="4"/>
      <c r="G1760" s="27"/>
      <c r="H1760" s="28"/>
      <c r="I1760" s="4"/>
      <c r="J1760" s="4"/>
      <c r="K1760" s="4"/>
      <c r="L1760" s="30" t="str">
        <f t="shared" si="243"/>
        <v/>
      </c>
      <c r="M1760" s="4"/>
      <c r="N1760" s="30" t="str">
        <f t="shared" si="244"/>
        <v/>
      </c>
      <c r="O1760" s="31"/>
      <c r="P1760" s="32" t="str">
        <f t="shared" si="245"/>
        <v/>
      </c>
      <c r="Q1760" s="10">
        <f>_xlfn.XLOOKUP(C1760,pcon!C:C,pcon!L:L,"")</f>
        <v>0</v>
      </c>
      <c r="R1760" s="98">
        <f t="shared" si="246"/>
        <v>0</v>
      </c>
      <c r="S1760" s="31"/>
      <c r="T1760" s="31"/>
      <c r="U1760" s="33" t="str">
        <f t="shared" si="247"/>
        <v/>
      </c>
      <c r="V1760" s="4"/>
      <c r="W1760" s="33" t="str">
        <f t="shared" si="248"/>
        <v/>
      </c>
      <c r="X1760" s="33" t="str">
        <f t="shared" si="249"/>
        <v/>
      </c>
      <c r="Y1760" s="33" t="str">
        <f t="shared" si="250"/>
        <v/>
      </c>
      <c r="Z1760" s="34" t="str">
        <f t="shared" si="251"/>
        <v/>
      </c>
    </row>
    <row r="1761" spans="1:26" x14ac:dyDescent="0.35">
      <c r="A1761" s="25">
        <v>1757</v>
      </c>
      <c r="B1761" s="26">
        <f>_xlfn.XLOOKUP(C1761,purchase!C:C,pcon!B:B,"")</f>
        <v>0</v>
      </c>
      <c r="C1761" s="4"/>
      <c r="D1761" s="29">
        <f>_xlfn.XLOOKUP(C1761,purchase!C:C,pcon!D:D,"")</f>
        <v>0</v>
      </c>
      <c r="E1761" s="29">
        <f>_xlfn.XLOOKUP(C1761,purchase!C:C,pcon!E:E,"")</f>
        <v>0</v>
      </c>
      <c r="F1761" s="4"/>
      <c r="G1761" s="27"/>
      <c r="H1761" s="28"/>
      <c r="I1761" s="4"/>
      <c r="J1761" s="4"/>
      <c r="K1761" s="4"/>
      <c r="L1761" s="30" t="str">
        <f t="shared" si="243"/>
        <v/>
      </c>
      <c r="M1761" s="4"/>
      <c r="N1761" s="30" t="str">
        <f t="shared" si="244"/>
        <v/>
      </c>
      <c r="O1761" s="31"/>
      <c r="P1761" s="32" t="str">
        <f t="shared" si="245"/>
        <v/>
      </c>
      <c r="Q1761" s="10">
        <f>_xlfn.XLOOKUP(C1761,pcon!C:C,pcon!L:L,"")</f>
        <v>0</v>
      </c>
      <c r="R1761" s="98">
        <f t="shared" si="246"/>
        <v>0</v>
      </c>
      <c r="S1761" s="31"/>
      <c r="T1761" s="31"/>
      <c r="U1761" s="33" t="str">
        <f t="shared" si="247"/>
        <v/>
      </c>
      <c r="V1761" s="4"/>
      <c r="W1761" s="33" t="str">
        <f t="shared" si="248"/>
        <v/>
      </c>
      <c r="X1761" s="33" t="str">
        <f t="shared" si="249"/>
        <v/>
      </c>
      <c r="Y1761" s="33" t="str">
        <f t="shared" si="250"/>
        <v/>
      </c>
      <c r="Z1761" s="34" t="str">
        <f t="shared" si="251"/>
        <v/>
      </c>
    </row>
    <row r="1762" spans="1:26" x14ac:dyDescent="0.35">
      <c r="A1762" s="25">
        <v>1758</v>
      </c>
      <c r="B1762" s="26">
        <f>_xlfn.XLOOKUP(C1762,purchase!C:C,pcon!B:B,"")</f>
        <v>0</v>
      </c>
      <c r="C1762" s="4"/>
      <c r="D1762" s="29">
        <f>_xlfn.XLOOKUP(C1762,purchase!C:C,pcon!D:D,"")</f>
        <v>0</v>
      </c>
      <c r="E1762" s="29">
        <f>_xlfn.XLOOKUP(C1762,purchase!C:C,pcon!E:E,"")</f>
        <v>0</v>
      </c>
      <c r="F1762" s="4"/>
      <c r="G1762" s="27"/>
      <c r="H1762" s="28"/>
      <c r="I1762" s="4"/>
      <c r="J1762" s="4"/>
      <c r="K1762" s="4"/>
      <c r="L1762" s="30" t="str">
        <f t="shared" si="243"/>
        <v/>
      </c>
      <c r="M1762" s="4"/>
      <c r="N1762" s="30" t="str">
        <f t="shared" si="244"/>
        <v/>
      </c>
      <c r="O1762" s="31"/>
      <c r="P1762" s="32" t="str">
        <f t="shared" si="245"/>
        <v/>
      </c>
      <c r="Q1762" s="10">
        <f>_xlfn.XLOOKUP(C1762,pcon!C:C,pcon!L:L,"")</f>
        <v>0</v>
      </c>
      <c r="R1762" s="98">
        <f t="shared" si="246"/>
        <v>0</v>
      </c>
      <c r="S1762" s="31"/>
      <c r="T1762" s="31"/>
      <c r="U1762" s="33" t="str">
        <f t="shared" si="247"/>
        <v/>
      </c>
      <c r="V1762" s="4"/>
      <c r="W1762" s="33" t="str">
        <f t="shared" si="248"/>
        <v/>
      </c>
      <c r="X1762" s="33" t="str">
        <f t="shared" si="249"/>
        <v/>
      </c>
      <c r="Y1762" s="33" t="str">
        <f t="shared" si="250"/>
        <v/>
      </c>
      <c r="Z1762" s="34" t="str">
        <f t="shared" si="251"/>
        <v/>
      </c>
    </row>
    <row r="1763" spans="1:26" x14ac:dyDescent="0.35">
      <c r="A1763" s="25">
        <v>1759</v>
      </c>
      <c r="B1763" s="26">
        <f>_xlfn.XLOOKUP(C1763,purchase!C:C,pcon!B:B,"")</f>
        <v>0</v>
      </c>
      <c r="C1763" s="4"/>
      <c r="D1763" s="29">
        <f>_xlfn.XLOOKUP(C1763,purchase!C:C,pcon!D:D,"")</f>
        <v>0</v>
      </c>
      <c r="E1763" s="29">
        <f>_xlfn.XLOOKUP(C1763,purchase!C:C,pcon!E:E,"")</f>
        <v>0</v>
      </c>
      <c r="F1763" s="4"/>
      <c r="G1763" s="27"/>
      <c r="H1763" s="28"/>
      <c r="I1763" s="4"/>
      <c r="J1763" s="4"/>
      <c r="K1763" s="4"/>
      <c r="L1763" s="30" t="str">
        <f t="shared" si="243"/>
        <v/>
      </c>
      <c r="M1763" s="4"/>
      <c r="N1763" s="30" t="str">
        <f t="shared" si="244"/>
        <v/>
      </c>
      <c r="O1763" s="31"/>
      <c r="P1763" s="32" t="str">
        <f t="shared" si="245"/>
        <v/>
      </c>
      <c r="Q1763" s="10">
        <f>_xlfn.XLOOKUP(C1763,pcon!C:C,pcon!L:L,"")</f>
        <v>0</v>
      </c>
      <c r="R1763" s="98">
        <f t="shared" si="246"/>
        <v>0</v>
      </c>
      <c r="S1763" s="31"/>
      <c r="T1763" s="31"/>
      <c r="U1763" s="33" t="str">
        <f t="shared" si="247"/>
        <v/>
      </c>
      <c r="V1763" s="4"/>
      <c r="W1763" s="33" t="str">
        <f t="shared" si="248"/>
        <v/>
      </c>
      <c r="X1763" s="33" t="str">
        <f t="shared" si="249"/>
        <v/>
      </c>
      <c r="Y1763" s="33" t="str">
        <f t="shared" si="250"/>
        <v/>
      </c>
      <c r="Z1763" s="34" t="str">
        <f t="shared" si="251"/>
        <v/>
      </c>
    </row>
    <row r="1764" spans="1:26" x14ac:dyDescent="0.35">
      <c r="A1764" s="25">
        <v>1760</v>
      </c>
      <c r="B1764" s="26">
        <f>_xlfn.XLOOKUP(C1764,purchase!C:C,pcon!B:B,"")</f>
        <v>0</v>
      </c>
      <c r="C1764" s="4"/>
      <c r="D1764" s="29">
        <f>_xlfn.XLOOKUP(C1764,purchase!C:C,pcon!D:D,"")</f>
        <v>0</v>
      </c>
      <c r="E1764" s="29">
        <f>_xlfn.XLOOKUP(C1764,purchase!C:C,pcon!E:E,"")</f>
        <v>0</v>
      </c>
      <c r="F1764" s="4"/>
      <c r="G1764" s="27"/>
      <c r="H1764" s="28"/>
      <c r="I1764" s="4"/>
      <c r="J1764" s="4"/>
      <c r="K1764" s="4"/>
      <c r="L1764" s="30" t="str">
        <f t="shared" si="243"/>
        <v/>
      </c>
      <c r="M1764" s="4"/>
      <c r="N1764" s="30" t="str">
        <f t="shared" si="244"/>
        <v/>
      </c>
      <c r="O1764" s="31"/>
      <c r="P1764" s="32" t="str">
        <f t="shared" si="245"/>
        <v/>
      </c>
      <c r="Q1764" s="10">
        <f>_xlfn.XLOOKUP(C1764,pcon!C:C,pcon!L:L,"")</f>
        <v>0</v>
      </c>
      <c r="R1764" s="98">
        <f t="shared" si="246"/>
        <v>0</v>
      </c>
      <c r="S1764" s="31"/>
      <c r="T1764" s="31"/>
      <c r="U1764" s="33" t="str">
        <f t="shared" si="247"/>
        <v/>
      </c>
      <c r="V1764" s="4"/>
      <c r="W1764" s="33" t="str">
        <f t="shared" si="248"/>
        <v/>
      </c>
      <c r="X1764" s="33" t="str">
        <f t="shared" si="249"/>
        <v/>
      </c>
      <c r="Y1764" s="33" t="str">
        <f t="shared" si="250"/>
        <v/>
      </c>
      <c r="Z1764" s="34" t="str">
        <f t="shared" si="251"/>
        <v/>
      </c>
    </row>
    <row r="1765" spans="1:26" x14ac:dyDescent="0.35">
      <c r="A1765" s="25">
        <v>1761</v>
      </c>
      <c r="B1765" s="26">
        <f>_xlfn.XLOOKUP(C1765,purchase!C:C,pcon!B:B,"")</f>
        <v>0</v>
      </c>
      <c r="C1765" s="4"/>
      <c r="D1765" s="29">
        <f>_xlfn.XLOOKUP(C1765,purchase!C:C,pcon!D:D,"")</f>
        <v>0</v>
      </c>
      <c r="E1765" s="29">
        <f>_xlfn.XLOOKUP(C1765,purchase!C:C,pcon!E:E,"")</f>
        <v>0</v>
      </c>
      <c r="F1765" s="4"/>
      <c r="G1765" s="27"/>
      <c r="H1765" s="28"/>
      <c r="I1765" s="4"/>
      <c r="J1765" s="4"/>
      <c r="K1765" s="4"/>
      <c r="L1765" s="30" t="str">
        <f t="shared" si="243"/>
        <v/>
      </c>
      <c r="M1765" s="4"/>
      <c r="N1765" s="30" t="str">
        <f t="shared" si="244"/>
        <v/>
      </c>
      <c r="O1765" s="31"/>
      <c r="P1765" s="32" t="str">
        <f t="shared" si="245"/>
        <v/>
      </c>
      <c r="Q1765" s="10">
        <f>_xlfn.XLOOKUP(C1765,pcon!C:C,pcon!L:L,"")</f>
        <v>0</v>
      </c>
      <c r="R1765" s="98">
        <f t="shared" si="246"/>
        <v>0</v>
      </c>
      <c r="S1765" s="31"/>
      <c r="T1765" s="31"/>
      <c r="U1765" s="33" t="str">
        <f t="shared" si="247"/>
        <v/>
      </c>
      <c r="V1765" s="4"/>
      <c r="W1765" s="33" t="str">
        <f t="shared" si="248"/>
        <v/>
      </c>
      <c r="X1765" s="33" t="str">
        <f t="shared" si="249"/>
        <v/>
      </c>
      <c r="Y1765" s="33" t="str">
        <f t="shared" si="250"/>
        <v/>
      </c>
      <c r="Z1765" s="34" t="str">
        <f t="shared" si="251"/>
        <v/>
      </c>
    </row>
    <row r="1766" spans="1:26" x14ac:dyDescent="0.35">
      <c r="A1766" s="25">
        <v>1762</v>
      </c>
      <c r="B1766" s="26">
        <f>_xlfn.XLOOKUP(C1766,purchase!C:C,pcon!B:B,"")</f>
        <v>0</v>
      </c>
      <c r="C1766" s="4"/>
      <c r="D1766" s="29">
        <f>_xlfn.XLOOKUP(C1766,purchase!C:C,pcon!D:D,"")</f>
        <v>0</v>
      </c>
      <c r="E1766" s="29">
        <f>_xlfn.XLOOKUP(C1766,purchase!C:C,pcon!E:E,"")</f>
        <v>0</v>
      </c>
      <c r="F1766" s="4"/>
      <c r="G1766" s="27"/>
      <c r="H1766" s="28"/>
      <c r="I1766" s="4"/>
      <c r="J1766" s="4"/>
      <c r="K1766" s="4"/>
      <c r="L1766" s="30" t="str">
        <f t="shared" si="243"/>
        <v/>
      </c>
      <c r="M1766" s="4"/>
      <c r="N1766" s="30" t="str">
        <f t="shared" si="244"/>
        <v/>
      </c>
      <c r="O1766" s="31"/>
      <c r="P1766" s="32" t="str">
        <f t="shared" si="245"/>
        <v/>
      </c>
      <c r="Q1766" s="10">
        <f>_xlfn.XLOOKUP(C1766,pcon!C:C,pcon!L:L,"")</f>
        <v>0</v>
      </c>
      <c r="R1766" s="98">
        <f t="shared" si="246"/>
        <v>0</v>
      </c>
      <c r="S1766" s="31"/>
      <c r="T1766" s="31"/>
      <c r="U1766" s="33" t="str">
        <f t="shared" si="247"/>
        <v/>
      </c>
      <c r="V1766" s="4"/>
      <c r="W1766" s="33" t="str">
        <f t="shared" si="248"/>
        <v/>
      </c>
      <c r="X1766" s="33" t="str">
        <f t="shared" si="249"/>
        <v/>
      </c>
      <c r="Y1766" s="33" t="str">
        <f t="shared" si="250"/>
        <v/>
      </c>
      <c r="Z1766" s="34" t="str">
        <f t="shared" si="251"/>
        <v/>
      </c>
    </row>
    <row r="1767" spans="1:26" x14ac:dyDescent="0.35">
      <c r="A1767" s="25">
        <v>1763</v>
      </c>
      <c r="B1767" s="26">
        <f>_xlfn.XLOOKUP(C1767,purchase!C:C,pcon!B:B,"")</f>
        <v>0</v>
      </c>
      <c r="C1767" s="4"/>
      <c r="D1767" s="29">
        <f>_xlfn.XLOOKUP(C1767,purchase!C:C,pcon!D:D,"")</f>
        <v>0</v>
      </c>
      <c r="E1767" s="29">
        <f>_xlfn.XLOOKUP(C1767,purchase!C:C,pcon!E:E,"")</f>
        <v>0</v>
      </c>
      <c r="F1767" s="4"/>
      <c r="G1767" s="27"/>
      <c r="H1767" s="28"/>
      <c r="I1767" s="4"/>
      <c r="J1767" s="4"/>
      <c r="K1767" s="4"/>
      <c r="L1767" s="30" t="str">
        <f t="shared" si="243"/>
        <v/>
      </c>
      <c r="M1767" s="4"/>
      <c r="N1767" s="30" t="str">
        <f t="shared" si="244"/>
        <v/>
      </c>
      <c r="O1767" s="31"/>
      <c r="P1767" s="32" t="str">
        <f t="shared" si="245"/>
        <v/>
      </c>
      <c r="Q1767" s="10">
        <f>_xlfn.XLOOKUP(C1767,pcon!C:C,pcon!L:L,"")</f>
        <v>0</v>
      </c>
      <c r="R1767" s="98">
        <f t="shared" si="246"/>
        <v>0</v>
      </c>
      <c r="S1767" s="31"/>
      <c r="T1767" s="31"/>
      <c r="U1767" s="33" t="str">
        <f t="shared" si="247"/>
        <v/>
      </c>
      <c r="V1767" s="4"/>
      <c r="W1767" s="33" t="str">
        <f t="shared" si="248"/>
        <v/>
      </c>
      <c r="X1767" s="33" t="str">
        <f t="shared" si="249"/>
        <v/>
      </c>
      <c r="Y1767" s="33" t="str">
        <f t="shared" si="250"/>
        <v/>
      </c>
      <c r="Z1767" s="34" t="str">
        <f t="shared" si="251"/>
        <v/>
      </c>
    </row>
    <row r="1768" spans="1:26" x14ac:dyDescent="0.35">
      <c r="A1768" s="25">
        <v>1764</v>
      </c>
      <c r="B1768" s="26">
        <f>_xlfn.XLOOKUP(C1768,purchase!C:C,pcon!B:B,"")</f>
        <v>0</v>
      </c>
      <c r="C1768" s="4"/>
      <c r="D1768" s="29">
        <f>_xlfn.XLOOKUP(C1768,purchase!C:C,pcon!D:D,"")</f>
        <v>0</v>
      </c>
      <c r="E1768" s="29">
        <f>_xlfn.XLOOKUP(C1768,purchase!C:C,pcon!E:E,"")</f>
        <v>0</v>
      </c>
      <c r="F1768" s="4"/>
      <c r="G1768" s="27"/>
      <c r="H1768" s="28"/>
      <c r="I1768" s="4"/>
      <c r="J1768" s="4"/>
      <c r="K1768" s="4"/>
      <c r="L1768" s="30" t="str">
        <f t="shared" si="243"/>
        <v/>
      </c>
      <c r="M1768" s="4"/>
      <c r="N1768" s="30" t="str">
        <f t="shared" si="244"/>
        <v/>
      </c>
      <c r="O1768" s="31"/>
      <c r="P1768" s="32" t="str">
        <f t="shared" si="245"/>
        <v/>
      </c>
      <c r="Q1768" s="10">
        <f>_xlfn.XLOOKUP(C1768,pcon!C:C,pcon!L:L,"")</f>
        <v>0</v>
      </c>
      <c r="R1768" s="98">
        <f t="shared" si="246"/>
        <v>0</v>
      </c>
      <c r="S1768" s="31"/>
      <c r="T1768" s="31"/>
      <c r="U1768" s="33" t="str">
        <f t="shared" si="247"/>
        <v/>
      </c>
      <c r="V1768" s="4"/>
      <c r="W1768" s="33" t="str">
        <f t="shared" si="248"/>
        <v/>
      </c>
      <c r="X1768" s="33" t="str">
        <f t="shared" si="249"/>
        <v/>
      </c>
      <c r="Y1768" s="33" t="str">
        <f t="shared" si="250"/>
        <v/>
      </c>
      <c r="Z1768" s="34" t="str">
        <f t="shared" si="251"/>
        <v/>
      </c>
    </row>
    <row r="1769" spans="1:26" x14ac:dyDescent="0.35">
      <c r="A1769" s="25">
        <v>1765</v>
      </c>
      <c r="B1769" s="26">
        <f>_xlfn.XLOOKUP(C1769,purchase!C:C,pcon!B:B,"")</f>
        <v>0</v>
      </c>
      <c r="C1769" s="4"/>
      <c r="D1769" s="29">
        <f>_xlfn.XLOOKUP(C1769,purchase!C:C,pcon!D:D,"")</f>
        <v>0</v>
      </c>
      <c r="E1769" s="29">
        <f>_xlfn.XLOOKUP(C1769,purchase!C:C,pcon!E:E,"")</f>
        <v>0</v>
      </c>
      <c r="F1769" s="4"/>
      <c r="G1769" s="27"/>
      <c r="H1769" s="28"/>
      <c r="I1769" s="4"/>
      <c r="J1769" s="4"/>
      <c r="K1769" s="4"/>
      <c r="L1769" s="30" t="str">
        <f t="shared" si="243"/>
        <v/>
      </c>
      <c r="M1769" s="4"/>
      <c r="N1769" s="30" t="str">
        <f t="shared" si="244"/>
        <v/>
      </c>
      <c r="O1769" s="31"/>
      <c r="P1769" s="32" t="str">
        <f t="shared" si="245"/>
        <v/>
      </c>
      <c r="Q1769" s="10">
        <f>_xlfn.XLOOKUP(C1769,pcon!C:C,pcon!L:L,"")</f>
        <v>0</v>
      </c>
      <c r="R1769" s="98">
        <f t="shared" si="246"/>
        <v>0</v>
      </c>
      <c r="S1769" s="31"/>
      <c r="T1769" s="31"/>
      <c r="U1769" s="33" t="str">
        <f t="shared" si="247"/>
        <v/>
      </c>
      <c r="V1769" s="4"/>
      <c r="W1769" s="33" t="str">
        <f t="shared" si="248"/>
        <v/>
      </c>
      <c r="X1769" s="33" t="str">
        <f t="shared" si="249"/>
        <v/>
      </c>
      <c r="Y1769" s="33" t="str">
        <f t="shared" si="250"/>
        <v/>
      </c>
      <c r="Z1769" s="34" t="str">
        <f t="shared" si="251"/>
        <v/>
      </c>
    </row>
    <row r="1770" spans="1:26" x14ac:dyDescent="0.35">
      <c r="A1770" s="25">
        <v>1766</v>
      </c>
      <c r="B1770" s="26">
        <f>_xlfn.XLOOKUP(C1770,purchase!C:C,pcon!B:B,"")</f>
        <v>0</v>
      </c>
      <c r="C1770" s="4"/>
      <c r="D1770" s="29">
        <f>_xlfn.XLOOKUP(C1770,purchase!C:C,pcon!D:D,"")</f>
        <v>0</v>
      </c>
      <c r="E1770" s="29">
        <f>_xlfn.XLOOKUP(C1770,purchase!C:C,pcon!E:E,"")</f>
        <v>0</v>
      </c>
      <c r="F1770" s="4"/>
      <c r="G1770" s="27"/>
      <c r="H1770" s="28"/>
      <c r="I1770" s="4"/>
      <c r="J1770" s="4"/>
      <c r="K1770" s="4"/>
      <c r="L1770" s="30" t="str">
        <f t="shared" si="243"/>
        <v/>
      </c>
      <c r="M1770" s="4"/>
      <c r="N1770" s="30" t="str">
        <f t="shared" si="244"/>
        <v/>
      </c>
      <c r="O1770" s="31"/>
      <c r="P1770" s="32" t="str">
        <f t="shared" si="245"/>
        <v/>
      </c>
      <c r="Q1770" s="10">
        <f>_xlfn.XLOOKUP(C1770,pcon!C:C,pcon!L:L,"")</f>
        <v>0</v>
      </c>
      <c r="R1770" s="98">
        <f t="shared" si="246"/>
        <v>0</v>
      </c>
      <c r="S1770" s="31"/>
      <c r="T1770" s="31"/>
      <c r="U1770" s="33" t="str">
        <f t="shared" si="247"/>
        <v/>
      </c>
      <c r="V1770" s="4"/>
      <c r="W1770" s="33" t="str">
        <f t="shared" si="248"/>
        <v/>
      </c>
      <c r="X1770" s="33" t="str">
        <f t="shared" si="249"/>
        <v/>
      </c>
      <c r="Y1770" s="33" t="str">
        <f t="shared" si="250"/>
        <v/>
      </c>
      <c r="Z1770" s="34" t="str">
        <f t="shared" si="251"/>
        <v/>
      </c>
    </row>
    <row r="1771" spans="1:26" x14ac:dyDescent="0.35">
      <c r="A1771" s="25">
        <v>1767</v>
      </c>
      <c r="B1771" s="26">
        <f>_xlfn.XLOOKUP(C1771,purchase!C:C,pcon!B:B,"")</f>
        <v>0</v>
      </c>
      <c r="C1771" s="4"/>
      <c r="D1771" s="29">
        <f>_xlfn.XLOOKUP(C1771,purchase!C:C,pcon!D:D,"")</f>
        <v>0</v>
      </c>
      <c r="E1771" s="29">
        <f>_xlfn.XLOOKUP(C1771,purchase!C:C,pcon!E:E,"")</f>
        <v>0</v>
      </c>
      <c r="F1771" s="4"/>
      <c r="G1771" s="27"/>
      <c r="H1771" s="28"/>
      <c r="I1771" s="4"/>
      <c r="J1771" s="4"/>
      <c r="K1771" s="4"/>
      <c r="L1771" s="30" t="str">
        <f t="shared" si="243"/>
        <v/>
      </c>
      <c r="M1771" s="4"/>
      <c r="N1771" s="30" t="str">
        <f t="shared" si="244"/>
        <v/>
      </c>
      <c r="O1771" s="31"/>
      <c r="P1771" s="32" t="str">
        <f t="shared" si="245"/>
        <v/>
      </c>
      <c r="Q1771" s="10">
        <f>_xlfn.XLOOKUP(C1771,pcon!C:C,pcon!L:L,"")</f>
        <v>0</v>
      </c>
      <c r="R1771" s="98">
        <f t="shared" si="246"/>
        <v>0</v>
      </c>
      <c r="S1771" s="31"/>
      <c r="T1771" s="31"/>
      <c r="U1771" s="33" t="str">
        <f t="shared" si="247"/>
        <v/>
      </c>
      <c r="V1771" s="4"/>
      <c r="W1771" s="33" t="str">
        <f t="shared" si="248"/>
        <v/>
      </c>
      <c r="X1771" s="33" t="str">
        <f t="shared" si="249"/>
        <v/>
      </c>
      <c r="Y1771" s="33" t="str">
        <f t="shared" si="250"/>
        <v/>
      </c>
      <c r="Z1771" s="34" t="str">
        <f t="shared" si="251"/>
        <v/>
      </c>
    </row>
    <row r="1772" spans="1:26" x14ac:dyDescent="0.35">
      <c r="A1772" s="25">
        <v>1768</v>
      </c>
      <c r="B1772" s="26">
        <f>_xlfn.XLOOKUP(C1772,purchase!C:C,pcon!B:B,"")</f>
        <v>0</v>
      </c>
      <c r="C1772" s="4"/>
      <c r="D1772" s="29">
        <f>_xlfn.XLOOKUP(C1772,purchase!C:C,pcon!D:D,"")</f>
        <v>0</v>
      </c>
      <c r="E1772" s="29">
        <f>_xlfn.XLOOKUP(C1772,purchase!C:C,pcon!E:E,"")</f>
        <v>0</v>
      </c>
      <c r="F1772" s="4"/>
      <c r="G1772" s="27"/>
      <c r="H1772" s="28"/>
      <c r="I1772" s="4"/>
      <c r="J1772" s="4"/>
      <c r="K1772" s="4"/>
      <c r="L1772" s="30" t="str">
        <f t="shared" si="243"/>
        <v/>
      </c>
      <c r="M1772" s="4"/>
      <c r="N1772" s="30" t="str">
        <f t="shared" si="244"/>
        <v/>
      </c>
      <c r="O1772" s="31"/>
      <c r="P1772" s="32" t="str">
        <f t="shared" si="245"/>
        <v/>
      </c>
      <c r="Q1772" s="10">
        <f>_xlfn.XLOOKUP(C1772,pcon!C:C,pcon!L:L,"")</f>
        <v>0</v>
      </c>
      <c r="R1772" s="98">
        <f t="shared" si="246"/>
        <v>0</v>
      </c>
      <c r="S1772" s="31"/>
      <c r="T1772" s="31"/>
      <c r="U1772" s="33" t="str">
        <f t="shared" si="247"/>
        <v/>
      </c>
      <c r="V1772" s="4"/>
      <c r="W1772" s="33" t="str">
        <f t="shared" si="248"/>
        <v/>
      </c>
      <c r="X1772" s="33" t="str">
        <f t="shared" si="249"/>
        <v/>
      </c>
      <c r="Y1772" s="33" t="str">
        <f t="shared" si="250"/>
        <v/>
      </c>
      <c r="Z1772" s="34" t="str">
        <f t="shared" si="251"/>
        <v/>
      </c>
    </row>
    <row r="1773" spans="1:26" x14ac:dyDescent="0.35">
      <c r="A1773" s="25">
        <v>1769</v>
      </c>
      <c r="B1773" s="26">
        <f>_xlfn.XLOOKUP(C1773,purchase!C:C,pcon!B:B,"")</f>
        <v>0</v>
      </c>
      <c r="C1773" s="4"/>
      <c r="D1773" s="29">
        <f>_xlfn.XLOOKUP(C1773,purchase!C:C,pcon!D:D,"")</f>
        <v>0</v>
      </c>
      <c r="E1773" s="29">
        <f>_xlfn.XLOOKUP(C1773,purchase!C:C,pcon!E:E,"")</f>
        <v>0</v>
      </c>
      <c r="F1773" s="4"/>
      <c r="G1773" s="27"/>
      <c r="H1773" s="28"/>
      <c r="I1773" s="4"/>
      <c r="J1773" s="4"/>
      <c r="K1773" s="4"/>
      <c r="L1773" s="30" t="str">
        <f t="shared" si="243"/>
        <v/>
      </c>
      <c r="M1773" s="4"/>
      <c r="N1773" s="30" t="str">
        <f t="shared" si="244"/>
        <v/>
      </c>
      <c r="O1773" s="31"/>
      <c r="P1773" s="32" t="str">
        <f t="shared" si="245"/>
        <v/>
      </c>
      <c r="Q1773" s="10">
        <f>_xlfn.XLOOKUP(C1773,pcon!C:C,pcon!L:L,"")</f>
        <v>0</v>
      </c>
      <c r="R1773" s="98">
        <f t="shared" si="246"/>
        <v>0</v>
      </c>
      <c r="S1773" s="31"/>
      <c r="T1773" s="31"/>
      <c r="U1773" s="33" t="str">
        <f t="shared" si="247"/>
        <v/>
      </c>
      <c r="V1773" s="4"/>
      <c r="W1773" s="33" t="str">
        <f t="shared" si="248"/>
        <v/>
      </c>
      <c r="X1773" s="33" t="str">
        <f t="shared" si="249"/>
        <v/>
      </c>
      <c r="Y1773" s="33" t="str">
        <f t="shared" si="250"/>
        <v/>
      </c>
      <c r="Z1773" s="34" t="str">
        <f t="shared" si="251"/>
        <v/>
      </c>
    </row>
    <row r="1774" spans="1:26" x14ac:dyDescent="0.35">
      <c r="A1774" s="25">
        <v>1770</v>
      </c>
      <c r="B1774" s="26">
        <f>_xlfn.XLOOKUP(C1774,purchase!C:C,pcon!B:B,"")</f>
        <v>0</v>
      </c>
      <c r="C1774" s="4"/>
      <c r="D1774" s="29">
        <f>_xlfn.XLOOKUP(C1774,purchase!C:C,pcon!D:D,"")</f>
        <v>0</v>
      </c>
      <c r="E1774" s="29">
        <f>_xlfn.XLOOKUP(C1774,purchase!C:C,pcon!E:E,"")</f>
        <v>0</v>
      </c>
      <c r="F1774" s="4"/>
      <c r="G1774" s="27"/>
      <c r="H1774" s="28"/>
      <c r="I1774" s="4"/>
      <c r="J1774" s="4"/>
      <c r="K1774" s="4"/>
      <c r="L1774" s="30" t="str">
        <f t="shared" si="243"/>
        <v/>
      </c>
      <c r="M1774" s="4"/>
      <c r="N1774" s="30" t="str">
        <f t="shared" si="244"/>
        <v/>
      </c>
      <c r="O1774" s="31"/>
      <c r="P1774" s="32" t="str">
        <f t="shared" si="245"/>
        <v/>
      </c>
      <c r="Q1774" s="10">
        <f>_xlfn.XLOOKUP(C1774,pcon!C:C,pcon!L:L,"")</f>
        <v>0</v>
      </c>
      <c r="R1774" s="98">
        <f t="shared" si="246"/>
        <v>0</v>
      </c>
      <c r="S1774" s="31"/>
      <c r="T1774" s="31"/>
      <c r="U1774" s="33" t="str">
        <f t="shared" si="247"/>
        <v/>
      </c>
      <c r="V1774" s="4"/>
      <c r="W1774" s="33" t="str">
        <f t="shared" si="248"/>
        <v/>
      </c>
      <c r="X1774" s="33" t="str">
        <f t="shared" si="249"/>
        <v/>
      </c>
      <c r="Y1774" s="33" t="str">
        <f t="shared" si="250"/>
        <v/>
      </c>
      <c r="Z1774" s="34" t="str">
        <f t="shared" si="251"/>
        <v/>
      </c>
    </row>
    <row r="1775" spans="1:26" x14ac:dyDescent="0.35">
      <c r="A1775" s="25">
        <v>1771</v>
      </c>
      <c r="B1775" s="26">
        <f>_xlfn.XLOOKUP(C1775,purchase!C:C,pcon!B:B,"")</f>
        <v>0</v>
      </c>
      <c r="C1775" s="4"/>
      <c r="D1775" s="29">
        <f>_xlfn.XLOOKUP(C1775,purchase!C:C,pcon!D:D,"")</f>
        <v>0</v>
      </c>
      <c r="E1775" s="29">
        <f>_xlfn.XLOOKUP(C1775,purchase!C:C,pcon!E:E,"")</f>
        <v>0</v>
      </c>
      <c r="F1775" s="4"/>
      <c r="G1775" s="27"/>
      <c r="H1775" s="28"/>
      <c r="I1775" s="4"/>
      <c r="J1775" s="4"/>
      <c r="K1775" s="4"/>
      <c r="L1775" s="30" t="str">
        <f t="shared" si="243"/>
        <v/>
      </c>
      <c r="M1775" s="4"/>
      <c r="N1775" s="30" t="str">
        <f t="shared" si="244"/>
        <v/>
      </c>
      <c r="O1775" s="31"/>
      <c r="P1775" s="32" t="str">
        <f t="shared" si="245"/>
        <v/>
      </c>
      <c r="Q1775" s="10">
        <f>_xlfn.XLOOKUP(C1775,pcon!C:C,pcon!L:L,"")</f>
        <v>0</v>
      </c>
      <c r="R1775" s="98">
        <f t="shared" si="246"/>
        <v>0</v>
      </c>
      <c r="S1775" s="31"/>
      <c r="T1775" s="31"/>
      <c r="U1775" s="33" t="str">
        <f t="shared" si="247"/>
        <v/>
      </c>
      <c r="V1775" s="4"/>
      <c r="W1775" s="33" t="str">
        <f t="shared" si="248"/>
        <v/>
      </c>
      <c r="X1775" s="33" t="str">
        <f t="shared" si="249"/>
        <v/>
      </c>
      <c r="Y1775" s="33" t="str">
        <f t="shared" si="250"/>
        <v/>
      </c>
      <c r="Z1775" s="34" t="str">
        <f t="shared" si="251"/>
        <v/>
      </c>
    </row>
    <row r="1776" spans="1:26" x14ac:dyDescent="0.35">
      <c r="A1776" s="25">
        <v>1772</v>
      </c>
      <c r="B1776" s="26">
        <f>_xlfn.XLOOKUP(C1776,purchase!C:C,pcon!B:B,"")</f>
        <v>0</v>
      </c>
      <c r="C1776" s="4"/>
      <c r="D1776" s="29">
        <f>_xlfn.XLOOKUP(C1776,purchase!C:C,pcon!D:D,"")</f>
        <v>0</v>
      </c>
      <c r="E1776" s="29">
        <f>_xlfn.XLOOKUP(C1776,purchase!C:C,pcon!E:E,"")</f>
        <v>0</v>
      </c>
      <c r="F1776" s="4"/>
      <c r="G1776" s="27"/>
      <c r="H1776" s="28"/>
      <c r="I1776" s="4"/>
      <c r="J1776" s="4"/>
      <c r="K1776" s="4"/>
      <c r="L1776" s="30" t="str">
        <f t="shared" si="243"/>
        <v/>
      </c>
      <c r="M1776" s="4"/>
      <c r="N1776" s="30" t="str">
        <f t="shared" si="244"/>
        <v/>
      </c>
      <c r="O1776" s="31"/>
      <c r="P1776" s="32" t="str">
        <f t="shared" si="245"/>
        <v/>
      </c>
      <c r="Q1776" s="10">
        <f>_xlfn.XLOOKUP(C1776,pcon!C:C,pcon!L:L,"")</f>
        <v>0</v>
      </c>
      <c r="R1776" s="98">
        <f t="shared" si="246"/>
        <v>0</v>
      </c>
      <c r="S1776" s="31"/>
      <c r="T1776" s="31"/>
      <c r="U1776" s="33" t="str">
        <f t="shared" si="247"/>
        <v/>
      </c>
      <c r="V1776" s="4"/>
      <c r="W1776" s="33" t="str">
        <f t="shared" si="248"/>
        <v/>
      </c>
      <c r="X1776" s="33" t="str">
        <f t="shared" si="249"/>
        <v/>
      </c>
      <c r="Y1776" s="33" t="str">
        <f t="shared" si="250"/>
        <v/>
      </c>
      <c r="Z1776" s="34" t="str">
        <f t="shared" si="251"/>
        <v/>
      </c>
    </row>
    <row r="1777" spans="1:26" x14ac:dyDescent="0.35">
      <c r="A1777" s="25">
        <v>1773</v>
      </c>
      <c r="B1777" s="26">
        <f>_xlfn.XLOOKUP(C1777,purchase!C:C,pcon!B:B,"")</f>
        <v>0</v>
      </c>
      <c r="C1777" s="4"/>
      <c r="D1777" s="29">
        <f>_xlfn.XLOOKUP(C1777,purchase!C:C,pcon!D:D,"")</f>
        <v>0</v>
      </c>
      <c r="E1777" s="29">
        <f>_xlfn.XLOOKUP(C1777,purchase!C:C,pcon!E:E,"")</f>
        <v>0</v>
      </c>
      <c r="F1777" s="4"/>
      <c r="G1777" s="27"/>
      <c r="H1777" s="28"/>
      <c r="I1777" s="4"/>
      <c r="J1777" s="4"/>
      <c r="K1777" s="4"/>
      <c r="L1777" s="30" t="str">
        <f t="shared" si="243"/>
        <v/>
      </c>
      <c r="M1777" s="4"/>
      <c r="N1777" s="30" t="str">
        <f t="shared" si="244"/>
        <v/>
      </c>
      <c r="O1777" s="31"/>
      <c r="P1777" s="32" t="str">
        <f t="shared" si="245"/>
        <v/>
      </c>
      <c r="Q1777" s="10">
        <f>_xlfn.XLOOKUP(C1777,pcon!C:C,pcon!L:L,"")</f>
        <v>0</v>
      </c>
      <c r="R1777" s="98">
        <f t="shared" si="246"/>
        <v>0</v>
      </c>
      <c r="S1777" s="31"/>
      <c r="T1777" s="31"/>
      <c r="U1777" s="33" t="str">
        <f t="shared" si="247"/>
        <v/>
      </c>
      <c r="V1777" s="4"/>
      <c r="W1777" s="33" t="str">
        <f t="shared" si="248"/>
        <v/>
      </c>
      <c r="X1777" s="33" t="str">
        <f t="shared" si="249"/>
        <v/>
      </c>
      <c r="Y1777" s="33" t="str">
        <f t="shared" si="250"/>
        <v/>
      </c>
      <c r="Z1777" s="34" t="str">
        <f t="shared" si="251"/>
        <v/>
      </c>
    </row>
    <row r="1778" spans="1:26" x14ac:dyDescent="0.35">
      <c r="A1778" s="25">
        <v>1774</v>
      </c>
      <c r="B1778" s="26">
        <f>_xlfn.XLOOKUP(C1778,purchase!C:C,pcon!B:B,"")</f>
        <v>0</v>
      </c>
      <c r="C1778" s="4"/>
      <c r="D1778" s="29">
        <f>_xlfn.XLOOKUP(C1778,purchase!C:C,pcon!D:D,"")</f>
        <v>0</v>
      </c>
      <c r="E1778" s="29">
        <f>_xlfn.XLOOKUP(C1778,purchase!C:C,pcon!E:E,"")</f>
        <v>0</v>
      </c>
      <c r="F1778" s="4"/>
      <c r="G1778" s="27"/>
      <c r="H1778" s="28"/>
      <c r="I1778" s="4"/>
      <c r="J1778" s="4"/>
      <c r="K1778" s="4"/>
      <c r="L1778" s="30" t="str">
        <f t="shared" si="243"/>
        <v/>
      </c>
      <c r="M1778" s="4"/>
      <c r="N1778" s="30" t="str">
        <f t="shared" si="244"/>
        <v/>
      </c>
      <c r="O1778" s="31"/>
      <c r="P1778" s="32" t="str">
        <f t="shared" si="245"/>
        <v/>
      </c>
      <c r="Q1778" s="10">
        <f>_xlfn.XLOOKUP(C1778,pcon!C:C,pcon!L:L,"")</f>
        <v>0</v>
      </c>
      <c r="R1778" s="98">
        <f t="shared" si="246"/>
        <v>0</v>
      </c>
      <c r="S1778" s="31"/>
      <c r="T1778" s="31"/>
      <c r="U1778" s="33" t="str">
        <f t="shared" si="247"/>
        <v/>
      </c>
      <c r="V1778" s="4"/>
      <c r="W1778" s="33" t="str">
        <f t="shared" si="248"/>
        <v/>
      </c>
      <c r="X1778" s="33" t="str">
        <f t="shared" si="249"/>
        <v/>
      </c>
      <c r="Y1778" s="33" t="str">
        <f t="shared" si="250"/>
        <v/>
      </c>
      <c r="Z1778" s="34" t="str">
        <f t="shared" si="251"/>
        <v/>
      </c>
    </row>
    <row r="1779" spans="1:26" x14ac:dyDescent="0.35">
      <c r="A1779" s="25">
        <v>1775</v>
      </c>
      <c r="B1779" s="26">
        <f>_xlfn.XLOOKUP(C1779,purchase!C:C,pcon!B:B,"")</f>
        <v>0</v>
      </c>
      <c r="C1779" s="4"/>
      <c r="D1779" s="29">
        <f>_xlfn.XLOOKUP(C1779,purchase!C:C,pcon!D:D,"")</f>
        <v>0</v>
      </c>
      <c r="E1779" s="29">
        <f>_xlfn.XLOOKUP(C1779,purchase!C:C,pcon!E:E,"")</f>
        <v>0</v>
      </c>
      <c r="F1779" s="4"/>
      <c r="G1779" s="27"/>
      <c r="H1779" s="28"/>
      <c r="I1779" s="4"/>
      <c r="J1779" s="4"/>
      <c r="K1779" s="4"/>
      <c r="L1779" s="30" t="str">
        <f t="shared" si="243"/>
        <v/>
      </c>
      <c r="M1779" s="4"/>
      <c r="N1779" s="30" t="str">
        <f t="shared" si="244"/>
        <v/>
      </c>
      <c r="O1779" s="31"/>
      <c r="P1779" s="32" t="str">
        <f t="shared" si="245"/>
        <v/>
      </c>
      <c r="Q1779" s="10">
        <f>_xlfn.XLOOKUP(C1779,pcon!C:C,pcon!L:L,"")</f>
        <v>0</v>
      </c>
      <c r="R1779" s="98">
        <f t="shared" si="246"/>
        <v>0</v>
      </c>
      <c r="S1779" s="31"/>
      <c r="T1779" s="31"/>
      <c r="U1779" s="33" t="str">
        <f t="shared" si="247"/>
        <v/>
      </c>
      <c r="V1779" s="4"/>
      <c r="W1779" s="33" t="str">
        <f t="shared" si="248"/>
        <v/>
      </c>
      <c r="X1779" s="33" t="str">
        <f t="shared" si="249"/>
        <v/>
      </c>
      <c r="Y1779" s="33" t="str">
        <f t="shared" si="250"/>
        <v/>
      </c>
      <c r="Z1779" s="34" t="str">
        <f t="shared" si="251"/>
        <v/>
      </c>
    </row>
    <row r="1780" spans="1:26" x14ac:dyDescent="0.35">
      <c r="A1780" s="25">
        <v>1776</v>
      </c>
      <c r="B1780" s="26">
        <f>_xlfn.XLOOKUP(C1780,purchase!C:C,pcon!B:B,"")</f>
        <v>0</v>
      </c>
      <c r="C1780" s="4"/>
      <c r="D1780" s="29">
        <f>_xlfn.XLOOKUP(C1780,purchase!C:C,pcon!D:D,"")</f>
        <v>0</v>
      </c>
      <c r="E1780" s="29">
        <f>_xlfn.XLOOKUP(C1780,purchase!C:C,pcon!E:E,"")</f>
        <v>0</v>
      </c>
      <c r="F1780" s="4"/>
      <c r="G1780" s="27"/>
      <c r="H1780" s="28"/>
      <c r="I1780" s="4"/>
      <c r="J1780" s="4"/>
      <c r="K1780" s="4"/>
      <c r="L1780" s="30" t="str">
        <f t="shared" si="243"/>
        <v/>
      </c>
      <c r="M1780" s="4"/>
      <c r="N1780" s="30" t="str">
        <f t="shared" si="244"/>
        <v/>
      </c>
      <c r="O1780" s="31"/>
      <c r="P1780" s="32" t="str">
        <f t="shared" si="245"/>
        <v/>
      </c>
      <c r="Q1780" s="10">
        <f>_xlfn.XLOOKUP(C1780,pcon!C:C,pcon!L:L,"")</f>
        <v>0</v>
      </c>
      <c r="R1780" s="98">
        <f t="shared" si="246"/>
        <v>0</v>
      </c>
      <c r="S1780" s="31"/>
      <c r="T1780" s="31"/>
      <c r="U1780" s="33" t="str">
        <f t="shared" si="247"/>
        <v/>
      </c>
      <c r="V1780" s="4"/>
      <c r="W1780" s="33" t="str">
        <f t="shared" si="248"/>
        <v/>
      </c>
      <c r="X1780" s="33" t="str">
        <f t="shared" si="249"/>
        <v/>
      </c>
      <c r="Y1780" s="33" t="str">
        <f t="shared" si="250"/>
        <v/>
      </c>
      <c r="Z1780" s="34" t="str">
        <f t="shared" si="251"/>
        <v/>
      </c>
    </row>
    <row r="1781" spans="1:26" x14ac:dyDescent="0.35">
      <c r="A1781" s="25">
        <v>1777</v>
      </c>
      <c r="B1781" s="26">
        <f>_xlfn.XLOOKUP(C1781,purchase!C:C,pcon!B:B,"")</f>
        <v>0</v>
      </c>
      <c r="C1781" s="4"/>
      <c r="D1781" s="29">
        <f>_xlfn.XLOOKUP(C1781,purchase!C:C,pcon!D:D,"")</f>
        <v>0</v>
      </c>
      <c r="E1781" s="29">
        <f>_xlfn.XLOOKUP(C1781,purchase!C:C,pcon!E:E,"")</f>
        <v>0</v>
      </c>
      <c r="F1781" s="4"/>
      <c r="G1781" s="27"/>
      <c r="H1781" s="28"/>
      <c r="I1781" s="4"/>
      <c r="J1781" s="4"/>
      <c r="K1781" s="4"/>
      <c r="L1781" s="30" t="str">
        <f t="shared" si="243"/>
        <v/>
      </c>
      <c r="M1781" s="4"/>
      <c r="N1781" s="30" t="str">
        <f t="shared" si="244"/>
        <v/>
      </c>
      <c r="O1781" s="31"/>
      <c r="P1781" s="32" t="str">
        <f t="shared" si="245"/>
        <v/>
      </c>
      <c r="Q1781" s="10">
        <f>_xlfn.XLOOKUP(C1781,pcon!C:C,pcon!L:L,"")</f>
        <v>0</v>
      </c>
      <c r="R1781" s="98">
        <f t="shared" si="246"/>
        <v>0</v>
      </c>
      <c r="S1781" s="31"/>
      <c r="T1781" s="31"/>
      <c r="U1781" s="33" t="str">
        <f t="shared" si="247"/>
        <v/>
      </c>
      <c r="V1781" s="4"/>
      <c r="W1781" s="33" t="str">
        <f t="shared" si="248"/>
        <v/>
      </c>
      <c r="X1781" s="33" t="str">
        <f t="shared" si="249"/>
        <v/>
      </c>
      <c r="Y1781" s="33" t="str">
        <f t="shared" si="250"/>
        <v/>
      </c>
      <c r="Z1781" s="34" t="str">
        <f t="shared" si="251"/>
        <v/>
      </c>
    </row>
    <row r="1782" spans="1:26" x14ac:dyDescent="0.35">
      <c r="A1782" s="25">
        <v>1778</v>
      </c>
      <c r="B1782" s="26">
        <f>_xlfn.XLOOKUP(C1782,purchase!C:C,pcon!B:B,"")</f>
        <v>0</v>
      </c>
      <c r="C1782" s="4"/>
      <c r="D1782" s="29">
        <f>_xlfn.XLOOKUP(C1782,purchase!C:C,pcon!D:D,"")</f>
        <v>0</v>
      </c>
      <c r="E1782" s="29">
        <f>_xlfn.XLOOKUP(C1782,purchase!C:C,pcon!E:E,"")</f>
        <v>0</v>
      </c>
      <c r="F1782" s="4"/>
      <c r="G1782" s="27"/>
      <c r="H1782" s="28"/>
      <c r="I1782" s="4"/>
      <c r="J1782" s="4"/>
      <c r="K1782" s="4"/>
      <c r="L1782" s="30" t="str">
        <f t="shared" si="243"/>
        <v/>
      </c>
      <c r="M1782" s="4"/>
      <c r="N1782" s="30" t="str">
        <f t="shared" si="244"/>
        <v/>
      </c>
      <c r="O1782" s="31"/>
      <c r="P1782" s="32" t="str">
        <f t="shared" si="245"/>
        <v/>
      </c>
      <c r="Q1782" s="10">
        <f>_xlfn.XLOOKUP(C1782,pcon!C:C,pcon!L:L,"")</f>
        <v>0</v>
      </c>
      <c r="R1782" s="98">
        <f t="shared" si="246"/>
        <v>0</v>
      </c>
      <c r="S1782" s="31"/>
      <c r="T1782" s="31"/>
      <c r="U1782" s="33" t="str">
        <f t="shared" si="247"/>
        <v/>
      </c>
      <c r="V1782" s="4"/>
      <c r="W1782" s="33" t="str">
        <f t="shared" si="248"/>
        <v/>
      </c>
      <c r="X1782" s="33" t="str">
        <f t="shared" si="249"/>
        <v/>
      </c>
      <c r="Y1782" s="33" t="str">
        <f t="shared" si="250"/>
        <v/>
      </c>
      <c r="Z1782" s="34" t="str">
        <f t="shared" si="251"/>
        <v/>
      </c>
    </row>
    <row r="1783" spans="1:26" x14ac:dyDescent="0.35">
      <c r="A1783" s="25">
        <v>1779</v>
      </c>
      <c r="B1783" s="26">
        <f>_xlfn.XLOOKUP(C1783,purchase!C:C,pcon!B:B,"")</f>
        <v>0</v>
      </c>
      <c r="C1783" s="4"/>
      <c r="D1783" s="29">
        <f>_xlfn.XLOOKUP(C1783,purchase!C:C,pcon!D:D,"")</f>
        <v>0</v>
      </c>
      <c r="E1783" s="29">
        <f>_xlfn.XLOOKUP(C1783,purchase!C:C,pcon!E:E,"")</f>
        <v>0</v>
      </c>
      <c r="F1783" s="4"/>
      <c r="G1783" s="27"/>
      <c r="H1783" s="28"/>
      <c r="I1783" s="4"/>
      <c r="J1783" s="4"/>
      <c r="K1783" s="4"/>
      <c r="L1783" s="30" t="str">
        <f t="shared" si="243"/>
        <v/>
      </c>
      <c r="M1783" s="4"/>
      <c r="N1783" s="30" t="str">
        <f t="shared" si="244"/>
        <v/>
      </c>
      <c r="O1783" s="31"/>
      <c r="P1783" s="32" t="str">
        <f t="shared" si="245"/>
        <v/>
      </c>
      <c r="Q1783" s="10">
        <f>_xlfn.XLOOKUP(C1783,pcon!C:C,pcon!L:L,"")</f>
        <v>0</v>
      </c>
      <c r="R1783" s="98">
        <f t="shared" si="246"/>
        <v>0</v>
      </c>
      <c r="S1783" s="31"/>
      <c r="T1783" s="31"/>
      <c r="U1783" s="33" t="str">
        <f t="shared" si="247"/>
        <v/>
      </c>
      <c r="V1783" s="4"/>
      <c r="W1783" s="33" t="str">
        <f t="shared" si="248"/>
        <v/>
      </c>
      <c r="X1783" s="33" t="str">
        <f t="shared" si="249"/>
        <v/>
      </c>
      <c r="Y1783" s="33" t="str">
        <f t="shared" si="250"/>
        <v/>
      </c>
      <c r="Z1783" s="34" t="str">
        <f t="shared" si="251"/>
        <v/>
      </c>
    </row>
    <row r="1784" spans="1:26" x14ac:dyDescent="0.35">
      <c r="A1784" s="25">
        <v>1780</v>
      </c>
      <c r="B1784" s="26">
        <f>_xlfn.XLOOKUP(C1784,purchase!C:C,pcon!B:B,"")</f>
        <v>0</v>
      </c>
      <c r="C1784" s="4"/>
      <c r="D1784" s="29">
        <f>_xlfn.XLOOKUP(C1784,purchase!C:C,pcon!D:D,"")</f>
        <v>0</v>
      </c>
      <c r="E1784" s="29">
        <f>_xlfn.XLOOKUP(C1784,purchase!C:C,pcon!E:E,"")</f>
        <v>0</v>
      </c>
      <c r="F1784" s="4"/>
      <c r="G1784" s="27"/>
      <c r="H1784" s="28"/>
      <c r="I1784" s="4"/>
      <c r="J1784" s="4"/>
      <c r="K1784" s="4"/>
      <c r="L1784" s="30" t="str">
        <f t="shared" si="243"/>
        <v/>
      </c>
      <c r="M1784" s="4"/>
      <c r="N1784" s="30" t="str">
        <f t="shared" si="244"/>
        <v/>
      </c>
      <c r="O1784" s="31"/>
      <c r="P1784" s="32" t="str">
        <f t="shared" si="245"/>
        <v/>
      </c>
      <c r="Q1784" s="10">
        <f>_xlfn.XLOOKUP(C1784,pcon!C:C,pcon!L:L,"")</f>
        <v>0</v>
      </c>
      <c r="R1784" s="98">
        <f t="shared" si="246"/>
        <v>0</v>
      </c>
      <c r="S1784" s="31"/>
      <c r="T1784" s="31"/>
      <c r="U1784" s="33" t="str">
        <f t="shared" si="247"/>
        <v/>
      </c>
      <c r="V1784" s="4"/>
      <c r="W1784" s="33" t="str">
        <f t="shared" si="248"/>
        <v/>
      </c>
      <c r="X1784" s="33" t="str">
        <f t="shared" si="249"/>
        <v/>
      </c>
      <c r="Y1784" s="33" t="str">
        <f t="shared" si="250"/>
        <v/>
      </c>
      <c r="Z1784" s="34" t="str">
        <f t="shared" si="251"/>
        <v/>
      </c>
    </row>
    <row r="1785" spans="1:26" x14ac:dyDescent="0.35">
      <c r="A1785" s="25">
        <v>1781</v>
      </c>
      <c r="B1785" s="26">
        <f>_xlfn.XLOOKUP(C1785,purchase!C:C,pcon!B:B,"")</f>
        <v>0</v>
      </c>
      <c r="C1785" s="4"/>
      <c r="D1785" s="29">
        <f>_xlfn.XLOOKUP(C1785,purchase!C:C,pcon!D:D,"")</f>
        <v>0</v>
      </c>
      <c r="E1785" s="29">
        <f>_xlfn.XLOOKUP(C1785,purchase!C:C,pcon!E:E,"")</f>
        <v>0</v>
      </c>
      <c r="F1785" s="4"/>
      <c r="G1785" s="27"/>
      <c r="H1785" s="28"/>
      <c r="I1785" s="4"/>
      <c r="J1785" s="4"/>
      <c r="K1785" s="4"/>
      <c r="L1785" s="30" t="str">
        <f t="shared" si="243"/>
        <v/>
      </c>
      <c r="M1785" s="4"/>
      <c r="N1785" s="30" t="str">
        <f t="shared" si="244"/>
        <v/>
      </c>
      <c r="O1785" s="31"/>
      <c r="P1785" s="32" t="str">
        <f t="shared" si="245"/>
        <v/>
      </c>
      <c r="Q1785" s="10">
        <f>_xlfn.XLOOKUP(C1785,pcon!C:C,pcon!L:L,"")</f>
        <v>0</v>
      </c>
      <c r="R1785" s="98">
        <f t="shared" si="246"/>
        <v>0</v>
      </c>
      <c r="S1785" s="31"/>
      <c r="T1785" s="31"/>
      <c r="U1785" s="33" t="str">
        <f t="shared" si="247"/>
        <v/>
      </c>
      <c r="V1785" s="4"/>
      <c r="W1785" s="33" t="str">
        <f t="shared" si="248"/>
        <v/>
      </c>
      <c r="X1785" s="33" t="str">
        <f t="shared" si="249"/>
        <v/>
      </c>
      <c r="Y1785" s="33" t="str">
        <f t="shared" si="250"/>
        <v/>
      </c>
      <c r="Z1785" s="34" t="str">
        <f t="shared" si="251"/>
        <v/>
      </c>
    </row>
    <row r="1786" spans="1:26" x14ac:dyDescent="0.35">
      <c r="A1786" s="25">
        <v>1782</v>
      </c>
      <c r="B1786" s="26">
        <f>_xlfn.XLOOKUP(C1786,purchase!C:C,pcon!B:B,"")</f>
        <v>0</v>
      </c>
      <c r="C1786" s="4"/>
      <c r="D1786" s="29">
        <f>_xlfn.XLOOKUP(C1786,purchase!C:C,pcon!D:D,"")</f>
        <v>0</v>
      </c>
      <c r="E1786" s="29">
        <f>_xlfn.XLOOKUP(C1786,purchase!C:C,pcon!E:E,"")</f>
        <v>0</v>
      </c>
      <c r="F1786" s="4"/>
      <c r="G1786" s="27"/>
      <c r="H1786" s="28"/>
      <c r="I1786" s="4"/>
      <c r="J1786" s="4"/>
      <c r="K1786" s="4"/>
      <c r="L1786" s="30" t="str">
        <f t="shared" si="243"/>
        <v/>
      </c>
      <c r="M1786" s="4"/>
      <c r="N1786" s="30" t="str">
        <f t="shared" si="244"/>
        <v/>
      </c>
      <c r="O1786" s="31"/>
      <c r="P1786" s="32" t="str">
        <f t="shared" si="245"/>
        <v/>
      </c>
      <c r="Q1786" s="10">
        <f>_xlfn.XLOOKUP(C1786,pcon!C:C,pcon!L:L,"")</f>
        <v>0</v>
      </c>
      <c r="R1786" s="98">
        <f t="shared" si="246"/>
        <v>0</v>
      </c>
      <c r="S1786" s="31"/>
      <c r="T1786" s="31"/>
      <c r="U1786" s="33" t="str">
        <f t="shared" si="247"/>
        <v/>
      </c>
      <c r="V1786" s="4"/>
      <c r="W1786" s="33" t="str">
        <f t="shared" si="248"/>
        <v/>
      </c>
      <c r="X1786" s="33" t="str">
        <f t="shared" si="249"/>
        <v/>
      </c>
      <c r="Y1786" s="33" t="str">
        <f t="shared" si="250"/>
        <v/>
      </c>
      <c r="Z1786" s="34" t="str">
        <f t="shared" si="251"/>
        <v/>
      </c>
    </row>
    <row r="1787" spans="1:26" x14ac:dyDescent="0.35">
      <c r="A1787" s="25">
        <v>1783</v>
      </c>
      <c r="B1787" s="26">
        <f>_xlfn.XLOOKUP(C1787,purchase!C:C,pcon!B:B,"")</f>
        <v>0</v>
      </c>
      <c r="C1787" s="4"/>
      <c r="D1787" s="29">
        <f>_xlfn.XLOOKUP(C1787,purchase!C:C,pcon!D:D,"")</f>
        <v>0</v>
      </c>
      <c r="E1787" s="29">
        <f>_xlfn.XLOOKUP(C1787,purchase!C:C,pcon!E:E,"")</f>
        <v>0</v>
      </c>
      <c r="F1787" s="4"/>
      <c r="G1787" s="27"/>
      <c r="H1787" s="28"/>
      <c r="I1787" s="4"/>
      <c r="J1787" s="4"/>
      <c r="K1787" s="4"/>
      <c r="L1787" s="30" t="str">
        <f t="shared" si="243"/>
        <v/>
      </c>
      <c r="M1787" s="4"/>
      <c r="N1787" s="30" t="str">
        <f t="shared" si="244"/>
        <v/>
      </c>
      <c r="O1787" s="31"/>
      <c r="P1787" s="32" t="str">
        <f t="shared" si="245"/>
        <v/>
      </c>
      <c r="Q1787" s="10">
        <f>_xlfn.XLOOKUP(C1787,pcon!C:C,pcon!L:L,"")</f>
        <v>0</v>
      </c>
      <c r="R1787" s="98">
        <f t="shared" si="246"/>
        <v>0</v>
      </c>
      <c r="S1787" s="31"/>
      <c r="T1787" s="31"/>
      <c r="U1787" s="33" t="str">
        <f t="shared" si="247"/>
        <v/>
      </c>
      <c r="V1787" s="4"/>
      <c r="W1787" s="33" t="str">
        <f t="shared" si="248"/>
        <v/>
      </c>
      <c r="X1787" s="33" t="str">
        <f t="shared" si="249"/>
        <v/>
      </c>
      <c r="Y1787" s="33" t="str">
        <f t="shared" si="250"/>
        <v/>
      </c>
      <c r="Z1787" s="34" t="str">
        <f t="shared" si="251"/>
        <v/>
      </c>
    </row>
    <row r="1788" spans="1:26" x14ac:dyDescent="0.35">
      <c r="A1788" s="25">
        <v>1784</v>
      </c>
      <c r="B1788" s="26">
        <f>_xlfn.XLOOKUP(C1788,purchase!C:C,pcon!B:B,"")</f>
        <v>0</v>
      </c>
      <c r="C1788" s="4"/>
      <c r="D1788" s="29">
        <f>_xlfn.XLOOKUP(C1788,purchase!C:C,pcon!D:D,"")</f>
        <v>0</v>
      </c>
      <c r="E1788" s="29">
        <f>_xlfn.XLOOKUP(C1788,purchase!C:C,pcon!E:E,"")</f>
        <v>0</v>
      </c>
      <c r="F1788" s="4"/>
      <c r="G1788" s="27"/>
      <c r="H1788" s="28"/>
      <c r="I1788" s="4"/>
      <c r="J1788" s="4"/>
      <c r="K1788" s="4"/>
      <c r="L1788" s="30" t="str">
        <f t="shared" si="243"/>
        <v/>
      </c>
      <c r="M1788" s="4"/>
      <c r="N1788" s="30" t="str">
        <f t="shared" si="244"/>
        <v/>
      </c>
      <c r="O1788" s="31"/>
      <c r="P1788" s="32" t="str">
        <f t="shared" si="245"/>
        <v/>
      </c>
      <c r="Q1788" s="10">
        <f>_xlfn.XLOOKUP(C1788,pcon!C:C,pcon!L:L,"")</f>
        <v>0</v>
      </c>
      <c r="R1788" s="98">
        <f t="shared" si="246"/>
        <v>0</v>
      </c>
      <c r="S1788" s="31"/>
      <c r="T1788" s="31"/>
      <c r="U1788" s="33" t="str">
        <f t="shared" si="247"/>
        <v/>
      </c>
      <c r="V1788" s="4"/>
      <c r="W1788" s="33" t="str">
        <f t="shared" si="248"/>
        <v/>
      </c>
      <c r="X1788" s="33" t="str">
        <f t="shared" si="249"/>
        <v/>
      </c>
      <c r="Y1788" s="33" t="str">
        <f t="shared" si="250"/>
        <v/>
      </c>
      <c r="Z1788" s="34" t="str">
        <f t="shared" si="251"/>
        <v/>
      </c>
    </row>
    <row r="1789" spans="1:26" x14ac:dyDescent="0.35">
      <c r="A1789" s="25">
        <v>1785</v>
      </c>
      <c r="B1789" s="26">
        <f>_xlfn.XLOOKUP(C1789,purchase!C:C,pcon!B:B,"")</f>
        <v>0</v>
      </c>
      <c r="C1789" s="4"/>
      <c r="D1789" s="29">
        <f>_xlfn.XLOOKUP(C1789,purchase!C:C,pcon!D:D,"")</f>
        <v>0</v>
      </c>
      <c r="E1789" s="29">
        <f>_xlfn.XLOOKUP(C1789,purchase!C:C,pcon!E:E,"")</f>
        <v>0</v>
      </c>
      <c r="F1789" s="4"/>
      <c r="G1789" s="27"/>
      <c r="H1789" s="28"/>
      <c r="I1789" s="4"/>
      <c r="J1789" s="4"/>
      <c r="K1789" s="4"/>
      <c r="L1789" s="30" t="str">
        <f t="shared" si="243"/>
        <v/>
      </c>
      <c r="M1789" s="4"/>
      <c r="N1789" s="30" t="str">
        <f t="shared" si="244"/>
        <v/>
      </c>
      <c r="O1789" s="31"/>
      <c r="P1789" s="32" t="str">
        <f t="shared" si="245"/>
        <v/>
      </c>
      <c r="Q1789" s="10">
        <f>_xlfn.XLOOKUP(C1789,pcon!C:C,pcon!L:L,"")</f>
        <v>0</v>
      </c>
      <c r="R1789" s="98">
        <f t="shared" si="246"/>
        <v>0</v>
      </c>
      <c r="S1789" s="31"/>
      <c r="T1789" s="31"/>
      <c r="U1789" s="33" t="str">
        <f t="shared" si="247"/>
        <v/>
      </c>
      <c r="V1789" s="4"/>
      <c r="W1789" s="33" t="str">
        <f t="shared" si="248"/>
        <v/>
      </c>
      <c r="X1789" s="33" t="str">
        <f t="shared" si="249"/>
        <v/>
      </c>
      <c r="Y1789" s="33" t="str">
        <f t="shared" si="250"/>
        <v/>
      </c>
      <c r="Z1789" s="34" t="str">
        <f t="shared" si="251"/>
        <v/>
      </c>
    </row>
    <row r="1790" spans="1:26" x14ac:dyDescent="0.35">
      <c r="A1790" s="25">
        <v>1786</v>
      </c>
      <c r="B1790" s="26">
        <f>_xlfn.XLOOKUP(C1790,purchase!C:C,pcon!B:B,"")</f>
        <v>0</v>
      </c>
      <c r="C1790" s="4"/>
      <c r="D1790" s="29">
        <f>_xlfn.XLOOKUP(C1790,purchase!C:C,pcon!D:D,"")</f>
        <v>0</v>
      </c>
      <c r="E1790" s="29">
        <f>_xlfn.XLOOKUP(C1790,purchase!C:C,pcon!E:E,"")</f>
        <v>0</v>
      </c>
      <c r="F1790" s="4"/>
      <c r="G1790" s="27"/>
      <c r="H1790" s="28"/>
      <c r="I1790" s="4"/>
      <c r="J1790" s="4"/>
      <c r="K1790" s="4"/>
      <c r="L1790" s="30" t="str">
        <f t="shared" si="243"/>
        <v/>
      </c>
      <c r="M1790" s="4"/>
      <c r="N1790" s="30" t="str">
        <f t="shared" si="244"/>
        <v/>
      </c>
      <c r="O1790" s="31"/>
      <c r="P1790" s="32" t="str">
        <f t="shared" si="245"/>
        <v/>
      </c>
      <c r="Q1790" s="10">
        <f>_xlfn.XLOOKUP(C1790,pcon!C:C,pcon!L:L,"")</f>
        <v>0</v>
      </c>
      <c r="R1790" s="98">
        <f t="shared" si="246"/>
        <v>0</v>
      </c>
      <c r="S1790" s="31"/>
      <c r="T1790" s="31"/>
      <c r="U1790" s="33" t="str">
        <f t="shared" si="247"/>
        <v/>
      </c>
      <c r="V1790" s="4"/>
      <c r="W1790" s="33" t="str">
        <f t="shared" si="248"/>
        <v/>
      </c>
      <c r="X1790" s="33" t="str">
        <f t="shared" si="249"/>
        <v/>
      </c>
      <c r="Y1790" s="33" t="str">
        <f t="shared" si="250"/>
        <v/>
      </c>
      <c r="Z1790" s="34" t="str">
        <f t="shared" si="251"/>
        <v/>
      </c>
    </row>
    <row r="1791" spans="1:26" x14ac:dyDescent="0.35">
      <c r="A1791" s="25">
        <v>1787</v>
      </c>
      <c r="B1791" s="26">
        <f>_xlfn.XLOOKUP(C1791,purchase!C:C,pcon!B:B,"")</f>
        <v>0</v>
      </c>
      <c r="C1791" s="4"/>
      <c r="D1791" s="29">
        <f>_xlfn.XLOOKUP(C1791,purchase!C:C,pcon!D:D,"")</f>
        <v>0</v>
      </c>
      <c r="E1791" s="29">
        <f>_xlfn.XLOOKUP(C1791,purchase!C:C,pcon!E:E,"")</f>
        <v>0</v>
      </c>
      <c r="F1791" s="4"/>
      <c r="G1791" s="27"/>
      <c r="H1791" s="28"/>
      <c r="I1791" s="4"/>
      <c r="J1791" s="4"/>
      <c r="K1791" s="4"/>
      <c r="L1791" s="30" t="str">
        <f t="shared" si="243"/>
        <v/>
      </c>
      <c r="M1791" s="4"/>
      <c r="N1791" s="30" t="str">
        <f t="shared" si="244"/>
        <v/>
      </c>
      <c r="O1791" s="31"/>
      <c r="P1791" s="32" t="str">
        <f t="shared" si="245"/>
        <v/>
      </c>
      <c r="Q1791" s="10">
        <f>_xlfn.XLOOKUP(C1791,pcon!C:C,pcon!L:L,"")</f>
        <v>0</v>
      </c>
      <c r="R1791" s="98">
        <f t="shared" si="246"/>
        <v>0</v>
      </c>
      <c r="S1791" s="31"/>
      <c r="T1791" s="31"/>
      <c r="U1791" s="33" t="str">
        <f t="shared" si="247"/>
        <v/>
      </c>
      <c r="V1791" s="4"/>
      <c r="W1791" s="33" t="str">
        <f t="shared" si="248"/>
        <v/>
      </c>
      <c r="X1791" s="33" t="str">
        <f t="shared" si="249"/>
        <v/>
      </c>
      <c r="Y1791" s="33" t="str">
        <f t="shared" si="250"/>
        <v/>
      </c>
      <c r="Z1791" s="34" t="str">
        <f t="shared" si="251"/>
        <v/>
      </c>
    </row>
    <row r="1792" spans="1:26" x14ac:dyDescent="0.35">
      <c r="A1792" s="25">
        <v>1788</v>
      </c>
      <c r="B1792" s="26">
        <f>_xlfn.XLOOKUP(C1792,purchase!C:C,pcon!B:B,"")</f>
        <v>0</v>
      </c>
      <c r="C1792" s="4"/>
      <c r="D1792" s="29">
        <f>_xlfn.XLOOKUP(C1792,purchase!C:C,pcon!D:D,"")</f>
        <v>0</v>
      </c>
      <c r="E1792" s="29">
        <f>_xlfn.XLOOKUP(C1792,purchase!C:C,pcon!E:E,"")</f>
        <v>0</v>
      </c>
      <c r="F1792" s="4"/>
      <c r="G1792" s="27"/>
      <c r="H1792" s="28"/>
      <c r="I1792" s="4"/>
      <c r="J1792" s="4"/>
      <c r="K1792" s="4"/>
      <c r="L1792" s="30" t="str">
        <f t="shared" si="243"/>
        <v/>
      </c>
      <c r="M1792" s="4"/>
      <c r="N1792" s="30" t="str">
        <f t="shared" si="244"/>
        <v/>
      </c>
      <c r="O1792" s="31"/>
      <c r="P1792" s="32" t="str">
        <f t="shared" si="245"/>
        <v/>
      </c>
      <c r="Q1792" s="10">
        <f>_xlfn.XLOOKUP(C1792,pcon!C:C,pcon!L:L,"")</f>
        <v>0</v>
      </c>
      <c r="R1792" s="98">
        <f t="shared" si="246"/>
        <v>0</v>
      </c>
      <c r="S1792" s="31"/>
      <c r="T1792" s="31"/>
      <c r="U1792" s="33" t="str">
        <f t="shared" si="247"/>
        <v/>
      </c>
      <c r="V1792" s="4"/>
      <c r="W1792" s="33" t="str">
        <f t="shared" si="248"/>
        <v/>
      </c>
      <c r="X1792" s="33" t="str">
        <f t="shared" si="249"/>
        <v/>
      </c>
      <c r="Y1792" s="33" t="str">
        <f t="shared" si="250"/>
        <v/>
      </c>
      <c r="Z1792" s="34" t="str">
        <f t="shared" si="251"/>
        <v/>
      </c>
    </row>
    <row r="1793" spans="1:26" x14ac:dyDescent="0.35">
      <c r="A1793" s="25">
        <v>1789</v>
      </c>
      <c r="B1793" s="26">
        <f>_xlfn.XLOOKUP(C1793,purchase!C:C,pcon!B:B,"")</f>
        <v>0</v>
      </c>
      <c r="C1793" s="4"/>
      <c r="D1793" s="29">
        <f>_xlfn.XLOOKUP(C1793,purchase!C:C,pcon!D:D,"")</f>
        <v>0</v>
      </c>
      <c r="E1793" s="29">
        <f>_xlfn.XLOOKUP(C1793,purchase!C:C,pcon!E:E,"")</f>
        <v>0</v>
      </c>
      <c r="F1793" s="4"/>
      <c r="G1793" s="27"/>
      <c r="H1793" s="28"/>
      <c r="I1793" s="4"/>
      <c r="J1793" s="4"/>
      <c r="K1793" s="4"/>
      <c r="L1793" s="30" t="str">
        <f t="shared" si="243"/>
        <v/>
      </c>
      <c r="M1793" s="4"/>
      <c r="N1793" s="30" t="str">
        <f t="shared" si="244"/>
        <v/>
      </c>
      <c r="O1793" s="31"/>
      <c r="P1793" s="32" t="str">
        <f t="shared" si="245"/>
        <v/>
      </c>
      <c r="Q1793" s="10">
        <f>_xlfn.XLOOKUP(C1793,pcon!C:C,pcon!L:L,"")</f>
        <v>0</v>
      </c>
      <c r="R1793" s="98">
        <f t="shared" si="246"/>
        <v>0</v>
      </c>
      <c r="S1793" s="31"/>
      <c r="T1793" s="31"/>
      <c r="U1793" s="33" t="str">
        <f t="shared" si="247"/>
        <v/>
      </c>
      <c r="V1793" s="4"/>
      <c r="W1793" s="33" t="str">
        <f t="shared" si="248"/>
        <v/>
      </c>
      <c r="X1793" s="33" t="str">
        <f t="shared" si="249"/>
        <v/>
      </c>
      <c r="Y1793" s="33" t="str">
        <f t="shared" si="250"/>
        <v/>
      </c>
      <c r="Z1793" s="34" t="str">
        <f t="shared" si="251"/>
        <v/>
      </c>
    </row>
    <row r="1794" spans="1:26" x14ac:dyDescent="0.35">
      <c r="A1794" s="25">
        <v>1790</v>
      </c>
      <c r="B1794" s="26">
        <f>_xlfn.XLOOKUP(C1794,purchase!C:C,pcon!B:B,"")</f>
        <v>0</v>
      </c>
      <c r="C1794" s="4"/>
      <c r="D1794" s="29">
        <f>_xlfn.XLOOKUP(C1794,purchase!C:C,pcon!D:D,"")</f>
        <v>0</v>
      </c>
      <c r="E1794" s="29">
        <f>_xlfn.XLOOKUP(C1794,purchase!C:C,pcon!E:E,"")</f>
        <v>0</v>
      </c>
      <c r="F1794" s="4"/>
      <c r="G1794" s="27"/>
      <c r="H1794" s="28"/>
      <c r="I1794" s="4"/>
      <c r="J1794" s="4"/>
      <c r="K1794" s="4"/>
      <c r="L1794" s="30" t="str">
        <f t="shared" si="243"/>
        <v/>
      </c>
      <c r="M1794" s="4"/>
      <c r="N1794" s="30" t="str">
        <f t="shared" si="244"/>
        <v/>
      </c>
      <c r="O1794" s="31"/>
      <c r="P1794" s="32" t="str">
        <f t="shared" si="245"/>
        <v/>
      </c>
      <c r="Q1794" s="10">
        <f>_xlfn.XLOOKUP(C1794,pcon!C:C,pcon!L:L,"")</f>
        <v>0</v>
      </c>
      <c r="R1794" s="98">
        <f t="shared" si="246"/>
        <v>0</v>
      </c>
      <c r="S1794" s="31"/>
      <c r="T1794" s="31"/>
      <c r="U1794" s="33" t="str">
        <f t="shared" si="247"/>
        <v/>
      </c>
      <c r="V1794" s="4"/>
      <c r="W1794" s="33" t="str">
        <f t="shared" si="248"/>
        <v/>
      </c>
      <c r="X1794" s="33" t="str">
        <f t="shared" si="249"/>
        <v/>
      </c>
      <c r="Y1794" s="33" t="str">
        <f t="shared" si="250"/>
        <v/>
      </c>
      <c r="Z1794" s="34" t="str">
        <f t="shared" si="251"/>
        <v/>
      </c>
    </row>
    <row r="1795" spans="1:26" x14ac:dyDescent="0.35">
      <c r="A1795" s="25">
        <v>1791</v>
      </c>
      <c r="B1795" s="26">
        <f>_xlfn.XLOOKUP(C1795,purchase!C:C,pcon!B:B,"")</f>
        <v>0</v>
      </c>
      <c r="C1795" s="4"/>
      <c r="D1795" s="29">
        <f>_xlfn.XLOOKUP(C1795,purchase!C:C,pcon!D:D,"")</f>
        <v>0</v>
      </c>
      <c r="E1795" s="29">
        <f>_xlfn.XLOOKUP(C1795,purchase!C:C,pcon!E:E,"")</f>
        <v>0</v>
      </c>
      <c r="F1795" s="4"/>
      <c r="G1795" s="27"/>
      <c r="H1795" s="28"/>
      <c r="I1795" s="4"/>
      <c r="J1795" s="4"/>
      <c r="K1795" s="4"/>
      <c r="L1795" s="30" t="str">
        <f t="shared" si="243"/>
        <v/>
      </c>
      <c r="M1795" s="4"/>
      <c r="N1795" s="30" t="str">
        <f t="shared" si="244"/>
        <v/>
      </c>
      <c r="O1795" s="31"/>
      <c r="P1795" s="32" t="str">
        <f t="shared" si="245"/>
        <v/>
      </c>
      <c r="Q1795" s="10">
        <f>_xlfn.XLOOKUP(C1795,pcon!C:C,pcon!L:L,"")</f>
        <v>0</v>
      </c>
      <c r="R1795" s="98">
        <f t="shared" si="246"/>
        <v>0</v>
      </c>
      <c r="S1795" s="31"/>
      <c r="T1795" s="31"/>
      <c r="U1795" s="33" t="str">
        <f t="shared" si="247"/>
        <v/>
      </c>
      <c r="V1795" s="4"/>
      <c r="W1795" s="33" t="str">
        <f t="shared" si="248"/>
        <v/>
      </c>
      <c r="X1795" s="33" t="str">
        <f t="shared" si="249"/>
        <v/>
      </c>
      <c r="Y1795" s="33" t="str">
        <f t="shared" si="250"/>
        <v/>
      </c>
      <c r="Z1795" s="34" t="str">
        <f t="shared" si="251"/>
        <v/>
      </c>
    </row>
    <row r="1796" spans="1:26" x14ac:dyDescent="0.35">
      <c r="A1796" s="25">
        <v>1792</v>
      </c>
      <c r="B1796" s="26">
        <f>_xlfn.XLOOKUP(C1796,purchase!C:C,pcon!B:B,"")</f>
        <v>0</v>
      </c>
      <c r="C1796" s="4"/>
      <c r="D1796" s="29">
        <f>_xlfn.XLOOKUP(C1796,purchase!C:C,pcon!D:D,"")</f>
        <v>0</v>
      </c>
      <c r="E1796" s="29">
        <f>_xlfn.XLOOKUP(C1796,purchase!C:C,pcon!E:E,"")</f>
        <v>0</v>
      </c>
      <c r="F1796" s="4"/>
      <c r="G1796" s="27"/>
      <c r="H1796" s="28"/>
      <c r="I1796" s="4"/>
      <c r="J1796" s="4"/>
      <c r="K1796" s="4"/>
      <c r="L1796" s="30" t="str">
        <f t="shared" si="243"/>
        <v/>
      </c>
      <c r="M1796" s="4"/>
      <c r="N1796" s="30" t="str">
        <f t="shared" si="244"/>
        <v/>
      </c>
      <c r="O1796" s="31"/>
      <c r="P1796" s="32" t="str">
        <f t="shared" si="245"/>
        <v/>
      </c>
      <c r="Q1796" s="10">
        <f>_xlfn.XLOOKUP(C1796,pcon!C:C,pcon!L:L,"")</f>
        <v>0</v>
      </c>
      <c r="R1796" s="98">
        <f t="shared" si="246"/>
        <v>0</v>
      </c>
      <c r="S1796" s="31"/>
      <c r="T1796" s="31"/>
      <c r="U1796" s="33" t="str">
        <f t="shared" si="247"/>
        <v/>
      </c>
      <c r="V1796" s="4"/>
      <c r="W1796" s="33" t="str">
        <f t="shared" si="248"/>
        <v/>
      </c>
      <c r="X1796" s="33" t="str">
        <f t="shared" si="249"/>
        <v/>
      </c>
      <c r="Y1796" s="33" t="str">
        <f t="shared" si="250"/>
        <v/>
      </c>
      <c r="Z1796" s="34" t="str">
        <f t="shared" si="251"/>
        <v/>
      </c>
    </row>
    <row r="1797" spans="1:26" x14ac:dyDescent="0.35">
      <c r="A1797" s="25">
        <v>1793</v>
      </c>
      <c r="B1797" s="26">
        <f>_xlfn.XLOOKUP(C1797,purchase!C:C,pcon!B:B,"")</f>
        <v>0</v>
      </c>
      <c r="C1797" s="4"/>
      <c r="D1797" s="29">
        <f>_xlfn.XLOOKUP(C1797,purchase!C:C,pcon!D:D,"")</f>
        <v>0</v>
      </c>
      <c r="E1797" s="29">
        <f>_xlfn.XLOOKUP(C1797,purchase!C:C,pcon!E:E,"")</f>
        <v>0</v>
      </c>
      <c r="F1797" s="4"/>
      <c r="G1797" s="27"/>
      <c r="H1797" s="28"/>
      <c r="I1797" s="4"/>
      <c r="J1797" s="4"/>
      <c r="K1797" s="4"/>
      <c r="L1797" s="30" t="str">
        <f t="shared" ref="L1797:L1860" si="252">IF(J1797="","",J1797-K1797)</f>
        <v/>
      </c>
      <c r="M1797" s="4"/>
      <c r="N1797" s="30" t="str">
        <f t="shared" ref="N1797:N1860" si="253">IF(L1797="","",L1797-M1797)</f>
        <v/>
      </c>
      <c r="O1797" s="31"/>
      <c r="P1797" s="32" t="str">
        <f t="shared" ref="P1797:P1860" si="254">IF(O1797="","",N1797 * O1797)</f>
        <v/>
      </c>
      <c r="Q1797" s="10">
        <f>_xlfn.XLOOKUP(C1797,pcon!C:C,pcon!L:L,"")</f>
        <v>0</v>
      </c>
      <c r="R1797" s="98">
        <f t="shared" ref="R1797:R1860" si="255">(Q1797 / 80) * (O1797 * 100)</f>
        <v>0</v>
      </c>
      <c r="S1797" s="31"/>
      <c r="T1797" s="31"/>
      <c r="U1797" s="33" t="str">
        <f t="shared" ref="U1797:U1860" si="256">IF(N1797="","",R1797 * N1797)</f>
        <v/>
      </c>
      <c r="V1797" s="4"/>
      <c r="W1797" s="33" t="str">
        <f t="shared" ref="W1797:W1860" si="257">IF(S1797&amp;U1797="","",U1797 * S1797)</f>
        <v/>
      </c>
      <c r="X1797" s="33" t="str">
        <f t="shared" ref="X1797:X1860" si="258">IF(W1797="","",U1797 + W1797)</f>
        <v/>
      </c>
      <c r="Y1797" s="33" t="str">
        <f t="shared" ref="Y1797:Y1860" si="259">IF(T1797="","",U1797 * T1797)</f>
        <v/>
      </c>
      <c r="Z1797" s="34" t="str">
        <f t="shared" ref="Z1797:Z1860" si="260">IF(U1797="","",X1797-V1797-Y1797)</f>
        <v/>
      </c>
    </row>
    <row r="1798" spans="1:26" x14ac:dyDescent="0.35">
      <c r="A1798" s="25">
        <v>1794</v>
      </c>
      <c r="B1798" s="26">
        <f>_xlfn.XLOOKUP(C1798,purchase!C:C,pcon!B:B,"")</f>
        <v>0</v>
      </c>
      <c r="C1798" s="4"/>
      <c r="D1798" s="29">
        <f>_xlfn.XLOOKUP(C1798,purchase!C:C,pcon!D:D,"")</f>
        <v>0</v>
      </c>
      <c r="E1798" s="29">
        <f>_xlfn.XLOOKUP(C1798,purchase!C:C,pcon!E:E,"")</f>
        <v>0</v>
      </c>
      <c r="F1798" s="4"/>
      <c r="G1798" s="27"/>
      <c r="H1798" s="28"/>
      <c r="I1798" s="4"/>
      <c r="J1798" s="4"/>
      <c r="K1798" s="4"/>
      <c r="L1798" s="30" t="str">
        <f t="shared" si="252"/>
        <v/>
      </c>
      <c r="M1798" s="4"/>
      <c r="N1798" s="30" t="str">
        <f t="shared" si="253"/>
        <v/>
      </c>
      <c r="O1798" s="31"/>
      <c r="P1798" s="32" t="str">
        <f t="shared" si="254"/>
        <v/>
      </c>
      <c r="Q1798" s="10">
        <f>_xlfn.XLOOKUP(C1798,pcon!C:C,pcon!L:L,"")</f>
        <v>0</v>
      </c>
      <c r="R1798" s="98">
        <f t="shared" si="255"/>
        <v>0</v>
      </c>
      <c r="S1798" s="31"/>
      <c r="T1798" s="31"/>
      <c r="U1798" s="33" t="str">
        <f t="shared" si="256"/>
        <v/>
      </c>
      <c r="V1798" s="4"/>
      <c r="W1798" s="33" t="str">
        <f t="shared" si="257"/>
        <v/>
      </c>
      <c r="X1798" s="33" t="str">
        <f t="shared" si="258"/>
        <v/>
      </c>
      <c r="Y1798" s="33" t="str">
        <f t="shared" si="259"/>
        <v/>
      </c>
      <c r="Z1798" s="34" t="str">
        <f t="shared" si="260"/>
        <v/>
      </c>
    </row>
    <row r="1799" spans="1:26" x14ac:dyDescent="0.35">
      <c r="A1799" s="25">
        <v>1795</v>
      </c>
      <c r="B1799" s="26">
        <f>_xlfn.XLOOKUP(C1799,purchase!C:C,pcon!B:B,"")</f>
        <v>0</v>
      </c>
      <c r="C1799" s="4"/>
      <c r="D1799" s="29">
        <f>_xlfn.XLOOKUP(C1799,purchase!C:C,pcon!D:D,"")</f>
        <v>0</v>
      </c>
      <c r="E1799" s="29">
        <f>_xlfn.XLOOKUP(C1799,purchase!C:C,pcon!E:E,"")</f>
        <v>0</v>
      </c>
      <c r="F1799" s="4"/>
      <c r="G1799" s="27"/>
      <c r="H1799" s="28"/>
      <c r="I1799" s="4"/>
      <c r="J1799" s="4"/>
      <c r="K1799" s="4"/>
      <c r="L1799" s="30" t="str">
        <f t="shared" si="252"/>
        <v/>
      </c>
      <c r="M1799" s="4"/>
      <c r="N1799" s="30" t="str">
        <f t="shared" si="253"/>
        <v/>
      </c>
      <c r="O1799" s="31"/>
      <c r="P1799" s="32" t="str">
        <f t="shared" si="254"/>
        <v/>
      </c>
      <c r="Q1799" s="10">
        <f>_xlfn.XLOOKUP(C1799,pcon!C:C,pcon!L:L,"")</f>
        <v>0</v>
      </c>
      <c r="R1799" s="98">
        <f t="shared" si="255"/>
        <v>0</v>
      </c>
      <c r="S1799" s="31"/>
      <c r="T1799" s="31"/>
      <c r="U1799" s="33" t="str">
        <f t="shared" si="256"/>
        <v/>
      </c>
      <c r="V1799" s="4"/>
      <c r="W1799" s="33" t="str">
        <f t="shared" si="257"/>
        <v/>
      </c>
      <c r="X1799" s="33" t="str">
        <f t="shared" si="258"/>
        <v/>
      </c>
      <c r="Y1799" s="33" t="str">
        <f t="shared" si="259"/>
        <v/>
      </c>
      <c r="Z1799" s="34" t="str">
        <f t="shared" si="260"/>
        <v/>
      </c>
    </row>
    <row r="1800" spans="1:26" x14ac:dyDescent="0.35">
      <c r="A1800" s="25">
        <v>1796</v>
      </c>
      <c r="B1800" s="26">
        <f>_xlfn.XLOOKUP(C1800,purchase!C:C,pcon!B:B,"")</f>
        <v>0</v>
      </c>
      <c r="C1800" s="4"/>
      <c r="D1800" s="29">
        <f>_xlfn.XLOOKUP(C1800,purchase!C:C,pcon!D:D,"")</f>
        <v>0</v>
      </c>
      <c r="E1800" s="29">
        <f>_xlfn.XLOOKUP(C1800,purchase!C:C,pcon!E:E,"")</f>
        <v>0</v>
      </c>
      <c r="F1800" s="4"/>
      <c r="G1800" s="27"/>
      <c r="H1800" s="28"/>
      <c r="I1800" s="4"/>
      <c r="J1800" s="4"/>
      <c r="K1800" s="4"/>
      <c r="L1800" s="30" t="str">
        <f t="shared" si="252"/>
        <v/>
      </c>
      <c r="M1800" s="4"/>
      <c r="N1800" s="30" t="str">
        <f t="shared" si="253"/>
        <v/>
      </c>
      <c r="O1800" s="31"/>
      <c r="P1800" s="32" t="str">
        <f t="shared" si="254"/>
        <v/>
      </c>
      <c r="Q1800" s="10">
        <f>_xlfn.XLOOKUP(C1800,pcon!C:C,pcon!L:L,"")</f>
        <v>0</v>
      </c>
      <c r="R1800" s="98">
        <f t="shared" si="255"/>
        <v>0</v>
      </c>
      <c r="S1800" s="31"/>
      <c r="T1800" s="31"/>
      <c r="U1800" s="33" t="str">
        <f t="shared" si="256"/>
        <v/>
      </c>
      <c r="V1800" s="4"/>
      <c r="W1800" s="33" t="str">
        <f t="shared" si="257"/>
        <v/>
      </c>
      <c r="X1800" s="33" t="str">
        <f t="shared" si="258"/>
        <v/>
      </c>
      <c r="Y1800" s="33" t="str">
        <f t="shared" si="259"/>
        <v/>
      </c>
      <c r="Z1800" s="34" t="str">
        <f t="shared" si="260"/>
        <v/>
      </c>
    </row>
    <row r="1801" spans="1:26" x14ac:dyDescent="0.35">
      <c r="A1801" s="25">
        <v>1797</v>
      </c>
      <c r="B1801" s="26">
        <f>_xlfn.XLOOKUP(C1801,purchase!C:C,pcon!B:B,"")</f>
        <v>0</v>
      </c>
      <c r="C1801" s="4"/>
      <c r="D1801" s="29">
        <f>_xlfn.XLOOKUP(C1801,purchase!C:C,pcon!D:D,"")</f>
        <v>0</v>
      </c>
      <c r="E1801" s="29">
        <f>_xlfn.XLOOKUP(C1801,purchase!C:C,pcon!E:E,"")</f>
        <v>0</v>
      </c>
      <c r="F1801" s="4"/>
      <c r="G1801" s="27"/>
      <c r="H1801" s="28"/>
      <c r="I1801" s="4"/>
      <c r="J1801" s="4"/>
      <c r="K1801" s="4"/>
      <c r="L1801" s="30" t="str">
        <f t="shared" si="252"/>
        <v/>
      </c>
      <c r="M1801" s="4"/>
      <c r="N1801" s="30" t="str">
        <f t="shared" si="253"/>
        <v/>
      </c>
      <c r="O1801" s="31"/>
      <c r="P1801" s="32" t="str">
        <f t="shared" si="254"/>
        <v/>
      </c>
      <c r="Q1801" s="10">
        <f>_xlfn.XLOOKUP(C1801,pcon!C:C,pcon!L:L,"")</f>
        <v>0</v>
      </c>
      <c r="R1801" s="98">
        <f t="shared" si="255"/>
        <v>0</v>
      </c>
      <c r="S1801" s="31"/>
      <c r="T1801" s="31"/>
      <c r="U1801" s="33" t="str">
        <f t="shared" si="256"/>
        <v/>
      </c>
      <c r="V1801" s="4"/>
      <c r="W1801" s="33" t="str">
        <f t="shared" si="257"/>
        <v/>
      </c>
      <c r="X1801" s="33" t="str">
        <f t="shared" si="258"/>
        <v/>
      </c>
      <c r="Y1801" s="33" t="str">
        <f t="shared" si="259"/>
        <v/>
      </c>
      <c r="Z1801" s="34" t="str">
        <f t="shared" si="260"/>
        <v/>
      </c>
    </row>
    <row r="1802" spans="1:26" x14ac:dyDescent="0.35">
      <c r="A1802" s="25">
        <v>1798</v>
      </c>
      <c r="B1802" s="26">
        <f>_xlfn.XLOOKUP(C1802,purchase!C:C,pcon!B:B,"")</f>
        <v>0</v>
      </c>
      <c r="C1802" s="4"/>
      <c r="D1802" s="29">
        <f>_xlfn.XLOOKUP(C1802,purchase!C:C,pcon!D:D,"")</f>
        <v>0</v>
      </c>
      <c r="E1802" s="29">
        <f>_xlfn.XLOOKUP(C1802,purchase!C:C,pcon!E:E,"")</f>
        <v>0</v>
      </c>
      <c r="F1802" s="4"/>
      <c r="G1802" s="27"/>
      <c r="H1802" s="28"/>
      <c r="I1802" s="4"/>
      <c r="J1802" s="4"/>
      <c r="K1802" s="4"/>
      <c r="L1802" s="30" t="str">
        <f t="shared" si="252"/>
        <v/>
      </c>
      <c r="M1802" s="4"/>
      <c r="N1802" s="30" t="str">
        <f t="shared" si="253"/>
        <v/>
      </c>
      <c r="O1802" s="31"/>
      <c r="P1802" s="32" t="str">
        <f t="shared" si="254"/>
        <v/>
      </c>
      <c r="Q1802" s="10">
        <f>_xlfn.XLOOKUP(C1802,pcon!C:C,pcon!L:L,"")</f>
        <v>0</v>
      </c>
      <c r="R1802" s="98">
        <f t="shared" si="255"/>
        <v>0</v>
      </c>
      <c r="S1802" s="31"/>
      <c r="T1802" s="31"/>
      <c r="U1802" s="33" t="str">
        <f t="shared" si="256"/>
        <v/>
      </c>
      <c r="V1802" s="4"/>
      <c r="W1802" s="33" t="str">
        <f t="shared" si="257"/>
        <v/>
      </c>
      <c r="X1802" s="33" t="str">
        <f t="shared" si="258"/>
        <v/>
      </c>
      <c r="Y1802" s="33" t="str">
        <f t="shared" si="259"/>
        <v/>
      </c>
      <c r="Z1802" s="34" t="str">
        <f t="shared" si="260"/>
        <v/>
      </c>
    </row>
    <row r="1803" spans="1:26" x14ac:dyDescent="0.35">
      <c r="A1803" s="25">
        <v>1799</v>
      </c>
      <c r="B1803" s="26">
        <f>_xlfn.XLOOKUP(C1803,purchase!C:C,pcon!B:B,"")</f>
        <v>0</v>
      </c>
      <c r="C1803" s="4"/>
      <c r="D1803" s="29">
        <f>_xlfn.XLOOKUP(C1803,purchase!C:C,pcon!D:D,"")</f>
        <v>0</v>
      </c>
      <c r="E1803" s="29">
        <f>_xlfn.XLOOKUP(C1803,purchase!C:C,pcon!E:E,"")</f>
        <v>0</v>
      </c>
      <c r="F1803" s="4"/>
      <c r="G1803" s="27"/>
      <c r="H1803" s="28"/>
      <c r="I1803" s="4"/>
      <c r="J1803" s="4"/>
      <c r="K1803" s="4"/>
      <c r="L1803" s="30" t="str">
        <f t="shared" si="252"/>
        <v/>
      </c>
      <c r="M1803" s="4"/>
      <c r="N1803" s="30" t="str">
        <f t="shared" si="253"/>
        <v/>
      </c>
      <c r="O1803" s="31"/>
      <c r="P1803" s="32" t="str">
        <f t="shared" si="254"/>
        <v/>
      </c>
      <c r="Q1803" s="10">
        <f>_xlfn.XLOOKUP(C1803,pcon!C:C,pcon!L:L,"")</f>
        <v>0</v>
      </c>
      <c r="R1803" s="98">
        <f t="shared" si="255"/>
        <v>0</v>
      </c>
      <c r="S1803" s="31"/>
      <c r="T1803" s="31"/>
      <c r="U1803" s="33" t="str">
        <f t="shared" si="256"/>
        <v/>
      </c>
      <c r="V1803" s="4"/>
      <c r="W1803" s="33" t="str">
        <f t="shared" si="257"/>
        <v/>
      </c>
      <c r="X1803" s="33" t="str">
        <f t="shared" si="258"/>
        <v/>
      </c>
      <c r="Y1803" s="33" t="str">
        <f t="shared" si="259"/>
        <v/>
      </c>
      <c r="Z1803" s="34" t="str">
        <f t="shared" si="260"/>
        <v/>
      </c>
    </row>
    <row r="1804" spans="1:26" x14ac:dyDescent="0.35">
      <c r="A1804" s="25">
        <v>1800</v>
      </c>
      <c r="B1804" s="26">
        <f>_xlfn.XLOOKUP(C1804,purchase!C:C,pcon!B:B,"")</f>
        <v>0</v>
      </c>
      <c r="C1804" s="4"/>
      <c r="D1804" s="29">
        <f>_xlfn.XLOOKUP(C1804,purchase!C:C,pcon!D:D,"")</f>
        <v>0</v>
      </c>
      <c r="E1804" s="29">
        <f>_xlfn.XLOOKUP(C1804,purchase!C:C,pcon!E:E,"")</f>
        <v>0</v>
      </c>
      <c r="F1804" s="4"/>
      <c r="G1804" s="27"/>
      <c r="H1804" s="28"/>
      <c r="I1804" s="4"/>
      <c r="J1804" s="4"/>
      <c r="K1804" s="4"/>
      <c r="L1804" s="30" t="str">
        <f t="shared" si="252"/>
        <v/>
      </c>
      <c r="M1804" s="4"/>
      <c r="N1804" s="30" t="str">
        <f t="shared" si="253"/>
        <v/>
      </c>
      <c r="O1804" s="31"/>
      <c r="P1804" s="32" t="str">
        <f t="shared" si="254"/>
        <v/>
      </c>
      <c r="Q1804" s="10">
        <f>_xlfn.XLOOKUP(C1804,pcon!C:C,pcon!L:L,"")</f>
        <v>0</v>
      </c>
      <c r="R1804" s="98">
        <f t="shared" si="255"/>
        <v>0</v>
      </c>
      <c r="S1804" s="31"/>
      <c r="T1804" s="31"/>
      <c r="U1804" s="33" t="str">
        <f t="shared" si="256"/>
        <v/>
      </c>
      <c r="V1804" s="4"/>
      <c r="W1804" s="33" t="str">
        <f t="shared" si="257"/>
        <v/>
      </c>
      <c r="X1804" s="33" t="str">
        <f t="shared" si="258"/>
        <v/>
      </c>
      <c r="Y1804" s="33" t="str">
        <f t="shared" si="259"/>
        <v/>
      </c>
      <c r="Z1804" s="34" t="str">
        <f t="shared" si="260"/>
        <v/>
      </c>
    </row>
    <row r="1805" spans="1:26" x14ac:dyDescent="0.35">
      <c r="A1805" s="25">
        <v>1801</v>
      </c>
      <c r="B1805" s="26">
        <f>_xlfn.XLOOKUP(C1805,purchase!C:C,pcon!B:B,"")</f>
        <v>0</v>
      </c>
      <c r="C1805" s="4"/>
      <c r="D1805" s="29">
        <f>_xlfn.XLOOKUP(C1805,purchase!C:C,pcon!D:D,"")</f>
        <v>0</v>
      </c>
      <c r="E1805" s="29">
        <f>_xlfn.XLOOKUP(C1805,purchase!C:C,pcon!E:E,"")</f>
        <v>0</v>
      </c>
      <c r="F1805" s="4"/>
      <c r="G1805" s="27"/>
      <c r="H1805" s="28"/>
      <c r="I1805" s="4"/>
      <c r="J1805" s="4"/>
      <c r="K1805" s="4"/>
      <c r="L1805" s="30" t="str">
        <f t="shared" si="252"/>
        <v/>
      </c>
      <c r="M1805" s="4"/>
      <c r="N1805" s="30" t="str">
        <f t="shared" si="253"/>
        <v/>
      </c>
      <c r="O1805" s="31"/>
      <c r="P1805" s="32" t="str">
        <f t="shared" si="254"/>
        <v/>
      </c>
      <c r="Q1805" s="10">
        <f>_xlfn.XLOOKUP(C1805,pcon!C:C,pcon!L:L,"")</f>
        <v>0</v>
      </c>
      <c r="R1805" s="98">
        <f t="shared" si="255"/>
        <v>0</v>
      </c>
      <c r="S1805" s="31"/>
      <c r="T1805" s="31"/>
      <c r="U1805" s="33" t="str">
        <f t="shared" si="256"/>
        <v/>
      </c>
      <c r="V1805" s="4"/>
      <c r="W1805" s="33" t="str">
        <f t="shared" si="257"/>
        <v/>
      </c>
      <c r="X1805" s="33" t="str">
        <f t="shared" si="258"/>
        <v/>
      </c>
      <c r="Y1805" s="33" t="str">
        <f t="shared" si="259"/>
        <v/>
      </c>
      <c r="Z1805" s="34" t="str">
        <f t="shared" si="260"/>
        <v/>
      </c>
    </row>
    <row r="1806" spans="1:26" x14ac:dyDescent="0.35">
      <c r="A1806" s="25">
        <v>1802</v>
      </c>
      <c r="B1806" s="26">
        <f>_xlfn.XLOOKUP(C1806,purchase!C:C,pcon!B:B,"")</f>
        <v>0</v>
      </c>
      <c r="C1806" s="4"/>
      <c r="D1806" s="29">
        <f>_xlfn.XLOOKUP(C1806,purchase!C:C,pcon!D:D,"")</f>
        <v>0</v>
      </c>
      <c r="E1806" s="29">
        <f>_xlfn.XLOOKUP(C1806,purchase!C:C,pcon!E:E,"")</f>
        <v>0</v>
      </c>
      <c r="F1806" s="4"/>
      <c r="G1806" s="27"/>
      <c r="H1806" s="28"/>
      <c r="I1806" s="4"/>
      <c r="J1806" s="4"/>
      <c r="K1806" s="4"/>
      <c r="L1806" s="30" t="str">
        <f t="shared" si="252"/>
        <v/>
      </c>
      <c r="M1806" s="4"/>
      <c r="N1806" s="30" t="str">
        <f t="shared" si="253"/>
        <v/>
      </c>
      <c r="O1806" s="31"/>
      <c r="P1806" s="32" t="str">
        <f t="shared" si="254"/>
        <v/>
      </c>
      <c r="Q1806" s="10">
        <f>_xlfn.XLOOKUP(C1806,pcon!C:C,pcon!L:L,"")</f>
        <v>0</v>
      </c>
      <c r="R1806" s="98">
        <f t="shared" si="255"/>
        <v>0</v>
      </c>
      <c r="S1806" s="31"/>
      <c r="T1806" s="31"/>
      <c r="U1806" s="33" t="str">
        <f t="shared" si="256"/>
        <v/>
      </c>
      <c r="V1806" s="4"/>
      <c r="W1806" s="33" t="str">
        <f t="shared" si="257"/>
        <v/>
      </c>
      <c r="X1806" s="33" t="str">
        <f t="shared" si="258"/>
        <v/>
      </c>
      <c r="Y1806" s="33" t="str">
        <f t="shared" si="259"/>
        <v/>
      </c>
      <c r="Z1806" s="34" t="str">
        <f t="shared" si="260"/>
        <v/>
      </c>
    </row>
    <row r="1807" spans="1:26" x14ac:dyDescent="0.35">
      <c r="A1807" s="25">
        <v>1803</v>
      </c>
      <c r="B1807" s="26">
        <f>_xlfn.XLOOKUP(C1807,purchase!C:C,pcon!B:B,"")</f>
        <v>0</v>
      </c>
      <c r="C1807" s="4"/>
      <c r="D1807" s="29">
        <f>_xlfn.XLOOKUP(C1807,purchase!C:C,pcon!D:D,"")</f>
        <v>0</v>
      </c>
      <c r="E1807" s="29">
        <f>_xlfn.XLOOKUP(C1807,purchase!C:C,pcon!E:E,"")</f>
        <v>0</v>
      </c>
      <c r="F1807" s="4"/>
      <c r="G1807" s="27"/>
      <c r="H1807" s="28"/>
      <c r="I1807" s="4"/>
      <c r="J1807" s="4"/>
      <c r="K1807" s="4"/>
      <c r="L1807" s="30" t="str">
        <f t="shared" si="252"/>
        <v/>
      </c>
      <c r="M1807" s="4"/>
      <c r="N1807" s="30" t="str">
        <f t="shared" si="253"/>
        <v/>
      </c>
      <c r="O1807" s="31"/>
      <c r="P1807" s="32" t="str">
        <f t="shared" si="254"/>
        <v/>
      </c>
      <c r="Q1807" s="10">
        <f>_xlfn.XLOOKUP(C1807,pcon!C:C,pcon!L:L,"")</f>
        <v>0</v>
      </c>
      <c r="R1807" s="98">
        <f t="shared" si="255"/>
        <v>0</v>
      </c>
      <c r="S1807" s="31"/>
      <c r="T1807" s="31"/>
      <c r="U1807" s="33" t="str">
        <f t="shared" si="256"/>
        <v/>
      </c>
      <c r="V1807" s="4"/>
      <c r="W1807" s="33" t="str">
        <f t="shared" si="257"/>
        <v/>
      </c>
      <c r="X1807" s="33" t="str">
        <f t="shared" si="258"/>
        <v/>
      </c>
      <c r="Y1807" s="33" t="str">
        <f t="shared" si="259"/>
        <v/>
      </c>
      <c r="Z1807" s="34" t="str">
        <f t="shared" si="260"/>
        <v/>
      </c>
    </row>
    <row r="1808" spans="1:26" x14ac:dyDescent="0.35">
      <c r="A1808" s="25">
        <v>1804</v>
      </c>
      <c r="B1808" s="26">
        <f>_xlfn.XLOOKUP(C1808,purchase!C:C,pcon!B:B,"")</f>
        <v>0</v>
      </c>
      <c r="C1808" s="4"/>
      <c r="D1808" s="29">
        <f>_xlfn.XLOOKUP(C1808,purchase!C:C,pcon!D:D,"")</f>
        <v>0</v>
      </c>
      <c r="E1808" s="29">
        <f>_xlfn.XLOOKUP(C1808,purchase!C:C,pcon!E:E,"")</f>
        <v>0</v>
      </c>
      <c r="F1808" s="4"/>
      <c r="G1808" s="27"/>
      <c r="H1808" s="28"/>
      <c r="I1808" s="4"/>
      <c r="J1808" s="4"/>
      <c r="K1808" s="4"/>
      <c r="L1808" s="30" t="str">
        <f t="shared" si="252"/>
        <v/>
      </c>
      <c r="M1808" s="4"/>
      <c r="N1808" s="30" t="str">
        <f t="shared" si="253"/>
        <v/>
      </c>
      <c r="O1808" s="31"/>
      <c r="P1808" s="32" t="str">
        <f t="shared" si="254"/>
        <v/>
      </c>
      <c r="Q1808" s="10">
        <f>_xlfn.XLOOKUP(C1808,pcon!C:C,pcon!L:L,"")</f>
        <v>0</v>
      </c>
      <c r="R1808" s="98">
        <f t="shared" si="255"/>
        <v>0</v>
      </c>
      <c r="S1808" s="31"/>
      <c r="T1808" s="31"/>
      <c r="U1808" s="33" t="str">
        <f t="shared" si="256"/>
        <v/>
      </c>
      <c r="V1808" s="4"/>
      <c r="W1808" s="33" t="str">
        <f t="shared" si="257"/>
        <v/>
      </c>
      <c r="X1808" s="33" t="str">
        <f t="shared" si="258"/>
        <v/>
      </c>
      <c r="Y1808" s="33" t="str">
        <f t="shared" si="259"/>
        <v/>
      </c>
      <c r="Z1808" s="34" t="str">
        <f t="shared" si="260"/>
        <v/>
      </c>
    </row>
    <row r="1809" spans="1:26" x14ac:dyDescent="0.35">
      <c r="A1809" s="25">
        <v>1805</v>
      </c>
      <c r="B1809" s="26">
        <f>_xlfn.XLOOKUP(C1809,purchase!C:C,pcon!B:B,"")</f>
        <v>0</v>
      </c>
      <c r="C1809" s="4"/>
      <c r="D1809" s="29">
        <f>_xlfn.XLOOKUP(C1809,purchase!C:C,pcon!D:D,"")</f>
        <v>0</v>
      </c>
      <c r="E1809" s="29">
        <f>_xlfn.XLOOKUP(C1809,purchase!C:C,pcon!E:E,"")</f>
        <v>0</v>
      </c>
      <c r="F1809" s="4"/>
      <c r="G1809" s="27"/>
      <c r="H1809" s="28"/>
      <c r="I1809" s="4"/>
      <c r="J1809" s="4"/>
      <c r="K1809" s="4"/>
      <c r="L1809" s="30" t="str">
        <f t="shared" si="252"/>
        <v/>
      </c>
      <c r="M1809" s="4"/>
      <c r="N1809" s="30" t="str">
        <f t="shared" si="253"/>
        <v/>
      </c>
      <c r="O1809" s="31"/>
      <c r="P1809" s="32" t="str">
        <f t="shared" si="254"/>
        <v/>
      </c>
      <c r="Q1809" s="10">
        <f>_xlfn.XLOOKUP(C1809,pcon!C:C,pcon!L:L,"")</f>
        <v>0</v>
      </c>
      <c r="R1809" s="98">
        <f t="shared" si="255"/>
        <v>0</v>
      </c>
      <c r="S1809" s="31"/>
      <c r="T1809" s="31"/>
      <c r="U1809" s="33" t="str">
        <f t="shared" si="256"/>
        <v/>
      </c>
      <c r="V1809" s="4"/>
      <c r="W1809" s="33" t="str">
        <f t="shared" si="257"/>
        <v/>
      </c>
      <c r="X1809" s="33" t="str">
        <f t="shared" si="258"/>
        <v/>
      </c>
      <c r="Y1809" s="33" t="str">
        <f t="shared" si="259"/>
        <v/>
      </c>
      <c r="Z1809" s="34" t="str">
        <f t="shared" si="260"/>
        <v/>
      </c>
    </row>
    <row r="1810" spans="1:26" x14ac:dyDescent="0.35">
      <c r="A1810" s="25">
        <v>1806</v>
      </c>
      <c r="B1810" s="26">
        <f>_xlfn.XLOOKUP(C1810,purchase!C:C,pcon!B:B,"")</f>
        <v>0</v>
      </c>
      <c r="C1810" s="4"/>
      <c r="D1810" s="29">
        <f>_xlfn.XLOOKUP(C1810,purchase!C:C,pcon!D:D,"")</f>
        <v>0</v>
      </c>
      <c r="E1810" s="29">
        <f>_xlfn.XLOOKUP(C1810,purchase!C:C,pcon!E:E,"")</f>
        <v>0</v>
      </c>
      <c r="F1810" s="4"/>
      <c r="G1810" s="27"/>
      <c r="H1810" s="28"/>
      <c r="I1810" s="4"/>
      <c r="J1810" s="4"/>
      <c r="K1810" s="4"/>
      <c r="L1810" s="30" t="str">
        <f t="shared" si="252"/>
        <v/>
      </c>
      <c r="M1810" s="4"/>
      <c r="N1810" s="30" t="str">
        <f t="shared" si="253"/>
        <v/>
      </c>
      <c r="O1810" s="31"/>
      <c r="P1810" s="32" t="str">
        <f t="shared" si="254"/>
        <v/>
      </c>
      <c r="Q1810" s="10">
        <f>_xlfn.XLOOKUP(C1810,pcon!C:C,pcon!L:L,"")</f>
        <v>0</v>
      </c>
      <c r="R1810" s="98">
        <f t="shared" si="255"/>
        <v>0</v>
      </c>
      <c r="S1810" s="31"/>
      <c r="T1810" s="31"/>
      <c r="U1810" s="33" t="str">
        <f t="shared" si="256"/>
        <v/>
      </c>
      <c r="V1810" s="4"/>
      <c r="W1810" s="33" t="str">
        <f t="shared" si="257"/>
        <v/>
      </c>
      <c r="X1810" s="33" t="str">
        <f t="shared" si="258"/>
        <v/>
      </c>
      <c r="Y1810" s="33" t="str">
        <f t="shared" si="259"/>
        <v/>
      </c>
      <c r="Z1810" s="34" t="str">
        <f t="shared" si="260"/>
        <v/>
      </c>
    </row>
    <row r="1811" spans="1:26" x14ac:dyDescent="0.35">
      <c r="A1811" s="25">
        <v>1807</v>
      </c>
      <c r="B1811" s="26">
        <f>_xlfn.XLOOKUP(C1811,purchase!C:C,pcon!B:B,"")</f>
        <v>0</v>
      </c>
      <c r="C1811" s="4"/>
      <c r="D1811" s="29">
        <f>_xlfn.XLOOKUP(C1811,purchase!C:C,pcon!D:D,"")</f>
        <v>0</v>
      </c>
      <c r="E1811" s="29">
        <f>_xlfn.XLOOKUP(C1811,purchase!C:C,pcon!E:E,"")</f>
        <v>0</v>
      </c>
      <c r="F1811" s="4"/>
      <c r="G1811" s="27"/>
      <c r="H1811" s="28"/>
      <c r="I1811" s="4"/>
      <c r="J1811" s="4"/>
      <c r="K1811" s="4"/>
      <c r="L1811" s="30" t="str">
        <f t="shared" si="252"/>
        <v/>
      </c>
      <c r="M1811" s="4"/>
      <c r="N1811" s="30" t="str">
        <f t="shared" si="253"/>
        <v/>
      </c>
      <c r="O1811" s="31"/>
      <c r="P1811" s="32" t="str">
        <f t="shared" si="254"/>
        <v/>
      </c>
      <c r="Q1811" s="10">
        <f>_xlfn.XLOOKUP(C1811,pcon!C:C,pcon!L:L,"")</f>
        <v>0</v>
      </c>
      <c r="R1811" s="98">
        <f t="shared" si="255"/>
        <v>0</v>
      </c>
      <c r="S1811" s="31"/>
      <c r="T1811" s="31"/>
      <c r="U1811" s="33" t="str">
        <f t="shared" si="256"/>
        <v/>
      </c>
      <c r="V1811" s="4"/>
      <c r="W1811" s="33" t="str">
        <f t="shared" si="257"/>
        <v/>
      </c>
      <c r="X1811" s="33" t="str">
        <f t="shared" si="258"/>
        <v/>
      </c>
      <c r="Y1811" s="33" t="str">
        <f t="shared" si="259"/>
        <v/>
      </c>
      <c r="Z1811" s="34" t="str">
        <f t="shared" si="260"/>
        <v/>
      </c>
    </row>
    <row r="1812" spans="1:26" x14ac:dyDescent="0.35">
      <c r="A1812" s="25">
        <v>1808</v>
      </c>
      <c r="B1812" s="26">
        <f>_xlfn.XLOOKUP(C1812,purchase!C:C,pcon!B:B,"")</f>
        <v>0</v>
      </c>
      <c r="C1812" s="4"/>
      <c r="D1812" s="29">
        <f>_xlfn.XLOOKUP(C1812,purchase!C:C,pcon!D:D,"")</f>
        <v>0</v>
      </c>
      <c r="E1812" s="29">
        <f>_xlfn.XLOOKUP(C1812,purchase!C:C,pcon!E:E,"")</f>
        <v>0</v>
      </c>
      <c r="F1812" s="4"/>
      <c r="G1812" s="27"/>
      <c r="H1812" s="28"/>
      <c r="I1812" s="4"/>
      <c r="J1812" s="4"/>
      <c r="K1812" s="4"/>
      <c r="L1812" s="30" t="str">
        <f t="shared" si="252"/>
        <v/>
      </c>
      <c r="M1812" s="4"/>
      <c r="N1812" s="30" t="str">
        <f t="shared" si="253"/>
        <v/>
      </c>
      <c r="O1812" s="31"/>
      <c r="P1812" s="32" t="str">
        <f t="shared" si="254"/>
        <v/>
      </c>
      <c r="Q1812" s="10">
        <f>_xlfn.XLOOKUP(C1812,pcon!C:C,pcon!L:L,"")</f>
        <v>0</v>
      </c>
      <c r="R1812" s="98">
        <f t="shared" si="255"/>
        <v>0</v>
      </c>
      <c r="S1812" s="31"/>
      <c r="T1812" s="31"/>
      <c r="U1812" s="33" t="str">
        <f t="shared" si="256"/>
        <v/>
      </c>
      <c r="V1812" s="4"/>
      <c r="W1812" s="33" t="str">
        <f t="shared" si="257"/>
        <v/>
      </c>
      <c r="X1812" s="33" t="str">
        <f t="shared" si="258"/>
        <v/>
      </c>
      <c r="Y1812" s="33" t="str">
        <f t="shared" si="259"/>
        <v/>
      </c>
      <c r="Z1812" s="34" t="str">
        <f t="shared" si="260"/>
        <v/>
      </c>
    </row>
    <row r="1813" spans="1:26" x14ac:dyDescent="0.35">
      <c r="A1813" s="25">
        <v>1809</v>
      </c>
      <c r="B1813" s="26">
        <f>_xlfn.XLOOKUP(C1813,purchase!C:C,pcon!B:B,"")</f>
        <v>0</v>
      </c>
      <c r="C1813" s="4"/>
      <c r="D1813" s="29">
        <f>_xlfn.XLOOKUP(C1813,purchase!C:C,pcon!D:D,"")</f>
        <v>0</v>
      </c>
      <c r="E1813" s="29">
        <f>_xlfn.XLOOKUP(C1813,purchase!C:C,pcon!E:E,"")</f>
        <v>0</v>
      </c>
      <c r="F1813" s="4"/>
      <c r="G1813" s="27"/>
      <c r="H1813" s="28"/>
      <c r="I1813" s="4"/>
      <c r="J1813" s="4"/>
      <c r="K1813" s="4"/>
      <c r="L1813" s="30" t="str">
        <f t="shared" si="252"/>
        <v/>
      </c>
      <c r="M1813" s="4"/>
      <c r="N1813" s="30" t="str">
        <f t="shared" si="253"/>
        <v/>
      </c>
      <c r="O1813" s="31"/>
      <c r="P1813" s="32" t="str">
        <f t="shared" si="254"/>
        <v/>
      </c>
      <c r="Q1813" s="10">
        <f>_xlfn.XLOOKUP(C1813,pcon!C:C,pcon!L:L,"")</f>
        <v>0</v>
      </c>
      <c r="R1813" s="98">
        <f t="shared" si="255"/>
        <v>0</v>
      </c>
      <c r="S1813" s="31"/>
      <c r="T1813" s="31"/>
      <c r="U1813" s="33" t="str">
        <f t="shared" si="256"/>
        <v/>
      </c>
      <c r="V1813" s="4"/>
      <c r="W1813" s="33" t="str">
        <f t="shared" si="257"/>
        <v/>
      </c>
      <c r="X1813" s="33" t="str">
        <f t="shared" si="258"/>
        <v/>
      </c>
      <c r="Y1813" s="33" t="str">
        <f t="shared" si="259"/>
        <v/>
      </c>
      <c r="Z1813" s="34" t="str">
        <f t="shared" si="260"/>
        <v/>
      </c>
    </row>
    <row r="1814" spans="1:26" x14ac:dyDescent="0.35">
      <c r="A1814" s="25">
        <v>1810</v>
      </c>
      <c r="B1814" s="26">
        <f>_xlfn.XLOOKUP(C1814,purchase!C:C,pcon!B:B,"")</f>
        <v>0</v>
      </c>
      <c r="C1814" s="4"/>
      <c r="D1814" s="29">
        <f>_xlfn.XLOOKUP(C1814,purchase!C:C,pcon!D:D,"")</f>
        <v>0</v>
      </c>
      <c r="E1814" s="29">
        <f>_xlfn.XLOOKUP(C1814,purchase!C:C,pcon!E:E,"")</f>
        <v>0</v>
      </c>
      <c r="F1814" s="4"/>
      <c r="G1814" s="27"/>
      <c r="H1814" s="28"/>
      <c r="I1814" s="4"/>
      <c r="J1814" s="4"/>
      <c r="K1814" s="4"/>
      <c r="L1814" s="30" t="str">
        <f t="shared" si="252"/>
        <v/>
      </c>
      <c r="M1814" s="4"/>
      <c r="N1814" s="30" t="str">
        <f t="shared" si="253"/>
        <v/>
      </c>
      <c r="O1814" s="31"/>
      <c r="P1814" s="32" t="str">
        <f t="shared" si="254"/>
        <v/>
      </c>
      <c r="Q1814" s="10">
        <f>_xlfn.XLOOKUP(C1814,pcon!C:C,pcon!L:L,"")</f>
        <v>0</v>
      </c>
      <c r="R1814" s="98">
        <f t="shared" si="255"/>
        <v>0</v>
      </c>
      <c r="S1814" s="31"/>
      <c r="T1814" s="31"/>
      <c r="U1814" s="33" t="str">
        <f t="shared" si="256"/>
        <v/>
      </c>
      <c r="V1814" s="4"/>
      <c r="W1814" s="33" t="str">
        <f t="shared" si="257"/>
        <v/>
      </c>
      <c r="X1814" s="33" t="str">
        <f t="shared" si="258"/>
        <v/>
      </c>
      <c r="Y1814" s="33" t="str">
        <f t="shared" si="259"/>
        <v/>
      </c>
      <c r="Z1814" s="34" t="str">
        <f t="shared" si="260"/>
        <v/>
      </c>
    </row>
    <row r="1815" spans="1:26" x14ac:dyDescent="0.35">
      <c r="A1815" s="25">
        <v>1811</v>
      </c>
      <c r="B1815" s="26">
        <f>_xlfn.XLOOKUP(C1815,purchase!C:C,pcon!B:B,"")</f>
        <v>0</v>
      </c>
      <c r="C1815" s="4"/>
      <c r="D1815" s="29">
        <f>_xlfn.XLOOKUP(C1815,purchase!C:C,pcon!D:D,"")</f>
        <v>0</v>
      </c>
      <c r="E1815" s="29">
        <f>_xlfn.XLOOKUP(C1815,purchase!C:C,pcon!E:E,"")</f>
        <v>0</v>
      </c>
      <c r="F1815" s="4"/>
      <c r="G1815" s="27"/>
      <c r="H1815" s="28"/>
      <c r="I1815" s="4"/>
      <c r="J1815" s="4"/>
      <c r="K1815" s="4"/>
      <c r="L1815" s="30" t="str">
        <f t="shared" si="252"/>
        <v/>
      </c>
      <c r="M1815" s="4"/>
      <c r="N1815" s="30" t="str">
        <f t="shared" si="253"/>
        <v/>
      </c>
      <c r="O1815" s="31"/>
      <c r="P1815" s="32" t="str">
        <f t="shared" si="254"/>
        <v/>
      </c>
      <c r="Q1815" s="10">
        <f>_xlfn.XLOOKUP(C1815,pcon!C:C,pcon!L:L,"")</f>
        <v>0</v>
      </c>
      <c r="R1815" s="98">
        <f t="shared" si="255"/>
        <v>0</v>
      </c>
      <c r="S1815" s="31"/>
      <c r="T1815" s="31"/>
      <c r="U1815" s="33" t="str">
        <f t="shared" si="256"/>
        <v/>
      </c>
      <c r="V1815" s="4"/>
      <c r="W1815" s="33" t="str">
        <f t="shared" si="257"/>
        <v/>
      </c>
      <c r="X1815" s="33" t="str">
        <f t="shared" si="258"/>
        <v/>
      </c>
      <c r="Y1815" s="33" t="str">
        <f t="shared" si="259"/>
        <v/>
      </c>
      <c r="Z1815" s="34" t="str">
        <f t="shared" si="260"/>
        <v/>
      </c>
    </row>
    <row r="1816" spans="1:26" x14ac:dyDescent="0.35">
      <c r="A1816" s="25">
        <v>1812</v>
      </c>
      <c r="B1816" s="26">
        <f>_xlfn.XLOOKUP(C1816,purchase!C:C,pcon!B:B,"")</f>
        <v>0</v>
      </c>
      <c r="C1816" s="4"/>
      <c r="D1816" s="29">
        <f>_xlfn.XLOOKUP(C1816,purchase!C:C,pcon!D:D,"")</f>
        <v>0</v>
      </c>
      <c r="E1816" s="29">
        <f>_xlfn.XLOOKUP(C1816,purchase!C:C,pcon!E:E,"")</f>
        <v>0</v>
      </c>
      <c r="F1816" s="4"/>
      <c r="G1816" s="27"/>
      <c r="H1816" s="28"/>
      <c r="I1816" s="4"/>
      <c r="J1816" s="4"/>
      <c r="K1816" s="4"/>
      <c r="L1816" s="30" t="str">
        <f t="shared" si="252"/>
        <v/>
      </c>
      <c r="M1816" s="4"/>
      <c r="N1816" s="30" t="str">
        <f t="shared" si="253"/>
        <v/>
      </c>
      <c r="O1816" s="31"/>
      <c r="P1816" s="32" t="str">
        <f t="shared" si="254"/>
        <v/>
      </c>
      <c r="Q1816" s="10">
        <f>_xlfn.XLOOKUP(C1816,pcon!C:C,pcon!L:L,"")</f>
        <v>0</v>
      </c>
      <c r="R1816" s="98">
        <f t="shared" si="255"/>
        <v>0</v>
      </c>
      <c r="S1816" s="31"/>
      <c r="T1816" s="31"/>
      <c r="U1816" s="33" t="str">
        <f t="shared" si="256"/>
        <v/>
      </c>
      <c r="V1816" s="4"/>
      <c r="W1816" s="33" t="str">
        <f t="shared" si="257"/>
        <v/>
      </c>
      <c r="X1816" s="33" t="str">
        <f t="shared" si="258"/>
        <v/>
      </c>
      <c r="Y1816" s="33" t="str">
        <f t="shared" si="259"/>
        <v/>
      </c>
      <c r="Z1816" s="34" t="str">
        <f t="shared" si="260"/>
        <v/>
      </c>
    </row>
    <row r="1817" spans="1:26" x14ac:dyDescent="0.35">
      <c r="A1817" s="25">
        <v>1813</v>
      </c>
      <c r="B1817" s="26">
        <f>_xlfn.XLOOKUP(C1817,purchase!C:C,pcon!B:B,"")</f>
        <v>0</v>
      </c>
      <c r="C1817" s="4"/>
      <c r="D1817" s="29">
        <f>_xlfn.XLOOKUP(C1817,purchase!C:C,pcon!D:D,"")</f>
        <v>0</v>
      </c>
      <c r="E1817" s="29">
        <f>_xlfn.XLOOKUP(C1817,purchase!C:C,pcon!E:E,"")</f>
        <v>0</v>
      </c>
      <c r="F1817" s="4"/>
      <c r="G1817" s="27"/>
      <c r="H1817" s="28"/>
      <c r="I1817" s="4"/>
      <c r="J1817" s="4"/>
      <c r="K1817" s="4"/>
      <c r="L1817" s="30" t="str">
        <f t="shared" si="252"/>
        <v/>
      </c>
      <c r="M1817" s="4"/>
      <c r="N1817" s="30" t="str">
        <f t="shared" si="253"/>
        <v/>
      </c>
      <c r="O1817" s="31"/>
      <c r="P1817" s="32" t="str">
        <f t="shared" si="254"/>
        <v/>
      </c>
      <c r="Q1817" s="10">
        <f>_xlfn.XLOOKUP(C1817,pcon!C:C,pcon!L:L,"")</f>
        <v>0</v>
      </c>
      <c r="R1817" s="98">
        <f t="shared" si="255"/>
        <v>0</v>
      </c>
      <c r="S1817" s="31"/>
      <c r="T1817" s="31"/>
      <c r="U1817" s="33" t="str">
        <f t="shared" si="256"/>
        <v/>
      </c>
      <c r="V1817" s="4"/>
      <c r="W1817" s="33" t="str">
        <f t="shared" si="257"/>
        <v/>
      </c>
      <c r="X1817" s="33" t="str">
        <f t="shared" si="258"/>
        <v/>
      </c>
      <c r="Y1817" s="33" t="str">
        <f t="shared" si="259"/>
        <v/>
      </c>
      <c r="Z1817" s="34" t="str">
        <f t="shared" si="260"/>
        <v/>
      </c>
    </row>
    <row r="1818" spans="1:26" x14ac:dyDescent="0.35">
      <c r="A1818" s="25">
        <v>1814</v>
      </c>
      <c r="B1818" s="26">
        <f>_xlfn.XLOOKUP(C1818,purchase!C:C,pcon!B:B,"")</f>
        <v>0</v>
      </c>
      <c r="C1818" s="4"/>
      <c r="D1818" s="29">
        <f>_xlfn.XLOOKUP(C1818,purchase!C:C,pcon!D:D,"")</f>
        <v>0</v>
      </c>
      <c r="E1818" s="29">
        <f>_xlfn.XLOOKUP(C1818,purchase!C:C,pcon!E:E,"")</f>
        <v>0</v>
      </c>
      <c r="F1818" s="4"/>
      <c r="G1818" s="27"/>
      <c r="H1818" s="28"/>
      <c r="I1818" s="4"/>
      <c r="J1818" s="4"/>
      <c r="K1818" s="4"/>
      <c r="L1818" s="30" t="str">
        <f t="shared" si="252"/>
        <v/>
      </c>
      <c r="M1818" s="4"/>
      <c r="N1818" s="30" t="str">
        <f t="shared" si="253"/>
        <v/>
      </c>
      <c r="O1818" s="31"/>
      <c r="P1818" s="32" t="str">
        <f t="shared" si="254"/>
        <v/>
      </c>
      <c r="Q1818" s="10">
        <f>_xlfn.XLOOKUP(C1818,pcon!C:C,pcon!L:L,"")</f>
        <v>0</v>
      </c>
      <c r="R1818" s="98">
        <f t="shared" si="255"/>
        <v>0</v>
      </c>
      <c r="S1818" s="31"/>
      <c r="T1818" s="31"/>
      <c r="U1818" s="33" t="str">
        <f t="shared" si="256"/>
        <v/>
      </c>
      <c r="V1818" s="4"/>
      <c r="W1818" s="33" t="str">
        <f t="shared" si="257"/>
        <v/>
      </c>
      <c r="X1818" s="33" t="str">
        <f t="shared" si="258"/>
        <v/>
      </c>
      <c r="Y1818" s="33" t="str">
        <f t="shared" si="259"/>
        <v/>
      </c>
      <c r="Z1818" s="34" t="str">
        <f t="shared" si="260"/>
        <v/>
      </c>
    </row>
    <row r="1819" spans="1:26" x14ac:dyDescent="0.35">
      <c r="A1819" s="25">
        <v>1815</v>
      </c>
      <c r="B1819" s="26">
        <f>_xlfn.XLOOKUP(C1819,purchase!C:C,pcon!B:B,"")</f>
        <v>0</v>
      </c>
      <c r="C1819" s="4"/>
      <c r="D1819" s="29">
        <f>_xlfn.XLOOKUP(C1819,purchase!C:C,pcon!D:D,"")</f>
        <v>0</v>
      </c>
      <c r="E1819" s="29">
        <f>_xlfn.XLOOKUP(C1819,purchase!C:C,pcon!E:E,"")</f>
        <v>0</v>
      </c>
      <c r="F1819" s="4"/>
      <c r="G1819" s="27"/>
      <c r="H1819" s="28"/>
      <c r="I1819" s="4"/>
      <c r="J1819" s="4"/>
      <c r="K1819" s="4"/>
      <c r="L1819" s="30" t="str">
        <f t="shared" si="252"/>
        <v/>
      </c>
      <c r="M1819" s="4"/>
      <c r="N1819" s="30" t="str">
        <f t="shared" si="253"/>
        <v/>
      </c>
      <c r="O1819" s="31"/>
      <c r="P1819" s="32" t="str">
        <f t="shared" si="254"/>
        <v/>
      </c>
      <c r="Q1819" s="10">
        <f>_xlfn.XLOOKUP(C1819,pcon!C:C,pcon!L:L,"")</f>
        <v>0</v>
      </c>
      <c r="R1819" s="98">
        <f t="shared" si="255"/>
        <v>0</v>
      </c>
      <c r="S1819" s="31"/>
      <c r="T1819" s="31"/>
      <c r="U1819" s="33" t="str">
        <f t="shared" si="256"/>
        <v/>
      </c>
      <c r="V1819" s="4"/>
      <c r="W1819" s="33" t="str">
        <f t="shared" si="257"/>
        <v/>
      </c>
      <c r="X1819" s="33" t="str">
        <f t="shared" si="258"/>
        <v/>
      </c>
      <c r="Y1819" s="33" t="str">
        <f t="shared" si="259"/>
        <v/>
      </c>
      <c r="Z1819" s="34" t="str">
        <f t="shared" si="260"/>
        <v/>
      </c>
    </row>
    <row r="1820" spans="1:26" x14ac:dyDescent="0.35">
      <c r="A1820" s="25">
        <v>1816</v>
      </c>
      <c r="B1820" s="26">
        <f>_xlfn.XLOOKUP(C1820,purchase!C:C,pcon!B:B,"")</f>
        <v>0</v>
      </c>
      <c r="C1820" s="4"/>
      <c r="D1820" s="29">
        <f>_xlfn.XLOOKUP(C1820,purchase!C:C,pcon!D:D,"")</f>
        <v>0</v>
      </c>
      <c r="E1820" s="29">
        <f>_xlfn.XLOOKUP(C1820,purchase!C:C,pcon!E:E,"")</f>
        <v>0</v>
      </c>
      <c r="F1820" s="4"/>
      <c r="G1820" s="27"/>
      <c r="H1820" s="28"/>
      <c r="I1820" s="4"/>
      <c r="J1820" s="4"/>
      <c r="K1820" s="4"/>
      <c r="L1820" s="30" t="str">
        <f t="shared" si="252"/>
        <v/>
      </c>
      <c r="M1820" s="4"/>
      <c r="N1820" s="30" t="str">
        <f t="shared" si="253"/>
        <v/>
      </c>
      <c r="O1820" s="31"/>
      <c r="P1820" s="32" t="str">
        <f t="shared" si="254"/>
        <v/>
      </c>
      <c r="Q1820" s="10">
        <f>_xlfn.XLOOKUP(C1820,pcon!C:C,pcon!L:L,"")</f>
        <v>0</v>
      </c>
      <c r="R1820" s="98">
        <f t="shared" si="255"/>
        <v>0</v>
      </c>
      <c r="S1820" s="31"/>
      <c r="T1820" s="31"/>
      <c r="U1820" s="33" t="str">
        <f t="shared" si="256"/>
        <v/>
      </c>
      <c r="V1820" s="4"/>
      <c r="W1820" s="33" t="str">
        <f t="shared" si="257"/>
        <v/>
      </c>
      <c r="X1820" s="33" t="str">
        <f t="shared" si="258"/>
        <v/>
      </c>
      <c r="Y1820" s="33" t="str">
        <f t="shared" si="259"/>
        <v/>
      </c>
      <c r="Z1820" s="34" t="str">
        <f t="shared" si="260"/>
        <v/>
      </c>
    </row>
    <row r="1821" spans="1:26" x14ac:dyDescent="0.35">
      <c r="A1821" s="25">
        <v>1817</v>
      </c>
      <c r="B1821" s="26">
        <f>_xlfn.XLOOKUP(C1821,purchase!C:C,pcon!B:B,"")</f>
        <v>0</v>
      </c>
      <c r="C1821" s="4"/>
      <c r="D1821" s="29">
        <f>_xlfn.XLOOKUP(C1821,purchase!C:C,pcon!D:D,"")</f>
        <v>0</v>
      </c>
      <c r="E1821" s="29">
        <f>_xlfn.XLOOKUP(C1821,purchase!C:C,pcon!E:E,"")</f>
        <v>0</v>
      </c>
      <c r="F1821" s="4"/>
      <c r="G1821" s="27"/>
      <c r="H1821" s="28"/>
      <c r="I1821" s="4"/>
      <c r="J1821" s="4"/>
      <c r="K1821" s="4"/>
      <c r="L1821" s="30" t="str">
        <f t="shared" si="252"/>
        <v/>
      </c>
      <c r="M1821" s="4"/>
      <c r="N1821" s="30" t="str">
        <f t="shared" si="253"/>
        <v/>
      </c>
      <c r="O1821" s="31"/>
      <c r="P1821" s="32" t="str">
        <f t="shared" si="254"/>
        <v/>
      </c>
      <c r="Q1821" s="10">
        <f>_xlfn.XLOOKUP(C1821,pcon!C:C,pcon!L:L,"")</f>
        <v>0</v>
      </c>
      <c r="R1821" s="98">
        <f t="shared" si="255"/>
        <v>0</v>
      </c>
      <c r="S1821" s="31"/>
      <c r="T1821" s="31"/>
      <c r="U1821" s="33" t="str">
        <f t="shared" si="256"/>
        <v/>
      </c>
      <c r="V1821" s="4"/>
      <c r="W1821" s="33" t="str">
        <f t="shared" si="257"/>
        <v/>
      </c>
      <c r="X1821" s="33" t="str">
        <f t="shared" si="258"/>
        <v/>
      </c>
      <c r="Y1821" s="33" t="str">
        <f t="shared" si="259"/>
        <v/>
      </c>
      <c r="Z1821" s="34" t="str">
        <f t="shared" si="260"/>
        <v/>
      </c>
    </row>
    <row r="1822" spans="1:26" x14ac:dyDescent="0.35">
      <c r="A1822" s="25">
        <v>1818</v>
      </c>
      <c r="B1822" s="26">
        <f>_xlfn.XLOOKUP(C1822,purchase!C:C,pcon!B:B,"")</f>
        <v>0</v>
      </c>
      <c r="C1822" s="4"/>
      <c r="D1822" s="29">
        <f>_xlfn.XLOOKUP(C1822,purchase!C:C,pcon!D:D,"")</f>
        <v>0</v>
      </c>
      <c r="E1822" s="29">
        <f>_xlfn.XLOOKUP(C1822,purchase!C:C,pcon!E:E,"")</f>
        <v>0</v>
      </c>
      <c r="F1822" s="4"/>
      <c r="G1822" s="27"/>
      <c r="H1822" s="28"/>
      <c r="I1822" s="4"/>
      <c r="J1822" s="4"/>
      <c r="K1822" s="4"/>
      <c r="L1822" s="30" t="str">
        <f t="shared" si="252"/>
        <v/>
      </c>
      <c r="M1822" s="4"/>
      <c r="N1822" s="30" t="str">
        <f t="shared" si="253"/>
        <v/>
      </c>
      <c r="O1822" s="31"/>
      <c r="P1822" s="32" t="str">
        <f t="shared" si="254"/>
        <v/>
      </c>
      <c r="Q1822" s="10">
        <f>_xlfn.XLOOKUP(C1822,pcon!C:C,pcon!L:L,"")</f>
        <v>0</v>
      </c>
      <c r="R1822" s="98">
        <f t="shared" si="255"/>
        <v>0</v>
      </c>
      <c r="S1822" s="31"/>
      <c r="T1822" s="31"/>
      <c r="U1822" s="33" t="str">
        <f t="shared" si="256"/>
        <v/>
      </c>
      <c r="V1822" s="4"/>
      <c r="W1822" s="33" t="str">
        <f t="shared" si="257"/>
        <v/>
      </c>
      <c r="X1822" s="33" t="str">
        <f t="shared" si="258"/>
        <v/>
      </c>
      <c r="Y1822" s="33" t="str">
        <f t="shared" si="259"/>
        <v/>
      </c>
      <c r="Z1822" s="34" t="str">
        <f t="shared" si="260"/>
        <v/>
      </c>
    </row>
    <row r="1823" spans="1:26" x14ac:dyDescent="0.35">
      <c r="A1823" s="25">
        <v>1819</v>
      </c>
      <c r="B1823" s="26">
        <f>_xlfn.XLOOKUP(C1823,purchase!C:C,pcon!B:B,"")</f>
        <v>0</v>
      </c>
      <c r="C1823" s="4"/>
      <c r="D1823" s="29">
        <f>_xlfn.XLOOKUP(C1823,purchase!C:C,pcon!D:D,"")</f>
        <v>0</v>
      </c>
      <c r="E1823" s="29">
        <f>_xlfn.XLOOKUP(C1823,purchase!C:C,pcon!E:E,"")</f>
        <v>0</v>
      </c>
      <c r="F1823" s="4"/>
      <c r="G1823" s="27"/>
      <c r="H1823" s="28"/>
      <c r="I1823" s="4"/>
      <c r="J1823" s="4"/>
      <c r="K1823" s="4"/>
      <c r="L1823" s="30" t="str">
        <f t="shared" si="252"/>
        <v/>
      </c>
      <c r="M1823" s="4"/>
      <c r="N1823" s="30" t="str">
        <f t="shared" si="253"/>
        <v/>
      </c>
      <c r="O1823" s="31"/>
      <c r="P1823" s="32" t="str">
        <f t="shared" si="254"/>
        <v/>
      </c>
      <c r="Q1823" s="10">
        <f>_xlfn.XLOOKUP(C1823,pcon!C:C,pcon!L:L,"")</f>
        <v>0</v>
      </c>
      <c r="R1823" s="98">
        <f t="shared" si="255"/>
        <v>0</v>
      </c>
      <c r="S1823" s="31"/>
      <c r="T1823" s="31"/>
      <c r="U1823" s="33" t="str">
        <f t="shared" si="256"/>
        <v/>
      </c>
      <c r="V1823" s="4"/>
      <c r="W1823" s="33" t="str">
        <f t="shared" si="257"/>
        <v/>
      </c>
      <c r="X1823" s="33" t="str">
        <f t="shared" si="258"/>
        <v/>
      </c>
      <c r="Y1823" s="33" t="str">
        <f t="shared" si="259"/>
        <v/>
      </c>
      <c r="Z1823" s="34" t="str">
        <f t="shared" si="260"/>
        <v/>
      </c>
    </row>
    <row r="1824" spans="1:26" x14ac:dyDescent="0.35">
      <c r="A1824" s="25">
        <v>1820</v>
      </c>
      <c r="B1824" s="26">
        <f>_xlfn.XLOOKUP(C1824,purchase!C:C,pcon!B:B,"")</f>
        <v>0</v>
      </c>
      <c r="C1824" s="4"/>
      <c r="D1824" s="29">
        <f>_xlfn.XLOOKUP(C1824,purchase!C:C,pcon!D:D,"")</f>
        <v>0</v>
      </c>
      <c r="E1824" s="29">
        <f>_xlfn.XLOOKUP(C1824,purchase!C:C,pcon!E:E,"")</f>
        <v>0</v>
      </c>
      <c r="F1824" s="4"/>
      <c r="G1824" s="27"/>
      <c r="H1824" s="28"/>
      <c r="I1824" s="4"/>
      <c r="J1824" s="4"/>
      <c r="K1824" s="4"/>
      <c r="L1824" s="30" t="str">
        <f t="shared" si="252"/>
        <v/>
      </c>
      <c r="M1824" s="4"/>
      <c r="N1824" s="30" t="str">
        <f t="shared" si="253"/>
        <v/>
      </c>
      <c r="O1824" s="31"/>
      <c r="P1824" s="32" t="str">
        <f t="shared" si="254"/>
        <v/>
      </c>
      <c r="Q1824" s="10">
        <f>_xlfn.XLOOKUP(C1824,pcon!C:C,pcon!L:L,"")</f>
        <v>0</v>
      </c>
      <c r="R1824" s="98">
        <f t="shared" si="255"/>
        <v>0</v>
      </c>
      <c r="S1824" s="31"/>
      <c r="T1824" s="31"/>
      <c r="U1824" s="33" t="str">
        <f t="shared" si="256"/>
        <v/>
      </c>
      <c r="V1824" s="4"/>
      <c r="W1824" s="33" t="str">
        <f t="shared" si="257"/>
        <v/>
      </c>
      <c r="X1824" s="33" t="str">
        <f t="shared" si="258"/>
        <v/>
      </c>
      <c r="Y1824" s="33" t="str">
        <f t="shared" si="259"/>
        <v/>
      </c>
      <c r="Z1824" s="34" t="str">
        <f t="shared" si="260"/>
        <v/>
      </c>
    </row>
    <row r="1825" spans="1:26" x14ac:dyDescent="0.35">
      <c r="A1825" s="25">
        <v>1821</v>
      </c>
      <c r="B1825" s="26">
        <f>_xlfn.XLOOKUP(C1825,purchase!C:C,pcon!B:B,"")</f>
        <v>0</v>
      </c>
      <c r="C1825" s="4"/>
      <c r="D1825" s="29">
        <f>_xlfn.XLOOKUP(C1825,purchase!C:C,pcon!D:D,"")</f>
        <v>0</v>
      </c>
      <c r="E1825" s="29">
        <f>_xlfn.XLOOKUP(C1825,purchase!C:C,pcon!E:E,"")</f>
        <v>0</v>
      </c>
      <c r="F1825" s="4"/>
      <c r="G1825" s="27"/>
      <c r="H1825" s="28"/>
      <c r="I1825" s="4"/>
      <c r="J1825" s="4"/>
      <c r="K1825" s="4"/>
      <c r="L1825" s="30" t="str">
        <f t="shared" si="252"/>
        <v/>
      </c>
      <c r="M1825" s="4"/>
      <c r="N1825" s="30" t="str">
        <f t="shared" si="253"/>
        <v/>
      </c>
      <c r="O1825" s="31"/>
      <c r="P1825" s="32" t="str">
        <f t="shared" si="254"/>
        <v/>
      </c>
      <c r="Q1825" s="10">
        <f>_xlfn.XLOOKUP(C1825,pcon!C:C,pcon!L:L,"")</f>
        <v>0</v>
      </c>
      <c r="R1825" s="98">
        <f t="shared" si="255"/>
        <v>0</v>
      </c>
      <c r="S1825" s="31"/>
      <c r="T1825" s="31"/>
      <c r="U1825" s="33" t="str">
        <f t="shared" si="256"/>
        <v/>
      </c>
      <c r="V1825" s="4"/>
      <c r="W1825" s="33" t="str">
        <f t="shared" si="257"/>
        <v/>
      </c>
      <c r="X1825" s="33" t="str">
        <f t="shared" si="258"/>
        <v/>
      </c>
      <c r="Y1825" s="33" t="str">
        <f t="shared" si="259"/>
        <v/>
      </c>
      <c r="Z1825" s="34" t="str">
        <f t="shared" si="260"/>
        <v/>
      </c>
    </row>
    <row r="1826" spans="1:26" x14ac:dyDescent="0.35">
      <c r="A1826" s="25">
        <v>1822</v>
      </c>
      <c r="B1826" s="26">
        <f>_xlfn.XLOOKUP(C1826,purchase!C:C,pcon!B:B,"")</f>
        <v>0</v>
      </c>
      <c r="C1826" s="4"/>
      <c r="D1826" s="29">
        <f>_xlfn.XLOOKUP(C1826,purchase!C:C,pcon!D:D,"")</f>
        <v>0</v>
      </c>
      <c r="E1826" s="29">
        <f>_xlfn.XLOOKUP(C1826,purchase!C:C,pcon!E:E,"")</f>
        <v>0</v>
      </c>
      <c r="F1826" s="4"/>
      <c r="G1826" s="27"/>
      <c r="H1826" s="28"/>
      <c r="I1826" s="4"/>
      <c r="J1826" s="4"/>
      <c r="K1826" s="4"/>
      <c r="L1826" s="30" t="str">
        <f t="shared" si="252"/>
        <v/>
      </c>
      <c r="M1826" s="4"/>
      <c r="N1826" s="30" t="str">
        <f t="shared" si="253"/>
        <v/>
      </c>
      <c r="O1826" s="31"/>
      <c r="P1826" s="32" t="str">
        <f t="shared" si="254"/>
        <v/>
      </c>
      <c r="Q1826" s="10">
        <f>_xlfn.XLOOKUP(C1826,pcon!C:C,pcon!L:L,"")</f>
        <v>0</v>
      </c>
      <c r="R1826" s="98">
        <f t="shared" si="255"/>
        <v>0</v>
      </c>
      <c r="S1826" s="31"/>
      <c r="T1826" s="31"/>
      <c r="U1826" s="33" t="str">
        <f t="shared" si="256"/>
        <v/>
      </c>
      <c r="V1826" s="4"/>
      <c r="W1826" s="33" t="str">
        <f t="shared" si="257"/>
        <v/>
      </c>
      <c r="X1826" s="33" t="str">
        <f t="shared" si="258"/>
        <v/>
      </c>
      <c r="Y1826" s="33" t="str">
        <f t="shared" si="259"/>
        <v/>
      </c>
      <c r="Z1826" s="34" t="str">
        <f t="shared" si="260"/>
        <v/>
      </c>
    </row>
    <row r="1827" spans="1:26" x14ac:dyDescent="0.35">
      <c r="A1827" s="25">
        <v>1823</v>
      </c>
      <c r="B1827" s="26">
        <f>_xlfn.XLOOKUP(C1827,purchase!C:C,pcon!B:B,"")</f>
        <v>0</v>
      </c>
      <c r="C1827" s="4"/>
      <c r="D1827" s="29">
        <f>_xlfn.XLOOKUP(C1827,purchase!C:C,pcon!D:D,"")</f>
        <v>0</v>
      </c>
      <c r="E1827" s="29">
        <f>_xlfn.XLOOKUP(C1827,purchase!C:C,pcon!E:E,"")</f>
        <v>0</v>
      </c>
      <c r="F1827" s="4"/>
      <c r="G1827" s="27"/>
      <c r="H1827" s="28"/>
      <c r="I1827" s="4"/>
      <c r="J1827" s="4"/>
      <c r="K1827" s="4"/>
      <c r="L1827" s="30" t="str">
        <f t="shared" si="252"/>
        <v/>
      </c>
      <c r="M1827" s="4"/>
      <c r="N1827" s="30" t="str">
        <f t="shared" si="253"/>
        <v/>
      </c>
      <c r="O1827" s="31"/>
      <c r="P1827" s="32" t="str">
        <f t="shared" si="254"/>
        <v/>
      </c>
      <c r="Q1827" s="10">
        <f>_xlfn.XLOOKUP(C1827,pcon!C:C,pcon!L:L,"")</f>
        <v>0</v>
      </c>
      <c r="R1827" s="98">
        <f t="shared" si="255"/>
        <v>0</v>
      </c>
      <c r="S1827" s="31"/>
      <c r="T1827" s="31"/>
      <c r="U1827" s="33" t="str">
        <f t="shared" si="256"/>
        <v/>
      </c>
      <c r="V1827" s="4"/>
      <c r="W1827" s="33" t="str">
        <f t="shared" si="257"/>
        <v/>
      </c>
      <c r="X1827" s="33" t="str">
        <f t="shared" si="258"/>
        <v/>
      </c>
      <c r="Y1827" s="33" t="str">
        <f t="shared" si="259"/>
        <v/>
      </c>
      <c r="Z1827" s="34" t="str">
        <f t="shared" si="260"/>
        <v/>
      </c>
    </row>
    <row r="1828" spans="1:26" x14ac:dyDescent="0.35">
      <c r="A1828" s="25">
        <v>1824</v>
      </c>
      <c r="B1828" s="26">
        <f>_xlfn.XLOOKUP(C1828,purchase!C:C,pcon!B:B,"")</f>
        <v>0</v>
      </c>
      <c r="C1828" s="4"/>
      <c r="D1828" s="29">
        <f>_xlfn.XLOOKUP(C1828,purchase!C:C,pcon!D:D,"")</f>
        <v>0</v>
      </c>
      <c r="E1828" s="29">
        <f>_xlfn.XLOOKUP(C1828,purchase!C:C,pcon!E:E,"")</f>
        <v>0</v>
      </c>
      <c r="F1828" s="4"/>
      <c r="G1828" s="27"/>
      <c r="H1828" s="28"/>
      <c r="I1828" s="4"/>
      <c r="J1828" s="4"/>
      <c r="K1828" s="4"/>
      <c r="L1828" s="30" t="str">
        <f t="shared" si="252"/>
        <v/>
      </c>
      <c r="M1828" s="4"/>
      <c r="N1828" s="30" t="str">
        <f t="shared" si="253"/>
        <v/>
      </c>
      <c r="O1828" s="31"/>
      <c r="P1828" s="32" t="str">
        <f t="shared" si="254"/>
        <v/>
      </c>
      <c r="Q1828" s="10">
        <f>_xlfn.XLOOKUP(C1828,pcon!C:C,pcon!L:L,"")</f>
        <v>0</v>
      </c>
      <c r="R1828" s="98">
        <f t="shared" si="255"/>
        <v>0</v>
      </c>
      <c r="S1828" s="31"/>
      <c r="T1828" s="31"/>
      <c r="U1828" s="33" t="str">
        <f t="shared" si="256"/>
        <v/>
      </c>
      <c r="V1828" s="4"/>
      <c r="W1828" s="33" t="str">
        <f t="shared" si="257"/>
        <v/>
      </c>
      <c r="X1828" s="33" t="str">
        <f t="shared" si="258"/>
        <v/>
      </c>
      <c r="Y1828" s="33" t="str">
        <f t="shared" si="259"/>
        <v/>
      </c>
      <c r="Z1828" s="34" t="str">
        <f t="shared" si="260"/>
        <v/>
      </c>
    </row>
    <row r="1829" spans="1:26" x14ac:dyDescent="0.35">
      <c r="A1829" s="25">
        <v>1825</v>
      </c>
      <c r="B1829" s="26">
        <f>_xlfn.XLOOKUP(C1829,purchase!C:C,pcon!B:B,"")</f>
        <v>0</v>
      </c>
      <c r="C1829" s="4"/>
      <c r="D1829" s="29">
        <f>_xlfn.XLOOKUP(C1829,purchase!C:C,pcon!D:D,"")</f>
        <v>0</v>
      </c>
      <c r="E1829" s="29">
        <f>_xlfn.XLOOKUP(C1829,purchase!C:C,pcon!E:E,"")</f>
        <v>0</v>
      </c>
      <c r="F1829" s="4"/>
      <c r="G1829" s="27"/>
      <c r="H1829" s="28"/>
      <c r="I1829" s="4"/>
      <c r="J1829" s="4"/>
      <c r="K1829" s="4"/>
      <c r="L1829" s="30" t="str">
        <f t="shared" si="252"/>
        <v/>
      </c>
      <c r="M1829" s="4"/>
      <c r="N1829" s="30" t="str">
        <f t="shared" si="253"/>
        <v/>
      </c>
      <c r="O1829" s="31"/>
      <c r="P1829" s="32" t="str">
        <f t="shared" si="254"/>
        <v/>
      </c>
      <c r="Q1829" s="10">
        <f>_xlfn.XLOOKUP(C1829,pcon!C:C,pcon!L:L,"")</f>
        <v>0</v>
      </c>
      <c r="R1829" s="98">
        <f t="shared" si="255"/>
        <v>0</v>
      </c>
      <c r="S1829" s="31"/>
      <c r="T1829" s="31"/>
      <c r="U1829" s="33" t="str">
        <f t="shared" si="256"/>
        <v/>
      </c>
      <c r="V1829" s="4"/>
      <c r="W1829" s="33" t="str">
        <f t="shared" si="257"/>
        <v/>
      </c>
      <c r="X1829" s="33" t="str">
        <f t="shared" si="258"/>
        <v/>
      </c>
      <c r="Y1829" s="33" t="str">
        <f t="shared" si="259"/>
        <v/>
      </c>
      <c r="Z1829" s="34" t="str">
        <f t="shared" si="260"/>
        <v/>
      </c>
    </row>
    <row r="1830" spans="1:26" x14ac:dyDescent="0.35">
      <c r="A1830" s="25">
        <v>1826</v>
      </c>
      <c r="B1830" s="26">
        <f>_xlfn.XLOOKUP(C1830,purchase!C:C,pcon!B:B,"")</f>
        <v>0</v>
      </c>
      <c r="C1830" s="4"/>
      <c r="D1830" s="29">
        <f>_xlfn.XLOOKUP(C1830,purchase!C:C,pcon!D:D,"")</f>
        <v>0</v>
      </c>
      <c r="E1830" s="29">
        <f>_xlfn.XLOOKUP(C1830,purchase!C:C,pcon!E:E,"")</f>
        <v>0</v>
      </c>
      <c r="F1830" s="4"/>
      <c r="G1830" s="27"/>
      <c r="H1830" s="28"/>
      <c r="I1830" s="4"/>
      <c r="J1830" s="4"/>
      <c r="K1830" s="4"/>
      <c r="L1830" s="30" t="str">
        <f t="shared" si="252"/>
        <v/>
      </c>
      <c r="M1830" s="4"/>
      <c r="N1830" s="30" t="str">
        <f t="shared" si="253"/>
        <v/>
      </c>
      <c r="O1830" s="31"/>
      <c r="P1830" s="32" t="str">
        <f t="shared" si="254"/>
        <v/>
      </c>
      <c r="Q1830" s="10">
        <f>_xlfn.XLOOKUP(C1830,pcon!C:C,pcon!L:L,"")</f>
        <v>0</v>
      </c>
      <c r="R1830" s="98">
        <f t="shared" si="255"/>
        <v>0</v>
      </c>
      <c r="S1830" s="31"/>
      <c r="T1830" s="31"/>
      <c r="U1830" s="33" t="str">
        <f t="shared" si="256"/>
        <v/>
      </c>
      <c r="V1830" s="4"/>
      <c r="W1830" s="33" t="str">
        <f t="shared" si="257"/>
        <v/>
      </c>
      <c r="X1830" s="33" t="str">
        <f t="shared" si="258"/>
        <v/>
      </c>
      <c r="Y1830" s="33" t="str">
        <f t="shared" si="259"/>
        <v/>
      </c>
      <c r="Z1830" s="34" t="str">
        <f t="shared" si="260"/>
        <v/>
      </c>
    </row>
    <row r="1831" spans="1:26" x14ac:dyDescent="0.35">
      <c r="A1831" s="25">
        <v>1827</v>
      </c>
      <c r="B1831" s="26">
        <f>_xlfn.XLOOKUP(C1831,purchase!C:C,pcon!B:B,"")</f>
        <v>0</v>
      </c>
      <c r="C1831" s="4"/>
      <c r="D1831" s="29">
        <f>_xlfn.XLOOKUP(C1831,purchase!C:C,pcon!D:D,"")</f>
        <v>0</v>
      </c>
      <c r="E1831" s="29">
        <f>_xlfn.XLOOKUP(C1831,purchase!C:C,pcon!E:E,"")</f>
        <v>0</v>
      </c>
      <c r="F1831" s="4"/>
      <c r="G1831" s="27"/>
      <c r="H1831" s="28"/>
      <c r="I1831" s="4"/>
      <c r="J1831" s="4"/>
      <c r="K1831" s="4"/>
      <c r="L1831" s="30" t="str">
        <f t="shared" si="252"/>
        <v/>
      </c>
      <c r="M1831" s="4"/>
      <c r="N1831" s="30" t="str">
        <f t="shared" si="253"/>
        <v/>
      </c>
      <c r="O1831" s="31"/>
      <c r="P1831" s="32" t="str">
        <f t="shared" si="254"/>
        <v/>
      </c>
      <c r="Q1831" s="10">
        <f>_xlfn.XLOOKUP(C1831,pcon!C:C,pcon!L:L,"")</f>
        <v>0</v>
      </c>
      <c r="R1831" s="98">
        <f t="shared" si="255"/>
        <v>0</v>
      </c>
      <c r="S1831" s="31"/>
      <c r="T1831" s="31"/>
      <c r="U1831" s="33" t="str">
        <f t="shared" si="256"/>
        <v/>
      </c>
      <c r="V1831" s="4"/>
      <c r="W1831" s="33" t="str">
        <f t="shared" si="257"/>
        <v/>
      </c>
      <c r="X1831" s="33" t="str">
        <f t="shared" si="258"/>
        <v/>
      </c>
      <c r="Y1831" s="33" t="str">
        <f t="shared" si="259"/>
        <v/>
      </c>
      <c r="Z1831" s="34" t="str">
        <f t="shared" si="260"/>
        <v/>
      </c>
    </row>
    <row r="1832" spans="1:26" x14ac:dyDescent="0.35">
      <c r="A1832" s="25">
        <v>1828</v>
      </c>
      <c r="B1832" s="26">
        <f>_xlfn.XLOOKUP(C1832,purchase!C:C,pcon!B:B,"")</f>
        <v>0</v>
      </c>
      <c r="C1832" s="4"/>
      <c r="D1832" s="29">
        <f>_xlfn.XLOOKUP(C1832,purchase!C:C,pcon!D:D,"")</f>
        <v>0</v>
      </c>
      <c r="E1832" s="29">
        <f>_xlfn.XLOOKUP(C1832,purchase!C:C,pcon!E:E,"")</f>
        <v>0</v>
      </c>
      <c r="F1832" s="4"/>
      <c r="G1832" s="27"/>
      <c r="H1832" s="28"/>
      <c r="I1832" s="4"/>
      <c r="J1832" s="4"/>
      <c r="K1832" s="4"/>
      <c r="L1832" s="30" t="str">
        <f t="shared" si="252"/>
        <v/>
      </c>
      <c r="M1832" s="4"/>
      <c r="N1832" s="30" t="str">
        <f t="shared" si="253"/>
        <v/>
      </c>
      <c r="O1832" s="31"/>
      <c r="P1832" s="32" t="str">
        <f t="shared" si="254"/>
        <v/>
      </c>
      <c r="Q1832" s="10">
        <f>_xlfn.XLOOKUP(C1832,pcon!C:C,pcon!L:L,"")</f>
        <v>0</v>
      </c>
      <c r="R1832" s="98">
        <f t="shared" si="255"/>
        <v>0</v>
      </c>
      <c r="S1832" s="31"/>
      <c r="T1832" s="31"/>
      <c r="U1832" s="33" t="str">
        <f t="shared" si="256"/>
        <v/>
      </c>
      <c r="V1832" s="4"/>
      <c r="W1832" s="33" t="str">
        <f t="shared" si="257"/>
        <v/>
      </c>
      <c r="X1832" s="33" t="str">
        <f t="shared" si="258"/>
        <v/>
      </c>
      <c r="Y1832" s="33" t="str">
        <f t="shared" si="259"/>
        <v/>
      </c>
      <c r="Z1832" s="34" t="str">
        <f t="shared" si="260"/>
        <v/>
      </c>
    </row>
    <row r="1833" spans="1:26" x14ac:dyDescent="0.35">
      <c r="A1833" s="25">
        <v>1829</v>
      </c>
      <c r="B1833" s="26">
        <f>_xlfn.XLOOKUP(C1833,purchase!C:C,pcon!B:B,"")</f>
        <v>0</v>
      </c>
      <c r="C1833" s="4"/>
      <c r="D1833" s="29">
        <f>_xlfn.XLOOKUP(C1833,purchase!C:C,pcon!D:D,"")</f>
        <v>0</v>
      </c>
      <c r="E1833" s="29">
        <f>_xlfn.XLOOKUP(C1833,purchase!C:C,pcon!E:E,"")</f>
        <v>0</v>
      </c>
      <c r="F1833" s="4"/>
      <c r="G1833" s="27"/>
      <c r="H1833" s="28"/>
      <c r="I1833" s="4"/>
      <c r="J1833" s="4"/>
      <c r="K1833" s="4"/>
      <c r="L1833" s="30" t="str">
        <f t="shared" si="252"/>
        <v/>
      </c>
      <c r="M1833" s="4"/>
      <c r="N1833" s="30" t="str">
        <f t="shared" si="253"/>
        <v/>
      </c>
      <c r="O1833" s="31"/>
      <c r="P1833" s="32" t="str">
        <f t="shared" si="254"/>
        <v/>
      </c>
      <c r="Q1833" s="10">
        <f>_xlfn.XLOOKUP(C1833,pcon!C:C,pcon!L:L,"")</f>
        <v>0</v>
      </c>
      <c r="R1833" s="98">
        <f t="shared" si="255"/>
        <v>0</v>
      </c>
      <c r="S1833" s="31"/>
      <c r="T1833" s="31"/>
      <c r="U1833" s="33" t="str">
        <f t="shared" si="256"/>
        <v/>
      </c>
      <c r="V1833" s="4"/>
      <c r="W1833" s="33" t="str">
        <f t="shared" si="257"/>
        <v/>
      </c>
      <c r="X1833" s="33" t="str">
        <f t="shared" si="258"/>
        <v/>
      </c>
      <c r="Y1833" s="33" t="str">
        <f t="shared" si="259"/>
        <v/>
      </c>
      <c r="Z1833" s="34" t="str">
        <f t="shared" si="260"/>
        <v/>
      </c>
    </row>
    <row r="1834" spans="1:26" x14ac:dyDescent="0.35">
      <c r="A1834" s="25">
        <v>1830</v>
      </c>
      <c r="B1834" s="26">
        <f>_xlfn.XLOOKUP(C1834,purchase!C:C,pcon!B:B,"")</f>
        <v>0</v>
      </c>
      <c r="C1834" s="4"/>
      <c r="D1834" s="29">
        <f>_xlfn.XLOOKUP(C1834,purchase!C:C,pcon!D:D,"")</f>
        <v>0</v>
      </c>
      <c r="E1834" s="29">
        <f>_xlfn.XLOOKUP(C1834,purchase!C:C,pcon!E:E,"")</f>
        <v>0</v>
      </c>
      <c r="F1834" s="4"/>
      <c r="G1834" s="27"/>
      <c r="H1834" s="28"/>
      <c r="I1834" s="4"/>
      <c r="J1834" s="4"/>
      <c r="K1834" s="4"/>
      <c r="L1834" s="30" t="str">
        <f t="shared" si="252"/>
        <v/>
      </c>
      <c r="M1834" s="4"/>
      <c r="N1834" s="30" t="str">
        <f t="shared" si="253"/>
        <v/>
      </c>
      <c r="O1834" s="31"/>
      <c r="P1834" s="32" t="str">
        <f t="shared" si="254"/>
        <v/>
      </c>
      <c r="Q1834" s="10">
        <f>_xlfn.XLOOKUP(C1834,pcon!C:C,pcon!L:L,"")</f>
        <v>0</v>
      </c>
      <c r="R1834" s="98">
        <f t="shared" si="255"/>
        <v>0</v>
      </c>
      <c r="S1834" s="31"/>
      <c r="T1834" s="31"/>
      <c r="U1834" s="33" t="str">
        <f t="shared" si="256"/>
        <v/>
      </c>
      <c r="V1834" s="4"/>
      <c r="W1834" s="33" t="str">
        <f t="shared" si="257"/>
        <v/>
      </c>
      <c r="X1834" s="33" t="str">
        <f t="shared" si="258"/>
        <v/>
      </c>
      <c r="Y1834" s="33" t="str">
        <f t="shared" si="259"/>
        <v/>
      </c>
      <c r="Z1834" s="34" t="str">
        <f t="shared" si="260"/>
        <v/>
      </c>
    </row>
    <row r="1835" spans="1:26" x14ac:dyDescent="0.35">
      <c r="A1835" s="25">
        <v>1831</v>
      </c>
      <c r="B1835" s="26">
        <f>_xlfn.XLOOKUP(C1835,purchase!C:C,pcon!B:B,"")</f>
        <v>0</v>
      </c>
      <c r="C1835" s="4"/>
      <c r="D1835" s="29">
        <f>_xlfn.XLOOKUP(C1835,purchase!C:C,pcon!D:D,"")</f>
        <v>0</v>
      </c>
      <c r="E1835" s="29">
        <f>_xlfn.XLOOKUP(C1835,purchase!C:C,pcon!E:E,"")</f>
        <v>0</v>
      </c>
      <c r="F1835" s="4"/>
      <c r="G1835" s="27"/>
      <c r="H1835" s="28"/>
      <c r="I1835" s="4"/>
      <c r="J1835" s="4"/>
      <c r="K1835" s="4"/>
      <c r="L1835" s="30" t="str">
        <f t="shared" si="252"/>
        <v/>
      </c>
      <c r="M1835" s="4"/>
      <c r="N1835" s="30" t="str">
        <f t="shared" si="253"/>
        <v/>
      </c>
      <c r="O1835" s="31"/>
      <c r="P1835" s="32" t="str">
        <f t="shared" si="254"/>
        <v/>
      </c>
      <c r="Q1835" s="10">
        <f>_xlfn.XLOOKUP(C1835,pcon!C:C,pcon!L:L,"")</f>
        <v>0</v>
      </c>
      <c r="R1835" s="98">
        <f t="shared" si="255"/>
        <v>0</v>
      </c>
      <c r="S1835" s="31"/>
      <c r="T1835" s="31"/>
      <c r="U1835" s="33" t="str">
        <f t="shared" si="256"/>
        <v/>
      </c>
      <c r="V1835" s="4"/>
      <c r="W1835" s="33" t="str">
        <f t="shared" si="257"/>
        <v/>
      </c>
      <c r="X1835" s="33" t="str">
        <f t="shared" si="258"/>
        <v/>
      </c>
      <c r="Y1835" s="33" t="str">
        <f t="shared" si="259"/>
        <v/>
      </c>
      <c r="Z1835" s="34" t="str">
        <f t="shared" si="260"/>
        <v/>
      </c>
    </row>
    <row r="1836" spans="1:26" x14ac:dyDescent="0.35">
      <c r="A1836" s="25">
        <v>1832</v>
      </c>
      <c r="B1836" s="26">
        <f>_xlfn.XLOOKUP(C1836,purchase!C:C,pcon!B:B,"")</f>
        <v>0</v>
      </c>
      <c r="C1836" s="4"/>
      <c r="D1836" s="29">
        <f>_xlfn.XLOOKUP(C1836,purchase!C:C,pcon!D:D,"")</f>
        <v>0</v>
      </c>
      <c r="E1836" s="29">
        <f>_xlfn.XLOOKUP(C1836,purchase!C:C,pcon!E:E,"")</f>
        <v>0</v>
      </c>
      <c r="F1836" s="4"/>
      <c r="G1836" s="27"/>
      <c r="H1836" s="28"/>
      <c r="I1836" s="4"/>
      <c r="J1836" s="4"/>
      <c r="K1836" s="4"/>
      <c r="L1836" s="30" t="str">
        <f t="shared" si="252"/>
        <v/>
      </c>
      <c r="M1836" s="4"/>
      <c r="N1836" s="30" t="str">
        <f t="shared" si="253"/>
        <v/>
      </c>
      <c r="O1836" s="31"/>
      <c r="P1836" s="32" t="str">
        <f t="shared" si="254"/>
        <v/>
      </c>
      <c r="Q1836" s="10">
        <f>_xlfn.XLOOKUP(C1836,pcon!C:C,pcon!L:L,"")</f>
        <v>0</v>
      </c>
      <c r="R1836" s="98">
        <f t="shared" si="255"/>
        <v>0</v>
      </c>
      <c r="S1836" s="31"/>
      <c r="T1836" s="31"/>
      <c r="U1836" s="33" t="str">
        <f t="shared" si="256"/>
        <v/>
      </c>
      <c r="V1836" s="4"/>
      <c r="W1836" s="33" t="str">
        <f t="shared" si="257"/>
        <v/>
      </c>
      <c r="X1836" s="33" t="str">
        <f t="shared" si="258"/>
        <v/>
      </c>
      <c r="Y1836" s="33" t="str">
        <f t="shared" si="259"/>
        <v/>
      </c>
      <c r="Z1836" s="34" t="str">
        <f t="shared" si="260"/>
        <v/>
      </c>
    </row>
    <row r="1837" spans="1:26" x14ac:dyDescent="0.35">
      <c r="A1837" s="25">
        <v>1833</v>
      </c>
      <c r="B1837" s="26">
        <f>_xlfn.XLOOKUP(C1837,purchase!C:C,pcon!B:B,"")</f>
        <v>0</v>
      </c>
      <c r="C1837" s="4"/>
      <c r="D1837" s="29">
        <f>_xlfn.XLOOKUP(C1837,purchase!C:C,pcon!D:D,"")</f>
        <v>0</v>
      </c>
      <c r="E1837" s="29">
        <f>_xlfn.XLOOKUP(C1837,purchase!C:C,pcon!E:E,"")</f>
        <v>0</v>
      </c>
      <c r="F1837" s="4"/>
      <c r="G1837" s="27"/>
      <c r="H1837" s="28"/>
      <c r="I1837" s="4"/>
      <c r="J1837" s="4"/>
      <c r="K1837" s="4"/>
      <c r="L1837" s="30" t="str">
        <f t="shared" si="252"/>
        <v/>
      </c>
      <c r="M1837" s="4"/>
      <c r="N1837" s="30" t="str">
        <f t="shared" si="253"/>
        <v/>
      </c>
      <c r="O1837" s="31"/>
      <c r="P1837" s="32" t="str">
        <f t="shared" si="254"/>
        <v/>
      </c>
      <c r="Q1837" s="10">
        <f>_xlfn.XLOOKUP(C1837,pcon!C:C,pcon!L:L,"")</f>
        <v>0</v>
      </c>
      <c r="R1837" s="98">
        <f t="shared" si="255"/>
        <v>0</v>
      </c>
      <c r="S1837" s="31"/>
      <c r="T1837" s="31"/>
      <c r="U1837" s="33" t="str">
        <f t="shared" si="256"/>
        <v/>
      </c>
      <c r="V1837" s="4"/>
      <c r="W1837" s="33" t="str">
        <f t="shared" si="257"/>
        <v/>
      </c>
      <c r="X1837" s="33" t="str">
        <f t="shared" si="258"/>
        <v/>
      </c>
      <c r="Y1837" s="33" t="str">
        <f t="shared" si="259"/>
        <v/>
      </c>
      <c r="Z1837" s="34" t="str">
        <f t="shared" si="260"/>
        <v/>
      </c>
    </row>
    <row r="1838" spans="1:26" x14ac:dyDescent="0.35">
      <c r="A1838" s="25">
        <v>1834</v>
      </c>
      <c r="B1838" s="26">
        <f>_xlfn.XLOOKUP(C1838,purchase!C:C,pcon!B:B,"")</f>
        <v>0</v>
      </c>
      <c r="C1838" s="4"/>
      <c r="D1838" s="29">
        <f>_xlfn.XLOOKUP(C1838,purchase!C:C,pcon!D:D,"")</f>
        <v>0</v>
      </c>
      <c r="E1838" s="29">
        <f>_xlfn.XLOOKUP(C1838,purchase!C:C,pcon!E:E,"")</f>
        <v>0</v>
      </c>
      <c r="F1838" s="4"/>
      <c r="G1838" s="27"/>
      <c r="H1838" s="28"/>
      <c r="I1838" s="4"/>
      <c r="J1838" s="4"/>
      <c r="K1838" s="4"/>
      <c r="L1838" s="30" t="str">
        <f t="shared" si="252"/>
        <v/>
      </c>
      <c r="M1838" s="4"/>
      <c r="N1838" s="30" t="str">
        <f t="shared" si="253"/>
        <v/>
      </c>
      <c r="O1838" s="31"/>
      <c r="P1838" s="32" t="str">
        <f t="shared" si="254"/>
        <v/>
      </c>
      <c r="Q1838" s="10">
        <f>_xlfn.XLOOKUP(C1838,pcon!C:C,pcon!L:L,"")</f>
        <v>0</v>
      </c>
      <c r="R1838" s="98">
        <f t="shared" si="255"/>
        <v>0</v>
      </c>
      <c r="S1838" s="31"/>
      <c r="T1838" s="31"/>
      <c r="U1838" s="33" t="str">
        <f t="shared" si="256"/>
        <v/>
      </c>
      <c r="V1838" s="4"/>
      <c r="W1838" s="33" t="str">
        <f t="shared" si="257"/>
        <v/>
      </c>
      <c r="X1838" s="33" t="str">
        <f t="shared" si="258"/>
        <v/>
      </c>
      <c r="Y1838" s="33" t="str">
        <f t="shared" si="259"/>
        <v/>
      </c>
      <c r="Z1838" s="34" t="str">
        <f t="shared" si="260"/>
        <v/>
      </c>
    </row>
    <row r="1839" spans="1:26" x14ac:dyDescent="0.35">
      <c r="A1839" s="25">
        <v>1835</v>
      </c>
      <c r="B1839" s="26">
        <f>_xlfn.XLOOKUP(C1839,purchase!C:C,pcon!B:B,"")</f>
        <v>0</v>
      </c>
      <c r="C1839" s="4"/>
      <c r="D1839" s="29">
        <f>_xlfn.XLOOKUP(C1839,purchase!C:C,pcon!D:D,"")</f>
        <v>0</v>
      </c>
      <c r="E1839" s="29">
        <f>_xlfn.XLOOKUP(C1839,purchase!C:C,pcon!E:E,"")</f>
        <v>0</v>
      </c>
      <c r="F1839" s="4"/>
      <c r="G1839" s="27"/>
      <c r="H1839" s="28"/>
      <c r="I1839" s="4"/>
      <c r="J1839" s="4"/>
      <c r="K1839" s="4"/>
      <c r="L1839" s="30" t="str">
        <f t="shared" si="252"/>
        <v/>
      </c>
      <c r="M1839" s="4"/>
      <c r="N1839" s="30" t="str">
        <f t="shared" si="253"/>
        <v/>
      </c>
      <c r="O1839" s="31"/>
      <c r="P1839" s="32" t="str">
        <f t="shared" si="254"/>
        <v/>
      </c>
      <c r="Q1839" s="10">
        <f>_xlfn.XLOOKUP(C1839,pcon!C:C,pcon!L:L,"")</f>
        <v>0</v>
      </c>
      <c r="R1839" s="98">
        <f t="shared" si="255"/>
        <v>0</v>
      </c>
      <c r="S1839" s="31"/>
      <c r="T1839" s="31"/>
      <c r="U1839" s="33" t="str">
        <f t="shared" si="256"/>
        <v/>
      </c>
      <c r="V1839" s="4"/>
      <c r="W1839" s="33" t="str">
        <f t="shared" si="257"/>
        <v/>
      </c>
      <c r="X1839" s="33" t="str">
        <f t="shared" si="258"/>
        <v/>
      </c>
      <c r="Y1839" s="33" t="str">
        <f t="shared" si="259"/>
        <v/>
      </c>
      <c r="Z1839" s="34" t="str">
        <f t="shared" si="260"/>
        <v/>
      </c>
    </row>
    <row r="1840" spans="1:26" x14ac:dyDescent="0.35">
      <c r="A1840" s="25">
        <v>1836</v>
      </c>
      <c r="B1840" s="26">
        <f>_xlfn.XLOOKUP(C1840,purchase!C:C,pcon!B:B,"")</f>
        <v>0</v>
      </c>
      <c r="C1840" s="4"/>
      <c r="D1840" s="29">
        <f>_xlfn.XLOOKUP(C1840,purchase!C:C,pcon!D:D,"")</f>
        <v>0</v>
      </c>
      <c r="E1840" s="29">
        <f>_xlfn.XLOOKUP(C1840,purchase!C:C,pcon!E:E,"")</f>
        <v>0</v>
      </c>
      <c r="F1840" s="4"/>
      <c r="G1840" s="27"/>
      <c r="H1840" s="28"/>
      <c r="I1840" s="4"/>
      <c r="J1840" s="4"/>
      <c r="K1840" s="4"/>
      <c r="L1840" s="30" t="str">
        <f t="shared" si="252"/>
        <v/>
      </c>
      <c r="M1840" s="4"/>
      <c r="N1840" s="30" t="str">
        <f t="shared" si="253"/>
        <v/>
      </c>
      <c r="O1840" s="31"/>
      <c r="P1840" s="32" t="str">
        <f t="shared" si="254"/>
        <v/>
      </c>
      <c r="Q1840" s="10">
        <f>_xlfn.XLOOKUP(C1840,pcon!C:C,pcon!L:L,"")</f>
        <v>0</v>
      </c>
      <c r="R1840" s="98">
        <f t="shared" si="255"/>
        <v>0</v>
      </c>
      <c r="S1840" s="31"/>
      <c r="T1840" s="31"/>
      <c r="U1840" s="33" t="str">
        <f t="shared" si="256"/>
        <v/>
      </c>
      <c r="V1840" s="4"/>
      <c r="W1840" s="33" t="str">
        <f t="shared" si="257"/>
        <v/>
      </c>
      <c r="X1840" s="33" t="str">
        <f t="shared" si="258"/>
        <v/>
      </c>
      <c r="Y1840" s="33" t="str">
        <f t="shared" si="259"/>
        <v/>
      </c>
      <c r="Z1840" s="34" t="str">
        <f t="shared" si="260"/>
        <v/>
      </c>
    </row>
    <row r="1841" spans="1:26" x14ac:dyDescent="0.35">
      <c r="A1841" s="25">
        <v>1837</v>
      </c>
      <c r="B1841" s="26">
        <f>_xlfn.XLOOKUP(C1841,purchase!C:C,pcon!B:B,"")</f>
        <v>0</v>
      </c>
      <c r="C1841" s="4"/>
      <c r="D1841" s="29">
        <f>_xlfn.XLOOKUP(C1841,purchase!C:C,pcon!D:D,"")</f>
        <v>0</v>
      </c>
      <c r="E1841" s="29">
        <f>_xlfn.XLOOKUP(C1841,purchase!C:C,pcon!E:E,"")</f>
        <v>0</v>
      </c>
      <c r="F1841" s="4"/>
      <c r="G1841" s="27"/>
      <c r="H1841" s="28"/>
      <c r="I1841" s="4"/>
      <c r="J1841" s="4"/>
      <c r="K1841" s="4"/>
      <c r="L1841" s="30" t="str">
        <f t="shared" si="252"/>
        <v/>
      </c>
      <c r="M1841" s="4"/>
      <c r="N1841" s="30" t="str">
        <f t="shared" si="253"/>
        <v/>
      </c>
      <c r="O1841" s="31"/>
      <c r="P1841" s="32" t="str">
        <f t="shared" si="254"/>
        <v/>
      </c>
      <c r="Q1841" s="10">
        <f>_xlfn.XLOOKUP(C1841,pcon!C:C,pcon!L:L,"")</f>
        <v>0</v>
      </c>
      <c r="R1841" s="98">
        <f t="shared" si="255"/>
        <v>0</v>
      </c>
      <c r="S1841" s="31"/>
      <c r="T1841" s="31"/>
      <c r="U1841" s="33" t="str">
        <f t="shared" si="256"/>
        <v/>
      </c>
      <c r="V1841" s="4"/>
      <c r="W1841" s="33" t="str">
        <f t="shared" si="257"/>
        <v/>
      </c>
      <c r="X1841" s="33" t="str">
        <f t="shared" si="258"/>
        <v/>
      </c>
      <c r="Y1841" s="33" t="str">
        <f t="shared" si="259"/>
        <v/>
      </c>
      <c r="Z1841" s="34" t="str">
        <f t="shared" si="260"/>
        <v/>
      </c>
    </row>
    <row r="1842" spans="1:26" x14ac:dyDescent="0.35">
      <c r="A1842" s="25">
        <v>1838</v>
      </c>
      <c r="B1842" s="26">
        <f>_xlfn.XLOOKUP(C1842,purchase!C:C,pcon!B:B,"")</f>
        <v>0</v>
      </c>
      <c r="C1842" s="4"/>
      <c r="D1842" s="29">
        <f>_xlfn.XLOOKUP(C1842,purchase!C:C,pcon!D:D,"")</f>
        <v>0</v>
      </c>
      <c r="E1842" s="29">
        <f>_xlfn.XLOOKUP(C1842,purchase!C:C,pcon!E:E,"")</f>
        <v>0</v>
      </c>
      <c r="F1842" s="4"/>
      <c r="G1842" s="27"/>
      <c r="H1842" s="28"/>
      <c r="I1842" s="4"/>
      <c r="J1842" s="4"/>
      <c r="K1842" s="4"/>
      <c r="L1842" s="30" t="str">
        <f t="shared" si="252"/>
        <v/>
      </c>
      <c r="M1842" s="4"/>
      <c r="N1842" s="30" t="str">
        <f t="shared" si="253"/>
        <v/>
      </c>
      <c r="O1842" s="31"/>
      <c r="P1842" s="32" t="str">
        <f t="shared" si="254"/>
        <v/>
      </c>
      <c r="Q1842" s="10">
        <f>_xlfn.XLOOKUP(C1842,pcon!C:C,pcon!L:L,"")</f>
        <v>0</v>
      </c>
      <c r="R1842" s="98">
        <f t="shared" si="255"/>
        <v>0</v>
      </c>
      <c r="S1842" s="31"/>
      <c r="T1842" s="31"/>
      <c r="U1842" s="33" t="str">
        <f t="shared" si="256"/>
        <v/>
      </c>
      <c r="V1842" s="4"/>
      <c r="W1842" s="33" t="str">
        <f t="shared" si="257"/>
        <v/>
      </c>
      <c r="X1842" s="33" t="str">
        <f t="shared" si="258"/>
        <v/>
      </c>
      <c r="Y1842" s="33" t="str">
        <f t="shared" si="259"/>
        <v/>
      </c>
      <c r="Z1842" s="34" t="str">
        <f t="shared" si="260"/>
        <v/>
      </c>
    </row>
    <row r="1843" spans="1:26" x14ac:dyDescent="0.35">
      <c r="A1843" s="25">
        <v>1839</v>
      </c>
      <c r="B1843" s="26">
        <f>_xlfn.XLOOKUP(C1843,purchase!C:C,pcon!B:B,"")</f>
        <v>0</v>
      </c>
      <c r="C1843" s="4"/>
      <c r="D1843" s="29">
        <f>_xlfn.XLOOKUP(C1843,purchase!C:C,pcon!D:D,"")</f>
        <v>0</v>
      </c>
      <c r="E1843" s="29">
        <f>_xlfn.XLOOKUP(C1843,purchase!C:C,pcon!E:E,"")</f>
        <v>0</v>
      </c>
      <c r="F1843" s="4"/>
      <c r="G1843" s="27"/>
      <c r="H1843" s="28"/>
      <c r="I1843" s="4"/>
      <c r="J1843" s="4"/>
      <c r="K1843" s="4"/>
      <c r="L1843" s="30" t="str">
        <f t="shared" si="252"/>
        <v/>
      </c>
      <c r="M1843" s="4"/>
      <c r="N1843" s="30" t="str">
        <f t="shared" si="253"/>
        <v/>
      </c>
      <c r="O1843" s="31"/>
      <c r="P1843" s="32" t="str">
        <f t="shared" si="254"/>
        <v/>
      </c>
      <c r="Q1843" s="10">
        <f>_xlfn.XLOOKUP(C1843,pcon!C:C,pcon!L:L,"")</f>
        <v>0</v>
      </c>
      <c r="R1843" s="98">
        <f t="shared" si="255"/>
        <v>0</v>
      </c>
      <c r="S1843" s="31"/>
      <c r="T1843" s="31"/>
      <c r="U1843" s="33" t="str">
        <f t="shared" si="256"/>
        <v/>
      </c>
      <c r="V1843" s="4"/>
      <c r="W1843" s="33" t="str">
        <f t="shared" si="257"/>
        <v/>
      </c>
      <c r="X1843" s="33" t="str">
        <f t="shared" si="258"/>
        <v/>
      </c>
      <c r="Y1843" s="33" t="str">
        <f t="shared" si="259"/>
        <v/>
      </c>
      <c r="Z1843" s="34" t="str">
        <f t="shared" si="260"/>
        <v/>
      </c>
    </row>
    <row r="1844" spans="1:26" x14ac:dyDescent="0.35">
      <c r="A1844" s="25">
        <v>1840</v>
      </c>
      <c r="B1844" s="26">
        <f>_xlfn.XLOOKUP(C1844,purchase!C:C,pcon!B:B,"")</f>
        <v>0</v>
      </c>
      <c r="C1844" s="4"/>
      <c r="D1844" s="29">
        <f>_xlfn.XLOOKUP(C1844,purchase!C:C,pcon!D:D,"")</f>
        <v>0</v>
      </c>
      <c r="E1844" s="29">
        <f>_xlfn.XLOOKUP(C1844,purchase!C:C,pcon!E:E,"")</f>
        <v>0</v>
      </c>
      <c r="F1844" s="4"/>
      <c r="G1844" s="27"/>
      <c r="H1844" s="28"/>
      <c r="I1844" s="4"/>
      <c r="J1844" s="4"/>
      <c r="K1844" s="4"/>
      <c r="L1844" s="30" t="str">
        <f t="shared" si="252"/>
        <v/>
      </c>
      <c r="M1844" s="4"/>
      <c r="N1844" s="30" t="str">
        <f t="shared" si="253"/>
        <v/>
      </c>
      <c r="O1844" s="31"/>
      <c r="P1844" s="32" t="str">
        <f t="shared" si="254"/>
        <v/>
      </c>
      <c r="Q1844" s="10">
        <f>_xlfn.XLOOKUP(C1844,pcon!C:C,pcon!L:L,"")</f>
        <v>0</v>
      </c>
      <c r="R1844" s="98">
        <f t="shared" si="255"/>
        <v>0</v>
      </c>
      <c r="S1844" s="31"/>
      <c r="T1844" s="31"/>
      <c r="U1844" s="33" t="str">
        <f t="shared" si="256"/>
        <v/>
      </c>
      <c r="V1844" s="4"/>
      <c r="W1844" s="33" t="str">
        <f t="shared" si="257"/>
        <v/>
      </c>
      <c r="X1844" s="33" t="str">
        <f t="shared" si="258"/>
        <v/>
      </c>
      <c r="Y1844" s="33" t="str">
        <f t="shared" si="259"/>
        <v/>
      </c>
      <c r="Z1844" s="34" t="str">
        <f t="shared" si="260"/>
        <v/>
      </c>
    </row>
    <row r="1845" spans="1:26" x14ac:dyDescent="0.35">
      <c r="A1845" s="25">
        <v>1841</v>
      </c>
      <c r="B1845" s="26">
        <f>_xlfn.XLOOKUP(C1845,purchase!C:C,pcon!B:B,"")</f>
        <v>0</v>
      </c>
      <c r="C1845" s="4"/>
      <c r="D1845" s="29">
        <f>_xlfn.XLOOKUP(C1845,purchase!C:C,pcon!D:D,"")</f>
        <v>0</v>
      </c>
      <c r="E1845" s="29">
        <f>_xlfn.XLOOKUP(C1845,purchase!C:C,pcon!E:E,"")</f>
        <v>0</v>
      </c>
      <c r="F1845" s="4"/>
      <c r="G1845" s="27"/>
      <c r="H1845" s="28"/>
      <c r="I1845" s="4"/>
      <c r="J1845" s="4"/>
      <c r="K1845" s="4"/>
      <c r="L1845" s="30" t="str">
        <f t="shared" si="252"/>
        <v/>
      </c>
      <c r="M1845" s="4"/>
      <c r="N1845" s="30" t="str">
        <f t="shared" si="253"/>
        <v/>
      </c>
      <c r="O1845" s="31"/>
      <c r="P1845" s="32" t="str">
        <f t="shared" si="254"/>
        <v/>
      </c>
      <c r="Q1845" s="10">
        <f>_xlfn.XLOOKUP(C1845,pcon!C:C,pcon!L:L,"")</f>
        <v>0</v>
      </c>
      <c r="R1845" s="98">
        <f t="shared" si="255"/>
        <v>0</v>
      </c>
      <c r="S1845" s="31"/>
      <c r="T1845" s="31"/>
      <c r="U1845" s="33" t="str">
        <f t="shared" si="256"/>
        <v/>
      </c>
      <c r="V1845" s="4"/>
      <c r="W1845" s="33" t="str">
        <f t="shared" si="257"/>
        <v/>
      </c>
      <c r="X1845" s="33" t="str">
        <f t="shared" si="258"/>
        <v/>
      </c>
      <c r="Y1845" s="33" t="str">
        <f t="shared" si="259"/>
        <v/>
      </c>
      <c r="Z1845" s="34" t="str">
        <f t="shared" si="260"/>
        <v/>
      </c>
    </row>
    <row r="1846" spans="1:26" x14ac:dyDescent="0.35">
      <c r="A1846" s="25">
        <v>1842</v>
      </c>
      <c r="B1846" s="26">
        <f>_xlfn.XLOOKUP(C1846,purchase!C:C,pcon!B:B,"")</f>
        <v>0</v>
      </c>
      <c r="C1846" s="4"/>
      <c r="D1846" s="29">
        <f>_xlfn.XLOOKUP(C1846,purchase!C:C,pcon!D:D,"")</f>
        <v>0</v>
      </c>
      <c r="E1846" s="29">
        <f>_xlfn.XLOOKUP(C1846,purchase!C:C,pcon!E:E,"")</f>
        <v>0</v>
      </c>
      <c r="F1846" s="4"/>
      <c r="G1846" s="27"/>
      <c r="H1846" s="28"/>
      <c r="I1846" s="4"/>
      <c r="J1846" s="4"/>
      <c r="K1846" s="4"/>
      <c r="L1846" s="30" t="str">
        <f t="shared" si="252"/>
        <v/>
      </c>
      <c r="M1846" s="4"/>
      <c r="N1846" s="30" t="str">
        <f t="shared" si="253"/>
        <v/>
      </c>
      <c r="O1846" s="31"/>
      <c r="P1846" s="32" t="str">
        <f t="shared" si="254"/>
        <v/>
      </c>
      <c r="Q1846" s="10">
        <f>_xlfn.XLOOKUP(C1846,pcon!C:C,pcon!L:L,"")</f>
        <v>0</v>
      </c>
      <c r="R1846" s="98">
        <f t="shared" si="255"/>
        <v>0</v>
      </c>
      <c r="S1846" s="31"/>
      <c r="T1846" s="31"/>
      <c r="U1846" s="33" t="str">
        <f t="shared" si="256"/>
        <v/>
      </c>
      <c r="V1846" s="4"/>
      <c r="W1846" s="33" t="str">
        <f t="shared" si="257"/>
        <v/>
      </c>
      <c r="X1846" s="33" t="str">
        <f t="shared" si="258"/>
        <v/>
      </c>
      <c r="Y1846" s="33" t="str">
        <f t="shared" si="259"/>
        <v/>
      </c>
      <c r="Z1846" s="34" t="str">
        <f t="shared" si="260"/>
        <v/>
      </c>
    </row>
    <row r="1847" spans="1:26" x14ac:dyDescent="0.35">
      <c r="A1847" s="25">
        <v>1843</v>
      </c>
      <c r="B1847" s="26">
        <f>_xlfn.XLOOKUP(C1847,purchase!C:C,pcon!B:B,"")</f>
        <v>0</v>
      </c>
      <c r="C1847" s="4"/>
      <c r="D1847" s="29">
        <f>_xlfn.XLOOKUP(C1847,purchase!C:C,pcon!D:D,"")</f>
        <v>0</v>
      </c>
      <c r="E1847" s="29">
        <f>_xlfn.XLOOKUP(C1847,purchase!C:C,pcon!E:E,"")</f>
        <v>0</v>
      </c>
      <c r="F1847" s="4"/>
      <c r="G1847" s="27"/>
      <c r="H1847" s="28"/>
      <c r="I1847" s="4"/>
      <c r="J1847" s="4"/>
      <c r="K1847" s="4"/>
      <c r="L1847" s="30" t="str">
        <f t="shared" si="252"/>
        <v/>
      </c>
      <c r="M1847" s="4"/>
      <c r="N1847" s="30" t="str">
        <f t="shared" si="253"/>
        <v/>
      </c>
      <c r="O1847" s="31"/>
      <c r="P1847" s="32" t="str">
        <f t="shared" si="254"/>
        <v/>
      </c>
      <c r="Q1847" s="10">
        <f>_xlfn.XLOOKUP(C1847,pcon!C:C,pcon!L:L,"")</f>
        <v>0</v>
      </c>
      <c r="R1847" s="98">
        <f t="shared" si="255"/>
        <v>0</v>
      </c>
      <c r="S1847" s="31"/>
      <c r="T1847" s="31"/>
      <c r="U1847" s="33" t="str">
        <f t="shared" si="256"/>
        <v/>
      </c>
      <c r="V1847" s="4"/>
      <c r="W1847" s="33" t="str">
        <f t="shared" si="257"/>
        <v/>
      </c>
      <c r="X1847" s="33" t="str">
        <f t="shared" si="258"/>
        <v/>
      </c>
      <c r="Y1847" s="33" t="str">
        <f t="shared" si="259"/>
        <v/>
      </c>
      <c r="Z1847" s="34" t="str">
        <f t="shared" si="260"/>
        <v/>
      </c>
    </row>
    <row r="1848" spans="1:26" x14ac:dyDescent="0.35">
      <c r="A1848" s="25">
        <v>1844</v>
      </c>
      <c r="B1848" s="26">
        <f>_xlfn.XLOOKUP(C1848,purchase!C:C,pcon!B:B,"")</f>
        <v>0</v>
      </c>
      <c r="C1848" s="4"/>
      <c r="D1848" s="29">
        <f>_xlfn.XLOOKUP(C1848,purchase!C:C,pcon!D:D,"")</f>
        <v>0</v>
      </c>
      <c r="E1848" s="29">
        <f>_xlfn.XLOOKUP(C1848,purchase!C:C,pcon!E:E,"")</f>
        <v>0</v>
      </c>
      <c r="F1848" s="4"/>
      <c r="G1848" s="27"/>
      <c r="H1848" s="28"/>
      <c r="I1848" s="4"/>
      <c r="J1848" s="4"/>
      <c r="K1848" s="4"/>
      <c r="L1848" s="30" t="str">
        <f t="shared" si="252"/>
        <v/>
      </c>
      <c r="M1848" s="4"/>
      <c r="N1848" s="30" t="str">
        <f t="shared" si="253"/>
        <v/>
      </c>
      <c r="O1848" s="31"/>
      <c r="P1848" s="32" t="str">
        <f t="shared" si="254"/>
        <v/>
      </c>
      <c r="Q1848" s="10">
        <f>_xlfn.XLOOKUP(C1848,pcon!C:C,pcon!L:L,"")</f>
        <v>0</v>
      </c>
      <c r="R1848" s="98">
        <f t="shared" si="255"/>
        <v>0</v>
      </c>
      <c r="S1848" s="31"/>
      <c r="T1848" s="31"/>
      <c r="U1848" s="33" t="str">
        <f t="shared" si="256"/>
        <v/>
      </c>
      <c r="V1848" s="4"/>
      <c r="W1848" s="33" t="str">
        <f t="shared" si="257"/>
        <v/>
      </c>
      <c r="X1848" s="33" t="str">
        <f t="shared" si="258"/>
        <v/>
      </c>
      <c r="Y1848" s="33" t="str">
        <f t="shared" si="259"/>
        <v/>
      </c>
      <c r="Z1848" s="34" t="str">
        <f t="shared" si="260"/>
        <v/>
      </c>
    </row>
    <row r="1849" spans="1:26" x14ac:dyDescent="0.35">
      <c r="A1849" s="25">
        <v>1845</v>
      </c>
      <c r="B1849" s="26">
        <f>_xlfn.XLOOKUP(C1849,purchase!C:C,pcon!B:B,"")</f>
        <v>0</v>
      </c>
      <c r="C1849" s="4"/>
      <c r="D1849" s="29">
        <f>_xlfn.XLOOKUP(C1849,purchase!C:C,pcon!D:D,"")</f>
        <v>0</v>
      </c>
      <c r="E1849" s="29">
        <f>_xlfn.XLOOKUP(C1849,purchase!C:C,pcon!E:E,"")</f>
        <v>0</v>
      </c>
      <c r="F1849" s="4"/>
      <c r="G1849" s="27"/>
      <c r="H1849" s="28"/>
      <c r="I1849" s="4"/>
      <c r="J1849" s="4"/>
      <c r="K1849" s="4"/>
      <c r="L1849" s="30" t="str">
        <f t="shared" si="252"/>
        <v/>
      </c>
      <c r="M1849" s="4"/>
      <c r="N1849" s="30" t="str">
        <f t="shared" si="253"/>
        <v/>
      </c>
      <c r="O1849" s="31"/>
      <c r="P1849" s="32" t="str">
        <f t="shared" si="254"/>
        <v/>
      </c>
      <c r="Q1849" s="10">
        <f>_xlfn.XLOOKUP(C1849,pcon!C:C,pcon!L:L,"")</f>
        <v>0</v>
      </c>
      <c r="R1849" s="98">
        <f t="shared" si="255"/>
        <v>0</v>
      </c>
      <c r="S1849" s="31"/>
      <c r="T1849" s="31"/>
      <c r="U1849" s="33" t="str">
        <f t="shared" si="256"/>
        <v/>
      </c>
      <c r="V1849" s="4"/>
      <c r="W1849" s="33" t="str">
        <f t="shared" si="257"/>
        <v/>
      </c>
      <c r="X1849" s="33" t="str">
        <f t="shared" si="258"/>
        <v/>
      </c>
      <c r="Y1849" s="33" t="str">
        <f t="shared" si="259"/>
        <v/>
      </c>
      <c r="Z1849" s="34" t="str">
        <f t="shared" si="260"/>
        <v/>
      </c>
    </row>
    <row r="1850" spans="1:26" x14ac:dyDescent="0.35">
      <c r="A1850" s="25">
        <v>1846</v>
      </c>
      <c r="B1850" s="26">
        <f>_xlfn.XLOOKUP(C1850,purchase!C:C,pcon!B:B,"")</f>
        <v>0</v>
      </c>
      <c r="C1850" s="4"/>
      <c r="D1850" s="29">
        <f>_xlfn.XLOOKUP(C1850,purchase!C:C,pcon!D:D,"")</f>
        <v>0</v>
      </c>
      <c r="E1850" s="29">
        <f>_xlfn.XLOOKUP(C1850,purchase!C:C,pcon!E:E,"")</f>
        <v>0</v>
      </c>
      <c r="F1850" s="4"/>
      <c r="G1850" s="27"/>
      <c r="H1850" s="28"/>
      <c r="I1850" s="4"/>
      <c r="J1850" s="4"/>
      <c r="K1850" s="4"/>
      <c r="L1850" s="30" t="str">
        <f t="shared" si="252"/>
        <v/>
      </c>
      <c r="M1850" s="4"/>
      <c r="N1850" s="30" t="str">
        <f t="shared" si="253"/>
        <v/>
      </c>
      <c r="O1850" s="31"/>
      <c r="P1850" s="32" t="str">
        <f t="shared" si="254"/>
        <v/>
      </c>
      <c r="Q1850" s="10">
        <f>_xlfn.XLOOKUP(C1850,pcon!C:C,pcon!L:L,"")</f>
        <v>0</v>
      </c>
      <c r="R1850" s="98">
        <f t="shared" si="255"/>
        <v>0</v>
      </c>
      <c r="S1850" s="31"/>
      <c r="T1850" s="31"/>
      <c r="U1850" s="33" t="str">
        <f t="shared" si="256"/>
        <v/>
      </c>
      <c r="V1850" s="4"/>
      <c r="W1850" s="33" t="str">
        <f t="shared" si="257"/>
        <v/>
      </c>
      <c r="X1850" s="33" t="str">
        <f t="shared" si="258"/>
        <v/>
      </c>
      <c r="Y1850" s="33" t="str">
        <f t="shared" si="259"/>
        <v/>
      </c>
      <c r="Z1850" s="34" t="str">
        <f t="shared" si="260"/>
        <v/>
      </c>
    </row>
    <row r="1851" spans="1:26" x14ac:dyDescent="0.35">
      <c r="A1851" s="25">
        <v>1847</v>
      </c>
      <c r="B1851" s="26">
        <f>_xlfn.XLOOKUP(C1851,purchase!C:C,pcon!B:B,"")</f>
        <v>0</v>
      </c>
      <c r="C1851" s="4"/>
      <c r="D1851" s="29">
        <f>_xlfn.XLOOKUP(C1851,purchase!C:C,pcon!D:D,"")</f>
        <v>0</v>
      </c>
      <c r="E1851" s="29">
        <f>_xlfn.XLOOKUP(C1851,purchase!C:C,pcon!E:E,"")</f>
        <v>0</v>
      </c>
      <c r="F1851" s="4"/>
      <c r="G1851" s="27"/>
      <c r="H1851" s="28"/>
      <c r="I1851" s="4"/>
      <c r="J1851" s="4"/>
      <c r="K1851" s="4"/>
      <c r="L1851" s="30" t="str">
        <f t="shared" si="252"/>
        <v/>
      </c>
      <c r="M1851" s="4"/>
      <c r="N1851" s="30" t="str">
        <f t="shared" si="253"/>
        <v/>
      </c>
      <c r="O1851" s="31"/>
      <c r="P1851" s="32" t="str">
        <f t="shared" si="254"/>
        <v/>
      </c>
      <c r="Q1851" s="10">
        <f>_xlfn.XLOOKUP(C1851,pcon!C:C,pcon!L:L,"")</f>
        <v>0</v>
      </c>
      <c r="R1851" s="98">
        <f t="shared" si="255"/>
        <v>0</v>
      </c>
      <c r="S1851" s="31"/>
      <c r="T1851" s="31"/>
      <c r="U1851" s="33" t="str">
        <f t="shared" si="256"/>
        <v/>
      </c>
      <c r="V1851" s="4"/>
      <c r="W1851" s="33" t="str">
        <f t="shared" si="257"/>
        <v/>
      </c>
      <c r="X1851" s="33" t="str">
        <f t="shared" si="258"/>
        <v/>
      </c>
      <c r="Y1851" s="33" t="str">
        <f t="shared" si="259"/>
        <v/>
      </c>
      <c r="Z1851" s="34" t="str">
        <f t="shared" si="260"/>
        <v/>
      </c>
    </row>
    <row r="1852" spans="1:26" x14ac:dyDescent="0.35">
      <c r="A1852" s="25">
        <v>1848</v>
      </c>
      <c r="B1852" s="26">
        <f>_xlfn.XLOOKUP(C1852,purchase!C:C,pcon!B:B,"")</f>
        <v>0</v>
      </c>
      <c r="C1852" s="4"/>
      <c r="D1852" s="29">
        <f>_xlfn.XLOOKUP(C1852,purchase!C:C,pcon!D:D,"")</f>
        <v>0</v>
      </c>
      <c r="E1852" s="29">
        <f>_xlfn.XLOOKUP(C1852,purchase!C:C,pcon!E:E,"")</f>
        <v>0</v>
      </c>
      <c r="F1852" s="4"/>
      <c r="G1852" s="27"/>
      <c r="H1852" s="28"/>
      <c r="I1852" s="4"/>
      <c r="J1852" s="4"/>
      <c r="K1852" s="4"/>
      <c r="L1852" s="30" t="str">
        <f t="shared" si="252"/>
        <v/>
      </c>
      <c r="M1852" s="4"/>
      <c r="N1852" s="30" t="str">
        <f t="shared" si="253"/>
        <v/>
      </c>
      <c r="O1852" s="31"/>
      <c r="P1852" s="32" t="str">
        <f t="shared" si="254"/>
        <v/>
      </c>
      <c r="Q1852" s="10">
        <f>_xlfn.XLOOKUP(C1852,pcon!C:C,pcon!L:L,"")</f>
        <v>0</v>
      </c>
      <c r="R1852" s="98">
        <f t="shared" si="255"/>
        <v>0</v>
      </c>
      <c r="S1852" s="31"/>
      <c r="T1852" s="31"/>
      <c r="U1852" s="33" t="str">
        <f t="shared" si="256"/>
        <v/>
      </c>
      <c r="V1852" s="4"/>
      <c r="W1852" s="33" t="str">
        <f t="shared" si="257"/>
        <v/>
      </c>
      <c r="X1852" s="33" t="str">
        <f t="shared" si="258"/>
        <v/>
      </c>
      <c r="Y1852" s="33" t="str">
        <f t="shared" si="259"/>
        <v/>
      </c>
      <c r="Z1852" s="34" t="str">
        <f t="shared" si="260"/>
        <v/>
      </c>
    </row>
    <row r="1853" spans="1:26" x14ac:dyDescent="0.35">
      <c r="A1853" s="25">
        <v>1849</v>
      </c>
      <c r="B1853" s="26">
        <f>_xlfn.XLOOKUP(C1853,purchase!C:C,pcon!B:B,"")</f>
        <v>0</v>
      </c>
      <c r="C1853" s="4"/>
      <c r="D1853" s="29">
        <f>_xlfn.XLOOKUP(C1853,purchase!C:C,pcon!D:D,"")</f>
        <v>0</v>
      </c>
      <c r="E1853" s="29">
        <f>_xlfn.XLOOKUP(C1853,purchase!C:C,pcon!E:E,"")</f>
        <v>0</v>
      </c>
      <c r="F1853" s="4"/>
      <c r="G1853" s="27"/>
      <c r="H1853" s="28"/>
      <c r="I1853" s="4"/>
      <c r="J1853" s="4"/>
      <c r="K1853" s="4"/>
      <c r="L1853" s="30" t="str">
        <f t="shared" si="252"/>
        <v/>
      </c>
      <c r="M1853" s="4"/>
      <c r="N1853" s="30" t="str">
        <f t="shared" si="253"/>
        <v/>
      </c>
      <c r="O1853" s="31"/>
      <c r="P1853" s="32" t="str">
        <f t="shared" si="254"/>
        <v/>
      </c>
      <c r="Q1853" s="10">
        <f>_xlfn.XLOOKUP(C1853,pcon!C:C,pcon!L:L,"")</f>
        <v>0</v>
      </c>
      <c r="R1853" s="98">
        <f t="shared" si="255"/>
        <v>0</v>
      </c>
      <c r="S1853" s="31"/>
      <c r="T1853" s="31"/>
      <c r="U1853" s="33" t="str">
        <f t="shared" si="256"/>
        <v/>
      </c>
      <c r="V1853" s="4"/>
      <c r="W1853" s="33" t="str">
        <f t="shared" si="257"/>
        <v/>
      </c>
      <c r="X1853" s="33" t="str">
        <f t="shared" si="258"/>
        <v/>
      </c>
      <c r="Y1853" s="33" t="str">
        <f t="shared" si="259"/>
        <v/>
      </c>
      <c r="Z1853" s="34" t="str">
        <f t="shared" si="260"/>
        <v/>
      </c>
    </row>
    <row r="1854" spans="1:26" x14ac:dyDescent="0.35">
      <c r="A1854" s="25">
        <v>1850</v>
      </c>
      <c r="B1854" s="26">
        <f>_xlfn.XLOOKUP(C1854,purchase!C:C,pcon!B:B,"")</f>
        <v>0</v>
      </c>
      <c r="C1854" s="4"/>
      <c r="D1854" s="29">
        <f>_xlfn.XLOOKUP(C1854,purchase!C:C,pcon!D:D,"")</f>
        <v>0</v>
      </c>
      <c r="E1854" s="29">
        <f>_xlfn.XLOOKUP(C1854,purchase!C:C,pcon!E:E,"")</f>
        <v>0</v>
      </c>
      <c r="F1854" s="4"/>
      <c r="G1854" s="27"/>
      <c r="H1854" s="28"/>
      <c r="I1854" s="4"/>
      <c r="J1854" s="4"/>
      <c r="K1854" s="4"/>
      <c r="L1854" s="30" t="str">
        <f t="shared" si="252"/>
        <v/>
      </c>
      <c r="M1854" s="4"/>
      <c r="N1854" s="30" t="str">
        <f t="shared" si="253"/>
        <v/>
      </c>
      <c r="O1854" s="31"/>
      <c r="P1854" s="32" t="str">
        <f t="shared" si="254"/>
        <v/>
      </c>
      <c r="Q1854" s="10">
        <f>_xlfn.XLOOKUP(C1854,pcon!C:C,pcon!L:L,"")</f>
        <v>0</v>
      </c>
      <c r="R1854" s="98">
        <f t="shared" si="255"/>
        <v>0</v>
      </c>
      <c r="S1854" s="31"/>
      <c r="T1854" s="31"/>
      <c r="U1854" s="33" t="str">
        <f t="shared" si="256"/>
        <v/>
      </c>
      <c r="V1854" s="4"/>
      <c r="W1854" s="33" t="str">
        <f t="shared" si="257"/>
        <v/>
      </c>
      <c r="X1854" s="33" t="str">
        <f t="shared" si="258"/>
        <v/>
      </c>
      <c r="Y1854" s="33" t="str">
        <f t="shared" si="259"/>
        <v/>
      </c>
      <c r="Z1854" s="34" t="str">
        <f t="shared" si="260"/>
        <v/>
      </c>
    </row>
    <row r="1855" spans="1:26" x14ac:dyDescent="0.35">
      <c r="A1855" s="25">
        <v>1851</v>
      </c>
      <c r="B1855" s="26">
        <f>_xlfn.XLOOKUP(C1855,purchase!C:C,pcon!B:B,"")</f>
        <v>0</v>
      </c>
      <c r="C1855" s="4"/>
      <c r="D1855" s="29">
        <f>_xlfn.XLOOKUP(C1855,purchase!C:C,pcon!D:D,"")</f>
        <v>0</v>
      </c>
      <c r="E1855" s="29">
        <f>_xlfn.XLOOKUP(C1855,purchase!C:C,pcon!E:E,"")</f>
        <v>0</v>
      </c>
      <c r="F1855" s="4"/>
      <c r="G1855" s="27"/>
      <c r="H1855" s="28"/>
      <c r="I1855" s="4"/>
      <c r="J1855" s="4"/>
      <c r="K1855" s="4"/>
      <c r="L1855" s="30" t="str">
        <f t="shared" si="252"/>
        <v/>
      </c>
      <c r="M1855" s="4"/>
      <c r="N1855" s="30" t="str">
        <f t="shared" si="253"/>
        <v/>
      </c>
      <c r="O1855" s="31"/>
      <c r="P1855" s="32" t="str">
        <f t="shared" si="254"/>
        <v/>
      </c>
      <c r="Q1855" s="10">
        <f>_xlfn.XLOOKUP(C1855,pcon!C:C,pcon!L:L,"")</f>
        <v>0</v>
      </c>
      <c r="R1855" s="98">
        <f t="shared" si="255"/>
        <v>0</v>
      </c>
      <c r="S1855" s="31"/>
      <c r="T1855" s="31"/>
      <c r="U1855" s="33" t="str">
        <f t="shared" si="256"/>
        <v/>
      </c>
      <c r="V1855" s="4"/>
      <c r="W1855" s="33" t="str">
        <f t="shared" si="257"/>
        <v/>
      </c>
      <c r="X1855" s="33" t="str">
        <f t="shared" si="258"/>
        <v/>
      </c>
      <c r="Y1855" s="33" t="str">
        <f t="shared" si="259"/>
        <v/>
      </c>
      <c r="Z1855" s="34" t="str">
        <f t="shared" si="260"/>
        <v/>
      </c>
    </row>
    <row r="1856" spans="1:26" x14ac:dyDescent="0.35">
      <c r="A1856" s="25">
        <v>1852</v>
      </c>
      <c r="B1856" s="26">
        <f>_xlfn.XLOOKUP(C1856,purchase!C:C,pcon!B:B,"")</f>
        <v>0</v>
      </c>
      <c r="C1856" s="4"/>
      <c r="D1856" s="29">
        <f>_xlfn.XLOOKUP(C1856,purchase!C:C,pcon!D:D,"")</f>
        <v>0</v>
      </c>
      <c r="E1856" s="29">
        <f>_xlfn.XLOOKUP(C1856,purchase!C:C,pcon!E:E,"")</f>
        <v>0</v>
      </c>
      <c r="F1856" s="4"/>
      <c r="G1856" s="27"/>
      <c r="H1856" s="28"/>
      <c r="I1856" s="4"/>
      <c r="J1856" s="4"/>
      <c r="K1856" s="4"/>
      <c r="L1856" s="30" t="str">
        <f t="shared" si="252"/>
        <v/>
      </c>
      <c r="M1856" s="4"/>
      <c r="N1856" s="30" t="str">
        <f t="shared" si="253"/>
        <v/>
      </c>
      <c r="O1856" s="31"/>
      <c r="P1856" s="32" t="str">
        <f t="shared" si="254"/>
        <v/>
      </c>
      <c r="Q1856" s="10">
        <f>_xlfn.XLOOKUP(C1856,pcon!C:C,pcon!L:L,"")</f>
        <v>0</v>
      </c>
      <c r="R1856" s="98">
        <f t="shared" si="255"/>
        <v>0</v>
      </c>
      <c r="S1856" s="31"/>
      <c r="T1856" s="31"/>
      <c r="U1856" s="33" t="str">
        <f t="shared" si="256"/>
        <v/>
      </c>
      <c r="V1856" s="4"/>
      <c r="W1856" s="33" t="str">
        <f t="shared" si="257"/>
        <v/>
      </c>
      <c r="X1856" s="33" t="str">
        <f t="shared" si="258"/>
        <v/>
      </c>
      <c r="Y1856" s="33" t="str">
        <f t="shared" si="259"/>
        <v/>
      </c>
      <c r="Z1856" s="34" t="str">
        <f t="shared" si="260"/>
        <v/>
      </c>
    </row>
    <row r="1857" spans="1:26" x14ac:dyDescent="0.35">
      <c r="A1857" s="25">
        <v>1853</v>
      </c>
      <c r="B1857" s="26">
        <f>_xlfn.XLOOKUP(C1857,purchase!C:C,pcon!B:B,"")</f>
        <v>0</v>
      </c>
      <c r="C1857" s="4"/>
      <c r="D1857" s="29">
        <f>_xlfn.XLOOKUP(C1857,purchase!C:C,pcon!D:D,"")</f>
        <v>0</v>
      </c>
      <c r="E1857" s="29">
        <f>_xlfn.XLOOKUP(C1857,purchase!C:C,pcon!E:E,"")</f>
        <v>0</v>
      </c>
      <c r="F1857" s="4"/>
      <c r="G1857" s="27"/>
      <c r="H1857" s="28"/>
      <c r="I1857" s="4"/>
      <c r="J1857" s="4"/>
      <c r="K1857" s="4"/>
      <c r="L1857" s="30" t="str">
        <f t="shared" si="252"/>
        <v/>
      </c>
      <c r="M1857" s="4"/>
      <c r="N1857" s="30" t="str">
        <f t="shared" si="253"/>
        <v/>
      </c>
      <c r="O1857" s="31"/>
      <c r="P1857" s="32" t="str">
        <f t="shared" si="254"/>
        <v/>
      </c>
      <c r="Q1857" s="10">
        <f>_xlfn.XLOOKUP(C1857,pcon!C:C,pcon!L:L,"")</f>
        <v>0</v>
      </c>
      <c r="R1857" s="98">
        <f t="shared" si="255"/>
        <v>0</v>
      </c>
      <c r="S1857" s="31"/>
      <c r="T1857" s="31"/>
      <c r="U1857" s="33" t="str">
        <f t="shared" si="256"/>
        <v/>
      </c>
      <c r="V1857" s="4"/>
      <c r="W1857" s="33" t="str">
        <f t="shared" si="257"/>
        <v/>
      </c>
      <c r="X1857" s="33" t="str">
        <f t="shared" si="258"/>
        <v/>
      </c>
      <c r="Y1857" s="33" t="str">
        <f t="shared" si="259"/>
        <v/>
      </c>
      <c r="Z1857" s="34" t="str">
        <f t="shared" si="260"/>
        <v/>
      </c>
    </row>
    <row r="1858" spans="1:26" x14ac:dyDescent="0.35">
      <c r="A1858" s="25">
        <v>1854</v>
      </c>
      <c r="B1858" s="26">
        <f>_xlfn.XLOOKUP(C1858,purchase!C:C,pcon!B:B,"")</f>
        <v>0</v>
      </c>
      <c r="C1858" s="4"/>
      <c r="D1858" s="29">
        <f>_xlfn.XLOOKUP(C1858,purchase!C:C,pcon!D:D,"")</f>
        <v>0</v>
      </c>
      <c r="E1858" s="29">
        <f>_xlfn.XLOOKUP(C1858,purchase!C:C,pcon!E:E,"")</f>
        <v>0</v>
      </c>
      <c r="F1858" s="4"/>
      <c r="G1858" s="27"/>
      <c r="H1858" s="28"/>
      <c r="I1858" s="4"/>
      <c r="J1858" s="4"/>
      <c r="K1858" s="4"/>
      <c r="L1858" s="30" t="str">
        <f t="shared" si="252"/>
        <v/>
      </c>
      <c r="M1858" s="4"/>
      <c r="N1858" s="30" t="str">
        <f t="shared" si="253"/>
        <v/>
      </c>
      <c r="O1858" s="31"/>
      <c r="P1858" s="32" t="str">
        <f t="shared" si="254"/>
        <v/>
      </c>
      <c r="Q1858" s="10">
        <f>_xlfn.XLOOKUP(C1858,pcon!C:C,pcon!L:L,"")</f>
        <v>0</v>
      </c>
      <c r="R1858" s="98">
        <f t="shared" si="255"/>
        <v>0</v>
      </c>
      <c r="S1858" s="31"/>
      <c r="T1858" s="31"/>
      <c r="U1858" s="33" t="str">
        <f t="shared" si="256"/>
        <v/>
      </c>
      <c r="V1858" s="4"/>
      <c r="W1858" s="33" t="str">
        <f t="shared" si="257"/>
        <v/>
      </c>
      <c r="X1858" s="33" t="str">
        <f t="shared" si="258"/>
        <v/>
      </c>
      <c r="Y1858" s="33" t="str">
        <f t="shared" si="259"/>
        <v/>
      </c>
      <c r="Z1858" s="34" t="str">
        <f t="shared" si="260"/>
        <v/>
      </c>
    </row>
    <row r="1859" spans="1:26" x14ac:dyDescent="0.35">
      <c r="A1859" s="25">
        <v>1855</v>
      </c>
      <c r="B1859" s="26">
        <f>_xlfn.XLOOKUP(C1859,purchase!C:C,pcon!B:B,"")</f>
        <v>0</v>
      </c>
      <c r="C1859" s="4"/>
      <c r="D1859" s="29">
        <f>_xlfn.XLOOKUP(C1859,purchase!C:C,pcon!D:D,"")</f>
        <v>0</v>
      </c>
      <c r="E1859" s="29">
        <f>_xlfn.XLOOKUP(C1859,purchase!C:C,pcon!E:E,"")</f>
        <v>0</v>
      </c>
      <c r="F1859" s="4"/>
      <c r="G1859" s="27"/>
      <c r="H1859" s="28"/>
      <c r="I1859" s="4"/>
      <c r="J1859" s="4"/>
      <c r="K1859" s="4"/>
      <c r="L1859" s="30" t="str">
        <f t="shared" si="252"/>
        <v/>
      </c>
      <c r="M1859" s="4"/>
      <c r="N1859" s="30" t="str">
        <f t="shared" si="253"/>
        <v/>
      </c>
      <c r="O1859" s="31"/>
      <c r="P1859" s="32" t="str">
        <f t="shared" si="254"/>
        <v/>
      </c>
      <c r="Q1859" s="10">
        <f>_xlfn.XLOOKUP(C1859,pcon!C:C,pcon!L:L,"")</f>
        <v>0</v>
      </c>
      <c r="R1859" s="98">
        <f t="shared" si="255"/>
        <v>0</v>
      </c>
      <c r="S1859" s="31"/>
      <c r="T1859" s="31"/>
      <c r="U1859" s="33" t="str">
        <f t="shared" si="256"/>
        <v/>
      </c>
      <c r="V1859" s="4"/>
      <c r="W1859" s="33" t="str">
        <f t="shared" si="257"/>
        <v/>
      </c>
      <c r="X1859" s="33" t="str">
        <f t="shared" si="258"/>
        <v/>
      </c>
      <c r="Y1859" s="33" t="str">
        <f t="shared" si="259"/>
        <v/>
      </c>
      <c r="Z1859" s="34" t="str">
        <f t="shared" si="260"/>
        <v/>
      </c>
    </row>
    <row r="1860" spans="1:26" x14ac:dyDescent="0.35">
      <c r="A1860" s="25">
        <v>1856</v>
      </c>
      <c r="B1860" s="26">
        <f>_xlfn.XLOOKUP(C1860,purchase!C:C,pcon!B:B,"")</f>
        <v>0</v>
      </c>
      <c r="C1860" s="4"/>
      <c r="D1860" s="29">
        <f>_xlfn.XLOOKUP(C1860,purchase!C:C,pcon!D:D,"")</f>
        <v>0</v>
      </c>
      <c r="E1860" s="29">
        <f>_xlfn.XLOOKUP(C1860,purchase!C:C,pcon!E:E,"")</f>
        <v>0</v>
      </c>
      <c r="F1860" s="4"/>
      <c r="G1860" s="27"/>
      <c r="H1860" s="28"/>
      <c r="I1860" s="4"/>
      <c r="J1860" s="4"/>
      <c r="K1860" s="4"/>
      <c r="L1860" s="30" t="str">
        <f t="shared" si="252"/>
        <v/>
      </c>
      <c r="M1860" s="4"/>
      <c r="N1860" s="30" t="str">
        <f t="shared" si="253"/>
        <v/>
      </c>
      <c r="O1860" s="31"/>
      <c r="P1860" s="32" t="str">
        <f t="shared" si="254"/>
        <v/>
      </c>
      <c r="Q1860" s="10">
        <f>_xlfn.XLOOKUP(C1860,pcon!C:C,pcon!L:L,"")</f>
        <v>0</v>
      </c>
      <c r="R1860" s="98">
        <f t="shared" si="255"/>
        <v>0</v>
      </c>
      <c r="S1860" s="31"/>
      <c r="T1860" s="31"/>
      <c r="U1860" s="33" t="str">
        <f t="shared" si="256"/>
        <v/>
      </c>
      <c r="V1860" s="4"/>
      <c r="W1860" s="33" t="str">
        <f t="shared" si="257"/>
        <v/>
      </c>
      <c r="X1860" s="33" t="str">
        <f t="shared" si="258"/>
        <v/>
      </c>
      <c r="Y1860" s="33" t="str">
        <f t="shared" si="259"/>
        <v/>
      </c>
      <c r="Z1860" s="34" t="str">
        <f t="shared" si="260"/>
        <v/>
      </c>
    </row>
    <row r="1861" spans="1:26" x14ac:dyDescent="0.35">
      <c r="A1861" s="25">
        <v>1857</v>
      </c>
      <c r="B1861" s="26">
        <f>_xlfn.XLOOKUP(C1861,purchase!C:C,pcon!B:B,"")</f>
        <v>0</v>
      </c>
      <c r="C1861" s="4"/>
      <c r="D1861" s="29">
        <f>_xlfn.XLOOKUP(C1861,purchase!C:C,pcon!D:D,"")</f>
        <v>0</v>
      </c>
      <c r="E1861" s="29">
        <f>_xlfn.XLOOKUP(C1861,purchase!C:C,pcon!E:E,"")</f>
        <v>0</v>
      </c>
      <c r="F1861" s="4"/>
      <c r="G1861" s="27"/>
      <c r="H1861" s="28"/>
      <c r="I1861" s="4"/>
      <c r="J1861" s="4"/>
      <c r="K1861" s="4"/>
      <c r="L1861" s="30" t="str">
        <f t="shared" ref="L1861:L1924" si="261">IF(J1861="","",J1861-K1861)</f>
        <v/>
      </c>
      <c r="M1861" s="4"/>
      <c r="N1861" s="30" t="str">
        <f t="shared" ref="N1861:N1924" si="262">IF(L1861="","",L1861-M1861)</f>
        <v/>
      </c>
      <c r="O1861" s="31"/>
      <c r="P1861" s="32" t="str">
        <f t="shared" ref="P1861:P1924" si="263">IF(O1861="","",N1861 * O1861)</f>
        <v/>
      </c>
      <c r="Q1861" s="10">
        <f>_xlfn.XLOOKUP(C1861,pcon!C:C,pcon!L:L,"")</f>
        <v>0</v>
      </c>
      <c r="R1861" s="98">
        <f t="shared" ref="R1861:R1924" si="264">(Q1861 / 80) * (O1861 * 100)</f>
        <v>0</v>
      </c>
      <c r="S1861" s="31"/>
      <c r="T1861" s="31"/>
      <c r="U1861" s="33" t="str">
        <f t="shared" ref="U1861:U1924" si="265">IF(N1861="","",R1861 * N1861)</f>
        <v/>
      </c>
      <c r="V1861" s="4"/>
      <c r="W1861" s="33" t="str">
        <f t="shared" ref="W1861:W1924" si="266">IF(S1861&amp;U1861="","",U1861 * S1861)</f>
        <v/>
      </c>
      <c r="X1861" s="33" t="str">
        <f t="shared" ref="X1861:X1924" si="267">IF(W1861="","",U1861 + W1861)</f>
        <v/>
      </c>
      <c r="Y1861" s="33" t="str">
        <f t="shared" ref="Y1861:Y1924" si="268">IF(T1861="","",U1861 * T1861)</f>
        <v/>
      </c>
      <c r="Z1861" s="34" t="str">
        <f t="shared" ref="Z1861:Z1924" si="269">IF(U1861="","",X1861-V1861-Y1861)</f>
        <v/>
      </c>
    </row>
    <row r="1862" spans="1:26" x14ac:dyDescent="0.35">
      <c r="A1862" s="25">
        <v>1858</v>
      </c>
      <c r="B1862" s="26">
        <f>_xlfn.XLOOKUP(C1862,purchase!C:C,pcon!B:B,"")</f>
        <v>0</v>
      </c>
      <c r="C1862" s="4"/>
      <c r="D1862" s="29">
        <f>_xlfn.XLOOKUP(C1862,purchase!C:C,pcon!D:D,"")</f>
        <v>0</v>
      </c>
      <c r="E1862" s="29">
        <f>_xlfn.XLOOKUP(C1862,purchase!C:C,pcon!E:E,"")</f>
        <v>0</v>
      </c>
      <c r="F1862" s="4"/>
      <c r="G1862" s="27"/>
      <c r="H1862" s="28"/>
      <c r="I1862" s="4"/>
      <c r="J1862" s="4"/>
      <c r="K1862" s="4"/>
      <c r="L1862" s="30" t="str">
        <f t="shared" si="261"/>
        <v/>
      </c>
      <c r="M1862" s="4"/>
      <c r="N1862" s="30" t="str">
        <f t="shared" si="262"/>
        <v/>
      </c>
      <c r="O1862" s="31"/>
      <c r="P1862" s="32" t="str">
        <f t="shared" si="263"/>
        <v/>
      </c>
      <c r="Q1862" s="10">
        <f>_xlfn.XLOOKUP(C1862,pcon!C:C,pcon!L:L,"")</f>
        <v>0</v>
      </c>
      <c r="R1862" s="98">
        <f t="shared" si="264"/>
        <v>0</v>
      </c>
      <c r="S1862" s="31"/>
      <c r="T1862" s="31"/>
      <c r="U1862" s="33" t="str">
        <f t="shared" si="265"/>
        <v/>
      </c>
      <c r="V1862" s="4"/>
      <c r="W1862" s="33" t="str">
        <f t="shared" si="266"/>
        <v/>
      </c>
      <c r="X1862" s="33" t="str">
        <f t="shared" si="267"/>
        <v/>
      </c>
      <c r="Y1862" s="33" t="str">
        <f t="shared" si="268"/>
        <v/>
      </c>
      <c r="Z1862" s="34" t="str">
        <f t="shared" si="269"/>
        <v/>
      </c>
    </row>
    <row r="1863" spans="1:26" x14ac:dyDescent="0.35">
      <c r="A1863" s="25">
        <v>1859</v>
      </c>
      <c r="B1863" s="26">
        <f>_xlfn.XLOOKUP(C1863,purchase!C:C,pcon!B:B,"")</f>
        <v>0</v>
      </c>
      <c r="C1863" s="4"/>
      <c r="D1863" s="29">
        <f>_xlfn.XLOOKUP(C1863,purchase!C:C,pcon!D:D,"")</f>
        <v>0</v>
      </c>
      <c r="E1863" s="29">
        <f>_xlfn.XLOOKUP(C1863,purchase!C:C,pcon!E:E,"")</f>
        <v>0</v>
      </c>
      <c r="F1863" s="4"/>
      <c r="G1863" s="27"/>
      <c r="H1863" s="28"/>
      <c r="I1863" s="4"/>
      <c r="J1863" s="4"/>
      <c r="K1863" s="4"/>
      <c r="L1863" s="30" t="str">
        <f t="shared" si="261"/>
        <v/>
      </c>
      <c r="M1863" s="4"/>
      <c r="N1863" s="30" t="str">
        <f t="shared" si="262"/>
        <v/>
      </c>
      <c r="O1863" s="31"/>
      <c r="P1863" s="32" t="str">
        <f t="shared" si="263"/>
        <v/>
      </c>
      <c r="Q1863" s="10">
        <f>_xlfn.XLOOKUP(C1863,pcon!C:C,pcon!L:L,"")</f>
        <v>0</v>
      </c>
      <c r="R1863" s="98">
        <f t="shared" si="264"/>
        <v>0</v>
      </c>
      <c r="S1863" s="31"/>
      <c r="T1863" s="31"/>
      <c r="U1863" s="33" t="str">
        <f t="shared" si="265"/>
        <v/>
      </c>
      <c r="V1863" s="4"/>
      <c r="W1863" s="33" t="str">
        <f t="shared" si="266"/>
        <v/>
      </c>
      <c r="X1863" s="33" t="str">
        <f t="shared" si="267"/>
        <v/>
      </c>
      <c r="Y1863" s="33" t="str">
        <f t="shared" si="268"/>
        <v/>
      </c>
      <c r="Z1863" s="34" t="str">
        <f t="shared" si="269"/>
        <v/>
      </c>
    </row>
    <row r="1864" spans="1:26" x14ac:dyDescent="0.35">
      <c r="A1864" s="25">
        <v>1860</v>
      </c>
      <c r="B1864" s="26">
        <f>_xlfn.XLOOKUP(C1864,purchase!C:C,pcon!B:B,"")</f>
        <v>0</v>
      </c>
      <c r="C1864" s="4"/>
      <c r="D1864" s="29">
        <f>_xlfn.XLOOKUP(C1864,purchase!C:C,pcon!D:D,"")</f>
        <v>0</v>
      </c>
      <c r="E1864" s="29">
        <f>_xlfn.XLOOKUP(C1864,purchase!C:C,pcon!E:E,"")</f>
        <v>0</v>
      </c>
      <c r="F1864" s="4"/>
      <c r="G1864" s="27"/>
      <c r="H1864" s="28"/>
      <c r="I1864" s="4"/>
      <c r="J1864" s="4"/>
      <c r="K1864" s="4"/>
      <c r="L1864" s="30" t="str">
        <f t="shared" si="261"/>
        <v/>
      </c>
      <c r="M1864" s="4"/>
      <c r="N1864" s="30" t="str">
        <f t="shared" si="262"/>
        <v/>
      </c>
      <c r="O1864" s="31"/>
      <c r="P1864" s="32" t="str">
        <f t="shared" si="263"/>
        <v/>
      </c>
      <c r="Q1864" s="10">
        <f>_xlfn.XLOOKUP(C1864,pcon!C:C,pcon!L:L,"")</f>
        <v>0</v>
      </c>
      <c r="R1864" s="98">
        <f t="shared" si="264"/>
        <v>0</v>
      </c>
      <c r="S1864" s="31"/>
      <c r="T1864" s="31"/>
      <c r="U1864" s="33" t="str">
        <f t="shared" si="265"/>
        <v/>
      </c>
      <c r="V1864" s="4"/>
      <c r="W1864" s="33" t="str">
        <f t="shared" si="266"/>
        <v/>
      </c>
      <c r="X1864" s="33" t="str">
        <f t="shared" si="267"/>
        <v/>
      </c>
      <c r="Y1864" s="33" t="str">
        <f t="shared" si="268"/>
        <v/>
      </c>
      <c r="Z1864" s="34" t="str">
        <f t="shared" si="269"/>
        <v/>
      </c>
    </row>
    <row r="1865" spans="1:26" x14ac:dyDescent="0.35">
      <c r="A1865" s="25">
        <v>1861</v>
      </c>
      <c r="B1865" s="26">
        <f>_xlfn.XLOOKUP(C1865,purchase!C:C,pcon!B:B,"")</f>
        <v>0</v>
      </c>
      <c r="C1865" s="4"/>
      <c r="D1865" s="29">
        <f>_xlfn.XLOOKUP(C1865,purchase!C:C,pcon!D:D,"")</f>
        <v>0</v>
      </c>
      <c r="E1865" s="29">
        <f>_xlfn.XLOOKUP(C1865,purchase!C:C,pcon!E:E,"")</f>
        <v>0</v>
      </c>
      <c r="F1865" s="4"/>
      <c r="G1865" s="27"/>
      <c r="H1865" s="28"/>
      <c r="I1865" s="4"/>
      <c r="J1865" s="4"/>
      <c r="K1865" s="4"/>
      <c r="L1865" s="30" t="str">
        <f t="shared" si="261"/>
        <v/>
      </c>
      <c r="M1865" s="4"/>
      <c r="N1865" s="30" t="str">
        <f t="shared" si="262"/>
        <v/>
      </c>
      <c r="O1865" s="31"/>
      <c r="P1865" s="32" t="str">
        <f t="shared" si="263"/>
        <v/>
      </c>
      <c r="Q1865" s="10">
        <f>_xlfn.XLOOKUP(C1865,pcon!C:C,pcon!L:L,"")</f>
        <v>0</v>
      </c>
      <c r="R1865" s="98">
        <f t="shared" si="264"/>
        <v>0</v>
      </c>
      <c r="S1865" s="31"/>
      <c r="T1865" s="31"/>
      <c r="U1865" s="33" t="str">
        <f t="shared" si="265"/>
        <v/>
      </c>
      <c r="V1865" s="4"/>
      <c r="W1865" s="33" t="str">
        <f t="shared" si="266"/>
        <v/>
      </c>
      <c r="X1865" s="33" t="str">
        <f t="shared" si="267"/>
        <v/>
      </c>
      <c r="Y1865" s="33" t="str">
        <f t="shared" si="268"/>
        <v/>
      </c>
      <c r="Z1865" s="34" t="str">
        <f t="shared" si="269"/>
        <v/>
      </c>
    </row>
    <row r="1866" spans="1:26" x14ac:dyDescent="0.35">
      <c r="A1866" s="25">
        <v>1862</v>
      </c>
      <c r="B1866" s="26">
        <f>_xlfn.XLOOKUP(C1866,purchase!C:C,pcon!B:B,"")</f>
        <v>0</v>
      </c>
      <c r="C1866" s="4"/>
      <c r="D1866" s="29">
        <f>_xlfn.XLOOKUP(C1866,purchase!C:C,pcon!D:D,"")</f>
        <v>0</v>
      </c>
      <c r="E1866" s="29">
        <f>_xlfn.XLOOKUP(C1866,purchase!C:C,pcon!E:E,"")</f>
        <v>0</v>
      </c>
      <c r="F1866" s="4"/>
      <c r="G1866" s="27"/>
      <c r="H1866" s="28"/>
      <c r="I1866" s="4"/>
      <c r="J1866" s="4"/>
      <c r="K1866" s="4"/>
      <c r="L1866" s="30" t="str">
        <f t="shared" si="261"/>
        <v/>
      </c>
      <c r="M1866" s="4"/>
      <c r="N1866" s="30" t="str">
        <f t="shared" si="262"/>
        <v/>
      </c>
      <c r="O1866" s="31"/>
      <c r="P1866" s="32" t="str">
        <f t="shared" si="263"/>
        <v/>
      </c>
      <c r="Q1866" s="10">
        <f>_xlfn.XLOOKUP(C1866,pcon!C:C,pcon!L:L,"")</f>
        <v>0</v>
      </c>
      <c r="R1866" s="98">
        <f t="shared" si="264"/>
        <v>0</v>
      </c>
      <c r="S1866" s="31"/>
      <c r="T1866" s="31"/>
      <c r="U1866" s="33" t="str">
        <f t="shared" si="265"/>
        <v/>
      </c>
      <c r="V1866" s="4"/>
      <c r="W1866" s="33" t="str">
        <f t="shared" si="266"/>
        <v/>
      </c>
      <c r="X1866" s="33" t="str">
        <f t="shared" si="267"/>
        <v/>
      </c>
      <c r="Y1866" s="33" t="str">
        <f t="shared" si="268"/>
        <v/>
      </c>
      <c r="Z1866" s="34" t="str">
        <f t="shared" si="269"/>
        <v/>
      </c>
    </row>
    <row r="1867" spans="1:26" x14ac:dyDescent="0.35">
      <c r="A1867" s="25">
        <v>1863</v>
      </c>
      <c r="B1867" s="26">
        <f>_xlfn.XLOOKUP(C1867,purchase!C:C,pcon!B:B,"")</f>
        <v>0</v>
      </c>
      <c r="C1867" s="4"/>
      <c r="D1867" s="29">
        <f>_xlfn.XLOOKUP(C1867,purchase!C:C,pcon!D:D,"")</f>
        <v>0</v>
      </c>
      <c r="E1867" s="29">
        <f>_xlfn.XLOOKUP(C1867,purchase!C:C,pcon!E:E,"")</f>
        <v>0</v>
      </c>
      <c r="F1867" s="4"/>
      <c r="G1867" s="27"/>
      <c r="H1867" s="28"/>
      <c r="I1867" s="4"/>
      <c r="J1867" s="4"/>
      <c r="K1867" s="4"/>
      <c r="L1867" s="30" t="str">
        <f t="shared" si="261"/>
        <v/>
      </c>
      <c r="M1867" s="4"/>
      <c r="N1867" s="30" t="str">
        <f t="shared" si="262"/>
        <v/>
      </c>
      <c r="O1867" s="31"/>
      <c r="P1867" s="32" t="str">
        <f t="shared" si="263"/>
        <v/>
      </c>
      <c r="Q1867" s="10">
        <f>_xlfn.XLOOKUP(C1867,pcon!C:C,pcon!L:L,"")</f>
        <v>0</v>
      </c>
      <c r="R1867" s="98">
        <f t="shared" si="264"/>
        <v>0</v>
      </c>
      <c r="S1867" s="31"/>
      <c r="T1867" s="31"/>
      <c r="U1867" s="33" t="str">
        <f t="shared" si="265"/>
        <v/>
      </c>
      <c r="V1867" s="4"/>
      <c r="W1867" s="33" t="str">
        <f t="shared" si="266"/>
        <v/>
      </c>
      <c r="X1867" s="33" t="str">
        <f t="shared" si="267"/>
        <v/>
      </c>
      <c r="Y1867" s="33" t="str">
        <f t="shared" si="268"/>
        <v/>
      </c>
      <c r="Z1867" s="34" t="str">
        <f t="shared" si="269"/>
        <v/>
      </c>
    </row>
    <row r="1868" spans="1:26" x14ac:dyDescent="0.35">
      <c r="A1868" s="25">
        <v>1864</v>
      </c>
      <c r="B1868" s="26">
        <f>_xlfn.XLOOKUP(C1868,purchase!C:C,pcon!B:B,"")</f>
        <v>0</v>
      </c>
      <c r="C1868" s="4"/>
      <c r="D1868" s="29">
        <f>_xlfn.XLOOKUP(C1868,purchase!C:C,pcon!D:D,"")</f>
        <v>0</v>
      </c>
      <c r="E1868" s="29">
        <f>_xlfn.XLOOKUP(C1868,purchase!C:C,pcon!E:E,"")</f>
        <v>0</v>
      </c>
      <c r="F1868" s="4"/>
      <c r="G1868" s="27"/>
      <c r="H1868" s="28"/>
      <c r="I1868" s="4"/>
      <c r="J1868" s="4"/>
      <c r="K1868" s="4"/>
      <c r="L1868" s="30" t="str">
        <f t="shared" si="261"/>
        <v/>
      </c>
      <c r="M1868" s="4"/>
      <c r="N1868" s="30" t="str">
        <f t="shared" si="262"/>
        <v/>
      </c>
      <c r="O1868" s="31"/>
      <c r="P1868" s="32" t="str">
        <f t="shared" si="263"/>
        <v/>
      </c>
      <c r="Q1868" s="10">
        <f>_xlfn.XLOOKUP(C1868,pcon!C:C,pcon!L:L,"")</f>
        <v>0</v>
      </c>
      <c r="R1868" s="98">
        <f t="shared" si="264"/>
        <v>0</v>
      </c>
      <c r="S1868" s="31"/>
      <c r="T1868" s="31"/>
      <c r="U1868" s="33" t="str">
        <f t="shared" si="265"/>
        <v/>
      </c>
      <c r="V1868" s="4"/>
      <c r="W1868" s="33" t="str">
        <f t="shared" si="266"/>
        <v/>
      </c>
      <c r="X1868" s="33" t="str">
        <f t="shared" si="267"/>
        <v/>
      </c>
      <c r="Y1868" s="33" t="str">
        <f t="shared" si="268"/>
        <v/>
      </c>
      <c r="Z1868" s="34" t="str">
        <f t="shared" si="269"/>
        <v/>
      </c>
    </row>
    <row r="1869" spans="1:26" x14ac:dyDescent="0.35">
      <c r="A1869" s="25">
        <v>1865</v>
      </c>
      <c r="B1869" s="26">
        <f>_xlfn.XLOOKUP(C1869,purchase!C:C,pcon!B:B,"")</f>
        <v>0</v>
      </c>
      <c r="C1869" s="4"/>
      <c r="D1869" s="29">
        <f>_xlfn.XLOOKUP(C1869,purchase!C:C,pcon!D:D,"")</f>
        <v>0</v>
      </c>
      <c r="E1869" s="29">
        <f>_xlfn.XLOOKUP(C1869,purchase!C:C,pcon!E:E,"")</f>
        <v>0</v>
      </c>
      <c r="F1869" s="4"/>
      <c r="G1869" s="27"/>
      <c r="H1869" s="28"/>
      <c r="I1869" s="4"/>
      <c r="J1869" s="4"/>
      <c r="K1869" s="4"/>
      <c r="L1869" s="30" t="str">
        <f t="shared" si="261"/>
        <v/>
      </c>
      <c r="M1869" s="4"/>
      <c r="N1869" s="30" t="str">
        <f t="shared" si="262"/>
        <v/>
      </c>
      <c r="O1869" s="31"/>
      <c r="P1869" s="32" t="str">
        <f t="shared" si="263"/>
        <v/>
      </c>
      <c r="Q1869" s="10">
        <f>_xlfn.XLOOKUP(C1869,pcon!C:C,pcon!L:L,"")</f>
        <v>0</v>
      </c>
      <c r="R1869" s="98">
        <f t="shared" si="264"/>
        <v>0</v>
      </c>
      <c r="S1869" s="31"/>
      <c r="T1869" s="31"/>
      <c r="U1869" s="33" t="str">
        <f t="shared" si="265"/>
        <v/>
      </c>
      <c r="V1869" s="4"/>
      <c r="W1869" s="33" t="str">
        <f t="shared" si="266"/>
        <v/>
      </c>
      <c r="X1869" s="33" t="str">
        <f t="shared" si="267"/>
        <v/>
      </c>
      <c r="Y1869" s="33" t="str">
        <f t="shared" si="268"/>
        <v/>
      </c>
      <c r="Z1869" s="34" t="str">
        <f t="shared" si="269"/>
        <v/>
      </c>
    </row>
    <row r="1870" spans="1:26" x14ac:dyDescent="0.35">
      <c r="A1870" s="25">
        <v>1866</v>
      </c>
      <c r="B1870" s="26">
        <f>_xlfn.XLOOKUP(C1870,purchase!C:C,pcon!B:B,"")</f>
        <v>0</v>
      </c>
      <c r="C1870" s="4"/>
      <c r="D1870" s="29">
        <f>_xlfn.XLOOKUP(C1870,purchase!C:C,pcon!D:D,"")</f>
        <v>0</v>
      </c>
      <c r="E1870" s="29">
        <f>_xlfn.XLOOKUP(C1870,purchase!C:C,pcon!E:E,"")</f>
        <v>0</v>
      </c>
      <c r="F1870" s="4"/>
      <c r="G1870" s="27"/>
      <c r="H1870" s="28"/>
      <c r="I1870" s="4"/>
      <c r="J1870" s="4"/>
      <c r="K1870" s="4"/>
      <c r="L1870" s="30" t="str">
        <f t="shared" si="261"/>
        <v/>
      </c>
      <c r="M1870" s="4"/>
      <c r="N1870" s="30" t="str">
        <f t="shared" si="262"/>
        <v/>
      </c>
      <c r="O1870" s="31"/>
      <c r="P1870" s="32" t="str">
        <f t="shared" si="263"/>
        <v/>
      </c>
      <c r="Q1870" s="10">
        <f>_xlfn.XLOOKUP(C1870,pcon!C:C,pcon!L:L,"")</f>
        <v>0</v>
      </c>
      <c r="R1870" s="98">
        <f t="shared" si="264"/>
        <v>0</v>
      </c>
      <c r="S1870" s="31"/>
      <c r="T1870" s="31"/>
      <c r="U1870" s="33" t="str">
        <f t="shared" si="265"/>
        <v/>
      </c>
      <c r="V1870" s="4"/>
      <c r="W1870" s="33" t="str">
        <f t="shared" si="266"/>
        <v/>
      </c>
      <c r="X1870" s="33" t="str">
        <f t="shared" si="267"/>
        <v/>
      </c>
      <c r="Y1870" s="33" t="str">
        <f t="shared" si="268"/>
        <v/>
      </c>
      <c r="Z1870" s="34" t="str">
        <f t="shared" si="269"/>
        <v/>
      </c>
    </row>
    <row r="1871" spans="1:26" x14ac:dyDescent="0.35">
      <c r="A1871" s="25">
        <v>1867</v>
      </c>
      <c r="B1871" s="26">
        <f>_xlfn.XLOOKUP(C1871,purchase!C:C,pcon!B:B,"")</f>
        <v>0</v>
      </c>
      <c r="C1871" s="4"/>
      <c r="D1871" s="29">
        <f>_xlfn.XLOOKUP(C1871,purchase!C:C,pcon!D:D,"")</f>
        <v>0</v>
      </c>
      <c r="E1871" s="29">
        <f>_xlfn.XLOOKUP(C1871,purchase!C:C,pcon!E:E,"")</f>
        <v>0</v>
      </c>
      <c r="F1871" s="4"/>
      <c r="G1871" s="27"/>
      <c r="H1871" s="28"/>
      <c r="I1871" s="4"/>
      <c r="J1871" s="4"/>
      <c r="K1871" s="4"/>
      <c r="L1871" s="30" t="str">
        <f t="shared" si="261"/>
        <v/>
      </c>
      <c r="M1871" s="4"/>
      <c r="N1871" s="30" t="str">
        <f t="shared" si="262"/>
        <v/>
      </c>
      <c r="O1871" s="31"/>
      <c r="P1871" s="32" t="str">
        <f t="shared" si="263"/>
        <v/>
      </c>
      <c r="Q1871" s="10">
        <f>_xlfn.XLOOKUP(C1871,pcon!C:C,pcon!L:L,"")</f>
        <v>0</v>
      </c>
      <c r="R1871" s="98">
        <f t="shared" si="264"/>
        <v>0</v>
      </c>
      <c r="S1871" s="31"/>
      <c r="T1871" s="31"/>
      <c r="U1871" s="33" t="str">
        <f t="shared" si="265"/>
        <v/>
      </c>
      <c r="V1871" s="4"/>
      <c r="W1871" s="33" t="str">
        <f t="shared" si="266"/>
        <v/>
      </c>
      <c r="X1871" s="33" t="str">
        <f t="shared" si="267"/>
        <v/>
      </c>
      <c r="Y1871" s="33" t="str">
        <f t="shared" si="268"/>
        <v/>
      </c>
      <c r="Z1871" s="34" t="str">
        <f t="shared" si="269"/>
        <v/>
      </c>
    </row>
    <row r="1872" spans="1:26" x14ac:dyDescent="0.35">
      <c r="A1872" s="25">
        <v>1868</v>
      </c>
      <c r="B1872" s="26">
        <f>_xlfn.XLOOKUP(C1872,purchase!C:C,pcon!B:B,"")</f>
        <v>0</v>
      </c>
      <c r="C1872" s="4"/>
      <c r="D1872" s="29">
        <f>_xlfn.XLOOKUP(C1872,purchase!C:C,pcon!D:D,"")</f>
        <v>0</v>
      </c>
      <c r="E1872" s="29">
        <f>_xlfn.XLOOKUP(C1872,purchase!C:C,pcon!E:E,"")</f>
        <v>0</v>
      </c>
      <c r="F1872" s="4"/>
      <c r="G1872" s="27"/>
      <c r="H1872" s="28"/>
      <c r="I1872" s="4"/>
      <c r="J1872" s="4"/>
      <c r="K1872" s="4"/>
      <c r="L1872" s="30" t="str">
        <f t="shared" si="261"/>
        <v/>
      </c>
      <c r="M1872" s="4"/>
      <c r="N1872" s="30" t="str">
        <f t="shared" si="262"/>
        <v/>
      </c>
      <c r="O1872" s="31"/>
      <c r="P1872" s="32" t="str">
        <f t="shared" si="263"/>
        <v/>
      </c>
      <c r="Q1872" s="10">
        <f>_xlfn.XLOOKUP(C1872,pcon!C:C,pcon!L:L,"")</f>
        <v>0</v>
      </c>
      <c r="R1872" s="98">
        <f t="shared" si="264"/>
        <v>0</v>
      </c>
      <c r="S1872" s="31"/>
      <c r="T1872" s="31"/>
      <c r="U1872" s="33" t="str">
        <f t="shared" si="265"/>
        <v/>
      </c>
      <c r="V1872" s="4"/>
      <c r="W1872" s="33" t="str">
        <f t="shared" si="266"/>
        <v/>
      </c>
      <c r="X1872" s="33" t="str">
        <f t="shared" si="267"/>
        <v/>
      </c>
      <c r="Y1872" s="33" t="str">
        <f t="shared" si="268"/>
        <v/>
      </c>
      <c r="Z1872" s="34" t="str">
        <f t="shared" si="269"/>
        <v/>
      </c>
    </row>
    <row r="1873" spans="1:26" x14ac:dyDescent="0.35">
      <c r="A1873" s="25">
        <v>1869</v>
      </c>
      <c r="B1873" s="26">
        <f>_xlfn.XLOOKUP(C1873,purchase!C:C,pcon!B:B,"")</f>
        <v>0</v>
      </c>
      <c r="C1873" s="4"/>
      <c r="D1873" s="29">
        <f>_xlfn.XLOOKUP(C1873,purchase!C:C,pcon!D:D,"")</f>
        <v>0</v>
      </c>
      <c r="E1873" s="29">
        <f>_xlfn.XLOOKUP(C1873,purchase!C:C,pcon!E:E,"")</f>
        <v>0</v>
      </c>
      <c r="F1873" s="4"/>
      <c r="G1873" s="27"/>
      <c r="H1873" s="28"/>
      <c r="I1873" s="4"/>
      <c r="J1873" s="4"/>
      <c r="K1873" s="4"/>
      <c r="L1873" s="30" t="str">
        <f t="shared" si="261"/>
        <v/>
      </c>
      <c r="M1873" s="4"/>
      <c r="N1873" s="30" t="str">
        <f t="shared" si="262"/>
        <v/>
      </c>
      <c r="O1873" s="31"/>
      <c r="P1873" s="32" t="str">
        <f t="shared" si="263"/>
        <v/>
      </c>
      <c r="Q1873" s="10">
        <f>_xlfn.XLOOKUP(C1873,pcon!C:C,pcon!L:L,"")</f>
        <v>0</v>
      </c>
      <c r="R1873" s="98">
        <f t="shared" si="264"/>
        <v>0</v>
      </c>
      <c r="S1873" s="31"/>
      <c r="T1873" s="31"/>
      <c r="U1873" s="33" t="str">
        <f t="shared" si="265"/>
        <v/>
      </c>
      <c r="V1873" s="4"/>
      <c r="W1873" s="33" t="str">
        <f t="shared" si="266"/>
        <v/>
      </c>
      <c r="X1873" s="33" t="str">
        <f t="shared" si="267"/>
        <v/>
      </c>
      <c r="Y1873" s="33" t="str">
        <f t="shared" si="268"/>
        <v/>
      </c>
      <c r="Z1873" s="34" t="str">
        <f t="shared" si="269"/>
        <v/>
      </c>
    </row>
    <row r="1874" spans="1:26" x14ac:dyDescent="0.35">
      <c r="A1874" s="25">
        <v>1870</v>
      </c>
      <c r="B1874" s="26">
        <f>_xlfn.XLOOKUP(C1874,purchase!C:C,pcon!B:B,"")</f>
        <v>0</v>
      </c>
      <c r="C1874" s="4"/>
      <c r="D1874" s="29">
        <f>_xlfn.XLOOKUP(C1874,purchase!C:C,pcon!D:D,"")</f>
        <v>0</v>
      </c>
      <c r="E1874" s="29">
        <f>_xlfn.XLOOKUP(C1874,purchase!C:C,pcon!E:E,"")</f>
        <v>0</v>
      </c>
      <c r="F1874" s="4"/>
      <c r="G1874" s="27"/>
      <c r="H1874" s="28"/>
      <c r="I1874" s="4"/>
      <c r="J1874" s="4"/>
      <c r="K1874" s="4"/>
      <c r="L1874" s="30" t="str">
        <f t="shared" si="261"/>
        <v/>
      </c>
      <c r="M1874" s="4"/>
      <c r="N1874" s="30" t="str">
        <f t="shared" si="262"/>
        <v/>
      </c>
      <c r="O1874" s="31"/>
      <c r="P1874" s="32" t="str">
        <f t="shared" si="263"/>
        <v/>
      </c>
      <c r="Q1874" s="10">
        <f>_xlfn.XLOOKUP(C1874,pcon!C:C,pcon!L:L,"")</f>
        <v>0</v>
      </c>
      <c r="R1874" s="98">
        <f t="shared" si="264"/>
        <v>0</v>
      </c>
      <c r="S1874" s="31"/>
      <c r="T1874" s="31"/>
      <c r="U1874" s="33" t="str">
        <f t="shared" si="265"/>
        <v/>
      </c>
      <c r="V1874" s="4"/>
      <c r="W1874" s="33" t="str">
        <f t="shared" si="266"/>
        <v/>
      </c>
      <c r="X1874" s="33" t="str">
        <f t="shared" si="267"/>
        <v/>
      </c>
      <c r="Y1874" s="33" t="str">
        <f t="shared" si="268"/>
        <v/>
      </c>
      <c r="Z1874" s="34" t="str">
        <f t="shared" si="269"/>
        <v/>
      </c>
    </row>
    <row r="1875" spans="1:26" x14ac:dyDescent="0.35">
      <c r="A1875" s="25">
        <v>1871</v>
      </c>
      <c r="B1875" s="26">
        <f>_xlfn.XLOOKUP(C1875,purchase!C:C,pcon!B:B,"")</f>
        <v>0</v>
      </c>
      <c r="C1875" s="4"/>
      <c r="D1875" s="29">
        <f>_xlfn.XLOOKUP(C1875,purchase!C:C,pcon!D:D,"")</f>
        <v>0</v>
      </c>
      <c r="E1875" s="29">
        <f>_xlfn.XLOOKUP(C1875,purchase!C:C,pcon!E:E,"")</f>
        <v>0</v>
      </c>
      <c r="F1875" s="4"/>
      <c r="G1875" s="27"/>
      <c r="H1875" s="28"/>
      <c r="I1875" s="4"/>
      <c r="J1875" s="4"/>
      <c r="K1875" s="4"/>
      <c r="L1875" s="30" t="str">
        <f t="shared" si="261"/>
        <v/>
      </c>
      <c r="M1875" s="4"/>
      <c r="N1875" s="30" t="str">
        <f t="shared" si="262"/>
        <v/>
      </c>
      <c r="O1875" s="31"/>
      <c r="P1875" s="32" t="str">
        <f t="shared" si="263"/>
        <v/>
      </c>
      <c r="Q1875" s="10">
        <f>_xlfn.XLOOKUP(C1875,pcon!C:C,pcon!L:L,"")</f>
        <v>0</v>
      </c>
      <c r="R1875" s="98">
        <f t="shared" si="264"/>
        <v>0</v>
      </c>
      <c r="S1875" s="31"/>
      <c r="T1875" s="31"/>
      <c r="U1875" s="33" t="str">
        <f t="shared" si="265"/>
        <v/>
      </c>
      <c r="V1875" s="4"/>
      <c r="W1875" s="33" t="str">
        <f t="shared" si="266"/>
        <v/>
      </c>
      <c r="X1875" s="33" t="str">
        <f t="shared" si="267"/>
        <v/>
      </c>
      <c r="Y1875" s="33" t="str">
        <f t="shared" si="268"/>
        <v/>
      </c>
      <c r="Z1875" s="34" t="str">
        <f t="shared" si="269"/>
        <v/>
      </c>
    </row>
    <row r="1876" spans="1:26" x14ac:dyDescent="0.35">
      <c r="A1876" s="25">
        <v>1872</v>
      </c>
      <c r="B1876" s="26">
        <f>_xlfn.XLOOKUP(C1876,purchase!C:C,pcon!B:B,"")</f>
        <v>0</v>
      </c>
      <c r="C1876" s="4"/>
      <c r="D1876" s="29">
        <f>_xlfn.XLOOKUP(C1876,purchase!C:C,pcon!D:D,"")</f>
        <v>0</v>
      </c>
      <c r="E1876" s="29">
        <f>_xlfn.XLOOKUP(C1876,purchase!C:C,pcon!E:E,"")</f>
        <v>0</v>
      </c>
      <c r="F1876" s="4"/>
      <c r="G1876" s="27"/>
      <c r="H1876" s="28"/>
      <c r="I1876" s="4"/>
      <c r="J1876" s="4"/>
      <c r="K1876" s="4"/>
      <c r="L1876" s="30" t="str">
        <f t="shared" si="261"/>
        <v/>
      </c>
      <c r="M1876" s="4"/>
      <c r="N1876" s="30" t="str">
        <f t="shared" si="262"/>
        <v/>
      </c>
      <c r="O1876" s="31"/>
      <c r="P1876" s="32" t="str">
        <f t="shared" si="263"/>
        <v/>
      </c>
      <c r="Q1876" s="10">
        <f>_xlfn.XLOOKUP(C1876,pcon!C:C,pcon!L:L,"")</f>
        <v>0</v>
      </c>
      <c r="R1876" s="98">
        <f t="shared" si="264"/>
        <v>0</v>
      </c>
      <c r="S1876" s="31"/>
      <c r="T1876" s="31"/>
      <c r="U1876" s="33" t="str">
        <f t="shared" si="265"/>
        <v/>
      </c>
      <c r="V1876" s="4"/>
      <c r="W1876" s="33" t="str">
        <f t="shared" si="266"/>
        <v/>
      </c>
      <c r="X1876" s="33" t="str">
        <f t="shared" si="267"/>
        <v/>
      </c>
      <c r="Y1876" s="33" t="str">
        <f t="shared" si="268"/>
        <v/>
      </c>
      <c r="Z1876" s="34" t="str">
        <f t="shared" si="269"/>
        <v/>
      </c>
    </row>
    <row r="1877" spans="1:26" x14ac:dyDescent="0.35">
      <c r="A1877" s="25">
        <v>1873</v>
      </c>
      <c r="B1877" s="26">
        <f>_xlfn.XLOOKUP(C1877,purchase!C:C,pcon!B:B,"")</f>
        <v>0</v>
      </c>
      <c r="C1877" s="4"/>
      <c r="D1877" s="29">
        <f>_xlfn.XLOOKUP(C1877,purchase!C:C,pcon!D:D,"")</f>
        <v>0</v>
      </c>
      <c r="E1877" s="29">
        <f>_xlfn.XLOOKUP(C1877,purchase!C:C,pcon!E:E,"")</f>
        <v>0</v>
      </c>
      <c r="F1877" s="4"/>
      <c r="G1877" s="27"/>
      <c r="H1877" s="28"/>
      <c r="I1877" s="4"/>
      <c r="J1877" s="4"/>
      <c r="K1877" s="4"/>
      <c r="L1877" s="30" t="str">
        <f t="shared" si="261"/>
        <v/>
      </c>
      <c r="M1877" s="4"/>
      <c r="N1877" s="30" t="str">
        <f t="shared" si="262"/>
        <v/>
      </c>
      <c r="O1877" s="31"/>
      <c r="P1877" s="32" t="str">
        <f t="shared" si="263"/>
        <v/>
      </c>
      <c r="Q1877" s="10">
        <f>_xlfn.XLOOKUP(C1877,pcon!C:C,pcon!L:L,"")</f>
        <v>0</v>
      </c>
      <c r="R1877" s="98">
        <f t="shared" si="264"/>
        <v>0</v>
      </c>
      <c r="S1877" s="31"/>
      <c r="T1877" s="31"/>
      <c r="U1877" s="33" t="str">
        <f t="shared" si="265"/>
        <v/>
      </c>
      <c r="V1877" s="4"/>
      <c r="W1877" s="33" t="str">
        <f t="shared" si="266"/>
        <v/>
      </c>
      <c r="X1877" s="33" t="str">
        <f t="shared" si="267"/>
        <v/>
      </c>
      <c r="Y1877" s="33" t="str">
        <f t="shared" si="268"/>
        <v/>
      </c>
      <c r="Z1877" s="34" t="str">
        <f t="shared" si="269"/>
        <v/>
      </c>
    </row>
    <row r="1878" spans="1:26" x14ac:dyDescent="0.35">
      <c r="A1878" s="25">
        <v>1874</v>
      </c>
      <c r="B1878" s="26">
        <f>_xlfn.XLOOKUP(C1878,purchase!C:C,pcon!B:B,"")</f>
        <v>0</v>
      </c>
      <c r="C1878" s="4"/>
      <c r="D1878" s="29">
        <f>_xlfn.XLOOKUP(C1878,purchase!C:C,pcon!D:D,"")</f>
        <v>0</v>
      </c>
      <c r="E1878" s="29">
        <f>_xlfn.XLOOKUP(C1878,purchase!C:C,pcon!E:E,"")</f>
        <v>0</v>
      </c>
      <c r="F1878" s="4"/>
      <c r="G1878" s="27"/>
      <c r="H1878" s="28"/>
      <c r="I1878" s="4"/>
      <c r="J1878" s="4"/>
      <c r="K1878" s="4"/>
      <c r="L1878" s="30" t="str">
        <f t="shared" si="261"/>
        <v/>
      </c>
      <c r="M1878" s="4"/>
      <c r="N1878" s="30" t="str">
        <f t="shared" si="262"/>
        <v/>
      </c>
      <c r="O1878" s="31"/>
      <c r="P1878" s="32" t="str">
        <f t="shared" si="263"/>
        <v/>
      </c>
      <c r="Q1878" s="10">
        <f>_xlfn.XLOOKUP(C1878,pcon!C:C,pcon!L:L,"")</f>
        <v>0</v>
      </c>
      <c r="R1878" s="98">
        <f t="shared" si="264"/>
        <v>0</v>
      </c>
      <c r="S1878" s="31"/>
      <c r="T1878" s="31"/>
      <c r="U1878" s="33" t="str">
        <f t="shared" si="265"/>
        <v/>
      </c>
      <c r="V1878" s="4"/>
      <c r="W1878" s="33" t="str">
        <f t="shared" si="266"/>
        <v/>
      </c>
      <c r="X1878" s="33" t="str">
        <f t="shared" si="267"/>
        <v/>
      </c>
      <c r="Y1878" s="33" t="str">
        <f t="shared" si="268"/>
        <v/>
      </c>
      <c r="Z1878" s="34" t="str">
        <f t="shared" si="269"/>
        <v/>
      </c>
    </row>
    <row r="1879" spans="1:26" x14ac:dyDescent="0.35">
      <c r="A1879" s="25">
        <v>1875</v>
      </c>
      <c r="B1879" s="26">
        <f>_xlfn.XLOOKUP(C1879,purchase!C:C,pcon!B:B,"")</f>
        <v>0</v>
      </c>
      <c r="C1879" s="4"/>
      <c r="D1879" s="29">
        <f>_xlfn.XLOOKUP(C1879,purchase!C:C,pcon!D:D,"")</f>
        <v>0</v>
      </c>
      <c r="E1879" s="29">
        <f>_xlfn.XLOOKUP(C1879,purchase!C:C,pcon!E:E,"")</f>
        <v>0</v>
      </c>
      <c r="F1879" s="4"/>
      <c r="G1879" s="27"/>
      <c r="H1879" s="28"/>
      <c r="I1879" s="4"/>
      <c r="J1879" s="4"/>
      <c r="K1879" s="4"/>
      <c r="L1879" s="30" t="str">
        <f t="shared" si="261"/>
        <v/>
      </c>
      <c r="M1879" s="4"/>
      <c r="N1879" s="30" t="str">
        <f t="shared" si="262"/>
        <v/>
      </c>
      <c r="O1879" s="31"/>
      <c r="P1879" s="32" t="str">
        <f t="shared" si="263"/>
        <v/>
      </c>
      <c r="Q1879" s="10">
        <f>_xlfn.XLOOKUP(C1879,pcon!C:C,pcon!L:L,"")</f>
        <v>0</v>
      </c>
      <c r="R1879" s="98">
        <f t="shared" si="264"/>
        <v>0</v>
      </c>
      <c r="S1879" s="31"/>
      <c r="T1879" s="31"/>
      <c r="U1879" s="33" t="str">
        <f t="shared" si="265"/>
        <v/>
      </c>
      <c r="V1879" s="4"/>
      <c r="W1879" s="33" t="str">
        <f t="shared" si="266"/>
        <v/>
      </c>
      <c r="X1879" s="33" t="str">
        <f t="shared" si="267"/>
        <v/>
      </c>
      <c r="Y1879" s="33" t="str">
        <f t="shared" si="268"/>
        <v/>
      </c>
      <c r="Z1879" s="34" t="str">
        <f t="shared" si="269"/>
        <v/>
      </c>
    </row>
    <row r="1880" spans="1:26" x14ac:dyDescent="0.35">
      <c r="A1880" s="25">
        <v>1876</v>
      </c>
      <c r="B1880" s="26">
        <f>_xlfn.XLOOKUP(C1880,purchase!C:C,pcon!B:B,"")</f>
        <v>0</v>
      </c>
      <c r="C1880" s="4"/>
      <c r="D1880" s="29">
        <f>_xlfn.XLOOKUP(C1880,purchase!C:C,pcon!D:D,"")</f>
        <v>0</v>
      </c>
      <c r="E1880" s="29">
        <f>_xlfn.XLOOKUP(C1880,purchase!C:C,pcon!E:E,"")</f>
        <v>0</v>
      </c>
      <c r="F1880" s="4"/>
      <c r="G1880" s="27"/>
      <c r="H1880" s="28"/>
      <c r="I1880" s="4"/>
      <c r="J1880" s="4"/>
      <c r="K1880" s="4"/>
      <c r="L1880" s="30" t="str">
        <f t="shared" si="261"/>
        <v/>
      </c>
      <c r="M1880" s="4"/>
      <c r="N1880" s="30" t="str">
        <f t="shared" si="262"/>
        <v/>
      </c>
      <c r="O1880" s="31"/>
      <c r="P1880" s="32" t="str">
        <f t="shared" si="263"/>
        <v/>
      </c>
      <c r="Q1880" s="10">
        <f>_xlfn.XLOOKUP(C1880,pcon!C:C,pcon!L:L,"")</f>
        <v>0</v>
      </c>
      <c r="R1880" s="98">
        <f t="shared" si="264"/>
        <v>0</v>
      </c>
      <c r="S1880" s="31"/>
      <c r="T1880" s="31"/>
      <c r="U1880" s="33" t="str">
        <f t="shared" si="265"/>
        <v/>
      </c>
      <c r="V1880" s="4"/>
      <c r="W1880" s="33" t="str">
        <f t="shared" si="266"/>
        <v/>
      </c>
      <c r="X1880" s="33" t="str">
        <f t="shared" si="267"/>
        <v/>
      </c>
      <c r="Y1880" s="33" t="str">
        <f t="shared" si="268"/>
        <v/>
      </c>
      <c r="Z1880" s="34" t="str">
        <f t="shared" si="269"/>
        <v/>
      </c>
    </row>
    <row r="1881" spans="1:26" x14ac:dyDescent="0.35">
      <c r="A1881" s="25">
        <v>1877</v>
      </c>
      <c r="B1881" s="26">
        <f>_xlfn.XLOOKUP(C1881,purchase!C:C,pcon!B:B,"")</f>
        <v>0</v>
      </c>
      <c r="C1881" s="4"/>
      <c r="D1881" s="29">
        <f>_xlfn.XLOOKUP(C1881,purchase!C:C,pcon!D:D,"")</f>
        <v>0</v>
      </c>
      <c r="E1881" s="29">
        <f>_xlfn.XLOOKUP(C1881,purchase!C:C,pcon!E:E,"")</f>
        <v>0</v>
      </c>
      <c r="F1881" s="4"/>
      <c r="G1881" s="27"/>
      <c r="H1881" s="28"/>
      <c r="I1881" s="4"/>
      <c r="J1881" s="4"/>
      <c r="K1881" s="4"/>
      <c r="L1881" s="30" t="str">
        <f t="shared" si="261"/>
        <v/>
      </c>
      <c r="M1881" s="4"/>
      <c r="N1881" s="30" t="str">
        <f t="shared" si="262"/>
        <v/>
      </c>
      <c r="O1881" s="31"/>
      <c r="P1881" s="32" t="str">
        <f t="shared" si="263"/>
        <v/>
      </c>
      <c r="Q1881" s="10">
        <f>_xlfn.XLOOKUP(C1881,pcon!C:C,pcon!L:L,"")</f>
        <v>0</v>
      </c>
      <c r="R1881" s="98">
        <f t="shared" si="264"/>
        <v>0</v>
      </c>
      <c r="S1881" s="31"/>
      <c r="T1881" s="31"/>
      <c r="U1881" s="33" t="str">
        <f t="shared" si="265"/>
        <v/>
      </c>
      <c r="V1881" s="4"/>
      <c r="W1881" s="33" t="str">
        <f t="shared" si="266"/>
        <v/>
      </c>
      <c r="X1881" s="33" t="str">
        <f t="shared" si="267"/>
        <v/>
      </c>
      <c r="Y1881" s="33" t="str">
        <f t="shared" si="268"/>
        <v/>
      </c>
      <c r="Z1881" s="34" t="str">
        <f t="shared" si="269"/>
        <v/>
      </c>
    </row>
    <row r="1882" spans="1:26" x14ac:dyDescent="0.35">
      <c r="A1882" s="25">
        <v>1878</v>
      </c>
      <c r="B1882" s="26">
        <f>_xlfn.XLOOKUP(C1882,purchase!C:C,pcon!B:B,"")</f>
        <v>0</v>
      </c>
      <c r="C1882" s="4"/>
      <c r="D1882" s="29">
        <f>_xlfn.XLOOKUP(C1882,purchase!C:C,pcon!D:D,"")</f>
        <v>0</v>
      </c>
      <c r="E1882" s="29">
        <f>_xlfn.XLOOKUP(C1882,purchase!C:C,pcon!E:E,"")</f>
        <v>0</v>
      </c>
      <c r="F1882" s="4"/>
      <c r="G1882" s="27"/>
      <c r="H1882" s="28"/>
      <c r="I1882" s="4"/>
      <c r="J1882" s="4"/>
      <c r="K1882" s="4"/>
      <c r="L1882" s="30" t="str">
        <f t="shared" si="261"/>
        <v/>
      </c>
      <c r="M1882" s="4"/>
      <c r="N1882" s="30" t="str">
        <f t="shared" si="262"/>
        <v/>
      </c>
      <c r="O1882" s="31"/>
      <c r="P1882" s="32" t="str">
        <f t="shared" si="263"/>
        <v/>
      </c>
      <c r="Q1882" s="10">
        <f>_xlfn.XLOOKUP(C1882,pcon!C:C,pcon!L:L,"")</f>
        <v>0</v>
      </c>
      <c r="R1882" s="98">
        <f t="shared" si="264"/>
        <v>0</v>
      </c>
      <c r="S1882" s="31"/>
      <c r="T1882" s="31"/>
      <c r="U1882" s="33" t="str">
        <f t="shared" si="265"/>
        <v/>
      </c>
      <c r="V1882" s="4"/>
      <c r="W1882" s="33" t="str">
        <f t="shared" si="266"/>
        <v/>
      </c>
      <c r="X1882" s="33" t="str">
        <f t="shared" si="267"/>
        <v/>
      </c>
      <c r="Y1882" s="33" t="str">
        <f t="shared" si="268"/>
        <v/>
      </c>
      <c r="Z1882" s="34" t="str">
        <f t="shared" si="269"/>
        <v/>
      </c>
    </row>
    <row r="1883" spans="1:26" x14ac:dyDescent="0.35">
      <c r="A1883" s="25">
        <v>1879</v>
      </c>
      <c r="B1883" s="26">
        <f>_xlfn.XLOOKUP(C1883,purchase!C:C,pcon!B:B,"")</f>
        <v>0</v>
      </c>
      <c r="C1883" s="4"/>
      <c r="D1883" s="29">
        <f>_xlfn.XLOOKUP(C1883,purchase!C:C,pcon!D:D,"")</f>
        <v>0</v>
      </c>
      <c r="E1883" s="29">
        <f>_xlfn.XLOOKUP(C1883,purchase!C:C,pcon!E:E,"")</f>
        <v>0</v>
      </c>
      <c r="F1883" s="4"/>
      <c r="G1883" s="27"/>
      <c r="H1883" s="28"/>
      <c r="I1883" s="4"/>
      <c r="J1883" s="4"/>
      <c r="K1883" s="4"/>
      <c r="L1883" s="30" t="str">
        <f t="shared" si="261"/>
        <v/>
      </c>
      <c r="M1883" s="4"/>
      <c r="N1883" s="30" t="str">
        <f t="shared" si="262"/>
        <v/>
      </c>
      <c r="O1883" s="31"/>
      <c r="P1883" s="32" t="str">
        <f t="shared" si="263"/>
        <v/>
      </c>
      <c r="Q1883" s="10">
        <f>_xlfn.XLOOKUP(C1883,pcon!C:C,pcon!L:L,"")</f>
        <v>0</v>
      </c>
      <c r="R1883" s="98">
        <f t="shared" si="264"/>
        <v>0</v>
      </c>
      <c r="S1883" s="31"/>
      <c r="T1883" s="31"/>
      <c r="U1883" s="33" t="str">
        <f t="shared" si="265"/>
        <v/>
      </c>
      <c r="V1883" s="4"/>
      <c r="W1883" s="33" t="str">
        <f t="shared" si="266"/>
        <v/>
      </c>
      <c r="X1883" s="33" t="str">
        <f t="shared" si="267"/>
        <v/>
      </c>
      <c r="Y1883" s="33" t="str">
        <f t="shared" si="268"/>
        <v/>
      </c>
      <c r="Z1883" s="34" t="str">
        <f t="shared" si="269"/>
        <v/>
      </c>
    </row>
    <row r="1884" spans="1:26" x14ac:dyDescent="0.35">
      <c r="A1884" s="25">
        <v>1880</v>
      </c>
      <c r="B1884" s="26">
        <f>_xlfn.XLOOKUP(C1884,purchase!C:C,pcon!B:B,"")</f>
        <v>0</v>
      </c>
      <c r="C1884" s="4"/>
      <c r="D1884" s="29">
        <f>_xlfn.XLOOKUP(C1884,purchase!C:C,pcon!D:D,"")</f>
        <v>0</v>
      </c>
      <c r="E1884" s="29">
        <f>_xlfn.XLOOKUP(C1884,purchase!C:C,pcon!E:E,"")</f>
        <v>0</v>
      </c>
      <c r="F1884" s="4"/>
      <c r="G1884" s="27"/>
      <c r="H1884" s="28"/>
      <c r="I1884" s="4"/>
      <c r="J1884" s="4"/>
      <c r="K1884" s="4"/>
      <c r="L1884" s="30" t="str">
        <f t="shared" si="261"/>
        <v/>
      </c>
      <c r="M1884" s="4"/>
      <c r="N1884" s="30" t="str">
        <f t="shared" si="262"/>
        <v/>
      </c>
      <c r="O1884" s="31"/>
      <c r="P1884" s="32" t="str">
        <f t="shared" si="263"/>
        <v/>
      </c>
      <c r="Q1884" s="10">
        <f>_xlfn.XLOOKUP(C1884,pcon!C:C,pcon!L:L,"")</f>
        <v>0</v>
      </c>
      <c r="R1884" s="98">
        <f t="shared" si="264"/>
        <v>0</v>
      </c>
      <c r="S1884" s="31"/>
      <c r="T1884" s="31"/>
      <c r="U1884" s="33" t="str">
        <f t="shared" si="265"/>
        <v/>
      </c>
      <c r="V1884" s="4"/>
      <c r="W1884" s="33" t="str">
        <f t="shared" si="266"/>
        <v/>
      </c>
      <c r="X1884" s="33" t="str">
        <f t="shared" si="267"/>
        <v/>
      </c>
      <c r="Y1884" s="33" t="str">
        <f t="shared" si="268"/>
        <v/>
      </c>
      <c r="Z1884" s="34" t="str">
        <f t="shared" si="269"/>
        <v/>
      </c>
    </row>
    <row r="1885" spans="1:26" x14ac:dyDescent="0.35">
      <c r="A1885" s="25">
        <v>1881</v>
      </c>
      <c r="B1885" s="26">
        <f>_xlfn.XLOOKUP(C1885,purchase!C:C,pcon!B:B,"")</f>
        <v>0</v>
      </c>
      <c r="C1885" s="4"/>
      <c r="D1885" s="29">
        <f>_xlfn.XLOOKUP(C1885,purchase!C:C,pcon!D:D,"")</f>
        <v>0</v>
      </c>
      <c r="E1885" s="29">
        <f>_xlfn.XLOOKUP(C1885,purchase!C:C,pcon!E:E,"")</f>
        <v>0</v>
      </c>
      <c r="F1885" s="4"/>
      <c r="G1885" s="27"/>
      <c r="H1885" s="28"/>
      <c r="I1885" s="4"/>
      <c r="J1885" s="4"/>
      <c r="K1885" s="4"/>
      <c r="L1885" s="30" t="str">
        <f t="shared" si="261"/>
        <v/>
      </c>
      <c r="M1885" s="4"/>
      <c r="N1885" s="30" t="str">
        <f t="shared" si="262"/>
        <v/>
      </c>
      <c r="O1885" s="31"/>
      <c r="P1885" s="32" t="str">
        <f t="shared" si="263"/>
        <v/>
      </c>
      <c r="Q1885" s="10">
        <f>_xlfn.XLOOKUP(C1885,pcon!C:C,pcon!L:L,"")</f>
        <v>0</v>
      </c>
      <c r="R1885" s="98">
        <f t="shared" si="264"/>
        <v>0</v>
      </c>
      <c r="S1885" s="31"/>
      <c r="T1885" s="31"/>
      <c r="U1885" s="33" t="str">
        <f t="shared" si="265"/>
        <v/>
      </c>
      <c r="V1885" s="4"/>
      <c r="W1885" s="33" t="str">
        <f t="shared" si="266"/>
        <v/>
      </c>
      <c r="X1885" s="33" t="str">
        <f t="shared" si="267"/>
        <v/>
      </c>
      <c r="Y1885" s="33" t="str">
        <f t="shared" si="268"/>
        <v/>
      </c>
      <c r="Z1885" s="34" t="str">
        <f t="shared" si="269"/>
        <v/>
      </c>
    </row>
    <row r="1886" spans="1:26" x14ac:dyDescent="0.35">
      <c r="A1886" s="25">
        <v>1882</v>
      </c>
      <c r="B1886" s="26">
        <f>_xlfn.XLOOKUP(C1886,purchase!C:C,pcon!B:B,"")</f>
        <v>0</v>
      </c>
      <c r="C1886" s="4"/>
      <c r="D1886" s="29">
        <f>_xlfn.XLOOKUP(C1886,purchase!C:C,pcon!D:D,"")</f>
        <v>0</v>
      </c>
      <c r="E1886" s="29">
        <f>_xlfn.XLOOKUP(C1886,purchase!C:C,pcon!E:E,"")</f>
        <v>0</v>
      </c>
      <c r="F1886" s="4"/>
      <c r="G1886" s="27"/>
      <c r="H1886" s="28"/>
      <c r="I1886" s="4"/>
      <c r="J1886" s="4"/>
      <c r="K1886" s="4"/>
      <c r="L1886" s="30" t="str">
        <f t="shared" si="261"/>
        <v/>
      </c>
      <c r="M1886" s="4"/>
      <c r="N1886" s="30" t="str">
        <f t="shared" si="262"/>
        <v/>
      </c>
      <c r="O1886" s="31"/>
      <c r="P1886" s="32" t="str">
        <f t="shared" si="263"/>
        <v/>
      </c>
      <c r="Q1886" s="10">
        <f>_xlfn.XLOOKUP(C1886,pcon!C:C,pcon!L:L,"")</f>
        <v>0</v>
      </c>
      <c r="R1886" s="98">
        <f t="shared" si="264"/>
        <v>0</v>
      </c>
      <c r="S1886" s="31"/>
      <c r="T1886" s="31"/>
      <c r="U1886" s="33" t="str">
        <f t="shared" si="265"/>
        <v/>
      </c>
      <c r="V1886" s="4"/>
      <c r="W1886" s="33" t="str">
        <f t="shared" si="266"/>
        <v/>
      </c>
      <c r="X1886" s="33" t="str">
        <f t="shared" si="267"/>
        <v/>
      </c>
      <c r="Y1886" s="33" t="str">
        <f t="shared" si="268"/>
        <v/>
      </c>
      <c r="Z1886" s="34" t="str">
        <f t="shared" si="269"/>
        <v/>
      </c>
    </row>
    <row r="1887" spans="1:26" x14ac:dyDescent="0.35">
      <c r="A1887" s="25">
        <v>1883</v>
      </c>
      <c r="B1887" s="26">
        <f>_xlfn.XLOOKUP(C1887,purchase!C:C,pcon!B:B,"")</f>
        <v>0</v>
      </c>
      <c r="C1887" s="4"/>
      <c r="D1887" s="29">
        <f>_xlfn.XLOOKUP(C1887,purchase!C:C,pcon!D:D,"")</f>
        <v>0</v>
      </c>
      <c r="E1887" s="29">
        <f>_xlfn.XLOOKUP(C1887,purchase!C:C,pcon!E:E,"")</f>
        <v>0</v>
      </c>
      <c r="F1887" s="4"/>
      <c r="G1887" s="27"/>
      <c r="H1887" s="28"/>
      <c r="I1887" s="4"/>
      <c r="J1887" s="4"/>
      <c r="K1887" s="4"/>
      <c r="L1887" s="30" t="str">
        <f t="shared" si="261"/>
        <v/>
      </c>
      <c r="M1887" s="4"/>
      <c r="N1887" s="30" t="str">
        <f t="shared" si="262"/>
        <v/>
      </c>
      <c r="O1887" s="31"/>
      <c r="P1887" s="32" t="str">
        <f t="shared" si="263"/>
        <v/>
      </c>
      <c r="Q1887" s="10">
        <f>_xlfn.XLOOKUP(C1887,pcon!C:C,pcon!L:L,"")</f>
        <v>0</v>
      </c>
      <c r="R1887" s="98">
        <f t="shared" si="264"/>
        <v>0</v>
      </c>
      <c r="S1887" s="31"/>
      <c r="T1887" s="31"/>
      <c r="U1887" s="33" t="str">
        <f t="shared" si="265"/>
        <v/>
      </c>
      <c r="V1887" s="4"/>
      <c r="W1887" s="33" t="str">
        <f t="shared" si="266"/>
        <v/>
      </c>
      <c r="X1887" s="33" t="str">
        <f t="shared" si="267"/>
        <v/>
      </c>
      <c r="Y1887" s="33" t="str">
        <f t="shared" si="268"/>
        <v/>
      </c>
      <c r="Z1887" s="34" t="str">
        <f t="shared" si="269"/>
        <v/>
      </c>
    </row>
    <row r="1888" spans="1:26" x14ac:dyDescent="0.35">
      <c r="A1888" s="25">
        <v>1884</v>
      </c>
      <c r="B1888" s="26">
        <f>_xlfn.XLOOKUP(C1888,purchase!C:C,pcon!B:B,"")</f>
        <v>0</v>
      </c>
      <c r="C1888" s="4"/>
      <c r="D1888" s="29">
        <f>_xlfn.XLOOKUP(C1888,purchase!C:C,pcon!D:D,"")</f>
        <v>0</v>
      </c>
      <c r="E1888" s="29">
        <f>_xlfn.XLOOKUP(C1888,purchase!C:C,pcon!E:E,"")</f>
        <v>0</v>
      </c>
      <c r="F1888" s="4"/>
      <c r="G1888" s="27"/>
      <c r="H1888" s="28"/>
      <c r="I1888" s="4"/>
      <c r="J1888" s="4"/>
      <c r="K1888" s="4"/>
      <c r="L1888" s="30" t="str">
        <f t="shared" si="261"/>
        <v/>
      </c>
      <c r="M1888" s="4"/>
      <c r="N1888" s="30" t="str">
        <f t="shared" si="262"/>
        <v/>
      </c>
      <c r="O1888" s="31"/>
      <c r="P1888" s="32" t="str">
        <f t="shared" si="263"/>
        <v/>
      </c>
      <c r="Q1888" s="10">
        <f>_xlfn.XLOOKUP(C1888,pcon!C:C,pcon!L:L,"")</f>
        <v>0</v>
      </c>
      <c r="R1888" s="98">
        <f t="shared" si="264"/>
        <v>0</v>
      </c>
      <c r="S1888" s="31"/>
      <c r="T1888" s="31"/>
      <c r="U1888" s="33" t="str">
        <f t="shared" si="265"/>
        <v/>
      </c>
      <c r="V1888" s="4"/>
      <c r="W1888" s="33" t="str">
        <f t="shared" si="266"/>
        <v/>
      </c>
      <c r="X1888" s="33" t="str">
        <f t="shared" si="267"/>
        <v/>
      </c>
      <c r="Y1888" s="33" t="str">
        <f t="shared" si="268"/>
        <v/>
      </c>
      <c r="Z1888" s="34" t="str">
        <f t="shared" si="269"/>
        <v/>
      </c>
    </row>
    <row r="1889" spans="1:26" x14ac:dyDescent="0.35">
      <c r="A1889" s="25">
        <v>1885</v>
      </c>
      <c r="B1889" s="26">
        <f>_xlfn.XLOOKUP(C1889,purchase!C:C,pcon!B:B,"")</f>
        <v>0</v>
      </c>
      <c r="C1889" s="4"/>
      <c r="D1889" s="29">
        <f>_xlfn.XLOOKUP(C1889,purchase!C:C,pcon!D:D,"")</f>
        <v>0</v>
      </c>
      <c r="E1889" s="29">
        <f>_xlfn.XLOOKUP(C1889,purchase!C:C,pcon!E:E,"")</f>
        <v>0</v>
      </c>
      <c r="F1889" s="4"/>
      <c r="G1889" s="27"/>
      <c r="H1889" s="28"/>
      <c r="I1889" s="4"/>
      <c r="J1889" s="4"/>
      <c r="K1889" s="4"/>
      <c r="L1889" s="30" t="str">
        <f t="shared" si="261"/>
        <v/>
      </c>
      <c r="M1889" s="4"/>
      <c r="N1889" s="30" t="str">
        <f t="shared" si="262"/>
        <v/>
      </c>
      <c r="O1889" s="31"/>
      <c r="P1889" s="32" t="str">
        <f t="shared" si="263"/>
        <v/>
      </c>
      <c r="Q1889" s="10">
        <f>_xlfn.XLOOKUP(C1889,pcon!C:C,pcon!L:L,"")</f>
        <v>0</v>
      </c>
      <c r="R1889" s="98">
        <f t="shared" si="264"/>
        <v>0</v>
      </c>
      <c r="S1889" s="31"/>
      <c r="T1889" s="31"/>
      <c r="U1889" s="33" t="str">
        <f t="shared" si="265"/>
        <v/>
      </c>
      <c r="V1889" s="4"/>
      <c r="W1889" s="33" t="str">
        <f t="shared" si="266"/>
        <v/>
      </c>
      <c r="X1889" s="33" t="str">
        <f t="shared" si="267"/>
        <v/>
      </c>
      <c r="Y1889" s="33" t="str">
        <f t="shared" si="268"/>
        <v/>
      </c>
      <c r="Z1889" s="34" t="str">
        <f t="shared" si="269"/>
        <v/>
      </c>
    </row>
    <row r="1890" spans="1:26" x14ac:dyDescent="0.35">
      <c r="A1890" s="25">
        <v>1886</v>
      </c>
      <c r="B1890" s="26">
        <f>_xlfn.XLOOKUP(C1890,purchase!C:C,pcon!B:B,"")</f>
        <v>0</v>
      </c>
      <c r="C1890" s="4"/>
      <c r="D1890" s="29">
        <f>_xlfn.XLOOKUP(C1890,purchase!C:C,pcon!D:D,"")</f>
        <v>0</v>
      </c>
      <c r="E1890" s="29">
        <f>_xlfn.XLOOKUP(C1890,purchase!C:C,pcon!E:E,"")</f>
        <v>0</v>
      </c>
      <c r="F1890" s="4"/>
      <c r="G1890" s="27"/>
      <c r="H1890" s="28"/>
      <c r="I1890" s="4"/>
      <c r="J1890" s="4"/>
      <c r="K1890" s="4"/>
      <c r="L1890" s="30" t="str">
        <f t="shared" si="261"/>
        <v/>
      </c>
      <c r="M1890" s="4"/>
      <c r="N1890" s="30" t="str">
        <f t="shared" si="262"/>
        <v/>
      </c>
      <c r="O1890" s="31"/>
      <c r="P1890" s="32" t="str">
        <f t="shared" si="263"/>
        <v/>
      </c>
      <c r="Q1890" s="10">
        <f>_xlfn.XLOOKUP(C1890,pcon!C:C,pcon!L:L,"")</f>
        <v>0</v>
      </c>
      <c r="R1890" s="98">
        <f t="shared" si="264"/>
        <v>0</v>
      </c>
      <c r="S1890" s="31"/>
      <c r="T1890" s="31"/>
      <c r="U1890" s="33" t="str">
        <f t="shared" si="265"/>
        <v/>
      </c>
      <c r="V1890" s="4"/>
      <c r="W1890" s="33" t="str">
        <f t="shared" si="266"/>
        <v/>
      </c>
      <c r="X1890" s="33" t="str">
        <f t="shared" si="267"/>
        <v/>
      </c>
      <c r="Y1890" s="33" t="str">
        <f t="shared" si="268"/>
        <v/>
      </c>
      <c r="Z1890" s="34" t="str">
        <f t="shared" si="269"/>
        <v/>
      </c>
    </row>
    <row r="1891" spans="1:26" x14ac:dyDescent="0.35">
      <c r="A1891" s="25">
        <v>1887</v>
      </c>
      <c r="B1891" s="26">
        <f>_xlfn.XLOOKUP(C1891,purchase!C:C,pcon!B:B,"")</f>
        <v>0</v>
      </c>
      <c r="C1891" s="4"/>
      <c r="D1891" s="29">
        <f>_xlfn.XLOOKUP(C1891,purchase!C:C,pcon!D:D,"")</f>
        <v>0</v>
      </c>
      <c r="E1891" s="29">
        <f>_xlfn.XLOOKUP(C1891,purchase!C:C,pcon!E:E,"")</f>
        <v>0</v>
      </c>
      <c r="F1891" s="4"/>
      <c r="G1891" s="27"/>
      <c r="H1891" s="28"/>
      <c r="I1891" s="4"/>
      <c r="J1891" s="4"/>
      <c r="K1891" s="4"/>
      <c r="L1891" s="30" t="str">
        <f t="shared" si="261"/>
        <v/>
      </c>
      <c r="M1891" s="4"/>
      <c r="N1891" s="30" t="str">
        <f t="shared" si="262"/>
        <v/>
      </c>
      <c r="O1891" s="31"/>
      <c r="P1891" s="32" t="str">
        <f t="shared" si="263"/>
        <v/>
      </c>
      <c r="Q1891" s="10">
        <f>_xlfn.XLOOKUP(C1891,pcon!C:C,pcon!L:L,"")</f>
        <v>0</v>
      </c>
      <c r="R1891" s="98">
        <f t="shared" si="264"/>
        <v>0</v>
      </c>
      <c r="S1891" s="31"/>
      <c r="T1891" s="31"/>
      <c r="U1891" s="33" t="str">
        <f t="shared" si="265"/>
        <v/>
      </c>
      <c r="V1891" s="4"/>
      <c r="W1891" s="33" t="str">
        <f t="shared" si="266"/>
        <v/>
      </c>
      <c r="X1891" s="33" t="str">
        <f t="shared" si="267"/>
        <v/>
      </c>
      <c r="Y1891" s="33" t="str">
        <f t="shared" si="268"/>
        <v/>
      </c>
      <c r="Z1891" s="34" t="str">
        <f t="shared" si="269"/>
        <v/>
      </c>
    </row>
    <row r="1892" spans="1:26" x14ac:dyDescent="0.35">
      <c r="A1892" s="25">
        <v>1888</v>
      </c>
      <c r="B1892" s="26">
        <f>_xlfn.XLOOKUP(C1892,purchase!C:C,pcon!B:B,"")</f>
        <v>0</v>
      </c>
      <c r="C1892" s="4"/>
      <c r="D1892" s="29">
        <f>_xlfn.XLOOKUP(C1892,purchase!C:C,pcon!D:D,"")</f>
        <v>0</v>
      </c>
      <c r="E1892" s="29">
        <f>_xlfn.XLOOKUP(C1892,purchase!C:C,pcon!E:E,"")</f>
        <v>0</v>
      </c>
      <c r="F1892" s="4"/>
      <c r="G1892" s="27"/>
      <c r="H1892" s="28"/>
      <c r="I1892" s="4"/>
      <c r="J1892" s="4"/>
      <c r="K1892" s="4"/>
      <c r="L1892" s="30" t="str">
        <f t="shared" si="261"/>
        <v/>
      </c>
      <c r="M1892" s="4"/>
      <c r="N1892" s="30" t="str">
        <f t="shared" si="262"/>
        <v/>
      </c>
      <c r="O1892" s="31"/>
      <c r="P1892" s="32" t="str">
        <f t="shared" si="263"/>
        <v/>
      </c>
      <c r="Q1892" s="10">
        <f>_xlfn.XLOOKUP(C1892,pcon!C:C,pcon!L:L,"")</f>
        <v>0</v>
      </c>
      <c r="R1892" s="98">
        <f t="shared" si="264"/>
        <v>0</v>
      </c>
      <c r="S1892" s="31"/>
      <c r="T1892" s="31"/>
      <c r="U1892" s="33" t="str">
        <f t="shared" si="265"/>
        <v/>
      </c>
      <c r="V1892" s="4"/>
      <c r="W1892" s="33" t="str">
        <f t="shared" si="266"/>
        <v/>
      </c>
      <c r="X1892" s="33" t="str">
        <f t="shared" si="267"/>
        <v/>
      </c>
      <c r="Y1892" s="33" t="str">
        <f t="shared" si="268"/>
        <v/>
      </c>
      <c r="Z1892" s="34" t="str">
        <f t="shared" si="269"/>
        <v/>
      </c>
    </row>
    <row r="1893" spans="1:26" x14ac:dyDescent="0.35">
      <c r="A1893" s="25">
        <v>1889</v>
      </c>
      <c r="B1893" s="26">
        <f>_xlfn.XLOOKUP(C1893,purchase!C:C,pcon!B:B,"")</f>
        <v>0</v>
      </c>
      <c r="C1893" s="4"/>
      <c r="D1893" s="29">
        <f>_xlfn.XLOOKUP(C1893,purchase!C:C,pcon!D:D,"")</f>
        <v>0</v>
      </c>
      <c r="E1893" s="29">
        <f>_xlfn.XLOOKUP(C1893,purchase!C:C,pcon!E:E,"")</f>
        <v>0</v>
      </c>
      <c r="F1893" s="4"/>
      <c r="G1893" s="27"/>
      <c r="H1893" s="28"/>
      <c r="I1893" s="4"/>
      <c r="J1893" s="4"/>
      <c r="K1893" s="4"/>
      <c r="L1893" s="30" t="str">
        <f t="shared" si="261"/>
        <v/>
      </c>
      <c r="M1893" s="4"/>
      <c r="N1893" s="30" t="str">
        <f t="shared" si="262"/>
        <v/>
      </c>
      <c r="O1893" s="31"/>
      <c r="P1893" s="32" t="str">
        <f t="shared" si="263"/>
        <v/>
      </c>
      <c r="Q1893" s="10">
        <f>_xlfn.XLOOKUP(C1893,pcon!C:C,pcon!L:L,"")</f>
        <v>0</v>
      </c>
      <c r="R1893" s="98">
        <f t="shared" si="264"/>
        <v>0</v>
      </c>
      <c r="S1893" s="31"/>
      <c r="T1893" s="31"/>
      <c r="U1893" s="33" t="str">
        <f t="shared" si="265"/>
        <v/>
      </c>
      <c r="V1893" s="4"/>
      <c r="W1893" s="33" t="str">
        <f t="shared" si="266"/>
        <v/>
      </c>
      <c r="X1893" s="33" t="str">
        <f t="shared" si="267"/>
        <v/>
      </c>
      <c r="Y1893" s="33" t="str">
        <f t="shared" si="268"/>
        <v/>
      </c>
      <c r="Z1893" s="34" t="str">
        <f t="shared" si="269"/>
        <v/>
      </c>
    </row>
    <row r="1894" spans="1:26" x14ac:dyDescent="0.35">
      <c r="A1894" s="25">
        <v>1890</v>
      </c>
      <c r="B1894" s="26">
        <f>_xlfn.XLOOKUP(C1894,purchase!C:C,pcon!B:B,"")</f>
        <v>0</v>
      </c>
      <c r="C1894" s="4"/>
      <c r="D1894" s="29">
        <f>_xlfn.XLOOKUP(C1894,purchase!C:C,pcon!D:D,"")</f>
        <v>0</v>
      </c>
      <c r="E1894" s="29">
        <f>_xlfn.XLOOKUP(C1894,purchase!C:C,pcon!E:E,"")</f>
        <v>0</v>
      </c>
      <c r="F1894" s="4"/>
      <c r="G1894" s="27"/>
      <c r="H1894" s="28"/>
      <c r="I1894" s="4"/>
      <c r="J1894" s="4"/>
      <c r="K1894" s="4"/>
      <c r="L1894" s="30" t="str">
        <f t="shared" si="261"/>
        <v/>
      </c>
      <c r="M1894" s="4"/>
      <c r="N1894" s="30" t="str">
        <f t="shared" si="262"/>
        <v/>
      </c>
      <c r="O1894" s="31"/>
      <c r="P1894" s="32" t="str">
        <f t="shared" si="263"/>
        <v/>
      </c>
      <c r="Q1894" s="10">
        <f>_xlfn.XLOOKUP(C1894,pcon!C:C,pcon!L:L,"")</f>
        <v>0</v>
      </c>
      <c r="R1894" s="98">
        <f t="shared" si="264"/>
        <v>0</v>
      </c>
      <c r="S1894" s="31"/>
      <c r="T1894" s="31"/>
      <c r="U1894" s="33" t="str">
        <f t="shared" si="265"/>
        <v/>
      </c>
      <c r="V1894" s="4"/>
      <c r="W1894" s="33" t="str">
        <f t="shared" si="266"/>
        <v/>
      </c>
      <c r="X1894" s="33" t="str">
        <f t="shared" si="267"/>
        <v/>
      </c>
      <c r="Y1894" s="33" t="str">
        <f t="shared" si="268"/>
        <v/>
      </c>
      <c r="Z1894" s="34" t="str">
        <f t="shared" si="269"/>
        <v/>
      </c>
    </row>
    <row r="1895" spans="1:26" x14ac:dyDescent="0.35">
      <c r="A1895" s="25">
        <v>1891</v>
      </c>
      <c r="B1895" s="26">
        <f>_xlfn.XLOOKUP(C1895,purchase!C:C,pcon!B:B,"")</f>
        <v>0</v>
      </c>
      <c r="C1895" s="4"/>
      <c r="D1895" s="29">
        <f>_xlfn.XLOOKUP(C1895,purchase!C:C,pcon!D:D,"")</f>
        <v>0</v>
      </c>
      <c r="E1895" s="29">
        <f>_xlfn.XLOOKUP(C1895,purchase!C:C,pcon!E:E,"")</f>
        <v>0</v>
      </c>
      <c r="F1895" s="4"/>
      <c r="G1895" s="27"/>
      <c r="H1895" s="28"/>
      <c r="I1895" s="4"/>
      <c r="J1895" s="4"/>
      <c r="K1895" s="4"/>
      <c r="L1895" s="30" t="str">
        <f t="shared" si="261"/>
        <v/>
      </c>
      <c r="M1895" s="4"/>
      <c r="N1895" s="30" t="str">
        <f t="shared" si="262"/>
        <v/>
      </c>
      <c r="O1895" s="31"/>
      <c r="P1895" s="32" t="str">
        <f t="shared" si="263"/>
        <v/>
      </c>
      <c r="Q1895" s="10">
        <f>_xlfn.XLOOKUP(C1895,pcon!C:C,pcon!L:L,"")</f>
        <v>0</v>
      </c>
      <c r="R1895" s="98">
        <f t="shared" si="264"/>
        <v>0</v>
      </c>
      <c r="S1895" s="31"/>
      <c r="T1895" s="31"/>
      <c r="U1895" s="33" t="str">
        <f t="shared" si="265"/>
        <v/>
      </c>
      <c r="V1895" s="4"/>
      <c r="W1895" s="33" t="str">
        <f t="shared" si="266"/>
        <v/>
      </c>
      <c r="X1895" s="33" t="str">
        <f t="shared" si="267"/>
        <v/>
      </c>
      <c r="Y1895" s="33" t="str">
        <f t="shared" si="268"/>
        <v/>
      </c>
      <c r="Z1895" s="34" t="str">
        <f t="shared" si="269"/>
        <v/>
      </c>
    </row>
    <row r="1896" spans="1:26" x14ac:dyDescent="0.35">
      <c r="A1896" s="25">
        <v>1892</v>
      </c>
      <c r="B1896" s="26">
        <f>_xlfn.XLOOKUP(C1896,purchase!C:C,pcon!B:B,"")</f>
        <v>0</v>
      </c>
      <c r="C1896" s="4"/>
      <c r="D1896" s="29">
        <f>_xlfn.XLOOKUP(C1896,purchase!C:C,pcon!D:D,"")</f>
        <v>0</v>
      </c>
      <c r="E1896" s="29">
        <f>_xlfn.XLOOKUP(C1896,purchase!C:C,pcon!E:E,"")</f>
        <v>0</v>
      </c>
      <c r="F1896" s="4"/>
      <c r="G1896" s="27"/>
      <c r="H1896" s="28"/>
      <c r="I1896" s="4"/>
      <c r="J1896" s="4"/>
      <c r="K1896" s="4"/>
      <c r="L1896" s="30" t="str">
        <f t="shared" si="261"/>
        <v/>
      </c>
      <c r="M1896" s="4"/>
      <c r="N1896" s="30" t="str">
        <f t="shared" si="262"/>
        <v/>
      </c>
      <c r="O1896" s="31"/>
      <c r="P1896" s="32" t="str">
        <f t="shared" si="263"/>
        <v/>
      </c>
      <c r="Q1896" s="10">
        <f>_xlfn.XLOOKUP(C1896,pcon!C:C,pcon!L:L,"")</f>
        <v>0</v>
      </c>
      <c r="R1896" s="98">
        <f t="shared" si="264"/>
        <v>0</v>
      </c>
      <c r="S1896" s="31"/>
      <c r="T1896" s="31"/>
      <c r="U1896" s="33" t="str">
        <f t="shared" si="265"/>
        <v/>
      </c>
      <c r="V1896" s="4"/>
      <c r="W1896" s="33" t="str">
        <f t="shared" si="266"/>
        <v/>
      </c>
      <c r="X1896" s="33" t="str">
        <f t="shared" si="267"/>
        <v/>
      </c>
      <c r="Y1896" s="33" t="str">
        <f t="shared" si="268"/>
        <v/>
      </c>
      <c r="Z1896" s="34" t="str">
        <f t="shared" si="269"/>
        <v/>
      </c>
    </row>
    <row r="1897" spans="1:26" x14ac:dyDescent="0.35">
      <c r="A1897" s="25">
        <v>1893</v>
      </c>
      <c r="B1897" s="26">
        <f>_xlfn.XLOOKUP(C1897,purchase!C:C,pcon!B:B,"")</f>
        <v>0</v>
      </c>
      <c r="C1897" s="4"/>
      <c r="D1897" s="29">
        <f>_xlfn.XLOOKUP(C1897,purchase!C:C,pcon!D:D,"")</f>
        <v>0</v>
      </c>
      <c r="E1897" s="29">
        <f>_xlfn.XLOOKUP(C1897,purchase!C:C,pcon!E:E,"")</f>
        <v>0</v>
      </c>
      <c r="F1897" s="4"/>
      <c r="G1897" s="27"/>
      <c r="H1897" s="28"/>
      <c r="I1897" s="4"/>
      <c r="J1897" s="4"/>
      <c r="K1897" s="4"/>
      <c r="L1897" s="30" t="str">
        <f t="shared" si="261"/>
        <v/>
      </c>
      <c r="M1897" s="4"/>
      <c r="N1897" s="30" t="str">
        <f t="shared" si="262"/>
        <v/>
      </c>
      <c r="O1897" s="31"/>
      <c r="P1897" s="32" t="str">
        <f t="shared" si="263"/>
        <v/>
      </c>
      <c r="Q1897" s="10">
        <f>_xlfn.XLOOKUP(C1897,pcon!C:C,pcon!L:L,"")</f>
        <v>0</v>
      </c>
      <c r="R1897" s="98">
        <f t="shared" si="264"/>
        <v>0</v>
      </c>
      <c r="S1897" s="31"/>
      <c r="T1897" s="31"/>
      <c r="U1897" s="33" t="str">
        <f t="shared" si="265"/>
        <v/>
      </c>
      <c r="V1897" s="4"/>
      <c r="W1897" s="33" t="str">
        <f t="shared" si="266"/>
        <v/>
      </c>
      <c r="X1897" s="33" t="str">
        <f t="shared" si="267"/>
        <v/>
      </c>
      <c r="Y1897" s="33" t="str">
        <f t="shared" si="268"/>
        <v/>
      </c>
      <c r="Z1897" s="34" t="str">
        <f t="shared" si="269"/>
        <v/>
      </c>
    </row>
    <row r="1898" spans="1:26" x14ac:dyDescent="0.35">
      <c r="A1898" s="25">
        <v>1894</v>
      </c>
      <c r="B1898" s="26">
        <f>_xlfn.XLOOKUP(C1898,purchase!C:C,pcon!B:B,"")</f>
        <v>0</v>
      </c>
      <c r="C1898" s="4"/>
      <c r="D1898" s="29">
        <f>_xlfn.XLOOKUP(C1898,purchase!C:C,pcon!D:D,"")</f>
        <v>0</v>
      </c>
      <c r="E1898" s="29">
        <f>_xlfn.XLOOKUP(C1898,purchase!C:C,pcon!E:E,"")</f>
        <v>0</v>
      </c>
      <c r="F1898" s="4"/>
      <c r="G1898" s="27"/>
      <c r="H1898" s="28"/>
      <c r="I1898" s="4"/>
      <c r="J1898" s="4"/>
      <c r="K1898" s="4"/>
      <c r="L1898" s="30" t="str">
        <f t="shared" si="261"/>
        <v/>
      </c>
      <c r="M1898" s="4"/>
      <c r="N1898" s="30" t="str">
        <f t="shared" si="262"/>
        <v/>
      </c>
      <c r="O1898" s="31"/>
      <c r="P1898" s="32" t="str">
        <f t="shared" si="263"/>
        <v/>
      </c>
      <c r="Q1898" s="10">
        <f>_xlfn.XLOOKUP(C1898,pcon!C:C,pcon!L:L,"")</f>
        <v>0</v>
      </c>
      <c r="R1898" s="98">
        <f t="shared" si="264"/>
        <v>0</v>
      </c>
      <c r="S1898" s="31"/>
      <c r="T1898" s="31"/>
      <c r="U1898" s="33" t="str">
        <f t="shared" si="265"/>
        <v/>
      </c>
      <c r="V1898" s="4"/>
      <c r="W1898" s="33" t="str">
        <f t="shared" si="266"/>
        <v/>
      </c>
      <c r="X1898" s="33" t="str">
        <f t="shared" si="267"/>
        <v/>
      </c>
      <c r="Y1898" s="33" t="str">
        <f t="shared" si="268"/>
        <v/>
      </c>
      <c r="Z1898" s="34" t="str">
        <f t="shared" si="269"/>
        <v/>
      </c>
    </row>
    <row r="1899" spans="1:26" x14ac:dyDescent="0.35">
      <c r="A1899" s="25">
        <v>1895</v>
      </c>
      <c r="B1899" s="26">
        <f>_xlfn.XLOOKUP(C1899,purchase!C:C,pcon!B:B,"")</f>
        <v>0</v>
      </c>
      <c r="C1899" s="4"/>
      <c r="D1899" s="29">
        <f>_xlfn.XLOOKUP(C1899,purchase!C:C,pcon!D:D,"")</f>
        <v>0</v>
      </c>
      <c r="E1899" s="29">
        <f>_xlfn.XLOOKUP(C1899,purchase!C:C,pcon!E:E,"")</f>
        <v>0</v>
      </c>
      <c r="F1899" s="4"/>
      <c r="G1899" s="27"/>
      <c r="H1899" s="28"/>
      <c r="I1899" s="4"/>
      <c r="J1899" s="4"/>
      <c r="K1899" s="4"/>
      <c r="L1899" s="30" t="str">
        <f t="shared" si="261"/>
        <v/>
      </c>
      <c r="M1899" s="4"/>
      <c r="N1899" s="30" t="str">
        <f t="shared" si="262"/>
        <v/>
      </c>
      <c r="O1899" s="31"/>
      <c r="P1899" s="32" t="str">
        <f t="shared" si="263"/>
        <v/>
      </c>
      <c r="Q1899" s="10">
        <f>_xlfn.XLOOKUP(C1899,pcon!C:C,pcon!L:L,"")</f>
        <v>0</v>
      </c>
      <c r="R1899" s="98">
        <f t="shared" si="264"/>
        <v>0</v>
      </c>
      <c r="S1899" s="31"/>
      <c r="T1899" s="31"/>
      <c r="U1899" s="33" t="str">
        <f t="shared" si="265"/>
        <v/>
      </c>
      <c r="V1899" s="4"/>
      <c r="W1899" s="33" t="str">
        <f t="shared" si="266"/>
        <v/>
      </c>
      <c r="X1899" s="33" t="str">
        <f t="shared" si="267"/>
        <v/>
      </c>
      <c r="Y1899" s="33" t="str">
        <f t="shared" si="268"/>
        <v/>
      </c>
      <c r="Z1899" s="34" t="str">
        <f t="shared" si="269"/>
        <v/>
      </c>
    </row>
    <row r="1900" spans="1:26" x14ac:dyDescent="0.35">
      <c r="A1900" s="25">
        <v>1896</v>
      </c>
      <c r="B1900" s="26">
        <f>_xlfn.XLOOKUP(C1900,purchase!C:C,pcon!B:B,"")</f>
        <v>0</v>
      </c>
      <c r="C1900" s="4"/>
      <c r="D1900" s="29">
        <f>_xlfn.XLOOKUP(C1900,purchase!C:C,pcon!D:D,"")</f>
        <v>0</v>
      </c>
      <c r="E1900" s="29">
        <f>_xlfn.XLOOKUP(C1900,purchase!C:C,pcon!E:E,"")</f>
        <v>0</v>
      </c>
      <c r="F1900" s="4"/>
      <c r="G1900" s="27"/>
      <c r="H1900" s="28"/>
      <c r="I1900" s="4"/>
      <c r="J1900" s="4"/>
      <c r="K1900" s="4"/>
      <c r="L1900" s="30" t="str">
        <f t="shared" si="261"/>
        <v/>
      </c>
      <c r="M1900" s="4"/>
      <c r="N1900" s="30" t="str">
        <f t="shared" si="262"/>
        <v/>
      </c>
      <c r="O1900" s="31"/>
      <c r="P1900" s="32" t="str">
        <f t="shared" si="263"/>
        <v/>
      </c>
      <c r="Q1900" s="10">
        <f>_xlfn.XLOOKUP(C1900,pcon!C:C,pcon!L:L,"")</f>
        <v>0</v>
      </c>
      <c r="R1900" s="98">
        <f t="shared" si="264"/>
        <v>0</v>
      </c>
      <c r="S1900" s="31"/>
      <c r="T1900" s="31"/>
      <c r="U1900" s="33" t="str">
        <f t="shared" si="265"/>
        <v/>
      </c>
      <c r="V1900" s="4"/>
      <c r="W1900" s="33" t="str">
        <f t="shared" si="266"/>
        <v/>
      </c>
      <c r="X1900" s="33" t="str">
        <f t="shared" si="267"/>
        <v/>
      </c>
      <c r="Y1900" s="33" t="str">
        <f t="shared" si="268"/>
        <v/>
      </c>
      <c r="Z1900" s="34" t="str">
        <f t="shared" si="269"/>
        <v/>
      </c>
    </row>
    <row r="1901" spans="1:26" x14ac:dyDescent="0.35">
      <c r="A1901" s="25">
        <v>1897</v>
      </c>
      <c r="B1901" s="26">
        <f>_xlfn.XLOOKUP(C1901,purchase!C:C,pcon!B:B,"")</f>
        <v>0</v>
      </c>
      <c r="C1901" s="4"/>
      <c r="D1901" s="29">
        <f>_xlfn.XLOOKUP(C1901,purchase!C:C,pcon!D:D,"")</f>
        <v>0</v>
      </c>
      <c r="E1901" s="29">
        <f>_xlfn.XLOOKUP(C1901,purchase!C:C,pcon!E:E,"")</f>
        <v>0</v>
      </c>
      <c r="F1901" s="4"/>
      <c r="G1901" s="27"/>
      <c r="H1901" s="28"/>
      <c r="I1901" s="4"/>
      <c r="J1901" s="4"/>
      <c r="K1901" s="4"/>
      <c r="L1901" s="30" t="str">
        <f t="shared" si="261"/>
        <v/>
      </c>
      <c r="M1901" s="4"/>
      <c r="N1901" s="30" t="str">
        <f t="shared" si="262"/>
        <v/>
      </c>
      <c r="O1901" s="31"/>
      <c r="P1901" s="32" t="str">
        <f t="shared" si="263"/>
        <v/>
      </c>
      <c r="Q1901" s="10">
        <f>_xlfn.XLOOKUP(C1901,pcon!C:C,pcon!L:L,"")</f>
        <v>0</v>
      </c>
      <c r="R1901" s="98">
        <f t="shared" si="264"/>
        <v>0</v>
      </c>
      <c r="S1901" s="31"/>
      <c r="T1901" s="31"/>
      <c r="U1901" s="33" t="str">
        <f t="shared" si="265"/>
        <v/>
      </c>
      <c r="V1901" s="4"/>
      <c r="W1901" s="33" t="str">
        <f t="shared" si="266"/>
        <v/>
      </c>
      <c r="X1901" s="33" t="str">
        <f t="shared" si="267"/>
        <v/>
      </c>
      <c r="Y1901" s="33" t="str">
        <f t="shared" si="268"/>
        <v/>
      </c>
      <c r="Z1901" s="34" t="str">
        <f t="shared" si="269"/>
        <v/>
      </c>
    </row>
    <row r="1902" spans="1:26" x14ac:dyDescent="0.35">
      <c r="A1902" s="25">
        <v>1898</v>
      </c>
      <c r="B1902" s="26">
        <f>_xlfn.XLOOKUP(C1902,purchase!C:C,pcon!B:B,"")</f>
        <v>0</v>
      </c>
      <c r="C1902" s="4"/>
      <c r="D1902" s="29">
        <f>_xlfn.XLOOKUP(C1902,purchase!C:C,pcon!D:D,"")</f>
        <v>0</v>
      </c>
      <c r="E1902" s="29">
        <f>_xlfn.XLOOKUP(C1902,purchase!C:C,pcon!E:E,"")</f>
        <v>0</v>
      </c>
      <c r="F1902" s="4"/>
      <c r="G1902" s="27"/>
      <c r="H1902" s="28"/>
      <c r="I1902" s="4"/>
      <c r="J1902" s="4"/>
      <c r="K1902" s="4"/>
      <c r="L1902" s="30" t="str">
        <f t="shared" si="261"/>
        <v/>
      </c>
      <c r="M1902" s="4"/>
      <c r="N1902" s="30" t="str">
        <f t="shared" si="262"/>
        <v/>
      </c>
      <c r="O1902" s="31"/>
      <c r="P1902" s="32" t="str">
        <f t="shared" si="263"/>
        <v/>
      </c>
      <c r="Q1902" s="10">
        <f>_xlfn.XLOOKUP(C1902,pcon!C:C,pcon!L:L,"")</f>
        <v>0</v>
      </c>
      <c r="R1902" s="98">
        <f t="shared" si="264"/>
        <v>0</v>
      </c>
      <c r="S1902" s="31"/>
      <c r="T1902" s="31"/>
      <c r="U1902" s="33" t="str">
        <f t="shared" si="265"/>
        <v/>
      </c>
      <c r="V1902" s="4"/>
      <c r="W1902" s="33" t="str">
        <f t="shared" si="266"/>
        <v/>
      </c>
      <c r="X1902" s="33" t="str">
        <f t="shared" si="267"/>
        <v/>
      </c>
      <c r="Y1902" s="33" t="str">
        <f t="shared" si="268"/>
        <v/>
      </c>
      <c r="Z1902" s="34" t="str">
        <f t="shared" si="269"/>
        <v/>
      </c>
    </row>
    <row r="1903" spans="1:26" x14ac:dyDescent="0.35">
      <c r="A1903" s="25">
        <v>1899</v>
      </c>
      <c r="B1903" s="26">
        <f>_xlfn.XLOOKUP(C1903,purchase!C:C,pcon!B:B,"")</f>
        <v>0</v>
      </c>
      <c r="C1903" s="4"/>
      <c r="D1903" s="29">
        <f>_xlfn.XLOOKUP(C1903,purchase!C:C,pcon!D:D,"")</f>
        <v>0</v>
      </c>
      <c r="E1903" s="29">
        <f>_xlfn.XLOOKUP(C1903,purchase!C:C,pcon!E:E,"")</f>
        <v>0</v>
      </c>
      <c r="F1903" s="4"/>
      <c r="G1903" s="27"/>
      <c r="H1903" s="28"/>
      <c r="I1903" s="4"/>
      <c r="J1903" s="4"/>
      <c r="K1903" s="4"/>
      <c r="L1903" s="30" t="str">
        <f t="shared" si="261"/>
        <v/>
      </c>
      <c r="M1903" s="4"/>
      <c r="N1903" s="30" t="str">
        <f t="shared" si="262"/>
        <v/>
      </c>
      <c r="O1903" s="31"/>
      <c r="P1903" s="32" t="str">
        <f t="shared" si="263"/>
        <v/>
      </c>
      <c r="Q1903" s="10">
        <f>_xlfn.XLOOKUP(C1903,pcon!C:C,pcon!L:L,"")</f>
        <v>0</v>
      </c>
      <c r="R1903" s="98">
        <f t="shared" si="264"/>
        <v>0</v>
      </c>
      <c r="S1903" s="31"/>
      <c r="T1903" s="31"/>
      <c r="U1903" s="33" t="str">
        <f t="shared" si="265"/>
        <v/>
      </c>
      <c r="V1903" s="4"/>
      <c r="W1903" s="33" t="str">
        <f t="shared" si="266"/>
        <v/>
      </c>
      <c r="X1903" s="33" t="str">
        <f t="shared" si="267"/>
        <v/>
      </c>
      <c r="Y1903" s="33" t="str">
        <f t="shared" si="268"/>
        <v/>
      </c>
      <c r="Z1903" s="34" t="str">
        <f t="shared" si="269"/>
        <v/>
      </c>
    </row>
    <row r="1904" spans="1:26" x14ac:dyDescent="0.35">
      <c r="A1904" s="25">
        <v>1900</v>
      </c>
      <c r="B1904" s="26">
        <f>_xlfn.XLOOKUP(C1904,purchase!C:C,pcon!B:B,"")</f>
        <v>0</v>
      </c>
      <c r="C1904" s="4"/>
      <c r="D1904" s="29">
        <f>_xlfn.XLOOKUP(C1904,purchase!C:C,pcon!D:D,"")</f>
        <v>0</v>
      </c>
      <c r="E1904" s="29">
        <f>_xlfn.XLOOKUP(C1904,purchase!C:C,pcon!E:E,"")</f>
        <v>0</v>
      </c>
      <c r="F1904" s="4"/>
      <c r="G1904" s="27"/>
      <c r="H1904" s="28"/>
      <c r="I1904" s="4"/>
      <c r="J1904" s="4"/>
      <c r="K1904" s="4"/>
      <c r="L1904" s="30" t="str">
        <f t="shared" si="261"/>
        <v/>
      </c>
      <c r="M1904" s="4"/>
      <c r="N1904" s="30" t="str">
        <f t="shared" si="262"/>
        <v/>
      </c>
      <c r="O1904" s="31"/>
      <c r="P1904" s="32" t="str">
        <f t="shared" si="263"/>
        <v/>
      </c>
      <c r="Q1904" s="10">
        <f>_xlfn.XLOOKUP(C1904,pcon!C:C,pcon!L:L,"")</f>
        <v>0</v>
      </c>
      <c r="R1904" s="98">
        <f t="shared" si="264"/>
        <v>0</v>
      </c>
      <c r="S1904" s="31"/>
      <c r="T1904" s="31"/>
      <c r="U1904" s="33" t="str">
        <f t="shared" si="265"/>
        <v/>
      </c>
      <c r="V1904" s="4"/>
      <c r="W1904" s="33" t="str">
        <f t="shared" si="266"/>
        <v/>
      </c>
      <c r="X1904" s="33" t="str">
        <f t="shared" si="267"/>
        <v/>
      </c>
      <c r="Y1904" s="33" t="str">
        <f t="shared" si="268"/>
        <v/>
      </c>
      <c r="Z1904" s="34" t="str">
        <f t="shared" si="269"/>
        <v/>
      </c>
    </row>
    <row r="1905" spans="1:26" x14ac:dyDescent="0.35">
      <c r="A1905" s="25">
        <v>1901</v>
      </c>
      <c r="B1905" s="26">
        <f>_xlfn.XLOOKUP(C1905,purchase!C:C,pcon!B:B,"")</f>
        <v>0</v>
      </c>
      <c r="C1905" s="4"/>
      <c r="D1905" s="29">
        <f>_xlfn.XLOOKUP(C1905,purchase!C:C,pcon!D:D,"")</f>
        <v>0</v>
      </c>
      <c r="E1905" s="29">
        <f>_xlfn.XLOOKUP(C1905,purchase!C:C,pcon!E:E,"")</f>
        <v>0</v>
      </c>
      <c r="F1905" s="4"/>
      <c r="G1905" s="27"/>
      <c r="H1905" s="28"/>
      <c r="I1905" s="4"/>
      <c r="J1905" s="4"/>
      <c r="K1905" s="4"/>
      <c r="L1905" s="30" t="str">
        <f t="shared" si="261"/>
        <v/>
      </c>
      <c r="M1905" s="4"/>
      <c r="N1905" s="30" t="str">
        <f t="shared" si="262"/>
        <v/>
      </c>
      <c r="O1905" s="31"/>
      <c r="P1905" s="32" t="str">
        <f t="shared" si="263"/>
        <v/>
      </c>
      <c r="Q1905" s="10">
        <f>_xlfn.XLOOKUP(C1905,pcon!C:C,pcon!L:L,"")</f>
        <v>0</v>
      </c>
      <c r="R1905" s="98">
        <f t="shared" si="264"/>
        <v>0</v>
      </c>
      <c r="S1905" s="31"/>
      <c r="T1905" s="31"/>
      <c r="U1905" s="33" t="str">
        <f t="shared" si="265"/>
        <v/>
      </c>
      <c r="V1905" s="4"/>
      <c r="W1905" s="33" t="str">
        <f t="shared" si="266"/>
        <v/>
      </c>
      <c r="X1905" s="33" t="str">
        <f t="shared" si="267"/>
        <v/>
      </c>
      <c r="Y1905" s="33" t="str">
        <f t="shared" si="268"/>
        <v/>
      </c>
      <c r="Z1905" s="34" t="str">
        <f t="shared" si="269"/>
        <v/>
      </c>
    </row>
    <row r="1906" spans="1:26" x14ac:dyDescent="0.35">
      <c r="A1906" s="25">
        <v>1902</v>
      </c>
      <c r="B1906" s="26">
        <f>_xlfn.XLOOKUP(C1906,purchase!C:C,pcon!B:B,"")</f>
        <v>0</v>
      </c>
      <c r="C1906" s="4"/>
      <c r="D1906" s="29">
        <f>_xlfn.XLOOKUP(C1906,purchase!C:C,pcon!D:D,"")</f>
        <v>0</v>
      </c>
      <c r="E1906" s="29">
        <f>_xlfn.XLOOKUP(C1906,purchase!C:C,pcon!E:E,"")</f>
        <v>0</v>
      </c>
      <c r="F1906" s="4"/>
      <c r="G1906" s="27"/>
      <c r="H1906" s="28"/>
      <c r="I1906" s="4"/>
      <c r="J1906" s="4"/>
      <c r="K1906" s="4"/>
      <c r="L1906" s="30" t="str">
        <f t="shared" si="261"/>
        <v/>
      </c>
      <c r="M1906" s="4"/>
      <c r="N1906" s="30" t="str">
        <f t="shared" si="262"/>
        <v/>
      </c>
      <c r="O1906" s="31"/>
      <c r="P1906" s="32" t="str">
        <f t="shared" si="263"/>
        <v/>
      </c>
      <c r="Q1906" s="10">
        <f>_xlfn.XLOOKUP(C1906,pcon!C:C,pcon!L:L,"")</f>
        <v>0</v>
      </c>
      <c r="R1906" s="98">
        <f t="shared" si="264"/>
        <v>0</v>
      </c>
      <c r="S1906" s="31"/>
      <c r="T1906" s="31"/>
      <c r="U1906" s="33" t="str">
        <f t="shared" si="265"/>
        <v/>
      </c>
      <c r="V1906" s="4"/>
      <c r="W1906" s="33" t="str">
        <f t="shared" si="266"/>
        <v/>
      </c>
      <c r="X1906" s="33" t="str">
        <f t="shared" si="267"/>
        <v/>
      </c>
      <c r="Y1906" s="33" t="str">
        <f t="shared" si="268"/>
        <v/>
      </c>
      <c r="Z1906" s="34" t="str">
        <f t="shared" si="269"/>
        <v/>
      </c>
    </row>
    <row r="1907" spans="1:26" x14ac:dyDescent="0.35">
      <c r="A1907" s="25">
        <v>1903</v>
      </c>
      <c r="B1907" s="26">
        <f>_xlfn.XLOOKUP(C1907,purchase!C:C,pcon!B:B,"")</f>
        <v>0</v>
      </c>
      <c r="C1907" s="4"/>
      <c r="D1907" s="29">
        <f>_xlfn.XLOOKUP(C1907,purchase!C:C,pcon!D:D,"")</f>
        <v>0</v>
      </c>
      <c r="E1907" s="29">
        <f>_xlfn.XLOOKUP(C1907,purchase!C:C,pcon!E:E,"")</f>
        <v>0</v>
      </c>
      <c r="F1907" s="4"/>
      <c r="G1907" s="27"/>
      <c r="H1907" s="28"/>
      <c r="I1907" s="4"/>
      <c r="J1907" s="4"/>
      <c r="K1907" s="4"/>
      <c r="L1907" s="30" t="str">
        <f t="shared" si="261"/>
        <v/>
      </c>
      <c r="M1907" s="4"/>
      <c r="N1907" s="30" t="str">
        <f t="shared" si="262"/>
        <v/>
      </c>
      <c r="O1907" s="31"/>
      <c r="P1907" s="32" t="str">
        <f t="shared" si="263"/>
        <v/>
      </c>
      <c r="Q1907" s="10">
        <f>_xlfn.XLOOKUP(C1907,pcon!C:C,pcon!L:L,"")</f>
        <v>0</v>
      </c>
      <c r="R1907" s="98">
        <f t="shared" si="264"/>
        <v>0</v>
      </c>
      <c r="S1907" s="31"/>
      <c r="T1907" s="31"/>
      <c r="U1907" s="33" t="str">
        <f t="shared" si="265"/>
        <v/>
      </c>
      <c r="V1907" s="4"/>
      <c r="W1907" s="33" t="str">
        <f t="shared" si="266"/>
        <v/>
      </c>
      <c r="X1907" s="33" t="str">
        <f t="shared" si="267"/>
        <v/>
      </c>
      <c r="Y1907" s="33" t="str">
        <f t="shared" si="268"/>
        <v/>
      </c>
      <c r="Z1907" s="34" t="str">
        <f t="shared" si="269"/>
        <v/>
      </c>
    </row>
    <row r="1908" spans="1:26" x14ac:dyDescent="0.35">
      <c r="A1908" s="25">
        <v>1904</v>
      </c>
      <c r="B1908" s="26">
        <f>_xlfn.XLOOKUP(C1908,purchase!C:C,pcon!B:B,"")</f>
        <v>0</v>
      </c>
      <c r="C1908" s="4"/>
      <c r="D1908" s="29">
        <f>_xlfn.XLOOKUP(C1908,purchase!C:C,pcon!D:D,"")</f>
        <v>0</v>
      </c>
      <c r="E1908" s="29">
        <f>_xlfn.XLOOKUP(C1908,purchase!C:C,pcon!E:E,"")</f>
        <v>0</v>
      </c>
      <c r="F1908" s="4"/>
      <c r="G1908" s="27"/>
      <c r="H1908" s="28"/>
      <c r="I1908" s="4"/>
      <c r="J1908" s="4"/>
      <c r="K1908" s="4"/>
      <c r="L1908" s="30" t="str">
        <f t="shared" si="261"/>
        <v/>
      </c>
      <c r="M1908" s="4"/>
      <c r="N1908" s="30" t="str">
        <f t="shared" si="262"/>
        <v/>
      </c>
      <c r="O1908" s="31"/>
      <c r="P1908" s="32" t="str">
        <f t="shared" si="263"/>
        <v/>
      </c>
      <c r="Q1908" s="10">
        <f>_xlfn.XLOOKUP(C1908,pcon!C:C,pcon!L:L,"")</f>
        <v>0</v>
      </c>
      <c r="R1908" s="98">
        <f t="shared" si="264"/>
        <v>0</v>
      </c>
      <c r="S1908" s="31"/>
      <c r="T1908" s="31"/>
      <c r="U1908" s="33" t="str">
        <f t="shared" si="265"/>
        <v/>
      </c>
      <c r="V1908" s="4"/>
      <c r="W1908" s="33" t="str">
        <f t="shared" si="266"/>
        <v/>
      </c>
      <c r="X1908" s="33" t="str">
        <f t="shared" si="267"/>
        <v/>
      </c>
      <c r="Y1908" s="33" t="str">
        <f t="shared" si="268"/>
        <v/>
      </c>
      <c r="Z1908" s="34" t="str">
        <f t="shared" si="269"/>
        <v/>
      </c>
    </row>
    <row r="1909" spans="1:26" x14ac:dyDescent="0.35">
      <c r="A1909" s="25">
        <v>1905</v>
      </c>
      <c r="B1909" s="26">
        <f>_xlfn.XLOOKUP(C1909,purchase!C:C,pcon!B:B,"")</f>
        <v>0</v>
      </c>
      <c r="C1909" s="4"/>
      <c r="D1909" s="29">
        <f>_xlfn.XLOOKUP(C1909,purchase!C:C,pcon!D:D,"")</f>
        <v>0</v>
      </c>
      <c r="E1909" s="29">
        <f>_xlfn.XLOOKUP(C1909,purchase!C:C,pcon!E:E,"")</f>
        <v>0</v>
      </c>
      <c r="F1909" s="4"/>
      <c r="G1909" s="27"/>
      <c r="H1909" s="28"/>
      <c r="I1909" s="4"/>
      <c r="J1909" s="4"/>
      <c r="K1909" s="4"/>
      <c r="L1909" s="30" t="str">
        <f t="shared" si="261"/>
        <v/>
      </c>
      <c r="M1909" s="4"/>
      <c r="N1909" s="30" t="str">
        <f t="shared" si="262"/>
        <v/>
      </c>
      <c r="O1909" s="31"/>
      <c r="P1909" s="32" t="str">
        <f t="shared" si="263"/>
        <v/>
      </c>
      <c r="Q1909" s="10">
        <f>_xlfn.XLOOKUP(C1909,pcon!C:C,pcon!L:L,"")</f>
        <v>0</v>
      </c>
      <c r="R1909" s="98">
        <f t="shared" si="264"/>
        <v>0</v>
      </c>
      <c r="S1909" s="31"/>
      <c r="T1909" s="31"/>
      <c r="U1909" s="33" t="str">
        <f t="shared" si="265"/>
        <v/>
      </c>
      <c r="V1909" s="4"/>
      <c r="W1909" s="33" t="str">
        <f t="shared" si="266"/>
        <v/>
      </c>
      <c r="X1909" s="33" t="str">
        <f t="shared" si="267"/>
        <v/>
      </c>
      <c r="Y1909" s="33" t="str">
        <f t="shared" si="268"/>
        <v/>
      </c>
      <c r="Z1909" s="34" t="str">
        <f t="shared" si="269"/>
        <v/>
      </c>
    </row>
    <row r="1910" spans="1:26" x14ac:dyDescent="0.35">
      <c r="A1910" s="25">
        <v>1906</v>
      </c>
      <c r="B1910" s="26">
        <f>_xlfn.XLOOKUP(C1910,purchase!C:C,pcon!B:B,"")</f>
        <v>0</v>
      </c>
      <c r="C1910" s="4"/>
      <c r="D1910" s="29">
        <f>_xlfn.XLOOKUP(C1910,purchase!C:C,pcon!D:D,"")</f>
        <v>0</v>
      </c>
      <c r="E1910" s="29">
        <f>_xlfn.XLOOKUP(C1910,purchase!C:C,pcon!E:E,"")</f>
        <v>0</v>
      </c>
      <c r="F1910" s="4"/>
      <c r="G1910" s="27"/>
      <c r="H1910" s="28"/>
      <c r="I1910" s="4"/>
      <c r="J1910" s="4"/>
      <c r="K1910" s="4"/>
      <c r="L1910" s="30" t="str">
        <f t="shared" si="261"/>
        <v/>
      </c>
      <c r="M1910" s="4"/>
      <c r="N1910" s="30" t="str">
        <f t="shared" si="262"/>
        <v/>
      </c>
      <c r="O1910" s="31"/>
      <c r="P1910" s="32" t="str">
        <f t="shared" si="263"/>
        <v/>
      </c>
      <c r="Q1910" s="10">
        <f>_xlfn.XLOOKUP(C1910,pcon!C:C,pcon!L:L,"")</f>
        <v>0</v>
      </c>
      <c r="R1910" s="98">
        <f t="shared" si="264"/>
        <v>0</v>
      </c>
      <c r="S1910" s="31"/>
      <c r="T1910" s="31"/>
      <c r="U1910" s="33" t="str">
        <f t="shared" si="265"/>
        <v/>
      </c>
      <c r="V1910" s="4"/>
      <c r="W1910" s="33" t="str">
        <f t="shared" si="266"/>
        <v/>
      </c>
      <c r="X1910" s="33" t="str">
        <f t="shared" si="267"/>
        <v/>
      </c>
      <c r="Y1910" s="33" t="str">
        <f t="shared" si="268"/>
        <v/>
      </c>
      <c r="Z1910" s="34" t="str">
        <f t="shared" si="269"/>
        <v/>
      </c>
    </row>
    <row r="1911" spans="1:26" x14ac:dyDescent="0.35">
      <c r="A1911" s="25">
        <v>1907</v>
      </c>
      <c r="B1911" s="26">
        <f>_xlfn.XLOOKUP(C1911,purchase!C:C,pcon!B:B,"")</f>
        <v>0</v>
      </c>
      <c r="C1911" s="4"/>
      <c r="D1911" s="29">
        <f>_xlfn.XLOOKUP(C1911,purchase!C:C,pcon!D:D,"")</f>
        <v>0</v>
      </c>
      <c r="E1911" s="29">
        <f>_xlfn.XLOOKUP(C1911,purchase!C:C,pcon!E:E,"")</f>
        <v>0</v>
      </c>
      <c r="F1911" s="4"/>
      <c r="G1911" s="27"/>
      <c r="H1911" s="28"/>
      <c r="I1911" s="4"/>
      <c r="J1911" s="4"/>
      <c r="K1911" s="4"/>
      <c r="L1911" s="30" t="str">
        <f t="shared" si="261"/>
        <v/>
      </c>
      <c r="M1911" s="4"/>
      <c r="N1911" s="30" t="str">
        <f t="shared" si="262"/>
        <v/>
      </c>
      <c r="O1911" s="31"/>
      <c r="P1911" s="32" t="str">
        <f t="shared" si="263"/>
        <v/>
      </c>
      <c r="Q1911" s="10">
        <f>_xlfn.XLOOKUP(C1911,pcon!C:C,pcon!L:L,"")</f>
        <v>0</v>
      </c>
      <c r="R1911" s="98">
        <f t="shared" si="264"/>
        <v>0</v>
      </c>
      <c r="S1911" s="31"/>
      <c r="T1911" s="31"/>
      <c r="U1911" s="33" t="str">
        <f t="shared" si="265"/>
        <v/>
      </c>
      <c r="V1911" s="4"/>
      <c r="W1911" s="33" t="str">
        <f t="shared" si="266"/>
        <v/>
      </c>
      <c r="X1911" s="33" t="str">
        <f t="shared" si="267"/>
        <v/>
      </c>
      <c r="Y1911" s="33" t="str">
        <f t="shared" si="268"/>
        <v/>
      </c>
      <c r="Z1911" s="34" t="str">
        <f t="shared" si="269"/>
        <v/>
      </c>
    </row>
    <row r="1912" spans="1:26" x14ac:dyDescent="0.35">
      <c r="A1912" s="25">
        <v>1908</v>
      </c>
      <c r="B1912" s="26">
        <f>_xlfn.XLOOKUP(C1912,purchase!C:C,pcon!B:B,"")</f>
        <v>0</v>
      </c>
      <c r="C1912" s="4"/>
      <c r="D1912" s="29">
        <f>_xlfn.XLOOKUP(C1912,purchase!C:C,pcon!D:D,"")</f>
        <v>0</v>
      </c>
      <c r="E1912" s="29">
        <f>_xlfn.XLOOKUP(C1912,purchase!C:C,pcon!E:E,"")</f>
        <v>0</v>
      </c>
      <c r="F1912" s="4"/>
      <c r="G1912" s="27"/>
      <c r="H1912" s="28"/>
      <c r="I1912" s="4"/>
      <c r="J1912" s="4"/>
      <c r="K1912" s="4"/>
      <c r="L1912" s="30" t="str">
        <f t="shared" si="261"/>
        <v/>
      </c>
      <c r="M1912" s="4"/>
      <c r="N1912" s="30" t="str">
        <f t="shared" si="262"/>
        <v/>
      </c>
      <c r="O1912" s="31"/>
      <c r="P1912" s="32" t="str">
        <f t="shared" si="263"/>
        <v/>
      </c>
      <c r="Q1912" s="10">
        <f>_xlfn.XLOOKUP(C1912,pcon!C:C,pcon!L:L,"")</f>
        <v>0</v>
      </c>
      <c r="R1912" s="98">
        <f t="shared" si="264"/>
        <v>0</v>
      </c>
      <c r="S1912" s="31"/>
      <c r="T1912" s="31"/>
      <c r="U1912" s="33" t="str">
        <f t="shared" si="265"/>
        <v/>
      </c>
      <c r="V1912" s="4"/>
      <c r="W1912" s="33" t="str">
        <f t="shared" si="266"/>
        <v/>
      </c>
      <c r="X1912" s="33" t="str">
        <f t="shared" si="267"/>
        <v/>
      </c>
      <c r="Y1912" s="33" t="str">
        <f t="shared" si="268"/>
        <v/>
      </c>
      <c r="Z1912" s="34" t="str">
        <f t="shared" si="269"/>
        <v/>
      </c>
    </row>
    <row r="1913" spans="1:26" x14ac:dyDescent="0.35">
      <c r="A1913" s="25">
        <v>1909</v>
      </c>
      <c r="B1913" s="26">
        <f>_xlfn.XLOOKUP(C1913,purchase!C:C,pcon!B:B,"")</f>
        <v>0</v>
      </c>
      <c r="C1913" s="4"/>
      <c r="D1913" s="29">
        <f>_xlfn.XLOOKUP(C1913,purchase!C:C,pcon!D:D,"")</f>
        <v>0</v>
      </c>
      <c r="E1913" s="29">
        <f>_xlfn.XLOOKUP(C1913,purchase!C:C,pcon!E:E,"")</f>
        <v>0</v>
      </c>
      <c r="F1913" s="4"/>
      <c r="G1913" s="27"/>
      <c r="H1913" s="28"/>
      <c r="I1913" s="4"/>
      <c r="J1913" s="4"/>
      <c r="K1913" s="4"/>
      <c r="L1913" s="30" t="str">
        <f t="shared" si="261"/>
        <v/>
      </c>
      <c r="M1913" s="4"/>
      <c r="N1913" s="30" t="str">
        <f t="shared" si="262"/>
        <v/>
      </c>
      <c r="O1913" s="31"/>
      <c r="P1913" s="32" t="str">
        <f t="shared" si="263"/>
        <v/>
      </c>
      <c r="Q1913" s="10">
        <f>_xlfn.XLOOKUP(C1913,pcon!C:C,pcon!L:L,"")</f>
        <v>0</v>
      </c>
      <c r="R1913" s="98">
        <f t="shared" si="264"/>
        <v>0</v>
      </c>
      <c r="S1913" s="31"/>
      <c r="T1913" s="31"/>
      <c r="U1913" s="33" t="str">
        <f t="shared" si="265"/>
        <v/>
      </c>
      <c r="V1913" s="4"/>
      <c r="W1913" s="33" t="str">
        <f t="shared" si="266"/>
        <v/>
      </c>
      <c r="X1913" s="33" t="str">
        <f t="shared" si="267"/>
        <v/>
      </c>
      <c r="Y1913" s="33" t="str">
        <f t="shared" si="268"/>
        <v/>
      </c>
      <c r="Z1913" s="34" t="str">
        <f t="shared" si="269"/>
        <v/>
      </c>
    </row>
    <row r="1914" spans="1:26" x14ac:dyDescent="0.35">
      <c r="A1914" s="25">
        <v>1910</v>
      </c>
      <c r="B1914" s="26">
        <f>_xlfn.XLOOKUP(C1914,purchase!C:C,pcon!B:B,"")</f>
        <v>0</v>
      </c>
      <c r="C1914" s="4"/>
      <c r="D1914" s="29">
        <f>_xlfn.XLOOKUP(C1914,purchase!C:C,pcon!D:D,"")</f>
        <v>0</v>
      </c>
      <c r="E1914" s="29">
        <f>_xlfn.XLOOKUP(C1914,purchase!C:C,pcon!E:E,"")</f>
        <v>0</v>
      </c>
      <c r="F1914" s="4"/>
      <c r="G1914" s="27"/>
      <c r="H1914" s="28"/>
      <c r="I1914" s="4"/>
      <c r="J1914" s="4"/>
      <c r="K1914" s="4"/>
      <c r="L1914" s="30" t="str">
        <f t="shared" si="261"/>
        <v/>
      </c>
      <c r="M1914" s="4"/>
      <c r="N1914" s="30" t="str">
        <f t="shared" si="262"/>
        <v/>
      </c>
      <c r="O1914" s="31"/>
      <c r="P1914" s="32" t="str">
        <f t="shared" si="263"/>
        <v/>
      </c>
      <c r="Q1914" s="10">
        <f>_xlfn.XLOOKUP(C1914,pcon!C:C,pcon!L:L,"")</f>
        <v>0</v>
      </c>
      <c r="R1914" s="98">
        <f t="shared" si="264"/>
        <v>0</v>
      </c>
      <c r="S1914" s="31"/>
      <c r="T1914" s="31"/>
      <c r="U1914" s="33" t="str">
        <f t="shared" si="265"/>
        <v/>
      </c>
      <c r="V1914" s="4"/>
      <c r="W1914" s="33" t="str">
        <f t="shared" si="266"/>
        <v/>
      </c>
      <c r="X1914" s="33" t="str">
        <f t="shared" si="267"/>
        <v/>
      </c>
      <c r="Y1914" s="33" t="str">
        <f t="shared" si="268"/>
        <v/>
      </c>
      <c r="Z1914" s="34" t="str">
        <f t="shared" si="269"/>
        <v/>
      </c>
    </row>
    <row r="1915" spans="1:26" x14ac:dyDescent="0.35">
      <c r="A1915" s="25">
        <v>1911</v>
      </c>
      <c r="B1915" s="26">
        <f>_xlfn.XLOOKUP(C1915,purchase!C:C,pcon!B:B,"")</f>
        <v>0</v>
      </c>
      <c r="C1915" s="4"/>
      <c r="D1915" s="29">
        <f>_xlfn.XLOOKUP(C1915,purchase!C:C,pcon!D:D,"")</f>
        <v>0</v>
      </c>
      <c r="E1915" s="29">
        <f>_xlfn.XLOOKUP(C1915,purchase!C:C,pcon!E:E,"")</f>
        <v>0</v>
      </c>
      <c r="F1915" s="4"/>
      <c r="G1915" s="27"/>
      <c r="H1915" s="28"/>
      <c r="I1915" s="4"/>
      <c r="J1915" s="4"/>
      <c r="K1915" s="4"/>
      <c r="L1915" s="30" t="str">
        <f t="shared" si="261"/>
        <v/>
      </c>
      <c r="M1915" s="4"/>
      <c r="N1915" s="30" t="str">
        <f t="shared" si="262"/>
        <v/>
      </c>
      <c r="O1915" s="31"/>
      <c r="P1915" s="32" t="str">
        <f t="shared" si="263"/>
        <v/>
      </c>
      <c r="Q1915" s="10">
        <f>_xlfn.XLOOKUP(C1915,pcon!C:C,pcon!L:L,"")</f>
        <v>0</v>
      </c>
      <c r="R1915" s="98">
        <f t="shared" si="264"/>
        <v>0</v>
      </c>
      <c r="S1915" s="31"/>
      <c r="T1915" s="31"/>
      <c r="U1915" s="33" t="str">
        <f t="shared" si="265"/>
        <v/>
      </c>
      <c r="V1915" s="4"/>
      <c r="W1915" s="33" t="str">
        <f t="shared" si="266"/>
        <v/>
      </c>
      <c r="X1915" s="33" t="str">
        <f t="shared" si="267"/>
        <v/>
      </c>
      <c r="Y1915" s="33" t="str">
        <f t="shared" si="268"/>
        <v/>
      </c>
      <c r="Z1915" s="34" t="str">
        <f t="shared" si="269"/>
        <v/>
      </c>
    </row>
    <row r="1916" spans="1:26" x14ac:dyDescent="0.35">
      <c r="A1916" s="25">
        <v>1912</v>
      </c>
      <c r="B1916" s="26">
        <f>_xlfn.XLOOKUP(C1916,purchase!C:C,pcon!B:B,"")</f>
        <v>0</v>
      </c>
      <c r="C1916" s="4"/>
      <c r="D1916" s="29">
        <f>_xlfn.XLOOKUP(C1916,purchase!C:C,pcon!D:D,"")</f>
        <v>0</v>
      </c>
      <c r="E1916" s="29">
        <f>_xlfn.XLOOKUP(C1916,purchase!C:C,pcon!E:E,"")</f>
        <v>0</v>
      </c>
      <c r="F1916" s="4"/>
      <c r="G1916" s="27"/>
      <c r="H1916" s="28"/>
      <c r="I1916" s="4"/>
      <c r="J1916" s="4"/>
      <c r="K1916" s="4"/>
      <c r="L1916" s="30" t="str">
        <f t="shared" si="261"/>
        <v/>
      </c>
      <c r="M1916" s="4"/>
      <c r="N1916" s="30" t="str">
        <f t="shared" si="262"/>
        <v/>
      </c>
      <c r="O1916" s="31"/>
      <c r="P1916" s="32" t="str">
        <f t="shared" si="263"/>
        <v/>
      </c>
      <c r="Q1916" s="10">
        <f>_xlfn.XLOOKUP(C1916,pcon!C:C,pcon!L:L,"")</f>
        <v>0</v>
      </c>
      <c r="R1916" s="98">
        <f t="shared" si="264"/>
        <v>0</v>
      </c>
      <c r="S1916" s="31"/>
      <c r="T1916" s="31"/>
      <c r="U1916" s="33" t="str">
        <f t="shared" si="265"/>
        <v/>
      </c>
      <c r="V1916" s="4"/>
      <c r="W1916" s="33" t="str">
        <f t="shared" si="266"/>
        <v/>
      </c>
      <c r="X1916" s="33" t="str">
        <f t="shared" si="267"/>
        <v/>
      </c>
      <c r="Y1916" s="33" t="str">
        <f t="shared" si="268"/>
        <v/>
      </c>
      <c r="Z1916" s="34" t="str">
        <f t="shared" si="269"/>
        <v/>
      </c>
    </row>
    <row r="1917" spans="1:26" x14ac:dyDescent="0.35">
      <c r="A1917" s="25">
        <v>1913</v>
      </c>
      <c r="B1917" s="26">
        <f>_xlfn.XLOOKUP(C1917,purchase!C:C,pcon!B:B,"")</f>
        <v>0</v>
      </c>
      <c r="C1917" s="4"/>
      <c r="D1917" s="29">
        <f>_xlfn.XLOOKUP(C1917,purchase!C:C,pcon!D:D,"")</f>
        <v>0</v>
      </c>
      <c r="E1917" s="29">
        <f>_xlfn.XLOOKUP(C1917,purchase!C:C,pcon!E:E,"")</f>
        <v>0</v>
      </c>
      <c r="F1917" s="4"/>
      <c r="G1917" s="27"/>
      <c r="H1917" s="28"/>
      <c r="I1917" s="4"/>
      <c r="J1917" s="4"/>
      <c r="K1917" s="4"/>
      <c r="L1917" s="30" t="str">
        <f t="shared" si="261"/>
        <v/>
      </c>
      <c r="M1917" s="4"/>
      <c r="N1917" s="30" t="str">
        <f t="shared" si="262"/>
        <v/>
      </c>
      <c r="O1917" s="31"/>
      <c r="P1917" s="32" t="str">
        <f t="shared" si="263"/>
        <v/>
      </c>
      <c r="Q1917" s="10">
        <f>_xlfn.XLOOKUP(C1917,pcon!C:C,pcon!L:L,"")</f>
        <v>0</v>
      </c>
      <c r="R1917" s="98">
        <f t="shared" si="264"/>
        <v>0</v>
      </c>
      <c r="S1917" s="31"/>
      <c r="T1917" s="31"/>
      <c r="U1917" s="33" t="str">
        <f t="shared" si="265"/>
        <v/>
      </c>
      <c r="V1917" s="4"/>
      <c r="W1917" s="33" t="str">
        <f t="shared" si="266"/>
        <v/>
      </c>
      <c r="X1917" s="33" t="str">
        <f t="shared" si="267"/>
        <v/>
      </c>
      <c r="Y1917" s="33" t="str">
        <f t="shared" si="268"/>
        <v/>
      </c>
      <c r="Z1917" s="34" t="str">
        <f t="shared" si="269"/>
        <v/>
      </c>
    </row>
    <row r="1918" spans="1:26" x14ac:dyDescent="0.35">
      <c r="A1918" s="25">
        <v>1914</v>
      </c>
      <c r="B1918" s="26">
        <f>_xlfn.XLOOKUP(C1918,purchase!C:C,pcon!B:B,"")</f>
        <v>0</v>
      </c>
      <c r="C1918" s="4"/>
      <c r="D1918" s="29">
        <f>_xlfn.XLOOKUP(C1918,purchase!C:C,pcon!D:D,"")</f>
        <v>0</v>
      </c>
      <c r="E1918" s="29">
        <f>_xlfn.XLOOKUP(C1918,purchase!C:C,pcon!E:E,"")</f>
        <v>0</v>
      </c>
      <c r="F1918" s="4"/>
      <c r="G1918" s="27"/>
      <c r="H1918" s="28"/>
      <c r="I1918" s="4"/>
      <c r="J1918" s="4"/>
      <c r="K1918" s="4"/>
      <c r="L1918" s="30" t="str">
        <f t="shared" si="261"/>
        <v/>
      </c>
      <c r="M1918" s="4"/>
      <c r="N1918" s="30" t="str">
        <f t="shared" si="262"/>
        <v/>
      </c>
      <c r="O1918" s="31"/>
      <c r="P1918" s="32" t="str">
        <f t="shared" si="263"/>
        <v/>
      </c>
      <c r="Q1918" s="10">
        <f>_xlfn.XLOOKUP(C1918,pcon!C:C,pcon!L:L,"")</f>
        <v>0</v>
      </c>
      <c r="R1918" s="98">
        <f t="shared" si="264"/>
        <v>0</v>
      </c>
      <c r="S1918" s="31"/>
      <c r="T1918" s="31"/>
      <c r="U1918" s="33" t="str">
        <f t="shared" si="265"/>
        <v/>
      </c>
      <c r="V1918" s="4"/>
      <c r="W1918" s="33" t="str">
        <f t="shared" si="266"/>
        <v/>
      </c>
      <c r="X1918" s="33" t="str">
        <f t="shared" si="267"/>
        <v/>
      </c>
      <c r="Y1918" s="33" t="str">
        <f t="shared" si="268"/>
        <v/>
      </c>
      <c r="Z1918" s="34" t="str">
        <f t="shared" si="269"/>
        <v/>
      </c>
    </row>
    <row r="1919" spans="1:26" x14ac:dyDescent="0.35">
      <c r="A1919" s="25">
        <v>1915</v>
      </c>
      <c r="B1919" s="26">
        <f>_xlfn.XLOOKUP(C1919,purchase!C:C,pcon!B:B,"")</f>
        <v>0</v>
      </c>
      <c r="C1919" s="4"/>
      <c r="D1919" s="29">
        <f>_xlfn.XLOOKUP(C1919,purchase!C:C,pcon!D:D,"")</f>
        <v>0</v>
      </c>
      <c r="E1919" s="29">
        <f>_xlfn.XLOOKUP(C1919,purchase!C:C,pcon!E:E,"")</f>
        <v>0</v>
      </c>
      <c r="F1919" s="4"/>
      <c r="G1919" s="27"/>
      <c r="H1919" s="28"/>
      <c r="I1919" s="4"/>
      <c r="J1919" s="4"/>
      <c r="K1919" s="4"/>
      <c r="L1919" s="30" t="str">
        <f t="shared" si="261"/>
        <v/>
      </c>
      <c r="M1919" s="4"/>
      <c r="N1919" s="30" t="str">
        <f t="shared" si="262"/>
        <v/>
      </c>
      <c r="O1919" s="31"/>
      <c r="P1919" s="32" t="str">
        <f t="shared" si="263"/>
        <v/>
      </c>
      <c r="Q1919" s="10">
        <f>_xlfn.XLOOKUP(C1919,pcon!C:C,pcon!L:L,"")</f>
        <v>0</v>
      </c>
      <c r="R1919" s="98">
        <f t="shared" si="264"/>
        <v>0</v>
      </c>
      <c r="S1919" s="31"/>
      <c r="T1919" s="31"/>
      <c r="U1919" s="33" t="str">
        <f t="shared" si="265"/>
        <v/>
      </c>
      <c r="V1919" s="4"/>
      <c r="W1919" s="33" t="str">
        <f t="shared" si="266"/>
        <v/>
      </c>
      <c r="X1919" s="33" t="str">
        <f t="shared" si="267"/>
        <v/>
      </c>
      <c r="Y1919" s="33" t="str">
        <f t="shared" si="268"/>
        <v/>
      </c>
      <c r="Z1919" s="34" t="str">
        <f t="shared" si="269"/>
        <v/>
      </c>
    </row>
    <row r="1920" spans="1:26" x14ac:dyDescent="0.35">
      <c r="A1920" s="25">
        <v>1916</v>
      </c>
      <c r="B1920" s="26">
        <f>_xlfn.XLOOKUP(C1920,purchase!C:C,pcon!B:B,"")</f>
        <v>0</v>
      </c>
      <c r="C1920" s="4"/>
      <c r="D1920" s="29">
        <f>_xlfn.XLOOKUP(C1920,purchase!C:C,pcon!D:D,"")</f>
        <v>0</v>
      </c>
      <c r="E1920" s="29">
        <f>_xlfn.XLOOKUP(C1920,purchase!C:C,pcon!E:E,"")</f>
        <v>0</v>
      </c>
      <c r="F1920" s="4"/>
      <c r="G1920" s="27"/>
      <c r="H1920" s="28"/>
      <c r="I1920" s="4"/>
      <c r="J1920" s="4"/>
      <c r="K1920" s="4"/>
      <c r="L1920" s="30" t="str">
        <f t="shared" si="261"/>
        <v/>
      </c>
      <c r="M1920" s="4"/>
      <c r="N1920" s="30" t="str">
        <f t="shared" si="262"/>
        <v/>
      </c>
      <c r="O1920" s="31"/>
      <c r="P1920" s="32" t="str">
        <f t="shared" si="263"/>
        <v/>
      </c>
      <c r="Q1920" s="10">
        <f>_xlfn.XLOOKUP(C1920,pcon!C:C,pcon!L:L,"")</f>
        <v>0</v>
      </c>
      <c r="R1920" s="98">
        <f t="shared" si="264"/>
        <v>0</v>
      </c>
      <c r="S1920" s="31"/>
      <c r="T1920" s="31"/>
      <c r="U1920" s="33" t="str">
        <f t="shared" si="265"/>
        <v/>
      </c>
      <c r="V1920" s="4"/>
      <c r="W1920" s="33" t="str">
        <f t="shared" si="266"/>
        <v/>
      </c>
      <c r="X1920" s="33" t="str">
        <f t="shared" si="267"/>
        <v/>
      </c>
      <c r="Y1920" s="33" t="str">
        <f t="shared" si="268"/>
        <v/>
      </c>
      <c r="Z1920" s="34" t="str">
        <f t="shared" si="269"/>
        <v/>
      </c>
    </row>
    <row r="1921" spans="1:26" x14ac:dyDescent="0.35">
      <c r="A1921" s="25">
        <v>1917</v>
      </c>
      <c r="B1921" s="26">
        <f>_xlfn.XLOOKUP(C1921,purchase!C:C,pcon!B:B,"")</f>
        <v>0</v>
      </c>
      <c r="C1921" s="4"/>
      <c r="D1921" s="29">
        <f>_xlfn.XLOOKUP(C1921,purchase!C:C,pcon!D:D,"")</f>
        <v>0</v>
      </c>
      <c r="E1921" s="29">
        <f>_xlfn.XLOOKUP(C1921,purchase!C:C,pcon!E:E,"")</f>
        <v>0</v>
      </c>
      <c r="F1921" s="4"/>
      <c r="G1921" s="27"/>
      <c r="H1921" s="28"/>
      <c r="I1921" s="4"/>
      <c r="J1921" s="4"/>
      <c r="K1921" s="4"/>
      <c r="L1921" s="30" t="str">
        <f t="shared" si="261"/>
        <v/>
      </c>
      <c r="M1921" s="4"/>
      <c r="N1921" s="30" t="str">
        <f t="shared" si="262"/>
        <v/>
      </c>
      <c r="O1921" s="31"/>
      <c r="P1921" s="32" t="str">
        <f t="shared" si="263"/>
        <v/>
      </c>
      <c r="Q1921" s="10">
        <f>_xlfn.XLOOKUP(C1921,pcon!C:C,pcon!L:L,"")</f>
        <v>0</v>
      </c>
      <c r="R1921" s="98">
        <f t="shared" si="264"/>
        <v>0</v>
      </c>
      <c r="S1921" s="31"/>
      <c r="T1921" s="31"/>
      <c r="U1921" s="33" t="str">
        <f t="shared" si="265"/>
        <v/>
      </c>
      <c r="V1921" s="4"/>
      <c r="W1921" s="33" t="str">
        <f t="shared" si="266"/>
        <v/>
      </c>
      <c r="X1921" s="33" t="str">
        <f t="shared" si="267"/>
        <v/>
      </c>
      <c r="Y1921" s="33" t="str">
        <f t="shared" si="268"/>
        <v/>
      </c>
      <c r="Z1921" s="34" t="str">
        <f t="shared" si="269"/>
        <v/>
      </c>
    </row>
    <row r="1922" spans="1:26" x14ac:dyDescent="0.35">
      <c r="A1922" s="25">
        <v>1918</v>
      </c>
      <c r="B1922" s="26">
        <f>_xlfn.XLOOKUP(C1922,purchase!C:C,pcon!B:B,"")</f>
        <v>0</v>
      </c>
      <c r="C1922" s="4"/>
      <c r="D1922" s="29">
        <f>_xlfn.XLOOKUP(C1922,purchase!C:C,pcon!D:D,"")</f>
        <v>0</v>
      </c>
      <c r="E1922" s="29">
        <f>_xlfn.XLOOKUP(C1922,purchase!C:C,pcon!E:E,"")</f>
        <v>0</v>
      </c>
      <c r="F1922" s="4"/>
      <c r="G1922" s="27"/>
      <c r="H1922" s="28"/>
      <c r="I1922" s="4"/>
      <c r="J1922" s="4"/>
      <c r="K1922" s="4"/>
      <c r="L1922" s="30" t="str">
        <f t="shared" si="261"/>
        <v/>
      </c>
      <c r="M1922" s="4"/>
      <c r="N1922" s="30" t="str">
        <f t="shared" si="262"/>
        <v/>
      </c>
      <c r="O1922" s="31"/>
      <c r="P1922" s="32" t="str">
        <f t="shared" si="263"/>
        <v/>
      </c>
      <c r="Q1922" s="10">
        <f>_xlfn.XLOOKUP(C1922,pcon!C:C,pcon!L:L,"")</f>
        <v>0</v>
      </c>
      <c r="R1922" s="98">
        <f t="shared" si="264"/>
        <v>0</v>
      </c>
      <c r="S1922" s="31"/>
      <c r="T1922" s="31"/>
      <c r="U1922" s="33" t="str">
        <f t="shared" si="265"/>
        <v/>
      </c>
      <c r="V1922" s="4"/>
      <c r="W1922" s="33" t="str">
        <f t="shared" si="266"/>
        <v/>
      </c>
      <c r="X1922" s="33" t="str">
        <f t="shared" si="267"/>
        <v/>
      </c>
      <c r="Y1922" s="33" t="str">
        <f t="shared" si="268"/>
        <v/>
      </c>
      <c r="Z1922" s="34" t="str">
        <f t="shared" si="269"/>
        <v/>
      </c>
    </row>
    <row r="1923" spans="1:26" x14ac:dyDescent="0.35">
      <c r="A1923" s="25">
        <v>1919</v>
      </c>
      <c r="B1923" s="26">
        <f>_xlfn.XLOOKUP(C1923,purchase!C:C,pcon!B:B,"")</f>
        <v>0</v>
      </c>
      <c r="C1923" s="4"/>
      <c r="D1923" s="29">
        <f>_xlfn.XLOOKUP(C1923,purchase!C:C,pcon!D:D,"")</f>
        <v>0</v>
      </c>
      <c r="E1923" s="29">
        <f>_xlfn.XLOOKUP(C1923,purchase!C:C,pcon!E:E,"")</f>
        <v>0</v>
      </c>
      <c r="F1923" s="4"/>
      <c r="G1923" s="27"/>
      <c r="H1923" s="28"/>
      <c r="I1923" s="4"/>
      <c r="J1923" s="4"/>
      <c r="K1923" s="4"/>
      <c r="L1923" s="30" t="str">
        <f t="shared" si="261"/>
        <v/>
      </c>
      <c r="M1923" s="4"/>
      <c r="N1923" s="30" t="str">
        <f t="shared" si="262"/>
        <v/>
      </c>
      <c r="O1923" s="31"/>
      <c r="P1923" s="32" t="str">
        <f t="shared" si="263"/>
        <v/>
      </c>
      <c r="Q1923" s="10">
        <f>_xlfn.XLOOKUP(C1923,pcon!C:C,pcon!L:L,"")</f>
        <v>0</v>
      </c>
      <c r="R1923" s="98">
        <f t="shared" si="264"/>
        <v>0</v>
      </c>
      <c r="S1923" s="31"/>
      <c r="T1923" s="31"/>
      <c r="U1923" s="33" t="str">
        <f t="shared" si="265"/>
        <v/>
      </c>
      <c r="V1923" s="4"/>
      <c r="W1923" s="33" t="str">
        <f t="shared" si="266"/>
        <v/>
      </c>
      <c r="X1923" s="33" t="str">
        <f t="shared" si="267"/>
        <v/>
      </c>
      <c r="Y1923" s="33" t="str">
        <f t="shared" si="268"/>
        <v/>
      </c>
      <c r="Z1923" s="34" t="str">
        <f t="shared" si="269"/>
        <v/>
      </c>
    </row>
    <row r="1924" spans="1:26" x14ac:dyDescent="0.35">
      <c r="A1924" s="25">
        <v>1920</v>
      </c>
      <c r="B1924" s="26">
        <f>_xlfn.XLOOKUP(C1924,purchase!C:C,pcon!B:B,"")</f>
        <v>0</v>
      </c>
      <c r="C1924" s="4"/>
      <c r="D1924" s="29">
        <f>_xlfn.XLOOKUP(C1924,purchase!C:C,pcon!D:D,"")</f>
        <v>0</v>
      </c>
      <c r="E1924" s="29">
        <f>_xlfn.XLOOKUP(C1924,purchase!C:C,pcon!E:E,"")</f>
        <v>0</v>
      </c>
      <c r="F1924" s="4"/>
      <c r="G1924" s="27"/>
      <c r="H1924" s="28"/>
      <c r="I1924" s="4"/>
      <c r="J1924" s="4"/>
      <c r="K1924" s="4"/>
      <c r="L1924" s="30" t="str">
        <f t="shared" si="261"/>
        <v/>
      </c>
      <c r="M1924" s="4"/>
      <c r="N1924" s="30" t="str">
        <f t="shared" si="262"/>
        <v/>
      </c>
      <c r="O1924" s="31"/>
      <c r="P1924" s="32" t="str">
        <f t="shared" si="263"/>
        <v/>
      </c>
      <c r="Q1924" s="10">
        <f>_xlfn.XLOOKUP(C1924,pcon!C:C,pcon!L:L,"")</f>
        <v>0</v>
      </c>
      <c r="R1924" s="98">
        <f t="shared" si="264"/>
        <v>0</v>
      </c>
      <c r="S1924" s="31"/>
      <c r="T1924" s="31"/>
      <c r="U1924" s="33" t="str">
        <f t="shared" si="265"/>
        <v/>
      </c>
      <c r="V1924" s="4"/>
      <c r="W1924" s="33" t="str">
        <f t="shared" si="266"/>
        <v/>
      </c>
      <c r="X1924" s="33" t="str">
        <f t="shared" si="267"/>
        <v/>
      </c>
      <c r="Y1924" s="33" t="str">
        <f t="shared" si="268"/>
        <v/>
      </c>
      <c r="Z1924" s="34" t="str">
        <f t="shared" si="269"/>
        <v/>
      </c>
    </row>
    <row r="1925" spans="1:26" x14ac:dyDescent="0.35">
      <c r="A1925" s="25">
        <v>1921</v>
      </c>
      <c r="B1925" s="26">
        <f>_xlfn.XLOOKUP(C1925,purchase!C:C,pcon!B:B,"")</f>
        <v>0</v>
      </c>
      <c r="C1925" s="4"/>
      <c r="D1925" s="29">
        <f>_xlfn.XLOOKUP(C1925,purchase!C:C,pcon!D:D,"")</f>
        <v>0</v>
      </c>
      <c r="E1925" s="29">
        <f>_xlfn.XLOOKUP(C1925,purchase!C:C,pcon!E:E,"")</f>
        <v>0</v>
      </c>
      <c r="F1925" s="4"/>
      <c r="G1925" s="27"/>
      <c r="H1925" s="28"/>
      <c r="I1925" s="4"/>
      <c r="J1925" s="4"/>
      <c r="K1925" s="4"/>
      <c r="L1925" s="30" t="str">
        <f t="shared" ref="L1925:L1988" si="270">IF(J1925="","",J1925-K1925)</f>
        <v/>
      </c>
      <c r="M1925" s="4"/>
      <c r="N1925" s="30" t="str">
        <f t="shared" ref="N1925:N1988" si="271">IF(L1925="","",L1925-M1925)</f>
        <v/>
      </c>
      <c r="O1925" s="31"/>
      <c r="P1925" s="32" t="str">
        <f t="shared" ref="P1925:P1988" si="272">IF(O1925="","",N1925 * O1925)</f>
        <v/>
      </c>
      <c r="Q1925" s="10">
        <f>_xlfn.XLOOKUP(C1925,pcon!C:C,pcon!L:L,"")</f>
        <v>0</v>
      </c>
      <c r="R1925" s="98">
        <f t="shared" ref="R1925:R1988" si="273">(Q1925 / 80) * (O1925 * 100)</f>
        <v>0</v>
      </c>
      <c r="S1925" s="31"/>
      <c r="T1925" s="31"/>
      <c r="U1925" s="33" t="str">
        <f t="shared" ref="U1925:U1988" si="274">IF(N1925="","",R1925 * N1925)</f>
        <v/>
      </c>
      <c r="V1925" s="4"/>
      <c r="W1925" s="33" t="str">
        <f t="shared" ref="W1925:W1988" si="275">IF(S1925&amp;U1925="","",U1925 * S1925)</f>
        <v/>
      </c>
      <c r="X1925" s="33" t="str">
        <f t="shared" ref="X1925:X1988" si="276">IF(W1925="","",U1925 + W1925)</f>
        <v/>
      </c>
      <c r="Y1925" s="33" t="str">
        <f t="shared" ref="Y1925:Y1988" si="277">IF(T1925="","",U1925 * T1925)</f>
        <v/>
      </c>
      <c r="Z1925" s="34" t="str">
        <f t="shared" ref="Z1925:Z1988" si="278">IF(U1925="","",X1925-V1925-Y1925)</f>
        <v/>
      </c>
    </row>
    <row r="1926" spans="1:26" x14ac:dyDescent="0.35">
      <c r="A1926" s="25">
        <v>1922</v>
      </c>
      <c r="B1926" s="26">
        <f>_xlfn.XLOOKUP(C1926,purchase!C:C,pcon!B:B,"")</f>
        <v>0</v>
      </c>
      <c r="C1926" s="4"/>
      <c r="D1926" s="29">
        <f>_xlfn.XLOOKUP(C1926,purchase!C:C,pcon!D:D,"")</f>
        <v>0</v>
      </c>
      <c r="E1926" s="29">
        <f>_xlfn.XLOOKUP(C1926,purchase!C:C,pcon!E:E,"")</f>
        <v>0</v>
      </c>
      <c r="F1926" s="4"/>
      <c r="G1926" s="27"/>
      <c r="H1926" s="28"/>
      <c r="I1926" s="4"/>
      <c r="J1926" s="4"/>
      <c r="K1926" s="4"/>
      <c r="L1926" s="30" t="str">
        <f t="shared" si="270"/>
        <v/>
      </c>
      <c r="M1926" s="4"/>
      <c r="N1926" s="30" t="str">
        <f t="shared" si="271"/>
        <v/>
      </c>
      <c r="O1926" s="31"/>
      <c r="P1926" s="32" t="str">
        <f t="shared" si="272"/>
        <v/>
      </c>
      <c r="Q1926" s="10">
        <f>_xlfn.XLOOKUP(C1926,pcon!C:C,pcon!L:L,"")</f>
        <v>0</v>
      </c>
      <c r="R1926" s="98">
        <f t="shared" si="273"/>
        <v>0</v>
      </c>
      <c r="S1926" s="31"/>
      <c r="T1926" s="31"/>
      <c r="U1926" s="33" t="str">
        <f t="shared" si="274"/>
        <v/>
      </c>
      <c r="V1926" s="4"/>
      <c r="W1926" s="33" t="str">
        <f t="shared" si="275"/>
        <v/>
      </c>
      <c r="X1926" s="33" t="str">
        <f t="shared" si="276"/>
        <v/>
      </c>
      <c r="Y1926" s="33" t="str">
        <f t="shared" si="277"/>
        <v/>
      </c>
      <c r="Z1926" s="34" t="str">
        <f t="shared" si="278"/>
        <v/>
      </c>
    </row>
    <row r="1927" spans="1:26" x14ac:dyDescent="0.35">
      <c r="A1927" s="25">
        <v>1923</v>
      </c>
      <c r="B1927" s="26">
        <f>_xlfn.XLOOKUP(C1927,purchase!C:C,pcon!B:B,"")</f>
        <v>0</v>
      </c>
      <c r="C1927" s="4"/>
      <c r="D1927" s="29">
        <f>_xlfn.XLOOKUP(C1927,purchase!C:C,pcon!D:D,"")</f>
        <v>0</v>
      </c>
      <c r="E1927" s="29">
        <f>_xlfn.XLOOKUP(C1927,purchase!C:C,pcon!E:E,"")</f>
        <v>0</v>
      </c>
      <c r="F1927" s="4"/>
      <c r="G1927" s="27"/>
      <c r="H1927" s="28"/>
      <c r="I1927" s="4"/>
      <c r="J1927" s="4"/>
      <c r="K1927" s="4"/>
      <c r="L1927" s="30" t="str">
        <f t="shared" si="270"/>
        <v/>
      </c>
      <c r="M1927" s="4"/>
      <c r="N1927" s="30" t="str">
        <f t="shared" si="271"/>
        <v/>
      </c>
      <c r="O1927" s="31"/>
      <c r="P1927" s="32" t="str">
        <f t="shared" si="272"/>
        <v/>
      </c>
      <c r="Q1927" s="10">
        <f>_xlfn.XLOOKUP(C1927,pcon!C:C,pcon!L:L,"")</f>
        <v>0</v>
      </c>
      <c r="R1927" s="98">
        <f t="shared" si="273"/>
        <v>0</v>
      </c>
      <c r="S1927" s="31"/>
      <c r="T1927" s="31"/>
      <c r="U1927" s="33" t="str">
        <f t="shared" si="274"/>
        <v/>
      </c>
      <c r="V1927" s="4"/>
      <c r="W1927" s="33" t="str">
        <f t="shared" si="275"/>
        <v/>
      </c>
      <c r="X1927" s="33" t="str">
        <f t="shared" si="276"/>
        <v/>
      </c>
      <c r="Y1927" s="33" t="str">
        <f t="shared" si="277"/>
        <v/>
      </c>
      <c r="Z1927" s="34" t="str">
        <f t="shared" si="278"/>
        <v/>
      </c>
    </row>
    <row r="1928" spans="1:26" x14ac:dyDescent="0.35">
      <c r="A1928" s="25">
        <v>1924</v>
      </c>
      <c r="B1928" s="26">
        <f>_xlfn.XLOOKUP(C1928,purchase!C:C,pcon!B:B,"")</f>
        <v>0</v>
      </c>
      <c r="C1928" s="4"/>
      <c r="D1928" s="29">
        <f>_xlfn.XLOOKUP(C1928,purchase!C:C,pcon!D:D,"")</f>
        <v>0</v>
      </c>
      <c r="E1928" s="29">
        <f>_xlfn.XLOOKUP(C1928,purchase!C:C,pcon!E:E,"")</f>
        <v>0</v>
      </c>
      <c r="F1928" s="4"/>
      <c r="G1928" s="27"/>
      <c r="H1928" s="28"/>
      <c r="I1928" s="4"/>
      <c r="J1928" s="4"/>
      <c r="K1928" s="4"/>
      <c r="L1928" s="30" t="str">
        <f t="shared" si="270"/>
        <v/>
      </c>
      <c r="M1928" s="4"/>
      <c r="N1928" s="30" t="str">
        <f t="shared" si="271"/>
        <v/>
      </c>
      <c r="O1928" s="31"/>
      <c r="P1928" s="32" t="str">
        <f t="shared" si="272"/>
        <v/>
      </c>
      <c r="Q1928" s="10">
        <f>_xlfn.XLOOKUP(C1928,pcon!C:C,pcon!L:L,"")</f>
        <v>0</v>
      </c>
      <c r="R1928" s="98">
        <f t="shared" si="273"/>
        <v>0</v>
      </c>
      <c r="S1928" s="31"/>
      <c r="T1928" s="31"/>
      <c r="U1928" s="33" t="str">
        <f t="shared" si="274"/>
        <v/>
      </c>
      <c r="V1928" s="4"/>
      <c r="W1928" s="33" t="str">
        <f t="shared" si="275"/>
        <v/>
      </c>
      <c r="X1928" s="33" t="str">
        <f t="shared" si="276"/>
        <v/>
      </c>
      <c r="Y1928" s="33" t="str">
        <f t="shared" si="277"/>
        <v/>
      </c>
      <c r="Z1928" s="34" t="str">
        <f t="shared" si="278"/>
        <v/>
      </c>
    </row>
    <row r="1929" spans="1:26" x14ac:dyDescent="0.35">
      <c r="A1929" s="25">
        <v>1925</v>
      </c>
      <c r="B1929" s="26">
        <f>_xlfn.XLOOKUP(C1929,purchase!C:C,pcon!B:B,"")</f>
        <v>0</v>
      </c>
      <c r="C1929" s="4"/>
      <c r="D1929" s="29">
        <f>_xlfn.XLOOKUP(C1929,purchase!C:C,pcon!D:D,"")</f>
        <v>0</v>
      </c>
      <c r="E1929" s="29">
        <f>_xlfn.XLOOKUP(C1929,purchase!C:C,pcon!E:E,"")</f>
        <v>0</v>
      </c>
      <c r="F1929" s="4"/>
      <c r="G1929" s="27"/>
      <c r="H1929" s="28"/>
      <c r="I1929" s="4"/>
      <c r="J1929" s="4"/>
      <c r="K1929" s="4"/>
      <c r="L1929" s="30" t="str">
        <f t="shared" si="270"/>
        <v/>
      </c>
      <c r="M1929" s="4"/>
      <c r="N1929" s="30" t="str">
        <f t="shared" si="271"/>
        <v/>
      </c>
      <c r="O1929" s="31"/>
      <c r="P1929" s="32" t="str">
        <f t="shared" si="272"/>
        <v/>
      </c>
      <c r="Q1929" s="10">
        <f>_xlfn.XLOOKUP(C1929,pcon!C:C,pcon!L:L,"")</f>
        <v>0</v>
      </c>
      <c r="R1929" s="98">
        <f t="shared" si="273"/>
        <v>0</v>
      </c>
      <c r="S1929" s="31"/>
      <c r="T1929" s="31"/>
      <c r="U1929" s="33" t="str">
        <f t="shared" si="274"/>
        <v/>
      </c>
      <c r="V1929" s="4"/>
      <c r="W1929" s="33" t="str">
        <f t="shared" si="275"/>
        <v/>
      </c>
      <c r="X1929" s="33" t="str">
        <f t="shared" si="276"/>
        <v/>
      </c>
      <c r="Y1929" s="33" t="str">
        <f t="shared" si="277"/>
        <v/>
      </c>
      <c r="Z1929" s="34" t="str">
        <f t="shared" si="278"/>
        <v/>
      </c>
    </row>
    <row r="1930" spans="1:26" x14ac:dyDescent="0.35">
      <c r="A1930" s="25">
        <v>1926</v>
      </c>
      <c r="B1930" s="26">
        <f>_xlfn.XLOOKUP(C1930,purchase!C:C,pcon!B:B,"")</f>
        <v>0</v>
      </c>
      <c r="C1930" s="4"/>
      <c r="D1930" s="29">
        <f>_xlfn.XLOOKUP(C1930,purchase!C:C,pcon!D:D,"")</f>
        <v>0</v>
      </c>
      <c r="E1930" s="29">
        <f>_xlfn.XLOOKUP(C1930,purchase!C:C,pcon!E:E,"")</f>
        <v>0</v>
      </c>
      <c r="F1930" s="4"/>
      <c r="G1930" s="27"/>
      <c r="H1930" s="28"/>
      <c r="I1930" s="4"/>
      <c r="J1930" s="4"/>
      <c r="K1930" s="4"/>
      <c r="L1930" s="30" t="str">
        <f t="shared" si="270"/>
        <v/>
      </c>
      <c r="M1930" s="4"/>
      <c r="N1930" s="30" t="str">
        <f t="shared" si="271"/>
        <v/>
      </c>
      <c r="O1930" s="31"/>
      <c r="P1930" s="32" t="str">
        <f t="shared" si="272"/>
        <v/>
      </c>
      <c r="Q1930" s="10">
        <f>_xlfn.XLOOKUP(C1930,pcon!C:C,pcon!L:L,"")</f>
        <v>0</v>
      </c>
      <c r="R1930" s="98">
        <f t="shared" si="273"/>
        <v>0</v>
      </c>
      <c r="S1930" s="31"/>
      <c r="T1930" s="31"/>
      <c r="U1930" s="33" t="str">
        <f t="shared" si="274"/>
        <v/>
      </c>
      <c r="V1930" s="4"/>
      <c r="W1930" s="33" t="str">
        <f t="shared" si="275"/>
        <v/>
      </c>
      <c r="X1930" s="33" t="str">
        <f t="shared" si="276"/>
        <v/>
      </c>
      <c r="Y1930" s="33" t="str">
        <f t="shared" si="277"/>
        <v/>
      </c>
      <c r="Z1930" s="34" t="str">
        <f t="shared" si="278"/>
        <v/>
      </c>
    </row>
    <row r="1931" spans="1:26" x14ac:dyDescent="0.35">
      <c r="A1931" s="25">
        <v>1927</v>
      </c>
      <c r="B1931" s="26">
        <f>_xlfn.XLOOKUP(C1931,purchase!C:C,pcon!B:B,"")</f>
        <v>0</v>
      </c>
      <c r="C1931" s="4"/>
      <c r="D1931" s="29">
        <f>_xlfn.XLOOKUP(C1931,purchase!C:C,pcon!D:D,"")</f>
        <v>0</v>
      </c>
      <c r="E1931" s="29">
        <f>_xlfn.XLOOKUP(C1931,purchase!C:C,pcon!E:E,"")</f>
        <v>0</v>
      </c>
      <c r="F1931" s="4"/>
      <c r="G1931" s="27"/>
      <c r="H1931" s="28"/>
      <c r="I1931" s="4"/>
      <c r="J1931" s="4"/>
      <c r="K1931" s="4"/>
      <c r="L1931" s="30" t="str">
        <f t="shared" si="270"/>
        <v/>
      </c>
      <c r="M1931" s="4"/>
      <c r="N1931" s="30" t="str">
        <f t="shared" si="271"/>
        <v/>
      </c>
      <c r="O1931" s="31"/>
      <c r="P1931" s="32" t="str">
        <f t="shared" si="272"/>
        <v/>
      </c>
      <c r="Q1931" s="10">
        <f>_xlfn.XLOOKUP(C1931,pcon!C:C,pcon!L:L,"")</f>
        <v>0</v>
      </c>
      <c r="R1931" s="98">
        <f t="shared" si="273"/>
        <v>0</v>
      </c>
      <c r="S1931" s="31"/>
      <c r="T1931" s="31"/>
      <c r="U1931" s="33" t="str">
        <f t="shared" si="274"/>
        <v/>
      </c>
      <c r="V1931" s="4"/>
      <c r="W1931" s="33" t="str">
        <f t="shared" si="275"/>
        <v/>
      </c>
      <c r="X1931" s="33" t="str">
        <f t="shared" si="276"/>
        <v/>
      </c>
      <c r="Y1931" s="33" t="str">
        <f t="shared" si="277"/>
        <v/>
      </c>
      <c r="Z1931" s="34" t="str">
        <f t="shared" si="278"/>
        <v/>
      </c>
    </row>
    <row r="1932" spans="1:26" x14ac:dyDescent="0.35">
      <c r="A1932" s="25">
        <v>1928</v>
      </c>
      <c r="B1932" s="26">
        <f>_xlfn.XLOOKUP(C1932,purchase!C:C,pcon!B:B,"")</f>
        <v>0</v>
      </c>
      <c r="C1932" s="4"/>
      <c r="D1932" s="29">
        <f>_xlfn.XLOOKUP(C1932,purchase!C:C,pcon!D:D,"")</f>
        <v>0</v>
      </c>
      <c r="E1932" s="29">
        <f>_xlfn.XLOOKUP(C1932,purchase!C:C,pcon!E:E,"")</f>
        <v>0</v>
      </c>
      <c r="F1932" s="4"/>
      <c r="G1932" s="27"/>
      <c r="H1932" s="28"/>
      <c r="I1932" s="4"/>
      <c r="J1932" s="4"/>
      <c r="K1932" s="4"/>
      <c r="L1932" s="30" t="str">
        <f t="shared" si="270"/>
        <v/>
      </c>
      <c r="M1932" s="4"/>
      <c r="N1932" s="30" t="str">
        <f t="shared" si="271"/>
        <v/>
      </c>
      <c r="O1932" s="31"/>
      <c r="P1932" s="32" t="str">
        <f t="shared" si="272"/>
        <v/>
      </c>
      <c r="Q1932" s="10">
        <f>_xlfn.XLOOKUP(C1932,pcon!C:C,pcon!L:L,"")</f>
        <v>0</v>
      </c>
      <c r="R1932" s="98">
        <f t="shared" si="273"/>
        <v>0</v>
      </c>
      <c r="S1932" s="31"/>
      <c r="T1932" s="31"/>
      <c r="U1932" s="33" t="str">
        <f t="shared" si="274"/>
        <v/>
      </c>
      <c r="V1932" s="4"/>
      <c r="W1932" s="33" t="str">
        <f t="shared" si="275"/>
        <v/>
      </c>
      <c r="X1932" s="33" t="str">
        <f t="shared" si="276"/>
        <v/>
      </c>
      <c r="Y1932" s="33" t="str">
        <f t="shared" si="277"/>
        <v/>
      </c>
      <c r="Z1932" s="34" t="str">
        <f t="shared" si="278"/>
        <v/>
      </c>
    </row>
    <row r="1933" spans="1:26" x14ac:dyDescent="0.35">
      <c r="A1933" s="25">
        <v>1929</v>
      </c>
      <c r="B1933" s="26">
        <f>_xlfn.XLOOKUP(C1933,purchase!C:C,pcon!B:B,"")</f>
        <v>0</v>
      </c>
      <c r="C1933" s="4"/>
      <c r="D1933" s="29">
        <f>_xlfn.XLOOKUP(C1933,purchase!C:C,pcon!D:D,"")</f>
        <v>0</v>
      </c>
      <c r="E1933" s="29">
        <f>_xlfn.XLOOKUP(C1933,purchase!C:C,pcon!E:E,"")</f>
        <v>0</v>
      </c>
      <c r="F1933" s="4"/>
      <c r="G1933" s="27"/>
      <c r="H1933" s="28"/>
      <c r="I1933" s="4"/>
      <c r="J1933" s="4"/>
      <c r="K1933" s="4"/>
      <c r="L1933" s="30" t="str">
        <f t="shared" si="270"/>
        <v/>
      </c>
      <c r="M1933" s="4"/>
      <c r="N1933" s="30" t="str">
        <f t="shared" si="271"/>
        <v/>
      </c>
      <c r="O1933" s="31"/>
      <c r="P1933" s="32" t="str">
        <f t="shared" si="272"/>
        <v/>
      </c>
      <c r="Q1933" s="10">
        <f>_xlfn.XLOOKUP(C1933,pcon!C:C,pcon!L:L,"")</f>
        <v>0</v>
      </c>
      <c r="R1933" s="98">
        <f t="shared" si="273"/>
        <v>0</v>
      </c>
      <c r="S1933" s="31"/>
      <c r="T1933" s="31"/>
      <c r="U1933" s="33" t="str">
        <f t="shared" si="274"/>
        <v/>
      </c>
      <c r="V1933" s="4"/>
      <c r="W1933" s="33" t="str">
        <f t="shared" si="275"/>
        <v/>
      </c>
      <c r="X1933" s="33" t="str">
        <f t="shared" si="276"/>
        <v/>
      </c>
      <c r="Y1933" s="33" t="str">
        <f t="shared" si="277"/>
        <v/>
      </c>
      <c r="Z1933" s="34" t="str">
        <f t="shared" si="278"/>
        <v/>
      </c>
    </row>
    <row r="1934" spans="1:26" x14ac:dyDescent="0.35">
      <c r="A1934" s="25">
        <v>1930</v>
      </c>
      <c r="B1934" s="26">
        <f>_xlfn.XLOOKUP(C1934,purchase!C:C,pcon!B:B,"")</f>
        <v>0</v>
      </c>
      <c r="C1934" s="4"/>
      <c r="D1934" s="29">
        <f>_xlfn.XLOOKUP(C1934,purchase!C:C,pcon!D:D,"")</f>
        <v>0</v>
      </c>
      <c r="E1934" s="29">
        <f>_xlfn.XLOOKUP(C1934,purchase!C:C,pcon!E:E,"")</f>
        <v>0</v>
      </c>
      <c r="F1934" s="4"/>
      <c r="G1934" s="27"/>
      <c r="H1934" s="28"/>
      <c r="I1934" s="4"/>
      <c r="J1934" s="4"/>
      <c r="K1934" s="4"/>
      <c r="L1934" s="30" t="str">
        <f t="shared" si="270"/>
        <v/>
      </c>
      <c r="M1934" s="4"/>
      <c r="N1934" s="30" t="str">
        <f t="shared" si="271"/>
        <v/>
      </c>
      <c r="O1934" s="31"/>
      <c r="P1934" s="32" t="str">
        <f t="shared" si="272"/>
        <v/>
      </c>
      <c r="Q1934" s="10">
        <f>_xlfn.XLOOKUP(C1934,pcon!C:C,pcon!L:L,"")</f>
        <v>0</v>
      </c>
      <c r="R1934" s="98">
        <f t="shared" si="273"/>
        <v>0</v>
      </c>
      <c r="S1934" s="31"/>
      <c r="T1934" s="31"/>
      <c r="U1934" s="33" t="str">
        <f t="shared" si="274"/>
        <v/>
      </c>
      <c r="V1934" s="4"/>
      <c r="W1934" s="33" t="str">
        <f t="shared" si="275"/>
        <v/>
      </c>
      <c r="X1934" s="33" t="str">
        <f t="shared" si="276"/>
        <v/>
      </c>
      <c r="Y1934" s="33" t="str">
        <f t="shared" si="277"/>
        <v/>
      </c>
      <c r="Z1934" s="34" t="str">
        <f t="shared" si="278"/>
        <v/>
      </c>
    </row>
    <row r="1935" spans="1:26" x14ac:dyDescent="0.35">
      <c r="A1935" s="25">
        <v>1931</v>
      </c>
      <c r="B1935" s="26">
        <f>_xlfn.XLOOKUP(C1935,purchase!C:C,pcon!B:B,"")</f>
        <v>0</v>
      </c>
      <c r="C1935" s="4"/>
      <c r="D1935" s="29">
        <f>_xlfn.XLOOKUP(C1935,purchase!C:C,pcon!D:D,"")</f>
        <v>0</v>
      </c>
      <c r="E1935" s="29">
        <f>_xlfn.XLOOKUP(C1935,purchase!C:C,pcon!E:E,"")</f>
        <v>0</v>
      </c>
      <c r="F1935" s="4"/>
      <c r="G1935" s="27"/>
      <c r="H1935" s="28"/>
      <c r="I1935" s="4"/>
      <c r="J1935" s="4"/>
      <c r="K1935" s="4"/>
      <c r="L1935" s="30" t="str">
        <f t="shared" si="270"/>
        <v/>
      </c>
      <c r="M1935" s="4"/>
      <c r="N1935" s="30" t="str">
        <f t="shared" si="271"/>
        <v/>
      </c>
      <c r="O1935" s="31"/>
      <c r="P1935" s="32" t="str">
        <f t="shared" si="272"/>
        <v/>
      </c>
      <c r="Q1935" s="10">
        <f>_xlfn.XLOOKUP(C1935,pcon!C:C,pcon!L:L,"")</f>
        <v>0</v>
      </c>
      <c r="R1935" s="98">
        <f t="shared" si="273"/>
        <v>0</v>
      </c>
      <c r="S1935" s="31"/>
      <c r="T1935" s="31"/>
      <c r="U1935" s="33" t="str">
        <f t="shared" si="274"/>
        <v/>
      </c>
      <c r="V1935" s="4"/>
      <c r="W1935" s="33" t="str">
        <f t="shared" si="275"/>
        <v/>
      </c>
      <c r="X1935" s="33" t="str">
        <f t="shared" si="276"/>
        <v/>
      </c>
      <c r="Y1935" s="33" t="str">
        <f t="shared" si="277"/>
        <v/>
      </c>
      <c r="Z1935" s="34" t="str">
        <f t="shared" si="278"/>
        <v/>
      </c>
    </row>
    <row r="1936" spans="1:26" x14ac:dyDescent="0.35">
      <c r="A1936" s="25">
        <v>1932</v>
      </c>
      <c r="B1936" s="26">
        <f>_xlfn.XLOOKUP(C1936,purchase!C:C,pcon!B:B,"")</f>
        <v>0</v>
      </c>
      <c r="C1936" s="4"/>
      <c r="D1936" s="29">
        <f>_xlfn.XLOOKUP(C1936,purchase!C:C,pcon!D:D,"")</f>
        <v>0</v>
      </c>
      <c r="E1936" s="29">
        <f>_xlfn.XLOOKUP(C1936,purchase!C:C,pcon!E:E,"")</f>
        <v>0</v>
      </c>
      <c r="F1936" s="4"/>
      <c r="G1936" s="27"/>
      <c r="H1936" s="28"/>
      <c r="I1936" s="4"/>
      <c r="J1936" s="4"/>
      <c r="K1936" s="4"/>
      <c r="L1936" s="30" t="str">
        <f t="shared" si="270"/>
        <v/>
      </c>
      <c r="M1936" s="4"/>
      <c r="N1936" s="30" t="str">
        <f t="shared" si="271"/>
        <v/>
      </c>
      <c r="O1936" s="31"/>
      <c r="P1936" s="32" t="str">
        <f t="shared" si="272"/>
        <v/>
      </c>
      <c r="Q1936" s="10">
        <f>_xlfn.XLOOKUP(C1936,pcon!C:C,pcon!L:L,"")</f>
        <v>0</v>
      </c>
      <c r="R1936" s="98">
        <f t="shared" si="273"/>
        <v>0</v>
      </c>
      <c r="S1936" s="31"/>
      <c r="T1936" s="31"/>
      <c r="U1936" s="33" t="str">
        <f t="shared" si="274"/>
        <v/>
      </c>
      <c r="V1936" s="4"/>
      <c r="W1936" s="33" t="str">
        <f t="shared" si="275"/>
        <v/>
      </c>
      <c r="X1936" s="33" t="str">
        <f t="shared" si="276"/>
        <v/>
      </c>
      <c r="Y1936" s="33" t="str">
        <f t="shared" si="277"/>
        <v/>
      </c>
      <c r="Z1936" s="34" t="str">
        <f t="shared" si="278"/>
        <v/>
      </c>
    </row>
    <row r="1937" spans="1:26" x14ac:dyDescent="0.35">
      <c r="A1937" s="25">
        <v>1933</v>
      </c>
      <c r="B1937" s="26">
        <f>_xlfn.XLOOKUP(C1937,purchase!C:C,pcon!B:B,"")</f>
        <v>0</v>
      </c>
      <c r="C1937" s="4"/>
      <c r="D1937" s="29">
        <f>_xlfn.XLOOKUP(C1937,purchase!C:C,pcon!D:D,"")</f>
        <v>0</v>
      </c>
      <c r="E1937" s="29">
        <f>_xlfn.XLOOKUP(C1937,purchase!C:C,pcon!E:E,"")</f>
        <v>0</v>
      </c>
      <c r="F1937" s="4"/>
      <c r="G1937" s="27"/>
      <c r="H1937" s="28"/>
      <c r="I1937" s="4"/>
      <c r="J1937" s="4"/>
      <c r="K1937" s="4"/>
      <c r="L1937" s="30" t="str">
        <f t="shared" si="270"/>
        <v/>
      </c>
      <c r="M1937" s="4"/>
      <c r="N1937" s="30" t="str">
        <f t="shared" si="271"/>
        <v/>
      </c>
      <c r="O1937" s="31"/>
      <c r="P1937" s="32" t="str">
        <f t="shared" si="272"/>
        <v/>
      </c>
      <c r="Q1937" s="10">
        <f>_xlfn.XLOOKUP(C1937,pcon!C:C,pcon!L:L,"")</f>
        <v>0</v>
      </c>
      <c r="R1937" s="98">
        <f t="shared" si="273"/>
        <v>0</v>
      </c>
      <c r="S1937" s="31"/>
      <c r="T1937" s="31"/>
      <c r="U1937" s="33" t="str">
        <f t="shared" si="274"/>
        <v/>
      </c>
      <c r="V1937" s="4"/>
      <c r="W1937" s="33" t="str">
        <f t="shared" si="275"/>
        <v/>
      </c>
      <c r="X1937" s="33" t="str">
        <f t="shared" si="276"/>
        <v/>
      </c>
      <c r="Y1937" s="33" t="str">
        <f t="shared" si="277"/>
        <v/>
      </c>
      <c r="Z1937" s="34" t="str">
        <f t="shared" si="278"/>
        <v/>
      </c>
    </row>
    <row r="1938" spans="1:26" x14ac:dyDescent="0.35">
      <c r="A1938" s="25">
        <v>1934</v>
      </c>
      <c r="B1938" s="26">
        <f>_xlfn.XLOOKUP(C1938,purchase!C:C,pcon!B:B,"")</f>
        <v>0</v>
      </c>
      <c r="C1938" s="4"/>
      <c r="D1938" s="29">
        <f>_xlfn.XLOOKUP(C1938,purchase!C:C,pcon!D:D,"")</f>
        <v>0</v>
      </c>
      <c r="E1938" s="29">
        <f>_xlfn.XLOOKUP(C1938,purchase!C:C,pcon!E:E,"")</f>
        <v>0</v>
      </c>
      <c r="F1938" s="4"/>
      <c r="G1938" s="27"/>
      <c r="H1938" s="28"/>
      <c r="I1938" s="4"/>
      <c r="J1938" s="4"/>
      <c r="K1938" s="4"/>
      <c r="L1938" s="30" t="str">
        <f t="shared" si="270"/>
        <v/>
      </c>
      <c r="M1938" s="4"/>
      <c r="N1938" s="30" t="str">
        <f t="shared" si="271"/>
        <v/>
      </c>
      <c r="O1938" s="31"/>
      <c r="P1938" s="32" t="str">
        <f t="shared" si="272"/>
        <v/>
      </c>
      <c r="Q1938" s="10">
        <f>_xlfn.XLOOKUP(C1938,pcon!C:C,pcon!L:L,"")</f>
        <v>0</v>
      </c>
      <c r="R1938" s="98">
        <f t="shared" si="273"/>
        <v>0</v>
      </c>
      <c r="S1938" s="31"/>
      <c r="T1938" s="31"/>
      <c r="U1938" s="33" t="str">
        <f t="shared" si="274"/>
        <v/>
      </c>
      <c r="V1938" s="4"/>
      <c r="W1938" s="33" t="str">
        <f t="shared" si="275"/>
        <v/>
      </c>
      <c r="X1938" s="33" t="str">
        <f t="shared" si="276"/>
        <v/>
      </c>
      <c r="Y1938" s="33" t="str">
        <f t="shared" si="277"/>
        <v/>
      </c>
      <c r="Z1938" s="34" t="str">
        <f t="shared" si="278"/>
        <v/>
      </c>
    </row>
    <row r="1939" spans="1:26" x14ac:dyDescent="0.35">
      <c r="A1939" s="25">
        <v>1935</v>
      </c>
      <c r="B1939" s="26">
        <f>_xlfn.XLOOKUP(C1939,purchase!C:C,pcon!B:B,"")</f>
        <v>0</v>
      </c>
      <c r="C1939" s="4"/>
      <c r="D1939" s="29">
        <f>_xlfn.XLOOKUP(C1939,purchase!C:C,pcon!D:D,"")</f>
        <v>0</v>
      </c>
      <c r="E1939" s="29">
        <f>_xlfn.XLOOKUP(C1939,purchase!C:C,pcon!E:E,"")</f>
        <v>0</v>
      </c>
      <c r="F1939" s="4"/>
      <c r="G1939" s="27"/>
      <c r="H1939" s="28"/>
      <c r="I1939" s="4"/>
      <c r="J1939" s="4"/>
      <c r="K1939" s="4"/>
      <c r="L1939" s="30" t="str">
        <f t="shared" si="270"/>
        <v/>
      </c>
      <c r="M1939" s="4"/>
      <c r="N1939" s="30" t="str">
        <f t="shared" si="271"/>
        <v/>
      </c>
      <c r="O1939" s="31"/>
      <c r="P1939" s="32" t="str">
        <f t="shared" si="272"/>
        <v/>
      </c>
      <c r="Q1939" s="10">
        <f>_xlfn.XLOOKUP(C1939,pcon!C:C,pcon!L:L,"")</f>
        <v>0</v>
      </c>
      <c r="R1939" s="98">
        <f t="shared" si="273"/>
        <v>0</v>
      </c>
      <c r="S1939" s="31"/>
      <c r="T1939" s="31"/>
      <c r="U1939" s="33" t="str">
        <f t="shared" si="274"/>
        <v/>
      </c>
      <c r="V1939" s="4"/>
      <c r="W1939" s="33" t="str">
        <f t="shared" si="275"/>
        <v/>
      </c>
      <c r="X1939" s="33" t="str">
        <f t="shared" si="276"/>
        <v/>
      </c>
      <c r="Y1939" s="33" t="str">
        <f t="shared" si="277"/>
        <v/>
      </c>
      <c r="Z1939" s="34" t="str">
        <f t="shared" si="278"/>
        <v/>
      </c>
    </row>
    <row r="1940" spans="1:26" x14ac:dyDescent="0.35">
      <c r="A1940" s="25">
        <v>1936</v>
      </c>
      <c r="B1940" s="26">
        <f>_xlfn.XLOOKUP(C1940,purchase!C:C,pcon!B:B,"")</f>
        <v>0</v>
      </c>
      <c r="C1940" s="4"/>
      <c r="D1940" s="29">
        <f>_xlfn.XLOOKUP(C1940,purchase!C:C,pcon!D:D,"")</f>
        <v>0</v>
      </c>
      <c r="E1940" s="29">
        <f>_xlfn.XLOOKUP(C1940,purchase!C:C,pcon!E:E,"")</f>
        <v>0</v>
      </c>
      <c r="F1940" s="4"/>
      <c r="G1940" s="27"/>
      <c r="H1940" s="28"/>
      <c r="I1940" s="4"/>
      <c r="J1940" s="4"/>
      <c r="K1940" s="4"/>
      <c r="L1940" s="30" t="str">
        <f t="shared" si="270"/>
        <v/>
      </c>
      <c r="M1940" s="4"/>
      <c r="N1940" s="30" t="str">
        <f t="shared" si="271"/>
        <v/>
      </c>
      <c r="O1940" s="31"/>
      <c r="P1940" s="32" t="str">
        <f t="shared" si="272"/>
        <v/>
      </c>
      <c r="Q1940" s="10">
        <f>_xlfn.XLOOKUP(C1940,pcon!C:C,pcon!L:L,"")</f>
        <v>0</v>
      </c>
      <c r="R1940" s="98">
        <f t="shared" si="273"/>
        <v>0</v>
      </c>
      <c r="S1940" s="31"/>
      <c r="T1940" s="31"/>
      <c r="U1940" s="33" t="str">
        <f t="shared" si="274"/>
        <v/>
      </c>
      <c r="V1940" s="4"/>
      <c r="W1940" s="33" t="str">
        <f t="shared" si="275"/>
        <v/>
      </c>
      <c r="X1940" s="33" t="str">
        <f t="shared" si="276"/>
        <v/>
      </c>
      <c r="Y1940" s="33" t="str">
        <f t="shared" si="277"/>
        <v/>
      </c>
      <c r="Z1940" s="34" t="str">
        <f t="shared" si="278"/>
        <v/>
      </c>
    </row>
    <row r="1941" spans="1:26" x14ac:dyDescent="0.35">
      <c r="A1941" s="25">
        <v>1937</v>
      </c>
      <c r="B1941" s="26">
        <f>_xlfn.XLOOKUP(C1941,purchase!C:C,pcon!B:B,"")</f>
        <v>0</v>
      </c>
      <c r="C1941" s="4"/>
      <c r="D1941" s="29">
        <f>_xlfn.XLOOKUP(C1941,purchase!C:C,pcon!D:D,"")</f>
        <v>0</v>
      </c>
      <c r="E1941" s="29">
        <f>_xlfn.XLOOKUP(C1941,purchase!C:C,pcon!E:E,"")</f>
        <v>0</v>
      </c>
      <c r="F1941" s="4"/>
      <c r="G1941" s="27"/>
      <c r="H1941" s="28"/>
      <c r="I1941" s="4"/>
      <c r="J1941" s="4"/>
      <c r="K1941" s="4"/>
      <c r="L1941" s="30" t="str">
        <f t="shared" si="270"/>
        <v/>
      </c>
      <c r="M1941" s="4"/>
      <c r="N1941" s="30" t="str">
        <f t="shared" si="271"/>
        <v/>
      </c>
      <c r="O1941" s="31"/>
      <c r="P1941" s="32" t="str">
        <f t="shared" si="272"/>
        <v/>
      </c>
      <c r="Q1941" s="10">
        <f>_xlfn.XLOOKUP(C1941,pcon!C:C,pcon!L:L,"")</f>
        <v>0</v>
      </c>
      <c r="R1941" s="98">
        <f t="shared" si="273"/>
        <v>0</v>
      </c>
      <c r="S1941" s="31"/>
      <c r="T1941" s="31"/>
      <c r="U1941" s="33" t="str">
        <f t="shared" si="274"/>
        <v/>
      </c>
      <c r="V1941" s="4"/>
      <c r="W1941" s="33" t="str">
        <f t="shared" si="275"/>
        <v/>
      </c>
      <c r="X1941" s="33" t="str">
        <f t="shared" si="276"/>
        <v/>
      </c>
      <c r="Y1941" s="33" t="str">
        <f t="shared" si="277"/>
        <v/>
      </c>
      <c r="Z1941" s="34" t="str">
        <f t="shared" si="278"/>
        <v/>
      </c>
    </row>
    <row r="1942" spans="1:26" x14ac:dyDescent="0.35">
      <c r="A1942" s="25">
        <v>1938</v>
      </c>
      <c r="B1942" s="26">
        <f>_xlfn.XLOOKUP(C1942,purchase!C:C,pcon!B:B,"")</f>
        <v>0</v>
      </c>
      <c r="C1942" s="4"/>
      <c r="D1942" s="29">
        <f>_xlfn.XLOOKUP(C1942,purchase!C:C,pcon!D:D,"")</f>
        <v>0</v>
      </c>
      <c r="E1942" s="29">
        <f>_xlfn.XLOOKUP(C1942,purchase!C:C,pcon!E:E,"")</f>
        <v>0</v>
      </c>
      <c r="F1942" s="4"/>
      <c r="G1942" s="27"/>
      <c r="H1942" s="28"/>
      <c r="I1942" s="4"/>
      <c r="J1942" s="4"/>
      <c r="K1942" s="4"/>
      <c r="L1942" s="30" t="str">
        <f t="shared" si="270"/>
        <v/>
      </c>
      <c r="M1942" s="4"/>
      <c r="N1942" s="30" t="str">
        <f t="shared" si="271"/>
        <v/>
      </c>
      <c r="O1942" s="31"/>
      <c r="P1942" s="32" t="str">
        <f t="shared" si="272"/>
        <v/>
      </c>
      <c r="Q1942" s="10">
        <f>_xlfn.XLOOKUP(C1942,pcon!C:C,pcon!L:L,"")</f>
        <v>0</v>
      </c>
      <c r="R1942" s="98">
        <f t="shared" si="273"/>
        <v>0</v>
      </c>
      <c r="S1942" s="31"/>
      <c r="T1942" s="31"/>
      <c r="U1942" s="33" t="str">
        <f t="shared" si="274"/>
        <v/>
      </c>
      <c r="V1942" s="4"/>
      <c r="W1942" s="33" t="str">
        <f t="shared" si="275"/>
        <v/>
      </c>
      <c r="X1942" s="33" t="str">
        <f t="shared" si="276"/>
        <v/>
      </c>
      <c r="Y1942" s="33" t="str">
        <f t="shared" si="277"/>
        <v/>
      </c>
      <c r="Z1942" s="34" t="str">
        <f t="shared" si="278"/>
        <v/>
      </c>
    </row>
    <row r="1943" spans="1:26" x14ac:dyDescent="0.35">
      <c r="A1943" s="25">
        <v>1939</v>
      </c>
      <c r="B1943" s="26">
        <f>_xlfn.XLOOKUP(C1943,purchase!C:C,pcon!B:B,"")</f>
        <v>0</v>
      </c>
      <c r="C1943" s="4"/>
      <c r="D1943" s="29">
        <f>_xlfn.XLOOKUP(C1943,purchase!C:C,pcon!D:D,"")</f>
        <v>0</v>
      </c>
      <c r="E1943" s="29">
        <f>_xlfn.XLOOKUP(C1943,purchase!C:C,pcon!E:E,"")</f>
        <v>0</v>
      </c>
      <c r="F1943" s="4"/>
      <c r="G1943" s="27"/>
      <c r="H1943" s="28"/>
      <c r="I1943" s="4"/>
      <c r="J1943" s="4"/>
      <c r="K1943" s="4"/>
      <c r="L1943" s="30" t="str">
        <f t="shared" si="270"/>
        <v/>
      </c>
      <c r="M1943" s="4"/>
      <c r="N1943" s="30" t="str">
        <f t="shared" si="271"/>
        <v/>
      </c>
      <c r="O1943" s="31"/>
      <c r="P1943" s="32" t="str">
        <f t="shared" si="272"/>
        <v/>
      </c>
      <c r="Q1943" s="10">
        <f>_xlfn.XLOOKUP(C1943,pcon!C:C,pcon!L:L,"")</f>
        <v>0</v>
      </c>
      <c r="R1943" s="98">
        <f t="shared" si="273"/>
        <v>0</v>
      </c>
      <c r="S1943" s="31"/>
      <c r="T1943" s="31"/>
      <c r="U1943" s="33" t="str">
        <f t="shared" si="274"/>
        <v/>
      </c>
      <c r="V1943" s="4"/>
      <c r="W1943" s="33" t="str">
        <f t="shared" si="275"/>
        <v/>
      </c>
      <c r="X1943" s="33" t="str">
        <f t="shared" si="276"/>
        <v/>
      </c>
      <c r="Y1943" s="33" t="str">
        <f t="shared" si="277"/>
        <v/>
      </c>
      <c r="Z1943" s="34" t="str">
        <f t="shared" si="278"/>
        <v/>
      </c>
    </row>
    <row r="1944" spans="1:26" x14ac:dyDescent="0.35">
      <c r="A1944" s="25">
        <v>1940</v>
      </c>
      <c r="B1944" s="26">
        <f>_xlfn.XLOOKUP(C1944,purchase!C:C,pcon!B:B,"")</f>
        <v>0</v>
      </c>
      <c r="C1944" s="4"/>
      <c r="D1944" s="29">
        <f>_xlfn.XLOOKUP(C1944,purchase!C:C,pcon!D:D,"")</f>
        <v>0</v>
      </c>
      <c r="E1944" s="29">
        <f>_xlfn.XLOOKUP(C1944,purchase!C:C,pcon!E:E,"")</f>
        <v>0</v>
      </c>
      <c r="F1944" s="4"/>
      <c r="G1944" s="27"/>
      <c r="H1944" s="28"/>
      <c r="I1944" s="4"/>
      <c r="J1944" s="4"/>
      <c r="K1944" s="4"/>
      <c r="L1944" s="30" t="str">
        <f t="shared" si="270"/>
        <v/>
      </c>
      <c r="M1944" s="4"/>
      <c r="N1944" s="30" t="str">
        <f t="shared" si="271"/>
        <v/>
      </c>
      <c r="O1944" s="31"/>
      <c r="P1944" s="32" t="str">
        <f t="shared" si="272"/>
        <v/>
      </c>
      <c r="Q1944" s="10">
        <f>_xlfn.XLOOKUP(C1944,pcon!C:C,pcon!L:L,"")</f>
        <v>0</v>
      </c>
      <c r="R1944" s="98">
        <f t="shared" si="273"/>
        <v>0</v>
      </c>
      <c r="S1944" s="31"/>
      <c r="T1944" s="31"/>
      <c r="U1944" s="33" t="str">
        <f t="shared" si="274"/>
        <v/>
      </c>
      <c r="V1944" s="4"/>
      <c r="W1944" s="33" t="str">
        <f t="shared" si="275"/>
        <v/>
      </c>
      <c r="X1944" s="33" t="str">
        <f t="shared" si="276"/>
        <v/>
      </c>
      <c r="Y1944" s="33" t="str">
        <f t="shared" si="277"/>
        <v/>
      </c>
      <c r="Z1944" s="34" t="str">
        <f t="shared" si="278"/>
        <v/>
      </c>
    </row>
    <row r="1945" spans="1:26" x14ac:dyDescent="0.35">
      <c r="A1945" s="25">
        <v>1941</v>
      </c>
      <c r="B1945" s="26">
        <f>_xlfn.XLOOKUP(C1945,purchase!C:C,pcon!B:B,"")</f>
        <v>0</v>
      </c>
      <c r="C1945" s="4"/>
      <c r="D1945" s="29">
        <f>_xlfn.XLOOKUP(C1945,purchase!C:C,pcon!D:D,"")</f>
        <v>0</v>
      </c>
      <c r="E1945" s="29">
        <f>_xlfn.XLOOKUP(C1945,purchase!C:C,pcon!E:E,"")</f>
        <v>0</v>
      </c>
      <c r="F1945" s="4"/>
      <c r="G1945" s="27"/>
      <c r="H1945" s="28"/>
      <c r="I1945" s="4"/>
      <c r="J1945" s="4"/>
      <c r="K1945" s="4"/>
      <c r="L1945" s="30" t="str">
        <f t="shared" si="270"/>
        <v/>
      </c>
      <c r="M1945" s="4"/>
      <c r="N1945" s="30" t="str">
        <f t="shared" si="271"/>
        <v/>
      </c>
      <c r="O1945" s="31"/>
      <c r="P1945" s="32" t="str">
        <f t="shared" si="272"/>
        <v/>
      </c>
      <c r="Q1945" s="10">
        <f>_xlfn.XLOOKUP(C1945,pcon!C:C,pcon!L:L,"")</f>
        <v>0</v>
      </c>
      <c r="R1945" s="98">
        <f t="shared" si="273"/>
        <v>0</v>
      </c>
      <c r="S1945" s="31"/>
      <c r="T1945" s="31"/>
      <c r="U1945" s="33" t="str">
        <f t="shared" si="274"/>
        <v/>
      </c>
      <c r="V1945" s="4"/>
      <c r="W1945" s="33" t="str">
        <f t="shared" si="275"/>
        <v/>
      </c>
      <c r="X1945" s="33" t="str">
        <f t="shared" si="276"/>
        <v/>
      </c>
      <c r="Y1945" s="33" t="str">
        <f t="shared" si="277"/>
        <v/>
      </c>
      <c r="Z1945" s="34" t="str">
        <f t="shared" si="278"/>
        <v/>
      </c>
    </row>
    <row r="1946" spans="1:26" x14ac:dyDescent="0.35">
      <c r="A1946" s="25">
        <v>1942</v>
      </c>
      <c r="B1946" s="26">
        <f>_xlfn.XLOOKUP(C1946,purchase!C:C,pcon!B:B,"")</f>
        <v>0</v>
      </c>
      <c r="C1946" s="4"/>
      <c r="D1946" s="29">
        <f>_xlfn.XLOOKUP(C1946,purchase!C:C,pcon!D:D,"")</f>
        <v>0</v>
      </c>
      <c r="E1946" s="29">
        <f>_xlfn.XLOOKUP(C1946,purchase!C:C,pcon!E:E,"")</f>
        <v>0</v>
      </c>
      <c r="F1946" s="4"/>
      <c r="G1946" s="27"/>
      <c r="H1946" s="28"/>
      <c r="I1946" s="4"/>
      <c r="J1946" s="4"/>
      <c r="K1946" s="4"/>
      <c r="L1946" s="30" t="str">
        <f t="shared" si="270"/>
        <v/>
      </c>
      <c r="M1946" s="4"/>
      <c r="N1946" s="30" t="str">
        <f t="shared" si="271"/>
        <v/>
      </c>
      <c r="O1946" s="31"/>
      <c r="P1946" s="32" t="str">
        <f t="shared" si="272"/>
        <v/>
      </c>
      <c r="Q1946" s="10">
        <f>_xlfn.XLOOKUP(C1946,pcon!C:C,pcon!L:L,"")</f>
        <v>0</v>
      </c>
      <c r="R1946" s="98">
        <f t="shared" si="273"/>
        <v>0</v>
      </c>
      <c r="S1946" s="31"/>
      <c r="T1946" s="31"/>
      <c r="U1946" s="33" t="str">
        <f t="shared" si="274"/>
        <v/>
      </c>
      <c r="V1946" s="4"/>
      <c r="W1946" s="33" t="str">
        <f t="shared" si="275"/>
        <v/>
      </c>
      <c r="X1946" s="33" t="str">
        <f t="shared" si="276"/>
        <v/>
      </c>
      <c r="Y1946" s="33" t="str">
        <f t="shared" si="277"/>
        <v/>
      </c>
      <c r="Z1946" s="34" t="str">
        <f t="shared" si="278"/>
        <v/>
      </c>
    </row>
    <row r="1947" spans="1:26" x14ac:dyDescent="0.35">
      <c r="A1947" s="25">
        <v>1943</v>
      </c>
      <c r="B1947" s="26">
        <f>_xlfn.XLOOKUP(C1947,purchase!C:C,pcon!B:B,"")</f>
        <v>0</v>
      </c>
      <c r="C1947" s="4"/>
      <c r="D1947" s="29">
        <f>_xlfn.XLOOKUP(C1947,purchase!C:C,pcon!D:D,"")</f>
        <v>0</v>
      </c>
      <c r="E1947" s="29">
        <f>_xlfn.XLOOKUP(C1947,purchase!C:C,pcon!E:E,"")</f>
        <v>0</v>
      </c>
      <c r="F1947" s="4"/>
      <c r="G1947" s="27"/>
      <c r="H1947" s="28"/>
      <c r="I1947" s="4"/>
      <c r="J1947" s="4"/>
      <c r="K1947" s="4"/>
      <c r="L1947" s="30" t="str">
        <f t="shared" si="270"/>
        <v/>
      </c>
      <c r="M1947" s="4"/>
      <c r="N1947" s="30" t="str">
        <f t="shared" si="271"/>
        <v/>
      </c>
      <c r="O1947" s="31"/>
      <c r="P1947" s="32" t="str">
        <f t="shared" si="272"/>
        <v/>
      </c>
      <c r="Q1947" s="10">
        <f>_xlfn.XLOOKUP(C1947,pcon!C:C,pcon!L:L,"")</f>
        <v>0</v>
      </c>
      <c r="R1947" s="98">
        <f t="shared" si="273"/>
        <v>0</v>
      </c>
      <c r="S1947" s="31"/>
      <c r="T1947" s="31"/>
      <c r="U1947" s="33" t="str">
        <f t="shared" si="274"/>
        <v/>
      </c>
      <c r="V1947" s="4"/>
      <c r="W1947" s="33" t="str">
        <f t="shared" si="275"/>
        <v/>
      </c>
      <c r="X1947" s="33" t="str">
        <f t="shared" si="276"/>
        <v/>
      </c>
      <c r="Y1947" s="33" t="str">
        <f t="shared" si="277"/>
        <v/>
      </c>
      <c r="Z1947" s="34" t="str">
        <f t="shared" si="278"/>
        <v/>
      </c>
    </row>
    <row r="1948" spans="1:26" x14ac:dyDescent="0.35">
      <c r="A1948" s="25">
        <v>1944</v>
      </c>
      <c r="B1948" s="26">
        <f>_xlfn.XLOOKUP(C1948,purchase!C:C,pcon!B:B,"")</f>
        <v>0</v>
      </c>
      <c r="C1948" s="4"/>
      <c r="D1948" s="29">
        <f>_xlfn.XLOOKUP(C1948,purchase!C:C,pcon!D:D,"")</f>
        <v>0</v>
      </c>
      <c r="E1948" s="29">
        <f>_xlfn.XLOOKUP(C1948,purchase!C:C,pcon!E:E,"")</f>
        <v>0</v>
      </c>
      <c r="F1948" s="4"/>
      <c r="G1948" s="27"/>
      <c r="H1948" s="28"/>
      <c r="I1948" s="4"/>
      <c r="J1948" s="4"/>
      <c r="K1948" s="4"/>
      <c r="L1948" s="30" t="str">
        <f t="shared" si="270"/>
        <v/>
      </c>
      <c r="M1948" s="4"/>
      <c r="N1948" s="30" t="str">
        <f t="shared" si="271"/>
        <v/>
      </c>
      <c r="O1948" s="31"/>
      <c r="P1948" s="32" t="str">
        <f t="shared" si="272"/>
        <v/>
      </c>
      <c r="Q1948" s="10">
        <f>_xlfn.XLOOKUP(C1948,pcon!C:C,pcon!L:L,"")</f>
        <v>0</v>
      </c>
      <c r="R1948" s="98">
        <f t="shared" si="273"/>
        <v>0</v>
      </c>
      <c r="S1948" s="31"/>
      <c r="T1948" s="31"/>
      <c r="U1948" s="33" t="str">
        <f t="shared" si="274"/>
        <v/>
      </c>
      <c r="V1948" s="4"/>
      <c r="W1948" s="33" t="str">
        <f t="shared" si="275"/>
        <v/>
      </c>
      <c r="X1948" s="33" t="str">
        <f t="shared" si="276"/>
        <v/>
      </c>
      <c r="Y1948" s="33" t="str">
        <f t="shared" si="277"/>
        <v/>
      </c>
      <c r="Z1948" s="34" t="str">
        <f t="shared" si="278"/>
        <v/>
      </c>
    </row>
    <row r="1949" spans="1:26" x14ac:dyDescent="0.35">
      <c r="A1949" s="25">
        <v>1945</v>
      </c>
      <c r="B1949" s="26">
        <f>_xlfn.XLOOKUP(C1949,purchase!C:C,pcon!B:B,"")</f>
        <v>0</v>
      </c>
      <c r="C1949" s="4"/>
      <c r="D1949" s="29">
        <f>_xlfn.XLOOKUP(C1949,purchase!C:C,pcon!D:D,"")</f>
        <v>0</v>
      </c>
      <c r="E1949" s="29">
        <f>_xlfn.XLOOKUP(C1949,purchase!C:C,pcon!E:E,"")</f>
        <v>0</v>
      </c>
      <c r="F1949" s="4"/>
      <c r="G1949" s="27"/>
      <c r="H1949" s="28"/>
      <c r="I1949" s="4"/>
      <c r="J1949" s="4"/>
      <c r="K1949" s="4"/>
      <c r="L1949" s="30" t="str">
        <f t="shared" si="270"/>
        <v/>
      </c>
      <c r="M1949" s="4"/>
      <c r="N1949" s="30" t="str">
        <f t="shared" si="271"/>
        <v/>
      </c>
      <c r="O1949" s="31"/>
      <c r="P1949" s="32" t="str">
        <f t="shared" si="272"/>
        <v/>
      </c>
      <c r="Q1949" s="10">
        <f>_xlfn.XLOOKUP(C1949,pcon!C:C,pcon!L:L,"")</f>
        <v>0</v>
      </c>
      <c r="R1949" s="98">
        <f t="shared" si="273"/>
        <v>0</v>
      </c>
      <c r="S1949" s="31"/>
      <c r="T1949" s="31"/>
      <c r="U1949" s="33" t="str">
        <f t="shared" si="274"/>
        <v/>
      </c>
      <c r="V1949" s="4"/>
      <c r="W1949" s="33" t="str">
        <f t="shared" si="275"/>
        <v/>
      </c>
      <c r="X1949" s="33" t="str">
        <f t="shared" si="276"/>
        <v/>
      </c>
      <c r="Y1949" s="33" t="str">
        <f t="shared" si="277"/>
        <v/>
      </c>
      <c r="Z1949" s="34" t="str">
        <f t="shared" si="278"/>
        <v/>
      </c>
    </row>
    <row r="1950" spans="1:26" x14ac:dyDescent="0.35">
      <c r="A1950" s="25">
        <v>1946</v>
      </c>
      <c r="B1950" s="26">
        <f>_xlfn.XLOOKUP(C1950,purchase!C:C,pcon!B:B,"")</f>
        <v>0</v>
      </c>
      <c r="C1950" s="4"/>
      <c r="D1950" s="29">
        <f>_xlfn.XLOOKUP(C1950,purchase!C:C,pcon!D:D,"")</f>
        <v>0</v>
      </c>
      <c r="E1950" s="29">
        <f>_xlfn.XLOOKUP(C1950,purchase!C:C,pcon!E:E,"")</f>
        <v>0</v>
      </c>
      <c r="F1950" s="4"/>
      <c r="G1950" s="27"/>
      <c r="H1950" s="28"/>
      <c r="I1950" s="4"/>
      <c r="J1950" s="4"/>
      <c r="K1950" s="4"/>
      <c r="L1950" s="30" t="str">
        <f t="shared" si="270"/>
        <v/>
      </c>
      <c r="M1950" s="4"/>
      <c r="N1950" s="30" t="str">
        <f t="shared" si="271"/>
        <v/>
      </c>
      <c r="O1950" s="31"/>
      <c r="P1950" s="32" t="str">
        <f t="shared" si="272"/>
        <v/>
      </c>
      <c r="Q1950" s="10">
        <f>_xlfn.XLOOKUP(C1950,pcon!C:C,pcon!L:L,"")</f>
        <v>0</v>
      </c>
      <c r="R1950" s="98">
        <f t="shared" si="273"/>
        <v>0</v>
      </c>
      <c r="S1950" s="31"/>
      <c r="T1950" s="31"/>
      <c r="U1950" s="33" t="str">
        <f t="shared" si="274"/>
        <v/>
      </c>
      <c r="V1950" s="4"/>
      <c r="W1950" s="33" t="str">
        <f t="shared" si="275"/>
        <v/>
      </c>
      <c r="X1950" s="33" t="str">
        <f t="shared" si="276"/>
        <v/>
      </c>
      <c r="Y1950" s="33" t="str">
        <f t="shared" si="277"/>
        <v/>
      </c>
      <c r="Z1950" s="34" t="str">
        <f t="shared" si="278"/>
        <v/>
      </c>
    </row>
    <row r="1951" spans="1:26" x14ac:dyDescent="0.35">
      <c r="A1951" s="25">
        <v>1947</v>
      </c>
      <c r="B1951" s="26">
        <f>_xlfn.XLOOKUP(C1951,purchase!C:C,pcon!B:B,"")</f>
        <v>0</v>
      </c>
      <c r="C1951" s="4"/>
      <c r="D1951" s="29">
        <f>_xlfn.XLOOKUP(C1951,purchase!C:C,pcon!D:D,"")</f>
        <v>0</v>
      </c>
      <c r="E1951" s="29">
        <f>_xlfn.XLOOKUP(C1951,purchase!C:C,pcon!E:E,"")</f>
        <v>0</v>
      </c>
      <c r="F1951" s="4"/>
      <c r="G1951" s="27"/>
      <c r="H1951" s="28"/>
      <c r="I1951" s="4"/>
      <c r="J1951" s="4"/>
      <c r="K1951" s="4"/>
      <c r="L1951" s="30" t="str">
        <f t="shared" si="270"/>
        <v/>
      </c>
      <c r="M1951" s="4"/>
      <c r="N1951" s="30" t="str">
        <f t="shared" si="271"/>
        <v/>
      </c>
      <c r="O1951" s="31"/>
      <c r="P1951" s="32" t="str">
        <f t="shared" si="272"/>
        <v/>
      </c>
      <c r="Q1951" s="10">
        <f>_xlfn.XLOOKUP(C1951,pcon!C:C,pcon!L:L,"")</f>
        <v>0</v>
      </c>
      <c r="R1951" s="98">
        <f t="shared" si="273"/>
        <v>0</v>
      </c>
      <c r="S1951" s="31"/>
      <c r="T1951" s="31"/>
      <c r="U1951" s="33" t="str">
        <f t="shared" si="274"/>
        <v/>
      </c>
      <c r="V1951" s="4"/>
      <c r="W1951" s="33" t="str">
        <f t="shared" si="275"/>
        <v/>
      </c>
      <c r="X1951" s="33" t="str">
        <f t="shared" si="276"/>
        <v/>
      </c>
      <c r="Y1951" s="33" t="str">
        <f t="shared" si="277"/>
        <v/>
      </c>
      <c r="Z1951" s="34" t="str">
        <f t="shared" si="278"/>
        <v/>
      </c>
    </row>
    <row r="1952" spans="1:26" x14ac:dyDescent="0.35">
      <c r="A1952" s="25">
        <v>1948</v>
      </c>
      <c r="B1952" s="26">
        <f>_xlfn.XLOOKUP(C1952,purchase!C:C,pcon!B:B,"")</f>
        <v>0</v>
      </c>
      <c r="C1952" s="4"/>
      <c r="D1952" s="29">
        <f>_xlfn.XLOOKUP(C1952,purchase!C:C,pcon!D:D,"")</f>
        <v>0</v>
      </c>
      <c r="E1952" s="29">
        <f>_xlfn.XLOOKUP(C1952,purchase!C:C,pcon!E:E,"")</f>
        <v>0</v>
      </c>
      <c r="F1952" s="4"/>
      <c r="G1952" s="27"/>
      <c r="H1952" s="28"/>
      <c r="I1952" s="4"/>
      <c r="J1952" s="4"/>
      <c r="K1952" s="4"/>
      <c r="L1952" s="30" t="str">
        <f t="shared" si="270"/>
        <v/>
      </c>
      <c r="M1952" s="4"/>
      <c r="N1952" s="30" t="str">
        <f t="shared" si="271"/>
        <v/>
      </c>
      <c r="O1952" s="31"/>
      <c r="P1952" s="32" t="str">
        <f t="shared" si="272"/>
        <v/>
      </c>
      <c r="Q1952" s="10">
        <f>_xlfn.XLOOKUP(C1952,pcon!C:C,pcon!L:L,"")</f>
        <v>0</v>
      </c>
      <c r="R1952" s="98">
        <f t="shared" si="273"/>
        <v>0</v>
      </c>
      <c r="S1952" s="31"/>
      <c r="T1952" s="31"/>
      <c r="U1952" s="33" t="str">
        <f t="shared" si="274"/>
        <v/>
      </c>
      <c r="V1952" s="4"/>
      <c r="W1952" s="33" t="str">
        <f t="shared" si="275"/>
        <v/>
      </c>
      <c r="X1952" s="33" t="str">
        <f t="shared" si="276"/>
        <v/>
      </c>
      <c r="Y1952" s="33" t="str">
        <f t="shared" si="277"/>
        <v/>
      </c>
      <c r="Z1952" s="34" t="str">
        <f t="shared" si="278"/>
        <v/>
      </c>
    </row>
    <row r="1953" spans="1:26" x14ac:dyDescent="0.35">
      <c r="A1953" s="25">
        <v>1949</v>
      </c>
      <c r="B1953" s="26">
        <f>_xlfn.XLOOKUP(C1953,purchase!C:C,pcon!B:B,"")</f>
        <v>0</v>
      </c>
      <c r="C1953" s="4"/>
      <c r="D1953" s="29">
        <f>_xlfn.XLOOKUP(C1953,purchase!C:C,pcon!D:D,"")</f>
        <v>0</v>
      </c>
      <c r="E1953" s="29">
        <f>_xlfn.XLOOKUP(C1953,purchase!C:C,pcon!E:E,"")</f>
        <v>0</v>
      </c>
      <c r="F1953" s="4"/>
      <c r="G1953" s="27"/>
      <c r="H1953" s="28"/>
      <c r="I1953" s="4"/>
      <c r="J1953" s="4"/>
      <c r="K1953" s="4"/>
      <c r="L1953" s="30" t="str">
        <f t="shared" si="270"/>
        <v/>
      </c>
      <c r="M1953" s="4"/>
      <c r="N1953" s="30" t="str">
        <f t="shared" si="271"/>
        <v/>
      </c>
      <c r="O1953" s="31"/>
      <c r="P1953" s="32" t="str">
        <f t="shared" si="272"/>
        <v/>
      </c>
      <c r="Q1953" s="10">
        <f>_xlfn.XLOOKUP(C1953,pcon!C:C,pcon!L:L,"")</f>
        <v>0</v>
      </c>
      <c r="R1953" s="98">
        <f t="shared" si="273"/>
        <v>0</v>
      </c>
      <c r="S1953" s="31"/>
      <c r="T1953" s="31"/>
      <c r="U1953" s="33" t="str">
        <f t="shared" si="274"/>
        <v/>
      </c>
      <c r="V1953" s="4"/>
      <c r="W1953" s="33" t="str">
        <f t="shared" si="275"/>
        <v/>
      </c>
      <c r="X1953" s="33" t="str">
        <f t="shared" si="276"/>
        <v/>
      </c>
      <c r="Y1953" s="33" t="str">
        <f t="shared" si="277"/>
        <v/>
      </c>
      <c r="Z1953" s="34" t="str">
        <f t="shared" si="278"/>
        <v/>
      </c>
    </row>
    <row r="1954" spans="1:26" x14ac:dyDescent="0.35">
      <c r="A1954" s="25">
        <v>1950</v>
      </c>
      <c r="B1954" s="26">
        <f>_xlfn.XLOOKUP(C1954,purchase!C:C,pcon!B:B,"")</f>
        <v>0</v>
      </c>
      <c r="C1954" s="4"/>
      <c r="D1954" s="29">
        <f>_xlfn.XLOOKUP(C1954,purchase!C:C,pcon!D:D,"")</f>
        <v>0</v>
      </c>
      <c r="E1954" s="29">
        <f>_xlfn.XLOOKUP(C1954,purchase!C:C,pcon!E:E,"")</f>
        <v>0</v>
      </c>
      <c r="F1954" s="4"/>
      <c r="G1954" s="27"/>
      <c r="H1954" s="28"/>
      <c r="I1954" s="4"/>
      <c r="J1954" s="4"/>
      <c r="K1954" s="4"/>
      <c r="L1954" s="30" t="str">
        <f t="shared" si="270"/>
        <v/>
      </c>
      <c r="M1954" s="4"/>
      <c r="N1954" s="30" t="str">
        <f t="shared" si="271"/>
        <v/>
      </c>
      <c r="O1954" s="31"/>
      <c r="P1954" s="32" t="str">
        <f t="shared" si="272"/>
        <v/>
      </c>
      <c r="Q1954" s="10">
        <f>_xlfn.XLOOKUP(C1954,pcon!C:C,pcon!L:L,"")</f>
        <v>0</v>
      </c>
      <c r="R1954" s="98">
        <f t="shared" si="273"/>
        <v>0</v>
      </c>
      <c r="S1954" s="31"/>
      <c r="T1954" s="31"/>
      <c r="U1954" s="33" t="str">
        <f t="shared" si="274"/>
        <v/>
      </c>
      <c r="V1954" s="4"/>
      <c r="W1954" s="33" t="str">
        <f t="shared" si="275"/>
        <v/>
      </c>
      <c r="X1954" s="33" t="str">
        <f t="shared" si="276"/>
        <v/>
      </c>
      <c r="Y1954" s="33" t="str">
        <f t="shared" si="277"/>
        <v/>
      </c>
      <c r="Z1954" s="34" t="str">
        <f t="shared" si="278"/>
        <v/>
      </c>
    </row>
    <row r="1955" spans="1:26" x14ac:dyDescent="0.35">
      <c r="A1955" s="25">
        <v>1951</v>
      </c>
      <c r="B1955" s="26">
        <f>_xlfn.XLOOKUP(C1955,purchase!C:C,pcon!B:B,"")</f>
        <v>0</v>
      </c>
      <c r="C1955" s="4"/>
      <c r="D1955" s="29">
        <f>_xlfn.XLOOKUP(C1955,purchase!C:C,pcon!D:D,"")</f>
        <v>0</v>
      </c>
      <c r="E1955" s="29">
        <f>_xlfn.XLOOKUP(C1955,purchase!C:C,pcon!E:E,"")</f>
        <v>0</v>
      </c>
      <c r="F1955" s="4"/>
      <c r="G1955" s="27"/>
      <c r="H1955" s="28"/>
      <c r="I1955" s="4"/>
      <c r="J1955" s="4"/>
      <c r="K1955" s="4"/>
      <c r="L1955" s="30" t="str">
        <f t="shared" si="270"/>
        <v/>
      </c>
      <c r="M1955" s="4"/>
      <c r="N1955" s="30" t="str">
        <f t="shared" si="271"/>
        <v/>
      </c>
      <c r="O1955" s="31"/>
      <c r="P1955" s="32" t="str">
        <f t="shared" si="272"/>
        <v/>
      </c>
      <c r="Q1955" s="10">
        <f>_xlfn.XLOOKUP(C1955,pcon!C:C,pcon!L:L,"")</f>
        <v>0</v>
      </c>
      <c r="R1955" s="98">
        <f t="shared" si="273"/>
        <v>0</v>
      </c>
      <c r="S1955" s="31"/>
      <c r="T1955" s="31"/>
      <c r="U1955" s="33" t="str">
        <f t="shared" si="274"/>
        <v/>
      </c>
      <c r="V1955" s="4"/>
      <c r="W1955" s="33" t="str">
        <f t="shared" si="275"/>
        <v/>
      </c>
      <c r="X1955" s="33" t="str">
        <f t="shared" si="276"/>
        <v/>
      </c>
      <c r="Y1955" s="33" t="str">
        <f t="shared" si="277"/>
        <v/>
      </c>
      <c r="Z1955" s="34" t="str">
        <f t="shared" si="278"/>
        <v/>
      </c>
    </row>
    <row r="1956" spans="1:26" x14ac:dyDescent="0.35">
      <c r="A1956" s="25">
        <v>1952</v>
      </c>
      <c r="B1956" s="26">
        <f>_xlfn.XLOOKUP(C1956,purchase!C:C,pcon!B:B,"")</f>
        <v>0</v>
      </c>
      <c r="C1956" s="4"/>
      <c r="D1956" s="29">
        <f>_xlfn.XLOOKUP(C1956,purchase!C:C,pcon!D:D,"")</f>
        <v>0</v>
      </c>
      <c r="E1956" s="29">
        <f>_xlfn.XLOOKUP(C1956,purchase!C:C,pcon!E:E,"")</f>
        <v>0</v>
      </c>
      <c r="F1956" s="4"/>
      <c r="G1956" s="27"/>
      <c r="H1956" s="28"/>
      <c r="I1956" s="4"/>
      <c r="J1956" s="4"/>
      <c r="K1956" s="4"/>
      <c r="L1956" s="30" t="str">
        <f t="shared" si="270"/>
        <v/>
      </c>
      <c r="M1956" s="4"/>
      <c r="N1956" s="30" t="str">
        <f t="shared" si="271"/>
        <v/>
      </c>
      <c r="O1956" s="31"/>
      <c r="P1956" s="32" t="str">
        <f t="shared" si="272"/>
        <v/>
      </c>
      <c r="Q1956" s="10">
        <f>_xlfn.XLOOKUP(C1956,pcon!C:C,pcon!L:L,"")</f>
        <v>0</v>
      </c>
      <c r="R1956" s="98">
        <f t="shared" si="273"/>
        <v>0</v>
      </c>
      <c r="S1956" s="31"/>
      <c r="T1956" s="31"/>
      <c r="U1956" s="33" t="str">
        <f t="shared" si="274"/>
        <v/>
      </c>
      <c r="V1956" s="4"/>
      <c r="W1956" s="33" t="str">
        <f t="shared" si="275"/>
        <v/>
      </c>
      <c r="X1956" s="33" t="str">
        <f t="shared" si="276"/>
        <v/>
      </c>
      <c r="Y1956" s="33" t="str">
        <f t="shared" si="277"/>
        <v/>
      </c>
      <c r="Z1956" s="34" t="str">
        <f t="shared" si="278"/>
        <v/>
      </c>
    </row>
    <row r="1957" spans="1:26" x14ac:dyDescent="0.35">
      <c r="A1957" s="25">
        <v>1953</v>
      </c>
      <c r="B1957" s="26">
        <f>_xlfn.XLOOKUP(C1957,purchase!C:C,pcon!B:B,"")</f>
        <v>0</v>
      </c>
      <c r="C1957" s="4"/>
      <c r="D1957" s="29">
        <f>_xlfn.XLOOKUP(C1957,purchase!C:C,pcon!D:D,"")</f>
        <v>0</v>
      </c>
      <c r="E1957" s="29">
        <f>_xlfn.XLOOKUP(C1957,purchase!C:C,pcon!E:E,"")</f>
        <v>0</v>
      </c>
      <c r="F1957" s="4"/>
      <c r="G1957" s="27"/>
      <c r="H1957" s="28"/>
      <c r="I1957" s="4"/>
      <c r="J1957" s="4"/>
      <c r="K1957" s="4"/>
      <c r="L1957" s="30" t="str">
        <f t="shared" si="270"/>
        <v/>
      </c>
      <c r="M1957" s="4"/>
      <c r="N1957" s="30" t="str">
        <f t="shared" si="271"/>
        <v/>
      </c>
      <c r="O1957" s="31"/>
      <c r="P1957" s="32" t="str">
        <f t="shared" si="272"/>
        <v/>
      </c>
      <c r="Q1957" s="10">
        <f>_xlfn.XLOOKUP(C1957,pcon!C:C,pcon!L:L,"")</f>
        <v>0</v>
      </c>
      <c r="R1957" s="98">
        <f t="shared" si="273"/>
        <v>0</v>
      </c>
      <c r="S1957" s="31"/>
      <c r="T1957" s="31"/>
      <c r="U1957" s="33" t="str">
        <f t="shared" si="274"/>
        <v/>
      </c>
      <c r="V1957" s="4"/>
      <c r="W1957" s="33" t="str">
        <f t="shared" si="275"/>
        <v/>
      </c>
      <c r="X1957" s="33" t="str">
        <f t="shared" si="276"/>
        <v/>
      </c>
      <c r="Y1957" s="33" t="str">
        <f t="shared" si="277"/>
        <v/>
      </c>
      <c r="Z1957" s="34" t="str">
        <f t="shared" si="278"/>
        <v/>
      </c>
    </row>
    <row r="1958" spans="1:26" x14ac:dyDescent="0.35">
      <c r="A1958" s="25">
        <v>1954</v>
      </c>
      <c r="B1958" s="26">
        <f>_xlfn.XLOOKUP(C1958,purchase!C:C,pcon!B:B,"")</f>
        <v>0</v>
      </c>
      <c r="C1958" s="4"/>
      <c r="D1958" s="29">
        <f>_xlfn.XLOOKUP(C1958,purchase!C:C,pcon!D:D,"")</f>
        <v>0</v>
      </c>
      <c r="E1958" s="29">
        <f>_xlfn.XLOOKUP(C1958,purchase!C:C,pcon!E:E,"")</f>
        <v>0</v>
      </c>
      <c r="F1958" s="4"/>
      <c r="G1958" s="27"/>
      <c r="H1958" s="28"/>
      <c r="I1958" s="4"/>
      <c r="J1958" s="4"/>
      <c r="K1958" s="4"/>
      <c r="L1958" s="30" t="str">
        <f t="shared" si="270"/>
        <v/>
      </c>
      <c r="M1958" s="4"/>
      <c r="N1958" s="30" t="str">
        <f t="shared" si="271"/>
        <v/>
      </c>
      <c r="O1958" s="31"/>
      <c r="P1958" s="32" t="str">
        <f t="shared" si="272"/>
        <v/>
      </c>
      <c r="Q1958" s="10">
        <f>_xlfn.XLOOKUP(C1958,pcon!C:C,pcon!L:L,"")</f>
        <v>0</v>
      </c>
      <c r="R1958" s="98">
        <f t="shared" si="273"/>
        <v>0</v>
      </c>
      <c r="S1958" s="31"/>
      <c r="T1958" s="31"/>
      <c r="U1958" s="33" t="str">
        <f t="shared" si="274"/>
        <v/>
      </c>
      <c r="V1958" s="4"/>
      <c r="W1958" s="33" t="str">
        <f t="shared" si="275"/>
        <v/>
      </c>
      <c r="X1958" s="33" t="str">
        <f t="shared" si="276"/>
        <v/>
      </c>
      <c r="Y1958" s="33" t="str">
        <f t="shared" si="277"/>
        <v/>
      </c>
      <c r="Z1958" s="34" t="str">
        <f t="shared" si="278"/>
        <v/>
      </c>
    </row>
    <row r="1959" spans="1:26" x14ac:dyDescent="0.35">
      <c r="A1959" s="25">
        <v>1955</v>
      </c>
      <c r="B1959" s="26">
        <f>_xlfn.XLOOKUP(C1959,purchase!C:C,pcon!B:B,"")</f>
        <v>0</v>
      </c>
      <c r="C1959" s="4"/>
      <c r="D1959" s="29">
        <f>_xlfn.XLOOKUP(C1959,purchase!C:C,pcon!D:D,"")</f>
        <v>0</v>
      </c>
      <c r="E1959" s="29">
        <f>_xlfn.XLOOKUP(C1959,purchase!C:C,pcon!E:E,"")</f>
        <v>0</v>
      </c>
      <c r="F1959" s="4"/>
      <c r="G1959" s="27"/>
      <c r="H1959" s="28"/>
      <c r="I1959" s="4"/>
      <c r="J1959" s="4"/>
      <c r="K1959" s="4"/>
      <c r="L1959" s="30" t="str">
        <f t="shared" si="270"/>
        <v/>
      </c>
      <c r="M1959" s="4"/>
      <c r="N1959" s="30" t="str">
        <f t="shared" si="271"/>
        <v/>
      </c>
      <c r="O1959" s="31"/>
      <c r="P1959" s="32" t="str">
        <f t="shared" si="272"/>
        <v/>
      </c>
      <c r="Q1959" s="10">
        <f>_xlfn.XLOOKUP(C1959,pcon!C:C,pcon!L:L,"")</f>
        <v>0</v>
      </c>
      <c r="R1959" s="98">
        <f t="shared" si="273"/>
        <v>0</v>
      </c>
      <c r="S1959" s="31"/>
      <c r="T1959" s="31"/>
      <c r="U1959" s="33" t="str">
        <f t="shared" si="274"/>
        <v/>
      </c>
      <c r="V1959" s="4"/>
      <c r="W1959" s="33" t="str">
        <f t="shared" si="275"/>
        <v/>
      </c>
      <c r="X1959" s="33" t="str">
        <f t="shared" si="276"/>
        <v/>
      </c>
      <c r="Y1959" s="33" t="str">
        <f t="shared" si="277"/>
        <v/>
      </c>
      <c r="Z1959" s="34" t="str">
        <f t="shared" si="278"/>
        <v/>
      </c>
    </row>
    <row r="1960" spans="1:26" x14ac:dyDescent="0.35">
      <c r="A1960" s="25">
        <v>1956</v>
      </c>
      <c r="B1960" s="26">
        <f>_xlfn.XLOOKUP(C1960,purchase!C:C,pcon!B:B,"")</f>
        <v>0</v>
      </c>
      <c r="C1960" s="4"/>
      <c r="D1960" s="29">
        <f>_xlfn.XLOOKUP(C1960,purchase!C:C,pcon!D:D,"")</f>
        <v>0</v>
      </c>
      <c r="E1960" s="29">
        <f>_xlfn.XLOOKUP(C1960,purchase!C:C,pcon!E:E,"")</f>
        <v>0</v>
      </c>
      <c r="F1960" s="4"/>
      <c r="G1960" s="27"/>
      <c r="H1960" s="28"/>
      <c r="I1960" s="4"/>
      <c r="J1960" s="4"/>
      <c r="K1960" s="4"/>
      <c r="L1960" s="30" t="str">
        <f t="shared" si="270"/>
        <v/>
      </c>
      <c r="M1960" s="4"/>
      <c r="N1960" s="30" t="str">
        <f t="shared" si="271"/>
        <v/>
      </c>
      <c r="O1960" s="31"/>
      <c r="P1960" s="32" t="str">
        <f t="shared" si="272"/>
        <v/>
      </c>
      <c r="Q1960" s="10">
        <f>_xlfn.XLOOKUP(C1960,pcon!C:C,pcon!L:L,"")</f>
        <v>0</v>
      </c>
      <c r="R1960" s="98">
        <f t="shared" si="273"/>
        <v>0</v>
      </c>
      <c r="S1960" s="31"/>
      <c r="T1960" s="31"/>
      <c r="U1960" s="33" t="str">
        <f t="shared" si="274"/>
        <v/>
      </c>
      <c r="V1960" s="4"/>
      <c r="W1960" s="33" t="str">
        <f t="shared" si="275"/>
        <v/>
      </c>
      <c r="X1960" s="33" t="str">
        <f t="shared" si="276"/>
        <v/>
      </c>
      <c r="Y1960" s="33" t="str">
        <f t="shared" si="277"/>
        <v/>
      </c>
      <c r="Z1960" s="34" t="str">
        <f t="shared" si="278"/>
        <v/>
      </c>
    </row>
    <row r="1961" spans="1:26" x14ac:dyDescent="0.35">
      <c r="A1961" s="25">
        <v>1957</v>
      </c>
      <c r="B1961" s="26">
        <f>_xlfn.XLOOKUP(C1961,purchase!C:C,pcon!B:B,"")</f>
        <v>0</v>
      </c>
      <c r="C1961" s="4"/>
      <c r="D1961" s="29">
        <f>_xlfn.XLOOKUP(C1961,purchase!C:C,pcon!D:D,"")</f>
        <v>0</v>
      </c>
      <c r="E1961" s="29">
        <f>_xlfn.XLOOKUP(C1961,purchase!C:C,pcon!E:E,"")</f>
        <v>0</v>
      </c>
      <c r="F1961" s="4"/>
      <c r="G1961" s="27"/>
      <c r="H1961" s="28"/>
      <c r="I1961" s="4"/>
      <c r="J1961" s="4"/>
      <c r="K1961" s="4"/>
      <c r="L1961" s="30" t="str">
        <f t="shared" si="270"/>
        <v/>
      </c>
      <c r="M1961" s="4"/>
      <c r="N1961" s="30" t="str">
        <f t="shared" si="271"/>
        <v/>
      </c>
      <c r="O1961" s="31"/>
      <c r="P1961" s="32" t="str">
        <f t="shared" si="272"/>
        <v/>
      </c>
      <c r="Q1961" s="10">
        <f>_xlfn.XLOOKUP(C1961,pcon!C:C,pcon!L:L,"")</f>
        <v>0</v>
      </c>
      <c r="R1961" s="98">
        <f t="shared" si="273"/>
        <v>0</v>
      </c>
      <c r="S1961" s="31"/>
      <c r="T1961" s="31"/>
      <c r="U1961" s="33" t="str">
        <f t="shared" si="274"/>
        <v/>
      </c>
      <c r="V1961" s="4"/>
      <c r="W1961" s="33" t="str">
        <f t="shared" si="275"/>
        <v/>
      </c>
      <c r="X1961" s="33" t="str">
        <f t="shared" si="276"/>
        <v/>
      </c>
      <c r="Y1961" s="33" t="str">
        <f t="shared" si="277"/>
        <v/>
      </c>
      <c r="Z1961" s="34" t="str">
        <f t="shared" si="278"/>
        <v/>
      </c>
    </row>
    <row r="1962" spans="1:26" x14ac:dyDescent="0.35">
      <c r="A1962" s="25">
        <v>1958</v>
      </c>
      <c r="B1962" s="26">
        <f>_xlfn.XLOOKUP(C1962,purchase!C:C,pcon!B:B,"")</f>
        <v>0</v>
      </c>
      <c r="C1962" s="4"/>
      <c r="D1962" s="29">
        <f>_xlfn.XLOOKUP(C1962,purchase!C:C,pcon!D:D,"")</f>
        <v>0</v>
      </c>
      <c r="E1962" s="29">
        <f>_xlfn.XLOOKUP(C1962,purchase!C:C,pcon!E:E,"")</f>
        <v>0</v>
      </c>
      <c r="F1962" s="4"/>
      <c r="G1962" s="27"/>
      <c r="H1962" s="28"/>
      <c r="I1962" s="4"/>
      <c r="J1962" s="4"/>
      <c r="K1962" s="4"/>
      <c r="L1962" s="30" t="str">
        <f t="shared" si="270"/>
        <v/>
      </c>
      <c r="M1962" s="4"/>
      <c r="N1962" s="30" t="str">
        <f t="shared" si="271"/>
        <v/>
      </c>
      <c r="O1962" s="31"/>
      <c r="P1962" s="32" t="str">
        <f t="shared" si="272"/>
        <v/>
      </c>
      <c r="Q1962" s="10">
        <f>_xlfn.XLOOKUP(C1962,pcon!C:C,pcon!L:L,"")</f>
        <v>0</v>
      </c>
      <c r="R1962" s="98">
        <f t="shared" si="273"/>
        <v>0</v>
      </c>
      <c r="S1962" s="31"/>
      <c r="T1962" s="31"/>
      <c r="U1962" s="33" t="str">
        <f t="shared" si="274"/>
        <v/>
      </c>
      <c r="V1962" s="4"/>
      <c r="W1962" s="33" t="str">
        <f t="shared" si="275"/>
        <v/>
      </c>
      <c r="X1962" s="33" t="str">
        <f t="shared" si="276"/>
        <v/>
      </c>
      <c r="Y1962" s="33" t="str">
        <f t="shared" si="277"/>
        <v/>
      </c>
      <c r="Z1962" s="34" t="str">
        <f t="shared" si="278"/>
        <v/>
      </c>
    </row>
    <row r="1963" spans="1:26" x14ac:dyDescent="0.35">
      <c r="A1963" s="25">
        <v>1959</v>
      </c>
      <c r="B1963" s="26">
        <f>_xlfn.XLOOKUP(C1963,purchase!C:C,pcon!B:B,"")</f>
        <v>0</v>
      </c>
      <c r="C1963" s="4"/>
      <c r="D1963" s="29">
        <f>_xlfn.XLOOKUP(C1963,purchase!C:C,pcon!D:D,"")</f>
        <v>0</v>
      </c>
      <c r="E1963" s="29">
        <f>_xlfn.XLOOKUP(C1963,purchase!C:C,pcon!E:E,"")</f>
        <v>0</v>
      </c>
      <c r="F1963" s="4"/>
      <c r="G1963" s="27"/>
      <c r="H1963" s="28"/>
      <c r="I1963" s="4"/>
      <c r="J1963" s="4"/>
      <c r="K1963" s="4"/>
      <c r="L1963" s="30" t="str">
        <f t="shared" si="270"/>
        <v/>
      </c>
      <c r="M1963" s="4"/>
      <c r="N1963" s="30" t="str">
        <f t="shared" si="271"/>
        <v/>
      </c>
      <c r="O1963" s="31"/>
      <c r="P1963" s="32" t="str">
        <f t="shared" si="272"/>
        <v/>
      </c>
      <c r="Q1963" s="10">
        <f>_xlfn.XLOOKUP(C1963,pcon!C:C,pcon!L:L,"")</f>
        <v>0</v>
      </c>
      <c r="R1963" s="98">
        <f t="shared" si="273"/>
        <v>0</v>
      </c>
      <c r="S1963" s="31"/>
      <c r="T1963" s="31"/>
      <c r="U1963" s="33" t="str">
        <f t="shared" si="274"/>
        <v/>
      </c>
      <c r="V1963" s="4"/>
      <c r="W1963" s="33" t="str">
        <f t="shared" si="275"/>
        <v/>
      </c>
      <c r="X1963" s="33" t="str">
        <f t="shared" si="276"/>
        <v/>
      </c>
      <c r="Y1963" s="33" t="str">
        <f t="shared" si="277"/>
        <v/>
      </c>
      <c r="Z1963" s="34" t="str">
        <f t="shared" si="278"/>
        <v/>
      </c>
    </row>
    <row r="1964" spans="1:26" x14ac:dyDescent="0.35">
      <c r="A1964" s="25">
        <v>1960</v>
      </c>
      <c r="B1964" s="26">
        <f>_xlfn.XLOOKUP(C1964,purchase!C:C,pcon!B:B,"")</f>
        <v>0</v>
      </c>
      <c r="C1964" s="4"/>
      <c r="D1964" s="29">
        <f>_xlfn.XLOOKUP(C1964,purchase!C:C,pcon!D:D,"")</f>
        <v>0</v>
      </c>
      <c r="E1964" s="29">
        <f>_xlfn.XLOOKUP(C1964,purchase!C:C,pcon!E:E,"")</f>
        <v>0</v>
      </c>
      <c r="F1964" s="4"/>
      <c r="G1964" s="27"/>
      <c r="H1964" s="28"/>
      <c r="I1964" s="4"/>
      <c r="J1964" s="4"/>
      <c r="K1964" s="4"/>
      <c r="L1964" s="30" t="str">
        <f t="shared" si="270"/>
        <v/>
      </c>
      <c r="M1964" s="4"/>
      <c r="N1964" s="30" t="str">
        <f t="shared" si="271"/>
        <v/>
      </c>
      <c r="O1964" s="31"/>
      <c r="P1964" s="32" t="str">
        <f t="shared" si="272"/>
        <v/>
      </c>
      <c r="Q1964" s="10">
        <f>_xlfn.XLOOKUP(C1964,pcon!C:C,pcon!L:L,"")</f>
        <v>0</v>
      </c>
      <c r="R1964" s="98">
        <f t="shared" si="273"/>
        <v>0</v>
      </c>
      <c r="S1964" s="31"/>
      <c r="T1964" s="31"/>
      <c r="U1964" s="33" t="str">
        <f t="shared" si="274"/>
        <v/>
      </c>
      <c r="V1964" s="4"/>
      <c r="W1964" s="33" t="str">
        <f t="shared" si="275"/>
        <v/>
      </c>
      <c r="X1964" s="33" t="str">
        <f t="shared" si="276"/>
        <v/>
      </c>
      <c r="Y1964" s="33" t="str">
        <f t="shared" si="277"/>
        <v/>
      </c>
      <c r="Z1964" s="34" t="str">
        <f t="shared" si="278"/>
        <v/>
      </c>
    </row>
    <row r="1965" spans="1:26" x14ac:dyDescent="0.35">
      <c r="A1965" s="25">
        <v>1961</v>
      </c>
      <c r="B1965" s="26">
        <f>_xlfn.XLOOKUP(C1965,purchase!C:C,pcon!B:B,"")</f>
        <v>0</v>
      </c>
      <c r="C1965" s="4"/>
      <c r="D1965" s="29">
        <f>_xlfn.XLOOKUP(C1965,purchase!C:C,pcon!D:D,"")</f>
        <v>0</v>
      </c>
      <c r="E1965" s="29">
        <f>_xlfn.XLOOKUP(C1965,purchase!C:C,pcon!E:E,"")</f>
        <v>0</v>
      </c>
      <c r="F1965" s="4"/>
      <c r="G1965" s="27"/>
      <c r="H1965" s="28"/>
      <c r="I1965" s="4"/>
      <c r="J1965" s="4"/>
      <c r="K1965" s="4"/>
      <c r="L1965" s="30" t="str">
        <f t="shared" si="270"/>
        <v/>
      </c>
      <c r="M1965" s="4"/>
      <c r="N1965" s="30" t="str">
        <f t="shared" si="271"/>
        <v/>
      </c>
      <c r="O1965" s="31"/>
      <c r="P1965" s="32" t="str">
        <f t="shared" si="272"/>
        <v/>
      </c>
      <c r="Q1965" s="10">
        <f>_xlfn.XLOOKUP(C1965,pcon!C:C,pcon!L:L,"")</f>
        <v>0</v>
      </c>
      <c r="R1965" s="98">
        <f t="shared" si="273"/>
        <v>0</v>
      </c>
      <c r="S1965" s="31"/>
      <c r="T1965" s="31"/>
      <c r="U1965" s="33" t="str">
        <f t="shared" si="274"/>
        <v/>
      </c>
      <c r="V1965" s="4"/>
      <c r="W1965" s="33" t="str">
        <f t="shared" si="275"/>
        <v/>
      </c>
      <c r="X1965" s="33" t="str">
        <f t="shared" si="276"/>
        <v/>
      </c>
      <c r="Y1965" s="33" t="str">
        <f t="shared" si="277"/>
        <v/>
      </c>
      <c r="Z1965" s="34" t="str">
        <f t="shared" si="278"/>
        <v/>
      </c>
    </row>
    <row r="1966" spans="1:26" x14ac:dyDescent="0.35">
      <c r="A1966" s="25">
        <v>1962</v>
      </c>
      <c r="B1966" s="26">
        <f>_xlfn.XLOOKUP(C1966,purchase!C:C,pcon!B:B,"")</f>
        <v>0</v>
      </c>
      <c r="C1966" s="4"/>
      <c r="D1966" s="29">
        <f>_xlfn.XLOOKUP(C1966,purchase!C:C,pcon!D:D,"")</f>
        <v>0</v>
      </c>
      <c r="E1966" s="29">
        <f>_xlfn.XLOOKUP(C1966,purchase!C:C,pcon!E:E,"")</f>
        <v>0</v>
      </c>
      <c r="F1966" s="4"/>
      <c r="G1966" s="27"/>
      <c r="H1966" s="28"/>
      <c r="I1966" s="4"/>
      <c r="J1966" s="4"/>
      <c r="K1966" s="4"/>
      <c r="L1966" s="30" t="str">
        <f t="shared" si="270"/>
        <v/>
      </c>
      <c r="M1966" s="4"/>
      <c r="N1966" s="30" t="str">
        <f t="shared" si="271"/>
        <v/>
      </c>
      <c r="O1966" s="31"/>
      <c r="P1966" s="32" t="str">
        <f t="shared" si="272"/>
        <v/>
      </c>
      <c r="Q1966" s="10">
        <f>_xlfn.XLOOKUP(C1966,pcon!C:C,pcon!L:L,"")</f>
        <v>0</v>
      </c>
      <c r="R1966" s="98">
        <f t="shared" si="273"/>
        <v>0</v>
      </c>
      <c r="S1966" s="31"/>
      <c r="T1966" s="31"/>
      <c r="U1966" s="33" t="str">
        <f t="shared" si="274"/>
        <v/>
      </c>
      <c r="V1966" s="4"/>
      <c r="W1966" s="33" t="str">
        <f t="shared" si="275"/>
        <v/>
      </c>
      <c r="X1966" s="33" t="str">
        <f t="shared" si="276"/>
        <v/>
      </c>
      <c r="Y1966" s="33" t="str">
        <f t="shared" si="277"/>
        <v/>
      </c>
      <c r="Z1966" s="34" t="str">
        <f t="shared" si="278"/>
        <v/>
      </c>
    </row>
    <row r="1967" spans="1:26" x14ac:dyDescent="0.35">
      <c r="A1967" s="25">
        <v>1963</v>
      </c>
      <c r="B1967" s="26">
        <f>_xlfn.XLOOKUP(C1967,purchase!C:C,pcon!B:B,"")</f>
        <v>0</v>
      </c>
      <c r="C1967" s="4"/>
      <c r="D1967" s="29">
        <f>_xlfn.XLOOKUP(C1967,purchase!C:C,pcon!D:D,"")</f>
        <v>0</v>
      </c>
      <c r="E1967" s="29">
        <f>_xlfn.XLOOKUP(C1967,purchase!C:C,pcon!E:E,"")</f>
        <v>0</v>
      </c>
      <c r="F1967" s="4"/>
      <c r="G1967" s="27"/>
      <c r="H1967" s="28"/>
      <c r="I1967" s="4"/>
      <c r="J1967" s="4"/>
      <c r="K1967" s="4"/>
      <c r="L1967" s="30" t="str">
        <f t="shared" si="270"/>
        <v/>
      </c>
      <c r="M1967" s="4"/>
      <c r="N1967" s="30" t="str">
        <f t="shared" si="271"/>
        <v/>
      </c>
      <c r="O1967" s="31"/>
      <c r="P1967" s="32" t="str">
        <f t="shared" si="272"/>
        <v/>
      </c>
      <c r="Q1967" s="10">
        <f>_xlfn.XLOOKUP(C1967,pcon!C:C,pcon!L:L,"")</f>
        <v>0</v>
      </c>
      <c r="R1967" s="98">
        <f t="shared" si="273"/>
        <v>0</v>
      </c>
      <c r="S1967" s="31"/>
      <c r="T1967" s="31"/>
      <c r="U1967" s="33" t="str">
        <f t="shared" si="274"/>
        <v/>
      </c>
      <c r="V1967" s="4"/>
      <c r="W1967" s="33" t="str">
        <f t="shared" si="275"/>
        <v/>
      </c>
      <c r="X1967" s="33" t="str">
        <f t="shared" si="276"/>
        <v/>
      </c>
      <c r="Y1967" s="33" t="str">
        <f t="shared" si="277"/>
        <v/>
      </c>
      <c r="Z1967" s="34" t="str">
        <f t="shared" si="278"/>
        <v/>
      </c>
    </row>
    <row r="1968" spans="1:26" x14ac:dyDescent="0.35">
      <c r="A1968" s="25">
        <v>1964</v>
      </c>
      <c r="B1968" s="26">
        <f>_xlfn.XLOOKUP(C1968,purchase!C:C,pcon!B:B,"")</f>
        <v>0</v>
      </c>
      <c r="C1968" s="4"/>
      <c r="D1968" s="29">
        <f>_xlfn.XLOOKUP(C1968,purchase!C:C,pcon!D:D,"")</f>
        <v>0</v>
      </c>
      <c r="E1968" s="29">
        <f>_xlfn.XLOOKUP(C1968,purchase!C:C,pcon!E:E,"")</f>
        <v>0</v>
      </c>
      <c r="F1968" s="4"/>
      <c r="G1968" s="27"/>
      <c r="H1968" s="28"/>
      <c r="I1968" s="4"/>
      <c r="J1968" s="4"/>
      <c r="K1968" s="4"/>
      <c r="L1968" s="30" t="str">
        <f t="shared" si="270"/>
        <v/>
      </c>
      <c r="M1968" s="4"/>
      <c r="N1968" s="30" t="str">
        <f t="shared" si="271"/>
        <v/>
      </c>
      <c r="O1968" s="31"/>
      <c r="P1968" s="32" t="str">
        <f t="shared" si="272"/>
        <v/>
      </c>
      <c r="Q1968" s="10">
        <f>_xlfn.XLOOKUP(C1968,pcon!C:C,pcon!L:L,"")</f>
        <v>0</v>
      </c>
      <c r="R1968" s="98">
        <f t="shared" si="273"/>
        <v>0</v>
      </c>
      <c r="S1968" s="31"/>
      <c r="T1968" s="31"/>
      <c r="U1968" s="33" t="str">
        <f t="shared" si="274"/>
        <v/>
      </c>
      <c r="V1968" s="4"/>
      <c r="W1968" s="33" t="str">
        <f t="shared" si="275"/>
        <v/>
      </c>
      <c r="X1968" s="33" t="str">
        <f t="shared" si="276"/>
        <v/>
      </c>
      <c r="Y1968" s="33" t="str">
        <f t="shared" si="277"/>
        <v/>
      </c>
      <c r="Z1968" s="34" t="str">
        <f t="shared" si="278"/>
        <v/>
      </c>
    </row>
    <row r="1969" spans="1:26" x14ac:dyDescent="0.35">
      <c r="A1969" s="25">
        <v>1965</v>
      </c>
      <c r="B1969" s="26">
        <f>_xlfn.XLOOKUP(C1969,purchase!C:C,pcon!B:B,"")</f>
        <v>0</v>
      </c>
      <c r="C1969" s="4"/>
      <c r="D1969" s="29">
        <f>_xlfn.XLOOKUP(C1969,purchase!C:C,pcon!D:D,"")</f>
        <v>0</v>
      </c>
      <c r="E1969" s="29">
        <f>_xlfn.XLOOKUP(C1969,purchase!C:C,pcon!E:E,"")</f>
        <v>0</v>
      </c>
      <c r="F1969" s="4"/>
      <c r="G1969" s="27"/>
      <c r="H1969" s="28"/>
      <c r="I1969" s="4"/>
      <c r="J1969" s="4"/>
      <c r="K1969" s="4"/>
      <c r="L1969" s="30" t="str">
        <f t="shared" si="270"/>
        <v/>
      </c>
      <c r="M1969" s="4"/>
      <c r="N1969" s="30" t="str">
        <f t="shared" si="271"/>
        <v/>
      </c>
      <c r="O1969" s="31"/>
      <c r="P1969" s="32" t="str">
        <f t="shared" si="272"/>
        <v/>
      </c>
      <c r="Q1969" s="10">
        <f>_xlfn.XLOOKUP(C1969,pcon!C:C,pcon!L:L,"")</f>
        <v>0</v>
      </c>
      <c r="R1969" s="98">
        <f t="shared" si="273"/>
        <v>0</v>
      </c>
      <c r="S1969" s="31"/>
      <c r="T1969" s="31"/>
      <c r="U1969" s="33" t="str">
        <f t="shared" si="274"/>
        <v/>
      </c>
      <c r="V1969" s="4"/>
      <c r="W1969" s="33" t="str">
        <f t="shared" si="275"/>
        <v/>
      </c>
      <c r="X1969" s="33" t="str">
        <f t="shared" si="276"/>
        <v/>
      </c>
      <c r="Y1969" s="33" t="str">
        <f t="shared" si="277"/>
        <v/>
      </c>
      <c r="Z1969" s="34" t="str">
        <f t="shared" si="278"/>
        <v/>
      </c>
    </row>
    <row r="1970" spans="1:26" x14ac:dyDescent="0.35">
      <c r="A1970" s="25">
        <v>1966</v>
      </c>
      <c r="B1970" s="26">
        <f>_xlfn.XLOOKUP(C1970,purchase!C:C,pcon!B:B,"")</f>
        <v>0</v>
      </c>
      <c r="C1970" s="4"/>
      <c r="D1970" s="29">
        <f>_xlfn.XLOOKUP(C1970,purchase!C:C,pcon!D:D,"")</f>
        <v>0</v>
      </c>
      <c r="E1970" s="29">
        <f>_xlfn.XLOOKUP(C1970,purchase!C:C,pcon!E:E,"")</f>
        <v>0</v>
      </c>
      <c r="F1970" s="4"/>
      <c r="G1970" s="27"/>
      <c r="H1970" s="28"/>
      <c r="I1970" s="4"/>
      <c r="J1970" s="4"/>
      <c r="K1970" s="4"/>
      <c r="L1970" s="30" t="str">
        <f t="shared" si="270"/>
        <v/>
      </c>
      <c r="M1970" s="4"/>
      <c r="N1970" s="30" t="str">
        <f t="shared" si="271"/>
        <v/>
      </c>
      <c r="O1970" s="31"/>
      <c r="P1970" s="32" t="str">
        <f t="shared" si="272"/>
        <v/>
      </c>
      <c r="Q1970" s="10">
        <f>_xlfn.XLOOKUP(C1970,pcon!C:C,pcon!L:L,"")</f>
        <v>0</v>
      </c>
      <c r="R1970" s="98">
        <f t="shared" si="273"/>
        <v>0</v>
      </c>
      <c r="S1970" s="31"/>
      <c r="T1970" s="31"/>
      <c r="U1970" s="33" t="str">
        <f t="shared" si="274"/>
        <v/>
      </c>
      <c r="V1970" s="4"/>
      <c r="W1970" s="33" t="str">
        <f t="shared" si="275"/>
        <v/>
      </c>
      <c r="X1970" s="33" t="str">
        <f t="shared" si="276"/>
        <v/>
      </c>
      <c r="Y1970" s="33" t="str">
        <f t="shared" si="277"/>
        <v/>
      </c>
      <c r="Z1970" s="34" t="str">
        <f t="shared" si="278"/>
        <v/>
      </c>
    </row>
    <row r="1971" spans="1:26" x14ac:dyDescent="0.35">
      <c r="A1971" s="25">
        <v>1967</v>
      </c>
      <c r="B1971" s="26">
        <f>_xlfn.XLOOKUP(C1971,purchase!C:C,pcon!B:B,"")</f>
        <v>0</v>
      </c>
      <c r="C1971" s="4"/>
      <c r="D1971" s="29">
        <f>_xlfn.XLOOKUP(C1971,purchase!C:C,pcon!D:D,"")</f>
        <v>0</v>
      </c>
      <c r="E1971" s="29">
        <f>_xlfn.XLOOKUP(C1971,purchase!C:C,pcon!E:E,"")</f>
        <v>0</v>
      </c>
      <c r="F1971" s="4"/>
      <c r="G1971" s="27"/>
      <c r="H1971" s="28"/>
      <c r="I1971" s="4"/>
      <c r="J1971" s="4"/>
      <c r="K1971" s="4"/>
      <c r="L1971" s="30" t="str">
        <f t="shared" si="270"/>
        <v/>
      </c>
      <c r="M1971" s="4"/>
      <c r="N1971" s="30" t="str">
        <f t="shared" si="271"/>
        <v/>
      </c>
      <c r="O1971" s="31"/>
      <c r="P1971" s="32" t="str">
        <f t="shared" si="272"/>
        <v/>
      </c>
      <c r="Q1971" s="10">
        <f>_xlfn.XLOOKUP(C1971,pcon!C:C,pcon!L:L,"")</f>
        <v>0</v>
      </c>
      <c r="R1971" s="98">
        <f t="shared" si="273"/>
        <v>0</v>
      </c>
      <c r="S1971" s="31"/>
      <c r="T1971" s="31"/>
      <c r="U1971" s="33" t="str">
        <f t="shared" si="274"/>
        <v/>
      </c>
      <c r="V1971" s="4"/>
      <c r="W1971" s="33" t="str">
        <f t="shared" si="275"/>
        <v/>
      </c>
      <c r="X1971" s="33" t="str">
        <f t="shared" si="276"/>
        <v/>
      </c>
      <c r="Y1971" s="33" t="str">
        <f t="shared" si="277"/>
        <v/>
      </c>
      <c r="Z1971" s="34" t="str">
        <f t="shared" si="278"/>
        <v/>
      </c>
    </row>
    <row r="1972" spans="1:26" x14ac:dyDescent="0.35">
      <c r="A1972" s="25">
        <v>1968</v>
      </c>
      <c r="B1972" s="26">
        <f>_xlfn.XLOOKUP(C1972,purchase!C:C,pcon!B:B,"")</f>
        <v>0</v>
      </c>
      <c r="C1972" s="4"/>
      <c r="D1972" s="29">
        <f>_xlfn.XLOOKUP(C1972,purchase!C:C,pcon!D:D,"")</f>
        <v>0</v>
      </c>
      <c r="E1972" s="29">
        <f>_xlfn.XLOOKUP(C1972,purchase!C:C,pcon!E:E,"")</f>
        <v>0</v>
      </c>
      <c r="F1972" s="4"/>
      <c r="G1972" s="27"/>
      <c r="H1972" s="28"/>
      <c r="I1972" s="4"/>
      <c r="J1972" s="4"/>
      <c r="K1972" s="4"/>
      <c r="L1972" s="30" t="str">
        <f t="shared" si="270"/>
        <v/>
      </c>
      <c r="M1972" s="4"/>
      <c r="N1972" s="30" t="str">
        <f t="shared" si="271"/>
        <v/>
      </c>
      <c r="O1972" s="31"/>
      <c r="P1972" s="32" t="str">
        <f t="shared" si="272"/>
        <v/>
      </c>
      <c r="Q1972" s="10">
        <f>_xlfn.XLOOKUP(C1972,pcon!C:C,pcon!L:L,"")</f>
        <v>0</v>
      </c>
      <c r="R1972" s="98">
        <f t="shared" si="273"/>
        <v>0</v>
      </c>
      <c r="S1972" s="31"/>
      <c r="T1972" s="31"/>
      <c r="U1972" s="33" t="str">
        <f t="shared" si="274"/>
        <v/>
      </c>
      <c r="V1972" s="4"/>
      <c r="W1972" s="33" t="str">
        <f t="shared" si="275"/>
        <v/>
      </c>
      <c r="X1972" s="33" t="str">
        <f t="shared" si="276"/>
        <v/>
      </c>
      <c r="Y1972" s="33" t="str">
        <f t="shared" si="277"/>
        <v/>
      </c>
      <c r="Z1972" s="34" t="str">
        <f t="shared" si="278"/>
        <v/>
      </c>
    </row>
    <row r="1973" spans="1:26" x14ac:dyDescent="0.35">
      <c r="A1973" s="25">
        <v>1969</v>
      </c>
      <c r="B1973" s="26">
        <f>_xlfn.XLOOKUP(C1973,purchase!C:C,pcon!B:B,"")</f>
        <v>0</v>
      </c>
      <c r="C1973" s="4"/>
      <c r="D1973" s="29">
        <f>_xlfn.XLOOKUP(C1973,purchase!C:C,pcon!D:D,"")</f>
        <v>0</v>
      </c>
      <c r="E1973" s="29">
        <f>_xlfn.XLOOKUP(C1973,purchase!C:C,pcon!E:E,"")</f>
        <v>0</v>
      </c>
      <c r="F1973" s="4"/>
      <c r="G1973" s="27"/>
      <c r="H1973" s="28"/>
      <c r="I1973" s="4"/>
      <c r="J1973" s="4"/>
      <c r="K1973" s="4"/>
      <c r="L1973" s="30" t="str">
        <f t="shared" si="270"/>
        <v/>
      </c>
      <c r="M1973" s="4"/>
      <c r="N1973" s="30" t="str">
        <f t="shared" si="271"/>
        <v/>
      </c>
      <c r="O1973" s="31"/>
      <c r="P1973" s="32" t="str">
        <f t="shared" si="272"/>
        <v/>
      </c>
      <c r="Q1973" s="10">
        <f>_xlfn.XLOOKUP(C1973,pcon!C:C,pcon!L:L,"")</f>
        <v>0</v>
      </c>
      <c r="R1973" s="98">
        <f t="shared" si="273"/>
        <v>0</v>
      </c>
      <c r="S1973" s="31"/>
      <c r="T1973" s="31"/>
      <c r="U1973" s="33" t="str">
        <f t="shared" si="274"/>
        <v/>
      </c>
      <c r="V1973" s="4"/>
      <c r="W1973" s="33" t="str">
        <f t="shared" si="275"/>
        <v/>
      </c>
      <c r="X1973" s="33" t="str">
        <f t="shared" si="276"/>
        <v/>
      </c>
      <c r="Y1973" s="33" t="str">
        <f t="shared" si="277"/>
        <v/>
      </c>
      <c r="Z1973" s="34" t="str">
        <f t="shared" si="278"/>
        <v/>
      </c>
    </row>
    <row r="1974" spans="1:26" x14ac:dyDescent="0.35">
      <c r="A1974" s="25">
        <v>1970</v>
      </c>
      <c r="B1974" s="26">
        <f>_xlfn.XLOOKUP(C1974,purchase!C:C,pcon!B:B,"")</f>
        <v>0</v>
      </c>
      <c r="C1974" s="4"/>
      <c r="D1974" s="29">
        <f>_xlfn.XLOOKUP(C1974,purchase!C:C,pcon!D:D,"")</f>
        <v>0</v>
      </c>
      <c r="E1974" s="29">
        <f>_xlfn.XLOOKUP(C1974,purchase!C:C,pcon!E:E,"")</f>
        <v>0</v>
      </c>
      <c r="F1974" s="4"/>
      <c r="G1974" s="27"/>
      <c r="H1974" s="28"/>
      <c r="I1974" s="4"/>
      <c r="J1974" s="4"/>
      <c r="K1974" s="4"/>
      <c r="L1974" s="30" t="str">
        <f t="shared" si="270"/>
        <v/>
      </c>
      <c r="M1974" s="4"/>
      <c r="N1974" s="30" t="str">
        <f t="shared" si="271"/>
        <v/>
      </c>
      <c r="O1974" s="31"/>
      <c r="P1974" s="32" t="str">
        <f t="shared" si="272"/>
        <v/>
      </c>
      <c r="Q1974" s="10">
        <f>_xlfn.XLOOKUP(C1974,pcon!C:C,pcon!L:L,"")</f>
        <v>0</v>
      </c>
      <c r="R1974" s="98">
        <f t="shared" si="273"/>
        <v>0</v>
      </c>
      <c r="S1974" s="31"/>
      <c r="T1974" s="31"/>
      <c r="U1974" s="33" t="str">
        <f t="shared" si="274"/>
        <v/>
      </c>
      <c r="V1974" s="4"/>
      <c r="W1974" s="33" t="str">
        <f t="shared" si="275"/>
        <v/>
      </c>
      <c r="X1974" s="33" t="str">
        <f t="shared" si="276"/>
        <v/>
      </c>
      <c r="Y1974" s="33" t="str">
        <f t="shared" si="277"/>
        <v/>
      </c>
      <c r="Z1974" s="34" t="str">
        <f t="shared" si="278"/>
        <v/>
      </c>
    </row>
    <row r="1975" spans="1:26" x14ac:dyDescent="0.35">
      <c r="A1975" s="25">
        <v>1971</v>
      </c>
      <c r="B1975" s="26">
        <f>_xlfn.XLOOKUP(C1975,purchase!C:C,pcon!B:B,"")</f>
        <v>0</v>
      </c>
      <c r="C1975" s="4"/>
      <c r="D1975" s="29">
        <f>_xlfn.XLOOKUP(C1975,purchase!C:C,pcon!D:D,"")</f>
        <v>0</v>
      </c>
      <c r="E1975" s="29">
        <f>_xlfn.XLOOKUP(C1975,purchase!C:C,pcon!E:E,"")</f>
        <v>0</v>
      </c>
      <c r="F1975" s="4"/>
      <c r="G1975" s="27"/>
      <c r="H1975" s="28"/>
      <c r="I1975" s="4"/>
      <c r="J1975" s="4"/>
      <c r="K1975" s="4"/>
      <c r="L1975" s="30" t="str">
        <f t="shared" si="270"/>
        <v/>
      </c>
      <c r="M1975" s="4"/>
      <c r="N1975" s="30" t="str">
        <f t="shared" si="271"/>
        <v/>
      </c>
      <c r="O1975" s="31"/>
      <c r="P1975" s="32" t="str">
        <f t="shared" si="272"/>
        <v/>
      </c>
      <c r="Q1975" s="10">
        <f>_xlfn.XLOOKUP(C1975,pcon!C:C,pcon!L:L,"")</f>
        <v>0</v>
      </c>
      <c r="R1975" s="98">
        <f t="shared" si="273"/>
        <v>0</v>
      </c>
      <c r="S1975" s="31"/>
      <c r="T1975" s="31"/>
      <c r="U1975" s="33" t="str">
        <f t="shared" si="274"/>
        <v/>
      </c>
      <c r="V1975" s="4"/>
      <c r="W1975" s="33" t="str">
        <f t="shared" si="275"/>
        <v/>
      </c>
      <c r="X1975" s="33" t="str">
        <f t="shared" si="276"/>
        <v/>
      </c>
      <c r="Y1975" s="33" t="str">
        <f t="shared" si="277"/>
        <v/>
      </c>
      <c r="Z1975" s="34" t="str">
        <f t="shared" si="278"/>
        <v/>
      </c>
    </row>
    <row r="1976" spans="1:26" x14ac:dyDescent="0.35">
      <c r="A1976" s="25">
        <v>1972</v>
      </c>
      <c r="B1976" s="26">
        <f>_xlfn.XLOOKUP(C1976,purchase!C:C,pcon!B:B,"")</f>
        <v>0</v>
      </c>
      <c r="C1976" s="4"/>
      <c r="D1976" s="29">
        <f>_xlfn.XLOOKUP(C1976,purchase!C:C,pcon!D:D,"")</f>
        <v>0</v>
      </c>
      <c r="E1976" s="29">
        <f>_xlfn.XLOOKUP(C1976,purchase!C:C,pcon!E:E,"")</f>
        <v>0</v>
      </c>
      <c r="F1976" s="4"/>
      <c r="G1976" s="27"/>
      <c r="H1976" s="28"/>
      <c r="I1976" s="4"/>
      <c r="J1976" s="4"/>
      <c r="K1976" s="4"/>
      <c r="L1976" s="30" t="str">
        <f t="shared" si="270"/>
        <v/>
      </c>
      <c r="M1976" s="4"/>
      <c r="N1976" s="30" t="str">
        <f t="shared" si="271"/>
        <v/>
      </c>
      <c r="O1976" s="31"/>
      <c r="P1976" s="32" t="str">
        <f t="shared" si="272"/>
        <v/>
      </c>
      <c r="Q1976" s="10">
        <f>_xlfn.XLOOKUP(C1976,pcon!C:C,pcon!L:L,"")</f>
        <v>0</v>
      </c>
      <c r="R1976" s="98">
        <f t="shared" si="273"/>
        <v>0</v>
      </c>
      <c r="S1976" s="31"/>
      <c r="T1976" s="31"/>
      <c r="U1976" s="33" t="str">
        <f t="shared" si="274"/>
        <v/>
      </c>
      <c r="V1976" s="4"/>
      <c r="W1976" s="33" t="str">
        <f t="shared" si="275"/>
        <v/>
      </c>
      <c r="X1976" s="33" t="str">
        <f t="shared" si="276"/>
        <v/>
      </c>
      <c r="Y1976" s="33" t="str">
        <f t="shared" si="277"/>
        <v/>
      </c>
      <c r="Z1976" s="34" t="str">
        <f t="shared" si="278"/>
        <v/>
      </c>
    </row>
    <row r="1977" spans="1:26" x14ac:dyDescent="0.35">
      <c r="A1977" s="25">
        <v>1973</v>
      </c>
      <c r="B1977" s="26">
        <f>_xlfn.XLOOKUP(C1977,purchase!C:C,pcon!B:B,"")</f>
        <v>0</v>
      </c>
      <c r="C1977" s="4"/>
      <c r="D1977" s="29">
        <f>_xlfn.XLOOKUP(C1977,purchase!C:C,pcon!D:D,"")</f>
        <v>0</v>
      </c>
      <c r="E1977" s="29">
        <f>_xlfn.XLOOKUP(C1977,purchase!C:C,pcon!E:E,"")</f>
        <v>0</v>
      </c>
      <c r="F1977" s="4"/>
      <c r="G1977" s="27"/>
      <c r="H1977" s="28"/>
      <c r="I1977" s="4"/>
      <c r="J1977" s="4"/>
      <c r="K1977" s="4"/>
      <c r="L1977" s="30" t="str">
        <f t="shared" si="270"/>
        <v/>
      </c>
      <c r="M1977" s="4"/>
      <c r="N1977" s="30" t="str">
        <f t="shared" si="271"/>
        <v/>
      </c>
      <c r="O1977" s="31"/>
      <c r="P1977" s="32" t="str">
        <f t="shared" si="272"/>
        <v/>
      </c>
      <c r="Q1977" s="10">
        <f>_xlfn.XLOOKUP(C1977,pcon!C:C,pcon!L:L,"")</f>
        <v>0</v>
      </c>
      <c r="R1977" s="98">
        <f t="shared" si="273"/>
        <v>0</v>
      </c>
      <c r="S1977" s="31"/>
      <c r="T1977" s="31"/>
      <c r="U1977" s="33" t="str">
        <f t="shared" si="274"/>
        <v/>
      </c>
      <c r="V1977" s="4"/>
      <c r="W1977" s="33" t="str">
        <f t="shared" si="275"/>
        <v/>
      </c>
      <c r="X1977" s="33" t="str">
        <f t="shared" si="276"/>
        <v/>
      </c>
      <c r="Y1977" s="33" t="str">
        <f t="shared" si="277"/>
        <v/>
      </c>
      <c r="Z1977" s="34" t="str">
        <f t="shared" si="278"/>
        <v/>
      </c>
    </row>
    <row r="1978" spans="1:26" x14ac:dyDescent="0.35">
      <c r="A1978" s="25">
        <v>1974</v>
      </c>
      <c r="B1978" s="26">
        <f>_xlfn.XLOOKUP(C1978,purchase!C:C,pcon!B:B,"")</f>
        <v>0</v>
      </c>
      <c r="C1978" s="4"/>
      <c r="D1978" s="29">
        <f>_xlfn.XLOOKUP(C1978,purchase!C:C,pcon!D:D,"")</f>
        <v>0</v>
      </c>
      <c r="E1978" s="29">
        <f>_xlfn.XLOOKUP(C1978,purchase!C:C,pcon!E:E,"")</f>
        <v>0</v>
      </c>
      <c r="F1978" s="4"/>
      <c r="G1978" s="27"/>
      <c r="H1978" s="28"/>
      <c r="I1978" s="4"/>
      <c r="J1978" s="4"/>
      <c r="K1978" s="4"/>
      <c r="L1978" s="30" t="str">
        <f t="shared" si="270"/>
        <v/>
      </c>
      <c r="M1978" s="4"/>
      <c r="N1978" s="30" t="str">
        <f t="shared" si="271"/>
        <v/>
      </c>
      <c r="O1978" s="31"/>
      <c r="P1978" s="32" t="str">
        <f t="shared" si="272"/>
        <v/>
      </c>
      <c r="Q1978" s="10">
        <f>_xlfn.XLOOKUP(C1978,pcon!C:C,pcon!L:L,"")</f>
        <v>0</v>
      </c>
      <c r="R1978" s="98">
        <f t="shared" si="273"/>
        <v>0</v>
      </c>
      <c r="S1978" s="31"/>
      <c r="T1978" s="31"/>
      <c r="U1978" s="33" t="str">
        <f t="shared" si="274"/>
        <v/>
      </c>
      <c r="V1978" s="4"/>
      <c r="W1978" s="33" t="str">
        <f t="shared" si="275"/>
        <v/>
      </c>
      <c r="X1978" s="33" t="str">
        <f t="shared" si="276"/>
        <v/>
      </c>
      <c r="Y1978" s="33" t="str">
        <f t="shared" si="277"/>
        <v/>
      </c>
      <c r="Z1978" s="34" t="str">
        <f t="shared" si="278"/>
        <v/>
      </c>
    </row>
    <row r="1979" spans="1:26" x14ac:dyDescent="0.35">
      <c r="A1979" s="25">
        <v>1975</v>
      </c>
      <c r="B1979" s="26">
        <f>_xlfn.XLOOKUP(C1979,purchase!C:C,pcon!B:B,"")</f>
        <v>0</v>
      </c>
      <c r="C1979" s="4"/>
      <c r="D1979" s="29">
        <f>_xlfn.XLOOKUP(C1979,purchase!C:C,pcon!D:D,"")</f>
        <v>0</v>
      </c>
      <c r="E1979" s="29">
        <f>_xlfn.XLOOKUP(C1979,purchase!C:C,pcon!E:E,"")</f>
        <v>0</v>
      </c>
      <c r="F1979" s="4"/>
      <c r="G1979" s="27"/>
      <c r="H1979" s="28"/>
      <c r="I1979" s="4"/>
      <c r="J1979" s="4"/>
      <c r="K1979" s="4"/>
      <c r="L1979" s="30" t="str">
        <f t="shared" si="270"/>
        <v/>
      </c>
      <c r="M1979" s="4"/>
      <c r="N1979" s="30" t="str">
        <f t="shared" si="271"/>
        <v/>
      </c>
      <c r="O1979" s="31"/>
      <c r="P1979" s="32" t="str">
        <f t="shared" si="272"/>
        <v/>
      </c>
      <c r="Q1979" s="10">
        <f>_xlfn.XLOOKUP(C1979,pcon!C:C,pcon!L:L,"")</f>
        <v>0</v>
      </c>
      <c r="R1979" s="98">
        <f t="shared" si="273"/>
        <v>0</v>
      </c>
      <c r="S1979" s="31"/>
      <c r="T1979" s="31"/>
      <c r="U1979" s="33" t="str">
        <f t="shared" si="274"/>
        <v/>
      </c>
      <c r="V1979" s="4"/>
      <c r="W1979" s="33" t="str">
        <f t="shared" si="275"/>
        <v/>
      </c>
      <c r="X1979" s="33" t="str">
        <f t="shared" si="276"/>
        <v/>
      </c>
      <c r="Y1979" s="33" t="str">
        <f t="shared" si="277"/>
        <v/>
      </c>
      <c r="Z1979" s="34" t="str">
        <f t="shared" si="278"/>
        <v/>
      </c>
    </row>
    <row r="1980" spans="1:26" x14ac:dyDescent="0.35">
      <c r="A1980" s="25">
        <v>1976</v>
      </c>
      <c r="B1980" s="26">
        <f>_xlfn.XLOOKUP(C1980,purchase!C:C,pcon!B:B,"")</f>
        <v>0</v>
      </c>
      <c r="C1980" s="4"/>
      <c r="D1980" s="29">
        <f>_xlfn.XLOOKUP(C1980,purchase!C:C,pcon!D:D,"")</f>
        <v>0</v>
      </c>
      <c r="E1980" s="29">
        <f>_xlfn.XLOOKUP(C1980,purchase!C:C,pcon!E:E,"")</f>
        <v>0</v>
      </c>
      <c r="F1980" s="4"/>
      <c r="G1980" s="27"/>
      <c r="H1980" s="28"/>
      <c r="I1980" s="4"/>
      <c r="J1980" s="4"/>
      <c r="K1980" s="4"/>
      <c r="L1980" s="30" t="str">
        <f t="shared" si="270"/>
        <v/>
      </c>
      <c r="M1980" s="4"/>
      <c r="N1980" s="30" t="str">
        <f t="shared" si="271"/>
        <v/>
      </c>
      <c r="O1980" s="31"/>
      <c r="P1980" s="32" t="str">
        <f t="shared" si="272"/>
        <v/>
      </c>
      <c r="Q1980" s="10">
        <f>_xlfn.XLOOKUP(C1980,pcon!C:C,pcon!L:L,"")</f>
        <v>0</v>
      </c>
      <c r="R1980" s="98">
        <f t="shared" si="273"/>
        <v>0</v>
      </c>
      <c r="S1980" s="31"/>
      <c r="T1980" s="31"/>
      <c r="U1980" s="33" t="str">
        <f t="shared" si="274"/>
        <v/>
      </c>
      <c r="V1980" s="4"/>
      <c r="W1980" s="33" t="str">
        <f t="shared" si="275"/>
        <v/>
      </c>
      <c r="X1980" s="33" t="str">
        <f t="shared" si="276"/>
        <v/>
      </c>
      <c r="Y1980" s="33" t="str">
        <f t="shared" si="277"/>
        <v/>
      </c>
      <c r="Z1980" s="34" t="str">
        <f t="shared" si="278"/>
        <v/>
      </c>
    </row>
    <row r="1981" spans="1:26" x14ac:dyDescent="0.35">
      <c r="A1981" s="25">
        <v>1977</v>
      </c>
      <c r="B1981" s="26">
        <f>_xlfn.XLOOKUP(C1981,purchase!C:C,pcon!B:B,"")</f>
        <v>0</v>
      </c>
      <c r="C1981" s="4"/>
      <c r="D1981" s="29">
        <f>_xlfn.XLOOKUP(C1981,purchase!C:C,pcon!D:D,"")</f>
        <v>0</v>
      </c>
      <c r="E1981" s="29">
        <f>_xlfn.XLOOKUP(C1981,purchase!C:C,pcon!E:E,"")</f>
        <v>0</v>
      </c>
      <c r="F1981" s="4"/>
      <c r="G1981" s="27"/>
      <c r="H1981" s="28"/>
      <c r="I1981" s="4"/>
      <c r="J1981" s="4"/>
      <c r="K1981" s="4"/>
      <c r="L1981" s="30" t="str">
        <f t="shared" si="270"/>
        <v/>
      </c>
      <c r="M1981" s="4"/>
      <c r="N1981" s="30" t="str">
        <f t="shared" si="271"/>
        <v/>
      </c>
      <c r="O1981" s="31"/>
      <c r="P1981" s="32" t="str">
        <f t="shared" si="272"/>
        <v/>
      </c>
      <c r="Q1981" s="10">
        <f>_xlfn.XLOOKUP(C1981,pcon!C:C,pcon!L:L,"")</f>
        <v>0</v>
      </c>
      <c r="R1981" s="98">
        <f t="shared" si="273"/>
        <v>0</v>
      </c>
      <c r="S1981" s="31"/>
      <c r="T1981" s="31"/>
      <c r="U1981" s="33" t="str">
        <f t="shared" si="274"/>
        <v/>
      </c>
      <c r="V1981" s="4"/>
      <c r="W1981" s="33" t="str">
        <f t="shared" si="275"/>
        <v/>
      </c>
      <c r="X1981" s="33" t="str">
        <f t="shared" si="276"/>
        <v/>
      </c>
      <c r="Y1981" s="33" t="str">
        <f t="shared" si="277"/>
        <v/>
      </c>
      <c r="Z1981" s="34" t="str">
        <f t="shared" si="278"/>
        <v/>
      </c>
    </row>
    <row r="1982" spans="1:26" x14ac:dyDescent="0.35">
      <c r="A1982" s="25">
        <v>1978</v>
      </c>
      <c r="B1982" s="26">
        <f>_xlfn.XLOOKUP(C1982,purchase!C:C,pcon!B:B,"")</f>
        <v>0</v>
      </c>
      <c r="C1982" s="4"/>
      <c r="D1982" s="29">
        <f>_xlfn.XLOOKUP(C1982,purchase!C:C,pcon!D:D,"")</f>
        <v>0</v>
      </c>
      <c r="E1982" s="29">
        <f>_xlfn.XLOOKUP(C1982,purchase!C:C,pcon!E:E,"")</f>
        <v>0</v>
      </c>
      <c r="F1982" s="4"/>
      <c r="G1982" s="27"/>
      <c r="H1982" s="28"/>
      <c r="I1982" s="4"/>
      <c r="J1982" s="4"/>
      <c r="K1982" s="4"/>
      <c r="L1982" s="30" t="str">
        <f t="shared" si="270"/>
        <v/>
      </c>
      <c r="M1982" s="4"/>
      <c r="N1982" s="30" t="str">
        <f t="shared" si="271"/>
        <v/>
      </c>
      <c r="O1982" s="31"/>
      <c r="P1982" s="32" t="str">
        <f t="shared" si="272"/>
        <v/>
      </c>
      <c r="Q1982" s="10">
        <f>_xlfn.XLOOKUP(C1982,pcon!C:C,pcon!L:L,"")</f>
        <v>0</v>
      </c>
      <c r="R1982" s="98">
        <f t="shared" si="273"/>
        <v>0</v>
      </c>
      <c r="S1982" s="31"/>
      <c r="T1982" s="31"/>
      <c r="U1982" s="33" t="str">
        <f t="shared" si="274"/>
        <v/>
      </c>
      <c r="V1982" s="4"/>
      <c r="W1982" s="33" t="str">
        <f t="shared" si="275"/>
        <v/>
      </c>
      <c r="X1982" s="33" t="str">
        <f t="shared" si="276"/>
        <v/>
      </c>
      <c r="Y1982" s="33" t="str">
        <f t="shared" si="277"/>
        <v/>
      </c>
      <c r="Z1982" s="34" t="str">
        <f t="shared" si="278"/>
        <v/>
      </c>
    </row>
    <row r="1983" spans="1:26" x14ac:dyDescent="0.35">
      <c r="A1983" s="25">
        <v>1979</v>
      </c>
      <c r="B1983" s="26">
        <f>_xlfn.XLOOKUP(C1983,purchase!C:C,pcon!B:B,"")</f>
        <v>0</v>
      </c>
      <c r="C1983" s="4"/>
      <c r="D1983" s="29">
        <f>_xlfn.XLOOKUP(C1983,purchase!C:C,pcon!D:D,"")</f>
        <v>0</v>
      </c>
      <c r="E1983" s="29">
        <f>_xlfn.XLOOKUP(C1983,purchase!C:C,pcon!E:E,"")</f>
        <v>0</v>
      </c>
      <c r="F1983" s="4"/>
      <c r="G1983" s="27"/>
      <c r="H1983" s="28"/>
      <c r="I1983" s="4"/>
      <c r="J1983" s="4"/>
      <c r="K1983" s="4"/>
      <c r="L1983" s="30" t="str">
        <f t="shared" si="270"/>
        <v/>
      </c>
      <c r="M1983" s="4"/>
      <c r="N1983" s="30" t="str">
        <f t="shared" si="271"/>
        <v/>
      </c>
      <c r="O1983" s="31"/>
      <c r="P1983" s="32" t="str">
        <f t="shared" si="272"/>
        <v/>
      </c>
      <c r="Q1983" s="10">
        <f>_xlfn.XLOOKUP(C1983,pcon!C:C,pcon!L:L,"")</f>
        <v>0</v>
      </c>
      <c r="R1983" s="98">
        <f t="shared" si="273"/>
        <v>0</v>
      </c>
      <c r="S1983" s="31"/>
      <c r="T1983" s="31"/>
      <c r="U1983" s="33" t="str">
        <f t="shared" si="274"/>
        <v/>
      </c>
      <c r="V1983" s="4"/>
      <c r="W1983" s="33" t="str">
        <f t="shared" si="275"/>
        <v/>
      </c>
      <c r="X1983" s="33" t="str">
        <f t="shared" si="276"/>
        <v/>
      </c>
      <c r="Y1983" s="33" t="str">
        <f t="shared" si="277"/>
        <v/>
      </c>
      <c r="Z1983" s="34" t="str">
        <f t="shared" si="278"/>
        <v/>
      </c>
    </row>
    <row r="1984" spans="1:26" x14ac:dyDescent="0.35">
      <c r="A1984" s="25">
        <v>1980</v>
      </c>
      <c r="B1984" s="26">
        <f>_xlfn.XLOOKUP(C1984,purchase!C:C,pcon!B:B,"")</f>
        <v>0</v>
      </c>
      <c r="C1984" s="4"/>
      <c r="D1984" s="29">
        <f>_xlfn.XLOOKUP(C1984,purchase!C:C,pcon!D:D,"")</f>
        <v>0</v>
      </c>
      <c r="E1984" s="29">
        <f>_xlfn.XLOOKUP(C1984,purchase!C:C,pcon!E:E,"")</f>
        <v>0</v>
      </c>
      <c r="F1984" s="4"/>
      <c r="G1984" s="27"/>
      <c r="H1984" s="28"/>
      <c r="I1984" s="4"/>
      <c r="J1984" s="4"/>
      <c r="K1984" s="4"/>
      <c r="L1984" s="30" t="str">
        <f t="shared" si="270"/>
        <v/>
      </c>
      <c r="M1984" s="4"/>
      <c r="N1984" s="30" t="str">
        <f t="shared" si="271"/>
        <v/>
      </c>
      <c r="O1984" s="31"/>
      <c r="P1984" s="32" t="str">
        <f t="shared" si="272"/>
        <v/>
      </c>
      <c r="Q1984" s="10">
        <f>_xlfn.XLOOKUP(C1984,pcon!C:C,pcon!L:L,"")</f>
        <v>0</v>
      </c>
      <c r="R1984" s="98">
        <f t="shared" si="273"/>
        <v>0</v>
      </c>
      <c r="S1984" s="31"/>
      <c r="T1984" s="31"/>
      <c r="U1984" s="33" t="str">
        <f t="shared" si="274"/>
        <v/>
      </c>
      <c r="V1984" s="4"/>
      <c r="W1984" s="33" t="str">
        <f t="shared" si="275"/>
        <v/>
      </c>
      <c r="X1984" s="33" t="str">
        <f t="shared" si="276"/>
        <v/>
      </c>
      <c r="Y1984" s="33" t="str">
        <f t="shared" si="277"/>
        <v/>
      </c>
      <c r="Z1984" s="34" t="str">
        <f t="shared" si="278"/>
        <v/>
      </c>
    </row>
    <row r="1985" spans="1:26" x14ac:dyDescent="0.35">
      <c r="A1985" s="25">
        <v>1981</v>
      </c>
      <c r="B1985" s="26">
        <f>_xlfn.XLOOKUP(C1985,purchase!C:C,pcon!B:B,"")</f>
        <v>0</v>
      </c>
      <c r="C1985" s="4"/>
      <c r="D1985" s="29">
        <f>_xlfn.XLOOKUP(C1985,purchase!C:C,pcon!D:D,"")</f>
        <v>0</v>
      </c>
      <c r="E1985" s="29">
        <f>_xlfn.XLOOKUP(C1985,purchase!C:C,pcon!E:E,"")</f>
        <v>0</v>
      </c>
      <c r="F1985" s="4"/>
      <c r="G1985" s="27"/>
      <c r="H1985" s="28"/>
      <c r="I1985" s="4"/>
      <c r="J1985" s="4"/>
      <c r="K1985" s="4"/>
      <c r="L1985" s="30" t="str">
        <f t="shared" si="270"/>
        <v/>
      </c>
      <c r="M1985" s="4"/>
      <c r="N1985" s="30" t="str">
        <f t="shared" si="271"/>
        <v/>
      </c>
      <c r="O1985" s="31"/>
      <c r="P1985" s="32" t="str">
        <f t="shared" si="272"/>
        <v/>
      </c>
      <c r="Q1985" s="10">
        <f>_xlfn.XLOOKUP(C1985,pcon!C:C,pcon!L:L,"")</f>
        <v>0</v>
      </c>
      <c r="R1985" s="98">
        <f t="shared" si="273"/>
        <v>0</v>
      </c>
      <c r="S1985" s="31"/>
      <c r="T1985" s="31"/>
      <c r="U1985" s="33" t="str">
        <f t="shared" si="274"/>
        <v/>
      </c>
      <c r="V1985" s="4"/>
      <c r="W1985" s="33" t="str">
        <f t="shared" si="275"/>
        <v/>
      </c>
      <c r="X1985" s="33" t="str">
        <f t="shared" si="276"/>
        <v/>
      </c>
      <c r="Y1985" s="33" t="str">
        <f t="shared" si="277"/>
        <v/>
      </c>
      <c r="Z1985" s="34" t="str">
        <f t="shared" si="278"/>
        <v/>
      </c>
    </row>
    <row r="1986" spans="1:26" x14ac:dyDescent="0.35">
      <c r="A1986" s="25">
        <v>1982</v>
      </c>
      <c r="B1986" s="26">
        <f>_xlfn.XLOOKUP(C1986,purchase!C:C,pcon!B:B,"")</f>
        <v>0</v>
      </c>
      <c r="C1986" s="4"/>
      <c r="D1986" s="29">
        <f>_xlfn.XLOOKUP(C1986,purchase!C:C,pcon!D:D,"")</f>
        <v>0</v>
      </c>
      <c r="E1986" s="29">
        <f>_xlfn.XLOOKUP(C1986,purchase!C:C,pcon!E:E,"")</f>
        <v>0</v>
      </c>
      <c r="F1986" s="4"/>
      <c r="G1986" s="27"/>
      <c r="H1986" s="28"/>
      <c r="I1986" s="4"/>
      <c r="J1986" s="4"/>
      <c r="K1986" s="4"/>
      <c r="L1986" s="30" t="str">
        <f t="shared" si="270"/>
        <v/>
      </c>
      <c r="M1986" s="4"/>
      <c r="N1986" s="30" t="str">
        <f t="shared" si="271"/>
        <v/>
      </c>
      <c r="O1986" s="31"/>
      <c r="P1986" s="32" t="str">
        <f t="shared" si="272"/>
        <v/>
      </c>
      <c r="Q1986" s="10">
        <f>_xlfn.XLOOKUP(C1986,pcon!C:C,pcon!L:L,"")</f>
        <v>0</v>
      </c>
      <c r="R1986" s="98">
        <f t="shared" si="273"/>
        <v>0</v>
      </c>
      <c r="S1986" s="31"/>
      <c r="T1986" s="31"/>
      <c r="U1986" s="33" t="str">
        <f t="shared" si="274"/>
        <v/>
      </c>
      <c r="V1986" s="4"/>
      <c r="W1986" s="33" t="str">
        <f t="shared" si="275"/>
        <v/>
      </c>
      <c r="X1986" s="33" t="str">
        <f t="shared" si="276"/>
        <v/>
      </c>
      <c r="Y1986" s="33" t="str">
        <f t="shared" si="277"/>
        <v/>
      </c>
      <c r="Z1986" s="34" t="str">
        <f t="shared" si="278"/>
        <v/>
      </c>
    </row>
    <row r="1987" spans="1:26" x14ac:dyDescent="0.35">
      <c r="A1987" s="25">
        <v>1983</v>
      </c>
      <c r="B1987" s="26">
        <f>_xlfn.XLOOKUP(C1987,purchase!C:C,pcon!B:B,"")</f>
        <v>0</v>
      </c>
      <c r="C1987" s="4"/>
      <c r="D1987" s="29">
        <f>_xlfn.XLOOKUP(C1987,purchase!C:C,pcon!D:D,"")</f>
        <v>0</v>
      </c>
      <c r="E1987" s="29">
        <f>_xlfn.XLOOKUP(C1987,purchase!C:C,pcon!E:E,"")</f>
        <v>0</v>
      </c>
      <c r="F1987" s="4"/>
      <c r="G1987" s="27"/>
      <c r="H1987" s="28"/>
      <c r="I1987" s="4"/>
      <c r="J1987" s="4"/>
      <c r="K1987" s="4"/>
      <c r="L1987" s="30" t="str">
        <f t="shared" si="270"/>
        <v/>
      </c>
      <c r="M1987" s="4"/>
      <c r="N1987" s="30" t="str">
        <f t="shared" si="271"/>
        <v/>
      </c>
      <c r="O1987" s="31"/>
      <c r="P1987" s="32" t="str">
        <f t="shared" si="272"/>
        <v/>
      </c>
      <c r="Q1987" s="10">
        <f>_xlfn.XLOOKUP(C1987,pcon!C:C,pcon!L:L,"")</f>
        <v>0</v>
      </c>
      <c r="R1987" s="98">
        <f t="shared" si="273"/>
        <v>0</v>
      </c>
      <c r="S1987" s="31"/>
      <c r="T1987" s="31"/>
      <c r="U1987" s="33" t="str">
        <f t="shared" si="274"/>
        <v/>
      </c>
      <c r="V1987" s="4"/>
      <c r="W1987" s="33" t="str">
        <f t="shared" si="275"/>
        <v/>
      </c>
      <c r="X1987" s="33" t="str">
        <f t="shared" si="276"/>
        <v/>
      </c>
      <c r="Y1987" s="33" t="str">
        <f t="shared" si="277"/>
        <v/>
      </c>
      <c r="Z1987" s="34" t="str">
        <f t="shared" si="278"/>
        <v/>
      </c>
    </row>
    <row r="1988" spans="1:26" x14ac:dyDescent="0.35">
      <c r="A1988" s="25">
        <v>1984</v>
      </c>
      <c r="B1988" s="26">
        <f>_xlfn.XLOOKUP(C1988,purchase!C:C,pcon!B:B,"")</f>
        <v>0</v>
      </c>
      <c r="C1988" s="4"/>
      <c r="D1988" s="29">
        <f>_xlfn.XLOOKUP(C1988,purchase!C:C,pcon!D:D,"")</f>
        <v>0</v>
      </c>
      <c r="E1988" s="29">
        <f>_xlfn.XLOOKUP(C1988,purchase!C:C,pcon!E:E,"")</f>
        <v>0</v>
      </c>
      <c r="F1988" s="4"/>
      <c r="G1988" s="27"/>
      <c r="H1988" s="28"/>
      <c r="I1988" s="4"/>
      <c r="J1988" s="4"/>
      <c r="K1988" s="4"/>
      <c r="L1988" s="30" t="str">
        <f t="shared" si="270"/>
        <v/>
      </c>
      <c r="M1988" s="4"/>
      <c r="N1988" s="30" t="str">
        <f t="shared" si="271"/>
        <v/>
      </c>
      <c r="O1988" s="31"/>
      <c r="P1988" s="32" t="str">
        <f t="shared" si="272"/>
        <v/>
      </c>
      <c r="Q1988" s="10">
        <f>_xlfn.XLOOKUP(C1988,pcon!C:C,pcon!L:L,"")</f>
        <v>0</v>
      </c>
      <c r="R1988" s="98">
        <f t="shared" si="273"/>
        <v>0</v>
      </c>
      <c r="S1988" s="31"/>
      <c r="T1988" s="31"/>
      <c r="U1988" s="33" t="str">
        <f t="shared" si="274"/>
        <v/>
      </c>
      <c r="V1988" s="4"/>
      <c r="W1988" s="33" t="str">
        <f t="shared" si="275"/>
        <v/>
      </c>
      <c r="X1988" s="33" t="str">
        <f t="shared" si="276"/>
        <v/>
      </c>
      <c r="Y1988" s="33" t="str">
        <f t="shared" si="277"/>
        <v/>
      </c>
      <c r="Z1988" s="34" t="str">
        <f t="shared" si="278"/>
        <v/>
      </c>
    </row>
    <row r="1989" spans="1:26" x14ac:dyDescent="0.35">
      <c r="A1989" s="25">
        <v>1985</v>
      </c>
      <c r="B1989" s="26">
        <f>_xlfn.XLOOKUP(C1989,purchase!C:C,pcon!B:B,"")</f>
        <v>0</v>
      </c>
      <c r="C1989" s="4"/>
      <c r="D1989" s="29">
        <f>_xlfn.XLOOKUP(C1989,purchase!C:C,pcon!D:D,"")</f>
        <v>0</v>
      </c>
      <c r="E1989" s="29">
        <f>_xlfn.XLOOKUP(C1989,purchase!C:C,pcon!E:E,"")</f>
        <v>0</v>
      </c>
      <c r="F1989" s="4"/>
      <c r="G1989" s="27"/>
      <c r="H1989" s="28"/>
      <c r="I1989" s="4"/>
      <c r="J1989" s="4"/>
      <c r="K1989" s="4"/>
      <c r="L1989" s="30" t="str">
        <f t="shared" ref="L1989:L2052" si="279">IF(J1989="","",J1989-K1989)</f>
        <v/>
      </c>
      <c r="M1989" s="4"/>
      <c r="N1989" s="30" t="str">
        <f t="shared" ref="N1989:N2052" si="280">IF(L1989="","",L1989-M1989)</f>
        <v/>
      </c>
      <c r="O1989" s="31"/>
      <c r="P1989" s="32" t="str">
        <f t="shared" ref="P1989:P2052" si="281">IF(O1989="","",N1989 * O1989)</f>
        <v/>
      </c>
      <c r="Q1989" s="10">
        <f>_xlfn.XLOOKUP(C1989,pcon!C:C,pcon!L:L,"")</f>
        <v>0</v>
      </c>
      <c r="R1989" s="98">
        <f t="shared" ref="R1989:R2052" si="282">(Q1989 / 80) * (O1989 * 100)</f>
        <v>0</v>
      </c>
      <c r="S1989" s="31"/>
      <c r="T1989" s="31"/>
      <c r="U1989" s="33" t="str">
        <f t="shared" ref="U1989:U2052" si="283">IF(N1989="","",R1989 * N1989)</f>
        <v/>
      </c>
      <c r="V1989" s="4"/>
      <c r="W1989" s="33" t="str">
        <f t="shared" ref="W1989:W2052" si="284">IF(S1989&amp;U1989="","",U1989 * S1989)</f>
        <v/>
      </c>
      <c r="X1989" s="33" t="str">
        <f t="shared" ref="X1989:X2052" si="285">IF(W1989="","",U1989 + W1989)</f>
        <v/>
      </c>
      <c r="Y1989" s="33" t="str">
        <f t="shared" ref="Y1989:Y2052" si="286">IF(T1989="","",U1989 * T1989)</f>
        <v/>
      </c>
      <c r="Z1989" s="34" t="str">
        <f t="shared" ref="Z1989:Z2052" si="287">IF(U1989="","",X1989-V1989-Y1989)</f>
        <v/>
      </c>
    </row>
    <row r="1990" spans="1:26" x14ac:dyDescent="0.35">
      <c r="A1990" s="25">
        <v>1986</v>
      </c>
      <c r="B1990" s="26">
        <f>_xlfn.XLOOKUP(C1990,purchase!C:C,pcon!B:B,"")</f>
        <v>0</v>
      </c>
      <c r="C1990" s="4"/>
      <c r="D1990" s="29">
        <f>_xlfn.XLOOKUP(C1990,purchase!C:C,pcon!D:D,"")</f>
        <v>0</v>
      </c>
      <c r="E1990" s="29">
        <f>_xlfn.XLOOKUP(C1990,purchase!C:C,pcon!E:E,"")</f>
        <v>0</v>
      </c>
      <c r="F1990" s="4"/>
      <c r="G1990" s="27"/>
      <c r="H1990" s="28"/>
      <c r="I1990" s="4"/>
      <c r="J1990" s="4"/>
      <c r="K1990" s="4"/>
      <c r="L1990" s="30" t="str">
        <f t="shared" si="279"/>
        <v/>
      </c>
      <c r="M1990" s="4"/>
      <c r="N1990" s="30" t="str">
        <f t="shared" si="280"/>
        <v/>
      </c>
      <c r="O1990" s="31"/>
      <c r="P1990" s="32" t="str">
        <f t="shared" si="281"/>
        <v/>
      </c>
      <c r="Q1990" s="10">
        <f>_xlfn.XLOOKUP(C1990,pcon!C:C,pcon!L:L,"")</f>
        <v>0</v>
      </c>
      <c r="R1990" s="98">
        <f t="shared" si="282"/>
        <v>0</v>
      </c>
      <c r="S1990" s="31"/>
      <c r="T1990" s="31"/>
      <c r="U1990" s="33" t="str">
        <f t="shared" si="283"/>
        <v/>
      </c>
      <c r="V1990" s="4"/>
      <c r="W1990" s="33" t="str">
        <f t="shared" si="284"/>
        <v/>
      </c>
      <c r="X1990" s="33" t="str">
        <f t="shared" si="285"/>
        <v/>
      </c>
      <c r="Y1990" s="33" t="str">
        <f t="shared" si="286"/>
        <v/>
      </c>
      <c r="Z1990" s="34" t="str">
        <f t="shared" si="287"/>
        <v/>
      </c>
    </row>
    <row r="1991" spans="1:26" x14ac:dyDescent="0.35">
      <c r="A1991" s="25">
        <v>1987</v>
      </c>
      <c r="B1991" s="26">
        <f>_xlfn.XLOOKUP(C1991,purchase!C:C,pcon!B:B,"")</f>
        <v>0</v>
      </c>
      <c r="C1991" s="4"/>
      <c r="D1991" s="29">
        <f>_xlfn.XLOOKUP(C1991,purchase!C:C,pcon!D:D,"")</f>
        <v>0</v>
      </c>
      <c r="E1991" s="29">
        <f>_xlfn.XLOOKUP(C1991,purchase!C:C,pcon!E:E,"")</f>
        <v>0</v>
      </c>
      <c r="F1991" s="4"/>
      <c r="G1991" s="27"/>
      <c r="H1991" s="28"/>
      <c r="I1991" s="4"/>
      <c r="J1991" s="4"/>
      <c r="K1991" s="4"/>
      <c r="L1991" s="30" t="str">
        <f t="shared" si="279"/>
        <v/>
      </c>
      <c r="M1991" s="4"/>
      <c r="N1991" s="30" t="str">
        <f t="shared" si="280"/>
        <v/>
      </c>
      <c r="O1991" s="31"/>
      <c r="P1991" s="32" t="str">
        <f t="shared" si="281"/>
        <v/>
      </c>
      <c r="Q1991" s="10">
        <f>_xlfn.XLOOKUP(C1991,pcon!C:C,pcon!L:L,"")</f>
        <v>0</v>
      </c>
      <c r="R1991" s="98">
        <f t="shared" si="282"/>
        <v>0</v>
      </c>
      <c r="S1991" s="31"/>
      <c r="T1991" s="31"/>
      <c r="U1991" s="33" t="str">
        <f t="shared" si="283"/>
        <v/>
      </c>
      <c r="V1991" s="4"/>
      <c r="W1991" s="33" t="str">
        <f t="shared" si="284"/>
        <v/>
      </c>
      <c r="X1991" s="33" t="str">
        <f t="shared" si="285"/>
        <v/>
      </c>
      <c r="Y1991" s="33" t="str">
        <f t="shared" si="286"/>
        <v/>
      </c>
      <c r="Z1991" s="34" t="str">
        <f t="shared" si="287"/>
        <v/>
      </c>
    </row>
    <row r="1992" spans="1:26" x14ac:dyDescent="0.35">
      <c r="A1992" s="25">
        <v>1988</v>
      </c>
      <c r="B1992" s="26">
        <f>_xlfn.XLOOKUP(C1992,purchase!C:C,pcon!B:B,"")</f>
        <v>0</v>
      </c>
      <c r="C1992" s="4"/>
      <c r="D1992" s="29">
        <f>_xlfn.XLOOKUP(C1992,purchase!C:C,pcon!D:D,"")</f>
        <v>0</v>
      </c>
      <c r="E1992" s="29">
        <f>_xlfn.XLOOKUP(C1992,purchase!C:C,pcon!E:E,"")</f>
        <v>0</v>
      </c>
      <c r="F1992" s="4"/>
      <c r="G1992" s="27"/>
      <c r="H1992" s="28"/>
      <c r="I1992" s="4"/>
      <c r="J1992" s="4"/>
      <c r="K1992" s="4"/>
      <c r="L1992" s="30" t="str">
        <f t="shared" si="279"/>
        <v/>
      </c>
      <c r="M1992" s="4"/>
      <c r="N1992" s="30" t="str">
        <f t="shared" si="280"/>
        <v/>
      </c>
      <c r="O1992" s="31"/>
      <c r="P1992" s="32" t="str">
        <f t="shared" si="281"/>
        <v/>
      </c>
      <c r="Q1992" s="10">
        <f>_xlfn.XLOOKUP(C1992,pcon!C:C,pcon!L:L,"")</f>
        <v>0</v>
      </c>
      <c r="R1992" s="98">
        <f t="shared" si="282"/>
        <v>0</v>
      </c>
      <c r="S1992" s="31"/>
      <c r="T1992" s="31"/>
      <c r="U1992" s="33" t="str">
        <f t="shared" si="283"/>
        <v/>
      </c>
      <c r="V1992" s="4"/>
      <c r="W1992" s="33" t="str">
        <f t="shared" si="284"/>
        <v/>
      </c>
      <c r="X1992" s="33" t="str">
        <f t="shared" si="285"/>
        <v/>
      </c>
      <c r="Y1992" s="33" t="str">
        <f t="shared" si="286"/>
        <v/>
      </c>
      <c r="Z1992" s="34" t="str">
        <f t="shared" si="287"/>
        <v/>
      </c>
    </row>
    <row r="1993" spans="1:26" x14ac:dyDescent="0.35">
      <c r="A1993" s="25">
        <v>1989</v>
      </c>
      <c r="B1993" s="26">
        <f>_xlfn.XLOOKUP(C1993,purchase!C:C,pcon!B:B,"")</f>
        <v>0</v>
      </c>
      <c r="C1993" s="4"/>
      <c r="D1993" s="29">
        <f>_xlfn.XLOOKUP(C1993,purchase!C:C,pcon!D:D,"")</f>
        <v>0</v>
      </c>
      <c r="E1993" s="29">
        <f>_xlfn.XLOOKUP(C1993,purchase!C:C,pcon!E:E,"")</f>
        <v>0</v>
      </c>
      <c r="F1993" s="4"/>
      <c r="G1993" s="27"/>
      <c r="H1993" s="28"/>
      <c r="I1993" s="4"/>
      <c r="J1993" s="4"/>
      <c r="K1993" s="4"/>
      <c r="L1993" s="30" t="str">
        <f t="shared" si="279"/>
        <v/>
      </c>
      <c r="M1993" s="4"/>
      <c r="N1993" s="30" t="str">
        <f t="shared" si="280"/>
        <v/>
      </c>
      <c r="O1993" s="31"/>
      <c r="P1993" s="32" t="str">
        <f t="shared" si="281"/>
        <v/>
      </c>
      <c r="Q1993" s="10">
        <f>_xlfn.XLOOKUP(C1993,pcon!C:C,pcon!L:L,"")</f>
        <v>0</v>
      </c>
      <c r="R1993" s="98">
        <f t="shared" si="282"/>
        <v>0</v>
      </c>
      <c r="S1993" s="31"/>
      <c r="T1993" s="31"/>
      <c r="U1993" s="33" t="str">
        <f t="shared" si="283"/>
        <v/>
      </c>
      <c r="V1993" s="4"/>
      <c r="W1993" s="33" t="str">
        <f t="shared" si="284"/>
        <v/>
      </c>
      <c r="X1993" s="33" t="str">
        <f t="shared" si="285"/>
        <v/>
      </c>
      <c r="Y1993" s="33" t="str">
        <f t="shared" si="286"/>
        <v/>
      </c>
      <c r="Z1993" s="34" t="str">
        <f t="shared" si="287"/>
        <v/>
      </c>
    </row>
    <row r="1994" spans="1:26" x14ac:dyDescent="0.35">
      <c r="A1994" s="25">
        <v>1990</v>
      </c>
      <c r="B1994" s="26">
        <f>_xlfn.XLOOKUP(C1994,purchase!C:C,pcon!B:B,"")</f>
        <v>0</v>
      </c>
      <c r="C1994" s="4"/>
      <c r="D1994" s="29">
        <f>_xlfn.XLOOKUP(C1994,purchase!C:C,pcon!D:D,"")</f>
        <v>0</v>
      </c>
      <c r="E1994" s="29">
        <f>_xlfn.XLOOKUP(C1994,purchase!C:C,pcon!E:E,"")</f>
        <v>0</v>
      </c>
      <c r="F1994" s="4"/>
      <c r="G1994" s="27"/>
      <c r="H1994" s="28"/>
      <c r="I1994" s="4"/>
      <c r="J1994" s="4"/>
      <c r="K1994" s="4"/>
      <c r="L1994" s="30" t="str">
        <f t="shared" si="279"/>
        <v/>
      </c>
      <c r="M1994" s="4"/>
      <c r="N1994" s="30" t="str">
        <f t="shared" si="280"/>
        <v/>
      </c>
      <c r="O1994" s="31"/>
      <c r="P1994" s="32" t="str">
        <f t="shared" si="281"/>
        <v/>
      </c>
      <c r="Q1994" s="10">
        <f>_xlfn.XLOOKUP(C1994,pcon!C:C,pcon!L:L,"")</f>
        <v>0</v>
      </c>
      <c r="R1994" s="98">
        <f t="shared" si="282"/>
        <v>0</v>
      </c>
      <c r="S1994" s="31"/>
      <c r="T1994" s="31"/>
      <c r="U1994" s="33" t="str">
        <f t="shared" si="283"/>
        <v/>
      </c>
      <c r="V1994" s="4"/>
      <c r="W1994" s="33" t="str">
        <f t="shared" si="284"/>
        <v/>
      </c>
      <c r="X1994" s="33" t="str">
        <f t="shared" si="285"/>
        <v/>
      </c>
      <c r="Y1994" s="33" t="str">
        <f t="shared" si="286"/>
        <v/>
      </c>
      <c r="Z1994" s="34" t="str">
        <f t="shared" si="287"/>
        <v/>
      </c>
    </row>
    <row r="1995" spans="1:26" x14ac:dyDescent="0.35">
      <c r="A1995" s="25">
        <v>1991</v>
      </c>
      <c r="B1995" s="26">
        <f>_xlfn.XLOOKUP(C1995,purchase!C:C,pcon!B:B,"")</f>
        <v>0</v>
      </c>
      <c r="C1995" s="4"/>
      <c r="D1995" s="29">
        <f>_xlfn.XLOOKUP(C1995,purchase!C:C,pcon!D:D,"")</f>
        <v>0</v>
      </c>
      <c r="E1995" s="29">
        <f>_xlfn.XLOOKUP(C1995,purchase!C:C,pcon!E:E,"")</f>
        <v>0</v>
      </c>
      <c r="F1995" s="4"/>
      <c r="G1995" s="27"/>
      <c r="H1995" s="28"/>
      <c r="I1995" s="4"/>
      <c r="J1995" s="4"/>
      <c r="K1995" s="4"/>
      <c r="L1995" s="30" t="str">
        <f t="shared" si="279"/>
        <v/>
      </c>
      <c r="M1995" s="4"/>
      <c r="N1995" s="30" t="str">
        <f t="shared" si="280"/>
        <v/>
      </c>
      <c r="O1995" s="31"/>
      <c r="P1995" s="32" t="str">
        <f t="shared" si="281"/>
        <v/>
      </c>
      <c r="Q1995" s="10">
        <f>_xlfn.XLOOKUP(C1995,pcon!C:C,pcon!L:L,"")</f>
        <v>0</v>
      </c>
      <c r="R1995" s="98">
        <f t="shared" si="282"/>
        <v>0</v>
      </c>
      <c r="S1995" s="31"/>
      <c r="T1995" s="31"/>
      <c r="U1995" s="33" t="str">
        <f t="shared" si="283"/>
        <v/>
      </c>
      <c r="V1995" s="4"/>
      <c r="W1995" s="33" t="str">
        <f t="shared" si="284"/>
        <v/>
      </c>
      <c r="X1995" s="33" t="str">
        <f t="shared" si="285"/>
        <v/>
      </c>
      <c r="Y1995" s="33" t="str">
        <f t="shared" si="286"/>
        <v/>
      </c>
      <c r="Z1995" s="34" t="str">
        <f t="shared" si="287"/>
        <v/>
      </c>
    </row>
    <row r="1996" spans="1:26" x14ac:dyDescent="0.35">
      <c r="A1996" s="25">
        <v>1992</v>
      </c>
      <c r="B1996" s="26">
        <f>_xlfn.XLOOKUP(C1996,purchase!C:C,pcon!B:B,"")</f>
        <v>0</v>
      </c>
      <c r="C1996" s="4"/>
      <c r="D1996" s="29">
        <f>_xlfn.XLOOKUP(C1996,purchase!C:C,pcon!D:D,"")</f>
        <v>0</v>
      </c>
      <c r="E1996" s="29">
        <f>_xlfn.XLOOKUP(C1996,purchase!C:C,pcon!E:E,"")</f>
        <v>0</v>
      </c>
      <c r="F1996" s="4"/>
      <c r="G1996" s="27"/>
      <c r="H1996" s="28"/>
      <c r="I1996" s="4"/>
      <c r="J1996" s="4"/>
      <c r="K1996" s="4"/>
      <c r="L1996" s="30" t="str">
        <f t="shared" si="279"/>
        <v/>
      </c>
      <c r="M1996" s="4"/>
      <c r="N1996" s="30" t="str">
        <f t="shared" si="280"/>
        <v/>
      </c>
      <c r="O1996" s="31"/>
      <c r="P1996" s="32" t="str">
        <f t="shared" si="281"/>
        <v/>
      </c>
      <c r="Q1996" s="10">
        <f>_xlfn.XLOOKUP(C1996,pcon!C:C,pcon!L:L,"")</f>
        <v>0</v>
      </c>
      <c r="R1996" s="98">
        <f t="shared" si="282"/>
        <v>0</v>
      </c>
      <c r="S1996" s="31"/>
      <c r="T1996" s="31"/>
      <c r="U1996" s="33" t="str">
        <f t="shared" si="283"/>
        <v/>
      </c>
      <c r="V1996" s="4"/>
      <c r="W1996" s="33" t="str">
        <f t="shared" si="284"/>
        <v/>
      </c>
      <c r="X1996" s="33" t="str">
        <f t="shared" si="285"/>
        <v/>
      </c>
      <c r="Y1996" s="33" t="str">
        <f t="shared" si="286"/>
        <v/>
      </c>
      <c r="Z1996" s="34" t="str">
        <f t="shared" si="287"/>
        <v/>
      </c>
    </row>
    <row r="1997" spans="1:26" x14ac:dyDescent="0.35">
      <c r="A1997" s="25">
        <v>1993</v>
      </c>
      <c r="B1997" s="26">
        <f>_xlfn.XLOOKUP(C1997,purchase!C:C,pcon!B:B,"")</f>
        <v>0</v>
      </c>
      <c r="C1997" s="4"/>
      <c r="D1997" s="29">
        <f>_xlfn.XLOOKUP(C1997,purchase!C:C,pcon!D:D,"")</f>
        <v>0</v>
      </c>
      <c r="E1997" s="29">
        <f>_xlfn.XLOOKUP(C1997,purchase!C:C,pcon!E:E,"")</f>
        <v>0</v>
      </c>
      <c r="F1997" s="4"/>
      <c r="G1997" s="27"/>
      <c r="H1997" s="28"/>
      <c r="I1997" s="4"/>
      <c r="J1997" s="4"/>
      <c r="K1997" s="4"/>
      <c r="L1997" s="30" t="str">
        <f t="shared" si="279"/>
        <v/>
      </c>
      <c r="M1997" s="4"/>
      <c r="N1997" s="30" t="str">
        <f t="shared" si="280"/>
        <v/>
      </c>
      <c r="O1997" s="31"/>
      <c r="P1997" s="32" t="str">
        <f t="shared" si="281"/>
        <v/>
      </c>
      <c r="Q1997" s="10">
        <f>_xlfn.XLOOKUP(C1997,pcon!C:C,pcon!L:L,"")</f>
        <v>0</v>
      </c>
      <c r="R1997" s="98">
        <f t="shared" si="282"/>
        <v>0</v>
      </c>
      <c r="S1997" s="31"/>
      <c r="T1997" s="31"/>
      <c r="U1997" s="33" t="str">
        <f t="shared" si="283"/>
        <v/>
      </c>
      <c r="V1997" s="4"/>
      <c r="W1997" s="33" t="str">
        <f t="shared" si="284"/>
        <v/>
      </c>
      <c r="X1997" s="33" t="str">
        <f t="shared" si="285"/>
        <v/>
      </c>
      <c r="Y1997" s="33" t="str">
        <f t="shared" si="286"/>
        <v/>
      </c>
      <c r="Z1997" s="34" t="str">
        <f t="shared" si="287"/>
        <v/>
      </c>
    </row>
    <row r="1998" spans="1:26" x14ac:dyDescent="0.35">
      <c r="A1998" s="25">
        <v>1994</v>
      </c>
      <c r="B1998" s="26">
        <f>_xlfn.XLOOKUP(C1998,purchase!C:C,pcon!B:B,"")</f>
        <v>0</v>
      </c>
      <c r="C1998" s="4"/>
      <c r="D1998" s="29">
        <f>_xlfn.XLOOKUP(C1998,purchase!C:C,pcon!D:D,"")</f>
        <v>0</v>
      </c>
      <c r="E1998" s="29">
        <f>_xlfn.XLOOKUP(C1998,purchase!C:C,pcon!E:E,"")</f>
        <v>0</v>
      </c>
      <c r="F1998" s="4"/>
      <c r="G1998" s="27"/>
      <c r="H1998" s="28"/>
      <c r="I1998" s="4"/>
      <c r="J1998" s="4"/>
      <c r="K1998" s="4"/>
      <c r="L1998" s="30" t="str">
        <f t="shared" si="279"/>
        <v/>
      </c>
      <c r="M1998" s="4"/>
      <c r="N1998" s="30" t="str">
        <f t="shared" si="280"/>
        <v/>
      </c>
      <c r="O1998" s="31"/>
      <c r="P1998" s="32" t="str">
        <f t="shared" si="281"/>
        <v/>
      </c>
      <c r="Q1998" s="10">
        <f>_xlfn.XLOOKUP(C1998,pcon!C:C,pcon!L:L,"")</f>
        <v>0</v>
      </c>
      <c r="R1998" s="98">
        <f t="shared" si="282"/>
        <v>0</v>
      </c>
      <c r="S1998" s="31"/>
      <c r="T1998" s="31"/>
      <c r="U1998" s="33" t="str">
        <f t="shared" si="283"/>
        <v/>
      </c>
      <c r="V1998" s="4"/>
      <c r="W1998" s="33" t="str">
        <f t="shared" si="284"/>
        <v/>
      </c>
      <c r="X1998" s="33" t="str">
        <f t="shared" si="285"/>
        <v/>
      </c>
      <c r="Y1998" s="33" t="str">
        <f t="shared" si="286"/>
        <v/>
      </c>
      <c r="Z1998" s="34" t="str">
        <f t="shared" si="287"/>
        <v/>
      </c>
    </row>
    <row r="1999" spans="1:26" x14ac:dyDescent="0.35">
      <c r="A1999" s="25">
        <v>1995</v>
      </c>
      <c r="B1999" s="26">
        <f>_xlfn.XLOOKUP(C1999,purchase!C:C,pcon!B:B,"")</f>
        <v>0</v>
      </c>
      <c r="C1999" s="4"/>
      <c r="D1999" s="29">
        <f>_xlfn.XLOOKUP(C1999,purchase!C:C,pcon!D:D,"")</f>
        <v>0</v>
      </c>
      <c r="E1999" s="29">
        <f>_xlfn.XLOOKUP(C1999,purchase!C:C,pcon!E:E,"")</f>
        <v>0</v>
      </c>
      <c r="F1999" s="4"/>
      <c r="G1999" s="27"/>
      <c r="H1999" s="28"/>
      <c r="I1999" s="4"/>
      <c r="J1999" s="4"/>
      <c r="K1999" s="4"/>
      <c r="L1999" s="30" t="str">
        <f t="shared" si="279"/>
        <v/>
      </c>
      <c r="M1999" s="4"/>
      <c r="N1999" s="30" t="str">
        <f t="shared" si="280"/>
        <v/>
      </c>
      <c r="O1999" s="31"/>
      <c r="P1999" s="32" t="str">
        <f t="shared" si="281"/>
        <v/>
      </c>
      <c r="Q1999" s="10">
        <f>_xlfn.XLOOKUP(C1999,pcon!C:C,pcon!L:L,"")</f>
        <v>0</v>
      </c>
      <c r="R1999" s="98">
        <f t="shared" si="282"/>
        <v>0</v>
      </c>
      <c r="S1999" s="31"/>
      <c r="T1999" s="31"/>
      <c r="U1999" s="33" t="str">
        <f t="shared" si="283"/>
        <v/>
      </c>
      <c r="V1999" s="4"/>
      <c r="W1999" s="33" t="str">
        <f t="shared" si="284"/>
        <v/>
      </c>
      <c r="X1999" s="33" t="str">
        <f t="shared" si="285"/>
        <v/>
      </c>
      <c r="Y1999" s="33" t="str">
        <f t="shared" si="286"/>
        <v/>
      </c>
      <c r="Z1999" s="34" t="str">
        <f t="shared" si="287"/>
        <v/>
      </c>
    </row>
    <row r="2000" spans="1:26" x14ac:dyDescent="0.35">
      <c r="A2000" s="25">
        <v>1996</v>
      </c>
      <c r="B2000" s="26">
        <f>_xlfn.XLOOKUP(C2000,purchase!C:C,pcon!B:B,"")</f>
        <v>0</v>
      </c>
      <c r="C2000" s="4"/>
      <c r="D2000" s="29">
        <f>_xlfn.XLOOKUP(C2000,purchase!C:C,pcon!D:D,"")</f>
        <v>0</v>
      </c>
      <c r="E2000" s="29">
        <f>_xlfn.XLOOKUP(C2000,purchase!C:C,pcon!E:E,"")</f>
        <v>0</v>
      </c>
      <c r="F2000" s="4"/>
      <c r="G2000" s="27"/>
      <c r="H2000" s="28"/>
      <c r="I2000" s="4"/>
      <c r="J2000" s="4"/>
      <c r="K2000" s="4"/>
      <c r="L2000" s="30" t="str">
        <f t="shared" si="279"/>
        <v/>
      </c>
      <c r="M2000" s="4"/>
      <c r="N2000" s="30" t="str">
        <f t="shared" si="280"/>
        <v/>
      </c>
      <c r="O2000" s="31"/>
      <c r="P2000" s="32" t="str">
        <f t="shared" si="281"/>
        <v/>
      </c>
      <c r="Q2000" s="10">
        <f>_xlfn.XLOOKUP(C2000,pcon!C:C,pcon!L:L,"")</f>
        <v>0</v>
      </c>
      <c r="R2000" s="98">
        <f t="shared" si="282"/>
        <v>0</v>
      </c>
      <c r="S2000" s="31"/>
      <c r="T2000" s="31"/>
      <c r="U2000" s="33" t="str">
        <f t="shared" si="283"/>
        <v/>
      </c>
      <c r="V2000" s="4"/>
      <c r="W2000" s="33" t="str">
        <f t="shared" si="284"/>
        <v/>
      </c>
      <c r="X2000" s="33" t="str">
        <f t="shared" si="285"/>
        <v/>
      </c>
      <c r="Y2000" s="33" t="str">
        <f t="shared" si="286"/>
        <v/>
      </c>
      <c r="Z2000" s="34" t="str">
        <f t="shared" si="287"/>
        <v/>
      </c>
    </row>
    <row r="2001" spans="1:26" x14ac:dyDescent="0.35">
      <c r="A2001" s="25">
        <v>1997</v>
      </c>
      <c r="B2001" s="26">
        <f>_xlfn.XLOOKUP(C2001,purchase!C:C,pcon!B:B,"")</f>
        <v>0</v>
      </c>
      <c r="C2001" s="4"/>
      <c r="D2001" s="29">
        <f>_xlfn.XLOOKUP(C2001,purchase!C:C,pcon!D:D,"")</f>
        <v>0</v>
      </c>
      <c r="E2001" s="29">
        <f>_xlfn.XLOOKUP(C2001,purchase!C:C,pcon!E:E,"")</f>
        <v>0</v>
      </c>
      <c r="F2001" s="4"/>
      <c r="G2001" s="27"/>
      <c r="H2001" s="28"/>
      <c r="I2001" s="4"/>
      <c r="J2001" s="4"/>
      <c r="K2001" s="4"/>
      <c r="L2001" s="30" t="str">
        <f t="shared" si="279"/>
        <v/>
      </c>
      <c r="M2001" s="4"/>
      <c r="N2001" s="30" t="str">
        <f t="shared" si="280"/>
        <v/>
      </c>
      <c r="O2001" s="31"/>
      <c r="P2001" s="32" t="str">
        <f t="shared" si="281"/>
        <v/>
      </c>
      <c r="Q2001" s="10">
        <f>_xlfn.XLOOKUP(C2001,pcon!C:C,pcon!L:L,"")</f>
        <v>0</v>
      </c>
      <c r="R2001" s="98">
        <f t="shared" si="282"/>
        <v>0</v>
      </c>
      <c r="S2001" s="31"/>
      <c r="T2001" s="31"/>
      <c r="U2001" s="33" t="str">
        <f t="shared" si="283"/>
        <v/>
      </c>
      <c r="V2001" s="4"/>
      <c r="W2001" s="33" t="str">
        <f t="shared" si="284"/>
        <v/>
      </c>
      <c r="X2001" s="33" t="str">
        <f t="shared" si="285"/>
        <v/>
      </c>
      <c r="Y2001" s="33" t="str">
        <f t="shared" si="286"/>
        <v/>
      </c>
      <c r="Z2001" s="34" t="str">
        <f t="shared" si="287"/>
        <v/>
      </c>
    </row>
    <row r="2002" spans="1:26" x14ac:dyDescent="0.35">
      <c r="A2002" s="25">
        <v>1998</v>
      </c>
      <c r="B2002" s="26">
        <f>_xlfn.XLOOKUP(C2002,purchase!C:C,pcon!B:B,"")</f>
        <v>0</v>
      </c>
      <c r="C2002" s="4"/>
      <c r="D2002" s="29">
        <f>_xlfn.XLOOKUP(C2002,purchase!C:C,pcon!D:D,"")</f>
        <v>0</v>
      </c>
      <c r="E2002" s="29">
        <f>_xlfn.XLOOKUP(C2002,purchase!C:C,pcon!E:E,"")</f>
        <v>0</v>
      </c>
      <c r="F2002" s="4"/>
      <c r="G2002" s="27"/>
      <c r="H2002" s="28"/>
      <c r="I2002" s="4"/>
      <c r="J2002" s="4"/>
      <c r="K2002" s="4"/>
      <c r="L2002" s="30" t="str">
        <f t="shared" si="279"/>
        <v/>
      </c>
      <c r="M2002" s="4"/>
      <c r="N2002" s="30" t="str">
        <f t="shared" si="280"/>
        <v/>
      </c>
      <c r="O2002" s="31"/>
      <c r="P2002" s="32" t="str">
        <f t="shared" si="281"/>
        <v/>
      </c>
      <c r="Q2002" s="10">
        <f>_xlfn.XLOOKUP(C2002,pcon!C:C,pcon!L:L,"")</f>
        <v>0</v>
      </c>
      <c r="R2002" s="98">
        <f t="shared" si="282"/>
        <v>0</v>
      </c>
      <c r="S2002" s="31"/>
      <c r="T2002" s="31"/>
      <c r="U2002" s="33" t="str">
        <f t="shared" si="283"/>
        <v/>
      </c>
      <c r="V2002" s="4"/>
      <c r="W2002" s="33" t="str">
        <f t="shared" si="284"/>
        <v/>
      </c>
      <c r="X2002" s="33" t="str">
        <f t="shared" si="285"/>
        <v/>
      </c>
      <c r="Y2002" s="33" t="str">
        <f t="shared" si="286"/>
        <v/>
      </c>
      <c r="Z2002" s="34" t="str">
        <f t="shared" si="287"/>
        <v/>
      </c>
    </row>
    <row r="2003" spans="1:26" x14ac:dyDescent="0.35">
      <c r="A2003" s="25">
        <v>1999</v>
      </c>
      <c r="B2003" s="26">
        <f>_xlfn.XLOOKUP(C2003,purchase!C:C,pcon!B:B,"")</f>
        <v>0</v>
      </c>
      <c r="C2003" s="4"/>
      <c r="D2003" s="29">
        <f>_xlfn.XLOOKUP(C2003,purchase!C:C,pcon!D:D,"")</f>
        <v>0</v>
      </c>
      <c r="E2003" s="29">
        <f>_xlfn.XLOOKUP(C2003,purchase!C:C,pcon!E:E,"")</f>
        <v>0</v>
      </c>
      <c r="F2003" s="4"/>
      <c r="G2003" s="27"/>
      <c r="H2003" s="28"/>
      <c r="I2003" s="4"/>
      <c r="J2003" s="4"/>
      <c r="K2003" s="4"/>
      <c r="L2003" s="30" t="str">
        <f t="shared" si="279"/>
        <v/>
      </c>
      <c r="M2003" s="4"/>
      <c r="N2003" s="30" t="str">
        <f t="shared" si="280"/>
        <v/>
      </c>
      <c r="O2003" s="31"/>
      <c r="P2003" s="32" t="str">
        <f t="shared" si="281"/>
        <v/>
      </c>
      <c r="Q2003" s="10">
        <f>_xlfn.XLOOKUP(C2003,pcon!C:C,pcon!L:L,"")</f>
        <v>0</v>
      </c>
      <c r="R2003" s="98">
        <f t="shared" si="282"/>
        <v>0</v>
      </c>
      <c r="S2003" s="31"/>
      <c r="T2003" s="31"/>
      <c r="U2003" s="33" t="str">
        <f t="shared" si="283"/>
        <v/>
      </c>
      <c r="V2003" s="4"/>
      <c r="W2003" s="33" t="str">
        <f t="shared" si="284"/>
        <v/>
      </c>
      <c r="X2003" s="33" t="str">
        <f t="shared" si="285"/>
        <v/>
      </c>
      <c r="Y2003" s="33" t="str">
        <f t="shared" si="286"/>
        <v/>
      </c>
      <c r="Z2003" s="34" t="str">
        <f t="shared" si="287"/>
        <v/>
      </c>
    </row>
    <row r="2004" spans="1:26" x14ac:dyDescent="0.35">
      <c r="A2004" s="25">
        <v>2000</v>
      </c>
      <c r="B2004" s="26">
        <f>_xlfn.XLOOKUP(C2004,purchase!C:C,pcon!B:B,"")</f>
        <v>0</v>
      </c>
      <c r="C2004" s="4"/>
      <c r="D2004" s="29">
        <f>_xlfn.XLOOKUP(C2004,purchase!C:C,pcon!D:D,"")</f>
        <v>0</v>
      </c>
      <c r="E2004" s="29">
        <f>_xlfn.XLOOKUP(C2004,purchase!C:C,pcon!E:E,"")</f>
        <v>0</v>
      </c>
      <c r="F2004" s="4"/>
      <c r="G2004" s="27"/>
      <c r="H2004" s="28"/>
      <c r="I2004" s="4"/>
      <c r="J2004" s="4"/>
      <c r="K2004" s="4"/>
      <c r="L2004" s="30" t="str">
        <f t="shared" si="279"/>
        <v/>
      </c>
      <c r="M2004" s="4"/>
      <c r="N2004" s="30" t="str">
        <f t="shared" si="280"/>
        <v/>
      </c>
      <c r="O2004" s="31"/>
      <c r="P2004" s="32" t="str">
        <f t="shared" si="281"/>
        <v/>
      </c>
      <c r="Q2004" s="10">
        <f>_xlfn.XLOOKUP(C2004,pcon!C:C,pcon!L:L,"")</f>
        <v>0</v>
      </c>
      <c r="R2004" s="98">
        <f t="shared" si="282"/>
        <v>0</v>
      </c>
      <c r="S2004" s="31"/>
      <c r="T2004" s="31"/>
      <c r="U2004" s="33" t="str">
        <f t="shared" si="283"/>
        <v/>
      </c>
      <c r="V2004" s="4"/>
      <c r="W2004" s="33" t="str">
        <f t="shared" si="284"/>
        <v/>
      </c>
      <c r="X2004" s="33" t="str">
        <f t="shared" si="285"/>
        <v/>
      </c>
      <c r="Y2004" s="33" t="str">
        <f t="shared" si="286"/>
        <v/>
      </c>
      <c r="Z2004" s="34" t="str">
        <f t="shared" si="287"/>
        <v/>
      </c>
    </row>
    <row r="2005" spans="1:26" x14ac:dyDescent="0.35">
      <c r="A2005" s="25">
        <v>2001</v>
      </c>
      <c r="B2005" s="26">
        <f>_xlfn.XLOOKUP(C2005,purchase!C:C,pcon!B:B,"")</f>
        <v>0</v>
      </c>
      <c r="C2005" s="4"/>
      <c r="D2005" s="29">
        <f>_xlfn.XLOOKUP(C2005,purchase!C:C,pcon!D:D,"")</f>
        <v>0</v>
      </c>
      <c r="E2005" s="29">
        <f>_xlfn.XLOOKUP(C2005,purchase!C:C,pcon!E:E,"")</f>
        <v>0</v>
      </c>
      <c r="F2005" s="4"/>
      <c r="G2005" s="27"/>
      <c r="H2005" s="28"/>
      <c r="I2005" s="4"/>
      <c r="J2005" s="4"/>
      <c r="K2005" s="4"/>
      <c r="L2005" s="30" t="str">
        <f t="shared" si="279"/>
        <v/>
      </c>
      <c r="M2005" s="4"/>
      <c r="N2005" s="30" t="str">
        <f t="shared" si="280"/>
        <v/>
      </c>
      <c r="O2005" s="31"/>
      <c r="P2005" s="32" t="str">
        <f t="shared" si="281"/>
        <v/>
      </c>
      <c r="Q2005" s="10">
        <f>_xlfn.XLOOKUP(C2005,pcon!C:C,pcon!L:L,"")</f>
        <v>0</v>
      </c>
      <c r="R2005" s="98">
        <f t="shared" si="282"/>
        <v>0</v>
      </c>
      <c r="S2005" s="31"/>
      <c r="T2005" s="31"/>
      <c r="U2005" s="33" t="str">
        <f t="shared" si="283"/>
        <v/>
      </c>
      <c r="V2005" s="4"/>
      <c r="W2005" s="33" t="str">
        <f t="shared" si="284"/>
        <v/>
      </c>
      <c r="X2005" s="33" t="str">
        <f t="shared" si="285"/>
        <v/>
      </c>
      <c r="Y2005" s="33" t="str">
        <f t="shared" si="286"/>
        <v/>
      </c>
      <c r="Z2005" s="34" t="str">
        <f t="shared" si="287"/>
        <v/>
      </c>
    </row>
    <row r="2006" spans="1:26" x14ac:dyDescent="0.35">
      <c r="A2006" s="25">
        <v>2002</v>
      </c>
      <c r="B2006" s="26">
        <f>_xlfn.XLOOKUP(C2006,purchase!C:C,pcon!B:B,"")</f>
        <v>0</v>
      </c>
      <c r="C2006" s="4"/>
      <c r="D2006" s="29">
        <f>_xlfn.XLOOKUP(C2006,purchase!C:C,pcon!D:D,"")</f>
        <v>0</v>
      </c>
      <c r="E2006" s="29">
        <f>_xlfn.XLOOKUP(C2006,purchase!C:C,pcon!E:E,"")</f>
        <v>0</v>
      </c>
      <c r="F2006" s="4"/>
      <c r="G2006" s="27"/>
      <c r="H2006" s="28"/>
      <c r="I2006" s="4"/>
      <c r="J2006" s="4"/>
      <c r="K2006" s="4"/>
      <c r="L2006" s="30" t="str">
        <f t="shared" si="279"/>
        <v/>
      </c>
      <c r="M2006" s="4"/>
      <c r="N2006" s="30" t="str">
        <f t="shared" si="280"/>
        <v/>
      </c>
      <c r="O2006" s="31"/>
      <c r="P2006" s="32" t="str">
        <f t="shared" si="281"/>
        <v/>
      </c>
      <c r="Q2006" s="10">
        <f>_xlfn.XLOOKUP(C2006,pcon!C:C,pcon!L:L,"")</f>
        <v>0</v>
      </c>
      <c r="R2006" s="98">
        <f t="shared" si="282"/>
        <v>0</v>
      </c>
      <c r="S2006" s="31"/>
      <c r="T2006" s="31"/>
      <c r="U2006" s="33" t="str">
        <f t="shared" si="283"/>
        <v/>
      </c>
      <c r="V2006" s="4"/>
      <c r="W2006" s="33" t="str">
        <f t="shared" si="284"/>
        <v/>
      </c>
      <c r="X2006" s="33" t="str">
        <f t="shared" si="285"/>
        <v/>
      </c>
      <c r="Y2006" s="33" t="str">
        <f t="shared" si="286"/>
        <v/>
      </c>
      <c r="Z2006" s="34" t="str">
        <f t="shared" si="287"/>
        <v/>
      </c>
    </row>
    <row r="2007" spans="1:26" x14ac:dyDescent="0.35">
      <c r="A2007" s="25">
        <v>2003</v>
      </c>
      <c r="B2007" s="26">
        <f>_xlfn.XLOOKUP(C2007,purchase!C:C,pcon!B:B,"")</f>
        <v>0</v>
      </c>
      <c r="C2007" s="4"/>
      <c r="D2007" s="29">
        <f>_xlfn.XLOOKUP(C2007,purchase!C:C,pcon!D:D,"")</f>
        <v>0</v>
      </c>
      <c r="E2007" s="29">
        <f>_xlfn.XLOOKUP(C2007,purchase!C:C,pcon!E:E,"")</f>
        <v>0</v>
      </c>
      <c r="F2007" s="4"/>
      <c r="G2007" s="27"/>
      <c r="H2007" s="28"/>
      <c r="I2007" s="4"/>
      <c r="J2007" s="4"/>
      <c r="K2007" s="4"/>
      <c r="L2007" s="30" t="str">
        <f t="shared" si="279"/>
        <v/>
      </c>
      <c r="M2007" s="4"/>
      <c r="N2007" s="30" t="str">
        <f t="shared" si="280"/>
        <v/>
      </c>
      <c r="O2007" s="31"/>
      <c r="P2007" s="32" t="str">
        <f t="shared" si="281"/>
        <v/>
      </c>
      <c r="Q2007" s="10">
        <f>_xlfn.XLOOKUP(C2007,pcon!C:C,pcon!L:L,"")</f>
        <v>0</v>
      </c>
      <c r="R2007" s="98">
        <f t="shared" si="282"/>
        <v>0</v>
      </c>
      <c r="S2007" s="31"/>
      <c r="T2007" s="31"/>
      <c r="U2007" s="33" t="str">
        <f t="shared" si="283"/>
        <v/>
      </c>
      <c r="V2007" s="4"/>
      <c r="W2007" s="33" t="str">
        <f t="shared" si="284"/>
        <v/>
      </c>
      <c r="X2007" s="33" t="str">
        <f t="shared" si="285"/>
        <v/>
      </c>
      <c r="Y2007" s="33" t="str">
        <f t="shared" si="286"/>
        <v/>
      </c>
      <c r="Z2007" s="34" t="str">
        <f t="shared" si="287"/>
        <v/>
      </c>
    </row>
    <row r="2008" spans="1:26" x14ac:dyDescent="0.35">
      <c r="A2008" s="25">
        <v>2004</v>
      </c>
      <c r="B2008" s="26">
        <f>_xlfn.XLOOKUP(C2008,purchase!C:C,pcon!B:B,"")</f>
        <v>0</v>
      </c>
      <c r="C2008" s="4"/>
      <c r="D2008" s="29">
        <f>_xlfn.XLOOKUP(C2008,purchase!C:C,pcon!D:D,"")</f>
        <v>0</v>
      </c>
      <c r="E2008" s="29">
        <f>_xlfn.XLOOKUP(C2008,purchase!C:C,pcon!E:E,"")</f>
        <v>0</v>
      </c>
      <c r="F2008" s="4"/>
      <c r="G2008" s="27"/>
      <c r="H2008" s="28"/>
      <c r="I2008" s="4"/>
      <c r="J2008" s="4"/>
      <c r="K2008" s="4"/>
      <c r="L2008" s="30" t="str">
        <f t="shared" si="279"/>
        <v/>
      </c>
      <c r="M2008" s="4"/>
      <c r="N2008" s="30" t="str">
        <f t="shared" si="280"/>
        <v/>
      </c>
      <c r="O2008" s="31"/>
      <c r="P2008" s="32" t="str">
        <f t="shared" si="281"/>
        <v/>
      </c>
      <c r="Q2008" s="10">
        <f>_xlfn.XLOOKUP(C2008,pcon!C:C,pcon!L:L,"")</f>
        <v>0</v>
      </c>
      <c r="R2008" s="98">
        <f t="shared" si="282"/>
        <v>0</v>
      </c>
      <c r="S2008" s="31"/>
      <c r="T2008" s="31"/>
      <c r="U2008" s="33" t="str">
        <f t="shared" si="283"/>
        <v/>
      </c>
      <c r="V2008" s="4"/>
      <c r="W2008" s="33" t="str">
        <f t="shared" si="284"/>
        <v/>
      </c>
      <c r="X2008" s="33" t="str">
        <f t="shared" si="285"/>
        <v/>
      </c>
      <c r="Y2008" s="33" t="str">
        <f t="shared" si="286"/>
        <v/>
      </c>
      <c r="Z2008" s="34" t="str">
        <f t="shared" si="287"/>
        <v/>
      </c>
    </row>
    <row r="2009" spans="1:26" x14ac:dyDescent="0.35">
      <c r="A2009" s="25">
        <v>2005</v>
      </c>
      <c r="B2009" s="26">
        <f>_xlfn.XLOOKUP(C2009,purchase!C:C,pcon!B:B,"")</f>
        <v>0</v>
      </c>
      <c r="C2009" s="4"/>
      <c r="D2009" s="29">
        <f>_xlfn.XLOOKUP(C2009,purchase!C:C,pcon!D:D,"")</f>
        <v>0</v>
      </c>
      <c r="E2009" s="29">
        <f>_xlfn.XLOOKUP(C2009,purchase!C:C,pcon!E:E,"")</f>
        <v>0</v>
      </c>
      <c r="F2009" s="4"/>
      <c r="G2009" s="27"/>
      <c r="H2009" s="28"/>
      <c r="I2009" s="4"/>
      <c r="J2009" s="4"/>
      <c r="K2009" s="4"/>
      <c r="L2009" s="30" t="str">
        <f t="shared" si="279"/>
        <v/>
      </c>
      <c r="M2009" s="4"/>
      <c r="N2009" s="30" t="str">
        <f t="shared" si="280"/>
        <v/>
      </c>
      <c r="O2009" s="31"/>
      <c r="P2009" s="32" t="str">
        <f t="shared" si="281"/>
        <v/>
      </c>
      <c r="Q2009" s="10">
        <f>_xlfn.XLOOKUP(C2009,pcon!C:C,pcon!L:L,"")</f>
        <v>0</v>
      </c>
      <c r="R2009" s="98">
        <f t="shared" si="282"/>
        <v>0</v>
      </c>
      <c r="S2009" s="31"/>
      <c r="T2009" s="31"/>
      <c r="U2009" s="33" t="str">
        <f t="shared" si="283"/>
        <v/>
      </c>
      <c r="V2009" s="4"/>
      <c r="W2009" s="33" t="str">
        <f t="shared" si="284"/>
        <v/>
      </c>
      <c r="X2009" s="33" t="str">
        <f t="shared" si="285"/>
        <v/>
      </c>
      <c r="Y2009" s="33" t="str">
        <f t="shared" si="286"/>
        <v/>
      </c>
      <c r="Z2009" s="34" t="str">
        <f t="shared" si="287"/>
        <v/>
      </c>
    </row>
    <row r="2010" spans="1:26" x14ac:dyDescent="0.35">
      <c r="A2010" s="25">
        <v>2006</v>
      </c>
      <c r="B2010" s="26">
        <f>_xlfn.XLOOKUP(C2010,purchase!C:C,pcon!B:B,"")</f>
        <v>0</v>
      </c>
      <c r="C2010" s="4"/>
      <c r="D2010" s="29">
        <f>_xlfn.XLOOKUP(C2010,purchase!C:C,pcon!D:D,"")</f>
        <v>0</v>
      </c>
      <c r="E2010" s="29">
        <f>_xlfn.XLOOKUP(C2010,purchase!C:C,pcon!E:E,"")</f>
        <v>0</v>
      </c>
      <c r="F2010" s="4"/>
      <c r="G2010" s="27"/>
      <c r="H2010" s="28"/>
      <c r="I2010" s="4"/>
      <c r="J2010" s="4"/>
      <c r="K2010" s="4"/>
      <c r="L2010" s="30" t="str">
        <f t="shared" si="279"/>
        <v/>
      </c>
      <c r="M2010" s="4"/>
      <c r="N2010" s="30" t="str">
        <f t="shared" si="280"/>
        <v/>
      </c>
      <c r="O2010" s="31"/>
      <c r="P2010" s="32" t="str">
        <f t="shared" si="281"/>
        <v/>
      </c>
      <c r="Q2010" s="10">
        <f>_xlfn.XLOOKUP(C2010,pcon!C:C,pcon!L:L,"")</f>
        <v>0</v>
      </c>
      <c r="R2010" s="98">
        <f t="shared" si="282"/>
        <v>0</v>
      </c>
      <c r="S2010" s="31"/>
      <c r="T2010" s="31"/>
      <c r="U2010" s="33" t="str">
        <f t="shared" si="283"/>
        <v/>
      </c>
      <c r="V2010" s="4"/>
      <c r="W2010" s="33" t="str">
        <f t="shared" si="284"/>
        <v/>
      </c>
      <c r="X2010" s="33" t="str">
        <f t="shared" si="285"/>
        <v/>
      </c>
      <c r="Y2010" s="33" t="str">
        <f t="shared" si="286"/>
        <v/>
      </c>
      <c r="Z2010" s="34" t="str">
        <f t="shared" si="287"/>
        <v/>
      </c>
    </row>
    <row r="2011" spans="1:26" x14ac:dyDescent="0.35">
      <c r="A2011" s="25">
        <v>2007</v>
      </c>
      <c r="B2011" s="26">
        <f>_xlfn.XLOOKUP(C2011,purchase!C:C,pcon!B:B,"")</f>
        <v>0</v>
      </c>
      <c r="C2011" s="4"/>
      <c r="D2011" s="29">
        <f>_xlfn.XLOOKUP(C2011,purchase!C:C,pcon!D:D,"")</f>
        <v>0</v>
      </c>
      <c r="E2011" s="29">
        <f>_xlfn.XLOOKUP(C2011,purchase!C:C,pcon!E:E,"")</f>
        <v>0</v>
      </c>
      <c r="F2011" s="4"/>
      <c r="G2011" s="27"/>
      <c r="H2011" s="28"/>
      <c r="I2011" s="4"/>
      <c r="J2011" s="4"/>
      <c r="K2011" s="4"/>
      <c r="L2011" s="30" t="str">
        <f t="shared" si="279"/>
        <v/>
      </c>
      <c r="M2011" s="4"/>
      <c r="N2011" s="30" t="str">
        <f t="shared" si="280"/>
        <v/>
      </c>
      <c r="O2011" s="31"/>
      <c r="P2011" s="32" t="str">
        <f t="shared" si="281"/>
        <v/>
      </c>
      <c r="Q2011" s="10">
        <f>_xlfn.XLOOKUP(C2011,pcon!C:C,pcon!L:L,"")</f>
        <v>0</v>
      </c>
      <c r="R2011" s="98">
        <f t="shared" si="282"/>
        <v>0</v>
      </c>
      <c r="S2011" s="31"/>
      <c r="T2011" s="31"/>
      <c r="U2011" s="33" t="str">
        <f t="shared" si="283"/>
        <v/>
      </c>
      <c r="V2011" s="4"/>
      <c r="W2011" s="33" t="str">
        <f t="shared" si="284"/>
        <v/>
      </c>
      <c r="X2011" s="33" t="str">
        <f t="shared" si="285"/>
        <v/>
      </c>
      <c r="Y2011" s="33" t="str">
        <f t="shared" si="286"/>
        <v/>
      </c>
      <c r="Z2011" s="34" t="str">
        <f t="shared" si="287"/>
        <v/>
      </c>
    </row>
    <row r="2012" spans="1:26" x14ac:dyDescent="0.35">
      <c r="A2012" s="25">
        <v>2008</v>
      </c>
      <c r="B2012" s="26">
        <f>_xlfn.XLOOKUP(C2012,purchase!C:C,pcon!B:B,"")</f>
        <v>0</v>
      </c>
      <c r="C2012" s="4"/>
      <c r="D2012" s="29">
        <f>_xlfn.XLOOKUP(C2012,purchase!C:C,pcon!D:D,"")</f>
        <v>0</v>
      </c>
      <c r="E2012" s="29">
        <f>_xlfn.XLOOKUP(C2012,purchase!C:C,pcon!E:E,"")</f>
        <v>0</v>
      </c>
      <c r="F2012" s="4"/>
      <c r="G2012" s="27"/>
      <c r="H2012" s="28"/>
      <c r="I2012" s="4"/>
      <c r="J2012" s="4"/>
      <c r="K2012" s="4"/>
      <c r="L2012" s="30" t="str">
        <f t="shared" si="279"/>
        <v/>
      </c>
      <c r="M2012" s="4"/>
      <c r="N2012" s="30" t="str">
        <f t="shared" si="280"/>
        <v/>
      </c>
      <c r="O2012" s="31"/>
      <c r="P2012" s="32" t="str">
        <f t="shared" si="281"/>
        <v/>
      </c>
      <c r="Q2012" s="10">
        <f>_xlfn.XLOOKUP(C2012,pcon!C:C,pcon!L:L,"")</f>
        <v>0</v>
      </c>
      <c r="R2012" s="98">
        <f t="shared" si="282"/>
        <v>0</v>
      </c>
      <c r="S2012" s="31"/>
      <c r="T2012" s="31"/>
      <c r="U2012" s="33" t="str">
        <f t="shared" si="283"/>
        <v/>
      </c>
      <c r="V2012" s="4"/>
      <c r="W2012" s="33" t="str">
        <f t="shared" si="284"/>
        <v/>
      </c>
      <c r="X2012" s="33" t="str">
        <f t="shared" si="285"/>
        <v/>
      </c>
      <c r="Y2012" s="33" t="str">
        <f t="shared" si="286"/>
        <v/>
      </c>
      <c r="Z2012" s="34" t="str">
        <f t="shared" si="287"/>
        <v/>
      </c>
    </row>
    <row r="2013" spans="1:26" x14ac:dyDescent="0.35">
      <c r="A2013" s="25">
        <v>2009</v>
      </c>
      <c r="B2013" s="26">
        <f>_xlfn.XLOOKUP(C2013,purchase!C:C,pcon!B:B,"")</f>
        <v>0</v>
      </c>
      <c r="C2013" s="4"/>
      <c r="D2013" s="29">
        <f>_xlfn.XLOOKUP(C2013,purchase!C:C,pcon!D:D,"")</f>
        <v>0</v>
      </c>
      <c r="E2013" s="29">
        <f>_xlfn.XLOOKUP(C2013,purchase!C:C,pcon!E:E,"")</f>
        <v>0</v>
      </c>
      <c r="F2013" s="4"/>
      <c r="G2013" s="27"/>
      <c r="H2013" s="28"/>
      <c r="I2013" s="4"/>
      <c r="J2013" s="4"/>
      <c r="K2013" s="4"/>
      <c r="L2013" s="30" t="str">
        <f t="shared" si="279"/>
        <v/>
      </c>
      <c r="M2013" s="4"/>
      <c r="N2013" s="30" t="str">
        <f t="shared" si="280"/>
        <v/>
      </c>
      <c r="O2013" s="31"/>
      <c r="P2013" s="32" t="str">
        <f t="shared" si="281"/>
        <v/>
      </c>
      <c r="Q2013" s="10">
        <f>_xlfn.XLOOKUP(C2013,pcon!C:C,pcon!L:L,"")</f>
        <v>0</v>
      </c>
      <c r="R2013" s="98">
        <f t="shared" si="282"/>
        <v>0</v>
      </c>
      <c r="S2013" s="31"/>
      <c r="T2013" s="31"/>
      <c r="U2013" s="33" t="str">
        <f t="shared" si="283"/>
        <v/>
      </c>
      <c r="V2013" s="4"/>
      <c r="W2013" s="33" t="str">
        <f t="shared" si="284"/>
        <v/>
      </c>
      <c r="X2013" s="33" t="str">
        <f t="shared" si="285"/>
        <v/>
      </c>
      <c r="Y2013" s="33" t="str">
        <f t="shared" si="286"/>
        <v/>
      </c>
      <c r="Z2013" s="34" t="str">
        <f t="shared" si="287"/>
        <v/>
      </c>
    </row>
    <row r="2014" spans="1:26" x14ac:dyDescent="0.35">
      <c r="A2014" s="25">
        <v>2010</v>
      </c>
      <c r="B2014" s="26">
        <f>_xlfn.XLOOKUP(C2014,purchase!C:C,pcon!B:B,"")</f>
        <v>0</v>
      </c>
      <c r="C2014" s="4"/>
      <c r="D2014" s="29">
        <f>_xlfn.XLOOKUP(C2014,purchase!C:C,pcon!D:D,"")</f>
        <v>0</v>
      </c>
      <c r="E2014" s="29">
        <f>_xlfn.XLOOKUP(C2014,purchase!C:C,pcon!E:E,"")</f>
        <v>0</v>
      </c>
      <c r="F2014" s="4"/>
      <c r="G2014" s="27"/>
      <c r="H2014" s="28"/>
      <c r="I2014" s="4"/>
      <c r="J2014" s="4"/>
      <c r="K2014" s="4"/>
      <c r="L2014" s="30" t="str">
        <f t="shared" si="279"/>
        <v/>
      </c>
      <c r="M2014" s="4"/>
      <c r="N2014" s="30" t="str">
        <f t="shared" si="280"/>
        <v/>
      </c>
      <c r="O2014" s="31"/>
      <c r="P2014" s="32" t="str">
        <f t="shared" si="281"/>
        <v/>
      </c>
      <c r="Q2014" s="10">
        <f>_xlfn.XLOOKUP(C2014,pcon!C:C,pcon!L:L,"")</f>
        <v>0</v>
      </c>
      <c r="R2014" s="98">
        <f t="shared" si="282"/>
        <v>0</v>
      </c>
      <c r="S2014" s="31"/>
      <c r="T2014" s="31"/>
      <c r="U2014" s="33" t="str">
        <f t="shared" si="283"/>
        <v/>
      </c>
      <c r="V2014" s="4"/>
      <c r="W2014" s="33" t="str">
        <f t="shared" si="284"/>
        <v/>
      </c>
      <c r="X2014" s="33" t="str">
        <f t="shared" si="285"/>
        <v/>
      </c>
      <c r="Y2014" s="33" t="str">
        <f t="shared" si="286"/>
        <v/>
      </c>
      <c r="Z2014" s="34" t="str">
        <f t="shared" si="287"/>
        <v/>
      </c>
    </row>
    <row r="2015" spans="1:26" x14ac:dyDescent="0.35">
      <c r="A2015" s="25">
        <v>2011</v>
      </c>
      <c r="B2015" s="26">
        <f>_xlfn.XLOOKUP(C2015,purchase!C:C,pcon!B:B,"")</f>
        <v>0</v>
      </c>
      <c r="C2015" s="4"/>
      <c r="D2015" s="29">
        <f>_xlfn.XLOOKUP(C2015,purchase!C:C,pcon!D:D,"")</f>
        <v>0</v>
      </c>
      <c r="E2015" s="29">
        <f>_xlfn.XLOOKUP(C2015,purchase!C:C,pcon!E:E,"")</f>
        <v>0</v>
      </c>
      <c r="F2015" s="4"/>
      <c r="G2015" s="27"/>
      <c r="H2015" s="28"/>
      <c r="I2015" s="4"/>
      <c r="J2015" s="4"/>
      <c r="K2015" s="4"/>
      <c r="L2015" s="30" t="str">
        <f t="shared" si="279"/>
        <v/>
      </c>
      <c r="M2015" s="4"/>
      <c r="N2015" s="30" t="str">
        <f t="shared" si="280"/>
        <v/>
      </c>
      <c r="O2015" s="31"/>
      <c r="P2015" s="32" t="str">
        <f t="shared" si="281"/>
        <v/>
      </c>
      <c r="Q2015" s="10">
        <f>_xlfn.XLOOKUP(C2015,pcon!C:C,pcon!L:L,"")</f>
        <v>0</v>
      </c>
      <c r="R2015" s="98">
        <f t="shared" si="282"/>
        <v>0</v>
      </c>
      <c r="S2015" s="31"/>
      <c r="T2015" s="31"/>
      <c r="U2015" s="33" t="str">
        <f t="shared" si="283"/>
        <v/>
      </c>
      <c r="V2015" s="4"/>
      <c r="W2015" s="33" t="str">
        <f t="shared" si="284"/>
        <v/>
      </c>
      <c r="X2015" s="33" t="str">
        <f t="shared" si="285"/>
        <v/>
      </c>
      <c r="Y2015" s="33" t="str">
        <f t="shared" si="286"/>
        <v/>
      </c>
      <c r="Z2015" s="34" t="str">
        <f t="shared" si="287"/>
        <v/>
      </c>
    </row>
    <row r="2016" spans="1:26" x14ac:dyDescent="0.35">
      <c r="A2016" s="25">
        <v>2012</v>
      </c>
      <c r="B2016" s="26">
        <f>_xlfn.XLOOKUP(C2016,purchase!C:C,pcon!B:B,"")</f>
        <v>0</v>
      </c>
      <c r="C2016" s="4"/>
      <c r="D2016" s="29">
        <f>_xlfn.XLOOKUP(C2016,purchase!C:C,pcon!D:D,"")</f>
        <v>0</v>
      </c>
      <c r="E2016" s="29">
        <f>_xlfn.XLOOKUP(C2016,purchase!C:C,pcon!E:E,"")</f>
        <v>0</v>
      </c>
      <c r="F2016" s="4"/>
      <c r="G2016" s="27"/>
      <c r="H2016" s="28"/>
      <c r="I2016" s="4"/>
      <c r="J2016" s="4"/>
      <c r="K2016" s="4"/>
      <c r="L2016" s="30" t="str">
        <f t="shared" si="279"/>
        <v/>
      </c>
      <c r="M2016" s="4"/>
      <c r="N2016" s="30" t="str">
        <f t="shared" si="280"/>
        <v/>
      </c>
      <c r="O2016" s="31"/>
      <c r="P2016" s="32" t="str">
        <f t="shared" si="281"/>
        <v/>
      </c>
      <c r="Q2016" s="10">
        <f>_xlfn.XLOOKUP(C2016,pcon!C:C,pcon!L:L,"")</f>
        <v>0</v>
      </c>
      <c r="R2016" s="98">
        <f t="shared" si="282"/>
        <v>0</v>
      </c>
      <c r="S2016" s="31"/>
      <c r="T2016" s="31"/>
      <c r="U2016" s="33" t="str">
        <f t="shared" si="283"/>
        <v/>
      </c>
      <c r="V2016" s="4"/>
      <c r="W2016" s="33" t="str">
        <f t="shared" si="284"/>
        <v/>
      </c>
      <c r="X2016" s="33" t="str">
        <f t="shared" si="285"/>
        <v/>
      </c>
      <c r="Y2016" s="33" t="str">
        <f t="shared" si="286"/>
        <v/>
      </c>
      <c r="Z2016" s="34" t="str">
        <f t="shared" si="287"/>
        <v/>
      </c>
    </row>
    <row r="2017" spans="1:26" x14ac:dyDescent="0.35">
      <c r="A2017" s="25">
        <v>2013</v>
      </c>
      <c r="B2017" s="26">
        <f>_xlfn.XLOOKUP(C2017,purchase!C:C,pcon!B:B,"")</f>
        <v>0</v>
      </c>
      <c r="C2017" s="4"/>
      <c r="D2017" s="29">
        <f>_xlfn.XLOOKUP(C2017,purchase!C:C,pcon!D:D,"")</f>
        <v>0</v>
      </c>
      <c r="E2017" s="29">
        <f>_xlfn.XLOOKUP(C2017,purchase!C:C,pcon!E:E,"")</f>
        <v>0</v>
      </c>
      <c r="F2017" s="4"/>
      <c r="G2017" s="27"/>
      <c r="H2017" s="28"/>
      <c r="I2017" s="4"/>
      <c r="J2017" s="4"/>
      <c r="K2017" s="4"/>
      <c r="L2017" s="30" t="str">
        <f t="shared" si="279"/>
        <v/>
      </c>
      <c r="M2017" s="4"/>
      <c r="N2017" s="30" t="str">
        <f t="shared" si="280"/>
        <v/>
      </c>
      <c r="O2017" s="31"/>
      <c r="P2017" s="32" t="str">
        <f t="shared" si="281"/>
        <v/>
      </c>
      <c r="Q2017" s="10">
        <f>_xlfn.XLOOKUP(C2017,pcon!C:C,pcon!L:L,"")</f>
        <v>0</v>
      </c>
      <c r="R2017" s="98">
        <f t="shared" si="282"/>
        <v>0</v>
      </c>
      <c r="S2017" s="31"/>
      <c r="T2017" s="31"/>
      <c r="U2017" s="33" t="str">
        <f t="shared" si="283"/>
        <v/>
      </c>
      <c r="V2017" s="4"/>
      <c r="W2017" s="33" t="str">
        <f t="shared" si="284"/>
        <v/>
      </c>
      <c r="X2017" s="33" t="str">
        <f t="shared" si="285"/>
        <v/>
      </c>
      <c r="Y2017" s="33" t="str">
        <f t="shared" si="286"/>
        <v/>
      </c>
      <c r="Z2017" s="34" t="str">
        <f t="shared" si="287"/>
        <v/>
      </c>
    </row>
    <row r="2018" spans="1:26" x14ac:dyDescent="0.35">
      <c r="A2018" s="25">
        <v>2014</v>
      </c>
      <c r="B2018" s="26">
        <f>_xlfn.XLOOKUP(C2018,purchase!C:C,pcon!B:B,"")</f>
        <v>0</v>
      </c>
      <c r="C2018" s="4"/>
      <c r="D2018" s="29">
        <f>_xlfn.XLOOKUP(C2018,purchase!C:C,pcon!D:D,"")</f>
        <v>0</v>
      </c>
      <c r="E2018" s="29">
        <f>_xlfn.XLOOKUP(C2018,purchase!C:C,pcon!E:E,"")</f>
        <v>0</v>
      </c>
      <c r="F2018" s="4"/>
      <c r="G2018" s="27"/>
      <c r="H2018" s="28"/>
      <c r="I2018" s="4"/>
      <c r="J2018" s="4"/>
      <c r="K2018" s="4"/>
      <c r="L2018" s="30" t="str">
        <f t="shared" si="279"/>
        <v/>
      </c>
      <c r="M2018" s="4"/>
      <c r="N2018" s="30" t="str">
        <f t="shared" si="280"/>
        <v/>
      </c>
      <c r="O2018" s="31"/>
      <c r="P2018" s="32" t="str">
        <f t="shared" si="281"/>
        <v/>
      </c>
      <c r="Q2018" s="10">
        <f>_xlfn.XLOOKUP(C2018,pcon!C:C,pcon!L:L,"")</f>
        <v>0</v>
      </c>
      <c r="R2018" s="98">
        <f t="shared" si="282"/>
        <v>0</v>
      </c>
      <c r="S2018" s="31"/>
      <c r="T2018" s="31"/>
      <c r="U2018" s="33" t="str">
        <f t="shared" si="283"/>
        <v/>
      </c>
      <c r="V2018" s="4"/>
      <c r="W2018" s="33" t="str">
        <f t="shared" si="284"/>
        <v/>
      </c>
      <c r="X2018" s="33" t="str">
        <f t="shared" si="285"/>
        <v/>
      </c>
      <c r="Y2018" s="33" t="str">
        <f t="shared" si="286"/>
        <v/>
      </c>
      <c r="Z2018" s="34" t="str">
        <f t="shared" si="287"/>
        <v/>
      </c>
    </row>
    <row r="2019" spans="1:26" x14ac:dyDescent="0.35">
      <c r="A2019" s="25">
        <v>2015</v>
      </c>
      <c r="B2019" s="26">
        <f>_xlfn.XLOOKUP(C2019,purchase!C:C,pcon!B:B,"")</f>
        <v>0</v>
      </c>
      <c r="C2019" s="4"/>
      <c r="D2019" s="29">
        <f>_xlfn.XLOOKUP(C2019,purchase!C:C,pcon!D:D,"")</f>
        <v>0</v>
      </c>
      <c r="E2019" s="29">
        <f>_xlfn.XLOOKUP(C2019,purchase!C:C,pcon!E:E,"")</f>
        <v>0</v>
      </c>
      <c r="F2019" s="4"/>
      <c r="G2019" s="27"/>
      <c r="H2019" s="28"/>
      <c r="I2019" s="4"/>
      <c r="J2019" s="4"/>
      <c r="K2019" s="4"/>
      <c r="L2019" s="30" t="str">
        <f t="shared" si="279"/>
        <v/>
      </c>
      <c r="M2019" s="4"/>
      <c r="N2019" s="30" t="str">
        <f t="shared" si="280"/>
        <v/>
      </c>
      <c r="O2019" s="31"/>
      <c r="P2019" s="32" t="str">
        <f t="shared" si="281"/>
        <v/>
      </c>
      <c r="Q2019" s="10">
        <f>_xlfn.XLOOKUP(C2019,pcon!C:C,pcon!L:L,"")</f>
        <v>0</v>
      </c>
      <c r="R2019" s="98">
        <f t="shared" si="282"/>
        <v>0</v>
      </c>
      <c r="S2019" s="31"/>
      <c r="T2019" s="31"/>
      <c r="U2019" s="33" t="str">
        <f t="shared" si="283"/>
        <v/>
      </c>
      <c r="V2019" s="4"/>
      <c r="W2019" s="33" t="str">
        <f t="shared" si="284"/>
        <v/>
      </c>
      <c r="X2019" s="33" t="str">
        <f t="shared" si="285"/>
        <v/>
      </c>
      <c r="Y2019" s="33" t="str">
        <f t="shared" si="286"/>
        <v/>
      </c>
      <c r="Z2019" s="34" t="str">
        <f t="shared" si="287"/>
        <v/>
      </c>
    </row>
    <row r="2020" spans="1:26" x14ac:dyDescent="0.35">
      <c r="A2020" s="25">
        <v>2016</v>
      </c>
      <c r="B2020" s="26">
        <f>_xlfn.XLOOKUP(C2020,purchase!C:C,pcon!B:B,"")</f>
        <v>0</v>
      </c>
      <c r="C2020" s="4"/>
      <c r="D2020" s="29">
        <f>_xlfn.XLOOKUP(C2020,purchase!C:C,pcon!D:D,"")</f>
        <v>0</v>
      </c>
      <c r="E2020" s="29">
        <f>_xlfn.XLOOKUP(C2020,purchase!C:C,pcon!E:E,"")</f>
        <v>0</v>
      </c>
      <c r="F2020" s="4"/>
      <c r="G2020" s="27"/>
      <c r="H2020" s="28"/>
      <c r="I2020" s="4"/>
      <c r="J2020" s="4"/>
      <c r="K2020" s="4"/>
      <c r="L2020" s="30" t="str">
        <f t="shared" si="279"/>
        <v/>
      </c>
      <c r="M2020" s="4"/>
      <c r="N2020" s="30" t="str">
        <f t="shared" si="280"/>
        <v/>
      </c>
      <c r="O2020" s="31"/>
      <c r="P2020" s="32" t="str">
        <f t="shared" si="281"/>
        <v/>
      </c>
      <c r="Q2020" s="10">
        <f>_xlfn.XLOOKUP(C2020,pcon!C:C,pcon!L:L,"")</f>
        <v>0</v>
      </c>
      <c r="R2020" s="98">
        <f t="shared" si="282"/>
        <v>0</v>
      </c>
      <c r="S2020" s="31"/>
      <c r="T2020" s="31"/>
      <c r="U2020" s="33" t="str">
        <f t="shared" si="283"/>
        <v/>
      </c>
      <c r="V2020" s="4"/>
      <c r="W2020" s="33" t="str">
        <f t="shared" si="284"/>
        <v/>
      </c>
      <c r="X2020" s="33" t="str">
        <f t="shared" si="285"/>
        <v/>
      </c>
      <c r="Y2020" s="33" t="str">
        <f t="shared" si="286"/>
        <v/>
      </c>
      <c r="Z2020" s="34" t="str">
        <f t="shared" si="287"/>
        <v/>
      </c>
    </row>
    <row r="2021" spans="1:26" x14ac:dyDescent="0.35">
      <c r="A2021" s="25">
        <v>2017</v>
      </c>
      <c r="B2021" s="26">
        <f>_xlfn.XLOOKUP(C2021,purchase!C:C,pcon!B:B,"")</f>
        <v>0</v>
      </c>
      <c r="C2021" s="4"/>
      <c r="D2021" s="29">
        <f>_xlfn.XLOOKUP(C2021,purchase!C:C,pcon!D:D,"")</f>
        <v>0</v>
      </c>
      <c r="E2021" s="29">
        <f>_xlfn.XLOOKUP(C2021,purchase!C:C,pcon!E:E,"")</f>
        <v>0</v>
      </c>
      <c r="F2021" s="4"/>
      <c r="G2021" s="27"/>
      <c r="H2021" s="28"/>
      <c r="I2021" s="4"/>
      <c r="J2021" s="4"/>
      <c r="K2021" s="4"/>
      <c r="L2021" s="30" t="str">
        <f t="shared" si="279"/>
        <v/>
      </c>
      <c r="M2021" s="4"/>
      <c r="N2021" s="30" t="str">
        <f t="shared" si="280"/>
        <v/>
      </c>
      <c r="O2021" s="31"/>
      <c r="P2021" s="32" t="str">
        <f t="shared" si="281"/>
        <v/>
      </c>
      <c r="Q2021" s="10">
        <f>_xlfn.XLOOKUP(C2021,pcon!C:C,pcon!L:L,"")</f>
        <v>0</v>
      </c>
      <c r="R2021" s="98">
        <f t="shared" si="282"/>
        <v>0</v>
      </c>
      <c r="S2021" s="31"/>
      <c r="T2021" s="31"/>
      <c r="U2021" s="33" t="str">
        <f t="shared" si="283"/>
        <v/>
      </c>
      <c r="V2021" s="4"/>
      <c r="W2021" s="33" t="str">
        <f t="shared" si="284"/>
        <v/>
      </c>
      <c r="X2021" s="33" t="str">
        <f t="shared" si="285"/>
        <v/>
      </c>
      <c r="Y2021" s="33" t="str">
        <f t="shared" si="286"/>
        <v/>
      </c>
      <c r="Z2021" s="34" t="str">
        <f t="shared" si="287"/>
        <v/>
      </c>
    </row>
    <row r="2022" spans="1:26" x14ac:dyDescent="0.35">
      <c r="A2022" s="25">
        <v>2018</v>
      </c>
      <c r="B2022" s="26">
        <f>_xlfn.XLOOKUP(C2022,purchase!C:C,pcon!B:B,"")</f>
        <v>0</v>
      </c>
      <c r="C2022" s="4"/>
      <c r="D2022" s="29">
        <f>_xlfn.XLOOKUP(C2022,purchase!C:C,pcon!D:D,"")</f>
        <v>0</v>
      </c>
      <c r="E2022" s="29">
        <f>_xlfn.XLOOKUP(C2022,purchase!C:C,pcon!E:E,"")</f>
        <v>0</v>
      </c>
      <c r="F2022" s="4"/>
      <c r="G2022" s="27"/>
      <c r="H2022" s="28"/>
      <c r="I2022" s="4"/>
      <c r="J2022" s="4"/>
      <c r="K2022" s="4"/>
      <c r="L2022" s="30" t="str">
        <f t="shared" si="279"/>
        <v/>
      </c>
      <c r="M2022" s="4"/>
      <c r="N2022" s="30" t="str">
        <f t="shared" si="280"/>
        <v/>
      </c>
      <c r="O2022" s="31"/>
      <c r="P2022" s="32" t="str">
        <f t="shared" si="281"/>
        <v/>
      </c>
      <c r="Q2022" s="10">
        <f>_xlfn.XLOOKUP(C2022,pcon!C:C,pcon!L:L,"")</f>
        <v>0</v>
      </c>
      <c r="R2022" s="98">
        <f t="shared" si="282"/>
        <v>0</v>
      </c>
      <c r="S2022" s="31"/>
      <c r="T2022" s="31"/>
      <c r="U2022" s="33" t="str">
        <f t="shared" si="283"/>
        <v/>
      </c>
      <c r="V2022" s="4"/>
      <c r="W2022" s="33" t="str">
        <f t="shared" si="284"/>
        <v/>
      </c>
      <c r="X2022" s="33" t="str">
        <f t="shared" si="285"/>
        <v/>
      </c>
      <c r="Y2022" s="33" t="str">
        <f t="shared" si="286"/>
        <v/>
      </c>
      <c r="Z2022" s="34" t="str">
        <f t="shared" si="287"/>
        <v/>
      </c>
    </row>
    <row r="2023" spans="1:26" x14ac:dyDescent="0.35">
      <c r="A2023" s="25">
        <v>2019</v>
      </c>
      <c r="B2023" s="26">
        <f>_xlfn.XLOOKUP(C2023,purchase!C:C,pcon!B:B,"")</f>
        <v>0</v>
      </c>
      <c r="C2023" s="4"/>
      <c r="D2023" s="29">
        <f>_xlfn.XLOOKUP(C2023,purchase!C:C,pcon!D:D,"")</f>
        <v>0</v>
      </c>
      <c r="E2023" s="29">
        <f>_xlfn.XLOOKUP(C2023,purchase!C:C,pcon!E:E,"")</f>
        <v>0</v>
      </c>
      <c r="F2023" s="4"/>
      <c r="G2023" s="27"/>
      <c r="H2023" s="28"/>
      <c r="I2023" s="4"/>
      <c r="J2023" s="4"/>
      <c r="K2023" s="4"/>
      <c r="L2023" s="30" t="str">
        <f t="shared" si="279"/>
        <v/>
      </c>
      <c r="M2023" s="4"/>
      <c r="N2023" s="30" t="str">
        <f t="shared" si="280"/>
        <v/>
      </c>
      <c r="O2023" s="31"/>
      <c r="P2023" s="32" t="str">
        <f t="shared" si="281"/>
        <v/>
      </c>
      <c r="Q2023" s="10">
        <f>_xlfn.XLOOKUP(C2023,pcon!C:C,pcon!L:L,"")</f>
        <v>0</v>
      </c>
      <c r="R2023" s="98">
        <f t="shared" si="282"/>
        <v>0</v>
      </c>
      <c r="S2023" s="31"/>
      <c r="T2023" s="31"/>
      <c r="U2023" s="33" t="str">
        <f t="shared" si="283"/>
        <v/>
      </c>
      <c r="V2023" s="4"/>
      <c r="W2023" s="33" t="str">
        <f t="shared" si="284"/>
        <v/>
      </c>
      <c r="X2023" s="33" t="str">
        <f t="shared" si="285"/>
        <v/>
      </c>
      <c r="Y2023" s="33" t="str">
        <f t="shared" si="286"/>
        <v/>
      </c>
      <c r="Z2023" s="34" t="str">
        <f t="shared" si="287"/>
        <v/>
      </c>
    </row>
    <row r="2024" spans="1:26" x14ac:dyDescent="0.35">
      <c r="A2024" s="25">
        <v>2020</v>
      </c>
      <c r="B2024" s="26">
        <f>_xlfn.XLOOKUP(C2024,purchase!C:C,pcon!B:B,"")</f>
        <v>0</v>
      </c>
      <c r="C2024" s="4"/>
      <c r="D2024" s="29">
        <f>_xlfn.XLOOKUP(C2024,purchase!C:C,pcon!D:D,"")</f>
        <v>0</v>
      </c>
      <c r="E2024" s="29">
        <f>_xlfn.XLOOKUP(C2024,purchase!C:C,pcon!E:E,"")</f>
        <v>0</v>
      </c>
      <c r="F2024" s="4"/>
      <c r="G2024" s="27"/>
      <c r="H2024" s="28"/>
      <c r="I2024" s="4"/>
      <c r="J2024" s="4"/>
      <c r="K2024" s="4"/>
      <c r="L2024" s="30" t="str">
        <f t="shared" si="279"/>
        <v/>
      </c>
      <c r="M2024" s="4"/>
      <c r="N2024" s="30" t="str">
        <f t="shared" si="280"/>
        <v/>
      </c>
      <c r="O2024" s="31"/>
      <c r="P2024" s="32" t="str">
        <f t="shared" si="281"/>
        <v/>
      </c>
      <c r="Q2024" s="10">
        <f>_xlfn.XLOOKUP(C2024,pcon!C:C,pcon!L:L,"")</f>
        <v>0</v>
      </c>
      <c r="R2024" s="98">
        <f t="shared" si="282"/>
        <v>0</v>
      </c>
      <c r="S2024" s="31"/>
      <c r="T2024" s="31"/>
      <c r="U2024" s="33" t="str">
        <f t="shared" si="283"/>
        <v/>
      </c>
      <c r="V2024" s="4"/>
      <c r="W2024" s="33" t="str">
        <f t="shared" si="284"/>
        <v/>
      </c>
      <c r="X2024" s="33" t="str">
        <f t="shared" si="285"/>
        <v/>
      </c>
      <c r="Y2024" s="33" t="str">
        <f t="shared" si="286"/>
        <v/>
      </c>
      <c r="Z2024" s="34" t="str">
        <f t="shared" si="287"/>
        <v/>
      </c>
    </row>
    <row r="2025" spans="1:26" x14ac:dyDescent="0.35">
      <c r="A2025" s="25">
        <v>2021</v>
      </c>
      <c r="B2025" s="26">
        <f>_xlfn.XLOOKUP(C2025,purchase!C:C,pcon!B:B,"")</f>
        <v>0</v>
      </c>
      <c r="C2025" s="4"/>
      <c r="D2025" s="29">
        <f>_xlfn.XLOOKUP(C2025,purchase!C:C,pcon!D:D,"")</f>
        <v>0</v>
      </c>
      <c r="E2025" s="29">
        <f>_xlfn.XLOOKUP(C2025,purchase!C:C,pcon!E:E,"")</f>
        <v>0</v>
      </c>
      <c r="F2025" s="4"/>
      <c r="G2025" s="27"/>
      <c r="H2025" s="28"/>
      <c r="I2025" s="4"/>
      <c r="J2025" s="4"/>
      <c r="K2025" s="4"/>
      <c r="L2025" s="30" t="str">
        <f t="shared" si="279"/>
        <v/>
      </c>
      <c r="M2025" s="4"/>
      <c r="N2025" s="30" t="str">
        <f t="shared" si="280"/>
        <v/>
      </c>
      <c r="O2025" s="31"/>
      <c r="P2025" s="32" t="str">
        <f t="shared" si="281"/>
        <v/>
      </c>
      <c r="Q2025" s="10">
        <f>_xlfn.XLOOKUP(C2025,pcon!C:C,pcon!L:L,"")</f>
        <v>0</v>
      </c>
      <c r="R2025" s="98">
        <f t="shared" si="282"/>
        <v>0</v>
      </c>
      <c r="S2025" s="31"/>
      <c r="T2025" s="31"/>
      <c r="U2025" s="33" t="str">
        <f t="shared" si="283"/>
        <v/>
      </c>
      <c r="V2025" s="4"/>
      <c r="W2025" s="33" t="str">
        <f t="shared" si="284"/>
        <v/>
      </c>
      <c r="X2025" s="33" t="str">
        <f t="shared" si="285"/>
        <v/>
      </c>
      <c r="Y2025" s="33" t="str">
        <f t="shared" si="286"/>
        <v/>
      </c>
      <c r="Z2025" s="34" t="str">
        <f t="shared" si="287"/>
        <v/>
      </c>
    </row>
    <row r="2026" spans="1:26" x14ac:dyDescent="0.35">
      <c r="A2026" s="25">
        <v>2022</v>
      </c>
      <c r="B2026" s="26">
        <f>_xlfn.XLOOKUP(C2026,purchase!C:C,pcon!B:B,"")</f>
        <v>0</v>
      </c>
      <c r="C2026" s="4"/>
      <c r="D2026" s="29">
        <f>_xlfn.XLOOKUP(C2026,purchase!C:C,pcon!D:D,"")</f>
        <v>0</v>
      </c>
      <c r="E2026" s="29">
        <f>_xlfn.XLOOKUP(C2026,purchase!C:C,pcon!E:E,"")</f>
        <v>0</v>
      </c>
      <c r="F2026" s="4"/>
      <c r="G2026" s="27"/>
      <c r="H2026" s="28"/>
      <c r="I2026" s="4"/>
      <c r="J2026" s="4"/>
      <c r="K2026" s="4"/>
      <c r="L2026" s="30" t="str">
        <f t="shared" si="279"/>
        <v/>
      </c>
      <c r="M2026" s="4"/>
      <c r="N2026" s="30" t="str">
        <f t="shared" si="280"/>
        <v/>
      </c>
      <c r="O2026" s="31"/>
      <c r="P2026" s="32" t="str">
        <f t="shared" si="281"/>
        <v/>
      </c>
      <c r="Q2026" s="10">
        <f>_xlfn.XLOOKUP(C2026,pcon!C:C,pcon!L:L,"")</f>
        <v>0</v>
      </c>
      <c r="R2026" s="98">
        <f t="shared" si="282"/>
        <v>0</v>
      </c>
      <c r="S2026" s="31"/>
      <c r="T2026" s="31"/>
      <c r="U2026" s="33" t="str">
        <f t="shared" si="283"/>
        <v/>
      </c>
      <c r="V2026" s="4"/>
      <c r="W2026" s="33" t="str">
        <f t="shared" si="284"/>
        <v/>
      </c>
      <c r="X2026" s="33" t="str">
        <f t="shared" si="285"/>
        <v/>
      </c>
      <c r="Y2026" s="33" t="str">
        <f t="shared" si="286"/>
        <v/>
      </c>
      <c r="Z2026" s="34" t="str">
        <f t="shared" si="287"/>
        <v/>
      </c>
    </row>
    <row r="2027" spans="1:26" x14ac:dyDescent="0.35">
      <c r="A2027" s="25">
        <v>2023</v>
      </c>
      <c r="B2027" s="26">
        <f>_xlfn.XLOOKUP(C2027,purchase!C:C,pcon!B:B,"")</f>
        <v>0</v>
      </c>
      <c r="C2027" s="4"/>
      <c r="D2027" s="29">
        <f>_xlfn.XLOOKUP(C2027,purchase!C:C,pcon!D:D,"")</f>
        <v>0</v>
      </c>
      <c r="E2027" s="29">
        <f>_xlfn.XLOOKUP(C2027,purchase!C:C,pcon!E:E,"")</f>
        <v>0</v>
      </c>
      <c r="F2027" s="4"/>
      <c r="G2027" s="27"/>
      <c r="H2027" s="28"/>
      <c r="I2027" s="4"/>
      <c r="J2027" s="4"/>
      <c r="K2027" s="4"/>
      <c r="L2027" s="30" t="str">
        <f t="shared" si="279"/>
        <v/>
      </c>
      <c r="M2027" s="4"/>
      <c r="N2027" s="30" t="str">
        <f t="shared" si="280"/>
        <v/>
      </c>
      <c r="O2027" s="31"/>
      <c r="P2027" s="32" t="str">
        <f t="shared" si="281"/>
        <v/>
      </c>
      <c r="Q2027" s="10">
        <f>_xlfn.XLOOKUP(C2027,pcon!C:C,pcon!L:L,"")</f>
        <v>0</v>
      </c>
      <c r="R2027" s="98">
        <f t="shared" si="282"/>
        <v>0</v>
      </c>
      <c r="S2027" s="31"/>
      <c r="T2027" s="31"/>
      <c r="U2027" s="33" t="str">
        <f t="shared" si="283"/>
        <v/>
      </c>
      <c r="V2027" s="4"/>
      <c r="W2027" s="33" t="str">
        <f t="shared" si="284"/>
        <v/>
      </c>
      <c r="X2027" s="33" t="str">
        <f t="shared" si="285"/>
        <v/>
      </c>
      <c r="Y2027" s="33" t="str">
        <f t="shared" si="286"/>
        <v/>
      </c>
      <c r="Z2027" s="34" t="str">
        <f t="shared" si="287"/>
        <v/>
      </c>
    </row>
    <row r="2028" spans="1:26" x14ac:dyDescent="0.35">
      <c r="A2028" s="25">
        <v>2024</v>
      </c>
      <c r="B2028" s="26">
        <f>_xlfn.XLOOKUP(C2028,purchase!C:C,pcon!B:B,"")</f>
        <v>0</v>
      </c>
      <c r="C2028" s="4"/>
      <c r="D2028" s="29">
        <f>_xlfn.XLOOKUP(C2028,purchase!C:C,pcon!D:D,"")</f>
        <v>0</v>
      </c>
      <c r="E2028" s="29">
        <f>_xlfn.XLOOKUP(C2028,purchase!C:C,pcon!E:E,"")</f>
        <v>0</v>
      </c>
      <c r="F2028" s="4"/>
      <c r="G2028" s="27"/>
      <c r="H2028" s="28"/>
      <c r="I2028" s="4"/>
      <c r="J2028" s="4"/>
      <c r="K2028" s="4"/>
      <c r="L2028" s="30" t="str">
        <f t="shared" si="279"/>
        <v/>
      </c>
      <c r="M2028" s="4"/>
      <c r="N2028" s="30" t="str">
        <f t="shared" si="280"/>
        <v/>
      </c>
      <c r="O2028" s="31"/>
      <c r="P2028" s="32" t="str">
        <f t="shared" si="281"/>
        <v/>
      </c>
      <c r="Q2028" s="10">
        <f>_xlfn.XLOOKUP(C2028,pcon!C:C,pcon!L:L,"")</f>
        <v>0</v>
      </c>
      <c r="R2028" s="98">
        <f t="shared" si="282"/>
        <v>0</v>
      </c>
      <c r="S2028" s="31"/>
      <c r="T2028" s="31"/>
      <c r="U2028" s="33" t="str">
        <f t="shared" si="283"/>
        <v/>
      </c>
      <c r="V2028" s="4"/>
      <c r="W2028" s="33" t="str">
        <f t="shared" si="284"/>
        <v/>
      </c>
      <c r="X2028" s="33" t="str">
        <f t="shared" si="285"/>
        <v/>
      </c>
      <c r="Y2028" s="33" t="str">
        <f t="shared" si="286"/>
        <v/>
      </c>
      <c r="Z2028" s="34" t="str">
        <f t="shared" si="287"/>
        <v/>
      </c>
    </row>
    <row r="2029" spans="1:26" x14ac:dyDescent="0.35">
      <c r="A2029" s="25">
        <v>2025</v>
      </c>
      <c r="B2029" s="26">
        <f>_xlfn.XLOOKUP(C2029,purchase!C:C,pcon!B:B,"")</f>
        <v>0</v>
      </c>
      <c r="C2029" s="4"/>
      <c r="D2029" s="29">
        <f>_xlfn.XLOOKUP(C2029,purchase!C:C,pcon!D:D,"")</f>
        <v>0</v>
      </c>
      <c r="E2029" s="29">
        <f>_xlfn.XLOOKUP(C2029,purchase!C:C,pcon!E:E,"")</f>
        <v>0</v>
      </c>
      <c r="F2029" s="4"/>
      <c r="G2029" s="27"/>
      <c r="H2029" s="28"/>
      <c r="I2029" s="4"/>
      <c r="J2029" s="4"/>
      <c r="K2029" s="4"/>
      <c r="L2029" s="30" t="str">
        <f t="shared" si="279"/>
        <v/>
      </c>
      <c r="M2029" s="4"/>
      <c r="N2029" s="30" t="str">
        <f t="shared" si="280"/>
        <v/>
      </c>
      <c r="O2029" s="31"/>
      <c r="P2029" s="32" t="str">
        <f t="shared" si="281"/>
        <v/>
      </c>
      <c r="Q2029" s="10">
        <f>_xlfn.XLOOKUP(C2029,pcon!C:C,pcon!L:L,"")</f>
        <v>0</v>
      </c>
      <c r="R2029" s="98">
        <f t="shared" si="282"/>
        <v>0</v>
      </c>
      <c r="S2029" s="31"/>
      <c r="T2029" s="31"/>
      <c r="U2029" s="33" t="str">
        <f t="shared" si="283"/>
        <v/>
      </c>
      <c r="V2029" s="4"/>
      <c r="W2029" s="33" t="str">
        <f t="shared" si="284"/>
        <v/>
      </c>
      <c r="X2029" s="33" t="str">
        <f t="shared" si="285"/>
        <v/>
      </c>
      <c r="Y2029" s="33" t="str">
        <f t="shared" si="286"/>
        <v/>
      </c>
      <c r="Z2029" s="34" t="str">
        <f t="shared" si="287"/>
        <v/>
      </c>
    </row>
    <row r="2030" spans="1:26" x14ac:dyDescent="0.35">
      <c r="A2030" s="25">
        <v>2026</v>
      </c>
      <c r="B2030" s="26">
        <f>_xlfn.XLOOKUP(C2030,purchase!C:C,pcon!B:B,"")</f>
        <v>0</v>
      </c>
      <c r="C2030" s="4"/>
      <c r="D2030" s="29">
        <f>_xlfn.XLOOKUP(C2030,purchase!C:C,pcon!D:D,"")</f>
        <v>0</v>
      </c>
      <c r="E2030" s="29">
        <f>_xlfn.XLOOKUP(C2030,purchase!C:C,pcon!E:E,"")</f>
        <v>0</v>
      </c>
      <c r="F2030" s="4"/>
      <c r="G2030" s="27"/>
      <c r="H2030" s="28"/>
      <c r="I2030" s="4"/>
      <c r="J2030" s="4"/>
      <c r="K2030" s="4"/>
      <c r="L2030" s="30" t="str">
        <f t="shared" si="279"/>
        <v/>
      </c>
      <c r="M2030" s="4"/>
      <c r="N2030" s="30" t="str">
        <f t="shared" si="280"/>
        <v/>
      </c>
      <c r="O2030" s="31"/>
      <c r="P2030" s="32" t="str">
        <f t="shared" si="281"/>
        <v/>
      </c>
      <c r="Q2030" s="10">
        <f>_xlfn.XLOOKUP(C2030,pcon!C:C,pcon!L:L,"")</f>
        <v>0</v>
      </c>
      <c r="R2030" s="98">
        <f t="shared" si="282"/>
        <v>0</v>
      </c>
      <c r="S2030" s="31"/>
      <c r="T2030" s="31"/>
      <c r="U2030" s="33" t="str">
        <f t="shared" si="283"/>
        <v/>
      </c>
      <c r="V2030" s="4"/>
      <c r="W2030" s="33" t="str">
        <f t="shared" si="284"/>
        <v/>
      </c>
      <c r="X2030" s="33" t="str">
        <f t="shared" si="285"/>
        <v/>
      </c>
      <c r="Y2030" s="33" t="str">
        <f t="shared" si="286"/>
        <v/>
      </c>
      <c r="Z2030" s="34" t="str">
        <f t="shared" si="287"/>
        <v/>
      </c>
    </row>
    <row r="2031" spans="1:26" x14ac:dyDescent="0.35">
      <c r="A2031" s="25">
        <v>2027</v>
      </c>
      <c r="B2031" s="26">
        <f>_xlfn.XLOOKUP(C2031,purchase!C:C,pcon!B:B,"")</f>
        <v>0</v>
      </c>
      <c r="C2031" s="4"/>
      <c r="D2031" s="29">
        <f>_xlfn.XLOOKUP(C2031,purchase!C:C,pcon!D:D,"")</f>
        <v>0</v>
      </c>
      <c r="E2031" s="29">
        <f>_xlfn.XLOOKUP(C2031,purchase!C:C,pcon!E:E,"")</f>
        <v>0</v>
      </c>
      <c r="F2031" s="4"/>
      <c r="G2031" s="27"/>
      <c r="H2031" s="28"/>
      <c r="I2031" s="4"/>
      <c r="J2031" s="4"/>
      <c r="K2031" s="4"/>
      <c r="L2031" s="30" t="str">
        <f t="shared" si="279"/>
        <v/>
      </c>
      <c r="M2031" s="4"/>
      <c r="N2031" s="30" t="str">
        <f t="shared" si="280"/>
        <v/>
      </c>
      <c r="O2031" s="31"/>
      <c r="P2031" s="32" t="str">
        <f t="shared" si="281"/>
        <v/>
      </c>
      <c r="Q2031" s="10">
        <f>_xlfn.XLOOKUP(C2031,pcon!C:C,pcon!L:L,"")</f>
        <v>0</v>
      </c>
      <c r="R2031" s="98">
        <f t="shared" si="282"/>
        <v>0</v>
      </c>
      <c r="S2031" s="31"/>
      <c r="T2031" s="31"/>
      <c r="U2031" s="33" t="str">
        <f t="shared" si="283"/>
        <v/>
      </c>
      <c r="V2031" s="4"/>
      <c r="W2031" s="33" t="str">
        <f t="shared" si="284"/>
        <v/>
      </c>
      <c r="X2031" s="33" t="str">
        <f t="shared" si="285"/>
        <v/>
      </c>
      <c r="Y2031" s="33" t="str">
        <f t="shared" si="286"/>
        <v/>
      </c>
      <c r="Z2031" s="34" t="str">
        <f t="shared" si="287"/>
        <v/>
      </c>
    </row>
    <row r="2032" spans="1:26" x14ac:dyDescent="0.35">
      <c r="A2032" s="25">
        <v>2028</v>
      </c>
      <c r="B2032" s="26">
        <f>_xlfn.XLOOKUP(C2032,purchase!C:C,pcon!B:B,"")</f>
        <v>0</v>
      </c>
      <c r="C2032" s="4"/>
      <c r="D2032" s="29">
        <f>_xlfn.XLOOKUP(C2032,purchase!C:C,pcon!D:D,"")</f>
        <v>0</v>
      </c>
      <c r="E2032" s="29">
        <f>_xlfn.XLOOKUP(C2032,purchase!C:C,pcon!E:E,"")</f>
        <v>0</v>
      </c>
      <c r="F2032" s="4"/>
      <c r="G2032" s="27"/>
      <c r="H2032" s="28"/>
      <c r="I2032" s="4"/>
      <c r="J2032" s="4"/>
      <c r="K2032" s="4"/>
      <c r="L2032" s="30" t="str">
        <f t="shared" si="279"/>
        <v/>
      </c>
      <c r="M2032" s="4"/>
      <c r="N2032" s="30" t="str">
        <f t="shared" si="280"/>
        <v/>
      </c>
      <c r="O2032" s="31"/>
      <c r="P2032" s="32" t="str">
        <f t="shared" si="281"/>
        <v/>
      </c>
      <c r="Q2032" s="10">
        <f>_xlfn.XLOOKUP(C2032,pcon!C:C,pcon!L:L,"")</f>
        <v>0</v>
      </c>
      <c r="R2032" s="98">
        <f t="shared" si="282"/>
        <v>0</v>
      </c>
      <c r="S2032" s="31"/>
      <c r="T2032" s="31"/>
      <c r="U2032" s="33" t="str">
        <f t="shared" si="283"/>
        <v/>
      </c>
      <c r="V2032" s="4"/>
      <c r="W2032" s="33" t="str">
        <f t="shared" si="284"/>
        <v/>
      </c>
      <c r="X2032" s="33" t="str">
        <f t="shared" si="285"/>
        <v/>
      </c>
      <c r="Y2032" s="33" t="str">
        <f t="shared" si="286"/>
        <v/>
      </c>
      <c r="Z2032" s="34" t="str">
        <f t="shared" si="287"/>
        <v/>
      </c>
    </row>
    <row r="2033" spans="1:26" x14ac:dyDescent="0.35">
      <c r="A2033" s="25">
        <v>2029</v>
      </c>
      <c r="B2033" s="26">
        <f>_xlfn.XLOOKUP(C2033,purchase!C:C,pcon!B:B,"")</f>
        <v>0</v>
      </c>
      <c r="C2033" s="4"/>
      <c r="D2033" s="29">
        <f>_xlfn.XLOOKUP(C2033,purchase!C:C,pcon!D:D,"")</f>
        <v>0</v>
      </c>
      <c r="E2033" s="29">
        <f>_xlfn.XLOOKUP(C2033,purchase!C:C,pcon!E:E,"")</f>
        <v>0</v>
      </c>
      <c r="F2033" s="4"/>
      <c r="G2033" s="27"/>
      <c r="H2033" s="28"/>
      <c r="I2033" s="4"/>
      <c r="J2033" s="4"/>
      <c r="K2033" s="4"/>
      <c r="L2033" s="30" t="str">
        <f t="shared" si="279"/>
        <v/>
      </c>
      <c r="M2033" s="4"/>
      <c r="N2033" s="30" t="str">
        <f t="shared" si="280"/>
        <v/>
      </c>
      <c r="O2033" s="31"/>
      <c r="P2033" s="32" t="str">
        <f t="shared" si="281"/>
        <v/>
      </c>
      <c r="Q2033" s="10">
        <f>_xlfn.XLOOKUP(C2033,pcon!C:C,pcon!L:L,"")</f>
        <v>0</v>
      </c>
      <c r="R2033" s="98">
        <f t="shared" si="282"/>
        <v>0</v>
      </c>
      <c r="S2033" s="31"/>
      <c r="T2033" s="31"/>
      <c r="U2033" s="33" t="str">
        <f t="shared" si="283"/>
        <v/>
      </c>
      <c r="V2033" s="4"/>
      <c r="W2033" s="33" t="str">
        <f t="shared" si="284"/>
        <v/>
      </c>
      <c r="X2033" s="33" t="str">
        <f t="shared" si="285"/>
        <v/>
      </c>
      <c r="Y2033" s="33" t="str">
        <f t="shared" si="286"/>
        <v/>
      </c>
      <c r="Z2033" s="34" t="str">
        <f t="shared" si="287"/>
        <v/>
      </c>
    </row>
    <row r="2034" spans="1:26" x14ac:dyDescent="0.35">
      <c r="A2034" s="25">
        <v>2030</v>
      </c>
      <c r="B2034" s="26">
        <f>_xlfn.XLOOKUP(C2034,purchase!C:C,pcon!B:B,"")</f>
        <v>0</v>
      </c>
      <c r="C2034" s="4"/>
      <c r="D2034" s="29">
        <f>_xlfn.XLOOKUP(C2034,purchase!C:C,pcon!D:D,"")</f>
        <v>0</v>
      </c>
      <c r="E2034" s="29">
        <f>_xlfn.XLOOKUP(C2034,purchase!C:C,pcon!E:E,"")</f>
        <v>0</v>
      </c>
      <c r="F2034" s="4"/>
      <c r="G2034" s="27"/>
      <c r="H2034" s="28"/>
      <c r="I2034" s="4"/>
      <c r="J2034" s="4"/>
      <c r="K2034" s="4"/>
      <c r="L2034" s="30" t="str">
        <f t="shared" si="279"/>
        <v/>
      </c>
      <c r="M2034" s="4"/>
      <c r="N2034" s="30" t="str">
        <f t="shared" si="280"/>
        <v/>
      </c>
      <c r="O2034" s="31"/>
      <c r="P2034" s="32" t="str">
        <f t="shared" si="281"/>
        <v/>
      </c>
      <c r="Q2034" s="10">
        <f>_xlfn.XLOOKUP(C2034,pcon!C:C,pcon!L:L,"")</f>
        <v>0</v>
      </c>
      <c r="R2034" s="98">
        <f t="shared" si="282"/>
        <v>0</v>
      </c>
      <c r="S2034" s="31"/>
      <c r="T2034" s="31"/>
      <c r="U2034" s="33" t="str">
        <f t="shared" si="283"/>
        <v/>
      </c>
      <c r="V2034" s="4"/>
      <c r="W2034" s="33" t="str">
        <f t="shared" si="284"/>
        <v/>
      </c>
      <c r="X2034" s="33" t="str">
        <f t="shared" si="285"/>
        <v/>
      </c>
      <c r="Y2034" s="33" t="str">
        <f t="shared" si="286"/>
        <v/>
      </c>
      <c r="Z2034" s="34" t="str">
        <f t="shared" si="287"/>
        <v/>
      </c>
    </row>
    <row r="2035" spans="1:26" x14ac:dyDescent="0.35">
      <c r="A2035" s="25">
        <v>2031</v>
      </c>
      <c r="B2035" s="26">
        <f>_xlfn.XLOOKUP(C2035,purchase!C:C,pcon!B:B,"")</f>
        <v>0</v>
      </c>
      <c r="C2035" s="4"/>
      <c r="D2035" s="29">
        <f>_xlfn.XLOOKUP(C2035,purchase!C:C,pcon!D:D,"")</f>
        <v>0</v>
      </c>
      <c r="E2035" s="29">
        <f>_xlfn.XLOOKUP(C2035,purchase!C:C,pcon!E:E,"")</f>
        <v>0</v>
      </c>
      <c r="F2035" s="4"/>
      <c r="G2035" s="27"/>
      <c r="H2035" s="28"/>
      <c r="I2035" s="4"/>
      <c r="J2035" s="4"/>
      <c r="K2035" s="4"/>
      <c r="L2035" s="30" t="str">
        <f t="shared" si="279"/>
        <v/>
      </c>
      <c r="M2035" s="4"/>
      <c r="N2035" s="30" t="str">
        <f t="shared" si="280"/>
        <v/>
      </c>
      <c r="O2035" s="31"/>
      <c r="P2035" s="32" t="str">
        <f t="shared" si="281"/>
        <v/>
      </c>
      <c r="Q2035" s="10">
        <f>_xlfn.XLOOKUP(C2035,pcon!C:C,pcon!L:L,"")</f>
        <v>0</v>
      </c>
      <c r="R2035" s="98">
        <f t="shared" si="282"/>
        <v>0</v>
      </c>
      <c r="S2035" s="31"/>
      <c r="T2035" s="31"/>
      <c r="U2035" s="33" t="str">
        <f t="shared" si="283"/>
        <v/>
      </c>
      <c r="V2035" s="4"/>
      <c r="W2035" s="33" t="str">
        <f t="shared" si="284"/>
        <v/>
      </c>
      <c r="X2035" s="33" t="str">
        <f t="shared" si="285"/>
        <v/>
      </c>
      <c r="Y2035" s="33" t="str">
        <f t="shared" si="286"/>
        <v/>
      </c>
      <c r="Z2035" s="34" t="str">
        <f t="shared" si="287"/>
        <v/>
      </c>
    </row>
    <row r="2036" spans="1:26" x14ac:dyDescent="0.35">
      <c r="A2036" s="25">
        <v>2032</v>
      </c>
      <c r="B2036" s="26">
        <f>_xlfn.XLOOKUP(C2036,purchase!C:C,pcon!B:B,"")</f>
        <v>0</v>
      </c>
      <c r="C2036" s="4"/>
      <c r="D2036" s="29">
        <f>_xlfn.XLOOKUP(C2036,purchase!C:C,pcon!D:D,"")</f>
        <v>0</v>
      </c>
      <c r="E2036" s="29">
        <f>_xlfn.XLOOKUP(C2036,purchase!C:C,pcon!E:E,"")</f>
        <v>0</v>
      </c>
      <c r="F2036" s="4"/>
      <c r="G2036" s="27"/>
      <c r="H2036" s="28"/>
      <c r="I2036" s="4"/>
      <c r="J2036" s="4"/>
      <c r="K2036" s="4"/>
      <c r="L2036" s="30" t="str">
        <f t="shared" si="279"/>
        <v/>
      </c>
      <c r="M2036" s="4"/>
      <c r="N2036" s="30" t="str">
        <f t="shared" si="280"/>
        <v/>
      </c>
      <c r="O2036" s="31"/>
      <c r="P2036" s="32" t="str">
        <f t="shared" si="281"/>
        <v/>
      </c>
      <c r="Q2036" s="10">
        <f>_xlfn.XLOOKUP(C2036,pcon!C:C,pcon!L:L,"")</f>
        <v>0</v>
      </c>
      <c r="R2036" s="98">
        <f t="shared" si="282"/>
        <v>0</v>
      </c>
      <c r="S2036" s="31"/>
      <c r="T2036" s="31"/>
      <c r="U2036" s="33" t="str">
        <f t="shared" si="283"/>
        <v/>
      </c>
      <c r="V2036" s="4"/>
      <c r="W2036" s="33" t="str">
        <f t="shared" si="284"/>
        <v/>
      </c>
      <c r="X2036" s="33" t="str">
        <f t="shared" si="285"/>
        <v/>
      </c>
      <c r="Y2036" s="33" t="str">
        <f t="shared" si="286"/>
        <v/>
      </c>
      <c r="Z2036" s="34" t="str">
        <f t="shared" si="287"/>
        <v/>
      </c>
    </row>
    <row r="2037" spans="1:26" x14ac:dyDescent="0.35">
      <c r="A2037" s="25">
        <v>2033</v>
      </c>
      <c r="B2037" s="26">
        <f>_xlfn.XLOOKUP(C2037,purchase!C:C,pcon!B:B,"")</f>
        <v>0</v>
      </c>
      <c r="C2037" s="4"/>
      <c r="D2037" s="29">
        <f>_xlfn.XLOOKUP(C2037,purchase!C:C,pcon!D:D,"")</f>
        <v>0</v>
      </c>
      <c r="E2037" s="29">
        <f>_xlfn.XLOOKUP(C2037,purchase!C:C,pcon!E:E,"")</f>
        <v>0</v>
      </c>
      <c r="F2037" s="4"/>
      <c r="G2037" s="27"/>
      <c r="H2037" s="28"/>
      <c r="I2037" s="4"/>
      <c r="J2037" s="4"/>
      <c r="K2037" s="4"/>
      <c r="L2037" s="30" t="str">
        <f t="shared" si="279"/>
        <v/>
      </c>
      <c r="M2037" s="4"/>
      <c r="N2037" s="30" t="str">
        <f t="shared" si="280"/>
        <v/>
      </c>
      <c r="O2037" s="31"/>
      <c r="P2037" s="32" t="str">
        <f t="shared" si="281"/>
        <v/>
      </c>
      <c r="Q2037" s="10">
        <f>_xlfn.XLOOKUP(C2037,pcon!C:C,pcon!L:L,"")</f>
        <v>0</v>
      </c>
      <c r="R2037" s="98">
        <f t="shared" si="282"/>
        <v>0</v>
      </c>
      <c r="S2037" s="31"/>
      <c r="T2037" s="31"/>
      <c r="U2037" s="33" t="str">
        <f t="shared" si="283"/>
        <v/>
      </c>
      <c r="V2037" s="4"/>
      <c r="W2037" s="33" t="str">
        <f t="shared" si="284"/>
        <v/>
      </c>
      <c r="X2037" s="33" t="str">
        <f t="shared" si="285"/>
        <v/>
      </c>
      <c r="Y2037" s="33" t="str">
        <f t="shared" si="286"/>
        <v/>
      </c>
      <c r="Z2037" s="34" t="str">
        <f t="shared" si="287"/>
        <v/>
      </c>
    </row>
    <row r="2038" spans="1:26" x14ac:dyDescent="0.35">
      <c r="A2038" s="25">
        <v>2034</v>
      </c>
      <c r="B2038" s="26">
        <f>_xlfn.XLOOKUP(C2038,purchase!C:C,pcon!B:B,"")</f>
        <v>0</v>
      </c>
      <c r="C2038" s="4"/>
      <c r="D2038" s="29">
        <f>_xlfn.XLOOKUP(C2038,purchase!C:C,pcon!D:D,"")</f>
        <v>0</v>
      </c>
      <c r="E2038" s="29">
        <f>_xlfn.XLOOKUP(C2038,purchase!C:C,pcon!E:E,"")</f>
        <v>0</v>
      </c>
      <c r="F2038" s="4"/>
      <c r="G2038" s="27"/>
      <c r="H2038" s="28"/>
      <c r="I2038" s="4"/>
      <c r="J2038" s="4"/>
      <c r="K2038" s="4"/>
      <c r="L2038" s="30" t="str">
        <f t="shared" si="279"/>
        <v/>
      </c>
      <c r="M2038" s="4"/>
      <c r="N2038" s="30" t="str">
        <f t="shared" si="280"/>
        <v/>
      </c>
      <c r="O2038" s="31"/>
      <c r="P2038" s="32" t="str">
        <f t="shared" si="281"/>
        <v/>
      </c>
      <c r="Q2038" s="10">
        <f>_xlfn.XLOOKUP(C2038,pcon!C:C,pcon!L:L,"")</f>
        <v>0</v>
      </c>
      <c r="R2038" s="98">
        <f t="shared" si="282"/>
        <v>0</v>
      </c>
      <c r="S2038" s="31"/>
      <c r="T2038" s="31"/>
      <c r="U2038" s="33" t="str">
        <f t="shared" si="283"/>
        <v/>
      </c>
      <c r="V2038" s="4"/>
      <c r="W2038" s="33" t="str">
        <f t="shared" si="284"/>
        <v/>
      </c>
      <c r="X2038" s="33" t="str">
        <f t="shared" si="285"/>
        <v/>
      </c>
      <c r="Y2038" s="33" t="str">
        <f t="shared" si="286"/>
        <v/>
      </c>
      <c r="Z2038" s="34" t="str">
        <f t="shared" si="287"/>
        <v/>
      </c>
    </row>
    <row r="2039" spans="1:26" x14ac:dyDescent="0.35">
      <c r="A2039" s="25">
        <v>2035</v>
      </c>
      <c r="B2039" s="26">
        <f>_xlfn.XLOOKUP(C2039,purchase!C:C,pcon!B:B,"")</f>
        <v>0</v>
      </c>
      <c r="C2039" s="4"/>
      <c r="D2039" s="29">
        <f>_xlfn.XLOOKUP(C2039,purchase!C:C,pcon!D:D,"")</f>
        <v>0</v>
      </c>
      <c r="E2039" s="29">
        <f>_xlfn.XLOOKUP(C2039,purchase!C:C,pcon!E:E,"")</f>
        <v>0</v>
      </c>
      <c r="F2039" s="4"/>
      <c r="G2039" s="27"/>
      <c r="H2039" s="28"/>
      <c r="I2039" s="4"/>
      <c r="J2039" s="4"/>
      <c r="K2039" s="4"/>
      <c r="L2039" s="30" t="str">
        <f t="shared" si="279"/>
        <v/>
      </c>
      <c r="M2039" s="4"/>
      <c r="N2039" s="30" t="str">
        <f t="shared" si="280"/>
        <v/>
      </c>
      <c r="O2039" s="31"/>
      <c r="P2039" s="32" t="str">
        <f t="shared" si="281"/>
        <v/>
      </c>
      <c r="Q2039" s="10">
        <f>_xlfn.XLOOKUP(C2039,pcon!C:C,pcon!L:L,"")</f>
        <v>0</v>
      </c>
      <c r="R2039" s="98">
        <f t="shared" si="282"/>
        <v>0</v>
      </c>
      <c r="S2039" s="31"/>
      <c r="T2039" s="31"/>
      <c r="U2039" s="33" t="str">
        <f t="shared" si="283"/>
        <v/>
      </c>
      <c r="V2039" s="4"/>
      <c r="W2039" s="33" t="str">
        <f t="shared" si="284"/>
        <v/>
      </c>
      <c r="X2039" s="33" t="str">
        <f t="shared" si="285"/>
        <v/>
      </c>
      <c r="Y2039" s="33" t="str">
        <f t="shared" si="286"/>
        <v/>
      </c>
      <c r="Z2039" s="34" t="str">
        <f t="shared" si="287"/>
        <v/>
      </c>
    </row>
    <row r="2040" spans="1:26" x14ac:dyDescent="0.35">
      <c r="A2040" s="25">
        <v>2036</v>
      </c>
      <c r="B2040" s="26">
        <f>_xlfn.XLOOKUP(C2040,purchase!C:C,pcon!B:B,"")</f>
        <v>0</v>
      </c>
      <c r="C2040" s="4"/>
      <c r="D2040" s="29">
        <f>_xlfn.XLOOKUP(C2040,purchase!C:C,pcon!D:D,"")</f>
        <v>0</v>
      </c>
      <c r="E2040" s="29">
        <f>_xlfn.XLOOKUP(C2040,purchase!C:C,pcon!E:E,"")</f>
        <v>0</v>
      </c>
      <c r="F2040" s="4"/>
      <c r="G2040" s="27"/>
      <c r="H2040" s="28"/>
      <c r="I2040" s="4"/>
      <c r="J2040" s="4"/>
      <c r="K2040" s="4"/>
      <c r="L2040" s="30" t="str">
        <f t="shared" si="279"/>
        <v/>
      </c>
      <c r="M2040" s="4"/>
      <c r="N2040" s="30" t="str">
        <f t="shared" si="280"/>
        <v/>
      </c>
      <c r="O2040" s="31"/>
      <c r="P2040" s="32" t="str">
        <f t="shared" si="281"/>
        <v/>
      </c>
      <c r="Q2040" s="10">
        <f>_xlfn.XLOOKUP(C2040,pcon!C:C,pcon!L:L,"")</f>
        <v>0</v>
      </c>
      <c r="R2040" s="98">
        <f t="shared" si="282"/>
        <v>0</v>
      </c>
      <c r="S2040" s="31"/>
      <c r="T2040" s="31"/>
      <c r="U2040" s="33" t="str">
        <f t="shared" si="283"/>
        <v/>
      </c>
      <c r="V2040" s="4"/>
      <c r="W2040" s="33" t="str">
        <f t="shared" si="284"/>
        <v/>
      </c>
      <c r="X2040" s="33" t="str">
        <f t="shared" si="285"/>
        <v/>
      </c>
      <c r="Y2040" s="33" t="str">
        <f t="shared" si="286"/>
        <v/>
      </c>
      <c r="Z2040" s="34" t="str">
        <f t="shared" si="287"/>
        <v/>
      </c>
    </row>
    <row r="2041" spans="1:26" x14ac:dyDescent="0.35">
      <c r="A2041" s="25">
        <v>2037</v>
      </c>
      <c r="B2041" s="26">
        <f>_xlfn.XLOOKUP(C2041,purchase!C:C,pcon!B:B,"")</f>
        <v>0</v>
      </c>
      <c r="C2041" s="4"/>
      <c r="D2041" s="29">
        <f>_xlfn.XLOOKUP(C2041,purchase!C:C,pcon!D:D,"")</f>
        <v>0</v>
      </c>
      <c r="E2041" s="29">
        <f>_xlfn.XLOOKUP(C2041,purchase!C:C,pcon!E:E,"")</f>
        <v>0</v>
      </c>
      <c r="F2041" s="4"/>
      <c r="G2041" s="27"/>
      <c r="H2041" s="28"/>
      <c r="I2041" s="4"/>
      <c r="J2041" s="4"/>
      <c r="K2041" s="4"/>
      <c r="L2041" s="30" t="str">
        <f t="shared" si="279"/>
        <v/>
      </c>
      <c r="M2041" s="4"/>
      <c r="N2041" s="30" t="str">
        <f t="shared" si="280"/>
        <v/>
      </c>
      <c r="O2041" s="31"/>
      <c r="P2041" s="32" t="str">
        <f t="shared" si="281"/>
        <v/>
      </c>
      <c r="Q2041" s="10">
        <f>_xlfn.XLOOKUP(C2041,pcon!C:C,pcon!L:L,"")</f>
        <v>0</v>
      </c>
      <c r="R2041" s="98">
        <f t="shared" si="282"/>
        <v>0</v>
      </c>
      <c r="S2041" s="31"/>
      <c r="T2041" s="31"/>
      <c r="U2041" s="33" t="str">
        <f t="shared" si="283"/>
        <v/>
      </c>
      <c r="V2041" s="4"/>
      <c r="W2041" s="33" t="str">
        <f t="shared" si="284"/>
        <v/>
      </c>
      <c r="X2041" s="33" t="str">
        <f t="shared" si="285"/>
        <v/>
      </c>
      <c r="Y2041" s="33" t="str">
        <f t="shared" si="286"/>
        <v/>
      </c>
      <c r="Z2041" s="34" t="str">
        <f t="shared" si="287"/>
        <v/>
      </c>
    </row>
    <row r="2042" spans="1:26" x14ac:dyDescent="0.35">
      <c r="A2042" s="25">
        <v>2038</v>
      </c>
      <c r="B2042" s="26">
        <f>_xlfn.XLOOKUP(C2042,purchase!C:C,pcon!B:B,"")</f>
        <v>0</v>
      </c>
      <c r="C2042" s="4"/>
      <c r="D2042" s="29">
        <f>_xlfn.XLOOKUP(C2042,purchase!C:C,pcon!D:D,"")</f>
        <v>0</v>
      </c>
      <c r="E2042" s="29">
        <f>_xlfn.XLOOKUP(C2042,purchase!C:C,pcon!E:E,"")</f>
        <v>0</v>
      </c>
      <c r="F2042" s="4"/>
      <c r="G2042" s="27"/>
      <c r="H2042" s="28"/>
      <c r="I2042" s="4"/>
      <c r="J2042" s="4"/>
      <c r="K2042" s="4"/>
      <c r="L2042" s="30" t="str">
        <f t="shared" si="279"/>
        <v/>
      </c>
      <c r="M2042" s="4"/>
      <c r="N2042" s="30" t="str">
        <f t="shared" si="280"/>
        <v/>
      </c>
      <c r="O2042" s="31"/>
      <c r="P2042" s="32" t="str">
        <f t="shared" si="281"/>
        <v/>
      </c>
      <c r="Q2042" s="10">
        <f>_xlfn.XLOOKUP(C2042,pcon!C:C,pcon!L:L,"")</f>
        <v>0</v>
      </c>
      <c r="R2042" s="98">
        <f t="shared" si="282"/>
        <v>0</v>
      </c>
      <c r="S2042" s="31"/>
      <c r="T2042" s="31"/>
      <c r="U2042" s="33" t="str">
        <f t="shared" si="283"/>
        <v/>
      </c>
      <c r="V2042" s="4"/>
      <c r="W2042" s="33" t="str">
        <f t="shared" si="284"/>
        <v/>
      </c>
      <c r="X2042" s="33" t="str">
        <f t="shared" si="285"/>
        <v/>
      </c>
      <c r="Y2042" s="33" t="str">
        <f t="shared" si="286"/>
        <v/>
      </c>
      <c r="Z2042" s="34" t="str">
        <f t="shared" si="287"/>
        <v/>
      </c>
    </row>
    <row r="2043" spans="1:26" x14ac:dyDescent="0.35">
      <c r="A2043" s="25">
        <v>2039</v>
      </c>
      <c r="B2043" s="26">
        <f>_xlfn.XLOOKUP(C2043,purchase!C:C,pcon!B:B,"")</f>
        <v>0</v>
      </c>
      <c r="C2043" s="4"/>
      <c r="D2043" s="29">
        <f>_xlfn.XLOOKUP(C2043,purchase!C:C,pcon!D:D,"")</f>
        <v>0</v>
      </c>
      <c r="E2043" s="29">
        <f>_xlfn.XLOOKUP(C2043,purchase!C:C,pcon!E:E,"")</f>
        <v>0</v>
      </c>
      <c r="F2043" s="4"/>
      <c r="G2043" s="27"/>
      <c r="H2043" s="28"/>
      <c r="I2043" s="4"/>
      <c r="J2043" s="4"/>
      <c r="K2043" s="4"/>
      <c r="L2043" s="30" t="str">
        <f t="shared" si="279"/>
        <v/>
      </c>
      <c r="M2043" s="4"/>
      <c r="N2043" s="30" t="str">
        <f t="shared" si="280"/>
        <v/>
      </c>
      <c r="O2043" s="31"/>
      <c r="P2043" s="32" t="str">
        <f t="shared" si="281"/>
        <v/>
      </c>
      <c r="Q2043" s="10">
        <f>_xlfn.XLOOKUP(C2043,pcon!C:C,pcon!L:L,"")</f>
        <v>0</v>
      </c>
      <c r="R2043" s="98">
        <f t="shared" si="282"/>
        <v>0</v>
      </c>
      <c r="S2043" s="31"/>
      <c r="T2043" s="31"/>
      <c r="U2043" s="33" t="str">
        <f t="shared" si="283"/>
        <v/>
      </c>
      <c r="V2043" s="4"/>
      <c r="W2043" s="33" t="str">
        <f t="shared" si="284"/>
        <v/>
      </c>
      <c r="X2043" s="33" t="str">
        <f t="shared" si="285"/>
        <v/>
      </c>
      <c r="Y2043" s="33" t="str">
        <f t="shared" si="286"/>
        <v/>
      </c>
      <c r="Z2043" s="34" t="str">
        <f t="shared" si="287"/>
        <v/>
      </c>
    </row>
    <row r="2044" spans="1:26" x14ac:dyDescent="0.35">
      <c r="A2044" s="25">
        <v>2040</v>
      </c>
      <c r="B2044" s="26">
        <f>_xlfn.XLOOKUP(C2044,purchase!C:C,pcon!B:B,"")</f>
        <v>0</v>
      </c>
      <c r="C2044" s="4"/>
      <c r="D2044" s="29">
        <f>_xlfn.XLOOKUP(C2044,purchase!C:C,pcon!D:D,"")</f>
        <v>0</v>
      </c>
      <c r="E2044" s="29">
        <f>_xlfn.XLOOKUP(C2044,purchase!C:C,pcon!E:E,"")</f>
        <v>0</v>
      </c>
      <c r="F2044" s="4"/>
      <c r="G2044" s="27"/>
      <c r="H2044" s="28"/>
      <c r="I2044" s="4"/>
      <c r="J2044" s="4"/>
      <c r="K2044" s="4"/>
      <c r="L2044" s="30" t="str">
        <f t="shared" si="279"/>
        <v/>
      </c>
      <c r="M2044" s="4"/>
      <c r="N2044" s="30" t="str">
        <f t="shared" si="280"/>
        <v/>
      </c>
      <c r="O2044" s="31"/>
      <c r="P2044" s="32" t="str">
        <f t="shared" si="281"/>
        <v/>
      </c>
      <c r="Q2044" s="10">
        <f>_xlfn.XLOOKUP(C2044,pcon!C:C,pcon!L:L,"")</f>
        <v>0</v>
      </c>
      <c r="R2044" s="98">
        <f t="shared" si="282"/>
        <v>0</v>
      </c>
      <c r="S2044" s="31"/>
      <c r="T2044" s="31"/>
      <c r="U2044" s="33" t="str">
        <f t="shared" si="283"/>
        <v/>
      </c>
      <c r="V2044" s="4"/>
      <c r="W2044" s="33" t="str">
        <f t="shared" si="284"/>
        <v/>
      </c>
      <c r="X2044" s="33" t="str">
        <f t="shared" si="285"/>
        <v/>
      </c>
      <c r="Y2044" s="33" t="str">
        <f t="shared" si="286"/>
        <v/>
      </c>
      <c r="Z2044" s="34" t="str">
        <f t="shared" si="287"/>
        <v/>
      </c>
    </row>
    <row r="2045" spans="1:26" x14ac:dyDescent="0.35">
      <c r="A2045" s="25">
        <v>2041</v>
      </c>
      <c r="B2045" s="26">
        <f>_xlfn.XLOOKUP(C2045,purchase!C:C,pcon!B:B,"")</f>
        <v>0</v>
      </c>
      <c r="C2045" s="4"/>
      <c r="D2045" s="29">
        <f>_xlfn.XLOOKUP(C2045,purchase!C:C,pcon!D:D,"")</f>
        <v>0</v>
      </c>
      <c r="E2045" s="29">
        <f>_xlfn.XLOOKUP(C2045,purchase!C:C,pcon!E:E,"")</f>
        <v>0</v>
      </c>
      <c r="F2045" s="4"/>
      <c r="G2045" s="27"/>
      <c r="H2045" s="28"/>
      <c r="I2045" s="4"/>
      <c r="J2045" s="4"/>
      <c r="K2045" s="4"/>
      <c r="L2045" s="30" t="str">
        <f t="shared" si="279"/>
        <v/>
      </c>
      <c r="M2045" s="4"/>
      <c r="N2045" s="30" t="str">
        <f t="shared" si="280"/>
        <v/>
      </c>
      <c r="O2045" s="31"/>
      <c r="P2045" s="32" t="str">
        <f t="shared" si="281"/>
        <v/>
      </c>
      <c r="Q2045" s="10">
        <f>_xlfn.XLOOKUP(C2045,pcon!C:C,pcon!L:L,"")</f>
        <v>0</v>
      </c>
      <c r="R2045" s="98">
        <f t="shared" si="282"/>
        <v>0</v>
      </c>
      <c r="S2045" s="31"/>
      <c r="T2045" s="31"/>
      <c r="U2045" s="33" t="str">
        <f t="shared" si="283"/>
        <v/>
      </c>
      <c r="V2045" s="4"/>
      <c r="W2045" s="33" t="str">
        <f t="shared" si="284"/>
        <v/>
      </c>
      <c r="X2045" s="33" t="str">
        <f t="shared" si="285"/>
        <v/>
      </c>
      <c r="Y2045" s="33" t="str">
        <f t="shared" si="286"/>
        <v/>
      </c>
      <c r="Z2045" s="34" t="str">
        <f t="shared" si="287"/>
        <v/>
      </c>
    </row>
    <row r="2046" spans="1:26" x14ac:dyDescent="0.35">
      <c r="A2046" s="25">
        <v>2042</v>
      </c>
      <c r="B2046" s="26">
        <f>_xlfn.XLOOKUP(C2046,purchase!C:C,pcon!B:B,"")</f>
        <v>0</v>
      </c>
      <c r="C2046" s="4"/>
      <c r="D2046" s="29">
        <f>_xlfn.XLOOKUP(C2046,purchase!C:C,pcon!D:D,"")</f>
        <v>0</v>
      </c>
      <c r="E2046" s="29">
        <f>_xlfn.XLOOKUP(C2046,purchase!C:C,pcon!E:E,"")</f>
        <v>0</v>
      </c>
      <c r="F2046" s="4"/>
      <c r="G2046" s="27"/>
      <c r="H2046" s="28"/>
      <c r="I2046" s="4"/>
      <c r="J2046" s="4"/>
      <c r="K2046" s="4"/>
      <c r="L2046" s="30" t="str">
        <f t="shared" si="279"/>
        <v/>
      </c>
      <c r="M2046" s="4"/>
      <c r="N2046" s="30" t="str">
        <f t="shared" si="280"/>
        <v/>
      </c>
      <c r="O2046" s="31"/>
      <c r="P2046" s="32" t="str">
        <f t="shared" si="281"/>
        <v/>
      </c>
      <c r="Q2046" s="10">
        <f>_xlfn.XLOOKUP(C2046,pcon!C:C,pcon!L:L,"")</f>
        <v>0</v>
      </c>
      <c r="R2046" s="98">
        <f t="shared" si="282"/>
        <v>0</v>
      </c>
      <c r="S2046" s="31"/>
      <c r="T2046" s="31"/>
      <c r="U2046" s="33" t="str">
        <f t="shared" si="283"/>
        <v/>
      </c>
      <c r="V2046" s="4"/>
      <c r="W2046" s="33" t="str">
        <f t="shared" si="284"/>
        <v/>
      </c>
      <c r="X2046" s="33" t="str">
        <f t="shared" si="285"/>
        <v/>
      </c>
      <c r="Y2046" s="33" t="str">
        <f t="shared" si="286"/>
        <v/>
      </c>
      <c r="Z2046" s="34" t="str">
        <f t="shared" si="287"/>
        <v/>
      </c>
    </row>
    <row r="2047" spans="1:26" x14ac:dyDescent="0.35">
      <c r="A2047" s="25">
        <v>2043</v>
      </c>
      <c r="B2047" s="26">
        <f>_xlfn.XLOOKUP(C2047,purchase!C:C,pcon!B:B,"")</f>
        <v>0</v>
      </c>
      <c r="C2047" s="4"/>
      <c r="D2047" s="29">
        <f>_xlfn.XLOOKUP(C2047,purchase!C:C,pcon!D:D,"")</f>
        <v>0</v>
      </c>
      <c r="E2047" s="29">
        <f>_xlfn.XLOOKUP(C2047,purchase!C:C,pcon!E:E,"")</f>
        <v>0</v>
      </c>
      <c r="F2047" s="4"/>
      <c r="G2047" s="27"/>
      <c r="H2047" s="28"/>
      <c r="I2047" s="4"/>
      <c r="J2047" s="4"/>
      <c r="K2047" s="4"/>
      <c r="L2047" s="30" t="str">
        <f t="shared" si="279"/>
        <v/>
      </c>
      <c r="M2047" s="4"/>
      <c r="N2047" s="30" t="str">
        <f t="shared" si="280"/>
        <v/>
      </c>
      <c r="O2047" s="31"/>
      <c r="P2047" s="32" t="str">
        <f t="shared" si="281"/>
        <v/>
      </c>
      <c r="Q2047" s="10">
        <f>_xlfn.XLOOKUP(C2047,pcon!C:C,pcon!L:L,"")</f>
        <v>0</v>
      </c>
      <c r="R2047" s="98">
        <f t="shared" si="282"/>
        <v>0</v>
      </c>
      <c r="S2047" s="31"/>
      <c r="T2047" s="31"/>
      <c r="U2047" s="33" t="str">
        <f t="shared" si="283"/>
        <v/>
      </c>
      <c r="V2047" s="4"/>
      <c r="W2047" s="33" t="str">
        <f t="shared" si="284"/>
        <v/>
      </c>
      <c r="X2047" s="33" t="str">
        <f t="shared" si="285"/>
        <v/>
      </c>
      <c r="Y2047" s="33" t="str">
        <f t="shared" si="286"/>
        <v/>
      </c>
      <c r="Z2047" s="34" t="str">
        <f t="shared" si="287"/>
        <v/>
      </c>
    </row>
    <row r="2048" spans="1:26" x14ac:dyDescent="0.35">
      <c r="A2048" s="25">
        <v>2044</v>
      </c>
      <c r="B2048" s="26">
        <f>_xlfn.XLOOKUP(C2048,purchase!C:C,pcon!B:B,"")</f>
        <v>0</v>
      </c>
      <c r="C2048" s="4"/>
      <c r="D2048" s="29">
        <f>_xlfn.XLOOKUP(C2048,purchase!C:C,pcon!D:D,"")</f>
        <v>0</v>
      </c>
      <c r="E2048" s="29">
        <f>_xlfn.XLOOKUP(C2048,purchase!C:C,pcon!E:E,"")</f>
        <v>0</v>
      </c>
      <c r="F2048" s="4"/>
      <c r="G2048" s="27"/>
      <c r="H2048" s="28"/>
      <c r="I2048" s="4"/>
      <c r="J2048" s="4"/>
      <c r="K2048" s="4"/>
      <c r="L2048" s="30" t="str">
        <f t="shared" si="279"/>
        <v/>
      </c>
      <c r="M2048" s="4"/>
      <c r="N2048" s="30" t="str">
        <f t="shared" si="280"/>
        <v/>
      </c>
      <c r="O2048" s="31"/>
      <c r="P2048" s="32" t="str">
        <f t="shared" si="281"/>
        <v/>
      </c>
      <c r="Q2048" s="10">
        <f>_xlfn.XLOOKUP(C2048,pcon!C:C,pcon!L:L,"")</f>
        <v>0</v>
      </c>
      <c r="R2048" s="98">
        <f t="shared" si="282"/>
        <v>0</v>
      </c>
      <c r="S2048" s="31"/>
      <c r="T2048" s="31"/>
      <c r="U2048" s="33" t="str">
        <f t="shared" si="283"/>
        <v/>
      </c>
      <c r="V2048" s="4"/>
      <c r="W2048" s="33" t="str">
        <f t="shared" si="284"/>
        <v/>
      </c>
      <c r="X2048" s="33" t="str">
        <f t="shared" si="285"/>
        <v/>
      </c>
      <c r="Y2048" s="33" t="str">
        <f t="shared" si="286"/>
        <v/>
      </c>
      <c r="Z2048" s="34" t="str">
        <f t="shared" si="287"/>
        <v/>
      </c>
    </row>
    <row r="2049" spans="1:26" x14ac:dyDescent="0.35">
      <c r="A2049" s="25">
        <v>2045</v>
      </c>
      <c r="B2049" s="26">
        <f>_xlfn.XLOOKUP(C2049,purchase!C:C,pcon!B:B,"")</f>
        <v>0</v>
      </c>
      <c r="C2049" s="4"/>
      <c r="D2049" s="29">
        <f>_xlfn.XLOOKUP(C2049,purchase!C:C,pcon!D:D,"")</f>
        <v>0</v>
      </c>
      <c r="E2049" s="29">
        <f>_xlfn.XLOOKUP(C2049,purchase!C:C,pcon!E:E,"")</f>
        <v>0</v>
      </c>
      <c r="F2049" s="4"/>
      <c r="G2049" s="27"/>
      <c r="H2049" s="28"/>
      <c r="I2049" s="4"/>
      <c r="J2049" s="4"/>
      <c r="K2049" s="4"/>
      <c r="L2049" s="30" t="str">
        <f t="shared" si="279"/>
        <v/>
      </c>
      <c r="M2049" s="4"/>
      <c r="N2049" s="30" t="str">
        <f t="shared" si="280"/>
        <v/>
      </c>
      <c r="O2049" s="31"/>
      <c r="P2049" s="32" t="str">
        <f t="shared" si="281"/>
        <v/>
      </c>
      <c r="Q2049" s="10">
        <f>_xlfn.XLOOKUP(C2049,pcon!C:C,pcon!L:L,"")</f>
        <v>0</v>
      </c>
      <c r="R2049" s="98">
        <f t="shared" si="282"/>
        <v>0</v>
      </c>
      <c r="S2049" s="31"/>
      <c r="T2049" s="31"/>
      <c r="U2049" s="33" t="str">
        <f t="shared" si="283"/>
        <v/>
      </c>
      <c r="V2049" s="4"/>
      <c r="W2049" s="33" t="str">
        <f t="shared" si="284"/>
        <v/>
      </c>
      <c r="X2049" s="33" t="str">
        <f t="shared" si="285"/>
        <v/>
      </c>
      <c r="Y2049" s="33" t="str">
        <f t="shared" si="286"/>
        <v/>
      </c>
      <c r="Z2049" s="34" t="str">
        <f t="shared" si="287"/>
        <v/>
      </c>
    </row>
    <row r="2050" spans="1:26" x14ac:dyDescent="0.35">
      <c r="A2050" s="25">
        <v>2046</v>
      </c>
      <c r="B2050" s="26">
        <f>_xlfn.XLOOKUP(C2050,purchase!C:C,pcon!B:B,"")</f>
        <v>0</v>
      </c>
      <c r="C2050" s="4"/>
      <c r="D2050" s="29">
        <f>_xlfn.XLOOKUP(C2050,purchase!C:C,pcon!D:D,"")</f>
        <v>0</v>
      </c>
      <c r="E2050" s="29">
        <f>_xlfn.XLOOKUP(C2050,purchase!C:C,pcon!E:E,"")</f>
        <v>0</v>
      </c>
      <c r="F2050" s="4"/>
      <c r="G2050" s="27"/>
      <c r="H2050" s="28"/>
      <c r="I2050" s="4"/>
      <c r="J2050" s="4"/>
      <c r="K2050" s="4"/>
      <c r="L2050" s="30" t="str">
        <f t="shared" si="279"/>
        <v/>
      </c>
      <c r="M2050" s="4"/>
      <c r="N2050" s="30" t="str">
        <f t="shared" si="280"/>
        <v/>
      </c>
      <c r="O2050" s="31"/>
      <c r="P2050" s="32" t="str">
        <f t="shared" si="281"/>
        <v/>
      </c>
      <c r="Q2050" s="10">
        <f>_xlfn.XLOOKUP(C2050,pcon!C:C,pcon!L:L,"")</f>
        <v>0</v>
      </c>
      <c r="R2050" s="98">
        <f t="shared" si="282"/>
        <v>0</v>
      </c>
      <c r="S2050" s="31"/>
      <c r="T2050" s="31"/>
      <c r="U2050" s="33" t="str">
        <f t="shared" si="283"/>
        <v/>
      </c>
      <c r="V2050" s="4"/>
      <c r="W2050" s="33" t="str">
        <f t="shared" si="284"/>
        <v/>
      </c>
      <c r="X2050" s="33" t="str">
        <f t="shared" si="285"/>
        <v/>
      </c>
      <c r="Y2050" s="33" t="str">
        <f t="shared" si="286"/>
        <v/>
      </c>
      <c r="Z2050" s="34" t="str">
        <f t="shared" si="287"/>
        <v/>
      </c>
    </row>
    <row r="2051" spans="1:26" x14ac:dyDescent="0.35">
      <c r="A2051" s="25">
        <v>2047</v>
      </c>
      <c r="B2051" s="26">
        <f>_xlfn.XLOOKUP(C2051,purchase!C:C,pcon!B:B,"")</f>
        <v>0</v>
      </c>
      <c r="C2051" s="4"/>
      <c r="D2051" s="29">
        <f>_xlfn.XLOOKUP(C2051,purchase!C:C,pcon!D:D,"")</f>
        <v>0</v>
      </c>
      <c r="E2051" s="29">
        <f>_xlfn.XLOOKUP(C2051,purchase!C:C,pcon!E:E,"")</f>
        <v>0</v>
      </c>
      <c r="F2051" s="4"/>
      <c r="G2051" s="27"/>
      <c r="H2051" s="28"/>
      <c r="I2051" s="4"/>
      <c r="J2051" s="4"/>
      <c r="K2051" s="4"/>
      <c r="L2051" s="30" t="str">
        <f t="shared" si="279"/>
        <v/>
      </c>
      <c r="M2051" s="4"/>
      <c r="N2051" s="30" t="str">
        <f t="shared" si="280"/>
        <v/>
      </c>
      <c r="O2051" s="31"/>
      <c r="P2051" s="32" t="str">
        <f t="shared" si="281"/>
        <v/>
      </c>
      <c r="Q2051" s="10">
        <f>_xlfn.XLOOKUP(C2051,pcon!C:C,pcon!L:L,"")</f>
        <v>0</v>
      </c>
      <c r="R2051" s="98">
        <f t="shared" si="282"/>
        <v>0</v>
      </c>
      <c r="S2051" s="31"/>
      <c r="T2051" s="31"/>
      <c r="U2051" s="33" t="str">
        <f t="shared" si="283"/>
        <v/>
      </c>
      <c r="V2051" s="4"/>
      <c r="W2051" s="33" t="str">
        <f t="shared" si="284"/>
        <v/>
      </c>
      <c r="X2051" s="33" t="str">
        <f t="shared" si="285"/>
        <v/>
      </c>
      <c r="Y2051" s="33" t="str">
        <f t="shared" si="286"/>
        <v/>
      </c>
      <c r="Z2051" s="34" t="str">
        <f t="shared" si="287"/>
        <v/>
      </c>
    </row>
    <row r="2052" spans="1:26" x14ac:dyDescent="0.35">
      <c r="A2052" s="25">
        <v>2048</v>
      </c>
      <c r="B2052" s="26">
        <f>_xlfn.XLOOKUP(C2052,purchase!C:C,pcon!B:B,"")</f>
        <v>0</v>
      </c>
      <c r="C2052" s="4"/>
      <c r="D2052" s="29">
        <f>_xlfn.XLOOKUP(C2052,purchase!C:C,pcon!D:D,"")</f>
        <v>0</v>
      </c>
      <c r="E2052" s="29">
        <f>_xlfn.XLOOKUP(C2052,purchase!C:C,pcon!E:E,"")</f>
        <v>0</v>
      </c>
      <c r="F2052" s="4"/>
      <c r="G2052" s="27"/>
      <c r="H2052" s="28"/>
      <c r="I2052" s="4"/>
      <c r="J2052" s="4"/>
      <c r="K2052" s="4"/>
      <c r="L2052" s="30" t="str">
        <f t="shared" si="279"/>
        <v/>
      </c>
      <c r="M2052" s="4"/>
      <c r="N2052" s="30" t="str">
        <f t="shared" si="280"/>
        <v/>
      </c>
      <c r="O2052" s="31"/>
      <c r="P2052" s="32" t="str">
        <f t="shared" si="281"/>
        <v/>
      </c>
      <c r="Q2052" s="10">
        <f>_xlfn.XLOOKUP(C2052,pcon!C:C,pcon!L:L,"")</f>
        <v>0</v>
      </c>
      <c r="R2052" s="98">
        <f t="shared" si="282"/>
        <v>0</v>
      </c>
      <c r="S2052" s="31"/>
      <c r="T2052" s="31"/>
      <c r="U2052" s="33" t="str">
        <f t="shared" si="283"/>
        <v/>
      </c>
      <c r="V2052" s="4"/>
      <c r="W2052" s="33" t="str">
        <f t="shared" si="284"/>
        <v/>
      </c>
      <c r="X2052" s="33" t="str">
        <f t="shared" si="285"/>
        <v/>
      </c>
      <c r="Y2052" s="33" t="str">
        <f t="shared" si="286"/>
        <v/>
      </c>
      <c r="Z2052" s="34" t="str">
        <f t="shared" si="287"/>
        <v/>
      </c>
    </row>
    <row r="2053" spans="1:26" x14ac:dyDescent="0.35">
      <c r="A2053" s="25">
        <v>2049</v>
      </c>
      <c r="B2053" s="26">
        <f>_xlfn.XLOOKUP(C2053,purchase!C:C,pcon!B:B,"")</f>
        <v>0</v>
      </c>
      <c r="C2053" s="4"/>
      <c r="D2053" s="29">
        <f>_xlfn.XLOOKUP(C2053,purchase!C:C,pcon!D:D,"")</f>
        <v>0</v>
      </c>
      <c r="E2053" s="29">
        <f>_xlfn.XLOOKUP(C2053,purchase!C:C,pcon!E:E,"")</f>
        <v>0</v>
      </c>
      <c r="F2053" s="4"/>
      <c r="G2053" s="27"/>
      <c r="H2053" s="28"/>
      <c r="I2053" s="4"/>
      <c r="J2053" s="4"/>
      <c r="K2053" s="4"/>
      <c r="L2053" s="30" t="str">
        <f t="shared" ref="L2053:L2116" si="288">IF(J2053="","",J2053-K2053)</f>
        <v/>
      </c>
      <c r="M2053" s="4"/>
      <c r="N2053" s="30" t="str">
        <f t="shared" ref="N2053:N2116" si="289">IF(L2053="","",L2053-M2053)</f>
        <v/>
      </c>
      <c r="O2053" s="31"/>
      <c r="P2053" s="32" t="str">
        <f t="shared" ref="P2053:P2116" si="290">IF(O2053="","",N2053 * O2053)</f>
        <v/>
      </c>
      <c r="Q2053" s="10">
        <f>_xlfn.XLOOKUP(C2053,pcon!C:C,pcon!L:L,"")</f>
        <v>0</v>
      </c>
      <c r="R2053" s="98">
        <f t="shared" ref="R2053:R2116" si="291">(Q2053 / 80) * (O2053 * 100)</f>
        <v>0</v>
      </c>
      <c r="S2053" s="31"/>
      <c r="T2053" s="31"/>
      <c r="U2053" s="33" t="str">
        <f t="shared" ref="U2053:U2116" si="292">IF(N2053="","",R2053 * N2053)</f>
        <v/>
      </c>
      <c r="V2053" s="4"/>
      <c r="W2053" s="33" t="str">
        <f t="shared" ref="W2053:W2116" si="293">IF(S2053&amp;U2053="","",U2053 * S2053)</f>
        <v/>
      </c>
      <c r="X2053" s="33" t="str">
        <f t="shared" ref="X2053:X2116" si="294">IF(W2053="","",U2053 + W2053)</f>
        <v/>
      </c>
      <c r="Y2053" s="33" t="str">
        <f t="shared" ref="Y2053:Y2116" si="295">IF(T2053="","",U2053 * T2053)</f>
        <v/>
      </c>
      <c r="Z2053" s="34" t="str">
        <f t="shared" ref="Z2053:Z2116" si="296">IF(U2053="","",X2053-V2053-Y2053)</f>
        <v/>
      </c>
    </row>
    <row r="2054" spans="1:26" x14ac:dyDescent="0.35">
      <c r="A2054" s="25">
        <v>2050</v>
      </c>
      <c r="B2054" s="26">
        <f>_xlfn.XLOOKUP(C2054,purchase!C:C,pcon!B:B,"")</f>
        <v>0</v>
      </c>
      <c r="C2054" s="4"/>
      <c r="D2054" s="29">
        <f>_xlfn.XLOOKUP(C2054,purchase!C:C,pcon!D:D,"")</f>
        <v>0</v>
      </c>
      <c r="E2054" s="29">
        <f>_xlfn.XLOOKUP(C2054,purchase!C:C,pcon!E:E,"")</f>
        <v>0</v>
      </c>
      <c r="F2054" s="4"/>
      <c r="G2054" s="27"/>
      <c r="H2054" s="28"/>
      <c r="I2054" s="4"/>
      <c r="J2054" s="4"/>
      <c r="K2054" s="4"/>
      <c r="L2054" s="30" t="str">
        <f t="shared" si="288"/>
        <v/>
      </c>
      <c r="M2054" s="4"/>
      <c r="N2054" s="30" t="str">
        <f t="shared" si="289"/>
        <v/>
      </c>
      <c r="O2054" s="31"/>
      <c r="P2054" s="32" t="str">
        <f t="shared" si="290"/>
        <v/>
      </c>
      <c r="Q2054" s="10">
        <f>_xlfn.XLOOKUP(C2054,pcon!C:C,pcon!L:L,"")</f>
        <v>0</v>
      </c>
      <c r="R2054" s="98">
        <f t="shared" si="291"/>
        <v>0</v>
      </c>
      <c r="S2054" s="31"/>
      <c r="T2054" s="31"/>
      <c r="U2054" s="33" t="str">
        <f t="shared" si="292"/>
        <v/>
      </c>
      <c r="V2054" s="4"/>
      <c r="W2054" s="33" t="str">
        <f t="shared" si="293"/>
        <v/>
      </c>
      <c r="X2054" s="33" t="str">
        <f t="shared" si="294"/>
        <v/>
      </c>
      <c r="Y2054" s="33" t="str">
        <f t="shared" si="295"/>
        <v/>
      </c>
      <c r="Z2054" s="34" t="str">
        <f t="shared" si="296"/>
        <v/>
      </c>
    </row>
    <row r="2055" spans="1:26" x14ac:dyDescent="0.35">
      <c r="A2055" s="25">
        <v>2051</v>
      </c>
      <c r="B2055" s="26">
        <f>_xlfn.XLOOKUP(C2055,purchase!C:C,pcon!B:B,"")</f>
        <v>0</v>
      </c>
      <c r="C2055" s="4"/>
      <c r="D2055" s="29">
        <f>_xlfn.XLOOKUP(C2055,purchase!C:C,pcon!D:D,"")</f>
        <v>0</v>
      </c>
      <c r="E2055" s="29">
        <f>_xlfn.XLOOKUP(C2055,purchase!C:C,pcon!E:E,"")</f>
        <v>0</v>
      </c>
      <c r="F2055" s="4"/>
      <c r="G2055" s="27"/>
      <c r="H2055" s="28"/>
      <c r="I2055" s="4"/>
      <c r="J2055" s="4"/>
      <c r="K2055" s="4"/>
      <c r="L2055" s="30" t="str">
        <f t="shared" si="288"/>
        <v/>
      </c>
      <c r="M2055" s="4"/>
      <c r="N2055" s="30" t="str">
        <f t="shared" si="289"/>
        <v/>
      </c>
      <c r="O2055" s="31"/>
      <c r="P2055" s="32" t="str">
        <f t="shared" si="290"/>
        <v/>
      </c>
      <c r="Q2055" s="10">
        <f>_xlfn.XLOOKUP(C2055,pcon!C:C,pcon!L:L,"")</f>
        <v>0</v>
      </c>
      <c r="R2055" s="98">
        <f t="shared" si="291"/>
        <v>0</v>
      </c>
      <c r="S2055" s="31"/>
      <c r="T2055" s="31"/>
      <c r="U2055" s="33" t="str">
        <f t="shared" si="292"/>
        <v/>
      </c>
      <c r="V2055" s="4"/>
      <c r="W2055" s="33" t="str">
        <f t="shared" si="293"/>
        <v/>
      </c>
      <c r="X2055" s="33" t="str">
        <f t="shared" si="294"/>
        <v/>
      </c>
      <c r="Y2055" s="33" t="str">
        <f t="shared" si="295"/>
        <v/>
      </c>
      <c r="Z2055" s="34" t="str">
        <f t="shared" si="296"/>
        <v/>
      </c>
    </row>
    <row r="2056" spans="1:26" x14ac:dyDescent="0.35">
      <c r="A2056" s="25">
        <v>2052</v>
      </c>
      <c r="B2056" s="26">
        <f>_xlfn.XLOOKUP(C2056,purchase!C:C,pcon!B:B,"")</f>
        <v>0</v>
      </c>
      <c r="C2056" s="4"/>
      <c r="D2056" s="29">
        <f>_xlfn.XLOOKUP(C2056,purchase!C:C,pcon!D:D,"")</f>
        <v>0</v>
      </c>
      <c r="E2056" s="29">
        <f>_xlfn.XLOOKUP(C2056,purchase!C:C,pcon!E:E,"")</f>
        <v>0</v>
      </c>
      <c r="F2056" s="4"/>
      <c r="G2056" s="27"/>
      <c r="H2056" s="28"/>
      <c r="I2056" s="4"/>
      <c r="J2056" s="4"/>
      <c r="K2056" s="4"/>
      <c r="L2056" s="30" t="str">
        <f t="shared" si="288"/>
        <v/>
      </c>
      <c r="M2056" s="4"/>
      <c r="N2056" s="30" t="str">
        <f t="shared" si="289"/>
        <v/>
      </c>
      <c r="O2056" s="31"/>
      <c r="P2056" s="32" t="str">
        <f t="shared" si="290"/>
        <v/>
      </c>
      <c r="Q2056" s="10">
        <f>_xlfn.XLOOKUP(C2056,pcon!C:C,pcon!L:L,"")</f>
        <v>0</v>
      </c>
      <c r="R2056" s="98">
        <f t="shared" si="291"/>
        <v>0</v>
      </c>
      <c r="S2056" s="31"/>
      <c r="T2056" s="31"/>
      <c r="U2056" s="33" t="str">
        <f t="shared" si="292"/>
        <v/>
      </c>
      <c r="V2056" s="4"/>
      <c r="W2056" s="33" t="str">
        <f t="shared" si="293"/>
        <v/>
      </c>
      <c r="X2056" s="33" t="str">
        <f t="shared" si="294"/>
        <v/>
      </c>
      <c r="Y2056" s="33" t="str">
        <f t="shared" si="295"/>
        <v/>
      </c>
      <c r="Z2056" s="34" t="str">
        <f t="shared" si="296"/>
        <v/>
      </c>
    </row>
    <row r="2057" spans="1:26" x14ac:dyDescent="0.35">
      <c r="A2057" s="25">
        <v>2053</v>
      </c>
      <c r="B2057" s="26">
        <f>_xlfn.XLOOKUP(C2057,purchase!C:C,pcon!B:B,"")</f>
        <v>0</v>
      </c>
      <c r="C2057" s="4"/>
      <c r="D2057" s="29">
        <f>_xlfn.XLOOKUP(C2057,purchase!C:C,pcon!D:D,"")</f>
        <v>0</v>
      </c>
      <c r="E2057" s="29">
        <f>_xlfn.XLOOKUP(C2057,purchase!C:C,pcon!E:E,"")</f>
        <v>0</v>
      </c>
      <c r="F2057" s="4"/>
      <c r="G2057" s="27"/>
      <c r="H2057" s="28"/>
      <c r="I2057" s="4"/>
      <c r="J2057" s="4"/>
      <c r="K2057" s="4"/>
      <c r="L2057" s="30" t="str">
        <f t="shared" si="288"/>
        <v/>
      </c>
      <c r="M2057" s="4"/>
      <c r="N2057" s="30" t="str">
        <f t="shared" si="289"/>
        <v/>
      </c>
      <c r="O2057" s="31"/>
      <c r="P2057" s="32" t="str">
        <f t="shared" si="290"/>
        <v/>
      </c>
      <c r="Q2057" s="10">
        <f>_xlfn.XLOOKUP(C2057,pcon!C:C,pcon!L:L,"")</f>
        <v>0</v>
      </c>
      <c r="R2057" s="98">
        <f t="shared" si="291"/>
        <v>0</v>
      </c>
      <c r="S2057" s="31"/>
      <c r="T2057" s="31"/>
      <c r="U2057" s="33" t="str">
        <f t="shared" si="292"/>
        <v/>
      </c>
      <c r="V2057" s="4"/>
      <c r="W2057" s="33" t="str">
        <f t="shared" si="293"/>
        <v/>
      </c>
      <c r="X2057" s="33" t="str">
        <f t="shared" si="294"/>
        <v/>
      </c>
      <c r="Y2057" s="33" t="str">
        <f t="shared" si="295"/>
        <v/>
      </c>
      <c r="Z2057" s="34" t="str">
        <f t="shared" si="296"/>
        <v/>
      </c>
    </row>
    <row r="2058" spans="1:26" x14ac:dyDescent="0.35">
      <c r="A2058" s="25">
        <v>2054</v>
      </c>
      <c r="B2058" s="26">
        <f>_xlfn.XLOOKUP(C2058,purchase!C:C,pcon!B:B,"")</f>
        <v>0</v>
      </c>
      <c r="C2058" s="4"/>
      <c r="D2058" s="29">
        <f>_xlfn.XLOOKUP(C2058,purchase!C:C,pcon!D:D,"")</f>
        <v>0</v>
      </c>
      <c r="E2058" s="29">
        <f>_xlfn.XLOOKUP(C2058,purchase!C:C,pcon!E:E,"")</f>
        <v>0</v>
      </c>
      <c r="F2058" s="4"/>
      <c r="G2058" s="27"/>
      <c r="H2058" s="28"/>
      <c r="I2058" s="4"/>
      <c r="J2058" s="4"/>
      <c r="K2058" s="4"/>
      <c r="L2058" s="30" t="str">
        <f t="shared" si="288"/>
        <v/>
      </c>
      <c r="M2058" s="4"/>
      <c r="N2058" s="30" t="str">
        <f t="shared" si="289"/>
        <v/>
      </c>
      <c r="O2058" s="31"/>
      <c r="P2058" s="32" t="str">
        <f t="shared" si="290"/>
        <v/>
      </c>
      <c r="Q2058" s="10">
        <f>_xlfn.XLOOKUP(C2058,pcon!C:C,pcon!L:L,"")</f>
        <v>0</v>
      </c>
      <c r="R2058" s="98">
        <f t="shared" si="291"/>
        <v>0</v>
      </c>
      <c r="S2058" s="31"/>
      <c r="T2058" s="31"/>
      <c r="U2058" s="33" t="str">
        <f t="shared" si="292"/>
        <v/>
      </c>
      <c r="V2058" s="4"/>
      <c r="W2058" s="33" t="str">
        <f t="shared" si="293"/>
        <v/>
      </c>
      <c r="X2058" s="33" t="str">
        <f t="shared" si="294"/>
        <v/>
      </c>
      <c r="Y2058" s="33" t="str">
        <f t="shared" si="295"/>
        <v/>
      </c>
      <c r="Z2058" s="34" t="str">
        <f t="shared" si="296"/>
        <v/>
      </c>
    </row>
    <row r="2059" spans="1:26" x14ac:dyDescent="0.35">
      <c r="A2059" s="25">
        <v>2055</v>
      </c>
      <c r="B2059" s="26">
        <f>_xlfn.XLOOKUP(C2059,purchase!C:C,pcon!B:B,"")</f>
        <v>0</v>
      </c>
      <c r="C2059" s="4"/>
      <c r="D2059" s="29">
        <f>_xlfn.XLOOKUP(C2059,purchase!C:C,pcon!D:D,"")</f>
        <v>0</v>
      </c>
      <c r="E2059" s="29">
        <f>_xlfn.XLOOKUP(C2059,purchase!C:C,pcon!E:E,"")</f>
        <v>0</v>
      </c>
      <c r="F2059" s="4"/>
      <c r="G2059" s="27"/>
      <c r="H2059" s="28"/>
      <c r="I2059" s="4"/>
      <c r="J2059" s="4"/>
      <c r="K2059" s="4"/>
      <c r="L2059" s="30" t="str">
        <f t="shared" si="288"/>
        <v/>
      </c>
      <c r="M2059" s="4"/>
      <c r="N2059" s="30" t="str">
        <f t="shared" si="289"/>
        <v/>
      </c>
      <c r="O2059" s="31"/>
      <c r="P2059" s="32" t="str">
        <f t="shared" si="290"/>
        <v/>
      </c>
      <c r="Q2059" s="10">
        <f>_xlfn.XLOOKUP(C2059,pcon!C:C,pcon!L:L,"")</f>
        <v>0</v>
      </c>
      <c r="R2059" s="98">
        <f t="shared" si="291"/>
        <v>0</v>
      </c>
      <c r="S2059" s="31"/>
      <c r="T2059" s="31"/>
      <c r="U2059" s="33" t="str">
        <f t="shared" si="292"/>
        <v/>
      </c>
      <c r="V2059" s="4"/>
      <c r="W2059" s="33" t="str">
        <f t="shared" si="293"/>
        <v/>
      </c>
      <c r="X2059" s="33" t="str">
        <f t="shared" si="294"/>
        <v/>
      </c>
      <c r="Y2059" s="33" t="str">
        <f t="shared" si="295"/>
        <v/>
      </c>
      <c r="Z2059" s="34" t="str">
        <f t="shared" si="296"/>
        <v/>
      </c>
    </row>
    <row r="2060" spans="1:26" x14ac:dyDescent="0.35">
      <c r="A2060" s="25">
        <v>2056</v>
      </c>
      <c r="B2060" s="26">
        <f>_xlfn.XLOOKUP(C2060,purchase!C:C,pcon!B:B,"")</f>
        <v>0</v>
      </c>
      <c r="C2060" s="4"/>
      <c r="D2060" s="29">
        <f>_xlfn.XLOOKUP(C2060,purchase!C:C,pcon!D:D,"")</f>
        <v>0</v>
      </c>
      <c r="E2060" s="29">
        <f>_xlfn.XLOOKUP(C2060,purchase!C:C,pcon!E:E,"")</f>
        <v>0</v>
      </c>
      <c r="F2060" s="4"/>
      <c r="G2060" s="27"/>
      <c r="H2060" s="28"/>
      <c r="I2060" s="4"/>
      <c r="J2060" s="4"/>
      <c r="K2060" s="4"/>
      <c r="L2060" s="30" t="str">
        <f t="shared" si="288"/>
        <v/>
      </c>
      <c r="M2060" s="4"/>
      <c r="N2060" s="30" t="str">
        <f t="shared" si="289"/>
        <v/>
      </c>
      <c r="O2060" s="31"/>
      <c r="P2060" s="32" t="str">
        <f t="shared" si="290"/>
        <v/>
      </c>
      <c r="Q2060" s="10">
        <f>_xlfn.XLOOKUP(C2060,pcon!C:C,pcon!L:L,"")</f>
        <v>0</v>
      </c>
      <c r="R2060" s="98">
        <f t="shared" si="291"/>
        <v>0</v>
      </c>
      <c r="S2060" s="31"/>
      <c r="T2060" s="31"/>
      <c r="U2060" s="33" t="str">
        <f t="shared" si="292"/>
        <v/>
      </c>
      <c r="V2060" s="4"/>
      <c r="W2060" s="33" t="str">
        <f t="shared" si="293"/>
        <v/>
      </c>
      <c r="X2060" s="33" t="str">
        <f t="shared" si="294"/>
        <v/>
      </c>
      <c r="Y2060" s="33" t="str">
        <f t="shared" si="295"/>
        <v/>
      </c>
      <c r="Z2060" s="34" t="str">
        <f t="shared" si="296"/>
        <v/>
      </c>
    </row>
    <row r="2061" spans="1:26" x14ac:dyDescent="0.35">
      <c r="A2061" s="25">
        <v>2057</v>
      </c>
      <c r="B2061" s="26">
        <f>_xlfn.XLOOKUP(C2061,purchase!C:C,pcon!B:B,"")</f>
        <v>0</v>
      </c>
      <c r="C2061" s="4"/>
      <c r="D2061" s="29">
        <f>_xlfn.XLOOKUP(C2061,purchase!C:C,pcon!D:D,"")</f>
        <v>0</v>
      </c>
      <c r="E2061" s="29">
        <f>_xlfn.XLOOKUP(C2061,purchase!C:C,pcon!E:E,"")</f>
        <v>0</v>
      </c>
      <c r="F2061" s="4"/>
      <c r="G2061" s="27"/>
      <c r="H2061" s="28"/>
      <c r="I2061" s="4"/>
      <c r="J2061" s="4"/>
      <c r="K2061" s="4"/>
      <c r="L2061" s="30" t="str">
        <f t="shared" si="288"/>
        <v/>
      </c>
      <c r="M2061" s="4"/>
      <c r="N2061" s="30" t="str">
        <f t="shared" si="289"/>
        <v/>
      </c>
      <c r="O2061" s="31"/>
      <c r="P2061" s="32" t="str">
        <f t="shared" si="290"/>
        <v/>
      </c>
      <c r="Q2061" s="10">
        <f>_xlfn.XLOOKUP(C2061,pcon!C:C,pcon!L:L,"")</f>
        <v>0</v>
      </c>
      <c r="R2061" s="98">
        <f t="shared" si="291"/>
        <v>0</v>
      </c>
      <c r="S2061" s="31"/>
      <c r="T2061" s="31"/>
      <c r="U2061" s="33" t="str">
        <f t="shared" si="292"/>
        <v/>
      </c>
      <c r="V2061" s="4"/>
      <c r="W2061" s="33" t="str">
        <f t="shared" si="293"/>
        <v/>
      </c>
      <c r="X2061" s="33" t="str">
        <f t="shared" si="294"/>
        <v/>
      </c>
      <c r="Y2061" s="33" t="str">
        <f t="shared" si="295"/>
        <v/>
      </c>
      <c r="Z2061" s="34" t="str">
        <f t="shared" si="296"/>
        <v/>
      </c>
    </row>
    <row r="2062" spans="1:26" x14ac:dyDescent="0.35">
      <c r="A2062" s="25">
        <v>2058</v>
      </c>
      <c r="B2062" s="26">
        <f>_xlfn.XLOOKUP(C2062,purchase!C:C,pcon!B:B,"")</f>
        <v>0</v>
      </c>
      <c r="C2062" s="4"/>
      <c r="D2062" s="29">
        <f>_xlfn.XLOOKUP(C2062,purchase!C:C,pcon!D:D,"")</f>
        <v>0</v>
      </c>
      <c r="E2062" s="29">
        <f>_xlfn.XLOOKUP(C2062,purchase!C:C,pcon!E:E,"")</f>
        <v>0</v>
      </c>
      <c r="F2062" s="4"/>
      <c r="G2062" s="27"/>
      <c r="H2062" s="28"/>
      <c r="I2062" s="4"/>
      <c r="J2062" s="4"/>
      <c r="K2062" s="4"/>
      <c r="L2062" s="30" t="str">
        <f t="shared" si="288"/>
        <v/>
      </c>
      <c r="M2062" s="4"/>
      <c r="N2062" s="30" t="str">
        <f t="shared" si="289"/>
        <v/>
      </c>
      <c r="O2062" s="31"/>
      <c r="P2062" s="32" t="str">
        <f t="shared" si="290"/>
        <v/>
      </c>
      <c r="Q2062" s="10">
        <f>_xlfn.XLOOKUP(C2062,pcon!C:C,pcon!L:L,"")</f>
        <v>0</v>
      </c>
      <c r="R2062" s="98">
        <f t="shared" si="291"/>
        <v>0</v>
      </c>
      <c r="S2062" s="31"/>
      <c r="T2062" s="31"/>
      <c r="U2062" s="33" t="str">
        <f t="shared" si="292"/>
        <v/>
      </c>
      <c r="V2062" s="4"/>
      <c r="W2062" s="33" t="str">
        <f t="shared" si="293"/>
        <v/>
      </c>
      <c r="X2062" s="33" t="str">
        <f t="shared" si="294"/>
        <v/>
      </c>
      <c r="Y2062" s="33" t="str">
        <f t="shared" si="295"/>
        <v/>
      </c>
      <c r="Z2062" s="34" t="str">
        <f t="shared" si="296"/>
        <v/>
      </c>
    </row>
    <row r="2063" spans="1:26" x14ac:dyDescent="0.35">
      <c r="A2063" s="25">
        <v>2059</v>
      </c>
      <c r="B2063" s="26">
        <f>_xlfn.XLOOKUP(C2063,purchase!C:C,pcon!B:B,"")</f>
        <v>0</v>
      </c>
      <c r="C2063" s="4"/>
      <c r="D2063" s="29">
        <f>_xlfn.XLOOKUP(C2063,purchase!C:C,pcon!D:D,"")</f>
        <v>0</v>
      </c>
      <c r="E2063" s="29">
        <f>_xlfn.XLOOKUP(C2063,purchase!C:C,pcon!E:E,"")</f>
        <v>0</v>
      </c>
      <c r="F2063" s="4"/>
      <c r="G2063" s="27"/>
      <c r="H2063" s="28"/>
      <c r="I2063" s="4"/>
      <c r="J2063" s="4"/>
      <c r="K2063" s="4"/>
      <c r="L2063" s="30" t="str">
        <f t="shared" si="288"/>
        <v/>
      </c>
      <c r="M2063" s="4"/>
      <c r="N2063" s="30" t="str">
        <f t="shared" si="289"/>
        <v/>
      </c>
      <c r="O2063" s="31"/>
      <c r="P2063" s="32" t="str">
        <f t="shared" si="290"/>
        <v/>
      </c>
      <c r="Q2063" s="10">
        <f>_xlfn.XLOOKUP(C2063,pcon!C:C,pcon!L:L,"")</f>
        <v>0</v>
      </c>
      <c r="R2063" s="98">
        <f t="shared" si="291"/>
        <v>0</v>
      </c>
      <c r="S2063" s="31"/>
      <c r="T2063" s="31"/>
      <c r="U2063" s="33" t="str">
        <f t="shared" si="292"/>
        <v/>
      </c>
      <c r="V2063" s="4"/>
      <c r="W2063" s="33" t="str">
        <f t="shared" si="293"/>
        <v/>
      </c>
      <c r="X2063" s="33" t="str">
        <f t="shared" si="294"/>
        <v/>
      </c>
      <c r="Y2063" s="33" t="str">
        <f t="shared" si="295"/>
        <v/>
      </c>
      <c r="Z2063" s="34" t="str">
        <f t="shared" si="296"/>
        <v/>
      </c>
    </row>
    <row r="2064" spans="1:26" x14ac:dyDescent="0.35">
      <c r="A2064" s="25">
        <v>2060</v>
      </c>
      <c r="B2064" s="26">
        <f>_xlfn.XLOOKUP(C2064,purchase!C:C,pcon!B:B,"")</f>
        <v>0</v>
      </c>
      <c r="C2064" s="4"/>
      <c r="D2064" s="29">
        <f>_xlfn.XLOOKUP(C2064,purchase!C:C,pcon!D:D,"")</f>
        <v>0</v>
      </c>
      <c r="E2064" s="29">
        <f>_xlfn.XLOOKUP(C2064,purchase!C:C,pcon!E:E,"")</f>
        <v>0</v>
      </c>
      <c r="F2064" s="4"/>
      <c r="G2064" s="27"/>
      <c r="H2064" s="28"/>
      <c r="I2064" s="4"/>
      <c r="J2064" s="4"/>
      <c r="K2064" s="4"/>
      <c r="L2064" s="30" t="str">
        <f t="shared" si="288"/>
        <v/>
      </c>
      <c r="M2064" s="4"/>
      <c r="N2064" s="30" t="str">
        <f t="shared" si="289"/>
        <v/>
      </c>
      <c r="O2064" s="31"/>
      <c r="P2064" s="32" t="str">
        <f t="shared" si="290"/>
        <v/>
      </c>
      <c r="Q2064" s="10">
        <f>_xlfn.XLOOKUP(C2064,pcon!C:C,pcon!L:L,"")</f>
        <v>0</v>
      </c>
      <c r="R2064" s="98">
        <f t="shared" si="291"/>
        <v>0</v>
      </c>
      <c r="S2064" s="31"/>
      <c r="T2064" s="31"/>
      <c r="U2064" s="33" t="str">
        <f t="shared" si="292"/>
        <v/>
      </c>
      <c r="V2064" s="4"/>
      <c r="W2064" s="33" t="str">
        <f t="shared" si="293"/>
        <v/>
      </c>
      <c r="X2064" s="33" t="str">
        <f t="shared" si="294"/>
        <v/>
      </c>
      <c r="Y2064" s="33" t="str">
        <f t="shared" si="295"/>
        <v/>
      </c>
      <c r="Z2064" s="34" t="str">
        <f t="shared" si="296"/>
        <v/>
      </c>
    </row>
    <row r="2065" spans="1:26" x14ac:dyDescent="0.35">
      <c r="A2065" s="25">
        <v>2061</v>
      </c>
      <c r="B2065" s="26">
        <f>_xlfn.XLOOKUP(C2065,purchase!C:C,pcon!B:B,"")</f>
        <v>0</v>
      </c>
      <c r="C2065" s="4"/>
      <c r="D2065" s="29">
        <f>_xlfn.XLOOKUP(C2065,purchase!C:C,pcon!D:D,"")</f>
        <v>0</v>
      </c>
      <c r="E2065" s="29">
        <f>_xlfn.XLOOKUP(C2065,purchase!C:C,pcon!E:E,"")</f>
        <v>0</v>
      </c>
      <c r="F2065" s="4"/>
      <c r="G2065" s="27"/>
      <c r="H2065" s="28"/>
      <c r="I2065" s="4"/>
      <c r="J2065" s="4"/>
      <c r="K2065" s="4"/>
      <c r="L2065" s="30" t="str">
        <f t="shared" si="288"/>
        <v/>
      </c>
      <c r="M2065" s="4"/>
      <c r="N2065" s="30" t="str">
        <f t="shared" si="289"/>
        <v/>
      </c>
      <c r="O2065" s="31"/>
      <c r="P2065" s="32" t="str">
        <f t="shared" si="290"/>
        <v/>
      </c>
      <c r="Q2065" s="10">
        <f>_xlfn.XLOOKUP(C2065,pcon!C:C,pcon!L:L,"")</f>
        <v>0</v>
      </c>
      <c r="R2065" s="98">
        <f t="shared" si="291"/>
        <v>0</v>
      </c>
      <c r="S2065" s="31"/>
      <c r="T2065" s="31"/>
      <c r="U2065" s="33" t="str">
        <f t="shared" si="292"/>
        <v/>
      </c>
      <c r="V2065" s="4"/>
      <c r="W2065" s="33" t="str">
        <f t="shared" si="293"/>
        <v/>
      </c>
      <c r="X2065" s="33" t="str">
        <f t="shared" si="294"/>
        <v/>
      </c>
      <c r="Y2065" s="33" t="str">
        <f t="shared" si="295"/>
        <v/>
      </c>
      <c r="Z2065" s="34" t="str">
        <f t="shared" si="296"/>
        <v/>
      </c>
    </row>
    <row r="2066" spans="1:26" x14ac:dyDescent="0.35">
      <c r="A2066" s="25">
        <v>2062</v>
      </c>
      <c r="B2066" s="26">
        <f>_xlfn.XLOOKUP(C2066,purchase!C:C,pcon!B:B,"")</f>
        <v>0</v>
      </c>
      <c r="C2066" s="4"/>
      <c r="D2066" s="29">
        <f>_xlfn.XLOOKUP(C2066,purchase!C:C,pcon!D:D,"")</f>
        <v>0</v>
      </c>
      <c r="E2066" s="29">
        <f>_xlfn.XLOOKUP(C2066,purchase!C:C,pcon!E:E,"")</f>
        <v>0</v>
      </c>
      <c r="F2066" s="4"/>
      <c r="G2066" s="27"/>
      <c r="H2066" s="28"/>
      <c r="I2066" s="4"/>
      <c r="J2066" s="4"/>
      <c r="K2066" s="4"/>
      <c r="L2066" s="30" t="str">
        <f t="shared" si="288"/>
        <v/>
      </c>
      <c r="M2066" s="4"/>
      <c r="N2066" s="30" t="str">
        <f t="shared" si="289"/>
        <v/>
      </c>
      <c r="O2066" s="31"/>
      <c r="P2066" s="32" t="str">
        <f t="shared" si="290"/>
        <v/>
      </c>
      <c r="Q2066" s="10">
        <f>_xlfn.XLOOKUP(C2066,pcon!C:C,pcon!L:L,"")</f>
        <v>0</v>
      </c>
      <c r="R2066" s="98">
        <f t="shared" si="291"/>
        <v>0</v>
      </c>
      <c r="S2066" s="31"/>
      <c r="T2066" s="31"/>
      <c r="U2066" s="33" t="str">
        <f t="shared" si="292"/>
        <v/>
      </c>
      <c r="V2066" s="4"/>
      <c r="W2066" s="33" t="str">
        <f t="shared" si="293"/>
        <v/>
      </c>
      <c r="X2066" s="33" t="str">
        <f t="shared" si="294"/>
        <v/>
      </c>
      <c r="Y2066" s="33" t="str">
        <f t="shared" si="295"/>
        <v/>
      </c>
      <c r="Z2066" s="34" t="str">
        <f t="shared" si="296"/>
        <v/>
      </c>
    </row>
    <row r="2067" spans="1:26" x14ac:dyDescent="0.35">
      <c r="A2067" s="25">
        <v>2063</v>
      </c>
      <c r="B2067" s="26">
        <f>_xlfn.XLOOKUP(C2067,purchase!C:C,pcon!B:B,"")</f>
        <v>0</v>
      </c>
      <c r="C2067" s="4"/>
      <c r="D2067" s="29">
        <f>_xlfn.XLOOKUP(C2067,purchase!C:C,pcon!D:D,"")</f>
        <v>0</v>
      </c>
      <c r="E2067" s="29">
        <f>_xlfn.XLOOKUP(C2067,purchase!C:C,pcon!E:E,"")</f>
        <v>0</v>
      </c>
      <c r="F2067" s="4"/>
      <c r="G2067" s="27"/>
      <c r="H2067" s="28"/>
      <c r="I2067" s="4"/>
      <c r="J2067" s="4"/>
      <c r="K2067" s="4"/>
      <c r="L2067" s="30" t="str">
        <f t="shared" si="288"/>
        <v/>
      </c>
      <c r="M2067" s="4"/>
      <c r="N2067" s="30" t="str">
        <f t="shared" si="289"/>
        <v/>
      </c>
      <c r="O2067" s="31"/>
      <c r="P2067" s="32" t="str">
        <f t="shared" si="290"/>
        <v/>
      </c>
      <c r="Q2067" s="10">
        <f>_xlfn.XLOOKUP(C2067,pcon!C:C,pcon!L:L,"")</f>
        <v>0</v>
      </c>
      <c r="R2067" s="98">
        <f t="shared" si="291"/>
        <v>0</v>
      </c>
      <c r="S2067" s="31"/>
      <c r="T2067" s="31"/>
      <c r="U2067" s="33" t="str">
        <f t="shared" si="292"/>
        <v/>
      </c>
      <c r="V2067" s="4"/>
      <c r="W2067" s="33" t="str">
        <f t="shared" si="293"/>
        <v/>
      </c>
      <c r="X2067" s="33" t="str">
        <f t="shared" si="294"/>
        <v/>
      </c>
      <c r="Y2067" s="33" t="str">
        <f t="shared" si="295"/>
        <v/>
      </c>
      <c r="Z2067" s="34" t="str">
        <f t="shared" si="296"/>
        <v/>
      </c>
    </row>
    <row r="2068" spans="1:26" x14ac:dyDescent="0.35">
      <c r="A2068" s="25">
        <v>2064</v>
      </c>
      <c r="B2068" s="26">
        <f>_xlfn.XLOOKUP(C2068,purchase!C:C,pcon!B:B,"")</f>
        <v>0</v>
      </c>
      <c r="C2068" s="4"/>
      <c r="D2068" s="29">
        <f>_xlfn.XLOOKUP(C2068,purchase!C:C,pcon!D:D,"")</f>
        <v>0</v>
      </c>
      <c r="E2068" s="29">
        <f>_xlfn.XLOOKUP(C2068,purchase!C:C,pcon!E:E,"")</f>
        <v>0</v>
      </c>
      <c r="F2068" s="4"/>
      <c r="G2068" s="27"/>
      <c r="H2068" s="28"/>
      <c r="I2068" s="4"/>
      <c r="J2068" s="4"/>
      <c r="K2068" s="4"/>
      <c r="L2068" s="30" t="str">
        <f t="shared" si="288"/>
        <v/>
      </c>
      <c r="M2068" s="4"/>
      <c r="N2068" s="30" t="str">
        <f t="shared" si="289"/>
        <v/>
      </c>
      <c r="O2068" s="31"/>
      <c r="P2068" s="32" t="str">
        <f t="shared" si="290"/>
        <v/>
      </c>
      <c r="Q2068" s="10">
        <f>_xlfn.XLOOKUP(C2068,pcon!C:C,pcon!L:L,"")</f>
        <v>0</v>
      </c>
      <c r="R2068" s="98">
        <f t="shared" si="291"/>
        <v>0</v>
      </c>
      <c r="S2068" s="31"/>
      <c r="T2068" s="31"/>
      <c r="U2068" s="33" t="str">
        <f t="shared" si="292"/>
        <v/>
      </c>
      <c r="V2068" s="4"/>
      <c r="W2068" s="33" t="str">
        <f t="shared" si="293"/>
        <v/>
      </c>
      <c r="X2068" s="33" t="str">
        <f t="shared" si="294"/>
        <v/>
      </c>
      <c r="Y2068" s="33" t="str">
        <f t="shared" si="295"/>
        <v/>
      </c>
      <c r="Z2068" s="34" t="str">
        <f t="shared" si="296"/>
        <v/>
      </c>
    </row>
    <row r="2069" spans="1:26" x14ac:dyDescent="0.35">
      <c r="A2069" s="25">
        <v>2065</v>
      </c>
      <c r="B2069" s="26">
        <f>_xlfn.XLOOKUP(C2069,purchase!C:C,pcon!B:B,"")</f>
        <v>0</v>
      </c>
      <c r="C2069" s="4"/>
      <c r="D2069" s="29">
        <f>_xlfn.XLOOKUP(C2069,purchase!C:C,pcon!D:D,"")</f>
        <v>0</v>
      </c>
      <c r="E2069" s="29">
        <f>_xlfn.XLOOKUP(C2069,purchase!C:C,pcon!E:E,"")</f>
        <v>0</v>
      </c>
      <c r="F2069" s="4"/>
      <c r="G2069" s="27"/>
      <c r="H2069" s="28"/>
      <c r="I2069" s="4"/>
      <c r="J2069" s="4"/>
      <c r="K2069" s="4"/>
      <c r="L2069" s="30" t="str">
        <f t="shared" si="288"/>
        <v/>
      </c>
      <c r="M2069" s="4"/>
      <c r="N2069" s="30" t="str">
        <f t="shared" si="289"/>
        <v/>
      </c>
      <c r="O2069" s="31"/>
      <c r="P2069" s="32" t="str">
        <f t="shared" si="290"/>
        <v/>
      </c>
      <c r="Q2069" s="10">
        <f>_xlfn.XLOOKUP(C2069,pcon!C:C,pcon!L:L,"")</f>
        <v>0</v>
      </c>
      <c r="R2069" s="98">
        <f t="shared" si="291"/>
        <v>0</v>
      </c>
      <c r="S2069" s="31"/>
      <c r="T2069" s="31"/>
      <c r="U2069" s="33" t="str">
        <f t="shared" si="292"/>
        <v/>
      </c>
      <c r="V2069" s="4"/>
      <c r="W2069" s="33" t="str">
        <f t="shared" si="293"/>
        <v/>
      </c>
      <c r="X2069" s="33" t="str">
        <f t="shared" si="294"/>
        <v/>
      </c>
      <c r="Y2069" s="33" t="str">
        <f t="shared" si="295"/>
        <v/>
      </c>
      <c r="Z2069" s="34" t="str">
        <f t="shared" si="296"/>
        <v/>
      </c>
    </row>
    <row r="2070" spans="1:26" x14ac:dyDescent="0.35">
      <c r="A2070" s="25">
        <v>2066</v>
      </c>
      <c r="B2070" s="26">
        <f>_xlfn.XLOOKUP(C2070,purchase!C:C,pcon!B:B,"")</f>
        <v>0</v>
      </c>
      <c r="C2070" s="4"/>
      <c r="D2070" s="29">
        <f>_xlfn.XLOOKUP(C2070,purchase!C:C,pcon!D:D,"")</f>
        <v>0</v>
      </c>
      <c r="E2070" s="29">
        <f>_xlfn.XLOOKUP(C2070,purchase!C:C,pcon!E:E,"")</f>
        <v>0</v>
      </c>
      <c r="F2070" s="4"/>
      <c r="G2070" s="27"/>
      <c r="H2070" s="28"/>
      <c r="I2070" s="4"/>
      <c r="J2070" s="4"/>
      <c r="K2070" s="4"/>
      <c r="L2070" s="30" t="str">
        <f t="shared" si="288"/>
        <v/>
      </c>
      <c r="M2070" s="4"/>
      <c r="N2070" s="30" t="str">
        <f t="shared" si="289"/>
        <v/>
      </c>
      <c r="O2070" s="31"/>
      <c r="P2070" s="32" t="str">
        <f t="shared" si="290"/>
        <v/>
      </c>
      <c r="Q2070" s="10">
        <f>_xlfn.XLOOKUP(C2070,pcon!C:C,pcon!L:L,"")</f>
        <v>0</v>
      </c>
      <c r="R2070" s="98">
        <f t="shared" si="291"/>
        <v>0</v>
      </c>
      <c r="S2070" s="31"/>
      <c r="T2070" s="31"/>
      <c r="U2070" s="33" t="str">
        <f t="shared" si="292"/>
        <v/>
      </c>
      <c r="V2070" s="4"/>
      <c r="W2070" s="33" t="str">
        <f t="shared" si="293"/>
        <v/>
      </c>
      <c r="X2070" s="33" t="str">
        <f t="shared" si="294"/>
        <v/>
      </c>
      <c r="Y2070" s="33" t="str">
        <f t="shared" si="295"/>
        <v/>
      </c>
      <c r="Z2070" s="34" t="str">
        <f t="shared" si="296"/>
        <v/>
      </c>
    </row>
    <row r="2071" spans="1:26" x14ac:dyDescent="0.35">
      <c r="A2071" s="25">
        <v>2067</v>
      </c>
      <c r="B2071" s="26">
        <f>_xlfn.XLOOKUP(C2071,purchase!C:C,pcon!B:B,"")</f>
        <v>0</v>
      </c>
      <c r="C2071" s="4"/>
      <c r="D2071" s="29">
        <f>_xlfn.XLOOKUP(C2071,purchase!C:C,pcon!D:D,"")</f>
        <v>0</v>
      </c>
      <c r="E2071" s="29">
        <f>_xlfn.XLOOKUP(C2071,purchase!C:C,pcon!E:E,"")</f>
        <v>0</v>
      </c>
      <c r="F2071" s="4"/>
      <c r="G2071" s="27"/>
      <c r="H2071" s="28"/>
      <c r="I2071" s="4"/>
      <c r="J2071" s="4"/>
      <c r="K2071" s="4"/>
      <c r="L2071" s="30" t="str">
        <f t="shared" si="288"/>
        <v/>
      </c>
      <c r="M2071" s="4"/>
      <c r="N2071" s="30" t="str">
        <f t="shared" si="289"/>
        <v/>
      </c>
      <c r="O2071" s="31"/>
      <c r="P2071" s="32" t="str">
        <f t="shared" si="290"/>
        <v/>
      </c>
      <c r="Q2071" s="10">
        <f>_xlfn.XLOOKUP(C2071,pcon!C:C,pcon!L:L,"")</f>
        <v>0</v>
      </c>
      <c r="R2071" s="98">
        <f t="shared" si="291"/>
        <v>0</v>
      </c>
      <c r="S2071" s="31"/>
      <c r="T2071" s="31"/>
      <c r="U2071" s="33" t="str">
        <f t="shared" si="292"/>
        <v/>
      </c>
      <c r="V2071" s="4"/>
      <c r="W2071" s="33" t="str">
        <f t="shared" si="293"/>
        <v/>
      </c>
      <c r="X2071" s="33" t="str">
        <f t="shared" si="294"/>
        <v/>
      </c>
      <c r="Y2071" s="33" t="str">
        <f t="shared" si="295"/>
        <v/>
      </c>
      <c r="Z2071" s="34" t="str">
        <f t="shared" si="296"/>
        <v/>
      </c>
    </row>
    <row r="2072" spans="1:26" x14ac:dyDescent="0.35">
      <c r="A2072" s="25">
        <v>2068</v>
      </c>
      <c r="B2072" s="26">
        <f>_xlfn.XLOOKUP(C2072,purchase!C:C,pcon!B:B,"")</f>
        <v>0</v>
      </c>
      <c r="C2072" s="4"/>
      <c r="D2072" s="29">
        <f>_xlfn.XLOOKUP(C2072,purchase!C:C,pcon!D:D,"")</f>
        <v>0</v>
      </c>
      <c r="E2072" s="29">
        <f>_xlfn.XLOOKUP(C2072,purchase!C:C,pcon!E:E,"")</f>
        <v>0</v>
      </c>
      <c r="F2072" s="4"/>
      <c r="G2072" s="27"/>
      <c r="H2072" s="28"/>
      <c r="I2072" s="4"/>
      <c r="J2072" s="4"/>
      <c r="K2072" s="4"/>
      <c r="L2072" s="30" t="str">
        <f t="shared" si="288"/>
        <v/>
      </c>
      <c r="M2072" s="4"/>
      <c r="N2072" s="30" t="str">
        <f t="shared" si="289"/>
        <v/>
      </c>
      <c r="O2072" s="31"/>
      <c r="P2072" s="32" t="str">
        <f t="shared" si="290"/>
        <v/>
      </c>
      <c r="Q2072" s="10">
        <f>_xlfn.XLOOKUP(C2072,pcon!C:C,pcon!L:L,"")</f>
        <v>0</v>
      </c>
      <c r="R2072" s="98">
        <f t="shared" si="291"/>
        <v>0</v>
      </c>
      <c r="S2072" s="31"/>
      <c r="T2072" s="31"/>
      <c r="U2072" s="33" t="str">
        <f t="shared" si="292"/>
        <v/>
      </c>
      <c r="V2072" s="4"/>
      <c r="W2072" s="33" t="str">
        <f t="shared" si="293"/>
        <v/>
      </c>
      <c r="X2072" s="33" t="str">
        <f t="shared" si="294"/>
        <v/>
      </c>
      <c r="Y2072" s="33" t="str">
        <f t="shared" si="295"/>
        <v/>
      </c>
      <c r="Z2072" s="34" t="str">
        <f t="shared" si="296"/>
        <v/>
      </c>
    </row>
    <row r="2073" spans="1:26" x14ac:dyDescent="0.35">
      <c r="A2073" s="25">
        <v>2069</v>
      </c>
      <c r="B2073" s="26">
        <f>_xlfn.XLOOKUP(C2073,purchase!C:C,pcon!B:B,"")</f>
        <v>0</v>
      </c>
      <c r="C2073" s="4"/>
      <c r="D2073" s="29">
        <f>_xlfn.XLOOKUP(C2073,purchase!C:C,pcon!D:D,"")</f>
        <v>0</v>
      </c>
      <c r="E2073" s="29">
        <f>_xlfn.XLOOKUP(C2073,purchase!C:C,pcon!E:E,"")</f>
        <v>0</v>
      </c>
      <c r="F2073" s="4"/>
      <c r="G2073" s="27"/>
      <c r="H2073" s="28"/>
      <c r="I2073" s="4"/>
      <c r="J2073" s="4"/>
      <c r="K2073" s="4"/>
      <c r="L2073" s="30" t="str">
        <f t="shared" si="288"/>
        <v/>
      </c>
      <c r="M2073" s="4"/>
      <c r="N2073" s="30" t="str">
        <f t="shared" si="289"/>
        <v/>
      </c>
      <c r="O2073" s="31"/>
      <c r="P2073" s="32" t="str">
        <f t="shared" si="290"/>
        <v/>
      </c>
      <c r="Q2073" s="10">
        <f>_xlfn.XLOOKUP(C2073,pcon!C:C,pcon!L:L,"")</f>
        <v>0</v>
      </c>
      <c r="R2073" s="98">
        <f t="shared" si="291"/>
        <v>0</v>
      </c>
      <c r="S2073" s="31"/>
      <c r="T2073" s="31"/>
      <c r="U2073" s="33" t="str">
        <f t="shared" si="292"/>
        <v/>
      </c>
      <c r="V2073" s="4"/>
      <c r="W2073" s="33" t="str">
        <f t="shared" si="293"/>
        <v/>
      </c>
      <c r="X2073" s="33" t="str">
        <f t="shared" si="294"/>
        <v/>
      </c>
      <c r="Y2073" s="33" t="str">
        <f t="shared" si="295"/>
        <v/>
      </c>
      <c r="Z2073" s="34" t="str">
        <f t="shared" si="296"/>
        <v/>
      </c>
    </row>
    <row r="2074" spans="1:26" x14ac:dyDescent="0.35">
      <c r="A2074" s="25">
        <v>2070</v>
      </c>
      <c r="B2074" s="26">
        <f>_xlfn.XLOOKUP(C2074,purchase!C:C,pcon!B:B,"")</f>
        <v>0</v>
      </c>
      <c r="C2074" s="4"/>
      <c r="D2074" s="29">
        <f>_xlfn.XLOOKUP(C2074,purchase!C:C,pcon!D:D,"")</f>
        <v>0</v>
      </c>
      <c r="E2074" s="29">
        <f>_xlfn.XLOOKUP(C2074,purchase!C:C,pcon!E:E,"")</f>
        <v>0</v>
      </c>
      <c r="F2074" s="4"/>
      <c r="G2074" s="27"/>
      <c r="H2074" s="28"/>
      <c r="I2074" s="4"/>
      <c r="J2074" s="4"/>
      <c r="K2074" s="4"/>
      <c r="L2074" s="30" t="str">
        <f t="shared" si="288"/>
        <v/>
      </c>
      <c r="M2074" s="4"/>
      <c r="N2074" s="30" t="str">
        <f t="shared" si="289"/>
        <v/>
      </c>
      <c r="O2074" s="31"/>
      <c r="P2074" s="32" t="str">
        <f t="shared" si="290"/>
        <v/>
      </c>
      <c r="Q2074" s="10">
        <f>_xlfn.XLOOKUP(C2074,pcon!C:C,pcon!L:L,"")</f>
        <v>0</v>
      </c>
      <c r="R2074" s="98">
        <f t="shared" si="291"/>
        <v>0</v>
      </c>
      <c r="S2074" s="31"/>
      <c r="T2074" s="31"/>
      <c r="U2074" s="33" t="str">
        <f t="shared" si="292"/>
        <v/>
      </c>
      <c r="V2074" s="4"/>
      <c r="W2074" s="33" t="str">
        <f t="shared" si="293"/>
        <v/>
      </c>
      <c r="X2074" s="33" t="str">
        <f t="shared" si="294"/>
        <v/>
      </c>
      <c r="Y2074" s="33" t="str">
        <f t="shared" si="295"/>
        <v/>
      </c>
      <c r="Z2074" s="34" t="str">
        <f t="shared" si="296"/>
        <v/>
      </c>
    </row>
    <row r="2075" spans="1:26" x14ac:dyDescent="0.35">
      <c r="A2075" s="25">
        <v>2071</v>
      </c>
      <c r="B2075" s="26">
        <f>_xlfn.XLOOKUP(C2075,purchase!C:C,pcon!B:B,"")</f>
        <v>0</v>
      </c>
      <c r="C2075" s="4"/>
      <c r="D2075" s="29">
        <f>_xlfn.XLOOKUP(C2075,purchase!C:C,pcon!D:D,"")</f>
        <v>0</v>
      </c>
      <c r="E2075" s="29">
        <f>_xlfn.XLOOKUP(C2075,purchase!C:C,pcon!E:E,"")</f>
        <v>0</v>
      </c>
      <c r="F2075" s="4"/>
      <c r="G2075" s="27"/>
      <c r="H2075" s="28"/>
      <c r="I2075" s="4"/>
      <c r="J2075" s="4"/>
      <c r="K2075" s="4"/>
      <c r="L2075" s="30" t="str">
        <f t="shared" si="288"/>
        <v/>
      </c>
      <c r="M2075" s="4"/>
      <c r="N2075" s="30" t="str">
        <f t="shared" si="289"/>
        <v/>
      </c>
      <c r="O2075" s="31"/>
      <c r="P2075" s="32" t="str">
        <f t="shared" si="290"/>
        <v/>
      </c>
      <c r="Q2075" s="10">
        <f>_xlfn.XLOOKUP(C2075,pcon!C:C,pcon!L:L,"")</f>
        <v>0</v>
      </c>
      <c r="R2075" s="98">
        <f t="shared" si="291"/>
        <v>0</v>
      </c>
      <c r="S2075" s="31"/>
      <c r="T2075" s="31"/>
      <c r="U2075" s="33" t="str">
        <f t="shared" si="292"/>
        <v/>
      </c>
      <c r="V2075" s="4"/>
      <c r="W2075" s="33" t="str">
        <f t="shared" si="293"/>
        <v/>
      </c>
      <c r="X2075" s="33" t="str">
        <f t="shared" si="294"/>
        <v/>
      </c>
      <c r="Y2075" s="33" t="str">
        <f t="shared" si="295"/>
        <v/>
      </c>
      <c r="Z2075" s="34" t="str">
        <f t="shared" si="296"/>
        <v/>
      </c>
    </row>
    <row r="2076" spans="1:26" x14ac:dyDescent="0.35">
      <c r="A2076" s="25">
        <v>2072</v>
      </c>
      <c r="B2076" s="26">
        <f>_xlfn.XLOOKUP(C2076,purchase!C:C,pcon!B:B,"")</f>
        <v>0</v>
      </c>
      <c r="C2076" s="4"/>
      <c r="D2076" s="29">
        <f>_xlfn.XLOOKUP(C2076,purchase!C:C,pcon!D:D,"")</f>
        <v>0</v>
      </c>
      <c r="E2076" s="29">
        <f>_xlfn.XLOOKUP(C2076,purchase!C:C,pcon!E:E,"")</f>
        <v>0</v>
      </c>
      <c r="F2076" s="4"/>
      <c r="G2076" s="27"/>
      <c r="H2076" s="28"/>
      <c r="I2076" s="4"/>
      <c r="J2076" s="4"/>
      <c r="K2076" s="4"/>
      <c r="L2076" s="30" t="str">
        <f t="shared" si="288"/>
        <v/>
      </c>
      <c r="M2076" s="4"/>
      <c r="N2076" s="30" t="str">
        <f t="shared" si="289"/>
        <v/>
      </c>
      <c r="O2076" s="31"/>
      <c r="P2076" s="32" t="str">
        <f t="shared" si="290"/>
        <v/>
      </c>
      <c r="Q2076" s="10">
        <f>_xlfn.XLOOKUP(C2076,pcon!C:C,pcon!L:L,"")</f>
        <v>0</v>
      </c>
      <c r="R2076" s="98">
        <f t="shared" si="291"/>
        <v>0</v>
      </c>
      <c r="S2076" s="31"/>
      <c r="T2076" s="31"/>
      <c r="U2076" s="33" t="str">
        <f t="shared" si="292"/>
        <v/>
      </c>
      <c r="V2076" s="4"/>
      <c r="W2076" s="33" t="str">
        <f t="shared" si="293"/>
        <v/>
      </c>
      <c r="X2076" s="33" t="str">
        <f t="shared" si="294"/>
        <v/>
      </c>
      <c r="Y2076" s="33" t="str">
        <f t="shared" si="295"/>
        <v/>
      </c>
      <c r="Z2076" s="34" t="str">
        <f t="shared" si="296"/>
        <v/>
      </c>
    </row>
    <row r="2077" spans="1:26" x14ac:dyDescent="0.35">
      <c r="A2077" s="25">
        <v>2073</v>
      </c>
      <c r="B2077" s="26">
        <f>_xlfn.XLOOKUP(C2077,purchase!C:C,pcon!B:B,"")</f>
        <v>0</v>
      </c>
      <c r="C2077" s="4"/>
      <c r="D2077" s="29">
        <f>_xlfn.XLOOKUP(C2077,purchase!C:C,pcon!D:D,"")</f>
        <v>0</v>
      </c>
      <c r="E2077" s="29">
        <f>_xlfn.XLOOKUP(C2077,purchase!C:C,pcon!E:E,"")</f>
        <v>0</v>
      </c>
      <c r="F2077" s="4"/>
      <c r="G2077" s="27"/>
      <c r="H2077" s="28"/>
      <c r="I2077" s="4"/>
      <c r="J2077" s="4"/>
      <c r="K2077" s="4"/>
      <c r="L2077" s="30" t="str">
        <f t="shared" si="288"/>
        <v/>
      </c>
      <c r="M2077" s="4"/>
      <c r="N2077" s="30" t="str">
        <f t="shared" si="289"/>
        <v/>
      </c>
      <c r="O2077" s="31"/>
      <c r="P2077" s="32" t="str">
        <f t="shared" si="290"/>
        <v/>
      </c>
      <c r="Q2077" s="10">
        <f>_xlfn.XLOOKUP(C2077,pcon!C:C,pcon!L:L,"")</f>
        <v>0</v>
      </c>
      <c r="R2077" s="98">
        <f t="shared" si="291"/>
        <v>0</v>
      </c>
      <c r="S2077" s="31"/>
      <c r="T2077" s="31"/>
      <c r="U2077" s="33" t="str">
        <f t="shared" si="292"/>
        <v/>
      </c>
      <c r="V2077" s="4"/>
      <c r="W2077" s="33" t="str">
        <f t="shared" si="293"/>
        <v/>
      </c>
      <c r="X2077" s="33" t="str">
        <f t="shared" si="294"/>
        <v/>
      </c>
      <c r="Y2077" s="33" t="str">
        <f t="shared" si="295"/>
        <v/>
      </c>
      <c r="Z2077" s="34" t="str">
        <f t="shared" si="296"/>
        <v/>
      </c>
    </row>
    <row r="2078" spans="1:26" x14ac:dyDescent="0.35">
      <c r="A2078" s="25">
        <v>2074</v>
      </c>
      <c r="B2078" s="26">
        <f>_xlfn.XLOOKUP(C2078,purchase!C:C,pcon!B:B,"")</f>
        <v>0</v>
      </c>
      <c r="C2078" s="4"/>
      <c r="D2078" s="29">
        <f>_xlfn.XLOOKUP(C2078,purchase!C:C,pcon!D:D,"")</f>
        <v>0</v>
      </c>
      <c r="E2078" s="29">
        <f>_xlfn.XLOOKUP(C2078,purchase!C:C,pcon!E:E,"")</f>
        <v>0</v>
      </c>
      <c r="F2078" s="4"/>
      <c r="G2078" s="27"/>
      <c r="H2078" s="28"/>
      <c r="I2078" s="4"/>
      <c r="J2078" s="4"/>
      <c r="K2078" s="4"/>
      <c r="L2078" s="30" t="str">
        <f t="shared" si="288"/>
        <v/>
      </c>
      <c r="M2078" s="4"/>
      <c r="N2078" s="30" t="str">
        <f t="shared" si="289"/>
        <v/>
      </c>
      <c r="O2078" s="31"/>
      <c r="P2078" s="32" t="str">
        <f t="shared" si="290"/>
        <v/>
      </c>
      <c r="Q2078" s="10">
        <f>_xlfn.XLOOKUP(C2078,pcon!C:C,pcon!L:L,"")</f>
        <v>0</v>
      </c>
      <c r="R2078" s="98">
        <f t="shared" si="291"/>
        <v>0</v>
      </c>
      <c r="S2078" s="31"/>
      <c r="T2078" s="31"/>
      <c r="U2078" s="33" t="str">
        <f t="shared" si="292"/>
        <v/>
      </c>
      <c r="V2078" s="4"/>
      <c r="W2078" s="33" t="str">
        <f t="shared" si="293"/>
        <v/>
      </c>
      <c r="X2078" s="33" t="str">
        <f t="shared" si="294"/>
        <v/>
      </c>
      <c r="Y2078" s="33" t="str">
        <f t="shared" si="295"/>
        <v/>
      </c>
      <c r="Z2078" s="34" t="str">
        <f t="shared" si="296"/>
        <v/>
      </c>
    </row>
    <row r="2079" spans="1:26" x14ac:dyDescent="0.35">
      <c r="A2079" s="25">
        <v>2075</v>
      </c>
      <c r="B2079" s="26">
        <f>_xlfn.XLOOKUP(C2079,purchase!C:C,pcon!B:B,"")</f>
        <v>0</v>
      </c>
      <c r="C2079" s="4"/>
      <c r="D2079" s="29">
        <f>_xlfn.XLOOKUP(C2079,purchase!C:C,pcon!D:D,"")</f>
        <v>0</v>
      </c>
      <c r="E2079" s="29">
        <f>_xlfn.XLOOKUP(C2079,purchase!C:C,pcon!E:E,"")</f>
        <v>0</v>
      </c>
      <c r="F2079" s="4"/>
      <c r="G2079" s="27"/>
      <c r="H2079" s="28"/>
      <c r="I2079" s="4"/>
      <c r="J2079" s="4"/>
      <c r="K2079" s="4"/>
      <c r="L2079" s="30" t="str">
        <f t="shared" si="288"/>
        <v/>
      </c>
      <c r="M2079" s="4"/>
      <c r="N2079" s="30" t="str">
        <f t="shared" si="289"/>
        <v/>
      </c>
      <c r="O2079" s="31"/>
      <c r="P2079" s="32" t="str">
        <f t="shared" si="290"/>
        <v/>
      </c>
      <c r="Q2079" s="10">
        <f>_xlfn.XLOOKUP(C2079,pcon!C:C,pcon!L:L,"")</f>
        <v>0</v>
      </c>
      <c r="R2079" s="98">
        <f t="shared" si="291"/>
        <v>0</v>
      </c>
      <c r="S2079" s="31"/>
      <c r="T2079" s="31"/>
      <c r="U2079" s="33" t="str">
        <f t="shared" si="292"/>
        <v/>
      </c>
      <c r="V2079" s="4"/>
      <c r="W2079" s="33" t="str">
        <f t="shared" si="293"/>
        <v/>
      </c>
      <c r="X2079" s="33" t="str">
        <f t="shared" si="294"/>
        <v/>
      </c>
      <c r="Y2079" s="33" t="str">
        <f t="shared" si="295"/>
        <v/>
      </c>
      <c r="Z2079" s="34" t="str">
        <f t="shared" si="296"/>
        <v/>
      </c>
    </row>
    <row r="2080" spans="1:26" x14ac:dyDescent="0.35">
      <c r="A2080" s="25">
        <v>2076</v>
      </c>
      <c r="B2080" s="26">
        <f>_xlfn.XLOOKUP(C2080,purchase!C:C,pcon!B:B,"")</f>
        <v>0</v>
      </c>
      <c r="C2080" s="4"/>
      <c r="D2080" s="29">
        <f>_xlfn.XLOOKUP(C2080,purchase!C:C,pcon!D:D,"")</f>
        <v>0</v>
      </c>
      <c r="E2080" s="29">
        <f>_xlfn.XLOOKUP(C2080,purchase!C:C,pcon!E:E,"")</f>
        <v>0</v>
      </c>
      <c r="F2080" s="4"/>
      <c r="G2080" s="27"/>
      <c r="H2080" s="28"/>
      <c r="I2080" s="4"/>
      <c r="J2080" s="4"/>
      <c r="K2080" s="4"/>
      <c r="L2080" s="30" t="str">
        <f t="shared" si="288"/>
        <v/>
      </c>
      <c r="M2080" s="4"/>
      <c r="N2080" s="30" t="str">
        <f t="shared" si="289"/>
        <v/>
      </c>
      <c r="O2080" s="31"/>
      <c r="P2080" s="32" t="str">
        <f t="shared" si="290"/>
        <v/>
      </c>
      <c r="Q2080" s="10">
        <f>_xlfn.XLOOKUP(C2080,pcon!C:C,pcon!L:L,"")</f>
        <v>0</v>
      </c>
      <c r="R2080" s="98">
        <f t="shared" si="291"/>
        <v>0</v>
      </c>
      <c r="S2080" s="31"/>
      <c r="T2080" s="31"/>
      <c r="U2080" s="33" t="str">
        <f t="shared" si="292"/>
        <v/>
      </c>
      <c r="V2080" s="4"/>
      <c r="W2080" s="33" t="str">
        <f t="shared" si="293"/>
        <v/>
      </c>
      <c r="X2080" s="33" t="str">
        <f t="shared" si="294"/>
        <v/>
      </c>
      <c r="Y2080" s="33" t="str">
        <f t="shared" si="295"/>
        <v/>
      </c>
      <c r="Z2080" s="34" t="str">
        <f t="shared" si="296"/>
        <v/>
      </c>
    </row>
    <row r="2081" spans="1:26" x14ac:dyDescent="0.35">
      <c r="A2081" s="25">
        <v>2077</v>
      </c>
      <c r="B2081" s="26">
        <f>_xlfn.XLOOKUP(C2081,purchase!C:C,pcon!B:B,"")</f>
        <v>0</v>
      </c>
      <c r="C2081" s="4"/>
      <c r="D2081" s="29">
        <f>_xlfn.XLOOKUP(C2081,purchase!C:C,pcon!D:D,"")</f>
        <v>0</v>
      </c>
      <c r="E2081" s="29">
        <f>_xlfn.XLOOKUP(C2081,purchase!C:C,pcon!E:E,"")</f>
        <v>0</v>
      </c>
      <c r="F2081" s="4"/>
      <c r="G2081" s="27"/>
      <c r="H2081" s="28"/>
      <c r="I2081" s="4"/>
      <c r="J2081" s="4"/>
      <c r="K2081" s="4"/>
      <c r="L2081" s="30" t="str">
        <f t="shared" si="288"/>
        <v/>
      </c>
      <c r="M2081" s="4"/>
      <c r="N2081" s="30" t="str">
        <f t="shared" si="289"/>
        <v/>
      </c>
      <c r="O2081" s="31"/>
      <c r="P2081" s="32" t="str">
        <f t="shared" si="290"/>
        <v/>
      </c>
      <c r="Q2081" s="10">
        <f>_xlfn.XLOOKUP(C2081,pcon!C:C,pcon!L:L,"")</f>
        <v>0</v>
      </c>
      <c r="R2081" s="98">
        <f t="shared" si="291"/>
        <v>0</v>
      </c>
      <c r="S2081" s="31"/>
      <c r="T2081" s="31"/>
      <c r="U2081" s="33" t="str">
        <f t="shared" si="292"/>
        <v/>
      </c>
      <c r="V2081" s="4"/>
      <c r="W2081" s="33" t="str">
        <f t="shared" si="293"/>
        <v/>
      </c>
      <c r="X2081" s="33" t="str">
        <f t="shared" si="294"/>
        <v/>
      </c>
      <c r="Y2081" s="33" t="str">
        <f t="shared" si="295"/>
        <v/>
      </c>
      <c r="Z2081" s="34" t="str">
        <f t="shared" si="296"/>
        <v/>
      </c>
    </row>
    <row r="2082" spans="1:26" x14ac:dyDescent="0.35">
      <c r="A2082" s="25">
        <v>2078</v>
      </c>
      <c r="B2082" s="26">
        <f>_xlfn.XLOOKUP(C2082,purchase!C:C,pcon!B:B,"")</f>
        <v>0</v>
      </c>
      <c r="C2082" s="4"/>
      <c r="D2082" s="29">
        <f>_xlfn.XLOOKUP(C2082,purchase!C:C,pcon!D:D,"")</f>
        <v>0</v>
      </c>
      <c r="E2082" s="29">
        <f>_xlfn.XLOOKUP(C2082,purchase!C:C,pcon!E:E,"")</f>
        <v>0</v>
      </c>
      <c r="F2082" s="4"/>
      <c r="G2082" s="27"/>
      <c r="H2082" s="28"/>
      <c r="I2082" s="4"/>
      <c r="J2082" s="4"/>
      <c r="K2082" s="4"/>
      <c r="L2082" s="30" t="str">
        <f t="shared" si="288"/>
        <v/>
      </c>
      <c r="M2082" s="4"/>
      <c r="N2082" s="30" t="str">
        <f t="shared" si="289"/>
        <v/>
      </c>
      <c r="O2082" s="31"/>
      <c r="P2082" s="32" t="str">
        <f t="shared" si="290"/>
        <v/>
      </c>
      <c r="Q2082" s="10">
        <f>_xlfn.XLOOKUP(C2082,pcon!C:C,pcon!L:L,"")</f>
        <v>0</v>
      </c>
      <c r="R2082" s="98">
        <f t="shared" si="291"/>
        <v>0</v>
      </c>
      <c r="S2082" s="31"/>
      <c r="T2082" s="31"/>
      <c r="U2082" s="33" t="str">
        <f t="shared" si="292"/>
        <v/>
      </c>
      <c r="V2082" s="4"/>
      <c r="W2082" s="33" t="str">
        <f t="shared" si="293"/>
        <v/>
      </c>
      <c r="X2082" s="33" t="str">
        <f t="shared" si="294"/>
        <v/>
      </c>
      <c r="Y2082" s="33" t="str">
        <f t="shared" si="295"/>
        <v/>
      </c>
      <c r="Z2082" s="34" t="str">
        <f t="shared" si="296"/>
        <v/>
      </c>
    </row>
    <row r="2083" spans="1:26" x14ac:dyDescent="0.35">
      <c r="A2083" s="25">
        <v>2079</v>
      </c>
      <c r="B2083" s="26">
        <f>_xlfn.XLOOKUP(C2083,purchase!C:C,pcon!B:B,"")</f>
        <v>0</v>
      </c>
      <c r="C2083" s="4"/>
      <c r="D2083" s="29">
        <f>_xlfn.XLOOKUP(C2083,purchase!C:C,pcon!D:D,"")</f>
        <v>0</v>
      </c>
      <c r="E2083" s="29">
        <f>_xlfn.XLOOKUP(C2083,purchase!C:C,pcon!E:E,"")</f>
        <v>0</v>
      </c>
      <c r="F2083" s="4"/>
      <c r="G2083" s="27"/>
      <c r="H2083" s="28"/>
      <c r="I2083" s="4"/>
      <c r="J2083" s="4"/>
      <c r="K2083" s="4"/>
      <c r="L2083" s="30" t="str">
        <f t="shared" si="288"/>
        <v/>
      </c>
      <c r="M2083" s="4"/>
      <c r="N2083" s="30" t="str">
        <f t="shared" si="289"/>
        <v/>
      </c>
      <c r="O2083" s="31"/>
      <c r="P2083" s="32" t="str">
        <f t="shared" si="290"/>
        <v/>
      </c>
      <c r="Q2083" s="10">
        <f>_xlfn.XLOOKUP(C2083,pcon!C:C,pcon!L:L,"")</f>
        <v>0</v>
      </c>
      <c r="R2083" s="98">
        <f t="shared" si="291"/>
        <v>0</v>
      </c>
      <c r="S2083" s="31"/>
      <c r="T2083" s="31"/>
      <c r="U2083" s="33" t="str">
        <f t="shared" si="292"/>
        <v/>
      </c>
      <c r="V2083" s="4"/>
      <c r="W2083" s="33" t="str">
        <f t="shared" si="293"/>
        <v/>
      </c>
      <c r="X2083" s="33" t="str">
        <f t="shared" si="294"/>
        <v/>
      </c>
      <c r="Y2083" s="33" t="str">
        <f t="shared" si="295"/>
        <v/>
      </c>
      <c r="Z2083" s="34" t="str">
        <f t="shared" si="296"/>
        <v/>
      </c>
    </row>
    <row r="2084" spans="1:26" x14ac:dyDescent="0.35">
      <c r="A2084" s="25">
        <v>2080</v>
      </c>
      <c r="B2084" s="26">
        <f>_xlfn.XLOOKUP(C2084,purchase!C:C,pcon!B:B,"")</f>
        <v>0</v>
      </c>
      <c r="C2084" s="4"/>
      <c r="D2084" s="29">
        <f>_xlfn.XLOOKUP(C2084,purchase!C:C,pcon!D:D,"")</f>
        <v>0</v>
      </c>
      <c r="E2084" s="29">
        <f>_xlfn.XLOOKUP(C2084,purchase!C:C,pcon!E:E,"")</f>
        <v>0</v>
      </c>
      <c r="F2084" s="4"/>
      <c r="G2084" s="27"/>
      <c r="H2084" s="28"/>
      <c r="I2084" s="4"/>
      <c r="J2084" s="4"/>
      <c r="K2084" s="4"/>
      <c r="L2084" s="30" t="str">
        <f t="shared" si="288"/>
        <v/>
      </c>
      <c r="M2084" s="4"/>
      <c r="N2084" s="30" t="str">
        <f t="shared" si="289"/>
        <v/>
      </c>
      <c r="O2084" s="31"/>
      <c r="P2084" s="32" t="str">
        <f t="shared" si="290"/>
        <v/>
      </c>
      <c r="Q2084" s="10">
        <f>_xlfn.XLOOKUP(C2084,pcon!C:C,pcon!L:L,"")</f>
        <v>0</v>
      </c>
      <c r="R2084" s="98">
        <f t="shared" si="291"/>
        <v>0</v>
      </c>
      <c r="S2084" s="31"/>
      <c r="T2084" s="31"/>
      <c r="U2084" s="33" t="str">
        <f t="shared" si="292"/>
        <v/>
      </c>
      <c r="V2084" s="4"/>
      <c r="W2084" s="33" t="str">
        <f t="shared" si="293"/>
        <v/>
      </c>
      <c r="X2084" s="33" t="str">
        <f t="shared" si="294"/>
        <v/>
      </c>
      <c r="Y2084" s="33" t="str">
        <f t="shared" si="295"/>
        <v/>
      </c>
      <c r="Z2084" s="34" t="str">
        <f t="shared" si="296"/>
        <v/>
      </c>
    </row>
    <row r="2085" spans="1:26" x14ac:dyDescent="0.35">
      <c r="A2085" s="25">
        <v>2081</v>
      </c>
      <c r="B2085" s="26">
        <f>_xlfn.XLOOKUP(C2085,purchase!C:C,pcon!B:B,"")</f>
        <v>0</v>
      </c>
      <c r="C2085" s="4"/>
      <c r="D2085" s="29">
        <f>_xlfn.XLOOKUP(C2085,purchase!C:C,pcon!D:D,"")</f>
        <v>0</v>
      </c>
      <c r="E2085" s="29">
        <f>_xlfn.XLOOKUP(C2085,purchase!C:C,pcon!E:E,"")</f>
        <v>0</v>
      </c>
      <c r="F2085" s="4"/>
      <c r="G2085" s="27"/>
      <c r="H2085" s="28"/>
      <c r="I2085" s="4"/>
      <c r="J2085" s="4"/>
      <c r="K2085" s="4"/>
      <c r="L2085" s="30" t="str">
        <f t="shared" si="288"/>
        <v/>
      </c>
      <c r="M2085" s="4"/>
      <c r="N2085" s="30" t="str">
        <f t="shared" si="289"/>
        <v/>
      </c>
      <c r="O2085" s="31"/>
      <c r="P2085" s="32" t="str">
        <f t="shared" si="290"/>
        <v/>
      </c>
      <c r="Q2085" s="10">
        <f>_xlfn.XLOOKUP(C2085,pcon!C:C,pcon!L:L,"")</f>
        <v>0</v>
      </c>
      <c r="R2085" s="98">
        <f t="shared" si="291"/>
        <v>0</v>
      </c>
      <c r="S2085" s="31"/>
      <c r="T2085" s="31"/>
      <c r="U2085" s="33" t="str">
        <f t="shared" si="292"/>
        <v/>
      </c>
      <c r="V2085" s="4"/>
      <c r="W2085" s="33" t="str">
        <f t="shared" si="293"/>
        <v/>
      </c>
      <c r="X2085" s="33" t="str">
        <f t="shared" si="294"/>
        <v/>
      </c>
      <c r="Y2085" s="33" t="str">
        <f t="shared" si="295"/>
        <v/>
      </c>
      <c r="Z2085" s="34" t="str">
        <f t="shared" si="296"/>
        <v/>
      </c>
    </row>
    <row r="2086" spans="1:26" x14ac:dyDescent="0.35">
      <c r="A2086" s="25">
        <v>2082</v>
      </c>
      <c r="B2086" s="26">
        <f>_xlfn.XLOOKUP(C2086,purchase!C:C,pcon!B:B,"")</f>
        <v>0</v>
      </c>
      <c r="C2086" s="4"/>
      <c r="D2086" s="29">
        <f>_xlfn.XLOOKUP(C2086,purchase!C:C,pcon!D:D,"")</f>
        <v>0</v>
      </c>
      <c r="E2086" s="29">
        <f>_xlfn.XLOOKUP(C2086,purchase!C:C,pcon!E:E,"")</f>
        <v>0</v>
      </c>
      <c r="F2086" s="4"/>
      <c r="G2086" s="27"/>
      <c r="H2086" s="28"/>
      <c r="I2086" s="4"/>
      <c r="J2086" s="4"/>
      <c r="K2086" s="4"/>
      <c r="L2086" s="30" t="str">
        <f t="shared" si="288"/>
        <v/>
      </c>
      <c r="M2086" s="4"/>
      <c r="N2086" s="30" t="str">
        <f t="shared" si="289"/>
        <v/>
      </c>
      <c r="O2086" s="31"/>
      <c r="P2086" s="32" t="str">
        <f t="shared" si="290"/>
        <v/>
      </c>
      <c r="Q2086" s="10">
        <f>_xlfn.XLOOKUP(C2086,pcon!C:C,pcon!L:L,"")</f>
        <v>0</v>
      </c>
      <c r="R2086" s="98">
        <f t="shared" si="291"/>
        <v>0</v>
      </c>
      <c r="S2086" s="31"/>
      <c r="T2086" s="31"/>
      <c r="U2086" s="33" t="str">
        <f t="shared" si="292"/>
        <v/>
      </c>
      <c r="V2086" s="4"/>
      <c r="W2086" s="33" t="str">
        <f t="shared" si="293"/>
        <v/>
      </c>
      <c r="X2086" s="33" t="str">
        <f t="shared" si="294"/>
        <v/>
      </c>
      <c r="Y2086" s="33" t="str">
        <f t="shared" si="295"/>
        <v/>
      </c>
      <c r="Z2086" s="34" t="str">
        <f t="shared" si="296"/>
        <v/>
      </c>
    </row>
    <row r="2087" spans="1:26" x14ac:dyDescent="0.35">
      <c r="A2087" s="25">
        <v>2083</v>
      </c>
      <c r="B2087" s="26">
        <f>_xlfn.XLOOKUP(C2087,purchase!C:C,pcon!B:B,"")</f>
        <v>0</v>
      </c>
      <c r="C2087" s="4"/>
      <c r="D2087" s="29">
        <f>_xlfn.XLOOKUP(C2087,purchase!C:C,pcon!D:D,"")</f>
        <v>0</v>
      </c>
      <c r="E2087" s="29">
        <f>_xlfn.XLOOKUP(C2087,purchase!C:C,pcon!E:E,"")</f>
        <v>0</v>
      </c>
      <c r="F2087" s="4"/>
      <c r="G2087" s="27"/>
      <c r="H2087" s="28"/>
      <c r="I2087" s="4"/>
      <c r="J2087" s="4"/>
      <c r="K2087" s="4"/>
      <c r="L2087" s="30" t="str">
        <f t="shared" si="288"/>
        <v/>
      </c>
      <c r="M2087" s="4"/>
      <c r="N2087" s="30" t="str">
        <f t="shared" si="289"/>
        <v/>
      </c>
      <c r="O2087" s="31"/>
      <c r="P2087" s="32" t="str">
        <f t="shared" si="290"/>
        <v/>
      </c>
      <c r="Q2087" s="10">
        <f>_xlfn.XLOOKUP(C2087,pcon!C:C,pcon!L:L,"")</f>
        <v>0</v>
      </c>
      <c r="R2087" s="98">
        <f t="shared" si="291"/>
        <v>0</v>
      </c>
      <c r="S2087" s="31"/>
      <c r="T2087" s="31"/>
      <c r="U2087" s="33" t="str">
        <f t="shared" si="292"/>
        <v/>
      </c>
      <c r="V2087" s="4"/>
      <c r="W2087" s="33" t="str">
        <f t="shared" si="293"/>
        <v/>
      </c>
      <c r="X2087" s="33" t="str">
        <f t="shared" si="294"/>
        <v/>
      </c>
      <c r="Y2087" s="33" t="str">
        <f t="shared" si="295"/>
        <v/>
      </c>
      <c r="Z2087" s="34" t="str">
        <f t="shared" si="296"/>
        <v/>
      </c>
    </row>
    <row r="2088" spans="1:26" x14ac:dyDescent="0.35">
      <c r="A2088" s="25">
        <v>2084</v>
      </c>
      <c r="B2088" s="26">
        <f>_xlfn.XLOOKUP(C2088,purchase!C:C,pcon!B:B,"")</f>
        <v>0</v>
      </c>
      <c r="C2088" s="4"/>
      <c r="D2088" s="29">
        <f>_xlfn.XLOOKUP(C2088,purchase!C:C,pcon!D:D,"")</f>
        <v>0</v>
      </c>
      <c r="E2088" s="29">
        <f>_xlfn.XLOOKUP(C2088,purchase!C:C,pcon!E:E,"")</f>
        <v>0</v>
      </c>
      <c r="F2088" s="4"/>
      <c r="G2088" s="27"/>
      <c r="H2088" s="28"/>
      <c r="I2088" s="4"/>
      <c r="J2088" s="4"/>
      <c r="K2088" s="4"/>
      <c r="L2088" s="30" t="str">
        <f t="shared" si="288"/>
        <v/>
      </c>
      <c r="M2088" s="4"/>
      <c r="N2088" s="30" t="str">
        <f t="shared" si="289"/>
        <v/>
      </c>
      <c r="O2088" s="31"/>
      <c r="P2088" s="32" t="str">
        <f t="shared" si="290"/>
        <v/>
      </c>
      <c r="Q2088" s="10">
        <f>_xlfn.XLOOKUP(C2088,pcon!C:C,pcon!L:L,"")</f>
        <v>0</v>
      </c>
      <c r="R2088" s="98">
        <f t="shared" si="291"/>
        <v>0</v>
      </c>
      <c r="S2088" s="31"/>
      <c r="T2088" s="31"/>
      <c r="U2088" s="33" t="str">
        <f t="shared" si="292"/>
        <v/>
      </c>
      <c r="V2088" s="4"/>
      <c r="W2088" s="33" t="str">
        <f t="shared" si="293"/>
        <v/>
      </c>
      <c r="X2088" s="33" t="str">
        <f t="shared" si="294"/>
        <v/>
      </c>
      <c r="Y2088" s="33" t="str">
        <f t="shared" si="295"/>
        <v/>
      </c>
      <c r="Z2088" s="34" t="str">
        <f t="shared" si="296"/>
        <v/>
      </c>
    </row>
    <row r="2089" spans="1:26" x14ac:dyDescent="0.35">
      <c r="A2089" s="25">
        <v>2085</v>
      </c>
      <c r="B2089" s="26">
        <f>_xlfn.XLOOKUP(C2089,purchase!C:C,pcon!B:B,"")</f>
        <v>0</v>
      </c>
      <c r="C2089" s="4"/>
      <c r="D2089" s="29">
        <f>_xlfn.XLOOKUP(C2089,purchase!C:C,pcon!D:D,"")</f>
        <v>0</v>
      </c>
      <c r="E2089" s="29">
        <f>_xlfn.XLOOKUP(C2089,purchase!C:C,pcon!E:E,"")</f>
        <v>0</v>
      </c>
      <c r="F2089" s="4"/>
      <c r="G2089" s="27"/>
      <c r="H2089" s="28"/>
      <c r="I2089" s="4"/>
      <c r="J2089" s="4"/>
      <c r="K2089" s="4"/>
      <c r="L2089" s="30" t="str">
        <f t="shared" si="288"/>
        <v/>
      </c>
      <c r="M2089" s="4"/>
      <c r="N2089" s="30" t="str">
        <f t="shared" si="289"/>
        <v/>
      </c>
      <c r="O2089" s="31"/>
      <c r="P2089" s="32" t="str">
        <f t="shared" si="290"/>
        <v/>
      </c>
      <c r="Q2089" s="10">
        <f>_xlfn.XLOOKUP(C2089,pcon!C:C,pcon!L:L,"")</f>
        <v>0</v>
      </c>
      <c r="R2089" s="98">
        <f t="shared" si="291"/>
        <v>0</v>
      </c>
      <c r="S2089" s="31"/>
      <c r="T2089" s="31"/>
      <c r="U2089" s="33" t="str">
        <f t="shared" si="292"/>
        <v/>
      </c>
      <c r="V2089" s="4"/>
      <c r="W2089" s="33" t="str">
        <f t="shared" si="293"/>
        <v/>
      </c>
      <c r="X2089" s="33" t="str">
        <f t="shared" si="294"/>
        <v/>
      </c>
      <c r="Y2089" s="33" t="str">
        <f t="shared" si="295"/>
        <v/>
      </c>
      <c r="Z2089" s="34" t="str">
        <f t="shared" si="296"/>
        <v/>
      </c>
    </row>
    <row r="2090" spans="1:26" x14ac:dyDescent="0.35">
      <c r="A2090" s="25">
        <v>2086</v>
      </c>
      <c r="B2090" s="26">
        <f>_xlfn.XLOOKUP(C2090,purchase!C:C,pcon!B:B,"")</f>
        <v>0</v>
      </c>
      <c r="C2090" s="4"/>
      <c r="D2090" s="29">
        <f>_xlfn.XLOOKUP(C2090,purchase!C:C,pcon!D:D,"")</f>
        <v>0</v>
      </c>
      <c r="E2090" s="29">
        <f>_xlfn.XLOOKUP(C2090,purchase!C:C,pcon!E:E,"")</f>
        <v>0</v>
      </c>
      <c r="F2090" s="4"/>
      <c r="G2090" s="27"/>
      <c r="H2090" s="28"/>
      <c r="I2090" s="4"/>
      <c r="J2090" s="4"/>
      <c r="K2090" s="4"/>
      <c r="L2090" s="30" t="str">
        <f t="shared" si="288"/>
        <v/>
      </c>
      <c r="M2090" s="4"/>
      <c r="N2090" s="30" t="str">
        <f t="shared" si="289"/>
        <v/>
      </c>
      <c r="O2090" s="31"/>
      <c r="P2090" s="32" t="str">
        <f t="shared" si="290"/>
        <v/>
      </c>
      <c r="Q2090" s="10">
        <f>_xlfn.XLOOKUP(C2090,pcon!C:C,pcon!L:L,"")</f>
        <v>0</v>
      </c>
      <c r="R2090" s="98">
        <f t="shared" si="291"/>
        <v>0</v>
      </c>
      <c r="S2090" s="31"/>
      <c r="T2090" s="31"/>
      <c r="U2090" s="33" t="str">
        <f t="shared" si="292"/>
        <v/>
      </c>
      <c r="V2090" s="4"/>
      <c r="W2090" s="33" t="str">
        <f t="shared" si="293"/>
        <v/>
      </c>
      <c r="X2090" s="33" t="str">
        <f t="shared" si="294"/>
        <v/>
      </c>
      <c r="Y2090" s="33" t="str">
        <f t="shared" si="295"/>
        <v/>
      </c>
      <c r="Z2090" s="34" t="str">
        <f t="shared" si="296"/>
        <v/>
      </c>
    </row>
    <row r="2091" spans="1:26" x14ac:dyDescent="0.35">
      <c r="A2091" s="25">
        <v>2087</v>
      </c>
      <c r="B2091" s="26">
        <f>_xlfn.XLOOKUP(C2091,purchase!C:C,pcon!B:B,"")</f>
        <v>0</v>
      </c>
      <c r="C2091" s="4"/>
      <c r="D2091" s="29">
        <f>_xlfn.XLOOKUP(C2091,purchase!C:C,pcon!D:D,"")</f>
        <v>0</v>
      </c>
      <c r="E2091" s="29">
        <f>_xlfn.XLOOKUP(C2091,purchase!C:C,pcon!E:E,"")</f>
        <v>0</v>
      </c>
      <c r="F2091" s="4"/>
      <c r="G2091" s="27"/>
      <c r="H2091" s="28"/>
      <c r="I2091" s="4"/>
      <c r="J2091" s="4"/>
      <c r="K2091" s="4"/>
      <c r="L2091" s="30" t="str">
        <f t="shared" si="288"/>
        <v/>
      </c>
      <c r="M2091" s="4"/>
      <c r="N2091" s="30" t="str">
        <f t="shared" si="289"/>
        <v/>
      </c>
      <c r="O2091" s="31"/>
      <c r="P2091" s="32" t="str">
        <f t="shared" si="290"/>
        <v/>
      </c>
      <c r="Q2091" s="10">
        <f>_xlfn.XLOOKUP(C2091,pcon!C:C,pcon!L:L,"")</f>
        <v>0</v>
      </c>
      <c r="R2091" s="98">
        <f t="shared" si="291"/>
        <v>0</v>
      </c>
      <c r="S2091" s="31"/>
      <c r="T2091" s="31"/>
      <c r="U2091" s="33" t="str">
        <f t="shared" si="292"/>
        <v/>
      </c>
      <c r="V2091" s="4"/>
      <c r="W2091" s="33" t="str">
        <f t="shared" si="293"/>
        <v/>
      </c>
      <c r="X2091" s="33" t="str">
        <f t="shared" si="294"/>
        <v/>
      </c>
      <c r="Y2091" s="33" t="str">
        <f t="shared" si="295"/>
        <v/>
      </c>
      <c r="Z2091" s="34" t="str">
        <f t="shared" si="296"/>
        <v/>
      </c>
    </row>
    <row r="2092" spans="1:26" x14ac:dyDescent="0.35">
      <c r="A2092" s="25">
        <v>2088</v>
      </c>
      <c r="B2092" s="26">
        <f>_xlfn.XLOOKUP(C2092,purchase!C:C,pcon!B:B,"")</f>
        <v>0</v>
      </c>
      <c r="C2092" s="4"/>
      <c r="D2092" s="29">
        <f>_xlfn.XLOOKUP(C2092,purchase!C:C,pcon!D:D,"")</f>
        <v>0</v>
      </c>
      <c r="E2092" s="29">
        <f>_xlfn.XLOOKUP(C2092,purchase!C:C,pcon!E:E,"")</f>
        <v>0</v>
      </c>
      <c r="F2092" s="4"/>
      <c r="G2092" s="27"/>
      <c r="H2092" s="28"/>
      <c r="I2092" s="4"/>
      <c r="J2092" s="4"/>
      <c r="K2092" s="4"/>
      <c r="L2092" s="30" t="str">
        <f t="shared" si="288"/>
        <v/>
      </c>
      <c r="M2092" s="4"/>
      <c r="N2092" s="30" t="str">
        <f t="shared" si="289"/>
        <v/>
      </c>
      <c r="O2092" s="31"/>
      <c r="P2092" s="32" t="str">
        <f t="shared" si="290"/>
        <v/>
      </c>
      <c r="Q2092" s="10">
        <f>_xlfn.XLOOKUP(C2092,pcon!C:C,pcon!L:L,"")</f>
        <v>0</v>
      </c>
      <c r="R2092" s="98">
        <f t="shared" si="291"/>
        <v>0</v>
      </c>
      <c r="S2092" s="31"/>
      <c r="T2092" s="31"/>
      <c r="U2092" s="33" t="str">
        <f t="shared" si="292"/>
        <v/>
      </c>
      <c r="V2092" s="4"/>
      <c r="W2092" s="33" t="str">
        <f t="shared" si="293"/>
        <v/>
      </c>
      <c r="X2092" s="33" t="str">
        <f t="shared" si="294"/>
        <v/>
      </c>
      <c r="Y2092" s="33" t="str">
        <f t="shared" si="295"/>
        <v/>
      </c>
      <c r="Z2092" s="34" t="str">
        <f t="shared" si="296"/>
        <v/>
      </c>
    </row>
    <row r="2093" spans="1:26" x14ac:dyDescent="0.35">
      <c r="A2093" s="25">
        <v>2089</v>
      </c>
      <c r="B2093" s="26">
        <f>_xlfn.XLOOKUP(C2093,purchase!C:C,pcon!B:B,"")</f>
        <v>0</v>
      </c>
      <c r="C2093" s="4"/>
      <c r="D2093" s="29">
        <f>_xlfn.XLOOKUP(C2093,purchase!C:C,pcon!D:D,"")</f>
        <v>0</v>
      </c>
      <c r="E2093" s="29">
        <f>_xlfn.XLOOKUP(C2093,purchase!C:C,pcon!E:E,"")</f>
        <v>0</v>
      </c>
      <c r="F2093" s="4"/>
      <c r="G2093" s="27"/>
      <c r="H2093" s="28"/>
      <c r="I2093" s="4"/>
      <c r="J2093" s="4"/>
      <c r="K2093" s="4"/>
      <c r="L2093" s="30" t="str">
        <f t="shared" si="288"/>
        <v/>
      </c>
      <c r="M2093" s="4"/>
      <c r="N2093" s="30" t="str">
        <f t="shared" si="289"/>
        <v/>
      </c>
      <c r="O2093" s="31"/>
      <c r="P2093" s="32" t="str">
        <f t="shared" si="290"/>
        <v/>
      </c>
      <c r="Q2093" s="10">
        <f>_xlfn.XLOOKUP(C2093,pcon!C:C,pcon!L:L,"")</f>
        <v>0</v>
      </c>
      <c r="R2093" s="98">
        <f t="shared" si="291"/>
        <v>0</v>
      </c>
      <c r="S2093" s="31"/>
      <c r="T2093" s="31"/>
      <c r="U2093" s="33" t="str">
        <f t="shared" si="292"/>
        <v/>
      </c>
      <c r="V2093" s="4"/>
      <c r="W2093" s="33" t="str">
        <f t="shared" si="293"/>
        <v/>
      </c>
      <c r="X2093" s="33" t="str">
        <f t="shared" si="294"/>
        <v/>
      </c>
      <c r="Y2093" s="33" t="str">
        <f t="shared" si="295"/>
        <v/>
      </c>
      <c r="Z2093" s="34" t="str">
        <f t="shared" si="296"/>
        <v/>
      </c>
    </row>
    <row r="2094" spans="1:26" x14ac:dyDescent="0.35">
      <c r="A2094" s="25">
        <v>2090</v>
      </c>
      <c r="B2094" s="26">
        <f>_xlfn.XLOOKUP(C2094,purchase!C:C,pcon!B:B,"")</f>
        <v>0</v>
      </c>
      <c r="C2094" s="4"/>
      <c r="D2094" s="29">
        <f>_xlfn.XLOOKUP(C2094,purchase!C:C,pcon!D:D,"")</f>
        <v>0</v>
      </c>
      <c r="E2094" s="29">
        <f>_xlfn.XLOOKUP(C2094,purchase!C:C,pcon!E:E,"")</f>
        <v>0</v>
      </c>
      <c r="F2094" s="4"/>
      <c r="G2094" s="27"/>
      <c r="H2094" s="28"/>
      <c r="I2094" s="4"/>
      <c r="J2094" s="4"/>
      <c r="K2094" s="4"/>
      <c r="L2094" s="30" t="str">
        <f t="shared" si="288"/>
        <v/>
      </c>
      <c r="M2094" s="4"/>
      <c r="N2094" s="30" t="str">
        <f t="shared" si="289"/>
        <v/>
      </c>
      <c r="O2094" s="31"/>
      <c r="P2094" s="32" t="str">
        <f t="shared" si="290"/>
        <v/>
      </c>
      <c r="Q2094" s="10">
        <f>_xlfn.XLOOKUP(C2094,pcon!C:C,pcon!L:L,"")</f>
        <v>0</v>
      </c>
      <c r="R2094" s="98">
        <f t="shared" si="291"/>
        <v>0</v>
      </c>
      <c r="S2094" s="31"/>
      <c r="T2094" s="31"/>
      <c r="U2094" s="33" t="str">
        <f t="shared" si="292"/>
        <v/>
      </c>
      <c r="V2094" s="4"/>
      <c r="W2094" s="33" t="str">
        <f t="shared" si="293"/>
        <v/>
      </c>
      <c r="X2094" s="33" t="str">
        <f t="shared" si="294"/>
        <v/>
      </c>
      <c r="Y2094" s="33" t="str">
        <f t="shared" si="295"/>
        <v/>
      </c>
      <c r="Z2094" s="34" t="str">
        <f t="shared" si="296"/>
        <v/>
      </c>
    </row>
    <row r="2095" spans="1:26" x14ac:dyDescent="0.35">
      <c r="A2095" s="25">
        <v>2091</v>
      </c>
      <c r="B2095" s="26">
        <f>_xlfn.XLOOKUP(C2095,purchase!C:C,pcon!B:B,"")</f>
        <v>0</v>
      </c>
      <c r="C2095" s="4"/>
      <c r="D2095" s="29">
        <f>_xlfn.XLOOKUP(C2095,purchase!C:C,pcon!D:D,"")</f>
        <v>0</v>
      </c>
      <c r="E2095" s="29">
        <f>_xlfn.XLOOKUP(C2095,purchase!C:C,pcon!E:E,"")</f>
        <v>0</v>
      </c>
      <c r="F2095" s="4"/>
      <c r="G2095" s="27"/>
      <c r="H2095" s="28"/>
      <c r="I2095" s="4"/>
      <c r="J2095" s="4"/>
      <c r="K2095" s="4"/>
      <c r="L2095" s="30" t="str">
        <f t="shared" si="288"/>
        <v/>
      </c>
      <c r="M2095" s="4"/>
      <c r="N2095" s="30" t="str">
        <f t="shared" si="289"/>
        <v/>
      </c>
      <c r="O2095" s="31"/>
      <c r="P2095" s="32" t="str">
        <f t="shared" si="290"/>
        <v/>
      </c>
      <c r="Q2095" s="10">
        <f>_xlfn.XLOOKUP(C2095,pcon!C:C,pcon!L:L,"")</f>
        <v>0</v>
      </c>
      <c r="R2095" s="98">
        <f t="shared" si="291"/>
        <v>0</v>
      </c>
      <c r="S2095" s="31"/>
      <c r="T2095" s="31"/>
      <c r="U2095" s="33" t="str">
        <f t="shared" si="292"/>
        <v/>
      </c>
      <c r="V2095" s="4"/>
      <c r="W2095" s="33" t="str">
        <f t="shared" si="293"/>
        <v/>
      </c>
      <c r="X2095" s="33" t="str">
        <f t="shared" si="294"/>
        <v/>
      </c>
      <c r="Y2095" s="33" t="str">
        <f t="shared" si="295"/>
        <v/>
      </c>
      <c r="Z2095" s="34" t="str">
        <f t="shared" si="296"/>
        <v/>
      </c>
    </row>
    <row r="2096" spans="1:26" x14ac:dyDescent="0.35">
      <c r="A2096" s="25">
        <v>2092</v>
      </c>
      <c r="B2096" s="26">
        <f>_xlfn.XLOOKUP(C2096,purchase!C:C,pcon!B:B,"")</f>
        <v>0</v>
      </c>
      <c r="C2096" s="4"/>
      <c r="D2096" s="29">
        <f>_xlfn.XLOOKUP(C2096,purchase!C:C,pcon!D:D,"")</f>
        <v>0</v>
      </c>
      <c r="E2096" s="29">
        <f>_xlfn.XLOOKUP(C2096,purchase!C:C,pcon!E:E,"")</f>
        <v>0</v>
      </c>
      <c r="F2096" s="4"/>
      <c r="G2096" s="27"/>
      <c r="H2096" s="28"/>
      <c r="I2096" s="4"/>
      <c r="J2096" s="4"/>
      <c r="K2096" s="4"/>
      <c r="L2096" s="30" t="str">
        <f t="shared" si="288"/>
        <v/>
      </c>
      <c r="M2096" s="4"/>
      <c r="N2096" s="30" t="str">
        <f t="shared" si="289"/>
        <v/>
      </c>
      <c r="O2096" s="31"/>
      <c r="P2096" s="32" t="str">
        <f t="shared" si="290"/>
        <v/>
      </c>
      <c r="Q2096" s="10">
        <f>_xlfn.XLOOKUP(C2096,pcon!C:C,pcon!L:L,"")</f>
        <v>0</v>
      </c>
      <c r="R2096" s="98">
        <f t="shared" si="291"/>
        <v>0</v>
      </c>
      <c r="S2096" s="31"/>
      <c r="T2096" s="31"/>
      <c r="U2096" s="33" t="str">
        <f t="shared" si="292"/>
        <v/>
      </c>
      <c r="V2096" s="4"/>
      <c r="W2096" s="33" t="str">
        <f t="shared" si="293"/>
        <v/>
      </c>
      <c r="X2096" s="33" t="str">
        <f t="shared" si="294"/>
        <v/>
      </c>
      <c r="Y2096" s="33" t="str">
        <f t="shared" si="295"/>
        <v/>
      </c>
      <c r="Z2096" s="34" t="str">
        <f t="shared" si="296"/>
        <v/>
      </c>
    </row>
    <row r="2097" spans="1:26" x14ac:dyDescent="0.35">
      <c r="A2097" s="25">
        <v>2093</v>
      </c>
      <c r="B2097" s="26">
        <f>_xlfn.XLOOKUP(C2097,purchase!C:C,pcon!B:B,"")</f>
        <v>0</v>
      </c>
      <c r="C2097" s="4"/>
      <c r="D2097" s="29">
        <f>_xlfn.XLOOKUP(C2097,purchase!C:C,pcon!D:D,"")</f>
        <v>0</v>
      </c>
      <c r="E2097" s="29">
        <f>_xlfn.XLOOKUP(C2097,purchase!C:C,pcon!E:E,"")</f>
        <v>0</v>
      </c>
      <c r="F2097" s="4"/>
      <c r="G2097" s="27"/>
      <c r="H2097" s="28"/>
      <c r="I2097" s="4"/>
      <c r="J2097" s="4"/>
      <c r="K2097" s="4"/>
      <c r="L2097" s="30" t="str">
        <f t="shared" si="288"/>
        <v/>
      </c>
      <c r="M2097" s="4"/>
      <c r="N2097" s="30" t="str">
        <f t="shared" si="289"/>
        <v/>
      </c>
      <c r="O2097" s="31"/>
      <c r="P2097" s="32" t="str">
        <f t="shared" si="290"/>
        <v/>
      </c>
      <c r="Q2097" s="10">
        <f>_xlfn.XLOOKUP(C2097,pcon!C:C,pcon!L:L,"")</f>
        <v>0</v>
      </c>
      <c r="R2097" s="98">
        <f t="shared" si="291"/>
        <v>0</v>
      </c>
      <c r="S2097" s="31"/>
      <c r="T2097" s="31"/>
      <c r="U2097" s="33" t="str">
        <f t="shared" si="292"/>
        <v/>
      </c>
      <c r="V2097" s="4"/>
      <c r="W2097" s="33" t="str">
        <f t="shared" si="293"/>
        <v/>
      </c>
      <c r="X2097" s="33" t="str">
        <f t="shared" si="294"/>
        <v/>
      </c>
      <c r="Y2097" s="33" t="str">
        <f t="shared" si="295"/>
        <v/>
      </c>
      <c r="Z2097" s="34" t="str">
        <f t="shared" si="296"/>
        <v/>
      </c>
    </row>
    <row r="2098" spans="1:26" x14ac:dyDescent="0.35">
      <c r="A2098" s="25">
        <v>2094</v>
      </c>
      <c r="B2098" s="26">
        <f>_xlfn.XLOOKUP(C2098,purchase!C:C,pcon!B:B,"")</f>
        <v>0</v>
      </c>
      <c r="C2098" s="4"/>
      <c r="D2098" s="29">
        <f>_xlfn.XLOOKUP(C2098,purchase!C:C,pcon!D:D,"")</f>
        <v>0</v>
      </c>
      <c r="E2098" s="29">
        <f>_xlfn.XLOOKUP(C2098,purchase!C:C,pcon!E:E,"")</f>
        <v>0</v>
      </c>
      <c r="F2098" s="4"/>
      <c r="G2098" s="27"/>
      <c r="H2098" s="28"/>
      <c r="I2098" s="4"/>
      <c r="J2098" s="4"/>
      <c r="K2098" s="4"/>
      <c r="L2098" s="30" t="str">
        <f t="shared" si="288"/>
        <v/>
      </c>
      <c r="M2098" s="4"/>
      <c r="N2098" s="30" t="str">
        <f t="shared" si="289"/>
        <v/>
      </c>
      <c r="O2098" s="31"/>
      <c r="P2098" s="32" t="str">
        <f t="shared" si="290"/>
        <v/>
      </c>
      <c r="Q2098" s="10">
        <f>_xlfn.XLOOKUP(C2098,pcon!C:C,pcon!L:L,"")</f>
        <v>0</v>
      </c>
      <c r="R2098" s="98">
        <f t="shared" si="291"/>
        <v>0</v>
      </c>
      <c r="S2098" s="31"/>
      <c r="T2098" s="31"/>
      <c r="U2098" s="33" t="str">
        <f t="shared" si="292"/>
        <v/>
      </c>
      <c r="V2098" s="4"/>
      <c r="W2098" s="33" t="str">
        <f t="shared" si="293"/>
        <v/>
      </c>
      <c r="X2098" s="33" t="str">
        <f t="shared" si="294"/>
        <v/>
      </c>
      <c r="Y2098" s="33" t="str">
        <f t="shared" si="295"/>
        <v/>
      </c>
      <c r="Z2098" s="34" t="str">
        <f t="shared" si="296"/>
        <v/>
      </c>
    </row>
    <row r="2099" spans="1:26" x14ac:dyDescent="0.35">
      <c r="A2099" s="25">
        <v>2095</v>
      </c>
      <c r="B2099" s="26">
        <f>_xlfn.XLOOKUP(C2099,purchase!C:C,pcon!B:B,"")</f>
        <v>0</v>
      </c>
      <c r="C2099" s="4"/>
      <c r="D2099" s="29">
        <f>_xlfn.XLOOKUP(C2099,purchase!C:C,pcon!D:D,"")</f>
        <v>0</v>
      </c>
      <c r="E2099" s="29">
        <f>_xlfn.XLOOKUP(C2099,purchase!C:C,pcon!E:E,"")</f>
        <v>0</v>
      </c>
      <c r="F2099" s="4"/>
      <c r="G2099" s="27"/>
      <c r="H2099" s="28"/>
      <c r="I2099" s="4"/>
      <c r="J2099" s="4"/>
      <c r="K2099" s="4"/>
      <c r="L2099" s="30" t="str">
        <f t="shared" si="288"/>
        <v/>
      </c>
      <c r="M2099" s="4"/>
      <c r="N2099" s="30" t="str">
        <f t="shared" si="289"/>
        <v/>
      </c>
      <c r="O2099" s="31"/>
      <c r="P2099" s="32" t="str">
        <f t="shared" si="290"/>
        <v/>
      </c>
      <c r="Q2099" s="10">
        <f>_xlfn.XLOOKUP(C2099,pcon!C:C,pcon!L:L,"")</f>
        <v>0</v>
      </c>
      <c r="R2099" s="98">
        <f t="shared" si="291"/>
        <v>0</v>
      </c>
      <c r="S2099" s="31"/>
      <c r="T2099" s="31"/>
      <c r="U2099" s="33" t="str">
        <f t="shared" si="292"/>
        <v/>
      </c>
      <c r="V2099" s="4"/>
      <c r="W2099" s="33" t="str">
        <f t="shared" si="293"/>
        <v/>
      </c>
      <c r="X2099" s="33" t="str">
        <f t="shared" si="294"/>
        <v/>
      </c>
      <c r="Y2099" s="33" t="str">
        <f t="shared" si="295"/>
        <v/>
      </c>
      <c r="Z2099" s="34" t="str">
        <f t="shared" si="296"/>
        <v/>
      </c>
    </row>
    <row r="2100" spans="1:26" x14ac:dyDescent="0.35">
      <c r="A2100" s="25">
        <v>2096</v>
      </c>
      <c r="B2100" s="26">
        <f>_xlfn.XLOOKUP(C2100,purchase!C:C,pcon!B:B,"")</f>
        <v>0</v>
      </c>
      <c r="C2100" s="4"/>
      <c r="D2100" s="29">
        <f>_xlfn.XLOOKUP(C2100,purchase!C:C,pcon!D:D,"")</f>
        <v>0</v>
      </c>
      <c r="E2100" s="29">
        <f>_xlfn.XLOOKUP(C2100,purchase!C:C,pcon!E:E,"")</f>
        <v>0</v>
      </c>
      <c r="F2100" s="4"/>
      <c r="G2100" s="27"/>
      <c r="H2100" s="28"/>
      <c r="I2100" s="4"/>
      <c r="J2100" s="4"/>
      <c r="K2100" s="4"/>
      <c r="L2100" s="30" t="str">
        <f t="shared" si="288"/>
        <v/>
      </c>
      <c r="M2100" s="4"/>
      <c r="N2100" s="30" t="str">
        <f t="shared" si="289"/>
        <v/>
      </c>
      <c r="O2100" s="31"/>
      <c r="P2100" s="32" t="str">
        <f t="shared" si="290"/>
        <v/>
      </c>
      <c r="Q2100" s="10">
        <f>_xlfn.XLOOKUP(C2100,pcon!C:C,pcon!L:L,"")</f>
        <v>0</v>
      </c>
      <c r="R2100" s="98">
        <f t="shared" si="291"/>
        <v>0</v>
      </c>
      <c r="S2100" s="31"/>
      <c r="T2100" s="31"/>
      <c r="U2100" s="33" t="str">
        <f t="shared" si="292"/>
        <v/>
      </c>
      <c r="V2100" s="4"/>
      <c r="W2100" s="33" t="str">
        <f t="shared" si="293"/>
        <v/>
      </c>
      <c r="X2100" s="33" t="str">
        <f t="shared" si="294"/>
        <v/>
      </c>
      <c r="Y2100" s="33" t="str">
        <f t="shared" si="295"/>
        <v/>
      </c>
      <c r="Z2100" s="34" t="str">
        <f t="shared" si="296"/>
        <v/>
      </c>
    </row>
    <row r="2101" spans="1:26" x14ac:dyDescent="0.35">
      <c r="A2101" s="25">
        <v>2097</v>
      </c>
      <c r="B2101" s="26">
        <f>_xlfn.XLOOKUP(C2101,purchase!C:C,pcon!B:B,"")</f>
        <v>0</v>
      </c>
      <c r="C2101" s="4"/>
      <c r="D2101" s="29">
        <f>_xlfn.XLOOKUP(C2101,purchase!C:C,pcon!D:D,"")</f>
        <v>0</v>
      </c>
      <c r="E2101" s="29">
        <f>_xlfn.XLOOKUP(C2101,purchase!C:C,pcon!E:E,"")</f>
        <v>0</v>
      </c>
      <c r="F2101" s="4"/>
      <c r="G2101" s="27"/>
      <c r="H2101" s="28"/>
      <c r="I2101" s="4"/>
      <c r="J2101" s="4"/>
      <c r="K2101" s="4"/>
      <c r="L2101" s="30" t="str">
        <f t="shared" si="288"/>
        <v/>
      </c>
      <c r="M2101" s="4"/>
      <c r="N2101" s="30" t="str">
        <f t="shared" si="289"/>
        <v/>
      </c>
      <c r="O2101" s="31"/>
      <c r="P2101" s="32" t="str">
        <f t="shared" si="290"/>
        <v/>
      </c>
      <c r="Q2101" s="10">
        <f>_xlfn.XLOOKUP(C2101,pcon!C:C,pcon!L:L,"")</f>
        <v>0</v>
      </c>
      <c r="R2101" s="98">
        <f t="shared" si="291"/>
        <v>0</v>
      </c>
      <c r="S2101" s="31"/>
      <c r="T2101" s="31"/>
      <c r="U2101" s="33" t="str">
        <f t="shared" si="292"/>
        <v/>
      </c>
      <c r="V2101" s="4"/>
      <c r="W2101" s="33" t="str">
        <f t="shared" si="293"/>
        <v/>
      </c>
      <c r="X2101" s="33" t="str">
        <f t="shared" si="294"/>
        <v/>
      </c>
      <c r="Y2101" s="33" t="str">
        <f t="shared" si="295"/>
        <v/>
      </c>
      <c r="Z2101" s="34" t="str">
        <f t="shared" si="296"/>
        <v/>
      </c>
    </row>
    <row r="2102" spans="1:26" x14ac:dyDescent="0.35">
      <c r="A2102" s="25">
        <v>2098</v>
      </c>
      <c r="B2102" s="26">
        <f>_xlfn.XLOOKUP(C2102,purchase!C:C,pcon!B:B,"")</f>
        <v>0</v>
      </c>
      <c r="C2102" s="4"/>
      <c r="D2102" s="29">
        <f>_xlfn.XLOOKUP(C2102,purchase!C:C,pcon!D:D,"")</f>
        <v>0</v>
      </c>
      <c r="E2102" s="29">
        <f>_xlfn.XLOOKUP(C2102,purchase!C:C,pcon!E:E,"")</f>
        <v>0</v>
      </c>
      <c r="F2102" s="4"/>
      <c r="G2102" s="27"/>
      <c r="H2102" s="28"/>
      <c r="I2102" s="4"/>
      <c r="J2102" s="4"/>
      <c r="K2102" s="4"/>
      <c r="L2102" s="30" t="str">
        <f t="shared" si="288"/>
        <v/>
      </c>
      <c r="M2102" s="4"/>
      <c r="N2102" s="30" t="str">
        <f t="shared" si="289"/>
        <v/>
      </c>
      <c r="O2102" s="31"/>
      <c r="P2102" s="32" t="str">
        <f t="shared" si="290"/>
        <v/>
      </c>
      <c r="Q2102" s="10">
        <f>_xlfn.XLOOKUP(C2102,pcon!C:C,pcon!L:L,"")</f>
        <v>0</v>
      </c>
      <c r="R2102" s="98">
        <f t="shared" si="291"/>
        <v>0</v>
      </c>
      <c r="S2102" s="31"/>
      <c r="T2102" s="31"/>
      <c r="U2102" s="33" t="str">
        <f t="shared" si="292"/>
        <v/>
      </c>
      <c r="V2102" s="4"/>
      <c r="W2102" s="33" t="str">
        <f t="shared" si="293"/>
        <v/>
      </c>
      <c r="X2102" s="33" t="str">
        <f t="shared" si="294"/>
        <v/>
      </c>
      <c r="Y2102" s="33" t="str">
        <f t="shared" si="295"/>
        <v/>
      </c>
      <c r="Z2102" s="34" t="str">
        <f t="shared" si="296"/>
        <v/>
      </c>
    </row>
    <row r="2103" spans="1:26" x14ac:dyDescent="0.35">
      <c r="A2103" s="25">
        <v>2099</v>
      </c>
      <c r="B2103" s="26">
        <f>_xlfn.XLOOKUP(C2103,purchase!C:C,pcon!B:B,"")</f>
        <v>0</v>
      </c>
      <c r="C2103" s="4"/>
      <c r="D2103" s="29">
        <f>_xlfn.XLOOKUP(C2103,purchase!C:C,pcon!D:D,"")</f>
        <v>0</v>
      </c>
      <c r="E2103" s="29">
        <f>_xlfn.XLOOKUP(C2103,purchase!C:C,pcon!E:E,"")</f>
        <v>0</v>
      </c>
      <c r="F2103" s="4"/>
      <c r="G2103" s="27"/>
      <c r="H2103" s="28"/>
      <c r="I2103" s="4"/>
      <c r="J2103" s="4"/>
      <c r="K2103" s="4"/>
      <c r="L2103" s="30" t="str">
        <f t="shared" si="288"/>
        <v/>
      </c>
      <c r="M2103" s="4"/>
      <c r="N2103" s="30" t="str">
        <f t="shared" si="289"/>
        <v/>
      </c>
      <c r="O2103" s="31"/>
      <c r="P2103" s="32" t="str">
        <f t="shared" si="290"/>
        <v/>
      </c>
      <c r="Q2103" s="10">
        <f>_xlfn.XLOOKUP(C2103,pcon!C:C,pcon!L:L,"")</f>
        <v>0</v>
      </c>
      <c r="R2103" s="98">
        <f t="shared" si="291"/>
        <v>0</v>
      </c>
      <c r="S2103" s="31"/>
      <c r="T2103" s="31"/>
      <c r="U2103" s="33" t="str">
        <f t="shared" si="292"/>
        <v/>
      </c>
      <c r="V2103" s="4"/>
      <c r="W2103" s="33" t="str">
        <f t="shared" si="293"/>
        <v/>
      </c>
      <c r="X2103" s="33" t="str">
        <f t="shared" si="294"/>
        <v/>
      </c>
      <c r="Y2103" s="33" t="str">
        <f t="shared" si="295"/>
        <v/>
      </c>
      <c r="Z2103" s="34" t="str">
        <f t="shared" si="296"/>
        <v/>
      </c>
    </row>
    <row r="2104" spans="1:26" x14ac:dyDescent="0.35">
      <c r="A2104" s="25">
        <v>2100</v>
      </c>
      <c r="B2104" s="26">
        <f>_xlfn.XLOOKUP(C2104,purchase!C:C,pcon!B:B,"")</f>
        <v>0</v>
      </c>
      <c r="C2104" s="4"/>
      <c r="D2104" s="29">
        <f>_xlfn.XLOOKUP(C2104,purchase!C:C,pcon!D:D,"")</f>
        <v>0</v>
      </c>
      <c r="E2104" s="29">
        <f>_xlfn.XLOOKUP(C2104,purchase!C:C,pcon!E:E,"")</f>
        <v>0</v>
      </c>
      <c r="F2104" s="4"/>
      <c r="G2104" s="27"/>
      <c r="H2104" s="28"/>
      <c r="I2104" s="4"/>
      <c r="J2104" s="4"/>
      <c r="K2104" s="4"/>
      <c r="L2104" s="30" t="str">
        <f t="shared" si="288"/>
        <v/>
      </c>
      <c r="M2104" s="4"/>
      <c r="N2104" s="30" t="str">
        <f t="shared" si="289"/>
        <v/>
      </c>
      <c r="O2104" s="31"/>
      <c r="P2104" s="32" t="str">
        <f t="shared" si="290"/>
        <v/>
      </c>
      <c r="Q2104" s="10">
        <f>_xlfn.XLOOKUP(C2104,pcon!C:C,pcon!L:L,"")</f>
        <v>0</v>
      </c>
      <c r="R2104" s="98">
        <f t="shared" si="291"/>
        <v>0</v>
      </c>
      <c r="S2104" s="31"/>
      <c r="T2104" s="31"/>
      <c r="U2104" s="33" t="str">
        <f t="shared" si="292"/>
        <v/>
      </c>
      <c r="V2104" s="4"/>
      <c r="W2104" s="33" t="str">
        <f t="shared" si="293"/>
        <v/>
      </c>
      <c r="X2104" s="33" t="str">
        <f t="shared" si="294"/>
        <v/>
      </c>
      <c r="Y2104" s="33" t="str">
        <f t="shared" si="295"/>
        <v/>
      </c>
      <c r="Z2104" s="34" t="str">
        <f t="shared" si="296"/>
        <v/>
      </c>
    </row>
    <row r="2105" spans="1:26" x14ac:dyDescent="0.35">
      <c r="A2105" s="25">
        <v>2101</v>
      </c>
      <c r="B2105" s="26">
        <f>_xlfn.XLOOKUP(C2105,purchase!C:C,pcon!B:B,"")</f>
        <v>0</v>
      </c>
      <c r="C2105" s="4"/>
      <c r="D2105" s="29">
        <f>_xlfn.XLOOKUP(C2105,purchase!C:C,pcon!D:D,"")</f>
        <v>0</v>
      </c>
      <c r="E2105" s="29">
        <f>_xlfn.XLOOKUP(C2105,purchase!C:C,pcon!E:E,"")</f>
        <v>0</v>
      </c>
      <c r="F2105" s="4"/>
      <c r="G2105" s="27"/>
      <c r="H2105" s="28"/>
      <c r="I2105" s="4"/>
      <c r="J2105" s="4"/>
      <c r="K2105" s="4"/>
      <c r="L2105" s="30" t="str">
        <f t="shared" si="288"/>
        <v/>
      </c>
      <c r="M2105" s="4"/>
      <c r="N2105" s="30" t="str">
        <f t="shared" si="289"/>
        <v/>
      </c>
      <c r="O2105" s="31"/>
      <c r="P2105" s="32" t="str">
        <f t="shared" si="290"/>
        <v/>
      </c>
      <c r="Q2105" s="10">
        <f>_xlfn.XLOOKUP(C2105,pcon!C:C,pcon!L:L,"")</f>
        <v>0</v>
      </c>
      <c r="R2105" s="98">
        <f t="shared" si="291"/>
        <v>0</v>
      </c>
      <c r="S2105" s="31"/>
      <c r="T2105" s="31"/>
      <c r="U2105" s="33" t="str">
        <f t="shared" si="292"/>
        <v/>
      </c>
      <c r="V2105" s="4"/>
      <c r="W2105" s="33" t="str">
        <f t="shared" si="293"/>
        <v/>
      </c>
      <c r="X2105" s="33" t="str">
        <f t="shared" si="294"/>
        <v/>
      </c>
      <c r="Y2105" s="33" t="str">
        <f t="shared" si="295"/>
        <v/>
      </c>
      <c r="Z2105" s="34" t="str">
        <f t="shared" si="296"/>
        <v/>
      </c>
    </row>
    <row r="2106" spans="1:26" x14ac:dyDescent="0.35">
      <c r="A2106" s="25">
        <v>2102</v>
      </c>
      <c r="B2106" s="26">
        <f>_xlfn.XLOOKUP(C2106,purchase!C:C,pcon!B:B,"")</f>
        <v>0</v>
      </c>
      <c r="C2106" s="4"/>
      <c r="D2106" s="29">
        <f>_xlfn.XLOOKUP(C2106,purchase!C:C,pcon!D:D,"")</f>
        <v>0</v>
      </c>
      <c r="E2106" s="29">
        <f>_xlfn.XLOOKUP(C2106,purchase!C:C,pcon!E:E,"")</f>
        <v>0</v>
      </c>
      <c r="F2106" s="4"/>
      <c r="G2106" s="27"/>
      <c r="H2106" s="28"/>
      <c r="I2106" s="4"/>
      <c r="J2106" s="4"/>
      <c r="K2106" s="4"/>
      <c r="L2106" s="30" t="str">
        <f t="shared" si="288"/>
        <v/>
      </c>
      <c r="M2106" s="4"/>
      <c r="N2106" s="30" t="str">
        <f t="shared" si="289"/>
        <v/>
      </c>
      <c r="O2106" s="31"/>
      <c r="P2106" s="32" t="str">
        <f t="shared" si="290"/>
        <v/>
      </c>
      <c r="Q2106" s="10">
        <f>_xlfn.XLOOKUP(C2106,pcon!C:C,pcon!L:L,"")</f>
        <v>0</v>
      </c>
      <c r="R2106" s="98">
        <f t="shared" si="291"/>
        <v>0</v>
      </c>
      <c r="S2106" s="31"/>
      <c r="T2106" s="31"/>
      <c r="U2106" s="33" t="str">
        <f t="shared" si="292"/>
        <v/>
      </c>
      <c r="V2106" s="4"/>
      <c r="W2106" s="33" t="str">
        <f t="shared" si="293"/>
        <v/>
      </c>
      <c r="X2106" s="33" t="str">
        <f t="shared" si="294"/>
        <v/>
      </c>
      <c r="Y2106" s="33" t="str">
        <f t="shared" si="295"/>
        <v/>
      </c>
      <c r="Z2106" s="34" t="str">
        <f t="shared" si="296"/>
        <v/>
      </c>
    </row>
    <row r="2107" spans="1:26" x14ac:dyDescent="0.35">
      <c r="A2107" s="25">
        <v>2103</v>
      </c>
      <c r="B2107" s="26">
        <f>_xlfn.XLOOKUP(C2107,purchase!C:C,pcon!B:B,"")</f>
        <v>0</v>
      </c>
      <c r="C2107" s="4"/>
      <c r="D2107" s="29">
        <f>_xlfn.XLOOKUP(C2107,purchase!C:C,pcon!D:D,"")</f>
        <v>0</v>
      </c>
      <c r="E2107" s="29">
        <f>_xlfn.XLOOKUP(C2107,purchase!C:C,pcon!E:E,"")</f>
        <v>0</v>
      </c>
      <c r="F2107" s="4"/>
      <c r="G2107" s="27"/>
      <c r="H2107" s="28"/>
      <c r="I2107" s="4"/>
      <c r="J2107" s="4"/>
      <c r="K2107" s="4"/>
      <c r="L2107" s="30" t="str">
        <f t="shared" si="288"/>
        <v/>
      </c>
      <c r="M2107" s="4"/>
      <c r="N2107" s="30" t="str">
        <f t="shared" si="289"/>
        <v/>
      </c>
      <c r="O2107" s="31"/>
      <c r="P2107" s="32" t="str">
        <f t="shared" si="290"/>
        <v/>
      </c>
      <c r="Q2107" s="10">
        <f>_xlfn.XLOOKUP(C2107,pcon!C:C,pcon!L:L,"")</f>
        <v>0</v>
      </c>
      <c r="R2107" s="98">
        <f t="shared" si="291"/>
        <v>0</v>
      </c>
      <c r="S2107" s="31"/>
      <c r="T2107" s="31"/>
      <c r="U2107" s="33" t="str">
        <f t="shared" si="292"/>
        <v/>
      </c>
      <c r="V2107" s="4"/>
      <c r="W2107" s="33" t="str">
        <f t="shared" si="293"/>
        <v/>
      </c>
      <c r="X2107" s="33" t="str">
        <f t="shared" si="294"/>
        <v/>
      </c>
      <c r="Y2107" s="33" t="str">
        <f t="shared" si="295"/>
        <v/>
      </c>
      <c r="Z2107" s="34" t="str">
        <f t="shared" si="296"/>
        <v/>
      </c>
    </row>
    <row r="2108" spans="1:26" x14ac:dyDescent="0.35">
      <c r="A2108" s="25">
        <v>2104</v>
      </c>
      <c r="B2108" s="26">
        <f>_xlfn.XLOOKUP(C2108,purchase!C:C,pcon!B:B,"")</f>
        <v>0</v>
      </c>
      <c r="C2108" s="4"/>
      <c r="D2108" s="29">
        <f>_xlfn.XLOOKUP(C2108,purchase!C:C,pcon!D:D,"")</f>
        <v>0</v>
      </c>
      <c r="E2108" s="29">
        <f>_xlfn.XLOOKUP(C2108,purchase!C:C,pcon!E:E,"")</f>
        <v>0</v>
      </c>
      <c r="F2108" s="4"/>
      <c r="G2108" s="27"/>
      <c r="H2108" s="28"/>
      <c r="I2108" s="4"/>
      <c r="J2108" s="4"/>
      <c r="K2108" s="4"/>
      <c r="L2108" s="30" t="str">
        <f t="shared" si="288"/>
        <v/>
      </c>
      <c r="M2108" s="4"/>
      <c r="N2108" s="30" t="str">
        <f t="shared" si="289"/>
        <v/>
      </c>
      <c r="O2108" s="31"/>
      <c r="P2108" s="32" t="str">
        <f t="shared" si="290"/>
        <v/>
      </c>
      <c r="Q2108" s="10">
        <f>_xlfn.XLOOKUP(C2108,pcon!C:C,pcon!L:L,"")</f>
        <v>0</v>
      </c>
      <c r="R2108" s="98">
        <f t="shared" si="291"/>
        <v>0</v>
      </c>
      <c r="S2108" s="31"/>
      <c r="T2108" s="31"/>
      <c r="U2108" s="33" t="str">
        <f t="shared" si="292"/>
        <v/>
      </c>
      <c r="V2108" s="4"/>
      <c r="W2108" s="33" t="str">
        <f t="shared" si="293"/>
        <v/>
      </c>
      <c r="X2108" s="33" t="str">
        <f t="shared" si="294"/>
        <v/>
      </c>
      <c r="Y2108" s="33" t="str">
        <f t="shared" si="295"/>
        <v/>
      </c>
      <c r="Z2108" s="34" t="str">
        <f t="shared" si="296"/>
        <v/>
      </c>
    </row>
    <row r="2109" spans="1:26" x14ac:dyDescent="0.35">
      <c r="A2109" s="25">
        <v>2105</v>
      </c>
      <c r="B2109" s="26">
        <f>_xlfn.XLOOKUP(C2109,purchase!C:C,pcon!B:B,"")</f>
        <v>0</v>
      </c>
      <c r="C2109" s="4"/>
      <c r="D2109" s="29">
        <f>_xlfn.XLOOKUP(C2109,purchase!C:C,pcon!D:D,"")</f>
        <v>0</v>
      </c>
      <c r="E2109" s="29">
        <f>_xlfn.XLOOKUP(C2109,purchase!C:C,pcon!E:E,"")</f>
        <v>0</v>
      </c>
      <c r="F2109" s="4"/>
      <c r="G2109" s="27"/>
      <c r="H2109" s="28"/>
      <c r="I2109" s="4"/>
      <c r="J2109" s="4"/>
      <c r="K2109" s="4"/>
      <c r="L2109" s="30" t="str">
        <f t="shared" si="288"/>
        <v/>
      </c>
      <c r="M2109" s="4"/>
      <c r="N2109" s="30" t="str">
        <f t="shared" si="289"/>
        <v/>
      </c>
      <c r="O2109" s="31"/>
      <c r="P2109" s="32" t="str">
        <f t="shared" si="290"/>
        <v/>
      </c>
      <c r="Q2109" s="10">
        <f>_xlfn.XLOOKUP(C2109,pcon!C:C,pcon!L:L,"")</f>
        <v>0</v>
      </c>
      <c r="R2109" s="98">
        <f t="shared" si="291"/>
        <v>0</v>
      </c>
      <c r="S2109" s="31"/>
      <c r="T2109" s="31"/>
      <c r="U2109" s="33" t="str">
        <f t="shared" si="292"/>
        <v/>
      </c>
      <c r="V2109" s="4"/>
      <c r="W2109" s="33" t="str">
        <f t="shared" si="293"/>
        <v/>
      </c>
      <c r="X2109" s="33" t="str">
        <f t="shared" si="294"/>
        <v/>
      </c>
      <c r="Y2109" s="33" t="str">
        <f t="shared" si="295"/>
        <v/>
      </c>
      <c r="Z2109" s="34" t="str">
        <f t="shared" si="296"/>
        <v/>
      </c>
    </row>
    <row r="2110" spans="1:26" x14ac:dyDescent="0.35">
      <c r="A2110" s="25">
        <v>2106</v>
      </c>
      <c r="B2110" s="26">
        <f>_xlfn.XLOOKUP(C2110,purchase!C:C,pcon!B:B,"")</f>
        <v>0</v>
      </c>
      <c r="C2110" s="4"/>
      <c r="D2110" s="29">
        <f>_xlfn.XLOOKUP(C2110,purchase!C:C,pcon!D:D,"")</f>
        <v>0</v>
      </c>
      <c r="E2110" s="29">
        <f>_xlfn.XLOOKUP(C2110,purchase!C:C,pcon!E:E,"")</f>
        <v>0</v>
      </c>
      <c r="F2110" s="4"/>
      <c r="G2110" s="27"/>
      <c r="H2110" s="28"/>
      <c r="I2110" s="4"/>
      <c r="J2110" s="4"/>
      <c r="K2110" s="4"/>
      <c r="L2110" s="30" t="str">
        <f t="shared" si="288"/>
        <v/>
      </c>
      <c r="M2110" s="4"/>
      <c r="N2110" s="30" t="str">
        <f t="shared" si="289"/>
        <v/>
      </c>
      <c r="O2110" s="31"/>
      <c r="P2110" s="32" t="str">
        <f t="shared" si="290"/>
        <v/>
      </c>
      <c r="Q2110" s="10">
        <f>_xlfn.XLOOKUP(C2110,pcon!C:C,pcon!L:L,"")</f>
        <v>0</v>
      </c>
      <c r="R2110" s="98">
        <f t="shared" si="291"/>
        <v>0</v>
      </c>
      <c r="S2110" s="31"/>
      <c r="T2110" s="31"/>
      <c r="U2110" s="33" t="str">
        <f t="shared" si="292"/>
        <v/>
      </c>
      <c r="V2110" s="4"/>
      <c r="W2110" s="33" t="str">
        <f t="shared" si="293"/>
        <v/>
      </c>
      <c r="X2110" s="33" t="str">
        <f t="shared" si="294"/>
        <v/>
      </c>
      <c r="Y2110" s="33" t="str">
        <f t="shared" si="295"/>
        <v/>
      </c>
      <c r="Z2110" s="34" t="str">
        <f t="shared" si="296"/>
        <v/>
      </c>
    </row>
    <row r="2111" spans="1:26" x14ac:dyDescent="0.35">
      <c r="A2111" s="25">
        <v>2107</v>
      </c>
      <c r="B2111" s="26">
        <f>_xlfn.XLOOKUP(C2111,purchase!C:C,pcon!B:B,"")</f>
        <v>0</v>
      </c>
      <c r="C2111" s="4"/>
      <c r="D2111" s="29">
        <f>_xlfn.XLOOKUP(C2111,purchase!C:C,pcon!D:D,"")</f>
        <v>0</v>
      </c>
      <c r="E2111" s="29">
        <f>_xlfn.XLOOKUP(C2111,purchase!C:C,pcon!E:E,"")</f>
        <v>0</v>
      </c>
      <c r="F2111" s="4"/>
      <c r="G2111" s="27"/>
      <c r="H2111" s="28"/>
      <c r="I2111" s="4"/>
      <c r="J2111" s="4"/>
      <c r="K2111" s="4"/>
      <c r="L2111" s="30" t="str">
        <f t="shared" si="288"/>
        <v/>
      </c>
      <c r="M2111" s="4"/>
      <c r="N2111" s="30" t="str">
        <f t="shared" si="289"/>
        <v/>
      </c>
      <c r="O2111" s="31"/>
      <c r="P2111" s="32" t="str">
        <f t="shared" si="290"/>
        <v/>
      </c>
      <c r="Q2111" s="10">
        <f>_xlfn.XLOOKUP(C2111,pcon!C:C,pcon!L:L,"")</f>
        <v>0</v>
      </c>
      <c r="R2111" s="98">
        <f t="shared" si="291"/>
        <v>0</v>
      </c>
      <c r="S2111" s="31"/>
      <c r="T2111" s="31"/>
      <c r="U2111" s="33" t="str">
        <f t="shared" si="292"/>
        <v/>
      </c>
      <c r="V2111" s="4"/>
      <c r="W2111" s="33" t="str">
        <f t="shared" si="293"/>
        <v/>
      </c>
      <c r="X2111" s="33" t="str">
        <f t="shared" si="294"/>
        <v/>
      </c>
      <c r="Y2111" s="33" t="str">
        <f t="shared" si="295"/>
        <v/>
      </c>
      <c r="Z2111" s="34" t="str">
        <f t="shared" si="296"/>
        <v/>
      </c>
    </row>
    <row r="2112" spans="1:26" x14ac:dyDescent="0.35">
      <c r="A2112" s="25">
        <v>2108</v>
      </c>
      <c r="B2112" s="26">
        <f>_xlfn.XLOOKUP(C2112,purchase!C:C,pcon!B:B,"")</f>
        <v>0</v>
      </c>
      <c r="C2112" s="4"/>
      <c r="D2112" s="29">
        <f>_xlfn.XLOOKUP(C2112,purchase!C:C,pcon!D:D,"")</f>
        <v>0</v>
      </c>
      <c r="E2112" s="29">
        <f>_xlfn.XLOOKUP(C2112,purchase!C:C,pcon!E:E,"")</f>
        <v>0</v>
      </c>
      <c r="F2112" s="4"/>
      <c r="G2112" s="27"/>
      <c r="H2112" s="28"/>
      <c r="I2112" s="4"/>
      <c r="J2112" s="4"/>
      <c r="K2112" s="4"/>
      <c r="L2112" s="30" t="str">
        <f t="shared" si="288"/>
        <v/>
      </c>
      <c r="M2112" s="4"/>
      <c r="N2112" s="30" t="str">
        <f t="shared" si="289"/>
        <v/>
      </c>
      <c r="O2112" s="31"/>
      <c r="P2112" s="32" t="str">
        <f t="shared" si="290"/>
        <v/>
      </c>
      <c r="Q2112" s="10">
        <f>_xlfn.XLOOKUP(C2112,pcon!C:C,pcon!L:L,"")</f>
        <v>0</v>
      </c>
      <c r="R2112" s="98">
        <f t="shared" si="291"/>
        <v>0</v>
      </c>
      <c r="S2112" s="31"/>
      <c r="T2112" s="31"/>
      <c r="U2112" s="33" t="str">
        <f t="shared" si="292"/>
        <v/>
      </c>
      <c r="V2112" s="4"/>
      <c r="W2112" s="33" t="str">
        <f t="shared" si="293"/>
        <v/>
      </c>
      <c r="X2112" s="33" t="str">
        <f t="shared" si="294"/>
        <v/>
      </c>
      <c r="Y2112" s="33" t="str">
        <f t="shared" si="295"/>
        <v/>
      </c>
      <c r="Z2112" s="34" t="str">
        <f t="shared" si="296"/>
        <v/>
      </c>
    </row>
    <row r="2113" spans="1:26" x14ac:dyDescent="0.35">
      <c r="A2113" s="25">
        <v>2109</v>
      </c>
      <c r="B2113" s="26">
        <f>_xlfn.XLOOKUP(C2113,purchase!C:C,pcon!B:B,"")</f>
        <v>0</v>
      </c>
      <c r="C2113" s="4"/>
      <c r="D2113" s="29">
        <f>_xlfn.XLOOKUP(C2113,purchase!C:C,pcon!D:D,"")</f>
        <v>0</v>
      </c>
      <c r="E2113" s="29">
        <f>_xlfn.XLOOKUP(C2113,purchase!C:C,pcon!E:E,"")</f>
        <v>0</v>
      </c>
      <c r="F2113" s="4"/>
      <c r="G2113" s="27"/>
      <c r="H2113" s="28"/>
      <c r="I2113" s="4"/>
      <c r="J2113" s="4"/>
      <c r="K2113" s="4"/>
      <c r="L2113" s="30" t="str">
        <f t="shared" si="288"/>
        <v/>
      </c>
      <c r="M2113" s="4"/>
      <c r="N2113" s="30" t="str">
        <f t="shared" si="289"/>
        <v/>
      </c>
      <c r="O2113" s="31"/>
      <c r="P2113" s="32" t="str">
        <f t="shared" si="290"/>
        <v/>
      </c>
      <c r="Q2113" s="10">
        <f>_xlfn.XLOOKUP(C2113,pcon!C:C,pcon!L:L,"")</f>
        <v>0</v>
      </c>
      <c r="R2113" s="98">
        <f t="shared" si="291"/>
        <v>0</v>
      </c>
      <c r="S2113" s="31"/>
      <c r="T2113" s="31"/>
      <c r="U2113" s="33" t="str">
        <f t="shared" si="292"/>
        <v/>
      </c>
      <c r="V2113" s="4"/>
      <c r="W2113" s="33" t="str">
        <f t="shared" si="293"/>
        <v/>
      </c>
      <c r="X2113" s="33" t="str">
        <f t="shared" si="294"/>
        <v/>
      </c>
      <c r="Y2113" s="33" t="str">
        <f t="shared" si="295"/>
        <v/>
      </c>
      <c r="Z2113" s="34" t="str">
        <f t="shared" si="296"/>
        <v/>
      </c>
    </row>
    <row r="2114" spans="1:26" x14ac:dyDescent="0.35">
      <c r="A2114" s="25">
        <v>2110</v>
      </c>
      <c r="B2114" s="26">
        <f>_xlfn.XLOOKUP(C2114,purchase!C:C,pcon!B:B,"")</f>
        <v>0</v>
      </c>
      <c r="C2114" s="4"/>
      <c r="D2114" s="29">
        <f>_xlfn.XLOOKUP(C2114,purchase!C:C,pcon!D:D,"")</f>
        <v>0</v>
      </c>
      <c r="E2114" s="29">
        <f>_xlfn.XLOOKUP(C2114,purchase!C:C,pcon!E:E,"")</f>
        <v>0</v>
      </c>
      <c r="F2114" s="4"/>
      <c r="G2114" s="27"/>
      <c r="H2114" s="28"/>
      <c r="I2114" s="4"/>
      <c r="J2114" s="4"/>
      <c r="K2114" s="4"/>
      <c r="L2114" s="30" t="str">
        <f t="shared" si="288"/>
        <v/>
      </c>
      <c r="M2114" s="4"/>
      <c r="N2114" s="30" t="str">
        <f t="shared" si="289"/>
        <v/>
      </c>
      <c r="O2114" s="31"/>
      <c r="P2114" s="32" t="str">
        <f t="shared" si="290"/>
        <v/>
      </c>
      <c r="Q2114" s="10">
        <f>_xlfn.XLOOKUP(C2114,pcon!C:C,pcon!L:L,"")</f>
        <v>0</v>
      </c>
      <c r="R2114" s="98">
        <f t="shared" si="291"/>
        <v>0</v>
      </c>
      <c r="S2114" s="31"/>
      <c r="T2114" s="31"/>
      <c r="U2114" s="33" t="str">
        <f t="shared" si="292"/>
        <v/>
      </c>
      <c r="V2114" s="4"/>
      <c r="W2114" s="33" t="str">
        <f t="shared" si="293"/>
        <v/>
      </c>
      <c r="X2114" s="33" t="str">
        <f t="shared" si="294"/>
        <v/>
      </c>
      <c r="Y2114" s="33" t="str">
        <f t="shared" si="295"/>
        <v/>
      </c>
      <c r="Z2114" s="34" t="str">
        <f t="shared" si="296"/>
        <v/>
      </c>
    </row>
    <row r="2115" spans="1:26" x14ac:dyDescent="0.35">
      <c r="A2115" s="25">
        <v>2111</v>
      </c>
      <c r="B2115" s="26">
        <f>_xlfn.XLOOKUP(C2115,purchase!C:C,pcon!B:B,"")</f>
        <v>0</v>
      </c>
      <c r="C2115" s="4"/>
      <c r="D2115" s="29">
        <f>_xlfn.XLOOKUP(C2115,purchase!C:C,pcon!D:D,"")</f>
        <v>0</v>
      </c>
      <c r="E2115" s="29">
        <f>_xlfn.XLOOKUP(C2115,purchase!C:C,pcon!E:E,"")</f>
        <v>0</v>
      </c>
      <c r="F2115" s="4"/>
      <c r="G2115" s="27"/>
      <c r="H2115" s="28"/>
      <c r="I2115" s="4"/>
      <c r="J2115" s="4"/>
      <c r="K2115" s="4"/>
      <c r="L2115" s="30" t="str">
        <f t="shared" si="288"/>
        <v/>
      </c>
      <c r="M2115" s="4"/>
      <c r="N2115" s="30" t="str">
        <f t="shared" si="289"/>
        <v/>
      </c>
      <c r="O2115" s="31"/>
      <c r="P2115" s="32" t="str">
        <f t="shared" si="290"/>
        <v/>
      </c>
      <c r="Q2115" s="10">
        <f>_xlfn.XLOOKUP(C2115,pcon!C:C,pcon!L:L,"")</f>
        <v>0</v>
      </c>
      <c r="R2115" s="98">
        <f t="shared" si="291"/>
        <v>0</v>
      </c>
      <c r="S2115" s="31"/>
      <c r="T2115" s="31"/>
      <c r="U2115" s="33" t="str">
        <f t="shared" si="292"/>
        <v/>
      </c>
      <c r="V2115" s="4"/>
      <c r="W2115" s="33" t="str">
        <f t="shared" si="293"/>
        <v/>
      </c>
      <c r="X2115" s="33" t="str">
        <f t="shared" si="294"/>
        <v/>
      </c>
      <c r="Y2115" s="33" t="str">
        <f t="shared" si="295"/>
        <v/>
      </c>
      <c r="Z2115" s="34" t="str">
        <f t="shared" si="296"/>
        <v/>
      </c>
    </row>
    <row r="2116" spans="1:26" x14ac:dyDescent="0.35">
      <c r="A2116" s="25">
        <v>2112</v>
      </c>
      <c r="B2116" s="26">
        <f>_xlfn.XLOOKUP(C2116,purchase!C:C,pcon!B:B,"")</f>
        <v>0</v>
      </c>
      <c r="C2116" s="4"/>
      <c r="D2116" s="29">
        <f>_xlfn.XLOOKUP(C2116,purchase!C:C,pcon!D:D,"")</f>
        <v>0</v>
      </c>
      <c r="E2116" s="29">
        <f>_xlfn.XLOOKUP(C2116,purchase!C:C,pcon!E:E,"")</f>
        <v>0</v>
      </c>
      <c r="F2116" s="4"/>
      <c r="G2116" s="27"/>
      <c r="H2116" s="28"/>
      <c r="I2116" s="4"/>
      <c r="J2116" s="4"/>
      <c r="K2116" s="4"/>
      <c r="L2116" s="30" t="str">
        <f t="shared" si="288"/>
        <v/>
      </c>
      <c r="M2116" s="4"/>
      <c r="N2116" s="30" t="str">
        <f t="shared" si="289"/>
        <v/>
      </c>
      <c r="O2116" s="31"/>
      <c r="P2116" s="32" t="str">
        <f t="shared" si="290"/>
        <v/>
      </c>
      <c r="Q2116" s="10">
        <f>_xlfn.XLOOKUP(C2116,pcon!C:C,pcon!L:L,"")</f>
        <v>0</v>
      </c>
      <c r="R2116" s="98">
        <f t="shared" si="291"/>
        <v>0</v>
      </c>
      <c r="S2116" s="31"/>
      <c r="T2116" s="31"/>
      <c r="U2116" s="33" t="str">
        <f t="shared" si="292"/>
        <v/>
      </c>
      <c r="V2116" s="4"/>
      <c r="W2116" s="33" t="str">
        <f t="shared" si="293"/>
        <v/>
      </c>
      <c r="X2116" s="33" t="str">
        <f t="shared" si="294"/>
        <v/>
      </c>
      <c r="Y2116" s="33" t="str">
        <f t="shared" si="295"/>
        <v/>
      </c>
      <c r="Z2116" s="34" t="str">
        <f t="shared" si="296"/>
        <v/>
      </c>
    </row>
    <row r="2117" spans="1:26" x14ac:dyDescent="0.35">
      <c r="A2117" s="25">
        <v>2113</v>
      </c>
      <c r="B2117" s="26">
        <f>_xlfn.XLOOKUP(C2117,purchase!C:C,pcon!B:B,"")</f>
        <v>0</v>
      </c>
      <c r="C2117" s="4"/>
      <c r="D2117" s="29">
        <f>_xlfn.XLOOKUP(C2117,purchase!C:C,pcon!D:D,"")</f>
        <v>0</v>
      </c>
      <c r="E2117" s="29">
        <f>_xlfn.XLOOKUP(C2117,purchase!C:C,pcon!E:E,"")</f>
        <v>0</v>
      </c>
      <c r="F2117" s="4"/>
      <c r="G2117" s="27"/>
      <c r="H2117" s="28"/>
      <c r="I2117" s="4"/>
      <c r="J2117" s="4"/>
      <c r="K2117" s="4"/>
      <c r="L2117" s="30" t="str">
        <f t="shared" ref="L2117:L2180" si="297">IF(J2117="","",J2117-K2117)</f>
        <v/>
      </c>
      <c r="M2117" s="4"/>
      <c r="N2117" s="30" t="str">
        <f t="shared" ref="N2117:N2180" si="298">IF(L2117="","",L2117-M2117)</f>
        <v/>
      </c>
      <c r="O2117" s="31"/>
      <c r="P2117" s="32" t="str">
        <f t="shared" ref="P2117:P2180" si="299">IF(O2117="","",N2117 * O2117)</f>
        <v/>
      </c>
      <c r="Q2117" s="10">
        <f>_xlfn.XLOOKUP(C2117,pcon!C:C,pcon!L:L,"")</f>
        <v>0</v>
      </c>
      <c r="R2117" s="98">
        <f t="shared" ref="R2117:R2180" si="300">(Q2117 / 80) * (O2117 * 100)</f>
        <v>0</v>
      </c>
      <c r="S2117" s="31"/>
      <c r="T2117" s="31"/>
      <c r="U2117" s="33" t="str">
        <f t="shared" ref="U2117:U2180" si="301">IF(N2117="","",R2117 * N2117)</f>
        <v/>
      </c>
      <c r="V2117" s="4"/>
      <c r="W2117" s="33" t="str">
        <f t="shared" ref="W2117:W2180" si="302">IF(S2117&amp;U2117="","",U2117 * S2117)</f>
        <v/>
      </c>
      <c r="X2117" s="33" t="str">
        <f t="shared" ref="X2117:X2180" si="303">IF(W2117="","",U2117 + W2117)</f>
        <v/>
      </c>
      <c r="Y2117" s="33" t="str">
        <f t="shared" ref="Y2117:Y2180" si="304">IF(T2117="","",U2117 * T2117)</f>
        <v/>
      </c>
      <c r="Z2117" s="34" t="str">
        <f t="shared" ref="Z2117:Z2180" si="305">IF(U2117="","",X2117-V2117-Y2117)</f>
        <v/>
      </c>
    </row>
    <row r="2118" spans="1:26" x14ac:dyDescent="0.35">
      <c r="A2118" s="25">
        <v>2114</v>
      </c>
      <c r="B2118" s="26">
        <f>_xlfn.XLOOKUP(C2118,purchase!C:C,pcon!B:B,"")</f>
        <v>0</v>
      </c>
      <c r="C2118" s="4"/>
      <c r="D2118" s="29">
        <f>_xlfn.XLOOKUP(C2118,purchase!C:C,pcon!D:D,"")</f>
        <v>0</v>
      </c>
      <c r="E2118" s="29">
        <f>_xlfn.XLOOKUP(C2118,purchase!C:C,pcon!E:E,"")</f>
        <v>0</v>
      </c>
      <c r="F2118" s="4"/>
      <c r="G2118" s="27"/>
      <c r="H2118" s="28"/>
      <c r="I2118" s="4"/>
      <c r="J2118" s="4"/>
      <c r="K2118" s="4"/>
      <c r="L2118" s="30" t="str">
        <f t="shared" si="297"/>
        <v/>
      </c>
      <c r="M2118" s="4"/>
      <c r="N2118" s="30" t="str">
        <f t="shared" si="298"/>
        <v/>
      </c>
      <c r="O2118" s="31"/>
      <c r="P2118" s="32" t="str">
        <f t="shared" si="299"/>
        <v/>
      </c>
      <c r="Q2118" s="10">
        <f>_xlfn.XLOOKUP(C2118,pcon!C:C,pcon!L:L,"")</f>
        <v>0</v>
      </c>
      <c r="R2118" s="98">
        <f t="shared" si="300"/>
        <v>0</v>
      </c>
      <c r="S2118" s="31"/>
      <c r="T2118" s="31"/>
      <c r="U2118" s="33" t="str">
        <f t="shared" si="301"/>
        <v/>
      </c>
      <c r="V2118" s="4"/>
      <c r="W2118" s="33" t="str">
        <f t="shared" si="302"/>
        <v/>
      </c>
      <c r="X2118" s="33" t="str">
        <f t="shared" si="303"/>
        <v/>
      </c>
      <c r="Y2118" s="33" t="str">
        <f t="shared" si="304"/>
        <v/>
      </c>
      <c r="Z2118" s="34" t="str">
        <f t="shared" si="305"/>
        <v/>
      </c>
    </row>
    <row r="2119" spans="1:26" x14ac:dyDescent="0.35">
      <c r="A2119" s="25">
        <v>2115</v>
      </c>
      <c r="B2119" s="26">
        <f>_xlfn.XLOOKUP(C2119,purchase!C:C,pcon!B:B,"")</f>
        <v>0</v>
      </c>
      <c r="C2119" s="4"/>
      <c r="D2119" s="29">
        <f>_xlfn.XLOOKUP(C2119,purchase!C:C,pcon!D:D,"")</f>
        <v>0</v>
      </c>
      <c r="E2119" s="29">
        <f>_xlfn.XLOOKUP(C2119,purchase!C:C,pcon!E:E,"")</f>
        <v>0</v>
      </c>
      <c r="F2119" s="4"/>
      <c r="G2119" s="27"/>
      <c r="H2119" s="28"/>
      <c r="I2119" s="4"/>
      <c r="J2119" s="4"/>
      <c r="K2119" s="4"/>
      <c r="L2119" s="30" t="str">
        <f t="shared" si="297"/>
        <v/>
      </c>
      <c r="M2119" s="4"/>
      <c r="N2119" s="30" t="str">
        <f t="shared" si="298"/>
        <v/>
      </c>
      <c r="O2119" s="31"/>
      <c r="P2119" s="32" t="str">
        <f t="shared" si="299"/>
        <v/>
      </c>
      <c r="Q2119" s="10">
        <f>_xlfn.XLOOKUP(C2119,pcon!C:C,pcon!L:L,"")</f>
        <v>0</v>
      </c>
      <c r="R2119" s="98">
        <f t="shared" si="300"/>
        <v>0</v>
      </c>
      <c r="S2119" s="31"/>
      <c r="T2119" s="31"/>
      <c r="U2119" s="33" t="str">
        <f t="shared" si="301"/>
        <v/>
      </c>
      <c r="V2119" s="4"/>
      <c r="W2119" s="33" t="str">
        <f t="shared" si="302"/>
        <v/>
      </c>
      <c r="X2119" s="33" t="str">
        <f t="shared" si="303"/>
        <v/>
      </c>
      <c r="Y2119" s="33" t="str">
        <f t="shared" si="304"/>
        <v/>
      </c>
      <c r="Z2119" s="34" t="str">
        <f t="shared" si="305"/>
        <v/>
      </c>
    </row>
    <row r="2120" spans="1:26" x14ac:dyDescent="0.35">
      <c r="A2120" s="25">
        <v>2116</v>
      </c>
      <c r="B2120" s="26">
        <f>_xlfn.XLOOKUP(C2120,purchase!C:C,pcon!B:B,"")</f>
        <v>0</v>
      </c>
      <c r="C2120" s="4"/>
      <c r="D2120" s="29">
        <f>_xlfn.XLOOKUP(C2120,purchase!C:C,pcon!D:D,"")</f>
        <v>0</v>
      </c>
      <c r="E2120" s="29">
        <f>_xlfn.XLOOKUP(C2120,purchase!C:C,pcon!E:E,"")</f>
        <v>0</v>
      </c>
      <c r="F2120" s="4"/>
      <c r="G2120" s="27"/>
      <c r="H2120" s="28"/>
      <c r="I2120" s="4"/>
      <c r="J2120" s="4"/>
      <c r="K2120" s="4"/>
      <c r="L2120" s="30" t="str">
        <f t="shared" si="297"/>
        <v/>
      </c>
      <c r="M2120" s="4"/>
      <c r="N2120" s="30" t="str">
        <f t="shared" si="298"/>
        <v/>
      </c>
      <c r="O2120" s="31"/>
      <c r="P2120" s="32" t="str">
        <f t="shared" si="299"/>
        <v/>
      </c>
      <c r="Q2120" s="10">
        <f>_xlfn.XLOOKUP(C2120,pcon!C:C,pcon!L:L,"")</f>
        <v>0</v>
      </c>
      <c r="R2120" s="98">
        <f t="shared" si="300"/>
        <v>0</v>
      </c>
      <c r="S2120" s="31"/>
      <c r="T2120" s="31"/>
      <c r="U2120" s="33" t="str">
        <f t="shared" si="301"/>
        <v/>
      </c>
      <c r="V2120" s="4"/>
      <c r="W2120" s="33" t="str">
        <f t="shared" si="302"/>
        <v/>
      </c>
      <c r="X2120" s="33" t="str">
        <f t="shared" si="303"/>
        <v/>
      </c>
      <c r="Y2120" s="33" t="str">
        <f t="shared" si="304"/>
        <v/>
      </c>
      <c r="Z2120" s="34" t="str">
        <f t="shared" si="305"/>
        <v/>
      </c>
    </row>
    <row r="2121" spans="1:26" x14ac:dyDescent="0.35">
      <c r="A2121" s="25">
        <v>2117</v>
      </c>
      <c r="B2121" s="26">
        <f>_xlfn.XLOOKUP(C2121,purchase!C:C,pcon!B:B,"")</f>
        <v>0</v>
      </c>
      <c r="C2121" s="4"/>
      <c r="D2121" s="29">
        <f>_xlfn.XLOOKUP(C2121,purchase!C:C,pcon!D:D,"")</f>
        <v>0</v>
      </c>
      <c r="E2121" s="29">
        <f>_xlfn.XLOOKUP(C2121,purchase!C:C,pcon!E:E,"")</f>
        <v>0</v>
      </c>
      <c r="F2121" s="4"/>
      <c r="G2121" s="27"/>
      <c r="H2121" s="28"/>
      <c r="I2121" s="4"/>
      <c r="J2121" s="4"/>
      <c r="K2121" s="4"/>
      <c r="L2121" s="30" t="str">
        <f t="shared" si="297"/>
        <v/>
      </c>
      <c r="M2121" s="4"/>
      <c r="N2121" s="30" t="str">
        <f t="shared" si="298"/>
        <v/>
      </c>
      <c r="O2121" s="31"/>
      <c r="P2121" s="32" t="str">
        <f t="shared" si="299"/>
        <v/>
      </c>
      <c r="Q2121" s="10">
        <f>_xlfn.XLOOKUP(C2121,pcon!C:C,pcon!L:L,"")</f>
        <v>0</v>
      </c>
      <c r="R2121" s="98">
        <f t="shared" si="300"/>
        <v>0</v>
      </c>
      <c r="S2121" s="31"/>
      <c r="T2121" s="31"/>
      <c r="U2121" s="33" t="str">
        <f t="shared" si="301"/>
        <v/>
      </c>
      <c r="V2121" s="4"/>
      <c r="W2121" s="33" t="str">
        <f t="shared" si="302"/>
        <v/>
      </c>
      <c r="X2121" s="33" t="str">
        <f t="shared" si="303"/>
        <v/>
      </c>
      <c r="Y2121" s="33" t="str">
        <f t="shared" si="304"/>
        <v/>
      </c>
      <c r="Z2121" s="34" t="str">
        <f t="shared" si="305"/>
        <v/>
      </c>
    </row>
    <row r="2122" spans="1:26" x14ac:dyDescent="0.35">
      <c r="A2122" s="25">
        <v>2118</v>
      </c>
      <c r="B2122" s="26">
        <f>_xlfn.XLOOKUP(C2122,purchase!C:C,pcon!B:B,"")</f>
        <v>0</v>
      </c>
      <c r="C2122" s="4"/>
      <c r="D2122" s="29">
        <f>_xlfn.XLOOKUP(C2122,purchase!C:C,pcon!D:D,"")</f>
        <v>0</v>
      </c>
      <c r="E2122" s="29">
        <f>_xlfn.XLOOKUP(C2122,purchase!C:C,pcon!E:E,"")</f>
        <v>0</v>
      </c>
      <c r="F2122" s="4"/>
      <c r="G2122" s="27"/>
      <c r="H2122" s="28"/>
      <c r="I2122" s="4"/>
      <c r="J2122" s="4"/>
      <c r="K2122" s="4"/>
      <c r="L2122" s="30" t="str">
        <f t="shared" si="297"/>
        <v/>
      </c>
      <c r="M2122" s="4"/>
      <c r="N2122" s="30" t="str">
        <f t="shared" si="298"/>
        <v/>
      </c>
      <c r="O2122" s="31"/>
      <c r="P2122" s="32" t="str">
        <f t="shared" si="299"/>
        <v/>
      </c>
      <c r="Q2122" s="10">
        <f>_xlfn.XLOOKUP(C2122,pcon!C:C,pcon!L:L,"")</f>
        <v>0</v>
      </c>
      <c r="R2122" s="98">
        <f t="shared" si="300"/>
        <v>0</v>
      </c>
      <c r="S2122" s="31"/>
      <c r="T2122" s="31"/>
      <c r="U2122" s="33" t="str">
        <f t="shared" si="301"/>
        <v/>
      </c>
      <c r="V2122" s="4"/>
      <c r="W2122" s="33" t="str">
        <f t="shared" si="302"/>
        <v/>
      </c>
      <c r="X2122" s="33" t="str">
        <f t="shared" si="303"/>
        <v/>
      </c>
      <c r="Y2122" s="33" t="str">
        <f t="shared" si="304"/>
        <v/>
      </c>
      <c r="Z2122" s="34" t="str">
        <f t="shared" si="305"/>
        <v/>
      </c>
    </row>
    <row r="2123" spans="1:26" x14ac:dyDescent="0.35">
      <c r="A2123" s="25">
        <v>2119</v>
      </c>
      <c r="B2123" s="26">
        <f>_xlfn.XLOOKUP(C2123,purchase!C:C,pcon!B:B,"")</f>
        <v>0</v>
      </c>
      <c r="C2123" s="4"/>
      <c r="D2123" s="29">
        <f>_xlfn.XLOOKUP(C2123,purchase!C:C,pcon!D:D,"")</f>
        <v>0</v>
      </c>
      <c r="E2123" s="29">
        <f>_xlfn.XLOOKUP(C2123,purchase!C:C,pcon!E:E,"")</f>
        <v>0</v>
      </c>
      <c r="F2123" s="4"/>
      <c r="G2123" s="27"/>
      <c r="H2123" s="28"/>
      <c r="I2123" s="4"/>
      <c r="J2123" s="4"/>
      <c r="K2123" s="4"/>
      <c r="L2123" s="30" t="str">
        <f t="shared" si="297"/>
        <v/>
      </c>
      <c r="M2123" s="4"/>
      <c r="N2123" s="30" t="str">
        <f t="shared" si="298"/>
        <v/>
      </c>
      <c r="O2123" s="31"/>
      <c r="P2123" s="32" t="str">
        <f t="shared" si="299"/>
        <v/>
      </c>
      <c r="Q2123" s="10">
        <f>_xlfn.XLOOKUP(C2123,pcon!C:C,pcon!L:L,"")</f>
        <v>0</v>
      </c>
      <c r="R2123" s="98">
        <f t="shared" si="300"/>
        <v>0</v>
      </c>
      <c r="S2123" s="31"/>
      <c r="T2123" s="31"/>
      <c r="U2123" s="33" t="str">
        <f t="shared" si="301"/>
        <v/>
      </c>
      <c r="V2123" s="4"/>
      <c r="W2123" s="33" t="str">
        <f t="shared" si="302"/>
        <v/>
      </c>
      <c r="X2123" s="33" t="str">
        <f t="shared" si="303"/>
        <v/>
      </c>
      <c r="Y2123" s="33" t="str">
        <f t="shared" si="304"/>
        <v/>
      </c>
      <c r="Z2123" s="34" t="str">
        <f t="shared" si="305"/>
        <v/>
      </c>
    </row>
    <row r="2124" spans="1:26" x14ac:dyDescent="0.35">
      <c r="A2124" s="25">
        <v>2120</v>
      </c>
      <c r="B2124" s="26">
        <f>_xlfn.XLOOKUP(C2124,purchase!C:C,pcon!B:B,"")</f>
        <v>0</v>
      </c>
      <c r="C2124" s="4"/>
      <c r="D2124" s="29">
        <f>_xlfn.XLOOKUP(C2124,purchase!C:C,pcon!D:D,"")</f>
        <v>0</v>
      </c>
      <c r="E2124" s="29">
        <f>_xlfn.XLOOKUP(C2124,purchase!C:C,pcon!E:E,"")</f>
        <v>0</v>
      </c>
      <c r="F2124" s="4"/>
      <c r="G2124" s="27"/>
      <c r="H2124" s="28"/>
      <c r="I2124" s="4"/>
      <c r="J2124" s="4"/>
      <c r="K2124" s="4"/>
      <c r="L2124" s="30" t="str">
        <f t="shared" si="297"/>
        <v/>
      </c>
      <c r="M2124" s="4"/>
      <c r="N2124" s="30" t="str">
        <f t="shared" si="298"/>
        <v/>
      </c>
      <c r="O2124" s="31"/>
      <c r="P2124" s="32" t="str">
        <f t="shared" si="299"/>
        <v/>
      </c>
      <c r="Q2124" s="10">
        <f>_xlfn.XLOOKUP(C2124,pcon!C:C,pcon!L:L,"")</f>
        <v>0</v>
      </c>
      <c r="R2124" s="98">
        <f t="shared" si="300"/>
        <v>0</v>
      </c>
      <c r="S2124" s="31"/>
      <c r="T2124" s="31"/>
      <c r="U2124" s="33" t="str">
        <f t="shared" si="301"/>
        <v/>
      </c>
      <c r="V2124" s="4"/>
      <c r="W2124" s="33" t="str">
        <f t="shared" si="302"/>
        <v/>
      </c>
      <c r="X2124" s="33" t="str">
        <f t="shared" si="303"/>
        <v/>
      </c>
      <c r="Y2124" s="33" t="str">
        <f t="shared" si="304"/>
        <v/>
      </c>
      <c r="Z2124" s="34" t="str">
        <f t="shared" si="305"/>
        <v/>
      </c>
    </row>
    <row r="2125" spans="1:26" x14ac:dyDescent="0.35">
      <c r="A2125" s="25">
        <v>2121</v>
      </c>
      <c r="B2125" s="26">
        <f>_xlfn.XLOOKUP(C2125,purchase!C:C,pcon!B:B,"")</f>
        <v>0</v>
      </c>
      <c r="C2125" s="4"/>
      <c r="D2125" s="29">
        <f>_xlfn.XLOOKUP(C2125,purchase!C:C,pcon!D:D,"")</f>
        <v>0</v>
      </c>
      <c r="E2125" s="29">
        <f>_xlfn.XLOOKUP(C2125,purchase!C:C,pcon!E:E,"")</f>
        <v>0</v>
      </c>
      <c r="F2125" s="4"/>
      <c r="G2125" s="27"/>
      <c r="H2125" s="28"/>
      <c r="I2125" s="4"/>
      <c r="J2125" s="4"/>
      <c r="K2125" s="4"/>
      <c r="L2125" s="30" t="str">
        <f t="shared" si="297"/>
        <v/>
      </c>
      <c r="M2125" s="4"/>
      <c r="N2125" s="30" t="str">
        <f t="shared" si="298"/>
        <v/>
      </c>
      <c r="O2125" s="31"/>
      <c r="P2125" s="32" t="str">
        <f t="shared" si="299"/>
        <v/>
      </c>
      <c r="Q2125" s="10">
        <f>_xlfn.XLOOKUP(C2125,pcon!C:C,pcon!L:L,"")</f>
        <v>0</v>
      </c>
      <c r="R2125" s="98">
        <f t="shared" si="300"/>
        <v>0</v>
      </c>
      <c r="S2125" s="31"/>
      <c r="T2125" s="31"/>
      <c r="U2125" s="33" t="str">
        <f t="shared" si="301"/>
        <v/>
      </c>
      <c r="V2125" s="4"/>
      <c r="W2125" s="33" t="str">
        <f t="shared" si="302"/>
        <v/>
      </c>
      <c r="X2125" s="33" t="str">
        <f t="shared" si="303"/>
        <v/>
      </c>
      <c r="Y2125" s="33" t="str">
        <f t="shared" si="304"/>
        <v/>
      </c>
      <c r="Z2125" s="34" t="str">
        <f t="shared" si="305"/>
        <v/>
      </c>
    </row>
    <row r="2126" spans="1:26" x14ac:dyDescent="0.35">
      <c r="A2126" s="25">
        <v>2122</v>
      </c>
      <c r="B2126" s="26">
        <f>_xlfn.XLOOKUP(C2126,purchase!C:C,pcon!B:B,"")</f>
        <v>0</v>
      </c>
      <c r="C2126" s="4"/>
      <c r="D2126" s="29">
        <f>_xlfn.XLOOKUP(C2126,purchase!C:C,pcon!D:D,"")</f>
        <v>0</v>
      </c>
      <c r="E2126" s="29">
        <f>_xlfn.XLOOKUP(C2126,purchase!C:C,pcon!E:E,"")</f>
        <v>0</v>
      </c>
      <c r="F2126" s="4"/>
      <c r="G2126" s="27"/>
      <c r="H2126" s="28"/>
      <c r="I2126" s="4"/>
      <c r="J2126" s="4"/>
      <c r="K2126" s="4"/>
      <c r="L2126" s="30" t="str">
        <f t="shared" si="297"/>
        <v/>
      </c>
      <c r="M2126" s="4"/>
      <c r="N2126" s="30" t="str">
        <f t="shared" si="298"/>
        <v/>
      </c>
      <c r="O2126" s="31"/>
      <c r="P2126" s="32" t="str">
        <f t="shared" si="299"/>
        <v/>
      </c>
      <c r="Q2126" s="10">
        <f>_xlfn.XLOOKUP(C2126,pcon!C:C,pcon!L:L,"")</f>
        <v>0</v>
      </c>
      <c r="R2126" s="98">
        <f t="shared" si="300"/>
        <v>0</v>
      </c>
      <c r="S2126" s="31"/>
      <c r="T2126" s="31"/>
      <c r="U2126" s="33" t="str">
        <f t="shared" si="301"/>
        <v/>
      </c>
      <c r="V2126" s="4"/>
      <c r="W2126" s="33" t="str">
        <f t="shared" si="302"/>
        <v/>
      </c>
      <c r="X2126" s="33" t="str">
        <f t="shared" si="303"/>
        <v/>
      </c>
      <c r="Y2126" s="33" t="str">
        <f t="shared" si="304"/>
        <v/>
      </c>
      <c r="Z2126" s="34" t="str">
        <f t="shared" si="305"/>
        <v/>
      </c>
    </row>
    <row r="2127" spans="1:26" x14ac:dyDescent="0.35">
      <c r="A2127" s="25">
        <v>2123</v>
      </c>
      <c r="B2127" s="26">
        <f>_xlfn.XLOOKUP(C2127,purchase!C:C,pcon!B:B,"")</f>
        <v>0</v>
      </c>
      <c r="C2127" s="4"/>
      <c r="D2127" s="29">
        <f>_xlfn.XLOOKUP(C2127,purchase!C:C,pcon!D:D,"")</f>
        <v>0</v>
      </c>
      <c r="E2127" s="29">
        <f>_xlfn.XLOOKUP(C2127,purchase!C:C,pcon!E:E,"")</f>
        <v>0</v>
      </c>
      <c r="F2127" s="4"/>
      <c r="G2127" s="27"/>
      <c r="H2127" s="28"/>
      <c r="I2127" s="4"/>
      <c r="J2127" s="4"/>
      <c r="K2127" s="4"/>
      <c r="L2127" s="30" t="str">
        <f t="shared" si="297"/>
        <v/>
      </c>
      <c r="M2127" s="4"/>
      <c r="N2127" s="30" t="str">
        <f t="shared" si="298"/>
        <v/>
      </c>
      <c r="O2127" s="31"/>
      <c r="P2127" s="32" t="str">
        <f t="shared" si="299"/>
        <v/>
      </c>
      <c r="Q2127" s="10">
        <f>_xlfn.XLOOKUP(C2127,pcon!C:C,pcon!L:L,"")</f>
        <v>0</v>
      </c>
      <c r="R2127" s="98">
        <f t="shared" si="300"/>
        <v>0</v>
      </c>
      <c r="S2127" s="31"/>
      <c r="T2127" s="31"/>
      <c r="U2127" s="33" t="str">
        <f t="shared" si="301"/>
        <v/>
      </c>
      <c r="V2127" s="4"/>
      <c r="W2127" s="33" t="str">
        <f t="shared" si="302"/>
        <v/>
      </c>
      <c r="X2127" s="33" t="str">
        <f t="shared" si="303"/>
        <v/>
      </c>
      <c r="Y2127" s="33" t="str">
        <f t="shared" si="304"/>
        <v/>
      </c>
      <c r="Z2127" s="34" t="str">
        <f t="shared" si="305"/>
        <v/>
      </c>
    </row>
    <row r="2128" spans="1:26" x14ac:dyDescent="0.35">
      <c r="A2128" s="25">
        <v>2124</v>
      </c>
      <c r="B2128" s="26">
        <f>_xlfn.XLOOKUP(C2128,purchase!C:C,pcon!B:B,"")</f>
        <v>0</v>
      </c>
      <c r="C2128" s="4"/>
      <c r="D2128" s="29">
        <f>_xlfn.XLOOKUP(C2128,purchase!C:C,pcon!D:D,"")</f>
        <v>0</v>
      </c>
      <c r="E2128" s="29">
        <f>_xlfn.XLOOKUP(C2128,purchase!C:C,pcon!E:E,"")</f>
        <v>0</v>
      </c>
      <c r="F2128" s="4"/>
      <c r="G2128" s="27"/>
      <c r="H2128" s="28"/>
      <c r="I2128" s="4"/>
      <c r="J2128" s="4"/>
      <c r="K2128" s="4"/>
      <c r="L2128" s="30" t="str">
        <f t="shared" si="297"/>
        <v/>
      </c>
      <c r="M2128" s="4"/>
      <c r="N2128" s="30" t="str">
        <f t="shared" si="298"/>
        <v/>
      </c>
      <c r="O2128" s="31"/>
      <c r="P2128" s="32" t="str">
        <f t="shared" si="299"/>
        <v/>
      </c>
      <c r="Q2128" s="10">
        <f>_xlfn.XLOOKUP(C2128,pcon!C:C,pcon!L:L,"")</f>
        <v>0</v>
      </c>
      <c r="R2128" s="98">
        <f t="shared" si="300"/>
        <v>0</v>
      </c>
      <c r="S2128" s="31"/>
      <c r="T2128" s="31"/>
      <c r="U2128" s="33" t="str">
        <f t="shared" si="301"/>
        <v/>
      </c>
      <c r="V2128" s="4"/>
      <c r="W2128" s="33" t="str">
        <f t="shared" si="302"/>
        <v/>
      </c>
      <c r="X2128" s="33" t="str">
        <f t="shared" si="303"/>
        <v/>
      </c>
      <c r="Y2128" s="33" t="str">
        <f t="shared" si="304"/>
        <v/>
      </c>
      <c r="Z2128" s="34" t="str">
        <f t="shared" si="305"/>
        <v/>
      </c>
    </row>
    <row r="2129" spans="1:26" x14ac:dyDescent="0.35">
      <c r="A2129" s="25">
        <v>2125</v>
      </c>
      <c r="B2129" s="26">
        <f>_xlfn.XLOOKUP(C2129,purchase!C:C,pcon!B:B,"")</f>
        <v>0</v>
      </c>
      <c r="C2129" s="4"/>
      <c r="D2129" s="29">
        <f>_xlfn.XLOOKUP(C2129,purchase!C:C,pcon!D:D,"")</f>
        <v>0</v>
      </c>
      <c r="E2129" s="29">
        <f>_xlfn.XLOOKUP(C2129,purchase!C:C,pcon!E:E,"")</f>
        <v>0</v>
      </c>
      <c r="F2129" s="4"/>
      <c r="G2129" s="27"/>
      <c r="H2129" s="28"/>
      <c r="I2129" s="4"/>
      <c r="J2129" s="4"/>
      <c r="K2129" s="4"/>
      <c r="L2129" s="30" t="str">
        <f t="shared" si="297"/>
        <v/>
      </c>
      <c r="M2129" s="4"/>
      <c r="N2129" s="30" t="str">
        <f t="shared" si="298"/>
        <v/>
      </c>
      <c r="O2129" s="31"/>
      <c r="P2129" s="32" t="str">
        <f t="shared" si="299"/>
        <v/>
      </c>
      <c r="Q2129" s="10">
        <f>_xlfn.XLOOKUP(C2129,pcon!C:C,pcon!L:L,"")</f>
        <v>0</v>
      </c>
      <c r="R2129" s="98">
        <f t="shared" si="300"/>
        <v>0</v>
      </c>
      <c r="S2129" s="31"/>
      <c r="T2129" s="31"/>
      <c r="U2129" s="33" t="str">
        <f t="shared" si="301"/>
        <v/>
      </c>
      <c r="V2129" s="4"/>
      <c r="W2129" s="33" t="str">
        <f t="shared" si="302"/>
        <v/>
      </c>
      <c r="X2129" s="33" t="str">
        <f t="shared" si="303"/>
        <v/>
      </c>
      <c r="Y2129" s="33" t="str">
        <f t="shared" si="304"/>
        <v/>
      </c>
      <c r="Z2129" s="34" t="str">
        <f t="shared" si="305"/>
        <v/>
      </c>
    </row>
    <row r="2130" spans="1:26" x14ac:dyDescent="0.35">
      <c r="A2130" s="25">
        <v>2126</v>
      </c>
      <c r="B2130" s="26">
        <f>_xlfn.XLOOKUP(C2130,purchase!C:C,pcon!B:B,"")</f>
        <v>0</v>
      </c>
      <c r="C2130" s="4"/>
      <c r="D2130" s="29">
        <f>_xlfn.XLOOKUP(C2130,purchase!C:C,pcon!D:D,"")</f>
        <v>0</v>
      </c>
      <c r="E2130" s="29">
        <f>_xlfn.XLOOKUP(C2130,purchase!C:C,pcon!E:E,"")</f>
        <v>0</v>
      </c>
      <c r="F2130" s="4"/>
      <c r="G2130" s="27"/>
      <c r="H2130" s="28"/>
      <c r="I2130" s="4"/>
      <c r="J2130" s="4"/>
      <c r="K2130" s="4"/>
      <c r="L2130" s="30" t="str">
        <f t="shared" si="297"/>
        <v/>
      </c>
      <c r="M2130" s="4"/>
      <c r="N2130" s="30" t="str">
        <f t="shared" si="298"/>
        <v/>
      </c>
      <c r="O2130" s="31"/>
      <c r="P2130" s="32" t="str">
        <f t="shared" si="299"/>
        <v/>
      </c>
      <c r="Q2130" s="10">
        <f>_xlfn.XLOOKUP(C2130,pcon!C:C,pcon!L:L,"")</f>
        <v>0</v>
      </c>
      <c r="R2130" s="98">
        <f t="shared" si="300"/>
        <v>0</v>
      </c>
      <c r="S2130" s="31"/>
      <c r="T2130" s="31"/>
      <c r="U2130" s="33" t="str">
        <f t="shared" si="301"/>
        <v/>
      </c>
      <c r="V2130" s="4"/>
      <c r="W2130" s="33" t="str">
        <f t="shared" si="302"/>
        <v/>
      </c>
      <c r="X2130" s="33" t="str">
        <f t="shared" si="303"/>
        <v/>
      </c>
      <c r="Y2130" s="33" t="str">
        <f t="shared" si="304"/>
        <v/>
      </c>
      <c r="Z2130" s="34" t="str">
        <f t="shared" si="305"/>
        <v/>
      </c>
    </row>
    <row r="2131" spans="1:26" x14ac:dyDescent="0.35">
      <c r="A2131" s="25">
        <v>2127</v>
      </c>
      <c r="B2131" s="26">
        <f>_xlfn.XLOOKUP(C2131,purchase!C:C,pcon!B:B,"")</f>
        <v>0</v>
      </c>
      <c r="C2131" s="4"/>
      <c r="D2131" s="29">
        <f>_xlfn.XLOOKUP(C2131,purchase!C:C,pcon!D:D,"")</f>
        <v>0</v>
      </c>
      <c r="E2131" s="29">
        <f>_xlfn.XLOOKUP(C2131,purchase!C:C,pcon!E:E,"")</f>
        <v>0</v>
      </c>
      <c r="F2131" s="4"/>
      <c r="G2131" s="27"/>
      <c r="H2131" s="28"/>
      <c r="I2131" s="4"/>
      <c r="J2131" s="4"/>
      <c r="K2131" s="4"/>
      <c r="L2131" s="30" t="str">
        <f t="shared" si="297"/>
        <v/>
      </c>
      <c r="M2131" s="4"/>
      <c r="N2131" s="30" t="str">
        <f t="shared" si="298"/>
        <v/>
      </c>
      <c r="O2131" s="31"/>
      <c r="P2131" s="32" t="str">
        <f t="shared" si="299"/>
        <v/>
      </c>
      <c r="Q2131" s="10">
        <f>_xlfn.XLOOKUP(C2131,pcon!C:C,pcon!L:L,"")</f>
        <v>0</v>
      </c>
      <c r="R2131" s="98">
        <f t="shared" si="300"/>
        <v>0</v>
      </c>
      <c r="S2131" s="31"/>
      <c r="T2131" s="31"/>
      <c r="U2131" s="33" t="str">
        <f t="shared" si="301"/>
        <v/>
      </c>
      <c r="V2131" s="4"/>
      <c r="W2131" s="33" t="str">
        <f t="shared" si="302"/>
        <v/>
      </c>
      <c r="X2131" s="33" t="str">
        <f t="shared" si="303"/>
        <v/>
      </c>
      <c r="Y2131" s="33" t="str">
        <f t="shared" si="304"/>
        <v/>
      </c>
      <c r="Z2131" s="34" t="str">
        <f t="shared" si="305"/>
        <v/>
      </c>
    </row>
    <row r="2132" spans="1:26" x14ac:dyDescent="0.35">
      <c r="A2132" s="25">
        <v>2128</v>
      </c>
      <c r="B2132" s="26">
        <f>_xlfn.XLOOKUP(C2132,purchase!C:C,pcon!B:B,"")</f>
        <v>0</v>
      </c>
      <c r="C2132" s="4"/>
      <c r="D2132" s="29">
        <f>_xlfn.XLOOKUP(C2132,purchase!C:C,pcon!D:D,"")</f>
        <v>0</v>
      </c>
      <c r="E2132" s="29">
        <f>_xlfn.XLOOKUP(C2132,purchase!C:C,pcon!E:E,"")</f>
        <v>0</v>
      </c>
      <c r="F2132" s="4"/>
      <c r="G2132" s="27"/>
      <c r="H2132" s="28"/>
      <c r="I2132" s="4"/>
      <c r="J2132" s="4"/>
      <c r="K2132" s="4"/>
      <c r="L2132" s="30" t="str">
        <f t="shared" si="297"/>
        <v/>
      </c>
      <c r="M2132" s="4"/>
      <c r="N2132" s="30" t="str">
        <f t="shared" si="298"/>
        <v/>
      </c>
      <c r="O2132" s="31"/>
      <c r="P2132" s="32" t="str">
        <f t="shared" si="299"/>
        <v/>
      </c>
      <c r="Q2132" s="10">
        <f>_xlfn.XLOOKUP(C2132,pcon!C:C,pcon!L:L,"")</f>
        <v>0</v>
      </c>
      <c r="R2132" s="98">
        <f t="shared" si="300"/>
        <v>0</v>
      </c>
      <c r="S2132" s="31"/>
      <c r="T2132" s="31"/>
      <c r="U2132" s="33" t="str">
        <f t="shared" si="301"/>
        <v/>
      </c>
      <c r="V2132" s="4"/>
      <c r="W2132" s="33" t="str">
        <f t="shared" si="302"/>
        <v/>
      </c>
      <c r="X2132" s="33" t="str">
        <f t="shared" si="303"/>
        <v/>
      </c>
      <c r="Y2132" s="33" t="str">
        <f t="shared" si="304"/>
        <v/>
      </c>
      <c r="Z2132" s="34" t="str">
        <f t="shared" si="305"/>
        <v/>
      </c>
    </row>
    <row r="2133" spans="1:26" x14ac:dyDescent="0.35">
      <c r="A2133" s="25">
        <v>2129</v>
      </c>
      <c r="B2133" s="26">
        <f>_xlfn.XLOOKUP(C2133,purchase!C:C,pcon!B:B,"")</f>
        <v>0</v>
      </c>
      <c r="C2133" s="4"/>
      <c r="D2133" s="29">
        <f>_xlfn.XLOOKUP(C2133,purchase!C:C,pcon!D:D,"")</f>
        <v>0</v>
      </c>
      <c r="E2133" s="29">
        <f>_xlfn.XLOOKUP(C2133,purchase!C:C,pcon!E:E,"")</f>
        <v>0</v>
      </c>
      <c r="F2133" s="4"/>
      <c r="G2133" s="27"/>
      <c r="H2133" s="28"/>
      <c r="I2133" s="4"/>
      <c r="J2133" s="4"/>
      <c r="K2133" s="4"/>
      <c r="L2133" s="30" t="str">
        <f t="shared" si="297"/>
        <v/>
      </c>
      <c r="M2133" s="4"/>
      <c r="N2133" s="30" t="str">
        <f t="shared" si="298"/>
        <v/>
      </c>
      <c r="O2133" s="31"/>
      <c r="P2133" s="32" t="str">
        <f t="shared" si="299"/>
        <v/>
      </c>
      <c r="Q2133" s="10">
        <f>_xlfn.XLOOKUP(C2133,pcon!C:C,pcon!L:L,"")</f>
        <v>0</v>
      </c>
      <c r="R2133" s="98">
        <f t="shared" si="300"/>
        <v>0</v>
      </c>
      <c r="S2133" s="31"/>
      <c r="T2133" s="31"/>
      <c r="U2133" s="33" t="str">
        <f t="shared" si="301"/>
        <v/>
      </c>
      <c r="V2133" s="4"/>
      <c r="W2133" s="33" t="str">
        <f t="shared" si="302"/>
        <v/>
      </c>
      <c r="X2133" s="33" t="str">
        <f t="shared" si="303"/>
        <v/>
      </c>
      <c r="Y2133" s="33" t="str">
        <f t="shared" si="304"/>
        <v/>
      </c>
      <c r="Z2133" s="34" t="str">
        <f t="shared" si="305"/>
        <v/>
      </c>
    </row>
    <row r="2134" spans="1:26" x14ac:dyDescent="0.35">
      <c r="A2134" s="25">
        <v>2130</v>
      </c>
      <c r="B2134" s="26">
        <f>_xlfn.XLOOKUP(C2134,purchase!C:C,pcon!B:B,"")</f>
        <v>0</v>
      </c>
      <c r="C2134" s="4"/>
      <c r="D2134" s="29">
        <f>_xlfn.XLOOKUP(C2134,purchase!C:C,pcon!D:D,"")</f>
        <v>0</v>
      </c>
      <c r="E2134" s="29">
        <f>_xlfn.XLOOKUP(C2134,purchase!C:C,pcon!E:E,"")</f>
        <v>0</v>
      </c>
      <c r="F2134" s="4"/>
      <c r="G2134" s="27"/>
      <c r="H2134" s="28"/>
      <c r="I2134" s="4"/>
      <c r="J2134" s="4"/>
      <c r="K2134" s="4"/>
      <c r="L2134" s="30" t="str">
        <f t="shared" si="297"/>
        <v/>
      </c>
      <c r="M2134" s="4"/>
      <c r="N2134" s="30" t="str">
        <f t="shared" si="298"/>
        <v/>
      </c>
      <c r="O2134" s="31"/>
      <c r="P2134" s="32" t="str">
        <f t="shared" si="299"/>
        <v/>
      </c>
      <c r="Q2134" s="10">
        <f>_xlfn.XLOOKUP(C2134,pcon!C:C,pcon!L:L,"")</f>
        <v>0</v>
      </c>
      <c r="R2134" s="98">
        <f t="shared" si="300"/>
        <v>0</v>
      </c>
      <c r="S2134" s="31"/>
      <c r="T2134" s="31"/>
      <c r="U2134" s="33" t="str">
        <f t="shared" si="301"/>
        <v/>
      </c>
      <c r="V2134" s="4"/>
      <c r="W2134" s="33" t="str">
        <f t="shared" si="302"/>
        <v/>
      </c>
      <c r="X2134" s="33" t="str">
        <f t="shared" si="303"/>
        <v/>
      </c>
      <c r="Y2134" s="33" t="str">
        <f t="shared" si="304"/>
        <v/>
      </c>
      <c r="Z2134" s="34" t="str">
        <f t="shared" si="305"/>
        <v/>
      </c>
    </row>
    <row r="2135" spans="1:26" x14ac:dyDescent="0.35">
      <c r="A2135" s="25">
        <v>2131</v>
      </c>
      <c r="B2135" s="26">
        <f>_xlfn.XLOOKUP(C2135,purchase!C:C,pcon!B:B,"")</f>
        <v>0</v>
      </c>
      <c r="C2135" s="4"/>
      <c r="D2135" s="29">
        <f>_xlfn.XLOOKUP(C2135,purchase!C:C,pcon!D:D,"")</f>
        <v>0</v>
      </c>
      <c r="E2135" s="29">
        <f>_xlfn.XLOOKUP(C2135,purchase!C:C,pcon!E:E,"")</f>
        <v>0</v>
      </c>
      <c r="F2135" s="4"/>
      <c r="G2135" s="27"/>
      <c r="H2135" s="28"/>
      <c r="I2135" s="4"/>
      <c r="J2135" s="4"/>
      <c r="K2135" s="4"/>
      <c r="L2135" s="30" t="str">
        <f t="shared" si="297"/>
        <v/>
      </c>
      <c r="M2135" s="4"/>
      <c r="N2135" s="30" t="str">
        <f t="shared" si="298"/>
        <v/>
      </c>
      <c r="O2135" s="31"/>
      <c r="P2135" s="32" t="str">
        <f t="shared" si="299"/>
        <v/>
      </c>
      <c r="Q2135" s="10">
        <f>_xlfn.XLOOKUP(C2135,pcon!C:C,pcon!L:L,"")</f>
        <v>0</v>
      </c>
      <c r="R2135" s="98">
        <f t="shared" si="300"/>
        <v>0</v>
      </c>
      <c r="S2135" s="31"/>
      <c r="T2135" s="31"/>
      <c r="U2135" s="33" t="str">
        <f t="shared" si="301"/>
        <v/>
      </c>
      <c r="V2135" s="4"/>
      <c r="W2135" s="33" t="str">
        <f t="shared" si="302"/>
        <v/>
      </c>
      <c r="X2135" s="33" t="str">
        <f t="shared" si="303"/>
        <v/>
      </c>
      <c r="Y2135" s="33" t="str">
        <f t="shared" si="304"/>
        <v/>
      </c>
      <c r="Z2135" s="34" t="str">
        <f t="shared" si="305"/>
        <v/>
      </c>
    </row>
    <row r="2136" spans="1:26" x14ac:dyDescent="0.35">
      <c r="A2136" s="25">
        <v>2132</v>
      </c>
      <c r="B2136" s="26">
        <f>_xlfn.XLOOKUP(C2136,purchase!C:C,pcon!B:B,"")</f>
        <v>0</v>
      </c>
      <c r="C2136" s="4"/>
      <c r="D2136" s="29">
        <f>_xlfn.XLOOKUP(C2136,purchase!C:C,pcon!D:D,"")</f>
        <v>0</v>
      </c>
      <c r="E2136" s="29">
        <f>_xlfn.XLOOKUP(C2136,purchase!C:C,pcon!E:E,"")</f>
        <v>0</v>
      </c>
      <c r="F2136" s="4"/>
      <c r="G2136" s="27"/>
      <c r="H2136" s="28"/>
      <c r="I2136" s="4"/>
      <c r="J2136" s="4"/>
      <c r="K2136" s="4"/>
      <c r="L2136" s="30" t="str">
        <f t="shared" si="297"/>
        <v/>
      </c>
      <c r="M2136" s="4"/>
      <c r="N2136" s="30" t="str">
        <f t="shared" si="298"/>
        <v/>
      </c>
      <c r="O2136" s="31"/>
      <c r="P2136" s="32" t="str">
        <f t="shared" si="299"/>
        <v/>
      </c>
      <c r="Q2136" s="10">
        <f>_xlfn.XLOOKUP(C2136,pcon!C:C,pcon!L:L,"")</f>
        <v>0</v>
      </c>
      <c r="R2136" s="98">
        <f t="shared" si="300"/>
        <v>0</v>
      </c>
      <c r="S2136" s="31"/>
      <c r="T2136" s="31"/>
      <c r="U2136" s="33" t="str">
        <f t="shared" si="301"/>
        <v/>
      </c>
      <c r="V2136" s="4"/>
      <c r="W2136" s="33" t="str">
        <f t="shared" si="302"/>
        <v/>
      </c>
      <c r="X2136" s="33" t="str">
        <f t="shared" si="303"/>
        <v/>
      </c>
      <c r="Y2136" s="33" t="str">
        <f t="shared" si="304"/>
        <v/>
      </c>
      <c r="Z2136" s="34" t="str">
        <f t="shared" si="305"/>
        <v/>
      </c>
    </row>
    <row r="2137" spans="1:26" x14ac:dyDescent="0.35">
      <c r="A2137" s="25">
        <v>2133</v>
      </c>
      <c r="B2137" s="26">
        <f>_xlfn.XLOOKUP(C2137,purchase!C:C,pcon!B:B,"")</f>
        <v>0</v>
      </c>
      <c r="C2137" s="4"/>
      <c r="D2137" s="29">
        <f>_xlfn.XLOOKUP(C2137,purchase!C:C,pcon!D:D,"")</f>
        <v>0</v>
      </c>
      <c r="E2137" s="29">
        <f>_xlfn.XLOOKUP(C2137,purchase!C:C,pcon!E:E,"")</f>
        <v>0</v>
      </c>
      <c r="F2137" s="4"/>
      <c r="G2137" s="27"/>
      <c r="H2137" s="28"/>
      <c r="I2137" s="4"/>
      <c r="J2137" s="4"/>
      <c r="K2137" s="4"/>
      <c r="L2137" s="30" t="str">
        <f t="shared" si="297"/>
        <v/>
      </c>
      <c r="M2137" s="4"/>
      <c r="N2137" s="30" t="str">
        <f t="shared" si="298"/>
        <v/>
      </c>
      <c r="O2137" s="31"/>
      <c r="P2137" s="32" t="str">
        <f t="shared" si="299"/>
        <v/>
      </c>
      <c r="Q2137" s="10">
        <f>_xlfn.XLOOKUP(C2137,pcon!C:C,pcon!L:L,"")</f>
        <v>0</v>
      </c>
      <c r="R2137" s="98">
        <f t="shared" si="300"/>
        <v>0</v>
      </c>
      <c r="S2137" s="31"/>
      <c r="T2137" s="31"/>
      <c r="U2137" s="33" t="str">
        <f t="shared" si="301"/>
        <v/>
      </c>
      <c r="V2137" s="4"/>
      <c r="W2137" s="33" t="str">
        <f t="shared" si="302"/>
        <v/>
      </c>
      <c r="X2137" s="33" t="str">
        <f t="shared" si="303"/>
        <v/>
      </c>
      <c r="Y2137" s="33" t="str">
        <f t="shared" si="304"/>
        <v/>
      </c>
      <c r="Z2137" s="34" t="str">
        <f t="shared" si="305"/>
        <v/>
      </c>
    </row>
    <row r="2138" spans="1:26" x14ac:dyDescent="0.35">
      <c r="A2138" s="25">
        <v>2134</v>
      </c>
      <c r="B2138" s="26">
        <f>_xlfn.XLOOKUP(C2138,purchase!C:C,pcon!B:B,"")</f>
        <v>0</v>
      </c>
      <c r="C2138" s="4"/>
      <c r="D2138" s="29">
        <f>_xlfn.XLOOKUP(C2138,purchase!C:C,pcon!D:D,"")</f>
        <v>0</v>
      </c>
      <c r="E2138" s="29">
        <f>_xlfn.XLOOKUP(C2138,purchase!C:C,pcon!E:E,"")</f>
        <v>0</v>
      </c>
      <c r="F2138" s="4"/>
      <c r="G2138" s="27"/>
      <c r="H2138" s="28"/>
      <c r="I2138" s="4"/>
      <c r="J2138" s="4"/>
      <c r="K2138" s="4"/>
      <c r="L2138" s="30" t="str">
        <f t="shared" si="297"/>
        <v/>
      </c>
      <c r="M2138" s="4"/>
      <c r="N2138" s="30" t="str">
        <f t="shared" si="298"/>
        <v/>
      </c>
      <c r="O2138" s="31"/>
      <c r="P2138" s="32" t="str">
        <f t="shared" si="299"/>
        <v/>
      </c>
      <c r="Q2138" s="10">
        <f>_xlfn.XLOOKUP(C2138,pcon!C:C,pcon!L:L,"")</f>
        <v>0</v>
      </c>
      <c r="R2138" s="98">
        <f t="shared" si="300"/>
        <v>0</v>
      </c>
      <c r="S2138" s="31"/>
      <c r="T2138" s="31"/>
      <c r="U2138" s="33" t="str">
        <f t="shared" si="301"/>
        <v/>
      </c>
      <c r="V2138" s="4"/>
      <c r="W2138" s="33" t="str">
        <f t="shared" si="302"/>
        <v/>
      </c>
      <c r="X2138" s="33" t="str">
        <f t="shared" si="303"/>
        <v/>
      </c>
      <c r="Y2138" s="33" t="str">
        <f t="shared" si="304"/>
        <v/>
      </c>
      <c r="Z2138" s="34" t="str">
        <f t="shared" si="305"/>
        <v/>
      </c>
    </row>
    <row r="2139" spans="1:26" x14ac:dyDescent="0.35">
      <c r="A2139" s="25">
        <v>2135</v>
      </c>
      <c r="B2139" s="26">
        <f>_xlfn.XLOOKUP(C2139,purchase!C:C,pcon!B:B,"")</f>
        <v>0</v>
      </c>
      <c r="C2139" s="4"/>
      <c r="D2139" s="29">
        <f>_xlfn.XLOOKUP(C2139,purchase!C:C,pcon!D:D,"")</f>
        <v>0</v>
      </c>
      <c r="E2139" s="29">
        <f>_xlfn.XLOOKUP(C2139,purchase!C:C,pcon!E:E,"")</f>
        <v>0</v>
      </c>
      <c r="F2139" s="4"/>
      <c r="G2139" s="27"/>
      <c r="H2139" s="28"/>
      <c r="I2139" s="4"/>
      <c r="J2139" s="4"/>
      <c r="K2139" s="4"/>
      <c r="L2139" s="30" t="str">
        <f t="shared" si="297"/>
        <v/>
      </c>
      <c r="M2139" s="4"/>
      <c r="N2139" s="30" t="str">
        <f t="shared" si="298"/>
        <v/>
      </c>
      <c r="O2139" s="31"/>
      <c r="P2139" s="32" t="str">
        <f t="shared" si="299"/>
        <v/>
      </c>
      <c r="Q2139" s="10">
        <f>_xlfn.XLOOKUP(C2139,pcon!C:C,pcon!L:L,"")</f>
        <v>0</v>
      </c>
      <c r="R2139" s="98">
        <f t="shared" si="300"/>
        <v>0</v>
      </c>
      <c r="S2139" s="31"/>
      <c r="T2139" s="31"/>
      <c r="U2139" s="33" t="str">
        <f t="shared" si="301"/>
        <v/>
      </c>
      <c r="V2139" s="4"/>
      <c r="W2139" s="33" t="str">
        <f t="shared" si="302"/>
        <v/>
      </c>
      <c r="X2139" s="33" t="str">
        <f t="shared" si="303"/>
        <v/>
      </c>
      <c r="Y2139" s="33" t="str">
        <f t="shared" si="304"/>
        <v/>
      </c>
      <c r="Z2139" s="34" t="str">
        <f t="shared" si="305"/>
        <v/>
      </c>
    </row>
    <row r="2140" spans="1:26" x14ac:dyDescent="0.35">
      <c r="A2140" s="25">
        <v>2136</v>
      </c>
      <c r="B2140" s="26">
        <f>_xlfn.XLOOKUP(C2140,purchase!C:C,pcon!B:B,"")</f>
        <v>0</v>
      </c>
      <c r="C2140" s="4"/>
      <c r="D2140" s="29">
        <f>_xlfn.XLOOKUP(C2140,purchase!C:C,pcon!D:D,"")</f>
        <v>0</v>
      </c>
      <c r="E2140" s="29">
        <f>_xlfn.XLOOKUP(C2140,purchase!C:C,pcon!E:E,"")</f>
        <v>0</v>
      </c>
      <c r="F2140" s="4"/>
      <c r="G2140" s="27"/>
      <c r="H2140" s="28"/>
      <c r="I2140" s="4"/>
      <c r="J2140" s="4"/>
      <c r="K2140" s="4"/>
      <c r="L2140" s="30" t="str">
        <f t="shared" si="297"/>
        <v/>
      </c>
      <c r="M2140" s="4"/>
      <c r="N2140" s="30" t="str">
        <f t="shared" si="298"/>
        <v/>
      </c>
      <c r="O2140" s="31"/>
      <c r="P2140" s="32" t="str">
        <f t="shared" si="299"/>
        <v/>
      </c>
      <c r="Q2140" s="10">
        <f>_xlfn.XLOOKUP(C2140,pcon!C:C,pcon!L:L,"")</f>
        <v>0</v>
      </c>
      <c r="R2140" s="98">
        <f t="shared" si="300"/>
        <v>0</v>
      </c>
      <c r="S2140" s="31"/>
      <c r="T2140" s="31"/>
      <c r="U2140" s="33" t="str">
        <f t="shared" si="301"/>
        <v/>
      </c>
      <c r="V2140" s="4"/>
      <c r="W2140" s="33" t="str">
        <f t="shared" si="302"/>
        <v/>
      </c>
      <c r="X2140" s="33" t="str">
        <f t="shared" si="303"/>
        <v/>
      </c>
      <c r="Y2140" s="33" t="str">
        <f t="shared" si="304"/>
        <v/>
      </c>
      <c r="Z2140" s="34" t="str">
        <f t="shared" si="305"/>
        <v/>
      </c>
    </row>
    <row r="2141" spans="1:26" x14ac:dyDescent="0.35">
      <c r="A2141" s="25">
        <v>2137</v>
      </c>
      <c r="B2141" s="26">
        <f>_xlfn.XLOOKUP(C2141,purchase!C:C,pcon!B:B,"")</f>
        <v>0</v>
      </c>
      <c r="C2141" s="4"/>
      <c r="D2141" s="29">
        <f>_xlfn.XLOOKUP(C2141,purchase!C:C,pcon!D:D,"")</f>
        <v>0</v>
      </c>
      <c r="E2141" s="29">
        <f>_xlfn.XLOOKUP(C2141,purchase!C:C,pcon!E:E,"")</f>
        <v>0</v>
      </c>
      <c r="F2141" s="4"/>
      <c r="G2141" s="27"/>
      <c r="H2141" s="28"/>
      <c r="I2141" s="4"/>
      <c r="J2141" s="4"/>
      <c r="K2141" s="4"/>
      <c r="L2141" s="30" t="str">
        <f t="shared" si="297"/>
        <v/>
      </c>
      <c r="M2141" s="4"/>
      <c r="N2141" s="30" t="str">
        <f t="shared" si="298"/>
        <v/>
      </c>
      <c r="O2141" s="31"/>
      <c r="P2141" s="32" t="str">
        <f t="shared" si="299"/>
        <v/>
      </c>
      <c r="Q2141" s="10">
        <f>_xlfn.XLOOKUP(C2141,pcon!C:C,pcon!L:L,"")</f>
        <v>0</v>
      </c>
      <c r="R2141" s="98">
        <f t="shared" si="300"/>
        <v>0</v>
      </c>
      <c r="S2141" s="31"/>
      <c r="T2141" s="31"/>
      <c r="U2141" s="33" t="str">
        <f t="shared" si="301"/>
        <v/>
      </c>
      <c r="V2141" s="4"/>
      <c r="W2141" s="33" t="str">
        <f t="shared" si="302"/>
        <v/>
      </c>
      <c r="X2141" s="33" t="str">
        <f t="shared" si="303"/>
        <v/>
      </c>
      <c r="Y2141" s="33" t="str">
        <f t="shared" si="304"/>
        <v/>
      </c>
      <c r="Z2141" s="34" t="str">
        <f t="shared" si="305"/>
        <v/>
      </c>
    </row>
    <row r="2142" spans="1:26" x14ac:dyDescent="0.35">
      <c r="A2142" s="25">
        <v>2138</v>
      </c>
      <c r="B2142" s="26">
        <f>_xlfn.XLOOKUP(C2142,purchase!C:C,pcon!B:B,"")</f>
        <v>0</v>
      </c>
      <c r="C2142" s="4"/>
      <c r="D2142" s="29">
        <f>_xlfn.XLOOKUP(C2142,purchase!C:C,pcon!D:D,"")</f>
        <v>0</v>
      </c>
      <c r="E2142" s="29">
        <f>_xlfn.XLOOKUP(C2142,purchase!C:C,pcon!E:E,"")</f>
        <v>0</v>
      </c>
      <c r="F2142" s="4"/>
      <c r="G2142" s="27"/>
      <c r="H2142" s="28"/>
      <c r="I2142" s="4"/>
      <c r="J2142" s="4"/>
      <c r="K2142" s="4"/>
      <c r="L2142" s="30" t="str">
        <f t="shared" si="297"/>
        <v/>
      </c>
      <c r="M2142" s="4"/>
      <c r="N2142" s="30" t="str">
        <f t="shared" si="298"/>
        <v/>
      </c>
      <c r="O2142" s="31"/>
      <c r="P2142" s="32" t="str">
        <f t="shared" si="299"/>
        <v/>
      </c>
      <c r="Q2142" s="10">
        <f>_xlfn.XLOOKUP(C2142,pcon!C:C,pcon!L:L,"")</f>
        <v>0</v>
      </c>
      <c r="R2142" s="98">
        <f t="shared" si="300"/>
        <v>0</v>
      </c>
      <c r="S2142" s="31"/>
      <c r="T2142" s="31"/>
      <c r="U2142" s="33" t="str">
        <f t="shared" si="301"/>
        <v/>
      </c>
      <c r="V2142" s="4"/>
      <c r="W2142" s="33" t="str">
        <f t="shared" si="302"/>
        <v/>
      </c>
      <c r="X2142" s="33" t="str">
        <f t="shared" si="303"/>
        <v/>
      </c>
      <c r="Y2142" s="33" t="str">
        <f t="shared" si="304"/>
        <v/>
      </c>
      <c r="Z2142" s="34" t="str">
        <f t="shared" si="305"/>
        <v/>
      </c>
    </row>
    <row r="2143" spans="1:26" x14ac:dyDescent="0.35">
      <c r="A2143" s="25">
        <v>2139</v>
      </c>
      <c r="B2143" s="26">
        <f>_xlfn.XLOOKUP(C2143,purchase!C:C,pcon!B:B,"")</f>
        <v>0</v>
      </c>
      <c r="C2143" s="4"/>
      <c r="D2143" s="29">
        <f>_xlfn.XLOOKUP(C2143,purchase!C:C,pcon!D:D,"")</f>
        <v>0</v>
      </c>
      <c r="E2143" s="29">
        <f>_xlfn.XLOOKUP(C2143,purchase!C:C,pcon!E:E,"")</f>
        <v>0</v>
      </c>
      <c r="F2143" s="4"/>
      <c r="G2143" s="27"/>
      <c r="H2143" s="28"/>
      <c r="I2143" s="4"/>
      <c r="J2143" s="4"/>
      <c r="K2143" s="4"/>
      <c r="L2143" s="30" t="str">
        <f t="shared" si="297"/>
        <v/>
      </c>
      <c r="M2143" s="4"/>
      <c r="N2143" s="30" t="str">
        <f t="shared" si="298"/>
        <v/>
      </c>
      <c r="O2143" s="31"/>
      <c r="P2143" s="32" t="str">
        <f t="shared" si="299"/>
        <v/>
      </c>
      <c r="Q2143" s="10">
        <f>_xlfn.XLOOKUP(C2143,pcon!C:C,pcon!L:L,"")</f>
        <v>0</v>
      </c>
      <c r="R2143" s="98">
        <f t="shared" si="300"/>
        <v>0</v>
      </c>
      <c r="S2143" s="31"/>
      <c r="T2143" s="31"/>
      <c r="U2143" s="33" t="str">
        <f t="shared" si="301"/>
        <v/>
      </c>
      <c r="V2143" s="4"/>
      <c r="W2143" s="33" t="str">
        <f t="shared" si="302"/>
        <v/>
      </c>
      <c r="X2143" s="33" t="str">
        <f t="shared" si="303"/>
        <v/>
      </c>
      <c r="Y2143" s="33" t="str">
        <f t="shared" si="304"/>
        <v/>
      </c>
      <c r="Z2143" s="34" t="str">
        <f t="shared" si="305"/>
        <v/>
      </c>
    </row>
    <row r="2144" spans="1:26" x14ac:dyDescent="0.35">
      <c r="A2144" s="25">
        <v>2140</v>
      </c>
      <c r="B2144" s="26">
        <f>_xlfn.XLOOKUP(C2144,purchase!C:C,pcon!B:B,"")</f>
        <v>0</v>
      </c>
      <c r="C2144" s="4"/>
      <c r="D2144" s="29">
        <f>_xlfn.XLOOKUP(C2144,purchase!C:C,pcon!D:D,"")</f>
        <v>0</v>
      </c>
      <c r="E2144" s="29">
        <f>_xlfn.XLOOKUP(C2144,purchase!C:C,pcon!E:E,"")</f>
        <v>0</v>
      </c>
      <c r="F2144" s="4"/>
      <c r="G2144" s="27"/>
      <c r="H2144" s="28"/>
      <c r="I2144" s="4"/>
      <c r="J2144" s="4"/>
      <c r="K2144" s="4"/>
      <c r="L2144" s="30" t="str">
        <f t="shared" si="297"/>
        <v/>
      </c>
      <c r="M2144" s="4"/>
      <c r="N2144" s="30" t="str">
        <f t="shared" si="298"/>
        <v/>
      </c>
      <c r="O2144" s="31"/>
      <c r="P2144" s="32" t="str">
        <f t="shared" si="299"/>
        <v/>
      </c>
      <c r="Q2144" s="10">
        <f>_xlfn.XLOOKUP(C2144,pcon!C:C,pcon!L:L,"")</f>
        <v>0</v>
      </c>
      <c r="R2144" s="98">
        <f t="shared" si="300"/>
        <v>0</v>
      </c>
      <c r="S2144" s="31"/>
      <c r="T2144" s="31"/>
      <c r="U2144" s="33" t="str">
        <f t="shared" si="301"/>
        <v/>
      </c>
      <c r="V2144" s="4"/>
      <c r="W2144" s="33" t="str">
        <f t="shared" si="302"/>
        <v/>
      </c>
      <c r="X2144" s="33" t="str">
        <f t="shared" si="303"/>
        <v/>
      </c>
      <c r="Y2144" s="33" t="str">
        <f t="shared" si="304"/>
        <v/>
      </c>
      <c r="Z2144" s="34" t="str">
        <f t="shared" si="305"/>
        <v/>
      </c>
    </row>
    <row r="2145" spans="1:26" x14ac:dyDescent="0.35">
      <c r="A2145" s="25">
        <v>2141</v>
      </c>
      <c r="B2145" s="26">
        <f>_xlfn.XLOOKUP(C2145,purchase!C:C,pcon!B:B,"")</f>
        <v>0</v>
      </c>
      <c r="C2145" s="4"/>
      <c r="D2145" s="29">
        <f>_xlfn.XLOOKUP(C2145,purchase!C:C,pcon!D:D,"")</f>
        <v>0</v>
      </c>
      <c r="E2145" s="29">
        <f>_xlfn.XLOOKUP(C2145,purchase!C:C,pcon!E:E,"")</f>
        <v>0</v>
      </c>
      <c r="F2145" s="4"/>
      <c r="G2145" s="27"/>
      <c r="H2145" s="28"/>
      <c r="I2145" s="4"/>
      <c r="J2145" s="4"/>
      <c r="K2145" s="4"/>
      <c r="L2145" s="30" t="str">
        <f t="shared" si="297"/>
        <v/>
      </c>
      <c r="M2145" s="4"/>
      <c r="N2145" s="30" t="str">
        <f t="shared" si="298"/>
        <v/>
      </c>
      <c r="O2145" s="31"/>
      <c r="P2145" s="32" t="str">
        <f t="shared" si="299"/>
        <v/>
      </c>
      <c r="Q2145" s="10">
        <f>_xlfn.XLOOKUP(C2145,pcon!C:C,pcon!L:L,"")</f>
        <v>0</v>
      </c>
      <c r="R2145" s="98">
        <f t="shared" si="300"/>
        <v>0</v>
      </c>
      <c r="S2145" s="31"/>
      <c r="T2145" s="31"/>
      <c r="U2145" s="33" t="str">
        <f t="shared" si="301"/>
        <v/>
      </c>
      <c r="V2145" s="4"/>
      <c r="W2145" s="33" t="str">
        <f t="shared" si="302"/>
        <v/>
      </c>
      <c r="X2145" s="33" t="str">
        <f t="shared" si="303"/>
        <v/>
      </c>
      <c r="Y2145" s="33" t="str">
        <f t="shared" si="304"/>
        <v/>
      </c>
      <c r="Z2145" s="34" t="str">
        <f t="shared" si="305"/>
        <v/>
      </c>
    </row>
    <row r="2146" spans="1:26" x14ac:dyDescent="0.35">
      <c r="A2146" s="25">
        <v>2142</v>
      </c>
      <c r="B2146" s="26">
        <f>_xlfn.XLOOKUP(C2146,purchase!C:C,pcon!B:B,"")</f>
        <v>0</v>
      </c>
      <c r="C2146" s="4"/>
      <c r="D2146" s="29">
        <f>_xlfn.XLOOKUP(C2146,purchase!C:C,pcon!D:D,"")</f>
        <v>0</v>
      </c>
      <c r="E2146" s="29">
        <f>_xlfn.XLOOKUP(C2146,purchase!C:C,pcon!E:E,"")</f>
        <v>0</v>
      </c>
      <c r="F2146" s="4"/>
      <c r="G2146" s="27"/>
      <c r="H2146" s="28"/>
      <c r="I2146" s="4"/>
      <c r="J2146" s="4"/>
      <c r="K2146" s="4"/>
      <c r="L2146" s="30" t="str">
        <f t="shared" si="297"/>
        <v/>
      </c>
      <c r="M2146" s="4"/>
      <c r="N2146" s="30" t="str">
        <f t="shared" si="298"/>
        <v/>
      </c>
      <c r="O2146" s="31"/>
      <c r="P2146" s="32" t="str">
        <f t="shared" si="299"/>
        <v/>
      </c>
      <c r="Q2146" s="10">
        <f>_xlfn.XLOOKUP(C2146,pcon!C:C,pcon!L:L,"")</f>
        <v>0</v>
      </c>
      <c r="R2146" s="98">
        <f t="shared" si="300"/>
        <v>0</v>
      </c>
      <c r="S2146" s="31"/>
      <c r="T2146" s="31"/>
      <c r="U2146" s="33" t="str">
        <f t="shared" si="301"/>
        <v/>
      </c>
      <c r="V2146" s="4"/>
      <c r="W2146" s="33" t="str">
        <f t="shared" si="302"/>
        <v/>
      </c>
      <c r="X2146" s="33" t="str">
        <f t="shared" si="303"/>
        <v/>
      </c>
      <c r="Y2146" s="33" t="str">
        <f t="shared" si="304"/>
        <v/>
      </c>
      <c r="Z2146" s="34" t="str">
        <f t="shared" si="305"/>
        <v/>
      </c>
    </row>
    <row r="2147" spans="1:26" x14ac:dyDescent="0.35">
      <c r="A2147" s="25">
        <v>2143</v>
      </c>
      <c r="B2147" s="26">
        <f>_xlfn.XLOOKUP(C2147,purchase!C:C,pcon!B:B,"")</f>
        <v>0</v>
      </c>
      <c r="C2147" s="4"/>
      <c r="D2147" s="29">
        <f>_xlfn.XLOOKUP(C2147,purchase!C:C,pcon!D:D,"")</f>
        <v>0</v>
      </c>
      <c r="E2147" s="29">
        <f>_xlfn.XLOOKUP(C2147,purchase!C:C,pcon!E:E,"")</f>
        <v>0</v>
      </c>
      <c r="F2147" s="4"/>
      <c r="G2147" s="27"/>
      <c r="H2147" s="28"/>
      <c r="I2147" s="4"/>
      <c r="J2147" s="4"/>
      <c r="K2147" s="4"/>
      <c r="L2147" s="30" t="str">
        <f t="shared" si="297"/>
        <v/>
      </c>
      <c r="M2147" s="4"/>
      <c r="N2147" s="30" t="str">
        <f t="shared" si="298"/>
        <v/>
      </c>
      <c r="O2147" s="31"/>
      <c r="P2147" s="32" t="str">
        <f t="shared" si="299"/>
        <v/>
      </c>
      <c r="Q2147" s="10">
        <f>_xlfn.XLOOKUP(C2147,pcon!C:C,pcon!L:L,"")</f>
        <v>0</v>
      </c>
      <c r="R2147" s="98">
        <f t="shared" si="300"/>
        <v>0</v>
      </c>
      <c r="S2147" s="31"/>
      <c r="T2147" s="31"/>
      <c r="U2147" s="33" t="str">
        <f t="shared" si="301"/>
        <v/>
      </c>
      <c r="V2147" s="4"/>
      <c r="W2147" s="33" t="str">
        <f t="shared" si="302"/>
        <v/>
      </c>
      <c r="X2147" s="33" t="str">
        <f t="shared" si="303"/>
        <v/>
      </c>
      <c r="Y2147" s="33" t="str">
        <f t="shared" si="304"/>
        <v/>
      </c>
      <c r="Z2147" s="34" t="str">
        <f t="shared" si="305"/>
        <v/>
      </c>
    </row>
    <row r="2148" spans="1:26" x14ac:dyDescent="0.35">
      <c r="A2148" s="25">
        <v>2144</v>
      </c>
      <c r="B2148" s="26">
        <f>_xlfn.XLOOKUP(C2148,purchase!C:C,pcon!B:B,"")</f>
        <v>0</v>
      </c>
      <c r="C2148" s="4"/>
      <c r="D2148" s="29">
        <f>_xlfn.XLOOKUP(C2148,purchase!C:C,pcon!D:D,"")</f>
        <v>0</v>
      </c>
      <c r="E2148" s="29">
        <f>_xlfn.XLOOKUP(C2148,purchase!C:C,pcon!E:E,"")</f>
        <v>0</v>
      </c>
      <c r="F2148" s="4"/>
      <c r="G2148" s="27"/>
      <c r="H2148" s="28"/>
      <c r="I2148" s="4"/>
      <c r="J2148" s="4"/>
      <c r="K2148" s="4"/>
      <c r="L2148" s="30" t="str">
        <f t="shared" si="297"/>
        <v/>
      </c>
      <c r="M2148" s="4"/>
      <c r="N2148" s="30" t="str">
        <f t="shared" si="298"/>
        <v/>
      </c>
      <c r="O2148" s="31"/>
      <c r="P2148" s="32" t="str">
        <f t="shared" si="299"/>
        <v/>
      </c>
      <c r="Q2148" s="10">
        <f>_xlfn.XLOOKUP(C2148,pcon!C:C,pcon!L:L,"")</f>
        <v>0</v>
      </c>
      <c r="R2148" s="98">
        <f t="shared" si="300"/>
        <v>0</v>
      </c>
      <c r="S2148" s="31"/>
      <c r="T2148" s="31"/>
      <c r="U2148" s="33" t="str">
        <f t="shared" si="301"/>
        <v/>
      </c>
      <c r="V2148" s="4"/>
      <c r="W2148" s="33" t="str">
        <f t="shared" si="302"/>
        <v/>
      </c>
      <c r="X2148" s="33" t="str">
        <f t="shared" si="303"/>
        <v/>
      </c>
      <c r="Y2148" s="33" t="str">
        <f t="shared" si="304"/>
        <v/>
      </c>
      <c r="Z2148" s="34" t="str">
        <f t="shared" si="305"/>
        <v/>
      </c>
    </row>
    <row r="2149" spans="1:26" x14ac:dyDescent="0.35">
      <c r="A2149" s="25">
        <v>2145</v>
      </c>
      <c r="B2149" s="26">
        <f>_xlfn.XLOOKUP(C2149,purchase!C:C,pcon!B:B,"")</f>
        <v>0</v>
      </c>
      <c r="C2149" s="4"/>
      <c r="D2149" s="29">
        <f>_xlfn.XLOOKUP(C2149,purchase!C:C,pcon!D:D,"")</f>
        <v>0</v>
      </c>
      <c r="E2149" s="29">
        <f>_xlfn.XLOOKUP(C2149,purchase!C:C,pcon!E:E,"")</f>
        <v>0</v>
      </c>
      <c r="F2149" s="4"/>
      <c r="G2149" s="27"/>
      <c r="H2149" s="28"/>
      <c r="I2149" s="4"/>
      <c r="J2149" s="4"/>
      <c r="K2149" s="4"/>
      <c r="L2149" s="30" t="str">
        <f t="shared" si="297"/>
        <v/>
      </c>
      <c r="M2149" s="4"/>
      <c r="N2149" s="30" t="str">
        <f t="shared" si="298"/>
        <v/>
      </c>
      <c r="O2149" s="31"/>
      <c r="P2149" s="32" t="str">
        <f t="shared" si="299"/>
        <v/>
      </c>
      <c r="Q2149" s="10">
        <f>_xlfn.XLOOKUP(C2149,pcon!C:C,pcon!L:L,"")</f>
        <v>0</v>
      </c>
      <c r="R2149" s="98">
        <f t="shared" si="300"/>
        <v>0</v>
      </c>
      <c r="S2149" s="31"/>
      <c r="T2149" s="31"/>
      <c r="U2149" s="33" t="str">
        <f t="shared" si="301"/>
        <v/>
      </c>
      <c r="V2149" s="4"/>
      <c r="W2149" s="33" t="str">
        <f t="shared" si="302"/>
        <v/>
      </c>
      <c r="X2149" s="33" t="str">
        <f t="shared" si="303"/>
        <v/>
      </c>
      <c r="Y2149" s="33" t="str">
        <f t="shared" si="304"/>
        <v/>
      </c>
      <c r="Z2149" s="34" t="str">
        <f t="shared" si="305"/>
        <v/>
      </c>
    </row>
    <row r="2150" spans="1:26" x14ac:dyDescent="0.35">
      <c r="A2150" s="25">
        <v>2146</v>
      </c>
      <c r="B2150" s="26">
        <f>_xlfn.XLOOKUP(C2150,purchase!C:C,pcon!B:B,"")</f>
        <v>0</v>
      </c>
      <c r="C2150" s="4"/>
      <c r="D2150" s="29">
        <f>_xlfn.XLOOKUP(C2150,purchase!C:C,pcon!D:D,"")</f>
        <v>0</v>
      </c>
      <c r="E2150" s="29">
        <f>_xlfn.XLOOKUP(C2150,purchase!C:C,pcon!E:E,"")</f>
        <v>0</v>
      </c>
      <c r="F2150" s="4"/>
      <c r="G2150" s="27"/>
      <c r="H2150" s="28"/>
      <c r="I2150" s="4"/>
      <c r="J2150" s="4"/>
      <c r="K2150" s="4"/>
      <c r="L2150" s="30" t="str">
        <f t="shared" si="297"/>
        <v/>
      </c>
      <c r="M2150" s="4"/>
      <c r="N2150" s="30" t="str">
        <f t="shared" si="298"/>
        <v/>
      </c>
      <c r="O2150" s="31"/>
      <c r="P2150" s="32" t="str">
        <f t="shared" si="299"/>
        <v/>
      </c>
      <c r="Q2150" s="10">
        <f>_xlfn.XLOOKUP(C2150,pcon!C:C,pcon!L:L,"")</f>
        <v>0</v>
      </c>
      <c r="R2150" s="98">
        <f t="shared" si="300"/>
        <v>0</v>
      </c>
      <c r="S2150" s="31"/>
      <c r="T2150" s="31"/>
      <c r="U2150" s="33" t="str">
        <f t="shared" si="301"/>
        <v/>
      </c>
      <c r="V2150" s="4"/>
      <c r="W2150" s="33" t="str">
        <f t="shared" si="302"/>
        <v/>
      </c>
      <c r="X2150" s="33" t="str">
        <f t="shared" si="303"/>
        <v/>
      </c>
      <c r="Y2150" s="33" t="str">
        <f t="shared" si="304"/>
        <v/>
      </c>
      <c r="Z2150" s="34" t="str">
        <f t="shared" si="305"/>
        <v/>
      </c>
    </row>
    <row r="2151" spans="1:26" x14ac:dyDescent="0.35">
      <c r="A2151" s="25">
        <v>2147</v>
      </c>
      <c r="B2151" s="26">
        <f>_xlfn.XLOOKUP(C2151,purchase!C:C,pcon!B:B,"")</f>
        <v>0</v>
      </c>
      <c r="C2151" s="4"/>
      <c r="D2151" s="29">
        <f>_xlfn.XLOOKUP(C2151,purchase!C:C,pcon!D:D,"")</f>
        <v>0</v>
      </c>
      <c r="E2151" s="29">
        <f>_xlfn.XLOOKUP(C2151,purchase!C:C,pcon!E:E,"")</f>
        <v>0</v>
      </c>
      <c r="F2151" s="4"/>
      <c r="G2151" s="27"/>
      <c r="H2151" s="28"/>
      <c r="I2151" s="4"/>
      <c r="J2151" s="4"/>
      <c r="K2151" s="4"/>
      <c r="L2151" s="30" t="str">
        <f t="shared" si="297"/>
        <v/>
      </c>
      <c r="M2151" s="4"/>
      <c r="N2151" s="30" t="str">
        <f t="shared" si="298"/>
        <v/>
      </c>
      <c r="O2151" s="31"/>
      <c r="P2151" s="32" t="str">
        <f t="shared" si="299"/>
        <v/>
      </c>
      <c r="Q2151" s="10">
        <f>_xlfn.XLOOKUP(C2151,pcon!C:C,pcon!L:L,"")</f>
        <v>0</v>
      </c>
      <c r="R2151" s="98">
        <f t="shared" si="300"/>
        <v>0</v>
      </c>
      <c r="S2151" s="31"/>
      <c r="T2151" s="31"/>
      <c r="U2151" s="33" t="str">
        <f t="shared" si="301"/>
        <v/>
      </c>
      <c r="V2151" s="4"/>
      <c r="W2151" s="33" t="str">
        <f t="shared" si="302"/>
        <v/>
      </c>
      <c r="X2151" s="33" t="str">
        <f t="shared" si="303"/>
        <v/>
      </c>
      <c r="Y2151" s="33" t="str">
        <f t="shared" si="304"/>
        <v/>
      </c>
      <c r="Z2151" s="34" t="str">
        <f t="shared" si="305"/>
        <v/>
      </c>
    </row>
    <row r="2152" spans="1:26" x14ac:dyDescent="0.35">
      <c r="A2152" s="25">
        <v>2148</v>
      </c>
      <c r="B2152" s="26">
        <f>_xlfn.XLOOKUP(C2152,purchase!C:C,pcon!B:B,"")</f>
        <v>0</v>
      </c>
      <c r="C2152" s="4"/>
      <c r="D2152" s="29">
        <f>_xlfn.XLOOKUP(C2152,purchase!C:C,pcon!D:D,"")</f>
        <v>0</v>
      </c>
      <c r="E2152" s="29">
        <f>_xlfn.XLOOKUP(C2152,purchase!C:C,pcon!E:E,"")</f>
        <v>0</v>
      </c>
      <c r="F2152" s="4"/>
      <c r="G2152" s="27"/>
      <c r="H2152" s="28"/>
      <c r="I2152" s="4"/>
      <c r="J2152" s="4"/>
      <c r="K2152" s="4"/>
      <c r="L2152" s="30" t="str">
        <f t="shared" si="297"/>
        <v/>
      </c>
      <c r="M2152" s="4"/>
      <c r="N2152" s="30" t="str">
        <f t="shared" si="298"/>
        <v/>
      </c>
      <c r="O2152" s="31"/>
      <c r="P2152" s="32" t="str">
        <f t="shared" si="299"/>
        <v/>
      </c>
      <c r="Q2152" s="10">
        <f>_xlfn.XLOOKUP(C2152,pcon!C:C,pcon!L:L,"")</f>
        <v>0</v>
      </c>
      <c r="R2152" s="98">
        <f t="shared" si="300"/>
        <v>0</v>
      </c>
      <c r="S2152" s="31"/>
      <c r="T2152" s="31"/>
      <c r="U2152" s="33" t="str">
        <f t="shared" si="301"/>
        <v/>
      </c>
      <c r="V2152" s="4"/>
      <c r="W2152" s="33" t="str">
        <f t="shared" si="302"/>
        <v/>
      </c>
      <c r="X2152" s="33" t="str">
        <f t="shared" si="303"/>
        <v/>
      </c>
      <c r="Y2152" s="33" t="str">
        <f t="shared" si="304"/>
        <v/>
      </c>
      <c r="Z2152" s="34" t="str">
        <f t="shared" si="305"/>
        <v/>
      </c>
    </row>
    <row r="2153" spans="1:26" x14ac:dyDescent="0.35">
      <c r="A2153" s="25">
        <v>2149</v>
      </c>
      <c r="B2153" s="26">
        <f>_xlfn.XLOOKUP(C2153,purchase!C:C,pcon!B:B,"")</f>
        <v>0</v>
      </c>
      <c r="C2153" s="4"/>
      <c r="D2153" s="29">
        <f>_xlfn.XLOOKUP(C2153,purchase!C:C,pcon!D:D,"")</f>
        <v>0</v>
      </c>
      <c r="E2153" s="29">
        <f>_xlfn.XLOOKUP(C2153,purchase!C:C,pcon!E:E,"")</f>
        <v>0</v>
      </c>
      <c r="F2153" s="4"/>
      <c r="G2153" s="27"/>
      <c r="H2153" s="28"/>
      <c r="I2153" s="4"/>
      <c r="J2153" s="4"/>
      <c r="K2153" s="4"/>
      <c r="L2153" s="30" t="str">
        <f t="shared" si="297"/>
        <v/>
      </c>
      <c r="M2153" s="4"/>
      <c r="N2153" s="30" t="str">
        <f t="shared" si="298"/>
        <v/>
      </c>
      <c r="O2153" s="31"/>
      <c r="P2153" s="32" t="str">
        <f t="shared" si="299"/>
        <v/>
      </c>
      <c r="Q2153" s="10">
        <f>_xlfn.XLOOKUP(C2153,pcon!C:C,pcon!L:L,"")</f>
        <v>0</v>
      </c>
      <c r="R2153" s="98">
        <f t="shared" si="300"/>
        <v>0</v>
      </c>
      <c r="S2153" s="31"/>
      <c r="T2153" s="31"/>
      <c r="U2153" s="33" t="str">
        <f t="shared" si="301"/>
        <v/>
      </c>
      <c r="V2153" s="4"/>
      <c r="W2153" s="33" t="str">
        <f t="shared" si="302"/>
        <v/>
      </c>
      <c r="X2153" s="33" t="str">
        <f t="shared" si="303"/>
        <v/>
      </c>
      <c r="Y2153" s="33" t="str">
        <f t="shared" si="304"/>
        <v/>
      </c>
      <c r="Z2153" s="34" t="str">
        <f t="shared" si="305"/>
        <v/>
      </c>
    </row>
    <row r="2154" spans="1:26" x14ac:dyDescent="0.35">
      <c r="A2154" s="25">
        <v>2150</v>
      </c>
      <c r="B2154" s="26">
        <f>_xlfn.XLOOKUP(C2154,purchase!C:C,pcon!B:B,"")</f>
        <v>0</v>
      </c>
      <c r="C2154" s="4"/>
      <c r="D2154" s="29">
        <f>_xlfn.XLOOKUP(C2154,purchase!C:C,pcon!D:D,"")</f>
        <v>0</v>
      </c>
      <c r="E2154" s="29">
        <f>_xlfn.XLOOKUP(C2154,purchase!C:C,pcon!E:E,"")</f>
        <v>0</v>
      </c>
      <c r="F2154" s="4"/>
      <c r="G2154" s="27"/>
      <c r="H2154" s="28"/>
      <c r="I2154" s="4"/>
      <c r="J2154" s="4"/>
      <c r="K2154" s="4"/>
      <c r="L2154" s="30" t="str">
        <f t="shared" si="297"/>
        <v/>
      </c>
      <c r="M2154" s="4"/>
      <c r="N2154" s="30" t="str">
        <f t="shared" si="298"/>
        <v/>
      </c>
      <c r="O2154" s="31"/>
      <c r="P2154" s="32" t="str">
        <f t="shared" si="299"/>
        <v/>
      </c>
      <c r="Q2154" s="10">
        <f>_xlfn.XLOOKUP(C2154,pcon!C:C,pcon!L:L,"")</f>
        <v>0</v>
      </c>
      <c r="R2154" s="98">
        <f t="shared" si="300"/>
        <v>0</v>
      </c>
      <c r="S2154" s="31"/>
      <c r="T2154" s="31"/>
      <c r="U2154" s="33" t="str">
        <f t="shared" si="301"/>
        <v/>
      </c>
      <c r="V2154" s="4"/>
      <c r="W2154" s="33" t="str">
        <f t="shared" si="302"/>
        <v/>
      </c>
      <c r="X2154" s="33" t="str">
        <f t="shared" si="303"/>
        <v/>
      </c>
      <c r="Y2154" s="33" t="str">
        <f t="shared" si="304"/>
        <v/>
      </c>
      <c r="Z2154" s="34" t="str">
        <f t="shared" si="305"/>
        <v/>
      </c>
    </row>
    <row r="2155" spans="1:26" x14ac:dyDescent="0.35">
      <c r="A2155" s="25">
        <v>2151</v>
      </c>
      <c r="B2155" s="26">
        <f>_xlfn.XLOOKUP(C2155,purchase!C:C,pcon!B:B,"")</f>
        <v>0</v>
      </c>
      <c r="C2155" s="4"/>
      <c r="D2155" s="29">
        <f>_xlfn.XLOOKUP(C2155,purchase!C:C,pcon!D:D,"")</f>
        <v>0</v>
      </c>
      <c r="E2155" s="29">
        <f>_xlfn.XLOOKUP(C2155,purchase!C:C,pcon!E:E,"")</f>
        <v>0</v>
      </c>
      <c r="F2155" s="4"/>
      <c r="G2155" s="27"/>
      <c r="H2155" s="28"/>
      <c r="I2155" s="4"/>
      <c r="J2155" s="4"/>
      <c r="K2155" s="4"/>
      <c r="L2155" s="30" t="str">
        <f t="shared" si="297"/>
        <v/>
      </c>
      <c r="M2155" s="4"/>
      <c r="N2155" s="30" t="str">
        <f t="shared" si="298"/>
        <v/>
      </c>
      <c r="O2155" s="31"/>
      <c r="P2155" s="32" t="str">
        <f t="shared" si="299"/>
        <v/>
      </c>
      <c r="Q2155" s="10">
        <f>_xlfn.XLOOKUP(C2155,pcon!C:C,pcon!L:L,"")</f>
        <v>0</v>
      </c>
      <c r="R2155" s="98">
        <f t="shared" si="300"/>
        <v>0</v>
      </c>
      <c r="S2155" s="31"/>
      <c r="T2155" s="31"/>
      <c r="U2155" s="33" t="str">
        <f t="shared" si="301"/>
        <v/>
      </c>
      <c r="V2155" s="4"/>
      <c r="W2155" s="33" t="str">
        <f t="shared" si="302"/>
        <v/>
      </c>
      <c r="X2155" s="33" t="str">
        <f t="shared" si="303"/>
        <v/>
      </c>
      <c r="Y2155" s="33" t="str">
        <f t="shared" si="304"/>
        <v/>
      </c>
      <c r="Z2155" s="34" t="str">
        <f t="shared" si="305"/>
        <v/>
      </c>
    </row>
    <row r="2156" spans="1:26" x14ac:dyDescent="0.35">
      <c r="A2156" s="25">
        <v>2152</v>
      </c>
      <c r="B2156" s="26">
        <f>_xlfn.XLOOKUP(C2156,purchase!C:C,pcon!B:B,"")</f>
        <v>0</v>
      </c>
      <c r="C2156" s="4"/>
      <c r="D2156" s="29">
        <f>_xlfn.XLOOKUP(C2156,purchase!C:C,pcon!D:D,"")</f>
        <v>0</v>
      </c>
      <c r="E2156" s="29">
        <f>_xlfn.XLOOKUP(C2156,purchase!C:C,pcon!E:E,"")</f>
        <v>0</v>
      </c>
      <c r="F2156" s="4"/>
      <c r="G2156" s="27"/>
      <c r="H2156" s="28"/>
      <c r="I2156" s="4"/>
      <c r="J2156" s="4"/>
      <c r="K2156" s="4"/>
      <c r="L2156" s="30" t="str">
        <f t="shared" si="297"/>
        <v/>
      </c>
      <c r="M2156" s="4"/>
      <c r="N2156" s="30" t="str">
        <f t="shared" si="298"/>
        <v/>
      </c>
      <c r="O2156" s="31"/>
      <c r="P2156" s="32" t="str">
        <f t="shared" si="299"/>
        <v/>
      </c>
      <c r="Q2156" s="10">
        <f>_xlfn.XLOOKUP(C2156,pcon!C:C,pcon!L:L,"")</f>
        <v>0</v>
      </c>
      <c r="R2156" s="98">
        <f t="shared" si="300"/>
        <v>0</v>
      </c>
      <c r="S2156" s="31"/>
      <c r="T2156" s="31"/>
      <c r="U2156" s="33" t="str">
        <f t="shared" si="301"/>
        <v/>
      </c>
      <c r="V2156" s="4"/>
      <c r="W2156" s="33" t="str">
        <f t="shared" si="302"/>
        <v/>
      </c>
      <c r="X2156" s="33" t="str">
        <f t="shared" si="303"/>
        <v/>
      </c>
      <c r="Y2156" s="33" t="str">
        <f t="shared" si="304"/>
        <v/>
      </c>
      <c r="Z2156" s="34" t="str">
        <f t="shared" si="305"/>
        <v/>
      </c>
    </row>
    <row r="2157" spans="1:26" x14ac:dyDescent="0.35">
      <c r="A2157" s="25">
        <v>2153</v>
      </c>
      <c r="B2157" s="26">
        <f>_xlfn.XLOOKUP(C2157,purchase!C:C,pcon!B:B,"")</f>
        <v>0</v>
      </c>
      <c r="C2157" s="4"/>
      <c r="D2157" s="29">
        <f>_xlfn.XLOOKUP(C2157,purchase!C:C,pcon!D:D,"")</f>
        <v>0</v>
      </c>
      <c r="E2157" s="29">
        <f>_xlfn.XLOOKUP(C2157,purchase!C:C,pcon!E:E,"")</f>
        <v>0</v>
      </c>
      <c r="F2157" s="4"/>
      <c r="G2157" s="27"/>
      <c r="H2157" s="28"/>
      <c r="I2157" s="4"/>
      <c r="J2157" s="4"/>
      <c r="K2157" s="4"/>
      <c r="L2157" s="30" t="str">
        <f t="shared" si="297"/>
        <v/>
      </c>
      <c r="M2157" s="4"/>
      <c r="N2157" s="30" t="str">
        <f t="shared" si="298"/>
        <v/>
      </c>
      <c r="O2157" s="31"/>
      <c r="P2157" s="32" t="str">
        <f t="shared" si="299"/>
        <v/>
      </c>
      <c r="Q2157" s="10">
        <f>_xlfn.XLOOKUP(C2157,pcon!C:C,pcon!L:L,"")</f>
        <v>0</v>
      </c>
      <c r="R2157" s="98">
        <f t="shared" si="300"/>
        <v>0</v>
      </c>
      <c r="S2157" s="31"/>
      <c r="T2157" s="31"/>
      <c r="U2157" s="33" t="str">
        <f t="shared" si="301"/>
        <v/>
      </c>
      <c r="V2157" s="4"/>
      <c r="W2157" s="33" t="str">
        <f t="shared" si="302"/>
        <v/>
      </c>
      <c r="X2157" s="33" t="str">
        <f t="shared" si="303"/>
        <v/>
      </c>
      <c r="Y2157" s="33" t="str">
        <f t="shared" si="304"/>
        <v/>
      </c>
      <c r="Z2157" s="34" t="str">
        <f t="shared" si="305"/>
        <v/>
      </c>
    </row>
    <row r="2158" spans="1:26" x14ac:dyDescent="0.35">
      <c r="A2158" s="25">
        <v>2154</v>
      </c>
      <c r="B2158" s="26">
        <f>_xlfn.XLOOKUP(C2158,purchase!C:C,pcon!B:B,"")</f>
        <v>0</v>
      </c>
      <c r="C2158" s="4"/>
      <c r="D2158" s="29">
        <f>_xlfn.XLOOKUP(C2158,purchase!C:C,pcon!D:D,"")</f>
        <v>0</v>
      </c>
      <c r="E2158" s="29">
        <f>_xlfn.XLOOKUP(C2158,purchase!C:C,pcon!E:E,"")</f>
        <v>0</v>
      </c>
      <c r="F2158" s="4"/>
      <c r="G2158" s="27"/>
      <c r="H2158" s="28"/>
      <c r="I2158" s="4"/>
      <c r="J2158" s="4"/>
      <c r="K2158" s="4"/>
      <c r="L2158" s="30" t="str">
        <f t="shared" si="297"/>
        <v/>
      </c>
      <c r="M2158" s="4"/>
      <c r="N2158" s="30" t="str">
        <f t="shared" si="298"/>
        <v/>
      </c>
      <c r="O2158" s="31"/>
      <c r="P2158" s="32" t="str">
        <f t="shared" si="299"/>
        <v/>
      </c>
      <c r="Q2158" s="10">
        <f>_xlfn.XLOOKUP(C2158,pcon!C:C,pcon!L:L,"")</f>
        <v>0</v>
      </c>
      <c r="R2158" s="98">
        <f t="shared" si="300"/>
        <v>0</v>
      </c>
      <c r="S2158" s="31"/>
      <c r="T2158" s="31"/>
      <c r="U2158" s="33" t="str">
        <f t="shared" si="301"/>
        <v/>
      </c>
      <c r="V2158" s="4"/>
      <c r="W2158" s="33" t="str">
        <f t="shared" si="302"/>
        <v/>
      </c>
      <c r="X2158" s="33" t="str">
        <f t="shared" si="303"/>
        <v/>
      </c>
      <c r="Y2158" s="33" t="str">
        <f t="shared" si="304"/>
        <v/>
      </c>
      <c r="Z2158" s="34" t="str">
        <f t="shared" si="305"/>
        <v/>
      </c>
    </row>
    <row r="2159" spans="1:26" x14ac:dyDescent="0.35">
      <c r="A2159" s="25">
        <v>2155</v>
      </c>
      <c r="B2159" s="26">
        <f>_xlfn.XLOOKUP(C2159,purchase!C:C,pcon!B:B,"")</f>
        <v>0</v>
      </c>
      <c r="C2159" s="4"/>
      <c r="D2159" s="29">
        <f>_xlfn.XLOOKUP(C2159,purchase!C:C,pcon!D:D,"")</f>
        <v>0</v>
      </c>
      <c r="E2159" s="29">
        <f>_xlfn.XLOOKUP(C2159,purchase!C:C,pcon!E:E,"")</f>
        <v>0</v>
      </c>
      <c r="F2159" s="4"/>
      <c r="G2159" s="27"/>
      <c r="H2159" s="28"/>
      <c r="I2159" s="4"/>
      <c r="J2159" s="4"/>
      <c r="K2159" s="4"/>
      <c r="L2159" s="30" t="str">
        <f t="shared" si="297"/>
        <v/>
      </c>
      <c r="M2159" s="4"/>
      <c r="N2159" s="30" t="str">
        <f t="shared" si="298"/>
        <v/>
      </c>
      <c r="O2159" s="31"/>
      <c r="P2159" s="32" t="str">
        <f t="shared" si="299"/>
        <v/>
      </c>
      <c r="Q2159" s="10">
        <f>_xlfn.XLOOKUP(C2159,pcon!C:C,pcon!L:L,"")</f>
        <v>0</v>
      </c>
      <c r="R2159" s="98">
        <f t="shared" si="300"/>
        <v>0</v>
      </c>
      <c r="S2159" s="31"/>
      <c r="T2159" s="31"/>
      <c r="U2159" s="33" t="str">
        <f t="shared" si="301"/>
        <v/>
      </c>
      <c r="V2159" s="4"/>
      <c r="W2159" s="33" t="str">
        <f t="shared" si="302"/>
        <v/>
      </c>
      <c r="X2159" s="33" t="str">
        <f t="shared" si="303"/>
        <v/>
      </c>
      <c r="Y2159" s="33" t="str">
        <f t="shared" si="304"/>
        <v/>
      </c>
      <c r="Z2159" s="34" t="str">
        <f t="shared" si="305"/>
        <v/>
      </c>
    </row>
    <row r="2160" spans="1:26" x14ac:dyDescent="0.35">
      <c r="A2160" s="25">
        <v>2156</v>
      </c>
      <c r="B2160" s="26">
        <f>_xlfn.XLOOKUP(C2160,purchase!C:C,pcon!B:B,"")</f>
        <v>0</v>
      </c>
      <c r="C2160" s="4"/>
      <c r="D2160" s="29">
        <f>_xlfn.XLOOKUP(C2160,purchase!C:C,pcon!D:D,"")</f>
        <v>0</v>
      </c>
      <c r="E2160" s="29">
        <f>_xlfn.XLOOKUP(C2160,purchase!C:C,pcon!E:E,"")</f>
        <v>0</v>
      </c>
      <c r="F2160" s="4"/>
      <c r="G2160" s="27"/>
      <c r="H2160" s="28"/>
      <c r="I2160" s="4"/>
      <c r="J2160" s="4"/>
      <c r="K2160" s="4"/>
      <c r="L2160" s="30" t="str">
        <f t="shared" si="297"/>
        <v/>
      </c>
      <c r="M2160" s="4"/>
      <c r="N2160" s="30" t="str">
        <f t="shared" si="298"/>
        <v/>
      </c>
      <c r="O2160" s="31"/>
      <c r="P2160" s="32" t="str">
        <f t="shared" si="299"/>
        <v/>
      </c>
      <c r="Q2160" s="10">
        <f>_xlfn.XLOOKUP(C2160,pcon!C:C,pcon!L:L,"")</f>
        <v>0</v>
      </c>
      <c r="R2160" s="98">
        <f t="shared" si="300"/>
        <v>0</v>
      </c>
      <c r="S2160" s="31"/>
      <c r="T2160" s="31"/>
      <c r="U2160" s="33" t="str">
        <f t="shared" si="301"/>
        <v/>
      </c>
      <c r="V2160" s="4"/>
      <c r="W2160" s="33" t="str">
        <f t="shared" si="302"/>
        <v/>
      </c>
      <c r="X2160" s="33" t="str">
        <f t="shared" si="303"/>
        <v/>
      </c>
      <c r="Y2160" s="33" t="str">
        <f t="shared" si="304"/>
        <v/>
      </c>
      <c r="Z2160" s="34" t="str">
        <f t="shared" si="305"/>
        <v/>
      </c>
    </row>
    <row r="2161" spans="1:26" x14ac:dyDescent="0.35">
      <c r="A2161" s="25">
        <v>2157</v>
      </c>
      <c r="B2161" s="26">
        <f>_xlfn.XLOOKUP(C2161,purchase!C:C,pcon!B:B,"")</f>
        <v>0</v>
      </c>
      <c r="C2161" s="4"/>
      <c r="D2161" s="29">
        <f>_xlfn.XLOOKUP(C2161,purchase!C:C,pcon!D:D,"")</f>
        <v>0</v>
      </c>
      <c r="E2161" s="29">
        <f>_xlfn.XLOOKUP(C2161,purchase!C:C,pcon!E:E,"")</f>
        <v>0</v>
      </c>
      <c r="F2161" s="4"/>
      <c r="G2161" s="27"/>
      <c r="H2161" s="28"/>
      <c r="I2161" s="4"/>
      <c r="J2161" s="4"/>
      <c r="K2161" s="4"/>
      <c r="L2161" s="30" t="str">
        <f t="shared" si="297"/>
        <v/>
      </c>
      <c r="M2161" s="4"/>
      <c r="N2161" s="30" t="str">
        <f t="shared" si="298"/>
        <v/>
      </c>
      <c r="O2161" s="31"/>
      <c r="P2161" s="32" t="str">
        <f t="shared" si="299"/>
        <v/>
      </c>
      <c r="Q2161" s="10">
        <f>_xlfn.XLOOKUP(C2161,pcon!C:C,pcon!L:L,"")</f>
        <v>0</v>
      </c>
      <c r="R2161" s="98">
        <f t="shared" si="300"/>
        <v>0</v>
      </c>
      <c r="S2161" s="31"/>
      <c r="T2161" s="31"/>
      <c r="U2161" s="33" t="str">
        <f t="shared" si="301"/>
        <v/>
      </c>
      <c r="V2161" s="4"/>
      <c r="W2161" s="33" t="str">
        <f t="shared" si="302"/>
        <v/>
      </c>
      <c r="X2161" s="33" t="str">
        <f t="shared" si="303"/>
        <v/>
      </c>
      <c r="Y2161" s="33" t="str">
        <f t="shared" si="304"/>
        <v/>
      </c>
      <c r="Z2161" s="34" t="str">
        <f t="shared" si="305"/>
        <v/>
      </c>
    </row>
    <row r="2162" spans="1:26" x14ac:dyDescent="0.35">
      <c r="A2162" s="25">
        <v>2158</v>
      </c>
      <c r="B2162" s="26">
        <f>_xlfn.XLOOKUP(C2162,purchase!C:C,pcon!B:B,"")</f>
        <v>0</v>
      </c>
      <c r="C2162" s="4"/>
      <c r="D2162" s="29">
        <f>_xlfn.XLOOKUP(C2162,purchase!C:C,pcon!D:D,"")</f>
        <v>0</v>
      </c>
      <c r="E2162" s="29">
        <f>_xlfn.XLOOKUP(C2162,purchase!C:C,pcon!E:E,"")</f>
        <v>0</v>
      </c>
      <c r="F2162" s="4"/>
      <c r="G2162" s="27"/>
      <c r="H2162" s="28"/>
      <c r="I2162" s="4"/>
      <c r="J2162" s="4"/>
      <c r="K2162" s="4"/>
      <c r="L2162" s="30" t="str">
        <f t="shared" si="297"/>
        <v/>
      </c>
      <c r="M2162" s="4"/>
      <c r="N2162" s="30" t="str">
        <f t="shared" si="298"/>
        <v/>
      </c>
      <c r="O2162" s="31"/>
      <c r="P2162" s="32" t="str">
        <f t="shared" si="299"/>
        <v/>
      </c>
      <c r="Q2162" s="10">
        <f>_xlfn.XLOOKUP(C2162,pcon!C:C,pcon!L:L,"")</f>
        <v>0</v>
      </c>
      <c r="R2162" s="98">
        <f t="shared" si="300"/>
        <v>0</v>
      </c>
      <c r="S2162" s="31"/>
      <c r="T2162" s="31"/>
      <c r="U2162" s="33" t="str">
        <f t="shared" si="301"/>
        <v/>
      </c>
      <c r="V2162" s="4"/>
      <c r="W2162" s="33" t="str">
        <f t="shared" si="302"/>
        <v/>
      </c>
      <c r="X2162" s="33" t="str">
        <f t="shared" si="303"/>
        <v/>
      </c>
      <c r="Y2162" s="33" t="str">
        <f t="shared" si="304"/>
        <v/>
      </c>
      <c r="Z2162" s="34" t="str">
        <f t="shared" si="305"/>
        <v/>
      </c>
    </row>
    <row r="2163" spans="1:26" x14ac:dyDescent="0.35">
      <c r="A2163" s="25">
        <v>2159</v>
      </c>
      <c r="B2163" s="26">
        <f>_xlfn.XLOOKUP(C2163,purchase!C:C,pcon!B:B,"")</f>
        <v>0</v>
      </c>
      <c r="C2163" s="4"/>
      <c r="D2163" s="29">
        <f>_xlfn.XLOOKUP(C2163,purchase!C:C,pcon!D:D,"")</f>
        <v>0</v>
      </c>
      <c r="E2163" s="29">
        <f>_xlfn.XLOOKUP(C2163,purchase!C:C,pcon!E:E,"")</f>
        <v>0</v>
      </c>
      <c r="F2163" s="4"/>
      <c r="G2163" s="27"/>
      <c r="H2163" s="28"/>
      <c r="I2163" s="4"/>
      <c r="J2163" s="4"/>
      <c r="K2163" s="4"/>
      <c r="L2163" s="30" t="str">
        <f t="shared" si="297"/>
        <v/>
      </c>
      <c r="M2163" s="4"/>
      <c r="N2163" s="30" t="str">
        <f t="shared" si="298"/>
        <v/>
      </c>
      <c r="O2163" s="31"/>
      <c r="P2163" s="32" t="str">
        <f t="shared" si="299"/>
        <v/>
      </c>
      <c r="Q2163" s="10">
        <f>_xlfn.XLOOKUP(C2163,pcon!C:C,pcon!L:L,"")</f>
        <v>0</v>
      </c>
      <c r="R2163" s="98">
        <f t="shared" si="300"/>
        <v>0</v>
      </c>
      <c r="S2163" s="31"/>
      <c r="T2163" s="31"/>
      <c r="U2163" s="33" t="str">
        <f t="shared" si="301"/>
        <v/>
      </c>
      <c r="V2163" s="4"/>
      <c r="W2163" s="33" t="str">
        <f t="shared" si="302"/>
        <v/>
      </c>
      <c r="X2163" s="33" t="str">
        <f t="shared" si="303"/>
        <v/>
      </c>
      <c r="Y2163" s="33" t="str">
        <f t="shared" si="304"/>
        <v/>
      </c>
      <c r="Z2163" s="34" t="str">
        <f t="shared" si="305"/>
        <v/>
      </c>
    </row>
    <row r="2164" spans="1:26" x14ac:dyDescent="0.35">
      <c r="A2164" s="25">
        <v>2160</v>
      </c>
      <c r="B2164" s="26">
        <f>_xlfn.XLOOKUP(C2164,purchase!C:C,pcon!B:B,"")</f>
        <v>0</v>
      </c>
      <c r="C2164" s="4"/>
      <c r="D2164" s="29">
        <f>_xlfn.XLOOKUP(C2164,purchase!C:C,pcon!D:D,"")</f>
        <v>0</v>
      </c>
      <c r="E2164" s="29">
        <f>_xlfn.XLOOKUP(C2164,purchase!C:C,pcon!E:E,"")</f>
        <v>0</v>
      </c>
      <c r="F2164" s="4"/>
      <c r="G2164" s="27"/>
      <c r="H2164" s="28"/>
      <c r="I2164" s="4"/>
      <c r="J2164" s="4"/>
      <c r="K2164" s="4"/>
      <c r="L2164" s="30" t="str">
        <f t="shared" si="297"/>
        <v/>
      </c>
      <c r="M2164" s="4"/>
      <c r="N2164" s="30" t="str">
        <f t="shared" si="298"/>
        <v/>
      </c>
      <c r="O2164" s="31"/>
      <c r="P2164" s="32" t="str">
        <f t="shared" si="299"/>
        <v/>
      </c>
      <c r="Q2164" s="10">
        <f>_xlfn.XLOOKUP(C2164,pcon!C:C,pcon!L:L,"")</f>
        <v>0</v>
      </c>
      <c r="R2164" s="98">
        <f t="shared" si="300"/>
        <v>0</v>
      </c>
      <c r="S2164" s="31"/>
      <c r="T2164" s="31"/>
      <c r="U2164" s="33" t="str">
        <f t="shared" si="301"/>
        <v/>
      </c>
      <c r="V2164" s="4"/>
      <c r="W2164" s="33" t="str">
        <f t="shared" si="302"/>
        <v/>
      </c>
      <c r="X2164" s="33" t="str">
        <f t="shared" si="303"/>
        <v/>
      </c>
      <c r="Y2164" s="33" t="str">
        <f t="shared" si="304"/>
        <v/>
      </c>
      <c r="Z2164" s="34" t="str">
        <f t="shared" si="305"/>
        <v/>
      </c>
    </row>
    <row r="2165" spans="1:26" x14ac:dyDescent="0.35">
      <c r="A2165" s="25">
        <v>2161</v>
      </c>
      <c r="B2165" s="26">
        <f>_xlfn.XLOOKUP(C2165,purchase!C:C,pcon!B:B,"")</f>
        <v>0</v>
      </c>
      <c r="C2165" s="4"/>
      <c r="D2165" s="29">
        <f>_xlfn.XLOOKUP(C2165,purchase!C:C,pcon!D:D,"")</f>
        <v>0</v>
      </c>
      <c r="E2165" s="29">
        <f>_xlfn.XLOOKUP(C2165,purchase!C:C,pcon!E:E,"")</f>
        <v>0</v>
      </c>
      <c r="F2165" s="4"/>
      <c r="G2165" s="27"/>
      <c r="H2165" s="28"/>
      <c r="I2165" s="4"/>
      <c r="J2165" s="4"/>
      <c r="K2165" s="4"/>
      <c r="L2165" s="30" t="str">
        <f t="shared" si="297"/>
        <v/>
      </c>
      <c r="M2165" s="4"/>
      <c r="N2165" s="30" t="str">
        <f t="shared" si="298"/>
        <v/>
      </c>
      <c r="O2165" s="31"/>
      <c r="P2165" s="32" t="str">
        <f t="shared" si="299"/>
        <v/>
      </c>
      <c r="Q2165" s="10">
        <f>_xlfn.XLOOKUP(C2165,pcon!C:C,pcon!L:L,"")</f>
        <v>0</v>
      </c>
      <c r="R2165" s="98">
        <f t="shared" si="300"/>
        <v>0</v>
      </c>
      <c r="S2165" s="31"/>
      <c r="T2165" s="31"/>
      <c r="U2165" s="33" t="str">
        <f t="shared" si="301"/>
        <v/>
      </c>
      <c r="V2165" s="4"/>
      <c r="W2165" s="33" t="str">
        <f t="shared" si="302"/>
        <v/>
      </c>
      <c r="X2165" s="33" t="str">
        <f t="shared" si="303"/>
        <v/>
      </c>
      <c r="Y2165" s="33" t="str">
        <f t="shared" si="304"/>
        <v/>
      </c>
      <c r="Z2165" s="34" t="str">
        <f t="shared" si="305"/>
        <v/>
      </c>
    </row>
    <row r="2166" spans="1:26" x14ac:dyDescent="0.35">
      <c r="A2166" s="25">
        <v>2162</v>
      </c>
      <c r="B2166" s="26">
        <f>_xlfn.XLOOKUP(C2166,purchase!C:C,pcon!B:B,"")</f>
        <v>0</v>
      </c>
      <c r="C2166" s="4"/>
      <c r="D2166" s="29">
        <f>_xlfn.XLOOKUP(C2166,purchase!C:C,pcon!D:D,"")</f>
        <v>0</v>
      </c>
      <c r="E2166" s="29">
        <f>_xlfn.XLOOKUP(C2166,purchase!C:C,pcon!E:E,"")</f>
        <v>0</v>
      </c>
      <c r="F2166" s="4"/>
      <c r="G2166" s="27"/>
      <c r="H2166" s="28"/>
      <c r="I2166" s="4"/>
      <c r="J2166" s="4"/>
      <c r="K2166" s="4"/>
      <c r="L2166" s="30" t="str">
        <f t="shared" si="297"/>
        <v/>
      </c>
      <c r="M2166" s="4"/>
      <c r="N2166" s="30" t="str">
        <f t="shared" si="298"/>
        <v/>
      </c>
      <c r="O2166" s="31"/>
      <c r="P2166" s="32" t="str">
        <f t="shared" si="299"/>
        <v/>
      </c>
      <c r="Q2166" s="10">
        <f>_xlfn.XLOOKUP(C2166,pcon!C:C,pcon!L:L,"")</f>
        <v>0</v>
      </c>
      <c r="R2166" s="98">
        <f t="shared" si="300"/>
        <v>0</v>
      </c>
      <c r="S2166" s="31"/>
      <c r="T2166" s="31"/>
      <c r="U2166" s="33" t="str">
        <f t="shared" si="301"/>
        <v/>
      </c>
      <c r="V2166" s="4"/>
      <c r="W2166" s="33" t="str">
        <f t="shared" si="302"/>
        <v/>
      </c>
      <c r="X2166" s="33" t="str">
        <f t="shared" si="303"/>
        <v/>
      </c>
      <c r="Y2166" s="33" t="str">
        <f t="shared" si="304"/>
        <v/>
      </c>
      <c r="Z2166" s="34" t="str">
        <f t="shared" si="305"/>
        <v/>
      </c>
    </row>
    <row r="2167" spans="1:26" x14ac:dyDescent="0.35">
      <c r="A2167" s="25">
        <v>2163</v>
      </c>
      <c r="B2167" s="26">
        <f>_xlfn.XLOOKUP(C2167,purchase!C:C,pcon!B:B,"")</f>
        <v>0</v>
      </c>
      <c r="C2167" s="4"/>
      <c r="D2167" s="29">
        <f>_xlfn.XLOOKUP(C2167,purchase!C:C,pcon!D:D,"")</f>
        <v>0</v>
      </c>
      <c r="E2167" s="29">
        <f>_xlfn.XLOOKUP(C2167,purchase!C:C,pcon!E:E,"")</f>
        <v>0</v>
      </c>
      <c r="F2167" s="4"/>
      <c r="G2167" s="27"/>
      <c r="H2167" s="28"/>
      <c r="I2167" s="4"/>
      <c r="J2167" s="4"/>
      <c r="K2167" s="4"/>
      <c r="L2167" s="30" t="str">
        <f t="shared" si="297"/>
        <v/>
      </c>
      <c r="M2167" s="4"/>
      <c r="N2167" s="30" t="str">
        <f t="shared" si="298"/>
        <v/>
      </c>
      <c r="O2167" s="31"/>
      <c r="P2167" s="32" t="str">
        <f t="shared" si="299"/>
        <v/>
      </c>
      <c r="Q2167" s="10">
        <f>_xlfn.XLOOKUP(C2167,pcon!C:C,pcon!L:L,"")</f>
        <v>0</v>
      </c>
      <c r="R2167" s="98">
        <f t="shared" si="300"/>
        <v>0</v>
      </c>
      <c r="S2167" s="31"/>
      <c r="T2167" s="31"/>
      <c r="U2167" s="33" t="str">
        <f t="shared" si="301"/>
        <v/>
      </c>
      <c r="V2167" s="4"/>
      <c r="W2167" s="33" t="str">
        <f t="shared" si="302"/>
        <v/>
      </c>
      <c r="X2167" s="33" t="str">
        <f t="shared" si="303"/>
        <v/>
      </c>
      <c r="Y2167" s="33" t="str">
        <f t="shared" si="304"/>
        <v/>
      </c>
      <c r="Z2167" s="34" t="str">
        <f t="shared" si="305"/>
        <v/>
      </c>
    </row>
    <row r="2168" spans="1:26" x14ac:dyDescent="0.35">
      <c r="A2168" s="25">
        <v>2164</v>
      </c>
      <c r="B2168" s="26">
        <f>_xlfn.XLOOKUP(C2168,purchase!C:C,pcon!B:B,"")</f>
        <v>0</v>
      </c>
      <c r="C2168" s="4"/>
      <c r="D2168" s="29">
        <f>_xlfn.XLOOKUP(C2168,purchase!C:C,pcon!D:D,"")</f>
        <v>0</v>
      </c>
      <c r="E2168" s="29">
        <f>_xlfn.XLOOKUP(C2168,purchase!C:C,pcon!E:E,"")</f>
        <v>0</v>
      </c>
      <c r="F2168" s="4"/>
      <c r="G2168" s="27"/>
      <c r="H2168" s="28"/>
      <c r="I2168" s="4"/>
      <c r="J2168" s="4"/>
      <c r="K2168" s="4"/>
      <c r="L2168" s="30" t="str">
        <f t="shared" si="297"/>
        <v/>
      </c>
      <c r="M2168" s="4"/>
      <c r="N2168" s="30" t="str">
        <f t="shared" si="298"/>
        <v/>
      </c>
      <c r="O2168" s="31"/>
      <c r="P2168" s="32" t="str">
        <f t="shared" si="299"/>
        <v/>
      </c>
      <c r="Q2168" s="10">
        <f>_xlfn.XLOOKUP(C2168,pcon!C:C,pcon!L:L,"")</f>
        <v>0</v>
      </c>
      <c r="R2168" s="98">
        <f t="shared" si="300"/>
        <v>0</v>
      </c>
      <c r="S2168" s="31"/>
      <c r="T2168" s="31"/>
      <c r="U2168" s="33" t="str">
        <f t="shared" si="301"/>
        <v/>
      </c>
      <c r="V2168" s="4"/>
      <c r="W2168" s="33" t="str">
        <f t="shared" si="302"/>
        <v/>
      </c>
      <c r="X2168" s="33" t="str">
        <f t="shared" si="303"/>
        <v/>
      </c>
      <c r="Y2168" s="33" t="str">
        <f t="shared" si="304"/>
        <v/>
      </c>
      <c r="Z2168" s="34" t="str">
        <f t="shared" si="305"/>
        <v/>
      </c>
    </row>
    <row r="2169" spans="1:26" x14ac:dyDescent="0.35">
      <c r="A2169" s="25">
        <v>2165</v>
      </c>
      <c r="B2169" s="26">
        <f>_xlfn.XLOOKUP(C2169,purchase!C:C,pcon!B:B,"")</f>
        <v>0</v>
      </c>
      <c r="C2169" s="4"/>
      <c r="D2169" s="29">
        <f>_xlfn.XLOOKUP(C2169,purchase!C:C,pcon!D:D,"")</f>
        <v>0</v>
      </c>
      <c r="E2169" s="29">
        <f>_xlfn.XLOOKUP(C2169,purchase!C:C,pcon!E:E,"")</f>
        <v>0</v>
      </c>
      <c r="F2169" s="4"/>
      <c r="G2169" s="27"/>
      <c r="H2169" s="28"/>
      <c r="I2169" s="4"/>
      <c r="J2169" s="4"/>
      <c r="K2169" s="4"/>
      <c r="L2169" s="30" t="str">
        <f t="shared" si="297"/>
        <v/>
      </c>
      <c r="M2169" s="4"/>
      <c r="N2169" s="30" t="str">
        <f t="shared" si="298"/>
        <v/>
      </c>
      <c r="O2169" s="31"/>
      <c r="P2169" s="32" t="str">
        <f t="shared" si="299"/>
        <v/>
      </c>
      <c r="Q2169" s="10">
        <f>_xlfn.XLOOKUP(C2169,pcon!C:C,pcon!L:L,"")</f>
        <v>0</v>
      </c>
      <c r="R2169" s="98">
        <f t="shared" si="300"/>
        <v>0</v>
      </c>
      <c r="S2169" s="31"/>
      <c r="T2169" s="31"/>
      <c r="U2169" s="33" t="str">
        <f t="shared" si="301"/>
        <v/>
      </c>
      <c r="V2169" s="4"/>
      <c r="W2169" s="33" t="str">
        <f t="shared" si="302"/>
        <v/>
      </c>
      <c r="X2169" s="33" t="str">
        <f t="shared" si="303"/>
        <v/>
      </c>
      <c r="Y2169" s="33" t="str">
        <f t="shared" si="304"/>
        <v/>
      </c>
      <c r="Z2169" s="34" t="str">
        <f t="shared" si="305"/>
        <v/>
      </c>
    </row>
    <row r="2170" spans="1:26" x14ac:dyDescent="0.35">
      <c r="A2170" s="25">
        <v>2166</v>
      </c>
      <c r="B2170" s="26">
        <f>_xlfn.XLOOKUP(C2170,purchase!C:C,pcon!B:B,"")</f>
        <v>0</v>
      </c>
      <c r="C2170" s="4"/>
      <c r="D2170" s="29">
        <f>_xlfn.XLOOKUP(C2170,purchase!C:C,pcon!D:D,"")</f>
        <v>0</v>
      </c>
      <c r="E2170" s="29">
        <f>_xlfn.XLOOKUP(C2170,purchase!C:C,pcon!E:E,"")</f>
        <v>0</v>
      </c>
      <c r="F2170" s="4"/>
      <c r="G2170" s="27"/>
      <c r="H2170" s="28"/>
      <c r="I2170" s="4"/>
      <c r="J2170" s="4"/>
      <c r="K2170" s="4"/>
      <c r="L2170" s="30" t="str">
        <f t="shared" si="297"/>
        <v/>
      </c>
      <c r="M2170" s="4"/>
      <c r="N2170" s="30" t="str">
        <f t="shared" si="298"/>
        <v/>
      </c>
      <c r="O2170" s="31"/>
      <c r="P2170" s="32" t="str">
        <f t="shared" si="299"/>
        <v/>
      </c>
      <c r="Q2170" s="10">
        <f>_xlfn.XLOOKUP(C2170,pcon!C:C,pcon!L:L,"")</f>
        <v>0</v>
      </c>
      <c r="R2170" s="98">
        <f t="shared" si="300"/>
        <v>0</v>
      </c>
      <c r="S2170" s="31"/>
      <c r="T2170" s="31"/>
      <c r="U2170" s="33" t="str">
        <f t="shared" si="301"/>
        <v/>
      </c>
      <c r="V2170" s="4"/>
      <c r="W2170" s="33" t="str">
        <f t="shared" si="302"/>
        <v/>
      </c>
      <c r="X2170" s="33" t="str">
        <f t="shared" si="303"/>
        <v/>
      </c>
      <c r="Y2170" s="33" t="str">
        <f t="shared" si="304"/>
        <v/>
      </c>
      <c r="Z2170" s="34" t="str">
        <f t="shared" si="305"/>
        <v/>
      </c>
    </row>
    <row r="2171" spans="1:26" x14ac:dyDescent="0.35">
      <c r="A2171" s="25">
        <v>2167</v>
      </c>
      <c r="B2171" s="26">
        <f>_xlfn.XLOOKUP(C2171,purchase!C:C,pcon!B:B,"")</f>
        <v>0</v>
      </c>
      <c r="C2171" s="4"/>
      <c r="D2171" s="29">
        <f>_xlfn.XLOOKUP(C2171,purchase!C:C,pcon!D:D,"")</f>
        <v>0</v>
      </c>
      <c r="E2171" s="29">
        <f>_xlfn.XLOOKUP(C2171,purchase!C:C,pcon!E:E,"")</f>
        <v>0</v>
      </c>
      <c r="F2171" s="4"/>
      <c r="G2171" s="27"/>
      <c r="H2171" s="28"/>
      <c r="I2171" s="4"/>
      <c r="J2171" s="4"/>
      <c r="K2171" s="4"/>
      <c r="L2171" s="30" t="str">
        <f t="shared" si="297"/>
        <v/>
      </c>
      <c r="M2171" s="4"/>
      <c r="N2171" s="30" t="str">
        <f t="shared" si="298"/>
        <v/>
      </c>
      <c r="O2171" s="31"/>
      <c r="P2171" s="32" t="str">
        <f t="shared" si="299"/>
        <v/>
      </c>
      <c r="Q2171" s="10">
        <f>_xlfn.XLOOKUP(C2171,pcon!C:C,pcon!L:L,"")</f>
        <v>0</v>
      </c>
      <c r="R2171" s="98">
        <f t="shared" si="300"/>
        <v>0</v>
      </c>
      <c r="S2171" s="31"/>
      <c r="T2171" s="31"/>
      <c r="U2171" s="33" t="str">
        <f t="shared" si="301"/>
        <v/>
      </c>
      <c r="V2171" s="4"/>
      <c r="W2171" s="33" t="str">
        <f t="shared" si="302"/>
        <v/>
      </c>
      <c r="X2171" s="33" t="str">
        <f t="shared" si="303"/>
        <v/>
      </c>
      <c r="Y2171" s="33" t="str">
        <f t="shared" si="304"/>
        <v/>
      </c>
      <c r="Z2171" s="34" t="str">
        <f t="shared" si="305"/>
        <v/>
      </c>
    </row>
    <row r="2172" spans="1:26" x14ac:dyDescent="0.35">
      <c r="A2172" s="25">
        <v>2168</v>
      </c>
      <c r="B2172" s="26">
        <f>_xlfn.XLOOKUP(C2172,purchase!C:C,pcon!B:B,"")</f>
        <v>0</v>
      </c>
      <c r="C2172" s="4"/>
      <c r="D2172" s="29">
        <f>_xlfn.XLOOKUP(C2172,purchase!C:C,pcon!D:D,"")</f>
        <v>0</v>
      </c>
      <c r="E2172" s="29">
        <f>_xlfn.XLOOKUP(C2172,purchase!C:C,pcon!E:E,"")</f>
        <v>0</v>
      </c>
      <c r="F2172" s="4"/>
      <c r="G2172" s="27"/>
      <c r="H2172" s="28"/>
      <c r="I2172" s="4"/>
      <c r="J2172" s="4"/>
      <c r="K2172" s="4"/>
      <c r="L2172" s="30" t="str">
        <f t="shared" si="297"/>
        <v/>
      </c>
      <c r="M2172" s="4"/>
      <c r="N2172" s="30" t="str">
        <f t="shared" si="298"/>
        <v/>
      </c>
      <c r="O2172" s="31"/>
      <c r="P2172" s="32" t="str">
        <f t="shared" si="299"/>
        <v/>
      </c>
      <c r="Q2172" s="10">
        <f>_xlfn.XLOOKUP(C2172,pcon!C:C,pcon!L:L,"")</f>
        <v>0</v>
      </c>
      <c r="R2172" s="98">
        <f t="shared" si="300"/>
        <v>0</v>
      </c>
      <c r="S2172" s="31"/>
      <c r="T2172" s="31"/>
      <c r="U2172" s="33" t="str">
        <f t="shared" si="301"/>
        <v/>
      </c>
      <c r="V2172" s="4"/>
      <c r="W2172" s="33" t="str">
        <f t="shared" si="302"/>
        <v/>
      </c>
      <c r="X2172" s="33" t="str">
        <f t="shared" si="303"/>
        <v/>
      </c>
      <c r="Y2172" s="33" t="str">
        <f t="shared" si="304"/>
        <v/>
      </c>
      <c r="Z2172" s="34" t="str">
        <f t="shared" si="305"/>
        <v/>
      </c>
    </row>
    <row r="2173" spans="1:26" x14ac:dyDescent="0.35">
      <c r="A2173" s="25">
        <v>2169</v>
      </c>
      <c r="B2173" s="26">
        <f>_xlfn.XLOOKUP(C2173,purchase!C:C,pcon!B:B,"")</f>
        <v>0</v>
      </c>
      <c r="C2173" s="4"/>
      <c r="D2173" s="29">
        <f>_xlfn.XLOOKUP(C2173,purchase!C:C,pcon!D:D,"")</f>
        <v>0</v>
      </c>
      <c r="E2173" s="29">
        <f>_xlfn.XLOOKUP(C2173,purchase!C:C,pcon!E:E,"")</f>
        <v>0</v>
      </c>
      <c r="F2173" s="4"/>
      <c r="G2173" s="27"/>
      <c r="H2173" s="28"/>
      <c r="I2173" s="4"/>
      <c r="J2173" s="4"/>
      <c r="K2173" s="4"/>
      <c r="L2173" s="30" t="str">
        <f t="shared" si="297"/>
        <v/>
      </c>
      <c r="M2173" s="4"/>
      <c r="N2173" s="30" t="str">
        <f t="shared" si="298"/>
        <v/>
      </c>
      <c r="O2173" s="31"/>
      <c r="P2173" s="32" t="str">
        <f t="shared" si="299"/>
        <v/>
      </c>
      <c r="Q2173" s="10">
        <f>_xlfn.XLOOKUP(C2173,pcon!C:C,pcon!L:L,"")</f>
        <v>0</v>
      </c>
      <c r="R2173" s="98">
        <f t="shared" si="300"/>
        <v>0</v>
      </c>
      <c r="S2173" s="31"/>
      <c r="T2173" s="31"/>
      <c r="U2173" s="33" t="str">
        <f t="shared" si="301"/>
        <v/>
      </c>
      <c r="V2173" s="4"/>
      <c r="W2173" s="33" t="str">
        <f t="shared" si="302"/>
        <v/>
      </c>
      <c r="X2173" s="33" t="str">
        <f t="shared" si="303"/>
        <v/>
      </c>
      <c r="Y2173" s="33" t="str">
        <f t="shared" si="304"/>
        <v/>
      </c>
      <c r="Z2173" s="34" t="str">
        <f t="shared" si="305"/>
        <v/>
      </c>
    </row>
    <row r="2174" spans="1:26" x14ac:dyDescent="0.35">
      <c r="A2174" s="25">
        <v>2170</v>
      </c>
      <c r="B2174" s="26">
        <f>_xlfn.XLOOKUP(C2174,purchase!C:C,pcon!B:B,"")</f>
        <v>0</v>
      </c>
      <c r="C2174" s="4"/>
      <c r="D2174" s="29">
        <f>_xlfn.XLOOKUP(C2174,purchase!C:C,pcon!D:D,"")</f>
        <v>0</v>
      </c>
      <c r="E2174" s="29">
        <f>_xlfn.XLOOKUP(C2174,purchase!C:C,pcon!E:E,"")</f>
        <v>0</v>
      </c>
      <c r="F2174" s="4"/>
      <c r="G2174" s="27"/>
      <c r="H2174" s="28"/>
      <c r="I2174" s="4"/>
      <c r="J2174" s="4"/>
      <c r="K2174" s="4"/>
      <c r="L2174" s="30" t="str">
        <f t="shared" si="297"/>
        <v/>
      </c>
      <c r="M2174" s="4"/>
      <c r="N2174" s="30" t="str">
        <f t="shared" si="298"/>
        <v/>
      </c>
      <c r="O2174" s="31"/>
      <c r="P2174" s="32" t="str">
        <f t="shared" si="299"/>
        <v/>
      </c>
      <c r="Q2174" s="10">
        <f>_xlfn.XLOOKUP(C2174,pcon!C:C,pcon!L:L,"")</f>
        <v>0</v>
      </c>
      <c r="R2174" s="98">
        <f t="shared" si="300"/>
        <v>0</v>
      </c>
      <c r="S2174" s="31"/>
      <c r="T2174" s="31"/>
      <c r="U2174" s="33" t="str">
        <f t="shared" si="301"/>
        <v/>
      </c>
      <c r="V2174" s="4"/>
      <c r="W2174" s="33" t="str">
        <f t="shared" si="302"/>
        <v/>
      </c>
      <c r="X2174" s="33" t="str">
        <f t="shared" si="303"/>
        <v/>
      </c>
      <c r="Y2174" s="33" t="str">
        <f t="shared" si="304"/>
        <v/>
      </c>
      <c r="Z2174" s="34" t="str">
        <f t="shared" si="305"/>
        <v/>
      </c>
    </row>
    <row r="2175" spans="1:26" x14ac:dyDescent="0.35">
      <c r="A2175" s="25">
        <v>2171</v>
      </c>
      <c r="B2175" s="26">
        <f>_xlfn.XLOOKUP(C2175,purchase!C:C,pcon!B:B,"")</f>
        <v>0</v>
      </c>
      <c r="C2175" s="4"/>
      <c r="D2175" s="29">
        <f>_xlfn.XLOOKUP(C2175,purchase!C:C,pcon!D:D,"")</f>
        <v>0</v>
      </c>
      <c r="E2175" s="29">
        <f>_xlfn.XLOOKUP(C2175,purchase!C:C,pcon!E:E,"")</f>
        <v>0</v>
      </c>
      <c r="F2175" s="4"/>
      <c r="G2175" s="27"/>
      <c r="H2175" s="28"/>
      <c r="I2175" s="4"/>
      <c r="J2175" s="4"/>
      <c r="K2175" s="4"/>
      <c r="L2175" s="30" t="str">
        <f t="shared" si="297"/>
        <v/>
      </c>
      <c r="M2175" s="4"/>
      <c r="N2175" s="30" t="str">
        <f t="shared" si="298"/>
        <v/>
      </c>
      <c r="O2175" s="31"/>
      <c r="P2175" s="32" t="str">
        <f t="shared" si="299"/>
        <v/>
      </c>
      <c r="Q2175" s="10">
        <f>_xlfn.XLOOKUP(C2175,pcon!C:C,pcon!L:L,"")</f>
        <v>0</v>
      </c>
      <c r="R2175" s="98">
        <f t="shared" si="300"/>
        <v>0</v>
      </c>
      <c r="S2175" s="31"/>
      <c r="T2175" s="31"/>
      <c r="U2175" s="33" t="str">
        <f t="shared" si="301"/>
        <v/>
      </c>
      <c r="V2175" s="4"/>
      <c r="W2175" s="33" t="str">
        <f t="shared" si="302"/>
        <v/>
      </c>
      <c r="X2175" s="33" t="str">
        <f t="shared" si="303"/>
        <v/>
      </c>
      <c r="Y2175" s="33" t="str">
        <f t="shared" si="304"/>
        <v/>
      </c>
      <c r="Z2175" s="34" t="str">
        <f t="shared" si="305"/>
        <v/>
      </c>
    </row>
    <row r="2176" spans="1:26" x14ac:dyDescent="0.35">
      <c r="A2176" s="25">
        <v>2172</v>
      </c>
      <c r="B2176" s="26">
        <f>_xlfn.XLOOKUP(C2176,purchase!C:C,pcon!B:B,"")</f>
        <v>0</v>
      </c>
      <c r="C2176" s="4"/>
      <c r="D2176" s="29">
        <f>_xlfn.XLOOKUP(C2176,purchase!C:C,pcon!D:D,"")</f>
        <v>0</v>
      </c>
      <c r="E2176" s="29">
        <f>_xlfn.XLOOKUP(C2176,purchase!C:C,pcon!E:E,"")</f>
        <v>0</v>
      </c>
      <c r="F2176" s="4"/>
      <c r="G2176" s="27"/>
      <c r="H2176" s="28"/>
      <c r="I2176" s="4"/>
      <c r="J2176" s="4"/>
      <c r="K2176" s="4"/>
      <c r="L2176" s="30" t="str">
        <f t="shared" si="297"/>
        <v/>
      </c>
      <c r="M2176" s="4"/>
      <c r="N2176" s="30" t="str">
        <f t="shared" si="298"/>
        <v/>
      </c>
      <c r="O2176" s="31"/>
      <c r="P2176" s="32" t="str">
        <f t="shared" si="299"/>
        <v/>
      </c>
      <c r="Q2176" s="10">
        <f>_xlfn.XLOOKUP(C2176,pcon!C:C,pcon!L:L,"")</f>
        <v>0</v>
      </c>
      <c r="R2176" s="98">
        <f t="shared" si="300"/>
        <v>0</v>
      </c>
      <c r="S2176" s="31"/>
      <c r="T2176" s="31"/>
      <c r="U2176" s="33" t="str">
        <f t="shared" si="301"/>
        <v/>
      </c>
      <c r="V2176" s="4"/>
      <c r="W2176" s="33" t="str">
        <f t="shared" si="302"/>
        <v/>
      </c>
      <c r="X2176" s="33" t="str">
        <f t="shared" si="303"/>
        <v/>
      </c>
      <c r="Y2176" s="33" t="str">
        <f t="shared" si="304"/>
        <v/>
      </c>
      <c r="Z2176" s="34" t="str">
        <f t="shared" si="305"/>
        <v/>
      </c>
    </row>
    <row r="2177" spans="1:26" x14ac:dyDescent="0.35">
      <c r="A2177" s="25">
        <v>2173</v>
      </c>
      <c r="B2177" s="26">
        <f>_xlfn.XLOOKUP(C2177,purchase!C:C,pcon!B:B,"")</f>
        <v>0</v>
      </c>
      <c r="C2177" s="4"/>
      <c r="D2177" s="29">
        <f>_xlfn.XLOOKUP(C2177,purchase!C:C,pcon!D:D,"")</f>
        <v>0</v>
      </c>
      <c r="E2177" s="29">
        <f>_xlfn.XLOOKUP(C2177,purchase!C:C,pcon!E:E,"")</f>
        <v>0</v>
      </c>
      <c r="F2177" s="4"/>
      <c r="G2177" s="27"/>
      <c r="H2177" s="28"/>
      <c r="I2177" s="4"/>
      <c r="J2177" s="4"/>
      <c r="K2177" s="4"/>
      <c r="L2177" s="30" t="str">
        <f t="shared" si="297"/>
        <v/>
      </c>
      <c r="M2177" s="4"/>
      <c r="N2177" s="30" t="str">
        <f t="shared" si="298"/>
        <v/>
      </c>
      <c r="O2177" s="31"/>
      <c r="P2177" s="32" t="str">
        <f t="shared" si="299"/>
        <v/>
      </c>
      <c r="Q2177" s="10">
        <f>_xlfn.XLOOKUP(C2177,pcon!C:C,pcon!L:L,"")</f>
        <v>0</v>
      </c>
      <c r="R2177" s="98">
        <f t="shared" si="300"/>
        <v>0</v>
      </c>
      <c r="S2177" s="31"/>
      <c r="T2177" s="31"/>
      <c r="U2177" s="33" t="str">
        <f t="shared" si="301"/>
        <v/>
      </c>
      <c r="V2177" s="4"/>
      <c r="W2177" s="33" t="str">
        <f t="shared" si="302"/>
        <v/>
      </c>
      <c r="X2177" s="33" t="str">
        <f t="shared" si="303"/>
        <v/>
      </c>
      <c r="Y2177" s="33" t="str">
        <f t="shared" si="304"/>
        <v/>
      </c>
      <c r="Z2177" s="34" t="str">
        <f t="shared" si="305"/>
        <v/>
      </c>
    </row>
    <row r="2178" spans="1:26" x14ac:dyDescent="0.35">
      <c r="A2178" s="25">
        <v>2174</v>
      </c>
      <c r="B2178" s="26">
        <f>_xlfn.XLOOKUP(C2178,purchase!C:C,pcon!B:B,"")</f>
        <v>0</v>
      </c>
      <c r="C2178" s="4"/>
      <c r="D2178" s="29">
        <f>_xlfn.XLOOKUP(C2178,purchase!C:C,pcon!D:D,"")</f>
        <v>0</v>
      </c>
      <c r="E2178" s="29">
        <f>_xlfn.XLOOKUP(C2178,purchase!C:C,pcon!E:E,"")</f>
        <v>0</v>
      </c>
      <c r="F2178" s="4"/>
      <c r="G2178" s="27"/>
      <c r="H2178" s="28"/>
      <c r="I2178" s="4"/>
      <c r="J2178" s="4"/>
      <c r="K2178" s="4"/>
      <c r="L2178" s="30" t="str">
        <f t="shared" si="297"/>
        <v/>
      </c>
      <c r="M2178" s="4"/>
      <c r="N2178" s="30" t="str">
        <f t="shared" si="298"/>
        <v/>
      </c>
      <c r="O2178" s="31"/>
      <c r="P2178" s="32" t="str">
        <f t="shared" si="299"/>
        <v/>
      </c>
      <c r="Q2178" s="10">
        <f>_xlfn.XLOOKUP(C2178,pcon!C:C,pcon!L:L,"")</f>
        <v>0</v>
      </c>
      <c r="R2178" s="98">
        <f t="shared" si="300"/>
        <v>0</v>
      </c>
      <c r="S2178" s="31"/>
      <c r="T2178" s="31"/>
      <c r="U2178" s="33" t="str">
        <f t="shared" si="301"/>
        <v/>
      </c>
      <c r="V2178" s="4"/>
      <c r="W2178" s="33" t="str">
        <f t="shared" si="302"/>
        <v/>
      </c>
      <c r="X2178" s="33" t="str">
        <f t="shared" si="303"/>
        <v/>
      </c>
      <c r="Y2178" s="33" t="str">
        <f t="shared" si="304"/>
        <v/>
      </c>
      <c r="Z2178" s="34" t="str">
        <f t="shared" si="305"/>
        <v/>
      </c>
    </row>
    <row r="2179" spans="1:26" x14ac:dyDescent="0.35">
      <c r="A2179" s="25">
        <v>2175</v>
      </c>
      <c r="B2179" s="26">
        <f>_xlfn.XLOOKUP(C2179,purchase!C:C,pcon!B:B,"")</f>
        <v>0</v>
      </c>
      <c r="C2179" s="4"/>
      <c r="D2179" s="29">
        <f>_xlfn.XLOOKUP(C2179,purchase!C:C,pcon!D:D,"")</f>
        <v>0</v>
      </c>
      <c r="E2179" s="29">
        <f>_xlfn.XLOOKUP(C2179,purchase!C:C,pcon!E:E,"")</f>
        <v>0</v>
      </c>
      <c r="F2179" s="4"/>
      <c r="G2179" s="27"/>
      <c r="H2179" s="28"/>
      <c r="I2179" s="4"/>
      <c r="J2179" s="4"/>
      <c r="K2179" s="4"/>
      <c r="L2179" s="30" t="str">
        <f t="shared" si="297"/>
        <v/>
      </c>
      <c r="M2179" s="4"/>
      <c r="N2179" s="30" t="str">
        <f t="shared" si="298"/>
        <v/>
      </c>
      <c r="O2179" s="31"/>
      <c r="P2179" s="32" t="str">
        <f t="shared" si="299"/>
        <v/>
      </c>
      <c r="Q2179" s="10">
        <f>_xlfn.XLOOKUP(C2179,pcon!C:C,pcon!L:L,"")</f>
        <v>0</v>
      </c>
      <c r="R2179" s="98">
        <f t="shared" si="300"/>
        <v>0</v>
      </c>
      <c r="S2179" s="31"/>
      <c r="T2179" s="31"/>
      <c r="U2179" s="33" t="str">
        <f t="shared" si="301"/>
        <v/>
      </c>
      <c r="V2179" s="4"/>
      <c r="W2179" s="33" t="str">
        <f t="shared" si="302"/>
        <v/>
      </c>
      <c r="X2179" s="33" t="str">
        <f t="shared" si="303"/>
        <v/>
      </c>
      <c r="Y2179" s="33" t="str">
        <f t="shared" si="304"/>
        <v/>
      </c>
      <c r="Z2179" s="34" t="str">
        <f t="shared" si="305"/>
        <v/>
      </c>
    </row>
    <row r="2180" spans="1:26" x14ac:dyDescent="0.35">
      <c r="A2180" s="25">
        <v>2176</v>
      </c>
      <c r="B2180" s="26">
        <f>_xlfn.XLOOKUP(C2180,purchase!C:C,pcon!B:B,"")</f>
        <v>0</v>
      </c>
      <c r="C2180" s="4"/>
      <c r="D2180" s="29">
        <f>_xlfn.XLOOKUP(C2180,purchase!C:C,pcon!D:D,"")</f>
        <v>0</v>
      </c>
      <c r="E2180" s="29">
        <f>_xlfn.XLOOKUP(C2180,purchase!C:C,pcon!E:E,"")</f>
        <v>0</v>
      </c>
      <c r="F2180" s="4"/>
      <c r="G2180" s="27"/>
      <c r="H2180" s="28"/>
      <c r="I2180" s="4"/>
      <c r="J2180" s="4"/>
      <c r="K2180" s="4"/>
      <c r="L2180" s="30" t="str">
        <f t="shared" si="297"/>
        <v/>
      </c>
      <c r="M2180" s="4"/>
      <c r="N2180" s="30" t="str">
        <f t="shared" si="298"/>
        <v/>
      </c>
      <c r="O2180" s="31"/>
      <c r="P2180" s="32" t="str">
        <f t="shared" si="299"/>
        <v/>
      </c>
      <c r="Q2180" s="10">
        <f>_xlfn.XLOOKUP(C2180,pcon!C:C,pcon!L:L,"")</f>
        <v>0</v>
      </c>
      <c r="R2180" s="98">
        <f t="shared" si="300"/>
        <v>0</v>
      </c>
      <c r="S2180" s="31"/>
      <c r="T2180" s="31"/>
      <c r="U2180" s="33" t="str">
        <f t="shared" si="301"/>
        <v/>
      </c>
      <c r="V2180" s="4"/>
      <c r="W2180" s="33" t="str">
        <f t="shared" si="302"/>
        <v/>
      </c>
      <c r="X2180" s="33" t="str">
        <f t="shared" si="303"/>
        <v/>
      </c>
      <c r="Y2180" s="33" t="str">
        <f t="shared" si="304"/>
        <v/>
      </c>
      <c r="Z2180" s="34" t="str">
        <f t="shared" si="305"/>
        <v/>
      </c>
    </row>
    <row r="2181" spans="1:26" x14ac:dyDescent="0.35">
      <c r="A2181" s="25">
        <v>2177</v>
      </c>
      <c r="B2181" s="26">
        <f>_xlfn.XLOOKUP(C2181,purchase!C:C,pcon!B:B,"")</f>
        <v>0</v>
      </c>
      <c r="C2181" s="4"/>
      <c r="D2181" s="29">
        <f>_xlfn.XLOOKUP(C2181,purchase!C:C,pcon!D:D,"")</f>
        <v>0</v>
      </c>
      <c r="E2181" s="29">
        <f>_xlfn.XLOOKUP(C2181,purchase!C:C,pcon!E:E,"")</f>
        <v>0</v>
      </c>
      <c r="F2181" s="4"/>
      <c r="G2181" s="27"/>
      <c r="H2181" s="28"/>
      <c r="I2181" s="4"/>
      <c r="J2181" s="4"/>
      <c r="K2181" s="4"/>
      <c r="L2181" s="30" t="str">
        <f t="shared" ref="L2181:L2244" si="306">IF(J2181="","",J2181-K2181)</f>
        <v/>
      </c>
      <c r="M2181" s="4"/>
      <c r="N2181" s="30" t="str">
        <f t="shared" ref="N2181:N2244" si="307">IF(L2181="","",L2181-M2181)</f>
        <v/>
      </c>
      <c r="O2181" s="31"/>
      <c r="P2181" s="32" t="str">
        <f t="shared" ref="P2181:P2244" si="308">IF(O2181="","",N2181 * O2181)</f>
        <v/>
      </c>
      <c r="Q2181" s="10">
        <f>_xlfn.XLOOKUP(C2181,pcon!C:C,pcon!L:L,"")</f>
        <v>0</v>
      </c>
      <c r="R2181" s="98">
        <f t="shared" ref="R2181:R2244" si="309">(Q2181 / 80) * (O2181 * 100)</f>
        <v>0</v>
      </c>
      <c r="S2181" s="31"/>
      <c r="T2181" s="31"/>
      <c r="U2181" s="33" t="str">
        <f t="shared" ref="U2181:U2244" si="310">IF(N2181="","",R2181 * N2181)</f>
        <v/>
      </c>
      <c r="V2181" s="4"/>
      <c r="W2181" s="33" t="str">
        <f t="shared" ref="W2181:W2244" si="311">IF(S2181&amp;U2181="","",U2181 * S2181)</f>
        <v/>
      </c>
      <c r="X2181" s="33" t="str">
        <f t="shared" ref="X2181:X2244" si="312">IF(W2181="","",U2181 + W2181)</f>
        <v/>
      </c>
      <c r="Y2181" s="33" t="str">
        <f t="shared" ref="Y2181:Y2244" si="313">IF(T2181="","",U2181 * T2181)</f>
        <v/>
      </c>
      <c r="Z2181" s="34" t="str">
        <f t="shared" ref="Z2181:Z2244" si="314">IF(U2181="","",X2181-V2181-Y2181)</f>
        <v/>
      </c>
    </row>
    <row r="2182" spans="1:26" x14ac:dyDescent="0.35">
      <c r="A2182" s="25">
        <v>2178</v>
      </c>
      <c r="B2182" s="26">
        <f>_xlfn.XLOOKUP(C2182,purchase!C:C,pcon!B:B,"")</f>
        <v>0</v>
      </c>
      <c r="C2182" s="4"/>
      <c r="D2182" s="29">
        <f>_xlfn.XLOOKUP(C2182,purchase!C:C,pcon!D:D,"")</f>
        <v>0</v>
      </c>
      <c r="E2182" s="29">
        <f>_xlfn.XLOOKUP(C2182,purchase!C:C,pcon!E:E,"")</f>
        <v>0</v>
      </c>
      <c r="F2182" s="4"/>
      <c r="G2182" s="27"/>
      <c r="H2182" s="28"/>
      <c r="I2182" s="4"/>
      <c r="J2182" s="4"/>
      <c r="K2182" s="4"/>
      <c r="L2182" s="30" t="str">
        <f t="shared" si="306"/>
        <v/>
      </c>
      <c r="M2182" s="4"/>
      <c r="N2182" s="30" t="str">
        <f t="shared" si="307"/>
        <v/>
      </c>
      <c r="O2182" s="31"/>
      <c r="P2182" s="32" t="str">
        <f t="shared" si="308"/>
        <v/>
      </c>
      <c r="Q2182" s="10">
        <f>_xlfn.XLOOKUP(C2182,pcon!C:C,pcon!L:L,"")</f>
        <v>0</v>
      </c>
      <c r="R2182" s="98">
        <f t="shared" si="309"/>
        <v>0</v>
      </c>
      <c r="S2182" s="31"/>
      <c r="T2182" s="31"/>
      <c r="U2182" s="33" t="str">
        <f t="shared" si="310"/>
        <v/>
      </c>
      <c r="V2182" s="4"/>
      <c r="W2182" s="33" t="str">
        <f t="shared" si="311"/>
        <v/>
      </c>
      <c r="X2182" s="33" t="str">
        <f t="shared" si="312"/>
        <v/>
      </c>
      <c r="Y2182" s="33" t="str">
        <f t="shared" si="313"/>
        <v/>
      </c>
      <c r="Z2182" s="34" t="str">
        <f t="shared" si="314"/>
        <v/>
      </c>
    </row>
    <row r="2183" spans="1:26" x14ac:dyDescent="0.35">
      <c r="A2183" s="25">
        <v>2179</v>
      </c>
      <c r="B2183" s="26">
        <f>_xlfn.XLOOKUP(C2183,purchase!C:C,pcon!B:B,"")</f>
        <v>0</v>
      </c>
      <c r="C2183" s="4"/>
      <c r="D2183" s="29">
        <f>_xlfn.XLOOKUP(C2183,purchase!C:C,pcon!D:D,"")</f>
        <v>0</v>
      </c>
      <c r="E2183" s="29">
        <f>_xlfn.XLOOKUP(C2183,purchase!C:C,pcon!E:E,"")</f>
        <v>0</v>
      </c>
      <c r="F2183" s="4"/>
      <c r="G2183" s="27"/>
      <c r="H2183" s="28"/>
      <c r="I2183" s="4"/>
      <c r="J2183" s="4"/>
      <c r="K2183" s="4"/>
      <c r="L2183" s="30" t="str">
        <f t="shared" si="306"/>
        <v/>
      </c>
      <c r="M2183" s="4"/>
      <c r="N2183" s="30" t="str">
        <f t="shared" si="307"/>
        <v/>
      </c>
      <c r="O2183" s="31"/>
      <c r="P2183" s="32" t="str">
        <f t="shared" si="308"/>
        <v/>
      </c>
      <c r="Q2183" s="10">
        <f>_xlfn.XLOOKUP(C2183,pcon!C:C,pcon!L:L,"")</f>
        <v>0</v>
      </c>
      <c r="R2183" s="98">
        <f t="shared" si="309"/>
        <v>0</v>
      </c>
      <c r="S2183" s="31"/>
      <c r="T2183" s="31"/>
      <c r="U2183" s="33" t="str">
        <f t="shared" si="310"/>
        <v/>
      </c>
      <c r="V2183" s="4"/>
      <c r="W2183" s="33" t="str">
        <f t="shared" si="311"/>
        <v/>
      </c>
      <c r="X2183" s="33" t="str">
        <f t="shared" si="312"/>
        <v/>
      </c>
      <c r="Y2183" s="33" t="str">
        <f t="shared" si="313"/>
        <v/>
      </c>
      <c r="Z2183" s="34" t="str">
        <f t="shared" si="314"/>
        <v/>
      </c>
    </row>
    <row r="2184" spans="1:26" x14ac:dyDescent="0.35">
      <c r="A2184" s="25">
        <v>2180</v>
      </c>
      <c r="B2184" s="26">
        <f>_xlfn.XLOOKUP(C2184,purchase!C:C,pcon!B:B,"")</f>
        <v>0</v>
      </c>
      <c r="C2184" s="4"/>
      <c r="D2184" s="29">
        <f>_xlfn.XLOOKUP(C2184,purchase!C:C,pcon!D:D,"")</f>
        <v>0</v>
      </c>
      <c r="E2184" s="29">
        <f>_xlfn.XLOOKUP(C2184,purchase!C:C,pcon!E:E,"")</f>
        <v>0</v>
      </c>
      <c r="F2184" s="4"/>
      <c r="G2184" s="27"/>
      <c r="H2184" s="28"/>
      <c r="I2184" s="4"/>
      <c r="J2184" s="4"/>
      <c r="K2184" s="4"/>
      <c r="L2184" s="30" t="str">
        <f t="shared" si="306"/>
        <v/>
      </c>
      <c r="M2184" s="4"/>
      <c r="N2184" s="30" t="str">
        <f t="shared" si="307"/>
        <v/>
      </c>
      <c r="O2184" s="31"/>
      <c r="P2184" s="32" t="str">
        <f t="shared" si="308"/>
        <v/>
      </c>
      <c r="Q2184" s="10">
        <f>_xlfn.XLOOKUP(C2184,pcon!C:C,pcon!L:L,"")</f>
        <v>0</v>
      </c>
      <c r="R2184" s="98">
        <f t="shared" si="309"/>
        <v>0</v>
      </c>
      <c r="S2184" s="31"/>
      <c r="T2184" s="31"/>
      <c r="U2184" s="33" t="str">
        <f t="shared" si="310"/>
        <v/>
      </c>
      <c r="V2184" s="4"/>
      <c r="W2184" s="33" t="str">
        <f t="shared" si="311"/>
        <v/>
      </c>
      <c r="X2184" s="33" t="str">
        <f t="shared" si="312"/>
        <v/>
      </c>
      <c r="Y2184" s="33" t="str">
        <f t="shared" si="313"/>
        <v/>
      </c>
      <c r="Z2184" s="34" t="str">
        <f t="shared" si="314"/>
        <v/>
      </c>
    </row>
    <row r="2185" spans="1:26" x14ac:dyDescent="0.35">
      <c r="A2185" s="25">
        <v>2181</v>
      </c>
      <c r="B2185" s="26">
        <f>_xlfn.XLOOKUP(C2185,purchase!C:C,pcon!B:B,"")</f>
        <v>0</v>
      </c>
      <c r="C2185" s="4"/>
      <c r="D2185" s="29">
        <f>_xlfn.XLOOKUP(C2185,purchase!C:C,pcon!D:D,"")</f>
        <v>0</v>
      </c>
      <c r="E2185" s="29">
        <f>_xlfn.XLOOKUP(C2185,purchase!C:C,pcon!E:E,"")</f>
        <v>0</v>
      </c>
      <c r="F2185" s="4"/>
      <c r="G2185" s="27"/>
      <c r="H2185" s="28"/>
      <c r="I2185" s="4"/>
      <c r="J2185" s="4"/>
      <c r="K2185" s="4"/>
      <c r="L2185" s="30" t="str">
        <f t="shared" si="306"/>
        <v/>
      </c>
      <c r="M2185" s="4"/>
      <c r="N2185" s="30" t="str">
        <f t="shared" si="307"/>
        <v/>
      </c>
      <c r="O2185" s="31"/>
      <c r="P2185" s="32" t="str">
        <f t="shared" si="308"/>
        <v/>
      </c>
      <c r="Q2185" s="10">
        <f>_xlfn.XLOOKUP(C2185,pcon!C:C,pcon!L:L,"")</f>
        <v>0</v>
      </c>
      <c r="R2185" s="98">
        <f t="shared" si="309"/>
        <v>0</v>
      </c>
      <c r="S2185" s="31"/>
      <c r="T2185" s="31"/>
      <c r="U2185" s="33" t="str">
        <f t="shared" si="310"/>
        <v/>
      </c>
      <c r="V2185" s="4"/>
      <c r="W2185" s="33" t="str">
        <f t="shared" si="311"/>
        <v/>
      </c>
      <c r="X2185" s="33" t="str">
        <f t="shared" si="312"/>
        <v/>
      </c>
      <c r="Y2185" s="33" t="str">
        <f t="shared" si="313"/>
        <v/>
      </c>
      <c r="Z2185" s="34" t="str">
        <f t="shared" si="314"/>
        <v/>
      </c>
    </row>
    <row r="2186" spans="1:26" x14ac:dyDescent="0.35">
      <c r="A2186" s="25">
        <v>2182</v>
      </c>
      <c r="B2186" s="26">
        <f>_xlfn.XLOOKUP(C2186,purchase!C:C,pcon!B:B,"")</f>
        <v>0</v>
      </c>
      <c r="C2186" s="4"/>
      <c r="D2186" s="29">
        <f>_xlfn.XLOOKUP(C2186,purchase!C:C,pcon!D:D,"")</f>
        <v>0</v>
      </c>
      <c r="E2186" s="29">
        <f>_xlfn.XLOOKUP(C2186,purchase!C:C,pcon!E:E,"")</f>
        <v>0</v>
      </c>
      <c r="F2186" s="4"/>
      <c r="G2186" s="27"/>
      <c r="H2186" s="28"/>
      <c r="I2186" s="4"/>
      <c r="J2186" s="4"/>
      <c r="K2186" s="4"/>
      <c r="L2186" s="30" t="str">
        <f t="shared" si="306"/>
        <v/>
      </c>
      <c r="M2186" s="4"/>
      <c r="N2186" s="30" t="str">
        <f t="shared" si="307"/>
        <v/>
      </c>
      <c r="O2186" s="31"/>
      <c r="P2186" s="32" t="str">
        <f t="shared" si="308"/>
        <v/>
      </c>
      <c r="Q2186" s="10">
        <f>_xlfn.XLOOKUP(C2186,pcon!C:C,pcon!L:L,"")</f>
        <v>0</v>
      </c>
      <c r="R2186" s="98">
        <f t="shared" si="309"/>
        <v>0</v>
      </c>
      <c r="S2186" s="31"/>
      <c r="T2186" s="31"/>
      <c r="U2186" s="33" t="str">
        <f t="shared" si="310"/>
        <v/>
      </c>
      <c r="V2186" s="4"/>
      <c r="W2186" s="33" t="str">
        <f t="shared" si="311"/>
        <v/>
      </c>
      <c r="X2186" s="33" t="str">
        <f t="shared" si="312"/>
        <v/>
      </c>
      <c r="Y2186" s="33" t="str">
        <f t="shared" si="313"/>
        <v/>
      </c>
      <c r="Z2186" s="34" t="str">
        <f t="shared" si="314"/>
        <v/>
      </c>
    </row>
    <row r="2187" spans="1:26" x14ac:dyDescent="0.35">
      <c r="A2187" s="25">
        <v>2183</v>
      </c>
      <c r="B2187" s="26">
        <f>_xlfn.XLOOKUP(C2187,purchase!C:C,pcon!B:B,"")</f>
        <v>0</v>
      </c>
      <c r="C2187" s="4"/>
      <c r="D2187" s="29">
        <f>_xlfn.XLOOKUP(C2187,purchase!C:C,pcon!D:D,"")</f>
        <v>0</v>
      </c>
      <c r="E2187" s="29">
        <f>_xlfn.XLOOKUP(C2187,purchase!C:C,pcon!E:E,"")</f>
        <v>0</v>
      </c>
      <c r="F2187" s="4"/>
      <c r="G2187" s="27"/>
      <c r="H2187" s="28"/>
      <c r="I2187" s="4"/>
      <c r="J2187" s="4"/>
      <c r="K2187" s="4"/>
      <c r="L2187" s="30" t="str">
        <f t="shared" si="306"/>
        <v/>
      </c>
      <c r="M2187" s="4"/>
      <c r="N2187" s="30" t="str">
        <f t="shared" si="307"/>
        <v/>
      </c>
      <c r="O2187" s="31"/>
      <c r="P2187" s="32" t="str">
        <f t="shared" si="308"/>
        <v/>
      </c>
      <c r="Q2187" s="10">
        <f>_xlfn.XLOOKUP(C2187,pcon!C:C,pcon!L:L,"")</f>
        <v>0</v>
      </c>
      <c r="R2187" s="98">
        <f t="shared" si="309"/>
        <v>0</v>
      </c>
      <c r="S2187" s="31"/>
      <c r="T2187" s="31"/>
      <c r="U2187" s="33" t="str">
        <f t="shared" si="310"/>
        <v/>
      </c>
      <c r="V2187" s="4"/>
      <c r="W2187" s="33" t="str">
        <f t="shared" si="311"/>
        <v/>
      </c>
      <c r="X2187" s="33" t="str">
        <f t="shared" si="312"/>
        <v/>
      </c>
      <c r="Y2187" s="33" t="str">
        <f t="shared" si="313"/>
        <v/>
      </c>
      <c r="Z2187" s="34" t="str">
        <f t="shared" si="314"/>
        <v/>
      </c>
    </row>
    <row r="2188" spans="1:26" x14ac:dyDescent="0.35">
      <c r="A2188" s="25">
        <v>2184</v>
      </c>
      <c r="B2188" s="26">
        <f>_xlfn.XLOOKUP(C2188,purchase!C:C,pcon!B:B,"")</f>
        <v>0</v>
      </c>
      <c r="C2188" s="4"/>
      <c r="D2188" s="29">
        <f>_xlfn.XLOOKUP(C2188,purchase!C:C,pcon!D:D,"")</f>
        <v>0</v>
      </c>
      <c r="E2188" s="29">
        <f>_xlfn.XLOOKUP(C2188,purchase!C:C,pcon!E:E,"")</f>
        <v>0</v>
      </c>
      <c r="F2188" s="4"/>
      <c r="G2188" s="27"/>
      <c r="H2188" s="28"/>
      <c r="I2188" s="4"/>
      <c r="J2188" s="4"/>
      <c r="K2188" s="4"/>
      <c r="L2188" s="30" t="str">
        <f t="shared" si="306"/>
        <v/>
      </c>
      <c r="M2188" s="4"/>
      <c r="N2188" s="30" t="str">
        <f t="shared" si="307"/>
        <v/>
      </c>
      <c r="O2188" s="31"/>
      <c r="P2188" s="32" t="str">
        <f t="shared" si="308"/>
        <v/>
      </c>
      <c r="Q2188" s="10">
        <f>_xlfn.XLOOKUP(C2188,pcon!C:C,pcon!L:L,"")</f>
        <v>0</v>
      </c>
      <c r="R2188" s="98">
        <f t="shared" si="309"/>
        <v>0</v>
      </c>
      <c r="S2188" s="31"/>
      <c r="T2188" s="31"/>
      <c r="U2188" s="33" t="str">
        <f t="shared" si="310"/>
        <v/>
      </c>
      <c r="V2188" s="4"/>
      <c r="W2188" s="33" t="str">
        <f t="shared" si="311"/>
        <v/>
      </c>
      <c r="X2188" s="33" t="str">
        <f t="shared" si="312"/>
        <v/>
      </c>
      <c r="Y2188" s="33" t="str">
        <f t="shared" si="313"/>
        <v/>
      </c>
      <c r="Z2188" s="34" t="str">
        <f t="shared" si="314"/>
        <v/>
      </c>
    </row>
    <row r="2189" spans="1:26" x14ac:dyDescent="0.35">
      <c r="A2189" s="25">
        <v>2185</v>
      </c>
      <c r="B2189" s="26">
        <f>_xlfn.XLOOKUP(C2189,purchase!C:C,pcon!B:B,"")</f>
        <v>0</v>
      </c>
      <c r="C2189" s="4"/>
      <c r="D2189" s="29">
        <f>_xlfn.XLOOKUP(C2189,purchase!C:C,pcon!D:D,"")</f>
        <v>0</v>
      </c>
      <c r="E2189" s="29">
        <f>_xlfn.XLOOKUP(C2189,purchase!C:C,pcon!E:E,"")</f>
        <v>0</v>
      </c>
      <c r="F2189" s="4"/>
      <c r="G2189" s="27"/>
      <c r="H2189" s="28"/>
      <c r="I2189" s="4"/>
      <c r="J2189" s="4"/>
      <c r="K2189" s="4"/>
      <c r="L2189" s="30" t="str">
        <f t="shared" si="306"/>
        <v/>
      </c>
      <c r="M2189" s="4"/>
      <c r="N2189" s="30" t="str">
        <f t="shared" si="307"/>
        <v/>
      </c>
      <c r="O2189" s="31"/>
      <c r="P2189" s="32" t="str">
        <f t="shared" si="308"/>
        <v/>
      </c>
      <c r="Q2189" s="10">
        <f>_xlfn.XLOOKUP(C2189,pcon!C:C,pcon!L:L,"")</f>
        <v>0</v>
      </c>
      <c r="R2189" s="98">
        <f t="shared" si="309"/>
        <v>0</v>
      </c>
      <c r="S2189" s="31"/>
      <c r="T2189" s="31"/>
      <c r="U2189" s="33" t="str">
        <f t="shared" si="310"/>
        <v/>
      </c>
      <c r="V2189" s="4"/>
      <c r="W2189" s="33" t="str">
        <f t="shared" si="311"/>
        <v/>
      </c>
      <c r="X2189" s="33" t="str">
        <f t="shared" si="312"/>
        <v/>
      </c>
      <c r="Y2189" s="33" t="str">
        <f t="shared" si="313"/>
        <v/>
      </c>
      <c r="Z2189" s="34" t="str">
        <f t="shared" si="314"/>
        <v/>
      </c>
    </row>
    <row r="2190" spans="1:26" x14ac:dyDescent="0.35">
      <c r="A2190" s="25">
        <v>2186</v>
      </c>
      <c r="B2190" s="26">
        <f>_xlfn.XLOOKUP(C2190,purchase!C:C,pcon!B:B,"")</f>
        <v>0</v>
      </c>
      <c r="C2190" s="4"/>
      <c r="D2190" s="29">
        <f>_xlfn.XLOOKUP(C2190,purchase!C:C,pcon!D:D,"")</f>
        <v>0</v>
      </c>
      <c r="E2190" s="29">
        <f>_xlfn.XLOOKUP(C2190,purchase!C:C,pcon!E:E,"")</f>
        <v>0</v>
      </c>
      <c r="F2190" s="4"/>
      <c r="G2190" s="27"/>
      <c r="H2190" s="28"/>
      <c r="I2190" s="4"/>
      <c r="J2190" s="4"/>
      <c r="K2190" s="4"/>
      <c r="L2190" s="30" t="str">
        <f t="shared" si="306"/>
        <v/>
      </c>
      <c r="M2190" s="4"/>
      <c r="N2190" s="30" t="str">
        <f t="shared" si="307"/>
        <v/>
      </c>
      <c r="O2190" s="31"/>
      <c r="P2190" s="32" t="str">
        <f t="shared" si="308"/>
        <v/>
      </c>
      <c r="Q2190" s="10">
        <f>_xlfn.XLOOKUP(C2190,pcon!C:C,pcon!L:L,"")</f>
        <v>0</v>
      </c>
      <c r="R2190" s="98">
        <f t="shared" si="309"/>
        <v>0</v>
      </c>
      <c r="S2190" s="31"/>
      <c r="T2190" s="31"/>
      <c r="U2190" s="33" t="str">
        <f t="shared" si="310"/>
        <v/>
      </c>
      <c r="V2190" s="4"/>
      <c r="W2190" s="33" t="str">
        <f t="shared" si="311"/>
        <v/>
      </c>
      <c r="X2190" s="33" t="str">
        <f t="shared" si="312"/>
        <v/>
      </c>
      <c r="Y2190" s="33" t="str">
        <f t="shared" si="313"/>
        <v/>
      </c>
      <c r="Z2190" s="34" t="str">
        <f t="shared" si="314"/>
        <v/>
      </c>
    </row>
    <row r="2191" spans="1:26" x14ac:dyDescent="0.35">
      <c r="A2191" s="25">
        <v>2187</v>
      </c>
      <c r="B2191" s="26">
        <f>_xlfn.XLOOKUP(C2191,purchase!C:C,pcon!B:B,"")</f>
        <v>0</v>
      </c>
      <c r="C2191" s="4"/>
      <c r="D2191" s="29">
        <f>_xlfn.XLOOKUP(C2191,purchase!C:C,pcon!D:D,"")</f>
        <v>0</v>
      </c>
      <c r="E2191" s="29">
        <f>_xlfn.XLOOKUP(C2191,purchase!C:C,pcon!E:E,"")</f>
        <v>0</v>
      </c>
      <c r="F2191" s="4"/>
      <c r="G2191" s="27"/>
      <c r="H2191" s="28"/>
      <c r="I2191" s="4"/>
      <c r="J2191" s="4"/>
      <c r="K2191" s="4"/>
      <c r="L2191" s="30" t="str">
        <f t="shared" si="306"/>
        <v/>
      </c>
      <c r="M2191" s="4"/>
      <c r="N2191" s="30" t="str">
        <f t="shared" si="307"/>
        <v/>
      </c>
      <c r="O2191" s="31"/>
      <c r="P2191" s="32" t="str">
        <f t="shared" si="308"/>
        <v/>
      </c>
      <c r="Q2191" s="10">
        <f>_xlfn.XLOOKUP(C2191,pcon!C:C,pcon!L:L,"")</f>
        <v>0</v>
      </c>
      <c r="R2191" s="98">
        <f t="shared" si="309"/>
        <v>0</v>
      </c>
      <c r="S2191" s="31"/>
      <c r="T2191" s="31"/>
      <c r="U2191" s="33" t="str">
        <f t="shared" si="310"/>
        <v/>
      </c>
      <c r="V2191" s="4"/>
      <c r="W2191" s="33" t="str">
        <f t="shared" si="311"/>
        <v/>
      </c>
      <c r="X2191" s="33" t="str">
        <f t="shared" si="312"/>
        <v/>
      </c>
      <c r="Y2191" s="33" t="str">
        <f t="shared" si="313"/>
        <v/>
      </c>
      <c r="Z2191" s="34" t="str">
        <f t="shared" si="314"/>
        <v/>
      </c>
    </row>
    <row r="2192" spans="1:26" x14ac:dyDescent="0.35">
      <c r="A2192" s="25">
        <v>2188</v>
      </c>
      <c r="B2192" s="26">
        <f>_xlfn.XLOOKUP(C2192,purchase!C:C,pcon!B:B,"")</f>
        <v>0</v>
      </c>
      <c r="C2192" s="4"/>
      <c r="D2192" s="29">
        <f>_xlfn.XLOOKUP(C2192,purchase!C:C,pcon!D:D,"")</f>
        <v>0</v>
      </c>
      <c r="E2192" s="29">
        <f>_xlfn.XLOOKUP(C2192,purchase!C:C,pcon!E:E,"")</f>
        <v>0</v>
      </c>
      <c r="F2192" s="4"/>
      <c r="G2192" s="27"/>
      <c r="H2192" s="28"/>
      <c r="I2192" s="4"/>
      <c r="J2192" s="4"/>
      <c r="K2192" s="4"/>
      <c r="L2192" s="30" t="str">
        <f t="shared" si="306"/>
        <v/>
      </c>
      <c r="M2192" s="4"/>
      <c r="N2192" s="30" t="str">
        <f t="shared" si="307"/>
        <v/>
      </c>
      <c r="O2192" s="31"/>
      <c r="P2192" s="32" t="str">
        <f t="shared" si="308"/>
        <v/>
      </c>
      <c r="Q2192" s="10">
        <f>_xlfn.XLOOKUP(C2192,pcon!C:C,pcon!L:L,"")</f>
        <v>0</v>
      </c>
      <c r="R2192" s="98">
        <f t="shared" si="309"/>
        <v>0</v>
      </c>
      <c r="S2192" s="31"/>
      <c r="T2192" s="31"/>
      <c r="U2192" s="33" t="str">
        <f t="shared" si="310"/>
        <v/>
      </c>
      <c r="V2192" s="4"/>
      <c r="W2192" s="33" t="str">
        <f t="shared" si="311"/>
        <v/>
      </c>
      <c r="X2192" s="33" t="str">
        <f t="shared" si="312"/>
        <v/>
      </c>
      <c r="Y2192" s="33" t="str">
        <f t="shared" si="313"/>
        <v/>
      </c>
      <c r="Z2192" s="34" t="str">
        <f t="shared" si="314"/>
        <v/>
      </c>
    </row>
    <row r="2193" spans="1:26" x14ac:dyDescent="0.35">
      <c r="A2193" s="25">
        <v>2189</v>
      </c>
      <c r="B2193" s="26">
        <f>_xlfn.XLOOKUP(C2193,purchase!C:C,pcon!B:B,"")</f>
        <v>0</v>
      </c>
      <c r="C2193" s="4"/>
      <c r="D2193" s="29">
        <f>_xlfn.XLOOKUP(C2193,purchase!C:C,pcon!D:D,"")</f>
        <v>0</v>
      </c>
      <c r="E2193" s="29">
        <f>_xlfn.XLOOKUP(C2193,purchase!C:C,pcon!E:E,"")</f>
        <v>0</v>
      </c>
      <c r="F2193" s="4"/>
      <c r="G2193" s="27"/>
      <c r="H2193" s="28"/>
      <c r="I2193" s="4"/>
      <c r="J2193" s="4"/>
      <c r="K2193" s="4"/>
      <c r="L2193" s="30" t="str">
        <f t="shared" si="306"/>
        <v/>
      </c>
      <c r="M2193" s="4"/>
      <c r="N2193" s="30" t="str">
        <f t="shared" si="307"/>
        <v/>
      </c>
      <c r="O2193" s="31"/>
      <c r="P2193" s="32" t="str">
        <f t="shared" si="308"/>
        <v/>
      </c>
      <c r="Q2193" s="10">
        <f>_xlfn.XLOOKUP(C2193,pcon!C:C,pcon!L:L,"")</f>
        <v>0</v>
      </c>
      <c r="R2193" s="98">
        <f t="shared" si="309"/>
        <v>0</v>
      </c>
      <c r="S2193" s="31"/>
      <c r="T2193" s="31"/>
      <c r="U2193" s="33" t="str">
        <f t="shared" si="310"/>
        <v/>
      </c>
      <c r="V2193" s="4"/>
      <c r="W2193" s="33" t="str">
        <f t="shared" si="311"/>
        <v/>
      </c>
      <c r="X2193" s="33" t="str">
        <f t="shared" si="312"/>
        <v/>
      </c>
      <c r="Y2193" s="33" t="str">
        <f t="shared" si="313"/>
        <v/>
      </c>
      <c r="Z2193" s="34" t="str">
        <f t="shared" si="314"/>
        <v/>
      </c>
    </row>
    <row r="2194" spans="1:26" x14ac:dyDescent="0.35">
      <c r="A2194" s="25">
        <v>2190</v>
      </c>
      <c r="B2194" s="26">
        <f>_xlfn.XLOOKUP(C2194,purchase!C:C,pcon!B:B,"")</f>
        <v>0</v>
      </c>
      <c r="C2194" s="4"/>
      <c r="D2194" s="29">
        <f>_xlfn.XLOOKUP(C2194,purchase!C:C,pcon!D:D,"")</f>
        <v>0</v>
      </c>
      <c r="E2194" s="29">
        <f>_xlfn.XLOOKUP(C2194,purchase!C:C,pcon!E:E,"")</f>
        <v>0</v>
      </c>
      <c r="F2194" s="4"/>
      <c r="G2194" s="27"/>
      <c r="H2194" s="28"/>
      <c r="I2194" s="4"/>
      <c r="J2194" s="4"/>
      <c r="K2194" s="4"/>
      <c r="L2194" s="30" t="str">
        <f t="shared" si="306"/>
        <v/>
      </c>
      <c r="M2194" s="4"/>
      <c r="N2194" s="30" t="str">
        <f t="shared" si="307"/>
        <v/>
      </c>
      <c r="O2194" s="31"/>
      <c r="P2194" s="32" t="str">
        <f t="shared" si="308"/>
        <v/>
      </c>
      <c r="Q2194" s="10">
        <f>_xlfn.XLOOKUP(C2194,pcon!C:C,pcon!L:L,"")</f>
        <v>0</v>
      </c>
      <c r="R2194" s="98">
        <f t="shared" si="309"/>
        <v>0</v>
      </c>
      <c r="S2194" s="31"/>
      <c r="T2194" s="31"/>
      <c r="U2194" s="33" t="str">
        <f t="shared" si="310"/>
        <v/>
      </c>
      <c r="V2194" s="4"/>
      <c r="W2194" s="33" t="str">
        <f t="shared" si="311"/>
        <v/>
      </c>
      <c r="X2194" s="33" t="str">
        <f t="shared" si="312"/>
        <v/>
      </c>
      <c r="Y2194" s="33" t="str">
        <f t="shared" si="313"/>
        <v/>
      </c>
      <c r="Z2194" s="34" t="str">
        <f t="shared" si="314"/>
        <v/>
      </c>
    </row>
    <row r="2195" spans="1:26" x14ac:dyDescent="0.35">
      <c r="A2195" s="25">
        <v>2191</v>
      </c>
      <c r="B2195" s="26">
        <f>_xlfn.XLOOKUP(C2195,purchase!C:C,pcon!B:B,"")</f>
        <v>0</v>
      </c>
      <c r="C2195" s="4"/>
      <c r="D2195" s="29">
        <f>_xlfn.XLOOKUP(C2195,purchase!C:C,pcon!D:D,"")</f>
        <v>0</v>
      </c>
      <c r="E2195" s="29">
        <f>_xlfn.XLOOKUP(C2195,purchase!C:C,pcon!E:E,"")</f>
        <v>0</v>
      </c>
      <c r="F2195" s="4"/>
      <c r="G2195" s="27"/>
      <c r="H2195" s="28"/>
      <c r="I2195" s="4"/>
      <c r="J2195" s="4"/>
      <c r="K2195" s="4"/>
      <c r="L2195" s="30" t="str">
        <f t="shared" si="306"/>
        <v/>
      </c>
      <c r="M2195" s="4"/>
      <c r="N2195" s="30" t="str">
        <f t="shared" si="307"/>
        <v/>
      </c>
      <c r="O2195" s="31"/>
      <c r="P2195" s="32" t="str">
        <f t="shared" si="308"/>
        <v/>
      </c>
      <c r="Q2195" s="10">
        <f>_xlfn.XLOOKUP(C2195,pcon!C:C,pcon!L:L,"")</f>
        <v>0</v>
      </c>
      <c r="R2195" s="98">
        <f t="shared" si="309"/>
        <v>0</v>
      </c>
      <c r="S2195" s="31"/>
      <c r="T2195" s="31"/>
      <c r="U2195" s="33" t="str">
        <f t="shared" si="310"/>
        <v/>
      </c>
      <c r="V2195" s="4"/>
      <c r="W2195" s="33" t="str">
        <f t="shared" si="311"/>
        <v/>
      </c>
      <c r="X2195" s="33" t="str">
        <f t="shared" si="312"/>
        <v/>
      </c>
      <c r="Y2195" s="33" t="str">
        <f t="shared" si="313"/>
        <v/>
      </c>
      <c r="Z2195" s="34" t="str">
        <f t="shared" si="314"/>
        <v/>
      </c>
    </row>
    <row r="2196" spans="1:26" x14ac:dyDescent="0.35">
      <c r="A2196" s="25">
        <v>2192</v>
      </c>
      <c r="B2196" s="26">
        <f>_xlfn.XLOOKUP(C2196,purchase!C:C,pcon!B:B,"")</f>
        <v>0</v>
      </c>
      <c r="C2196" s="4"/>
      <c r="D2196" s="29">
        <f>_xlfn.XLOOKUP(C2196,purchase!C:C,pcon!D:D,"")</f>
        <v>0</v>
      </c>
      <c r="E2196" s="29">
        <f>_xlfn.XLOOKUP(C2196,purchase!C:C,pcon!E:E,"")</f>
        <v>0</v>
      </c>
      <c r="F2196" s="4"/>
      <c r="G2196" s="27"/>
      <c r="H2196" s="28"/>
      <c r="I2196" s="4"/>
      <c r="J2196" s="4"/>
      <c r="K2196" s="4"/>
      <c r="L2196" s="30" t="str">
        <f t="shared" si="306"/>
        <v/>
      </c>
      <c r="M2196" s="4"/>
      <c r="N2196" s="30" t="str">
        <f t="shared" si="307"/>
        <v/>
      </c>
      <c r="O2196" s="31"/>
      <c r="P2196" s="32" t="str">
        <f t="shared" si="308"/>
        <v/>
      </c>
      <c r="Q2196" s="10">
        <f>_xlfn.XLOOKUP(C2196,pcon!C:C,pcon!L:L,"")</f>
        <v>0</v>
      </c>
      <c r="R2196" s="98">
        <f t="shared" si="309"/>
        <v>0</v>
      </c>
      <c r="S2196" s="31"/>
      <c r="T2196" s="31"/>
      <c r="U2196" s="33" t="str">
        <f t="shared" si="310"/>
        <v/>
      </c>
      <c r="V2196" s="4"/>
      <c r="W2196" s="33" t="str">
        <f t="shared" si="311"/>
        <v/>
      </c>
      <c r="X2196" s="33" t="str">
        <f t="shared" si="312"/>
        <v/>
      </c>
      <c r="Y2196" s="33" t="str">
        <f t="shared" si="313"/>
        <v/>
      </c>
      <c r="Z2196" s="34" t="str">
        <f t="shared" si="314"/>
        <v/>
      </c>
    </row>
    <row r="2197" spans="1:26" x14ac:dyDescent="0.35">
      <c r="A2197" s="25">
        <v>2193</v>
      </c>
      <c r="B2197" s="26">
        <f>_xlfn.XLOOKUP(C2197,purchase!C:C,pcon!B:B,"")</f>
        <v>0</v>
      </c>
      <c r="C2197" s="4"/>
      <c r="D2197" s="29">
        <f>_xlfn.XLOOKUP(C2197,purchase!C:C,pcon!D:D,"")</f>
        <v>0</v>
      </c>
      <c r="E2197" s="29">
        <f>_xlfn.XLOOKUP(C2197,purchase!C:C,pcon!E:E,"")</f>
        <v>0</v>
      </c>
      <c r="F2197" s="4"/>
      <c r="G2197" s="27"/>
      <c r="H2197" s="28"/>
      <c r="I2197" s="4"/>
      <c r="J2197" s="4"/>
      <c r="K2197" s="4"/>
      <c r="L2197" s="30" t="str">
        <f t="shared" si="306"/>
        <v/>
      </c>
      <c r="M2197" s="4"/>
      <c r="N2197" s="30" t="str">
        <f t="shared" si="307"/>
        <v/>
      </c>
      <c r="O2197" s="31"/>
      <c r="P2197" s="32" t="str">
        <f t="shared" si="308"/>
        <v/>
      </c>
      <c r="Q2197" s="10">
        <f>_xlfn.XLOOKUP(C2197,pcon!C:C,pcon!L:L,"")</f>
        <v>0</v>
      </c>
      <c r="R2197" s="98">
        <f t="shared" si="309"/>
        <v>0</v>
      </c>
      <c r="S2197" s="31"/>
      <c r="T2197" s="31"/>
      <c r="U2197" s="33" t="str">
        <f t="shared" si="310"/>
        <v/>
      </c>
      <c r="V2197" s="4"/>
      <c r="W2197" s="33" t="str">
        <f t="shared" si="311"/>
        <v/>
      </c>
      <c r="X2197" s="33" t="str">
        <f t="shared" si="312"/>
        <v/>
      </c>
      <c r="Y2197" s="33" t="str">
        <f t="shared" si="313"/>
        <v/>
      </c>
      <c r="Z2197" s="34" t="str">
        <f t="shared" si="314"/>
        <v/>
      </c>
    </row>
    <row r="2198" spans="1:26" x14ac:dyDescent="0.35">
      <c r="A2198" s="25">
        <v>2194</v>
      </c>
      <c r="B2198" s="26">
        <f>_xlfn.XLOOKUP(C2198,purchase!C:C,pcon!B:B,"")</f>
        <v>0</v>
      </c>
      <c r="C2198" s="4"/>
      <c r="D2198" s="29">
        <f>_xlfn.XLOOKUP(C2198,purchase!C:C,pcon!D:D,"")</f>
        <v>0</v>
      </c>
      <c r="E2198" s="29">
        <f>_xlfn.XLOOKUP(C2198,purchase!C:C,pcon!E:E,"")</f>
        <v>0</v>
      </c>
      <c r="F2198" s="4"/>
      <c r="G2198" s="27"/>
      <c r="H2198" s="28"/>
      <c r="I2198" s="4"/>
      <c r="J2198" s="4"/>
      <c r="K2198" s="4"/>
      <c r="L2198" s="30" t="str">
        <f t="shared" si="306"/>
        <v/>
      </c>
      <c r="M2198" s="4"/>
      <c r="N2198" s="30" t="str">
        <f t="shared" si="307"/>
        <v/>
      </c>
      <c r="O2198" s="31"/>
      <c r="P2198" s="32" t="str">
        <f t="shared" si="308"/>
        <v/>
      </c>
      <c r="Q2198" s="10">
        <f>_xlfn.XLOOKUP(C2198,pcon!C:C,pcon!L:L,"")</f>
        <v>0</v>
      </c>
      <c r="R2198" s="98">
        <f t="shared" si="309"/>
        <v>0</v>
      </c>
      <c r="S2198" s="31"/>
      <c r="T2198" s="31"/>
      <c r="U2198" s="33" t="str">
        <f t="shared" si="310"/>
        <v/>
      </c>
      <c r="V2198" s="4"/>
      <c r="W2198" s="33" t="str">
        <f t="shared" si="311"/>
        <v/>
      </c>
      <c r="X2198" s="33" t="str">
        <f t="shared" si="312"/>
        <v/>
      </c>
      <c r="Y2198" s="33" t="str">
        <f t="shared" si="313"/>
        <v/>
      </c>
      <c r="Z2198" s="34" t="str">
        <f t="shared" si="314"/>
        <v/>
      </c>
    </row>
    <row r="2199" spans="1:26" x14ac:dyDescent="0.35">
      <c r="A2199" s="25">
        <v>2195</v>
      </c>
      <c r="B2199" s="26">
        <f>_xlfn.XLOOKUP(C2199,purchase!C:C,pcon!B:B,"")</f>
        <v>0</v>
      </c>
      <c r="C2199" s="4"/>
      <c r="D2199" s="29">
        <f>_xlfn.XLOOKUP(C2199,purchase!C:C,pcon!D:D,"")</f>
        <v>0</v>
      </c>
      <c r="E2199" s="29">
        <f>_xlfn.XLOOKUP(C2199,purchase!C:C,pcon!E:E,"")</f>
        <v>0</v>
      </c>
      <c r="F2199" s="4"/>
      <c r="G2199" s="27"/>
      <c r="H2199" s="28"/>
      <c r="I2199" s="4"/>
      <c r="J2199" s="4"/>
      <c r="K2199" s="4"/>
      <c r="L2199" s="30" t="str">
        <f t="shared" si="306"/>
        <v/>
      </c>
      <c r="M2199" s="4"/>
      <c r="N2199" s="30" t="str">
        <f t="shared" si="307"/>
        <v/>
      </c>
      <c r="O2199" s="31"/>
      <c r="P2199" s="32" t="str">
        <f t="shared" si="308"/>
        <v/>
      </c>
      <c r="Q2199" s="10">
        <f>_xlfn.XLOOKUP(C2199,pcon!C:C,pcon!L:L,"")</f>
        <v>0</v>
      </c>
      <c r="R2199" s="98">
        <f t="shared" si="309"/>
        <v>0</v>
      </c>
      <c r="S2199" s="31"/>
      <c r="T2199" s="31"/>
      <c r="U2199" s="33" t="str">
        <f t="shared" si="310"/>
        <v/>
      </c>
      <c r="V2199" s="4"/>
      <c r="W2199" s="33" t="str">
        <f t="shared" si="311"/>
        <v/>
      </c>
      <c r="X2199" s="33" t="str">
        <f t="shared" si="312"/>
        <v/>
      </c>
      <c r="Y2199" s="33" t="str">
        <f t="shared" si="313"/>
        <v/>
      </c>
      <c r="Z2199" s="34" t="str">
        <f t="shared" si="314"/>
        <v/>
      </c>
    </row>
    <row r="2200" spans="1:26" x14ac:dyDescent="0.35">
      <c r="A2200" s="25">
        <v>2196</v>
      </c>
      <c r="B2200" s="26">
        <f>_xlfn.XLOOKUP(C2200,purchase!C:C,pcon!B:B,"")</f>
        <v>0</v>
      </c>
      <c r="C2200" s="4"/>
      <c r="D2200" s="29">
        <f>_xlfn.XLOOKUP(C2200,purchase!C:C,pcon!D:D,"")</f>
        <v>0</v>
      </c>
      <c r="E2200" s="29">
        <f>_xlfn.XLOOKUP(C2200,purchase!C:C,pcon!E:E,"")</f>
        <v>0</v>
      </c>
      <c r="F2200" s="4"/>
      <c r="G2200" s="27"/>
      <c r="H2200" s="28"/>
      <c r="I2200" s="4"/>
      <c r="J2200" s="4"/>
      <c r="K2200" s="4"/>
      <c r="L2200" s="30" t="str">
        <f t="shared" si="306"/>
        <v/>
      </c>
      <c r="M2200" s="4"/>
      <c r="N2200" s="30" t="str">
        <f t="shared" si="307"/>
        <v/>
      </c>
      <c r="O2200" s="31"/>
      <c r="P2200" s="32" t="str">
        <f t="shared" si="308"/>
        <v/>
      </c>
      <c r="Q2200" s="10">
        <f>_xlfn.XLOOKUP(C2200,pcon!C:C,pcon!L:L,"")</f>
        <v>0</v>
      </c>
      <c r="R2200" s="98">
        <f t="shared" si="309"/>
        <v>0</v>
      </c>
      <c r="S2200" s="31"/>
      <c r="T2200" s="31"/>
      <c r="U2200" s="33" t="str">
        <f t="shared" si="310"/>
        <v/>
      </c>
      <c r="V2200" s="4"/>
      <c r="W2200" s="33" t="str">
        <f t="shared" si="311"/>
        <v/>
      </c>
      <c r="X2200" s="33" t="str">
        <f t="shared" si="312"/>
        <v/>
      </c>
      <c r="Y2200" s="33" t="str">
        <f t="shared" si="313"/>
        <v/>
      </c>
      <c r="Z2200" s="34" t="str">
        <f t="shared" si="314"/>
        <v/>
      </c>
    </row>
    <row r="2201" spans="1:26" x14ac:dyDescent="0.35">
      <c r="A2201" s="25">
        <v>2197</v>
      </c>
      <c r="B2201" s="26">
        <f>_xlfn.XLOOKUP(C2201,purchase!C:C,pcon!B:B,"")</f>
        <v>0</v>
      </c>
      <c r="C2201" s="4"/>
      <c r="D2201" s="29">
        <f>_xlfn.XLOOKUP(C2201,purchase!C:C,pcon!D:D,"")</f>
        <v>0</v>
      </c>
      <c r="E2201" s="29">
        <f>_xlfn.XLOOKUP(C2201,purchase!C:C,pcon!E:E,"")</f>
        <v>0</v>
      </c>
      <c r="F2201" s="4"/>
      <c r="G2201" s="27"/>
      <c r="H2201" s="28"/>
      <c r="I2201" s="4"/>
      <c r="J2201" s="4"/>
      <c r="K2201" s="4"/>
      <c r="L2201" s="30" t="str">
        <f t="shared" si="306"/>
        <v/>
      </c>
      <c r="M2201" s="4"/>
      <c r="N2201" s="30" t="str">
        <f t="shared" si="307"/>
        <v/>
      </c>
      <c r="O2201" s="31"/>
      <c r="P2201" s="32" t="str">
        <f t="shared" si="308"/>
        <v/>
      </c>
      <c r="Q2201" s="10">
        <f>_xlfn.XLOOKUP(C2201,pcon!C:C,pcon!L:L,"")</f>
        <v>0</v>
      </c>
      <c r="R2201" s="98">
        <f t="shared" si="309"/>
        <v>0</v>
      </c>
      <c r="S2201" s="31"/>
      <c r="T2201" s="31"/>
      <c r="U2201" s="33" t="str">
        <f t="shared" si="310"/>
        <v/>
      </c>
      <c r="V2201" s="4"/>
      <c r="W2201" s="33" t="str">
        <f t="shared" si="311"/>
        <v/>
      </c>
      <c r="X2201" s="33" t="str">
        <f t="shared" si="312"/>
        <v/>
      </c>
      <c r="Y2201" s="33" t="str">
        <f t="shared" si="313"/>
        <v/>
      </c>
      <c r="Z2201" s="34" t="str">
        <f t="shared" si="314"/>
        <v/>
      </c>
    </row>
    <row r="2202" spans="1:26" x14ac:dyDescent="0.35">
      <c r="A2202" s="25">
        <v>2198</v>
      </c>
      <c r="B2202" s="26">
        <f>_xlfn.XLOOKUP(C2202,purchase!C:C,pcon!B:B,"")</f>
        <v>0</v>
      </c>
      <c r="C2202" s="4"/>
      <c r="D2202" s="29">
        <f>_xlfn.XLOOKUP(C2202,purchase!C:C,pcon!D:D,"")</f>
        <v>0</v>
      </c>
      <c r="E2202" s="29">
        <f>_xlfn.XLOOKUP(C2202,purchase!C:C,pcon!E:E,"")</f>
        <v>0</v>
      </c>
      <c r="F2202" s="4"/>
      <c r="G2202" s="27"/>
      <c r="H2202" s="28"/>
      <c r="I2202" s="4"/>
      <c r="J2202" s="4"/>
      <c r="K2202" s="4"/>
      <c r="L2202" s="30" t="str">
        <f t="shared" si="306"/>
        <v/>
      </c>
      <c r="M2202" s="4"/>
      <c r="N2202" s="30" t="str">
        <f t="shared" si="307"/>
        <v/>
      </c>
      <c r="O2202" s="31"/>
      <c r="P2202" s="32" t="str">
        <f t="shared" si="308"/>
        <v/>
      </c>
      <c r="Q2202" s="10">
        <f>_xlfn.XLOOKUP(C2202,pcon!C:C,pcon!L:L,"")</f>
        <v>0</v>
      </c>
      <c r="R2202" s="98">
        <f t="shared" si="309"/>
        <v>0</v>
      </c>
      <c r="S2202" s="31"/>
      <c r="T2202" s="31"/>
      <c r="U2202" s="33" t="str">
        <f t="shared" si="310"/>
        <v/>
      </c>
      <c r="V2202" s="4"/>
      <c r="W2202" s="33" t="str">
        <f t="shared" si="311"/>
        <v/>
      </c>
      <c r="X2202" s="33" t="str">
        <f t="shared" si="312"/>
        <v/>
      </c>
      <c r="Y2202" s="33" t="str">
        <f t="shared" si="313"/>
        <v/>
      </c>
      <c r="Z2202" s="34" t="str">
        <f t="shared" si="314"/>
        <v/>
      </c>
    </row>
    <row r="2203" spans="1:26" x14ac:dyDescent="0.35">
      <c r="A2203" s="25">
        <v>2199</v>
      </c>
      <c r="B2203" s="26">
        <f>_xlfn.XLOOKUP(C2203,purchase!C:C,pcon!B:B,"")</f>
        <v>0</v>
      </c>
      <c r="C2203" s="4"/>
      <c r="D2203" s="29">
        <f>_xlfn.XLOOKUP(C2203,purchase!C:C,pcon!D:D,"")</f>
        <v>0</v>
      </c>
      <c r="E2203" s="29">
        <f>_xlfn.XLOOKUP(C2203,purchase!C:C,pcon!E:E,"")</f>
        <v>0</v>
      </c>
      <c r="F2203" s="4"/>
      <c r="G2203" s="27"/>
      <c r="H2203" s="28"/>
      <c r="I2203" s="4"/>
      <c r="J2203" s="4"/>
      <c r="K2203" s="4"/>
      <c r="L2203" s="30" t="str">
        <f t="shared" si="306"/>
        <v/>
      </c>
      <c r="M2203" s="4"/>
      <c r="N2203" s="30" t="str">
        <f t="shared" si="307"/>
        <v/>
      </c>
      <c r="O2203" s="31"/>
      <c r="P2203" s="32" t="str">
        <f t="shared" si="308"/>
        <v/>
      </c>
      <c r="Q2203" s="10">
        <f>_xlfn.XLOOKUP(C2203,pcon!C:C,pcon!L:L,"")</f>
        <v>0</v>
      </c>
      <c r="R2203" s="98">
        <f t="shared" si="309"/>
        <v>0</v>
      </c>
      <c r="S2203" s="31"/>
      <c r="T2203" s="31"/>
      <c r="U2203" s="33" t="str">
        <f t="shared" si="310"/>
        <v/>
      </c>
      <c r="V2203" s="4"/>
      <c r="W2203" s="33" t="str">
        <f t="shared" si="311"/>
        <v/>
      </c>
      <c r="X2203" s="33" t="str">
        <f t="shared" si="312"/>
        <v/>
      </c>
      <c r="Y2203" s="33" t="str">
        <f t="shared" si="313"/>
        <v/>
      </c>
      <c r="Z2203" s="34" t="str">
        <f t="shared" si="314"/>
        <v/>
      </c>
    </row>
    <row r="2204" spans="1:26" x14ac:dyDescent="0.35">
      <c r="A2204" s="25">
        <v>2200</v>
      </c>
      <c r="B2204" s="26">
        <f>_xlfn.XLOOKUP(C2204,purchase!C:C,pcon!B:B,"")</f>
        <v>0</v>
      </c>
      <c r="C2204" s="4"/>
      <c r="D2204" s="29">
        <f>_xlfn.XLOOKUP(C2204,purchase!C:C,pcon!D:D,"")</f>
        <v>0</v>
      </c>
      <c r="E2204" s="29">
        <f>_xlfn.XLOOKUP(C2204,purchase!C:C,pcon!E:E,"")</f>
        <v>0</v>
      </c>
      <c r="F2204" s="4"/>
      <c r="G2204" s="27"/>
      <c r="H2204" s="28"/>
      <c r="I2204" s="4"/>
      <c r="J2204" s="4"/>
      <c r="K2204" s="4"/>
      <c r="L2204" s="30" t="str">
        <f t="shared" si="306"/>
        <v/>
      </c>
      <c r="M2204" s="4"/>
      <c r="N2204" s="30" t="str">
        <f t="shared" si="307"/>
        <v/>
      </c>
      <c r="O2204" s="31"/>
      <c r="P2204" s="32" t="str">
        <f t="shared" si="308"/>
        <v/>
      </c>
      <c r="Q2204" s="10">
        <f>_xlfn.XLOOKUP(C2204,pcon!C:C,pcon!L:L,"")</f>
        <v>0</v>
      </c>
      <c r="R2204" s="98">
        <f t="shared" si="309"/>
        <v>0</v>
      </c>
      <c r="S2204" s="31"/>
      <c r="T2204" s="31"/>
      <c r="U2204" s="33" t="str">
        <f t="shared" si="310"/>
        <v/>
      </c>
      <c r="V2204" s="4"/>
      <c r="W2204" s="33" t="str">
        <f t="shared" si="311"/>
        <v/>
      </c>
      <c r="X2204" s="33" t="str">
        <f t="shared" si="312"/>
        <v/>
      </c>
      <c r="Y2204" s="33" t="str">
        <f t="shared" si="313"/>
        <v/>
      </c>
      <c r="Z2204" s="34" t="str">
        <f t="shared" si="314"/>
        <v/>
      </c>
    </row>
    <row r="2205" spans="1:26" x14ac:dyDescent="0.35">
      <c r="A2205" s="25">
        <v>2201</v>
      </c>
      <c r="B2205" s="26">
        <f>_xlfn.XLOOKUP(C2205,purchase!C:C,pcon!B:B,"")</f>
        <v>0</v>
      </c>
      <c r="C2205" s="4"/>
      <c r="D2205" s="29">
        <f>_xlfn.XLOOKUP(C2205,purchase!C:C,pcon!D:D,"")</f>
        <v>0</v>
      </c>
      <c r="E2205" s="29">
        <f>_xlfn.XLOOKUP(C2205,purchase!C:C,pcon!E:E,"")</f>
        <v>0</v>
      </c>
      <c r="F2205" s="4"/>
      <c r="G2205" s="27"/>
      <c r="H2205" s="28"/>
      <c r="I2205" s="4"/>
      <c r="J2205" s="4"/>
      <c r="K2205" s="4"/>
      <c r="L2205" s="30" t="str">
        <f t="shared" si="306"/>
        <v/>
      </c>
      <c r="M2205" s="4"/>
      <c r="N2205" s="30" t="str">
        <f t="shared" si="307"/>
        <v/>
      </c>
      <c r="O2205" s="31"/>
      <c r="P2205" s="32" t="str">
        <f t="shared" si="308"/>
        <v/>
      </c>
      <c r="Q2205" s="10">
        <f>_xlfn.XLOOKUP(C2205,pcon!C:C,pcon!L:L,"")</f>
        <v>0</v>
      </c>
      <c r="R2205" s="98">
        <f t="shared" si="309"/>
        <v>0</v>
      </c>
      <c r="S2205" s="31"/>
      <c r="T2205" s="31"/>
      <c r="U2205" s="33" t="str">
        <f t="shared" si="310"/>
        <v/>
      </c>
      <c r="V2205" s="4"/>
      <c r="W2205" s="33" t="str">
        <f t="shared" si="311"/>
        <v/>
      </c>
      <c r="X2205" s="33" t="str">
        <f t="shared" si="312"/>
        <v/>
      </c>
      <c r="Y2205" s="33" t="str">
        <f t="shared" si="313"/>
        <v/>
      </c>
      <c r="Z2205" s="34" t="str">
        <f t="shared" si="314"/>
        <v/>
      </c>
    </row>
    <row r="2206" spans="1:26" x14ac:dyDescent="0.35">
      <c r="A2206" s="25">
        <v>2202</v>
      </c>
      <c r="B2206" s="26">
        <f>_xlfn.XLOOKUP(C2206,purchase!C:C,pcon!B:B,"")</f>
        <v>0</v>
      </c>
      <c r="C2206" s="4"/>
      <c r="D2206" s="29">
        <f>_xlfn.XLOOKUP(C2206,purchase!C:C,pcon!D:D,"")</f>
        <v>0</v>
      </c>
      <c r="E2206" s="29">
        <f>_xlfn.XLOOKUP(C2206,purchase!C:C,pcon!E:E,"")</f>
        <v>0</v>
      </c>
      <c r="F2206" s="4"/>
      <c r="G2206" s="27"/>
      <c r="H2206" s="28"/>
      <c r="I2206" s="4"/>
      <c r="J2206" s="4"/>
      <c r="K2206" s="4"/>
      <c r="L2206" s="30" t="str">
        <f t="shared" si="306"/>
        <v/>
      </c>
      <c r="M2206" s="4"/>
      <c r="N2206" s="30" t="str">
        <f t="shared" si="307"/>
        <v/>
      </c>
      <c r="O2206" s="31"/>
      <c r="P2206" s="32" t="str">
        <f t="shared" si="308"/>
        <v/>
      </c>
      <c r="Q2206" s="10">
        <f>_xlfn.XLOOKUP(C2206,pcon!C:C,pcon!L:L,"")</f>
        <v>0</v>
      </c>
      <c r="R2206" s="98">
        <f t="shared" si="309"/>
        <v>0</v>
      </c>
      <c r="S2206" s="31"/>
      <c r="T2206" s="31"/>
      <c r="U2206" s="33" t="str">
        <f t="shared" si="310"/>
        <v/>
      </c>
      <c r="V2206" s="4"/>
      <c r="W2206" s="33" t="str">
        <f t="shared" si="311"/>
        <v/>
      </c>
      <c r="X2206" s="33" t="str">
        <f t="shared" si="312"/>
        <v/>
      </c>
      <c r="Y2206" s="33" t="str">
        <f t="shared" si="313"/>
        <v/>
      </c>
      <c r="Z2206" s="34" t="str">
        <f t="shared" si="314"/>
        <v/>
      </c>
    </row>
    <row r="2207" spans="1:26" x14ac:dyDescent="0.35">
      <c r="A2207" s="25">
        <v>2203</v>
      </c>
      <c r="B2207" s="26">
        <f>_xlfn.XLOOKUP(C2207,purchase!C:C,pcon!B:B,"")</f>
        <v>0</v>
      </c>
      <c r="C2207" s="4"/>
      <c r="D2207" s="29">
        <f>_xlfn.XLOOKUP(C2207,purchase!C:C,pcon!D:D,"")</f>
        <v>0</v>
      </c>
      <c r="E2207" s="29">
        <f>_xlfn.XLOOKUP(C2207,purchase!C:C,pcon!E:E,"")</f>
        <v>0</v>
      </c>
      <c r="F2207" s="4"/>
      <c r="G2207" s="27"/>
      <c r="H2207" s="28"/>
      <c r="I2207" s="4"/>
      <c r="J2207" s="4"/>
      <c r="K2207" s="4"/>
      <c r="L2207" s="30" t="str">
        <f t="shared" si="306"/>
        <v/>
      </c>
      <c r="M2207" s="4"/>
      <c r="N2207" s="30" t="str">
        <f t="shared" si="307"/>
        <v/>
      </c>
      <c r="O2207" s="31"/>
      <c r="P2207" s="32" t="str">
        <f t="shared" si="308"/>
        <v/>
      </c>
      <c r="Q2207" s="10">
        <f>_xlfn.XLOOKUP(C2207,pcon!C:C,pcon!L:L,"")</f>
        <v>0</v>
      </c>
      <c r="R2207" s="98">
        <f t="shared" si="309"/>
        <v>0</v>
      </c>
      <c r="S2207" s="31"/>
      <c r="T2207" s="31"/>
      <c r="U2207" s="33" t="str">
        <f t="shared" si="310"/>
        <v/>
      </c>
      <c r="V2207" s="4"/>
      <c r="W2207" s="33" t="str">
        <f t="shared" si="311"/>
        <v/>
      </c>
      <c r="X2207" s="33" t="str">
        <f t="shared" si="312"/>
        <v/>
      </c>
      <c r="Y2207" s="33" t="str">
        <f t="shared" si="313"/>
        <v/>
      </c>
      <c r="Z2207" s="34" t="str">
        <f t="shared" si="314"/>
        <v/>
      </c>
    </row>
    <row r="2208" spans="1:26" x14ac:dyDescent="0.35">
      <c r="A2208" s="25">
        <v>2204</v>
      </c>
      <c r="B2208" s="26">
        <f>_xlfn.XLOOKUP(C2208,purchase!C:C,pcon!B:B,"")</f>
        <v>0</v>
      </c>
      <c r="C2208" s="4"/>
      <c r="D2208" s="29">
        <f>_xlfn.XLOOKUP(C2208,purchase!C:C,pcon!D:D,"")</f>
        <v>0</v>
      </c>
      <c r="E2208" s="29">
        <f>_xlfn.XLOOKUP(C2208,purchase!C:C,pcon!E:E,"")</f>
        <v>0</v>
      </c>
      <c r="F2208" s="4"/>
      <c r="G2208" s="27"/>
      <c r="H2208" s="28"/>
      <c r="I2208" s="4"/>
      <c r="J2208" s="4"/>
      <c r="K2208" s="4"/>
      <c r="L2208" s="30" t="str">
        <f t="shared" si="306"/>
        <v/>
      </c>
      <c r="M2208" s="4"/>
      <c r="N2208" s="30" t="str">
        <f t="shared" si="307"/>
        <v/>
      </c>
      <c r="O2208" s="31"/>
      <c r="P2208" s="32" t="str">
        <f t="shared" si="308"/>
        <v/>
      </c>
      <c r="Q2208" s="10">
        <f>_xlfn.XLOOKUP(C2208,pcon!C:C,pcon!L:L,"")</f>
        <v>0</v>
      </c>
      <c r="R2208" s="98">
        <f t="shared" si="309"/>
        <v>0</v>
      </c>
      <c r="S2208" s="31"/>
      <c r="T2208" s="31"/>
      <c r="U2208" s="33" t="str">
        <f t="shared" si="310"/>
        <v/>
      </c>
      <c r="V2208" s="4"/>
      <c r="W2208" s="33" t="str">
        <f t="shared" si="311"/>
        <v/>
      </c>
      <c r="X2208" s="33" t="str">
        <f t="shared" si="312"/>
        <v/>
      </c>
      <c r="Y2208" s="33" t="str">
        <f t="shared" si="313"/>
        <v/>
      </c>
      <c r="Z2208" s="34" t="str">
        <f t="shared" si="314"/>
        <v/>
      </c>
    </row>
    <row r="2209" spans="1:26" x14ac:dyDescent="0.35">
      <c r="A2209" s="25">
        <v>2205</v>
      </c>
      <c r="B2209" s="26">
        <f>_xlfn.XLOOKUP(C2209,purchase!C:C,pcon!B:B,"")</f>
        <v>0</v>
      </c>
      <c r="C2209" s="4"/>
      <c r="D2209" s="29">
        <f>_xlfn.XLOOKUP(C2209,purchase!C:C,pcon!D:D,"")</f>
        <v>0</v>
      </c>
      <c r="E2209" s="29">
        <f>_xlfn.XLOOKUP(C2209,purchase!C:C,pcon!E:E,"")</f>
        <v>0</v>
      </c>
      <c r="F2209" s="4"/>
      <c r="G2209" s="27"/>
      <c r="H2209" s="28"/>
      <c r="I2209" s="4"/>
      <c r="J2209" s="4"/>
      <c r="K2209" s="4"/>
      <c r="L2209" s="30" t="str">
        <f t="shared" si="306"/>
        <v/>
      </c>
      <c r="M2209" s="4"/>
      <c r="N2209" s="30" t="str">
        <f t="shared" si="307"/>
        <v/>
      </c>
      <c r="O2209" s="31"/>
      <c r="P2209" s="32" t="str">
        <f t="shared" si="308"/>
        <v/>
      </c>
      <c r="Q2209" s="10">
        <f>_xlfn.XLOOKUP(C2209,pcon!C:C,pcon!L:L,"")</f>
        <v>0</v>
      </c>
      <c r="R2209" s="98">
        <f t="shared" si="309"/>
        <v>0</v>
      </c>
      <c r="S2209" s="31"/>
      <c r="T2209" s="31"/>
      <c r="U2209" s="33" t="str">
        <f t="shared" si="310"/>
        <v/>
      </c>
      <c r="V2209" s="4"/>
      <c r="W2209" s="33" t="str">
        <f t="shared" si="311"/>
        <v/>
      </c>
      <c r="X2209" s="33" t="str">
        <f t="shared" si="312"/>
        <v/>
      </c>
      <c r="Y2209" s="33" t="str">
        <f t="shared" si="313"/>
        <v/>
      </c>
      <c r="Z2209" s="34" t="str">
        <f t="shared" si="314"/>
        <v/>
      </c>
    </row>
    <row r="2210" spans="1:26" x14ac:dyDescent="0.35">
      <c r="A2210" s="25">
        <v>2206</v>
      </c>
      <c r="B2210" s="26">
        <f>_xlfn.XLOOKUP(C2210,purchase!C:C,pcon!B:B,"")</f>
        <v>0</v>
      </c>
      <c r="C2210" s="4"/>
      <c r="D2210" s="29">
        <f>_xlfn.XLOOKUP(C2210,purchase!C:C,pcon!D:D,"")</f>
        <v>0</v>
      </c>
      <c r="E2210" s="29">
        <f>_xlfn.XLOOKUP(C2210,purchase!C:C,pcon!E:E,"")</f>
        <v>0</v>
      </c>
      <c r="F2210" s="4"/>
      <c r="G2210" s="27"/>
      <c r="H2210" s="28"/>
      <c r="I2210" s="4"/>
      <c r="J2210" s="4"/>
      <c r="K2210" s="4"/>
      <c r="L2210" s="30" t="str">
        <f t="shared" si="306"/>
        <v/>
      </c>
      <c r="M2210" s="4"/>
      <c r="N2210" s="30" t="str">
        <f t="shared" si="307"/>
        <v/>
      </c>
      <c r="O2210" s="31"/>
      <c r="P2210" s="32" t="str">
        <f t="shared" si="308"/>
        <v/>
      </c>
      <c r="Q2210" s="10">
        <f>_xlfn.XLOOKUP(C2210,pcon!C:C,pcon!L:L,"")</f>
        <v>0</v>
      </c>
      <c r="R2210" s="98">
        <f t="shared" si="309"/>
        <v>0</v>
      </c>
      <c r="S2210" s="31"/>
      <c r="T2210" s="31"/>
      <c r="U2210" s="33" t="str">
        <f t="shared" si="310"/>
        <v/>
      </c>
      <c r="V2210" s="4"/>
      <c r="W2210" s="33" t="str">
        <f t="shared" si="311"/>
        <v/>
      </c>
      <c r="X2210" s="33" t="str">
        <f t="shared" si="312"/>
        <v/>
      </c>
      <c r="Y2210" s="33" t="str">
        <f t="shared" si="313"/>
        <v/>
      </c>
      <c r="Z2210" s="34" t="str">
        <f t="shared" si="314"/>
        <v/>
      </c>
    </row>
    <row r="2211" spans="1:26" x14ac:dyDescent="0.35">
      <c r="A2211" s="25">
        <v>2207</v>
      </c>
      <c r="B2211" s="26">
        <f>_xlfn.XLOOKUP(C2211,purchase!C:C,pcon!B:B,"")</f>
        <v>0</v>
      </c>
      <c r="C2211" s="4"/>
      <c r="D2211" s="29">
        <f>_xlfn.XLOOKUP(C2211,purchase!C:C,pcon!D:D,"")</f>
        <v>0</v>
      </c>
      <c r="E2211" s="29">
        <f>_xlfn.XLOOKUP(C2211,purchase!C:C,pcon!E:E,"")</f>
        <v>0</v>
      </c>
      <c r="F2211" s="4"/>
      <c r="G2211" s="27"/>
      <c r="H2211" s="28"/>
      <c r="I2211" s="4"/>
      <c r="J2211" s="4"/>
      <c r="K2211" s="4"/>
      <c r="L2211" s="30" t="str">
        <f t="shared" si="306"/>
        <v/>
      </c>
      <c r="M2211" s="4"/>
      <c r="N2211" s="30" t="str">
        <f t="shared" si="307"/>
        <v/>
      </c>
      <c r="O2211" s="31"/>
      <c r="P2211" s="32" t="str">
        <f t="shared" si="308"/>
        <v/>
      </c>
      <c r="Q2211" s="10">
        <f>_xlfn.XLOOKUP(C2211,pcon!C:C,pcon!L:L,"")</f>
        <v>0</v>
      </c>
      <c r="R2211" s="98">
        <f t="shared" si="309"/>
        <v>0</v>
      </c>
      <c r="S2211" s="31"/>
      <c r="T2211" s="31"/>
      <c r="U2211" s="33" t="str">
        <f t="shared" si="310"/>
        <v/>
      </c>
      <c r="V2211" s="4"/>
      <c r="W2211" s="33" t="str">
        <f t="shared" si="311"/>
        <v/>
      </c>
      <c r="X2211" s="33" t="str">
        <f t="shared" si="312"/>
        <v/>
      </c>
      <c r="Y2211" s="33" t="str">
        <f t="shared" si="313"/>
        <v/>
      </c>
      <c r="Z2211" s="34" t="str">
        <f t="shared" si="314"/>
        <v/>
      </c>
    </row>
    <row r="2212" spans="1:26" x14ac:dyDescent="0.35">
      <c r="A2212" s="25">
        <v>2208</v>
      </c>
      <c r="B2212" s="26">
        <f>_xlfn.XLOOKUP(C2212,purchase!C:C,pcon!B:B,"")</f>
        <v>0</v>
      </c>
      <c r="C2212" s="4"/>
      <c r="D2212" s="29">
        <f>_xlfn.XLOOKUP(C2212,purchase!C:C,pcon!D:D,"")</f>
        <v>0</v>
      </c>
      <c r="E2212" s="29">
        <f>_xlfn.XLOOKUP(C2212,purchase!C:C,pcon!E:E,"")</f>
        <v>0</v>
      </c>
      <c r="F2212" s="4"/>
      <c r="G2212" s="27"/>
      <c r="H2212" s="28"/>
      <c r="I2212" s="4"/>
      <c r="J2212" s="4"/>
      <c r="K2212" s="4"/>
      <c r="L2212" s="30" t="str">
        <f t="shared" si="306"/>
        <v/>
      </c>
      <c r="M2212" s="4"/>
      <c r="N2212" s="30" t="str">
        <f t="shared" si="307"/>
        <v/>
      </c>
      <c r="O2212" s="31"/>
      <c r="P2212" s="32" t="str">
        <f t="shared" si="308"/>
        <v/>
      </c>
      <c r="Q2212" s="10">
        <f>_xlfn.XLOOKUP(C2212,pcon!C:C,pcon!L:L,"")</f>
        <v>0</v>
      </c>
      <c r="R2212" s="98">
        <f t="shared" si="309"/>
        <v>0</v>
      </c>
      <c r="S2212" s="31"/>
      <c r="T2212" s="31"/>
      <c r="U2212" s="33" t="str">
        <f t="shared" si="310"/>
        <v/>
      </c>
      <c r="V2212" s="4"/>
      <c r="W2212" s="33" t="str">
        <f t="shared" si="311"/>
        <v/>
      </c>
      <c r="X2212" s="33" t="str">
        <f t="shared" si="312"/>
        <v/>
      </c>
      <c r="Y2212" s="33" t="str">
        <f t="shared" si="313"/>
        <v/>
      </c>
      <c r="Z2212" s="34" t="str">
        <f t="shared" si="314"/>
        <v/>
      </c>
    </row>
    <row r="2213" spans="1:26" x14ac:dyDescent="0.35">
      <c r="A2213" s="25">
        <v>2209</v>
      </c>
      <c r="B2213" s="26">
        <f>_xlfn.XLOOKUP(C2213,purchase!C:C,pcon!B:B,"")</f>
        <v>0</v>
      </c>
      <c r="C2213" s="4"/>
      <c r="D2213" s="29">
        <f>_xlfn.XLOOKUP(C2213,purchase!C:C,pcon!D:D,"")</f>
        <v>0</v>
      </c>
      <c r="E2213" s="29">
        <f>_xlfn.XLOOKUP(C2213,purchase!C:C,pcon!E:E,"")</f>
        <v>0</v>
      </c>
      <c r="F2213" s="4"/>
      <c r="G2213" s="27"/>
      <c r="H2213" s="28"/>
      <c r="I2213" s="4"/>
      <c r="J2213" s="4"/>
      <c r="K2213" s="4"/>
      <c r="L2213" s="30" t="str">
        <f t="shared" si="306"/>
        <v/>
      </c>
      <c r="M2213" s="4"/>
      <c r="N2213" s="30" t="str">
        <f t="shared" si="307"/>
        <v/>
      </c>
      <c r="O2213" s="31"/>
      <c r="P2213" s="32" t="str">
        <f t="shared" si="308"/>
        <v/>
      </c>
      <c r="Q2213" s="10">
        <f>_xlfn.XLOOKUP(C2213,pcon!C:C,pcon!L:L,"")</f>
        <v>0</v>
      </c>
      <c r="R2213" s="98">
        <f t="shared" si="309"/>
        <v>0</v>
      </c>
      <c r="S2213" s="31"/>
      <c r="T2213" s="31"/>
      <c r="U2213" s="33" t="str">
        <f t="shared" si="310"/>
        <v/>
      </c>
      <c r="V2213" s="4"/>
      <c r="W2213" s="33" t="str">
        <f t="shared" si="311"/>
        <v/>
      </c>
      <c r="X2213" s="33" t="str">
        <f t="shared" si="312"/>
        <v/>
      </c>
      <c r="Y2213" s="33" t="str">
        <f t="shared" si="313"/>
        <v/>
      </c>
      <c r="Z2213" s="34" t="str">
        <f t="shared" si="314"/>
        <v/>
      </c>
    </row>
    <row r="2214" spans="1:26" x14ac:dyDescent="0.35">
      <c r="A2214" s="25">
        <v>2210</v>
      </c>
      <c r="B2214" s="26">
        <f>_xlfn.XLOOKUP(C2214,purchase!C:C,pcon!B:B,"")</f>
        <v>0</v>
      </c>
      <c r="C2214" s="4"/>
      <c r="D2214" s="29">
        <f>_xlfn.XLOOKUP(C2214,purchase!C:C,pcon!D:D,"")</f>
        <v>0</v>
      </c>
      <c r="E2214" s="29">
        <f>_xlfn.XLOOKUP(C2214,purchase!C:C,pcon!E:E,"")</f>
        <v>0</v>
      </c>
      <c r="F2214" s="4"/>
      <c r="G2214" s="27"/>
      <c r="H2214" s="28"/>
      <c r="I2214" s="4"/>
      <c r="J2214" s="4"/>
      <c r="K2214" s="4"/>
      <c r="L2214" s="30" t="str">
        <f t="shared" si="306"/>
        <v/>
      </c>
      <c r="M2214" s="4"/>
      <c r="N2214" s="30" t="str">
        <f t="shared" si="307"/>
        <v/>
      </c>
      <c r="O2214" s="31"/>
      <c r="P2214" s="32" t="str">
        <f t="shared" si="308"/>
        <v/>
      </c>
      <c r="Q2214" s="10">
        <f>_xlfn.XLOOKUP(C2214,pcon!C:C,pcon!L:L,"")</f>
        <v>0</v>
      </c>
      <c r="R2214" s="98">
        <f t="shared" si="309"/>
        <v>0</v>
      </c>
      <c r="S2214" s="31"/>
      <c r="T2214" s="31"/>
      <c r="U2214" s="33" t="str">
        <f t="shared" si="310"/>
        <v/>
      </c>
      <c r="V2214" s="4"/>
      <c r="W2214" s="33" t="str">
        <f t="shared" si="311"/>
        <v/>
      </c>
      <c r="X2214" s="33" t="str">
        <f t="shared" si="312"/>
        <v/>
      </c>
      <c r="Y2214" s="33" t="str">
        <f t="shared" si="313"/>
        <v/>
      </c>
      <c r="Z2214" s="34" t="str">
        <f t="shared" si="314"/>
        <v/>
      </c>
    </row>
    <row r="2215" spans="1:26" x14ac:dyDescent="0.35">
      <c r="A2215" s="25">
        <v>2211</v>
      </c>
      <c r="B2215" s="26">
        <f>_xlfn.XLOOKUP(C2215,purchase!C:C,pcon!B:B,"")</f>
        <v>0</v>
      </c>
      <c r="C2215" s="4"/>
      <c r="D2215" s="29">
        <f>_xlfn.XLOOKUP(C2215,purchase!C:C,pcon!D:D,"")</f>
        <v>0</v>
      </c>
      <c r="E2215" s="29">
        <f>_xlfn.XLOOKUP(C2215,purchase!C:C,pcon!E:E,"")</f>
        <v>0</v>
      </c>
      <c r="F2215" s="4"/>
      <c r="G2215" s="27"/>
      <c r="H2215" s="28"/>
      <c r="I2215" s="4"/>
      <c r="J2215" s="4"/>
      <c r="K2215" s="4"/>
      <c r="L2215" s="30" t="str">
        <f t="shared" si="306"/>
        <v/>
      </c>
      <c r="M2215" s="4"/>
      <c r="N2215" s="30" t="str">
        <f t="shared" si="307"/>
        <v/>
      </c>
      <c r="O2215" s="31"/>
      <c r="P2215" s="32" t="str">
        <f t="shared" si="308"/>
        <v/>
      </c>
      <c r="Q2215" s="10">
        <f>_xlfn.XLOOKUP(C2215,pcon!C:C,pcon!L:L,"")</f>
        <v>0</v>
      </c>
      <c r="R2215" s="98">
        <f t="shared" si="309"/>
        <v>0</v>
      </c>
      <c r="S2215" s="31"/>
      <c r="T2215" s="31"/>
      <c r="U2215" s="33" t="str">
        <f t="shared" si="310"/>
        <v/>
      </c>
      <c r="V2215" s="4"/>
      <c r="W2215" s="33" t="str">
        <f t="shared" si="311"/>
        <v/>
      </c>
      <c r="X2215" s="33" t="str">
        <f t="shared" si="312"/>
        <v/>
      </c>
      <c r="Y2215" s="33" t="str">
        <f t="shared" si="313"/>
        <v/>
      </c>
      <c r="Z2215" s="34" t="str">
        <f t="shared" si="314"/>
        <v/>
      </c>
    </row>
    <row r="2216" spans="1:26" x14ac:dyDescent="0.35">
      <c r="A2216" s="25">
        <v>2212</v>
      </c>
      <c r="B2216" s="26">
        <f>_xlfn.XLOOKUP(C2216,purchase!C:C,pcon!B:B,"")</f>
        <v>0</v>
      </c>
      <c r="C2216" s="4"/>
      <c r="D2216" s="29">
        <f>_xlfn.XLOOKUP(C2216,purchase!C:C,pcon!D:D,"")</f>
        <v>0</v>
      </c>
      <c r="E2216" s="29">
        <f>_xlfn.XLOOKUP(C2216,purchase!C:C,pcon!E:E,"")</f>
        <v>0</v>
      </c>
      <c r="F2216" s="4"/>
      <c r="G2216" s="27"/>
      <c r="H2216" s="28"/>
      <c r="I2216" s="4"/>
      <c r="J2216" s="4"/>
      <c r="K2216" s="4"/>
      <c r="L2216" s="30" t="str">
        <f t="shared" si="306"/>
        <v/>
      </c>
      <c r="M2216" s="4"/>
      <c r="N2216" s="30" t="str">
        <f t="shared" si="307"/>
        <v/>
      </c>
      <c r="O2216" s="31"/>
      <c r="P2216" s="32" t="str">
        <f t="shared" si="308"/>
        <v/>
      </c>
      <c r="Q2216" s="10">
        <f>_xlfn.XLOOKUP(C2216,pcon!C:C,pcon!L:L,"")</f>
        <v>0</v>
      </c>
      <c r="R2216" s="98">
        <f t="shared" si="309"/>
        <v>0</v>
      </c>
      <c r="S2216" s="31"/>
      <c r="T2216" s="31"/>
      <c r="U2216" s="33" t="str">
        <f t="shared" si="310"/>
        <v/>
      </c>
      <c r="V2216" s="4"/>
      <c r="W2216" s="33" t="str">
        <f t="shared" si="311"/>
        <v/>
      </c>
      <c r="X2216" s="33" t="str">
        <f t="shared" si="312"/>
        <v/>
      </c>
      <c r="Y2216" s="33" t="str">
        <f t="shared" si="313"/>
        <v/>
      </c>
      <c r="Z2216" s="34" t="str">
        <f t="shared" si="314"/>
        <v/>
      </c>
    </row>
    <row r="2217" spans="1:26" x14ac:dyDescent="0.35">
      <c r="A2217" s="25">
        <v>2213</v>
      </c>
      <c r="B2217" s="26">
        <f>_xlfn.XLOOKUP(C2217,purchase!C:C,pcon!B:B,"")</f>
        <v>0</v>
      </c>
      <c r="C2217" s="4"/>
      <c r="D2217" s="29">
        <f>_xlfn.XLOOKUP(C2217,purchase!C:C,pcon!D:D,"")</f>
        <v>0</v>
      </c>
      <c r="E2217" s="29">
        <f>_xlfn.XLOOKUP(C2217,purchase!C:C,pcon!E:E,"")</f>
        <v>0</v>
      </c>
      <c r="F2217" s="4"/>
      <c r="G2217" s="27"/>
      <c r="H2217" s="28"/>
      <c r="I2217" s="4"/>
      <c r="J2217" s="4"/>
      <c r="K2217" s="4"/>
      <c r="L2217" s="30" t="str">
        <f t="shared" si="306"/>
        <v/>
      </c>
      <c r="M2217" s="4"/>
      <c r="N2217" s="30" t="str">
        <f t="shared" si="307"/>
        <v/>
      </c>
      <c r="O2217" s="31"/>
      <c r="P2217" s="32" t="str">
        <f t="shared" si="308"/>
        <v/>
      </c>
      <c r="Q2217" s="10">
        <f>_xlfn.XLOOKUP(C2217,pcon!C:C,pcon!L:L,"")</f>
        <v>0</v>
      </c>
      <c r="R2217" s="98">
        <f t="shared" si="309"/>
        <v>0</v>
      </c>
      <c r="S2217" s="31"/>
      <c r="T2217" s="31"/>
      <c r="U2217" s="33" t="str">
        <f t="shared" si="310"/>
        <v/>
      </c>
      <c r="V2217" s="4"/>
      <c r="W2217" s="33" t="str">
        <f t="shared" si="311"/>
        <v/>
      </c>
      <c r="X2217" s="33" t="str">
        <f t="shared" si="312"/>
        <v/>
      </c>
      <c r="Y2217" s="33" t="str">
        <f t="shared" si="313"/>
        <v/>
      </c>
      <c r="Z2217" s="34" t="str">
        <f t="shared" si="314"/>
        <v/>
      </c>
    </row>
    <row r="2218" spans="1:26" x14ac:dyDescent="0.35">
      <c r="A2218" s="25">
        <v>2214</v>
      </c>
      <c r="B2218" s="26">
        <f>_xlfn.XLOOKUP(C2218,purchase!C:C,pcon!B:B,"")</f>
        <v>0</v>
      </c>
      <c r="C2218" s="4"/>
      <c r="D2218" s="29">
        <f>_xlfn.XLOOKUP(C2218,purchase!C:C,pcon!D:D,"")</f>
        <v>0</v>
      </c>
      <c r="E2218" s="29">
        <f>_xlfn.XLOOKUP(C2218,purchase!C:C,pcon!E:E,"")</f>
        <v>0</v>
      </c>
      <c r="F2218" s="4"/>
      <c r="G2218" s="27"/>
      <c r="H2218" s="28"/>
      <c r="I2218" s="4"/>
      <c r="J2218" s="4"/>
      <c r="K2218" s="4"/>
      <c r="L2218" s="30" t="str">
        <f t="shared" si="306"/>
        <v/>
      </c>
      <c r="M2218" s="4"/>
      <c r="N2218" s="30" t="str">
        <f t="shared" si="307"/>
        <v/>
      </c>
      <c r="O2218" s="31"/>
      <c r="P2218" s="32" t="str">
        <f t="shared" si="308"/>
        <v/>
      </c>
      <c r="Q2218" s="10">
        <f>_xlfn.XLOOKUP(C2218,pcon!C:C,pcon!L:L,"")</f>
        <v>0</v>
      </c>
      <c r="R2218" s="98">
        <f t="shared" si="309"/>
        <v>0</v>
      </c>
      <c r="S2218" s="31"/>
      <c r="T2218" s="31"/>
      <c r="U2218" s="33" t="str">
        <f t="shared" si="310"/>
        <v/>
      </c>
      <c r="V2218" s="4"/>
      <c r="W2218" s="33" t="str">
        <f t="shared" si="311"/>
        <v/>
      </c>
      <c r="X2218" s="33" t="str">
        <f t="shared" si="312"/>
        <v/>
      </c>
      <c r="Y2218" s="33" t="str">
        <f t="shared" si="313"/>
        <v/>
      </c>
      <c r="Z2218" s="34" t="str">
        <f t="shared" si="314"/>
        <v/>
      </c>
    </row>
    <row r="2219" spans="1:26" x14ac:dyDescent="0.35">
      <c r="A2219" s="25">
        <v>2215</v>
      </c>
      <c r="B2219" s="26">
        <f>_xlfn.XLOOKUP(C2219,purchase!C:C,pcon!B:B,"")</f>
        <v>0</v>
      </c>
      <c r="C2219" s="4"/>
      <c r="D2219" s="29">
        <f>_xlfn.XLOOKUP(C2219,purchase!C:C,pcon!D:D,"")</f>
        <v>0</v>
      </c>
      <c r="E2219" s="29">
        <f>_xlfn.XLOOKUP(C2219,purchase!C:C,pcon!E:E,"")</f>
        <v>0</v>
      </c>
      <c r="F2219" s="4"/>
      <c r="G2219" s="27"/>
      <c r="H2219" s="28"/>
      <c r="I2219" s="4"/>
      <c r="J2219" s="4"/>
      <c r="K2219" s="4"/>
      <c r="L2219" s="30" t="str">
        <f t="shared" si="306"/>
        <v/>
      </c>
      <c r="M2219" s="4"/>
      <c r="N2219" s="30" t="str">
        <f t="shared" si="307"/>
        <v/>
      </c>
      <c r="O2219" s="31"/>
      <c r="P2219" s="32" t="str">
        <f t="shared" si="308"/>
        <v/>
      </c>
      <c r="Q2219" s="10">
        <f>_xlfn.XLOOKUP(C2219,pcon!C:C,pcon!L:L,"")</f>
        <v>0</v>
      </c>
      <c r="R2219" s="98">
        <f t="shared" si="309"/>
        <v>0</v>
      </c>
      <c r="S2219" s="31"/>
      <c r="T2219" s="31"/>
      <c r="U2219" s="33" t="str">
        <f t="shared" si="310"/>
        <v/>
      </c>
      <c r="V2219" s="4"/>
      <c r="W2219" s="33" t="str">
        <f t="shared" si="311"/>
        <v/>
      </c>
      <c r="X2219" s="33" t="str">
        <f t="shared" si="312"/>
        <v/>
      </c>
      <c r="Y2219" s="33" t="str">
        <f t="shared" si="313"/>
        <v/>
      </c>
      <c r="Z2219" s="34" t="str">
        <f t="shared" si="314"/>
        <v/>
      </c>
    </row>
    <row r="2220" spans="1:26" x14ac:dyDescent="0.35">
      <c r="A2220" s="25">
        <v>2216</v>
      </c>
      <c r="B2220" s="26">
        <f>_xlfn.XLOOKUP(C2220,purchase!C:C,pcon!B:B,"")</f>
        <v>0</v>
      </c>
      <c r="C2220" s="4"/>
      <c r="D2220" s="29">
        <f>_xlfn.XLOOKUP(C2220,purchase!C:C,pcon!D:D,"")</f>
        <v>0</v>
      </c>
      <c r="E2220" s="29">
        <f>_xlfn.XLOOKUP(C2220,purchase!C:C,pcon!E:E,"")</f>
        <v>0</v>
      </c>
      <c r="F2220" s="4"/>
      <c r="G2220" s="27"/>
      <c r="H2220" s="28"/>
      <c r="I2220" s="4"/>
      <c r="J2220" s="4"/>
      <c r="K2220" s="4"/>
      <c r="L2220" s="30" t="str">
        <f t="shared" si="306"/>
        <v/>
      </c>
      <c r="M2220" s="4"/>
      <c r="N2220" s="30" t="str">
        <f t="shared" si="307"/>
        <v/>
      </c>
      <c r="O2220" s="31"/>
      <c r="P2220" s="32" t="str">
        <f t="shared" si="308"/>
        <v/>
      </c>
      <c r="Q2220" s="10">
        <f>_xlfn.XLOOKUP(C2220,pcon!C:C,pcon!L:L,"")</f>
        <v>0</v>
      </c>
      <c r="R2220" s="98">
        <f t="shared" si="309"/>
        <v>0</v>
      </c>
      <c r="S2220" s="31"/>
      <c r="T2220" s="31"/>
      <c r="U2220" s="33" t="str">
        <f t="shared" si="310"/>
        <v/>
      </c>
      <c r="V2220" s="4"/>
      <c r="W2220" s="33" t="str">
        <f t="shared" si="311"/>
        <v/>
      </c>
      <c r="X2220" s="33" t="str">
        <f t="shared" si="312"/>
        <v/>
      </c>
      <c r="Y2220" s="33" t="str">
        <f t="shared" si="313"/>
        <v/>
      </c>
      <c r="Z2220" s="34" t="str">
        <f t="shared" si="314"/>
        <v/>
      </c>
    </row>
    <row r="2221" spans="1:26" x14ac:dyDescent="0.35">
      <c r="A2221" s="25">
        <v>2217</v>
      </c>
      <c r="B2221" s="26">
        <f>_xlfn.XLOOKUP(C2221,purchase!C:C,pcon!B:B,"")</f>
        <v>0</v>
      </c>
      <c r="C2221" s="4"/>
      <c r="D2221" s="29">
        <f>_xlfn.XLOOKUP(C2221,purchase!C:C,pcon!D:D,"")</f>
        <v>0</v>
      </c>
      <c r="E2221" s="29">
        <f>_xlfn.XLOOKUP(C2221,purchase!C:C,pcon!E:E,"")</f>
        <v>0</v>
      </c>
      <c r="F2221" s="4"/>
      <c r="G2221" s="27"/>
      <c r="H2221" s="28"/>
      <c r="I2221" s="4"/>
      <c r="J2221" s="4"/>
      <c r="K2221" s="4"/>
      <c r="L2221" s="30" t="str">
        <f t="shared" si="306"/>
        <v/>
      </c>
      <c r="M2221" s="4"/>
      <c r="N2221" s="30" t="str">
        <f t="shared" si="307"/>
        <v/>
      </c>
      <c r="O2221" s="31"/>
      <c r="P2221" s="32" t="str">
        <f t="shared" si="308"/>
        <v/>
      </c>
      <c r="Q2221" s="10">
        <f>_xlfn.XLOOKUP(C2221,pcon!C:C,pcon!L:L,"")</f>
        <v>0</v>
      </c>
      <c r="R2221" s="98">
        <f t="shared" si="309"/>
        <v>0</v>
      </c>
      <c r="S2221" s="31"/>
      <c r="T2221" s="31"/>
      <c r="U2221" s="33" t="str">
        <f t="shared" si="310"/>
        <v/>
      </c>
      <c r="V2221" s="4"/>
      <c r="W2221" s="33" t="str">
        <f t="shared" si="311"/>
        <v/>
      </c>
      <c r="X2221" s="33" t="str">
        <f t="shared" si="312"/>
        <v/>
      </c>
      <c r="Y2221" s="33" t="str">
        <f t="shared" si="313"/>
        <v/>
      </c>
      <c r="Z2221" s="34" t="str">
        <f t="shared" si="314"/>
        <v/>
      </c>
    </row>
    <row r="2222" spans="1:26" x14ac:dyDescent="0.35">
      <c r="A2222" s="25">
        <v>2218</v>
      </c>
      <c r="B2222" s="26">
        <f>_xlfn.XLOOKUP(C2222,purchase!C:C,pcon!B:B,"")</f>
        <v>0</v>
      </c>
      <c r="C2222" s="4"/>
      <c r="D2222" s="29">
        <f>_xlfn.XLOOKUP(C2222,purchase!C:C,pcon!D:D,"")</f>
        <v>0</v>
      </c>
      <c r="E2222" s="29">
        <f>_xlfn.XLOOKUP(C2222,purchase!C:C,pcon!E:E,"")</f>
        <v>0</v>
      </c>
      <c r="F2222" s="4"/>
      <c r="G2222" s="27"/>
      <c r="H2222" s="28"/>
      <c r="I2222" s="4"/>
      <c r="J2222" s="4"/>
      <c r="K2222" s="4"/>
      <c r="L2222" s="30" t="str">
        <f t="shared" si="306"/>
        <v/>
      </c>
      <c r="M2222" s="4"/>
      <c r="N2222" s="30" t="str">
        <f t="shared" si="307"/>
        <v/>
      </c>
      <c r="O2222" s="31"/>
      <c r="P2222" s="32" t="str">
        <f t="shared" si="308"/>
        <v/>
      </c>
      <c r="Q2222" s="10">
        <f>_xlfn.XLOOKUP(C2222,pcon!C:C,pcon!L:L,"")</f>
        <v>0</v>
      </c>
      <c r="R2222" s="98">
        <f t="shared" si="309"/>
        <v>0</v>
      </c>
      <c r="S2222" s="31"/>
      <c r="T2222" s="31"/>
      <c r="U2222" s="33" t="str">
        <f t="shared" si="310"/>
        <v/>
      </c>
      <c r="V2222" s="4"/>
      <c r="W2222" s="33" t="str">
        <f t="shared" si="311"/>
        <v/>
      </c>
      <c r="X2222" s="33" t="str">
        <f t="shared" si="312"/>
        <v/>
      </c>
      <c r="Y2222" s="33" t="str">
        <f t="shared" si="313"/>
        <v/>
      </c>
      <c r="Z2222" s="34" t="str">
        <f t="shared" si="314"/>
        <v/>
      </c>
    </row>
    <row r="2223" spans="1:26" x14ac:dyDescent="0.35">
      <c r="A2223" s="25">
        <v>2219</v>
      </c>
      <c r="B2223" s="26">
        <f>_xlfn.XLOOKUP(C2223,purchase!C:C,pcon!B:B,"")</f>
        <v>0</v>
      </c>
      <c r="C2223" s="4"/>
      <c r="D2223" s="29">
        <f>_xlfn.XLOOKUP(C2223,purchase!C:C,pcon!D:D,"")</f>
        <v>0</v>
      </c>
      <c r="E2223" s="29">
        <f>_xlfn.XLOOKUP(C2223,purchase!C:C,pcon!E:E,"")</f>
        <v>0</v>
      </c>
      <c r="F2223" s="4"/>
      <c r="G2223" s="27"/>
      <c r="H2223" s="28"/>
      <c r="I2223" s="4"/>
      <c r="J2223" s="4"/>
      <c r="K2223" s="4"/>
      <c r="L2223" s="30" t="str">
        <f t="shared" si="306"/>
        <v/>
      </c>
      <c r="M2223" s="4"/>
      <c r="N2223" s="30" t="str">
        <f t="shared" si="307"/>
        <v/>
      </c>
      <c r="O2223" s="31"/>
      <c r="P2223" s="32" t="str">
        <f t="shared" si="308"/>
        <v/>
      </c>
      <c r="Q2223" s="10">
        <f>_xlfn.XLOOKUP(C2223,pcon!C:C,pcon!L:L,"")</f>
        <v>0</v>
      </c>
      <c r="R2223" s="98">
        <f t="shared" si="309"/>
        <v>0</v>
      </c>
      <c r="S2223" s="31"/>
      <c r="T2223" s="31"/>
      <c r="U2223" s="33" t="str">
        <f t="shared" si="310"/>
        <v/>
      </c>
      <c r="V2223" s="4"/>
      <c r="W2223" s="33" t="str">
        <f t="shared" si="311"/>
        <v/>
      </c>
      <c r="X2223" s="33" t="str">
        <f t="shared" si="312"/>
        <v/>
      </c>
      <c r="Y2223" s="33" t="str">
        <f t="shared" si="313"/>
        <v/>
      </c>
      <c r="Z2223" s="34" t="str">
        <f t="shared" si="314"/>
        <v/>
      </c>
    </row>
    <row r="2224" spans="1:26" x14ac:dyDescent="0.35">
      <c r="A2224" s="25">
        <v>2220</v>
      </c>
      <c r="B2224" s="26">
        <f>_xlfn.XLOOKUP(C2224,purchase!C:C,pcon!B:B,"")</f>
        <v>0</v>
      </c>
      <c r="C2224" s="4"/>
      <c r="D2224" s="29">
        <f>_xlfn.XLOOKUP(C2224,purchase!C:C,pcon!D:D,"")</f>
        <v>0</v>
      </c>
      <c r="E2224" s="29">
        <f>_xlfn.XLOOKUP(C2224,purchase!C:C,pcon!E:E,"")</f>
        <v>0</v>
      </c>
      <c r="F2224" s="4"/>
      <c r="G2224" s="27"/>
      <c r="H2224" s="28"/>
      <c r="I2224" s="4"/>
      <c r="J2224" s="4"/>
      <c r="K2224" s="4"/>
      <c r="L2224" s="30" t="str">
        <f t="shared" si="306"/>
        <v/>
      </c>
      <c r="M2224" s="4"/>
      <c r="N2224" s="30" t="str">
        <f t="shared" si="307"/>
        <v/>
      </c>
      <c r="O2224" s="31"/>
      <c r="P2224" s="32" t="str">
        <f t="shared" si="308"/>
        <v/>
      </c>
      <c r="Q2224" s="10">
        <f>_xlfn.XLOOKUP(C2224,pcon!C:C,pcon!L:L,"")</f>
        <v>0</v>
      </c>
      <c r="R2224" s="98">
        <f t="shared" si="309"/>
        <v>0</v>
      </c>
      <c r="S2224" s="31"/>
      <c r="T2224" s="31"/>
      <c r="U2224" s="33" t="str">
        <f t="shared" si="310"/>
        <v/>
      </c>
      <c r="V2224" s="4"/>
      <c r="W2224" s="33" t="str">
        <f t="shared" si="311"/>
        <v/>
      </c>
      <c r="X2224" s="33" t="str">
        <f t="shared" si="312"/>
        <v/>
      </c>
      <c r="Y2224" s="33" t="str">
        <f t="shared" si="313"/>
        <v/>
      </c>
      <c r="Z2224" s="34" t="str">
        <f t="shared" si="314"/>
        <v/>
      </c>
    </row>
    <row r="2225" spans="1:26" x14ac:dyDescent="0.35">
      <c r="A2225" s="25">
        <v>2221</v>
      </c>
      <c r="B2225" s="26">
        <f>_xlfn.XLOOKUP(C2225,purchase!C:C,pcon!B:B,"")</f>
        <v>0</v>
      </c>
      <c r="C2225" s="4"/>
      <c r="D2225" s="29">
        <f>_xlfn.XLOOKUP(C2225,purchase!C:C,pcon!D:D,"")</f>
        <v>0</v>
      </c>
      <c r="E2225" s="29">
        <f>_xlfn.XLOOKUP(C2225,purchase!C:C,pcon!E:E,"")</f>
        <v>0</v>
      </c>
      <c r="F2225" s="4"/>
      <c r="G2225" s="27"/>
      <c r="H2225" s="28"/>
      <c r="I2225" s="4"/>
      <c r="J2225" s="4"/>
      <c r="K2225" s="4"/>
      <c r="L2225" s="30" t="str">
        <f t="shared" si="306"/>
        <v/>
      </c>
      <c r="M2225" s="4"/>
      <c r="N2225" s="30" t="str">
        <f t="shared" si="307"/>
        <v/>
      </c>
      <c r="O2225" s="31"/>
      <c r="P2225" s="32" t="str">
        <f t="shared" si="308"/>
        <v/>
      </c>
      <c r="Q2225" s="10">
        <f>_xlfn.XLOOKUP(C2225,pcon!C:C,pcon!L:L,"")</f>
        <v>0</v>
      </c>
      <c r="R2225" s="98">
        <f t="shared" si="309"/>
        <v>0</v>
      </c>
      <c r="S2225" s="31"/>
      <c r="T2225" s="31"/>
      <c r="U2225" s="33" t="str">
        <f t="shared" si="310"/>
        <v/>
      </c>
      <c r="V2225" s="4"/>
      <c r="W2225" s="33" t="str">
        <f t="shared" si="311"/>
        <v/>
      </c>
      <c r="X2225" s="33" t="str">
        <f t="shared" si="312"/>
        <v/>
      </c>
      <c r="Y2225" s="33" t="str">
        <f t="shared" si="313"/>
        <v/>
      </c>
      <c r="Z2225" s="34" t="str">
        <f t="shared" si="314"/>
        <v/>
      </c>
    </row>
    <row r="2226" spans="1:26" x14ac:dyDescent="0.35">
      <c r="A2226" s="25">
        <v>2222</v>
      </c>
      <c r="B2226" s="26">
        <f>_xlfn.XLOOKUP(C2226,purchase!C:C,pcon!B:B,"")</f>
        <v>0</v>
      </c>
      <c r="C2226" s="4"/>
      <c r="D2226" s="29">
        <f>_xlfn.XLOOKUP(C2226,purchase!C:C,pcon!D:D,"")</f>
        <v>0</v>
      </c>
      <c r="E2226" s="29">
        <f>_xlfn.XLOOKUP(C2226,purchase!C:C,pcon!E:E,"")</f>
        <v>0</v>
      </c>
      <c r="F2226" s="4"/>
      <c r="G2226" s="27"/>
      <c r="H2226" s="28"/>
      <c r="I2226" s="4"/>
      <c r="J2226" s="4"/>
      <c r="K2226" s="4"/>
      <c r="L2226" s="30" t="str">
        <f t="shared" si="306"/>
        <v/>
      </c>
      <c r="M2226" s="4"/>
      <c r="N2226" s="30" t="str">
        <f t="shared" si="307"/>
        <v/>
      </c>
      <c r="O2226" s="31"/>
      <c r="P2226" s="32" t="str">
        <f t="shared" si="308"/>
        <v/>
      </c>
      <c r="Q2226" s="10">
        <f>_xlfn.XLOOKUP(C2226,pcon!C:C,pcon!L:L,"")</f>
        <v>0</v>
      </c>
      <c r="R2226" s="98">
        <f t="shared" si="309"/>
        <v>0</v>
      </c>
      <c r="S2226" s="31"/>
      <c r="T2226" s="31"/>
      <c r="U2226" s="33" t="str">
        <f t="shared" si="310"/>
        <v/>
      </c>
      <c r="V2226" s="4"/>
      <c r="W2226" s="33" t="str">
        <f t="shared" si="311"/>
        <v/>
      </c>
      <c r="X2226" s="33" t="str">
        <f t="shared" si="312"/>
        <v/>
      </c>
      <c r="Y2226" s="33" t="str">
        <f t="shared" si="313"/>
        <v/>
      </c>
      <c r="Z2226" s="34" t="str">
        <f t="shared" si="314"/>
        <v/>
      </c>
    </row>
    <row r="2227" spans="1:26" x14ac:dyDescent="0.35">
      <c r="A2227" s="25">
        <v>2223</v>
      </c>
      <c r="B2227" s="26">
        <f>_xlfn.XLOOKUP(C2227,purchase!C:C,pcon!B:B,"")</f>
        <v>0</v>
      </c>
      <c r="C2227" s="4"/>
      <c r="D2227" s="29">
        <f>_xlfn.XLOOKUP(C2227,purchase!C:C,pcon!D:D,"")</f>
        <v>0</v>
      </c>
      <c r="E2227" s="29">
        <f>_xlfn.XLOOKUP(C2227,purchase!C:C,pcon!E:E,"")</f>
        <v>0</v>
      </c>
      <c r="F2227" s="4"/>
      <c r="G2227" s="27"/>
      <c r="H2227" s="28"/>
      <c r="I2227" s="4"/>
      <c r="J2227" s="4"/>
      <c r="K2227" s="4"/>
      <c r="L2227" s="30" t="str">
        <f t="shared" si="306"/>
        <v/>
      </c>
      <c r="M2227" s="4"/>
      <c r="N2227" s="30" t="str">
        <f t="shared" si="307"/>
        <v/>
      </c>
      <c r="O2227" s="31"/>
      <c r="P2227" s="32" t="str">
        <f t="shared" si="308"/>
        <v/>
      </c>
      <c r="Q2227" s="10">
        <f>_xlfn.XLOOKUP(C2227,pcon!C:C,pcon!L:L,"")</f>
        <v>0</v>
      </c>
      <c r="R2227" s="98">
        <f t="shared" si="309"/>
        <v>0</v>
      </c>
      <c r="S2227" s="31"/>
      <c r="T2227" s="31"/>
      <c r="U2227" s="33" t="str">
        <f t="shared" si="310"/>
        <v/>
      </c>
      <c r="V2227" s="4"/>
      <c r="W2227" s="33" t="str">
        <f t="shared" si="311"/>
        <v/>
      </c>
      <c r="X2227" s="33" t="str">
        <f t="shared" si="312"/>
        <v/>
      </c>
      <c r="Y2227" s="33" t="str">
        <f t="shared" si="313"/>
        <v/>
      </c>
      <c r="Z2227" s="34" t="str">
        <f t="shared" si="314"/>
        <v/>
      </c>
    </row>
    <row r="2228" spans="1:26" x14ac:dyDescent="0.35">
      <c r="A2228" s="25">
        <v>2224</v>
      </c>
      <c r="B2228" s="26">
        <f>_xlfn.XLOOKUP(C2228,purchase!C:C,pcon!B:B,"")</f>
        <v>0</v>
      </c>
      <c r="C2228" s="4"/>
      <c r="D2228" s="29">
        <f>_xlfn.XLOOKUP(C2228,purchase!C:C,pcon!D:D,"")</f>
        <v>0</v>
      </c>
      <c r="E2228" s="29">
        <f>_xlfn.XLOOKUP(C2228,purchase!C:C,pcon!E:E,"")</f>
        <v>0</v>
      </c>
      <c r="F2228" s="4"/>
      <c r="G2228" s="27"/>
      <c r="H2228" s="28"/>
      <c r="I2228" s="4"/>
      <c r="J2228" s="4"/>
      <c r="K2228" s="4"/>
      <c r="L2228" s="30" t="str">
        <f t="shared" si="306"/>
        <v/>
      </c>
      <c r="M2228" s="4"/>
      <c r="N2228" s="30" t="str">
        <f t="shared" si="307"/>
        <v/>
      </c>
      <c r="O2228" s="31"/>
      <c r="P2228" s="32" t="str">
        <f t="shared" si="308"/>
        <v/>
      </c>
      <c r="Q2228" s="10">
        <f>_xlfn.XLOOKUP(C2228,pcon!C:C,pcon!L:L,"")</f>
        <v>0</v>
      </c>
      <c r="R2228" s="98">
        <f t="shared" si="309"/>
        <v>0</v>
      </c>
      <c r="S2228" s="31"/>
      <c r="T2228" s="31"/>
      <c r="U2228" s="33" t="str">
        <f t="shared" si="310"/>
        <v/>
      </c>
      <c r="V2228" s="4"/>
      <c r="W2228" s="33" t="str">
        <f t="shared" si="311"/>
        <v/>
      </c>
      <c r="X2228" s="33" t="str">
        <f t="shared" si="312"/>
        <v/>
      </c>
      <c r="Y2228" s="33" t="str">
        <f t="shared" si="313"/>
        <v/>
      </c>
      <c r="Z2228" s="34" t="str">
        <f t="shared" si="314"/>
        <v/>
      </c>
    </row>
    <row r="2229" spans="1:26" x14ac:dyDescent="0.35">
      <c r="A2229" s="25">
        <v>2225</v>
      </c>
      <c r="B2229" s="26">
        <f>_xlfn.XLOOKUP(C2229,purchase!C:C,pcon!B:B,"")</f>
        <v>0</v>
      </c>
      <c r="C2229" s="4"/>
      <c r="D2229" s="29">
        <f>_xlfn.XLOOKUP(C2229,purchase!C:C,pcon!D:D,"")</f>
        <v>0</v>
      </c>
      <c r="E2229" s="29">
        <f>_xlfn.XLOOKUP(C2229,purchase!C:C,pcon!E:E,"")</f>
        <v>0</v>
      </c>
      <c r="F2229" s="4"/>
      <c r="G2229" s="27"/>
      <c r="H2229" s="28"/>
      <c r="I2229" s="4"/>
      <c r="J2229" s="4"/>
      <c r="K2229" s="4"/>
      <c r="L2229" s="30" t="str">
        <f t="shared" si="306"/>
        <v/>
      </c>
      <c r="M2229" s="4"/>
      <c r="N2229" s="30" t="str">
        <f t="shared" si="307"/>
        <v/>
      </c>
      <c r="O2229" s="31"/>
      <c r="P2229" s="32" t="str">
        <f t="shared" si="308"/>
        <v/>
      </c>
      <c r="Q2229" s="10">
        <f>_xlfn.XLOOKUP(C2229,pcon!C:C,pcon!L:L,"")</f>
        <v>0</v>
      </c>
      <c r="R2229" s="98">
        <f t="shared" si="309"/>
        <v>0</v>
      </c>
      <c r="S2229" s="31"/>
      <c r="T2229" s="31"/>
      <c r="U2229" s="33" t="str">
        <f t="shared" si="310"/>
        <v/>
      </c>
      <c r="V2229" s="4"/>
      <c r="W2229" s="33" t="str">
        <f t="shared" si="311"/>
        <v/>
      </c>
      <c r="X2229" s="33" t="str">
        <f t="shared" si="312"/>
        <v/>
      </c>
      <c r="Y2229" s="33" t="str">
        <f t="shared" si="313"/>
        <v/>
      </c>
      <c r="Z2229" s="34" t="str">
        <f t="shared" si="314"/>
        <v/>
      </c>
    </row>
    <row r="2230" spans="1:26" x14ac:dyDescent="0.35">
      <c r="A2230" s="25">
        <v>2226</v>
      </c>
      <c r="B2230" s="26">
        <f>_xlfn.XLOOKUP(C2230,purchase!C:C,pcon!B:B,"")</f>
        <v>0</v>
      </c>
      <c r="C2230" s="4"/>
      <c r="D2230" s="29">
        <f>_xlfn.XLOOKUP(C2230,purchase!C:C,pcon!D:D,"")</f>
        <v>0</v>
      </c>
      <c r="E2230" s="29">
        <f>_xlfn.XLOOKUP(C2230,purchase!C:C,pcon!E:E,"")</f>
        <v>0</v>
      </c>
      <c r="F2230" s="4"/>
      <c r="G2230" s="27"/>
      <c r="H2230" s="28"/>
      <c r="I2230" s="4"/>
      <c r="J2230" s="4"/>
      <c r="K2230" s="4"/>
      <c r="L2230" s="30" t="str">
        <f t="shared" si="306"/>
        <v/>
      </c>
      <c r="M2230" s="4"/>
      <c r="N2230" s="30" t="str">
        <f t="shared" si="307"/>
        <v/>
      </c>
      <c r="O2230" s="31"/>
      <c r="P2230" s="32" t="str">
        <f t="shared" si="308"/>
        <v/>
      </c>
      <c r="Q2230" s="10">
        <f>_xlfn.XLOOKUP(C2230,pcon!C:C,pcon!L:L,"")</f>
        <v>0</v>
      </c>
      <c r="R2230" s="98">
        <f t="shared" si="309"/>
        <v>0</v>
      </c>
      <c r="S2230" s="31"/>
      <c r="T2230" s="31"/>
      <c r="U2230" s="33" t="str">
        <f t="shared" si="310"/>
        <v/>
      </c>
      <c r="V2230" s="4"/>
      <c r="W2230" s="33" t="str">
        <f t="shared" si="311"/>
        <v/>
      </c>
      <c r="X2230" s="33" t="str">
        <f t="shared" si="312"/>
        <v/>
      </c>
      <c r="Y2230" s="33" t="str">
        <f t="shared" si="313"/>
        <v/>
      </c>
      <c r="Z2230" s="34" t="str">
        <f t="shared" si="314"/>
        <v/>
      </c>
    </row>
    <row r="2231" spans="1:26" x14ac:dyDescent="0.35">
      <c r="A2231" s="25">
        <v>2227</v>
      </c>
      <c r="B2231" s="26">
        <f>_xlfn.XLOOKUP(C2231,purchase!C:C,pcon!B:B,"")</f>
        <v>0</v>
      </c>
      <c r="C2231" s="4"/>
      <c r="D2231" s="29">
        <f>_xlfn.XLOOKUP(C2231,purchase!C:C,pcon!D:D,"")</f>
        <v>0</v>
      </c>
      <c r="E2231" s="29">
        <f>_xlfn.XLOOKUP(C2231,purchase!C:C,pcon!E:E,"")</f>
        <v>0</v>
      </c>
      <c r="F2231" s="4"/>
      <c r="G2231" s="27"/>
      <c r="H2231" s="28"/>
      <c r="I2231" s="4"/>
      <c r="J2231" s="4"/>
      <c r="K2231" s="4"/>
      <c r="L2231" s="30" t="str">
        <f t="shared" si="306"/>
        <v/>
      </c>
      <c r="M2231" s="4"/>
      <c r="N2231" s="30" t="str">
        <f t="shared" si="307"/>
        <v/>
      </c>
      <c r="O2231" s="31"/>
      <c r="P2231" s="32" t="str">
        <f t="shared" si="308"/>
        <v/>
      </c>
      <c r="Q2231" s="10">
        <f>_xlfn.XLOOKUP(C2231,pcon!C:C,pcon!L:L,"")</f>
        <v>0</v>
      </c>
      <c r="R2231" s="98">
        <f t="shared" si="309"/>
        <v>0</v>
      </c>
      <c r="S2231" s="31"/>
      <c r="T2231" s="31"/>
      <c r="U2231" s="33" t="str">
        <f t="shared" si="310"/>
        <v/>
      </c>
      <c r="V2231" s="4"/>
      <c r="W2231" s="33" t="str">
        <f t="shared" si="311"/>
        <v/>
      </c>
      <c r="X2231" s="33" t="str">
        <f t="shared" si="312"/>
        <v/>
      </c>
      <c r="Y2231" s="33" t="str">
        <f t="shared" si="313"/>
        <v/>
      </c>
      <c r="Z2231" s="34" t="str">
        <f t="shared" si="314"/>
        <v/>
      </c>
    </row>
    <row r="2232" spans="1:26" x14ac:dyDescent="0.35">
      <c r="A2232" s="25">
        <v>2228</v>
      </c>
      <c r="B2232" s="26">
        <f>_xlfn.XLOOKUP(C2232,purchase!C:C,pcon!B:B,"")</f>
        <v>0</v>
      </c>
      <c r="C2232" s="4"/>
      <c r="D2232" s="29">
        <f>_xlfn.XLOOKUP(C2232,purchase!C:C,pcon!D:D,"")</f>
        <v>0</v>
      </c>
      <c r="E2232" s="29">
        <f>_xlfn.XLOOKUP(C2232,purchase!C:C,pcon!E:E,"")</f>
        <v>0</v>
      </c>
      <c r="F2232" s="4"/>
      <c r="G2232" s="27"/>
      <c r="H2232" s="28"/>
      <c r="I2232" s="4"/>
      <c r="J2232" s="4"/>
      <c r="K2232" s="4"/>
      <c r="L2232" s="30" t="str">
        <f t="shared" si="306"/>
        <v/>
      </c>
      <c r="M2232" s="4"/>
      <c r="N2232" s="30" t="str">
        <f t="shared" si="307"/>
        <v/>
      </c>
      <c r="O2232" s="31"/>
      <c r="P2232" s="32" t="str">
        <f t="shared" si="308"/>
        <v/>
      </c>
      <c r="Q2232" s="10">
        <f>_xlfn.XLOOKUP(C2232,pcon!C:C,pcon!L:L,"")</f>
        <v>0</v>
      </c>
      <c r="R2232" s="98">
        <f t="shared" si="309"/>
        <v>0</v>
      </c>
      <c r="S2232" s="31"/>
      <c r="T2232" s="31"/>
      <c r="U2232" s="33" t="str">
        <f t="shared" si="310"/>
        <v/>
      </c>
      <c r="V2232" s="4"/>
      <c r="W2232" s="33" t="str">
        <f t="shared" si="311"/>
        <v/>
      </c>
      <c r="X2232" s="33" t="str">
        <f t="shared" si="312"/>
        <v/>
      </c>
      <c r="Y2232" s="33" t="str">
        <f t="shared" si="313"/>
        <v/>
      </c>
      <c r="Z2232" s="34" t="str">
        <f t="shared" si="314"/>
        <v/>
      </c>
    </row>
    <row r="2233" spans="1:26" x14ac:dyDescent="0.35">
      <c r="A2233" s="25">
        <v>2229</v>
      </c>
      <c r="B2233" s="26">
        <f>_xlfn.XLOOKUP(C2233,purchase!C:C,pcon!B:B,"")</f>
        <v>0</v>
      </c>
      <c r="C2233" s="4"/>
      <c r="D2233" s="29">
        <f>_xlfn.XLOOKUP(C2233,purchase!C:C,pcon!D:D,"")</f>
        <v>0</v>
      </c>
      <c r="E2233" s="29">
        <f>_xlfn.XLOOKUP(C2233,purchase!C:C,pcon!E:E,"")</f>
        <v>0</v>
      </c>
      <c r="F2233" s="4"/>
      <c r="G2233" s="27"/>
      <c r="H2233" s="28"/>
      <c r="I2233" s="4"/>
      <c r="J2233" s="4"/>
      <c r="K2233" s="4"/>
      <c r="L2233" s="30" t="str">
        <f t="shared" si="306"/>
        <v/>
      </c>
      <c r="M2233" s="4"/>
      <c r="N2233" s="30" t="str">
        <f t="shared" si="307"/>
        <v/>
      </c>
      <c r="O2233" s="31"/>
      <c r="P2233" s="32" t="str">
        <f t="shared" si="308"/>
        <v/>
      </c>
      <c r="Q2233" s="10">
        <f>_xlfn.XLOOKUP(C2233,pcon!C:C,pcon!L:L,"")</f>
        <v>0</v>
      </c>
      <c r="R2233" s="98">
        <f t="shared" si="309"/>
        <v>0</v>
      </c>
      <c r="S2233" s="31"/>
      <c r="T2233" s="31"/>
      <c r="U2233" s="33" t="str">
        <f t="shared" si="310"/>
        <v/>
      </c>
      <c r="V2233" s="4"/>
      <c r="W2233" s="33" t="str">
        <f t="shared" si="311"/>
        <v/>
      </c>
      <c r="X2233" s="33" t="str">
        <f t="shared" si="312"/>
        <v/>
      </c>
      <c r="Y2233" s="33" t="str">
        <f t="shared" si="313"/>
        <v/>
      </c>
      <c r="Z2233" s="34" t="str">
        <f t="shared" si="314"/>
        <v/>
      </c>
    </row>
    <row r="2234" spans="1:26" x14ac:dyDescent="0.35">
      <c r="A2234" s="25">
        <v>2230</v>
      </c>
      <c r="B2234" s="26">
        <f>_xlfn.XLOOKUP(C2234,purchase!C:C,pcon!B:B,"")</f>
        <v>0</v>
      </c>
      <c r="C2234" s="4"/>
      <c r="D2234" s="29">
        <f>_xlfn.XLOOKUP(C2234,purchase!C:C,pcon!D:D,"")</f>
        <v>0</v>
      </c>
      <c r="E2234" s="29">
        <f>_xlfn.XLOOKUP(C2234,purchase!C:C,pcon!E:E,"")</f>
        <v>0</v>
      </c>
      <c r="F2234" s="4"/>
      <c r="G2234" s="27"/>
      <c r="H2234" s="28"/>
      <c r="I2234" s="4"/>
      <c r="J2234" s="4"/>
      <c r="K2234" s="4"/>
      <c r="L2234" s="30" t="str">
        <f t="shared" si="306"/>
        <v/>
      </c>
      <c r="M2234" s="4"/>
      <c r="N2234" s="30" t="str">
        <f t="shared" si="307"/>
        <v/>
      </c>
      <c r="O2234" s="31"/>
      <c r="P2234" s="32" t="str">
        <f t="shared" si="308"/>
        <v/>
      </c>
      <c r="Q2234" s="10">
        <f>_xlfn.XLOOKUP(C2234,pcon!C:C,pcon!L:L,"")</f>
        <v>0</v>
      </c>
      <c r="R2234" s="98">
        <f t="shared" si="309"/>
        <v>0</v>
      </c>
      <c r="S2234" s="31"/>
      <c r="T2234" s="31"/>
      <c r="U2234" s="33" t="str">
        <f t="shared" si="310"/>
        <v/>
      </c>
      <c r="V2234" s="4"/>
      <c r="W2234" s="33" t="str">
        <f t="shared" si="311"/>
        <v/>
      </c>
      <c r="X2234" s="33" t="str">
        <f t="shared" si="312"/>
        <v/>
      </c>
      <c r="Y2234" s="33" t="str">
        <f t="shared" si="313"/>
        <v/>
      </c>
      <c r="Z2234" s="34" t="str">
        <f t="shared" si="314"/>
        <v/>
      </c>
    </row>
    <row r="2235" spans="1:26" x14ac:dyDescent="0.35">
      <c r="A2235" s="25">
        <v>2231</v>
      </c>
      <c r="B2235" s="26">
        <f>_xlfn.XLOOKUP(C2235,purchase!C:C,pcon!B:B,"")</f>
        <v>0</v>
      </c>
      <c r="C2235" s="4"/>
      <c r="D2235" s="29">
        <f>_xlfn.XLOOKUP(C2235,purchase!C:C,pcon!D:D,"")</f>
        <v>0</v>
      </c>
      <c r="E2235" s="29">
        <f>_xlfn.XLOOKUP(C2235,purchase!C:C,pcon!E:E,"")</f>
        <v>0</v>
      </c>
      <c r="F2235" s="4"/>
      <c r="G2235" s="27"/>
      <c r="H2235" s="28"/>
      <c r="I2235" s="4"/>
      <c r="J2235" s="4"/>
      <c r="K2235" s="4"/>
      <c r="L2235" s="30" t="str">
        <f t="shared" si="306"/>
        <v/>
      </c>
      <c r="M2235" s="4"/>
      <c r="N2235" s="30" t="str">
        <f t="shared" si="307"/>
        <v/>
      </c>
      <c r="O2235" s="31"/>
      <c r="P2235" s="32" t="str">
        <f t="shared" si="308"/>
        <v/>
      </c>
      <c r="Q2235" s="10">
        <f>_xlfn.XLOOKUP(C2235,pcon!C:C,pcon!L:L,"")</f>
        <v>0</v>
      </c>
      <c r="R2235" s="98">
        <f t="shared" si="309"/>
        <v>0</v>
      </c>
      <c r="S2235" s="31"/>
      <c r="T2235" s="31"/>
      <c r="U2235" s="33" t="str">
        <f t="shared" si="310"/>
        <v/>
      </c>
      <c r="V2235" s="4"/>
      <c r="W2235" s="33" t="str">
        <f t="shared" si="311"/>
        <v/>
      </c>
      <c r="X2235" s="33" t="str">
        <f t="shared" si="312"/>
        <v/>
      </c>
      <c r="Y2235" s="33" t="str">
        <f t="shared" si="313"/>
        <v/>
      </c>
      <c r="Z2235" s="34" t="str">
        <f t="shared" si="314"/>
        <v/>
      </c>
    </row>
    <row r="2236" spans="1:26" x14ac:dyDescent="0.35">
      <c r="A2236" s="25">
        <v>2232</v>
      </c>
      <c r="B2236" s="26">
        <f>_xlfn.XLOOKUP(C2236,purchase!C:C,pcon!B:B,"")</f>
        <v>0</v>
      </c>
      <c r="C2236" s="4"/>
      <c r="D2236" s="29">
        <f>_xlfn.XLOOKUP(C2236,purchase!C:C,pcon!D:D,"")</f>
        <v>0</v>
      </c>
      <c r="E2236" s="29">
        <f>_xlfn.XLOOKUP(C2236,purchase!C:C,pcon!E:E,"")</f>
        <v>0</v>
      </c>
      <c r="F2236" s="4"/>
      <c r="G2236" s="27"/>
      <c r="H2236" s="28"/>
      <c r="I2236" s="4"/>
      <c r="J2236" s="4"/>
      <c r="K2236" s="4"/>
      <c r="L2236" s="30" t="str">
        <f t="shared" si="306"/>
        <v/>
      </c>
      <c r="M2236" s="4"/>
      <c r="N2236" s="30" t="str">
        <f t="shared" si="307"/>
        <v/>
      </c>
      <c r="O2236" s="31"/>
      <c r="P2236" s="32" t="str">
        <f t="shared" si="308"/>
        <v/>
      </c>
      <c r="Q2236" s="10">
        <f>_xlfn.XLOOKUP(C2236,pcon!C:C,pcon!L:L,"")</f>
        <v>0</v>
      </c>
      <c r="R2236" s="98">
        <f t="shared" si="309"/>
        <v>0</v>
      </c>
      <c r="S2236" s="31"/>
      <c r="T2236" s="31"/>
      <c r="U2236" s="33" t="str">
        <f t="shared" si="310"/>
        <v/>
      </c>
      <c r="V2236" s="4"/>
      <c r="W2236" s="33" t="str">
        <f t="shared" si="311"/>
        <v/>
      </c>
      <c r="X2236" s="33" t="str">
        <f t="shared" si="312"/>
        <v/>
      </c>
      <c r="Y2236" s="33" t="str">
        <f t="shared" si="313"/>
        <v/>
      </c>
      <c r="Z2236" s="34" t="str">
        <f t="shared" si="314"/>
        <v/>
      </c>
    </row>
    <row r="2237" spans="1:26" x14ac:dyDescent="0.35">
      <c r="A2237" s="25">
        <v>2233</v>
      </c>
      <c r="B2237" s="26">
        <f>_xlfn.XLOOKUP(C2237,purchase!C:C,pcon!B:B,"")</f>
        <v>0</v>
      </c>
      <c r="C2237" s="4"/>
      <c r="D2237" s="29">
        <f>_xlfn.XLOOKUP(C2237,purchase!C:C,pcon!D:D,"")</f>
        <v>0</v>
      </c>
      <c r="E2237" s="29">
        <f>_xlfn.XLOOKUP(C2237,purchase!C:C,pcon!E:E,"")</f>
        <v>0</v>
      </c>
      <c r="F2237" s="4"/>
      <c r="G2237" s="27"/>
      <c r="H2237" s="28"/>
      <c r="I2237" s="4"/>
      <c r="J2237" s="4"/>
      <c r="K2237" s="4"/>
      <c r="L2237" s="30" t="str">
        <f t="shared" si="306"/>
        <v/>
      </c>
      <c r="M2237" s="4"/>
      <c r="N2237" s="30" t="str">
        <f t="shared" si="307"/>
        <v/>
      </c>
      <c r="O2237" s="31"/>
      <c r="P2237" s="32" t="str">
        <f t="shared" si="308"/>
        <v/>
      </c>
      <c r="Q2237" s="10">
        <f>_xlfn.XLOOKUP(C2237,pcon!C:C,pcon!L:L,"")</f>
        <v>0</v>
      </c>
      <c r="R2237" s="98">
        <f t="shared" si="309"/>
        <v>0</v>
      </c>
      <c r="S2237" s="31"/>
      <c r="T2237" s="31"/>
      <c r="U2237" s="33" t="str">
        <f t="shared" si="310"/>
        <v/>
      </c>
      <c r="V2237" s="4"/>
      <c r="W2237" s="33" t="str">
        <f t="shared" si="311"/>
        <v/>
      </c>
      <c r="X2237" s="33" t="str">
        <f t="shared" si="312"/>
        <v/>
      </c>
      <c r="Y2237" s="33" t="str">
        <f t="shared" si="313"/>
        <v/>
      </c>
      <c r="Z2237" s="34" t="str">
        <f t="shared" si="314"/>
        <v/>
      </c>
    </row>
    <row r="2238" spans="1:26" x14ac:dyDescent="0.35">
      <c r="A2238" s="25">
        <v>2234</v>
      </c>
      <c r="B2238" s="26">
        <f>_xlfn.XLOOKUP(C2238,purchase!C:C,pcon!B:B,"")</f>
        <v>0</v>
      </c>
      <c r="C2238" s="4"/>
      <c r="D2238" s="29">
        <f>_xlfn.XLOOKUP(C2238,purchase!C:C,pcon!D:D,"")</f>
        <v>0</v>
      </c>
      <c r="E2238" s="29">
        <f>_xlfn.XLOOKUP(C2238,purchase!C:C,pcon!E:E,"")</f>
        <v>0</v>
      </c>
      <c r="F2238" s="4"/>
      <c r="G2238" s="27"/>
      <c r="H2238" s="28"/>
      <c r="I2238" s="4"/>
      <c r="J2238" s="4"/>
      <c r="K2238" s="4"/>
      <c r="L2238" s="30" t="str">
        <f t="shared" si="306"/>
        <v/>
      </c>
      <c r="M2238" s="4"/>
      <c r="N2238" s="30" t="str">
        <f t="shared" si="307"/>
        <v/>
      </c>
      <c r="O2238" s="31"/>
      <c r="P2238" s="32" t="str">
        <f t="shared" si="308"/>
        <v/>
      </c>
      <c r="Q2238" s="10">
        <f>_xlfn.XLOOKUP(C2238,pcon!C:C,pcon!L:L,"")</f>
        <v>0</v>
      </c>
      <c r="R2238" s="98">
        <f t="shared" si="309"/>
        <v>0</v>
      </c>
      <c r="S2238" s="31"/>
      <c r="T2238" s="31"/>
      <c r="U2238" s="33" t="str">
        <f t="shared" si="310"/>
        <v/>
      </c>
      <c r="V2238" s="4"/>
      <c r="W2238" s="33" t="str">
        <f t="shared" si="311"/>
        <v/>
      </c>
      <c r="X2238" s="33" t="str">
        <f t="shared" si="312"/>
        <v/>
      </c>
      <c r="Y2238" s="33" t="str">
        <f t="shared" si="313"/>
        <v/>
      </c>
      <c r="Z2238" s="34" t="str">
        <f t="shared" si="314"/>
        <v/>
      </c>
    </row>
    <row r="2239" spans="1:26" x14ac:dyDescent="0.35">
      <c r="A2239" s="25">
        <v>2235</v>
      </c>
      <c r="B2239" s="26">
        <f>_xlfn.XLOOKUP(C2239,purchase!C:C,pcon!B:B,"")</f>
        <v>0</v>
      </c>
      <c r="C2239" s="4"/>
      <c r="D2239" s="29">
        <f>_xlfn.XLOOKUP(C2239,purchase!C:C,pcon!D:D,"")</f>
        <v>0</v>
      </c>
      <c r="E2239" s="29">
        <f>_xlfn.XLOOKUP(C2239,purchase!C:C,pcon!E:E,"")</f>
        <v>0</v>
      </c>
      <c r="F2239" s="4"/>
      <c r="G2239" s="27"/>
      <c r="H2239" s="28"/>
      <c r="I2239" s="4"/>
      <c r="J2239" s="4"/>
      <c r="K2239" s="4"/>
      <c r="L2239" s="30" t="str">
        <f t="shared" si="306"/>
        <v/>
      </c>
      <c r="M2239" s="4"/>
      <c r="N2239" s="30" t="str">
        <f t="shared" si="307"/>
        <v/>
      </c>
      <c r="O2239" s="31"/>
      <c r="P2239" s="32" t="str">
        <f t="shared" si="308"/>
        <v/>
      </c>
      <c r="Q2239" s="10">
        <f>_xlfn.XLOOKUP(C2239,pcon!C:C,pcon!L:L,"")</f>
        <v>0</v>
      </c>
      <c r="R2239" s="98">
        <f t="shared" si="309"/>
        <v>0</v>
      </c>
      <c r="S2239" s="31"/>
      <c r="T2239" s="31"/>
      <c r="U2239" s="33" t="str">
        <f t="shared" si="310"/>
        <v/>
      </c>
      <c r="V2239" s="4"/>
      <c r="W2239" s="33" t="str">
        <f t="shared" si="311"/>
        <v/>
      </c>
      <c r="X2239" s="33" t="str">
        <f t="shared" si="312"/>
        <v/>
      </c>
      <c r="Y2239" s="33" t="str">
        <f t="shared" si="313"/>
        <v/>
      </c>
      <c r="Z2239" s="34" t="str">
        <f t="shared" si="314"/>
        <v/>
      </c>
    </row>
    <row r="2240" spans="1:26" x14ac:dyDescent="0.35">
      <c r="A2240" s="25">
        <v>2236</v>
      </c>
      <c r="B2240" s="26">
        <f>_xlfn.XLOOKUP(C2240,purchase!C:C,pcon!B:B,"")</f>
        <v>0</v>
      </c>
      <c r="C2240" s="4"/>
      <c r="D2240" s="29">
        <f>_xlfn.XLOOKUP(C2240,purchase!C:C,pcon!D:D,"")</f>
        <v>0</v>
      </c>
      <c r="E2240" s="29">
        <f>_xlfn.XLOOKUP(C2240,purchase!C:C,pcon!E:E,"")</f>
        <v>0</v>
      </c>
      <c r="F2240" s="4"/>
      <c r="G2240" s="27"/>
      <c r="H2240" s="28"/>
      <c r="I2240" s="4"/>
      <c r="J2240" s="4"/>
      <c r="K2240" s="4"/>
      <c r="L2240" s="30" t="str">
        <f t="shared" si="306"/>
        <v/>
      </c>
      <c r="M2240" s="4"/>
      <c r="N2240" s="30" t="str">
        <f t="shared" si="307"/>
        <v/>
      </c>
      <c r="O2240" s="31"/>
      <c r="P2240" s="32" t="str">
        <f t="shared" si="308"/>
        <v/>
      </c>
      <c r="Q2240" s="10">
        <f>_xlfn.XLOOKUP(C2240,pcon!C:C,pcon!L:L,"")</f>
        <v>0</v>
      </c>
      <c r="R2240" s="98">
        <f t="shared" si="309"/>
        <v>0</v>
      </c>
      <c r="S2240" s="31"/>
      <c r="T2240" s="31"/>
      <c r="U2240" s="33" t="str">
        <f t="shared" si="310"/>
        <v/>
      </c>
      <c r="V2240" s="4"/>
      <c r="W2240" s="33" t="str">
        <f t="shared" si="311"/>
        <v/>
      </c>
      <c r="X2240" s="33" t="str">
        <f t="shared" si="312"/>
        <v/>
      </c>
      <c r="Y2240" s="33" t="str">
        <f t="shared" si="313"/>
        <v/>
      </c>
      <c r="Z2240" s="34" t="str">
        <f t="shared" si="314"/>
        <v/>
      </c>
    </row>
    <row r="2241" spans="1:26" x14ac:dyDescent="0.35">
      <c r="A2241" s="25">
        <v>2237</v>
      </c>
      <c r="B2241" s="26">
        <f>_xlfn.XLOOKUP(C2241,purchase!C:C,pcon!B:B,"")</f>
        <v>0</v>
      </c>
      <c r="C2241" s="4"/>
      <c r="D2241" s="29">
        <f>_xlfn.XLOOKUP(C2241,purchase!C:C,pcon!D:D,"")</f>
        <v>0</v>
      </c>
      <c r="E2241" s="29">
        <f>_xlfn.XLOOKUP(C2241,purchase!C:C,pcon!E:E,"")</f>
        <v>0</v>
      </c>
      <c r="F2241" s="4"/>
      <c r="G2241" s="27"/>
      <c r="H2241" s="28"/>
      <c r="I2241" s="4"/>
      <c r="J2241" s="4"/>
      <c r="K2241" s="4"/>
      <c r="L2241" s="30" t="str">
        <f t="shared" si="306"/>
        <v/>
      </c>
      <c r="M2241" s="4"/>
      <c r="N2241" s="30" t="str">
        <f t="shared" si="307"/>
        <v/>
      </c>
      <c r="O2241" s="31"/>
      <c r="P2241" s="32" t="str">
        <f t="shared" si="308"/>
        <v/>
      </c>
      <c r="Q2241" s="10">
        <f>_xlfn.XLOOKUP(C2241,pcon!C:C,pcon!L:L,"")</f>
        <v>0</v>
      </c>
      <c r="R2241" s="98">
        <f t="shared" si="309"/>
        <v>0</v>
      </c>
      <c r="S2241" s="31"/>
      <c r="T2241" s="31"/>
      <c r="U2241" s="33" t="str">
        <f t="shared" si="310"/>
        <v/>
      </c>
      <c r="V2241" s="4"/>
      <c r="W2241" s="33" t="str">
        <f t="shared" si="311"/>
        <v/>
      </c>
      <c r="X2241" s="33" t="str">
        <f t="shared" si="312"/>
        <v/>
      </c>
      <c r="Y2241" s="33" t="str">
        <f t="shared" si="313"/>
        <v/>
      </c>
      <c r="Z2241" s="34" t="str">
        <f t="shared" si="314"/>
        <v/>
      </c>
    </row>
    <row r="2242" spans="1:26" x14ac:dyDescent="0.35">
      <c r="A2242" s="25">
        <v>2238</v>
      </c>
      <c r="B2242" s="26">
        <f>_xlfn.XLOOKUP(C2242,purchase!C:C,pcon!B:B,"")</f>
        <v>0</v>
      </c>
      <c r="C2242" s="4"/>
      <c r="D2242" s="29">
        <f>_xlfn.XLOOKUP(C2242,purchase!C:C,pcon!D:D,"")</f>
        <v>0</v>
      </c>
      <c r="E2242" s="29">
        <f>_xlfn.XLOOKUP(C2242,purchase!C:C,pcon!E:E,"")</f>
        <v>0</v>
      </c>
      <c r="F2242" s="4"/>
      <c r="G2242" s="27"/>
      <c r="H2242" s="28"/>
      <c r="I2242" s="4"/>
      <c r="J2242" s="4"/>
      <c r="K2242" s="4"/>
      <c r="L2242" s="30" t="str">
        <f t="shared" si="306"/>
        <v/>
      </c>
      <c r="M2242" s="4"/>
      <c r="N2242" s="30" t="str">
        <f t="shared" si="307"/>
        <v/>
      </c>
      <c r="O2242" s="31"/>
      <c r="P2242" s="32" t="str">
        <f t="shared" si="308"/>
        <v/>
      </c>
      <c r="Q2242" s="10">
        <f>_xlfn.XLOOKUP(C2242,pcon!C:C,pcon!L:L,"")</f>
        <v>0</v>
      </c>
      <c r="R2242" s="98">
        <f t="shared" si="309"/>
        <v>0</v>
      </c>
      <c r="S2242" s="31"/>
      <c r="T2242" s="31"/>
      <c r="U2242" s="33" t="str">
        <f t="shared" si="310"/>
        <v/>
      </c>
      <c r="V2242" s="4"/>
      <c r="W2242" s="33" t="str">
        <f t="shared" si="311"/>
        <v/>
      </c>
      <c r="X2242" s="33" t="str">
        <f t="shared" si="312"/>
        <v/>
      </c>
      <c r="Y2242" s="33" t="str">
        <f t="shared" si="313"/>
        <v/>
      </c>
      <c r="Z2242" s="34" t="str">
        <f t="shared" si="314"/>
        <v/>
      </c>
    </row>
    <row r="2243" spans="1:26" x14ac:dyDescent="0.35">
      <c r="A2243" s="25">
        <v>2239</v>
      </c>
      <c r="B2243" s="26">
        <f>_xlfn.XLOOKUP(C2243,purchase!C:C,pcon!B:B,"")</f>
        <v>0</v>
      </c>
      <c r="C2243" s="4"/>
      <c r="D2243" s="29">
        <f>_xlfn.XLOOKUP(C2243,purchase!C:C,pcon!D:D,"")</f>
        <v>0</v>
      </c>
      <c r="E2243" s="29">
        <f>_xlfn.XLOOKUP(C2243,purchase!C:C,pcon!E:E,"")</f>
        <v>0</v>
      </c>
      <c r="F2243" s="4"/>
      <c r="G2243" s="27"/>
      <c r="H2243" s="28"/>
      <c r="I2243" s="4"/>
      <c r="J2243" s="4"/>
      <c r="K2243" s="4"/>
      <c r="L2243" s="30" t="str">
        <f t="shared" si="306"/>
        <v/>
      </c>
      <c r="M2243" s="4"/>
      <c r="N2243" s="30" t="str">
        <f t="shared" si="307"/>
        <v/>
      </c>
      <c r="O2243" s="31"/>
      <c r="P2243" s="32" t="str">
        <f t="shared" si="308"/>
        <v/>
      </c>
      <c r="Q2243" s="10">
        <f>_xlfn.XLOOKUP(C2243,pcon!C:C,pcon!L:L,"")</f>
        <v>0</v>
      </c>
      <c r="R2243" s="98">
        <f t="shared" si="309"/>
        <v>0</v>
      </c>
      <c r="S2243" s="31"/>
      <c r="T2243" s="31"/>
      <c r="U2243" s="33" t="str">
        <f t="shared" si="310"/>
        <v/>
      </c>
      <c r="V2243" s="4"/>
      <c r="W2243" s="33" t="str">
        <f t="shared" si="311"/>
        <v/>
      </c>
      <c r="X2243" s="33" t="str">
        <f t="shared" si="312"/>
        <v/>
      </c>
      <c r="Y2243" s="33" t="str">
        <f t="shared" si="313"/>
        <v/>
      </c>
      <c r="Z2243" s="34" t="str">
        <f t="shared" si="314"/>
        <v/>
      </c>
    </row>
    <row r="2244" spans="1:26" x14ac:dyDescent="0.35">
      <c r="A2244" s="25">
        <v>2240</v>
      </c>
      <c r="B2244" s="26">
        <f>_xlfn.XLOOKUP(C2244,purchase!C:C,pcon!B:B,"")</f>
        <v>0</v>
      </c>
      <c r="C2244" s="4"/>
      <c r="D2244" s="29">
        <f>_xlfn.XLOOKUP(C2244,purchase!C:C,pcon!D:D,"")</f>
        <v>0</v>
      </c>
      <c r="E2244" s="29">
        <f>_xlfn.XLOOKUP(C2244,purchase!C:C,pcon!E:E,"")</f>
        <v>0</v>
      </c>
      <c r="F2244" s="4"/>
      <c r="G2244" s="27"/>
      <c r="H2244" s="28"/>
      <c r="I2244" s="4"/>
      <c r="J2244" s="4"/>
      <c r="K2244" s="4"/>
      <c r="L2244" s="30" t="str">
        <f t="shared" si="306"/>
        <v/>
      </c>
      <c r="M2244" s="4"/>
      <c r="N2244" s="30" t="str">
        <f t="shared" si="307"/>
        <v/>
      </c>
      <c r="O2244" s="31"/>
      <c r="P2244" s="32" t="str">
        <f t="shared" si="308"/>
        <v/>
      </c>
      <c r="Q2244" s="10">
        <f>_xlfn.XLOOKUP(C2244,pcon!C:C,pcon!L:L,"")</f>
        <v>0</v>
      </c>
      <c r="R2244" s="98">
        <f t="shared" si="309"/>
        <v>0</v>
      </c>
      <c r="S2244" s="31"/>
      <c r="T2244" s="31"/>
      <c r="U2244" s="33" t="str">
        <f t="shared" si="310"/>
        <v/>
      </c>
      <c r="V2244" s="4"/>
      <c r="W2244" s="33" t="str">
        <f t="shared" si="311"/>
        <v/>
      </c>
      <c r="X2244" s="33" t="str">
        <f t="shared" si="312"/>
        <v/>
      </c>
      <c r="Y2244" s="33" t="str">
        <f t="shared" si="313"/>
        <v/>
      </c>
      <c r="Z2244" s="34" t="str">
        <f t="shared" si="314"/>
        <v/>
      </c>
    </row>
    <row r="2245" spans="1:26" x14ac:dyDescent="0.35">
      <c r="A2245" s="25">
        <v>2241</v>
      </c>
      <c r="B2245" s="26">
        <f>_xlfn.XLOOKUP(C2245,purchase!C:C,pcon!B:B,"")</f>
        <v>0</v>
      </c>
      <c r="C2245" s="4"/>
      <c r="D2245" s="29">
        <f>_xlfn.XLOOKUP(C2245,purchase!C:C,pcon!D:D,"")</f>
        <v>0</v>
      </c>
      <c r="E2245" s="29">
        <f>_xlfn.XLOOKUP(C2245,purchase!C:C,pcon!E:E,"")</f>
        <v>0</v>
      </c>
      <c r="F2245" s="4"/>
      <c r="G2245" s="27"/>
      <c r="H2245" s="28"/>
      <c r="I2245" s="4"/>
      <c r="J2245" s="4"/>
      <c r="K2245" s="4"/>
      <c r="L2245" s="30" t="str">
        <f t="shared" ref="L2245:L2308" si="315">IF(J2245="","",J2245-K2245)</f>
        <v/>
      </c>
      <c r="M2245" s="4"/>
      <c r="N2245" s="30" t="str">
        <f t="shared" ref="N2245:N2308" si="316">IF(L2245="","",L2245-M2245)</f>
        <v/>
      </c>
      <c r="O2245" s="31"/>
      <c r="P2245" s="32" t="str">
        <f t="shared" ref="P2245:P2308" si="317">IF(O2245="","",N2245 * O2245)</f>
        <v/>
      </c>
      <c r="Q2245" s="10">
        <f>_xlfn.XLOOKUP(C2245,pcon!C:C,pcon!L:L,"")</f>
        <v>0</v>
      </c>
      <c r="R2245" s="98">
        <f t="shared" ref="R2245:R2308" si="318">(Q2245 / 80) * (O2245 * 100)</f>
        <v>0</v>
      </c>
      <c r="S2245" s="31"/>
      <c r="T2245" s="31"/>
      <c r="U2245" s="33" t="str">
        <f t="shared" ref="U2245:U2308" si="319">IF(N2245="","",R2245 * N2245)</f>
        <v/>
      </c>
      <c r="V2245" s="4"/>
      <c r="W2245" s="33" t="str">
        <f t="shared" ref="W2245:W2308" si="320">IF(S2245&amp;U2245="","",U2245 * S2245)</f>
        <v/>
      </c>
      <c r="X2245" s="33" t="str">
        <f t="shared" ref="X2245:X2308" si="321">IF(W2245="","",U2245 + W2245)</f>
        <v/>
      </c>
      <c r="Y2245" s="33" t="str">
        <f t="shared" ref="Y2245:Y2308" si="322">IF(T2245="","",U2245 * T2245)</f>
        <v/>
      </c>
      <c r="Z2245" s="34" t="str">
        <f t="shared" ref="Z2245:Z2308" si="323">IF(U2245="","",X2245-V2245-Y2245)</f>
        <v/>
      </c>
    </row>
    <row r="2246" spans="1:26" x14ac:dyDescent="0.35">
      <c r="A2246" s="25">
        <v>2242</v>
      </c>
      <c r="B2246" s="26">
        <f>_xlfn.XLOOKUP(C2246,purchase!C:C,pcon!B:B,"")</f>
        <v>0</v>
      </c>
      <c r="C2246" s="4"/>
      <c r="D2246" s="29">
        <f>_xlfn.XLOOKUP(C2246,purchase!C:C,pcon!D:D,"")</f>
        <v>0</v>
      </c>
      <c r="E2246" s="29">
        <f>_xlfn.XLOOKUP(C2246,purchase!C:C,pcon!E:E,"")</f>
        <v>0</v>
      </c>
      <c r="F2246" s="4"/>
      <c r="G2246" s="27"/>
      <c r="H2246" s="28"/>
      <c r="I2246" s="4"/>
      <c r="J2246" s="4"/>
      <c r="K2246" s="4"/>
      <c r="L2246" s="30" t="str">
        <f t="shared" si="315"/>
        <v/>
      </c>
      <c r="M2246" s="4"/>
      <c r="N2246" s="30" t="str">
        <f t="shared" si="316"/>
        <v/>
      </c>
      <c r="O2246" s="31"/>
      <c r="P2246" s="32" t="str">
        <f t="shared" si="317"/>
        <v/>
      </c>
      <c r="Q2246" s="10">
        <f>_xlfn.XLOOKUP(C2246,pcon!C:C,pcon!L:L,"")</f>
        <v>0</v>
      </c>
      <c r="R2246" s="98">
        <f t="shared" si="318"/>
        <v>0</v>
      </c>
      <c r="S2246" s="31"/>
      <c r="T2246" s="31"/>
      <c r="U2246" s="33" t="str">
        <f t="shared" si="319"/>
        <v/>
      </c>
      <c r="V2246" s="4"/>
      <c r="W2246" s="33" t="str">
        <f t="shared" si="320"/>
        <v/>
      </c>
      <c r="X2246" s="33" t="str">
        <f t="shared" si="321"/>
        <v/>
      </c>
      <c r="Y2246" s="33" t="str">
        <f t="shared" si="322"/>
        <v/>
      </c>
      <c r="Z2246" s="34" t="str">
        <f t="shared" si="323"/>
        <v/>
      </c>
    </row>
    <row r="2247" spans="1:26" x14ac:dyDescent="0.35">
      <c r="A2247" s="25">
        <v>2243</v>
      </c>
      <c r="B2247" s="26">
        <f>_xlfn.XLOOKUP(C2247,purchase!C:C,pcon!B:B,"")</f>
        <v>0</v>
      </c>
      <c r="C2247" s="4"/>
      <c r="D2247" s="29">
        <f>_xlfn.XLOOKUP(C2247,purchase!C:C,pcon!D:D,"")</f>
        <v>0</v>
      </c>
      <c r="E2247" s="29">
        <f>_xlfn.XLOOKUP(C2247,purchase!C:C,pcon!E:E,"")</f>
        <v>0</v>
      </c>
      <c r="F2247" s="4"/>
      <c r="G2247" s="27"/>
      <c r="H2247" s="28"/>
      <c r="I2247" s="4"/>
      <c r="J2247" s="4"/>
      <c r="K2247" s="4"/>
      <c r="L2247" s="30" t="str">
        <f t="shared" si="315"/>
        <v/>
      </c>
      <c r="M2247" s="4"/>
      <c r="N2247" s="30" t="str">
        <f t="shared" si="316"/>
        <v/>
      </c>
      <c r="O2247" s="31"/>
      <c r="P2247" s="32" t="str">
        <f t="shared" si="317"/>
        <v/>
      </c>
      <c r="Q2247" s="10">
        <f>_xlfn.XLOOKUP(C2247,pcon!C:C,pcon!L:L,"")</f>
        <v>0</v>
      </c>
      <c r="R2247" s="98">
        <f t="shared" si="318"/>
        <v>0</v>
      </c>
      <c r="S2247" s="31"/>
      <c r="T2247" s="31"/>
      <c r="U2247" s="33" t="str">
        <f t="shared" si="319"/>
        <v/>
      </c>
      <c r="V2247" s="4"/>
      <c r="W2247" s="33" t="str">
        <f t="shared" si="320"/>
        <v/>
      </c>
      <c r="X2247" s="33" t="str">
        <f t="shared" si="321"/>
        <v/>
      </c>
      <c r="Y2247" s="33" t="str">
        <f t="shared" si="322"/>
        <v/>
      </c>
      <c r="Z2247" s="34" t="str">
        <f t="shared" si="323"/>
        <v/>
      </c>
    </row>
    <row r="2248" spans="1:26" x14ac:dyDescent="0.35">
      <c r="A2248" s="25">
        <v>2244</v>
      </c>
      <c r="B2248" s="26">
        <f>_xlfn.XLOOKUP(C2248,purchase!C:C,pcon!B:B,"")</f>
        <v>0</v>
      </c>
      <c r="C2248" s="4"/>
      <c r="D2248" s="29">
        <f>_xlfn.XLOOKUP(C2248,purchase!C:C,pcon!D:D,"")</f>
        <v>0</v>
      </c>
      <c r="E2248" s="29">
        <f>_xlfn.XLOOKUP(C2248,purchase!C:C,pcon!E:E,"")</f>
        <v>0</v>
      </c>
      <c r="F2248" s="4"/>
      <c r="G2248" s="27"/>
      <c r="H2248" s="28"/>
      <c r="I2248" s="4"/>
      <c r="J2248" s="4"/>
      <c r="K2248" s="4"/>
      <c r="L2248" s="30" t="str">
        <f t="shared" si="315"/>
        <v/>
      </c>
      <c r="M2248" s="4"/>
      <c r="N2248" s="30" t="str">
        <f t="shared" si="316"/>
        <v/>
      </c>
      <c r="O2248" s="31"/>
      <c r="P2248" s="32" t="str">
        <f t="shared" si="317"/>
        <v/>
      </c>
      <c r="Q2248" s="10">
        <f>_xlfn.XLOOKUP(C2248,pcon!C:C,pcon!L:L,"")</f>
        <v>0</v>
      </c>
      <c r="R2248" s="98">
        <f t="shared" si="318"/>
        <v>0</v>
      </c>
      <c r="S2248" s="31"/>
      <c r="T2248" s="31"/>
      <c r="U2248" s="33" t="str">
        <f t="shared" si="319"/>
        <v/>
      </c>
      <c r="V2248" s="4"/>
      <c r="W2248" s="33" t="str">
        <f t="shared" si="320"/>
        <v/>
      </c>
      <c r="X2248" s="33" t="str">
        <f t="shared" si="321"/>
        <v/>
      </c>
      <c r="Y2248" s="33" t="str">
        <f t="shared" si="322"/>
        <v/>
      </c>
      <c r="Z2248" s="34" t="str">
        <f t="shared" si="323"/>
        <v/>
      </c>
    </row>
    <row r="2249" spans="1:26" x14ac:dyDescent="0.35">
      <c r="A2249" s="25">
        <v>2245</v>
      </c>
      <c r="B2249" s="26">
        <f>_xlfn.XLOOKUP(C2249,purchase!C:C,pcon!B:B,"")</f>
        <v>0</v>
      </c>
      <c r="C2249" s="4"/>
      <c r="D2249" s="29">
        <f>_xlfn.XLOOKUP(C2249,purchase!C:C,pcon!D:D,"")</f>
        <v>0</v>
      </c>
      <c r="E2249" s="29">
        <f>_xlfn.XLOOKUP(C2249,purchase!C:C,pcon!E:E,"")</f>
        <v>0</v>
      </c>
      <c r="F2249" s="4"/>
      <c r="G2249" s="27"/>
      <c r="H2249" s="28"/>
      <c r="I2249" s="4"/>
      <c r="J2249" s="4"/>
      <c r="K2249" s="4"/>
      <c r="L2249" s="30" t="str">
        <f t="shared" si="315"/>
        <v/>
      </c>
      <c r="M2249" s="4"/>
      <c r="N2249" s="30" t="str">
        <f t="shared" si="316"/>
        <v/>
      </c>
      <c r="O2249" s="31"/>
      <c r="P2249" s="32" t="str">
        <f t="shared" si="317"/>
        <v/>
      </c>
      <c r="Q2249" s="10">
        <f>_xlfn.XLOOKUP(C2249,pcon!C:C,pcon!L:L,"")</f>
        <v>0</v>
      </c>
      <c r="R2249" s="98">
        <f t="shared" si="318"/>
        <v>0</v>
      </c>
      <c r="S2249" s="31"/>
      <c r="T2249" s="31"/>
      <c r="U2249" s="33" t="str">
        <f t="shared" si="319"/>
        <v/>
      </c>
      <c r="V2249" s="4"/>
      <c r="W2249" s="33" t="str">
        <f t="shared" si="320"/>
        <v/>
      </c>
      <c r="X2249" s="33" t="str">
        <f t="shared" si="321"/>
        <v/>
      </c>
      <c r="Y2249" s="33" t="str">
        <f t="shared" si="322"/>
        <v/>
      </c>
      <c r="Z2249" s="34" t="str">
        <f t="shared" si="323"/>
        <v/>
      </c>
    </row>
    <row r="2250" spans="1:26" x14ac:dyDescent="0.35">
      <c r="A2250" s="25">
        <v>2246</v>
      </c>
      <c r="B2250" s="26">
        <f>_xlfn.XLOOKUP(C2250,purchase!C:C,pcon!B:B,"")</f>
        <v>0</v>
      </c>
      <c r="C2250" s="4"/>
      <c r="D2250" s="29">
        <f>_xlfn.XLOOKUP(C2250,purchase!C:C,pcon!D:D,"")</f>
        <v>0</v>
      </c>
      <c r="E2250" s="29">
        <f>_xlfn.XLOOKUP(C2250,purchase!C:C,pcon!E:E,"")</f>
        <v>0</v>
      </c>
      <c r="F2250" s="4"/>
      <c r="G2250" s="27"/>
      <c r="H2250" s="28"/>
      <c r="I2250" s="4"/>
      <c r="J2250" s="4"/>
      <c r="K2250" s="4"/>
      <c r="L2250" s="30" t="str">
        <f t="shared" si="315"/>
        <v/>
      </c>
      <c r="M2250" s="4"/>
      <c r="N2250" s="30" t="str">
        <f t="shared" si="316"/>
        <v/>
      </c>
      <c r="O2250" s="31"/>
      <c r="P2250" s="32" t="str">
        <f t="shared" si="317"/>
        <v/>
      </c>
      <c r="Q2250" s="10">
        <f>_xlfn.XLOOKUP(C2250,pcon!C:C,pcon!L:L,"")</f>
        <v>0</v>
      </c>
      <c r="R2250" s="98">
        <f t="shared" si="318"/>
        <v>0</v>
      </c>
      <c r="S2250" s="31"/>
      <c r="T2250" s="31"/>
      <c r="U2250" s="33" t="str">
        <f t="shared" si="319"/>
        <v/>
      </c>
      <c r="V2250" s="4"/>
      <c r="W2250" s="33" t="str">
        <f t="shared" si="320"/>
        <v/>
      </c>
      <c r="X2250" s="33" t="str">
        <f t="shared" si="321"/>
        <v/>
      </c>
      <c r="Y2250" s="33" t="str">
        <f t="shared" si="322"/>
        <v/>
      </c>
      <c r="Z2250" s="34" t="str">
        <f t="shared" si="323"/>
        <v/>
      </c>
    </row>
    <row r="2251" spans="1:26" x14ac:dyDescent="0.35">
      <c r="A2251" s="25">
        <v>2247</v>
      </c>
      <c r="B2251" s="26">
        <f>_xlfn.XLOOKUP(C2251,purchase!C:C,pcon!B:B,"")</f>
        <v>0</v>
      </c>
      <c r="C2251" s="4"/>
      <c r="D2251" s="29">
        <f>_xlfn.XLOOKUP(C2251,purchase!C:C,pcon!D:D,"")</f>
        <v>0</v>
      </c>
      <c r="E2251" s="29">
        <f>_xlfn.XLOOKUP(C2251,purchase!C:C,pcon!E:E,"")</f>
        <v>0</v>
      </c>
      <c r="F2251" s="4"/>
      <c r="G2251" s="27"/>
      <c r="H2251" s="28"/>
      <c r="I2251" s="4"/>
      <c r="J2251" s="4"/>
      <c r="K2251" s="4"/>
      <c r="L2251" s="30" t="str">
        <f t="shared" si="315"/>
        <v/>
      </c>
      <c r="M2251" s="4"/>
      <c r="N2251" s="30" t="str">
        <f t="shared" si="316"/>
        <v/>
      </c>
      <c r="O2251" s="31"/>
      <c r="P2251" s="32" t="str">
        <f t="shared" si="317"/>
        <v/>
      </c>
      <c r="Q2251" s="10">
        <f>_xlfn.XLOOKUP(C2251,pcon!C:C,pcon!L:L,"")</f>
        <v>0</v>
      </c>
      <c r="R2251" s="98">
        <f t="shared" si="318"/>
        <v>0</v>
      </c>
      <c r="S2251" s="31"/>
      <c r="T2251" s="31"/>
      <c r="U2251" s="33" t="str">
        <f t="shared" si="319"/>
        <v/>
      </c>
      <c r="V2251" s="4"/>
      <c r="W2251" s="33" t="str">
        <f t="shared" si="320"/>
        <v/>
      </c>
      <c r="X2251" s="33" t="str">
        <f t="shared" si="321"/>
        <v/>
      </c>
      <c r="Y2251" s="33" t="str">
        <f t="shared" si="322"/>
        <v/>
      </c>
      <c r="Z2251" s="34" t="str">
        <f t="shared" si="323"/>
        <v/>
      </c>
    </row>
    <row r="2252" spans="1:26" x14ac:dyDescent="0.35">
      <c r="A2252" s="25">
        <v>2248</v>
      </c>
      <c r="B2252" s="26">
        <f>_xlfn.XLOOKUP(C2252,purchase!C:C,pcon!B:B,"")</f>
        <v>0</v>
      </c>
      <c r="C2252" s="4"/>
      <c r="D2252" s="29">
        <f>_xlfn.XLOOKUP(C2252,purchase!C:C,pcon!D:D,"")</f>
        <v>0</v>
      </c>
      <c r="E2252" s="29">
        <f>_xlfn.XLOOKUP(C2252,purchase!C:C,pcon!E:E,"")</f>
        <v>0</v>
      </c>
      <c r="F2252" s="4"/>
      <c r="G2252" s="27"/>
      <c r="H2252" s="28"/>
      <c r="I2252" s="4"/>
      <c r="J2252" s="4"/>
      <c r="K2252" s="4"/>
      <c r="L2252" s="30" t="str">
        <f t="shared" si="315"/>
        <v/>
      </c>
      <c r="M2252" s="4"/>
      <c r="N2252" s="30" t="str">
        <f t="shared" si="316"/>
        <v/>
      </c>
      <c r="O2252" s="31"/>
      <c r="P2252" s="32" t="str">
        <f t="shared" si="317"/>
        <v/>
      </c>
      <c r="Q2252" s="10">
        <f>_xlfn.XLOOKUP(C2252,pcon!C:C,pcon!L:L,"")</f>
        <v>0</v>
      </c>
      <c r="R2252" s="98">
        <f t="shared" si="318"/>
        <v>0</v>
      </c>
      <c r="S2252" s="31"/>
      <c r="T2252" s="31"/>
      <c r="U2252" s="33" t="str">
        <f t="shared" si="319"/>
        <v/>
      </c>
      <c r="V2252" s="4"/>
      <c r="W2252" s="33" t="str">
        <f t="shared" si="320"/>
        <v/>
      </c>
      <c r="X2252" s="33" t="str">
        <f t="shared" si="321"/>
        <v/>
      </c>
      <c r="Y2252" s="33" t="str">
        <f t="shared" si="322"/>
        <v/>
      </c>
      <c r="Z2252" s="34" t="str">
        <f t="shared" si="323"/>
        <v/>
      </c>
    </row>
    <row r="2253" spans="1:26" x14ac:dyDescent="0.35">
      <c r="A2253" s="25">
        <v>2249</v>
      </c>
      <c r="B2253" s="26">
        <f>_xlfn.XLOOKUP(C2253,purchase!C:C,pcon!B:B,"")</f>
        <v>0</v>
      </c>
      <c r="C2253" s="4"/>
      <c r="D2253" s="29">
        <f>_xlfn.XLOOKUP(C2253,purchase!C:C,pcon!D:D,"")</f>
        <v>0</v>
      </c>
      <c r="E2253" s="29">
        <f>_xlfn.XLOOKUP(C2253,purchase!C:C,pcon!E:E,"")</f>
        <v>0</v>
      </c>
      <c r="F2253" s="4"/>
      <c r="G2253" s="27"/>
      <c r="H2253" s="28"/>
      <c r="I2253" s="4"/>
      <c r="J2253" s="4"/>
      <c r="K2253" s="4"/>
      <c r="L2253" s="30" t="str">
        <f t="shared" si="315"/>
        <v/>
      </c>
      <c r="M2253" s="4"/>
      <c r="N2253" s="30" t="str">
        <f t="shared" si="316"/>
        <v/>
      </c>
      <c r="O2253" s="31"/>
      <c r="P2253" s="32" t="str">
        <f t="shared" si="317"/>
        <v/>
      </c>
      <c r="Q2253" s="10">
        <f>_xlfn.XLOOKUP(C2253,pcon!C:C,pcon!L:L,"")</f>
        <v>0</v>
      </c>
      <c r="R2253" s="98">
        <f t="shared" si="318"/>
        <v>0</v>
      </c>
      <c r="S2253" s="31"/>
      <c r="T2253" s="31"/>
      <c r="U2253" s="33" t="str">
        <f t="shared" si="319"/>
        <v/>
      </c>
      <c r="V2253" s="4"/>
      <c r="W2253" s="33" t="str">
        <f t="shared" si="320"/>
        <v/>
      </c>
      <c r="X2253" s="33" t="str">
        <f t="shared" si="321"/>
        <v/>
      </c>
      <c r="Y2253" s="33" t="str">
        <f t="shared" si="322"/>
        <v/>
      </c>
      <c r="Z2253" s="34" t="str">
        <f t="shared" si="323"/>
        <v/>
      </c>
    </row>
    <row r="2254" spans="1:26" x14ac:dyDescent="0.35">
      <c r="A2254" s="25">
        <v>2250</v>
      </c>
      <c r="B2254" s="26">
        <f>_xlfn.XLOOKUP(C2254,purchase!C:C,pcon!B:B,"")</f>
        <v>0</v>
      </c>
      <c r="C2254" s="4"/>
      <c r="D2254" s="29">
        <f>_xlfn.XLOOKUP(C2254,purchase!C:C,pcon!D:D,"")</f>
        <v>0</v>
      </c>
      <c r="E2254" s="29">
        <f>_xlfn.XLOOKUP(C2254,purchase!C:C,pcon!E:E,"")</f>
        <v>0</v>
      </c>
      <c r="F2254" s="4"/>
      <c r="G2254" s="27"/>
      <c r="H2254" s="28"/>
      <c r="I2254" s="4"/>
      <c r="J2254" s="4"/>
      <c r="K2254" s="4"/>
      <c r="L2254" s="30" t="str">
        <f t="shared" si="315"/>
        <v/>
      </c>
      <c r="M2254" s="4"/>
      <c r="N2254" s="30" t="str">
        <f t="shared" si="316"/>
        <v/>
      </c>
      <c r="O2254" s="31"/>
      <c r="P2254" s="32" t="str">
        <f t="shared" si="317"/>
        <v/>
      </c>
      <c r="Q2254" s="10">
        <f>_xlfn.XLOOKUP(C2254,pcon!C:C,pcon!L:L,"")</f>
        <v>0</v>
      </c>
      <c r="R2254" s="98">
        <f t="shared" si="318"/>
        <v>0</v>
      </c>
      <c r="S2254" s="31"/>
      <c r="T2254" s="31"/>
      <c r="U2254" s="33" t="str">
        <f t="shared" si="319"/>
        <v/>
      </c>
      <c r="V2254" s="4"/>
      <c r="W2254" s="33" t="str">
        <f t="shared" si="320"/>
        <v/>
      </c>
      <c r="X2254" s="33" t="str">
        <f t="shared" si="321"/>
        <v/>
      </c>
      <c r="Y2254" s="33" t="str">
        <f t="shared" si="322"/>
        <v/>
      </c>
      <c r="Z2254" s="34" t="str">
        <f t="shared" si="323"/>
        <v/>
      </c>
    </row>
    <row r="2255" spans="1:26" x14ac:dyDescent="0.35">
      <c r="A2255" s="25">
        <v>2251</v>
      </c>
      <c r="B2255" s="26">
        <f>_xlfn.XLOOKUP(C2255,purchase!C:C,pcon!B:B,"")</f>
        <v>0</v>
      </c>
      <c r="C2255" s="4"/>
      <c r="D2255" s="29">
        <f>_xlfn.XLOOKUP(C2255,purchase!C:C,pcon!D:D,"")</f>
        <v>0</v>
      </c>
      <c r="E2255" s="29">
        <f>_xlfn.XLOOKUP(C2255,purchase!C:C,pcon!E:E,"")</f>
        <v>0</v>
      </c>
      <c r="F2255" s="4"/>
      <c r="G2255" s="27"/>
      <c r="H2255" s="28"/>
      <c r="I2255" s="4"/>
      <c r="J2255" s="4"/>
      <c r="K2255" s="4"/>
      <c r="L2255" s="30" t="str">
        <f t="shared" si="315"/>
        <v/>
      </c>
      <c r="M2255" s="4"/>
      <c r="N2255" s="30" t="str">
        <f t="shared" si="316"/>
        <v/>
      </c>
      <c r="O2255" s="31"/>
      <c r="P2255" s="32" t="str">
        <f t="shared" si="317"/>
        <v/>
      </c>
      <c r="Q2255" s="10">
        <f>_xlfn.XLOOKUP(C2255,pcon!C:C,pcon!L:L,"")</f>
        <v>0</v>
      </c>
      <c r="R2255" s="98">
        <f t="shared" si="318"/>
        <v>0</v>
      </c>
      <c r="S2255" s="31"/>
      <c r="T2255" s="31"/>
      <c r="U2255" s="33" t="str">
        <f t="shared" si="319"/>
        <v/>
      </c>
      <c r="V2255" s="4"/>
      <c r="W2255" s="33" t="str">
        <f t="shared" si="320"/>
        <v/>
      </c>
      <c r="X2255" s="33" t="str">
        <f t="shared" si="321"/>
        <v/>
      </c>
      <c r="Y2255" s="33" t="str">
        <f t="shared" si="322"/>
        <v/>
      </c>
      <c r="Z2255" s="34" t="str">
        <f t="shared" si="323"/>
        <v/>
      </c>
    </row>
    <row r="2256" spans="1:26" x14ac:dyDescent="0.35">
      <c r="A2256" s="25">
        <v>2252</v>
      </c>
      <c r="B2256" s="26">
        <f>_xlfn.XLOOKUP(C2256,purchase!C:C,pcon!B:B,"")</f>
        <v>0</v>
      </c>
      <c r="C2256" s="4"/>
      <c r="D2256" s="29">
        <f>_xlfn.XLOOKUP(C2256,purchase!C:C,pcon!D:D,"")</f>
        <v>0</v>
      </c>
      <c r="E2256" s="29">
        <f>_xlfn.XLOOKUP(C2256,purchase!C:C,pcon!E:E,"")</f>
        <v>0</v>
      </c>
      <c r="F2256" s="4"/>
      <c r="G2256" s="27"/>
      <c r="H2256" s="28"/>
      <c r="I2256" s="4"/>
      <c r="J2256" s="4"/>
      <c r="K2256" s="4"/>
      <c r="L2256" s="30" t="str">
        <f t="shared" si="315"/>
        <v/>
      </c>
      <c r="M2256" s="4"/>
      <c r="N2256" s="30" t="str">
        <f t="shared" si="316"/>
        <v/>
      </c>
      <c r="O2256" s="31"/>
      <c r="P2256" s="32" t="str">
        <f t="shared" si="317"/>
        <v/>
      </c>
      <c r="Q2256" s="10">
        <f>_xlfn.XLOOKUP(C2256,pcon!C:C,pcon!L:L,"")</f>
        <v>0</v>
      </c>
      <c r="R2256" s="98">
        <f t="shared" si="318"/>
        <v>0</v>
      </c>
      <c r="S2256" s="31"/>
      <c r="T2256" s="31"/>
      <c r="U2256" s="33" t="str">
        <f t="shared" si="319"/>
        <v/>
      </c>
      <c r="V2256" s="4"/>
      <c r="W2256" s="33" t="str">
        <f t="shared" si="320"/>
        <v/>
      </c>
      <c r="X2256" s="33" t="str">
        <f t="shared" si="321"/>
        <v/>
      </c>
      <c r="Y2256" s="33" t="str">
        <f t="shared" si="322"/>
        <v/>
      </c>
      <c r="Z2256" s="34" t="str">
        <f t="shared" si="323"/>
        <v/>
      </c>
    </row>
    <row r="2257" spans="1:26" x14ac:dyDescent="0.35">
      <c r="A2257" s="25">
        <v>2253</v>
      </c>
      <c r="B2257" s="26">
        <f>_xlfn.XLOOKUP(C2257,purchase!C:C,pcon!B:B,"")</f>
        <v>0</v>
      </c>
      <c r="C2257" s="4"/>
      <c r="D2257" s="29">
        <f>_xlfn.XLOOKUP(C2257,purchase!C:C,pcon!D:D,"")</f>
        <v>0</v>
      </c>
      <c r="E2257" s="29">
        <f>_xlfn.XLOOKUP(C2257,purchase!C:C,pcon!E:E,"")</f>
        <v>0</v>
      </c>
      <c r="F2257" s="4"/>
      <c r="G2257" s="27"/>
      <c r="H2257" s="28"/>
      <c r="I2257" s="4"/>
      <c r="J2257" s="4"/>
      <c r="K2257" s="4"/>
      <c r="L2257" s="30" t="str">
        <f t="shared" si="315"/>
        <v/>
      </c>
      <c r="M2257" s="4"/>
      <c r="N2257" s="30" t="str">
        <f t="shared" si="316"/>
        <v/>
      </c>
      <c r="O2257" s="31"/>
      <c r="P2257" s="32" t="str">
        <f t="shared" si="317"/>
        <v/>
      </c>
      <c r="Q2257" s="10">
        <f>_xlfn.XLOOKUP(C2257,pcon!C:C,pcon!L:L,"")</f>
        <v>0</v>
      </c>
      <c r="R2257" s="98">
        <f t="shared" si="318"/>
        <v>0</v>
      </c>
      <c r="S2257" s="31"/>
      <c r="T2257" s="31"/>
      <c r="U2257" s="33" t="str">
        <f t="shared" si="319"/>
        <v/>
      </c>
      <c r="V2257" s="4"/>
      <c r="W2257" s="33" t="str">
        <f t="shared" si="320"/>
        <v/>
      </c>
      <c r="X2257" s="33" t="str">
        <f t="shared" si="321"/>
        <v/>
      </c>
      <c r="Y2257" s="33" t="str">
        <f t="shared" si="322"/>
        <v/>
      </c>
      <c r="Z2257" s="34" t="str">
        <f t="shared" si="323"/>
        <v/>
      </c>
    </row>
    <row r="2258" spans="1:26" x14ac:dyDescent="0.35">
      <c r="A2258" s="25">
        <v>2254</v>
      </c>
      <c r="B2258" s="26">
        <f>_xlfn.XLOOKUP(C2258,purchase!C:C,pcon!B:B,"")</f>
        <v>0</v>
      </c>
      <c r="C2258" s="4"/>
      <c r="D2258" s="29">
        <f>_xlfn.XLOOKUP(C2258,purchase!C:C,pcon!D:D,"")</f>
        <v>0</v>
      </c>
      <c r="E2258" s="29">
        <f>_xlfn.XLOOKUP(C2258,purchase!C:C,pcon!E:E,"")</f>
        <v>0</v>
      </c>
      <c r="F2258" s="4"/>
      <c r="G2258" s="27"/>
      <c r="H2258" s="28"/>
      <c r="I2258" s="4"/>
      <c r="J2258" s="4"/>
      <c r="K2258" s="4"/>
      <c r="L2258" s="30" t="str">
        <f t="shared" si="315"/>
        <v/>
      </c>
      <c r="M2258" s="4"/>
      <c r="N2258" s="30" t="str">
        <f t="shared" si="316"/>
        <v/>
      </c>
      <c r="O2258" s="31"/>
      <c r="P2258" s="32" t="str">
        <f t="shared" si="317"/>
        <v/>
      </c>
      <c r="Q2258" s="10">
        <f>_xlfn.XLOOKUP(C2258,pcon!C:C,pcon!L:L,"")</f>
        <v>0</v>
      </c>
      <c r="R2258" s="98">
        <f t="shared" si="318"/>
        <v>0</v>
      </c>
      <c r="S2258" s="31"/>
      <c r="T2258" s="31"/>
      <c r="U2258" s="33" t="str">
        <f t="shared" si="319"/>
        <v/>
      </c>
      <c r="V2258" s="4"/>
      <c r="W2258" s="33" t="str">
        <f t="shared" si="320"/>
        <v/>
      </c>
      <c r="X2258" s="33" t="str">
        <f t="shared" si="321"/>
        <v/>
      </c>
      <c r="Y2258" s="33" t="str">
        <f t="shared" si="322"/>
        <v/>
      </c>
      <c r="Z2258" s="34" t="str">
        <f t="shared" si="323"/>
        <v/>
      </c>
    </row>
    <row r="2259" spans="1:26" x14ac:dyDescent="0.35">
      <c r="A2259" s="25">
        <v>2255</v>
      </c>
      <c r="B2259" s="26">
        <f>_xlfn.XLOOKUP(C2259,purchase!C:C,pcon!B:B,"")</f>
        <v>0</v>
      </c>
      <c r="C2259" s="4"/>
      <c r="D2259" s="29">
        <f>_xlfn.XLOOKUP(C2259,purchase!C:C,pcon!D:D,"")</f>
        <v>0</v>
      </c>
      <c r="E2259" s="29">
        <f>_xlfn.XLOOKUP(C2259,purchase!C:C,pcon!E:E,"")</f>
        <v>0</v>
      </c>
      <c r="F2259" s="4"/>
      <c r="G2259" s="27"/>
      <c r="H2259" s="28"/>
      <c r="I2259" s="4"/>
      <c r="J2259" s="4"/>
      <c r="K2259" s="4"/>
      <c r="L2259" s="30" t="str">
        <f t="shared" si="315"/>
        <v/>
      </c>
      <c r="M2259" s="4"/>
      <c r="N2259" s="30" t="str">
        <f t="shared" si="316"/>
        <v/>
      </c>
      <c r="O2259" s="31"/>
      <c r="P2259" s="32" t="str">
        <f t="shared" si="317"/>
        <v/>
      </c>
      <c r="Q2259" s="10">
        <f>_xlfn.XLOOKUP(C2259,pcon!C:C,pcon!L:L,"")</f>
        <v>0</v>
      </c>
      <c r="R2259" s="98">
        <f t="shared" si="318"/>
        <v>0</v>
      </c>
      <c r="S2259" s="31"/>
      <c r="T2259" s="31"/>
      <c r="U2259" s="33" t="str">
        <f t="shared" si="319"/>
        <v/>
      </c>
      <c r="V2259" s="4"/>
      <c r="W2259" s="33" t="str">
        <f t="shared" si="320"/>
        <v/>
      </c>
      <c r="X2259" s="33" t="str">
        <f t="shared" si="321"/>
        <v/>
      </c>
      <c r="Y2259" s="33" t="str">
        <f t="shared" si="322"/>
        <v/>
      </c>
      <c r="Z2259" s="34" t="str">
        <f t="shared" si="323"/>
        <v/>
      </c>
    </row>
    <row r="2260" spans="1:26" x14ac:dyDescent="0.35">
      <c r="A2260" s="25">
        <v>2256</v>
      </c>
      <c r="B2260" s="26">
        <f>_xlfn.XLOOKUP(C2260,purchase!C:C,pcon!B:B,"")</f>
        <v>0</v>
      </c>
      <c r="C2260" s="4"/>
      <c r="D2260" s="29">
        <f>_xlfn.XLOOKUP(C2260,purchase!C:C,pcon!D:D,"")</f>
        <v>0</v>
      </c>
      <c r="E2260" s="29">
        <f>_xlfn.XLOOKUP(C2260,purchase!C:C,pcon!E:E,"")</f>
        <v>0</v>
      </c>
      <c r="F2260" s="4"/>
      <c r="G2260" s="27"/>
      <c r="H2260" s="28"/>
      <c r="I2260" s="4"/>
      <c r="J2260" s="4"/>
      <c r="K2260" s="4"/>
      <c r="L2260" s="30" t="str">
        <f t="shared" si="315"/>
        <v/>
      </c>
      <c r="M2260" s="4"/>
      <c r="N2260" s="30" t="str">
        <f t="shared" si="316"/>
        <v/>
      </c>
      <c r="O2260" s="31"/>
      <c r="P2260" s="32" t="str">
        <f t="shared" si="317"/>
        <v/>
      </c>
      <c r="Q2260" s="10">
        <f>_xlfn.XLOOKUP(C2260,pcon!C:C,pcon!L:L,"")</f>
        <v>0</v>
      </c>
      <c r="R2260" s="98">
        <f t="shared" si="318"/>
        <v>0</v>
      </c>
      <c r="S2260" s="31"/>
      <c r="T2260" s="31"/>
      <c r="U2260" s="33" t="str">
        <f t="shared" si="319"/>
        <v/>
      </c>
      <c r="V2260" s="4"/>
      <c r="W2260" s="33" t="str">
        <f t="shared" si="320"/>
        <v/>
      </c>
      <c r="X2260" s="33" t="str">
        <f t="shared" si="321"/>
        <v/>
      </c>
      <c r="Y2260" s="33" t="str">
        <f t="shared" si="322"/>
        <v/>
      </c>
      <c r="Z2260" s="34" t="str">
        <f t="shared" si="323"/>
        <v/>
      </c>
    </row>
    <row r="2261" spans="1:26" x14ac:dyDescent="0.35">
      <c r="A2261" s="25">
        <v>2257</v>
      </c>
      <c r="B2261" s="26">
        <f>_xlfn.XLOOKUP(C2261,purchase!C:C,pcon!B:B,"")</f>
        <v>0</v>
      </c>
      <c r="C2261" s="4"/>
      <c r="D2261" s="29">
        <f>_xlfn.XLOOKUP(C2261,purchase!C:C,pcon!D:D,"")</f>
        <v>0</v>
      </c>
      <c r="E2261" s="29">
        <f>_xlfn.XLOOKUP(C2261,purchase!C:C,pcon!E:E,"")</f>
        <v>0</v>
      </c>
      <c r="F2261" s="4"/>
      <c r="G2261" s="27"/>
      <c r="H2261" s="28"/>
      <c r="I2261" s="4"/>
      <c r="J2261" s="4"/>
      <c r="K2261" s="4"/>
      <c r="L2261" s="30" t="str">
        <f t="shared" si="315"/>
        <v/>
      </c>
      <c r="M2261" s="4"/>
      <c r="N2261" s="30" t="str">
        <f t="shared" si="316"/>
        <v/>
      </c>
      <c r="O2261" s="31"/>
      <c r="P2261" s="32" t="str">
        <f t="shared" si="317"/>
        <v/>
      </c>
      <c r="Q2261" s="10">
        <f>_xlfn.XLOOKUP(C2261,pcon!C:C,pcon!L:L,"")</f>
        <v>0</v>
      </c>
      <c r="R2261" s="98">
        <f t="shared" si="318"/>
        <v>0</v>
      </c>
      <c r="S2261" s="31"/>
      <c r="T2261" s="31"/>
      <c r="U2261" s="33" t="str">
        <f t="shared" si="319"/>
        <v/>
      </c>
      <c r="V2261" s="4"/>
      <c r="W2261" s="33" t="str">
        <f t="shared" si="320"/>
        <v/>
      </c>
      <c r="X2261" s="33" t="str">
        <f t="shared" si="321"/>
        <v/>
      </c>
      <c r="Y2261" s="33" t="str">
        <f t="shared" si="322"/>
        <v/>
      </c>
      <c r="Z2261" s="34" t="str">
        <f t="shared" si="323"/>
        <v/>
      </c>
    </row>
    <row r="2262" spans="1:26" x14ac:dyDescent="0.35">
      <c r="A2262" s="25">
        <v>2258</v>
      </c>
      <c r="B2262" s="26">
        <f>_xlfn.XLOOKUP(C2262,purchase!C:C,pcon!B:B,"")</f>
        <v>0</v>
      </c>
      <c r="C2262" s="4"/>
      <c r="D2262" s="29">
        <f>_xlfn.XLOOKUP(C2262,purchase!C:C,pcon!D:D,"")</f>
        <v>0</v>
      </c>
      <c r="E2262" s="29">
        <f>_xlfn.XLOOKUP(C2262,purchase!C:C,pcon!E:E,"")</f>
        <v>0</v>
      </c>
      <c r="F2262" s="4"/>
      <c r="G2262" s="27"/>
      <c r="H2262" s="28"/>
      <c r="I2262" s="4"/>
      <c r="J2262" s="4"/>
      <c r="K2262" s="4"/>
      <c r="L2262" s="30" t="str">
        <f t="shared" si="315"/>
        <v/>
      </c>
      <c r="M2262" s="4"/>
      <c r="N2262" s="30" t="str">
        <f t="shared" si="316"/>
        <v/>
      </c>
      <c r="O2262" s="31"/>
      <c r="P2262" s="32" t="str">
        <f t="shared" si="317"/>
        <v/>
      </c>
      <c r="Q2262" s="10">
        <f>_xlfn.XLOOKUP(C2262,pcon!C:C,pcon!L:L,"")</f>
        <v>0</v>
      </c>
      <c r="R2262" s="98">
        <f t="shared" si="318"/>
        <v>0</v>
      </c>
      <c r="S2262" s="31"/>
      <c r="T2262" s="31"/>
      <c r="U2262" s="33" t="str">
        <f t="shared" si="319"/>
        <v/>
      </c>
      <c r="V2262" s="4"/>
      <c r="W2262" s="33" t="str">
        <f t="shared" si="320"/>
        <v/>
      </c>
      <c r="X2262" s="33" t="str">
        <f t="shared" si="321"/>
        <v/>
      </c>
      <c r="Y2262" s="33" t="str">
        <f t="shared" si="322"/>
        <v/>
      </c>
      <c r="Z2262" s="34" t="str">
        <f t="shared" si="323"/>
        <v/>
      </c>
    </row>
    <row r="2263" spans="1:26" x14ac:dyDescent="0.35">
      <c r="A2263" s="25">
        <v>2259</v>
      </c>
      <c r="B2263" s="26">
        <f>_xlfn.XLOOKUP(C2263,purchase!C:C,pcon!B:B,"")</f>
        <v>0</v>
      </c>
      <c r="C2263" s="4"/>
      <c r="D2263" s="29">
        <f>_xlfn.XLOOKUP(C2263,purchase!C:C,pcon!D:D,"")</f>
        <v>0</v>
      </c>
      <c r="E2263" s="29">
        <f>_xlfn.XLOOKUP(C2263,purchase!C:C,pcon!E:E,"")</f>
        <v>0</v>
      </c>
      <c r="F2263" s="4"/>
      <c r="G2263" s="27"/>
      <c r="H2263" s="28"/>
      <c r="I2263" s="4"/>
      <c r="J2263" s="4"/>
      <c r="K2263" s="4"/>
      <c r="L2263" s="30" t="str">
        <f t="shared" si="315"/>
        <v/>
      </c>
      <c r="M2263" s="4"/>
      <c r="N2263" s="30" t="str">
        <f t="shared" si="316"/>
        <v/>
      </c>
      <c r="O2263" s="31"/>
      <c r="P2263" s="32" t="str">
        <f t="shared" si="317"/>
        <v/>
      </c>
      <c r="Q2263" s="10">
        <f>_xlfn.XLOOKUP(C2263,pcon!C:C,pcon!L:L,"")</f>
        <v>0</v>
      </c>
      <c r="R2263" s="98">
        <f t="shared" si="318"/>
        <v>0</v>
      </c>
      <c r="S2263" s="31"/>
      <c r="T2263" s="31"/>
      <c r="U2263" s="33" t="str">
        <f t="shared" si="319"/>
        <v/>
      </c>
      <c r="V2263" s="4"/>
      <c r="W2263" s="33" t="str">
        <f t="shared" si="320"/>
        <v/>
      </c>
      <c r="X2263" s="33" t="str">
        <f t="shared" si="321"/>
        <v/>
      </c>
      <c r="Y2263" s="33" t="str">
        <f t="shared" si="322"/>
        <v/>
      </c>
      <c r="Z2263" s="34" t="str">
        <f t="shared" si="323"/>
        <v/>
      </c>
    </row>
    <row r="2264" spans="1:26" x14ac:dyDescent="0.35">
      <c r="A2264" s="25">
        <v>2260</v>
      </c>
      <c r="B2264" s="26">
        <f>_xlfn.XLOOKUP(C2264,purchase!C:C,pcon!B:B,"")</f>
        <v>0</v>
      </c>
      <c r="C2264" s="4"/>
      <c r="D2264" s="29">
        <f>_xlfn.XLOOKUP(C2264,purchase!C:C,pcon!D:D,"")</f>
        <v>0</v>
      </c>
      <c r="E2264" s="29">
        <f>_xlfn.XLOOKUP(C2264,purchase!C:C,pcon!E:E,"")</f>
        <v>0</v>
      </c>
      <c r="F2264" s="4"/>
      <c r="G2264" s="27"/>
      <c r="H2264" s="28"/>
      <c r="I2264" s="4"/>
      <c r="J2264" s="4"/>
      <c r="K2264" s="4"/>
      <c r="L2264" s="30" t="str">
        <f t="shared" si="315"/>
        <v/>
      </c>
      <c r="M2264" s="4"/>
      <c r="N2264" s="30" t="str">
        <f t="shared" si="316"/>
        <v/>
      </c>
      <c r="O2264" s="31"/>
      <c r="P2264" s="32" t="str">
        <f t="shared" si="317"/>
        <v/>
      </c>
      <c r="Q2264" s="10">
        <f>_xlfn.XLOOKUP(C2264,pcon!C:C,pcon!L:L,"")</f>
        <v>0</v>
      </c>
      <c r="R2264" s="98">
        <f t="shared" si="318"/>
        <v>0</v>
      </c>
      <c r="S2264" s="31"/>
      <c r="T2264" s="31"/>
      <c r="U2264" s="33" t="str">
        <f t="shared" si="319"/>
        <v/>
      </c>
      <c r="V2264" s="4"/>
      <c r="W2264" s="33" t="str">
        <f t="shared" si="320"/>
        <v/>
      </c>
      <c r="X2264" s="33" t="str">
        <f t="shared" si="321"/>
        <v/>
      </c>
      <c r="Y2264" s="33" t="str">
        <f t="shared" si="322"/>
        <v/>
      </c>
      <c r="Z2264" s="34" t="str">
        <f t="shared" si="323"/>
        <v/>
      </c>
    </row>
    <row r="2265" spans="1:26" x14ac:dyDescent="0.35">
      <c r="A2265" s="25">
        <v>2261</v>
      </c>
      <c r="B2265" s="26">
        <f>_xlfn.XLOOKUP(C2265,purchase!C:C,pcon!B:B,"")</f>
        <v>0</v>
      </c>
      <c r="C2265" s="4"/>
      <c r="D2265" s="29">
        <f>_xlfn.XLOOKUP(C2265,purchase!C:C,pcon!D:D,"")</f>
        <v>0</v>
      </c>
      <c r="E2265" s="29">
        <f>_xlfn.XLOOKUP(C2265,purchase!C:C,pcon!E:E,"")</f>
        <v>0</v>
      </c>
      <c r="F2265" s="4"/>
      <c r="G2265" s="27"/>
      <c r="H2265" s="28"/>
      <c r="I2265" s="4"/>
      <c r="J2265" s="4"/>
      <c r="K2265" s="4"/>
      <c r="L2265" s="30" t="str">
        <f t="shared" si="315"/>
        <v/>
      </c>
      <c r="M2265" s="4"/>
      <c r="N2265" s="30" t="str">
        <f t="shared" si="316"/>
        <v/>
      </c>
      <c r="O2265" s="31"/>
      <c r="P2265" s="32" t="str">
        <f t="shared" si="317"/>
        <v/>
      </c>
      <c r="Q2265" s="10">
        <f>_xlfn.XLOOKUP(C2265,pcon!C:C,pcon!L:L,"")</f>
        <v>0</v>
      </c>
      <c r="R2265" s="98">
        <f t="shared" si="318"/>
        <v>0</v>
      </c>
      <c r="S2265" s="31"/>
      <c r="T2265" s="31"/>
      <c r="U2265" s="33" t="str">
        <f t="shared" si="319"/>
        <v/>
      </c>
      <c r="V2265" s="4"/>
      <c r="W2265" s="33" t="str">
        <f t="shared" si="320"/>
        <v/>
      </c>
      <c r="X2265" s="33" t="str">
        <f t="shared" si="321"/>
        <v/>
      </c>
      <c r="Y2265" s="33" t="str">
        <f t="shared" si="322"/>
        <v/>
      </c>
      <c r="Z2265" s="34" t="str">
        <f t="shared" si="323"/>
        <v/>
      </c>
    </row>
    <row r="2266" spans="1:26" x14ac:dyDescent="0.35">
      <c r="A2266" s="25">
        <v>2262</v>
      </c>
      <c r="B2266" s="26">
        <f>_xlfn.XLOOKUP(C2266,purchase!C:C,pcon!B:B,"")</f>
        <v>0</v>
      </c>
      <c r="C2266" s="4"/>
      <c r="D2266" s="29">
        <f>_xlfn.XLOOKUP(C2266,purchase!C:C,pcon!D:D,"")</f>
        <v>0</v>
      </c>
      <c r="E2266" s="29">
        <f>_xlfn.XLOOKUP(C2266,purchase!C:C,pcon!E:E,"")</f>
        <v>0</v>
      </c>
      <c r="F2266" s="4"/>
      <c r="G2266" s="27"/>
      <c r="H2266" s="28"/>
      <c r="I2266" s="4"/>
      <c r="J2266" s="4"/>
      <c r="K2266" s="4"/>
      <c r="L2266" s="30" t="str">
        <f t="shared" si="315"/>
        <v/>
      </c>
      <c r="M2266" s="4"/>
      <c r="N2266" s="30" t="str">
        <f t="shared" si="316"/>
        <v/>
      </c>
      <c r="O2266" s="31"/>
      <c r="P2266" s="32" t="str">
        <f t="shared" si="317"/>
        <v/>
      </c>
      <c r="Q2266" s="10">
        <f>_xlfn.XLOOKUP(C2266,pcon!C:C,pcon!L:L,"")</f>
        <v>0</v>
      </c>
      <c r="R2266" s="98">
        <f t="shared" si="318"/>
        <v>0</v>
      </c>
      <c r="S2266" s="31"/>
      <c r="T2266" s="31"/>
      <c r="U2266" s="33" t="str">
        <f t="shared" si="319"/>
        <v/>
      </c>
      <c r="V2266" s="4"/>
      <c r="W2266" s="33" t="str">
        <f t="shared" si="320"/>
        <v/>
      </c>
      <c r="X2266" s="33" t="str">
        <f t="shared" si="321"/>
        <v/>
      </c>
      <c r="Y2266" s="33" t="str">
        <f t="shared" si="322"/>
        <v/>
      </c>
      <c r="Z2266" s="34" t="str">
        <f t="shared" si="323"/>
        <v/>
      </c>
    </row>
    <row r="2267" spans="1:26" x14ac:dyDescent="0.35">
      <c r="A2267" s="25">
        <v>2263</v>
      </c>
      <c r="B2267" s="26">
        <f>_xlfn.XLOOKUP(C2267,purchase!C:C,pcon!B:B,"")</f>
        <v>0</v>
      </c>
      <c r="C2267" s="4"/>
      <c r="D2267" s="29">
        <f>_xlfn.XLOOKUP(C2267,purchase!C:C,pcon!D:D,"")</f>
        <v>0</v>
      </c>
      <c r="E2267" s="29">
        <f>_xlfn.XLOOKUP(C2267,purchase!C:C,pcon!E:E,"")</f>
        <v>0</v>
      </c>
      <c r="F2267" s="4"/>
      <c r="G2267" s="27"/>
      <c r="H2267" s="28"/>
      <c r="I2267" s="4"/>
      <c r="J2267" s="4"/>
      <c r="K2267" s="4"/>
      <c r="L2267" s="30" t="str">
        <f t="shared" si="315"/>
        <v/>
      </c>
      <c r="M2267" s="4"/>
      <c r="N2267" s="30" t="str">
        <f t="shared" si="316"/>
        <v/>
      </c>
      <c r="O2267" s="31"/>
      <c r="P2267" s="32" t="str">
        <f t="shared" si="317"/>
        <v/>
      </c>
      <c r="Q2267" s="10">
        <f>_xlfn.XLOOKUP(C2267,pcon!C:C,pcon!L:L,"")</f>
        <v>0</v>
      </c>
      <c r="R2267" s="98">
        <f t="shared" si="318"/>
        <v>0</v>
      </c>
      <c r="S2267" s="31"/>
      <c r="T2267" s="31"/>
      <c r="U2267" s="33" t="str">
        <f t="shared" si="319"/>
        <v/>
      </c>
      <c r="V2267" s="4"/>
      <c r="W2267" s="33" t="str">
        <f t="shared" si="320"/>
        <v/>
      </c>
      <c r="X2267" s="33" t="str">
        <f t="shared" si="321"/>
        <v/>
      </c>
      <c r="Y2267" s="33" t="str">
        <f t="shared" si="322"/>
        <v/>
      </c>
      <c r="Z2267" s="34" t="str">
        <f t="shared" si="323"/>
        <v/>
      </c>
    </row>
    <row r="2268" spans="1:26" x14ac:dyDescent="0.35">
      <c r="A2268" s="25">
        <v>2264</v>
      </c>
      <c r="B2268" s="26">
        <f>_xlfn.XLOOKUP(C2268,purchase!C:C,pcon!B:B,"")</f>
        <v>0</v>
      </c>
      <c r="C2268" s="4"/>
      <c r="D2268" s="29">
        <f>_xlfn.XLOOKUP(C2268,purchase!C:C,pcon!D:D,"")</f>
        <v>0</v>
      </c>
      <c r="E2268" s="29">
        <f>_xlfn.XLOOKUP(C2268,purchase!C:C,pcon!E:E,"")</f>
        <v>0</v>
      </c>
      <c r="F2268" s="4"/>
      <c r="G2268" s="27"/>
      <c r="H2268" s="28"/>
      <c r="I2268" s="4"/>
      <c r="J2268" s="4"/>
      <c r="K2268" s="4"/>
      <c r="L2268" s="30" t="str">
        <f t="shared" si="315"/>
        <v/>
      </c>
      <c r="M2268" s="4"/>
      <c r="N2268" s="30" t="str">
        <f t="shared" si="316"/>
        <v/>
      </c>
      <c r="O2268" s="31"/>
      <c r="P2268" s="32" t="str">
        <f t="shared" si="317"/>
        <v/>
      </c>
      <c r="Q2268" s="10">
        <f>_xlfn.XLOOKUP(C2268,pcon!C:C,pcon!L:L,"")</f>
        <v>0</v>
      </c>
      <c r="R2268" s="98">
        <f t="shared" si="318"/>
        <v>0</v>
      </c>
      <c r="S2268" s="31"/>
      <c r="T2268" s="31"/>
      <c r="U2268" s="33" t="str">
        <f t="shared" si="319"/>
        <v/>
      </c>
      <c r="V2268" s="4"/>
      <c r="W2268" s="33" t="str">
        <f t="shared" si="320"/>
        <v/>
      </c>
      <c r="X2268" s="33" t="str">
        <f t="shared" si="321"/>
        <v/>
      </c>
      <c r="Y2268" s="33" t="str">
        <f t="shared" si="322"/>
        <v/>
      </c>
      <c r="Z2268" s="34" t="str">
        <f t="shared" si="323"/>
        <v/>
      </c>
    </row>
    <row r="2269" spans="1:26" x14ac:dyDescent="0.35">
      <c r="A2269" s="25">
        <v>2265</v>
      </c>
      <c r="B2269" s="26">
        <f>_xlfn.XLOOKUP(C2269,purchase!C:C,pcon!B:B,"")</f>
        <v>0</v>
      </c>
      <c r="C2269" s="4"/>
      <c r="D2269" s="29">
        <f>_xlfn.XLOOKUP(C2269,purchase!C:C,pcon!D:D,"")</f>
        <v>0</v>
      </c>
      <c r="E2269" s="29">
        <f>_xlfn.XLOOKUP(C2269,purchase!C:C,pcon!E:E,"")</f>
        <v>0</v>
      </c>
      <c r="F2269" s="4"/>
      <c r="G2269" s="27"/>
      <c r="H2269" s="28"/>
      <c r="I2269" s="4"/>
      <c r="J2269" s="4"/>
      <c r="K2269" s="4"/>
      <c r="L2269" s="30" t="str">
        <f t="shared" si="315"/>
        <v/>
      </c>
      <c r="M2269" s="4"/>
      <c r="N2269" s="30" t="str">
        <f t="shared" si="316"/>
        <v/>
      </c>
      <c r="O2269" s="31"/>
      <c r="P2269" s="32" t="str">
        <f t="shared" si="317"/>
        <v/>
      </c>
      <c r="Q2269" s="10">
        <f>_xlfn.XLOOKUP(C2269,pcon!C:C,pcon!L:L,"")</f>
        <v>0</v>
      </c>
      <c r="R2269" s="98">
        <f t="shared" si="318"/>
        <v>0</v>
      </c>
      <c r="S2269" s="31"/>
      <c r="T2269" s="31"/>
      <c r="U2269" s="33" t="str">
        <f t="shared" si="319"/>
        <v/>
      </c>
      <c r="V2269" s="4"/>
      <c r="W2269" s="33" t="str">
        <f t="shared" si="320"/>
        <v/>
      </c>
      <c r="X2269" s="33" t="str">
        <f t="shared" si="321"/>
        <v/>
      </c>
      <c r="Y2269" s="33" t="str">
        <f t="shared" si="322"/>
        <v/>
      </c>
      <c r="Z2269" s="34" t="str">
        <f t="shared" si="323"/>
        <v/>
      </c>
    </row>
    <row r="2270" spans="1:26" x14ac:dyDescent="0.35">
      <c r="A2270" s="25">
        <v>2266</v>
      </c>
      <c r="B2270" s="26">
        <f>_xlfn.XLOOKUP(C2270,purchase!C:C,pcon!B:B,"")</f>
        <v>0</v>
      </c>
      <c r="C2270" s="4"/>
      <c r="D2270" s="29">
        <f>_xlfn.XLOOKUP(C2270,purchase!C:C,pcon!D:D,"")</f>
        <v>0</v>
      </c>
      <c r="E2270" s="29">
        <f>_xlfn.XLOOKUP(C2270,purchase!C:C,pcon!E:E,"")</f>
        <v>0</v>
      </c>
      <c r="F2270" s="4"/>
      <c r="G2270" s="27"/>
      <c r="H2270" s="28"/>
      <c r="I2270" s="4"/>
      <c r="J2270" s="4"/>
      <c r="K2270" s="4"/>
      <c r="L2270" s="30" t="str">
        <f t="shared" si="315"/>
        <v/>
      </c>
      <c r="M2270" s="4"/>
      <c r="N2270" s="30" t="str">
        <f t="shared" si="316"/>
        <v/>
      </c>
      <c r="O2270" s="31"/>
      <c r="P2270" s="32" t="str">
        <f t="shared" si="317"/>
        <v/>
      </c>
      <c r="Q2270" s="10">
        <f>_xlfn.XLOOKUP(C2270,pcon!C:C,pcon!L:L,"")</f>
        <v>0</v>
      </c>
      <c r="R2270" s="98">
        <f t="shared" si="318"/>
        <v>0</v>
      </c>
      <c r="S2270" s="31"/>
      <c r="T2270" s="31"/>
      <c r="U2270" s="33" t="str">
        <f t="shared" si="319"/>
        <v/>
      </c>
      <c r="V2270" s="4"/>
      <c r="W2270" s="33" t="str">
        <f t="shared" si="320"/>
        <v/>
      </c>
      <c r="X2270" s="33" t="str">
        <f t="shared" si="321"/>
        <v/>
      </c>
      <c r="Y2270" s="33" t="str">
        <f t="shared" si="322"/>
        <v/>
      </c>
      <c r="Z2270" s="34" t="str">
        <f t="shared" si="323"/>
        <v/>
      </c>
    </row>
    <row r="2271" spans="1:26" x14ac:dyDescent="0.35">
      <c r="A2271" s="25">
        <v>2267</v>
      </c>
      <c r="B2271" s="26">
        <f>_xlfn.XLOOKUP(C2271,purchase!C:C,pcon!B:B,"")</f>
        <v>0</v>
      </c>
      <c r="C2271" s="4"/>
      <c r="D2271" s="29">
        <f>_xlfn.XLOOKUP(C2271,purchase!C:C,pcon!D:D,"")</f>
        <v>0</v>
      </c>
      <c r="E2271" s="29">
        <f>_xlfn.XLOOKUP(C2271,purchase!C:C,pcon!E:E,"")</f>
        <v>0</v>
      </c>
      <c r="F2271" s="4"/>
      <c r="G2271" s="27"/>
      <c r="H2271" s="28"/>
      <c r="I2271" s="4"/>
      <c r="J2271" s="4"/>
      <c r="K2271" s="4"/>
      <c r="L2271" s="30" t="str">
        <f t="shared" si="315"/>
        <v/>
      </c>
      <c r="M2271" s="4"/>
      <c r="N2271" s="30" t="str">
        <f t="shared" si="316"/>
        <v/>
      </c>
      <c r="O2271" s="31"/>
      <c r="P2271" s="32" t="str">
        <f t="shared" si="317"/>
        <v/>
      </c>
      <c r="Q2271" s="10">
        <f>_xlfn.XLOOKUP(C2271,pcon!C:C,pcon!L:L,"")</f>
        <v>0</v>
      </c>
      <c r="R2271" s="98">
        <f t="shared" si="318"/>
        <v>0</v>
      </c>
      <c r="S2271" s="31"/>
      <c r="T2271" s="31"/>
      <c r="U2271" s="33" t="str">
        <f t="shared" si="319"/>
        <v/>
      </c>
      <c r="V2271" s="4"/>
      <c r="W2271" s="33" t="str">
        <f t="shared" si="320"/>
        <v/>
      </c>
      <c r="X2271" s="33" t="str">
        <f t="shared" si="321"/>
        <v/>
      </c>
      <c r="Y2271" s="33" t="str">
        <f t="shared" si="322"/>
        <v/>
      </c>
      <c r="Z2271" s="34" t="str">
        <f t="shared" si="323"/>
        <v/>
      </c>
    </row>
    <row r="2272" spans="1:26" x14ac:dyDescent="0.35">
      <c r="A2272" s="25">
        <v>2268</v>
      </c>
      <c r="B2272" s="26">
        <f>_xlfn.XLOOKUP(C2272,purchase!C:C,pcon!B:B,"")</f>
        <v>0</v>
      </c>
      <c r="C2272" s="4"/>
      <c r="D2272" s="29">
        <f>_xlfn.XLOOKUP(C2272,purchase!C:C,pcon!D:D,"")</f>
        <v>0</v>
      </c>
      <c r="E2272" s="29">
        <f>_xlfn.XLOOKUP(C2272,purchase!C:C,pcon!E:E,"")</f>
        <v>0</v>
      </c>
      <c r="F2272" s="4"/>
      <c r="G2272" s="27"/>
      <c r="H2272" s="28"/>
      <c r="I2272" s="4"/>
      <c r="J2272" s="4"/>
      <c r="K2272" s="4"/>
      <c r="L2272" s="30" t="str">
        <f t="shared" si="315"/>
        <v/>
      </c>
      <c r="M2272" s="4"/>
      <c r="N2272" s="30" t="str">
        <f t="shared" si="316"/>
        <v/>
      </c>
      <c r="O2272" s="31"/>
      <c r="P2272" s="32" t="str">
        <f t="shared" si="317"/>
        <v/>
      </c>
      <c r="Q2272" s="10">
        <f>_xlfn.XLOOKUP(C2272,pcon!C:C,pcon!L:L,"")</f>
        <v>0</v>
      </c>
      <c r="R2272" s="98">
        <f t="shared" si="318"/>
        <v>0</v>
      </c>
      <c r="S2272" s="31"/>
      <c r="T2272" s="31"/>
      <c r="U2272" s="33" t="str">
        <f t="shared" si="319"/>
        <v/>
      </c>
      <c r="V2272" s="4"/>
      <c r="W2272" s="33" t="str">
        <f t="shared" si="320"/>
        <v/>
      </c>
      <c r="X2272" s="33" t="str">
        <f t="shared" si="321"/>
        <v/>
      </c>
      <c r="Y2272" s="33" t="str">
        <f t="shared" si="322"/>
        <v/>
      </c>
      <c r="Z2272" s="34" t="str">
        <f t="shared" si="323"/>
        <v/>
      </c>
    </row>
    <row r="2273" spans="1:26" x14ac:dyDescent="0.35">
      <c r="A2273" s="25">
        <v>2269</v>
      </c>
      <c r="B2273" s="26">
        <f>_xlfn.XLOOKUP(C2273,purchase!C:C,pcon!B:B,"")</f>
        <v>0</v>
      </c>
      <c r="C2273" s="4"/>
      <c r="D2273" s="29">
        <f>_xlfn.XLOOKUP(C2273,purchase!C:C,pcon!D:D,"")</f>
        <v>0</v>
      </c>
      <c r="E2273" s="29">
        <f>_xlfn.XLOOKUP(C2273,purchase!C:C,pcon!E:E,"")</f>
        <v>0</v>
      </c>
      <c r="F2273" s="4"/>
      <c r="G2273" s="27"/>
      <c r="H2273" s="28"/>
      <c r="I2273" s="4"/>
      <c r="J2273" s="4"/>
      <c r="K2273" s="4"/>
      <c r="L2273" s="30" t="str">
        <f t="shared" si="315"/>
        <v/>
      </c>
      <c r="M2273" s="4"/>
      <c r="N2273" s="30" t="str">
        <f t="shared" si="316"/>
        <v/>
      </c>
      <c r="O2273" s="31"/>
      <c r="P2273" s="32" t="str">
        <f t="shared" si="317"/>
        <v/>
      </c>
      <c r="Q2273" s="10">
        <f>_xlfn.XLOOKUP(C2273,pcon!C:C,pcon!L:L,"")</f>
        <v>0</v>
      </c>
      <c r="R2273" s="98">
        <f t="shared" si="318"/>
        <v>0</v>
      </c>
      <c r="S2273" s="31"/>
      <c r="T2273" s="31"/>
      <c r="U2273" s="33" t="str">
        <f t="shared" si="319"/>
        <v/>
      </c>
      <c r="V2273" s="4"/>
      <c r="W2273" s="33" t="str">
        <f t="shared" si="320"/>
        <v/>
      </c>
      <c r="X2273" s="33" t="str">
        <f t="shared" si="321"/>
        <v/>
      </c>
      <c r="Y2273" s="33" t="str">
        <f t="shared" si="322"/>
        <v/>
      </c>
      <c r="Z2273" s="34" t="str">
        <f t="shared" si="323"/>
        <v/>
      </c>
    </row>
    <row r="2274" spans="1:26" x14ac:dyDescent="0.35">
      <c r="A2274" s="25">
        <v>2270</v>
      </c>
      <c r="B2274" s="26">
        <f>_xlfn.XLOOKUP(C2274,purchase!C:C,pcon!B:B,"")</f>
        <v>0</v>
      </c>
      <c r="C2274" s="4"/>
      <c r="D2274" s="29">
        <f>_xlfn.XLOOKUP(C2274,purchase!C:C,pcon!D:D,"")</f>
        <v>0</v>
      </c>
      <c r="E2274" s="29">
        <f>_xlfn.XLOOKUP(C2274,purchase!C:C,pcon!E:E,"")</f>
        <v>0</v>
      </c>
      <c r="F2274" s="4"/>
      <c r="G2274" s="27"/>
      <c r="H2274" s="28"/>
      <c r="I2274" s="4"/>
      <c r="J2274" s="4"/>
      <c r="K2274" s="4"/>
      <c r="L2274" s="30" t="str">
        <f t="shared" si="315"/>
        <v/>
      </c>
      <c r="M2274" s="4"/>
      <c r="N2274" s="30" t="str">
        <f t="shared" si="316"/>
        <v/>
      </c>
      <c r="O2274" s="31"/>
      <c r="P2274" s="32" t="str">
        <f t="shared" si="317"/>
        <v/>
      </c>
      <c r="Q2274" s="10">
        <f>_xlfn.XLOOKUP(C2274,pcon!C:C,pcon!L:L,"")</f>
        <v>0</v>
      </c>
      <c r="R2274" s="98">
        <f t="shared" si="318"/>
        <v>0</v>
      </c>
      <c r="S2274" s="31"/>
      <c r="T2274" s="31"/>
      <c r="U2274" s="33" t="str">
        <f t="shared" si="319"/>
        <v/>
      </c>
      <c r="V2274" s="4"/>
      <c r="W2274" s="33" t="str">
        <f t="shared" si="320"/>
        <v/>
      </c>
      <c r="X2274" s="33" t="str">
        <f t="shared" si="321"/>
        <v/>
      </c>
      <c r="Y2274" s="33" t="str">
        <f t="shared" si="322"/>
        <v/>
      </c>
      <c r="Z2274" s="34" t="str">
        <f t="shared" si="323"/>
        <v/>
      </c>
    </row>
    <row r="2275" spans="1:26" x14ac:dyDescent="0.35">
      <c r="A2275" s="25">
        <v>2271</v>
      </c>
      <c r="B2275" s="26">
        <f>_xlfn.XLOOKUP(C2275,purchase!C:C,pcon!B:B,"")</f>
        <v>0</v>
      </c>
      <c r="C2275" s="4"/>
      <c r="D2275" s="29">
        <f>_xlfn.XLOOKUP(C2275,purchase!C:C,pcon!D:D,"")</f>
        <v>0</v>
      </c>
      <c r="E2275" s="29">
        <f>_xlfn.XLOOKUP(C2275,purchase!C:C,pcon!E:E,"")</f>
        <v>0</v>
      </c>
      <c r="F2275" s="4"/>
      <c r="G2275" s="27"/>
      <c r="H2275" s="28"/>
      <c r="I2275" s="4"/>
      <c r="J2275" s="4"/>
      <c r="K2275" s="4"/>
      <c r="L2275" s="30" t="str">
        <f t="shared" si="315"/>
        <v/>
      </c>
      <c r="M2275" s="4"/>
      <c r="N2275" s="30" t="str">
        <f t="shared" si="316"/>
        <v/>
      </c>
      <c r="O2275" s="31"/>
      <c r="P2275" s="32" t="str">
        <f t="shared" si="317"/>
        <v/>
      </c>
      <c r="Q2275" s="10">
        <f>_xlfn.XLOOKUP(C2275,pcon!C:C,pcon!L:L,"")</f>
        <v>0</v>
      </c>
      <c r="R2275" s="98">
        <f t="shared" si="318"/>
        <v>0</v>
      </c>
      <c r="S2275" s="31"/>
      <c r="T2275" s="31"/>
      <c r="U2275" s="33" t="str">
        <f t="shared" si="319"/>
        <v/>
      </c>
      <c r="V2275" s="4"/>
      <c r="W2275" s="33" t="str">
        <f t="shared" si="320"/>
        <v/>
      </c>
      <c r="X2275" s="33" t="str">
        <f t="shared" si="321"/>
        <v/>
      </c>
      <c r="Y2275" s="33" t="str">
        <f t="shared" si="322"/>
        <v/>
      </c>
      <c r="Z2275" s="34" t="str">
        <f t="shared" si="323"/>
        <v/>
      </c>
    </row>
    <row r="2276" spans="1:26" x14ac:dyDescent="0.35">
      <c r="A2276" s="25">
        <v>2272</v>
      </c>
      <c r="B2276" s="26">
        <f>_xlfn.XLOOKUP(C2276,purchase!C:C,pcon!B:B,"")</f>
        <v>0</v>
      </c>
      <c r="C2276" s="4"/>
      <c r="D2276" s="29">
        <f>_xlfn.XLOOKUP(C2276,purchase!C:C,pcon!D:D,"")</f>
        <v>0</v>
      </c>
      <c r="E2276" s="29">
        <f>_xlfn.XLOOKUP(C2276,purchase!C:C,pcon!E:E,"")</f>
        <v>0</v>
      </c>
      <c r="F2276" s="4"/>
      <c r="G2276" s="27"/>
      <c r="H2276" s="28"/>
      <c r="I2276" s="4"/>
      <c r="J2276" s="4"/>
      <c r="K2276" s="4"/>
      <c r="L2276" s="30" t="str">
        <f t="shared" si="315"/>
        <v/>
      </c>
      <c r="M2276" s="4"/>
      <c r="N2276" s="30" t="str">
        <f t="shared" si="316"/>
        <v/>
      </c>
      <c r="O2276" s="31"/>
      <c r="P2276" s="32" t="str">
        <f t="shared" si="317"/>
        <v/>
      </c>
      <c r="Q2276" s="10">
        <f>_xlfn.XLOOKUP(C2276,pcon!C:C,pcon!L:L,"")</f>
        <v>0</v>
      </c>
      <c r="R2276" s="98">
        <f t="shared" si="318"/>
        <v>0</v>
      </c>
      <c r="S2276" s="31"/>
      <c r="T2276" s="31"/>
      <c r="U2276" s="33" t="str">
        <f t="shared" si="319"/>
        <v/>
      </c>
      <c r="V2276" s="4"/>
      <c r="W2276" s="33" t="str">
        <f t="shared" si="320"/>
        <v/>
      </c>
      <c r="X2276" s="33" t="str">
        <f t="shared" si="321"/>
        <v/>
      </c>
      <c r="Y2276" s="33" t="str">
        <f t="shared" si="322"/>
        <v/>
      </c>
      <c r="Z2276" s="34" t="str">
        <f t="shared" si="323"/>
        <v/>
      </c>
    </row>
    <row r="2277" spans="1:26" x14ac:dyDescent="0.35">
      <c r="A2277" s="25">
        <v>2273</v>
      </c>
      <c r="B2277" s="26">
        <f>_xlfn.XLOOKUP(C2277,purchase!C:C,pcon!B:B,"")</f>
        <v>0</v>
      </c>
      <c r="C2277" s="4"/>
      <c r="D2277" s="29">
        <f>_xlfn.XLOOKUP(C2277,purchase!C:C,pcon!D:D,"")</f>
        <v>0</v>
      </c>
      <c r="E2277" s="29">
        <f>_xlfn.XLOOKUP(C2277,purchase!C:C,pcon!E:E,"")</f>
        <v>0</v>
      </c>
      <c r="F2277" s="4"/>
      <c r="G2277" s="27"/>
      <c r="H2277" s="28"/>
      <c r="I2277" s="4"/>
      <c r="J2277" s="4"/>
      <c r="K2277" s="4"/>
      <c r="L2277" s="30" t="str">
        <f t="shared" si="315"/>
        <v/>
      </c>
      <c r="M2277" s="4"/>
      <c r="N2277" s="30" t="str">
        <f t="shared" si="316"/>
        <v/>
      </c>
      <c r="O2277" s="31"/>
      <c r="P2277" s="32" t="str">
        <f t="shared" si="317"/>
        <v/>
      </c>
      <c r="Q2277" s="10">
        <f>_xlfn.XLOOKUP(C2277,pcon!C:C,pcon!L:L,"")</f>
        <v>0</v>
      </c>
      <c r="R2277" s="98">
        <f t="shared" si="318"/>
        <v>0</v>
      </c>
      <c r="S2277" s="31"/>
      <c r="T2277" s="31"/>
      <c r="U2277" s="33" t="str">
        <f t="shared" si="319"/>
        <v/>
      </c>
      <c r="V2277" s="4"/>
      <c r="W2277" s="33" t="str">
        <f t="shared" si="320"/>
        <v/>
      </c>
      <c r="X2277" s="33" t="str">
        <f t="shared" si="321"/>
        <v/>
      </c>
      <c r="Y2277" s="33" t="str">
        <f t="shared" si="322"/>
        <v/>
      </c>
      <c r="Z2277" s="34" t="str">
        <f t="shared" si="323"/>
        <v/>
      </c>
    </row>
    <row r="2278" spans="1:26" x14ac:dyDescent="0.35">
      <c r="A2278" s="25">
        <v>2274</v>
      </c>
      <c r="B2278" s="26">
        <f>_xlfn.XLOOKUP(C2278,purchase!C:C,pcon!B:B,"")</f>
        <v>0</v>
      </c>
      <c r="C2278" s="4"/>
      <c r="D2278" s="29">
        <f>_xlfn.XLOOKUP(C2278,purchase!C:C,pcon!D:D,"")</f>
        <v>0</v>
      </c>
      <c r="E2278" s="29">
        <f>_xlfn.XLOOKUP(C2278,purchase!C:C,pcon!E:E,"")</f>
        <v>0</v>
      </c>
      <c r="F2278" s="4"/>
      <c r="G2278" s="27"/>
      <c r="H2278" s="28"/>
      <c r="I2278" s="4"/>
      <c r="J2278" s="4"/>
      <c r="K2278" s="4"/>
      <c r="L2278" s="30" t="str">
        <f t="shared" si="315"/>
        <v/>
      </c>
      <c r="M2278" s="4"/>
      <c r="N2278" s="30" t="str">
        <f t="shared" si="316"/>
        <v/>
      </c>
      <c r="O2278" s="31"/>
      <c r="P2278" s="32" t="str">
        <f t="shared" si="317"/>
        <v/>
      </c>
      <c r="Q2278" s="10">
        <f>_xlfn.XLOOKUP(C2278,pcon!C:C,pcon!L:L,"")</f>
        <v>0</v>
      </c>
      <c r="R2278" s="98">
        <f t="shared" si="318"/>
        <v>0</v>
      </c>
      <c r="S2278" s="31"/>
      <c r="T2278" s="31"/>
      <c r="U2278" s="33" t="str">
        <f t="shared" si="319"/>
        <v/>
      </c>
      <c r="V2278" s="4"/>
      <c r="W2278" s="33" t="str">
        <f t="shared" si="320"/>
        <v/>
      </c>
      <c r="X2278" s="33" t="str">
        <f t="shared" si="321"/>
        <v/>
      </c>
      <c r="Y2278" s="33" t="str">
        <f t="shared" si="322"/>
        <v/>
      </c>
      <c r="Z2278" s="34" t="str">
        <f t="shared" si="323"/>
        <v/>
      </c>
    </row>
    <row r="2279" spans="1:26" x14ac:dyDescent="0.35">
      <c r="A2279" s="25">
        <v>2275</v>
      </c>
      <c r="B2279" s="26">
        <f>_xlfn.XLOOKUP(C2279,purchase!C:C,pcon!B:B,"")</f>
        <v>0</v>
      </c>
      <c r="C2279" s="4"/>
      <c r="D2279" s="29">
        <f>_xlfn.XLOOKUP(C2279,purchase!C:C,pcon!D:D,"")</f>
        <v>0</v>
      </c>
      <c r="E2279" s="29">
        <f>_xlfn.XLOOKUP(C2279,purchase!C:C,pcon!E:E,"")</f>
        <v>0</v>
      </c>
      <c r="F2279" s="4"/>
      <c r="G2279" s="27"/>
      <c r="H2279" s="28"/>
      <c r="I2279" s="4"/>
      <c r="J2279" s="4"/>
      <c r="K2279" s="4"/>
      <c r="L2279" s="30" t="str">
        <f t="shared" si="315"/>
        <v/>
      </c>
      <c r="M2279" s="4"/>
      <c r="N2279" s="30" t="str">
        <f t="shared" si="316"/>
        <v/>
      </c>
      <c r="O2279" s="31"/>
      <c r="P2279" s="32" t="str">
        <f t="shared" si="317"/>
        <v/>
      </c>
      <c r="Q2279" s="10">
        <f>_xlfn.XLOOKUP(C2279,pcon!C:C,pcon!L:L,"")</f>
        <v>0</v>
      </c>
      <c r="R2279" s="98">
        <f t="shared" si="318"/>
        <v>0</v>
      </c>
      <c r="S2279" s="31"/>
      <c r="T2279" s="31"/>
      <c r="U2279" s="33" t="str">
        <f t="shared" si="319"/>
        <v/>
      </c>
      <c r="V2279" s="4"/>
      <c r="W2279" s="33" t="str">
        <f t="shared" si="320"/>
        <v/>
      </c>
      <c r="X2279" s="33" t="str">
        <f t="shared" si="321"/>
        <v/>
      </c>
      <c r="Y2279" s="33" t="str">
        <f t="shared" si="322"/>
        <v/>
      </c>
      <c r="Z2279" s="34" t="str">
        <f t="shared" si="323"/>
        <v/>
      </c>
    </row>
    <row r="2280" spans="1:26" x14ac:dyDescent="0.35">
      <c r="A2280" s="25">
        <v>2276</v>
      </c>
      <c r="B2280" s="26">
        <f>_xlfn.XLOOKUP(C2280,purchase!C:C,pcon!B:B,"")</f>
        <v>0</v>
      </c>
      <c r="C2280" s="4"/>
      <c r="D2280" s="29">
        <f>_xlfn.XLOOKUP(C2280,purchase!C:C,pcon!D:D,"")</f>
        <v>0</v>
      </c>
      <c r="E2280" s="29">
        <f>_xlfn.XLOOKUP(C2280,purchase!C:C,pcon!E:E,"")</f>
        <v>0</v>
      </c>
      <c r="F2280" s="4"/>
      <c r="G2280" s="27"/>
      <c r="H2280" s="28"/>
      <c r="I2280" s="4"/>
      <c r="J2280" s="4"/>
      <c r="K2280" s="4"/>
      <c r="L2280" s="30" t="str">
        <f t="shared" si="315"/>
        <v/>
      </c>
      <c r="M2280" s="4"/>
      <c r="N2280" s="30" t="str">
        <f t="shared" si="316"/>
        <v/>
      </c>
      <c r="O2280" s="31"/>
      <c r="P2280" s="32" t="str">
        <f t="shared" si="317"/>
        <v/>
      </c>
      <c r="Q2280" s="10">
        <f>_xlfn.XLOOKUP(C2280,pcon!C:C,pcon!L:L,"")</f>
        <v>0</v>
      </c>
      <c r="R2280" s="98">
        <f t="shared" si="318"/>
        <v>0</v>
      </c>
      <c r="S2280" s="31"/>
      <c r="T2280" s="31"/>
      <c r="U2280" s="33" t="str">
        <f t="shared" si="319"/>
        <v/>
      </c>
      <c r="V2280" s="4"/>
      <c r="W2280" s="33" t="str">
        <f t="shared" si="320"/>
        <v/>
      </c>
      <c r="X2280" s="33" t="str">
        <f t="shared" si="321"/>
        <v/>
      </c>
      <c r="Y2280" s="33" t="str">
        <f t="shared" si="322"/>
        <v/>
      </c>
      <c r="Z2280" s="34" t="str">
        <f t="shared" si="323"/>
        <v/>
      </c>
    </row>
    <row r="2281" spans="1:26" x14ac:dyDescent="0.35">
      <c r="A2281" s="25">
        <v>2277</v>
      </c>
      <c r="B2281" s="26">
        <f>_xlfn.XLOOKUP(C2281,purchase!C:C,pcon!B:B,"")</f>
        <v>0</v>
      </c>
      <c r="C2281" s="4"/>
      <c r="D2281" s="29">
        <f>_xlfn.XLOOKUP(C2281,purchase!C:C,pcon!D:D,"")</f>
        <v>0</v>
      </c>
      <c r="E2281" s="29">
        <f>_xlfn.XLOOKUP(C2281,purchase!C:C,pcon!E:E,"")</f>
        <v>0</v>
      </c>
      <c r="F2281" s="4"/>
      <c r="G2281" s="27"/>
      <c r="H2281" s="28"/>
      <c r="I2281" s="4"/>
      <c r="J2281" s="4"/>
      <c r="K2281" s="4"/>
      <c r="L2281" s="30" t="str">
        <f t="shared" si="315"/>
        <v/>
      </c>
      <c r="M2281" s="4"/>
      <c r="N2281" s="30" t="str">
        <f t="shared" si="316"/>
        <v/>
      </c>
      <c r="O2281" s="31"/>
      <c r="P2281" s="32" t="str">
        <f t="shared" si="317"/>
        <v/>
      </c>
      <c r="Q2281" s="10">
        <f>_xlfn.XLOOKUP(C2281,pcon!C:C,pcon!L:L,"")</f>
        <v>0</v>
      </c>
      <c r="R2281" s="98">
        <f t="shared" si="318"/>
        <v>0</v>
      </c>
      <c r="S2281" s="31"/>
      <c r="T2281" s="31"/>
      <c r="U2281" s="33" t="str">
        <f t="shared" si="319"/>
        <v/>
      </c>
      <c r="V2281" s="4"/>
      <c r="W2281" s="33" t="str">
        <f t="shared" si="320"/>
        <v/>
      </c>
      <c r="X2281" s="33" t="str">
        <f t="shared" si="321"/>
        <v/>
      </c>
      <c r="Y2281" s="33" t="str">
        <f t="shared" si="322"/>
        <v/>
      </c>
      <c r="Z2281" s="34" t="str">
        <f t="shared" si="323"/>
        <v/>
      </c>
    </row>
    <row r="2282" spans="1:26" x14ac:dyDescent="0.35">
      <c r="A2282" s="25">
        <v>2278</v>
      </c>
      <c r="B2282" s="26">
        <f>_xlfn.XLOOKUP(C2282,purchase!C:C,pcon!B:B,"")</f>
        <v>0</v>
      </c>
      <c r="C2282" s="4"/>
      <c r="D2282" s="29">
        <f>_xlfn.XLOOKUP(C2282,purchase!C:C,pcon!D:D,"")</f>
        <v>0</v>
      </c>
      <c r="E2282" s="29">
        <f>_xlfn.XLOOKUP(C2282,purchase!C:C,pcon!E:E,"")</f>
        <v>0</v>
      </c>
      <c r="F2282" s="4"/>
      <c r="G2282" s="27"/>
      <c r="H2282" s="28"/>
      <c r="I2282" s="4"/>
      <c r="J2282" s="4"/>
      <c r="K2282" s="4"/>
      <c r="L2282" s="30" t="str">
        <f t="shared" si="315"/>
        <v/>
      </c>
      <c r="M2282" s="4"/>
      <c r="N2282" s="30" t="str">
        <f t="shared" si="316"/>
        <v/>
      </c>
      <c r="O2282" s="31"/>
      <c r="P2282" s="32" t="str">
        <f t="shared" si="317"/>
        <v/>
      </c>
      <c r="Q2282" s="10">
        <f>_xlfn.XLOOKUP(C2282,pcon!C:C,pcon!L:L,"")</f>
        <v>0</v>
      </c>
      <c r="R2282" s="98">
        <f t="shared" si="318"/>
        <v>0</v>
      </c>
      <c r="S2282" s="31"/>
      <c r="T2282" s="31"/>
      <c r="U2282" s="33" t="str">
        <f t="shared" si="319"/>
        <v/>
      </c>
      <c r="V2282" s="4"/>
      <c r="W2282" s="33" t="str">
        <f t="shared" si="320"/>
        <v/>
      </c>
      <c r="X2282" s="33" t="str">
        <f t="shared" si="321"/>
        <v/>
      </c>
      <c r="Y2282" s="33" t="str">
        <f t="shared" si="322"/>
        <v/>
      </c>
      <c r="Z2282" s="34" t="str">
        <f t="shared" si="323"/>
        <v/>
      </c>
    </row>
    <row r="2283" spans="1:26" x14ac:dyDescent="0.35">
      <c r="A2283" s="25">
        <v>2279</v>
      </c>
      <c r="B2283" s="26">
        <f>_xlfn.XLOOKUP(C2283,purchase!C:C,pcon!B:B,"")</f>
        <v>0</v>
      </c>
      <c r="C2283" s="4"/>
      <c r="D2283" s="29">
        <f>_xlfn.XLOOKUP(C2283,purchase!C:C,pcon!D:D,"")</f>
        <v>0</v>
      </c>
      <c r="E2283" s="29">
        <f>_xlfn.XLOOKUP(C2283,purchase!C:C,pcon!E:E,"")</f>
        <v>0</v>
      </c>
      <c r="F2283" s="4"/>
      <c r="G2283" s="27"/>
      <c r="H2283" s="28"/>
      <c r="I2283" s="4"/>
      <c r="J2283" s="4"/>
      <c r="K2283" s="4"/>
      <c r="L2283" s="30" t="str">
        <f t="shared" si="315"/>
        <v/>
      </c>
      <c r="M2283" s="4"/>
      <c r="N2283" s="30" t="str">
        <f t="shared" si="316"/>
        <v/>
      </c>
      <c r="O2283" s="31"/>
      <c r="P2283" s="32" t="str">
        <f t="shared" si="317"/>
        <v/>
      </c>
      <c r="Q2283" s="10">
        <f>_xlfn.XLOOKUP(C2283,pcon!C:C,pcon!L:L,"")</f>
        <v>0</v>
      </c>
      <c r="R2283" s="98">
        <f t="shared" si="318"/>
        <v>0</v>
      </c>
      <c r="S2283" s="31"/>
      <c r="T2283" s="31"/>
      <c r="U2283" s="33" t="str">
        <f t="shared" si="319"/>
        <v/>
      </c>
      <c r="V2283" s="4"/>
      <c r="W2283" s="33" t="str">
        <f t="shared" si="320"/>
        <v/>
      </c>
      <c r="X2283" s="33" t="str">
        <f t="shared" si="321"/>
        <v/>
      </c>
      <c r="Y2283" s="33" t="str">
        <f t="shared" si="322"/>
        <v/>
      </c>
      <c r="Z2283" s="34" t="str">
        <f t="shared" si="323"/>
        <v/>
      </c>
    </row>
    <row r="2284" spans="1:26" x14ac:dyDescent="0.35">
      <c r="A2284" s="25">
        <v>2280</v>
      </c>
      <c r="B2284" s="26">
        <f>_xlfn.XLOOKUP(C2284,purchase!C:C,pcon!B:B,"")</f>
        <v>0</v>
      </c>
      <c r="C2284" s="4"/>
      <c r="D2284" s="29">
        <f>_xlfn.XLOOKUP(C2284,purchase!C:C,pcon!D:D,"")</f>
        <v>0</v>
      </c>
      <c r="E2284" s="29">
        <f>_xlfn.XLOOKUP(C2284,purchase!C:C,pcon!E:E,"")</f>
        <v>0</v>
      </c>
      <c r="F2284" s="4"/>
      <c r="G2284" s="27"/>
      <c r="H2284" s="28"/>
      <c r="I2284" s="4"/>
      <c r="J2284" s="4"/>
      <c r="K2284" s="4"/>
      <c r="L2284" s="30" t="str">
        <f t="shared" si="315"/>
        <v/>
      </c>
      <c r="M2284" s="4"/>
      <c r="N2284" s="30" t="str">
        <f t="shared" si="316"/>
        <v/>
      </c>
      <c r="O2284" s="31"/>
      <c r="P2284" s="32" t="str">
        <f t="shared" si="317"/>
        <v/>
      </c>
      <c r="Q2284" s="10">
        <f>_xlfn.XLOOKUP(C2284,pcon!C:C,pcon!L:L,"")</f>
        <v>0</v>
      </c>
      <c r="R2284" s="98">
        <f t="shared" si="318"/>
        <v>0</v>
      </c>
      <c r="S2284" s="31"/>
      <c r="T2284" s="31"/>
      <c r="U2284" s="33" t="str">
        <f t="shared" si="319"/>
        <v/>
      </c>
      <c r="V2284" s="4"/>
      <c r="W2284" s="33" t="str">
        <f t="shared" si="320"/>
        <v/>
      </c>
      <c r="X2284" s="33" t="str">
        <f t="shared" si="321"/>
        <v/>
      </c>
      <c r="Y2284" s="33" t="str">
        <f t="shared" si="322"/>
        <v/>
      </c>
      <c r="Z2284" s="34" t="str">
        <f t="shared" si="323"/>
        <v/>
      </c>
    </row>
    <row r="2285" spans="1:26" x14ac:dyDescent="0.35">
      <c r="A2285" s="25">
        <v>2281</v>
      </c>
      <c r="B2285" s="26">
        <f>_xlfn.XLOOKUP(C2285,purchase!C:C,pcon!B:B,"")</f>
        <v>0</v>
      </c>
      <c r="C2285" s="4"/>
      <c r="D2285" s="29">
        <f>_xlfn.XLOOKUP(C2285,purchase!C:C,pcon!D:D,"")</f>
        <v>0</v>
      </c>
      <c r="E2285" s="29">
        <f>_xlfn.XLOOKUP(C2285,purchase!C:C,pcon!E:E,"")</f>
        <v>0</v>
      </c>
      <c r="F2285" s="4"/>
      <c r="G2285" s="27"/>
      <c r="H2285" s="28"/>
      <c r="I2285" s="4"/>
      <c r="J2285" s="4"/>
      <c r="K2285" s="4"/>
      <c r="L2285" s="30" t="str">
        <f t="shared" si="315"/>
        <v/>
      </c>
      <c r="M2285" s="4"/>
      <c r="N2285" s="30" t="str">
        <f t="shared" si="316"/>
        <v/>
      </c>
      <c r="O2285" s="31"/>
      <c r="P2285" s="32" t="str">
        <f t="shared" si="317"/>
        <v/>
      </c>
      <c r="Q2285" s="10">
        <f>_xlfn.XLOOKUP(C2285,pcon!C:C,pcon!L:L,"")</f>
        <v>0</v>
      </c>
      <c r="R2285" s="98">
        <f t="shared" si="318"/>
        <v>0</v>
      </c>
      <c r="S2285" s="31"/>
      <c r="T2285" s="31"/>
      <c r="U2285" s="33" t="str">
        <f t="shared" si="319"/>
        <v/>
      </c>
      <c r="V2285" s="4"/>
      <c r="W2285" s="33" t="str">
        <f t="shared" si="320"/>
        <v/>
      </c>
      <c r="X2285" s="33" t="str">
        <f t="shared" si="321"/>
        <v/>
      </c>
      <c r="Y2285" s="33" t="str">
        <f t="shared" si="322"/>
        <v/>
      </c>
      <c r="Z2285" s="34" t="str">
        <f t="shared" si="323"/>
        <v/>
      </c>
    </row>
    <row r="2286" spans="1:26" x14ac:dyDescent="0.35">
      <c r="A2286" s="25">
        <v>2282</v>
      </c>
      <c r="B2286" s="26">
        <f>_xlfn.XLOOKUP(C2286,purchase!C:C,pcon!B:B,"")</f>
        <v>0</v>
      </c>
      <c r="C2286" s="4"/>
      <c r="D2286" s="29">
        <f>_xlfn.XLOOKUP(C2286,purchase!C:C,pcon!D:D,"")</f>
        <v>0</v>
      </c>
      <c r="E2286" s="29">
        <f>_xlfn.XLOOKUP(C2286,purchase!C:C,pcon!E:E,"")</f>
        <v>0</v>
      </c>
      <c r="F2286" s="4"/>
      <c r="G2286" s="27"/>
      <c r="H2286" s="28"/>
      <c r="I2286" s="4"/>
      <c r="J2286" s="4"/>
      <c r="K2286" s="4"/>
      <c r="L2286" s="30" t="str">
        <f t="shared" si="315"/>
        <v/>
      </c>
      <c r="M2286" s="4"/>
      <c r="N2286" s="30" t="str">
        <f t="shared" si="316"/>
        <v/>
      </c>
      <c r="O2286" s="31"/>
      <c r="P2286" s="32" t="str">
        <f t="shared" si="317"/>
        <v/>
      </c>
      <c r="Q2286" s="10">
        <f>_xlfn.XLOOKUP(C2286,pcon!C:C,pcon!L:L,"")</f>
        <v>0</v>
      </c>
      <c r="R2286" s="98">
        <f t="shared" si="318"/>
        <v>0</v>
      </c>
      <c r="S2286" s="31"/>
      <c r="T2286" s="31"/>
      <c r="U2286" s="33" t="str">
        <f t="shared" si="319"/>
        <v/>
      </c>
      <c r="V2286" s="4"/>
      <c r="W2286" s="33" t="str">
        <f t="shared" si="320"/>
        <v/>
      </c>
      <c r="X2286" s="33" t="str">
        <f t="shared" si="321"/>
        <v/>
      </c>
      <c r="Y2286" s="33" t="str">
        <f t="shared" si="322"/>
        <v/>
      </c>
      <c r="Z2286" s="34" t="str">
        <f t="shared" si="323"/>
        <v/>
      </c>
    </row>
    <row r="2287" spans="1:26" x14ac:dyDescent="0.35">
      <c r="A2287" s="25">
        <v>2283</v>
      </c>
      <c r="B2287" s="26">
        <f>_xlfn.XLOOKUP(C2287,purchase!C:C,pcon!B:B,"")</f>
        <v>0</v>
      </c>
      <c r="C2287" s="4"/>
      <c r="D2287" s="29">
        <f>_xlfn.XLOOKUP(C2287,purchase!C:C,pcon!D:D,"")</f>
        <v>0</v>
      </c>
      <c r="E2287" s="29">
        <f>_xlfn.XLOOKUP(C2287,purchase!C:C,pcon!E:E,"")</f>
        <v>0</v>
      </c>
      <c r="F2287" s="4"/>
      <c r="G2287" s="27"/>
      <c r="H2287" s="28"/>
      <c r="I2287" s="4"/>
      <c r="J2287" s="4"/>
      <c r="K2287" s="4"/>
      <c r="L2287" s="30" t="str">
        <f t="shared" si="315"/>
        <v/>
      </c>
      <c r="M2287" s="4"/>
      <c r="N2287" s="30" t="str">
        <f t="shared" si="316"/>
        <v/>
      </c>
      <c r="O2287" s="31"/>
      <c r="P2287" s="32" t="str">
        <f t="shared" si="317"/>
        <v/>
      </c>
      <c r="Q2287" s="10">
        <f>_xlfn.XLOOKUP(C2287,pcon!C:C,pcon!L:L,"")</f>
        <v>0</v>
      </c>
      <c r="R2287" s="98">
        <f t="shared" si="318"/>
        <v>0</v>
      </c>
      <c r="S2287" s="31"/>
      <c r="T2287" s="31"/>
      <c r="U2287" s="33" t="str">
        <f t="shared" si="319"/>
        <v/>
      </c>
      <c r="V2287" s="4"/>
      <c r="W2287" s="33" t="str">
        <f t="shared" si="320"/>
        <v/>
      </c>
      <c r="X2287" s="33" t="str">
        <f t="shared" si="321"/>
        <v/>
      </c>
      <c r="Y2287" s="33" t="str">
        <f t="shared" si="322"/>
        <v/>
      </c>
      <c r="Z2287" s="34" t="str">
        <f t="shared" si="323"/>
        <v/>
      </c>
    </row>
    <row r="2288" spans="1:26" x14ac:dyDescent="0.35">
      <c r="A2288" s="25">
        <v>2284</v>
      </c>
      <c r="B2288" s="26">
        <f>_xlfn.XLOOKUP(C2288,purchase!C:C,pcon!B:B,"")</f>
        <v>0</v>
      </c>
      <c r="C2288" s="4"/>
      <c r="D2288" s="29">
        <f>_xlfn.XLOOKUP(C2288,purchase!C:C,pcon!D:D,"")</f>
        <v>0</v>
      </c>
      <c r="E2288" s="29">
        <f>_xlfn.XLOOKUP(C2288,purchase!C:C,pcon!E:E,"")</f>
        <v>0</v>
      </c>
      <c r="F2288" s="4"/>
      <c r="G2288" s="27"/>
      <c r="H2288" s="28"/>
      <c r="I2288" s="4"/>
      <c r="J2288" s="4"/>
      <c r="K2288" s="4"/>
      <c r="L2288" s="30" t="str">
        <f t="shared" si="315"/>
        <v/>
      </c>
      <c r="M2288" s="4"/>
      <c r="N2288" s="30" t="str">
        <f t="shared" si="316"/>
        <v/>
      </c>
      <c r="O2288" s="31"/>
      <c r="P2288" s="32" t="str">
        <f t="shared" si="317"/>
        <v/>
      </c>
      <c r="Q2288" s="10">
        <f>_xlfn.XLOOKUP(C2288,pcon!C:C,pcon!L:L,"")</f>
        <v>0</v>
      </c>
      <c r="R2288" s="98">
        <f t="shared" si="318"/>
        <v>0</v>
      </c>
      <c r="S2288" s="31"/>
      <c r="T2288" s="31"/>
      <c r="U2288" s="33" t="str">
        <f t="shared" si="319"/>
        <v/>
      </c>
      <c r="V2288" s="4"/>
      <c r="W2288" s="33" t="str">
        <f t="shared" si="320"/>
        <v/>
      </c>
      <c r="X2288" s="33" t="str">
        <f t="shared" si="321"/>
        <v/>
      </c>
      <c r="Y2288" s="33" t="str">
        <f t="shared" si="322"/>
        <v/>
      </c>
      <c r="Z2288" s="34" t="str">
        <f t="shared" si="323"/>
        <v/>
      </c>
    </row>
    <row r="2289" spans="1:26" x14ac:dyDescent="0.35">
      <c r="A2289" s="25">
        <v>2285</v>
      </c>
      <c r="B2289" s="26">
        <f>_xlfn.XLOOKUP(C2289,purchase!C:C,pcon!B:B,"")</f>
        <v>0</v>
      </c>
      <c r="C2289" s="4"/>
      <c r="D2289" s="29">
        <f>_xlfn.XLOOKUP(C2289,purchase!C:C,pcon!D:D,"")</f>
        <v>0</v>
      </c>
      <c r="E2289" s="29">
        <f>_xlfn.XLOOKUP(C2289,purchase!C:C,pcon!E:E,"")</f>
        <v>0</v>
      </c>
      <c r="F2289" s="4"/>
      <c r="G2289" s="27"/>
      <c r="H2289" s="28"/>
      <c r="I2289" s="4"/>
      <c r="J2289" s="4"/>
      <c r="K2289" s="4"/>
      <c r="L2289" s="30" t="str">
        <f t="shared" si="315"/>
        <v/>
      </c>
      <c r="M2289" s="4"/>
      <c r="N2289" s="30" t="str">
        <f t="shared" si="316"/>
        <v/>
      </c>
      <c r="O2289" s="31"/>
      <c r="P2289" s="32" t="str">
        <f t="shared" si="317"/>
        <v/>
      </c>
      <c r="Q2289" s="10">
        <f>_xlfn.XLOOKUP(C2289,pcon!C:C,pcon!L:L,"")</f>
        <v>0</v>
      </c>
      <c r="R2289" s="98">
        <f t="shared" si="318"/>
        <v>0</v>
      </c>
      <c r="S2289" s="31"/>
      <c r="T2289" s="31"/>
      <c r="U2289" s="33" t="str">
        <f t="shared" si="319"/>
        <v/>
      </c>
      <c r="V2289" s="4"/>
      <c r="W2289" s="33" t="str">
        <f t="shared" si="320"/>
        <v/>
      </c>
      <c r="X2289" s="33" t="str">
        <f t="shared" si="321"/>
        <v/>
      </c>
      <c r="Y2289" s="33" t="str">
        <f t="shared" si="322"/>
        <v/>
      </c>
      <c r="Z2289" s="34" t="str">
        <f t="shared" si="323"/>
        <v/>
      </c>
    </row>
    <row r="2290" spans="1:26" x14ac:dyDescent="0.35">
      <c r="A2290" s="25">
        <v>2286</v>
      </c>
      <c r="B2290" s="26">
        <f>_xlfn.XLOOKUP(C2290,purchase!C:C,pcon!B:B,"")</f>
        <v>0</v>
      </c>
      <c r="C2290" s="4"/>
      <c r="D2290" s="29">
        <f>_xlfn.XLOOKUP(C2290,purchase!C:C,pcon!D:D,"")</f>
        <v>0</v>
      </c>
      <c r="E2290" s="29">
        <f>_xlfn.XLOOKUP(C2290,purchase!C:C,pcon!E:E,"")</f>
        <v>0</v>
      </c>
      <c r="F2290" s="4"/>
      <c r="G2290" s="27"/>
      <c r="H2290" s="28"/>
      <c r="I2290" s="4"/>
      <c r="J2290" s="4"/>
      <c r="K2290" s="4"/>
      <c r="L2290" s="30" t="str">
        <f t="shared" si="315"/>
        <v/>
      </c>
      <c r="M2290" s="4"/>
      <c r="N2290" s="30" t="str">
        <f t="shared" si="316"/>
        <v/>
      </c>
      <c r="O2290" s="31"/>
      <c r="P2290" s="32" t="str">
        <f t="shared" si="317"/>
        <v/>
      </c>
      <c r="Q2290" s="10">
        <f>_xlfn.XLOOKUP(C2290,pcon!C:C,pcon!L:L,"")</f>
        <v>0</v>
      </c>
      <c r="R2290" s="98">
        <f t="shared" si="318"/>
        <v>0</v>
      </c>
      <c r="S2290" s="31"/>
      <c r="T2290" s="31"/>
      <c r="U2290" s="33" t="str">
        <f t="shared" si="319"/>
        <v/>
      </c>
      <c r="V2290" s="4"/>
      <c r="W2290" s="33" t="str">
        <f t="shared" si="320"/>
        <v/>
      </c>
      <c r="X2290" s="33" t="str">
        <f t="shared" si="321"/>
        <v/>
      </c>
      <c r="Y2290" s="33" t="str">
        <f t="shared" si="322"/>
        <v/>
      </c>
      <c r="Z2290" s="34" t="str">
        <f t="shared" si="323"/>
        <v/>
      </c>
    </row>
    <row r="2291" spans="1:26" x14ac:dyDescent="0.35">
      <c r="A2291" s="25">
        <v>2287</v>
      </c>
      <c r="B2291" s="26">
        <f>_xlfn.XLOOKUP(C2291,purchase!C:C,pcon!B:B,"")</f>
        <v>0</v>
      </c>
      <c r="C2291" s="4"/>
      <c r="D2291" s="29">
        <f>_xlfn.XLOOKUP(C2291,purchase!C:C,pcon!D:D,"")</f>
        <v>0</v>
      </c>
      <c r="E2291" s="29">
        <f>_xlfn.XLOOKUP(C2291,purchase!C:C,pcon!E:E,"")</f>
        <v>0</v>
      </c>
      <c r="F2291" s="4"/>
      <c r="G2291" s="27"/>
      <c r="H2291" s="28"/>
      <c r="I2291" s="4"/>
      <c r="J2291" s="4"/>
      <c r="K2291" s="4"/>
      <c r="L2291" s="30" t="str">
        <f t="shared" si="315"/>
        <v/>
      </c>
      <c r="M2291" s="4"/>
      <c r="N2291" s="30" t="str">
        <f t="shared" si="316"/>
        <v/>
      </c>
      <c r="O2291" s="31"/>
      <c r="P2291" s="32" t="str">
        <f t="shared" si="317"/>
        <v/>
      </c>
      <c r="Q2291" s="10">
        <f>_xlfn.XLOOKUP(C2291,pcon!C:C,pcon!L:L,"")</f>
        <v>0</v>
      </c>
      <c r="R2291" s="98">
        <f t="shared" si="318"/>
        <v>0</v>
      </c>
      <c r="S2291" s="31"/>
      <c r="T2291" s="31"/>
      <c r="U2291" s="33" t="str">
        <f t="shared" si="319"/>
        <v/>
      </c>
      <c r="V2291" s="4"/>
      <c r="W2291" s="33" t="str">
        <f t="shared" si="320"/>
        <v/>
      </c>
      <c r="X2291" s="33" t="str">
        <f t="shared" si="321"/>
        <v/>
      </c>
      <c r="Y2291" s="33" t="str">
        <f t="shared" si="322"/>
        <v/>
      </c>
      <c r="Z2291" s="34" t="str">
        <f t="shared" si="323"/>
        <v/>
      </c>
    </row>
    <row r="2292" spans="1:26" x14ac:dyDescent="0.35">
      <c r="A2292" s="25">
        <v>2288</v>
      </c>
      <c r="B2292" s="26">
        <f>_xlfn.XLOOKUP(C2292,purchase!C:C,pcon!B:B,"")</f>
        <v>0</v>
      </c>
      <c r="C2292" s="4"/>
      <c r="D2292" s="29">
        <f>_xlfn.XLOOKUP(C2292,purchase!C:C,pcon!D:D,"")</f>
        <v>0</v>
      </c>
      <c r="E2292" s="29">
        <f>_xlfn.XLOOKUP(C2292,purchase!C:C,pcon!E:E,"")</f>
        <v>0</v>
      </c>
      <c r="F2292" s="4"/>
      <c r="G2292" s="27"/>
      <c r="H2292" s="28"/>
      <c r="I2292" s="4"/>
      <c r="J2292" s="4"/>
      <c r="K2292" s="4"/>
      <c r="L2292" s="30" t="str">
        <f t="shared" si="315"/>
        <v/>
      </c>
      <c r="M2292" s="4"/>
      <c r="N2292" s="30" t="str">
        <f t="shared" si="316"/>
        <v/>
      </c>
      <c r="O2292" s="31"/>
      <c r="P2292" s="32" t="str">
        <f t="shared" si="317"/>
        <v/>
      </c>
      <c r="Q2292" s="10">
        <f>_xlfn.XLOOKUP(C2292,pcon!C:C,pcon!L:L,"")</f>
        <v>0</v>
      </c>
      <c r="R2292" s="98">
        <f t="shared" si="318"/>
        <v>0</v>
      </c>
      <c r="S2292" s="31"/>
      <c r="T2292" s="31"/>
      <c r="U2292" s="33" t="str">
        <f t="shared" si="319"/>
        <v/>
      </c>
      <c r="V2292" s="4"/>
      <c r="W2292" s="33" t="str">
        <f t="shared" si="320"/>
        <v/>
      </c>
      <c r="X2292" s="33" t="str">
        <f t="shared" si="321"/>
        <v/>
      </c>
      <c r="Y2292" s="33" t="str">
        <f t="shared" si="322"/>
        <v/>
      </c>
      <c r="Z2292" s="34" t="str">
        <f t="shared" si="323"/>
        <v/>
      </c>
    </row>
    <row r="2293" spans="1:26" x14ac:dyDescent="0.35">
      <c r="A2293" s="25">
        <v>2289</v>
      </c>
      <c r="B2293" s="26">
        <f>_xlfn.XLOOKUP(C2293,purchase!C:C,pcon!B:B,"")</f>
        <v>0</v>
      </c>
      <c r="C2293" s="4"/>
      <c r="D2293" s="29">
        <f>_xlfn.XLOOKUP(C2293,purchase!C:C,pcon!D:D,"")</f>
        <v>0</v>
      </c>
      <c r="E2293" s="29">
        <f>_xlfn.XLOOKUP(C2293,purchase!C:C,pcon!E:E,"")</f>
        <v>0</v>
      </c>
      <c r="F2293" s="4"/>
      <c r="G2293" s="27"/>
      <c r="H2293" s="28"/>
      <c r="I2293" s="4"/>
      <c r="J2293" s="4"/>
      <c r="K2293" s="4"/>
      <c r="L2293" s="30" t="str">
        <f t="shared" si="315"/>
        <v/>
      </c>
      <c r="M2293" s="4"/>
      <c r="N2293" s="30" t="str">
        <f t="shared" si="316"/>
        <v/>
      </c>
      <c r="O2293" s="31"/>
      <c r="P2293" s="32" t="str">
        <f t="shared" si="317"/>
        <v/>
      </c>
      <c r="Q2293" s="10">
        <f>_xlfn.XLOOKUP(C2293,pcon!C:C,pcon!L:L,"")</f>
        <v>0</v>
      </c>
      <c r="R2293" s="98">
        <f t="shared" si="318"/>
        <v>0</v>
      </c>
      <c r="S2293" s="31"/>
      <c r="T2293" s="31"/>
      <c r="U2293" s="33" t="str">
        <f t="shared" si="319"/>
        <v/>
      </c>
      <c r="V2293" s="4"/>
      <c r="W2293" s="33" t="str">
        <f t="shared" si="320"/>
        <v/>
      </c>
      <c r="X2293" s="33" t="str">
        <f t="shared" si="321"/>
        <v/>
      </c>
      <c r="Y2293" s="33" t="str">
        <f t="shared" si="322"/>
        <v/>
      </c>
      <c r="Z2293" s="34" t="str">
        <f t="shared" si="323"/>
        <v/>
      </c>
    </row>
    <row r="2294" spans="1:26" x14ac:dyDescent="0.35">
      <c r="A2294" s="25">
        <v>2290</v>
      </c>
      <c r="B2294" s="26">
        <f>_xlfn.XLOOKUP(C2294,purchase!C:C,pcon!B:B,"")</f>
        <v>0</v>
      </c>
      <c r="C2294" s="4"/>
      <c r="D2294" s="29">
        <f>_xlfn.XLOOKUP(C2294,purchase!C:C,pcon!D:D,"")</f>
        <v>0</v>
      </c>
      <c r="E2294" s="29">
        <f>_xlfn.XLOOKUP(C2294,purchase!C:C,pcon!E:E,"")</f>
        <v>0</v>
      </c>
      <c r="F2294" s="4"/>
      <c r="G2294" s="27"/>
      <c r="H2294" s="28"/>
      <c r="I2294" s="4"/>
      <c r="J2294" s="4"/>
      <c r="K2294" s="4"/>
      <c r="L2294" s="30" t="str">
        <f t="shared" si="315"/>
        <v/>
      </c>
      <c r="M2294" s="4"/>
      <c r="N2294" s="30" t="str">
        <f t="shared" si="316"/>
        <v/>
      </c>
      <c r="O2294" s="31"/>
      <c r="P2294" s="32" t="str">
        <f t="shared" si="317"/>
        <v/>
      </c>
      <c r="Q2294" s="10">
        <f>_xlfn.XLOOKUP(C2294,pcon!C:C,pcon!L:L,"")</f>
        <v>0</v>
      </c>
      <c r="R2294" s="98">
        <f t="shared" si="318"/>
        <v>0</v>
      </c>
      <c r="S2294" s="31"/>
      <c r="T2294" s="31"/>
      <c r="U2294" s="33" t="str">
        <f t="shared" si="319"/>
        <v/>
      </c>
      <c r="V2294" s="4"/>
      <c r="W2294" s="33" t="str">
        <f t="shared" si="320"/>
        <v/>
      </c>
      <c r="X2294" s="33" t="str">
        <f t="shared" si="321"/>
        <v/>
      </c>
      <c r="Y2294" s="33" t="str">
        <f t="shared" si="322"/>
        <v/>
      </c>
      <c r="Z2294" s="34" t="str">
        <f t="shared" si="323"/>
        <v/>
      </c>
    </row>
    <row r="2295" spans="1:26" x14ac:dyDescent="0.35">
      <c r="A2295" s="25">
        <v>2291</v>
      </c>
      <c r="B2295" s="26">
        <f>_xlfn.XLOOKUP(C2295,purchase!C:C,pcon!B:B,"")</f>
        <v>0</v>
      </c>
      <c r="C2295" s="4"/>
      <c r="D2295" s="29">
        <f>_xlfn.XLOOKUP(C2295,purchase!C:C,pcon!D:D,"")</f>
        <v>0</v>
      </c>
      <c r="E2295" s="29">
        <f>_xlfn.XLOOKUP(C2295,purchase!C:C,pcon!E:E,"")</f>
        <v>0</v>
      </c>
      <c r="F2295" s="4"/>
      <c r="G2295" s="27"/>
      <c r="H2295" s="28"/>
      <c r="I2295" s="4"/>
      <c r="J2295" s="4"/>
      <c r="K2295" s="4"/>
      <c r="L2295" s="30" t="str">
        <f t="shared" si="315"/>
        <v/>
      </c>
      <c r="M2295" s="4"/>
      <c r="N2295" s="30" t="str">
        <f t="shared" si="316"/>
        <v/>
      </c>
      <c r="O2295" s="31"/>
      <c r="P2295" s="32" t="str">
        <f t="shared" si="317"/>
        <v/>
      </c>
      <c r="Q2295" s="10">
        <f>_xlfn.XLOOKUP(C2295,pcon!C:C,pcon!L:L,"")</f>
        <v>0</v>
      </c>
      <c r="R2295" s="98">
        <f t="shared" si="318"/>
        <v>0</v>
      </c>
      <c r="S2295" s="31"/>
      <c r="T2295" s="31"/>
      <c r="U2295" s="33" t="str">
        <f t="shared" si="319"/>
        <v/>
      </c>
      <c r="V2295" s="4"/>
      <c r="W2295" s="33" t="str">
        <f t="shared" si="320"/>
        <v/>
      </c>
      <c r="X2295" s="33" t="str">
        <f t="shared" si="321"/>
        <v/>
      </c>
      <c r="Y2295" s="33" t="str">
        <f t="shared" si="322"/>
        <v/>
      </c>
      <c r="Z2295" s="34" t="str">
        <f t="shared" si="323"/>
        <v/>
      </c>
    </row>
    <row r="2296" spans="1:26" x14ac:dyDescent="0.35">
      <c r="A2296" s="25">
        <v>2292</v>
      </c>
      <c r="B2296" s="26">
        <f>_xlfn.XLOOKUP(C2296,purchase!C:C,pcon!B:B,"")</f>
        <v>0</v>
      </c>
      <c r="C2296" s="4"/>
      <c r="D2296" s="29">
        <f>_xlfn.XLOOKUP(C2296,purchase!C:C,pcon!D:D,"")</f>
        <v>0</v>
      </c>
      <c r="E2296" s="29">
        <f>_xlfn.XLOOKUP(C2296,purchase!C:C,pcon!E:E,"")</f>
        <v>0</v>
      </c>
      <c r="F2296" s="4"/>
      <c r="G2296" s="27"/>
      <c r="H2296" s="28"/>
      <c r="I2296" s="4"/>
      <c r="J2296" s="4"/>
      <c r="K2296" s="4"/>
      <c r="L2296" s="30" t="str">
        <f t="shared" si="315"/>
        <v/>
      </c>
      <c r="M2296" s="4"/>
      <c r="N2296" s="30" t="str">
        <f t="shared" si="316"/>
        <v/>
      </c>
      <c r="O2296" s="31"/>
      <c r="P2296" s="32" t="str">
        <f t="shared" si="317"/>
        <v/>
      </c>
      <c r="Q2296" s="10">
        <f>_xlfn.XLOOKUP(C2296,pcon!C:C,pcon!L:L,"")</f>
        <v>0</v>
      </c>
      <c r="R2296" s="98">
        <f t="shared" si="318"/>
        <v>0</v>
      </c>
      <c r="S2296" s="31"/>
      <c r="T2296" s="31"/>
      <c r="U2296" s="33" t="str">
        <f t="shared" si="319"/>
        <v/>
      </c>
      <c r="V2296" s="4"/>
      <c r="W2296" s="33" t="str">
        <f t="shared" si="320"/>
        <v/>
      </c>
      <c r="X2296" s="33" t="str">
        <f t="shared" si="321"/>
        <v/>
      </c>
      <c r="Y2296" s="33" t="str">
        <f t="shared" si="322"/>
        <v/>
      </c>
      <c r="Z2296" s="34" t="str">
        <f t="shared" si="323"/>
        <v/>
      </c>
    </row>
    <row r="2297" spans="1:26" x14ac:dyDescent="0.35">
      <c r="A2297" s="25">
        <v>2293</v>
      </c>
      <c r="B2297" s="26">
        <f>_xlfn.XLOOKUP(C2297,purchase!C:C,pcon!B:B,"")</f>
        <v>0</v>
      </c>
      <c r="C2297" s="4"/>
      <c r="D2297" s="29">
        <f>_xlfn.XLOOKUP(C2297,purchase!C:C,pcon!D:D,"")</f>
        <v>0</v>
      </c>
      <c r="E2297" s="29">
        <f>_xlfn.XLOOKUP(C2297,purchase!C:C,pcon!E:E,"")</f>
        <v>0</v>
      </c>
      <c r="F2297" s="4"/>
      <c r="G2297" s="27"/>
      <c r="H2297" s="28"/>
      <c r="I2297" s="4"/>
      <c r="J2297" s="4"/>
      <c r="K2297" s="4"/>
      <c r="L2297" s="30" t="str">
        <f t="shared" si="315"/>
        <v/>
      </c>
      <c r="M2297" s="4"/>
      <c r="N2297" s="30" t="str">
        <f t="shared" si="316"/>
        <v/>
      </c>
      <c r="O2297" s="31"/>
      <c r="P2297" s="32" t="str">
        <f t="shared" si="317"/>
        <v/>
      </c>
      <c r="Q2297" s="10">
        <f>_xlfn.XLOOKUP(C2297,pcon!C:C,pcon!L:L,"")</f>
        <v>0</v>
      </c>
      <c r="R2297" s="98">
        <f t="shared" si="318"/>
        <v>0</v>
      </c>
      <c r="S2297" s="31"/>
      <c r="T2297" s="31"/>
      <c r="U2297" s="33" t="str">
        <f t="shared" si="319"/>
        <v/>
      </c>
      <c r="V2297" s="4"/>
      <c r="W2297" s="33" t="str">
        <f t="shared" si="320"/>
        <v/>
      </c>
      <c r="X2297" s="33" t="str">
        <f t="shared" si="321"/>
        <v/>
      </c>
      <c r="Y2297" s="33" t="str">
        <f t="shared" si="322"/>
        <v/>
      </c>
      <c r="Z2297" s="34" t="str">
        <f t="shared" si="323"/>
        <v/>
      </c>
    </row>
    <row r="2298" spans="1:26" x14ac:dyDescent="0.35">
      <c r="A2298" s="25">
        <v>2294</v>
      </c>
      <c r="B2298" s="26">
        <f>_xlfn.XLOOKUP(C2298,purchase!C:C,pcon!B:B,"")</f>
        <v>0</v>
      </c>
      <c r="C2298" s="4"/>
      <c r="D2298" s="29">
        <f>_xlfn.XLOOKUP(C2298,purchase!C:C,pcon!D:D,"")</f>
        <v>0</v>
      </c>
      <c r="E2298" s="29">
        <f>_xlfn.XLOOKUP(C2298,purchase!C:C,pcon!E:E,"")</f>
        <v>0</v>
      </c>
      <c r="F2298" s="4"/>
      <c r="G2298" s="27"/>
      <c r="H2298" s="28"/>
      <c r="I2298" s="4"/>
      <c r="J2298" s="4"/>
      <c r="K2298" s="4"/>
      <c r="L2298" s="30" t="str">
        <f t="shared" si="315"/>
        <v/>
      </c>
      <c r="M2298" s="4"/>
      <c r="N2298" s="30" t="str">
        <f t="shared" si="316"/>
        <v/>
      </c>
      <c r="O2298" s="31"/>
      <c r="P2298" s="32" t="str">
        <f t="shared" si="317"/>
        <v/>
      </c>
      <c r="Q2298" s="10">
        <f>_xlfn.XLOOKUP(C2298,pcon!C:C,pcon!L:L,"")</f>
        <v>0</v>
      </c>
      <c r="R2298" s="98">
        <f t="shared" si="318"/>
        <v>0</v>
      </c>
      <c r="S2298" s="31"/>
      <c r="T2298" s="31"/>
      <c r="U2298" s="33" t="str">
        <f t="shared" si="319"/>
        <v/>
      </c>
      <c r="V2298" s="4"/>
      <c r="W2298" s="33" t="str">
        <f t="shared" si="320"/>
        <v/>
      </c>
      <c r="X2298" s="33" t="str">
        <f t="shared" si="321"/>
        <v/>
      </c>
      <c r="Y2298" s="33" t="str">
        <f t="shared" si="322"/>
        <v/>
      </c>
      <c r="Z2298" s="34" t="str">
        <f t="shared" si="323"/>
        <v/>
      </c>
    </row>
    <row r="2299" spans="1:26" x14ac:dyDescent="0.35">
      <c r="A2299" s="25">
        <v>2295</v>
      </c>
      <c r="B2299" s="26">
        <f>_xlfn.XLOOKUP(C2299,purchase!C:C,pcon!B:B,"")</f>
        <v>0</v>
      </c>
      <c r="C2299" s="4"/>
      <c r="D2299" s="29">
        <f>_xlfn.XLOOKUP(C2299,purchase!C:C,pcon!D:D,"")</f>
        <v>0</v>
      </c>
      <c r="E2299" s="29">
        <f>_xlfn.XLOOKUP(C2299,purchase!C:C,pcon!E:E,"")</f>
        <v>0</v>
      </c>
      <c r="F2299" s="4"/>
      <c r="G2299" s="27"/>
      <c r="H2299" s="28"/>
      <c r="I2299" s="4"/>
      <c r="J2299" s="4"/>
      <c r="K2299" s="4"/>
      <c r="L2299" s="30" t="str">
        <f t="shared" si="315"/>
        <v/>
      </c>
      <c r="M2299" s="4"/>
      <c r="N2299" s="30" t="str">
        <f t="shared" si="316"/>
        <v/>
      </c>
      <c r="O2299" s="31"/>
      <c r="P2299" s="32" t="str">
        <f t="shared" si="317"/>
        <v/>
      </c>
      <c r="Q2299" s="10">
        <f>_xlfn.XLOOKUP(C2299,pcon!C:C,pcon!L:L,"")</f>
        <v>0</v>
      </c>
      <c r="R2299" s="98">
        <f t="shared" si="318"/>
        <v>0</v>
      </c>
      <c r="S2299" s="31"/>
      <c r="T2299" s="31"/>
      <c r="U2299" s="33" t="str">
        <f t="shared" si="319"/>
        <v/>
      </c>
      <c r="V2299" s="4"/>
      <c r="W2299" s="33" t="str">
        <f t="shared" si="320"/>
        <v/>
      </c>
      <c r="X2299" s="33" t="str">
        <f t="shared" si="321"/>
        <v/>
      </c>
      <c r="Y2299" s="33" t="str">
        <f t="shared" si="322"/>
        <v/>
      </c>
      <c r="Z2299" s="34" t="str">
        <f t="shared" si="323"/>
        <v/>
      </c>
    </row>
    <row r="2300" spans="1:26" x14ac:dyDescent="0.35">
      <c r="A2300" s="25">
        <v>2296</v>
      </c>
      <c r="B2300" s="26">
        <f>_xlfn.XLOOKUP(C2300,purchase!C:C,pcon!B:B,"")</f>
        <v>0</v>
      </c>
      <c r="C2300" s="4"/>
      <c r="D2300" s="29">
        <f>_xlfn.XLOOKUP(C2300,purchase!C:C,pcon!D:D,"")</f>
        <v>0</v>
      </c>
      <c r="E2300" s="29">
        <f>_xlfn.XLOOKUP(C2300,purchase!C:C,pcon!E:E,"")</f>
        <v>0</v>
      </c>
      <c r="F2300" s="4"/>
      <c r="G2300" s="27"/>
      <c r="H2300" s="28"/>
      <c r="I2300" s="4"/>
      <c r="J2300" s="4"/>
      <c r="K2300" s="4"/>
      <c r="L2300" s="30" t="str">
        <f t="shared" si="315"/>
        <v/>
      </c>
      <c r="M2300" s="4"/>
      <c r="N2300" s="30" t="str">
        <f t="shared" si="316"/>
        <v/>
      </c>
      <c r="O2300" s="31"/>
      <c r="P2300" s="32" t="str">
        <f t="shared" si="317"/>
        <v/>
      </c>
      <c r="Q2300" s="10">
        <f>_xlfn.XLOOKUP(C2300,pcon!C:C,pcon!L:L,"")</f>
        <v>0</v>
      </c>
      <c r="R2300" s="98">
        <f t="shared" si="318"/>
        <v>0</v>
      </c>
      <c r="S2300" s="31"/>
      <c r="T2300" s="31"/>
      <c r="U2300" s="33" t="str">
        <f t="shared" si="319"/>
        <v/>
      </c>
      <c r="V2300" s="4"/>
      <c r="W2300" s="33" t="str">
        <f t="shared" si="320"/>
        <v/>
      </c>
      <c r="X2300" s="33" t="str">
        <f t="shared" si="321"/>
        <v/>
      </c>
      <c r="Y2300" s="33" t="str">
        <f t="shared" si="322"/>
        <v/>
      </c>
      <c r="Z2300" s="34" t="str">
        <f t="shared" si="323"/>
        <v/>
      </c>
    </row>
    <row r="2301" spans="1:26" x14ac:dyDescent="0.35">
      <c r="A2301" s="25">
        <v>2297</v>
      </c>
      <c r="B2301" s="26">
        <f>_xlfn.XLOOKUP(C2301,purchase!C:C,pcon!B:B,"")</f>
        <v>0</v>
      </c>
      <c r="C2301" s="4"/>
      <c r="D2301" s="29">
        <f>_xlfn.XLOOKUP(C2301,purchase!C:C,pcon!D:D,"")</f>
        <v>0</v>
      </c>
      <c r="E2301" s="29">
        <f>_xlfn.XLOOKUP(C2301,purchase!C:C,pcon!E:E,"")</f>
        <v>0</v>
      </c>
      <c r="F2301" s="4"/>
      <c r="G2301" s="27"/>
      <c r="H2301" s="28"/>
      <c r="I2301" s="4"/>
      <c r="J2301" s="4"/>
      <c r="K2301" s="4"/>
      <c r="L2301" s="30" t="str">
        <f t="shared" si="315"/>
        <v/>
      </c>
      <c r="M2301" s="4"/>
      <c r="N2301" s="30" t="str">
        <f t="shared" si="316"/>
        <v/>
      </c>
      <c r="O2301" s="31"/>
      <c r="P2301" s="32" t="str">
        <f t="shared" si="317"/>
        <v/>
      </c>
      <c r="Q2301" s="10">
        <f>_xlfn.XLOOKUP(C2301,pcon!C:C,pcon!L:L,"")</f>
        <v>0</v>
      </c>
      <c r="R2301" s="98">
        <f t="shared" si="318"/>
        <v>0</v>
      </c>
      <c r="S2301" s="31"/>
      <c r="T2301" s="31"/>
      <c r="U2301" s="33" t="str">
        <f t="shared" si="319"/>
        <v/>
      </c>
      <c r="V2301" s="4"/>
      <c r="W2301" s="33" t="str">
        <f t="shared" si="320"/>
        <v/>
      </c>
      <c r="X2301" s="33" t="str">
        <f t="shared" si="321"/>
        <v/>
      </c>
      <c r="Y2301" s="33" t="str">
        <f t="shared" si="322"/>
        <v/>
      </c>
      <c r="Z2301" s="34" t="str">
        <f t="shared" si="323"/>
        <v/>
      </c>
    </row>
    <row r="2302" spans="1:26" x14ac:dyDescent="0.35">
      <c r="A2302" s="25">
        <v>2298</v>
      </c>
      <c r="B2302" s="26">
        <f>_xlfn.XLOOKUP(C2302,purchase!C:C,pcon!B:B,"")</f>
        <v>0</v>
      </c>
      <c r="C2302" s="4"/>
      <c r="D2302" s="29">
        <f>_xlfn.XLOOKUP(C2302,purchase!C:C,pcon!D:D,"")</f>
        <v>0</v>
      </c>
      <c r="E2302" s="29">
        <f>_xlfn.XLOOKUP(C2302,purchase!C:C,pcon!E:E,"")</f>
        <v>0</v>
      </c>
      <c r="F2302" s="4"/>
      <c r="G2302" s="27"/>
      <c r="H2302" s="28"/>
      <c r="I2302" s="4"/>
      <c r="J2302" s="4"/>
      <c r="K2302" s="4"/>
      <c r="L2302" s="30" t="str">
        <f t="shared" si="315"/>
        <v/>
      </c>
      <c r="M2302" s="4"/>
      <c r="N2302" s="30" t="str">
        <f t="shared" si="316"/>
        <v/>
      </c>
      <c r="O2302" s="31"/>
      <c r="P2302" s="32" t="str">
        <f t="shared" si="317"/>
        <v/>
      </c>
      <c r="Q2302" s="10">
        <f>_xlfn.XLOOKUP(C2302,pcon!C:C,pcon!L:L,"")</f>
        <v>0</v>
      </c>
      <c r="R2302" s="98">
        <f t="shared" si="318"/>
        <v>0</v>
      </c>
      <c r="S2302" s="31"/>
      <c r="T2302" s="31"/>
      <c r="U2302" s="33" t="str">
        <f t="shared" si="319"/>
        <v/>
      </c>
      <c r="V2302" s="4"/>
      <c r="W2302" s="33" t="str">
        <f t="shared" si="320"/>
        <v/>
      </c>
      <c r="X2302" s="33" t="str">
        <f t="shared" si="321"/>
        <v/>
      </c>
      <c r="Y2302" s="33" t="str">
        <f t="shared" si="322"/>
        <v/>
      </c>
      <c r="Z2302" s="34" t="str">
        <f t="shared" si="323"/>
        <v/>
      </c>
    </row>
    <row r="2303" spans="1:26" x14ac:dyDescent="0.35">
      <c r="A2303" s="25">
        <v>2299</v>
      </c>
      <c r="B2303" s="26">
        <f>_xlfn.XLOOKUP(C2303,purchase!C:C,pcon!B:B,"")</f>
        <v>0</v>
      </c>
      <c r="C2303" s="4"/>
      <c r="D2303" s="29">
        <f>_xlfn.XLOOKUP(C2303,purchase!C:C,pcon!D:D,"")</f>
        <v>0</v>
      </c>
      <c r="E2303" s="29">
        <f>_xlfn.XLOOKUP(C2303,purchase!C:C,pcon!E:E,"")</f>
        <v>0</v>
      </c>
      <c r="F2303" s="4"/>
      <c r="G2303" s="27"/>
      <c r="H2303" s="28"/>
      <c r="I2303" s="4"/>
      <c r="J2303" s="4"/>
      <c r="K2303" s="4"/>
      <c r="L2303" s="30" t="str">
        <f t="shared" si="315"/>
        <v/>
      </c>
      <c r="M2303" s="4"/>
      <c r="N2303" s="30" t="str">
        <f t="shared" si="316"/>
        <v/>
      </c>
      <c r="O2303" s="31"/>
      <c r="P2303" s="32" t="str">
        <f t="shared" si="317"/>
        <v/>
      </c>
      <c r="Q2303" s="10">
        <f>_xlfn.XLOOKUP(C2303,pcon!C:C,pcon!L:L,"")</f>
        <v>0</v>
      </c>
      <c r="R2303" s="98">
        <f t="shared" si="318"/>
        <v>0</v>
      </c>
      <c r="S2303" s="31"/>
      <c r="T2303" s="31"/>
      <c r="U2303" s="33" t="str">
        <f t="shared" si="319"/>
        <v/>
      </c>
      <c r="V2303" s="4"/>
      <c r="W2303" s="33" t="str">
        <f t="shared" si="320"/>
        <v/>
      </c>
      <c r="X2303" s="33" t="str">
        <f t="shared" si="321"/>
        <v/>
      </c>
      <c r="Y2303" s="33" t="str">
        <f t="shared" si="322"/>
        <v/>
      </c>
      <c r="Z2303" s="34" t="str">
        <f t="shared" si="323"/>
        <v/>
      </c>
    </row>
    <row r="2304" spans="1:26" x14ac:dyDescent="0.35">
      <c r="A2304" s="25">
        <v>2300</v>
      </c>
      <c r="B2304" s="26">
        <f>_xlfn.XLOOKUP(C2304,purchase!C:C,pcon!B:B,"")</f>
        <v>0</v>
      </c>
      <c r="C2304" s="4"/>
      <c r="D2304" s="29">
        <f>_xlfn.XLOOKUP(C2304,purchase!C:C,pcon!D:D,"")</f>
        <v>0</v>
      </c>
      <c r="E2304" s="29">
        <f>_xlfn.XLOOKUP(C2304,purchase!C:C,pcon!E:E,"")</f>
        <v>0</v>
      </c>
      <c r="F2304" s="4"/>
      <c r="G2304" s="27"/>
      <c r="H2304" s="28"/>
      <c r="I2304" s="4"/>
      <c r="J2304" s="4"/>
      <c r="K2304" s="4"/>
      <c r="L2304" s="30" t="str">
        <f t="shared" si="315"/>
        <v/>
      </c>
      <c r="M2304" s="4"/>
      <c r="N2304" s="30" t="str">
        <f t="shared" si="316"/>
        <v/>
      </c>
      <c r="O2304" s="31"/>
      <c r="P2304" s="32" t="str">
        <f t="shared" si="317"/>
        <v/>
      </c>
      <c r="Q2304" s="10">
        <f>_xlfn.XLOOKUP(C2304,pcon!C:C,pcon!L:L,"")</f>
        <v>0</v>
      </c>
      <c r="R2304" s="98">
        <f t="shared" si="318"/>
        <v>0</v>
      </c>
      <c r="S2304" s="31"/>
      <c r="T2304" s="31"/>
      <c r="U2304" s="33" t="str">
        <f t="shared" si="319"/>
        <v/>
      </c>
      <c r="V2304" s="4"/>
      <c r="W2304" s="33" t="str">
        <f t="shared" si="320"/>
        <v/>
      </c>
      <c r="X2304" s="33" t="str">
        <f t="shared" si="321"/>
        <v/>
      </c>
      <c r="Y2304" s="33" t="str">
        <f t="shared" si="322"/>
        <v/>
      </c>
      <c r="Z2304" s="34" t="str">
        <f t="shared" si="323"/>
        <v/>
      </c>
    </row>
    <row r="2305" spans="1:26" x14ac:dyDescent="0.35">
      <c r="A2305" s="25">
        <v>2301</v>
      </c>
      <c r="B2305" s="26">
        <f>_xlfn.XLOOKUP(C2305,purchase!C:C,pcon!B:B,"")</f>
        <v>0</v>
      </c>
      <c r="C2305" s="4"/>
      <c r="D2305" s="29">
        <f>_xlfn.XLOOKUP(C2305,purchase!C:C,pcon!D:D,"")</f>
        <v>0</v>
      </c>
      <c r="E2305" s="29">
        <f>_xlfn.XLOOKUP(C2305,purchase!C:C,pcon!E:E,"")</f>
        <v>0</v>
      </c>
      <c r="F2305" s="4"/>
      <c r="G2305" s="27"/>
      <c r="H2305" s="28"/>
      <c r="I2305" s="4"/>
      <c r="J2305" s="4"/>
      <c r="K2305" s="4"/>
      <c r="L2305" s="30" t="str">
        <f t="shared" si="315"/>
        <v/>
      </c>
      <c r="M2305" s="4"/>
      <c r="N2305" s="30" t="str">
        <f t="shared" si="316"/>
        <v/>
      </c>
      <c r="O2305" s="31"/>
      <c r="P2305" s="32" t="str">
        <f t="shared" si="317"/>
        <v/>
      </c>
      <c r="Q2305" s="10">
        <f>_xlfn.XLOOKUP(C2305,pcon!C:C,pcon!L:L,"")</f>
        <v>0</v>
      </c>
      <c r="R2305" s="98">
        <f t="shared" si="318"/>
        <v>0</v>
      </c>
      <c r="S2305" s="31"/>
      <c r="T2305" s="31"/>
      <c r="U2305" s="33" t="str">
        <f t="shared" si="319"/>
        <v/>
      </c>
      <c r="V2305" s="4"/>
      <c r="W2305" s="33" t="str">
        <f t="shared" si="320"/>
        <v/>
      </c>
      <c r="X2305" s="33" t="str">
        <f t="shared" si="321"/>
        <v/>
      </c>
      <c r="Y2305" s="33" t="str">
        <f t="shared" si="322"/>
        <v/>
      </c>
      <c r="Z2305" s="34" t="str">
        <f t="shared" si="323"/>
        <v/>
      </c>
    </row>
    <row r="2306" spans="1:26" x14ac:dyDescent="0.35">
      <c r="A2306" s="25">
        <v>2302</v>
      </c>
      <c r="B2306" s="26">
        <f>_xlfn.XLOOKUP(C2306,purchase!C:C,pcon!B:B,"")</f>
        <v>0</v>
      </c>
      <c r="C2306" s="4"/>
      <c r="D2306" s="29">
        <f>_xlfn.XLOOKUP(C2306,purchase!C:C,pcon!D:D,"")</f>
        <v>0</v>
      </c>
      <c r="E2306" s="29">
        <f>_xlfn.XLOOKUP(C2306,purchase!C:C,pcon!E:E,"")</f>
        <v>0</v>
      </c>
      <c r="F2306" s="4"/>
      <c r="G2306" s="27"/>
      <c r="H2306" s="28"/>
      <c r="I2306" s="4"/>
      <c r="J2306" s="4"/>
      <c r="K2306" s="4"/>
      <c r="L2306" s="30" t="str">
        <f t="shared" si="315"/>
        <v/>
      </c>
      <c r="M2306" s="4"/>
      <c r="N2306" s="30" t="str">
        <f t="shared" si="316"/>
        <v/>
      </c>
      <c r="O2306" s="31"/>
      <c r="P2306" s="32" t="str">
        <f t="shared" si="317"/>
        <v/>
      </c>
      <c r="Q2306" s="10">
        <f>_xlfn.XLOOKUP(C2306,pcon!C:C,pcon!L:L,"")</f>
        <v>0</v>
      </c>
      <c r="R2306" s="98">
        <f t="shared" si="318"/>
        <v>0</v>
      </c>
      <c r="S2306" s="31"/>
      <c r="T2306" s="31"/>
      <c r="U2306" s="33" t="str">
        <f t="shared" si="319"/>
        <v/>
      </c>
      <c r="V2306" s="4"/>
      <c r="W2306" s="33" t="str">
        <f t="shared" si="320"/>
        <v/>
      </c>
      <c r="X2306" s="33" t="str">
        <f t="shared" si="321"/>
        <v/>
      </c>
      <c r="Y2306" s="33" t="str">
        <f t="shared" si="322"/>
        <v/>
      </c>
      <c r="Z2306" s="34" t="str">
        <f t="shared" si="323"/>
        <v/>
      </c>
    </row>
    <row r="2307" spans="1:26" x14ac:dyDescent="0.35">
      <c r="A2307" s="25">
        <v>2303</v>
      </c>
      <c r="B2307" s="26">
        <f>_xlfn.XLOOKUP(C2307,purchase!C:C,pcon!B:B,"")</f>
        <v>0</v>
      </c>
      <c r="C2307" s="4"/>
      <c r="D2307" s="29">
        <f>_xlfn.XLOOKUP(C2307,purchase!C:C,pcon!D:D,"")</f>
        <v>0</v>
      </c>
      <c r="E2307" s="29">
        <f>_xlfn.XLOOKUP(C2307,purchase!C:C,pcon!E:E,"")</f>
        <v>0</v>
      </c>
      <c r="F2307" s="4"/>
      <c r="G2307" s="27"/>
      <c r="H2307" s="28"/>
      <c r="I2307" s="4"/>
      <c r="J2307" s="4"/>
      <c r="K2307" s="4"/>
      <c r="L2307" s="30" t="str">
        <f t="shared" si="315"/>
        <v/>
      </c>
      <c r="M2307" s="4"/>
      <c r="N2307" s="30" t="str">
        <f t="shared" si="316"/>
        <v/>
      </c>
      <c r="O2307" s="31"/>
      <c r="P2307" s="32" t="str">
        <f t="shared" si="317"/>
        <v/>
      </c>
      <c r="Q2307" s="10">
        <f>_xlfn.XLOOKUP(C2307,pcon!C:C,pcon!L:L,"")</f>
        <v>0</v>
      </c>
      <c r="R2307" s="98">
        <f t="shared" si="318"/>
        <v>0</v>
      </c>
      <c r="S2307" s="31"/>
      <c r="T2307" s="31"/>
      <c r="U2307" s="33" t="str">
        <f t="shared" si="319"/>
        <v/>
      </c>
      <c r="V2307" s="4"/>
      <c r="W2307" s="33" t="str">
        <f t="shared" si="320"/>
        <v/>
      </c>
      <c r="X2307" s="33" t="str">
        <f t="shared" si="321"/>
        <v/>
      </c>
      <c r="Y2307" s="33" t="str">
        <f t="shared" si="322"/>
        <v/>
      </c>
      <c r="Z2307" s="34" t="str">
        <f t="shared" si="323"/>
        <v/>
      </c>
    </row>
    <row r="2308" spans="1:26" x14ac:dyDescent="0.35">
      <c r="A2308" s="25">
        <v>2304</v>
      </c>
      <c r="B2308" s="26">
        <f>_xlfn.XLOOKUP(C2308,purchase!C:C,pcon!B:B,"")</f>
        <v>0</v>
      </c>
      <c r="C2308" s="4"/>
      <c r="D2308" s="29">
        <f>_xlfn.XLOOKUP(C2308,purchase!C:C,pcon!D:D,"")</f>
        <v>0</v>
      </c>
      <c r="E2308" s="29">
        <f>_xlfn.XLOOKUP(C2308,purchase!C:C,pcon!E:E,"")</f>
        <v>0</v>
      </c>
      <c r="F2308" s="4"/>
      <c r="G2308" s="27"/>
      <c r="H2308" s="28"/>
      <c r="I2308" s="4"/>
      <c r="J2308" s="4"/>
      <c r="K2308" s="4"/>
      <c r="L2308" s="30" t="str">
        <f t="shared" si="315"/>
        <v/>
      </c>
      <c r="M2308" s="4"/>
      <c r="N2308" s="30" t="str">
        <f t="shared" si="316"/>
        <v/>
      </c>
      <c r="O2308" s="31"/>
      <c r="P2308" s="32" t="str">
        <f t="shared" si="317"/>
        <v/>
      </c>
      <c r="Q2308" s="10">
        <f>_xlfn.XLOOKUP(C2308,pcon!C:C,pcon!L:L,"")</f>
        <v>0</v>
      </c>
      <c r="R2308" s="98">
        <f t="shared" si="318"/>
        <v>0</v>
      </c>
      <c r="S2308" s="31"/>
      <c r="T2308" s="31"/>
      <c r="U2308" s="33" t="str">
        <f t="shared" si="319"/>
        <v/>
      </c>
      <c r="V2308" s="4"/>
      <c r="W2308" s="33" t="str">
        <f t="shared" si="320"/>
        <v/>
      </c>
      <c r="X2308" s="33" t="str">
        <f t="shared" si="321"/>
        <v/>
      </c>
      <c r="Y2308" s="33" t="str">
        <f t="shared" si="322"/>
        <v/>
      </c>
      <c r="Z2308" s="34" t="str">
        <f t="shared" si="323"/>
        <v/>
      </c>
    </row>
    <row r="2309" spans="1:26" x14ac:dyDescent="0.35">
      <c r="A2309" s="25">
        <v>2305</v>
      </c>
      <c r="B2309" s="26">
        <f>_xlfn.XLOOKUP(C2309,purchase!C:C,pcon!B:B,"")</f>
        <v>0</v>
      </c>
      <c r="C2309" s="4"/>
      <c r="D2309" s="29">
        <f>_xlfn.XLOOKUP(C2309,purchase!C:C,pcon!D:D,"")</f>
        <v>0</v>
      </c>
      <c r="E2309" s="29">
        <f>_xlfn.XLOOKUP(C2309,purchase!C:C,pcon!E:E,"")</f>
        <v>0</v>
      </c>
      <c r="F2309" s="4"/>
      <c r="G2309" s="27"/>
      <c r="H2309" s="28"/>
      <c r="I2309" s="4"/>
      <c r="J2309" s="4"/>
      <c r="K2309" s="4"/>
      <c r="L2309" s="30" t="str">
        <f t="shared" ref="L2309:L2372" si="324">IF(J2309="","",J2309-K2309)</f>
        <v/>
      </c>
      <c r="M2309" s="4"/>
      <c r="N2309" s="30" t="str">
        <f t="shared" ref="N2309:N2372" si="325">IF(L2309="","",L2309-M2309)</f>
        <v/>
      </c>
      <c r="O2309" s="31"/>
      <c r="P2309" s="32" t="str">
        <f t="shared" ref="P2309:P2372" si="326">IF(O2309="","",N2309 * O2309)</f>
        <v/>
      </c>
      <c r="Q2309" s="10">
        <f>_xlfn.XLOOKUP(C2309,pcon!C:C,pcon!L:L,"")</f>
        <v>0</v>
      </c>
      <c r="R2309" s="98">
        <f t="shared" ref="R2309:R2372" si="327">(Q2309 / 80) * (O2309 * 100)</f>
        <v>0</v>
      </c>
      <c r="S2309" s="31"/>
      <c r="T2309" s="31"/>
      <c r="U2309" s="33" t="str">
        <f t="shared" ref="U2309:U2372" si="328">IF(N2309="","",R2309 * N2309)</f>
        <v/>
      </c>
      <c r="V2309" s="4"/>
      <c r="W2309" s="33" t="str">
        <f t="shared" ref="W2309:W2372" si="329">IF(S2309&amp;U2309="","",U2309 * S2309)</f>
        <v/>
      </c>
      <c r="X2309" s="33" t="str">
        <f t="shared" ref="X2309:X2372" si="330">IF(W2309="","",U2309 + W2309)</f>
        <v/>
      </c>
      <c r="Y2309" s="33" t="str">
        <f t="shared" ref="Y2309:Y2372" si="331">IF(T2309="","",U2309 * T2309)</f>
        <v/>
      </c>
      <c r="Z2309" s="34" t="str">
        <f t="shared" ref="Z2309:Z2372" si="332">IF(U2309="","",X2309-V2309-Y2309)</f>
        <v/>
      </c>
    </row>
    <row r="2310" spans="1:26" x14ac:dyDescent="0.35">
      <c r="A2310" s="25">
        <v>2306</v>
      </c>
      <c r="B2310" s="26">
        <f>_xlfn.XLOOKUP(C2310,purchase!C:C,pcon!B:B,"")</f>
        <v>0</v>
      </c>
      <c r="C2310" s="4"/>
      <c r="D2310" s="29">
        <f>_xlfn.XLOOKUP(C2310,purchase!C:C,pcon!D:D,"")</f>
        <v>0</v>
      </c>
      <c r="E2310" s="29">
        <f>_xlfn.XLOOKUP(C2310,purchase!C:C,pcon!E:E,"")</f>
        <v>0</v>
      </c>
      <c r="F2310" s="4"/>
      <c r="G2310" s="27"/>
      <c r="H2310" s="28"/>
      <c r="I2310" s="4"/>
      <c r="J2310" s="4"/>
      <c r="K2310" s="4"/>
      <c r="L2310" s="30" t="str">
        <f t="shared" si="324"/>
        <v/>
      </c>
      <c r="M2310" s="4"/>
      <c r="N2310" s="30" t="str">
        <f t="shared" si="325"/>
        <v/>
      </c>
      <c r="O2310" s="31"/>
      <c r="P2310" s="32" t="str">
        <f t="shared" si="326"/>
        <v/>
      </c>
      <c r="Q2310" s="10">
        <f>_xlfn.XLOOKUP(C2310,pcon!C:C,pcon!L:L,"")</f>
        <v>0</v>
      </c>
      <c r="R2310" s="98">
        <f t="shared" si="327"/>
        <v>0</v>
      </c>
      <c r="S2310" s="31"/>
      <c r="T2310" s="31"/>
      <c r="U2310" s="33" t="str">
        <f t="shared" si="328"/>
        <v/>
      </c>
      <c r="V2310" s="4"/>
      <c r="W2310" s="33" t="str">
        <f t="shared" si="329"/>
        <v/>
      </c>
      <c r="X2310" s="33" t="str">
        <f t="shared" si="330"/>
        <v/>
      </c>
      <c r="Y2310" s="33" t="str">
        <f t="shared" si="331"/>
        <v/>
      </c>
      <c r="Z2310" s="34" t="str">
        <f t="shared" si="332"/>
        <v/>
      </c>
    </row>
    <row r="2311" spans="1:26" x14ac:dyDescent="0.35">
      <c r="A2311" s="25">
        <v>2307</v>
      </c>
      <c r="B2311" s="26">
        <f>_xlfn.XLOOKUP(C2311,purchase!C:C,pcon!B:B,"")</f>
        <v>0</v>
      </c>
      <c r="C2311" s="4"/>
      <c r="D2311" s="29">
        <f>_xlfn.XLOOKUP(C2311,purchase!C:C,pcon!D:D,"")</f>
        <v>0</v>
      </c>
      <c r="E2311" s="29">
        <f>_xlfn.XLOOKUP(C2311,purchase!C:C,pcon!E:E,"")</f>
        <v>0</v>
      </c>
      <c r="F2311" s="4"/>
      <c r="G2311" s="27"/>
      <c r="H2311" s="28"/>
      <c r="I2311" s="4"/>
      <c r="J2311" s="4"/>
      <c r="K2311" s="4"/>
      <c r="L2311" s="30" t="str">
        <f t="shared" si="324"/>
        <v/>
      </c>
      <c r="M2311" s="4"/>
      <c r="N2311" s="30" t="str">
        <f t="shared" si="325"/>
        <v/>
      </c>
      <c r="O2311" s="31"/>
      <c r="P2311" s="32" t="str">
        <f t="shared" si="326"/>
        <v/>
      </c>
      <c r="Q2311" s="10">
        <f>_xlfn.XLOOKUP(C2311,pcon!C:C,pcon!L:L,"")</f>
        <v>0</v>
      </c>
      <c r="R2311" s="98">
        <f t="shared" si="327"/>
        <v>0</v>
      </c>
      <c r="S2311" s="31"/>
      <c r="T2311" s="31"/>
      <c r="U2311" s="33" t="str">
        <f t="shared" si="328"/>
        <v/>
      </c>
      <c r="V2311" s="4"/>
      <c r="W2311" s="33" t="str">
        <f t="shared" si="329"/>
        <v/>
      </c>
      <c r="X2311" s="33" t="str">
        <f t="shared" si="330"/>
        <v/>
      </c>
      <c r="Y2311" s="33" t="str">
        <f t="shared" si="331"/>
        <v/>
      </c>
      <c r="Z2311" s="34" t="str">
        <f t="shared" si="332"/>
        <v/>
      </c>
    </row>
    <row r="2312" spans="1:26" x14ac:dyDescent="0.35">
      <c r="A2312" s="25">
        <v>2308</v>
      </c>
      <c r="B2312" s="26">
        <f>_xlfn.XLOOKUP(C2312,purchase!C:C,pcon!B:B,"")</f>
        <v>0</v>
      </c>
      <c r="C2312" s="4"/>
      <c r="D2312" s="29">
        <f>_xlfn.XLOOKUP(C2312,purchase!C:C,pcon!D:D,"")</f>
        <v>0</v>
      </c>
      <c r="E2312" s="29">
        <f>_xlfn.XLOOKUP(C2312,purchase!C:C,pcon!E:E,"")</f>
        <v>0</v>
      </c>
      <c r="F2312" s="4"/>
      <c r="G2312" s="27"/>
      <c r="H2312" s="28"/>
      <c r="I2312" s="4"/>
      <c r="J2312" s="4"/>
      <c r="K2312" s="4"/>
      <c r="L2312" s="30" t="str">
        <f t="shared" si="324"/>
        <v/>
      </c>
      <c r="M2312" s="4"/>
      <c r="N2312" s="30" t="str">
        <f t="shared" si="325"/>
        <v/>
      </c>
      <c r="O2312" s="31"/>
      <c r="P2312" s="32" t="str">
        <f t="shared" si="326"/>
        <v/>
      </c>
      <c r="Q2312" s="10">
        <f>_xlfn.XLOOKUP(C2312,pcon!C:C,pcon!L:L,"")</f>
        <v>0</v>
      </c>
      <c r="R2312" s="98">
        <f t="shared" si="327"/>
        <v>0</v>
      </c>
      <c r="S2312" s="31"/>
      <c r="T2312" s="31"/>
      <c r="U2312" s="33" t="str">
        <f t="shared" si="328"/>
        <v/>
      </c>
      <c r="V2312" s="4"/>
      <c r="W2312" s="33" t="str">
        <f t="shared" si="329"/>
        <v/>
      </c>
      <c r="X2312" s="33" t="str">
        <f t="shared" si="330"/>
        <v/>
      </c>
      <c r="Y2312" s="33" t="str">
        <f t="shared" si="331"/>
        <v/>
      </c>
      <c r="Z2312" s="34" t="str">
        <f t="shared" si="332"/>
        <v/>
      </c>
    </row>
    <row r="2313" spans="1:26" x14ac:dyDescent="0.35">
      <c r="A2313" s="25">
        <v>2309</v>
      </c>
      <c r="B2313" s="26">
        <f>_xlfn.XLOOKUP(C2313,purchase!C:C,pcon!B:B,"")</f>
        <v>0</v>
      </c>
      <c r="C2313" s="4"/>
      <c r="D2313" s="29">
        <f>_xlfn.XLOOKUP(C2313,purchase!C:C,pcon!D:D,"")</f>
        <v>0</v>
      </c>
      <c r="E2313" s="29">
        <f>_xlfn.XLOOKUP(C2313,purchase!C:C,pcon!E:E,"")</f>
        <v>0</v>
      </c>
      <c r="F2313" s="4"/>
      <c r="G2313" s="27"/>
      <c r="H2313" s="28"/>
      <c r="I2313" s="4"/>
      <c r="J2313" s="4"/>
      <c r="K2313" s="4"/>
      <c r="L2313" s="30" t="str">
        <f t="shared" si="324"/>
        <v/>
      </c>
      <c r="M2313" s="4"/>
      <c r="N2313" s="30" t="str">
        <f t="shared" si="325"/>
        <v/>
      </c>
      <c r="O2313" s="31"/>
      <c r="P2313" s="32" t="str">
        <f t="shared" si="326"/>
        <v/>
      </c>
      <c r="Q2313" s="10">
        <f>_xlfn.XLOOKUP(C2313,pcon!C:C,pcon!L:L,"")</f>
        <v>0</v>
      </c>
      <c r="R2313" s="98">
        <f t="shared" si="327"/>
        <v>0</v>
      </c>
      <c r="S2313" s="31"/>
      <c r="T2313" s="31"/>
      <c r="U2313" s="33" t="str">
        <f t="shared" si="328"/>
        <v/>
      </c>
      <c r="V2313" s="4"/>
      <c r="W2313" s="33" t="str">
        <f t="shared" si="329"/>
        <v/>
      </c>
      <c r="X2313" s="33" t="str">
        <f t="shared" si="330"/>
        <v/>
      </c>
      <c r="Y2313" s="33" t="str">
        <f t="shared" si="331"/>
        <v/>
      </c>
      <c r="Z2313" s="34" t="str">
        <f t="shared" si="332"/>
        <v/>
      </c>
    </row>
    <row r="2314" spans="1:26" x14ac:dyDescent="0.35">
      <c r="A2314" s="25">
        <v>2310</v>
      </c>
      <c r="B2314" s="26">
        <f>_xlfn.XLOOKUP(C2314,purchase!C:C,pcon!B:B,"")</f>
        <v>0</v>
      </c>
      <c r="C2314" s="4"/>
      <c r="D2314" s="29">
        <f>_xlfn.XLOOKUP(C2314,purchase!C:C,pcon!D:D,"")</f>
        <v>0</v>
      </c>
      <c r="E2314" s="29">
        <f>_xlfn.XLOOKUP(C2314,purchase!C:C,pcon!E:E,"")</f>
        <v>0</v>
      </c>
      <c r="F2314" s="4"/>
      <c r="G2314" s="27"/>
      <c r="H2314" s="28"/>
      <c r="I2314" s="4"/>
      <c r="J2314" s="4"/>
      <c r="K2314" s="4"/>
      <c r="L2314" s="30" t="str">
        <f t="shared" si="324"/>
        <v/>
      </c>
      <c r="M2314" s="4"/>
      <c r="N2314" s="30" t="str">
        <f t="shared" si="325"/>
        <v/>
      </c>
      <c r="O2314" s="31"/>
      <c r="P2314" s="32" t="str">
        <f t="shared" si="326"/>
        <v/>
      </c>
      <c r="Q2314" s="10">
        <f>_xlfn.XLOOKUP(C2314,pcon!C:C,pcon!L:L,"")</f>
        <v>0</v>
      </c>
      <c r="R2314" s="98">
        <f t="shared" si="327"/>
        <v>0</v>
      </c>
      <c r="S2314" s="31"/>
      <c r="T2314" s="31"/>
      <c r="U2314" s="33" t="str">
        <f t="shared" si="328"/>
        <v/>
      </c>
      <c r="V2314" s="4"/>
      <c r="W2314" s="33" t="str">
        <f t="shared" si="329"/>
        <v/>
      </c>
      <c r="X2314" s="33" t="str">
        <f t="shared" si="330"/>
        <v/>
      </c>
      <c r="Y2314" s="33" t="str">
        <f t="shared" si="331"/>
        <v/>
      </c>
      <c r="Z2314" s="34" t="str">
        <f t="shared" si="332"/>
        <v/>
      </c>
    </row>
    <row r="2315" spans="1:26" x14ac:dyDescent="0.35">
      <c r="A2315" s="25">
        <v>2311</v>
      </c>
      <c r="B2315" s="26">
        <f>_xlfn.XLOOKUP(C2315,purchase!C:C,pcon!B:B,"")</f>
        <v>0</v>
      </c>
      <c r="C2315" s="4"/>
      <c r="D2315" s="29">
        <f>_xlfn.XLOOKUP(C2315,purchase!C:C,pcon!D:D,"")</f>
        <v>0</v>
      </c>
      <c r="E2315" s="29">
        <f>_xlfn.XLOOKUP(C2315,purchase!C:C,pcon!E:E,"")</f>
        <v>0</v>
      </c>
      <c r="F2315" s="4"/>
      <c r="G2315" s="27"/>
      <c r="H2315" s="28"/>
      <c r="I2315" s="4"/>
      <c r="J2315" s="4"/>
      <c r="K2315" s="4"/>
      <c r="L2315" s="30" t="str">
        <f t="shared" si="324"/>
        <v/>
      </c>
      <c r="M2315" s="4"/>
      <c r="N2315" s="30" t="str">
        <f t="shared" si="325"/>
        <v/>
      </c>
      <c r="O2315" s="31"/>
      <c r="P2315" s="32" t="str">
        <f t="shared" si="326"/>
        <v/>
      </c>
      <c r="Q2315" s="10">
        <f>_xlfn.XLOOKUP(C2315,pcon!C:C,pcon!L:L,"")</f>
        <v>0</v>
      </c>
      <c r="R2315" s="98">
        <f t="shared" si="327"/>
        <v>0</v>
      </c>
      <c r="S2315" s="31"/>
      <c r="T2315" s="31"/>
      <c r="U2315" s="33" t="str">
        <f t="shared" si="328"/>
        <v/>
      </c>
      <c r="V2315" s="4"/>
      <c r="W2315" s="33" t="str">
        <f t="shared" si="329"/>
        <v/>
      </c>
      <c r="X2315" s="33" t="str">
        <f t="shared" si="330"/>
        <v/>
      </c>
      <c r="Y2315" s="33" t="str">
        <f t="shared" si="331"/>
        <v/>
      </c>
      <c r="Z2315" s="34" t="str">
        <f t="shared" si="332"/>
        <v/>
      </c>
    </row>
    <row r="2316" spans="1:26" x14ac:dyDescent="0.35">
      <c r="A2316" s="25">
        <v>2312</v>
      </c>
      <c r="B2316" s="26">
        <f>_xlfn.XLOOKUP(C2316,purchase!C:C,pcon!B:B,"")</f>
        <v>0</v>
      </c>
      <c r="C2316" s="4"/>
      <c r="D2316" s="29">
        <f>_xlfn.XLOOKUP(C2316,purchase!C:C,pcon!D:D,"")</f>
        <v>0</v>
      </c>
      <c r="E2316" s="29">
        <f>_xlfn.XLOOKUP(C2316,purchase!C:C,pcon!E:E,"")</f>
        <v>0</v>
      </c>
      <c r="F2316" s="4"/>
      <c r="G2316" s="27"/>
      <c r="H2316" s="28"/>
      <c r="I2316" s="4"/>
      <c r="J2316" s="4"/>
      <c r="K2316" s="4"/>
      <c r="L2316" s="30" t="str">
        <f t="shared" si="324"/>
        <v/>
      </c>
      <c r="M2316" s="4"/>
      <c r="N2316" s="30" t="str">
        <f t="shared" si="325"/>
        <v/>
      </c>
      <c r="O2316" s="31"/>
      <c r="P2316" s="32" t="str">
        <f t="shared" si="326"/>
        <v/>
      </c>
      <c r="Q2316" s="10">
        <f>_xlfn.XLOOKUP(C2316,pcon!C:C,pcon!L:L,"")</f>
        <v>0</v>
      </c>
      <c r="R2316" s="98">
        <f t="shared" si="327"/>
        <v>0</v>
      </c>
      <c r="S2316" s="31"/>
      <c r="T2316" s="31"/>
      <c r="U2316" s="33" t="str">
        <f t="shared" si="328"/>
        <v/>
      </c>
      <c r="V2316" s="4"/>
      <c r="W2316" s="33" t="str">
        <f t="shared" si="329"/>
        <v/>
      </c>
      <c r="X2316" s="33" t="str">
        <f t="shared" si="330"/>
        <v/>
      </c>
      <c r="Y2316" s="33" t="str">
        <f t="shared" si="331"/>
        <v/>
      </c>
      <c r="Z2316" s="34" t="str">
        <f t="shared" si="332"/>
        <v/>
      </c>
    </row>
    <row r="2317" spans="1:26" x14ac:dyDescent="0.35">
      <c r="A2317" s="25">
        <v>2313</v>
      </c>
      <c r="B2317" s="26">
        <f>_xlfn.XLOOKUP(C2317,purchase!C:C,pcon!B:B,"")</f>
        <v>0</v>
      </c>
      <c r="C2317" s="4"/>
      <c r="D2317" s="29">
        <f>_xlfn.XLOOKUP(C2317,purchase!C:C,pcon!D:D,"")</f>
        <v>0</v>
      </c>
      <c r="E2317" s="29">
        <f>_xlfn.XLOOKUP(C2317,purchase!C:C,pcon!E:E,"")</f>
        <v>0</v>
      </c>
      <c r="F2317" s="4"/>
      <c r="G2317" s="27"/>
      <c r="H2317" s="28"/>
      <c r="I2317" s="4"/>
      <c r="J2317" s="4"/>
      <c r="K2317" s="4"/>
      <c r="L2317" s="30" t="str">
        <f t="shared" si="324"/>
        <v/>
      </c>
      <c r="M2317" s="4"/>
      <c r="N2317" s="30" t="str">
        <f t="shared" si="325"/>
        <v/>
      </c>
      <c r="O2317" s="31"/>
      <c r="P2317" s="32" t="str">
        <f t="shared" si="326"/>
        <v/>
      </c>
      <c r="Q2317" s="10">
        <f>_xlfn.XLOOKUP(C2317,pcon!C:C,pcon!L:L,"")</f>
        <v>0</v>
      </c>
      <c r="R2317" s="98">
        <f t="shared" si="327"/>
        <v>0</v>
      </c>
      <c r="S2317" s="31"/>
      <c r="T2317" s="31"/>
      <c r="U2317" s="33" t="str">
        <f t="shared" si="328"/>
        <v/>
      </c>
      <c r="V2317" s="4"/>
      <c r="W2317" s="33" t="str">
        <f t="shared" si="329"/>
        <v/>
      </c>
      <c r="X2317" s="33" t="str">
        <f t="shared" si="330"/>
        <v/>
      </c>
      <c r="Y2317" s="33" t="str">
        <f t="shared" si="331"/>
        <v/>
      </c>
      <c r="Z2317" s="34" t="str">
        <f t="shared" si="332"/>
        <v/>
      </c>
    </row>
    <row r="2318" spans="1:26" x14ac:dyDescent="0.35">
      <c r="A2318" s="25">
        <v>2314</v>
      </c>
      <c r="B2318" s="26">
        <f>_xlfn.XLOOKUP(C2318,purchase!C:C,pcon!B:B,"")</f>
        <v>0</v>
      </c>
      <c r="C2318" s="4"/>
      <c r="D2318" s="29">
        <f>_xlfn.XLOOKUP(C2318,purchase!C:C,pcon!D:D,"")</f>
        <v>0</v>
      </c>
      <c r="E2318" s="29">
        <f>_xlfn.XLOOKUP(C2318,purchase!C:C,pcon!E:E,"")</f>
        <v>0</v>
      </c>
      <c r="F2318" s="4"/>
      <c r="G2318" s="27"/>
      <c r="H2318" s="28"/>
      <c r="I2318" s="4"/>
      <c r="J2318" s="4"/>
      <c r="K2318" s="4"/>
      <c r="L2318" s="30" t="str">
        <f t="shared" si="324"/>
        <v/>
      </c>
      <c r="M2318" s="4"/>
      <c r="N2318" s="30" t="str">
        <f t="shared" si="325"/>
        <v/>
      </c>
      <c r="O2318" s="31"/>
      <c r="P2318" s="32" t="str">
        <f t="shared" si="326"/>
        <v/>
      </c>
      <c r="Q2318" s="10">
        <f>_xlfn.XLOOKUP(C2318,pcon!C:C,pcon!L:L,"")</f>
        <v>0</v>
      </c>
      <c r="R2318" s="98">
        <f t="shared" si="327"/>
        <v>0</v>
      </c>
      <c r="S2318" s="31"/>
      <c r="T2318" s="31"/>
      <c r="U2318" s="33" t="str">
        <f t="shared" si="328"/>
        <v/>
      </c>
      <c r="V2318" s="4"/>
      <c r="W2318" s="33" t="str">
        <f t="shared" si="329"/>
        <v/>
      </c>
      <c r="X2318" s="33" t="str">
        <f t="shared" si="330"/>
        <v/>
      </c>
      <c r="Y2318" s="33" t="str">
        <f t="shared" si="331"/>
        <v/>
      </c>
      <c r="Z2318" s="34" t="str">
        <f t="shared" si="332"/>
        <v/>
      </c>
    </row>
    <row r="2319" spans="1:26" x14ac:dyDescent="0.35">
      <c r="A2319" s="25">
        <v>2315</v>
      </c>
      <c r="B2319" s="26">
        <f>_xlfn.XLOOKUP(C2319,purchase!C:C,pcon!B:B,"")</f>
        <v>0</v>
      </c>
      <c r="C2319" s="4"/>
      <c r="D2319" s="29">
        <f>_xlfn.XLOOKUP(C2319,purchase!C:C,pcon!D:D,"")</f>
        <v>0</v>
      </c>
      <c r="E2319" s="29">
        <f>_xlfn.XLOOKUP(C2319,purchase!C:C,pcon!E:E,"")</f>
        <v>0</v>
      </c>
      <c r="F2319" s="4"/>
      <c r="G2319" s="27"/>
      <c r="H2319" s="28"/>
      <c r="I2319" s="4"/>
      <c r="J2319" s="4"/>
      <c r="K2319" s="4"/>
      <c r="L2319" s="30" t="str">
        <f t="shared" si="324"/>
        <v/>
      </c>
      <c r="M2319" s="4"/>
      <c r="N2319" s="30" t="str">
        <f t="shared" si="325"/>
        <v/>
      </c>
      <c r="O2319" s="31"/>
      <c r="P2319" s="32" t="str">
        <f t="shared" si="326"/>
        <v/>
      </c>
      <c r="Q2319" s="10">
        <f>_xlfn.XLOOKUP(C2319,pcon!C:C,pcon!L:L,"")</f>
        <v>0</v>
      </c>
      <c r="R2319" s="98">
        <f t="shared" si="327"/>
        <v>0</v>
      </c>
      <c r="S2319" s="31"/>
      <c r="T2319" s="31"/>
      <c r="U2319" s="33" t="str">
        <f t="shared" si="328"/>
        <v/>
      </c>
      <c r="V2319" s="4"/>
      <c r="W2319" s="33" t="str">
        <f t="shared" si="329"/>
        <v/>
      </c>
      <c r="X2319" s="33" t="str">
        <f t="shared" si="330"/>
        <v/>
      </c>
      <c r="Y2319" s="33" t="str">
        <f t="shared" si="331"/>
        <v/>
      </c>
      <c r="Z2319" s="34" t="str">
        <f t="shared" si="332"/>
        <v/>
      </c>
    </row>
    <row r="2320" spans="1:26" x14ac:dyDescent="0.35">
      <c r="A2320" s="25">
        <v>2316</v>
      </c>
      <c r="B2320" s="26">
        <f>_xlfn.XLOOKUP(C2320,purchase!C:C,pcon!B:B,"")</f>
        <v>0</v>
      </c>
      <c r="C2320" s="4"/>
      <c r="D2320" s="29">
        <f>_xlfn.XLOOKUP(C2320,purchase!C:C,pcon!D:D,"")</f>
        <v>0</v>
      </c>
      <c r="E2320" s="29">
        <f>_xlfn.XLOOKUP(C2320,purchase!C:C,pcon!E:E,"")</f>
        <v>0</v>
      </c>
      <c r="F2320" s="4"/>
      <c r="G2320" s="27"/>
      <c r="H2320" s="28"/>
      <c r="I2320" s="4"/>
      <c r="J2320" s="4"/>
      <c r="K2320" s="4"/>
      <c r="L2320" s="30" t="str">
        <f t="shared" si="324"/>
        <v/>
      </c>
      <c r="M2320" s="4"/>
      <c r="N2320" s="30" t="str">
        <f t="shared" si="325"/>
        <v/>
      </c>
      <c r="O2320" s="31"/>
      <c r="P2320" s="32" t="str">
        <f t="shared" si="326"/>
        <v/>
      </c>
      <c r="Q2320" s="10">
        <f>_xlfn.XLOOKUP(C2320,pcon!C:C,pcon!L:L,"")</f>
        <v>0</v>
      </c>
      <c r="R2320" s="98">
        <f t="shared" si="327"/>
        <v>0</v>
      </c>
      <c r="S2320" s="31"/>
      <c r="T2320" s="31"/>
      <c r="U2320" s="33" t="str">
        <f t="shared" si="328"/>
        <v/>
      </c>
      <c r="V2320" s="4"/>
      <c r="W2320" s="33" t="str">
        <f t="shared" si="329"/>
        <v/>
      </c>
      <c r="X2320" s="33" t="str">
        <f t="shared" si="330"/>
        <v/>
      </c>
      <c r="Y2320" s="33" t="str">
        <f t="shared" si="331"/>
        <v/>
      </c>
      <c r="Z2320" s="34" t="str">
        <f t="shared" si="332"/>
        <v/>
      </c>
    </row>
    <row r="2321" spans="1:26" x14ac:dyDescent="0.35">
      <c r="A2321" s="25">
        <v>2317</v>
      </c>
      <c r="B2321" s="26">
        <f>_xlfn.XLOOKUP(C2321,purchase!C:C,pcon!B:B,"")</f>
        <v>0</v>
      </c>
      <c r="C2321" s="4"/>
      <c r="D2321" s="29">
        <f>_xlfn.XLOOKUP(C2321,purchase!C:C,pcon!D:D,"")</f>
        <v>0</v>
      </c>
      <c r="E2321" s="29">
        <f>_xlfn.XLOOKUP(C2321,purchase!C:C,pcon!E:E,"")</f>
        <v>0</v>
      </c>
      <c r="F2321" s="4"/>
      <c r="G2321" s="27"/>
      <c r="H2321" s="28"/>
      <c r="I2321" s="4"/>
      <c r="J2321" s="4"/>
      <c r="K2321" s="4"/>
      <c r="L2321" s="30" t="str">
        <f t="shared" si="324"/>
        <v/>
      </c>
      <c r="M2321" s="4"/>
      <c r="N2321" s="30" t="str">
        <f t="shared" si="325"/>
        <v/>
      </c>
      <c r="O2321" s="31"/>
      <c r="P2321" s="32" t="str">
        <f t="shared" si="326"/>
        <v/>
      </c>
      <c r="Q2321" s="10">
        <f>_xlfn.XLOOKUP(C2321,pcon!C:C,pcon!L:L,"")</f>
        <v>0</v>
      </c>
      <c r="R2321" s="98">
        <f t="shared" si="327"/>
        <v>0</v>
      </c>
      <c r="S2321" s="31"/>
      <c r="T2321" s="31"/>
      <c r="U2321" s="33" t="str">
        <f t="shared" si="328"/>
        <v/>
      </c>
      <c r="V2321" s="4"/>
      <c r="W2321" s="33" t="str">
        <f t="shared" si="329"/>
        <v/>
      </c>
      <c r="X2321" s="33" t="str">
        <f t="shared" si="330"/>
        <v/>
      </c>
      <c r="Y2321" s="33" t="str">
        <f t="shared" si="331"/>
        <v/>
      </c>
      <c r="Z2321" s="34" t="str">
        <f t="shared" si="332"/>
        <v/>
      </c>
    </row>
    <row r="2322" spans="1:26" x14ac:dyDescent="0.35">
      <c r="A2322" s="25">
        <v>2318</v>
      </c>
      <c r="B2322" s="26">
        <f>_xlfn.XLOOKUP(C2322,purchase!C:C,pcon!B:B,"")</f>
        <v>0</v>
      </c>
      <c r="C2322" s="4"/>
      <c r="D2322" s="29">
        <f>_xlfn.XLOOKUP(C2322,purchase!C:C,pcon!D:D,"")</f>
        <v>0</v>
      </c>
      <c r="E2322" s="29">
        <f>_xlfn.XLOOKUP(C2322,purchase!C:C,pcon!E:E,"")</f>
        <v>0</v>
      </c>
      <c r="F2322" s="4"/>
      <c r="G2322" s="27"/>
      <c r="H2322" s="28"/>
      <c r="I2322" s="4"/>
      <c r="J2322" s="4"/>
      <c r="K2322" s="4"/>
      <c r="L2322" s="30" t="str">
        <f t="shared" si="324"/>
        <v/>
      </c>
      <c r="M2322" s="4"/>
      <c r="N2322" s="30" t="str">
        <f t="shared" si="325"/>
        <v/>
      </c>
      <c r="O2322" s="31"/>
      <c r="P2322" s="32" t="str">
        <f t="shared" si="326"/>
        <v/>
      </c>
      <c r="Q2322" s="10">
        <f>_xlfn.XLOOKUP(C2322,pcon!C:C,pcon!L:L,"")</f>
        <v>0</v>
      </c>
      <c r="R2322" s="98">
        <f t="shared" si="327"/>
        <v>0</v>
      </c>
      <c r="S2322" s="31"/>
      <c r="T2322" s="31"/>
      <c r="U2322" s="33" t="str">
        <f t="shared" si="328"/>
        <v/>
      </c>
      <c r="V2322" s="4"/>
      <c r="W2322" s="33" t="str">
        <f t="shared" si="329"/>
        <v/>
      </c>
      <c r="X2322" s="33" t="str">
        <f t="shared" si="330"/>
        <v/>
      </c>
      <c r="Y2322" s="33" t="str">
        <f t="shared" si="331"/>
        <v/>
      </c>
      <c r="Z2322" s="34" t="str">
        <f t="shared" si="332"/>
        <v/>
      </c>
    </row>
    <row r="2323" spans="1:26" x14ac:dyDescent="0.35">
      <c r="A2323" s="25">
        <v>2319</v>
      </c>
      <c r="B2323" s="26">
        <f>_xlfn.XLOOKUP(C2323,purchase!C:C,pcon!B:B,"")</f>
        <v>0</v>
      </c>
      <c r="C2323" s="4"/>
      <c r="D2323" s="29">
        <f>_xlfn.XLOOKUP(C2323,purchase!C:C,pcon!D:D,"")</f>
        <v>0</v>
      </c>
      <c r="E2323" s="29">
        <f>_xlfn.XLOOKUP(C2323,purchase!C:C,pcon!E:E,"")</f>
        <v>0</v>
      </c>
      <c r="F2323" s="4"/>
      <c r="G2323" s="27"/>
      <c r="H2323" s="28"/>
      <c r="I2323" s="4"/>
      <c r="J2323" s="4"/>
      <c r="K2323" s="4"/>
      <c r="L2323" s="30" t="str">
        <f t="shared" si="324"/>
        <v/>
      </c>
      <c r="M2323" s="4"/>
      <c r="N2323" s="30" t="str">
        <f t="shared" si="325"/>
        <v/>
      </c>
      <c r="O2323" s="31"/>
      <c r="P2323" s="32" t="str">
        <f t="shared" si="326"/>
        <v/>
      </c>
      <c r="Q2323" s="10">
        <f>_xlfn.XLOOKUP(C2323,pcon!C:C,pcon!L:L,"")</f>
        <v>0</v>
      </c>
      <c r="R2323" s="98">
        <f t="shared" si="327"/>
        <v>0</v>
      </c>
      <c r="S2323" s="31"/>
      <c r="T2323" s="31"/>
      <c r="U2323" s="33" t="str">
        <f t="shared" si="328"/>
        <v/>
      </c>
      <c r="V2323" s="4"/>
      <c r="W2323" s="33" t="str">
        <f t="shared" si="329"/>
        <v/>
      </c>
      <c r="X2323" s="33" t="str">
        <f t="shared" si="330"/>
        <v/>
      </c>
      <c r="Y2323" s="33" t="str">
        <f t="shared" si="331"/>
        <v/>
      </c>
      <c r="Z2323" s="34" t="str">
        <f t="shared" si="332"/>
        <v/>
      </c>
    </row>
    <row r="2324" spans="1:26" x14ac:dyDescent="0.35">
      <c r="A2324" s="25">
        <v>2320</v>
      </c>
      <c r="B2324" s="26">
        <f>_xlfn.XLOOKUP(C2324,purchase!C:C,pcon!B:B,"")</f>
        <v>0</v>
      </c>
      <c r="C2324" s="4"/>
      <c r="D2324" s="29">
        <f>_xlfn.XLOOKUP(C2324,purchase!C:C,pcon!D:D,"")</f>
        <v>0</v>
      </c>
      <c r="E2324" s="29">
        <f>_xlfn.XLOOKUP(C2324,purchase!C:C,pcon!E:E,"")</f>
        <v>0</v>
      </c>
      <c r="F2324" s="4"/>
      <c r="G2324" s="27"/>
      <c r="H2324" s="28"/>
      <c r="I2324" s="4"/>
      <c r="J2324" s="4"/>
      <c r="K2324" s="4"/>
      <c r="L2324" s="30" t="str">
        <f t="shared" si="324"/>
        <v/>
      </c>
      <c r="M2324" s="4"/>
      <c r="N2324" s="30" t="str">
        <f t="shared" si="325"/>
        <v/>
      </c>
      <c r="O2324" s="31"/>
      <c r="P2324" s="32" t="str">
        <f t="shared" si="326"/>
        <v/>
      </c>
      <c r="Q2324" s="10">
        <f>_xlfn.XLOOKUP(C2324,pcon!C:C,pcon!L:L,"")</f>
        <v>0</v>
      </c>
      <c r="R2324" s="98">
        <f t="shared" si="327"/>
        <v>0</v>
      </c>
      <c r="S2324" s="31"/>
      <c r="T2324" s="31"/>
      <c r="U2324" s="33" t="str">
        <f t="shared" si="328"/>
        <v/>
      </c>
      <c r="V2324" s="4"/>
      <c r="W2324" s="33" t="str">
        <f t="shared" si="329"/>
        <v/>
      </c>
      <c r="X2324" s="33" t="str">
        <f t="shared" si="330"/>
        <v/>
      </c>
      <c r="Y2324" s="33" t="str">
        <f t="shared" si="331"/>
        <v/>
      </c>
      <c r="Z2324" s="34" t="str">
        <f t="shared" si="332"/>
        <v/>
      </c>
    </row>
    <row r="2325" spans="1:26" x14ac:dyDescent="0.35">
      <c r="A2325" s="25">
        <v>2321</v>
      </c>
      <c r="B2325" s="26">
        <f>_xlfn.XLOOKUP(C2325,purchase!C:C,pcon!B:B,"")</f>
        <v>0</v>
      </c>
      <c r="C2325" s="4"/>
      <c r="D2325" s="29">
        <f>_xlfn.XLOOKUP(C2325,purchase!C:C,pcon!D:D,"")</f>
        <v>0</v>
      </c>
      <c r="E2325" s="29">
        <f>_xlfn.XLOOKUP(C2325,purchase!C:C,pcon!E:E,"")</f>
        <v>0</v>
      </c>
      <c r="F2325" s="4"/>
      <c r="G2325" s="27"/>
      <c r="H2325" s="28"/>
      <c r="I2325" s="4"/>
      <c r="J2325" s="4"/>
      <c r="K2325" s="4"/>
      <c r="L2325" s="30" t="str">
        <f t="shared" si="324"/>
        <v/>
      </c>
      <c r="M2325" s="4"/>
      <c r="N2325" s="30" t="str">
        <f t="shared" si="325"/>
        <v/>
      </c>
      <c r="O2325" s="31"/>
      <c r="P2325" s="32" t="str">
        <f t="shared" si="326"/>
        <v/>
      </c>
      <c r="Q2325" s="10">
        <f>_xlfn.XLOOKUP(C2325,pcon!C:C,pcon!L:L,"")</f>
        <v>0</v>
      </c>
      <c r="R2325" s="98">
        <f t="shared" si="327"/>
        <v>0</v>
      </c>
      <c r="S2325" s="31"/>
      <c r="T2325" s="31"/>
      <c r="U2325" s="33" t="str">
        <f t="shared" si="328"/>
        <v/>
      </c>
      <c r="V2325" s="4"/>
      <c r="W2325" s="33" t="str">
        <f t="shared" si="329"/>
        <v/>
      </c>
      <c r="X2325" s="33" t="str">
        <f t="shared" si="330"/>
        <v/>
      </c>
      <c r="Y2325" s="33" t="str">
        <f t="shared" si="331"/>
        <v/>
      </c>
      <c r="Z2325" s="34" t="str">
        <f t="shared" si="332"/>
        <v/>
      </c>
    </row>
    <row r="2326" spans="1:26" x14ac:dyDescent="0.35">
      <c r="A2326" s="25">
        <v>2322</v>
      </c>
      <c r="B2326" s="26">
        <f>_xlfn.XLOOKUP(C2326,purchase!C:C,pcon!B:B,"")</f>
        <v>0</v>
      </c>
      <c r="C2326" s="4"/>
      <c r="D2326" s="29">
        <f>_xlfn.XLOOKUP(C2326,purchase!C:C,pcon!D:D,"")</f>
        <v>0</v>
      </c>
      <c r="E2326" s="29">
        <f>_xlfn.XLOOKUP(C2326,purchase!C:C,pcon!E:E,"")</f>
        <v>0</v>
      </c>
      <c r="F2326" s="4"/>
      <c r="G2326" s="27"/>
      <c r="H2326" s="28"/>
      <c r="I2326" s="4"/>
      <c r="J2326" s="4"/>
      <c r="K2326" s="4"/>
      <c r="L2326" s="30" t="str">
        <f t="shared" si="324"/>
        <v/>
      </c>
      <c r="M2326" s="4"/>
      <c r="N2326" s="30" t="str">
        <f t="shared" si="325"/>
        <v/>
      </c>
      <c r="O2326" s="31"/>
      <c r="P2326" s="32" t="str">
        <f t="shared" si="326"/>
        <v/>
      </c>
      <c r="Q2326" s="10">
        <f>_xlfn.XLOOKUP(C2326,pcon!C:C,pcon!L:L,"")</f>
        <v>0</v>
      </c>
      <c r="R2326" s="98">
        <f t="shared" si="327"/>
        <v>0</v>
      </c>
      <c r="S2326" s="31"/>
      <c r="T2326" s="31"/>
      <c r="U2326" s="33" t="str">
        <f t="shared" si="328"/>
        <v/>
      </c>
      <c r="V2326" s="4"/>
      <c r="W2326" s="33" t="str">
        <f t="shared" si="329"/>
        <v/>
      </c>
      <c r="X2326" s="33" t="str">
        <f t="shared" si="330"/>
        <v/>
      </c>
      <c r="Y2326" s="33" t="str">
        <f t="shared" si="331"/>
        <v/>
      </c>
      <c r="Z2326" s="34" t="str">
        <f t="shared" si="332"/>
        <v/>
      </c>
    </row>
    <row r="2327" spans="1:26" x14ac:dyDescent="0.35">
      <c r="A2327" s="25">
        <v>2323</v>
      </c>
      <c r="B2327" s="26">
        <f>_xlfn.XLOOKUP(C2327,purchase!C:C,pcon!B:B,"")</f>
        <v>0</v>
      </c>
      <c r="C2327" s="4"/>
      <c r="D2327" s="29">
        <f>_xlfn.XLOOKUP(C2327,purchase!C:C,pcon!D:D,"")</f>
        <v>0</v>
      </c>
      <c r="E2327" s="29">
        <f>_xlfn.XLOOKUP(C2327,purchase!C:C,pcon!E:E,"")</f>
        <v>0</v>
      </c>
      <c r="F2327" s="4"/>
      <c r="G2327" s="27"/>
      <c r="H2327" s="28"/>
      <c r="I2327" s="4"/>
      <c r="J2327" s="4"/>
      <c r="K2327" s="4"/>
      <c r="L2327" s="30" t="str">
        <f t="shared" si="324"/>
        <v/>
      </c>
      <c r="M2327" s="4"/>
      <c r="N2327" s="30" t="str">
        <f t="shared" si="325"/>
        <v/>
      </c>
      <c r="O2327" s="31"/>
      <c r="P2327" s="32" t="str">
        <f t="shared" si="326"/>
        <v/>
      </c>
      <c r="Q2327" s="10">
        <f>_xlfn.XLOOKUP(C2327,pcon!C:C,pcon!L:L,"")</f>
        <v>0</v>
      </c>
      <c r="R2327" s="98">
        <f t="shared" si="327"/>
        <v>0</v>
      </c>
      <c r="S2327" s="31"/>
      <c r="T2327" s="31"/>
      <c r="U2327" s="33" t="str">
        <f t="shared" si="328"/>
        <v/>
      </c>
      <c r="V2327" s="4"/>
      <c r="W2327" s="33" t="str">
        <f t="shared" si="329"/>
        <v/>
      </c>
      <c r="X2327" s="33" t="str">
        <f t="shared" si="330"/>
        <v/>
      </c>
      <c r="Y2327" s="33" t="str">
        <f t="shared" si="331"/>
        <v/>
      </c>
      <c r="Z2327" s="34" t="str">
        <f t="shared" si="332"/>
        <v/>
      </c>
    </row>
    <row r="2328" spans="1:26" x14ac:dyDescent="0.35">
      <c r="A2328" s="25">
        <v>2324</v>
      </c>
      <c r="B2328" s="26">
        <f>_xlfn.XLOOKUP(C2328,purchase!C:C,pcon!B:B,"")</f>
        <v>0</v>
      </c>
      <c r="C2328" s="4"/>
      <c r="D2328" s="29">
        <f>_xlfn.XLOOKUP(C2328,purchase!C:C,pcon!D:D,"")</f>
        <v>0</v>
      </c>
      <c r="E2328" s="29">
        <f>_xlfn.XLOOKUP(C2328,purchase!C:C,pcon!E:E,"")</f>
        <v>0</v>
      </c>
      <c r="F2328" s="4"/>
      <c r="G2328" s="27"/>
      <c r="H2328" s="28"/>
      <c r="I2328" s="4"/>
      <c r="J2328" s="4"/>
      <c r="K2328" s="4"/>
      <c r="L2328" s="30" t="str">
        <f t="shared" si="324"/>
        <v/>
      </c>
      <c r="M2328" s="4"/>
      <c r="N2328" s="30" t="str">
        <f t="shared" si="325"/>
        <v/>
      </c>
      <c r="O2328" s="31"/>
      <c r="P2328" s="32" t="str">
        <f t="shared" si="326"/>
        <v/>
      </c>
      <c r="Q2328" s="10">
        <f>_xlfn.XLOOKUP(C2328,pcon!C:C,pcon!L:L,"")</f>
        <v>0</v>
      </c>
      <c r="R2328" s="98">
        <f t="shared" si="327"/>
        <v>0</v>
      </c>
      <c r="S2328" s="31"/>
      <c r="T2328" s="31"/>
      <c r="U2328" s="33" t="str">
        <f t="shared" si="328"/>
        <v/>
      </c>
      <c r="V2328" s="4"/>
      <c r="W2328" s="33" t="str">
        <f t="shared" si="329"/>
        <v/>
      </c>
      <c r="X2328" s="33" t="str">
        <f t="shared" si="330"/>
        <v/>
      </c>
      <c r="Y2328" s="33" t="str">
        <f t="shared" si="331"/>
        <v/>
      </c>
      <c r="Z2328" s="34" t="str">
        <f t="shared" si="332"/>
        <v/>
      </c>
    </row>
    <row r="2329" spans="1:26" x14ac:dyDescent="0.35">
      <c r="A2329" s="25">
        <v>2325</v>
      </c>
      <c r="B2329" s="26">
        <f>_xlfn.XLOOKUP(C2329,purchase!C:C,pcon!B:B,"")</f>
        <v>0</v>
      </c>
      <c r="C2329" s="4"/>
      <c r="D2329" s="29">
        <f>_xlfn.XLOOKUP(C2329,purchase!C:C,pcon!D:D,"")</f>
        <v>0</v>
      </c>
      <c r="E2329" s="29">
        <f>_xlfn.XLOOKUP(C2329,purchase!C:C,pcon!E:E,"")</f>
        <v>0</v>
      </c>
      <c r="F2329" s="4"/>
      <c r="G2329" s="27"/>
      <c r="H2329" s="28"/>
      <c r="I2329" s="4"/>
      <c r="J2329" s="4"/>
      <c r="K2329" s="4"/>
      <c r="L2329" s="30" t="str">
        <f t="shared" si="324"/>
        <v/>
      </c>
      <c r="M2329" s="4"/>
      <c r="N2329" s="30" t="str">
        <f t="shared" si="325"/>
        <v/>
      </c>
      <c r="O2329" s="31"/>
      <c r="P2329" s="32" t="str">
        <f t="shared" si="326"/>
        <v/>
      </c>
      <c r="Q2329" s="10">
        <f>_xlfn.XLOOKUP(C2329,pcon!C:C,pcon!L:L,"")</f>
        <v>0</v>
      </c>
      <c r="R2329" s="98">
        <f t="shared" si="327"/>
        <v>0</v>
      </c>
      <c r="S2329" s="31"/>
      <c r="T2329" s="31"/>
      <c r="U2329" s="33" t="str">
        <f t="shared" si="328"/>
        <v/>
      </c>
      <c r="V2329" s="4"/>
      <c r="W2329" s="33" t="str">
        <f t="shared" si="329"/>
        <v/>
      </c>
      <c r="X2329" s="33" t="str">
        <f t="shared" si="330"/>
        <v/>
      </c>
      <c r="Y2329" s="33" t="str">
        <f t="shared" si="331"/>
        <v/>
      </c>
      <c r="Z2329" s="34" t="str">
        <f t="shared" si="332"/>
        <v/>
      </c>
    </row>
    <row r="2330" spans="1:26" x14ac:dyDescent="0.35">
      <c r="A2330" s="25">
        <v>2326</v>
      </c>
      <c r="B2330" s="26">
        <f>_xlfn.XLOOKUP(C2330,purchase!C:C,pcon!B:B,"")</f>
        <v>0</v>
      </c>
      <c r="C2330" s="4"/>
      <c r="D2330" s="29">
        <f>_xlfn.XLOOKUP(C2330,purchase!C:C,pcon!D:D,"")</f>
        <v>0</v>
      </c>
      <c r="E2330" s="29">
        <f>_xlfn.XLOOKUP(C2330,purchase!C:C,pcon!E:E,"")</f>
        <v>0</v>
      </c>
      <c r="F2330" s="4"/>
      <c r="G2330" s="27"/>
      <c r="H2330" s="28"/>
      <c r="I2330" s="4"/>
      <c r="J2330" s="4"/>
      <c r="K2330" s="4"/>
      <c r="L2330" s="30" t="str">
        <f t="shared" si="324"/>
        <v/>
      </c>
      <c r="M2330" s="4"/>
      <c r="N2330" s="30" t="str">
        <f t="shared" si="325"/>
        <v/>
      </c>
      <c r="O2330" s="31"/>
      <c r="P2330" s="32" t="str">
        <f t="shared" si="326"/>
        <v/>
      </c>
      <c r="Q2330" s="10">
        <f>_xlfn.XLOOKUP(C2330,pcon!C:C,pcon!L:L,"")</f>
        <v>0</v>
      </c>
      <c r="R2330" s="98">
        <f t="shared" si="327"/>
        <v>0</v>
      </c>
      <c r="S2330" s="31"/>
      <c r="T2330" s="31"/>
      <c r="U2330" s="33" t="str">
        <f t="shared" si="328"/>
        <v/>
      </c>
      <c r="V2330" s="4"/>
      <c r="W2330" s="33" t="str">
        <f t="shared" si="329"/>
        <v/>
      </c>
      <c r="X2330" s="33" t="str">
        <f t="shared" si="330"/>
        <v/>
      </c>
      <c r="Y2330" s="33" t="str">
        <f t="shared" si="331"/>
        <v/>
      </c>
      <c r="Z2330" s="34" t="str">
        <f t="shared" si="332"/>
        <v/>
      </c>
    </row>
    <row r="2331" spans="1:26" x14ac:dyDescent="0.35">
      <c r="A2331" s="25">
        <v>2327</v>
      </c>
      <c r="B2331" s="26">
        <f>_xlfn.XLOOKUP(C2331,purchase!C:C,pcon!B:B,"")</f>
        <v>0</v>
      </c>
      <c r="C2331" s="4"/>
      <c r="D2331" s="29">
        <f>_xlfn.XLOOKUP(C2331,purchase!C:C,pcon!D:D,"")</f>
        <v>0</v>
      </c>
      <c r="E2331" s="29">
        <f>_xlfn.XLOOKUP(C2331,purchase!C:C,pcon!E:E,"")</f>
        <v>0</v>
      </c>
      <c r="F2331" s="4"/>
      <c r="G2331" s="27"/>
      <c r="H2331" s="28"/>
      <c r="I2331" s="4"/>
      <c r="J2331" s="4"/>
      <c r="K2331" s="4"/>
      <c r="L2331" s="30" t="str">
        <f t="shared" si="324"/>
        <v/>
      </c>
      <c r="M2331" s="4"/>
      <c r="N2331" s="30" t="str">
        <f t="shared" si="325"/>
        <v/>
      </c>
      <c r="O2331" s="31"/>
      <c r="P2331" s="32" t="str">
        <f t="shared" si="326"/>
        <v/>
      </c>
      <c r="Q2331" s="10">
        <f>_xlfn.XLOOKUP(C2331,pcon!C:C,pcon!L:L,"")</f>
        <v>0</v>
      </c>
      <c r="R2331" s="98">
        <f t="shared" si="327"/>
        <v>0</v>
      </c>
      <c r="S2331" s="31"/>
      <c r="T2331" s="31"/>
      <c r="U2331" s="33" t="str">
        <f t="shared" si="328"/>
        <v/>
      </c>
      <c r="V2331" s="4"/>
      <c r="W2331" s="33" t="str">
        <f t="shared" si="329"/>
        <v/>
      </c>
      <c r="X2331" s="33" t="str">
        <f t="shared" si="330"/>
        <v/>
      </c>
      <c r="Y2331" s="33" t="str">
        <f t="shared" si="331"/>
        <v/>
      </c>
      <c r="Z2331" s="34" t="str">
        <f t="shared" si="332"/>
        <v/>
      </c>
    </row>
    <row r="2332" spans="1:26" x14ac:dyDescent="0.35">
      <c r="A2332" s="25">
        <v>2328</v>
      </c>
      <c r="B2332" s="26">
        <f>_xlfn.XLOOKUP(C2332,purchase!C:C,pcon!B:B,"")</f>
        <v>0</v>
      </c>
      <c r="C2332" s="4"/>
      <c r="D2332" s="29">
        <f>_xlfn.XLOOKUP(C2332,purchase!C:C,pcon!D:D,"")</f>
        <v>0</v>
      </c>
      <c r="E2332" s="29">
        <f>_xlfn.XLOOKUP(C2332,purchase!C:C,pcon!E:E,"")</f>
        <v>0</v>
      </c>
      <c r="F2332" s="4"/>
      <c r="G2332" s="27"/>
      <c r="H2332" s="28"/>
      <c r="I2332" s="4"/>
      <c r="J2332" s="4"/>
      <c r="K2332" s="4"/>
      <c r="L2332" s="30" t="str">
        <f t="shared" si="324"/>
        <v/>
      </c>
      <c r="M2332" s="4"/>
      <c r="N2332" s="30" t="str">
        <f t="shared" si="325"/>
        <v/>
      </c>
      <c r="O2332" s="31"/>
      <c r="P2332" s="32" t="str">
        <f t="shared" si="326"/>
        <v/>
      </c>
      <c r="Q2332" s="10">
        <f>_xlfn.XLOOKUP(C2332,pcon!C:C,pcon!L:L,"")</f>
        <v>0</v>
      </c>
      <c r="R2332" s="98">
        <f t="shared" si="327"/>
        <v>0</v>
      </c>
      <c r="S2332" s="31"/>
      <c r="T2332" s="31"/>
      <c r="U2332" s="33" t="str">
        <f t="shared" si="328"/>
        <v/>
      </c>
      <c r="V2332" s="4"/>
      <c r="W2332" s="33" t="str">
        <f t="shared" si="329"/>
        <v/>
      </c>
      <c r="X2332" s="33" t="str">
        <f t="shared" si="330"/>
        <v/>
      </c>
      <c r="Y2332" s="33" t="str">
        <f t="shared" si="331"/>
        <v/>
      </c>
      <c r="Z2332" s="34" t="str">
        <f t="shared" si="332"/>
        <v/>
      </c>
    </row>
    <row r="2333" spans="1:26" x14ac:dyDescent="0.35">
      <c r="A2333" s="25">
        <v>2329</v>
      </c>
      <c r="B2333" s="26">
        <f>_xlfn.XLOOKUP(C2333,purchase!C:C,pcon!B:B,"")</f>
        <v>0</v>
      </c>
      <c r="C2333" s="4"/>
      <c r="D2333" s="29">
        <f>_xlfn.XLOOKUP(C2333,purchase!C:C,pcon!D:D,"")</f>
        <v>0</v>
      </c>
      <c r="E2333" s="29">
        <f>_xlfn.XLOOKUP(C2333,purchase!C:C,pcon!E:E,"")</f>
        <v>0</v>
      </c>
      <c r="F2333" s="4"/>
      <c r="G2333" s="27"/>
      <c r="H2333" s="28"/>
      <c r="I2333" s="4"/>
      <c r="J2333" s="4"/>
      <c r="K2333" s="4"/>
      <c r="L2333" s="30" t="str">
        <f t="shared" si="324"/>
        <v/>
      </c>
      <c r="M2333" s="4"/>
      <c r="N2333" s="30" t="str">
        <f t="shared" si="325"/>
        <v/>
      </c>
      <c r="O2333" s="31"/>
      <c r="P2333" s="32" t="str">
        <f t="shared" si="326"/>
        <v/>
      </c>
      <c r="Q2333" s="10">
        <f>_xlfn.XLOOKUP(C2333,pcon!C:C,pcon!L:L,"")</f>
        <v>0</v>
      </c>
      <c r="R2333" s="98">
        <f t="shared" si="327"/>
        <v>0</v>
      </c>
      <c r="S2333" s="31"/>
      <c r="T2333" s="31"/>
      <c r="U2333" s="33" t="str">
        <f t="shared" si="328"/>
        <v/>
      </c>
      <c r="V2333" s="4"/>
      <c r="W2333" s="33" t="str">
        <f t="shared" si="329"/>
        <v/>
      </c>
      <c r="X2333" s="33" t="str">
        <f t="shared" si="330"/>
        <v/>
      </c>
      <c r="Y2333" s="33" t="str">
        <f t="shared" si="331"/>
        <v/>
      </c>
      <c r="Z2333" s="34" t="str">
        <f t="shared" si="332"/>
        <v/>
      </c>
    </row>
    <row r="2334" spans="1:26" x14ac:dyDescent="0.35">
      <c r="A2334" s="25">
        <v>2330</v>
      </c>
      <c r="B2334" s="26">
        <f>_xlfn.XLOOKUP(C2334,purchase!C:C,pcon!B:B,"")</f>
        <v>0</v>
      </c>
      <c r="C2334" s="4"/>
      <c r="D2334" s="29">
        <f>_xlfn.XLOOKUP(C2334,purchase!C:C,pcon!D:D,"")</f>
        <v>0</v>
      </c>
      <c r="E2334" s="29">
        <f>_xlfn.XLOOKUP(C2334,purchase!C:C,pcon!E:E,"")</f>
        <v>0</v>
      </c>
      <c r="F2334" s="4"/>
      <c r="G2334" s="27"/>
      <c r="H2334" s="28"/>
      <c r="I2334" s="4"/>
      <c r="J2334" s="4"/>
      <c r="K2334" s="4"/>
      <c r="L2334" s="30" t="str">
        <f t="shared" si="324"/>
        <v/>
      </c>
      <c r="M2334" s="4"/>
      <c r="N2334" s="30" t="str">
        <f t="shared" si="325"/>
        <v/>
      </c>
      <c r="O2334" s="31"/>
      <c r="P2334" s="32" t="str">
        <f t="shared" si="326"/>
        <v/>
      </c>
      <c r="Q2334" s="10">
        <f>_xlfn.XLOOKUP(C2334,pcon!C:C,pcon!L:L,"")</f>
        <v>0</v>
      </c>
      <c r="R2334" s="98">
        <f t="shared" si="327"/>
        <v>0</v>
      </c>
      <c r="S2334" s="31"/>
      <c r="T2334" s="31"/>
      <c r="U2334" s="33" t="str">
        <f t="shared" si="328"/>
        <v/>
      </c>
      <c r="V2334" s="4"/>
      <c r="W2334" s="33" t="str">
        <f t="shared" si="329"/>
        <v/>
      </c>
      <c r="X2334" s="33" t="str">
        <f t="shared" si="330"/>
        <v/>
      </c>
      <c r="Y2334" s="33" t="str">
        <f t="shared" si="331"/>
        <v/>
      </c>
      <c r="Z2334" s="34" t="str">
        <f t="shared" si="332"/>
        <v/>
      </c>
    </row>
    <row r="2335" spans="1:26" x14ac:dyDescent="0.35">
      <c r="A2335" s="25">
        <v>2331</v>
      </c>
      <c r="B2335" s="26">
        <f>_xlfn.XLOOKUP(C2335,purchase!C:C,pcon!B:B,"")</f>
        <v>0</v>
      </c>
      <c r="C2335" s="4"/>
      <c r="D2335" s="29">
        <f>_xlfn.XLOOKUP(C2335,purchase!C:C,pcon!D:D,"")</f>
        <v>0</v>
      </c>
      <c r="E2335" s="29">
        <f>_xlfn.XLOOKUP(C2335,purchase!C:C,pcon!E:E,"")</f>
        <v>0</v>
      </c>
      <c r="F2335" s="4"/>
      <c r="G2335" s="27"/>
      <c r="H2335" s="28"/>
      <c r="I2335" s="4"/>
      <c r="J2335" s="4"/>
      <c r="K2335" s="4"/>
      <c r="L2335" s="30" t="str">
        <f t="shared" si="324"/>
        <v/>
      </c>
      <c r="M2335" s="4"/>
      <c r="N2335" s="30" t="str">
        <f t="shared" si="325"/>
        <v/>
      </c>
      <c r="O2335" s="31"/>
      <c r="P2335" s="32" t="str">
        <f t="shared" si="326"/>
        <v/>
      </c>
      <c r="Q2335" s="10">
        <f>_xlfn.XLOOKUP(C2335,pcon!C:C,pcon!L:L,"")</f>
        <v>0</v>
      </c>
      <c r="R2335" s="98">
        <f t="shared" si="327"/>
        <v>0</v>
      </c>
      <c r="S2335" s="31"/>
      <c r="T2335" s="31"/>
      <c r="U2335" s="33" t="str">
        <f t="shared" si="328"/>
        <v/>
      </c>
      <c r="V2335" s="4"/>
      <c r="W2335" s="33" t="str">
        <f t="shared" si="329"/>
        <v/>
      </c>
      <c r="X2335" s="33" t="str">
        <f t="shared" si="330"/>
        <v/>
      </c>
      <c r="Y2335" s="33" t="str">
        <f t="shared" si="331"/>
        <v/>
      </c>
      <c r="Z2335" s="34" t="str">
        <f t="shared" si="332"/>
        <v/>
      </c>
    </row>
    <row r="2336" spans="1:26" x14ac:dyDescent="0.35">
      <c r="A2336" s="25">
        <v>2332</v>
      </c>
      <c r="B2336" s="26">
        <f>_xlfn.XLOOKUP(C2336,purchase!C:C,pcon!B:B,"")</f>
        <v>0</v>
      </c>
      <c r="C2336" s="4"/>
      <c r="D2336" s="29">
        <f>_xlfn.XLOOKUP(C2336,purchase!C:C,pcon!D:D,"")</f>
        <v>0</v>
      </c>
      <c r="E2336" s="29">
        <f>_xlfn.XLOOKUP(C2336,purchase!C:C,pcon!E:E,"")</f>
        <v>0</v>
      </c>
      <c r="F2336" s="4"/>
      <c r="G2336" s="27"/>
      <c r="H2336" s="28"/>
      <c r="I2336" s="4"/>
      <c r="J2336" s="4"/>
      <c r="K2336" s="4"/>
      <c r="L2336" s="30" t="str">
        <f t="shared" si="324"/>
        <v/>
      </c>
      <c r="M2336" s="4"/>
      <c r="N2336" s="30" t="str">
        <f t="shared" si="325"/>
        <v/>
      </c>
      <c r="O2336" s="31"/>
      <c r="P2336" s="32" t="str">
        <f t="shared" si="326"/>
        <v/>
      </c>
      <c r="Q2336" s="10">
        <f>_xlfn.XLOOKUP(C2336,pcon!C:C,pcon!L:L,"")</f>
        <v>0</v>
      </c>
      <c r="R2336" s="98">
        <f t="shared" si="327"/>
        <v>0</v>
      </c>
      <c r="S2336" s="31"/>
      <c r="T2336" s="31"/>
      <c r="U2336" s="33" t="str">
        <f t="shared" si="328"/>
        <v/>
      </c>
      <c r="V2336" s="4"/>
      <c r="W2336" s="33" t="str">
        <f t="shared" si="329"/>
        <v/>
      </c>
      <c r="X2336" s="33" t="str">
        <f t="shared" si="330"/>
        <v/>
      </c>
      <c r="Y2336" s="33" t="str">
        <f t="shared" si="331"/>
        <v/>
      </c>
      <c r="Z2336" s="34" t="str">
        <f t="shared" si="332"/>
        <v/>
      </c>
    </row>
    <row r="2337" spans="1:26" x14ac:dyDescent="0.35">
      <c r="A2337" s="25">
        <v>2333</v>
      </c>
      <c r="B2337" s="26">
        <f>_xlfn.XLOOKUP(C2337,purchase!C:C,pcon!B:B,"")</f>
        <v>0</v>
      </c>
      <c r="C2337" s="4"/>
      <c r="D2337" s="29">
        <f>_xlfn.XLOOKUP(C2337,purchase!C:C,pcon!D:D,"")</f>
        <v>0</v>
      </c>
      <c r="E2337" s="29">
        <f>_xlfn.XLOOKUP(C2337,purchase!C:C,pcon!E:E,"")</f>
        <v>0</v>
      </c>
      <c r="F2337" s="4"/>
      <c r="G2337" s="27"/>
      <c r="H2337" s="28"/>
      <c r="I2337" s="4"/>
      <c r="J2337" s="4"/>
      <c r="K2337" s="4"/>
      <c r="L2337" s="30" t="str">
        <f t="shared" si="324"/>
        <v/>
      </c>
      <c r="M2337" s="4"/>
      <c r="N2337" s="30" t="str">
        <f t="shared" si="325"/>
        <v/>
      </c>
      <c r="O2337" s="31"/>
      <c r="P2337" s="32" t="str">
        <f t="shared" si="326"/>
        <v/>
      </c>
      <c r="Q2337" s="10">
        <f>_xlfn.XLOOKUP(C2337,pcon!C:C,pcon!L:L,"")</f>
        <v>0</v>
      </c>
      <c r="R2337" s="98">
        <f t="shared" si="327"/>
        <v>0</v>
      </c>
      <c r="S2337" s="31"/>
      <c r="T2337" s="31"/>
      <c r="U2337" s="33" t="str">
        <f t="shared" si="328"/>
        <v/>
      </c>
      <c r="V2337" s="4"/>
      <c r="W2337" s="33" t="str">
        <f t="shared" si="329"/>
        <v/>
      </c>
      <c r="X2337" s="33" t="str">
        <f t="shared" si="330"/>
        <v/>
      </c>
      <c r="Y2337" s="33" t="str">
        <f t="shared" si="331"/>
        <v/>
      </c>
      <c r="Z2337" s="34" t="str">
        <f t="shared" si="332"/>
        <v/>
      </c>
    </row>
    <row r="2338" spans="1:26" x14ac:dyDescent="0.35">
      <c r="A2338" s="25">
        <v>2334</v>
      </c>
      <c r="B2338" s="26">
        <f>_xlfn.XLOOKUP(C2338,purchase!C:C,pcon!B:B,"")</f>
        <v>0</v>
      </c>
      <c r="C2338" s="4"/>
      <c r="D2338" s="29">
        <f>_xlfn.XLOOKUP(C2338,purchase!C:C,pcon!D:D,"")</f>
        <v>0</v>
      </c>
      <c r="E2338" s="29">
        <f>_xlfn.XLOOKUP(C2338,purchase!C:C,pcon!E:E,"")</f>
        <v>0</v>
      </c>
      <c r="F2338" s="4"/>
      <c r="G2338" s="27"/>
      <c r="H2338" s="28"/>
      <c r="I2338" s="4"/>
      <c r="J2338" s="4"/>
      <c r="K2338" s="4"/>
      <c r="L2338" s="30" t="str">
        <f t="shared" si="324"/>
        <v/>
      </c>
      <c r="M2338" s="4"/>
      <c r="N2338" s="30" t="str">
        <f t="shared" si="325"/>
        <v/>
      </c>
      <c r="O2338" s="31"/>
      <c r="P2338" s="32" t="str">
        <f t="shared" si="326"/>
        <v/>
      </c>
      <c r="Q2338" s="10">
        <f>_xlfn.XLOOKUP(C2338,pcon!C:C,pcon!L:L,"")</f>
        <v>0</v>
      </c>
      <c r="R2338" s="98">
        <f t="shared" si="327"/>
        <v>0</v>
      </c>
      <c r="S2338" s="31"/>
      <c r="T2338" s="31"/>
      <c r="U2338" s="33" t="str">
        <f t="shared" si="328"/>
        <v/>
      </c>
      <c r="V2338" s="4"/>
      <c r="W2338" s="33" t="str">
        <f t="shared" si="329"/>
        <v/>
      </c>
      <c r="X2338" s="33" t="str">
        <f t="shared" si="330"/>
        <v/>
      </c>
      <c r="Y2338" s="33" t="str">
        <f t="shared" si="331"/>
        <v/>
      </c>
      <c r="Z2338" s="34" t="str">
        <f t="shared" si="332"/>
        <v/>
      </c>
    </row>
    <row r="2339" spans="1:26" x14ac:dyDescent="0.35">
      <c r="A2339" s="25">
        <v>2335</v>
      </c>
      <c r="B2339" s="26">
        <f>_xlfn.XLOOKUP(C2339,purchase!C:C,pcon!B:B,"")</f>
        <v>0</v>
      </c>
      <c r="C2339" s="4"/>
      <c r="D2339" s="29">
        <f>_xlfn.XLOOKUP(C2339,purchase!C:C,pcon!D:D,"")</f>
        <v>0</v>
      </c>
      <c r="E2339" s="29">
        <f>_xlfn.XLOOKUP(C2339,purchase!C:C,pcon!E:E,"")</f>
        <v>0</v>
      </c>
      <c r="F2339" s="4"/>
      <c r="G2339" s="27"/>
      <c r="H2339" s="28"/>
      <c r="I2339" s="4"/>
      <c r="J2339" s="4"/>
      <c r="K2339" s="4"/>
      <c r="L2339" s="30" t="str">
        <f t="shared" si="324"/>
        <v/>
      </c>
      <c r="M2339" s="4"/>
      <c r="N2339" s="30" t="str">
        <f t="shared" si="325"/>
        <v/>
      </c>
      <c r="O2339" s="31"/>
      <c r="P2339" s="32" t="str">
        <f t="shared" si="326"/>
        <v/>
      </c>
      <c r="Q2339" s="10">
        <f>_xlfn.XLOOKUP(C2339,pcon!C:C,pcon!L:L,"")</f>
        <v>0</v>
      </c>
      <c r="R2339" s="98">
        <f t="shared" si="327"/>
        <v>0</v>
      </c>
      <c r="S2339" s="31"/>
      <c r="T2339" s="31"/>
      <c r="U2339" s="33" t="str">
        <f t="shared" si="328"/>
        <v/>
      </c>
      <c r="V2339" s="4"/>
      <c r="W2339" s="33" t="str">
        <f t="shared" si="329"/>
        <v/>
      </c>
      <c r="X2339" s="33" t="str">
        <f t="shared" si="330"/>
        <v/>
      </c>
      <c r="Y2339" s="33" t="str">
        <f t="shared" si="331"/>
        <v/>
      </c>
      <c r="Z2339" s="34" t="str">
        <f t="shared" si="332"/>
        <v/>
      </c>
    </row>
    <row r="2340" spans="1:26" x14ac:dyDescent="0.35">
      <c r="A2340" s="25">
        <v>2336</v>
      </c>
      <c r="B2340" s="26">
        <f>_xlfn.XLOOKUP(C2340,purchase!C:C,pcon!B:B,"")</f>
        <v>0</v>
      </c>
      <c r="C2340" s="4"/>
      <c r="D2340" s="29">
        <f>_xlfn.XLOOKUP(C2340,purchase!C:C,pcon!D:D,"")</f>
        <v>0</v>
      </c>
      <c r="E2340" s="29">
        <f>_xlfn.XLOOKUP(C2340,purchase!C:C,pcon!E:E,"")</f>
        <v>0</v>
      </c>
      <c r="F2340" s="4"/>
      <c r="G2340" s="27"/>
      <c r="H2340" s="28"/>
      <c r="I2340" s="4"/>
      <c r="J2340" s="4"/>
      <c r="K2340" s="4"/>
      <c r="L2340" s="30" t="str">
        <f t="shared" si="324"/>
        <v/>
      </c>
      <c r="M2340" s="4"/>
      <c r="N2340" s="30" t="str">
        <f t="shared" si="325"/>
        <v/>
      </c>
      <c r="O2340" s="31"/>
      <c r="P2340" s="32" t="str">
        <f t="shared" si="326"/>
        <v/>
      </c>
      <c r="Q2340" s="10">
        <f>_xlfn.XLOOKUP(C2340,pcon!C:C,pcon!L:L,"")</f>
        <v>0</v>
      </c>
      <c r="R2340" s="98">
        <f t="shared" si="327"/>
        <v>0</v>
      </c>
      <c r="S2340" s="31"/>
      <c r="T2340" s="31"/>
      <c r="U2340" s="33" t="str">
        <f t="shared" si="328"/>
        <v/>
      </c>
      <c r="V2340" s="4"/>
      <c r="W2340" s="33" t="str">
        <f t="shared" si="329"/>
        <v/>
      </c>
      <c r="X2340" s="33" t="str">
        <f t="shared" si="330"/>
        <v/>
      </c>
      <c r="Y2340" s="33" t="str">
        <f t="shared" si="331"/>
        <v/>
      </c>
      <c r="Z2340" s="34" t="str">
        <f t="shared" si="332"/>
        <v/>
      </c>
    </row>
    <row r="2341" spans="1:26" x14ac:dyDescent="0.35">
      <c r="A2341" s="25">
        <v>2337</v>
      </c>
      <c r="B2341" s="26">
        <f>_xlfn.XLOOKUP(C2341,purchase!C:C,pcon!B:B,"")</f>
        <v>0</v>
      </c>
      <c r="C2341" s="4"/>
      <c r="D2341" s="29">
        <f>_xlfn.XLOOKUP(C2341,purchase!C:C,pcon!D:D,"")</f>
        <v>0</v>
      </c>
      <c r="E2341" s="29">
        <f>_xlfn.XLOOKUP(C2341,purchase!C:C,pcon!E:E,"")</f>
        <v>0</v>
      </c>
      <c r="F2341" s="4"/>
      <c r="G2341" s="27"/>
      <c r="H2341" s="28"/>
      <c r="I2341" s="4"/>
      <c r="J2341" s="4"/>
      <c r="K2341" s="4"/>
      <c r="L2341" s="30" t="str">
        <f t="shared" si="324"/>
        <v/>
      </c>
      <c r="M2341" s="4"/>
      <c r="N2341" s="30" t="str">
        <f t="shared" si="325"/>
        <v/>
      </c>
      <c r="O2341" s="31"/>
      <c r="P2341" s="32" t="str">
        <f t="shared" si="326"/>
        <v/>
      </c>
      <c r="Q2341" s="10">
        <f>_xlfn.XLOOKUP(C2341,pcon!C:C,pcon!L:L,"")</f>
        <v>0</v>
      </c>
      <c r="R2341" s="98">
        <f t="shared" si="327"/>
        <v>0</v>
      </c>
      <c r="S2341" s="31"/>
      <c r="T2341" s="31"/>
      <c r="U2341" s="33" t="str">
        <f t="shared" si="328"/>
        <v/>
      </c>
      <c r="V2341" s="4"/>
      <c r="W2341" s="33" t="str">
        <f t="shared" si="329"/>
        <v/>
      </c>
      <c r="X2341" s="33" t="str">
        <f t="shared" si="330"/>
        <v/>
      </c>
      <c r="Y2341" s="33" t="str">
        <f t="shared" si="331"/>
        <v/>
      </c>
      <c r="Z2341" s="34" t="str">
        <f t="shared" si="332"/>
        <v/>
      </c>
    </row>
    <row r="2342" spans="1:26" x14ac:dyDescent="0.35">
      <c r="A2342" s="25">
        <v>2338</v>
      </c>
      <c r="B2342" s="26">
        <f>_xlfn.XLOOKUP(C2342,purchase!C:C,pcon!B:B,"")</f>
        <v>0</v>
      </c>
      <c r="C2342" s="4"/>
      <c r="D2342" s="29">
        <f>_xlfn.XLOOKUP(C2342,purchase!C:C,pcon!D:D,"")</f>
        <v>0</v>
      </c>
      <c r="E2342" s="29">
        <f>_xlfn.XLOOKUP(C2342,purchase!C:C,pcon!E:E,"")</f>
        <v>0</v>
      </c>
      <c r="F2342" s="4"/>
      <c r="G2342" s="27"/>
      <c r="H2342" s="28"/>
      <c r="I2342" s="4"/>
      <c r="J2342" s="4"/>
      <c r="K2342" s="4"/>
      <c r="L2342" s="30" t="str">
        <f t="shared" si="324"/>
        <v/>
      </c>
      <c r="M2342" s="4"/>
      <c r="N2342" s="30" t="str">
        <f t="shared" si="325"/>
        <v/>
      </c>
      <c r="O2342" s="31"/>
      <c r="P2342" s="32" t="str">
        <f t="shared" si="326"/>
        <v/>
      </c>
      <c r="Q2342" s="10">
        <f>_xlfn.XLOOKUP(C2342,pcon!C:C,pcon!L:L,"")</f>
        <v>0</v>
      </c>
      <c r="R2342" s="98">
        <f t="shared" si="327"/>
        <v>0</v>
      </c>
      <c r="S2342" s="31"/>
      <c r="T2342" s="31"/>
      <c r="U2342" s="33" t="str">
        <f t="shared" si="328"/>
        <v/>
      </c>
      <c r="V2342" s="4"/>
      <c r="W2342" s="33" t="str">
        <f t="shared" si="329"/>
        <v/>
      </c>
      <c r="X2342" s="33" t="str">
        <f t="shared" si="330"/>
        <v/>
      </c>
      <c r="Y2342" s="33" t="str">
        <f t="shared" si="331"/>
        <v/>
      </c>
      <c r="Z2342" s="34" t="str">
        <f t="shared" si="332"/>
        <v/>
      </c>
    </row>
    <row r="2343" spans="1:26" x14ac:dyDescent="0.35">
      <c r="A2343" s="25">
        <v>2339</v>
      </c>
      <c r="B2343" s="26">
        <f>_xlfn.XLOOKUP(C2343,purchase!C:C,pcon!B:B,"")</f>
        <v>0</v>
      </c>
      <c r="C2343" s="4"/>
      <c r="D2343" s="29">
        <f>_xlfn.XLOOKUP(C2343,purchase!C:C,pcon!D:D,"")</f>
        <v>0</v>
      </c>
      <c r="E2343" s="29">
        <f>_xlfn.XLOOKUP(C2343,purchase!C:C,pcon!E:E,"")</f>
        <v>0</v>
      </c>
      <c r="F2343" s="4"/>
      <c r="G2343" s="27"/>
      <c r="H2343" s="28"/>
      <c r="I2343" s="4"/>
      <c r="J2343" s="4"/>
      <c r="K2343" s="4"/>
      <c r="L2343" s="30" t="str">
        <f t="shared" si="324"/>
        <v/>
      </c>
      <c r="M2343" s="4"/>
      <c r="N2343" s="30" t="str">
        <f t="shared" si="325"/>
        <v/>
      </c>
      <c r="O2343" s="31"/>
      <c r="P2343" s="32" t="str">
        <f t="shared" si="326"/>
        <v/>
      </c>
      <c r="Q2343" s="10">
        <f>_xlfn.XLOOKUP(C2343,pcon!C:C,pcon!L:L,"")</f>
        <v>0</v>
      </c>
      <c r="R2343" s="98">
        <f t="shared" si="327"/>
        <v>0</v>
      </c>
      <c r="S2343" s="31"/>
      <c r="T2343" s="31"/>
      <c r="U2343" s="33" t="str">
        <f t="shared" si="328"/>
        <v/>
      </c>
      <c r="V2343" s="4"/>
      <c r="W2343" s="33" t="str">
        <f t="shared" si="329"/>
        <v/>
      </c>
      <c r="X2343" s="33" t="str">
        <f t="shared" si="330"/>
        <v/>
      </c>
      <c r="Y2343" s="33" t="str">
        <f t="shared" si="331"/>
        <v/>
      </c>
      <c r="Z2343" s="34" t="str">
        <f t="shared" si="332"/>
        <v/>
      </c>
    </row>
    <row r="2344" spans="1:26" x14ac:dyDescent="0.35">
      <c r="A2344" s="25">
        <v>2340</v>
      </c>
      <c r="B2344" s="26">
        <f>_xlfn.XLOOKUP(C2344,purchase!C:C,pcon!B:B,"")</f>
        <v>0</v>
      </c>
      <c r="C2344" s="4"/>
      <c r="D2344" s="29">
        <f>_xlfn.XLOOKUP(C2344,purchase!C:C,pcon!D:D,"")</f>
        <v>0</v>
      </c>
      <c r="E2344" s="29">
        <f>_xlfn.XLOOKUP(C2344,purchase!C:C,pcon!E:E,"")</f>
        <v>0</v>
      </c>
      <c r="F2344" s="4"/>
      <c r="G2344" s="27"/>
      <c r="H2344" s="28"/>
      <c r="I2344" s="4"/>
      <c r="J2344" s="4"/>
      <c r="K2344" s="4"/>
      <c r="L2344" s="30" t="str">
        <f t="shared" si="324"/>
        <v/>
      </c>
      <c r="M2344" s="4"/>
      <c r="N2344" s="30" t="str">
        <f t="shared" si="325"/>
        <v/>
      </c>
      <c r="O2344" s="31"/>
      <c r="P2344" s="32" t="str">
        <f t="shared" si="326"/>
        <v/>
      </c>
      <c r="Q2344" s="10">
        <f>_xlfn.XLOOKUP(C2344,pcon!C:C,pcon!L:L,"")</f>
        <v>0</v>
      </c>
      <c r="R2344" s="98">
        <f t="shared" si="327"/>
        <v>0</v>
      </c>
      <c r="S2344" s="31"/>
      <c r="T2344" s="31"/>
      <c r="U2344" s="33" t="str">
        <f t="shared" si="328"/>
        <v/>
      </c>
      <c r="V2344" s="4"/>
      <c r="W2344" s="33" t="str">
        <f t="shared" si="329"/>
        <v/>
      </c>
      <c r="X2344" s="33" t="str">
        <f t="shared" si="330"/>
        <v/>
      </c>
      <c r="Y2344" s="33" t="str">
        <f t="shared" si="331"/>
        <v/>
      </c>
      <c r="Z2344" s="34" t="str">
        <f t="shared" si="332"/>
        <v/>
      </c>
    </row>
    <row r="2345" spans="1:26" x14ac:dyDescent="0.35">
      <c r="A2345" s="25">
        <v>2341</v>
      </c>
      <c r="B2345" s="26">
        <f>_xlfn.XLOOKUP(C2345,purchase!C:C,pcon!B:B,"")</f>
        <v>0</v>
      </c>
      <c r="C2345" s="4"/>
      <c r="D2345" s="29">
        <f>_xlfn.XLOOKUP(C2345,purchase!C:C,pcon!D:D,"")</f>
        <v>0</v>
      </c>
      <c r="E2345" s="29">
        <f>_xlfn.XLOOKUP(C2345,purchase!C:C,pcon!E:E,"")</f>
        <v>0</v>
      </c>
      <c r="F2345" s="4"/>
      <c r="G2345" s="27"/>
      <c r="H2345" s="28"/>
      <c r="I2345" s="4"/>
      <c r="J2345" s="4"/>
      <c r="K2345" s="4"/>
      <c r="L2345" s="30" t="str">
        <f t="shared" si="324"/>
        <v/>
      </c>
      <c r="M2345" s="4"/>
      <c r="N2345" s="30" t="str">
        <f t="shared" si="325"/>
        <v/>
      </c>
      <c r="O2345" s="31"/>
      <c r="P2345" s="32" t="str">
        <f t="shared" si="326"/>
        <v/>
      </c>
      <c r="Q2345" s="10">
        <f>_xlfn.XLOOKUP(C2345,pcon!C:C,pcon!L:L,"")</f>
        <v>0</v>
      </c>
      <c r="R2345" s="98">
        <f t="shared" si="327"/>
        <v>0</v>
      </c>
      <c r="S2345" s="31"/>
      <c r="T2345" s="31"/>
      <c r="U2345" s="33" t="str">
        <f t="shared" si="328"/>
        <v/>
      </c>
      <c r="V2345" s="4"/>
      <c r="W2345" s="33" t="str">
        <f t="shared" si="329"/>
        <v/>
      </c>
      <c r="X2345" s="33" t="str">
        <f t="shared" si="330"/>
        <v/>
      </c>
      <c r="Y2345" s="33" t="str">
        <f t="shared" si="331"/>
        <v/>
      </c>
      <c r="Z2345" s="34" t="str">
        <f t="shared" si="332"/>
        <v/>
      </c>
    </row>
    <row r="2346" spans="1:26" x14ac:dyDescent="0.35">
      <c r="A2346" s="25">
        <v>2342</v>
      </c>
      <c r="B2346" s="26">
        <f>_xlfn.XLOOKUP(C2346,purchase!C:C,pcon!B:B,"")</f>
        <v>0</v>
      </c>
      <c r="C2346" s="4"/>
      <c r="D2346" s="29">
        <f>_xlfn.XLOOKUP(C2346,purchase!C:C,pcon!D:D,"")</f>
        <v>0</v>
      </c>
      <c r="E2346" s="29">
        <f>_xlfn.XLOOKUP(C2346,purchase!C:C,pcon!E:E,"")</f>
        <v>0</v>
      </c>
      <c r="F2346" s="4"/>
      <c r="G2346" s="27"/>
      <c r="H2346" s="28"/>
      <c r="I2346" s="4"/>
      <c r="J2346" s="4"/>
      <c r="K2346" s="4"/>
      <c r="L2346" s="30" t="str">
        <f t="shared" si="324"/>
        <v/>
      </c>
      <c r="M2346" s="4"/>
      <c r="N2346" s="30" t="str">
        <f t="shared" si="325"/>
        <v/>
      </c>
      <c r="O2346" s="31"/>
      <c r="P2346" s="32" t="str">
        <f t="shared" si="326"/>
        <v/>
      </c>
      <c r="Q2346" s="10">
        <f>_xlfn.XLOOKUP(C2346,pcon!C:C,pcon!L:L,"")</f>
        <v>0</v>
      </c>
      <c r="R2346" s="98">
        <f t="shared" si="327"/>
        <v>0</v>
      </c>
      <c r="S2346" s="31"/>
      <c r="T2346" s="31"/>
      <c r="U2346" s="33" t="str">
        <f t="shared" si="328"/>
        <v/>
      </c>
      <c r="V2346" s="4"/>
      <c r="W2346" s="33" t="str">
        <f t="shared" si="329"/>
        <v/>
      </c>
      <c r="X2346" s="33" t="str">
        <f t="shared" si="330"/>
        <v/>
      </c>
      <c r="Y2346" s="33" t="str">
        <f t="shared" si="331"/>
        <v/>
      </c>
      <c r="Z2346" s="34" t="str">
        <f t="shared" si="332"/>
        <v/>
      </c>
    </row>
    <row r="2347" spans="1:26" x14ac:dyDescent="0.35">
      <c r="A2347" s="25">
        <v>2343</v>
      </c>
      <c r="B2347" s="26">
        <f>_xlfn.XLOOKUP(C2347,purchase!C:C,pcon!B:B,"")</f>
        <v>0</v>
      </c>
      <c r="C2347" s="4"/>
      <c r="D2347" s="29">
        <f>_xlfn.XLOOKUP(C2347,purchase!C:C,pcon!D:D,"")</f>
        <v>0</v>
      </c>
      <c r="E2347" s="29">
        <f>_xlfn.XLOOKUP(C2347,purchase!C:C,pcon!E:E,"")</f>
        <v>0</v>
      </c>
      <c r="F2347" s="4"/>
      <c r="G2347" s="27"/>
      <c r="H2347" s="28"/>
      <c r="I2347" s="4"/>
      <c r="J2347" s="4"/>
      <c r="K2347" s="4"/>
      <c r="L2347" s="30" t="str">
        <f t="shared" si="324"/>
        <v/>
      </c>
      <c r="M2347" s="4"/>
      <c r="N2347" s="30" t="str">
        <f t="shared" si="325"/>
        <v/>
      </c>
      <c r="O2347" s="31"/>
      <c r="P2347" s="32" t="str">
        <f t="shared" si="326"/>
        <v/>
      </c>
      <c r="Q2347" s="10">
        <f>_xlfn.XLOOKUP(C2347,pcon!C:C,pcon!L:L,"")</f>
        <v>0</v>
      </c>
      <c r="R2347" s="98">
        <f t="shared" si="327"/>
        <v>0</v>
      </c>
      <c r="S2347" s="31"/>
      <c r="T2347" s="31"/>
      <c r="U2347" s="33" t="str">
        <f t="shared" si="328"/>
        <v/>
      </c>
      <c r="V2347" s="4"/>
      <c r="W2347" s="33" t="str">
        <f t="shared" si="329"/>
        <v/>
      </c>
      <c r="X2347" s="33" t="str">
        <f t="shared" si="330"/>
        <v/>
      </c>
      <c r="Y2347" s="33" t="str">
        <f t="shared" si="331"/>
        <v/>
      </c>
      <c r="Z2347" s="34" t="str">
        <f t="shared" si="332"/>
        <v/>
      </c>
    </row>
    <row r="2348" spans="1:26" x14ac:dyDescent="0.35">
      <c r="A2348" s="25">
        <v>2344</v>
      </c>
      <c r="B2348" s="26">
        <f>_xlfn.XLOOKUP(C2348,purchase!C:C,pcon!B:B,"")</f>
        <v>0</v>
      </c>
      <c r="C2348" s="4"/>
      <c r="D2348" s="29">
        <f>_xlfn.XLOOKUP(C2348,purchase!C:C,pcon!D:D,"")</f>
        <v>0</v>
      </c>
      <c r="E2348" s="29">
        <f>_xlfn.XLOOKUP(C2348,purchase!C:C,pcon!E:E,"")</f>
        <v>0</v>
      </c>
      <c r="F2348" s="4"/>
      <c r="G2348" s="27"/>
      <c r="H2348" s="28"/>
      <c r="I2348" s="4"/>
      <c r="J2348" s="4"/>
      <c r="K2348" s="4"/>
      <c r="L2348" s="30" t="str">
        <f t="shared" si="324"/>
        <v/>
      </c>
      <c r="M2348" s="4"/>
      <c r="N2348" s="30" t="str">
        <f t="shared" si="325"/>
        <v/>
      </c>
      <c r="O2348" s="31"/>
      <c r="P2348" s="32" t="str">
        <f t="shared" si="326"/>
        <v/>
      </c>
      <c r="Q2348" s="10">
        <f>_xlfn.XLOOKUP(C2348,pcon!C:C,pcon!L:L,"")</f>
        <v>0</v>
      </c>
      <c r="R2348" s="98">
        <f t="shared" si="327"/>
        <v>0</v>
      </c>
      <c r="S2348" s="31"/>
      <c r="T2348" s="31"/>
      <c r="U2348" s="33" t="str">
        <f t="shared" si="328"/>
        <v/>
      </c>
      <c r="V2348" s="4"/>
      <c r="W2348" s="33" t="str">
        <f t="shared" si="329"/>
        <v/>
      </c>
      <c r="X2348" s="33" t="str">
        <f t="shared" si="330"/>
        <v/>
      </c>
      <c r="Y2348" s="33" t="str">
        <f t="shared" si="331"/>
        <v/>
      </c>
      <c r="Z2348" s="34" t="str">
        <f t="shared" si="332"/>
        <v/>
      </c>
    </row>
    <row r="2349" spans="1:26" x14ac:dyDescent="0.35">
      <c r="A2349" s="25">
        <v>2345</v>
      </c>
      <c r="B2349" s="26">
        <f>_xlfn.XLOOKUP(C2349,purchase!C:C,pcon!B:B,"")</f>
        <v>0</v>
      </c>
      <c r="C2349" s="4"/>
      <c r="D2349" s="29">
        <f>_xlfn.XLOOKUP(C2349,purchase!C:C,pcon!D:D,"")</f>
        <v>0</v>
      </c>
      <c r="E2349" s="29">
        <f>_xlfn.XLOOKUP(C2349,purchase!C:C,pcon!E:E,"")</f>
        <v>0</v>
      </c>
      <c r="F2349" s="4"/>
      <c r="G2349" s="27"/>
      <c r="H2349" s="28"/>
      <c r="I2349" s="4"/>
      <c r="J2349" s="4"/>
      <c r="K2349" s="4"/>
      <c r="L2349" s="30" t="str">
        <f t="shared" si="324"/>
        <v/>
      </c>
      <c r="M2349" s="4"/>
      <c r="N2349" s="30" t="str">
        <f t="shared" si="325"/>
        <v/>
      </c>
      <c r="O2349" s="31"/>
      <c r="P2349" s="32" t="str">
        <f t="shared" si="326"/>
        <v/>
      </c>
      <c r="Q2349" s="10">
        <f>_xlfn.XLOOKUP(C2349,pcon!C:C,pcon!L:L,"")</f>
        <v>0</v>
      </c>
      <c r="R2349" s="98">
        <f t="shared" si="327"/>
        <v>0</v>
      </c>
      <c r="S2349" s="31"/>
      <c r="T2349" s="31"/>
      <c r="U2349" s="33" t="str">
        <f t="shared" si="328"/>
        <v/>
      </c>
      <c r="V2349" s="4"/>
      <c r="W2349" s="33" t="str">
        <f t="shared" si="329"/>
        <v/>
      </c>
      <c r="X2349" s="33" t="str">
        <f t="shared" si="330"/>
        <v/>
      </c>
      <c r="Y2349" s="33" t="str">
        <f t="shared" si="331"/>
        <v/>
      </c>
      <c r="Z2349" s="34" t="str">
        <f t="shared" si="332"/>
        <v/>
      </c>
    </row>
    <row r="2350" spans="1:26" x14ac:dyDescent="0.35">
      <c r="A2350" s="25">
        <v>2346</v>
      </c>
      <c r="B2350" s="26">
        <f>_xlfn.XLOOKUP(C2350,purchase!C:C,pcon!B:B,"")</f>
        <v>0</v>
      </c>
      <c r="C2350" s="4"/>
      <c r="D2350" s="29">
        <f>_xlfn.XLOOKUP(C2350,purchase!C:C,pcon!D:D,"")</f>
        <v>0</v>
      </c>
      <c r="E2350" s="29">
        <f>_xlfn.XLOOKUP(C2350,purchase!C:C,pcon!E:E,"")</f>
        <v>0</v>
      </c>
      <c r="F2350" s="4"/>
      <c r="G2350" s="27"/>
      <c r="H2350" s="28"/>
      <c r="I2350" s="4"/>
      <c r="J2350" s="4"/>
      <c r="K2350" s="4"/>
      <c r="L2350" s="30" t="str">
        <f t="shared" si="324"/>
        <v/>
      </c>
      <c r="M2350" s="4"/>
      <c r="N2350" s="30" t="str">
        <f t="shared" si="325"/>
        <v/>
      </c>
      <c r="O2350" s="31"/>
      <c r="P2350" s="32" t="str">
        <f t="shared" si="326"/>
        <v/>
      </c>
      <c r="Q2350" s="10">
        <f>_xlfn.XLOOKUP(C2350,pcon!C:C,pcon!L:L,"")</f>
        <v>0</v>
      </c>
      <c r="R2350" s="98">
        <f t="shared" si="327"/>
        <v>0</v>
      </c>
      <c r="S2350" s="31"/>
      <c r="T2350" s="31"/>
      <c r="U2350" s="33" t="str">
        <f t="shared" si="328"/>
        <v/>
      </c>
      <c r="V2350" s="4"/>
      <c r="W2350" s="33" t="str">
        <f t="shared" si="329"/>
        <v/>
      </c>
      <c r="X2350" s="33" t="str">
        <f t="shared" si="330"/>
        <v/>
      </c>
      <c r="Y2350" s="33" t="str">
        <f t="shared" si="331"/>
        <v/>
      </c>
      <c r="Z2350" s="34" t="str">
        <f t="shared" si="332"/>
        <v/>
      </c>
    </row>
    <row r="2351" spans="1:26" x14ac:dyDescent="0.35">
      <c r="A2351" s="25">
        <v>2347</v>
      </c>
      <c r="B2351" s="26">
        <f>_xlfn.XLOOKUP(C2351,purchase!C:C,pcon!B:B,"")</f>
        <v>0</v>
      </c>
      <c r="C2351" s="4"/>
      <c r="D2351" s="29">
        <f>_xlfn.XLOOKUP(C2351,purchase!C:C,pcon!D:D,"")</f>
        <v>0</v>
      </c>
      <c r="E2351" s="29">
        <f>_xlfn.XLOOKUP(C2351,purchase!C:C,pcon!E:E,"")</f>
        <v>0</v>
      </c>
      <c r="F2351" s="4"/>
      <c r="G2351" s="27"/>
      <c r="H2351" s="28"/>
      <c r="I2351" s="4"/>
      <c r="J2351" s="4"/>
      <c r="K2351" s="4"/>
      <c r="L2351" s="30" t="str">
        <f t="shared" si="324"/>
        <v/>
      </c>
      <c r="M2351" s="4"/>
      <c r="N2351" s="30" t="str">
        <f t="shared" si="325"/>
        <v/>
      </c>
      <c r="O2351" s="31"/>
      <c r="P2351" s="32" t="str">
        <f t="shared" si="326"/>
        <v/>
      </c>
      <c r="Q2351" s="10">
        <f>_xlfn.XLOOKUP(C2351,pcon!C:C,pcon!L:L,"")</f>
        <v>0</v>
      </c>
      <c r="R2351" s="98">
        <f t="shared" si="327"/>
        <v>0</v>
      </c>
      <c r="S2351" s="31"/>
      <c r="T2351" s="31"/>
      <c r="U2351" s="33" t="str">
        <f t="shared" si="328"/>
        <v/>
      </c>
      <c r="V2351" s="4"/>
      <c r="W2351" s="33" t="str">
        <f t="shared" si="329"/>
        <v/>
      </c>
      <c r="X2351" s="33" t="str">
        <f t="shared" si="330"/>
        <v/>
      </c>
      <c r="Y2351" s="33" t="str">
        <f t="shared" si="331"/>
        <v/>
      </c>
      <c r="Z2351" s="34" t="str">
        <f t="shared" si="332"/>
        <v/>
      </c>
    </row>
    <row r="2352" spans="1:26" x14ac:dyDescent="0.35">
      <c r="A2352" s="25">
        <v>2348</v>
      </c>
      <c r="B2352" s="26">
        <f>_xlfn.XLOOKUP(C2352,purchase!C:C,pcon!B:B,"")</f>
        <v>0</v>
      </c>
      <c r="C2352" s="4"/>
      <c r="D2352" s="29">
        <f>_xlfn.XLOOKUP(C2352,purchase!C:C,pcon!D:D,"")</f>
        <v>0</v>
      </c>
      <c r="E2352" s="29">
        <f>_xlfn.XLOOKUP(C2352,purchase!C:C,pcon!E:E,"")</f>
        <v>0</v>
      </c>
      <c r="F2352" s="4"/>
      <c r="G2352" s="27"/>
      <c r="H2352" s="28"/>
      <c r="I2352" s="4"/>
      <c r="J2352" s="4"/>
      <c r="K2352" s="4"/>
      <c r="L2352" s="30" t="str">
        <f t="shared" si="324"/>
        <v/>
      </c>
      <c r="M2352" s="4"/>
      <c r="N2352" s="30" t="str">
        <f t="shared" si="325"/>
        <v/>
      </c>
      <c r="O2352" s="31"/>
      <c r="P2352" s="32" t="str">
        <f t="shared" si="326"/>
        <v/>
      </c>
      <c r="Q2352" s="10">
        <f>_xlfn.XLOOKUP(C2352,pcon!C:C,pcon!L:L,"")</f>
        <v>0</v>
      </c>
      <c r="R2352" s="98">
        <f t="shared" si="327"/>
        <v>0</v>
      </c>
      <c r="S2352" s="31"/>
      <c r="T2352" s="31"/>
      <c r="U2352" s="33" t="str">
        <f t="shared" si="328"/>
        <v/>
      </c>
      <c r="V2352" s="4"/>
      <c r="W2352" s="33" t="str">
        <f t="shared" si="329"/>
        <v/>
      </c>
      <c r="X2352" s="33" t="str">
        <f t="shared" si="330"/>
        <v/>
      </c>
      <c r="Y2352" s="33" t="str">
        <f t="shared" si="331"/>
        <v/>
      </c>
      <c r="Z2352" s="34" t="str">
        <f t="shared" si="332"/>
        <v/>
      </c>
    </row>
    <row r="2353" spans="1:26" x14ac:dyDescent="0.35">
      <c r="A2353" s="25">
        <v>2349</v>
      </c>
      <c r="B2353" s="26">
        <f>_xlfn.XLOOKUP(C2353,purchase!C:C,pcon!B:B,"")</f>
        <v>0</v>
      </c>
      <c r="C2353" s="4"/>
      <c r="D2353" s="29">
        <f>_xlfn.XLOOKUP(C2353,purchase!C:C,pcon!D:D,"")</f>
        <v>0</v>
      </c>
      <c r="E2353" s="29">
        <f>_xlfn.XLOOKUP(C2353,purchase!C:C,pcon!E:E,"")</f>
        <v>0</v>
      </c>
      <c r="F2353" s="4"/>
      <c r="G2353" s="27"/>
      <c r="H2353" s="28"/>
      <c r="I2353" s="4"/>
      <c r="J2353" s="4"/>
      <c r="K2353" s="4"/>
      <c r="L2353" s="30" t="str">
        <f t="shared" si="324"/>
        <v/>
      </c>
      <c r="M2353" s="4"/>
      <c r="N2353" s="30" t="str">
        <f t="shared" si="325"/>
        <v/>
      </c>
      <c r="O2353" s="31"/>
      <c r="P2353" s="32" t="str">
        <f t="shared" si="326"/>
        <v/>
      </c>
      <c r="Q2353" s="10">
        <f>_xlfn.XLOOKUP(C2353,pcon!C:C,pcon!L:L,"")</f>
        <v>0</v>
      </c>
      <c r="R2353" s="98">
        <f t="shared" si="327"/>
        <v>0</v>
      </c>
      <c r="S2353" s="31"/>
      <c r="T2353" s="31"/>
      <c r="U2353" s="33" t="str">
        <f t="shared" si="328"/>
        <v/>
      </c>
      <c r="V2353" s="4"/>
      <c r="W2353" s="33" t="str">
        <f t="shared" si="329"/>
        <v/>
      </c>
      <c r="X2353" s="33" t="str">
        <f t="shared" si="330"/>
        <v/>
      </c>
      <c r="Y2353" s="33" t="str">
        <f t="shared" si="331"/>
        <v/>
      </c>
      <c r="Z2353" s="34" t="str">
        <f t="shared" si="332"/>
        <v/>
      </c>
    </row>
    <row r="2354" spans="1:26" x14ac:dyDescent="0.35">
      <c r="A2354" s="25">
        <v>2350</v>
      </c>
      <c r="B2354" s="26">
        <f>_xlfn.XLOOKUP(C2354,purchase!C:C,pcon!B:B,"")</f>
        <v>0</v>
      </c>
      <c r="C2354" s="4"/>
      <c r="D2354" s="29">
        <f>_xlfn.XLOOKUP(C2354,purchase!C:C,pcon!D:D,"")</f>
        <v>0</v>
      </c>
      <c r="E2354" s="29">
        <f>_xlfn.XLOOKUP(C2354,purchase!C:C,pcon!E:E,"")</f>
        <v>0</v>
      </c>
      <c r="F2354" s="4"/>
      <c r="G2354" s="27"/>
      <c r="H2354" s="28"/>
      <c r="I2354" s="4"/>
      <c r="J2354" s="4"/>
      <c r="K2354" s="4"/>
      <c r="L2354" s="30" t="str">
        <f t="shared" si="324"/>
        <v/>
      </c>
      <c r="M2354" s="4"/>
      <c r="N2354" s="30" t="str">
        <f t="shared" si="325"/>
        <v/>
      </c>
      <c r="O2354" s="31"/>
      <c r="P2354" s="32" t="str">
        <f t="shared" si="326"/>
        <v/>
      </c>
      <c r="Q2354" s="10">
        <f>_xlfn.XLOOKUP(C2354,pcon!C:C,pcon!L:L,"")</f>
        <v>0</v>
      </c>
      <c r="R2354" s="98">
        <f t="shared" si="327"/>
        <v>0</v>
      </c>
      <c r="S2354" s="31"/>
      <c r="T2354" s="31"/>
      <c r="U2354" s="33" t="str">
        <f t="shared" si="328"/>
        <v/>
      </c>
      <c r="V2354" s="4"/>
      <c r="W2354" s="33" t="str">
        <f t="shared" si="329"/>
        <v/>
      </c>
      <c r="X2354" s="33" t="str">
        <f t="shared" si="330"/>
        <v/>
      </c>
      <c r="Y2354" s="33" t="str">
        <f t="shared" si="331"/>
        <v/>
      </c>
      <c r="Z2354" s="34" t="str">
        <f t="shared" si="332"/>
        <v/>
      </c>
    </row>
    <row r="2355" spans="1:26" x14ac:dyDescent="0.35">
      <c r="A2355" s="25">
        <v>2351</v>
      </c>
      <c r="B2355" s="26">
        <f>_xlfn.XLOOKUP(C2355,purchase!C:C,pcon!B:B,"")</f>
        <v>0</v>
      </c>
      <c r="C2355" s="4"/>
      <c r="D2355" s="29">
        <f>_xlfn.XLOOKUP(C2355,purchase!C:C,pcon!D:D,"")</f>
        <v>0</v>
      </c>
      <c r="E2355" s="29">
        <f>_xlfn.XLOOKUP(C2355,purchase!C:C,pcon!E:E,"")</f>
        <v>0</v>
      </c>
      <c r="F2355" s="4"/>
      <c r="G2355" s="27"/>
      <c r="H2355" s="28"/>
      <c r="I2355" s="4"/>
      <c r="J2355" s="4"/>
      <c r="K2355" s="4"/>
      <c r="L2355" s="30" t="str">
        <f t="shared" si="324"/>
        <v/>
      </c>
      <c r="M2355" s="4"/>
      <c r="N2355" s="30" t="str">
        <f t="shared" si="325"/>
        <v/>
      </c>
      <c r="O2355" s="31"/>
      <c r="P2355" s="32" t="str">
        <f t="shared" si="326"/>
        <v/>
      </c>
      <c r="Q2355" s="10">
        <f>_xlfn.XLOOKUP(C2355,pcon!C:C,pcon!L:L,"")</f>
        <v>0</v>
      </c>
      <c r="R2355" s="98">
        <f t="shared" si="327"/>
        <v>0</v>
      </c>
      <c r="S2355" s="31"/>
      <c r="T2355" s="31"/>
      <c r="U2355" s="33" t="str">
        <f t="shared" si="328"/>
        <v/>
      </c>
      <c r="V2355" s="4"/>
      <c r="W2355" s="33" t="str">
        <f t="shared" si="329"/>
        <v/>
      </c>
      <c r="X2355" s="33" t="str">
        <f t="shared" si="330"/>
        <v/>
      </c>
      <c r="Y2355" s="33" t="str">
        <f t="shared" si="331"/>
        <v/>
      </c>
      <c r="Z2355" s="34" t="str">
        <f t="shared" si="332"/>
        <v/>
      </c>
    </row>
    <row r="2356" spans="1:26" x14ac:dyDescent="0.35">
      <c r="A2356" s="25">
        <v>2352</v>
      </c>
      <c r="B2356" s="26">
        <f>_xlfn.XLOOKUP(C2356,purchase!C:C,pcon!B:B,"")</f>
        <v>0</v>
      </c>
      <c r="C2356" s="4"/>
      <c r="D2356" s="29">
        <f>_xlfn.XLOOKUP(C2356,purchase!C:C,pcon!D:D,"")</f>
        <v>0</v>
      </c>
      <c r="E2356" s="29">
        <f>_xlfn.XLOOKUP(C2356,purchase!C:C,pcon!E:E,"")</f>
        <v>0</v>
      </c>
      <c r="F2356" s="4"/>
      <c r="G2356" s="27"/>
      <c r="H2356" s="28"/>
      <c r="I2356" s="4"/>
      <c r="J2356" s="4"/>
      <c r="K2356" s="4"/>
      <c r="L2356" s="30" t="str">
        <f t="shared" si="324"/>
        <v/>
      </c>
      <c r="M2356" s="4"/>
      <c r="N2356" s="30" t="str">
        <f t="shared" si="325"/>
        <v/>
      </c>
      <c r="O2356" s="31"/>
      <c r="P2356" s="32" t="str">
        <f t="shared" si="326"/>
        <v/>
      </c>
      <c r="Q2356" s="10">
        <f>_xlfn.XLOOKUP(C2356,pcon!C:C,pcon!L:L,"")</f>
        <v>0</v>
      </c>
      <c r="R2356" s="98">
        <f t="shared" si="327"/>
        <v>0</v>
      </c>
      <c r="S2356" s="31"/>
      <c r="T2356" s="31"/>
      <c r="U2356" s="33" t="str">
        <f t="shared" si="328"/>
        <v/>
      </c>
      <c r="V2356" s="4"/>
      <c r="W2356" s="33" t="str">
        <f t="shared" si="329"/>
        <v/>
      </c>
      <c r="X2356" s="33" t="str">
        <f t="shared" si="330"/>
        <v/>
      </c>
      <c r="Y2356" s="33" t="str">
        <f t="shared" si="331"/>
        <v/>
      </c>
      <c r="Z2356" s="34" t="str">
        <f t="shared" si="332"/>
        <v/>
      </c>
    </row>
    <row r="2357" spans="1:26" x14ac:dyDescent="0.35">
      <c r="A2357" s="25">
        <v>2353</v>
      </c>
      <c r="B2357" s="26">
        <f>_xlfn.XLOOKUP(C2357,purchase!C:C,pcon!B:B,"")</f>
        <v>0</v>
      </c>
      <c r="C2357" s="4"/>
      <c r="D2357" s="29">
        <f>_xlfn.XLOOKUP(C2357,purchase!C:C,pcon!D:D,"")</f>
        <v>0</v>
      </c>
      <c r="E2357" s="29">
        <f>_xlfn.XLOOKUP(C2357,purchase!C:C,pcon!E:E,"")</f>
        <v>0</v>
      </c>
      <c r="F2357" s="4"/>
      <c r="G2357" s="27"/>
      <c r="H2357" s="28"/>
      <c r="I2357" s="4"/>
      <c r="J2357" s="4"/>
      <c r="K2357" s="4"/>
      <c r="L2357" s="30" t="str">
        <f t="shared" si="324"/>
        <v/>
      </c>
      <c r="M2357" s="4"/>
      <c r="N2357" s="30" t="str">
        <f t="shared" si="325"/>
        <v/>
      </c>
      <c r="O2357" s="31"/>
      <c r="P2357" s="32" t="str">
        <f t="shared" si="326"/>
        <v/>
      </c>
      <c r="Q2357" s="10">
        <f>_xlfn.XLOOKUP(C2357,pcon!C:C,pcon!L:L,"")</f>
        <v>0</v>
      </c>
      <c r="R2357" s="98">
        <f t="shared" si="327"/>
        <v>0</v>
      </c>
      <c r="S2357" s="31"/>
      <c r="T2357" s="31"/>
      <c r="U2357" s="33" t="str">
        <f t="shared" si="328"/>
        <v/>
      </c>
      <c r="V2357" s="4"/>
      <c r="W2357" s="33" t="str">
        <f t="shared" si="329"/>
        <v/>
      </c>
      <c r="X2357" s="33" t="str">
        <f t="shared" si="330"/>
        <v/>
      </c>
      <c r="Y2357" s="33" t="str">
        <f t="shared" si="331"/>
        <v/>
      </c>
      <c r="Z2357" s="34" t="str">
        <f t="shared" si="332"/>
        <v/>
      </c>
    </row>
    <row r="2358" spans="1:26" x14ac:dyDescent="0.35">
      <c r="A2358" s="25">
        <v>2354</v>
      </c>
      <c r="B2358" s="26">
        <f>_xlfn.XLOOKUP(C2358,purchase!C:C,pcon!B:B,"")</f>
        <v>0</v>
      </c>
      <c r="C2358" s="4"/>
      <c r="D2358" s="29">
        <f>_xlfn.XLOOKUP(C2358,purchase!C:C,pcon!D:D,"")</f>
        <v>0</v>
      </c>
      <c r="E2358" s="29">
        <f>_xlfn.XLOOKUP(C2358,purchase!C:C,pcon!E:E,"")</f>
        <v>0</v>
      </c>
      <c r="F2358" s="4"/>
      <c r="G2358" s="27"/>
      <c r="H2358" s="28"/>
      <c r="I2358" s="4"/>
      <c r="J2358" s="4"/>
      <c r="K2358" s="4"/>
      <c r="L2358" s="30" t="str">
        <f t="shared" si="324"/>
        <v/>
      </c>
      <c r="M2358" s="4"/>
      <c r="N2358" s="30" t="str">
        <f t="shared" si="325"/>
        <v/>
      </c>
      <c r="O2358" s="31"/>
      <c r="P2358" s="32" t="str">
        <f t="shared" si="326"/>
        <v/>
      </c>
      <c r="Q2358" s="10">
        <f>_xlfn.XLOOKUP(C2358,pcon!C:C,pcon!L:L,"")</f>
        <v>0</v>
      </c>
      <c r="R2358" s="98">
        <f t="shared" si="327"/>
        <v>0</v>
      </c>
      <c r="S2358" s="31"/>
      <c r="T2358" s="31"/>
      <c r="U2358" s="33" t="str">
        <f t="shared" si="328"/>
        <v/>
      </c>
      <c r="V2358" s="4"/>
      <c r="W2358" s="33" t="str">
        <f t="shared" si="329"/>
        <v/>
      </c>
      <c r="X2358" s="33" t="str">
        <f t="shared" si="330"/>
        <v/>
      </c>
      <c r="Y2358" s="33" t="str">
        <f t="shared" si="331"/>
        <v/>
      </c>
      <c r="Z2358" s="34" t="str">
        <f t="shared" si="332"/>
        <v/>
      </c>
    </row>
    <row r="2359" spans="1:26" x14ac:dyDescent="0.35">
      <c r="A2359" s="25">
        <v>2355</v>
      </c>
      <c r="B2359" s="26">
        <f>_xlfn.XLOOKUP(C2359,purchase!C:C,pcon!B:B,"")</f>
        <v>0</v>
      </c>
      <c r="C2359" s="4"/>
      <c r="D2359" s="29">
        <f>_xlfn.XLOOKUP(C2359,purchase!C:C,pcon!D:D,"")</f>
        <v>0</v>
      </c>
      <c r="E2359" s="29">
        <f>_xlfn.XLOOKUP(C2359,purchase!C:C,pcon!E:E,"")</f>
        <v>0</v>
      </c>
      <c r="F2359" s="4"/>
      <c r="G2359" s="27"/>
      <c r="H2359" s="28"/>
      <c r="I2359" s="4"/>
      <c r="J2359" s="4"/>
      <c r="K2359" s="4"/>
      <c r="L2359" s="30" t="str">
        <f t="shared" si="324"/>
        <v/>
      </c>
      <c r="M2359" s="4"/>
      <c r="N2359" s="30" t="str">
        <f t="shared" si="325"/>
        <v/>
      </c>
      <c r="O2359" s="31"/>
      <c r="P2359" s="32" t="str">
        <f t="shared" si="326"/>
        <v/>
      </c>
      <c r="Q2359" s="10">
        <f>_xlfn.XLOOKUP(C2359,pcon!C:C,pcon!L:L,"")</f>
        <v>0</v>
      </c>
      <c r="R2359" s="98">
        <f t="shared" si="327"/>
        <v>0</v>
      </c>
      <c r="S2359" s="31"/>
      <c r="T2359" s="31"/>
      <c r="U2359" s="33" t="str">
        <f t="shared" si="328"/>
        <v/>
      </c>
      <c r="V2359" s="4"/>
      <c r="W2359" s="33" t="str">
        <f t="shared" si="329"/>
        <v/>
      </c>
      <c r="X2359" s="33" t="str">
        <f t="shared" si="330"/>
        <v/>
      </c>
      <c r="Y2359" s="33" t="str">
        <f t="shared" si="331"/>
        <v/>
      </c>
      <c r="Z2359" s="34" t="str">
        <f t="shared" si="332"/>
        <v/>
      </c>
    </row>
    <row r="2360" spans="1:26" x14ac:dyDescent="0.35">
      <c r="A2360" s="25">
        <v>2356</v>
      </c>
      <c r="B2360" s="26">
        <f>_xlfn.XLOOKUP(C2360,purchase!C:C,pcon!B:B,"")</f>
        <v>0</v>
      </c>
      <c r="C2360" s="4"/>
      <c r="D2360" s="29">
        <f>_xlfn.XLOOKUP(C2360,purchase!C:C,pcon!D:D,"")</f>
        <v>0</v>
      </c>
      <c r="E2360" s="29">
        <f>_xlfn.XLOOKUP(C2360,purchase!C:C,pcon!E:E,"")</f>
        <v>0</v>
      </c>
      <c r="F2360" s="4"/>
      <c r="G2360" s="27"/>
      <c r="H2360" s="28"/>
      <c r="I2360" s="4"/>
      <c r="J2360" s="4"/>
      <c r="K2360" s="4"/>
      <c r="L2360" s="30" t="str">
        <f t="shared" si="324"/>
        <v/>
      </c>
      <c r="M2360" s="4"/>
      <c r="N2360" s="30" t="str">
        <f t="shared" si="325"/>
        <v/>
      </c>
      <c r="O2360" s="31"/>
      <c r="P2360" s="32" t="str">
        <f t="shared" si="326"/>
        <v/>
      </c>
      <c r="Q2360" s="10">
        <f>_xlfn.XLOOKUP(C2360,pcon!C:C,pcon!L:L,"")</f>
        <v>0</v>
      </c>
      <c r="R2360" s="98">
        <f t="shared" si="327"/>
        <v>0</v>
      </c>
      <c r="S2360" s="31"/>
      <c r="T2360" s="31"/>
      <c r="U2360" s="33" t="str">
        <f t="shared" si="328"/>
        <v/>
      </c>
      <c r="V2360" s="4"/>
      <c r="W2360" s="33" t="str">
        <f t="shared" si="329"/>
        <v/>
      </c>
      <c r="X2360" s="33" t="str">
        <f t="shared" si="330"/>
        <v/>
      </c>
      <c r="Y2360" s="33" t="str">
        <f t="shared" si="331"/>
        <v/>
      </c>
      <c r="Z2360" s="34" t="str">
        <f t="shared" si="332"/>
        <v/>
      </c>
    </row>
    <row r="2361" spans="1:26" x14ac:dyDescent="0.35">
      <c r="A2361" s="25">
        <v>2357</v>
      </c>
      <c r="B2361" s="26">
        <f>_xlfn.XLOOKUP(C2361,purchase!C:C,pcon!B:B,"")</f>
        <v>0</v>
      </c>
      <c r="C2361" s="4"/>
      <c r="D2361" s="29">
        <f>_xlfn.XLOOKUP(C2361,purchase!C:C,pcon!D:D,"")</f>
        <v>0</v>
      </c>
      <c r="E2361" s="29">
        <f>_xlfn.XLOOKUP(C2361,purchase!C:C,pcon!E:E,"")</f>
        <v>0</v>
      </c>
      <c r="F2361" s="4"/>
      <c r="G2361" s="27"/>
      <c r="H2361" s="28"/>
      <c r="I2361" s="4"/>
      <c r="J2361" s="4"/>
      <c r="K2361" s="4"/>
      <c r="L2361" s="30" t="str">
        <f t="shared" si="324"/>
        <v/>
      </c>
      <c r="M2361" s="4"/>
      <c r="N2361" s="30" t="str">
        <f t="shared" si="325"/>
        <v/>
      </c>
      <c r="O2361" s="31"/>
      <c r="P2361" s="32" t="str">
        <f t="shared" si="326"/>
        <v/>
      </c>
      <c r="Q2361" s="10">
        <f>_xlfn.XLOOKUP(C2361,pcon!C:C,pcon!L:L,"")</f>
        <v>0</v>
      </c>
      <c r="R2361" s="98">
        <f t="shared" si="327"/>
        <v>0</v>
      </c>
      <c r="S2361" s="31"/>
      <c r="T2361" s="31"/>
      <c r="U2361" s="33" t="str">
        <f t="shared" si="328"/>
        <v/>
      </c>
      <c r="V2361" s="4"/>
      <c r="W2361" s="33" t="str">
        <f t="shared" si="329"/>
        <v/>
      </c>
      <c r="X2361" s="33" t="str">
        <f t="shared" si="330"/>
        <v/>
      </c>
      <c r="Y2361" s="33" t="str">
        <f t="shared" si="331"/>
        <v/>
      </c>
      <c r="Z2361" s="34" t="str">
        <f t="shared" si="332"/>
        <v/>
      </c>
    </row>
    <row r="2362" spans="1:26" x14ac:dyDescent="0.35">
      <c r="A2362" s="25">
        <v>2358</v>
      </c>
      <c r="B2362" s="26">
        <f>_xlfn.XLOOKUP(C2362,purchase!C:C,pcon!B:B,"")</f>
        <v>0</v>
      </c>
      <c r="C2362" s="4"/>
      <c r="D2362" s="29">
        <f>_xlfn.XLOOKUP(C2362,purchase!C:C,pcon!D:D,"")</f>
        <v>0</v>
      </c>
      <c r="E2362" s="29">
        <f>_xlfn.XLOOKUP(C2362,purchase!C:C,pcon!E:E,"")</f>
        <v>0</v>
      </c>
      <c r="F2362" s="4"/>
      <c r="G2362" s="27"/>
      <c r="H2362" s="28"/>
      <c r="I2362" s="4"/>
      <c r="J2362" s="4"/>
      <c r="K2362" s="4"/>
      <c r="L2362" s="30" t="str">
        <f t="shared" si="324"/>
        <v/>
      </c>
      <c r="M2362" s="4"/>
      <c r="N2362" s="30" t="str">
        <f t="shared" si="325"/>
        <v/>
      </c>
      <c r="O2362" s="31"/>
      <c r="P2362" s="32" t="str">
        <f t="shared" si="326"/>
        <v/>
      </c>
      <c r="Q2362" s="10">
        <f>_xlfn.XLOOKUP(C2362,pcon!C:C,pcon!L:L,"")</f>
        <v>0</v>
      </c>
      <c r="R2362" s="98">
        <f t="shared" si="327"/>
        <v>0</v>
      </c>
      <c r="S2362" s="31"/>
      <c r="T2362" s="31"/>
      <c r="U2362" s="33" t="str">
        <f t="shared" si="328"/>
        <v/>
      </c>
      <c r="V2362" s="4"/>
      <c r="W2362" s="33" t="str">
        <f t="shared" si="329"/>
        <v/>
      </c>
      <c r="X2362" s="33" t="str">
        <f t="shared" si="330"/>
        <v/>
      </c>
      <c r="Y2362" s="33" t="str">
        <f t="shared" si="331"/>
        <v/>
      </c>
      <c r="Z2362" s="34" t="str">
        <f t="shared" si="332"/>
        <v/>
      </c>
    </row>
    <row r="2363" spans="1:26" x14ac:dyDescent="0.35">
      <c r="A2363" s="25">
        <v>2359</v>
      </c>
      <c r="B2363" s="26">
        <f>_xlfn.XLOOKUP(C2363,purchase!C:C,pcon!B:B,"")</f>
        <v>0</v>
      </c>
      <c r="C2363" s="4"/>
      <c r="D2363" s="29">
        <f>_xlfn.XLOOKUP(C2363,purchase!C:C,pcon!D:D,"")</f>
        <v>0</v>
      </c>
      <c r="E2363" s="29">
        <f>_xlfn.XLOOKUP(C2363,purchase!C:C,pcon!E:E,"")</f>
        <v>0</v>
      </c>
      <c r="F2363" s="4"/>
      <c r="G2363" s="27"/>
      <c r="H2363" s="28"/>
      <c r="I2363" s="4"/>
      <c r="J2363" s="4"/>
      <c r="K2363" s="4"/>
      <c r="L2363" s="30" t="str">
        <f t="shared" si="324"/>
        <v/>
      </c>
      <c r="M2363" s="4"/>
      <c r="N2363" s="30" t="str">
        <f t="shared" si="325"/>
        <v/>
      </c>
      <c r="O2363" s="31"/>
      <c r="P2363" s="32" t="str">
        <f t="shared" si="326"/>
        <v/>
      </c>
      <c r="Q2363" s="10">
        <f>_xlfn.XLOOKUP(C2363,pcon!C:C,pcon!L:L,"")</f>
        <v>0</v>
      </c>
      <c r="R2363" s="98">
        <f t="shared" si="327"/>
        <v>0</v>
      </c>
      <c r="S2363" s="31"/>
      <c r="T2363" s="31"/>
      <c r="U2363" s="33" t="str">
        <f t="shared" si="328"/>
        <v/>
      </c>
      <c r="V2363" s="4"/>
      <c r="W2363" s="33" t="str">
        <f t="shared" si="329"/>
        <v/>
      </c>
      <c r="X2363" s="33" t="str">
        <f t="shared" si="330"/>
        <v/>
      </c>
      <c r="Y2363" s="33" t="str">
        <f t="shared" si="331"/>
        <v/>
      </c>
      <c r="Z2363" s="34" t="str">
        <f t="shared" si="332"/>
        <v/>
      </c>
    </row>
    <row r="2364" spans="1:26" x14ac:dyDescent="0.35">
      <c r="A2364" s="25">
        <v>2360</v>
      </c>
      <c r="B2364" s="26">
        <f>_xlfn.XLOOKUP(C2364,purchase!C:C,pcon!B:B,"")</f>
        <v>0</v>
      </c>
      <c r="C2364" s="4"/>
      <c r="D2364" s="29">
        <f>_xlfn.XLOOKUP(C2364,purchase!C:C,pcon!D:D,"")</f>
        <v>0</v>
      </c>
      <c r="E2364" s="29">
        <f>_xlfn.XLOOKUP(C2364,purchase!C:C,pcon!E:E,"")</f>
        <v>0</v>
      </c>
      <c r="F2364" s="4"/>
      <c r="G2364" s="27"/>
      <c r="H2364" s="28"/>
      <c r="I2364" s="4"/>
      <c r="J2364" s="4"/>
      <c r="K2364" s="4"/>
      <c r="L2364" s="30" t="str">
        <f t="shared" si="324"/>
        <v/>
      </c>
      <c r="M2364" s="4"/>
      <c r="N2364" s="30" t="str">
        <f t="shared" si="325"/>
        <v/>
      </c>
      <c r="O2364" s="31"/>
      <c r="P2364" s="32" t="str">
        <f t="shared" si="326"/>
        <v/>
      </c>
      <c r="Q2364" s="10">
        <f>_xlfn.XLOOKUP(C2364,pcon!C:C,pcon!L:L,"")</f>
        <v>0</v>
      </c>
      <c r="R2364" s="98">
        <f t="shared" si="327"/>
        <v>0</v>
      </c>
      <c r="S2364" s="31"/>
      <c r="T2364" s="31"/>
      <c r="U2364" s="33" t="str">
        <f t="shared" si="328"/>
        <v/>
      </c>
      <c r="V2364" s="4"/>
      <c r="W2364" s="33" t="str">
        <f t="shared" si="329"/>
        <v/>
      </c>
      <c r="X2364" s="33" t="str">
        <f t="shared" si="330"/>
        <v/>
      </c>
      <c r="Y2364" s="33" t="str">
        <f t="shared" si="331"/>
        <v/>
      </c>
      <c r="Z2364" s="34" t="str">
        <f t="shared" si="332"/>
        <v/>
      </c>
    </row>
    <row r="2365" spans="1:26" x14ac:dyDescent="0.35">
      <c r="A2365" s="25">
        <v>2361</v>
      </c>
      <c r="B2365" s="26">
        <f>_xlfn.XLOOKUP(C2365,purchase!C:C,pcon!B:B,"")</f>
        <v>0</v>
      </c>
      <c r="C2365" s="4"/>
      <c r="D2365" s="29">
        <f>_xlfn.XLOOKUP(C2365,purchase!C:C,pcon!D:D,"")</f>
        <v>0</v>
      </c>
      <c r="E2365" s="29">
        <f>_xlfn.XLOOKUP(C2365,purchase!C:C,pcon!E:E,"")</f>
        <v>0</v>
      </c>
      <c r="F2365" s="4"/>
      <c r="G2365" s="27"/>
      <c r="H2365" s="28"/>
      <c r="I2365" s="4"/>
      <c r="J2365" s="4"/>
      <c r="K2365" s="4"/>
      <c r="L2365" s="30" t="str">
        <f t="shared" si="324"/>
        <v/>
      </c>
      <c r="M2365" s="4"/>
      <c r="N2365" s="30" t="str">
        <f t="shared" si="325"/>
        <v/>
      </c>
      <c r="O2365" s="31"/>
      <c r="P2365" s="32" t="str">
        <f t="shared" si="326"/>
        <v/>
      </c>
      <c r="Q2365" s="10">
        <f>_xlfn.XLOOKUP(C2365,pcon!C:C,pcon!L:L,"")</f>
        <v>0</v>
      </c>
      <c r="R2365" s="98">
        <f t="shared" si="327"/>
        <v>0</v>
      </c>
      <c r="S2365" s="31"/>
      <c r="T2365" s="31"/>
      <c r="U2365" s="33" t="str">
        <f t="shared" si="328"/>
        <v/>
      </c>
      <c r="V2365" s="4"/>
      <c r="W2365" s="33" t="str">
        <f t="shared" si="329"/>
        <v/>
      </c>
      <c r="X2365" s="33" t="str">
        <f t="shared" si="330"/>
        <v/>
      </c>
      <c r="Y2365" s="33" t="str">
        <f t="shared" si="331"/>
        <v/>
      </c>
      <c r="Z2365" s="34" t="str">
        <f t="shared" si="332"/>
        <v/>
      </c>
    </row>
    <row r="2366" spans="1:26" x14ac:dyDescent="0.35">
      <c r="A2366" s="25">
        <v>2362</v>
      </c>
      <c r="B2366" s="26">
        <f>_xlfn.XLOOKUP(C2366,purchase!C:C,pcon!B:B,"")</f>
        <v>0</v>
      </c>
      <c r="C2366" s="4"/>
      <c r="D2366" s="29">
        <f>_xlfn.XLOOKUP(C2366,purchase!C:C,pcon!D:D,"")</f>
        <v>0</v>
      </c>
      <c r="E2366" s="29">
        <f>_xlfn.XLOOKUP(C2366,purchase!C:C,pcon!E:E,"")</f>
        <v>0</v>
      </c>
      <c r="F2366" s="4"/>
      <c r="G2366" s="27"/>
      <c r="H2366" s="28"/>
      <c r="I2366" s="4"/>
      <c r="J2366" s="4"/>
      <c r="K2366" s="4"/>
      <c r="L2366" s="30" t="str">
        <f t="shared" si="324"/>
        <v/>
      </c>
      <c r="M2366" s="4"/>
      <c r="N2366" s="30" t="str">
        <f t="shared" si="325"/>
        <v/>
      </c>
      <c r="O2366" s="31"/>
      <c r="P2366" s="32" t="str">
        <f t="shared" si="326"/>
        <v/>
      </c>
      <c r="Q2366" s="10">
        <f>_xlfn.XLOOKUP(C2366,pcon!C:C,pcon!L:L,"")</f>
        <v>0</v>
      </c>
      <c r="R2366" s="98">
        <f t="shared" si="327"/>
        <v>0</v>
      </c>
      <c r="S2366" s="31"/>
      <c r="T2366" s="31"/>
      <c r="U2366" s="33" t="str">
        <f t="shared" si="328"/>
        <v/>
      </c>
      <c r="V2366" s="4"/>
      <c r="W2366" s="33" t="str">
        <f t="shared" si="329"/>
        <v/>
      </c>
      <c r="X2366" s="33" t="str">
        <f t="shared" si="330"/>
        <v/>
      </c>
      <c r="Y2366" s="33" t="str">
        <f t="shared" si="331"/>
        <v/>
      </c>
      <c r="Z2366" s="34" t="str">
        <f t="shared" si="332"/>
        <v/>
      </c>
    </row>
    <row r="2367" spans="1:26" x14ac:dyDescent="0.35">
      <c r="A2367" s="25">
        <v>2363</v>
      </c>
      <c r="B2367" s="26">
        <f>_xlfn.XLOOKUP(C2367,purchase!C:C,pcon!B:B,"")</f>
        <v>0</v>
      </c>
      <c r="C2367" s="4"/>
      <c r="D2367" s="29">
        <f>_xlfn.XLOOKUP(C2367,purchase!C:C,pcon!D:D,"")</f>
        <v>0</v>
      </c>
      <c r="E2367" s="29">
        <f>_xlfn.XLOOKUP(C2367,purchase!C:C,pcon!E:E,"")</f>
        <v>0</v>
      </c>
      <c r="F2367" s="4"/>
      <c r="G2367" s="27"/>
      <c r="H2367" s="28"/>
      <c r="I2367" s="4"/>
      <c r="J2367" s="4"/>
      <c r="K2367" s="4"/>
      <c r="L2367" s="30" t="str">
        <f t="shared" si="324"/>
        <v/>
      </c>
      <c r="M2367" s="4"/>
      <c r="N2367" s="30" t="str">
        <f t="shared" si="325"/>
        <v/>
      </c>
      <c r="O2367" s="31"/>
      <c r="P2367" s="32" t="str">
        <f t="shared" si="326"/>
        <v/>
      </c>
      <c r="Q2367" s="10">
        <f>_xlfn.XLOOKUP(C2367,pcon!C:C,pcon!L:L,"")</f>
        <v>0</v>
      </c>
      <c r="R2367" s="98">
        <f t="shared" si="327"/>
        <v>0</v>
      </c>
      <c r="S2367" s="31"/>
      <c r="T2367" s="31"/>
      <c r="U2367" s="33" t="str">
        <f t="shared" si="328"/>
        <v/>
      </c>
      <c r="V2367" s="4"/>
      <c r="W2367" s="33" t="str">
        <f t="shared" si="329"/>
        <v/>
      </c>
      <c r="X2367" s="33" t="str">
        <f t="shared" si="330"/>
        <v/>
      </c>
      <c r="Y2367" s="33" t="str">
        <f t="shared" si="331"/>
        <v/>
      </c>
      <c r="Z2367" s="34" t="str">
        <f t="shared" si="332"/>
        <v/>
      </c>
    </row>
    <row r="2368" spans="1:26" x14ac:dyDescent="0.35">
      <c r="A2368" s="25">
        <v>2364</v>
      </c>
      <c r="B2368" s="26">
        <f>_xlfn.XLOOKUP(C2368,purchase!C:C,pcon!B:B,"")</f>
        <v>0</v>
      </c>
      <c r="C2368" s="4"/>
      <c r="D2368" s="29">
        <f>_xlfn.XLOOKUP(C2368,purchase!C:C,pcon!D:D,"")</f>
        <v>0</v>
      </c>
      <c r="E2368" s="29">
        <f>_xlfn.XLOOKUP(C2368,purchase!C:C,pcon!E:E,"")</f>
        <v>0</v>
      </c>
      <c r="F2368" s="4"/>
      <c r="G2368" s="27"/>
      <c r="H2368" s="28"/>
      <c r="I2368" s="4"/>
      <c r="J2368" s="4"/>
      <c r="K2368" s="4"/>
      <c r="L2368" s="30" t="str">
        <f t="shared" si="324"/>
        <v/>
      </c>
      <c r="M2368" s="4"/>
      <c r="N2368" s="30" t="str">
        <f t="shared" si="325"/>
        <v/>
      </c>
      <c r="O2368" s="31"/>
      <c r="P2368" s="32" t="str">
        <f t="shared" si="326"/>
        <v/>
      </c>
      <c r="Q2368" s="10">
        <f>_xlfn.XLOOKUP(C2368,pcon!C:C,pcon!L:L,"")</f>
        <v>0</v>
      </c>
      <c r="R2368" s="98">
        <f t="shared" si="327"/>
        <v>0</v>
      </c>
      <c r="S2368" s="31"/>
      <c r="T2368" s="31"/>
      <c r="U2368" s="33" t="str">
        <f t="shared" si="328"/>
        <v/>
      </c>
      <c r="V2368" s="4"/>
      <c r="W2368" s="33" t="str">
        <f t="shared" si="329"/>
        <v/>
      </c>
      <c r="X2368" s="33" t="str">
        <f t="shared" si="330"/>
        <v/>
      </c>
      <c r="Y2368" s="33" t="str">
        <f t="shared" si="331"/>
        <v/>
      </c>
      <c r="Z2368" s="34" t="str">
        <f t="shared" si="332"/>
        <v/>
      </c>
    </row>
    <row r="2369" spans="1:26" x14ac:dyDescent="0.35">
      <c r="A2369" s="25">
        <v>2365</v>
      </c>
      <c r="B2369" s="26">
        <f>_xlfn.XLOOKUP(C2369,purchase!C:C,pcon!B:B,"")</f>
        <v>0</v>
      </c>
      <c r="C2369" s="4"/>
      <c r="D2369" s="29">
        <f>_xlfn.XLOOKUP(C2369,purchase!C:C,pcon!D:D,"")</f>
        <v>0</v>
      </c>
      <c r="E2369" s="29">
        <f>_xlfn.XLOOKUP(C2369,purchase!C:C,pcon!E:E,"")</f>
        <v>0</v>
      </c>
      <c r="F2369" s="4"/>
      <c r="G2369" s="27"/>
      <c r="H2369" s="28"/>
      <c r="I2369" s="4"/>
      <c r="J2369" s="4"/>
      <c r="K2369" s="4"/>
      <c r="L2369" s="30" t="str">
        <f t="shared" si="324"/>
        <v/>
      </c>
      <c r="M2369" s="4"/>
      <c r="N2369" s="30" t="str">
        <f t="shared" si="325"/>
        <v/>
      </c>
      <c r="O2369" s="31"/>
      <c r="P2369" s="32" t="str">
        <f t="shared" si="326"/>
        <v/>
      </c>
      <c r="Q2369" s="10">
        <f>_xlfn.XLOOKUP(C2369,pcon!C:C,pcon!L:L,"")</f>
        <v>0</v>
      </c>
      <c r="R2369" s="98">
        <f t="shared" si="327"/>
        <v>0</v>
      </c>
      <c r="S2369" s="31"/>
      <c r="T2369" s="31"/>
      <c r="U2369" s="33" t="str">
        <f t="shared" si="328"/>
        <v/>
      </c>
      <c r="V2369" s="4"/>
      <c r="W2369" s="33" t="str">
        <f t="shared" si="329"/>
        <v/>
      </c>
      <c r="X2369" s="33" t="str">
        <f t="shared" si="330"/>
        <v/>
      </c>
      <c r="Y2369" s="33" t="str">
        <f t="shared" si="331"/>
        <v/>
      </c>
      <c r="Z2369" s="34" t="str">
        <f t="shared" si="332"/>
        <v/>
      </c>
    </row>
    <row r="2370" spans="1:26" x14ac:dyDescent="0.35">
      <c r="A2370" s="25">
        <v>2366</v>
      </c>
      <c r="B2370" s="26">
        <f>_xlfn.XLOOKUP(C2370,purchase!C:C,pcon!B:B,"")</f>
        <v>0</v>
      </c>
      <c r="C2370" s="4"/>
      <c r="D2370" s="29">
        <f>_xlfn.XLOOKUP(C2370,purchase!C:C,pcon!D:D,"")</f>
        <v>0</v>
      </c>
      <c r="E2370" s="29">
        <f>_xlfn.XLOOKUP(C2370,purchase!C:C,pcon!E:E,"")</f>
        <v>0</v>
      </c>
      <c r="F2370" s="4"/>
      <c r="G2370" s="27"/>
      <c r="H2370" s="28"/>
      <c r="I2370" s="4"/>
      <c r="J2370" s="4"/>
      <c r="K2370" s="4"/>
      <c r="L2370" s="30" t="str">
        <f t="shared" si="324"/>
        <v/>
      </c>
      <c r="M2370" s="4"/>
      <c r="N2370" s="30" t="str">
        <f t="shared" si="325"/>
        <v/>
      </c>
      <c r="O2370" s="31"/>
      <c r="P2370" s="32" t="str">
        <f t="shared" si="326"/>
        <v/>
      </c>
      <c r="Q2370" s="10">
        <f>_xlfn.XLOOKUP(C2370,pcon!C:C,pcon!L:L,"")</f>
        <v>0</v>
      </c>
      <c r="R2370" s="98">
        <f t="shared" si="327"/>
        <v>0</v>
      </c>
      <c r="S2370" s="31"/>
      <c r="T2370" s="31"/>
      <c r="U2370" s="33" t="str">
        <f t="shared" si="328"/>
        <v/>
      </c>
      <c r="V2370" s="4"/>
      <c r="W2370" s="33" t="str">
        <f t="shared" si="329"/>
        <v/>
      </c>
      <c r="X2370" s="33" t="str">
        <f t="shared" si="330"/>
        <v/>
      </c>
      <c r="Y2370" s="33" t="str">
        <f t="shared" si="331"/>
        <v/>
      </c>
      <c r="Z2370" s="34" t="str">
        <f t="shared" si="332"/>
        <v/>
      </c>
    </row>
    <row r="2371" spans="1:26" x14ac:dyDescent="0.35">
      <c r="A2371" s="25">
        <v>2367</v>
      </c>
      <c r="B2371" s="26">
        <f>_xlfn.XLOOKUP(C2371,purchase!C:C,pcon!B:B,"")</f>
        <v>0</v>
      </c>
      <c r="C2371" s="4"/>
      <c r="D2371" s="29">
        <f>_xlfn.XLOOKUP(C2371,purchase!C:C,pcon!D:D,"")</f>
        <v>0</v>
      </c>
      <c r="E2371" s="29">
        <f>_xlfn.XLOOKUP(C2371,purchase!C:C,pcon!E:E,"")</f>
        <v>0</v>
      </c>
      <c r="F2371" s="4"/>
      <c r="G2371" s="27"/>
      <c r="H2371" s="28"/>
      <c r="I2371" s="4"/>
      <c r="J2371" s="4"/>
      <c r="K2371" s="4"/>
      <c r="L2371" s="30" t="str">
        <f t="shared" si="324"/>
        <v/>
      </c>
      <c r="M2371" s="4"/>
      <c r="N2371" s="30" t="str">
        <f t="shared" si="325"/>
        <v/>
      </c>
      <c r="O2371" s="31"/>
      <c r="P2371" s="32" t="str">
        <f t="shared" si="326"/>
        <v/>
      </c>
      <c r="Q2371" s="10">
        <f>_xlfn.XLOOKUP(C2371,pcon!C:C,pcon!L:L,"")</f>
        <v>0</v>
      </c>
      <c r="R2371" s="98">
        <f t="shared" si="327"/>
        <v>0</v>
      </c>
      <c r="S2371" s="31"/>
      <c r="T2371" s="31"/>
      <c r="U2371" s="33" t="str">
        <f t="shared" si="328"/>
        <v/>
      </c>
      <c r="V2371" s="4"/>
      <c r="W2371" s="33" t="str">
        <f t="shared" si="329"/>
        <v/>
      </c>
      <c r="X2371" s="33" t="str">
        <f t="shared" si="330"/>
        <v/>
      </c>
      <c r="Y2371" s="33" t="str">
        <f t="shared" si="331"/>
        <v/>
      </c>
      <c r="Z2371" s="34" t="str">
        <f t="shared" si="332"/>
        <v/>
      </c>
    </row>
    <row r="2372" spans="1:26" x14ac:dyDescent="0.35">
      <c r="A2372" s="25">
        <v>2368</v>
      </c>
      <c r="B2372" s="26">
        <f>_xlfn.XLOOKUP(C2372,purchase!C:C,pcon!B:B,"")</f>
        <v>0</v>
      </c>
      <c r="C2372" s="4"/>
      <c r="D2372" s="29">
        <f>_xlfn.XLOOKUP(C2372,purchase!C:C,pcon!D:D,"")</f>
        <v>0</v>
      </c>
      <c r="E2372" s="29">
        <f>_xlfn.XLOOKUP(C2372,purchase!C:C,pcon!E:E,"")</f>
        <v>0</v>
      </c>
      <c r="F2372" s="4"/>
      <c r="G2372" s="27"/>
      <c r="H2372" s="28"/>
      <c r="I2372" s="4"/>
      <c r="J2372" s="4"/>
      <c r="K2372" s="4"/>
      <c r="L2372" s="30" t="str">
        <f t="shared" si="324"/>
        <v/>
      </c>
      <c r="M2372" s="4"/>
      <c r="N2372" s="30" t="str">
        <f t="shared" si="325"/>
        <v/>
      </c>
      <c r="O2372" s="31"/>
      <c r="P2372" s="32" t="str">
        <f t="shared" si="326"/>
        <v/>
      </c>
      <c r="Q2372" s="10">
        <f>_xlfn.XLOOKUP(C2372,pcon!C:C,pcon!L:L,"")</f>
        <v>0</v>
      </c>
      <c r="R2372" s="98">
        <f t="shared" si="327"/>
        <v>0</v>
      </c>
      <c r="S2372" s="31"/>
      <c r="T2372" s="31"/>
      <c r="U2372" s="33" t="str">
        <f t="shared" si="328"/>
        <v/>
      </c>
      <c r="V2372" s="4"/>
      <c r="W2372" s="33" t="str">
        <f t="shared" si="329"/>
        <v/>
      </c>
      <c r="X2372" s="33" t="str">
        <f t="shared" si="330"/>
        <v/>
      </c>
      <c r="Y2372" s="33" t="str">
        <f t="shared" si="331"/>
        <v/>
      </c>
      <c r="Z2372" s="34" t="str">
        <f t="shared" si="332"/>
        <v/>
      </c>
    </row>
    <row r="2373" spans="1:26" x14ac:dyDescent="0.35">
      <c r="A2373" s="25">
        <v>2369</v>
      </c>
      <c r="B2373" s="26">
        <f>_xlfn.XLOOKUP(C2373,purchase!C:C,pcon!B:B,"")</f>
        <v>0</v>
      </c>
      <c r="C2373" s="4"/>
      <c r="D2373" s="29">
        <f>_xlfn.XLOOKUP(C2373,purchase!C:C,pcon!D:D,"")</f>
        <v>0</v>
      </c>
      <c r="E2373" s="29">
        <f>_xlfn.XLOOKUP(C2373,purchase!C:C,pcon!E:E,"")</f>
        <v>0</v>
      </c>
      <c r="F2373" s="4"/>
      <c r="G2373" s="27"/>
      <c r="H2373" s="28"/>
      <c r="I2373" s="4"/>
      <c r="J2373" s="4"/>
      <c r="K2373" s="4"/>
      <c r="L2373" s="30" t="str">
        <f t="shared" ref="L2373:L2436" si="333">IF(J2373="","",J2373-K2373)</f>
        <v/>
      </c>
      <c r="M2373" s="4"/>
      <c r="N2373" s="30" t="str">
        <f t="shared" ref="N2373:N2436" si="334">IF(L2373="","",L2373-M2373)</f>
        <v/>
      </c>
      <c r="O2373" s="31"/>
      <c r="P2373" s="32" t="str">
        <f t="shared" ref="P2373:P2436" si="335">IF(O2373="","",N2373 * O2373)</f>
        <v/>
      </c>
      <c r="Q2373" s="10">
        <f>_xlfn.XLOOKUP(C2373,pcon!C:C,pcon!L:L,"")</f>
        <v>0</v>
      </c>
      <c r="R2373" s="98">
        <f t="shared" ref="R2373:R2436" si="336">(Q2373 / 80) * (O2373 * 100)</f>
        <v>0</v>
      </c>
      <c r="S2373" s="31"/>
      <c r="T2373" s="31"/>
      <c r="U2373" s="33" t="str">
        <f t="shared" ref="U2373:U2436" si="337">IF(N2373="","",R2373 * N2373)</f>
        <v/>
      </c>
      <c r="V2373" s="4"/>
      <c r="W2373" s="33" t="str">
        <f t="shared" ref="W2373:W2436" si="338">IF(S2373&amp;U2373="","",U2373 * S2373)</f>
        <v/>
      </c>
      <c r="X2373" s="33" t="str">
        <f t="shared" ref="X2373:X2436" si="339">IF(W2373="","",U2373 + W2373)</f>
        <v/>
      </c>
      <c r="Y2373" s="33" t="str">
        <f t="shared" ref="Y2373:Y2436" si="340">IF(T2373="","",U2373 * T2373)</f>
        <v/>
      </c>
      <c r="Z2373" s="34" t="str">
        <f t="shared" ref="Z2373:Z2436" si="341">IF(U2373="","",X2373-V2373-Y2373)</f>
        <v/>
      </c>
    </row>
    <row r="2374" spans="1:26" x14ac:dyDescent="0.35">
      <c r="A2374" s="25">
        <v>2370</v>
      </c>
      <c r="B2374" s="26">
        <f>_xlfn.XLOOKUP(C2374,purchase!C:C,pcon!B:B,"")</f>
        <v>0</v>
      </c>
      <c r="C2374" s="4"/>
      <c r="D2374" s="29">
        <f>_xlfn.XLOOKUP(C2374,purchase!C:C,pcon!D:D,"")</f>
        <v>0</v>
      </c>
      <c r="E2374" s="29">
        <f>_xlfn.XLOOKUP(C2374,purchase!C:C,pcon!E:E,"")</f>
        <v>0</v>
      </c>
      <c r="F2374" s="4"/>
      <c r="G2374" s="27"/>
      <c r="H2374" s="28"/>
      <c r="I2374" s="4"/>
      <c r="J2374" s="4"/>
      <c r="K2374" s="4"/>
      <c r="L2374" s="30" t="str">
        <f t="shared" si="333"/>
        <v/>
      </c>
      <c r="M2374" s="4"/>
      <c r="N2374" s="30" t="str">
        <f t="shared" si="334"/>
        <v/>
      </c>
      <c r="O2374" s="31"/>
      <c r="P2374" s="32" t="str">
        <f t="shared" si="335"/>
        <v/>
      </c>
      <c r="Q2374" s="10">
        <f>_xlfn.XLOOKUP(C2374,pcon!C:C,pcon!L:L,"")</f>
        <v>0</v>
      </c>
      <c r="R2374" s="98">
        <f t="shared" si="336"/>
        <v>0</v>
      </c>
      <c r="S2374" s="31"/>
      <c r="T2374" s="31"/>
      <c r="U2374" s="33" t="str">
        <f t="shared" si="337"/>
        <v/>
      </c>
      <c r="V2374" s="4"/>
      <c r="W2374" s="33" t="str">
        <f t="shared" si="338"/>
        <v/>
      </c>
      <c r="X2374" s="33" t="str">
        <f t="shared" si="339"/>
        <v/>
      </c>
      <c r="Y2374" s="33" t="str">
        <f t="shared" si="340"/>
        <v/>
      </c>
      <c r="Z2374" s="34" t="str">
        <f t="shared" si="341"/>
        <v/>
      </c>
    </row>
    <row r="2375" spans="1:26" x14ac:dyDescent="0.35">
      <c r="A2375" s="25">
        <v>2371</v>
      </c>
      <c r="B2375" s="26">
        <f>_xlfn.XLOOKUP(C2375,purchase!C:C,pcon!B:B,"")</f>
        <v>0</v>
      </c>
      <c r="C2375" s="4"/>
      <c r="D2375" s="29">
        <f>_xlfn.XLOOKUP(C2375,purchase!C:C,pcon!D:D,"")</f>
        <v>0</v>
      </c>
      <c r="E2375" s="29">
        <f>_xlfn.XLOOKUP(C2375,purchase!C:C,pcon!E:E,"")</f>
        <v>0</v>
      </c>
      <c r="F2375" s="4"/>
      <c r="G2375" s="27"/>
      <c r="H2375" s="28"/>
      <c r="I2375" s="4"/>
      <c r="J2375" s="4"/>
      <c r="K2375" s="4"/>
      <c r="L2375" s="30" t="str">
        <f t="shared" si="333"/>
        <v/>
      </c>
      <c r="M2375" s="4"/>
      <c r="N2375" s="30" t="str">
        <f t="shared" si="334"/>
        <v/>
      </c>
      <c r="O2375" s="31"/>
      <c r="P2375" s="32" t="str">
        <f t="shared" si="335"/>
        <v/>
      </c>
      <c r="Q2375" s="10">
        <f>_xlfn.XLOOKUP(C2375,pcon!C:C,pcon!L:L,"")</f>
        <v>0</v>
      </c>
      <c r="R2375" s="98">
        <f t="shared" si="336"/>
        <v>0</v>
      </c>
      <c r="S2375" s="31"/>
      <c r="T2375" s="31"/>
      <c r="U2375" s="33" t="str">
        <f t="shared" si="337"/>
        <v/>
      </c>
      <c r="V2375" s="4"/>
      <c r="W2375" s="33" t="str">
        <f t="shared" si="338"/>
        <v/>
      </c>
      <c r="X2375" s="33" t="str">
        <f t="shared" si="339"/>
        <v/>
      </c>
      <c r="Y2375" s="33" t="str">
        <f t="shared" si="340"/>
        <v/>
      </c>
      <c r="Z2375" s="34" t="str">
        <f t="shared" si="341"/>
        <v/>
      </c>
    </row>
    <row r="2376" spans="1:26" x14ac:dyDescent="0.35">
      <c r="A2376" s="25">
        <v>2372</v>
      </c>
      <c r="B2376" s="26">
        <f>_xlfn.XLOOKUP(C2376,purchase!C:C,pcon!B:B,"")</f>
        <v>0</v>
      </c>
      <c r="C2376" s="4"/>
      <c r="D2376" s="29">
        <f>_xlfn.XLOOKUP(C2376,purchase!C:C,pcon!D:D,"")</f>
        <v>0</v>
      </c>
      <c r="E2376" s="29">
        <f>_xlfn.XLOOKUP(C2376,purchase!C:C,pcon!E:E,"")</f>
        <v>0</v>
      </c>
      <c r="F2376" s="4"/>
      <c r="G2376" s="27"/>
      <c r="H2376" s="28"/>
      <c r="I2376" s="4"/>
      <c r="J2376" s="4"/>
      <c r="K2376" s="4"/>
      <c r="L2376" s="30" t="str">
        <f t="shared" si="333"/>
        <v/>
      </c>
      <c r="M2376" s="4"/>
      <c r="N2376" s="30" t="str">
        <f t="shared" si="334"/>
        <v/>
      </c>
      <c r="O2376" s="31"/>
      <c r="P2376" s="32" t="str">
        <f t="shared" si="335"/>
        <v/>
      </c>
      <c r="Q2376" s="10">
        <f>_xlfn.XLOOKUP(C2376,pcon!C:C,pcon!L:L,"")</f>
        <v>0</v>
      </c>
      <c r="R2376" s="98">
        <f t="shared" si="336"/>
        <v>0</v>
      </c>
      <c r="S2376" s="31"/>
      <c r="T2376" s="31"/>
      <c r="U2376" s="33" t="str">
        <f t="shared" si="337"/>
        <v/>
      </c>
      <c r="V2376" s="4"/>
      <c r="W2376" s="33" t="str">
        <f t="shared" si="338"/>
        <v/>
      </c>
      <c r="X2376" s="33" t="str">
        <f t="shared" si="339"/>
        <v/>
      </c>
      <c r="Y2376" s="33" t="str">
        <f t="shared" si="340"/>
        <v/>
      </c>
      <c r="Z2376" s="34" t="str">
        <f t="shared" si="341"/>
        <v/>
      </c>
    </row>
    <row r="2377" spans="1:26" x14ac:dyDescent="0.35">
      <c r="A2377" s="25">
        <v>2373</v>
      </c>
      <c r="B2377" s="26">
        <f>_xlfn.XLOOKUP(C2377,purchase!C:C,pcon!B:B,"")</f>
        <v>0</v>
      </c>
      <c r="C2377" s="4"/>
      <c r="D2377" s="29">
        <f>_xlfn.XLOOKUP(C2377,purchase!C:C,pcon!D:D,"")</f>
        <v>0</v>
      </c>
      <c r="E2377" s="29">
        <f>_xlfn.XLOOKUP(C2377,purchase!C:C,pcon!E:E,"")</f>
        <v>0</v>
      </c>
      <c r="F2377" s="4"/>
      <c r="G2377" s="27"/>
      <c r="H2377" s="28"/>
      <c r="I2377" s="4"/>
      <c r="J2377" s="4"/>
      <c r="K2377" s="4"/>
      <c r="L2377" s="30" t="str">
        <f t="shared" si="333"/>
        <v/>
      </c>
      <c r="M2377" s="4"/>
      <c r="N2377" s="30" t="str">
        <f t="shared" si="334"/>
        <v/>
      </c>
      <c r="O2377" s="31"/>
      <c r="P2377" s="32" t="str">
        <f t="shared" si="335"/>
        <v/>
      </c>
      <c r="Q2377" s="10">
        <f>_xlfn.XLOOKUP(C2377,pcon!C:C,pcon!L:L,"")</f>
        <v>0</v>
      </c>
      <c r="R2377" s="98">
        <f t="shared" si="336"/>
        <v>0</v>
      </c>
      <c r="S2377" s="31"/>
      <c r="T2377" s="31"/>
      <c r="U2377" s="33" t="str">
        <f t="shared" si="337"/>
        <v/>
      </c>
      <c r="V2377" s="4"/>
      <c r="W2377" s="33" t="str">
        <f t="shared" si="338"/>
        <v/>
      </c>
      <c r="X2377" s="33" t="str">
        <f t="shared" si="339"/>
        <v/>
      </c>
      <c r="Y2377" s="33" t="str">
        <f t="shared" si="340"/>
        <v/>
      </c>
      <c r="Z2377" s="34" t="str">
        <f t="shared" si="341"/>
        <v/>
      </c>
    </row>
    <row r="2378" spans="1:26" x14ac:dyDescent="0.35">
      <c r="A2378" s="25">
        <v>2374</v>
      </c>
      <c r="B2378" s="26">
        <f>_xlfn.XLOOKUP(C2378,purchase!C:C,pcon!B:B,"")</f>
        <v>0</v>
      </c>
      <c r="C2378" s="4"/>
      <c r="D2378" s="29">
        <f>_xlfn.XLOOKUP(C2378,purchase!C:C,pcon!D:D,"")</f>
        <v>0</v>
      </c>
      <c r="E2378" s="29">
        <f>_xlfn.XLOOKUP(C2378,purchase!C:C,pcon!E:E,"")</f>
        <v>0</v>
      </c>
      <c r="F2378" s="4"/>
      <c r="G2378" s="27"/>
      <c r="H2378" s="28"/>
      <c r="I2378" s="4"/>
      <c r="J2378" s="4"/>
      <c r="K2378" s="4"/>
      <c r="L2378" s="30" t="str">
        <f t="shared" si="333"/>
        <v/>
      </c>
      <c r="M2378" s="4"/>
      <c r="N2378" s="30" t="str">
        <f t="shared" si="334"/>
        <v/>
      </c>
      <c r="O2378" s="31"/>
      <c r="P2378" s="32" t="str">
        <f t="shared" si="335"/>
        <v/>
      </c>
      <c r="Q2378" s="10">
        <f>_xlfn.XLOOKUP(C2378,pcon!C:C,pcon!L:L,"")</f>
        <v>0</v>
      </c>
      <c r="R2378" s="98">
        <f t="shared" si="336"/>
        <v>0</v>
      </c>
      <c r="S2378" s="31"/>
      <c r="T2378" s="31"/>
      <c r="U2378" s="33" t="str">
        <f t="shared" si="337"/>
        <v/>
      </c>
      <c r="V2378" s="4"/>
      <c r="W2378" s="33" t="str">
        <f t="shared" si="338"/>
        <v/>
      </c>
      <c r="X2378" s="33" t="str">
        <f t="shared" si="339"/>
        <v/>
      </c>
      <c r="Y2378" s="33" t="str">
        <f t="shared" si="340"/>
        <v/>
      </c>
      <c r="Z2378" s="34" t="str">
        <f t="shared" si="341"/>
        <v/>
      </c>
    </row>
    <row r="2379" spans="1:26" x14ac:dyDescent="0.35">
      <c r="A2379" s="25">
        <v>2375</v>
      </c>
      <c r="B2379" s="26">
        <f>_xlfn.XLOOKUP(C2379,purchase!C:C,pcon!B:B,"")</f>
        <v>0</v>
      </c>
      <c r="C2379" s="4"/>
      <c r="D2379" s="29">
        <f>_xlfn.XLOOKUP(C2379,purchase!C:C,pcon!D:D,"")</f>
        <v>0</v>
      </c>
      <c r="E2379" s="29">
        <f>_xlfn.XLOOKUP(C2379,purchase!C:C,pcon!E:E,"")</f>
        <v>0</v>
      </c>
      <c r="F2379" s="4"/>
      <c r="G2379" s="27"/>
      <c r="H2379" s="28"/>
      <c r="I2379" s="4"/>
      <c r="J2379" s="4"/>
      <c r="K2379" s="4"/>
      <c r="L2379" s="30" t="str">
        <f t="shared" si="333"/>
        <v/>
      </c>
      <c r="M2379" s="4"/>
      <c r="N2379" s="30" t="str">
        <f t="shared" si="334"/>
        <v/>
      </c>
      <c r="O2379" s="31"/>
      <c r="P2379" s="32" t="str">
        <f t="shared" si="335"/>
        <v/>
      </c>
      <c r="Q2379" s="10">
        <f>_xlfn.XLOOKUP(C2379,pcon!C:C,pcon!L:L,"")</f>
        <v>0</v>
      </c>
      <c r="R2379" s="98">
        <f t="shared" si="336"/>
        <v>0</v>
      </c>
      <c r="S2379" s="31"/>
      <c r="T2379" s="31"/>
      <c r="U2379" s="33" t="str">
        <f t="shared" si="337"/>
        <v/>
      </c>
      <c r="V2379" s="4"/>
      <c r="W2379" s="33" t="str">
        <f t="shared" si="338"/>
        <v/>
      </c>
      <c r="X2379" s="33" t="str">
        <f t="shared" si="339"/>
        <v/>
      </c>
      <c r="Y2379" s="33" t="str">
        <f t="shared" si="340"/>
        <v/>
      </c>
      <c r="Z2379" s="34" t="str">
        <f t="shared" si="341"/>
        <v/>
      </c>
    </row>
    <row r="2380" spans="1:26" x14ac:dyDescent="0.35">
      <c r="A2380" s="25">
        <v>2376</v>
      </c>
      <c r="B2380" s="26">
        <f>_xlfn.XLOOKUP(C2380,purchase!C:C,pcon!B:B,"")</f>
        <v>0</v>
      </c>
      <c r="C2380" s="4"/>
      <c r="D2380" s="29">
        <f>_xlfn.XLOOKUP(C2380,purchase!C:C,pcon!D:D,"")</f>
        <v>0</v>
      </c>
      <c r="E2380" s="29">
        <f>_xlfn.XLOOKUP(C2380,purchase!C:C,pcon!E:E,"")</f>
        <v>0</v>
      </c>
      <c r="F2380" s="4"/>
      <c r="G2380" s="27"/>
      <c r="H2380" s="28"/>
      <c r="I2380" s="4"/>
      <c r="J2380" s="4"/>
      <c r="K2380" s="4"/>
      <c r="L2380" s="30" t="str">
        <f t="shared" si="333"/>
        <v/>
      </c>
      <c r="M2380" s="4"/>
      <c r="N2380" s="30" t="str">
        <f t="shared" si="334"/>
        <v/>
      </c>
      <c r="O2380" s="31"/>
      <c r="P2380" s="32" t="str">
        <f t="shared" si="335"/>
        <v/>
      </c>
      <c r="Q2380" s="10">
        <f>_xlfn.XLOOKUP(C2380,pcon!C:C,pcon!L:L,"")</f>
        <v>0</v>
      </c>
      <c r="R2380" s="98">
        <f t="shared" si="336"/>
        <v>0</v>
      </c>
      <c r="S2380" s="31"/>
      <c r="T2380" s="31"/>
      <c r="U2380" s="33" t="str">
        <f t="shared" si="337"/>
        <v/>
      </c>
      <c r="V2380" s="4"/>
      <c r="W2380" s="33" t="str">
        <f t="shared" si="338"/>
        <v/>
      </c>
      <c r="X2380" s="33" t="str">
        <f t="shared" si="339"/>
        <v/>
      </c>
      <c r="Y2380" s="33" t="str">
        <f t="shared" si="340"/>
        <v/>
      </c>
      <c r="Z2380" s="34" t="str">
        <f t="shared" si="341"/>
        <v/>
      </c>
    </row>
    <row r="2381" spans="1:26" x14ac:dyDescent="0.35">
      <c r="A2381" s="25">
        <v>2377</v>
      </c>
      <c r="B2381" s="26">
        <f>_xlfn.XLOOKUP(C2381,purchase!C:C,pcon!B:B,"")</f>
        <v>0</v>
      </c>
      <c r="C2381" s="4"/>
      <c r="D2381" s="29">
        <f>_xlfn.XLOOKUP(C2381,purchase!C:C,pcon!D:D,"")</f>
        <v>0</v>
      </c>
      <c r="E2381" s="29">
        <f>_xlfn.XLOOKUP(C2381,purchase!C:C,pcon!E:E,"")</f>
        <v>0</v>
      </c>
      <c r="F2381" s="4"/>
      <c r="G2381" s="27"/>
      <c r="H2381" s="28"/>
      <c r="I2381" s="4"/>
      <c r="J2381" s="4"/>
      <c r="K2381" s="4"/>
      <c r="L2381" s="30" t="str">
        <f t="shared" si="333"/>
        <v/>
      </c>
      <c r="M2381" s="4"/>
      <c r="N2381" s="30" t="str">
        <f t="shared" si="334"/>
        <v/>
      </c>
      <c r="O2381" s="31"/>
      <c r="P2381" s="32" t="str">
        <f t="shared" si="335"/>
        <v/>
      </c>
      <c r="Q2381" s="10">
        <f>_xlfn.XLOOKUP(C2381,pcon!C:C,pcon!L:L,"")</f>
        <v>0</v>
      </c>
      <c r="R2381" s="98">
        <f t="shared" si="336"/>
        <v>0</v>
      </c>
      <c r="S2381" s="31"/>
      <c r="T2381" s="31"/>
      <c r="U2381" s="33" t="str">
        <f t="shared" si="337"/>
        <v/>
      </c>
      <c r="V2381" s="4"/>
      <c r="W2381" s="33" t="str">
        <f t="shared" si="338"/>
        <v/>
      </c>
      <c r="X2381" s="33" t="str">
        <f t="shared" si="339"/>
        <v/>
      </c>
      <c r="Y2381" s="33" t="str">
        <f t="shared" si="340"/>
        <v/>
      </c>
      <c r="Z2381" s="34" t="str">
        <f t="shared" si="341"/>
        <v/>
      </c>
    </row>
    <row r="2382" spans="1:26" x14ac:dyDescent="0.35">
      <c r="A2382" s="25">
        <v>2378</v>
      </c>
      <c r="B2382" s="26">
        <f>_xlfn.XLOOKUP(C2382,purchase!C:C,pcon!B:B,"")</f>
        <v>0</v>
      </c>
      <c r="C2382" s="4"/>
      <c r="D2382" s="29">
        <f>_xlfn.XLOOKUP(C2382,purchase!C:C,pcon!D:D,"")</f>
        <v>0</v>
      </c>
      <c r="E2382" s="29">
        <f>_xlfn.XLOOKUP(C2382,purchase!C:C,pcon!E:E,"")</f>
        <v>0</v>
      </c>
      <c r="F2382" s="4"/>
      <c r="G2382" s="27"/>
      <c r="H2382" s="28"/>
      <c r="I2382" s="4"/>
      <c r="J2382" s="4"/>
      <c r="K2382" s="4"/>
      <c r="L2382" s="30" t="str">
        <f t="shared" si="333"/>
        <v/>
      </c>
      <c r="M2382" s="4"/>
      <c r="N2382" s="30" t="str">
        <f t="shared" si="334"/>
        <v/>
      </c>
      <c r="O2382" s="31"/>
      <c r="P2382" s="32" t="str">
        <f t="shared" si="335"/>
        <v/>
      </c>
      <c r="Q2382" s="10">
        <f>_xlfn.XLOOKUP(C2382,pcon!C:C,pcon!L:L,"")</f>
        <v>0</v>
      </c>
      <c r="R2382" s="98">
        <f t="shared" si="336"/>
        <v>0</v>
      </c>
      <c r="S2382" s="31"/>
      <c r="T2382" s="31"/>
      <c r="U2382" s="33" t="str">
        <f t="shared" si="337"/>
        <v/>
      </c>
      <c r="V2382" s="4"/>
      <c r="W2382" s="33" t="str">
        <f t="shared" si="338"/>
        <v/>
      </c>
      <c r="X2382" s="33" t="str">
        <f t="shared" si="339"/>
        <v/>
      </c>
      <c r="Y2382" s="33" t="str">
        <f t="shared" si="340"/>
        <v/>
      </c>
      <c r="Z2382" s="34" t="str">
        <f t="shared" si="341"/>
        <v/>
      </c>
    </row>
    <row r="2383" spans="1:26" x14ac:dyDescent="0.35">
      <c r="A2383" s="25">
        <v>2379</v>
      </c>
      <c r="B2383" s="26">
        <f>_xlfn.XLOOKUP(C2383,purchase!C:C,pcon!B:B,"")</f>
        <v>0</v>
      </c>
      <c r="C2383" s="4"/>
      <c r="D2383" s="29">
        <f>_xlfn.XLOOKUP(C2383,purchase!C:C,pcon!D:D,"")</f>
        <v>0</v>
      </c>
      <c r="E2383" s="29">
        <f>_xlfn.XLOOKUP(C2383,purchase!C:C,pcon!E:E,"")</f>
        <v>0</v>
      </c>
      <c r="F2383" s="4"/>
      <c r="G2383" s="27"/>
      <c r="H2383" s="28"/>
      <c r="I2383" s="4"/>
      <c r="J2383" s="4"/>
      <c r="K2383" s="4"/>
      <c r="L2383" s="30" t="str">
        <f t="shared" si="333"/>
        <v/>
      </c>
      <c r="M2383" s="4"/>
      <c r="N2383" s="30" t="str">
        <f t="shared" si="334"/>
        <v/>
      </c>
      <c r="O2383" s="31"/>
      <c r="P2383" s="32" t="str">
        <f t="shared" si="335"/>
        <v/>
      </c>
      <c r="Q2383" s="10">
        <f>_xlfn.XLOOKUP(C2383,pcon!C:C,pcon!L:L,"")</f>
        <v>0</v>
      </c>
      <c r="R2383" s="98">
        <f t="shared" si="336"/>
        <v>0</v>
      </c>
      <c r="S2383" s="31"/>
      <c r="T2383" s="31"/>
      <c r="U2383" s="33" t="str">
        <f t="shared" si="337"/>
        <v/>
      </c>
      <c r="V2383" s="4"/>
      <c r="W2383" s="33" t="str">
        <f t="shared" si="338"/>
        <v/>
      </c>
      <c r="X2383" s="33" t="str">
        <f t="shared" si="339"/>
        <v/>
      </c>
      <c r="Y2383" s="33" t="str">
        <f t="shared" si="340"/>
        <v/>
      </c>
      <c r="Z2383" s="34" t="str">
        <f t="shared" si="341"/>
        <v/>
      </c>
    </row>
    <row r="2384" spans="1:26" x14ac:dyDescent="0.35">
      <c r="A2384" s="25">
        <v>2380</v>
      </c>
      <c r="B2384" s="26">
        <f>_xlfn.XLOOKUP(C2384,purchase!C:C,pcon!B:B,"")</f>
        <v>0</v>
      </c>
      <c r="C2384" s="4"/>
      <c r="D2384" s="29">
        <f>_xlfn.XLOOKUP(C2384,purchase!C:C,pcon!D:D,"")</f>
        <v>0</v>
      </c>
      <c r="E2384" s="29">
        <f>_xlfn.XLOOKUP(C2384,purchase!C:C,pcon!E:E,"")</f>
        <v>0</v>
      </c>
      <c r="F2384" s="4"/>
      <c r="G2384" s="27"/>
      <c r="H2384" s="28"/>
      <c r="I2384" s="4"/>
      <c r="J2384" s="4"/>
      <c r="K2384" s="4"/>
      <c r="L2384" s="30" t="str">
        <f t="shared" si="333"/>
        <v/>
      </c>
      <c r="M2384" s="4"/>
      <c r="N2384" s="30" t="str">
        <f t="shared" si="334"/>
        <v/>
      </c>
      <c r="O2384" s="31"/>
      <c r="P2384" s="32" t="str">
        <f t="shared" si="335"/>
        <v/>
      </c>
      <c r="Q2384" s="10">
        <f>_xlfn.XLOOKUP(C2384,pcon!C:C,pcon!L:L,"")</f>
        <v>0</v>
      </c>
      <c r="R2384" s="98">
        <f t="shared" si="336"/>
        <v>0</v>
      </c>
      <c r="S2384" s="31"/>
      <c r="T2384" s="31"/>
      <c r="U2384" s="33" t="str">
        <f t="shared" si="337"/>
        <v/>
      </c>
      <c r="V2384" s="4"/>
      <c r="W2384" s="33" t="str">
        <f t="shared" si="338"/>
        <v/>
      </c>
      <c r="X2384" s="33" t="str">
        <f t="shared" si="339"/>
        <v/>
      </c>
      <c r="Y2384" s="33" t="str">
        <f t="shared" si="340"/>
        <v/>
      </c>
      <c r="Z2384" s="34" t="str">
        <f t="shared" si="341"/>
        <v/>
      </c>
    </row>
    <row r="2385" spans="1:26" x14ac:dyDescent="0.35">
      <c r="A2385" s="25">
        <v>2381</v>
      </c>
      <c r="B2385" s="26">
        <f>_xlfn.XLOOKUP(C2385,purchase!C:C,pcon!B:B,"")</f>
        <v>0</v>
      </c>
      <c r="C2385" s="4"/>
      <c r="D2385" s="29">
        <f>_xlfn.XLOOKUP(C2385,purchase!C:C,pcon!D:D,"")</f>
        <v>0</v>
      </c>
      <c r="E2385" s="29">
        <f>_xlfn.XLOOKUP(C2385,purchase!C:C,pcon!E:E,"")</f>
        <v>0</v>
      </c>
      <c r="F2385" s="4"/>
      <c r="G2385" s="27"/>
      <c r="H2385" s="28"/>
      <c r="I2385" s="4"/>
      <c r="J2385" s="4"/>
      <c r="K2385" s="4"/>
      <c r="L2385" s="30" t="str">
        <f t="shared" si="333"/>
        <v/>
      </c>
      <c r="M2385" s="4"/>
      <c r="N2385" s="30" t="str">
        <f t="shared" si="334"/>
        <v/>
      </c>
      <c r="O2385" s="31"/>
      <c r="P2385" s="32" t="str">
        <f t="shared" si="335"/>
        <v/>
      </c>
      <c r="Q2385" s="10">
        <f>_xlfn.XLOOKUP(C2385,pcon!C:C,pcon!L:L,"")</f>
        <v>0</v>
      </c>
      <c r="R2385" s="98">
        <f t="shared" si="336"/>
        <v>0</v>
      </c>
      <c r="S2385" s="31"/>
      <c r="T2385" s="31"/>
      <c r="U2385" s="33" t="str">
        <f t="shared" si="337"/>
        <v/>
      </c>
      <c r="V2385" s="4"/>
      <c r="W2385" s="33" t="str">
        <f t="shared" si="338"/>
        <v/>
      </c>
      <c r="X2385" s="33" t="str">
        <f t="shared" si="339"/>
        <v/>
      </c>
      <c r="Y2385" s="33" t="str">
        <f t="shared" si="340"/>
        <v/>
      </c>
      <c r="Z2385" s="34" t="str">
        <f t="shared" si="341"/>
        <v/>
      </c>
    </row>
    <row r="2386" spans="1:26" x14ac:dyDescent="0.35">
      <c r="A2386" s="25">
        <v>2382</v>
      </c>
      <c r="B2386" s="26">
        <f>_xlfn.XLOOKUP(C2386,purchase!C:C,pcon!B:B,"")</f>
        <v>0</v>
      </c>
      <c r="C2386" s="4"/>
      <c r="D2386" s="29">
        <f>_xlfn.XLOOKUP(C2386,purchase!C:C,pcon!D:D,"")</f>
        <v>0</v>
      </c>
      <c r="E2386" s="29">
        <f>_xlfn.XLOOKUP(C2386,purchase!C:C,pcon!E:E,"")</f>
        <v>0</v>
      </c>
      <c r="F2386" s="4"/>
      <c r="G2386" s="27"/>
      <c r="H2386" s="28"/>
      <c r="I2386" s="4"/>
      <c r="J2386" s="4"/>
      <c r="K2386" s="4"/>
      <c r="L2386" s="30" t="str">
        <f t="shared" si="333"/>
        <v/>
      </c>
      <c r="M2386" s="4"/>
      <c r="N2386" s="30" t="str">
        <f t="shared" si="334"/>
        <v/>
      </c>
      <c r="O2386" s="31"/>
      <c r="P2386" s="32" t="str">
        <f t="shared" si="335"/>
        <v/>
      </c>
      <c r="Q2386" s="10">
        <f>_xlfn.XLOOKUP(C2386,pcon!C:C,pcon!L:L,"")</f>
        <v>0</v>
      </c>
      <c r="R2386" s="98">
        <f t="shared" si="336"/>
        <v>0</v>
      </c>
      <c r="S2386" s="31"/>
      <c r="T2386" s="31"/>
      <c r="U2386" s="33" t="str">
        <f t="shared" si="337"/>
        <v/>
      </c>
      <c r="V2386" s="4"/>
      <c r="W2386" s="33" t="str">
        <f t="shared" si="338"/>
        <v/>
      </c>
      <c r="X2386" s="33" t="str">
        <f t="shared" si="339"/>
        <v/>
      </c>
      <c r="Y2386" s="33" t="str">
        <f t="shared" si="340"/>
        <v/>
      </c>
      <c r="Z2386" s="34" t="str">
        <f t="shared" si="341"/>
        <v/>
      </c>
    </row>
    <row r="2387" spans="1:26" x14ac:dyDescent="0.35">
      <c r="A2387" s="25">
        <v>2383</v>
      </c>
      <c r="B2387" s="26">
        <f>_xlfn.XLOOKUP(C2387,purchase!C:C,pcon!B:B,"")</f>
        <v>0</v>
      </c>
      <c r="C2387" s="4"/>
      <c r="D2387" s="29">
        <f>_xlfn.XLOOKUP(C2387,purchase!C:C,pcon!D:D,"")</f>
        <v>0</v>
      </c>
      <c r="E2387" s="29">
        <f>_xlfn.XLOOKUP(C2387,purchase!C:C,pcon!E:E,"")</f>
        <v>0</v>
      </c>
      <c r="F2387" s="4"/>
      <c r="G2387" s="27"/>
      <c r="H2387" s="28"/>
      <c r="I2387" s="4"/>
      <c r="J2387" s="4"/>
      <c r="K2387" s="4"/>
      <c r="L2387" s="30" t="str">
        <f t="shared" si="333"/>
        <v/>
      </c>
      <c r="M2387" s="4"/>
      <c r="N2387" s="30" t="str">
        <f t="shared" si="334"/>
        <v/>
      </c>
      <c r="O2387" s="31"/>
      <c r="P2387" s="32" t="str">
        <f t="shared" si="335"/>
        <v/>
      </c>
      <c r="Q2387" s="10">
        <f>_xlfn.XLOOKUP(C2387,pcon!C:C,pcon!L:L,"")</f>
        <v>0</v>
      </c>
      <c r="R2387" s="98">
        <f t="shared" si="336"/>
        <v>0</v>
      </c>
      <c r="S2387" s="31"/>
      <c r="T2387" s="31"/>
      <c r="U2387" s="33" t="str">
        <f t="shared" si="337"/>
        <v/>
      </c>
      <c r="V2387" s="4"/>
      <c r="W2387" s="33" t="str">
        <f t="shared" si="338"/>
        <v/>
      </c>
      <c r="X2387" s="33" t="str">
        <f t="shared" si="339"/>
        <v/>
      </c>
      <c r="Y2387" s="33" t="str">
        <f t="shared" si="340"/>
        <v/>
      </c>
      <c r="Z2387" s="34" t="str">
        <f t="shared" si="341"/>
        <v/>
      </c>
    </row>
    <row r="2388" spans="1:26" x14ac:dyDescent="0.35">
      <c r="A2388" s="25">
        <v>2384</v>
      </c>
      <c r="B2388" s="26">
        <f>_xlfn.XLOOKUP(C2388,purchase!C:C,pcon!B:B,"")</f>
        <v>0</v>
      </c>
      <c r="C2388" s="4"/>
      <c r="D2388" s="29">
        <f>_xlfn.XLOOKUP(C2388,purchase!C:C,pcon!D:D,"")</f>
        <v>0</v>
      </c>
      <c r="E2388" s="29">
        <f>_xlfn.XLOOKUP(C2388,purchase!C:C,pcon!E:E,"")</f>
        <v>0</v>
      </c>
      <c r="F2388" s="4"/>
      <c r="G2388" s="27"/>
      <c r="H2388" s="28"/>
      <c r="I2388" s="4"/>
      <c r="J2388" s="4"/>
      <c r="K2388" s="4"/>
      <c r="L2388" s="30" t="str">
        <f t="shared" si="333"/>
        <v/>
      </c>
      <c r="M2388" s="4"/>
      <c r="N2388" s="30" t="str">
        <f t="shared" si="334"/>
        <v/>
      </c>
      <c r="O2388" s="31"/>
      <c r="P2388" s="32" t="str">
        <f t="shared" si="335"/>
        <v/>
      </c>
      <c r="Q2388" s="10">
        <f>_xlfn.XLOOKUP(C2388,pcon!C:C,pcon!L:L,"")</f>
        <v>0</v>
      </c>
      <c r="R2388" s="98">
        <f t="shared" si="336"/>
        <v>0</v>
      </c>
      <c r="S2388" s="31"/>
      <c r="T2388" s="31"/>
      <c r="U2388" s="33" t="str">
        <f t="shared" si="337"/>
        <v/>
      </c>
      <c r="V2388" s="4"/>
      <c r="W2388" s="33" t="str">
        <f t="shared" si="338"/>
        <v/>
      </c>
      <c r="X2388" s="33" t="str">
        <f t="shared" si="339"/>
        <v/>
      </c>
      <c r="Y2388" s="33" t="str">
        <f t="shared" si="340"/>
        <v/>
      </c>
      <c r="Z2388" s="34" t="str">
        <f t="shared" si="341"/>
        <v/>
      </c>
    </row>
    <row r="2389" spans="1:26" x14ac:dyDescent="0.35">
      <c r="A2389" s="25">
        <v>2385</v>
      </c>
      <c r="B2389" s="26">
        <f>_xlfn.XLOOKUP(C2389,purchase!C:C,pcon!B:B,"")</f>
        <v>0</v>
      </c>
      <c r="C2389" s="4"/>
      <c r="D2389" s="29">
        <f>_xlfn.XLOOKUP(C2389,purchase!C:C,pcon!D:D,"")</f>
        <v>0</v>
      </c>
      <c r="E2389" s="29">
        <f>_xlfn.XLOOKUP(C2389,purchase!C:C,pcon!E:E,"")</f>
        <v>0</v>
      </c>
      <c r="F2389" s="4"/>
      <c r="G2389" s="27"/>
      <c r="H2389" s="28"/>
      <c r="I2389" s="4"/>
      <c r="J2389" s="4"/>
      <c r="K2389" s="4"/>
      <c r="L2389" s="30" t="str">
        <f t="shared" si="333"/>
        <v/>
      </c>
      <c r="M2389" s="4"/>
      <c r="N2389" s="30" t="str">
        <f t="shared" si="334"/>
        <v/>
      </c>
      <c r="O2389" s="31"/>
      <c r="P2389" s="32" t="str">
        <f t="shared" si="335"/>
        <v/>
      </c>
      <c r="Q2389" s="10">
        <f>_xlfn.XLOOKUP(C2389,pcon!C:C,pcon!L:L,"")</f>
        <v>0</v>
      </c>
      <c r="R2389" s="98">
        <f t="shared" si="336"/>
        <v>0</v>
      </c>
      <c r="S2389" s="31"/>
      <c r="T2389" s="31"/>
      <c r="U2389" s="33" t="str">
        <f t="shared" si="337"/>
        <v/>
      </c>
      <c r="V2389" s="4"/>
      <c r="W2389" s="33" t="str">
        <f t="shared" si="338"/>
        <v/>
      </c>
      <c r="X2389" s="33" t="str">
        <f t="shared" si="339"/>
        <v/>
      </c>
      <c r="Y2389" s="33" t="str">
        <f t="shared" si="340"/>
        <v/>
      </c>
      <c r="Z2389" s="34" t="str">
        <f t="shared" si="341"/>
        <v/>
      </c>
    </row>
    <row r="2390" spans="1:26" x14ac:dyDescent="0.35">
      <c r="A2390" s="25">
        <v>2386</v>
      </c>
      <c r="B2390" s="26">
        <f>_xlfn.XLOOKUP(C2390,purchase!C:C,pcon!B:B,"")</f>
        <v>0</v>
      </c>
      <c r="C2390" s="4"/>
      <c r="D2390" s="29">
        <f>_xlfn.XLOOKUP(C2390,purchase!C:C,pcon!D:D,"")</f>
        <v>0</v>
      </c>
      <c r="E2390" s="29">
        <f>_xlfn.XLOOKUP(C2390,purchase!C:C,pcon!E:E,"")</f>
        <v>0</v>
      </c>
      <c r="F2390" s="4"/>
      <c r="G2390" s="27"/>
      <c r="H2390" s="28"/>
      <c r="I2390" s="4"/>
      <c r="J2390" s="4"/>
      <c r="K2390" s="4"/>
      <c r="L2390" s="30" t="str">
        <f t="shared" si="333"/>
        <v/>
      </c>
      <c r="M2390" s="4"/>
      <c r="N2390" s="30" t="str">
        <f t="shared" si="334"/>
        <v/>
      </c>
      <c r="O2390" s="31"/>
      <c r="P2390" s="32" t="str">
        <f t="shared" si="335"/>
        <v/>
      </c>
      <c r="Q2390" s="10">
        <f>_xlfn.XLOOKUP(C2390,pcon!C:C,pcon!L:L,"")</f>
        <v>0</v>
      </c>
      <c r="R2390" s="98">
        <f t="shared" si="336"/>
        <v>0</v>
      </c>
      <c r="S2390" s="31"/>
      <c r="T2390" s="31"/>
      <c r="U2390" s="33" t="str">
        <f t="shared" si="337"/>
        <v/>
      </c>
      <c r="V2390" s="4"/>
      <c r="W2390" s="33" t="str">
        <f t="shared" si="338"/>
        <v/>
      </c>
      <c r="X2390" s="33" t="str">
        <f t="shared" si="339"/>
        <v/>
      </c>
      <c r="Y2390" s="33" t="str">
        <f t="shared" si="340"/>
        <v/>
      </c>
      <c r="Z2390" s="34" t="str">
        <f t="shared" si="341"/>
        <v/>
      </c>
    </row>
    <row r="2391" spans="1:26" x14ac:dyDescent="0.35">
      <c r="A2391" s="25">
        <v>2387</v>
      </c>
      <c r="B2391" s="26">
        <f>_xlfn.XLOOKUP(C2391,purchase!C:C,pcon!B:B,"")</f>
        <v>0</v>
      </c>
      <c r="C2391" s="4"/>
      <c r="D2391" s="29">
        <f>_xlfn.XLOOKUP(C2391,purchase!C:C,pcon!D:D,"")</f>
        <v>0</v>
      </c>
      <c r="E2391" s="29">
        <f>_xlfn.XLOOKUP(C2391,purchase!C:C,pcon!E:E,"")</f>
        <v>0</v>
      </c>
      <c r="F2391" s="4"/>
      <c r="G2391" s="27"/>
      <c r="H2391" s="28"/>
      <c r="I2391" s="4"/>
      <c r="J2391" s="4"/>
      <c r="K2391" s="4"/>
      <c r="L2391" s="30" t="str">
        <f t="shared" si="333"/>
        <v/>
      </c>
      <c r="M2391" s="4"/>
      <c r="N2391" s="30" t="str">
        <f t="shared" si="334"/>
        <v/>
      </c>
      <c r="O2391" s="31"/>
      <c r="P2391" s="32" t="str">
        <f t="shared" si="335"/>
        <v/>
      </c>
      <c r="Q2391" s="10">
        <f>_xlfn.XLOOKUP(C2391,pcon!C:C,pcon!L:L,"")</f>
        <v>0</v>
      </c>
      <c r="R2391" s="98">
        <f t="shared" si="336"/>
        <v>0</v>
      </c>
      <c r="S2391" s="31"/>
      <c r="T2391" s="31"/>
      <c r="U2391" s="33" t="str">
        <f t="shared" si="337"/>
        <v/>
      </c>
      <c r="V2391" s="4"/>
      <c r="W2391" s="33" t="str">
        <f t="shared" si="338"/>
        <v/>
      </c>
      <c r="X2391" s="33" t="str">
        <f t="shared" si="339"/>
        <v/>
      </c>
      <c r="Y2391" s="33" t="str">
        <f t="shared" si="340"/>
        <v/>
      </c>
      <c r="Z2391" s="34" t="str">
        <f t="shared" si="341"/>
        <v/>
      </c>
    </row>
    <row r="2392" spans="1:26" x14ac:dyDescent="0.35">
      <c r="A2392" s="25">
        <v>2388</v>
      </c>
      <c r="B2392" s="26">
        <f>_xlfn.XLOOKUP(C2392,purchase!C:C,pcon!B:B,"")</f>
        <v>0</v>
      </c>
      <c r="C2392" s="4"/>
      <c r="D2392" s="29">
        <f>_xlfn.XLOOKUP(C2392,purchase!C:C,pcon!D:D,"")</f>
        <v>0</v>
      </c>
      <c r="E2392" s="29">
        <f>_xlfn.XLOOKUP(C2392,purchase!C:C,pcon!E:E,"")</f>
        <v>0</v>
      </c>
      <c r="F2392" s="4"/>
      <c r="G2392" s="27"/>
      <c r="H2392" s="28"/>
      <c r="I2392" s="4"/>
      <c r="J2392" s="4"/>
      <c r="K2392" s="4"/>
      <c r="L2392" s="30" t="str">
        <f t="shared" si="333"/>
        <v/>
      </c>
      <c r="M2392" s="4"/>
      <c r="N2392" s="30" t="str">
        <f t="shared" si="334"/>
        <v/>
      </c>
      <c r="O2392" s="31"/>
      <c r="P2392" s="32" t="str">
        <f t="shared" si="335"/>
        <v/>
      </c>
      <c r="Q2392" s="10">
        <f>_xlfn.XLOOKUP(C2392,pcon!C:C,pcon!L:L,"")</f>
        <v>0</v>
      </c>
      <c r="R2392" s="98">
        <f t="shared" si="336"/>
        <v>0</v>
      </c>
      <c r="S2392" s="31"/>
      <c r="T2392" s="31"/>
      <c r="U2392" s="33" t="str">
        <f t="shared" si="337"/>
        <v/>
      </c>
      <c r="V2392" s="4"/>
      <c r="W2392" s="33" t="str">
        <f t="shared" si="338"/>
        <v/>
      </c>
      <c r="X2392" s="33" t="str">
        <f t="shared" si="339"/>
        <v/>
      </c>
      <c r="Y2392" s="33" t="str">
        <f t="shared" si="340"/>
        <v/>
      </c>
      <c r="Z2392" s="34" t="str">
        <f t="shared" si="341"/>
        <v/>
      </c>
    </row>
    <row r="2393" spans="1:26" x14ac:dyDescent="0.35">
      <c r="A2393" s="25">
        <v>2389</v>
      </c>
      <c r="B2393" s="26">
        <f>_xlfn.XLOOKUP(C2393,purchase!C:C,pcon!B:B,"")</f>
        <v>0</v>
      </c>
      <c r="C2393" s="4"/>
      <c r="D2393" s="29">
        <f>_xlfn.XLOOKUP(C2393,purchase!C:C,pcon!D:D,"")</f>
        <v>0</v>
      </c>
      <c r="E2393" s="29">
        <f>_xlfn.XLOOKUP(C2393,purchase!C:C,pcon!E:E,"")</f>
        <v>0</v>
      </c>
      <c r="F2393" s="4"/>
      <c r="G2393" s="27"/>
      <c r="H2393" s="28"/>
      <c r="I2393" s="4"/>
      <c r="J2393" s="4"/>
      <c r="K2393" s="4"/>
      <c r="L2393" s="30" t="str">
        <f t="shared" si="333"/>
        <v/>
      </c>
      <c r="M2393" s="4"/>
      <c r="N2393" s="30" t="str">
        <f t="shared" si="334"/>
        <v/>
      </c>
      <c r="O2393" s="31"/>
      <c r="P2393" s="32" t="str">
        <f t="shared" si="335"/>
        <v/>
      </c>
      <c r="Q2393" s="10">
        <f>_xlfn.XLOOKUP(C2393,pcon!C:C,pcon!L:L,"")</f>
        <v>0</v>
      </c>
      <c r="R2393" s="98">
        <f t="shared" si="336"/>
        <v>0</v>
      </c>
      <c r="S2393" s="31"/>
      <c r="T2393" s="31"/>
      <c r="U2393" s="33" t="str">
        <f t="shared" si="337"/>
        <v/>
      </c>
      <c r="V2393" s="4"/>
      <c r="W2393" s="33" t="str">
        <f t="shared" si="338"/>
        <v/>
      </c>
      <c r="X2393" s="33" t="str">
        <f t="shared" si="339"/>
        <v/>
      </c>
      <c r="Y2393" s="33" t="str">
        <f t="shared" si="340"/>
        <v/>
      </c>
      <c r="Z2393" s="34" t="str">
        <f t="shared" si="341"/>
        <v/>
      </c>
    </row>
    <row r="2394" spans="1:26" x14ac:dyDescent="0.35">
      <c r="A2394" s="25">
        <v>2390</v>
      </c>
      <c r="B2394" s="26">
        <f>_xlfn.XLOOKUP(C2394,purchase!C:C,pcon!B:B,"")</f>
        <v>0</v>
      </c>
      <c r="C2394" s="4"/>
      <c r="D2394" s="29">
        <f>_xlfn.XLOOKUP(C2394,purchase!C:C,pcon!D:D,"")</f>
        <v>0</v>
      </c>
      <c r="E2394" s="29">
        <f>_xlfn.XLOOKUP(C2394,purchase!C:C,pcon!E:E,"")</f>
        <v>0</v>
      </c>
      <c r="F2394" s="4"/>
      <c r="G2394" s="27"/>
      <c r="H2394" s="28"/>
      <c r="I2394" s="4"/>
      <c r="J2394" s="4"/>
      <c r="K2394" s="4"/>
      <c r="L2394" s="30" t="str">
        <f t="shared" si="333"/>
        <v/>
      </c>
      <c r="M2394" s="4"/>
      <c r="N2394" s="30" t="str">
        <f t="shared" si="334"/>
        <v/>
      </c>
      <c r="O2394" s="31"/>
      <c r="P2394" s="32" t="str">
        <f t="shared" si="335"/>
        <v/>
      </c>
      <c r="Q2394" s="10">
        <f>_xlfn.XLOOKUP(C2394,pcon!C:C,pcon!L:L,"")</f>
        <v>0</v>
      </c>
      <c r="R2394" s="98">
        <f t="shared" si="336"/>
        <v>0</v>
      </c>
      <c r="S2394" s="31"/>
      <c r="T2394" s="31"/>
      <c r="U2394" s="33" t="str">
        <f t="shared" si="337"/>
        <v/>
      </c>
      <c r="V2394" s="4"/>
      <c r="W2394" s="33" t="str">
        <f t="shared" si="338"/>
        <v/>
      </c>
      <c r="X2394" s="33" t="str">
        <f t="shared" si="339"/>
        <v/>
      </c>
      <c r="Y2394" s="33" t="str">
        <f t="shared" si="340"/>
        <v/>
      </c>
      <c r="Z2394" s="34" t="str">
        <f t="shared" si="341"/>
        <v/>
      </c>
    </row>
    <row r="2395" spans="1:26" x14ac:dyDescent="0.35">
      <c r="A2395" s="25">
        <v>2391</v>
      </c>
      <c r="B2395" s="26">
        <f>_xlfn.XLOOKUP(C2395,purchase!C:C,pcon!B:B,"")</f>
        <v>0</v>
      </c>
      <c r="C2395" s="4"/>
      <c r="D2395" s="29">
        <f>_xlfn.XLOOKUP(C2395,purchase!C:C,pcon!D:D,"")</f>
        <v>0</v>
      </c>
      <c r="E2395" s="29">
        <f>_xlfn.XLOOKUP(C2395,purchase!C:C,pcon!E:E,"")</f>
        <v>0</v>
      </c>
      <c r="F2395" s="4"/>
      <c r="G2395" s="27"/>
      <c r="H2395" s="28"/>
      <c r="I2395" s="4"/>
      <c r="J2395" s="4"/>
      <c r="K2395" s="4"/>
      <c r="L2395" s="30" t="str">
        <f t="shared" si="333"/>
        <v/>
      </c>
      <c r="M2395" s="4"/>
      <c r="N2395" s="30" t="str">
        <f t="shared" si="334"/>
        <v/>
      </c>
      <c r="O2395" s="31"/>
      <c r="P2395" s="32" t="str">
        <f t="shared" si="335"/>
        <v/>
      </c>
      <c r="Q2395" s="10">
        <f>_xlfn.XLOOKUP(C2395,pcon!C:C,pcon!L:L,"")</f>
        <v>0</v>
      </c>
      <c r="R2395" s="98">
        <f t="shared" si="336"/>
        <v>0</v>
      </c>
      <c r="S2395" s="31"/>
      <c r="T2395" s="31"/>
      <c r="U2395" s="33" t="str">
        <f t="shared" si="337"/>
        <v/>
      </c>
      <c r="V2395" s="4"/>
      <c r="W2395" s="33" t="str">
        <f t="shared" si="338"/>
        <v/>
      </c>
      <c r="X2395" s="33" t="str">
        <f t="shared" si="339"/>
        <v/>
      </c>
      <c r="Y2395" s="33" t="str">
        <f t="shared" si="340"/>
        <v/>
      </c>
      <c r="Z2395" s="34" t="str">
        <f t="shared" si="341"/>
        <v/>
      </c>
    </row>
    <row r="2396" spans="1:26" x14ac:dyDescent="0.35">
      <c r="A2396" s="25">
        <v>2392</v>
      </c>
      <c r="B2396" s="26">
        <f>_xlfn.XLOOKUP(C2396,purchase!C:C,pcon!B:B,"")</f>
        <v>0</v>
      </c>
      <c r="C2396" s="4"/>
      <c r="D2396" s="29">
        <f>_xlfn.XLOOKUP(C2396,purchase!C:C,pcon!D:D,"")</f>
        <v>0</v>
      </c>
      <c r="E2396" s="29">
        <f>_xlfn.XLOOKUP(C2396,purchase!C:C,pcon!E:E,"")</f>
        <v>0</v>
      </c>
      <c r="F2396" s="4"/>
      <c r="G2396" s="27"/>
      <c r="H2396" s="28"/>
      <c r="I2396" s="4"/>
      <c r="J2396" s="4"/>
      <c r="K2396" s="4"/>
      <c r="L2396" s="30" t="str">
        <f t="shared" si="333"/>
        <v/>
      </c>
      <c r="M2396" s="4"/>
      <c r="N2396" s="30" t="str">
        <f t="shared" si="334"/>
        <v/>
      </c>
      <c r="O2396" s="31"/>
      <c r="P2396" s="32" t="str">
        <f t="shared" si="335"/>
        <v/>
      </c>
      <c r="Q2396" s="10">
        <f>_xlfn.XLOOKUP(C2396,pcon!C:C,pcon!L:L,"")</f>
        <v>0</v>
      </c>
      <c r="R2396" s="98">
        <f t="shared" si="336"/>
        <v>0</v>
      </c>
      <c r="S2396" s="31"/>
      <c r="T2396" s="31"/>
      <c r="U2396" s="33" t="str">
        <f t="shared" si="337"/>
        <v/>
      </c>
      <c r="V2396" s="4"/>
      <c r="W2396" s="33" t="str">
        <f t="shared" si="338"/>
        <v/>
      </c>
      <c r="X2396" s="33" t="str">
        <f t="shared" si="339"/>
        <v/>
      </c>
      <c r="Y2396" s="33" t="str">
        <f t="shared" si="340"/>
        <v/>
      </c>
      <c r="Z2396" s="34" t="str">
        <f t="shared" si="341"/>
        <v/>
      </c>
    </row>
    <row r="2397" spans="1:26" x14ac:dyDescent="0.35">
      <c r="A2397" s="25">
        <v>2393</v>
      </c>
      <c r="B2397" s="26">
        <f>_xlfn.XLOOKUP(C2397,purchase!C:C,pcon!B:B,"")</f>
        <v>0</v>
      </c>
      <c r="C2397" s="4"/>
      <c r="D2397" s="29">
        <f>_xlfn.XLOOKUP(C2397,purchase!C:C,pcon!D:D,"")</f>
        <v>0</v>
      </c>
      <c r="E2397" s="29">
        <f>_xlfn.XLOOKUP(C2397,purchase!C:C,pcon!E:E,"")</f>
        <v>0</v>
      </c>
      <c r="F2397" s="4"/>
      <c r="G2397" s="27"/>
      <c r="H2397" s="28"/>
      <c r="I2397" s="4"/>
      <c r="J2397" s="4"/>
      <c r="K2397" s="4"/>
      <c r="L2397" s="30" t="str">
        <f t="shared" si="333"/>
        <v/>
      </c>
      <c r="M2397" s="4"/>
      <c r="N2397" s="30" t="str">
        <f t="shared" si="334"/>
        <v/>
      </c>
      <c r="O2397" s="31"/>
      <c r="P2397" s="32" t="str">
        <f t="shared" si="335"/>
        <v/>
      </c>
      <c r="Q2397" s="10">
        <f>_xlfn.XLOOKUP(C2397,pcon!C:C,pcon!L:L,"")</f>
        <v>0</v>
      </c>
      <c r="R2397" s="98">
        <f t="shared" si="336"/>
        <v>0</v>
      </c>
      <c r="S2397" s="31"/>
      <c r="T2397" s="31"/>
      <c r="U2397" s="33" t="str">
        <f t="shared" si="337"/>
        <v/>
      </c>
      <c r="V2397" s="4"/>
      <c r="W2397" s="33" t="str">
        <f t="shared" si="338"/>
        <v/>
      </c>
      <c r="X2397" s="33" t="str">
        <f t="shared" si="339"/>
        <v/>
      </c>
      <c r="Y2397" s="33" t="str">
        <f t="shared" si="340"/>
        <v/>
      </c>
      <c r="Z2397" s="34" t="str">
        <f t="shared" si="341"/>
        <v/>
      </c>
    </row>
    <row r="2398" spans="1:26" x14ac:dyDescent="0.35">
      <c r="A2398" s="25">
        <v>2394</v>
      </c>
      <c r="B2398" s="26">
        <f>_xlfn.XLOOKUP(C2398,purchase!C:C,pcon!B:B,"")</f>
        <v>0</v>
      </c>
      <c r="C2398" s="4"/>
      <c r="D2398" s="29">
        <f>_xlfn.XLOOKUP(C2398,purchase!C:C,pcon!D:D,"")</f>
        <v>0</v>
      </c>
      <c r="E2398" s="29">
        <f>_xlfn.XLOOKUP(C2398,purchase!C:C,pcon!E:E,"")</f>
        <v>0</v>
      </c>
      <c r="F2398" s="4"/>
      <c r="G2398" s="27"/>
      <c r="H2398" s="28"/>
      <c r="I2398" s="4"/>
      <c r="J2398" s="4"/>
      <c r="K2398" s="4"/>
      <c r="L2398" s="30" t="str">
        <f t="shared" si="333"/>
        <v/>
      </c>
      <c r="M2398" s="4"/>
      <c r="N2398" s="30" t="str">
        <f t="shared" si="334"/>
        <v/>
      </c>
      <c r="O2398" s="31"/>
      <c r="P2398" s="32" t="str">
        <f t="shared" si="335"/>
        <v/>
      </c>
      <c r="Q2398" s="10">
        <f>_xlfn.XLOOKUP(C2398,pcon!C:C,pcon!L:L,"")</f>
        <v>0</v>
      </c>
      <c r="R2398" s="98">
        <f t="shared" si="336"/>
        <v>0</v>
      </c>
      <c r="S2398" s="31"/>
      <c r="T2398" s="31"/>
      <c r="U2398" s="33" t="str">
        <f t="shared" si="337"/>
        <v/>
      </c>
      <c r="V2398" s="4"/>
      <c r="W2398" s="33" t="str">
        <f t="shared" si="338"/>
        <v/>
      </c>
      <c r="X2398" s="33" t="str">
        <f t="shared" si="339"/>
        <v/>
      </c>
      <c r="Y2398" s="33" t="str">
        <f t="shared" si="340"/>
        <v/>
      </c>
      <c r="Z2398" s="34" t="str">
        <f t="shared" si="341"/>
        <v/>
      </c>
    </row>
    <row r="2399" spans="1:26" x14ac:dyDescent="0.35">
      <c r="A2399" s="25">
        <v>2395</v>
      </c>
      <c r="B2399" s="26">
        <f>_xlfn.XLOOKUP(C2399,purchase!C:C,pcon!B:B,"")</f>
        <v>0</v>
      </c>
      <c r="C2399" s="4"/>
      <c r="D2399" s="29">
        <f>_xlfn.XLOOKUP(C2399,purchase!C:C,pcon!D:D,"")</f>
        <v>0</v>
      </c>
      <c r="E2399" s="29">
        <f>_xlfn.XLOOKUP(C2399,purchase!C:C,pcon!E:E,"")</f>
        <v>0</v>
      </c>
      <c r="F2399" s="4"/>
      <c r="G2399" s="27"/>
      <c r="H2399" s="28"/>
      <c r="I2399" s="4"/>
      <c r="J2399" s="4"/>
      <c r="K2399" s="4"/>
      <c r="L2399" s="30" t="str">
        <f t="shared" si="333"/>
        <v/>
      </c>
      <c r="M2399" s="4"/>
      <c r="N2399" s="30" t="str">
        <f t="shared" si="334"/>
        <v/>
      </c>
      <c r="O2399" s="31"/>
      <c r="P2399" s="32" t="str">
        <f t="shared" si="335"/>
        <v/>
      </c>
      <c r="Q2399" s="10">
        <f>_xlfn.XLOOKUP(C2399,pcon!C:C,pcon!L:L,"")</f>
        <v>0</v>
      </c>
      <c r="R2399" s="98">
        <f t="shared" si="336"/>
        <v>0</v>
      </c>
      <c r="S2399" s="31"/>
      <c r="T2399" s="31"/>
      <c r="U2399" s="33" t="str">
        <f t="shared" si="337"/>
        <v/>
      </c>
      <c r="V2399" s="4"/>
      <c r="W2399" s="33" t="str">
        <f t="shared" si="338"/>
        <v/>
      </c>
      <c r="X2399" s="33" t="str">
        <f t="shared" si="339"/>
        <v/>
      </c>
      <c r="Y2399" s="33" t="str">
        <f t="shared" si="340"/>
        <v/>
      </c>
      <c r="Z2399" s="34" t="str">
        <f t="shared" si="341"/>
        <v/>
      </c>
    </row>
    <row r="2400" spans="1:26" x14ac:dyDescent="0.35">
      <c r="A2400" s="25">
        <v>2396</v>
      </c>
      <c r="B2400" s="26">
        <f>_xlfn.XLOOKUP(C2400,purchase!C:C,pcon!B:B,"")</f>
        <v>0</v>
      </c>
      <c r="C2400" s="4"/>
      <c r="D2400" s="29">
        <f>_xlfn.XLOOKUP(C2400,purchase!C:C,pcon!D:D,"")</f>
        <v>0</v>
      </c>
      <c r="E2400" s="29">
        <f>_xlfn.XLOOKUP(C2400,purchase!C:C,pcon!E:E,"")</f>
        <v>0</v>
      </c>
      <c r="F2400" s="4"/>
      <c r="G2400" s="27"/>
      <c r="H2400" s="28"/>
      <c r="I2400" s="4"/>
      <c r="J2400" s="4"/>
      <c r="K2400" s="4"/>
      <c r="L2400" s="30" t="str">
        <f t="shared" si="333"/>
        <v/>
      </c>
      <c r="M2400" s="4"/>
      <c r="N2400" s="30" t="str">
        <f t="shared" si="334"/>
        <v/>
      </c>
      <c r="O2400" s="31"/>
      <c r="P2400" s="32" t="str">
        <f t="shared" si="335"/>
        <v/>
      </c>
      <c r="Q2400" s="10">
        <f>_xlfn.XLOOKUP(C2400,pcon!C:C,pcon!L:L,"")</f>
        <v>0</v>
      </c>
      <c r="R2400" s="98">
        <f t="shared" si="336"/>
        <v>0</v>
      </c>
      <c r="S2400" s="31"/>
      <c r="T2400" s="31"/>
      <c r="U2400" s="33" t="str">
        <f t="shared" si="337"/>
        <v/>
      </c>
      <c r="V2400" s="4"/>
      <c r="W2400" s="33" t="str">
        <f t="shared" si="338"/>
        <v/>
      </c>
      <c r="X2400" s="33" t="str">
        <f t="shared" si="339"/>
        <v/>
      </c>
      <c r="Y2400" s="33" t="str">
        <f t="shared" si="340"/>
        <v/>
      </c>
      <c r="Z2400" s="34" t="str">
        <f t="shared" si="341"/>
        <v/>
      </c>
    </row>
    <row r="2401" spans="1:26" x14ac:dyDescent="0.35">
      <c r="A2401" s="25">
        <v>2397</v>
      </c>
      <c r="B2401" s="26">
        <f>_xlfn.XLOOKUP(C2401,purchase!C:C,pcon!B:B,"")</f>
        <v>0</v>
      </c>
      <c r="C2401" s="4"/>
      <c r="D2401" s="29">
        <f>_xlfn.XLOOKUP(C2401,purchase!C:C,pcon!D:D,"")</f>
        <v>0</v>
      </c>
      <c r="E2401" s="29">
        <f>_xlfn.XLOOKUP(C2401,purchase!C:C,pcon!E:E,"")</f>
        <v>0</v>
      </c>
      <c r="F2401" s="4"/>
      <c r="G2401" s="27"/>
      <c r="H2401" s="28"/>
      <c r="I2401" s="4"/>
      <c r="J2401" s="4"/>
      <c r="K2401" s="4"/>
      <c r="L2401" s="30" t="str">
        <f t="shared" si="333"/>
        <v/>
      </c>
      <c r="M2401" s="4"/>
      <c r="N2401" s="30" t="str">
        <f t="shared" si="334"/>
        <v/>
      </c>
      <c r="O2401" s="31"/>
      <c r="P2401" s="32" t="str">
        <f t="shared" si="335"/>
        <v/>
      </c>
      <c r="Q2401" s="10">
        <f>_xlfn.XLOOKUP(C2401,pcon!C:C,pcon!L:L,"")</f>
        <v>0</v>
      </c>
      <c r="R2401" s="98">
        <f t="shared" si="336"/>
        <v>0</v>
      </c>
      <c r="S2401" s="31"/>
      <c r="T2401" s="31"/>
      <c r="U2401" s="33" t="str">
        <f t="shared" si="337"/>
        <v/>
      </c>
      <c r="V2401" s="4"/>
      <c r="W2401" s="33" t="str">
        <f t="shared" si="338"/>
        <v/>
      </c>
      <c r="X2401" s="33" t="str">
        <f t="shared" si="339"/>
        <v/>
      </c>
      <c r="Y2401" s="33" t="str">
        <f t="shared" si="340"/>
        <v/>
      </c>
      <c r="Z2401" s="34" t="str">
        <f t="shared" si="341"/>
        <v/>
      </c>
    </row>
    <row r="2402" spans="1:26" x14ac:dyDescent="0.35">
      <c r="A2402" s="25">
        <v>2398</v>
      </c>
      <c r="B2402" s="26">
        <f>_xlfn.XLOOKUP(C2402,purchase!C:C,pcon!B:B,"")</f>
        <v>0</v>
      </c>
      <c r="C2402" s="4"/>
      <c r="D2402" s="29">
        <f>_xlfn.XLOOKUP(C2402,purchase!C:C,pcon!D:D,"")</f>
        <v>0</v>
      </c>
      <c r="E2402" s="29">
        <f>_xlfn.XLOOKUP(C2402,purchase!C:C,pcon!E:E,"")</f>
        <v>0</v>
      </c>
      <c r="F2402" s="4"/>
      <c r="G2402" s="27"/>
      <c r="H2402" s="28"/>
      <c r="I2402" s="4"/>
      <c r="J2402" s="4"/>
      <c r="K2402" s="4"/>
      <c r="L2402" s="30" t="str">
        <f t="shared" si="333"/>
        <v/>
      </c>
      <c r="M2402" s="4"/>
      <c r="N2402" s="30" t="str">
        <f t="shared" si="334"/>
        <v/>
      </c>
      <c r="O2402" s="31"/>
      <c r="P2402" s="32" t="str">
        <f t="shared" si="335"/>
        <v/>
      </c>
      <c r="Q2402" s="10">
        <f>_xlfn.XLOOKUP(C2402,pcon!C:C,pcon!L:L,"")</f>
        <v>0</v>
      </c>
      <c r="R2402" s="98">
        <f t="shared" si="336"/>
        <v>0</v>
      </c>
      <c r="S2402" s="31"/>
      <c r="T2402" s="31"/>
      <c r="U2402" s="33" t="str">
        <f t="shared" si="337"/>
        <v/>
      </c>
      <c r="V2402" s="4"/>
      <c r="W2402" s="33" t="str">
        <f t="shared" si="338"/>
        <v/>
      </c>
      <c r="X2402" s="33" t="str">
        <f t="shared" si="339"/>
        <v/>
      </c>
      <c r="Y2402" s="33" t="str">
        <f t="shared" si="340"/>
        <v/>
      </c>
      <c r="Z2402" s="34" t="str">
        <f t="shared" si="341"/>
        <v/>
      </c>
    </row>
    <row r="2403" spans="1:26" x14ac:dyDescent="0.35">
      <c r="A2403" s="25">
        <v>2399</v>
      </c>
      <c r="B2403" s="26">
        <f>_xlfn.XLOOKUP(C2403,purchase!C:C,pcon!B:B,"")</f>
        <v>0</v>
      </c>
      <c r="C2403" s="4"/>
      <c r="D2403" s="29">
        <f>_xlfn.XLOOKUP(C2403,purchase!C:C,pcon!D:D,"")</f>
        <v>0</v>
      </c>
      <c r="E2403" s="29">
        <f>_xlfn.XLOOKUP(C2403,purchase!C:C,pcon!E:E,"")</f>
        <v>0</v>
      </c>
      <c r="F2403" s="4"/>
      <c r="G2403" s="27"/>
      <c r="H2403" s="28"/>
      <c r="I2403" s="4"/>
      <c r="J2403" s="4"/>
      <c r="K2403" s="4"/>
      <c r="L2403" s="30" t="str">
        <f t="shared" si="333"/>
        <v/>
      </c>
      <c r="M2403" s="4"/>
      <c r="N2403" s="30" t="str">
        <f t="shared" si="334"/>
        <v/>
      </c>
      <c r="O2403" s="31"/>
      <c r="P2403" s="32" t="str">
        <f t="shared" si="335"/>
        <v/>
      </c>
      <c r="Q2403" s="10">
        <f>_xlfn.XLOOKUP(C2403,pcon!C:C,pcon!L:L,"")</f>
        <v>0</v>
      </c>
      <c r="R2403" s="98">
        <f t="shared" si="336"/>
        <v>0</v>
      </c>
      <c r="S2403" s="31"/>
      <c r="T2403" s="31"/>
      <c r="U2403" s="33" t="str">
        <f t="shared" si="337"/>
        <v/>
      </c>
      <c r="V2403" s="4"/>
      <c r="W2403" s="33" t="str">
        <f t="shared" si="338"/>
        <v/>
      </c>
      <c r="X2403" s="33" t="str">
        <f t="shared" si="339"/>
        <v/>
      </c>
      <c r="Y2403" s="33" t="str">
        <f t="shared" si="340"/>
        <v/>
      </c>
      <c r="Z2403" s="34" t="str">
        <f t="shared" si="341"/>
        <v/>
      </c>
    </row>
    <row r="2404" spans="1:26" x14ac:dyDescent="0.35">
      <c r="A2404" s="25">
        <v>2400</v>
      </c>
      <c r="B2404" s="26">
        <f>_xlfn.XLOOKUP(C2404,purchase!C:C,pcon!B:B,"")</f>
        <v>0</v>
      </c>
      <c r="C2404" s="4"/>
      <c r="D2404" s="29">
        <f>_xlfn.XLOOKUP(C2404,purchase!C:C,pcon!D:D,"")</f>
        <v>0</v>
      </c>
      <c r="E2404" s="29">
        <f>_xlfn.XLOOKUP(C2404,purchase!C:C,pcon!E:E,"")</f>
        <v>0</v>
      </c>
      <c r="F2404" s="4"/>
      <c r="G2404" s="27"/>
      <c r="H2404" s="28"/>
      <c r="I2404" s="4"/>
      <c r="J2404" s="4"/>
      <c r="K2404" s="4"/>
      <c r="L2404" s="30" t="str">
        <f t="shared" si="333"/>
        <v/>
      </c>
      <c r="M2404" s="4"/>
      <c r="N2404" s="30" t="str">
        <f t="shared" si="334"/>
        <v/>
      </c>
      <c r="O2404" s="31"/>
      <c r="P2404" s="32" t="str">
        <f t="shared" si="335"/>
        <v/>
      </c>
      <c r="Q2404" s="10">
        <f>_xlfn.XLOOKUP(C2404,pcon!C:C,pcon!L:L,"")</f>
        <v>0</v>
      </c>
      <c r="R2404" s="98">
        <f t="shared" si="336"/>
        <v>0</v>
      </c>
      <c r="S2404" s="31"/>
      <c r="T2404" s="31"/>
      <c r="U2404" s="33" t="str">
        <f t="shared" si="337"/>
        <v/>
      </c>
      <c r="V2404" s="4"/>
      <c r="W2404" s="33" t="str">
        <f t="shared" si="338"/>
        <v/>
      </c>
      <c r="X2404" s="33" t="str">
        <f t="shared" si="339"/>
        <v/>
      </c>
      <c r="Y2404" s="33" t="str">
        <f t="shared" si="340"/>
        <v/>
      </c>
      <c r="Z2404" s="34" t="str">
        <f t="shared" si="341"/>
        <v/>
      </c>
    </row>
    <row r="2405" spans="1:26" x14ac:dyDescent="0.35">
      <c r="A2405" s="25">
        <v>2401</v>
      </c>
      <c r="B2405" s="26">
        <f>_xlfn.XLOOKUP(C2405,purchase!C:C,pcon!B:B,"")</f>
        <v>0</v>
      </c>
      <c r="C2405" s="4"/>
      <c r="D2405" s="29">
        <f>_xlfn.XLOOKUP(C2405,purchase!C:C,pcon!D:D,"")</f>
        <v>0</v>
      </c>
      <c r="E2405" s="29">
        <f>_xlfn.XLOOKUP(C2405,purchase!C:C,pcon!E:E,"")</f>
        <v>0</v>
      </c>
      <c r="F2405" s="4"/>
      <c r="G2405" s="27"/>
      <c r="H2405" s="28"/>
      <c r="I2405" s="4"/>
      <c r="J2405" s="4"/>
      <c r="K2405" s="4"/>
      <c r="L2405" s="30" t="str">
        <f t="shared" si="333"/>
        <v/>
      </c>
      <c r="M2405" s="4"/>
      <c r="N2405" s="30" t="str">
        <f t="shared" si="334"/>
        <v/>
      </c>
      <c r="O2405" s="31"/>
      <c r="P2405" s="32" t="str">
        <f t="shared" si="335"/>
        <v/>
      </c>
      <c r="Q2405" s="10">
        <f>_xlfn.XLOOKUP(C2405,pcon!C:C,pcon!L:L,"")</f>
        <v>0</v>
      </c>
      <c r="R2405" s="98">
        <f t="shared" si="336"/>
        <v>0</v>
      </c>
      <c r="S2405" s="31"/>
      <c r="T2405" s="31"/>
      <c r="U2405" s="33" t="str">
        <f t="shared" si="337"/>
        <v/>
      </c>
      <c r="V2405" s="4"/>
      <c r="W2405" s="33" t="str">
        <f t="shared" si="338"/>
        <v/>
      </c>
      <c r="X2405" s="33" t="str">
        <f t="shared" si="339"/>
        <v/>
      </c>
      <c r="Y2405" s="33" t="str">
        <f t="shared" si="340"/>
        <v/>
      </c>
      <c r="Z2405" s="34" t="str">
        <f t="shared" si="341"/>
        <v/>
      </c>
    </row>
    <row r="2406" spans="1:26" x14ac:dyDescent="0.35">
      <c r="A2406" s="25">
        <v>2402</v>
      </c>
      <c r="B2406" s="26">
        <f>_xlfn.XLOOKUP(C2406,purchase!C:C,pcon!B:B,"")</f>
        <v>0</v>
      </c>
      <c r="C2406" s="4"/>
      <c r="D2406" s="29">
        <f>_xlfn.XLOOKUP(C2406,purchase!C:C,pcon!D:D,"")</f>
        <v>0</v>
      </c>
      <c r="E2406" s="29">
        <f>_xlfn.XLOOKUP(C2406,purchase!C:C,pcon!E:E,"")</f>
        <v>0</v>
      </c>
      <c r="F2406" s="4"/>
      <c r="G2406" s="27"/>
      <c r="H2406" s="28"/>
      <c r="I2406" s="4"/>
      <c r="J2406" s="4"/>
      <c r="K2406" s="4"/>
      <c r="L2406" s="30" t="str">
        <f t="shared" si="333"/>
        <v/>
      </c>
      <c r="M2406" s="4"/>
      <c r="N2406" s="30" t="str">
        <f t="shared" si="334"/>
        <v/>
      </c>
      <c r="O2406" s="31"/>
      <c r="P2406" s="32" t="str">
        <f t="shared" si="335"/>
        <v/>
      </c>
      <c r="Q2406" s="10">
        <f>_xlfn.XLOOKUP(C2406,pcon!C:C,pcon!L:L,"")</f>
        <v>0</v>
      </c>
      <c r="R2406" s="98">
        <f t="shared" si="336"/>
        <v>0</v>
      </c>
      <c r="S2406" s="31"/>
      <c r="T2406" s="31"/>
      <c r="U2406" s="33" t="str">
        <f t="shared" si="337"/>
        <v/>
      </c>
      <c r="V2406" s="4"/>
      <c r="W2406" s="33" t="str">
        <f t="shared" si="338"/>
        <v/>
      </c>
      <c r="X2406" s="33" t="str">
        <f t="shared" si="339"/>
        <v/>
      </c>
      <c r="Y2406" s="33" t="str">
        <f t="shared" si="340"/>
        <v/>
      </c>
      <c r="Z2406" s="34" t="str">
        <f t="shared" si="341"/>
        <v/>
      </c>
    </row>
    <row r="2407" spans="1:26" x14ac:dyDescent="0.35">
      <c r="A2407" s="25">
        <v>2403</v>
      </c>
      <c r="B2407" s="26">
        <f>_xlfn.XLOOKUP(C2407,purchase!C:C,pcon!B:B,"")</f>
        <v>0</v>
      </c>
      <c r="C2407" s="4"/>
      <c r="D2407" s="29">
        <f>_xlfn.XLOOKUP(C2407,purchase!C:C,pcon!D:D,"")</f>
        <v>0</v>
      </c>
      <c r="E2407" s="29">
        <f>_xlfn.XLOOKUP(C2407,purchase!C:C,pcon!E:E,"")</f>
        <v>0</v>
      </c>
      <c r="F2407" s="4"/>
      <c r="G2407" s="27"/>
      <c r="H2407" s="28"/>
      <c r="I2407" s="4"/>
      <c r="J2407" s="4"/>
      <c r="K2407" s="4"/>
      <c r="L2407" s="30" t="str">
        <f t="shared" si="333"/>
        <v/>
      </c>
      <c r="M2407" s="4"/>
      <c r="N2407" s="30" t="str">
        <f t="shared" si="334"/>
        <v/>
      </c>
      <c r="O2407" s="31"/>
      <c r="P2407" s="32" t="str">
        <f t="shared" si="335"/>
        <v/>
      </c>
      <c r="Q2407" s="10">
        <f>_xlfn.XLOOKUP(C2407,pcon!C:C,pcon!L:L,"")</f>
        <v>0</v>
      </c>
      <c r="R2407" s="98">
        <f t="shared" si="336"/>
        <v>0</v>
      </c>
      <c r="S2407" s="31"/>
      <c r="T2407" s="31"/>
      <c r="U2407" s="33" t="str">
        <f t="shared" si="337"/>
        <v/>
      </c>
      <c r="V2407" s="4"/>
      <c r="W2407" s="33" t="str">
        <f t="shared" si="338"/>
        <v/>
      </c>
      <c r="X2407" s="33" t="str">
        <f t="shared" si="339"/>
        <v/>
      </c>
      <c r="Y2407" s="33" t="str">
        <f t="shared" si="340"/>
        <v/>
      </c>
      <c r="Z2407" s="34" t="str">
        <f t="shared" si="341"/>
        <v/>
      </c>
    </row>
    <row r="2408" spans="1:26" x14ac:dyDescent="0.35">
      <c r="A2408" s="25">
        <v>2404</v>
      </c>
      <c r="B2408" s="26">
        <f>_xlfn.XLOOKUP(C2408,purchase!C:C,pcon!B:B,"")</f>
        <v>0</v>
      </c>
      <c r="C2408" s="4"/>
      <c r="D2408" s="29">
        <f>_xlfn.XLOOKUP(C2408,purchase!C:C,pcon!D:D,"")</f>
        <v>0</v>
      </c>
      <c r="E2408" s="29">
        <f>_xlfn.XLOOKUP(C2408,purchase!C:C,pcon!E:E,"")</f>
        <v>0</v>
      </c>
      <c r="F2408" s="4"/>
      <c r="G2408" s="27"/>
      <c r="H2408" s="28"/>
      <c r="I2408" s="4"/>
      <c r="J2408" s="4"/>
      <c r="K2408" s="4"/>
      <c r="L2408" s="30" t="str">
        <f t="shared" si="333"/>
        <v/>
      </c>
      <c r="M2408" s="4"/>
      <c r="N2408" s="30" t="str">
        <f t="shared" si="334"/>
        <v/>
      </c>
      <c r="O2408" s="31"/>
      <c r="P2408" s="32" t="str">
        <f t="shared" si="335"/>
        <v/>
      </c>
      <c r="Q2408" s="10">
        <f>_xlfn.XLOOKUP(C2408,pcon!C:C,pcon!L:L,"")</f>
        <v>0</v>
      </c>
      <c r="R2408" s="98">
        <f t="shared" si="336"/>
        <v>0</v>
      </c>
      <c r="S2408" s="31"/>
      <c r="T2408" s="31"/>
      <c r="U2408" s="33" t="str">
        <f t="shared" si="337"/>
        <v/>
      </c>
      <c r="V2408" s="4"/>
      <c r="W2408" s="33" t="str">
        <f t="shared" si="338"/>
        <v/>
      </c>
      <c r="X2408" s="33" t="str">
        <f t="shared" si="339"/>
        <v/>
      </c>
      <c r="Y2408" s="33" t="str">
        <f t="shared" si="340"/>
        <v/>
      </c>
      <c r="Z2408" s="34" t="str">
        <f t="shared" si="341"/>
        <v/>
      </c>
    </row>
    <row r="2409" spans="1:26" x14ac:dyDescent="0.35">
      <c r="A2409" s="25">
        <v>2405</v>
      </c>
      <c r="B2409" s="26">
        <f>_xlfn.XLOOKUP(C2409,purchase!C:C,pcon!B:B,"")</f>
        <v>0</v>
      </c>
      <c r="C2409" s="4"/>
      <c r="D2409" s="29">
        <f>_xlfn.XLOOKUP(C2409,purchase!C:C,pcon!D:D,"")</f>
        <v>0</v>
      </c>
      <c r="E2409" s="29">
        <f>_xlfn.XLOOKUP(C2409,purchase!C:C,pcon!E:E,"")</f>
        <v>0</v>
      </c>
      <c r="F2409" s="4"/>
      <c r="G2409" s="27"/>
      <c r="H2409" s="28"/>
      <c r="I2409" s="4"/>
      <c r="J2409" s="4"/>
      <c r="K2409" s="4"/>
      <c r="L2409" s="30" t="str">
        <f t="shared" si="333"/>
        <v/>
      </c>
      <c r="M2409" s="4"/>
      <c r="N2409" s="30" t="str">
        <f t="shared" si="334"/>
        <v/>
      </c>
      <c r="O2409" s="31"/>
      <c r="P2409" s="32" t="str">
        <f t="shared" si="335"/>
        <v/>
      </c>
      <c r="Q2409" s="10">
        <f>_xlfn.XLOOKUP(C2409,pcon!C:C,pcon!L:L,"")</f>
        <v>0</v>
      </c>
      <c r="R2409" s="98">
        <f t="shared" si="336"/>
        <v>0</v>
      </c>
      <c r="S2409" s="31"/>
      <c r="T2409" s="31"/>
      <c r="U2409" s="33" t="str">
        <f t="shared" si="337"/>
        <v/>
      </c>
      <c r="V2409" s="4"/>
      <c r="W2409" s="33" t="str">
        <f t="shared" si="338"/>
        <v/>
      </c>
      <c r="X2409" s="33" t="str">
        <f t="shared" si="339"/>
        <v/>
      </c>
      <c r="Y2409" s="33" t="str">
        <f t="shared" si="340"/>
        <v/>
      </c>
      <c r="Z2409" s="34" t="str">
        <f t="shared" si="341"/>
        <v/>
      </c>
    </row>
    <row r="2410" spans="1:26" x14ac:dyDescent="0.35">
      <c r="A2410" s="25">
        <v>2406</v>
      </c>
      <c r="B2410" s="26">
        <f>_xlfn.XLOOKUP(C2410,purchase!C:C,pcon!B:B,"")</f>
        <v>0</v>
      </c>
      <c r="C2410" s="4"/>
      <c r="D2410" s="29">
        <f>_xlfn.XLOOKUP(C2410,purchase!C:C,pcon!D:D,"")</f>
        <v>0</v>
      </c>
      <c r="E2410" s="29">
        <f>_xlfn.XLOOKUP(C2410,purchase!C:C,pcon!E:E,"")</f>
        <v>0</v>
      </c>
      <c r="F2410" s="4"/>
      <c r="G2410" s="27"/>
      <c r="H2410" s="28"/>
      <c r="I2410" s="4"/>
      <c r="J2410" s="4"/>
      <c r="K2410" s="4"/>
      <c r="L2410" s="30" t="str">
        <f t="shared" si="333"/>
        <v/>
      </c>
      <c r="M2410" s="4"/>
      <c r="N2410" s="30" t="str">
        <f t="shared" si="334"/>
        <v/>
      </c>
      <c r="O2410" s="31"/>
      <c r="P2410" s="32" t="str">
        <f t="shared" si="335"/>
        <v/>
      </c>
      <c r="Q2410" s="10">
        <f>_xlfn.XLOOKUP(C2410,pcon!C:C,pcon!L:L,"")</f>
        <v>0</v>
      </c>
      <c r="R2410" s="98">
        <f t="shared" si="336"/>
        <v>0</v>
      </c>
      <c r="S2410" s="31"/>
      <c r="T2410" s="31"/>
      <c r="U2410" s="33" t="str">
        <f t="shared" si="337"/>
        <v/>
      </c>
      <c r="V2410" s="4"/>
      <c r="W2410" s="33" t="str">
        <f t="shared" si="338"/>
        <v/>
      </c>
      <c r="X2410" s="33" t="str">
        <f t="shared" si="339"/>
        <v/>
      </c>
      <c r="Y2410" s="33" t="str">
        <f t="shared" si="340"/>
        <v/>
      </c>
      <c r="Z2410" s="34" t="str">
        <f t="shared" si="341"/>
        <v/>
      </c>
    </row>
    <row r="2411" spans="1:26" x14ac:dyDescent="0.35">
      <c r="A2411" s="25">
        <v>2407</v>
      </c>
      <c r="B2411" s="26">
        <f>_xlfn.XLOOKUP(C2411,purchase!C:C,pcon!B:B,"")</f>
        <v>0</v>
      </c>
      <c r="C2411" s="4"/>
      <c r="D2411" s="29">
        <f>_xlfn.XLOOKUP(C2411,purchase!C:C,pcon!D:D,"")</f>
        <v>0</v>
      </c>
      <c r="E2411" s="29">
        <f>_xlfn.XLOOKUP(C2411,purchase!C:C,pcon!E:E,"")</f>
        <v>0</v>
      </c>
      <c r="F2411" s="4"/>
      <c r="G2411" s="27"/>
      <c r="H2411" s="28"/>
      <c r="I2411" s="4"/>
      <c r="J2411" s="4"/>
      <c r="K2411" s="4"/>
      <c r="L2411" s="30" t="str">
        <f t="shared" si="333"/>
        <v/>
      </c>
      <c r="M2411" s="4"/>
      <c r="N2411" s="30" t="str">
        <f t="shared" si="334"/>
        <v/>
      </c>
      <c r="O2411" s="31"/>
      <c r="P2411" s="32" t="str">
        <f t="shared" si="335"/>
        <v/>
      </c>
      <c r="Q2411" s="10">
        <f>_xlfn.XLOOKUP(C2411,pcon!C:C,pcon!L:L,"")</f>
        <v>0</v>
      </c>
      <c r="R2411" s="98">
        <f t="shared" si="336"/>
        <v>0</v>
      </c>
      <c r="S2411" s="31"/>
      <c r="T2411" s="31"/>
      <c r="U2411" s="33" t="str">
        <f t="shared" si="337"/>
        <v/>
      </c>
      <c r="V2411" s="4"/>
      <c r="W2411" s="33" t="str">
        <f t="shared" si="338"/>
        <v/>
      </c>
      <c r="X2411" s="33" t="str">
        <f t="shared" si="339"/>
        <v/>
      </c>
      <c r="Y2411" s="33" t="str">
        <f t="shared" si="340"/>
        <v/>
      </c>
      <c r="Z2411" s="34" t="str">
        <f t="shared" si="341"/>
        <v/>
      </c>
    </row>
    <row r="2412" spans="1:26" x14ac:dyDescent="0.35">
      <c r="A2412" s="25">
        <v>2408</v>
      </c>
      <c r="B2412" s="26">
        <f>_xlfn.XLOOKUP(C2412,purchase!C:C,pcon!B:B,"")</f>
        <v>0</v>
      </c>
      <c r="C2412" s="4"/>
      <c r="D2412" s="29">
        <f>_xlfn.XLOOKUP(C2412,purchase!C:C,pcon!D:D,"")</f>
        <v>0</v>
      </c>
      <c r="E2412" s="29">
        <f>_xlfn.XLOOKUP(C2412,purchase!C:C,pcon!E:E,"")</f>
        <v>0</v>
      </c>
      <c r="F2412" s="4"/>
      <c r="G2412" s="27"/>
      <c r="H2412" s="28"/>
      <c r="I2412" s="4"/>
      <c r="J2412" s="4"/>
      <c r="K2412" s="4"/>
      <c r="L2412" s="30" t="str">
        <f t="shared" si="333"/>
        <v/>
      </c>
      <c r="M2412" s="4"/>
      <c r="N2412" s="30" t="str">
        <f t="shared" si="334"/>
        <v/>
      </c>
      <c r="O2412" s="31"/>
      <c r="P2412" s="32" t="str">
        <f t="shared" si="335"/>
        <v/>
      </c>
      <c r="Q2412" s="10">
        <f>_xlfn.XLOOKUP(C2412,pcon!C:C,pcon!L:L,"")</f>
        <v>0</v>
      </c>
      <c r="R2412" s="98">
        <f t="shared" si="336"/>
        <v>0</v>
      </c>
      <c r="S2412" s="31"/>
      <c r="T2412" s="31"/>
      <c r="U2412" s="33" t="str">
        <f t="shared" si="337"/>
        <v/>
      </c>
      <c r="V2412" s="4"/>
      <c r="W2412" s="33" t="str">
        <f t="shared" si="338"/>
        <v/>
      </c>
      <c r="X2412" s="33" t="str">
        <f t="shared" si="339"/>
        <v/>
      </c>
      <c r="Y2412" s="33" t="str">
        <f t="shared" si="340"/>
        <v/>
      </c>
      <c r="Z2412" s="34" t="str">
        <f t="shared" si="341"/>
        <v/>
      </c>
    </row>
    <row r="2413" spans="1:26" x14ac:dyDescent="0.35">
      <c r="A2413" s="25">
        <v>2409</v>
      </c>
      <c r="B2413" s="26">
        <f>_xlfn.XLOOKUP(C2413,purchase!C:C,pcon!B:B,"")</f>
        <v>0</v>
      </c>
      <c r="C2413" s="4"/>
      <c r="D2413" s="29">
        <f>_xlfn.XLOOKUP(C2413,purchase!C:C,pcon!D:D,"")</f>
        <v>0</v>
      </c>
      <c r="E2413" s="29">
        <f>_xlfn.XLOOKUP(C2413,purchase!C:C,pcon!E:E,"")</f>
        <v>0</v>
      </c>
      <c r="F2413" s="4"/>
      <c r="G2413" s="27"/>
      <c r="H2413" s="28"/>
      <c r="I2413" s="4"/>
      <c r="J2413" s="4"/>
      <c r="K2413" s="4"/>
      <c r="L2413" s="30" t="str">
        <f t="shared" si="333"/>
        <v/>
      </c>
      <c r="M2413" s="4"/>
      <c r="N2413" s="30" t="str">
        <f t="shared" si="334"/>
        <v/>
      </c>
      <c r="O2413" s="31"/>
      <c r="P2413" s="32" t="str">
        <f t="shared" si="335"/>
        <v/>
      </c>
      <c r="Q2413" s="10">
        <f>_xlfn.XLOOKUP(C2413,pcon!C:C,pcon!L:L,"")</f>
        <v>0</v>
      </c>
      <c r="R2413" s="98">
        <f t="shared" si="336"/>
        <v>0</v>
      </c>
      <c r="S2413" s="31"/>
      <c r="T2413" s="31"/>
      <c r="U2413" s="33" t="str">
        <f t="shared" si="337"/>
        <v/>
      </c>
      <c r="V2413" s="4"/>
      <c r="W2413" s="33" t="str">
        <f t="shared" si="338"/>
        <v/>
      </c>
      <c r="X2413" s="33" t="str">
        <f t="shared" si="339"/>
        <v/>
      </c>
      <c r="Y2413" s="33" t="str">
        <f t="shared" si="340"/>
        <v/>
      </c>
      <c r="Z2413" s="34" t="str">
        <f t="shared" si="341"/>
        <v/>
      </c>
    </row>
    <row r="2414" spans="1:26" x14ac:dyDescent="0.35">
      <c r="A2414" s="25">
        <v>2410</v>
      </c>
      <c r="B2414" s="26">
        <f>_xlfn.XLOOKUP(C2414,purchase!C:C,pcon!B:B,"")</f>
        <v>0</v>
      </c>
      <c r="C2414" s="4"/>
      <c r="D2414" s="29">
        <f>_xlfn.XLOOKUP(C2414,purchase!C:C,pcon!D:D,"")</f>
        <v>0</v>
      </c>
      <c r="E2414" s="29">
        <f>_xlfn.XLOOKUP(C2414,purchase!C:C,pcon!E:E,"")</f>
        <v>0</v>
      </c>
      <c r="F2414" s="4"/>
      <c r="G2414" s="27"/>
      <c r="H2414" s="28"/>
      <c r="I2414" s="4"/>
      <c r="J2414" s="4"/>
      <c r="K2414" s="4"/>
      <c r="L2414" s="30" t="str">
        <f t="shared" si="333"/>
        <v/>
      </c>
      <c r="M2414" s="4"/>
      <c r="N2414" s="30" t="str">
        <f t="shared" si="334"/>
        <v/>
      </c>
      <c r="O2414" s="31"/>
      <c r="P2414" s="32" t="str">
        <f t="shared" si="335"/>
        <v/>
      </c>
      <c r="Q2414" s="10">
        <f>_xlfn.XLOOKUP(C2414,pcon!C:C,pcon!L:L,"")</f>
        <v>0</v>
      </c>
      <c r="R2414" s="98">
        <f t="shared" si="336"/>
        <v>0</v>
      </c>
      <c r="S2414" s="31"/>
      <c r="T2414" s="31"/>
      <c r="U2414" s="33" t="str">
        <f t="shared" si="337"/>
        <v/>
      </c>
      <c r="V2414" s="4"/>
      <c r="W2414" s="33" t="str">
        <f t="shared" si="338"/>
        <v/>
      </c>
      <c r="X2414" s="33" t="str">
        <f t="shared" si="339"/>
        <v/>
      </c>
      <c r="Y2414" s="33" t="str">
        <f t="shared" si="340"/>
        <v/>
      </c>
      <c r="Z2414" s="34" t="str">
        <f t="shared" si="341"/>
        <v/>
      </c>
    </row>
    <row r="2415" spans="1:26" x14ac:dyDescent="0.35">
      <c r="A2415" s="25">
        <v>2411</v>
      </c>
      <c r="B2415" s="26">
        <f>_xlfn.XLOOKUP(C2415,purchase!C:C,pcon!B:B,"")</f>
        <v>0</v>
      </c>
      <c r="C2415" s="4"/>
      <c r="D2415" s="29">
        <f>_xlfn.XLOOKUP(C2415,purchase!C:C,pcon!D:D,"")</f>
        <v>0</v>
      </c>
      <c r="E2415" s="29">
        <f>_xlfn.XLOOKUP(C2415,purchase!C:C,pcon!E:E,"")</f>
        <v>0</v>
      </c>
      <c r="F2415" s="4"/>
      <c r="G2415" s="27"/>
      <c r="H2415" s="28"/>
      <c r="I2415" s="4"/>
      <c r="J2415" s="4"/>
      <c r="K2415" s="4"/>
      <c r="L2415" s="30" t="str">
        <f t="shared" si="333"/>
        <v/>
      </c>
      <c r="M2415" s="4"/>
      <c r="N2415" s="30" t="str">
        <f t="shared" si="334"/>
        <v/>
      </c>
      <c r="O2415" s="31"/>
      <c r="P2415" s="32" t="str">
        <f t="shared" si="335"/>
        <v/>
      </c>
      <c r="Q2415" s="10">
        <f>_xlfn.XLOOKUP(C2415,pcon!C:C,pcon!L:L,"")</f>
        <v>0</v>
      </c>
      <c r="R2415" s="98">
        <f t="shared" si="336"/>
        <v>0</v>
      </c>
      <c r="S2415" s="31"/>
      <c r="T2415" s="31"/>
      <c r="U2415" s="33" t="str">
        <f t="shared" si="337"/>
        <v/>
      </c>
      <c r="V2415" s="4"/>
      <c r="W2415" s="33" t="str">
        <f t="shared" si="338"/>
        <v/>
      </c>
      <c r="X2415" s="33" t="str">
        <f t="shared" si="339"/>
        <v/>
      </c>
      <c r="Y2415" s="33" t="str">
        <f t="shared" si="340"/>
        <v/>
      </c>
      <c r="Z2415" s="34" t="str">
        <f t="shared" si="341"/>
        <v/>
      </c>
    </row>
    <row r="2416" spans="1:26" x14ac:dyDescent="0.35">
      <c r="A2416" s="25">
        <v>2412</v>
      </c>
      <c r="B2416" s="26">
        <f>_xlfn.XLOOKUP(C2416,purchase!C:C,pcon!B:B,"")</f>
        <v>0</v>
      </c>
      <c r="C2416" s="4"/>
      <c r="D2416" s="29">
        <f>_xlfn.XLOOKUP(C2416,purchase!C:C,pcon!D:D,"")</f>
        <v>0</v>
      </c>
      <c r="E2416" s="29">
        <f>_xlfn.XLOOKUP(C2416,purchase!C:C,pcon!E:E,"")</f>
        <v>0</v>
      </c>
      <c r="F2416" s="4"/>
      <c r="G2416" s="27"/>
      <c r="H2416" s="28"/>
      <c r="I2416" s="4"/>
      <c r="J2416" s="4"/>
      <c r="K2416" s="4"/>
      <c r="L2416" s="30" t="str">
        <f t="shared" si="333"/>
        <v/>
      </c>
      <c r="M2416" s="4"/>
      <c r="N2416" s="30" t="str">
        <f t="shared" si="334"/>
        <v/>
      </c>
      <c r="O2416" s="31"/>
      <c r="P2416" s="32" t="str">
        <f t="shared" si="335"/>
        <v/>
      </c>
      <c r="Q2416" s="10">
        <f>_xlfn.XLOOKUP(C2416,pcon!C:C,pcon!L:L,"")</f>
        <v>0</v>
      </c>
      <c r="R2416" s="98">
        <f t="shared" si="336"/>
        <v>0</v>
      </c>
      <c r="S2416" s="31"/>
      <c r="T2416" s="31"/>
      <c r="U2416" s="33" t="str">
        <f t="shared" si="337"/>
        <v/>
      </c>
      <c r="V2416" s="4"/>
      <c r="W2416" s="33" t="str">
        <f t="shared" si="338"/>
        <v/>
      </c>
      <c r="X2416" s="33" t="str">
        <f t="shared" si="339"/>
        <v/>
      </c>
      <c r="Y2416" s="33" t="str">
        <f t="shared" si="340"/>
        <v/>
      </c>
      <c r="Z2416" s="34" t="str">
        <f t="shared" si="341"/>
        <v/>
      </c>
    </row>
    <row r="2417" spans="1:26" x14ac:dyDescent="0.35">
      <c r="A2417" s="25">
        <v>2413</v>
      </c>
      <c r="B2417" s="26">
        <f>_xlfn.XLOOKUP(C2417,purchase!C:C,pcon!B:B,"")</f>
        <v>0</v>
      </c>
      <c r="C2417" s="4"/>
      <c r="D2417" s="29">
        <f>_xlfn.XLOOKUP(C2417,purchase!C:C,pcon!D:D,"")</f>
        <v>0</v>
      </c>
      <c r="E2417" s="29">
        <f>_xlfn.XLOOKUP(C2417,purchase!C:C,pcon!E:E,"")</f>
        <v>0</v>
      </c>
      <c r="F2417" s="4"/>
      <c r="G2417" s="27"/>
      <c r="H2417" s="28"/>
      <c r="I2417" s="4"/>
      <c r="J2417" s="4"/>
      <c r="K2417" s="4"/>
      <c r="L2417" s="30" t="str">
        <f t="shared" si="333"/>
        <v/>
      </c>
      <c r="M2417" s="4"/>
      <c r="N2417" s="30" t="str">
        <f t="shared" si="334"/>
        <v/>
      </c>
      <c r="O2417" s="31"/>
      <c r="P2417" s="32" t="str">
        <f t="shared" si="335"/>
        <v/>
      </c>
      <c r="Q2417" s="10">
        <f>_xlfn.XLOOKUP(C2417,pcon!C:C,pcon!L:L,"")</f>
        <v>0</v>
      </c>
      <c r="R2417" s="98">
        <f t="shared" si="336"/>
        <v>0</v>
      </c>
      <c r="S2417" s="31"/>
      <c r="T2417" s="31"/>
      <c r="U2417" s="33" t="str">
        <f t="shared" si="337"/>
        <v/>
      </c>
      <c r="V2417" s="4"/>
      <c r="W2417" s="33" t="str">
        <f t="shared" si="338"/>
        <v/>
      </c>
      <c r="X2417" s="33" t="str">
        <f t="shared" si="339"/>
        <v/>
      </c>
      <c r="Y2417" s="33" t="str">
        <f t="shared" si="340"/>
        <v/>
      </c>
      <c r="Z2417" s="34" t="str">
        <f t="shared" si="341"/>
        <v/>
      </c>
    </row>
    <row r="2418" spans="1:26" x14ac:dyDescent="0.35">
      <c r="A2418" s="25">
        <v>2414</v>
      </c>
      <c r="B2418" s="26">
        <f>_xlfn.XLOOKUP(C2418,purchase!C:C,pcon!B:B,"")</f>
        <v>0</v>
      </c>
      <c r="C2418" s="4"/>
      <c r="D2418" s="29">
        <f>_xlfn.XLOOKUP(C2418,purchase!C:C,pcon!D:D,"")</f>
        <v>0</v>
      </c>
      <c r="E2418" s="29">
        <f>_xlfn.XLOOKUP(C2418,purchase!C:C,pcon!E:E,"")</f>
        <v>0</v>
      </c>
      <c r="F2418" s="4"/>
      <c r="G2418" s="27"/>
      <c r="H2418" s="28"/>
      <c r="I2418" s="4"/>
      <c r="J2418" s="4"/>
      <c r="K2418" s="4"/>
      <c r="L2418" s="30" t="str">
        <f t="shared" si="333"/>
        <v/>
      </c>
      <c r="M2418" s="4"/>
      <c r="N2418" s="30" t="str">
        <f t="shared" si="334"/>
        <v/>
      </c>
      <c r="O2418" s="31"/>
      <c r="P2418" s="32" t="str">
        <f t="shared" si="335"/>
        <v/>
      </c>
      <c r="Q2418" s="10">
        <f>_xlfn.XLOOKUP(C2418,pcon!C:C,pcon!L:L,"")</f>
        <v>0</v>
      </c>
      <c r="R2418" s="98">
        <f t="shared" si="336"/>
        <v>0</v>
      </c>
      <c r="S2418" s="31"/>
      <c r="T2418" s="31"/>
      <c r="U2418" s="33" t="str">
        <f t="shared" si="337"/>
        <v/>
      </c>
      <c r="V2418" s="4"/>
      <c r="W2418" s="33" t="str">
        <f t="shared" si="338"/>
        <v/>
      </c>
      <c r="X2418" s="33" t="str">
        <f t="shared" si="339"/>
        <v/>
      </c>
      <c r="Y2418" s="33" t="str">
        <f t="shared" si="340"/>
        <v/>
      </c>
      <c r="Z2418" s="34" t="str">
        <f t="shared" si="341"/>
        <v/>
      </c>
    </row>
    <row r="2419" spans="1:26" x14ac:dyDescent="0.35">
      <c r="A2419" s="25">
        <v>2415</v>
      </c>
      <c r="B2419" s="26">
        <f>_xlfn.XLOOKUP(C2419,purchase!C:C,pcon!B:B,"")</f>
        <v>0</v>
      </c>
      <c r="C2419" s="4"/>
      <c r="D2419" s="29">
        <f>_xlfn.XLOOKUP(C2419,purchase!C:C,pcon!D:D,"")</f>
        <v>0</v>
      </c>
      <c r="E2419" s="29">
        <f>_xlfn.XLOOKUP(C2419,purchase!C:C,pcon!E:E,"")</f>
        <v>0</v>
      </c>
      <c r="F2419" s="4"/>
      <c r="G2419" s="27"/>
      <c r="H2419" s="28"/>
      <c r="I2419" s="4"/>
      <c r="J2419" s="4"/>
      <c r="K2419" s="4"/>
      <c r="L2419" s="30" t="str">
        <f t="shared" si="333"/>
        <v/>
      </c>
      <c r="M2419" s="4"/>
      <c r="N2419" s="30" t="str">
        <f t="shared" si="334"/>
        <v/>
      </c>
      <c r="O2419" s="31"/>
      <c r="P2419" s="32" t="str">
        <f t="shared" si="335"/>
        <v/>
      </c>
      <c r="Q2419" s="10">
        <f>_xlfn.XLOOKUP(C2419,pcon!C:C,pcon!L:L,"")</f>
        <v>0</v>
      </c>
      <c r="R2419" s="98">
        <f t="shared" si="336"/>
        <v>0</v>
      </c>
      <c r="S2419" s="31"/>
      <c r="T2419" s="31"/>
      <c r="U2419" s="33" t="str">
        <f t="shared" si="337"/>
        <v/>
      </c>
      <c r="V2419" s="4"/>
      <c r="W2419" s="33" t="str">
        <f t="shared" si="338"/>
        <v/>
      </c>
      <c r="X2419" s="33" t="str">
        <f t="shared" si="339"/>
        <v/>
      </c>
      <c r="Y2419" s="33" t="str">
        <f t="shared" si="340"/>
        <v/>
      </c>
      <c r="Z2419" s="34" t="str">
        <f t="shared" si="341"/>
        <v/>
      </c>
    </row>
    <row r="2420" spans="1:26" x14ac:dyDescent="0.35">
      <c r="A2420" s="25">
        <v>2416</v>
      </c>
      <c r="B2420" s="26">
        <f>_xlfn.XLOOKUP(C2420,purchase!C:C,pcon!B:B,"")</f>
        <v>0</v>
      </c>
      <c r="C2420" s="4"/>
      <c r="D2420" s="29">
        <f>_xlfn.XLOOKUP(C2420,purchase!C:C,pcon!D:D,"")</f>
        <v>0</v>
      </c>
      <c r="E2420" s="29">
        <f>_xlfn.XLOOKUP(C2420,purchase!C:C,pcon!E:E,"")</f>
        <v>0</v>
      </c>
      <c r="F2420" s="4"/>
      <c r="G2420" s="27"/>
      <c r="H2420" s="28"/>
      <c r="I2420" s="4"/>
      <c r="J2420" s="4"/>
      <c r="K2420" s="4"/>
      <c r="L2420" s="30" t="str">
        <f t="shared" si="333"/>
        <v/>
      </c>
      <c r="M2420" s="4"/>
      <c r="N2420" s="30" t="str">
        <f t="shared" si="334"/>
        <v/>
      </c>
      <c r="O2420" s="31"/>
      <c r="P2420" s="32" t="str">
        <f t="shared" si="335"/>
        <v/>
      </c>
      <c r="Q2420" s="10">
        <f>_xlfn.XLOOKUP(C2420,pcon!C:C,pcon!L:L,"")</f>
        <v>0</v>
      </c>
      <c r="R2420" s="98">
        <f t="shared" si="336"/>
        <v>0</v>
      </c>
      <c r="S2420" s="31"/>
      <c r="T2420" s="31"/>
      <c r="U2420" s="33" t="str">
        <f t="shared" si="337"/>
        <v/>
      </c>
      <c r="V2420" s="4"/>
      <c r="W2420" s="33" t="str">
        <f t="shared" si="338"/>
        <v/>
      </c>
      <c r="X2420" s="33" t="str">
        <f t="shared" si="339"/>
        <v/>
      </c>
      <c r="Y2420" s="33" t="str">
        <f t="shared" si="340"/>
        <v/>
      </c>
      <c r="Z2420" s="34" t="str">
        <f t="shared" si="341"/>
        <v/>
      </c>
    </row>
    <row r="2421" spans="1:26" x14ac:dyDescent="0.35">
      <c r="A2421" s="25">
        <v>2417</v>
      </c>
      <c r="B2421" s="26">
        <f>_xlfn.XLOOKUP(C2421,purchase!C:C,pcon!B:B,"")</f>
        <v>0</v>
      </c>
      <c r="C2421" s="4"/>
      <c r="D2421" s="29">
        <f>_xlfn.XLOOKUP(C2421,purchase!C:C,pcon!D:D,"")</f>
        <v>0</v>
      </c>
      <c r="E2421" s="29">
        <f>_xlfn.XLOOKUP(C2421,purchase!C:C,pcon!E:E,"")</f>
        <v>0</v>
      </c>
      <c r="F2421" s="4"/>
      <c r="G2421" s="27"/>
      <c r="H2421" s="28"/>
      <c r="I2421" s="4"/>
      <c r="J2421" s="4"/>
      <c r="K2421" s="4"/>
      <c r="L2421" s="30" t="str">
        <f t="shared" si="333"/>
        <v/>
      </c>
      <c r="M2421" s="4"/>
      <c r="N2421" s="30" t="str">
        <f t="shared" si="334"/>
        <v/>
      </c>
      <c r="O2421" s="31"/>
      <c r="P2421" s="32" t="str">
        <f t="shared" si="335"/>
        <v/>
      </c>
      <c r="Q2421" s="10">
        <f>_xlfn.XLOOKUP(C2421,pcon!C:C,pcon!L:L,"")</f>
        <v>0</v>
      </c>
      <c r="R2421" s="98">
        <f t="shared" si="336"/>
        <v>0</v>
      </c>
      <c r="S2421" s="31"/>
      <c r="T2421" s="31"/>
      <c r="U2421" s="33" t="str">
        <f t="shared" si="337"/>
        <v/>
      </c>
      <c r="V2421" s="4"/>
      <c r="W2421" s="33" t="str">
        <f t="shared" si="338"/>
        <v/>
      </c>
      <c r="X2421" s="33" t="str">
        <f t="shared" si="339"/>
        <v/>
      </c>
      <c r="Y2421" s="33" t="str">
        <f t="shared" si="340"/>
        <v/>
      </c>
      <c r="Z2421" s="34" t="str">
        <f t="shared" si="341"/>
        <v/>
      </c>
    </row>
    <row r="2422" spans="1:26" x14ac:dyDescent="0.35">
      <c r="A2422" s="25">
        <v>2418</v>
      </c>
      <c r="B2422" s="26">
        <f>_xlfn.XLOOKUP(C2422,purchase!C:C,pcon!B:B,"")</f>
        <v>0</v>
      </c>
      <c r="C2422" s="4"/>
      <c r="D2422" s="29">
        <f>_xlfn.XLOOKUP(C2422,purchase!C:C,pcon!D:D,"")</f>
        <v>0</v>
      </c>
      <c r="E2422" s="29">
        <f>_xlfn.XLOOKUP(C2422,purchase!C:C,pcon!E:E,"")</f>
        <v>0</v>
      </c>
      <c r="F2422" s="4"/>
      <c r="G2422" s="27"/>
      <c r="H2422" s="28"/>
      <c r="I2422" s="4"/>
      <c r="J2422" s="4"/>
      <c r="K2422" s="4"/>
      <c r="L2422" s="30" t="str">
        <f t="shared" si="333"/>
        <v/>
      </c>
      <c r="M2422" s="4"/>
      <c r="N2422" s="30" t="str">
        <f t="shared" si="334"/>
        <v/>
      </c>
      <c r="O2422" s="31"/>
      <c r="P2422" s="32" t="str">
        <f t="shared" si="335"/>
        <v/>
      </c>
      <c r="Q2422" s="10">
        <f>_xlfn.XLOOKUP(C2422,pcon!C:C,pcon!L:L,"")</f>
        <v>0</v>
      </c>
      <c r="R2422" s="98">
        <f t="shared" si="336"/>
        <v>0</v>
      </c>
      <c r="S2422" s="31"/>
      <c r="T2422" s="31"/>
      <c r="U2422" s="33" t="str">
        <f t="shared" si="337"/>
        <v/>
      </c>
      <c r="V2422" s="4"/>
      <c r="W2422" s="33" t="str">
        <f t="shared" si="338"/>
        <v/>
      </c>
      <c r="X2422" s="33" t="str">
        <f t="shared" si="339"/>
        <v/>
      </c>
      <c r="Y2422" s="33" t="str">
        <f t="shared" si="340"/>
        <v/>
      </c>
      <c r="Z2422" s="34" t="str">
        <f t="shared" si="341"/>
        <v/>
      </c>
    </row>
    <row r="2423" spans="1:26" x14ac:dyDescent="0.35">
      <c r="A2423" s="25">
        <v>2419</v>
      </c>
      <c r="B2423" s="26">
        <f>_xlfn.XLOOKUP(C2423,purchase!C:C,pcon!B:B,"")</f>
        <v>0</v>
      </c>
      <c r="C2423" s="4"/>
      <c r="D2423" s="29">
        <f>_xlfn.XLOOKUP(C2423,purchase!C:C,pcon!D:D,"")</f>
        <v>0</v>
      </c>
      <c r="E2423" s="29">
        <f>_xlfn.XLOOKUP(C2423,purchase!C:C,pcon!E:E,"")</f>
        <v>0</v>
      </c>
      <c r="F2423" s="4"/>
      <c r="G2423" s="27"/>
      <c r="H2423" s="28"/>
      <c r="I2423" s="4"/>
      <c r="J2423" s="4"/>
      <c r="K2423" s="4"/>
      <c r="L2423" s="30" t="str">
        <f t="shared" si="333"/>
        <v/>
      </c>
      <c r="M2423" s="4"/>
      <c r="N2423" s="30" t="str">
        <f t="shared" si="334"/>
        <v/>
      </c>
      <c r="O2423" s="31"/>
      <c r="P2423" s="32" t="str">
        <f t="shared" si="335"/>
        <v/>
      </c>
      <c r="Q2423" s="10">
        <f>_xlfn.XLOOKUP(C2423,pcon!C:C,pcon!L:L,"")</f>
        <v>0</v>
      </c>
      <c r="R2423" s="98">
        <f t="shared" si="336"/>
        <v>0</v>
      </c>
      <c r="S2423" s="31"/>
      <c r="T2423" s="31"/>
      <c r="U2423" s="33" t="str">
        <f t="shared" si="337"/>
        <v/>
      </c>
      <c r="V2423" s="4"/>
      <c r="W2423" s="33" t="str">
        <f t="shared" si="338"/>
        <v/>
      </c>
      <c r="X2423" s="33" t="str">
        <f t="shared" si="339"/>
        <v/>
      </c>
      <c r="Y2423" s="33" t="str">
        <f t="shared" si="340"/>
        <v/>
      </c>
      <c r="Z2423" s="34" t="str">
        <f t="shared" si="341"/>
        <v/>
      </c>
    </row>
    <row r="2424" spans="1:26" x14ac:dyDescent="0.35">
      <c r="A2424" s="25">
        <v>2420</v>
      </c>
      <c r="B2424" s="26">
        <f>_xlfn.XLOOKUP(C2424,purchase!C:C,pcon!B:B,"")</f>
        <v>0</v>
      </c>
      <c r="C2424" s="4"/>
      <c r="D2424" s="29">
        <f>_xlfn.XLOOKUP(C2424,purchase!C:C,pcon!D:D,"")</f>
        <v>0</v>
      </c>
      <c r="E2424" s="29">
        <f>_xlfn.XLOOKUP(C2424,purchase!C:C,pcon!E:E,"")</f>
        <v>0</v>
      </c>
      <c r="F2424" s="4"/>
      <c r="G2424" s="27"/>
      <c r="H2424" s="28"/>
      <c r="I2424" s="4"/>
      <c r="J2424" s="4"/>
      <c r="K2424" s="4"/>
      <c r="L2424" s="30" t="str">
        <f t="shared" si="333"/>
        <v/>
      </c>
      <c r="M2424" s="4"/>
      <c r="N2424" s="30" t="str">
        <f t="shared" si="334"/>
        <v/>
      </c>
      <c r="O2424" s="31"/>
      <c r="P2424" s="32" t="str">
        <f t="shared" si="335"/>
        <v/>
      </c>
      <c r="Q2424" s="10">
        <f>_xlfn.XLOOKUP(C2424,pcon!C:C,pcon!L:L,"")</f>
        <v>0</v>
      </c>
      <c r="R2424" s="98">
        <f t="shared" si="336"/>
        <v>0</v>
      </c>
      <c r="S2424" s="31"/>
      <c r="T2424" s="31"/>
      <c r="U2424" s="33" t="str">
        <f t="shared" si="337"/>
        <v/>
      </c>
      <c r="V2424" s="4"/>
      <c r="W2424" s="33" t="str">
        <f t="shared" si="338"/>
        <v/>
      </c>
      <c r="X2424" s="33" t="str">
        <f t="shared" si="339"/>
        <v/>
      </c>
      <c r="Y2424" s="33" t="str">
        <f t="shared" si="340"/>
        <v/>
      </c>
      <c r="Z2424" s="34" t="str">
        <f t="shared" si="341"/>
        <v/>
      </c>
    </row>
    <row r="2425" spans="1:26" x14ac:dyDescent="0.35">
      <c r="A2425" s="25">
        <v>2421</v>
      </c>
      <c r="B2425" s="26">
        <f>_xlfn.XLOOKUP(C2425,purchase!C:C,pcon!B:B,"")</f>
        <v>0</v>
      </c>
      <c r="C2425" s="4"/>
      <c r="D2425" s="29">
        <f>_xlfn.XLOOKUP(C2425,purchase!C:C,pcon!D:D,"")</f>
        <v>0</v>
      </c>
      <c r="E2425" s="29">
        <f>_xlfn.XLOOKUP(C2425,purchase!C:C,pcon!E:E,"")</f>
        <v>0</v>
      </c>
      <c r="F2425" s="4"/>
      <c r="G2425" s="27"/>
      <c r="H2425" s="28"/>
      <c r="I2425" s="4"/>
      <c r="J2425" s="4"/>
      <c r="K2425" s="4"/>
      <c r="L2425" s="30" t="str">
        <f t="shared" si="333"/>
        <v/>
      </c>
      <c r="M2425" s="4"/>
      <c r="N2425" s="30" t="str">
        <f t="shared" si="334"/>
        <v/>
      </c>
      <c r="O2425" s="31"/>
      <c r="P2425" s="32" t="str">
        <f t="shared" si="335"/>
        <v/>
      </c>
      <c r="Q2425" s="10">
        <f>_xlfn.XLOOKUP(C2425,pcon!C:C,pcon!L:L,"")</f>
        <v>0</v>
      </c>
      <c r="R2425" s="98">
        <f t="shared" si="336"/>
        <v>0</v>
      </c>
      <c r="S2425" s="31"/>
      <c r="T2425" s="31"/>
      <c r="U2425" s="33" t="str">
        <f t="shared" si="337"/>
        <v/>
      </c>
      <c r="V2425" s="4"/>
      <c r="W2425" s="33" t="str">
        <f t="shared" si="338"/>
        <v/>
      </c>
      <c r="X2425" s="33" t="str">
        <f t="shared" si="339"/>
        <v/>
      </c>
      <c r="Y2425" s="33" t="str">
        <f t="shared" si="340"/>
        <v/>
      </c>
      <c r="Z2425" s="34" t="str">
        <f t="shared" si="341"/>
        <v/>
      </c>
    </row>
    <row r="2426" spans="1:26" x14ac:dyDescent="0.35">
      <c r="A2426" s="25">
        <v>2422</v>
      </c>
      <c r="B2426" s="26">
        <f>_xlfn.XLOOKUP(C2426,purchase!C:C,pcon!B:B,"")</f>
        <v>0</v>
      </c>
      <c r="C2426" s="4"/>
      <c r="D2426" s="29">
        <f>_xlfn.XLOOKUP(C2426,purchase!C:C,pcon!D:D,"")</f>
        <v>0</v>
      </c>
      <c r="E2426" s="29">
        <f>_xlfn.XLOOKUP(C2426,purchase!C:C,pcon!E:E,"")</f>
        <v>0</v>
      </c>
      <c r="F2426" s="4"/>
      <c r="G2426" s="27"/>
      <c r="H2426" s="28"/>
      <c r="I2426" s="4"/>
      <c r="J2426" s="4"/>
      <c r="K2426" s="4"/>
      <c r="L2426" s="30" t="str">
        <f t="shared" si="333"/>
        <v/>
      </c>
      <c r="M2426" s="4"/>
      <c r="N2426" s="30" t="str">
        <f t="shared" si="334"/>
        <v/>
      </c>
      <c r="O2426" s="31"/>
      <c r="P2426" s="32" t="str">
        <f t="shared" si="335"/>
        <v/>
      </c>
      <c r="Q2426" s="10">
        <f>_xlfn.XLOOKUP(C2426,pcon!C:C,pcon!L:L,"")</f>
        <v>0</v>
      </c>
      <c r="R2426" s="98">
        <f t="shared" si="336"/>
        <v>0</v>
      </c>
      <c r="S2426" s="31"/>
      <c r="T2426" s="31"/>
      <c r="U2426" s="33" t="str">
        <f t="shared" si="337"/>
        <v/>
      </c>
      <c r="V2426" s="4"/>
      <c r="W2426" s="33" t="str">
        <f t="shared" si="338"/>
        <v/>
      </c>
      <c r="X2426" s="33" t="str">
        <f t="shared" si="339"/>
        <v/>
      </c>
      <c r="Y2426" s="33" t="str">
        <f t="shared" si="340"/>
        <v/>
      </c>
      <c r="Z2426" s="34" t="str">
        <f t="shared" si="341"/>
        <v/>
      </c>
    </row>
    <row r="2427" spans="1:26" x14ac:dyDescent="0.35">
      <c r="A2427" s="25">
        <v>2423</v>
      </c>
      <c r="B2427" s="26">
        <f>_xlfn.XLOOKUP(C2427,purchase!C:C,pcon!B:B,"")</f>
        <v>0</v>
      </c>
      <c r="C2427" s="4"/>
      <c r="D2427" s="29">
        <f>_xlfn.XLOOKUP(C2427,purchase!C:C,pcon!D:D,"")</f>
        <v>0</v>
      </c>
      <c r="E2427" s="29">
        <f>_xlfn.XLOOKUP(C2427,purchase!C:C,pcon!E:E,"")</f>
        <v>0</v>
      </c>
      <c r="F2427" s="4"/>
      <c r="G2427" s="27"/>
      <c r="H2427" s="28"/>
      <c r="I2427" s="4"/>
      <c r="J2427" s="4"/>
      <c r="K2427" s="4"/>
      <c r="L2427" s="30" t="str">
        <f t="shared" si="333"/>
        <v/>
      </c>
      <c r="M2427" s="4"/>
      <c r="N2427" s="30" t="str">
        <f t="shared" si="334"/>
        <v/>
      </c>
      <c r="O2427" s="31"/>
      <c r="P2427" s="32" t="str">
        <f t="shared" si="335"/>
        <v/>
      </c>
      <c r="Q2427" s="10">
        <f>_xlfn.XLOOKUP(C2427,pcon!C:C,pcon!L:L,"")</f>
        <v>0</v>
      </c>
      <c r="R2427" s="98">
        <f t="shared" si="336"/>
        <v>0</v>
      </c>
      <c r="S2427" s="31"/>
      <c r="T2427" s="31"/>
      <c r="U2427" s="33" t="str">
        <f t="shared" si="337"/>
        <v/>
      </c>
      <c r="V2427" s="4"/>
      <c r="W2427" s="33" t="str">
        <f t="shared" si="338"/>
        <v/>
      </c>
      <c r="X2427" s="33" t="str">
        <f t="shared" si="339"/>
        <v/>
      </c>
      <c r="Y2427" s="33" t="str">
        <f t="shared" si="340"/>
        <v/>
      </c>
      <c r="Z2427" s="34" t="str">
        <f t="shared" si="341"/>
        <v/>
      </c>
    </row>
    <row r="2428" spans="1:26" x14ac:dyDescent="0.35">
      <c r="A2428" s="25">
        <v>2424</v>
      </c>
      <c r="B2428" s="26">
        <f>_xlfn.XLOOKUP(C2428,purchase!C:C,pcon!B:B,"")</f>
        <v>0</v>
      </c>
      <c r="C2428" s="4"/>
      <c r="D2428" s="29">
        <f>_xlfn.XLOOKUP(C2428,purchase!C:C,pcon!D:D,"")</f>
        <v>0</v>
      </c>
      <c r="E2428" s="29">
        <f>_xlfn.XLOOKUP(C2428,purchase!C:C,pcon!E:E,"")</f>
        <v>0</v>
      </c>
      <c r="F2428" s="4"/>
      <c r="G2428" s="27"/>
      <c r="H2428" s="28"/>
      <c r="I2428" s="4"/>
      <c r="J2428" s="4"/>
      <c r="K2428" s="4"/>
      <c r="L2428" s="30" t="str">
        <f t="shared" si="333"/>
        <v/>
      </c>
      <c r="M2428" s="4"/>
      <c r="N2428" s="30" t="str">
        <f t="shared" si="334"/>
        <v/>
      </c>
      <c r="O2428" s="31"/>
      <c r="P2428" s="32" t="str">
        <f t="shared" si="335"/>
        <v/>
      </c>
      <c r="Q2428" s="10">
        <f>_xlfn.XLOOKUP(C2428,pcon!C:C,pcon!L:L,"")</f>
        <v>0</v>
      </c>
      <c r="R2428" s="98">
        <f t="shared" si="336"/>
        <v>0</v>
      </c>
      <c r="S2428" s="31"/>
      <c r="T2428" s="31"/>
      <c r="U2428" s="33" t="str">
        <f t="shared" si="337"/>
        <v/>
      </c>
      <c r="V2428" s="4"/>
      <c r="W2428" s="33" t="str">
        <f t="shared" si="338"/>
        <v/>
      </c>
      <c r="X2428" s="33" t="str">
        <f t="shared" si="339"/>
        <v/>
      </c>
      <c r="Y2428" s="33" t="str">
        <f t="shared" si="340"/>
        <v/>
      </c>
      <c r="Z2428" s="34" t="str">
        <f t="shared" si="341"/>
        <v/>
      </c>
    </row>
    <row r="2429" spans="1:26" x14ac:dyDescent="0.35">
      <c r="A2429" s="25">
        <v>2425</v>
      </c>
      <c r="B2429" s="26">
        <f>_xlfn.XLOOKUP(C2429,purchase!C:C,pcon!B:B,"")</f>
        <v>0</v>
      </c>
      <c r="C2429" s="4"/>
      <c r="D2429" s="29">
        <f>_xlfn.XLOOKUP(C2429,purchase!C:C,pcon!D:D,"")</f>
        <v>0</v>
      </c>
      <c r="E2429" s="29">
        <f>_xlfn.XLOOKUP(C2429,purchase!C:C,pcon!E:E,"")</f>
        <v>0</v>
      </c>
      <c r="F2429" s="4"/>
      <c r="G2429" s="27"/>
      <c r="H2429" s="28"/>
      <c r="I2429" s="4"/>
      <c r="J2429" s="4"/>
      <c r="K2429" s="4"/>
      <c r="L2429" s="30" t="str">
        <f t="shared" si="333"/>
        <v/>
      </c>
      <c r="M2429" s="4"/>
      <c r="N2429" s="30" t="str">
        <f t="shared" si="334"/>
        <v/>
      </c>
      <c r="O2429" s="31"/>
      <c r="P2429" s="32" t="str">
        <f t="shared" si="335"/>
        <v/>
      </c>
      <c r="Q2429" s="10">
        <f>_xlfn.XLOOKUP(C2429,pcon!C:C,pcon!L:L,"")</f>
        <v>0</v>
      </c>
      <c r="R2429" s="98">
        <f t="shared" si="336"/>
        <v>0</v>
      </c>
      <c r="S2429" s="31"/>
      <c r="T2429" s="31"/>
      <c r="U2429" s="33" t="str">
        <f t="shared" si="337"/>
        <v/>
      </c>
      <c r="V2429" s="4"/>
      <c r="W2429" s="33" t="str">
        <f t="shared" si="338"/>
        <v/>
      </c>
      <c r="X2429" s="33" t="str">
        <f t="shared" si="339"/>
        <v/>
      </c>
      <c r="Y2429" s="33" t="str">
        <f t="shared" si="340"/>
        <v/>
      </c>
      <c r="Z2429" s="34" t="str">
        <f t="shared" si="341"/>
        <v/>
      </c>
    </row>
    <row r="2430" spans="1:26" x14ac:dyDescent="0.35">
      <c r="A2430" s="25">
        <v>2426</v>
      </c>
      <c r="B2430" s="26">
        <f>_xlfn.XLOOKUP(C2430,purchase!C:C,pcon!B:B,"")</f>
        <v>0</v>
      </c>
      <c r="C2430" s="4"/>
      <c r="D2430" s="29">
        <f>_xlfn.XLOOKUP(C2430,purchase!C:C,pcon!D:D,"")</f>
        <v>0</v>
      </c>
      <c r="E2430" s="29">
        <f>_xlfn.XLOOKUP(C2430,purchase!C:C,pcon!E:E,"")</f>
        <v>0</v>
      </c>
      <c r="F2430" s="4"/>
      <c r="G2430" s="27"/>
      <c r="H2430" s="28"/>
      <c r="I2430" s="4"/>
      <c r="J2430" s="4"/>
      <c r="K2430" s="4"/>
      <c r="L2430" s="30" t="str">
        <f t="shared" si="333"/>
        <v/>
      </c>
      <c r="M2430" s="4"/>
      <c r="N2430" s="30" t="str">
        <f t="shared" si="334"/>
        <v/>
      </c>
      <c r="O2430" s="31"/>
      <c r="P2430" s="32" t="str">
        <f t="shared" si="335"/>
        <v/>
      </c>
      <c r="Q2430" s="10">
        <f>_xlfn.XLOOKUP(C2430,pcon!C:C,pcon!L:L,"")</f>
        <v>0</v>
      </c>
      <c r="R2430" s="98">
        <f t="shared" si="336"/>
        <v>0</v>
      </c>
      <c r="S2430" s="31"/>
      <c r="T2430" s="31"/>
      <c r="U2430" s="33" t="str">
        <f t="shared" si="337"/>
        <v/>
      </c>
      <c r="V2430" s="4"/>
      <c r="W2430" s="33" t="str">
        <f t="shared" si="338"/>
        <v/>
      </c>
      <c r="X2430" s="33" t="str">
        <f t="shared" si="339"/>
        <v/>
      </c>
      <c r="Y2430" s="33" t="str">
        <f t="shared" si="340"/>
        <v/>
      </c>
      <c r="Z2430" s="34" t="str">
        <f t="shared" si="341"/>
        <v/>
      </c>
    </row>
    <row r="2431" spans="1:26" x14ac:dyDescent="0.35">
      <c r="A2431" s="25">
        <v>2427</v>
      </c>
      <c r="B2431" s="26">
        <f>_xlfn.XLOOKUP(C2431,purchase!C:C,pcon!B:B,"")</f>
        <v>0</v>
      </c>
      <c r="C2431" s="4"/>
      <c r="D2431" s="29">
        <f>_xlfn.XLOOKUP(C2431,purchase!C:C,pcon!D:D,"")</f>
        <v>0</v>
      </c>
      <c r="E2431" s="29">
        <f>_xlfn.XLOOKUP(C2431,purchase!C:C,pcon!E:E,"")</f>
        <v>0</v>
      </c>
      <c r="F2431" s="4"/>
      <c r="G2431" s="27"/>
      <c r="H2431" s="28"/>
      <c r="I2431" s="4"/>
      <c r="J2431" s="4"/>
      <c r="K2431" s="4"/>
      <c r="L2431" s="30" t="str">
        <f t="shared" si="333"/>
        <v/>
      </c>
      <c r="M2431" s="4"/>
      <c r="N2431" s="30" t="str">
        <f t="shared" si="334"/>
        <v/>
      </c>
      <c r="O2431" s="31"/>
      <c r="P2431" s="32" t="str">
        <f t="shared" si="335"/>
        <v/>
      </c>
      <c r="Q2431" s="10">
        <f>_xlfn.XLOOKUP(C2431,pcon!C:C,pcon!L:L,"")</f>
        <v>0</v>
      </c>
      <c r="R2431" s="98">
        <f t="shared" si="336"/>
        <v>0</v>
      </c>
      <c r="S2431" s="31"/>
      <c r="T2431" s="31"/>
      <c r="U2431" s="33" t="str">
        <f t="shared" si="337"/>
        <v/>
      </c>
      <c r="V2431" s="4"/>
      <c r="W2431" s="33" t="str">
        <f t="shared" si="338"/>
        <v/>
      </c>
      <c r="X2431" s="33" t="str">
        <f t="shared" si="339"/>
        <v/>
      </c>
      <c r="Y2431" s="33" t="str">
        <f t="shared" si="340"/>
        <v/>
      </c>
      <c r="Z2431" s="34" t="str">
        <f t="shared" si="341"/>
        <v/>
      </c>
    </row>
    <row r="2432" spans="1:26" x14ac:dyDescent="0.35">
      <c r="A2432" s="25">
        <v>2428</v>
      </c>
      <c r="B2432" s="26">
        <f>_xlfn.XLOOKUP(C2432,purchase!C:C,pcon!B:B,"")</f>
        <v>0</v>
      </c>
      <c r="C2432" s="4"/>
      <c r="D2432" s="29">
        <f>_xlfn.XLOOKUP(C2432,purchase!C:C,pcon!D:D,"")</f>
        <v>0</v>
      </c>
      <c r="E2432" s="29">
        <f>_xlfn.XLOOKUP(C2432,purchase!C:C,pcon!E:E,"")</f>
        <v>0</v>
      </c>
      <c r="F2432" s="4"/>
      <c r="G2432" s="27"/>
      <c r="H2432" s="28"/>
      <c r="I2432" s="4"/>
      <c r="J2432" s="4"/>
      <c r="K2432" s="4"/>
      <c r="L2432" s="30" t="str">
        <f t="shared" si="333"/>
        <v/>
      </c>
      <c r="M2432" s="4"/>
      <c r="N2432" s="30" t="str">
        <f t="shared" si="334"/>
        <v/>
      </c>
      <c r="O2432" s="31"/>
      <c r="P2432" s="32" t="str">
        <f t="shared" si="335"/>
        <v/>
      </c>
      <c r="Q2432" s="10">
        <f>_xlfn.XLOOKUP(C2432,pcon!C:C,pcon!L:L,"")</f>
        <v>0</v>
      </c>
      <c r="R2432" s="98">
        <f t="shared" si="336"/>
        <v>0</v>
      </c>
      <c r="S2432" s="31"/>
      <c r="T2432" s="31"/>
      <c r="U2432" s="33" t="str">
        <f t="shared" si="337"/>
        <v/>
      </c>
      <c r="V2432" s="4"/>
      <c r="W2432" s="33" t="str">
        <f t="shared" si="338"/>
        <v/>
      </c>
      <c r="X2432" s="33" t="str">
        <f t="shared" si="339"/>
        <v/>
      </c>
      <c r="Y2432" s="33" t="str">
        <f t="shared" si="340"/>
        <v/>
      </c>
      <c r="Z2432" s="34" t="str">
        <f t="shared" si="341"/>
        <v/>
      </c>
    </row>
    <row r="2433" spans="1:26" x14ac:dyDescent="0.35">
      <c r="A2433" s="25">
        <v>2429</v>
      </c>
      <c r="B2433" s="26">
        <f>_xlfn.XLOOKUP(C2433,purchase!C:C,pcon!B:B,"")</f>
        <v>0</v>
      </c>
      <c r="C2433" s="4"/>
      <c r="D2433" s="29">
        <f>_xlfn.XLOOKUP(C2433,purchase!C:C,pcon!D:D,"")</f>
        <v>0</v>
      </c>
      <c r="E2433" s="29">
        <f>_xlfn.XLOOKUP(C2433,purchase!C:C,pcon!E:E,"")</f>
        <v>0</v>
      </c>
      <c r="F2433" s="4"/>
      <c r="G2433" s="27"/>
      <c r="H2433" s="28"/>
      <c r="I2433" s="4"/>
      <c r="J2433" s="4"/>
      <c r="K2433" s="4"/>
      <c r="L2433" s="30" t="str">
        <f t="shared" si="333"/>
        <v/>
      </c>
      <c r="M2433" s="4"/>
      <c r="N2433" s="30" t="str">
        <f t="shared" si="334"/>
        <v/>
      </c>
      <c r="O2433" s="31"/>
      <c r="P2433" s="32" t="str">
        <f t="shared" si="335"/>
        <v/>
      </c>
      <c r="Q2433" s="10">
        <f>_xlfn.XLOOKUP(C2433,pcon!C:C,pcon!L:L,"")</f>
        <v>0</v>
      </c>
      <c r="R2433" s="98">
        <f t="shared" si="336"/>
        <v>0</v>
      </c>
      <c r="S2433" s="31"/>
      <c r="T2433" s="31"/>
      <c r="U2433" s="33" t="str">
        <f t="shared" si="337"/>
        <v/>
      </c>
      <c r="V2433" s="4"/>
      <c r="W2433" s="33" t="str">
        <f t="shared" si="338"/>
        <v/>
      </c>
      <c r="X2433" s="33" t="str">
        <f t="shared" si="339"/>
        <v/>
      </c>
      <c r="Y2433" s="33" t="str">
        <f t="shared" si="340"/>
        <v/>
      </c>
      <c r="Z2433" s="34" t="str">
        <f t="shared" si="341"/>
        <v/>
      </c>
    </row>
    <row r="2434" spans="1:26" x14ac:dyDescent="0.35">
      <c r="A2434" s="25">
        <v>2430</v>
      </c>
      <c r="B2434" s="26">
        <f>_xlfn.XLOOKUP(C2434,purchase!C:C,pcon!B:B,"")</f>
        <v>0</v>
      </c>
      <c r="C2434" s="4"/>
      <c r="D2434" s="29">
        <f>_xlfn.XLOOKUP(C2434,purchase!C:C,pcon!D:D,"")</f>
        <v>0</v>
      </c>
      <c r="E2434" s="29">
        <f>_xlfn.XLOOKUP(C2434,purchase!C:C,pcon!E:E,"")</f>
        <v>0</v>
      </c>
      <c r="F2434" s="4"/>
      <c r="G2434" s="27"/>
      <c r="H2434" s="28"/>
      <c r="I2434" s="4"/>
      <c r="J2434" s="4"/>
      <c r="K2434" s="4"/>
      <c r="L2434" s="30" t="str">
        <f t="shared" si="333"/>
        <v/>
      </c>
      <c r="M2434" s="4"/>
      <c r="N2434" s="30" t="str">
        <f t="shared" si="334"/>
        <v/>
      </c>
      <c r="O2434" s="31"/>
      <c r="P2434" s="32" t="str">
        <f t="shared" si="335"/>
        <v/>
      </c>
      <c r="Q2434" s="10">
        <f>_xlfn.XLOOKUP(C2434,pcon!C:C,pcon!L:L,"")</f>
        <v>0</v>
      </c>
      <c r="R2434" s="98">
        <f t="shared" si="336"/>
        <v>0</v>
      </c>
      <c r="S2434" s="31"/>
      <c r="T2434" s="31"/>
      <c r="U2434" s="33" t="str">
        <f t="shared" si="337"/>
        <v/>
      </c>
      <c r="V2434" s="4"/>
      <c r="W2434" s="33" t="str">
        <f t="shared" si="338"/>
        <v/>
      </c>
      <c r="X2434" s="33" t="str">
        <f t="shared" si="339"/>
        <v/>
      </c>
      <c r="Y2434" s="33" t="str">
        <f t="shared" si="340"/>
        <v/>
      </c>
      <c r="Z2434" s="34" t="str">
        <f t="shared" si="341"/>
        <v/>
      </c>
    </row>
    <row r="2435" spans="1:26" x14ac:dyDescent="0.35">
      <c r="A2435" s="25">
        <v>2431</v>
      </c>
      <c r="B2435" s="26">
        <f>_xlfn.XLOOKUP(C2435,purchase!C:C,pcon!B:B,"")</f>
        <v>0</v>
      </c>
      <c r="C2435" s="4"/>
      <c r="D2435" s="29">
        <f>_xlfn.XLOOKUP(C2435,purchase!C:C,pcon!D:D,"")</f>
        <v>0</v>
      </c>
      <c r="E2435" s="29">
        <f>_xlfn.XLOOKUP(C2435,purchase!C:C,pcon!E:E,"")</f>
        <v>0</v>
      </c>
      <c r="F2435" s="4"/>
      <c r="G2435" s="27"/>
      <c r="H2435" s="28"/>
      <c r="I2435" s="4"/>
      <c r="J2435" s="4"/>
      <c r="K2435" s="4"/>
      <c r="L2435" s="30" t="str">
        <f t="shared" si="333"/>
        <v/>
      </c>
      <c r="M2435" s="4"/>
      <c r="N2435" s="30" t="str">
        <f t="shared" si="334"/>
        <v/>
      </c>
      <c r="O2435" s="31"/>
      <c r="P2435" s="32" t="str">
        <f t="shared" si="335"/>
        <v/>
      </c>
      <c r="Q2435" s="10">
        <f>_xlfn.XLOOKUP(C2435,pcon!C:C,pcon!L:L,"")</f>
        <v>0</v>
      </c>
      <c r="R2435" s="98">
        <f t="shared" si="336"/>
        <v>0</v>
      </c>
      <c r="S2435" s="31"/>
      <c r="T2435" s="31"/>
      <c r="U2435" s="33" t="str">
        <f t="shared" si="337"/>
        <v/>
      </c>
      <c r="V2435" s="4"/>
      <c r="W2435" s="33" t="str">
        <f t="shared" si="338"/>
        <v/>
      </c>
      <c r="X2435" s="33" t="str">
        <f t="shared" si="339"/>
        <v/>
      </c>
      <c r="Y2435" s="33" t="str">
        <f t="shared" si="340"/>
        <v/>
      </c>
      <c r="Z2435" s="34" t="str">
        <f t="shared" si="341"/>
        <v/>
      </c>
    </row>
    <row r="2436" spans="1:26" x14ac:dyDescent="0.35">
      <c r="A2436" s="25">
        <v>2432</v>
      </c>
      <c r="B2436" s="26">
        <f>_xlfn.XLOOKUP(C2436,purchase!C:C,pcon!B:B,"")</f>
        <v>0</v>
      </c>
      <c r="C2436" s="4"/>
      <c r="D2436" s="29">
        <f>_xlfn.XLOOKUP(C2436,purchase!C:C,pcon!D:D,"")</f>
        <v>0</v>
      </c>
      <c r="E2436" s="29">
        <f>_xlfn.XLOOKUP(C2436,purchase!C:C,pcon!E:E,"")</f>
        <v>0</v>
      </c>
      <c r="F2436" s="4"/>
      <c r="G2436" s="27"/>
      <c r="H2436" s="28"/>
      <c r="I2436" s="4"/>
      <c r="J2436" s="4"/>
      <c r="K2436" s="4"/>
      <c r="L2436" s="30" t="str">
        <f t="shared" si="333"/>
        <v/>
      </c>
      <c r="M2436" s="4"/>
      <c r="N2436" s="30" t="str">
        <f t="shared" si="334"/>
        <v/>
      </c>
      <c r="O2436" s="31"/>
      <c r="P2436" s="32" t="str">
        <f t="shared" si="335"/>
        <v/>
      </c>
      <c r="Q2436" s="10">
        <f>_xlfn.XLOOKUP(C2436,pcon!C:C,pcon!L:L,"")</f>
        <v>0</v>
      </c>
      <c r="R2436" s="98">
        <f t="shared" si="336"/>
        <v>0</v>
      </c>
      <c r="S2436" s="31"/>
      <c r="T2436" s="31"/>
      <c r="U2436" s="33" t="str">
        <f t="shared" si="337"/>
        <v/>
      </c>
      <c r="V2436" s="4"/>
      <c r="W2436" s="33" t="str">
        <f t="shared" si="338"/>
        <v/>
      </c>
      <c r="X2436" s="33" t="str">
        <f t="shared" si="339"/>
        <v/>
      </c>
      <c r="Y2436" s="33" t="str">
        <f t="shared" si="340"/>
        <v/>
      </c>
      <c r="Z2436" s="34" t="str">
        <f t="shared" si="341"/>
        <v/>
      </c>
    </row>
    <row r="2437" spans="1:26" x14ac:dyDescent="0.35">
      <c r="A2437" s="25">
        <v>2433</v>
      </c>
      <c r="B2437" s="26">
        <f>_xlfn.XLOOKUP(C2437,purchase!C:C,pcon!B:B,"")</f>
        <v>0</v>
      </c>
      <c r="C2437" s="4"/>
      <c r="D2437" s="29">
        <f>_xlfn.XLOOKUP(C2437,purchase!C:C,pcon!D:D,"")</f>
        <v>0</v>
      </c>
      <c r="E2437" s="29">
        <f>_xlfn.XLOOKUP(C2437,purchase!C:C,pcon!E:E,"")</f>
        <v>0</v>
      </c>
      <c r="F2437" s="4"/>
      <c r="G2437" s="27"/>
      <c r="H2437" s="28"/>
      <c r="I2437" s="4"/>
      <c r="J2437" s="4"/>
      <c r="K2437" s="4"/>
      <c r="L2437" s="30" t="str">
        <f t="shared" ref="L2437:L2500" si="342">IF(J2437="","",J2437-K2437)</f>
        <v/>
      </c>
      <c r="M2437" s="4"/>
      <c r="N2437" s="30" t="str">
        <f t="shared" ref="N2437:N2500" si="343">IF(L2437="","",L2437-M2437)</f>
        <v/>
      </c>
      <c r="O2437" s="31"/>
      <c r="P2437" s="32" t="str">
        <f t="shared" ref="P2437:P2500" si="344">IF(O2437="","",N2437 * O2437)</f>
        <v/>
      </c>
      <c r="Q2437" s="10">
        <f>_xlfn.XLOOKUP(C2437,pcon!C:C,pcon!L:L,"")</f>
        <v>0</v>
      </c>
      <c r="R2437" s="98">
        <f t="shared" ref="R2437:R2500" si="345">(Q2437 / 80) * (O2437 * 100)</f>
        <v>0</v>
      </c>
      <c r="S2437" s="31"/>
      <c r="T2437" s="31"/>
      <c r="U2437" s="33" t="str">
        <f t="shared" ref="U2437:U2504" si="346">IF(N2437="","",R2437 * N2437)</f>
        <v/>
      </c>
      <c r="V2437" s="4"/>
      <c r="W2437" s="33" t="str">
        <f t="shared" ref="W2437:W2504" si="347">IF(S2437&amp;U2437="","",U2437 * S2437)</f>
        <v/>
      </c>
      <c r="X2437" s="33" t="str">
        <f t="shared" ref="X2437:X2500" si="348">IF(W2437="","",U2437 + W2437)</f>
        <v/>
      </c>
      <c r="Y2437" s="33" t="str">
        <f t="shared" ref="Y2437:Y2504" si="349">IF(T2437="","",U2437 * T2437)</f>
        <v/>
      </c>
      <c r="Z2437" s="34" t="str">
        <f t="shared" ref="Z2437:Z2500" si="350">IF(U2437="","",X2437-V2437-Y2437)</f>
        <v/>
      </c>
    </row>
    <row r="2438" spans="1:26" x14ac:dyDescent="0.35">
      <c r="A2438" s="25">
        <v>2434</v>
      </c>
      <c r="B2438" s="26">
        <f>_xlfn.XLOOKUP(C2438,purchase!C:C,pcon!B:B,"")</f>
        <v>0</v>
      </c>
      <c r="C2438" s="4"/>
      <c r="D2438" s="29">
        <f>_xlfn.XLOOKUP(C2438,purchase!C:C,pcon!D:D,"")</f>
        <v>0</v>
      </c>
      <c r="E2438" s="29">
        <f>_xlfn.XLOOKUP(C2438,purchase!C:C,pcon!E:E,"")</f>
        <v>0</v>
      </c>
      <c r="F2438" s="4"/>
      <c r="G2438" s="27"/>
      <c r="H2438" s="28"/>
      <c r="I2438" s="4"/>
      <c r="J2438" s="4"/>
      <c r="K2438" s="4"/>
      <c r="L2438" s="30" t="str">
        <f t="shared" si="342"/>
        <v/>
      </c>
      <c r="M2438" s="4"/>
      <c r="N2438" s="30" t="str">
        <f t="shared" si="343"/>
        <v/>
      </c>
      <c r="O2438" s="31"/>
      <c r="P2438" s="32" t="str">
        <f t="shared" si="344"/>
        <v/>
      </c>
      <c r="Q2438" s="10">
        <f>_xlfn.XLOOKUP(C2438,pcon!C:C,pcon!L:L,"")</f>
        <v>0</v>
      </c>
      <c r="R2438" s="98">
        <f t="shared" si="345"/>
        <v>0</v>
      </c>
      <c r="S2438" s="31"/>
      <c r="T2438" s="31"/>
      <c r="U2438" s="33" t="str">
        <f t="shared" si="346"/>
        <v/>
      </c>
      <c r="V2438" s="4"/>
      <c r="W2438" s="33" t="str">
        <f t="shared" si="347"/>
        <v/>
      </c>
      <c r="X2438" s="33" t="str">
        <f t="shared" si="348"/>
        <v/>
      </c>
      <c r="Y2438" s="33" t="str">
        <f t="shared" si="349"/>
        <v/>
      </c>
      <c r="Z2438" s="34" t="str">
        <f t="shared" si="350"/>
        <v/>
      </c>
    </row>
    <row r="2439" spans="1:26" x14ac:dyDescent="0.35">
      <c r="A2439" s="25">
        <v>2435</v>
      </c>
      <c r="B2439" s="26">
        <f>_xlfn.XLOOKUP(C2439,purchase!C:C,pcon!B:B,"")</f>
        <v>0</v>
      </c>
      <c r="C2439" s="4"/>
      <c r="D2439" s="29">
        <f>_xlfn.XLOOKUP(C2439,purchase!C:C,pcon!D:D,"")</f>
        <v>0</v>
      </c>
      <c r="E2439" s="29">
        <f>_xlfn.XLOOKUP(C2439,purchase!C:C,pcon!E:E,"")</f>
        <v>0</v>
      </c>
      <c r="F2439" s="4"/>
      <c r="G2439" s="27"/>
      <c r="H2439" s="28"/>
      <c r="I2439" s="4"/>
      <c r="J2439" s="4"/>
      <c r="K2439" s="4"/>
      <c r="L2439" s="30" t="str">
        <f t="shared" si="342"/>
        <v/>
      </c>
      <c r="M2439" s="4"/>
      <c r="N2439" s="30" t="str">
        <f t="shared" si="343"/>
        <v/>
      </c>
      <c r="O2439" s="31"/>
      <c r="P2439" s="32" t="str">
        <f t="shared" si="344"/>
        <v/>
      </c>
      <c r="Q2439" s="10">
        <f>_xlfn.XLOOKUP(C2439,pcon!C:C,pcon!L:L,"")</f>
        <v>0</v>
      </c>
      <c r="R2439" s="98">
        <f t="shared" si="345"/>
        <v>0</v>
      </c>
      <c r="S2439" s="31"/>
      <c r="T2439" s="31"/>
      <c r="U2439" s="33" t="str">
        <f t="shared" si="346"/>
        <v/>
      </c>
      <c r="V2439" s="4"/>
      <c r="W2439" s="33" t="str">
        <f t="shared" si="347"/>
        <v/>
      </c>
      <c r="X2439" s="33" t="str">
        <f t="shared" si="348"/>
        <v/>
      </c>
      <c r="Y2439" s="33" t="str">
        <f t="shared" si="349"/>
        <v/>
      </c>
      <c r="Z2439" s="34" t="str">
        <f t="shared" si="350"/>
        <v/>
      </c>
    </row>
    <row r="2440" spans="1:26" x14ac:dyDescent="0.35">
      <c r="A2440" s="25">
        <v>2436</v>
      </c>
      <c r="B2440" s="26">
        <f>_xlfn.XLOOKUP(C2440,purchase!C:C,pcon!B:B,"")</f>
        <v>0</v>
      </c>
      <c r="C2440" s="4"/>
      <c r="D2440" s="29">
        <f>_xlfn.XLOOKUP(C2440,purchase!C:C,pcon!D:D,"")</f>
        <v>0</v>
      </c>
      <c r="E2440" s="29">
        <f>_xlfn.XLOOKUP(C2440,purchase!C:C,pcon!E:E,"")</f>
        <v>0</v>
      </c>
      <c r="F2440" s="4"/>
      <c r="G2440" s="27"/>
      <c r="H2440" s="28"/>
      <c r="I2440" s="4"/>
      <c r="J2440" s="4"/>
      <c r="K2440" s="4"/>
      <c r="L2440" s="30" t="str">
        <f t="shared" si="342"/>
        <v/>
      </c>
      <c r="M2440" s="4"/>
      <c r="N2440" s="30" t="str">
        <f t="shared" si="343"/>
        <v/>
      </c>
      <c r="O2440" s="31"/>
      <c r="P2440" s="32" t="str">
        <f t="shared" si="344"/>
        <v/>
      </c>
      <c r="Q2440" s="10">
        <f>_xlfn.XLOOKUP(C2440,pcon!C:C,pcon!L:L,"")</f>
        <v>0</v>
      </c>
      <c r="R2440" s="98">
        <f t="shared" si="345"/>
        <v>0</v>
      </c>
      <c r="S2440" s="31"/>
      <c r="T2440" s="31"/>
      <c r="U2440" s="33" t="str">
        <f t="shared" si="346"/>
        <v/>
      </c>
      <c r="V2440" s="4"/>
      <c r="W2440" s="33" t="str">
        <f t="shared" si="347"/>
        <v/>
      </c>
      <c r="X2440" s="33" t="str">
        <f t="shared" si="348"/>
        <v/>
      </c>
      <c r="Y2440" s="33" t="str">
        <f t="shared" si="349"/>
        <v/>
      </c>
      <c r="Z2440" s="34" t="str">
        <f t="shared" si="350"/>
        <v/>
      </c>
    </row>
    <row r="2441" spans="1:26" x14ac:dyDescent="0.35">
      <c r="A2441" s="25">
        <v>2437</v>
      </c>
      <c r="B2441" s="26">
        <f>_xlfn.XLOOKUP(C2441,purchase!C:C,pcon!B:B,"")</f>
        <v>0</v>
      </c>
      <c r="C2441" s="4"/>
      <c r="D2441" s="29">
        <f>_xlfn.XLOOKUP(C2441,purchase!C:C,pcon!D:D,"")</f>
        <v>0</v>
      </c>
      <c r="E2441" s="29">
        <f>_xlfn.XLOOKUP(C2441,purchase!C:C,pcon!E:E,"")</f>
        <v>0</v>
      </c>
      <c r="F2441" s="4"/>
      <c r="G2441" s="27"/>
      <c r="H2441" s="28"/>
      <c r="I2441" s="4"/>
      <c r="J2441" s="4"/>
      <c r="K2441" s="4"/>
      <c r="L2441" s="30" t="str">
        <f t="shared" si="342"/>
        <v/>
      </c>
      <c r="M2441" s="4"/>
      <c r="N2441" s="30" t="str">
        <f t="shared" si="343"/>
        <v/>
      </c>
      <c r="O2441" s="31"/>
      <c r="P2441" s="32" t="str">
        <f t="shared" si="344"/>
        <v/>
      </c>
      <c r="Q2441" s="10">
        <f>_xlfn.XLOOKUP(C2441,pcon!C:C,pcon!L:L,"")</f>
        <v>0</v>
      </c>
      <c r="R2441" s="98">
        <f t="shared" si="345"/>
        <v>0</v>
      </c>
      <c r="S2441" s="31"/>
      <c r="T2441" s="31"/>
      <c r="U2441" s="33" t="str">
        <f t="shared" si="346"/>
        <v/>
      </c>
      <c r="V2441" s="4"/>
      <c r="W2441" s="33" t="str">
        <f t="shared" si="347"/>
        <v/>
      </c>
      <c r="X2441" s="33" t="str">
        <f t="shared" si="348"/>
        <v/>
      </c>
      <c r="Y2441" s="33" t="str">
        <f t="shared" si="349"/>
        <v/>
      </c>
      <c r="Z2441" s="34" t="str">
        <f t="shared" si="350"/>
        <v/>
      </c>
    </row>
    <row r="2442" spans="1:26" x14ac:dyDescent="0.35">
      <c r="A2442" s="25">
        <v>2438</v>
      </c>
      <c r="B2442" s="26">
        <f>_xlfn.XLOOKUP(C2442,purchase!C:C,pcon!B:B,"")</f>
        <v>0</v>
      </c>
      <c r="C2442" s="4"/>
      <c r="D2442" s="29">
        <f>_xlfn.XLOOKUP(C2442,purchase!C:C,pcon!D:D,"")</f>
        <v>0</v>
      </c>
      <c r="E2442" s="29">
        <f>_xlfn.XLOOKUP(C2442,purchase!C:C,pcon!E:E,"")</f>
        <v>0</v>
      </c>
      <c r="F2442" s="4"/>
      <c r="G2442" s="27"/>
      <c r="H2442" s="28"/>
      <c r="I2442" s="4"/>
      <c r="J2442" s="4"/>
      <c r="K2442" s="4"/>
      <c r="L2442" s="30" t="str">
        <f t="shared" si="342"/>
        <v/>
      </c>
      <c r="M2442" s="4"/>
      <c r="N2442" s="30" t="str">
        <f t="shared" si="343"/>
        <v/>
      </c>
      <c r="O2442" s="31"/>
      <c r="P2442" s="32" t="str">
        <f t="shared" si="344"/>
        <v/>
      </c>
      <c r="Q2442" s="10">
        <f>_xlfn.XLOOKUP(C2442,pcon!C:C,pcon!L:L,"")</f>
        <v>0</v>
      </c>
      <c r="R2442" s="98">
        <f t="shared" si="345"/>
        <v>0</v>
      </c>
      <c r="S2442" s="31"/>
      <c r="T2442" s="31"/>
      <c r="U2442" s="33" t="str">
        <f t="shared" si="346"/>
        <v/>
      </c>
      <c r="V2442" s="4"/>
      <c r="W2442" s="33" t="str">
        <f t="shared" si="347"/>
        <v/>
      </c>
      <c r="X2442" s="33" t="str">
        <f t="shared" si="348"/>
        <v/>
      </c>
      <c r="Y2442" s="33" t="str">
        <f t="shared" si="349"/>
        <v/>
      </c>
      <c r="Z2442" s="34" t="str">
        <f t="shared" si="350"/>
        <v/>
      </c>
    </row>
    <row r="2443" spans="1:26" x14ac:dyDescent="0.35">
      <c r="A2443" s="25">
        <v>2439</v>
      </c>
      <c r="B2443" s="26">
        <f>_xlfn.XLOOKUP(C2443,purchase!C:C,pcon!B:B,"")</f>
        <v>0</v>
      </c>
      <c r="C2443" s="4"/>
      <c r="D2443" s="29">
        <f>_xlfn.XLOOKUP(C2443,purchase!C:C,pcon!D:D,"")</f>
        <v>0</v>
      </c>
      <c r="E2443" s="29">
        <f>_xlfn.XLOOKUP(C2443,purchase!C:C,pcon!E:E,"")</f>
        <v>0</v>
      </c>
      <c r="F2443" s="4"/>
      <c r="G2443" s="27"/>
      <c r="H2443" s="28"/>
      <c r="I2443" s="4"/>
      <c r="J2443" s="4"/>
      <c r="K2443" s="4"/>
      <c r="L2443" s="30" t="str">
        <f t="shared" si="342"/>
        <v/>
      </c>
      <c r="M2443" s="4"/>
      <c r="N2443" s="30" t="str">
        <f t="shared" si="343"/>
        <v/>
      </c>
      <c r="O2443" s="31"/>
      <c r="P2443" s="32" t="str">
        <f t="shared" si="344"/>
        <v/>
      </c>
      <c r="Q2443" s="10">
        <f>_xlfn.XLOOKUP(C2443,pcon!C:C,pcon!L:L,"")</f>
        <v>0</v>
      </c>
      <c r="R2443" s="98">
        <f t="shared" si="345"/>
        <v>0</v>
      </c>
      <c r="S2443" s="31"/>
      <c r="T2443" s="31"/>
      <c r="U2443" s="33" t="str">
        <f t="shared" si="346"/>
        <v/>
      </c>
      <c r="V2443" s="4"/>
      <c r="W2443" s="33" t="str">
        <f t="shared" si="347"/>
        <v/>
      </c>
      <c r="X2443" s="33" t="str">
        <f t="shared" si="348"/>
        <v/>
      </c>
      <c r="Y2443" s="33" t="str">
        <f t="shared" si="349"/>
        <v/>
      </c>
      <c r="Z2443" s="34" t="str">
        <f t="shared" si="350"/>
        <v/>
      </c>
    </row>
    <row r="2444" spans="1:26" x14ac:dyDescent="0.35">
      <c r="A2444" s="25">
        <v>2440</v>
      </c>
      <c r="B2444" s="26">
        <f>_xlfn.XLOOKUP(C2444,purchase!C:C,pcon!B:B,"")</f>
        <v>0</v>
      </c>
      <c r="C2444" s="4"/>
      <c r="D2444" s="29">
        <f>_xlfn.XLOOKUP(C2444,purchase!C:C,pcon!D:D,"")</f>
        <v>0</v>
      </c>
      <c r="E2444" s="29">
        <f>_xlfn.XLOOKUP(C2444,purchase!C:C,pcon!E:E,"")</f>
        <v>0</v>
      </c>
      <c r="F2444" s="4"/>
      <c r="G2444" s="27"/>
      <c r="H2444" s="28"/>
      <c r="I2444" s="4"/>
      <c r="J2444" s="4"/>
      <c r="K2444" s="4"/>
      <c r="L2444" s="30" t="str">
        <f t="shared" si="342"/>
        <v/>
      </c>
      <c r="M2444" s="4"/>
      <c r="N2444" s="30" t="str">
        <f t="shared" si="343"/>
        <v/>
      </c>
      <c r="O2444" s="31"/>
      <c r="P2444" s="32" t="str">
        <f t="shared" si="344"/>
        <v/>
      </c>
      <c r="Q2444" s="10">
        <f>_xlfn.XLOOKUP(C2444,pcon!C:C,pcon!L:L,"")</f>
        <v>0</v>
      </c>
      <c r="R2444" s="98">
        <f t="shared" si="345"/>
        <v>0</v>
      </c>
      <c r="S2444" s="31"/>
      <c r="T2444" s="31"/>
      <c r="U2444" s="33" t="str">
        <f t="shared" si="346"/>
        <v/>
      </c>
      <c r="V2444" s="4"/>
      <c r="W2444" s="33" t="str">
        <f t="shared" si="347"/>
        <v/>
      </c>
      <c r="X2444" s="33" t="str">
        <f t="shared" si="348"/>
        <v/>
      </c>
      <c r="Y2444" s="33" t="str">
        <f t="shared" si="349"/>
        <v/>
      </c>
      <c r="Z2444" s="34" t="str">
        <f t="shared" si="350"/>
        <v/>
      </c>
    </row>
    <row r="2445" spans="1:26" x14ac:dyDescent="0.35">
      <c r="A2445" s="25">
        <v>2441</v>
      </c>
      <c r="B2445" s="26">
        <f>_xlfn.XLOOKUP(C2445,purchase!C:C,pcon!B:B,"")</f>
        <v>0</v>
      </c>
      <c r="C2445" s="4"/>
      <c r="D2445" s="29">
        <f>_xlfn.XLOOKUP(C2445,purchase!C:C,pcon!D:D,"")</f>
        <v>0</v>
      </c>
      <c r="E2445" s="29">
        <f>_xlfn.XLOOKUP(C2445,purchase!C:C,pcon!E:E,"")</f>
        <v>0</v>
      </c>
      <c r="F2445" s="4"/>
      <c r="G2445" s="27"/>
      <c r="H2445" s="28"/>
      <c r="I2445" s="4"/>
      <c r="J2445" s="4"/>
      <c r="K2445" s="4"/>
      <c r="L2445" s="30" t="str">
        <f t="shared" si="342"/>
        <v/>
      </c>
      <c r="M2445" s="4"/>
      <c r="N2445" s="30" t="str">
        <f t="shared" si="343"/>
        <v/>
      </c>
      <c r="O2445" s="31"/>
      <c r="P2445" s="32" t="str">
        <f t="shared" si="344"/>
        <v/>
      </c>
      <c r="Q2445" s="10">
        <f>_xlfn.XLOOKUP(C2445,pcon!C:C,pcon!L:L,"")</f>
        <v>0</v>
      </c>
      <c r="R2445" s="98">
        <f t="shared" si="345"/>
        <v>0</v>
      </c>
      <c r="S2445" s="31"/>
      <c r="T2445" s="31"/>
      <c r="U2445" s="33" t="str">
        <f t="shared" si="346"/>
        <v/>
      </c>
      <c r="V2445" s="4"/>
      <c r="W2445" s="33" t="str">
        <f t="shared" si="347"/>
        <v/>
      </c>
      <c r="X2445" s="33" t="str">
        <f t="shared" si="348"/>
        <v/>
      </c>
      <c r="Y2445" s="33" t="str">
        <f t="shared" si="349"/>
        <v/>
      </c>
      <c r="Z2445" s="34" t="str">
        <f t="shared" si="350"/>
        <v/>
      </c>
    </row>
    <row r="2446" spans="1:26" x14ac:dyDescent="0.35">
      <c r="A2446" s="25">
        <v>2442</v>
      </c>
      <c r="B2446" s="26">
        <f>_xlfn.XLOOKUP(C2446,purchase!C:C,pcon!B:B,"")</f>
        <v>0</v>
      </c>
      <c r="C2446" s="4"/>
      <c r="D2446" s="29">
        <f>_xlfn.XLOOKUP(C2446,purchase!C:C,pcon!D:D,"")</f>
        <v>0</v>
      </c>
      <c r="E2446" s="29">
        <f>_xlfn.XLOOKUP(C2446,purchase!C:C,pcon!E:E,"")</f>
        <v>0</v>
      </c>
      <c r="F2446" s="4"/>
      <c r="G2446" s="27"/>
      <c r="H2446" s="28"/>
      <c r="I2446" s="4"/>
      <c r="J2446" s="4"/>
      <c r="K2446" s="4"/>
      <c r="L2446" s="30" t="str">
        <f t="shared" si="342"/>
        <v/>
      </c>
      <c r="M2446" s="4"/>
      <c r="N2446" s="30" t="str">
        <f t="shared" si="343"/>
        <v/>
      </c>
      <c r="O2446" s="31"/>
      <c r="P2446" s="32" t="str">
        <f t="shared" si="344"/>
        <v/>
      </c>
      <c r="Q2446" s="10">
        <f>_xlfn.XLOOKUP(C2446,pcon!C:C,pcon!L:L,"")</f>
        <v>0</v>
      </c>
      <c r="R2446" s="98">
        <f t="shared" si="345"/>
        <v>0</v>
      </c>
      <c r="S2446" s="31"/>
      <c r="T2446" s="31"/>
      <c r="U2446" s="33" t="str">
        <f t="shared" si="346"/>
        <v/>
      </c>
      <c r="V2446" s="4"/>
      <c r="W2446" s="33" t="str">
        <f t="shared" si="347"/>
        <v/>
      </c>
      <c r="X2446" s="33" t="str">
        <f t="shared" si="348"/>
        <v/>
      </c>
      <c r="Y2446" s="33" t="str">
        <f t="shared" si="349"/>
        <v/>
      </c>
      <c r="Z2446" s="34" t="str">
        <f t="shared" si="350"/>
        <v/>
      </c>
    </row>
    <row r="2447" spans="1:26" x14ac:dyDescent="0.35">
      <c r="A2447" s="25">
        <v>2443</v>
      </c>
      <c r="B2447" s="26">
        <f>_xlfn.XLOOKUP(C2447,purchase!C:C,pcon!B:B,"")</f>
        <v>0</v>
      </c>
      <c r="C2447" s="4"/>
      <c r="D2447" s="29">
        <f>_xlfn.XLOOKUP(C2447,purchase!C:C,pcon!D:D,"")</f>
        <v>0</v>
      </c>
      <c r="E2447" s="29">
        <f>_xlfn.XLOOKUP(C2447,purchase!C:C,pcon!E:E,"")</f>
        <v>0</v>
      </c>
      <c r="F2447" s="4"/>
      <c r="G2447" s="27"/>
      <c r="H2447" s="28"/>
      <c r="I2447" s="4"/>
      <c r="J2447" s="4"/>
      <c r="K2447" s="4"/>
      <c r="L2447" s="30" t="str">
        <f t="shared" si="342"/>
        <v/>
      </c>
      <c r="M2447" s="4"/>
      <c r="N2447" s="30" t="str">
        <f t="shared" si="343"/>
        <v/>
      </c>
      <c r="O2447" s="31"/>
      <c r="P2447" s="32" t="str">
        <f t="shared" si="344"/>
        <v/>
      </c>
      <c r="Q2447" s="10">
        <f>_xlfn.XLOOKUP(C2447,pcon!C:C,pcon!L:L,"")</f>
        <v>0</v>
      </c>
      <c r="R2447" s="98">
        <f t="shared" si="345"/>
        <v>0</v>
      </c>
      <c r="S2447" s="31"/>
      <c r="T2447" s="31"/>
      <c r="U2447" s="33" t="str">
        <f t="shared" si="346"/>
        <v/>
      </c>
      <c r="V2447" s="4"/>
      <c r="W2447" s="33" t="str">
        <f t="shared" si="347"/>
        <v/>
      </c>
      <c r="X2447" s="33" t="str">
        <f t="shared" si="348"/>
        <v/>
      </c>
      <c r="Y2447" s="33" t="str">
        <f t="shared" si="349"/>
        <v/>
      </c>
      <c r="Z2447" s="34" t="str">
        <f t="shared" si="350"/>
        <v/>
      </c>
    </row>
    <row r="2448" spans="1:26" x14ac:dyDescent="0.35">
      <c r="A2448" s="25">
        <v>2444</v>
      </c>
      <c r="B2448" s="26">
        <f>_xlfn.XLOOKUP(C2448,purchase!C:C,pcon!B:B,"")</f>
        <v>0</v>
      </c>
      <c r="C2448" s="4"/>
      <c r="D2448" s="29">
        <f>_xlfn.XLOOKUP(C2448,purchase!C:C,pcon!D:D,"")</f>
        <v>0</v>
      </c>
      <c r="E2448" s="29">
        <f>_xlfn.XLOOKUP(C2448,purchase!C:C,pcon!E:E,"")</f>
        <v>0</v>
      </c>
      <c r="F2448" s="4"/>
      <c r="G2448" s="27"/>
      <c r="H2448" s="28"/>
      <c r="I2448" s="4"/>
      <c r="J2448" s="4"/>
      <c r="K2448" s="4"/>
      <c r="L2448" s="30" t="str">
        <f t="shared" si="342"/>
        <v/>
      </c>
      <c r="M2448" s="4"/>
      <c r="N2448" s="30" t="str">
        <f t="shared" si="343"/>
        <v/>
      </c>
      <c r="O2448" s="31"/>
      <c r="P2448" s="32" t="str">
        <f t="shared" si="344"/>
        <v/>
      </c>
      <c r="Q2448" s="10">
        <f>_xlfn.XLOOKUP(C2448,pcon!C:C,pcon!L:L,"")</f>
        <v>0</v>
      </c>
      <c r="R2448" s="98">
        <f t="shared" si="345"/>
        <v>0</v>
      </c>
      <c r="S2448" s="31"/>
      <c r="T2448" s="31"/>
      <c r="U2448" s="33" t="str">
        <f t="shared" si="346"/>
        <v/>
      </c>
      <c r="V2448" s="4"/>
      <c r="W2448" s="33" t="str">
        <f t="shared" si="347"/>
        <v/>
      </c>
      <c r="X2448" s="33" t="str">
        <f t="shared" si="348"/>
        <v/>
      </c>
      <c r="Y2448" s="33" t="str">
        <f t="shared" si="349"/>
        <v/>
      </c>
      <c r="Z2448" s="34" t="str">
        <f t="shared" si="350"/>
        <v/>
      </c>
    </row>
    <row r="2449" spans="1:26" x14ac:dyDescent="0.35">
      <c r="A2449" s="25">
        <v>2445</v>
      </c>
      <c r="B2449" s="26">
        <f>_xlfn.XLOOKUP(C2449,purchase!C:C,pcon!B:B,"")</f>
        <v>0</v>
      </c>
      <c r="C2449" s="4"/>
      <c r="D2449" s="29">
        <f>_xlfn.XLOOKUP(C2449,purchase!C:C,pcon!D:D,"")</f>
        <v>0</v>
      </c>
      <c r="E2449" s="29">
        <f>_xlfn.XLOOKUP(C2449,purchase!C:C,pcon!E:E,"")</f>
        <v>0</v>
      </c>
      <c r="F2449" s="4"/>
      <c r="G2449" s="27"/>
      <c r="H2449" s="28"/>
      <c r="I2449" s="4"/>
      <c r="J2449" s="4"/>
      <c r="K2449" s="4"/>
      <c r="L2449" s="30" t="str">
        <f t="shared" si="342"/>
        <v/>
      </c>
      <c r="M2449" s="4"/>
      <c r="N2449" s="30" t="str">
        <f t="shared" si="343"/>
        <v/>
      </c>
      <c r="O2449" s="31"/>
      <c r="P2449" s="32" t="str">
        <f t="shared" si="344"/>
        <v/>
      </c>
      <c r="Q2449" s="10">
        <f>_xlfn.XLOOKUP(C2449,pcon!C:C,pcon!L:L,"")</f>
        <v>0</v>
      </c>
      <c r="R2449" s="98">
        <f t="shared" si="345"/>
        <v>0</v>
      </c>
      <c r="S2449" s="31"/>
      <c r="T2449" s="31"/>
      <c r="U2449" s="33" t="str">
        <f t="shared" si="346"/>
        <v/>
      </c>
      <c r="V2449" s="4"/>
      <c r="W2449" s="33" t="str">
        <f t="shared" si="347"/>
        <v/>
      </c>
      <c r="X2449" s="33" t="str">
        <f t="shared" si="348"/>
        <v/>
      </c>
      <c r="Y2449" s="33" t="str">
        <f t="shared" si="349"/>
        <v/>
      </c>
      <c r="Z2449" s="34" t="str">
        <f t="shared" si="350"/>
        <v/>
      </c>
    </row>
    <row r="2450" spans="1:26" x14ac:dyDescent="0.35">
      <c r="A2450" s="25">
        <v>2446</v>
      </c>
      <c r="B2450" s="26">
        <f>_xlfn.XLOOKUP(C2450,purchase!C:C,pcon!B:B,"")</f>
        <v>0</v>
      </c>
      <c r="C2450" s="4"/>
      <c r="D2450" s="29">
        <f>_xlfn.XLOOKUP(C2450,purchase!C:C,pcon!D:D,"")</f>
        <v>0</v>
      </c>
      <c r="E2450" s="29">
        <f>_xlfn.XLOOKUP(C2450,purchase!C:C,pcon!E:E,"")</f>
        <v>0</v>
      </c>
      <c r="F2450" s="4"/>
      <c r="G2450" s="27"/>
      <c r="H2450" s="28"/>
      <c r="I2450" s="4"/>
      <c r="J2450" s="4"/>
      <c r="K2450" s="4"/>
      <c r="L2450" s="30" t="str">
        <f t="shared" si="342"/>
        <v/>
      </c>
      <c r="M2450" s="4"/>
      <c r="N2450" s="30" t="str">
        <f t="shared" si="343"/>
        <v/>
      </c>
      <c r="O2450" s="31"/>
      <c r="P2450" s="32" t="str">
        <f t="shared" si="344"/>
        <v/>
      </c>
      <c r="Q2450" s="10">
        <f>_xlfn.XLOOKUP(C2450,pcon!C:C,pcon!L:L,"")</f>
        <v>0</v>
      </c>
      <c r="R2450" s="98">
        <f t="shared" si="345"/>
        <v>0</v>
      </c>
      <c r="S2450" s="31"/>
      <c r="T2450" s="31"/>
      <c r="U2450" s="33" t="str">
        <f t="shared" si="346"/>
        <v/>
      </c>
      <c r="V2450" s="4"/>
      <c r="W2450" s="33" t="str">
        <f t="shared" si="347"/>
        <v/>
      </c>
      <c r="X2450" s="33" t="str">
        <f t="shared" si="348"/>
        <v/>
      </c>
      <c r="Y2450" s="33" t="str">
        <f t="shared" si="349"/>
        <v/>
      </c>
      <c r="Z2450" s="34" t="str">
        <f t="shared" si="350"/>
        <v/>
      </c>
    </row>
    <row r="2451" spans="1:26" x14ac:dyDescent="0.35">
      <c r="A2451" s="25">
        <v>2447</v>
      </c>
      <c r="B2451" s="26">
        <f>_xlfn.XLOOKUP(C2451,purchase!C:C,pcon!B:B,"")</f>
        <v>0</v>
      </c>
      <c r="C2451" s="4"/>
      <c r="D2451" s="29">
        <f>_xlfn.XLOOKUP(C2451,purchase!C:C,pcon!D:D,"")</f>
        <v>0</v>
      </c>
      <c r="E2451" s="29">
        <f>_xlfn.XLOOKUP(C2451,purchase!C:C,pcon!E:E,"")</f>
        <v>0</v>
      </c>
      <c r="F2451" s="4"/>
      <c r="G2451" s="27"/>
      <c r="H2451" s="28"/>
      <c r="I2451" s="4"/>
      <c r="J2451" s="4"/>
      <c r="K2451" s="4"/>
      <c r="L2451" s="30" t="str">
        <f t="shared" si="342"/>
        <v/>
      </c>
      <c r="M2451" s="4"/>
      <c r="N2451" s="30" t="str">
        <f t="shared" si="343"/>
        <v/>
      </c>
      <c r="O2451" s="31"/>
      <c r="P2451" s="32" t="str">
        <f t="shared" si="344"/>
        <v/>
      </c>
      <c r="Q2451" s="10">
        <f>_xlfn.XLOOKUP(C2451,pcon!C:C,pcon!L:L,"")</f>
        <v>0</v>
      </c>
      <c r="R2451" s="98">
        <f t="shared" si="345"/>
        <v>0</v>
      </c>
      <c r="S2451" s="31"/>
      <c r="T2451" s="31"/>
      <c r="U2451" s="33" t="str">
        <f t="shared" si="346"/>
        <v/>
      </c>
      <c r="V2451" s="4"/>
      <c r="W2451" s="33" t="str">
        <f t="shared" si="347"/>
        <v/>
      </c>
      <c r="X2451" s="33" t="str">
        <f t="shared" si="348"/>
        <v/>
      </c>
      <c r="Y2451" s="33" t="str">
        <f t="shared" si="349"/>
        <v/>
      </c>
      <c r="Z2451" s="34" t="str">
        <f t="shared" si="350"/>
        <v/>
      </c>
    </row>
    <row r="2452" spans="1:26" x14ac:dyDescent="0.35">
      <c r="A2452" s="25">
        <v>2448</v>
      </c>
      <c r="B2452" s="26">
        <f>_xlfn.XLOOKUP(C2452,purchase!C:C,pcon!B:B,"")</f>
        <v>0</v>
      </c>
      <c r="C2452" s="4"/>
      <c r="D2452" s="29">
        <f>_xlfn.XLOOKUP(C2452,purchase!C:C,pcon!D:D,"")</f>
        <v>0</v>
      </c>
      <c r="E2452" s="29">
        <f>_xlfn.XLOOKUP(C2452,purchase!C:C,pcon!E:E,"")</f>
        <v>0</v>
      </c>
      <c r="F2452" s="4"/>
      <c r="G2452" s="27"/>
      <c r="H2452" s="28"/>
      <c r="I2452" s="4"/>
      <c r="J2452" s="4"/>
      <c r="K2452" s="4"/>
      <c r="L2452" s="30" t="str">
        <f t="shared" si="342"/>
        <v/>
      </c>
      <c r="M2452" s="4"/>
      <c r="N2452" s="30" t="str">
        <f t="shared" si="343"/>
        <v/>
      </c>
      <c r="O2452" s="31"/>
      <c r="P2452" s="32" t="str">
        <f t="shared" si="344"/>
        <v/>
      </c>
      <c r="Q2452" s="10">
        <f>_xlfn.XLOOKUP(C2452,pcon!C:C,pcon!L:L,"")</f>
        <v>0</v>
      </c>
      <c r="R2452" s="98">
        <f t="shared" si="345"/>
        <v>0</v>
      </c>
      <c r="S2452" s="31"/>
      <c r="T2452" s="31"/>
      <c r="U2452" s="33" t="str">
        <f t="shared" si="346"/>
        <v/>
      </c>
      <c r="V2452" s="4"/>
      <c r="W2452" s="33" t="str">
        <f t="shared" si="347"/>
        <v/>
      </c>
      <c r="X2452" s="33" t="str">
        <f t="shared" si="348"/>
        <v/>
      </c>
      <c r="Y2452" s="33" t="str">
        <f t="shared" si="349"/>
        <v/>
      </c>
      <c r="Z2452" s="34" t="str">
        <f t="shared" si="350"/>
        <v/>
      </c>
    </row>
    <row r="2453" spans="1:26" x14ac:dyDescent="0.35">
      <c r="A2453" s="25">
        <v>2449</v>
      </c>
      <c r="B2453" s="26">
        <f>_xlfn.XLOOKUP(C2453,purchase!C:C,pcon!B:B,"")</f>
        <v>0</v>
      </c>
      <c r="C2453" s="4"/>
      <c r="D2453" s="29">
        <f>_xlfn.XLOOKUP(C2453,purchase!C:C,pcon!D:D,"")</f>
        <v>0</v>
      </c>
      <c r="E2453" s="29">
        <f>_xlfn.XLOOKUP(C2453,purchase!C:C,pcon!E:E,"")</f>
        <v>0</v>
      </c>
      <c r="F2453" s="4"/>
      <c r="G2453" s="27"/>
      <c r="H2453" s="28"/>
      <c r="I2453" s="4"/>
      <c r="J2453" s="4"/>
      <c r="K2453" s="4"/>
      <c r="L2453" s="30" t="str">
        <f t="shared" si="342"/>
        <v/>
      </c>
      <c r="M2453" s="4"/>
      <c r="N2453" s="30" t="str">
        <f t="shared" si="343"/>
        <v/>
      </c>
      <c r="O2453" s="31"/>
      <c r="P2453" s="32" t="str">
        <f t="shared" si="344"/>
        <v/>
      </c>
      <c r="Q2453" s="10">
        <f>_xlfn.XLOOKUP(C2453,pcon!C:C,pcon!L:L,"")</f>
        <v>0</v>
      </c>
      <c r="R2453" s="98">
        <f t="shared" si="345"/>
        <v>0</v>
      </c>
      <c r="S2453" s="31"/>
      <c r="T2453" s="31"/>
      <c r="U2453" s="33" t="str">
        <f t="shared" si="346"/>
        <v/>
      </c>
      <c r="V2453" s="4"/>
      <c r="W2453" s="33" t="str">
        <f t="shared" si="347"/>
        <v/>
      </c>
      <c r="X2453" s="33" t="str">
        <f t="shared" si="348"/>
        <v/>
      </c>
      <c r="Y2453" s="33" t="str">
        <f t="shared" si="349"/>
        <v/>
      </c>
      <c r="Z2453" s="34" t="str">
        <f t="shared" si="350"/>
        <v/>
      </c>
    </row>
    <row r="2454" spans="1:26" x14ac:dyDescent="0.35">
      <c r="A2454" s="25">
        <v>2450</v>
      </c>
      <c r="B2454" s="26">
        <f>_xlfn.XLOOKUP(C2454,purchase!C:C,pcon!B:B,"")</f>
        <v>0</v>
      </c>
      <c r="C2454" s="4"/>
      <c r="D2454" s="29">
        <f>_xlfn.XLOOKUP(C2454,purchase!C:C,pcon!D:D,"")</f>
        <v>0</v>
      </c>
      <c r="E2454" s="29">
        <f>_xlfn.XLOOKUP(C2454,purchase!C:C,pcon!E:E,"")</f>
        <v>0</v>
      </c>
      <c r="F2454" s="4"/>
      <c r="G2454" s="27"/>
      <c r="H2454" s="28"/>
      <c r="I2454" s="4"/>
      <c r="J2454" s="4"/>
      <c r="K2454" s="4"/>
      <c r="L2454" s="30" t="str">
        <f t="shared" si="342"/>
        <v/>
      </c>
      <c r="M2454" s="4"/>
      <c r="N2454" s="30" t="str">
        <f t="shared" si="343"/>
        <v/>
      </c>
      <c r="O2454" s="31"/>
      <c r="P2454" s="32" t="str">
        <f t="shared" si="344"/>
        <v/>
      </c>
      <c r="Q2454" s="10">
        <f>_xlfn.XLOOKUP(C2454,pcon!C:C,pcon!L:L,"")</f>
        <v>0</v>
      </c>
      <c r="R2454" s="98">
        <f t="shared" si="345"/>
        <v>0</v>
      </c>
      <c r="S2454" s="31"/>
      <c r="T2454" s="31"/>
      <c r="U2454" s="33" t="str">
        <f t="shared" si="346"/>
        <v/>
      </c>
      <c r="V2454" s="4"/>
      <c r="W2454" s="33" t="str">
        <f t="shared" si="347"/>
        <v/>
      </c>
      <c r="X2454" s="33" t="str">
        <f t="shared" si="348"/>
        <v/>
      </c>
      <c r="Y2454" s="33" t="str">
        <f t="shared" si="349"/>
        <v/>
      </c>
      <c r="Z2454" s="34" t="str">
        <f t="shared" si="350"/>
        <v/>
      </c>
    </row>
    <row r="2455" spans="1:26" x14ac:dyDescent="0.35">
      <c r="A2455" s="25">
        <v>2451</v>
      </c>
      <c r="B2455" s="26">
        <f>_xlfn.XLOOKUP(C2455,purchase!C:C,pcon!B:B,"")</f>
        <v>0</v>
      </c>
      <c r="C2455" s="4"/>
      <c r="D2455" s="29">
        <f>_xlfn.XLOOKUP(C2455,purchase!C:C,pcon!D:D,"")</f>
        <v>0</v>
      </c>
      <c r="E2455" s="29">
        <f>_xlfn.XLOOKUP(C2455,purchase!C:C,pcon!E:E,"")</f>
        <v>0</v>
      </c>
      <c r="F2455" s="4"/>
      <c r="G2455" s="27"/>
      <c r="H2455" s="28"/>
      <c r="I2455" s="4"/>
      <c r="J2455" s="4"/>
      <c r="K2455" s="4"/>
      <c r="L2455" s="30" t="str">
        <f t="shared" si="342"/>
        <v/>
      </c>
      <c r="M2455" s="4"/>
      <c r="N2455" s="30" t="str">
        <f t="shared" si="343"/>
        <v/>
      </c>
      <c r="O2455" s="31"/>
      <c r="P2455" s="32" t="str">
        <f t="shared" si="344"/>
        <v/>
      </c>
      <c r="Q2455" s="10">
        <f>_xlfn.XLOOKUP(C2455,pcon!C:C,pcon!L:L,"")</f>
        <v>0</v>
      </c>
      <c r="R2455" s="98">
        <f t="shared" si="345"/>
        <v>0</v>
      </c>
      <c r="S2455" s="31"/>
      <c r="T2455" s="31"/>
      <c r="U2455" s="33" t="str">
        <f t="shared" si="346"/>
        <v/>
      </c>
      <c r="V2455" s="4"/>
      <c r="W2455" s="33" t="str">
        <f t="shared" si="347"/>
        <v/>
      </c>
      <c r="X2455" s="33" t="str">
        <f t="shared" si="348"/>
        <v/>
      </c>
      <c r="Y2455" s="33" t="str">
        <f t="shared" si="349"/>
        <v/>
      </c>
      <c r="Z2455" s="34" t="str">
        <f t="shared" si="350"/>
        <v/>
      </c>
    </row>
    <row r="2456" spans="1:26" x14ac:dyDescent="0.35">
      <c r="A2456" s="25">
        <v>2452</v>
      </c>
      <c r="B2456" s="26">
        <f>_xlfn.XLOOKUP(C2456,purchase!C:C,pcon!B:B,"")</f>
        <v>0</v>
      </c>
      <c r="C2456" s="4"/>
      <c r="D2456" s="29">
        <f>_xlfn.XLOOKUP(C2456,purchase!C:C,pcon!D:D,"")</f>
        <v>0</v>
      </c>
      <c r="E2456" s="29">
        <f>_xlfn.XLOOKUP(C2456,purchase!C:C,pcon!E:E,"")</f>
        <v>0</v>
      </c>
      <c r="F2456" s="4"/>
      <c r="G2456" s="27"/>
      <c r="H2456" s="28"/>
      <c r="I2456" s="4"/>
      <c r="J2456" s="4"/>
      <c r="K2456" s="4"/>
      <c r="L2456" s="30" t="str">
        <f t="shared" si="342"/>
        <v/>
      </c>
      <c r="M2456" s="4"/>
      <c r="N2456" s="30" t="str">
        <f t="shared" si="343"/>
        <v/>
      </c>
      <c r="O2456" s="31"/>
      <c r="P2456" s="32" t="str">
        <f t="shared" si="344"/>
        <v/>
      </c>
      <c r="Q2456" s="10">
        <f>_xlfn.XLOOKUP(C2456,pcon!C:C,pcon!L:L,"")</f>
        <v>0</v>
      </c>
      <c r="R2456" s="98">
        <f t="shared" si="345"/>
        <v>0</v>
      </c>
      <c r="S2456" s="31"/>
      <c r="T2456" s="31"/>
      <c r="U2456" s="33" t="str">
        <f t="shared" si="346"/>
        <v/>
      </c>
      <c r="V2456" s="4"/>
      <c r="W2456" s="33" t="str">
        <f t="shared" si="347"/>
        <v/>
      </c>
      <c r="X2456" s="33" t="str">
        <f t="shared" si="348"/>
        <v/>
      </c>
      <c r="Y2456" s="33" t="str">
        <f t="shared" si="349"/>
        <v/>
      </c>
      <c r="Z2456" s="34" t="str">
        <f t="shared" si="350"/>
        <v/>
      </c>
    </row>
    <row r="2457" spans="1:26" x14ac:dyDescent="0.35">
      <c r="A2457" s="25">
        <v>2453</v>
      </c>
      <c r="B2457" s="26">
        <f>_xlfn.XLOOKUP(C2457,purchase!C:C,pcon!B:B,"")</f>
        <v>0</v>
      </c>
      <c r="C2457" s="4"/>
      <c r="D2457" s="29">
        <f>_xlfn.XLOOKUP(C2457,purchase!C:C,pcon!D:D,"")</f>
        <v>0</v>
      </c>
      <c r="E2457" s="29">
        <f>_xlfn.XLOOKUP(C2457,purchase!C:C,pcon!E:E,"")</f>
        <v>0</v>
      </c>
      <c r="F2457" s="4"/>
      <c r="G2457" s="27"/>
      <c r="H2457" s="28"/>
      <c r="I2457" s="4"/>
      <c r="J2457" s="4"/>
      <c r="K2457" s="4"/>
      <c r="L2457" s="30" t="str">
        <f t="shared" si="342"/>
        <v/>
      </c>
      <c r="M2457" s="4"/>
      <c r="N2457" s="30" t="str">
        <f t="shared" si="343"/>
        <v/>
      </c>
      <c r="O2457" s="31"/>
      <c r="P2457" s="32" t="str">
        <f t="shared" si="344"/>
        <v/>
      </c>
      <c r="Q2457" s="10">
        <f>_xlfn.XLOOKUP(C2457,pcon!C:C,pcon!L:L,"")</f>
        <v>0</v>
      </c>
      <c r="R2457" s="98">
        <f t="shared" si="345"/>
        <v>0</v>
      </c>
      <c r="S2457" s="31"/>
      <c r="T2457" s="31"/>
      <c r="U2457" s="33" t="str">
        <f t="shared" si="346"/>
        <v/>
      </c>
      <c r="V2457" s="4"/>
      <c r="W2457" s="33" t="str">
        <f t="shared" si="347"/>
        <v/>
      </c>
      <c r="X2457" s="33" t="str">
        <f t="shared" si="348"/>
        <v/>
      </c>
      <c r="Y2457" s="33" t="str">
        <f t="shared" si="349"/>
        <v/>
      </c>
      <c r="Z2457" s="34" t="str">
        <f t="shared" si="350"/>
        <v/>
      </c>
    </row>
    <row r="2458" spans="1:26" x14ac:dyDescent="0.35">
      <c r="A2458" s="25">
        <v>2454</v>
      </c>
      <c r="B2458" s="26">
        <f>_xlfn.XLOOKUP(C2458,purchase!C:C,pcon!B:B,"")</f>
        <v>0</v>
      </c>
      <c r="C2458" s="4"/>
      <c r="D2458" s="29">
        <f>_xlfn.XLOOKUP(C2458,purchase!C:C,pcon!D:D,"")</f>
        <v>0</v>
      </c>
      <c r="E2458" s="29">
        <f>_xlfn.XLOOKUP(C2458,purchase!C:C,pcon!E:E,"")</f>
        <v>0</v>
      </c>
      <c r="F2458" s="4"/>
      <c r="G2458" s="27"/>
      <c r="H2458" s="28"/>
      <c r="I2458" s="4"/>
      <c r="J2458" s="4"/>
      <c r="K2458" s="4"/>
      <c r="L2458" s="30" t="str">
        <f t="shared" si="342"/>
        <v/>
      </c>
      <c r="M2458" s="4"/>
      <c r="N2458" s="30" t="str">
        <f t="shared" si="343"/>
        <v/>
      </c>
      <c r="O2458" s="31"/>
      <c r="P2458" s="32" t="str">
        <f t="shared" si="344"/>
        <v/>
      </c>
      <c r="Q2458" s="10">
        <f>_xlfn.XLOOKUP(C2458,pcon!C:C,pcon!L:L,"")</f>
        <v>0</v>
      </c>
      <c r="R2458" s="98">
        <f t="shared" si="345"/>
        <v>0</v>
      </c>
      <c r="S2458" s="31"/>
      <c r="T2458" s="31"/>
      <c r="U2458" s="33" t="str">
        <f t="shared" si="346"/>
        <v/>
      </c>
      <c r="V2458" s="4"/>
      <c r="W2458" s="33" t="str">
        <f t="shared" si="347"/>
        <v/>
      </c>
      <c r="X2458" s="33" t="str">
        <f t="shared" si="348"/>
        <v/>
      </c>
      <c r="Y2458" s="33" t="str">
        <f t="shared" si="349"/>
        <v/>
      </c>
      <c r="Z2458" s="34" t="str">
        <f t="shared" si="350"/>
        <v/>
      </c>
    </row>
    <row r="2459" spans="1:26" x14ac:dyDescent="0.35">
      <c r="A2459" s="25">
        <v>2455</v>
      </c>
      <c r="B2459" s="26">
        <f>_xlfn.XLOOKUP(C2459,purchase!C:C,pcon!B:B,"")</f>
        <v>0</v>
      </c>
      <c r="C2459" s="4"/>
      <c r="D2459" s="29">
        <f>_xlfn.XLOOKUP(C2459,purchase!C:C,pcon!D:D,"")</f>
        <v>0</v>
      </c>
      <c r="E2459" s="29">
        <f>_xlfn.XLOOKUP(C2459,purchase!C:C,pcon!E:E,"")</f>
        <v>0</v>
      </c>
      <c r="F2459" s="4"/>
      <c r="G2459" s="27"/>
      <c r="H2459" s="28"/>
      <c r="I2459" s="4"/>
      <c r="J2459" s="4"/>
      <c r="K2459" s="4"/>
      <c r="L2459" s="30" t="str">
        <f t="shared" si="342"/>
        <v/>
      </c>
      <c r="M2459" s="4"/>
      <c r="N2459" s="30" t="str">
        <f t="shared" si="343"/>
        <v/>
      </c>
      <c r="O2459" s="31"/>
      <c r="P2459" s="32" t="str">
        <f t="shared" si="344"/>
        <v/>
      </c>
      <c r="Q2459" s="10">
        <f>_xlfn.XLOOKUP(C2459,pcon!C:C,pcon!L:L,"")</f>
        <v>0</v>
      </c>
      <c r="R2459" s="98">
        <f t="shared" si="345"/>
        <v>0</v>
      </c>
      <c r="S2459" s="31"/>
      <c r="T2459" s="31"/>
      <c r="U2459" s="33" t="str">
        <f t="shared" si="346"/>
        <v/>
      </c>
      <c r="V2459" s="4"/>
      <c r="W2459" s="33" t="str">
        <f t="shared" si="347"/>
        <v/>
      </c>
      <c r="X2459" s="33" t="str">
        <f t="shared" si="348"/>
        <v/>
      </c>
      <c r="Y2459" s="33" t="str">
        <f t="shared" si="349"/>
        <v/>
      </c>
      <c r="Z2459" s="34" t="str">
        <f t="shared" si="350"/>
        <v/>
      </c>
    </row>
    <row r="2460" spans="1:26" x14ac:dyDescent="0.35">
      <c r="A2460" s="25">
        <v>2456</v>
      </c>
      <c r="B2460" s="26">
        <f>_xlfn.XLOOKUP(C2460,purchase!C:C,pcon!B:B,"")</f>
        <v>0</v>
      </c>
      <c r="C2460" s="4"/>
      <c r="D2460" s="29">
        <f>_xlfn.XLOOKUP(C2460,purchase!C:C,pcon!D:D,"")</f>
        <v>0</v>
      </c>
      <c r="E2460" s="29">
        <f>_xlfn.XLOOKUP(C2460,purchase!C:C,pcon!E:E,"")</f>
        <v>0</v>
      </c>
      <c r="F2460" s="4"/>
      <c r="G2460" s="27"/>
      <c r="H2460" s="28"/>
      <c r="I2460" s="4"/>
      <c r="J2460" s="4"/>
      <c r="K2460" s="4"/>
      <c r="L2460" s="30" t="str">
        <f t="shared" si="342"/>
        <v/>
      </c>
      <c r="M2460" s="4"/>
      <c r="N2460" s="30" t="str">
        <f t="shared" si="343"/>
        <v/>
      </c>
      <c r="O2460" s="31"/>
      <c r="P2460" s="32" t="str">
        <f t="shared" si="344"/>
        <v/>
      </c>
      <c r="Q2460" s="10">
        <f>_xlfn.XLOOKUP(C2460,pcon!C:C,pcon!L:L,"")</f>
        <v>0</v>
      </c>
      <c r="R2460" s="98">
        <f t="shared" si="345"/>
        <v>0</v>
      </c>
      <c r="S2460" s="31"/>
      <c r="T2460" s="31"/>
      <c r="U2460" s="33" t="str">
        <f t="shared" si="346"/>
        <v/>
      </c>
      <c r="V2460" s="4"/>
      <c r="W2460" s="33" t="str">
        <f t="shared" si="347"/>
        <v/>
      </c>
      <c r="X2460" s="33" t="str">
        <f t="shared" si="348"/>
        <v/>
      </c>
      <c r="Y2460" s="33" t="str">
        <f t="shared" si="349"/>
        <v/>
      </c>
      <c r="Z2460" s="34" t="str">
        <f t="shared" si="350"/>
        <v/>
      </c>
    </row>
    <row r="2461" spans="1:26" x14ac:dyDescent="0.35">
      <c r="A2461" s="25">
        <v>2457</v>
      </c>
      <c r="B2461" s="26">
        <f>_xlfn.XLOOKUP(C2461,purchase!C:C,pcon!B:B,"")</f>
        <v>0</v>
      </c>
      <c r="C2461" s="4"/>
      <c r="D2461" s="29">
        <f>_xlfn.XLOOKUP(C2461,purchase!C:C,pcon!D:D,"")</f>
        <v>0</v>
      </c>
      <c r="E2461" s="29">
        <f>_xlfn.XLOOKUP(C2461,purchase!C:C,pcon!E:E,"")</f>
        <v>0</v>
      </c>
      <c r="F2461" s="4"/>
      <c r="G2461" s="27"/>
      <c r="H2461" s="28"/>
      <c r="I2461" s="4"/>
      <c r="J2461" s="4"/>
      <c r="K2461" s="4"/>
      <c r="L2461" s="30" t="str">
        <f t="shared" si="342"/>
        <v/>
      </c>
      <c r="M2461" s="4"/>
      <c r="N2461" s="30" t="str">
        <f t="shared" si="343"/>
        <v/>
      </c>
      <c r="O2461" s="31"/>
      <c r="P2461" s="32" t="str">
        <f t="shared" si="344"/>
        <v/>
      </c>
      <c r="Q2461" s="10">
        <f>_xlfn.XLOOKUP(C2461,pcon!C:C,pcon!L:L,"")</f>
        <v>0</v>
      </c>
      <c r="R2461" s="98">
        <f t="shared" si="345"/>
        <v>0</v>
      </c>
      <c r="S2461" s="31"/>
      <c r="T2461" s="31"/>
      <c r="U2461" s="33" t="str">
        <f t="shared" si="346"/>
        <v/>
      </c>
      <c r="V2461" s="4"/>
      <c r="W2461" s="33" t="str">
        <f t="shared" si="347"/>
        <v/>
      </c>
      <c r="X2461" s="33" t="str">
        <f t="shared" si="348"/>
        <v/>
      </c>
      <c r="Y2461" s="33" t="str">
        <f t="shared" si="349"/>
        <v/>
      </c>
      <c r="Z2461" s="34" t="str">
        <f t="shared" si="350"/>
        <v/>
      </c>
    </row>
    <row r="2462" spans="1:26" x14ac:dyDescent="0.35">
      <c r="A2462" s="25">
        <v>2458</v>
      </c>
      <c r="B2462" s="26">
        <f>_xlfn.XLOOKUP(C2462,purchase!C:C,pcon!B:B,"")</f>
        <v>0</v>
      </c>
      <c r="C2462" s="4"/>
      <c r="D2462" s="29">
        <f>_xlfn.XLOOKUP(C2462,purchase!C:C,pcon!D:D,"")</f>
        <v>0</v>
      </c>
      <c r="E2462" s="29">
        <f>_xlfn.XLOOKUP(C2462,purchase!C:C,pcon!E:E,"")</f>
        <v>0</v>
      </c>
      <c r="F2462" s="4"/>
      <c r="G2462" s="27"/>
      <c r="H2462" s="28"/>
      <c r="I2462" s="4"/>
      <c r="J2462" s="4"/>
      <c r="K2462" s="4"/>
      <c r="L2462" s="30" t="str">
        <f t="shared" si="342"/>
        <v/>
      </c>
      <c r="M2462" s="4"/>
      <c r="N2462" s="30" t="str">
        <f t="shared" si="343"/>
        <v/>
      </c>
      <c r="O2462" s="31"/>
      <c r="P2462" s="32" t="str">
        <f t="shared" si="344"/>
        <v/>
      </c>
      <c r="Q2462" s="10">
        <f>_xlfn.XLOOKUP(C2462,pcon!C:C,pcon!L:L,"")</f>
        <v>0</v>
      </c>
      <c r="R2462" s="98">
        <f t="shared" si="345"/>
        <v>0</v>
      </c>
      <c r="S2462" s="31"/>
      <c r="T2462" s="31"/>
      <c r="U2462" s="33" t="str">
        <f t="shared" si="346"/>
        <v/>
      </c>
      <c r="V2462" s="4"/>
      <c r="W2462" s="33" t="str">
        <f t="shared" si="347"/>
        <v/>
      </c>
      <c r="X2462" s="33" t="str">
        <f t="shared" si="348"/>
        <v/>
      </c>
      <c r="Y2462" s="33" t="str">
        <f t="shared" si="349"/>
        <v/>
      </c>
      <c r="Z2462" s="34" t="str">
        <f t="shared" si="350"/>
        <v/>
      </c>
    </row>
    <row r="2463" spans="1:26" x14ac:dyDescent="0.35">
      <c r="A2463" s="25">
        <v>2459</v>
      </c>
      <c r="B2463" s="26">
        <f>_xlfn.XLOOKUP(C2463,purchase!C:C,pcon!B:B,"")</f>
        <v>0</v>
      </c>
      <c r="C2463" s="4"/>
      <c r="D2463" s="29">
        <f>_xlfn.XLOOKUP(C2463,purchase!C:C,pcon!D:D,"")</f>
        <v>0</v>
      </c>
      <c r="E2463" s="29">
        <f>_xlfn.XLOOKUP(C2463,purchase!C:C,pcon!E:E,"")</f>
        <v>0</v>
      </c>
      <c r="F2463" s="4"/>
      <c r="G2463" s="27"/>
      <c r="H2463" s="28"/>
      <c r="I2463" s="4"/>
      <c r="J2463" s="4"/>
      <c r="K2463" s="4"/>
      <c r="L2463" s="30" t="str">
        <f t="shared" si="342"/>
        <v/>
      </c>
      <c r="M2463" s="4"/>
      <c r="N2463" s="30" t="str">
        <f t="shared" si="343"/>
        <v/>
      </c>
      <c r="O2463" s="31"/>
      <c r="P2463" s="32" t="str">
        <f t="shared" si="344"/>
        <v/>
      </c>
      <c r="Q2463" s="10">
        <f>_xlfn.XLOOKUP(C2463,pcon!C:C,pcon!L:L,"")</f>
        <v>0</v>
      </c>
      <c r="R2463" s="98">
        <f t="shared" si="345"/>
        <v>0</v>
      </c>
      <c r="S2463" s="31"/>
      <c r="T2463" s="31"/>
      <c r="U2463" s="33" t="str">
        <f t="shared" si="346"/>
        <v/>
      </c>
      <c r="V2463" s="4"/>
      <c r="W2463" s="33" t="str">
        <f t="shared" si="347"/>
        <v/>
      </c>
      <c r="X2463" s="33" t="str">
        <f t="shared" si="348"/>
        <v/>
      </c>
      <c r="Y2463" s="33" t="str">
        <f t="shared" si="349"/>
        <v/>
      </c>
      <c r="Z2463" s="34" t="str">
        <f t="shared" si="350"/>
        <v/>
      </c>
    </row>
    <row r="2464" spans="1:26" x14ac:dyDescent="0.35">
      <c r="A2464" s="25">
        <v>2460</v>
      </c>
      <c r="B2464" s="26">
        <f>_xlfn.XLOOKUP(C2464,purchase!C:C,pcon!B:B,"")</f>
        <v>0</v>
      </c>
      <c r="C2464" s="4"/>
      <c r="D2464" s="29">
        <f>_xlfn.XLOOKUP(C2464,purchase!C:C,pcon!D:D,"")</f>
        <v>0</v>
      </c>
      <c r="E2464" s="29">
        <f>_xlfn.XLOOKUP(C2464,purchase!C:C,pcon!E:E,"")</f>
        <v>0</v>
      </c>
      <c r="F2464" s="4"/>
      <c r="G2464" s="27"/>
      <c r="H2464" s="28"/>
      <c r="I2464" s="4"/>
      <c r="J2464" s="4"/>
      <c r="K2464" s="4"/>
      <c r="L2464" s="30" t="str">
        <f t="shared" si="342"/>
        <v/>
      </c>
      <c r="M2464" s="4"/>
      <c r="N2464" s="30" t="str">
        <f t="shared" si="343"/>
        <v/>
      </c>
      <c r="O2464" s="31"/>
      <c r="P2464" s="32" t="str">
        <f t="shared" si="344"/>
        <v/>
      </c>
      <c r="Q2464" s="10">
        <f>_xlfn.XLOOKUP(C2464,pcon!C:C,pcon!L:L,"")</f>
        <v>0</v>
      </c>
      <c r="R2464" s="98">
        <f t="shared" si="345"/>
        <v>0</v>
      </c>
      <c r="S2464" s="31"/>
      <c r="T2464" s="31"/>
      <c r="U2464" s="33" t="str">
        <f t="shared" si="346"/>
        <v/>
      </c>
      <c r="V2464" s="4"/>
      <c r="W2464" s="33" t="str">
        <f t="shared" si="347"/>
        <v/>
      </c>
      <c r="X2464" s="33" t="str">
        <f t="shared" si="348"/>
        <v/>
      </c>
      <c r="Y2464" s="33" t="str">
        <f t="shared" si="349"/>
        <v/>
      </c>
      <c r="Z2464" s="34" t="str">
        <f t="shared" si="350"/>
        <v/>
      </c>
    </row>
    <row r="2465" spans="1:26" x14ac:dyDescent="0.35">
      <c r="A2465" s="25">
        <v>2461</v>
      </c>
      <c r="B2465" s="26">
        <f>_xlfn.XLOOKUP(C2465,purchase!C:C,pcon!B:B,"")</f>
        <v>0</v>
      </c>
      <c r="C2465" s="4"/>
      <c r="D2465" s="29">
        <f>_xlfn.XLOOKUP(C2465,purchase!C:C,pcon!D:D,"")</f>
        <v>0</v>
      </c>
      <c r="E2465" s="29">
        <f>_xlfn.XLOOKUP(C2465,purchase!C:C,pcon!E:E,"")</f>
        <v>0</v>
      </c>
      <c r="F2465" s="4"/>
      <c r="G2465" s="27"/>
      <c r="H2465" s="28"/>
      <c r="I2465" s="4"/>
      <c r="J2465" s="4"/>
      <c r="K2465" s="4"/>
      <c r="L2465" s="30" t="str">
        <f t="shared" si="342"/>
        <v/>
      </c>
      <c r="M2465" s="4"/>
      <c r="N2465" s="30" t="str">
        <f t="shared" si="343"/>
        <v/>
      </c>
      <c r="O2465" s="31"/>
      <c r="P2465" s="32" t="str">
        <f t="shared" si="344"/>
        <v/>
      </c>
      <c r="Q2465" s="10">
        <f>_xlfn.XLOOKUP(C2465,pcon!C:C,pcon!L:L,"")</f>
        <v>0</v>
      </c>
      <c r="R2465" s="98">
        <f t="shared" si="345"/>
        <v>0</v>
      </c>
      <c r="S2465" s="31"/>
      <c r="T2465" s="31"/>
      <c r="U2465" s="33" t="str">
        <f t="shared" si="346"/>
        <v/>
      </c>
      <c r="V2465" s="4"/>
      <c r="W2465" s="33" t="str">
        <f t="shared" si="347"/>
        <v/>
      </c>
      <c r="X2465" s="33" t="str">
        <f t="shared" si="348"/>
        <v/>
      </c>
      <c r="Y2465" s="33" t="str">
        <f t="shared" si="349"/>
        <v/>
      </c>
      <c r="Z2465" s="34" t="str">
        <f t="shared" si="350"/>
        <v/>
      </c>
    </row>
    <row r="2466" spans="1:26" x14ac:dyDescent="0.35">
      <c r="A2466" s="25">
        <v>2462</v>
      </c>
      <c r="B2466" s="26">
        <f>_xlfn.XLOOKUP(C2466,purchase!C:C,pcon!B:B,"")</f>
        <v>0</v>
      </c>
      <c r="C2466" s="4"/>
      <c r="D2466" s="29">
        <f>_xlfn.XLOOKUP(C2466,purchase!C:C,pcon!D:D,"")</f>
        <v>0</v>
      </c>
      <c r="E2466" s="29">
        <f>_xlfn.XLOOKUP(C2466,purchase!C:C,pcon!E:E,"")</f>
        <v>0</v>
      </c>
      <c r="F2466" s="4"/>
      <c r="G2466" s="27"/>
      <c r="H2466" s="28"/>
      <c r="I2466" s="4"/>
      <c r="J2466" s="4"/>
      <c r="K2466" s="4"/>
      <c r="L2466" s="30" t="str">
        <f t="shared" si="342"/>
        <v/>
      </c>
      <c r="M2466" s="4"/>
      <c r="N2466" s="30" t="str">
        <f t="shared" si="343"/>
        <v/>
      </c>
      <c r="O2466" s="31"/>
      <c r="P2466" s="32" t="str">
        <f t="shared" si="344"/>
        <v/>
      </c>
      <c r="Q2466" s="10">
        <f>_xlfn.XLOOKUP(C2466,pcon!C:C,pcon!L:L,"")</f>
        <v>0</v>
      </c>
      <c r="R2466" s="98">
        <f t="shared" si="345"/>
        <v>0</v>
      </c>
      <c r="S2466" s="31"/>
      <c r="T2466" s="31"/>
      <c r="U2466" s="33" t="str">
        <f t="shared" si="346"/>
        <v/>
      </c>
      <c r="V2466" s="4"/>
      <c r="W2466" s="33" t="str">
        <f t="shared" si="347"/>
        <v/>
      </c>
      <c r="X2466" s="33" t="str">
        <f t="shared" si="348"/>
        <v/>
      </c>
      <c r="Y2466" s="33" t="str">
        <f t="shared" si="349"/>
        <v/>
      </c>
      <c r="Z2466" s="34" t="str">
        <f t="shared" si="350"/>
        <v/>
      </c>
    </row>
    <row r="2467" spans="1:26" x14ac:dyDescent="0.35">
      <c r="A2467" s="25">
        <v>2463</v>
      </c>
      <c r="B2467" s="26">
        <f>_xlfn.XLOOKUP(C2467,purchase!C:C,pcon!B:B,"")</f>
        <v>0</v>
      </c>
      <c r="C2467" s="4"/>
      <c r="D2467" s="29">
        <f>_xlfn.XLOOKUP(C2467,purchase!C:C,pcon!D:D,"")</f>
        <v>0</v>
      </c>
      <c r="E2467" s="29">
        <f>_xlfn.XLOOKUP(C2467,purchase!C:C,pcon!E:E,"")</f>
        <v>0</v>
      </c>
      <c r="F2467" s="4"/>
      <c r="G2467" s="27"/>
      <c r="H2467" s="28"/>
      <c r="I2467" s="4"/>
      <c r="J2467" s="4"/>
      <c r="K2467" s="4"/>
      <c r="L2467" s="30" t="str">
        <f t="shared" si="342"/>
        <v/>
      </c>
      <c r="M2467" s="4"/>
      <c r="N2467" s="30" t="str">
        <f t="shared" si="343"/>
        <v/>
      </c>
      <c r="O2467" s="31"/>
      <c r="P2467" s="32" t="str">
        <f t="shared" si="344"/>
        <v/>
      </c>
      <c r="Q2467" s="10">
        <f>_xlfn.XLOOKUP(C2467,pcon!C:C,pcon!L:L,"")</f>
        <v>0</v>
      </c>
      <c r="R2467" s="98">
        <f t="shared" si="345"/>
        <v>0</v>
      </c>
      <c r="S2467" s="31"/>
      <c r="T2467" s="31"/>
      <c r="U2467" s="33" t="str">
        <f t="shared" si="346"/>
        <v/>
      </c>
      <c r="V2467" s="4"/>
      <c r="W2467" s="33" t="str">
        <f t="shared" si="347"/>
        <v/>
      </c>
      <c r="X2467" s="33" t="str">
        <f t="shared" si="348"/>
        <v/>
      </c>
      <c r="Y2467" s="33" t="str">
        <f t="shared" si="349"/>
        <v/>
      </c>
      <c r="Z2467" s="34" t="str">
        <f t="shared" si="350"/>
        <v/>
      </c>
    </row>
    <row r="2468" spans="1:26" x14ac:dyDescent="0.35">
      <c r="A2468" s="25">
        <v>2464</v>
      </c>
      <c r="B2468" s="26">
        <f>_xlfn.XLOOKUP(C2468,purchase!C:C,pcon!B:B,"")</f>
        <v>0</v>
      </c>
      <c r="C2468" s="4"/>
      <c r="D2468" s="29">
        <f>_xlfn.XLOOKUP(C2468,purchase!C:C,pcon!D:D,"")</f>
        <v>0</v>
      </c>
      <c r="E2468" s="29">
        <f>_xlfn.XLOOKUP(C2468,purchase!C:C,pcon!E:E,"")</f>
        <v>0</v>
      </c>
      <c r="F2468" s="4"/>
      <c r="G2468" s="27"/>
      <c r="H2468" s="28"/>
      <c r="I2468" s="4"/>
      <c r="J2468" s="4"/>
      <c r="K2468" s="4"/>
      <c r="L2468" s="30" t="str">
        <f t="shared" si="342"/>
        <v/>
      </c>
      <c r="M2468" s="4"/>
      <c r="N2468" s="30" t="str">
        <f t="shared" si="343"/>
        <v/>
      </c>
      <c r="O2468" s="31"/>
      <c r="P2468" s="32" t="str">
        <f t="shared" si="344"/>
        <v/>
      </c>
      <c r="Q2468" s="10">
        <f>_xlfn.XLOOKUP(C2468,pcon!C:C,pcon!L:L,"")</f>
        <v>0</v>
      </c>
      <c r="R2468" s="98">
        <f t="shared" si="345"/>
        <v>0</v>
      </c>
      <c r="S2468" s="31"/>
      <c r="T2468" s="31"/>
      <c r="U2468" s="33" t="str">
        <f t="shared" si="346"/>
        <v/>
      </c>
      <c r="V2468" s="4"/>
      <c r="W2468" s="33" t="str">
        <f t="shared" si="347"/>
        <v/>
      </c>
      <c r="X2468" s="33" t="str">
        <f t="shared" si="348"/>
        <v/>
      </c>
      <c r="Y2468" s="33" t="str">
        <f t="shared" si="349"/>
        <v/>
      </c>
      <c r="Z2468" s="34" t="str">
        <f t="shared" si="350"/>
        <v/>
      </c>
    </row>
    <row r="2469" spans="1:26" x14ac:dyDescent="0.35">
      <c r="A2469" s="25">
        <v>2465</v>
      </c>
      <c r="B2469" s="26">
        <f>_xlfn.XLOOKUP(C2469,purchase!C:C,pcon!B:B,"")</f>
        <v>0</v>
      </c>
      <c r="C2469" s="4"/>
      <c r="D2469" s="29">
        <f>_xlfn.XLOOKUP(C2469,purchase!C:C,pcon!D:D,"")</f>
        <v>0</v>
      </c>
      <c r="E2469" s="29">
        <f>_xlfn.XLOOKUP(C2469,purchase!C:C,pcon!E:E,"")</f>
        <v>0</v>
      </c>
      <c r="F2469" s="4"/>
      <c r="G2469" s="27"/>
      <c r="H2469" s="28"/>
      <c r="I2469" s="4"/>
      <c r="J2469" s="4"/>
      <c r="K2469" s="4"/>
      <c r="L2469" s="30" t="str">
        <f t="shared" si="342"/>
        <v/>
      </c>
      <c r="M2469" s="4"/>
      <c r="N2469" s="30" t="str">
        <f t="shared" si="343"/>
        <v/>
      </c>
      <c r="O2469" s="31"/>
      <c r="P2469" s="32" t="str">
        <f t="shared" si="344"/>
        <v/>
      </c>
      <c r="Q2469" s="10">
        <f>_xlfn.XLOOKUP(C2469,pcon!C:C,pcon!L:L,"")</f>
        <v>0</v>
      </c>
      <c r="R2469" s="98">
        <f t="shared" si="345"/>
        <v>0</v>
      </c>
      <c r="S2469" s="31"/>
      <c r="T2469" s="31"/>
      <c r="U2469" s="33" t="str">
        <f t="shared" si="346"/>
        <v/>
      </c>
      <c r="V2469" s="4"/>
      <c r="W2469" s="33" t="str">
        <f t="shared" si="347"/>
        <v/>
      </c>
      <c r="X2469" s="33" t="str">
        <f t="shared" si="348"/>
        <v/>
      </c>
      <c r="Y2469" s="33" t="str">
        <f t="shared" si="349"/>
        <v/>
      </c>
      <c r="Z2469" s="34" t="str">
        <f t="shared" si="350"/>
        <v/>
      </c>
    </row>
    <row r="2470" spans="1:26" x14ac:dyDescent="0.35">
      <c r="A2470" s="25">
        <v>2466</v>
      </c>
      <c r="B2470" s="26">
        <f>_xlfn.XLOOKUP(C2470,purchase!C:C,pcon!B:B,"")</f>
        <v>0</v>
      </c>
      <c r="C2470" s="4"/>
      <c r="D2470" s="29">
        <f>_xlfn.XLOOKUP(C2470,purchase!C:C,pcon!D:D,"")</f>
        <v>0</v>
      </c>
      <c r="E2470" s="29">
        <f>_xlfn.XLOOKUP(C2470,purchase!C:C,pcon!E:E,"")</f>
        <v>0</v>
      </c>
      <c r="F2470" s="4"/>
      <c r="G2470" s="27"/>
      <c r="H2470" s="28"/>
      <c r="I2470" s="4"/>
      <c r="J2470" s="4"/>
      <c r="K2470" s="4"/>
      <c r="L2470" s="30" t="str">
        <f t="shared" si="342"/>
        <v/>
      </c>
      <c r="M2470" s="4"/>
      <c r="N2470" s="30" t="str">
        <f t="shared" si="343"/>
        <v/>
      </c>
      <c r="O2470" s="31"/>
      <c r="P2470" s="32" t="str">
        <f t="shared" si="344"/>
        <v/>
      </c>
      <c r="Q2470" s="10">
        <f>_xlfn.XLOOKUP(C2470,pcon!C:C,pcon!L:L,"")</f>
        <v>0</v>
      </c>
      <c r="R2470" s="98">
        <f t="shared" si="345"/>
        <v>0</v>
      </c>
      <c r="S2470" s="31"/>
      <c r="T2470" s="31"/>
      <c r="U2470" s="33" t="str">
        <f t="shared" si="346"/>
        <v/>
      </c>
      <c r="V2470" s="4"/>
      <c r="W2470" s="33" t="str">
        <f t="shared" si="347"/>
        <v/>
      </c>
      <c r="X2470" s="33" t="str">
        <f t="shared" si="348"/>
        <v/>
      </c>
      <c r="Y2470" s="33" t="str">
        <f t="shared" si="349"/>
        <v/>
      </c>
      <c r="Z2470" s="34" t="str">
        <f t="shared" si="350"/>
        <v/>
      </c>
    </row>
    <row r="2471" spans="1:26" x14ac:dyDescent="0.35">
      <c r="A2471" s="25">
        <v>2467</v>
      </c>
      <c r="B2471" s="26">
        <f>_xlfn.XLOOKUP(C2471,purchase!C:C,pcon!B:B,"")</f>
        <v>0</v>
      </c>
      <c r="C2471" s="4"/>
      <c r="D2471" s="29">
        <f>_xlfn.XLOOKUP(C2471,purchase!C:C,pcon!D:D,"")</f>
        <v>0</v>
      </c>
      <c r="E2471" s="29">
        <f>_xlfn.XLOOKUP(C2471,purchase!C:C,pcon!E:E,"")</f>
        <v>0</v>
      </c>
      <c r="F2471" s="4"/>
      <c r="G2471" s="27"/>
      <c r="H2471" s="28"/>
      <c r="I2471" s="4"/>
      <c r="J2471" s="4"/>
      <c r="K2471" s="4"/>
      <c r="L2471" s="30" t="str">
        <f t="shared" si="342"/>
        <v/>
      </c>
      <c r="M2471" s="4"/>
      <c r="N2471" s="30" t="str">
        <f t="shared" si="343"/>
        <v/>
      </c>
      <c r="O2471" s="31"/>
      <c r="P2471" s="32" t="str">
        <f t="shared" si="344"/>
        <v/>
      </c>
      <c r="Q2471" s="10">
        <f>_xlfn.XLOOKUP(C2471,pcon!C:C,pcon!L:L,"")</f>
        <v>0</v>
      </c>
      <c r="R2471" s="98">
        <f t="shared" si="345"/>
        <v>0</v>
      </c>
      <c r="S2471" s="31"/>
      <c r="T2471" s="31"/>
      <c r="U2471" s="33" t="str">
        <f t="shared" si="346"/>
        <v/>
      </c>
      <c r="V2471" s="4"/>
      <c r="W2471" s="33" t="str">
        <f t="shared" si="347"/>
        <v/>
      </c>
      <c r="X2471" s="33" t="str">
        <f t="shared" si="348"/>
        <v/>
      </c>
      <c r="Y2471" s="33" t="str">
        <f t="shared" si="349"/>
        <v/>
      </c>
      <c r="Z2471" s="34" t="str">
        <f t="shared" si="350"/>
        <v/>
      </c>
    </row>
    <row r="2472" spans="1:26" x14ac:dyDescent="0.35">
      <c r="A2472" s="25">
        <v>2468</v>
      </c>
      <c r="B2472" s="26">
        <f>_xlfn.XLOOKUP(C2472,purchase!C:C,pcon!B:B,"")</f>
        <v>0</v>
      </c>
      <c r="C2472" s="4"/>
      <c r="D2472" s="29">
        <f>_xlfn.XLOOKUP(C2472,purchase!C:C,pcon!D:D,"")</f>
        <v>0</v>
      </c>
      <c r="E2472" s="29">
        <f>_xlfn.XLOOKUP(C2472,purchase!C:C,pcon!E:E,"")</f>
        <v>0</v>
      </c>
      <c r="F2472" s="4"/>
      <c r="G2472" s="27"/>
      <c r="H2472" s="28"/>
      <c r="I2472" s="4"/>
      <c r="J2472" s="4"/>
      <c r="K2472" s="4"/>
      <c r="L2472" s="30" t="str">
        <f t="shared" si="342"/>
        <v/>
      </c>
      <c r="M2472" s="4"/>
      <c r="N2472" s="30" t="str">
        <f t="shared" si="343"/>
        <v/>
      </c>
      <c r="O2472" s="31"/>
      <c r="P2472" s="32" t="str">
        <f t="shared" si="344"/>
        <v/>
      </c>
      <c r="Q2472" s="10">
        <f>_xlfn.XLOOKUP(C2472,pcon!C:C,pcon!L:L,"")</f>
        <v>0</v>
      </c>
      <c r="R2472" s="98">
        <f t="shared" si="345"/>
        <v>0</v>
      </c>
      <c r="S2472" s="31"/>
      <c r="T2472" s="31"/>
      <c r="U2472" s="33" t="str">
        <f t="shared" si="346"/>
        <v/>
      </c>
      <c r="V2472" s="4"/>
      <c r="W2472" s="33" t="str">
        <f t="shared" si="347"/>
        <v/>
      </c>
      <c r="X2472" s="33" t="str">
        <f t="shared" si="348"/>
        <v/>
      </c>
      <c r="Y2472" s="33" t="str">
        <f t="shared" si="349"/>
        <v/>
      </c>
      <c r="Z2472" s="34" t="str">
        <f t="shared" si="350"/>
        <v/>
      </c>
    </row>
    <row r="2473" spans="1:26" x14ac:dyDescent="0.35">
      <c r="A2473" s="25">
        <v>2469</v>
      </c>
      <c r="B2473" s="26">
        <f>_xlfn.XLOOKUP(C2473,purchase!C:C,pcon!B:B,"")</f>
        <v>0</v>
      </c>
      <c r="C2473" s="4"/>
      <c r="D2473" s="29">
        <f>_xlfn.XLOOKUP(C2473,purchase!C:C,pcon!D:D,"")</f>
        <v>0</v>
      </c>
      <c r="E2473" s="29">
        <f>_xlfn.XLOOKUP(C2473,purchase!C:C,pcon!E:E,"")</f>
        <v>0</v>
      </c>
      <c r="F2473" s="4"/>
      <c r="G2473" s="27"/>
      <c r="H2473" s="28"/>
      <c r="I2473" s="4"/>
      <c r="J2473" s="4"/>
      <c r="K2473" s="4"/>
      <c r="L2473" s="30" t="str">
        <f t="shared" si="342"/>
        <v/>
      </c>
      <c r="M2473" s="4"/>
      <c r="N2473" s="30" t="str">
        <f t="shared" si="343"/>
        <v/>
      </c>
      <c r="O2473" s="31"/>
      <c r="P2473" s="32" t="str">
        <f t="shared" si="344"/>
        <v/>
      </c>
      <c r="Q2473" s="10">
        <f>_xlfn.XLOOKUP(C2473,pcon!C:C,pcon!L:L,"")</f>
        <v>0</v>
      </c>
      <c r="R2473" s="98">
        <f t="shared" si="345"/>
        <v>0</v>
      </c>
      <c r="S2473" s="31"/>
      <c r="T2473" s="31"/>
      <c r="U2473" s="33" t="str">
        <f t="shared" si="346"/>
        <v/>
      </c>
      <c r="V2473" s="4"/>
      <c r="W2473" s="33" t="str">
        <f t="shared" si="347"/>
        <v/>
      </c>
      <c r="X2473" s="33" t="str">
        <f t="shared" si="348"/>
        <v/>
      </c>
      <c r="Y2473" s="33" t="str">
        <f t="shared" si="349"/>
        <v/>
      </c>
      <c r="Z2473" s="34" t="str">
        <f t="shared" si="350"/>
        <v/>
      </c>
    </row>
    <row r="2474" spans="1:26" x14ac:dyDescent="0.35">
      <c r="A2474" s="25">
        <v>2470</v>
      </c>
      <c r="B2474" s="26">
        <f>_xlfn.XLOOKUP(C2474,purchase!C:C,pcon!B:B,"")</f>
        <v>0</v>
      </c>
      <c r="C2474" s="4"/>
      <c r="D2474" s="29">
        <f>_xlfn.XLOOKUP(C2474,purchase!C:C,pcon!D:D,"")</f>
        <v>0</v>
      </c>
      <c r="E2474" s="29">
        <f>_xlfn.XLOOKUP(C2474,purchase!C:C,pcon!E:E,"")</f>
        <v>0</v>
      </c>
      <c r="F2474" s="4"/>
      <c r="G2474" s="27"/>
      <c r="H2474" s="28"/>
      <c r="I2474" s="4"/>
      <c r="J2474" s="4"/>
      <c r="K2474" s="4"/>
      <c r="L2474" s="30" t="str">
        <f t="shared" si="342"/>
        <v/>
      </c>
      <c r="M2474" s="4"/>
      <c r="N2474" s="30" t="str">
        <f t="shared" si="343"/>
        <v/>
      </c>
      <c r="O2474" s="31"/>
      <c r="P2474" s="32" t="str">
        <f t="shared" si="344"/>
        <v/>
      </c>
      <c r="Q2474" s="10">
        <f>_xlfn.XLOOKUP(C2474,pcon!C:C,pcon!L:L,"")</f>
        <v>0</v>
      </c>
      <c r="R2474" s="98">
        <f t="shared" si="345"/>
        <v>0</v>
      </c>
      <c r="S2474" s="31"/>
      <c r="T2474" s="31"/>
      <c r="U2474" s="33" t="str">
        <f t="shared" si="346"/>
        <v/>
      </c>
      <c r="V2474" s="4"/>
      <c r="W2474" s="33" t="str">
        <f t="shared" si="347"/>
        <v/>
      </c>
      <c r="X2474" s="33" t="str">
        <f t="shared" si="348"/>
        <v/>
      </c>
      <c r="Y2474" s="33" t="str">
        <f t="shared" si="349"/>
        <v/>
      </c>
      <c r="Z2474" s="34" t="str">
        <f t="shared" si="350"/>
        <v/>
      </c>
    </row>
    <row r="2475" spans="1:26" x14ac:dyDescent="0.35">
      <c r="A2475" s="25">
        <v>2471</v>
      </c>
      <c r="B2475" s="26">
        <f>_xlfn.XLOOKUP(C2475,purchase!C:C,pcon!B:B,"")</f>
        <v>0</v>
      </c>
      <c r="C2475" s="4"/>
      <c r="D2475" s="29">
        <f>_xlfn.XLOOKUP(C2475,purchase!C:C,pcon!D:D,"")</f>
        <v>0</v>
      </c>
      <c r="E2475" s="29">
        <f>_xlfn.XLOOKUP(C2475,purchase!C:C,pcon!E:E,"")</f>
        <v>0</v>
      </c>
      <c r="F2475" s="4"/>
      <c r="G2475" s="27"/>
      <c r="H2475" s="28"/>
      <c r="I2475" s="4"/>
      <c r="J2475" s="4"/>
      <c r="K2475" s="4"/>
      <c r="L2475" s="30" t="str">
        <f t="shared" si="342"/>
        <v/>
      </c>
      <c r="M2475" s="4"/>
      <c r="N2475" s="30" t="str">
        <f t="shared" si="343"/>
        <v/>
      </c>
      <c r="O2475" s="31"/>
      <c r="P2475" s="32" t="str">
        <f t="shared" si="344"/>
        <v/>
      </c>
      <c r="Q2475" s="10">
        <f>_xlfn.XLOOKUP(C2475,pcon!C:C,pcon!L:L,"")</f>
        <v>0</v>
      </c>
      <c r="R2475" s="98">
        <f t="shared" si="345"/>
        <v>0</v>
      </c>
      <c r="S2475" s="31"/>
      <c r="T2475" s="31"/>
      <c r="U2475" s="33" t="str">
        <f t="shared" si="346"/>
        <v/>
      </c>
      <c r="V2475" s="4"/>
      <c r="W2475" s="33" t="str">
        <f t="shared" si="347"/>
        <v/>
      </c>
      <c r="X2475" s="33" t="str">
        <f t="shared" si="348"/>
        <v/>
      </c>
      <c r="Y2475" s="33" t="str">
        <f t="shared" si="349"/>
        <v/>
      </c>
      <c r="Z2475" s="34" t="str">
        <f t="shared" si="350"/>
        <v/>
      </c>
    </row>
    <row r="2476" spans="1:26" x14ac:dyDescent="0.35">
      <c r="A2476" s="25">
        <v>2472</v>
      </c>
      <c r="B2476" s="26">
        <f>_xlfn.XLOOKUP(C2476,purchase!C:C,pcon!B:B,"")</f>
        <v>0</v>
      </c>
      <c r="C2476" s="4"/>
      <c r="D2476" s="29">
        <f>_xlfn.XLOOKUP(C2476,purchase!C:C,pcon!D:D,"")</f>
        <v>0</v>
      </c>
      <c r="E2476" s="29">
        <f>_xlfn.XLOOKUP(C2476,purchase!C:C,pcon!E:E,"")</f>
        <v>0</v>
      </c>
      <c r="F2476" s="4"/>
      <c r="G2476" s="27"/>
      <c r="H2476" s="28"/>
      <c r="I2476" s="4"/>
      <c r="J2476" s="4"/>
      <c r="K2476" s="4"/>
      <c r="L2476" s="30" t="str">
        <f t="shared" si="342"/>
        <v/>
      </c>
      <c r="M2476" s="4"/>
      <c r="N2476" s="30" t="str">
        <f t="shared" si="343"/>
        <v/>
      </c>
      <c r="O2476" s="31"/>
      <c r="P2476" s="32" t="str">
        <f t="shared" si="344"/>
        <v/>
      </c>
      <c r="Q2476" s="10">
        <f>_xlfn.XLOOKUP(C2476,pcon!C:C,pcon!L:L,"")</f>
        <v>0</v>
      </c>
      <c r="R2476" s="98">
        <f t="shared" si="345"/>
        <v>0</v>
      </c>
      <c r="S2476" s="31"/>
      <c r="T2476" s="31"/>
      <c r="U2476" s="33" t="str">
        <f t="shared" si="346"/>
        <v/>
      </c>
      <c r="V2476" s="4"/>
      <c r="W2476" s="33" t="str">
        <f t="shared" si="347"/>
        <v/>
      </c>
      <c r="X2476" s="33" t="str">
        <f t="shared" si="348"/>
        <v/>
      </c>
      <c r="Y2476" s="33" t="str">
        <f t="shared" si="349"/>
        <v/>
      </c>
      <c r="Z2476" s="34" t="str">
        <f t="shared" si="350"/>
        <v/>
      </c>
    </row>
    <row r="2477" spans="1:26" x14ac:dyDescent="0.35">
      <c r="A2477" s="25">
        <v>2473</v>
      </c>
      <c r="B2477" s="26">
        <f>_xlfn.XLOOKUP(C2477,purchase!C:C,pcon!B:B,"")</f>
        <v>0</v>
      </c>
      <c r="C2477" s="4"/>
      <c r="D2477" s="29">
        <f>_xlfn.XLOOKUP(C2477,purchase!C:C,pcon!D:D,"")</f>
        <v>0</v>
      </c>
      <c r="E2477" s="29">
        <f>_xlfn.XLOOKUP(C2477,purchase!C:C,pcon!E:E,"")</f>
        <v>0</v>
      </c>
      <c r="F2477" s="4"/>
      <c r="G2477" s="27"/>
      <c r="H2477" s="28"/>
      <c r="I2477" s="4"/>
      <c r="J2477" s="4"/>
      <c r="K2477" s="4"/>
      <c r="L2477" s="30" t="str">
        <f t="shared" si="342"/>
        <v/>
      </c>
      <c r="M2477" s="4"/>
      <c r="N2477" s="30" t="str">
        <f t="shared" si="343"/>
        <v/>
      </c>
      <c r="O2477" s="31"/>
      <c r="P2477" s="32" t="str">
        <f t="shared" si="344"/>
        <v/>
      </c>
      <c r="Q2477" s="10">
        <f>_xlfn.XLOOKUP(C2477,pcon!C:C,pcon!L:L,"")</f>
        <v>0</v>
      </c>
      <c r="R2477" s="98">
        <f t="shared" si="345"/>
        <v>0</v>
      </c>
      <c r="S2477" s="31"/>
      <c r="T2477" s="31"/>
      <c r="U2477" s="33" t="str">
        <f t="shared" si="346"/>
        <v/>
      </c>
      <c r="V2477" s="4"/>
      <c r="W2477" s="33" t="str">
        <f t="shared" si="347"/>
        <v/>
      </c>
      <c r="X2477" s="33" t="str">
        <f t="shared" si="348"/>
        <v/>
      </c>
      <c r="Y2477" s="33" t="str">
        <f t="shared" si="349"/>
        <v/>
      </c>
      <c r="Z2477" s="34" t="str">
        <f t="shared" si="350"/>
        <v/>
      </c>
    </row>
    <row r="2478" spans="1:26" x14ac:dyDescent="0.35">
      <c r="A2478" s="25">
        <v>2474</v>
      </c>
      <c r="B2478" s="26">
        <f>_xlfn.XLOOKUP(C2478,purchase!C:C,pcon!B:B,"")</f>
        <v>0</v>
      </c>
      <c r="C2478" s="4"/>
      <c r="D2478" s="29">
        <f>_xlfn.XLOOKUP(C2478,purchase!C:C,pcon!D:D,"")</f>
        <v>0</v>
      </c>
      <c r="E2478" s="29">
        <f>_xlfn.XLOOKUP(C2478,purchase!C:C,pcon!E:E,"")</f>
        <v>0</v>
      </c>
      <c r="F2478" s="4"/>
      <c r="G2478" s="27"/>
      <c r="H2478" s="28"/>
      <c r="I2478" s="4"/>
      <c r="J2478" s="4"/>
      <c r="K2478" s="4"/>
      <c r="L2478" s="30" t="str">
        <f t="shared" si="342"/>
        <v/>
      </c>
      <c r="M2478" s="4"/>
      <c r="N2478" s="30" t="str">
        <f t="shared" si="343"/>
        <v/>
      </c>
      <c r="O2478" s="31"/>
      <c r="P2478" s="32" t="str">
        <f t="shared" si="344"/>
        <v/>
      </c>
      <c r="Q2478" s="10">
        <f>_xlfn.XLOOKUP(C2478,pcon!C:C,pcon!L:L,"")</f>
        <v>0</v>
      </c>
      <c r="R2478" s="98">
        <f t="shared" si="345"/>
        <v>0</v>
      </c>
      <c r="S2478" s="31"/>
      <c r="T2478" s="31"/>
      <c r="U2478" s="33" t="str">
        <f t="shared" si="346"/>
        <v/>
      </c>
      <c r="V2478" s="4"/>
      <c r="W2478" s="33" t="str">
        <f t="shared" si="347"/>
        <v/>
      </c>
      <c r="X2478" s="33" t="str">
        <f t="shared" si="348"/>
        <v/>
      </c>
      <c r="Y2478" s="33" t="str">
        <f t="shared" si="349"/>
        <v/>
      </c>
      <c r="Z2478" s="34" t="str">
        <f t="shared" si="350"/>
        <v/>
      </c>
    </row>
    <row r="2479" spans="1:26" x14ac:dyDescent="0.35">
      <c r="A2479" s="25">
        <v>2475</v>
      </c>
      <c r="B2479" s="26">
        <f>_xlfn.XLOOKUP(C2479,purchase!C:C,pcon!B:B,"")</f>
        <v>0</v>
      </c>
      <c r="C2479" s="4"/>
      <c r="D2479" s="29">
        <f>_xlfn.XLOOKUP(C2479,purchase!C:C,pcon!D:D,"")</f>
        <v>0</v>
      </c>
      <c r="E2479" s="29">
        <f>_xlfn.XLOOKUP(C2479,purchase!C:C,pcon!E:E,"")</f>
        <v>0</v>
      </c>
      <c r="F2479" s="4"/>
      <c r="G2479" s="27"/>
      <c r="H2479" s="28"/>
      <c r="I2479" s="4"/>
      <c r="J2479" s="4"/>
      <c r="K2479" s="4"/>
      <c r="L2479" s="30" t="str">
        <f t="shared" si="342"/>
        <v/>
      </c>
      <c r="M2479" s="4"/>
      <c r="N2479" s="30" t="str">
        <f t="shared" si="343"/>
        <v/>
      </c>
      <c r="O2479" s="31"/>
      <c r="P2479" s="32" t="str">
        <f t="shared" si="344"/>
        <v/>
      </c>
      <c r="Q2479" s="10">
        <f>_xlfn.XLOOKUP(C2479,pcon!C:C,pcon!L:L,"")</f>
        <v>0</v>
      </c>
      <c r="R2479" s="98">
        <f t="shared" si="345"/>
        <v>0</v>
      </c>
      <c r="S2479" s="31"/>
      <c r="T2479" s="31"/>
      <c r="U2479" s="33" t="str">
        <f t="shared" si="346"/>
        <v/>
      </c>
      <c r="V2479" s="4"/>
      <c r="W2479" s="33" t="str">
        <f t="shared" si="347"/>
        <v/>
      </c>
      <c r="X2479" s="33" t="str">
        <f t="shared" si="348"/>
        <v/>
      </c>
      <c r="Y2479" s="33" t="str">
        <f t="shared" si="349"/>
        <v/>
      </c>
      <c r="Z2479" s="34" t="str">
        <f t="shared" si="350"/>
        <v/>
      </c>
    </row>
    <row r="2480" spans="1:26" x14ac:dyDescent="0.35">
      <c r="A2480" s="25">
        <v>2476</v>
      </c>
      <c r="B2480" s="26">
        <f>_xlfn.XLOOKUP(C2480,purchase!C:C,pcon!B:B,"")</f>
        <v>0</v>
      </c>
      <c r="C2480" s="4"/>
      <c r="D2480" s="29">
        <f>_xlfn.XLOOKUP(C2480,purchase!C:C,pcon!D:D,"")</f>
        <v>0</v>
      </c>
      <c r="E2480" s="29">
        <f>_xlfn.XLOOKUP(C2480,purchase!C:C,pcon!E:E,"")</f>
        <v>0</v>
      </c>
      <c r="F2480" s="4"/>
      <c r="G2480" s="27"/>
      <c r="H2480" s="28"/>
      <c r="I2480" s="4"/>
      <c r="J2480" s="4"/>
      <c r="K2480" s="4"/>
      <c r="L2480" s="30" t="str">
        <f t="shared" si="342"/>
        <v/>
      </c>
      <c r="M2480" s="4"/>
      <c r="N2480" s="30" t="str">
        <f t="shared" si="343"/>
        <v/>
      </c>
      <c r="O2480" s="31"/>
      <c r="P2480" s="32" t="str">
        <f t="shared" si="344"/>
        <v/>
      </c>
      <c r="Q2480" s="10">
        <f>_xlfn.XLOOKUP(C2480,pcon!C:C,pcon!L:L,"")</f>
        <v>0</v>
      </c>
      <c r="R2480" s="98">
        <f t="shared" si="345"/>
        <v>0</v>
      </c>
      <c r="S2480" s="31"/>
      <c r="T2480" s="31"/>
      <c r="U2480" s="33" t="str">
        <f t="shared" si="346"/>
        <v/>
      </c>
      <c r="V2480" s="4"/>
      <c r="W2480" s="33" t="str">
        <f t="shared" si="347"/>
        <v/>
      </c>
      <c r="X2480" s="33" t="str">
        <f t="shared" si="348"/>
        <v/>
      </c>
      <c r="Y2480" s="33" t="str">
        <f t="shared" si="349"/>
        <v/>
      </c>
      <c r="Z2480" s="34" t="str">
        <f t="shared" si="350"/>
        <v/>
      </c>
    </row>
    <row r="2481" spans="1:26" x14ac:dyDescent="0.35">
      <c r="A2481" s="25">
        <v>2477</v>
      </c>
      <c r="B2481" s="26">
        <f>_xlfn.XLOOKUP(C2481,purchase!C:C,pcon!B:B,"")</f>
        <v>0</v>
      </c>
      <c r="C2481" s="4"/>
      <c r="D2481" s="29">
        <f>_xlfn.XLOOKUP(C2481,purchase!C:C,pcon!D:D,"")</f>
        <v>0</v>
      </c>
      <c r="E2481" s="29">
        <f>_xlfn.XLOOKUP(C2481,purchase!C:C,pcon!E:E,"")</f>
        <v>0</v>
      </c>
      <c r="F2481" s="4"/>
      <c r="G2481" s="27"/>
      <c r="H2481" s="28"/>
      <c r="I2481" s="4"/>
      <c r="J2481" s="4"/>
      <c r="K2481" s="4"/>
      <c r="L2481" s="30" t="str">
        <f t="shared" si="342"/>
        <v/>
      </c>
      <c r="M2481" s="4"/>
      <c r="N2481" s="30" t="str">
        <f t="shared" si="343"/>
        <v/>
      </c>
      <c r="O2481" s="31"/>
      <c r="P2481" s="32" t="str">
        <f t="shared" si="344"/>
        <v/>
      </c>
      <c r="Q2481" s="10">
        <f>_xlfn.XLOOKUP(C2481,pcon!C:C,pcon!L:L,"")</f>
        <v>0</v>
      </c>
      <c r="R2481" s="98">
        <f t="shared" si="345"/>
        <v>0</v>
      </c>
      <c r="S2481" s="31"/>
      <c r="T2481" s="31"/>
      <c r="U2481" s="33" t="str">
        <f t="shared" si="346"/>
        <v/>
      </c>
      <c r="V2481" s="4"/>
      <c r="W2481" s="33" t="str">
        <f t="shared" si="347"/>
        <v/>
      </c>
      <c r="X2481" s="33" t="str">
        <f t="shared" si="348"/>
        <v/>
      </c>
      <c r="Y2481" s="33" t="str">
        <f t="shared" si="349"/>
        <v/>
      </c>
      <c r="Z2481" s="34" t="str">
        <f t="shared" si="350"/>
        <v/>
      </c>
    </row>
    <row r="2482" spans="1:26" x14ac:dyDescent="0.35">
      <c r="A2482" s="25">
        <v>2478</v>
      </c>
      <c r="B2482" s="26">
        <f>_xlfn.XLOOKUP(C2482,purchase!C:C,pcon!B:B,"")</f>
        <v>0</v>
      </c>
      <c r="C2482" s="4"/>
      <c r="D2482" s="29">
        <f>_xlfn.XLOOKUP(C2482,purchase!C:C,pcon!D:D,"")</f>
        <v>0</v>
      </c>
      <c r="E2482" s="29">
        <f>_xlfn.XLOOKUP(C2482,purchase!C:C,pcon!E:E,"")</f>
        <v>0</v>
      </c>
      <c r="F2482" s="4"/>
      <c r="G2482" s="27"/>
      <c r="H2482" s="28"/>
      <c r="I2482" s="4"/>
      <c r="J2482" s="4"/>
      <c r="K2482" s="4"/>
      <c r="L2482" s="30" t="str">
        <f t="shared" si="342"/>
        <v/>
      </c>
      <c r="M2482" s="4"/>
      <c r="N2482" s="30" t="str">
        <f t="shared" si="343"/>
        <v/>
      </c>
      <c r="O2482" s="31"/>
      <c r="P2482" s="32" t="str">
        <f t="shared" si="344"/>
        <v/>
      </c>
      <c r="Q2482" s="10">
        <f>_xlfn.XLOOKUP(C2482,pcon!C:C,pcon!L:L,"")</f>
        <v>0</v>
      </c>
      <c r="R2482" s="98">
        <f t="shared" si="345"/>
        <v>0</v>
      </c>
      <c r="S2482" s="31"/>
      <c r="T2482" s="31"/>
      <c r="U2482" s="33" t="str">
        <f t="shared" si="346"/>
        <v/>
      </c>
      <c r="V2482" s="4"/>
      <c r="W2482" s="33" t="str">
        <f t="shared" si="347"/>
        <v/>
      </c>
      <c r="X2482" s="33" t="str">
        <f t="shared" si="348"/>
        <v/>
      </c>
      <c r="Y2482" s="33" t="str">
        <f t="shared" si="349"/>
        <v/>
      </c>
      <c r="Z2482" s="34" t="str">
        <f t="shared" si="350"/>
        <v/>
      </c>
    </row>
    <row r="2483" spans="1:26" x14ac:dyDescent="0.35">
      <c r="A2483" s="25">
        <v>2479</v>
      </c>
      <c r="B2483" s="26">
        <f>_xlfn.XLOOKUP(C2483,purchase!C:C,pcon!B:B,"")</f>
        <v>0</v>
      </c>
      <c r="C2483" s="4"/>
      <c r="D2483" s="29">
        <f>_xlfn.XLOOKUP(C2483,purchase!C:C,pcon!D:D,"")</f>
        <v>0</v>
      </c>
      <c r="E2483" s="29">
        <f>_xlfn.XLOOKUP(C2483,purchase!C:C,pcon!E:E,"")</f>
        <v>0</v>
      </c>
      <c r="F2483" s="4"/>
      <c r="G2483" s="27"/>
      <c r="H2483" s="28"/>
      <c r="I2483" s="4"/>
      <c r="J2483" s="4"/>
      <c r="K2483" s="4"/>
      <c r="L2483" s="30" t="str">
        <f t="shared" si="342"/>
        <v/>
      </c>
      <c r="M2483" s="4"/>
      <c r="N2483" s="30" t="str">
        <f t="shared" si="343"/>
        <v/>
      </c>
      <c r="O2483" s="31"/>
      <c r="P2483" s="32" t="str">
        <f t="shared" si="344"/>
        <v/>
      </c>
      <c r="Q2483" s="10">
        <f>_xlfn.XLOOKUP(C2483,pcon!C:C,pcon!L:L,"")</f>
        <v>0</v>
      </c>
      <c r="R2483" s="98">
        <f t="shared" si="345"/>
        <v>0</v>
      </c>
      <c r="S2483" s="31"/>
      <c r="T2483" s="31"/>
      <c r="U2483" s="33" t="str">
        <f t="shared" si="346"/>
        <v/>
      </c>
      <c r="V2483" s="4"/>
      <c r="W2483" s="33" t="str">
        <f t="shared" si="347"/>
        <v/>
      </c>
      <c r="X2483" s="33" t="str">
        <f t="shared" si="348"/>
        <v/>
      </c>
      <c r="Y2483" s="33" t="str">
        <f t="shared" si="349"/>
        <v/>
      </c>
      <c r="Z2483" s="34" t="str">
        <f t="shared" si="350"/>
        <v/>
      </c>
    </row>
    <row r="2484" spans="1:26" x14ac:dyDescent="0.35">
      <c r="A2484" s="25">
        <v>2480</v>
      </c>
      <c r="B2484" s="26">
        <f>_xlfn.XLOOKUP(C2484,purchase!C:C,pcon!B:B,"")</f>
        <v>0</v>
      </c>
      <c r="C2484" s="4"/>
      <c r="D2484" s="29">
        <f>_xlfn.XLOOKUP(C2484,purchase!C:C,pcon!D:D,"")</f>
        <v>0</v>
      </c>
      <c r="E2484" s="29">
        <f>_xlfn.XLOOKUP(C2484,purchase!C:C,pcon!E:E,"")</f>
        <v>0</v>
      </c>
      <c r="F2484" s="4"/>
      <c r="G2484" s="27"/>
      <c r="H2484" s="28"/>
      <c r="I2484" s="4"/>
      <c r="J2484" s="4"/>
      <c r="K2484" s="4"/>
      <c r="L2484" s="30" t="str">
        <f t="shared" si="342"/>
        <v/>
      </c>
      <c r="M2484" s="4"/>
      <c r="N2484" s="30" t="str">
        <f t="shared" si="343"/>
        <v/>
      </c>
      <c r="O2484" s="31"/>
      <c r="P2484" s="32" t="str">
        <f t="shared" si="344"/>
        <v/>
      </c>
      <c r="Q2484" s="10">
        <f>_xlfn.XLOOKUP(C2484,pcon!C:C,pcon!L:L,"")</f>
        <v>0</v>
      </c>
      <c r="R2484" s="98">
        <f t="shared" si="345"/>
        <v>0</v>
      </c>
      <c r="S2484" s="31"/>
      <c r="T2484" s="31"/>
      <c r="U2484" s="33" t="str">
        <f t="shared" si="346"/>
        <v/>
      </c>
      <c r="V2484" s="4"/>
      <c r="W2484" s="33" t="str">
        <f t="shared" si="347"/>
        <v/>
      </c>
      <c r="X2484" s="33" t="str">
        <f t="shared" si="348"/>
        <v/>
      </c>
      <c r="Y2484" s="33" t="str">
        <f t="shared" si="349"/>
        <v/>
      </c>
      <c r="Z2484" s="34" t="str">
        <f t="shared" si="350"/>
        <v/>
      </c>
    </row>
    <row r="2485" spans="1:26" x14ac:dyDescent="0.35">
      <c r="A2485" s="25">
        <v>2481</v>
      </c>
      <c r="B2485" s="26">
        <f>_xlfn.XLOOKUP(C2485,purchase!C:C,pcon!B:B,"")</f>
        <v>0</v>
      </c>
      <c r="C2485" s="4"/>
      <c r="D2485" s="29">
        <f>_xlfn.XLOOKUP(C2485,purchase!C:C,pcon!D:D,"")</f>
        <v>0</v>
      </c>
      <c r="E2485" s="29">
        <f>_xlfn.XLOOKUP(C2485,purchase!C:C,pcon!E:E,"")</f>
        <v>0</v>
      </c>
      <c r="F2485" s="4"/>
      <c r="G2485" s="27"/>
      <c r="H2485" s="28"/>
      <c r="I2485" s="4"/>
      <c r="J2485" s="4"/>
      <c r="K2485" s="4"/>
      <c r="L2485" s="30" t="str">
        <f t="shared" si="342"/>
        <v/>
      </c>
      <c r="M2485" s="4"/>
      <c r="N2485" s="30" t="str">
        <f t="shared" si="343"/>
        <v/>
      </c>
      <c r="O2485" s="31"/>
      <c r="P2485" s="32" t="str">
        <f t="shared" si="344"/>
        <v/>
      </c>
      <c r="Q2485" s="10">
        <f>_xlfn.XLOOKUP(C2485,pcon!C:C,pcon!L:L,"")</f>
        <v>0</v>
      </c>
      <c r="R2485" s="98">
        <f t="shared" si="345"/>
        <v>0</v>
      </c>
      <c r="S2485" s="31"/>
      <c r="T2485" s="31"/>
      <c r="U2485" s="33" t="str">
        <f t="shared" si="346"/>
        <v/>
      </c>
      <c r="V2485" s="4"/>
      <c r="W2485" s="33" t="str">
        <f t="shared" si="347"/>
        <v/>
      </c>
      <c r="X2485" s="33" t="str">
        <f t="shared" si="348"/>
        <v/>
      </c>
      <c r="Y2485" s="33" t="str">
        <f t="shared" si="349"/>
        <v/>
      </c>
      <c r="Z2485" s="34" t="str">
        <f t="shared" si="350"/>
        <v/>
      </c>
    </row>
    <row r="2486" spans="1:26" x14ac:dyDescent="0.35">
      <c r="A2486" s="25">
        <v>2482</v>
      </c>
      <c r="B2486" s="26">
        <f>_xlfn.XLOOKUP(C2486,purchase!C:C,pcon!B:B,"")</f>
        <v>0</v>
      </c>
      <c r="C2486" s="4"/>
      <c r="D2486" s="29">
        <f>_xlfn.XLOOKUP(C2486,purchase!C:C,pcon!D:D,"")</f>
        <v>0</v>
      </c>
      <c r="E2486" s="29">
        <f>_xlfn.XLOOKUP(C2486,purchase!C:C,pcon!E:E,"")</f>
        <v>0</v>
      </c>
      <c r="F2486" s="4"/>
      <c r="G2486" s="27"/>
      <c r="H2486" s="28"/>
      <c r="I2486" s="4"/>
      <c r="J2486" s="4"/>
      <c r="K2486" s="4"/>
      <c r="L2486" s="30" t="str">
        <f t="shared" si="342"/>
        <v/>
      </c>
      <c r="M2486" s="4"/>
      <c r="N2486" s="30" t="str">
        <f t="shared" si="343"/>
        <v/>
      </c>
      <c r="O2486" s="31"/>
      <c r="P2486" s="32" t="str">
        <f t="shared" si="344"/>
        <v/>
      </c>
      <c r="Q2486" s="10">
        <f>_xlfn.XLOOKUP(C2486,pcon!C:C,pcon!L:L,"")</f>
        <v>0</v>
      </c>
      <c r="R2486" s="98">
        <f t="shared" si="345"/>
        <v>0</v>
      </c>
      <c r="S2486" s="31"/>
      <c r="T2486" s="31"/>
      <c r="U2486" s="33" t="str">
        <f t="shared" si="346"/>
        <v/>
      </c>
      <c r="V2486" s="4"/>
      <c r="W2486" s="33" t="str">
        <f t="shared" si="347"/>
        <v/>
      </c>
      <c r="X2486" s="33" t="str">
        <f t="shared" si="348"/>
        <v/>
      </c>
      <c r="Y2486" s="33" t="str">
        <f t="shared" si="349"/>
        <v/>
      </c>
      <c r="Z2486" s="34" t="str">
        <f t="shared" si="350"/>
        <v/>
      </c>
    </row>
    <row r="2487" spans="1:26" x14ac:dyDescent="0.35">
      <c r="A2487" s="25">
        <v>2483</v>
      </c>
      <c r="B2487" s="26">
        <f>_xlfn.XLOOKUP(C2487,purchase!C:C,pcon!B:B,"")</f>
        <v>0</v>
      </c>
      <c r="C2487" s="4"/>
      <c r="D2487" s="29">
        <f>_xlfn.XLOOKUP(C2487,purchase!C:C,pcon!D:D,"")</f>
        <v>0</v>
      </c>
      <c r="E2487" s="29">
        <f>_xlfn.XLOOKUP(C2487,purchase!C:C,pcon!E:E,"")</f>
        <v>0</v>
      </c>
      <c r="F2487" s="4"/>
      <c r="G2487" s="27"/>
      <c r="H2487" s="28"/>
      <c r="I2487" s="4"/>
      <c r="J2487" s="4"/>
      <c r="K2487" s="4"/>
      <c r="L2487" s="30" t="str">
        <f t="shared" si="342"/>
        <v/>
      </c>
      <c r="M2487" s="4"/>
      <c r="N2487" s="30" t="str">
        <f t="shared" si="343"/>
        <v/>
      </c>
      <c r="O2487" s="31"/>
      <c r="P2487" s="32" t="str">
        <f t="shared" si="344"/>
        <v/>
      </c>
      <c r="Q2487" s="10">
        <f>_xlfn.XLOOKUP(C2487,pcon!C:C,pcon!L:L,"")</f>
        <v>0</v>
      </c>
      <c r="R2487" s="98">
        <f t="shared" si="345"/>
        <v>0</v>
      </c>
      <c r="S2487" s="31"/>
      <c r="T2487" s="31"/>
      <c r="U2487" s="33" t="str">
        <f t="shared" si="346"/>
        <v/>
      </c>
      <c r="V2487" s="4"/>
      <c r="W2487" s="33" t="str">
        <f t="shared" si="347"/>
        <v/>
      </c>
      <c r="X2487" s="33" t="str">
        <f t="shared" si="348"/>
        <v/>
      </c>
      <c r="Y2487" s="33" t="str">
        <f t="shared" si="349"/>
        <v/>
      </c>
      <c r="Z2487" s="34" t="str">
        <f t="shared" si="350"/>
        <v/>
      </c>
    </row>
    <row r="2488" spans="1:26" x14ac:dyDescent="0.35">
      <c r="A2488" s="25">
        <v>2484</v>
      </c>
      <c r="B2488" s="26">
        <f>_xlfn.XLOOKUP(C2488,purchase!C:C,pcon!B:B,"")</f>
        <v>0</v>
      </c>
      <c r="C2488" s="4"/>
      <c r="D2488" s="29">
        <f>_xlfn.XLOOKUP(C2488,purchase!C:C,pcon!D:D,"")</f>
        <v>0</v>
      </c>
      <c r="E2488" s="29">
        <f>_xlfn.XLOOKUP(C2488,purchase!C:C,pcon!E:E,"")</f>
        <v>0</v>
      </c>
      <c r="F2488" s="4"/>
      <c r="G2488" s="27"/>
      <c r="H2488" s="28"/>
      <c r="I2488" s="4"/>
      <c r="J2488" s="4"/>
      <c r="K2488" s="4"/>
      <c r="L2488" s="30" t="str">
        <f t="shared" si="342"/>
        <v/>
      </c>
      <c r="M2488" s="4"/>
      <c r="N2488" s="30" t="str">
        <f t="shared" si="343"/>
        <v/>
      </c>
      <c r="O2488" s="31"/>
      <c r="P2488" s="32" t="str">
        <f t="shared" si="344"/>
        <v/>
      </c>
      <c r="Q2488" s="10">
        <f>_xlfn.XLOOKUP(C2488,pcon!C:C,pcon!L:L,"")</f>
        <v>0</v>
      </c>
      <c r="R2488" s="98">
        <f t="shared" si="345"/>
        <v>0</v>
      </c>
      <c r="S2488" s="31"/>
      <c r="T2488" s="31"/>
      <c r="U2488" s="33" t="str">
        <f t="shared" si="346"/>
        <v/>
      </c>
      <c r="V2488" s="4"/>
      <c r="W2488" s="33" t="str">
        <f t="shared" si="347"/>
        <v/>
      </c>
      <c r="X2488" s="33" t="str">
        <f t="shared" si="348"/>
        <v/>
      </c>
      <c r="Y2488" s="33" t="str">
        <f t="shared" si="349"/>
        <v/>
      </c>
      <c r="Z2488" s="34" t="str">
        <f t="shared" si="350"/>
        <v/>
      </c>
    </row>
    <row r="2489" spans="1:26" x14ac:dyDescent="0.35">
      <c r="A2489" s="25">
        <v>2485</v>
      </c>
      <c r="B2489" s="26">
        <f>_xlfn.XLOOKUP(C2489,purchase!C:C,pcon!B:B,"")</f>
        <v>0</v>
      </c>
      <c r="C2489" s="4"/>
      <c r="D2489" s="29">
        <f>_xlfn.XLOOKUP(C2489,purchase!C:C,pcon!D:D,"")</f>
        <v>0</v>
      </c>
      <c r="E2489" s="29">
        <f>_xlfn.XLOOKUP(C2489,purchase!C:C,pcon!E:E,"")</f>
        <v>0</v>
      </c>
      <c r="F2489" s="4"/>
      <c r="G2489" s="27"/>
      <c r="H2489" s="28"/>
      <c r="I2489" s="4"/>
      <c r="J2489" s="4"/>
      <c r="K2489" s="4"/>
      <c r="L2489" s="30" t="str">
        <f t="shared" si="342"/>
        <v/>
      </c>
      <c r="M2489" s="4"/>
      <c r="N2489" s="30" t="str">
        <f t="shared" si="343"/>
        <v/>
      </c>
      <c r="O2489" s="31"/>
      <c r="P2489" s="32" t="str">
        <f t="shared" si="344"/>
        <v/>
      </c>
      <c r="Q2489" s="10">
        <f>_xlfn.XLOOKUP(C2489,pcon!C:C,pcon!L:L,"")</f>
        <v>0</v>
      </c>
      <c r="R2489" s="98">
        <f t="shared" si="345"/>
        <v>0</v>
      </c>
      <c r="S2489" s="31"/>
      <c r="T2489" s="31"/>
      <c r="U2489" s="33" t="str">
        <f t="shared" si="346"/>
        <v/>
      </c>
      <c r="V2489" s="4"/>
      <c r="W2489" s="33" t="str">
        <f t="shared" si="347"/>
        <v/>
      </c>
      <c r="X2489" s="33" t="str">
        <f t="shared" si="348"/>
        <v/>
      </c>
      <c r="Y2489" s="33" t="str">
        <f t="shared" si="349"/>
        <v/>
      </c>
      <c r="Z2489" s="34" t="str">
        <f t="shared" si="350"/>
        <v/>
      </c>
    </row>
    <row r="2490" spans="1:26" x14ac:dyDescent="0.35">
      <c r="A2490" s="25">
        <v>2486</v>
      </c>
      <c r="B2490" s="26">
        <f>_xlfn.XLOOKUP(C2490,purchase!C:C,pcon!B:B,"")</f>
        <v>0</v>
      </c>
      <c r="C2490" s="4"/>
      <c r="D2490" s="29">
        <f>_xlfn.XLOOKUP(C2490,purchase!C:C,pcon!D:D,"")</f>
        <v>0</v>
      </c>
      <c r="E2490" s="29">
        <f>_xlfn.XLOOKUP(C2490,purchase!C:C,pcon!E:E,"")</f>
        <v>0</v>
      </c>
      <c r="F2490" s="4"/>
      <c r="G2490" s="27"/>
      <c r="H2490" s="28"/>
      <c r="I2490" s="4"/>
      <c r="J2490" s="4"/>
      <c r="K2490" s="4"/>
      <c r="L2490" s="30" t="str">
        <f t="shared" si="342"/>
        <v/>
      </c>
      <c r="M2490" s="4"/>
      <c r="N2490" s="30" t="str">
        <f t="shared" si="343"/>
        <v/>
      </c>
      <c r="O2490" s="31"/>
      <c r="P2490" s="32" t="str">
        <f t="shared" si="344"/>
        <v/>
      </c>
      <c r="Q2490" s="10">
        <f>_xlfn.XLOOKUP(C2490,pcon!C:C,pcon!L:L,"")</f>
        <v>0</v>
      </c>
      <c r="R2490" s="98">
        <f t="shared" si="345"/>
        <v>0</v>
      </c>
      <c r="S2490" s="31"/>
      <c r="T2490" s="31"/>
      <c r="U2490" s="33" t="str">
        <f t="shared" si="346"/>
        <v/>
      </c>
      <c r="V2490" s="4"/>
      <c r="W2490" s="33" t="str">
        <f t="shared" si="347"/>
        <v/>
      </c>
      <c r="X2490" s="33" t="str">
        <f t="shared" si="348"/>
        <v/>
      </c>
      <c r="Y2490" s="33" t="str">
        <f t="shared" si="349"/>
        <v/>
      </c>
      <c r="Z2490" s="34" t="str">
        <f t="shared" si="350"/>
        <v/>
      </c>
    </row>
    <row r="2491" spans="1:26" x14ac:dyDescent="0.35">
      <c r="A2491" s="25">
        <v>2487</v>
      </c>
      <c r="B2491" s="26">
        <f>_xlfn.XLOOKUP(C2491,purchase!C:C,pcon!B:B,"")</f>
        <v>0</v>
      </c>
      <c r="C2491" s="4"/>
      <c r="D2491" s="29">
        <f>_xlfn.XLOOKUP(C2491,purchase!C:C,pcon!D:D,"")</f>
        <v>0</v>
      </c>
      <c r="E2491" s="29">
        <f>_xlfn.XLOOKUP(C2491,purchase!C:C,pcon!E:E,"")</f>
        <v>0</v>
      </c>
      <c r="F2491" s="4"/>
      <c r="G2491" s="27"/>
      <c r="H2491" s="28"/>
      <c r="I2491" s="4"/>
      <c r="J2491" s="4"/>
      <c r="K2491" s="4"/>
      <c r="L2491" s="30" t="str">
        <f t="shared" si="342"/>
        <v/>
      </c>
      <c r="M2491" s="4"/>
      <c r="N2491" s="30" t="str">
        <f t="shared" si="343"/>
        <v/>
      </c>
      <c r="O2491" s="31"/>
      <c r="P2491" s="32" t="str">
        <f t="shared" si="344"/>
        <v/>
      </c>
      <c r="Q2491" s="10">
        <f>_xlfn.XLOOKUP(C2491,pcon!C:C,pcon!L:L,"")</f>
        <v>0</v>
      </c>
      <c r="R2491" s="98">
        <f t="shared" si="345"/>
        <v>0</v>
      </c>
      <c r="S2491" s="31"/>
      <c r="T2491" s="31"/>
      <c r="U2491" s="33" t="str">
        <f t="shared" si="346"/>
        <v/>
      </c>
      <c r="V2491" s="4"/>
      <c r="W2491" s="33" t="str">
        <f t="shared" si="347"/>
        <v/>
      </c>
      <c r="X2491" s="33" t="str">
        <f t="shared" si="348"/>
        <v/>
      </c>
      <c r="Y2491" s="33" t="str">
        <f t="shared" si="349"/>
        <v/>
      </c>
      <c r="Z2491" s="34" t="str">
        <f t="shared" si="350"/>
        <v/>
      </c>
    </row>
    <row r="2492" spans="1:26" x14ac:dyDescent="0.35">
      <c r="A2492" s="25">
        <v>2488</v>
      </c>
      <c r="B2492" s="26">
        <f>_xlfn.XLOOKUP(C2492,purchase!C:C,pcon!B:B,"")</f>
        <v>0</v>
      </c>
      <c r="C2492" s="4"/>
      <c r="D2492" s="29">
        <f>_xlfn.XLOOKUP(C2492,purchase!C:C,pcon!D:D,"")</f>
        <v>0</v>
      </c>
      <c r="E2492" s="29">
        <f>_xlfn.XLOOKUP(C2492,purchase!C:C,pcon!E:E,"")</f>
        <v>0</v>
      </c>
      <c r="F2492" s="4"/>
      <c r="G2492" s="27"/>
      <c r="H2492" s="28"/>
      <c r="I2492" s="4"/>
      <c r="J2492" s="4"/>
      <c r="K2492" s="4"/>
      <c r="L2492" s="30" t="str">
        <f t="shared" si="342"/>
        <v/>
      </c>
      <c r="M2492" s="4"/>
      <c r="N2492" s="30" t="str">
        <f t="shared" si="343"/>
        <v/>
      </c>
      <c r="O2492" s="31"/>
      <c r="P2492" s="32" t="str">
        <f t="shared" si="344"/>
        <v/>
      </c>
      <c r="Q2492" s="10">
        <f>_xlfn.XLOOKUP(C2492,pcon!C:C,pcon!L:L,"")</f>
        <v>0</v>
      </c>
      <c r="R2492" s="98">
        <f t="shared" si="345"/>
        <v>0</v>
      </c>
      <c r="S2492" s="31"/>
      <c r="T2492" s="31"/>
      <c r="U2492" s="33" t="str">
        <f t="shared" si="346"/>
        <v/>
      </c>
      <c r="V2492" s="4"/>
      <c r="W2492" s="33" t="str">
        <f t="shared" si="347"/>
        <v/>
      </c>
      <c r="X2492" s="33" t="str">
        <f t="shared" si="348"/>
        <v/>
      </c>
      <c r="Y2492" s="33" t="str">
        <f t="shared" si="349"/>
        <v/>
      </c>
      <c r="Z2492" s="34" t="str">
        <f t="shared" si="350"/>
        <v/>
      </c>
    </row>
    <row r="2493" spans="1:26" x14ac:dyDescent="0.35">
      <c r="A2493" s="25">
        <v>2489</v>
      </c>
      <c r="B2493" s="26">
        <f>_xlfn.XLOOKUP(C2493,purchase!C:C,pcon!B:B,"")</f>
        <v>0</v>
      </c>
      <c r="C2493" s="4"/>
      <c r="D2493" s="29">
        <f>_xlfn.XLOOKUP(C2493,purchase!C:C,pcon!D:D,"")</f>
        <v>0</v>
      </c>
      <c r="E2493" s="29">
        <f>_xlfn.XLOOKUP(C2493,purchase!C:C,pcon!E:E,"")</f>
        <v>0</v>
      </c>
      <c r="F2493" s="4"/>
      <c r="G2493" s="27"/>
      <c r="H2493" s="28"/>
      <c r="I2493" s="4"/>
      <c r="J2493" s="4"/>
      <c r="K2493" s="4"/>
      <c r="L2493" s="30" t="str">
        <f t="shared" si="342"/>
        <v/>
      </c>
      <c r="M2493" s="4"/>
      <c r="N2493" s="30" t="str">
        <f t="shared" si="343"/>
        <v/>
      </c>
      <c r="O2493" s="31"/>
      <c r="P2493" s="32" t="str">
        <f t="shared" si="344"/>
        <v/>
      </c>
      <c r="Q2493" s="10">
        <f>_xlfn.XLOOKUP(C2493,pcon!C:C,pcon!L:L,"")</f>
        <v>0</v>
      </c>
      <c r="R2493" s="98">
        <f t="shared" si="345"/>
        <v>0</v>
      </c>
      <c r="S2493" s="31"/>
      <c r="T2493" s="31"/>
      <c r="U2493" s="33" t="str">
        <f t="shared" si="346"/>
        <v/>
      </c>
      <c r="V2493" s="4"/>
      <c r="W2493" s="33" t="str">
        <f t="shared" si="347"/>
        <v/>
      </c>
      <c r="X2493" s="33" t="str">
        <f t="shared" si="348"/>
        <v/>
      </c>
      <c r="Y2493" s="33" t="str">
        <f t="shared" si="349"/>
        <v/>
      </c>
      <c r="Z2493" s="34" t="str">
        <f t="shared" si="350"/>
        <v/>
      </c>
    </row>
    <row r="2494" spans="1:26" x14ac:dyDescent="0.35">
      <c r="A2494" s="25">
        <v>2490</v>
      </c>
      <c r="B2494" s="26">
        <f>_xlfn.XLOOKUP(C2494,purchase!C:C,pcon!B:B,"")</f>
        <v>0</v>
      </c>
      <c r="C2494" s="4"/>
      <c r="D2494" s="29">
        <f>_xlfn.XLOOKUP(C2494,purchase!C:C,pcon!D:D,"")</f>
        <v>0</v>
      </c>
      <c r="E2494" s="29">
        <f>_xlfn.XLOOKUP(C2494,purchase!C:C,pcon!E:E,"")</f>
        <v>0</v>
      </c>
      <c r="F2494" s="4"/>
      <c r="G2494" s="27"/>
      <c r="H2494" s="28"/>
      <c r="I2494" s="4"/>
      <c r="J2494" s="4"/>
      <c r="K2494" s="4"/>
      <c r="L2494" s="30" t="str">
        <f t="shared" si="342"/>
        <v/>
      </c>
      <c r="M2494" s="4"/>
      <c r="N2494" s="30" t="str">
        <f t="shared" si="343"/>
        <v/>
      </c>
      <c r="O2494" s="31"/>
      <c r="P2494" s="32" t="str">
        <f t="shared" si="344"/>
        <v/>
      </c>
      <c r="Q2494" s="10">
        <f>_xlfn.XLOOKUP(C2494,pcon!C:C,pcon!L:L,"")</f>
        <v>0</v>
      </c>
      <c r="R2494" s="98">
        <f t="shared" si="345"/>
        <v>0</v>
      </c>
      <c r="S2494" s="31"/>
      <c r="T2494" s="31"/>
      <c r="U2494" s="33" t="str">
        <f t="shared" si="346"/>
        <v/>
      </c>
      <c r="V2494" s="4"/>
      <c r="W2494" s="33" t="str">
        <f t="shared" si="347"/>
        <v/>
      </c>
      <c r="X2494" s="33" t="str">
        <f t="shared" si="348"/>
        <v/>
      </c>
      <c r="Y2494" s="33" t="str">
        <f t="shared" si="349"/>
        <v/>
      </c>
      <c r="Z2494" s="34" t="str">
        <f t="shared" si="350"/>
        <v/>
      </c>
    </row>
    <row r="2495" spans="1:26" x14ac:dyDescent="0.35">
      <c r="A2495" s="25">
        <v>2491</v>
      </c>
      <c r="B2495" s="26">
        <f>_xlfn.XLOOKUP(C2495,purchase!C:C,pcon!B:B,"")</f>
        <v>0</v>
      </c>
      <c r="C2495" s="4"/>
      <c r="D2495" s="29">
        <f>_xlfn.XLOOKUP(C2495,purchase!C:C,pcon!D:D,"")</f>
        <v>0</v>
      </c>
      <c r="E2495" s="29">
        <f>_xlfn.XLOOKUP(C2495,purchase!C:C,pcon!E:E,"")</f>
        <v>0</v>
      </c>
      <c r="F2495" s="4"/>
      <c r="G2495" s="27"/>
      <c r="H2495" s="28"/>
      <c r="I2495" s="4"/>
      <c r="J2495" s="4"/>
      <c r="K2495" s="4"/>
      <c r="L2495" s="30" t="str">
        <f t="shared" si="342"/>
        <v/>
      </c>
      <c r="M2495" s="4"/>
      <c r="N2495" s="30" t="str">
        <f t="shared" si="343"/>
        <v/>
      </c>
      <c r="O2495" s="31"/>
      <c r="P2495" s="32" t="str">
        <f t="shared" si="344"/>
        <v/>
      </c>
      <c r="Q2495" s="10">
        <f>_xlfn.XLOOKUP(C2495,pcon!C:C,pcon!L:L,"")</f>
        <v>0</v>
      </c>
      <c r="R2495" s="98">
        <f t="shared" si="345"/>
        <v>0</v>
      </c>
      <c r="S2495" s="31"/>
      <c r="T2495" s="31"/>
      <c r="U2495" s="33" t="str">
        <f t="shared" si="346"/>
        <v/>
      </c>
      <c r="V2495" s="4"/>
      <c r="W2495" s="33" t="str">
        <f t="shared" si="347"/>
        <v/>
      </c>
      <c r="X2495" s="33" t="str">
        <f t="shared" si="348"/>
        <v/>
      </c>
      <c r="Y2495" s="33" t="str">
        <f t="shared" si="349"/>
        <v/>
      </c>
      <c r="Z2495" s="34" t="str">
        <f t="shared" si="350"/>
        <v/>
      </c>
    </row>
    <row r="2496" spans="1:26" x14ac:dyDescent="0.35">
      <c r="A2496" s="25">
        <v>2492</v>
      </c>
      <c r="B2496" s="26">
        <f>_xlfn.XLOOKUP(C2496,purchase!C:C,pcon!B:B,"")</f>
        <v>0</v>
      </c>
      <c r="C2496" s="4"/>
      <c r="D2496" s="29">
        <f>_xlfn.XLOOKUP(C2496,purchase!C:C,pcon!D:D,"")</f>
        <v>0</v>
      </c>
      <c r="E2496" s="29">
        <f>_xlfn.XLOOKUP(C2496,purchase!C:C,pcon!E:E,"")</f>
        <v>0</v>
      </c>
      <c r="F2496" s="4"/>
      <c r="G2496" s="27"/>
      <c r="H2496" s="28"/>
      <c r="I2496" s="4"/>
      <c r="J2496" s="4"/>
      <c r="K2496" s="4"/>
      <c r="L2496" s="30" t="str">
        <f t="shared" si="342"/>
        <v/>
      </c>
      <c r="M2496" s="4"/>
      <c r="N2496" s="30" t="str">
        <f t="shared" si="343"/>
        <v/>
      </c>
      <c r="O2496" s="31"/>
      <c r="P2496" s="32" t="str">
        <f t="shared" si="344"/>
        <v/>
      </c>
      <c r="Q2496" s="10">
        <f>_xlfn.XLOOKUP(C2496,pcon!C:C,pcon!L:L,"")</f>
        <v>0</v>
      </c>
      <c r="R2496" s="98">
        <f t="shared" si="345"/>
        <v>0</v>
      </c>
      <c r="S2496" s="31"/>
      <c r="T2496" s="31"/>
      <c r="U2496" s="33" t="str">
        <f t="shared" si="346"/>
        <v/>
      </c>
      <c r="V2496" s="4"/>
      <c r="W2496" s="33" t="str">
        <f t="shared" si="347"/>
        <v/>
      </c>
      <c r="X2496" s="33" t="str">
        <f t="shared" si="348"/>
        <v/>
      </c>
      <c r="Y2496" s="33" t="str">
        <f t="shared" si="349"/>
        <v/>
      </c>
      <c r="Z2496" s="34" t="str">
        <f t="shared" si="350"/>
        <v/>
      </c>
    </row>
    <row r="2497" spans="1:26" x14ac:dyDescent="0.35">
      <c r="A2497" s="25">
        <v>2493</v>
      </c>
      <c r="B2497" s="26">
        <f>_xlfn.XLOOKUP(C2497,purchase!C:C,pcon!B:B,"")</f>
        <v>0</v>
      </c>
      <c r="C2497" s="4"/>
      <c r="D2497" s="29">
        <f>_xlfn.XLOOKUP(C2497,purchase!C:C,pcon!D:D,"")</f>
        <v>0</v>
      </c>
      <c r="E2497" s="29">
        <f>_xlfn.XLOOKUP(C2497,purchase!C:C,pcon!E:E,"")</f>
        <v>0</v>
      </c>
      <c r="F2497" s="4"/>
      <c r="G2497" s="27"/>
      <c r="H2497" s="28"/>
      <c r="I2497" s="4"/>
      <c r="J2497" s="4"/>
      <c r="K2497" s="4"/>
      <c r="L2497" s="30" t="str">
        <f t="shared" si="342"/>
        <v/>
      </c>
      <c r="M2497" s="4"/>
      <c r="N2497" s="30" t="str">
        <f t="shared" si="343"/>
        <v/>
      </c>
      <c r="O2497" s="31"/>
      <c r="P2497" s="32" t="str">
        <f t="shared" si="344"/>
        <v/>
      </c>
      <c r="Q2497" s="10">
        <f>_xlfn.XLOOKUP(C2497,pcon!C:C,pcon!L:L,"")</f>
        <v>0</v>
      </c>
      <c r="R2497" s="98">
        <f t="shared" si="345"/>
        <v>0</v>
      </c>
      <c r="S2497" s="31"/>
      <c r="T2497" s="31"/>
      <c r="U2497" s="33" t="str">
        <f t="shared" si="346"/>
        <v/>
      </c>
      <c r="V2497" s="4"/>
      <c r="W2497" s="33" t="str">
        <f t="shared" si="347"/>
        <v/>
      </c>
      <c r="X2497" s="33" t="str">
        <f t="shared" si="348"/>
        <v/>
      </c>
      <c r="Y2497" s="33" t="str">
        <f t="shared" si="349"/>
        <v/>
      </c>
      <c r="Z2497" s="34" t="str">
        <f t="shared" si="350"/>
        <v/>
      </c>
    </row>
    <row r="2498" spans="1:26" x14ac:dyDescent="0.35">
      <c r="A2498" s="25">
        <v>2494</v>
      </c>
      <c r="B2498" s="26">
        <f>_xlfn.XLOOKUP(C2498,purchase!C:C,pcon!B:B,"")</f>
        <v>0</v>
      </c>
      <c r="C2498" s="4"/>
      <c r="D2498" s="29">
        <f>_xlfn.XLOOKUP(C2498,purchase!C:C,pcon!D:D,"")</f>
        <v>0</v>
      </c>
      <c r="E2498" s="29">
        <f>_xlfn.XLOOKUP(C2498,purchase!C:C,pcon!E:E,"")</f>
        <v>0</v>
      </c>
      <c r="F2498" s="4"/>
      <c r="G2498" s="27"/>
      <c r="H2498" s="28"/>
      <c r="I2498" s="4"/>
      <c r="J2498" s="4"/>
      <c r="K2498" s="4"/>
      <c r="L2498" s="30" t="str">
        <f t="shared" si="342"/>
        <v/>
      </c>
      <c r="M2498" s="4"/>
      <c r="N2498" s="30" t="str">
        <f t="shared" si="343"/>
        <v/>
      </c>
      <c r="O2498" s="31"/>
      <c r="P2498" s="32" t="str">
        <f t="shared" si="344"/>
        <v/>
      </c>
      <c r="Q2498" s="10">
        <f>_xlfn.XLOOKUP(C2498,pcon!C:C,pcon!L:L,"")</f>
        <v>0</v>
      </c>
      <c r="R2498" s="98">
        <f t="shared" si="345"/>
        <v>0</v>
      </c>
      <c r="S2498" s="31"/>
      <c r="T2498" s="31"/>
      <c r="U2498" s="33" t="str">
        <f t="shared" si="346"/>
        <v/>
      </c>
      <c r="V2498" s="4"/>
      <c r="W2498" s="33" t="str">
        <f t="shared" si="347"/>
        <v/>
      </c>
      <c r="X2498" s="33" t="str">
        <f t="shared" si="348"/>
        <v/>
      </c>
      <c r="Y2498" s="33" t="str">
        <f t="shared" si="349"/>
        <v/>
      </c>
      <c r="Z2498" s="34" t="str">
        <f t="shared" si="350"/>
        <v/>
      </c>
    </row>
    <row r="2499" spans="1:26" x14ac:dyDescent="0.35">
      <c r="A2499" s="25">
        <v>2495</v>
      </c>
      <c r="B2499" s="26">
        <f>_xlfn.XLOOKUP(C2499,purchase!C:C,pcon!B:B,"")</f>
        <v>0</v>
      </c>
      <c r="C2499" s="4"/>
      <c r="D2499" s="29">
        <f>_xlfn.XLOOKUP(C2499,purchase!C:C,pcon!D:D,"")</f>
        <v>0</v>
      </c>
      <c r="E2499" s="29">
        <f>_xlfn.XLOOKUP(C2499,purchase!C:C,pcon!E:E,"")</f>
        <v>0</v>
      </c>
      <c r="F2499" s="4"/>
      <c r="G2499" s="27"/>
      <c r="H2499" s="28"/>
      <c r="I2499" s="4"/>
      <c r="J2499" s="4"/>
      <c r="K2499" s="4"/>
      <c r="L2499" s="30" t="str">
        <f t="shared" si="342"/>
        <v/>
      </c>
      <c r="M2499" s="4"/>
      <c r="N2499" s="30" t="str">
        <f t="shared" si="343"/>
        <v/>
      </c>
      <c r="O2499" s="31"/>
      <c r="P2499" s="32" t="str">
        <f t="shared" si="344"/>
        <v/>
      </c>
      <c r="Q2499" s="10">
        <f>_xlfn.XLOOKUP(C2499,pcon!C:C,pcon!L:L,"")</f>
        <v>0</v>
      </c>
      <c r="R2499" s="98">
        <f t="shared" si="345"/>
        <v>0</v>
      </c>
      <c r="S2499" s="31"/>
      <c r="T2499" s="31"/>
      <c r="U2499" s="33" t="str">
        <f t="shared" si="346"/>
        <v/>
      </c>
      <c r="V2499" s="4"/>
      <c r="W2499" s="33" t="str">
        <f t="shared" si="347"/>
        <v/>
      </c>
      <c r="X2499" s="33" t="str">
        <f t="shared" si="348"/>
        <v/>
      </c>
      <c r="Y2499" s="33" t="str">
        <f t="shared" si="349"/>
        <v/>
      </c>
      <c r="Z2499" s="34" t="str">
        <f t="shared" si="350"/>
        <v/>
      </c>
    </row>
    <row r="2500" spans="1:26" x14ac:dyDescent="0.35">
      <c r="A2500" s="25">
        <v>2496</v>
      </c>
      <c r="B2500" s="26">
        <f>_xlfn.XLOOKUP(C2500,purchase!C:C,pcon!B:B,"")</f>
        <v>0</v>
      </c>
      <c r="C2500" s="4"/>
      <c r="D2500" s="29">
        <f>_xlfn.XLOOKUP(C2500,purchase!C:C,pcon!D:D,"")</f>
        <v>0</v>
      </c>
      <c r="E2500" s="29">
        <f>_xlfn.XLOOKUP(C2500,purchase!C:C,pcon!E:E,"")</f>
        <v>0</v>
      </c>
      <c r="F2500" s="4"/>
      <c r="G2500" s="27"/>
      <c r="H2500" s="28"/>
      <c r="I2500" s="4"/>
      <c r="J2500" s="4"/>
      <c r="K2500" s="4"/>
      <c r="L2500" s="30" t="str">
        <f t="shared" si="342"/>
        <v/>
      </c>
      <c r="M2500" s="4"/>
      <c r="N2500" s="30" t="str">
        <f t="shared" si="343"/>
        <v/>
      </c>
      <c r="O2500" s="31"/>
      <c r="P2500" s="32" t="str">
        <f t="shared" si="344"/>
        <v/>
      </c>
      <c r="Q2500" s="10">
        <f>_xlfn.XLOOKUP(C2500,pcon!C:C,pcon!L:L,"")</f>
        <v>0</v>
      </c>
      <c r="R2500" s="98">
        <f t="shared" si="345"/>
        <v>0</v>
      </c>
      <c r="S2500" s="31"/>
      <c r="T2500" s="31"/>
      <c r="U2500" s="33" t="str">
        <f t="shared" si="346"/>
        <v/>
      </c>
      <c r="V2500" s="4"/>
      <c r="W2500" s="33" t="str">
        <f t="shared" si="347"/>
        <v/>
      </c>
      <c r="X2500" s="33" t="str">
        <f t="shared" si="348"/>
        <v/>
      </c>
      <c r="Y2500" s="33" t="str">
        <f t="shared" si="349"/>
        <v/>
      </c>
      <c r="Z2500" s="34" t="str">
        <f t="shared" si="350"/>
        <v/>
      </c>
    </row>
    <row r="2501" spans="1:26" x14ac:dyDescent="0.35">
      <c r="A2501" s="25">
        <v>2497</v>
      </c>
      <c r="B2501" s="26">
        <f>_xlfn.XLOOKUP(C2501,purchase!C:C,pcon!B:B,"")</f>
        <v>0</v>
      </c>
      <c r="C2501" s="4"/>
      <c r="D2501" s="29">
        <f>_xlfn.XLOOKUP(C2501,purchase!C:C,pcon!D:D,"")</f>
        <v>0</v>
      </c>
      <c r="E2501" s="29">
        <f>_xlfn.XLOOKUP(C2501,purchase!C:C,pcon!E:E,"")</f>
        <v>0</v>
      </c>
      <c r="F2501" s="4"/>
      <c r="G2501" s="27"/>
      <c r="H2501" s="28"/>
      <c r="I2501" s="4"/>
      <c r="J2501" s="4"/>
      <c r="K2501" s="4"/>
      <c r="L2501" s="30" t="str">
        <f t="shared" ref="L2501:L2504" si="351">IF(J2501="","",J2501-K2501)</f>
        <v/>
      </c>
      <c r="M2501" s="4"/>
      <c r="N2501" s="30" t="str">
        <f t="shared" ref="N2501:N2504" si="352">IF(L2501="","",L2501-M2501)</f>
        <v/>
      </c>
      <c r="O2501" s="31"/>
      <c r="P2501" s="32" t="str">
        <f t="shared" ref="P2501:P2504" si="353">IF(O2501="","",N2501 * O2501)</f>
        <v/>
      </c>
      <c r="Q2501" s="10">
        <f>_xlfn.XLOOKUP(C2501,pcon!C:C,pcon!L:L,"")</f>
        <v>0</v>
      </c>
      <c r="R2501" s="98">
        <f t="shared" ref="R2501:R2504" si="354">(Q2501 / 80) * (O2501 * 100)</f>
        <v>0</v>
      </c>
      <c r="S2501" s="31"/>
      <c r="T2501" s="31"/>
      <c r="U2501" s="33" t="str">
        <f t="shared" si="346"/>
        <v/>
      </c>
      <c r="V2501" s="4"/>
      <c r="W2501" s="33" t="str">
        <f t="shared" si="347"/>
        <v/>
      </c>
      <c r="X2501" s="33" t="str">
        <f t="shared" ref="X2501:X2504" si="355">IF(W2501="","",U2501 + W2501)</f>
        <v/>
      </c>
      <c r="Y2501" s="33" t="str">
        <f t="shared" si="349"/>
        <v/>
      </c>
      <c r="Z2501" s="34" t="str">
        <f t="shared" ref="Z2501:Z2504" si="356">IF(U2501="","",X2501-V2501-Y2501)</f>
        <v/>
      </c>
    </row>
    <row r="2502" spans="1:26" x14ac:dyDescent="0.35">
      <c r="A2502" s="25">
        <v>2498</v>
      </c>
      <c r="B2502" s="26">
        <f>_xlfn.XLOOKUP(C2502,purchase!C:C,pcon!B:B,"")</f>
        <v>0</v>
      </c>
      <c r="C2502" s="4"/>
      <c r="D2502" s="29">
        <f>_xlfn.XLOOKUP(C2502,purchase!C:C,pcon!D:D,"")</f>
        <v>0</v>
      </c>
      <c r="E2502" s="29">
        <f>_xlfn.XLOOKUP(C2502,purchase!C:C,pcon!E:E,"")</f>
        <v>0</v>
      </c>
      <c r="F2502" s="4"/>
      <c r="G2502" s="27"/>
      <c r="H2502" s="28"/>
      <c r="I2502" s="4"/>
      <c r="J2502" s="4"/>
      <c r="K2502" s="4"/>
      <c r="L2502" s="30" t="str">
        <f t="shared" si="351"/>
        <v/>
      </c>
      <c r="M2502" s="4"/>
      <c r="N2502" s="30" t="str">
        <f t="shared" si="352"/>
        <v/>
      </c>
      <c r="O2502" s="31"/>
      <c r="P2502" s="32" t="str">
        <f t="shared" si="353"/>
        <v/>
      </c>
      <c r="Q2502" s="10">
        <f>_xlfn.XLOOKUP(C2502,pcon!C:C,pcon!L:L,"")</f>
        <v>0</v>
      </c>
      <c r="R2502" s="98">
        <f t="shared" si="354"/>
        <v>0</v>
      </c>
      <c r="S2502" s="31"/>
      <c r="T2502" s="31"/>
      <c r="U2502" s="33" t="str">
        <f t="shared" si="346"/>
        <v/>
      </c>
      <c r="V2502" s="4"/>
      <c r="W2502" s="33" t="str">
        <f t="shared" si="347"/>
        <v/>
      </c>
      <c r="X2502" s="33" t="str">
        <f t="shared" si="355"/>
        <v/>
      </c>
      <c r="Y2502" s="33" t="str">
        <f t="shared" si="349"/>
        <v/>
      </c>
      <c r="Z2502" s="34" t="str">
        <f t="shared" si="356"/>
        <v/>
      </c>
    </row>
    <row r="2503" spans="1:26" x14ac:dyDescent="0.35">
      <c r="A2503" s="25">
        <v>2499</v>
      </c>
      <c r="B2503" s="26">
        <f>_xlfn.XLOOKUP(C2503,purchase!C:C,pcon!B:B,"")</f>
        <v>0</v>
      </c>
      <c r="C2503" s="4"/>
      <c r="D2503" s="29">
        <f>_xlfn.XLOOKUP(C2503,purchase!C:C,pcon!D:D,"")</f>
        <v>0</v>
      </c>
      <c r="E2503" s="29">
        <f>_xlfn.XLOOKUP(C2503,purchase!C:C,pcon!E:E,"")</f>
        <v>0</v>
      </c>
      <c r="F2503" s="4"/>
      <c r="G2503" s="27"/>
      <c r="H2503" s="28"/>
      <c r="I2503" s="4"/>
      <c r="J2503" s="4"/>
      <c r="K2503" s="4"/>
      <c r="L2503" s="30" t="str">
        <f t="shared" si="351"/>
        <v/>
      </c>
      <c r="M2503" s="4"/>
      <c r="N2503" s="30" t="str">
        <f t="shared" si="352"/>
        <v/>
      </c>
      <c r="O2503" s="31"/>
      <c r="P2503" s="32" t="str">
        <f t="shared" si="353"/>
        <v/>
      </c>
      <c r="Q2503" s="10">
        <f>_xlfn.XLOOKUP(C2503,pcon!C:C,pcon!L:L,"")</f>
        <v>0</v>
      </c>
      <c r="R2503" s="98">
        <f t="shared" si="354"/>
        <v>0</v>
      </c>
      <c r="S2503" s="31"/>
      <c r="T2503" s="31"/>
      <c r="U2503" s="33" t="str">
        <f t="shared" si="346"/>
        <v/>
      </c>
      <c r="V2503" s="4"/>
      <c r="W2503" s="33" t="str">
        <f t="shared" si="347"/>
        <v/>
      </c>
      <c r="X2503" s="33" t="str">
        <f t="shared" si="355"/>
        <v/>
      </c>
      <c r="Y2503" s="33" t="str">
        <f t="shared" si="349"/>
        <v/>
      </c>
      <c r="Z2503" s="34" t="str">
        <f t="shared" si="356"/>
        <v/>
      </c>
    </row>
    <row r="2504" spans="1:26" ht="15" customHeight="1" thickBot="1" x14ac:dyDescent="0.4">
      <c r="A2504" s="72">
        <v>2500</v>
      </c>
      <c r="B2504" s="73">
        <f>_xlfn.XLOOKUP(C2504,purchase!C:C,pcon!B:B,"")</f>
        <v>0</v>
      </c>
      <c r="C2504" s="57"/>
      <c r="D2504" s="29">
        <f>_xlfn.XLOOKUP(C2504,purchase!C:C,pcon!D:D,"")</f>
        <v>0</v>
      </c>
      <c r="E2504" s="76">
        <f>_xlfn.XLOOKUP(C2504,purchase!C:C,pcon!E:E,"")</f>
        <v>0</v>
      </c>
      <c r="F2504" s="57"/>
      <c r="G2504" s="74"/>
      <c r="H2504" s="75"/>
      <c r="I2504" s="57"/>
      <c r="J2504" s="57"/>
      <c r="K2504" s="57"/>
      <c r="L2504" s="77" t="str">
        <f t="shared" si="351"/>
        <v/>
      </c>
      <c r="M2504" s="57"/>
      <c r="N2504" s="77" t="str">
        <f t="shared" si="352"/>
        <v/>
      </c>
      <c r="O2504" s="78"/>
      <c r="P2504" s="79" t="str">
        <f t="shared" si="353"/>
        <v/>
      </c>
      <c r="Q2504" s="63">
        <f>_xlfn.XLOOKUP(C2504,pcon!C:C,pcon!L:L,"")</f>
        <v>0</v>
      </c>
      <c r="R2504" s="99">
        <f t="shared" si="354"/>
        <v>0</v>
      </c>
      <c r="S2504" s="78"/>
      <c r="T2504" s="78"/>
      <c r="U2504" s="80" t="str">
        <f t="shared" si="346"/>
        <v/>
      </c>
      <c r="V2504" s="57"/>
      <c r="W2504" s="80" t="str">
        <f t="shared" si="347"/>
        <v/>
      </c>
      <c r="X2504" s="80" t="str">
        <f t="shared" si="355"/>
        <v/>
      </c>
      <c r="Y2504" s="80" t="str">
        <f t="shared" si="349"/>
        <v/>
      </c>
      <c r="Z2504" s="81" t="str">
        <f t="shared" si="356"/>
        <v/>
      </c>
    </row>
  </sheetData>
  <mergeCells count="11">
    <mergeCell ref="I3:P3"/>
    <mergeCell ref="A1:Z1"/>
    <mergeCell ref="C3:C4"/>
    <mergeCell ref="A3:A4"/>
    <mergeCell ref="B3:B4"/>
    <mergeCell ref="F3:F4"/>
    <mergeCell ref="Q3:T3"/>
    <mergeCell ref="A2:Z2"/>
    <mergeCell ref="D3:E3"/>
    <mergeCell ref="G3:H3"/>
    <mergeCell ref="U3:Z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05"/>
  <sheetViews>
    <sheetView zoomScale="70" zoomScaleNormal="70" workbookViewId="0">
      <selection activeCell="S3" sqref="S3"/>
    </sheetView>
  </sheetViews>
  <sheetFormatPr defaultRowHeight="14.5" x14ac:dyDescent="0.35"/>
  <cols>
    <col min="1" max="1" width="5.6328125" customWidth="1"/>
    <col min="2" max="2" width="28.6328125" customWidth="1"/>
    <col min="3" max="3" width="10.6328125" style="37" customWidth="1"/>
    <col min="4" max="4" width="32.6328125" customWidth="1"/>
    <col min="5" max="5" width="10.6328125" customWidth="1"/>
    <col min="6" max="6" width="16.6328125" style="37" customWidth="1"/>
    <col min="7" max="7" width="12.6328125" style="96" customWidth="1"/>
    <col min="8" max="9" width="12.6328125" style="37" customWidth="1"/>
    <col min="10" max="10" width="12.6328125" customWidth="1"/>
    <col min="11" max="12" width="7.6328125" style="95" customWidth="1"/>
    <col min="13" max="15" width="15.6328125" customWidth="1"/>
    <col min="16" max="16" width="15.6328125" style="37" customWidth="1"/>
    <col min="17" max="18" width="15.6328125" customWidth="1"/>
  </cols>
  <sheetData>
    <row r="1" spans="1:19" s="22" customFormat="1" ht="75" customHeight="1" x14ac:dyDescent="1.05">
      <c r="A1" s="107" t="s">
        <v>62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9"/>
    </row>
    <row r="2" spans="1:19" ht="8" customHeight="1" x14ac:dyDescent="0.35">
      <c r="A2" s="114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5"/>
    </row>
    <row r="3" spans="1:19" s="23" customFormat="1" ht="25" customHeight="1" x14ac:dyDescent="0.45">
      <c r="A3" s="118" t="s">
        <v>36</v>
      </c>
      <c r="B3" s="116" t="s">
        <v>30</v>
      </c>
      <c r="C3" s="131" t="s">
        <v>31</v>
      </c>
      <c r="D3" s="124" t="s">
        <v>4</v>
      </c>
      <c r="E3" s="112"/>
      <c r="F3" s="131" t="s">
        <v>37</v>
      </c>
      <c r="G3" s="136" t="s">
        <v>38</v>
      </c>
      <c r="H3" s="112"/>
      <c r="I3" s="139" t="s">
        <v>63</v>
      </c>
      <c r="J3" s="140" t="s">
        <v>52</v>
      </c>
      <c r="K3" s="135" t="s">
        <v>64</v>
      </c>
      <c r="L3" s="112"/>
      <c r="M3" s="138" t="s">
        <v>41</v>
      </c>
      <c r="N3" s="111"/>
      <c r="O3" s="111"/>
      <c r="P3" s="111"/>
      <c r="Q3" s="111"/>
      <c r="R3" s="115"/>
    </row>
    <row r="4" spans="1:19" s="23" customFormat="1" ht="50" customHeight="1" x14ac:dyDescent="0.45">
      <c r="A4" s="119"/>
      <c r="B4" s="117"/>
      <c r="C4" s="117"/>
      <c r="D4" s="40" t="s">
        <v>9</v>
      </c>
      <c r="E4" s="40" t="s">
        <v>10</v>
      </c>
      <c r="F4" s="117"/>
      <c r="G4" s="48" t="s">
        <v>65</v>
      </c>
      <c r="H4" s="48" t="s">
        <v>66</v>
      </c>
      <c r="I4" s="117"/>
      <c r="J4" s="117"/>
      <c r="K4" s="50" t="s">
        <v>67</v>
      </c>
      <c r="L4" s="44" t="s">
        <v>68</v>
      </c>
      <c r="M4" s="51" t="s">
        <v>56</v>
      </c>
      <c r="N4" s="51" t="s">
        <v>58</v>
      </c>
      <c r="O4" s="51" t="s">
        <v>69</v>
      </c>
      <c r="P4" s="51" t="s">
        <v>70</v>
      </c>
      <c r="Q4" s="51" t="s">
        <v>71</v>
      </c>
      <c r="R4" s="52" t="s">
        <v>72</v>
      </c>
      <c r="S4" s="24"/>
    </row>
    <row r="5" spans="1:19" x14ac:dyDescent="0.35">
      <c r="A5" s="25">
        <v>1</v>
      </c>
      <c r="B5" s="26">
        <f>_xlfn.XLOOKUP(C5,sales!C:C,scon!B:B,"")</f>
        <v>0</v>
      </c>
      <c r="C5" s="4"/>
      <c r="D5" s="26">
        <f>_xlfn.XLOOKUP(C5,sales!C:C,scon!D:D,"")</f>
        <v>0</v>
      </c>
      <c r="E5" s="26">
        <f>_xlfn.XLOOKUP(C5,sales!C:C,scon!E:E,"")</f>
        <v>0</v>
      </c>
      <c r="F5" s="4"/>
      <c r="G5" s="27"/>
      <c r="H5" s="28"/>
      <c r="I5" s="4"/>
      <c r="J5" s="35">
        <f>_xlfn.XLOOKUP(C5,sales!C:C,scon!L:L,"")</f>
        <v>0</v>
      </c>
      <c r="K5" s="31"/>
      <c r="L5" s="31"/>
      <c r="M5" s="33" t="str">
        <f t="shared" ref="M5:M68" si="0">IF(I5="","",J5*I5)</f>
        <v/>
      </c>
      <c r="N5" s="33" t="str">
        <f t="shared" ref="N5:N68" si="1">IF(K5="","",M5 * K5)</f>
        <v/>
      </c>
      <c r="O5" s="33" t="str">
        <f t="shared" ref="O5:O68" si="2">IF(K5="","",M5 + N5)</f>
        <v/>
      </c>
      <c r="P5" s="4"/>
      <c r="Q5" s="33" t="str">
        <f t="shared" ref="Q5:Q68" si="3">IF(L5&amp;K5="","",M5 * L5)</f>
        <v/>
      </c>
      <c r="R5" s="34" t="str">
        <f>IF(M5="","",O5+P5+Q5)</f>
        <v/>
      </c>
    </row>
    <row r="6" spans="1:19" x14ac:dyDescent="0.35">
      <c r="A6" s="25">
        <v>2</v>
      </c>
      <c r="B6" s="26">
        <f>_xlfn.XLOOKUP(C6,sales!C:C,scon!B:B,"")</f>
        <v>0</v>
      </c>
      <c r="C6" s="4"/>
      <c r="D6" s="26">
        <f>_xlfn.XLOOKUP(C6,sales!C:C,scon!D:D,"")</f>
        <v>0</v>
      </c>
      <c r="E6" s="26">
        <f>_xlfn.XLOOKUP(C6,sales!C:C,scon!E:E,"")</f>
        <v>0</v>
      </c>
      <c r="F6" s="4"/>
      <c r="G6" s="27"/>
      <c r="H6" s="28"/>
      <c r="I6" s="4"/>
      <c r="J6" s="35">
        <f>_xlfn.XLOOKUP(C6,sales!C:C,scon!L:L,"")</f>
        <v>0</v>
      </c>
      <c r="K6" s="31"/>
      <c r="L6" s="31"/>
      <c r="M6" s="33" t="str">
        <f t="shared" si="0"/>
        <v/>
      </c>
      <c r="N6" s="33" t="str">
        <f t="shared" si="1"/>
        <v/>
      </c>
      <c r="O6" s="33" t="str">
        <f t="shared" si="2"/>
        <v/>
      </c>
      <c r="P6" s="4"/>
      <c r="Q6" s="33" t="str">
        <f t="shared" si="3"/>
        <v/>
      </c>
      <c r="R6" s="34" t="str">
        <f t="shared" ref="R6:R69" si="4">IF(M6="","",O6-P6-Q6)</f>
        <v/>
      </c>
    </row>
    <row r="7" spans="1:19" x14ac:dyDescent="0.35">
      <c r="A7" s="25">
        <v>3</v>
      </c>
      <c r="B7" s="26">
        <f>_xlfn.XLOOKUP(C7,sales!C:C,scon!B:B,"")</f>
        <v>0</v>
      </c>
      <c r="C7" s="4"/>
      <c r="D7" s="26">
        <f>_xlfn.XLOOKUP(C7,sales!C:C,scon!D:D,"")</f>
        <v>0</v>
      </c>
      <c r="E7" s="26">
        <f>_xlfn.XLOOKUP(C7,sales!C:C,scon!E:E,"")</f>
        <v>0</v>
      </c>
      <c r="F7" s="4"/>
      <c r="G7" s="27"/>
      <c r="H7" s="28"/>
      <c r="I7" s="4"/>
      <c r="J7" s="35">
        <f>_xlfn.XLOOKUP(C7,sales!C:C,scon!L:L,"")</f>
        <v>0</v>
      </c>
      <c r="K7" s="31"/>
      <c r="L7" s="31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4"/>
      <c r="Q7" s="33" t="str">
        <f t="shared" si="3"/>
        <v/>
      </c>
      <c r="R7" s="34" t="str">
        <f t="shared" si="4"/>
        <v/>
      </c>
    </row>
    <row r="8" spans="1:19" x14ac:dyDescent="0.35">
      <c r="A8" s="25">
        <v>4</v>
      </c>
      <c r="B8" s="26">
        <f>_xlfn.XLOOKUP(C8,sales!C:C,scon!B:B,"")</f>
        <v>0</v>
      </c>
      <c r="C8" s="4"/>
      <c r="D8" s="26">
        <f>_xlfn.XLOOKUP(C8,sales!C:C,scon!D:D,"")</f>
        <v>0</v>
      </c>
      <c r="E8" s="26">
        <f>_xlfn.XLOOKUP(C8,sales!C:C,scon!E:E,"")</f>
        <v>0</v>
      </c>
      <c r="F8" s="4"/>
      <c r="G8" s="27"/>
      <c r="H8" s="28"/>
      <c r="I8" s="4"/>
      <c r="J8" s="35">
        <f>_xlfn.XLOOKUP(C8,sales!C:C,scon!L:L,"")</f>
        <v>0</v>
      </c>
      <c r="K8" s="31"/>
      <c r="L8" s="31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4"/>
      <c r="Q8" s="33" t="str">
        <f t="shared" si="3"/>
        <v/>
      </c>
      <c r="R8" s="34" t="str">
        <f t="shared" si="4"/>
        <v/>
      </c>
    </row>
    <row r="9" spans="1:19" x14ac:dyDescent="0.35">
      <c r="A9" s="25">
        <v>5</v>
      </c>
      <c r="B9" s="26">
        <f>_xlfn.XLOOKUP(C9,sales!C:C,scon!B:B,"")</f>
        <v>0</v>
      </c>
      <c r="C9" s="4"/>
      <c r="D9" s="26">
        <f>_xlfn.XLOOKUP(C9,sales!C:C,scon!D:D,"")</f>
        <v>0</v>
      </c>
      <c r="E9" s="26">
        <f>_xlfn.XLOOKUP(C9,sales!C:C,scon!E:E,"")</f>
        <v>0</v>
      </c>
      <c r="F9" s="4"/>
      <c r="G9" s="27"/>
      <c r="H9" s="28"/>
      <c r="I9" s="4"/>
      <c r="J9" s="35">
        <f>_xlfn.XLOOKUP(C9,sales!C:C,scon!L:L,"")</f>
        <v>0</v>
      </c>
      <c r="K9" s="31"/>
      <c r="L9" s="31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4"/>
      <c r="Q9" s="33" t="str">
        <f t="shared" si="3"/>
        <v/>
      </c>
      <c r="R9" s="34" t="str">
        <f t="shared" si="4"/>
        <v/>
      </c>
    </row>
    <row r="10" spans="1:19" x14ac:dyDescent="0.35">
      <c r="A10" s="25">
        <v>6</v>
      </c>
      <c r="B10" s="26">
        <f>_xlfn.XLOOKUP(C10,sales!C:C,scon!B:B,"")</f>
        <v>0</v>
      </c>
      <c r="C10" s="4"/>
      <c r="D10" s="26">
        <f>_xlfn.XLOOKUP(C10,sales!C:C,scon!D:D,"")</f>
        <v>0</v>
      </c>
      <c r="E10" s="26">
        <f>_xlfn.XLOOKUP(C10,sales!C:C,scon!E:E,"")</f>
        <v>0</v>
      </c>
      <c r="F10" s="4"/>
      <c r="G10" s="27"/>
      <c r="H10" s="28"/>
      <c r="I10" s="4"/>
      <c r="J10" s="35">
        <f>_xlfn.XLOOKUP(C10,sales!C:C,scon!L:L,"")</f>
        <v>0</v>
      </c>
      <c r="K10" s="31"/>
      <c r="L10" s="31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4"/>
      <c r="Q10" s="33" t="str">
        <f t="shared" si="3"/>
        <v/>
      </c>
      <c r="R10" s="34" t="str">
        <f t="shared" si="4"/>
        <v/>
      </c>
    </row>
    <row r="11" spans="1:19" x14ac:dyDescent="0.35">
      <c r="A11" s="25">
        <v>7</v>
      </c>
      <c r="B11" s="26">
        <f>_xlfn.XLOOKUP(C11,sales!C:C,scon!B:B,"")</f>
        <v>0</v>
      </c>
      <c r="C11" s="4"/>
      <c r="D11" s="26">
        <f>_xlfn.XLOOKUP(C11,sales!C:C,scon!D:D,"")</f>
        <v>0</v>
      </c>
      <c r="E11" s="26">
        <f>_xlfn.XLOOKUP(C11,sales!C:C,scon!E:E,"")</f>
        <v>0</v>
      </c>
      <c r="F11" s="4"/>
      <c r="G11" s="27"/>
      <c r="H11" s="28"/>
      <c r="I11" s="4"/>
      <c r="J11" s="35">
        <f>_xlfn.XLOOKUP(C11,sales!C:C,scon!L:L,"")</f>
        <v>0</v>
      </c>
      <c r="K11" s="31"/>
      <c r="L11" s="31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4"/>
      <c r="Q11" s="33" t="str">
        <f t="shared" si="3"/>
        <v/>
      </c>
      <c r="R11" s="34" t="str">
        <f t="shared" si="4"/>
        <v/>
      </c>
    </row>
    <row r="12" spans="1:19" x14ac:dyDescent="0.35">
      <c r="A12" s="25">
        <v>8</v>
      </c>
      <c r="B12" s="26">
        <f>_xlfn.XLOOKUP(C12,sales!C:C,scon!B:B,"")</f>
        <v>0</v>
      </c>
      <c r="C12" s="4"/>
      <c r="D12" s="26">
        <f>_xlfn.XLOOKUP(C12,sales!C:C,scon!D:D,"")</f>
        <v>0</v>
      </c>
      <c r="E12" s="26">
        <f>_xlfn.XLOOKUP(C12,sales!C:C,scon!E:E,"")</f>
        <v>0</v>
      </c>
      <c r="F12" s="4"/>
      <c r="G12" s="27"/>
      <c r="H12" s="28"/>
      <c r="I12" s="4"/>
      <c r="J12" s="35">
        <f>_xlfn.XLOOKUP(C12,sales!C:C,scon!L:L,"")</f>
        <v>0</v>
      </c>
      <c r="K12" s="31"/>
      <c r="L12" s="31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4"/>
      <c r="Q12" s="33" t="str">
        <f t="shared" si="3"/>
        <v/>
      </c>
      <c r="R12" s="34" t="str">
        <f t="shared" si="4"/>
        <v/>
      </c>
    </row>
    <row r="13" spans="1:19" x14ac:dyDescent="0.35">
      <c r="A13" s="25">
        <v>9</v>
      </c>
      <c r="B13" s="26">
        <f>_xlfn.XLOOKUP(C13,sales!C:C,scon!B:B,"")</f>
        <v>0</v>
      </c>
      <c r="C13" s="4"/>
      <c r="D13" s="26">
        <f>_xlfn.XLOOKUP(C13,sales!C:C,scon!D:D,"")</f>
        <v>0</v>
      </c>
      <c r="E13" s="26">
        <f>_xlfn.XLOOKUP(C13,sales!C:C,scon!E:E,"")</f>
        <v>0</v>
      </c>
      <c r="F13" s="4"/>
      <c r="G13" s="27"/>
      <c r="H13" s="28"/>
      <c r="I13" s="4"/>
      <c r="J13" s="35">
        <f>_xlfn.XLOOKUP(C13,sales!C:C,scon!L:L,"")</f>
        <v>0</v>
      </c>
      <c r="K13" s="31"/>
      <c r="L13" s="31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4"/>
      <c r="Q13" s="33" t="str">
        <f t="shared" si="3"/>
        <v/>
      </c>
      <c r="R13" s="34" t="str">
        <f t="shared" si="4"/>
        <v/>
      </c>
    </row>
    <row r="14" spans="1:19" x14ac:dyDescent="0.35">
      <c r="A14" s="25">
        <v>10</v>
      </c>
      <c r="B14" s="26">
        <f>_xlfn.XLOOKUP(C14,sales!C:C,scon!B:B,"")</f>
        <v>0</v>
      </c>
      <c r="C14" s="4"/>
      <c r="D14" s="26">
        <f>_xlfn.XLOOKUP(C14,sales!C:C,scon!D:D,"")</f>
        <v>0</v>
      </c>
      <c r="E14" s="26">
        <f>_xlfn.XLOOKUP(C14,sales!C:C,scon!E:E,"")</f>
        <v>0</v>
      </c>
      <c r="F14" s="4"/>
      <c r="G14" s="27"/>
      <c r="H14" s="28"/>
      <c r="I14" s="4"/>
      <c r="J14" s="35">
        <f>_xlfn.XLOOKUP(C14,sales!C:C,scon!L:L,"")</f>
        <v>0</v>
      </c>
      <c r="K14" s="31"/>
      <c r="L14" s="31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4"/>
      <c r="Q14" s="33" t="str">
        <f t="shared" si="3"/>
        <v/>
      </c>
      <c r="R14" s="34" t="str">
        <f t="shared" si="4"/>
        <v/>
      </c>
    </row>
    <row r="15" spans="1:19" x14ac:dyDescent="0.35">
      <c r="A15" s="25">
        <v>11</v>
      </c>
      <c r="B15" s="26">
        <f>_xlfn.XLOOKUP(C15,sales!C:C,scon!B:B,"")</f>
        <v>0</v>
      </c>
      <c r="C15" s="4"/>
      <c r="D15" s="26">
        <f>_xlfn.XLOOKUP(C15,sales!C:C,scon!D:D,"")</f>
        <v>0</v>
      </c>
      <c r="E15" s="26">
        <f>_xlfn.XLOOKUP(C15,sales!C:C,scon!E:E,"")</f>
        <v>0</v>
      </c>
      <c r="F15" s="4"/>
      <c r="G15" s="27"/>
      <c r="H15" s="28"/>
      <c r="I15" s="4"/>
      <c r="J15" s="35">
        <f>_xlfn.XLOOKUP(C15,sales!C:C,scon!L:L,"")</f>
        <v>0</v>
      </c>
      <c r="K15" s="31"/>
      <c r="L15" s="31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4"/>
      <c r="Q15" s="33" t="str">
        <f t="shared" si="3"/>
        <v/>
      </c>
      <c r="R15" s="34" t="str">
        <f t="shared" si="4"/>
        <v/>
      </c>
    </row>
    <row r="16" spans="1:19" x14ac:dyDescent="0.35">
      <c r="A16" s="25">
        <v>12</v>
      </c>
      <c r="B16" s="26">
        <f>_xlfn.XLOOKUP(C16,sales!C:C,scon!B:B,"")</f>
        <v>0</v>
      </c>
      <c r="C16" s="4"/>
      <c r="D16" s="26">
        <f>_xlfn.XLOOKUP(C16,sales!C:C,scon!D:D,"")</f>
        <v>0</v>
      </c>
      <c r="E16" s="26">
        <f>_xlfn.XLOOKUP(C16,sales!C:C,scon!E:E,"")</f>
        <v>0</v>
      </c>
      <c r="F16" s="4"/>
      <c r="G16" s="27"/>
      <c r="H16" s="28"/>
      <c r="I16" s="4"/>
      <c r="J16" s="35">
        <f>_xlfn.XLOOKUP(C16,sales!C:C,scon!L:L,"")</f>
        <v>0</v>
      </c>
      <c r="K16" s="31"/>
      <c r="L16" s="31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4"/>
      <c r="Q16" s="33" t="str">
        <f t="shared" si="3"/>
        <v/>
      </c>
      <c r="R16" s="34" t="str">
        <f t="shared" si="4"/>
        <v/>
      </c>
    </row>
    <row r="17" spans="1:18" x14ac:dyDescent="0.35">
      <c r="A17" s="25">
        <v>13</v>
      </c>
      <c r="B17" s="26">
        <f>_xlfn.XLOOKUP(C17,sales!C:C,scon!B:B,"")</f>
        <v>0</v>
      </c>
      <c r="C17" s="4"/>
      <c r="D17" s="26">
        <f>_xlfn.XLOOKUP(C17,sales!C:C,scon!D:D,"")</f>
        <v>0</v>
      </c>
      <c r="E17" s="26">
        <f>_xlfn.XLOOKUP(C17,sales!C:C,scon!E:E,"")</f>
        <v>0</v>
      </c>
      <c r="F17" s="4"/>
      <c r="G17" s="27"/>
      <c r="H17" s="28"/>
      <c r="I17" s="4"/>
      <c r="J17" s="35">
        <f>_xlfn.XLOOKUP(C17,sales!C:C,scon!L:L,"")</f>
        <v>0</v>
      </c>
      <c r="K17" s="31"/>
      <c r="L17" s="31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4"/>
      <c r="Q17" s="33" t="str">
        <f t="shared" si="3"/>
        <v/>
      </c>
      <c r="R17" s="34" t="str">
        <f t="shared" si="4"/>
        <v/>
      </c>
    </row>
    <row r="18" spans="1:18" x14ac:dyDescent="0.35">
      <c r="A18" s="25">
        <v>14</v>
      </c>
      <c r="B18" s="26">
        <f>_xlfn.XLOOKUP(C18,sales!C:C,scon!B:B,"")</f>
        <v>0</v>
      </c>
      <c r="C18" s="4"/>
      <c r="D18" s="26">
        <f>_xlfn.XLOOKUP(C18,sales!C:C,scon!D:D,"")</f>
        <v>0</v>
      </c>
      <c r="E18" s="26">
        <f>_xlfn.XLOOKUP(C18,sales!C:C,scon!E:E,"")</f>
        <v>0</v>
      </c>
      <c r="F18" s="4"/>
      <c r="G18" s="27"/>
      <c r="H18" s="28"/>
      <c r="I18" s="4"/>
      <c r="J18" s="35">
        <f>_xlfn.XLOOKUP(C18,sales!C:C,scon!L:L,"")</f>
        <v>0</v>
      </c>
      <c r="K18" s="31"/>
      <c r="L18" s="31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4"/>
      <c r="Q18" s="33" t="str">
        <f t="shared" si="3"/>
        <v/>
      </c>
      <c r="R18" s="34" t="str">
        <f t="shared" si="4"/>
        <v/>
      </c>
    </row>
    <row r="19" spans="1:18" x14ac:dyDescent="0.35">
      <c r="A19" s="25">
        <v>15</v>
      </c>
      <c r="B19" s="26">
        <f>_xlfn.XLOOKUP(C19,sales!C:C,scon!B:B,"")</f>
        <v>0</v>
      </c>
      <c r="C19" s="4"/>
      <c r="D19" s="26">
        <f>_xlfn.XLOOKUP(C19,sales!C:C,scon!D:D,"")</f>
        <v>0</v>
      </c>
      <c r="E19" s="26">
        <f>_xlfn.XLOOKUP(C19,sales!C:C,scon!E:E,"")</f>
        <v>0</v>
      </c>
      <c r="F19" s="4"/>
      <c r="G19" s="27"/>
      <c r="H19" s="28"/>
      <c r="I19" s="4"/>
      <c r="J19" s="35">
        <f>_xlfn.XLOOKUP(C19,sales!C:C,scon!L:L,"")</f>
        <v>0</v>
      </c>
      <c r="K19" s="31"/>
      <c r="L19" s="31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4"/>
      <c r="Q19" s="33" t="str">
        <f t="shared" si="3"/>
        <v/>
      </c>
      <c r="R19" s="34" t="str">
        <f t="shared" si="4"/>
        <v/>
      </c>
    </row>
    <row r="20" spans="1:18" x14ac:dyDescent="0.35">
      <c r="A20" s="25">
        <v>16</v>
      </c>
      <c r="B20" s="26">
        <f>_xlfn.XLOOKUP(C20,sales!C:C,scon!B:B,"")</f>
        <v>0</v>
      </c>
      <c r="C20" s="4"/>
      <c r="D20" s="26">
        <f>_xlfn.XLOOKUP(C20,sales!C:C,scon!D:D,"")</f>
        <v>0</v>
      </c>
      <c r="E20" s="26">
        <f>_xlfn.XLOOKUP(C20,sales!C:C,scon!E:E,"")</f>
        <v>0</v>
      </c>
      <c r="F20" s="4"/>
      <c r="G20" s="27"/>
      <c r="H20" s="28"/>
      <c r="I20" s="4"/>
      <c r="J20" s="35">
        <f>_xlfn.XLOOKUP(C20,sales!C:C,scon!L:L,"")</f>
        <v>0</v>
      </c>
      <c r="K20" s="31"/>
      <c r="L20" s="31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4"/>
      <c r="Q20" s="33" t="str">
        <f t="shared" si="3"/>
        <v/>
      </c>
      <c r="R20" s="34" t="str">
        <f t="shared" si="4"/>
        <v/>
      </c>
    </row>
    <row r="21" spans="1:18" x14ac:dyDescent="0.35">
      <c r="A21" s="25">
        <v>17</v>
      </c>
      <c r="B21" s="26">
        <f>_xlfn.XLOOKUP(C21,sales!C:C,scon!B:B,"")</f>
        <v>0</v>
      </c>
      <c r="C21" s="4"/>
      <c r="D21" s="26">
        <f>_xlfn.XLOOKUP(C21,sales!C:C,scon!D:D,"")</f>
        <v>0</v>
      </c>
      <c r="E21" s="26">
        <f>_xlfn.XLOOKUP(C21,sales!C:C,scon!E:E,"")</f>
        <v>0</v>
      </c>
      <c r="F21" s="4"/>
      <c r="G21" s="27"/>
      <c r="H21" s="28"/>
      <c r="I21" s="4"/>
      <c r="J21" s="35">
        <f>_xlfn.XLOOKUP(C21,sales!C:C,scon!L:L,"")</f>
        <v>0</v>
      </c>
      <c r="K21" s="31"/>
      <c r="L21" s="31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4"/>
      <c r="Q21" s="33" t="str">
        <f t="shared" si="3"/>
        <v/>
      </c>
      <c r="R21" s="34" t="str">
        <f t="shared" si="4"/>
        <v/>
      </c>
    </row>
    <row r="22" spans="1:18" x14ac:dyDescent="0.35">
      <c r="A22" s="25">
        <v>18</v>
      </c>
      <c r="B22" s="26">
        <f>_xlfn.XLOOKUP(C22,sales!C:C,scon!B:B,"")</f>
        <v>0</v>
      </c>
      <c r="C22" s="4"/>
      <c r="D22" s="26">
        <f>_xlfn.XLOOKUP(C22,sales!C:C,scon!D:D,"")</f>
        <v>0</v>
      </c>
      <c r="E22" s="26">
        <f>_xlfn.XLOOKUP(C22,sales!C:C,scon!E:E,"")</f>
        <v>0</v>
      </c>
      <c r="F22" s="4"/>
      <c r="G22" s="27"/>
      <c r="H22" s="28"/>
      <c r="I22" s="4"/>
      <c r="J22" s="35">
        <f>_xlfn.XLOOKUP(C22,sales!C:C,scon!L:L,"")</f>
        <v>0</v>
      </c>
      <c r="K22" s="31"/>
      <c r="L22" s="31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4"/>
      <c r="Q22" s="33" t="str">
        <f t="shared" si="3"/>
        <v/>
      </c>
      <c r="R22" s="34" t="str">
        <f t="shared" si="4"/>
        <v/>
      </c>
    </row>
    <row r="23" spans="1:18" x14ac:dyDescent="0.35">
      <c r="A23" s="25">
        <v>19</v>
      </c>
      <c r="B23" s="26">
        <f>_xlfn.XLOOKUP(C23,sales!C:C,scon!B:B,"")</f>
        <v>0</v>
      </c>
      <c r="C23" s="4"/>
      <c r="D23" s="26">
        <f>_xlfn.XLOOKUP(C23,sales!C:C,scon!D:D,"")</f>
        <v>0</v>
      </c>
      <c r="E23" s="26">
        <f>_xlfn.XLOOKUP(C23,sales!C:C,scon!E:E,"")</f>
        <v>0</v>
      </c>
      <c r="F23" s="4"/>
      <c r="G23" s="27"/>
      <c r="H23" s="28"/>
      <c r="I23" s="4"/>
      <c r="J23" s="35">
        <f>_xlfn.XLOOKUP(C23,sales!C:C,scon!L:L,"")</f>
        <v>0</v>
      </c>
      <c r="K23" s="31"/>
      <c r="L23" s="31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4"/>
      <c r="Q23" s="33" t="str">
        <f t="shared" si="3"/>
        <v/>
      </c>
      <c r="R23" s="34" t="str">
        <f t="shared" si="4"/>
        <v/>
      </c>
    </row>
    <row r="24" spans="1:18" x14ac:dyDescent="0.35">
      <c r="A24" s="25">
        <v>20</v>
      </c>
      <c r="B24" s="26">
        <f>_xlfn.XLOOKUP(C24,sales!C:C,scon!B:B,"")</f>
        <v>0</v>
      </c>
      <c r="C24" s="4"/>
      <c r="D24" s="26">
        <f>_xlfn.XLOOKUP(C24,sales!C:C,scon!D:D,"")</f>
        <v>0</v>
      </c>
      <c r="E24" s="26">
        <f>_xlfn.XLOOKUP(C24,sales!C:C,scon!E:E,"")</f>
        <v>0</v>
      </c>
      <c r="F24" s="4"/>
      <c r="G24" s="27"/>
      <c r="H24" s="28"/>
      <c r="I24" s="4"/>
      <c r="J24" s="35">
        <f>_xlfn.XLOOKUP(C24,sales!C:C,scon!L:L,"")</f>
        <v>0</v>
      </c>
      <c r="K24" s="31"/>
      <c r="L24" s="31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4"/>
      <c r="Q24" s="33" t="str">
        <f t="shared" si="3"/>
        <v/>
      </c>
      <c r="R24" s="34" t="str">
        <f t="shared" si="4"/>
        <v/>
      </c>
    </row>
    <row r="25" spans="1:18" x14ac:dyDescent="0.35">
      <c r="A25" s="25">
        <v>21</v>
      </c>
      <c r="B25" s="26">
        <f>_xlfn.XLOOKUP(C25,sales!C:C,scon!B:B,"")</f>
        <v>0</v>
      </c>
      <c r="C25" s="4"/>
      <c r="D25" s="26">
        <f>_xlfn.XLOOKUP(C25,sales!C:C,scon!D:D,"")</f>
        <v>0</v>
      </c>
      <c r="E25" s="26">
        <f>_xlfn.XLOOKUP(C25,sales!C:C,scon!E:E,"")</f>
        <v>0</v>
      </c>
      <c r="F25" s="4"/>
      <c r="G25" s="27"/>
      <c r="H25" s="28"/>
      <c r="I25" s="4"/>
      <c r="J25" s="35">
        <f>_xlfn.XLOOKUP(C25,sales!C:C,scon!L:L,"")</f>
        <v>0</v>
      </c>
      <c r="K25" s="31"/>
      <c r="L25" s="31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4"/>
      <c r="Q25" s="33" t="str">
        <f t="shared" si="3"/>
        <v/>
      </c>
      <c r="R25" s="34" t="str">
        <f t="shared" si="4"/>
        <v/>
      </c>
    </row>
    <row r="26" spans="1:18" x14ac:dyDescent="0.35">
      <c r="A26" s="25">
        <v>22</v>
      </c>
      <c r="B26" s="26">
        <f>_xlfn.XLOOKUP(C26,sales!C:C,scon!B:B,"")</f>
        <v>0</v>
      </c>
      <c r="C26" s="4"/>
      <c r="D26" s="26">
        <f>_xlfn.XLOOKUP(C26,sales!C:C,scon!D:D,"")</f>
        <v>0</v>
      </c>
      <c r="E26" s="26">
        <f>_xlfn.XLOOKUP(C26,sales!C:C,scon!E:E,"")</f>
        <v>0</v>
      </c>
      <c r="F26" s="4"/>
      <c r="G26" s="27"/>
      <c r="H26" s="28"/>
      <c r="I26" s="4"/>
      <c r="J26" s="35">
        <f>_xlfn.XLOOKUP(C26,sales!C:C,scon!L:L,"")</f>
        <v>0</v>
      </c>
      <c r="K26" s="31"/>
      <c r="L26" s="31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4"/>
      <c r="Q26" s="33" t="str">
        <f t="shared" si="3"/>
        <v/>
      </c>
      <c r="R26" s="34" t="str">
        <f t="shared" si="4"/>
        <v/>
      </c>
    </row>
    <row r="27" spans="1:18" x14ac:dyDescent="0.35">
      <c r="A27" s="25">
        <v>23</v>
      </c>
      <c r="B27" s="26">
        <f>_xlfn.XLOOKUP(C27,sales!C:C,scon!B:B,"")</f>
        <v>0</v>
      </c>
      <c r="C27" s="4"/>
      <c r="D27" s="26">
        <f>_xlfn.XLOOKUP(C27,sales!C:C,scon!D:D,"")</f>
        <v>0</v>
      </c>
      <c r="E27" s="26">
        <f>_xlfn.XLOOKUP(C27,sales!C:C,scon!E:E,"")</f>
        <v>0</v>
      </c>
      <c r="F27" s="4"/>
      <c r="G27" s="27"/>
      <c r="H27" s="28"/>
      <c r="I27" s="4"/>
      <c r="J27" s="35">
        <f>_xlfn.XLOOKUP(C27,sales!C:C,scon!L:L,"")</f>
        <v>0</v>
      </c>
      <c r="K27" s="31"/>
      <c r="L27" s="31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4"/>
      <c r="Q27" s="33" t="str">
        <f t="shared" si="3"/>
        <v/>
      </c>
      <c r="R27" s="34" t="str">
        <f t="shared" si="4"/>
        <v/>
      </c>
    </row>
    <row r="28" spans="1:18" x14ac:dyDescent="0.35">
      <c r="A28" s="25">
        <v>24</v>
      </c>
      <c r="B28" s="26">
        <f>_xlfn.XLOOKUP(C28,sales!C:C,scon!B:B,"")</f>
        <v>0</v>
      </c>
      <c r="C28" s="4"/>
      <c r="D28" s="26">
        <f>_xlfn.XLOOKUP(C28,sales!C:C,scon!D:D,"")</f>
        <v>0</v>
      </c>
      <c r="E28" s="26">
        <f>_xlfn.XLOOKUP(C28,sales!C:C,scon!E:E,"")</f>
        <v>0</v>
      </c>
      <c r="F28" s="4"/>
      <c r="G28" s="27"/>
      <c r="H28" s="28"/>
      <c r="I28" s="4"/>
      <c r="J28" s="35">
        <f>_xlfn.XLOOKUP(C28,sales!C:C,scon!L:L,"")</f>
        <v>0</v>
      </c>
      <c r="K28" s="31"/>
      <c r="L28" s="31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4"/>
      <c r="Q28" s="33" t="str">
        <f t="shared" si="3"/>
        <v/>
      </c>
      <c r="R28" s="34" t="str">
        <f t="shared" si="4"/>
        <v/>
      </c>
    </row>
    <row r="29" spans="1:18" x14ac:dyDescent="0.35">
      <c r="A29" s="25">
        <v>25</v>
      </c>
      <c r="B29" s="26">
        <f>_xlfn.XLOOKUP(C29,sales!C:C,scon!B:B,"")</f>
        <v>0</v>
      </c>
      <c r="C29" s="4"/>
      <c r="D29" s="26">
        <f>_xlfn.XLOOKUP(C29,sales!C:C,scon!D:D,"")</f>
        <v>0</v>
      </c>
      <c r="E29" s="26">
        <f>_xlfn.XLOOKUP(C29,sales!C:C,scon!E:E,"")</f>
        <v>0</v>
      </c>
      <c r="F29" s="4"/>
      <c r="G29" s="27"/>
      <c r="H29" s="28"/>
      <c r="I29" s="4"/>
      <c r="J29" s="35">
        <f>_xlfn.XLOOKUP(C29,sales!C:C,scon!L:L,"")</f>
        <v>0</v>
      </c>
      <c r="K29" s="31"/>
      <c r="L29" s="31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4"/>
      <c r="Q29" s="33" t="str">
        <f t="shared" si="3"/>
        <v/>
      </c>
      <c r="R29" s="34" t="str">
        <f t="shared" si="4"/>
        <v/>
      </c>
    </row>
    <row r="30" spans="1:18" x14ac:dyDescent="0.35">
      <c r="A30" s="25">
        <v>26</v>
      </c>
      <c r="B30" s="26">
        <f>_xlfn.XLOOKUP(C30,sales!C:C,scon!B:B,"")</f>
        <v>0</v>
      </c>
      <c r="C30" s="4"/>
      <c r="D30" s="26">
        <f>_xlfn.XLOOKUP(C30,sales!C:C,scon!D:D,"")</f>
        <v>0</v>
      </c>
      <c r="E30" s="26">
        <f>_xlfn.XLOOKUP(C30,sales!C:C,scon!E:E,"")</f>
        <v>0</v>
      </c>
      <c r="F30" s="4"/>
      <c r="G30" s="27"/>
      <c r="H30" s="28"/>
      <c r="I30" s="4"/>
      <c r="J30" s="35">
        <f>_xlfn.XLOOKUP(C30,sales!C:C,scon!L:L,"")</f>
        <v>0</v>
      </c>
      <c r="K30" s="31"/>
      <c r="L30" s="31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4"/>
      <c r="Q30" s="33" t="str">
        <f t="shared" si="3"/>
        <v/>
      </c>
      <c r="R30" s="34" t="str">
        <f t="shared" si="4"/>
        <v/>
      </c>
    </row>
    <row r="31" spans="1:18" x14ac:dyDescent="0.35">
      <c r="A31" s="25">
        <v>27</v>
      </c>
      <c r="B31" s="26">
        <f>_xlfn.XLOOKUP(C31,sales!C:C,scon!B:B,"")</f>
        <v>0</v>
      </c>
      <c r="C31" s="4"/>
      <c r="D31" s="26">
        <f>_xlfn.XLOOKUP(C31,sales!C:C,scon!D:D,"")</f>
        <v>0</v>
      </c>
      <c r="E31" s="26">
        <f>_xlfn.XLOOKUP(C31,sales!C:C,scon!E:E,"")</f>
        <v>0</v>
      </c>
      <c r="F31" s="4"/>
      <c r="G31" s="27"/>
      <c r="H31" s="28"/>
      <c r="I31" s="4"/>
      <c r="J31" s="35">
        <f>_xlfn.XLOOKUP(C31,sales!C:C,scon!L:L,"")</f>
        <v>0</v>
      </c>
      <c r="K31" s="31"/>
      <c r="L31" s="31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4"/>
      <c r="Q31" s="33" t="str">
        <f t="shared" si="3"/>
        <v/>
      </c>
      <c r="R31" s="34" t="str">
        <f t="shared" si="4"/>
        <v/>
      </c>
    </row>
    <row r="32" spans="1:18" x14ac:dyDescent="0.35">
      <c r="A32" s="25">
        <v>28</v>
      </c>
      <c r="B32" s="26">
        <f>_xlfn.XLOOKUP(C32,sales!C:C,scon!B:B,"")</f>
        <v>0</v>
      </c>
      <c r="C32" s="4"/>
      <c r="D32" s="26">
        <f>_xlfn.XLOOKUP(C32,sales!C:C,scon!D:D,"")</f>
        <v>0</v>
      </c>
      <c r="E32" s="26">
        <f>_xlfn.XLOOKUP(C32,sales!C:C,scon!E:E,"")</f>
        <v>0</v>
      </c>
      <c r="F32" s="4"/>
      <c r="G32" s="27"/>
      <c r="H32" s="28"/>
      <c r="I32" s="4"/>
      <c r="J32" s="35">
        <f>_xlfn.XLOOKUP(C32,sales!C:C,scon!L:L,"")</f>
        <v>0</v>
      </c>
      <c r="K32" s="31"/>
      <c r="L32" s="31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4"/>
      <c r="Q32" s="33" t="str">
        <f t="shared" si="3"/>
        <v/>
      </c>
      <c r="R32" s="34" t="str">
        <f t="shared" si="4"/>
        <v/>
      </c>
    </row>
    <row r="33" spans="1:18" x14ac:dyDescent="0.35">
      <c r="A33" s="25">
        <v>29</v>
      </c>
      <c r="B33" s="26">
        <f>_xlfn.XLOOKUP(C33,sales!C:C,scon!B:B,"")</f>
        <v>0</v>
      </c>
      <c r="C33" s="4"/>
      <c r="D33" s="26">
        <f>_xlfn.XLOOKUP(C33,sales!C:C,scon!D:D,"")</f>
        <v>0</v>
      </c>
      <c r="E33" s="26">
        <f>_xlfn.XLOOKUP(C33,sales!C:C,scon!E:E,"")</f>
        <v>0</v>
      </c>
      <c r="F33" s="4"/>
      <c r="G33" s="27"/>
      <c r="H33" s="28"/>
      <c r="I33" s="4"/>
      <c r="J33" s="35">
        <f>_xlfn.XLOOKUP(C33,sales!C:C,scon!L:L,"")</f>
        <v>0</v>
      </c>
      <c r="K33" s="31"/>
      <c r="L33" s="31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4"/>
      <c r="Q33" s="33" t="str">
        <f t="shared" si="3"/>
        <v/>
      </c>
      <c r="R33" s="34" t="str">
        <f t="shared" si="4"/>
        <v/>
      </c>
    </row>
    <row r="34" spans="1:18" x14ac:dyDescent="0.35">
      <c r="A34" s="25">
        <v>30</v>
      </c>
      <c r="B34" s="26">
        <f>_xlfn.XLOOKUP(C34,sales!C:C,scon!B:B,"")</f>
        <v>0</v>
      </c>
      <c r="C34" s="4"/>
      <c r="D34" s="26">
        <f>_xlfn.XLOOKUP(C34,sales!C:C,scon!D:D,"")</f>
        <v>0</v>
      </c>
      <c r="E34" s="26">
        <f>_xlfn.XLOOKUP(C34,sales!C:C,scon!E:E,"")</f>
        <v>0</v>
      </c>
      <c r="F34" s="4"/>
      <c r="G34" s="27"/>
      <c r="H34" s="28"/>
      <c r="I34" s="4"/>
      <c r="J34" s="35">
        <f>_xlfn.XLOOKUP(C34,sales!C:C,scon!L:L,"")</f>
        <v>0</v>
      </c>
      <c r="K34" s="31"/>
      <c r="L34" s="31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4"/>
      <c r="Q34" s="33" t="str">
        <f t="shared" si="3"/>
        <v/>
      </c>
      <c r="R34" s="34" t="str">
        <f t="shared" si="4"/>
        <v/>
      </c>
    </row>
    <row r="35" spans="1:18" x14ac:dyDescent="0.35">
      <c r="A35" s="25">
        <v>31</v>
      </c>
      <c r="B35" s="26">
        <f>_xlfn.XLOOKUP(C35,sales!C:C,scon!B:B,"")</f>
        <v>0</v>
      </c>
      <c r="C35" s="4"/>
      <c r="D35" s="26">
        <f>_xlfn.XLOOKUP(C35,sales!C:C,scon!D:D,"")</f>
        <v>0</v>
      </c>
      <c r="E35" s="26">
        <f>_xlfn.XLOOKUP(C35,sales!C:C,scon!E:E,"")</f>
        <v>0</v>
      </c>
      <c r="F35" s="4"/>
      <c r="G35" s="27"/>
      <c r="H35" s="28"/>
      <c r="I35" s="4"/>
      <c r="J35" s="35">
        <f>_xlfn.XLOOKUP(C35,sales!C:C,scon!L:L,"")</f>
        <v>0</v>
      </c>
      <c r="K35" s="31"/>
      <c r="L35" s="31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4"/>
      <c r="Q35" s="33" t="str">
        <f t="shared" si="3"/>
        <v/>
      </c>
      <c r="R35" s="34" t="str">
        <f t="shared" si="4"/>
        <v/>
      </c>
    </row>
    <row r="36" spans="1:18" x14ac:dyDescent="0.35">
      <c r="A36" s="25">
        <v>32</v>
      </c>
      <c r="B36" s="26">
        <f>_xlfn.XLOOKUP(C36,sales!C:C,scon!B:B,"")</f>
        <v>0</v>
      </c>
      <c r="C36" s="4"/>
      <c r="D36" s="26">
        <f>_xlfn.XLOOKUP(C36,sales!C:C,scon!D:D,"")</f>
        <v>0</v>
      </c>
      <c r="E36" s="26">
        <f>_xlfn.XLOOKUP(C36,sales!C:C,scon!E:E,"")</f>
        <v>0</v>
      </c>
      <c r="F36" s="4"/>
      <c r="G36" s="27"/>
      <c r="H36" s="28"/>
      <c r="I36" s="4"/>
      <c r="J36" s="35">
        <f>_xlfn.XLOOKUP(C36,sales!C:C,scon!L:L,"")</f>
        <v>0</v>
      </c>
      <c r="K36" s="31"/>
      <c r="L36" s="31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4"/>
      <c r="Q36" s="33" t="str">
        <f t="shared" si="3"/>
        <v/>
      </c>
      <c r="R36" s="34" t="str">
        <f t="shared" si="4"/>
        <v/>
      </c>
    </row>
    <row r="37" spans="1:18" x14ac:dyDescent="0.35">
      <c r="A37" s="25">
        <v>33</v>
      </c>
      <c r="B37" s="26">
        <f>_xlfn.XLOOKUP(C37,sales!C:C,scon!B:B,"")</f>
        <v>0</v>
      </c>
      <c r="C37" s="4"/>
      <c r="D37" s="26">
        <f>_xlfn.XLOOKUP(C37,sales!C:C,scon!D:D,"")</f>
        <v>0</v>
      </c>
      <c r="E37" s="26">
        <f>_xlfn.XLOOKUP(C37,sales!C:C,scon!E:E,"")</f>
        <v>0</v>
      </c>
      <c r="F37" s="4"/>
      <c r="G37" s="27"/>
      <c r="H37" s="28"/>
      <c r="I37" s="4"/>
      <c r="J37" s="35">
        <f>_xlfn.XLOOKUP(C37,sales!C:C,scon!L:L,"")</f>
        <v>0</v>
      </c>
      <c r="K37" s="31"/>
      <c r="L37" s="31"/>
      <c r="M37" s="33" t="str">
        <f t="shared" si="0"/>
        <v/>
      </c>
      <c r="N37" s="33" t="str">
        <f t="shared" si="1"/>
        <v/>
      </c>
      <c r="O37" s="33" t="str">
        <f t="shared" si="2"/>
        <v/>
      </c>
      <c r="P37" s="4"/>
      <c r="Q37" s="33" t="str">
        <f t="shared" si="3"/>
        <v/>
      </c>
      <c r="R37" s="34" t="str">
        <f t="shared" si="4"/>
        <v/>
      </c>
    </row>
    <row r="38" spans="1:18" x14ac:dyDescent="0.35">
      <c r="A38" s="25">
        <v>34</v>
      </c>
      <c r="B38" s="26">
        <f>_xlfn.XLOOKUP(C38,sales!C:C,scon!B:B,"")</f>
        <v>0</v>
      </c>
      <c r="C38" s="4"/>
      <c r="D38" s="26">
        <f>_xlfn.XLOOKUP(C38,sales!C:C,scon!D:D,"")</f>
        <v>0</v>
      </c>
      <c r="E38" s="26">
        <f>_xlfn.XLOOKUP(C38,sales!C:C,scon!E:E,"")</f>
        <v>0</v>
      </c>
      <c r="F38" s="4"/>
      <c r="G38" s="27"/>
      <c r="H38" s="28"/>
      <c r="I38" s="4"/>
      <c r="J38" s="35">
        <f>_xlfn.XLOOKUP(C38,sales!C:C,scon!L:L,"")</f>
        <v>0</v>
      </c>
      <c r="K38" s="31"/>
      <c r="L38" s="31"/>
      <c r="M38" s="33" t="str">
        <f t="shared" si="0"/>
        <v/>
      </c>
      <c r="N38" s="33" t="str">
        <f t="shared" si="1"/>
        <v/>
      </c>
      <c r="O38" s="33" t="str">
        <f t="shared" si="2"/>
        <v/>
      </c>
      <c r="P38" s="4"/>
      <c r="Q38" s="33" t="str">
        <f t="shared" si="3"/>
        <v/>
      </c>
      <c r="R38" s="34" t="str">
        <f t="shared" si="4"/>
        <v/>
      </c>
    </row>
    <row r="39" spans="1:18" x14ac:dyDescent="0.35">
      <c r="A39" s="25">
        <v>35</v>
      </c>
      <c r="B39" s="26">
        <f>_xlfn.XLOOKUP(C39,sales!C:C,scon!B:B,"")</f>
        <v>0</v>
      </c>
      <c r="C39" s="4"/>
      <c r="D39" s="26">
        <f>_xlfn.XLOOKUP(C39,sales!C:C,scon!D:D,"")</f>
        <v>0</v>
      </c>
      <c r="E39" s="26">
        <f>_xlfn.XLOOKUP(C39,sales!C:C,scon!E:E,"")</f>
        <v>0</v>
      </c>
      <c r="F39" s="4"/>
      <c r="G39" s="27"/>
      <c r="H39" s="28"/>
      <c r="I39" s="4"/>
      <c r="J39" s="35">
        <f>_xlfn.XLOOKUP(C39,sales!C:C,scon!L:L,"")</f>
        <v>0</v>
      </c>
      <c r="K39" s="31"/>
      <c r="L39" s="31"/>
      <c r="M39" s="33" t="str">
        <f t="shared" si="0"/>
        <v/>
      </c>
      <c r="N39" s="33" t="str">
        <f t="shared" si="1"/>
        <v/>
      </c>
      <c r="O39" s="33" t="str">
        <f t="shared" si="2"/>
        <v/>
      </c>
      <c r="P39" s="4"/>
      <c r="Q39" s="33" t="str">
        <f t="shared" si="3"/>
        <v/>
      </c>
      <c r="R39" s="34" t="str">
        <f t="shared" si="4"/>
        <v/>
      </c>
    </row>
    <row r="40" spans="1:18" x14ac:dyDescent="0.35">
      <c r="A40" s="25">
        <v>36</v>
      </c>
      <c r="B40" s="26">
        <f>_xlfn.XLOOKUP(C40,sales!C:C,scon!B:B,"")</f>
        <v>0</v>
      </c>
      <c r="C40" s="4"/>
      <c r="D40" s="26">
        <f>_xlfn.XLOOKUP(C40,sales!C:C,scon!D:D,"")</f>
        <v>0</v>
      </c>
      <c r="E40" s="26">
        <f>_xlfn.XLOOKUP(C40,sales!C:C,scon!E:E,"")</f>
        <v>0</v>
      </c>
      <c r="F40" s="4"/>
      <c r="G40" s="27"/>
      <c r="H40" s="28"/>
      <c r="I40" s="4"/>
      <c r="J40" s="35">
        <f>_xlfn.XLOOKUP(C40,sales!C:C,scon!L:L,"")</f>
        <v>0</v>
      </c>
      <c r="K40" s="31"/>
      <c r="L40" s="31"/>
      <c r="M40" s="33" t="str">
        <f t="shared" si="0"/>
        <v/>
      </c>
      <c r="N40" s="33" t="str">
        <f t="shared" si="1"/>
        <v/>
      </c>
      <c r="O40" s="33" t="str">
        <f t="shared" si="2"/>
        <v/>
      </c>
      <c r="P40" s="4"/>
      <c r="Q40" s="33" t="str">
        <f t="shared" si="3"/>
        <v/>
      </c>
      <c r="R40" s="34" t="str">
        <f t="shared" si="4"/>
        <v/>
      </c>
    </row>
    <row r="41" spans="1:18" x14ac:dyDescent="0.35">
      <c r="A41" s="25">
        <v>37</v>
      </c>
      <c r="B41" s="26">
        <f>_xlfn.XLOOKUP(C41,sales!C:C,scon!B:B,"")</f>
        <v>0</v>
      </c>
      <c r="C41" s="4"/>
      <c r="D41" s="26">
        <f>_xlfn.XLOOKUP(C41,sales!C:C,scon!D:D,"")</f>
        <v>0</v>
      </c>
      <c r="E41" s="26">
        <f>_xlfn.XLOOKUP(C41,sales!C:C,scon!E:E,"")</f>
        <v>0</v>
      </c>
      <c r="F41" s="4"/>
      <c r="G41" s="27"/>
      <c r="H41" s="28"/>
      <c r="I41" s="4"/>
      <c r="J41" s="35">
        <f>_xlfn.XLOOKUP(C41,sales!C:C,scon!L:L,"")</f>
        <v>0</v>
      </c>
      <c r="K41" s="31"/>
      <c r="L41" s="31"/>
      <c r="M41" s="33" t="str">
        <f t="shared" si="0"/>
        <v/>
      </c>
      <c r="N41" s="33" t="str">
        <f t="shared" si="1"/>
        <v/>
      </c>
      <c r="O41" s="33" t="str">
        <f t="shared" si="2"/>
        <v/>
      </c>
      <c r="P41" s="4"/>
      <c r="Q41" s="33" t="str">
        <f t="shared" si="3"/>
        <v/>
      </c>
      <c r="R41" s="34" t="str">
        <f t="shared" si="4"/>
        <v/>
      </c>
    </row>
    <row r="42" spans="1:18" x14ac:dyDescent="0.35">
      <c r="A42" s="25">
        <v>38</v>
      </c>
      <c r="B42" s="26">
        <f>_xlfn.XLOOKUP(C42,sales!C:C,scon!B:B,"")</f>
        <v>0</v>
      </c>
      <c r="C42" s="4"/>
      <c r="D42" s="26">
        <f>_xlfn.XLOOKUP(C42,sales!C:C,scon!D:D,"")</f>
        <v>0</v>
      </c>
      <c r="E42" s="26">
        <f>_xlfn.XLOOKUP(C42,sales!C:C,scon!E:E,"")</f>
        <v>0</v>
      </c>
      <c r="F42" s="4"/>
      <c r="G42" s="27"/>
      <c r="H42" s="28"/>
      <c r="I42" s="4"/>
      <c r="J42" s="35">
        <f>_xlfn.XLOOKUP(C42,sales!C:C,scon!L:L,"")</f>
        <v>0</v>
      </c>
      <c r="K42" s="31"/>
      <c r="L42" s="31"/>
      <c r="M42" s="33" t="str">
        <f t="shared" si="0"/>
        <v/>
      </c>
      <c r="N42" s="33" t="str">
        <f t="shared" si="1"/>
        <v/>
      </c>
      <c r="O42" s="33" t="str">
        <f t="shared" si="2"/>
        <v/>
      </c>
      <c r="P42" s="4"/>
      <c r="Q42" s="33" t="str">
        <f t="shared" si="3"/>
        <v/>
      </c>
      <c r="R42" s="34" t="str">
        <f t="shared" si="4"/>
        <v/>
      </c>
    </row>
    <row r="43" spans="1:18" x14ac:dyDescent="0.35">
      <c r="A43" s="25">
        <v>39</v>
      </c>
      <c r="B43" s="26">
        <f>_xlfn.XLOOKUP(C43,sales!C:C,scon!B:B,"")</f>
        <v>0</v>
      </c>
      <c r="C43" s="4"/>
      <c r="D43" s="26">
        <f>_xlfn.XLOOKUP(C43,sales!C:C,scon!D:D,"")</f>
        <v>0</v>
      </c>
      <c r="E43" s="26">
        <f>_xlfn.XLOOKUP(C43,sales!C:C,scon!E:E,"")</f>
        <v>0</v>
      </c>
      <c r="F43" s="4"/>
      <c r="G43" s="27"/>
      <c r="H43" s="28"/>
      <c r="I43" s="4"/>
      <c r="J43" s="35">
        <f>_xlfn.XLOOKUP(C43,sales!C:C,scon!L:L,"")</f>
        <v>0</v>
      </c>
      <c r="K43" s="31"/>
      <c r="L43" s="31"/>
      <c r="M43" s="33" t="str">
        <f t="shared" si="0"/>
        <v/>
      </c>
      <c r="N43" s="33" t="str">
        <f t="shared" si="1"/>
        <v/>
      </c>
      <c r="O43" s="33" t="str">
        <f t="shared" si="2"/>
        <v/>
      </c>
      <c r="P43" s="4"/>
      <c r="Q43" s="33" t="str">
        <f t="shared" si="3"/>
        <v/>
      </c>
      <c r="R43" s="34" t="str">
        <f t="shared" si="4"/>
        <v/>
      </c>
    </row>
    <row r="44" spans="1:18" x14ac:dyDescent="0.35">
      <c r="A44" s="25">
        <v>40</v>
      </c>
      <c r="B44" s="26">
        <f>_xlfn.XLOOKUP(C44,sales!C:C,scon!B:B,"")</f>
        <v>0</v>
      </c>
      <c r="C44" s="4"/>
      <c r="D44" s="26">
        <f>_xlfn.XLOOKUP(C44,sales!C:C,scon!D:D,"")</f>
        <v>0</v>
      </c>
      <c r="E44" s="26">
        <f>_xlfn.XLOOKUP(C44,sales!C:C,scon!E:E,"")</f>
        <v>0</v>
      </c>
      <c r="F44" s="4"/>
      <c r="G44" s="27"/>
      <c r="H44" s="28"/>
      <c r="I44" s="4"/>
      <c r="J44" s="35">
        <f>_xlfn.XLOOKUP(C44,sales!C:C,scon!L:L,"")</f>
        <v>0</v>
      </c>
      <c r="K44" s="31"/>
      <c r="L44" s="31"/>
      <c r="M44" s="33" t="str">
        <f t="shared" si="0"/>
        <v/>
      </c>
      <c r="N44" s="33" t="str">
        <f t="shared" si="1"/>
        <v/>
      </c>
      <c r="O44" s="33" t="str">
        <f t="shared" si="2"/>
        <v/>
      </c>
      <c r="P44" s="4"/>
      <c r="Q44" s="33" t="str">
        <f t="shared" si="3"/>
        <v/>
      </c>
      <c r="R44" s="34" t="str">
        <f t="shared" si="4"/>
        <v/>
      </c>
    </row>
    <row r="45" spans="1:18" x14ac:dyDescent="0.35">
      <c r="A45" s="25">
        <v>41</v>
      </c>
      <c r="B45" s="26">
        <f>_xlfn.XLOOKUP(C45,sales!C:C,scon!B:B,"")</f>
        <v>0</v>
      </c>
      <c r="C45" s="4"/>
      <c r="D45" s="26">
        <f>_xlfn.XLOOKUP(C45,sales!C:C,scon!D:D,"")</f>
        <v>0</v>
      </c>
      <c r="E45" s="26">
        <f>_xlfn.XLOOKUP(C45,sales!C:C,scon!E:E,"")</f>
        <v>0</v>
      </c>
      <c r="F45" s="4"/>
      <c r="G45" s="27"/>
      <c r="H45" s="28"/>
      <c r="I45" s="4"/>
      <c r="J45" s="35">
        <f>_xlfn.XLOOKUP(C45,sales!C:C,scon!L:L,"")</f>
        <v>0</v>
      </c>
      <c r="K45" s="31"/>
      <c r="L45" s="31"/>
      <c r="M45" s="33" t="str">
        <f t="shared" si="0"/>
        <v/>
      </c>
      <c r="N45" s="33" t="str">
        <f t="shared" si="1"/>
        <v/>
      </c>
      <c r="O45" s="33" t="str">
        <f t="shared" si="2"/>
        <v/>
      </c>
      <c r="P45" s="4"/>
      <c r="Q45" s="33" t="str">
        <f t="shared" si="3"/>
        <v/>
      </c>
      <c r="R45" s="34" t="str">
        <f t="shared" si="4"/>
        <v/>
      </c>
    </row>
    <row r="46" spans="1:18" x14ac:dyDescent="0.35">
      <c r="A46" s="25">
        <v>42</v>
      </c>
      <c r="B46" s="26">
        <f>_xlfn.XLOOKUP(C46,sales!C:C,scon!B:B,"")</f>
        <v>0</v>
      </c>
      <c r="C46" s="4"/>
      <c r="D46" s="26">
        <f>_xlfn.XLOOKUP(C46,sales!C:C,scon!D:D,"")</f>
        <v>0</v>
      </c>
      <c r="E46" s="26">
        <f>_xlfn.XLOOKUP(C46,sales!C:C,scon!E:E,"")</f>
        <v>0</v>
      </c>
      <c r="F46" s="4"/>
      <c r="G46" s="27"/>
      <c r="H46" s="28"/>
      <c r="I46" s="4"/>
      <c r="J46" s="35">
        <f>_xlfn.XLOOKUP(C46,sales!C:C,scon!L:L,"")</f>
        <v>0</v>
      </c>
      <c r="K46" s="31"/>
      <c r="L46" s="31"/>
      <c r="M46" s="33" t="str">
        <f t="shared" si="0"/>
        <v/>
      </c>
      <c r="N46" s="33" t="str">
        <f t="shared" si="1"/>
        <v/>
      </c>
      <c r="O46" s="33" t="str">
        <f t="shared" si="2"/>
        <v/>
      </c>
      <c r="P46" s="4"/>
      <c r="Q46" s="33" t="str">
        <f t="shared" si="3"/>
        <v/>
      </c>
      <c r="R46" s="34" t="str">
        <f t="shared" si="4"/>
        <v/>
      </c>
    </row>
    <row r="47" spans="1:18" x14ac:dyDescent="0.35">
      <c r="A47" s="25">
        <v>43</v>
      </c>
      <c r="B47" s="26">
        <f>_xlfn.XLOOKUP(C47,sales!C:C,scon!B:B,"")</f>
        <v>0</v>
      </c>
      <c r="C47" s="4"/>
      <c r="D47" s="26">
        <f>_xlfn.XLOOKUP(C47,sales!C:C,scon!D:D,"")</f>
        <v>0</v>
      </c>
      <c r="E47" s="26">
        <f>_xlfn.XLOOKUP(C47,sales!C:C,scon!E:E,"")</f>
        <v>0</v>
      </c>
      <c r="F47" s="4"/>
      <c r="G47" s="27"/>
      <c r="H47" s="28"/>
      <c r="I47" s="4"/>
      <c r="J47" s="35">
        <f>_xlfn.XLOOKUP(C47,sales!C:C,scon!L:L,"")</f>
        <v>0</v>
      </c>
      <c r="K47" s="31"/>
      <c r="L47" s="31"/>
      <c r="M47" s="33" t="str">
        <f t="shared" si="0"/>
        <v/>
      </c>
      <c r="N47" s="33" t="str">
        <f t="shared" si="1"/>
        <v/>
      </c>
      <c r="O47" s="33" t="str">
        <f t="shared" si="2"/>
        <v/>
      </c>
      <c r="P47" s="4"/>
      <c r="Q47" s="33" t="str">
        <f t="shared" si="3"/>
        <v/>
      </c>
      <c r="R47" s="34" t="str">
        <f t="shared" si="4"/>
        <v/>
      </c>
    </row>
    <row r="48" spans="1:18" x14ac:dyDescent="0.35">
      <c r="A48" s="25">
        <v>44</v>
      </c>
      <c r="B48" s="26">
        <f>_xlfn.XLOOKUP(C48,sales!C:C,scon!B:B,"")</f>
        <v>0</v>
      </c>
      <c r="C48" s="4"/>
      <c r="D48" s="26">
        <f>_xlfn.XLOOKUP(C48,sales!C:C,scon!D:D,"")</f>
        <v>0</v>
      </c>
      <c r="E48" s="26">
        <f>_xlfn.XLOOKUP(C48,sales!C:C,scon!E:E,"")</f>
        <v>0</v>
      </c>
      <c r="F48" s="4"/>
      <c r="G48" s="27"/>
      <c r="H48" s="28"/>
      <c r="I48" s="4"/>
      <c r="J48" s="35">
        <f>_xlfn.XLOOKUP(C48,sales!C:C,scon!L:L,"")</f>
        <v>0</v>
      </c>
      <c r="K48" s="31"/>
      <c r="L48" s="31"/>
      <c r="M48" s="33" t="str">
        <f t="shared" si="0"/>
        <v/>
      </c>
      <c r="N48" s="33" t="str">
        <f t="shared" si="1"/>
        <v/>
      </c>
      <c r="O48" s="33" t="str">
        <f t="shared" si="2"/>
        <v/>
      </c>
      <c r="P48" s="4"/>
      <c r="Q48" s="33" t="str">
        <f t="shared" si="3"/>
        <v/>
      </c>
      <c r="R48" s="34" t="str">
        <f t="shared" si="4"/>
        <v/>
      </c>
    </row>
    <row r="49" spans="1:18" x14ac:dyDescent="0.35">
      <c r="A49" s="25">
        <v>45</v>
      </c>
      <c r="B49" s="26">
        <f>_xlfn.XLOOKUP(C49,sales!C:C,scon!B:B,"")</f>
        <v>0</v>
      </c>
      <c r="C49" s="4"/>
      <c r="D49" s="26">
        <f>_xlfn.XLOOKUP(C49,sales!C:C,scon!D:D,"")</f>
        <v>0</v>
      </c>
      <c r="E49" s="26">
        <f>_xlfn.XLOOKUP(C49,sales!C:C,scon!E:E,"")</f>
        <v>0</v>
      </c>
      <c r="F49" s="4"/>
      <c r="G49" s="27"/>
      <c r="H49" s="28"/>
      <c r="I49" s="4"/>
      <c r="J49" s="35">
        <f>_xlfn.XLOOKUP(C49,sales!C:C,scon!L:L,"")</f>
        <v>0</v>
      </c>
      <c r="K49" s="31"/>
      <c r="L49" s="31"/>
      <c r="M49" s="33" t="str">
        <f t="shared" si="0"/>
        <v/>
      </c>
      <c r="N49" s="33" t="str">
        <f t="shared" si="1"/>
        <v/>
      </c>
      <c r="O49" s="33" t="str">
        <f t="shared" si="2"/>
        <v/>
      </c>
      <c r="P49" s="4"/>
      <c r="Q49" s="33" t="str">
        <f t="shared" si="3"/>
        <v/>
      </c>
      <c r="R49" s="34" t="str">
        <f t="shared" si="4"/>
        <v/>
      </c>
    </row>
    <row r="50" spans="1:18" x14ac:dyDescent="0.35">
      <c r="A50" s="25">
        <v>46</v>
      </c>
      <c r="B50" s="26">
        <f>_xlfn.XLOOKUP(C50,sales!C:C,scon!B:B,"")</f>
        <v>0</v>
      </c>
      <c r="C50" s="4"/>
      <c r="D50" s="26">
        <f>_xlfn.XLOOKUP(C50,sales!C:C,scon!D:D,"")</f>
        <v>0</v>
      </c>
      <c r="E50" s="26">
        <f>_xlfn.XLOOKUP(C50,sales!C:C,scon!E:E,"")</f>
        <v>0</v>
      </c>
      <c r="F50" s="4"/>
      <c r="G50" s="27"/>
      <c r="H50" s="28"/>
      <c r="I50" s="4"/>
      <c r="J50" s="35">
        <f>_xlfn.XLOOKUP(C50,sales!C:C,scon!L:L,"")</f>
        <v>0</v>
      </c>
      <c r="K50" s="31"/>
      <c r="L50" s="31"/>
      <c r="M50" s="33" t="str">
        <f t="shared" si="0"/>
        <v/>
      </c>
      <c r="N50" s="33" t="str">
        <f t="shared" si="1"/>
        <v/>
      </c>
      <c r="O50" s="33" t="str">
        <f t="shared" si="2"/>
        <v/>
      </c>
      <c r="P50" s="4"/>
      <c r="Q50" s="33" t="str">
        <f t="shared" si="3"/>
        <v/>
      </c>
      <c r="R50" s="34" t="str">
        <f t="shared" si="4"/>
        <v/>
      </c>
    </row>
    <row r="51" spans="1:18" x14ac:dyDescent="0.35">
      <c r="A51" s="25">
        <v>47</v>
      </c>
      <c r="B51" s="26">
        <f>_xlfn.XLOOKUP(C51,sales!C:C,scon!B:B,"")</f>
        <v>0</v>
      </c>
      <c r="C51" s="4"/>
      <c r="D51" s="26">
        <f>_xlfn.XLOOKUP(C51,sales!C:C,scon!D:D,"")</f>
        <v>0</v>
      </c>
      <c r="E51" s="26">
        <f>_xlfn.XLOOKUP(C51,sales!C:C,scon!E:E,"")</f>
        <v>0</v>
      </c>
      <c r="F51" s="4"/>
      <c r="G51" s="27"/>
      <c r="H51" s="28"/>
      <c r="I51" s="4"/>
      <c r="J51" s="35">
        <f>_xlfn.XLOOKUP(C51,sales!C:C,scon!L:L,"")</f>
        <v>0</v>
      </c>
      <c r="K51" s="31"/>
      <c r="L51" s="31"/>
      <c r="M51" s="33" t="str">
        <f t="shared" si="0"/>
        <v/>
      </c>
      <c r="N51" s="33" t="str">
        <f t="shared" si="1"/>
        <v/>
      </c>
      <c r="O51" s="33" t="str">
        <f t="shared" si="2"/>
        <v/>
      </c>
      <c r="P51" s="4"/>
      <c r="Q51" s="33" t="str">
        <f t="shared" si="3"/>
        <v/>
      </c>
      <c r="R51" s="34" t="str">
        <f t="shared" si="4"/>
        <v/>
      </c>
    </row>
    <row r="52" spans="1:18" x14ac:dyDescent="0.35">
      <c r="A52" s="25">
        <v>48</v>
      </c>
      <c r="B52" s="26">
        <f>_xlfn.XLOOKUP(C52,sales!C:C,scon!B:B,"")</f>
        <v>0</v>
      </c>
      <c r="C52" s="4"/>
      <c r="D52" s="26">
        <f>_xlfn.XLOOKUP(C52,sales!C:C,scon!D:D,"")</f>
        <v>0</v>
      </c>
      <c r="E52" s="26">
        <f>_xlfn.XLOOKUP(C52,sales!C:C,scon!E:E,"")</f>
        <v>0</v>
      </c>
      <c r="F52" s="4"/>
      <c r="G52" s="27"/>
      <c r="H52" s="28"/>
      <c r="I52" s="4"/>
      <c r="J52" s="35">
        <f>_xlfn.XLOOKUP(C52,sales!C:C,scon!L:L,"")</f>
        <v>0</v>
      </c>
      <c r="K52" s="31"/>
      <c r="L52" s="31"/>
      <c r="M52" s="33" t="str">
        <f t="shared" si="0"/>
        <v/>
      </c>
      <c r="N52" s="33" t="str">
        <f t="shared" si="1"/>
        <v/>
      </c>
      <c r="O52" s="33" t="str">
        <f t="shared" si="2"/>
        <v/>
      </c>
      <c r="P52" s="4"/>
      <c r="Q52" s="33" t="str">
        <f t="shared" si="3"/>
        <v/>
      </c>
      <c r="R52" s="34" t="str">
        <f t="shared" si="4"/>
        <v/>
      </c>
    </row>
    <row r="53" spans="1:18" x14ac:dyDescent="0.35">
      <c r="A53" s="25">
        <v>49</v>
      </c>
      <c r="B53" s="26">
        <f>_xlfn.XLOOKUP(C53,sales!C:C,scon!B:B,"")</f>
        <v>0</v>
      </c>
      <c r="C53" s="4"/>
      <c r="D53" s="26">
        <f>_xlfn.XLOOKUP(C53,sales!C:C,scon!D:D,"")</f>
        <v>0</v>
      </c>
      <c r="E53" s="26">
        <f>_xlfn.XLOOKUP(C53,sales!C:C,scon!E:E,"")</f>
        <v>0</v>
      </c>
      <c r="F53" s="4"/>
      <c r="G53" s="27"/>
      <c r="H53" s="28"/>
      <c r="I53" s="4"/>
      <c r="J53" s="35">
        <f>_xlfn.XLOOKUP(C53,sales!C:C,scon!L:L,"")</f>
        <v>0</v>
      </c>
      <c r="K53" s="31"/>
      <c r="L53" s="31"/>
      <c r="M53" s="33" t="str">
        <f t="shared" si="0"/>
        <v/>
      </c>
      <c r="N53" s="33" t="str">
        <f t="shared" si="1"/>
        <v/>
      </c>
      <c r="O53" s="33" t="str">
        <f t="shared" si="2"/>
        <v/>
      </c>
      <c r="P53" s="4"/>
      <c r="Q53" s="33" t="str">
        <f t="shared" si="3"/>
        <v/>
      </c>
      <c r="R53" s="34" t="str">
        <f t="shared" si="4"/>
        <v/>
      </c>
    </row>
    <row r="54" spans="1:18" x14ac:dyDescent="0.35">
      <c r="A54" s="25">
        <v>50</v>
      </c>
      <c r="B54" s="26">
        <f>_xlfn.XLOOKUP(C54,sales!C:C,scon!B:B,"")</f>
        <v>0</v>
      </c>
      <c r="C54" s="4"/>
      <c r="D54" s="26">
        <f>_xlfn.XLOOKUP(C54,sales!C:C,scon!D:D,"")</f>
        <v>0</v>
      </c>
      <c r="E54" s="26">
        <f>_xlfn.XLOOKUP(C54,sales!C:C,scon!E:E,"")</f>
        <v>0</v>
      </c>
      <c r="F54" s="4"/>
      <c r="G54" s="27"/>
      <c r="H54" s="28"/>
      <c r="I54" s="4"/>
      <c r="J54" s="35">
        <f>_xlfn.XLOOKUP(C54,sales!C:C,scon!L:L,"")</f>
        <v>0</v>
      </c>
      <c r="K54" s="31"/>
      <c r="L54" s="31"/>
      <c r="M54" s="33" t="str">
        <f t="shared" si="0"/>
        <v/>
      </c>
      <c r="N54" s="33" t="str">
        <f t="shared" si="1"/>
        <v/>
      </c>
      <c r="O54" s="33" t="str">
        <f t="shared" si="2"/>
        <v/>
      </c>
      <c r="P54" s="4"/>
      <c r="Q54" s="33" t="str">
        <f t="shared" si="3"/>
        <v/>
      </c>
      <c r="R54" s="34" t="str">
        <f t="shared" si="4"/>
        <v/>
      </c>
    </row>
    <row r="55" spans="1:18" x14ac:dyDescent="0.35">
      <c r="A55" s="25">
        <v>51</v>
      </c>
      <c r="B55" s="26">
        <f>_xlfn.XLOOKUP(C55,sales!C:C,scon!B:B,"")</f>
        <v>0</v>
      </c>
      <c r="C55" s="4"/>
      <c r="D55" s="26">
        <f>_xlfn.XLOOKUP(C55,sales!C:C,scon!D:D,"")</f>
        <v>0</v>
      </c>
      <c r="E55" s="26">
        <f>_xlfn.XLOOKUP(C55,sales!C:C,scon!E:E,"")</f>
        <v>0</v>
      </c>
      <c r="F55" s="4"/>
      <c r="G55" s="27"/>
      <c r="H55" s="28"/>
      <c r="I55" s="4"/>
      <c r="J55" s="35">
        <f>_xlfn.XLOOKUP(C55,sales!C:C,scon!L:L,"")</f>
        <v>0</v>
      </c>
      <c r="K55" s="31"/>
      <c r="L55" s="31"/>
      <c r="M55" s="33" t="str">
        <f t="shared" si="0"/>
        <v/>
      </c>
      <c r="N55" s="33" t="str">
        <f t="shared" si="1"/>
        <v/>
      </c>
      <c r="O55" s="33" t="str">
        <f t="shared" si="2"/>
        <v/>
      </c>
      <c r="P55" s="4"/>
      <c r="Q55" s="33" t="str">
        <f t="shared" si="3"/>
        <v/>
      </c>
      <c r="R55" s="34" t="str">
        <f t="shared" si="4"/>
        <v/>
      </c>
    </row>
    <row r="56" spans="1:18" x14ac:dyDescent="0.35">
      <c r="A56" s="25">
        <v>52</v>
      </c>
      <c r="B56" s="26">
        <f>_xlfn.XLOOKUP(C56,sales!C:C,scon!B:B,"")</f>
        <v>0</v>
      </c>
      <c r="C56" s="4"/>
      <c r="D56" s="26">
        <f>_xlfn.XLOOKUP(C56,sales!C:C,scon!D:D,"")</f>
        <v>0</v>
      </c>
      <c r="E56" s="26">
        <f>_xlfn.XLOOKUP(C56,sales!C:C,scon!E:E,"")</f>
        <v>0</v>
      </c>
      <c r="F56" s="4"/>
      <c r="G56" s="27"/>
      <c r="H56" s="28"/>
      <c r="I56" s="4"/>
      <c r="J56" s="35">
        <f>_xlfn.XLOOKUP(C56,sales!C:C,scon!L:L,"")</f>
        <v>0</v>
      </c>
      <c r="K56" s="31"/>
      <c r="L56" s="31"/>
      <c r="M56" s="33" t="str">
        <f t="shared" si="0"/>
        <v/>
      </c>
      <c r="N56" s="33" t="str">
        <f t="shared" si="1"/>
        <v/>
      </c>
      <c r="O56" s="33" t="str">
        <f t="shared" si="2"/>
        <v/>
      </c>
      <c r="P56" s="4"/>
      <c r="Q56" s="33" t="str">
        <f t="shared" si="3"/>
        <v/>
      </c>
      <c r="R56" s="34" t="str">
        <f t="shared" si="4"/>
        <v/>
      </c>
    </row>
    <row r="57" spans="1:18" x14ac:dyDescent="0.35">
      <c r="A57" s="25">
        <v>53</v>
      </c>
      <c r="B57" s="26">
        <f>_xlfn.XLOOKUP(C57,sales!C:C,scon!B:B,"")</f>
        <v>0</v>
      </c>
      <c r="C57" s="4"/>
      <c r="D57" s="26">
        <f>_xlfn.XLOOKUP(C57,sales!C:C,scon!D:D,"")</f>
        <v>0</v>
      </c>
      <c r="E57" s="26">
        <f>_xlfn.XLOOKUP(C57,sales!C:C,scon!E:E,"")</f>
        <v>0</v>
      </c>
      <c r="F57" s="4"/>
      <c r="G57" s="27"/>
      <c r="H57" s="28"/>
      <c r="I57" s="4"/>
      <c r="J57" s="35">
        <f>_xlfn.XLOOKUP(C57,sales!C:C,scon!L:L,"")</f>
        <v>0</v>
      </c>
      <c r="K57" s="31"/>
      <c r="L57" s="31"/>
      <c r="M57" s="33" t="str">
        <f t="shared" si="0"/>
        <v/>
      </c>
      <c r="N57" s="33" t="str">
        <f t="shared" si="1"/>
        <v/>
      </c>
      <c r="O57" s="33" t="str">
        <f t="shared" si="2"/>
        <v/>
      </c>
      <c r="P57" s="4"/>
      <c r="Q57" s="33" t="str">
        <f t="shared" si="3"/>
        <v/>
      </c>
      <c r="R57" s="34" t="str">
        <f t="shared" si="4"/>
        <v/>
      </c>
    </row>
    <row r="58" spans="1:18" x14ac:dyDescent="0.35">
      <c r="A58" s="25">
        <v>54</v>
      </c>
      <c r="B58" s="26">
        <f>_xlfn.XLOOKUP(C58,sales!C:C,scon!B:B,"")</f>
        <v>0</v>
      </c>
      <c r="C58" s="4"/>
      <c r="D58" s="26">
        <f>_xlfn.XLOOKUP(C58,sales!C:C,scon!D:D,"")</f>
        <v>0</v>
      </c>
      <c r="E58" s="26">
        <f>_xlfn.XLOOKUP(C58,sales!C:C,scon!E:E,"")</f>
        <v>0</v>
      </c>
      <c r="F58" s="4"/>
      <c r="G58" s="27"/>
      <c r="H58" s="28"/>
      <c r="I58" s="4"/>
      <c r="J58" s="35">
        <f>_xlfn.XLOOKUP(C58,sales!C:C,scon!L:L,"")</f>
        <v>0</v>
      </c>
      <c r="K58" s="31"/>
      <c r="L58" s="31"/>
      <c r="M58" s="33" t="str">
        <f t="shared" si="0"/>
        <v/>
      </c>
      <c r="N58" s="33" t="str">
        <f t="shared" si="1"/>
        <v/>
      </c>
      <c r="O58" s="33" t="str">
        <f t="shared" si="2"/>
        <v/>
      </c>
      <c r="P58" s="4"/>
      <c r="Q58" s="33" t="str">
        <f t="shared" si="3"/>
        <v/>
      </c>
      <c r="R58" s="34" t="str">
        <f t="shared" si="4"/>
        <v/>
      </c>
    </row>
    <row r="59" spans="1:18" x14ac:dyDescent="0.35">
      <c r="A59" s="25">
        <v>55</v>
      </c>
      <c r="B59" s="26">
        <f>_xlfn.XLOOKUP(C59,sales!C:C,scon!B:B,"")</f>
        <v>0</v>
      </c>
      <c r="C59" s="4"/>
      <c r="D59" s="26">
        <f>_xlfn.XLOOKUP(C59,sales!C:C,scon!D:D,"")</f>
        <v>0</v>
      </c>
      <c r="E59" s="26">
        <f>_xlfn.XLOOKUP(C59,sales!C:C,scon!E:E,"")</f>
        <v>0</v>
      </c>
      <c r="F59" s="4"/>
      <c r="G59" s="27"/>
      <c r="H59" s="28"/>
      <c r="I59" s="4"/>
      <c r="J59" s="35">
        <f>_xlfn.XLOOKUP(C59,sales!C:C,scon!L:L,"")</f>
        <v>0</v>
      </c>
      <c r="K59" s="31"/>
      <c r="L59" s="31"/>
      <c r="M59" s="33" t="str">
        <f t="shared" si="0"/>
        <v/>
      </c>
      <c r="N59" s="33" t="str">
        <f t="shared" si="1"/>
        <v/>
      </c>
      <c r="O59" s="33" t="str">
        <f t="shared" si="2"/>
        <v/>
      </c>
      <c r="P59" s="4"/>
      <c r="Q59" s="33" t="str">
        <f t="shared" si="3"/>
        <v/>
      </c>
      <c r="R59" s="34" t="str">
        <f t="shared" si="4"/>
        <v/>
      </c>
    </row>
    <row r="60" spans="1:18" x14ac:dyDescent="0.35">
      <c r="A60" s="25">
        <v>56</v>
      </c>
      <c r="B60" s="26">
        <f>_xlfn.XLOOKUP(C60,sales!C:C,scon!B:B,"")</f>
        <v>0</v>
      </c>
      <c r="C60" s="4"/>
      <c r="D60" s="26">
        <f>_xlfn.XLOOKUP(C60,sales!C:C,scon!D:D,"")</f>
        <v>0</v>
      </c>
      <c r="E60" s="26">
        <f>_xlfn.XLOOKUP(C60,sales!C:C,scon!E:E,"")</f>
        <v>0</v>
      </c>
      <c r="F60" s="4"/>
      <c r="G60" s="27"/>
      <c r="H60" s="28"/>
      <c r="I60" s="4"/>
      <c r="J60" s="35">
        <f>_xlfn.XLOOKUP(C60,sales!C:C,scon!L:L,"")</f>
        <v>0</v>
      </c>
      <c r="K60" s="31"/>
      <c r="L60" s="31"/>
      <c r="M60" s="33" t="str">
        <f t="shared" si="0"/>
        <v/>
      </c>
      <c r="N60" s="33" t="str">
        <f t="shared" si="1"/>
        <v/>
      </c>
      <c r="O60" s="33" t="str">
        <f t="shared" si="2"/>
        <v/>
      </c>
      <c r="P60" s="4"/>
      <c r="Q60" s="33" t="str">
        <f t="shared" si="3"/>
        <v/>
      </c>
      <c r="R60" s="34" t="str">
        <f t="shared" si="4"/>
        <v/>
      </c>
    </row>
    <row r="61" spans="1:18" x14ac:dyDescent="0.35">
      <c r="A61" s="25">
        <v>57</v>
      </c>
      <c r="B61" s="26">
        <f>_xlfn.XLOOKUP(C61,sales!C:C,scon!B:B,"")</f>
        <v>0</v>
      </c>
      <c r="C61" s="4"/>
      <c r="D61" s="26">
        <f>_xlfn.XLOOKUP(C61,sales!C:C,scon!D:D,"")</f>
        <v>0</v>
      </c>
      <c r="E61" s="26">
        <f>_xlfn.XLOOKUP(C61,sales!C:C,scon!E:E,"")</f>
        <v>0</v>
      </c>
      <c r="F61" s="4"/>
      <c r="G61" s="27"/>
      <c r="H61" s="28"/>
      <c r="I61" s="4"/>
      <c r="J61" s="35">
        <f>_xlfn.XLOOKUP(C61,sales!C:C,scon!L:L,"")</f>
        <v>0</v>
      </c>
      <c r="K61" s="31"/>
      <c r="L61" s="31"/>
      <c r="M61" s="33" t="str">
        <f t="shared" si="0"/>
        <v/>
      </c>
      <c r="N61" s="33" t="str">
        <f t="shared" si="1"/>
        <v/>
      </c>
      <c r="O61" s="33" t="str">
        <f t="shared" si="2"/>
        <v/>
      </c>
      <c r="P61" s="4"/>
      <c r="Q61" s="33" t="str">
        <f t="shared" si="3"/>
        <v/>
      </c>
      <c r="R61" s="34" t="str">
        <f t="shared" si="4"/>
        <v/>
      </c>
    </row>
    <row r="62" spans="1:18" x14ac:dyDescent="0.35">
      <c r="A62" s="25">
        <v>58</v>
      </c>
      <c r="B62" s="26">
        <f>_xlfn.XLOOKUP(C62,sales!C:C,scon!B:B,"")</f>
        <v>0</v>
      </c>
      <c r="C62" s="4"/>
      <c r="D62" s="26">
        <f>_xlfn.XLOOKUP(C62,sales!C:C,scon!D:D,"")</f>
        <v>0</v>
      </c>
      <c r="E62" s="26">
        <f>_xlfn.XLOOKUP(C62,sales!C:C,scon!E:E,"")</f>
        <v>0</v>
      </c>
      <c r="F62" s="4"/>
      <c r="G62" s="27"/>
      <c r="H62" s="28"/>
      <c r="I62" s="4"/>
      <c r="J62" s="35">
        <f>_xlfn.XLOOKUP(C62,sales!C:C,scon!L:L,"")</f>
        <v>0</v>
      </c>
      <c r="K62" s="31"/>
      <c r="L62" s="31"/>
      <c r="M62" s="33" t="str">
        <f t="shared" si="0"/>
        <v/>
      </c>
      <c r="N62" s="33" t="str">
        <f t="shared" si="1"/>
        <v/>
      </c>
      <c r="O62" s="33" t="str">
        <f t="shared" si="2"/>
        <v/>
      </c>
      <c r="P62" s="4"/>
      <c r="Q62" s="33" t="str">
        <f t="shared" si="3"/>
        <v/>
      </c>
      <c r="R62" s="34" t="str">
        <f t="shared" si="4"/>
        <v/>
      </c>
    </row>
    <row r="63" spans="1:18" x14ac:dyDescent="0.35">
      <c r="A63" s="25">
        <v>59</v>
      </c>
      <c r="B63" s="26">
        <f>_xlfn.XLOOKUP(C63,sales!C:C,scon!B:B,"")</f>
        <v>0</v>
      </c>
      <c r="C63" s="4"/>
      <c r="D63" s="26">
        <f>_xlfn.XLOOKUP(C63,sales!C:C,scon!D:D,"")</f>
        <v>0</v>
      </c>
      <c r="E63" s="26">
        <f>_xlfn.XLOOKUP(C63,sales!C:C,scon!E:E,"")</f>
        <v>0</v>
      </c>
      <c r="F63" s="4"/>
      <c r="G63" s="27"/>
      <c r="H63" s="28"/>
      <c r="I63" s="4"/>
      <c r="J63" s="35">
        <f>_xlfn.XLOOKUP(C63,sales!C:C,scon!L:L,"")</f>
        <v>0</v>
      </c>
      <c r="K63" s="31"/>
      <c r="L63" s="31"/>
      <c r="M63" s="33" t="str">
        <f t="shared" si="0"/>
        <v/>
      </c>
      <c r="N63" s="33" t="str">
        <f t="shared" si="1"/>
        <v/>
      </c>
      <c r="O63" s="33" t="str">
        <f t="shared" si="2"/>
        <v/>
      </c>
      <c r="P63" s="4"/>
      <c r="Q63" s="33" t="str">
        <f t="shared" si="3"/>
        <v/>
      </c>
      <c r="R63" s="34" t="str">
        <f t="shared" si="4"/>
        <v/>
      </c>
    </row>
    <row r="64" spans="1:18" x14ac:dyDescent="0.35">
      <c r="A64" s="25">
        <v>60</v>
      </c>
      <c r="B64" s="26">
        <f>_xlfn.XLOOKUP(C64,sales!C:C,scon!B:B,"")</f>
        <v>0</v>
      </c>
      <c r="C64" s="4"/>
      <c r="D64" s="26">
        <f>_xlfn.XLOOKUP(C64,sales!C:C,scon!D:D,"")</f>
        <v>0</v>
      </c>
      <c r="E64" s="26">
        <f>_xlfn.XLOOKUP(C64,sales!C:C,scon!E:E,"")</f>
        <v>0</v>
      </c>
      <c r="F64" s="4"/>
      <c r="G64" s="27"/>
      <c r="H64" s="28"/>
      <c r="I64" s="4"/>
      <c r="J64" s="35">
        <f>_xlfn.XLOOKUP(C64,sales!C:C,scon!L:L,"")</f>
        <v>0</v>
      </c>
      <c r="K64" s="31"/>
      <c r="L64" s="31"/>
      <c r="M64" s="33" t="str">
        <f t="shared" si="0"/>
        <v/>
      </c>
      <c r="N64" s="33" t="str">
        <f t="shared" si="1"/>
        <v/>
      </c>
      <c r="O64" s="33" t="str">
        <f t="shared" si="2"/>
        <v/>
      </c>
      <c r="P64" s="4"/>
      <c r="Q64" s="33" t="str">
        <f t="shared" si="3"/>
        <v/>
      </c>
      <c r="R64" s="34" t="str">
        <f t="shared" si="4"/>
        <v/>
      </c>
    </row>
    <row r="65" spans="1:18" x14ac:dyDescent="0.35">
      <c r="A65" s="25">
        <v>61</v>
      </c>
      <c r="B65" s="26">
        <f>_xlfn.XLOOKUP(C65,sales!C:C,scon!B:B,"")</f>
        <v>0</v>
      </c>
      <c r="C65" s="4"/>
      <c r="D65" s="26">
        <f>_xlfn.XLOOKUP(C65,sales!C:C,scon!D:D,"")</f>
        <v>0</v>
      </c>
      <c r="E65" s="26">
        <f>_xlfn.XLOOKUP(C65,sales!C:C,scon!E:E,"")</f>
        <v>0</v>
      </c>
      <c r="F65" s="4"/>
      <c r="G65" s="27"/>
      <c r="H65" s="28"/>
      <c r="I65" s="4"/>
      <c r="J65" s="35">
        <f>_xlfn.XLOOKUP(C65,sales!C:C,scon!L:L,"")</f>
        <v>0</v>
      </c>
      <c r="K65" s="31"/>
      <c r="L65" s="31"/>
      <c r="M65" s="33" t="str">
        <f t="shared" si="0"/>
        <v/>
      </c>
      <c r="N65" s="33" t="str">
        <f t="shared" si="1"/>
        <v/>
      </c>
      <c r="O65" s="33" t="str">
        <f t="shared" si="2"/>
        <v/>
      </c>
      <c r="P65" s="4"/>
      <c r="Q65" s="33" t="str">
        <f t="shared" si="3"/>
        <v/>
      </c>
      <c r="R65" s="34" t="str">
        <f t="shared" si="4"/>
        <v/>
      </c>
    </row>
    <row r="66" spans="1:18" x14ac:dyDescent="0.35">
      <c r="A66" s="25">
        <v>62</v>
      </c>
      <c r="B66" s="26">
        <f>_xlfn.XLOOKUP(C66,sales!C:C,scon!B:B,"")</f>
        <v>0</v>
      </c>
      <c r="C66" s="4"/>
      <c r="D66" s="26">
        <f>_xlfn.XLOOKUP(C66,sales!C:C,scon!D:D,"")</f>
        <v>0</v>
      </c>
      <c r="E66" s="26">
        <f>_xlfn.XLOOKUP(C66,sales!C:C,scon!E:E,"")</f>
        <v>0</v>
      </c>
      <c r="F66" s="4"/>
      <c r="G66" s="27"/>
      <c r="H66" s="28"/>
      <c r="I66" s="4"/>
      <c r="J66" s="35">
        <f>_xlfn.XLOOKUP(C66,sales!C:C,scon!L:L,"")</f>
        <v>0</v>
      </c>
      <c r="K66" s="31"/>
      <c r="L66" s="31"/>
      <c r="M66" s="33" t="str">
        <f t="shared" si="0"/>
        <v/>
      </c>
      <c r="N66" s="33" t="str">
        <f t="shared" si="1"/>
        <v/>
      </c>
      <c r="O66" s="33" t="str">
        <f t="shared" si="2"/>
        <v/>
      </c>
      <c r="P66" s="4"/>
      <c r="Q66" s="33" t="str">
        <f t="shared" si="3"/>
        <v/>
      </c>
      <c r="R66" s="34" t="str">
        <f t="shared" si="4"/>
        <v/>
      </c>
    </row>
    <row r="67" spans="1:18" x14ac:dyDescent="0.35">
      <c r="A67" s="25">
        <v>63</v>
      </c>
      <c r="B67" s="26">
        <f>_xlfn.XLOOKUP(C67,sales!C:C,scon!B:B,"")</f>
        <v>0</v>
      </c>
      <c r="C67" s="4"/>
      <c r="D67" s="26">
        <f>_xlfn.XLOOKUP(C67,sales!C:C,scon!D:D,"")</f>
        <v>0</v>
      </c>
      <c r="E67" s="26">
        <f>_xlfn.XLOOKUP(C67,sales!C:C,scon!E:E,"")</f>
        <v>0</v>
      </c>
      <c r="F67" s="4"/>
      <c r="G67" s="27"/>
      <c r="H67" s="28"/>
      <c r="I67" s="4"/>
      <c r="J67" s="35">
        <f>_xlfn.XLOOKUP(C67,sales!C:C,scon!L:L,"")</f>
        <v>0</v>
      </c>
      <c r="K67" s="31"/>
      <c r="L67" s="31"/>
      <c r="M67" s="33" t="str">
        <f t="shared" si="0"/>
        <v/>
      </c>
      <c r="N67" s="33" t="str">
        <f t="shared" si="1"/>
        <v/>
      </c>
      <c r="O67" s="33" t="str">
        <f t="shared" si="2"/>
        <v/>
      </c>
      <c r="P67" s="4"/>
      <c r="Q67" s="33" t="str">
        <f t="shared" si="3"/>
        <v/>
      </c>
      <c r="R67" s="34" t="str">
        <f t="shared" si="4"/>
        <v/>
      </c>
    </row>
    <row r="68" spans="1:18" x14ac:dyDescent="0.35">
      <c r="A68" s="25">
        <v>64</v>
      </c>
      <c r="B68" s="26">
        <f>_xlfn.XLOOKUP(C68,sales!C:C,scon!B:B,"")</f>
        <v>0</v>
      </c>
      <c r="C68" s="4"/>
      <c r="D68" s="26">
        <f>_xlfn.XLOOKUP(C68,sales!C:C,scon!D:D,"")</f>
        <v>0</v>
      </c>
      <c r="E68" s="26">
        <f>_xlfn.XLOOKUP(C68,sales!C:C,scon!E:E,"")</f>
        <v>0</v>
      </c>
      <c r="F68" s="4"/>
      <c r="G68" s="27"/>
      <c r="H68" s="28"/>
      <c r="I68" s="4"/>
      <c r="J68" s="35">
        <f>_xlfn.XLOOKUP(C68,sales!C:C,scon!L:L,"")</f>
        <v>0</v>
      </c>
      <c r="K68" s="31"/>
      <c r="L68" s="31"/>
      <c r="M68" s="33" t="str">
        <f t="shared" si="0"/>
        <v/>
      </c>
      <c r="N68" s="33" t="str">
        <f t="shared" si="1"/>
        <v/>
      </c>
      <c r="O68" s="33" t="str">
        <f t="shared" si="2"/>
        <v/>
      </c>
      <c r="P68" s="4"/>
      <c r="Q68" s="33" t="str">
        <f t="shared" si="3"/>
        <v/>
      </c>
      <c r="R68" s="34" t="str">
        <f t="shared" si="4"/>
        <v/>
      </c>
    </row>
    <row r="69" spans="1:18" x14ac:dyDescent="0.35">
      <c r="A69" s="25">
        <v>65</v>
      </c>
      <c r="B69" s="26">
        <f>_xlfn.XLOOKUP(C69,sales!C:C,scon!B:B,"")</f>
        <v>0</v>
      </c>
      <c r="C69" s="4"/>
      <c r="D69" s="26">
        <f>_xlfn.XLOOKUP(C69,sales!C:C,scon!D:D,"")</f>
        <v>0</v>
      </c>
      <c r="E69" s="26">
        <f>_xlfn.XLOOKUP(C69,sales!C:C,scon!E:E,"")</f>
        <v>0</v>
      </c>
      <c r="F69" s="4"/>
      <c r="G69" s="27"/>
      <c r="H69" s="28"/>
      <c r="I69" s="4"/>
      <c r="J69" s="35">
        <f>_xlfn.XLOOKUP(C69,sales!C:C,scon!L:L,"")</f>
        <v>0</v>
      </c>
      <c r="K69" s="31"/>
      <c r="L69" s="31"/>
      <c r="M69" s="33" t="str">
        <f t="shared" ref="M69:M132" si="5">IF(I69="","",J69*I69)</f>
        <v/>
      </c>
      <c r="N69" s="33" t="str">
        <f t="shared" ref="N69:N132" si="6">IF(K69="","",M69 * K69)</f>
        <v/>
      </c>
      <c r="O69" s="33" t="str">
        <f t="shared" ref="O69:O132" si="7">IF(K69="","",M69 + N69)</f>
        <v/>
      </c>
      <c r="P69" s="4"/>
      <c r="Q69" s="33" t="str">
        <f t="shared" ref="Q69:Q132" si="8">IF(L69&amp;K69="","",M69 * L69)</f>
        <v/>
      </c>
      <c r="R69" s="34" t="str">
        <f t="shared" si="4"/>
        <v/>
      </c>
    </row>
    <row r="70" spans="1:18" x14ac:dyDescent="0.35">
      <c r="A70" s="25">
        <v>66</v>
      </c>
      <c r="B70" s="26">
        <f>_xlfn.XLOOKUP(C70,sales!C:C,scon!B:B,"")</f>
        <v>0</v>
      </c>
      <c r="C70" s="4"/>
      <c r="D70" s="26">
        <f>_xlfn.XLOOKUP(C70,sales!C:C,scon!D:D,"")</f>
        <v>0</v>
      </c>
      <c r="E70" s="26">
        <f>_xlfn.XLOOKUP(C70,sales!C:C,scon!E:E,"")</f>
        <v>0</v>
      </c>
      <c r="F70" s="4"/>
      <c r="G70" s="27"/>
      <c r="H70" s="28"/>
      <c r="I70" s="4"/>
      <c r="J70" s="35">
        <f>_xlfn.XLOOKUP(C70,sales!C:C,scon!L:L,"")</f>
        <v>0</v>
      </c>
      <c r="K70" s="31"/>
      <c r="L70" s="31"/>
      <c r="M70" s="33" t="str">
        <f t="shared" si="5"/>
        <v/>
      </c>
      <c r="N70" s="33" t="str">
        <f t="shared" si="6"/>
        <v/>
      </c>
      <c r="O70" s="33" t="str">
        <f t="shared" si="7"/>
        <v/>
      </c>
      <c r="P70" s="4"/>
      <c r="Q70" s="33" t="str">
        <f t="shared" si="8"/>
        <v/>
      </c>
      <c r="R70" s="34" t="str">
        <f t="shared" ref="R70:R133" si="9">IF(M70="","",O70-P70-Q70)</f>
        <v/>
      </c>
    </row>
    <row r="71" spans="1:18" x14ac:dyDescent="0.35">
      <c r="A71" s="25">
        <v>67</v>
      </c>
      <c r="B71" s="26">
        <f>_xlfn.XLOOKUP(C71,sales!C:C,scon!B:B,"")</f>
        <v>0</v>
      </c>
      <c r="C71" s="4"/>
      <c r="D71" s="26">
        <f>_xlfn.XLOOKUP(C71,sales!C:C,scon!D:D,"")</f>
        <v>0</v>
      </c>
      <c r="E71" s="26">
        <f>_xlfn.XLOOKUP(C71,sales!C:C,scon!E:E,"")</f>
        <v>0</v>
      </c>
      <c r="F71" s="4"/>
      <c r="G71" s="27"/>
      <c r="H71" s="28"/>
      <c r="I71" s="4"/>
      <c r="J71" s="35">
        <f>_xlfn.XLOOKUP(C71,sales!C:C,scon!L:L,"")</f>
        <v>0</v>
      </c>
      <c r="K71" s="31"/>
      <c r="L71" s="31"/>
      <c r="M71" s="33" t="str">
        <f t="shared" si="5"/>
        <v/>
      </c>
      <c r="N71" s="33" t="str">
        <f t="shared" si="6"/>
        <v/>
      </c>
      <c r="O71" s="33" t="str">
        <f t="shared" si="7"/>
        <v/>
      </c>
      <c r="P71" s="4"/>
      <c r="Q71" s="33" t="str">
        <f t="shared" si="8"/>
        <v/>
      </c>
      <c r="R71" s="34" t="str">
        <f t="shared" si="9"/>
        <v/>
      </c>
    </row>
    <row r="72" spans="1:18" x14ac:dyDescent="0.35">
      <c r="A72" s="25">
        <v>68</v>
      </c>
      <c r="B72" s="26">
        <f>_xlfn.XLOOKUP(C72,sales!C:C,scon!B:B,"")</f>
        <v>0</v>
      </c>
      <c r="C72" s="4"/>
      <c r="D72" s="26">
        <f>_xlfn.XLOOKUP(C72,sales!C:C,scon!D:D,"")</f>
        <v>0</v>
      </c>
      <c r="E72" s="26">
        <f>_xlfn.XLOOKUP(C72,sales!C:C,scon!E:E,"")</f>
        <v>0</v>
      </c>
      <c r="F72" s="4"/>
      <c r="G72" s="27"/>
      <c r="H72" s="28"/>
      <c r="I72" s="4"/>
      <c r="J72" s="35">
        <f>_xlfn.XLOOKUP(C72,sales!C:C,scon!L:L,"")</f>
        <v>0</v>
      </c>
      <c r="K72" s="31"/>
      <c r="L72" s="31"/>
      <c r="M72" s="33" t="str">
        <f t="shared" si="5"/>
        <v/>
      </c>
      <c r="N72" s="33" t="str">
        <f t="shared" si="6"/>
        <v/>
      </c>
      <c r="O72" s="33" t="str">
        <f t="shared" si="7"/>
        <v/>
      </c>
      <c r="P72" s="4"/>
      <c r="Q72" s="33" t="str">
        <f t="shared" si="8"/>
        <v/>
      </c>
      <c r="R72" s="34" t="str">
        <f t="shared" si="9"/>
        <v/>
      </c>
    </row>
    <row r="73" spans="1:18" x14ac:dyDescent="0.35">
      <c r="A73" s="25">
        <v>69</v>
      </c>
      <c r="B73" s="26">
        <f>_xlfn.XLOOKUP(C73,sales!C:C,scon!B:B,"")</f>
        <v>0</v>
      </c>
      <c r="C73" s="4"/>
      <c r="D73" s="26">
        <f>_xlfn.XLOOKUP(C73,sales!C:C,scon!D:D,"")</f>
        <v>0</v>
      </c>
      <c r="E73" s="26">
        <f>_xlfn.XLOOKUP(C73,sales!C:C,scon!E:E,"")</f>
        <v>0</v>
      </c>
      <c r="F73" s="4"/>
      <c r="G73" s="27"/>
      <c r="H73" s="28"/>
      <c r="I73" s="4"/>
      <c r="J73" s="35">
        <f>_xlfn.XLOOKUP(C73,sales!C:C,scon!L:L,"")</f>
        <v>0</v>
      </c>
      <c r="K73" s="31"/>
      <c r="L73" s="31"/>
      <c r="M73" s="33" t="str">
        <f t="shared" si="5"/>
        <v/>
      </c>
      <c r="N73" s="33" t="str">
        <f t="shared" si="6"/>
        <v/>
      </c>
      <c r="O73" s="33" t="str">
        <f t="shared" si="7"/>
        <v/>
      </c>
      <c r="P73" s="4"/>
      <c r="Q73" s="33" t="str">
        <f t="shared" si="8"/>
        <v/>
      </c>
      <c r="R73" s="34" t="str">
        <f t="shared" si="9"/>
        <v/>
      </c>
    </row>
    <row r="74" spans="1:18" x14ac:dyDescent="0.35">
      <c r="A74" s="25">
        <v>70</v>
      </c>
      <c r="B74" s="26">
        <f>_xlfn.XLOOKUP(C74,sales!C:C,scon!B:B,"")</f>
        <v>0</v>
      </c>
      <c r="C74" s="4"/>
      <c r="D74" s="26">
        <f>_xlfn.XLOOKUP(C74,sales!C:C,scon!D:D,"")</f>
        <v>0</v>
      </c>
      <c r="E74" s="26">
        <f>_xlfn.XLOOKUP(C74,sales!C:C,scon!E:E,"")</f>
        <v>0</v>
      </c>
      <c r="F74" s="4"/>
      <c r="G74" s="27"/>
      <c r="H74" s="28"/>
      <c r="I74" s="4"/>
      <c r="J74" s="35">
        <f>_xlfn.XLOOKUP(C74,sales!C:C,scon!L:L,"")</f>
        <v>0</v>
      </c>
      <c r="K74" s="31"/>
      <c r="L74" s="31"/>
      <c r="M74" s="33" t="str">
        <f t="shared" si="5"/>
        <v/>
      </c>
      <c r="N74" s="33" t="str">
        <f t="shared" si="6"/>
        <v/>
      </c>
      <c r="O74" s="33" t="str">
        <f t="shared" si="7"/>
        <v/>
      </c>
      <c r="P74" s="4"/>
      <c r="Q74" s="33" t="str">
        <f t="shared" si="8"/>
        <v/>
      </c>
      <c r="R74" s="34" t="str">
        <f t="shared" si="9"/>
        <v/>
      </c>
    </row>
    <row r="75" spans="1:18" x14ac:dyDescent="0.35">
      <c r="A75" s="25">
        <v>71</v>
      </c>
      <c r="B75" s="26">
        <f>_xlfn.XLOOKUP(C75,sales!C:C,scon!B:B,"")</f>
        <v>0</v>
      </c>
      <c r="C75" s="4"/>
      <c r="D75" s="26">
        <f>_xlfn.XLOOKUP(C75,sales!C:C,scon!D:D,"")</f>
        <v>0</v>
      </c>
      <c r="E75" s="26">
        <f>_xlfn.XLOOKUP(C75,sales!C:C,scon!E:E,"")</f>
        <v>0</v>
      </c>
      <c r="F75" s="4"/>
      <c r="G75" s="27"/>
      <c r="H75" s="28"/>
      <c r="I75" s="4"/>
      <c r="J75" s="35">
        <f>_xlfn.XLOOKUP(C75,sales!C:C,scon!L:L,"")</f>
        <v>0</v>
      </c>
      <c r="K75" s="31"/>
      <c r="L75" s="31"/>
      <c r="M75" s="33" t="str">
        <f t="shared" si="5"/>
        <v/>
      </c>
      <c r="N75" s="33" t="str">
        <f t="shared" si="6"/>
        <v/>
      </c>
      <c r="O75" s="33" t="str">
        <f t="shared" si="7"/>
        <v/>
      </c>
      <c r="P75" s="4"/>
      <c r="Q75" s="33" t="str">
        <f t="shared" si="8"/>
        <v/>
      </c>
      <c r="R75" s="34" t="str">
        <f t="shared" si="9"/>
        <v/>
      </c>
    </row>
    <row r="76" spans="1:18" x14ac:dyDescent="0.35">
      <c r="A76" s="25">
        <v>72</v>
      </c>
      <c r="B76" s="26">
        <f>_xlfn.XLOOKUP(C76,sales!C:C,scon!B:B,"")</f>
        <v>0</v>
      </c>
      <c r="C76" s="4"/>
      <c r="D76" s="26">
        <f>_xlfn.XLOOKUP(C76,sales!C:C,scon!D:D,"")</f>
        <v>0</v>
      </c>
      <c r="E76" s="26">
        <f>_xlfn.XLOOKUP(C76,sales!C:C,scon!E:E,"")</f>
        <v>0</v>
      </c>
      <c r="F76" s="4"/>
      <c r="G76" s="27"/>
      <c r="H76" s="28"/>
      <c r="I76" s="4"/>
      <c r="J76" s="35">
        <f>_xlfn.XLOOKUP(C76,sales!C:C,scon!L:L,"")</f>
        <v>0</v>
      </c>
      <c r="K76" s="31"/>
      <c r="L76" s="31"/>
      <c r="M76" s="33" t="str">
        <f t="shared" si="5"/>
        <v/>
      </c>
      <c r="N76" s="33" t="str">
        <f t="shared" si="6"/>
        <v/>
      </c>
      <c r="O76" s="33" t="str">
        <f t="shared" si="7"/>
        <v/>
      </c>
      <c r="P76" s="4"/>
      <c r="Q76" s="33" t="str">
        <f t="shared" si="8"/>
        <v/>
      </c>
      <c r="R76" s="34" t="str">
        <f t="shared" si="9"/>
        <v/>
      </c>
    </row>
    <row r="77" spans="1:18" x14ac:dyDescent="0.35">
      <c r="A77" s="25">
        <v>73</v>
      </c>
      <c r="B77" s="26">
        <f>_xlfn.XLOOKUP(C77,sales!C:C,scon!B:B,"")</f>
        <v>0</v>
      </c>
      <c r="C77" s="4"/>
      <c r="D77" s="26">
        <f>_xlfn.XLOOKUP(C77,sales!C:C,scon!D:D,"")</f>
        <v>0</v>
      </c>
      <c r="E77" s="26">
        <f>_xlfn.XLOOKUP(C77,sales!C:C,scon!E:E,"")</f>
        <v>0</v>
      </c>
      <c r="F77" s="4"/>
      <c r="G77" s="27"/>
      <c r="H77" s="28"/>
      <c r="I77" s="4"/>
      <c r="J77" s="35">
        <f>_xlfn.XLOOKUP(C77,sales!C:C,scon!L:L,"")</f>
        <v>0</v>
      </c>
      <c r="K77" s="31"/>
      <c r="L77" s="31"/>
      <c r="M77" s="33" t="str">
        <f t="shared" si="5"/>
        <v/>
      </c>
      <c r="N77" s="33" t="str">
        <f t="shared" si="6"/>
        <v/>
      </c>
      <c r="O77" s="33" t="str">
        <f t="shared" si="7"/>
        <v/>
      </c>
      <c r="P77" s="4"/>
      <c r="Q77" s="33" t="str">
        <f t="shared" si="8"/>
        <v/>
      </c>
      <c r="R77" s="34" t="str">
        <f t="shared" si="9"/>
        <v/>
      </c>
    </row>
    <row r="78" spans="1:18" x14ac:dyDescent="0.35">
      <c r="A78" s="25">
        <v>74</v>
      </c>
      <c r="B78" s="26">
        <f>_xlfn.XLOOKUP(C78,sales!C:C,scon!B:B,"")</f>
        <v>0</v>
      </c>
      <c r="C78" s="4"/>
      <c r="D78" s="26">
        <f>_xlfn.XLOOKUP(C78,sales!C:C,scon!D:D,"")</f>
        <v>0</v>
      </c>
      <c r="E78" s="26">
        <f>_xlfn.XLOOKUP(C78,sales!C:C,scon!E:E,"")</f>
        <v>0</v>
      </c>
      <c r="F78" s="4"/>
      <c r="G78" s="27"/>
      <c r="H78" s="28"/>
      <c r="I78" s="4"/>
      <c r="J78" s="35">
        <f>_xlfn.XLOOKUP(C78,sales!C:C,scon!L:L,"")</f>
        <v>0</v>
      </c>
      <c r="K78" s="31"/>
      <c r="L78" s="31"/>
      <c r="M78" s="33" t="str">
        <f t="shared" si="5"/>
        <v/>
      </c>
      <c r="N78" s="33" t="str">
        <f t="shared" si="6"/>
        <v/>
      </c>
      <c r="O78" s="33" t="str">
        <f t="shared" si="7"/>
        <v/>
      </c>
      <c r="P78" s="4"/>
      <c r="Q78" s="33" t="str">
        <f t="shared" si="8"/>
        <v/>
      </c>
      <c r="R78" s="34" t="str">
        <f t="shared" si="9"/>
        <v/>
      </c>
    </row>
    <row r="79" spans="1:18" x14ac:dyDescent="0.35">
      <c r="A79" s="25">
        <v>75</v>
      </c>
      <c r="B79" s="26">
        <f>_xlfn.XLOOKUP(C79,sales!C:C,scon!B:B,"")</f>
        <v>0</v>
      </c>
      <c r="C79" s="4"/>
      <c r="D79" s="26">
        <f>_xlfn.XLOOKUP(C79,sales!C:C,scon!D:D,"")</f>
        <v>0</v>
      </c>
      <c r="E79" s="26">
        <f>_xlfn.XLOOKUP(C79,sales!C:C,scon!E:E,"")</f>
        <v>0</v>
      </c>
      <c r="F79" s="4"/>
      <c r="G79" s="27"/>
      <c r="H79" s="28"/>
      <c r="I79" s="4"/>
      <c r="J79" s="35">
        <f>_xlfn.XLOOKUP(C79,sales!C:C,scon!L:L,"")</f>
        <v>0</v>
      </c>
      <c r="K79" s="31"/>
      <c r="L79" s="31"/>
      <c r="M79" s="33" t="str">
        <f t="shared" si="5"/>
        <v/>
      </c>
      <c r="N79" s="33" t="str">
        <f t="shared" si="6"/>
        <v/>
      </c>
      <c r="O79" s="33" t="str">
        <f t="shared" si="7"/>
        <v/>
      </c>
      <c r="P79" s="4"/>
      <c r="Q79" s="33" t="str">
        <f t="shared" si="8"/>
        <v/>
      </c>
      <c r="R79" s="34" t="str">
        <f t="shared" si="9"/>
        <v/>
      </c>
    </row>
    <row r="80" spans="1:18" x14ac:dyDescent="0.35">
      <c r="A80" s="25">
        <v>76</v>
      </c>
      <c r="B80" s="26">
        <f>_xlfn.XLOOKUP(C80,sales!C:C,scon!B:B,"")</f>
        <v>0</v>
      </c>
      <c r="C80" s="4"/>
      <c r="D80" s="26">
        <f>_xlfn.XLOOKUP(C80,sales!C:C,scon!D:D,"")</f>
        <v>0</v>
      </c>
      <c r="E80" s="26">
        <f>_xlfn.XLOOKUP(C80,sales!C:C,scon!E:E,"")</f>
        <v>0</v>
      </c>
      <c r="F80" s="4"/>
      <c r="G80" s="27"/>
      <c r="H80" s="28"/>
      <c r="I80" s="4"/>
      <c r="J80" s="35">
        <f>_xlfn.XLOOKUP(C80,sales!C:C,scon!L:L,"")</f>
        <v>0</v>
      </c>
      <c r="K80" s="31"/>
      <c r="L80" s="31"/>
      <c r="M80" s="33" t="str">
        <f t="shared" si="5"/>
        <v/>
      </c>
      <c r="N80" s="33" t="str">
        <f t="shared" si="6"/>
        <v/>
      </c>
      <c r="O80" s="33" t="str">
        <f t="shared" si="7"/>
        <v/>
      </c>
      <c r="P80" s="4"/>
      <c r="Q80" s="33" t="str">
        <f t="shared" si="8"/>
        <v/>
      </c>
      <c r="R80" s="34" t="str">
        <f t="shared" si="9"/>
        <v/>
      </c>
    </row>
    <row r="81" spans="1:18" x14ac:dyDescent="0.35">
      <c r="A81" s="25">
        <v>77</v>
      </c>
      <c r="B81" s="26">
        <f>_xlfn.XLOOKUP(C81,sales!C:C,scon!B:B,"")</f>
        <v>0</v>
      </c>
      <c r="C81" s="4"/>
      <c r="D81" s="26">
        <f>_xlfn.XLOOKUP(C81,sales!C:C,scon!D:D,"")</f>
        <v>0</v>
      </c>
      <c r="E81" s="26">
        <f>_xlfn.XLOOKUP(C81,sales!C:C,scon!E:E,"")</f>
        <v>0</v>
      </c>
      <c r="F81" s="4"/>
      <c r="G81" s="27"/>
      <c r="H81" s="28"/>
      <c r="I81" s="4"/>
      <c r="J81" s="35">
        <f>_xlfn.XLOOKUP(C81,sales!C:C,scon!L:L,"")</f>
        <v>0</v>
      </c>
      <c r="K81" s="31"/>
      <c r="L81" s="31"/>
      <c r="M81" s="33" t="str">
        <f t="shared" si="5"/>
        <v/>
      </c>
      <c r="N81" s="33" t="str">
        <f t="shared" si="6"/>
        <v/>
      </c>
      <c r="O81" s="33" t="str">
        <f t="shared" si="7"/>
        <v/>
      </c>
      <c r="P81" s="4"/>
      <c r="Q81" s="33" t="str">
        <f t="shared" si="8"/>
        <v/>
      </c>
      <c r="R81" s="34" t="str">
        <f t="shared" si="9"/>
        <v/>
      </c>
    </row>
    <row r="82" spans="1:18" x14ac:dyDescent="0.35">
      <c r="A82" s="25">
        <v>78</v>
      </c>
      <c r="B82" s="26">
        <f>_xlfn.XLOOKUP(C82,sales!C:C,scon!B:B,"")</f>
        <v>0</v>
      </c>
      <c r="C82" s="4"/>
      <c r="D82" s="26">
        <f>_xlfn.XLOOKUP(C82,sales!C:C,scon!D:D,"")</f>
        <v>0</v>
      </c>
      <c r="E82" s="26">
        <f>_xlfn.XLOOKUP(C82,sales!C:C,scon!E:E,"")</f>
        <v>0</v>
      </c>
      <c r="F82" s="4"/>
      <c r="G82" s="27"/>
      <c r="H82" s="28"/>
      <c r="I82" s="4"/>
      <c r="J82" s="35">
        <f>_xlfn.XLOOKUP(C82,sales!C:C,scon!L:L,"")</f>
        <v>0</v>
      </c>
      <c r="K82" s="31"/>
      <c r="L82" s="31"/>
      <c r="M82" s="33" t="str">
        <f t="shared" si="5"/>
        <v/>
      </c>
      <c r="N82" s="33" t="str">
        <f t="shared" si="6"/>
        <v/>
      </c>
      <c r="O82" s="33" t="str">
        <f t="shared" si="7"/>
        <v/>
      </c>
      <c r="P82" s="4"/>
      <c r="Q82" s="33" t="str">
        <f t="shared" si="8"/>
        <v/>
      </c>
      <c r="R82" s="34" t="str">
        <f t="shared" si="9"/>
        <v/>
      </c>
    </row>
    <row r="83" spans="1:18" x14ac:dyDescent="0.35">
      <c r="A83" s="25">
        <v>79</v>
      </c>
      <c r="B83" s="26">
        <f>_xlfn.XLOOKUP(C83,sales!C:C,scon!B:B,"")</f>
        <v>0</v>
      </c>
      <c r="C83" s="4"/>
      <c r="D83" s="26">
        <f>_xlfn.XLOOKUP(C83,sales!C:C,scon!D:D,"")</f>
        <v>0</v>
      </c>
      <c r="E83" s="26">
        <f>_xlfn.XLOOKUP(C83,sales!C:C,scon!E:E,"")</f>
        <v>0</v>
      </c>
      <c r="F83" s="4"/>
      <c r="G83" s="27"/>
      <c r="H83" s="28"/>
      <c r="I83" s="4"/>
      <c r="J83" s="35">
        <f>_xlfn.XLOOKUP(C83,sales!C:C,scon!L:L,"")</f>
        <v>0</v>
      </c>
      <c r="K83" s="31"/>
      <c r="L83" s="31"/>
      <c r="M83" s="33" t="str">
        <f t="shared" si="5"/>
        <v/>
      </c>
      <c r="N83" s="33" t="str">
        <f t="shared" si="6"/>
        <v/>
      </c>
      <c r="O83" s="33" t="str">
        <f t="shared" si="7"/>
        <v/>
      </c>
      <c r="P83" s="4"/>
      <c r="Q83" s="33" t="str">
        <f t="shared" si="8"/>
        <v/>
      </c>
      <c r="R83" s="34" t="str">
        <f t="shared" si="9"/>
        <v/>
      </c>
    </row>
    <row r="84" spans="1:18" x14ac:dyDescent="0.35">
      <c r="A84" s="25">
        <v>80</v>
      </c>
      <c r="B84" s="26">
        <f>_xlfn.XLOOKUP(C84,sales!C:C,scon!B:B,"")</f>
        <v>0</v>
      </c>
      <c r="C84" s="4"/>
      <c r="D84" s="26">
        <f>_xlfn.XLOOKUP(C84,sales!C:C,scon!D:D,"")</f>
        <v>0</v>
      </c>
      <c r="E84" s="26">
        <f>_xlfn.XLOOKUP(C84,sales!C:C,scon!E:E,"")</f>
        <v>0</v>
      </c>
      <c r="F84" s="4"/>
      <c r="G84" s="27"/>
      <c r="H84" s="28"/>
      <c r="I84" s="4"/>
      <c r="J84" s="35">
        <f>_xlfn.XLOOKUP(C84,sales!C:C,scon!L:L,"")</f>
        <v>0</v>
      </c>
      <c r="K84" s="31"/>
      <c r="L84" s="31"/>
      <c r="M84" s="33" t="str">
        <f t="shared" si="5"/>
        <v/>
      </c>
      <c r="N84" s="33" t="str">
        <f t="shared" si="6"/>
        <v/>
      </c>
      <c r="O84" s="33" t="str">
        <f t="shared" si="7"/>
        <v/>
      </c>
      <c r="P84" s="4"/>
      <c r="Q84" s="33" t="str">
        <f t="shared" si="8"/>
        <v/>
      </c>
      <c r="R84" s="34" t="str">
        <f t="shared" si="9"/>
        <v/>
      </c>
    </row>
    <row r="85" spans="1:18" x14ac:dyDescent="0.35">
      <c r="A85" s="25">
        <v>81</v>
      </c>
      <c r="B85" s="26">
        <f>_xlfn.XLOOKUP(C85,sales!C:C,scon!B:B,"")</f>
        <v>0</v>
      </c>
      <c r="C85" s="4"/>
      <c r="D85" s="26">
        <f>_xlfn.XLOOKUP(C85,sales!C:C,scon!D:D,"")</f>
        <v>0</v>
      </c>
      <c r="E85" s="26">
        <f>_xlfn.XLOOKUP(C85,sales!C:C,scon!E:E,"")</f>
        <v>0</v>
      </c>
      <c r="F85" s="4"/>
      <c r="G85" s="27"/>
      <c r="H85" s="28"/>
      <c r="I85" s="4"/>
      <c r="J85" s="35">
        <f>_xlfn.XLOOKUP(C85,sales!C:C,scon!L:L,"")</f>
        <v>0</v>
      </c>
      <c r="K85" s="31"/>
      <c r="L85" s="31"/>
      <c r="M85" s="33" t="str">
        <f t="shared" si="5"/>
        <v/>
      </c>
      <c r="N85" s="33" t="str">
        <f t="shared" si="6"/>
        <v/>
      </c>
      <c r="O85" s="33" t="str">
        <f t="shared" si="7"/>
        <v/>
      </c>
      <c r="P85" s="4"/>
      <c r="Q85" s="33" t="str">
        <f t="shared" si="8"/>
        <v/>
      </c>
      <c r="R85" s="34" t="str">
        <f t="shared" si="9"/>
        <v/>
      </c>
    </row>
    <row r="86" spans="1:18" x14ac:dyDescent="0.35">
      <c r="A86" s="25">
        <v>82</v>
      </c>
      <c r="B86" s="26">
        <f>_xlfn.XLOOKUP(C86,sales!C:C,scon!B:B,"")</f>
        <v>0</v>
      </c>
      <c r="C86" s="4"/>
      <c r="D86" s="26">
        <f>_xlfn.XLOOKUP(C86,sales!C:C,scon!D:D,"")</f>
        <v>0</v>
      </c>
      <c r="E86" s="26">
        <f>_xlfn.XLOOKUP(C86,sales!C:C,scon!E:E,"")</f>
        <v>0</v>
      </c>
      <c r="F86" s="4"/>
      <c r="G86" s="27"/>
      <c r="H86" s="28"/>
      <c r="I86" s="4"/>
      <c r="J86" s="35">
        <f>_xlfn.XLOOKUP(C86,sales!C:C,scon!L:L,"")</f>
        <v>0</v>
      </c>
      <c r="K86" s="31"/>
      <c r="L86" s="31"/>
      <c r="M86" s="33" t="str">
        <f t="shared" si="5"/>
        <v/>
      </c>
      <c r="N86" s="33" t="str">
        <f t="shared" si="6"/>
        <v/>
      </c>
      <c r="O86" s="33" t="str">
        <f t="shared" si="7"/>
        <v/>
      </c>
      <c r="P86" s="4"/>
      <c r="Q86" s="33" t="str">
        <f t="shared" si="8"/>
        <v/>
      </c>
      <c r="R86" s="34" t="str">
        <f t="shared" si="9"/>
        <v/>
      </c>
    </row>
    <row r="87" spans="1:18" x14ac:dyDescent="0.35">
      <c r="A87" s="25">
        <v>83</v>
      </c>
      <c r="B87" s="26">
        <f>_xlfn.XLOOKUP(C87,sales!C:C,scon!B:B,"")</f>
        <v>0</v>
      </c>
      <c r="C87" s="4"/>
      <c r="D87" s="26">
        <f>_xlfn.XLOOKUP(C87,sales!C:C,scon!D:D,"")</f>
        <v>0</v>
      </c>
      <c r="E87" s="26">
        <f>_xlfn.XLOOKUP(C87,sales!C:C,scon!E:E,"")</f>
        <v>0</v>
      </c>
      <c r="F87" s="4"/>
      <c r="G87" s="27"/>
      <c r="H87" s="28"/>
      <c r="I87" s="4"/>
      <c r="J87" s="35">
        <f>_xlfn.XLOOKUP(C87,sales!C:C,scon!L:L,"")</f>
        <v>0</v>
      </c>
      <c r="K87" s="31"/>
      <c r="L87" s="31"/>
      <c r="M87" s="33" t="str">
        <f t="shared" si="5"/>
        <v/>
      </c>
      <c r="N87" s="33" t="str">
        <f t="shared" si="6"/>
        <v/>
      </c>
      <c r="O87" s="33" t="str">
        <f t="shared" si="7"/>
        <v/>
      </c>
      <c r="P87" s="4"/>
      <c r="Q87" s="33" t="str">
        <f t="shared" si="8"/>
        <v/>
      </c>
      <c r="R87" s="34" t="str">
        <f t="shared" si="9"/>
        <v/>
      </c>
    </row>
    <row r="88" spans="1:18" x14ac:dyDescent="0.35">
      <c r="A88" s="25">
        <v>84</v>
      </c>
      <c r="B88" s="26">
        <f>_xlfn.XLOOKUP(C88,sales!C:C,scon!B:B,"")</f>
        <v>0</v>
      </c>
      <c r="C88" s="4"/>
      <c r="D88" s="26">
        <f>_xlfn.XLOOKUP(C88,sales!C:C,scon!D:D,"")</f>
        <v>0</v>
      </c>
      <c r="E88" s="26">
        <f>_xlfn.XLOOKUP(C88,sales!C:C,scon!E:E,"")</f>
        <v>0</v>
      </c>
      <c r="F88" s="4"/>
      <c r="G88" s="27"/>
      <c r="H88" s="28"/>
      <c r="I88" s="4"/>
      <c r="J88" s="35">
        <f>_xlfn.XLOOKUP(C88,sales!C:C,scon!L:L,"")</f>
        <v>0</v>
      </c>
      <c r="K88" s="31"/>
      <c r="L88" s="31"/>
      <c r="M88" s="33" t="str">
        <f t="shared" si="5"/>
        <v/>
      </c>
      <c r="N88" s="33" t="str">
        <f t="shared" si="6"/>
        <v/>
      </c>
      <c r="O88" s="33" t="str">
        <f t="shared" si="7"/>
        <v/>
      </c>
      <c r="P88" s="4"/>
      <c r="Q88" s="33" t="str">
        <f t="shared" si="8"/>
        <v/>
      </c>
      <c r="R88" s="34" t="str">
        <f t="shared" si="9"/>
        <v/>
      </c>
    </row>
    <row r="89" spans="1:18" x14ac:dyDescent="0.35">
      <c r="A89" s="25">
        <v>85</v>
      </c>
      <c r="B89" s="26">
        <f>_xlfn.XLOOKUP(C89,sales!C:C,scon!B:B,"")</f>
        <v>0</v>
      </c>
      <c r="C89" s="4"/>
      <c r="D89" s="26">
        <f>_xlfn.XLOOKUP(C89,sales!C:C,scon!D:D,"")</f>
        <v>0</v>
      </c>
      <c r="E89" s="26">
        <f>_xlfn.XLOOKUP(C89,sales!C:C,scon!E:E,"")</f>
        <v>0</v>
      </c>
      <c r="F89" s="4"/>
      <c r="G89" s="27"/>
      <c r="H89" s="28"/>
      <c r="I89" s="4"/>
      <c r="J89" s="35">
        <f>_xlfn.XLOOKUP(C89,sales!C:C,scon!L:L,"")</f>
        <v>0</v>
      </c>
      <c r="K89" s="31"/>
      <c r="L89" s="31"/>
      <c r="M89" s="33" t="str">
        <f t="shared" si="5"/>
        <v/>
      </c>
      <c r="N89" s="33" t="str">
        <f t="shared" si="6"/>
        <v/>
      </c>
      <c r="O89" s="33" t="str">
        <f t="shared" si="7"/>
        <v/>
      </c>
      <c r="P89" s="4"/>
      <c r="Q89" s="33" t="str">
        <f t="shared" si="8"/>
        <v/>
      </c>
      <c r="R89" s="34" t="str">
        <f t="shared" si="9"/>
        <v/>
      </c>
    </row>
    <row r="90" spans="1:18" x14ac:dyDescent="0.35">
      <c r="A90" s="25">
        <v>86</v>
      </c>
      <c r="B90" s="26">
        <f>_xlfn.XLOOKUP(C90,sales!C:C,scon!B:B,"")</f>
        <v>0</v>
      </c>
      <c r="C90" s="4"/>
      <c r="D90" s="26">
        <f>_xlfn.XLOOKUP(C90,sales!C:C,scon!D:D,"")</f>
        <v>0</v>
      </c>
      <c r="E90" s="26">
        <f>_xlfn.XLOOKUP(C90,sales!C:C,scon!E:E,"")</f>
        <v>0</v>
      </c>
      <c r="F90" s="4"/>
      <c r="G90" s="27"/>
      <c r="H90" s="28"/>
      <c r="I90" s="4"/>
      <c r="J90" s="35">
        <f>_xlfn.XLOOKUP(C90,sales!C:C,scon!L:L,"")</f>
        <v>0</v>
      </c>
      <c r="K90" s="31"/>
      <c r="L90" s="31"/>
      <c r="M90" s="33" t="str">
        <f t="shared" si="5"/>
        <v/>
      </c>
      <c r="N90" s="33" t="str">
        <f t="shared" si="6"/>
        <v/>
      </c>
      <c r="O90" s="33" t="str">
        <f t="shared" si="7"/>
        <v/>
      </c>
      <c r="P90" s="4"/>
      <c r="Q90" s="33" t="str">
        <f t="shared" si="8"/>
        <v/>
      </c>
      <c r="R90" s="34" t="str">
        <f t="shared" si="9"/>
        <v/>
      </c>
    </row>
    <row r="91" spans="1:18" x14ac:dyDescent="0.35">
      <c r="A91" s="25">
        <v>87</v>
      </c>
      <c r="B91" s="26">
        <f>_xlfn.XLOOKUP(C91,sales!C:C,scon!B:B,"")</f>
        <v>0</v>
      </c>
      <c r="C91" s="4"/>
      <c r="D91" s="26">
        <f>_xlfn.XLOOKUP(C91,sales!C:C,scon!D:D,"")</f>
        <v>0</v>
      </c>
      <c r="E91" s="26">
        <f>_xlfn.XLOOKUP(C91,sales!C:C,scon!E:E,"")</f>
        <v>0</v>
      </c>
      <c r="F91" s="4"/>
      <c r="G91" s="27"/>
      <c r="H91" s="28"/>
      <c r="I91" s="4"/>
      <c r="J91" s="35">
        <f>_xlfn.XLOOKUP(C91,sales!C:C,scon!L:L,"")</f>
        <v>0</v>
      </c>
      <c r="K91" s="31"/>
      <c r="L91" s="31"/>
      <c r="M91" s="33" t="str">
        <f t="shared" si="5"/>
        <v/>
      </c>
      <c r="N91" s="33" t="str">
        <f t="shared" si="6"/>
        <v/>
      </c>
      <c r="O91" s="33" t="str">
        <f t="shared" si="7"/>
        <v/>
      </c>
      <c r="P91" s="4"/>
      <c r="Q91" s="33" t="str">
        <f t="shared" si="8"/>
        <v/>
      </c>
      <c r="R91" s="34" t="str">
        <f t="shared" si="9"/>
        <v/>
      </c>
    </row>
    <row r="92" spans="1:18" x14ac:dyDescent="0.35">
      <c r="A92" s="25">
        <v>88</v>
      </c>
      <c r="B92" s="26">
        <f>_xlfn.XLOOKUP(C92,sales!C:C,scon!B:B,"")</f>
        <v>0</v>
      </c>
      <c r="C92" s="4"/>
      <c r="D92" s="26">
        <f>_xlfn.XLOOKUP(C92,sales!C:C,scon!D:D,"")</f>
        <v>0</v>
      </c>
      <c r="E92" s="26">
        <f>_xlfn.XLOOKUP(C92,sales!C:C,scon!E:E,"")</f>
        <v>0</v>
      </c>
      <c r="F92" s="4"/>
      <c r="G92" s="27"/>
      <c r="H92" s="28"/>
      <c r="I92" s="4"/>
      <c r="J92" s="35">
        <f>_xlfn.XLOOKUP(C92,sales!C:C,scon!L:L,"")</f>
        <v>0</v>
      </c>
      <c r="K92" s="31"/>
      <c r="L92" s="31"/>
      <c r="M92" s="33" t="str">
        <f t="shared" si="5"/>
        <v/>
      </c>
      <c r="N92" s="33" t="str">
        <f t="shared" si="6"/>
        <v/>
      </c>
      <c r="O92" s="33" t="str">
        <f t="shared" si="7"/>
        <v/>
      </c>
      <c r="P92" s="4"/>
      <c r="Q92" s="33" t="str">
        <f t="shared" si="8"/>
        <v/>
      </c>
      <c r="R92" s="34" t="str">
        <f t="shared" si="9"/>
        <v/>
      </c>
    </row>
    <row r="93" spans="1:18" x14ac:dyDescent="0.35">
      <c r="A93" s="25">
        <v>89</v>
      </c>
      <c r="B93" s="26">
        <f>_xlfn.XLOOKUP(C93,sales!C:C,scon!B:B,"")</f>
        <v>0</v>
      </c>
      <c r="C93" s="4"/>
      <c r="D93" s="26">
        <f>_xlfn.XLOOKUP(C93,sales!C:C,scon!D:D,"")</f>
        <v>0</v>
      </c>
      <c r="E93" s="26">
        <f>_xlfn.XLOOKUP(C93,sales!C:C,scon!E:E,"")</f>
        <v>0</v>
      </c>
      <c r="F93" s="4"/>
      <c r="G93" s="27"/>
      <c r="H93" s="28"/>
      <c r="I93" s="4"/>
      <c r="J93" s="35">
        <f>_xlfn.XLOOKUP(C93,sales!C:C,scon!L:L,"")</f>
        <v>0</v>
      </c>
      <c r="K93" s="31"/>
      <c r="L93" s="31"/>
      <c r="M93" s="33" t="str">
        <f t="shared" si="5"/>
        <v/>
      </c>
      <c r="N93" s="33" t="str">
        <f t="shared" si="6"/>
        <v/>
      </c>
      <c r="O93" s="33" t="str">
        <f t="shared" si="7"/>
        <v/>
      </c>
      <c r="P93" s="4"/>
      <c r="Q93" s="33" t="str">
        <f t="shared" si="8"/>
        <v/>
      </c>
      <c r="R93" s="34" t="str">
        <f t="shared" si="9"/>
        <v/>
      </c>
    </row>
    <row r="94" spans="1:18" x14ac:dyDescent="0.35">
      <c r="A94" s="25">
        <v>90</v>
      </c>
      <c r="B94" s="26">
        <f>_xlfn.XLOOKUP(C94,sales!C:C,scon!B:B,"")</f>
        <v>0</v>
      </c>
      <c r="C94" s="4"/>
      <c r="D94" s="26">
        <f>_xlfn.XLOOKUP(C94,sales!C:C,scon!D:D,"")</f>
        <v>0</v>
      </c>
      <c r="E94" s="26">
        <f>_xlfn.XLOOKUP(C94,sales!C:C,scon!E:E,"")</f>
        <v>0</v>
      </c>
      <c r="F94" s="4"/>
      <c r="G94" s="27"/>
      <c r="H94" s="28"/>
      <c r="I94" s="4"/>
      <c r="J94" s="35">
        <f>_xlfn.XLOOKUP(C94,sales!C:C,scon!L:L,"")</f>
        <v>0</v>
      </c>
      <c r="K94" s="31"/>
      <c r="L94" s="31"/>
      <c r="M94" s="33" t="str">
        <f t="shared" si="5"/>
        <v/>
      </c>
      <c r="N94" s="33" t="str">
        <f t="shared" si="6"/>
        <v/>
      </c>
      <c r="O94" s="33" t="str">
        <f t="shared" si="7"/>
        <v/>
      </c>
      <c r="P94" s="4"/>
      <c r="Q94" s="33" t="str">
        <f t="shared" si="8"/>
        <v/>
      </c>
      <c r="R94" s="34" t="str">
        <f t="shared" si="9"/>
        <v/>
      </c>
    </row>
    <row r="95" spans="1:18" x14ac:dyDescent="0.35">
      <c r="A95" s="25">
        <v>91</v>
      </c>
      <c r="B95" s="26">
        <f>_xlfn.XLOOKUP(C95,sales!C:C,scon!B:B,"")</f>
        <v>0</v>
      </c>
      <c r="C95" s="4"/>
      <c r="D95" s="26">
        <f>_xlfn.XLOOKUP(C95,sales!C:C,scon!D:D,"")</f>
        <v>0</v>
      </c>
      <c r="E95" s="26">
        <f>_xlfn.XLOOKUP(C95,sales!C:C,scon!E:E,"")</f>
        <v>0</v>
      </c>
      <c r="F95" s="4"/>
      <c r="G95" s="27"/>
      <c r="H95" s="28"/>
      <c r="I95" s="4"/>
      <c r="J95" s="35">
        <f>_xlfn.XLOOKUP(C95,sales!C:C,scon!L:L,"")</f>
        <v>0</v>
      </c>
      <c r="K95" s="31"/>
      <c r="L95" s="31"/>
      <c r="M95" s="33" t="str">
        <f t="shared" si="5"/>
        <v/>
      </c>
      <c r="N95" s="33" t="str">
        <f t="shared" si="6"/>
        <v/>
      </c>
      <c r="O95" s="33" t="str">
        <f t="shared" si="7"/>
        <v/>
      </c>
      <c r="P95" s="4"/>
      <c r="Q95" s="33" t="str">
        <f t="shared" si="8"/>
        <v/>
      </c>
      <c r="R95" s="34" t="str">
        <f t="shared" si="9"/>
        <v/>
      </c>
    </row>
    <row r="96" spans="1:18" x14ac:dyDescent="0.35">
      <c r="A96" s="25">
        <v>92</v>
      </c>
      <c r="B96" s="26">
        <f>_xlfn.XLOOKUP(C96,sales!C:C,scon!B:B,"")</f>
        <v>0</v>
      </c>
      <c r="C96" s="4"/>
      <c r="D96" s="26">
        <f>_xlfn.XLOOKUP(C96,sales!C:C,scon!D:D,"")</f>
        <v>0</v>
      </c>
      <c r="E96" s="26">
        <f>_xlfn.XLOOKUP(C96,sales!C:C,scon!E:E,"")</f>
        <v>0</v>
      </c>
      <c r="F96" s="4"/>
      <c r="G96" s="27"/>
      <c r="H96" s="28"/>
      <c r="I96" s="4"/>
      <c r="J96" s="35">
        <f>_xlfn.XLOOKUP(C96,sales!C:C,scon!L:L,"")</f>
        <v>0</v>
      </c>
      <c r="K96" s="31"/>
      <c r="L96" s="31"/>
      <c r="M96" s="33" t="str">
        <f t="shared" si="5"/>
        <v/>
      </c>
      <c r="N96" s="33" t="str">
        <f t="shared" si="6"/>
        <v/>
      </c>
      <c r="O96" s="33" t="str">
        <f t="shared" si="7"/>
        <v/>
      </c>
      <c r="P96" s="4"/>
      <c r="Q96" s="33" t="str">
        <f t="shared" si="8"/>
        <v/>
      </c>
      <c r="R96" s="34" t="str">
        <f t="shared" si="9"/>
        <v/>
      </c>
    </row>
    <row r="97" spans="1:18" x14ac:dyDescent="0.35">
      <c r="A97" s="25">
        <v>93</v>
      </c>
      <c r="B97" s="26">
        <f>_xlfn.XLOOKUP(C97,sales!C:C,scon!B:B,"")</f>
        <v>0</v>
      </c>
      <c r="C97" s="4"/>
      <c r="D97" s="26">
        <f>_xlfn.XLOOKUP(C97,sales!C:C,scon!D:D,"")</f>
        <v>0</v>
      </c>
      <c r="E97" s="26">
        <f>_xlfn.XLOOKUP(C97,sales!C:C,scon!E:E,"")</f>
        <v>0</v>
      </c>
      <c r="F97" s="4"/>
      <c r="G97" s="27"/>
      <c r="H97" s="28"/>
      <c r="I97" s="4"/>
      <c r="J97" s="35">
        <f>_xlfn.XLOOKUP(C97,sales!C:C,scon!L:L,"")</f>
        <v>0</v>
      </c>
      <c r="K97" s="31"/>
      <c r="L97" s="31"/>
      <c r="M97" s="33" t="str">
        <f t="shared" si="5"/>
        <v/>
      </c>
      <c r="N97" s="33" t="str">
        <f t="shared" si="6"/>
        <v/>
      </c>
      <c r="O97" s="33" t="str">
        <f t="shared" si="7"/>
        <v/>
      </c>
      <c r="P97" s="4"/>
      <c r="Q97" s="33" t="str">
        <f t="shared" si="8"/>
        <v/>
      </c>
      <c r="R97" s="34" t="str">
        <f t="shared" si="9"/>
        <v/>
      </c>
    </row>
    <row r="98" spans="1:18" x14ac:dyDescent="0.35">
      <c r="A98" s="25">
        <v>94</v>
      </c>
      <c r="B98" s="26">
        <f>_xlfn.XLOOKUP(C98,sales!C:C,scon!B:B,"")</f>
        <v>0</v>
      </c>
      <c r="C98" s="4"/>
      <c r="D98" s="26">
        <f>_xlfn.XLOOKUP(C98,sales!C:C,scon!D:D,"")</f>
        <v>0</v>
      </c>
      <c r="E98" s="26">
        <f>_xlfn.XLOOKUP(C98,sales!C:C,scon!E:E,"")</f>
        <v>0</v>
      </c>
      <c r="F98" s="4"/>
      <c r="G98" s="27"/>
      <c r="H98" s="28"/>
      <c r="I98" s="4"/>
      <c r="J98" s="35">
        <f>_xlfn.XLOOKUP(C98,sales!C:C,scon!L:L,"")</f>
        <v>0</v>
      </c>
      <c r="K98" s="31"/>
      <c r="L98" s="31"/>
      <c r="M98" s="33" t="str">
        <f t="shared" si="5"/>
        <v/>
      </c>
      <c r="N98" s="33" t="str">
        <f t="shared" si="6"/>
        <v/>
      </c>
      <c r="O98" s="33" t="str">
        <f t="shared" si="7"/>
        <v/>
      </c>
      <c r="P98" s="4"/>
      <c r="Q98" s="33" t="str">
        <f t="shared" si="8"/>
        <v/>
      </c>
      <c r="R98" s="34" t="str">
        <f t="shared" si="9"/>
        <v/>
      </c>
    </row>
    <row r="99" spans="1:18" x14ac:dyDescent="0.35">
      <c r="A99" s="25">
        <v>95</v>
      </c>
      <c r="B99" s="26">
        <f>_xlfn.XLOOKUP(C99,sales!C:C,scon!B:B,"")</f>
        <v>0</v>
      </c>
      <c r="C99" s="4"/>
      <c r="D99" s="26">
        <f>_xlfn.XLOOKUP(C99,sales!C:C,scon!D:D,"")</f>
        <v>0</v>
      </c>
      <c r="E99" s="26">
        <f>_xlfn.XLOOKUP(C99,sales!C:C,scon!E:E,"")</f>
        <v>0</v>
      </c>
      <c r="F99" s="4"/>
      <c r="G99" s="27"/>
      <c r="H99" s="28"/>
      <c r="I99" s="4"/>
      <c r="J99" s="35">
        <f>_xlfn.XLOOKUP(C99,sales!C:C,scon!L:L,"")</f>
        <v>0</v>
      </c>
      <c r="K99" s="31"/>
      <c r="L99" s="31"/>
      <c r="M99" s="33" t="str">
        <f t="shared" si="5"/>
        <v/>
      </c>
      <c r="N99" s="33" t="str">
        <f t="shared" si="6"/>
        <v/>
      </c>
      <c r="O99" s="33" t="str">
        <f t="shared" si="7"/>
        <v/>
      </c>
      <c r="P99" s="4"/>
      <c r="Q99" s="33" t="str">
        <f t="shared" si="8"/>
        <v/>
      </c>
      <c r="R99" s="34" t="str">
        <f t="shared" si="9"/>
        <v/>
      </c>
    </row>
    <row r="100" spans="1:18" x14ac:dyDescent="0.35">
      <c r="A100" s="25">
        <v>96</v>
      </c>
      <c r="B100" s="26">
        <f>_xlfn.XLOOKUP(C100,sales!C:C,scon!B:B,"")</f>
        <v>0</v>
      </c>
      <c r="C100" s="4"/>
      <c r="D100" s="26">
        <f>_xlfn.XLOOKUP(C100,sales!C:C,scon!D:D,"")</f>
        <v>0</v>
      </c>
      <c r="E100" s="26">
        <f>_xlfn.XLOOKUP(C100,sales!C:C,scon!E:E,"")</f>
        <v>0</v>
      </c>
      <c r="F100" s="4"/>
      <c r="G100" s="27"/>
      <c r="H100" s="28"/>
      <c r="I100" s="4"/>
      <c r="J100" s="35">
        <f>_xlfn.XLOOKUP(C100,sales!C:C,scon!L:L,"")</f>
        <v>0</v>
      </c>
      <c r="K100" s="31"/>
      <c r="L100" s="31"/>
      <c r="M100" s="33" t="str">
        <f t="shared" si="5"/>
        <v/>
      </c>
      <c r="N100" s="33" t="str">
        <f t="shared" si="6"/>
        <v/>
      </c>
      <c r="O100" s="33" t="str">
        <f t="shared" si="7"/>
        <v/>
      </c>
      <c r="P100" s="4"/>
      <c r="Q100" s="33" t="str">
        <f t="shared" si="8"/>
        <v/>
      </c>
      <c r="R100" s="34" t="str">
        <f t="shared" si="9"/>
        <v/>
      </c>
    </row>
    <row r="101" spans="1:18" x14ac:dyDescent="0.35">
      <c r="A101" s="25">
        <v>97</v>
      </c>
      <c r="B101" s="26">
        <f>_xlfn.XLOOKUP(C101,sales!C:C,scon!B:B,"")</f>
        <v>0</v>
      </c>
      <c r="C101" s="4"/>
      <c r="D101" s="26">
        <f>_xlfn.XLOOKUP(C101,sales!C:C,scon!D:D,"")</f>
        <v>0</v>
      </c>
      <c r="E101" s="26">
        <f>_xlfn.XLOOKUP(C101,sales!C:C,scon!E:E,"")</f>
        <v>0</v>
      </c>
      <c r="F101" s="4"/>
      <c r="G101" s="27"/>
      <c r="H101" s="28"/>
      <c r="I101" s="4"/>
      <c r="J101" s="35">
        <f>_xlfn.XLOOKUP(C101,sales!C:C,scon!L:L,"")</f>
        <v>0</v>
      </c>
      <c r="K101" s="31"/>
      <c r="L101" s="31"/>
      <c r="M101" s="33" t="str">
        <f t="shared" si="5"/>
        <v/>
      </c>
      <c r="N101" s="33" t="str">
        <f t="shared" si="6"/>
        <v/>
      </c>
      <c r="O101" s="33" t="str">
        <f t="shared" si="7"/>
        <v/>
      </c>
      <c r="P101" s="4"/>
      <c r="Q101" s="33" t="str">
        <f t="shared" si="8"/>
        <v/>
      </c>
      <c r="R101" s="34" t="str">
        <f t="shared" si="9"/>
        <v/>
      </c>
    </row>
    <row r="102" spans="1:18" x14ac:dyDescent="0.35">
      <c r="A102" s="25">
        <v>98</v>
      </c>
      <c r="B102" s="26">
        <f>_xlfn.XLOOKUP(C102,sales!C:C,scon!B:B,"")</f>
        <v>0</v>
      </c>
      <c r="C102" s="4"/>
      <c r="D102" s="26">
        <f>_xlfn.XLOOKUP(C102,sales!C:C,scon!D:D,"")</f>
        <v>0</v>
      </c>
      <c r="E102" s="26">
        <f>_xlfn.XLOOKUP(C102,sales!C:C,scon!E:E,"")</f>
        <v>0</v>
      </c>
      <c r="F102" s="4"/>
      <c r="G102" s="27"/>
      <c r="H102" s="28"/>
      <c r="I102" s="4"/>
      <c r="J102" s="35">
        <f>_xlfn.XLOOKUP(C102,sales!C:C,scon!L:L,"")</f>
        <v>0</v>
      </c>
      <c r="K102" s="31"/>
      <c r="L102" s="31"/>
      <c r="M102" s="33" t="str">
        <f t="shared" si="5"/>
        <v/>
      </c>
      <c r="N102" s="33" t="str">
        <f t="shared" si="6"/>
        <v/>
      </c>
      <c r="O102" s="33" t="str">
        <f t="shared" si="7"/>
        <v/>
      </c>
      <c r="P102" s="4"/>
      <c r="Q102" s="33" t="str">
        <f t="shared" si="8"/>
        <v/>
      </c>
      <c r="R102" s="34" t="str">
        <f t="shared" si="9"/>
        <v/>
      </c>
    </row>
    <row r="103" spans="1:18" x14ac:dyDescent="0.35">
      <c r="A103" s="25">
        <v>99</v>
      </c>
      <c r="B103" s="26">
        <f>_xlfn.XLOOKUP(C103,sales!C:C,scon!B:B,"")</f>
        <v>0</v>
      </c>
      <c r="C103" s="4"/>
      <c r="D103" s="26">
        <f>_xlfn.XLOOKUP(C103,sales!C:C,scon!D:D,"")</f>
        <v>0</v>
      </c>
      <c r="E103" s="26">
        <f>_xlfn.XLOOKUP(C103,sales!C:C,scon!E:E,"")</f>
        <v>0</v>
      </c>
      <c r="F103" s="4"/>
      <c r="G103" s="27"/>
      <c r="H103" s="28"/>
      <c r="I103" s="4"/>
      <c r="J103" s="35">
        <f>_xlfn.XLOOKUP(C103,sales!C:C,scon!L:L,"")</f>
        <v>0</v>
      </c>
      <c r="K103" s="31"/>
      <c r="L103" s="31"/>
      <c r="M103" s="33" t="str">
        <f t="shared" si="5"/>
        <v/>
      </c>
      <c r="N103" s="33" t="str">
        <f t="shared" si="6"/>
        <v/>
      </c>
      <c r="O103" s="33" t="str">
        <f t="shared" si="7"/>
        <v/>
      </c>
      <c r="P103" s="4"/>
      <c r="Q103" s="33" t="str">
        <f t="shared" si="8"/>
        <v/>
      </c>
      <c r="R103" s="34" t="str">
        <f t="shared" si="9"/>
        <v/>
      </c>
    </row>
    <row r="104" spans="1:18" x14ac:dyDescent="0.35">
      <c r="A104" s="25">
        <v>100</v>
      </c>
      <c r="B104" s="26">
        <f>_xlfn.XLOOKUP(C104,sales!C:C,scon!B:B,"")</f>
        <v>0</v>
      </c>
      <c r="C104" s="4"/>
      <c r="D104" s="26">
        <f>_xlfn.XLOOKUP(C104,sales!C:C,scon!D:D,"")</f>
        <v>0</v>
      </c>
      <c r="E104" s="26">
        <f>_xlfn.XLOOKUP(C104,sales!C:C,scon!E:E,"")</f>
        <v>0</v>
      </c>
      <c r="F104" s="4"/>
      <c r="G104" s="27"/>
      <c r="H104" s="28"/>
      <c r="I104" s="4"/>
      <c r="J104" s="35">
        <f>_xlfn.XLOOKUP(C104,sales!C:C,scon!L:L,"")</f>
        <v>0</v>
      </c>
      <c r="K104" s="31"/>
      <c r="L104" s="31"/>
      <c r="M104" s="33" t="str">
        <f t="shared" si="5"/>
        <v/>
      </c>
      <c r="N104" s="33" t="str">
        <f t="shared" si="6"/>
        <v/>
      </c>
      <c r="O104" s="33" t="str">
        <f t="shared" si="7"/>
        <v/>
      </c>
      <c r="P104" s="4"/>
      <c r="Q104" s="33" t="str">
        <f t="shared" si="8"/>
        <v/>
      </c>
      <c r="R104" s="34" t="str">
        <f t="shared" si="9"/>
        <v/>
      </c>
    </row>
    <row r="105" spans="1:18" x14ac:dyDescent="0.35">
      <c r="A105" s="25">
        <v>101</v>
      </c>
      <c r="B105" s="26">
        <f>_xlfn.XLOOKUP(C105,sales!C:C,scon!B:B,"")</f>
        <v>0</v>
      </c>
      <c r="C105" s="4"/>
      <c r="D105" s="26">
        <f>_xlfn.XLOOKUP(C105,sales!C:C,scon!D:D,"")</f>
        <v>0</v>
      </c>
      <c r="E105" s="26">
        <f>_xlfn.XLOOKUP(C105,sales!C:C,scon!E:E,"")</f>
        <v>0</v>
      </c>
      <c r="F105" s="4"/>
      <c r="G105" s="27"/>
      <c r="H105" s="28"/>
      <c r="I105" s="4"/>
      <c r="J105" s="35">
        <f>_xlfn.XLOOKUP(C105,sales!C:C,scon!L:L,"")</f>
        <v>0</v>
      </c>
      <c r="K105" s="31"/>
      <c r="L105" s="31"/>
      <c r="M105" s="33" t="str">
        <f t="shared" si="5"/>
        <v/>
      </c>
      <c r="N105" s="33" t="str">
        <f t="shared" si="6"/>
        <v/>
      </c>
      <c r="O105" s="33" t="str">
        <f t="shared" si="7"/>
        <v/>
      </c>
      <c r="P105" s="4"/>
      <c r="Q105" s="33" t="str">
        <f t="shared" si="8"/>
        <v/>
      </c>
      <c r="R105" s="34" t="str">
        <f t="shared" si="9"/>
        <v/>
      </c>
    </row>
    <row r="106" spans="1:18" x14ac:dyDescent="0.35">
      <c r="A106" s="25">
        <v>102</v>
      </c>
      <c r="B106" s="26">
        <f>_xlfn.XLOOKUP(C106,sales!C:C,scon!B:B,"")</f>
        <v>0</v>
      </c>
      <c r="C106" s="4"/>
      <c r="D106" s="26">
        <f>_xlfn.XLOOKUP(C106,sales!C:C,scon!D:D,"")</f>
        <v>0</v>
      </c>
      <c r="E106" s="26">
        <f>_xlfn.XLOOKUP(C106,sales!C:C,scon!E:E,"")</f>
        <v>0</v>
      </c>
      <c r="F106" s="4"/>
      <c r="G106" s="27"/>
      <c r="H106" s="28"/>
      <c r="I106" s="4"/>
      <c r="J106" s="35">
        <f>_xlfn.XLOOKUP(C106,sales!C:C,scon!L:L,"")</f>
        <v>0</v>
      </c>
      <c r="K106" s="31"/>
      <c r="L106" s="31"/>
      <c r="M106" s="33" t="str">
        <f t="shared" si="5"/>
        <v/>
      </c>
      <c r="N106" s="33" t="str">
        <f t="shared" si="6"/>
        <v/>
      </c>
      <c r="O106" s="33" t="str">
        <f t="shared" si="7"/>
        <v/>
      </c>
      <c r="P106" s="4"/>
      <c r="Q106" s="33" t="str">
        <f t="shared" si="8"/>
        <v/>
      </c>
      <c r="R106" s="34" t="str">
        <f t="shared" si="9"/>
        <v/>
      </c>
    </row>
    <row r="107" spans="1:18" x14ac:dyDescent="0.35">
      <c r="A107" s="25">
        <v>103</v>
      </c>
      <c r="B107" s="26">
        <f>_xlfn.XLOOKUP(C107,sales!C:C,scon!B:B,"")</f>
        <v>0</v>
      </c>
      <c r="C107" s="4"/>
      <c r="D107" s="26">
        <f>_xlfn.XLOOKUP(C107,sales!C:C,scon!D:D,"")</f>
        <v>0</v>
      </c>
      <c r="E107" s="26">
        <f>_xlfn.XLOOKUP(C107,sales!C:C,scon!E:E,"")</f>
        <v>0</v>
      </c>
      <c r="F107" s="4"/>
      <c r="G107" s="27"/>
      <c r="H107" s="28"/>
      <c r="I107" s="4"/>
      <c r="J107" s="35">
        <f>_xlfn.XLOOKUP(C107,sales!C:C,scon!L:L,"")</f>
        <v>0</v>
      </c>
      <c r="K107" s="31"/>
      <c r="L107" s="31"/>
      <c r="M107" s="33" t="str">
        <f t="shared" si="5"/>
        <v/>
      </c>
      <c r="N107" s="33" t="str">
        <f t="shared" si="6"/>
        <v/>
      </c>
      <c r="O107" s="33" t="str">
        <f t="shared" si="7"/>
        <v/>
      </c>
      <c r="P107" s="4"/>
      <c r="Q107" s="33" t="str">
        <f t="shared" si="8"/>
        <v/>
      </c>
      <c r="R107" s="34" t="str">
        <f t="shared" si="9"/>
        <v/>
      </c>
    </row>
    <row r="108" spans="1:18" x14ac:dyDescent="0.35">
      <c r="A108" s="25">
        <v>104</v>
      </c>
      <c r="B108" s="26">
        <f>_xlfn.XLOOKUP(C108,sales!C:C,scon!B:B,"")</f>
        <v>0</v>
      </c>
      <c r="C108" s="4"/>
      <c r="D108" s="26">
        <f>_xlfn.XLOOKUP(C108,sales!C:C,scon!D:D,"")</f>
        <v>0</v>
      </c>
      <c r="E108" s="26">
        <f>_xlfn.XLOOKUP(C108,sales!C:C,scon!E:E,"")</f>
        <v>0</v>
      </c>
      <c r="F108" s="4"/>
      <c r="G108" s="27"/>
      <c r="H108" s="28"/>
      <c r="I108" s="4"/>
      <c r="J108" s="35">
        <f>_xlfn.XLOOKUP(C108,sales!C:C,scon!L:L,"")</f>
        <v>0</v>
      </c>
      <c r="K108" s="31"/>
      <c r="L108" s="31"/>
      <c r="M108" s="33" t="str">
        <f t="shared" si="5"/>
        <v/>
      </c>
      <c r="N108" s="33" t="str">
        <f t="shared" si="6"/>
        <v/>
      </c>
      <c r="O108" s="33" t="str">
        <f t="shared" si="7"/>
        <v/>
      </c>
      <c r="P108" s="4"/>
      <c r="Q108" s="33" t="str">
        <f t="shared" si="8"/>
        <v/>
      </c>
      <c r="R108" s="34" t="str">
        <f t="shared" si="9"/>
        <v/>
      </c>
    </row>
    <row r="109" spans="1:18" x14ac:dyDescent="0.35">
      <c r="A109" s="25">
        <v>105</v>
      </c>
      <c r="B109" s="26">
        <f>_xlfn.XLOOKUP(C109,sales!C:C,scon!B:B,"")</f>
        <v>0</v>
      </c>
      <c r="C109" s="4"/>
      <c r="D109" s="26">
        <f>_xlfn.XLOOKUP(C109,sales!C:C,scon!D:D,"")</f>
        <v>0</v>
      </c>
      <c r="E109" s="26">
        <f>_xlfn.XLOOKUP(C109,sales!C:C,scon!E:E,"")</f>
        <v>0</v>
      </c>
      <c r="F109" s="4"/>
      <c r="G109" s="27"/>
      <c r="H109" s="28"/>
      <c r="I109" s="4"/>
      <c r="J109" s="35">
        <f>_xlfn.XLOOKUP(C109,sales!C:C,scon!L:L,"")</f>
        <v>0</v>
      </c>
      <c r="K109" s="31"/>
      <c r="L109" s="31"/>
      <c r="M109" s="33" t="str">
        <f t="shared" si="5"/>
        <v/>
      </c>
      <c r="N109" s="33" t="str">
        <f t="shared" si="6"/>
        <v/>
      </c>
      <c r="O109" s="33" t="str">
        <f t="shared" si="7"/>
        <v/>
      </c>
      <c r="P109" s="4"/>
      <c r="Q109" s="33" t="str">
        <f t="shared" si="8"/>
        <v/>
      </c>
      <c r="R109" s="34" t="str">
        <f t="shared" si="9"/>
        <v/>
      </c>
    </row>
    <row r="110" spans="1:18" x14ac:dyDescent="0.35">
      <c r="A110" s="25">
        <v>106</v>
      </c>
      <c r="B110" s="26">
        <f>_xlfn.XLOOKUP(C110,sales!C:C,scon!B:B,"")</f>
        <v>0</v>
      </c>
      <c r="C110" s="4"/>
      <c r="D110" s="26">
        <f>_xlfn.XLOOKUP(C110,sales!C:C,scon!D:D,"")</f>
        <v>0</v>
      </c>
      <c r="E110" s="26">
        <f>_xlfn.XLOOKUP(C110,sales!C:C,scon!E:E,"")</f>
        <v>0</v>
      </c>
      <c r="F110" s="4"/>
      <c r="G110" s="27"/>
      <c r="H110" s="28"/>
      <c r="I110" s="4"/>
      <c r="J110" s="35">
        <f>_xlfn.XLOOKUP(C110,sales!C:C,scon!L:L,"")</f>
        <v>0</v>
      </c>
      <c r="K110" s="31"/>
      <c r="L110" s="31"/>
      <c r="M110" s="33" t="str">
        <f t="shared" si="5"/>
        <v/>
      </c>
      <c r="N110" s="33" t="str">
        <f t="shared" si="6"/>
        <v/>
      </c>
      <c r="O110" s="33" t="str">
        <f t="shared" si="7"/>
        <v/>
      </c>
      <c r="P110" s="4"/>
      <c r="Q110" s="33" t="str">
        <f t="shared" si="8"/>
        <v/>
      </c>
      <c r="R110" s="34" t="str">
        <f t="shared" si="9"/>
        <v/>
      </c>
    </row>
    <row r="111" spans="1:18" x14ac:dyDescent="0.35">
      <c r="A111" s="25">
        <v>107</v>
      </c>
      <c r="B111" s="26">
        <f>_xlfn.XLOOKUP(C111,sales!C:C,scon!B:B,"")</f>
        <v>0</v>
      </c>
      <c r="C111" s="4"/>
      <c r="D111" s="26">
        <f>_xlfn.XLOOKUP(C111,sales!C:C,scon!D:D,"")</f>
        <v>0</v>
      </c>
      <c r="E111" s="26">
        <f>_xlfn.XLOOKUP(C111,sales!C:C,scon!E:E,"")</f>
        <v>0</v>
      </c>
      <c r="F111" s="4"/>
      <c r="G111" s="27"/>
      <c r="H111" s="28"/>
      <c r="I111" s="4"/>
      <c r="J111" s="35">
        <f>_xlfn.XLOOKUP(C111,sales!C:C,scon!L:L,"")</f>
        <v>0</v>
      </c>
      <c r="K111" s="31"/>
      <c r="L111" s="31"/>
      <c r="M111" s="33" t="str">
        <f t="shared" si="5"/>
        <v/>
      </c>
      <c r="N111" s="33" t="str">
        <f t="shared" si="6"/>
        <v/>
      </c>
      <c r="O111" s="33" t="str">
        <f t="shared" si="7"/>
        <v/>
      </c>
      <c r="P111" s="4"/>
      <c r="Q111" s="33" t="str">
        <f t="shared" si="8"/>
        <v/>
      </c>
      <c r="R111" s="34" t="str">
        <f t="shared" si="9"/>
        <v/>
      </c>
    </row>
    <row r="112" spans="1:18" x14ac:dyDescent="0.35">
      <c r="A112" s="25">
        <v>108</v>
      </c>
      <c r="B112" s="26">
        <f>_xlfn.XLOOKUP(C112,sales!C:C,scon!B:B,"")</f>
        <v>0</v>
      </c>
      <c r="C112" s="4"/>
      <c r="D112" s="26">
        <f>_xlfn.XLOOKUP(C112,sales!C:C,scon!D:D,"")</f>
        <v>0</v>
      </c>
      <c r="E112" s="26">
        <f>_xlfn.XLOOKUP(C112,sales!C:C,scon!E:E,"")</f>
        <v>0</v>
      </c>
      <c r="F112" s="4"/>
      <c r="G112" s="27"/>
      <c r="H112" s="28"/>
      <c r="I112" s="4"/>
      <c r="J112" s="35">
        <f>_xlfn.XLOOKUP(C112,sales!C:C,scon!L:L,"")</f>
        <v>0</v>
      </c>
      <c r="K112" s="31"/>
      <c r="L112" s="31"/>
      <c r="M112" s="33" t="str">
        <f t="shared" si="5"/>
        <v/>
      </c>
      <c r="N112" s="33" t="str">
        <f t="shared" si="6"/>
        <v/>
      </c>
      <c r="O112" s="33" t="str">
        <f t="shared" si="7"/>
        <v/>
      </c>
      <c r="P112" s="4"/>
      <c r="Q112" s="33" t="str">
        <f t="shared" si="8"/>
        <v/>
      </c>
      <c r="R112" s="34" t="str">
        <f t="shared" si="9"/>
        <v/>
      </c>
    </row>
    <row r="113" spans="1:18" x14ac:dyDescent="0.35">
      <c r="A113" s="25">
        <v>109</v>
      </c>
      <c r="B113" s="26">
        <f>_xlfn.XLOOKUP(C113,sales!C:C,scon!B:B,"")</f>
        <v>0</v>
      </c>
      <c r="C113" s="4"/>
      <c r="D113" s="26">
        <f>_xlfn.XLOOKUP(C113,sales!C:C,scon!D:D,"")</f>
        <v>0</v>
      </c>
      <c r="E113" s="26">
        <f>_xlfn.XLOOKUP(C113,sales!C:C,scon!E:E,"")</f>
        <v>0</v>
      </c>
      <c r="F113" s="4"/>
      <c r="G113" s="27"/>
      <c r="H113" s="28"/>
      <c r="I113" s="4"/>
      <c r="J113" s="35">
        <f>_xlfn.XLOOKUP(C113,sales!C:C,scon!L:L,"")</f>
        <v>0</v>
      </c>
      <c r="K113" s="31"/>
      <c r="L113" s="31"/>
      <c r="M113" s="33" t="str">
        <f t="shared" si="5"/>
        <v/>
      </c>
      <c r="N113" s="33" t="str">
        <f t="shared" si="6"/>
        <v/>
      </c>
      <c r="O113" s="33" t="str">
        <f t="shared" si="7"/>
        <v/>
      </c>
      <c r="P113" s="4"/>
      <c r="Q113" s="33" t="str">
        <f t="shared" si="8"/>
        <v/>
      </c>
      <c r="R113" s="34" t="str">
        <f t="shared" si="9"/>
        <v/>
      </c>
    </row>
    <row r="114" spans="1:18" x14ac:dyDescent="0.35">
      <c r="A114" s="25">
        <v>110</v>
      </c>
      <c r="B114" s="26">
        <f>_xlfn.XLOOKUP(C114,sales!C:C,scon!B:B,"")</f>
        <v>0</v>
      </c>
      <c r="C114" s="4"/>
      <c r="D114" s="26">
        <f>_xlfn.XLOOKUP(C114,sales!C:C,scon!D:D,"")</f>
        <v>0</v>
      </c>
      <c r="E114" s="26">
        <f>_xlfn.XLOOKUP(C114,sales!C:C,scon!E:E,"")</f>
        <v>0</v>
      </c>
      <c r="F114" s="4"/>
      <c r="G114" s="27"/>
      <c r="H114" s="28"/>
      <c r="I114" s="4"/>
      <c r="J114" s="35">
        <f>_xlfn.XLOOKUP(C114,sales!C:C,scon!L:L,"")</f>
        <v>0</v>
      </c>
      <c r="K114" s="31"/>
      <c r="L114" s="31"/>
      <c r="M114" s="33" t="str">
        <f t="shared" si="5"/>
        <v/>
      </c>
      <c r="N114" s="33" t="str">
        <f t="shared" si="6"/>
        <v/>
      </c>
      <c r="O114" s="33" t="str">
        <f t="shared" si="7"/>
        <v/>
      </c>
      <c r="P114" s="4"/>
      <c r="Q114" s="33" t="str">
        <f t="shared" si="8"/>
        <v/>
      </c>
      <c r="R114" s="34" t="str">
        <f t="shared" si="9"/>
        <v/>
      </c>
    </row>
    <row r="115" spans="1:18" x14ac:dyDescent="0.35">
      <c r="A115" s="25">
        <v>111</v>
      </c>
      <c r="B115" s="26">
        <f>_xlfn.XLOOKUP(C115,sales!C:C,scon!B:B,"")</f>
        <v>0</v>
      </c>
      <c r="C115" s="4"/>
      <c r="D115" s="26">
        <f>_xlfn.XLOOKUP(C115,sales!C:C,scon!D:D,"")</f>
        <v>0</v>
      </c>
      <c r="E115" s="26">
        <f>_xlfn.XLOOKUP(C115,sales!C:C,scon!E:E,"")</f>
        <v>0</v>
      </c>
      <c r="F115" s="4"/>
      <c r="G115" s="27"/>
      <c r="H115" s="28"/>
      <c r="I115" s="4"/>
      <c r="J115" s="35">
        <f>_xlfn.XLOOKUP(C115,sales!C:C,scon!L:L,"")</f>
        <v>0</v>
      </c>
      <c r="K115" s="31"/>
      <c r="L115" s="31"/>
      <c r="M115" s="33" t="str">
        <f t="shared" si="5"/>
        <v/>
      </c>
      <c r="N115" s="33" t="str">
        <f t="shared" si="6"/>
        <v/>
      </c>
      <c r="O115" s="33" t="str">
        <f t="shared" si="7"/>
        <v/>
      </c>
      <c r="P115" s="4"/>
      <c r="Q115" s="33" t="str">
        <f t="shared" si="8"/>
        <v/>
      </c>
      <c r="R115" s="34" t="str">
        <f t="shared" si="9"/>
        <v/>
      </c>
    </row>
    <row r="116" spans="1:18" x14ac:dyDescent="0.35">
      <c r="A116" s="25">
        <v>112</v>
      </c>
      <c r="B116" s="26">
        <f>_xlfn.XLOOKUP(C116,sales!C:C,scon!B:B,"")</f>
        <v>0</v>
      </c>
      <c r="C116" s="4"/>
      <c r="D116" s="26">
        <f>_xlfn.XLOOKUP(C116,sales!C:C,scon!D:D,"")</f>
        <v>0</v>
      </c>
      <c r="E116" s="26">
        <f>_xlfn.XLOOKUP(C116,sales!C:C,scon!E:E,"")</f>
        <v>0</v>
      </c>
      <c r="F116" s="4"/>
      <c r="G116" s="27"/>
      <c r="H116" s="28"/>
      <c r="I116" s="4"/>
      <c r="J116" s="35">
        <f>_xlfn.XLOOKUP(C116,sales!C:C,scon!L:L,"")</f>
        <v>0</v>
      </c>
      <c r="K116" s="31"/>
      <c r="L116" s="31"/>
      <c r="M116" s="33" t="str">
        <f t="shared" si="5"/>
        <v/>
      </c>
      <c r="N116" s="33" t="str">
        <f t="shared" si="6"/>
        <v/>
      </c>
      <c r="O116" s="33" t="str">
        <f t="shared" si="7"/>
        <v/>
      </c>
      <c r="P116" s="4"/>
      <c r="Q116" s="33" t="str">
        <f t="shared" si="8"/>
        <v/>
      </c>
      <c r="R116" s="34" t="str">
        <f t="shared" si="9"/>
        <v/>
      </c>
    </row>
    <row r="117" spans="1:18" x14ac:dyDescent="0.35">
      <c r="A117" s="25">
        <v>113</v>
      </c>
      <c r="B117" s="26">
        <f>_xlfn.XLOOKUP(C117,sales!C:C,scon!B:B,"")</f>
        <v>0</v>
      </c>
      <c r="C117" s="4"/>
      <c r="D117" s="26">
        <f>_xlfn.XLOOKUP(C117,sales!C:C,scon!D:D,"")</f>
        <v>0</v>
      </c>
      <c r="E117" s="26">
        <f>_xlfn.XLOOKUP(C117,sales!C:C,scon!E:E,"")</f>
        <v>0</v>
      </c>
      <c r="F117" s="4"/>
      <c r="G117" s="27"/>
      <c r="H117" s="28"/>
      <c r="I117" s="4"/>
      <c r="J117" s="35">
        <f>_xlfn.XLOOKUP(C117,sales!C:C,scon!L:L,"")</f>
        <v>0</v>
      </c>
      <c r="K117" s="31"/>
      <c r="L117" s="31"/>
      <c r="M117" s="33" t="str">
        <f t="shared" si="5"/>
        <v/>
      </c>
      <c r="N117" s="33" t="str">
        <f t="shared" si="6"/>
        <v/>
      </c>
      <c r="O117" s="33" t="str">
        <f t="shared" si="7"/>
        <v/>
      </c>
      <c r="P117" s="4"/>
      <c r="Q117" s="33" t="str">
        <f t="shared" si="8"/>
        <v/>
      </c>
      <c r="R117" s="34" t="str">
        <f t="shared" si="9"/>
        <v/>
      </c>
    </row>
    <row r="118" spans="1:18" x14ac:dyDescent="0.35">
      <c r="A118" s="25">
        <v>114</v>
      </c>
      <c r="B118" s="26">
        <f>_xlfn.XLOOKUP(C118,sales!C:C,scon!B:B,"")</f>
        <v>0</v>
      </c>
      <c r="C118" s="4"/>
      <c r="D118" s="26">
        <f>_xlfn.XLOOKUP(C118,sales!C:C,scon!D:D,"")</f>
        <v>0</v>
      </c>
      <c r="E118" s="26">
        <f>_xlfn.XLOOKUP(C118,sales!C:C,scon!E:E,"")</f>
        <v>0</v>
      </c>
      <c r="F118" s="4"/>
      <c r="G118" s="27"/>
      <c r="H118" s="28"/>
      <c r="I118" s="4"/>
      <c r="J118" s="35">
        <f>_xlfn.XLOOKUP(C118,sales!C:C,scon!L:L,"")</f>
        <v>0</v>
      </c>
      <c r="K118" s="31"/>
      <c r="L118" s="31"/>
      <c r="M118" s="33" t="str">
        <f t="shared" si="5"/>
        <v/>
      </c>
      <c r="N118" s="33" t="str">
        <f t="shared" si="6"/>
        <v/>
      </c>
      <c r="O118" s="33" t="str">
        <f t="shared" si="7"/>
        <v/>
      </c>
      <c r="P118" s="4"/>
      <c r="Q118" s="33" t="str">
        <f t="shared" si="8"/>
        <v/>
      </c>
      <c r="R118" s="34" t="str">
        <f t="shared" si="9"/>
        <v/>
      </c>
    </row>
    <row r="119" spans="1:18" x14ac:dyDescent="0.35">
      <c r="A119" s="25">
        <v>115</v>
      </c>
      <c r="B119" s="26">
        <f>_xlfn.XLOOKUP(C119,sales!C:C,scon!B:B,"")</f>
        <v>0</v>
      </c>
      <c r="C119" s="4"/>
      <c r="D119" s="26">
        <f>_xlfn.XLOOKUP(C119,sales!C:C,scon!D:D,"")</f>
        <v>0</v>
      </c>
      <c r="E119" s="26">
        <f>_xlfn.XLOOKUP(C119,sales!C:C,scon!E:E,"")</f>
        <v>0</v>
      </c>
      <c r="F119" s="4"/>
      <c r="G119" s="27"/>
      <c r="H119" s="28"/>
      <c r="I119" s="4"/>
      <c r="J119" s="35">
        <f>_xlfn.XLOOKUP(C119,sales!C:C,scon!L:L,"")</f>
        <v>0</v>
      </c>
      <c r="K119" s="31"/>
      <c r="L119" s="31"/>
      <c r="M119" s="33" t="str">
        <f t="shared" si="5"/>
        <v/>
      </c>
      <c r="N119" s="33" t="str">
        <f t="shared" si="6"/>
        <v/>
      </c>
      <c r="O119" s="33" t="str">
        <f t="shared" si="7"/>
        <v/>
      </c>
      <c r="P119" s="4"/>
      <c r="Q119" s="33" t="str">
        <f t="shared" si="8"/>
        <v/>
      </c>
      <c r="R119" s="34" t="str">
        <f t="shared" si="9"/>
        <v/>
      </c>
    </row>
    <row r="120" spans="1:18" x14ac:dyDescent="0.35">
      <c r="A120" s="25">
        <v>116</v>
      </c>
      <c r="B120" s="26">
        <f>_xlfn.XLOOKUP(C120,sales!C:C,scon!B:B,"")</f>
        <v>0</v>
      </c>
      <c r="C120" s="4"/>
      <c r="D120" s="26">
        <f>_xlfn.XLOOKUP(C120,sales!C:C,scon!D:D,"")</f>
        <v>0</v>
      </c>
      <c r="E120" s="26">
        <f>_xlfn.XLOOKUP(C120,sales!C:C,scon!E:E,"")</f>
        <v>0</v>
      </c>
      <c r="F120" s="4"/>
      <c r="G120" s="27"/>
      <c r="H120" s="28"/>
      <c r="I120" s="4"/>
      <c r="J120" s="35">
        <f>_xlfn.XLOOKUP(C120,sales!C:C,scon!L:L,"")</f>
        <v>0</v>
      </c>
      <c r="K120" s="31"/>
      <c r="L120" s="31"/>
      <c r="M120" s="33" t="str">
        <f t="shared" si="5"/>
        <v/>
      </c>
      <c r="N120" s="33" t="str">
        <f t="shared" si="6"/>
        <v/>
      </c>
      <c r="O120" s="33" t="str">
        <f t="shared" si="7"/>
        <v/>
      </c>
      <c r="P120" s="4"/>
      <c r="Q120" s="33" t="str">
        <f t="shared" si="8"/>
        <v/>
      </c>
      <c r="R120" s="34" t="str">
        <f t="shared" si="9"/>
        <v/>
      </c>
    </row>
    <row r="121" spans="1:18" x14ac:dyDescent="0.35">
      <c r="A121" s="25">
        <v>117</v>
      </c>
      <c r="B121" s="26">
        <f>_xlfn.XLOOKUP(C121,sales!C:C,scon!B:B,"")</f>
        <v>0</v>
      </c>
      <c r="C121" s="4"/>
      <c r="D121" s="26">
        <f>_xlfn.XLOOKUP(C121,sales!C:C,scon!D:D,"")</f>
        <v>0</v>
      </c>
      <c r="E121" s="26">
        <f>_xlfn.XLOOKUP(C121,sales!C:C,scon!E:E,"")</f>
        <v>0</v>
      </c>
      <c r="F121" s="4"/>
      <c r="G121" s="27"/>
      <c r="H121" s="28"/>
      <c r="I121" s="4"/>
      <c r="J121" s="35">
        <f>_xlfn.XLOOKUP(C121,sales!C:C,scon!L:L,"")</f>
        <v>0</v>
      </c>
      <c r="K121" s="31"/>
      <c r="L121" s="31"/>
      <c r="M121" s="33" t="str">
        <f t="shared" si="5"/>
        <v/>
      </c>
      <c r="N121" s="33" t="str">
        <f t="shared" si="6"/>
        <v/>
      </c>
      <c r="O121" s="33" t="str">
        <f t="shared" si="7"/>
        <v/>
      </c>
      <c r="P121" s="4"/>
      <c r="Q121" s="33" t="str">
        <f t="shared" si="8"/>
        <v/>
      </c>
      <c r="R121" s="34" t="str">
        <f t="shared" si="9"/>
        <v/>
      </c>
    </row>
    <row r="122" spans="1:18" x14ac:dyDescent="0.35">
      <c r="A122" s="25">
        <v>118</v>
      </c>
      <c r="B122" s="26">
        <f>_xlfn.XLOOKUP(C122,sales!C:C,scon!B:B,"")</f>
        <v>0</v>
      </c>
      <c r="C122" s="4"/>
      <c r="D122" s="26">
        <f>_xlfn.XLOOKUP(C122,sales!C:C,scon!D:D,"")</f>
        <v>0</v>
      </c>
      <c r="E122" s="26">
        <f>_xlfn.XLOOKUP(C122,sales!C:C,scon!E:E,"")</f>
        <v>0</v>
      </c>
      <c r="F122" s="4"/>
      <c r="G122" s="27"/>
      <c r="H122" s="28"/>
      <c r="I122" s="4"/>
      <c r="J122" s="35">
        <f>_xlfn.XLOOKUP(C122,sales!C:C,scon!L:L,"")</f>
        <v>0</v>
      </c>
      <c r="K122" s="31"/>
      <c r="L122" s="31"/>
      <c r="M122" s="33" t="str">
        <f t="shared" si="5"/>
        <v/>
      </c>
      <c r="N122" s="33" t="str">
        <f t="shared" si="6"/>
        <v/>
      </c>
      <c r="O122" s="33" t="str">
        <f t="shared" si="7"/>
        <v/>
      </c>
      <c r="P122" s="4"/>
      <c r="Q122" s="33" t="str">
        <f t="shared" si="8"/>
        <v/>
      </c>
      <c r="R122" s="34" t="str">
        <f t="shared" si="9"/>
        <v/>
      </c>
    </row>
    <row r="123" spans="1:18" x14ac:dyDescent="0.35">
      <c r="A123" s="25">
        <v>119</v>
      </c>
      <c r="B123" s="26">
        <f>_xlfn.XLOOKUP(C123,sales!C:C,scon!B:B,"")</f>
        <v>0</v>
      </c>
      <c r="C123" s="4"/>
      <c r="D123" s="26">
        <f>_xlfn.XLOOKUP(C123,sales!C:C,scon!D:D,"")</f>
        <v>0</v>
      </c>
      <c r="E123" s="26">
        <f>_xlfn.XLOOKUP(C123,sales!C:C,scon!E:E,"")</f>
        <v>0</v>
      </c>
      <c r="F123" s="4"/>
      <c r="G123" s="27"/>
      <c r="H123" s="28"/>
      <c r="I123" s="4"/>
      <c r="J123" s="35">
        <f>_xlfn.XLOOKUP(C123,sales!C:C,scon!L:L,"")</f>
        <v>0</v>
      </c>
      <c r="K123" s="31"/>
      <c r="L123" s="31"/>
      <c r="M123" s="33" t="str">
        <f t="shared" si="5"/>
        <v/>
      </c>
      <c r="N123" s="33" t="str">
        <f t="shared" si="6"/>
        <v/>
      </c>
      <c r="O123" s="33" t="str">
        <f t="shared" si="7"/>
        <v/>
      </c>
      <c r="P123" s="4"/>
      <c r="Q123" s="33" t="str">
        <f t="shared" si="8"/>
        <v/>
      </c>
      <c r="R123" s="34" t="str">
        <f t="shared" si="9"/>
        <v/>
      </c>
    </row>
    <row r="124" spans="1:18" x14ac:dyDescent="0.35">
      <c r="A124" s="25">
        <v>120</v>
      </c>
      <c r="B124" s="26">
        <f>_xlfn.XLOOKUP(C124,sales!C:C,scon!B:B,"")</f>
        <v>0</v>
      </c>
      <c r="C124" s="4"/>
      <c r="D124" s="26">
        <f>_xlfn.XLOOKUP(C124,sales!C:C,scon!D:D,"")</f>
        <v>0</v>
      </c>
      <c r="E124" s="26">
        <f>_xlfn.XLOOKUP(C124,sales!C:C,scon!E:E,"")</f>
        <v>0</v>
      </c>
      <c r="F124" s="4"/>
      <c r="G124" s="27"/>
      <c r="H124" s="28"/>
      <c r="I124" s="4"/>
      <c r="J124" s="35">
        <f>_xlfn.XLOOKUP(C124,sales!C:C,scon!L:L,"")</f>
        <v>0</v>
      </c>
      <c r="K124" s="31"/>
      <c r="L124" s="31"/>
      <c r="M124" s="33" t="str">
        <f t="shared" si="5"/>
        <v/>
      </c>
      <c r="N124" s="33" t="str">
        <f t="shared" si="6"/>
        <v/>
      </c>
      <c r="O124" s="33" t="str">
        <f t="shared" si="7"/>
        <v/>
      </c>
      <c r="P124" s="4"/>
      <c r="Q124" s="33" t="str">
        <f t="shared" si="8"/>
        <v/>
      </c>
      <c r="R124" s="34" t="str">
        <f t="shared" si="9"/>
        <v/>
      </c>
    </row>
    <row r="125" spans="1:18" x14ac:dyDescent="0.35">
      <c r="A125" s="25">
        <v>121</v>
      </c>
      <c r="B125" s="26">
        <f>_xlfn.XLOOKUP(C125,sales!C:C,scon!B:B,"")</f>
        <v>0</v>
      </c>
      <c r="C125" s="4"/>
      <c r="D125" s="26">
        <f>_xlfn.XLOOKUP(C125,sales!C:C,scon!D:D,"")</f>
        <v>0</v>
      </c>
      <c r="E125" s="26">
        <f>_xlfn.XLOOKUP(C125,sales!C:C,scon!E:E,"")</f>
        <v>0</v>
      </c>
      <c r="F125" s="4"/>
      <c r="G125" s="27"/>
      <c r="H125" s="28"/>
      <c r="I125" s="4"/>
      <c r="J125" s="35">
        <f>_xlfn.XLOOKUP(C125,sales!C:C,scon!L:L,"")</f>
        <v>0</v>
      </c>
      <c r="K125" s="31"/>
      <c r="L125" s="31"/>
      <c r="M125" s="33" t="str">
        <f t="shared" si="5"/>
        <v/>
      </c>
      <c r="N125" s="33" t="str">
        <f t="shared" si="6"/>
        <v/>
      </c>
      <c r="O125" s="33" t="str">
        <f t="shared" si="7"/>
        <v/>
      </c>
      <c r="P125" s="4"/>
      <c r="Q125" s="33" t="str">
        <f t="shared" si="8"/>
        <v/>
      </c>
      <c r="R125" s="34" t="str">
        <f t="shared" si="9"/>
        <v/>
      </c>
    </row>
    <row r="126" spans="1:18" x14ac:dyDescent="0.35">
      <c r="A126" s="25">
        <v>122</v>
      </c>
      <c r="B126" s="26">
        <f>_xlfn.XLOOKUP(C126,sales!C:C,scon!B:B,"")</f>
        <v>0</v>
      </c>
      <c r="C126" s="4"/>
      <c r="D126" s="26">
        <f>_xlfn.XLOOKUP(C126,sales!C:C,scon!D:D,"")</f>
        <v>0</v>
      </c>
      <c r="E126" s="26">
        <f>_xlfn.XLOOKUP(C126,sales!C:C,scon!E:E,"")</f>
        <v>0</v>
      </c>
      <c r="F126" s="4"/>
      <c r="G126" s="27"/>
      <c r="H126" s="28"/>
      <c r="I126" s="4"/>
      <c r="J126" s="35">
        <f>_xlfn.XLOOKUP(C126,sales!C:C,scon!L:L,"")</f>
        <v>0</v>
      </c>
      <c r="K126" s="31"/>
      <c r="L126" s="31"/>
      <c r="M126" s="33" t="str">
        <f t="shared" si="5"/>
        <v/>
      </c>
      <c r="N126" s="33" t="str">
        <f t="shared" si="6"/>
        <v/>
      </c>
      <c r="O126" s="33" t="str">
        <f t="shared" si="7"/>
        <v/>
      </c>
      <c r="P126" s="4"/>
      <c r="Q126" s="33" t="str">
        <f t="shared" si="8"/>
        <v/>
      </c>
      <c r="R126" s="34" t="str">
        <f t="shared" si="9"/>
        <v/>
      </c>
    </row>
    <row r="127" spans="1:18" x14ac:dyDescent="0.35">
      <c r="A127" s="25">
        <v>123</v>
      </c>
      <c r="B127" s="26">
        <f>_xlfn.XLOOKUP(C127,sales!C:C,scon!B:B,"")</f>
        <v>0</v>
      </c>
      <c r="C127" s="4"/>
      <c r="D127" s="26">
        <f>_xlfn.XLOOKUP(C127,sales!C:C,scon!D:D,"")</f>
        <v>0</v>
      </c>
      <c r="E127" s="26">
        <f>_xlfn.XLOOKUP(C127,sales!C:C,scon!E:E,"")</f>
        <v>0</v>
      </c>
      <c r="F127" s="4"/>
      <c r="G127" s="27"/>
      <c r="H127" s="28"/>
      <c r="I127" s="4"/>
      <c r="J127" s="35">
        <f>_xlfn.XLOOKUP(C127,sales!C:C,scon!L:L,"")</f>
        <v>0</v>
      </c>
      <c r="K127" s="31"/>
      <c r="L127" s="31"/>
      <c r="M127" s="33" t="str">
        <f t="shared" si="5"/>
        <v/>
      </c>
      <c r="N127" s="33" t="str">
        <f t="shared" si="6"/>
        <v/>
      </c>
      <c r="O127" s="33" t="str">
        <f t="shared" si="7"/>
        <v/>
      </c>
      <c r="P127" s="4"/>
      <c r="Q127" s="33" t="str">
        <f t="shared" si="8"/>
        <v/>
      </c>
      <c r="R127" s="34" t="str">
        <f t="shared" si="9"/>
        <v/>
      </c>
    </row>
    <row r="128" spans="1:18" x14ac:dyDescent="0.35">
      <c r="A128" s="25">
        <v>124</v>
      </c>
      <c r="B128" s="26">
        <f>_xlfn.XLOOKUP(C128,sales!C:C,scon!B:B,"")</f>
        <v>0</v>
      </c>
      <c r="C128" s="4"/>
      <c r="D128" s="26">
        <f>_xlfn.XLOOKUP(C128,sales!C:C,scon!D:D,"")</f>
        <v>0</v>
      </c>
      <c r="E128" s="26">
        <f>_xlfn.XLOOKUP(C128,sales!C:C,scon!E:E,"")</f>
        <v>0</v>
      </c>
      <c r="F128" s="4"/>
      <c r="G128" s="27"/>
      <c r="H128" s="28"/>
      <c r="I128" s="4"/>
      <c r="J128" s="35">
        <f>_xlfn.XLOOKUP(C128,sales!C:C,scon!L:L,"")</f>
        <v>0</v>
      </c>
      <c r="K128" s="31"/>
      <c r="L128" s="31"/>
      <c r="M128" s="33" t="str">
        <f t="shared" si="5"/>
        <v/>
      </c>
      <c r="N128" s="33" t="str">
        <f t="shared" si="6"/>
        <v/>
      </c>
      <c r="O128" s="33" t="str">
        <f t="shared" si="7"/>
        <v/>
      </c>
      <c r="P128" s="4"/>
      <c r="Q128" s="33" t="str">
        <f t="shared" si="8"/>
        <v/>
      </c>
      <c r="R128" s="34" t="str">
        <f t="shared" si="9"/>
        <v/>
      </c>
    </row>
    <row r="129" spans="1:18" x14ac:dyDescent="0.35">
      <c r="A129" s="25">
        <v>125</v>
      </c>
      <c r="B129" s="26">
        <f>_xlfn.XLOOKUP(C129,sales!C:C,scon!B:B,"")</f>
        <v>0</v>
      </c>
      <c r="C129" s="4"/>
      <c r="D129" s="26">
        <f>_xlfn.XLOOKUP(C129,sales!C:C,scon!D:D,"")</f>
        <v>0</v>
      </c>
      <c r="E129" s="26">
        <f>_xlfn.XLOOKUP(C129,sales!C:C,scon!E:E,"")</f>
        <v>0</v>
      </c>
      <c r="F129" s="4"/>
      <c r="G129" s="27"/>
      <c r="H129" s="28"/>
      <c r="I129" s="4"/>
      <c r="J129" s="35">
        <f>_xlfn.XLOOKUP(C129,sales!C:C,scon!L:L,"")</f>
        <v>0</v>
      </c>
      <c r="K129" s="31"/>
      <c r="L129" s="31"/>
      <c r="M129" s="33" t="str">
        <f t="shared" si="5"/>
        <v/>
      </c>
      <c r="N129" s="33" t="str">
        <f t="shared" si="6"/>
        <v/>
      </c>
      <c r="O129" s="33" t="str">
        <f t="shared" si="7"/>
        <v/>
      </c>
      <c r="P129" s="4"/>
      <c r="Q129" s="33" t="str">
        <f t="shared" si="8"/>
        <v/>
      </c>
      <c r="R129" s="34" t="str">
        <f t="shared" si="9"/>
        <v/>
      </c>
    </row>
    <row r="130" spans="1:18" x14ac:dyDescent="0.35">
      <c r="A130" s="25">
        <v>126</v>
      </c>
      <c r="B130" s="26">
        <f>_xlfn.XLOOKUP(C130,sales!C:C,scon!B:B,"")</f>
        <v>0</v>
      </c>
      <c r="C130" s="4"/>
      <c r="D130" s="26">
        <f>_xlfn.XLOOKUP(C130,sales!C:C,scon!D:D,"")</f>
        <v>0</v>
      </c>
      <c r="E130" s="26">
        <f>_xlfn.XLOOKUP(C130,sales!C:C,scon!E:E,"")</f>
        <v>0</v>
      </c>
      <c r="F130" s="4"/>
      <c r="G130" s="27"/>
      <c r="H130" s="28"/>
      <c r="I130" s="4"/>
      <c r="J130" s="35">
        <f>_xlfn.XLOOKUP(C130,sales!C:C,scon!L:L,"")</f>
        <v>0</v>
      </c>
      <c r="K130" s="31"/>
      <c r="L130" s="31"/>
      <c r="M130" s="33" t="str">
        <f t="shared" si="5"/>
        <v/>
      </c>
      <c r="N130" s="33" t="str">
        <f t="shared" si="6"/>
        <v/>
      </c>
      <c r="O130" s="33" t="str">
        <f t="shared" si="7"/>
        <v/>
      </c>
      <c r="P130" s="4"/>
      <c r="Q130" s="33" t="str">
        <f t="shared" si="8"/>
        <v/>
      </c>
      <c r="R130" s="34" t="str">
        <f t="shared" si="9"/>
        <v/>
      </c>
    </row>
    <row r="131" spans="1:18" x14ac:dyDescent="0.35">
      <c r="A131" s="25">
        <v>127</v>
      </c>
      <c r="B131" s="26">
        <f>_xlfn.XLOOKUP(C131,sales!C:C,scon!B:B,"")</f>
        <v>0</v>
      </c>
      <c r="C131" s="4"/>
      <c r="D131" s="26">
        <f>_xlfn.XLOOKUP(C131,sales!C:C,scon!D:D,"")</f>
        <v>0</v>
      </c>
      <c r="E131" s="26">
        <f>_xlfn.XLOOKUP(C131,sales!C:C,scon!E:E,"")</f>
        <v>0</v>
      </c>
      <c r="F131" s="4"/>
      <c r="G131" s="27"/>
      <c r="H131" s="28"/>
      <c r="I131" s="4"/>
      <c r="J131" s="35">
        <f>_xlfn.XLOOKUP(C131,sales!C:C,scon!L:L,"")</f>
        <v>0</v>
      </c>
      <c r="K131" s="31"/>
      <c r="L131" s="31"/>
      <c r="M131" s="33" t="str">
        <f t="shared" si="5"/>
        <v/>
      </c>
      <c r="N131" s="33" t="str">
        <f t="shared" si="6"/>
        <v/>
      </c>
      <c r="O131" s="33" t="str">
        <f t="shared" si="7"/>
        <v/>
      </c>
      <c r="P131" s="4"/>
      <c r="Q131" s="33" t="str">
        <f t="shared" si="8"/>
        <v/>
      </c>
      <c r="R131" s="34" t="str">
        <f t="shared" si="9"/>
        <v/>
      </c>
    </row>
    <row r="132" spans="1:18" x14ac:dyDescent="0.35">
      <c r="A132" s="25">
        <v>128</v>
      </c>
      <c r="B132" s="26">
        <f>_xlfn.XLOOKUP(C132,sales!C:C,scon!B:B,"")</f>
        <v>0</v>
      </c>
      <c r="C132" s="4"/>
      <c r="D132" s="26">
        <f>_xlfn.XLOOKUP(C132,sales!C:C,scon!D:D,"")</f>
        <v>0</v>
      </c>
      <c r="E132" s="26">
        <f>_xlfn.XLOOKUP(C132,sales!C:C,scon!E:E,"")</f>
        <v>0</v>
      </c>
      <c r="F132" s="4"/>
      <c r="G132" s="27"/>
      <c r="H132" s="28"/>
      <c r="I132" s="4"/>
      <c r="J132" s="35">
        <f>_xlfn.XLOOKUP(C132,sales!C:C,scon!L:L,"")</f>
        <v>0</v>
      </c>
      <c r="K132" s="31"/>
      <c r="L132" s="31"/>
      <c r="M132" s="33" t="str">
        <f t="shared" si="5"/>
        <v/>
      </c>
      <c r="N132" s="33" t="str">
        <f t="shared" si="6"/>
        <v/>
      </c>
      <c r="O132" s="33" t="str">
        <f t="shared" si="7"/>
        <v/>
      </c>
      <c r="P132" s="4"/>
      <c r="Q132" s="33" t="str">
        <f t="shared" si="8"/>
        <v/>
      </c>
      <c r="R132" s="34" t="str">
        <f t="shared" si="9"/>
        <v/>
      </c>
    </row>
    <row r="133" spans="1:18" x14ac:dyDescent="0.35">
      <c r="A133" s="25">
        <v>129</v>
      </c>
      <c r="B133" s="26">
        <f>_xlfn.XLOOKUP(C133,sales!C:C,scon!B:B,"")</f>
        <v>0</v>
      </c>
      <c r="C133" s="4"/>
      <c r="D133" s="26">
        <f>_xlfn.XLOOKUP(C133,sales!C:C,scon!D:D,"")</f>
        <v>0</v>
      </c>
      <c r="E133" s="26">
        <f>_xlfn.XLOOKUP(C133,sales!C:C,scon!E:E,"")</f>
        <v>0</v>
      </c>
      <c r="F133" s="4"/>
      <c r="G133" s="27"/>
      <c r="H133" s="28"/>
      <c r="I133" s="4"/>
      <c r="J133" s="35">
        <f>_xlfn.XLOOKUP(C133,sales!C:C,scon!L:L,"")</f>
        <v>0</v>
      </c>
      <c r="K133" s="31"/>
      <c r="L133" s="31"/>
      <c r="M133" s="33" t="str">
        <f t="shared" ref="M133:M196" si="10">IF(I133="","",J133*I133)</f>
        <v/>
      </c>
      <c r="N133" s="33" t="str">
        <f t="shared" ref="N133:N196" si="11">IF(K133="","",M133 * K133)</f>
        <v/>
      </c>
      <c r="O133" s="33" t="str">
        <f t="shared" ref="O133:O196" si="12">IF(K133="","",M133 + N133)</f>
        <v/>
      </c>
      <c r="P133" s="4"/>
      <c r="Q133" s="33" t="str">
        <f t="shared" ref="Q133:Q196" si="13">IF(L133&amp;K133="","",M133 * L133)</f>
        <v/>
      </c>
      <c r="R133" s="34" t="str">
        <f t="shared" si="9"/>
        <v/>
      </c>
    </row>
    <row r="134" spans="1:18" x14ac:dyDescent="0.35">
      <c r="A134" s="25">
        <v>130</v>
      </c>
      <c r="B134" s="26">
        <f>_xlfn.XLOOKUP(C134,sales!C:C,scon!B:B,"")</f>
        <v>0</v>
      </c>
      <c r="C134" s="4"/>
      <c r="D134" s="26">
        <f>_xlfn.XLOOKUP(C134,sales!C:C,scon!D:D,"")</f>
        <v>0</v>
      </c>
      <c r="E134" s="26">
        <f>_xlfn.XLOOKUP(C134,sales!C:C,scon!E:E,"")</f>
        <v>0</v>
      </c>
      <c r="F134" s="4"/>
      <c r="G134" s="27"/>
      <c r="H134" s="28"/>
      <c r="I134" s="4"/>
      <c r="J134" s="35">
        <f>_xlfn.XLOOKUP(C134,sales!C:C,scon!L:L,"")</f>
        <v>0</v>
      </c>
      <c r="K134" s="31"/>
      <c r="L134" s="31"/>
      <c r="M134" s="33" t="str">
        <f t="shared" si="10"/>
        <v/>
      </c>
      <c r="N134" s="33" t="str">
        <f t="shared" si="11"/>
        <v/>
      </c>
      <c r="O134" s="33" t="str">
        <f t="shared" si="12"/>
        <v/>
      </c>
      <c r="P134" s="4"/>
      <c r="Q134" s="33" t="str">
        <f t="shared" si="13"/>
        <v/>
      </c>
      <c r="R134" s="34" t="str">
        <f t="shared" ref="R134:R197" si="14">IF(M134="","",O134-P134-Q134)</f>
        <v/>
      </c>
    </row>
    <row r="135" spans="1:18" x14ac:dyDescent="0.35">
      <c r="A135" s="25">
        <v>131</v>
      </c>
      <c r="B135" s="26">
        <f>_xlfn.XLOOKUP(C135,sales!C:C,scon!B:B,"")</f>
        <v>0</v>
      </c>
      <c r="C135" s="4"/>
      <c r="D135" s="26">
        <f>_xlfn.XLOOKUP(C135,sales!C:C,scon!D:D,"")</f>
        <v>0</v>
      </c>
      <c r="E135" s="26">
        <f>_xlfn.XLOOKUP(C135,sales!C:C,scon!E:E,"")</f>
        <v>0</v>
      </c>
      <c r="F135" s="4"/>
      <c r="G135" s="27"/>
      <c r="H135" s="28"/>
      <c r="I135" s="4"/>
      <c r="J135" s="35">
        <f>_xlfn.XLOOKUP(C135,sales!C:C,scon!L:L,"")</f>
        <v>0</v>
      </c>
      <c r="K135" s="31"/>
      <c r="L135" s="31"/>
      <c r="M135" s="33" t="str">
        <f t="shared" si="10"/>
        <v/>
      </c>
      <c r="N135" s="33" t="str">
        <f t="shared" si="11"/>
        <v/>
      </c>
      <c r="O135" s="33" t="str">
        <f t="shared" si="12"/>
        <v/>
      </c>
      <c r="P135" s="4"/>
      <c r="Q135" s="33" t="str">
        <f t="shared" si="13"/>
        <v/>
      </c>
      <c r="R135" s="34" t="str">
        <f t="shared" si="14"/>
        <v/>
      </c>
    </row>
    <row r="136" spans="1:18" x14ac:dyDescent="0.35">
      <c r="A136" s="25">
        <v>132</v>
      </c>
      <c r="B136" s="26">
        <f>_xlfn.XLOOKUP(C136,sales!C:C,scon!B:B,"")</f>
        <v>0</v>
      </c>
      <c r="C136" s="4"/>
      <c r="D136" s="26">
        <f>_xlfn.XLOOKUP(C136,sales!C:C,scon!D:D,"")</f>
        <v>0</v>
      </c>
      <c r="E136" s="26">
        <f>_xlfn.XLOOKUP(C136,sales!C:C,scon!E:E,"")</f>
        <v>0</v>
      </c>
      <c r="F136" s="4"/>
      <c r="G136" s="27"/>
      <c r="H136" s="28"/>
      <c r="I136" s="4"/>
      <c r="J136" s="35">
        <f>_xlfn.XLOOKUP(C136,sales!C:C,scon!L:L,"")</f>
        <v>0</v>
      </c>
      <c r="K136" s="31"/>
      <c r="L136" s="31"/>
      <c r="M136" s="33" t="str">
        <f t="shared" si="10"/>
        <v/>
      </c>
      <c r="N136" s="33" t="str">
        <f t="shared" si="11"/>
        <v/>
      </c>
      <c r="O136" s="33" t="str">
        <f t="shared" si="12"/>
        <v/>
      </c>
      <c r="P136" s="4"/>
      <c r="Q136" s="33" t="str">
        <f t="shared" si="13"/>
        <v/>
      </c>
      <c r="R136" s="34" t="str">
        <f t="shared" si="14"/>
        <v/>
      </c>
    </row>
    <row r="137" spans="1:18" x14ac:dyDescent="0.35">
      <c r="A137" s="25">
        <v>133</v>
      </c>
      <c r="B137" s="26">
        <f>_xlfn.XLOOKUP(C137,sales!C:C,scon!B:B,"")</f>
        <v>0</v>
      </c>
      <c r="C137" s="4"/>
      <c r="D137" s="26">
        <f>_xlfn.XLOOKUP(C137,sales!C:C,scon!D:D,"")</f>
        <v>0</v>
      </c>
      <c r="E137" s="26">
        <f>_xlfn.XLOOKUP(C137,sales!C:C,scon!E:E,"")</f>
        <v>0</v>
      </c>
      <c r="F137" s="4"/>
      <c r="G137" s="27"/>
      <c r="H137" s="28"/>
      <c r="I137" s="4"/>
      <c r="J137" s="35">
        <f>_xlfn.XLOOKUP(C137,sales!C:C,scon!L:L,"")</f>
        <v>0</v>
      </c>
      <c r="K137" s="31"/>
      <c r="L137" s="31"/>
      <c r="M137" s="33" t="str">
        <f t="shared" si="10"/>
        <v/>
      </c>
      <c r="N137" s="33" t="str">
        <f t="shared" si="11"/>
        <v/>
      </c>
      <c r="O137" s="33" t="str">
        <f t="shared" si="12"/>
        <v/>
      </c>
      <c r="P137" s="4"/>
      <c r="Q137" s="33" t="str">
        <f t="shared" si="13"/>
        <v/>
      </c>
      <c r="R137" s="34" t="str">
        <f t="shared" si="14"/>
        <v/>
      </c>
    </row>
    <row r="138" spans="1:18" x14ac:dyDescent="0.35">
      <c r="A138" s="25">
        <v>134</v>
      </c>
      <c r="B138" s="26">
        <f>_xlfn.XLOOKUP(C138,sales!C:C,scon!B:B,"")</f>
        <v>0</v>
      </c>
      <c r="C138" s="4"/>
      <c r="D138" s="26">
        <f>_xlfn.XLOOKUP(C138,sales!C:C,scon!D:D,"")</f>
        <v>0</v>
      </c>
      <c r="E138" s="26">
        <f>_xlfn.XLOOKUP(C138,sales!C:C,scon!E:E,"")</f>
        <v>0</v>
      </c>
      <c r="F138" s="4"/>
      <c r="G138" s="27"/>
      <c r="H138" s="28"/>
      <c r="I138" s="4"/>
      <c r="J138" s="35">
        <f>_xlfn.XLOOKUP(C138,sales!C:C,scon!L:L,"")</f>
        <v>0</v>
      </c>
      <c r="K138" s="31"/>
      <c r="L138" s="31"/>
      <c r="M138" s="33" t="str">
        <f t="shared" si="10"/>
        <v/>
      </c>
      <c r="N138" s="33" t="str">
        <f t="shared" si="11"/>
        <v/>
      </c>
      <c r="O138" s="33" t="str">
        <f t="shared" si="12"/>
        <v/>
      </c>
      <c r="P138" s="4"/>
      <c r="Q138" s="33" t="str">
        <f t="shared" si="13"/>
        <v/>
      </c>
      <c r="R138" s="34" t="str">
        <f t="shared" si="14"/>
        <v/>
      </c>
    </row>
    <row r="139" spans="1:18" x14ac:dyDescent="0.35">
      <c r="A139" s="25">
        <v>135</v>
      </c>
      <c r="B139" s="26">
        <f>_xlfn.XLOOKUP(C139,sales!C:C,scon!B:B,"")</f>
        <v>0</v>
      </c>
      <c r="C139" s="4"/>
      <c r="D139" s="26">
        <f>_xlfn.XLOOKUP(C139,sales!C:C,scon!D:D,"")</f>
        <v>0</v>
      </c>
      <c r="E139" s="26">
        <f>_xlfn.XLOOKUP(C139,sales!C:C,scon!E:E,"")</f>
        <v>0</v>
      </c>
      <c r="F139" s="4"/>
      <c r="G139" s="27"/>
      <c r="H139" s="28"/>
      <c r="I139" s="4"/>
      <c r="J139" s="35">
        <f>_xlfn.XLOOKUP(C139,sales!C:C,scon!L:L,"")</f>
        <v>0</v>
      </c>
      <c r="K139" s="31"/>
      <c r="L139" s="31"/>
      <c r="M139" s="33" t="str">
        <f t="shared" si="10"/>
        <v/>
      </c>
      <c r="N139" s="33" t="str">
        <f t="shared" si="11"/>
        <v/>
      </c>
      <c r="O139" s="33" t="str">
        <f t="shared" si="12"/>
        <v/>
      </c>
      <c r="P139" s="4"/>
      <c r="Q139" s="33" t="str">
        <f t="shared" si="13"/>
        <v/>
      </c>
      <c r="R139" s="34" t="str">
        <f t="shared" si="14"/>
        <v/>
      </c>
    </row>
    <row r="140" spans="1:18" x14ac:dyDescent="0.35">
      <c r="A140" s="25">
        <v>136</v>
      </c>
      <c r="B140" s="26">
        <f>_xlfn.XLOOKUP(C140,sales!C:C,scon!B:B,"")</f>
        <v>0</v>
      </c>
      <c r="C140" s="4"/>
      <c r="D140" s="26">
        <f>_xlfn.XLOOKUP(C140,sales!C:C,scon!D:D,"")</f>
        <v>0</v>
      </c>
      <c r="E140" s="26">
        <f>_xlfn.XLOOKUP(C140,sales!C:C,scon!E:E,"")</f>
        <v>0</v>
      </c>
      <c r="F140" s="4"/>
      <c r="G140" s="27"/>
      <c r="H140" s="28"/>
      <c r="I140" s="4"/>
      <c r="J140" s="35">
        <f>_xlfn.XLOOKUP(C140,sales!C:C,scon!L:L,"")</f>
        <v>0</v>
      </c>
      <c r="K140" s="31"/>
      <c r="L140" s="31"/>
      <c r="M140" s="33" t="str">
        <f t="shared" si="10"/>
        <v/>
      </c>
      <c r="N140" s="33" t="str">
        <f t="shared" si="11"/>
        <v/>
      </c>
      <c r="O140" s="33" t="str">
        <f t="shared" si="12"/>
        <v/>
      </c>
      <c r="P140" s="4"/>
      <c r="Q140" s="33" t="str">
        <f t="shared" si="13"/>
        <v/>
      </c>
      <c r="R140" s="34" t="str">
        <f t="shared" si="14"/>
        <v/>
      </c>
    </row>
    <row r="141" spans="1:18" x14ac:dyDescent="0.35">
      <c r="A141" s="25">
        <v>137</v>
      </c>
      <c r="B141" s="26">
        <f>_xlfn.XLOOKUP(C141,sales!C:C,scon!B:B,"")</f>
        <v>0</v>
      </c>
      <c r="C141" s="4"/>
      <c r="D141" s="26">
        <f>_xlfn.XLOOKUP(C141,sales!C:C,scon!D:D,"")</f>
        <v>0</v>
      </c>
      <c r="E141" s="26">
        <f>_xlfn.XLOOKUP(C141,sales!C:C,scon!E:E,"")</f>
        <v>0</v>
      </c>
      <c r="F141" s="4"/>
      <c r="G141" s="27"/>
      <c r="H141" s="28"/>
      <c r="I141" s="4"/>
      <c r="J141" s="35">
        <f>_xlfn.XLOOKUP(C141,sales!C:C,scon!L:L,"")</f>
        <v>0</v>
      </c>
      <c r="K141" s="31"/>
      <c r="L141" s="31"/>
      <c r="M141" s="33" t="str">
        <f t="shared" si="10"/>
        <v/>
      </c>
      <c r="N141" s="33" t="str">
        <f t="shared" si="11"/>
        <v/>
      </c>
      <c r="O141" s="33" t="str">
        <f t="shared" si="12"/>
        <v/>
      </c>
      <c r="P141" s="4"/>
      <c r="Q141" s="33" t="str">
        <f t="shared" si="13"/>
        <v/>
      </c>
      <c r="R141" s="34" t="str">
        <f t="shared" si="14"/>
        <v/>
      </c>
    </row>
    <row r="142" spans="1:18" x14ac:dyDescent="0.35">
      <c r="A142" s="25">
        <v>138</v>
      </c>
      <c r="B142" s="26">
        <f>_xlfn.XLOOKUP(C142,sales!C:C,scon!B:B,"")</f>
        <v>0</v>
      </c>
      <c r="C142" s="4"/>
      <c r="D142" s="26">
        <f>_xlfn.XLOOKUP(C142,sales!C:C,scon!D:D,"")</f>
        <v>0</v>
      </c>
      <c r="E142" s="26">
        <f>_xlfn.XLOOKUP(C142,sales!C:C,scon!E:E,"")</f>
        <v>0</v>
      </c>
      <c r="F142" s="4"/>
      <c r="G142" s="27"/>
      <c r="H142" s="28"/>
      <c r="I142" s="4"/>
      <c r="J142" s="35">
        <f>_xlfn.XLOOKUP(C142,sales!C:C,scon!L:L,"")</f>
        <v>0</v>
      </c>
      <c r="K142" s="31"/>
      <c r="L142" s="31"/>
      <c r="M142" s="33" t="str">
        <f t="shared" si="10"/>
        <v/>
      </c>
      <c r="N142" s="33" t="str">
        <f t="shared" si="11"/>
        <v/>
      </c>
      <c r="O142" s="33" t="str">
        <f t="shared" si="12"/>
        <v/>
      </c>
      <c r="P142" s="4"/>
      <c r="Q142" s="33" t="str">
        <f t="shared" si="13"/>
        <v/>
      </c>
      <c r="R142" s="34" t="str">
        <f t="shared" si="14"/>
        <v/>
      </c>
    </row>
    <row r="143" spans="1:18" x14ac:dyDescent="0.35">
      <c r="A143" s="25">
        <v>139</v>
      </c>
      <c r="B143" s="26">
        <f>_xlfn.XLOOKUP(C143,sales!C:C,scon!B:B,"")</f>
        <v>0</v>
      </c>
      <c r="C143" s="4"/>
      <c r="D143" s="26">
        <f>_xlfn.XLOOKUP(C143,sales!C:C,scon!D:D,"")</f>
        <v>0</v>
      </c>
      <c r="E143" s="26">
        <f>_xlfn.XLOOKUP(C143,sales!C:C,scon!E:E,"")</f>
        <v>0</v>
      </c>
      <c r="F143" s="4"/>
      <c r="G143" s="27"/>
      <c r="H143" s="28"/>
      <c r="I143" s="4"/>
      <c r="J143" s="35">
        <f>_xlfn.XLOOKUP(C143,sales!C:C,scon!L:L,"")</f>
        <v>0</v>
      </c>
      <c r="K143" s="31"/>
      <c r="L143" s="31"/>
      <c r="M143" s="33" t="str">
        <f t="shared" si="10"/>
        <v/>
      </c>
      <c r="N143" s="33" t="str">
        <f t="shared" si="11"/>
        <v/>
      </c>
      <c r="O143" s="33" t="str">
        <f t="shared" si="12"/>
        <v/>
      </c>
      <c r="P143" s="4"/>
      <c r="Q143" s="33" t="str">
        <f t="shared" si="13"/>
        <v/>
      </c>
      <c r="R143" s="34" t="str">
        <f t="shared" si="14"/>
        <v/>
      </c>
    </row>
    <row r="144" spans="1:18" x14ac:dyDescent="0.35">
      <c r="A144" s="25">
        <v>140</v>
      </c>
      <c r="B144" s="26">
        <f>_xlfn.XLOOKUP(C144,sales!C:C,scon!B:B,"")</f>
        <v>0</v>
      </c>
      <c r="C144" s="4"/>
      <c r="D144" s="26">
        <f>_xlfn.XLOOKUP(C144,sales!C:C,scon!D:D,"")</f>
        <v>0</v>
      </c>
      <c r="E144" s="26">
        <f>_xlfn.XLOOKUP(C144,sales!C:C,scon!E:E,"")</f>
        <v>0</v>
      </c>
      <c r="F144" s="4"/>
      <c r="G144" s="27"/>
      <c r="H144" s="28"/>
      <c r="I144" s="4"/>
      <c r="J144" s="35">
        <f>_xlfn.XLOOKUP(C144,sales!C:C,scon!L:L,"")</f>
        <v>0</v>
      </c>
      <c r="K144" s="31"/>
      <c r="L144" s="31"/>
      <c r="M144" s="33" t="str">
        <f t="shared" si="10"/>
        <v/>
      </c>
      <c r="N144" s="33" t="str">
        <f t="shared" si="11"/>
        <v/>
      </c>
      <c r="O144" s="33" t="str">
        <f t="shared" si="12"/>
        <v/>
      </c>
      <c r="P144" s="4"/>
      <c r="Q144" s="33" t="str">
        <f t="shared" si="13"/>
        <v/>
      </c>
      <c r="R144" s="34" t="str">
        <f t="shared" si="14"/>
        <v/>
      </c>
    </row>
    <row r="145" spans="1:18" x14ac:dyDescent="0.35">
      <c r="A145" s="25">
        <v>141</v>
      </c>
      <c r="B145" s="26">
        <f>_xlfn.XLOOKUP(C145,sales!C:C,scon!B:B,"")</f>
        <v>0</v>
      </c>
      <c r="C145" s="4"/>
      <c r="D145" s="26">
        <f>_xlfn.XLOOKUP(C145,sales!C:C,scon!D:D,"")</f>
        <v>0</v>
      </c>
      <c r="E145" s="26">
        <f>_xlfn.XLOOKUP(C145,sales!C:C,scon!E:E,"")</f>
        <v>0</v>
      </c>
      <c r="F145" s="4"/>
      <c r="G145" s="27"/>
      <c r="H145" s="28"/>
      <c r="I145" s="4"/>
      <c r="J145" s="35">
        <f>_xlfn.XLOOKUP(C145,sales!C:C,scon!L:L,"")</f>
        <v>0</v>
      </c>
      <c r="K145" s="31"/>
      <c r="L145" s="31"/>
      <c r="M145" s="33" t="str">
        <f t="shared" si="10"/>
        <v/>
      </c>
      <c r="N145" s="33" t="str">
        <f t="shared" si="11"/>
        <v/>
      </c>
      <c r="O145" s="33" t="str">
        <f t="shared" si="12"/>
        <v/>
      </c>
      <c r="P145" s="4"/>
      <c r="Q145" s="33" t="str">
        <f t="shared" si="13"/>
        <v/>
      </c>
      <c r="R145" s="34" t="str">
        <f t="shared" si="14"/>
        <v/>
      </c>
    </row>
    <row r="146" spans="1:18" x14ac:dyDescent="0.35">
      <c r="A146" s="25">
        <v>142</v>
      </c>
      <c r="B146" s="26">
        <f>_xlfn.XLOOKUP(C146,sales!C:C,scon!B:B,"")</f>
        <v>0</v>
      </c>
      <c r="C146" s="4"/>
      <c r="D146" s="26">
        <f>_xlfn.XLOOKUP(C146,sales!C:C,scon!D:D,"")</f>
        <v>0</v>
      </c>
      <c r="E146" s="26">
        <f>_xlfn.XLOOKUP(C146,sales!C:C,scon!E:E,"")</f>
        <v>0</v>
      </c>
      <c r="F146" s="4"/>
      <c r="G146" s="27"/>
      <c r="H146" s="28"/>
      <c r="I146" s="4"/>
      <c r="J146" s="35">
        <f>_xlfn.XLOOKUP(C146,sales!C:C,scon!L:L,"")</f>
        <v>0</v>
      </c>
      <c r="K146" s="31"/>
      <c r="L146" s="31"/>
      <c r="M146" s="33" t="str">
        <f t="shared" si="10"/>
        <v/>
      </c>
      <c r="N146" s="33" t="str">
        <f t="shared" si="11"/>
        <v/>
      </c>
      <c r="O146" s="33" t="str">
        <f t="shared" si="12"/>
        <v/>
      </c>
      <c r="P146" s="4"/>
      <c r="Q146" s="33" t="str">
        <f t="shared" si="13"/>
        <v/>
      </c>
      <c r="R146" s="34" t="str">
        <f t="shared" si="14"/>
        <v/>
      </c>
    </row>
    <row r="147" spans="1:18" x14ac:dyDescent="0.35">
      <c r="A147" s="25">
        <v>143</v>
      </c>
      <c r="B147" s="26">
        <f>_xlfn.XLOOKUP(C147,sales!C:C,scon!B:B,"")</f>
        <v>0</v>
      </c>
      <c r="C147" s="4"/>
      <c r="D147" s="26">
        <f>_xlfn.XLOOKUP(C147,sales!C:C,scon!D:D,"")</f>
        <v>0</v>
      </c>
      <c r="E147" s="26">
        <f>_xlfn.XLOOKUP(C147,sales!C:C,scon!E:E,"")</f>
        <v>0</v>
      </c>
      <c r="F147" s="4"/>
      <c r="G147" s="27"/>
      <c r="H147" s="28"/>
      <c r="I147" s="4"/>
      <c r="J147" s="35">
        <f>_xlfn.XLOOKUP(C147,sales!C:C,scon!L:L,"")</f>
        <v>0</v>
      </c>
      <c r="K147" s="31"/>
      <c r="L147" s="31"/>
      <c r="M147" s="33" t="str">
        <f t="shared" si="10"/>
        <v/>
      </c>
      <c r="N147" s="33" t="str">
        <f t="shared" si="11"/>
        <v/>
      </c>
      <c r="O147" s="33" t="str">
        <f t="shared" si="12"/>
        <v/>
      </c>
      <c r="P147" s="4"/>
      <c r="Q147" s="33" t="str">
        <f t="shared" si="13"/>
        <v/>
      </c>
      <c r="R147" s="34" t="str">
        <f t="shared" si="14"/>
        <v/>
      </c>
    </row>
    <row r="148" spans="1:18" x14ac:dyDescent="0.35">
      <c r="A148" s="25">
        <v>144</v>
      </c>
      <c r="B148" s="26">
        <f>_xlfn.XLOOKUP(C148,sales!C:C,scon!B:B,"")</f>
        <v>0</v>
      </c>
      <c r="C148" s="4"/>
      <c r="D148" s="26">
        <f>_xlfn.XLOOKUP(C148,sales!C:C,scon!D:D,"")</f>
        <v>0</v>
      </c>
      <c r="E148" s="26">
        <f>_xlfn.XLOOKUP(C148,sales!C:C,scon!E:E,"")</f>
        <v>0</v>
      </c>
      <c r="F148" s="4"/>
      <c r="G148" s="27"/>
      <c r="H148" s="28"/>
      <c r="I148" s="4"/>
      <c r="J148" s="35">
        <f>_xlfn.XLOOKUP(C148,sales!C:C,scon!L:L,"")</f>
        <v>0</v>
      </c>
      <c r="K148" s="31"/>
      <c r="L148" s="31"/>
      <c r="M148" s="33" t="str">
        <f t="shared" si="10"/>
        <v/>
      </c>
      <c r="N148" s="33" t="str">
        <f t="shared" si="11"/>
        <v/>
      </c>
      <c r="O148" s="33" t="str">
        <f t="shared" si="12"/>
        <v/>
      </c>
      <c r="P148" s="4"/>
      <c r="Q148" s="33" t="str">
        <f t="shared" si="13"/>
        <v/>
      </c>
      <c r="R148" s="34" t="str">
        <f t="shared" si="14"/>
        <v/>
      </c>
    </row>
    <row r="149" spans="1:18" x14ac:dyDescent="0.35">
      <c r="A149" s="25">
        <v>145</v>
      </c>
      <c r="B149" s="26">
        <f>_xlfn.XLOOKUP(C149,sales!C:C,scon!B:B,"")</f>
        <v>0</v>
      </c>
      <c r="C149" s="4"/>
      <c r="D149" s="26">
        <f>_xlfn.XLOOKUP(C149,sales!C:C,scon!D:D,"")</f>
        <v>0</v>
      </c>
      <c r="E149" s="26">
        <f>_xlfn.XLOOKUP(C149,sales!C:C,scon!E:E,"")</f>
        <v>0</v>
      </c>
      <c r="F149" s="4"/>
      <c r="G149" s="27"/>
      <c r="H149" s="28"/>
      <c r="I149" s="4"/>
      <c r="J149" s="35">
        <f>_xlfn.XLOOKUP(C149,sales!C:C,scon!L:L,"")</f>
        <v>0</v>
      </c>
      <c r="K149" s="31"/>
      <c r="L149" s="31"/>
      <c r="M149" s="33" t="str">
        <f t="shared" si="10"/>
        <v/>
      </c>
      <c r="N149" s="33" t="str">
        <f t="shared" si="11"/>
        <v/>
      </c>
      <c r="O149" s="33" t="str">
        <f t="shared" si="12"/>
        <v/>
      </c>
      <c r="P149" s="4"/>
      <c r="Q149" s="33" t="str">
        <f t="shared" si="13"/>
        <v/>
      </c>
      <c r="R149" s="34" t="str">
        <f t="shared" si="14"/>
        <v/>
      </c>
    </row>
    <row r="150" spans="1:18" x14ac:dyDescent="0.35">
      <c r="A150" s="25">
        <v>146</v>
      </c>
      <c r="B150" s="26">
        <f>_xlfn.XLOOKUP(C150,sales!C:C,scon!B:B,"")</f>
        <v>0</v>
      </c>
      <c r="C150" s="4"/>
      <c r="D150" s="26">
        <f>_xlfn.XLOOKUP(C150,sales!C:C,scon!D:D,"")</f>
        <v>0</v>
      </c>
      <c r="E150" s="26">
        <f>_xlfn.XLOOKUP(C150,sales!C:C,scon!E:E,"")</f>
        <v>0</v>
      </c>
      <c r="F150" s="4"/>
      <c r="G150" s="27"/>
      <c r="H150" s="28"/>
      <c r="I150" s="4"/>
      <c r="J150" s="35">
        <f>_xlfn.XLOOKUP(C150,sales!C:C,scon!L:L,"")</f>
        <v>0</v>
      </c>
      <c r="K150" s="31"/>
      <c r="L150" s="31"/>
      <c r="M150" s="33" t="str">
        <f t="shared" si="10"/>
        <v/>
      </c>
      <c r="N150" s="33" t="str">
        <f t="shared" si="11"/>
        <v/>
      </c>
      <c r="O150" s="33" t="str">
        <f t="shared" si="12"/>
        <v/>
      </c>
      <c r="P150" s="4"/>
      <c r="Q150" s="33" t="str">
        <f t="shared" si="13"/>
        <v/>
      </c>
      <c r="R150" s="34" t="str">
        <f t="shared" si="14"/>
        <v/>
      </c>
    </row>
    <row r="151" spans="1:18" x14ac:dyDescent="0.35">
      <c r="A151" s="25">
        <v>147</v>
      </c>
      <c r="B151" s="26">
        <f>_xlfn.XLOOKUP(C151,sales!C:C,scon!B:B,"")</f>
        <v>0</v>
      </c>
      <c r="C151" s="4"/>
      <c r="D151" s="26">
        <f>_xlfn.XLOOKUP(C151,sales!C:C,scon!D:D,"")</f>
        <v>0</v>
      </c>
      <c r="E151" s="26">
        <f>_xlfn.XLOOKUP(C151,sales!C:C,scon!E:E,"")</f>
        <v>0</v>
      </c>
      <c r="F151" s="4"/>
      <c r="G151" s="27"/>
      <c r="H151" s="28"/>
      <c r="I151" s="4"/>
      <c r="J151" s="35">
        <f>_xlfn.XLOOKUP(C151,sales!C:C,scon!L:L,"")</f>
        <v>0</v>
      </c>
      <c r="K151" s="31"/>
      <c r="L151" s="31"/>
      <c r="M151" s="33" t="str">
        <f t="shared" si="10"/>
        <v/>
      </c>
      <c r="N151" s="33" t="str">
        <f t="shared" si="11"/>
        <v/>
      </c>
      <c r="O151" s="33" t="str">
        <f t="shared" si="12"/>
        <v/>
      </c>
      <c r="P151" s="4"/>
      <c r="Q151" s="33" t="str">
        <f t="shared" si="13"/>
        <v/>
      </c>
      <c r="R151" s="34" t="str">
        <f t="shared" si="14"/>
        <v/>
      </c>
    </row>
    <row r="152" spans="1:18" x14ac:dyDescent="0.35">
      <c r="A152" s="25">
        <v>148</v>
      </c>
      <c r="B152" s="26">
        <f>_xlfn.XLOOKUP(C152,sales!C:C,scon!B:B,"")</f>
        <v>0</v>
      </c>
      <c r="C152" s="4"/>
      <c r="D152" s="26">
        <f>_xlfn.XLOOKUP(C152,sales!C:C,scon!D:D,"")</f>
        <v>0</v>
      </c>
      <c r="E152" s="26">
        <f>_xlfn.XLOOKUP(C152,sales!C:C,scon!E:E,"")</f>
        <v>0</v>
      </c>
      <c r="F152" s="4"/>
      <c r="G152" s="27"/>
      <c r="H152" s="28"/>
      <c r="I152" s="4"/>
      <c r="J152" s="35">
        <f>_xlfn.XLOOKUP(C152,sales!C:C,scon!L:L,"")</f>
        <v>0</v>
      </c>
      <c r="K152" s="31"/>
      <c r="L152" s="31"/>
      <c r="M152" s="33" t="str">
        <f t="shared" si="10"/>
        <v/>
      </c>
      <c r="N152" s="33" t="str">
        <f t="shared" si="11"/>
        <v/>
      </c>
      <c r="O152" s="33" t="str">
        <f t="shared" si="12"/>
        <v/>
      </c>
      <c r="P152" s="4"/>
      <c r="Q152" s="33" t="str">
        <f t="shared" si="13"/>
        <v/>
      </c>
      <c r="R152" s="34" t="str">
        <f t="shared" si="14"/>
        <v/>
      </c>
    </row>
    <row r="153" spans="1:18" x14ac:dyDescent="0.35">
      <c r="A153" s="25">
        <v>149</v>
      </c>
      <c r="B153" s="26">
        <f>_xlfn.XLOOKUP(C153,sales!C:C,scon!B:B,"")</f>
        <v>0</v>
      </c>
      <c r="C153" s="4"/>
      <c r="D153" s="26">
        <f>_xlfn.XLOOKUP(C153,sales!C:C,scon!D:D,"")</f>
        <v>0</v>
      </c>
      <c r="E153" s="26">
        <f>_xlfn.XLOOKUP(C153,sales!C:C,scon!E:E,"")</f>
        <v>0</v>
      </c>
      <c r="F153" s="4"/>
      <c r="G153" s="27"/>
      <c r="H153" s="28"/>
      <c r="I153" s="4"/>
      <c r="J153" s="35">
        <f>_xlfn.XLOOKUP(C153,sales!C:C,scon!L:L,"")</f>
        <v>0</v>
      </c>
      <c r="K153" s="31"/>
      <c r="L153" s="31"/>
      <c r="M153" s="33" t="str">
        <f t="shared" si="10"/>
        <v/>
      </c>
      <c r="N153" s="33" t="str">
        <f t="shared" si="11"/>
        <v/>
      </c>
      <c r="O153" s="33" t="str">
        <f t="shared" si="12"/>
        <v/>
      </c>
      <c r="P153" s="4"/>
      <c r="Q153" s="33" t="str">
        <f t="shared" si="13"/>
        <v/>
      </c>
      <c r="R153" s="34" t="str">
        <f t="shared" si="14"/>
        <v/>
      </c>
    </row>
    <row r="154" spans="1:18" x14ac:dyDescent="0.35">
      <c r="A154" s="25">
        <v>150</v>
      </c>
      <c r="B154" s="26">
        <f>_xlfn.XLOOKUP(C154,sales!C:C,scon!B:B,"")</f>
        <v>0</v>
      </c>
      <c r="C154" s="4"/>
      <c r="D154" s="26">
        <f>_xlfn.XLOOKUP(C154,sales!C:C,scon!D:D,"")</f>
        <v>0</v>
      </c>
      <c r="E154" s="26">
        <f>_xlfn.XLOOKUP(C154,sales!C:C,scon!E:E,"")</f>
        <v>0</v>
      </c>
      <c r="F154" s="4"/>
      <c r="G154" s="27"/>
      <c r="H154" s="28"/>
      <c r="I154" s="4"/>
      <c r="J154" s="35">
        <f>_xlfn.XLOOKUP(C154,sales!C:C,scon!L:L,"")</f>
        <v>0</v>
      </c>
      <c r="K154" s="31"/>
      <c r="L154" s="31"/>
      <c r="M154" s="33" t="str">
        <f t="shared" si="10"/>
        <v/>
      </c>
      <c r="N154" s="33" t="str">
        <f t="shared" si="11"/>
        <v/>
      </c>
      <c r="O154" s="33" t="str">
        <f t="shared" si="12"/>
        <v/>
      </c>
      <c r="P154" s="4"/>
      <c r="Q154" s="33" t="str">
        <f t="shared" si="13"/>
        <v/>
      </c>
      <c r="R154" s="34" t="str">
        <f t="shared" si="14"/>
        <v/>
      </c>
    </row>
    <row r="155" spans="1:18" x14ac:dyDescent="0.35">
      <c r="A155" s="25">
        <v>151</v>
      </c>
      <c r="B155" s="26">
        <f>_xlfn.XLOOKUP(C155,sales!C:C,scon!B:B,"")</f>
        <v>0</v>
      </c>
      <c r="C155" s="4"/>
      <c r="D155" s="26">
        <f>_xlfn.XLOOKUP(C155,sales!C:C,scon!D:D,"")</f>
        <v>0</v>
      </c>
      <c r="E155" s="26">
        <f>_xlfn.XLOOKUP(C155,sales!C:C,scon!E:E,"")</f>
        <v>0</v>
      </c>
      <c r="F155" s="4"/>
      <c r="G155" s="27"/>
      <c r="H155" s="28"/>
      <c r="I155" s="4"/>
      <c r="J155" s="35">
        <f>_xlfn.XLOOKUP(C155,sales!C:C,scon!L:L,"")</f>
        <v>0</v>
      </c>
      <c r="K155" s="31"/>
      <c r="L155" s="31"/>
      <c r="M155" s="33" t="str">
        <f t="shared" si="10"/>
        <v/>
      </c>
      <c r="N155" s="33" t="str">
        <f t="shared" si="11"/>
        <v/>
      </c>
      <c r="O155" s="33" t="str">
        <f t="shared" si="12"/>
        <v/>
      </c>
      <c r="P155" s="4"/>
      <c r="Q155" s="33" t="str">
        <f t="shared" si="13"/>
        <v/>
      </c>
      <c r="R155" s="34" t="str">
        <f t="shared" si="14"/>
        <v/>
      </c>
    </row>
    <row r="156" spans="1:18" x14ac:dyDescent="0.35">
      <c r="A156" s="25">
        <v>152</v>
      </c>
      <c r="B156" s="26">
        <f>_xlfn.XLOOKUP(C156,sales!C:C,scon!B:B,"")</f>
        <v>0</v>
      </c>
      <c r="C156" s="4"/>
      <c r="D156" s="26">
        <f>_xlfn.XLOOKUP(C156,sales!C:C,scon!D:D,"")</f>
        <v>0</v>
      </c>
      <c r="E156" s="26">
        <f>_xlfn.XLOOKUP(C156,sales!C:C,scon!E:E,"")</f>
        <v>0</v>
      </c>
      <c r="F156" s="4"/>
      <c r="G156" s="27"/>
      <c r="H156" s="28"/>
      <c r="I156" s="4"/>
      <c r="J156" s="35">
        <f>_xlfn.XLOOKUP(C156,sales!C:C,scon!L:L,"")</f>
        <v>0</v>
      </c>
      <c r="K156" s="31"/>
      <c r="L156" s="31"/>
      <c r="M156" s="33" t="str">
        <f t="shared" si="10"/>
        <v/>
      </c>
      <c r="N156" s="33" t="str">
        <f t="shared" si="11"/>
        <v/>
      </c>
      <c r="O156" s="33" t="str">
        <f t="shared" si="12"/>
        <v/>
      </c>
      <c r="P156" s="4"/>
      <c r="Q156" s="33" t="str">
        <f t="shared" si="13"/>
        <v/>
      </c>
      <c r="R156" s="34" t="str">
        <f t="shared" si="14"/>
        <v/>
      </c>
    </row>
    <row r="157" spans="1:18" x14ac:dyDescent="0.35">
      <c r="A157" s="25">
        <v>153</v>
      </c>
      <c r="B157" s="26">
        <f>_xlfn.XLOOKUP(C157,sales!C:C,scon!B:B,"")</f>
        <v>0</v>
      </c>
      <c r="C157" s="4"/>
      <c r="D157" s="26">
        <f>_xlfn.XLOOKUP(C157,sales!C:C,scon!D:D,"")</f>
        <v>0</v>
      </c>
      <c r="E157" s="26">
        <f>_xlfn.XLOOKUP(C157,sales!C:C,scon!E:E,"")</f>
        <v>0</v>
      </c>
      <c r="F157" s="4"/>
      <c r="G157" s="27"/>
      <c r="H157" s="28"/>
      <c r="I157" s="4"/>
      <c r="J157" s="35">
        <f>_xlfn.XLOOKUP(C157,sales!C:C,scon!L:L,"")</f>
        <v>0</v>
      </c>
      <c r="K157" s="31"/>
      <c r="L157" s="31"/>
      <c r="M157" s="33" t="str">
        <f t="shared" si="10"/>
        <v/>
      </c>
      <c r="N157" s="33" t="str">
        <f t="shared" si="11"/>
        <v/>
      </c>
      <c r="O157" s="33" t="str">
        <f t="shared" si="12"/>
        <v/>
      </c>
      <c r="P157" s="4"/>
      <c r="Q157" s="33" t="str">
        <f t="shared" si="13"/>
        <v/>
      </c>
      <c r="R157" s="34" t="str">
        <f t="shared" si="14"/>
        <v/>
      </c>
    </row>
    <row r="158" spans="1:18" x14ac:dyDescent="0.35">
      <c r="A158" s="25">
        <v>154</v>
      </c>
      <c r="B158" s="26">
        <f>_xlfn.XLOOKUP(C158,sales!C:C,scon!B:B,"")</f>
        <v>0</v>
      </c>
      <c r="C158" s="4"/>
      <c r="D158" s="26">
        <f>_xlfn.XLOOKUP(C158,sales!C:C,scon!D:D,"")</f>
        <v>0</v>
      </c>
      <c r="E158" s="26">
        <f>_xlfn.XLOOKUP(C158,sales!C:C,scon!E:E,"")</f>
        <v>0</v>
      </c>
      <c r="F158" s="4"/>
      <c r="G158" s="27"/>
      <c r="H158" s="28"/>
      <c r="I158" s="4"/>
      <c r="J158" s="35">
        <f>_xlfn.XLOOKUP(C158,sales!C:C,scon!L:L,"")</f>
        <v>0</v>
      </c>
      <c r="K158" s="31"/>
      <c r="L158" s="31"/>
      <c r="M158" s="33" t="str">
        <f t="shared" si="10"/>
        <v/>
      </c>
      <c r="N158" s="33" t="str">
        <f t="shared" si="11"/>
        <v/>
      </c>
      <c r="O158" s="33" t="str">
        <f t="shared" si="12"/>
        <v/>
      </c>
      <c r="P158" s="4"/>
      <c r="Q158" s="33" t="str">
        <f t="shared" si="13"/>
        <v/>
      </c>
      <c r="R158" s="34" t="str">
        <f t="shared" si="14"/>
        <v/>
      </c>
    </row>
    <row r="159" spans="1:18" x14ac:dyDescent="0.35">
      <c r="A159" s="25">
        <v>155</v>
      </c>
      <c r="B159" s="26">
        <f>_xlfn.XLOOKUP(C159,sales!C:C,scon!B:B,"")</f>
        <v>0</v>
      </c>
      <c r="C159" s="4"/>
      <c r="D159" s="26">
        <f>_xlfn.XLOOKUP(C159,sales!C:C,scon!D:D,"")</f>
        <v>0</v>
      </c>
      <c r="E159" s="26">
        <f>_xlfn.XLOOKUP(C159,sales!C:C,scon!E:E,"")</f>
        <v>0</v>
      </c>
      <c r="F159" s="4"/>
      <c r="G159" s="27"/>
      <c r="H159" s="28"/>
      <c r="I159" s="4"/>
      <c r="J159" s="35">
        <f>_xlfn.XLOOKUP(C159,sales!C:C,scon!L:L,"")</f>
        <v>0</v>
      </c>
      <c r="K159" s="31"/>
      <c r="L159" s="31"/>
      <c r="M159" s="33" t="str">
        <f t="shared" si="10"/>
        <v/>
      </c>
      <c r="N159" s="33" t="str">
        <f t="shared" si="11"/>
        <v/>
      </c>
      <c r="O159" s="33" t="str">
        <f t="shared" si="12"/>
        <v/>
      </c>
      <c r="P159" s="4"/>
      <c r="Q159" s="33" t="str">
        <f t="shared" si="13"/>
        <v/>
      </c>
      <c r="R159" s="34" t="str">
        <f t="shared" si="14"/>
        <v/>
      </c>
    </row>
    <row r="160" spans="1:18" x14ac:dyDescent="0.35">
      <c r="A160" s="25">
        <v>156</v>
      </c>
      <c r="B160" s="26">
        <f>_xlfn.XLOOKUP(C160,sales!C:C,scon!B:B,"")</f>
        <v>0</v>
      </c>
      <c r="C160" s="4"/>
      <c r="D160" s="26">
        <f>_xlfn.XLOOKUP(C160,sales!C:C,scon!D:D,"")</f>
        <v>0</v>
      </c>
      <c r="E160" s="26">
        <f>_xlfn.XLOOKUP(C160,sales!C:C,scon!E:E,"")</f>
        <v>0</v>
      </c>
      <c r="F160" s="4"/>
      <c r="G160" s="27"/>
      <c r="H160" s="28"/>
      <c r="I160" s="4"/>
      <c r="J160" s="35">
        <f>_xlfn.XLOOKUP(C160,sales!C:C,scon!L:L,"")</f>
        <v>0</v>
      </c>
      <c r="K160" s="31"/>
      <c r="L160" s="31"/>
      <c r="M160" s="33" t="str">
        <f t="shared" si="10"/>
        <v/>
      </c>
      <c r="N160" s="33" t="str">
        <f t="shared" si="11"/>
        <v/>
      </c>
      <c r="O160" s="33" t="str">
        <f t="shared" si="12"/>
        <v/>
      </c>
      <c r="P160" s="4"/>
      <c r="Q160" s="33" t="str">
        <f t="shared" si="13"/>
        <v/>
      </c>
      <c r="R160" s="34" t="str">
        <f t="shared" si="14"/>
        <v/>
      </c>
    </row>
    <row r="161" spans="1:18" x14ac:dyDescent="0.35">
      <c r="A161" s="25">
        <v>157</v>
      </c>
      <c r="B161" s="26">
        <f>_xlfn.XLOOKUP(C161,sales!C:C,scon!B:B,"")</f>
        <v>0</v>
      </c>
      <c r="C161" s="4"/>
      <c r="D161" s="26">
        <f>_xlfn.XLOOKUP(C161,sales!C:C,scon!D:D,"")</f>
        <v>0</v>
      </c>
      <c r="E161" s="26">
        <f>_xlfn.XLOOKUP(C161,sales!C:C,scon!E:E,"")</f>
        <v>0</v>
      </c>
      <c r="F161" s="4"/>
      <c r="G161" s="27"/>
      <c r="H161" s="28"/>
      <c r="I161" s="4"/>
      <c r="J161" s="35">
        <f>_xlfn.XLOOKUP(C161,sales!C:C,scon!L:L,"")</f>
        <v>0</v>
      </c>
      <c r="K161" s="31"/>
      <c r="L161" s="31"/>
      <c r="M161" s="33" t="str">
        <f t="shared" si="10"/>
        <v/>
      </c>
      <c r="N161" s="33" t="str">
        <f t="shared" si="11"/>
        <v/>
      </c>
      <c r="O161" s="33" t="str">
        <f t="shared" si="12"/>
        <v/>
      </c>
      <c r="P161" s="4"/>
      <c r="Q161" s="33" t="str">
        <f t="shared" si="13"/>
        <v/>
      </c>
      <c r="R161" s="34" t="str">
        <f t="shared" si="14"/>
        <v/>
      </c>
    </row>
    <row r="162" spans="1:18" x14ac:dyDescent="0.35">
      <c r="A162" s="25">
        <v>158</v>
      </c>
      <c r="B162" s="26">
        <f>_xlfn.XLOOKUP(C162,sales!C:C,scon!B:B,"")</f>
        <v>0</v>
      </c>
      <c r="C162" s="4"/>
      <c r="D162" s="26">
        <f>_xlfn.XLOOKUP(C162,sales!C:C,scon!D:D,"")</f>
        <v>0</v>
      </c>
      <c r="E162" s="26">
        <f>_xlfn.XLOOKUP(C162,sales!C:C,scon!E:E,"")</f>
        <v>0</v>
      </c>
      <c r="F162" s="4"/>
      <c r="G162" s="27"/>
      <c r="H162" s="28"/>
      <c r="I162" s="4"/>
      <c r="J162" s="35">
        <f>_xlfn.XLOOKUP(C162,sales!C:C,scon!L:L,"")</f>
        <v>0</v>
      </c>
      <c r="K162" s="31"/>
      <c r="L162" s="31"/>
      <c r="M162" s="33" t="str">
        <f t="shared" si="10"/>
        <v/>
      </c>
      <c r="N162" s="33" t="str">
        <f t="shared" si="11"/>
        <v/>
      </c>
      <c r="O162" s="33" t="str">
        <f t="shared" si="12"/>
        <v/>
      </c>
      <c r="P162" s="4"/>
      <c r="Q162" s="33" t="str">
        <f t="shared" si="13"/>
        <v/>
      </c>
      <c r="R162" s="34" t="str">
        <f t="shared" si="14"/>
        <v/>
      </c>
    </row>
    <row r="163" spans="1:18" x14ac:dyDescent="0.35">
      <c r="A163" s="25">
        <v>159</v>
      </c>
      <c r="B163" s="26">
        <f>_xlfn.XLOOKUP(C163,sales!C:C,scon!B:B,"")</f>
        <v>0</v>
      </c>
      <c r="C163" s="4"/>
      <c r="D163" s="26">
        <f>_xlfn.XLOOKUP(C163,sales!C:C,scon!D:D,"")</f>
        <v>0</v>
      </c>
      <c r="E163" s="26">
        <f>_xlfn.XLOOKUP(C163,sales!C:C,scon!E:E,"")</f>
        <v>0</v>
      </c>
      <c r="F163" s="4"/>
      <c r="G163" s="27"/>
      <c r="H163" s="28"/>
      <c r="I163" s="4"/>
      <c r="J163" s="35">
        <f>_xlfn.XLOOKUP(C163,sales!C:C,scon!L:L,"")</f>
        <v>0</v>
      </c>
      <c r="K163" s="31"/>
      <c r="L163" s="31"/>
      <c r="M163" s="33" t="str">
        <f t="shared" si="10"/>
        <v/>
      </c>
      <c r="N163" s="33" t="str">
        <f t="shared" si="11"/>
        <v/>
      </c>
      <c r="O163" s="33" t="str">
        <f t="shared" si="12"/>
        <v/>
      </c>
      <c r="P163" s="4"/>
      <c r="Q163" s="33" t="str">
        <f t="shared" si="13"/>
        <v/>
      </c>
      <c r="R163" s="34" t="str">
        <f t="shared" si="14"/>
        <v/>
      </c>
    </row>
    <row r="164" spans="1:18" x14ac:dyDescent="0.35">
      <c r="A164" s="25">
        <v>160</v>
      </c>
      <c r="B164" s="26">
        <f>_xlfn.XLOOKUP(C164,sales!C:C,scon!B:B,"")</f>
        <v>0</v>
      </c>
      <c r="C164" s="4"/>
      <c r="D164" s="26">
        <f>_xlfn.XLOOKUP(C164,sales!C:C,scon!D:D,"")</f>
        <v>0</v>
      </c>
      <c r="E164" s="26">
        <f>_xlfn.XLOOKUP(C164,sales!C:C,scon!E:E,"")</f>
        <v>0</v>
      </c>
      <c r="F164" s="4"/>
      <c r="G164" s="27"/>
      <c r="H164" s="28"/>
      <c r="I164" s="4"/>
      <c r="J164" s="35">
        <f>_xlfn.XLOOKUP(C164,sales!C:C,scon!L:L,"")</f>
        <v>0</v>
      </c>
      <c r="K164" s="31"/>
      <c r="L164" s="31"/>
      <c r="M164" s="33" t="str">
        <f t="shared" si="10"/>
        <v/>
      </c>
      <c r="N164" s="33" t="str">
        <f t="shared" si="11"/>
        <v/>
      </c>
      <c r="O164" s="33" t="str">
        <f t="shared" si="12"/>
        <v/>
      </c>
      <c r="P164" s="4"/>
      <c r="Q164" s="33" t="str">
        <f t="shared" si="13"/>
        <v/>
      </c>
      <c r="R164" s="34" t="str">
        <f t="shared" si="14"/>
        <v/>
      </c>
    </row>
    <row r="165" spans="1:18" x14ac:dyDescent="0.35">
      <c r="A165" s="25">
        <v>161</v>
      </c>
      <c r="B165" s="26">
        <f>_xlfn.XLOOKUP(C165,sales!C:C,scon!B:B,"")</f>
        <v>0</v>
      </c>
      <c r="C165" s="4"/>
      <c r="D165" s="26">
        <f>_xlfn.XLOOKUP(C165,sales!C:C,scon!D:D,"")</f>
        <v>0</v>
      </c>
      <c r="E165" s="26">
        <f>_xlfn.XLOOKUP(C165,sales!C:C,scon!E:E,"")</f>
        <v>0</v>
      </c>
      <c r="F165" s="4"/>
      <c r="G165" s="27"/>
      <c r="H165" s="28"/>
      <c r="I165" s="4"/>
      <c r="J165" s="35">
        <f>_xlfn.XLOOKUP(C165,sales!C:C,scon!L:L,"")</f>
        <v>0</v>
      </c>
      <c r="K165" s="31"/>
      <c r="L165" s="31"/>
      <c r="M165" s="33" t="str">
        <f t="shared" si="10"/>
        <v/>
      </c>
      <c r="N165" s="33" t="str">
        <f t="shared" si="11"/>
        <v/>
      </c>
      <c r="O165" s="33" t="str">
        <f t="shared" si="12"/>
        <v/>
      </c>
      <c r="P165" s="4"/>
      <c r="Q165" s="33" t="str">
        <f t="shared" si="13"/>
        <v/>
      </c>
      <c r="R165" s="34" t="str">
        <f t="shared" si="14"/>
        <v/>
      </c>
    </row>
    <row r="166" spans="1:18" x14ac:dyDescent="0.35">
      <c r="A166" s="25">
        <v>162</v>
      </c>
      <c r="B166" s="26">
        <f>_xlfn.XLOOKUP(C166,sales!C:C,scon!B:B,"")</f>
        <v>0</v>
      </c>
      <c r="C166" s="4"/>
      <c r="D166" s="26">
        <f>_xlfn.XLOOKUP(C166,sales!C:C,scon!D:D,"")</f>
        <v>0</v>
      </c>
      <c r="E166" s="26">
        <f>_xlfn.XLOOKUP(C166,sales!C:C,scon!E:E,"")</f>
        <v>0</v>
      </c>
      <c r="F166" s="4"/>
      <c r="G166" s="27"/>
      <c r="H166" s="28"/>
      <c r="I166" s="4"/>
      <c r="J166" s="35">
        <f>_xlfn.XLOOKUP(C166,sales!C:C,scon!L:L,"")</f>
        <v>0</v>
      </c>
      <c r="K166" s="31"/>
      <c r="L166" s="31"/>
      <c r="M166" s="33" t="str">
        <f t="shared" si="10"/>
        <v/>
      </c>
      <c r="N166" s="33" t="str">
        <f t="shared" si="11"/>
        <v/>
      </c>
      <c r="O166" s="33" t="str">
        <f t="shared" si="12"/>
        <v/>
      </c>
      <c r="P166" s="4"/>
      <c r="Q166" s="33" t="str">
        <f t="shared" si="13"/>
        <v/>
      </c>
      <c r="R166" s="34" t="str">
        <f t="shared" si="14"/>
        <v/>
      </c>
    </row>
    <row r="167" spans="1:18" x14ac:dyDescent="0.35">
      <c r="A167" s="25">
        <v>163</v>
      </c>
      <c r="B167" s="26">
        <f>_xlfn.XLOOKUP(C167,sales!C:C,scon!B:B,"")</f>
        <v>0</v>
      </c>
      <c r="C167" s="4"/>
      <c r="D167" s="26">
        <f>_xlfn.XLOOKUP(C167,sales!C:C,scon!D:D,"")</f>
        <v>0</v>
      </c>
      <c r="E167" s="26">
        <f>_xlfn.XLOOKUP(C167,sales!C:C,scon!E:E,"")</f>
        <v>0</v>
      </c>
      <c r="F167" s="4"/>
      <c r="G167" s="27"/>
      <c r="H167" s="28"/>
      <c r="I167" s="4"/>
      <c r="J167" s="35">
        <f>_xlfn.XLOOKUP(C167,sales!C:C,scon!L:L,"")</f>
        <v>0</v>
      </c>
      <c r="K167" s="31"/>
      <c r="L167" s="31"/>
      <c r="M167" s="33" t="str">
        <f t="shared" si="10"/>
        <v/>
      </c>
      <c r="N167" s="33" t="str">
        <f t="shared" si="11"/>
        <v/>
      </c>
      <c r="O167" s="33" t="str">
        <f t="shared" si="12"/>
        <v/>
      </c>
      <c r="P167" s="4"/>
      <c r="Q167" s="33" t="str">
        <f t="shared" si="13"/>
        <v/>
      </c>
      <c r="R167" s="34" t="str">
        <f t="shared" si="14"/>
        <v/>
      </c>
    </row>
    <row r="168" spans="1:18" x14ac:dyDescent="0.35">
      <c r="A168" s="25">
        <v>164</v>
      </c>
      <c r="B168" s="26">
        <f>_xlfn.XLOOKUP(C168,sales!C:C,scon!B:B,"")</f>
        <v>0</v>
      </c>
      <c r="C168" s="4"/>
      <c r="D168" s="26">
        <f>_xlfn.XLOOKUP(C168,sales!C:C,scon!D:D,"")</f>
        <v>0</v>
      </c>
      <c r="E168" s="26">
        <f>_xlfn.XLOOKUP(C168,sales!C:C,scon!E:E,"")</f>
        <v>0</v>
      </c>
      <c r="F168" s="4"/>
      <c r="G168" s="27"/>
      <c r="H168" s="28"/>
      <c r="I168" s="4"/>
      <c r="J168" s="35">
        <f>_xlfn.XLOOKUP(C168,sales!C:C,scon!L:L,"")</f>
        <v>0</v>
      </c>
      <c r="K168" s="31"/>
      <c r="L168" s="31"/>
      <c r="M168" s="33" t="str">
        <f t="shared" si="10"/>
        <v/>
      </c>
      <c r="N168" s="33" t="str">
        <f t="shared" si="11"/>
        <v/>
      </c>
      <c r="O168" s="33" t="str">
        <f t="shared" si="12"/>
        <v/>
      </c>
      <c r="P168" s="4"/>
      <c r="Q168" s="33" t="str">
        <f t="shared" si="13"/>
        <v/>
      </c>
      <c r="R168" s="34" t="str">
        <f t="shared" si="14"/>
        <v/>
      </c>
    </row>
    <row r="169" spans="1:18" x14ac:dyDescent="0.35">
      <c r="A169" s="25">
        <v>165</v>
      </c>
      <c r="B169" s="26">
        <f>_xlfn.XLOOKUP(C169,sales!C:C,scon!B:B,"")</f>
        <v>0</v>
      </c>
      <c r="C169" s="4"/>
      <c r="D169" s="26">
        <f>_xlfn.XLOOKUP(C169,sales!C:C,scon!D:D,"")</f>
        <v>0</v>
      </c>
      <c r="E169" s="26">
        <f>_xlfn.XLOOKUP(C169,sales!C:C,scon!E:E,"")</f>
        <v>0</v>
      </c>
      <c r="F169" s="4"/>
      <c r="G169" s="27"/>
      <c r="H169" s="28"/>
      <c r="I169" s="4"/>
      <c r="J169" s="35">
        <f>_xlfn.XLOOKUP(C169,sales!C:C,scon!L:L,"")</f>
        <v>0</v>
      </c>
      <c r="K169" s="31"/>
      <c r="L169" s="31"/>
      <c r="M169" s="33" t="str">
        <f t="shared" si="10"/>
        <v/>
      </c>
      <c r="N169" s="33" t="str">
        <f t="shared" si="11"/>
        <v/>
      </c>
      <c r="O169" s="33" t="str">
        <f t="shared" si="12"/>
        <v/>
      </c>
      <c r="P169" s="4"/>
      <c r="Q169" s="33" t="str">
        <f t="shared" si="13"/>
        <v/>
      </c>
      <c r="R169" s="34" t="str">
        <f t="shared" si="14"/>
        <v/>
      </c>
    </row>
    <row r="170" spans="1:18" x14ac:dyDescent="0.35">
      <c r="A170" s="25">
        <v>166</v>
      </c>
      <c r="B170" s="26">
        <f>_xlfn.XLOOKUP(C170,sales!C:C,scon!B:B,"")</f>
        <v>0</v>
      </c>
      <c r="C170" s="4"/>
      <c r="D170" s="26">
        <f>_xlfn.XLOOKUP(C170,sales!C:C,scon!D:D,"")</f>
        <v>0</v>
      </c>
      <c r="E170" s="26">
        <f>_xlfn.XLOOKUP(C170,sales!C:C,scon!E:E,"")</f>
        <v>0</v>
      </c>
      <c r="F170" s="4"/>
      <c r="G170" s="27"/>
      <c r="H170" s="28"/>
      <c r="I170" s="4"/>
      <c r="J170" s="35">
        <f>_xlfn.XLOOKUP(C170,sales!C:C,scon!L:L,"")</f>
        <v>0</v>
      </c>
      <c r="K170" s="31"/>
      <c r="L170" s="31"/>
      <c r="M170" s="33" t="str">
        <f t="shared" si="10"/>
        <v/>
      </c>
      <c r="N170" s="33" t="str">
        <f t="shared" si="11"/>
        <v/>
      </c>
      <c r="O170" s="33" t="str">
        <f t="shared" si="12"/>
        <v/>
      </c>
      <c r="P170" s="4"/>
      <c r="Q170" s="33" t="str">
        <f t="shared" si="13"/>
        <v/>
      </c>
      <c r="R170" s="34" t="str">
        <f t="shared" si="14"/>
        <v/>
      </c>
    </row>
    <row r="171" spans="1:18" x14ac:dyDescent="0.35">
      <c r="A171" s="25">
        <v>167</v>
      </c>
      <c r="B171" s="26">
        <f>_xlfn.XLOOKUP(C171,sales!C:C,scon!B:B,"")</f>
        <v>0</v>
      </c>
      <c r="C171" s="4"/>
      <c r="D171" s="26">
        <f>_xlfn.XLOOKUP(C171,sales!C:C,scon!D:D,"")</f>
        <v>0</v>
      </c>
      <c r="E171" s="26">
        <f>_xlfn.XLOOKUP(C171,sales!C:C,scon!E:E,"")</f>
        <v>0</v>
      </c>
      <c r="F171" s="4"/>
      <c r="G171" s="27"/>
      <c r="H171" s="28"/>
      <c r="I171" s="4"/>
      <c r="J171" s="35">
        <f>_xlfn.XLOOKUP(C171,sales!C:C,scon!L:L,"")</f>
        <v>0</v>
      </c>
      <c r="K171" s="31"/>
      <c r="L171" s="31"/>
      <c r="M171" s="33" t="str">
        <f t="shared" si="10"/>
        <v/>
      </c>
      <c r="N171" s="33" t="str">
        <f t="shared" si="11"/>
        <v/>
      </c>
      <c r="O171" s="33" t="str">
        <f t="shared" si="12"/>
        <v/>
      </c>
      <c r="P171" s="4"/>
      <c r="Q171" s="33" t="str">
        <f t="shared" si="13"/>
        <v/>
      </c>
      <c r="R171" s="34" t="str">
        <f t="shared" si="14"/>
        <v/>
      </c>
    </row>
    <row r="172" spans="1:18" x14ac:dyDescent="0.35">
      <c r="A172" s="25">
        <v>168</v>
      </c>
      <c r="B172" s="26">
        <f>_xlfn.XLOOKUP(C172,sales!C:C,scon!B:B,"")</f>
        <v>0</v>
      </c>
      <c r="C172" s="4"/>
      <c r="D172" s="26">
        <f>_xlfn.XLOOKUP(C172,sales!C:C,scon!D:D,"")</f>
        <v>0</v>
      </c>
      <c r="E172" s="26">
        <f>_xlfn.XLOOKUP(C172,sales!C:C,scon!E:E,"")</f>
        <v>0</v>
      </c>
      <c r="F172" s="4"/>
      <c r="G172" s="27"/>
      <c r="H172" s="28"/>
      <c r="I172" s="4"/>
      <c r="J172" s="35">
        <f>_xlfn.XLOOKUP(C172,sales!C:C,scon!L:L,"")</f>
        <v>0</v>
      </c>
      <c r="K172" s="31"/>
      <c r="L172" s="31"/>
      <c r="M172" s="33" t="str">
        <f t="shared" si="10"/>
        <v/>
      </c>
      <c r="N172" s="33" t="str">
        <f t="shared" si="11"/>
        <v/>
      </c>
      <c r="O172" s="33" t="str">
        <f t="shared" si="12"/>
        <v/>
      </c>
      <c r="P172" s="4"/>
      <c r="Q172" s="33" t="str">
        <f t="shared" si="13"/>
        <v/>
      </c>
      <c r="R172" s="34" t="str">
        <f t="shared" si="14"/>
        <v/>
      </c>
    </row>
    <row r="173" spans="1:18" x14ac:dyDescent="0.35">
      <c r="A173" s="25">
        <v>169</v>
      </c>
      <c r="B173" s="26">
        <f>_xlfn.XLOOKUP(C173,sales!C:C,scon!B:B,"")</f>
        <v>0</v>
      </c>
      <c r="C173" s="4"/>
      <c r="D173" s="26">
        <f>_xlfn.XLOOKUP(C173,sales!C:C,scon!D:D,"")</f>
        <v>0</v>
      </c>
      <c r="E173" s="26">
        <f>_xlfn.XLOOKUP(C173,sales!C:C,scon!E:E,"")</f>
        <v>0</v>
      </c>
      <c r="F173" s="4"/>
      <c r="G173" s="27"/>
      <c r="H173" s="28"/>
      <c r="I173" s="4"/>
      <c r="J173" s="35">
        <f>_xlfn.XLOOKUP(C173,sales!C:C,scon!L:L,"")</f>
        <v>0</v>
      </c>
      <c r="K173" s="31"/>
      <c r="L173" s="31"/>
      <c r="M173" s="33" t="str">
        <f t="shared" si="10"/>
        <v/>
      </c>
      <c r="N173" s="33" t="str">
        <f t="shared" si="11"/>
        <v/>
      </c>
      <c r="O173" s="33" t="str">
        <f t="shared" si="12"/>
        <v/>
      </c>
      <c r="P173" s="4"/>
      <c r="Q173" s="33" t="str">
        <f t="shared" si="13"/>
        <v/>
      </c>
      <c r="R173" s="34" t="str">
        <f t="shared" si="14"/>
        <v/>
      </c>
    </row>
    <row r="174" spans="1:18" x14ac:dyDescent="0.35">
      <c r="A174" s="25">
        <v>170</v>
      </c>
      <c r="B174" s="26">
        <f>_xlfn.XLOOKUP(C174,sales!C:C,scon!B:B,"")</f>
        <v>0</v>
      </c>
      <c r="C174" s="4"/>
      <c r="D174" s="26">
        <f>_xlfn.XLOOKUP(C174,sales!C:C,scon!D:D,"")</f>
        <v>0</v>
      </c>
      <c r="E174" s="26">
        <f>_xlfn.XLOOKUP(C174,sales!C:C,scon!E:E,"")</f>
        <v>0</v>
      </c>
      <c r="F174" s="4"/>
      <c r="G174" s="27"/>
      <c r="H174" s="28"/>
      <c r="I174" s="4"/>
      <c r="J174" s="35">
        <f>_xlfn.XLOOKUP(C174,sales!C:C,scon!L:L,"")</f>
        <v>0</v>
      </c>
      <c r="K174" s="31"/>
      <c r="L174" s="31"/>
      <c r="M174" s="33" t="str">
        <f t="shared" si="10"/>
        <v/>
      </c>
      <c r="N174" s="33" t="str">
        <f t="shared" si="11"/>
        <v/>
      </c>
      <c r="O174" s="33" t="str">
        <f t="shared" si="12"/>
        <v/>
      </c>
      <c r="P174" s="4"/>
      <c r="Q174" s="33" t="str">
        <f t="shared" si="13"/>
        <v/>
      </c>
      <c r="R174" s="34" t="str">
        <f t="shared" si="14"/>
        <v/>
      </c>
    </row>
    <row r="175" spans="1:18" x14ac:dyDescent="0.35">
      <c r="A175" s="25">
        <v>171</v>
      </c>
      <c r="B175" s="26">
        <f>_xlfn.XLOOKUP(C175,sales!C:C,scon!B:B,"")</f>
        <v>0</v>
      </c>
      <c r="C175" s="4"/>
      <c r="D175" s="26">
        <f>_xlfn.XLOOKUP(C175,sales!C:C,scon!D:D,"")</f>
        <v>0</v>
      </c>
      <c r="E175" s="26">
        <f>_xlfn.XLOOKUP(C175,sales!C:C,scon!E:E,"")</f>
        <v>0</v>
      </c>
      <c r="F175" s="4"/>
      <c r="G175" s="27"/>
      <c r="H175" s="28"/>
      <c r="I175" s="4"/>
      <c r="J175" s="35">
        <f>_xlfn.XLOOKUP(C175,sales!C:C,scon!L:L,"")</f>
        <v>0</v>
      </c>
      <c r="K175" s="31"/>
      <c r="L175" s="31"/>
      <c r="M175" s="33" t="str">
        <f t="shared" si="10"/>
        <v/>
      </c>
      <c r="N175" s="33" t="str">
        <f t="shared" si="11"/>
        <v/>
      </c>
      <c r="O175" s="33" t="str">
        <f t="shared" si="12"/>
        <v/>
      </c>
      <c r="P175" s="4"/>
      <c r="Q175" s="33" t="str">
        <f t="shared" si="13"/>
        <v/>
      </c>
      <c r="R175" s="34" t="str">
        <f t="shared" si="14"/>
        <v/>
      </c>
    </row>
    <row r="176" spans="1:18" x14ac:dyDescent="0.35">
      <c r="A176" s="25">
        <v>172</v>
      </c>
      <c r="B176" s="26">
        <f>_xlfn.XLOOKUP(C176,sales!C:C,scon!B:B,"")</f>
        <v>0</v>
      </c>
      <c r="C176" s="4"/>
      <c r="D176" s="26">
        <f>_xlfn.XLOOKUP(C176,sales!C:C,scon!D:D,"")</f>
        <v>0</v>
      </c>
      <c r="E176" s="26">
        <f>_xlfn.XLOOKUP(C176,sales!C:C,scon!E:E,"")</f>
        <v>0</v>
      </c>
      <c r="F176" s="4"/>
      <c r="G176" s="27"/>
      <c r="H176" s="28"/>
      <c r="I176" s="4"/>
      <c r="J176" s="35">
        <f>_xlfn.XLOOKUP(C176,sales!C:C,scon!L:L,"")</f>
        <v>0</v>
      </c>
      <c r="K176" s="31"/>
      <c r="L176" s="31"/>
      <c r="M176" s="33" t="str">
        <f t="shared" si="10"/>
        <v/>
      </c>
      <c r="N176" s="33" t="str">
        <f t="shared" si="11"/>
        <v/>
      </c>
      <c r="O176" s="33" t="str">
        <f t="shared" si="12"/>
        <v/>
      </c>
      <c r="P176" s="4"/>
      <c r="Q176" s="33" t="str">
        <f t="shared" si="13"/>
        <v/>
      </c>
      <c r="R176" s="34" t="str">
        <f t="shared" si="14"/>
        <v/>
      </c>
    </row>
    <row r="177" spans="1:18" x14ac:dyDescent="0.35">
      <c r="A177" s="25">
        <v>173</v>
      </c>
      <c r="B177" s="26">
        <f>_xlfn.XLOOKUP(C177,sales!C:C,scon!B:B,"")</f>
        <v>0</v>
      </c>
      <c r="C177" s="4"/>
      <c r="D177" s="26">
        <f>_xlfn.XLOOKUP(C177,sales!C:C,scon!D:D,"")</f>
        <v>0</v>
      </c>
      <c r="E177" s="26">
        <f>_xlfn.XLOOKUP(C177,sales!C:C,scon!E:E,"")</f>
        <v>0</v>
      </c>
      <c r="F177" s="4"/>
      <c r="G177" s="27"/>
      <c r="H177" s="28"/>
      <c r="I177" s="4"/>
      <c r="J177" s="35">
        <f>_xlfn.XLOOKUP(C177,sales!C:C,scon!L:L,"")</f>
        <v>0</v>
      </c>
      <c r="K177" s="31"/>
      <c r="L177" s="31"/>
      <c r="M177" s="33" t="str">
        <f t="shared" si="10"/>
        <v/>
      </c>
      <c r="N177" s="33" t="str">
        <f t="shared" si="11"/>
        <v/>
      </c>
      <c r="O177" s="33" t="str">
        <f t="shared" si="12"/>
        <v/>
      </c>
      <c r="P177" s="4"/>
      <c r="Q177" s="33" t="str">
        <f t="shared" si="13"/>
        <v/>
      </c>
      <c r="R177" s="34" t="str">
        <f t="shared" si="14"/>
        <v/>
      </c>
    </row>
    <row r="178" spans="1:18" x14ac:dyDescent="0.35">
      <c r="A178" s="25">
        <v>174</v>
      </c>
      <c r="B178" s="26">
        <f>_xlfn.XLOOKUP(C178,sales!C:C,scon!B:B,"")</f>
        <v>0</v>
      </c>
      <c r="C178" s="4"/>
      <c r="D178" s="26">
        <f>_xlfn.XLOOKUP(C178,sales!C:C,scon!D:D,"")</f>
        <v>0</v>
      </c>
      <c r="E178" s="26">
        <f>_xlfn.XLOOKUP(C178,sales!C:C,scon!E:E,"")</f>
        <v>0</v>
      </c>
      <c r="F178" s="4"/>
      <c r="G178" s="27"/>
      <c r="H178" s="28"/>
      <c r="I178" s="4"/>
      <c r="J178" s="35">
        <f>_xlfn.XLOOKUP(C178,sales!C:C,scon!L:L,"")</f>
        <v>0</v>
      </c>
      <c r="K178" s="31"/>
      <c r="L178" s="31"/>
      <c r="M178" s="33" t="str">
        <f t="shared" si="10"/>
        <v/>
      </c>
      <c r="N178" s="33" t="str">
        <f t="shared" si="11"/>
        <v/>
      </c>
      <c r="O178" s="33" t="str">
        <f t="shared" si="12"/>
        <v/>
      </c>
      <c r="P178" s="4"/>
      <c r="Q178" s="33" t="str">
        <f t="shared" si="13"/>
        <v/>
      </c>
      <c r="R178" s="34" t="str">
        <f t="shared" si="14"/>
        <v/>
      </c>
    </row>
    <row r="179" spans="1:18" x14ac:dyDescent="0.35">
      <c r="A179" s="25">
        <v>175</v>
      </c>
      <c r="B179" s="26">
        <f>_xlfn.XLOOKUP(C179,sales!C:C,scon!B:B,"")</f>
        <v>0</v>
      </c>
      <c r="C179" s="4"/>
      <c r="D179" s="26">
        <f>_xlfn.XLOOKUP(C179,sales!C:C,scon!D:D,"")</f>
        <v>0</v>
      </c>
      <c r="E179" s="26">
        <f>_xlfn.XLOOKUP(C179,sales!C:C,scon!E:E,"")</f>
        <v>0</v>
      </c>
      <c r="F179" s="4"/>
      <c r="G179" s="27"/>
      <c r="H179" s="28"/>
      <c r="I179" s="4"/>
      <c r="J179" s="35">
        <f>_xlfn.XLOOKUP(C179,sales!C:C,scon!L:L,"")</f>
        <v>0</v>
      </c>
      <c r="K179" s="31"/>
      <c r="L179" s="31"/>
      <c r="M179" s="33" t="str">
        <f t="shared" si="10"/>
        <v/>
      </c>
      <c r="N179" s="33" t="str">
        <f t="shared" si="11"/>
        <v/>
      </c>
      <c r="O179" s="33" t="str">
        <f t="shared" si="12"/>
        <v/>
      </c>
      <c r="P179" s="4"/>
      <c r="Q179" s="33" t="str">
        <f t="shared" si="13"/>
        <v/>
      </c>
      <c r="R179" s="34" t="str">
        <f t="shared" si="14"/>
        <v/>
      </c>
    </row>
    <row r="180" spans="1:18" x14ac:dyDescent="0.35">
      <c r="A180" s="25">
        <v>176</v>
      </c>
      <c r="B180" s="26">
        <f>_xlfn.XLOOKUP(C180,sales!C:C,scon!B:B,"")</f>
        <v>0</v>
      </c>
      <c r="C180" s="4"/>
      <c r="D180" s="26">
        <f>_xlfn.XLOOKUP(C180,sales!C:C,scon!D:D,"")</f>
        <v>0</v>
      </c>
      <c r="E180" s="26">
        <f>_xlfn.XLOOKUP(C180,sales!C:C,scon!E:E,"")</f>
        <v>0</v>
      </c>
      <c r="F180" s="4"/>
      <c r="G180" s="27"/>
      <c r="H180" s="28"/>
      <c r="I180" s="4"/>
      <c r="J180" s="35">
        <f>_xlfn.XLOOKUP(C180,sales!C:C,scon!L:L,"")</f>
        <v>0</v>
      </c>
      <c r="K180" s="31"/>
      <c r="L180" s="31"/>
      <c r="M180" s="33" t="str">
        <f t="shared" si="10"/>
        <v/>
      </c>
      <c r="N180" s="33" t="str">
        <f t="shared" si="11"/>
        <v/>
      </c>
      <c r="O180" s="33" t="str">
        <f t="shared" si="12"/>
        <v/>
      </c>
      <c r="P180" s="4"/>
      <c r="Q180" s="33" t="str">
        <f t="shared" si="13"/>
        <v/>
      </c>
      <c r="R180" s="34" t="str">
        <f t="shared" si="14"/>
        <v/>
      </c>
    </row>
    <row r="181" spans="1:18" x14ac:dyDescent="0.35">
      <c r="A181" s="25">
        <v>177</v>
      </c>
      <c r="B181" s="26">
        <f>_xlfn.XLOOKUP(C181,sales!C:C,scon!B:B,"")</f>
        <v>0</v>
      </c>
      <c r="C181" s="4"/>
      <c r="D181" s="26">
        <f>_xlfn.XLOOKUP(C181,sales!C:C,scon!D:D,"")</f>
        <v>0</v>
      </c>
      <c r="E181" s="26">
        <f>_xlfn.XLOOKUP(C181,sales!C:C,scon!E:E,"")</f>
        <v>0</v>
      </c>
      <c r="F181" s="4"/>
      <c r="G181" s="27"/>
      <c r="H181" s="28"/>
      <c r="I181" s="4"/>
      <c r="J181" s="35">
        <f>_xlfn.XLOOKUP(C181,sales!C:C,scon!L:L,"")</f>
        <v>0</v>
      </c>
      <c r="K181" s="31"/>
      <c r="L181" s="31"/>
      <c r="M181" s="33" t="str">
        <f t="shared" si="10"/>
        <v/>
      </c>
      <c r="N181" s="33" t="str">
        <f t="shared" si="11"/>
        <v/>
      </c>
      <c r="O181" s="33" t="str">
        <f t="shared" si="12"/>
        <v/>
      </c>
      <c r="P181" s="4"/>
      <c r="Q181" s="33" t="str">
        <f t="shared" si="13"/>
        <v/>
      </c>
      <c r="R181" s="34" t="str">
        <f t="shared" si="14"/>
        <v/>
      </c>
    </row>
    <row r="182" spans="1:18" x14ac:dyDescent="0.35">
      <c r="A182" s="25">
        <v>178</v>
      </c>
      <c r="B182" s="26">
        <f>_xlfn.XLOOKUP(C182,sales!C:C,scon!B:B,"")</f>
        <v>0</v>
      </c>
      <c r="C182" s="4"/>
      <c r="D182" s="26">
        <f>_xlfn.XLOOKUP(C182,sales!C:C,scon!D:D,"")</f>
        <v>0</v>
      </c>
      <c r="E182" s="26">
        <f>_xlfn.XLOOKUP(C182,sales!C:C,scon!E:E,"")</f>
        <v>0</v>
      </c>
      <c r="F182" s="4"/>
      <c r="G182" s="27"/>
      <c r="H182" s="28"/>
      <c r="I182" s="4"/>
      <c r="J182" s="35">
        <f>_xlfn.XLOOKUP(C182,sales!C:C,scon!L:L,"")</f>
        <v>0</v>
      </c>
      <c r="K182" s="31"/>
      <c r="L182" s="31"/>
      <c r="M182" s="33" t="str">
        <f t="shared" si="10"/>
        <v/>
      </c>
      <c r="N182" s="33" t="str">
        <f t="shared" si="11"/>
        <v/>
      </c>
      <c r="O182" s="33" t="str">
        <f t="shared" si="12"/>
        <v/>
      </c>
      <c r="P182" s="4"/>
      <c r="Q182" s="33" t="str">
        <f t="shared" si="13"/>
        <v/>
      </c>
      <c r="R182" s="34" t="str">
        <f t="shared" si="14"/>
        <v/>
      </c>
    </row>
    <row r="183" spans="1:18" x14ac:dyDescent="0.35">
      <c r="A183" s="25">
        <v>179</v>
      </c>
      <c r="B183" s="26">
        <f>_xlfn.XLOOKUP(C183,sales!C:C,scon!B:B,"")</f>
        <v>0</v>
      </c>
      <c r="C183" s="4"/>
      <c r="D183" s="26">
        <f>_xlfn.XLOOKUP(C183,sales!C:C,scon!D:D,"")</f>
        <v>0</v>
      </c>
      <c r="E183" s="26">
        <f>_xlfn.XLOOKUP(C183,sales!C:C,scon!E:E,"")</f>
        <v>0</v>
      </c>
      <c r="F183" s="4"/>
      <c r="G183" s="27"/>
      <c r="H183" s="28"/>
      <c r="I183" s="4"/>
      <c r="J183" s="35">
        <f>_xlfn.XLOOKUP(C183,sales!C:C,scon!L:L,"")</f>
        <v>0</v>
      </c>
      <c r="K183" s="31"/>
      <c r="L183" s="31"/>
      <c r="M183" s="33" t="str">
        <f t="shared" si="10"/>
        <v/>
      </c>
      <c r="N183" s="33" t="str">
        <f t="shared" si="11"/>
        <v/>
      </c>
      <c r="O183" s="33" t="str">
        <f t="shared" si="12"/>
        <v/>
      </c>
      <c r="P183" s="4"/>
      <c r="Q183" s="33" t="str">
        <f t="shared" si="13"/>
        <v/>
      </c>
      <c r="R183" s="34" t="str">
        <f t="shared" si="14"/>
        <v/>
      </c>
    </row>
    <row r="184" spans="1:18" x14ac:dyDescent="0.35">
      <c r="A184" s="25">
        <v>180</v>
      </c>
      <c r="B184" s="26">
        <f>_xlfn.XLOOKUP(C184,sales!C:C,scon!B:B,"")</f>
        <v>0</v>
      </c>
      <c r="C184" s="4"/>
      <c r="D184" s="26">
        <f>_xlfn.XLOOKUP(C184,sales!C:C,scon!D:D,"")</f>
        <v>0</v>
      </c>
      <c r="E184" s="26">
        <f>_xlfn.XLOOKUP(C184,sales!C:C,scon!E:E,"")</f>
        <v>0</v>
      </c>
      <c r="F184" s="4"/>
      <c r="G184" s="27"/>
      <c r="H184" s="28"/>
      <c r="I184" s="4"/>
      <c r="J184" s="35">
        <f>_xlfn.XLOOKUP(C184,sales!C:C,scon!L:L,"")</f>
        <v>0</v>
      </c>
      <c r="K184" s="31"/>
      <c r="L184" s="31"/>
      <c r="M184" s="33" t="str">
        <f t="shared" si="10"/>
        <v/>
      </c>
      <c r="N184" s="33" t="str">
        <f t="shared" si="11"/>
        <v/>
      </c>
      <c r="O184" s="33" t="str">
        <f t="shared" si="12"/>
        <v/>
      </c>
      <c r="P184" s="4"/>
      <c r="Q184" s="33" t="str">
        <f t="shared" si="13"/>
        <v/>
      </c>
      <c r="R184" s="34" t="str">
        <f t="shared" si="14"/>
        <v/>
      </c>
    </row>
    <row r="185" spans="1:18" x14ac:dyDescent="0.35">
      <c r="A185" s="25">
        <v>181</v>
      </c>
      <c r="B185" s="26">
        <f>_xlfn.XLOOKUP(C185,sales!C:C,scon!B:B,"")</f>
        <v>0</v>
      </c>
      <c r="C185" s="4"/>
      <c r="D185" s="26">
        <f>_xlfn.XLOOKUP(C185,sales!C:C,scon!D:D,"")</f>
        <v>0</v>
      </c>
      <c r="E185" s="26">
        <f>_xlfn.XLOOKUP(C185,sales!C:C,scon!E:E,"")</f>
        <v>0</v>
      </c>
      <c r="F185" s="4"/>
      <c r="G185" s="27"/>
      <c r="H185" s="28"/>
      <c r="I185" s="4"/>
      <c r="J185" s="35">
        <f>_xlfn.XLOOKUP(C185,sales!C:C,scon!L:L,"")</f>
        <v>0</v>
      </c>
      <c r="K185" s="31"/>
      <c r="L185" s="31"/>
      <c r="M185" s="33" t="str">
        <f t="shared" si="10"/>
        <v/>
      </c>
      <c r="N185" s="33" t="str">
        <f t="shared" si="11"/>
        <v/>
      </c>
      <c r="O185" s="33" t="str">
        <f t="shared" si="12"/>
        <v/>
      </c>
      <c r="P185" s="4"/>
      <c r="Q185" s="33" t="str">
        <f t="shared" si="13"/>
        <v/>
      </c>
      <c r="R185" s="34" t="str">
        <f t="shared" si="14"/>
        <v/>
      </c>
    </row>
    <row r="186" spans="1:18" x14ac:dyDescent="0.35">
      <c r="A186" s="25">
        <v>182</v>
      </c>
      <c r="B186" s="26">
        <f>_xlfn.XLOOKUP(C186,sales!C:C,scon!B:B,"")</f>
        <v>0</v>
      </c>
      <c r="C186" s="4"/>
      <c r="D186" s="26">
        <f>_xlfn.XLOOKUP(C186,sales!C:C,scon!D:D,"")</f>
        <v>0</v>
      </c>
      <c r="E186" s="26">
        <f>_xlfn.XLOOKUP(C186,sales!C:C,scon!E:E,"")</f>
        <v>0</v>
      </c>
      <c r="F186" s="4"/>
      <c r="G186" s="27"/>
      <c r="H186" s="28"/>
      <c r="I186" s="4"/>
      <c r="J186" s="35">
        <f>_xlfn.XLOOKUP(C186,sales!C:C,scon!L:L,"")</f>
        <v>0</v>
      </c>
      <c r="K186" s="31"/>
      <c r="L186" s="31"/>
      <c r="M186" s="33" t="str">
        <f t="shared" si="10"/>
        <v/>
      </c>
      <c r="N186" s="33" t="str">
        <f t="shared" si="11"/>
        <v/>
      </c>
      <c r="O186" s="33" t="str">
        <f t="shared" si="12"/>
        <v/>
      </c>
      <c r="P186" s="4"/>
      <c r="Q186" s="33" t="str">
        <f t="shared" si="13"/>
        <v/>
      </c>
      <c r="R186" s="34" t="str">
        <f t="shared" si="14"/>
        <v/>
      </c>
    </row>
    <row r="187" spans="1:18" x14ac:dyDescent="0.35">
      <c r="A187" s="25">
        <v>183</v>
      </c>
      <c r="B187" s="26">
        <f>_xlfn.XLOOKUP(C187,sales!C:C,scon!B:B,"")</f>
        <v>0</v>
      </c>
      <c r="C187" s="4"/>
      <c r="D187" s="26">
        <f>_xlfn.XLOOKUP(C187,sales!C:C,scon!D:D,"")</f>
        <v>0</v>
      </c>
      <c r="E187" s="26">
        <f>_xlfn.XLOOKUP(C187,sales!C:C,scon!E:E,"")</f>
        <v>0</v>
      </c>
      <c r="F187" s="4"/>
      <c r="G187" s="27"/>
      <c r="H187" s="28"/>
      <c r="I187" s="4"/>
      <c r="J187" s="35">
        <f>_xlfn.XLOOKUP(C187,sales!C:C,scon!L:L,"")</f>
        <v>0</v>
      </c>
      <c r="K187" s="31"/>
      <c r="L187" s="31"/>
      <c r="M187" s="33" t="str">
        <f t="shared" si="10"/>
        <v/>
      </c>
      <c r="N187" s="33" t="str">
        <f t="shared" si="11"/>
        <v/>
      </c>
      <c r="O187" s="33" t="str">
        <f t="shared" si="12"/>
        <v/>
      </c>
      <c r="P187" s="4"/>
      <c r="Q187" s="33" t="str">
        <f t="shared" si="13"/>
        <v/>
      </c>
      <c r="R187" s="34" t="str">
        <f t="shared" si="14"/>
        <v/>
      </c>
    </row>
    <row r="188" spans="1:18" x14ac:dyDescent="0.35">
      <c r="A188" s="25">
        <v>184</v>
      </c>
      <c r="B188" s="26">
        <f>_xlfn.XLOOKUP(C188,sales!C:C,scon!B:B,"")</f>
        <v>0</v>
      </c>
      <c r="C188" s="4"/>
      <c r="D188" s="26">
        <f>_xlfn.XLOOKUP(C188,sales!C:C,scon!D:D,"")</f>
        <v>0</v>
      </c>
      <c r="E188" s="26">
        <f>_xlfn.XLOOKUP(C188,sales!C:C,scon!E:E,"")</f>
        <v>0</v>
      </c>
      <c r="F188" s="4"/>
      <c r="G188" s="27"/>
      <c r="H188" s="28"/>
      <c r="I188" s="4"/>
      <c r="J188" s="35">
        <f>_xlfn.XLOOKUP(C188,sales!C:C,scon!L:L,"")</f>
        <v>0</v>
      </c>
      <c r="K188" s="31"/>
      <c r="L188" s="31"/>
      <c r="M188" s="33" t="str">
        <f t="shared" si="10"/>
        <v/>
      </c>
      <c r="N188" s="33" t="str">
        <f t="shared" si="11"/>
        <v/>
      </c>
      <c r="O188" s="33" t="str">
        <f t="shared" si="12"/>
        <v/>
      </c>
      <c r="P188" s="4"/>
      <c r="Q188" s="33" t="str">
        <f t="shared" si="13"/>
        <v/>
      </c>
      <c r="R188" s="34" t="str">
        <f t="shared" si="14"/>
        <v/>
      </c>
    </row>
    <row r="189" spans="1:18" x14ac:dyDescent="0.35">
      <c r="A189" s="25">
        <v>185</v>
      </c>
      <c r="B189" s="26">
        <f>_xlfn.XLOOKUP(C189,sales!C:C,scon!B:B,"")</f>
        <v>0</v>
      </c>
      <c r="C189" s="4"/>
      <c r="D189" s="26">
        <f>_xlfn.XLOOKUP(C189,sales!C:C,scon!D:D,"")</f>
        <v>0</v>
      </c>
      <c r="E189" s="26">
        <f>_xlfn.XLOOKUP(C189,sales!C:C,scon!E:E,"")</f>
        <v>0</v>
      </c>
      <c r="F189" s="4"/>
      <c r="G189" s="27"/>
      <c r="H189" s="28"/>
      <c r="I189" s="4"/>
      <c r="J189" s="35">
        <f>_xlfn.XLOOKUP(C189,sales!C:C,scon!L:L,"")</f>
        <v>0</v>
      </c>
      <c r="K189" s="31"/>
      <c r="L189" s="31"/>
      <c r="M189" s="33" t="str">
        <f t="shared" si="10"/>
        <v/>
      </c>
      <c r="N189" s="33" t="str">
        <f t="shared" si="11"/>
        <v/>
      </c>
      <c r="O189" s="33" t="str">
        <f t="shared" si="12"/>
        <v/>
      </c>
      <c r="P189" s="4"/>
      <c r="Q189" s="33" t="str">
        <f t="shared" si="13"/>
        <v/>
      </c>
      <c r="R189" s="34" t="str">
        <f t="shared" si="14"/>
        <v/>
      </c>
    </row>
    <row r="190" spans="1:18" x14ac:dyDescent="0.35">
      <c r="A190" s="25">
        <v>186</v>
      </c>
      <c r="B190" s="26">
        <f>_xlfn.XLOOKUP(C190,sales!C:C,scon!B:B,"")</f>
        <v>0</v>
      </c>
      <c r="C190" s="4"/>
      <c r="D190" s="26">
        <f>_xlfn.XLOOKUP(C190,sales!C:C,scon!D:D,"")</f>
        <v>0</v>
      </c>
      <c r="E190" s="26">
        <f>_xlfn.XLOOKUP(C190,sales!C:C,scon!E:E,"")</f>
        <v>0</v>
      </c>
      <c r="F190" s="4"/>
      <c r="G190" s="27"/>
      <c r="H190" s="28"/>
      <c r="I190" s="4"/>
      <c r="J190" s="35">
        <f>_xlfn.XLOOKUP(C190,sales!C:C,scon!L:L,"")</f>
        <v>0</v>
      </c>
      <c r="K190" s="31"/>
      <c r="L190" s="31"/>
      <c r="M190" s="33" t="str">
        <f t="shared" si="10"/>
        <v/>
      </c>
      <c r="N190" s="33" t="str">
        <f t="shared" si="11"/>
        <v/>
      </c>
      <c r="O190" s="33" t="str">
        <f t="shared" si="12"/>
        <v/>
      </c>
      <c r="P190" s="4"/>
      <c r="Q190" s="33" t="str">
        <f t="shared" si="13"/>
        <v/>
      </c>
      <c r="R190" s="34" t="str">
        <f t="shared" si="14"/>
        <v/>
      </c>
    </row>
    <row r="191" spans="1:18" x14ac:dyDescent="0.35">
      <c r="A191" s="25">
        <v>187</v>
      </c>
      <c r="B191" s="26">
        <f>_xlfn.XLOOKUP(C191,sales!C:C,scon!B:B,"")</f>
        <v>0</v>
      </c>
      <c r="C191" s="4"/>
      <c r="D191" s="26">
        <f>_xlfn.XLOOKUP(C191,sales!C:C,scon!D:D,"")</f>
        <v>0</v>
      </c>
      <c r="E191" s="26">
        <f>_xlfn.XLOOKUP(C191,sales!C:C,scon!E:E,"")</f>
        <v>0</v>
      </c>
      <c r="F191" s="4"/>
      <c r="G191" s="27"/>
      <c r="H191" s="28"/>
      <c r="I191" s="4"/>
      <c r="J191" s="35">
        <f>_xlfn.XLOOKUP(C191,sales!C:C,scon!L:L,"")</f>
        <v>0</v>
      </c>
      <c r="K191" s="31"/>
      <c r="L191" s="31"/>
      <c r="M191" s="33" t="str">
        <f t="shared" si="10"/>
        <v/>
      </c>
      <c r="N191" s="33" t="str">
        <f t="shared" si="11"/>
        <v/>
      </c>
      <c r="O191" s="33" t="str">
        <f t="shared" si="12"/>
        <v/>
      </c>
      <c r="P191" s="4"/>
      <c r="Q191" s="33" t="str">
        <f t="shared" si="13"/>
        <v/>
      </c>
      <c r="R191" s="34" t="str">
        <f t="shared" si="14"/>
        <v/>
      </c>
    </row>
    <row r="192" spans="1:18" x14ac:dyDescent="0.35">
      <c r="A192" s="25">
        <v>188</v>
      </c>
      <c r="B192" s="26">
        <f>_xlfn.XLOOKUP(C192,sales!C:C,scon!B:B,"")</f>
        <v>0</v>
      </c>
      <c r="C192" s="4"/>
      <c r="D192" s="26">
        <f>_xlfn.XLOOKUP(C192,sales!C:C,scon!D:D,"")</f>
        <v>0</v>
      </c>
      <c r="E192" s="26">
        <f>_xlfn.XLOOKUP(C192,sales!C:C,scon!E:E,"")</f>
        <v>0</v>
      </c>
      <c r="F192" s="4"/>
      <c r="G192" s="27"/>
      <c r="H192" s="28"/>
      <c r="I192" s="4"/>
      <c r="J192" s="35">
        <f>_xlfn.XLOOKUP(C192,sales!C:C,scon!L:L,"")</f>
        <v>0</v>
      </c>
      <c r="K192" s="31"/>
      <c r="L192" s="31"/>
      <c r="M192" s="33" t="str">
        <f t="shared" si="10"/>
        <v/>
      </c>
      <c r="N192" s="33" t="str">
        <f t="shared" si="11"/>
        <v/>
      </c>
      <c r="O192" s="33" t="str">
        <f t="shared" si="12"/>
        <v/>
      </c>
      <c r="P192" s="4"/>
      <c r="Q192" s="33" t="str">
        <f t="shared" si="13"/>
        <v/>
      </c>
      <c r="R192" s="34" t="str">
        <f t="shared" si="14"/>
        <v/>
      </c>
    </row>
    <row r="193" spans="1:18" x14ac:dyDescent="0.35">
      <c r="A193" s="25">
        <v>189</v>
      </c>
      <c r="B193" s="26">
        <f>_xlfn.XLOOKUP(C193,sales!C:C,scon!B:B,"")</f>
        <v>0</v>
      </c>
      <c r="C193" s="4"/>
      <c r="D193" s="26">
        <f>_xlfn.XLOOKUP(C193,sales!C:C,scon!D:D,"")</f>
        <v>0</v>
      </c>
      <c r="E193" s="26">
        <f>_xlfn.XLOOKUP(C193,sales!C:C,scon!E:E,"")</f>
        <v>0</v>
      </c>
      <c r="F193" s="4"/>
      <c r="G193" s="27"/>
      <c r="H193" s="28"/>
      <c r="I193" s="4"/>
      <c r="J193" s="35">
        <f>_xlfn.XLOOKUP(C193,sales!C:C,scon!L:L,"")</f>
        <v>0</v>
      </c>
      <c r="K193" s="31"/>
      <c r="L193" s="31"/>
      <c r="M193" s="33" t="str">
        <f t="shared" si="10"/>
        <v/>
      </c>
      <c r="N193" s="33" t="str">
        <f t="shared" si="11"/>
        <v/>
      </c>
      <c r="O193" s="33" t="str">
        <f t="shared" si="12"/>
        <v/>
      </c>
      <c r="P193" s="4"/>
      <c r="Q193" s="33" t="str">
        <f t="shared" si="13"/>
        <v/>
      </c>
      <c r="R193" s="34" t="str">
        <f t="shared" si="14"/>
        <v/>
      </c>
    </row>
    <row r="194" spans="1:18" x14ac:dyDescent="0.35">
      <c r="A194" s="25">
        <v>190</v>
      </c>
      <c r="B194" s="26">
        <f>_xlfn.XLOOKUP(C194,sales!C:C,scon!B:B,"")</f>
        <v>0</v>
      </c>
      <c r="C194" s="4"/>
      <c r="D194" s="26">
        <f>_xlfn.XLOOKUP(C194,sales!C:C,scon!D:D,"")</f>
        <v>0</v>
      </c>
      <c r="E194" s="26">
        <f>_xlfn.XLOOKUP(C194,sales!C:C,scon!E:E,"")</f>
        <v>0</v>
      </c>
      <c r="F194" s="4"/>
      <c r="G194" s="27"/>
      <c r="H194" s="28"/>
      <c r="I194" s="4"/>
      <c r="J194" s="35">
        <f>_xlfn.XLOOKUP(C194,sales!C:C,scon!L:L,"")</f>
        <v>0</v>
      </c>
      <c r="K194" s="31"/>
      <c r="L194" s="31"/>
      <c r="M194" s="33" t="str">
        <f t="shared" si="10"/>
        <v/>
      </c>
      <c r="N194" s="33" t="str">
        <f t="shared" si="11"/>
        <v/>
      </c>
      <c r="O194" s="33" t="str">
        <f t="shared" si="12"/>
        <v/>
      </c>
      <c r="P194" s="4"/>
      <c r="Q194" s="33" t="str">
        <f t="shared" si="13"/>
        <v/>
      </c>
      <c r="R194" s="34" t="str">
        <f t="shared" si="14"/>
        <v/>
      </c>
    </row>
    <row r="195" spans="1:18" x14ac:dyDescent="0.35">
      <c r="A195" s="25">
        <v>191</v>
      </c>
      <c r="B195" s="26">
        <f>_xlfn.XLOOKUP(C195,sales!C:C,scon!B:B,"")</f>
        <v>0</v>
      </c>
      <c r="C195" s="4"/>
      <c r="D195" s="26">
        <f>_xlfn.XLOOKUP(C195,sales!C:C,scon!D:D,"")</f>
        <v>0</v>
      </c>
      <c r="E195" s="26">
        <f>_xlfn.XLOOKUP(C195,sales!C:C,scon!E:E,"")</f>
        <v>0</v>
      </c>
      <c r="F195" s="4"/>
      <c r="G195" s="27"/>
      <c r="H195" s="28"/>
      <c r="I195" s="4"/>
      <c r="J195" s="35">
        <f>_xlfn.XLOOKUP(C195,sales!C:C,scon!L:L,"")</f>
        <v>0</v>
      </c>
      <c r="K195" s="31"/>
      <c r="L195" s="31"/>
      <c r="M195" s="33" t="str">
        <f t="shared" si="10"/>
        <v/>
      </c>
      <c r="N195" s="33" t="str">
        <f t="shared" si="11"/>
        <v/>
      </c>
      <c r="O195" s="33" t="str">
        <f t="shared" si="12"/>
        <v/>
      </c>
      <c r="P195" s="4"/>
      <c r="Q195" s="33" t="str">
        <f t="shared" si="13"/>
        <v/>
      </c>
      <c r="R195" s="34" t="str">
        <f t="shared" si="14"/>
        <v/>
      </c>
    </row>
    <row r="196" spans="1:18" x14ac:dyDescent="0.35">
      <c r="A196" s="25">
        <v>192</v>
      </c>
      <c r="B196" s="26">
        <f>_xlfn.XLOOKUP(C196,sales!C:C,scon!B:B,"")</f>
        <v>0</v>
      </c>
      <c r="C196" s="4"/>
      <c r="D196" s="26">
        <f>_xlfn.XLOOKUP(C196,sales!C:C,scon!D:D,"")</f>
        <v>0</v>
      </c>
      <c r="E196" s="26">
        <f>_xlfn.XLOOKUP(C196,sales!C:C,scon!E:E,"")</f>
        <v>0</v>
      </c>
      <c r="F196" s="4"/>
      <c r="G196" s="27"/>
      <c r="H196" s="28"/>
      <c r="I196" s="4"/>
      <c r="J196" s="35">
        <f>_xlfn.XLOOKUP(C196,sales!C:C,scon!L:L,"")</f>
        <v>0</v>
      </c>
      <c r="K196" s="31"/>
      <c r="L196" s="31"/>
      <c r="M196" s="33" t="str">
        <f t="shared" si="10"/>
        <v/>
      </c>
      <c r="N196" s="33" t="str">
        <f t="shared" si="11"/>
        <v/>
      </c>
      <c r="O196" s="33" t="str">
        <f t="shared" si="12"/>
        <v/>
      </c>
      <c r="P196" s="4"/>
      <c r="Q196" s="33" t="str">
        <f t="shared" si="13"/>
        <v/>
      </c>
      <c r="R196" s="34" t="str">
        <f t="shared" si="14"/>
        <v/>
      </c>
    </row>
    <row r="197" spans="1:18" x14ac:dyDescent="0.35">
      <c r="A197" s="25">
        <v>193</v>
      </c>
      <c r="B197" s="26">
        <f>_xlfn.XLOOKUP(C197,sales!C:C,scon!B:B,"")</f>
        <v>0</v>
      </c>
      <c r="C197" s="4"/>
      <c r="D197" s="26">
        <f>_xlfn.XLOOKUP(C197,sales!C:C,scon!D:D,"")</f>
        <v>0</v>
      </c>
      <c r="E197" s="26">
        <f>_xlfn.XLOOKUP(C197,sales!C:C,scon!E:E,"")</f>
        <v>0</v>
      </c>
      <c r="F197" s="4"/>
      <c r="G197" s="27"/>
      <c r="H197" s="28"/>
      <c r="I197" s="4"/>
      <c r="J197" s="35">
        <f>_xlfn.XLOOKUP(C197,sales!C:C,scon!L:L,"")</f>
        <v>0</v>
      </c>
      <c r="K197" s="31"/>
      <c r="L197" s="31"/>
      <c r="M197" s="33" t="str">
        <f t="shared" ref="M197:M260" si="15">IF(I197="","",J197*I197)</f>
        <v/>
      </c>
      <c r="N197" s="33" t="str">
        <f t="shared" ref="N197:N260" si="16">IF(K197="","",M197 * K197)</f>
        <v/>
      </c>
      <c r="O197" s="33" t="str">
        <f t="shared" ref="O197:O260" si="17">IF(K197="","",M197 + N197)</f>
        <v/>
      </c>
      <c r="P197" s="4"/>
      <c r="Q197" s="33" t="str">
        <f t="shared" ref="Q197:Q260" si="18">IF(L197&amp;K197="","",M197 * L197)</f>
        <v/>
      </c>
      <c r="R197" s="34" t="str">
        <f t="shared" si="14"/>
        <v/>
      </c>
    </row>
    <row r="198" spans="1:18" x14ac:dyDescent="0.35">
      <c r="A198" s="25">
        <v>194</v>
      </c>
      <c r="B198" s="26">
        <f>_xlfn.XLOOKUP(C198,sales!C:C,scon!B:B,"")</f>
        <v>0</v>
      </c>
      <c r="C198" s="4"/>
      <c r="D198" s="26">
        <f>_xlfn.XLOOKUP(C198,sales!C:C,scon!D:D,"")</f>
        <v>0</v>
      </c>
      <c r="E198" s="26">
        <f>_xlfn.XLOOKUP(C198,sales!C:C,scon!E:E,"")</f>
        <v>0</v>
      </c>
      <c r="F198" s="4"/>
      <c r="G198" s="27"/>
      <c r="H198" s="28"/>
      <c r="I198" s="4"/>
      <c r="J198" s="35">
        <f>_xlfn.XLOOKUP(C198,sales!C:C,scon!L:L,"")</f>
        <v>0</v>
      </c>
      <c r="K198" s="31"/>
      <c r="L198" s="31"/>
      <c r="M198" s="33" t="str">
        <f t="shared" si="15"/>
        <v/>
      </c>
      <c r="N198" s="33" t="str">
        <f t="shared" si="16"/>
        <v/>
      </c>
      <c r="O198" s="33" t="str">
        <f t="shared" si="17"/>
        <v/>
      </c>
      <c r="P198" s="4"/>
      <c r="Q198" s="33" t="str">
        <f t="shared" si="18"/>
        <v/>
      </c>
      <c r="R198" s="34" t="str">
        <f t="shared" ref="R198:R261" si="19">IF(M198="","",O198-P198-Q198)</f>
        <v/>
      </c>
    </row>
    <row r="199" spans="1:18" x14ac:dyDescent="0.35">
      <c r="A199" s="25">
        <v>195</v>
      </c>
      <c r="B199" s="26">
        <f>_xlfn.XLOOKUP(C199,sales!C:C,scon!B:B,"")</f>
        <v>0</v>
      </c>
      <c r="C199" s="4"/>
      <c r="D199" s="26">
        <f>_xlfn.XLOOKUP(C199,sales!C:C,scon!D:D,"")</f>
        <v>0</v>
      </c>
      <c r="E199" s="26">
        <f>_xlfn.XLOOKUP(C199,sales!C:C,scon!E:E,"")</f>
        <v>0</v>
      </c>
      <c r="F199" s="4"/>
      <c r="G199" s="27"/>
      <c r="H199" s="28"/>
      <c r="I199" s="4"/>
      <c r="J199" s="35">
        <f>_xlfn.XLOOKUP(C199,sales!C:C,scon!L:L,"")</f>
        <v>0</v>
      </c>
      <c r="K199" s="31"/>
      <c r="L199" s="31"/>
      <c r="M199" s="33" t="str">
        <f t="shared" si="15"/>
        <v/>
      </c>
      <c r="N199" s="33" t="str">
        <f t="shared" si="16"/>
        <v/>
      </c>
      <c r="O199" s="33" t="str">
        <f t="shared" si="17"/>
        <v/>
      </c>
      <c r="P199" s="4"/>
      <c r="Q199" s="33" t="str">
        <f t="shared" si="18"/>
        <v/>
      </c>
      <c r="R199" s="34" t="str">
        <f t="shared" si="19"/>
        <v/>
      </c>
    </row>
    <row r="200" spans="1:18" x14ac:dyDescent="0.35">
      <c r="A200" s="25">
        <v>196</v>
      </c>
      <c r="B200" s="26">
        <f>_xlfn.XLOOKUP(C200,sales!C:C,scon!B:B,"")</f>
        <v>0</v>
      </c>
      <c r="C200" s="4"/>
      <c r="D200" s="26">
        <f>_xlfn.XLOOKUP(C200,sales!C:C,scon!D:D,"")</f>
        <v>0</v>
      </c>
      <c r="E200" s="26">
        <f>_xlfn.XLOOKUP(C200,sales!C:C,scon!E:E,"")</f>
        <v>0</v>
      </c>
      <c r="F200" s="4"/>
      <c r="G200" s="27"/>
      <c r="H200" s="28"/>
      <c r="I200" s="4"/>
      <c r="J200" s="35">
        <f>_xlfn.XLOOKUP(C200,sales!C:C,scon!L:L,"")</f>
        <v>0</v>
      </c>
      <c r="K200" s="31"/>
      <c r="L200" s="31"/>
      <c r="M200" s="33" t="str">
        <f t="shared" si="15"/>
        <v/>
      </c>
      <c r="N200" s="33" t="str">
        <f t="shared" si="16"/>
        <v/>
      </c>
      <c r="O200" s="33" t="str">
        <f t="shared" si="17"/>
        <v/>
      </c>
      <c r="P200" s="4"/>
      <c r="Q200" s="33" t="str">
        <f t="shared" si="18"/>
        <v/>
      </c>
      <c r="R200" s="34" t="str">
        <f t="shared" si="19"/>
        <v/>
      </c>
    </row>
    <row r="201" spans="1:18" x14ac:dyDescent="0.35">
      <c r="A201" s="25">
        <v>197</v>
      </c>
      <c r="B201" s="26">
        <f>_xlfn.XLOOKUP(C201,sales!C:C,scon!B:B,"")</f>
        <v>0</v>
      </c>
      <c r="C201" s="4"/>
      <c r="D201" s="26">
        <f>_xlfn.XLOOKUP(C201,sales!C:C,scon!D:D,"")</f>
        <v>0</v>
      </c>
      <c r="E201" s="26">
        <f>_xlfn.XLOOKUP(C201,sales!C:C,scon!E:E,"")</f>
        <v>0</v>
      </c>
      <c r="F201" s="4"/>
      <c r="G201" s="27"/>
      <c r="H201" s="28"/>
      <c r="I201" s="4"/>
      <c r="J201" s="35">
        <f>_xlfn.XLOOKUP(C201,sales!C:C,scon!L:L,"")</f>
        <v>0</v>
      </c>
      <c r="K201" s="31"/>
      <c r="L201" s="31"/>
      <c r="M201" s="33" t="str">
        <f t="shared" si="15"/>
        <v/>
      </c>
      <c r="N201" s="33" t="str">
        <f t="shared" si="16"/>
        <v/>
      </c>
      <c r="O201" s="33" t="str">
        <f t="shared" si="17"/>
        <v/>
      </c>
      <c r="P201" s="4"/>
      <c r="Q201" s="33" t="str">
        <f t="shared" si="18"/>
        <v/>
      </c>
      <c r="R201" s="34" t="str">
        <f t="shared" si="19"/>
        <v/>
      </c>
    </row>
    <row r="202" spans="1:18" x14ac:dyDescent="0.35">
      <c r="A202" s="25">
        <v>198</v>
      </c>
      <c r="B202" s="26">
        <f>_xlfn.XLOOKUP(C202,sales!C:C,scon!B:B,"")</f>
        <v>0</v>
      </c>
      <c r="C202" s="4"/>
      <c r="D202" s="26">
        <f>_xlfn.XLOOKUP(C202,sales!C:C,scon!D:D,"")</f>
        <v>0</v>
      </c>
      <c r="E202" s="26">
        <f>_xlfn.XLOOKUP(C202,sales!C:C,scon!E:E,"")</f>
        <v>0</v>
      </c>
      <c r="F202" s="4"/>
      <c r="G202" s="27"/>
      <c r="H202" s="28"/>
      <c r="I202" s="4"/>
      <c r="J202" s="35">
        <f>_xlfn.XLOOKUP(C202,sales!C:C,scon!L:L,"")</f>
        <v>0</v>
      </c>
      <c r="K202" s="31"/>
      <c r="L202" s="31"/>
      <c r="M202" s="33" t="str">
        <f t="shared" si="15"/>
        <v/>
      </c>
      <c r="N202" s="33" t="str">
        <f t="shared" si="16"/>
        <v/>
      </c>
      <c r="O202" s="33" t="str">
        <f t="shared" si="17"/>
        <v/>
      </c>
      <c r="P202" s="4"/>
      <c r="Q202" s="33" t="str">
        <f t="shared" si="18"/>
        <v/>
      </c>
      <c r="R202" s="34" t="str">
        <f t="shared" si="19"/>
        <v/>
      </c>
    </row>
    <row r="203" spans="1:18" x14ac:dyDescent="0.35">
      <c r="A203" s="25">
        <v>199</v>
      </c>
      <c r="B203" s="26">
        <f>_xlfn.XLOOKUP(C203,sales!C:C,scon!B:B,"")</f>
        <v>0</v>
      </c>
      <c r="C203" s="4"/>
      <c r="D203" s="26">
        <f>_xlfn.XLOOKUP(C203,sales!C:C,scon!D:D,"")</f>
        <v>0</v>
      </c>
      <c r="E203" s="26">
        <f>_xlfn.XLOOKUP(C203,sales!C:C,scon!E:E,"")</f>
        <v>0</v>
      </c>
      <c r="F203" s="4"/>
      <c r="G203" s="27"/>
      <c r="H203" s="28"/>
      <c r="I203" s="4"/>
      <c r="J203" s="35">
        <f>_xlfn.XLOOKUP(C203,sales!C:C,scon!L:L,"")</f>
        <v>0</v>
      </c>
      <c r="K203" s="31"/>
      <c r="L203" s="31"/>
      <c r="M203" s="33" t="str">
        <f t="shared" si="15"/>
        <v/>
      </c>
      <c r="N203" s="33" t="str">
        <f t="shared" si="16"/>
        <v/>
      </c>
      <c r="O203" s="33" t="str">
        <f t="shared" si="17"/>
        <v/>
      </c>
      <c r="P203" s="4"/>
      <c r="Q203" s="33" t="str">
        <f t="shared" si="18"/>
        <v/>
      </c>
      <c r="R203" s="34" t="str">
        <f t="shared" si="19"/>
        <v/>
      </c>
    </row>
    <row r="204" spans="1:18" x14ac:dyDescent="0.35">
      <c r="A204" s="25">
        <v>200</v>
      </c>
      <c r="B204" s="26">
        <f>_xlfn.XLOOKUP(C204,sales!C:C,scon!B:B,"")</f>
        <v>0</v>
      </c>
      <c r="C204" s="4"/>
      <c r="D204" s="26">
        <f>_xlfn.XLOOKUP(C204,sales!C:C,scon!D:D,"")</f>
        <v>0</v>
      </c>
      <c r="E204" s="26">
        <f>_xlfn.XLOOKUP(C204,sales!C:C,scon!E:E,"")</f>
        <v>0</v>
      </c>
      <c r="F204" s="4"/>
      <c r="G204" s="27"/>
      <c r="H204" s="28"/>
      <c r="I204" s="4"/>
      <c r="J204" s="35">
        <f>_xlfn.XLOOKUP(C204,sales!C:C,scon!L:L,"")</f>
        <v>0</v>
      </c>
      <c r="K204" s="31"/>
      <c r="L204" s="31"/>
      <c r="M204" s="33" t="str">
        <f t="shared" si="15"/>
        <v/>
      </c>
      <c r="N204" s="33" t="str">
        <f t="shared" si="16"/>
        <v/>
      </c>
      <c r="O204" s="33" t="str">
        <f t="shared" si="17"/>
        <v/>
      </c>
      <c r="P204" s="4"/>
      <c r="Q204" s="33" t="str">
        <f t="shared" si="18"/>
        <v/>
      </c>
      <c r="R204" s="34" t="str">
        <f t="shared" si="19"/>
        <v/>
      </c>
    </row>
    <row r="205" spans="1:18" x14ac:dyDescent="0.35">
      <c r="A205" s="25">
        <v>201</v>
      </c>
      <c r="B205" s="26">
        <f>_xlfn.XLOOKUP(C205,sales!C:C,scon!B:B,"")</f>
        <v>0</v>
      </c>
      <c r="C205" s="4"/>
      <c r="D205" s="26">
        <f>_xlfn.XLOOKUP(C205,sales!C:C,scon!D:D,"")</f>
        <v>0</v>
      </c>
      <c r="E205" s="26">
        <f>_xlfn.XLOOKUP(C205,sales!C:C,scon!E:E,"")</f>
        <v>0</v>
      </c>
      <c r="F205" s="4"/>
      <c r="G205" s="27"/>
      <c r="H205" s="28"/>
      <c r="I205" s="4"/>
      <c r="J205" s="35">
        <f>_xlfn.XLOOKUP(C205,sales!C:C,scon!L:L,"")</f>
        <v>0</v>
      </c>
      <c r="K205" s="31"/>
      <c r="L205" s="31"/>
      <c r="M205" s="33" t="str">
        <f t="shared" si="15"/>
        <v/>
      </c>
      <c r="N205" s="33" t="str">
        <f t="shared" si="16"/>
        <v/>
      </c>
      <c r="O205" s="33" t="str">
        <f t="shared" si="17"/>
        <v/>
      </c>
      <c r="P205" s="4"/>
      <c r="Q205" s="33" t="str">
        <f t="shared" si="18"/>
        <v/>
      </c>
      <c r="R205" s="34" t="str">
        <f t="shared" si="19"/>
        <v/>
      </c>
    </row>
    <row r="206" spans="1:18" x14ac:dyDescent="0.35">
      <c r="A206" s="25">
        <v>202</v>
      </c>
      <c r="B206" s="26">
        <f>_xlfn.XLOOKUP(C206,sales!C:C,scon!B:B,"")</f>
        <v>0</v>
      </c>
      <c r="C206" s="4"/>
      <c r="D206" s="26">
        <f>_xlfn.XLOOKUP(C206,sales!C:C,scon!D:D,"")</f>
        <v>0</v>
      </c>
      <c r="E206" s="26">
        <f>_xlfn.XLOOKUP(C206,sales!C:C,scon!E:E,"")</f>
        <v>0</v>
      </c>
      <c r="F206" s="4"/>
      <c r="G206" s="27"/>
      <c r="H206" s="28"/>
      <c r="I206" s="4"/>
      <c r="J206" s="35">
        <f>_xlfn.XLOOKUP(C206,sales!C:C,scon!L:L,"")</f>
        <v>0</v>
      </c>
      <c r="K206" s="31"/>
      <c r="L206" s="31"/>
      <c r="M206" s="33" t="str">
        <f t="shared" si="15"/>
        <v/>
      </c>
      <c r="N206" s="33" t="str">
        <f t="shared" si="16"/>
        <v/>
      </c>
      <c r="O206" s="33" t="str">
        <f t="shared" si="17"/>
        <v/>
      </c>
      <c r="P206" s="4"/>
      <c r="Q206" s="33" t="str">
        <f t="shared" si="18"/>
        <v/>
      </c>
      <c r="R206" s="34" t="str">
        <f t="shared" si="19"/>
        <v/>
      </c>
    </row>
    <row r="207" spans="1:18" x14ac:dyDescent="0.35">
      <c r="A207" s="25">
        <v>203</v>
      </c>
      <c r="B207" s="26">
        <f>_xlfn.XLOOKUP(C207,sales!C:C,scon!B:B,"")</f>
        <v>0</v>
      </c>
      <c r="C207" s="4"/>
      <c r="D207" s="26">
        <f>_xlfn.XLOOKUP(C207,sales!C:C,scon!D:D,"")</f>
        <v>0</v>
      </c>
      <c r="E207" s="26">
        <f>_xlfn.XLOOKUP(C207,sales!C:C,scon!E:E,"")</f>
        <v>0</v>
      </c>
      <c r="F207" s="4"/>
      <c r="G207" s="27"/>
      <c r="H207" s="28"/>
      <c r="I207" s="4"/>
      <c r="J207" s="35">
        <f>_xlfn.XLOOKUP(C207,sales!C:C,scon!L:L,"")</f>
        <v>0</v>
      </c>
      <c r="K207" s="31"/>
      <c r="L207" s="31"/>
      <c r="M207" s="33" t="str">
        <f t="shared" si="15"/>
        <v/>
      </c>
      <c r="N207" s="33" t="str">
        <f t="shared" si="16"/>
        <v/>
      </c>
      <c r="O207" s="33" t="str">
        <f t="shared" si="17"/>
        <v/>
      </c>
      <c r="P207" s="4"/>
      <c r="Q207" s="33" t="str">
        <f t="shared" si="18"/>
        <v/>
      </c>
      <c r="R207" s="34" t="str">
        <f t="shared" si="19"/>
        <v/>
      </c>
    </row>
    <row r="208" spans="1:18" x14ac:dyDescent="0.35">
      <c r="A208" s="25">
        <v>204</v>
      </c>
      <c r="B208" s="26">
        <f>_xlfn.XLOOKUP(C208,sales!C:C,scon!B:B,"")</f>
        <v>0</v>
      </c>
      <c r="C208" s="4"/>
      <c r="D208" s="26">
        <f>_xlfn.XLOOKUP(C208,sales!C:C,scon!D:D,"")</f>
        <v>0</v>
      </c>
      <c r="E208" s="26">
        <f>_xlfn.XLOOKUP(C208,sales!C:C,scon!E:E,"")</f>
        <v>0</v>
      </c>
      <c r="F208" s="4"/>
      <c r="G208" s="27"/>
      <c r="H208" s="28"/>
      <c r="I208" s="4"/>
      <c r="J208" s="35">
        <f>_xlfn.XLOOKUP(C208,sales!C:C,scon!L:L,"")</f>
        <v>0</v>
      </c>
      <c r="K208" s="31"/>
      <c r="L208" s="31"/>
      <c r="M208" s="33" t="str">
        <f t="shared" si="15"/>
        <v/>
      </c>
      <c r="N208" s="33" t="str">
        <f t="shared" si="16"/>
        <v/>
      </c>
      <c r="O208" s="33" t="str">
        <f t="shared" si="17"/>
        <v/>
      </c>
      <c r="P208" s="4"/>
      <c r="Q208" s="33" t="str">
        <f t="shared" si="18"/>
        <v/>
      </c>
      <c r="R208" s="34" t="str">
        <f t="shared" si="19"/>
        <v/>
      </c>
    </row>
    <row r="209" spans="1:18" x14ac:dyDescent="0.35">
      <c r="A209" s="25">
        <v>205</v>
      </c>
      <c r="B209" s="26">
        <f>_xlfn.XLOOKUP(C209,sales!C:C,scon!B:B,"")</f>
        <v>0</v>
      </c>
      <c r="C209" s="4"/>
      <c r="D209" s="26">
        <f>_xlfn.XLOOKUP(C209,sales!C:C,scon!D:D,"")</f>
        <v>0</v>
      </c>
      <c r="E209" s="26">
        <f>_xlfn.XLOOKUP(C209,sales!C:C,scon!E:E,"")</f>
        <v>0</v>
      </c>
      <c r="F209" s="4"/>
      <c r="G209" s="27"/>
      <c r="H209" s="28"/>
      <c r="I209" s="4"/>
      <c r="J209" s="35">
        <f>_xlfn.XLOOKUP(C209,sales!C:C,scon!L:L,"")</f>
        <v>0</v>
      </c>
      <c r="K209" s="31"/>
      <c r="L209" s="31"/>
      <c r="M209" s="33" t="str">
        <f t="shared" si="15"/>
        <v/>
      </c>
      <c r="N209" s="33" t="str">
        <f t="shared" si="16"/>
        <v/>
      </c>
      <c r="O209" s="33" t="str">
        <f t="shared" si="17"/>
        <v/>
      </c>
      <c r="P209" s="4"/>
      <c r="Q209" s="33" t="str">
        <f t="shared" si="18"/>
        <v/>
      </c>
      <c r="R209" s="34" t="str">
        <f t="shared" si="19"/>
        <v/>
      </c>
    </row>
    <row r="210" spans="1:18" x14ac:dyDescent="0.35">
      <c r="A210" s="25">
        <v>206</v>
      </c>
      <c r="B210" s="26">
        <f>_xlfn.XLOOKUP(C210,sales!C:C,scon!B:B,"")</f>
        <v>0</v>
      </c>
      <c r="C210" s="4"/>
      <c r="D210" s="26">
        <f>_xlfn.XLOOKUP(C210,sales!C:C,scon!D:D,"")</f>
        <v>0</v>
      </c>
      <c r="E210" s="26">
        <f>_xlfn.XLOOKUP(C210,sales!C:C,scon!E:E,"")</f>
        <v>0</v>
      </c>
      <c r="F210" s="4"/>
      <c r="G210" s="27"/>
      <c r="H210" s="28"/>
      <c r="I210" s="4"/>
      <c r="J210" s="35">
        <f>_xlfn.XLOOKUP(C210,sales!C:C,scon!L:L,"")</f>
        <v>0</v>
      </c>
      <c r="K210" s="31"/>
      <c r="L210" s="31"/>
      <c r="M210" s="33" t="str">
        <f t="shared" si="15"/>
        <v/>
      </c>
      <c r="N210" s="33" t="str">
        <f t="shared" si="16"/>
        <v/>
      </c>
      <c r="O210" s="33" t="str">
        <f t="shared" si="17"/>
        <v/>
      </c>
      <c r="P210" s="4"/>
      <c r="Q210" s="33" t="str">
        <f t="shared" si="18"/>
        <v/>
      </c>
      <c r="R210" s="34" t="str">
        <f t="shared" si="19"/>
        <v/>
      </c>
    </row>
    <row r="211" spans="1:18" x14ac:dyDescent="0.35">
      <c r="A211" s="25">
        <v>207</v>
      </c>
      <c r="B211" s="26">
        <f>_xlfn.XLOOKUP(C211,sales!C:C,scon!B:B,"")</f>
        <v>0</v>
      </c>
      <c r="C211" s="4"/>
      <c r="D211" s="26">
        <f>_xlfn.XLOOKUP(C211,sales!C:C,scon!D:D,"")</f>
        <v>0</v>
      </c>
      <c r="E211" s="26">
        <f>_xlfn.XLOOKUP(C211,sales!C:C,scon!E:E,"")</f>
        <v>0</v>
      </c>
      <c r="F211" s="4"/>
      <c r="G211" s="27"/>
      <c r="H211" s="28"/>
      <c r="I211" s="4"/>
      <c r="J211" s="35">
        <f>_xlfn.XLOOKUP(C211,sales!C:C,scon!L:L,"")</f>
        <v>0</v>
      </c>
      <c r="K211" s="31"/>
      <c r="L211" s="31"/>
      <c r="M211" s="33" t="str">
        <f t="shared" si="15"/>
        <v/>
      </c>
      <c r="N211" s="33" t="str">
        <f t="shared" si="16"/>
        <v/>
      </c>
      <c r="O211" s="33" t="str">
        <f t="shared" si="17"/>
        <v/>
      </c>
      <c r="P211" s="4"/>
      <c r="Q211" s="33" t="str">
        <f t="shared" si="18"/>
        <v/>
      </c>
      <c r="R211" s="34" t="str">
        <f t="shared" si="19"/>
        <v/>
      </c>
    </row>
    <row r="212" spans="1:18" x14ac:dyDescent="0.35">
      <c r="A212" s="25">
        <v>208</v>
      </c>
      <c r="B212" s="26">
        <f>_xlfn.XLOOKUP(C212,sales!C:C,scon!B:B,"")</f>
        <v>0</v>
      </c>
      <c r="C212" s="4"/>
      <c r="D212" s="26">
        <f>_xlfn.XLOOKUP(C212,sales!C:C,scon!D:D,"")</f>
        <v>0</v>
      </c>
      <c r="E212" s="26">
        <f>_xlfn.XLOOKUP(C212,sales!C:C,scon!E:E,"")</f>
        <v>0</v>
      </c>
      <c r="F212" s="4"/>
      <c r="G212" s="27"/>
      <c r="H212" s="28"/>
      <c r="I212" s="4"/>
      <c r="J212" s="35">
        <f>_xlfn.XLOOKUP(C212,sales!C:C,scon!L:L,"")</f>
        <v>0</v>
      </c>
      <c r="K212" s="31"/>
      <c r="L212" s="31"/>
      <c r="M212" s="33" t="str">
        <f t="shared" si="15"/>
        <v/>
      </c>
      <c r="N212" s="33" t="str">
        <f t="shared" si="16"/>
        <v/>
      </c>
      <c r="O212" s="33" t="str">
        <f t="shared" si="17"/>
        <v/>
      </c>
      <c r="P212" s="4"/>
      <c r="Q212" s="33" t="str">
        <f t="shared" si="18"/>
        <v/>
      </c>
      <c r="R212" s="34" t="str">
        <f t="shared" si="19"/>
        <v/>
      </c>
    </row>
    <row r="213" spans="1:18" x14ac:dyDescent="0.35">
      <c r="A213" s="25">
        <v>209</v>
      </c>
      <c r="B213" s="26">
        <f>_xlfn.XLOOKUP(C213,sales!C:C,scon!B:B,"")</f>
        <v>0</v>
      </c>
      <c r="C213" s="4"/>
      <c r="D213" s="26">
        <f>_xlfn.XLOOKUP(C213,sales!C:C,scon!D:D,"")</f>
        <v>0</v>
      </c>
      <c r="E213" s="26">
        <f>_xlfn.XLOOKUP(C213,sales!C:C,scon!E:E,"")</f>
        <v>0</v>
      </c>
      <c r="F213" s="4"/>
      <c r="G213" s="27"/>
      <c r="H213" s="28"/>
      <c r="I213" s="4"/>
      <c r="J213" s="35">
        <f>_xlfn.XLOOKUP(C213,sales!C:C,scon!L:L,"")</f>
        <v>0</v>
      </c>
      <c r="K213" s="31"/>
      <c r="L213" s="31"/>
      <c r="M213" s="33" t="str">
        <f t="shared" si="15"/>
        <v/>
      </c>
      <c r="N213" s="33" t="str">
        <f t="shared" si="16"/>
        <v/>
      </c>
      <c r="O213" s="33" t="str">
        <f t="shared" si="17"/>
        <v/>
      </c>
      <c r="P213" s="4"/>
      <c r="Q213" s="33" t="str">
        <f t="shared" si="18"/>
        <v/>
      </c>
      <c r="R213" s="34" t="str">
        <f t="shared" si="19"/>
        <v/>
      </c>
    </row>
    <row r="214" spans="1:18" x14ac:dyDescent="0.35">
      <c r="A214" s="25">
        <v>210</v>
      </c>
      <c r="B214" s="26">
        <f>_xlfn.XLOOKUP(C214,sales!C:C,scon!B:B,"")</f>
        <v>0</v>
      </c>
      <c r="C214" s="4"/>
      <c r="D214" s="26">
        <f>_xlfn.XLOOKUP(C214,sales!C:C,scon!D:D,"")</f>
        <v>0</v>
      </c>
      <c r="E214" s="26">
        <f>_xlfn.XLOOKUP(C214,sales!C:C,scon!E:E,"")</f>
        <v>0</v>
      </c>
      <c r="F214" s="4"/>
      <c r="G214" s="27"/>
      <c r="H214" s="28"/>
      <c r="I214" s="4"/>
      <c r="J214" s="35">
        <f>_xlfn.XLOOKUP(C214,sales!C:C,scon!L:L,"")</f>
        <v>0</v>
      </c>
      <c r="K214" s="31"/>
      <c r="L214" s="31"/>
      <c r="M214" s="33" t="str">
        <f t="shared" si="15"/>
        <v/>
      </c>
      <c r="N214" s="33" t="str">
        <f t="shared" si="16"/>
        <v/>
      </c>
      <c r="O214" s="33" t="str">
        <f t="shared" si="17"/>
        <v/>
      </c>
      <c r="P214" s="4"/>
      <c r="Q214" s="33" t="str">
        <f t="shared" si="18"/>
        <v/>
      </c>
      <c r="R214" s="34" t="str">
        <f t="shared" si="19"/>
        <v/>
      </c>
    </row>
    <row r="215" spans="1:18" x14ac:dyDescent="0.35">
      <c r="A215" s="25">
        <v>211</v>
      </c>
      <c r="B215" s="26">
        <f>_xlfn.XLOOKUP(C215,sales!C:C,scon!B:B,"")</f>
        <v>0</v>
      </c>
      <c r="C215" s="4"/>
      <c r="D215" s="26">
        <f>_xlfn.XLOOKUP(C215,sales!C:C,scon!D:D,"")</f>
        <v>0</v>
      </c>
      <c r="E215" s="26">
        <f>_xlfn.XLOOKUP(C215,sales!C:C,scon!E:E,"")</f>
        <v>0</v>
      </c>
      <c r="F215" s="4"/>
      <c r="G215" s="27"/>
      <c r="H215" s="28"/>
      <c r="I215" s="4"/>
      <c r="J215" s="35">
        <f>_xlfn.XLOOKUP(C215,sales!C:C,scon!L:L,"")</f>
        <v>0</v>
      </c>
      <c r="K215" s="31"/>
      <c r="L215" s="31"/>
      <c r="M215" s="33" t="str">
        <f t="shared" si="15"/>
        <v/>
      </c>
      <c r="N215" s="33" t="str">
        <f t="shared" si="16"/>
        <v/>
      </c>
      <c r="O215" s="33" t="str">
        <f t="shared" si="17"/>
        <v/>
      </c>
      <c r="P215" s="4"/>
      <c r="Q215" s="33" t="str">
        <f t="shared" si="18"/>
        <v/>
      </c>
      <c r="R215" s="34" t="str">
        <f t="shared" si="19"/>
        <v/>
      </c>
    </row>
    <row r="216" spans="1:18" x14ac:dyDescent="0.35">
      <c r="A216" s="25">
        <v>212</v>
      </c>
      <c r="B216" s="26">
        <f>_xlfn.XLOOKUP(C216,sales!C:C,scon!B:B,"")</f>
        <v>0</v>
      </c>
      <c r="C216" s="4"/>
      <c r="D216" s="26">
        <f>_xlfn.XLOOKUP(C216,sales!C:C,scon!D:D,"")</f>
        <v>0</v>
      </c>
      <c r="E216" s="26">
        <f>_xlfn.XLOOKUP(C216,sales!C:C,scon!E:E,"")</f>
        <v>0</v>
      </c>
      <c r="F216" s="4"/>
      <c r="G216" s="27"/>
      <c r="H216" s="28"/>
      <c r="I216" s="4"/>
      <c r="J216" s="35">
        <f>_xlfn.XLOOKUP(C216,sales!C:C,scon!L:L,"")</f>
        <v>0</v>
      </c>
      <c r="K216" s="31"/>
      <c r="L216" s="31"/>
      <c r="M216" s="33" t="str">
        <f t="shared" si="15"/>
        <v/>
      </c>
      <c r="N216" s="33" t="str">
        <f t="shared" si="16"/>
        <v/>
      </c>
      <c r="O216" s="33" t="str">
        <f t="shared" si="17"/>
        <v/>
      </c>
      <c r="P216" s="4"/>
      <c r="Q216" s="33" t="str">
        <f t="shared" si="18"/>
        <v/>
      </c>
      <c r="R216" s="34" t="str">
        <f t="shared" si="19"/>
        <v/>
      </c>
    </row>
    <row r="217" spans="1:18" x14ac:dyDescent="0.35">
      <c r="A217" s="25">
        <v>213</v>
      </c>
      <c r="B217" s="26">
        <f>_xlfn.XLOOKUP(C217,sales!C:C,scon!B:B,"")</f>
        <v>0</v>
      </c>
      <c r="C217" s="4"/>
      <c r="D217" s="26">
        <f>_xlfn.XLOOKUP(C217,sales!C:C,scon!D:D,"")</f>
        <v>0</v>
      </c>
      <c r="E217" s="26">
        <f>_xlfn.XLOOKUP(C217,sales!C:C,scon!E:E,"")</f>
        <v>0</v>
      </c>
      <c r="F217" s="4"/>
      <c r="G217" s="27"/>
      <c r="H217" s="28"/>
      <c r="I217" s="4"/>
      <c r="J217" s="35">
        <f>_xlfn.XLOOKUP(C217,sales!C:C,scon!L:L,"")</f>
        <v>0</v>
      </c>
      <c r="K217" s="31"/>
      <c r="L217" s="31"/>
      <c r="M217" s="33" t="str">
        <f t="shared" si="15"/>
        <v/>
      </c>
      <c r="N217" s="33" t="str">
        <f t="shared" si="16"/>
        <v/>
      </c>
      <c r="O217" s="33" t="str">
        <f t="shared" si="17"/>
        <v/>
      </c>
      <c r="P217" s="4"/>
      <c r="Q217" s="33" t="str">
        <f t="shared" si="18"/>
        <v/>
      </c>
      <c r="R217" s="34" t="str">
        <f t="shared" si="19"/>
        <v/>
      </c>
    </row>
    <row r="218" spans="1:18" x14ac:dyDescent="0.35">
      <c r="A218" s="25">
        <v>214</v>
      </c>
      <c r="B218" s="26">
        <f>_xlfn.XLOOKUP(C218,sales!C:C,scon!B:B,"")</f>
        <v>0</v>
      </c>
      <c r="C218" s="4"/>
      <c r="D218" s="26">
        <f>_xlfn.XLOOKUP(C218,sales!C:C,scon!D:D,"")</f>
        <v>0</v>
      </c>
      <c r="E218" s="26">
        <f>_xlfn.XLOOKUP(C218,sales!C:C,scon!E:E,"")</f>
        <v>0</v>
      </c>
      <c r="F218" s="4"/>
      <c r="G218" s="27"/>
      <c r="H218" s="28"/>
      <c r="I218" s="4"/>
      <c r="J218" s="35">
        <f>_xlfn.XLOOKUP(C218,sales!C:C,scon!L:L,"")</f>
        <v>0</v>
      </c>
      <c r="K218" s="31"/>
      <c r="L218" s="31"/>
      <c r="M218" s="33" t="str">
        <f t="shared" si="15"/>
        <v/>
      </c>
      <c r="N218" s="33" t="str">
        <f t="shared" si="16"/>
        <v/>
      </c>
      <c r="O218" s="33" t="str">
        <f t="shared" si="17"/>
        <v/>
      </c>
      <c r="P218" s="4"/>
      <c r="Q218" s="33" t="str">
        <f t="shared" si="18"/>
        <v/>
      </c>
      <c r="R218" s="34" t="str">
        <f t="shared" si="19"/>
        <v/>
      </c>
    </row>
    <row r="219" spans="1:18" x14ac:dyDescent="0.35">
      <c r="A219" s="25">
        <v>215</v>
      </c>
      <c r="B219" s="26">
        <f>_xlfn.XLOOKUP(C219,sales!C:C,scon!B:B,"")</f>
        <v>0</v>
      </c>
      <c r="C219" s="4"/>
      <c r="D219" s="26">
        <f>_xlfn.XLOOKUP(C219,sales!C:C,scon!D:D,"")</f>
        <v>0</v>
      </c>
      <c r="E219" s="26">
        <f>_xlfn.XLOOKUP(C219,sales!C:C,scon!E:E,"")</f>
        <v>0</v>
      </c>
      <c r="F219" s="4"/>
      <c r="G219" s="27"/>
      <c r="H219" s="28"/>
      <c r="I219" s="4"/>
      <c r="J219" s="35">
        <f>_xlfn.XLOOKUP(C219,sales!C:C,scon!L:L,"")</f>
        <v>0</v>
      </c>
      <c r="K219" s="31"/>
      <c r="L219" s="31"/>
      <c r="M219" s="33" t="str">
        <f t="shared" si="15"/>
        <v/>
      </c>
      <c r="N219" s="33" t="str">
        <f t="shared" si="16"/>
        <v/>
      </c>
      <c r="O219" s="33" t="str">
        <f t="shared" si="17"/>
        <v/>
      </c>
      <c r="P219" s="4"/>
      <c r="Q219" s="33" t="str">
        <f t="shared" si="18"/>
        <v/>
      </c>
      <c r="R219" s="34" t="str">
        <f t="shared" si="19"/>
        <v/>
      </c>
    </row>
    <row r="220" spans="1:18" x14ac:dyDescent="0.35">
      <c r="A220" s="25">
        <v>216</v>
      </c>
      <c r="B220" s="26">
        <f>_xlfn.XLOOKUP(C220,sales!C:C,scon!B:B,"")</f>
        <v>0</v>
      </c>
      <c r="C220" s="4"/>
      <c r="D220" s="26">
        <f>_xlfn.XLOOKUP(C220,sales!C:C,scon!D:D,"")</f>
        <v>0</v>
      </c>
      <c r="E220" s="26">
        <f>_xlfn.XLOOKUP(C220,sales!C:C,scon!E:E,"")</f>
        <v>0</v>
      </c>
      <c r="F220" s="4"/>
      <c r="G220" s="27"/>
      <c r="H220" s="28"/>
      <c r="I220" s="4"/>
      <c r="J220" s="35">
        <f>_xlfn.XLOOKUP(C220,sales!C:C,scon!L:L,"")</f>
        <v>0</v>
      </c>
      <c r="K220" s="31"/>
      <c r="L220" s="31"/>
      <c r="M220" s="33" t="str">
        <f t="shared" si="15"/>
        <v/>
      </c>
      <c r="N220" s="33" t="str">
        <f t="shared" si="16"/>
        <v/>
      </c>
      <c r="O220" s="33" t="str">
        <f t="shared" si="17"/>
        <v/>
      </c>
      <c r="P220" s="4"/>
      <c r="Q220" s="33" t="str">
        <f t="shared" si="18"/>
        <v/>
      </c>
      <c r="R220" s="34" t="str">
        <f t="shared" si="19"/>
        <v/>
      </c>
    </row>
    <row r="221" spans="1:18" x14ac:dyDescent="0.35">
      <c r="A221" s="25">
        <v>217</v>
      </c>
      <c r="B221" s="26">
        <f>_xlfn.XLOOKUP(C221,sales!C:C,scon!B:B,"")</f>
        <v>0</v>
      </c>
      <c r="C221" s="4"/>
      <c r="D221" s="26">
        <f>_xlfn.XLOOKUP(C221,sales!C:C,scon!D:D,"")</f>
        <v>0</v>
      </c>
      <c r="E221" s="26">
        <f>_xlfn.XLOOKUP(C221,sales!C:C,scon!E:E,"")</f>
        <v>0</v>
      </c>
      <c r="F221" s="4"/>
      <c r="G221" s="27"/>
      <c r="H221" s="28"/>
      <c r="I221" s="4"/>
      <c r="J221" s="35">
        <f>_xlfn.XLOOKUP(C221,sales!C:C,scon!L:L,"")</f>
        <v>0</v>
      </c>
      <c r="K221" s="31"/>
      <c r="L221" s="31"/>
      <c r="M221" s="33" t="str">
        <f t="shared" si="15"/>
        <v/>
      </c>
      <c r="N221" s="33" t="str">
        <f t="shared" si="16"/>
        <v/>
      </c>
      <c r="O221" s="33" t="str">
        <f t="shared" si="17"/>
        <v/>
      </c>
      <c r="P221" s="4"/>
      <c r="Q221" s="33" t="str">
        <f t="shared" si="18"/>
        <v/>
      </c>
      <c r="R221" s="34" t="str">
        <f t="shared" si="19"/>
        <v/>
      </c>
    </row>
    <row r="222" spans="1:18" x14ac:dyDescent="0.35">
      <c r="A222" s="25">
        <v>218</v>
      </c>
      <c r="B222" s="26">
        <f>_xlfn.XLOOKUP(C222,sales!C:C,scon!B:B,"")</f>
        <v>0</v>
      </c>
      <c r="C222" s="4"/>
      <c r="D222" s="26">
        <f>_xlfn.XLOOKUP(C222,sales!C:C,scon!D:D,"")</f>
        <v>0</v>
      </c>
      <c r="E222" s="26">
        <f>_xlfn.XLOOKUP(C222,sales!C:C,scon!E:E,"")</f>
        <v>0</v>
      </c>
      <c r="F222" s="4"/>
      <c r="G222" s="27"/>
      <c r="H222" s="28"/>
      <c r="I222" s="4"/>
      <c r="J222" s="35">
        <f>_xlfn.XLOOKUP(C222,sales!C:C,scon!L:L,"")</f>
        <v>0</v>
      </c>
      <c r="K222" s="31"/>
      <c r="L222" s="31"/>
      <c r="M222" s="33" t="str">
        <f t="shared" si="15"/>
        <v/>
      </c>
      <c r="N222" s="33" t="str">
        <f t="shared" si="16"/>
        <v/>
      </c>
      <c r="O222" s="33" t="str">
        <f t="shared" si="17"/>
        <v/>
      </c>
      <c r="P222" s="4"/>
      <c r="Q222" s="33" t="str">
        <f t="shared" si="18"/>
        <v/>
      </c>
      <c r="R222" s="34" t="str">
        <f t="shared" si="19"/>
        <v/>
      </c>
    </row>
    <row r="223" spans="1:18" x14ac:dyDescent="0.35">
      <c r="A223" s="25">
        <v>219</v>
      </c>
      <c r="B223" s="26">
        <f>_xlfn.XLOOKUP(C223,sales!C:C,scon!B:B,"")</f>
        <v>0</v>
      </c>
      <c r="C223" s="4"/>
      <c r="D223" s="26">
        <f>_xlfn.XLOOKUP(C223,sales!C:C,scon!D:D,"")</f>
        <v>0</v>
      </c>
      <c r="E223" s="26">
        <f>_xlfn.XLOOKUP(C223,sales!C:C,scon!E:E,"")</f>
        <v>0</v>
      </c>
      <c r="F223" s="4"/>
      <c r="G223" s="27"/>
      <c r="H223" s="28"/>
      <c r="I223" s="4"/>
      <c r="J223" s="35">
        <f>_xlfn.XLOOKUP(C223,sales!C:C,scon!L:L,"")</f>
        <v>0</v>
      </c>
      <c r="K223" s="31"/>
      <c r="L223" s="31"/>
      <c r="M223" s="33" t="str">
        <f t="shared" si="15"/>
        <v/>
      </c>
      <c r="N223" s="33" t="str">
        <f t="shared" si="16"/>
        <v/>
      </c>
      <c r="O223" s="33" t="str">
        <f t="shared" si="17"/>
        <v/>
      </c>
      <c r="P223" s="4"/>
      <c r="Q223" s="33" t="str">
        <f t="shared" si="18"/>
        <v/>
      </c>
      <c r="R223" s="34" t="str">
        <f t="shared" si="19"/>
        <v/>
      </c>
    </row>
    <row r="224" spans="1:18" x14ac:dyDescent="0.35">
      <c r="A224" s="25">
        <v>220</v>
      </c>
      <c r="B224" s="26">
        <f>_xlfn.XLOOKUP(C224,sales!C:C,scon!B:B,"")</f>
        <v>0</v>
      </c>
      <c r="C224" s="4"/>
      <c r="D224" s="26">
        <f>_xlfn.XLOOKUP(C224,sales!C:C,scon!D:D,"")</f>
        <v>0</v>
      </c>
      <c r="E224" s="26">
        <f>_xlfn.XLOOKUP(C224,sales!C:C,scon!E:E,"")</f>
        <v>0</v>
      </c>
      <c r="F224" s="4"/>
      <c r="G224" s="27"/>
      <c r="H224" s="28"/>
      <c r="I224" s="4"/>
      <c r="J224" s="35">
        <f>_xlfn.XLOOKUP(C224,sales!C:C,scon!L:L,"")</f>
        <v>0</v>
      </c>
      <c r="K224" s="31"/>
      <c r="L224" s="31"/>
      <c r="M224" s="33" t="str">
        <f t="shared" si="15"/>
        <v/>
      </c>
      <c r="N224" s="33" t="str">
        <f t="shared" si="16"/>
        <v/>
      </c>
      <c r="O224" s="33" t="str">
        <f t="shared" si="17"/>
        <v/>
      </c>
      <c r="P224" s="4"/>
      <c r="Q224" s="33" t="str">
        <f t="shared" si="18"/>
        <v/>
      </c>
      <c r="R224" s="34" t="str">
        <f t="shared" si="19"/>
        <v/>
      </c>
    </row>
    <row r="225" spans="1:18" x14ac:dyDescent="0.35">
      <c r="A225" s="25">
        <v>221</v>
      </c>
      <c r="B225" s="26">
        <f>_xlfn.XLOOKUP(C225,sales!C:C,scon!B:B,"")</f>
        <v>0</v>
      </c>
      <c r="C225" s="4"/>
      <c r="D225" s="26">
        <f>_xlfn.XLOOKUP(C225,sales!C:C,scon!D:D,"")</f>
        <v>0</v>
      </c>
      <c r="E225" s="26">
        <f>_xlfn.XLOOKUP(C225,sales!C:C,scon!E:E,"")</f>
        <v>0</v>
      </c>
      <c r="F225" s="4"/>
      <c r="G225" s="27"/>
      <c r="H225" s="28"/>
      <c r="I225" s="4"/>
      <c r="J225" s="35">
        <f>_xlfn.XLOOKUP(C225,sales!C:C,scon!L:L,"")</f>
        <v>0</v>
      </c>
      <c r="K225" s="31"/>
      <c r="L225" s="31"/>
      <c r="M225" s="33" t="str">
        <f t="shared" si="15"/>
        <v/>
      </c>
      <c r="N225" s="33" t="str">
        <f t="shared" si="16"/>
        <v/>
      </c>
      <c r="O225" s="33" t="str">
        <f t="shared" si="17"/>
        <v/>
      </c>
      <c r="P225" s="4"/>
      <c r="Q225" s="33" t="str">
        <f t="shared" si="18"/>
        <v/>
      </c>
      <c r="R225" s="34" t="str">
        <f t="shared" si="19"/>
        <v/>
      </c>
    </row>
    <row r="226" spans="1:18" x14ac:dyDescent="0.35">
      <c r="A226" s="25">
        <v>222</v>
      </c>
      <c r="B226" s="26">
        <f>_xlfn.XLOOKUP(C226,sales!C:C,scon!B:B,"")</f>
        <v>0</v>
      </c>
      <c r="C226" s="4"/>
      <c r="D226" s="26">
        <f>_xlfn.XLOOKUP(C226,sales!C:C,scon!D:D,"")</f>
        <v>0</v>
      </c>
      <c r="E226" s="26">
        <f>_xlfn.XLOOKUP(C226,sales!C:C,scon!E:E,"")</f>
        <v>0</v>
      </c>
      <c r="F226" s="4"/>
      <c r="G226" s="27"/>
      <c r="H226" s="28"/>
      <c r="I226" s="4"/>
      <c r="J226" s="35">
        <f>_xlfn.XLOOKUP(C226,sales!C:C,scon!L:L,"")</f>
        <v>0</v>
      </c>
      <c r="K226" s="31"/>
      <c r="L226" s="31"/>
      <c r="M226" s="33" t="str">
        <f t="shared" si="15"/>
        <v/>
      </c>
      <c r="N226" s="33" t="str">
        <f t="shared" si="16"/>
        <v/>
      </c>
      <c r="O226" s="33" t="str">
        <f t="shared" si="17"/>
        <v/>
      </c>
      <c r="P226" s="4"/>
      <c r="Q226" s="33" t="str">
        <f t="shared" si="18"/>
        <v/>
      </c>
      <c r="R226" s="34" t="str">
        <f t="shared" si="19"/>
        <v/>
      </c>
    </row>
    <row r="227" spans="1:18" x14ac:dyDescent="0.35">
      <c r="A227" s="25">
        <v>223</v>
      </c>
      <c r="B227" s="26">
        <f>_xlfn.XLOOKUP(C227,sales!C:C,scon!B:B,"")</f>
        <v>0</v>
      </c>
      <c r="C227" s="4"/>
      <c r="D227" s="26">
        <f>_xlfn.XLOOKUP(C227,sales!C:C,scon!D:D,"")</f>
        <v>0</v>
      </c>
      <c r="E227" s="26">
        <f>_xlfn.XLOOKUP(C227,sales!C:C,scon!E:E,"")</f>
        <v>0</v>
      </c>
      <c r="F227" s="4"/>
      <c r="G227" s="27"/>
      <c r="H227" s="28"/>
      <c r="I227" s="4"/>
      <c r="J227" s="35">
        <f>_xlfn.XLOOKUP(C227,sales!C:C,scon!L:L,"")</f>
        <v>0</v>
      </c>
      <c r="K227" s="31"/>
      <c r="L227" s="31"/>
      <c r="M227" s="33" t="str">
        <f t="shared" si="15"/>
        <v/>
      </c>
      <c r="N227" s="33" t="str">
        <f t="shared" si="16"/>
        <v/>
      </c>
      <c r="O227" s="33" t="str">
        <f t="shared" si="17"/>
        <v/>
      </c>
      <c r="P227" s="4"/>
      <c r="Q227" s="33" t="str">
        <f t="shared" si="18"/>
        <v/>
      </c>
      <c r="R227" s="34" t="str">
        <f t="shared" si="19"/>
        <v/>
      </c>
    </row>
    <row r="228" spans="1:18" x14ac:dyDescent="0.35">
      <c r="A228" s="25">
        <v>224</v>
      </c>
      <c r="B228" s="26">
        <f>_xlfn.XLOOKUP(C228,sales!C:C,scon!B:B,"")</f>
        <v>0</v>
      </c>
      <c r="C228" s="4"/>
      <c r="D228" s="26">
        <f>_xlfn.XLOOKUP(C228,sales!C:C,scon!D:D,"")</f>
        <v>0</v>
      </c>
      <c r="E228" s="26">
        <f>_xlfn.XLOOKUP(C228,sales!C:C,scon!E:E,"")</f>
        <v>0</v>
      </c>
      <c r="F228" s="4"/>
      <c r="G228" s="27"/>
      <c r="H228" s="28"/>
      <c r="I228" s="4"/>
      <c r="J228" s="35">
        <f>_xlfn.XLOOKUP(C228,sales!C:C,scon!L:L,"")</f>
        <v>0</v>
      </c>
      <c r="K228" s="31"/>
      <c r="L228" s="31"/>
      <c r="M228" s="33" t="str">
        <f t="shared" si="15"/>
        <v/>
      </c>
      <c r="N228" s="33" t="str">
        <f t="shared" si="16"/>
        <v/>
      </c>
      <c r="O228" s="33" t="str">
        <f t="shared" si="17"/>
        <v/>
      </c>
      <c r="P228" s="4"/>
      <c r="Q228" s="33" t="str">
        <f t="shared" si="18"/>
        <v/>
      </c>
      <c r="R228" s="34" t="str">
        <f t="shared" si="19"/>
        <v/>
      </c>
    </row>
    <row r="229" spans="1:18" x14ac:dyDescent="0.35">
      <c r="A229" s="25">
        <v>225</v>
      </c>
      <c r="B229" s="26">
        <f>_xlfn.XLOOKUP(C229,sales!C:C,scon!B:B,"")</f>
        <v>0</v>
      </c>
      <c r="C229" s="4"/>
      <c r="D229" s="26">
        <f>_xlfn.XLOOKUP(C229,sales!C:C,scon!D:D,"")</f>
        <v>0</v>
      </c>
      <c r="E229" s="26">
        <f>_xlfn.XLOOKUP(C229,sales!C:C,scon!E:E,"")</f>
        <v>0</v>
      </c>
      <c r="F229" s="4"/>
      <c r="G229" s="27"/>
      <c r="H229" s="28"/>
      <c r="I229" s="4"/>
      <c r="J229" s="35">
        <f>_xlfn.XLOOKUP(C229,sales!C:C,scon!L:L,"")</f>
        <v>0</v>
      </c>
      <c r="K229" s="31"/>
      <c r="L229" s="31"/>
      <c r="M229" s="33" t="str">
        <f t="shared" si="15"/>
        <v/>
      </c>
      <c r="N229" s="33" t="str">
        <f t="shared" si="16"/>
        <v/>
      </c>
      <c r="O229" s="33" t="str">
        <f t="shared" si="17"/>
        <v/>
      </c>
      <c r="P229" s="4"/>
      <c r="Q229" s="33" t="str">
        <f t="shared" si="18"/>
        <v/>
      </c>
      <c r="R229" s="34" t="str">
        <f t="shared" si="19"/>
        <v/>
      </c>
    </row>
    <row r="230" spans="1:18" x14ac:dyDescent="0.35">
      <c r="A230" s="25">
        <v>226</v>
      </c>
      <c r="B230" s="26">
        <f>_xlfn.XLOOKUP(C230,sales!C:C,scon!B:B,"")</f>
        <v>0</v>
      </c>
      <c r="C230" s="4"/>
      <c r="D230" s="26">
        <f>_xlfn.XLOOKUP(C230,sales!C:C,scon!D:D,"")</f>
        <v>0</v>
      </c>
      <c r="E230" s="26">
        <f>_xlfn.XLOOKUP(C230,sales!C:C,scon!E:E,"")</f>
        <v>0</v>
      </c>
      <c r="F230" s="4"/>
      <c r="G230" s="27"/>
      <c r="H230" s="28"/>
      <c r="I230" s="4"/>
      <c r="J230" s="35">
        <f>_xlfn.XLOOKUP(C230,sales!C:C,scon!L:L,"")</f>
        <v>0</v>
      </c>
      <c r="K230" s="31"/>
      <c r="L230" s="31"/>
      <c r="M230" s="33" t="str">
        <f t="shared" si="15"/>
        <v/>
      </c>
      <c r="N230" s="33" t="str">
        <f t="shared" si="16"/>
        <v/>
      </c>
      <c r="O230" s="33" t="str">
        <f t="shared" si="17"/>
        <v/>
      </c>
      <c r="P230" s="4"/>
      <c r="Q230" s="33" t="str">
        <f t="shared" si="18"/>
        <v/>
      </c>
      <c r="R230" s="34" t="str">
        <f t="shared" si="19"/>
        <v/>
      </c>
    </row>
    <row r="231" spans="1:18" x14ac:dyDescent="0.35">
      <c r="A231" s="25">
        <v>227</v>
      </c>
      <c r="B231" s="26">
        <f>_xlfn.XLOOKUP(C231,sales!C:C,scon!B:B,"")</f>
        <v>0</v>
      </c>
      <c r="C231" s="4"/>
      <c r="D231" s="26">
        <f>_xlfn.XLOOKUP(C231,sales!C:C,scon!D:D,"")</f>
        <v>0</v>
      </c>
      <c r="E231" s="26">
        <f>_xlfn.XLOOKUP(C231,sales!C:C,scon!E:E,"")</f>
        <v>0</v>
      </c>
      <c r="F231" s="4"/>
      <c r="G231" s="27"/>
      <c r="H231" s="28"/>
      <c r="I231" s="4"/>
      <c r="J231" s="35">
        <f>_xlfn.XLOOKUP(C231,sales!C:C,scon!L:L,"")</f>
        <v>0</v>
      </c>
      <c r="K231" s="31"/>
      <c r="L231" s="31"/>
      <c r="M231" s="33" t="str">
        <f t="shared" si="15"/>
        <v/>
      </c>
      <c r="N231" s="33" t="str">
        <f t="shared" si="16"/>
        <v/>
      </c>
      <c r="O231" s="33" t="str">
        <f t="shared" si="17"/>
        <v/>
      </c>
      <c r="P231" s="4"/>
      <c r="Q231" s="33" t="str">
        <f t="shared" si="18"/>
        <v/>
      </c>
      <c r="R231" s="34" t="str">
        <f t="shared" si="19"/>
        <v/>
      </c>
    </row>
    <row r="232" spans="1:18" x14ac:dyDescent="0.35">
      <c r="A232" s="25">
        <v>228</v>
      </c>
      <c r="B232" s="26">
        <f>_xlfn.XLOOKUP(C232,sales!C:C,scon!B:B,"")</f>
        <v>0</v>
      </c>
      <c r="C232" s="4"/>
      <c r="D232" s="26">
        <f>_xlfn.XLOOKUP(C232,sales!C:C,scon!D:D,"")</f>
        <v>0</v>
      </c>
      <c r="E232" s="26">
        <f>_xlfn.XLOOKUP(C232,sales!C:C,scon!E:E,"")</f>
        <v>0</v>
      </c>
      <c r="F232" s="4"/>
      <c r="G232" s="27"/>
      <c r="H232" s="28"/>
      <c r="I232" s="4"/>
      <c r="J232" s="35">
        <f>_xlfn.XLOOKUP(C232,sales!C:C,scon!L:L,"")</f>
        <v>0</v>
      </c>
      <c r="K232" s="31"/>
      <c r="L232" s="31"/>
      <c r="M232" s="33" t="str">
        <f t="shared" si="15"/>
        <v/>
      </c>
      <c r="N232" s="33" t="str">
        <f t="shared" si="16"/>
        <v/>
      </c>
      <c r="O232" s="33" t="str">
        <f t="shared" si="17"/>
        <v/>
      </c>
      <c r="P232" s="4"/>
      <c r="Q232" s="33" t="str">
        <f t="shared" si="18"/>
        <v/>
      </c>
      <c r="R232" s="34" t="str">
        <f t="shared" si="19"/>
        <v/>
      </c>
    </row>
    <row r="233" spans="1:18" x14ac:dyDescent="0.35">
      <c r="A233" s="25">
        <v>229</v>
      </c>
      <c r="B233" s="26">
        <f>_xlfn.XLOOKUP(C233,sales!C:C,scon!B:B,"")</f>
        <v>0</v>
      </c>
      <c r="C233" s="4"/>
      <c r="D233" s="26">
        <f>_xlfn.XLOOKUP(C233,sales!C:C,scon!D:D,"")</f>
        <v>0</v>
      </c>
      <c r="E233" s="26">
        <f>_xlfn.XLOOKUP(C233,sales!C:C,scon!E:E,"")</f>
        <v>0</v>
      </c>
      <c r="F233" s="4"/>
      <c r="G233" s="27"/>
      <c r="H233" s="28"/>
      <c r="I233" s="4"/>
      <c r="J233" s="35">
        <f>_xlfn.XLOOKUP(C233,sales!C:C,scon!L:L,"")</f>
        <v>0</v>
      </c>
      <c r="K233" s="31"/>
      <c r="L233" s="31"/>
      <c r="M233" s="33" t="str">
        <f t="shared" si="15"/>
        <v/>
      </c>
      <c r="N233" s="33" t="str">
        <f t="shared" si="16"/>
        <v/>
      </c>
      <c r="O233" s="33" t="str">
        <f t="shared" si="17"/>
        <v/>
      </c>
      <c r="P233" s="4"/>
      <c r="Q233" s="33" t="str">
        <f t="shared" si="18"/>
        <v/>
      </c>
      <c r="R233" s="34" t="str">
        <f t="shared" si="19"/>
        <v/>
      </c>
    </row>
    <row r="234" spans="1:18" x14ac:dyDescent="0.35">
      <c r="A234" s="25">
        <v>230</v>
      </c>
      <c r="B234" s="26">
        <f>_xlfn.XLOOKUP(C234,sales!C:C,scon!B:B,"")</f>
        <v>0</v>
      </c>
      <c r="C234" s="4"/>
      <c r="D234" s="26">
        <f>_xlfn.XLOOKUP(C234,sales!C:C,scon!D:D,"")</f>
        <v>0</v>
      </c>
      <c r="E234" s="26">
        <f>_xlfn.XLOOKUP(C234,sales!C:C,scon!E:E,"")</f>
        <v>0</v>
      </c>
      <c r="F234" s="4"/>
      <c r="G234" s="27"/>
      <c r="H234" s="28"/>
      <c r="I234" s="4"/>
      <c r="J234" s="35">
        <f>_xlfn.XLOOKUP(C234,sales!C:C,scon!L:L,"")</f>
        <v>0</v>
      </c>
      <c r="K234" s="31"/>
      <c r="L234" s="31"/>
      <c r="M234" s="33" t="str">
        <f t="shared" si="15"/>
        <v/>
      </c>
      <c r="N234" s="33" t="str">
        <f t="shared" si="16"/>
        <v/>
      </c>
      <c r="O234" s="33" t="str">
        <f t="shared" si="17"/>
        <v/>
      </c>
      <c r="P234" s="4"/>
      <c r="Q234" s="33" t="str">
        <f t="shared" si="18"/>
        <v/>
      </c>
      <c r="R234" s="34" t="str">
        <f t="shared" si="19"/>
        <v/>
      </c>
    </row>
    <row r="235" spans="1:18" x14ac:dyDescent="0.35">
      <c r="A235" s="25">
        <v>231</v>
      </c>
      <c r="B235" s="26">
        <f>_xlfn.XLOOKUP(C235,sales!C:C,scon!B:B,"")</f>
        <v>0</v>
      </c>
      <c r="C235" s="4"/>
      <c r="D235" s="26">
        <f>_xlfn.XLOOKUP(C235,sales!C:C,scon!D:D,"")</f>
        <v>0</v>
      </c>
      <c r="E235" s="26">
        <f>_xlfn.XLOOKUP(C235,sales!C:C,scon!E:E,"")</f>
        <v>0</v>
      </c>
      <c r="F235" s="4"/>
      <c r="G235" s="27"/>
      <c r="H235" s="28"/>
      <c r="I235" s="4"/>
      <c r="J235" s="35">
        <f>_xlfn.XLOOKUP(C235,sales!C:C,scon!L:L,"")</f>
        <v>0</v>
      </c>
      <c r="K235" s="31"/>
      <c r="L235" s="31"/>
      <c r="M235" s="33" t="str">
        <f t="shared" si="15"/>
        <v/>
      </c>
      <c r="N235" s="33" t="str">
        <f t="shared" si="16"/>
        <v/>
      </c>
      <c r="O235" s="33" t="str">
        <f t="shared" si="17"/>
        <v/>
      </c>
      <c r="P235" s="4"/>
      <c r="Q235" s="33" t="str">
        <f t="shared" si="18"/>
        <v/>
      </c>
      <c r="R235" s="34" t="str">
        <f t="shared" si="19"/>
        <v/>
      </c>
    </row>
    <row r="236" spans="1:18" x14ac:dyDescent="0.35">
      <c r="A236" s="25">
        <v>232</v>
      </c>
      <c r="B236" s="26">
        <f>_xlfn.XLOOKUP(C236,sales!C:C,scon!B:B,"")</f>
        <v>0</v>
      </c>
      <c r="C236" s="4"/>
      <c r="D236" s="26">
        <f>_xlfn.XLOOKUP(C236,sales!C:C,scon!D:D,"")</f>
        <v>0</v>
      </c>
      <c r="E236" s="26">
        <f>_xlfn.XLOOKUP(C236,sales!C:C,scon!E:E,"")</f>
        <v>0</v>
      </c>
      <c r="F236" s="4"/>
      <c r="G236" s="27"/>
      <c r="H236" s="28"/>
      <c r="I236" s="4"/>
      <c r="J236" s="35">
        <f>_xlfn.XLOOKUP(C236,sales!C:C,scon!L:L,"")</f>
        <v>0</v>
      </c>
      <c r="K236" s="31"/>
      <c r="L236" s="31"/>
      <c r="M236" s="33" t="str">
        <f t="shared" si="15"/>
        <v/>
      </c>
      <c r="N236" s="33" t="str">
        <f t="shared" si="16"/>
        <v/>
      </c>
      <c r="O236" s="33" t="str">
        <f t="shared" si="17"/>
        <v/>
      </c>
      <c r="P236" s="4"/>
      <c r="Q236" s="33" t="str">
        <f t="shared" si="18"/>
        <v/>
      </c>
      <c r="R236" s="34" t="str">
        <f t="shared" si="19"/>
        <v/>
      </c>
    </row>
    <row r="237" spans="1:18" x14ac:dyDescent="0.35">
      <c r="A237" s="25">
        <v>233</v>
      </c>
      <c r="B237" s="26">
        <f>_xlfn.XLOOKUP(C237,sales!C:C,scon!B:B,"")</f>
        <v>0</v>
      </c>
      <c r="C237" s="4"/>
      <c r="D237" s="26">
        <f>_xlfn.XLOOKUP(C237,sales!C:C,scon!D:D,"")</f>
        <v>0</v>
      </c>
      <c r="E237" s="26">
        <f>_xlfn.XLOOKUP(C237,sales!C:C,scon!E:E,"")</f>
        <v>0</v>
      </c>
      <c r="F237" s="4"/>
      <c r="G237" s="27"/>
      <c r="H237" s="28"/>
      <c r="I237" s="4"/>
      <c r="J237" s="35">
        <f>_xlfn.XLOOKUP(C237,sales!C:C,scon!L:L,"")</f>
        <v>0</v>
      </c>
      <c r="K237" s="31"/>
      <c r="L237" s="31"/>
      <c r="M237" s="33" t="str">
        <f t="shared" si="15"/>
        <v/>
      </c>
      <c r="N237" s="33" t="str">
        <f t="shared" si="16"/>
        <v/>
      </c>
      <c r="O237" s="33" t="str">
        <f t="shared" si="17"/>
        <v/>
      </c>
      <c r="P237" s="4"/>
      <c r="Q237" s="33" t="str">
        <f t="shared" si="18"/>
        <v/>
      </c>
      <c r="R237" s="34" t="str">
        <f t="shared" si="19"/>
        <v/>
      </c>
    </row>
    <row r="238" spans="1:18" x14ac:dyDescent="0.35">
      <c r="A238" s="25">
        <v>234</v>
      </c>
      <c r="B238" s="26">
        <f>_xlfn.XLOOKUP(C238,sales!C:C,scon!B:B,"")</f>
        <v>0</v>
      </c>
      <c r="C238" s="4"/>
      <c r="D238" s="26">
        <f>_xlfn.XLOOKUP(C238,sales!C:C,scon!D:D,"")</f>
        <v>0</v>
      </c>
      <c r="E238" s="26">
        <f>_xlfn.XLOOKUP(C238,sales!C:C,scon!E:E,"")</f>
        <v>0</v>
      </c>
      <c r="F238" s="4"/>
      <c r="G238" s="27"/>
      <c r="H238" s="28"/>
      <c r="I238" s="4"/>
      <c r="J238" s="35">
        <f>_xlfn.XLOOKUP(C238,sales!C:C,scon!L:L,"")</f>
        <v>0</v>
      </c>
      <c r="K238" s="31"/>
      <c r="L238" s="31"/>
      <c r="M238" s="33" t="str">
        <f t="shared" si="15"/>
        <v/>
      </c>
      <c r="N238" s="33" t="str">
        <f t="shared" si="16"/>
        <v/>
      </c>
      <c r="O238" s="33" t="str">
        <f t="shared" si="17"/>
        <v/>
      </c>
      <c r="P238" s="4"/>
      <c r="Q238" s="33" t="str">
        <f t="shared" si="18"/>
        <v/>
      </c>
      <c r="R238" s="34" t="str">
        <f t="shared" si="19"/>
        <v/>
      </c>
    </row>
    <row r="239" spans="1:18" x14ac:dyDescent="0.35">
      <c r="A239" s="25">
        <v>235</v>
      </c>
      <c r="B239" s="26">
        <f>_xlfn.XLOOKUP(C239,sales!C:C,scon!B:B,"")</f>
        <v>0</v>
      </c>
      <c r="C239" s="4"/>
      <c r="D239" s="26">
        <f>_xlfn.XLOOKUP(C239,sales!C:C,scon!D:D,"")</f>
        <v>0</v>
      </c>
      <c r="E239" s="26">
        <f>_xlfn.XLOOKUP(C239,sales!C:C,scon!E:E,"")</f>
        <v>0</v>
      </c>
      <c r="F239" s="4"/>
      <c r="G239" s="27"/>
      <c r="H239" s="28"/>
      <c r="I239" s="4"/>
      <c r="J239" s="35">
        <f>_xlfn.XLOOKUP(C239,sales!C:C,scon!L:L,"")</f>
        <v>0</v>
      </c>
      <c r="K239" s="31"/>
      <c r="L239" s="31"/>
      <c r="M239" s="33" t="str">
        <f t="shared" si="15"/>
        <v/>
      </c>
      <c r="N239" s="33" t="str">
        <f t="shared" si="16"/>
        <v/>
      </c>
      <c r="O239" s="33" t="str">
        <f t="shared" si="17"/>
        <v/>
      </c>
      <c r="P239" s="4"/>
      <c r="Q239" s="33" t="str">
        <f t="shared" si="18"/>
        <v/>
      </c>
      <c r="R239" s="34" t="str">
        <f t="shared" si="19"/>
        <v/>
      </c>
    </row>
    <row r="240" spans="1:18" x14ac:dyDescent="0.35">
      <c r="A240" s="25">
        <v>236</v>
      </c>
      <c r="B240" s="26">
        <f>_xlfn.XLOOKUP(C240,sales!C:C,scon!B:B,"")</f>
        <v>0</v>
      </c>
      <c r="C240" s="4"/>
      <c r="D240" s="26">
        <f>_xlfn.XLOOKUP(C240,sales!C:C,scon!D:D,"")</f>
        <v>0</v>
      </c>
      <c r="E240" s="26">
        <f>_xlfn.XLOOKUP(C240,sales!C:C,scon!E:E,"")</f>
        <v>0</v>
      </c>
      <c r="F240" s="4"/>
      <c r="G240" s="27"/>
      <c r="H240" s="28"/>
      <c r="I240" s="4"/>
      <c r="J240" s="35">
        <f>_xlfn.XLOOKUP(C240,sales!C:C,scon!L:L,"")</f>
        <v>0</v>
      </c>
      <c r="K240" s="31"/>
      <c r="L240" s="31"/>
      <c r="M240" s="33" t="str">
        <f t="shared" si="15"/>
        <v/>
      </c>
      <c r="N240" s="33" t="str">
        <f t="shared" si="16"/>
        <v/>
      </c>
      <c r="O240" s="33" t="str">
        <f t="shared" si="17"/>
        <v/>
      </c>
      <c r="P240" s="4"/>
      <c r="Q240" s="33" t="str">
        <f t="shared" si="18"/>
        <v/>
      </c>
      <c r="R240" s="34" t="str">
        <f t="shared" si="19"/>
        <v/>
      </c>
    </row>
    <row r="241" spans="1:18" x14ac:dyDescent="0.35">
      <c r="A241" s="25">
        <v>237</v>
      </c>
      <c r="B241" s="26">
        <f>_xlfn.XLOOKUP(C241,sales!C:C,scon!B:B,"")</f>
        <v>0</v>
      </c>
      <c r="C241" s="4"/>
      <c r="D241" s="26">
        <f>_xlfn.XLOOKUP(C241,sales!C:C,scon!D:D,"")</f>
        <v>0</v>
      </c>
      <c r="E241" s="26">
        <f>_xlfn.XLOOKUP(C241,sales!C:C,scon!E:E,"")</f>
        <v>0</v>
      </c>
      <c r="F241" s="4"/>
      <c r="G241" s="27"/>
      <c r="H241" s="28"/>
      <c r="I241" s="4"/>
      <c r="J241" s="35">
        <f>_xlfn.XLOOKUP(C241,sales!C:C,scon!L:L,"")</f>
        <v>0</v>
      </c>
      <c r="K241" s="31"/>
      <c r="L241" s="31"/>
      <c r="M241" s="33" t="str">
        <f t="shared" si="15"/>
        <v/>
      </c>
      <c r="N241" s="33" t="str">
        <f t="shared" si="16"/>
        <v/>
      </c>
      <c r="O241" s="33" t="str">
        <f t="shared" si="17"/>
        <v/>
      </c>
      <c r="P241" s="4"/>
      <c r="Q241" s="33" t="str">
        <f t="shared" si="18"/>
        <v/>
      </c>
      <c r="R241" s="34" t="str">
        <f t="shared" si="19"/>
        <v/>
      </c>
    </row>
    <row r="242" spans="1:18" x14ac:dyDescent="0.35">
      <c r="A242" s="25">
        <v>238</v>
      </c>
      <c r="B242" s="26">
        <f>_xlfn.XLOOKUP(C242,sales!C:C,scon!B:B,"")</f>
        <v>0</v>
      </c>
      <c r="C242" s="4"/>
      <c r="D242" s="26">
        <f>_xlfn.XLOOKUP(C242,sales!C:C,scon!D:D,"")</f>
        <v>0</v>
      </c>
      <c r="E242" s="26">
        <f>_xlfn.XLOOKUP(C242,sales!C:C,scon!E:E,"")</f>
        <v>0</v>
      </c>
      <c r="F242" s="4"/>
      <c r="G242" s="27"/>
      <c r="H242" s="28"/>
      <c r="I242" s="4"/>
      <c r="J242" s="35">
        <f>_xlfn.XLOOKUP(C242,sales!C:C,scon!L:L,"")</f>
        <v>0</v>
      </c>
      <c r="K242" s="31"/>
      <c r="L242" s="31"/>
      <c r="M242" s="33" t="str">
        <f t="shared" si="15"/>
        <v/>
      </c>
      <c r="N242" s="33" t="str">
        <f t="shared" si="16"/>
        <v/>
      </c>
      <c r="O242" s="33" t="str">
        <f t="shared" si="17"/>
        <v/>
      </c>
      <c r="P242" s="4"/>
      <c r="Q242" s="33" t="str">
        <f t="shared" si="18"/>
        <v/>
      </c>
      <c r="R242" s="34" t="str">
        <f t="shared" si="19"/>
        <v/>
      </c>
    </row>
    <row r="243" spans="1:18" x14ac:dyDescent="0.35">
      <c r="A243" s="25">
        <v>239</v>
      </c>
      <c r="B243" s="26">
        <f>_xlfn.XLOOKUP(C243,sales!C:C,scon!B:B,"")</f>
        <v>0</v>
      </c>
      <c r="C243" s="4"/>
      <c r="D243" s="26">
        <f>_xlfn.XLOOKUP(C243,sales!C:C,scon!D:D,"")</f>
        <v>0</v>
      </c>
      <c r="E243" s="26">
        <f>_xlfn.XLOOKUP(C243,sales!C:C,scon!E:E,"")</f>
        <v>0</v>
      </c>
      <c r="F243" s="4"/>
      <c r="G243" s="27"/>
      <c r="H243" s="28"/>
      <c r="I243" s="4"/>
      <c r="J243" s="35">
        <f>_xlfn.XLOOKUP(C243,sales!C:C,scon!L:L,"")</f>
        <v>0</v>
      </c>
      <c r="K243" s="31"/>
      <c r="L243" s="31"/>
      <c r="M243" s="33" t="str">
        <f t="shared" si="15"/>
        <v/>
      </c>
      <c r="N243" s="33" t="str">
        <f t="shared" si="16"/>
        <v/>
      </c>
      <c r="O243" s="33" t="str">
        <f t="shared" si="17"/>
        <v/>
      </c>
      <c r="P243" s="4"/>
      <c r="Q243" s="33" t="str">
        <f t="shared" si="18"/>
        <v/>
      </c>
      <c r="R243" s="34" t="str">
        <f t="shared" si="19"/>
        <v/>
      </c>
    </row>
    <row r="244" spans="1:18" x14ac:dyDescent="0.35">
      <c r="A244" s="25">
        <v>240</v>
      </c>
      <c r="B244" s="26">
        <f>_xlfn.XLOOKUP(C244,sales!C:C,scon!B:B,"")</f>
        <v>0</v>
      </c>
      <c r="C244" s="4"/>
      <c r="D244" s="26">
        <f>_xlfn.XLOOKUP(C244,sales!C:C,scon!D:D,"")</f>
        <v>0</v>
      </c>
      <c r="E244" s="26">
        <f>_xlfn.XLOOKUP(C244,sales!C:C,scon!E:E,"")</f>
        <v>0</v>
      </c>
      <c r="F244" s="4"/>
      <c r="G244" s="27"/>
      <c r="H244" s="28"/>
      <c r="I244" s="4"/>
      <c r="J244" s="35">
        <f>_xlfn.XLOOKUP(C244,sales!C:C,scon!L:L,"")</f>
        <v>0</v>
      </c>
      <c r="K244" s="31"/>
      <c r="L244" s="31"/>
      <c r="M244" s="33" t="str">
        <f t="shared" si="15"/>
        <v/>
      </c>
      <c r="N244" s="33" t="str">
        <f t="shared" si="16"/>
        <v/>
      </c>
      <c r="O244" s="33" t="str">
        <f t="shared" si="17"/>
        <v/>
      </c>
      <c r="P244" s="4"/>
      <c r="Q244" s="33" t="str">
        <f t="shared" si="18"/>
        <v/>
      </c>
      <c r="R244" s="34" t="str">
        <f t="shared" si="19"/>
        <v/>
      </c>
    </row>
    <row r="245" spans="1:18" x14ac:dyDescent="0.35">
      <c r="A245" s="25">
        <v>241</v>
      </c>
      <c r="B245" s="26">
        <f>_xlfn.XLOOKUP(C245,sales!C:C,scon!B:B,"")</f>
        <v>0</v>
      </c>
      <c r="C245" s="4"/>
      <c r="D245" s="26">
        <f>_xlfn.XLOOKUP(C245,sales!C:C,scon!D:D,"")</f>
        <v>0</v>
      </c>
      <c r="E245" s="26">
        <f>_xlfn.XLOOKUP(C245,sales!C:C,scon!E:E,"")</f>
        <v>0</v>
      </c>
      <c r="F245" s="4"/>
      <c r="G245" s="27"/>
      <c r="H245" s="28"/>
      <c r="I245" s="4"/>
      <c r="J245" s="35">
        <f>_xlfn.XLOOKUP(C245,sales!C:C,scon!L:L,"")</f>
        <v>0</v>
      </c>
      <c r="K245" s="31"/>
      <c r="L245" s="31"/>
      <c r="M245" s="33" t="str">
        <f t="shared" si="15"/>
        <v/>
      </c>
      <c r="N245" s="33" t="str">
        <f t="shared" si="16"/>
        <v/>
      </c>
      <c r="O245" s="33" t="str">
        <f t="shared" si="17"/>
        <v/>
      </c>
      <c r="P245" s="4"/>
      <c r="Q245" s="33" t="str">
        <f t="shared" si="18"/>
        <v/>
      </c>
      <c r="R245" s="34" t="str">
        <f t="shared" si="19"/>
        <v/>
      </c>
    </row>
    <row r="246" spans="1:18" x14ac:dyDescent="0.35">
      <c r="A246" s="25">
        <v>242</v>
      </c>
      <c r="B246" s="26">
        <f>_xlfn.XLOOKUP(C246,sales!C:C,scon!B:B,"")</f>
        <v>0</v>
      </c>
      <c r="C246" s="4"/>
      <c r="D246" s="26">
        <f>_xlfn.XLOOKUP(C246,sales!C:C,scon!D:D,"")</f>
        <v>0</v>
      </c>
      <c r="E246" s="26">
        <f>_xlfn.XLOOKUP(C246,sales!C:C,scon!E:E,"")</f>
        <v>0</v>
      </c>
      <c r="F246" s="4"/>
      <c r="G246" s="27"/>
      <c r="H246" s="28"/>
      <c r="I246" s="4"/>
      <c r="J246" s="35">
        <f>_xlfn.XLOOKUP(C246,sales!C:C,scon!L:L,"")</f>
        <v>0</v>
      </c>
      <c r="K246" s="31"/>
      <c r="L246" s="31"/>
      <c r="M246" s="33" t="str">
        <f t="shared" si="15"/>
        <v/>
      </c>
      <c r="N246" s="33" t="str">
        <f t="shared" si="16"/>
        <v/>
      </c>
      <c r="O246" s="33" t="str">
        <f t="shared" si="17"/>
        <v/>
      </c>
      <c r="P246" s="4"/>
      <c r="Q246" s="33" t="str">
        <f t="shared" si="18"/>
        <v/>
      </c>
      <c r="R246" s="34" t="str">
        <f t="shared" si="19"/>
        <v/>
      </c>
    </row>
    <row r="247" spans="1:18" x14ac:dyDescent="0.35">
      <c r="A247" s="25">
        <v>243</v>
      </c>
      <c r="B247" s="26">
        <f>_xlfn.XLOOKUP(C247,sales!C:C,scon!B:B,"")</f>
        <v>0</v>
      </c>
      <c r="C247" s="4"/>
      <c r="D247" s="26">
        <f>_xlfn.XLOOKUP(C247,sales!C:C,scon!D:D,"")</f>
        <v>0</v>
      </c>
      <c r="E247" s="26">
        <f>_xlfn.XLOOKUP(C247,sales!C:C,scon!E:E,"")</f>
        <v>0</v>
      </c>
      <c r="F247" s="4"/>
      <c r="G247" s="27"/>
      <c r="H247" s="28"/>
      <c r="I247" s="4"/>
      <c r="J247" s="35">
        <f>_xlfn.XLOOKUP(C247,sales!C:C,scon!L:L,"")</f>
        <v>0</v>
      </c>
      <c r="K247" s="31"/>
      <c r="L247" s="31"/>
      <c r="M247" s="33" t="str">
        <f t="shared" si="15"/>
        <v/>
      </c>
      <c r="N247" s="33" t="str">
        <f t="shared" si="16"/>
        <v/>
      </c>
      <c r="O247" s="33" t="str">
        <f t="shared" si="17"/>
        <v/>
      </c>
      <c r="P247" s="4"/>
      <c r="Q247" s="33" t="str">
        <f t="shared" si="18"/>
        <v/>
      </c>
      <c r="R247" s="34" t="str">
        <f t="shared" si="19"/>
        <v/>
      </c>
    </row>
    <row r="248" spans="1:18" x14ac:dyDescent="0.35">
      <c r="A248" s="25">
        <v>244</v>
      </c>
      <c r="B248" s="26">
        <f>_xlfn.XLOOKUP(C248,sales!C:C,scon!B:B,"")</f>
        <v>0</v>
      </c>
      <c r="C248" s="4"/>
      <c r="D248" s="26">
        <f>_xlfn.XLOOKUP(C248,sales!C:C,scon!D:D,"")</f>
        <v>0</v>
      </c>
      <c r="E248" s="26">
        <f>_xlfn.XLOOKUP(C248,sales!C:C,scon!E:E,"")</f>
        <v>0</v>
      </c>
      <c r="F248" s="4"/>
      <c r="G248" s="27"/>
      <c r="H248" s="28"/>
      <c r="I248" s="4"/>
      <c r="J248" s="35">
        <f>_xlfn.XLOOKUP(C248,sales!C:C,scon!L:L,"")</f>
        <v>0</v>
      </c>
      <c r="K248" s="31"/>
      <c r="L248" s="31"/>
      <c r="M248" s="33" t="str">
        <f t="shared" si="15"/>
        <v/>
      </c>
      <c r="N248" s="33" t="str">
        <f t="shared" si="16"/>
        <v/>
      </c>
      <c r="O248" s="33" t="str">
        <f t="shared" si="17"/>
        <v/>
      </c>
      <c r="P248" s="4"/>
      <c r="Q248" s="33" t="str">
        <f t="shared" si="18"/>
        <v/>
      </c>
      <c r="R248" s="34" t="str">
        <f t="shared" si="19"/>
        <v/>
      </c>
    </row>
    <row r="249" spans="1:18" x14ac:dyDescent="0.35">
      <c r="A249" s="25">
        <v>245</v>
      </c>
      <c r="B249" s="26">
        <f>_xlfn.XLOOKUP(C249,sales!C:C,scon!B:B,"")</f>
        <v>0</v>
      </c>
      <c r="C249" s="4"/>
      <c r="D249" s="26">
        <f>_xlfn.XLOOKUP(C249,sales!C:C,scon!D:D,"")</f>
        <v>0</v>
      </c>
      <c r="E249" s="26">
        <f>_xlfn.XLOOKUP(C249,sales!C:C,scon!E:E,"")</f>
        <v>0</v>
      </c>
      <c r="F249" s="4"/>
      <c r="G249" s="27"/>
      <c r="H249" s="28"/>
      <c r="I249" s="4"/>
      <c r="J249" s="35">
        <f>_xlfn.XLOOKUP(C249,sales!C:C,scon!L:L,"")</f>
        <v>0</v>
      </c>
      <c r="K249" s="31"/>
      <c r="L249" s="31"/>
      <c r="M249" s="33" t="str">
        <f t="shared" si="15"/>
        <v/>
      </c>
      <c r="N249" s="33" t="str">
        <f t="shared" si="16"/>
        <v/>
      </c>
      <c r="O249" s="33" t="str">
        <f t="shared" si="17"/>
        <v/>
      </c>
      <c r="P249" s="4"/>
      <c r="Q249" s="33" t="str">
        <f t="shared" si="18"/>
        <v/>
      </c>
      <c r="R249" s="34" t="str">
        <f t="shared" si="19"/>
        <v/>
      </c>
    </row>
    <row r="250" spans="1:18" x14ac:dyDescent="0.35">
      <c r="A250" s="25">
        <v>246</v>
      </c>
      <c r="B250" s="26">
        <f>_xlfn.XLOOKUP(C250,sales!C:C,scon!B:B,"")</f>
        <v>0</v>
      </c>
      <c r="C250" s="4"/>
      <c r="D250" s="26">
        <f>_xlfn.XLOOKUP(C250,sales!C:C,scon!D:D,"")</f>
        <v>0</v>
      </c>
      <c r="E250" s="26">
        <f>_xlfn.XLOOKUP(C250,sales!C:C,scon!E:E,"")</f>
        <v>0</v>
      </c>
      <c r="F250" s="4"/>
      <c r="G250" s="27"/>
      <c r="H250" s="28"/>
      <c r="I250" s="4"/>
      <c r="J250" s="35">
        <f>_xlfn.XLOOKUP(C250,sales!C:C,scon!L:L,"")</f>
        <v>0</v>
      </c>
      <c r="K250" s="31"/>
      <c r="L250" s="31"/>
      <c r="M250" s="33" t="str">
        <f t="shared" si="15"/>
        <v/>
      </c>
      <c r="N250" s="33" t="str">
        <f t="shared" si="16"/>
        <v/>
      </c>
      <c r="O250" s="33" t="str">
        <f t="shared" si="17"/>
        <v/>
      </c>
      <c r="P250" s="4"/>
      <c r="Q250" s="33" t="str">
        <f t="shared" si="18"/>
        <v/>
      </c>
      <c r="R250" s="34" t="str">
        <f t="shared" si="19"/>
        <v/>
      </c>
    </row>
    <row r="251" spans="1:18" x14ac:dyDescent="0.35">
      <c r="A251" s="25">
        <v>247</v>
      </c>
      <c r="B251" s="26">
        <f>_xlfn.XLOOKUP(C251,sales!C:C,scon!B:B,"")</f>
        <v>0</v>
      </c>
      <c r="C251" s="4"/>
      <c r="D251" s="26">
        <f>_xlfn.XLOOKUP(C251,sales!C:C,scon!D:D,"")</f>
        <v>0</v>
      </c>
      <c r="E251" s="26">
        <f>_xlfn.XLOOKUP(C251,sales!C:C,scon!E:E,"")</f>
        <v>0</v>
      </c>
      <c r="F251" s="4"/>
      <c r="G251" s="27"/>
      <c r="H251" s="28"/>
      <c r="I251" s="4"/>
      <c r="J251" s="35">
        <f>_xlfn.XLOOKUP(C251,sales!C:C,scon!L:L,"")</f>
        <v>0</v>
      </c>
      <c r="K251" s="31"/>
      <c r="L251" s="31"/>
      <c r="M251" s="33" t="str">
        <f t="shared" si="15"/>
        <v/>
      </c>
      <c r="N251" s="33" t="str">
        <f t="shared" si="16"/>
        <v/>
      </c>
      <c r="O251" s="33" t="str">
        <f t="shared" si="17"/>
        <v/>
      </c>
      <c r="P251" s="4"/>
      <c r="Q251" s="33" t="str">
        <f t="shared" si="18"/>
        <v/>
      </c>
      <c r="R251" s="34" t="str">
        <f t="shared" si="19"/>
        <v/>
      </c>
    </row>
    <row r="252" spans="1:18" x14ac:dyDescent="0.35">
      <c r="A252" s="25">
        <v>248</v>
      </c>
      <c r="B252" s="26">
        <f>_xlfn.XLOOKUP(C252,sales!C:C,scon!B:B,"")</f>
        <v>0</v>
      </c>
      <c r="C252" s="4"/>
      <c r="D252" s="26">
        <f>_xlfn.XLOOKUP(C252,sales!C:C,scon!D:D,"")</f>
        <v>0</v>
      </c>
      <c r="E252" s="26">
        <f>_xlfn.XLOOKUP(C252,sales!C:C,scon!E:E,"")</f>
        <v>0</v>
      </c>
      <c r="F252" s="4"/>
      <c r="G252" s="27"/>
      <c r="H252" s="28"/>
      <c r="I252" s="4"/>
      <c r="J252" s="35">
        <f>_xlfn.XLOOKUP(C252,sales!C:C,scon!L:L,"")</f>
        <v>0</v>
      </c>
      <c r="K252" s="31"/>
      <c r="L252" s="31"/>
      <c r="M252" s="33" t="str">
        <f t="shared" si="15"/>
        <v/>
      </c>
      <c r="N252" s="33" t="str">
        <f t="shared" si="16"/>
        <v/>
      </c>
      <c r="O252" s="33" t="str">
        <f t="shared" si="17"/>
        <v/>
      </c>
      <c r="P252" s="4"/>
      <c r="Q252" s="33" t="str">
        <f t="shared" si="18"/>
        <v/>
      </c>
      <c r="R252" s="34" t="str">
        <f t="shared" si="19"/>
        <v/>
      </c>
    </row>
    <row r="253" spans="1:18" x14ac:dyDescent="0.35">
      <c r="A253" s="25">
        <v>249</v>
      </c>
      <c r="B253" s="26">
        <f>_xlfn.XLOOKUP(C253,sales!C:C,scon!B:B,"")</f>
        <v>0</v>
      </c>
      <c r="C253" s="4"/>
      <c r="D253" s="26">
        <f>_xlfn.XLOOKUP(C253,sales!C:C,scon!D:D,"")</f>
        <v>0</v>
      </c>
      <c r="E253" s="26">
        <f>_xlfn.XLOOKUP(C253,sales!C:C,scon!E:E,"")</f>
        <v>0</v>
      </c>
      <c r="F253" s="4"/>
      <c r="G253" s="27"/>
      <c r="H253" s="28"/>
      <c r="I253" s="4"/>
      <c r="J253" s="35">
        <f>_xlfn.XLOOKUP(C253,sales!C:C,scon!L:L,"")</f>
        <v>0</v>
      </c>
      <c r="K253" s="31"/>
      <c r="L253" s="31"/>
      <c r="M253" s="33" t="str">
        <f t="shared" si="15"/>
        <v/>
      </c>
      <c r="N253" s="33" t="str">
        <f t="shared" si="16"/>
        <v/>
      </c>
      <c r="O253" s="33" t="str">
        <f t="shared" si="17"/>
        <v/>
      </c>
      <c r="P253" s="4"/>
      <c r="Q253" s="33" t="str">
        <f t="shared" si="18"/>
        <v/>
      </c>
      <c r="R253" s="34" t="str">
        <f t="shared" si="19"/>
        <v/>
      </c>
    </row>
    <row r="254" spans="1:18" x14ac:dyDescent="0.35">
      <c r="A254" s="25">
        <v>250</v>
      </c>
      <c r="B254" s="26">
        <f>_xlfn.XLOOKUP(C254,sales!C:C,scon!B:B,"")</f>
        <v>0</v>
      </c>
      <c r="C254" s="4"/>
      <c r="D254" s="26">
        <f>_xlfn.XLOOKUP(C254,sales!C:C,scon!D:D,"")</f>
        <v>0</v>
      </c>
      <c r="E254" s="26">
        <f>_xlfn.XLOOKUP(C254,sales!C:C,scon!E:E,"")</f>
        <v>0</v>
      </c>
      <c r="F254" s="4"/>
      <c r="G254" s="27"/>
      <c r="H254" s="28"/>
      <c r="I254" s="4"/>
      <c r="J254" s="35">
        <f>_xlfn.XLOOKUP(C254,sales!C:C,scon!L:L,"")</f>
        <v>0</v>
      </c>
      <c r="K254" s="31"/>
      <c r="L254" s="31"/>
      <c r="M254" s="33" t="str">
        <f t="shared" si="15"/>
        <v/>
      </c>
      <c r="N254" s="33" t="str">
        <f t="shared" si="16"/>
        <v/>
      </c>
      <c r="O254" s="33" t="str">
        <f t="shared" si="17"/>
        <v/>
      </c>
      <c r="P254" s="4"/>
      <c r="Q254" s="33" t="str">
        <f t="shared" si="18"/>
        <v/>
      </c>
      <c r="R254" s="34" t="str">
        <f t="shared" si="19"/>
        <v/>
      </c>
    </row>
    <row r="255" spans="1:18" x14ac:dyDescent="0.35">
      <c r="A255" s="25">
        <v>251</v>
      </c>
      <c r="B255" s="26">
        <f>_xlfn.XLOOKUP(C255,sales!C:C,scon!B:B,"")</f>
        <v>0</v>
      </c>
      <c r="C255" s="4"/>
      <c r="D255" s="26">
        <f>_xlfn.XLOOKUP(C255,sales!C:C,scon!D:D,"")</f>
        <v>0</v>
      </c>
      <c r="E255" s="26">
        <f>_xlfn.XLOOKUP(C255,sales!C:C,scon!E:E,"")</f>
        <v>0</v>
      </c>
      <c r="F255" s="4"/>
      <c r="G255" s="27"/>
      <c r="H255" s="28"/>
      <c r="I255" s="4"/>
      <c r="J255" s="35">
        <f>_xlfn.XLOOKUP(C255,sales!C:C,scon!L:L,"")</f>
        <v>0</v>
      </c>
      <c r="K255" s="31"/>
      <c r="L255" s="31"/>
      <c r="M255" s="33" t="str">
        <f t="shared" si="15"/>
        <v/>
      </c>
      <c r="N255" s="33" t="str">
        <f t="shared" si="16"/>
        <v/>
      </c>
      <c r="O255" s="33" t="str">
        <f t="shared" si="17"/>
        <v/>
      </c>
      <c r="P255" s="4"/>
      <c r="Q255" s="33" t="str">
        <f t="shared" si="18"/>
        <v/>
      </c>
      <c r="R255" s="34" t="str">
        <f t="shared" si="19"/>
        <v/>
      </c>
    </row>
    <row r="256" spans="1:18" x14ac:dyDescent="0.35">
      <c r="A256" s="25">
        <v>252</v>
      </c>
      <c r="B256" s="26">
        <f>_xlfn.XLOOKUP(C256,sales!C:C,scon!B:B,"")</f>
        <v>0</v>
      </c>
      <c r="C256" s="4"/>
      <c r="D256" s="26">
        <f>_xlfn.XLOOKUP(C256,sales!C:C,scon!D:D,"")</f>
        <v>0</v>
      </c>
      <c r="E256" s="26">
        <f>_xlfn.XLOOKUP(C256,sales!C:C,scon!E:E,"")</f>
        <v>0</v>
      </c>
      <c r="F256" s="4"/>
      <c r="G256" s="27"/>
      <c r="H256" s="28"/>
      <c r="I256" s="4"/>
      <c r="J256" s="35">
        <f>_xlfn.XLOOKUP(C256,sales!C:C,scon!L:L,"")</f>
        <v>0</v>
      </c>
      <c r="K256" s="31"/>
      <c r="L256" s="31"/>
      <c r="M256" s="33" t="str">
        <f t="shared" si="15"/>
        <v/>
      </c>
      <c r="N256" s="33" t="str">
        <f t="shared" si="16"/>
        <v/>
      </c>
      <c r="O256" s="33" t="str">
        <f t="shared" si="17"/>
        <v/>
      </c>
      <c r="P256" s="4"/>
      <c r="Q256" s="33" t="str">
        <f t="shared" si="18"/>
        <v/>
      </c>
      <c r="R256" s="34" t="str">
        <f t="shared" si="19"/>
        <v/>
      </c>
    </row>
    <row r="257" spans="1:18" x14ac:dyDescent="0.35">
      <c r="A257" s="25">
        <v>253</v>
      </c>
      <c r="B257" s="26">
        <f>_xlfn.XLOOKUP(C257,sales!C:C,scon!B:B,"")</f>
        <v>0</v>
      </c>
      <c r="C257" s="4"/>
      <c r="D257" s="26">
        <f>_xlfn.XLOOKUP(C257,sales!C:C,scon!D:D,"")</f>
        <v>0</v>
      </c>
      <c r="E257" s="26">
        <f>_xlfn.XLOOKUP(C257,sales!C:C,scon!E:E,"")</f>
        <v>0</v>
      </c>
      <c r="F257" s="4"/>
      <c r="G257" s="27"/>
      <c r="H257" s="28"/>
      <c r="I257" s="4"/>
      <c r="J257" s="35">
        <f>_xlfn.XLOOKUP(C257,sales!C:C,scon!L:L,"")</f>
        <v>0</v>
      </c>
      <c r="K257" s="31"/>
      <c r="L257" s="31"/>
      <c r="M257" s="33" t="str">
        <f t="shared" si="15"/>
        <v/>
      </c>
      <c r="N257" s="33" t="str">
        <f t="shared" si="16"/>
        <v/>
      </c>
      <c r="O257" s="33" t="str">
        <f t="shared" si="17"/>
        <v/>
      </c>
      <c r="P257" s="4"/>
      <c r="Q257" s="33" t="str">
        <f t="shared" si="18"/>
        <v/>
      </c>
      <c r="R257" s="34" t="str">
        <f t="shared" si="19"/>
        <v/>
      </c>
    </row>
    <row r="258" spans="1:18" x14ac:dyDescent="0.35">
      <c r="A258" s="25">
        <v>254</v>
      </c>
      <c r="B258" s="26">
        <f>_xlfn.XLOOKUP(C258,sales!C:C,scon!B:B,"")</f>
        <v>0</v>
      </c>
      <c r="C258" s="4"/>
      <c r="D258" s="26">
        <f>_xlfn.XLOOKUP(C258,sales!C:C,scon!D:D,"")</f>
        <v>0</v>
      </c>
      <c r="E258" s="26">
        <f>_xlfn.XLOOKUP(C258,sales!C:C,scon!E:E,"")</f>
        <v>0</v>
      </c>
      <c r="F258" s="4"/>
      <c r="G258" s="27"/>
      <c r="H258" s="28"/>
      <c r="I258" s="4"/>
      <c r="J258" s="35">
        <f>_xlfn.XLOOKUP(C258,sales!C:C,scon!L:L,"")</f>
        <v>0</v>
      </c>
      <c r="K258" s="31"/>
      <c r="L258" s="31"/>
      <c r="M258" s="33" t="str">
        <f t="shared" si="15"/>
        <v/>
      </c>
      <c r="N258" s="33" t="str">
        <f t="shared" si="16"/>
        <v/>
      </c>
      <c r="O258" s="33" t="str">
        <f t="shared" si="17"/>
        <v/>
      </c>
      <c r="P258" s="4"/>
      <c r="Q258" s="33" t="str">
        <f t="shared" si="18"/>
        <v/>
      </c>
      <c r="R258" s="34" t="str">
        <f t="shared" si="19"/>
        <v/>
      </c>
    </row>
    <row r="259" spans="1:18" x14ac:dyDescent="0.35">
      <c r="A259" s="25">
        <v>255</v>
      </c>
      <c r="B259" s="26">
        <f>_xlfn.XLOOKUP(C259,sales!C:C,scon!B:B,"")</f>
        <v>0</v>
      </c>
      <c r="C259" s="4"/>
      <c r="D259" s="26">
        <f>_xlfn.XLOOKUP(C259,sales!C:C,scon!D:D,"")</f>
        <v>0</v>
      </c>
      <c r="E259" s="26">
        <f>_xlfn.XLOOKUP(C259,sales!C:C,scon!E:E,"")</f>
        <v>0</v>
      </c>
      <c r="F259" s="4"/>
      <c r="G259" s="27"/>
      <c r="H259" s="28"/>
      <c r="I259" s="4"/>
      <c r="J259" s="35">
        <f>_xlfn.XLOOKUP(C259,sales!C:C,scon!L:L,"")</f>
        <v>0</v>
      </c>
      <c r="K259" s="31"/>
      <c r="L259" s="31"/>
      <c r="M259" s="33" t="str">
        <f t="shared" si="15"/>
        <v/>
      </c>
      <c r="N259" s="33" t="str">
        <f t="shared" si="16"/>
        <v/>
      </c>
      <c r="O259" s="33" t="str">
        <f t="shared" si="17"/>
        <v/>
      </c>
      <c r="P259" s="4"/>
      <c r="Q259" s="33" t="str">
        <f t="shared" si="18"/>
        <v/>
      </c>
      <c r="R259" s="34" t="str">
        <f t="shared" si="19"/>
        <v/>
      </c>
    </row>
    <row r="260" spans="1:18" x14ac:dyDescent="0.35">
      <c r="A260" s="25">
        <v>256</v>
      </c>
      <c r="B260" s="26">
        <f>_xlfn.XLOOKUP(C260,sales!C:C,scon!B:B,"")</f>
        <v>0</v>
      </c>
      <c r="C260" s="4"/>
      <c r="D260" s="26">
        <f>_xlfn.XLOOKUP(C260,sales!C:C,scon!D:D,"")</f>
        <v>0</v>
      </c>
      <c r="E260" s="26">
        <f>_xlfn.XLOOKUP(C260,sales!C:C,scon!E:E,"")</f>
        <v>0</v>
      </c>
      <c r="F260" s="4"/>
      <c r="G260" s="27"/>
      <c r="H260" s="28"/>
      <c r="I260" s="4"/>
      <c r="J260" s="35">
        <f>_xlfn.XLOOKUP(C260,sales!C:C,scon!L:L,"")</f>
        <v>0</v>
      </c>
      <c r="K260" s="31"/>
      <c r="L260" s="31"/>
      <c r="M260" s="33" t="str">
        <f t="shared" si="15"/>
        <v/>
      </c>
      <c r="N260" s="33" t="str">
        <f t="shared" si="16"/>
        <v/>
      </c>
      <c r="O260" s="33" t="str">
        <f t="shared" si="17"/>
        <v/>
      </c>
      <c r="P260" s="4"/>
      <c r="Q260" s="33" t="str">
        <f t="shared" si="18"/>
        <v/>
      </c>
      <c r="R260" s="34" t="str">
        <f t="shared" si="19"/>
        <v/>
      </c>
    </row>
    <row r="261" spans="1:18" x14ac:dyDescent="0.35">
      <c r="A261" s="25">
        <v>257</v>
      </c>
      <c r="B261" s="26">
        <f>_xlfn.XLOOKUP(C261,sales!C:C,scon!B:B,"")</f>
        <v>0</v>
      </c>
      <c r="C261" s="4"/>
      <c r="D261" s="26">
        <f>_xlfn.XLOOKUP(C261,sales!C:C,scon!D:D,"")</f>
        <v>0</v>
      </c>
      <c r="E261" s="26">
        <f>_xlfn.XLOOKUP(C261,sales!C:C,scon!E:E,"")</f>
        <v>0</v>
      </c>
      <c r="F261" s="4"/>
      <c r="G261" s="27"/>
      <c r="H261" s="28"/>
      <c r="I261" s="4"/>
      <c r="J261" s="35">
        <f>_xlfn.XLOOKUP(C261,sales!C:C,scon!L:L,"")</f>
        <v>0</v>
      </c>
      <c r="K261" s="31"/>
      <c r="L261" s="31"/>
      <c r="M261" s="33" t="str">
        <f t="shared" ref="M261:M324" si="20">IF(I261="","",J261*I261)</f>
        <v/>
      </c>
      <c r="N261" s="33" t="str">
        <f t="shared" ref="N261:N324" si="21">IF(K261="","",M261 * K261)</f>
        <v/>
      </c>
      <c r="O261" s="33" t="str">
        <f t="shared" ref="O261:O324" si="22">IF(K261="","",M261 + N261)</f>
        <v/>
      </c>
      <c r="P261" s="4"/>
      <c r="Q261" s="33" t="str">
        <f t="shared" ref="Q261:Q324" si="23">IF(L261&amp;K261="","",M261 * L261)</f>
        <v/>
      </c>
      <c r="R261" s="34" t="str">
        <f t="shared" si="19"/>
        <v/>
      </c>
    </row>
    <row r="262" spans="1:18" x14ac:dyDescent="0.35">
      <c r="A262" s="25">
        <v>258</v>
      </c>
      <c r="B262" s="26">
        <f>_xlfn.XLOOKUP(C262,sales!C:C,scon!B:B,"")</f>
        <v>0</v>
      </c>
      <c r="C262" s="4"/>
      <c r="D262" s="26">
        <f>_xlfn.XLOOKUP(C262,sales!C:C,scon!D:D,"")</f>
        <v>0</v>
      </c>
      <c r="E262" s="26">
        <f>_xlfn.XLOOKUP(C262,sales!C:C,scon!E:E,"")</f>
        <v>0</v>
      </c>
      <c r="F262" s="4"/>
      <c r="G262" s="27"/>
      <c r="H262" s="28"/>
      <c r="I262" s="4"/>
      <c r="J262" s="35">
        <f>_xlfn.XLOOKUP(C262,sales!C:C,scon!L:L,"")</f>
        <v>0</v>
      </c>
      <c r="K262" s="31"/>
      <c r="L262" s="31"/>
      <c r="M262" s="33" t="str">
        <f t="shared" si="20"/>
        <v/>
      </c>
      <c r="N262" s="33" t="str">
        <f t="shared" si="21"/>
        <v/>
      </c>
      <c r="O262" s="33" t="str">
        <f t="shared" si="22"/>
        <v/>
      </c>
      <c r="P262" s="4"/>
      <c r="Q262" s="33" t="str">
        <f t="shared" si="23"/>
        <v/>
      </c>
      <c r="R262" s="34" t="str">
        <f t="shared" ref="R262:R325" si="24">IF(M262="","",O262-P262-Q262)</f>
        <v/>
      </c>
    </row>
    <row r="263" spans="1:18" x14ac:dyDescent="0.35">
      <c r="A263" s="25">
        <v>259</v>
      </c>
      <c r="B263" s="26">
        <f>_xlfn.XLOOKUP(C263,sales!C:C,scon!B:B,"")</f>
        <v>0</v>
      </c>
      <c r="C263" s="4"/>
      <c r="D263" s="26">
        <f>_xlfn.XLOOKUP(C263,sales!C:C,scon!D:D,"")</f>
        <v>0</v>
      </c>
      <c r="E263" s="26">
        <f>_xlfn.XLOOKUP(C263,sales!C:C,scon!E:E,"")</f>
        <v>0</v>
      </c>
      <c r="F263" s="4"/>
      <c r="G263" s="27"/>
      <c r="H263" s="28"/>
      <c r="I263" s="4"/>
      <c r="J263" s="35">
        <f>_xlfn.XLOOKUP(C263,sales!C:C,scon!L:L,"")</f>
        <v>0</v>
      </c>
      <c r="K263" s="31"/>
      <c r="L263" s="31"/>
      <c r="M263" s="33" t="str">
        <f t="shared" si="20"/>
        <v/>
      </c>
      <c r="N263" s="33" t="str">
        <f t="shared" si="21"/>
        <v/>
      </c>
      <c r="O263" s="33" t="str">
        <f t="shared" si="22"/>
        <v/>
      </c>
      <c r="P263" s="4"/>
      <c r="Q263" s="33" t="str">
        <f t="shared" si="23"/>
        <v/>
      </c>
      <c r="R263" s="34" t="str">
        <f t="shared" si="24"/>
        <v/>
      </c>
    </row>
    <row r="264" spans="1:18" x14ac:dyDescent="0.35">
      <c r="A264" s="25">
        <v>260</v>
      </c>
      <c r="B264" s="26">
        <f>_xlfn.XLOOKUP(C264,sales!C:C,scon!B:B,"")</f>
        <v>0</v>
      </c>
      <c r="C264" s="4"/>
      <c r="D264" s="26">
        <f>_xlfn.XLOOKUP(C264,sales!C:C,scon!D:D,"")</f>
        <v>0</v>
      </c>
      <c r="E264" s="26">
        <f>_xlfn.XLOOKUP(C264,sales!C:C,scon!E:E,"")</f>
        <v>0</v>
      </c>
      <c r="F264" s="4"/>
      <c r="G264" s="27"/>
      <c r="H264" s="28"/>
      <c r="I264" s="4"/>
      <c r="J264" s="35">
        <f>_xlfn.XLOOKUP(C264,sales!C:C,scon!L:L,"")</f>
        <v>0</v>
      </c>
      <c r="K264" s="31"/>
      <c r="L264" s="31"/>
      <c r="M264" s="33" t="str">
        <f t="shared" si="20"/>
        <v/>
      </c>
      <c r="N264" s="33" t="str">
        <f t="shared" si="21"/>
        <v/>
      </c>
      <c r="O264" s="33" t="str">
        <f t="shared" si="22"/>
        <v/>
      </c>
      <c r="P264" s="4"/>
      <c r="Q264" s="33" t="str">
        <f t="shared" si="23"/>
        <v/>
      </c>
      <c r="R264" s="34" t="str">
        <f t="shared" si="24"/>
        <v/>
      </c>
    </row>
    <row r="265" spans="1:18" x14ac:dyDescent="0.35">
      <c r="A265" s="25">
        <v>261</v>
      </c>
      <c r="B265" s="26">
        <f>_xlfn.XLOOKUP(C265,sales!C:C,scon!B:B,"")</f>
        <v>0</v>
      </c>
      <c r="C265" s="4"/>
      <c r="D265" s="26">
        <f>_xlfn.XLOOKUP(C265,sales!C:C,scon!D:D,"")</f>
        <v>0</v>
      </c>
      <c r="E265" s="26">
        <f>_xlfn.XLOOKUP(C265,sales!C:C,scon!E:E,"")</f>
        <v>0</v>
      </c>
      <c r="F265" s="4"/>
      <c r="G265" s="27"/>
      <c r="H265" s="28"/>
      <c r="I265" s="4"/>
      <c r="J265" s="35">
        <f>_xlfn.XLOOKUP(C265,sales!C:C,scon!L:L,"")</f>
        <v>0</v>
      </c>
      <c r="K265" s="31"/>
      <c r="L265" s="31"/>
      <c r="M265" s="33" t="str">
        <f t="shared" si="20"/>
        <v/>
      </c>
      <c r="N265" s="33" t="str">
        <f t="shared" si="21"/>
        <v/>
      </c>
      <c r="O265" s="33" t="str">
        <f t="shared" si="22"/>
        <v/>
      </c>
      <c r="P265" s="4"/>
      <c r="Q265" s="33" t="str">
        <f t="shared" si="23"/>
        <v/>
      </c>
      <c r="R265" s="34" t="str">
        <f t="shared" si="24"/>
        <v/>
      </c>
    </row>
    <row r="266" spans="1:18" x14ac:dyDescent="0.35">
      <c r="A266" s="25">
        <v>262</v>
      </c>
      <c r="B266" s="26">
        <f>_xlfn.XLOOKUP(C266,sales!C:C,scon!B:B,"")</f>
        <v>0</v>
      </c>
      <c r="C266" s="4"/>
      <c r="D266" s="26">
        <f>_xlfn.XLOOKUP(C266,sales!C:C,scon!D:D,"")</f>
        <v>0</v>
      </c>
      <c r="E266" s="26">
        <f>_xlfn.XLOOKUP(C266,sales!C:C,scon!E:E,"")</f>
        <v>0</v>
      </c>
      <c r="F266" s="4"/>
      <c r="G266" s="27"/>
      <c r="H266" s="28"/>
      <c r="I266" s="4"/>
      <c r="J266" s="35">
        <f>_xlfn.XLOOKUP(C266,sales!C:C,scon!L:L,"")</f>
        <v>0</v>
      </c>
      <c r="K266" s="31"/>
      <c r="L266" s="31"/>
      <c r="M266" s="33" t="str">
        <f t="shared" si="20"/>
        <v/>
      </c>
      <c r="N266" s="33" t="str">
        <f t="shared" si="21"/>
        <v/>
      </c>
      <c r="O266" s="33" t="str">
        <f t="shared" si="22"/>
        <v/>
      </c>
      <c r="P266" s="4"/>
      <c r="Q266" s="33" t="str">
        <f t="shared" si="23"/>
        <v/>
      </c>
      <c r="R266" s="34" t="str">
        <f t="shared" si="24"/>
        <v/>
      </c>
    </row>
    <row r="267" spans="1:18" x14ac:dyDescent="0.35">
      <c r="A267" s="25">
        <v>263</v>
      </c>
      <c r="B267" s="26">
        <f>_xlfn.XLOOKUP(C267,sales!C:C,scon!B:B,"")</f>
        <v>0</v>
      </c>
      <c r="C267" s="4"/>
      <c r="D267" s="26">
        <f>_xlfn.XLOOKUP(C267,sales!C:C,scon!D:D,"")</f>
        <v>0</v>
      </c>
      <c r="E267" s="26">
        <f>_xlfn.XLOOKUP(C267,sales!C:C,scon!E:E,"")</f>
        <v>0</v>
      </c>
      <c r="F267" s="4"/>
      <c r="G267" s="27"/>
      <c r="H267" s="28"/>
      <c r="I267" s="4"/>
      <c r="J267" s="35">
        <f>_xlfn.XLOOKUP(C267,sales!C:C,scon!L:L,"")</f>
        <v>0</v>
      </c>
      <c r="K267" s="31"/>
      <c r="L267" s="31"/>
      <c r="M267" s="33" t="str">
        <f t="shared" si="20"/>
        <v/>
      </c>
      <c r="N267" s="33" t="str">
        <f t="shared" si="21"/>
        <v/>
      </c>
      <c r="O267" s="33" t="str">
        <f t="shared" si="22"/>
        <v/>
      </c>
      <c r="P267" s="4"/>
      <c r="Q267" s="33" t="str">
        <f t="shared" si="23"/>
        <v/>
      </c>
      <c r="R267" s="34" t="str">
        <f t="shared" si="24"/>
        <v/>
      </c>
    </row>
    <row r="268" spans="1:18" x14ac:dyDescent="0.35">
      <c r="A268" s="25">
        <v>264</v>
      </c>
      <c r="B268" s="26">
        <f>_xlfn.XLOOKUP(C268,sales!C:C,scon!B:B,"")</f>
        <v>0</v>
      </c>
      <c r="C268" s="4"/>
      <c r="D268" s="26">
        <f>_xlfn.XLOOKUP(C268,sales!C:C,scon!D:D,"")</f>
        <v>0</v>
      </c>
      <c r="E268" s="26">
        <f>_xlfn.XLOOKUP(C268,sales!C:C,scon!E:E,"")</f>
        <v>0</v>
      </c>
      <c r="F268" s="4"/>
      <c r="G268" s="27"/>
      <c r="H268" s="28"/>
      <c r="I268" s="4"/>
      <c r="J268" s="35">
        <f>_xlfn.XLOOKUP(C268,sales!C:C,scon!L:L,"")</f>
        <v>0</v>
      </c>
      <c r="K268" s="31"/>
      <c r="L268" s="31"/>
      <c r="M268" s="33" t="str">
        <f t="shared" si="20"/>
        <v/>
      </c>
      <c r="N268" s="33" t="str">
        <f t="shared" si="21"/>
        <v/>
      </c>
      <c r="O268" s="33" t="str">
        <f t="shared" si="22"/>
        <v/>
      </c>
      <c r="P268" s="4"/>
      <c r="Q268" s="33" t="str">
        <f t="shared" si="23"/>
        <v/>
      </c>
      <c r="R268" s="34" t="str">
        <f t="shared" si="24"/>
        <v/>
      </c>
    </row>
    <row r="269" spans="1:18" x14ac:dyDescent="0.35">
      <c r="A269" s="25">
        <v>265</v>
      </c>
      <c r="B269" s="26">
        <f>_xlfn.XLOOKUP(C269,sales!C:C,scon!B:B,"")</f>
        <v>0</v>
      </c>
      <c r="C269" s="4"/>
      <c r="D269" s="26">
        <f>_xlfn.XLOOKUP(C269,sales!C:C,scon!D:D,"")</f>
        <v>0</v>
      </c>
      <c r="E269" s="26">
        <f>_xlfn.XLOOKUP(C269,sales!C:C,scon!E:E,"")</f>
        <v>0</v>
      </c>
      <c r="F269" s="4"/>
      <c r="G269" s="27"/>
      <c r="H269" s="28"/>
      <c r="I269" s="4"/>
      <c r="J269" s="35">
        <f>_xlfn.XLOOKUP(C269,sales!C:C,scon!L:L,"")</f>
        <v>0</v>
      </c>
      <c r="K269" s="31"/>
      <c r="L269" s="31"/>
      <c r="M269" s="33" t="str">
        <f t="shared" si="20"/>
        <v/>
      </c>
      <c r="N269" s="33" t="str">
        <f t="shared" si="21"/>
        <v/>
      </c>
      <c r="O269" s="33" t="str">
        <f t="shared" si="22"/>
        <v/>
      </c>
      <c r="P269" s="4"/>
      <c r="Q269" s="33" t="str">
        <f t="shared" si="23"/>
        <v/>
      </c>
      <c r="R269" s="34" t="str">
        <f t="shared" si="24"/>
        <v/>
      </c>
    </row>
    <row r="270" spans="1:18" x14ac:dyDescent="0.35">
      <c r="A270" s="25">
        <v>266</v>
      </c>
      <c r="B270" s="26">
        <f>_xlfn.XLOOKUP(C270,sales!C:C,scon!B:B,"")</f>
        <v>0</v>
      </c>
      <c r="C270" s="4"/>
      <c r="D270" s="26">
        <f>_xlfn.XLOOKUP(C270,sales!C:C,scon!D:D,"")</f>
        <v>0</v>
      </c>
      <c r="E270" s="26">
        <f>_xlfn.XLOOKUP(C270,sales!C:C,scon!E:E,"")</f>
        <v>0</v>
      </c>
      <c r="F270" s="4"/>
      <c r="G270" s="27"/>
      <c r="H270" s="28"/>
      <c r="I270" s="4"/>
      <c r="J270" s="35">
        <f>_xlfn.XLOOKUP(C270,sales!C:C,scon!L:L,"")</f>
        <v>0</v>
      </c>
      <c r="K270" s="31"/>
      <c r="L270" s="31"/>
      <c r="M270" s="33" t="str">
        <f t="shared" si="20"/>
        <v/>
      </c>
      <c r="N270" s="33" t="str">
        <f t="shared" si="21"/>
        <v/>
      </c>
      <c r="O270" s="33" t="str">
        <f t="shared" si="22"/>
        <v/>
      </c>
      <c r="P270" s="4"/>
      <c r="Q270" s="33" t="str">
        <f t="shared" si="23"/>
        <v/>
      </c>
      <c r="R270" s="34" t="str">
        <f t="shared" si="24"/>
        <v/>
      </c>
    </row>
    <row r="271" spans="1:18" x14ac:dyDescent="0.35">
      <c r="A271" s="25">
        <v>267</v>
      </c>
      <c r="B271" s="26">
        <f>_xlfn.XLOOKUP(C271,sales!C:C,scon!B:B,"")</f>
        <v>0</v>
      </c>
      <c r="C271" s="4"/>
      <c r="D271" s="26">
        <f>_xlfn.XLOOKUP(C271,sales!C:C,scon!D:D,"")</f>
        <v>0</v>
      </c>
      <c r="E271" s="26">
        <f>_xlfn.XLOOKUP(C271,sales!C:C,scon!E:E,"")</f>
        <v>0</v>
      </c>
      <c r="F271" s="4"/>
      <c r="G271" s="27"/>
      <c r="H271" s="28"/>
      <c r="I271" s="4"/>
      <c r="J271" s="35">
        <f>_xlfn.XLOOKUP(C271,sales!C:C,scon!L:L,"")</f>
        <v>0</v>
      </c>
      <c r="K271" s="31"/>
      <c r="L271" s="31"/>
      <c r="M271" s="33" t="str">
        <f t="shared" si="20"/>
        <v/>
      </c>
      <c r="N271" s="33" t="str">
        <f t="shared" si="21"/>
        <v/>
      </c>
      <c r="O271" s="33" t="str">
        <f t="shared" si="22"/>
        <v/>
      </c>
      <c r="P271" s="4"/>
      <c r="Q271" s="33" t="str">
        <f t="shared" si="23"/>
        <v/>
      </c>
      <c r="R271" s="34" t="str">
        <f t="shared" si="24"/>
        <v/>
      </c>
    </row>
    <row r="272" spans="1:18" x14ac:dyDescent="0.35">
      <c r="A272" s="25">
        <v>268</v>
      </c>
      <c r="B272" s="26">
        <f>_xlfn.XLOOKUP(C272,sales!C:C,scon!B:B,"")</f>
        <v>0</v>
      </c>
      <c r="C272" s="4"/>
      <c r="D272" s="26">
        <f>_xlfn.XLOOKUP(C272,sales!C:C,scon!D:D,"")</f>
        <v>0</v>
      </c>
      <c r="E272" s="26">
        <f>_xlfn.XLOOKUP(C272,sales!C:C,scon!E:E,"")</f>
        <v>0</v>
      </c>
      <c r="F272" s="4"/>
      <c r="G272" s="27"/>
      <c r="H272" s="28"/>
      <c r="I272" s="4"/>
      <c r="J272" s="35">
        <f>_xlfn.XLOOKUP(C272,sales!C:C,scon!L:L,"")</f>
        <v>0</v>
      </c>
      <c r="K272" s="31"/>
      <c r="L272" s="31"/>
      <c r="M272" s="33" t="str">
        <f t="shared" si="20"/>
        <v/>
      </c>
      <c r="N272" s="33" t="str">
        <f t="shared" si="21"/>
        <v/>
      </c>
      <c r="O272" s="33" t="str">
        <f t="shared" si="22"/>
        <v/>
      </c>
      <c r="P272" s="4"/>
      <c r="Q272" s="33" t="str">
        <f t="shared" si="23"/>
        <v/>
      </c>
      <c r="R272" s="34" t="str">
        <f t="shared" si="24"/>
        <v/>
      </c>
    </row>
    <row r="273" spans="1:18" x14ac:dyDescent="0.35">
      <c r="A273" s="25">
        <v>269</v>
      </c>
      <c r="B273" s="26">
        <f>_xlfn.XLOOKUP(C273,sales!C:C,scon!B:B,"")</f>
        <v>0</v>
      </c>
      <c r="C273" s="4"/>
      <c r="D273" s="26">
        <f>_xlfn.XLOOKUP(C273,sales!C:C,scon!D:D,"")</f>
        <v>0</v>
      </c>
      <c r="E273" s="26">
        <f>_xlfn.XLOOKUP(C273,sales!C:C,scon!E:E,"")</f>
        <v>0</v>
      </c>
      <c r="F273" s="4"/>
      <c r="G273" s="27"/>
      <c r="H273" s="28"/>
      <c r="I273" s="4"/>
      <c r="J273" s="35">
        <f>_xlfn.XLOOKUP(C273,sales!C:C,scon!L:L,"")</f>
        <v>0</v>
      </c>
      <c r="K273" s="31"/>
      <c r="L273" s="31"/>
      <c r="M273" s="33" t="str">
        <f t="shared" si="20"/>
        <v/>
      </c>
      <c r="N273" s="33" t="str">
        <f t="shared" si="21"/>
        <v/>
      </c>
      <c r="O273" s="33" t="str">
        <f t="shared" si="22"/>
        <v/>
      </c>
      <c r="P273" s="4"/>
      <c r="Q273" s="33" t="str">
        <f t="shared" si="23"/>
        <v/>
      </c>
      <c r="R273" s="34" t="str">
        <f t="shared" si="24"/>
        <v/>
      </c>
    </row>
    <row r="274" spans="1:18" x14ac:dyDescent="0.35">
      <c r="A274" s="25">
        <v>270</v>
      </c>
      <c r="B274" s="26">
        <f>_xlfn.XLOOKUP(C274,sales!C:C,scon!B:B,"")</f>
        <v>0</v>
      </c>
      <c r="C274" s="4"/>
      <c r="D274" s="26">
        <f>_xlfn.XLOOKUP(C274,sales!C:C,scon!D:D,"")</f>
        <v>0</v>
      </c>
      <c r="E274" s="26">
        <f>_xlfn.XLOOKUP(C274,sales!C:C,scon!E:E,"")</f>
        <v>0</v>
      </c>
      <c r="F274" s="4"/>
      <c r="G274" s="27"/>
      <c r="H274" s="28"/>
      <c r="I274" s="4"/>
      <c r="J274" s="35">
        <f>_xlfn.XLOOKUP(C274,sales!C:C,scon!L:L,"")</f>
        <v>0</v>
      </c>
      <c r="K274" s="31"/>
      <c r="L274" s="31"/>
      <c r="M274" s="33" t="str">
        <f t="shared" si="20"/>
        <v/>
      </c>
      <c r="N274" s="33" t="str">
        <f t="shared" si="21"/>
        <v/>
      </c>
      <c r="O274" s="33" t="str">
        <f t="shared" si="22"/>
        <v/>
      </c>
      <c r="P274" s="4"/>
      <c r="Q274" s="33" t="str">
        <f t="shared" si="23"/>
        <v/>
      </c>
      <c r="R274" s="34" t="str">
        <f t="shared" si="24"/>
        <v/>
      </c>
    </row>
    <row r="275" spans="1:18" x14ac:dyDescent="0.35">
      <c r="A275" s="25">
        <v>271</v>
      </c>
      <c r="B275" s="26">
        <f>_xlfn.XLOOKUP(C275,sales!C:C,scon!B:B,"")</f>
        <v>0</v>
      </c>
      <c r="C275" s="4"/>
      <c r="D275" s="26">
        <f>_xlfn.XLOOKUP(C275,sales!C:C,scon!D:D,"")</f>
        <v>0</v>
      </c>
      <c r="E275" s="26">
        <f>_xlfn.XLOOKUP(C275,sales!C:C,scon!E:E,"")</f>
        <v>0</v>
      </c>
      <c r="F275" s="4"/>
      <c r="G275" s="27"/>
      <c r="H275" s="28"/>
      <c r="I275" s="4"/>
      <c r="J275" s="35">
        <f>_xlfn.XLOOKUP(C275,sales!C:C,scon!L:L,"")</f>
        <v>0</v>
      </c>
      <c r="K275" s="31"/>
      <c r="L275" s="31"/>
      <c r="M275" s="33" t="str">
        <f t="shared" si="20"/>
        <v/>
      </c>
      <c r="N275" s="33" t="str">
        <f t="shared" si="21"/>
        <v/>
      </c>
      <c r="O275" s="33" t="str">
        <f t="shared" si="22"/>
        <v/>
      </c>
      <c r="P275" s="4"/>
      <c r="Q275" s="33" t="str">
        <f t="shared" si="23"/>
        <v/>
      </c>
      <c r="R275" s="34" t="str">
        <f t="shared" si="24"/>
        <v/>
      </c>
    </row>
    <row r="276" spans="1:18" x14ac:dyDescent="0.35">
      <c r="A276" s="25">
        <v>272</v>
      </c>
      <c r="B276" s="26">
        <f>_xlfn.XLOOKUP(C276,sales!C:C,scon!B:B,"")</f>
        <v>0</v>
      </c>
      <c r="C276" s="4"/>
      <c r="D276" s="26">
        <f>_xlfn.XLOOKUP(C276,sales!C:C,scon!D:D,"")</f>
        <v>0</v>
      </c>
      <c r="E276" s="26">
        <f>_xlfn.XLOOKUP(C276,sales!C:C,scon!E:E,"")</f>
        <v>0</v>
      </c>
      <c r="F276" s="4"/>
      <c r="G276" s="27"/>
      <c r="H276" s="28"/>
      <c r="I276" s="4"/>
      <c r="J276" s="35">
        <f>_xlfn.XLOOKUP(C276,sales!C:C,scon!L:L,"")</f>
        <v>0</v>
      </c>
      <c r="K276" s="31"/>
      <c r="L276" s="31"/>
      <c r="M276" s="33" t="str">
        <f t="shared" si="20"/>
        <v/>
      </c>
      <c r="N276" s="33" t="str">
        <f t="shared" si="21"/>
        <v/>
      </c>
      <c r="O276" s="33" t="str">
        <f t="shared" si="22"/>
        <v/>
      </c>
      <c r="P276" s="4"/>
      <c r="Q276" s="33" t="str">
        <f t="shared" si="23"/>
        <v/>
      </c>
      <c r="R276" s="34" t="str">
        <f t="shared" si="24"/>
        <v/>
      </c>
    </row>
    <row r="277" spans="1:18" x14ac:dyDescent="0.35">
      <c r="A277" s="25">
        <v>273</v>
      </c>
      <c r="B277" s="26">
        <f>_xlfn.XLOOKUP(C277,sales!C:C,scon!B:B,"")</f>
        <v>0</v>
      </c>
      <c r="C277" s="4"/>
      <c r="D277" s="26">
        <f>_xlfn.XLOOKUP(C277,sales!C:C,scon!D:D,"")</f>
        <v>0</v>
      </c>
      <c r="E277" s="26">
        <f>_xlfn.XLOOKUP(C277,sales!C:C,scon!E:E,"")</f>
        <v>0</v>
      </c>
      <c r="F277" s="4"/>
      <c r="G277" s="27"/>
      <c r="H277" s="28"/>
      <c r="I277" s="4"/>
      <c r="J277" s="35">
        <f>_xlfn.XLOOKUP(C277,sales!C:C,scon!L:L,"")</f>
        <v>0</v>
      </c>
      <c r="K277" s="31"/>
      <c r="L277" s="31"/>
      <c r="M277" s="33" t="str">
        <f t="shared" si="20"/>
        <v/>
      </c>
      <c r="N277" s="33" t="str">
        <f t="shared" si="21"/>
        <v/>
      </c>
      <c r="O277" s="33" t="str">
        <f t="shared" si="22"/>
        <v/>
      </c>
      <c r="P277" s="4"/>
      <c r="Q277" s="33" t="str">
        <f t="shared" si="23"/>
        <v/>
      </c>
      <c r="R277" s="34" t="str">
        <f t="shared" si="24"/>
        <v/>
      </c>
    </row>
    <row r="278" spans="1:18" x14ac:dyDescent="0.35">
      <c r="A278" s="25">
        <v>274</v>
      </c>
      <c r="B278" s="26">
        <f>_xlfn.XLOOKUP(C278,sales!C:C,scon!B:B,"")</f>
        <v>0</v>
      </c>
      <c r="C278" s="4"/>
      <c r="D278" s="26">
        <f>_xlfn.XLOOKUP(C278,sales!C:C,scon!D:D,"")</f>
        <v>0</v>
      </c>
      <c r="E278" s="26">
        <f>_xlfn.XLOOKUP(C278,sales!C:C,scon!E:E,"")</f>
        <v>0</v>
      </c>
      <c r="F278" s="4"/>
      <c r="G278" s="27"/>
      <c r="H278" s="28"/>
      <c r="I278" s="4"/>
      <c r="J278" s="35">
        <f>_xlfn.XLOOKUP(C278,sales!C:C,scon!L:L,"")</f>
        <v>0</v>
      </c>
      <c r="K278" s="31"/>
      <c r="L278" s="31"/>
      <c r="M278" s="33" t="str">
        <f t="shared" si="20"/>
        <v/>
      </c>
      <c r="N278" s="33" t="str">
        <f t="shared" si="21"/>
        <v/>
      </c>
      <c r="O278" s="33" t="str">
        <f t="shared" si="22"/>
        <v/>
      </c>
      <c r="P278" s="4"/>
      <c r="Q278" s="33" t="str">
        <f t="shared" si="23"/>
        <v/>
      </c>
      <c r="R278" s="34" t="str">
        <f t="shared" si="24"/>
        <v/>
      </c>
    </row>
    <row r="279" spans="1:18" x14ac:dyDescent="0.35">
      <c r="A279" s="25">
        <v>275</v>
      </c>
      <c r="B279" s="26">
        <f>_xlfn.XLOOKUP(C279,sales!C:C,scon!B:B,"")</f>
        <v>0</v>
      </c>
      <c r="C279" s="4"/>
      <c r="D279" s="26">
        <f>_xlfn.XLOOKUP(C279,sales!C:C,scon!D:D,"")</f>
        <v>0</v>
      </c>
      <c r="E279" s="26">
        <f>_xlfn.XLOOKUP(C279,sales!C:C,scon!E:E,"")</f>
        <v>0</v>
      </c>
      <c r="F279" s="4"/>
      <c r="G279" s="27"/>
      <c r="H279" s="28"/>
      <c r="I279" s="4"/>
      <c r="J279" s="35">
        <f>_xlfn.XLOOKUP(C279,sales!C:C,scon!L:L,"")</f>
        <v>0</v>
      </c>
      <c r="K279" s="31"/>
      <c r="L279" s="31"/>
      <c r="M279" s="33" t="str">
        <f t="shared" si="20"/>
        <v/>
      </c>
      <c r="N279" s="33" t="str">
        <f t="shared" si="21"/>
        <v/>
      </c>
      <c r="O279" s="33" t="str">
        <f t="shared" si="22"/>
        <v/>
      </c>
      <c r="P279" s="4"/>
      <c r="Q279" s="33" t="str">
        <f t="shared" si="23"/>
        <v/>
      </c>
      <c r="R279" s="34" t="str">
        <f t="shared" si="24"/>
        <v/>
      </c>
    </row>
    <row r="280" spans="1:18" x14ac:dyDescent="0.35">
      <c r="A280" s="25">
        <v>276</v>
      </c>
      <c r="B280" s="26">
        <f>_xlfn.XLOOKUP(C280,sales!C:C,scon!B:B,"")</f>
        <v>0</v>
      </c>
      <c r="C280" s="4"/>
      <c r="D280" s="26">
        <f>_xlfn.XLOOKUP(C280,sales!C:C,scon!D:D,"")</f>
        <v>0</v>
      </c>
      <c r="E280" s="26">
        <f>_xlfn.XLOOKUP(C280,sales!C:C,scon!E:E,"")</f>
        <v>0</v>
      </c>
      <c r="F280" s="4"/>
      <c r="G280" s="27"/>
      <c r="H280" s="28"/>
      <c r="I280" s="4"/>
      <c r="J280" s="35">
        <f>_xlfn.XLOOKUP(C280,sales!C:C,scon!L:L,"")</f>
        <v>0</v>
      </c>
      <c r="K280" s="31"/>
      <c r="L280" s="31"/>
      <c r="M280" s="33" t="str">
        <f t="shared" si="20"/>
        <v/>
      </c>
      <c r="N280" s="33" t="str">
        <f t="shared" si="21"/>
        <v/>
      </c>
      <c r="O280" s="33" t="str">
        <f t="shared" si="22"/>
        <v/>
      </c>
      <c r="P280" s="4"/>
      <c r="Q280" s="33" t="str">
        <f t="shared" si="23"/>
        <v/>
      </c>
      <c r="R280" s="34" t="str">
        <f t="shared" si="24"/>
        <v/>
      </c>
    </row>
    <row r="281" spans="1:18" x14ac:dyDescent="0.35">
      <c r="A281" s="25">
        <v>277</v>
      </c>
      <c r="B281" s="26">
        <f>_xlfn.XLOOKUP(C281,sales!C:C,scon!B:B,"")</f>
        <v>0</v>
      </c>
      <c r="C281" s="4"/>
      <c r="D281" s="26">
        <f>_xlfn.XLOOKUP(C281,sales!C:C,scon!D:D,"")</f>
        <v>0</v>
      </c>
      <c r="E281" s="26">
        <f>_xlfn.XLOOKUP(C281,sales!C:C,scon!E:E,"")</f>
        <v>0</v>
      </c>
      <c r="F281" s="4"/>
      <c r="G281" s="27"/>
      <c r="H281" s="28"/>
      <c r="I281" s="4"/>
      <c r="J281" s="35">
        <f>_xlfn.XLOOKUP(C281,sales!C:C,scon!L:L,"")</f>
        <v>0</v>
      </c>
      <c r="K281" s="31"/>
      <c r="L281" s="31"/>
      <c r="M281" s="33" t="str">
        <f t="shared" si="20"/>
        <v/>
      </c>
      <c r="N281" s="33" t="str">
        <f t="shared" si="21"/>
        <v/>
      </c>
      <c r="O281" s="33" t="str">
        <f t="shared" si="22"/>
        <v/>
      </c>
      <c r="P281" s="4"/>
      <c r="Q281" s="33" t="str">
        <f t="shared" si="23"/>
        <v/>
      </c>
      <c r="R281" s="34" t="str">
        <f t="shared" si="24"/>
        <v/>
      </c>
    </row>
    <row r="282" spans="1:18" x14ac:dyDescent="0.35">
      <c r="A282" s="25">
        <v>278</v>
      </c>
      <c r="B282" s="26">
        <f>_xlfn.XLOOKUP(C282,sales!C:C,scon!B:B,"")</f>
        <v>0</v>
      </c>
      <c r="C282" s="4"/>
      <c r="D282" s="26">
        <f>_xlfn.XLOOKUP(C282,sales!C:C,scon!D:D,"")</f>
        <v>0</v>
      </c>
      <c r="E282" s="26">
        <f>_xlfn.XLOOKUP(C282,sales!C:C,scon!E:E,"")</f>
        <v>0</v>
      </c>
      <c r="F282" s="4"/>
      <c r="G282" s="27"/>
      <c r="H282" s="28"/>
      <c r="I282" s="4"/>
      <c r="J282" s="35">
        <f>_xlfn.XLOOKUP(C282,sales!C:C,scon!L:L,"")</f>
        <v>0</v>
      </c>
      <c r="K282" s="31"/>
      <c r="L282" s="31"/>
      <c r="M282" s="33" t="str">
        <f t="shared" si="20"/>
        <v/>
      </c>
      <c r="N282" s="33" t="str">
        <f t="shared" si="21"/>
        <v/>
      </c>
      <c r="O282" s="33" t="str">
        <f t="shared" si="22"/>
        <v/>
      </c>
      <c r="P282" s="4"/>
      <c r="Q282" s="33" t="str">
        <f t="shared" si="23"/>
        <v/>
      </c>
      <c r="R282" s="34" t="str">
        <f t="shared" si="24"/>
        <v/>
      </c>
    </row>
    <row r="283" spans="1:18" x14ac:dyDescent="0.35">
      <c r="A283" s="25">
        <v>279</v>
      </c>
      <c r="B283" s="26">
        <f>_xlfn.XLOOKUP(C283,sales!C:C,scon!B:B,"")</f>
        <v>0</v>
      </c>
      <c r="C283" s="4"/>
      <c r="D283" s="26">
        <f>_xlfn.XLOOKUP(C283,sales!C:C,scon!D:D,"")</f>
        <v>0</v>
      </c>
      <c r="E283" s="26">
        <f>_xlfn.XLOOKUP(C283,sales!C:C,scon!E:E,"")</f>
        <v>0</v>
      </c>
      <c r="F283" s="4"/>
      <c r="G283" s="27"/>
      <c r="H283" s="28"/>
      <c r="I283" s="4"/>
      <c r="J283" s="35">
        <f>_xlfn.XLOOKUP(C283,sales!C:C,scon!L:L,"")</f>
        <v>0</v>
      </c>
      <c r="K283" s="31"/>
      <c r="L283" s="31"/>
      <c r="M283" s="33" t="str">
        <f t="shared" si="20"/>
        <v/>
      </c>
      <c r="N283" s="33" t="str">
        <f t="shared" si="21"/>
        <v/>
      </c>
      <c r="O283" s="33" t="str">
        <f t="shared" si="22"/>
        <v/>
      </c>
      <c r="P283" s="4"/>
      <c r="Q283" s="33" t="str">
        <f t="shared" si="23"/>
        <v/>
      </c>
      <c r="R283" s="34" t="str">
        <f t="shared" si="24"/>
        <v/>
      </c>
    </row>
    <row r="284" spans="1:18" x14ac:dyDescent="0.35">
      <c r="A284" s="25">
        <v>280</v>
      </c>
      <c r="B284" s="26">
        <f>_xlfn.XLOOKUP(C284,sales!C:C,scon!B:B,"")</f>
        <v>0</v>
      </c>
      <c r="C284" s="4"/>
      <c r="D284" s="26">
        <f>_xlfn.XLOOKUP(C284,sales!C:C,scon!D:D,"")</f>
        <v>0</v>
      </c>
      <c r="E284" s="26">
        <f>_xlfn.XLOOKUP(C284,sales!C:C,scon!E:E,"")</f>
        <v>0</v>
      </c>
      <c r="F284" s="4"/>
      <c r="G284" s="27"/>
      <c r="H284" s="28"/>
      <c r="I284" s="4"/>
      <c r="J284" s="35">
        <f>_xlfn.XLOOKUP(C284,sales!C:C,scon!L:L,"")</f>
        <v>0</v>
      </c>
      <c r="K284" s="31"/>
      <c r="L284" s="31"/>
      <c r="M284" s="33" t="str">
        <f t="shared" si="20"/>
        <v/>
      </c>
      <c r="N284" s="33" t="str">
        <f t="shared" si="21"/>
        <v/>
      </c>
      <c r="O284" s="33" t="str">
        <f t="shared" si="22"/>
        <v/>
      </c>
      <c r="P284" s="4"/>
      <c r="Q284" s="33" t="str">
        <f t="shared" si="23"/>
        <v/>
      </c>
      <c r="R284" s="34" t="str">
        <f t="shared" si="24"/>
        <v/>
      </c>
    </row>
    <row r="285" spans="1:18" x14ac:dyDescent="0.35">
      <c r="A285" s="25">
        <v>281</v>
      </c>
      <c r="B285" s="26">
        <f>_xlfn.XLOOKUP(C285,sales!C:C,scon!B:B,"")</f>
        <v>0</v>
      </c>
      <c r="C285" s="4"/>
      <c r="D285" s="26">
        <f>_xlfn.XLOOKUP(C285,sales!C:C,scon!D:D,"")</f>
        <v>0</v>
      </c>
      <c r="E285" s="26">
        <f>_xlfn.XLOOKUP(C285,sales!C:C,scon!E:E,"")</f>
        <v>0</v>
      </c>
      <c r="F285" s="4"/>
      <c r="G285" s="27"/>
      <c r="H285" s="28"/>
      <c r="I285" s="4"/>
      <c r="J285" s="35">
        <f>_xlfn.XLOOKUP(C285,sales!C:C,scon!L:L,"")</f>
        <v>0</v>
      </c>
      <c r="K285" s="31"/>
      <c r="L285" s="31"/>
      <c r="M285" s="33" t="str">
        <f t="shared" si="20"/>
        <v/>
      </c>
      <c r="N285" s="33" t="str">
        <f t="shared" si="21"/>
        <v/>
      </c>
      <c r="O285" s="33" t="str">
        <f t="shared" si="22"/>
        <v/>
      </c>
      <c r="P285" s="4"/>
      <c r="Q285" s="33" t="str">
        <f t="shared" si="23"/>
        <v/>
      </c>
      <c r="R285" s="34" t="str">
        <f t="shared" si="24"/>
        <v/>
      </c>
    </row>
    <row r="286" spans="1:18" x14ac:dyDescent="0.35">
      <c r="A286" s="25">
        <v>282</v>
      </c>
      <c r="B286" s="26">
        <f>_xlfn.XLOOKUP(C286,sales!C:C,scon!B:B,"")</f>
        <v>0</v>
      </c>
      <c r="C286" s="4"/>
      <c r="D286" s="26">
        <f>_xlfn.XLOOKUP(C286,sales!C:C,scon!D:D,"")</f>
        <v>0</v>
      </c>
      <c r="E286" s="26">
        <f>_xlfn.XLOOKUP(C286,sales!C:C,scon!E:E,"")</f>
        <v>0</v>
      </c>
      <c r="F286" s="4"/>
      <c r="G286" s="27"/>
      <c r="H286" s="28"/>
      <c r="I286" s="4"/>
      <c r="J286" s="35">
        <f>_xlfn.XLOOKUP(C286,sales!C:C,scon!L:L,"")</f>
        <v>0</v>
      </c>
      <c r="K286" s="31"/>
      <c r="L286" s="31"/>
      <c r="M286" s="33" t="str">
        <f t="shared" si="20"/>
        <v/>
      </c>
      <c r="N286" s="33" t="str">
        <f t="shared" si="21"/>
        <v/>
      </c>
      <c r="O286" s="33" t="str">
        <f t="shared" si="22"/>
        <v/>
      </c>
      <c r="P286" s="4"/>
      <c r="Q286" s="33" t="str">
        <f t="shared" si="23"/>
        <v/>
      </c>
      <c r="R286" s="34" t="str">
        <f t="shared" si="24"/>
        <v/>
      </c>
    </row>
    <row r="287" spans="1:18" x14ac:dyDescent="0.35">
      <c r="A287" s="25">
        <v>283</v>
      </c>
      <c r="B287" s="26">
        <f>_xlfn.XLOOKUP(C287,sales!C:C,scon!B:B,"")</f>
        <v>0</v>
      </c>
      <c r="C287" s="4"/>
      <c r="D287" s="26">
        <f>_xlfn.XLOOKUP(C287,sales!C:C,scon!D:D,"")</f>
        <v>0</v>
      </c>
      <c r="E287" s="26">
        <f>_xlfn.XLOOKUP(C287,sales!C:C,scon!E:E,"")</f>
        <v>0</v>
      </c>
      <c r="F287" s="4"/>
      <c r="G287" s="27"/>
      <c r="H287" s="28"/>
      <c r="I287" s="4"/>
      <c r="J287" s="35">
        <f>_xlfn.XLOOKUP(C287,sales!C:C,scon!L:L,"")</f>
        <v>0</v>
      </c>
      <c r="K287" s="31"/>
      <c r="L287" s="31"/>
      <c r="M287" s="33" t="str">
        <f t="shared" si="20"/>
        <v/>
      </c>
      <c r="N287" s="33" t="str">
        <f t="shared" si="21"/>
        <v/>
      </c>
      <c r="O287" s="33" t="str">
        <f t="shared" si="22"/>
        <v/>
      </c>
      <c r="P287" s="4"/>
      <c r="Q287" s="33" t="str">
        <f t="shared" si="23"/>
        <v/>
      </c>
      <c r="R287" s="34" t="str">
        <f t="shared" si="24"/>
        <v/>
      </c>
    </row>
    <row r="288" spans="1:18" x14ac:dyDescent="0.35">
      <c r="A288" s="25">
        <v>284</v>
      </c>
      <c r="B288" s="26">
        <f>_xlfn.XLOOKUP(C288,sales!C:C,scon!B:B,"")</f>
        <v>0</v>
      </c>
      <c r="C288" s="4"/>
      <c r="D288" s="26">
        <f>_xlfn.XLOOKUP(C288,sales!C:C,scon!D:D,"")</f>
        <v>0</v>
      </c>
      <c r="E288" s="26">
        <f>_xlfn.XLOOKUP(C288,sales!C:C,scon!E:E,"")</f>
        <v>0</v>
      </c>
      <c r="F288" s="4"/>
      <c r="G288" s="27"/>
      <c r="H288" s="28"/>
      <c r="I288" s="4"/>
      <c r="J288" s="35">
        <f>_xlfn.XLOOKUP(C288,sales!C:C,scon!L:L,"")</f>
        <v>0</v>
      </c>
      <c r="K288" s="31"/>
      <c r="L288" s="31"/>
      <c r="M288" s="33" t="str">
        <f t="shared" si="20"/>
        <v/>
      </c>
      <c r="N288" s="33" t="str">
        <f t="shared" si="21"/>
        <v/>
      </c>
      <c r="O288" s="33" t="str">
        <f t="shared" si="22"/>
        <v/>
      </c>
      <c r="P288" s="4"/>
      <c r="Q288" s="33" t="str">
        <f t="shared" si="23"/>
        <v/>
      </c>
      <c r="R288" s="34" t="str">
        <f t="shared" si="24"/>
        <v/>
      </c>
    </row>
    <row r="289" spans="1:18" x14ac:dyDescent="0.35">
      <c r="A289" s="25">
        <v>285</v>
      </c>
      <c r="B289" s="26">
        <f>_xlfn.XLOOKUP(C289,sales!C:C,scon!B:B,"")</f>
        <v>0</v>
      </c>
      <c r="C289" s="4"/>
      <c r="D289" s="26">
        <f>_xlfn.XLOOKUP(C289,sales!C:C,scon!D:D,"")</f>
        <v>0</v>
      </c>
      <c r="E289" s="26">
        <f>_xlfn.XLOOKUP(C289,sales!C:C,scon!E:E,"")</f>
        <v>0</v>
      </c>
      <c r="F289" s="4"/>
      <c r="G289" s="27"/>
      <c r="H289" s="28"/>
      <c r="I289" s="4"/>
      <c r="J289" s="35">
        <f>_xlfn.XLOOKUP(C289,sales!C:C,scon!L:L,"")</f>
        <v>0</v>
      </c>
      <c r="K289" s="31"/>
      <c r="L289" s="31"/>
      <c r="M289" s="33" t="str">
        <f t="shared" si="20"/>
        <v/>
      </c>
      <c r="N289" s="33" t="str">
        <f t="shared" si="21"/>
        <v/>
      </c>
      <c r="O289" s="33" t="str">
        <f t="shared" si="22"/>
        <v/>
      </c>
      <c r="P289" s="4"/>
      <c r="Q289" s="33" t="str">
        <f t="shared" si="23"/>
        <v/>
      </c>
      <c r="R289" s="34" t="str">
        <f t="shared" si="24"/>
        <v/>
      </c>
    </row>
    <row r="290" spans="1:18" x14ac:dyDescent="0.35">
      <c r="A290" s="25">
        <v>286</v>
      </c>
      <c r="B290" s="26">
        <f>_xlfn.XLOOKUP(C290,sales!C:C,scon!B:B,"")</f>
        <v>0</v>
      </c>
      <c r="C290" s="4"/>
      <c r="D290" s="26">
        <f>_xlfn.XLOOKUP(C290,sales!C:C,scon!D:D,"")</f>
        <v>0</v>
      </c>
      <c r="E290" s="26">
        <f>_xlfn.XLOOKUP(C290,sales!C:C,scon!E:E,"")</f>
        <v>0</v>
      </c>
      <c r="F290" s="4"/>
      <c r="G290" s="27"/>
      <c r="H290" s="28"/>
      <c r="I290" s="4"/>
      <c r="J290" s="35">
        <f>_xlfn.XLOOKUP(C290,sales!C:C,scon!L:L,"")</f>
        <v>0</v>
      </c>
      <c r="K290" s="31"/>
      <c r="L290" s="31"/>
      <c r="M290" s="33" t="str">
        <f t="shared" si="20"/>
        <v/>
      </c>
      <c r="N290" s="33" t="str">
        <f t="shared" si="21"/>
        <v/>
      </c>
      <c r="O290" s="33" t="str">
        <f t="shared" si="22"/>
        <v/>
      </c>
      <c r="P290" s="4"/>
      <c r="Q290" s="33" t="str">
        <f t="shared" si="23"/>
        <v/>
      </c>
      <c r="R290" s="34" t="str">
        <f t="shared" si="24"/>
        <v/>
      </c>
    </row>
    <row r="291" spans="1:18" x14ac:dyDescent="0.35">
      <c r="A291" s="25">
        <v>287</v>
      </c>
      <c r="B291" s="26">
        <f>_xlfn.XLOOKUP(C291,sales!C:C,scon!B:B,"")</f>
        <v>0</v>
      </c>
      <c r="C291" s="4"/>
      <c r="D291" s="26">
        <f>_xlfn.XLOOKUP(C291,sales!C:C,scon!D:D,"")</f>
        <v>0</v>
      </c>
      <c r="E291" s="26">
        <f>_xlfn.XLOOKUP(C291,sales!C:C,scon!E:E,"")</f>
        <v>0</v>
      </c>
      <c r="F291" s="4"/>
      <c r="G291" s="27"/>
      <c r="H291" s="28"/>
      <c r="I291" s="4"/>
      <c r="J291" s="35">
        <f>_xlfn.XLOOKUP(C291,sales!C:C,scon!L:L,"")</f>
        <v>0</v>
      </c>
      <c r="K291" s="31"/>
      <c r="L291" s="31"/>
      <c r="M291" s="33" t="str">
        <f t="shared" si="20"/>
        <v/>
      </c>
      <c r="N291" s="33" t="str">
        <f t="shared" si="21"/>
        <v/>
      </c>
      <c r="O291" s="33" t="str">
        <f t="shared" si="22"/>
        <v/>
      </c>
      <c r="P291" s="4"/>
      <c r="Q291" s="33" t="str">
        <f t="shared" si="23"/>
        <v/>
      </c>
      <c r="R291" s="34" t="str">
        <f t="shared" si="24"/>
        <v/>
      </c>
    </row>
    <row r="292" spans="1:18" x14ac:dyDescent="0.35">
      <c r="A292" s="25">
        <v>288</v>
      </c>
      <c r="B292" s="26">
        <f>_xlfn.XLOOKUP(C292,sales!C:C,scon!B:B,"")</f>
        <v>0</v>
      </c>
      <c r="C292" s="4"/>
      <c r="D292" s="26">
        <f>_xlfn.XLOOKUP(C292,sales!C:C,scon!D:D,"")</f>
        <v>0</v>
      </c>
      <c r="E292" s="26">
        <f>_xlfn.XLOOKUP(C292,sales!C:C,scon!E:E,"")</f>
        <v>0</v>
      </c>
      <c r="F292" s="4"/>
      <c r="G292" s="27"/>
      <c r="H292" s="28"/>
      <c r="I292" s="4"/>
      <c r="J292" s="35">
        <f>_xlfn.XLOOKUP(C292,sales!C:C,scon!L:L,"")</f>
        <v>0</v>
      </c>
      <c r="K292" s="31"/>
      <c r="L292" s="31"/>
      <c r="M292" s="33" t="str">
        <f t="shared" si="20"/>
        <v/>
      </c>
      <c r="N292" s="33" t="str">
        <f t="shared" si="21"/>
        <v/>
      </c>
      <c r="O292" s="33" t="str">
        <f t="shared" si="22"/>
        <v/>
      </c>
      <c r="P292" s="4"/>
      <c r="Q292" s="33" t="str">
        <f t="shared" si="23"/>
        <v/>
      </c>
      <c r="R292" s="34" t="str">
        <f t="shared" si="24"/>
        <v/>
      </c>
    </row>
    <row r="293" spans="1:18" x14ac:dyDescent="0.35">
      <c r="A293" s="25">
        <v>289</v>
      </c>
      <c r="B293" s="26">
        <f>_xlfn.XLOOKUP(C293,sales!C:C,scon!B:B,"")</f>
        <v>0</v>
      </c>
      <c r="C293" s="4"/>
      <c r="D293" s="26">
        <f>_xlfn.XLOOKUP(C293,sales!C:C,scon!D:D,"")</f>
        <v>0</v>
      </c>
      <c r="E293" s="26">
        <f>_xlfn.XLOOKUP(C293,sales!C:C,scon!E:E,"")</f>
        <v>0</v>
      </c>
      <c r="F293" s="4"/>
      <c r="G293" s="27"/>
      <c r="H293" s="28"/>
      <c r="I293" s="4"/>
      <c r="J293" s="35">
        <f>_xlfn.XLOOKUP(C293,sales!C:C,scon!L:L,"")</f>
        <v>0</v>
      </c>
      <c r="K293" s="31"/>
      <c r="L293" s="31"/>
      <c r="M293" s="33" t="str">
        <f t="shared" si="20"/>
        <v/>
      </c>
      <c r="N293" s="33" t="str">
        <f t="shared" si="21"/>
        <v/>
      </c>
      <c r="O293" s="33" t="str">
        <f t="shared" si="22"/>
        <v/>
      </c>
      <c r="P293" s="4"/>
      <c r="Q293" s="33" t="str">
        <f t="shared" si="23"/>
        <v/>
      </c>
      <c r="R293" s="34" t="str">
        <f t="shared" si="24"/>
        <v/>
      </c>
    </row>
    <row r="294" spans="1:18" x14ac:dyDescent="0.35">
      <c r="A294" s="25">
        <v>290</v>
      </c>
      <c r="B294" s="26">
        <f>_xlfn.XLOOKUP(C294,sales!C:C,scon!B:B,"")</f>
        <v>0</v>
      </c>
      <c r="C294" s="4"/>
      <c r="D294" s="26">
        <f>_xlfn.XLOOKUP(C294,sales!C:C,scon!D:D,"")</f>
        <v>0</v>
      </c>
      <c r="E294" s="26">
        <f>_xlfn.XLOOKUP(C294,sales!C:C,scon!E:E,"")</f>
        <v>0</v>
      </c>
      <c r="F294" s="4"/>
      <c r="G294" s="27"/>
      <c r="H294" s="28"/>
      <c r="I294" s="4"/>
      <c r="J294" s="35">
        <f>_xlfn.XLOOKUP(C294,sales!C:C,scon!L:L,"")</f>
        <v>0</v>
      </c>
      <c r="K294" s="31"/>
      <c r="L294" s="31"/>
      <c r="M294" s="33" t="str">
        <f t="shared" si="20"/>
        <v/>
      </c>
      <c r="N294" s="33" t="str">
        <f t="shared" si="21"/>
        <v/>
      </c>
      <c r="O294" s="33" t="str">
        <f t="shared" si="22"/>
        <v/>
      </c>
      <c r="P294" s="4"/>
      <c r="Q294" s="33" t="str">
        <f t="shared" si="23"/>
        <v/>
      </c>
      <c r="R294" s="34" t="str">
        <f t="shared" si="24"/>
        <v/>
      </c>
    </row>
    <row r="295" spans="1:18" x14ac:dyDescent="0.35">
      <c r="A295" s="25">
        <v>291</v>
      </c>
      <c r="B295" s="26">
        <f>_xlfn.XLOOKUP(C295,sales!C:C,scon!B:B,"")</f>
        <v>0</v>
      </c>
      <c r="C295" s="4"/>
      <c r="D295" s="26">
        <f>_xlfn.XLOOKUP(C295,sales!C:C,scon!D:D,"")</f>
        <v>0</v>
      </c>
      <c r="E295" s="26">
        <f>_xlfn.XLOOKUP(C295,sales!C:C,scon!E:E,"")</f>
        <v>0</v>
      </c>
      <c r="F295" s="4"/>
      <c r="G295" s="27"/>
      <c r="H295" s="28"/>
      <c r="I295" s="4"/>
      <c r="J295" s="35">
        <f>_xlfn.XLOOKUP(C295,sales!C:C,scon!L:L,"")</f>
        <v>0</v>
      </c>
      <c r="K295" s="31"/>
      <c r="L295" s="31"/>
      <c r="M295" s="33" t="str">
        <f t="shared" si="20"/>
        <v/>
      </c>
      <c r="N295" s="33" t="str">
        <f t="shared" si="21"/>
        <v/>
      </c>
      <c r="O295" s="33" t="str">
        <f t="shared" si="22"/>
        <v/>
      </c>
      <c r="P295" s="4"/>
      <c r="Q295" s="33" t="str">
        <f t="shared" si="23"/>
        <v/>
      </c>
      <c r="R295" s="34" t="str">
        <f t="shared" si="24"/>
        <v/>
      </c>
    </row>
    <row r="296" spans="1:18" x14ac:dyDescent="0.35">
      <c r="A296" s="25">
        <v>292</v>
      </c>
      <c r="B296" s="26">
        <f>_xlfn.XLOOKUP(C296,sales!C:C,scon!B:B,"")</f>
        <v>0</v>
      </c>
      <c r="C296" s="4"/>
      <c r="D296" s="26">
        <f>_xlfn.XLOOKUP(C296,sales!C:C,scon!D:D,"")</f>
        <v>0</v>
      </c>
      <c r="E296" s="26">
        <f>_xlfn.XLOOKUP(C296,sales!C:C,scon!E:E,"")</f>
        <v>0</v>
      </c>
      <c r="F296" s="4"/>
      <c r="G296" s="27"/>
      <c r="H296" s="28"/>
      <c r="I296" s="4"/>
      <c r="J296" s="35">
        <f>_xlfn.XLOOKUP(C296,sales!C:C,scon!L:L,"")</f>
        <v>0</v>
      </c>
      <c r="K296" s="31"/>
      <c r="L296" s="31"/>
      <c r="M296" s="33" t="str">
        <f t="shared" si="20"/>
        <v/>
      </c>
      <c r="N296" s="33" t="str">
        <f t="shared" si="21"/>
        <v/>
      </c>
      <c r="O296" s="33" t="str">
        <f t="shared" si="22"/>
        <v/>
      </c>
      <c r="P296" s="4"/>
      <c r="Q296" s="33" t="str">
        <f t="shared" si="23"/>
        <v/>
      </c>
      <c r="R296" s="34" t="str">
        <f t="shared" si="24"/>
        <v/>
      </c>
    </row>
    <row r="297" spans="1:18" x14ac:dyDescent="0.35">
      <c r="A297" s="25">
        <v>293</v>
      </c>
      <c r="B297" s="26">
        <f>_xlfn.XLOOKUP(C297,sales!C:C,scon!B:B,"")</f>
        <v>0</v>
      </c>
      <c r="C297" s="4"/>
      <c r="D297" s="26">
        <f>_xlfn.XLOOKUP(C297,sales!C:C,scon!D:D,"")</f>
        <v>0</v>
      </c>
      <c r="E297" s="26">
        <f>_xlfn.XLOOKUP(C297,sales!C:C,scon!E:E,"")</f>
        <v>0</v>
      </c>
      <c r="F297" s="4"/>
      <c r="G297" s="27"/>
      <c r="H297" s="28"/>
      <c r="I297" s="4"/>
      <c r="J297" s="35">
        <f>_xlfn.XLOOKUP(C297,sales!C:C,scon!L:L,"")</f>
        <v>0</v>
      </c>
      <c r="K297" s="31"/>
      <c r="L297" s="31"/>
      <c r="M297" s="33" t="str">
        <f t="shared" si="20"/>
        <v/>
      </c>
      <c r="N297" s="33" t="str">
        <f t="shared" si="21"/>
        <v/>
      </c>
      <c r="O297" s="33" t="str">
        <f t="shared" si="22"/>
        <v/>
      </c>
      <c r="P297" s="4"/>
      <c r="Q297" s="33" t="str">
        <f t="shared" si="23"/>
        <v/>
      </c>
      <c r="R297" s="34" t="str">
        <f t="shared" si="24"/>
        <v/>
      </c>
    </row>
    <row r="298" spans="1:18" x14ac:dyDescent="0.35">
      <c r="A298" s="25">
        <v>294</v>
      </c>
      <c r="B298" s="26">
        <f>_xlfn.XLOOKUP(C298,sales!C:C,scon!B:B,"")</f>
        <v>0</v>
      </c>
      <c r="C298" s="4"/>
      <c r="D298" s="26">
        <f>_xlfn.XLOOKUP(C298,sales!C:C,scon!D:D,"")</f>
        <v>0</v>
      </c>
      <c r="E298" s="26">
        <f>_xlfn.XLOOKUP(C298,sales!C:C,scon!E:E,"")</f>
        <v>0</v>
      </c>
      <c r="F298" s="4"/>
      <c r="G298" s="27"/>
      <c r="H298" s="28"/>
      <c r="I298" s="4"/>
      <c r="J298" s="35">
        <f>_xlfn.XLOOKUP(C298,sales!C:C,scon!L:L,"")</f>
        <v>0</v>
      </c>
      <c r="K298" s="31"/>
      <c r="L298" s="31"/>
      <c r="M298" s="33" t="str">
        <f t="shared" si="20"/>
        <v/>
      </c>
      <c r="N298" s="33" t="str">
        <f t="shared" si="21"/>
        <v/>
      </c>
      <c r="O298" s="33" t="str">
        <f t="shared" si="22"/>
        <v/>
      </c>
      <c r="P298" s="4"/>
      <c r="Q298" s="33" t="str">
        <f t="shared" si="23"/>
        <v/>
      </c>
      <c r="R298" s="34" t="str">
        <f t="shared" si="24"/>
        <v/>
      </c>
    </row>
    <row r="299" spans="1:18" x14ac:dyDescent="0.35">
      <c r="A299" s="25">
        <v>295</v>
      </c>
      <c r="B299" s="26">
        <f>_xlfn.XLOOKUP(C299,sales!C:C,scon!B:B,"")</f>
        <v>0</v>
      </c>
      <c r="C299" s="4"/>
      <c r="D299" s="26">
        <f>_xlfn.XLOOKUP(C299,sales!C:C,scon!D:D,"")</f>
        <v>0</v>
      </c>
      <c r="E299" s="26">
        <f>_xlfn.XLOOKUP(C299,sales!C:C,scon!E:E,"")</f>
        <v>0</v>
      </c>
      <c r="F299" s="4"/>
      <c r="G299" s="27"/>
      <c r="H299" s="28"/>
      <c r="I299" s="4"/>
      <c r="J299" s="35">
        <f>_xlfn.XLOOKUP(C299,sales!C:C,scon!L:L,"")</f>
        <v>0</v>
      </c>
      <c r="K299" s="31"/>
      <c r="L299" s="31"/>
      <c r="M299" s="33" t="str">
        <f t="shared" si="20"/>
        <v/>
      </c>
      <c r="N299" s="33" t="str">
        <f t="shared" si="21"/>
        <v/>
      </c>
      <c r="O299" s="33" t="str">
        <f t="shared" si="22"/>
        <v/>
      </c>
      <c r="P299" s="4"/>
      <c r="Q299" s="33" t="str">
        <f t="shared" si="23"/>
        <v/>
      </c>
      <c r="R299" s="34" t="str">
        <f t="shared" si="24"/>
        <v/>
      </c>
    </row>
    <row r="300" spans="1:18" x14ac:dyDescent="0.35">
      <c r="A300" s="25">
        <v>296</v>
      </c>
      <c r="B300" s="26">
        <f>_xlfn.XLOOKUP(C300,sales!C:C,scon!B:B,"")</f>
        <v>0</v>
      </c>
      <c r="C300" s="4"/>
      <c r="D300" s="26">
        <f>_xlfn.XLOOKUP(C300,sales!C:C,scon!D:D,"")</f>
        <v>0</v>
      </c>
      <c r="E300" s="26">
        <f>_xlfn.XLOOKUP(C300,sales!C:C,scon!E:E,"")</f>
        <v>0</v>
      </c>
      <c r="F300" s="4"/>
      <c r="G300" s="27"/>
      <c r="H300" s="28"/>
      <c r="I300" s="4"/>
      <c r="J300" s="35">
        <f>_xlfn.XLOOKUP(C300,sales!C:C,scon!L:L,"")</f>
        <v>0</v>
      </c>
      <c r="K300" s="31"/>
      <c r="L300" s="31"/>
      <c r="M300" s="33" t="str">
        <f t="shared" si="20"/>
        <v/>
      </c>
      <c r="N300" s="33" t="str">
        <f t="shared" si="21"/>
        <v/>
      </c>
      <c r="O300" s="33" t="str">
        <f t="shared" si="22"/>
        <v/>
      </c>
      <c r="P300" s="4"/>
      <c r="Q300" s="33" t="str">
        <f t="shared" si="23"/>
        <v/>
      </c>
      <c r="R300" s="34" t="str">
        <f t="shared" si="24"/>
        <v/>
      </c>
    </row>
    <row r="301" spans="1:18" x14ac:dyDescent="0.35">
      <c r="A301" s="25">
        <v>297</v>
      </c>
      <c r="B301" s="26">
        <f>_xlfn.XLOOKUP(C301,sales!C:C,scon!B:B,"")</f>
        <v>0</v>
      </c>
      <c r="C301" s="4"/>
      <c r="D301" s="26">
        <f>_xlfn.XLOOKUP(C301,sales!C:C,scon!D:D,"")</f>
        <v>0</v>
      </c>
      <c r="E301" s="26">
        <f>_xlfn.XLOOKUP(C301,sales!C:C,scon!E:E,"")</f>
        <v>0</v>
      </c>
      <c r="F301" s="4"/>
      <c r="G301" s="27"/>
      <c r="H301" s="28"/>
      <c r="I301" s="4"/>
      <c r="J301" s="35">
        <f>_xlfn.XLOOKUP(C301,sales!C:C,scon!L:L,"")</f>
        <v>0</v>
      </c>
      <c r="K301" s="31"/>
      <c r="L301" s="31"/>
      <c r="M301" s="33" t="str">
        <f t="shared" si="20"/>
        <v/>
      </c>
      <c r="N301" s="33" t="str">
        <f t="shared" si="21"/>
        <v/>
      </c>
      <c r="O301" s="33" t="str">
        <f t="shared" si="22"/>
        <v/>
      </c>
      <c r="P301" s="4"/>
      <c r="Q301" s="33" t="str">
        <f t="shared" si="23"/>
        <v/>
      </c>
      <c r="R301" s="34" t="str">
        <f t="shared" si="24"/>
        <v/>
      </c>
    </row>
    <row r="302" spans="1:18" x14ac:dyDescent="0.35">
      <c r="A302" s="25">
        <v>298</v>
      </c>
      <c r="B302" s="26">
        <f>_xlfn.XLOOKUP(C302,sales!C:C,scon!B:B,"")</f>
        <v>0</v>
      </c>
      <c r="C302" s="4"/>
      <c r="D302" s="26">
        <f>_xlfn.XLOOKUP(C302,sales!C:C,scon!D:D,"")</f>
        <v>0</v>
      </c>
      <c r="E302" s="26">
        <f>_xlfn.XLOOKUP(C302,sales!C:C,scon!E:E,"")</f>
        <v>0</v>
      </c>
      <c r="F302" s="4"/>
      <c r="G302" s="27"/>
      <c r="H302" s="28"/>
      <c r="I302" s="4"/>
      <c r="J302" s="35">
        <f>_xlfn.XLOOKUP(C302,sales!C:C,scon!L:L,"")</f>
        <v>0</v>
      </c>
      <c r="K302" s="31"/>
      <c r="L302" s="31"/>
      <c r="M302" s="33" t="str">
        <f t="shared" si="20"/>
        <v/>
      </c>
      <c r="N302" s="33" t="str">
        <f t="shared" si="21"/>
        <v/>
      </c>
      <c r="O302" s="33" t="str">
        <f t="shared" si="22"/>
        <v/>
      </c>
      <c r="P302" s="4"/>
      <c r="Q302" s="33" t="str">
        <f t="shared" si="23"/>
        <v/>
      </c>
      <c r="R302" s="34" t="str">
        <f t="shared" si="24"/>
        <v/>
      </c>
    </row>
    <row r="303" spans="1:18" x14ac:dyDescent="0.35">
      <c r="A303" s="25">
        <v>299</v>
      </c>
      <c r="B303" s="26">
        <f>_xlfn.XLOOKUP(C303,sales!C:C,scon!B:B,"")</f>
        <v>0</v>
      </c>
      <c r="C303" s="4"/>
      <c r="D303" s="26">
        <f>_xlfn.XLOOKUP(C303,sales!C:C,scon!D:D,"")</f>
        <v>0</v>
      </c>
      <c r="E303" s="26">
        <f>_xlfn.XLOOKUP(C303,sales!C:C,scon!E:E,"")</f>
        <v>0</v>
      </c>
      <c r="F303" s="4"/>
      <c r="G303" s="27"/>
      <c r="H303" s="28"/>
      <c r="I303" s="4"/>
      <c r="J303" s="35">
        <f>_xlfn.XLOOKUP(C303,sales!C:C,scon!L:L,"")</f>
        <v>0</v>
      </c>
      <c r="K303" s="31"/>
      <c r="L303" s="31"/>
      <c r="M303" s="33" t="str">
        <f t="shared" si="20"/>
        <v/>
      </c>
      <c r="N303" s="33" t="str">
        <f t="shared" si="21"/>
        <v/>
      </c>
      <c r="O303" s="33" t="str">
        <f t="shared" si="22"/>
        <v/>
      </c>
      <c r="P303" s="4"/>
      <c r="Q303" s="33" t="str">
        <f t="shared" si="23"/>
        <v/>
      </c>
      <c r="R303" s="34" t="str">
        <f t="shared" si="24"/>
        <v/>
      </c>
    </row>
    <row r="304" spans="1:18" x14ac:dyDescent="0.35">
      <c r="A304" s="25">
        <v>300</v>
      </c>
      <c r="B304" s="26">
        <f>_xlfn.XLOOKUP(C304,sales!C:C,scon!B:B,"")</f>
        <v>0</v>
      </c>
      <c r="C304" s="4"/>
      <c r="D304" s="26">
        <f>_xlfn.XLOOKUP(C304,sales!C:C,scon!D:D,"")</f>
        <v>0</v>
      </c>
      <c r="E304" s="26">
        <f>_xlfn.XLOOKUP(C304,sales!C:C,scon!E:E,"")</f>
        <v>0</v>
      </c>
      <c r="F304" s="4"/>
      <c r="G304" s="27"/>
      <c r="H304" s="28"/>
      <c r="I304" s="4"/>
      <c r="J304" s="35">
        <f>_xlfn.XLOOKUP(C304,sales!C:C,scon!L:L,"")</f>
        <v>0</v>
      </c>
      <c r="K304" s="31"/>
      <c r="L304" s="31"/>
      <c r="M304" s="33" t="str">
        <f t="shared" si="20"/>
        <v/>
      </c>
      <c r="N304" s="33" t="str">
        <f t="shared" si="21"/>
        <v/>
      </c>
      <c r="O304" s="33" t="str">
        <f t="shared" si="22"/>
        <v/>
      </c>
      <c r="P304" s="4"/>
      <c r="Q304" s="33" t="str">
        <f t="shared" si="23"/>
        <v/>
      </c>
      <c r="R304" s="34" t="str">
        <f t="shared" si="24"/>
        <v/>
      </c>
    </row>
    <row r="305" spans="1:18" x14ac:dyDescent="0.35">
      <c r="A305" s="25">
        <v>301</v>
      </c>
      <c r="B305" s="26">
        <f>_xlfn.XLOOKUP(C305,sales!C:C,scon!B:B,"")</f>
        <v>0</v>
      </c>
      <c r="C305" s="4"/>
      <c r="D305" s="26">
        <f>_xlfn.XLOOKUP(C305,sales!C:C,scon!D:D,"")</f>
        <v>0</v>
      </c>
      <c r="E305" s="26">
        <f>_xlfn.XLOOKUP(C305,sales!C:C,scon!E:E,"")</f>
        <v>0</v>
      </c>
      <c r="F305" s="4"/>
      <c r="G305" s="27"/>
      <c r="H305" s="28"/>
      <c r="I305" s="4"/>
      <c r="J305" s="35">
        <f>_xlfn.XLOOKUP(C305,sales!C:C,scon!L:L,"")</f>
        <v>0</v>
      </c>
      <c r="K305" s="31"/>
      <c r="L305" s="31"/>
      <c r="M305" s="33" t="str">
        <f t="shared" si="20"/>
        <v/>
      </c>
      <c r="N305" s="33" t="str">
        <f t="shared" si="21"/>
        <v/>
      </c>
      <c r="O305" s="33" t="str">
        <f t="shared" si="22"/>
        <v/>
      </c>
      <c r="P305" s="4"/>
      <c r="Q305" s="33" t="str">
        <f t="shared" si="23"/>
        <v/>
      </c>
      <c r="R305" s="34" t="str">
        <f t="shared" si="24"/>
        <v/>
      </c>
    </row>
    <row r="306" spans="1:18" x14ac:dyDescent="0.35">
      <c r="A306" s="25">
        <v>302</v>
      </c>
      <c r="B306" s="26">
        <f>_xlfn.XLOOKUP(C306,sales!C:C,scon!B:B,"")</f>
        <v>0</v>
      </c>
      <c r="C306" s="4"/>
      <c r="D306" s="26">
        <f>_xlfn.XLOOKUP(C306,sales!C:C,scon!D:D,"")</f>
        <v>0</v>
      </c>
      <c r="E306" s="26">
        <f>_xlfn.XLOOKUP(C306,sales!C:C,scon!E:E,"")</f>
        <v>0</v>
      </c>
      <c r="F306" s="4"/>
      <c r="G306" s="27"/>
      <c r="H306" s="28"/>
      <c r="I306" s="4"/>
      <c r="J306" s="35">
        <f>_xlfn.XLOOKUP(C306,sales!C:C,scon!L:L,"")</f>
        <v>0</v>
      </c>
      <c r="K306" s="31"/>
      <c r="L306" s="31"/>
      <c r="M306" s="33" t="str">
        <f t="shared" si="20"/>
        <v/>
      </c>
      <c r="N306" s="33" t="str">
        <f t="shared" si="21"/>
        <v/>
      </c>
      <c r="O306" s="33" t="str">
        <f t="shared" si="22"/>
        <v/>
      </c>
      <c r="P306" s="4"/>
      <c r="Q306" s="33" t="str">
        <f t="shared" si="23"/>
        <v/>
      </c>
      <c r="R306" s="34" t="str">
        <f t="shared" si="24"/>
        <v/>
      </c>
    </row>
    <row r="307" spans="1:18" x14ac:dyDescent="0.35">
      <c r="A307" s="25">
        <v>303</v>
      </c>
      <c r="B307" s="26">
        <f>_xlfn.XLOOKUP(C307,sales!C:C,scon!B:B,"")</f>
        <v>0</v>
      </c>
      <c r="C307" s="4"/>
      <c r="D307" s="26">
        <f>_xlfn.XLOOKUP(C307,sales!C:C,scon!D:D,"")</f>
        <v>0</v>
      </c>
      <c r="E307" s="26">
        <f>_xlfn.XLOOKUP(C307,sales!C:C,scon!E:E,"")</f>
        <v>0</v>
      </c>
      <c r="F307" s="4"/>
      <c r="G307" s="27"/>
      <c r="H307" s="28"/>
      <c r="I307" s="4"/>
      <c r="J307" s="35">
        <f>_xlfn.XLOOKUP(C307,sales!C:C,scon!L:L,"")</f>
        <v>0</v>
      </c>
      <c r="K307" s="31"/>
      <c r="L307" s="31"/>
      <c r="M307" s="33" t="str">
        <f t="shared" si="20"/>
        <v/>
      </c>
      <c r="N307" s="33" t="str">
        <f t="shared" si="21"/>
        <v/>
      </c>
      <c r="O307" s="33" t="str">
        <f t="shared" si="22"/>
        <v/>
      </c>
      <c r="P307" s="4"/>
      <c r="Q307" s="33" t="str">
        <f t="shared" si="23"/>
        <v/>
      </c>
      <c r="R307" s="34" t="str">
        <f t="shared" si="24"/>
        <v/>
      </c>
    </row>
    <row r="308" spans="1:18" x14ac:dyDescent="0.35">
      <c r="A308" s="25">
        <v>304</v>
      </c>
      <c r="B308" s="26">
        <f>_xlfn.XLOOKUP(C308,sales!C:C,scon!B:B,"")</f>
        <v>0</v>
      </c>
      <c r="C308" s="4"/>
      <c r="D308" s="26">
        <f>_xlfn.XLOOKUP(C308,sales!C:C,scon!D:D,"")</f>
        <v>0</v>
      </c>
      <c r="E308" s="26">
        <f>_xlfn.XLOOKUP(C308,sales!C:C,scon!E:E,"")</f>
        <v>0</v>
      </c>
      <c r="F308" s="4"/>
      <c r="G308" s="27"/>
      <c r="H308" s="28"/>
      <c r="I308" s="4"/>
      <c r="J308" s="35">
        <f>_xlfn.XLOOKUP(C308,sales!C:C,scon!L:L,"")</f>
        <v>0</v>
      </c>
      <c r="K308" s="31"/>
      <c r="L308" s="31"/>
      <c r="M308" s="33" t="str">
        <f t="shared" si="20"/>
        <v/>
      </c>
      <c r="N308" s="33" t="str">
        <f t="shared" si="21"/>
        <v/>
      </c>
      <c r="O308" s="33" t="str">
        <f t="shared" si="22"/>
        <v/>
      </c>
      <c r="P308" s="4"/>
      <c r="Q308" s="33" t="str">
        <f t="shared" si="23"/>
        <v/>
      </c>
      <c r="R308" s="34" t="str">
        <f t="shared" si="24"/>
        <v/>
      </c>
    </row>
    <row r="309" spans="1:18" x14ac:dyDescent="0.35">
      <c r="A309" s="25">
        <v>305</v>
      </c>
      <c r="B309" s="26">
        <f>_xlfn.XLOOKUP(C309,sales!C:C,scon!B:B,"")</f>
        <v>0</v>
      </c>
      <c r="C309" s="4"/>
      <c r="D309" s="26">
        <f>_xlfn.XLOOKUP(C309,sales!C:C,scon!D:D,"")</f>
        <v>0</v>
      </c>
      <c r="E309" s="26">
        <f>_xlfn.XLOOKUP(C309,sales!C:C,scon!E:E,"")</f>
        <v>0</v>
      </c>
      <c r="F309" s="4"/>
      <c r="G309" s="27"/>
      <c r="H309" s="28"/>
      <c r="I309" s="4"/>
      <c r="J309" s="35">
        <f>_xlfn.XLOOKUP(C309,sales!C:C,scon!L:L,"")</f>
        <v>0</v>
      </c>
      <c r="K309" s="31"/>
      <c r="L309" s="31"/>
      <c r="M309" s="33" t="str">
        <f t="shared" si="20"/>
        <v/>
      </c>
      <c r="N309" s="33" t="str">
        <f t="shared" si="21"/>
        <v/>
      </c>
      <c r="O309" s="33" t="str">
        <f t="shared" si="22"/>
        <v/>
      </c>
      <c r="P309" s="4"/>
      <c r="Q309" s="33" t="str">
        <f t="shared" si="23"/>
        <v/>
      </c>
      <c r="R309" s="34" t="str">
        <f t="shared" si="24"/>
        <v/>
      </c>
    </row>
    <row r="310" spans="1:18" x14ac:dyDescent="0.35">
      <c r="A310" s="25">
        <v>306</v>
      </c>
      <c r="B310" s="26">
        <f>_xlfn.XLOOKUP(C310,sales!C:C,scon!B:B,"")</f>
        <v>0</v>
      </c>
      <c r="C310" s="4"/>
      <c r="D310" s="26">
        <f>_xlfn.XLOOKUP(C310,sales!C:C,scon!D:D,"")</f>
        <v>0</v>
      </c>
      <c r="E310" s="26">
        <f>_xlfn.XLOOKUP(C310,sales!C:C,scon!E:E,"")</f>
        <v>0</v>
      </c>
      <c r="F310" s="4"/>
      <c r="G310" s="27"/>
      <c r="H310" s="28"/>
      <c r="I310" s="4"/>
      <c r="J310" s="35">
        <f>_xlfn.XLOOKUP(C310,sales!C:C,scon!L:L,"")</f>
        <v>0</v>
      </c>
      <c r="K310" s="31"/>
      <c r="L310" s="31"/>
      <c r="M310" s="33" t="str">
        <f t="shared" si="20"/>
        <v/>
      </c>
      <c r="N310" s="33" t="str">
        <f t="shared" si="21"/>
        <v/>
      </c>
      <c r="O310" s="33" t="str">
        <f t="shared" si="22"/>
        <v/>
      </c>
      <c r="P310" s="4"/>
      <c r="Q310" s="33" t="str">
        <f t="shared" si="23"/>
        <v/>
      </c>
      <c r="R310" s="34" t="str">
        <f t="shared" si="24"/>
        <v/>
      </c>
    </row>
    <row r="311" spans="1:18" x14ac:dyDescent="0.35">
      <c r="A311" s="25">
        <v>307</v>
      </c>
      <c r="B311" s="26">
        <f>_xlfn.XLOOKUP(C311,sales!C:C,scon!B:B,"")</f>
        <v>0</v>
      </c>
      <c r="C311" s="4"/>
      <c r="D311" s="26">
        <f>_xlfn.XLOOKUP(C311,sales!C:C,scon!D:D,"")</f>
        <v>0</v>
      </c>
      <c r="E311" s="26">
        <f>_xlfn.XLOOKUP(C311,sales!C:C,scon!E:E,"")</f>
        <v>0</v>
      </c>
      <c r="F311" s="4"/>
      <c r="G311" s="27"/>
      <c r="H311" s="28"/>
      <c r="I311" s="4"/>
      <c r="J311" s="35">
        <f>_xlfn.XLOOKUP(C311,sales!C:C,scon!L:L,"")</f>
        <v>0</v>
      </c>
      <c r="K311" s="31"/>
      <c r="L311" s="31"/>
      <c r="M311" s="33" t="str">
        <f t="shared" si="20"/>
        <v/>
      </c>
      <c r="N311" s="33" t="str">
        <f t="shared" si="21"/>
        <v/>
      </c>
      <c r="O311" s="33" t="str">
        <f t="shared" si="22"/>
        <v/>
      </c>
      <c r="P311" s="4"/>
      <c r="Q311" s="33" t="str">
        <f t="shared" si="23"/>
        <v/>
      </c>
      <c r="R311" s="34" t="str">
        <f t="shared" si="24"/>
        <v/>
      </c>
    </row>
    <row r="312" spans="1:18" x14ac:dyDescent="0.35">
      <c r="A312" s="25">
        <v>308</v>
      </c>
      <c r="B312" s="26">
        <f>_xlfn.XLOOKUP(C312,sales!C:C,scon!B:B,"")</f>
        <v>0</v>
      </c>
      <c r="C312" s="4"/>
      <c r="D312" s="26">
        <f>_xlfn.XLOOKUP(C312,sales!C:C,scon!D:D,"")</f>
        <v>0</v>
      </c>
      <c r="E312" s="26">
        <f>_xlfn.XLOOKUP(C312,sales!C:C,scon!E:E,"")</f>
        <v>0</v>
      </c>
      <c r="F312" s="4"/>
      <c r="G312" s="27"/>
      <c r="H312" s="28"/>
      <c r="I312" s="4"/>
      <c r="J312" s="35">
        <f>_xlfn.XLOOKUP(C312,sales!C:C,scon!L:L,"")</f>
        <v>0</v>
      </c>
      <c r="K312" s="31"/>
      <c r="L312" s="31"/>
      <c r="M312" s="33" t="str">
        <f t="shared" si="20"/>
        <v/>
      </c>
      <c r="N312" s="33" t="str">
        <f t="shared" si="21"/>
        <v/>
      </c>
      <c r="O312" s="33" t="str">
        <f t="shared" si="22"/>
        <v/>
      </c>
      <c r="P312" s="4"/>
      <c r="Q312" s="33" t="str">
        <f t="shared" si="23"/>
        <v/>
      </c>
      <c r="R312" s="34" t="str">
        <f t="shared" si="24"/>
        <v/>
      </c>
    </row>
    <row r="313" spans="1:18" x14ac:dyDescent="0.35">
      <c r="A313" s="25">
        <v>309</v>
      </c>
      <c r="B313" s="26">
        <f>_xlfn.XLOOKUP(C313,sales!C:C,scon!B:B,"")</f>
        <v>0</v>
      </c>
      <c r="C313" s="4"/>
      <c r="D313" s="26">
        <f>_xlfn.XLOOKUP(C313,sales!C:C,scon!D:D,"")</f>
        <v>0</v>
      </c>
      <c r="E313" s="26">
        <f>_xlfn.XLOOKUP(C313,sales!C:C,scon!E:E,"")</f>
        <v>0</v>
      </c>
      <c r="F313" s="4"/>
      <c r="G313" s="27"/>
      <c r="H313" s="28"/>
      <c r="I313" s="4"/>
      <c r="J313" s="35">
        <f>_xlfn.XLOOKUP(C313,sales!C:C,scon!L:L,"")</f>
        <v>0</v>
      </c>
      <c r="K313" s="31"/>
      <c r="L313" s="31"/>
      <c r="M313" s="33" t="str">
        <f t="shared" si="20"/>
        <v/>
      </c>
      <c r="N313" s="33" t="str">
        <f t="shared" si="21"/>
        <v/>
      </c>
      <c r="O313" s="33" t="str">
        <f t="shared" si="22"/>
        <v/>
      </c>
      <c r="P313" s="4"/>
      <c r="Q313" s="33" t="str">
        <f t="shared" si="23"/>
        <v/>
      </c>
      <c r="R313" s="34" t="str">
        <f t="shared" si="24"/>
        <v/>
      </c>
    </row>
    <row r="314" spans="1:18" x14ac:dyDescent="0.35">
      <c r="A314" s="25">
        <v>310</v>
      </c>
      <c r="B314" s="26">
        <f>_xlfn.XLOOKUP(C314,sales!C:C,scon!B:B,"")</f>
        <v>0</v>
      </c>
      <c r="C314" s="4"/>
      <c r="D314" s="26">
        <f>_xlfn.XLOOKUP(C314,sales!C:C,scon!D:D,"")</f>
        <v>0</v>
      </c>
      <c r="E314" s="26">
        <f>_xlfn.XLOOKUP(C314,sales!C:C,scon!E:E,"")</f>
        <v>0</v>
      </c>
      <c r="F314" s="4"/>
      <c r="G314" s="27"/>
      <c r="H314" s="28"/>
      <c r="I314" s="4"/>
      <c r="J314" s="35">
        <f>_xlfn.XLOOKUP(C314,sales!C:C,scon!L:L,"")</f>
        <v>0</v>
      </c>
      <c r="K314" s="31"/>
      <c r="L314" s="31"/>
      <c r="M314" s="33" t="str">
        <f t="shared" si="20"/>
        <v/>
      </c>
      <c r="N314" s="33" t="str">
        <f t="shared" si="21"/>
        <v/>
      </c>
      <c r="O314" s="33" t="str">
        <f t="shared" si="22"/>
        <v/>
      </c>
      <c r="P314" s="4"/>
      <c r="Q314" s="33" t="str">
        <f t="shared" si="23"/>
        <v/>
      </c>
      <c r="R314" s="34" t="str">
        <f t="shared" si="24"/>
        <v/>
      </c>
    </row>
    <row r="315" spans="1:18" x14ac:dyDescent="0.35">
      <c r="A315" s="25">
        <v>311</v>
      </c>
      <c r="B315" s="26">
        <f>_xlfn.XLOOKUP(C315,sales!C:C,scon!B:B,"")</f>
        <v>0</v>
      </c>
      <c r="C315" s="4"/>
      <c r="D315" s="26">
        <f>_xlfn.XLOOKUP(C315,sales!C:C,scon!D:D,"")</f>
        <v>0</v>
      </c>
      <c r="E315" s="26">
        <f>_xlfn.XLOOKUP(C315,sales!C:C,scon!E:E,"")</f>
        <v>0</v>
      </c>
      <c r="F315" s="4"/>
      <c r="G315" s="27"/>
      <c r="H315" s="28"/>
      <c r="I315" s="4"/>
      <c r="J315" s="35">
        <f>_xlfn.XLOOKUP(C315,sales!C:C,scon!L:L,"")</f>
        <v>0</v>
      </c>
      <c r="K315" s="31"/>
      <c r="L315" s="31"/>
      <c r="M315" s="33" t="str">
        <f t="shared" si="20"/>
        <v/>
      </c>
      <c r="N315" s="33" t="str">
        <f t="shared" si="21"/>
        <v/>
      </c>
      <c r="O315" s="33" t="str">
        <f t="shared" si="22"/>
        <v/>
      </c>
      <c r="P315" s="4"/>
      <c r="Q315" s="33" t="str">
        <f t="shared" si="23"/>
        <v/>
      </c>
      <c r="R315" s="34" t="str">
        <f t="shared" si="24"/>
        <v/>
      </c>
    </row>
    <row r="316" spans="1:18" x14ac:dyDescent="0.35">
      <c r="A316" s="25">
        <v>312</v>
      </c>
      <c r="B316" s="26">
        <f>_xlfn.XLOOKUP(C316,sales!C:C,scon!B:B,"")</f>
        <v>0</v>
      </c>
      <c r="C316" s="4"/>
      <c r="D316" s="26">
        <f>_xlfn.XLOOKUP(C316,sales!C:C,scon!D:D,"")</f>
        <v>0</v>
      </c>
      <c r="E316" s="26">
        <f>_xlfn.XLOOKUP(C316,sales!C:C,scon!E:E,"")</f>
        <v>0</v>
      </c>
      <c r="F316" s="4"/>
      <c r="G316" s="27"/>
      <c r="H316" s="28"/>
      <c r="I316" s="4"/>
      <c r="J316" s="35">
        <f>_xlfn.XLOOKUP(C316,sales!C:C,scon!L:L,"")</f>
        <v>0</v>
      </c>
      <c r="K316" s="31"/>
      <c r="L316" s="31"/>
      <c r="M316" s="33" t="str">
        <f t="shared" si="20"/>
        <v/>
      </c>
      <c r="N316" s="33" t="str">
        <f t="shared" si="21"/>
        <v/>
      </c>
      <c r="O316" s="33" t="str">
        <f t="shared" si="22"/>
        <v/>
      </c>
      <c r="P316" s="4"/>
      <c r="Q316" s="33" t="str">
        <f t="shared" si="23"/>
        <v/>
      </c>
      <c r="R316" s="34" t="str">
        <f t="shared" si="24"/>
        <v/>
      </c>
    </row>
    <row r="317" spans="1:18" x14ac:dyDescent="0.35">
      <c r="A317" s="25">
        <v>313</v>
      </c>
      <c r="B317" s="26">
        <f>_xlfn.XLOOKUP(C317,sales!C:C,scon!B:B,"")</f>
        <v>0</v>
      </c>
      <c r="C317" s="4"/>
      <c r="D317" s="26">
        <f>_xlfn.XLOOKUP(C317,sales!C:C,scon!D:D,"")</f>
        <v>0</v>
      </c>
      <c r="E317" s="26">
        <f>_xlfn.XLOOKUP(C317,sales!C:C,scon!E:E,"")</f>
        <v>0</v>
      </c>
      <c r="F317" s="4"/>
      <c r="G317" s="27"/>
      <c r="H317" s="28"/>
      <c r="I317" s="4"/>
      <c r="J317" s="35">
        <f>_xlfn.XLOOKUP(C317,sales!C:C,scon!L:L,"")</f>
        <v>0</v>
      </c>
      <c r="K317" s="31"/>
      <c r="L317" s="31"/>
      <c r="M317" s="33" t="str">
        <f t="shared" si="20"/>
        <v/>
      </c>
      <c r="N317" s="33" t="str">
        <f t="shared" si="21"/>
        <v/>
      </c>
      <c r="O317" s="33" t="str">
        <f t="shared" si="22"/>
        <v/>
      </c>
      <c r="P317" s="4"/>
      <c r="Q317" s="33" t="str">
        <f t="shared" si="23"/>
        <v/>
      </c>
      <c r="R317" s="34" t="str">
        <f t="shared" si="24"/>
        <v/>
      </c>
    </row>
    <row r="318" spans="1:18" x14ac:dyDescent="0.35">
      <c r="A318" s="25">
        <v>314</v>
      </c>
      <c r="B318" s="26">
        <f>_xlfn.XLOOKUP(C318,sales!C:C,scon!B:B,"")</f>
        <v>0</v>
      </c>
      <c r="C318" s="4"/>
      <c r="D318" s="26">
        <f>_xlfn.XLOOKUP(C318,sales!C:C,scon!D:D,"")</f>
        <v>0</v>
      </c>
      <c r="E318" s="26">
        <f>_xlfn.XLOOKUP(C318,sales!C:C,scon!E:E,"")</f>
        <v>0</v>
      </c>
      <c r="F318" s="4"/>
      <c r="G318" s="27"/>
      <c r="H318" s="28"/>
      <c r="I318" s="4"/>
      <c r="J318" s="35">
        <f>_xlfn.XLOOKUP(C318,sales!C:C,scon!L:L,"")</f>
        <v>0</v>
      </c>
      <c r="K318" s="31"/>
      <c r="L318" s="31"/>
      <c r="M318" s="33" t="str">
        <f t="shared" si="20"/>
        <v/>
      </c>
      <c r="N318" s="33" t="str">
        <f t="shared" si="21"/>
        <v/>
      </c>
      <c r="O318" s="33" t="str">
        <f t="shared" si="22"/>
        <v/>
      </c>
      <c r="P318" s="4"/>
      <c r="Q318" s="33" t="str">
        <f t="shared" si="23"/>
        <v/>
      </c>
      <c r="R318" s="34" t="str">
        <f t="shared" si="24"/>
        <v/>
      </c>
    </row>
    <row r="319" spans="1:18" x14ac:dyDescent="0.35">
      <c r="A319" s="25">
        <v>315</v>
      </c>
      <c r="B319" s="26">
        <f>_xlfn.XLOOKUP(C319,sales!C:C,scon!B:B,"")</f>
        <v>0</v>
      </c>
      <c r="C319" s="4"/>
      <c r="D319" s="26">
        <f>_xlfn.XLOOKUP(C319,sales!C:C,scon!D:D,"")</f>
        <v>0</v>
      </c>
      <c r="E319" s="26">
        <f>_xlfn.XLOOKUP(C319,sales!C:C,scon!E:E,"")</f>
        <v>0</v>
      </c>
      <c r="F319" s="4"/>
      <c r="G319" s="27"/>
      <c r="H319" s="28"/>
      <c r="I319" s="4"/>
      <c r="J319" s="35">
        <f>_xlfn.XLOOKUP(C319,sales!C:C,scon!L:L,"")</f>
        <v>0</v>
      </c>
      <c r="K319" s="31"/>
      <c r="L319" s="31"/>
      <c r="M319" s="33" t="str">
        <f t="shared" si="20"/>
        <v/>
      </c>
      <c r="N319" s="33" t="str">
        <f t="shared" si="21"/>
        <v/>
      </c>
      <c r="O319" s="33" t="str">
        <f t="shared" si="22"/>
        <v/>
      </c>
      <c r="P319" s="4"/>
      <c r="Q319" s="33" t="str">
        <f t="shared" si="23"/>
        <v/>
      </c>
      <c r="R319" s="34" t="str">
        <f t="shared" si="24"/>
        <v/>
      </c>
    </row>
    <row r="320" spans="1:18" x14ac:dyDescent="0.35">
      <c r="A320" s="25">
        <v>316</v>
      </c>
      <c r="B320" s="26">
        <f>_xlfn.XLOOKUP(C320,sales!C:C,scon!B:B,"")</f>
        <v>0</v>
      </c>
      <c r="C320" s="4"/>
      <c r="D320" s="26">
        <f>_xlfn.XLOOKUP(C320,sales!C:C,scon!D:D,"")</f>
        <v>0</v>
      </c>
      <c r="E320" s="26">
        <f>_xlfn.XLOOKUP(C320,sales!C:C,scon!E:E,"")</f>
        <v>0</v>
      </c>
      <c r="F320" s="4"/>
      <c r="G320" s="27"/>
      <c r="H320" s="28"/>
      <c r="I320" s="4"/>
      <c r="J320" s="35">
        <f>_xlfn.XLOOKUP(C320,sales!C:C,scon!L:L,"")</f>
        <v>0</v>
      </c>
      <c r="K320" s="31"/>
      <c r="L320" s="31"/>
      <c r="M320" s="33" t="str">
        <f t="shared" si="20"/>
        <v/>
      </c>
      <c r="N320" s="33" t="str">
        <f t="shared" si="21"/>
        <v/>
      </c>
      <c r="O320" s="33" t="str">
        <f t="shared" si="22"/>
        <v/>
      </c>
      <c r="P320" s="4"/>
      <c r="Q320" s="33" t="str">
        <f t="shared" si="23"/>
        <v/>
      </c>
      <c r="R320" s="34" t="str">
        <f t="shared" si="24"/>
        <v/>
      </c>
    </row>
    <row r="321" spans="1:18" x14ac:dyDescent="0.35">
      <c r="A321" s="25">
        <v>317</v>
      </c>
      <c r="B321" s="26">
        <f>_xlfn.XLOOKUP(C321,sales!C:C,scon!B:B,"")</f>
        <v>0</v>
      </c>
      <c r="C321" s="4"/>
      <c r="D321" s="26">
        <f>_xlfn.XLOOKUP(C321,sales!C:C,scon!D:D,"")</f>
        <v>0</v>
      </c>
      <c r="E321" s="26">
        <f>_xlfn.XLOOKUP(C321,sales!C:C,scon!E:E,"")</f>
        <v>0</v>
      </c>
      <c r="F321" s="4"/>
      <c r="G321" s="27"/>
      <c r="H321" s="28"/>
      <c r="I321" s="4"/>
      <c r="J321" s="35">
        <f>_xlfn.XLOOKUP(C321,sales!C:C,scon!L:L,"")</f>
        <v>0</v>
      </c>
      <c r="K321" s="31"/>
      <c r="L321" s="31"/>
      <c r="M321" s="33" t="str">
        <f t="shared" si="20"/>
        <v/>
      </c>
      <c r="N321" s="33" t="str">
        <f t="shared" si="21"/>
        <v/>
      </c>
      <c r="O321" s="33" t="str">
        <f t="shared" si="22"/>
        <v/>
      </c>
      <c r="P321" s="4"/>
      <c r="Q321" s="33" t="str">
        <f t="shared" si="23"/>
        <v/>
      </c>
      <c r="R321" s="34" t="str">
        <f t="shared" si="24"/>
        <v/>
      </c>
    </row>
    <row r="322" spans="1:18" x14ac:dyDescent="0.35">
      <c r="A322" s="25">
        <v>318</v>
      </c>
      <c r="B322" s="26">
        <f>_xlfn.XLOOKUP(C322,sales!C:C,scon!B:B,"")</f>
        <v>0</v>
      </c>
      <c r="C322" s="4"/>
      <c r="D322" s="26">
        <f>_xlfn.XLOOKUP(C322,sales!C:C,scon!D:D,"")</f>
        <v>0</v>
      </c>
      <c r="E322" s="26">
        <f>_xlfn.XLOOKUP(C322,sales!C:C,scon!E:E,"")</f>
        <v>0</v>
      </c>
      <c r="F322" s="4"/>
      <c r="G322" s="27"/>
      <c r="H322" s="28"/>
      <c r="I322" s="4"/>
      <c r="J322" s="35">
        <f>_xlfn.XLOOKUP(C322,sales!C:C,scon!L:L,"")</f>
        <v>0</v>
      </c>
      <c r="K322" s="31"/>
      <c r="L322" s="31"/>
      <c r="M322" s="33" t="str">
        <f t="shared" si="20"/>
        <v/>
      </c>
      <c r="N322" s="33" t="str">
        <f t="shared" si="21"/>
        <v/>
      </c>
      <c r="O322" s="33" t="str">
        <f t="shared" si="22"/>
        <v/>
      </c>
      <c r="P322" s="4"/>
      <c r="Q322" s="33" t="str">
        <f t="shared" si="23"/>
        <v/>
      </c>
      <c r="R322" s="34" t="str">
        <f t="shared" si="24"/>
        <v/>
      </c>
    </row>
    <row r="323" spans="1:18" x14ac:dyDescent="0.35">
      <c r="A323" s="25">
        <v>319</v>
      </c>
      <c r="B323" s="26">
        <f>_xlfn.XLOOKUP(C323,sales!C:C,scon!B:B,"")</f>
        <v>0</v>
      </c>
      <c r="C323" s="4"/>
      <c r="D323" s="26">
        <f>_xlfn.XLOOKUP(C323,sales!C:C,scon!D:D,"")</f>
        <v>0</v>
      </c>
      <c r="E323" s="26">
        <f>_xlfn.XLOOKUP(C323,sales!C:C,scon!E:E,"")</f>
        <v>0</v>
      </c>
      <c r="F323" s="4"/>
      <c r="G323" s="27"/>
      <c r="H323" s="28"/>
      <c r="I323" s="4"/>
      <c r="J323" s="35">
        <f>_xlfn.XLOOKUP(C323,sales!C:C,scon!L:L,"")</f>
        <v>0</v>
      </c>
      <c r="K323" s="31"/>
      <c r="L323" s="31"/>
      <c r="M323" s="33" t="str">
        <f t="shared" si="20"/>
        <v/>
      </c>
      <c r="N323" s="33" t="str">
        <f t="shared" si="21"/>
        <v/>
      </c>
      <c r="O323" s="33" t="str">
        <f t="shared" si="22"/>
        <v/>
      </c>
      <c r="P323" s="4"/>
      <c r="Q323" s="33" t="str">
        <f t="shared" si="23"/>
        <v/>
      </c>
      <c r="R323" s="34" t="str">
        <f t="shared" si="24"/>
        <v/>
      </c>
    </row>
    <row r="324" spans="1:18" x14ac:dyDescent="0.35">
      <c r="A324" s="25">
        <v>320</v>
      </c>
      <c r="B324" s="26">
        <f>_xlfn.XLOOKUP(C324,sales!C:C,scon!B:B,"")</f>
        <v>0</v>
      </c>
      <c r="C324" s="4"/>
      <c r="D324" s="26">
        <f>_xlfn.XLOOKUP(C324,sales!C:C,scon!D:D,"")</f>
        <v>0</v>
      </c>
      <c r="E324" s="26">
        <f>_xlfn.XLOOKUP(C324,sales!C:C,scon!E:E,"")</f>
        <v>0</v>
      </c>
      <c r="F324" s="4"/>
      <c r="G324" s="27"/>
      <c r="H324" s="28"/>
      <c r="I324" s="4"/>
      <c r="J324" s="35">
        <f>_xlfn.XLOOKUP(C324,sales!C:C,scon!L:L,"")</f>
        <v>0</v>
      </c>
      <c r="K324" s="31"/>
      <c r="L324" s="31"/>
      <c r="M324" s="33" t="str">
        <f t="shared" si="20"/>
        <v/>
      </c>
      <c r="N324" s="33" t="str">
        <f t="shared" si="21"/>
        <v/>
      </c>
      <c r="O324" s="33" t="str">
        <f t="shared" si="22"/>
        <v/>
      </c>
      <c r="P324" s="4"/>
      <c r="Q324" s="33" t="str">
        <f t="shared" si="23"/>
        <v/>
      </c>
      <c r="R324" s="34" t="str">
        <f t="shared" si="24"/>
        <v/>
      </c>
    </row>
    <row r="325" spans="1:18" x14ac:dyDescent="0.35">
      <c r="A325" s="25">
        <v>321</v>
      </c>
      <c r="B325" s="26">
        <f>_xlfn.XLOOKUP(C325,sales!C:C,scon!B:B,"")</f>
        <v>0</v>
      </c>
      <c r="C325" s="4"/>
      <c r="D325" s="26">
        <f>_xlfn.XLOOKUP(C325,sales!C:C,scon!D:D,"")</f>
        <v>0</v>
      </c>
      <c r="E325" s="26">
        <f>_xlfn.XLOOKUP(C325,sales!C:C,scon!E:E,"")</f>
        <v>0</v>
      </c>
      <c r="F325" s="4"/>
      <c r="G325" s="27"/>
      <c r="H325" s="28"/>
      <c r="I325" s="4"/>
      <c r="J325" s="35">
        <f>_xlfn.XLOOKUP(C325,sales!C:C,scon!L:L,"")</f>
        <v>0</v>
      </c>
      <c r="K325" s="31"/>
      <c r="L325" s="31"/>
      <c r="M325" s="33" t="str">
        <f t="shared" ref="M325:M388" si="25">IF(I325="","",J325*I325)</f>
        <v/>
      </c>
      <c r="N325" s="33" t="str">
        <f t="shared" ref="N325:N388" si="26">IF(K325="","",M325 * K325)</f>
        <v/>
      </c>
      <c r="O325" s="33" t="str">
        <f t="shared" ref="O325:O388" si="27">IF(K325="","",M325 + N325)</f>
        <v/>
      </c>
      <c r="P325" s="4"/>
      <c r="Q325" s="33" t="str">
        <f t="shared" ref="Q325:Q388" si="28">IF(L325&amp;K325="","",M325 * L325)</f>
        <v/>
      </c>
      <c r="R325" s="34" t="str">
        <f t="shared" si="24"/>
        <v/>
      </c>
    </row>
    <row r="326" spans="1:18" x14ac:dyDescent="0.35">
      <c r="A326" s="25">
        <v>322</v>
      </c>
      <c r="B326" s="26">
        <f>_xlfn.XLOOKUP(C326,sales!C:C,scon!B:B,"")</f>
        <v>0</v>
      </c>
      <c r="C326" s="4"/>
      <c r="D326" s="26">
        <f>_xlfn.XLOOKUP(C326,sales!C:C,scon!D:D,"")</f>
        <v>0</v>
      </c>
      <c r="E326" s="26">
        <f>_xlfn.XLOOKUP(C326,sales!C:C,scon!E:E,"")</f>
        <v>0</v>
      </c>
      <c r="F326" s="4"/>
      <c r="G326" s="27"/>
      <c r="H326" s="28"/>
      <c r="I326" s="4"/>
      <c r="J326" s="35">
        <f>_xlfn.XLOOKUP(C326,sales!C:C,scon!L:L,"")</f>
        <v>0</v>
      </c>
      <c r="K326" s="31"/>
      <c r="L326" s="31"/>
      <c r="M326" s="33" t="str">
        <f t="shared" si="25"/>
        <v/>
      </c>
      <c r="N326" s="33" t="str">
        <f t="shared" si="26"/>
        <v/>
      </c>
      <c r="O326" s="33" t="str">
        <f t="shared" si="27"/>
        <v/>
      </c>
      <c r="P326" s="4"/>
      <c r="Q326" s="33" t="str">
        <f t="shared" si="28"/>
        <v/>
      </c>
      <c r="R326" s="34" t="str">
        <f t="shared" ref="R326:R389" si="29">IF(M326="","",O326-P326-Q326)</f>
        <v/>
      </c>
    </row>
    <row r="327" spans="1:18" x14ac:dyDescent="0.35">
      <c r="A327" s="25">
        <v>323</v>
      </c>
      <c r="B327" s="26">
        <f>_xlfn.XLOOKUP(C327,sales!C:C,scon!B:B,"")</f>
        <v>0</v>
      </c>
      <c r="C327" s="4"/>
      <c r="D327" s="26">
        <f>_xlfn.XLOOKUP(C327,sales!C:C,scon!D:D,"")</f>
        <v>0</v>
      </c>
      <c r="E327" s="26">
        <f>_xlfn.XLOOKUP(C327,sales!C:C,scon!E:E,"")</f>
        <v>0</v>
      </c>
      <c r="F327" s="4"/>
      <c r="G327" s="27"/>
      <c r="H327" s="28"/>
      <c r="I327" s="4"/>
      <c r="J327" s="35">
        <f>_xlfn.XLOOKUP(C327,sales!C:C,scon!L:L,"")</f>
        <v>0</v>
      </c>
      <c r="K327" s="31"/>
      <c r="L327" s="31"/>
      <c r="M327" s="33" t="str">
        <f t="shared" si="25"/>
        <v/>
      </c>
      <c r="N327" s="33" t="str">
        <f t="shared" si="26"/>
        <v/>
      </c>
      <c r="O327" s="33" t="str">
        <f t="shared" si="27"/>
        <v/>
      </c>
      <c r="P327" s="4"/>
      <c r="Q327" s="33" t="str">
        <f t="shared" si="28"/>
        <v/>
      </c>
      <c r="R327" s="34" t="str">
        <f t="shared" si="29"/>
        <v/>
      </c>
    </row>
    <row r="328" spans="1:18" x14ac:dyDescent="0.35">
      <c r="A328" s="25">
        <v>324</v>
      </c>
      <c r="B328" s="26">
        <f>_xlfn.XLOOKUP(C328,sales!C:C,scon!B:B,"")</f>
        <v>0</v>
      </c>
      <c r="C328" s="4"/>
      <c r="D328" s="26">
        <f>_xlfn.XLOOKUP(C328,sales!C:C,scon!D:D,"")</f>
        <v>0</v>
      </c>
      <c r="E328" s="26">
        <f>_xlfn.XLOOKUP(C328,sales!C:C,scon!E:E,"")</f>
        <v>0</v>
      </c>
      <c r="F328" s="4"/>
      <c r="G328" s="27"/>
      <c r="H328" s="28"/>
      <c r="I328" s="4"/>
      <c r="J328" s="35">
        <f>_xlfn.XLOOKUP(C328,sales!C:C,scon!L:L,"")</f>
        <v>0</v>
      </c>
      <c r="K328" s="31"/>
      <c r="L328" s="31"/>
      <c r="M328" s="33" t="str">
        <f t="shared" si="25"/>
        <v/>
      </c>
      <c r="N328" s="33" t="str">
        <f t="shared" si="26"/>
        <v/>
      </c>
      <c r="O328" s="33" t="str">
        <f t="shared" si="27"/>
        <v/>
      </c>
      <c r="P328" s="4"/>
      <c r="Q328" s="33" t="str">
        <f t="shared" si="28"/>
        <v/>
      </c>
      <c r="R328" s="34" t="str">
        <f t="shared" si="29"/>
        <v/>
      </c>
    </row>
    <row r="329" spans="1:18" x14ac:dyDescent="0.35">
      <c r="A329" s="25">
        <v>325</v>
      </c>
      <c r="B329" s="26">
        <f>_xlfn.XLOOKUP(C329,sales!C:C,scon!B:B,"")</f>
        <v>0</v>
      </c>
      <c r="C329" s="4"/>
      <c r="D329" s="26">
        <f>_xlfn.XLOOKUP(C329,sales!C:C,scon!D:D,"")</f>
        <v>0</v>
      </c>
      <c r="E329" s="26">
        <f>_xlfn.XLOOKUP(C329,sales!C:C,scon!E:E,"")</f>
        <v>0</v>
      </c>
      <c r="F329" s="4"/>
      <c r="G329" s="27"/>
      <c r="H329" s="28"/>
      <c r="I329" s="4"/>
      <c r="J329" s="35">
        <f>_xlfn.XLOOKUP(C329,sales!C:C,scon!L:L,"")</f>
        <v>0</v>
      </c>
      <c r="K329" s="31"/>
      <c r="L329" s="31"/>
      <c r="M329" s="33" t="str">
        <f t="shared" si="25"/>
        <v/>
      </c>
      <c r="N329" s="33" t="str">
        <f t="shared" si="26"/>
        <v/>
      </c>
      <c r="O329" s="33" t="str">
        <f t="shared" si="27"/>
        <v/>
      </c>
      <c r="P329" s="4"/>
      <c r="Q329" s="33" t="str">
        <f t="shared" si="28"/>
        <v/>
      </c>
      <c r="R329" s="34" t="str">
        <f t="shared" si="29"/>
        <v/>
      </c>
    </row>
    <row r="330" spans="1:18" x14ac:dyDescent="0.35">
      <c r="A330" s="25">
        <v>326</v>
      </c>
      <c r="B330" s="26">
        <f>_xlfn.XLOOKUP(C330,sales!C:C,scon!B:B,"")</f>
        <v>0</v>
      </c>
      <c r="C330" s="4"/>
      <c r="D330" s="26">
        <f>_xlfn.XLOOKUP(C330,sales!C:C,scon!D:D,"")</f>
        <v>0</v>
      </c>
      <c r="E330" s="26">
        <f>_xlfn.XLOOKUP(C330,sales!C:C,scon!E:E,"")</f>
        <v>0</v>
      </c>
      <c r="F330" s="4"/>
      <c r="G330" s="27"/>
      <c r="H330" s="28"/>
      <c r="I330" s="4"/>
      <c r="J330" s="35">
        <f>_xlfn.XLOOKUP(C330,sales!C:C,scon!L:L,"")</f>
        <v>0</v>
      </c>
      <c r="K330" s="31"/>
      <c r="L330" s="31"/>
      <c r="M330" s="33" t="str">
        <f t="shared" si="25"/>
        <v/>
      </c>
      <c r="N330" s="33" t="str">
        <f t="shared" si="26"/>
        <v/>
      </c>
      <c r="O330" s="33" t="str">
        <f t="shared" si="27"/>
        <v/>
      </c>
      <c r="P330" s="4"/>
      <c r="Q330" s="33" t="str">
        <f t="shared" si="28"/>
        <v/>
      </c>
      <c r="R330" s="34" t="str">
        <f t="shared" si="29"/>
        <v/>
      </c>
    </row>
    <row r="331" spans="1:18" x14ac:dyDescent="0.35">
      <c r="A331" s="25">
        <v>327</v>
      </c>
      <c r="B331" s="26">
        <f>_xlfn.XLOOKUP(C331,sales!C:C,scon!B:B,"")</f>
        <v>0</v>
      </c>
      <c r="C331" s="4"/>
      <c r="D331" s="26">
        <f>_xlfn.XLOOKUP(C331,sales!C:C,scon!D:D,"")</f>
        <v>0</v>
      </c>
      <c r="E331" s="26">
        <f>_xlfn.XLOOKUP(C331,sales!C:C,scon!E:E,"")</f>
        <v>0</v>
      </c>
      <c r="F331" s="4"/>
      <c r="G331" s="27"/>
      <c r="H331" s="28"/>
      <c r="I331" s="4"/>
      <c r="J331" s="35">
        <f>_xlfn.XLOOKUP(C331,sales!C:C,scon!L:L,"")</f>
        <v>0</v>
      </c>
      <c r="K331" s="31"/>
      <c r="L331" s="31"/>
      <c r="M331" s="33" t="str">
        <f t="shared" si="25"/>
        <v/>
      </c>
      <c r="N331" s="33" t="str">
        <f t="shared" si="26"/>
        <v/>
      </c>
      <c r="O331" s="33" t="str">
        <f t="shared" si="27"/>
        <v/>
      </c>
      <c r="P331" s="4"/>
      <c r="Q331" s="33" t="str">
        <f t="shared" si="28"/>
        <v/>
      </c>
      <c r="R331" s="34" t="str">
        <f t="shared" si="29"/>
        <v/>
      </c>
    </row>
    <row r="332" spans="1:18" x14ac:dyDescent="0.35">
      <c r="A332" s="25">
        <v>328</v>
      </c>
      <c r="B332" s="26">
        <f>_xlfn.XLOOKUP(C332,sales!C:C,scon!B:B,"")</f>
        <v>0</v>
      </c>
      <c r="C332" s="4"/>
      <c r="D332" s="26">
        <f>_xlfn.XLOOKUP(C332,sales!C:C,scon!D:D,"")</f>
        <v>0</v>
      </c>
      <c r="E332" s="26">
        <f>_xlfn.XLOOKUP(C332,sales!C:C,scon!E:E,"")</f>
        <v>0</v>
      </c>
      <c r="F332" s="4"/>
      <c r="G332" s="27"/>
      <c r="H332" s="28"/>
      <c r="I332" s="4"/>
      <c r="J332" s="35">
        <f>_xlfn.XLOOKUP(C332,sales!C:C,scon!L:L,"")</f>
        <v>0</v>
      </c>
      <c r="K332" s="31"/>
      <c r="L332" s="31"/>
      <c r="M332" s="33" t="str">
        <f t="shared" si="25"/>
        <v/>
      </c>
      <c r="N332" s="33" t="str">
        <f t="shared" si="26"/>
        <v/>
      </c>
      <c r="O332" s="33" t="str">
        <f t="shared" si="27"/>
        <v/>
      </c>
      <c r="P332" s="4"/>
      <c r="Q332" s="33" t="str">
        <f t="shared" si="28"/>
        <v/>
      </c>
      <c r="R332" s="34" t="str">
        <f t="shared" si="29"/>
        <v/>
      </c>
    </row>
    <row r="333" spans="1:18" x14ac:dyDescent="0.35">
      <c r="A333" s="25">
        <v>329</v>
      </c>
      <c r="B333" s="26">
        <f>_xlfn.XLOOKUP(C333,sales!C:C,scon!B:B,"")</f>
        <v>0</v>
      </c>
      <c r="C333" s="4"/>
      <c r="D333" s="26">
        <f>_xlfn.XLOOKUP(C333,sales!C:C,scon!D:D,"")</f>
        <v>0</v>
      </c>
      <c r="E333" s="26">
        <f>_xlfn.XLOOKUP(C333,sales!C:C,scon!E:E,"")</f>
        <v>0</v>
      </c>
      <c r="F333" s="4"/>
      <c r="G333" s="27"/>
      <c r="H333" s="28"/>
      <c r="I333" s="4"/>
      <c r="J333" s="35">
        <f>_xlfn.XLOOKUP(C333,sales!C:C,scon!L:L,"")</f>
        <v>0</v>
      </c>
      <c r="K333" s="31"/>
      <c r="L333" s="31"/>
      <c r="M333" s="33" t="str">
        <f t="shared" si="25"/>
        <v/>
      </c>
      <c r="N333" s="33" t="str">
        <f t="shared" si="26"/>
        <v/>
      </c>
      <c r="O333" s="33" t="str">
        <f t="shared" si="27"/>
        <v/>
      </c>
      <c r="P333" s="4"/>
      <c r="Q333" s="33" t="str">
        <f t="shared" si="28"/>
        <v/>
      </c>
      <c r="R333" s="34" t="str">
        <f t="shared" si="29"/>
        <v/>
      </c>
    </row>
    <row r="334" spans="1:18" x14ac:dyDescent="0.35">
      <c r="A334" s="25">
        <v>330</v>
      </c>
      <c r="B334" s="26">
        <f>_xlfn.XLOOKUP(C334,sales!C:C,scon!B:B,"")</f>
        <v>0</v>
      </c>
      <c r="C334" s="4"/>
      <c r="D334" s="26">
        <f>_xlfn.XLOOKUP(C334,sales!C:C,scon!D:D,"")</f>
        <v>0</v>
      </c>
      <c r="E334" s="26">
        <f>_xlfn.XLOOKUP(C334,sales!C:C,scon!E:E,"")</f>
        <v>0</v>
      </c>
      <c r="F334" s="4"/>
      <c r="G334" s="27"/>
      <c r="H334" s="28"/>
      <c r="I334" s="4"/>
      <c r="J334" s="35">
        <f>_xlfn.XLOOKUP(C334,sales!C:C,scon!L:L,"")</f>
        <v>0</v>
      </c>
      <c r="K334" s="31"/>
      <c r="L334" s="31"/>
      <c r="M334" s="33" t="str">
        <f t="shared" si="25"/>
        <v/>
      </c>
      <c r="N334" s="33" t="str">
        <f t="shared" si="26"/>
        <v/>
      </c>
      <c r="O334" s="33" t="str">
        <f t="shared" si="27"/>
        <v/>
      </c>
      <c r="P334" s="4"/>
      <c r="Q334" s="33" t="str">
        <f t="shared" si="28"/>
        <v/>
      </c>
      <c r="R334" s="34" t="str">
        <f t="shared" si="29"/>
        <v/>
      </c>
    </row>
    <row r="335" spans="1:18" x14ac:dyDescent="0.35">
      <c r="A335" s="25">
        <v>331</v>
      </c>
      <c r="B335" s="26">
        <f>_xlfn.XLOOKUP(C335,sales!C:C,scon!B:B,"")</f>
        <v>0</v>
      </c>
      <c r="C335" s="4"/>
      <c r="D335" s="26">
        <f>_xlfn.XLOOKUP(C335,sales!C:C,scon!D:D,"")</f>
        <v>0</v>
      </c>
      <c r="E335" s="26">
        <f>_xlfn.XLOOKUP(C335,sales!C:C,scon!E:E,"")</f>
        <v>0</v>
      </c>
      <c r="F335" s="4"/>
      <c r="G335" s="27"/>
      <c r="H335" s="28"/>
      <c r="I335" s="4"/>
      <c r="J335" s="35">
        <f>_xlfn.XLOOKUP(C335,sales!C:C,scon!L:L,"")</f>
        <v>0</v>
      </c>
      <c r="K335" s="31"/>
      <c r="L335" s="31"/>
      <c r="M335" s="33" t="str">
        <f t="shared" si="25"/>
        <v/>
      </c>
      <c r="N335" s="33" t="str">
        <f t="shared" si="26"/>
        <v/>
      </c>
      <c r="O335" s="33" t="str">
        <f t="shared" si="27"/>
        <v/>
      </c>
      <c r="P335" s="4"/>
      <c r="Q335" s="33" t="str">
        <f t="shared" si="28"/>
        <v/>
      </c>
      <c r="R335" s="34" t="str">
        <f t="shared" si="29"/>
        <v/>
      </c>
    </row>
    <row r="336" spans="1:18" x14ac:dyDescent="0.35">
      <c r="A336" s="25">
        <v>332</v>
      </c>
      <c r="B336" s="26">
        <f>_xlfn.XLOOKUP(C336,sales!C:C,scon!B:B,"")</f>
        <v>0</v>
      </c>
      <c r="C336" s="4"/>
      <c r="D336" s="26">
        <f>_xlfn.XLOOKUP(C336,sales!C:C,scon!D:D,"")</f>
        <v>0</v>
      </c>
      <c r="E336" s="26">
        <f>_xlfn.XLOOKUP(C336,sales!C:C,scon!E:E,"")</f>
        <v>0</v>
      </c>
      <c r="F336" s="4"/>
      <c r="G336" s="27"/>
      <c r="H336" s="28"/>
      <c r="I336" s="4"/>
      <c r="J336" s="35">
        <f>_xlfn.XLOOKUP(C336,sales!C:C,scon!L:L,"")</f>
        <v>0</v>
      </c>
      <c r="K336" s="31"/>
      <c r="L336" s="31"/>
      <c r="M336" s="33" t="str">
        <f t="shared" si="25"/>
        <v/>
      </c>
      <c r="N336" s="33" t="str">
        <f t="shared" si="26"/>
        <v/>
      </c>
      <c r="O336" s="33" t="str">
        <f t="shared" si="27"/>
        <v/>
      </c>
      <c r="P336" s="4"/>
      <c r="Q336" s="33" t="str">
        <f t="shared" si="28"/>
        <v/>
      </c>
      <c r="R336" s="34" t="str">
        <f t="shared" si="29"/>
        <v/>
      </c>
    </row>
    <row r="337" spans="1:18" x14ac:dyDescent="0.35">
      <c r="A337" s="25">
        <v>333</v>
      </c>
      <c r="B337" s="26">
        <f>_xlfn.XLOOKUP(C337,sales!C:C,scon!B:B,"")</f>
        <v>0</v>
      </c>
      <c r="C337" s="4"/>
      <c r="D337" s="26">
        <f>_xlfn.XLOOKUP(C337,sales!C:C,scon!D:D,"")</f>
        <v>0</v>
      </c>
      <c r="E337" s="26">
        <f>_xlfn.XLOOKUP(C337,sales!C:C,scon!E:E,"")</f>
        <v>0</v>
      </c>
      <c r="F337" s="4"/>
      <c r="G337" s="27"/>
      <c r="H337" s="28"/>
      <c r="I337" s="4"/>
      <c r="J337" s="35">
        <f>_xlfn.XLOOKUP(C337,sales!C:C,scon!L:L,"")</f>
        <v>0</v>
      </c>
      <c r="K337" s="31"/>
      <c r="L337" s="31"/>
      <c r="M337" s="33" t="str">
        <f t="shared" si="25"/>
        <v/>
      </c>
      <c r="N337" s="33" t="str">
        <f t="shared" si="26"/>
        <v/>
      </c>
      <c r="O337" s="33" t="str">
        <f t="shared" si="27"/>
        <v/>
      </c>
      <c r="P337" s="4"/>
      <c r="Q337" s="33" t="str">
        <f t="shared" si="28"/>
        <v/>
      </c>
      <c r="R337" s="34" t="str">
        <f t="shared" si="29"/>
        <v/>
      </c>
    </row>
    <row r="338" spans="1:18" x14ac:dyDescent="0.35">
      <c r="A338" s="25">
        <v>334</v>
      </c>
      <c r="B338" s="26">
        <f>_xlfn.XLOOKUP(C338,sales!C:C,scon!B:B,"")</f>
        <v>0</v>
      </c>
      <c r="C338" s="4"/>
      <c r="D338" s="26">
        <f>_xlfn.XLOOKUP(C338,sales!C:C,scon!D:D,"")</f>
        <v>0</v>
      </c>
      <c r="E338" s="26">
        <f>_xlfn.XLOOKUP(C338,sales!C:C,scon!E:E,"")</f>
        <v>0</v>
      </c>
      <c r="F338" s="4"/>
      <c r="G338" s="27"/>
      <c r="H338" s="28"/>
      <c r="I338" s="4"/>
      <c r="J338" s="35">
        <f>_xlfn.XLOOKUP(C338,sales!C:C,scon!L:L,"")</f>
        <v>0</v>
      </c>
      <c r="K338" s="31"/>
      <c r="L338" s="31"/>
      <c r="M338" s="33" t="str">
        <f t="shared" si="25"/>
        <v/>
      </c>
      <c r="N338" s="33" t="str">
        <f t="shared" si="26"/>
        <v/>
      </c>
      <c r="O338" s="33" t="str">
        <f t="shared" si="27"/>
        <v/>
      </c>
      <c r="P338" s="4"/>
      <c r="Q338" s="33" t="str">
        <f t="shared" si="28"/>
        <v/>
      </c>
      <c r="R338" s="34" t="str">
        <f t="shared" si="29"/>
        <v/>
      </c>
    </row>
    <row r="339" spans="1:18" x14ac:dyDescent="0.35">
      <c r="A339" s="25">
        <v>335</v>
      </c>
      <c r="B339" s="26">
        <f>_xlfn.XLOOKUP(C339,sales!C:C,scon!B:B,"")</f>
        <v>0</v>
      </c>
      <c r="C339" s="4"/>
      <c r="D339" s="26">
        <f>_xlfn.XLOOKUP(C339,sales!C:C,scon!D:D,"")</f>
        <v>0</v>
      </c>
      <c r="E339" s="26">
        <f>_xlfn.XLOOKUP(C339,sales!C:C,scon!E:E,"")</f>
        <v>0</v>
      </c>
      <c r="F339" s="4"/>
      <c r="G339" s="27"/>
      <c r="H339" s="28"/>
      <c r="I339" s="4"/>
      <c r="J339" s="35">
        <f>_xlfn.XLOOKUP(C339,sales!C:C,scon!L:L,"")</f>
        <v>0</v>
      </c>
      <c r="K339" s="31"/>
      <c r="L339" s="31"/>
      <c r="M339" s="33" t="str">
        <f t="shared" si="25"/>
        <v/>
      </c>
      <c r="N339" s="33" t="str">
        <f t="shared" si="26"/>
        <v/>
      </c>
      <c r="O339" s="33" t="str">
        <f t="shared" si="27"/>
        <v/>
      </c>
      <c r="P339" s="4"/>
      <c r="Q339" s="33" t="str">
        <f t="shared" si="28"/>
        <v/>
      </c>
      <c r="R339" s="34" t="str">
        <f t="shared" si="29"/>
        <v/>
      </c>
    </row>
    <row r="340" spans="1:18" x14ac:dyDescent="0.35">
      <c r="A340" s="25">
        <v>336</v>
      </c>
      <c r="B340" s="26">
        <f>_xlfn.XLOOKUP(C340,sales!C:C,scon!B:B,"")</f>
        <v>0</v>
      </c>
      <c r="C340" s="4"/>
      <c r="D340" s="26">
        <f>_xlfn.XLOOKUP(C340,sales!C:C,scon!D:D,"")</f>
        <v>0</v>
      </c>
      <c r="E340" s="26">
        <f>_xlfn.XLOOKUP(C340,sales!C:C,scon!E:E,"")</f>
        <v>0</v>
      </c>
      <c r="F340" s="4"/>
      <c r="G340" s="27"/>
      <c r="H340" s="28"/>
      <c r="I340" s="4"/>
      <c r="J340" s="35">
        <f>_xlfn.XLOOKUP(C340,sales!C:C,scon!L:L,"")</f>
        <v>0</v>
      </c>
      <c r="K340" s="31"/>
      <c r="L340" s="31"/>
      <c r="M340" s="33" t="str">
        <f t="shared" si="25"/>
        <v/>
      </c>
      <c r="N340" s="33" t="str">
        <f t="shared" si="26"/>
        <v/>
      </c>
      <c r="O340" s="33" t="str">
        <f t="shared" si="27"/>
        <v/>
      </c>
      <c r="P340" s="4"/>
      <c r="Q340" s="33" t="str">
        <f t="shared" si="28"/>
        <v/>
      </c>
      <c r="R340" s="34" t="str">
        <f t="shared" si="29"/>
        <v/>
      </c>
    </row>
    <row r="341" spans="1:18" x14ac:dyDescent="0.35">
      <c r="A341" s="25">
        <v>337</v>
      </c>
      <c r="B341" s="26">
        <f>_xlfn.XLOOKUP(C341,sales!C:C,scon!B:B,"")</f>
        <v>0</v>
      </c>
      <c r="C341" s="4"/>
      <c r="D341" s="26">
        <f>_xlfn.XLOOKUP(C341,sales!C:C,scon!D:D,"")</f>
        <v>0</v>
      </c>
      <c r="E341" s="26">
        <f>_xlfn.XLOOKUP(C341,sales!C:C,scon!E:E,"")</f>
        <v>0</v>
      </c>
      <c r="F341" s="4"/>
      <c r="G341" s="27"/>
      <c r="H341" s="28"/>
      <c r="I341" s="4"/>
      <c r="J341" s="35">
        <f>_xlfn.XLOOKUP(C341,sales!C:C,scon!L:L,"")</f>
        <v>0</v>
      </c>
      <c r="K341" s="31"/>
      <c r="L341" s="31"/>
      <c r="M341" s="33" t="str">
        <f t="shared" si="25"/>
        <v/>
      </c>
      <c r="N341" s="33" t="str">
        <f t="shared" si="26"/>
        <v/>
      </c>
      <c r="O341" s="33" t="str">
        <f t="shared" si="27"/>
        <v/>
      </c>
      <c r="P341" s="4"/>
      <c r="Q341" s="33" t="str">
        <f t="shared" si="28"/>
        <v/>
      </c>
      <c r="R341" s="34" t="str">
        <f t="shared" si="29"/>
        <v/>
      </c>
    </row>
    <row r="342" spans="1:18" x14ac:dyDescent="0.35">
      <c r="A342" s="25">
        <v>338</v>
      </c>
      <c r="B342" s="26">
        <f>_xlfn.XLOOKUP(C342,sales!C:C,scon!B:B,"")</f>
        <v>0</v>
      </c>
      <c r="C342" s="4"/>
      <c r="D342" s="26">
        <f>_xlfn.XLOOKUP(C342,sales!C:C,scon!D:D,"")</f>
        <v>0</v>
      </c>
      <c r="E342" s="26">
        <f>_xlfn.XLOOKUP(C342,sales!C:C,scon!E:E,"")</f>
        <v>0</v>
      </c>
      <c r="F342" s="4"/>
      <c r="G342" s="27"/>
      <c r="H342" s="28"/>
      <c r="I342" s="4"/>
      <c r="J342" s="35">
        <f>_xlfn.XLOOKUP(C342,sales!C:C,scon!L:L,"")</f>
        <v>0</v>
      </c>
      <c r="K342" s="31"/>
      <c r="L342" s="31"/>
      <c r="M342" s="33" t="str">
        <f t="shared" si="25"/>
        <v/>
      </c>
      <c r="N342" s="33" t="str">
        <f t="shared" si="26"/>
        <v/>
      </c>
      <c r="O342" s="33" t="str">
        <f t="shared" si="27"/>
        <v/>
      </c>
      <c r="P342" s="4"/>
      <c r="Q342" s="33" t="str">
        <f t="shared" si="28"/>
        <v/>
      </c>
      <c r="R342" s="34" t="str">
        <f t="shared" si="29"/>
        <v/>
      </c>
    </row>
    <row r="343" spans="1:18" x14ac:dyDescent="0.35">
      <c r="A343" s="25">
        <v>339</v>
      </c>
      <c r="B343" s="26">
        <f>_xlfn.XLOOKUP(C343,sales!C:C,scon!B:B,"")</f>
        <v>0</v>
      </c>
      <c r="C343" s="4"/>
      <c r="D343" s="26">
        <f>_xlfn.XLOOKUP(C343,sales!C:C,scon!D:D,"")</f>
        <v>0</v>
      </c>
      <c r="E343" s="26">
        <f>_xlfn.XLOOKUP(C343,sales!C:C,scon!E:E,"")</f>
        <v>0</v>
      </c>
      <c r="F343" s="4"/>
      <c r="G343" s="27"/>
      <c r="H343" s="28"/>
      <c r="I343" s="4"/>
      <c r="J343" s="35">
        <f>_xlfn.XLOOKUP(C343,sales!C:C,scon!L:L,"")</f>
        <v>0</v>
      </c>
      <c r="K343" s="31"/>
      <c r="L343" s="31"/>
      <c r="M343" s="33" t="str">
        <f t="shared" si="25"/>
        <v/>
      </c>
      <c r="N343" s="33" t="str">
        <f t="shared" si="26"/>
        <v/>
      </c>
      <c r="O343" s="33" t="str">
        <f t="shared" si="27"/>
        <v/>
      </c>
      <c r="P343" s="4"/>
      <c r="Q343" s="33" t="str">
        <f t="shared" si="28"/>
        <v/>
      </c>
      <c r="R343" s="34" t="str">
        <f t="shared" si="29"/>
        <v/>
      </c>
    </row>
    <row r="344" spans="1:18" x14ac:dyDescent="0.35">
      <c r="A344" s="25">
        <v>340</v>
      </c>
      <c r="B344" s="26">
        <f>_xlfn.XLOOKUP(C344,sales!C:C,scon!B:B,"")</f>
        <v>0</v>
      </c>
      <c r="C344" s="4"/>
      <c r="D344" s="26">
        <f>_xlfn.XLOOKUP(C344,sales!C:C,scon!D:D,"")</f>
        <v>0</v>
      </c>
      <c r="E344" s="26">
        <f>_xlfn.XLOOKUP(C344,sales!C:C,scon!E:E,"")</f>
        <v>0</v>
      </c>
      <c r="F344" s="4"/>
      <c r="G344" s="27"/>
      <c r="H344" s="28"/>
      <c r="I344" s="4"/>
      <c r="J344" s="35">
        <f>_xlfn.XLOOKUP(C344,sales!C:C,scon!L:L,"")</f>
        <v>0</v>
      </c>
      <c r="K344" s="31"/>
      <c r="L344" s="31"/>
      <c r="M344" s="33" t="str">
        <f t="shared" si="25"/>
        <v/>
      </c>
      <c r="N344" s="33" t="str">
        <f t="shared" si="26"/>
        <v/>
      </c>
      <c r="O344" s="33" t="str">
        <f t="shared" si="27"/>
        <v/>
      </c>
      <c r="P344" s="4"/>
      <c r="Q344" s="33" t="str">
        <f t="shared" si="28"/>
        <v/>
      </c>
      <c r="R344" s="34" t="str">
        <f t="shared" si="29"/>
        <v/>
      </c>
    </row>
    <row r="345" spans="1:18" x14ac:dyDescent="0.35">
      <c r="A345" s="25">
        <v>341</v>
      </c>
      <c r="B345" s="26">
        <f>_xlfn.XLOOKUP(C345,sales!C:C,scon!B:B,"")</f>
        <v>0</v>
      </c>
      <c r="C345" s="4"/>
      <c r="D345" s="26">
        <f>_xlfn.XLOOKUP(C345,sales!C:C,scon!D:D,"")</f>
        <v>0</v>
      </c>
      <c r="E345" s="26">
        <f>_xlfn.XLOOKUP(C345,sales!C:C,scon!E:E,"")</f>
        <v>0</v>
      </c>
      <c r="F345" s="4"/>
      <c r="G345" s="27"/>
      <c r="H345" s="28"/>
      <c r="I345" s="4"/>
      <c r="J345" s="35">
        <f>_xlfn.XLOOKUP(C345,sales!C:C,scon!L:L,"")</f>
        <v>0</v>
      </c>
      <c r="K345" s="31"/>
      <c r="L345" s="31"/>
      <c r="M345" s="33" t="str">
        <f t="shared" si="25"/>
        <v/>
      </c>
      <c r="N345" s="33" t="str">
        <f t="shared" si="26"/>
        <v/>
      </c>
      <c r="O345" s="33" t="str">
        <f t="shared" si="27"/>
        <v/>
      </c>
      <c r="P345" s="4"/>
      <c r="Q345" s="33" t="str">
        <f t="shared" si="28"/>
        <v/>
      </c>
      <c r="R345" s="34" t="str">
        <f t="shared" si="29"/>
        <v/>
      </c>
    </row>
    <row r="346" spans="1:18" x14ac:dyDescent="0.35">
      <c r="A346" s="25">
        <v>342</v>
      </c>
      <c r="B346" s="26">
        <f>_xlfn.XLOOKUP(C346,sales!C:C,scon!B:B,"")</f>
        <v>0</v>
      </c>
      <c r="C346" s="4"/>
      <c r="D346" s="26">
        <f>_xlfn.XLOOKUP(C346,sales!C:C,scon!D:D,"")</f>
        <v>0</v>
      </c>
      <c r="E346" s="26">
        <f>_xlfn.XLOOKUP(C346,sales!C:C,scon!E:E,"")</f>
        <v>0</v>
      </c>
      <c r="F346" s="4"/>
      <c r="G346" s="27"/>
      <c r="H346" s="28"/>
      <c r="I346" s="4"/>
      <c r="J346" s="35">
        <f>_xlfn.XLOOKUP(C346,sales!C:C,scon!L:L,"")</f>
        <v>0</v>
      </c>
      <c r="K346" s="31"/>
      <c r="L346" s="31"/>
      <c r="M346" s="33" t="str">
        <f t="shared" si="25"/>
        <v/>
      </c>
      <c r="N346" s="33" t="str">
        <f t="shared" si="26"/>
        <v/>
      </c>
      <c r="O346" s="33" t="str">
        <f t="shared" si="27"/>
        <v/>
      </c>
      <c r="P346" s="4"/>
      <c r="Q346" s="33" t="str">
        <f t="shared" si="28"/>
        <v/>
      </c>
      <c r="R346" s="34" t="str">
        <f t="shared" si="29"/>
        <v/>
      </c>
    </row>
    <row r="347" spans="1:18" x14ac:dyDescent="0.35">
      <c r="A347" s="25">
        <v>343</v>
      </c>
      <c r="B347" s="26">
        <f>_xlfn.XLOOKUP(C347,sales!C:C,scon!B:B,"")</f>
        <v>0</v>
      </c>
      <c r="C347" s="4"/>
      <c r="D347" s="26">
        <f>_xlfn.XLOOKUP(C347,sales!C:C,scon!D:D,"")</f>
        <v>0</v>
      </c>
      <c r="E347" s="26">
        <f>_xlfn.XLOOKUP(C347,sales!C:C,scon!E:E,"")</f>
        <v>0</v>
      </c>
      <c r="F347" s="4"/>
      <c r="G347" s="27"/>
      <c r="H347" s="28"/>
      <c r="I347" s="4"/>
      <c r="J347" s="35">
        <f>_xlfn.XLOOKUP(C347,sales!C:C,scon!L:L,"")</f>
        <v>0</v>
      </c>
      <c r="K347" s="31"/>
      <c r="L347" s="31"/>
      <c r="M347" s="33" t="str">
        <f t="shared" si="25"/>
        <v/>
      </c>
      <c r="N347" s="33" t="str">
        <f t="shared" si="26"/>
        <v/>
      </c>
      <c r="O347" s="33" t="str">
        <f t="shared" si="27"/>
        <v/>
      </c>
      <c r="P347" s="4"/>
      <c r="Q347" s="33" t="str">
        <f t="shared" si="28"/>
        <v/>
      </c>
      <c r="R347" s="34" t="str">
        <f t="shared" si="29"/>
        <v/>
      </c>
    </row>
    <row r="348" spans="1:18" x14ac:dyDescent="0.35">
      <c r="A348" s="25">
        <v>344</v>
      </c>
      <c r="B348" s="26">
        <f>_xlfn.XLOOKUP(C348,sales!C:C,scon!B:B,"")</f>
        <v>0</v>
      </c>
      <c r="C348" s="4"/>
      <c r="D348" s="26">
        <f>_xlfn.XLOOKUP(C348,sales!C:C,scon!D:D,"")</f>
        <v>0</v>
      </c>
      <c r="E348" s="26">
        <f>_xlfn.XLOOKUP(C348,sales!C:C,scon!E:E,"")</f>
        <v>0</v>
      </c>
      <c r="F348" s="4"/>
      <c r="G348" s="27"/>
      <c r="H348" s="28"/>
      <c r="I348" s="4"/>
      <c r="J348" s="35">
        <f>_xlfn.XLOOKUP(C348,sales!C:C,scon!L:L,"")</f>
        <v>0</v>
      </c>
      <c r="K348" s="31"/>
      <c r="L348" s="31"/>
      <c r="M348" s="33" t="str">
        <f t="shared" si="25"/>
        <v/>
      </c>
      <c r="N348" s="33" t="str">
        <f t="shared" si="26"/>
        <v/>
      </c>
      <c r="O348" s="33" t="str">
        <f t="shared" si="27"/>
        <v/>
      </c>
      <c r="P348" s="4"/>
      <c r="Q348" s="33" t="str">
        <f t="shared" si="28"/>
        <v/>
      </c>
      <c r="R348" s="34" t="str">
        <f t="shared" si="29"/>
        <v/>
      </c>
    </row>
    <row r="349" spans="1:18" x14ac:dyDescent="0.35">
      <c r="A349" s="25">
        <v>345</v>
      </c>
      <c r="B349" s="26">
        <f>_xlfn.XLOOKUP(C349,sales!C:C,scon!B:B,"")</f>
        <v>0</v>
      </c>
      <c r="C349" s="4"/>
      <c r="D349" s="26">
        <f>_xlfn.XLOOKUP(C349,sales!C:C,scon!D:D,"")</f>
        <v>0</v>
      </c>
      <c r="E349" s="26">
        <f>_xlfn.XLOOKUP(C349,sales!C:C,scon!E:E,"")</f>
        <v>0</v>
      </c>
      <c r="F349" s="4"/>
      <c r="G349" s="27"/>
      <c r="H349" s="28"/>
      <c r="I349" s="4"/>
      <c r="J349" s="35">
        <f>_xlfn.XLOOKUP(C349,sales!C:C,scon!L:L,"")</f>
        <v>0</v>
      </c>
      <c r="K349" s="31"/>
      <c r="L349" s="31"/>
      <c r="M349" s="33" t="str">
        <f t="shared" si="25"/>
        <v/>
      </c>
      <c r="N349" s="33" t="str">
        <f t="shared" si="26"/>
        <v/>
      </c>
      <c r="O349" s="33" t="str">
        <f t="shared" si="27"/>
        <v/>
      </c>
      <c r="P349" s="4"/>
      <c r="Q349" s="33" t="str">
        <f t="shared" si="28"/>
        <v/>
      </c>
      <c r="R349" s="34" t="str">
        <f t="shared" si="29"/>
        <v/>
      </c>
    </row>
    <row r="350" spans="1:18" x14ac:dyDescent="0.35">
      <c r="A350" s="25">
        <v>346</v>
      </c>
      <c r="B350" s="26">
        <f>_xlfn.XLOOKUP(C350,sales!C:C,scon!B:B,"")</f>
        <v>0</v>
      </c>
      <c r="C350" s="4"/>
      <c r="D350" s="26">
        <f>_xlfn.XLOOKUP(C350,sales!C:C,scon!D:D,"")</f>
        <v>0</v>
      </c>
      <c r="E350" s="26">
        <f>_xlfn.XLOOKUP(C350,sales!C:C,scon!E:E,"")</f>
        <v>0</v>
      </c>
      <c r="F350" s="4"/>
      <c r="G350" s="27"/>
      <c r="H350" s="28"/>
      <c r="I350" s="4"/>
      <c r="J350" s="35">
        <f>_xlfn.XLOOKUP(C350,sales!C:C,scon!L:L,"")</f>
        <v>0</v>
      </c>
      <c r="K350" s="31"/>
      <c r="L350" s="31"/>
      <c r="M350" s="33" t="str">
        <f t="shared" si="25"/>
        <v/>
      </c>
      <c r="N350" s="33" t="str">
        <f t="shared" si="26"/>
        <v/>
      </c>
      <c r="O350" s="33" t="str">
        <f t="shared" si="27"/>
        <v/>
      </c>
      <c r="P350" s="4"/>
      <c r="Q350" s="33" t="str">
        <f t="shared" si="28"/>
        <v/>
      </c>
      <c r="R350" s="34" t="str">
        <f t="shared" si="29"/>
        <v/>
      </c>
    </row>
    <row r="351" spans="1:18" x14ac:dyDescent="0.35">
      <c r="A351" s="25">
        <v>347</v>
      </c>
      <c r="B351" s="26">
        <f>_xlfn.XLOOKUP(C351,sales!C:C,scon!B:B,"")</f>
        <v>0</v>
      </c>
      <c r="C351" s="4"/>
      <c r="D351" s="26">
        <f>_xlfn.XLOOKUP(C351,sales!C:C,scon!D:D,"")</f>
        <v>0</v>
      </c>
      <c r="E351" s="26">
        <f>_xlfn.XLOOKUP(C351,sales!C:C,scon!E:E,"")</f>
        <v>0</v>
      </c>
      <c r="F351" s="4"/>
      <c r="G351" s="27"/>
      <c r="H351" s="28"/>
      <c r="I351" s="4"/>
      <c r="J351" s="35">
        <f>_xlfn.XLOOKUP(C351,sales!C:C,scon!L:L,"")</f>
        <v>0</v>
      </c>
      <c r="K351" s="31"/>
      <c r="L351" s="31"/>
      <c r="M351" s="33" t="str">
        <f t="shared" si="25"/>
        <v/>
      </c>
      <c r="N351" s="33" t="str">
        <f t="shared" si="26"/>
        <v/>
      </c>
      <c r="O351" s="33" t="str">
        <f t="shared" si="27"/>
        <v/>
      </c>
      <c r="P351" s="4"/>
      <c r="Q351" s="33" t="str">
        <f t="shared" si="28"/>
        <v/>
      </c>
      <c r="R351" s="34" t="str">
        <f t="shared" si="29"/>
        <v/>
      </c>
    </row>
    <row r="352" spans="1:18" x14ac:dyDescent="0.35">
      <c r="A352" s="25">
        <v>348</v>
      </c>
      <c r="B352" s="26">
        <f>_xlfn.XLOOKUP(C352,sales!C:C,scon!B:B,"")</f>
        <v>0</v>
      </c>
      <c r="C352" s="4"/>
      <c r="D352" s="26">
        <f>_xlfn.XLOOKUP(C352,sales!C:C,scon!D:D,"")</f>
        <v>0</v>
      </c>
      <c r="E352" s="26">
        <f>_xlfn.XLOOKUP(C352,sales!C:C,scon!E:E,"")</f>
        <v>0</v>
      </c>
      <c r="F352" s="4"/>
      <c r="G352" s="27"/>
      <c r="H352" s="28"/>
      <c r="I352" s="4"/>
      <c r="J352" s="35">
        <f>_xlfn.XLOOKUP(C352,sales!C:C,scon!L:L,"")</f>
        <v>0</v>
      </c>
      <c r="K352" s="31"/>
      <c r="L352" s="31"/>
      <c r="M352" s="33" t="str">
        <f t="shared" si="25"/>
        <v/>
      </c>
      <c r="N352" s="33" t="str">
        <f t="shared" si="26"/>
        <v/>
      </c>
      <c r="O352" s="33" t="str">
        <f t="shared" si="27"/>
        <v/>
      </c>
      <c r="P352" s="4"/>
      <c r="Q352" s="33" t="str">
        <f t="shared" si="28"/>
        <v/>
      </c>
      <c r="R352" s="34" t="str">
        <f t="shared" si="29"/>
        <v/>
      </c>
    </row>
    <row r="353" spans="1:18" x14ac:dyDescent="0.35">
      <c r="A353" s="25">
        <v>349</v>
      </c>
      <c r="B353" s="26">
        <f>_xlfn.XLOOKUP(C353,sales!C:C,scon!B:B,"")</f>
        <v>0</v>
      </c>
      <c r="C353" s="4"/>
      <c r="D353" s="26">
        <f>_xlfn.XLOOKUP(C353,sales!C:C,scon!D:D,"")</f>
        <v>0</v>
      </c>
      <c r="E353" s="26">
        <f>_xlfn.XLOOKUP(C353,sales!C:C,scon!E:E,"")</f>
        <v>0</v>
      </c>
      <c r="F353" s="4"/>
      <c r="G353" s="27"/>
      <c r="H353" s="28"/>
      <c r="I353" s="4"/>
      <c r="J353" s="35">
        <f>_xlfn.XLOOKUP(C353,sales!C:C,scon!L:L,"")</f>
        <v>0</v>
      </c>
      <c r="K353" s="31"/>
      <c r="L353" s="31"/>
      <c r="M353" s="33" t="str">
        <f t="shared" si="25"/>
        <v/>
      </c>
      <c r="N353" s="33" t="str">
        <f t="shared" si="26"/>
        <v/>
      </c>
      <c r="O353" s="33" t="str">
        <f t="shared" si="27"/>
        <v/>
      </c>
      <c r="P353" s="4"/>
      <c r="Q353" s="33" t="str">
        <f t="shared" si="28"/>
        <v/>
      </c>
      <c r="R353" s="34" t="str">
        <f t="shared" si="29"/>
        <v/>
      </c>
    </row>
    <row r="354" spans="1:18" x14ac:dyDescent="0.35">
      <c r="A354" s="25">
        <v>350</v>
      </c>
      <c r="B354" s="26">
        <f>_xlfn.XLOOKUP(C354,sales!C:C,scon!B:B,"")</f>
        <v>0</v>
      </c>
      <c r="C354" s="4"/>
      <c r="D354" s="26">
        <f>_xlfn.XLOOKUP(C354,sales!C:C,scon!D:D,"")</f>
        <v>0</v>
      </c>
      <c r="E354" s="26">
        <f>_xlfn.XLOOKUP(C354,sales!C:C,scon!E:E,"")</f>
        <v>0</v>
      </c>
      <c r="F354" s="4"/>
      <c r="G354" s="27"/>
      <c r="H354" s="28"/>
      <c r="I354" s="4"/>
      <c r="J354" s="35">
        <f>_xlfn.XLOOKUP(C354,sales!C:C,scon!L:L,"")</f>
        <v>0</v>
      </c>
      <c r="K354" s="31"/>
      <c r="L354" s="31"/>
      <c r="M354" s="33" t="str">
        <f t="shared" si="25"/>
        <v/>
      </c>
      <c r="N354" s="33" t="str">
        <f t="shared" si="26"/>
        <v/>
      </c>
      <c r="O354" s="33" t="str">
        <f t="shared" si="27"/>
        <v/>
      </c>
      <c r="P354" s="4"/>
      <c r="Q354" s="33" t="str">
        <f t="shared" si="28"/>
        <v/>
      </c>
      <c r="R354" s="34" t="str">
        <f t="shared" si="29"/>
        <v/>
      </c>
    </row>
    <row r="355" spans="1:18" x14ac:dyDescent="0.35">
      <c r="A355" s="25">
        <v>351</v>
      </c>
      <c r="B355" s="26">
        <f>_xlfn.XLOOKUP(C355,sales!C:C,scon!B:B,"")</f>
        <v>0</v>
      </c>
      <c r="C355" s="4"/>
      <c r="D355" s="26">
        <f>_xlfn.XLOOKUP(C355,sales!C:C,scon!D:D,"")</f>
        <v>0</v>
      </c>
      <c r="E355" s="26">
        <f>_xlfn.XLOOKUP(C355,sales!C:C,scon!E:E,"")</f>
        <v>0</v>
      </c>
      <c r="F355" s="4"/>
      <c r="G355" s="27"/>
      <c r="H355" s="28"/>
      <c r="I355" s="4"/>
      <c r="J355" s="35">
        <f>_xlfn.XLOOKUP(C355,sales!C:C,scon!L:L,"")</f>
        <v>0</v>
      </c>
      <c r="K355" s="31"/>
      <c r="L355" s="31"/>
      <c r="M355" s="33" t="str">
        <f t="shared" si="25"/>
        <v/>
      </c>
      <c r="N355" s="33" t="str">
        <f t="shared" si="26"/>
        <v/>
      </c>
      <c r="O355" s="33" t="str">
        <f t="shared" si="27"/>
        <v/>
      </c>
      <c r="P355" s="4"/>
      <c r="Q355" s="33" t="str">
        <f t="shared" si="28"/>
        <v/>
      </c>
      <c r="R355" s="34" t="str">
        <f t="shared" si="29"/>
        <v/>
      </c>
    </row>
    <row r="356" spans="1:18" x14ac:dyDescent="0.35">
      <c r="A356" s="25">
        <v>352</v>
      </c>
      <c r="B356" s="26">
        <f>_xlfn.XLOOKUP(C356,sales!C:C,scon!B:B,"")</f>
        <v>0</v>
      </c>
      <c r="C356" s="4"/>
      <c r="D356" s="26">
        <f>_xlfn.XLOOKUP(C356,sales!C:C,scon!D:D,"")</f>
        <v>0</v>
      </c>
      <c r="E356" s="26">
        <f>_xlfn.XLOOKUP(C356,sales!C:C,scon!E:E,"")</f>
        <v>0</v>
      </c>
      <c r="F356" s="4"/>
      <c r="G356" s="27"/>
      <c r="H356" s="28"/>
      <c r="I356" s="4"/>
      <c r="J356" s="35">
        <f>_xlfn.XLOOKUP(C356,sales!C:C,scon!L:L,"")</f>
        <v>0</v>
      </c>
      <c r="K356" s="31"/>
      <c r="L356" s="31"/>
      <c r="M356" s="33" t="str">
        <f t="shared" si="25"/>
        <v/>
      </c>
      <c r="N356" s="33" t="str">
        <f t="shared" si="26"/>
        <v/>
      </c>
      <c r="O356" s="33" t="str">
        <f t="shared" si="27"/>
        <v/>
      </c>
      <c r="P356" s="4"/>
      <c r="Q356" s="33" t="str">
        <f t="shared" si="28"/>
        <v/>
      </c>
      <c r="R356" s="34" t="str">
        <f t="shared" si="29"/>
        <v/>
      </c>
    </row>
    <row r="357" spans="1:18" x14ac:dyDescent="0.35">
      <c r="A357" s="25">
        <v>353</v>
      </c>
      <c r="B357" s="26">
        <f>_xlfn.XLOOKUP(C357,sales!C:C,scon!B:B,"")</f>
        <v>0</v>
      </c>
      <c r="C357" s="4"/>
      <c r="D357" s="26">
        <f>_xlfn.XLOOKUP(C357,sales!C:C,scon!D:D,"")</f>
        <v>0</v>
      </c>
      <c r="E357" s="26">
        <f>_xlfn.XLOOKUP(C357,sales!C:C,scon!E:E,"")</f>
        <v>0</v>
      </c>
      <c r="F357" s="4"/>
      <c r="G357" s="27"/>
      <c r="H357" s="28"/>
      <c r="I357" s="4"/>
      <c r="J357" s="35">
        <f>_xlfn.XLOOKUP(C357,sales!C:C,scon!L:L,"")</f>
        <v>0</v>
      </c>
      <c r="K357" s="31"/>
      <c r="L357" s="31"/>
      <c r="M357" s="33" t="str">
        <f t="shared" si="25"/>
        <v/>
      </c>
      <c r="N357" s="33" t="str">
        <f t="shared" si="26"/>
        <v/>
      </c>
      <c r="O357" s="33" t="str">
        <f t="shared" si="27"/>
        <v/>
      </c>
      <c r="P357" s="4"/>
      <c r="Q357" s="33" t="str">
        <f t="shared" si="28"/>
        <v/>
      </c>
      <c r="R357" s="34" t="str">
        <f t="shared" si="29"/>
        <v/>
      </c>
    </row>
    <row r="358" spans="1:18" x14ac:dyDescent="0.35">
      <c r="A358" s="25">
        <v>354</v>
      </c>
      <c r="B358" s="26">
        <f>_xlfn.XLOOKUP(C358,sales!C:C,scon!B:B,"")</f>
        <v>0</v>
      </c>
      <c r="C358" s="4"/>
      <c r="D358" s="26">
        <f>_xlfn.XLOOKUP(C358,sales!C:C,scon!D:D,"")</f>
        <v>0</v>
      </c>
      <c r="E358" s="26">
        <f>_xlfn.XLOOKUP(C358,sales!C:C,scon!E:E,"")</f>
        <v>0</v>
      </c>
      <c r="F358" s="4"/>
      <c r="G358" s="27"/>
      <c r="H358" s="28"/>
      <c r="I358" s="4"/>
      <c r="J358" s="35">
        <f>_xlfn.XLOOKUP(C358,sales!C:C,scon!L:L,"")</f>
        <v>0</v>
      </c>
      <c r="K358" s="31"/>
      <c r="L358" s="31"/>
      <c r="M358" s="33" t="str">
        <f t="shared" si="25"/>
        <v/>
      </c>
      <c r="N358" s="33" t="str">
        <f t="shared" si="26"/>
        <v/>
      </c>
      <c r="O358" s="33" t="str">
        <f t="shared" si="27"/>
        <v/>
      </c>
      <c r="P358" s="4"/>
      <c r="Q358" s="33" t="str">
        <f t="shared" si="28"/>
        <v/>
      </c>
      <c r="R358" s="34" t="str">
        <f t="shared" si="29"/>
        <v/>
      </c>
    </row>
    <row r="359" spans="1:18" x14ac:dyDescent="0.35">
      <c r="A359" s="25">
        <v>355</v>
      </c>
      <c r="B359" s="26">
        <f>_xlfn.XLOOKUP(C359,sales!C:C,scon!B:B,"")</f>
        <v>0</v>
      </c>
      <c r="C359" s="4"/>
      <c r="D359" s="26">
        <f>_xlfn.XLOOKUP(C359,sales!C:C,scon!D:D,"")</f>
        <v>0</v>
      </c>
      <c r="E359" s="26">
        <f>_xlfn.XLOOKUP(C359,sales!C:C,scon!E:E,"")</f>
        <v>0</v>
      </c>
      <c r="F359" s="4"/>
      <c r="G359" s="27"/>
      <c r="H359" s="28"/>
      <c r="I359" s="4"/>
      <c r="J359" s="35">
        <f>_xlfn.XLOOKUP(C359,sales!C:C,scon!L:L,"")</f>
        <v>0</v>
      </c>
      <c r="K359" s="31"/>
      <c r="L359" s="31"/>
      <c r="M359" s="33" t="str">
        <f t="shared" si="25"/>
        <v/>
      </c>
      <c r="N359" s="33" t="str">
        <f t="shared" si="26"/>
        <v/>
      </c>
      <c r="O359" s="33" t="str">
        <f t="shared" si="27"/>
        <v/>
      </c>
      <c r="P359" s="4"/>
      <c r="Q359" s="33" t="str">
        <f t="shared" si="28"/>
        <v/>
      </c>
      <c r="R359" s="34" t="str">
        <f t="shared" si="29"/>
        <v/>
      </c>
    </row>
    <row r="360" spans="1:18" x14ac:dyDescent="0.35">
      <c r="A360" s="25">
        <v>356</v>
      </c>
      <c r="B360" s="26">
        <f>_xlfn.XLOOKUP(C360,sales!C:C,scon!B:B,"")</f>
        <v>0</v>
      </c>
      <c r="C360" s="4"/>
      <c r="D360" s="26">
        <f>_xlfn.XLOOKUP(C360,sales!C:C,scon!D:D,"")</f>
        <v>0</v>
      </c>
      <c r="E360" s="26">
        <f>_xlfn.XLOOKUP(C360,sales!C:C,scon!E:E,"")</f>
        <v>0</v>
      </c>
      <c r="F360" s="4"/>
      <c r="G360" s="27"/>
      <c r="H360" s="28"/>
      <c r="I360" s="4"/>
      <c r="J360" s="35">
        <f>_xlfn.XLOOKUP(C360,sales!C:C,scon!L:L,"")</f>
        <v>0</v>
      </c>
      <c r="K360" s="31"/>
      <c r="L360" s="31"/>
      <c r="M360" s="33" t="str">
        <f t="shared" si="25"/>
        <v/>
      </c>
      <c r="N360" s="33" t="str">
        <f t="shared" si="26"/>
        <v/>
      </c>
      <c r="O360" s="33" t="str">
        <f t="shared" si="27"/>
        <v/>
      </c>
      <c r="P360" s="4"/>
      <c r="Q360" s="33" t="str">
        <f t="shared" si="28"/>
        <v/>
      </c>
      <c r="R360" s="34" t="str">
        <f t="shared" si="29"/>
        <v/>
      </c>
    </row>
    <row r="361" spans="1:18" x14ac:dyDescent="0.35">
      <c r="A361" s="25">
        <v>357</v>
      </c>
      <c r="B361" s="26">
        <f>_xlfn.XLOOKUP(C361,sales!C:C,scon!B:B,"")</f>
        <v>0</v>
      </c>
      <c r="C361" s="4"/>
      <c r="D361" s="26">
        <f>_xlfn.XLOOKUP(C361,sales!C:C,scon!D:D,"")</f>
        <v>0</v>
      </c>
      <c r="E361" s="26">
        <f>_xlfn.XLOOKUP(C361,sales!C:C,scon!E:E,"")</f>
        <v>0</v>
      </c>
      <c r="F361" s="4"/>
      <c r="G361" s="27"/>
      <c r="H361" s="28"/>
      <c r="I361" s="4"/>
      <c r="J361" s="35">
        <f>_xlfn.XLOOKUP(C361,sales!C:C,scon!L:L,"")</f>
        <v>0</v>
      </c>
      <c r="K361" s="31"/>
      <c r="L361" s="31"/>
      <c r="M361" s="33" t="str">
        <f t="shared" si="25"/>
        <v/>
      </c>
      <c r="N361" s="33" t="str">
        <f t="shared" si="26"/>
        <v/>
      </c>
      <c r="O361" s="33" t="str">
        <f t="shared" si="27"/>
        <v/>
      </c>
      <c r="P361" s="4"/>
      <c r="Q361" s="33" t="str">
        <f t="shared" si="28"/>
        <v/>
      </c>
      <c r="R361" s="34" t="str">
        <f t="shared" si="29"/>
        <v/>
      </c>
    </row>
    <row r="362" spans="1:18" x14ac:dyDescent="0.35">
      <c r="A362" s="25">
        <v>358</v>
      </c>
      <c r="B362" s="26">
        <f>_xlfn.XLOOKUP(C362,sales!C:C,scon!B:B,"")</f>
        <v>0</v>
      </c>
      <c r="C362" s="4"/>
      <c r="D362" s="26">
        <f>_xlfn.XLOOKUP(C362,sales!C:C,scon!D:D,"")</f>
        <v>0</v>
      </c>
      <c r="E362" s="26">
        <f>_xlfn.XLOOKUP(C362,sales!C:C,scon!E:E,"")</f>
        <v>0</v>
      </c>
      <c r="F362" s="4"/>
      <c r="G362" s="27"/>
      <c r="H362" s="28"/>
      <c r="I362" s="4"/>
      <c r="J362" s="35">
        <f>_xlfn.XLOOKUP(C362,sales!C:C,scon!L:L,"")</f>
        <v>0</v>
      </c>
      <c r="K362" s="31"/>
      <c r="L362" s="31"/>
      <c r="M362" s="33" t="str">
        <f t="shared" si="25"/>
        <v/>
      </c>
      <c r="N362" s="33" t="str">
        <f t="shared" si="26"/>
        <v/>
      </c>
      <c r="O362" s="33" t="str">
        <f t="shared" si="27"/>
        <v/>
      </c>
      <c r="P362" s="4"/>
      <c r="Q362" s="33" t="str">
        <f t="shared" si="28"/>
        <v/>
      </c>
      <c r="R362" s="34" t="str">
        <f t="shared" si="29"/>
        <v/>
      </c>
    </row>
    <row r="363" spans="1:18" x14ac:dyDescent="0.35">
      <c r="A363" s="25">
        <v>359</v>
      </c>
      <c r="B363" s="26">
        <f>_xlfn.XLOOKUP(C363,sales!C:C,scon!B:B,"")</f>
        <v>0</v>
      </c>
      <c r="C363" s="4"/>
      <c r="D363" s="26">
        <f>_xlfn.XLOOKUP(C363,sales!C:C,scon!D:D,"")</f>
        <v>0</v>
      </c>
      <c r="E363" s="26">
        <f>_xlfn.XLOOKUP(C363,sales!C:C,scon!E:E,"")</f>
        <v>0</v>
      </c>
      <c r="F363" s="4"/>
      <c r="G363" s="27"/>
      <c r="H363" s="28"/>
      <c r="I363" s="4"/>
      <c r="J363" s="35">
        <f>_xlfn.XLOOKUP(C363,sales!C:C,scon!L:L,"")</f>
        <v>0</v>
      </c>
      <c r="K363" s="31"/>
      <c r="L363" s="31"/>
      <c r="M363" s="33" t="str">
        <f t="shared" si="25"/>
        <v/>
      </c>
      <c r="N363" s="33" t="str">
        <f t="shared" si="26"/>
        <v/>
      </c>
      <c r="O363" s="33" t="str">
        <f t="shared" si="27"/>
        <v/>
      </c>
      <c r="P363" s="4"/>
      <c r="Q363" s="33" t="str">
        <f t="shared" si="28"/>
        <v/>
      </c>
      <c r="R363" s="34" t="str">
        <f t="shared" si="29"/>
        <v/>
      </c>
    </row>
    <row r="364" spans="1:18" x14ac:dyDescent="0.35">
      <c r="A364" s="25">
        <v>360</v>
      </c>
      <c r="B364" s="26">
        <f>_xlfn.XLOOKUP(C364,sales!C:C,scon!B:B,"")</f>
        <v>0</v>
      </c>
      <c r="C364" s="4"/>
      <c r="D364" s="26">
        <f>_xlfn.XLOOKUP(C364,sales!C:C,scon!D:D,"")</f>
        <v>0</v>
      </c>
      <c r="E364" s="26">
        <f>_xlfn.XLOOKUP(C364,sales!C:C,scon!E:E,"")</f>
        <v>0</v>
      </c>
      <c r="F364" s="4"/>
      <c r="G364" s="27"/>
      <c r="H364" s="28"/>
      <c r="I364" s="4"/>
      <c r="J364" s="35">
        <f>_xlfn.XLOOKUP(C364,sales!C:C,scon!L:L,"")</f>
        <v>0</v>
      </c>
      <c r="K364" s="31"/>
      <c r="L364" s="31"/>
      <c r="M364" s="33" t="str">
        <f t="shared" si="25"/>
        <v/>
      </c>
      <c r="N364" s="33" t="str">
        <f t="shared" si="26"/>
        <v/>
      </c>
      <c r="O364" s="33" t="str">
        <f t="shared" si="27"/>
        <v/>
      </c>
      <c r="P364" s="4"/>
      <c r="Q364" s="33" t="str">
        <f t="shared" si="28"/>
        <v/>
      </c>
      <c r="R364" s="34" t="str">
        <f t="shared" si="29"/>
        <v/>
      </c>
    </row>
    <row r="365" spans="1:18" x14ac:dyDescent="0.35">
      <c r="A365" s="25">
        <v>361</v>
      </c>
      <c r="B365" s="26">
        <f>_xlfn.XLOOKUP(C365,sales!C:C,scon!B:B,"")</f>
        <v>0</v>
      </c>
      <c r="C365" s="4"/>
      <c r="D365" s="26">
        <f>_xlfn.XLOOKUP(C365,sales!C:C,scon!D:D,"")</f>
        <v>0</v>
      </c>
      <c r="E365" s="26">
        <f>_xlfn.XLOOKUP(C365,sales!C:C,scon!E:E,"")</f>
        <v>0</v>
      </c>
      <c r="F365" s="4"/>
      <c r="G365" s="27"/>
      <c r="H365" s="28"/>
      <c r="I365" s="4"/>
      <c r="J365" s="35">
        <f>_xlfn.XLOOKUP(C365,sales!C:C,scon!L:L,"")</f>
        <v>0</v>
      </c>
      <c r="K365" s="31"/>
      <c r="L365" s="31"/>
      <c r="M365" s="33" t="str">
        <f t="shared" si="25"/>
        <v/>
      </c>
      <c r="N365" s="33" t="str">
        <f t="shared" si="26"/>
        <v/>
      </c>
      <c r="O365" s="33" t="str">
        <f t="shared" si="27"/>
        <v/>
      </c>
      <c r="P365" s="4"/>
      <c r="Q365" s="33" t="str">
        <f t="shared" si="28"/>
        <v/>
      </c>
      <c r="R365" s="34" t="str">
        <f t="shared" si="29"/>
        <v/>
      </c>
    </row>
    <row r="366" spans="1:18" x14ac:dyDescent="0.35">
      <c r="A366" s="25">
        <v>362</v>
      </c>
      <c r="B366" s="26">
        <f>_xlfn.XLOOKUP(C366,sales!C:C,scon!B:B,"")</f>
        <v>0</v>
      </c>
      <c r="C366" s="4"/>
      <c r="D366" s="26">
        <f>_xlfn.XLOOKUP(C366,sales!C:C,scon!D:D,"")</f>
        <v>0</v>
      </c>
      <c r="E366" s="26">
        <f>_xlfn.XLOOKUP(C366,sales!C:C,scon!E:E,"")</f>
        <v>0</v>
      </c>
      <c r="F366" s="4"/>
      <c r="G366" s="27"/>
      <c r="H366" s="28"/>
      <c r="I366" s="4"/>
      <c r="J366" s="35">
        <f>_xlfn.XLOOKUP(C366,sales!C:C,scon!L:L,"")</f>
        <v>0</v>
      </c>
      <c r="K366" s="31"/>
      <c r="L366" s="31"/>
      <c r="M366" s="33" t="str">
        <f t="shared" si="25"/>
        <v/>
      </c>
      <c r="N366" s="33" t="str">
        <f t="shared" si="26"/>
        <v/>
      </c>
      <c r="O366" s="33" t="str">
        <f t="shared" si="27"/>
        <v/>
      </c>
      <c r="P366" s="4"/>
      <c r="Q366" s="33" t="str">
        <f t="shared" si="28"/>
        <v/>
      </c>
      <c r="R366" s="34" t="str">
        <f t="shared" si="29"/>
        <v/>
      </c>
    </row>
    <row r="367" spans="1:18" x14ac:dyDescent="0.35">
      <c r="A367" s="25">
        <v>363</v>
      </c>
      <c r="B367" s="26">
        <f>_xlfn.XLOOKUP(C367,sales!C:C,scon!B:B,"")</f>
        <v>0</v>
      </c>
      <c r="C367" s="4"/>
      <c r="D367" s="26">
        <f>_xlfn.XLOOKUP(C367,sales!C:C,scon!D:D,"")</f>
        <v>0</v>
      </c>
      <c r="E367" s="26">
        <f>_xlfn.XLOOKUP(C367,sales!C:C,scon!E:E,"")</f>
        <v>0</v>
      </c>
      <c r="F367" s="4"/>
      <c r="G367" s="27"/>
      <c r="H367" s="28"/>
      <c r="I367" s="4"/>
      <c r="J367" s="35">
        <f>_xlfn.XLOOKUP(C367,sales!C:C,scon!L:L,"")</f>
        <v>0</v>
      </c>
      <c r="K367" s="31"/>
      <c r="L367" s="31"/>
      <c r="M367" s="33" t="str">
        <f t="shared" si="25"/>
        <v/>
      </c>
      <c r="N367" s="33" t="str">
        <f t="shared" si="26"/>
        <v/>
      </c>
      <c r="O367" s="33" t="str">
        <f t="shared" si="27"/>
        <v/>
      </c>
      <c r="P367" s="4"/>
      <c r="Q367" s="33" t="str">
        <f t="shared" si="28"/>
        <v/>
      </c>
      <c r="R367" s="34" t="str">
        <f t="shared" si="29"/>
        <v/>
      </c>
    </row>
    <row r="368" spans="1:18" x14ac:dyDescent="0.35">
      <c r="A368" s="25">
        <v>364</v>
      </c>
      <c r="B368" s="26">
        <f>_xlfn.XLOOKUP(C368,sales!C:C,scon!B:B,"")</f>
        <v>0</v>
      </c>
      <c r="C368" s="4"/>
      <c r="D368" s="26">
        <f>_xlfn.XLOOKUP(C368,sales!C:C,scon!D:D,"")</f>
        <v>0</v>
      </c>
      <c r="E368" s="26">
        <f>_xlfn.XLOOKUP(C368,sales!C:C,scon!E:E,"")</f>
        <v>0</v>
      </c>
      <c r="F368" s="4"/>
      <c r="G368" s="27"/>
      <c r="H368" s="28"/>
      <c r="I368" s="4"/>
      <c r="J368" s="35">
        <f>_xlfn.XLOOKUP(C368,sales!C:C,scon!L:L,"")</f>
        <v>0</v>
      </c>
      <c r="K368" s="31"/>
      <c r="L368" s="31"/>
      <c r="M368" s="33" t="str">
        <f t="shared" si="25"/>
        <v/>
      </c>
      <c r="N368" s="33" t="str">
        <f t="shared" si="26"/>
        <v/>
      </c>
      <c r="O368" s="33" t="str">
        <f t="shared" si="27"/>
        <v/>
      </c>
      <c r="P368" s="4"/>
      <c r="Q368" s="33" t="str">
        <f t="shared" si="28"/>
        <v/>
      </c>
      <c r="R368" s="34" t="str">
        <f t="shared" si="29"/>
        <v/>
      </c>
    </row>
    <row r="369" spans="1:18" x14ac:dyDescent="0.35">
      <c r="A369" s="25">
        <v>365</v>
      </c>
      <c r="B369" s="26">
        <f>_xlfn.XLOOKUP(C369,sales!C:C,scon!B:B,"")</f>
        <v>0</v>
      </c>
      <c r="C369" s="4"/>
      <c r="D369" s="26">
        <f>_xlfn.XLOOKUP(C369,sales!C:C,scon!D:D,"")</f>
        <v>0</v>
      </c>
      <c r="E369" s="26">
        <f>_xlfn.XLOOKUP(C369,sales!C:C,scon!E:E,"")</f>
        <v>0</v>
      </c>
      <c r="F369" s="4"/>
      <c r="G369" s="27"/>
      <c r="H369" s="28"/>
      <c r="I369" s="4"/>
      <c r="J369" s="35">
        <f>_xlfn.XLOOKUP(C369,sales!C:C,scon!L:L,"")</f>
        <v>0</v>
      </c>
      <c r="K369" s="31"/>
      <c r="L369" s="31"/>
      <c r="M369" s="33" t="str">
        <f t="shared" si="25"/>
        <v/>
      </c>
      <c r="N369" s="33" t="str">
        <f t="shared" si="26"/>
        <v/>
      </c>
      <c r="O369" s="33" t="str">
        <f t="shared" si="27"/>
        <v/>
      </c>
      <c r="P369" s="4"/>
      <c r="Q369" s="33" t="str">
        <f t="shared" si="28"/>
        <v/>
      </c>
      <c r="R369" s="34" t="str">
        <f t="shared" si="29"/>
        <v/>
      </c>
    </row>
    <row r="370" spans="1:18" x14ac:dyDescent="0.35">
      <c r="A370" s="25">
        <v>366</v>
      </c>
      <c r="B370" s="26">
        <f>_xlfn.XLOOKUP(C370,sales!C:C,scon!B:B,"")</f>
        <v>0</v>
      </c>
      <c r="C370" s="4"/>
      <c r="D370" s="26">
        <f>_xlfn.XLOOKUP(C370,sales!C:C,scon!D:D,"")</f>
        <v>0</v>
      </c>
      <c r="E370" s="26">
        <f>_xlfn.XLOOKUP(C370,sales!C:C,scon!E:E,"")</f>
        <v>0</v>
      </c>
      <c r="F370" s="4"/>
      <c r="G370" s="27"/>
      <c r="H370" s="28"/>
      <c r="I370" s="4"/>
      <c r="J370" s="35">
        <f>_xlfn.XLOOKUP(C370,sales!C:C,scon!L:L,"")</f>
        <v>0</v>
      </c>
      <c r="K370" s="31"/>
      <c r="L370" s="31"/>
      <c r="M370" s="33" t="str">
        <f t="shared" si="25"/>
        <v/>
      </c>
      <c r="N370" s="33" t="str">
        <f t="shared" si="26"/>
        <v/>
      </c>
      <c r="O370" s="33" t="str">
        <f t="shared" si="27"/>
        <v/>
      </c>
      <c r="P370" s="4"/>
      <c r="Q370" s="33" t="str">
        <f t="shared" si="28"/>
        <v/>
      </c>
      <c r="R370" s="34" t="str">
        <f t="shared" si="29"/>
        <v/>
      </c>
    </row>
    <row r="371" spans="1:18" x14ac:dyDescent="0.35">
      <c r="A371" s="25">
        <v>367</v>
      </c>
      <c r="B371" s="26">
        <f>_xlfn.XLOOKUP(C371,sales!C:C,scon!B:B,"")</f>
        <v>0</v>
      </c>
      <c r="C371" s="4"/>
      <c r="D371" s="26">
        <f>_xlfn.XLOOKUP(C371,sales!C:C,scon!D:D,"")</f>
        <v>0</v>
      </c>
      <c r="E371" s="26">
        <f>_xlfn.XLOOKUP(C371,sales!C:C,scon!E:E,"")</f>
        <v>0</v>
      </c>
      <c r="F371" s="4"/>
      <c r="G371" s="27"/>
      <c r="H371" s="28"/>
      <c r="I371" s="4"/>
      <c r="J371" s="35">
        <f>_xlfn.XLOOKUP(C371,sales!C:C,scon!L:L,"")</f>
        <v>0</v>
      </c>
      <c r="K371" s="31"/>
      <c r="L371" s="31"/>
      <c r="M371" s="33" t="str">
        <f t="shared" si="25"/>
        <v/>
      </c>
      <c r="N371" s="33" t="str">
        <f t="shared" si="26"/>
        <v/>
      </c>
      <c r="O371" s="33" t="str">
        <f t="shared" si="27"/>
        <v/>
      </c>
      <c r="P371" s="4"/>
      <c r="Q371" s="33" t="str">
        <f t="shared" si="28"/>
        <v/>
      </c>
      <c r="R371" s="34" t="str">
        <f t="shared" si="29"/>
        <v/>
      </c>
    </row>
    <row r="372" spans="1:18" x14ac:dyDescent="0.35">
      <c r="A372" s="25">
        <v>368</v>
      </c>
      <c r="B372" s="26">
        <f>_xlfn.XLOOKUP(C372,sales!C:C,scon!B:B,"")</f>
        <v>0</v>
      </c>
      <c r="C372" s="4"/>
      <c r="D372" s="26">
        <f>_xlfn.XLOOKUP(C372,sales!C:C,scon!D:D,"")</f>
        <v>0</v>
      </c>
      <c r="E372" s="26">
        <f>_xlfn.XLOOKUP(C372,sales!C:C,scon!E:E,"")</f>
        <v>0</v>
      </c>
      <c r="F372" s="4"/>
      <c r="G372" s="27"/>
      <c r="H372" s="28"/>
      <c r="I372" s="4"/>
      <c r="J372" s="35">
        <f>_xlfn.XLOOKUP(C372,sales!C:C,scon!L:L,"")</f>
        <v>0</v>
      </c>
      <c r="K372" s="31"/>
      <c r="L372" s="31"/>
      <c r="M372" s="33" t="str">
        <f t="shared" si="25"/>
        <v/>
      </c>
      <c r="N372" s="33" t="str">
        <f t="shared" si="26"/>
        <v/>
      </c>
      <c r="O372" s="33" t="str">
        <f t="shared" si="27"/>
        <v/>
      </c>
      <c r="P372" s="4"/>
      <c r="Q372" s="33" t="str">
        <f t="shared" si="28"/>
        <v/>
      </c>
      <c r="R372" s="34" t="str">
        <f t="shared" si="29"/>
        <v/>
      </c>
    </row>
    <row r="373" spans="1:18" x14ac:dyDescent="0.35">
      <c r="A373" s="25">
        <v>369</v>
      </c>
      <c r="B373" s="26">
        <f>_xlfn.XLOOKUP(C373,sales!C:C,scon!B:B,"")</f>
        <v>0</v>
      </c>
      <c r="C373" s="4"/>
      <c r="D373" s="26">
        <f>_xlfn.XLOOKUP(C373,sales!C:C,scon!D:D,"")</f>
        <v>0</v>
      </c>
      <c r="E373" s="26">
        <f>_xlfn.XLOOKUP(C373,sales!C:C,scon!E:E,"")</f>
        <v>0</v>
      </c>
      <c r="F373" s="4"/>
      <c r="G373" s="27"/>
      <c r="H373" s="28"/>
      <c r="I373" s="4"/>
      <c r="J373" s="35">
        <f>_xlfn.XLOOKUP(C373,sales!C:C,scon!L:L,"")</f>
        <v>0</v>
      </c>
      <c r="K373" s="31"/>
      <c r="L373" s="31"/>
      <c r="M373" s="33" t="str">
        <f t="shared" si="25"/>
        <v/>
      </c>
      <c r="N373" s="33" t="str">
        <f t="shared" si="26"/>
        <v/>
      </c>
      <c r="O373" s="33" t="str">
        <f t="shared" si="27"/>
        <v/>
      </c>
      <c r="P373" s="4"/>
      <c r="Q373" s="33" t="str">
        <f t="shared" si="28"/>
        <v/>
      </c>
      <c r="R373" s="34" t="str">
        <f t="shared" si="29"/>
        <v/>
      </c>
    </row>
    <row r="374" spans="1:18" x14ac:dyDescent="0.35">
      <c r="A374" s="25">
        <v>370</v>
      </c>
      <c r="B374" s="26">
        <f>_xlfn.XLOOKUP(C374,sales!C:C,scon!B:B,"")</f>
        <v>0</v>
      </c>
      <c r="C374" s="4"/>
      <c r="D374" s="26">
        <f>_xlfn.XLOOKUP(C374,sales!C:C,scon!D:D,"")</f>
        <v>0</v>
      </c>
      <c r="E374" s="26">
        <f>_xlfn.XLOOKUP(C374,sales!C:C,scon!E:E,"")</f>
        <v>0</v>
      </c>
      <c r="F374" s="4"/>
      <c r="G374" s="27"/>
      <c r="H374" s="28"/>
      <c r="I374" s="4"/>
      <c r="J374" s="35">
        <f>_xlfn.XLOOKUP(C374,sales!C:C,scon!L:L,"")</f>
        <v>0</v>
      </c>
      <c r="K374" s="31"/>
      <c r="L374" s="31"/>
      <c r="M374" s="33" t="str">
        <f t="shared" si="25"/>
        <v/>
      </c>
      <c r="N374" s="33" t="str">
        <f t="shared" si="26"/>
        <v/>
      </c>
      <c r="O374" s="33" t="str">
        <f t="shared" si="27"/>
        <v/>
      </c>
      <c r="P374" s="4"/>
      <c r="Q374" s="33" t="str">
        <f t="shared" si="28"/>
        <v/>
      </c>
      <c r="R374" s="34" t="str">
        <f t="shared" si="29"/>
        <v/>
      </c>
    </row>
    <row r="375" spans="1:18" x14ac:dyDescent="0.35">
      <c r="A375" s="25">
        <v>371</v>
      </c>
      <c r="B375" s="26">
        <f>_xlfn.XLOOKUP(C375,sales!C:C,scon!B:B,"")</f>
        <v>0</v>
      </c>
      <c r="C375" s="4"/>
      <c r="D375" s="26">
        <f>_xlfn.XLOOKUP(C375,sales!C:C,scon!D:D,"")</f>
        <v>0</v>
      </c>
      <c r="E375" s="26">
        <f>_xlfn.XLOOKUP(C375,sales!C:C,scon!E:E,"")</f>
        <v>0</v>
      </c>
      <c r="F375" s="4"/>
      <c r="G375" s="27"/>
      <c r="H375" s="28"/>
      <c r="I375" s="4"/>
      <c r="J375" s="35">
        <f>_xlfn.XLOOKUP(C375,sales!C:C,scon!L:L,"")</f>
        <v>0</v>
      </c>
      <c r="K375" s="31"/>
      <c r="L375" s="31"/>
      <c r="M375" s="33" t="str">
        <f t="shared" si="25"/>
        <v/>
      </c>
      <c r="N375" s="33" t="str">
        <f t="shared" si="26"/>
        <v/>
      </c>
      <c r="O375" s="33" t="str">
        <f t="shared" si="27"/>
        <v/>
      </c>
      <c r="P375" s="4"/>
      <c r="Q375" s="33" t="str">
        <f t="shared" si="28"/>
        <v/>
      </c>
      <c r="R375" s="34" t="str">
        <f t="shared" si="29"/>
        <v/>
      </c>
    </row>
    <row r="376" spans="1:18" x14ac:dyDescent="0.35">
      <c r="A376" s="25">
        <v>372</v>
      </c>
      <c r="B376" s="26">
        <f>_xlfn.XLOOKUP(C376,sales!C:C,scon!B:B,"")</f>
        <v>0</v>
      </c>
      <c r="C376" s="4"/>
      <c r="D376" s="26">
        <f>_xlfn.XLOOKUP(C376,sales!C:C,scon!D:D,"")</f>
        <v>0</v>
      </c>
      <c r="E376" s="26">
        <f>_xlfn.XLOOKUP(C376,sales!C:C,scon!E:E,"")</f>
        <v>0</v>
      </c>
      <c r="F376" s="4"/>
      <c r="G376" s="27"/>
      <c r="H376" s="28"/>
      <c r="I376" s="4"/>
      <c r="J376" s="35">
        <f>_xlfn.XLOOKUP(C376,sales!C:C,scon!L:L,"")</f>
        <v>0</v>
      </c>
      <c r="K376" s="31"/>
      <c r="L376" s="31"/>
      <c r="M376" s="33" t="str">
        <f t="shared" si="25"/>
        <v/>
      </c>
      <c r="N376" s="33" t="str">
        <f t="shared" si="26"/>
        <v/>
      </c>
      <c r="O376" s="33" t="str">
        <f t="shared" si="27"/>
        <v/>
      </c>
      <c r="P376" s="4"/>
      <c r="Q376" s="33" t="str">
        <f t="shared" si="28"/>
        <v/>
      </c>
      <c r="R376" s="34" t="str">
        <f t="shared" si="29"/>
        <v/>
      </c>
    </row>
    <row r="377" spans="1:18" x14ac:dyDescent="0.35">
      <c r="A377" s="25">
        <v>373</v>
      </c>
      <c r="B377" s="26">
        <f>_xlfn.XLOOKUP(C377,sales!C:C,scon!B:B,"")</f>
        <v>0</v>
      </c>
      <c r="C377" s="4"/>
      <c r="D377" s="26">
        <f>_xlfn.XLOOKUP(C377,sales!C:C,scon!D:D,"")</f>
        <v>0</v>
      </c>
      <c r="E377" s="26">
        <f>_xlfn.XLOOKUP(C377,sales!C:C,scon!E:E,"")</f>
        <v>0</v>
      </c>
      <c r="F377" s="4"/>
      <c r="G377" s="27"/>
      <c r="H377" s="28"/>
      <c r="I377" s="4"/>
      <c r="J377" s="35">
        <f>_xlfn.XLOOKUP(C377,sales!C:C,scon!L:L,"")</f>
        <v>0</v>
      </c>
      <c r="K377" s="31"/>
      <c r="L377" s="31"/>
      <c r="M377" s="33" t="str">
        <f t="shared" si="25"/>
        <v/>
      </c>
      <c r="N377" s="33" t="str">
        <f t="shared" si="26"/>
        <v/>
      </c>
      <c r="O377" s="33" t="str">
        <f t="shared" si="27"/>
        <v/>
      </c>
      <c r="P377" s="4"/>
      <c r="Q377" s="33" t="str">
        <f t="shared" si="28"/>
        <v/>
      </c>
      <c r="R377" s="34" t="str">
        <f t="shared" si="29"/>
        <v/>
      </c>
    </row>
    <row r="378" spans="1:18" x14ac:dyDescent="0.35">
      <c r="A378" s="25">
        <v>374</v>
      </c>
      <c r="B378" s="26">
        <f>_xlfn.XLOOKUP(C378,sales!C:C,scon!B:B,"")</f>
        <v>0</v>
      </c>
      <c r="C378" s="4"/>
      <c r="D378" s="26">
        <f>_xlfn.XLOOKUP(C378,sales!C:C,scon!D:D,"")</f>
        <v>0</v>
      </c>
      <c r="E378" s="26">
        <f>_xlfn.XLOOKUP(C378,sales!C:C,scon!E:E,"")</f>
        <v>0</v>
      </c>
      <c r="F378" s="4"/>
      <c r="G378" s="27"/>
      <c r="H378" s="28"/>
      <c r="I378" s="4"/>
      <c r="J378" s="35">
        <f>_xlfn.XLOOKUP(C378,sales!C:C,scon!L:L,"")</f>
        <v>0</v>
      </c>
      <c r="K378" s="31"/>
      <c r="L378" s="31"/>
      <c r="M378" s="33" t="str">
        <f t="shared" si="25"/>
        <v/>
      </c>
      <c r="N378" s="33" t="str">
        <f t="shared" si="26"/>
        <v/>
      </c>
      <c r="O378" s="33" t="str">
        <f t="shared" si="27"/>
        <v/>
      </c>
      <c r="P378" s="4"/>
      <c r="Q378" s="33" t="str">
        <f t="shared" si="28"/>
        <v/>
      </c>
      <c r="R378" s="34" t="str">
        <f t="shared" si="29"/>
        <v/>
      </c>
    </row>
    <row r="379" spans="1:18" x14ac:dyDescent="0.35">
      <c r="A379" s="25">
        <v>375</v>
      </c>
      <c r="B379" s="26">
        <f>_xlfn.XLOOKUP(C379,sales!C:C,scon!B:B,"")</f>
        <v>0</v>
      </c>
      <c r="C379" s="4"/>
      <c r="D379" s="26">
        <f>_xlfn.XLOOKUP(C379,sales!C:C,scon!D:D,"")</f>
        <v>0</v>
      </c>
      <c r="E379" s="26">
        <f>_xlfn.XLOOKUP(C379,sales!C:C,scon!E:E,"")</f>
        <v>0</v>
      </c>
      <c r="F379" s="4"/>
      <c r="G379" s="27"/>
      <c r="H379" s="28"/>
      <c r="I379" s="4"/>
      <c r="J379" s="35">
        <f>_xlfn.XLOOKUP(C379,sales!C:C,scon!L:L,"")</f>
        <v>0</v>
      </c>
      <c r="K379" s="31"/>
      <c r="L379" s="31"/>
      <c r="M379" s="33" t="str">
        <f t="shared" si="25"/>
        <v/>
      </c>
      <c r="N379" s="33" t="str">
        <f t="shared" si="26"/>
        <v/>
      </c>
      <c r="O379" s="33" t="str">
        <f t="shared" si="27"/>
        <v/>
      </c>
      <c r="P379" s="4"/>
      <c r="Q379" s="33" t="str">
        <f t="shared" si="28"/>
        <v/>
      </c>
      <c r="R379" s="34" t="str">
        <f t="shared" si="29"/>
        <v/>
      </c>
    </row>
    <row r="380" spans="1:18" x14ac:dyDescent="0.35">
      <c r="A380" s="25">
        <v>376</v>
      </c>
      <c r="B380" s="26">
        <f>_xlfn.XLOOKUP(C380,sales!C:C,scon!B:B,"")</f>
        <v>0</v>
      </c>
      <c r="C380" s="4"/>
      <c r="D380" s="26">
        <f>_xlfn.XLOOKUP(C380,sales!C:C,scon!D:D,"")</f>
        <v>0</v>
      </c>
      <c r="E380" s="26">
        <f>_xlfn.XLOOKUP(C380,sales!C:C,scon!E:E,"")</f>
        <v>0</v>
      </c>
      <c r="F380" s="4"/>
      <c r="G380" s="27"/>
      <c r="H380" s="28"/>
      <c r="I380" s="4"/>
      <c r="J380" s="35">
        <f>_xlfn.XLOOKUP(C380,sales!C:C,scon!L:L,"")</f>
        <v>0</v>
      </c>
      <c r="K380" s="31"/>
      <c r="L380" s="31"/>
      <c r="M380" s="33" t="str">
        <f t="shared" si="25"/>
        <v/>
      </c>
      <c r="N380" s="33" t="str">
        <f t="shared" si="26"/>
        <v/>
      </c>
      <c r="O380" s="33" t="str">
        <f t="shared" si="27"/>
        <v/>
      </c>
      <c r="P380" s="4"/>
      <c r="Q380" s="33" t="str">
        <f t="shared" si="28"/>
        <v/>
      </c>
      <c r="R380" s="34" t="str">
        <f t="shared" si="29"/>
        <v/>
      </c>
    </row>
    <row r="381" spans="1:18" x14ac:dyDescent="0.35">
      <c r="A381" s="25">
        <v>377</v>
      </c>
      <c r="B381" s="26">
        <f>_xlfn.XLOOKUP(C381,sales!C:C,scon!B:B,"")</f>
        <v>0</v>
      </c>
      <c r="C381" s="4"/>
      <c r="D381" s="26">
        <f>_xlfn.XLOOKUP(C381,sales!C:C,scon!D:D,"")</f>
        <v>0</v>
      </c>
      <c r="E381" s="26">
        <f>_xlfn.XLOOKUP(C381,sales!C:C,scon!E:E,"")</f>
        <v>0</v>
      </c>
      <c r="F381" s="4"/>
      <c r="G381" s="27"/>
      <c r="H381" s="28"/>
      <c r="I381" s="4"/>
      <c r="J381" s="35">
        <f>_xlfn.XLOOKUP(C381,sales!C:C,scon!L:L,"")</f>
        <v>0</v>
      </c>
      <c r="K381" s="31"/>
      <c r="L381" s="31"/>
      <c r="M381" s="33" t="str">
        <f t="shared" si="25"/>
        <v/>
      </c>
      <c r="N381" s="33" t="str">
        <f t="shared" si="26"/>
        <v/>
      </c>
      <c r="O381" s="33" t="str">
        <f t="shared" si="27"/>
        <v/>
      </c>
      <c r="P381" s="4"/>
      <c r="Q381" s="33" t="str">
        <f t="shared" si="28"/>
        <v/>
      </c>
      <c r="R381" s="34" t="str">
        <f t="shared" si="29"/>
        <v/>
      </c>
    </row>
    <row r="382" spans="1:18" x14ac:dyDescent="0.35">
      <c r="A382" s="25">
        <v>378</v>
      </c>
      <c r="B382" s="26">
        <f>_xlfn.XLOOKUP(C382,sales!C:C,scon!B:B,"")</f>
        <v>0</v>
      </c>
      <c r="C382" s="4"/>
      <c r="D382" s="26">
        <f>_xlfn.XLOOKUP(C382,sales!C:C,scon!D:D,"")</f>
        <v>0</v>
      </c>
      <c r="E382" s="26">
        <f>_xlfn.XLOOKUP(C382,sales!C:C,scon!E:E,"")</f>
        <v>0</v>
      </c>
      <c r="F382" s="4"/>
      <c r="G382" s="27"/>
      <c r="H382" s="28"/>
      <c r="I382" s="4"/>
      <c r="J382" s="35">
        <f>_xlfn.XLOOKUP(C382,sales!C:C,scon!L:L,"")</f>
        <v>0</v>
      </c>
      <c r="K382" s="31"/>
      <c r="L382" s="31"/>
      <c r="M382" s="33" t="str">
        <f t="shared" si="25"/>
        <v/>
      </c>
      <c r="N382" s="33" t="str">
        <f t="shared" si="26"/>
        <v/>
      </c>
      <c r="O382" s="33" t="str">
        <f t="shared" si="27"/>
        <v/>
      </c>
      <c r="P382" s="4"/>
      <c r="Q382" s="33" t="str">
        <f t="shared" si="28"/>
        <v/>
      </c>
      <c r="R382" s="34" t="str">
        <f t="shared" si="29"/>
        <v/>
      </c>
    </row>
    <row r="383" spans="1:18" x14ac:dyDescent="0.35">
      <c r="A383" s="25">
        <v>379</v>
      </c>
      <c r="B383" s="26">
        <f>_xlfn.XLOOKUP(C383,sales!C:C,scon!B:B,"")</f>
        <v>0</v>
      </c>
      <c r="C383" s="4"/>
      <c r="D383" s="26">
        <f>_xlfn.XLOOKUP(C383,sales!C:C,scon!D:D,"")</f>
        <v>0</v>
      </c>
      <c r="E383" s="26">
        <f>_xlfn.XLOOKUP(C383,sales!C:C,scon!E:E,"")</f>
        <v>0</v>
      </c>
      <c r="F383" s="4"/>
      <c r="G383" s="27"/>
      <c r="H383" s="28"/>
      <c r="I383" s="4"/>
      <c r="J383" s="35">
        <f>_xlfn.XLOOKUP(C383,sales!C:C,scon!L:L,"")</f>
        <v>0</v>
      </c>
      <c r="K383" s="31"/>
      <c r="L383" s="31"/>
      <c r="M383" s="33" t="str">
        <f t="shared" si="25"/>
        <v/>
      </c>
      <c r="N383" s="33" t="str">
        <f t="shared" si="26"/>
        <v/>
      </c>
      <c r="O383" s="33" t="str">
        <f t="shared" si="27"/>
        <v/>
      </c>
      <c r="P383" s="4"/>
      <c r="Q383" s="33" t="str">
        <f t="shared" si="28"/>
        <v/>
      </c>
      <c r="R383" s="34" t="str">
        <f t="shared" si="29"/>
        <v/>
      </c>
    </row>
    <row r="384" spans="1:18" x14ac:dyDescent="0.35">
      <c r="A384" s="25">
        <v>380</v>
      </c>
      <c r="B384" s="26">
        <f>_xlfn.XLOOKUP(C384,sales!C:C,scon!B:B,"")</f>
        <v>0</v>
      </c>
      <c r="C384" s="4"/>
      <c r="D384" s="26">
        <f>_xlfn.XLOOKUP(C384,sales!C:C,scon!D:D,"")</f>
        <v>0</v>
      </c>
      <c r="E384" s="26">
        <f>_xlfn.XLOOKUP(C384,sales!C:C,scon!E:E,"")</f>
        <v>0</v>
      </c>
      <c r="F384" s="4"/>
      <c r="G384" s="27"/>
      <c r="H384" s="28"/>
      <c r="I384" s="4"/>
      <c r="J384" s="35">
        <f>_xlfn.XLOOKUP(C384,sales!C:C,scon!L:L,"")</f>
        <v>0</v>
      </c>
      <c r="K384" s="31"/>
      <c r="L384" s="31"/>
      <c r="M384" s="33" t="str">
        <f t="shared" si="25"/>
        <v/>
      </c>
      <c r="N384" s="33" t="str">
        <f t="shared" si="26"/>
        <v/>
      </c>
      <c r="O384" s="33" t="str">
        <f t="shared" si="27"/>
        <v/>
      </c>
      <c r="P384" s="4"/>
      <c r="Q384" s="33" t="str">
        <f t="shared" si="28"/>
        <v/>
      </c>
      <c r="R384" s="34" t="str">
        <f t="shared" si="29"/>
        <v/>
      </c>
    </row>
    <row r="385" spans="1:18" x14ac:dyDescent="0.35">
      <c r="A385" s="25">
        <v>381</v>
      </c>
      <c r="B385" s="26">
        <f>_xlfn.XLOOKUP(C385,sales!C:C,scon!B:B,"")</f>
        <v>0</v>
      </c>
      <c r="C385" s="4"/>
      <c r="D385" s="26">
        <f>_xlfn.XLOOKUP(C385,sales!C:C,scon!D:D,"")</f>
        <v>0</v>
      </c>
      <c r="E385" s="26">
        <f>_xlfn.XLOOKUP(C385,sales!C:C,scon!E:E,"")</f>
        <v>0</v>
      </c>
      <c r="F385" s="4"/>
      <c r="G385" s="27"/>
      <c r="H385" s="28"/>
      <c r="I385" s="4"/>
      <c r="J385" s="35">
        <f>_xlfn.XLOOKUP(C385,sales!C:C,scon!L:L,"")</f>
        <v>0</v>
      </c>
      <c r="K385" s="31"/>
      <c r="L385" s="31"/>
      <c r="M385" s="33" t="str">
        <f t="shared" si="25"/>
        <v/>
      </c>
      <c r="N385" s="33" t="str">
        <f t="shared" si="26"/>
        <v/>
      </c>
      <c r="O385" s="33" t="str">
        <f t="shared" si="27"/>
        <v/>
      </c>
      <c r="P385" s="4"/>
      <c r="Q385" s="33" t="str">
        <f t="shared" si="28"/>
        <v/>
      </c>
      <c r="R385" s="34" t="str">
        <f t="shared" si="29"/>
        <v/>
      </c>
    </row>
    <row r="386" spans="1:18" x14ac:dyDescent="0.35">
      <c r="A386" s="25">
        <v>382</v>
      </c>
      <c r="B386" s="26">
        <f>_xlfn.XLOOKUP(C386,sales!C:C,scon!B:B,"")</f>
        <v>0</v>
      </c>
      <c r="C386" s="4"/>
      <c r="D386" s="26">
        <f>_xlfn.XLOOKUP(C386,sales!C:C,scon!D:D,"")</f>
        <v>0</v>
      </c>
      <c r="E386" s="26">
        <f>_xlfn.XLOOKUP(C386,sales!C:C,scon!E:E,"")</f>
        <v>0</v>
      </c>
      <c r="F386" s="4"/>
      <c r="G386" s="27"/>
      <c r="H386" s="28"/>
      <c r="I386" s="4"/>
      <c r="J386" s="35">
        <f>_xlfn.XLOOKUP(C386,sales!C:C,scon!L:L,"")</f>
        <v>0</v>
      </c>
      <c r="K386" s="31"/>
      <c r="L386" s="31"/>
      <c r="M386" s="33" t="str">
        <f t="shared" si="25"/>
        <v/>
      </c>
      <c r="N386" s="33" t="str">
        <f t="shared" si="26"/>
        <v/>
      </c>
      <c r="O386" s="33" t="str">
        <f t="shared" si="27"/>
        <v/>
      </c>
      <c r="P386" s="4"/>
      <c r="Q386" s="33" t="str">
        <f t="shared" si="28"/>
        <v/>
      </c>
      <c r="R386" s="34" t="str">
        <f t="shared" si="29"/>
        <v/>
      </c>
    </row>
    <row r="387" spans="1:18" x14ac:dyDescent="0.35">
      <c r="A387" s="25">
        <v>383</v>
      </c>
      <c r="B387" s="26">
        <f>_xlfn.XLOOKUP(C387,sales!C:C,scon!B:B,"")</f>
        <v>0</v>
      </c>
      <c r="C387" s="4"/>
      <c r="D387" s="26">
        <f>_xlfn.XLOOKUP(C387,sales!C:C,scon!D:D,"")</f>
        <v>0</v>
      </c>
      <c r="E387" s="26">
        <f>_xlfn.XLOOKUP(C387,sales!C:C,scon!E:E,"")</f>
        <v>0</v>
      </c>
      <c r="F387" s="4"/>
      <c r="G387" s="27"/>
      <c r="H387" s="28"/>
      <c r="I387" s="4"/>
      <c r="J387" s="35">
        <f>_xlfn.XLOOKUP(C387,sales!C:C,scon!L:L,"")</f>
        <v>0</v>
      </c>
      <c r="K387" s="31"/>
      <c r="L387" s="31"/>
      <c r="M387" s="33" t="str">
        <f t="shared" si="25"/>
        <v/>
      </c>
      <c r="N387" s="33" t="str">
        <f t="shared" si="26"/>
        <v/>
      </c>
      <c r="O387" s="33" t="str">
        <f t="shared" si="27"/>
        <v/>
      </c>
      <c r="P387" s="4"/>
      <c r="Q387" s="33" t="str">
        <f t="shared" si="28"/>
        <v/>
      </c>
      <c r="R387" s="34" t="str">
        <f t="shared" si="29"/>
        <v/>
      </c>
    </row>
    <row r="388" spans="1:18" x14ac:dyDescent="0.35">
      <c r="A388" s="25">
        <v>384</v>
      </c>
      <c r="B388" s="26">
        <f>_xlfn.XLOOKUP(C388,sales!C:C,scon!B:B,"")</f>
        <v>0</v>
      </c>
      <c r="C388" s="4"/>
      <c r="D388" s="26">
        <f>_xlfn.XLOOKUP(C388,sales!C:C,scon!D:D,"")</f>
        <v>0</v>
      </c>
      <c r="E388" s="26">
        <f>_xlfn.XLOOKUP(C388,sales!C:C,scon!E:E,"")</f>
        <v>0</v>
      </c>
      <c r="F388" s="4"/>
      <c r="G388" s="27"/>
      <c r="H388" s="28"/>
      <c r="I388" s="4"/>
      <c r="J388" s="35">
        <f>_xlfn.XLOOKUP(C388,sales!C:C,scon!L:L,"")</f>
        <v>0</v>
      </c>
      <c r="K388" s="31"/>
      <c r="L388" s="31"/>
      <c r="M388" s="33" t="str">
        <f t="shared" si="25"/>
        <v/>
      </c>
      <c r="N388" s="33" t="str">
        <f t="shared" si="26"/>
        <v/>
      </c>
      <c r="O388" s="33" t="str">
        <f t="shared" si="27"/>
        <v/>
      </c>
      <c r="P388" s="4"/>
      <c r="Q388" s="33" t="str">
        <f t="shared" si="28"/>
        <v/>
      </c>
      <c r="R388" s="34" t="str">
        <f t="shared" si="29"/>
        <v/>
      </c>
    </row>
    <row r="389" spans="1:18" x14ac:dyDescent="0.35">
      <c r="A389" s="25">
        <v>385</v>
      </c>
      <c r="B389" s="26">
        <f>_xlfn.XLOOKUP(C389,sales!C:C,scon!B:B,"")</f>
        <v>0</v>
      </c>
      <c r="C389" s="4"/>
      <c r="D389" s="26">
        <f>_xlfn.XLOOKUP(C389,sales!C:C,scon!D:D,"")</f>
        <v>0</v>
      </c>
      <c r="E389" s="26">
        <f>_xlfn.XLOOKUP(C389,sales!C:C,scon!E:E,"")</f>
        <v>0</v>
      </c>
      <c r="F389" s="4"/>
      <c r="G389" s="27"/>
      <c r="H389" s="28"/>
      <c r="I389" s="4"/>
      <c r="J389" s="35">
        <f>_xlfn.XLOOKUP(C389,sales!C:C,scon!L:L,"")</f>
        <v>0</v>
      </c>
      <c r="K389" s="31"/>
      <c r="L389" s="31"/>
      <c r="M389" s="33" t="str">
        <f t="shared" ref="M389:M452" si="30">IF(I389="","",J389*I389)</f>
        <v/>
      </c>
      <c r="N389" s="33" t="str">
        <f t="shared" ref="N389:N452" si="31">IF(K389="","",M389 * K389)</f>
        <v/>
      </c>
      <c r="O389" s="33" t="str">
        <f t="shared" ref="O389:O452" si="32">IF(K389="","",M389 + N389)</f>
        <v/>
      </c>
      <c r="P389" s="4"/>
      <c r="Q389" s="33" t="str">
        <f t="shared" ref="Q389:Q452" si="33">IF(L389&amp;K389="","",M389 * L389)</f>
        <v/>
      </c>
      <c r="R389" s="34" t="str">
        <f t="shared" si="29"/>
        <v/>
      </c>
    </row>
    <row r="390" spans="1:18" x14ac:dyDescent="0.35">
      <c r="A390" s="25">
        <v>386</v>
      </c>
      <c r="B390" s="26">
        <f>_xlfn.XLOOKUP(C390,sales!C:C,scon!B:B,"")</f>
        <v>0</v>
      </c>
      <c r="C390" s="4"/>
      <c r="D390" s="26">
        <f>_xlfn.XLOOKUP(C390,sales!C:C,scon!D:D,"")</f>
        <v>0</v>
      </c>
      <c r="E390" s="26">
        <f>_xlfn.XLOOKUP(C390,sales!C:C,scon!E:E,"")</f>
        <v>0</v>
      </c>
      <c r="F390" s="4"/>
      <c r="G390" s="27"/>
      <c r="H390" s="28"/>
      <c r="I390" s="4"/>
      <c r="J390" s="35">
        <f>_xlfn.XLOOKUP(C390,sales!C:C,scon!L:L,"")</f>
        <v>0</v>
      </c>
      <c r="K390" s="31"/>
      <c r="L390" s="31"/>
      <c r="M390" s="33" t="str">
        <f t="shared" si="30"/>
        <v/>
      </c>
      <c r="N390" s="33" t="str">
        <f t="shared" si="31"/>
        <v/>
      </c>
      <c r="O390" s="33" t="str">
        <f t="shared" si="32"/>
        <v/>
      </c>
      <c r="P390" s="4"/>
      <c r="Q390" s="33" t="str">
        <f t="shared" si="33"/>
        <v/>
      </c>
      <c r="R390" s="34" t="str">
        <f t="shared" ref="R390:R453" si="34">IF(M390="","",O390-P390-Q390)</f>
        <v/>
      </c>
    </row>
    <row r="391" spans="1:18" x14ac:dyDescent="0.35">
      <c r="A391" s="25">
        <v>387</v>
      </c>
      <c r="B391" s="26">
        <f>_xlfn.XLOOKUP(C391,sales!C:C,scon!B:B,"")</f>
        <v>0</v>
      </c>
      <c r="C391" s="4"/>
      <c r="D391" s="26">
        <f>_xlfn.XLOOKUP(C391,sales!C:C,scon!D:D,"")</f>
        <v>0</v>
      </c>
      <c r="E391" s="26">
        <f>_xlfn.XLOOKUP(C391,sales!C:C,scon!E:E,"")</f>
        <v>0</v>
      </c>
      <c r="F391" s="4"/>
      <c r="G391" s="27"/>
      <c r="H391" s="28"/>
      <c r="I391" s="4"/>
      <c r="J391" s="35">
        <f>_xlfn.XLOOKUP(C391,sales!C:C,scon!L:L,"")</f>
        <v>0</v>
      </c>
      <c r="K391" s="31"/>
      <c r="L391" s="31"/>
      <c r="M391" s="33" t="str">
        <f t="shared" si="30"/>
        <v/>
      </c>
      <c r="N391" s="33" t="str">
        <f t="shared" si="31"/>
        <v/>
      </c>
      <c r="O391" s="33" t="str">
        <f t="shared" si="32"/>
        <v/>
      </c>
      <c r="P391" s="4"/>
      <c r="Q391" s="33" t="str">
        <f t="shared" si="33"/>
        <v/>
      </c>
      <c r="R391" s="34" t="str">
        <f t="shared" si="34"/>
        <v/>
      </c>
    </row>
    <row r="392" spans="1:18" x14ac:dyDescent="0.35">
      <c r="A392" s="25">
        <v>388</v>
      </c>
      <c r="B392" s="26">
        <f>_xlfn.XLOOKUP(C392,sales!C:C,scon!B:B,"")</f>
        <v>0</v>
      </c>
      <c r="C392" s="4"/>
      <c r="D392" s="26">
        <f>_xlfn.XLOOKUP(C392,sales!C:C,scon!D:D,"")</f>
        <v>0</v>
      </c>
      <c r="E392" s="26">
        <f>_xlfn.XLOOKUP(C392,sales!C:C,scon!E:E,"")</f>
        <v>0</v>
      </c>
      <c r="F392" s="4"/>
      <c r="G392" s="27"/>
      <c r="H392" s="28"/>
      <c r="I392" s="4"/>
      <c r="J392" s="35">
        <f>_xlfn.XLOOKUP(C392,sales!C:C,scon!L:L,"")</f>
        <v>0</v>
      </c>
      <c r="K392" s="31"/>
      <c r="L392" s="31"/>
      <c r="M392" s="33" t="str">
        <f t="shared" si="30"/>
        <v/>
      </c>
      <c r="N392" s="33" t="str">
        <f t="shared" si="31"/>
        <v/>
      </c>
      <c r="O392" s="33" t="str">
        <f t="shared" si="32"/>
        <v/>
      </c>
      <c r="P392" s="4"/>
      <c r="Q392" s="33" t="str">
        <f t="shared" si="33"/>
        <v/>
      </c>
      <c r="R392" s="34" t="str">
        <f t="shared" si="34"/>
        <v/>
      </c>
    </row>
    <row r="393" spans="1:18" x14ac:dyDescent="0.35">
      <c r="A393" s="25">
        <v>389</v>
      </c>
      <c r="B393" s="26">
        <f>_xlfn.XLOOKUP(C393,sales!C:C,scon!B:B,"")</f>
        <v>0</v>
      </c>
      <c r="C393" s="4"/>
      <c r="D393" s="26">
        <f>_xlfn.XLOOKUP(C393,sales!C:C,scon!D:D,"")</f>
        <v>0</v>
      </c>
      <c r="E393" s="26">
        <f>_xlfn.XLOOKUP(C393,sales!C:C,scon!E:E,"")</f>
        <v>0</v>
      </c>
      <c r="F393" s="4"/>
      <c r="G393" s="27"/>
      <c r="H393" s="28"/>
      <c r="I393" s="4"/>
      <c r="J393" s="35">
        <f>_xlfn.XLOOKUP(C393,sales!C:C,scon!L:L,"")</f>
        <v>0</v>
      </c>
      <c r="K393" s="31"/>
      <c r="L393" s="31"/>
      <c r="M393" s="33" t="str">
        <f t="shared" si="30"/>
        <v/>
      </c>
      <c r="N393" s="33" t="str">
        <f t="shared" si="31"/>
        <v/>
      </c>
      <c r="O393" s="33" t="str">
        <f t="shared" si="32"/>
        <v/>
      </c>
      <c r="P393" s="4"/>
      <c r="Q393" s="33" t="str">
        <f t="shared" si="33"/>
        <v/>
      </c>
      <c r="R393" s="34" t="str">
        <f t="shared" si="34"/>
        <v/>
      </c>
    </row>
    <row r="394" spans="1:18" x14ac:dyDescent="0.35">
      <c r="A394" s="25">
        <v>390</v>
      </c>
      <c r="B394" s="26">
        <f>_xlfn.XLOOKUP(C394,sales!C:C,scon!B:B,"")</f>
        <v>0</v>
      </c>
      <c r="C394" s="4"/>
      <c r="D394" s="26">
        <f>_xlfn.XLOOKUP(C394,sales!C:C,scon!D:D,"")</f>
        <v>0</v>
      </c>
      <c r="E394" s="26">
        <f>_xlfn.XLOOKUP(C394,sales!C:C,scon!E:E,"")</f>
        <v>0</v>
      </c>
      <c r="F394" s="4"/>
      <c r="G394" s="27"/>
      <c r="H394" s="28"/>
      <c r="I394" s="4"/>
      <c r="J394" s="35">
        <f>_xlfn.XLOOKUP(C394,sales!C:C,scon!L:L,"")</f>
        <v>0</v>
      </c>
      <c r="K394" s="31"/>
      <c r="L394" s="31"/>
      <c r="M394" s="33" t="str">
        <f t="shared" si="30"/>
        <v/>
      </c>
      <c r="N394" s="33" t="str">
        <f t="shared" si="31"/>
        <v/>
      </c>
      <c r="O394" s="33" t="str">
        <f t="shared" si="32"/>
        <v/>
      </c>
      <c r="P394" s="4"/>
      <c r="Q394" s="33" t="str">
        <f t="shared" si="33"/>
        <v/>
      </c>
      <c r="R394" s="34" t="str">
        <f t="shared" si="34"/>
        <v/>
      </c>
    </row>
    <row r="395" spans="1:18" x14ac:dyDescent="0.35">
      <c r="A395" s="25">
        <v>391</v>
      </c>
      <c r="B395" s="26">
        <f>_xlfn.XLOOKUP(C395,sales!C:C,scon!B:B,"")</f>
        <v>0</v>
      </c>
      <c r="C395" s="4"/>
      <c r="D395" s="26">
        <f>_xlfn.XLOOKUP(C395,sales!C:C,scon!D:D,"")</f>
        <v>0</v>
      </c>
      <c r="E395" s="26">
        <f>_xlfn.XLOOKUP(C395,sales!C:C,scon!E:E,"")</f>
        <v>0</v>
      </c>
      <c r="F395" s="4"/>
      <c r="G395" s="27"/>
      <c r="H395" s="28"/>
      <c r="I395" s="4"/>
      <c r="J395" s="35">
        <f>_xlfn.XLOOKUP(C395,sales!C:C,scon!L:L,"")</f>
        <v>0</v>
      </c>
      <c r="K395" s="31"/>
      <c r="L395" s="31"/>
      <c r="M395" s="33" t="str">
        <f t="shared" si="30"/>
        <v/>
      </c>
      <c r="N395" s="33" t="str">
        <f t="shared" si="31"/>
        <v/>
      </c>
      <c r="O395" s="33" t="str">
        <f t="shared" si="32"/>
        <v/>
      </c>
      <c r="P395" s="4"/>
      <c r="Q395" s="33" t="str">
        <f t="shared" si="33"/>
        <v/>
      </c>
      <c r="R395" s="34" t="str">
        <f t="shared" si="34"/>
        <v/>
      </c>
    </row>
    <row r="396" spans="1:18" x14ac:dyDescent="0.35">
      <c r="A396" s="25">
        <v>392</v>
      </c>
      <c r="B396" s="26">
        <f>_xlfn.XLOOKUP(C396,sales!C:C,scon!B:B,"")</f>
        <v>0</v>
      </c>
      <c r="C396" s="4"/>
      <c r="D396" s="26">
        <f>_xlfn.XLOOKUP(C396,sales!C:C,scon!D:D,"")</f>
        <v>0</v>
      </c>
      <c r="E396" s="26">
        <f>_xlfn.XLOOKUP(C396,sales!C:C,scon!E:E,"")</f>
        <v>0</v>
      </c>
      <c r="F396" s="4"/>
      <c r="G396" s="27"/>
      <c r="H396" s="28"/>
      <c r="I396" s="4"/>
      <c r="J396" s="35">
        <f>_xlfn.XLOOKUP(C396,sales!C:C,scon!L:L,"")</f>
        <v>0</v>
      </c>
      <c r="K396" s="31"/>
      <c r="L396" s="31"/>
      <c r="M396" s="33" t="str">
        <f t="shared" si="30"/>
        <v/>
      </c>
      <c r="N396" s="33" t="str">
        <f t="shared" si="31"/>
        <v/>
      </c>
      <c r="O396" s="33" t="str">
        <f t="shared" si="32"/>
        <v/>
      </c>
      <c r="P396" s="4"/>
      <c r="Q396" s="33" t="str">
        <f t="shared" si="33"/>
        <v/>
      </c>
      <c r="R396" s="34" t="str">
        <f t="shared" si="34"/>
        <v/>
      </c>
    </row>
    <row r="397" spans="1:18" x14ac:dyDescent="0.35">
      <c r="A397" s="25">
        <v>393</v>
      </c>
      <c r="B397" s="26">
        <f>_xlfn.XLOOKUP(C397,sales!C:C,scon!B:B,"")</f>
        <v>0</v>
      </c>
      <c r="C397" s="4"/>
      <c r="D397" s="26">
        <f>_xlfn.XLOOKUP(C397,sales!C:C,scon!D:D,"")</f>
        <v>0</v>
      </c>
      <c r="E397" s="26">
        <f>_xlfn.XLOOKUP(C397,sales!C:C,scon!E:E,"")</f>
        <v>0</v>
      </c>
      <c r="F397" s="4"/>
      <c r="G397" s="27"/>
      <c r="H397" s="28"/>
      <c r="I397" s="4"/>
      <c r="J397" s="35">
        <f>_xlfn.XLOOKUP(C397,sales!C:C,scon!L:L,"")</f>
        <v>0</v>
      </c>
      <c r="K397" s="31"/>
      <c r="L397" s="31"/>
      <c r="M397" s="33" t="str">
        <f t="shared" si="30"/>
        <v/>
      </c>
      <c r="N397" s="33" t="str">
        <f t="shared" si="31"/>
        <v/>
      </c>
      <c r="O397" s="33" t="str">
        <f t="shared" si="32"/>
        <v/>
      </c>
      <c r="P397" s="4"/>
      <c r="Q397" s="33" t="str">
        <f t="shared" si="33"/>
        <v/>
      </c>
      <c r="R397" s="34" t="str">
        <f t="shared" si="34"/>
        <v/>
      </c>
    </row>
    <row r="398" spans="1:18" x14ac:dyDescent="0.35">
      <c r="A398" s="25">
        <v>394</v>
      </c>
      <c r="B398" s="26">
        <f>_xlfn.XLOOKUP(C398,sales!C:C,scon!B:B,"")</f>
        <v>0</v>
      </c>
      <c r="C398" s="4"/>
      <c r="D398" s="26">
        <f>_xlfn.XLOOKUP(C398,sales!C:C,scon!D:D,"")</f>
        <v>0</v>
      </c>
      <c r="E398" s="26">
        <f>_xlfn.XLOOKUP(C398,sales!C:C,scon!E:E,"")</f>
        <v>0</v>
      </c>
      <c r="F398" s="4"/>
      <c r="G398" s="27"/>
      <c r="H398" s="28"/>
      <c r="I398" s="4"/>
      <c r="J398" s="35">
        <f>_xlfn.XLOOKUP(C398,sales!C:C,scon!L:L,"")</f>
        <v>0</v>
      </c>
      <c r="K398" s="31"/>
      <c r="L398" s="31"/>
      <c r="M398" s="33" t="str">
        <f t="shared" si="30"/>
        <v/>
      </c>
      <c r="N398" s="33" t="str">
        <f t="shared" si="31"/>
        <v/>
      </c>
      <c r="O398" s="33" t="str">
        <f t="shared" si="32"/>
        <v/>
      </c>
      <c r="P398" s="4"/>
      <c r="Q398" s="33" t="str">
        <f t="shared" si="33"/>
        <v/>
      </c>
      <c r="R398" s="34" t="str">
        <f t="shared" si="34"/>
        <v/>
      </c>
    </row>
    <row r="399" spans="1:18" x14ac:dyDescent="0.35">
      <c r="A399" s="25">
        <v>395</v>
      </c>
      <c r="B399" s="26">
        <f>_xlfn.XLOOKUP(C399,sales!C:C,scon!B:B,"")</f>
        <v>0</v>
      </c>
      <c r="C399" s="4"/>
      <c r="D399" s="26">
        <f>_xlfn.XLOOKUP(C399,sales!C:C,scon!D:D,"")</f>
        <v>0</v>
      </c>
      <c r="E399" s="26">
        <f>_xlfn.XLOOKUP(C399,sales!C:C,scon!E:E,"")</f>
        <v>0</v>
      </c>
      <c r="F399" s="4"/>
      <c r="G399" s="27"/>
      <c r="H399" s="28"/>
      <c r="I399" s="4"/>
      <c r="J399" s="35">
        <f>_xlfn.XLOOKUP(C399,sales!C:C,scon!L:L,"")</f>
        <v>0</v>
      </c>
      <c r="K399" s="31"/>
      <c r="L399" s="31"/>
      <c r="M399" s="33" t="str">
        <f t="shared" si="30"/>
        <v/>
      </c>
      <c r="N399" s="33" t="str">
        <f t="shared" si="31"/>
        <v/>
      </c>
      <c r="O399" s="33" t="str">
        <f t="shared" si="32"/>
        <v/>
      </c>
      <c r="P399" s="4"/>
      <c r="Q399" s="33" t="str">
        <f t="shared" si="33"/>
        <v/>
      </c>
      <c r="R399" s="34" t="str">
        <f t="shared" si="34"/>
        <v/>
      </c>
    </row>
    <row r="400" spans="1:18" x14ac:dyDescent="0.35">
      <c r="A400" s="25">
        <v>396</v>
      </c>
      <c r="B400" s="26">
        <f>_xlfn.XLOOKUP(C400,sales!C:C,scon!B:B,"")</f>
        <v>0</v>
      </c>
      <c r="C400" s="4"/>
      <c r="D400" s="26">
        <f>_xlfn.XLOOKUP(C400,sales!C:C,scon!D:D,"")</f>
        <v>0</v>
      </c>
      <c r="E400" s="26">
        <f>_xlfn.XLOOKUP(C400,sales!C:C,scon!E:E,"")</f>
        <v>0</v>
      </c>
      <c r="F400" s="4"/>
      <c r="G400" s="27"/>
      <c r="H400" s="28"/>
      <c r="I400" s="4"/>
      <c r="J400" s="35">
        <f>_xlfn.XLOOKUP(C400,sales!C:C,scon!L:L,"")</f>
        <v>0</v>
      </c>
      <c r="K400" s="31"/>
      <c r="L400" s="31"/>
      <c r="M400" s="33" t="str">
        <f t="shared" si="30"/>
        <v/>
      </c>
      <c r="N400" s="33" t="str">
        <f t="shared" si="31"/>
        <v/>
      </c>
      <c r="O400" s="33" t="str">
        <f t="shared" si="32"/>
        <v/>
      </c>
      <c r="P400" s="4"/>
      <c r="Q400" s="33" t="str">
        <f t="shared" si="33"/>
        <v/>
      </c>
      <c r="R400" s="34" t="str">
        <f t="shared" si="34"/>
        <v/>
      </c>
    </row>
    <row r="401" spans="1:18" x14ac:dyDescent="0.35">
      <c r="A401" s="25">
        <v>397</v>
      </c>
      <c r="B401" s="26">
        <f>_xlfn.XLOOKUP(C401,sales!C:C,scon!B:B,"")</f>
        <v>0</v>
      </c>
      <c r="C401" s="4"/>
      <c r="D401" s="26">
        <f>_xlfn.XLOOKUP(C401,sales!C:C,scon!D:D,"")</f>
        <v>0</v>
      </c>
      <c r="E401" s="26">
        <f>_xlfn.XLOOKUP(C401,sales!C:C,scon!E:E,"")</f>
        <v>0</v>
      </c>
      <c r="F401" s="4"/>
      <c r="G401" s="27"/>
      <c r="H401" s="28"/>
      <c r="I401" s="4"/>
      <c r="J401" s="35">
        <f>_xlfn.XLOOKUP(C401,sales!C:C,scon!L:L,"")</f>
        <v>0</v>
      </c>
      <c r="K401" s="31"/>
      <c r="L401" s="31"/>
      <c r="M401" s="33" t="str">
        <f t="shared" si="30"/>
        <v/>
      </c>
      <c r="N401" s="33" t="str">
        <f t="shared" si="31"/>
        <v/>
      </c>
      <c r="O401" s="33" t="str">
        <f t="shared" si="32"/>
        <v/>
      </c>
      <c r="P401" s="4"/>
      <c r="Q401" s="33" t="str">
        <f t="shared" si="33"/>
        <v/>
      </c>
      <c r="R401" s="34" t="str">
        <f t="shared" si="34"/>
        <v/>
      </c>
    </row>
    <row r="402" spans="1:18" x14ac:dyDescent="0.35">
      <c r="A402" s="25">
        <v>398</v>
      </c>
      <c r="B402" s="26">
        <f>_xlfn.XLOOKUP(C402,sales!C:C,scon!B:B,"")</f>
        <v>0</v>
      </c>
      <c r="C402" s="4"/>
      <c r="D402" s="26">
        <f>_xlfn.XLOOKUP(C402,sales!C:C,scon!D:D,"")</f>
        <v>0</v>
      </c>
      <c r="E402" s="26">
        <f>_xlfn.XLOOKUP(C402,sales!C:C,scon!E:E,"")</f>
        <v>0</v>
      </c>
      <c r="F402" s="4"/>
      <c r="G402" s="27"/>
      <c r="H402" s="28"/>
      <c r="I402" s="4"/>
      <c r="J402" s="35">
        <f>_xlfn.XLOOKUP(C402,sales!C:C,scon!L:L,"")</f>
        <v>0</v>
      </c>
      <c r="K402" s="31"/>
      <c r="L402" s="31"/>
      <c r="M402" s="33" t="str">
        <f t="shared" si="30"/>
        <v/>
      </c>
      <c r="N402" s="33" t="str">
        <f t="shared" si="31"/>
        <v/>
      </c>
      <c r="O402" s="33" t="str">
        <f t="shared" si="32"/>
        <v/>
      </c>
      <c r="P402" s="4"/>
      <c r="Q402" s="33" t="str">
        <f t="shared" si="33"/>
        <v/>
      </c>
      <c r="R402" s="34" t="str">
        <f t="shared" si="34"/>
        <v/>
      </c>
    </row>
    <row r="403" spans="1:18" x14ac:dyDescent="0.35">
      <c r="A403" s="25">
        <v>399</v>
      </c>
      <c r="B403" s="26">
        <f>_xlfn.XLOOKUP(C403,sales!C:C,scon!B:B,"")</f>
        <v>0</v>
      </c>
      <c r="C403" s="4"/>
      <c r="D403" s="26">
        <f>_xlfn.XLOOKUP(C403,sales!C:C,scon!D:D,"")</f>
        <v>0</v>
      </c>
      <c r="E403" s="26">
        <f>_xlfn.XLOOKUP(C403,sales!C:C,scon!E:E,"")</f>
        <v>0</v>
      </c>
      <c r="F403" s="4"/>
      <c r="G403" s="27"/>
      <c r="H403" s="28"/>
      <c r="I403" s="4"/>
      <c r="J403" s="35">
        <f>_xlfn.XLOOKUP(C403,sales!C:C,scon!L:L,"")</f>
        <v>0</v>
      </c>
      <c r="K403" s="31"/>
      <c r="L403" s="31"/>
      <c r="M403" s="33" t="str">
        <f t="shared" si="30"/>
        <v/>
      </c>
      <c r="N403" s="33" t="str">
        <f t="shared" si="31"/>
        <v/>
      </c>
      <c r="O403" s="33" t="str">
        <f t="shared" si="32"/>
        <v/>
      </c>
      <c r="P403" s="4"/>
      <c r="Q403" s="33" t="str">
        <f t="shared" si="33"/>
        <v/>
      </c>
      <c r="R403" s="34" t="str">
        <f t="shared" si="34"/>
        <v/>
      </c>
    </row>
    <row r="404" spans="1:18" x14ac:dyDescent="0.35">
      <c r="A404" s="25">
        <v>400</v>
      </c>
      <c r="B404" s="26">
        <f>_xlfn.XLOOKUP(C404,sales!C:C,scon!B:B,"")</f>
        <v>0</v>
      </c>
      <c r="C404" s="4"/>
      <c r="D404" s="26">
        <f>_xlfn.XLOOKUP(C404,sales!C:C,scon!D:D,"")</f>
        <v>0</v>
      </c>
      <c r="E404" s="26">
        <f>_xlfn.XLOOKUP(C404,sales!C:C,scon!E:E,"")</f>
        <v>0</v>
      </c>
      <c r="F404" s="4"/>
      <c r="G404" s="27"/>
      <c r="H404" s="28"/>
      <c r="I404" s="4"/>
      <c r="J404" s="35">
        <f>_xlfn.XLOOKUP(C404,sales!C:C,scon!L:L,"")</f>
        <v>0</v>
      </c>
      <c r="K404" s="31"/>
      <c r="L404" s="31"/>
      <c r="M404" s="33" t="str">
        <f t="shared" si="30"/>
        <v/>
      </c>
      <c r="N404" s="33" t="str">
        <f t="shared" si="31"/>
        <v/>
      </c>
      <c r="O404" s="33" t="str">
        <f t="shared" si="32"/>
        <v/>
      </c>
      <c r="P404" s="4"/>
      <c r="Q404" s="33" t="str">
        <f t="shared" si="33"/>
        <v/>
      </c>
      <c r="R404" s="34" t="str">
        <f t="shared" si="34"/>
        <v/>
      </c>
    </row>
    <row r="405" spans="1:18" x14ac:dyDescent="0.35">
      <c r="A405" s="25">
        <v>401</v>
      </c>
      <c r="B405" s="26">
        <f>_xlfn.XLOOKUP(C405,sales!C:C,scon!B:B,"")</f>
        <v>0</v>
      </c>
      <c r="C405" s="4"/>
      <c r="D405" s="26">
        <f>_xlfn.XLOOKUP(C405,sales!C:C,scon!D:D,"")</f>
        <v>0</v>
      </c>
      <c r="E405" s="26">
        <f>_xlfn.XLOOKUP(C405,sales!C:C,scon!E:E,"")</f>
        <v>0</v>
      </c>
      <c r="F405" s="4"/>
      <c r="G405" s="27"/>
      <c r="H405" s="28"/>
      <c r="I405" s="4"/>
      <c r="J405" s="35">
        <f>_xlfn.XLOOKUP(C405,sales!C:C,scon!L:L,"")</f>
        <v>0</v>
      </c>
      <c r="K405" s="31"/>
      <c r="L405" s="31"/>
      <c r="M405" s="33" t="str">
        <f t="shared" si="30"/>
        <v/>
      </c>
      <c r="N405" s="33" t="str">
        <f t="shared" si="31"/>
        <v/>
      </c>
      <c r="O405" s="33" t="str">
        <f t="shared" si="32"/>
        <v/>
      </c>
      <c r="P405" s="4"/>
      <c r="Q405" s="33" t="str">
        <f t="shared" si="33"/>
        <v/>
      </c>
      <c r="R405" s="34" t="str">
        <f t="shared" si="34"/>
        <v/>
      </c>
    </row>
    <row r="406" spans="1:18" x14ac:dyDescent="0.35">
      <c r="A406" s="25">
        <v>402</v>
      </c>
      <c r="B406" s="26">
        <f>_xlfn.XLOOKUP(C406,sales!C:C,scon!B:B,"")</f>
        <v>0</v>
      </c>
      <c r="C406" s="4"/>
      <c r="D406" s="26">
        <f>_xlfn.XLOOKUP(C406,sales!C:C,scon!D:D,"")</f>
        <v>0</v>
      </c>
      <c r="E406" s="26">
        <f>_xlfn.XLOOKUP(C406,sales!C:C,scon!E:E,"")</f>
        <v>0</v>
      </c>
      <c r="F406" s="4"/>
      <c r="G406" s="27"/>
      <c r="H406" s="28"/>
      <c r="I406" s="4"/>
      <c r="J406" s="35">
        <f>_xlfn.XLOOKUP(C406,sales!C:C,scon!L:L,"")</f>
        <v>0</v>
      </c>
      <c r="K406" s="31"/>
      <c r="L406" s="31"/>
      <c r="M406" s="33" t="str">
        <f t="shared" si="30"/>
        <v/>
      </c>
      <c r="N406" s="33" t="str">
        <f t="shared" si="31"/>
        <v/>
      </c>
      <c r="O406" s="33" t="str">
        <f t="shared" si="32"/>
        <v/>
      </c>
      <c r="P406" s="4"/>
      <c r="Q406" s="33" t="str">
        <f t="shared" si="33"/>
        <v/>
      </c>
      <c r="R406" s="34" t="str">
        <f t="shared" si="34"/>
        <v/>
      </c>
    </row>
    <row r="407" spans="1:18" x14ac:dyDescent="0.35">
      <c r="A407" s="25">
        <v>403</v>
      </c>
      <c r="B407" s="26">
        <f>_xlfn.XLOOKUP(C407,sales!C:C,scon!B:B,"")</f>
        <v>0</v>
      </c>
      <c r="C407" s="4"/>
      <c r="D407" s="26">
        <f>_xlfn.XLOOKUP(C407,sales!C:C,scon!D:D,"")</f>
        <v>0</v>
      </c>
      <c r="E407" s="26">
        <f>_xlfn.XLOOKUP(C407,sales!C:C,scon!E:E,"")</f>
        <v>0</v>
      </c>
      <c r="F407" s="4"/>
      <c r="G407" s="27"/>
      <c r="H407" s="28"/>
      <c r="I407" s="4"/>
      <c r="J407" s="35">
        <f>_xlfn.XLOOKUP(C407,sales!C:C,scon!L:L,"")</f>
        <v>0</v>
      </c>
      <c r="K407" s="31"/>
      <c r="L407" s="31"/>
      <c r="M407" s="33" t="str">
        <f t="shared" si="30"/>
        <v/>
      </c>
      <c r="N407" s="33" t="str">
        <f t="shared" si="31"/>
        <v/>
      </c>
      <c r="O407" s="33" t="str">
        <f t="shared" si="32"/>
        <v/>
      </c>
      <c r="P407" s="4"/>
      <c r="Q407" s="33" t="str">
        <f t="shared" si="33"/>
        <v/>
      </c>
      <c r="R407" s="34" t="str">
        <f t="shared" si="34"/>
        <v/>
      </c>
    </row>
    <row r="408" spans="1:18" x14ac:dyDescent="0.35">
      <c r="A408" s="25">
        <v>404</v>
      </c>
      <c r="B408" s="26">
        <f>_xlfn.XLOOKUP(C408,sales!C:C,scon!B:B,"")</f>
        <v>0</v>
      </c>
      <c r="C408" s="4"/>
      <c r="D408" s="26">
        <f>_xlfn.XLOOKUP(C408,sales!C:C,scon!D:D,"")</f>
        <v>0</v>
      </c>
      <c r="E408" s="26">
        <f>_xlfn.XLOOKUP(C408,sales!C:C,scon!E:E,"")</f>
        <v>0</v>
      </c>
      <c r="F408" s="4"/>
      <c r="G408" s="27"/>
      <c r="H408" s="28"/>
      <c r="I408" s="4"/>
      <c r="J408" s="35">
        <f>_xlfn.XLOOKUP(C408,sales!C:C,scon!L:L,"")</f>
        <v>0</v>
      </c>
      <c r="K408" s="31"/>
      <c r="L408" s="31"/>
      <c r="M408" s="33" t="str">
        <f t="shared" si="30"/>
        <v/>
      </c>
      <c r="N408" s="33" t="str">
        <f t="shared" si="31"/>
        <v/>
      </c>
      <c r="O408" s="33" t="str">
        <f t="shared" si="32"/>
        <v/>
      </c>
      <c r="P408" s="4"/>
      <c r="Q408" s="33" t="str">
        <f t="shared" si="33"/>
        <v/>
      </c>
      <c r="R408" s="34" t="str">
        <f t="shared" si="34"/>
        <v/>
      </c>
    </row>
    <row r="409" spans="1:18" x14ac:dyDescent="0.35">
      <c r="A409" s="25">
        <v>405</v>
      </c>
      <c r="B409" s="26">
        <f>_xlfn.XLOOKUP(C409,sales!C:C,scon!B:B,"")</f>
        <v>0</v>
      </c>
      <c r="C409" s="4"/>
      <c r="D409" s="26">
        <f>_xlfn.XLOOKUP(C409,sales!C:C,scon!D:D,"")</f>
        <v>0</v>
      </c>
      <c r="E409" s="26">
        <f>_xlfn.XLOOKUP(C409,sales!C:C,scon!E:E,"")</f>
        <v>0</v>
      </c>
      <c r="F409" s="4"/>
      <c r="G409" s="27"/>
      <c r="H409" s="28"/>
      <c r="I409" s="4"/>
      <c r="J409" s="35">
        <f>_xlfn.XLOOKUP(C409,sales!C:C,scon!L:L,"")</f>
        <v>0</v>
      </c>
      <c r="K409" s="31"/>
      <c r="L409" s="31"/>
      <c r="M409" s="33" t="str">
        <f t="shared" si="30"/>
        <v/>
      </c>
      <c r="N409" s="33" t="str">
        <f t="shared" si="31"/>
        <v/>
      </c>
      <c r="O409" s="33" t="str">
        <f t="shared" si="32"/>
        <v/>
      </c>
      <c r="P409" s="4"/>
      <c r="Q409" s="33" t="str">
        <f t="shared" si="33"/>
        <v/>
      </c>
      <c r="R409" s="34" t="str">
        <f t="shared" si="34"/>
        <v/>
      </c>
    </row>
    <row r="410" spans="1:18" x14ac:dyDescent="0.35">
      <c r="A410" s="25">
        <v>406</v>
      </c>
      <c r="B410" s="26">
        <f>_xlfn.XLOOKUP(C410,sales!C:C,scon!B:B,"")</f>
        <v>0</v>
      </c>
      <c r="C410" s="4"/>
      <c r="D410" s="26">
        <f>_xlfn.XLOOKUP(C410,sales!C:C,scon!D:D,"")</f>
        <v>0</v>
      </c>
      <c r="E410" s="26">
        <f>_xlfn.XLOOKUP(C410,sales!C:C,scon!E:E,"")</f>
        <v>0</v>
      </c>
      <c r="F410" s="4"/>
      <c r="G410" s="27"/>
      <c r="H410" s="28"/>
      <c r="I410" s="4"/>
      <c r="J410" s="35">
        <f>_xlfn.XLOOKUP(C410,sales!C:C,scon!L:L,"")</f>
        <v>0</v>
      </c>
      <c r="K410" s="31"/>
      <c r="L410" s="31"/>
      <c r="M410" s="33" t="str">
        <f t="shared" si="30"/>
        <v/>
      </c>
      <c r="N410" s="33" t="str">
        <f t="shared" si="31"/>
        <v/>
      </c>
      <c r="O410" s="33" t="str">
        <f t="shared" si="32"/>
        <v/>
      </c>
      <c r="P410" s="4"/>
      <c r="Q410" s="33" t="str">
        <f t="shared" si="33"/>
        <v/>
      </c>
      <c r="R410" s="34" t="str">
        <f t="shared" si="34"/>
        <v/>
      </c>
    </row>
    <row r="411" spans="1:18" x14ac:dyDescent="0.35">
      <c r="A411" s="25">
        <v>407</v>
      </c>
      <c r="B411" s="26">
        <f>_xlfn.XLOOKUP(C411,sales!C:C,scon!B:B,"")</f>
        <v>0</v>
      </c>
      <c r="C411" s="4"/>
      <c r="D411" s="26">
        <f>_xlfn.XLOOKUP(C411,sales!C:C,scon!D:D,"")</f>
        <v>0</v>
      </c>
      <c r="E411" s="26">
        <f>_xlfn.XLOOKUP(C411,sales!C:C,scon!E:E,"")</f>
        <v>0</v>
      </c>
      <c r="F411" s="4"/>
      <c r="G411" s="27"/>
      <c r="H411" s="28"/>
      <c r="I411" s="4"/>
      <c r="J411" s="35">
        <f>_xlfn.XLOOKUP(C411,sales!C:C,scon!L:L,"")</f>
        <v>0</v>
      </c>
      <c r="K411" s="31"/>
      <c r="L411" s="31"/>
      <c r="M411" s="33" t="str">
        <f t="shared" si="30"/>
        <v/>
      </c>
      <c r="N411" s="33" t="str">
        <f t="shared" si="31"/>
        <v/>
      </c>
      <c r="O411" s="33" t="str">
        <f t="shared" si="32"/>
        <v/>
      </c>
      <c r="P411" s="4"/>
      <c r="Q411" s="33" t="str">
        <f t="shared" si="33"/>
        <v/>
      </c>
      <c r="R411" s="34" t="str">
        <f t="shared" si="34"/>
        <v/>
      </c>
    </row>
    <row r="412" spans="1:18" x14ac:dyDescent="0.35">
      <c r="A412" s="25">
        <v>408</v>
      </c>
      <c r="B412" s="26">
        <f>_xlfn.XLOOKUP(C412,sales!C:C,scon!B:B,"")</f>
        <v>0</v>
      </c>
      <c r="C412" s="4"/>
      <c r="D412" s="26">
        <f>_xlfn.XLOOKUP(C412,sales!C:C,scon!D:D,"")</f>
        <v>0</v>
      </c>
      <c r="E412" s="26">
        <f>_xlfn.XLOOKUP(C412,sales!C:C,scon!E:E,"")</f>
        <v>0</v>
      </c>
      <c r="F412" s="4"/>
      <c r="G412" s="27"/>
      <c r="H412" s="28"/>
      <c r="I412" s="4"/>
      <c r="J412" s="35">
        <f>_xlfn.XLOOKUP(C412,sales!C:C,scon!L:L,"")</f>
        <v>0</v>
      </c>
      <c r="K412" s="31"/>
      <c r="L412" s="31"/>
      <c r="M412" s="33" t="str">
        <f t="shared" si="30"/>
        <v/>
      </c>
      <c r="N412" s="33" t="str">
        <f t="shared" si="31"/>
        <v/>
      </c>
      <c r="O412" s="33" t="str">
        <f t="shared" si="32"/>
        <v/>
      </c>
      <c r="P412" s="4"/>
      <c r="Q412" s="33" t="str">
        <f t="shared" si="33"/>
        <v/>
      </c>
      <c r="R412" s="34" t="str">
        <f t="shared" si="34"/>
        <v/>
      </c>
    </row>
    <row r="413" spans="1:18" x14ac:dyDescent="0.35">
      <c r="A413" s="25">
        <v>409</v>
      </c>
      <c r="B413" s="26">
        <f>_xlfn.XLOOKUP(C413,sales!C:C,scon!B:B,"")</f>
        <v>0</v>
      </c>
      <c r="C413" s="4"/>
      <c r="D413" s="26">
        <f>_xlfn.XLOOKUP(C413,sales!C:C,scon!D:D,"")</f>
        <v>0</v>
      </c>
      <c r="E413" s="26">
        <f>_xlfn.XLOOKUP(C413,sales!C:C,scon!E:E,"")</f>
        <v>0</v>
      </c>
      <c r="F413" s="4"/>
      <c r="G413" s="27"/>
      <c r="H413" s="28"/>
      <c r="I413" s="4"/>
      <c r="J413" s="35">
        <f>_xlfn.XLOOKUP(C413,sales!C:C,scon!L:L,"")</f>
        <v>0</v>
      </c>
      <c r="K413" s="31"/>
      <c r="L413" s="31"/>
      <c r="M413" s="33" t="str">
        <f t="shared" si="30"/>
        <v/>
      </c>
      <c r="N413" s="33" t="str">
        <f t="shared" si="31"/>
        <v/>
      </c>
      <c r="O413" s="33" t="str">
        <f t="shared" si="32"/>
        <v/>
      </c>
      <c r="P413" s="4"/>
      <c r="Q413" s="33" t="str">
        <f t="shared" si="33"/>
        <v/>
      </c>
      <c r="R413" s="34" t="str">
        <f t="shared" si="34"/>
        <v/>
      </c>
    </row>
    <row r="414" spans="1:18" x14ac:dyDescent="0.35">
      <c r="A414" s="25">
        <v>410</v>
      </c>
      <c r="B414" s="26">
        <f>_xlfn.XLOOKUP(C414,sales!C:C,scon!B:B,"")</f>
        <v>0</v>
      </c>
      <c r="C414" s="4"/>
      <c r="D414" s="26">
        <f>_xlfn.XLOOKUP(C414,sales!C:C,scon!D:D,"")</f>
        <v>0</v>
      </c>
      <c r="E414" s="26">
        <f>_xlfn.XLOOKUP(C414,sales!C:C,scon!E:E,"")</f>
        <v>0</v>
      </c>
      <c r="F414" s="4"/>
      <c r="G414" s="27"/>
      <c r="H414" s="28"/>
      <c r="I414" s="4"/>
      <c r="J414" s="35">
        <f>_xlfn.XLOOKUP(C414,sales!C:C,scon!L:L,"")</f>
        <v>0</v>
      </c>
      <c r="K414" s="31"/>
      <c r="L414" s="31"/>
      <c r="M414" s="33" t="str">
        <f t="shared" si="30"/>
        <v/>
      </c>
      <c r="N414" s="33" t="str">
        <f t="shared" si="31"/>
        <v/>
      </c>
      <c r="O414" s="33" t="str">
        <f t="shared" si="32"/>
        <v/>
      </c>
      <c r="P414" s="4"/>
      <c r="Q414" s="33" t="str">
        <f t="shared" si="33"/>
        <v/>
      </c>
      <c r="R414" s="34" t="str">
        <f t="shared" si="34"/>
        <v/>
      </c>
    </row>
    <row r="415" spans="1:18" x14ac:dyDescent="0.35">
      <c r="A415" s="25">
        <v>411</v>
      </c>
      <c r="B415" s="26">
        <f>_xlfn.XLOOKUP(C415,sales!C:C,scon!B:B,"")</f>
        <v>0</v>
      </c>
      <c r="C415" s="4"/>
      <c r="D415" s="26">
        <f>_xlfn.XLOOKUP(C415,sales!C:C,scon!D:D,"")</f>
        <v>0</v>
      </c>
      <c r="E415" s="26">
        <f>_xlfn.XLOOKUP(C415,sales!C:C,scon!E:E,"")</f>
        <v>0</v>
      </c>
      <c r="F415" s="4"/>
      <c r="G415" s="27"/>
      <c r="H415" s="28"/>
      <c r="I415" s="4"/>
      <c r="J415" s="35">
        <f>_xlfn.XLOOKUP(C415,sales!C:C,scon!L:L,"")</f>
        <v>0</v>
      </c>
      <c r="K415" s="31"/>
      <c r="L415" s="31"/>
      <c r="M415" s="33" t="str">
        <f t="shared" si="30"/>
        <v/>
      </c>
      <c r="N415" s="33" t="str">
        <f t="shared" si="31"/>
        <v/>
      </c>
      <c r="O415" s="33" t="str">
        <f t="shared" si="32"/>
        <v/>
      </c>
      <c r="P415" s="4"/>
      <c r="Q415" s="33" t="str">
        <f t="shared" si="33"/>
        <v/>
      </c>
      <c r="R415" s="34" t="str">
        <f t="shared" si="34"/>
        <v/>
      </c>
    </row>
    <row r="416" spans="1:18" x14ac:dyDescent="0.35">
      <c r="A416" s="25">
        <v>412</v>
      </c>
      <c r="B416" s="26">
        <f>_xlfn.XLOOKUP(C416,sales!C:C,scon!B:B,"")</f>
        <v>0</v>
      </c>
      <c r="C416" s="4"/>
      <c r="D416" s="26">
        <f>_xlfn.XLOOKUP(C416,sales!C:C,scon!D:D,"")</f>
        <v>0</v>
      </c>
      <c r="E416" s="26">
        <f>_xlfn.XLOOKUP(C416,sales!C:C,scon!E:E,"")</f>
        <v>0</v>
      </c>
      <c r="F416" s="4"/>
      <c r="G416" s="27"/>
      <c r="H416" s="28"/>
      <c r="I416" s="4"/>
      <c r="J416" s="35">
        <f>_xlfn.XLOOKUP(C416,sales!C:C,scon!L:L,"")</f>
        <v>0</v>
      </c>
      <c r="K416" s="31"/>
      <c r="L416" s="31"/>
      <c r="M416" s="33" t="str">
        <f t="shared" si="30"/>
        <v/>
      </c>
      <c r="N416" s="33" t="str">
        <f t="shared" si="31"/>
        <v/>
      </c>
      <c r="O416" s="33" t="str">
        <f t="shared" si="32"/>
        <v/>
      </c>
      <c r="P416" s="4"/>
      <c r="Q416" s="33" t="str">
        <f t="shared" si="33"/>
        <v/>
      </c>
      <c r="R416" s="34" t="str">
        <f t="shared" si="34"/>
        <v/>
      </c>
    </row>
    <row r="417" spans="1:18" x14ac:dyDescent="0.35">
      <c r="A417" s="25">
        <v>413</v>
      </c>
      <c r="B417" s="26">
        <f>_xlfn.XLOOKUP(C417,sales!C:C,scon!B:B,"")</f>
        <v>0</v>
      </c>
      <c r="C417" s="4"/>
      <c r="D417" s="26">
        <f>_xlfn.XLOOKUP(C417,sales!C:C,scon!D:D,"")</f>
        <v>0</v>
      </c>
      <c r="E417" s="26">
        <f>_xlfn.XLOOKUP(C417,sales!C:C,scon!E:E,"")</f>
        <v>0</v>
      </c>
      <c r="F417" s="4"/>
      <c r="G417" s="27"/>
      <c r="H417" s="28"/>
      <c r="I417" s="4"/>
      <c r="J417" s="35">
        <f>_xlfn.XLOOKUP(C417,sales!C:C,scon!L:L,"")</f>
        <v>0</v>
      </c>
      <c r="K417" s="31"/>
      <c r="L417" s="31"/>
      <c r="M417" s="33" t="str">
        <f t="shared" si="30"/>
        <v/>
      </c>
      <c r="N417" s="33" t="str">
        <f t="shared" si="31"/>
        <v/>
      </c>
      <c r="O417" s="33" t="str">
        <f t="shared" si="32"/>
        <v/>
      </c>
      <c r="P417" s="4"/>
      <c r="Q417" s="33" t="str">
        <f t="shared" si="33"/>
        <v/>
      </c>
      <c r="R417" s="34" t="str">
        <f t="shared" si="34"/>
        <v/>
      </c>
    </row>
    <row r="418" spans="1:18" x14ac:dyDescent="0.35">
      <c r="A418" s="25">
        <v>414</v>
      </c>
      <c r="B418" s="26">
        <f>_xlfn.XLOOKUP(C418,sales!C:C,scon!B:B,"")</f>
        <v>0</v>
      </c>
      <c r="C418" s="4"/>
      <c r="D418" s="26">
        <f>_xlfn.XLOOKUP(C418,sales!C:C,scon!D:D,"")</f>
        <v>0</v>
      </c>
      <c r="E418" s="26">
        <f>_xlfn.XLOOKUP(C418,sales!C:C,scon!E:E,"")</f>
        <v>0</v>
      </c>
      <c r="F418" s="4"/>
      <c r="G418" s="27"/>
      <c r="H418" s="28"/>
      <c r="I418" s="4"/>
      <c r="J418" s="35">
        <f>_xlfn.XLOOKUP(C418,sales!C:C,scon!L:L,"")</f>
        <v>0</v>
      </c>
      <c r="K418" s="31"/>
      <c r="L418" s="31"/>
      <c r="M418" s="33" t="str">
        <f t="shared" si="30"/>
        <v/>
      </c>
      <c r="N418" s="33" t="str">
        <f t="shared" si="31"/>
        <v/>
      </c>
      <c r="O418" s="33" t="str">
        <f t="shared" si="32"/>
        <v/>
      </c>
      <c r="P418" s="4"/>
      <c r="Q418" s="33" t="str">
        <f t="shared" si="33"/>
        <v/>
      </c>
      <c r="R418" s="34" t="str">
        <f t="shared" si="34"/>
        <v/>
      </c>
    </row>
    <row r="419" spans="1:18" x14ac:dyDescent="0.35">
      <c r="A419" s="25">
        <v>415</v>
      </c>
      <c r="B419" s="26">
        <f>_xlfn.XLOOKUP(C419,sales!C:C,scon!B:B,"")</f>
        <v>0</v>
      </c>
      <c r="C419" s="4"/>
      <c r="D419" s="26">
        <f>_xlfn.XLOOKUP(C419,sales!C:C,scon!D:D,"")</f>
        <v>0</v>
      </c>
      <c r="E419" s="26">
        <f>_xlfn.XLOOKUP(C419,sales!C:C,scon!E:E,"")</f>
        <v>0</v>
      </c>
      <c r="F419" s="4"/>
      <c r="G419" s="27"/>
      <c r="H419" s="28"/>
      <c r="I419" s="4"/>
      <c r="J419" s="35">
        <f>_xlfn.XLOOKUP(C419,sales!C:C,scon!L:L,"")</f>
        <v>0</v>
      </c>
      <c r="K419" s="31"/>
      <c r="L419" s="31"/>
      <c r="M419" s="33" t="str">
        <f t="shared" si="30"/>
        <v/>
      </c>
      <c r="N419" s="33" t="str">
        <f t="shared" si="31"/>
        <v/>
      </c>
      <c r="O419" s="33" t="str">
        <f t="shared" si="32"/>
        <v/>
      </c>
      <c r="P419" s="4"/>
      <c r="Q419" s="33" t="str">
        <f t="shared" si="33"/>
        <v/>
      </c>
      <c r="R419" s="34" t="str">
        <f t="shared" si="34"/>
        <v/>
      </c>
    </row>
    <row r="420" spans="1:18" x14ac:dyDescent="0.35">
      <c r="A420" s="25">
        <v>416</v>
      </c>
      <c r="B420" s="26">
        <f>_xlfn.XLOOKUP(C420,sales!C:C,scon!B:B,"")</f>
        <v>0</v>
      </c>
      <c r="C420" s="4"/>
      <c r="D420" s="26">
        <f>_xlfn.XLOOKUP(C420,sales!C:C,scon!D:D,"")</f>
        <v>0</v>
      </c>
      <c r="E420" s="26">
        <f>_xlfn.XLOOKUP(C420,sales!C:C,scon!E:E,"")</f>
        <v>0</v>
      </c>
      <c r="F420" s="4"/>
      <c r="G420" s="27"/>
      <c r="H420" s="28"/>
      <c r="I420" s="4"/>
      <c r="J420" s="35">
        <f>_xlfn.XLOOKUP(C420,sales!C:C,scon!L:L,"")</f>
        <v>0</v>
      </c>
      <c r="K420" s="31"/>
      <c r="L420" s="31"/>
      <c r="M420" s="33" t="str">
        <f t="shared" si="30"/>
        <v/>
      </c>
      <c r="N420" s="33" t="str">
        <f t="shared" si="31"/>
        <v/>
      </c>
      <c r="O420" s="33" t="str">
        <f t="shared" si="32"/>
        <v/>
      </c>
      <c r="P420" s="4"/>
      <c r="Q420" s="33" t="str">
        <f t="shared" si="33"/>
        <v/>
      </c>
      <c r="R420" s="34" t="str">
        <f t="shared" si="34"/>
        <v/>
      </c>
    </row>
    <row r="421" spans="1:18" x14ac:dyDescent="0.35">
      <c r="A421" s="25">
        <v>417</v>
      </c>
      <c r="B421" s="26">
        <f>_xlfn.XLOOKUP(C421,sales!C:C,scon!B:B,"")</f>
        <v>0</v>
      </c>
      <c r="C421" s="4"/>
      <c r="D421" s="26">
        <f>_xlfn.XLOOKUP(C421,sales!C:C,scon!D:D,"")</f>
        <v>0</v>
      </c>
      <c r="E421" s="26">
        <f>_xlfn.XLOOKUP(C421,sales!C:C,scon!E:E,"")</f>
        <v>0</v>
      </c>
      <c r="F421" s="4"/>
      <c r="G421" s="27"/>
      <c r="H421" s="28"/>
      <c r="I421" s="4"/>
      <c r="J421" s="35">
        <f>_xlfn.XLOOKUP(C421,sales!C:C,scon!L:L,"")</f>
        <v>0</v>
      </c>
      <c r="K421" s="31"/>
      <c r="L421" s="31"/>
      <c r="M421" s="33" t="str">
        <f t="shared" si="30"/>
        <v/>
      </c>
      <c r="N421" s="33" t="str">
        <f t="shared" si="31"/>
        <v/>
      </c>
      <c r="O421" s="33" t="str">
        <f t="shared" si="32"/>
        <v/>
      </c>
      <c r="P421" s="4"/>
      <c r="Q421" s="33" t="str">
        <f t="shared" si="33"/>
        <v/>
      </c>
      <c r="R421" s="34" t="str">
        <f t="shared" si="34"/>
        <v/>
      </c>
    </row>
    <row r="422" spans="1:18" x14ac:dyDescent="0.35">
      <c r="A422" s="25">
        <v>418</v>
      </c>
      <c r="B422" s="26">
        <f>_xlfn.XLOOKUP(C422,sales!C:C,scon!B:B,"")</f>
        <v>0</v>
      </c>
      <c r="C422" s="4"/>
      <c r="D422" s="26">
        <f>_xlfn.XLOOKUP(C422,sales!C:C,scon!D:D,"")</f>
        <v>0</v>
      </c>
      <c r="E422" s="26">
        <f>_xlfn.XLOOKUP(C422,sales!C:C,scon!E:E,"")</f>
        <v>0</v>
      </c>
      <c r="F422" s="4"/>
      <c r="G422" s="27"/>
      <c r="H422" s="28"/>
      <c r="I422" s="4"/>
      <c r="J422" s="35">
        <f>_xlfn.XLOOKUP(C422,sales!C:C,scon!L:L,"")</f>
        <v>0</v>
      </c>
      <c r="K422" s="31"/>
      <c r="L422" s="31"/>
      <c r="M422" s="33" t="str">
        <f t="shared" si="30"/>
        <v/>
      </c>
      <c r="N422" s="33" t="str">
        <f t="shared" si="31"/>
        <v/>
      </c>
      <c r="O422" s="33" t="str">
        <f t="shared" si="32"/>
        <v/>
      </c>
      <c r="P422" s="4"/>
      <c r="Q422" s="33" t="str">
        <f t="shared" si="33"/>
        <v/>
      </c>
      <c r="R422" s="34" t="str">
        <f t="shared" si="34"/>
        <v/>
      </c>
    </row>
    <row r="423" spans="1:18" x14ac:dyDescent="0.35">
      <c r="A423" s="25">
        <v>419</v>
      </c>
      <c r="B423" s="26">
        <f>_xlfn.XLOOKUP(C423,sales!C:C,scon!B:B,"")</f>
        <v>0</v>
      </c>
      <c r="C423" s="4"/>
      <c r="D423" s="26">
        <f>_xlfn.XLOOKUP(C423,sales!C:C,scon!D:D,"")</f>
        <v>0</v>
      </c>
      <c r="E423" s="26">
        <f>_xlfn.XLOOKUP(C423,sales!C:C,scon!E:E,"")</f>
        <v>0</v>
      </c>
      <c r="F423" s="4"/>
      <c r="G423" s="27"/>
      <c r="H423" s="28"/>
      <c r="I423" s="4"/>
      <c r="J423" s="35">
        <f>_xlfn.XLOOKUP(C423,sales!C:C,scon!L:L,"")</f>
        <v>0</v>
      </c>
      <c r="K423" s="31"/>
      <c r="L423" s="31"/>
      <c r="M423" s="33" t="str">
        <f t="shared" si="30"/>
        <v/>
      </c>
      <c r="N423" s="33" t="str">
        <f t="shared" si="31"/>
        <v/>
      </c>
      <c r="O423" s="33" t="str">
        <f t="shared" si="32"/>
        <v/>
      </c>
      <c r="P423" s="4"/>
      <c r="Q423" s="33" t="str">
        <f t="shared" si="33"/>
        <v/>
      </c>
      <c r="R423" s="34" t="str">
        <f t="shared" si="34"/>
        <v/>
      </c>
    </row>
    <row r="424" spans="1:18" x14ac:dyDescent="0.35">
      <c r="A424" s="25">
        <v>420</v>
      </c>
      <c r="B424" s="26">
        <f>_xlfn.XLOOKUP(C424,sales!C:C,scon!B:B,"")</f>
        <v>0</v>
      </c>
      <c r="C424" s="4"/>
      <c r="D424" s="26">
        <f>_xlfn.XLOOKUP(C424,sales!C:C,scon!D:D,"")</f>
        <v>0</v>
      </c>
      <c r="E424" s="26">
        <f>_xlfn.XLOOKUP(C424,sales!C:C,scon!E:E,"")</f>
        <v>0</v>
      </c>
      <c r="F424" s="4"/>
      <c r="G424" s="27"/>
      <c r="H424" s="28"/>
      <c r="I424" s="4"/>
      <c r="J424" s="35">
        <f>_xlfn.XLOOKUP(C424,sales!C:C,scon!L:L,"")</f>
        <v>0</v>
      </c>
      <c r="K424" s="31"/>
      <c r="L424" s="31"/>
      <c r="M424" s="33" t="str">
        <f t="shared" si="30"/>
        <v/>
      </c>
      <c r="N424" s="33" t="str">
        <f t="shared" si="31"/>
        <v/>
      </c>
      <c r="O424" s="33" t="str">
        <f t="shared" si="32"/>
        <v/>
      </c>
      <c r="P424" s="4"/>
      <c r="Q424" s="33" t="str">
        <f t="shared" si="33"/>
        <v/>
      </c>
      <c r="R424" s="34" t="str">
        <f t="shared" si="34"/>
        <v/>
      </c>
    </row>
    <row r="425" spans="1:18" x14ac:dyDescent="0.35">
      <c r="A425" s="25">
        <v>421</v>
      </c>
      <c r="B425" s="26">
        <f>_xlfn.XLOOKUP(C425,sales!C:C,scon!B:B,"")</f>
        <v>0</v>
      </c>
      <c r="C425" s="4"/>
      <c r="D425" s="26">
        <f>_xlfn.XLOOKUP(C425,sales!C:C,scon!D:D,"")</f>
        <v>0</v>
      </c>
      <c r="E425" s="26">
        <f>_xlfn.XLOOKUP(C425,sales!C:C,scon!E:E,"")</f>
        <v>0</v>
      </c>
      <c r="F425" s="4"/>
      <c r="G425" s="27"/>
      <c r="H425" s="28"/>
      <c r="I425" s="4"/>
      <c r="J425" s="35">
        <f>_xlfn.XLOOKUP(C425,sales!C:C,scon!L:L,"")</f>
        <v>0</v>
      </c>
      <c r="K425" s="31"/>
      <c r="L425" s="31"/>
      <c r="M425" s="33" t="str">
        <f t="shared" si="30"/>
        <v/>
      </c>
      <c r="N425" s="33" t="str">
        <f t="shared" si="31"/>
        <v/>
      </c>
      <c r="O425" s="33" t="str">
        <f t="shared" si="32"/>
        <v/>
      </c>
      <c r="P425" s="4"/>
      <c r="Q425" s="33" t="str">
        <f t="shared" si="33"/>
        <v/>
      </c>
      <c r="R425" s="34" t="str">
        <f t="shared" si="34"/>
        <v/>
      </c>
    </row>
    <row r="426" spans="1:18" x14ac:dyDescent="0.35">
      <c r="A426" s="25">
        <v>422</v>
      </c>
      <c r="B426" s="26">
        <f>_xlfn.XLOOKUP(C426,sales!C:C,scon!B:B,"")</f>
        <v>0</v>
      </c>
      <c r="C426" s="4"/>
      <c r="D426" s="26">
        <f>_xlfn.XLOOKUP(C426,sales!C:C,scon!D:D,"")</f>
        <v>0</v>
      </c>
      <c r="E426" s="26">
        <f>_xlfn.XLOOKUP(C426,sales!C:C,scon!E:E,"")</f>
        <v>0</v>
      </c>
      <c r="F426" s="4"/>
      <c r="G426" s="27"/>
      <c r="H426" s="28"/>
      <c r="I426" s="4"/>
      <c r="J426" s="35">
        <f>_xlfn.XLOOKUP(C426,sales!C:C,scon!L:L,"")</f>
        <v>0</v>
      </c>
      <c r="K426" s="31"/>
      <c r="L426" s="31"/>
      <c r="M426" s="33" t="str">
        <f t="shared" si="30"/>
        <v/>
      </c>
      <c r="N426" s="33" t="str">
        <f t="shared" si="31"/>
        <v/>
      </c>
      <c r="O426" s="33" t="str">
        <f t="shared" si="32"/>
        <v/>
      </c>
      <c r="P426" s="4"/>
      <c r="Q426" s="33" t="str">
        <f t="shared" si="33"/>
        <v/>
      </c>
      <c r="R426" s="34" t="str">
        <f t="shared" si="34"/>
        <v/>
      </c>
    </row>
    <row r="427" spans="1:18" x14ac:dyDescent="0.35">
      <c r="A427" s="25">
        <v>423</v>
      </c>
      <c r="B427" s="26">
        <f>_xlfn.XLOOKUP(C427,sales!C:C,scon!B:B,"")</f>
        <v>0</v>
      </c>
      <c r="C427" s="4"/>
      <c r="D427" s="26">
        <f>_xlfn.XLOOKUP(C427,sales!C:C,scon!D:D,"")</f>
        <v>0</v>
      </c>
      <c r="E427" s="26">
        <f>_xlfn.XLOOKUP(C427,sales!C:C,scon!E:E,"")</f>
        <v>0</v>
      </c>
      <c r="F427" s="4"/>
      <c r="G427" s="27"/>
      <c r="H427" s="28"/>
      <c r="I427" s="4"/>
      <c r="J427" s="35">
        <f>_xlfn.XLOOKUP(C427,sales!C:C,scon!L:L,"")</f>
        <v>0</v>
      </c>
      <c r="K427" s="31"/>
      <c r="L427" s="31"/>
      <c r="M427" s="33" t="str">
        <f t="shared" si="30"/>
        <v/>
      </c>
      <c r="N427" s="33" t="str">
        <f t="shared" si="31"/>
        <v/>
      </c>
      <c r="O427" s="33" t="str">
        <f t="shared" si="32"/>
        <v/>
      </c>
      <c r="P427" s="4"/>
      <c r="Q427" s="33" t="str">
        <f t="shared" si="33"/>
        <v/>
      </c>
      <c r="R427" s="34" t="str">
        <f t="shared" si="34"/>
        <v/>
      </c>
    </row>
    <row r="428" spans="1:18" x14ac:dyDescent="0.35">
      <c r="A428" s="25">
        <v>424</v>
      </c>
      <c r="B428" s="26">
        <f>_xlfn.XLOOKUP(C428,sales!C:C,scon!B:B,"")</f>
        <v>0</v>
      </c>
      <c r="C428" s="4"/>
      <c r="D428" s="26">
        <f>_xlfn.XLOOKUP(C428,sales!C:C,scon!D:D,"")</f>
        <v>0</v>
      </c>
      <c r="E428" s="26">
        <f>_xlfn.XLOOKUP(C428,sales!C:C,scon!E:E,"")</f>
        <v>0</v>
      </c>
      <c r="F428" s="4"/>
      <c r="G428" s="27"/>
      <c r="H428" s="28"/>
      <c r="I428" s="4"/>
      <c r="J428" s="35">
        <f>_xlfn.XLOOKUP(C428,sales!C:C,scon!L:L,"")</f>
        <v>0</v>
      </c>
      <c r="K428" s="31"/>
      <c r="L428" s="31"/>
      <c r="M428" s="33" t="str">
        <f t="shared" si="30"/>
        <v/>
      </c>
      <c r="N428" s="33" t="str">
        <f t="shared" si="31"/>
        <v/>
      </c>
      <c r="O428" s="33" t="str">
        <f t="shared" si="32"/>
        <v/>
      </c>
      <c r="P428" s="4"/>
      <c r="Q428" s="33" t="str">
        <f t="shared" si="33"/>
        <v/>
      </c>
      <c r="R428" s="34" t="str">
        <f t="shared" si="34"/>
        <v/>
      </c>
    </row>
    <row r="429" spans="1:18" x14ac:dyDescent="0.35">
      <c r="A429" s="25">
        <v>425</v>
      </c>
      <c r="B429" s="26">
        <f>_xlfn.XLOOKUP(C429,sales!C:C,scon!B:B,"")</f>
        <v>0</v>
      </c>
      <c r="C429" s="4"/>
      <c r="D429" s="26">
        <f>_xlfn.XLOOKUP(C429,sales!C:C,scon!D:D,"")</f>
        <v>0</v>
      </c>
      <c r="E429" s="26">
        <f>_xlfn.XLOOKUP(C429,sales!C:C,scon!E:E,"")</f>
        <v>0</v>
      </c>
      <c r="F429" s="4"/>
      <c r="G429" s="27"/>
      <c r="H429" s="28"/>
      <c r="I429" s="4"/>
      <c r="J429" s="35">
        <f>_xlfn.XLOOKUP(C429,sales!C:C,scon!L:L,"")</f>
        <v>0</v>
      </c>
      <c r="K429" s="31"/>
      <c r="L429" s="31"/>
      <c r="M429" s="33" t="str">
        <f t="shared" si="30"/>
        <v/>
      </c>
      <c r="N429" s="33" t="str">
        <f t="shared" si="31"/>
        <v/>
      </c>
      <c r="O429" s="33" t="str">
        <f t="shared" si="32"/>
        <v/>
      </c>
      <c r="P429" s="4"/>
      <c r="Q429" s="33" t="str">
        <f t="shared" si="33"/>
        <v/>
      </c>
      <c r="R429" s="34" t="str">
        <f t="shared" si="34"/>
        <v/>
      </c>
    </row>
    <row r="430" spans="1:18" x14ac:dyDescent="0.35">
      <c r="A430" s="25">
        <v>426</v>
      </c>
      <c r="B430" s="26">
        <f>_xlfn.XLOOKUP(C430,sales!C:C,scon!B:B,"")</f>
        <v>0</v>
      </c>
      <c r="C430" s="4"/>
      <c r="D430" s="26">
        <f>_xlfn.XLOOKUP(C430,sales!C:C,scon!D:D,"")</f>
        <v>0</v>
      </c>
      <c r="E430" s="26">
        <f>_xlfn.XLOOKUP(C430,sales!C:C,scon!E:E,"")</f>
        <v>0</v>
      </c>
      <c r="F430" s="4"/>
      <c r="G430" s="27"/>
      <c r="H430" s="28"/>
      <c r="I430" s="4"/>
      <c r="J430" s="35">
        <f>_xlfn.XLOOKUP(C430,sales!C:C,scon!L:L,"")</f>
        <v>0</v>
      </c>
      <c r="K430" s="31"/>
      <c r="L430" s="31"/>
      <c r="M430" s="33" t="str">
        <f t="shared" si="30"/>
        <v/>
      </c>
      <c r="N430" s="33" t="str">
        <f t="shared" si="31"/>
        <v/>
      </c>
      <c r="O430" s="33" t="str">
        <f t="shared" si="32"/>
        <v/>
      </c>
      <c r="P430" s="4"/>
      <c r="Q430" s="33" t="str">
        <f t="shared" si="33"/>
        <v/>
      </c>
      <c r="R430" s="34" t="str">
        <f t="shared" si="34"/>
        <v/>
      </c>
    </row>
    <row r="431" spans="1:18" x14ac:dyDescent="0.35">
      <c r="A431" s="25">
        <v>427</v>
      </c>
      <c r="B431" s="26">
        <f>_xlfn.XLOOKUP(C431,sales!C:C,scon!B:B,"")</f>
        <v>0</v>
      </c>
      <c r="C431" s="4"/>
      <c r="D431" s="26">
        <f>_xlfn.XLOOKUP(C431,sales!C:C,scon!D:D,"")</f>
        <v>0</v>
      </c>
      <c r="E431" s="26">
        <f>_xlfn.XLOOKUP(C431,sales!C:C,scon!E:E,"")</f>
        <v>0</v>
      </c>
      <c r="F431" s="4"/>
      <c r="G431" s="27"/>
      <c r="H431" s="28"/>
      <c r="I431" s="4"/>
      <c r="J431" s="35">
        <f>_xlfn.XLOOKUP(C431,sales!C:C,scon!L:L,"")</f>
        <v>0</v>
      </c>
      <c r="K431" s="31"/>
      <c r="L431" s="31"/>
      <c r="M431" s="33" t="str">
        <f t="shared" si="30"/>
        <v/>
      </c>
      <c r="N431" s="33" t="str">
        <f t="shared" si="31"/>
        <v/>
      </c>
      <c r="O431" s="33" t="str">
        <f t="shared" si="32"/>
        <v/>
      </c>
      <c r="P431" s="4"/>
      <c r="Q431" s="33" t="str">
        <f t="shared" si="33"/>
        <v/>
      </c>
      <c r="R431" s="34" t="str">
        <f t="shared" si="34"/>
        <v/>
      </c>
    </row>
    <row r="432" spans="1:18" x14ac:dyDescent="0.35">
      <c r="A432" s="25">
        <v>428</v>
      </c>
      <c r="B432" s="26">
        <f>_xlfn.XLOOKUP(C432,sales!C:C,scon!B:B,"")</f>
        <v>0</v>
      </c>
      <c r="C432" s="4"/>
      <c r="D432" s="26">
        <f>_xlfn.XLOOKUP(C432,sales!C:C,scon!D:D,"")</f>
        <v>0</v>
      </c>
      <c r="E432" s="26">
        <f>_xlfn.XLOOKUP(C432,sales!C:C,scon!E:E,"")</f>
        <v>0</v>
      </c>
      <c r="F432" s="4"/>
      <c r="G432" s="27"/>
      <c r="H432" s="28"/>
      <c r="I432" s="4"/>
      <c r="J432" s="35">
        <f>_xlfn.XLOOKUP(C432,sales!C:C,scon!L:L,"")</f>
        <v>0</v>
      </c>
      <c r="K432" s="31"/>
      <c r="L432" s="31"/>
      <c r="M432" s="33" t="str">
        <f t="shared" si="30"/>
        <v/>
      </c>
      <c r="N432" s="33" t="str">
        <f t="shared" si="31"/>
        <v/>
      </c>
      <c r="O432" s="33" t="str">
        <f t="shared" si="32"/>
        <v/>
      </c>
      <c r="P432" s="4"/>
      <c r="Q432" s="33" t="str">
        <f t="shared" si="33"/>
        <v/>
      </c>
      <c r="R432" s="34" t="str">
        <f t="shared" si="34"/>
        <v/>
      </c>
    </row>
    <row r="433" spans="1:18" x14ac:dyDescent="0.35">
      <c r="A433" s="25">
        <v>429</v>
      </c>
      <c r="B433" s="26">
        <f>_xlfn.XLOOKUP(C433,sales!C:C,scon!B:B,"")</f>
        <v>0</v>
      </c>
      <c r="C433" s="4"/>
      <c r="D433" s="26">
        <f>_xlfn.XLOOKUP(C433,sales!C:C,scon!D:D,"")</f>
        <v>0</v>
      </c>
      <c r="E433" s="26">
        <f>_xlfn.XLOOKUP(C433,sales!C:C,scon!E:E,"")</f>
        <v>0</v>
      </c>
      <c r="F433" s="4"/>
      <c r="G433" s="27"/>
      <c r="H433" s="28"/>
      <c r="I433" s="4"/>
      <c r="J433" s="35">
        <f>_xlfn.XLOOKUP(C433,sales!C:C,scon!L:L,"")</f>
        <v>0</v>
      </c>
      <c r="K433" s="31"/>
      <c r="L433" s="31"/>
      <c r="M433" s="33" t="str">
        <f t="shared" si="30"/>
        <v/>
      </c>
      <c r="N433" s="33" t="str">
        <f t="shared" si="31"/>
        <v/>
      </c>
      <c r="O433" s="33" t="str">
        <f t="shared" si="32"/>
        <v/>
      </c>
      <c r="P433" s="4"/>
      <c r="Q433" s="33" t="str">
        <f t="shared" si="33"/>
        <v/>
      </c>
      <c r="R433" s="34" t="str">
        <f t="shared" si="34"/>
        <v/>
      </c>
    </row>
    <row r="434" spans="1:18" x14ac:dyDescent="0.35">
      <c r="A434" s="25">
        <v>430</v>
      </c>
      <c r="B434" s="26">
        <f>_xlfn.XLOOKUP(C434,sales!C:C,scon!B:B,"")</f>
        <v>0</v>
      </c>
      <c r="C434" s="4"/>
      <c r="D434" s="26">
        <f>_xlfn.XLOOKUP(C434,sales!C:C,scon!D:D,"")</f>
        <v>0</v>
      </c>
      <c r="E434" s="26">
        <f>_xlfn.XLOOKUP(C434,sales!C:C,scon!E:E,"")</f>
        <v>0</v>
      </c>
      <c r="F434" s="4"/>
      <c r="G434" s="27"/>
      <c r="H434" s="28"/>
      <c r="I434" s="4"/>
      <c r="J434" s="35">
        <f>_xlfn.XLOOKUP(C434,sales!C:C,scon!L:L,"")</f>
        <v>0</v>
      </c>
      <c r="K434" s="31"/>
      <c r="L434" s="31"/>
      <c r="M434" s="33" t="str">
        <f t="shared" si="30"/>
        <v/>
      </c>
      <c r="N434" s="33" t="str">
        <f t="shared" si="31"/>
        <v/>
      </c>
      <c r="O434" s="33" t="str">
        <f t="shared" si="32"/>
        <v/>
      </c>
      <c r="P434" s="4"/>
      <c r="Q434" s="33" t="str">
        <f t="shared" si="33"/>
        <v/>
      </c>
      <c r="R434" s="34" t="str">
        <f t="shared" si="34"/>
        <v/>
      </c>
    </row>
    <row r="435" spans="1:18" x14ac:dyDescent="0.35">
      <c r="A435" s="25">
        <v>431</v>
      </c>
      <c r="B435" s="26">
        <f>_xlfn.XLOOKUP(C435,sales!C:C,scon!B:B,"")</f>
        <v>0</v>
      </c>
      <c r="C435" s="4"/>
      <c r="D435" s="26">
        <f>_xlfn.XLOOKUP(C435,sales!C:C,scon!D:D,"")</f>
        <v>0</v>
      </c>
      <c r="E435" s="26">
        <f>_xlfn.XLOOKUP(C435,sales!C:C,scon!E:E,"")</f>
        <v>0</v>
      </c>
      <c r="F435" s="4"/>
      <c r="G435" s="27"/>
      <c r="H435" s="28"/>
      <c r="I435" s="4"/>
      <c r="J435" s="35">
        <f>_xlfn.XLOOKUP(C435,sales!C:C,scon!L:L,"")</f>
        <v>0</v>
      </c>
      <c r="K435" s="31"/>
      <c r="L435" s="31"/>
      <c r="M435" s="33" t="str">
        <f t="shared" si="30"/>
        <v/>
      </c>
      <c r="N435" s="33" t="str">
        <f t="shared" si="31"/>
        <v/>
      </c>
      <c r="O435" s="33" t="str">
        <f t="shared" si="32"/>
        <v/>
      </c>
      <c r="P435" s="4"/>
      <c r="Q435" s="33" t="str">
        <f t="shared" si="33"/>
        <v/>
      </c>
      <c r="R435" s="34" t="str">
        <f t="shared" si="34"/>
        <v/>
      </c>
    </row>
    <row r="436" spans="1:18" x14ac:dyDescent="0.35">
      <c r="A436" s="25">
        <v>432</v>
      </c>
      <c r="B436" s="26">
        <f>_xlfn.XLOOKUP(C436,sales!C:C,scon!B:B,"")</f>
        <v>0</v>
      </c>
      <c r="C436" s="4"/>
      <c r="D436" s="26">
        <f>_xlfn.XLOOKUP(C436,sales!C:C,scon!D:D,"")</f>
        <v>0</v>
      </c>
      <c r="E436" s="26">
        <f>_xlfn.XLOOKUP(C436,sales!C:C,scon!E:E,"")</f>
        <v>0</v>
      </c>
      <c r="F436" s="4"/>
      <c r="G436" s="27"/>
      <c r="H436" s="28"/>
      <c r="I436" s="4"/>
      <c r="J436" s="35">
        <f>_xlfn.XLOOKUP(C436,sales!C:C,scon!L:L,"")</f>
        <v>0</v>
      </c>
      <c r="K436" s="31"/>
      <c r="L436" s="31"/>
      <c r="M436" s="33" t="str">
        <f t="shared" si="30"/>
        <v/>
      </c>
      <c r="N436" s="33" t="str">
        <f t="shared" si="31"/>
        <v/>
      </c>
      <c r="O436" s="33" t="str">
        <f t="shared" si="32"/>
        <v/>
      </c>
      <c r="P436" s="4"/>
      <c r="Q436" s="33" t="str">
        <f t="shared" si="33"/>
        <v/>
      </c>
      <c r="R436" s="34" t="str">
        <f t="shared" si="34"/>
        <v/>
      </c>
    </row>
    <row r="437" spans="1:18" x14ac:dyDescent="0.35">
      <c r="A437" s="25">
        <v>433</v>
      </c>
      <c r="B437" s="26">
        <f>_xlfn.XLOOKUP(C437,sales!C:C,scon!B:B,"")</f>
        <v>0</v>
      </c>
      <c r="C437" s="4"/>
      <c r="D437" s="26">
        <f>_xlfn.XLOOKUP(C437,sales!C:C,scon!D:D,"")</f>
        <v>0</v>
      </c>
      <c r="E437" s="26">
        <f>_xlfn.XLOOKUP(C437,sales!C:C,scon!E:E,"")</f>
        <v>0</v>
      </c>
      <c r="F437" s="4"/>
      <c r="G437" s="27"/>
      <c r="H437" s="28"/>
      <c r="I437" s="4"/>
      <c r="J437" s="35">
        <f>_xlfn.XLOOKUP(C437,sales!C:C,scon!L:L,"")</f>
        <v>0</v>
      </c>
      <c r="K437" s="31"/>
      <c r="L437" s="31"/>
      <c r="M437" s="33" t="str">
        <f t="shared" si="30"/>
        <v/>
      </c>
      <c r="N437" s="33" t="str">
        <f t="shared" si="31"/>
        <v/>
      </c>
      <c r="O437" s="33" t="str">
        <f t="shared" si="32"/>
        <v/>
      </c>
      <c r="P437" s="4"/>
      <c r="Q437" s="33" t="str">
        <f t="shared" si="33"/>
        <v/>
      </c>
      <c r="R437" s="34" t="str">
        <f t="shared" si="34"/>
        <v/>
      </c>
    </row>
    <row r="438" spans="1:18" x14ac:dyDescent="0.35">
      <c r="A438" s="25">
        <v>434</v>
      </c>
      <c r="B438" s="26">
        <f>_xlfn.XLOOKUP(C438,sales!C:C,scon!B:B,"")</f>
        <v>0</v>
      </c>
      <c r="C438" s="4"/>
      <c r="D438" s="26">
        <f>_xlfn.XLOOKUP(C438,sales!C:C,scon!D:D,"")</f>
        <v>0</v>
      </c>
      <c r="E438" s="26">
        <f>_xlfn.XLOOKUP(C438,sales!C:C,scon!E:E,"")</f>
        <v>0</v>
      </c>
      <c r="F438" s="4"/>
      <c r="G438" s="27"/>
      <c r="H438" s="28"/>
      <c r="I438" s="4"/>
      <c r="J438" s="35">
        <f>_xlfn.XLOOKUP(C438,sales!C:C,scon!L:L,"")</f>
        <v>0</v>
      </c>
      <c r="K438" s="31"/>
      <c r="L438" s="31"/>
      <c r="M438" s="33" t="str">
        <f t="shared" si="30"/>
        <v/>
      </c>
      <c r="N438" s="33" t="str">
        <f t="shared" si="31"/>
        <v/>
      </c>
      <c r="O438" s="33" t="str">
        <f t="shared" si="32"/>
        <v/>
      </c>
      <c r="P438" s="4"/>
      <c r="Q438" s="33" t="str">
        <f t="shared" si="33"/>
        <v/>
      </c>
      <c r="R438" s="34" t="str">
        <f t="shared" si="34"/>
        <v/>
      </c>
    </row>
    <row r="439" spans="1:18" x14ac:dyDescent="0.35">
      <c r="A439" s="25">
        <v>435</v>
      </c>
      <c r="B439" s="26">
        <f>_xlfn.XLOOKUP(C439,sales!C:C,scon!B:B,"")</f>
        <v>0</v>
      </c>
      <c r="C439" s="4"/>
      <c r="D439" s="26">
        <f>_xlfn.XLOOKUP(C439,sales!C:C,scon!D:D,"")</f>
        <v>0</v>
      </c>
      <c r="E439" s="26">
        <f>_xlfn.XLOOKUP(C439,sales!C:C,scon!E:E,"")</f>
        <v>0</v>
      </c>
      <c r="F439" s="4"/>
      <c r="G439" s="27"/>
      <c r="H439" s="28"/>
      <c r="I439" s="4"/>
      <c r="J439" s="35">
        <f>_xlfn.XLOOKUP(C439,sales!C:C,scon!L:L,"")</f>
        <v>0</v>
      </c>
      <c r="K439" s="31"/>
      <c r="L439" s="31"/>
      <c r="M439" s="33" t="str">
        <f t="shared" si="30"/>
        <v/>
      </c>
      <c r="N439" s="33" t="str">
        <f t="shared" si="31"/>
        <v/>
      </c>
      <c r="O439" s="33" t="str">
        <f t="shared" si="32"/>
        <v/>
      </c>
      <c r="P439" s="4"/>
      <c r="Q439" s="33" t="str">
        <f t="shared" si="33"/>
        <v/>
      </c>
      <c r="R439" s="34" t="str">
        <f t="shared" si="34"/>
        <v/>
      </c>
    </row>
    <row r="440" spans="1:18" x14ac:dyDescent="0.35">
      <c r="A440" s="25">
        <v>436</v>
      </c>
      <c r="B440" s="26">
        <f>_xlfn.XLOOKUP(C440,sales!C:C,scon!B:B,"")</f>
        <v>0</v>
      </c>
      <c r="C440" s="4"/>
      <c r="D440" s="26">
        <f>_xlfn.XLOOKUP(C440,sales!C:C,scon!D:D,"")</f>
        <v>0</v>
      </c>
      <c r="E440" s="26">
        <f>_xlfn.XLOOKUP(C440,sales!C:C,scon!E:E,"")</f>
        <v>0</v>
      </c>
      <c r="F440" s="4"/>
      <c r="G440" s="27"/>
      <c r="H440" s="28"/>
      <c r="I440" s="4"/>
      <c r="J440" s="35">
        <f>_xlfn.XLOOKUP(C440,sales!C:C,scon!L:L,"")</f>
        <v>0</v>
      </c>
      <c r="K440" s="31"/>
      <c r="L440" s="31"/>
      <c r="M440" s="33" t="str">
        <f t="shared" si="30"/>
        <v/>
      </c>
      <c r="N440" s="33" t="str">
        <f t="shared" si="31"/>
        <v/>
      </c>
      <c r="O440" s="33" t="str">
        <f t="shared" si="32"/>
        <v/>
      </c>
      <c r="P440" s="4"/>
      <c r="Q440" s="33" t="str">
        <f t="shared" si="33"/>
        <v/>
      </c>
      <c r="R440" s="34" t="str">
        <f t="shared" si="34"/>
        <v/>
      </c>
    </row>
    <row r="441" spans="1:18" x14ac:dyDescent="0.35">
      <c r="A441" s="25">
        <v>437</v>
      </c>
      <c r="B441" s="26">
        <f>_xlfn.XLOOKUP(C441,sales!C:C,scon!B:B,"")</f>
        <v>0</v>
      </c>
      <c r="C441" s="4"/>
      <c r="D441" s="26">
        <f>_xlfn.XLOOKUP(C441,sales!C:C,scon!D:D,"")</f>
        <v>0</v>
      </c>
      <c r="E441" s="26">
        <f>_xlfn.XLOOKUP(C441,sales!C:C,scon!E:E,"")</f>
        <v>0</v>
      </c>
      <c r="F441" s="4"/>
      <c r="G441" s="27"/>
      <c r="H441" s="28"/>
      <c r="I441" s="4"/>
      <c r="J441" s="35">
        <f>_xlfn.XLOOKUP(C441,sales!C:C,scon!L:L,"")</f>
        <v>0</v>
      </c>
      <c r="K441" s="31"/>
      <c r="L441" s="31"/>
      <c r="M441" s="33" t="str">
        <f t="shared" si="30"/>
        <v/>
      </c>
      <c r="N441" s="33" t="str">
        <f t="shared" si="31"/>
        <v/>
      </c>
      <c r="O441" s="33" t="str">
        <f t="shared" si="32"/>
        <v/>
      </c>
      <c r="P441" s="4"/>
      <c r="Q441" s="33" t="str">
        <f t="shared" si="33"/>
        <v/>
      </c>
      <c r="R441" s="34" t="str">
        <f t="shared" si="34"/>
        <v/>
      </c>
    </row>
    <row r="442" spans="1:18" x14ac:dyDescent="0.35">
      <c r="A442" s="25">
        <v>438</v>
      </c>
      <c r="B442" s="26">
        <f>_xlfn.XLOOKUP(C442,sales!C:C,scon!B:B,"")</f>
        <v>0</v>
      </c>
      <c r="C442" s="4"/>
      <c r="D442" s="26">
        <f>_xlfn.XLOOKUP(C442,sales!C:C,scon!D:D,"")</f>
        <v>0</v>
      </c>
      <c r="E442" s="26">
        <f>_xlfn.XLOOKUP(C442,sales!C:C,scon!E:E,"")</f>
        <v>0</v>
      </c>
      <c r="F442" s="4"/>
      <c r="G442" s="27"/>
      <c r="H442" s="28"/>
      <c r="I442" s="4"/>
      <c r="J442" s="35">
        <f>_xlfn.XLOOKUP(C442,sales!C:C,scon!L:L,"")</f>
        <v>0</v>
      </c>
      <c r="K442" s="31"/>
      <c r="L442" s="31"/>
      <c r="M442" s="33" t="str">
        <f t="shared" si="30"/>
        <v/>
      </c>
      <c r="N442" s="33" t="str">
        <f t="shared" si="31"/>
        <v/>
      </c>
      <c r="O442" s="33" t="str">
        <f t="shared" si="32"/>
        <v/>
      </c>
      <c r="P442" s="4"/>
      <c r="Q442" s="33" t="str">
        <f t="shared" si="33"/>
        <v/>
      </c>
      <c r="R442" s="34" t="str">
        <f t="shared" si="34"/>
        <v/>
      </c>
    </row>
    <row r="443" spans="1:18" x14ac:dyDescent="0.35">
      <c r="A443" s="25">
        <v>439</v>
      </c>
      <c r="B443" s="26">
        <f>_xlfn.XLOOKUP(C443,sales!C:C,scon!B:B,"")</f>
        <v>0</v>
      </c>
      <c r="C443" s="4"/>
      <c r="D443" s="26">
        <f>_xlfn.XLOOKUP(C443,sales!C:C,scon!D:D,"")</f>
        <v>0</v>
      </c>
      <c r="E443" s="26">
        <f>_xlfn.XLOOKUP(C443,sales!C:C,scon!E:E,"")</f>
        <v>0</v>
      </c>
      <c r="F443" s="4"/>
      <c r="G443" s="27"/>
      <c r="H443" s="28"/>
      <c r="I443" s="4"/>
      <c r="J443" s="35">
        <f>_xlfn.XLOOKUP(C443,sales!C:C,scon!L:L,"")</f>
        <v>0</v>
      </c>
      <c r="K443" s="31"/>
      <c r="L443" s="31"/>
      <c r="M443" s="33" t="str">
        <f t="shared" si="30"/>
        <v/>
      </c>
      <c r="N443" s="33" t="str">
        <f t="shared" si="31"/>
        <v/>
      </c>
      <c r="O443" s="33" t="str">
        <f t="shared" si="32"/>
        <v/>
      </c>
      <c r="P443" s="4"/>
      <c r="Q443" s="33" t="str">
        <f t="shared" si="33"/>
        <v/>
      </c>
      <c r="R443" s="34" t="str">
        <f t="shared" si="34"/>
        <v/>
      </c>
    </row>
    <row r="444" spans="1:18" x14ac:dyDescent="0.35">
      <c r="A444" s="25">
        <v>440</v>
      </c>
      <c r="B444" s="26">
        <f>_xlfn.XLOOKUP(C444,sales!C:C,scon!B:B,"")</f>
        <v>0</v>
      </c>
      <c r="C444" s="4"/>
      <c r="D444" s="26">
        <f>_xlfn.XLOOKUP(C444,sales!C:C,scon!D:D,"")</f>
        <v>0</v>
      </c>
      <c r="E444" s="26">
        <f>_xlfn.XLOOKUP(C444,sales!C:C,scon!E:E,"")</f>
        <v>0</v>
      </c>
      <c r="F444" s="4"/>
      <c r="G444" s="27"/>
      <c r="H444" s="28"/>
      <c r="I444" s="4"/>
      <c r="J444" s="35">
        <f>_xlfn.XLOOKUP(C444,sales!C:C,scon!L:L,"")</f>
        <v>0</v>
      </c>
      <c r="K444" s="31"/>
      <c r="L444" s="31"/>
      <c r="M444" s="33" t="str">
        <f t="shared" si="30"/>
        <v/>
      </c>
      <c r="N444" s="33" t="str">
        <f t="shared" si="31"/>
        <v/>
      </c>
      <c r="O444" s="33" t="str">
        <f t="shared" si="32"/>
        <v/>
      </c>
      <c r="P444" s="4"/>
      <c r="Q444" s="33" t="str">
        <f t="shared" si="33"/>
        <v/>
      </c>
      <c r="R444" s="34" t="str">
        <f t="shared" si="34"/>
        <v/>
      </c>
    </row>
    <row r="445" spans="1:18" x14ac:dyDescent="0.35">
      <c r="A445" s="25">
        <v>441</v>
      </c>
      <c r="B445" s="26">
        <f>_xlfn.XLOOKUP(C445,sales!C:C,scon!B:B,"")</f>
        <v>0</v>
      </c>
      <c r="C445" s="4"/>
      <c r="D445" s="26">
        <f>_xlfn.XLOOKUP(C445,sales!C:C,scon!D:D,"")</f>
        <v>0</v>
      </c>
      <c r="E445" s="26">
        <f>_xlfn.XLOOKUP(C445,sales!C:C,scon!E:E,"")</f>
        <v>0</v>
      </c>
      <c r="F445" s="4"/>
      <c r="G445" s="27"/>
      <c r="H445" s="28"/>
      <c r="I445" s="4"/>
      <c r="J445" s="35">
        <f>_xlfn.XLOOKUP(C445,sales!C:C,scon!L:L,"")</f>
        <v>0</v>
      </c>
      <c r="K445" s="31"/>
      <c r="L445" s="31"/>
      <c r="M445" s="33" t="str">
        <f t="shared" si="30"/>
        <v/>
      </c>
      <c r="N445" s="33" t="str">
        <f t="shared" si="31"/>
        <v/>
      </c>
      <c r="O445" s="33" t="str">
        <f t="shared" si="32"/>
        <v/>
      </c>
      <c r="P445" s="4"/>
      <c r="Q445" s="33" t="str">
        <f t="shared" si="33"/>
        <v/>
      </c>
      <c r="R445" s="34" t="str">
        <f t="shared" si="34"/>
        <v/>
      </c>
    </row>
    <row r="446" spans="1:18" x14ac:dyDescent="0.35">
      <c r="A446" s="25">
        <v>442</v>
      </c>
      <c r="B446" s="26">
        <f>_xlfn.XLOOKUP(C446,sales!C:C,scon!B:B,"")</f>
        <v>0</v>
      </c>
      <c r="C446" s="4"/>
      <c r="D446" s="26">
        <f>_xlfn.XLOOKUP(C446,sales!C:C,scon!D:D,"")</f>
        <v>0</v>
      </c>
      <c r="E446" s="26">
        <f>_xlfn.XLOOKUP(C446,sales!C:C,scon!E:E,"")</f>
        <v>0</v>
      </c>
      <c r="F446" s="4"/>
      <c r="G446" s="27"/>
      <c r="H446" s="28"/>
      <c r="I446" s="4"/>
      <c r="J446" s="35">
        <f>_xlfn.XLOOKUP(C446,sales!C:C,scon!L:L,"")</f>
        <v>0</v>
      </c>
      <c r="K446" s="31"/>
      <c r="L446" s="31"/>
      <c r="M446" s="33" t="str">
        <f t="shared" si="30"/>
        <v/>
      </c>
      <c r="N446" s="33" t="str">
        <f t="shared" si="31"/>
        <v/>
      </c>
      <c r="O446" s="33" t="str">
        <f t="shared" si="32"/>
        <v/>
      </c>
      <c r="P446" s="4"/>
      <c r="Q446" s="33" t="str">
        <f t="shared" si="33"/>
        <v/>
      </c>
      <c r="R446" s="34" t="str">
        <f t="shared" si="34"/>
        <v/>
      </c>
    </row>
    <row r="447" spans="1:18" x14ac:dyDescent="0.35">
      <c r="A447" s="25">
        <v>443</v>
      </c>
      <c r="B447" s="26">
        <f>_xlfn.XLOOKUP(C447,sales!C:C,scon!B:B,"")</f>
        <v>0</v>
      </c>
      <c r="C447" s="4"/>
      <c r="D447" s="26">
        <f>_xlfn.XLOOKUP(C447,sales!C:C,scon!D:D,"")</f>
        <v>0</v>
      </c>
      <c r="E447" s="26">
        <f>_xlfn.XLOOKUP(C447,sales!C:C,scon!E:E,"")</f>
        <v>0</v>
      </c>
      <c r="F447" s="4"/>
      <c r="G447" s="27"/>
      <c r="H447" s="28"/>
      <c r="I447" s="4"/>
      <c r="J447" s="35">
        <f>_xlfn.XLOOKUP(C447,sales!C:C,scon!L:L,"")</f>
        <v>0</v>
      </c>
      <c r="K447" s="31"/>
      <c r="L447" s="31"/>
      <c r="M447" s="33" t="str">
        <f t="shared" si="30"/>
        <v/>
      </c>
      <c r="N447" s="33" t="str">
        <f t="shared" si="31"/>
        <v/>
      </c>
      <c r="O447" s="33" t="str">
        <f t="shared" si="32"/>
        <v/>
      </c>
      <c r="P447" s="4"/>
      <c r="Q447" s="33" t="str">
        <f t="shared" si="33"/>
        <v/>
      </c>
      <c r="R447" s="34" t="str">
        <f t="shared" si="34"/>
        <v/>
      </c>
    </row>
    <row r="448" spans="1:18" x14ac:dyDescent="0.35">
      <c r="A448" s="25">
        <v>444</v>
      </c>
      <c r="B448" s="26">
        <f>_xlfn.XLOOKUP(C448,sales!C:C,scon!B:B,"")</f>
        <v>0</v>
      </c>
      <c r="C448" s="4"/>
      <c r="D448" s="26">
        <f>_xlfn.XLOOKUP(C448,sales!C:C,scon!D:D,"")</f>
        <v>0</v>
      </c>
      <c r="E448" s="26">
        <f>_xlfn.XLOOKUP(C448,sales!C:C,scon!E:E,"")</f>
        <v>0</v>
      </c>
      <c r="F448" s="4"/>
      <c r="G448" s="27"/>
      <c r="H448" s="28"/>
      <c r="I448" s="4"/>
      <c r="J448" s="35">
        <f>_xlfn.XLOOKUP(C448,sales!C:C,scon!L:L,"")</f>
        <v>0</v>
      </c>
      <c r="K448" s="31"/>
      <c r="L448" s="31"/>
      <c r="M448" s="33" t="str">
        <f t="shared" si="30"/>
        <v/>
      </c>
      <c r="N448" s="33" t="str">
        <f t="shared" si="31"/>
        <v/>
      </c>
      <c r="O448" s="33" t="str">
        <f t="shared" si="32"/>
        <v/>
      </c>
      <c r="P448" s="4"/>
      <c r="Q448" s="33" t="str">
        <f t="shared" si="33"/>
        <v/>
      </c>
      <c r="R448" s="34" t="str">
        <f t="shared" si="34"/>
        <v/>
      </c>
    </row>
    <row r="449" spans="1:18" x14ac:dyDescent="0.35">
      <c r="A449" s="25">
        <v>445</v>
      </c>
      <c r="B449" s="26">
        <f>_xlfn.XLOOKUP(C449,sales!C:C,scon!B:B,"")</f>
        <v>0</v>
      </c>
      <c r="C449" s="4"/>
      <c r="D449" s="26">
        <f>_xlfn.XLOOKUP(C449,sales!C:C,scon!D:D,"")</f>
        <v>0</v>
      </c>
      <c r="E449" s="26">
        <f>_xlfn.XLOOKUP(C449,sales!C:C,scon!E:E,"")</f>
        <v>0</v>
      </c>
      <c r="F449" s="4"/>
      <c r="G449" s="27"/>
      <c r="H449" s="28"/>
      <c r="I449" s="4"/>
      <c r="J449" s="35">
        <f>_xlfn.XLOOKUP(C449,sales!C:C,scon!L:L,"")</f>
        <v>0</v>
      </c>
      <c r="K449" s="31"/>
      <c r="L449" s="31"/>
      <c r="M449" s="33" t="str">
        <f t="shared" si="30"/>
        <v/>
      </c>
      <c r="N449" s="33" t="str">
        <f t="shared" si="31"/>
        <v/>
      </c>
      <c r="O449" s="33" t="str">
        <f t="shared" si="32"/>
        <v/>
      </c>
      <c r="P449" s="4"/>
      <c r="Q449" s="33" t="str">
        <f t="shared" si="33"/>
        <v/>
      </c>
      <c r="R449" s="34" t="str">
        <f t="shared" si="34"/>
        <v/>
      </c>
    </row>
    <row r="450" spans="1:18" x14ac:dyDescent="0.35">
      <c r="A450" s="25">
        <v>446</v>
      </c>
      <c r="B450" s="26">
        <f>_xlfn.XLOOKUP(C450,sales!C:C,scon!B:B,"")</f>
        <v>0</v>
      </c>
      <c r="C450" s="4"/>
      <c r="D450" s="26">
        <f>_xlfn.XLOOKUP(C450,sales!C:C,scon!D:D,"")</f>
        <v>0</v>
      </c>
      <c r="E450" s="26">
        <f>_xlfn.XLOOKUP(C450,sales!C:C,scon!E:E,"")</f>
        <v>0</v>
      </c>
      <c r="F450" s="4"/>
      <c r="G450" s="27"/>
      <c r="H450" s="28"/>
      <c r="I450" s="4"/>
      <c r="J450" s="35">
        <f>_xlfn.XLOOKUP(C450,sales!C:C,scon!L:L,"")</f>
        <v>0</v>
      </c>
      <c r="K450" s="31"/>
      <c r="L450" s="31"/>
      <c r="M450" s="33" t="str">
        <f t="shared" si="30"/>
        <v/>
      </c>
      <c r="N450" s="33" t="str">
        <f t="shared" si="31"/>
        <v/>
      </c>
      <c r="O450" s="33" t="str">
        <f t="shared" si="32"/>
        <v/>
      </c>
      <c r="P450" s="4"/>
      <c r="Q450" s="33" t="str">
        <f t="shared" si="33"/>
        <v/>
      </c>
      <c r="R450" s="34" t="str">
        <f t="shared" si="34"/>
        <v/>
      </c>
    </row>
    <row r="451" spans="1:18" x14ac:dyDescent="0.35">
      <c r="A451" s="25">
        <v>447</v>
      </c>
      <c r="B451" s="26">
        <f>_xlfn.XLOOKUP(C451,sales!C:C,scon!B:B,"")</f>
        <v>0</v>
      </c>
      <c r="C451" s="4"/>
      <c r="D451" s="26">
        <f>_xlfn.XLOOKUP(C451,sales!C:C,scon!D:D,"")</f>
        <v>0</v>
      </c>
      <c r="E451" s="26">
        <f>_xlfn.XLOOKUP(C451,sales!C:C,scon!E:E,"")</f>
        <v>0</v>
      </c>
      <c r="F451" s="4"/>
      <c r="G451" s="27"/>
      <c r="H451" s="28"/>
      <c r="I451" s="4"/>
      <c r="J451" s="35">
        <f>_xlfn.XLOOKUP(C451,sales!C:C,scon!L:L,"")</f>
        <v>0</v>
      </c>
      <c r="K451" s="31"/>
      <c r="L451" s="31"/>
      <c r="M451" s="33" t="str">
        <f t="shared" si="30"/>
        <v/>
      </c>
      <c r="N451" s="33" t="str">
        <f t="shared" si="31"/>
        <v/>
      </c>
      <c r="O451" s="33" t="str">
        <f t="shared" si="32"/>
        <v/>
      </c>
      <c r="P451" s="4"/>
      <c r="Q451" s="33" t="str">
        <f t="shared" si="33"/>
        <v/>
      </c>
      <c r="R451" s="34" t="str">
        <f t="shared" si="34"/>
        <v/>
      </c>
    </row>
    <row r="452" spans="1:18" x14ac:dyDescent="0.35">
      <c r="A452" s="25">
        <v>448</v>
      </c>
      <c r="B452" s="26">
        <f>_xlfn.XLOOKUP(C452,sales!C:C,scon!B:B,"")</f>
        <v>0</v>
      </c>
      <c r="C452" s="4"/>
      <c r="D452" s="26">
        <f>_xlfn.XLOOKUP(C452,sales!C:C,scon!D:D,"")</f>
        <v>0</v>
      </c>
      <c r="E452" s="26">
        <f>_xlfn.XLOOKUP(C452,sales!C:C,scon!E:E,"")</f>
        <v>0</v>
      </c>
      <c r="F452" s="4"/>
      <c r="G452" s="27"/>
      <c r="H452" s="28"/>
      <c r="I452" s="4"/>
      <c r="J452" s="35">
        <f>_xlfn.XLOOKUP(C452,sales!C:C,scon!L:L,"")</f>
        <v>0</v>
      </c>
      <c r="K452" s="31"/>
      <c r="L452" s="31"/>
      <c r="M452" s="33" t="str">
        <f t="shared" si="30"/>
        <v/>
      </c>
      <c r="N452" s="33" t="str">
        <f t="shared" si="31"/>
        <v/>
      </c>
      <c r="O452" s="33" t="str">
        <f t="shared" si="32"/>
        <v/>
      </c>
      <c r="P452" s="4"/>
      <c r="Q452" s="33" t="str">
        <f t="shared" si="33"/>
        <v/>
      </c>
      <c r="R452" s="34" t="str">
        <f t="shared" si="34"/>
        <v/>
      </c>
    </row>
    <row r="453" spans="1:18" x14ac:dyDescent="0.35">
      <c r="A453" s="25">
        <v>449</v>
      </c>
      <c r="B453" s="26">
        <f>_xlfn.XLOOKUP(C453,sales!C:C,scon!B:B,"")</f>
        <v>0</v>
      </c>
      <c r="C453" s="4"/>
      <c r="D453" s="26">
        <f>_xlfn.XLOOKUP(C453,sales!C:C,scon!D:D,"")</f>
        <v>0</v>
      </c>
      <c r="E453" s="26">
        <f>_xlfn.XLOOKUP(C453,sales!C:C,scon!E:E,"")</f>
        <v>0</v>
      </c>
      <c r="F453" s="4"/>
      <c r="G453" s="27"/>
      <c r="H453" s="28"/>
      <c r="I453" s="4"/>
      <c r="J453" s="35">
        <f>_xlfn.XLOOKUP(C453,sales!C:C,scon!L:L,"")</f>
        <v>0</v>
      </c>
      <c r="K453" s="31"/>
      <c r="L453" s="31"/>
      <c r="M453" s="33" t="str">
        <f t="shared" ref="M453:M516" si="35">IF(I453="","",J453*I453)</f>
        <v/>
      </c>
      <c r="N453" s="33" t="str">
        <f t="shared" ref="N453:N516" si="36">IF(K453="","",M453 * K453)</f>
        <v/>
      </c>
      <c r="O453" s="33" t="str">
        <f t="shared" ref="O453:O516" si="37">IF(K453="","",M453 + N453)</f>
        <v/>
      </c>
      <c r="P453" s="4"/>
      <c r="Q453" s="33" t="str">
        <f t="shared" ref="Q453:Q516" si="38">IF(L453&amp;K453="","",M453 * L453)</f>
        <v/>
      </c>
      <c r="R453" s="34" t="str">
        <f t="shared" si="34"/>
        <v/>
      </c>
    </row>
    <row r="454" spans="1:18" x14ac:dyDescent="0.35">
      <c r="A454" s="25">
        <v>450</v>
      </c>
      <c r="B454" s="26">
        <f>_xlfn.XLOOKUP(C454,sales!C:C,scon!B:B,"")</f>
        <v>0</v>
      </c>
      <c r="C454" s="4"/>
      <c r="D454" s="26">
        <f>_xlfn.XLOOKUP(C454,sales!C:C,scon!D:D,"")</f>
        <v>0</v>
      </c>
      <c r="E454" s="26">
        <f>_xlfn.XLOOKUP(C454,sales!C:C,scon!E:E,"")</f>
        <v>0</v>
      </c>
      <c r="F454" s="4"/>
      <c r="G454" s="27"/>
      <c r="H454" s="28"/>
      <c r="I454" s="4"/>
      <c r="J454" s="35">
        <f>_xlfn.XLOOKUP(C454,sales!C:C,scon!L:L,"")</f>
        <v>0</v>
      </c>
      <c r="K454" s="31"/>
      <c r="L454" s="31"/>
      <c r="M454" s="33" t="str">
        <f t="shared" si="35"/>
        <v/>
      </c>
      <c r="N454" s="33" t="str">
        <f t="shared" si="36"/>
        <v/>
      </c>
      <c r="O454" s="33" t="str">
        <f t="shared" si="37"/>
        <v/>
      </c>
      <c r="P454" s="4"/>
      <c r="Q454" s="33" t="str">
        <f t="shared" si="38"/>
        <v/>
      </c>
      <c r="R454" s="34" t="str">
        <f t="shared" ref="R454:R517" si="39">IF(M454="","",O454-P454-Q454)</f>
        <v/>
      </c>
    </row>
    <row r="455" spans="1:18" x14ac:dyDescent="0.35">
      <c r="A455" s="25">
        <v>451</v>
      </c>
      <c r="B455" s="26">
        <f>_xlfn.XLOOKUP(C455,sales!C:C,scon!B:B,"")</f>
        <v>0</v>
      </c>
      <c r="C455" s="4"/>
      <c r="D455" s="26">
        <f>_xlfn.XLOOKUP(C455,sales!C:C,scon!D:D,"")</f>
        <v>0</v>
      </c>
      <c r="E455" s="26">
        <f>_xlfn.XLOOKUP(C455,sales!C:C,scon!E:E,"")</f>
        <v>0</v>
      </c>
      <c r="F455" s="4"/>
      <c r="G455" s="27"/>
      <c r="H455" s="28"/>
      <c r="I455" s="4"/>
      <c r="J455" s="35">
        <f>_xlfn.XLOOKUP(C455,sales!C:C,scon!L:L,"")</f>
        <v>0</v>
      </c>
      <c r="K455" s="31"/>
      <c r="L455" s="31"/>
      <c r="M455" s="33" t="str">
        <f t="shared" si="35"/>
        <v/>
      </c>
      <c r="N455" s="33" t="str">
        <f t="shared" si="36"/>
        <v/>
      </c>
      <c r="O455" s="33" t="str">
        <f t="shared" si="37"/>
        <v/>
      </c>
      <c r="P455" s="4"/>
      <c r="Q455" s="33" t="str">
        <f t="shared" si="38"/>
        <v/>
      </c>
      <c r="R455" s="34" t="str">
        <f t="shared" si="39"/>
        <v/>
      </c>
    </row>
    <row r="456" spans="1:18" x14ac:dyDescent="0.35">
      <c r="A456" s="25">
        <v>452</v>
      </c>
      <c r="B456" s="26">
        <f>_xlfn.XLOOKUP(C456,sales!C:C,scon!B:B,"")</f>
        <v>0</v>
      </c>
      <c r="C456" s="4"/>
      <c r="D456" s="26">
        <f>_xlfn.XLOOKUP(C456,sales!C:C,scon!D:D,"")</f>
        <v>0</v>
      </c>
      <c r="E456" s="26">
        <f>_xlfn.XLOOKUP(C456,sales!C:C,scon!E:E,"")</f>
        <v>0</v>
      </c>
      <c r="F456" s="4"/>
      <c r="G456" s="27"/>
      <c r="H456" s="28"/>
      <c r="I456" s="4"/>
      <c r="J456" s="35">
        <f>_xlfn.XLOOKUP(C456,sales!C:C,scon!L:L,"")</f>
        <v>0</v>
      </c>
      <c r="K456" s="31"/>
      <c r="L456" s="31"/>
      <c r="M456" s="33" t="str">
        <f t="shared" si="35"/>
        <v/>
      </c>
      <c r="N456" s="33" t="str">
        <f t="shared" si="36"/>
        <v/>
      </c>
      <c r="O456" s="33" t="str">
        <f t="shared" si="37"/>
        <v/>
      </c>
      <c r="P456" s="4"/>
      <c r="Q456" s="33" t="str">
        <f t="shared" si="38"/>
        <v/>
      </c>
      <c r="R456" s="34" t="str">
        <f t="shared" si="39"/>
        <v/>
      </c>
    </row>
    <row r="457" spans="1:18" x14ac:dyDescent="0.35">
      <c r="A457" s="25">
        <v>453</v>
      </c>
      <c r="B457" s="26">
        <f>_xlfn.XLOOKUP(C457,sales!C:C,scon!B:B,"")</f>
        <v>0</v>
      </c>
      <c r="C457" s="4"/>
      <c r="D457" s="26">
        <f>_xlfn.XLOOKUP(C457,sales!C:C,scon!D:D,"")</f>
        <v>0</v>
      </c>
      <c r="E457" s="26">
        <f>_xlfn.XLOOKUP(C457,sales!C:C,scon!E:E,"")</f>
        <v>0</v>
      </c>
      <c r="F457" s="4"/>
      <c r="G457" s="27"/>
      <c r="H457" s="28"/>
      <c r="I457" s="4"/>
      <c r="J457" s="35">
        <f>_xlfn.XLOOKUP(C457,sales!C:C,scon!L:L,"")</f>
        <v>0</v>
      </c>
      <c r="K457" s="31"/>
      <c r="L457" s="31"/>
      <c r="M457" s="33" t="str">
        <f t="shared" si="35"/>
        <v/>
      </c>
      <c r="N457" s="33" t="str">
        <f t="shared" si="36"/>
        <v/>
      </c>
      <c r="O457" s="33" t="str">
        <f t="shared" si="37"/>
        <v/>
      </c>
      <c r="P457" s="4"/>
      <c r="Q457" s="33" t="str">
        <f t="shared" si="38"/>
        <v/>
      </c>
      <c r="R457" s="34" t="str">
        <f t="shared" si="39"/>
        <v/>
      </c>
    </row>
    <row r="458" spans="1:18" x14ac:dyDescent="0.35">
      <c r="A458" s="25">
        <v>454</v>
      </c>
      <c r="B458" s="26">
        <f>_xlfn.XLOOKUP(C458,sales!C:C,scon!B:B,"")</f>
        <v>0</v>
      </c>
      <c r="C458" s="4"/>
      <c r="D458" s="26">
        <f>_xlfn.XLOOKUP(C458,sales!C:C,scon!D:D,"")</f>
        <v>0</v>
      </c>
      <c r="E458" s="26">
        <f>_xlfn.XLOOKUP(C458,sales!C:C,scon!E:E,"")</f>
        <v>0</v>
      </c>
      <c r="F458" s="4"/>
      <c r="G458" s="27"/>
      <c r="H458" s="28"/>
      <c r="I458" s="4"/>
      <c r="J458" s="35">
        <f>_xlfn.XLOOKUP(C458,sales!C:C,scon!L:L,"")</f>
        <v>0</v>
      </c>
      <c r="K458" s="31"/>
      <c r="L458" s="31"/>
      <c r="M458" s="33" t="str">
        <f t="shared" si="35"/>
        <v/>
      </c>
      <c r="N458" s="33" t="str">
        <f t="shared" si="36"/>
        <v/>
      </c>
      <c r="O458" s="33" t="str">
        <f t="shared" si="37"/>
        <v/>
      </c>
      <c r="P458" s="4"/>
      <c r="Q458" s="33" t="str">
        <f t="shared" si="38"/>
        <v/>
      </c>
      <c r="R458" s="34" t="str">
        <f t="shared" si="39"/>
        <v/>
      </c>
    </row>
    <row r="459" spans="1:18" x14ac:dyDescent="0.35">
      <c r="A459" s="25">
        <v>455</v>
      </c>
      <c r="B459" s="26">
        <f>_xlfn.XLOOKUP(C459,sales!C:C,scon!B:B,"")</f>
        <v>0</v>
      </c>
      <c r="C459" s="4"/>
      <c r="D459" s="26">
        <f>_xlfn.XLOOKUP(C459,sales!C:C,scon!D:D,"")</f>
        <v>0</v>
      </c>
      <c r="E459" s="26">
        <f>_xlfn.XLOOKUP(C459,sales!C:C,scon!E:E,"")</f>
        <v>0</v>
      </c>
      <c r="F459" s="4"/>
      <c r="G459" s="27"/>
      <c r="H459" s="28"/>
      <c r="I459" s="4"/>
      <c r="J459" s="35">
        <f>_xlfn.XLOOKUP(C459,sales!C:C,scon!L:L,"")</f>
        <v>0</v>
      </c>
      <c r="K459" s="31"/>
      <c r="L459" s="31"/>
      <c r="M459" s="33" t="str">
        <f t="shared" si="35"/>
        <v/>
      </c>
      <c r="N459" s="33" t="str">
        <f t="shared" si="36"/>
        <v/>
      </c>
      <c r="O459" s="33" t="str">
        <f t="shared" si="37"/>
        <v/>
      </c>
      <c r="P459" s="4"/>
      <c r="Q459" s="33" t="str">
        <f t="shared" si="38"/>
        <v/>
      </c>
      <c r="R459" s="34" t="str">
        <f t="shared" si="39"/>
        <v/>
      </c>
    </row>
    <row r="460" spans="1:18" x14ac:dyDescent="0.35">
      <c r="A460" s="25">
        <v>456</v>
      </c>
      <c r="B460" s="26">
        <f>_xlfn.XLOOKUP(C460,sales!C:C,scon!B:B,"")</f>
        <v>0</v>
      </c>
      <c r="C460" s="4"/>
      <c r="D460" s="26">
        <f>_xlfn.XLOOKUP(C460,sales!C:C,scon!D:D,"")</f>
        <v>0</v>
      </c>
      <c r="E460" s="26">
        <f>_xlfn.XLOOKUP(C460,sales!C:C,scon!E:E,"")</f>
        <v>0</v>
      </c>
      <c r="F460" s="4"/>
      <c r="G460" s="27"/>
      <c r="H460" s="28"/>
      <c r="I460" s="4"/>
      <c r="J460" s="35">
        <f>_xlfn.XLOOKUP(C460,sales!C:C,scon!L:L,"")</f>
        <v>0</v>
      </c>
      <c r="K460" s="31"/>
      <c r="L460" s="31"/>
      <c r="M460" s="33" t="str">
        <f t="shared" si="35"/>
        <v/>
      </c>
      <c r="N460" s="33" t="str">
        <f t="shared" si="36"/>
        <v/>
      </c>
      <c r="O460" s="33" t="str">
        <f t="shared" si="37"/>
        <v/>
      </c>
      <c r="P460" s="4"/>
      <c r="Q460" s="33" t="str">
        <f t="shared" si="38"/>
        <v/>
      </c>
      <c r="R460" s="34" t="str">
        <f t="shared" si="39"/>
        <v/>
      </c>
    </row>
    <row r="461" spans="1:18" x14ac:dyDescent="0.35">
      <c r="A461" s="25">
        <v>457</v>
      </c>
      <c r="B461" s="26">
        <f>_xlfn.XLOOKUP(C461,sales!C:C,scon!B:B,"")</f>
        <v>0</v>
      </c>
      <c r="C461" s="4"/>
      <c r="D461" s="26">
        <f>_xlfn.XLOOKUP(C461,sales!C:C,scon!D:D,"")</f>
        <v>0</v>
      </c>
      <c r="E461" s="26">
        <f>_xlfn.XLOOKUP(C461,sales!C:C,scon!E:E,"")</f>
        <v>0</v>
      </c>
      <c r="F461" s="4"/>
      <c r="G461" s="27"/>
      <c r="H461" s="28"/>
      <c r="I461" s="4"/>
      <c r="J461" s="35">
        <f>_xlfn.XLOOKUP(C461,sales!C:C,scon!L:L,"")</f>
        <v>0</v>
      </c>
      <c r="K461" s="31"/>
      <c r="L461" s="31"/>
      <c r="M461" s="33" t="str">
        <f t="shared" si="35"/>
        <v/>
      </c>
      <c r="N461" s="33" t="str">
        <f t="shared" si="36"/>
        <v/>
      </c>
      <c r="O461" s="33" t="str">
        <f t="shared" si="37"/>
        <v/>
      </c>
      <c r="P461" s="4"/>
      <c r="Q461" s="33" t="str">
        <f t="shared" si="38"/>
        <v/>
      </c>
      <c r="R461" s="34" t="str">
        <f t="shared" si="39"/>
        <v/>
      </c>
    </row>
    <row r="462" spans="1:18" x14ac:dyDescent="0.35">
      <c r="A462" s="25">
        <v>458</v>
      </c>
      <c r="B462" s="26">
        <f>_xlfn.XLOOKUP(C462,sales!C:C,scon!B:B,"")</f>
        <v>0</v>
      </c>
      <c r="C462" s="4"/>
      <c r="D462" s="26">
        <f>_xlfn.XLOOKUP(C462,sales!C:C,scon!D:D,"")</f>
        <v>0</v>
      </c>
      <c r="E462" s="26">
        <f>_xlfn.XLOOKUP(C462,sales!C:C,scon!E:E,"")</f>
        <v>0</v>
      </c>
      <c r="F462" s="4"/>
      <c r="G462" s="27"/>
      <c r="H462" s="28"/>
      <c r="I462" s="4"/>
      <c r="J462" s="35">
        <f>_xlfn.XLOOKUP(C462,sales!C:C,scon!L:L,"")</f>
        <v>0</v>
      </c>
      <c r="K462" s="31"/>
      <c r="L462" s="31"/>
      <c r="M462" s="33" t="str">
        <f t="shared" si="35"/>
        <v/>
      </c>
      <c r="N462" s="33" t="str">
        <f t="shared" si="36"/>
        <v/>
      </c>
      <c r="O462" s="33" t="str">
        <f t="shared" si="37"/>
        <v/>
      </c>
      <c r="P462" s="4"/>
      <c r="Q462" s="33" t="str">
        <f t="shared" si="38"/>
        <v/>
      </c>
      <c r="R462" s="34" t="str">
        <f t="shared" si="39"/>
        <v/>
      </c>
    </row>
    <row r="463" spans="1:18" x14ac:dyDescent="0.35">
      <c r="A463" s="25">
        <v>459</v>
      </c>
      <c r="B463" s="26">
        <f>_xlfn.XLOOKUP(C463,sales!C:C,scon!B:B,"")</f>
        <v>0</v>
      </c>
      <c r="C463" s="4"/>
      <c r="D463" s="26">
        <f>_xlfn.XLOOKUP(C463,sales!C:C,scon!D:D,"")</f>
        <v>0</v>
      </c>
      <c r="E463" s="26">
        <f>_xlfn.XLOOKUP(C463,sales!C:C,scon!E:E,"")</f>
        <v>0</v>
      </c>
      <c r="F463" s="4"/>
      <c r="G463" s="27"/>
      <c r="H463" s="28"/>
      <c r="I463" s="4"/>
      <c r="J463" s="35">
        <f>_xlfn.XLOOKUP(C463,sales!C:C,scon!L:L,"")</f>
        <v>0</v>
      </c>
      <c r="K463" s="31"/>
      <c r="L463" s="31"/>
      <c r="M463" s="33" t="str">
        <f t="shared" si="35"/>
        <v/>
      </c>
      <c r="N463" s="33" t="str">
        <f t="shared" si="36"/>
        <v/>
      </c>
      <c r="O463" s="33" t="str">
        <f t="shared" si="37"/>
        <v/>
      </c>
      <c r="P463" s="4"/>
      <c r="Q463" s="33" t="str">
        <f t="shared" si="38"/>
        <v/>
      </c>
      <c r="R463" s="34" t="str">
        <f t="shared" si="39"/>
        <v/>
      </c>
    </row>
    <row r="464" spans="1:18" x14ac:dyDescent="0.35">
      <c r="A464" s="25">
        <v>460</v>
      </c>
      <c r="B464" s="26">
        <f>_xlfn.XLOOKUP(C464,sales!C:C,scon!B:B,"")</f>
        <v>0</v>
      </c>
      <c r="C464" s="4"/>
      <c r="D464" s="26">
        <f>_xlfn.XLOOKUP(C464,sales!C:C,scon!D:D,"")</f>
        <v>0</v>
      </c>
      <c r="E464" s="26">
        <f>_xlfn.XLOOKUP(C464,sales!C:C,scon!E:E,"")</f>
        <v>0</v>
      </c>
      <c r="F464" s="4"/>
      <c r="G464" s="27"/>
      <c r="H464" s="28"/>
      <c r="I464" s="4"/>
      <c r="J464" s="35">
        <f>_xlfn.XLOOKUP(C464,sales!C:C,scon!L:L,"")</f>
        <v>0</v>
      </c>
      <c r="K464" s="31"/>
      <c r="L464" s="31"/>
      <c r="M464" s="33" t="str">
        <f t="shared" si="35"/>
        <v/>
      </c>
      <c r="N464" s="33" t="str">
        <f t="shared" si="36"/>
        <v/>
      </c>
      <c r="O464" s="33" t="str">
        <f t="shared" si="37"/>
        <v/>
      </c>
      <c r="P464" s="4"/>
      <c r="Q464" s="33" t="str">
        <f t="shared" si="38"/>
        <v/>
      </c>
      <c r="R464" s="34" t="str">
        <f t="shared" si="39"/>
        <v/>
      </c>
    </row>
    <row r="465" spans="1:18" x14ac:dyDescent="0.35">
      <c r="A465" s="25">
        <v>461</v>
      </c>
      <c r="B465" s="26">
        <f>_xlfn.XLOOKUP(C465,sales!C:C,scon!B:B,"")</f>
        <v>0</v>
      </c>
      <c r="C465" s="4"/>
      <c r="D465" s="26">
        <f>_xlfn.XLOOKUP(C465,sales!C:C,scon!D:D,"")</f>
        <v>0</v>
      </c>
      <c r="E465" s="26">
        <f>_xlfn.XLOOKUP(C465,sales!C:C,scon!E:E,"")</f>
        <v>0</v>
      </c>
      <c r="F465" s="4"/>
      <c r="G465" s="27"/>
      <c r="H465" s="28"/>
      <c r="I465" s="4"/>
      <c r="J465" s="35">
        <f>_xlfn.XLOOKUP(C465,sales!C:C,scon!L:L,"")</f>
        <v>0</v>
      </c>
      <c r="K465" s="31"/>
      <c r="L465" s="31"/>
      <c r="M465" s="33" t="str">
        <f t="shared" si="35"/>
        <v/>
      </c>
      <c r="N465" s="33" t="str">
        <f t="shared" si="36"/>
        <v/>
      </c>
      <c r="O465" s="33" t="str">
        <f t="shared" si="37"/>
        <v/>
      </c>
      <c r="P465" s="4"/>
      <c r="Q465" s="33" t="str">
        <f t="shared" si="38"/>
        <v/>
      </c>
      <c r="R465" s="34" t="str">
        <f t="shared" si="39"/>
        <v/>
      </c>
    </row>
    <row r="466" spans="1:18" x14ac:dyDescent="0.35">
      <c r="A466" s="25">
        <v>462</v>
      </c>
      <c r="B466" s="26">
        <f>_xlfn.XLOOKUP(C466,sales!C:C,scon!B:B,"")</f>
        <v>0</v>
      </c>
      <c r="C466" s="4"/>
      <c r="D466" s="26">
        <f>_xlfn.XLOOKUP(C466,sales!C:C,scon!D:D,"")</f>
        <v>0</v>
      </c>
      <c r="E466" s="26">
        <f>_xlfn.XLOOKUP(C466,sales!C:C,scon!E:E,"")</f>
        <v>0</v>
      </c>
      <c r="F466" s="4"/>
      <c r="G466" s="27"/>
      <c r="H466" s="28"/>
      <c r="I466" s="4"/>
      <c r="J466" s="35">
        <f>_xlfn.XLOOKUP(C466,sales!C:C,scon!L:L,"")</f>
        <v>0</v>
      </c>
      <c r="K466" s="31"/>
      <c r="L466" s="31"/>
      <c r="M466" s="33" t="str">
        <f t="shared" si="35"/>
        <v/>
      </c>
      <c r="N466" s="33" t="str">
        <f t="shared" si="36"/>
        <v/>
      </c>
      <c r="O466" s="33" t="str">
        <f t="shared" si="37"/>
        <v/>
      </c>
      <c r="P466" s="4"/>
      <c r="Q466" s="33" t="str">
        <f t="shared" si="38"/>
        <v/>
      </c>
      <c r="R466" s="34" t="str">
        <f t="shared" si="39"/>
        <v/>
      </c>
    </row>
    <row r="467" spans="1:18" x14ac:dyDescent="0.35">
      <c r="A467" s="25">
        <v>463</v>
      </c>
      <c r="B467" s="26">
        <f>_xlfn.XLOOKUP(C467,sales!C:C,scon!B:B,"")</f>
        <v>0</v>
      </c>
      <c r="C467" s="4"/>
      <c r="D467" s="26">
        <f>_xlfn.XLOOKUP(C467,sales!C:C,scon!D:D,"")</f>
        <v>0</v>
      </c>
      <c r="E467" s="26">
        <f>_xlfn.XLOOKUP(C467,sales!C:C,scon!E:E,"")</f>
        <v>0</v>
      </c>
      <c r="F467" s="4"/>
      <c r="G467" s="27"/>
      <c r="H467" s="28"/>
      <c r="I467" s="4"/>
      <c r="J467" s="35">
        <f>_xlfn.XLOOKUP(C467,sales!C:C,scon!L:L,"")</f>
        <v>0</v>
      </c>
      <c r="K467" s="31"/>
      <c r="L467" s="31"/>
      <c r="M467" s="33" t="str">
        <f t="shared" si="35"/>
        <v/>
      </c>
      <c r="N467" s="33" t="str">
        <f t="shared" si="36"/>
        <v/>
      </c>
      <c r="O467" s="33" t="str">
        <f t="shared" si="37"/>
        <v/>
      </c>
      <c r="P467" s="4"/>
      <c r="Q467" s="33" t="str">
        <f t="shared" si="38"/>
        <v/>
      </c>
      <c r="R467" s="34" t="str">
        <f t="shared" si="39"/>
        <v/>
      </c>
    </row>
    <row r="468" spans="1:18" x14ac:dyDescent="0.35">
      <c r="A468" s="25">
        <v>464</v>
      </c>
      <c r="B468" s="26">
        <f>_xlfn.XLOOKUP(C468,sales!C:C,scon!B:B,"")</f>
        <v>0</v>
      </c>
      <c r="C468" s="4"/>
      <c r="D468" s="26">
        <f>_xlfn.XLOOKUP(C468,sales!C:C,scon!D:D,"")</f>
        <v>0</v>
      </c>
      <c r="E468" s="26">
        <f>_xlfn.XLOOKUP(C468,sales!C:C,scon!E:E,"")</f>
        <v>0</v>
      </c>
      <c r="F468" s="4"/>
      <c r="G468" s="27"/>
      <c r="H468" s="28"/>
      <c r="I468" s="4"/>
      <c r="J468" s="35">
        <f>_xlfn.XLOOKUP(C468,sales!C:C,scon!L:L,"")</f>
        <v>0</v>
      </c>
      <c r="K468" s="31"/>
      <c r="L468" s="31"/>
      <c r="M468" s="33" t="str">
        <f t="shared" si="35"/>
        <v/>
      </c>
      <c r="N468" s="33" t="str">
        <f t="shared" si="36"/>
        <v/>
      </c>
      <c r="O468" s="33" t="str">
        <f t="shared" si="37"/>
        <v/>
      </c>
      <c r="P468" s="4"/>
      <c r="Q468" s="33" t="str">
        <f t="shared" si="38"/>
        <v/>
      </c>
      <c r="R468" s="34" t="str">
        <f t="shared" si="39"/>
        <v/>
      </c>
    </row>
    <row r="469" spans="1:18" x14ac:dyDescent="0.35">
      <c r="A469" s="25">
        <v>465</v>
      </c>
      <c r="B469" s="26">
        <f>_xlfn.XLOOKUP(C469,sales!C:C,scon!B:B,"")</f>
        <v>0</v>
      </c>
      <c r="C469" s="4"/>
      <c r="D469" s="26">
        <f>_xlfn.XLOOKUP(C469,sales!C:C,scon!D:D,"")</f>
        <v>0</v>
      </c>
      <c r="E469" s="26">
        <f>_xlfn.XLOOKUP(C469,sales!C:C,scon!E:E,"")</f>
        <v>0</v>
      </c>
      <c r="F469" s="4"/>
      <c r="G469" s="27"/>
      <c r="H469" s="28"/>
      <c r="I469" s="4"/>
      <c r="J469" s="35">
        <f>_xlfn.XLOOKUP(C469,sales!C:C,scon!L:L,"")</f>
        <v>0</v>
      </c>
      <c r="K469" s="31"/>
      <c r="L469" s="31"/>
      <c r="M469" s="33" t="str">
        <f t="shared" si="35"/>
        <v/>
      </c>
      <c r="N469" s="33" t="str">
        <f t="shared" si="36"/>
        <v/>
      </c>
      <c r="O469" s="33" t="str">
        <f t="shared" si="37"/>
        <v/>
      </c>
      <c r="P469" s="4"/>
      <c r="Q469" s="33" t="str">
        <f t="shared" si="38"/>
        <v/>
      </c>
      <c r="R469" s="34" t="str">
        <f t="shared" si="39"/>
        <v/>
      </c>
    </row>
    <row r="470" spans="1:18" x14ac:dyDescent="0.35">
      <c r="A470" s="25">
        <v>466</v>
      </c>
      <c r="B470" s="26">
        <f>_xlfn.XLOOKUP(C470,sales!C:C,scon!B:B,"")</f>
        <v>0</v>
      </c>
      <c r="C470" s="4"/>
      <c r="D470" s="26">
        <f>_xlfn.XLOOKUP(C470,sales!C:C,scon!D:D,"")</f>
        <v>0</v>
      </c>
      <c r="E470" s="26">
        <f>_xlfn.XLOOKUP(C470,sales!C:C,scon!E:E,"")</f>
        <v>0</v>
      </c>
      <c r="F470" s="4"/>
      <c r="G470" s="27"/>
      <c r="H470" s="28"/>
      <c r="I470" s="4"/>
      <c r="J470" s="35">
        <f>_xlfn.XLOOKUP(C470,sales!C:C,scon!L:L,"")</f>
        <v>0</v>
      </c>
      <c r="K470" s="31"/>
      <c r="L470" s="31"/>
      <c r="M470" s="33" t="str">
        <f t="shared" si="35"/>
        <v/>
      </c>
      <c r="N470" s="33" t="str">
        <f t="shared" si="36"/>
        <v/>
      </c>
      <c r="O470" s="33" t="str">
        <f t="shared" si="37"/>
        <v/>
      </c>
      <c r="P470" s="4"/>
      <c r="Q470" s="33" t="str">
        <f t="shared" si="38"/>
        <v/>
      </c>
      <c r="R470" s="34" t="str">
        <f t="shared" si="39"/>
        <v/>
      </c>
    </row>
    <row r="471" spans="1:18" x14ac:dyDescent="0.35">
      <c r="A471" s="25">
        <v>467</v>
      </c>
      <c r="B471" s="26">
        <f>_xlfn.XLOOKUP(C471,sales!C:C,scon!B:B,"")</f>
        <v>0</v>
      </c>
      <c r="C471" s="4"/>
      <c r="D471" s="26">
        <f>_xlfn.XLOOKUP(C471,sales!C:C,scon!D:D,"")</f>
        <v>0</v>
      </c>
      <c r="E471" s="26">
        <f>_xlfn.XLOOKUP(C471,sales!C:C,scon!E:E,"")</f>
        <v>0</v>
      </c>
      <c r="F471" s="4"/>
      <c r="G471" s="27"/>
      <c r="H471" s="28"/>
      <c r="I471" s="4"/>
      <c r="J471" s="35">
        <f>_xlfn.XLOOKUP(C471,sales!C:C,scon!L:L,"")</f>
        <v>0</v>
      </c>
      <c r="K471" s="31"/>
      <c r="L471" s="31"/>
      <c r="M471" s="33" t="str">
        <f t="shared" si="35"/>
        <v/>
      </c>
      <c r="N471" s="33" t="str">
        <f t="shared" si="36"/>
        <v/>
      </c>
      <c r="O471" s="33" t="str">
        <f t="shared" si="37"/>
        <v/>
      </c>
      <c r="P471" s="4"/>
      <c r="Q471" s="33" t="str">
        <f t="shared" si="38"/>
        <v/>
      </c>
      <c r="R471" s="34" t="str">
        <f t="shared" si="39"/>
        <v/>
      </c>
    </row>
    <row r="472" spans="1:18" x14ac:dyDescent="0.35">
      <c r="A472" s="25">
        <v>468</v>
      </c>
      <c r="B472" s="26">
        <f>_xlfn.XLOOKUP(C472,sales!C:C,scon!B:B,"")</f>
        <v>0</v>
      </c>
      <c r="C472" s="4"/>
      <c r="D472" s="26">
        <f>_xlfn.XLOOKUP(C472,sales!C:C,scon!D:D,"")</f>
        <v>0</v>
      </c>
      <c r="E472" s="26">
        <f>_xlfn.XLOOKUP(C472,sales!C:C,scon!E:E,"")</f>
        <v>0</v>
      </c>
      <c r="F472" s="4"/>
      <c r="G472" s="27"/>
      <c r="H472" s="28"/>
      <c r="I472" s="4"/>
      <c r="J472" s="35">
        <f>_xlfn.XLOOKUP(C472,sales!C:C,scon!L:L,"")</f>
        <v>0</v>
      </c>
      <c r="K472" s="31"/>
      <c r="L472" s="31"/>
      <c r="M472" s="33" t="str">
        <f t="shared" si="35"/>
        <v/>
      </c>
      <c r="N472" s="33" t="str">
        <f t="shared" si="36"/>
        <v/>
      </c>
      <c r="O472" s="33" t="str">
        <f t="shared" si="37"/>
        <v/>
      </c>
      <c r="P472" s="4"/>
      <c r="Q472" s="33" t="str">
        <f t="shared" si="38"/>
        <v/>
      </c>
      <c r="R472" s="34" t="str">
        <f t="shared" si="39"/>
        <v/>
      </c>
    </row>
    <row r="473" spans="1:18" x14ac:dyDescent="0.35">
      <c r="A473" s="25">
        <v>469</v>
      </c>
      <c r="B473" s="26">
        <f>_xlfn.XLOOKUP(C473,sales!C:C,scon!B:B,"")</f>
        <v>0</v>
      </c>
      <c r="C473" s="4"/>
      <c r="D473" s="26">
        <f>_xlfn.XLOOKUP(C473,sales!C:C,scon!D:D,"")</f>
        <v>0</v>
      </c>
      <c r="E473" s="26">
        <f>_xlfn.XLOOKUP(C473,sales!C:C,scon!E:E,"")</f>
        <v>0</v>
      </c>
      <c r="F473" s="4"/>
      <c r="G473" s="27"/>
      <c r="H473" s="28"/>
      <c r="I473" s="4"/>
      <c r="J473" s="35">
        <f>_xlfn.XLOOKUP(C473,sales!C:C,scon!L:L,"")</f>
        <v>0</v>
      </c>
      <c r="K473" s="31"/>
      <c r="L473" s="31"/>
      <c r="M473" s="33" t="str">
        <f t="shared" si="35"/>
        <v/>
      </c>
      <c r="N473" s="33" t="str">
        <f t="shared" si="36"/>
        <v/>
      </c>
      <c r="O473" s="33" t="str">
        <f t="shared" si="37"/>
        <v/>
      </c>
      <c r="P473" s="4"/>
      <c r="Q473" s="33" t="str">
        <f t="shared" si="38"/>
        <v/>
      </c>
      <c r="R473" s="34" t="str">
        <f t="shared" si="39"/>
        <v/>
      </c>
    </row>
    <row r="474" spans="1:18" x14ac:dyDescent="0.35">
      <c r="A474" s="25">
        <v>470</v>
      </c>
      <c r="B474" s="26">
        <f>_xlfn.XLOOKUP(C474,sales!C:C,scon!B:B,"")</f>
        <v>0</v>
      </c>
      <c r="C474" s="4"/>
      <c r="D474" s="26">
        <f>_xlfn.XLOOKUP(C474,sales!C:C,scon!D:D,"")</f>
        <v>0</v>
      </c>
      <c r="E474" s="26">
        <f>_xlfn.XLOOKUP(C474,sales!C:C,scon!E:E,"")</f>
        <v>0</v>
      </c>
      <c r="F474" s="4"/>
      <c r="G474" s="27"/>
      <c r="H474" s="28"/>
      <c r="I474" s="4"/>
      <c r="J474" s="35">
        <f>_xlfn.XLOOKUP(C474,sales!C:C,scon!L:L,"")</f>
        <v>0</v>
      </c>
      <c r="K474" s="31"/>
      <c r="L474" s="31"/>
      <c r="M474" s="33" t="str">
        <f t="shared" si="35"/>
        <v/>
      </c>
      <c r="N474" s="33" t="str">
        <f t="shared" si="36"/>
        <v/>
      </c>
      <c r="O474" s="33" t="str">
        <f t="shared" si="37"/>
        <v/>
      </c>
      <c r="P474" s="4"/>
      <c r="Q474" s="33" t="str">
        <f t="shared" si="38"/>
        <v/>
      </c>
      <c r="R474" s="34" t="str">
        <f t="shared" si="39"/>
        <v/>
      </c>
    </row>
    <row r="475" spans="1:18" x14ac:dyDescent="0.35">
      <c r="A475" s="25">
        <v>471</v>
      </c>
      <c r="B475" s="26">
        <f>_xlfn.XLOOKUP(C475,sales!C:C,scon!B:B,"")</f>
        <v>0</v>
      </c>
      <c r="C475" s="4"/>
      <c r="D475" s="26">
        <f>_xlfn.XLOOKUP(C475,sales!C:C,scon!D:D,"")</f>
        <v>0</v>
      </c>
      <c r="E475" s="26">
        <f>_xlfn.XLOOKUP(C475,sales!C:C,scon!E:E,"")</f>
        <v>0</v>
      </c>
      <c r="F475" s="4"/>
      <c r="G475" s="27"/>
      <c r="H475" s="28"/>
      <c r="I475" s="4"/>
      <c r="J475" s="35">
        <f>_xlfn.XLOOKUP(C475,sales!C:C,scon!L:L,"")</f>
        <v>0</v>
      </c>
      <c r="K475" s="31"/>
      <c r="L475" s="31"/>
      <c r="M475" s="33" t="str">
        <f t="shared" si="35"/>
        <v/>
      </c>
      <c r="N475" s="33" t="str">
        <f t="shared" si="36"/>
        <v/>
      </c>
      <c r="O475" s="33" t="str">
        <f t="shared" si="37"/>
        <v/>
      </c>
      <c r="P475" s="4"/>
      <c r="Q475" s="33" t="str">
        <f t="shared" si="38"/>
        <v/>
      </c>
      <c r="R475" s="34" t="str">
        <f t="shared" si="39"/>
        <v/>
      </c>
    </row>
    <row r="476" spans="1:18" x14ac:dyDescent="0.35">
      <c r="A476" s="25">
        <v>472</v>
      </c>
      <c r="B476" s="26">
        <f>_xlfn.XLOOKUP(C476,sales!C:C,scon!B:B,"")</f>
        <v>0</v>
      </c>
      <c r="C476" s="4"/>
      <c r="D476" s="26">
        <f>_xlfn.XLOOKUP(C476,sales!C:C,scon!D:D,"")</f>
        <v>0</v>
      </c>
      <c r="E476" s="26">
        <f>_xlfn.XLOOKUP(C476,sales!C:C,scon!E:E,"")</f>
        <v>0</v>
      </c>
      <c r="F476" s="4"/>
      <c r="G476" s="27"/>
      <c r="H476" s="28"/>
      <c r="I476" s="4"/>
      <c r="J476" s="35">
        <f>_xlfn.XLOOKUP(C476,sales!C:C,scon!L:L,"")</f>
        <v>0</v>
      </c>
      <c r="K476" s="31"/>
      <c r="L476" s="31"/>
      <c r="M476" s="33" t="str">
        <f t="shared" si="35"/>
        <v/>
      </c>
      <c r="N476" s="33" t="str">
        <f t="shared" si="36"/>
        <v/>
      </c>
      <c r="O476" s="33" t="str">
        <f t="shared" si="37"/>
        <v/>
      </c>
      <c r="P476" s="4"/>
      <c r="Q476" s="33" t="str">
        <f t="shared" si="38"/>
        <v/>
      </c>
      <c r="R476" s="34" t="str">
        <f t="shared" si="39"/>
        <v/>
      </c>
    </row>
    <row r="477" spans="1:18" x14ac:dyDescent="0.35">
      <c r="A477" s="25">
        <v>473</v>
      </c>
      <c r="B477" s="26">
        <f>_xlfn.XLOOKUP(C477,sales!C:C,scon!B:B,"")</f>
        <v>0</v>
      </c>
      <c r="C477" s="4"/>
      <c r="D477" s="26">
        <f>_xlfn.XLOOKUP(C477,sales!C:C,scon!D:D,"")</f>
        <v>0</v>
      </c>
      <c r="E477" s="26">
        <f>_xlfn.XLOOKUP(C477,sales!C:C,scon!E:E,"")</f>
        <v>0</v>
      </c>
      <c r="F477" s="4"/>
      <c r="G477" s="27"/>
      <c r="H477" s="28"/>
      <c r="I477" s="4"/>
      <c r="J477" s="35">
        <f>_xlfn.XLOOKUP(C477,sales!C:C,scon!L:L,"")</f>
        <v>0</v>
      </c>
      <c r="K477" s="31"/>
      <c r="L477" s="31"/>
      <c r="M477" s="33" t="str">
        <f t="shared" si="35"/>
        <v/>
      </c>
      <c r="N477" s="33" t="str">
        <f t="shared" si="36"/>
        <v/>
      </c>
      <c r="O477" s="33" t="str">
        <f t="shared" si="37"/>
        <v/>
      </c>
      <c r="P477" s="4"/>
      <c r="Q477" s="33" t="str">
        <f t="shared" si="38"/>
        <v/>
      </c>
      <c r="R477" s="34" t="str">
        <f t="shared" si="39"/>
        <v/>
      </c>
    </row>
    <row r="478" spans="1:18" x14ac:dyDescent="0.35">
      <c r="A478" s="25">
        <v>474</v>
      </c>
      <c r="B478" s="26">
        <f>_xlfn.XLOOKUP(C478,sales!C:C,scon!B:B,"")</f>
        <v>0</v>
      </c>
      <c r="C478" s="4"/>
      <c r="D478" s="26">
        <f>_xlfn.XLOOKUP(C478,sales!C:C,scon!D:D,"")</f>
        <v>0</v>
      </c>
      <c r="E478" s="26">
        <f>_xlfn.XLOOKUP(C478,sales!C:C,scon!E:E,"")</f>
        <v>0</v>
      </c>
      <c r="F478" s="4"/>
      <c r="G478" s="27"/>
      <c r="H478" s="28"/>
      <c r="I478" s="4"/>
      <c r="J478" s="35">
        <f>_xlfn.XLOOKUP(C478,sales!C:C,scon!L:L,"")</f>
        <v>0</v>
      </c>
      <c r="K478" s="31"/>
      <c r="L478" s="31"/>
      <c r="M478" s="33" t="str">
        <f t="shared" si="35"/>
        <v/>
      </c>
      <c r="N478" s="33" t="str">
        <f t="shared" si="36"/>
        <v/>
      </c>
      <c r="O478" s="33" t="str">
        <f t="shared" si="37"/>
        <v/>
      </c>
      <c r="P478" s="4"/>
      <c r="Q478" s="33" t="str">
        <f t="shared" si="38"/>
        <v/>
      </c>
      <c r="R478" s="34" t="str">
        <f t="shared" si="39"/>
        <v/>
      </c>
    </row>
    <row r="479" spans="1:18" x14ac:dyDescent="0.35">
      <c r="A479" s="25">
        <v>475</v>
      </c>
      <c r="B479" s="26">
        <f>_xlfn.XLOOKUP(C479,sales!C:C,scon!B:B,"")</f>
        <v>0</v>
      </c>
      <c r="C479" s="4"/>
      <c r="D479" s="26">
        <f>_xlfn.XLOOKUP(C479,sales!C:C,scon!D:D,"")</f>
        <v>0</v>
      </c>
      <c r="E479" s="26">
        <f>_xlfn.XLOOKUP(C479,sales!C:C,scon!E:E,"")</f>
        <v>0</v>
      </c>
      <c r="F479" s="4"/>
      <c r="G479" s="27"/>
      <c r="H479" s="28"/>
      <c r="I479" s="4"/>
      <c r="J479" s="35">
        <f>_xlfn.XLOOKUP(C479,sales!C:C,scon!L:L,"")</f>
        <v>0</v>
      </c>
      <c r="K479" s="31"/>
      <c r="L479" s="31"/>
      <c r="M479" s="33" t="str">
        <f t="shared" si="35"/>
        <v/>
      </c>
      <c r="N479" s="33" t="str">
        <f t="shared" si="36"/>
        <v/>
      </c>
      <c r="O479" s="33" t="str">
        <f t="shared" si="37"/>
        <v/>
      </c>
      <c r="P479" s="4"/>
      <c r="Q479" s="33" t="str">
        <f t="shared" si="38"/>
        <v/>
      </c>
      <c r="R479" s="34" t="str">
        <f t="shared" si="39"/>
        <v/>
      </c>
    </row>
    <row r="480" spans="1:18" x14ac:dyDescent="0.35">
      <c r="A480" s="25">
        <v>476</v>
      </c>
      <c r="B480" s="26">
        <f>_xlfn.XLOOKUP(C480,sales!C:C,scon!B:B,"")</f>
        <v>0</v>
      </c>
      <c r="C480" s="4"/>
      <c r="D480" s="26">
        <f>_xlfn.XLOOKUP(C480,sales!C:C,scon!D:D,"")</f>
        <v>0</v>
      </c>
      <c r="E480" s="26">
        <f>_xlfn.XLOOKUP(C480,sales!C:C,scon!E:E,"")</f>
        <v>0</v>
      </c>
      <c r="F480" s="4"/>
      <c r="G480" s="27"/>
      <c r="H480" s="28"/>
      <c r="I480" s="4"/>
      <c r="J480" s="35">
        <f>_xlfn.XLOOKUP(C480,sales!C:C,scon!L:L,"")</f>
        <v>0</v>
      </c>
      <c r="K480" s="31"/>
      <c r="L480" s="31"/>
      <c r="M480" s="33" t="str">
        <f t="shared" si="35"/>
        <v/>
      </c>
      <c r="N480" s="33" t="str">
        <f t="shared" si="36"/>
        <v/>
      </c>
      <c r="O480" s="33" t="str">
        <f t="shared" si="37"/>
        <v/>
      </c>
      <c r="P480" s="4"/>
      <c r="Q480" s="33" t="str">
        <f t="shared" si="38"/>
        <v/>
      </c>
      <c r="R480" s="34" t="str">
        <f t="shared" si="39"/>
        <v/>
      </c>
    </row>
    <row r="481" spans="1:18" x14ac:dyDescent="0.35">
      <c r="A481" s="25">
        <v>477</v>
      </c>
      <c r="B481" s="26">
        <f>_xlfn.XLOOKUP(C481,sales!C:C,scon!B:B,"")</f>
        <v>0</v>
      </c>
      <c r="C481" s="4"/>
      <c r="D481" s="26">
        <f>_xlfn.XLOOKUP(C481,sales!C:C,scon!D:D,"")</f>
        <v>0</v>
      </c>
      <c r="E481" s="26">
        <f>_xlfn.XLOOKUP(C481,sales!C:C,scon!E:E,"")</f>
        <v>0</v>
      </c>
      <c r="F481" s="4"/>
      <c r="G481" s="27"/>
      <c r="H481" s="28"/>
      <c r="I481" s="4"/>
      <c r="J481" s="35">
        <f>_xlfn.XLOOKUP(C481,sales!C:C,scon!L:L,"")</f>
        <v>0</v>
      </c>
      <c r="K481" s="31"/>
      <c r="L481" s="31"/>
      <c r="M481" s="33" t="str">
        <f t="shared" si="35"/>
        <v/>
      </c>
      <c r="N481" s="33" t="str">
        <f t="shared" si="36"/>
        <v/>
      </c>
      <c r="O481" s="33" t="str">
        <f t="shared" si="37"/>
        <v/>
      </c>
      <c r="P481" s="4"/>
      <c r="Q481" s="33" t="str">
        <f t="shared" si="38"/>
        <v/>
      </c>
      <c r="R481" s="34" t="str">
        <f t="shared" si="39"/>
        <v/>
      </c>
    </row>
    <row r="482" spans="1:18" x14ac:dyDescent="0.35">
      <c r="A482" s="25">
        <v>478</v>
      </c>
      <c r="B482" s="26">
        <f>_xlfn.XLOOKUP(C482,sales!C:C,scon!B:B,"")</f>
        <v>0</v>
      </c>
      <c r="C482" s="4"/>
      <c r="D482" s="26">
        <f>_xlfn.XLOOKUP(C482,sales!C:C,scon!D:D,"")</f>
        <v>0</v>
      </c>
      <c r="E482" s="26">
        <f>_xlfn.XLOOKUP(C482,sales!C:C,scon!E:E,"")</f>
        <v>0</v>
      </c>
      <c r="F482" s="4"/>
      <c r="G482" s="27"/>
      <c r="H482" s="28"/>
      <c r="I482" s="4"/>
      <c r="J482" s="35">
        <f>_xlfn.XLOOKUP(C482,sales!C:C,scon!L:L,"")</f>
        <v>0</v>
      </c>
      <c r="K482" s="31"/>
      <c r="L482" s="31"/>
      <c r="M482" s="33" t="str">
        <f t="shared" si="35"/>
        <v/>
      </c>
      <c r="N482" s="33" t="str">
        <f t="shared" si="36"/>
        <v/>
      </c>
      <c r="O482" s="33" t="str">
        <f t="shared" si="37"/>
        <v/>
      </c>
      <c r="P482" s="4"/>
      <c r="Q482" s="33" t="str">
        <f t="shared" si="38"/>
        <v/>
      </c>
      <c r="R482" s="34" t="str">
        <f t="shared" si="39"/>
        <v/>
      </c>
    </row>
    <row r="483" spans="1:18" x14ac:dyDescent="0.35">
      <c r="A483" s="25">
        <v>479</v>
      </c>
      <c r="B483" s="26">
        <f>_xlfn.XLOOKUP(C483,sales!C:C,scon!B:B,"")</f>
        <v>0</v>
      </c>
      <c r="C483" s="4"/>
      <c r="D483" s="26">
        <f>_xlfn.XLOOKUP(C483,sales!C:C,scon!D:D,"")</f>
        <v>0</v>
      </c>
      <c r="E483" s="26">
        <f>_xlfn.XLOOKUP(C483,sales!C:C,scon!E:E,"")</f>
        <v>0</v>
      </c>
      <c r="F483" s="4"/>
      <c r="G483" s="27"/>
      <c r="H483" s="28"/>
      <c r="I483" s="4"/>
      <c r="J483" s="35">
        <f>_xlfn.XLOOKUP(C483,sales!C:C,scon!L:L,"")</f>
        <v>0</v>
      </c>
      <c r="K483" s="31"/>
      <c r="L483" s="31"/>
      <c r="M483" s="33" t="str">
        <f t="shared" si="35"/>
        <v/>
      </c>
      <c r="N483" s="33" t="str">
        <f t="shared" si="36"/>
        <v/>
      </c>
      <c r="O483" s="33" t="str">
        <f t="shared" si="37"/>
        <v/>
      </c>
      <c r="P483" s="4"/>
      <c r="Q483" s="33" t="str">
        <f t="shared" si="38"/>
        <v/>
      </c>
      <c r="R483" s="34" t="str">
        <f t="shared" si="39"/>
        <v/>
      </c>
    </row>
    <row r="484" spans="1:18" x14ac:dyDescent="0.35">
      <c r="A484" s="25">
        <v>480</v>
      </c>
      <c r="B484" s="26">
        <f>_xlfn.XLOOKUP(C484,sales!C:C,scon!B:B,"")</f>
        <v>0</v>
      </c>
      <c r="C484" s="4"/>
      <c r="D484" s="26">
        <f>_xlfn.XLOOKUP(C484,sales!C:C,scon!D:D,"")</f>
        <v>0</v>
      </c>
      <c r="E484" s="26">
        <f>_xlfn.XLOOKUP(C484,sales!C:C,scon!E:E,"")</f>
        <v>0</v>
      </c>
      <c r="F484" s="4"/>
      <c r="G484" s="27"/>
      <c r="H484" s="28"/>
      <c r="I484" s="4"/>
      <c r="J484" s="35">
        <f>_xlfn.XLOOKUP(C484,sales!C:C,scon!L:L,"")</f>
        <v>0</v>
      </c>
      <c r="K484" s="31"/>
      <c r="L484" s="31"/>
      <c r="M484" s="33" t="str">
        <f t="shared" si="35"/>
        <v/>
      </c>
      <c r="N484" s="33" t="str">
        <f t="shared" si="36"/>
        <v/>
      </c>
      <c r="O484" s="33" t="str">
        <f t="shared" si="37"/>
        <v/>
      </c>
      <c r="P484" s="4"/>
      <c r="Q484" s="33" t="str">
        <f t="shared" si="38"/>
        <v/>
      </c>
      <c r="R484" s="34" t="str">
        <f t="shared" si="39"/>
        <v/>
      </c>
    </row>
    <row r="485" spans="1:18" x14ac:dyDescent="0.35">
      <c r="A485" s="25">
        <v>481</v>
      </c>
      <c r="B485" s="26">
        <f>_xlfn.XLOOKUP(C485,sales!C:C,scon!B:B,"")</f>
        <v>0</v>
      </c>
      <c r="C485" s="4"/>
      <c r="D485" s="26">
        <f>_xlfn.XLOOKUP(C485,sales!C:C,scon!D:D,"")</f>
        <v>0</v>
      </c>
      <c r="E485" s="26">
        <f>_xlfn.XLOOKUP(C485,sales!C:C,scon!E:E,"")</f>
        <v>0</v>
      </c>
      <c r="F485" s="4"/>
      <c r="G485" s="27"/>
      <c r="H485" s="28"/>
      <c r="I485" s="4"/>
      <c r="J485" s="35">
        <f>_xlfn.XLOOKUP(C485,sales!C:C,scon!L:L,"")</f>
        <v>0</v>
      </c>
      <c r="K485" s="31"/>
      <c r="L485" s="31"/>
      <c r="M485" s="33" t="str">
        <f t="shared" si="35"/>
        <v/>
      </c>
      <c r="N485" s="33" t="str">
        <f t="shared" si="36"/>
        <v/>
      </c>
      <c r="O485" s="33" t="str">
        <f t="shared" si="37"/>
        <v/>
      </c>
      <c r="P485" s="4"/>
      <c r="Q485" s="33" t="str">
        <f t="shared" si="38"/>
        <v/>
      </c>
      <c r="R485" s="34" t="str">
        <f t="shared" si="39"/>
        <v/>
      </c>
    </row>
    <row r="486" spans="1:18" x14ac:dyDescent="0.35">
      <c r="A486" s="25">
        <v>482</v>
      </c>
      <c r="B486" s="26">
        <f>_xlfn.XLOOKUP(C486,sales!C:C,scon!B:B,"")</f>
        <v>0</v>
      </c>
      <c r="C486" s="4"/>
      <c r="D486" s="26">
        <f>_xlfn.XLOOKUP(C486,sales!C:C,scon!D:D,"")</f>
        <v>0</v>
      </c>
      <c r="E486" s="26">
        <f>_xlfn.XLOOKUP(C486,sales!C:C,scon!E:E,"")</f>
        <v>0</v>
      </c>
      <c r="F486" s="4"/>
      <c r="G486" s="27"/>
      <c r="H486" s="28"/>
      <c r="I486" s="4"/>
      <c r="J486" s="35">
        <f>_xlfn.XLOOKUP(C486,sales!C:C,scon!L:L,"")</f>
        <v>0</v>
      </c>
      <c r="K486" s="31"/>
      <c r="L486" s="31"/>
      <c r="M486" s="33" t="str">
        <f t="shared" si="35"/>
        <v/>
      </c>
      <c r="N486" s="33" t="str">
        <f t="shared" si="36"/>
        <v/>
      </c>
      <c r="O486" s="33" t="str">
        <f t="shared" si="37"/>
        <v/>
      </c>
      <c r="P486" s="4"/>
      <c r="Q486" s="33" t="str">
        <f t="shared" si="38"/>
        <v/>
      </c>
      <c r="R486" s="34" t="str">
        <f t="shared" si="39"/>
        <v/>
      </c>
    </row>
    <row r="487" spans="1:18" x14ac:dyDescent="0.35">
      <c r="A487" s="25">
        <v>483</v>
      </c>
      <c r="B487" s="26">
        <f>_xlfn.XLOOKUP(C487,sales!C:C,scon!B:B,"")</f>
        <v>0</v>
      </c>
      <c r="C487" s="4"/>
      <c r="D487" s="26">
        <f>_xlfn.XLOOKUP(C487,sales!C:C,scon!D:D,"")</f>
        <v>0</v>
      </c>
      <c r="E487" s="26">
        <f>_xlfn.XLOOKUP(C487,sales!C:C,scon!E:E,"")</f>
        <v>0</v>
      </c>
      <c r="F487" s="4"/>
      <c r="G487" s="27"/>
      <c r="H487" s="28"/>
      <c r="I487" s="4"/>
      <c r="J487" s="35">
        <f>_xlfn.XLOOKUP(C487,sales!C:C,scon!L:L,"")</f>
        <v>0</v>
      </c>
      <c r="K487" s="31"/>
      <c r="L487" s="31"/>
      <c r="M487" s="33" t="str">
        <f t="shared" si="35"/>
        <v/>
      </c>
      <c r="N487" s="33" t="str">
        <f t="shared" si="36"/>
        <v/>
      </c>
      <c r="O487" s="33" t="str">
        <f t="shared" si="37"/>
        <v/>
      </c>
      <c r="P487" s="4"/>
      <c r="Q487" s="33" t="str">
        <f t="shared" si="38"/>
        <v/>
      </c>
      <c r="R487" s="34" t="str">
        <f t="shared" si="39"/>
        <v/>
      </c>
    </row>
    <row r="488" spans="1:18" x14ac:dyDescent="0.35">
      <c r="A488" s="25">
        <v>484</v>
      </c>
      <c r="B488" s="26">
        <f>_xlfn.XLOOKUP(C488,sales!C:C,scon!B:B,"")</f>
        <v>0</v>
      </c>
      <c r="C488" s="4"/>
      <c r="D488" s="26">
        <f>_xlfn.XLOOKUP(C488,sales!C:C,scon!D:D,"")</f>
        <v>0</v>
      </c>
      <c r="E488" s="26">
        <f>_xlfn.XLOOKUP(C488,sales!C:C,scon!E:E,"")</f>
        <v>0</v>
      </c>
      <c r="F488" s="4"/>
      <c r="G488" s="27"/>
      <c r="H488" s="28"/>
      <c r="I488" s="4"/>
      <c r="J488" s="35">
        <f>_xlfn.XLOOKUP(C488,sales!C:C,scon!L:L,"")</f>
        <v>0</v>
      </c>
      <c r="K488" s="31"/>
      <c r="L488" s="31"/>
      <c r="M488" s="33" t="str">
        <f t="shared" si="35"/>
        <v/>
      </c>
      <c r="N488" s="33" t="str">
        <f t="shared" si="36"/>
        <v/>
      </c>
      <c r="O488" s="33" t="str">
        <f t="shared" si="37"/>
        <v/>
      </c>
      <c r="P488" s="4"/>
      <c r="Q488" s="33" t="str">
        <f t="shared" si="38"/>
        <v/>
      </c>
      <c r="R488" s="34" t="str">
        <f t="shared" si="39"/>
        <v/>
      </c>
    </row>
    <row r="489" spans="1:18" x14ac:dyDescent="0.35">
      <c r="A489" s="25">
        <v>485</v>
      </c>
      <c r="B489" s="26">
        <f>_xlfn.XLOOKUP(C489,sales!C:C,scon!B:B,"")</f>
        <v>0</v>
      </c>
      <c r="C489" s="4"/>
      <c r="D489" s="26">
        <f>_xlfn.XLOOKUP(C489,sales!C:C,scon!D:D,"")</f>
        <v>0</v>
      </c>
      <c r="E489" s="26">
        <f>_xlfn.XLOOKUP(C489,sales!C:C,scon!E:E,"")</f>
        <v>0</v>
      </c>
      <c r="F489" s="4"/>
      <c r="G489" s="27"/>
      <c r="H489" s="28"/>
      <c r="I489" s="4"/>
      <c r="J489" s="35">
        <f>_xlfn.XLOOKUP(C489,sales!C:C,scon!L:L,"")</f>
        <v>0</v>
      </c>
      <c r="K489" s="31"/>
      <c r="L489" s="31"/>
      <c r="M489" s="33" t="str">
        <f t="shared" si="35"/>
        <v/>
      </c>
      <c r="N489" s="33" t="str">
        <f t="shared" si="36"/>
        <v/>
      </c>
      <c r="O489" s="33" t="str">
        <f t="shared" si="37"/>
        <v/>
      </c>
      <c r="P489" s="4"/>
      <c r="Q489" s="33" t="str">
        <f t="shared" si="38"/>
        <v/>
      </c>
      <c r="R489" s="34" t="str">
        <f t="shared" si="39"/>
        <v/>
      </c>
    </row>
    <row r="490" spans="1:18" x14ac:dyDescent="0.35">
      <c r="A490" s="25">
        <v>486</v>
      </c>
      <c r="B490" s="26">
        <f>_xlfn.XLOOKUP(C490,sales!C:C,scon!B:B,"")</f>
        <v>0</v>
      </c>
      <c r="C490" s="4"/>
      <c r="D490" s="26">
        <f>_xlfn.XLOOKUP(C490,sales!C:C,scon!D:D,"")</f>
        <v>0</v>
      </c>
      <c r="E490" s="26">
        <f>_xlfn.XLOOKUP(C490,sales!C:C,scon!E:E,"")</f>
        <v>0</v>
      </c>
      <c r="F490" s="4"/>
      <c r="G490" s="27"/>
      <c r="H490" s="28"/>
      <c r="I490" s="4"/>
      <c r="J490" s="35">
        <f>_xlfn.XLOOKUP(C490,sales!C:C,scon!L:L,"")</f>
        <v>0</v>
      </c>
      <c r="K490" s="31"/>
      <c r="L490" s="31"/>
      <c r="M490" s="33" t="str">
        <f t="shared" si="35"/>
        <v/>
      </c>
      <c r="N490" s="33" t="str">
        <f t="shared" si="36"/>
        <v/>
      </c>
      <c r="O490" s="33" t="str">
        <f t="shared" si="37"/>
        <v/>
      </c>
      <c r="P490" s="4"/>
      <c r="Q490" s="33" t="str">
        <f t="shared" si="38"/>
        <v/>
      </c>
      <c r="R490" s="34" t="str">
        <f t="shared" si="39"/>
        <v/>
      </c>
    </row>
    <row r="491" spans="1:18" x14ac:dyDescent="0.35">
      <c r="A491" s="25">
        <v>487</v>
      </c>
      <c r="B491" s="26">
        <f>_xlfn.XLOOKUP(C491,sales!C:C,scon!B:B,"")</f>
        <v>0</v>
      </c>
      <c r="C491" s="4"/>
      <c r="D491" s="26">
        <f>_xlfn.XLOOKUP(C491,sales!C:C,scon!D:D,"")</f>
        <v>0</v>
      </c>
      <c r="E491" s="26">
        <f>_xlfn.XLOOKUP(C491,sales!C:C,scon!E:E,"")</f>
        <v>0</v>
      </c>
      <c r="F491" s="4"/>
      <c r="G491" s="27"/>
      <c r="H491" s="28"/>
      <c r="I491" s="4"/>
      <c r="J491" s="35">
        <f>_xlfn.XLOOKUP(C491,sales!C:C,scon!L:L,"")</f>
        <v>0</v>
      </c>
      <c r="K491" s="31"/>
      <c r="L491" s="31"/>
      <c r="M491" s="33" t="str">
        <f t="shared" si="35"/>
        <v/>
      </c>
      <c r="N491" s="33" t="str">
        <f t="shared" si="36"/>
        <v/>
      </c>
      <c r="O491" s="33" t="str">
        <f t="shared" si="37"/>
        <v/>
      </c>
      <c r="P491" s="4"/>
      <c r="Q491" s="33" t="str">
        <f t="shared" si="38"/>
        <v/>
      </c>
      <c r="R491" s="34" t="str">
        <f t="shared" si="39"/>
        <v/>
      </c>
    </row>
    <row r="492" spans="1:18" x14ac:dyDescent="0.35">
      <c r="A492" s="25">
        <v>488</v>
      </c>
      <c r="B492" s="26">
        <f>_xlfn.XLOOKUP(C492,sales!C:C,scon!B:B,"")</f>
        <v>0</v>
      </c>
      <c r="C492" s="4"/>
      <c r="D492" s="26">
        <f>_xlfn.XLOOKUP(C492,sales!C:C,scon!D:D,"")</f>
        <v>0</v>
      </c>
      <c r="E492" s="26">
        <f>_xlfn.XLOOKUP(C492,sales!C:C,scon!E:E,"")</f>
        <v>0</v>
      </c>
      <c r="F492" s="4"/>
      <c r="G492" s="27"/>
      <c r="H492" s="28"/>
      <c r="I492" s="4"/>
      <c r="J492" s="35">
        <f>_xlfn.XLOOKUP(C492,sales!C:C,scon!L:L,"")</f>
        <v>0</v>
      </c>
      <c r="K492" s="31"/>
      <c r="L492" s="31"/>
      <c r="M492" s="33" t="str">
        <f t="shared" si="35"/>
        <v/>
      </c>
      <c r="N492" s="33" t="str">
        <f t="shared" si="36"/>
        <v/>
      </c>
      <c r="O492" s="33" t="str">
        <f t="shared" si="37"/>
        <v/>
      </c>
      <c r="P492" s="4"/>
      <c r="Q492" s="33" t="str">
        <f t="shared" si="38"/>
        <v/>
      </c>
      <c r="R492" s="34" t="str">
        <f t="shared" si="39"/>
        <v/>
      </c>
    </row>
    <row r="493" spans="1:18" x14ac:dyDescent="0.35">
      <c r="A493" s="25">
        <v>489</v>
      </c>
      <c r="B493" s="26">
        <f>_xlfn.XLOOKUP(C493,sales!C:C,scon!B:B,"")</f>
        <v>0</v>
      </c>
      <c r="C493" s="4"/>
      <c r="D493" s="26">
        <f>_xlfn.XLOOKUP(C493,sales!C:C,scon!D:D,"")</f>
        <v>0</v>
      </c>
      <c r="E493" s="26">
        <f>_xlfn.XLOOKUP(C493,sales!C:C,scon!E:E,"")</f>
        <v>0</v>
      </c>
      <c r="F493" s="4"/>
      <c r="G493" s="27"/>
      <c r="H493" s="28"/>
      <c r="I493" s="4"/>
      <c r="J493" s="35">
        <f>_xlfn.XLOOKUP(C493,sales!C:C,scon!L:L,"")</f>
        <v>0</v>
      </c>
      <c r="K493" s="31"/>
      <c r="L493" s="31"/>
      <c r="M493" s="33" t="str">
        <f t="shared" si="35"/>
        <v/>
      </c>
      <c r="N493" s="33" t="str">
        <f t="shared" si="36"/>
        <v/>
      </c>
      <c r="O493" s="33" t="str">
        <f t="shared" si="37"/>
        <v/>
      </c>
      <c r="P493" s="4"/>
      <c r="Q493" s="33" t="str">
        <f t="shared" si="38"/>
        <v/>
      </c>
      <c r="R493" s="34" t="str">
        <f t="shared" si="39"/>
        <v/>
      </c>
    </row>
    <row r="494" spans="1:18" x14ac:dyDescent="0.35">
      <c r="A494" s="25">
        <v>490</v>
      </c>
      <c r="B494" s="26">
        <f>_xlfn.XLOOKUP(C494,sales!C:C,scon!B:B,"")</f>
        <v>0</v>
      </c>
      <c r="C494" s="4"/>
      <c r="D494" s="26">
        <f>_xlfn.XLOOKUP(C494,sales!C:C,scon!D:D,"")</f>
        <v>0</v>
      </c>
      <c r="E494" s="26">
        <f>_xlfn.XLOOKUP(C494,sales!C:C,scon!E:E,"")</f>
        <v>0</v>
      </c>
      <c r="F494" s="4"/>
      <c r="G494" s="27"/>
      <c r="H494" s="28"/>
      <c r="I494" s="4"/>
      <c r="J494" s="35">
        <f>_xlfn.XLOOKUP(C494,sales!C:C,scon!L:L,"")</f>
        <v>0</v>
      </c>
      <c r="K494" s="31"/>
      <c r="L494" s="31"/>
      <c r="M494" s="33" t="str">
        <f t="shared" si="35"/>
        <v/>
      </c>
      <c r="N494" s="33" t="str">
        <f t="shared" si="36"/>
        <v/>
      </c>
      <c r="O494" s="33" t="str">
        <f t="shared" si="37"/>
        <v/>
      </c>
      <c r="P494" s="4"/>
      <c r="Q494" s="33" t="str">
        <f t="shared" si="38"/>
        <v/>
      </c>
      <c r="R494" s="34" t="str">
        <f t="shared" si="39"/>
        <v/>
      </c>
    </row>
    <row r="495" spans="1:18" x14ac:dyDescent="0.35">
      <c r="A495" s="25">
        <v>491</v>
      </c>
      <c r="B495" s="26">
        <f>_xlfn.XLOOKUP(C495,sales!C:C,scon!B:B,"")</f>
        <v>0</v>
      </c>
      <c r="C495" s="4"/>
      <c r="D495" s="26">
        <f>_xlfn.XLOOKUP(C495,sales!C:C,scon!D:D,"")</f>
        <v>0</v>
      </c>
      <c r="E495" s="26">
        <f>_xlfn.XLOOKUP(C495,sales!C:C,scon!E:E,"")</f>
        <v>0</v>
      </c>
      <c r="F495" s="4"/>
      <c r="G495" s="27"/>
      <c r="H495" s="28"/>
      <c r="I495" s="4"/>
      <c r="J495" s="35">
        <f>_xlfn.XLOOKUP(C495,sales!C:C,scon!L:L,"")</f>
        <v>0</v>
      </c>
      <c r="K495" s="31"/>
      <c r="L495" s="31"/>
      <c r="M495" s="33" t="str">
        <f t="shared" si="35"/>
        <v/>
      </c>
      <c r="N495" s="33" t="str">
        <f t="shared" si="36"/>
        <v/>
      </c>
      <c r="O495" s="33" t="str">
        <f t="shared" si="37"/>
        <v/>
      </c>
      <c r="P495" s="4"/>
      <c r="Q495" s="33" t="str">
        <f t="shared" si="38"/>
        <v/>
      </c>
      <c r="R495" s="34" t="str">
        <f t="shared" si="39"/>
        <v/>
      </c>
    </row>
    <row r="496" spans="1:18" x14ac:dyDescent="0.35">
      <c r="A496" s="25">
        <v>492</v>
      </c>
      <c r="B496" s="26">
        <f>_xlfn.XLOOKUP(C496,sales!C:C,scon!B:B,"")</f>
        <v>0</v>
      </c>
      <c r="C496" s="4"/>
      <c r="D496" s="26">
        <f>_xlfn.XLOOKUP(C496,sales!C:C,scon!D:D,"")</f>
        <v>0</v>
      </c>
      <c r="E496" s="26">
        <f>_xlfn.XLOOKUP(C496,sales!C:C,scon!E:E,"")</f>
        <v>0</v>
      </c>
      <c r="F496" s="4"/>
      <c r="G496" s="27"/>
      <c r="H496" s="28"/>
      <c r="I496" s="4"/>
      <c r="J496" s="35">
        <f>_xlfn.XLOOKUP(C496,sales!C:C,scon!L:L,"")</f>
        <v>0</v>
      </c>
      <c r="K496" s="31"/>
      <c r="L496" s="31"/>
      <c r="M496" s="33" t="str">
        <f t="shared" si="35"/>
        <v/>
      </c>
      <c r="N496" s="33" t="str">
        <f t="shared" si="36"/>
        <v/>
      </c>
      <c r="O496" s="33" t="str">
        <f t="shared" si="37"/>
        <v/>
      </c>
      <c r="P496" s="4"/>
      <c r="Q496" s="33" t="str">
        <f t="shared" si="38"/>
        <v/>
      </c>
      <c r="R496" s="34" t="str">
        <f t="shared" si="39"/>
        <v/>
      </c>
    </row>
    <row r="497" spans="1:18" x14ac:dyDescent="0.35">
      <c r="A497" s="25">
        <v>493</v>
      </c>
      <c r="B497" s="26">
        <f>_xlfn.XLOOKUP(C497,sales!C:C,scon!B:B,"")</f>
        <v>0</v>
      </c>
      <c r="C497" s="4"/>
      <c r="D497" s="26">
        <f>_xlfn.XLOOKUP(C497,sales!C:C,scon!D:D,"")</f>
        <v>0</v>
      </c>
      <c r="E497" s="26">
        <f>_xlfn.XLOOKUP(C497,sales!C:C,scon!E:E,"")</f>
        <v>0</v>
      </c>
      <c r="F497" s="4"/>
      <c r="G497" s="27"/>
      <c r="H497" s="28"/>
      <c r="I497" s="4"/>
      <c r="J497" s="35">
        <f>_xlfn.XLOOKUP(C497,sales!C:C,scon!L:L,"")</f>
        <v>0</v>
      </c>
      <c r="K497" s="31"/>
      <c r="L497" s="31"/>
      <c r="M497" s="33" t="str">
        <f t="shared" si="35"/>
        <v/>
      </c>
      <c r="N497" s="33" t="str">
        <f t="shared" si="36"/>
        <v/>
      </c>
      <c r="O497" s="33" t="str">
        <f t="shared" si="37"/>
        <v/>
      </c>
      <c r="P497" s="4"/>
      <c r="Q497" s="33" t="str">
        <f t="shared" si="38"/>
        <v/>
      </c>
      <c r="R497" s="34" t="str">
        <f t="shared" si="39"/>
        <v/>
      </c>
    </row>
    <row r="498" spans="1:18" x14ac:dyDescent="0.35">
      <c r="A498" s="25">
        <v>494</v>
      </c>
      <c r="B498" s="26">
        <f>_xlfn.XLOOKUP(C498,sales!C:C,scon!B:B,"")</f>
        <v>0</v>
      </c>
      <c r="C498" s="4"/>
      <c r="D498" s="26">
        <f>_xlfn.XLOOKUP(C498,sales!C:C,scon!D:D,"")</f>
        <v>0</v>
      </c>
      <c r="E498" s="26">
        <f>_xlfn.XLOOKUP(C498,sales!C:C,scon!E:E,"")</f>
        <v>0</v>
      </c>
      <c r="F498" s="4"/>
      <c r="G498" s="27"/>
      <c r="H498" s="28"/>
      <c r="I498" s="4"/>
      <c r="J498" s="35">
        <f>_xlfn.XLOOKUP(C498,sales!C:C,scon!L:L,"")</f>
        <v>0</v>
      </c>
      <c r="K498" s="31"/>
      <c r="L498" s="31"/>
      <c r="M498" s="33" t="str">
        <f t="shared" si="35"/>
        <v/>
      </c>
      <c r="N498" s="33" t="str">
        <f t="shared" si="36"/>
        <v/>
      </c>
      <c r="O498" s="33" t="str">
        <f t="shared" si="37"/>
        <v/>
      </c>
      <c r="P498" s="4"/>
      <c r="Q498" s="33" t="str">
        <f t="shared" si="38"/>
        <v/>
      </c>
      <c r="R498" s="34" t="str">
        <f t="shared" si="39"/>
        <v/>
      </c>
    </row>
    <row r="499" spans="1:18" x14ac:dyDescent="0.35">
      <c r="A499" s="25">
        <v>495</v>
      </c>
      <c r="B499" s="26">
        <f>_xlfn.XLOOKUP(C499,sales!C:C,scon!B:B,"")</f>
        <v>0</v>
      </c>
      <c r="C499" s="4"/>
      <c r="D499" s="26">
        <f>_xlfn.XLOOKUP(C499,sales!C:C,scon!D:D,"")</f>
        <v>0</v>
      </c>
      <c r="E499" s="26">
        <f>_xlfn.XLOOKUP(C499,sales!C:C,scon!E:E,"")</f>
        <v>0</v>
      </c>
      <c r="F499" s="4"/>
      <c r="G499" s="27"/>
      <c r="H499" s="28"/>
      <c r="I499" s="4"/>
      <c r="J499" s="35">
        <f>_xlfn.XLOOKUP(C499,sales!C:C,scon!L:L,"")</f>
        <v>0</v>
      </c>
      <c r="K499" s="31"/>
      <c r="L499" s="31"/>
      <c r="M499" s="33" t="str">
        <f t="shared" si="35"/>
        <v/>
      </c>
      <c r="N499" s="33" t="str">
        <f t="shared" si="36"/>
        <v/>
      </c>
      <c r="O499" s="33" t="str">
        <f t="shared" si="37"/>
        <v/>
      </c>
      <c r="P499" s="4"/>
      <c r="Q499" s="33" t="str">
        <f t="shared" si="38"/>
        <v/>
      </c>
      <c r="R499" s="34" t="str">
        <f t="shared" si="39"/>
        <v/>
      </c>
    </row>
    <row r="500" spans="1:18" x14ac:dyDescent="0.35">
      <c r="A500" s="25">
        <v>496</v>
      </c>
      <c r="B500" s="26">
        <f>_xlfn.XLOOKUP(C500,sales!C:C,scon!B:B,"")</f>
        <v>0</v>
      </c>
      <c r="C500" s="4"/>
      <c r="D500" s="26">
        <f>_xlfn.XLOOKUP(C500,sales!C:C,scon!D:D,"")</f>
        <v>0</v>
      </c>
      <c r="E500" s="26">
        <f>_xlfn.XLOOKUP(C500,sales!C:C,scon!E:E,"")</f>
        <v>0</v>
      </c>
      <c r="F500" s="4"/>
      <c r="G500" s="27"/>
      <c r="H500" s="28"/>
      <c r="I500" s="4"/>
      <c r="J500" s="35">
        <f>_xlfn.XLOOKUP(C500,sales!C:C,scon!L:L,"")</f>
        <v>0</v>
      </c>
      <c r="K500" s="31"/>
      <c r="L500" s="31"/>
      <c r="M500" s="33" t="str">
        <f t="shared" si="35"/>
        <v/>
      </c>
      <c r="N500" s="33" t="str">
        <f t="shared" si="36"/>
        <v/>
      </c>
      <c r="O500" s="33" t="str">
        <f t="shared" si="37"/>
        <v/>
      </c>
      <c r="P500" s="4"/>
      <c r="Q500" s="33" t="str">
        <f t="shared" si="38"/>
        <v/>
      </c>
      <c r="R500" s="34" t="str">
        <f t="shared" si="39"/>
        <v/>
      </c>
    </row>
    <row r="501" spans="1:18" x14ac:dyDescent="0.35">
      <c r="A501" s="25">
        <v>497</v>
      </c>
      <c r="B501" s="26">
        <f>_xlfn.XLOOKUP(C501,sales!C:C,scon!B:B,"")</f>
        <v>0</v>
      </c>
      <c r="C501" s="4"/>
      <c r="D501" s="26">
        <f>_xlfn.XLOOKUP(C501,sales!C:C,scon!D:D,"")</f>
        <v>0</v>
      </c>
      <c r="E501" s="26">
        <f>_xlfn.XLOOKUP(C501,sales!C:C,scon!E:E,"")</f>
        <v>0</v>
      </c>
      <c r="F501" s="4"/>
      <c r="G501" s="27"/>
      <c r="H501" s="28"/>
      <c r="I501" s="4"/>
      <c r="J501" s="35">
        <f>_xlfn.XLOOKUP(C501,sales!C:C,scon!L:L,"")</f>
        <v>0</v>
      </c>
      <c r="K501" s="31"/>
      <c r="L501" s="31"/>
      <c r="M501" s="33" t="str">
        <f t="shared" si="35"/>
        <v/>
      </c>
      <c r="N501" s="33" t="str">
        <f t="shared" si="36"/>
        <v/>
      </c>
      <c r="O501" s="33" t="str">
        <f t="shared" si="37"/>
        <v/>
      </c>
      <c r="P501" s="4"/>
      <c r="Q501" s="33" t="str">
        <f t="shared" si="38"/>
        <v/>
      </c>
      <c r="R501" s="34" t="str">
        <f t="shared" si="39"/>
        <v/>
      </c>
    </row>
    <row r="502" spans="1:18" x14ac:dyDescent="0.35">
      <c r="A502" s="25">
        <v>498</v>
      </c>
      <c r="B502" s="26">
        <f>_xlfn.XLOOKUP(C502,sales!C:C,scon!B:B,"")</f>
        <v>0</v>
      </c>
      <c r="C502" s="4"/>
      <c r="D502" s="26">
        <f>_xlfn.XLOOKUP(C502,sales!C:C,scon!D:D,"")</f>
        <v>0</v>
      </c>
      <c r="E502" s="26">
        <f>_xlfn.XLOOKUP(C502,sales!C:C,scon!E:E,"")</f>
        <v>0</v>
      </c>
      <c r="F502" s="4"/>
      <c r="G502" s="27"/>
      <c r="H502" s="28"/>
      <c r="I502" s="4"/>
      <c r="J502" s="35">
        <f>_xlfn.XLOOKUP(C502,sales!C:C,scon!L:L,"")</f>
        <v>0</v>
      </c>
      <c r="K502" s="31"/>
      <c r="L502" s="31"/>
      <c r="M502" s="33" t="str">
        <f t="shared" si="35"/>
        <v/>
      </c>
      <c r="N502" s="33" t="str">
        <f t="shared" si="36"/>
        <v/>
      </c>
      <c r="O502" s="33" t="str">
        <f t="shared" si="37"/>
        <v/>
      </c>
      <c r="P502" s="4"/>
      <c r="Q502" s="33" t="str">
        <f t="shared" si="38"/>
        <v/>
      </c>
      <c r="R502" s="34" t="str">
        <f t="shared" si="39"/>
        <v/>
      </c>
    </row>
    <row r="503" spans="1:18" x14ac:dyDescent="0.35">
      <c r="A503" s="25">
        <v>499</v>
      </c>
      <c r="B503" s="26">
        <f>_xlfn.XLOOKUP(C503,sales!C:C,scon!B:B,"")</f>
        <v>0</v>
      </c>
      <c r="C503" s="4"/>
      <c r="D503" s="26">
        <f>_xlfn.XLOOKUP(C503,sales!C:C,scon!D:D,"")</f>
        <v>0</v>
      </c>
      <c r="E503" s="26">
        <f>_xlfn.XLOOKUP(C503,sales!C:C,scon!E:E,"")</f>
        <v>0</v>
      </c>
      <c r="F503" s="4"/>
      <c r="G503" s="27"/>
      <c r="H503" s="28"/>
      <c r="I503" s="4"/>
      <c r="J503" s="35">
        <f>_xlfn.XLOOKUP(C503,sales!C:C,scon!L:L,"")</f>
        <v>0</v>
      </c>
      <c r="K503" s="31"/>
      <c r="L503" s="31"/>
      <c r="M503" s="33" t="str">
        <f t="shared" si="35"/>
        <v/>
      </c>
      <c r="N503" s="33" t="str">
        <f t="shared" si="36"/>
        <v/>
      </c>
      <c r="O503" s="33" t="str">
        <f t="shared" si="37"/>
        <v/>
      </c>
      <c r="P503" s="4"/>
      <c r="Q503" s="33" t="str">
        <f t="shared" si="38"/>
        <v/>
      </c>
      <c r="R503" s="34" t="str">
        <f t="shared" si="39"/>
        <v/>
      </c>
    </row>
    <row r="504" spans="1:18" x14ac:dyDescent="0.35">
      <c r="A504" s="25">
        <v>500</v>
      </c>
      <c r="B504" s="26">
        <f>_xlfn.XLOOKUP(C504,sales!C:C,scon!B:B,"")</f>
        <v>0</v>
      </c>
      <c r="C504" s="4"/>
      <c r="D504" s="26">
        <f>_xlfn.XLOOKUP(C504,sales!C:C,scon!D:D,"")</f>
        <v>0</v>
      </c>
      <c r="E504" s="26">
        <f>_xlfn.XLOOKUP(C504,sales!C:C,scon!E:E,"")</f>
        <v>0</v>
      </c>
      <c r="F504" s="4"/>
      <c r="G504" s="27"/>
      <c r="H504" s="28"/>
      <c r="I504" s="4"/>
      <c r="J504" s="35">
        <f>_xlfn.XLOOKUP(C504,sales!C:C,scon!L:L,"")</f>
        <v>0</v>
      </c>
      <c r="K504" s="31"/>
      <c r="L504" s="31"/>
      <c r="M504" s="33" t="str">
        <f t="shared" si="35"/>
        <v/>
      </c>
      <c r="N504" s="33" t="str">
        <f t="shared" si="36"/>
        <v/>
      </c>
      <c r="O504" s="33" t="str">
        <f t="shared" si="37"/>
        <v/>
      </c>
      <c r="P504" s="4"/>
      <c r="Q504" s="33" t="str">
        <f t="shared" si="38"/>
        <v/>
      </c>
      <c r="R504" s="34" t="str">
        <f t="shared" si="39"/>
        <v/>
      </c>
    </row>
    <row r="505" spans="1:18" x14ac:dyDescent="0.35">
      <c r="A505" s="25">
        <v>501</v>
      </c>
      <c r="B505" s="26">
        <f>_xlfn.XLOOKUP(C505,sales!C:C,scon!B:B,"")</f>
        <v>0</v>
      </c>
      <c r="C505" s="4"/>
      <c r="D505" s="26">
        <f>_xlfn.XLOOKUP(C505,sales!C:C,scon!D:D,"")</f>
        <v>0</v>
      </c>
      <c r="E505" s="26">
        <f>_xlfn.XLOOKUP(C505,sales!C:C,scon!E:E,"")</f>
        <v>0</v>
      </c>
      <c r="F505" s="4"/>
      <c r="G505" s="27"/>
      <c r="H505" s="28"/>
      <c r="I505" s="4"/>
      <c r="J505" s="35">
        <f>_xlfn.XLOOKUP(C505,sales!C:C,scon!L:L,"")</f>
        <v>0</v>
      </c>
      <c r="K505" s="31"/>
      <c r="L505" s="31"/>
      <c r="M505" s="33" t="str">
        <f t="shared" si="35"/>
        <v/>
      </c>
      <c r="N505" s="33" t="str">
        <f t="shared" si="36"/>
        <v/>
      </c>
      <c r="O505" s="33" t="str">
        <f t="shared" si="37"/>
        <v/>
      </c>
      <c r="P505" s="4"/>
      <c r="Q505" s="33" t="str">
        <f t="shared" si="38"/>
        <v/>
      </c>
      <c r="R505" s="34" t="str">
        <f t="shared" si="39"/>
        <v/>
      </c>
    </row>
    <row r="506" spans="1:18" x14ac:dyDescent="0.35">
      <c r="A506" s="25">
        <v>502</v>
      </c>
      <c r="B506" s="26">
        <f>_xlfn.XLOOKUP(C506,sales!C:C,scon!B:B,"")</f>
        <v>0</v>
      </c>
      <c r="C506" s="4"/>
      <c r="D506" s="26">
        <f>_xlfn.XLOOKUP(C506,sales!C:C,scon!D:D,"")</f>
        <v>0</v>
      </c>
      <c r="E506" s="26">
        <f>_xlfn.XLOOKUP(C506,sales!C:C,scon!E:E,"")</f>
        <v>0</v>
      </c>
      <c r="F506" s="4"/>
      <c r="G506" s="27"/>
      <c r="H506" s="28"/>
      <c r="I506" s="4"/>
      <c r="J506" s="35">
        <f>_xlfn.XLOOKUP(C506,sales!C:C,scon!L:L,"")</f>
        <v>0</v>
      </c>
      <c r="K506" s="31"/>
      <c r="L506" s="31"/>
      <c r="M506" s="33" t="str">
        <f t="shared" si="35"/>
        <v/>
      </c>
      <c r="N506" s="33" t="str">
        <f t="shared" si="36"/>
        <v/>
      </c>
      <c r="O506" s="33" t="str">
        <f t="shared" si="37"/>
        <v/>
      </c>
      <c r="P506" s="4"/>
      <c r="Q506" s="33" t="str">
        <f t="shared" si="38"/>
        <v/>
      </c>
      <c r="R506" s="34" t="str">
        <f t="shared" si="39"/>
        <v/>
      </c>
    </row>
    <row r="507" spans="1:18" x14ac:dyDescent="0.35">
      <c r="A507" s="25">
        <v>503</v>
      </c>
      <c r="B507" s="26">
        <f>_xlfn.XLOOKUP(C507,sales!C:C,scon!B:B,"")</f>
        <v>0</v>
      </c>
      <c r="C507" s="4"/>
      <c r="D507" s="26">
        <f>_xlfn.XLOOKUP(C507,sales!C:C,scon!D:D,"")</f>
        <v>0</v>
      </c>
      <c r="E507" s="26">
        <f>_xlfn.XLOOKUP(C507,sales!C:C,scon!E:E,"")</f>
        <v>0</v>
      </c>
      <c r="F507" s="4"/>
      <c r="G507" s="27"/>
      <c r="H507" s="28"/>
      <c r="I507" s="4"/>
      <c r="J507" s="35">
        <f>_xlfn.XLOOKUP(C507,sales!C:C,scon!L:L,"")</f>
        <v>0</v>
      </c>
      <c r="K507" s="31"/>
      <c r="L507" s="31"/>
      <c r="M507" s="33" t="str">
        <f t="shared" si="35"/>
        <v/>
      </c>
      <c r="N507" s="33" t="str">
        <f t="shared" si="36"/>
        <v/>
      </c>
      <c r="O507" s="33" t="str">
        <f t="shared" si="37"/>
        <v/>
      </c>
      <c r="P507" s="4"/>
      <c r="Q507" s="33" t="str">
        <f t="shared" si="38"/>
        <v/>
      </c>
      <c r="R507" s="34" t="str">
        <f t="shared" si="39"/>
        <v/>
      </c>
    </row>
    <row r="508" spans="1:18" x14ac:dyDescent="0.35">
      <c r="A508" s="25">
        <v>504</v>
      </c>
      <c r="B508" s="26">
        <f>_xlfn.XLOOKUP(C508,sales!C:C,scon!B:B,"")</f>
        <v>0</v>
      </c>
      <c r="C508" s="4"/>
      <c r="D508" s="26">
        <f>_xlfn.XLOOKUP(C508,sales!C:C,scon!D:D,"")</f>
        <v>0</v>
      </c>
      <c r="E508" s="26">
        <f>_xlfn.XLOOKUP(C508,sales!C:C,scon!E:E,"")</f>
        <v>0</v>
      </c>
      <c r="F508" s="4"/>
      <c r="G508" s="27"/>
      <c r="H508" s="28"/>
      <c r="I508" s="4"/>
      <c r="J508" s="35">
        <f>_xlfn.XLOOKUP(C508,sales!C:C,scon!L:L,"")</f>
        <v>0</v>
      </c>
      <c r="K508" s="31"/>
      <c r="L508" s="31"/>
      <c r="M508" s="33" t="str">
        <f t="shared" si="35"/>
        <v/>
      </c>
      <c r="N508" s="33" t="str">
        <f t="shared" si="36"/>
        <v/>
      </c>
      <c r="O508" s="33" t="str">
        <f t="shared" si="37"/>
        <v/>
      </c>
      <c r="P508" s="4"/>
      <c r="Q508" s="33" t="str">
        <f t="shared" si="38"/>
        <v/>
      </c>
      <c r="R508" s="34" t="str">
        <f t="shared" si="39"/>
        <v/>
      </c>
    </row>
    <row r="509" spans="1:18" x14ac:dyDescent="0.35">
      <c r="A509" s="25">
        <v>505</v>
      </c>
      <c r="B509" s="26">
        <f>_xlfn.XLOOKUP(C509,sales!C:C,scon!B:B,"")</f>
        <v>0</v>
      </c>
      <c r="C509" s="4"/>
      <c r="D509" s="26">
        <f>_xlfn.XLOOKUP(C509,sales!C:C,scon!D:D,"")</f>
        <v>0</v>
      </c>
      <c r="E509" s="26">
        <f>_xlfn.XLOOKUP(C509,sales!C:C,scon!E:E,"")</f>
        <v>0</v>
      </c>
      <c r="F509" s="4"/>
      <c r="G509" s="27"/>
      <c r="H509" s="28"/>
      <c r="I509" s="4"/>
      <c r="J509" s="35">
        <f>_xlfn.XLOOKUP(C509,sales!C:C,scon!L:L,"")</f>
        <v>0</v>
      </c>
      <c r="K509" s="31"/>
      <c r="L509" s="31"/>
      <c r="M509" s="33" t="str">
        <f t="shared" si="35"/>
        <v/>
      </c>
      <c r="N509" s="33" t="str">
        <f t="shared" si="36"/>
        <v/>
      </c>
      <c r="O509" s="33" t="str">
        <f t="shared" si="37"/>
        <v/>
      </c>
      <c r="P509" s="4"/>
      <c r="Q509" s="33" t="str">
        <f t="shared" si="38"/>
        <v/>
      </c>
      <c r="R509" s="34" t="str">
        <f t="shared" si="39"/>
        <v/>
      </c>
    </row>
    <row r="510" spans="1:18" x14ac:dyDescent="0.35">
      <c r="A510" s="25">
        <v>506</v>
      </c>
      <c r="B510" s="26">
        <f>_xlfn.XLOOKUP(C510,sales!C:C,scon!B:B,"")</f>
        <v>0</v>
      </c>
      <c r="C510" s="4"/>
      <c r="D510" s="26">
        <f>_xlfn.XLOOKUP(C510,sales!C:C,scon!D:D,"")</f>
        <v>0</v>
      </c>
      <c r="E510" s="26">
        <f>_xlfn.XLOOKUP(C510,sales!C:C,scon!E:E,"")</f>
        <v>0</v>
      </c>
      <c r="F510" s="4"/>
      <c r="G510" s="27"/>
      <c r="H510" s="28"/>
      <c r="I510" s="4"/>
      <c r="J510" s="35">
        <f>_xlfn.XLOOKUP(C510,sales!C:C,scon!L:L,"")</f>
        <v>0</v>
      </c>
      <c r="K510" s="31"/>
      <c r="L510" s="31"/>
      <c r="M510" s="33" t="str">
        <f t="shared" si="35"/>
        <v/>
      </c>
      <c r="N510" s="33" t="str">
        <f t="shared" si="36"/>
        <v/>
      </c>
      <c r="O510" s="33" t="str">
        <f t="shared" si="37"/>
        <v/>
      </c>
      <c r="P510" s="4"/>
      <c r="Q510" s="33" t="str">
        <f t="shared" si="38"/>
        <v/>
      </c>
      <c r="R510" s="34" t="str">
        <f t="shared" si="39"/>
        <v/>
      </c>
    </row>
    <row r="511" spans="1:18" x14ac:dyDescent="0.35">
      <c r="A511" s="25">
        <v>507</v>
      </c>
      <c r="B511" s="26">
        <f>_xlfn.XLOOKUP(C511,sales!C:C,scon!B:B,"")</f>
        <v>0</v>
      </c>
      <c r="C511" s="4"/>
      <c r="D511" s="26">
        <f>_xlfn.XLOOKUP(C511,sales!C:C,scon!D:D,"")</f>
        <v>0</v>
      </c>
      <c r="E511" s="26">
        <f>_xlfn.XLOOKUP(C511,sales!C:C,scon!E:E,"")</f>
        <v>0</v>
      </c>
      <c r="F511" s="4"/>
      <c r="G511" s="27"/>
      <c r="H511" s="28"/>
      <c r="I511" s="4"/>
      <c r="J511" s="35">
        <f>_xlfn.XLOOKUP(C511,sales!C:C,scon!L:L,"")</f>
        <v>0</v>
      </c>
      <c r="K511" s="31"/>
      <c r="L511" s="31"/>
      <c r="M511" s="33" t="str">
        <f t="shared" si="35"/>
        <v/>
      </c>
      <c r="N511" s="33" t="str">
        <f t="shared" si="36"/>
        <v/>
      </c>
      <c r="O511" s="33" t="str">
        <f t="shared" si="37"/>
        <v/>
      </c>
      <c r="P511" s="4"/>
      <c r="Q511" s="33" t="str">
        <f t="shared" si="38"/>
        <v/>
      </c>
      <c r="R511" s="34" t="str">
        <f t="shared" si="39"/>
        <v/>
      </c>
    </row>
    <row r="512" spans="1:18" x14ac:dyDescent="0.35">
      <c r="A512" s="25">
        <v>508</v>
      </c>
      <c r="B512" s="26">
        <f>_xlfn.XLOOKUP(C512,sales!C:C,scon!B:B,"")</f>
        <v>0</v>
      </c>
      <c r="C512" s="4"/>
      <c r="D512" s="26">
        <f>_xlfn.XLOOKUP(C512,sales!C:C,scon!D:D,"")</f>
        <v>0</v>
      </c>
      <c r="E512" s="26">
        <f>_xlfn.XLOOKUP(C512,sales!C:C,scon!E:E,"")</f>
        <v>0</v>
      </c>
      <c r="F512" s="4"/>
      <c r="G512" s="27"/>
      <c r="H512" s="28"/>
      <c r="I512" s="4"/>
      <c r="J512" s="35">
        <f>_xlfn.XLOOKUP(C512,sales!C:C,scon!L:L,"")</f>
        <v>0</v>
      </c>
      <c r="K512" s="31"/>
      <c r="L512" s="31"/>
      <c r="M512" s="33" t="str">
        <f t="shared" si="35"/>
        <v/>
      </c>
      <c r="N512" s="33" t="str">
        <f t="shared" si="36"/>
        <v/>
      </c>
      <c r="O512" s="33" t="str">
        <f t="shared" si="37"/>
        <v/>
      </c>
      <c r="P512" s="4"/>
      <c r="Q512" s="33" t="str">
        <f t="shared" si="38"/>
        <v/>
      </c>
      <c r="R512" s="34" t="str">
        <f t="shared" si="39"/>
        <v/>
      </c>
    </row>
    <row r="513" spans="1:18" x14ac:dyDescent="0.35">
      <c r="A513" s="25">
        <v>509</v>
      </c>
      <c r="B513" s="26">
        <f>_xlfn.XLOOKUP(C513,sales!C:C,scon!B:B,"")</f>
        <v>0</v>
      </c>
      <c r="C513" s="4"/>
      <c r="D513" s="26">
        <f>_xlfn.XLOOKUP(C513,sales!C:C,scon!D:D,"")</f>
        <v>0</v>
      </c>
      <c r="E513" s="26">
        <f>_xlfn.XLOOKUP(C513,sales!C:C,scon!E:E,"")</f>
        <v>0</v>
      </c>
      <c r="F513" s="4"/>
      <c r="G513" s="27"/>
      <c r="H513" s="28"/>
      <c r="I513" s="4"/>
      <c r="J513" s="35">
        <f>_xlfn.XLOOKUP(C513,sales!C:C,scon!L:L,"")</f>
        <v>0</v>
      </c>
      <c r="K513" s="31"/>
      <c r="L513" s="31"/>
      <c r="M513" s="33" t="str">
        <f t="shared" si="35"/>
        <v/>
      </c>
      <c r="N513" s="33" t="str">
        <f t="shared" si="36"/>
        <v/>
      </c>
      <c r="O513" s="33" t="str">
        <f t="shared" si="37"/>
        <v/>
      </c>
      <c r="P513" s="4"/>
      <c r="Q513" s="33" t="str">
        <f t="shared" si="38"/>
        <v/>
      </c>
      <c r="R513" s="34" t="str">
        <f t="shared" si="39"/>
        <v/>
      </c>
    </row>
    <row r="514" spans="1:18" x14ac:dyDescent="0.35">
      <c r="A514" s="25">
        <v>510</v>
      </c>
      <c r="B514" s="26">
        <f>_xlfn.XLOOKUP(C514,sales!C:C,scon!B:B,"")</f>
        <v>0</v>
      </c>
      <c r="C514" s="4"/>
      <c r="D514" s="26">
        <f>_xlfn.XLOOKUP(C514,sales!C:C,scon!D:D,"")</f>
        <v>0</v>
      </c>
      <c r="E514" s="26">
        <f>_xlfn.XLOOKUP(C514,sales!C:C,scon!E:E,"")</f>
        <v>0</v>
      </c>
      <c r="F514" s="4"/>
      <c r="G514" s="27"/>
      <c r="H514" s="28"/>
      <c r="I514" s="4"/>
      <c r="J514" s="35">
        <f>_xlfn.XLOOKUP(C514,sales!C:C,scon!L:L,"")</f>
        <v>0</v>
      </c>
      <c r="K514" s="31"/>
      <c r="L514" s="31"/>
      <c r="M514" s="33" t="str">
        <f t="shared" si="35"/>
        <v/>
      </c>
      <c r="N514" s="33" t="str">
        <f t="shared" si="36"/>
        <v/>
      </c>
      <c r="O514" s="33" t="str">
        <f t="shared" si="37"/>
        <v/>
      </c>
      <c r="P514" s="4"/>
      <c r="Q514" s="33" t="str">
        <f t="shared" si="38"/>
        <v/>
      </c>
      <c r="R514" s="34" t="str">
        <f t="shared" si="39"/>
        <v/>
      </c>
    </row>
    <row r="515" spans="1:18" x14ac:dyDescent="0.35">
      <c r="A515" s="25">
        <v>511</v>
      </c>
      <c r="B515" s="26">
        <f>_xlfn.XLOOKUP(C515,sales!C:C,scon!B:B,"")</f>
        <v>0</v>
      </c>
      <c r="C515" s="4"/>
      <c r="D515" s="26">
        <f>_xlfn.XLOOKUP(C515,sales!C:C,scon!D:D,"")</f>
        <v>0</v>
      </c>
      <c r="E515" s="26">
        <f>_xlfn.XLOOKUP(C515,sales!C:C,scon!E:E,"")</f>
        <v>0</v>
      </c>
      <c r="F515" s="4"/>
      <c r="G515" s="27"/>
      <c r="H515" s="28"/>
      <c r="I515" s="4"/>
      <c r="J515" s="35">
        <f>_xlfn.XLOOKUP(C515,sales!C:C,scon!L:L,"")</f>
        <v>0</v>
      </c>
      <c r="K515" s="31"/>
      <c r="L515" s="31"/>
      <c r="M515" s="33" t="str">
        <f t="shared" si="35"/>
        <v/>
      </c>
      <c r="N515" s="33" t="str">
        <f t="shared" si="36"/>
        <v/>
      </c>
      <c r="O515" s="33" t="str">
        <f t="shared" si="37"/>
        <v/>
      </c>
      <c r="P515" s="4"/>
      <c r="Q515" s="33" t="str">
        <f t="shared" si="38"/>
        <v/>
      </c>
      <c r="R515" s="34" t="str">
        <f t="shared" si="39"/>
        <v/>
      </c>
    </row>
    <row r="516" spans="1:18" x14ac:dyDescent="0.35">
      <c r="A516" s="25">
        <v>512</v>
      </c>
      <c r="B516" s="26">
        <f>_xlfn.XLOOKUP(C516,sales!C:C,scon!B:B,"")</f>
        <v>0</v>
      </c>
      <c r="C516" s="4"/>
      <c r="D516" s="26">
        <f>_xlfn.XLOOKUP(C516,sales!C:C,scon!D:D,"")</f>
        <v>0</v>
      </c>
      <c r="E516" s="26">
        <f>_xlfn.XLOOKUP(C516,sales!C:C,scon!E:E,"")</f>
        <v>0</v>
      </c>
      <c r="F516" s="4"/>
      <c r="G516" s="27"/>
      <c r="H516" s="28"/>
      <c r="I516" s="4"/>
      <c r="J516" s="35">
        <f>_xlfn.XLOOKUP(C516,sales!C:C,scon!L:L,"")</f>
        <v>0</v>
      </c>
      <c r="K516" s="31"/>
      <c r="L516" s="31"/>
      <c r="M516" s="33" t="str">
        <f t="shared" si="35"/>
        <v/>
      </c>
      <c r="N516" s="33" t="str">
        <f t="shared" si="36"/>
        <v/>
      </c>
      <c r="O516" s="33" t="str">
        <f t="shared" si="37"/>
        <v/>
      </c>
      <c r="P516" s="4"/>
      <c r="Q516" s="33" t="str">
        <f t="shared" si="38"/>
        <v/>
      </c>
      <c r="R516" s="34" t="str">
        <f t="shared" si="39"/>
        <v/>
      </c>
    </row>
    <row r="517" spans="1:18" x14ac:dyDescent="0.35">
      <c r="A517" s="25">
        <v>513</v>
      </c>
      <c r="B517" s="26">
        <f>_xlfn.XLOOKUP(C517,sales!C:C,scon!B:B,"")</f>
        <v>0</v>
      </c>
      <c r="C517" s="4"/>
      <c r="D517" s="26">
        <f>_xlfn.XLOOKUP(C517,sales!C:C,scon!D:D,"")</f>
        <v>0</v>
      </c>
      <c r="E517" s="26">
        <f>_xlfn.XLOOKUP(C517,sales!C:C,scon!E:E,"")</f>
        <v>0</v>
      </c>
      <c r="F517" s="4"/>
      <c r="G517" s="27"/>
      <c r="H517" s="28"/>
      <c r="I517" s="4"/>
      <c r="J517" s="35">
        <f>_xlfn.XLOOKUP(C517,sales!C:C,scon!L:L,"")</f>
        <v>0</v>
      </c>
      <c r="K517" s="31"/>
      <c r="L517" s="31"/>
      <c r="M517" s="33" t="str">
        <f t="shared" ref="M517:M580" si="40">IF(I517="","",J517*I517)</f>
        <v/>
      </c>
      <c r="N517" s="33" t="str">
        <f t="shared" ref="N517:N580" si="41">IF(K517="","",M517 * K517)</f>
        <v/>
      </c>
      <c r="O517" s="33" t="str">
        <f t="shared" ref="O517:O580" si="42">IF(K517="","",M517 + N517)</f>
        <v/>
      </c>
      <c r="P517" s="4"/>
      <c r="Q517" s="33" t="str">
        <f t="shared" ref="Q517:Q580" si="43">IF(L517&amp;K517="","",M517 * L517)</f>
        <v/>
      </c>
      <c r="R517" s="34" t="str">
        <f t="shared" si="39"/>
        <v/>
      </c>
    </row>
    <row r="518" spans="1:18" x14ac:dyDescent="0.35">
      <c r="A518" s="25">
        <v>514</v>
      </c>
      <c r="B518" s="26">
        <f>_xlfn.XLOOKUP(C518,sales!C:C,scon!B:B,"")</f>
        <v>0</v>
      </c>
      <c r="C518" s="4"/>
      <c r="D518" s="26">
        <f>_xlfn.XLOOKUP(C518,sales!C:C,scon!D:D,"")</f>
        <v>0</v>
      </c>
      <c r="E518" s="26">
        <f>_xlfn.XLOOKUP(C518,sales!C:C,scon!E:E,"")</f>
        <v>0</v>
      </c>
      <c r="F518" s="4"/>
      <c r="G518" s="27"/>
      <c r="H518" s="28"/>
      <c r="I518" s="4"/>
      <c r="J518" s="35">
        <f>_xlfn.XLOOKUP(C518,sales!C:C,scon!L:L,"")</f>
        <v>0</v>
      </c>
      <c r="K518" s="31"/>
      <c r="L518" s="31"/>
      <c r="M518" s="33" t="str">
        <f t="shared" si="40"/>
        <v/>
      </c>
      <c r="N518" s="33" t="str">
        <f t="shared" si="41"/>
        <v/>
      </c>
      <c r="O518" s="33" t="str">
        <f t="shared" si="42"/>
        <v/>
      </c>
      <c r="P518" s="4"/>
      <c r="Q518" s="33" t="str">
        <f t="shared" si="43"/>
        <v/>
      </c>
      <c r="R518" s="34" t="str">
        <f t="shared" ref="R518:R581" si="44">IF(M518="","",O518-P518-Q518)</f>
        <v/>
      </c>
    </row>
    <row r="519" spans="1:18" x14ac:dyDescent="0.35">
      <c r="A519" s="25">
        <v>515</v>
      </c>
      <c r="B519" s="26">
        <f>_xlfn.XLOOKUP(C519,sales!C:C,scon!B:B,"")</f>
        <v>0</v>
      </c>
      <c r="C519" s="4"/>
      <c r="D519" s="26">
        <f>_xlfn.XLOOKUP(C519,sales!C:C,scon!D:D,"")</f>
        <v>0</v>
      </c>
      <c r="E519" s="26">
        <f>_xlfn.XLOOKUP(C519,sales!C:C,scon!E:E,"")</f>
        <v>0</v>
      </c>
      <c r="F519" s="4"/>
      <c r="G519" s="27"/>
      <c r="H519" s="28"/>
      <c r="I519" s="4"/>
      <c r="J519" s="35">
        <f>_xlfn.XLOOKUP(C519,sales!C:C,scon!L:L,"")</f>
        <v>0</v>
      </c>
      <c r="K519" s="31"/>
      <c r="L519" s="31"/>
      <c r="M519" s="33" t="str">
        <f t="shared" si="40"/>
        <v/>
      </c>
      <c r="N519" s="33" t="str">
        <f t="shared" si="41"/>
        <v/>
      </c>
      <c r="O519" s="33" t="str">
        <f t="shared" si="42"/>
        <v/>
      </c>
      <c r="P519" s="4"/>
      <c r="Q519" s="33" t="str">
        <f t="shared" si="43"/>
        <v/>
      </c>
      <c r="R519" s="34" t="str">
        <f t="shared" si="44"/>
        <v/>
      </c>
    </row>
    <row r="520" spans="1:18" x14ac:dyDescent="0.35">
      <c r="A520" s="25">
        <v>516</v>
      </c>
      <c r="B520" s="26">
        <f>_xlfn.XLOOKUP(C520,sales!C:C,scon!B:B,"")</f>
        <v>0</v>
      </c>
      <c r="C520" s="4"/>
      <c r="D520" s="26">
        <f>_xlfn.XLOOKUP(C520,sales!C:C,scon!D:D,"")</f>
        <v>0</v>
      </c>
      <c r="E520" s="26">
        <f>_xlfn.XLOOKUP(C520,sales!C:C,scon!E:E,"")</f>
        <v>0</v>
      </c>
      <c r="F520" s="4"/>
      <c r="G520" s="27"/>
      <c r="H520" s="28"/>
      <c r="I520" s="4"/>
      <c r="J520" s="35">
        <f>_xlfn.XLOOKUP(C520,sales!C:C,scon!L:L,"")</f>
        <v>0</v>
      </c>
      <c r="K520" s="31"/>
      <c r="L520" s="31"/>
      <c r="M520" s="33" t="str">
        <f t="shared" si="40"/>
        <v/>
      </c>
      <c r="N520" s="33" t="str">
        <f t="shared" si="41"/>
        <v/>
      </c>
      <c r="O520" s="33" t="str">
        <f t="shared" si="42"/>
        <v/>
      </c>
      <c r="P520" s="4"/>
      <c r="Q520" s="33" t="str">
        <f t="shared" si="43"/>
        <v/>
      </c>
      <c r="R520" s="34" t="str">
        <f t="shared" si="44"/>
        <v/>
      </c>
    </row>
    <row r="521" spans="1:18" x14ac:dyDescent="0.35">
      <c r="A521" s="25">
        <v>517</v>
      </c>
      <c r="B521" s="26">
        <f>_xlfn.XLOOKUP(C521,sales!C:C,scon!B:B,"")</f>
        <v>0</v>
      </c>
      <c r="C521" s="4"/>
      <c r="D521" s="26">
        <f>_xlfn.XLOOKUP(C521,sales!C:C,scon!D:D,"")</f>
        <v>0</v>
      </c>
      <c r="E521" s="26">
        <f>_xlfn.XLOOKUP(C521,sales!C:C,scon!E:E,"")</f>
        <v>0</v>
      </c>
      <c r="F521" s="4"/>
      <c r="G521" s="27"/>
      <c r="H521" s="28"/>
      <c r="I521" s="4"/>
      <c r="J521" s="35">
        <f>_xlfn.XLOOKUP(C521,sales!C:C,scon!L:L,"")</f>
        <v>0</v>
      </c>
      <c r="K521" s="31"/>
      <c r="L521" s="31"/>
      <c r="M521" s="33" t="str">
        <f t="shared" si="40"/>
        <v/>
      </c>
      <c r="N521" s="33" t="str">
        <f t="shared" si="41"/>
        <v/>
      </c>
      <c r="O521" s="33" t="str">
        <f t="shared" si="42"/>
        <v/>
      </c>
      <c r="P521" s="4"/>
      <c r="Q521" s="33" t="str">
        <f t="shared" si="43"/>
        <v/>
      </c>
      <c r="R521" s="34" t="str">
        <f t="shared" si="44"/>
        <v/>
      </c>
    </row>
    <row r="522" spans="1:18" x14ac:dyDescent="0.35">
      <c r="A522" s="25">
        <v>518</v>
      </c>
      <c r="B522" s="26">
        <f>_xlfn.XLOOKUP(C522,sales!C:C,scon!B:B,"")</f>
        <v>0</v>
      </c>
      <c r="C522" s="4"/>
      <c r="D522" s="26">
        <f>_xlfn.XLOOKUP(C522,sales!C:C,scon!D:D,"")</f>
        <v>0</v>
      </c>
      <c r="E522" s="26">
        <f>_xlfn.XLOOKUP(C522,sales!C:C,scon!E:E,"")</f>
        <v>0</v>
      </c>
      <c r="F522" s="4"/>
      <c r="G522" s="27"/>
      <c r="H522" s="28"/>
      <c r="I522" s="4"/>
      <c r="J522" s="35">
        <f>_xlfn.XLOOKUP(C522,sales!C:C,scon!L:L,"")</f>
        <v>0</v>
      </c>
      <c r="K522" s="31"/>
      <c r="L522" s="31"/>
      <c r="M522" s="33" t="str">
        <f t="shared" si="40"/>
        <v/>
      </c>
      <c r="N522" s="33" t="str">
        <f t="shared" si="41"/>
        <v/>
      </c>
      <c r="O522" s="33" t="str">
        <f t="shared" si="42"/>
        <v/>
      </c>
      <c r="P522" s="4"/>
      <c r="Q522" s="33" t="str">
        <f t="shared" si="43"/>
        <v/>
      </c>
      <c r="R522" s="34" t="str">
        <f t="shared" si="44"/>
        <v/>
      </c>
    </row>
    <row r="523" spans="1:18" x14ac:dyDescent="0.35">
      <c r="A523" s="25">
        <v>519</v>
      </c>
      <c r="B523" s="26">
        <f>_xlfn.XLOOKUP(C523,sales!C:C,scon!B:B,"")</f>
        <v>0</v>
      </c>
      <c r="C523" s="4"/>
      <c r="D523" s="26">
        <f>_xlfn.XLOOKUP(C523,sales!C:C,scon!D:D,"")</f>
        <v>0</v>
      </c>
      <c r="E523" s="26">
        <f>_xlfn.XLOOKUP(C523,sales!C:C,scon!E:E,"")</f>
        <v>0</v>
      </c>
      <c r="F523" s="4"/>
      <c r="G523" s="27"/>
      <c r="H523" s="28"/>
      <c r="I523" s="4"/>
      <c r="J523" s="35">
        <f>_xlfn.XLOOKUP(C523,sales!C:C,scon!L:L,"")</f>
        <v>0</v>
      </c>
      <c r="K523" s="31"/>
      <c r="L523" s="31"/>
      <c r="M523" s="33" t="str">
        <f t="shared" si="40"/>
        <v/>
      </c>
      <c r="N523" s="33" t="str">
        <f t="shared" si="41"/>
        <v/>
      </c>
      <c r="O523" s="33" t="str">
        <f t="shared" si="42"/>
        <v/>
      </c>
      <c r="P523" s="4"/>
      <c r="Q523" s="33" t="str">
        <f t="shared" si="43"/>
        <v/>
      </c>
      <c r="R523" s="34" t="str">
        <f t="shared" si="44"/>
        <v/>
      </c>
    </row>
    <row r="524" spans="1:18" x14ac:dyDescent="0.35">
      <c r="A524" s="25">
        <v>520</v>
      </c>
      <c r="B524" s="26">
        <f>_xlfn.XLOOKUP(C524,sales!C:C,scon!B:B,"")</f>
        <v>0</v>
      </c>
      <c r="C524" s="4"/>
      <c r="D524" s="26">
        <f>_xlfn.XLOOKUP(C524,sales!C:C,scon!D:D,"")</f>
        <v>0</v>
      </c>
      <c r="E524" s="26">
        <f>_xlfn.XLOOKUP(C524,sales!C:C,scon!E:E,"")</f>
        <v>0</v>
      </c>
      <c r="F524" s="4"/>
      <c r="G524" s="27"/>
      <c r="H524" s="28"/>
      <c r="I524" s="4"/>
      <c r="J524" s="35">
        <f>_xlfn.XLOOKUP(C524,sales!C:C,scon!L:L,"")</f>
        <v>0</v>
      </c>
      <c r="K524" s="31"/>
      <c r="L524" s="31"/>
      <c r="M524" s="33" t="str">
        <f t="shared" si="40"/>
        <v/>
      </c>
      <c r="N524" s="33" t="str">
        <f t="shared" si="41"/>
        <v/>
      </c>
      <c r="O524" s="33" t="str">
        <f t="shared" si="42"/>
        <v/>
      </c>
      <c r="P524" s="4"/>
      <c r="Q524" s="33" t="str">
        <f t="shared" si="43"/>
        <v/>
      </c>
      <c r="R524" s="34" t="str">
        <f t="shared" si="44"/>
        <v/>
      </c>
    </row>
    <row r="525" spans="1:18" x14ac:dyDescent="0.35">
      <c r="A525" s="25">
        <v>521</v>
      </c>
      <c r="B525" s="26">
        <f>_xlfn.XLOOKUP(C525,sales!C:C,scon!B:B,"")</f>
        <v>0</v>
      </c>
      <c r="C525" s="4"/>
      <c r="D525" s="26">
        <f>_xlfn.XLOOKUP(C525,sales!C:C,scon!D:D,"")</f>
        <v>0</v>
      </c>
      <c r="E525" s="26">
        <f>_xlfn.XLOOKUP(C525,sales!C:C,scon!E:E,"")</f>
        <v>0</v>
      </c>
      <c r="F525" s="4"/>
      <c r="G525" s="27"/>
      <c r="H525" s="28"/>
      <c r="I525" s="4"/>
      <c r="J525" s="35">
        <f>_xlfn.XLOOKUP(C525,sales!C:C,scon!L:L,"")</f>
        <v>0</v>
      </c>
      <c r="K525" s="31"/>
      <c r="L525" s="31"/>
      <c r="M525" s="33" t="str">
        <f t="shared" si="40"/>
        <v/>
      </c>
      <c r="N525" s="33" t="str">
        <f t="shared" si="41"/>
        <v/>
      </c>
      <c r="O525" s="33" t="str">
        <f t="shared" si="42"/>
        <v/>
      </c>
      <c r="P525" s="4"/>
      <c r="Q525" s="33" t="str">
        <f t="shared" si="43"/>
        <v/>
      </c>
      <c r="R525" s="34" t="str">
        <f t="shared" si="44"/>
        <v/>
      </c>
    </row>
    <row r="526" spans="1:18" x14ac:dyDescent="0.35">
      <c r="A526" s="25">
        <v>522</v>
      </c>
      <c r="B526" s="26">
        <f>_xlfn.XLOOKUP(C526,sales!C:C,scon!B:B,"")</f>
        <v>0</v>
      </c>
      <c r="C526" s="4"/>
      <c r="D526" s="26">
        <f>_xlfn.XLOOKUP(C526,sales!C:C,scon!D:D,"")</f>
        <v>0</v>
      </c>
      <c r="E526" s="26">
        <f>_xlfn.XLOOKUP(C526,sales!C:C,scon!E:E,"")</f>
        <v>0</v>
      </c>
      <c r="F526" s="4"/>
      <c r="G526" s="27"/>
      <c r="H526" s="28"/>
      <c r="I526" s="4"/>
      <c r="J526" s="35">
        <f>_xlfn.XLOOKUP(C526,sales!C:C,scon!L:L,"")</f>
        <v>0</v>
      </c>
      <c r="K526" s="31"/>
      <c r="L526" s="31"/>
      <c r="M526" s="33" t="str">
        <f t="shared" si="40"/>
        <v/>
      </c>
      <c r="N526" s="33" t="str">
        <f t="shared" si="41"/>
        <v/>
      </c>
      <c r="O526" s="33" t="str">
        <f t="shared" si="42"/>
        <v/>
      </c>
      <c r="P526" s="4"/>
      <c r="Q526" s="33" t="str">
        <f t="shared" si="43"/>
        <v/>
      </c>
      <c r="R526" s="34" t="str">
        <f t="shared" si="44"/>
        <v/>
      </c>
    </row>
    <row r="527" spans="1:18" x14ac:dyDescent="0.35">
      <c r="A527" s="25">
        <v>523</v>
      </c>
      <c r="B527" s="26">
        <f>_xlfn.XLOOKUP(C527,sales!C:C,scon!B:B,"")</f>
        <v>0</v>
      </c>
      <c r="C527" s="4"/>
      <c r="D527" s="26">
        <f>_xlfn.XLOOKUP(C527,sales!C:C,scon!D:D,"")</f>
        <v>0</v>
      </c>
      <c r="E527" s="26">
        <f>_xlfn.XLOOKUP(C527,sales!C:C,scon!E:E,"")</f>
        <v>0</v>
      </c>
      <c r="F527" s="4"/>
      <c r="G527" s="27"/>
      <c r="H527" s="28"/>
      <c r="I527" s="4"/>
      <c r="J527" s="35">
        <f>_xlfn.XLOOKUP(C527,sales!C:C,scon!L:L,"")</f>
        <v>0</v>
      </c>
      <c r="K527" s="31"/>
      <c r="L527" s="31"/>
      <c r="M527" s="33" t="str">
        <f t="shared" si="40"/>
        <v/>
      </c>
      <c r="N527" s="33" t="str">
        <f t="shared" si="41"/>
        <v/>
      </c>
      <c r="O527" s="33" t="str">
        <f t="shared" si="42"/>
        <v/>
      </c>
      <c r="P527" s="4"/>
      <c r="Q527" s="33" t="str">
        <f t="shared" si="43"/>
        <v/>
      </c>
      <c r="R527" s="34" t="str">
        <f t="shared" si="44"/>
        <v/>
      </c>
    </row>
    <row r="528" spans="1:18" x14ac:dyDescent="0.35">
      <c r="A528" s="25">
        <v>524</v>
      </c>
      <c r="B528" s="26">
        <f>_xlfn.XLOOKUP(C528,sales!C:C,scon!B:B,"")</f>
        <v>0</v>
      </c>
      <c r="C528" s="4"/>
      <c r="D528" s="26">
        <f>_xlfn.XLOOKUP(C528,sales!C:C,scon!D:D,"")</f>
        <v>0</v>
      </c>
      <c r="E528" s="26">
        <f>_xlfn.XLOOKUP(C528,sales!C:C,scon!E:E,"")</f>
        <v>0</v>
      </c>
      <c r="F528" s="4"/>
      <c r="G528" s="27"/>
      <c r="H528" s="28"/>
      <c r="I528" s="4"/>
      <c r="J528" s="35">
        <f>_xlfn.XLOOKUP(C528,sales!C:C,scon!L:L,"")</f>
        <v>0</v>
      </c>
      <c r="K528" s="31"/>
      <c r="L528" s="31"/>
      <c r="M528" s="33" t="str">
        <f t="shared" si="40"/>
        <v/>
      </c>
      <c r="N528" s="33" t="str">
        <f t="shared" si="41"/>
        <v/>
      </c>
      <c r="O528" s="33" t="str">
        <f t="shared" si="42"/>
        <v/>
      </c>
      <c r="P528" s="4"/>
      <c r="Q528" s="33" t="str">
        <f t="shared" si="43"/>
        <v/>
      </c>
      <c r="R528" s="34" t="str">
        <f t="shared" si="44"/>
        <v/>
      </c>
    </row>
    <row r="529" spans="1:18" x14ac:dyDescent="0.35">
      <c r="A529" s="25">
        <v>525</v>
      </c>
      <c r="B529" s="26">
        <f>_xlfn.XLOOKUP(C529,sales!C:C,scon!B:B,"")</f>
        <v>0</v>
      </c>
      <c r="C529" s="4"/>
      <c r="D529" s="26">
        <f>_xlfn.XLOOKUP(C529,sales!C:C,scon!D:D,"")</f>
        <v>0</v>
      </c>
      <c r="E529" s="26">
        <f>_xlfn.XLOOKUP(C529,sales!C:C,scon!E:E,"")</f>
        <v>0</v>
      </c>
      <c r="F529" s="4"/>
      <c r="G529" s="27"/>
      <c r="H529" s="28"/>
      <c r="I529" s="4"/>
      <c r="J529" s="35">
        <f>_xlfn.XLOOKUP(C529,sales!C:C,scon!L:L,"")</f>
        <v>0</v>
      </c>
      <c r="K529" s="31"/>
      <c r="L529" s="31"/>
      <c r="M529" s="33" t="str">
        <f t="shared" si="40"/>
        <v/>
      </c>
      <c r="N529" s="33" t="str">
        <f t="shared" si="41"/>
        <v/>
      </c>
      <c r="O529" s="33" t="str">
        <f t="shared" si="42"/>
        <v/>
      </c>
      <c r="P529" s="4"/>
      <c r="Q529" s="33" t="str">
        <f t="shared" si="43"/>
        <v/>
      </c>
      <c r="R529" s="34" t="str">
        <f t="shared" si="44"/>
        <v/>
      </c>
    </row>
    <row r="530" spans="1:18" x14ac:dyDescent="0.35">
      <c r="A530" s="25">
        <v>526</v>
      </c>
      <c r="B530" s="26">
        <f>_xlfn.XLOOKUP(C530,sales!C:C,scon!B:B,"")</f>
        <v>0</v>
      </c>
      <c r="C530" s="4"/>
      <c r="D530" s="26">
        <f>_xlfn.XLOOKUP(C530,sales!C:C,scon!D:D,"")</f>
        <v>0</v>
      </c>
      <c r="E530" s="26">
        <f>_xlfn.XLOOKUP(C530,sales!C:C,scon!E:E,"")</f>
        <v>0</v>
      </c>
      <c r="F530" s="4"/>
      <c r="G530" s="27"/>
      <c r="H530" s="28"/>
      <c r="I530" s="4"/>
      <c r="J530" s="35">
        <f>_xlfn.XLOOKUP(C530,sales!C:C,scon!L:L,"")</f>
        <v>0</v>
      </c>
      <c r="K530" s="31"/>
      <c r="L530" s="31"/>
      <c r="M530" s="33" t="str">
        <f t="shared" si="40"/>
        <v/>
      </c>
      <c r="N530" s="33" t="str">
        <f t="shared" si="41"/>
        <v/>
      </c>
      <c r="O530" s="33" t="str">
        <f t="shared" si="42"/>
        <v/>
      </c>
      <c r="P530" s="4"/>
      <c r="Q530" s="33" t="str">
        <f t="shared" si="43"/>
        <v/>
      </c>
      <c r="R530" s="34" t="str">
        <f t="shared" si="44"/>
        <v/>
      </c>
    </row>
    <row r="531" spans="1:18" x14ac:dyDescent="0.35">
      <c r="A531" s="25">
        <v>527</v>
      </c>
      <c r="B531" s="26">
        <f>_xlfn.XLOOKUP(C531,sales!C:C,scon!B:B,"")</f>
        <v>0</v>
      </c>
      <c r="C531" s="4"/>
      <c r="D531" s="26">
        <f>_xlfn.XLOOKUP(C531,sales!C:C,scon!D:D,"")</f>
        <v>0</v>
      </c>
      <c r="E531" s="26">
        <f>_xlfn.XLOOKUP(C531,sales!C:C,scon!E:E,"")</f>
        <v>0</v>
      </c>
      <c r="F531" s="4"/>
      <c r="G531" s="27"/>
      <c r="H531" s="28"/>
      <c r="I531" s="4"/>
      <c r="J531" s="35">
        <f>_xlfn.XLOOKUP(C531,sales!C:C,scon!L:L,"")</f>
        <v>0</v>
      </c>
      <c r="K531" s="31"/>
      <c r="L531" s="31"/>
      <c r="M531" s="33" t="str">
        <f t="shared" si="40"/>
        <v/>
      </c>
      <c r="N531" s="33" t="str">
        <f t="shared" si="41"/>
        <v/>
      </c>
      <c r="O531" s="33" t="str">
        <f t="shared" si="42"/>
        <v/>
      </c>
      <c r="P531" s="4"/>
      <c r="Q531" s="33" t="str">
        <f t="shared" si="43"/>
        <v/>
      </c>
      <c r="R531" s="34" t="str">
        <f t="shared" si="44"/>
        <v/>
      </c>
    </row>
    <row r="532" spans="1:18" x14ac:dyDescent="0.35">
      <c r="A532" s="25">
        <v>528</v>
      </c>
      <c r="B532" s="26">
        <f>_xlfn.XLOOKUP(C532,sales!C:C,scon!B:B,"")</f>
        <v>0</v>
      </c>
      <c r="C532" s="4"/>
      <c r="D532" s="26">
        <f>_xlfn.XLOOKUP(C532,sales!C:C,scon!D:D,"")</f>
        <v>0</v>
      </c>
      <c r="E532" s="26">
        <f>_xlfn.XLOOKUP(C532,sales!C:C,scon!E:E,"")</f>
        <v>0</v>
      </c>
      <c r="F532" s="4"/>
      <c r="G532" s="27"/>
      <c r="H532" s="28"/>
      <c r="I532" s="4"/>
      <c r="J532" s="35">
        <f>_xlfn.XLOOKUP(C532,sales!C:C,scon!L:L,"")</f>
        <v>0</v>
      </c>
      <c r="K532" s="31"/>
      <c r="L532" s="31"/>
      <c r="M532" s="33" t="str">
        <f t="shared" si="40"/>
        <v/>
      </c>
      <c r="N532" s="33" t="str">
        <f t="shared" si="41"/>
        <v/>
      </c>
      <c r="O532" s="33" t="str">
        <f t="shared" si="42"/>
        <v/>
      </c>
      <c r="P532" s="4"/>
      <c r="Q532" s="33" t="str">
        <f t="shared" si="43"/>
        <v/>
      </c>
      <c r="R532" s="34" t="str">
        <f t="shared" si="44"/>
        <v/>
      </c>
    </row>
    <row r="533" spans="1:18" x14ac:dyDescent="0.35">
      <c r="A533" s="25">
        <v>529</v>
      </c>
      <c r="B533" s="26">
        <f>_xlfn.XLOOKUP(C533,sales!C:C,scon!B:B,"")</f>
        <v>0</v>
      </c>
      <c r="C533" s="4"/>
      <c r="D533" s="26">
        <f>_xlfn.XLOOKUP(C533,sales!C:C,scon!D:D,"")</f>
        <v>0</v>
      </c>
      <c r="E533" s="26">
        <f>_xlfn.XLOOKUP(C533,sales!C:C,scon!E:E,"")</f>
        <v>0</v>
      </c>
      <c r="F533" s="4"/>
      <c r="G533" s="27"/>
      <c r="H533" s="28"/>
      <c r="I533" s="4"/>
      <c r="J533" s="35">
        <f>_xlfn.XLOOKUP(C533,sales!C:C,scon!L:L,"")</f>
        <v>0</v>
      </c>
      <c r="K533" s="31"/>
      <c r="L533" s="31"/>
      <c r="M533" s="33" t="str">
        <f t="shared" si="40"/>
        <v/>
      </c>
      <c r="N533" s="33" t="str">
        <f t="shared" si="41"/>
        <v/>
      </c>
      <c r="O533" s="33" t="str">
        <f t="shared" si="42"/>
        <v/>
      </c>
      <c r="P533" s="4"/>
      <c r="Q533" s="33" t="str">
        <f t="shared" si="43"/>
        <v/>
      </c>
      <c r="R533" s="34" t="str">
        <f t="shared" si="44"/>
        <v/>
      </c>
    </row>
    <row r="534" spans="1:18" x14ac:dyDescent="0.35">
      <c r="A534" s="25">
        <v>530</v>
      </c>
      <c r="B534" s="26">
        <f>_xlfn.XLOOKUP(C534,sales!C:C,scon!B:B,"")</f>
        <v>0</v>
      </c>
      <c r="C534" s="4"/>
      <c r="D534" s="26">
        <f>_xlfn.XLOOKUP(C534,sales!C:C,scon!D:D,"")</f>
        <v>0</v>
      </c>
      <c r="E534" s="26">
        <f>_xlfn.XLOOKUP(C534,sales!C:C,scon!E:E,"")</f>
        <v>0</v>
      </c>
      <c r="F534" s="4"/>
      <c r="G534" s="27"/>
      <c r="H534" s="28"/>
      <c r="I534" s="4"/>
      <c r="J534" s="35">
        <f>_xlfn.XLOOKUP(C534,sales!C:C,scon!L:L,"")</f>
        <v>0</v>
      </c>
      <c r="K534" s="31"/>
      <c r="L534" s="31"/>
      <c r="M534" s="33" t="str">
        <f t="shared" si="40"/>
        <v/>
      </c>
      <c r="N534" s="33" t="str">
        <f t="shared" si="41"/>
        <v/>
      </c>
      <c r="O534" s="33" t="str">
        <f t="shared" si="42"/>
        <v/>
      </c>
      <c r="P534" s="4"/>
      <c r="Q534" s="33" t="str">
        <f t="shared" si="43"/>
        <v/>
      </c>
      <c r="R534" s="34" t="str">
        <f t="shared" si="44"/>
        <v/>
      </c>
    </row>
    <row r="535" spans="1:18" x14ac:dyDescent="0.35">
      <c r="A535" s="25">
        <v>531</v>
      </c>
      <c r="B535" s="26">
        <f>_xlfn.XLOOKUP(C535,sales!C:C,scon!B:B,"")</f>
        <v>0</v>
      </c>
      <c r="C535" s="4"/>
      <c r="D535" s="26">
        <f>_xlfn.XLOOKUP(C535,sales!C:C,scon!D:D,"")</f>
        <v>0</v>
      </c>
      <c r="E535" s="26">
        <f>_xlfn.XLOOKUP(C535,sales!C:C,scon!E:E,"")</f>
        <v>0</v>
      </c>
      <c r="F535" s="4"/>
      <c r="G535" s="27"/>
      <c r="H535" s="28"/>
      <c r="I535" s="4"/>
      <c r="J535" s="35">
        <f>_xlfn.XLOOKUP(C535,sales!C:C,scon!L:L,"")</f>
        <v>0</v>
      </c>
      <c r="K535" s="31"/>
      <c r="L535" s="31"/>
      <c r="M535" s="33" t="str">
        <f t="shared" si="40"/>
        <v/>
      </c>
      <c r="N535" s="33" t="str">
        <f t="shared" si="41"/>
        <v/>
      </c>
      <c r="O535" s="33" t="str">
        <f t="shared" si="42"/>
        <v/>
      </c>
      <c r="P535" s="4"/>
      <c r="Q535" s="33" t="str">
        <f t="shared" si="43"/>
        <v/>
      </c>
      <c r="R535" s="34" t="str">
        <f t="shared" si="44"/>
        <v/>
      </c>
    </row>
    <row r="536" spans="1:18" x14ac:dyDescent="0.35">
      <c r="A536" s="25">
        <v>532</v>
      </c>
      <c r="B536" s="26">
        <f>_xlfn.XLOOKUP(C536,sales!C:C,scon!B:B,"")</f>
        <v>0</v>
      </c>
      <c r="C536" s="4"/>
      <c r="D536" s="26">
        <f>_xlfn.XLOOKUP(C536,sales!C:C,scon!D:D,"")</f>
        <v>0</v>
      </c>
      <c r="E536" s="26">
        <f>_xlfn.XLOOKUP(C536,sales!C:C,scon!E:E,"")</f>
        <v>0</v>
      </c>
      <c r="F536" s="4"/>
      <c r="G536" s="27"/>
      <c r="H536" s="28"/>
      <c r="I536" s="4"/>
      <c r="J536" s="35">
        <f>_xlfn.XLOOKUP(C536,sales!C:C,scon!L:L,"")</f>
        <v>0</v>
      </c>
      <c r="K536" s="31"/>
      <c r="L536" s="31"/>
      <c r="M536" s="33" t="str">
        <f t="shared" si="40"/>
        <v/>
      </c>
      <c r="N536" s="33" t="str">
        <f t="shared" si="41"/>
        <v/>
      </c>
      <c r="O536" s="33" t="str">
        <f t="shared" si="42"/>
        <v/>
      </c>
      <c r="P536" s="4"/>
      <c r="Q536" s="33" t="str">
        <f t="shared" si="43"/>
        <v/>
      </c>
      <c r="R536" s="34" t="str">
        <f t="shared" si="44"/>
        <v/>
      </c>
    </row>
    <row r="537" spans="1:18" x14ac:dyDescent="0.35">
      <c r="A537" s="25">
        <v>533</v>
      </c>
      <c r="B537" s="26">
        <f>_xlfn.XLOOKUP(C537,sales!C:C,scon!B:B,"")</f>
        <v>0</v>
      </c>
      <c r="C537" s="4"/>
      <c r="D537" s="26">
        <f>_xlfn.XLOOKUP(C537,sales!C:C,scon!D:D,"")</f>
        <v>0</v>
      </c>
      <c r="E537" s="26">
        <f>_xlfn.XLOOKUP(C537,sales!C:C,scon!E:E,"")</f>
        <v>0</v>
      </c>
      <c r="F537" s="4"/>
      <c r="G537" s="27"/>
      <c r="H537" s="28"/>
      <c r="I537" s="4"/>
      <c r="J537" s="35">
        <f>_xlfn.XLOOKUP(C537,sales!C:C,scon!L:L,"")</f>
        <v>0</v>
      </c>
      <c r="K537" s="31"/>
      <c r="L537" s="31"/>
      <c r="M537" s="33" t="str">
        <f t="shared" si="40"/>
        <v/>
      </c>
      <c r="N537" s="33" t="str">
        <f t="shared" si="41"/>
        <v/>
      </c>
      <c r="O537" s="33" t="str">
        <f t="shared" si="42"/>
        <v/>
      </c>
      <c r="P537" s="4"/>
      <c r="Q537" s="33" t="str">
        <f t="shared" si="43"/>
        <v/>
      </c>
      <c r="R537" s="34" t="str">
        <f t="shared" si="44"/>
        <v/>
      </c>
    </row>
    <row r="538" spans="1:18" x14ac:dyDescent="0.35">
      <c r="A538" s="25">
        <v>534</v>
      </c>
      <c r="B538" s="26">
        <f>_xlfn.XLOOKUP(C538,sales!C:C,scon!B:B,"")</f>
        <v>0</v>
      </c>
      <c r="C538" s="4"/>
      <c r="D538" s="26">
        <f>_xlfn.XLOOKUP(C538,sales!C:C,scon!D:D,"")</f>
        <v>0</v>
      </c>
      <c r="E538" s="26">
        <f>_xlfn.XLOOKUP(C538,sales!C:C,scon!E:E,"")</f>
        <v>0</v>
      </c>
      <c r="F538" s="4"/>
      <c r="G538" s="27"/>
      <c r="H538" s="28"/>
      <c r="I538" s="4"/>
      <c r="J538" s="35">
        <f>_xlfn.XLOOKUP(C538,sales!C:C,scon!L:L,"")</f>
        <v>0</v>
      </c>
      <c r="K538" s="31"/>
      <c r="L538" s="31"/>
      <c r="M538" s="33" t="str">
        <f t="shared" si="40"/>
        <v/>
      </c>
      <c r="N538" s="33" t="str">
        <f t="shared" si="41"/>
        <v/>
      </c>
      <c r="O538" s="33" t="str">
        <f t="shared" si="42"/>
        <v/>
      </c>
      <c r="P538" s="4"/>
      <c r="Q538" s="33" t="str">
        <f t="shared" si="43"/>
        <v/>
      </c>
      <c r="R538" s="34" t="str">
        <f t="shared" si="44"/>
        <v/>
      </c>
    </row>
    <row r="539" spans="1:18" x14ac:dyDescent="0.35">
      <c r="A539" s="25">
        <v>535</v>
      </c>
      <c r="B539" s="26">
        <f>_xlfn.XLOOKUP(C539,sales!C:C,scon!B:B,"")</f>
        <v>0</v>
      </c>
      <c r="C539" s="4"/>
      <c r="D539" s="26">
        <f>_xlfn.XLOOKUP(C539,sales!C:C,scon!D:D,"")</f>
        <v>0</v>
      </c>
      <c r="E539" s="26">
        <f>_xlfn.XLOOKUP(C539,sales!C:C,scon!E:E,"")</f>
        <v>0</v>
      </c>
      <c r="F539" s="4"/>
      <c r="G539" s="27"/>
      <c r="H539" s="28"/>
      <c r="I539" s="4"/>
      <c r="J539" s="35">
        <f>_xlfn.XLOOKUP(C539,sales!C:C,scon!L:L,"")</f>
        <v>0</v>
      </c>
      <c r="K539" s="31"/>
      <c r="L539" s="31"/>
      <c r="M539" s="33" t="str">
        <f t="shared" si="40"/>
        <v/>
      </c>
      <c r="N539" s="33" t="str">
        <f t="shared" si="41"/>
        <v/>
      </c>
      <c r="O539" s="33" t="str">
        <f t="shared" si="42"/>
        <v/>
      </c>
      <c r="P539" s="4"/>
      <c r="Q539" s="33" t="str">
        <f t="shared" si="43"/>
        <v/>
      </c>
      <c r="R539" s="34" t="str">
        <f t="shared" si="44"/>
        <v/>
      </c>
    </row>
    <row r="540" spans="1:18" x14ac:dyDescent="0.35">
      <c r="A540" s="25">
        <v>536</v>
      </c>
      <c r="B540" s="26">
        <f>_xlfn.XLOOKUP(C540,sales!C:C,scon!B:B,"")</f>
        <v>0</v>
      </c>
      <c r="C540" s="4"/>
      <c r="D540" s="26">
        <f>_xlfn.XLOOKUP(C540,sales!C:C,scon!D:D,"")</f>
        <v>0</v>
      </c>
      <c r="E540" s="26">
        <f>_xlfn.XLOOKUP(C540,sales!C:C,scon!E:E,"")</f>
        <v>0</v>
      </c>
      <c r="F540" s="4"/>
      <c r="G540" s="27"/>
      <c r="H540" s="28"/>
      <c r="I540" s="4"/>
      <c r="J540" s="35">
        <f>_xlfn.XLOOKUP(C540,sales!C:C,scon!L:L,"")</f>
        <v>0</v>
      </c>
      <c r="K540" s="31"/>
      <c r="L540" s="31"/>
      <c r="M540" s="33" t="str">
        <f t="shared" si="40"/>
        <v/>
      </c>
      <c r="N540" s="33" t="str">
        <f t="shared" si="41"/>
        <v/>
      </c>
      <c r="O540" s="33" t="str">
        <f t="shared" si="42"/>
        <v/>
      </c>
      <c r="P540" s="4"/>
      <c r="Q540" s="33" t="str">
        <f t="shared" si="43"/>
        <v/>
      </c>
      <c r="R540" s="34" t="str">
        <f t="shared" si="44"/>
        <v/>
      </c>
    </row>
    <row r="541" spans="1:18" x14ac:dyDescent="0.35">
      <c r="A541" s="25">
        <v>537</v>
      </c>
      <c r="B541" s="26">
        <f>_xlfn.XLOOKUP(C541,sales!C:C,scon!B:B,"")</f>
        <v>0</v>
      </c>
      <c r="C541" s="4"/>
      <c r="D541" s="26">
        <f>_xlfn.XLOOKUP(C541,sales!C:C,scon!D:D,"")</f>
        <v>0</v>
      </c>
      <c r="E541" s="26">
        <f>_xlfn.XLOOKUP(C541,sales!C:C,scon!E:E,"")</f>
        <v>0</v>
      </c>
      <c r="F541" s="4"/>
      <c r="G541" s="27"/>
      <c r="H541" s="28"/>
      <c r="I541" s="4"/>
      <c r="J541" s="35">
        <f>_xlfn.XLOOKUP(C541,sales!C:C,scon!L:L,"")</f>
        <v>0</v>
      </c>
      <c r="K541" s="31"/>
      <c r="L541" s="31"/>
      <c r="M541" s="33" t="str">
        <f t="shared" si="40"/>
        <v/>
      </c>
      <c r="N541" s="33" t="str">
        <f t="shared" si="41"/>
        <v/>
      </c>
      <c r="O541" s="33" t="str">
        <f t="shared" si="42"/>
        <v/>
      </c>
      <c r="P541" s="4"/>
      <c r="Q541" s="33" t="str">
        <f t="shared" si="43"/>
        <v/>
      </c>
      <c r="R541" s="34" t="str">
        <f t="shared" si="44"/>
        <v/>
      </c>
    </row>
    <row r="542" spans="1:18" x14ac:dyDescent="0.35">
      <c r="A542" s="25">
        <v>538</v>
      </c>
      <c r="B542" s="26">
        <f>_xlfn.XLOOKUP(C542,sales!C:C,scon!B:B,"")</f>
        <v>0</v>
      </c>
      <c r="C542" s="4"/>
      <c r="D542" s="26">
        <f>_xlfn.XLOOKUP(C542,sales!C:C,scon!D:D,"")</f>
        <v>0</v>
      </c>
      <c r="E542" s="26">
        <f>_xlfn.XLOOKUP(C542,sales!C:C,scon!E:E,"")</f>
        <v>0</v>
      </c>
      <c r="F542" s="4"/>
      <c r="G542" s="27"/>
      <c r="H542" s="28"/>
      <c r="I542" s="4"/>
      <c r="J542" s="35">
        <f>_xlfn.XLOOKUP(C542,sales!C:C,scon!L:L,"")</f>
        <v>0</v>
      </c>
      <c r="K542" s="31"/>
      <c r="L542" s="31"/>
      <c r="M542" s="33" t="str">
        <f t="shared" si="40"/>
        <v/>
      </c>
      <c r="N542" s="33" t="str">
        <f t="shared" si="41"/>
        <v/>
      </c>
      <c r="O542" s="33" t="str">
        <f t="shared" si="42"/>
        <v/>
      </c>
      <c r="P542" s="4"/>
      <c r="Q542" s="33" t="str">
        <f t="shared" si="43"/>
        <v/>
      </c>
      <c r="R542" s="34" t="str">
        <f t="shared" si="44"/>
        <v/>
      </c>
    </row>
    <row r="543" spans="1:18" x14ac:dyDescent="0.35">
      <c r="A543" s="25">
        <v>539</v>
      </c>
      <c r="B543" s="26">
        <f>_xlfn.XLOOKUP(C543,sales!C:C,scon!B:B,"")</f>
        <v>0</v>
      </c>
      <c r="C543" s="4"/>
      <c r="D543" s="26">
        <f>_xlfn.XLOOKUP(C543,sales!C:C,scon!D:D,"")</f>
        <v>0</v>
      </c>
      <c r="E543" s="26">
        <f>_xlfn.XLOOKUP(C543,sales!C:C,scon!E:E,"")</f>
        <v>0</v>
      </c>
      <c r="F543" s="4"/>
      <c r="G543" s="27"/>
      <c r="H543" s="28"/>
      <c r="I543" s="4"/>
      <c r="J543" s="35">
        <f>_xlfn.XLOOKUP(C543,sales!C:C,scon!L:L,"")</f>
        <v>0</v>
      </c>
      <c r="K543" s="31"/>
      <c r="L543" s="31"/>
      <c r="M543" s="33" t="str">
        <f t="shared" si="40"/>
        <v/>
      </c>
      <c r="N543" s="33" t="str">
        <f t="shared" si="41"/>
        <v/>
      </c>
      <c r="O543" s="33" t="str">
        <f t="shared" si="42"/>
        <v/>
      </c>
      <c r="P543" s="4"/>
      <c r="Q543" s="33" t="str">
        <f t="shared" si="43"/>
        <v/>
      </c>
      <c r="R543" s="34" t="str">
        <f t="shared" si="44"/>
        <v/>
      </c>
    </row>
    <row r="544" spans="1:18" x14ac:dyDescent="0.35">
      <c r="A544" s="25">
        <v>540</v>
      </c>
      <c r="B544" s="26">
        <f>_xlfn.XLOOKUP(C544,sales!C:C,scon!B:B,"")</f>
        <v>0</v>
      </c>
      <c r="C544" s="4"/>
      <c r="D544" s="26">
        <f>_xlfn.XLOOKUP(C544,sales!C:C,scon!D:D,"")</f>
        <v>0</v>
      </c>
      <c r="E544" s="26">
        <f>_xlfn.XLOOKUP(C544,sales!C:C,scon!E:E,"")</f>
        <v>0</v>
      </c>
      <c r="F544" s="4"/>
      <c r="G544" s="27"/>
      <c r="H544" s="28"/>
      <c r="I544" s="4"/>
      <c r="J544" s="35">
        <f>_xlfn.XLOOKUP(C544,sales!C:C,scon!L:L,"")</f>
        <v>0</v>
      </c>
      <c r="K544" s="31"/>
      <c r="L544" s="31"/>
      <c r="M544" s="33" t="str">
        <f t="shared" si="40"/>
        <v/>
      </c>
      <c r="N544" s="33" t="str">
        <f t="shared" si="41"/>
        <v/>
      </c>
      <c r="O544" s="33" t="str">
        <f t="shared" si="42"/>
        <v/>
      </c>
      <c r="P544" s="4"/>
      <c r="Q544" s="33" t="str">
        <f t="shared" si="43"/>
        <v/>
      </c>
      <c r="R544" s="34" t="str">
        <f t="shared" si="44"/>
        <v/>
      </c>
    </row>
    <row r="545" spans="1:18" x14ac:dyDescent="0.35">
      <c r="A545" s="25">
        <v>541</v>
      </c>
      <c r="B545" s="26">
        <f>_xlfn.XLOOKUP(C545,sales!C:C,scon!B:B,"")</f>
        <v>0</v>
      </c>
      <c r="C545" s="4"/>
      <c r="D545" s="26">
        <f>_xlfn.XLOOKUP(C545,sales!C:C,scon!D:D,"")</f>
        <v>0</v>
      </c>
      <c r="E545" s="26">
        <f>_xlfn.XLOOKUP(C545,sales!C:C,scon!E:E,"")</f>
        <v>0</v>
      </c>
      <c r="F545" s="4"/>
      <c r="G545" s="27"/>
      <c r="H545" s="28"/>
      <c r="I545" s="4"/>
      <c r="J545" s="35">
        <f>_xlfn.XLOOKUP(C545,sales!C:C,scon!L:L,"")</f>
        <v>0</v>
      </c>
      <c r="K545" s="31"/>
      <c r="L545" s="31"/>
      <c r="M545" s="33" t="str">
        <f t="shared" si="40"/>
        <v/>
      </c>
      <c r="N545" s="33" t="str">
        <f t="shared" si="41"/>
        <v/>
      </c>
      <c r="O545" s="33" t="str">
        <f t="shared" si="42"/>
        <v/>
      </c>
      <c r="P545" s="4"/>
      <c r="Q545" s="33" t="str">
        <f t="shared" si="43"/>
        <v/>
      </c>
      <c r="R545" s="34" t="str">
        <f t="shared" si="44"/>
        <v/>
      </c>
    </row>
    <row r="546" spans="1:18" x14ac:dyDescent="0.35">
      <c r="A546" s="25">
        <v>542</v>
      </c>
      <c r="B546" s="26">
        <f>_xlfn.XLOOKUP(C546,sales!C:C,scon!B:B,"")</f>
        <v>0</v>
      </c>
      <c r="C546" s="4"/>
      <c r="D546" s="26">
        <f>_xlfn.XLOOKUP(C546,sales!C:C,scon!D:D,"")</f>
        <v>0</v>
      </c>
      <c r="E546" s="26">
        <f>_xlfn.XLOOKUP(C546,sales!C:C,scon!E:E,"")</f>
        <v>0</v>
      </c>
      <c r="F546" s="4"/>
      <c r="G546" s="27"/>
      <c r="H546" s="28"/>
      <c r="I546" s="4"/>
      <c r="J546" s="35">
        <f>_xlfn.XLOOKUP(C546,sales!C:C,scon!L:L,"")</f>
        <v>0</v>
      </c>
      <c r="K546" s="31"/>
      <c r="L546" s="31"/>
      <c r="M546" s="33" t="str">
        <f t="shared" si="40"/>
        <v/>
      </c>
      <c r="N546" s="33" t="str">
        <f t="shared" si="41"/>
        <v/>
      </c>
      <c r="O546" s="33" t="str">
        <f t="shared" si="42"/>
        <v/>
      </c>
      <c r="P546" s="4"/>
      <c r="Q546" s="33" t="str">
        <f t="shared" si="43"/>
        <v/>
      </c>
      <c r="R546" s="34" t="str">
        <f t="shared" si="44"/>
        <v/>
      </c>
    </row>
    <row r="547" spans="1:18" x14ac:dyDescent="0.35">
      <c r="A547" s="25">
        <v>543</v>
      </c>
      <c r="B547" s="26">
        <f>_xlfn.XLOOKUP(C547,sales!C:C,scon!B:B,"")</f>
        <v>0</v>
      </c>
      <c r="C547" s="4"/>
      <c r="D547" s="26">
        <f>_xlfn.XLOOKUP(C547,sales!C:C,scon!D:D,"")</f>
        <v>0</v>
      </c>
      <c r="E547" s="26">
        <f>_xlfn.XLOOKUP(C547,sales!C:C,scon!E:E,"")</f>
        <v>0</v>
      </c>
      <c r="F547" s="4"/>
      <c r="G547" s="27"/>
      <c r="H547" s="28"/>
      <c r="I547" s="4"/>
      <c r="J547" s="35">
        <f>_xlfn.XLOOKUP(C547,sales!C:C,scon!L:L,"")</f>
        <v>0</v>
      </c>
      <c r="K547" s="31"/>
      <c r="L547" s="31"/>
      <c r="M547" s="33" t="str">
        <f t="shared" si="40"/>
        <v/>
      </c>
      <c r="N547" s="33" t="str">
        <f t="shared" si="41"/>
        <v/>
      </c>
      <c r="O547" s="33" t="str">
        <f t="shared" si="42"/>
        <v/>
      </c>
      <c r="P547" s="4"/>
      <c r="Q547" s="33" t="str">
        <f t="shared" si="43"/>
        <v/>
      </c>
      <c r="R547" s="34" t="str">
        <f t="shared" si="44"/>
        <v/>
      </c>
    </row>
    <row r="548" spans="1:18" x14ac:dyDescent="0.35">
      <c r="A548" s="25">
        <v>544</v>
      </c>
      <c r="B548" s="26">
        <f>_xlfn.XLOOKUP(C548,sales!C:C,scon!B:B,"")</f>
        <v>0</v>
      </c>
      <c r="C548" s="4"/>
      <c r="D548" s="26">
        <f>_xlfn.XLOOKUP(C548,sales!C:C,scon!D:D,"")</f>
        <v>0</v>
      </c>
      <c r="E548" s="26">
        <f>_xlfn.XLOOKUP(C548,sales!C:C,scon!E:E,"")</f>
        <v>0</v>
      </c>
      <c r="F548" s="4"/>
      <c r="G548" s="27"/>
      <c r="H548" s="28"/>
      <c r="I548" s="4"/>
      <c r="J548" s="35">
        <f>_xlfn.XLOOKUP(C548,sales!C:C,scon!L:L,"")</f>
        <v>0</v>
      </c>
      <c r="K548" s="31"/>
      <c r="L548" s="31"/>
      <c r="M548" s="33" t="str">
        <f t="shared" si="40"/>
        <v/>
      </c>
      <c r="N548" s="33" t="str">
        <f t="shared" si="41"/>
        <v/>
      </c>
      <c r="O548" s="33" t="str">
        <f t="shared" si="42"/>
        <v/>
      </c>
      <c r="P548" s="4"/>
      <c r="Q548" s="33" t="str">
        <f t="shared" si="43"/>
        <v/>
      </c>
      <c r="R548" s="34" t="str">
        <f t="shared" si="44"/>
        <v/>
      </c>
    </row>
    <row r="549" spans="1:18" x14ac:dyDescent="0.35">
      <c r="A549" s="25">
        <v>545</v>
      </c>
      <c r="B549" s="26">
        <f>_xlfn.XLOOKUP(C549,sales!C:C,scon!B:B,"")</f>
        <v>0</v>
      </c>
      <c r="C549" s="4"/>
      <c r="D549" s="26">
        <f>_xlfn.XLOOKUP(C549,sales!C:C,scon!D:D,"")</f>
        <v>0</v>
      </c>
      <c r="E549" s="26">
        <f>_xlfn.XLOOKUP(C549,sales!C:C,scon!E:E,"")</f>
        <v>0</v>
      </c>
      <c r="F549" s="4"/>
      <c r="G549" s="27"/>
      <c r="H549" s="28"/>
      <c r="I549" s="4"/>
      <c r="J549" s="35">
        <f>_xlfn.XLOOKUP(C549,sales!C:C,scon!L:L,"")</f>
        <v>0</v>
      </c>
      <c r="K549" s="31"/>
      <c r="L549" s="31"/>
      <c r="M549" s="33" t="str">
        <f t="shared" si="40"/>
        <v/>
      </c>
      <c r="N549" s="33" t="str">
        <f t="shared" si="41"/>
        <v/>
      </c>
      <c r="O549" s="33" t="str">
        <f t="shared" si="42"/>
        <v/>
      </c>
      <c r="P549" s="4"/>
      <c r="Q549" s="33" t="str">
        <f t="shared" si="43"/>
        <v/>
      </c>
      <c r="R549" s="34" t="str">
        <f t="shared" si="44"/>
        <v/>
      </c>
    </row>
    <row r="550" spans="1:18" x14ac:dyDescent="0.35">
      <c r="A550" s="25">
        <v>546</v>
      </c>
      <c r="B550" s="26">
        <f>_xlfn.XLOOKUP(C550,sales!C:C,scon!B:B,"")</f>
        <v>0</v>
      </c>
      <c r="C550" s="4"/>
      <c r="D550" s="26">
        <f>_xlfn.XLOOKUP(C550,sales!C:C,scon!D:D,"")</f>
        <v>0</v>
      </c>
      <c r="E550" s="26">
        <f>_xlfn.XLOOKUP(C550,sales!C:C,scon!E:E,"")</f>
        <v>0</v>
      </c>
      <c r="F550" s="4"/>
      <c r="G550" s="27"/>
      <c r="H550" s="28"/>
      <c r="I550" s="4"/>
      <c r="J550" s="35">
        <f>_xlfn.XLOOKUP(C550,sales!C:C,scon!L:L,"")</f>
        <v>0</v>
      </c>
      <c r="K550" s="31"/>
      <c r="L550" s="31"/>
      <c r="M550" s="33" t="str">
        <f t="shared" si="40"/>
        <v/>
      </c>
      <c r="N550" s="33" t="str">
        <f t="shared" si="41"/>
        <v/>
      </c>
      <c r="O550" s="33" t="str">
        <f t="shared" si="42"/>
        <v/>
      </c>
      <c r="P550" s="4"/>
      <c r="Q550" s="33" t="str">
        <f t="shared" si="43"/>
        <v/>
      </c>
      <c r="R550" s="34" t="str">
        <f t="shared" si="44"/>
        <v/>
      </c>
    </row>
    <row r="551" spans="1:18" x14ac:dyDescent="0.35">
      <c r="A551" s="25">
        <v>547</v>
      </c>
      <c r="B551" s="26">
        <f>_xlfn.XLOOKUP(C551,sales!C:C,scon!B:B,"")</f>
        <v>0</v>
      </c>
      <c r="C551" s="4"/>
      <c r="D551" s="26">
        <f>_xlfn.XLOOKUP(C551,sales!C:C,scon!D:D,"")</f>
        <v>0</v>
      </c>
      <c r="E551" s="26">
        <f>_xlfn.XLOOKUP(C551,sales!C:C,scon!E:E,"")</f>
        <v>0</v>
      </c>
      <c r="F551" s="4"/>
      <c r="G551" s="27"/>
      <c r="H551" s="28"/>
      <c r="I551" s="4"/>
      <c r="J551" s="35">
        <f>_xlfn.XLOOKUP(C551,sales!C:C,scon!L:L,"")</f>
        <v>0</v>
      </c>
      <c r="K551" s="31"/>
      <c r="L551" s="31"/>
      <c r="M551" s="33" t="str">
        <f t="shared" si="40"/>
        <v/>
      </c>
      <c r="N551" s="33" t="str">
        <f t="shared" si="41"/>
        <v/>
      </c>
      <c r="O551" s="33" t="str">
        <f t="shared" si="42"/>
        <v/>
      </c>
      <c r="P551" s="4"/>
      <c r="Q551" s="33" t="str">
        <f t="shared" si="43"/>
        <v/>
      </c>
      <c r="R551" s="34" t="str">
        <f t="shared" si="44"/>
        <v/>
      </c>
    </row>
    <row r="552" spans="1:18" x14ac:dyDescent="0.35">
      <c r="A552" s="25">
        <v>548</v>
      </c>
      <c r="B552" s="26">
        <f>_xlfn.XLOOKUP(C552,sales!C:C,scon!B:B,"")</f>
        <v>0</v>
      </c>
      <c r="C552" s="4"/>
      <c r="D552" s="26">
        <f>_xlfn.XLOOKUP(C552,sales!C:C,scon!D:D,"")</f>
        <v>0</v>
      </c>
      <c r="E552" s="26">
        <f>_xlfn.XLOOKUP(C552,sales!C:C,scon!E:E,"")</f>
        <v>0</v>
      </c>
      <c r="F552" s="4"/>
      <c r="G552" s="27"/>
      <c r="H552" s="28"/>
      <c r="I552" s="4"/>
      <c r="J552" s="35">
        <f>_xlfn.XLOOKUP(C552,sales!C:C,scon!L:L,"")</f>
        <v>0</v>
      </c>
      <c r="K552" s="31"/>
      <c r="L552" s="31"/>
      <c r="M552" s="33" t="str">
        <f t="shared" si="40"/>
        <v/>
      </c>
      <c r="N552" s="33" t="str">
        <f t="shared" si="41"/>
        <v/>
      </c>
      <c r="O552" s="33" t="str">
        <f t="shared" si="42"/>
        <v/>
      </c>
      <c r="P552" s="4"/>
      <c r="Q552" s="33" t="str">
        <f t="shared" si="43"/>
        <v/>
      </c>
      <c r="R552" s="34" t="str">
        <f t="shared" si="44"/>
        <v/>
      </c>
    </row>
    <row r="553" spans="1:18" x14ac:dyDescent="0.35">
      <c r="A553" s="25">
        <v>549</v>
      </c>
      <c r="B553" s="26">
        <f>_xlfn.XLOOKUP(C553,sales!C:C,scon!B:B,"")</f>
        <v>0</v>
      </c>
      <c r="C553" s="4"/>
      <c r="D553" s="26">
        <f>_xlfn.XLOOKUP(C553,sales!C:C,scon!D:D,"")</f>
        <v>0</v>
      </c>
      <c r="E553" s="26">
        <f>_xlfn.XLOOKUP(C553,sales!C:C,scon!E:E,"")</f>
        <v>0</v>
      </c>
      <c r="F553" s="4"/>
      <c r="G553" s="27"/>
      <c r="H553" s="28"/>
      <c r="I553" s="4"/>
      <c r="J553" s="35">
        <f>_xlfn.XLOOKUP(C553,sales!C:C,scon!L:L,"")</f>
        <v>0</v>
      </c>
      <c r="K553" s="31"/>
      <c r="L553" s="31"/>
      <c r="M553" s="33" t="str">
        <f t="shared" si="40"/>
        <v/>
      </c>
      <c r="N553" s="33" t="str">
        <f t="shared" si="41"/>
        <v/>
      </c>
      <c r="O553" s="33" t="str">
        <f t="shared" si="42"/>
        <v/>
      </c>
      <c r="P553" s="4"/>
      <c r="Q553" s="33" t="str">
        <f t="shared" si="43"/>
        <v/>
      </c>
      <c r="R553" s="34" t="str">
        <f t="shared" si="44"/>
        <v/>
      </c>
    </row>
    <row r="554" spans="1:18" x14ac:dyDescent="0.35">
      <c r="A554" s="25">
        <v>550</v>
      </c>
      <c r="B554" s="26">
        <f>_xlfn.XLOOKUP(C554,sales!C:C,scon!B:B,"")</f>
        <v>0</v>
      </c>
      <c r="C554" s="4"/>
      <c r="D554" s="26">
        <f>_xlfn.XLOOKUP(C554,sales!C:C,scon!D:D,"")</f>
        <v>0</v>
      </c>
      <c r="E554" s="26">
        <f>_xlfn.XLOOKUP(C554,sales!C:C,scon!E:E,"")</f>
        <v>0</v>
      </c>
      <c r="F554" s="4"/>
      <c r="G554" s="27"/>
      <c r="H554" s="28"/>
      <c r="I554" s="4"/>
      <c r="J554" s="35">
        <f>_xlfn.XLOOKUP(C554,sales!C:C,scon!L:L,"")</f>
        <v>0</v>
      </c>
      <c r="K554" s="31"/>
      <c r="L554" s="31"/>
      <c r="M554" s="33" t="str">
        <f t="shared" si="40"/>
        <v/>
      </c>
      <c r="N554" s="33" t="str">
        <f t="shared" si="41"/>
        <v/>
      </c>
      <c r="O554" s="33" t="str">
        <f t="shared" si="42"/>
        <v/>
      </c>
      <c r="P554" s="4"/>
      <c r="Q554" s="33" t="str">
        <f t="shared" si="43"/>
        <v/>
      </c>
      <c r="R554" s="34" t="str">
        <f t="shared" si="44"/>
        <v/>
      </c>
    </row>
    <row r="555" spans="1:18" x14ac:dyDescent="0.35">
      <c r="A555" s="25">
        <v>551</v>
      </c>
      <c r="B555" s="26">
        <f>_xlfn.XLOOKUP(C555,sales!C:C,scon!B:B,"")</f>
        <v>0</v>
      </c>
      <c r="C555" s="4"/>
      <c r="D555" s="26">
        <f>_xlfn.XLOOKUP(C555,sales!C:C,scon!D:D,"")</f>
        <v>0</v>
      </c>
      <c r="E555" s="26">
        <f>_xlfn.XLOOKUP(C555,sales!C:C,scon!E:E,"")</f>
        <v>0</v>
      </c>
      <c r="F555" s="4"/>
      <c r="G555" s="27"/>
      <c r="H555" s="28"/>
      <c r="I555" s="4"/>
      <c r="J555" s="35">
        <f>_xlfn.XLOOKUP(C555,sales!C:C,scon!L:L,"")</f>
        <v>0</v>
      </c>
      <c r="K555" s="31"/>
      <c r="L555" s="31"/>
      <c r="M555" s="33" t="str">
        <f t="shared" si="40"/>
        <v/>
      </c>
      <c r="N555" s="33" t="str">
        <f t="shared" si="41"/>
        <v/>
      </c>
      <c r="O555" s="33" t="str">
        <f t="shared" si="42"/>
        <v/>
      </c>
      <c r="P555" s="4"/>
      <c r="Q555" s="33" t="str">
        <f t="shared" si="43"/>
        <v/>
      </c>
      <c r="R555" s="34" t="str">
        <f t="shared" si="44"/>
        <v/>
      </c>
    </row>
    <row r="556" spans="1:18" x14ac:dyDescent="0.35">
      <c r="A556" s="25">
        <v>552</v>
      </c>
      <c r="B556" s="26">
        <f>_xlfn.XLOOKUP(C556,sales!C:C,scon!B:B,"")</f>
        <v>0</v>
      </c>
      <c r="C556" s="4"/>
      <c r="D556" s="26">
        <f>_xlfn.XLOOKUP(C556,sales!C:C,scon!D:D,"")</f>
        <v>0</v>
      </c>
      <c r="E556" s="26">
        <f>_xlfn.XLOOKUP(C556,sales!C:C,scon!E:E,"")</f>
        <v>0</v>
      </c>
      <c r="F556" s="4"/>
      <c r="G556" s="27"/>
      <c r="H556" s="28"/>
      <c r="I556" s="4"/>
      <c r="J556" s="35">
        <f>_xlfn.XLOOKUP(C556,sales!C:C,scon!L:L,"")</f>
        <v>0</v>
      </c>
      <c r="K556" s="31"/>
      <c r="L556" s="31"/>
      <c r="M556" s="33" t="str">
        <f t="shared" si="40"/>
        <v/>
      </c>
      <c r="N556" s="33" t="str">
        <f t="shared" si="41"/>
        <v/>
      </c>
      <c r="O556" s="33" t="str">
        <f t="shared" si="42"/>
        <v/>
      </c>
      <c r="P556" s="4"/>
      <c r="Q556" s="33" t="str">
        <f t="shared" si="43"/>
        <v/>
      </c>
      <c r="R556" s="34" t="str">
        <f t="shared" si="44"/>
        <v/>
      </c>
    </row>
    <row r="557" spans="1:18" x14ac:dyDescent="0.35">
      <c r="A557" s="25">
        <v>553</v>
      </c>
      <c r="B557" s="26">
        <f>_xlfn.XLOOKUP(C557,sales!C:C,scon!B:B,"")</f>
        <v>0</v>
      </c>
      <c r="C557" s="4"/>
      <c r="D557" s="26">
        <f>_xlfn.XLOOKUP(C557,sales!C:C,scon!D:D,"")</f>
        <v>0</v>
      </c>
      <c r="E557" s="26">
        <f>_xlfn.XLOOKUP(C557,sales!C:C,scon!E:E,"")</f>
        <v>0</v>
      </c>
      <c r="F557" s="4"/>
      <c r="G557" s="27"/>
      <c r="H557" s="28"/>
      <c r="I557" s="4"/>
      <c r="J557" s="35">
        <f>_xlfn.XLOOKUP(C557,sales!C:C,scon!L:L,"")</f>
        <v>0</v>
      </c>
      <c r="K557" s="31"/>
      <c r="L557" s="31"/>
      <c r="M557" s="33" t="str">
        <f t="shared" si="40"/>
        <v/>
      </c>
      <c r="N557" s="33" t="str">
        <f t="shared" si="41"/>
        <v/>
      </c>
      <c r="O557" s="33" t="str">
        <f t="shared" si="42"/>
        <v/>
      </c>
      <c r="P557" s="4"/>
      <c r="Q557" s="33" t="str">
        <f t="shared" si="43"/>
        <v/>
      </c>
      <c r="R557" s="34" t="str">
        <f t="shared" si="44"/>
        <v/>
      </c>
    </row>
    <row r="558" spans="1:18" x14ac:dyDescent="0.35">
      <c r="A558" s="25">
        <v>554</v>
      </c>
      <c r="B558" s="26">
        <f>_xlfn.XLOOKUP(C558,sales!C:C,scon!B:B,"")</f>
        <v>0</v>
      </c>
      <c r="C558" s="4"/>
      <c r="D558" s="26">
        <f>_xlfn.XLOOKUP(C558,sales!C:C,scon!D:D,"")</f>
        <v>0</v>
      </c>
      <c r="E558" s="26">
        <f>_xlfn.XLOOKUP(C558,sales!C:C,scon!E:E,"")</f>
        <v>0</v>
      </c>
      <c r="F558" s="4"/>
      <c r="G558" s="27"/>
      <c r="H558" s="28"/>
      <c r="I558" s="4"/>
      <c r="J558" s="35">
        <f>_xlfn.XLOOKUP(C558,sales!C:C,scon!L:L,"")</f>
        <v>0</v>
      </c>
      <c r="K558" s="31"/>
      <c r="L558" s="31"/>
      <c r="M558" s="33" t="str">
        <f t="shared" si="40"/>
        <v/>
      </c>
      <c r="N558" s="33" t="str">
        <f t="shared" si="41"/>
        <v/>
      </c>
      <c r="O558" s="33" t="str">
        <f t="shared" si="42"/>
        <v/>
      </c>
      <c r="P558" s="4"/>
      <c r="Q558" s="33" t="str">
        <f t="shared" si="43"/>
        <v/>
      </c>
      <c r="R558" s="34" t="str">
        <f t="shared" si="44"/>
        <v/>
      </c>
    </row>
    <row r="559" spans="1:18" x14ac:dyDescent="0.35">
      <c r="A559" s="25">
        <v>555</v>
      </c>
      <c r="B559" s="26">
        <f>_xlfn.XLOOKUP(C559,sales!C:C,scon!B:B,"")</f>
        <v>0</v>
      </c>
      <c r="C559" s="4"/>
      <c r="D559" s="26">
        <f>_xlfn.XLOOKUP(C559,sales!C:C,scon!D:D,"")</f>
        <v>0</v>
      </c>
      <c r="E559" s="26">
        <f>_xlfn.XLOOKUP(C559,sales!C:C,scon!E:E,"")</f>
        <v>0</v>
      </c>
      <c r="F559" s="4"/>
      <c r="G559" s="27"/>
      <c r="H559" s="28"/>
      <c r="I559" s="4"/>
      <c r="J559" s="35">
        <f>_xlfn.XLOOKUP(C559,sales!C:C,scon!L:L,"")</f>
        <v>0</v>
      </c>
      <c r="K559" s="31"/>
      <c r="L559" s="31"/>
      <c r="M559" s="33" t="str">
        <f t="shared" si="40"/>
        <v/>
      </c>
      <c r="N559" s="33" t="str">
        <f t="shared" si="41"/>
        <v/>
      </c>
      <c r="O559" s="33" t="str">
        <f t="shared" si="42"/>
        <v/>
      </c>
      <c r="P559" s="4"/>
      <c r="Q559" s="33" t="str">
        <f t="shared" si="43"/>
        <v/>
      </c>
      <c r="R559" s="34" t="str">
        <f t="shared" si="44"/>
        <v/>
      </c>
    </row>
    <row r="560" spans="1:18" x14ac:dyDescent="0.35">
      <c r="A560" s="25">
        <v>556</v>
      </c>
      <c r="B560" s="26">
        <f>_xlfn.XLOOKUP(C560,sales!C:C,scon!B:B,"")</f>
        <v>0</v>
      </c>
      <c r="C560" s="4"/>
      <c r="D560" s="26">
        <f>_xlfn.XLOOKUP(C560,sales!C:C,scon!D:D,"")</f>
        <v>0</v>
      </c>
      <c r="E560" s="26">
        <f>_xlfn.XLOOKUP(C560,sales!C:C,scon!E:E,"")</f>
        <v>0</v>
      </c>
      <c r="F560" s="4"/>
      <c r="G560" s="27"/>
      <c r="H560" s="28"/>
      <c r="I560" s="4"/>
      <c r="J560" s="35">
        <f>_xlfn.XLOOKUP(C560,sales!C:C,scon!L:L,"")</f>
        <v>0</v>
      </c>
      <c r="K560" s="31"/>
      <c r="L560" s="31"/>
      <c r="M560" s="33" t="str">
        <f t="shared" si="40"/>
        <v/>
      </c>
      <c r="N560" s="33" t="str">
        <f t="shared" si="41"/>
        <v/>
      </c>
      <c r="O560" s="33" t="str">
        <f t="shared" si="42"/>
        <v/>
      </c>
      <c r="P560" s="4"/>
      <c r="Q560" s="33" t="str">
        <f t="shared" si="43"/>
        <v/>
      </c>
      <c r="R560" s="34" t="str">
        <f t="shared" si="44"/>
        <v/>
      </c>
    </row>
    <row r="561" spans="1:18" x14ac:dyDescent="0.35">
      <c r="A561" s="25">
        <v>557</v>
      </c>
      <c r="B561" s="26">
        <f>_xlfn.XLOOKUP(C561,sales!C:C,scon!B:B,"")</f>
        <v>0</v>
      </c>
      <c r="C561" s="4"/>
      <c r="D561" s="26">
        <f>_xlfn.XLOOKUP(C561,sales!C:C,scon!D:D,"")</f>
        <v>0</v>
      </c>
      <c r="E561" s="26">
        <f>_xlfn.XLOOKUP(C561,sales!C:C,scon!E:E,"")</f>
        <v>0</v>
      </c>
      <c r="F561" s="4"/>
      <c r="G561" s="27"/>
      <c r="H561" s="28"/>
      <c r="I561" s="4"/>
      <c r="J561" s="35">
        <f>_xlfn.XLOOKUP(C561,sales!C:C,scon!L:L,"")</f>
        <v>0</v>
      </c>
      <c r="K561" s="31"/>
      <c r="L561" s="31"/>
      <c r="M561" s="33" t="str">
        <f t="shared" si="40"/>
        <v/>
      </c>
      <c r="N561" s="33" t="str">
        <f t="shared" si="41"/>
        <v/>
      </c>
      <c r="O561" s="33" t="str">
        <f t="shared" si="42"/>
        <v/>
      </c>
      <c r="P561" s="4"/>
      <c r="Q561" s="33" t="str">
        <f t="shared" si="43"/>
        <v/>
      </c>
      <c r="R561" s="34" t="str">
        <f t="shared" si="44"/>
        <v/>
      </c>
    </row>
    <row r="562" spans="1:18" x14ac:dyDescent="0.35">
      <c r="A562" s="25">
        <v>558</v>
      </c>
      <c r="B562" s="26">
        <f>_xlfn.XLOOKUP(C562,sales!C:C,scon!B:B,"")</f>
        <v>0</v>
      </c>
      <c r="C562" s="4"/>
      <c r="D562" s="26">
        <f>_xlfn.XLOOKUP(C562,sales!C:C,scon!D:D,"")</f>
        <v>0</v>
      </c>
      <c r="E562" s="26">
        <f>_xlfn.XLOOKUP(C562,sales!C:C,scon!E:E,"")</f>
        <v>0</v>
      </c>
      <c r="F562" s="4"/>
      <c r="G562" s="27"/>
      <c r="H562" s="28"/>
      <c r="I562" s="4"/>
      <c r="J562" s="35">
        <f>_xlfn.XLOOKUP(C562,sales!C:C,scon!L:L,"")</f>
        <v>0</v>
      </c>
      <c r="K562" s="31"/>
      <c r="L562" s="31"/>
      <c r="M562" s="33" t="str">
        <f t="shared" si="40"/>
        <v/>
      </c>
      <c r="N562" s="33" t="str">
        <f t="shared" si="41"/>
        <v/>
      </c>
      <c r="O562" s="33" t="str">
        <f t="shared" si="42"/>
        <v/>
      </c>
      <c r="P562" s="4"/>
      <c r="Q562" s="33" t="str">
        <f t="shared" si="43"/>
        <v/>
      </c>
      <c r="R562" s="34" t="str">
        <f t="shared" si="44"/>
        <v/>
      </c>
    </row>
    <row r="563" spans="1:18" x14ac:dyDescent="0.35">
      <c r="A563" s="25">
        <v>559</v>
      </c>
      <c r="B563" s="26">
        <f>_xlfn.XLOOKUP(C563,sales!C:C,scon!B:B,"")</f>
        <v>0</v>
      </c>
      <c r="C563" s="4"/>
      <c r="D563" s="26">
        <f>_xlfn.XLOOKUP(C563,sales!C:C,scon!D:D,"")</f>
        <v>0</v>
      </c>
      <c r="E563" s="26">
        <f>_xlfn.XLOOKUP(C563,sales!C:C,scon!E:E,"")</f>
        <v>0</v>
      </c>
      <c r="F563" s="4"/>
      <c r="G563" s="27"/>
      <c r="H563" s="28"/>
      <c r="I563" s="4"/>
      <c r="J563" s="35">
        <f>_xlfn.XLOOKUP(C563,sales!C:C,scon!L:L,"")</f>
        <v>0</v>
      </c>
      <c r="K563" s="31"/>
      <c r="L563" s="31"/>
      <c r="M563" s="33" t="str">
        <f t="shared" si="40"/>
        <v/>
      </c>
      <c r="N563" s="33" t="str">
        <f t="shared" si="41"/>
        <v/>
      </c>
      <c r="O563" s="33" t="str">
        <f t="shared" si="42"/>
        <v/>
      </c>
      <c r="P563" s="4"/>
      <c r="Q563" s="33" t="str">
        <f t="shared" si="43"/>
        <v/>
      </c>
      <c r="R563" s="34" t="str">
        <f t="shared" si="44"/>
        <v/>
      </c>
    </row>
    <row r="564" spans="1:18" x14ac:dyDescent="0.35">
      <c r="A564" s="25">
        <v>560</v>
      </c>
      <c r="B564" s="26">
        <f>_xlfn.XLOOKUP(C564,sales!C:C,scon!B:B,"")</f>
        <v>0</v>
      </c>
      <c r="C564" s="4"/>
      <c r="D564" s="26">
        <f>_xlfn.XLOOKUP(C564,sales!C:C,scon!D:D,"")</f>
        <v>0</v>
      </c>
      <c r="E564" s="26">
        <f>_xlfn.XLOOKUP(C564,sales!C:C,scon!E:E,"")</f>
        <v>0</v>
      </c>
      <c r="F564" s="4"/>
      <c r="G564" s="27"/>
      <c r="H564" s="28"/>
      <c r="I564" s="4"/>
      <c r="J564" s="35">
        <f>_xlfn.XLOOKUP(C564,sales!C:C,scon!L:L,"")</f>
        <v>0</v>
      </c>
      <c r="K564" s="31"/>
      <c r="L564" s="31"/>
      <c r="M564" s="33" t="str">
        <f t="shared" si="40"/>
        <v/>
      </c>
      <c r="N564" s="33" t="str">
        <f t="shared" si="41"/>
        <v/>
      </c>
      <c r="O564" s="33" t="str">
        <f t="shared" si="42"/>
        <v/>
      </c>
      <c r="P564" s="4"/>
      <c r="Q564" s="33" t="str">
        <f t="shared" si="43"/>
        <v/>
      </c>
      <c r="R564" s="34" t="str">
        <f t="shared" si="44"/>
        <v/>
      </c>
    </row>
    <row r="565" spans="1:18" x14ac:dyDescent="0.35">
      <c r="A565" s="25">
        <v>561</v>
      </c>
      <c r="B565" s="26">
        <f>_xlfn.XLOOKUP(C565,sales!C:C,scon!B:B,"")</f>
        <v>0</v>
      </c>
      <c r="C565" s="4"/>
      <c r="D565" s="26">
        <f>_xlfn.XLOOKUP(C565,sales!C:C,scon!D:D,"")</f>
        <v>0</v>
      </c>
      <c r="E565" s="26">
        <f>_xlfn.XLOOKUP(C565,sales!C:C,scon!E:E,"")</f>
        <v>0</v>
      </c>
      <c r="F565" s="4"/>
      <c r="G565" s="27"/>
      <c r="H565" s="28"/>
      <c r="I565" s="4"/>
      <c r="J565" s="35">
        <f>_xlfn.XLOOKUP(C565,sales!C:C,scon!L:L,"")</f>
        <v>0</v>
      </c>
      <c r="K565" s="31"/>
      <c r="L565" s="31"/>
      <c r="M565" s="33" t="str">
        <f t="shared" si="40"/>
        <v/>
      </c>
      <c r="N565" s="33" t="str">
        <f t="shared" si="41"/>
        <v/>
      </c>
      <c r="O565" s="33" t="str">
        <f t="shared" si="42"/>
        <v/>
      </c>
      <c r="P565" s="4"/>
      <c r="Q565" s="33" t="str">
        <f t="shared" si="43"/>
        <v/>
      </c>
      <c r="R565" s="34" t="str">
        <f t="shared" si="44"/>
        <v/>
      </c>
    </row>
    <row r="566" spans="1:18" x14ac:dyDescent="0.35">
      <c r="A566" s="25">
        <v>562</v>
      </c>
      <c r="B566" s="26">
        <f>_xlfn.XLOOKUP(C566,sales!C:C,scon!B:B,"")</f>
        <v>0</v>
      </c>
      <c r="C566" s="4"/>
      <c r="D566" s="26">
        <f>_xlfn.XLOOKUP(C566,sales!C:C,scon!D:D,"")</f>
        <v>0</v>
      </c>
      <c r="E566" s="26">
        <f>_xlfn.XLOOKUP(C566,sales!C:C,scon!E:E,"")</f>
        <v>0</v>
      </c>
      <c r="F566" s="4"/>
      <c r="G566" s="27"/>
      <c r="H566" s="28"/>
      <c r="I566" s="4"/>
      <c r="J566" s="35">
        <f>_xlfn.XLOOKUP(C566,sales!C:C,scon!L:L,"")</f>
        <v>0</v>
      </c>
      <c r="K566" s="31"/>
      <c r="L566" s="31"/>
      <c r="M566" s="33" t="str">
        <f t="shared" si="40"/>
        <v/>
      </c>
      <c r="N566" s="33" t="str">
        <f t="shared" si="41"/>
        <v/>
      </c>
      <c r="O566" s="33" t="str">
        <f t="shared" si="42"/>
        <v/>
      </c>
      <c r="P566" s="4"/>
      <c r="Q566" s="33" t="str">
        <f t="shared" si="43"/>
        <v/>
      </c>
      <c r="R566" s="34" t="str">
        <f t="shared" si="44"/>
        <v/>
      </c>
    </row>
    <row r="567" spans="1:18" x14ac:dyDescent="0.35">
      <c r="A567" s="25">
        <v>563</v>
      </c>
      <c r="B567" s="26">
        <f>_xlfn.XLOOKUP(C567,sales!C:C,scon!B:B,"")</f>
        <v>0</v>
      </c>
      <c r="C567" s="4"/>
      <c r="D567" s="26">
        <f>_xlfn.XLOOKUP(C567,sales!C:C,scon!D:D,"")</f>
        <v>0</v>
      </c>
      <c r="E567" s="26">
        <f>_xlfn.XLOOKUP(C567,sales!C:C,scon!E:E,"")</f>
        <v>0</v>
      </c>
      <c r="F567" s="4"/>
      <c r="G567" s="27"/>
      <c r="H567" s="28"/>
      <c r="I567" s="4"/>
      <c r="J567" s="35">
        <f>_xlfn.XLOOKUP(C567,sales!C:C,scon!L:L,"")</f>
        <v>0</v>
      </c>
      <c r="K567" s="31"/>
      <c r="L567" s="31"/>
      <c r="M567" s="33" t="str">
        <f t="shared" si="40"/>
        <v/>
      </c>
      <c r="N567" s="33" t="str">
        <f t="shared" si="41"/>
        <v/>
      </c>
      <c r="O567" s="33" t="str">
        <f t="shared" si="42"/>
        <v/>
      </c>
      <c r="P567" s="4"/>
      <c r="Q567" s="33" t="str">
        <f t="shared" si="43"/>
        <v/>
      </c>
      <c r="R567" s="34" t="str">
        <f t="shared" si="44"/>
        <v/>
      </c>
    </row>
    <row r="568" spans="1:18" x14ac:dyDescent="0.35">
      <c r="A568" s="25">
        <v>564</v>
      </c>
      <c r="B568" s="26">
        <f>_xlfn.XLOOKUP(C568,sales!C:C,scon!B:B,"")</f>
        <v>0</v>
      </c>
      <c r="C568" s="4"/>
      <c r="D568" s="26">
        <f>_xlfn.XLOOKUP(C568,sales!C:C,scon!D:D,"")</f>
        <v>0</v>
      </c>
      <c r="E568" s="26">
        <f>_xlfn.XLOOKUP(C568,sales!C:C,scon!E:E,"")</f>
        <v>0</v>
      </c>
      <c r="F568" s="4"/>
      <c r="G568" s="27"/>
      <c r="H568" s="28"/>
      <c r="I568" s="4"/>
      <c r="J568" s="35">
        <f>_xlfn.XLOOKUP(C568,sales!C:C,scon!L:L,"")</f>
        <v>0</v>
      </c>
      <c r="K568" s="31"/>
      <c r="L568" s="31"/>
      <c r="M568" s="33" t="str">
        <f t="shared" si="40"/>
        <v/>
      </c>
      <c r="N568" s="33" t="str">
        <f t="shared" si="41"/>
        <v/>
      </c>
      <c r="O568" s="33" t="str">
        <f t="shared" si="42"/>
        <v/>
      </c>
      <c r="P568" s="4"/>
      <c r="Q568" s="33" t="str">
        <f t="shared" si="43"/>
        <v/>
      </c>
      <c r="R568" s="34" t="str">
        <f t="shared" si="44"/>
        <v/>
      </c>
    </row>
    <row r="569" spans="1:18" x14ac:dyDescent="0.35">
      <c r="A569" s="25">
        <v>565</v>
      </c>
      <c r="B569" s="26">
        <f>_xlfn.XLOOKUP(C569,sales!C:C,scon!B:B,"")</f>
        <v>0</v>
      </c>
      <c r="C569" s="4"/>
      <c r="D569" s="26">
        <f>_xlfn.XLOOKUP(C569,sales!C:C,scon!D:D,"")</f>
        <v>0</v>
      </c>
      <c r="E569" s="26">
        <f>_xlfn.XLOOKUP(C569,sales!C:C,scon!E:E,"")</f>
        <v>0</v>
      </c>
      <c r="F569" s="4"/>
      <c r="G569" s="27"/>
      <c r="H569" s="28"/>
      <c r="I569" s="4"/>
      <c r="J569" s="35">
        <f>_xlfn.XLOOKUP(C569,sales!C:C,scon!L:L,"")</f>
        <v>0</v>
      </c>
      <c r="K569" s="31"/>
      <c r="L569" s="31"/>
      <c r="M569" s="33" t="str">
        <f t="shared" si="40"/>
        <v/>
      </c>
      <c r="N569" s="33" t="str">
        <f t="shared" si="41"/>
        <v/>
      </c>
      <c r="O569" s="33" t="str">
        <f t="shared" si="42"/>
        <v/>
      </c>
      <c r="P569" s="4"/>
      <c r="Q569" s="33" t="str">
        <f t="shared" si="43"/>
        <v/>
      </c>
      <c r="R569" s="34" t="str">
        <f t="shared" si="44"/>
        <v/>
      </c>
    </row>
    <row r="570" spans="1:18" x14ac:dyDescent="0.35">
      <c r="A570" s="25">
        <v>566</v>
      </c>
      <c r="B570" s="26">
        <f>_xlfn.XLOOKUP(C570,sales!C:C,scon!B:B,"")</f>
        <v>0</v>
      </c>
      <c r="C570" s="4"/>
      <c r="D570" s="26">
        <f>_xlfn.XLOOKUP(C570,sales!C:C,scon!D:D,"")</f>
        <v>0</v>
      </c>
      <c r="E570" s="26">
        <f>_xlfn.XLOOKUP(C570,sales!C:C,scon!E:E,"")</f>
        <v>0</v>
      </c>
      <c r="F570" s="4"/>
      <c r="G570" s="27"/>
      <c r="H570" s="28"/>
      <c r="I570" s="4"/>
      <c r="J570" s="35">
        <f>_xlfn.XLOOKUP(C570,sales!C:C,scon!L:L,"")</f>
        <v>0</v>
      </c>
      <c r="K570" s="31"/>
      <c r="L570" s="31"/>
      <c r="M570" s="33" t="str">
        <f t="shared" si="40"/>
        <v/>
      </c>
      <c r="N570" s="33" t="str">
        <f t="shared" si="41"/>
        <v/>
      </c>
      <c r="O570" s="33" t="str">
        <f t="shared" si="42"/>
        <v/>
      </c>
      <c r="P570" s="4"/>
      <c r="Q570" s="33" t="str">
        <f t="shared" si="43"/>
        <v/>
      </c>
      <c r="R570" s="34" t="str">
        <f t="shared" si="44"/>
        <v/>
      </c>
    </row>
    <row r="571" spans="1:18" x14ac:dyDescent="0.35">
      <c r="A571" s="25">
        <v>567</v>
      </c>
      <c r="B571" s="26">
        <f>_xlfn.XLOOKUP(C571,sales!C:C,scon!B:B,"")</f>
        <v>0</v>
      </c>
      <c r="C571" s="4"/>
      <c r="D571" s="26">
        <f>_xlfn.XLOOKUP(C571,sales!C:C,scon!D:D,"")</f>
        <v>0</v>
      </c>
      <c r="E571" s="26">
        <f>_xlfn.XLOOKUP(C571,sales!C:C,scon!E:E,"")</f>
        <v>0</v>
      </c>
      <c r="F571" s="4"/>
      <c r="G571" s="27"/>
      <c r="H571" s="28"/>
      <c r="I571" s="4"/>
      <c r="J571" s="35">
        <f>_xlfn.XLOOKUP(C571,sales!C:C,scon!L:L,"")</f>
        <v>0</v>
      </c>
      <c r="K571" s="31"/>
      <c r="L571" s="31"/>
      <c r="M571" s="33" t="str">
        <f t="shared" si="40"/>
        <v/>
      </c>
      <c r="N571" s="33" t="str">
        <f t="shared" si="41"/>
        <v/>
      </c>
      <c r="O571" s="33" t="str">
        <f t="shared" si="42"/>
        <v/>
      </c>
      <c r="P571" s="4"/>
      <c r="Q571" s="33" t="str">
        <f t="shared" si="43"/>
        <v/>
      </c>
      <c r="R571" s="34" t="str">
        <f t="shared" si="44"/>
        <v/>
      </c>
    </row>
    <row r="572" spans="1:18" x14ac:dyDescent="0.35">
      <c r="A572" s="25">
        <v>568</v>
      </c>
      <c r="B572" s="26">
        <f>_xlfn.XLOOKUP(C572,sales!C:C,scon!B:B,"")</f>
        <v>0</v>
      </c>
      <c r="C572" s="4"/>
      <c r="D572" s="26">
        <f>_xlfn.XLOOKUP(C572,sales!C:C,scon!D:D,"")</f>
        <v>0</v>
      </c>
      <c r="E572" s="26">
        <f>_xlfn.XLOOKUP(C572,sales!C:C,scon!E:E,"")</f>
        <v>0</v>
      </c>
      <c r="F572" s="4"/>
      <c r="G572" s="27"/>
      <c r="H572" s="28"/>
      <c r="I572" s="4"/>
      <c r="J572" s="35">
        <f>_xlfn.XLOOKUP(C572,sales!C:C,scon!L:L,"")</f>
        <v>0</v>
      </c>
      <c r="K572" s="31"/>
      <c r="L572" s="31"/>
      <c r="M572" s="33" t="str">
        <f t="shared" si="40"/>
        <v/>
      </c>
      <c r="N572" s="33" t="str">
        <f t="shared" si="41"/>
        <v/>
      </c>
      <c r="O572" s="33" t="str">
        <f t="shared" si="42"/>
        <v/>
      </c>
      <c r="P572" s="4"/>
      <c r="Q572" s="33" t="str">
        <f t="shared" si="43"/>
        <v/>
      </c>
      <c r="R572" s="34" t="str">
        <f t="shared" si="44"/>
        <v/>
      </c>
    </row>
    <row r="573" spans="1:18" x14ac:dyDescent="0.35">
      <c r="A573" s="25">
        <v>569</v>
      </c>
      <c r="B573" s="26">
        <f>_xlfn.XLOOKUP(C573,sales!C:C,scon!B:B,"")</f>
        <v>0</v>
      </c>
      <c r="C573" s="4"/>
      <c r="D573" s="26">
        <f>_xlfn.XLOOKUP(C573,sales!C:C,scon!D:D,"")</f>
        <v>0</v>
      </c>
      <c r="E573" s="26">
        <f>_xlfn.XLOOKUP(C573,sales!C:C,scon!E:E,"")</f>
        <v>0</v>
      </c>
      <c r="F573" s="4"/>
      <c r="G573" s="27"/>
      <c r="H573" s="28"/>
      <c r="I573" s="4"/>
      <c r="J573" s="35">
        <f>_xlfn.XLOOKUP(C573,sales!C:C,scon!L:L,"")</f>
        <v>0</v>
      </c>
      <c r="K573" s="31"/>
      <c r="L573" s="31"/>
      <c r="M573" s="33" t="str">
        <f t="shared" si="40"/>
        <v/>
      </c>
      <c r="N573" s="33" t="str">
        <f t="shared" si="41"/>
        <v/>
      </c>
      <c r="O573" s="33" t="str">
        <f t="shared" si="42"/>
        <v/>
      </c>
      <c r="P573" s="4"/>
      <c r="Q573" s="33" t="str">
        <f t="shared" si="43"/>
        <v/>
      </c>
      <c r="R573" s="34" t="str">
        <f t="shared" si="44"/>
        <v/>
      </c>
    </row>
    <row r="574" spans="1:18" x14ac:dyDescent="0.35">
      <c r="A574" s="25">
        <v>570</v>
      </c>
      <c r="B574" s="26">
        <f>_xlfn.XLOOKUP(C574,sales!C:C,scon!B:B,"")</f>
        <v>0</v>
      </c>
      <c r="C574" s="4"/>
      <c r="D574" s="26">
        <f>_xlfn.XLOOKUP(C574,sales!C:C,scon!D:D,"")</f>
        <v>0</v>
      </c>
      <c r="E574" s="26">
        <f>_xlfn.XLOOKUP(C574,sales!C:C,scon!E:E,"")</f>
        <v>0</v>
      </c>
      <c r="F574" s="4"/>
      <c r="G574" s="27"/>
      <c r="H574" s="28"/>
      <c r="I574" s="4"/>
      <c r="J574" s="35">
        <f>_xlfn.XLOOKUP(C574,sales!C:C,scon!L:L,"")</f>
        <v>0</v>
      </c>
      <c r="K574" s="31"/>
      <c r="L574" s="31"/>
      <c r="M574" s="33" t="str">
        <f t="shared" si="40"/>
        <v/>
      </c>
      <c r="N574" s="33" t="str">
        <f t="shared" si="41"/>
        <v/>
      </c>
      <c r="O574" s="33" t="str">
        <f t="shared" si="42"/>
        <v/>
      </c>
      <c r="P574" s="4"/>
      <c r="Q574" s="33" t="str">
        <f t="shared" si="43"/>
        <v/>
      </c>
      <c r="R574" s="34" t="str">
        <f t="shared" si="44"/>
        <v/>
      </c>
    </row>
    <row r="575" spans="1:18" x14ac:dyDescent="0.35">
      <c r="A575" s="25">
        <v>571</v>
      </c>
      <c r="B575" s="26">
        <f>_xlfn.XLOOKUP(C575,sales!C:C,scon!B:B,"")</f>
        <v>0</v>
      </c>
      <c r="C575" s="4"/>
      <c r="D575" s="26">
        <f>_xlfn.XLOOKUP(C575,sales!C:C,scon!D:D,"")</f>
        <v>0</v>
      </c>
      <c r="E575" s="26">
        <f>_xlfn.XLOOKUP(C575,sales!C:C,scon!E:E,"")</f>
        <v>0</v>
      </c>
      <c r="F575" s="4"/>
      <c r="G575" s="27"/>
      <c r="H575" s="28"/>
      <c r="I575" s="4"/>
      <c r="J575" s="35">
        <f>_xlfn.XLOOKUP(C575,sales!C:C,scon!L:L,"")</f>
        <v>0</v>
      </c>
      <c r="K575" s="31"/>
      <c r="L575" s="31"/>
      <c r="M575" s="33" t="str">
        <f t="shared" si="40"/>
        <v/>
      </c>
      <c r="N575" s="33" t="str">
        <f t="shared" si="41"/>
        <v/>
      </c>
      <c r="O575" s="33" t="str">
        <f t="shared" si="42"/>
        <v/>
      </c>
      <c r="P575" s="4"/>
      <c r="Q575" s="33" t="str">
        <f t="shared" si="43"/>
        <v/>
      </c>
      <c r="R575" s="34" t="str">
        <f t="shared" si="44"/>
        <v/>
      </c>
    </row>
    <row r="576" spans="1:18" x14ac:dyDescent="0.35">
      <c r="A576" s="25">
        <v>572</v>
      </c>
      <c r="B576" s="26">
        <f>_xlfn.XLOOKUP(C576,sales!C:C,scon!B:B,"")</f>
        <v>0</v>
      </c>
      <c r="C576" s="4"/>
      <c r="D576" s="26">
        <f>_xlfn.XLOOKUP(C576,sales!C:C,scon!D:D,"")</f>
        <v>0</v>
      </c>
      <c r="E576" s="26">
        <f>_xlfn.XLOOKUP(C576,sales!C:C,scon!E:E,"")</f>
        <v>0</v>
      </c>
      <c r="F576" s="4"/>
      <c r="G576" s="27"/>
      <c r="H576" s="28"/>
      <c r="I576" s="4"/>
      <c r="J576" s="35">
        <f>_xlfn.XLOOKUP(C576,sales!C:C,scon!L:L,"")</f>
        <v>0</v>
      </c>
      <c r="K576" s="31"/>
      <c r="L576" s="31"/>
      <c r="M576" s="33" t="str">
        <f t="shared" si="40"/>
        <v/>
      </c>
      <c r="N576" s="33" t="str">
        <f t="shared" si="41"/>
        <v/>
      </c>
      <c r="O576" s="33" t="str">
        <f t="shared" si="42"/>
        <v/>
      </c>
      <c r="P576" s="4"/>
      <c r="Q576" s="33" t="str">
        <f t="shared" si="43"/>
        <v/>
      </c>
      <c r="R576" s="34" t="str">
        <f t="shared" si="44"/>
        <v/>
      </c>
    </row>
    <row r="577" spans="1:18" x14ac:dyDescent="0.35">
      <c r="A577" s="25">
        <v>573</v>
      </c>
      <c r="B577" s="26">
        <f>_xlfn.XLOOKUP(C577,sales!C:C,scon!B:B,"")</f>
        <v>0</v>
      </c>
      <c r="C577" s="4"/>
      <c r="D577" s="26">
        <f>_xlfn.XLOOKUP(C577,sales!C:C,scon!D:D,"")</f>
        <v>0</v>
      </c>
      <c r="E577" s="26">
        <f>_xlfn.XLOOKUP(C577,sales!C:C,scon!E:E,"")</f>
        <v>0</v>
      </c>
      <c r="F577" s="4"/>
      <c r="G577" s="27"/>
      <c r="H577" s="28"/>
      <c r="I577" s="4"/>
      <c r="J577" s="35">
        <f>_xlfn.XLOOKUP(C577,sales!C:C,scon!L:L,"")</f>
        <v>0</v>
      </c>
      <c r="K577" s="31"/>
      <c r="L577" s="31"/>
      <c r="M577" s="33" t="str">
        <f t="shared" si="40"/>
        <v/>
      </c>
      <c r="N577" s="33" t="str">
        <f t="shared" si="41"/>
        <v/>
      </c>
      <c r="O577" s="33" t="str">
        <f t="shared" si="42"/>
        <v/>
      </c>
      <c r="P577" s="4"/>
      <c r="Q577" s="33" t="str">
        <f t="shared" si="43"/>
        <v/>
      </c>
      <c r="R577" s="34" t="str">
        <f t="shared" si="44"/>
        <v/>
      </c>
    </row>
    <row r="578" spans="1:18" x14ac:dyDescent="0.35">
      <c r="A578" s="25">
        <v>574</v>
      </c>
      <c r="B578" s="26">
        <f>_xlfn.XLOOKUP(C578,sales!C:C,scon!B:B,"")</f>
        <v>0</v>
      </c>
      <c r="C578" s="4"/>
      <c r="D578" s="26">
        <f>_xlfn.XLOOKUP(C578,sales!C:C,scon!D:D,"")</f>
        <v>0</v>
      </c>
      <c r="E578" s="26">
        <f>_xlfn.XLOOKUP(C578,sales!C:C,scon!E:E,"")</f>
        <v>0</v>
      </c>
      <c r="F578" s="4"/>
      <c r="G578" s="27"/>
      <c r="H578" s="28"/>
      <c r="I578" s="4"/>
      <c r="J578" s="35">
        <f>_xlfn.XLOOKUP(C578,sales!C:C,scon!L:L,"")</f>
        <v>0</v>
      </c>
      <c r="K578" s="31"/>
      <c r="L578" s="31"/>
      <c r="M578" s="33" t="str">
        <f t="shared" si="40"/>
        <v/>
      </c>
      <c r="N578" s="33" t="str">
        <f t="shared" si="41"/>
        <v/>
      </c>
      <c r="O578" s="33" t="str">
        <f t="shared" si="42"/>
        <v/>
      </c>
      <c r="P578" s="4"/>
      <c r="Q578" s="33" t="str">
        <f t="shared" si="43"/>
        <v/>
      </c>
      <c r="R578" s="34" t="str">
        <f t="shared" si="44"/>
        <v/>
      </c>
    </row>
    <row r="579" spans="1:18" x14ac:dyDescent="0.35">
      <c r="A579" s="25">
        <v>575</v>
      </c>
      <c r="B579" s="26">
        <f>_xlfn.XLOOKUP(C579,sales!C:C,scon!B:B,"")</f>
        <v>0</v>
      </c>
      <c r="C579" s="4"/>
      <c r="D579" s="26">
        <f>_xlfn.XLOOKUP(C579,sales!C:C,scon!D:D,"")</f>
        <v>0</v>
      </c>
      <c r="E579" s="26">
        <f>_xlfn.XLOOKUP(C579,sales!C:C,scon!E:E,"")</f>
        <v>0</v>
      </c>
      <c r="F579" s="4"/>
      <c r="G579" s="27"/>
      <c r="H579" s="28"/>
      <c r="I579" s="4"/>
      <c r="J579" s="35">
        <f>_xlfn.XLOOKUP(C579,sales!C:C,scon!L:L,"")</f>
        <v>0</v>
      </c>
      <c r="K579" s="31"/>
      <c r="L579" s="31"/>
      <c r="M579" s="33" t="str">
        <f t="shared" si="40"/>
        <v/>
      </c>
      <c r="N579" s="33" t="str">
        <f t="shared" si="41"/>
        <v/>
      </c>
      <c r="O579" s="33" t="str">
        <f t="shared" si="42"/>
        <v/>
      </c>
      <c r="P579" s="4"/>
      <c r="Q579" s="33" t="str">
        <f t="shared" si="43"/>
        <v/>
      </c>
      <c r="R579" s="34" t="str">
        <f t="shared" si="44"/>
        <v/>
      </c>
    </row>
    <row r="580" spans="1:18" x14ac:dyDescent="0.35">
      <c r="A580" s="25">
        <v>576</v>
      </c>
      <c r="B580" s="26">
        <f>_xlfn.XLOOKUP(C580,sales!C:C,scon!B:B,"")</f>
        <v>0</v>
      </c>
      <c r="C580" s="4"/>
      <c r="D580" s="26">
        <f>_xlfn.XLOOKUP(C580,sales!C:C,scon!D:D,"")</f>
        <v>0</v>
      </c>
      <c r="E580" s="26">
        <f>_xlfn.XLOOKUP(C580,sales!C:C,scon!E:E,"")</f>
        <v>0</v>
      </c>
      <c r="F580" s="4"/>
      <c r="G580" s="27"/>
      <c r="H580" s="28"/>
      <c r="I580" s="4"/>
      <c r="J580" s="35">
        <f>_xlfn.XLOOKUP(C580,sales!C:C,scon!L:L,"")</f>
        <v>0</v>
      </c>
      <c r="K580" s="31"/>
      <c r="L580" s="31"/>
      <c r="M580" s="33" t="str">
        <f t="shared" si="40"/>
        <v/>
      </c>
      <c r="N580" s="33" t="str">
        <f t="shared" si="41"/>
        <v/>
      </c>
      <c r="O580" s="33" t="str">
        <f t="shared" si="42"/>
        <v/>
      </c>
      <c r="P580" s="4"/>
      <c r="Q580" s="33" t="str">
        <f t="shared" si="43"/>
        <v/>
      </c>
      <c r="R580" s="34" t="str">
        <f t="shared" si="44"/>
        <v/>
      </c>
    </row>
    <row r="581" spans="1:18" x14ac:dyDescent="0.35">
      <c r="A581" s="25">
        <v>577</v>
      </c>
      <c r="B581" s="26">
        <f>_xlfn.XLOOKUP(C581,sales!C:C,scon!B:B,"")</f>
        <v>0</v>
      </c>
      <c r="C581" s="4"/>
      <c r="D581" s="26">
        <f>_xlfn.XLOOKUP(C581,sales!C:C,scon!D:D,"")</f>
        <v>0</v>
      </c>
      <c r="E581" s="26">
        <f>_xlfn.XLOOKUP(C581,sales!C:C,scon!E:E,"")</f>
        <v>0</v>
      </c>
      <c r="F581" s="4"/>
      <c r="G581" s="27"/>
      <c r="H581" s="28"/>
      <c r="I581" s="4"/>
      <c r="J581" s="35">
        <f>_xlfn.XLOOKUP(C581,sales!C:C,scon!L:L,"")</f>
        <v>0</v>
      </c>
      <c r="K581" s="31"/>
      <c r="L581" s="31"/>
      <c r="M581" s="33" t="str">
        <f t="shared" ref="M581:M644" si="45">IF(I581="","",J581*I581)</f>
        <v/>
      </c>
      <c r="N581" s="33" t="str">
        <f t="shared" ref="N581:N644" si="46">IF(K581="","",M581 * K581)</f>
        <v/>
      </c>
      <c r="O581" s="33" t="str">
        <f t="shared" ref="O581:O644" si="47">IF(K581="","",M581 + N581)</f>
        <v/>
      </c>
      <c r="P581" s="4"/>
      <c r="Q581" s="33" t="str">
        <f t="shared" ref="Q581:Q644" si="48">IF(L581&amp;K581="","",M581 * L581)</f>
        <v/>
      </c>
      <c r="R581" s="34" t="str">
        <f t="shared" si="44"/>
        <v/>
      </c>
    </row>
    <row r="582" spans="1:18" x14ac:dyDescent="0.35">
      <c r="A582" s="25">
        <v>578</v>
      </c>
      <c r="B582" s="26">
        <f>_xlfn.XLOOKUP(C582,sales!C:C,scon!B:B,"")</f>
        <v>0</v>
      </c>
      <c r="C582" s="4"/>
      <c r="D582" s="26">
        <f>_xlfn.XLOOKUP(C582,sales!C:C,scon!D:D,"")</f>
        <v>0</v>
      </c>
      <c r="E582" s="26">
        <f>_xlfn.XLOOKUP(C582,sales!C:C,scon!E:E,"")</f>
        <v>0</v>
      </c>
      <c r="F582" s="4"/>
      <c r="G582" s="27"/>
      <c r="H582" s="28"/>
      <c r="I582" s="4"/>
      <c r="J582" s="35">
        <f>_xlfn.XLOOKUP(C582,sales!C:C,scon!L:L,"")</f>
        <v>0</v>
      </c>
      <c r="K582" s="31"/>
      <c r="L582" s="31"/>
      <c r="M582" s="33" t="str">
        <f t="shared" si="45"/>
        <v/>
      </c>
      <c r="N582" s="33" t="str">
        <f t="shared" si="46"/>
        <v/>
      </c>
      <c r="O582" s="33" t="str">
        <f t="shared" si="47"/>
        <v/>
      </c>
      <c r="P582" s="4"/>
      <c r="Q582" s="33" t="str">
        <f t="shared" si="48"/>
        <v/>
      </c>
      <c r="R582" s="34" t="str">
        <f t="shared" ref="R582:R645" si="49">IF(M582="","",O582-P582-Q582)</f>
        <v/>
      </c>
    </row>
    <row r="583" spans="1:18" x14ac:dyDescent="0.35">
      <c r="A583" s="25">
        <v>579</v>
      </c>
      <c r="B583" s="26">
        <f>_xlfn.XLOOKUP(C583,sales!C:C,scon!B:B,"")</f>
        <v>0</v>
      </c>
      <c r="C583" s="4"/>
      <c r="D583" s="26">
        <f>_xlfn.XLOOKUP(C583,sales!C:C,scon!D:D,"")</f>
        <v>0</v>
      </c>
      <c r="E583" s="26">
        <f>_xlfn.XLOOKUP(C583,sales!C:C,scon!E:E,"")</f>
        <v>0</v>
      </c>
      <c r="F583" s="4"/>
      <c r="G583" s="27"/>
      <c r="H583" s="28"/>
      <c r="I583" s="4"/>
      <c r="J583" s="35">
        <f>_xlfn.XLOOKUP(C583,sales!C:C,scon!L:L,"")</f>
        <v>0</v>
      </c>
      <c r="K583" s="31"/>
      <c r="L583" s="31"/>
      <c r="M583" s="33" t="str">
        <f t="shared" si="45"/>
        <v/>
      </c>
      <c r="N583" s="33" t="str">
        <f t="shared" si="46"/>
        <v/>
      </c>
      <c r="O583" s="33" t="str">
        <f t="shared" si="47"/>
        <v/>
      </c>
      <c r="P583" s="4"/>
      <c r="Q583" s="33" t="str">
        <f t="shared" si="48"/>
        <v/>
      </c>
      <c r="R583" s="34" t="str">
        <f t="shared" si="49"/>
        <v/>
      </c>
    </row>
    <row r="584" spans="1:18" x14ac:dyDescent="0.35">
      <c r="A584" s="25">
        <v>580</v>
      </c>
      <c r="B584" s="26">
        <f>_xlfn.XLOOKUP(C584,sales!C:C,scon!B:B,"")</f>
        <v>0</v>
      </c>
      <c r="C584" s="4"/>
      <c r="D584" s="26">
        <f>_xlfn.XLOOKUP(C584,sales!C:C,scon!D:D,"")</f>
        <v>0</v>
      </c>
      <c r="E584" s="26">
        <f>_xlfn.XLOOKUP(C584,sales!C:C,scon!E:E,"")</f>
        <v>0</v>
      </c>
      <c r="F584" s="4"/>
      <c r="G584" s="27"/>
      <c r="H584" s="28"/>
      <c r="I584" s="4"/>
      <c r="J584" s="35">
        <f>_xlfn.XLOOKUP(C584,sales!C:C,scon!L:L,"")</f>
        <v>0</v>
      </c>
      <c r="K584" s="31"/>
      <c r="L584" s="31"/>
      <c r="M584" s="33" t="str">
        <f t="shared" si="45"/>
        <v/>
      </c>
      <c r="N584" s="33" t="str">
        <f t="shared" si="46"/>
        <v/>
      </c>
      <c r="O584" s="33" t="str">
        <f t="shared" si="47"/>
        <v/>
      </c>
      <c r="P584" s="4"/>
      <c r="Q584" s="33" t="str">
        <f t="shared" si="48"/>
        <v/>
      </c>
      <c r="R584" s="34" t="str">
        <f t="shared" si="49"/>
        <v/>
      </c>
    </row>
    <row r="585" spans="1:18" x14ac:dyDescent="0.35">
      <c r="A585" s="25">
        <v>581</v>
      </c>
      <c r="B585" s="26">
        <f>_xlfn.XLOOKUP(C585,sales!C:C,scon!B:B,"")</f>
        <v>0</v>
      </c>
      <c r="C585" s="4"/>
      <c r="D585" s="26">
        <f>_xlfn.XLOOKUP(C585,sales!C:C,scon!D:D,"")</f>
        <v>0</v>
      </c>
      <c r="E585" s="26">
        <f>_xlfn.XLOOKUP(C585,sales!C:C,scon!E:E,"")</f>
        <v>0</v>
      </c>
      <c r="F585" s="4"/>
      <c r="G585" s="27"/>
      <c r="H585" s="28"/>
      <c r="I585" s="4"/>
      <c r="J585" s="35">
        <f>_xlfn.XLOOKUP(C585,sales!C:C,scon!L:L,"")</f>
        <v>0</v>
      </c>
      <c r="K585" s="31"/>
      <c r="L585" s="31"/>
      <c r="M585" s="33" t="str">
        <f t="shared" si="45"/>
        <v/>
      </c>
      <c r="N585" s="33" t="str">
        <f t="shared" si="46"/>
        <v/>
      </c>
      <c r="O585" s="33" t="str">
        <f t="shared" si="47"/>
        <v/>
      </c>
      <c r="P585" s="4"/>
      <c r="Q585" s="33" t="str">
        <f t="shared" si="48"/>
        <v/>
      </c>
      <c r="R585" s="34" t="str">
        <f t="shared" si="49"/>
        <v/>
      </c>
    </row>
    <row r="586" spans="1:18" x14ac:dyDescent="0.35">
      <c r="A586" s="25">
        <v>582</v>
      </c>
      <c r="B586" s="26">
        <f>_xlfn.XLOOKUP(C586,sales!C:C,scon!B:B,"")</f>
        <v>0</v>
      </c>
      <c r="C586" s="4"/>
      <c r="D586" s="26">
        <f>_xlfn.XLOOKUP(C586,sales!C:C,scon!D:D,"")</f>
        <v>0</v>
      </c>
      <c r="E586" s="26">
        <f>_xlfn.XLOOKUP(C586,sales!C:C,scon!E:E,"")</f>
        <v>0</v>
      </c>
      <c r="F586" s="4"/>
      <c r="G586" s="27"/>
      <c r="H586" s="28"/>
      <c r="I586" s="4"/>
      <c r="J586" s="35">
        <f>_xlfn.XLOOKUP(C586,sales!C:C,scon!L:L,"")</f>
        <v>0</v>
      </c>
      <c r="K586" s="31"/>
      <c r="L586" s="31"/>
      <c r="M586" s="33" t="str">
        <f t="shared" si="45"/>
        <v/>
      </c>
      <c r="N586" s="33" t="str">
        <f t="shared" si="46"/>
        <v/>
      </c>
      <c r="O586" s="33" t="str">
        <f t="shared" si="47"/>
        <v/>
      </c>
      <c r="P586" s="4"/>
      <c r="Q586" s="33" t="str">
        <f t="shared" si="48"/>
        <v/>
      </c>
      <c r="R586" s="34" t="str">
        <f t="shared" si="49"/>
        <v/>
      </c>
    </row>
    <row r="587" spans="1:18" x14ac:dyDescent="0.35">
      <c r="A587" s="25">
        <v>583</v>
      </c>
      <c r="B587" s="26">
        <f>_xlfn.XLOOKUP(C587,sales!C:C,scon!B:B,"")</f>
        <v>0</v>
      </c>
      <c r="C587" s="4"/>
      <c r="D587" s="26">
        <f>_xlfn.XLOOKUP(C587,sales!C:C,scon!D:D,"")</f>
        <v>0</v>
      </c>
      <c r="E587" s="26">
        <f>_xlfn.XLOOKUP(C587,sales!C:C,scon!E:E,"")</f>
        <v>0</v>
      </c>
      <c r="F587" s="4"/>
      <c r="G587" s="27"/>
      <c r="H587" s="28"/>
      <c r="I587" s="4"/>
      <c r="J587" s="35">
        <f>_xlfn.XLOOKUP(C587,sales!C:C,scon!L:L,"")</f>
        <v>0</v>
      </c>
      <c r="K587" s="31"/>
      <c r="L587" s="31"/>
      <c r="M587" s="33" t="str">
        <f t="shared" si="45"/>
        <v/>
      </c>
      <c r="N587" s="33" t="str">
        <f t="shared" si="46"/>
        <v/>
      </c>
      <c r="O587" s="33" t="str">
        <f t="shared" si="47"/>
        <v/>
      </c>
      <c r="P587" s="4"/>
      <c r="Q587" s="33" t="str">
        <f t="shared" si="48"/>
        <v/>
      </c>
      <c r="R587" s="34" t="str">
        <f t="shared" si="49"/>
        <v/>
      </c>
    </row>
    <row r="588" spans="1:18" x14ac:dyDescent="0.35">
      <c r="A588" s="25">
        <v>584</v>
      </c>
      <c r="B588" s="26">
        <f>_xlfn.XLOOKUP(C588,sales!C:C,scon!B:B,"")</f>
        <v>0</v>
      </c>
      <c r="C588" s="4"/>
      <c r="D588" s="26">
        <f>_xlfn.XLOOKUP(C588,sales!C:C,scon!D:D,"")</f>
        <v>0</v>
      </c>
      <c r="E588" s="26">
        <f>_xlfn.XLOOKUP(C588,sales!C:C,scon!E:E,"")</f>
        <v>0</v>
      </c>
      <c r="F588" s="4"/>
      <c r="G588" s="27"/>
      <c r="H588" s="28"/>
      <c r="I588" s="4"/>
      <c r="J588" s="35">
        <f>_xlfn.XLOOKUP(C588,sales!C:C,scon!L:L,"")</f>
        <v>0</v>
      </c>
      <c r="K588" s="31"/>
      <c r="L588" s="31"/>
      <c r="M588" s="33" t="str">
        <f t="shared" si="45"/>
        <v/>
      </c>
      <c r="N588" s="33" t="str">
        <f t="shared" si="46"/>
        <v/>
      </c>
      <c r="O588" s="33" t="str">
        <f t="shared" si="47"/>
        <v/>
      </c>
      <c r="P588" s="4"/>
      <c r="Q588" s="33" t="str">
        <f t="shared" si="48"/>
        <v/>
      </c>
      <c r="R588" s="34" t="str">
        <f t="shared" si="49"/>
        <v/>
      </c>
    </row>
    <row r="589" spans="1:18" x14ac:dyDescent="0.35">
      <c r="A589" s="25">
        <v>585</v>
      </c>
      <c r="B589" s="26">
        <f>_xlfn.XLOOKUP(C589,sales!C:C,scon!B:B,"")</f>
        <v>0</v>
      </c>
      <c r="C589" s="4"/>
      <c r="D589" s="26">
        <f>_xlfn.XLOOKUP(C589,sales!C:C,scon!D:D,"")</f>
        <v>0</v>
      </c>
      <c r="E589" s="26">
        <f>_xlfn.XLOOKUP(C589,sales!C:C,scon!E:E,"")</f>
        <v>0</v>
      </c>
      <c r="F589" s="4"/>
      <c r="G589" s="27"/>
      <c r="H589" s="28"/>
      <c r="I589" s="4"/>
      <c r="J589" s="35">
        <f>_xlfn.XLOOKUP(C589,sales!C:C,scon!L:L,"")</f>
        <v>0</v>
      </c>
      <c r="K589" s="31"/>
      <c r="L589" s="31"/>
      <c r="M589" s="33" t="str">
        <f t="shared" si="45"/>
        <v/>
      </c>
      <c r="N589" s="33" t="str">
        <f t="shared" si="46"/>
        <v/>
      </c>
      <c r="O589" s="33" t="str">
        <f t="shared" si="47"/>
        <v/>
      </c>
      <c r="P589" s="4"/>
      <c r="Q589" s="33" t="str">
        <f t="shared" si="48"/>
        <v/>
      </c>
      <c r="R589" s="34" t="str">
        <f t="shared" si="49"/>
        <v/>
      </c>
    </row>
    <row r="590" spans="1:18" x14ac:dyDescent="0.35">
      <c r="A590" s="25">
        <v>586</v>
      </c>
      <c r="B590" s="26">
        <f>_xlfn.XLOOKUP(C590,sales!C:C,scon!B:B,"")</f>
        <v>0</v>
      </c>
      <c r="C590" s="4"/>
      <c r="D590" s="26">
        <f>_xlfn.XLOOKUP(C590,sales!C:C,scon!D:D,"")</f>
        <v>0</v>
      </c>
      <c r="E590" s="26">
        <f>_xlfn.XLOOKUP(C590,sales!C:C,scon!E:E,"")</f>
        <v>0</v>
      </c>
      <c r="F590" s="4"/>
      <c r="G590" s="27"/>
      <c r="H590" s="28"/>
      <c r="I590" s="4"/>
      <c r="J590" s="35">
        <f>_xlfn.XLOOKUP(C590,sales!C:C,scon!L:L,"")</f>
        <v>0</v>
      </c>
      <c r="K590" s="31"/>
      <c r="L590" s="31"/>
      <c r="M590" s="33" t="str">
        <f t="shared" si="45"/>
        <v/>
      </c>
      <c r="N590" s="33" t="str">
        <f t="shared" si="46"/>
        <v/>
      </c>
      <c r="O590" s="33" t="str">
        <f t="shared" si="47"/>
        <v/>
      </c>
      <c r="P590" s="4"/>
      <c r="Q590" s="33" t="str">
        <f t="shared" si="48"/>
        <v/>
      </c>
      <c r="R590" s="34" t="str">
        <f t="shared" si="49"/>
        <v/>
      </c>
    </row>
    <row r="591" spans="1:18" x14ac:dyDescent="0.35">
      <c r="A591" s="25">
        <v>587</v>
      </c>
      <c r="B591" s="26">
        <f>_xlfn.XLOOKUP(C591,sales!C:C,scon!B:B,"")</f>
        <v>0</v>
      </c>
      <c r="C591" s="4"/>
      <c r="D591" s="26">
        <f>_xlfn.XLOOKUP(C591,sales!C:C,scon!D:D,"")</f>
        <v>0</v>
      </c>
      <c r="E591" s="26">
        <f>_xlfn.XLOOKUP(C591,sales!C:C,scon!E:E,"")</f>
        <v>0</v>
      </c>
      <c r="F591" s="4"/>
      <c r="G591" s="27"/>
      <c r="H591" s="28"/>
      <c r="I591" s="4"/>
      <c r="J591" s="35">
        <f>_xlfn.XLOOKUP(C591,sales!C:C,scon!L:L,"")</f>
        <v>0</v>
      </c>
      <c r="K591" s="31"/>
      <c r="L591" s="31"/>
      <c r="M591" s="33" t="str">
        <f t="shared" si="45"/>
        <v/>
      </c>
      <c r="N591" s="33" t="str">
        <f t="shared" si="46"/>
        <v/>
      </c>
      <c r="O591" s="33" t="str">
        <f t="shared" si="47"/>
        <v/>
      </c>
      <c r="P591" s="4"/>
      <c r="Q591" s="33" t="str">
        <f t="shared" si="48"/>
        <v/>
      </c>
      <c r="R591" s="34" t="str">
        <f t="shared" si="49"/>
        <v/>
      </c>
    </row>
    <row r="592" spans="1:18" x14ac:dyDescent="0.35">
      <c r="A592" s="25">
        <v>588</v>
      </c>
      <c r="B592" s="26">
        <f>_xlfn.XLOOKUP(C592,sales!C:C,scon!B:B,"")</f>
        <v>0</v>
      </c>
      <c r="C592" s="4"/>
      <c r="D592" s="26">
        <f>_xlfn.XLOOKUP(C592,sales!C:C,scon!D:D,"")</f>
        <v>0</v>
      </c>
      <c r="E592" s="26">
        <f>_xlfn.XLOOKUP(C592,sales!C:C,scon!E:E,"")</f>
        <v>0</v>
      </c>
      <c r="F592" s="4"/>
      <c r="G592" s="27"/>
      <c r="H592" s="28"/>
      <c r="I592" s="4"/>
      <c r="J592" s="35">
        <f>_xlfn.XLOOKUP(C592,sales!C:C,scon!L:L,"")</f>
        <v>0</v>
      </c>
      <c r="K592" s="31"/>
      <c r="L592" s="31"/>
      <c r="M592" s="33" t="str">
        <f t="shared" si="45"/>
        <v/>
      </c>
      <c r="N592" s="33" t="str">
        <f t="shared" si="46"/>
        <v/>
      </c>
      <c r="O592" s="33" t="str">
        <f t="shared" si="47"/>
        <v/>
      </c>
      <c r="P592" s="4"/>
      <c r="Q592" s="33" t="str">
        <f t="shared" si="48"/>
        <v/>
      </c>
      <c r="R592" s="34" t="str">
        <f t="shared" si="49"/>
        <v/>
      </c>
    </row>
    <row r="593" spans="1:18" x14ac:dyDescent="0.35">
      <c r="A593" s="25">
        <v>589</v>
      </c>
      <c r="B593" s="26">
        <f>_xlfn.XLOOKUP(C593,sales!C:C,scon!B:B,"")</f>
        <v>0</v>
      </c>
      <c r="C593" s="4"/>
      <c r="D593" s="26">
        <f>_xlfn.XLOOKUP(C593,sales!C:C,scon!D:D,"")</f>
        <v>0</v>
      </c>
      <c r="E593" s="26">
        <f>_xlfn.XLOOKUP(C593,sales!C:C,scon!E:E,"")</f>
        <v>0</v>
      </c>
      <c r="F593" s="4"/>
      <c r="G593" s="27"/>
      <c r="H593" s="28"/>
      <c r="I593" s="4"/>
      <c r="J593" s="35">
        <f>_xlfn.XLOOKUP(C593,sales!C:C,scon!L:L,"")</f>
        <v>0</v>
      </c>
      <c r="K593" s="31"/>
      <c r="L593" s="31"/>
      <c r="M593" s="33" t="str">
        <f t="shared" si="45"/>
        <v/>
      </c>
      <c r="N593" s="33" t="str">
        <f t="shared" si="46"/>
        <v/>
      </c>
      <c r="O593" s="33" t="str">
        <f t="shared" si="47"/>
        <v/>
      </c>
      <c r="P593" s="4"/>
      <c r="Q593" s="33" t="str">
        <f t="shared" si="48"/>
        <v/>
      </c>
      <c r="R593" s="34" t="str">
        <f t="shared" si="49"/>
        <v/>
      </c>
    </row>
    <row r="594" spans="1:18" x14ac:dyDescent="0.35">
      <c r="A594" s="25">
        <v>590</v>
      </c>
      <c r="B594" s="26">
        <f>_xlfn.XLOOKUP(C594,sales!C:C,scon!B:B,"")</f>
        <v>0</v>
      </c>
      <c r="C594" s="4"/>
      <c r="D594" s="26">
        <f>_xlfn.XLOOKUP(C594,sales!C:C,scon!D:D,"")</f>
        <v>0</v>
      </c>
      <c r="E594" s="26">
        <f>_xlfn.XLOOKUP(C594,sales!C:C,scon!E:E,"")</f>
        <v>0</v>
      </c>
      <c r="F594" s="4"/>
      <c r="G594" s="27"/>
      <c r="H594" s="28"/>
      <c r="I594" s="4"/>
      <c r="J594" s="35">
        <f>_xlfn.XLOOKUP(C594,sales!C:C,scon!L:L,"")</f>
        <v>0</v>
      </c>
      <c r="K594" s="31"/>
      <c r="L594" s="31"/>
      <c r="M594" s="33" t="str">
        <f t="shared" si="45"/>
        <v/>
      </c>
      <c r="N594" s="33" t="str">
        <f t="shared" si="46"/>
        <v/>
      </c>
      <c r="O594" s="33" t="str">
        <f t="shared" si="47"/>
        <v/>
      </c>
      <c r="P594" s="4"/>
      <c r="Q594" s="33" t="str">
        <f t="shared" si="48"/>
        <v/>
      </c>
      <c r="R594" s="34" t="str">
        <f t="shared" si="49"/>
        <v/>
      </c>
    </row>
    <row r="595" spans="1:18" x14ac:dyDescent="0.35">
      <c r="A595" s="25">
        <v>591</v>
      </c>
      <c r="B595" s="26">
        <f>_xlfn.XLOOKUP(C595,sales!C:C,scon!B:B,"")</f>
        <v>0</v>
      </c>
      <c r="C595" s="4"/>
      <c r="D595" s="26">
        <f>_xlfn.XLOOKUP(C595,sales!C:C,scon!D:D,"")</f>
        <v>0</v>
      </c>
      <c r="E595" s="26">
        <f>_xlfn.XLOOKUP(C595,sales!C:C,scon!E:E,"")</f>
        <v>0</v>
      </c>
      <c r="F595" s="4"/>
      <c r="G595" s="27"/>
      <c r="H595" s="28"/>
      <c r="I595" s="4"/>
      <c r="J595" s="35">
        <f>_xlfn.XLOOKUP(C595,sales!C:C,scon!L:L,"")</f>
        <v>0</v>
      </c>
      <c r="K595" s="31"/>
      <c r="L595" s="31"/>
      <c r="M595" s="33" t="str">
        <f t="shared" si="45"/>
        <v/>
      </c>
      <c r="N595" s="33" t="str">
        <f t="shared" si="46"/>
        <v/>
      </c>
      <c r="O595" s="33" t="str">
        <f t="shared" si="47"/>
        <v/>
      </c>
      <c r="P595" s="4"/>
      <c r="Q595" s="33" t="str">
        <f t="shared" si="48"/>
        <v/>
      </c>
      <c r="R595" s="34" t="str">
        <f t="shared" si="49"/>
        <v/>
      </c>
    </row>
    <row r="596" spans="1:18" x14ac:dyDescent="0.35">
      <c r="A596" s="25">
        <v>592</v>
      </c>
      <c r="B596" s="26">
        <f>_xlfn.XLOOKUP(C596,sales!C:C,scon!B:B,"")</f>
        <v>0</v>
      </c>
      <c r="C596" s="4"/>
      <c r="D596" s="26">
        <f>_xlfn.XLOOKUP(C596,sales!C:C,scon!D:D,"")</f>
        <v>0</v>
      </c>
      <c r="E596" s="26">
        <f>_xlfn.XLOOKUP(C596,sales!C:C,scon!E:E,"")</f>
        <v>0</v>
      </c>
      <c r="F596" s="4"/>
      <c r="G596" s="27"/>
      <c r="H596" s="28"/>
      <c r="I596" s="4"/>
      <c r="J596" s="35">
        <f>_xlfn.XLOOKUP(C596,sales!C:C,scon!L:L,"")</f>
        <v>0</v>
      </c>
      <c r="K596" s="31"/>
      <c r="L596" s="31"/>
      <c r="M596" s="33" t="str">
        <f t="shared" si="45"/>
        <v/>
      </c>
      <c r="N596" s="33" t="str">
        <f t="shared" si="46"/>
        <v/>
      </c>
      <c r="O596" s="33" t="str">
        <f t="shared" si="47"/>
        <v/>
      </c>
      <c r="P596" s="4"/>
      <c r="Q596" s="33" t="str">
        <f t="shared" si="48"/>
        <v/>
      </c>
      <c r="R596" s="34" t="str">
        <f t="shared" si="49"/>
        <v/>
      </c>
    </row>
    <row r="597" spans="1:18" x14ac:dyDescent="0.35">
      <c r="A597" s="25">
        <v>593</v>
      </c>
      <c r="B597" s="26">
        <f>_xlfn.XLOOKUP(C597,sales!C:C,scon!B:B,"")</f>
        <v>0</v>
      </c>
      <c r="C597" s="4"/>
      <c r="D597" s="26">
        <f>_xlfn.XLOOKUP(C597,sales!C:C,scon!D:D,"")</f>
        <v>0</v>
      </c>
      <c r="E597" s="26">
        <f>_xlfn.XLOOKUP(C597,sales!C:C,scon!E:E,"")</f>
        <v>0</v>
      </c>
      <c r="F597" s="4"/>
      <c r="G597" s="27"/>
      <c r="H597" s="28"/>
      <c r="I597" s="4"/>
      <c r="J597" s="35">
        <f>_xlfn.XLOOKUP(C597,sales!C:C,scon!L:L,"")</f>
        <v>0</v>
      </c>
      <c r="K597" s="31"/>
      <c r="L597" s="31"/>
      <c r="M597" s="33" t="str">
        <f t="shared" si="45"/>
        <v/>
      </c>
      <c r="N597" s="33" t="str">
        <f t="shared" si="46"/>
        <v/>
      </c>
      <c r="O597" s="33" t="str">
        <f t="shared" si="47"/>
        <v/>
      </c>
      <c r="P597" s="4"/>
      <c r="Q597" s="33" t="str">
        <f t="shared" si="48"/>
        <v/>
      </c>
      <c r="R597" s="34" t="str">
        <f t="shared" si="49"/>
        <v/>
      </c>
    </row>
    <row r="598" spans="1:18" x14ac:dyDescent="0.35">
      <c r="A598" s="25">
        <v>594</v>
      </c>
      <c r="B598" s="26">
        <f>_xlfn.XLOOKUP(C598,sales!C:C,scon!B:B,"")</f>
        <v>0</v>
      </c>
      <c r="C598" s="4"/>
      <c r="D598" s="26">
        <f>_xlfn.XLOOKUP(C598,sales!C:C,scon!D:D,"")</f>
        <v>0</v>
      </c>
      <c r="E598" s="26">
        <f>_xlfn.XLOOKUP(C598,sales!C:C,scon!E:E,"")</f>
        <v>0</v>
      </c>
      <c r="F598" s="4"/>
      <c r="G598" s="27"/>
      <c r="H598" s="28"/>
      <c r="I598" s="4"/>
      <c r="J598" s="35">
        <f>_xlfn.XLOOKUP(C598,sales!C:C,scon!L:L,"")</f>
        <v>0</v>
      </c>
      <c r="K598" s="31"/>
      <c r="L598" s="31"/>
      <c r="M598" s="33" t="str">
        <f t="shared" si="45"/>
        <v/>
      </c>
      <c r="N598" s="33" t="str">
        <f t="shared" si="46"/>
        <v/>
      </c>
      <c r="O598" s="33" t="str">
        <f t="shared" si="47"/>
        <v/>
      </c>
      <c r="P598" s="4"/>
      <c r="Q598" s="33" t="str">
        <f t="shared" si="48"/>
        <v/>
      </c>
      <c r="R598" s="34" t="str">
        <f t="shared" si="49"/>
        <v/>
      </c>
    </row>
    <row r="599" spans="1:18" x14ac:dyDescent="0.35">
      <c r="A599" s="25">
        <v>595</v>
      </c>
      <c r="B599" s="26">
        <f>_xlfn.XLOOKUP(C599,sales!C:C,scon!B:B,"")</f>
        <v>0</v>
      </c>
      <c r="C599" s="4"/>
      <c r="D599" s="26">
        <f>_xlfn.XLOOKUP(C599,sales!C:C,scon!D:D,"")</f>
        <v>0</v>
      </c>
      <c r="E599" s="26">
        <f>_xlfn.XLOOKUP(C599,sales!C:C,scon!E:E,"")</f>
        <v>0</v>
      </c>
      <c r="F599" s="4"/>
      <c r="G599" s="27"/>
      <c r="H599" s="28"/>
      <c r="I599" s="4"/>
      <c r="J599" s="35">
        <f>_xlfn.XLOOKUP(C599,sales!C:C,scon!L:L,"")</f>
        <v>0</v>
      </c>
      <c r="K599" s="31"/>
      <c r="L599" s="31"/>
      <c r="M599" s="33" t="str">
        <f t="shared" si="45"/>
        <v/>
      </c>
      <c r="N599" s="33" t="str">
        <f t="shared" si="46"/>
        <v/>
      </c>
      <c r="O599" s="33" t="str">
        <f t="shared" si="47"/>
        <v/>
      </c>
      <c r="P599" s="4"/>
      <c r="Q599" s="33" t="str">
        <f t="shared" si="48"/>
        <v/>
      </c>
      <c r="R599" s="34" t="str">
        <f t="shared" si="49"/>
        <v/>
      </c>
    </row>
    <row r="600" spans="1:18" x14ac:dyDescent="0.35">
      <c r="A600" s="25">
        <v>596</v>
      </c>
      <c r="B600" s="26">
        <f>_xlfn.XLOOKUP(C600,sales!C:C,scon!B:B,"")</f>
        <v>0</v>
      </c>
      <c r="C600" s="4"/>
      <c r="D600" s="26">
        <f>_xlfn.XLOOKUP(C600,sales!C:C,scon!D:D,"")</f>
        <v>0</v>
      </c>
      <c r="E600" s="26">
        <f>_xlfn.XLOOKUP(C600,sales!C:C,scon!E:E,"")</f>
        <v>0</v>
      </c>
      <c r="F600" s="4"/>
      <c r="G600" s="27"/>
      <c r="H600" s="28"/>
      <c r="I600" s="4"/>
      <c r="J600" s="35">
        <f>_xlfn.XLOOKUP(C600,sales!C:C,scon!L:L,"")</f>
        <v>0</v>
      </c>
      <c r="K600" s="31"/>
      <c r="L600" s="31"/>
      <c r="M600" s="33" t="str">
        <f t="shared" si="45"/>
        <v/>
      </c>
      <c r="N600" s="33" t="str">
        <f t="shared" si="46"/>
        <v/>
      </c>
      <c r="O600" s="33" t="str">
        <f t="shared" si="47"/>
        <v/>
      </c>
      <c r="P600" s="4"/>
      <c r="Q600" s="33" t="str">
        <f t="shared" si="48"/>
        <v/>
      </c>
      <c r="R600" s="34" t="str">
        <f t="shared" si="49"/>
        <v/>
      </c>
    </row>
    <row r="601" spans="1:18" x14ac:dyDescent="0.35">
      <c r="A601" s="25">
        <v>597</v>
      </c>
      <c r="B601" s="26">
        <f>_xlfn.XLOOKUP(C601,sales!C:C,scon!B:B,"")</f>
        <v>0</v>
      </c>
      <c r="C601" s="4"/>
      <c r="D601" s="26">
        <f>_xlfn.XLOOKUP(C601,sales!C:C,scon!D:D,"")</f>
        <v>0</v>
      </c>
      <c r="E601" s="26">
        <f>_xlfn.XLOOKUP(C601,sales!C:C,scon!E:E,"")</f>
        <v>0</v>
      </c>
      <c r="F601" s="4"/>
      <c r="G601" s="27"/>
      <c r="H601" s="28"/>
      <c r="I601" s="4"/>
      <c r="J601" s="35">
        <f>_xlfn.XLOOKUP(C601,sales!C:C,scon!L:L,"")</f>
        <v>0</v>
      </c>
      <c r="K601" s="31"/>
      <c r="L601" s="31"/>
      <c r="M601" s="33" t="str">
        <f t="shared" si="45"/>
        <v/>
      </c>
      <c r="N601" s="33" t="str">
        <f t="shared" si="46"/>
        <v/>
      </c>
      <c r="O601" s="33" t="str">
        <f t="shared" si="47"/>
        <v/>
      </c>
      <c r="P601" s="4"/>
      <c r="Q601" s="33" t="str">
        <f t="shared" si="48"/>
        <v/>
      </c>
      <c r="R601" s="34" t="str">
        <f t="shared" si="49"/>
        <v/>
      </c>
    </row>
    <row r="602" spans="1:18" x14ac:dyDescent="0.35">
      <c r="A602" s="25">
        <v>598</v>
      </c>
      <c r="B602" s="26">
        <f>_xlfn.XLOOKUP(C602,sales!C:C,scon!B:B,"")</f>
        <v>0</v>
      </c>
      <c r="C602" s="4"/>
      <c r="D602" s="26">
        <f>_xlfn.XLOOKUP(C602,sales!C:C,scon!D:D,"")</f>
        <v>0</v>
      </c>
      <c r="E602" s="26">
        <f>_xlfn.XLOOKUP(C602,sales!C:C,scon!E:E,"")</f>
        <v>0</v>
      </c>
      <c r="F602" s="4"/>
      <c r="G602" s="27"/>
      <c r="H602" s="28"/>
      <c r="I602" s="4"/>
      <c r="J602" s="35">
        <f>_xlfn.XLOOKUP(C602,sales!C:C,scon!L:L,"")</f>
        <v>0</v>
      </c>
      <c r="K602" s="31"/>
      <c r="L602" s="31"/>
      <c r="M602" s="33" t="str">
        <f t="shared" si="45"/>
        <v/>
      </c>
      <c r="N602" s="33" t="str">
        <f t="shared" si="46"/>
        <v/>
      </c>
      <c r="O602" s="33" t="str">
        <f t="shared" si="47"/>
        <v/>
      </c>
      <c r="P602" s="4"/>
      <c r="Q602" s="33" t="str">
        <f t="shared" si="48"/>
        <v/>
      </c>
      <c r="R602" s="34" t="str">
        <f t="shared" si="49"/>
        <v/>
      </c>
    </row>
    <row r="603" spans="1:18" x14ac:dyDescent="0.35">
      <c r="A603" s="25">
        <v>599</v>
      </c>
      <c r="B603" s="26">
        <f>_xlfn.XLOOKUP(C603,sales!C:C,scon!B:B,"")</f>
        <v>0</v>
      </c>
      <c r="C603" s="4"/>
      <c r="D603" s="26">
        <f>_xlfn.XLOOKUP(C603,sales!C:C,scon!D:D,"")</f>
        <v>0</v>
      </c>
      <c r="E603" s="26">
        <f>_xlfn.XLOOKUP(C603,sales!C:C,scon!E:E,"")</f>
        <v>0</v>
      </c>
      <c r="F603" s="4"/>
      <c r="G603" s="27"/>
      <c r="H603" s="28"/>
      <c r="I603" s="4"/>
      <c r="J603" s="35">
        <f>_xlfn.XLOOKUP(C603,sales!C:C,scon!L:L,"")</f>
        <v>0</v>
      </c>
      <c r="K603" s="31"/>
      <c r="L603" s="31"/>
      <c r="M603" s="33" t="str">
        <f t="shared" si="45"/>
        <v/>
      </c>
      <c r="N603" s="33" t="str">
        <f t="shared" si="46"/>
        <v/>
      </c>
      <c r="O603" s="33" t="str">
        <f t="shared" si="47"/>
        <v/>
      </c>
      <c r="P603" s="4"/>
      <c r="Q603" s="33" t="str">
        <f t="shared" si="48"/>
        <v/>
      </c>
      <c r="R603" s="34" t="str">
        <f t="shared" si="49"/>
        <v/>
      </c>
    </row>
    <row r="604" spans="1:18" x14ac:dyDescent="0.35">
      <c r="A604" s="25">
        <v>600</v>
      </c>
      <c r="B604" s="26">
        <f>_xlfn.XLOOKUP(C604,sales!C:C,scon!B:B,"")</f>
        <v>0</v>
      </c>
      <c r="C604" s="4"/>
      <c r="D604" s="26">
        <f>_xlfn.XLOOKUP(C604,sales!C:C,scon!D:D,"")</f>
        <v>0</v>
      </c>
      <c r="E604" s="26">
        <f>_xlfn.XLOOKUP(C604,sales!C:C,scon!E:E,"")</f>
        <v>0</v>
      </c>
      <c r="F604" s="4"/>
      <c r="G604" s="27"/>
      <c r="H604" s="28"/>
      <c r="I604" s="4"/>
      <c r="J604" s="35">
        <f>_xlfn.XLOOKUP(C604,sales!C:C,scon!L:L,"")</f>
        <v>0</v>
      </c>
      <c r="K604" s="31"/>
      <c r="L604" s="31"/>
      <c r="M604" s="33" t="str">
        <f t="shared" si="45"/>
        <v/>
      </c>
      <c r="N604" s="33" t="str">
        <f t="shared" si="46"/>
        <v/>
      </c>
      <c r="O604" s="33" t="str">
        <f t="shared" si="47"/>
        <v/>
      </c>
      <c r="P604" s="4"/>
      <c r="Q604" s="33" t="str">
        <f t="shared" si="48"/>
        <v/>
      </c>
      <c r="R604" s="34" t="str">
        <f t="shared" si="49"/>
        <v/>
      </c>
    </row>
    <row r="605" spans="1:18" x14ac:dyDescent="0.35">
      <c r="A605" s="25">
        <v>601</v>
      </c>
      <c r="B605" s="26">
        <f>_xlfn.XLOOKUP(C605,sales!C:C,scon!B:B,"")</f>
        <v>0</v>
      </c>
      <c r="C605" s="4"/>
      <c r="D605" s="26">
        <f>_xlfn.XLOOKUP(C605,sales!C:C,scon!D:D,"")</f>
        <v>0</v>
      </c>
      <c r="E605" s="26">
        <f>_xlfn.XLOOKUP(C605,sales!C:C,scon!E:E,"")</f>
        <v>0</v>
      </c>
      <c r="F605" s="4"/>
      <c r="G605" s="27"/>
      <c r="H605" s="28"/>
      <c r="I605" s="4"/>
      <c r="J605" s="35">
        <f>_xlfn.XLOOKUP(C605,sales!C:C,scon!L:L,"")</f>
        <v>0</v>
      </c>
      <c r="K605" s="31"/>
      <c r="L605" s="31"/>
      <c r="M605" s="33" t="str">
        <f t="shared" si="45"/>
        <v/>
      </c>
      <c r="N605" s="33" t="str">
        <f t="shared" si="46"/>
        <v/>
      </c>
      <c r="O605" s="33" t="str">
        <f t="shared" si="47"/>
        <v/>
      </c>
      <c r="P605" s="4"/>
      <c r="Q605" s="33" t="str">
        <f t="shared" si="48"/>
        <v/>
      </c>
      <c r="R605" s="34" t="str">
        <f t="shared" si="49"/>
        <v/>
      </c>
    </row>
    <row r="606" spans="1:18" x14ac:dyDescent="0.35">
      <c r="A606" s="25">
        <v>602</v>
      </c>
      <c r="B606" s="26">
        <f>_xlfn.XLOOKUP(C606,sales!C:C,scon!B:B,"")</f>
        <v>0</v>
      </c>
      <c r="C606" s="4"/>
      <c r="D606" s="26">
        <f>_xlfn.XLOOKUP(C606,sales!C:C,scon!D:D,"")</f>
        <v>0</v>
      </c>
      <c r="E606" s="26">
        <f>_xlfn.XLOOKUP(C606,sales!C:C,scon!E:E,"")</f>
        <v>0</v>
      </c>
      <c r="F606" s="4"/>
      <c r="G606" s="27"/>
      <c r="H606" s="28"/>
      <c r="I606" s="4"/>
      <c r="J606" s="35">
        <f>_xlfn.XLOOKUP(C606,sales!C:C,scon!L:L,"")</f>
        <v>0</v>
      </c>
      <c r="K606" s="31"/>
      <c r="L606" s="31"/>
      <c r="M606" s="33" t="str">
        <f t="shared" si="45"/>
        <v/>
      </c>
      <c r="N606" s="33" t="str">
        <f t="shared" si="46"/>
        <v/>
      </c>
      <c r="O606" s="33" t="str">
        <f t="shared" si="47"/>
        <v/>
      </c>
      <c r="P606" s="4"/>
      <c r="Q606" s="33" t="str">
        <f t="shared" si="48"/>
        <v/>
      </c>
      <c r="R606" s="34" t="str">
        <f t="shared" si="49"/>
        <v/>
      </c>
    </row>
    <row r="607" spans="1:18" x14ac:dyDescent="0.35">
      <c r="A607" s="25">
        <v>603</v>
      </c>
      <c r="B607" s="26">
        <f>_xlfn.XLOOKUP(C607,sales!C:C,scon!B:B,"")</f>
        <v>0</v>
      </c>
      <c r="C607" s="4"/>
      <c r="D607" s="26">
        <f>_xlfn.XLOOKUP(C607,sales!C:C,scon!D:D,"")</f>
        <v>0</v>
      </c>
      <c r="E607" s="26">
        <f>_xlfn.XLOOKUP(C607,sales!C:C,scon!E:E,"")</f>
        <v>0</v>
      </c>
      <c r="F607" s="4"/>
      <c r="G607" s="27"/>
      <c r="H607" s="28"/>
      <c r="I607" s="4"/>
      <c r="J607" s="35">
        <f>_xlfn.XLOOKUP(C607,sales!C:C,scon!L:L,"")</f>
        <v>0</v>
      </c>
      <c r="K607" s="31"/>
      <c r="L607" s="31"/>
      <c r="M607" s="33" t="str">
        <f t="shared" si="45"/>
        <v/>
      </c>
      <c r="N607" s="33" t="str">
        <f t="shared" si="46"/>
        <v/>
      </c>
      <c r="O607" s="33" t="str">
        <f t="shared" si="47"/>
        <v/>
      </c>
      <c r="P607" s="4"/>
      <c r="Q607" s="33" t="str">
        <f t="shared" si="48"/>
        <v/>
      </c>
      <c r="R607" s="34" t="str">
        <f t="shared" si="49"/>
        <v/>
      </c>
    </row>
    <row r="608" spans="1:18" x14ac:dyDescent="0.35">
      <c r="A608" s="25">
        <v>604</v>
      </c>
      <c r="B608" s="26">
        <f>_xlfn.XLOOKUP(C608,sales!C:C,scon!B:B,"")</f>
        <v>0</v>
      </c>
      <c r="C608" s="4"/>
      <c r="D608" s="26">
        <f>_xlfn.XLOOKUP(C608,sales!C:C,scon!D:D,"")</f>
        <v>0</v>
      </c>
      <c r="E608" s="26">
        <f>_xlfn.XLOOKUP(C608,sales!C:C,scon!E:E,"")</f>
        <v>0</v>
      </c>
      <c r="F608" s="4"/>
      <c r="G608" s="27"/>
      <c r="H608" s="28"/>
      <c r="I608" s="4"/>
      <c r="J608" s="35">
        <f>_xlfn.XLOOKUP(C608,sales!C:C,scon!L:L,"")</f>
        <v>0</v>
      </c>
      <c r="K608" s="31"/>
      <c r="L608" s="31"/>
      <c r="M608" s="33" t="str">
        <f t="shared" si="45"/>
        <v/>
      </c>
      <c r="N608" s="33" t="str">
        <f t="shared" si="46"/>
        <v/>
      </c>
      <c r="O608" s="33" t="str">
        <f t="shared" si="47"/>
        <v/>
      </c>
      <c r="P608" s="4"/>
      <c r="Q608" s="33" t="str">
        <f t="shared" si="48"/>
        <v/>
      </c>
      <c r="R608" s="34" t="str">
        <f t="shared" si="49"/>
        <v/>
      </c>
    </row>
    <row r="609" spans="1:18" x14ac:dyDescent="0.35">
      <c r="A609" s="25">
        <v>605</v>
      </c>
      <c r="B609" s="26">
        <f>_xlfn.XLOOKUP(C609,sales!C:C,scon!B:B,"")</f>
        <v>0</v>
      </c>
      <c r="C609" s="4"/>
      <c r="D609" s="26">
        <f>_xlfn.XLOOKUP(C609,sales!C:C,scon!D:D,"")</f>
        <v>0</v>
      </c>
      <c r="E609" s="26">
        <f>_xlfn.XLOOKUP(C609,sales!C:C,scon!E:E,"")</f>
        <v>0</v>
      </c>
      <c r="F609" s="4"/>
      <c r="G609" s="27"/>
      <c r="H609" s="28"/>
      <c r="I609" s="4"/>
      <c r="J609" s="35">
        <f>_xlfn.XLOOKUP(C609,sales!C:C,scon!L:L,"")</f>
        <v>0</v>
      </c>
      <c r="K609" s="31"/>
      <c r="L609" s="31"/>
      <c r="M609" s="33" t="str">
        <f t="shared" si="45"/>
        <v/>
      </c>
      <c r="N609" s="33" t="str">
        <f t="shared" si="46"/>
        <v/>
      </c>
      <c r="O609" s="33" t="str">
        <f t="shared" si="47"/>
        <v/>
      </c>
      <c r="P609" s="4"/>
      <c r="Q609" s="33" t="str">
        <f t="shared" si="48"/>
        <v/>
      </c>
      <c r="R609" s="34" t="str">
        <f t="shared" si="49"/>
        <v/>
      </c>
    </row>
    <row r="610" spans="1:18" x14ac:dyDescent="0.35">
      <c r="A610" s="25">
        <v>606</v>
      </c>
      <c r="B610" s="26">
        <f>_xlfn.XLOOKUP(C610,sales!C:C,scon!B:B,"")</f>
        <v>0</v>
      </c>
      <c r="C610" s="4"/>
      <c r="D610" s="26">
        <f>_xlfn.XLOOKUP(C610,sales!C:C,scon!D:D,"")</f>
        <v>0</v>
      </c>
      <c r="E610" s="26">
        <f>_xlfn.XLOOKUP(C610,sales!C:C,scon!E:E,"")</f>
        <v>0</v>
      </c>
      <c r="F610" s="4"/>
      <c r="G610" s="27"/>
      <c r="H610" s="28"/>
      <c r="I610" s="4"/>
      <c r="J610" s="35">
        <f>_xlfn.XLOOKUP(C610,sales!C:C,scon!L:L,"")</f>
        <v>0</v>
      </c>
      <c r="K610" s="31"/>
      <c r="L610" s="31"/>
      <c r="M610" s="33" t="str">
        <f t="shared" si="45"/>
        <v/>
      </c>
      <c r="N610" s="33" t="str">
        <f t="shared" si="46"/>
        <v/>
      </c>
      <c r="O610" s="33" t="str">
        <f t="shared" si="47"/>
        <v/>
      </c>
      <c r="P610" s="4"/>
      <c r="Q610" s="33" t="str">
        <f t="shared" si="48"/>
        <v/>
      </c>
      <c r="R610" s="34" t="str">
        <f t="shared" si="49"/>
        <v/>
      </c>
    </row>
    <row r="611" spans="1:18" x14ac:dyDescent="0.35">
      <c r="A611" s="25">
        <v>607</v>
      </c>
      <c r="B611" s="26">
        <f>_xlfn.XLOOKUP(C611,sales!C:C,scon!B:B,"")</f>
        <v>0</v>
      </c>
      <c r="C611" s="4"/>
      <c r="D611" s="26">
        <f>_xlfn.XLOOKUP(C611,sales!C:C,scon!D:D,"")</f>
        <v>0</v>
      </c>
      <c r="E611" s="26">
        <f>_xlfn.XLOOKUP(C611,sales!C:C,scon!E:E,"")</f>
        <v>0</v>
      </c>
      <c r="F611" s="4"/>
      <c r="G611" s="27"/>
      <c r="H611" s="28"/>
      <c r="I611" s="4"/>
      <c r="J611" s="35">
        <f>_xlfn.XLOOKUP(C611,sales!C:C,scon!L:L,"")</f>
        <v>0</v>
      </c>
      <c r="K611" s="31"/>
      <c r="L611" s="31"/>
      <c r="M611" s="33" t="str">
        <f t="shared" si="45"/>
        <v/>
      </c>
      <c r="N611" s="33" t="str">
        <f t="shared" si="46"/>
        <v/>
      </c>
      <c r="O611" s="33" t="str">
        <f t="shared" si="47"/>
        <v/>
      </c>
      <c r="P611" s="4"/>
      <c r="Q611" s="33" t="str">
        <f t="shared" si="48"/>
        <v/>
      </c>
      <c r="R611" s="34" t="str">
        <f t="shared" si="49"/>
        <v/>
      </c>
    </row>
    <row r="612" spans="1:18" x14ac:dyDescent="0.35">
      <c r="A612" s="25">
        <v>608</v>
      </c>
      <c r="B612" s="26">
        <f>_xlfn.XLOOKUP(C612,sales!C:C,scon!B:B,"")</f>
        <v>0</v>
      </c>
      <c r="C612" s="4"/>
      <c r="D612" s="26">
        <f>_xlfn.XLOOKUP(C612,sales!C:C,scon!D:D,"")</f>
        <v>0</v>
      </c>
      <c r="E612" s="26">
        <f>_xlfn.XLOOKUP(C612,sales!C:C,scon!E:E,"")</f>
        <v>0</v>
      </c>
      <c r="F612" s="4"/>
      <c r="G612" s="27"/>
      <c r="H612" s="28"/>
      <c r="I612" s="4"/>
      <c r="J612" s="35">
        <f>_xlfn.XLOOKUP(C612,sales!C:C,scon!L:L,"")</f>
        <v>0</v>
      </c>
      <c r="K612" s="31"/>
      <c r="L612" s="31"/>
      <c r="M612" s="33" t="str">
        <f t="shared" si="45"/>
        <v/>
      </c>
      <c r="N612" s="33" t="str">
        <f t="shared" si="46"/>
        <v/>
      </c>
      <c r="O612" s="33" t="str">
        <f t="shared" si="47"/>
        <v/>
      </c>
      <c r="P612" s="4"/>
      <c r="Q612" s="33" t="str">
        <f t="shared" si="48"/>
        <v/>
      </c>
      <c r="R612" s="34" t="str">
        <f t="shared" si="49"/>
        <v/>
      </c>
    </row>
    <row r="613" spans="1:18" x14ac:dyDescent="0.35">
      <c r="A613" s="25">
        <v>609</v>
      </c>
      <c r="B613" s="26">
        <f>_xlfn.XLOOKUP(C613,sales!C:C,scon!B:B,"")</f>
        <v>0</v>
      </c>
      <c r="C613" s="4"/>
      <c r="D613" s="26">
        <f>_xlfn.XLOOKUP(C613,sales!C:C,scon!D:D,"")</f>
        <v>0</v>
      </c>
      <c r="E613" s="26">
        <f>_xlfn.XLOOKUP(C613,sales!C:C,scon!E:E,"")</f>
        <v>0</v>
      </c>
      <c r="F613" s="4"/>
      <c r="G613" s="27"/>
      <c r="H613" s="28"/>
      <c r="I613" s="4"/>
      <c r="J613" s="35">
        <f>_xlfn.XLOOKUP(C613,sales!C:C,scon!L:L,"")</f>
        <v>0</v>
      </c>
      <c r="K613" s="31"/>
      <c r="L613" s="31"/>
      <c r="M613" s="33" t="str">
        <f t="shared" si="45"/>
        <v/>
      </c>
      <c r="N613" s="33" t="str">
        <f t="shared" si="46"/>
        <v/>
      </c>
      <c r="O613" s="33" t="str">
        <f t="shared" si="47"/>
        <v/>
      </c>
      <c r="P613" s="4"/>
      <c r="Q613" s="33" t="str">
        <f t="shared" si="48"/>
        <v/>
      </c>
      <c r="R613" s="34" t="str">
        <f t="shared" si="49"/>
        <v/>
      </c>
    </row>
    <row r="614" spans="1:18" x14ac:dyDescent="0.35">
      <c r="A614" s="25">
        <v>610</v>
      </c>
      <c r="B614" s="26">
        <f>_xlfn.XLOOKUP(C614,sales!C:C,scon!B:B,"")</f>
        <v>0</v>
      </c>
      <c r="C614" s="4"/>
      <c r="D614" s="26">
        <f>_xlfn.XLOOKUP(C614,sales!C:C,scon!D:D,"")</f>
        <v>0</v>
      </c>
      <c r="E614" s="26">
        <f>_xlfn.XLOOKUP(C614,sales!C:C,scon!E:E,"")</f>
        <v>0</v>
      </c>
      <c r="F614" s="4"/>
      <c r="G614" s="27"/>
      <c r="H614" s="28"/>
      <c r="I614" s="4"/>
      <c r="J614" s="35">
        <f>_xlfn.XLOOKUP(C614,sales!C:C,scon!L:L,"")</f>
        <v>0</v>
      </c>
      <c r="K614" s="31"/>
      <c r="L614" s="31"/>
      <c r="M614" s="33" t="str">
        <f t="shared" si="45"/>
        <v/>
      </c>
      <c r="N614" s="33" t="str">
        <f t="shared" si="46"/>
        <v/>
      </c>
      <c r="O614" s="33" t="str">
        <f t="shared" si="47"/>
        <v/>
      </c>
      <c r="P614" s="4"/>
      <c r="Q614" s="33" t="str">
        <f t="shared" si="48"/>
        <v/>
      </c>
      <c r="R614" s="34" t="str">
        <f t="shared" si="49"/>
        <v/>
      </c>
    </row>
    <row r="615" spans="1:18" x14ac:dyDescent="0.35">
      <c r="A615" s="25">
        <v>611</v>
      </c>
      <c r="B615" s="26">
        <f>_xlfn.XLOOKUP(C615,sales!C:C,scon!B:B,"")</f>
        <v>0</v>
      </c>
      <c r="C615" s="4"/>
      <c r="D615" s="26">
        <f>_xlfn.XLOOKUP(C615,sales!C:C,scon!D:D,"")</f>
        <v>0</v>
      </c>
      <c r="E615" s="26">
        <f>_xlfn.XLOOKUP(C615,sales!C:C,scon!E:E,"")</f>
        <v>0</v>
      </c>
      <c r="F615" s="4"/>
      <c r="G615" s="27"/>
      <c r="H615" s="28"/>
      <c r="I615" s="4"/>
      <c r="J615" s="35">
        <f>_xlfn.XLOOKUP(C615,sales!C:C,scon!L:L,"")</f>
        <v>0</v>
      </c>
      <c r="K615" s="31"/>
      <c r="L615" s="31"/>
      <c r="M615" s="33" t="str">
        <f t="shared" si="45"/>
        <v/>
      </c>
      <c r="N615" s="33" t="str">
        <f t="shared" si="46"/>
        <v/>
      </c>
      <c r="O615" s="33" t="str">
        <f t="shared" si="47"/>
        <v/>
      </c>
      <c r="P615" s="4"/>
      <c r="Q615" s="33" t="str">
        <f t="shared" si="48"/>
        <v/>
      </c>
      <c r="R615" s="34" t="str">
        <f t="shared" si="49"/>
        <v/>
      </c>
    </row>
    <row r="616" spans="1:18" x14ac:dyDescent="0.35">
      <c r="A616" s="25">
        <v>612</v>
      </c>
      <c r="B616" s="26">
        <f>_xlfn.XLOOKUP(C616,sales!C:C,scon!B:B,"")</f>
        <v>0</v>
      </c>
      <c r="C616" s="4"/>
      <c r="D616" s="26">
        <f>_xlfn.XLOOKUP(C616,sales!C:C,scon!D:D,"")</f>
        <v>0</v>
      </c>
      <c r="E616" s="26">
        <f>_xlfn.XLOOKUP(C616,sales!C:C,scon!E:E,"")</f>
        <v>0</v>
      </c>
      <c r="F616" s="4"/>
      <c r="G616" s="27"/>
      <c r="H616" s="28"/>
      <c r="I616" s="4"/>
      <c r="J616" s="35">
        <f>_xlfn.XLOOKUP(C616,sales!C:C,scon!L:L,"")</f>
        <v>0</v>
      </c>
      <c r="K616" s="31"/>
      <c r="L616" s="31"/>
      <c r="M616" s="33" t="str">
        <f t="shared" si="45"/>
        <v/>
      </c>
      <c r="N616" s="33" t="str">
        <f t="shared" si="46"/>
        <v/>
      </c>
      <c r="O616" s="33" t="str">
        <f t="shared" si="47"/>
        <v/>
      </c>
      <c r="P616" s="4"/>
      <c r="Q616" s="33" t="str">
        <f t="shared" si="48"/>
        <v/>
      </c>
      <c r="R616" s="34" t="str">
        <f t="shared" si="49"/>
        <v/>
      </c>
    </row>
    <row r="617" spans="1:18" x14ac:dyDescent="0.35">
      <c r="A617" s="25">
        <v>613</v>
      </c>
      <c r="B617" s="26">
        <f>_xlfn.XLOOKUP(C617,sales!C:C,scon!B:B,"")</f>
        <v>0</v>
      </c>
      <c r="C617" s="4"/>
      <c r="D617" s="26">
        <f>_xlfn.XLOOKUP(C617,sales!C:C,scon!D:D,"")</f>
        <v>0</v>
      </c>
      <c r="E617" s="26">
        <f>_xlfn.XLOOKUP(C617,sales!C:C,scon!E:E,"")</f>
        <v>0</v>
      </c>
      <c r="F617" s="4"/>
      <c r="G617" s="27"/>
      <c r="H617" s="28"/>
      <c r="I617" s="4"/>
      <c r="J617" s="35">
        <f>_xlfn.XLOOKUP(C617,sales!C:C,scon!L:L,"")</f>
        <v>0</v>
      </c>
      <c r="K617" s="31"/>
      <c r="L617" s="31"/>
      <c r="M617" s="33" t="str">
        <f t="shared" si="45"/>
        <v/>
      </c>
      <c r="N617" s="33" t="str">
        <f t="shared" si="46"/>
        <v/>
      </c>
      <c r="O617" s="33" t="str">
        <f t="shared" si="47"/>
        <v/>
      </c>
      <c r="P617" s="4"/>
      <c r="Q617" s="33" t="str">
        <f t="shared" si="48"/>
        <v/>
      </c>
      <c r="R617" s="34" t="str">
        <f t="shared" si="49"/>
        <v/>
      </c>
    </row>
    <row r="618" spans="1:18" x14ac:dyDescent="0.35">
      <c r="A618" s="25">
        <v>614</v>
      </c>
      <c r="B618" s="26">
        <f>_xlfn.XLOOKUP(C618,sales!C:C,scon!B:B,"")</f>
        <v>0</v>
      </c>
      <c r="C618" s="4"/>
      <c r="D618" s="26">
        <f>_xlfn.XLOOKUP(C618,sales!C:C,scon!D:D,"")</f>
        <v>0</v>
      </c>
      <c r="E618" s="26">
        <f>_xlfn.XLOOKUP(C618,sales!C:C,scon!E:E,"")</f>
        <v>0</v>
      </c>
      <c r="F618" s="4"/>
      <c r="G618" s="27"/>
      <c r="H618" s="28"/>
      <c r="I618" s="4"/>
      <c r="J618" s="35">
        <f>_xlfn.XLOOKUP(C618,sales!C:C,scon!L:L,"")</f>
        <v>0</v>
      </c>
      <c r="K618" s="31"/>
      <c r="L618" s="31"/>
      <c r="M618" s="33" t="str">
        <f t="shared" si="45"/>
        <v/>
      </c>
      <c r="N618" s="33" t="str">
        <f t="shared" si="46"/>
        <v/>
      </c>
      <c r="O618" s="33" t="str">
        <f t="shared" si="47"/>
        <v/>
      </c>
      <c r="P618" s="4"/>
      <c r="Q618" s="33" t="str">
        <f t="shared" si="48"/>
        <v/>
      </c>
      <c r="R618" s="34" t="str">
        <f t="shared" si="49"/>
        <v/>
      </c>
    </row>
    <row r="619" spans="1:18" x14ac:dyDescent="0.35">
      <c r="A619" s="25">
        <v>615</v>
      </c>
      <c r="B619" s="26">
        <f>_xlfn.XLOOKUP(C619,sales!C:C,scon!B:B,"")</f>
        <v>0</v>
      </c>
      <c r="C619" s="4"/>
      <c r="D619" s="26">
        <f>_xlfn.XLOOKUP(C619,sales!C:C,scon!D:D,"")</f>
        <v>0</v>
      </c>
      <c r="E619" s="26">
        <f>_xlfn.XLOOKUP(C619,sales!C:C,scon!E:E,"")</f>
        <v>0</v>
      </c>
      <c r="F619" s="4"/>
      <c r="G619" s="27"/>
      <c r="H619" s="28"/>
      <c r="I619" s="4"/>
      <c r="J619" s="35">
        <f>_xlfn.XLOOKUP(C619,sales!C:C,scon!L:L,"")</f>
        <v>0</v>
      </c>
      <c r="K619" s="31"/>
      <c r="L619" s="31"/>
      <c r="M619" s="33" t="str">
        <f t="shared" si="45"/>
        <v/>
      </c>
      <c r="N619" s="33" t="str">
        <f t="shared" si="46"/>
        <v/>
      </c>
      <c r="O619" s="33" t="str">
        <f t="shared" si="47"/>
        <v/>
      </c>
      <c r="P619" s="4"/>
      <c r="Q619" s="33" t="str">
        <f t="shared" si="48"/>
        <v/>
      </c>
      <c r="R619" s="34" t="str">
        <f t="shared" si="49"/>
        <v/>
      </c>
    </row>
    <row r="620" spans="1:18" x14ac:dyDescent="0.35">
      <c r="A620" s="25">
        <v>616</v>
      </c>
      <c r="B620" s="26">
        <f>_xlfn.XLOOKUP(C620,sales!C:C,scon!B:B,"")</f>
        <v>0</v>
      </c>
      <c r="C620" s="4"/>
      <c r="D620" s="26">
        <f>_xlfn.XLOOKUP(C620,sales!C:C,scon!D:D,"")</f>
        <v>0</v>
      </c>
      <c r="E620" s="26">
        <f>_xlfn.XLOOKUP(C620,sales!C:C,scon!E:E,"")</f>
        <v>0</v>
      </c>
      <c r="F620" s="4"/>
      <c r="G620" s="27"/>
      <c r="H620" s="28"/>
      <c r="I620" s="4"/>
      <c r="J620" s="35">
        <f>_xlfn.XLOOKUP(C620,sales!C:C,scon!L:L,"")</f>
        <v>0</v>
      </c>
      <c r="K620" s="31"/>
      <c r="L620" s="31"/>
      <c r="M620" s="33" t="str">
        <f t="shared" si="45"/>
        <v/>
      </c>
      <c r="N620" s="33" t="str">
        <f t="shared" si="46"/>
        <v/>
      </c>
      <c r="O620" s="33" t="str">
        <f t="shared" si="47"/>
        <v/>
      </c>
      <c r="P620" s="4"/>
      <c r="Q620" s="33" t="str">
        <f t="shared" si="48"/>
        <v/>
      </c>
      <c r="R620" s="34" t="str">
        <f t="shared" si="49"/>
        <v/>
      </c>
    </row>
    <row r="621" spans="1:18" x14ac:dyDescent="0.35">
      <c r="A621" s="25">
        <v>617</v>
      </c>
      <c r="B621" s="26">
        <f>_xlfn.XLOOKUP(C621,sales!C:C,scon!B:B,"")</f>
        <v>0</v>
      </c>
      <c r="C621" s="4"/>
      <c r="D621" s="26">
        <f>_xlfn.XLOOKUP(C621,sales!C:C,scon!D:D,"")</f>
        <v>0</v>
      </c>
      <c r="E621" s="26">
        <f>_xlfn.XLOOKUP(C621,sales!C:C,scon!E:E,"")</f>
        <v>0</v>
      </c>
      <c r="F621" s="4"/>
      <c r="G621" s="27"/>
      <c r="H621" s="28"/>
      <c r="I621" s="4"/>
      <c r="J621" s="35">
        <f>_xlfn.XLOOKUP(C621,sales!C:C,scon!L:L,"")</f>
        <v>0</v>
      </c>
      <c r="K621" s="31"/>
      <c r="L621" s="31"/>
      <c r="M621" s="33" t="str">
        <f t="shared" si="45"/>
        <v/>
      </c>
      <c r="N621" s="33" t="str">
        <f t="shared" si="46"/>
        <v/>
      </c>
      <c r="O621" s="33" t="str">
        <f t="shared" si="47"/>
        <v/>
      </c>
      <c r="P621" s="4"/>
      <c r="Q621" s="33" t="str">
        <f t="shared" si="48"/>
        <v/>
      </c>
      <c r="R621" s="34" t="str">
        <f t="shared" si="49"/>
        <v/>
      </c>
    </row>
    <row r="622" spans="1:18" x14ac:dyDescent="0.35">
      <c r="A622" s="25">
        <v>618</v>
      </c>
      <c r="B622" s="26">
        <f>_xlfn.XLOOKUP(C622,sales!C:C,scon!B:B,"")</f>
        <v>0</v>
      </c>
      <c r="C622" s="4"/>
      <c r="D622" s="26">
        <f>_xlfn.XLOOKUP(C622,sales!C:C,scon!D:D,"")</f>
        <v>0</v>
      </c>
      <c r="E622" s="26">
        <f>_xlfn.XLOOKUP(C622,sales!C:C,scon!E:E,"")</f>
        <v>0</v>
      </c>
      <c r="F622" s="4"/>
      <c r="G622" s="27"/>
      <c r="H622" s="28"/>
      <c r="I622" s="4"/>
      <c r="J622" s="35">
        <f>_xlfn.XLOOKUP(C622,sales!C:C,scon!L:L,"")</f>
        <v>0</v>
      </c>
      <c r="K622" s="31"/>
      <c r="L622" s="31"/>
      <c r="M622" s="33" t="str">
        <f t="shared" si="45"/>
        <v/>
      </c>
      <c r="N622" s="33" t="str">
        <f t="shared" si="46"/>
        <v/>
      </c>
      <c r="O622" s="33" t="str">
        <f t="shared" si="47"/>
        <v/>
      </c>
      <c r="P622" s="4"/>
      <c r="Q622" s="33" t="str">
        <f t="shared" si="48"/>
        <v/>
      </c>
      <c r="R622" s="34" t="str">
        <f t="shared" si="49"/>
        <v/>
      </c>
    </row>
    <row r="623" spans="1:18" x14ac:dyDescent="0.35">
      <c r="A623" s="25">
        <v>619</v>
      </c>
      <c r="B623" s="26">
        <f>_xlfn.XLOOKUP(C623,sales!C:C,scon!B:B,"")</f>
        <v>0</v>
      </c>
      <c r="C623" s="4"/>
      <c r="D623" s="26">
        <f>_xlfn.XLOOKUP(C623,sales!C:C,scon!D:D,"")</f>
        <v>0</v>
      </c>
      <c r="E623" s="26">
        <f>_xlfn.XLOOKUP(C623,sales!C:C,scon!E:E,"")</f>
        <v>0</v>
      </c>
      <c r="F623" s="4"/>
      <c r="G623" s="27"/>
      <c r="H623" s="28"/>
      <c r="I623" s="4"/>
      <c r="J623" s="35">
        <f>_xlfn.XLOOKUP(C623,sales!C:C,scon!L:L,"")</f>
        <v>0</v>
      </c>
      <c r="K623" s="31"/>
      <c r="L623" s="31"/>
      <c r="M623" s="33" t="str">
        <f t="shared" si="45"/>
        <v/>
      </c>
      <c r="N623" s="33" t="str">
        <f t="shared" si="46"/>
        <v/>
      </c>
      <c r="O623" s="33" t="str">
        <f t="shared" si="47"/>
        <v/>
      </c>
      <c r="P623" s="4"/>
      <c r="Q623" s="33" t="str">
        <f t="shared" si="48"/>
        <v/>
      </c>
      <c r="R623" s="34" t="str">
        <f t="shared" si="49"/>
        <v/>
      </c>
    </row>
    <row r="624" spans="1:18" x14ac:dyDescent="0.35">
      <c r="A624" s="25">
        <v>620</v>
      </c>
      <c r="B624" s="26">
        <f>_xlfn.XLOOKUP(C624,sales!C:C,scon!B:B,"")</f>
        <v>0</v>
      </c>
      <c r="C624" s="4"/>
      <c r="D624" s="26">
        <f>_xlfn.XLOOKUP(C624,sales!C:C,scon!D:D,"")</f>
        <v>0</v>
      </c>
      <c r="E624" s="26">
        <f>_xlfn.XLOOKUP(C624,sales!C:C,scon!E:E,"")</f>
        <v>0</v>
      </c>
      <c r="F624" s="4"/>
      <c r="G624" s="27"/>
      <c r="H624" s="28"/>
      <c r="I624" s="4"/>
      <c r="J624" s="35">
        <f>_xlfn.XLOOKUP(C624,sales!C:C,scon!L:L,"")</f>
        <v>0</v>
      </c>
      <c r="K624" s="31"/>
      <c r="L624" s="31"/>
      <c r="M624" s="33" t="str">
        <f t="shared" si="45"/>
        <v/>
      </c>
      <c r="N624" s="33" t="str">
        <f t="shared" si="46"/>
        <v/>
      </c>
      <c r="O624" s="33" t="str">
        <f t="shared" si="47"/>
        <v/>
      </c>
      <c r="P624" s="4"/>
      <c r="Q624" s="33" t="str">
        <f t="shared" si="48"/>
        <v/>
      </c>
      <c r="R624" s="34" t="str">
        <f t="shared" si="49"/>
        <v/>
      </c>
    </row>
    <row r="625" spans="1:18" x14ac:dyDescent="0.35">
      <c r="A625" s="25">
        <v>621</v>
      </c>
      <c r="B625" s="26">
        <f>_xlfn.XLOOKUP(C625,sales!C:C,scon!B:B,"")</f>
        <v>0</v>
      </c>
      <c r="C625" s="4"/>
      <c r="D625" s="26">
        <f>_xlfn.XLOOKUP(C625,sales!C:C,scon!D:D,"")</f>
        <v>0</v>
      </c>
      <c r="E625" s="26">
        <f>_xlfn.XLOOKUP(C625,sales!C:C,scon!E:E,"")</f>
        <v>0</v>
      </c>
      <c r="F625" s="4"/>
      <c r="G625" s="27"/>
      <c r="H625" s="28"/>
      <c r="I625" s="4"/>
      <c r="J625" s="35">
        <f>_xlfn.XLOOKUP(C625,sales!C:C,scon!L:L,"")</f>
        <v>0</v>
      </c>
      <c r="K625" s="31"/>
      <c r="L625" s="31"/>
      <c r="M625" s="33" t="str">
        <f t="shared" si="45"/>
        <v/>
      </c>
      <c r="N625" s="33" t="str">
        <f t="shared" si="46"/>
        <v/>
      </c>
      <c r="O625" s="33" t="str">
        <f t="shared" si="47"/>
        <v/>
      </c>
      <c r="P625" s="4"/>
      <c r="Q625" s="33" t="str">
        <f t="shared" si="48"/>
        <v/>
      </c>
      <c r="R625" s="34" t="str">
        <f t="shared" si="49"/>
        <v/>
      </c>
    </row>
    <row r="626" spans="1:18" x14ac:dyDescent="0.35">
      <c r="A626" s="25">
        <v>622</v>
      </c>
      <c r="B626" s="26">
        <f>_xlfn.XLOOKUP(C626,sales!C:C,scon!B:B,"")</f>
        <v>0</v>
      </c>
      <c r="C626" s="4"/>
      <c r="D626" s="26">
        <f>_xlfn.XLOOKUP(C626,sales!C:C,scon!D:D,"")</f>
        <v>0</v>
      </c>
      <c r="E626" s="26">
        <f>_xlfn.XLOOKUP(C626,sales!C:C,scon!E:E,"")</f>
        <v>0</v>
      </c>
      <c r="F626" s="4"/>
      <c r="G626" s="27"/>
      <c r="H626" s="28"/>
      <c r="I626" s="4"/>
      <c r="J626" s="35">
        <f>_xlfn.XLOOKUP(C626,sales!C:C,scon!L:L,"")</f>
        <v>0</v>
      </c>
      <c r="K626" s="31"/>
      <c r="L626" s="31"/>
      <c r="M626" s="33" t="str">
        <f t="shared" si="45"/>
        <v/>
      </c>
      <c r="N626" s="33" t="str">
        <f t="shared" si="46"/>
        <v/>
      </c>
      <c r="O626" s="33" t="str">
        <f t="shared" si="47"/>
        <v/>
      </c>
      <c r="P626" s="4"/>
      <c r="Q626" s="33" t="str">
        <f t="shared" si="48"/>
        <v/>
      </c>
      <c r="R626" s="34" t="str">
        <f t="shared" si="49"/>
        <v/>
      </c>
    </row>
    <row r="627" spans="1:18" x14ac:dyDescent="0.35">
      <c r="A627" s="25">
        <v>623</v>
      </c>
      <c r="B627" s="26">
        <f>_xlfn.XLOOKUP(C627,sales!C:C,scon!B:B,"")</f>
        <v>0</v>
      </c>
      <c r="C627" s="4"/>
      <c r="D627" s="26">
        <f>_xlfn.XLOOKUP(C627,sales!C:C,scon!D:D,"")</f>
        <v>0</v>
      </c>
      <c r="E627" s="26">
        <f>_xlfn.XLOOKUP(C627,sales!C:C,scon!E:E,"")</f>
        <v>0</v>
      </c>
      <c r="F627" s="4"/>
      <c r="G627" s="27"/>
      <c r="H627" s="28"/>
      <c r="I627" s="4"/>
      <c r="J627" s="35">
        <f>_xlfn.XLOOKUP(C627,sales!C:C,scon!L:L,"")</f>
        <v>0</v>
      </c>
      <c r="K627" s="31"/>
      <c r="L627" s="31"/>
      <c r="M627" s="33" t="str">
        <f t="shared" si="45"/>
        <v/>
      </c>
      <c r="N627" s="33" t="str">
        <f t="shared" si="46"/>
        <v/>
      </c>
      <c r="O627" s="33" t="str">
        <f t="shared" si="47"/>
        <v/>
      </c>
      <c r="P627" s="4"/>
      <c r="Q627" s="33" t="str">
        <f t="shared" si="48"/>
        <v/>
      </c>
      <c r="R627" s="34" t="str">
        <f t="shared" si="49"/>
        <v/>
      </c>
    </row>
    <row r="628" spans="1:18" x14ac:dyDescent="0.35">
      <c r="A628" s="25">
        <v>624</v>
      </c>
      <c r="B628" s="26">
        <f>_xlfn.XLOOKUP(C628,sales!C:C,scon!B:B,"")</f>
        <v>0</v>
      </c>
      <c r="C628" s="4"/>
      <c r="D628" s="26">
        <f>_xlfn.XLOOKUP(C628,sales!C:C,scon!D:D,"")</f>
        <v>0</v>
      </c>
      <c r="E628" s="26">
        <f>_xlfn.XLOOKUP(C628,sales!C:C,scon!E:E,"")</f>
        <v>0</v>
      </c>
      <c r="F628" s="4"/>
      <c r="G628" s="27"/>
      <c r="H628" s="28"/>
      <c r="I628" s="4"/>
      <c r="J628" s="35">
        <f>_xlfn.XLOOKUP(C628,sales!C:C,scon!L:L,"")</f>
        <v>0</v>
      </c>
      <c r="K628" s="31"/>
      <c r="L628" s="31"/>
      <c r="M628" s="33" t="str">
        <f t="shared" si="45"/>
        <v/>
      </c>
      <c r="N628" s="33" t="str">
        <f t="shared" si="46"/>
        <v/>
      </c>
      <c r="O628" s="33" t="str">
        <f t="shared" si="47"/>
        <v/>
      </c>
      <c r="P628" s="4"/>
      <c r="Q628" s="33" t="str">
        <f t="shared" si="48"/>
        <v/>
      </c>
      <c r="R628" s="34" t="str">
        <f t="shared" si="49"/>
        <v/>
      </c>
    </row>
    <row r="629" spans="1:18" x14ac:dyDescent="0.35">
      <c r="A629" s="25">
        <v>625</v>
      </c>
      <c r="B629" s="26">
        <f>_xlfn.XLOOKUP(C629,sales!C:C,scon!B:B,"")</f>
        <v>0</v>
      </c>
      <c r="C629" s="4"/>
      <c r="D629" s="26">
        <f>_xlfn.XLOOKUP(C629,sales!C:C,scon!D:D,"")</f>
        <v>0</v>
      </c>
      <c r="E629" s="26">
        <f>_xlfn.XLOOKUP(C629,sales!C:C,scon!E:E,"")</f>
        <v>0</v>
      </c>
      <c r="F629" s="4"/>
      <c r="G629" s="27"/>
      <c r="H629" s="28"/>
      <c r="I629" s="4"/>
      <c r="J629" s="35">
        <f>_xlfn.XLOOKUP(C629,sales!C:C,scon!L:L,"")</f>
        <v>0</v>
      </c>
      <c r="K629" s="31"/>
      <c r="L629" s="31"/>
      <c r="M629" s="33" t="str">
        <f t="shared" si="45"/>
        <v/>
      </c>
      <c r="N629" s="33" t="str">
        <f t="shared" si="46"/>
        <v/>
      </c>
      <c r="O629" s="33" t="str">
        <f t="shared" si="47"/>
        <v/>
      </c>
      <c r="P629" s="4"/>
      <c r="Q629" s="33" t="str">
        <f t="shared" si="48"/>
        <v/>
      </c>
      <c r="R629" s="34" t="str">
        <f t="shared" si="49"/>
        <v/>
      </c>
    </row>
    <row r="630" spans="1:18" x14ac:dyDescent="0.35">
      <c r="A630" s="25">
        <v>626</v>
      </c>
      <c r="B630" s="26">
        <f>_xlfn.XLOOKUP(C630,sales!C:C,scon!B:B,"")</f>
        <v>0</v>
      </c>
      <c r="C630" s="4"/>
      <c r="D630" s="26">
        <f>_xlfn.XLOOKUP(C630,sales!C:C,scon!D:D,"")</f>
        <v>0</v>
      </c>
      <c r="E630" s="26">
        <f>_xlfn.XLOOKUP(C630,sales!C:C,scon!E:E,"")</f>
        <v>0</v>
      </c>
      <c r="F630" s="4"/>
      <c r="G630" s="27"/>
      <c r="H630" s="28"/>
      <c r="I630" s="4"/>
      <c r="J630" s="35">
        <f>_xlfn.XLOOKUP(C630,sales!C:C,scon!L:L,"")</f>
        <v>0</v>
      </c>
      <c r="K630" s="31"/>
      <c r="L630" s="31"/>
      <c r="M630" s="33" t="str">
        <f t="shared" si="45"/>
        <v/>
      </c>
      <c r="N630" s="33" t="str">
        <f t="shared" si="46"/>
        <v/>
      </c>
      <c r="O630" s="33" t="str">
        <f t="shared" si="47"/>
        <v/>
      </c>
      <c r="P630" s="4"/>
      <c r="Q630" s="33" t="str">
        <f t="shared" si="48"/>
        <v/>
      </c>
      <c r="R630" s="34" t="str">
        <f t="shared" si="49"/>
        <v/>
      </c>
    </row>
    <row r="631" spans="1:18" x14ac:dyDescent="0.35">
      <c r="A631" s="25">
        <v>627</v>
      </c>
      <c r="B631" s="26">
        <f>_xlfn.XLOOKUP(C631,sales!C:C,scon!B:B,"")</f>
        <v>0</v>
      </c>
      <c r="C631" s="4"/>
      <c r="D631" s="26">
        <f>_xlfn.XLOOKUP(C631,sales!C:C,scon!D:D,"")</f>
        <v>0</v>
      </c>
      <c r="E631" s="26">
        <f>_xlfn.XLOOKUP(C631,sales!C:C,scon!E:E,"")</f>
        <v>0</v>
      </c>
      <c r="F631" s="4"/>
      <c r="G631" s="27"/>
      <c r="H631" s="28"/>
      <c r="I631" s="4"/>
      <c r="J631" s="35">
        <f>_xlfn.XLOOKUP(C631,sales!C:C,scon!L:L,"")</f>
        <v>0</v>
      </c>
      <c r="K631" s="31"/>
      <c r="L631" s="31"/>
      <c r="M631" s="33" t="str">
        <f t="shared" si="45"/>
        <v/>
      </c>
      <c r="N631" s="33" t="str">
        <f t="shared" si="46"/>
        <v/>
      </c>
      <c r="O631" s="33" t="str">
        <f t="shared" si="47"/>
        <v/>
      </c>
      <c r="P631" s="4"/>
      <c r="Q631" s="33" t="str">
        <f t="shared" si="48"/>
        <v/>
      </c>
      <c r="R631" s="34" t="str">
        <f t="shared" si="49"/>
        <v/>
      </c>
    </row>
    <row r="632" spans="1:18" x14ac:dyDescent="0.35">
      <c r="A632" s="25">
        <v>628</v>
      </c>
      <c r="B632" s="26">
        <f>_xlfn.XLOOKUP(C632,sales!C:C,scon!B:B,"")</f>
        <v>0</v>
      </c>
      <c r="C632" s="4"/>
      <c r="D632" s="26">
        <f>_xlfn.XLOOKUP(C632,sales!C:C,scon!D:D,"")</f>
        <v>0</v>
      </c>
      <c r="E632" s="26">
        <f>_xlfn.XLOOKUP(C632,sales!C:C,scon!E:E,"")</f>
        <v>0</v>
      </c>
      <c r="F632" s="4"/>
      <c r="G632" s="27"/>
      <c r="H632" s="28"/>
      <c r="I632" s="4"/>
      <c r="J632" s="35">
        <f>_xlfn.XLOOKUP(C632,sales!C:C,scon!L:L,"")</f>
        <v>0</v>
      </c>
      <c r="K632" s="31"/>
      <c r="L632" s="31"/>
      <c r="M632" s="33" t="str">
        <f t="shared" si="45"/>
        <v/>
      </c>
      <c r="N632" s="33" t="str">
        <f t="shared" si="46"/>
        <v/>
      </c>
      <c r="O632" s="33" t="str">
        <f t="shared" si="47"/>
        <v/>
      </c>
      <c r="P632" s="4"/>
      <c r="Q632" s="33" t="str">
        <f t="shared" si="48"/>
        <v/>
      </c>
      <c r="R632" s="34" t="str">
        <f t="shared" si="49"/>
        <v/>
      </c>
    </row>
    <row r="633" spans="1:18" x14ac:dyDescent="0.35">
      <c r="A633" s="25">
        <v>629</v>
      </c>
      <c r="B633" s="26">
        <f>_xlfn.XLOOKUP(C633,sales!C:C,scon!B:B,"")</f>
        <v>0</v>
      </c>
      <c r="C633" s="4"/>
      <c r="D633" s="26">
        <f>_xlfn.XLOOKUP(C633,sales!C:C,scon!D:D,"")</f>
        <v>0</v>
      </c>
      <c r="E633" s="26">
        <f>_xlfn.XLOOKUP(C633,sales!C:C,scon!E:E,"")</f>
        <v>0</v>
      </c>
      <c r="F633" s="4"/>
      <c r="G633" s="27"/>
      <c r="H633" s="28"/>
      <c r="I633" s="4"/>
      <c r="J633" s="35">
        <f>_xlfn.XLOOKUP(C633,sales!C:C,scon!L:L,"")</f>
        <v>0</v>
      </c>
      <c r="K633" s="31"/>
      <c r="L633" s="31"/>
      <c r="M633" s="33" t="str">
        <f t="shared" si="45"/>
        <v/>
      </c>
      <c r="N633" s="33" t="str">
        <f t="shared" si="46"/>
        <v/>
      </c>
      <c r="O633" s="33" t="str">
        <f t="shared" si="47"/>
        <v/>
      </c>
      <c r="P633" s="4"/>
      <c r="Q633" s="33" t="str">
        <f t="shared" si="48"/>
        <v/>
      </c>
      <c r="R633" s="34" t="str">
        <f t="shared" si="49"/>
        <v/>
      </c>
    </row>
    <row r="634" spans="1:18" x14ac:dyDescent="0.35">
      <c r="A634" s="25">
        <v>630</v>
      </c>
      <c r="B634" s="26">
        <f>_xlfn.XLOOKUP(C634,sales!C:C,scon!B:B,"")</f>
        <v>0</v>
      </c>
      <c r="C634" s="4"/>
      <c r="D634" s="26">
        <f>_xlfn.XLOOKUP(C634,sales!C:C,scon!D:D,"")</f>
        <v>0</v>
      </c>
      <c r="E634" s="26">
        <f>_xlfn.XLOOKUP(C634,sales!C:C,scon!E:E,"")</f>
        <v>0</v>
      </c>
      <c r="F634" s="4"/>
      <c r="G634" s="27"/>
      <c r="H634" s="28"/>
      <c r="I634" s="4"/>
      <c r="J634" s="35">
        <f>_xlfn.XLOOKUP(C634,sales!C:C,scon!L:L,"")</f>
        <v>0</v>
      </c>
      <c r="K634" s="31"/>
      <c r="L634" s="31"/>
      <c r="M634" s="33" t="str">
        <f t="shared" si="45"/>
        <v/>
      </c>
      <c r="N634" s="33" t="str">
        <f t="shared" si="46"/>
        <v/>
      </c>
      <c r="O634" s="33" t="str">
        <f t="shared" si="47"/>
        <v/>
      </c>
      <c r="P634" s="4"/>
      <c r="Q634" s="33" t="str">
        <f t="shared" si="48"/>
        <v/>
      </c>
      <c r="R634" s="34" t="str">
        <f t="shared" si="49"/>
        <v/>
      </c>
    </row>
    <row r="635" spans="1:18" x14ac:dyDescent="0.35">
      <c r="A635" s="25">
        <v>631</v>
      </c>
      <c r="B635" s="26">
        <f>_xlfn.XLOOKUP(C635,sales!C:C,scon!B:B,"")</f>
        <v>0</v>
      </c>
      <c r="C635" s="4"/>
      <c r="D635" s="26">
        <f>_xlfn.XLOOKUP(C635,sales!C:C,scon!D:D,"")</f>
        <v>0</v>
      </c>
      <c r="E635" s="26">
        <f>_xlfn.XLOOKUP(C635,sales!C:C,scon!E:E,"")</f>
        <v>0</v>
      </c>
      <c r="F635" s="4"/>
      <c r="G635" s="27"/>
      <c r="H635" s="28"/>
      <c r="I635" s="4"/>
      <c r="J635" s="35">
        <f>_xlfn.XLOOKUP(C635,sales!C:C,scon!L:L,"")</f>
        <v>0</v>
      </c>
      <c r="K635" s="31"/>
      <c r="L635" s="31"/>
      <c r="M635" s="33" t="str">
        <f t="shared" si="45"/>
        <v/>
      </c>
      <c r="N635" s="33" t="str">
        <f t="shared" si="46"/>
        <v/>
      </c>
      <c r="O635" s="33" t="str">
        <f t="shared" si="47"/>
        <v/>
      </c>
      <c r="P635" s="4"/>
      <c r="Q635" s="33" t="str">
        <f t="shared" si="48"/>
        <v/>
      </c>
      <c r="R635" s="34" t="str">
        <f t="shared" si="49"/>
        <v/>
      </c>
    </row>
    <row r="636" spans="1:18" x14ac:dyDescent="0.35">
      <c r="A636" s="25">
        <v>632</v>
      </c>
      <c r="B636" s="26">
        <f>_xlfn.XLOOKUP(C636,sales!C:C,scon!B:B,"")</f>
        <v>0</v>
      </c>
      <c r="C636" s="4"/>
      <c r="D636" s="26">
        <f>_xlfn.XLOOKUP(C636,sales!C:C,scon!D:D,"")</f>
        <v>0</v>
      </c>
      <c r="E636" s="26">
        <f>_xlfn.XLOOKUP(C636,sales!C:C,scon!E:E,"")</f>
        <v>0</v>
      </c>
      <c r="F636" s="4"/>
      <c r="G636" s="27"/>
      <c r="H636" s="28"/>
      <c r="I636" s="4"/>
      <c r="J636" s="35">
        <f>_xlfn.XLOOKUP(C636,sales!C:C,scon!L:L,"")</f>
        <v>0</v>
      </c>
      <c r="K636" s="31"/>
      <c r="L636" s="31"/>
      <c r="M636" s="33" t="str">
        <f t="shared" si="45"/>
        <v/>
      </c>
      <c r="N636" s="33" t="str">
        <f t="shared" si="46"/>
        <v/>
      </c>
      <c r="O636" s="33" t="str">
        <f t="shared" si="47"/>
        <v/>
      </c>
      <c r="P636" s="4"/>
      <c r="Q636" s="33" t="str">
        <f t="shared" si="48"/>
        <v/>
      </c>
      <c r="R636" s="34" t="str">
        <f t="shared" si="49"/>
        <v/>
      </c>
    </row>
    <row r="637" spans="1:18" x14ac:dyDescent="0.35">
      <c r="A637" s="25">
        <v>633</v>
      </c>
      <c r="B637" s="26">
        <f>_xlfn.XLOOKUP(C637,sales!C:C,scon!B:B,"")</f>
        <v>0</v>
      </c>
      <c r="C637" s="4"/>
      <c r="D637" s="26">
        <f>_xlfn.XLOOKUP(C637,sales!C:C,scon!D:D,"")</f>
        <v>0</v>
      </c>
      <c r="E637" s="26">
        <f>_xlfn.XLOOKUP(C637,sales!C:C,scon!E:E,"")</f>
        <v>0</v>
      </c>
      <c r="F637" s="4"/>
      <c r="G637" s="27"/>
      <c r="H637" s="28"/>
      <c r="I637" s="4"/>
      <c r="J637" s="35">
        <f>_xlfn.XLOOKUP(C637,sales!C:C,scon!L:L,"")</f>
        <v>0</v>
      </c>
      <c r="K637" s="31"/>
      <c r="L637" s="31"/>
      <c r="M637" s="33" t="str">
        <f t="shared" si="45"/>
        <v/>
      </c>
      <c r="N637" s="33" t="str">
        <f t="shared" si="46"/>
        <v/>
      </c>
      <c r="O637" s="33" t="str">
        <f t="shared" si="47"/>
        <v/>
      </c>
      <c r="P637" s="4"/>
      <c r="Q637" s="33" t="str">
        <f t="shared" si="48"/>
        <v/>
      </c>
      <c r="R637" s="34" t="str">
        <f t="shared" si="49"/>
        <v/>
      </c>
    </row>
    <row r="638" spans="1:18" x14ac:dyDescent="0.35">
      <c r="A638" s="25">
        <v>634</v>
      </c>
      <c r="B638" s="26">
        <f>_xlfn.XLOOKUP(C638,sales!C:C,scon!B:B,"")</f>
        <v>0</v>
      </c>
      <c r="C638" s="4"/>
      <c r="D638" s="26">
        <f>_xlfn.XLOOKUP(C638,sales!C:C,scon!D:D,"")</f>
        <v>0</v>
      </c>
      <c r="E638" s="26">
        <f>_xlfn.XLOOKUP(C638,sales!C:C,scon!E:E,"")</f>
        <v>0</v>
      </c>
      <c r="F638" s="4"/>
      <c r="G638" s="27"/>
      <c r="H638" s="28"/>
      <c r="I638" s="4"/>
      <c r="J638" s="35">
        <f>_xlfn.XLOOKUP(C638,sales!C:C,scon!L:L,"")</f>
        <v>0</v>
      </c>
      <c r="K638" s="31"/>
      <c r="L638" s="31"/>
      <c r="M638" s="33" t="str">
        <f t="shared" si="45"/>
        <v/>
      </c>
      <c r="N638" s="33" t="str">
        <f t="shared" si="46"/>
        <v/>
      </c>
      <c r="O638" s="33" t="str">
        <f t="shared" si="47"/>
        <v/>
      </c>
      <c r="P638" s="4"/>
      <c r="Q638" s="33" t="str">
        <f t="shared" si="48"/>
        <v/>
      </c>
      <c r="R638" s="34" t="str">
        <f t="shared" si="49"/>
        <v/>
      </c>
    </row>
    <row r="639" spans="1:18" x14ac:dyDescent="0.35">
      <c r="A639" s="25">
        <v>635</v>
      </c>
      <c r="B639" s="26">
        <f>_xlfn.XLOOKUP(C639,sales!C:C,scon!B:B,"")</f>
        <v>0</v>
      </c>
      <c r="C639" s="4"/>
      <c r="D639" s="26">
        <f>_xlfn.XLOOKUP(C639,sales!C:C,scon!D:D,"")</f>
        <v>0</v>
      </c>
      <c r="E639" s="26">
        <f>_xlfn.XLOOKUP(C639,sales!C:C,scon!E:E,"")</f>
        <v>0</v>
      </c>
      <c r="F639" s="4"/>
      <c r="G639" s="27"/>
      <c r="H639" s="28"/>
      <c r="I639" s="4"/>
      <c r="J639" s="35">
        <f>_xlfn.XLOOKUP(C639,sales!C:C,scon!L:L,"")</f>
        <v>0</v>
      </c>
      <c r="K639" s="31"/>
      <c r="L639" s="31"/>
      <c r="M639" s="33" t="str">
        <f t="shared" si="45"/>
        <v/>
      </c>
      <c r="N639" s="33" t="str">
        <f t="shared" si="46"/>
        <v/>
      </c>
      <c r="O639" s="33" t="str">
        <f t="shared" si="47"/>
        <v/>
      </c>
      <c r="P639" s="4"/>
      <c r="Q639" s="33" t="str">
        <f t="shared" si="48"/>
        <v/>
      </c>
      <c r="R639" s="34" t="str">
        <f t="shared" si="49"/>
        <v/>
      </c>
    </row>
    <row r="640" spans="1:18" x14ac:dyDescent="0.35">
      <c r="A640" s="25">
        <v>636</v>
      </c>
      <c r="B640" s="26">
        <f>_xlfn.XLOOKUP(C640,sales!C:C,scon!B:B,"")</f>
        <v>0</v>
      </c>
      <c r="C640" s="4"/>
      <c r="D640" s="26">
        <f>_xlfn.XLOOKUP(C640,sales!C:C,scon!D:D,"")</f>
        <v>0</v>
      </c>
      <c r="E640" s="26">
        <f>_xlfn.XLOOKUP(C640,sales!C:C,scon!E:E,"")</f>
        <v>0</v>
      </c>
      <c r="F640" s="4"/>
      <c r="G640" s="27"/>
      <c r="H640" s="28"/>
      <c r="I640" s="4"/>
      <c r="J640" s="35">
        <f>_xlfn.XLOOKUP(C640,sales!C:C,scon!L:L,"")</f>
        <v>0</v>
      </c>
      <c r="K640" s="31"/>
      <c r="L640" s="31"/>
      <c r="M640" s="33" t="str">
        <f t="shared" si="45"/>
        <v/>
      </c>
      <c r="N640" s="33" t="str">
        <f t="shared" si="46"/>
        <v/>
      </c>
      <c r="O640" s="33" t="str">
        <f t="shared" si="47"/>
        <v/>
      </c>
      <c r="P640" s="4"/>
      <c r="Q640" s="33" t="str">
        <f t="shared" si="48"/>
        <v/>
      </c>
      <c r="R640" s="34" t="str">
        <f t="shared" si="49"/>
        <v/>
      </c>
    </row>
    <row r="641" spans="1:18" x14ac:dyDescent="0.35">
      <c r="A641" s="25">
        <v>637</v>
      </c>
      <c r="B641" s="26">
        <f>_xlfn.XLOOKUP(C641,sales!C:C,scon!B:B,"")</f>
        <v>0</v>
      </c>
      <c r="C641" s="4"/>
      <c r="D641" s="26">
        <f>_xlfn.XLOOKUP(C641,sales!C:C,scon!D:D,"")</f>
        <v>0</v>
      </c>
      <c r="E641" s="26">
        <f>_xlfn.XLOOKUP(C641,sales!C:C,scon!E:E,"")</f>
        <v>0</v>
      </c>
      <c r="F641" s="4"/>
      <c r="G641" s="27"/>
      <c r="H641" s="28"/>
      <c r="I641" s="4"/>
      <c r="J641" s="35">
        <f>_xlfn.XLOOKUP(C641,sales!C:C,scon!L:L,"")</f>
        <v>0</v>
      </c>
      <c r="K641" s="31"/>
      <c r="L641" s="31"/>
      <c r="M641" s="33" t="str">
        <f t="shared" si="45"/>
        <v/>
      </c>
      <c r="N641" s="33" t="str">
        <f t="shared" si="46"/>
        <v/>
      </c>
      <c r="O641" s="33" t="str">
        <f t="shared" si="47"/>
        <v/>
      </c>
      <c r="P641" s="4"/>
      <c r="Q641" s="33" t="str">
        <f t="shared" si="48"/>
        <v/>
      </c>
      <c r="R641" s="34" t="str">
        <f t="shared" si="49"/>
        <v/>
      </c>
    </row>
    <row r="642" spans="1:18" x14ac:dyDescent="0.35">
      <c r="A642" s="25">
        <v>638</v>
      </c>
      <c r="B642" s="26">
        <f>_xlfn.XLOOKUP(C642,sales!C:C,scon!B:B,"")</f>
        <v>0</v>
      </c>
      <c r="C642" s="4"/>
      <c r="D642" s="26">
        <f>_xlfn.XLOOKUP(C642,sales!C:C,scon!D:D,"")</f>
        <v>0</v>
      </c>
      <c r="E642" s="26">
        <f>_xlfn.XLOOKUP(C642,sales!C:C,scon!E:E,"")</f>
        <v>0</v>
      </c>
      <c r="F642" s="4"/>
      <c r="G642" s="27"/>
      <c r="H642" s="28"/>
      <c r="I642" s="4"/>
      <c r="J642" s="35">
        <f>_xlfn.XLOOKUP(C642,sales!C:C,scon!L:L,"")</f>
        <v>0</v>
      </c>
      <c r="K642" s="31"/>
      <c r="L642" s="31"/>
      <c r="M642" s="33" t="str">
        <f t="shared" si="45"/>
        <v/>
      </c>
      <c r="N642" s="33" t="str">
        <f t="shared" si="46"/>
        <v/>
      </c>
      <c r="O642" s="33" t="str">
        <f t="shared" si="47"/>
        <v/>
      </c>
      <c r="P642" s="4"/>
      <c r="Q642" s="33" t="str">
        <f t="shared" si="48"/>
        <v/>
      </c>
      <c r="R642" s="34" t="str">
        <f t="shared" si="49"/>
        <v/>
      </c>
    </row>
    <row r="643" spans="1:18" x14ac:dyDescent="0.35">
      <c r="A643" s="25">
        <v>639</v>
      </c>
      <c r="B643" s="26">
        <f>_xlfn.XLOOKUP(C643,sales!C:C,scon!B:B,"")</f>
        <v>0</v>
      </c>
      <c r="C643" s="4"/>
      <c r="D643" s="26">
        <f>_xlfn.XLOOKUP(C643,sales!C:C,scon!D:D,"")</f>
        <v>0</v>
      </c>
      <c r="E643" s="26">
        <f>_xlfn.XLOOKUP(C643,sales!C:C,scon!E:E,"")</f>
        <v>0</v>
      </c>
      <c r="F643" s="4"/>
      <c r="G643" s="27"/>
      <c r="H643" s="28"/>
      <c r="I643" s="4"/>
      <c r="J643" s="35">
        <f>_xlfn.XLOOKUP(C643,sales!C:C,scon!L:L,"")</f>
        <v>0</v>
      </c>
      <c r="K643" s="31"/>
      <c r="L643" s="31"/>
      <c r="M643" s="33" t="str">
        <f t="shared" si="45"/>
        <v/>
      </c>
      <c r="N643" s="33" t="str">
        <f t="shared" si="46"/>
        <v/>
      </c>
      <c r="O643" s="33" t="str">
        <f t="shared" si="47"/>
        <v/>
      </c>
      <c r="P643" s="4"/>
      <c r="Q643" s="33" t="str">
        <f t="shared" si="48"/>
        <v/>
      </c>
      <c r="R643" s="34" t="str">
        <f t="shared" si="49"/>
        <v/>
      </c>
    </row>
    <row r="644" spans="1:18" x14ac:dyDescent="0.35">
      <c r="A644" s="25">
        <v>640</v>
      </c>
      <c r="B644" s="26">
        <f>_xlfn.XLOOKUP(C644,sales!C:C,scon!B:B,"")</f>
        <v>0</v>
      </c>
      <c r="C644" s="4"/>
      <c r="D644" s="26">
        <f>_xlfn.XLOOKUP(C644,sales!C:C,scon!D:D,"")</f>
        <v>0</v>
      </c>
      <c r="E644" s="26">
        <f>_xlfn.XLOOKUP(C644,sales!C:C,scon!E:E,"")</f>
        <v>0</v>
      </c>
      <c r="F644" s="4"/>
      <c r="G644" s="27"/>
      <c r="H644" s="28"/>
      <c r="I644" s="4"/>
      <c r="J644" s="35">
        <f>_xlfn.XLOOKUP(C644,sales!C:C,scon!L:L,"")</f>
        <v>0</v>
      </c>
      <c r="K644" s="31"/>
      <c r="L644" s="31"/>
      <c r="M644" s="33" t="str">
        <f t="shared" si="45"/>
        <v/>
      </c>
      <c r="N644" s="33" t="str">
        <f t="shared" si="46"/>
        <v/>
      </c>
      <c r="O644" s="33" t="str">
        <f t="shared" si="47"/>
        <v/>
      </c>
      <c r="P644" s="4"/>
      <c r="Q644" s="33" t="str">
        <f t="shared" si="48"/>
        <v/>
      </c>
      <c r="R644" s="34" t="str">
        <f t="shared" si="49"/>
        <v/>
      </c>
    </row>
    <row r="645" spans="1:18" x14ac:dyDescent="0.35">
      <c r="A645" s="25">
        <v>641</v>
      </c>
      <c r="B645" s="26">
        <f>_xlfn.XLOOKUP(C645,sales!C:C,scon!B:B,"")</f>
        <v>0</v>
      </c>
      <c r="C645" s="4"/>
      <c r="D645" s="26">
        <f>_xlfn.XLOOKUP(C645,sales!C:C,scon!D:D,"")</f>
        <v>0</v>
      </c>
      <c r="E645" s="26">
        <f>_xlfn.XLOOKUP(C645,sales!C:C,scon!E:E,"")</f>
        <v>0</v>
      </c>
      <c r="F645" s="4"/>
      <c r="G645" s="27"/>
      <c r="H645" s="28"/>
      <c r="I645" s="4"/>
      <c r="J645" s="35">
        <f>_xlfn.XLOOKUP(C645,sales!C:C,scon!L:L,"")</f>
        <v>0</v>
      </c>
      <c r="K645" s="31"/>
      <c r="L645" s="31"/>
      <c r="M645" s="33" t="str">
        <f t="shared" ref="M645:M708" si="50">IF(I645="","",J645*I645)</f>
        <v/>
      </c>
      <c r="N645" s="33" t="str">
        <f t="shared" ref="N645:N708" si="51">IF(K645="","",M645 * K645)</f>
        <v/>
      </c>
      <c r="O645" s="33" t="str">
        <f t="shared" ref="O645:O708" si="52">IF(K645="","",M645 + N645)</f>
        <v/>
      </c>
      <c r="P645" s="4"/>
      <c r="Q645" s="33" t="str">
        <f t="shared" ref="Q645:Q708" si="53">IF(L645&amp;K645="","",M645 * L645)</f>
        <v/>
      </c>
      <c r="R645" s="34" t="str">
        <f t="shared" si="49"/>
        <v/>
      </c>
    </row>
    <row r="646" spans="1:18" x14ac:dyDescent="0.35">
      <c r="A646" s="25">
        <v>642</v>
      </c>
      <c r="B646" s="26">
        <f>_xlfn.XLOOKUP(C646,sales!C:C,scon!B:B,"")</f>
        <v>0</v>
      </c>
      <c r="C646" s="4"/>
      <c r="D646" s="26">
        <f>_xlfn.XLOOKUP(C646,sales!C:C,scon!D:D,"")</f>
        <v>0</v>
      </c>
      <c r="E646" s="26">
        <f>_xlfn.XLOOKUP(C646,sales!C:C,scon!E:E,"")</f>
        <v>0</v>
      </c>
      <c r="F646" s="4"/>
      <c r="G646" s="27"/>
      <c r="H646" s="28"/>
      <c r="I646" s="4"/>
      <c r="J646" s="35">
        <f>_xlfn.XLOOKUP(C646,sales!C:C,scon!L:L,"")</f>
        <v>0</v>
      </c>
      <c r="K646" s="31"/>
      <c r="L646" s="31"/>
      <c r="M646" s="33" t="str">
        <f t="shared" si="50"/>
        <v/>
      </c>
      <c r="N646" s="33" t="str">
        <f t="shared" si="51"/>
        <v/>
      </c>
      <c r="O646" s="33" t="str">
        <f t="shared" si="52"/>
        <v/>
      </c>
      <c r="P646" s="4"/>
      <c r="Q646" s="33" t="str">
        <f t="shared" si="53"/>
        <v/>
      </c>
      <c r="R646" s="34" t="str">
        <f t="shared" ref="R646:R709" si="54">IF(M646="","",O646-P646-Q646)</f>
        <v/>
      </c>
    </row>
    <row r="647" spans="1:18" x14ac:dyDescent="0.35">
      <c r="A647" s="25">
        <v>643</v>
      </c>
      <c r="B647" s="26">
        <f>_xlfn.XLOOKUP(C647,sales!C:C,scon!B:B,"")</f>
        <v>0</v>
      </c>
      <c r="C647" s="4"/>
      <c r="D647" s="26">
        <f>_xlfn.XLOOKUP(C647,sales!C:C,scon!D:D,"")</f>
        <v>0</v>
      </c>
      <c r="E647" s="26">
        <f>_xlfn.XLOOKUP(C647,sales!C:C,scon!E:E,"")</f>
        <v>0</v>
      </c>
      <c r="F647" s="4"/>
      <c r="G647" s="27"/>
      <c r="H647" s="28"/>
      <c r="I647" s="4"/>
      <c r="J647" s="35">
        <f>_xlfn.XLOOKUP(C647,sales!C:C,scon!L:L,"")</f>
        <v>0</v>
      </c>
      <c r="K647" s="31"/>
      <c r="L647" s="31"/>
      <c r="M647" s="33" t="str">
        <f t="shared" si="50"/>
        <v/>
      </c>
      <c r="N647" s="33" t="str">
        <f t="shared" si="51"/>
        <v/>
      </c>
      <c r="O647" s="33" t="str">
        <f t="shared" si="52"/>
        <v/>
      </c>
      <c r="P647" s="4"/>
      <c r="Q647" s="33" t="str">
        <f t="shared" si="53"/>
        <v/>
      </c>
      <c r="R647" s="34" t="str">
        <f t="shared" si="54"/>
        <v/>
      </c>
    </row>
    <row r="648" spans="1:18" x14ac:dyDescent="0.35">
      <c r="A648" s="25">
        <v>644</v>
      </c>
      <c r="B648" s="26">
        <f>_xlfn.XLOOKUP(C648,sales!C:C,scon!B:B,"")</f>
        <v>0</v>
      </c>
      <c r="C648" s="4"/>
      <c r="D648" s="26">
        <f>_xlfn.XLOOKUP(C648,sales!C:C,scon!D:D,"")</f>
        <v>0</v>
      </c>
      <c r="E648" s="26">
        <f>_xlfn.XLOOKUP(C648,sales!C:C,scon!E:E,"")</f>
        <v>0</v>
      </c>
      <c r="F648" s="4"/>
      <c r="G648" s="27"/>
      <c r="H648" s="28"/>
      <c r="I648" s="4"/>
      <c r="J648" s="35">
        <f>_xlfn.XLOOKUP(C648,sales!C:C,scon!L:L,"")</f>
        <v>0</v>
      </c>
      <c r="K648" s="31"/>
      <c r="L648" s="31"/>
      <c r="M648" s="33" t="str">
        <f t="shared" si="50"/>
        <v/>
      </c>
      <c r="N648" s="33" t="str">
        <f t="shared" si="51"/>
        <v/>
      </c>
      <c r="O648" s="33" t="str">
        <f t="shared" si="52"/>
        <v/>
      </c>
      <c r="P648" s="4"/>
      <c r="Q648" s="33" t="str">
        <f t="shared" si="53"/>
        <v/>
      </c>
      <c r="R648" s="34" t="str">
        <f t="shared" si="54"/>
        <v/>
      </c>
    </row>
    <row r="649" spans="1:18" x14ac:dyDescent="0.35">
      <c r="A649" s="25">
        <v>645</v>
      </c>
      <c r="B649" s="26">
        <f>_xlfn.XLOOKUP(C649,sales!C:C,scon!B:B,"")</f>
        <v>0</v>
      </c>
      <c r="C649" s="4"/>
      <c r="D649" s="26">
        <f>_xlfn.XLOOKUP(C649,sales!C:C,scon!D:D,"")</f>
        <v>0</v>
      </c>
      <c r="E649" s="26">
        <f>_xlfn.XLOOKUP(C649,sales!C:C,scon!E:E,"")</f>
        <v>0</v>
      </c>
      <c r="F649" s="4"/>
      <c r="G649" s="27"/>
      <c r="H649" s="28"/>
      <c r="I649" s="4"/>
      <c r="J649" s="35">
        <f>_xlfn.XLOOKUP(C649,sales!C:C,scon!L:L,"")</f>
        <v>0</v>
      </c>
      <c r="K649" s="31"/>
      <c r="L649" s="31"/>
      <c r="M649" s="33" t="str">
        <f t="shared" si="50"/>
        <v/>
      </c>
      <c r="N649" s="33" t="str">
        <f t="shared" si="51"/>
        <v/>
      </c>
      <c r="O649" s="33" t="str">
        <f t="shared" si="52"/>
        <v/>
      </c>
      <c r="P649" s="4"/>
      <c r="Q649" s="33" t="str">
        <f t="shared" si="53"/>
        <v/>
      </c>
      <c r="R649" s="34" t="str">
        <f t="shared" si="54"/>
        <v/>
      </c>
    </row>
    <row r="650" spans="1:18" x14ac:dyDescent="0.35">
      <c r="A650" s="25">
        <v>646</v>
      </c>
      <c r="B650" s="26">
        <f>_xlfn.XLOOKUP(C650,sales!C:C,scon!B:B,"")</f>
        <v>0</v>
      </c>
      <c r="C650" s="4"/>
      <c r="D650" s="26">
        <f>_xlfn.XLOOKUP(C650,sales!C:C,scon!D:D,"")</f>
        <v>0</v>
      </c>
      <c r="E650" s="26">
        <f>_xlfn.XLOOKUP(C650,sales!C:C,scon!E:E,"")</f>
        <v>0</v>
      </c>
      <c r="F650" s="4"/>
      <c r="G650" s="27"/>
      <c r="H650" s="28"/>
      <c r="I650" s="4"/>
      <c r="J650" s="35">
        <f>_xlfn.XLOOKUP(C650,sales!C:C,scon!L:L,"")</f>
        <v>0</v>
      </c>
      <c r="K650" s="31"/>
      <c r="L650" s="31"/>
      <c r="M650" s="33" t="str">
        <f t="shared" si="50"/>
        <v/>
      </c>
      <c r="N650" s="33" t="str">
        <f t="shared" si="51"/>
        <v/>
      </c>
      <c r="O650" s="33" t="str">
        <f t="shared" si="52"/>
        <v/>
      </c>
      <c r="P650" s="4"/>
      <c r="Q650" s="33" t="str">
        <f t="shared" si="53"/>
        <v/>
      </c>
      <c r="R650" s="34" t="str">
        <f t="shared" si="54"/>
        <v/>
      </c>
    </row>
    <row r="651" spans="1:18" x14ac:dyDescent="0.35">
      <c r="A651" s="25">
        <v>647</v>
      </c>
      <c r="B651" s="26">
        <f>_xlfn.XLOOKUP(C651,sales!C:C,scon!B:B,"")</f>
        <v>0</v>
      </c>
      <c r="C651" s="4"/>
      <c r="D651" s="26">
        <f>_xlfn.XLOOKUP(C651,sales!C:C,scon!D:D,"")</f>
        <v>0</v>
      </c>
      <c r="E651" s="26">
        <f>_xlfn.XLOOKUP(C651,sales!C:C,scon!E:E,"")</f>
        <v>0</v>
      </c>
      <c r="F651" s="4"/>
      <c r="G651" s="27"/>
      <c r="H651" s="28"/>
      <c r="I651" s="4"/>
      <c r="J651" s="35">
        <f>_xlfn.XLOOKUP(C651,sales!C:C,scon!L:L,"")</f>
        <v>0</v>
      </c>
      <c r="K651" s="31"/>
      <c r="L651" s="31"/>
      <c r="M651" s="33" t="str">
        <f t="shared" si="50"/>
        <v/>
      </c>
      <c r="N651" s="33" t="str">
        <f t="shared" si="51"/>
        <v/>
      </c>
      <c r="O651" s="33" t="str">
        <f t="shared" si="52"/>
        <v/>
      </c>
      <c r="P651" s="4"/>
      <c r="Q651" s="33" t="str">
        <f t="shared" si="53"/>
        <v/>
      </c>
      <c r="R651" s="34" t="str">
        <f t="shared" si="54"/>
        <v/>
      </c>
    </row>
    <row r="652" spans="1:18" x14ac:dyDescent="0.35">
      <c r="A652" s="25">
        <v>648</v>
      </c>
      <c r="B652" s="26">
        <f>_xlfn.XLOOKUP(C652,sales!C:C,scon!B:B,"")</f>
        <v>0</v>
      </c>
      <c r="C652" s="4"/>
      <c r="D652" s="26">
        <f>_xlfn.XLOOKUP(C652,sales!C:C,scon!D:D,"")</f>
        <v>0</v>
      </c>
      <c r="E652" s="26">
        <f>_xlfn.XLOOKUP(C652,sales!C:C,scon!E:E,"")</f>
        <v>0</v>
      </c>
      <c r="F652" s="4"/>
      <c r="G652" s="27"/>
      <c r="H652" s="28"/>
      <c r="I652" s="4"/>
      <c r="J652" s="35">
        <f>_xlfn.XLOOKUP(C652,sales!C:C,scon!L:L,"")</f>
        <v>0</v>
      </c>
      <c r="K652" s="31"/>
      <c r="L652" s="31"/>
      <c r="M652" s="33" t="str">
        <f t="shared" si="50"/>
        <v/>
      </c>
      <c r="N652" s="33" t="str">
        <f t="shared" si="51"/>
        <v/>
      </c>
      <c r="O652" s="33" t="str">
        <f t="shared" si="52"/>
        <v/>
      </c>
      <c r="P652" s="4"/>
      <c r="Q652" s="33" t="str">
        <f t="shared" si="53"/>
        <v/>
      </c>
      <c r="R652" s="34" t="str">
        <f t="shared" si="54"/>
        <v/>
      </c>
    </row>
    <row r="653" spans="1:18" x14ac:dyDescent="0.35">
      <c r="A653" s="25">
        <v>649</v>
      </c>
      <c r="B653" s="26">
        <f>_xlfn.XLOOKUP(C653,sales!C:C,scon!B:B,"")</f>
        <v>0</v>
      </c>
      <c r="C653" s="4"/>
      <c r="D653" s="26">
        <f>_xlfn.XLOOKUP(C653,sales!C:C,scon!D:D,"")</f>
        <v>0</v>
      </c>
      <c r="E653" s="26">
        <f>_xlfn.XLOOKUP(C653,sales!C:C,scon!E:E,"")</f>
        <v>0</v>
      </c>
      <c r="F653" s="4"/>
      <c r="G653" s="27"/>
      <c r="H653" s="28"/>
      <c r="I653" s="4"/>
      <c r="J653" s="35">
        <f>_xlfn.XLOOKUP(C653,sales!C:C,scon!L:L,"")</f>
        <v>0</v>
      </c>
      <c r="K653" s="31"/>
      <c r="L653" s="31"/>
      <c r="M653" s="33" t="str">
        <f t="shared" si="50"/>
        <v/>
      </c>
      <c r="N653" s="33" t="str">
        <f t="shared" si="51"/>
        <v/>
      </c>
      <c r="O653" s="33" t="str">
        <f t="shared" si="52"/>
        <v/>
      </c>
      <c r="P653" s="4"/>
      <c r="Q653" s="33" t="str">
        <f t="shared" si="53"/>
        <v/>
      </c>
      <c r="R653" s="34" t="str">
        <f t="shared" si="54"/>
        <v/>
      </c>
    </row>
    <row r="654" spans="1:18" x14ac:dyDescent="0.35">
      <c r="A654" s="25">
        <v>650</v>
      </c>
      <c r="B654" s="26">
        <f>_xlfn.XLOOKUP(C654,sales!C:C,scon!B:B,"")</f>
        <v>0</v>
      </c>
      <c r="C654" s="4"/>
      <c r="D654" s="26">
        <f>_xlfn.XLOOKUP(C654,sales!C:C,scon!D:D,"")</f>
        <v>0</v>
      </c>
      <c r="E654" s="26">
        <f>_xlfn.XLOOKUP(C654,sales!C:C,scon!E:E,"")</f>
        <v>0</v>
      </c>
      <c r="F654" s="4"/>
      <c r="G654" s="27"/>
      <c r="H654" s="28"/>
      <c r="I654" s="4"/>
      <c r="J654" s="35">
        <f>_xlfn.XLOOKUP(C654,sales!C:C,scon!L:L,"")</f>
        <v>0</v>
      </c>
      <c r="K654" s="31"/>
      <c r="L654" s="31"/>
      <c r="M654" s="33" t="str">
        <f t="shared" si="50"/>
        <v/>
      </c>
      <c r="N654" s="33" t="str">
        <f t="shared" si="51"/>
        <v/>
      </c>
      <c r="O654" s="33" t="str">
        <f t="shared" si="52"/>
        <v/>
      </c>
      <c r="P654" s="4"/>
      <c r="Q654" s="33" t="str">
        <f t="shared" si="53"/>
        <v/>
      </c>
      <c r="R654" s="34" t="str">
        <f t="shared" si="54"/>
        <v/>
      </c>
    </row>
    <row r="655" spans="1:18" x14ac:dyDescent="0.35">
      <c r="A655" s="25">
        <v>651</v>
      </c>
      <c r="B655" s="26">
        <f>_xlfn.XLOOKUP(C655,sales!C:C,scon!B:B,"")</f>
        <v>0</v>
      </c>
      <c r="C655" s="4"/>
      <c r="D655" s="26">
        <f>_xlfn.XLOOKUP(C655,sales!C:C,scon!D:D,"")</f>
        <v>0</v>
      </c>
      <c r="E655" s="26">
        <f>_xlfn.XLOOKUP(C655,sales!C:C,scon!E:E,"")</f>
        <v>0</v>
      </c>
      <c r="F655" s="4"/>
      <c r="G655" s="27"/>
      <c r="H655" s="28"/>
      <c r="I655" s="4"/>
      <c r="J655" s="35">
        <f>_xlfn.XLOOKUP(C655,sales!C:C,scon!L:L,"")</f>
        <v>0</v>
      </c>
      <c r="K655" s="31"/>
      <c r="L655" s="31"/>
      <c r="M655" s="33" t="str">
        <f t="shared" si="50"/>
        <v/>
      </c>
      <c r="N655" s="33" t="str">
        <f t="shared" si="51"/>
        <v/>
      </c>
      <c r="O655" s="33" t="str">
        <f t="shared" si="52"/>
        <v/>
      </c>
      <c r="P655" s="4"/>
      <c r="Q655" s="33" t="str">
        <f t="shared" si="53"/>
        <v/>
      </c>
      <c r="R655" s="34" t="str">
        <f t="shared" si="54"/>
        <v/>
      </c>
    </row>
    <row r="656" spans="1:18" x14ac:dyDescent="0.35">
      <c r="A656" s="25">
        <v>652</v>
      </c>
      <c r="B656" s="26">
        <f>_xlfn.XLOOKUP(C656,sales!C:C,scon!B:B,"")</f>
        <v>0</v>
      </c>
      <c r="C656" s="4"/>
      <c r="D656" s="26">
        <f>_xlfn.XLOOKUP(C656,sales!C:C,scon!D:D,"")</f>
        <v>0</v>
      </c>
      <c r="E656" s="26">
        <f>_xlfn.XLOOKUP(C656,sales!C:C,scon!E:E,"")</f>
        <v>0</v>
      </c>
      <c r="F656" s="4"/>
      <c r="G656" s="27"/>
      <c r="H656" s="28"/>
      <c r="I656" s="4"/>
      <c r="J656" s="35">
        <f>_xlfn.XLOOKUP(C656,sales!C:C,scon!L:L,"")</f>
        <v>0</v>
      </c>
      <c r="K656" s="31"/>
      <c r="L656" s="31"/>
      <c r="M656" s="33" t="str">
        <f t="shared" si="50"/>
        <v/>
      </c>
      <c r="N656" s="33" t="str">
        <f t="shared" si="51"/>
        <v/>
      </c>
      <c r="O656" s="33" t="str">
        <f t="shared" si="52"/>
        <v/>
      </c>
      <c r="P656" s="4"/>
      <c r="Q656" s="33" t="str">
        <f t="shared" si="53"/>
        <v/>
      </c>
      <c r="R656" s="34" t="str">
        <f t="shared" si="54"/>
        <v/>
      </c>
    </row>
    <row r="657" spans="1:18" x14ac:dyDescent="0.35">
      <c r="A657" s="25">
        <v>653</v>
      </c>
      <c r="B657" s="26">
        <f>_xlfn.XLOOKUP(C657,sales!C:C,scon!B:B,"")</f>
        <v>0</v>
      </c>
      <c r="C657" s="4"/>
      <c r="D657" s="26">
        <f>_xlfn.XLOOKUP(C657,sales!C:C,scon!D:D,"")</f>
        <v>0</v>
      </c>
      <c r="E657" s="26">
        <f>_xlfn.XLOOKUP(C657,sales!C:C,scon!E:E,"")</f>
        <v>0</v>
      </c>
      <c r="F657" s="4"/>
      <c r="G657" s="27"/>
      <c r="H657" s="28"/>
      <c r="I657" s="4"/>
      <c r="J657" s="35">
        <f>_xlfn.XLOOKUP(C657,sales!C:C,scon!L:L,"")</f>
        <v>0</v>
      </c>
      <c r="K657" s="31"/>
      <c r="L657" s="31"/>
      <c r="M657" s="33" t="str">
        <f t="shared" si="50"/>
        <v/>
      </c>
      <c r="N657" s="33" t="str">
        <f t="shared" si="51"/>
        <v/>
      </c>
      <c r="O657" s="33" t="str">
        <f t="shared" si="52"/>
        <v/>
      </c>
      <c r="P657" s="4"/>
      <c r="Q657" s="33" t="str">
        <f t="shared" si="53"/>
        <v/>
      </c>
      <c r="R657" s="34" t="str">
        <f t="shared" si="54"/>
        <v/>
      </c>
    </row>
    <row r="658" spans="1:18" x14ac:dyDescent="0.35">
      <c r="A658" s="25">
        <v>654</v>
      </c>
      <c r="B658" s="26">
        <f>_xlfn.XLOOKUP(C658,sales!C:C,scon!B:B,"")</f>
        <v>0</v>
      </c>
      <c r="C658" s="4"/>
      <c r="D658" s="26">
        <f>_xlfn.XLOOKUP(C658,sales!C:C,scon!D:D,"")</f>
        <v>0</v>
      </c>
      <c r="E658" s="26">
        <f>_xlfn.XLOOKUP(C658,sales!C:C,scon!E:E,"")</f>
        <v>0</v>
      </c>
      <c r="F658" s="4"/>
      <c r="G658" s="27"/>
      <c r="H658" s="28"/>
      <c r="I658" s="4"/>
      <c r="J658" s="35">
        <f>_xlfn.XLOOKUP(C658,sales!C:C,scon!L:L,"")</f>
        <v>0</v>
      </c>
      <c r="K658" s="31"/>
      <c r="L658" s="31"/>
      <c r="M658" s="33" t="str">
        <f t="shared" si="50"/>
        <v/>
      </c>
      <c r="N658" s="33" t="str">
        <f t="shared" si="51"/>
        <v/>
      </c>
      <c r="O658" s="33" t="str">
        <f t="shared" si="52"/>
        <v/>
      </c>
      <c r="P658" s="4"/>
      <c r="Q658" s="33" t="str">
        <f t="shared" si="53"/>
        <v/>
      </c>
      <c r="R658" s="34" t="str">
        <f t="shared" si="54"/>
        <v/>
      </c>
    </row>
    <row r="659" spans="1:18" x14ac:dyDescent="0.35">
      <c r="A659" s="25">
        <v>655</v>
      </c>
      <c r="B659" s="26">
        <f>_xlfn.XLOOKUP(C659,sales!C:C,scon!B:B,"")</f>
        <v>0</v>
      </c>
      <c r="C659" s="4"/>
      <c r="D659" s="26">
        <f>_xlfn.XLOOKUP(C659,sales!C:C,scon!D:D,"")</f>
        <v>0</v>
      </c>
      <c r="E659" s="26">
        <f>_xlfn.XLOOKUP(C659,sales!C:C,scon!E:E,"")</f>
        <v>0</v>
      </c>
      <c r="F659" s="4"/>
      <c r="G659" s="27"/>
      <c r="H659" s="28"/>
      <c r="I659" s="4"/>
      <c r="J659" s="35">
        <f>_xlfn.XLOOKUP(C659,sales!C:C,scon!L:L,"")</f>
        <v>0</v>
      </c>
      <c r="K659" s="31"/>
      <c r="L659" s="31"/>
      <c r="M659" s="33" t="str">
        <f t="shared" si="50"/>
        <v/>
      </c>
      <c r="N659" s="33" t="str">
        <f t="shared" si="51"/>
        <v/>
      </c>
      <c r="O659" s="33" t="str">
        <f t="shared" si="52"/>
        <v/>
      </c>
      <c r="P659" s="4"/>
      <c r="Q659" s="33" t="str">
        <f t="shared" si="53"/>
        <v/>
      </c>
      <c r="R659" s="34" t="str">
        <f t="shared" si="54"/>
        <v/>
      </c>
    </row>
    <row r="660" spans="1:18" x14ac:dyDescent="0.35">
      <c r="A660" s="25">
        <v>656</v>
      </c>
      <c r="B660" s="26">
        <f>_xlfn.XLOOKUP(C660,sales!C:C,scon!B:B,"")</f>
        <v>0</v>
      </c>
      <c r="C660" s="4"/>
      <c r="D660" s="26">
        <f>_xlfn.XLOOKUP(C660,sales!C:C,scon!D:D,"")</f>
        <v>0</v>
      </c>
      <c r="E660" s="26">
        <f>_xlfn.XLOOKUP(C660,sales!C:C,scon!E:E,"")</f>
        <v>0</v>
      </c>
      <c r="F660" s="4"/>
      <c r="G660" s="27"/>
      <c r="H660" s="28"/>
      <c r="I660" s="4"/>
      <c r="J660" s="35">
        <f>_xlfn.XLOOKUP(C660,sales!C:C,scon!L:L,"")</f>
        <v>0</v>
      </c>
      <c r="K660" s="31"/>
      <c r="L660" s="31"/>
      <c r="M660" s="33" t="str">
        <f t="shared" si="50"/>
        <v/>
      </c>
      <c r="N660" s="33" t="str">
        <f t="shared" si="51"/>
        <v/>
      </c>
      <c r="O660" s="33" t="str">
        <f t="shared" si="52"/>
        <v/>
      </c>
      <c r="P660" s="4"/>
      <c r="Q660" s="33" t="str">
        <f t="shared" si="53"/>
        <v/>
      </c>
      <c r="R660" s="34" t="str">
        <f t="shared" si="54"/>
        <v/>
      </c>
    </row>
    <row r="661" spans="1:18" x14ac:dyDescent="0.35">
      <c r="A661" s="25">
        <v>657</v>
      </c>
      <c r="B661" s="26">
        <f>_xlfn.XLOOKUP(C661,sales!C:C,scon!B:B,"")</f>
        <v>0</v>
      </c>
      <c r="C661" s="4"/>
      <c r="D661" s="26">
        <f>_xlfn.XLOOKUP(C661,sales!C:C,scon!D:D,"")</f>
        <v>0</v>
      </c>
      <c r="E661" s="26">
        <f>_xlfn.XLOOKUP(C661,sales!C:C,scon!E:E,"")</f>
        <v>0</v>
      </c>
      <c r="F661" s="4"/>
      <c r="G661" s="27"/>
      <c r="H661" s="28"/>
      <c r="I661" s="4"/>
      <c r="J661" s="35">
        <f>_xlfn.XLOOKUP(C661,sales!C:C,scon!L:L,"")</f>
        <v>0</v>
      </c>
      <c r="K661" s="31"/>
      <c r="L661" s="31"/>
      <c r="M661" s="33" t="str">
        <f t="shared" si="50"/>
        <v/>
      </c>
      <c r="N661" s="33" t="str">
        <f t="shared" si="51"/>
        <v/>
      </c>
      <c r="O661" s="33" t="str">
        <f t="shared" si="52"/>
        <v/>
      </c>
      <c r="P661" s="4"/>
      <c r="Q661" s="33" t="str">
        <f t="shared" si="53"/>
        <v/>
      </c>
      <c r="R661" s="34" t="str">
        <f t="shared" si="54"/>
        <v/>
      </c>
    </row>
    <row r="662" spans="1:18" x14ac:dyDescent="0.35">
      <c r="A662" s="25">
        <v>658</v>
      </c>
      <c r="B662" s="26">
        <f>_xlfn.XLOOKUP(C662,sales!C:C,scon!B:B,"")</f>
        <v>0</v>
      </c>
      <c r="C662" s="4"/>
      <c r="D662" s="26">
        <f>_xlfn.XLOOKUP(C662,sales!C:C,scon!D:D,"")</f>
        <v>0</v>
      </c>
      <c r="E662" s="26">
        <f>_xlfn.XLOOKUP(C662,sales!C:C,scon!E:E,"")</f>
        <v>0</v>
      </c>
      <c r="F662" s="4"/>
      <c r="G662" s="27"/>
      <c r="H662" s="28"/>
      <c r="I662" s="4"/>
      <c r="J662" s="35">
        <f>_xlfn.XLOOKUP(C662,sales!C:C,scon!L:L,"")</f>
        <v>0</v>
      </c>
      <c r="K662" s="31"/>
      <c r="L662" s="31"/>
      <c r="M662" s="33" t="str">
        <f t="shared" si="50"/>
        <v/>
      </c>
      <c r="N662" s="33" t="str">
        <f t="shared" si="51"/>
        <v/>
      </c>
      <c r="O662" s="33" t="str">
        <f t="shared" si="52"/>
        <v/>
      </c>
      <c r="P662" s="4"/>
      <c r="Q662" s="33" t="str">
        <f t="shared" si="53"/>
        <v/>
      </c>
      <c r="R662" s="34" t="str">
        <f t="shared" si="54"/>
        <v/>
      </c>
    </row>
    <row r="663" spans="1:18" x14ac:dyDescent="0.35">
      <c r="A663" s="25">
        <v>659</v>
      </c>
      <c r="B663" s="26">
        <f>_xlfn.XLOOKUP(C663,sales!C:C,scon!B:B,"")</f>
        <v>0</v>
      </c>
      <c r="C663" s="4"/>
      <c r="D663" s="26">
        <f>_xlfn.XLOOKUP(C663,sales!C:C,scon!D:D,"")</f>
        <v>0</v>
      </c>
      <c r="E663" s="26">
        <f>_xlfn.XLOOKUP(C663,sales!C:C,scon!E:E,"")</f>
        <v>0</v>
      </c>
      <c r="F663" s="4"/>
      <c r="G663" s="27"/>
      <c r="H663" s="28"/>
      <c r="I663" s="4"/>
      <c r="J663" s="35">
        <f>_xlfn.XLOOKUP(C663,sales!C:C,scon!L:L,"")</f>
        <v>0</v>
      </c>
      <c r="K663" s="31"/>
      <c r="L663" s="31"/>
      <c r="M663" s="33" t="str">
        <f t="shared" si="50"/>
        <v/>
      </c>
      <c r="N663" s="33" t="str">
        <f t="shared" si="51"/>
        <v/>
      </c>
      <c r="O663" s="33" t="str">
        <f t="shared" si="52"/>
        <v/>
      </c>
      <c r="P663" s="4"/>
      <c r="Q663" s="33" t="str">
        <f t="shared" si="53"/>
        <v/>
      </c>
      <c r="R663" s="34" t="str">
        <f t="shared" si="54"/>
        <v/>
      </c>
    </row>
    <row r="664" spans="1:18" x14ac:dyDescent="0.35">
      <c r="A664" s="25">
        <v>660</v>
      </c>
      <c r="B664" s="26">
        <f>_xlfn.XLOOKUP(C664,sales!C:C,scon!B:B,"")</f>
        <v>0</v>
      </c>
      <c r="C664" s="4"/>
      <c r="D664" s="26">
        <f>_xlfn.XLOOKUP(C664,sales!C:C,scon!D:D,"")</f>
        <v>0</v>
      </c>
      <c r="E664" s="26">
        <f>_xlfn.XLOOKUP(C664,sales!C:C,scon!E:E,"")</f>
        <v>0</v>
      </c>
      <c r="F664" s="4"/>
      <c r="G664" s="27"/>
      <c r="H664" s="28"/>
      <c r="I664" s="4"/>
      <c r="J664" s="35">
        <f>_xlfn.XLOOKUP(C664,sales!C:C,scon!L:L,"")</f>
        <v>0</v>
      </c>
      <c r="K664" s="31"/>
      <c r="L664" s="31"/>
      <c r="M664" s="33" t="str">
        <f t="shared" si="50"/>
        <v/>
      </c>
      <c r="N664" s="33" t="str">
        <f t="shared" si="51"/>
        <v/>
      </c>
      <c r="O664" s="33" t="str">
        <f t="shared" si="52"/>
        <v/>
      </c>
      <c r="P664" s="4"/>
      <c r="Q664" s="33" t="str">
        <f t="shared" si="53"/>
        <v/>
      </c>
      <c r="R664" s="34" t="str">
        <f t="shared" si="54"/>
        <v/>
      </c>
    </row>
    <row r="665" spans="1:18" x14ac:dyDescent="0.35">
      <c r="A665" s="25">
        <v>661</v>
      </c>
      <c r="B665" s="26">
        <f>_xlfn.XLOOKUP(C665,sales!C:C,scon!B:B,"")</f>
        <v>0</v>
      </c>
      <c r="C665" s="4"/>
      <c r="D665" s="26">
        <f>_xlfn.XLOOKUP(C665,sales!C:C,scon!D:D,"")</f>
        <v>0</v>
      </c>
      <c r="E665" s="26">
        <f>_xlfn.XLOOKUP(C665,sales!C:C,scon!E:E,"")</f>
        <v>0</v>
      </c>
      <c r="F665" s="4"/>
      <c r="G665" s="27"/>
      <c r="H665" s="28"/>
      <c r="I665" s="4"/>
      <c r="J665" s="35">
        <f>_xlfn.XLOOKUP(C665,sales!C:C,scon!L:L,"")</f>
        <v>0</v>
      </c>
      <c r="K665" s="31"/>
      <c r="L665" s="31"/>
      <c r="M665" s="33" t="str">
        <f t="shared" si="50"/>
        <v/>
      </c>
      <c r="N665" s="33" t="str">
        <f t="shared" si="51"/>
        <v/>
      </c>
      <c r="O665" s="33" t="str">
        <f t="shared" si="52"/>
        <v/>
      </c>
      <c r="P665" s="4"/>
      <c r="Q665" s="33" t="str">
        <f t="shared" si="53"/>
        <v/>
      </c>
      <c r="R665" s="34" t="str">
        <f t="shared" si="54"/>
        <v/>
      </c>
    </row>
    <row r="666" spans="1:18" x14ac:dyDescent="0.35">
      <c r="A666" s="25">
        <v>662</v>
      </c>
      <c r="B666" s="26">
        <f>_xlfn.XLOOKUP(C666,sales!C:C,scon!B:B,"")</f>
        <v>0</v>
      </c>
      <c r="C666" s="4"/>
      <c r="D666" s="26">
        <f>_xlfn.XLOOKUP(C666,sales!C:C,scon!D:D,"")</f>
        <v>0</v>
      </c>
      <c r="E666" s="26">
        <f>_xlfn.XLOOKUP(C666,sales!C:C,scon!E:E,"")</f>
        <v>0</v>
      </c>
      <c r="F666" s="4"/>
      <c r="G666" s="27"/>
      <c r="H666" s="28"/>
      <c r="I666" s="4"/>
      <c r="J666" s="35">
        <f>_xlfn.XLOOKUP(C666,sales!C:C,scon!L:L,"")</f>
        <v>0</v>
      </c>
      <c r="K666" s="31"/>
      <c r="L666" s="31"/>
      <c r="M666" s="33" t="str">
        <f t="shared" si="50"/>
        <v/>
      </c>
      <c r="N666" s="33" t="str">
        <f t="shared" si="51"/>
        <v/>
      </c>
      <c r="O666" s="33" t="str">
        <f t="shared" si="52"/>
        <v/>
      </c>
      <c r="P666" s="4"/>
      <c r="Q666" s="33" t="str">
        <f t="shared" si="53"/>
        <v/>
      </c>
      <c r="R666" s="34" t="str">
        <f t="shared" si="54"/>
        <v/>
      </c>
    </row>
    <row r="667" spans="1:18" x14ac:dyDescent="0.35">
      <c r="A667" s="25">
        <v>663</v>
      </c>
      <c r="B667" s="26">
        <f>_xlfn.XLOOKUP(C667,sales!C:C,scon!B:B,"")</f>
        <v>0</v>
      </c>
      <c r="C667" s="4"/>
      <c r="D667" s="26">
        <f>_xlfn.XLOOKUP(C667,sales!C:C,scon!D:D,"")</f>
        <v>0</v>
      </c>
      <c r="E667" s="26">
        <f>_xlfn.XLOOKUP(C667,sales!C:C,scon!E:E,"")</f>
        <v>0</v>
      </c>
      <c r="F667" s="4"/>
      <c r="G667" s="27"/>
      <c r="H667" s="28"/>
      <c r="I667" s="4"/>
      <c r="J667" s="35">
        <f>_xlfn.XLOOKUP(C667,sales!C:C,scon!L:L,"")</f>
        <v>0</v>
      </c>
      <c r="K667" s="31"/>
      <c r="L667" s="31"/>
      <c r="M667" s="33" t="str">
        <f t="shared" si="50"/>
        <v/>
      </c>
      <c r="N667" s="33" t="str">
        <f t="shared" si="51"/>
        <v/>
      </c>
      <c r="O667" s="33" t="str">
        <f t="shared" si="52"/>
        <v/>
      </c>
      <c r="P667" s="4"/>
      <c r="Q667" s="33" t="str">
        <f t="shared" si="53"/>
        <v/>
      </c>
      <c r="R667" s="34" t="str">
        <f t="shared" si="54"/>
        <v/>
      </c>
    </row>
    <row r="668" spans="1:18" x14ac:dyDescent="0.35">
      <c r="A668" s="25">
        <v>664</v>
      </c>
      <c r="B668" s="26">
        <f>_xlfn.XLOOKUP(C668,sales!C:C,scon!B:B,"")</f>
        <v>0</v>
      </c>
      <c r="C668" s="4"/>
      <c r="D668" s="26">
        <f>_xlfn.XLOOKUP(C668,sales!C:C,scon!D:D,"")</f>
        <v>0</v>
      </c>
      <c r="E668" s="26">
        <f>_xlfn.XLOOKUP(C668,sales!C:C,scon!E:E,"")</f>
        <v>0</v>
      </c>
      <c r="F668" s="4"/>
      <c r="G668" s="27"/>
      <c r="H668" s="28"/>
      <c r="I668" s="4"/>
      <c r="J668" s="35">
        <f>_xlfn.XLOOKUP(C668,sales!C:C,scon!L:L,"")</f>
        <v>0</v>
      </c>
      <c r="K668" s="31"/>
      <c r="L668" s="31"/>
      <c r="M668" s="33" t="str">
        <f t="shared" si="50"/>
        <v/>
      </c>
      <c r="N668" s="33" t="str">
        <f t="shared" si="51"/>
        <v/>
      </c>
      <c r="O668" s="33" t="str">
        <f t="shared" si="52"/>
        <v/>
      </c>
      <c r="P668" s="4"/>
      <c r="Q668" s="33" t="str">
        <f t="shared" si="53"/>
        <v/>
      </c>
      <c r="R668" s="34" t="str">
        <f t="shared" si="54"/>
        <v/>
      </c>
    </row>
    <row r="669" spans="1:18" x14ac:dyDescent="0.35">
      <c r="A669" s="25">
        <v>665</v>
      </c>
      <c r="B669" s="26">
        <f>_xlfn.XLOOKUP(C669,sales!C:C,scon!B:B,"")</f>
        <v>0</v>
      </c>
      <c r="C669" s="4"/>
      <c r="D669" s="26">
        <f>_xlfn.XLOOKUP(C669,sales!C:C,scon!D:D,"")</f>
        <v>0</v>
      </c>
      <c r="E669" s="26">
        <f>_xlfn.XLOOKUP(C669,sales!C:C,scon!E:E,"")</f>
        <v>0</v>
      </c>
      <c r="F669" s="4"/>
      <c r="G669" s="27"/>
      <c r="H669" s="28"/>
      <c r="I669" s="4"/>
      <c r="J669" s="35">
        <f>_xlfn.XLOOKUP(C669,sales!C:C,scon!L:L,"")</f>
        <v>0</v>
      </c>
      <c r="K669" s="31"/>
      <c r="L669" s="31"/>
      <c r="M669" s="33" t="str">
        <f t="shared" si="50"/>
        <v/>
      </c>
      <c r="N669" s="33" t="str">
        <f t="shared" si="51"/>
        <v/>
      </c>
      <c r="O669" s="33" t="str">
        <f t="shared" si="52"/>
        <v/>
      </c>
      <c r="P669" s="4"/>
      <c r="Q669" s="33" t="str">
        <f t="shared" si="53"/>
        <v/>
      </c>
      <c r="R669" s="34" t="str">
        <f t="shared" si="54"/>
        <v/>
      </c>
    </row>
    <row r="670" spans="1:18" x14ac:dyDescent="0.35">
      <c r="A670" s="25">
        <v>666</v>
      </c>
      <c r="B670" s="26">
        <f>_xlfn.XLOOKUP(C670,sales!C:C,scon!B:B,"")</f>
        <v>0</v>
      </c>
      <c r="C670" s="4"/>
      <c r="D670" s="26">
        <f>_xlfn.XLOOKUP(C670,sales!C:C,scon!D:D,"")</f>
        <v>0</v>
      </c>
      <c r="E670" s="26">
        <f>_xlfn.XLOOKUP(C670,sales!C:C,scon!E:E,"")</f>
        <v>0</v>
      </c>
      <c r="F670" s="4"/>
      <c r="G670" s="27"/>
      <c r="H670" s="28"/>
      <c r="I670" s="4"/>
      <c r="J670" s="35">
        <f>_xlfn.XLOOKUP(C670,sales!C:C,scon!L:L,"")</f>
        <v>0</v>
      </c>
      <c r="K670" s="31"/>
      <c r="L670" s="31"/>
      <c r="M670" s="33" t="str">
        <f t="shared" si="50"/>
        <v/>
      </c>
      <c r="N670" s="33" t="str">
        <f t="shared" si="51"/>
        <v/>
      </c>
      <c r="O670" s="33" t="str">
        <f t="shared" si="52"/>
        <v/>
      </c>
      <c r="P670" s="4"/>
      <c r="Q670" s="33" t="str">
        <f t="shared" si="53"/>
        <v/>
      </c>
      <c r="R670" s="34" t="str">
        <f t="shared" si="54"/>
        <v/>
      </c>
    </row>
    <row r="671" spans="1:18" x14ac:dyDescent="0.35">
      <c r="A671" s="25">
        <v>667</v>
      </c>
      <c r="B671" s="26">
        <f>_xlfn.XLOOKUP(C671,sales!C:C,scon!B:B,"")</f>
        <v>0</v>
      </c>
      <c r="C671" s="4"/>
      <c r="D671" s="26">
        <f>_xlfn.XLOOKUP(C671,sales!C:C,scon!D:D,"")</f>
        <v>0</v>
      </c>
      <c r="E671" s="26">
        <f>_xlfn.XLOOKUP(C671,sales!C:C,scon!E:E,"")</f>
        <v>0</v>
      </c>
      <c r="F671" s="4"/>
      <c r="G671" s="27"/>
      <c r="H671" s="28"/>
      <c r="I671" s="4"/>
      <c r="J671" s="35">
        <f>_xlfn.XLOOKUP(C671,sales!C:C,scon!L:L,"")</f>
        <v>0</v>
      </c>
      <c r="K671" s="31"/>
      <c r="L671" s="31"/>
      <c r="M671" s="33" t="str">
        <f t="shared" si="50"/>
        <v/>
      </c>
      <c r="N671" s="33" t="str">
        <f t="shared" si="51"/>
        <v/>
      </c>
      <c r="O671" s="33" t="str">
        <f t="shared" si="52"/>
        <v/>
      </c>
      <c r="P671" s="4"/>
      <c r="Q671" s="33" t="str">
        <f t="shared" si="53"/>
        <v/>
      </c>
      <c r="R671" s="34" t="str">
        <f t="shared" si="54"/>
        <v/>
      </c>
    </row>
    <row r="672" spans="1:18" x14ac:dyDescent="0.35">
      <c r="A672" s="25">
        <v>668</v>
      </c>
      <c r="B672" s="26">
        <f>_xlfn.XLOOKUP(C672,sales!C:C,scon!B:B,"")</f>
        <v>0</v>
      </c>
      <c r="C672" s="4"/>
      <c r="D672" s="26">
        <f>_xlfn.XLOOKUP(C672,sales!C:C,scon!D:D,"")</f>
        <v>0</v>
      </c>
      <c r="E672" s="26">
        <f>_xlfn.XLOOKUP(C672,sales!C:C,scon!E:E,"")</f>
        <v>0</v>
      </c>
      <c r="F672" s="4"/>
      <c r="G672" s="27"/>
      <c r="H672" s="28"/>
      <c r="I672" s="4"/>
      <c r="J672" s="35">
        <f>_xlfn.XLOOKUP(C672,sales!C:C,scon!L:L,"")</f>
        <v>0</v>
      </c>
      <c r="K672" s="31"/>
      <c r="L672" s="31"/>
      <c r="M672" s="33" t="str">
        <f t="shared" si="50"/>
        <v/>
      </c>
      <c r="N672" s="33" t="str">
        <f t="shared" si="51"/>
        <v/>
      </c>
      <c r="O672" s="33" t="str">
        <f t="shared" si="52"/>
        <v/>
      </c>
      <c r="P672" s="4"/>
      <c r="Q672" s="33" t="str">
        <f t="shared" si="53"/>
        <v/>
      </c>
      <c r="R672" s="34" t="str">
        <f t="shared" si="54"/>
        <v/>
      </c>
    </row>
    <row r="673" spans="1:18" x14ac:dyDescent="0.35">
      <c r="A673" s="25">
        <v>669</v>
      </c>
      <c r="B673" s="26">
        <f>_xlfn.XLOOKUP(C673,sales!C:C,scon!B:B,"")</f>
        <v>0</v>
      </c>
      <c r="C673" s="4"/>
      <c r="D673" s="26">
        <f>_xlfn.XLOOKUP(C673,sales!C:C,scon!D:D,"")</f>
        <v>0</v>
      </c>
      <c r="E673" s="26">
        <f>_xlfn.XLOOKUP(C673,sales!C:C,scon!E:E,"")</f>
        <v>0</v>
      </c>
      <c r="F673" s="4"/>
      <c r="G673" s="27"/>
      <c r="H673" s="28"/>
      <c r="I673" s="4"/>
      <c r="J673" s="35">
        <f>_xlfn.XLOOKUP(C673,sales!C:C,scon!L:L,"")</f>
        <v>0</v>
      </c>
      <c r="K673" s="31"/>
      <c r="L673" s="31"/>
      <c r="M673" s="33" t="str">
        <f t="shared" si="50"/>
        <v/>
      </c>
      <c r="N673" s="33" t="str">
        <f t="shared" si="51"/>
        <v/>
      </c>
      <c r="O673" s="33" t="str">
        <f t="shared" si="52"/>
        <v/>
      </c>
      <c r="P673" s="4"/>
      <c r="Q673" s="33" t="str">
        <f t="shared" si="53"/>
        <v/>
      </c>
      <c r="R673" s="34" t="str">
        <f t="shared" si="54"/>
        <v/>
      </c>
    </row>
    <row r="674" spans="1:18" x14ac:dyDescent="0.35">
      <c r="A674" s="25">
        <v>670</v>
      </c>
      <c r="B674" s="26">
        <f>_xlfn.XLOOKUP(C674,sales!C:C,scon!B:B,"")</f>
        <v>0</v>
      </c>
      <c r="C674" s="4"/>
      <c r="D674" s="26">
        <f>_xlfn.XLOOKUP(C674,sales!C:C,scon!D:D,"")</f>
        <v>0</v>
      </c>
      <c r="E674" s="26">
        <f>_xlfn.XLOOKUP(C674,sales!C:C,scon!E:E,"")</f>
        <v>0</v>
      </c>
      <c r="F674" s="4"/>
      <c r="G674" s="27"/>
      <c r="H674" s="28"/>
      <c r="I674" s="4"/>
      <c r="J674" s="35">
        <f>_xlfn.XLOOKUP(C674,sales!C:C,scon!L:L,"")</f>
        <v>0</v>
      </c>
      <c r="K674" s="31"/>
      <c r="L674" s="31"/>
      <c r="M674" s="33" t="str">
        <f t="shared" si="50"/>
        <v/>
      </c>
      <c r="N674" s="33" t="str">
        <f t="shared" si="51"/>
        <v/>
      </c>
      <c r="O674" s="33" t="str">
        <f t="shared" si="52"/>
        <v/>
      </c>
      <c r="P674" s="4"/>
      <c r="Q674" s="33" t="str">
        <f t="shared" si="53"/>
        <v/>
      </c>
      <c r="R674" s="34" t="str">
        <f t="shared" si="54"/>
        <v/>
      </c>
    </row>
    <row r="675" spans="1:18" x14ac:dyDescent="0.35">
      <c r="A675" s="25">
        <v>671</v>
      </c>
      <c r="B675" s="26">
        <f>_xlfn.XLOOKUP(C675,sales!C:C,scon!B:B,"")</f>
        <v>0</v>
      </c>
      <c r="C675" s="4"/>
      <c r="D675" s="26">
        <f>_xlfn.XLOOKUP(C675,sales!C:C,scon!D:D,"")</f>
        <v>0</v>
      </c>
      <c r="E675" s="26">
        <f>_xlfn.XLOOKUP(C675,sales!C:C,scon!E:E,"")</f>
        <v>0</v>
      </c>
      <c r="F675" s="4"/>
      <c r="G675" s="27"/>
      <c r="H675" s="28"/>
      <c r="I675" s="4"/>
      <c r="J675" s="35">
        <f>_xlfn.XLOOKUP(C675,sales!C:C,scon!L:L,"")</f>
        <v>0</v>
      </c>
      <c r="K675" s="31"/>
      <c r="L675" s="31"/>
      <c r="M675" s="33" t="str">
        <f t="shared" si="50"/>
        <v/>
      </c>
      <c r="N675" s="33" t="str">
        <f t="shared" si="51"/>
        <v/>
      </c>
      <c r="O675" s="33" t="str">
        <f t="shared" si="52"/>
        <v/>
      </c>
      <c r="P675" s="4"/>
      <c r="Q675" s="33" t="str">
        <f t="shared" si="53"/>
        <v/>
      </c>
      <c r="R675" s="34" t="str">
        <f t="shared" si="54"/>
        <v/>
      </c>
    </row>
    <row r="676" spans="1:18" x14ac:dyDescent="0.35">
      <c r="A676" s="25">
        <v>672</v>
      </c>
      <c r="B676" s="26">
        <f>_xlfn.XLOOKUP(C676,sales!C:C,scon!B:B,"")</f>
        <v>0</v>
      </c>
      <c r="C676" s="4"/>
      <c r="D676" s="26">
        <f>_xlfn.XLOOKUP(C676,sales!C:C,scon!D:D,"")</f>
        <v>0</v>
      </c>
      <c r="E676" s="26">
        <f>_xlfn.XLOOKUP(C676,sales!C:C,scon!E:E,"")</f>
        <v>0</v>
      </c>
      <c r="F676" s="4"/>
      <c r="G676" s="27"/>
      <c r="H676" s="28"/>
      <c r="I676" s="4"/>
      <c r="J676" s="35">
        <f>_xlfn.XLOOKUP(C676,sales!C:C,scon!L:L,"")</f>
        <v>0</v>
      </c>
      <c r="K676" s="31"/>
      <c r="L676" s="31"/>
      <c r="M676" s="33" t="str">
        <f t="shared" si="50"/>
        <v/>
      </c>
      <c r="N676" s="33" t="str">
        <f t="shared" si="51"/>
        <v/>
      </c>
      <c r="O676" s="33" t="str">
        <f t="shared" si="52"/>
        <v/>
      </c>
      <c r="P676" s="4"/>
      <c r="Q676" s="33" t="str">
        <f t="shared" si="53"/>
        <v/>
      </c>
      <c r="R676" s="34" t="str">
        <f t="shared" si="54"/>
        <v/>
      </c>
    </row>
    <row r="677" spans="1:18" x14ac:dyDescent="0.35">
      <c r="A677" s="25">
        <v>673</v>
      </c>
      <c r="B677" s="26">
        <f>_xlfn.XLOOKUP(C677,sales!C:C,scon!B:B,"")</f>
        <v>0</v>
      </c>
      <c r="C677" s="4"/>
      <c r="D677" s="26">
        <f>_xlfn.XLOOKUP(C677,sales!C:C,scon!D:D,"")</f>
        <v>0</v>
      </c>
      <c r="E677" s="26">
        <f>_xlfn.XLOOKUP(C677,sales!C:C,scon!E:E,"")</f>
        <v>0</v>
      </c>
      <c r="F677" s="4"/>
      <c r="G677" s="27"/>
      <c r="H677" s="28"/>
      <c r="I677" s="4"/>
      <c r="J677" s="35">
        <f>_xlfn.XLOOKUP(C677,sales!C:C,scon!L:L,"")</f>
        <v>0</v>
      </c>
      <c r="K677" s="31"/>
      <c r="L677" s="31"/>
      <c r="M677" s="33" t="str">
        <f t="shared" si="50"/>
        <v/>
      </c>
      <c r="N677" s="33" t="str">
        <f t="shared" si="51"/>
        <v/>
      </c>
      <c r="O677" s="33" t="str">
        <f t="shared" si="52"/>
        <v/>
      </c>
      <c r="P677" s="4"/>
      <c r="Q677" s="33" t="str">
        <f t="shared" si="53"/>
        <v/>
      </c>
      <c r="R677" s="34" t="str">
        <f t="shared" si="54"/>
        <v/>
      </c>
    </row>
    <row r="678" spans="1:18" x14ac:dyDescent="0.35">
      <c r="A678" s="25">
        <v>674</v>
      </c>
      <c r="B678" s="26">
        <f>_xlfn.XLOOKUP(C678,sales!C:C,scon!B:B,"")</f>
        <v>0</v>
      </c>
      <c r="C678" s="4"/>
      <c r="D678" s="26">
        <f>_xlfn.XLOOKUP(C678,sales!C:C,scon!D:D,"")</f>
        <v>0</v>
      </c>
      <c r="E678" s="26">
        <f>_xlfn.XLOOKUP(C678,sales!C:C,scon!E:E,"")</f>
        <v>0</v>
      </c>
      <c r="F678" s="4"/>
      <c r="G678" s="27"/>
      <c r="H678" s="28"/>
      <c r="I678" s="4"/>
      <c r="J678" s="35">
        <f>_xlfn.XLOOKUP(C678,sales!C:C,scon!L:L,"")</f>
        <v>0</v>
      </c>
      <c r="K678" s="31"/>
      <c r="L678" s="31"/>
      <c r="M678" s="33" t="str">
        <f t="shared" si="50"/>
        <v/>
      </c>
      <c r="N678" s="33" t="str">
        <f t="shared" si="51"/>
        <v/>
      </c>
      <c r="O678" s="33" t="str">
        <f t="shared" si="52"/>
        <v/>
      </c>
      <c r="P678" s="4"/>
      <c r="Q678" s="33" t="str">
        <f t="shared" si="53"/>
        <v/>
      </c>
      <c r="R678" s="34" t="str">
        <f t="shared" si="54"/>
        <v/>
      </c>
    </row>
    <row r="679" spans="1:18" x14ac:dyDescent="0.35">
      <c r="A679" s="25">
        <v>675</v>
      </c>
      <c r="B679" s="26">
        <f>_xlfn.XLOOKUP(C679,sales!C:C,scon!B:B,"")</f>
        <v>0</v>
      </c>
      <c r="C679" s="4"/>
      <c r="D679" s="26">
        <f>_xlfn.XLOOKUP(C679,sales!C:C,scon!D:D,"")</f>
        <v>0</v>
      </c>
      <c r="E679" s="26">
        <f>_xlfn.XLOOKUP(C679,sales!C:C,scon!E:E,"")</f>
        <v>0</v>
      </c>
      <c r="F679" s="4"/>
      <c r="G679" s="27"/>
      <c r="H679" s="28"/>
      <c r="I679" s="4"/>
      <c r="J679" s="35">
        <f>_xlfn.XLOOKUP(C679,sales!C:C,scon!L:L,"")</f>
        <v>0</v>
      </c>
      <c r="K679" s="31"/>
      <c r="L679" s="31"/>
      <c r="M679" s="33" t="str">
        <f t="shared" si="50"/>
        <v/>
      </c>
      <c r="N679" s="33" t="str">
        <f t="shared" si="51"/>
        <v/>
      </c>
      <c r="O679" s="33" t="str">
        <f t="shared" si="52"/>
        <v/>
      </c>
      <c r="P679" s="4"/>
      <c r="Q679" s="33" t="str">
        <f t="shared" si="53"/>
        <v/>
      </c>
      <c r="R679" s="34" t="str">
        <f t="shared" si="54"/>
        <v/>
      </c>
    </row>
    <row r="680" spans="1:18" x14ac:dyDescent="0.35">
      <c r="A680" s="25">
        <v>676</v>
      </c>
      <c r="B680" s="26">
        <f>_xlfn.XLOOKUP(C680,sales!C:C,scon!B:B,"")</f>
        <v>0</v>
      </c>
      <c r="C680" s="4"/>
      <c r="D680" s="26">
        <f>_xlfn.XLOOKUP(C680,sales!C:C,scon!D:D,"")</f>
        <v>0</v>
      </c>
      <c r="E680" s="26">
        <f>_xlfn.XLOOKUP(C680,sales!C:C,scon!E:E,"")</f>
        <v>0</v>
      </c>
      <c r="F680" s="4"/>
      <c r="G680" s="27"/>
      <c r="H680" s="28"/>
      <c r="I680" s="4"/>
      <c r="J680" s="35">
        <f>_xlfn.XLOOKUP(C680,sales!C:C,scon!L:L,"")</f>
        <v>0</v>
      </c>
      <c r="K680" s="31"/>
      <c r="L680" s="31"/>
      <c r="M680" s="33" t="str">
        <f t="shared" si="50"/>
        <v/>
      </c>
      <c r="N680" s="33" t="str">
        <f t="shared" si="51"/>
        <v/>
      </c>
      <c r="O680" s="33" t="str">
        <f t="shared" si="52"/>
        <v/>
      </c>
      <c r="P680" s="4"/>
      <c r="Q680" s="33" t="str">
        <f t="shared" si="53"/>
        <v/>
      </c>
      <c r="R680" s="34" t="str">
        <f t="shared" si="54"/>
        <v/>
      </c>
    </row>
    <row r="681" spans="1:18" x14ac:dyDescent="0.35">
      <c r="A681" s="25">
        <v>677</v>
      </c>
      <c r="B681" s="26">
        <f>_xlfn.XLOOKUP(C681,sales!C:C,scon!B:B,"")</f>
        <v>0</v>
      </c>
      <c r="C681" s="4"/>
      <c r="D681" s="26">
        <f>_xlfn.XLOOKUP(C681,sales!C:C,scon!D:D,"")</f>
        <v>0</v>
      </c>
      <c r="E681" s="26">
        <f>_xlfn.XLOOKUP(C681,sales!C:C,scon!E:E,"")</f>
        <v>0</v>
      </c>
      <c r="F681" s="4"/>
      <c r="G681" s="27"/>
      <c r="H681" s="28"/>
      <c r="I681" s="4"/>
      <c r="J681" s="35">
        <f>_xlfn.XLOOKUP(C681,sales!C:C,scon!L:L,"")</f>
        <v>0</v>
      </c>
      <c r="K681" s="31"/>
      <c r="L681" s="31"/>
      <c r="M681" s="33" t="str">
        <f t="shared" si="50"/>
        <v/>
      </c>
      <c r="N681" s="33" t="str">
        <f t="shared" si="51"/>
        <v/>
      </c>
      <c r="O681" s="33" t="str">
        <f t="shared" si="52"/>
        <v/>
      </c>
      <c r="P681" s="4"/>
      <c r="Q681" s="33" t="str">
        <f t="shared" si="53"/>
        <v/>
      </c>
      <c r="R681" s="34" t="str">
        <f t="shared" si="54"/>
        <v/>
      </c>
    </row>
    <row r="682" spans="1:18" x14ac:dyDescent="0.35">
      <c r="A682" s="25">
        <v>678</v>
      </c>
      <c r="B682" s="26">
        <f>_xlfn.XLOOKUP(C682,sales!C:C,scon!B:B,"")</f>
        <v>0</v>
      </c>
      <c r="C682" s="4"/>
      <c r="D682" s="26">
        <f>_xlfn.XLOOKUP(C682,sales!C:C,scon!D:D,"")</f>
        <v>0</v>
      </c>
      <c r="E682" s="26">
        <f>_xlfn.XLOOKUP(C682,sales!C:C,scon!E:E,"")</f>
        <v>0</v>
      </c>
      <c r="F682" s="4"/>
      <c r="G682" s="27"/>
      <c r="H682" s="28"/>
      <c r="I682" s="4"/>
      <c r="J682" s="35">
        <f>_xlfn.XLOOKUP(C682,sales!C:C,scon!L:L,"")</f>
        <v>0</v>
      </c>
      <c r="K682" s="31"/>
      <c r="L682" s="31"/>
      <c r="M682" s="33" t="str">
        <f t="shared" si="50"/>
        <v/>
      </c>
      <c r="N682" s="33" t="str">
        <f t="shared" si="51"/>
        <v/>
      </c>
      <c r="O682" s="33" t="str">
        <f t="shared" si="52"/>
        <v/>
      </c>
      <c r="P682" s="4"/>
      <c r="Q682" s="33" t="str">
        <f t="shared" si="53"/>
        <v/>
      </c>
      <c r="R682" s="34" t="str">
        <f t="shared" si="54"/>
        <v/>
      </c>
    </row>
    <row r="683" spans="1:18" x14ac:dyDescent="0.35">
      <c r="A683" s="25">
        <v>679</v>
      </c>
      <c r="B683" s="26">
        <f>_xlfn.XLOOKUP(C683,sales!C:C,scon!B:B,"")</f>
        <v>0</v>
      </c>
      <c r="C683" s="4"/>
      <c r="D683" s="26">
        <f>_xlfn.XLOOKUP(C683,sales!C:C,scon!D:D,"")</f>
        <v>0</v>
      </c>
      <c r="E683" s="26">
        <f>_xlfn.XLOOKUP(C683,sales!C:C,scon!E:E,"")</f>
        <v>0</v>
      </c>
      <c r="F683" s="4"/>
      <c r="G683" s="27"/>
      <c r="H683" s="28"/>
      <c r="I683" s="4"/>
      <c r="J683" s="35">
        <f>_xlfn.XLOOKUP(C683,sales!C:C,scon!L:L,"")</f>
        <v>0</v>
      </c>
      <c r="K683" s="31"/>
      <c r="L683" s="31"/>
      <c r="M683" s="33" t="str">
        <f t="shared" si="50"/>
        <v/>
      </c>
      <c r="N683" s="33" t="str">
        <f t="shared" si="51"/>
        <v/>
      </c>
      <c r="O683" s="33" t="str">
        <f t="shared" si="52"/>
        <v/>
      </c>
      <c r="P683" s="4"/>
      <c r="Q683" s="33" t="str">
        <f t="shared" si="53"/>
        <v/>
      </c>
      <c r="R683" s="34" t="str">
        <f t="shared" si="54"/>
        <v/>
      </c>
    </row>
    <row r="684" spans="1:18" x14ac:dyDescent="0.35">
      <c r="A684" s="25">
        <v>680</v>
      </c>
      <c r="B684" s="26">
        <f>_xlfn.XLOOKUP(C684,sales!C:C,scon!B:B,"")</f>
        <v>0</v>
      </c>
      <c r="C684" s="4"/>
      <c r="D684" s="26">
        <f>_xlfn.XLOOKUP(C684,sales!C:C,scon!D:D,"")</f>
        <v>0</v>
      </c>
      <c r="E684" s="26">
        <f>_xlfn.XLOOKUP(C684,sales!C:C,scon!E:E,"")</f>
        <v>0</v>
      </c>
      <c r="F684" s="4"/>
      <c r="G684" s="27"/>
      <c r="H684" s="28"/>
      <c r="I684" s="4"/>
      <c r="J684" s="35">
        <f>_xlfn.XLOOKUP(C684,sales!C:C,scon!L:L,"")</f>
        <v>0</v>
      </c>
      <c r="K684" s="31"/>
      <c r="L684" s="31"/>
      <c r="M684" s="33" t="str">
        <f t="shared" si="50"/>
        <v/>
      </c>
      <c r="N684" s="33" t="str">
        <f t="shared" si="51"/>
        <v/>
      </c>
      <c r="O684" s="33" t="str">
        <f t="shared" si="52"/>
        <v/>
      </c>
      <c r="P684" s="4"/>
      <c r="Q684" s="33" t="str">
        <f t="shared" si="53"/>
        <v/>
      </c>
      <c r="R684" s="34" t="str">
        <f t="shared" si="54"/>
        <v/>
      </c>
    </row>
    <row r="685" spans="1:18" x14ac:dyDescent="0.35">
      <c r="A685" s="25">
        <v>681</v>
      </c>
      <c r="B685" s="26">
        <f>_xlfn.XLOOKUP(C685,sales!C:C,scon!B:B,"")</f>
        <v>0</v>
      </c>
      <c r="C685" s="4"/>
      <c r="D685" s="26">
        <f>_xlfn.XLOOKUP(C685,sales!C:C,scon!D:D,"")</f>
        <v>0</v>
      </c>
      <c r="E685" s="26">
        <f>_xlfn.XLOOKUP(C685,sales!C:C,scon!E:E,"")</f>
        <v>0</v>
      </c>
      <c r="F685" s="4"/>
      <c r="G685" s="27"/>
      <c r="H685" s="28"/>
      <c r="I685" s="4"/>
      <c r="J685" s="35">
        <f>_xlfn.XLOOKUP(C685,sales!C:C,scon!L:L,"")</f>
        <v>0</v>
      </c>
      <c r="K685" s="31"/>
      <c r="L685" s="31"/>
      <c r="M685" s="33" t="str">
        <f t="shared" si="50"/>
        <v/>
      </c>
      <c r="N685" s="33" t="str">
        <f t="shared" si="51"/>
        <v/>
      </c>
      <c r="O685" s="33" t="str">
        <f t="shared" si="52"/>
        <v/>
      </c>
      <c r="P685" s="4"/>
      <c r="Q685" s="33" t="str">
        <f t="shared" si="53"/>
        <v/>
      </c>
      <c r="R685" s="34" t="str">
        <f t="shared" si="54"/>
        <v/>
      </c>
    </row>
    <row r="686" spans="1:18" x14ac:dyDescent="0.35">
      <c r="A686" s="25">
        <v>682</v>
      </c>
      <c r="B686" s="26">
        <f>_xlfn.XLOOKUP(C686,sales!C:C,scon!B:B,"")</f>
        <v>0</v>
      </c>
      <c r="C686" s="4"/>
      <c r="D686" s="26">
        <f>_xlfn.XLOOKUP(C686,sales!C:C,scon!D:D,"")</f>
        <v>0</v>
      </c>
      <c r="E686" s="26">
        <f>_xlfn.XLOOKUP(C686,sales!C:C,scon!E:E,"")</f>
        <v>0</v>
      </c>
      <c r="F686" s="4"/>
      <c r="G686" s="27"/>
      <c r="H686" s="28"/>
      <c r="I686" s="4"/>
      <c r="J686" s="35">
        <f>_xlfn.XLOOKUP(C686,sales!C:C,scon!L:L,"")</f>
        <v>0</v>
      </c>
      <c r="K686" s="31"/>
      <c r="L686" s="31"/>
      <c r="M686" s="33" t="str">
        <f t="shared" si="50"/>
        <v/>
      </c>
      <c r="N686" s="33" t="str">
        <f t="shared" si="51"/>
        <v/>
      </c>
      <c r="O686" s="33" t="str">
        <f t="shared" si="52"/>
        <v/>
      </c>
      <c r="P686" s="4"/>
      <c r="Q686" s="33" t="str">
        <f t="shared" si="53"/>
        <v/>
      </c>
      <c r="R686" s="34" t="str">
        <f t="shared" si="54"/>
        <v/>
      </c>
    </row>
    <row r="687" spans="1:18" x14ac:dyDescent="0.35">
      <c r="A687" s="25">
        <v>683</v>
      </c>
      <c r="B687" s="26">
        <f>_xlfn.XLOOKUP(C687,sales!C:C,scon!B:B,"")</f>
        <v>0</v>
      </c>
      <c r="C687" s="4"/>
      <c r="D687" s="26">
        <f>_xlfn.XLOOKUP(C687,sales!C:C,scon!D:D,"")</f>
        <v>0</v>
      </c>
      <c r="E687" s="26">
        <f>_xlfn.XLOOKUP(C687,sales!C:C,scon!E:E,"")</f>
        <v>0</v>
      </c>
      <c r="F687" s="4"/>
      <c r="G687" s="27"/>
      <c r="H687" s="28"/>
      <c r="I687" s="4"/>
      <c r="J687" s="35">
        <f>_xlfn.XLOOKUP(C687,sales!C:C,scon!L:L,"")</f>
        <v>0</v>
      </c>
      <c r="K687" s="31"/>
      <c r="L687" s="31"/>
      <c r="M687" s="33" t="str">
        <f t="shared" si="50"/>
        <v/>
      </c>
      <c r="N687" s="33" t="str">
        <f t="shared" si="51"/>
        <v/>
      </c>
      <c r="O687" s="33" t="str">
        <f t="shared" si="52"/>
        <v/>
      </c>
      <c r="P687" s="4"/>
      <c r="Q687" s="33" t="str">
        <f t="shared" si="53"/>
        <v/>
      </c>
      <c r="R687" s="34" t="str">
        <f t="shared" si="54"/>
        <v/>
      </c>
    </row>
    <row r="688" spans="1:18" x14ac:dyDescent="0.35">
      <c r="A688" s="25">
        <v>684</v>
      </c>
      <c r="B688" s="26">
        <f>_xlfn.XLOOKUP(C688,sales!C:C,scon!B:B,"")</f>
        <v>0</v>
      </c>
      <c r="C688" s="4"/>
      <c r="D688" s="26">
        <f>_xlfn.XLOOKUP(C688,sales!C:C,scon!D:D,"")</f>
        <v>0</v>
      </c>
      <c r="E688" s="26">
        <f>_xlfn.XLOOKUP(C688,sales!C:C,scon!E:E,"")</f>
        <v>0</v>
      </c>
      <c r="F688" s="4"/>
      <c r="G688" s="27"/>
      <c r="H688" s="28"/>
      <c r="I688" s="4"/>
      <c r="J688" s="35">
        <f>_xlfn.XLOOKUP(C688,sales!C:C,scon!L:L,"")</f>
        <v>0</v>
      </c>
      <c r="K688" s="31"/>
      <c r="L688" s="31"/>
      <c r="M688" s="33" t="str">
        <f t="shared" si="50"/>
        <v/>
      </c>
      <c r="N688" s="33" t="str">
        <f t="shared" si="51"/>
        <v/>
      </c>
      <c r="O688" s="33" t="str">
        <f t="shared" si="52"/>
        <v/>
      </c>
      <c r="P688" s="4"/>
      <c r="Q688" s="33" t="str">
        <f t="shared" si="53"/>
        <v/>
      </c>
      <c r="R688" s="34" t="str">
        <f t="shared" si="54"/>
        <v/>
      </c>
    </row>
    <row r="689" spans="1:18" x14ac:dyDescent="0.35">
      <c r="A689" s="25">
        <v>685</v>
      </c>
      <c r="B689" s="26">
        <f>_xlfn.XLOOKUP(C689,sales!C:C,scon!B:B,"")</f>
        <v>0</v>
      </c>
      <c r="C689" s="4"/>
      <c r="D689" s="26">
        <f>_xlfn.XLOOKUP(C689,sales!C:C,scon!D:D,"")</f>
        <v>0</v>
      </c>
      <c r="E689" s="26">
        <f>_xlfn.XLOOKUP(C689,sales!C:C,scon!E:E,"")</f>
        <v>0</v>
      </c>
      <c r="F689" s="4"/>
      <c r="G689" s="27"/>
      <c r="H689" s="28"/>
      <c r="I689" s="4"/>
      <c r="J689" s="35">
        <f>_xlfn.XLOOKUP(C689,sales!C:C,scon!L:L,"")</f>
        <v>0</v>
      </c>
      <c r="K689" s="31"/>
      <c r="L689" s="31"/>
      <c r="M689" s="33" t="str">
        <f t="shared" si="50"/>
        <v/>
      </c>
      <c r="N689" s="33" t="str">
        <f t="shared" si="51"/>
        <v/>
      </c>
      <c r="O689" s="33" t="str">
        <f t="shared" si="52"/>
        <v/>
      </c>
      <c r="P689" s="4"/>
      <c r="Q689" s="33" t="str">
        <f t="shared" si="53"/>
        <v/>
      </c>
      <c r="R689" s="34" t="str">
        <f t="shared" si="54"/>
        <v/>
      </c>
    </row>
    <row r="690" spans="1:18" x14ac:dyDescent="0.35">
      <c r="A690" s="25">
        <v>686</v>
      </c>
      <c r="B690" s="26">
        <f>_xlfn.XLOOKUP(C690,sales!C:C,scon!B:B,"")</f>
        <v>0</v>
      </c>
      <c r="C690" s="4"/>
      <c r="D690" s="26">
        <f>_xlfn.XLOOKUP(C690,sales!C:C,scon!D:D,"")</f>
        <v>0</v>
      </c>
      <c r="E690" s="26">
        <f>_xlfn.XLOOKUP(C690,sales!C:C,scon!E:E,"")</f>
        <v>0</v>
      </c>
      <c r="F690" s="4"/>
      <c r="G690" s="27"/>
      <c r="H690" s="28"/>
      <c r="I690" s="4"/>
      <c r="J690" s="35">
        <f>_xlfn.XLOOKUP(C690,sales!C:C,scon!L:L,"")</f>
        <v>0</v>
      </c>
      <c r="K690" s="31"/>
      <c r="L690" s="31"/>
      <c r="M690" s="33" t="str">
        <f t="shared" si="50"/>
        <v/>
      </c>
      <c r="N690" s="33" t="str">
        <f t="shared" si="51"/>
        <v/>
      </c>
      <c r="O690" s="33" t="str">
        <f t="shared" si="52"/>
        <v/>
      </c>
      <c r="P690" s="4"/>
      <c r="Q690" s="33" t="str">
        <f t="shared" si="53"/>
        <v/>
      </c>
      <c r="R690" s="34" t="str">
        <f t="shared" si="54"/>
        <v/>
      </c>
    </row>
    <row r="691" spans="1:18" x14ac:dyDescent="0.35">
      <c r="A691" s="25">
        <v>687</v>
      </c>
      <c r="B691" s="26">
        <f>_xlfn.XLOOKUP(C691,sales!C:C,scon!B:B,"")</f>
        <v>0</v>
      </c>
      <c r="C691" s="4"/>
      <c r="D691" s="26">
        <f>_xlfn.XLOOKUP(C691,sales!C:C,scon!D:D,"")</f>
        <v>0</v>
      </c>
      <c r="E691" s="26">
        <f>_xlfn.XLOOKUP(C691,sales!C:C,scon!E:E,"")</f>
        <v>0</v>
      </c>
      <c r="F691" s="4"/>
      <c r="G691" s="27"/>
      <c r="H691" s="28"/>
      <c r="I691" s="4"/>
      <c r="J691" s="35">
        <f>_xlfn.XLOOKUP(C691,sales!C:C,scon!L:L,"")</f>
        <v>0</v>
      </c>
      <c r="K691" s="31"/>
      <c r="L691" s="31"/>
      <c r="M691" s="33" t="str">
        <f t="shared" si="50"/>
        <v/>
      </c>
      <c r="N691" s="33" t="str">
        <f t="shared" si="51"/>
        <v/>
      </c>
      <c r="O691" s="33" t="str">
        <f t="shared" si="52"/>
        <v/>
      </c>
      <c r="P691" s="4"/>
      <c r="Q691" s="33" t="str">
        <f t="shared" si="53"/>
        <v/>
      </c>
      <c r="R691" s="34" t="str">
        <f t="shared" si="54"/>
        <v/>
      </c>
    </row>
    <row r="692" spans="1:18" x14ac:dyDescent="0.35">
      <c r="A692" s="25">
        <v>688</v>
      </c>
      <c r="B692" s="26">
        <f>_xlfn.XLOOKUP(C692,sales!C:C,scon!B:B,"")</f>
        <v>0</v>
      </c>
      <c r="C692" s="4"/>
      <c r="D692" s="26">
        <f>_xlfn.XLOOKUP(C692,sales!C:C,scon!D:D,"")</f>
        <v>0</v>
      </c>
      <c r="E692" s="26">
        <f>_xlfn.XLOOKUP(C692,sales!C:C,scon!E:E,"")</f>
        <v>0</v>
      </c>
      <c r="F692" s="4"/>
      <c r="G692" s="27"/>
      <c r="H692" s="28"/>
      <c r="I692" s="4"/>
      <c r="J692" s="35">
        <f>_xlfn.XLOOKUP(C692,sales!C:C,scon!L:L,"")</f>
        <v>0</v>
      </c>
      <c r="K692" s="31"/>
      <c r="L692" s="31"/>
      <c r="M692" s="33" t="str">
        <f t="shared" si="50"/>
        <v/>
      </c>
      <c r="N692" s="33" t="str">
        <f t="shared" si="51"/>
        <v/>
      </c>
      <c r="O692" s="33" t="str">
        <f t="shared" si="52"/>
        <v/>
      </c>
      <c r="P692" s="4"/>
      <c r="Q692" s="33" t="str">
        <f t="shared" si="53"/>
        <v/>
      </c>
      <c r="R692" s="34" t="str">
        <f t="shared" si="54"/>
        <v/>
      </c>
    </row>
    <row r="693" spans="1:18" x14ac:dyDescent="0.35">
      <c r="A693" s="25">
        <v>689</v>
      </c>
      <c r="B693" s="26">
        <f>_xlfn.XLOOKUP(C693,sales!C:C,scon!B:B,"")</f>
        <v>0</v>
      </c>
      <c r="C693" s="4"/>
      <c r="D693" s="26">
        <f>_xlfn.XLOOKUP(C693,sales!C:C,scon!D:D,"")</f>
        <v>0</v>
      </c>
      <c r="E693" s="26">
        <f>_xlfn.XLOOKUP(C693,sales!C:C,scon!E:E,"")</f>
        <v>0</v>
      </c>
      <c r="F693" s="4"/>
      <c r="G693" s="27"/>
      <c r="H693" s="28"/>
      <c r="I693" s="4"/>
      <c r="J693" s="35">
        <f>_xlfn.XLOOKUP(C693,sales!C:C,scon!L:L,"")</f>
        <v>0</v>
      </c>
      <c r="K693" s="31"/>
      <c r="L693" s="31"/>
      <c r="M693" s="33" t="str">
        <f t="shared" si="50"/>
        <v/>
      </c>
      <c r="N693" s="33" t="str">
        <f t="shared" si="51"/>
        <v/>
      </c>
      <c r="O693" s="33" t="str">
        <f t="shared" si="52"/>
        <v/>
      </c>
      <c r="P693" s="4"/>
      <c r="Q693" s="33" t="str">
        <f t="shared" si="53"/>
        <v/>
      </c>
      <c r="R693" s="34" t="str">
        <f t="shared" si="54"/>
        <v/>
      </c>
    </row>
    <row r="694" spans="1:18" x14ac:dyDescent="0.35">
      <c r="A694" s="25">
        <v>690</v>
      </c>
      <c r="B694" s="26">
        <f>_xlfn.XLOOKUP(C694,sales!C:C,scon!B:B,"")</f>
        <v>0</v>
      </c>
      <c r="C694" s="4"/>
      <c r="D694" s="26">
        <f>_xlfn.XLOOKUP(C694,sales!C:C,scon!D:D,"")</f>
        <v>0</v>
      </c>
      <c r="E694" s="26">
        <f>_xlfn.XLOOKUP(C694,sales!C:C,scon!E:E,"")</f>
        <v>0</v>
      </c>
      <c r="F694" s="4"/>
      <c r="G694" s="27"/>
      <c r="H694" s="28"/>
      <c r="I694" s="4"/>
      <c r="J694" s="35">
        <f>_xlfn.XLOOKUP(C694,sales!C:C,scon!L:L,"")</f>
        <v>0</v>
      </c>
      <c r="K694" s="31"/>
      <c r="L694" s="31"/>
      <c r="M694" s="33" t="str">
        <f t="shared" si="50"/>
        <v/>
      </c>
      <c r="N694" s="33" t="str">
        <f t="shared" si="51"/>
        <v/>
      </c>
      <c r="O694" s="33" t="str">
        <f t="shared" si="52"/>
        <v/>
      </c>
      <c r="P694" s="4"/>
      <c r="Q694" s="33" t="str">
        <f t="shared" si="53"/>
        <v/>
      </c>
      <c r="R694" s="34" t="str">
        <f t="shared" si="54"/>
        <v/>
      </c>
    </row>
    <row r="695" spans="1:18" x14ac:dyDescent="0.35">
      <c r="A695" s="25">
        <v>691</v>
      </c>
      <c r="B695" s="26">
        <f>_xlfn.XLOOKUP(C695,sales!C:C,scon!B:B,"")</f>
        <v>0</v>
      </c>
      <c r="C695" s="4"/>
      <c r="D695" s="26">
        <f>_xlfn.XLOOKUP(C695,sales!C:C,scon!D:D,"")</f>
        <v>0</v>
      </c>
      <c r="E695" s="26">
        <f>_xlfn.XLOOKUP(C695,sales!C:C,scon!E:E,"")</f>
        <v>0</v>
      </c>
      <c r="F695" s="4"/>
      <c r="G695" s="27"/>
      <c r="H695" s="28"/>
      <c r="I695" s="4"/>
      <c r="J695" s="35">
        <f>_xlfn.XLOOKUP(C695,sales!C:C,scon!L:L,"")</f>
        <v>0</v>
      </c>
      <c r="K695" s="31"/>
      <c r="L695" s="31"/>
      <c r="M695" s="33" t="str">
        <f t="shared" si="50"/>
        <v/>
      </c>
      <c r="N695" s="33" t="str">
        <f t="shared" si="51"/>
        <v/>
      </c>
      <c r="O695" s="33" t="str">
        <f t="shared" si="52"/>
        <v/>
      </c>
      <c r="P695" s="4"/>
      <c r="Q695" s="33" t="str">
        <f t="shared" si="53"/>
        <v/>
      </c>
      <c r="R695" s="34" t="str">
        <f t="shared" si="54"/>
        <v/>
      </c>
    </row>
    <row r="696" spans="1:18" x14ac:dyDescent="0.35">
      <c r="A696" s="25">
        <v>692</v>
      </c>
      <c r="B696" s="26">
        <f>_xlfn.XLOOKUP(C696,sales!C:C,scon!B:B,"")</f>
        <v>0</v>
      </c>
      <c r="C696" s="4"/>
      <c r="D696" s="26">
        <f>_xlfn.XLOOKUP(C696,sales!C:C,scon!D:D,"")</f>
        <v>0</v>
      </c>
      <c r="E696" s="26">
        <f>_xlfn.XLOOKUP(C696,sales!C:C,scon!E:E,"")</f>
        <v>0</v>
      </c>
      <c r="F696" s="4"/>
      <c r="G696" s="27"/>
      <c r="H696" s="28"/>
      <c r="I696" s="4"/>
      <c r="J696" s="35">
        <f>_xlfn.XLOOKUP(C696,sales!C:C,scon!L:L,"")</f>
        <v>0</v>
      </c>
      <c r="K696" s="31"/>
      <c r="L696" s="31"/>
      <c r="M696" s="33" t="str">
        <f t="shared" si="50"/>
        <v/>
      </c>
      <c r="N696" s="33" t="str">
        <f t="shared" si="51"/>
        <v/>
      </c>
      <c r="O696" s="33" t="str">
        <f t="shared" si="52"/>
        <v/>
      </c>
      <c r="P696" s="4"/>
      <c r="Q696" s="33" t="str">
        <f t="shared" si="53"/>
        <v/>
      </c>
      <c r="R696" s="34" t="str">
        <f t="shared" si="54"/>
        <v/>
      </c>
    </row>
    <row r="697" spans="1:18" x14ac:dyDescent="0.35">
      <c r="A697" s="25">
        <v>693</v>
      </c>
      <c r="B697" s="26">
        <f>_xlfn.XLOOKUP(C697,sales!C:C,scon!B:B,"")</f>
        <v>0</v>
      </c>
      <c r="C697" s="4"/>
      <c r="D697" s="26">
        <f>_xlfn.XLOOKUP(C697,sales!C:C,scon!D:D,"")</f>
        <v>0</v>
      </c>
      <c r="E697" s="26">
        <f>_xlfn.XLOOKUP(C697,sales!C:C,scon!E:E,"")</f>
        <v>0</v>
      </c>
      <c r="F697" s="4"/>
      <c r="G697" s="27"/>
      <c r="H697" s="28"/>
      <c r="I697" s="4"/>
      <c r="J697" s="35">
        <f>_xlfn.XLOOKUP(C697,sales!C:C,scon!L:L,"")</f>
        <v>0</v>
      </c>
      <c r="K697" s="31"/>
      <c r="L697" s="31"/>
      <c r="M697" s="33" t="str">
        <f t="shared" si="50"/>
        <v/>
      </c>
      <c r="N697" s="33" t="str">
        <f t="shared" si="51"/>
        <v/>
      </c>
      <c r="O697" s="33" t="str">
        <f t="shared" si="52"/>
        <v/>
      </c>
      <c r="P697" s="4"/>
      <c r="Q697" s="33" t="str">
        <f t="shared" si="53"/>
        <v/>
      </c>
      <c r="R697" s="34" t="str">
        <f t="shared" si="54"/>
        <v/>
      </c>
    </row>
    <row r="698" spans="1:18" x14ac:dyDescent="0.35">
      <c r="A698" s="25">
        <v>694</v>
      </c>
      <c r="B698" s="26">
        <f>_xlfn.XLOOKUP(C698,sales!C:C,scon!B:B,"")</f>
        <v>0</v>
      </c>
      <c r="C698" s="4"/>
      <c r="D698" s="26">
        <f>_xlfn.XLOOKUP(C698,sales!C:C,scon!D:D,"")</f>
        <v>0</v>
      </c>
      <c r="E698" s="26">
        <f>_xlfn.XLOOKUP(C698,sales!C:C,scon!E:E,"")</f>
        <v>0</v>
      </c>
      <c r="F698" s="4"/>
      <c r="G698" s="27"/>
      <c r="H698" s="28"/>
      <c r="I698" s="4"/>
      <c r="J698" s="35">
        <f>_xlfn.XLOOKUP(C698,sales!C:C,scon!L:L,"")</f>
        <v>0</v>
      </c>
      <c r="K698" s="31"/>
      <c r="L698" s="31"/>
      <c r="M698" s="33" t="str">
        <f t="shared" si="50"/>
        <v/>
      </c>
      <c r="N698" s="33" t="str">
        <f t="shared" si="51"/>
        <v/>
      </c>
      <c r="O698" s="33" t="str">
        <f t="shared" si="52"/>
        <v/>
      </c>
      <c r="P698" s="4"/>
      <c r="Q698" s="33" t="str">
        <f t="shared" si="53"/>
        <v/>
      </c>
      <c r="R698" s="34" t="str">
        <f t="shared" si="54"/>
        <v/>
      </c>
    </row>
    <row r="699" spans="1:18" x14ac:dyDescent="0.35">
      <c r="A699" s="25">
        <v>695</v>
      </c>
      <c r="B699" s="26">
        <f>_xlfn.XLOOKUP(C699,sales!C:C,scon!B:B,"")</f>
        <v>0</v>
      </c>
      <c r="C699" s="4"/>
      <c r="D699" s="26">
        <f>_xlfn.XLOOKUP(C699,sales!C:C,scon!D:D,"")</f>
        <v>0</v>
      </c>
      <c r="E699" s="26">
        <f>_xlfn.XLOOKUP(C699,sales!C:C,scon!E:E,"")</f>
        <v>0</v>
      </c>
      <c r="F699" s="4"/>
      <c r="G699" s="27"/>
      <c r="H699" s="28"/>
      <c r="I699" s="4"/>
      <c r="J699" s="35">
        <f>_xlfn.XLOOKUP(C699,sales!C:C,scon!L:L,"")</f>
        <v>0</v>
      </c>
      <c r="K699" s="31"/>
      <c r="L699" s="31"/>
      <c r="M699" s="33" t="str">
        <f t="shared" si="50"/>
        <v/>
      </c>
      <c r="N699" s="33" t="str">
        <f t="shared" si="51"/>
        <v/>
      </c>
      <c r="O699" s="33" t="str">
        <f t="shared" si="52"/>
        <v/>
      </c>
      <c r="P699" s="4"/>
      <c r="Q699" s="33" t="str">
        <f t="shared" si="53"/>
        <v/>
      </c>
      <c r="R699" s="34" t="str">
        <f t="shared" si="54"/>
        <v/>
      </c>
    </row>
    <row r="700" spans="1:18" x14ac:dyDescent="0.35">
      <c r="A700" s="25">
        <v>696</v>
      </c>
      <c r="B700" s="26">
        <f>_xlfn.XLOOKUP(C700,sales!C:C,scon!B:B,"")</f>
        <v>0</v>
      </c>
      <c r="C700" s="4"/>
      <c r="D700" s="26">
        <f>_xlfn.XLOOKUP(C700,sales!C:C,scon!D:D,"")</f>
        <v>0</v>
      </c>
      <c r="E700" s="26">
        <f>_xlfn.XLOOKUP(C700,sales!C:C,scon!E:E,"")</f>
        <v>0</v>
      </c>
      <c r="F700" s="4"/>
      <c r="G700" s="27"/>
      <c r="H700" s="28"/>
      <c r="I700" s="4"/>
      <c r="J700" s="35">
        <f>_xlfn.XLOOKUP(C700,sales!C:C,scon!L:L,"")</f>
        <v>0</v>
      </c>
      <c r="K700" s="31"/>
      <c r="L700" s="31"/>
      <c r="M700" s="33" t="str">
        <f t="shared" si="50"/>
        <v/>
      </c>
      <c r="N700" s="33" t="str">
        <f t="shared" si="51"/>
        <v/>
      </c>
      <c r="O700" s="33" t="str">
        <f t="shared" si="52"/>
        <v/>
      </c>
      <c r="P700" s="4"/>
      <c r="Q700" s="33" t="str">
        <f t="shared" si="53"/>
        <v/>
      </c>
      <c r="R700" s="34" t="str">
        <f t="shared" si="54"/>
        <v/>
      </c>
    </row>
    <row r="701" spans="1:18" x14ac:dyDescent="0.35">
      <c r="A701" s="25">
        <v>697</v>
      </c>
      <c r="B701" s="26">
        <f>_xlfn.XLOOKUP(C701,sales!C:C,scon!B:B,"")</f>
        <v>0</v>
      </c>
      <c r="C701" s="4"/>
      <c r="D701" s="26">
        <f>_xlfn.XLOOKUP(C701,sales!C:C,scon!D:D,"")</f>
        <v>0</v>
      </c>
      <c r="E701" s="26">
        <f>_xlfn.XLOOKUP(C701,sales!C:C,scon!E:E,"")</f>
        <v>0</v>
      </c>
      <c r="F701" s="4"/>
      <c r="G701" s="27"/>
      <c r="H701" s="28"/>
      <c r="I701" s="4"/>
      <c r="J701" s="35">
        <f>_xlfn.XLOOKUP(C701,sales!C:C,scon!L:L,"")</f>
        <v>0</v>
      </c>
      <c r="K701" s="31"/>
      <c r="L701" s="31"/>
      <c r="M701" s="33" t="str">
        <f t="shared" si="50"/>
        <v/>
      </c>
      <c r="N701" s="33" t="str">
        <f t="shared" si="51"/>
        <v/>
      </c>
      <c r="O701" s="33" t="str">
        <f t="shared" si="52"/>
        <v/>
      </c>
      <c r="P701" s="4"/>
      <c r="Q701" s="33" t="str">
        <f t="shared" si="53"/>
        <v/>
      </c>
      <c r="R701" s="34" t="str">
        <f t="shared" si="54"/>
        <v/>
      </c>
    </row>
    <row r="702" spans="1:18" x14ac:dyDescent="0.35">
      <c r="A702" s="25">
        <v>698</v>
      </c>
      <c r="B702" s="26">
        <f>_xlfn.XLOOKUP(C702,sales!C:C,scon!B:B,"")</f>
        <v>0</v>
      </c>
      <c r="C702" s="4"/>
      <c r="D702" s="26">
        <f>_xlfn.XLOOKUP(C702,sales!C:C,scon!D:D,"")</f>
        <v>0</v>
      </c>
      <c r="E702" s="26">
        <f>_xlfn.XLOOKUP(C702,sales!C:C,scon!E:E,"")</f>
        <v>0</v>
      </c>
      <c r="F702" s="4"/>
      <c r="G702" s="27"/>
      <c r="H702" s="28"/>
      <c r="I702" s="4"/>
      <c r="J702" s="35">
        <f>_xlfn.XLOOKUP(C702,sales!C:C,scon!L:L,"")</f>
        <v>0</v>
      </c>
      <c r="K702" s="31"/>
      <c r="L702" s="31"/>
      <c r="M702" s="33" t="str">
        <f t="shared" si="50"/>
        <v/>
      </c>
      <c r="N702" s="33" t="str">
        <f t="shared" si="51"/>
        <v/>
      </c>
      <c r="O702" s="33" t="str">
        <f t="shared" si="52"/>
        <v/>
      </c>
      <c r="P702" s="4"/>
      <c r="Q702" s="33" t="str">
        <f t="shared" si="53"/>
        <v/>
      </c>
      <c r="R702" s="34" t="str">
        <f t="shared" si="54"/>
        <v/>
      </c>
    </row>
    <row r="703" spans="1:18" x14ac:dyDescent="0.35">
      <c r="A703" s="25">
        <v>699</v>
      </c>
      <c r="B703" s="26">
        <f>_xlfn.XLOOKUP(C703,sales!C:C,scon!B:B,"")</f>
        <v>0</v>
      </c>
      <c r="C703" s="4"/>
      <c r="D703" s="26">
        <f>_xlfn.XLOOKUP(C703,sales!C:C,scon!D:D,"")</f>
        <v>0</v>
      </c>
      <c r="E703" s="26">
        <f>_xlfn.XLOOKUP(C703,sales!C:C,scon!E:E,"")</f>
        <v>0</v>
      </c>
      <c r="F703" s="4"/>
      <c r="G703" s="27"/>
      <c r="H703" s="28"/>
      <c r="I703" s="4"/>
      <c r="J703" s="35">
        <f>_xlfn.XLOOKUP(C703,sales!C:C,scon!L:L,"")</f>
        <v>0</v>
      </c>
      <c r="K703" s="31"/>
      <c r="L703" s="31"/>
      <c r="M703" s="33" t="str">
        <f t="shared" si="50"/>
        <v/>
      </c>
      <c r="N703" s="33" t="str">
        <f t="shared" si="51"/>
        <v/>
      </c>
      <c r="O703" s="33" t="str">
        <f t="shared" si="52"/>
        <v/>
      </c>
      <c r="P703" s="4"/>
      <c r="Q703" s="33" t="str">
        <f t="shared" si="53"/>
        <v/>
      </c>
      <c r="R703" s="34" t="str">
        <f t="shared" si="54"/>
        <v/>
      </c>
    </row>
    <row r="704" spans="1:18" x14ac:dyDescent="0.35">
      <c r="A704" s="25">
        <v>700</v>
      </c>
      <c r="B704" s="26">
        <f>_xlfn.XLOOKUP(C704,sales!C:C,scon!B:B,"")</f>
        <v>0</v>
      </c>
      <c r="C704" s="4"/>
      <c r="D704" s="26">
        <f>_xlfn.XLOOKUP(C704,sales!C:C,scon!D:D,"")</f>
        <v>0</v>
      </c>
      <c r="E704" s="26">
        <f>_xlfn.XLOOKUP(C704,sales!C:C,scon!E:E,"")</f>
        <v>0</v>
      </c>
      <c r="F704" s="4"/>
      <c r="G704" s="27"/>
      <c r="H704" s="28"/>
      <c r="I704" s="4"/>
      <c r="J704" s="35">
        <f>_xlfn.XLOOKUP(C704,sales!C:C,scon!L:L,"")</f>
        <v>0</v>
      </c>
      <c r="K704" s="31"/>
      <c r="L704" s="31"/>
      <c r="M704" s="33" t="str">
        <f t="shared" si="50"/>
        <v/>
      </c>
      <c r="N704" s="33" t="str">
        <f t="shared" si="51"/>
        <v/>
      </c>
      <c r="O704" s="33" t="str">
        <f t="shared" si="52"/>
        <v/>
      </c>
      <c r="P704" s="4"/>
      <c r="Q704" s="33" t="str">
        <f t="shared" si="53"/>
        <v/>
      </c>
      <c r="R704" s="34" t="str">
        <f t="shared" si="54"/>
        <v/>
      </c>
    </row>
    <row r="705" spans="1:18" x14ac:dyDescent="0.35">
      <c r="A705" s="25">
        <v>701</v>
      </c>
      <c r="B705" s="26">
        <f>_xlfn.XLOOKUP(C705,sales!C:C,scon!B:B,"")</f>
        <v>0</v>
      </c>
      <c r="C705" s="4"/>
      <c r="D705" s="26">
        <f>_xlfn.XLOOKUP(C705,sales!C:C,scon!D:D,"")</f>
        <v>0</v>
      </c>
      <c r="E705" s="26">
        <f>_xlfn.XLOOKUP(C705,sales!C:C,scon!E:E,"")</f>
        <v>0</v>
      </c>
      <c r="F705" s="4"/>
      <c r="G705" s="27"/>
      <c r="H705" s="28"/>
      <c r="I705" s="4"/>
      <c r="J705" s="35">
        <f>_xlfn.XLOOKUP(C705,sales!C:C,scon!L:L,"")</f>
        <v>0</v>
      </c>
      <c r="K705" s="31"/>
      <c r="L705" s="31"/>
      <c r="M705" s="33" t="str">
        <f t="shared" si="50"/>
        <v/>
      </c>
      <c r="N705" s="33" t="str">
        <f t="shared" si="51"/>
        <v/>
      </c>
      <c r="O705" s="33" t="str">
        <f t="shared" si="52"/>
        <v/>
      </c>
      <c r="P705" s="4"/>
      <c r="Q705" s="33" t="str">
        <f t="shared" si="53"/>
        <v/>
      </c>
      <c r="R705" s="34" t="str">
        <f t="shared" si="54"/>
        <v/>
      </c>
    </row>
    <row r="706" spans="1:18" x14ac:dyDescent="0.35">
      <c r="A706" s="25">
        <v>702</v>
      </c>
      <c r="B706" s="26">
        <f>_xlfn.XLOOKUP(C706,sales!C:C,scon!B:B,"")</f>
        <v>0</v>
      </c>
      <c r="C706" s="4"/>
      <c r="D706" s="26">
        <f>_xlfn.XLOOKUP(C706,sales!C:C,scon!D:D,"")</f>
        <v>0</v>
      </c>
      <c r="E706" s="26">
        <f>_xlfn.XLOOKUP(C706,sales!C:C,scon!E:E,"")</f>
        <v>0</v>
      </c>
      <c r="F706" s="4"/>
      <c r="G706" s="27"/>
      <c r="H706" s="28"/>
      <c r="I706" s="4"/>
      <c r="J706" s="35">
        <f>_xlfn.XLOOKUP(C706,sales!C:C,scon!L:L,"")</f>
        <v>0</v>
      </c>
      <c r="K706" s="31"/>
      <c r="L706" s="31"/>
      <c r="M706" s="33" t="str">
        <f t="shared" si="50"/>
        <v/>
      </c>
      <c r="N706" s="33" t="str">
        <f t="shared" si="51"/>
        <v/>
      </c>
      <c r="O706" s="33" t="str">
        <f t="shared" si="52"/>
        <v/>
      </c>
      <c r="P706" s="4"/>
      <c r="Q706" s="33" t="str">
        <f t="shared" si="53"/>
        <v/>
      </c>
      <c r="R706" s="34" t="str">
        <f t="shared" si="54"/>
        <v/>
      </c>
    </row>
    <row r="707" spans="1:18" x14ac:dyDescent="0.35">
      <c r="A707" s="25">
        <v>703</v>
      </c>
      <c r="B707" s="26">
        <f>_xlfn.XLOOKUP(C707,sales!C:C,scon!B:B,"")</f>
        <v>0</v>
      </c>
      <c r="C707" s="4"/>
      <c r="D707" s="26">
        <f>_xlfn.XLOOKUP(C707,sales!C:C,scon!D:D,"")</f>
        <v>0</v>
      </c>
      <c r="E707" s="26">
        <f>_xlfn.XLOOKUP(C707,sales!C:C,scon!E:E,"")</f>
        <v>0</v>
      </c>
      <c r="F707" s="4"/>
      <c r="G707" s="27"/>
      <c r="H707" s="28"/>
      <c r="I707" s="4"/>
      <c r="J707" s="35">
        <f>_xlfn.XLOOKUP(C707,sales!C:C,scon!L:L,"")</f>
        <v>0</v>
      </c>
      <c r="K707" s="31"/>
      <c r="L707" s="31"/>
      <c r="M707" s="33" t="str">
        <f t="shared" si="50"/>
        <v/>
      </c>
      <c r="N707" s="33" t="str">
        <f t="shared" si="51"/>
        <v/>
      </c>
      <c r="O707" s="33" t="str">
        <f t="shared" si="52"/>
        <v/>
      </c>
      <c r="P707" s="4"/>
      <c r="Q707" s="33" t="str">
        <f t="shared" si="53"/>
        <v/>
      </c>
      <c r="R707" s="34" t="str">
        <f t="shared" si="54"/>
        <v/>
      </c>
    </row>
    <row r="708" spans="1:18" x14ac:dyDescent="0.35">
      <c r="A708" s="25">
        <v>704</v>
      </c>
      <c r="B708" s="26">
        <f>_xlfn.XLOOKUP(C708,sales!C:C,scon!B:B,"")</f>
        <v>0</v>
      </c>
      <c r="C708" s="4"/>
      <c r="D708" s="26">
        <f>_xlfn.XLOOKUP(C708,sales!C:C,scon!D:D,"")</f>
        <v>0</v>
      </c>
      <c r="E708" s="26">
        <f>_xlfn.XLOOKUP(C708,sales!C:C,scon!E:E,"")</f>
        <v>0</v>
      </c>
      <c r="F708" s="4"/>
      <c r="G708" s="27"/>
      <c r="H708" s="28"/>
      <c r="I708" s="4"/>
      <c r="J708" s="35">
        <f>_xlfn.XLOOKUP(C708,sales!C:C,scon!L:L,"")</f>
        <v>0</v>
      </c>
      <c r="K708" s="31"/>
      <c r="L708" s="31"/>
      <c r="M708" s="33" t="str">
        <f t="shared" si="50"/>
        <v/>
      </c>
      <c r="N708" s="33" t="str">
        <f t="shared" si="51"/>
        <v/>
      </c>
      <c r="O708" s="33" t="str">
        <f t="shared" si="52"/>
        <v/>
      </c>
      <c r="P708" s="4"/>
      <c r="Q708" s="33" t="str">
        <f t="shared" si="53"/>
        <v/>
      </c>
      <c r="R708" s="34" t="str">
        <f t="shared" si="54"/>
        <v/>
      </c>
    </row>
    <row r="709" spans="1:18" x14ac:dyDescent="0.35">
      <c r="A709" s="25">
        <v>705</v>
      </c>
      <c r="B709" s="26">
        <f>_xlfn.XLOOKUP(C709,sales!C:C,scon!B:B,"")</f>
        <v>0</v>
      </c>
      <c r="C709" s="4"/>
      <c r="D709" s="26">
        <f>_xlfn.XLOOKUP(C709,sales!C:C,scon!D:D,"")</f>
        <v>0</v>
      </c>
      <c r="E709" s="26">
        <f>_xlfn.XLOOKUP(C709,sales!C:C,scon!E:E,"")</f>
        <v>0</v>
      </c>
      <c r="F709" s="4"/>
      <c r="G709" s="27"/>
      <c r="H709" s="28"/>
      <c r="I709" s="4"/>
      <c r="J709" s="35">
        <f>_xlfn.XLOOKUP(C709,sales!C:C,scon!L:L,"")</f>
        <v>0</v>
      </c>
      <c r="K709" s="31"/>
      <c r="L709" s="31"/>
      <c r="M709" s="33" t="str">
        <f t="shared" ref="M709:M772" si="55">IF(I709="","",J709*I709)</f>
        <v/>
      </c>
      <c r="N709" s="33" t="str">
        <f t="shared" ref="N709:N772" si="56">IF(K709="","",M709 * K709)</f>
        <v/>
      </c>
      <c r="O709" s="33" t="str">
        <f t="shared" ref="O709:O772" si="57">IF(K709="","",M709 + N709)</f>
        <v/>
      </c>
      <c r="P709" s="4"/>
      <c r="Q709" s="33" t="str">
        <f t="shared" ref="Q709:Q772" si="58">IF(L709&amp;K709="","",M709 * L709)</f>
        <v/>
      </c>
      <c r="R709" s="34" t="str">
        <f t="shared" si="54"/>
        <v/>
      </c>
    </row>
    <row r="710" spans="1:18" x14ac:dyDescent="0.35">
      <c r="A710" s="25">
        <v>706</v>
      </c>
      <c r="B710" s="26">
        <f>_xlfn.XLOOKUP(C710,sales!C:C,scon!B:B,"")</f>
        <v>0</v>
      </c>
      <c r="C710" s="4"/>
      <c r="D710" s="26">
        <f>_xlfn.XLOOKUP(C710,sales!C:C,scon!D:D,"")</f>
        <v>0</v>
      </c>
      <c r="E710" s="26">
        <f>_xlfn.XLOOKUP(C710,sales!C:C,scon!E:E,"")</f>
        <v>0</v>
      </c>
      <c r="F710" s="4"/>
      <c r="G710" s="27"/>
      <c r="H710" s="28"/>
      <c r="I710" s="4"/>
      <c r="J710" s="35">
        <f>_xlfn.XLOOKUP(C710,sales!C:C,scon!L:L,"")</f>
        <v>0</v>
      </c>
      <c r="K710" s="31"/>
      <c r="L710" s="31"/>
      <c r="M710" s="33" t="str">
        <f t="shared" si="55"/>
        <v/>
      </c>
      <c r="N710" s="33" t="str">
        <f t="shared" si="56"/>
        <v/>
      </c>
      <c r="O710" s="33" t="str">
        <f t="shared" si="57"/>
        <v/>
      </c>
      <c r="P710" s="4"/>
      <c r="Q710" s="33" t="str">
        <f t="shared" si="58"/>
        <v/>
      </c>
      <c r="R710" s="34" t="str">
        <f t="shared" ref="R710:R773" si="59">IF(M710="","",O710-P710-Q710)</f>
        <v/>
      </c>
    </row>
    <row r="711" spans="1:18" x14ac:dyDescent="0.35">
      <c r="A711" s="25">
        <v>707</v>
      </c>
      <c r="B711" s="26">
        <f>_xlfn.XLOOKUP(C711,sales!C:C,scon!B:B,"")</f>
        <v>0</v>
      </c>
      <c r="C711" s="4"/>
      <c r="D711" s="26">
        <f>_xlfn.XLOOKUP(C711,sales!C:C,scon!D:D,"")</f>
        <v>0</v>
      </c>
      <c r="E711" s="26">
        <f>_xlfn.XLOOKUP(C711,sales!C:C,scon!E:E,"")</f>
        <v>0</v>
      </c>
      <c r="F711" s="4"/>
      <c r="G711" s="27"/>
      <c r="H711" s="28"/>
      <c r="I711" s="4"/>
      <c r="J711" s="35">
        <f>_xlfn.XLOOKUP(C711,sales!C:C,scon!L:L,"")</f>
        <v>0</v>
      </c>
      <c r="K711" s="31"/>
      <c r="L711" s="31"/>
      <c r="M711" s="33" t="str">
        <f t="shared" si="55"/>
        <v/>
      </c>
      <c r="N711" s="33" t="str">
        <f t="shared" si="56"/>
        <v/>
      </c>
      <c r="O711" s="33" t="str">
        <f t="shared" si="57"/>
        <v/>
      </c>
      <c r="P711" s="4"/>
      <c r="Q711" s="33" t="str">
        <f t="shared" si="58"/>
        <v/>
      </c>
      <c r="R711" s="34" t="str">
        <f t="shared" si="59"/>
        <v/>
      </c>
    </row>
    <row r="712" spans="1:18" x14ac:dyDescent="0.35">
      <c r="A712" s="25">
        <v>708</v>
      </c>
      <c r="B712" s="26">
        <f>_xlfn.XLOOKUP(C712,sales!C:C,scon!B:B,"")</f>
        <v>0</v>
      </c>
      <c r="C712" s="4"/>
      <c r="D712" s="26">
        <f>_xlfn.XLOOKUP(C712,sales!C:C,scon!D:D,"")</f>
        <v>0</v>
      </c>
      <c r="E712" s="26">
        <f>_xlfn.XLOOKUP(C712,sales!C:C,scon!E:E,"")</f>
        <v>0</v>
      </c>
      <c r="F712" s="4"/>
      <c r="G712" s="27"/>
      <c r="H712" s="28"/>
      <c r="I712" s="4"/>
      <c r="J712" s="35">
        <f>_xlfn.XLOOKUP(C712,sales!C:C,scon!L:L,"")</f>
        <v>0</v>
      </c>
      <c r="K712" s="31"/>
      <c r="L712" s="31"/>
      <c r="M712" s="33" t="str">
        <f t="shared" si="55"/>
        <v/>
      </c>
      <c r="N712" s="33" t="str">
        <f t="shared" si="56"/>
        <v/>
      </c>
      <c r="O712" s="33" t="str">
        <f t="shared" si="57"/>
        <v/>
      </c>
      <c r="P712" s="4"/>
      <c r="Q712" s="33" t="str">
        <f t="shared" si="58"/>
        <v/>
      </c>
      <c r="R712" s="34" t="str">
        <f t="shared" si="59"/>
        <v/>
      </c>
    </row>
    <row r="713" spans="1:18" x14ac:dyDescent="0.35">
      <c r="A713" s="25">
        <v>709</v>
      </c>
      <c r="B713" s="26">
        <f>_xlfn.XLOOKUP(C713,sales!C:C,scon!B:B,"")</f>
        <v>0</v>
      </c>
      <c r="C713" s="4"/>
      <c r="D713" s="26">
        <f>_xlfn.XLOOKUP(C713,sales!C:C,scon!D:D,"")</f>
        <v>0</v>
      </c>
      <c r="E713" s="26">
        <f>_xlfn.XLOOKUP(C713,sales!C:C,scon!E:E,"")</f>
        <v>0</v>
      </c>
      <c r="F713" s="4"/>
      <c r="G713" s="27"/>
      <c r="H713" s="28"/>
      <c r="I713" s="4"/>
      <c r="J713" s="35">
        <f>_xlfn.XLOOKUP(C713,sales!C:C,scon!L:L,"")</f>
        <v>0</v>
      </c>
      <c r="K713" s="31"/>
      <c r="L713" s="31"/>
      <c r="M713" s="33" t="str">
        <f t="shared" si="55"/>
        <v/>
      </c>
      <c r="N713" s="33" t="str">
        <f t="shared" si="56"/>
        <v/>
      </c>
      <c r="O713" s="33" t="str">
        <f t="shared" si="57"/>
        <v/>
      </c>
      <c r="P713" s="4"/>
      <c r="Q713" s="33" t="str">
        <f t="shared" si="58"/>
        <v/>
      </c>
      <c r="R713" s="34" t="str">
        <f t="shared" si="59"/>
        <v/>
      </c>
    </row>
    <row r="714" spans="1:18" x14ac:dyDescent="0.35">
      <c r="A714" s="25">
        <v>710</v>
      </c>
      <c r="B714" s="26">
        <f>_xlfn.XLOOKUP(C714,sales!C:C,scon!B:B,"")</f>
        <v>0</v>
      </c>
      <c r="C714" s="4"/>
      <c r="D714" s="26">
        <f>_xlfn.XLOOKUP(C714,sales!C:C,scon!D:D,"")</f>
        <v>0</v>
      </c>
      <c r="E714" s="26">
        <f>_xlfn.XLOOKUP(C714,sales!C:C,scon!E:E,"")</f>
        <v>0</v>
      </c>
      <c r="F714" s="4"/>
      <c r="G714" s="27"/>
      <c r="H714" s="28"/>
      <c r="I714" s="4"/>
      <c r="J714" s="35">
        <f>_xlfn.XLOOKUP(C714,sales!C:C,scon!L:L,"")</f>
        <v>0</v>
      </c>
      <c r="K714" s="31"/>
      <c r="L714" s="31"/>
      <c r="M714" s="33" t="str">
        <f t="shared" si="55"/>
        <v/>
      </c>
      <c r="N714" s="33" t="str">
        <f t="shared" si="56"/>
        <v/>
      </c>
      <c r="O714" s="33" t="str">
        <f t="shared" si="57"/>
        <v/>
      </c>
      <c r="P714" s="4"/>
      <c r="Q714" s="33" t="str">
        <f t="shared" si="58"/>
        <v/>
      </c>
      <c r="R714" s="34" t="str">
        <f t="shared" si="59"/>
        <v/>
      </c>
    </row>
    <row r="715" spans="1:18" x14ac:dyDescent="0.35">
      <c r="A715" s="25">
        <v>711</v>
      </c>
      <c r="B715" s="26">
        <f>_xlfn.XLOOKUP(C715,sales!C:C,scon!B:B,"")</f>
        <v>0</v>
      </c>
      <c r="C715" s="4"/>
      <c r="D715" s="26">
        <f>_xlfn.XLOOKUP(C715,sales!C:C,scon!D:D,"")</f>
        <v>0</v>
      </c>
      <c r="E715" s="26">
        <f>_xlfn.XLOOKUP(C715,sales!C:C,scon!E:E,"")</f>
        <v>0</v>
      </c>
      <c r="F715" s="4"/>
      <c r="G715" s="27"/>
      <c r="H715" s="28"/>
      <c r="I715" s="4"/>
      <c r="J715" s="35">
        <f>_xlfn.XLOOKUP(C715,sales!C:C,scon!L:L,"")</f>
        <v>0</v>
      </c>
      <c r="K715" s="31"/>
      <c r="L715" s="31"/>
      <c r="M715" s="33" t="str">
        <f t="shared" si="55"/>
        <v/>
      </c>
      <c r="N715" s="33" t="str">
        <f t="shared" si="56"/>
        <v/>
      </c>
      <c r="O715" s="33" t="str">
        <f t="shared" si="57"/>
        <v/>
      </c>
      <c r="P715" s="4"/>
      <c r="Q715" s="33" t="str">
        <f t="shared" si="58"/>
        <v/>
      </c>
      <c r="R715" s="34" t="str">
        <f t="shared" si="59"/>
        <v/>
      </c>
    </row>
    <row r="716" spans="1:18" x14ac:dyDescent="0.35">
      <c r="A716" s="25">
        <v>712</v>
      </c>
      <c r="B716" s="26">
        <f>_xlfn.XLOOKUP(C716,sales!C:C,scon!B:B,"")</f>
        <v>0</v>
      </c>
      <c r="C716" s="4"/>
      <c r="D716" s="26">
        <f>_xlfn.XLOOKUP(C716,sales!C:C,scon!D:D,"")</f>
        <v>0</v>
      </c>
      <c r="E716" s="26">
        <f>_xlfn.XLOOKUP(C716,sales!C:C,scon!E:E,"")</f>
        <v>0</v>
      </c>
      <c r="F716" s="4"/>
      <c r="G716" s="27"/>
      <c r="H716" s="28"/>
      <c r="I716" s="4"/>
      <c r="J716" s="35">
        <f>_xlfn.XLOOKUP(C716,sales!C:C,scon!L:L,"")</f>
        <v>0</v>
      </c>
      <c r="K716" s="31"/>
      <c r="L716" s="31"/>
      <c r="M716" s="33" t="str">
        <f t="shared" si="55"/>
        <v/>
      </c>
      <c r="N716" s="33" t="str">
        <f t="shared" si="56"/>
        <v/>
      </c>
      <c r="O716" s="33" t="str">
        <f t="shared" si="57"/>
        <v/>
      </c>
      <c r="P716" s="4"/>
      <c r="Q716" s="33" t="str">
        <f t="shared" si="58"/>
        <v/>
      </c>
      <c r="R716" s="34" t="str">
        <f t="shared" si="59"/>
        <v/>
      </c>
    </row>
    <row r="717" spans="1:18" x14ac:dyDescent="0.35">
      <c r="A717" s="25">
        <v>713</v>
      </c>
      <c r="B717" s="26">
        <f>_xlfn.XLOOKUP(C717,sales!C:C,scon!B:B,"")</f>
        <v>0</v>
      </c>
      <c r="C717" s="4"/>
      <c r="D717" s="26">
        <f>_xlfn.XLOOKUP(C717,sales!C:C,scon!D:D,"")</f>
        <v>0</v>
      </c>
      <c r="E717" s="26">
        <f>_xlfn.XLOOKUP(C717,sales!C:C,scon!E:E,"")</f>
        <v>0</v>
      </c>
      <c r="F717" s="4"/>
      <c r="G717" s="27"/>
      <c r="H717" s="28"/>
      <c r="I717" s="4"/>
      <c r="J717" s="35">
        <f>_xlfn.XLOOKUP(C717,sales!C:C,scon!L:L,"")</f>
        <v>0</v>
      </c>
      <c r="K717" s="31"/>
      <c r="L717" s="31"/>
      <c r="M717" s="33" t="str">
        <f t="shared" si="55"/>
        <v/>
      </c>
      <c r="N717" s="33" t="str">
        <f t="shared" si="56"/>
        <v/>
      </c>
      <c r="O717" s="33" t="str">
        <f t="shared" si="57"/>
        <v/>
      </c>
      <c r="P717" s="4"/>
      <c r="Q717" s="33" t="str">
        <f t="shared" si="58"/>
        <v/>
      </c>
      <c r="R717" s="34" t="str">
        <f t="shared" si="59"/>
        <v/>
      </c>
    </row>
    <row r="718" spans="1:18" x14ac:dyDescent="0.35">
      <c r="A718" s="25">
        <v>714</v>
      </c>
      <c r="B718" s="26">
        <f>_xlfn.XLOOKUP(C718,sales!C:C,scon!B:B,"")</f>
        <v>0</v>
      </c>
      <c r="C718" s="4"/>
      <c r="D718" s="26">
        <f>_xlfn.XLOOKUP(C718,sales!C:C,scon!D:D,"")</f>
        <v>0</v>
      </c>
      <c r="E718" s="26">
        <f>_xlfn.XLOOKUP(C718,sales!C:C,scon!E:E,"")</f>
        <v>0</v>
      </c>
      <c r="F718" s="4"/>
      <c r="G718" s="27"/>
      <c r="H718" s="28"/>
      <c r="I718" s="4"/>
      <c r="J718" s="35">
        <f>_xlfn.XLOOKUP(C718,sales!C:C,scon!L:L,"")</f>
        <v>0</v>
      </c>
      <c r="K718" s="31"/>
      <c r="L718" s="31"/>
      <c r="M718" s="33" t="str">
        <f t="shared" si="55"/>
        <v/>
      </c>
      <c r="N718" s="33" t="str">
        <f t="shared" si="56"/>
        <v/>
      </c>
      <c r="O718" s="33" t="str">
        <f t="shared" si="57"/>
        <v/>
      </c>
      <c r="P718" s="4"/>
      <c r="Q718" s="33" t="str">
        <f t="shared" si="58"/>
        <v/>
      </c>
      <c r="R718" s="34" t="str">
        <f t="shared" si="59"/>
        <v/>
      </c>
    </row>
    <row r="719" spans="1:18" x14ac:dyDescent="0.35">
      <c r="A719" s="25">
        <v>715</v>
      </c>
      <c r="B719" s="26">
        <f>_xlfn.XLOOKUP(C719,sales!C:C,scon!B:B,"")</f>
        <v>0</v>
      </c>
      <c r="C719" s="4"/>
      <c r="D719" s="26">
        <f>_xlfn.XLOOKUP(C719,sales!C:C,scon!D:D,"")</f>
        <v>0</v>
      </c>
      <c r="E719" s="26">
        <f>_xlfn.XLOOKUP(C719,sales!C:C,scon!E:E,"")</f>
        <v>0</v>
      </c>
      <c r="F719" s="4"/>
      <c r="G719" s="27"/>
      <c r="H719" s="28"/>
      <c r="I719" s="4"/>
      <c r="J719" s="35">
        <f>_xlfn.XLOOKUP(C719,sales!C:C,scon!L:L,"")</f>
        <v>0</v>
      </c>
      <c r="K719" s="31"/>
      <c r="L719" s="31"/>
      <c r="M719" s="33" t="str">
        <f t="shared" si="55"/>
        <v/>
      </c>
      <c r="N719" s="33" t="str">
        <f t="shared" si="56"/>
        <v/>
      </c>
      <c r="O719" s="33" t="str">
        <f t="shared" si="57"/>
        <v/>
      </c>
      <c r="P719" s="4"/>
      <c r="Q719" s="33" t="str">
        <f t="shared" si="58"/>
        <v/>
      </c>
      <c r="R719" s="34" t="str">
        <f t="shared" si="59"/>
        <v/>
      </c>
    </row>
    <row r="720" spans="1:18" x14ac:dyDescent="0.35">
      <c r="A720" s="25">
        <v>716</v>
      </c>
      <c r="B720" s="26">
        <f>_xlfn.XLOOKUP(C720,sales!C:C,scon!B:B,"")</f>
        <v>0</v>
      </c>
      <c r="C720" s="4"/>
      <c r="D720" s="26">
        <f>_xlfn.XLOOKUP(C720,sales!C:C,scon!D:D,"")</f>
        <v>0</v>
      </c>
      <c r="E720" s="26">
        <f>_xlfn.XLOOKUP(C720,sales!C:C,scon!E:E,"")</f>
        <v>0</v>
      </c>
      <c r="F720" s="4"/>
      <c r="G720" s="27"/>
      <c r="H720" s="28"/>
      <c r="I720" s="4"/>
      <c r="J720" s="35">
        <f>_xlfn.XLOOKUP(C720,sales!C:C,scon!L:L,"")</f>
        <v>0</v>
      </c>
      <c r="K720" s="31"/>
      <c r="L720" s="31"/>
      <c r="M720" s="33" t="str">
        <f t="shared" si="55"/>
        <v/>
      </c>
      <c r="N720" s="33" t="str">
        <f t="shared" si="56"/>
        <v/>
      </c>
      <c r="O720" s="33" t="str">
        <f t="shared" si="57"/>
        <v/>
      </c>
      <c r="P720" s="4"/>
      <c r="Q720" s="33" t="str">
        <f t="shared" si="58"/>
        <v/>
      </c>
      <c r="R720" s="34" t="str">
        <f t="shared" si="59"/>
        <v/>
      </c>
    </row>
    <row r="721" spans="1:18" x14ac:dyDescent="0.35">
      <c r="A721" s="25">
        <v>717</v>
      </c>
      <c r="B721" s="26">
        <f>_xlfn.XLOOKUP(C721,sales!C:C,scon!B:B,"")</f>
        <v>0</v>
      </c>
      <c r="C721" s="4"/>
      <c r="D721" s="26">
        <f>_xlfn.XLOOKUP(C721,sales!C:C,scon!D:D,"")</f>
        <v>0</v>
      </c>
      <c r="E721" s="26">
        <f>_xlfn.XLOOKUP(C721,sales!C:C,scon!E:E,"")</f>
        <v>0</v>
      </c>
      <c r="F721" s="4"/>
      <c r="G721" s="27"/>
      <c r="H721" s="28"/>
      <c r="I721" s="4"/>
      <c r="J721" s="35">
        <f>_xlfn.XLOOKUP(C721,sales!C:C,scon!L:L,"")</f>
        <v>0</v>
      </c>
      <c r="K721" s="31"/>
      <c r="L721" s="31"/>
      <c r="M721" s="33" t="str">
        <f t="shared" si="55"/>
        <v/>
      </c>
      <c r="N721" s="33" t="str">
        <f t="shared" si="56"/>
        <v/>
      </c>
      <c r="O721" s="33" t="str">
        <f t="shared" si="57"/>
        <v/>
      </c>
      <c r="P721" s="4"/>
      <c r="Q721" s="33" t="str">
        <f t="shared" si="58"/>
        <v/>
      </c>
      <c r="R721" s="34" t="str">
        <f t="shared" si="59"/>
        <v/>
      </c>
    </row>
    <row r="722" spans="1:18" x14ac:dyDescent="0.35">
      <c r="A722" s="25">
        <v>718</v>
      </c>
      <c r="B722" s="26">
        <f>_xlfn.XLOOKUP(C722,sales!C:C,scon!B:B,"")</f>
        <v>0</v>
      </c>
      <c r="C722" s="4"/>
      <c r="D722" s="26">
        <f>_xlfn.XLOOKUP(C722,sales!C:C,scon!D:D,"")</f>
        <v>0</v>
      </c>
      <c r="E722" s="26">
        <f>_xlfn.XLOOKUP(C722,sales!C:C,scon!E:E,"")</f>
        <v>0</v>
      </c>
      <c r="F722" s="4"/>
      <c r="G722" s="27"/>
      <c r="H722" s="28"/>
      <c r="I722" s="4"/>
      <c r="J722" s="35">
        <f>_xlfn.XLOOKUP(C722,sales!C:C,scon!L:L,"")</f>
        <v>0</v>
      </c>
      <c r="K722" s="31"/>
      <c r="L722" s="31"/>
      <c r="M722" s="33" t="str">
        <f t="shared" si="55"/>
        <v/>
      </c>
      <c r="N722" s="33" t="str">
        <f t="shared" si="56"/>
        <v/>
      </c>
      <c r="O722" s="33" t="str">
        <f t="shared" si="57"/>
        <v/>
      </c>
      <c r="P722" s="4"/>
      <c r="Q722" s="33" t="str">
        <f t="shared" si="58"/>
        <v/>
      </c>
      <c r="R722" s="34" t="str">
        <f t="shared" si="59"/>
        <v/>
      </c>
    </row>
    <row r="723" spans="1:18" x14ac:dyDescent="0.35">
      <c r="A723" s="25">
        <v>719</v>
      </c>
      <c r="B723" s="26">
        <f>_xlfn.XLOOKUP(C723,sales!C:C,scon!B:B,"")</f>
        <v>0</v>
      </c>
      <c r="C723" s="4"/>
      <c r="D723" s="26">
        <f>_xlfn.XLOOKUP(C723,sales!C:C,scon!D:D,"")</f>
        <v>0</v>
      </c>
      <c r="E723" s="26">
        <f>_xlfn.XLOOKUP(C723,sales!C:C,scon!E:E,"")</f>
        <v>0</v>
      </c>
      <c r="F723" s="4"/>
      <c r="G723" s="27"/>
      <c r="H723" s="28"/>
      <c r="I723" s="4"/>
      <c r="J723" s="35">
        <f>_xlfn.XLOOKUP(C723,sales!C:C,scon!L:L,"")</f>
        <v>0</v>
      </c>
      <c r="K723" s="31"/>
      <c r="L723" s="31"/>
      <c r="M723" s="33" t="str">
        <f t="shared" si="55"/>
        <v/>
      </c>
      <c r="N723" s="33" t="str">
        <f t="shared" si="56"/>
        <v/>
      </c>
      <c r="O723" s="33" t="str">
        <f t="shared" si="57"/>
        <v/>
      </c>
      <c r="P723" s="4"/>
      <c r="Q723" s="33" t="str">
        <f t="shared" si="58"/>
        <v/>
      </c>
      <c r="R723" s="34" t="str">
        <f t="shared" si="59"/>
        <v/>
      </c>
    </row>
    <row r="724" spans="1:18" x14ac:dyDescent="0.35">
      <c r="A724" s="25">
        <v>720</v>
      </c>
      <c r="B724" s="26">
        <f>_xlfn.XLOOKUP(C724,sales!C:C,scon!B:B,"")</f>
        <v>0</v>
      </c>
      <c r="C724" s="4"/>
      <c r="D724" s="26">
        <f>_xlfn.XLOOKUP(C724,sales!C:C,scon!D:D,"")</f>
        <v>0</v>
      </c>
      <c r="E724" s="26">
        <f>_xlfn.XLOOKUP(C724,sales!C:C,scon!E:E,"")</f>
        <v>0</v>
      </c>
      <c r="F724" s="4"/>
      <c r="G724" s="27"/>
      <c r="H724" s="28"/>
      <c r="I724" s="4"/>
      <c r="J724" s="35">
        <f>_xlfn.XLOOKUP(C724,sales!C:C,scon!L:L,"")</f>
        <v>0</v>
      </c>
      <c r="K724" s="31"/>
      <c r="L724" s="31"/>
      <c r="M724" s="33" t="str">
        <f t="shared" si="55"/>
        <v/>
      </c>
      <c r="N724" s="33" t="str">
        <f t="shared" si="56"/>
        <v/>
      </c>
      <c r="O724" s="33" t="str">
        <f t="shared" si="57"/>
        <v/>
      </c>
      <c r="P724" s="4"/>
      <c r="Q724" s="33" t="str">
        <f t="shared" si="58"/>
        <v/>
      </c>
      <c r="R724" s="34" t="str">
        <f t="shared" si="59"/>
        <v/>
      </c>
    </row>
    <row r="725" spans="1:18" x14ac:dyDescent="0.35">
      <c r="A725" s="25">
        <v>721</v>
      </c>
      <c r="B725" s="26">
        <f>_xlfn.XLOOKUP(C725,sales!C:C,scon!B:B,"")</f>
        <v>0</v>
      </c>
      <c r="C725" s="4"/>
      <c r="D725" s="26">
        <f>_xlfn.XLOOKUP(C725,sales!C:C,scon!D:D,"")</f>
        <v>0</v>
      </c>
      <c r="E725" s="26">
        <f>_xlfn.XLOOKUP(C725,sales!C:C,scon!E:E,"")</f>
        <v>0</v>
      </c>
      <c r="F725" s="4"/>
      <c r="G725" s="27"/>
      <c r="H725" s="28"/>
      <c r="I725" s="4"/>
      <c r="J725" s="35">
        <f>_xlfn.XLOOKUP(C725,sales!C:C,scon!L:L,"")</f>
        <v>0</v>
      </c>
      <c r="K725" s="31"/>
      <c r="L725" s="31"/>
      <c r="M725" s="33" t="str">
        <f t="shared" si="55"/>
        <v/>
      </c>
      <c r="N725" s="33" t="str">
        <f t="shared" si="56"/>
        <v/>
      </c>
      <c r="O725" s="33" t="str">
        <f t="shared" si="57"/>
        <v/>
      </c>
      <c r="P725" s="4"/>
      <c r="Q725" s="33" t="str">
        <f t="shared" si="58"/>
        <v/>
      </c>
      <c r="R725" s="34" t="str">
        <f t="shared" si="59"/>
        <v/>
      </c>
    </row>
    <row r="726" spans="1:18" x14ac:dyDescent="0.35">
      <c r="A726" s="25">
        <v>722</v>
      </c>
      <c r="B726" s="26">
        <f>_xlfn.XLOOKUP(C726,sales!C:C,scon!B:B,"")</f>
        <v>0</v>
      </c>
      <c r="C726" s="4"/>
      <c r="D726" s="26">
        <f>_xlfn.XLOOKUP(C726,sales!C:C,scon!D:D,"")</f>
        <v>0</v>
      </c>
      <c r="E726" s="26">
        <f>_xlfn.XLOOKUP(C726,sales!C:C,scon!E:E,"")</f>
        <v>0</v>
      </c>
      <c r="F726" s="4"/>
      <c r="G726" s="27"/>
      <c r="H726" s="28"/>
      <c r="I726" s="4"/>
      <c r="J726" s="35">
        <f>_xlfn.XLOOKUP(C726,sales!C:C,scon!L:L,"")</f>
        <v>0</v>
      </c>
      <c r="K726" s="31"/>
      <c r="L726" s="31"/>
      <c r="M726" s="33" t="str">
        <f t="shared" si="55"/>
        <v/>
      </c>
      <c r="N726" s="33" t="str">
        <f t="shared" si="56"/>
        <v/>
      </c>
      <c r="O726" s="33" t="str">
        <f t="shared" si="57"/>
        <v/>
      </c>
      <c r="P726" s="4"/>
      <c r="Q726" s="33" t="str">
        <f t="shared" si="58"/>
        <v/>
      </c>
      <c r="R726" s="34" t="str">
        <f t="shared" si="59"/>
        <v/>
      </c>
    </row>
    <row r="727" spans="1:18" x14ac:dyDescent="0.35">
      <c r="A727" s="25">
        <v>723</v>
      </c>
      <c r="B727" s="26">
        <f>_xlfn.XLOOKUP(C727,sales!C:C,scon!B:B,"")</f>
        <v>0</v>
      </c>
      <c r="C727" s="4"/>
      <c r="D727" s="26">
        <f>_xlfn.XLOOKUP(C727,sales!C:C,scon!D:D,"")</f>
        <v>0</v>
      </c>
      <c r="E727" s="26">
        <f>_xlfn.XLOOKUP(C727,sales!C:C,scon!E:E,"")</f>
        <v>0</v>
      </c>
      <c r="F727" s="4"/>
      <c r="G727" s="27"/>
      <c r="H727" s="28"/>
      <c r="I727" s="4"/>
      <c r="J727" s="35">
        <f>_xlfn.XLOOKUP(C727,sales!C:C,scon!L:L,"")</f>
        <v>0</v>
      </c>
      <c r="K727" s="31"/>
      <c r="L727" s="31"/>
      <c r="M727" s="33" t="str">
        <f t="shared" si="55"/>
        <v/>
      </c>
      <c r="N727" s="33" t="str">
        <f t="shared" si="56"/>
        <v/>
      </c>
      <c r="O727" s="33" t="str">
        <f t="shared" si="57"/>
        <v/>
      </c>
      <c r="P727" s="4"/>
      <c r="Q727" s="33" t="str">
        <f t="shared" si="58"/>
        <v/>
      </c>
      <c r="R727" s="34" t="str">
        <f t="shared" si="59"/>
        <v/>
      </c>
    </row>
    <row r="728" spans="1:18" x14ac:dyDescent="0.35">
      <c r="A728" s="25">
        <v>724</v>
      </c>
      <c r="B728" s="26">
        <f>_xlfn.XLOOKUP(C728,sales!C:C,scon!B:B,"")</f>
        <v>0</v>
      </c>
      <c r="C728" s="4"/>
      <c r="D728" s="26">
        <f>_xlfn.XLOOKUP(C728,sales!C:C,scon!D:D,"")</f>
        <v>0</v>
      </c>
      <c r="E728" s="26">
        <f>_xlfn.XLOOKUP(C728,sales!C:C,scon!E:E,"")</f>
        <v>0</v>
      </c>
      <c r="F728" s="4"/>
      <c r="G728" s="27"/>
      <c r="H728" s="28"/>
      <c r="I728" s="4"/>
      <c r="J728" s="35">
        <f>_xlfn.XLOOKUP(C728,sales!C:C,scon!L:L,"")</f>
        <v>0</v>
      </c>
      <c r="K728" s="31"/>
      <c r="L728" s="31"/>
      <c r="M728" s="33" t="str">
        <f t="shared" si="55"/>
        <v/>
      </c>
      <c r="N728" s="33" t="str">
        <f t="shared" si="56"/>
        <v/>
      </c>
      <c r="O728" s="33" t="str">
        <f t="shared" si="57"/>
        <v/>
      </c>
      <c r="P728" s="4"/>
      <c r="Q728" s="33" t="str">
        <f t="shared" si="58"/>
        <v/>
      </c>
      <c r="R728" s="34" t="str">
        <f t="shared" si="59"/>
        <v/>
      </c>
    </row>
    <row r="729" spans="1:18" x14ac:dyDescent="0.35">
      <c r="A729" s="25">
        <v>725</v>
      </c>
      <c r="B729" s="26">
        <f>_xlfn.XLOOKUP(C729,sales!C:C,scon!B:B,"")</f>
        <v>0</v>
      </c>
      <c r="C729" s="4"/>
      <c r="D729" s="26">
        <f>_xlfn.XLOOKUP(C729,sales!C:C,scon!D:D,"")</f>
        <v>0</v>
      </c>
      <c r="E729" s="26">
        <f>_xlfn.XLOOKUP(C729,sales!C:C,scon!E:E,"")</f>
        <v>0</v>
      </c>
      <c r="F729" s="4"/>
      <c r="G729" s="27"/>
      <c r="H729" s="28"/>
      <c r="I729" s="4"/>
      <c r="J729" s="35">
        <f>_xlfn.XLOOKUP(C729,sales!C:C,scon!L:L,"")</f>
        <v>0</v>
      </c>
      <c r="K729" s="31"/>
      <c r="L729" s="31"/>
      <c r="M729" s="33" t="str">
        <f t="shared" si="55"/>
        <v/>
      </c>
      <c r="N729" s="33" t="str">
        <f t="shared" si="56"/>
        <v/>
      </c>
      <c r="O729" s="33" t="str">
        <f t="shared" si="57"/>
        <v/>
      </c>
      <c r="P729" s="4"/>
      <c r="Q729" s="33" t="str">
        <f t="shared" si="58"/>
        <v/>
      </c>
      <c r="R729" s="34" t="str">
        <f t="shared" si="59"/>
        <v/>
      </c>
    </row>
    <row r="730" spans="1:18" x14ac:dyDescent="0.35">
      <c r="A730" s="25">
        <v>726</v>
      </c>
      <c r="B730" s="26">
        <f>_xlfn.XLOOKUP(C730,sales!C:C,scon!B:B,"")</f>
        <v>0</v>
      </c>
      <c r="C730" s="4"/>
      <c r="D730" s="26">
        <f>_xlfn.XLOOKUP(C730,sales!C:C,scon!D:D,"")</f>
        <v>0</v>
      </c>
      <c r="E730" s="26">
        <f>_xlfn.XLOOKUP(C730,sales!C:C,scon!E:E,"")</f>
        <v>0</v>
      </c>
      <c r="F730" s="4"/>
      <c r="G730" s="27"/>
      <c r="H730" s="28"/>
      <c r="I730" s="4"/>
      <c r="J730" s="35">
        <f>_xlfn.XLOOKUP(C730,sales!C:C,scon!L:L,"")</f>
        <v>0</v>
      </c>
      <c r="K730" s="31"/>
      <c r="L730" s="31"/>
      <c r="M730" s="33" t="str">
        <f t="shared" si="55"/>
        <v/>
      </c>
      <c r="N730" s="33" t="str">
        <f t="shared" si="56"/>
        <v/>
      </c>
      <c r="O730" s="33" t="str">
        <f t="shared" si="57"/>
        <v/>
      </c>
      <c r="P730" s="4"/>
      <c r="Q730" s="33" t="str">
        <f t="shared" si="58"/>
        <v/>
      </c>
      <c r="R730" s="34" t="str">
        <f t="shared" si="59"/>
        <v/>
      </c>
    </row>
    <row r="731" spans="1:18" x14ac:dyDescent="0.35">
      <c r="A731" s="25">
        <v>727</v>
      </c>
      <c r="B731" s="26">
        <f>_xlfn.XLOOKUP(C731,sales!C:C,scon!B:B,"")</f>
        <v>0</v>
      </c>
      <c r="C731" s="4"/>
      <c r="D731" s="26">
        <f>_xlfn.XLOOKUP(C731,sales!C:C,scon!D:D,"")</f>
        <v>0</v>
      </c>
      <c r="E731" s="26">
        <f>_xlfn.XLOOKUP(C731,sales!C:C,scon!E:E,"")</f>
        <v>0</v>
      </c>
      <c r="F731" s="4"/>
      <c r="G731" s="27"/>
      <c r="H731" s="28"/>
      <c r="I731" s="4"/>
      <c r="J731" s="35">
        <f>_xlfn.XLOOKUP(C731,sales!C:C,scon!L:L,"")</f>
        <v>0</v>
      </c>
      <c r="K731" s="31"/>
      <c r="L731" s="31"/>
      <c r="M731" s="33" t="str">
        <f t="shared" si="55"/>
        <v/>
      </c>
      <c r="N731" s="33" t="str">
        <f t="shared" si="56"/>
        <v/>
      </c>
      <c r="O731" s="33" t="str">
        <f t="shared" si="57"/>
        <v/>
      </c>
      <c r="P731" s="4"/>
      <c r="Q731" s="33" t="str">
        <f t="shared" si="58"/>
        <v/>
      </c>
      <c r="R731" s="34" t="str">
        <f t="shared" si="59"/>
        <v/>
      </c>
    </row>
    <row r="732" spans="1:18" x14ac:dyDescent="0.35">
      <c r="A732" s="25">
        <v>728</v>
      </c>
      <c r="B732" s="26">
        <f>_xlfn.XLOOKUP(C732,sales!C:C,scon!B:B,"")</f>
        <v>0</v>
      </c>
      <c r="C732" s="4"/>
      <c r="D732" s="26">
        <f>_xlfn.XLOOKUP(C732,sales!C:C,scon!D:D,"")</f>
        <v>0</v>
      </c>
      <c r="E732" s="26">
        <f>_xlfn.XLOOKUP(C732,sales!C:C,scon!E:E,"")</f>
        <v>0</v>
      </c>
      <c r="F732" s="4"/>
      <c r="G732" s="27"/>
      <c r="H732" s="28"/>
      <c r="I732" s="4"/>
      <c r="J732" s="35">
        <f>_xlfn.XLOOKUP(C732,sales!C:C,scon!L:L,"")</f>
        <v>0</v>
      </c>
      <c r="K732" s="31"/>
      <c r="L732" s="31"/>
      <c r="M732" s="33" t="str">
        <f t="shared" si="55"/>
        <v/>
      </c>
      <c r="N732" s="33" t="str">
        <f t="shared" si="56"/>
        <v/>
      </c>
      <c r="O732" s="33" t="str">
        <f t="shared" si="57"/>
        <v/>
      </c>
      <c r="P732" s="4"/>
      <c r="Q732" s="33" t="str">
        <f t="shared" si="58"/>
        <v/>
      </c>
      <c r="R732" s="34" t="str">
        <f t="shared" si="59"/>
        <v/>
      </c>
    </row>
    <row r="733" spans="1:18" x14ac:dyDescent="0.35">
      <c r="A733" s="25">
        <v>729</v>
      </c>
      <c r="B733" s="26">
        <f>_xlfn.XLOOKUP(C733,sales!C:C,scon!B:B,"")</f>
        <v>0</v>
      </c>
      <c r="C733" s="4"/>
      <c r="D733" s="26">
        <f>_xlfn.XLOOKUP(C733,sales!C:C,scon!D:D,"")</f>
        <v>0</v>
      </c>
      <c r="E733" s="26">
        <f>_xlfn.XLOOKUP(C733,sales!C:C,scon!E:E,"")</f>
        <v>0</v>
      </c>
      <c r="F733" s="4"/>
      <c r="G733" s="27"/>
      <c r="H733" s="28"/>
      <c r="I733" s="4"/>
      <c r="J733" s="35">
        <f>_xlfn.XLOOKUP(C733,sales!C:C,scon!L:L,"")</f>
        <v>0</v>
      </c>
      <c r="K733" s="31"/>
      <c r="L733" s="31"/>
      <c r="M733" s="33" t="str">
        <f t="shared" si="55"/>
        <v/>
      </c>
      <c r="N733" s="33" t="str">
        <f t="shared" si="56"/>
        <v/>
      </c>
      <c r="O733" s="33" t="str">
        <f t="shared" si="57"/>
        <v/>
      </c>
      <c r="P733" s="4"/>
      <c r="Q733" s="33" t="str">
        <f t="shared" si="58"/>
        <v/>
      </c>
      <c r="R733" s="34" t="str">
        <f t="shared" si="59"/>
        <v/>
      </c>
    </row>
    <row r="734" spans="1:18" x14ac:dyDescent="0.35">
      <c r="A734" s="25">
        <v>730</v>
      </c>
      <c r="B734" s="26">
        <f>_xlfn.XLOOKUP(C734,sales!C:C,scon!B:B,"")</f>
        <v>0</v>
      </c>
      <c r="C734" s="4"/>
      <c r="D734" s="26">
        <f>_xlfn.XLOOKUP(C734,sales!C:C,scon!D:D,"")</f>
        <v>0</v>
      </c>
      <c r="E734" s="26">
        <f>_xlfn.XLOOKUP(C734,sales!C:C,scon!E:E,"")</f>
        <v>0</v>
      </c>
      <c r="F734" s="4"/>
      <c r="G734" s="27"/>
      <c r="H734" s="28"/>
      <c r="I734" s="4"/>
      <c r="J734" s="35">
        <f>_xlfn.XLOOKUP(C734,sales!C:C,scon!L:L,"")</f>
        <v>0</v>
      </c>
      <c r="K734" s="31"/>
      <c r="L734" s="31"/>
      <c r="M734" s="33" t="str">
        <f t="shared" si="55"/>
        <v/>
      </c>
      <c r="N734" s="33" t="str">
        <f t="shared" si="56"/>
        <v/>
      </c>
      <c r="O734" s="33" t="str">
        <f t="shared" si="57"/>
        <v/>
      </c>
      <c r="P734" s="4"/>
      <c r="Q734" s="33" t="str">
        <f t="shared" si="58"/>
        <v/>
      </c>
      <c r="R734" s="34" t="str">
        <f t="shared" si="59"/>
        <v/>
      </c>
    </row>
    <row r="735" spans="1:18" x14ac:dyDescent="0.35">
      <c r="A735" s="25">
        <v>731</v>
      </c>
      <c r="B735" s="26">
        <f>_xlfn.XLOOKUP(C735,sales!C:C,scon!B:B,"")</f>
        <v>0</v>
      </c>
      <c r="C735" s="4"/>
      <c r="D735" s="26">
        <f>_xlfn.XLOOKUP(C735,sales!C:C,scon!D:D,"")</f>
        <v>0</v>
      </c>
      <c r="E735" s="26">
        <f>_xlfn.XLOOKUP(C735,sales!C:C,scon!E:E,"")</f>
        <v>0</v>
      </c>
      <c r="F735" s="4"/>
      <c r="G735" s="27"/>
      <c r="H735" s="28"/>
      <c r="I735" s="4"/>
      <c r="J735" s="35">
        <f>_xlfn.XLOOKUP(C735,sales!C:C,scon!L:L,"")</f>
        <v>0</v>
      </c>
      <c r="K735" s="31"/>
      <c r="L735" s="31"/>
      <c r="M735" s="33" t="str">
        <f t="shared" si="55"/>
        <v/>
      </c>
      <c r="N735" s="33" t="str">
        <f t="shared" si="56"/>
        <v/>
      </c>
      <c r="O735" s="33" t="str">
        <f t="shared" si="57"/>
        <v/>
      </c>
      <c r="P735" s="4"/>
      <c r="Q735" s="33" t="str">
        <f t="shared" si="58"/>
        <v/>
      </c>
      <c r="R735" s="34" t="str">
        <f t="shared" si="59"/>
        <v/>
      </c>
    </row>
    <row r="736" spans="1:18" x14ac:dyDescent="0.35">
      <c r="A736" s="25">
        <v>732</v>
      </c>
      <c r="B736" s="26">
        <f>_xlfn.XLOOKUP(C736,sales!C:C,scon!B:B,"")</f>
        <v>0</v>
      </c>
      <c r="C736" s="4"/>
      <c r="D736" s="26">
        <f>_xlfn.XLOOKUP(C736,sales!C:C,scon!D:D,"")</f>
        <v>0</v>
      </c>
      <c r="E736" s="26">
        <f>_xlfn.XLOOKUP(C736,sales!C:C,scon!E:E,"")</f>
        <v>0</v>
      </c>
      <c r="F736" s="4"/>
      <c r="G736" s="27"/>
      <c r="H736" s="28"/>
      <c r="I736" s="4"/>
      <c r="J736" s="35">
        <f>_xlfn.XLOOKUP(C736,sales!C:C,scon!L:L,"")</f>
        <v>0</v>
      </c>
      <c r="K736" s="31"/>
      <c r="L736" s="31"/>
      <c r="M736" s="33" t="str">
        <f t="shared" si="55"/>
        <v/>
      </c>
      <c r="N736" s="33" t="str">
        <f t="shared" si="56"/>
        <v/>
      </c>
      <c r="O736" s="33" t="str">
        <f t="shared" si="57"/>
        <v/>
      </c>
      <c r="P736" s="4"/>
      <c r="Q736" s="33" t="str">
        <f t="shared" si="58"/>
        <v/>
      </c>
      <c r="R736" s="34" t="str">
        <f t="shared" si="59"/>
        <v/>
      </c>
    </row>
    <row r="737" spans="1:18" x14ac:dyDescent="0.35">
      <c r="A737" s="25">
        <v>733</v>
      </c>
      <c r="B737" s="26">
        <f>_xlfn.XLOOKUP(C737,sales!C:C,scon!B:B,"")</f>
        <v>0</v>
      </c>
      <c r="C737" s="4"/>
      <c r="D737" s="26">
        <f>_xlfn.XLOOKUP(C737,sales!C:C,scon!D:D,"")</f>
        <v>0</v>
      </c>
      <c r="E737" s="26">
        <f>_xlfn.XLOOKUP(C737,sales!C:C,scon!E:E,"")</f>
        <v>0</v>
      </c>
      <c r="F737" s="4"/>
      <c r="G737" s="27"/>
      <c r="H737" s="28"/>
      <c r="I737" s="4"/>
      <c r="J737" s="35">
        <f>_xlfn.XLOOKUP(C737,sales!C:C,scon!L:L,"")</f>
        <v>0</v>
      </c>
      <c r="K737" s="31"/>
      <c r="L737" s="31"/>
      <c r="M737" s="33" t="str">
        <f t="shared" si="55"/>
        <v/>
      </c>
      <c r="N737" s="33" t="str">
        <f t="shared" si="56"/>
        <v/>
      </c>
      <c r="O737" s="33" t="str">
        <f t="shared" si="57"/>
        <v/>
      </c>
      <c r="P737" s="4"/>
      <c r="Q737" s="33" t="str">
        <f t="shared" si="58"/>
        <v/>
      </c>
      <c r="R737" s="34" t="str">
        <f t="shared" si="59"/>
        <v/>
      </c>
    </row>
    <row r="738" spans="1:18" x14ac:dyDescent="0.35">
      <c r="A738" s="25">
        <v>734</v>
      </c>
      <c r="B738" s="26">
        <f>_xlfn.XLOOKUP(C738,sales!C:C,scon!B:B,"")</f>
        <v>0</v>
      </c>
      <c r="C738" s="4"/>
      <c r="D738" s="26">
        <f>_xlfn.XLOOKUP(C738,sales!C:C,scon!D:D,"")</f>
        <v>0</v>
      </c>
      <c r="E738" s="26">
        <f>_xlfn.XLOOKUP(C738,sales!C:C,scon!E:E,"")</f>
        <v>0</v>
      </c>
      <c r="F738" s="4"/>
      <c r="G738" s="27"/>
      <c r="H738" s="28"/>
      <c r="I738" s="4"/>
      <c r="J738" s="35">
        <f>_xlfn.XLOOKUP(C738,sales!C:C,scon!L:L,"")</f>
        <v>0</v>
      </c>
      <c r="K738" s="31"/>
      <c r="L738" s="31"/>
      <c r="M738" s="33" t="str">
        <f t="shared" si="55"/>
        <v/>
      </c>
      <c r="N738" s="33" t="str">
        <f t="shared" si="56"/>
        <v/>
      </c>
      <c r="O738" s="33" t="str">
        <f t="shared" si="57"/>
        <v/>
      </c>
      <c r="P738" s="4"/>
      <c r="Q738" s="33" t="str">
        <f t="shared" si="58"/>
        <v/>
      </c>
      <c r="R738" s="34" t="str">
        <f t="shared" si="59"/>
        <v/>
      </c>
    </row>
    <row r="739" spans="1:18" x14ac:dyDescent="0.35">
      <c r="A739" s="25">
        <v>735</v>
      </c>
      <c r="B739" s="26">
        <f>_xlfn.XLOOKUP(C739,sales!C:C,scon!B:B,"")</f>
        <v>0</v>
      </c>
      <c r="C739" s="4"/>
      <c r="D739" s="26">
        <f>_xlfn.XLOOKUP(C739,sales!C:C,scon!D:D,"")</f>
        <v>0</v>
      </c>
      <c r="E739" s="26">
        <f>_xlfn.XLOOKUP(C739,sales!C:C,scon!E:E,"")</f>
        <v>0</v>
      </c>
      <c r="F739" s="4"/>
      <c r="G739" s="27"/>
      <c r="H739" s="28"/>
      <c r="I739" s="4"/>
      <c r="J739" s="35">
        <f>_xlfn.XLOOKUP(C739,sales!C:C,scon!L:L,"")</f>
        <v>0</v>
      </c>
      <c r="K739" s="31"/>
      <c r="L739" s="31"/>
      <c r="M739" s="33" t="str">
        <f t="shared" si="55"/>
        <v/>
      </c>
      <c r="N739" s="33" t="str">
        <f t="shared" si="56"/>
        <v/>
      </c>
      <c r="O739" s="33" t="str">
        <f t="shared" si="57"/>
        <v/>
      </c>
      <c r="P739" s="4"/>
      <c r="Q739" s="33" t="str">
        <f t="shared" si="58"/>
        <v/>
      </c>
      <c r="R739" s="34" t="str">
        <f t="shared" si="59"/>
        <v/>
      </c>
    </row>
    <row r="740" spans="1:18" x14ac:dyDescent="0.35">
      <c r="A740" s="25">
        <v>736</v>
      </c>
      <c r="B740" s="26">
        <f>_xlfn.XLOOKUP(C740,sales!C:C,scon!B:B,"")</f>
        <v>0</v>
      </c>
      <c r="C740" s="4"/>
      <c r="D740" s="26">
        <f>_xlfn.XLOOKUP(C740,sales!C:C,scon!D:D,"")</f>
        <v>0</v>
      </c>
      <c r="E740" s="26">
        <f>_xlfn.XLOOKUP(C740,sales!C:C,scon!E:E,"")</f>
        <v>0</v>
      </c>
      <c r="F740" s="4"/>
      <c r="G740" s="27"/>
      <c r="H740" s="28"/>
      <c r="I740" s="4"/>
      <c r="J740" s="35">
        <f>_xlfn.XLOOKUP(C740,sales!C:C,scon!L:L,"")</f>
        <v>0</v>
      </c>
      <c r="K740" s="31"/>
      <c r="L740" s="31"/>
      <c r="M740" s="33" t="str">
        <f t="shared" si="55"/>
        <v/>
      </c>
      <c r="N740" s="33" t="str">
        <f t="shared" si="56"/>
        <v/>
      </c>
      <c r="O740" s="33" t="str">
        <f t="shared" si="57"/>
        <v/>
      </c>
      <c r="P740" s="4"/>
      <c r="Q740" s="33" t="str">
        <f t="shared" si="58"/>
        <v/>
      </c>
      <c r="R740" s="34" t="str">
        <f t="shared" si="59"/>
        <v/>
      </c>
    </row>
    <row r="741" spans="1:18" x14ac:dyDescent="0.35">
      <c r="A741" s="25">
        <v>737</v>
      </c>
      <c r="B741" s="26">
        <f>_xlfn.XLOOKUP(C741,sales!C:C,scon!B:B,"")</f>
        <v>0</v>
      </c>
      <c r="C741" s="4"/>
      <c r="D741" s="26">
        <f>_xlfn.XLOOKUP(C741,sales!C:C,scon!D:D,"")</f>
        <v>0</v>
      </c>
      <c r="E741" s="26">
        <f>_xlfn.XLOOKUP(C741,sales!C:C,scon!E:E,"")</f>
        <v>0</v>
      </c>
      <c r="F741" s="4"/>
      <c r="G741" s="27"/>
      <c r="H741" s="28"/>
      <c r="I741" s="4"/>
      <c r="J741" s="35">
        <f>_xlfn.XLOOKUP(C741,sales!C:C,scon!L:L,"")</f>
        <v>0</v>
      </c>
      <c r="K741" s="31"/>
      <c r="L741" s="31"/>
      <c r="M741" s="33" t="str">
        <f t="shared" si="55"/>
        <v/>
      </c>
      <c r="N741" s="33" t="str">
        <f t="shared" si="56"/>
        <v/>
      </c>
      <c r="O741" s="33" t="str">
        <f t="shared" si="57"/>
        <v/>
      </c>
      <c r="P741" s="4"/>
      <c r="Q741" s="33" t="str">
        <f t="shared" si="58"/>
        <v/>
      </c>
      <c r="R741" s="34" t="str">
        <f t="shared" si="59"/>
        <v/>
      </c>
    </row>
    <row r="742" spans="1:18" x14ac:dyDescent="0.35">
      <c r="A742" s="25">
        <v>738</v>
      </c>
      <c r="B742" s="26">
        <f>_xlfn.XLOOKUP(C742,sales!C:C,scon!B:B,"")</f>
        <v>0</v>
      </c>
      <c r="C742" s="4"/>
      <c r="D742" s="26">
        <f>_xlfn.XLOOKUP(C742,sales!C:C,scon!D:D,"")</f>
        <v>0</v>
      </c>
      <c r="E742" s="26">
        <f>_xlfn.XLOOKUP(C742,sales!C:C,scon!E:E,"")</f>
        <v>0</v>
      </c>
      <c r="F742" s="4"/>
      <c r="G742" s="27"/>
      <c r="H742" s="28"/>
      <c r="I742" s="4"/>
      <c r="J742" s="35">
        <f>_xlfn.XLOOKUP(C742,sales!C:C,scon!L:L,"")</f>
        <v>0</v>
      </c>
      <c r="K742" s="31"/>
      <c r="L742" s="31"/>
      <c r="M742" s="33" t="str">
        <f t="shared" si="55"/>
        <v/>
      </c>
      <c r="N742" s="33" t="str">
        <f t="shared" si="56"/>
        <v/>
      </c>
      <c r="O742" s="33" t="str">
        <f t="shared" si="57"/>
        <v/>
      </c>
      <c r="P742" s="4"/>
      <c r="Q742" s="33" t="str">
        <f t="shared" si="58"/>
        <v/>
      </c>
      <c r="R742" s="34" t="str">
        <f t="shared" si="59"/>
        <v/>
      </c>
    </row>
    <row r="743" spans="1:18" x14ac:dyDescent="0.35">
      <c r="A743" s="25">
        <v>739</v>
      </c>
      <c r="B743" s="26">
        <f>_xlfn.XLOOKUP(C743,sales!C:C,scon!B:B,"")</f>
        <v>0</v>
      </c>
      <c r="C743" s="4"/>
      <c r="D743" s="26">
        <f>_xlfn.XLOOKUP(C743,sales!C:C,scon!D:D,"")</f>
        <v>0</v>
      </c>
      <c r="E743" s="26">
        <f>_xlfn.XLOOKUP(C743,sales!C:C,scon!E:E,"")</f>
        <v>0</v>
      </c>
      <c r="F743" s="4"/>
      <c r="G743" s="27"/>
      <c r="H743" s="28"/>
      <c r="I743" s="4"/>
      <c r="J743" s="35">
        <f>_xlfn.XLOOKUP(C743,sales!C:C,scon!L:L,"")</f>
        <v>0</v>
      </c>
      <c r="K743" s="31"/>
      <c r="L743" s="31"/>
      <c r="M743" s="33" t="str">
        <f t="shared" si="55"/>
        <v/>
      </c>
      <c r="N743" s="33" t="str">
        <f t="shared" si="56"/>
        <v/>
      </c>
      <c r="O743" s="33" t="str">
        <f t="shared" si="57"/>
        <v/>
      </c>
      <c r="P743" s="4"/>
      <c r="Q743" s="33" t="str">
        <f t="shared" si="58"/>
        <v/>
      </c>
      <c r="R743" s="34" t="str">
        <f t="shared" si="59"/>
        <v/>
      </c>
    </row>
    <row r="744" spans="1:18" x14ac:dyDescent="0.35">
      <c r="A744" s="25">
        <v>740</v>
      </c>
      <c r="B744" s="26">
        <f>_xlfn.XLOOKUP(C744,sales!C:C,scon!B:B,"")</f>
        <v>0</v>
      </c>
      <c r="C744" s="4"/>
      <c r="D744" s="26">
        <f>_xlfn.XLOOKUP(C744,sales!C:C,scon!D:D,"")</f>
        <v>0</v>
      </c>
      <c r="E744" s="26">
        <f>_xlfn.XLOOKUP(C744,sales!C:C,scon!E:E,"")</f>
        <v>0</v>
      </c>
      <c r="F744" s="4"/>
      <c r="G744" s="27"/>
      <c r="H744" s="28"/>
      <c r="I744" s="4"/>
      <c r="J744" s="35">
        <f>_xlfn.XLOOKUP(C744,sales!C:C,scon!L:L,"")</f>
        <v>0</v>
      </c>
      <c r="K744" s="31"/>
      <c r="L744" s="31"/>
      <c r="M744" s="33" t="str">
        <f t="shared" si="55"/>
        <v/>
      </c>
      <c r="N744" s="33" t="str">
        <f t="shared" si="56"/>
        <v/>
      </c>
      <c r="O744" s="33" t="str">
        <f t="shared" si="57"/>
        <v/>
      </c>
      <c r="P744" s="4"/>
      <c r="Q744" s="33" t="str">
        <f t="shared" si="58"/>
        <v/>
      </c>
      <c r="R744" s="34" t="str">
        <f t="shared" si="59"/>
        <v/>
      </c>
    </row>
    <row r="745" spans="1:18" x14ac:dyDescent="0.35">
      <c r="A745" s="25">
        <v>741</v>
      </c>
      <c r="B745" s="26">
        <f>_xlfn.XLOOKUP(C745,sales!C:C,scon!B:B,"")</f>
        <v>0</v>
      </c>
      <c r="C745" s="4"/>
      <c r="D745" s="26">
        <f>_xlfn.XLOOKUP(C745,sales!C:C,scon!D:D,"")</f>
        <v>0</v>
      </c>
      <c r="E745" s="26">
        <f>_xlfn.XLOOKUP(C745,sales!C:C,scon!E:E,"")</f>
        <v>0</v>
      </c>
      <c r="F745" s="4"/>
      <c r="G745" s="27"/>
      <c r="H745" s="28"/>
      <c r="I745" s="4"/>
      <c r="J745" s="35">
        <f>_xlfn.XLOOKUP(C745,sales!C:C,scon!L:L,"")</f>
        <v>0</v>
      </c>
      <c r="K745" s="31"/>
      <c r="L745" s="31"/>
      <c r="M745" s="33" t="str">
        <f t="shared" si="55"/>
        <v/>
      </c>
      <c r="N745" s="33" t="str">
        <f t="shared" si="56"/>
        <v/>
      </c>
      <c r="O745" s="33" t="str">
        <f t="shared" si="57"/>
        <v/>
      </c>
      <c r="P745" s="4"/>
      <c r="Q745" s="33" t="str">
        <f t="shared" si="58"/>
        <v/>
      </c>
      <c r="R745" s="34" t="str">
        <f t="shared" si="59"/>
        <v/>
      </c>
    </row>
    <row r="746" spans="1:18" x14ac:dyDescent="0.35">
      <c r="A746" s="25">
        <v>742</v>
      </c>
      <c r="B746" s="26">
        <f>_xlfn.XLOOKUP(C746,sales!C:C,scon!B:B,"")</f>
        <v>0</v>
      </c>
      <c r="C746" s="4"/>
      <c r="D746" s="26">
        <f>_xlfn.XLOOKUP(C746,sales!C:C,scon!D:D,"")</f>
        <v>0</v>
      </c>
      <c r="E746" s="26">
        <f>_xlfn.XLOOKUP(C746,sales!C:C,scon!E:E,"")</f>
        <v>0</v>
      </c>
      <c r="F746" s="4"/>
      <c r="G746" s="27"/>
      <c r="H746" s="28"/>
      <c r="I746" s="4"/>
      <c r="J746" s="35">
        <f>_xlfn.XLOOKUP(C746,sales!C:C,scon!L:L,"")</f>
        <v>0</v>
      </c>
      <c r="K746" s="31"/>
      <c r="L746" s="31"/>
      <c r="M746" s="33" t="str">
        <f t="shared" si="55"/>
        <v/>
      </c>
      <c r="N746" s="33" t="str">
        <f t="shared" si="56"/>
        <v/>
      </c>
      <c r="O746" s="33" t="str">
        <f t="shared" si="57"/>
        <v/>
      </c>
      <c r="P746" s="4"/>
      <c r="Q746" s="33" t="str">
        <f t="shared" si="58"/>
        <v/>
      </c>
      <c r="R746" s="34" t="str">
        <f t="shared" si="59"/>
        <v/>
      </c>
    </row>
    <row r="747" spans="1:18" x14ac:dyDescent="0.35">
      <c r="A747" s="25">
        <v>743</v>
      </c>
      <c r="B747" s="26">
        <f>_xlfn.XLOOKUP(C747,sales!C:C,scon!B:B,"")</f>
        <v>0</v>
      </c>
      <c r="C747" s="4"/>
      <c r="D747" s="26">
        <f>_xlfn.XLOOKUP(C747,sales!C:C,scon!D:D,"")</f>
        <v>0</v>
      </c>
      <c r="E747" s="26">
        <f>_xlfn.XLOOKUP(C747,sales!C:C,scon!E:E,"")</f>
        <v>0</v>
      </c>
      <c r="F747" s="4"/>
      <c r="G747" s="27"/>
      <c r="H747" s="28"/>
      <c r="I747" s="4"/>
      <c r="J747" s="35">
        <f>_xlfn.XLOOKUP(C747,sales!C:C,scon!L:L,"")</f>
        <v>0</v>
      </c>
      <c r="K747" s="31"/>
      <c r="L747" s="31"/>
      <c r="M747" s="33" t="str">
        <f t="shared" si="55"/>
        <v/>
      </c>
      <c r="N747" s="33" t="str">
        <f t="shared" si="56"/>
        <v/>
      </c>
      <c r="O747" s="33" t="str">
        <f t="shared" si="57"/>
        <v/>
      </c>
      <c r="P747" s="4"/>
      <c r="Q747" s="33" t="str">
        <f t="shared" si="58"/>
        <v/>
      </c>
      <c r="R747" s="34" t="str">
        <f t="shared" si="59"/>
        <v/>
      </c>
    </row>
    <row r="748" spans="1:18" x14ac:dyDescent="0.35">
      <c r="A748" s="25">
        <v>744</v>
      </c>
      <c r="B748" s="26">
        <f>_xlfn.XLOOKUP(C748,sales!C:C,scon!B:B,"")</f>
        <v>0</v>
      </c>
      <c r="C748" s="4"/>
      <c r="D748" s="26">
        <f>_xlfn.XLOOKUP(C748,sales!C:C,scon!D:D,"")</f>
        <v>0</v>
      </c>
      <c r="E748" s="26">
        <f>_xlfn.XLOOKUP(C748,sales!C:C,scon!E:E,"")</f>
        <v>0</v>
      </c>
      <c r="F748" s="4"/>
      <c r="G748" s="27"/>
      <c r="H748" s="28"/>
      <c r="I748" s="4"/>
      <c r="J748" s="35">
        <f>_xlfn.XLOOKUP(C748,sales!C:C,scon!L:L,"")</f>
        <v>0</v>
      </c>
      <c r="K748" s="31"/>
      <c r="L748" s="31"/>
      <c r="M748" s="33" t="str">
        <f t="shared" si="55"/>
        <v/>
      </c>
      <c r="N748" s="33" t="str">
        <f t="shared" si="56"/>
        <v/>
      </c>
      <c r="O748" s="33" t="str">
        <f t="shared" si="57"/>
        <v/>
      </c>
      <c r="P748" s="4"/>
      <c r="Q748" s="33" t="str">
        <f t="shared" si="58"/>
        <v/>
      </c>
      <c r="R748" s="34" t="str">
        <f t="shared" si="59"/>
        <v/>
      </c>
    </row>
    <row r="749" spans="1:18" x14ac:dyDescent="0.35">
      <c r="A749" s="25">
        <v>745</v>
      </c>
      <c r="B749" s="26">
        <f>_xlfn.XLOOKUP(C749,sales!C:C,scon!B:B,"")</f>
        <v>0</v>
      </c>
      <c r="C749" s="4"/>
      <c r="D749" s="26">
        <f>_xlfn.XLOOKUP(C749,sales!C:C,scon!D:D,"")</f>
        <v>0</v>
      </c>
      <c r="E749" s="26">
        <f>_xlfn.XLOOKUP(C749,sales!C:C,scon!E:E,"")</f>
        <v>0</v>
      </c>
      <c r="F749" s="4"/>
      <c r="G749" s="27"/>
      <c r="H749" s="28"/>
      <c r="I749" s="4"/>
      <c r="J749" s="35">
        <f>_xlfn.XLOOKUP(C749,sales!C:C,scon!L:L,"")</f>
        <v>0</v>
      </c>
      <c r="K749" s="31"/>
      <c r="L749" s="31"/>
      <c r="M749" s="33" t="str">
        <f t="shared" si="55"/>
        <v/>
      </c>
      <c r="N749" s="33" t="str">
        <f t="shared" si="56"/>
        <v/>
      </c>
      <c r="O749" s="33" t="str">
        <f t="shared" si="57"/>
        <v/>
      </c>
      <c r="P749" s="4"/>
      <c r="Q749" s="33" t="str">
        <f t="shared" si="58"/>
        <v/>
      </c>
      <c r="R749" s="34" t="str">
        <f t="shared" si="59"/>
        <v/>
      </c>
    </row>
    <row r="750" spans="1:18" x14ac:dyDescent="0.35">
      <c r="A750" s="25">
        <v>746</v>
      </c>
      <c r="B750" s="26">
        <f>_xlfn.XLOOKUP(C750,sales!C:C,scon!B:B,"")</f>
        <v>0</v>
      </c>
      <c r="C750" s="4"/>
      <c r="D750" s="26">
        <f>_xlfn.XLOOKUP(C750,sales!C:C,scon!D:D,"")</f>
        <v>0</v>
      </c>
      <c r="E750" s="26">
        <f>_xlfn.XLOOKUP(C750,sales!C:C,scon!E:E,"")</f>
        <v>0</v>
      </c>
      <c r="F750" s="4"/>
      <c r="G750" s="27"/>
      <c r="H750" s="28"/>
      <c r="I750" s="4"/>
      <c r="J750" s="35">
        <f>_xlfn.XLOOKUP(C750,sales!C:C,scon!L:L,"")</f>
        <v>0</v>
      </c>
      <c r="K750" s="31"/>
      <c r="L750" s="31"/>
      <c r="M750" s="33" t="str">
        <f t="shared" si="55"/>
        <v/>
      </c>
      <c r="N750" s="33" t="str">
        <f t="shared" si="56"/>
        <v/>
      </c>
      <c r="O750" s="33" t="str">
        <f t="shared" si="57"/>
        <v/>
      </c>
      <c r="P750" s="4"/>
      <c r="Q750" s="33" t="str">
        <f t="shared" si="58"/>
        <v/>
      </c>
      <c r="R750" s="34" t="str">
        <f t="shared" si="59"/>
        <v/>
      </c>
    </row>
    <row r="751" spans="1:18" x14ac:dyDescent="0.35">
      <c r="A751" s="25">
        <v>747</v>
      </c>
      <c r="B751" s="26">
        <f>_xlfn.XLOOKUP(C751,sales!C:C,scon!B:B,"")</f>
        <v>0</v>
      </c>
      <c r="C751" s="4"/>
      <c r="D751" s="26">
        <f>_xlfn.XLOOKUP(C751,sales!C:C,scon!D:D,"")</f>
        <v>0</v>
      </c>
      <c r="E751" s="26">
        <f>_xlfn.XLOOKUP(C751,sales!C:C,scon!E:E,"")</f>
        <v>0</v>
      </c>
      <c r="F751" s="4"/>
      <c r="G751" s="27"/>
      <c r="H751" s="28"/>
      <c r="I751" s="4"/>
      <c r="J751" s="35">
        <f>_xlfn.XLOOKUP(C751,sales!C:C,scon!L:L,"")</f>
        <v>0</v>
      </c>
      <c r="K751" s="31"/>
      <c r="L751" s="31"/>
      <c r="M751" s="33" t="str">
        <f t="shared" si="55"/>
        <v/>
      </c>
      <c r="N751" s="33" t="str">
        <f t="shared" si="56"/>
        <v/>
      </c>
      <c r="O751" s="33" t="str">
        <f t="shared" si="57"/>
        <v/>
      </c>
      <c r="P751" s="4"/>
      <c r="Q751" s="33" t="str">
        <f t="shared" si="58"/>
        <v/>
      </c>
      <c r="R751" s="34" t="str">
        <f t="shared" si="59"/>
        <v/>
      </c>
    </row>
    <row r="752" spans="1:18" x14ac:dyDescent="0.35">
      <c r="A752" s="25">
        <v>748</v>
      </c>
      <c r="B752" s="26">
        <f>_xlfn.XLOOKUP(C752,sales!C:C,scon!B:B,"")</f>
        <v>0</v>
      </c>
      <c r="C752" s="4"/>
      <c r="D752" s="26">
        <f>_xlfn.XLOOKUP(C752,sales!C:C,scon!D:D,"")</f>
        <v>0</v>
      </c>
      <c r="E752" s="26">
        <f>_xlfn.XLOOKUP(C752,sales!C:C,scon!E:E,"")</f>
        <v>0</v>
      </c>
      <c r="F752" s="4"/>
      <c r="G752" s="27"/>
      <c r="H752" s="28"/>
      <c r="I752" s="4"/>
      <c r="J752" s="35">
        <f>_xlfn.XLOOKUP(C752,sales!C:C,scon!L:L,"")</f>
        <v>0</v>
      </c>
      <c r="K752" s="31"/>
      <c r="L752" s="31"/>
      <c r="M752" s="33" t="str">
        <f t="shared" si="55"/>
        <v/>
      </c>
      <c r="N752" s="33" t="str">
        <f t="shared" si="56"/>
        <v/>
      </c>
      <c r="O752" s="33" t="str">
        <f t="shared" si="57"/>
        <v/>
      </c>
      <c r="P752" s="4"/>
      <c r="Q752" s="33" t="str">
        <f t="shared" si="58"/>
        <v/>
      </c>
      <c r="R752" s="34" t="str">
        <f t="shared" si="59"/>
        <v/>
      </c>
    </row>
    <row r="753" spans="1:18" x14ac:dyDescent="0.35">
      <c r="A753" s="25">
        <v>749</v>
      </c>
      <c r="B753" s="26">
        <f>_xlfn.XLOOKUP(C753,sales!C:C,scon!B:B,"")</f>
        <v>0</v>
      </c>
      <c r="C753" s="4"/>
      <c r="D753" s="26">
        <f>_xlfn.XLOOKUP(C753,sales!C:C,scon!D:D,"")</f>
        <v>0</v>
      </c>
      <c r="E753" s="26">
        <f>_xlfn.XLOOKUP(C753,sales!C:C,scon!E:E,"")</f>
        <v>0</v>
      </c>
      <c r="F753" s="4"/>
      <c r="G753" s="27"/>
      <c r="H753" s="28"/>
      <c r="I753" s="4"/>
      <c r="J753" s="35">
        <f>_xlfn.XLOOKUP(C753,sales!C:C,scon!L:L,"")</f>
        <v>0</v>
      </c>
      <c r="K753" s="31"/>
      <c r="L753" s="31"/>
      <c r="M753" s="33" t="str">
        <f t="shared" si="55"/>
        <v/>
      </c>
      <c r="N753" s="33" t="str">
        <f t="shared" si="56"/>
        <v/>
      </c>
      <c r="O753" s="33" t="str">
        <f t="shared" si="57"/>
        <v/>
      </c>
      <c r="P753" s="4"/>
      <c r="Q753" s="33" t="str">
        <f t="shared" si="58"/>
        <v/>
      </c>
      <c r="R753" s="34" t="str">
        <f t="shared" si="59"/>
        <v/>
      </c>
    </row>
    <row r="754" spans="1:18" x14ac:dyDescent="0.35">
      <c r="A754" s="25">
        <v>750</v>
      </c>
      <c r="B754" s="26">
        <f>_xlfn.XLOOKUP(C754,sales!C:C,scon!B:B,"")</f>
        <v>0</v>
      </c>
      <c r="C754" s="4"/>
      <c r="D754" s="26">
        <f>_xlfn.XLOOKUP(C754,sales!C:C,scon!D:D,"")</f>
        <v>0</v>
      </c>
      <c r="E754" s="26">
        <f>_xlfn.XLOOKUP(C754,sales!C:C,scon!E:E,"")</f>
        <v>0</v>
      </c>
      <c r="F754" s="4"/>
      <c r="G754" s="27"/>
      <c r="H754" s="28"/>
      <c r="I754" s="4"/>
      <c r="J754" s="35">
        <f>_xlfn.XLOOKUP(C754,sales!C:C,scon!L:L,"")</f>
        <v>0</v>
      </c>
      <c r="K754" s="31"/>
      <c r="L754" s="31"/>
      <c r="M754" s="33" t="str">
        <f t="shared" si="55"/>
        <v/>
      </c>
      <c r="N754" s="33" t="str">
        <f t="shared" si="56"/>
        <v/>
      </c>
      <c r="O754" s="33" t="str">
        <f t="shared" si="57"/>
        <v/>
      </c>
      <c r="P754" s="4"/>
      <c r="Q754" s="33" t="str">
        <f t="shared" si="58"/>
        <v/>
      </c>
      <c r="R754" s="34" t="str">
        <f t="shared" si="59"/>
        <v/>
      </c>
    </row>
    <row r="755" spans="1:18" x14ac:dyDescent="0.35">
      <c r="A755" s="25">
        <v>751</v>
      </c>
      <c r="B755" s="26">
        <f>_xlfn.XLOOKUP(C755,sales!C:C,scon!B:B,"")</f>
        <v>0</v>
      </c>
      <c r="C755" s="4"/>
      <c r="D755" s="26">
        <f>_xlfn.XLOOKUP(C755,sales!C:C,scon!D:D,"")</f>
        <v>0</v>
      </c>
      <c r="E755" s="26">
        <f>_xlfn.XLOOKUP(C755,sales!C:C,scon!E:E,"")</f>
        <v>0</v>
      </c>
      <c r="F755" s="4"/>
      <c r="G755" s="27"/>
      <c r="H755" s="28"/>
      <c r="I755" s="4"/>
      <c r="J755" s="35">
        <f>_xlfn.XLOOKUP(C755,sales!C:C,scon!L:L,"")</f>
        <v>0</v>
      </c>
      <c r="K755" s="31"/>
      <c r="L755" s="31"/>
      <c r="M755" s="33" t="str">
        <f t="shared" si="55"/>
        <v/>
      </c>
      <c r="N755" s="33" t="str">
        <f t="shared" si="56"/>
        <v/>
      </c>
      <c r="O755" s="33" t="str">
        <f t="shared" si="57"/>
        <v/>
      </c>
      <c r="P755" s="4"/>
      <c r="Q755" s="33" t="str">
        <f t="shared" si="58"/>
        <v/>
      </c>
      <c r="R755" s="34" t="str">
        <f t="shared" si="59"/>
        <v/>
      </c>
    </row>
    <row r="756" spans="1:18" x14ac:dyDescent="0.35">
      <c r="A756" s="25">
        <v>752</v>
      </c>
      <c r="B756" s="26">
        <f>_xlfn.XLOOKUP(C756,sales!C:C,scon!B:B,"")</f>
        <v>0</v>
      </c>
      <c r="C756" s="4"/>
      <c r="D756" s="26">
        <f>_xlfn.XLOOKUP(C756,sales!C:C,scon!D:D,"")</f>
        <v>0</v>
      </c>
      <c r="E756" s="26">
        <f>_xlfn.XLOOKUP(C756,sales!C:C,scon!E:E,"")</f>
        <v>0</v>
      </c>
      <c r="F756" s="4"/>
      <c r="G756" s="27"/>
      <c r="H756" s="28"/>
      <c r="I756" s="4"/>
      <c r="J756" s="35">
        <f>_xlfn.XLOOKUP(C756,sales!C:C,scon!L:L,"")</f>
        <v>0</v>
      </c>
      <c r="K756" s="31"/>
      <c r="L756" s="31"/>
      <c r="M756" s="33" t="str">
        <f t="shared" si="55"/>
        <v/>
      </c>
      <c r="N756" s="33" t="str">
        <f t="shared" si="56"/>
        <v/>
      </c>
      <c r="O756" s="33" t="str">
        <f t="shared" si="57"/>
        <v/>
      </c>
      <c r="P756" s="4"/>
      <c r="Q756" s="33" t="str">
        <f t="shared" si="58"/>
        <v/>
      </c>
      <c r="R756" s="34" t="str">
        <f t="shared" si="59"/>
        <v/>
      </c>
    </row>
    <row r="757" spans="1:18" x14ac:dyDescent="0.35">
      <c r="A757" s="25">
        <v>753</v>
      </c>
      <c r="B757" s="26">
        <f>_xlfn.XLOOKUP(C757,sales!C:C,scon!B:B,"")</f>
        <v>0</v>
      </c>
      <c r="C757" s="4"/>
      <c r="D757" s="26">
        <f>_xlfn.XLOOKUP(C757,sales!C:C,scon!D:D,"")</f>
        <v>0</v>
      </c>
      <c r="E757" s="26">
        <f>_xlfn.XLOOKUP(C757,sales!C:C,scon!E:E,"")</f>
        <v>0</v>
      </c>
      <c r="F757" s="4"/>
      <c r="G757" s="27"/>
      <c r="H757" s="28"/>
      <c r="I757" s="4"/>
      <c r="J757" s="35">
        <f>_xlfn.XLOOKUP(C757,sales!C:C,scon!L:L,"")</f>
        <v>0</v>
      </c>
      <c r="K757" s="31"/>
      <c r="L757" s="31"/>
      <c r="M757" s="33" t="str">
        <f t="shared" si="55"/>
        <v/>
      </c>
      <c r="N757" s="33" t="str">
        <f t="shared" si="56"/>
        <v/>
      </c>
      <c r="O757" s="33" t="str">
        <f t="shared" si="57"/>
        <v/>
      </c>
      <c r="P757" s="4"/>
      <c r="Q757" s="33" t="str">
        <f t="shared" si="58"/>
        <v/>
      </c>
      <c r="R757" s="34" t="str">
        <f t="shared" si="59"/>
        <v/>
      </c>
    </row>
    <row r="758" spans="1:18" x14ac:dyDescent="0.35">
      <c r="A758" s="25">
        <v>754</v>
      </c>
      <c r="B758" s="26">
        <f>_xlfn.XLOOKUP(C758,sales!C:C,scon!B:B,"")</f>
        <v>0</v>
      </c>
      <c r="C758" s="4"/>
      <c r="D758" s="26">
        <f>_xlfn.XLOOKUP(C758,sales!C:C,scon!D:D,"")</f>
        <v>0</v>
      </c>
      <c r="E758" s="26">
        <f>_xlfn.XLOOKUP(C758,sales!C:C,scon!E:E,"")</f>
        <v>0</v>
      </c>
      <c r="F758" s="4"/>
      <c r="G758" s="27"/>
      <c r="H758" s="28"/>
      <c r="I758" s="4"/>
      <c r="J758" s="35">
        <f>_xlfn.XLOOKUP(C758,sales!C:C,scon!L:L,"")</f>
        <v>0</v>
      </c>
      <c r="K758" s="31"/>
      <c r="L758" s="31"/>
      <c r="M758" s="33" t="str">
        <f t="shared" si="55"/>
        <v/>
      </c>
      <c r="N758" s="33" t="str">
        <f t="shared" si="56"/>
        <v/>
      </c>
      <c r="O758" s="33" t="str">
        <f t="shared" si="57"/>
        <v/>
      </c>
      <c r="P758" s="4"/>
      <c r="Q758" s="33" t="str">
        <f t="shared" si="58"/>
        <v/>
      </c>
      <c r="R758" s="34" t="str">
        <f t="shared" si="59"/>
        <v/>
      </c>
    </row>
    <row r="759" spans="1:18" x14ac:dyDescent="0.35">
      <c r="A759" s="25">
        <v>755</v>
      </c>
      <c r="B759" s="26">
        <f>_xlfn.XLOOKUP(C759,sales!C:C,scon!B:B,"")</f>
        <v>0</v>
      </c>
      <c r="C759" s="4"/>
      <c r="D759" s="26">
        <f>_xlfn.XLOOKUP(C759,sales!C:C,scon!D:D,"")</f>
        <v>0</v>
      </c>
      <c r="E759" s="26">
        <f>_xlfn.XLOOKUP(C759,sales!C:C,scon!E:E,"")</f>
        <v>0</v>
      </c>
      <c r="F759" s="4"/>
      <c r="G759" s="27"/>
      <c r="H759" s="28"/>
      <c r="I759" s="4"/>
      <c r="J759" s="35">
        <f>_xlfn.XLOOKUP(C759,sales!C:C,scon!L:L,"")</f>
        <v>0</v>
      </c>
      <c r="K759" s="31"/>
      <c r="L759" s="31"/>
      <c r="M759" s="33" t="str">
        <f t="shared" si="55"/>
        <v/>
      </c>
      <c r="N759" s="33" t="str">
        <f t="shared" si="56"/>
        <v/>
      </c>
      <c r="O759" s="33" t="str">
        <f t="shared" si="57"/>
        <v/>
      </c>
      <c r="P759" s="4"/>
      <c r="Q759" s="33" t="str">
        <f t="shared" si="58"/>
        <v/>
      </c>
      <c r="R759" s="34" t="str">
        <f t="shared" si="59"/>
        <v/>
      </c>
    </row>
    <row r="760" spans="1:18" x14ac:dyDescent="0.35">
      <c r="A760" s="25">
        <v>756</v>
      </c>
      <c r="B760" s="26">
        <f>_xlfn.XLOOKUP(C760,sales!C:C,scon!B:B,"")</f>
        <v>0</v>
      </c>
      <c r="C760" s="4"/>
      <c r="D760" s="26">
        <f>_xlfn.XLOOKUP(C760,sales!C:C,scon!D:D,"")</f>
        <v>0</v>
      </c>
      <c r="E760" s="26">
        <f>_xlfn.XLOOKUP(C760,sales!C:C,scon!E:E,"")</f>
        <v>0</v>
      </c>
      <c r="F760" s="4"/>
      <c r="G760" s="27"/>
      <c r="H760" s="28"/>
      <c r="I760" s="4"/>
      <c r="J760" s="35">
        <f>_xlfn.XLOOKUP(C760,sales!C:C,scon!L:L,"")</f>
        <v>0</v>
      </c>
      <c r="K760" s="31"/>
      <c r="L760" s="31"/>
      <c r="M760" s="33" t="str">
        <f t="shared" si="55"/>
        <v/>
      </c>
      <c r="N760" s="33" t="str">
        <f t="shared" si="56"/>
        <v/>
      </c>
      <c r="O760" s="33" t="str">
        <f t="shared" si="57"/>
        <v/>
      </c>
      <c r="P760" s="4"/>
      <c r="Q760" s="33" t="str">
        <f t="shared" si="58"/>
        <v/>
      </c>
      <c r="R760" s="34" t="str">
        <f t="shared" si="59"/>
        <v/>
      </c>
    </row>
    <row r="761" spans="1:18" x14ac:dyDescent="0.35">
      <c r="A761" s="25">
        <v>757</v>
      </c>
      <c r="B761" s="26">
        <f>_xlfn.XLOOKUP(C761,sales!C:C,scon!B:B,"")</f>
        <v>0</v>
      </c>
      <c r="C761" s="4"/>
      <c r="D761" s="26">
        <f>_xlfn.XLOOKUP(C761,sales!C:C,scon!D:D,"")</f>
        <v>0</v>
      </c>
      <c r="E761" s="26">
        <f>_xlfn.XLOOKUP(C761,sales!C:C,scon!E:E,"")</f>
        <v>0</v>
      </c>
      <c r="F761" s="4"/>
      <c r="G761" s="27"/>
      <c r="H761" s="28"/>
      <c r="I761" s="4"/>
      <c r="J761" s="35">
        <f>_xlfn.XLOOKUP(C761,sales!C:C,scon!L:L,"")</f>
        <v>0</v>
      </c>
      <c r="K761" s="31"/>
      <c r="L761" s="31"/>
      <c r="M761" s="33" t="str">
        <f t="shared" si="55"/>
        <v/>
      </c>
      <c r="N761" s="33" t="str">
        <f t="shared" si="56"/>
        <v/>
      </c>
      <c r="O761" s="33" t="str">
        <f t="shared" si="57"/>
        <v/>
      </c>
      <c r="P761" s="4"/>
      <c r="Q761" s="33" t="str">
        <f t="shared" si="58"/>
        <v/>
      </c>
      <c r="R761" s="34" t="str">
        <f t="shared" si="59"/>
        <v/>
      </c>
    </row>
    <row r="762" spans="1:18" x14ac:dyDescent="0.35">
      <c r="A762" s="25">
        <v>758</v>
      </c>
      <c r="B762" s="26">
        <f>_xlfn.XLOOKUP(C762,sales!C:C,scon!B:B,"")</f>
        <v>0</v>
      </c>
      <c r="C762" s="4"/>
      <c r="D762" s="26">
        <f>_xlfn.XLOOKUP(C762,sales!C:C,scon!D:D,"")</f>
        <v>0</v>
      </c>
      <c r="E762" s="26">
        <f>_xlfn.XLOOKUP(C762,sales!C:C,scon!E:E,"")</f>
        <v>0</v>
      </c>
      <c r="F762" s="4"/>
      <c r="G762" s="27"/>
      <c r="H762" s="28"/>
      <c r="I762" s="4"/>
      <c r="J762" s="35">
        <f>_xlfn.XLOOKUP(C762,sales!C:C,scon!L:L,"")</f>
        <v>0</v>
      </c>
      <c r="K762" s="31"/>
      <c r="L762" s="31"/>
      <c r="M762" s="33" t="str">
        <f t="shared" si="55"/>
        <v/>
      </c>
      <c r="N762" s="33" t="str">
        <f t="shared" si="56"/>
        <v/>
      </c>
      <c r="O762" s="33" t="str">
        <f t="shared" si="57"/>
        <v/>
      </c>
      <c r="P762" s="4"/>
      <c r="Q762" s="33" t="str">
        <f t="shared" si="58"/>
        <v/>
      </c>
      <c r="R762" s="34" t="str">
        <f t="shared" si="59"/>
        <v/>
      </c>
    </row>
    <row r="763" spans="1:18" x14ac:dyDescent="0.35">
      <c r="A763" s="25">
        <v>759</v>
      </c>
      <c r="B763" s="26">
        <f>_xlfn.XLOOKUP(C763,sales!C:C,scon!B:B,"")</f>
        <v>0</v>
      </c>
      <c r="C763" s="4"/>
      <c r="D763" s="26">
        <f>_xlfn.XLOOKUP(C763,sales!C:C,scon!D:D,"")</f>
        <v>0</v>
      </c>
      <c r="E763" s="26">
        <f>_xlfn.XLOOKUP(C763,sales!C:C,scon!E:E,"")</f>
        <v>0</v>
      </c>
      <c r="F763" s="4"/>
      <c r="G763" s="27"/>
      <c r="H763" s="28"/>
      <c r="I763" s="4"/>
      <c r="J763" s="35">
        <f>_xlfn.XLOOKUP(C763,sales!C:C,scon!L:L,"")</f>
        <v>0</v>
      </c>
      <c r="K763" s="31"/>
      <c r="L763" s="31"/>
      <c r="M763" s="33" t="str">
        <f t="shared" si="55"/>
        <v/>
      </c>
      <c r="N763" s="33" t="str">
        <f t="shared" si="56"/>
        <v/>
      </c>
      <c r="O763" s="33" t="str">
        <f t="shared" si="57"/>
        <v/>
      </c>
      <c r="P763" s="4"/>
      <c r="Q763" s="33" t="str">
        <f t="shared" si="58"/>
        <v/>
      </c>
      <c r="R763" s="34" t="str">
        <f t="shared" si="59"/>
        <v/>
      </c>
    </row>
    <row r="764" spans="1:18" x14ac:dyDescent="0.35">
      <c r="A764" s="25">
        <v>760</v>
      </c>
      <c r="B764" s="26">
        <f>_xlfn.XLOOKUP(C764,sales!C:C,scon!B:B,"")</f>
        <v>0</v>
      </c>
      <c r="C764" s="4"/>
      <c r="D764" s="26">
        <f>_xlfn.XLOOKUP(C764,sales!C:C,scon!D:D,"")</f>
        <v>0</v>
      </c>
      <c r="E764" s="26">
        <f>_xlfn.XLOOKUP(C764,sales!C:C,scon!E:E,"")</f>
        <v>0</v>
      </c>
      <c r="F764" s="4"/>
      <c r="G764" s="27"/>
      <c r="H764" s="28"/>
      <c r="I764" s="4"/>
      <c r="J764" s="35">
        <f>_xlfn.XLOOKUP(C764,sales!C:C,scon!L:L,"")</f>
        <v>0</v>
      </c>
      <c r="K764" s="31"/>
      <c r="L764" s="31"/>
      <c r="M764" s="33" t="str">
        <f t="shared" si="55"/>
        <v/>
      </c>
      <c r="N764" s="33" t="str">
        <f t="shared" si="56"/>
        <v/>
      </c>
      <c r="O764" s="33" t="str">
        <f t="shared" si="57"/>
        <v/>
      </c>
      <c r="P764" s="4"/>
      <c r="Q764" s="33" t="str">
        <f t="shared" si="58"/>
        <v/>
      </c>
      <c r="R764" s="34" t="str">
        <f t="shared" si="59"/>
        <v/>
      </c>
    </row>
    <row r="765" spans="1:18" x14ac:dyDescent="0.35">
      <c r="A765" s="25">
        <v>761</v>
      </c>
      <c r="B765" s="26">
        <f>_xlfn.XLOOKUP(C765,sales!C:C,scon!B:B,"")</f>
        <v>0</v>
      </c>
      <c r="C765" s="4"/>
      <c r="D765" s="26">
        <f>_xlfn.XLOOKUP(C765,sales!C:C,scon!D:D,"")</f>
        <v>0</v>
      </c>
      <c r="E765" s="26">
        <f>_xlfn.XLOOKUP(C765,sales!C:C,scon!E:E,"")</f>
        <v>0</v>
      </c>
      <c r="F765" s="4"/>
      <c r="G765" s="27"/>
      <c r="H765" s="28"/>
      <c r="I765" s="4"/>
      <c r="J765" s="35">
        <f>_xlfn.XLOOKUP(C765,sales!C:C,scon!L:L,"")</f>
        <v>0</v>
      </c>
      <c r="K765" s="31"/>
      <c r="L765" s="31"/>
      <c r="M765" s="33" t="str">
        <f t="shared" si="55"/>
        <v/>
      </c>
      <c r="N765" s="33" t="str">
        <f t="shared" si="56"/>
        <v/>
      </c>
      <c r="O765" s="33" t="str">
        <f t="shared" si="57"/>
        <v/>
      </c>
      <c r="P765" s="4"/>
      <c r="Q765" s="33" t="str">
        <f t="shared" si="58"/>
        <v/>
      </c>
      <c r="R765" s="34" t="str">
        <f t="shared" si="59"/>
        <v/>
      </c>
    </row>
    <row r="766" spans="1:18" x14ac:dyDescent="0.35">
      <c r="A766" s="25">
        <v>762</v>
      </c>
      <c r="B766" s="26">
        <f>_xlfn.XLOOKUP(C766,sales!C:C,scon!B:B,"")</f>
        <v>0</v>
      </c>
      <c r="C766" s="4"/>
      <c r="D766" s="26">
        <f>_xlfn.XLOOKUP(C766,sales!C:C,scon!D:D,"")</f>
        <v>0</v>
      </c>
      <c r="E766" s="26">
        <f>_xlfn.XLOOKUP(C766,sales!C:C,scon!E:E,"")</f>
        <v>0</v>
      </c>
      <c r="F766" s="4"/>
      <c r="G766" s="27"/>
      <c r="H766" s="28"/>
      <c r="I766" s="4"/>
      <c r="J766" s="35">
        <f>_xlfn.XLOOKUP(C766,sales!C:C,scon!L:L,"")</f>
        <v>0</v>
      </c>
      <c r="K766" s="31"/>
      <c r="L766" s="31"/>
      <c r="M766" s="33" t="str">
        <f t="shared" si="55"/>
        <v/>
      </c>
      <c r="N766" s="33" t="str">
        <f t="shared" si="56"/>
        <v/>
      </c>
      <c r="O766" s="33" t="str">
        <f t="shared" si="57"/>
        <v/>
      </c>
      <c r="P766" s="4"/>
      <c r="Q766" s="33" t="str">
        <f t="shared" si="58"/>
        <v/>
      </c>
      <c r="R766" s="34" t="str">
        <f t="shared" si="59"/>
        <v/>
      </c>
    </row>
    <row r="767" spans="1:18" x14ac:dyDescent="0.35">
      <c r="A767" s="25">
        <v>763</v>
      </c>
      <c r="B767" s="26">
        <f>_xlfn.XLOOKUP(C767,sales!C:C,scon!B:B,"")</f>
        <v>0</v>
      </c>
      <c r="C767" s="4"/>
      <c r="D767" s="26">
        <f>_xlfn.XLOOKUP(C767,sales!C:C,scon!D:D,"")</f>
        <v>0</v>
      </c>
      <c r="E767" s="26">
        <f>_xlfn.XLOOKUP(C767,sales!C:C,scon!E:E,"")</f>
        <v>0</v>
      </c>
      <c r="F767" s="4"/>
      <c r="G767" s="27"/>
      <c r="H767" s="28"/>
      <c r="I767" s="4"/>
      <c r="J767" s="35">
        <f>_xlfn.XLOOKUP(C767,sales!C:C,scon!L:L,"")</f>
        <v>0</v>
      </c>
      <c r="K767" s="31"/>
      <c r="L767" s="31"/>
      <c r="M767" s="33" t="str">
        <f t="shared" si="55"/>
        <v/>
      </c>
      <c r="N767" s="33" t="str">
        <f t="shared" si="56"/>
        <v/>
      </c>
      <c r="O767" s="33" t="str">
        <f t="shared" si="57"/>
        <v/>
      </c>
      <c r="P767" s="4"/>
      <c r="Q767" s="33" t="str">
        <f t="shared" si="58"/>
        <v/>
      </c>
      <c r="R767" s="34" t="str">
        <f t="shared" si="59"/>
        <v/>
      </c>
    </row>
    <row r="768" spans="1:18" x14ac:dyDescent="0.35">
      <c r="A768" s="25">
        <v>764</v>
      </c>
      <c r="B768" s="26">
        <f>_xlfn.XLOOKUP(C768,sales!C:C,scon!B:B,"")</f>
        <v>0</v>
      </c>
      <c r="C768" s="4"/>
      <c r="D768" s="26">
        <f>_xlfn.XLOOKUP(C768,sales!C:C,scon!D:D,"")</f>
        <v>0</v>
      </c>
      <c r="E768" s="26">
        <f>_xlfn.XLOOKUP(C768,sales!C:C,scon!E:E,"")</f>
        <v>0</v>
      </c>
      <c r="F768" s="4"/>
      <c r="G768" s="27"/>
      <c r="H768" s="28"/>
      <c r="I768" s="4"/>
      <c r="J768" s="35">
        <f>_xlfn.XLOOKUP(C768,sales!C:C,scon!L:L,"")</f>
        <v>0</v>
      </c>
      <c r="K768" s="31"/>
      <c r="L768" s="31"/>
      <c r="M768" s="33" t="str">
        <f t="shared" si="55"/>
        <v/>
      </c>
      <c r="N768" s="33" t="str">
        <f t="shared" si="56"/>
        <v/>
      </c>
      <c r="O768" s="33" t="str">
        <f t="shared" si="57"/>
        <v/>
      </c>
      <c r="P768" s="4"/>
      <c r="Q768" s="33" t="str">
        <f t="shared" si="58"/>
        <v/>
      </c>
      <c r="R768" s="34" t="str">
        <f t="shared" si="59"/>
        <v/>
      </c>
    </row>
    <row r="769" spans="1:18" x14ac:dyDescent="0.35">
      <c r="A769" s="25">
        <v>765</v>
      </c>
      <c r="B769" s="26">
        <f>_xlfn.XLOOKUP(C769,sales!C:C,scon!B:B,"")</f>
        <v>0</v>
      </c>
      <c r="C769" s="4"/>
      <c r="D769" s="26">
        <f>_xlfn.XLOOKUP(C769,sales!C:C,scon!D:D,"")</f>
        <v>0</v>
      </c>
      <c r="E769" s="26">
        <f>_xlfn.XLOOKUP(C769,sales!C:C,scon!E:E,"")</f>
        <v>0</v>
      </c>
      <c r="F769" s="4"/>
      <c r="G769" s="27"/>
      <c r="H769" s="28"/>
      <c r="I769" s="4"/>
      <c r="J769" s="35">
        <f>_xlfn.XLOOKUP(C769,sales!C:C,scon!L:L,"")</f>
        <v>0</v>
      </c>
      <c r="K769" s="31"/>
      <c r="L769" s="31"/>
      <c r="M769" s="33" t="str">
        <f t="shared" si="55"/>
        <v/>
      </c>
      <c r="N769" s="33" t="str">
        <f t="shared" si="56"/>
        <v/>
      </c>
      <c r="O769" s="33" t="str">
        <f t="shared" si="57"/>
        <v/>
      </c>
      <c r="P769" s="4"/>
      <c r="Q769" s="33" t="str">
        <f t="shared" si="58"/>
        <v/>
      </c>
      <c r="R769" s="34" t="str">
        <f t="shared" si="59"/>
        <v/>
      </c>
    </row>
    <row r="770" spans="1:18" x14ac:dyDescent="0.35">
      <c r="A770" s="25">
        <v>766</v>
      </c>
      <c r="B770" s="26">
        <f>_xlfn.XLOOKUP(C770,sales!C:C,scon!B:B,"")</f>
        <v>0</v>
      </c>
      <c r="C770" s="4"/>
      <c r="D770" s="26">
        <f>_xlfn.XLOOKUP(C770,sales!C:C,scon!D:D,"")</f>
        <v>0</v>
      </c>
      <c r="E770" s="26">
        <f>_xlfn.XLOOKUP(C770,sales!C:C,scon!E:E,"")</f>
        <v>0</v>
      </c>
      <c r="F770" s="4"/>
      <c r="G770" s="27"/>
      <c r="H770" s="28"/>
      <c r="I770" s="4"/>
      <c r="J770" s="35">
        <f>_xlfn.XLOOKUP(C770,sales!C:C,scon!L:L,"")</f>
        <v>0</v>
      </c>
      <c r="K770" s="31"/>
      <c r="L770" s="31"/>
      <c r="M770" s="33" t="str">
        <f t="shared" si="55"/>
        <v/>
      </c>
      <c r="N770" s="33" t="str">
        <f t="shared" si="56"/>
        <v/>
      </c>
      <c r="O770" s="33" t="str">
        <f t="shared" si="57"/>
        <v/>
      </c>
      <c r="P770" s="4"/>
      <c r="Q770" s="33" t="str">
        <f t="shared" si="58"/>
        <v/>
      </c>
      <c r="R770" s="34" t="str">
        <f t="shared" si="59"/>
        <v/>
      </c>
    </row>
    <row r="771" spans="1:18" x14ac:dyDescent="0.35">
      <c r="A771" s="25">
        <v>767</v>
      </c>
      <c r="B771" s="26">
        <f>_xlfn.XLOOKUP(C771,sales!C:C,scon!B:B,"")</f>
        <v>0</v>
      </c>
      <c r="C771" s="4"/>
      <c r="D771" s="26">
        <f>_xlfn.XLOOKUP(C771,sales!C:C,scon!D:D,"")</f>
        <v>0</v>
      </c>
      <c r="E771" s="26">
        <f>_xlfn.XLOOKUP(C771,sales!C:C,scon!E:E,"")</f>
        <v>0</v>
      </c>
      <c r="F771" s="4"/>
      <c r="G771" s="27"/>
      <c r="H771" s="28"/>
      <c r="I771" s="4"/>
      <c r="J771" s="35">
        <f>_xlfn.XLOOKUP(C771,sales!C:C,scon!L:L,"")</f>
        <v>0</v>
      </c>
      <c r="K771" s="31"/>
      <c r="L771" s="31"/>
      <c r="M771" s="33" t="str">
        <f t="shared" si="55"/>
        <v/>
      </c>
      <c r="N771" s="33" t="str">
        <f t="shared" si="56"/>
        <v/>
      </c>
      <c r="O771" s="33" t="str">
        <f t="shared" si="57"/>
        <v/>
      </c>
      <c r="P771" s="4"/>
      <c r="Q771" s="33" t="str">
        <f t="shared" si="58"/>
        <v/>
      </c>
      <c r="R771" s="34" t="str">
        <f t="shared" si="59"/>
        <v/>
      </c>
    </row>
    <row r="772" spans="1:18" x14ac:dyDescent="0.35">
      <c r="A772" s="25">
        <v>768</v>
      </c>
      <c r="B772" s="26">
        <f>_xlfn.XLOOKUP(C772,sales!C:C,scon!B:B,"")</f>
        <v>0</v>
      </c>
      <c r="C772" s="4"/>
      <c r="D772" s="26">
        <f>_xlfn.XLOOKUP(C772,sales!C:C,scon!D:D,"")</f>
        <v>0</v>
      </c>
      <c r="E772" s="26">
        <f>_xlfn.XLOOKUP(C772,sales!C:C,scon!E:E,"")</f>
        <v>0</v>
      </c>
      <c r="F772" s="4"/>
      <c r="G772" s="27"/>
      <c r="H772" s="28"/>
      <c r="I772" s="4"/>
      <c r="J772" s="35">
        <f>_xlfn.XLOOKUP(C772,sales!C:C,scon!L:L,"")</f>
        <v>0</v>
      </c>
      <c r="K772" s="31"/>
      <c r="L772" s="31"/>
      <c r="M772" s="33" t="str">
        <f t="shared" si="55"/>
        <v/>
      </c>
      <c r="N772" s="33" t="str">
        <f t="shared" si="56"/>
        <v/>
      </c>
      <c r="O772" s="33" t="str">
        <f t="shared" si="57"/>
        <v/>
      </c>
      <c r="P772" s="4"/>
      <c r="Q772" s="33" t="str">
        <f t="shared" si="58"/>
        <v/>
      </c>
      <c r="R772" s="34" t="str">
        <f t="shared" si="59"/>
        <v/>
      </c>
    </row>
    <row r="773" spans="1:18" x14ac:dyDescent="0.35">
      <c r="A773" s="25">
        <v>769</v>
      </c>
      <c r="B773" s="26">
        <f>_xlfn.XLOOKUP(C773,sales!C:C,scon!B:B,"")</f>
        <v>0</v>
      </c>
      <c r="C773" s="4"/>
      <c r="D773" s="26">
        <f>_xlfn.XLOOKUP(C773,sales!C:C,scon!D:D,"")</f>
        <v>0</v>
      </c>
      <c r="E773" s="26">
        <f>_xlfn.XLOOKUP(C773,sales!C:C,scon!E:E,"")</f>
        <v>0</v>
      </c>
      <c r="F773" s="4"/>
      <c r="G773" s="27"/>
      <c r="H773" s="28"/>
      <c r="I773" s="4"/>
      <c r="J773" s="35">
        <f>_xlfn.XLOOKUP(C773,sales!C:C,scon!L:L,"")</f>
        <v>0</v>
      </c>
      <c r="K773" s="31"/>
      <c r="L773" s="31"/>
      <c r="M773" s="33" t="str">
        <f t="shared" ref="M773:M836" si="60">IF(I773="","",J773*I773)</f>
        <v/>
      </c>
      <c r="N773" s="33" t="str">
        <f t="shared" ref="N773:N836" si="61">IF(K773="","",M773 * K773)</f>
        <v/>
      </c>
      <c r="O773" s="33" t="str">
        <f t="shared" ref="O773:O836" si="62">IF(K773="","",M773 + N773)</f>
        <v/>
      </c>
      <c r="P773" s="4"/>
      <c r="Q773" s="33" t="str">
        <f t="shared" ref="Q773:Q836" si="63">IF(L773&amp;K773="","",M773 * L773)</f>
        <v/>
      </c>
      <c r="R773" s="34" t="str">
        <f t="shared" si="59"/>
        <v/>
      </c>
    </row>
    <row r="774" spans="1:18" x14ac:dyDescent="0.35">
      <c r="A774" s="25">
        <v>770</v>
      </c>
      <c r="B774" s="26">
        <f>_xlfn.XLOOKUP(C774,sales!C:C,scon!B:B,"")</f>
        <v>0</v>
      </c>
      <c r="C774" s="4"/>
      <c r="D774" s="26">
        <f>_xlfn.XLOOKUP(C774,sales!C:C,scon!D:D,"")</f>
        <v>0</v>
      </c>
      <c r="E774" s="26">
        <f>_xlfn.XLOOKUP(C774,sales!C:C,scon!E:E,"")</f>
        <v>0</v>
      </c>
      <c r="F774" s="4"/>
      <c r="G774" s="27"/>
      <c r="H774" s="28"/>
      <c r="I774" s="4"/>
      <c r="J774" s="35">
        <f>_xlfn.XLOOKUP(C774,sales!C:C,scon!L:L,"")</f>
        <v>0</v>
      </c>
      <c r="K774" s="31"/>
      <c r="L774" s="31"/>
      <c r="M774" s="33" t="str">
        <f t="shared" si="60"/>
        <v/>
      </c>
      <c r="N774" s="33" t="str">
        <f t="shared" si="61"/>
        <v/>
      </c>
      <c r="O774" s="33" t="str">
        <f t="shared" si="62"/>
        <v/>
      </c>
      <c r="P774" s="4"/>
      <c r="Q774" s="33" t="str">
        <f t="shared" si="63"/>
        <v/>
      </c>
      <c r="R774" s="34" t="str">
        <f t="shared" ref="R774:R837" si="64">IF(M774="","",O774-P774-Q774)</f>
        <v/>
      </c>
    </row>
    <row r="775" spans="1:18" x14ac:dyDescent="0.35">
      <c r="A775" s="25">
        <v>771</v>
      </c>
      <c r="B775" s="26">
        <f>_xlfn.XLOOKUP(C775,sales!C:C,scon!B:B,"")</f>
        <v>0</v>
      </c>
      <c r="C775" s="4"/>
      <c r="D775" s="26">
        <f>_xlfn.XLOOKUP(C775,sales!C:C,scon!D:D,"")</f>
        <v>0</v>
      </c>
      <c r="E775" s="26">
        <f>_xlfn.XLOOKUP(C775,sales!C:C,scon!E:E,"")</f>
        <v>0</v>
      </c>
      <c r="F775" s="4"/>
      <c r="G775" s="27"/>
      <c r="H775" s="28"/>
      <c r="I775" s="4"/>
      <c r="J775" s="35">
        <f>_xlfn.XLOOKUP(C775,sales!C:C,scon!L:L,"")</f>
        <v>0</v>
      </c>
      <c r="K775" s="31"/>
      <c r="L775" s="31"/>
      <c r="M775" s="33" t="str">
        <f t="shared" si="60"/>
        <v/>
      </c>
      <c r="N775" s="33" t="str">
        <f t="shared" si="61"/>
        <v/>
      </c>
      <c r="O775" s="33" t="str">
        <f t="shared" si="62"/>
        <v/>
      </c>
      <c r="P775" s="4"/>
      <c r="Q775" s="33" t="str">
        <f t="shared" si="63"/>
        <v/>
      </c>
      <c r="R775" s="34" t="str">
        <f t="shared" si="64"/>
        <v/>
      </c>
    </row>
    <row r="776" spans="1:18" x14ac:dyDescent="0.35">
      <c r="A776" s="25">
        <v>772</v>
      </c>
      <c r="B776" s="26">
        <f>_xlfn.XLOOKUP(C776,sales!C:C,scon!B:B,"")</f>
        <v>0</v>
      </c>
      <c r="C776" s="4"/>
      <c r="D776" s="26">
        <f>_xlfn.XLOOKUP(C776,sales!C:C,scon!D:D,"")</f>
        <v>0</v>
      </c>
      <c r="E776" s="26">
        <f>_xlfn.XLOOKUP(C776,sales!C:C,scon!E:E,"")</f>
        <v>0</v>
      </c>
      <c r="F776" s="4"/>
      <c r="G776" s="27"/>
      <c r="H776" s="28"/>
      <c r="I776" s="4"/>
      <c r="J776" s="35">
        <f>_xlfn.XLOOKUP(C776,sales!C:C,scon!L:L,"")</f>
        <v>0</v>
      </c>
      <c r="K776" s="31"/>
      <c r="L776" s="31"/>
      <c r="M776" s="33" t="str">
        <f t="shared" si="60"/>
        <v/>
      </c>
      <c r="N776" s="33" t="str">
        <f t="shared" si="61"/>
        <v/>
      </c>
      <c r="O776" s="33" t="str">
        <f t="shared" si="62"/>
        <v/>
      </c>
      <c r="P776" s="4"/>
      <c r="Q776" s="33" t="str">
        <f t="shared" si="63"/>
        <v/>
      </c>
      <c r="R776" s="34" t="str">
        <f t="shared" si="64"/>
        <v/>
      </c>
    </row>
    <row r="777" spans="1:18" x14ac:dyDescent="0.35">
      <c r="A777" s="25">
        <v>773</v>
      </c>
      <c r="B777" s="26">
        <f>_xlfn.XLOOKUP(C777,sales!C:C,scon!B:B,"")</f>
        <v>0</v>
      </c>
      <c r="C777" s="4"/>
      <c r="D777" s="26">
        <f>_xlfn.XLOOKUP(C777,sales!C:C,scon!D:D,"")</f>
        <v>0</v>
      </c>
      <c r="E777" s="26">
        <f>_xlfn.XLOOKUP(C777,sales!C:C,scon!E:E,"")</f>
        <v>0</v>
      </c>
      <c r="F777" s="4"/>
      <c r="G777" s="27"/>
      <c r="H777" s="28"/>
      <c r="I777" s="4"/>
      <c r="J777" s="35">
        <f>_xlfn.XLOOKUP(C777,sales!C:C,scon!L:L,"")</f>
        <v>0</v>
      </c>
      <c r="K777" s="31"/>
      <c r="L777" s="31"/>
      <c r="M777" s="33" t="str">
        <f t="shared" si="60"/>
        <v/>
      </c>
      <c r="N777" s="33" t="str">
        <f t="shared" si="61"/>
        <v/>
      </c>
      <c r="O777" s="33" t="str">
        <f t="shared" si="62"/>
        <v/>
      </c>
      <c r="P777" s="4"/>
      <c r="Q777" s="33" t="str">
        <f t="shared" si="63"/>
        <v/>
      </c>
      <c r="R777" s="34" t="str">
        <f t="shared" si="64"/>
        <v/>
      </c>
    </row>
    <row r="778" spans="1:18" x14ac:dyDescent="0.35">
      <c r="A778" s="25">
        <v>774</v>
      </c>
      <c r="B778" s="26">
        <f>_xlfn.XLOOKUP(C778,sales!C:C,scon!B:B,"")</f>
        <v>0</v>
      </c>
      <c r="C778" s="4"/>
      <c r="D778" s="26">
        <f>_xlfn.XLOOKUP(C778,sales!C:C,scon!D:D,"")</f>
        <v>0</v>
      </c>
      <c r="E778" s="26">
        <f>_xlfn.XLOOKUP(C778,sales!C:C,scon!E:E,"")</f>
        <v>0</v>
      </c>
      <c r="F778" s="4"/>
      <c r="G778" s="27"/>
      <c r="H778" s="28"/>
      <c r="I778" s="4"/>
      <c r="J778" s="35">
        <f>_xlfn.XLOOKUP(C778,sales!C:C,scon!L:L,"")</f>
        <v>0</v>
      </c>
      <c r="K778" s="31"/>
      <c r="L778" s="31"/>
      <c r="M778" s="33" t="str">
        <f t="shared" si="60"/>
        <v/>
      </c>
      <c r="N778" s="33" t="str">
        <f t="shared" si="61"/>
        <v/>
      </c>
      <c r="O778" s="33" t="str">
        <f t="shared" si="62"/>
        <v/>
      </c>
      <c r="P778" s="4"/>
      <c r="Q778" s="33" t="str">
        <f t="shared" si="63"/>
        <v/>
      </c>
      <c r="R778" s="34" t="str">
        <f t="shared" si="64"/>
        <v/>
      </c>
    </row>
    <row r="779" spans="1:18" x14ac:dyDescent="0.35">
      <c r="A779" s="25">
        <v>775</v>
      </c>
      <c r="B779" s="26">
        <f>_xlfn.XLOOKUP(C779,sales!C:C,scon!B:B,"")</f>
        <v>0</v>
      </c>
      <c r="C779" s="4"/>
      <c r="D779" s="26">
        <f>_xlfn.XLOOKUP(C779,sales!C:C,scon!D:D,"")</f>
        <v>0</v>
      </c>
      <c r="E779" s="26">
        <f>_xlfn.XLOOKUP(C779,sales!C:C,scon!E:E,"")</f>
        <v>0</v>
      </c>
      <c r="F779" s="4"/>
      <c r="G779" s="27"/>
      <c r="H779" s="28"/>
      <c r="I779" s="4"/>
      <c r="J779" s="35">
        <f>_xlfn.XLOOKUP(C779,sales!C:C,scon!L:L,"")</f>
        <v>0</v>
      </c>
      <c r="K779" s="31"/>
      <c r="L779" s="31"/>
      <c r="M779" s="33" t="str">
        <f t="shared" si="60"/>
        <v/>
      </c>
      <c r="N779" s="33" t="str">
        <f t="shared" si="61"/>
        <v/>
      </c>
      <c r="O779" s="33" t="str">
        <f t="shared" si="62"/>
        <v/>
      </c>
      <c r="P779" s="4"/>
      <c r="Q779" s="33" t="str">
        <f t="shared" si="63"/>
        <v/>
      </c>
      <c r="R779" s="34" t="str">
        <f t="shared" si="64"/>
        <v/>
      </c>
    </row>
    <row r="780" spans="1:18" x14ac:dyDescent="0.35">
      <c r="A780" s="25">
        <v>776</v>
      </c>
      <c r="B780" s="26">
        <f>_xlfn.XLOOKUP(C780,sales!C:C,scon!B:B,"")</f>
        <v>0</v>
      </c>
      <c r="C780" s="4"/>
      <c r="D780" s="26">
        <f>_xlfn.XLOOKUP(C780,sales!C:C,scon!D:D,"")</f>
        <v>0</v>
      </c>
      <c r="E780" s="26">
        <f>_xlfn.XLOOKUP(C780,sales!C:C,scon!E:E,"")</f>
        <v>0</v>
      </c>
      <c r="F780" s="4"/>
      <c r="G780" s="27"/>
      <c r="H780" s="28"/>
      <c r="I780" s="4"/>
      <c r="J780" s="35">
        <f>_xlfn.XLOOKUP(C780,sales!C:C,scon!L:L,"")</f>
        <v>0</v>
      </c>
      <c r="K780" s="31"/>
      <c r="L780" s="31"/>
      <c r="M780" s="33" t="str">
        <f t="shared" si="60"/>
        <v/>
      </c>
      <c r="N780" s="33" t="str">
        <f t="shared" si="61"/>
        <v/>
      </c>
      <c r="O780" s="33" t="str">
        <f t="shared" si="62"/>
        <v/>
      </c>
      <c r="P780" s="4"/>
      <c r="Q780" s="33" t="str">
        <f t="shared" si="63"/>
        <v/>
      </c>
      <c r="R780" s="34" t="str">
        <f t="shared" si="64"/>
        <v/>
      </c>
    </row>
    <row r="781" spans="1:18" x14ac:dyDescent="0.35">
      <c r="A781" s="25">
        <v>777</v>
      </c>
      <c r="B781" s="26">
        <f>_xlfn.XLOOKUP(C781,sales!C:C,scon!B:B,"")</f>
        <v>0</v>
      </c>
      <c r="C781" s="4"/>
      <c r="D781" s="26">
        <f>_xlfn.XLOOKUP(C781,sales!C:C,scon!D:D,"")</f>
        <v>0</v>
      </c>
      <c r="E781" s="26">
        <f>_xlfn.XLOOKUP(C781,sales!C:C,scon!E:E,"")</f>
        <v>0</v>
      </c>
      <c r="F781" s="4"/>
      <c r="G781" s="27"/>
      <c r="H781" s="28"/>
      <c r="I781" s="4"/>
      <c r="J781" s="35">
        <f>_xlfn.XLOOKUP(C781,sales!C:C,scon!L:L,"")</f>
        <v>0</v>
      </c>
      <c r="K781" s="31"/>
      <c r="L781" s="31"/>
      <c r="M781" s="33" t="str">
        <f t="shared" si="60"/>
        <v/>
      </c>
      <c r="N781" s="33" t="str">
        <f t="shared" si="61"/>
        <v/>
      </c>
      <c r="O781" s="33" t="str">
        <f t="shared" si="62"/>
        <v/>
      </c>
      <c r="P781" s="4"/>
      <c r="Q781" s="33" t="str">
        <f t="shared" si="63"/>
        <v/>
      </c>
      <c r="R781" s="34" t="str">
        <f t="shared" si="64"/>
        <v/>
      </c>
    </row>
    <row r="782" spans="1:18" x14ac:dyDescent="0.35">
      <c r="A782" s="25">
        <v>778</v>
      </c>
      <c r="B782" s="26">
        <f>_xlfn.XLOOKUP(C782,sales!C:C,scon!B:B,"")</f>
        <v>0</v>
      </c>
      <c r="C782" s="4"/>
      <c r="D782" s="26">
        <f>_xlfn.XLOOKUP(C782,sales!C:C,scon!D:D,"")</f>
        <v>0</v>
      </c>
      <c r="E782" s="26">
        <f>_xlfn.XLOOKUP(C782,sales!C:C,scon!E:E,"")</f>
        <v>0</v>
      </c>
      <c r="F782" s="4"/>
      <c r="G782" s="27"/>
      <c r="H782" s="28"/>
      <c r="I782" s="4"/>
      <c r="J782" s="35">
        <f>_xlfn.XLOOKUP(C782,sales!C:C,scon!L:L,"")</f>
        <v>0</v>
      </c>
      <c r="K782" s="31"/>
      <c r="L782" s="31"/>
      <c r="M782" s="33" t="str">
        <f t="shared" si="60"/>
        <v/>
      </c>
      <c r="N782" s="33" t="str">
        <f t="shared" si="61"/>
        <v/>
      </c>
      <c r="O782" s="33" t="str">
        <f t="shared" si="62"/>
        <v/>
      </c>
      <c r="P782" s="4"/>
      <c r="Q782" s="33" t="str">
        <f t="shared" si="63"/>
        <v/>
      </c>
      <c r="R782" s="34" t="str">
        <f t="shared" si="64"/>
        <v/>
      </c>
    </row>
    <row r="783" spans="1:18" x14ac:dyDescent="0.35">
      <c r="A783" s="25">
        <v>779</v>
      </c>
      <c r="B783" s="26">
        <f>_xlfn.XLOOKUP(C783,sales!C:C,scon!B:B,"")</f>
        <v>0</v>
      </c>
      <c r="C783" s="4"/>
      <c r="D783" s="26">
        <f>_xlfn.XLOOKUP(C783,sales!C:C,scon!D:D,"")</f>
        <v>0</v>
      </c>
      <c r="E783" s="26">
        <f>_xlfn.XLOOKUP(C783,sales!C:C,scon!E:E,"")</f>
        <v>0</v>
      </c>
      <c r="F783" s="4"/>
      <c r="G783" s="27"/>
      <c r="H783" s="28"/>
      <c r="I783" s="4"/>
      <c r="J783" s="35">
        <f>_xlfn.XLOOKUP(C783,sales!C:C,scon!L:L,"")</f>
        <v>0</v>
      </c>
      <c r="K783" s="31"/>
      <c r="L783" s="31"/>
      <c r="M783" s="33" t="str">
        <f t="shared" si="60"/>
        <v/>
      </c>
      <c r="N783" s="33" t="str">
        <f t="shared" si="61"/>
        <v/>
      </c>
      <c r="O783" s="33" t="str">
        <f t="shared" si="62"/>
        <v/>
      </c>
      <c r="P783" s="4"/>
      <c r="Q783" s="33" t="str">
        <f t="shared" si="63"/>
        <v/>
      </c>
      <c r="R783" s="34" t="str">
        <f t="shared" si="64"/>
        <v/>
      </c>
    </row>
    <row r="784" spans="1:18" x14ac:dyDescent="0.35">
      <c r="A784" s="25">
        <v>780</v>
      </c>
      <c r="B784" s="26">
        <f>_xlfn.XLOOKUP(C784,sales!C:C,scon!B:B,"")</f>
        <v>0</v>
      </c>
      <c r="C784" s="4"/>
      <c r="D784" s="26">
        <f>_xlfn.XLOOKUP(C784,sales!C:C,scon!D:D,"")</f>
        <v>0</v>
      </c>
      <c r="E784" s="26">
        <f>_xlfn.XLOOKUP(C784,sales!C:C,scon!E:E,"")</f>
        <v>0</v>
      </c>
      <c r="F784" s="4"/>
      <c r="G784" s="27"/>
      <c r="H784" s="28"/>
      <c r="I784" s="4"/>
      <c r="J784" s="35">
        <f>_xlfn.XLOOKUP(C784,sales!C:C,scon!L:L,"")</f>
        <v>0</v>
      </c>
      <c r="K784" s="31"/>
      <c r="L784" s="31"/>
      <c r="M784" s="33" t="str">
        <f t="shared" si="60"/>
        <v/>
      </c>
      <c r="N784" s="33" t="str">
        <f t="shared" si="61"/>
        <v/>
      </c>
      <c r="O784" s="33" t="str">
        <f t="shared" si="62"/>
        <v/>
      </c>
      <c r="P784" s="4"/>
      <c r="Q784" s="33" t="str">
        <f t="shared" si="63"/>
        <v/>
      </c>
      <c r="R784" s="34" t="str">
        <f t="shared" si="64"/>
        <v/>
      </c>
    </row>
    <row r="785" spans="1:18" x14ac:dyDescent="0.35">
      <c r="A785" s="25">
        <v>781</v>
      </c>
      <c r="B785" s="26">
        <f>_xlfn.XLOOKUP(C785,sales!C:C,scon!B:B,"")</f>
        <v>0</v>
      </c>
      <c r="C785" s="4"/>
      <c r="D785" s="26">
        <f>_xlfn.XLOOKUP(C785,sales!C:C,scon!D:D,"")</f>
        <v>0</v>
      </c>
      <c r="E785" s="26">
        <f>_xlfn.XLOOKUP(C785,sales!C:C,scon!E:E,"")</f>
        <v>0</v>
      </c>
      <c r="F785" s="4"/>
      <c r="G785" s="27"/>
      <c r="H785" s="28"/>
      <c r="I785" s="4"/>
      <c r="J785" s="35">
        <f>_xlfn.XLOOKUP(C785,sales!C:C,scon!L:L,"")</f>
        <v>0</v>
      </c>
      <c r="K785" s="31"/>
      <c r="L785" s="31"/>
      <c r="M785" s="33" t="str">
        <f t="shared" si="60"/>
        <v/>
      </c>
      <c r="N785" s="33" t="str">
        <f t="shared" si="61"/>
        <v/>
      </c>
      <c r="O785" s="33" t="str">
        <f t="shared" si="62"/>
        <v/>
      </c>
      <c r="P785" s="4"/>
      <c r="Q785" s="33" t="str">
        <f t="shared" si="63"/>
        <v/>
      </c>
      <c r="R785" s="34" t="str">
        <f t="shared" si="64"/>
        <v/>
      </c>
    </row>
    <row r="786" spans="1:18" x14ac:dyDescent="0.35">
      <c r="A786" s="25">
        <v>782</v>
      </c>
      <c r="B786" s="26">
        <f>_xlfn.XLOOKUP(C786,sales!C:C,scon!B:B,"")</f>
        <v>0</v>
      </c>
      <c r="C786" s="4"/>
      <c r="D786" s="26">
        <f>_xlfn.XLOOKUP(C786,sales!C:C,scon!D:D,"")</f>
        <v>0</v>
      </c>
      <c r="E786" s="26">
        <f>_xlfn.XLOOKUP(C786,sales!C:C,scon!E:E,"")</f>
        <v>0</v>
      </c>
      <c r="F786" s="4"/>
      <c r="G786" s="27"/>
      <c r="H786" s="28"/>
      <c r="I786" s="4"/>
      <c r="J786" s="35">
        <f>_xlfn.XLOOKUP(C786,sales!C:C,scon!L:L,"")</f>
        <v>0</v>
      </c>
      <c r="K786" s="31"/>
      <c r="L786" s="31"/>
      <c r="M786" s="33" t="str">
        <f t="shared" si="60"/>
        <v/>
      </c>
      <c r="N786" s="33" t="str">
        <f t="shared" si="61"/>
        <v/>
      </c>
      <c r="O786" s="33" t="str">
        <f t="shared" si="62"/>
        <v/>
      </c>
      <c r="P786" s="4"/>
      <c r="Q786" s="33" t="str">
        <f t="shared" si="63"/>
        <v/>
      </c>
      <c r="R786" s="34" t="str">
        <f t="shared" si="64"/>
        <v/>
      </c>
    </row>
    <row r="787" spans="1:18" x14ac:dyDescent="0.35">
      <c r="A787" s="25">
        <v>783</v>
      </c>
      <c r="B787" s="26">
        <f>_xlfn.XLOOKUP(C787,sales!C:C,scon!B:B,"")</f>
        <v>0</v>
      </c>
      <c r="C787" s="4"/>
      <c r="D787" s="26">
        <f>_xlfn.XLOOKUP(C787,sales!C:C,scon!D:D,"")</f>
        <v>0</v>
      </c>
      <c r="E787" s="26">
        <f>_xlfn.XLOOKUP(C787,sales!C:C,scon!E:E,"")</f>
        <v>0</v>
      </c>
      <c r="F787" s="4"/>
      <c r="G787" s="27"/>
      <c r="H787" s="28"/>
      <c r="I787" s="4"/>
      <c r="J787" s="35">
        <f>_xlfn.XLOOKUP(C787,sales!C:C,scon!L:L,"")</f>
        <v>0</v>
      </c>
      <c r="K787" s="31"/>
      <c r="L787" s="31"/>
      <c r="M787" s="33" t="str">
        <f t="shared" si="60"/>
        <v/>
      </c>
      <c r="N787" s="33" t="str">
        <f t="shared" si="61"/>
        <v/>
      </c>
      <c r="O787" s="33" t="str">
        <f t="shared" si="62"/>
        <v/>
      </c>
      <c r="P787" s="4"/>
      <c r="Q787" s="33" t="str">
        <f t="shared" si="63"/>
        <v/>
      </c>
      <c r="R787" s="34" t="str">
        <f t="shared" si="64"/>
        <v/>
      </c>
    </row>
    <row r="788" spans="1:18" x14ac:dyDescent="0.35">
      <c r="A788" s="25">
        <v>784</v>
      </c>
      <c r="B788" s="26">
        <f>_xlfn.XLOOKUP(C788,sales!C:C,scon!B:B,"")</f>
        <v>0</v>
      </c>
      <c r="C788" s="4"/>
      <c r="D788" s="26">
        <f>_xlfn.XLOOKUP(C788,sales!C:C,scon!D:D,"")</f>
        <v>0</v>
      </c>
      <c r="E788" s="26">
        <f>_xlfn.XLOOKUP(C788,sales!C:C,scon!E:E,"")</f>
        <v>0</v>
      </c>
      <c r="F788" s="4"/>
      <c r="G788" s="27"/>
      <c r="H788" s="28"/>
      <c r="I788" s="4"/>
      <c r="J788" s="35">
        <f>_xlfn.XLOOKUP(C788,sales!C:C,scon!L:L,"")</f>
        <v>0</v>
      </c>
      <c r="K788" s="31"/>
      <c r="L788" s="31"/>
      <c r="M788" s="33" t="str">
        <f t="shared" si="60"/>
        <v/>
      </c>
      <c r="N788" s="33" t="str">
        <f t="shared" si="61"/>
        <v/>
      </c>
      <c r="O788" s="33" t="str">
        <f t="shared" si="62"/>
        <v/>
      </c>
      <c r="P788" s="4"/>
      <c r="Q788" s="33" t="str">
        <f t="shared" si="63"/>
        <v/>
      </c>
      <c r="R788" s="34" t="str">
        <f t="shared" si="64"/>
        <v/>
      </c>
    </row>
    <row r="789" spans="1:18" x14ac:dyDescent="0.35">
      <c r="A789" s="25">
        <v>785</v>
      </c>
      <c r="B789" s="26">
        <f>_xlfn.XLOOKUP(C789,sales!C:C,scon!B:B,"")</f>
        <v>0</v>
      </c>
      <c r="C789" s="4"/>
      <c r="D789" s="26">
        <f>_xlfn.XLOOKUP(C789,sales!C:C,scon!D:D,"")</f>
        <v>0</v>
      </c>
      <c r="E789" s="26">
        <f>_xlfn.XLOOKUP(C789,sales!C:C,scon!E:E,"")</f>
        <v>0</v>
      </c>
      <c r="F789" s="4"/>
      <c r="G789" s="27"/>
      <c r="H789" s="28"/>
      <c r="I789" s="4"/>
      <c r="J789" s="35">
        <f>_xlfn.XLOOKUP(C789,sales!C:C,scon!L:L,"")</f>
        <v>0</v>
      </c>
      <c r="K789" s="31"/>
      <c r="L789" s="31"/>
      <c r="M789" s="33" t="str">
        <f t="shared" si="60"/>
        <v/>
      </c>
      <c r="N789" s="33" t="str">
        <f t="shared" si="61"/>
        <v/>
      </c>
      <c r="O789" s="33" t="str">
        <f t="shared" si="62"/>
        <v/>
      </c>
      <c r="P789" s="4"/>
      <c r="Q789" s="33" t="str">
        <f t="shared" si="63"/>
        <v/>
      </c>
      <c r="R789" s="34" t="str">
        <f t="shared" si="64"/>
        <v/>
      </c>
    </row>
    <row r="790" spans="1:18" x14ac:dyDescent="0.35">
      <c r="A790" s="25">
        <v>786</v>
      </c>
      <c r="B790" s="26">
        <f>_xlfn.XLOOKUP(C790,sales!C:C,scon!B:B,"")</f>
        <v>0</v>
      </c>
      <c r="C790" s="4"/>
      <c r="D790" s="26">
        <f>_xlfn.XLOOKUP(C790,sales!C:C,scon!D:D,"")</f>
        <v>0</v>
      </c>
      <c r="E790" s="26">
        <f>_xlfn.XLOOKUP(C790,sales!C:C,scon!E:E,"")</f>
        <v>0</v>
      </c>
      <c r="F790" s="4"/>
      <c r="G790" s="27"/>
      <c r="H790" s="28"/>
      <c r="I790" s="4"/>
      <c r="J790" s="35">
        <f>_xlfn.XLOOKUP(C790,sales!C:C,scon!L:L,"")</f>
        <v>0</v>
      </c>
      <c r="K790" s="31"/>
      <c r="L790" s="31"/>
      <c r="M790" s="33" t="str">
        <f t="shared" si="60"/>
        <v/>
      </c>
      <c r="N790" s="33" t="str">
        <f t="shared" si="61"/>
        <v/>
      </c>
      <c r="O790" s="33" t="str">
        <f t="shared" si="62"/>
        <v/>
      </c>
      <c r="P790" s="4"/>
      <c r="Q790" s="33" t="str">
        <f t="shared" si="63"/>
        <v/>
      </c>
      <c r="R790" s="34" t="str">
        <f t="shared" si="64"/>
        <v/>
      </c>
    </row>
    <row r="791" spans="1:18" x14ac:dyDescent="0.35">
      <c r="A791" s="25">
        <v>787</v>
      </c>
      <c r="B791" s="26">
        <f>_xlfn.XLOOKUP(C791,sales!C:C,scon!B:B,"")</f>
        <v>0</v>
      </c>
      <c r="C791" s="4"/>
      <c r="D791" s="26">
        <f>_xlfn.XLOOKUP(C791,sales!C:C,scon!D:D,"")</f>
        <v>0</v>
      </c>
      <c r="E791" s="26">
        <f>_xlfn.XLOOKUP(C791,sales!C:C,scon!E:E,"")</f>
        <v>0</v>
      </c>
      <c r="F791" s="4"/>
      <c r="G791" s="27"/>
      <c r="H791" s="28"/>
      <c r="I791" s="4"/>
      <c r="J791" s="35">
        <f>_xlfn.XLOOKUP(C791,sales!C:C,scon!L:L,"")</f>
        <v>0</v>
      </c>
      <c r="K791" s="31"/>
      <c r="L791" s="31"/>
      <c r="M791" s="33" t="str">
        <f t="shared" si="60"/>
        <v/>
      </c>
      <c r="N791" s="33" t="str">
        <f t="shared" si="61"/>
        <v/>
      </c>
      <c r="O791" s="33" t="str">
        <f t="shared" si="62"/>
        <v/>
      </c>
      <c r="P791" s="4"/>
      <c r="Q791" s="33" t="str">
        <f t="shared" si="63"/>
        <v/>
      </c>
      <c r="R791" s="34" t="str">
        <f t="shared" si="64"/>
        <v/>
      </c>
    </row>
    <row r="792" spans="1:18" x14ac:dyDescent="0.35">
      <c r="A792" s="25">
        <v>788</v>
      </c>
      <c r="B792" s="26">
        <f>_xlfn.XLOOKUP(C792,sales!C:C,scon!B:B,"")</f>
        <v>0</v>
      </c>
      <c r="C792" s="4"/>
      <c r="D792" s="26">
        <f>_xlfn.XLOOKUP(C792,sales!C:C,scon!D:D,"")</f>
        <v>0</v>
      </c>
      <c r="E792" s="26">
        <f>_xlfn.XLOOKUP(C792,sales!C:C,scon!E:E,"")</f>
        <v>0</v>
      </c>
      <c r="F792" s="4"/>
      <c r="G792" s="27"/>
      <c r="H792" s="28"/>
      <c r="I792" s="4"/>
      <c r="J792" s="35">
        <f>_xlfn.XLOOKUP(C792,sales!C:C,scon!L:L,"")</f>
        <v>0</v>
      </c>
      <c r="K792" s="31"/>
      <c r="L792" s="31"/>
      <c r="M792" s="33" t="str">
        <f t="shared" si="60"/>
        <v/>
      </c>
      <c r="N792" s="33" t="str">
        <f t="shared" si="61"/>
        <v/>
      </c>
      <c r="O792" s="33" t="str">
        <f t="shared" si="62"/>
        <v/>
      </c>
      <c r="P792" s="4"/>
      <c r="Q792" s="33" t="str">
        <f t="shared" si="63"/>
        <v/>
      </c>
      <c r="R792" s="34" t="str">
        <f t="shared" si="64"/>
        <v/>
      </c>
    </row>
    <row r="793" spans="1:18" x14ac:dyDescent="0.35">
      <c r="A793" s="25">
        <v>789</v>
      </c>
      <c r="B793" s="26">
        <f>_xlfn.XLOOKUP(C793,sales!C:C,scon!B:B,"")</f>
        <v>0</v>
      </c>
      <c r="C793" s="4"/>
      <c r="D793" s="26">
        <f>_xlfn.XLOOKUP(C793,sales!C:C,scon!D:D,"")</f>
        <v>0</v>
      </c>
      <c r="E793" s="26">
        <f>_xlfn.XLOOKUP(C793,sales!C:C,scon!E:E,"")</f>
        <v>0</v>
      </c>
      <c r="F793" s="4"/>
      <c r="G793" s="27"/>
      <c r="H793" s="28"/>
      <c r="I793" s="4"/>
      <c r="J793" s="35">
        <f>_xlfn.XLOOKUP(C793,sales!C:C,scon!L:L,"")</f>
        <v>0</v>
      </c>
      <c r="K793" s="31"/>
      <c r="L793" s="31"/>
      <c r="M793" s="33" t="str">
        <f t="shared" si="60"/>
        <v/>
      </c>
      <c r="N793" s="33" t="str">
        <f t="shared" si="61"/>
        <v/>
      </c>
      <c r="O793" s="33" t="str">
        <f t="shared" si="62"/>
        <v/>
      </c>
      <c r="P793" s="4"/>
      <c r="Q793" s="33" t="str">
        <f t="shared" si="63"/>
        <v/>
      </c>
      <c r="R793" s="34" t="str">
        <f t="shared" si="64"/>
        <v/>
      </c>
    </row>
    <row r="794" spans="1:18" x14ac:dyDescent="0.35">
      <c r="A794" s="25">
        <v>790</v>
      </c>
      <c r="B794" s="26">
        <f>_xlfn.XLOOKUP(C794,sales!C:C,scon!B:B,"")</f>
        <v>0</v>
      </c>
      <c r="C794" s="4"/>
      <c r="D794" s="26">
        <f>_xlfn.XLOOKUP(C794,sales!C:C,scon!D:D,"")</f>
        <v>0</v>
      </c>
      <c r="E794" s="26">
        <f>_xlfn.XLOOKUP(C794,sales!C:C,scon!E:E,"")</f>
        <v>0</v>
      </c>
      <c r="F794" s="4"/>
      <c r="G794" s="27"/>
      <c r="H794" s="28"/>
      <c r="I794" s="4"/>
      <c r="J794" s="35">
        <f>_xlfn.XLOOKUP(C794,sales!C:C,scon!L:L,"")</f>
        <v>0</v>
      </c>
      <c r="K794" s="31"/>
      <c r="L794" s="31"/>
      <c r="M794" s="33" t="str">
        <f t="shared" si="60"/>
        <v/>
      </c>
      <c r="N794" s="33" t="str">
        <f t="shared" si="61"/>
        <v/>
      </c>
      <c r="O794" s="33" t="str">
        <f t="shared" si="62"/>
        <v/>
      </c>
      <c r="P794" s="4"/>
      <c r="Q794" s="33" t="str">
        <f t="shared" si="63"/>
        <v/>
      </c>
      <c r="R794" s="34" t="str">
        <f t="shared" si="64"/>
        <v/>
      </c>
    </row>
    <row r="795" spans="1:18" x14ac:dyDescent="0.35">
      <c r="A795" s="25">
        <v>791</v>
      </c>
      <c r="B795" s="26">
        <f>_xlfn.XLOOKUP(C795,sales!C:C,scon!B:B,"")</f>
        <v>0</v>
      </c>
      <c r="C795" s="4"/>
      <c r="D795" s="26">
        <f>_xlfn.XLOOKUP(C795,sales!C:C,scon!D:D,"")</f>
        <v>0</v>
      </c>
      <c r="E795" s="26">
        <f>_xlfn.XLOOKUP(C795,sales!C:C,scon!E:E,"")</f>
        <v>0</v>
      </c>
      <c r="F795" s="4"/>
      <c r="G795" s="27"/>
      <c r="H795" s="28"/>
      <c r="I795" s="4"/>
      <c r="J795" s="35">
        <f>_xlfn.XLOOKUP(C795,sales!C:C,scon!L:L,"")</f>
        <v>0</v>
      </c>
      <c r="K795" s="31"/>
      <c r="L795" s="31"/>
      <c r="M795" s="33" t="str">
        <f t="shared" si="60"/>
        <v/>
      </c>
      <c r="N795" s="33" t="str">
        <f t="shared" si="61"/>
        <v/>
      </c>
      <c r="O795" s="33" t="str">
        <f t="shared" si="62"/>
        <v/>
      </c>
      <c r="P795" s="4"/>
      <c r="Q795" s="33" t="str">
        <f t="shared" si="63"/>
        <v/>
      </c>
      <c r="R795" s="34" t="str">
        <f t="shared" si="64"/>
        <v/>
      </c>
    </row>
    <row r="796" spans="1:18" x14ac:dyDescent="0.35">
      <c r="A796" s="25">
        <v>792</v>
      </c>
      <c r="B796" s="26">
        <f>_xlfn.XLOOKUP(C796,sales!C:C,scon!B:B,"")</f>
        <v>0</v>
      </c>
      <c r="C796" s="4"/>
      <c r="D796" s="26">
        <f>_xlfn.XLOOKUP(C796,sales!C:C,scon!D:D,"")</f>
        <v>0</v>
      </c>
      <c r="E796" s="26">
        <f>_xlfn.XLOOKUP(C796,sales!C:C,scon!E:E,"")</f>
        <v>0</v>
      </c>
      <c r="F796" s="4"/>
      <c r="G796" s="27"/>
      <c r="H796" s="28"/>
      <c r="I796" s="4"/>
      <c r="J796" s="35">
        <f>_xlfn.XLOOKUP(C796,sales!C:C,scon!L:L,"")</f>
        <v>0</v>
      </c>
      <c r="K796" s="31"/>
      <c r="L796" s="31"/>
      <c r="M796" s="33" t="str">
        <f t="shared" si="60"/>
        <v/>
      </c>
      <c r="N796" s="33" t="str">
        <f t="shared" si="61"/>
        <v/>
      </c>
      <c r="O796" s="33" t="str">
        <f t="shared" si="62"/>
        <v/>
      </c>
      <c r="P796" s="4"/>
      <c r="Q796" s="33" t="str">
        <f t="shared" si="63"/>
        <v/>
      </c>
      <c r="R796" s="34" t="str">
        <f t="shared" si="64"/>
        <v/>
      </c>
    </row>
    <row r="797" spans="1:18" x14ac:dyDescent="0.35">
      <c r="A797" s="25">
        <v>793</v>
      </c>
      <c r="B797" s="26">
        <f>_xlfn.XLOOKUP(C797,sales!C:C,scon!B:B,"")</f>
        <v>0</v>
      </c>
      <c r="C797" s="4"/>
      <c r="D797" s="26">
        <f>_xlfn.XLOOKUP(C797,sales!C:C,scon!D:D,"")</f>
        <v>0</v>
      </c>
      <c r="E797" s="26">
        <f>_xlfn.XLOOKUP(C797,sales!C:C,scon!E:E,"")</f>
        <v>0</v>
      </c>
      <c r="F797" s="4"/>
      <c r="G797" s="27"/>
      <c r="H797" s="28"/>
      <c r="I797" s="4"/>
      <c r="J797" s="35">
        <f>_xlfn.XLOOKUP(C797,sales!C:C,scon!L:L,"")</f>
        <v>0</v>
      </c>
      <c r="K797" s="31"/>
      <c r="L797" s="31"/>
      <c r="M797" s="33" t="str">
        <f t="shared" si="60"/>
        <v/>
      </c>
      <c r="N797" s="33" t="str">
        <f t="shared" si="61"/>
        <v/>
      </c>
      <c r="O797" s="33" t="str">
        <f t="shared" si="62"/>
        <v/>
      </c>
      <c r="P797" s="4"/>
      <c r="Q797" s="33" t="str">
        <f t="shared" si="63"/>
        <v/>
      </c>
      <c r="R797" s="34" t="str">
        <f t="shared" si="64"/>
        <v/>
      </c>
    </row>
    <row r="798" spans="1:18" x14ac:dyDescent="0.35">
      <c r="A798" s="25">
        <v>794</v>
      </c>
      <c r="B798" s="26">
        <f>_xlfn.XLOOKUP(C798,sales!C:C,scon!B:B,"")</f>
        <v>0</v>
      </c>
      <c r="C798" s="4"/>
      <c r="D798" s="26">
        <f>_xlfn.XLOOKUP(C798,sales!C:C,scon!D:D,"")</f>
        <v>0</v>
      </c>
      <c r="E798" s="26">
        <f>_xlfn.XLOOKUP(C798,sales!C:C,scon!E:E,"")</f>
        <v>0</v>
      </c>
      <c r="F798" s="4"/>
      <c r="G798" s="27"/>
      <c r="H798" s="28"/>
      <c r="I798" s="4"/>
      <c r="J798" s="35">
        <f>_xlfn.XLOOKUP(C798,sales!C:C,scon!L:L,"")</f>
        <v>0</v>
      </c>
      <c r="K798" s="31"/>
      <c r="L798" s="31"/>
      <c r="M798" s="33" t="str">
        <f t="shared" si="60"/>
        <v/>
      </c>
      <c r="N798" s="33" t="str">
        <f t="shared" si="61"/>
        <v/>
      </c>
      <c r="O798" s="33" t="str">
        <f t="shared" si="62"/>
        <v/>
      </c>
      <c r="P798" s="4"/>
      <c r="Q798" s="33" t="str">
        <f t="shared" si="63"/>
        <v/>
      </c>
      <c r="R798" s="34" t="str">
        <f t="shared" si="64"/>
        <v/>
      </c>
    </row>
    <row r="799" spans="1:18" x14ac:dyDescent="0.35">
      <c r="A799" s="25">
        <v>795</v>
      </c>
      <c r="B799" s="26">
        <f>_xlfn.XLOOKUP(C799,sales!C:C,scon!B:B,"")</f>
        <v>0</v>
      </c>
      <c r="C799" s="4"/>
      <c r="D799" s="26">
        <f>_xlfn.XLOOKUP(C799,sales!C:C,scon!D:D,"")</f>
        <v>0</v>
      </c>
      <c r="E799" s="26">
        <f>_xlfn.XLOOKUP(C799,sales!C:C,scon!E:E,"")</f>
        <v>0</v>
      </c>
      <c r="F799" s="4"/>
      <c r="G799" s="27"/>
      <c r="H799" s="28"/>
      <c r="I799" s="4"/>
      <c r="J799" s="35">
        <f>_xlfn.XLOOKUP(C799,sales!C:C,scon!L:L,"")</f>
        <v>0</v>
      </c>
      <c r="K799" s="31"/>
      <c r="L799" s="31"/>
      <c r="M799" s="33" t="str">
        <f t="shared" si="60"/>
        <v/>
      </c>
      <c r="N799" s="33" t="str">
        <f t="shared" si="61"/>
        <v/>
      </c>
      <c r="O799" s="33" t="str">
        <f t="shared" si="62"/>
        <v/>
      </c>
      <c r="P799" s="4"/>
      <c r="Q799" s="33" t="str">
        <f t="shared" si="63"/>
        <v/>
      </c>
      <c r="R799" s="34" t="str">
        <f t="shared" si="64"/>
        <v/>
      </c>
    </row>
    <row r="800" spans="1:18" x14ac:dyDescent="0.35">
      <c r="A800" s="25">
        <v>796</v>
      </c>
      <c r="B800" s="26">
        <f>_xlfn.XLOOKUP(C800,sales!C:C,scon!B:B,"")</f>
        <v>0</v>
      </c>
      <c r="C800" s="4"/>
      <c r="D800" s="26">
        <f>_xlfn.XLOOKUP(C800,sales!C:C,scon!D:D,"")</f>
        <v>0</v>
      </c>
      <c r="E800" s="26">
        <f>_xlfn.XLOOKUP(C800,sales!C:C,scon!E:E,"")</f>
        <v>0</v>
      </c>
      <c r="F800" s="4"/>
      <c r="G800" s="27"/>
      <c r="H800" s="28"/>
      <c r="I800" s="4"/>
      <c r="J800" s="35">
        <f>_xlfn.XLOOKUP(C800,sales!C:C,scon!L:L,"")</f>
        <v>0</v>
      </c>
      <c r="K800" s="31"/>
      <c r="L800" s="31"/>
      <c r="M800" s="33" t="str">
        <f t="shared" si="60"/>
        <v/>
      </c>
      <c r="N800" s="33" t="str">
        <f t="shared" si="61"/>
        <v/>
      </c>
      <c r="O800" s="33" t="str">
        <f t="shared" si="62"/>
        <v/>
      </c>
      <c r="P800" s="4"/>
      <c r="Q800" s="33" t="str">
        <f t="shared" si="63"/>
        <v/>
      </c>
      <c r="R800" s="34" t="str">
        <f t="shared" si="64"/>
        <v/>
      </c>
    </row>
    <row r="801" spans="1:18" x14ac:dyDescent="0.35">
      <c r="A801" s="25">
        <v>797</v>
      </c>
      <c r="B801" s="26">
        <f>_xlfn.XLOOKUP(C801,sales!C:C,scon!B:B,"")</f>
        <v>0</v>
      </c>
      <c r="C801" s="4"/>
      <c r="D801" s="26">
        <f>_xlfn.XLOOKUP(C801,sales!C:C,scon!D:D,"")</f>
        <v>0</v>
      </c>
      <c r="E801" s="26">
        <f>_xlfn.XLOOKUP(C801,sales!C:C,scon!E:E,"")</f>
        <v>0</v>
      </c>
      <c r="F801" s="4"/>
      <c r="G801" s="27"/>
      <c r="H801" s="28"/>
      <c r="I801" s="4"/>
      <c r="J801" s="35">
        <f>_xlfn.XLOOKUP(C801,sales!C:C,scon!L:L,"")</f>
        <v>0</v>
      </c>
      <c r="K801" s="31"/>
      <c r="L801" s="31"/>
      <c r="M801" s="33" t="str">
        <f t="shared" si="60"/>
        <v/>
      </c>
      <c r="N801" s="33" t="str">
        <f t="shared" si="61"/>
        <v/>
      </c>
      <c r="O801" s="33" t="str">
        <f t="shared" si="62"/>
        <v/>
      </c>
      <c r="P801" s="4"/>
      <c r="Q801" s="33" t="str">
        <f t="shared" si="63"/>
        <v/>
      </c>
      <c r="R801" s="34" t="str">
        <f t="shared" si="64"/>
        <v/>
      </c>
    </row>
    <row r="802" spans="1:18" x14ac:dyDescent="0.35">
      <c r="A802" s="25">
        <v>798</v>
      </c>
      <c r="B802" s="26">
        <f>_xlfn.XLOOKUP(C802,sales!C:C,scon!B:B,"")</f>
        <v>0</v>
      </c>
      <c r="C802" s="4"/>
      <c r="D802" s="26">
        <f>_xlfn.XLOOKUP(C802,sales!C:C,scon!D:D,"")</f>
        <v>0</v>
      </c>
      <c r="E802" s="26">
        <f>_xlfn.XLOOKUP(C802,sales!C:C,scon!E:E,"")</f>
        <v>0</v>
      </c>
      <c r="F802" s="4"/>
      <c r="G802" s="27"/>
      <c r="H802" s="28"/>
      <c r="I802" s="4"/>
      <c r="J802" s="35">
        <f>_xlfn.XLOOKUP(C802,sales!C:C,scon!L:L,"")</f>
        <v>0</v>
      </c>
      <c r="K802" s="31"/>
      <c r="L802" s="31"/>
      <c r="M802" s="33" t="str">
        <f t="shared" si="60"/>
        <v/>
      </c>
      <c r="N802" s="33" t="str">
        <f t="shared" si="61"/>
        <v/>
      </c>
      <c r="O802" s="33" t="str">
        <f t="shared" si="62"/>
        <v/>
      </c>
      <c r="P802" s="4"/>
      <c r="Q802" s="33" t="str">
        <f t="shared" si="63"/>
        <v/>
      </c>
      <c r="R802" s="34" t="str">
        <f t="shared" si="64"/>
        <v/>
      </c>
    </row>
    <row r="803" spans="1:18" x14ac:dyDescent="0.35">
      <c r="A803" s="25">
        <v>799</v>
      </c>
      <c r="B803" s="26">
        <f>_xlfn.XLOOKUP(C803,sales!C:C,scon!B:B,"")</f>
        <v>0</v>
      </c>
      <c r="C803" s="4"/>
      <c r="D803" s="26">
        <f>_xlfn.XLOOKUP(C803,sales!C:C,scon!D:D,"")</f>
        <v>0</v>
      </c>
      <c r="E803" s="26">
        <f>_xlfn.XLOOKUP(C803,sales!C:C,scon!E:E,"")</f>
        <v>0</v>
      </c>
      <c r="F803" s="4"/>
      <c r="G803" s="27"/>
      <c r="H803" s="28"/>
      <c r="I803" s="4"/>
      <c r="J803" s="35">
        <f>_xlfn.XLOOKUP(C803,sales!C:C,scon!L:L,"")</f>
        <v>0</v>
      </c>
      <c r="K803" s="31"/>
      <c r="L803" s="31"/>
      <c r="M803" s="33" t="str">
        <f t="shared" si="60"/>
        <v/>
      </c>
      <c r="N803" s="33" t="str">
        <f t="shared" si="61"/>
        <v/>
      </c>
      <c r="O803" s="33" t="str">
        <f t="shared" si="62"/>
        <v/>
      </c>
      <c r="P803" s="4"/>
      <c r="Q803" s="33" t="str">
        <f t="shared" si="63"/>
        <v/>
      </c>
      <c r="R803" s="34" t="str">
        <f t="shared" si="64"/>
        <v/>
      </c>
    </row>
    <row r="804" spans="1:18" x14ac:dyDescent="0.35">
      <c r="A804" s="25">
        <v>800</v>
      </c>
      <c r="B804" s="26">
        <f>_xlfn.XLOOKUP(C804,sales!C:C,scon!B:B,"")</f>
        <v>0</v>
      </c>
      <c r="C804" s="4"/>
      <c r="D804" s="26">
        <f>_xlfn.XLOOKUP(C804,sales!C:C,scon!D:D,"")</f>
        <v>0</v>
      </c>
      <c r="E804" s="26">
        <f>_xlfn.XLOOKUP(C804,sales!C:C,scon!E:E,"")</f>
        <v>0</v>
      </c>
      <c r="F804" s="4"/>
      <c r="G804" s="27"/>
      <c r="H804" s="28"/>
      <c r="I804" s="4"/>
      <c r="J804" s="35">
        <f>_xlfn.XLOOKUP(C804,sales!C:C,scon!L:L,"")</f>
        <v>0</v>
      </c>
      <c r="K804" s="31"/>
      <c r="L804" s="31"/>
      <c r="M804" s="33" t="str">
        <f t="shared" si="60"/>
        <v/>
      </c>
      <c r="N804" s="33" t="str">
        <f t="shared" si="61"/>
        <v/>
      </c>
      <c r="O804" s="33" t="str">
        <f t="shared" si="62"/>
        <v/>
      </c>
      <c r="P804" s="4"/>
      <c r="Q804" s="33" t="str">
        <f t="shared" si="63"/>
        <v/>
      </c>
      <c r="R804" s="34" t="str">
        <f t="shared" si="64"/>
        <v/>
      </c>
    </row>
    <row r="805" spans="1:18" x14ac:dyDescent="0.35">
      <c r="A805" s="25">
        <v>801</v>
      </c>
      <c r="B805" s="26">
        <f>_xlfn.XLOOKUP(C805,sales!C:C,scon!B:B,"")</f>
        <v>0</v>
      </c>
      <c r="C805" s="4"/>
      <c r="D805" s="26">
        <f>_xlfn.XLOOKUP(C805,sales!C:C,scon!D:D,"")</f>
        <v>0</v>
      </c>
      <c r="E805" s="26">
        <f>_xlfn.XLOOKUP(C805,sales!C:C,scon!E:E,"")</f>
        <v>0</v>
      </c>
      <c r="F805" s="4"/>
      <c r="G805" s="27"/>
      <c r="H805" s="28"/>
      <c r="I805" s="4"/>
      <c r="J805" s="35">
        <f>_xlfn.XLOOKUP(C805,sales!C:C,scon!L:L,"")</f>
        <v>0</v>
      </c>
      <c r="K805" s="31"/>
      <c r="L805" s="31"/>
      <c r="M805" s="33" t="str">
        <f t="shared" si="60"/>
        <v/>
      </c>
      <c r="N805" s="33" t="str">
        <f t="shared" si="61"/>
        <v/>
      </c>
      <c r="O805" s="33" t="str">
        <f t="shared" si="62"/>
        <v/>
      </c>
      <c r="P805" s="4"/>
      <c r="Q805" s="33" t="str">
        <f t="shared" si="63"/>
        <v/>
      </c>
      <c r="R805" s="34" t="str">
        <f t="shared" si="64"/>
        <v/>
      </c>
    </row>
    <row r="806" spans="1:18" x14ac:dyDescent="0.35">
      <c r="A806" s="25">
        <v>802</v>
      </c>
      <c r="B806" s="26">
        <f>_xlfn.XLOOKUP(C806,sales!C:C,scon!B:B,"")</f>
        <v>0</v>
      </c>
      <c r="C806" s="4"/>
      <c r="D806" s="26">
        <f>_xlfn.XLOOKUP(C806,sales!C:C,scon!D:D,"")</f>
        <v>0</v>
      </c>
      <c r="E806" s="26">
        <f>_xlfn.XLOOKUP(C806,sales!C:C,scon!E:E,"")</f>
        <v>0</v>
      </c>
      <c r="F806" s="4"/>
      <c r="G806" s="27"/>
      <c r="H806" s="28"/>
      <c r="I806" s="4"/>
      <c r="J806" s="35">
        <f>_xlfn.XLOOKUP(C806,sales!C:C,scon!L:L,"")</f>
        <v>0</v>
      </c>
      <c r="K806" s="31"/>
      <c r="L806" s="31"/>
      <c r="M806" s="33" t="str">
        <f t="shared" si="60"/>
        <v/>
      </c>
      <c r="N806" s="33" t="str">
        <f t="shared" si="61"/>
        <v/>
      </c>
      <c r="O806" s="33" t="str">
        <f t="shared" si="62"/>
        <v/>
      </c>
      <c r="P806" s="4"/>
      <c r="Q806" s="33" t="str">
        <f t="shared" si="63"/>
        <v/>
      </c>
      <c r="R806" s="34" t="str">
        <f t="shared" si="64"/>
        <v/>
      </c>
    </row>
    <row r="807" spans="1:18" x14ac:dyDescent="0.35">
      <c r="A807" s="25">
        <v>803</v>
      </c>
      <c r="B807" s="26">
        <f>_xlfn.XLOOKUP(C807,sales!C:C,scon!B:B,"")</f>
        <v>0</v>
      </c>
      <c r="C807" s="4"/>
      <c r="D807" s="26">
        <f>_xlfn.XLOOKUP(C807,sales!C:C,scon!D:D,"")</f>
        <v>0</v>
      </c>
      <c r="E807" s="26">
        <f>_xlfn.XLOOKUP(C807,sales!C:C,scon!E:E,"")</f>
        <v>0</v>
      </c>
      <c r="F807" s="4"/>
      <c r="G807" s="27"/>
      <c r="H807" s="28"/>
      <c r="I807" s="4"/>
      <c r="J807" s="35">
        <f>_xlfn.XLOOKUP(C807,sales!C:C,scon!L:L,"")</f>
        <v>0</v>
      </c>
      <c r="K807" s="31"/>
      <c r="L807" s="31"/>
      <c r="M807" s="33" t="str">
        <f t="shared" si="60"/>
        <v/>
      </c>
      <c r="N807" s="33" t="str">
        <f t="shared" si="61"/>
        <v/>
      </c>
      <c r="O807" s="33" t="str">
        <f t="shared" si="62"/>
        <v/>
      </c>
      <c r="P807" s="4"/>
      <c r="Q807" s="33" t="str">
        <f t="shared" si="63"/>
        <v/>
      </c>
      <c r="R807" s="34" t="str">
        <f t="shared" si="64"/>
        <v/>
      </c>
    </row>
    <row r="808" spans="1:18" x14ac:dyDescent="0.35">
      <c r="A808" s="25">
        <v>804</v>
      </c>
      <c r="B808" s="26">
        <f>_xlfn.XLOOKUP(C808,sales!C:C,scon!B:B,"")</f>
        <v>0</v>
      </c>
      <c r="C808" s="4"/>
      <c r="D808" s="26">
        <f>_xlfn.XLOOKUP(C808,sales!C:C,scon!D:D,"")</f>
        <v>0</v>
      </c>
      <c r="E808" s="26">
        <f>_xlfn.XLOOKUP(C808,sales!C:C,scon!E:E,"")</f>
        <v>0</v>
      </c>
      <c r="F808" s="4"/>
      <c r="G808" s="27"/>
      <c r="H808" s="28"/>
      <c r="I808" s="4"/>
      <c r="J808" s="35">
        <f>_xlfn.XLOOKUP(C808,sales!C:C,scon!L:L,"")</f>
        <v>0</v>
      </c>
      <c r="K808" s="31"/>
      <c r="L808" s="31"/>
      <c r="M808" s="33" t="str">
        <f t="shared" si="60"/>
        <v/>
      </c>
      <c r="N808" s="33" t="str">
        <f t="shared" si="61"/>
        <v/>
      </c>
      <c r="O808" s="33" t="str">
        <f t="shared" si="62"/>
        <v/>
      </c>
      <c r="P808" s="4"/>
      <c r="Q808" s="33" t="str">
        <f t="shared" si="63"/>
        <v/>
      </c>
      <c r="R808" s="34" t="str">
        <f t="shared" si="64"/>
        <v/>
      </c>
    </row>
    <row r="809" spans="1:18" x14ac:dyDescent="0.35">
      <c r="A809" s="25">
        <v>805</v>
      </c>
      <c r="B809" s="26">
        <f>_xlfn.XLOOKUP(C809,sales!C:C,scon!B:B,"")</f>
        <v>0</v>
      </c>
      <c r="C809" s="4"/>
      <c r="D809" s="26">
        <f>_xlfn.XLOOKUP(C809,sales!C:C,scon!D:D,"")</f>
        <v>0</v>
      </c>
      <c r="E809" s="26">
        <f>_xlfn.XLOOKUP(C809,sales!C:C,scon!E:E,"")</f>
        <v>0</v>
      </c>
      <c r="F809" s="4"/>
      <c r="G809" s="27"/>
      <c r="H809" s="28"/>
      <c r="I809" s="4"/>
      <c r="J809" s="35">
        <f>_xlfn.XLOOKUP(C809,sales!C:C,scon!L:L,"")</f>
        <v>0</v>
      </c>
      <c r="K809" s="31"/>
      <c r="L809" s="31"/>
      <c r="M809" s="33" t="str">
        <f t="shared" si="60"/>
        <v/>
      </c>
      <c r="N809" s="33" t="str">
        <f t="shared" si="61"/>
        <v/>
      </c>
      <c r="O809" s="33" t="str">
        <f t="shared" si="62"/>
        <v/>
      </c>
      <c r="P809" s="4"/>
      <c r="Q809" s="33" t="str">
        <f t="shared" si="63"/>
        <v/>
      </c>
      <c r="R809" s="34" t="str">
        <f t="shared" si="64"/>
        <v/>
      </c>
    </row>
    <row r="810" spans="1:18" x14ac:dyDescent="0.35">
      <c r="A810" s="25">
        <v>806</v>
      </c>
      <c r="B810" s="26">
        <f>_xlfn.XLOOKUP(C810,sales!C:C,scon!B:B,"")</f>
        <v>0</v>
      </c>
      <c r="C810" s="4"/>
      <c r="D810" s="26">
        <f>_xlfn.XLOOKUP(C810,sales!C:C,scon!D:D,"")</f>
        <v>0</v>
      </c>
      <c r="E810" s="26">
        <f>_xlfn.XLOOKUP(C810,sales!C:C,scon!E:E,"")</f>
        <v>0</v>
      </c>
      <c r="F810" s="4"/>
      <c r="G810" s="27"/>
      <c r="H810" s="28"/>
      <c r="I810" s="4"/>
      <c r="J810" s="35">
        <f>_xlfn.XLOOKUP(C810,sales!C:C,scon!L:L,"")</f>
        <v>0</v>
      </c>
      <c r="K810" s="31"/>
      <c r="L810" s="31"/>
      <c r="M810" s="33" t="str">
        <f t="shared" si="60"/>
        <v/>
      </c>
      <c r="N810" s="33" t="str">
        <f t="shared" si="61"/>
        <v/>
      </c>
      <c r="O810" s="33" t="str">
        <f t="shared" si="62"/>
        <v/>
      </c>
      <c r="P810" s="4"/>
      <c r="Q810" s="33" t="str">
        <f t="shared" si="63"/>
        <v/>
      </c>
      <c r="R810" s="34" t="str">
        <f t="shared" si="64"/>
        <v/>
      </c>
    </row>
    <row r="811" spans="1:18" x14ac:dyDescent="0.35">
      <c r="A811" s="25">
        <v>807</v>
      </c>
      <c r="B811" s="26">
        <f>_xlfn.XLOOKUP(C811,sales!C:C,scon!B:B,"")</f>
        <v>0</v>
      </c>
      <c r="C811" s="4"/>
      <c r="D811" s="26">
        <f>_xlfn.XLOOKUP(C811,sales!C:C,scon!D:D,"")</f>
        <v>0</v>
      </c>
      <c r="E811" s="26">
        <f>_xlfn.XLOOKUP(C811,sales!C:C,scon!E:E,"")</f>
        <v>0</v>
      </c>
      <c r="F811" s="4"/>
      <c r="G811" s="27"/>
      <c r="H811" s="28"/>
      <c r="I811" s="4"/>
      <c r="J811" s="35">
        <f>_xlfn.XLOOKUP(C811,sales!C:C,scon!L:L,"")</f>
        <v>0</v>
      </c>
      <c r="K811" s="31"/>
      <c r="L811" s="31"/>
      <c r="M811" s="33" t="str">
        <f t="shared" si="60"/>
        <v/>
      </c>
      <c r="N811" s="33" t="str">
        <f t="shared" si="61"/>
        <v/>
      </c>
      <c r="O811" s="33" t="str">
        <f t="shared" si="62"/>
        <v/>
      </c>
      <c r="P811" s="4"/>
      <c r="Q811" s="33" t="str">
        <f t="shared" si="63"/>
        <v/>
      </c>
      <c r="R811" s="34" t="str">
        <f t="shared" si="64"/>
        <v/>
      </c>
    </row>
    <row r="812" spans="1:18" x14ac:dyDescent="0.35">
      <c r="A812" s="25">
        <v>808</v>
      </c>
      <c r="B812" s="26">
        <f>_xlfn.XLOOKUP(C812,sales!C:C,scon!B:B,"")</f>
        <v>0</v>
      </c>
      <c r="C812" s="4"/>
      <c r="D812" s="26">
        <f>_xlfn.XLOOKUP(C812,sales!C:C,scon!D:D,"")</f>
        <v>0</v>
      </c>
      <c r="E812" s="26">
        <f>_xlfn.XLOOKUP(C812,sales!C:C,scon!E:E,"")</f>
        <v>0</v>
      </c>
      <c r="F812" s="4"/>
      <c r="G812" s="27"/>
      <c r="H812" s="28"/>
      <c r="I812" s="4"/>
      <c r="J812" s="35">
        <f>_xlfn.XLOOKUP(C812,sales!C:C,scon!L:L,"")</f>
        <v>0</v>
      </c>
      <c r="K812" s="31"/>
      <c r="L812" s="31"/>
      <c r="M812" s="33" t="str">
        <f t="shared" si="60"/>
        <v/>
      </c>
      <c r="N812" s="33" t="str">
        <f t="shared" si="61"/>
        <v/>
      </c>
      <c r="O812" s="33" t="str">
        <f t="shared" si="62"/>
        <v/>
      </c>
      <c r="P812" s="4"/>
      <c r="Q812" s="33" t="str">
        <f t="shared" si="63"/>
        <v/>
      </c>
      <c r="R812" s="34" t="str">
        <f t="shared" si="64"/>
        <v/>
      </c>
    </row>
    <row r="813" spans="1:18" x14ac:dyDescent="0.35">
      <c r="A813" s="25">
        <v>809</v>
      </c>
      <c r="B813" s="26">
        <f>_xlfn.XLOOKUP(C813,sales!C:C,scon!B:B,"")</f>
        <v>0</v>
      </c>
      <c r="C813" s="4"/>
      <c r="D813" s="26">
        <f>_xlfn.XLOOKUP(C813,sales!C:C,scon!D:D,"")</f>
        <v>0</v>
      </c>
      <c r="E813" s="26">
        <f>_xlfn.XLOOKUP(C813,sales!C:C,scon!E:E,"")</f>
        <v>0</v>
      </c>
      <c r="F813" s="4"/>
      <c r="G813" s="27"/>
      <c r="H813" s="28"/>
      <c r="I813" s="4"/>
      <c r="J813" s="35">
        <f>_xlfn.XLOOKUP(C813,sales!C:C,scon!L:L,"")</f>
        <v>0</v>
      </c>
      <c r="K813" s="31"/>
      <c r="L813" s="31"/>
      <c r="M813" s="33" t="str">
        <f t="shared" si="60"/>
        <v/>
      </c>
      <c r="N813" s="33" t="str">
        <f t="shared" si="61"/>
        <v/>
      </c>
      <c r="O813" s="33" t="str">
        <f t="shared" si="62"/>
        <v/>
      </c>
      <c r="P813" s="4"/>
      <c r="Q813" s="33" t="str">
        <f t="shared" si="63"/>
        <v/>
      </c>
      <c r="R813" s="34" t="str">
        <f t="shared" si="64"/>
        <v/>
      </c>
    </row>
    <row r="814" spans="1:18" x14ac:dyDescent="0.35">
      <c r="A814" s="25">
        <v>810</v>
      </c>
      <c r="B814" s="26">
        <f>_xlfn.XLOOKUP(C814,sales!C:C,scon!B:B,"")</f>
        <v>0</v>
      </c>
      <c r="C814" s="4"/>
      <c r="D814" s="26">
        <f>_xlfn.XLOOKUP(C814,sales!C:C,scon!D:D,"")</f>
        <v>0</v>
      </c>
      <c r="E814" s="26">
        <f>_xlfn.XLOOKUP(C814,sales!C:C,scon!E:E,"")</f>
        <v>0</v>
      </c>
      <c r="F814" s="4"/>
      <c r="G814" s="27"/>
      <c r="H814" s="28"/>
      <c r="I814" s="4"/>
      <c r="J814" s="35">
        <f>_xlfn.XLOOKUP(C814,sales!C:C,scon!L:L,"")</f>
        <v>0</v>
      </c>
      <c r="K814" s="31"/>
      <c r="L814" s="31"/>
      <c r="M814" s="33" t="str">
        <f t="shared" si="60"/>
        <v/>
      </c>
      <c r="N814" s="33" t="str">
        <f t="shared" si="61"/>
        <v/>
      </c>
      <c r="O814" s="33" t="str">
        <f t="shared" si="62"/>
        <v/>
      </c>
      <c r="P814" s="4"/>
      <c r="Q814" s="33" t="str">
        <f t="shared" si="63"/>
        <v/>
      </c>
      <c r="R814" s="34" t="str">
        <f t="shared" si="64"/>
        <v/>
      </c>
    </row>
    <row r="815" spans="1:18" x14ac:dyDescent="0.35">
      <c r="A815" s="25">
        <v>811</v>
      </c>
      <c r="B815" s="26">
        <f>_xlfn.XLOOKUP(C815,sales!C:C,scon!B:B,"")</f>
        <v>0</v>
      </c>
      <c r="C815" s="4"/>
      <c r="D815" s="26">
        <f>_xlfn.XLOOKUP(C815,sales!C:C,scon!D:D,"")</f>
        <v>0</v>
      </c>
      <c r="E815" s="26">
        <f>_xlfn.XLOOKUP(C815,sales!C:C,scon!E:E,"")</f>
        <v>0</v>
      </c>
      <c r="F815" s="4"/>
      <c r="G815" s="27"/>
      <c r="H815" s="28"/>
      <c r="I815" s="4"/>
      <c r="J815" s="35">
        <f>_xlfn.XLOOKUP(C815,sales!C:C,scon!L:L,"")</f>
        <v>0</v>
      </c>
      <c r="K815" s="31"/>
      <c r="L815" s="31"/>
      <c r="M815" s="33" t="str">
        <f t="shared" si="60"/>
        <v/>
      </c>
      <c r="N815" s="33" t="str">
        <f t="shared" si="61"/>
        <v/>
      </c>
      <c r="O815" s="33" t="str">
        <f t="shared" si="62"/>
        <v/>
      </c>
      <c r="P815" s="4"/>
      <c r="Q815" s="33" t="str">
        <f t="shared" si="63"/>
        <v/>
      </c>
      <c r="R815" s="34" t="str">
        <f t="shared" si="64"/>
        <v/>
      </c>
    </row>
    <row r="816" spans="1:18" x14ac:dyDescent="0.35">
      <c r="A816" s="25">
        <v>812</v>
      </c>
      <c r="B816" s="26">
        <f>_xlfn.XLOOKUP(C816,sales!C:C,scon!B:B,"")</f>
        <v>0</v>
      </c>
      <c r="C816" s="4"/>
      <c r="D816" s="26">
        <f>_xlfn.XLOOKUP(C816,sales!C:C,scon!D:D,"")</f>
        <v>0</v>
      </c>
      <c r="E816" s="26">
        <f>_xlfn.XLOOKUP(C816,sales!C:C,scon!E:E,"")</f>
        <v>0</v>
      </c>
      <c r="F816" s="4"/>
      <c r="G816" s="27"/>
      <c r="H816" s="28"/>
      <c r="I816" s="4"/>
      <c r="J816" s="35">
        <f>_xlfn.XLOOKUP(C816,sales!C:C,scon!L:L,"")</f>
        <v>0</v>
      </c>
      <c r="K816" s="31"/>
      <c r="L816" s="31"/>
      <c r="M816" s="33" t="str">
        <f t="shared" si="60"/>
        <v/>
      </c>
      <c r="N816" s="33" t="str">
        <f t="shared" si="61"/>
        <v/>
      </c>
      <c r="O816" s="33" t="str">
        <f t="shared" si="62"/>
        <v/>
      </c>
      <c r="P816" s="4"/>
      <c r="Q816" s="33" t="str">
        <f t="shared" si="63"/>
        <v/>
      </c>
      <c r="R816" s="34" t="str">
        <f t="shared" si="64"/>
        <v/>
      </c>
    </row>
    <row r="817" spans="1:18" x14ac:dyDescent="0.35">
      <c r="A817" s="25">
        <v>813</v>
      </c>
      <c r="B817" s="26">
        <f>_xlfn.XLOOKUP(C817,sales!C:C,scon!B:B,"")</f>
        <v>0</v>
      </c>
      <c r="C817" s="4"/>
      <c r="D817" s="26">
        <f>_xlfn.XLOOKUP(C817,sales!C:C,scon!D:D,"")</f>
        <v>0</v>
      </c>
      <c r="E817" s="26">
        <f>_xlfn.XLOOKUP(C817,sales!C:C,scon!E:E,"")</f>
        <v>0</v>
      </c>
      <c r="F817" s="4"/>
      <c r="G817" s="27"/>
      <c r="H817" s="28"/>
      <c r="I817" s="4"/>
      <c r="J817" s="35">
        <f>_xlfn.XLOOKUP(C817,sales!C:C,scon!L:L,"")</f>
        <v>0</v>
      </c>
      <c r="K817" s="31"/>
      <c r="L817" s="31"/>
      <c r="M817" s="33" t="str">
        <f t="shared" si="60"/>
        <v/>
      </c>
      <c r="N817" s="33" t="str">
        <f t="shared" si="61"/>
        <v/>
      </c>
      <c r="O817" s="33" t="str">
        <f t="shared" si="62"/>
        <v/>
      </c>
      <c r="P817" s="4"/>
      <c r="Q817" s="33" t="str">
        <f t="shared" si="63"/>
        <v/>
      </c>
      <c r="R817" s="34" t="str">
        <f t="shared" si="64"/>
        <v/>
      </c>
    </row>
    <row r="818" spans="1:18" x14ac:dyDescent="0.35">
      <c r="A818" s="25">
        <v>814</v>
      </c>
      <c r="B818" s="26">
        <f>_xlfn.XLOOKUP(C818,sales!C:C,scon!B:B,"")</f>
        <v>0</v>
      </c>
      <c r="C818" s="4"/>
      <c r="D818" s="26">
        <f>_xlfn.XLOOKUP(C818,sales!C:C,scon!D:D,"")</f>
        <v>0</v>
      </c>
      <c r="E818" s="26">
        <f>_xlfn.XLOOKUP(C818,sales!C:C,scon!E:E,"")</f>
        <v>0</v>
      </c>
      <c r="F818" s="4"/>
      <c r="G818" s="27"/>
      <c r="H818" s="28"/>
      <c r="I818" s="4"/>
      <c r="J818" s="35">
        <f>_xlfn.XLOOKUP(C818,sales!C:C,scon!L:L,"")</f>
        <v>0</v>
      </c>
      <c r="K818" s="31"/>
      <c r="L818" s="31"/>
      <c r="M818" s="33" t="str">
        <f t="shared" si="60"/>
        <v/>
      </c>
      <c r="N818" s="33" t="str">
        <f t="shared" si="61"/>
        <v/>
      </c>
      <c r="O818" s="33" t="str">
        <f t="shared" si="62"/>
        <v/>
      </c>
      <c r="P818" s="4"/>
      <c r="Q818" s="33" t="str">
        <f t="shared" si="63"/>
        <v/>
      </c>
      <c r="R818" s="34" t="str">
        <f t="shared" si="64"/>
        <v/>
      </c>
    </row>
    <row r="819" spans="1:18" x14ac:dyDescent="0.35">
      <c r="A819" s="25">
        <v>815</v>
      </c>
      <c r="B819" s="26">
        <f>_xlfn.XLOOKUP(C819,sales!C:C,scon!B:B,"")</f>
        <v>0</v>
      </c>
      <c r="C819" s="4"/>
      <c r="D819" s="26">
        <f>_xlfn.XLOOKUP(C819,sales!C:C,scon!D:D,"")</f>
        <v>0</v>
      </c>
      <c r="E819" s="26">
        <f>_xlfn.XLOOKUP(C819,sales!C:C,scon!E:E,"")</f>
        <v>0</v>
      </c>
      <c r="F819" s="4"/>
      <c r="G819" s="27"/>
      <c r="H819" s="28"/>
      <c r="I819" s="4"/>
      <c r="J819" s="35">
        <f>_xlfn.XLOOKUP(C819,sales!C:C,scon!L:L,"")</f>
        <v>0</v>
      </c>
      <c r="K819" s="31"/>
      <c r="L819" s="31"/>
      <c r="M819" s="33" t="str">
        <f t="shared" si="60"/>
        <v/>
      </c>
      <c r="N819" s="33" t="str">
        <f t="shared" si="61"/>
        <v/>
      </c>
      <c r="O819" s="33" t="str">
        <f t="shared" si="62"/>
        <v/>
      </c>
      <c r="P819" s="4"/>
      <c r="Q819" s="33" t="str">
        <f t="shared" si="63"/>
        <v/>
      </c>
      <c r="R819" s="34" t="str">
        <f t="shared" si="64"/>
        <v/>
      </c>
    </row>
    <row r="820" spans="1:18" x14ac:dyDescent="0.35">
      <c r="A820" s="25">
        <v>816</v>
      </c>
      <c r="B820" s="26">
        <f>_xlfn.XLOOKUP(C820,sales!C:C,scon!B:B,"")</f>
        <v>0</v>
      </c>
      <c r="C820" s="4"/>
      <c r="D820" s="26">
        <f>_xlfn.XLOOKUP(C820,sales!C:C,scon!D:D,"")</f>
        <v>0</v>
      </c>
      <c r="E820" s="26">
        <f>_xlfn.XLOOKUP(C820,sales!C:C,scon!E:E,"")</f>
        <v>0</v>
      </c>
      <c r="F820" s="4"/>
      <c r="G820" s="27"/>
      <c r="H820" s="28"/>
      <c r="I820" s="4"/>
      <c r="J820" s="35">
        <f>_xlfn.XLOOKUP(C820,sales!C:C,scon!L:L,"")</f>
        <v>0</v>
      </c>
      <c r="K820" s="31"/>
      <c r="L820" s="31"/>
      <c r="M820" s="33" t="str">
        <f t="shared" si="60"/>
        <v/>
      </c>
      <c r="N820" s="33" t="str">
        <f t="shared" si="61"/>
        <v/>
      </c>
      <c r="O820" s="33" t="str">
        <f t="shared" si="62"/>
        <v/>
      </c>
      <c r="P820" s="4"/>
      <c r="Q820" s="33" t="str">
        <f t="shared" si="63"/>
        <v/>
      </c>
      <c r="R820" s="34" t="str">
        <f t="shared" si="64"/>
        <v/>
      </c>
    </row>
    <row r="821" spans="1:18" x14ac:dyDescent="0.35">
      <c r="A821" s="25">
        <v>817</v>
      </c>
      <c r="B821" s="26">
        <f>_xlfn.XLOOKUP(C821,sales!C:C,scon!B:B,"")</f>
        <v>0</v>
      </c>
      <c r="C821" s="4"/>
      <c r="D821" s="26">
        <f>_xlfn.XLOOKUP(C821,sales!C:C,scon!D:D,"")</f>
        <v>0</v>
      </c>
      <c r="E821" s="26">
        <f>_xlfn.XLOOKUP(C821,sales!C:C,scon!E:E,"")</f>
        <v>0</v>
      </c>
      <c r="F821" s="4"/>
      <c r="G821" s="27"/>
      <c r="H821" s="28"/>
      <c r="I821" s="4"/>
      <c r="J821" s="35">
        <f>_xlfn.XLOOKUP(C821,sales!C:C,scon!L:L,"")</f>
        <v>0</v>
      </c>
      <c r="K821" s="31"/>
      <c r="L821" s="31"/>
      <c r="M821" s="33" t="str">
        <f t="shared" si="60"/>
        <v/>
      </c>
      <c r="N821" s="33" t="str">
        <f t="shared" si="61"/>
        <v/>
      </c>
      <c r="O821" s="33" t="str">
        <f t="shared" si="62"/>
        <v/>
      </c>
      <c r="P821" s="4"/>
      <c r="Q821" s="33" t="str">
        <f t="shared" si="63"/>
        <v/>
      </c>
      <c r="R821" s="34" t="str">
        <f t="shared" si="64"/>
        <v/>
      </c>
    </row>
    <row r="822" spans="1:18" x14ac:dyDescent="0.35">
      <c r="A822" s="25">
        <v>818</v>
      </c>
      <c r="B822" s="26">
        <f>_xlfn.XLOOKUP(C822,sales!C:C,scon!B:B,"")</f>
        <v>0</v>
      </c>
      <c r="C822" s="4"/>
      <c r="D822" s="26">
        <f>_xlfn.XLOOKUP(C822,sales!C:C,scon!D:D,"")</f>
        <v>0</v>
      </c>
      <c r="E822" s="26">
        <f>_xlfn.XLOOKUP(C822,sales!C:C,scon!E:E,"")</f>
        <v>0</v>
      </c>
      <c r="F822" s="4"/>
      <c r="G822" s="27"/>
      <c r="H822" s="28"/>
      <c r="I822" s="4"/>
      <c r="J822" s="35">
        <f>_xlfn.XLOOKUP(C822,sales!C:C,scon!L:L,"")</f>
        <v>0</v>
      </c>
      <c r="K822" s="31"/>
      <c r="L822" s="31"/>
      <c r="M822" s="33" t="str">
        <f t="shared" si="60"/>
        <v/>
      </c>
      <c r="N822" s="33" t="str">
        <f t="shared" si="61"/>
        <v/>
      </c>
      <c r="O822" s="33" t="str">
        <f t="shared" si="62"/>
        <v/>
      </c>
      <c r="P822" s="4"/>
      <c r="Q822" s="33" t="str">
        <f t="shared" si="63"/>
        <v/>
      </c>
      <c r="R822" s="34" t="str">
        <f t="shared" si="64"/>
        <v/>
      </c>
    </row>
    <row r="823" spans="1:18" x14ac:dyDescent="0.35">
      <c r="A823" s="25">
        <v>819</v>
      </c>
      <c r="B823" s="26">
        <f>_xlfn.XLOOKUP(C823,sales!C:C,scon!B:B,"")</f>
        <v>0</v>
      </c>
      <c r="C823" s="4"/>
      <c r="D823" s="26">
        <f>_xlfn.XLOOKUP(C823,sales!C:C,scon!D:D,"")</f>
        <v>0</v>
      </c>
      <c r="E823" s="26">
        <f>_xlfn.XLOOKUP(C823,sales!C:C,scon!E:E,"")</f>
        <v>0</v>
      </c>
      <c r="F823" s="4"/>
      <c r="G823" s="27"/>
      <c r="H823" s="28"/>
      <c r="I823" s="4"/>
      <c r="J823" s="35">
        <f>_xlfn.XLOOKUP(C823,sales!C:C,scon!L:L,"")</f>
        <v>0</v>
      </c>
      <c r="K823" s="31"/>
      <c r="L823" s="31"/>
      <c r="M823" s="33" t="str">
        <f t="shared" si="60"/>
        <v/>
      </c>
      <c r="N823" s="33" t="str">
        <f t="shared" si="61"/>
        <v/>
      </c>
      <c r="O823" s="33" t="str">
        <f t="shared" si="62"/>
        <v/>
      </c>
      <c r="P823" s="4"/>
      <c r="Q823" s="33" t="str">
        <f t="shared" si="63"/>
        <v/>
      </c>
      <c r="R823" s="34" t="str">
        <f t="shared" si="64"/>
        <v/>
      </c>
    </row>
    <row r="824" spans="1:18" x14ac:dyDescent="0.35">
      <c r="A824" s="25">
        <v>820</v>
      </c>
      <c r="B824" s="26">
        <f>_xlfn.XLOOKUP(C824,sales!C:C,scon!B:B,"")</f>
        <v>0</v>
      </c>
      <c r="C824" s="4"/>
      <c r="D824" s="26">
        <f>_xlfn.XLOOKUP(C824,sales!C:C,scon!D:D,"")</f>
        <v>0</v>
      </c>
      <c r="E824" s="26">
        <f>_xlfn.XLOOKUP(C824,sales!C:C,scon!E:E,"")</f>
        <v>0</v>
      </c>
      <c r="F824" s="4"/>
      <c r="G824" s="27"/>
      <c r="H824" s="28"/>
      <c r="I824" s="4"/>
      <c r="J824" s="35">
        <f>_xlfn.XLOOKUP(C824,sales!C:C,scon!L:L,"")</f>
        <v>0</v>
      </c>
      <c r="K824" s="31"/>
      <c r="L824" s="31"/>
      <c r="M824" s="33" t="str">
        <f t="shared" si="60"/>
        <v/>
      </c>
      <c r="N824" s="33" t="str">
        <f t="shared" si="61"/>
        <v/>
      </c>
      <c r="O824" s="33" t="str">
        <f t="shared" si="62"/>
        <v/>
      </c>
      <c r="P824" s="4"/>
      <c r="Q824" s="33" t="str">
        <f t="shared" si="63"/>
        <v/>
      </c>
      <c r="R824" s="34" t="str">
        <f t="shared" si="64"/>
        <v/>
      </c>
    </row>
    <row r="825" spans="1:18" x14ac:dyDescent="0.35">
      <c r="A825" s="25">
        <v>821</v>
      </c>
      <c r="B825" s="26">
        <f>_xlfn.XLOOKUP(C825,sales!C:C,scon!B:B,"")</f>
        <v>0</v>
      </c>
      <c r="C825" s="4"/>
      <c r="D825" s="26">
        <f>_xlfn.XLOOKUP(C825,sales!C:C,scon!D:D,"")</f>
        <v>0</v>
      </c>
      <c r="E825" s="26">
        <f>_xlfn.XLOOKUP(C825,sales!C:C,scon!E:E,"")</f>
        <v>0</v>
      </c>
      <c r="F825" s="4"/>
      <c r="G825" s="27"/>
      <c r="H825" s="28"/>
      <c r="I825" s="4"/>
      <c r="J825" s="35">
        <f>_xlfn.XLOOKUP(C825,sales!C:C,scon!L:L,"")</f>
        <v>0</v>
      </c>
      <c r="K825" s="31"/>
      <c r="L825" s="31"/>
      <c r="M825" s="33" t="str">
        <f t="shared" si="60"/>
        <v/>
      </c>
      <c r="N825" s="33" t="str">
        <f t="shared" si="61"/>
        <v/>
      </c>
      <c r="O825" s="33" t="str">
        <f t="shared" si="62"/>
        <v/>
      </c>
      <c r="P825" s="4"/>
      <c r="Q825" s="33" t="str">
        <f t="shared" si="63"/>
        <v/>
      </c>
      <c r="R825" s="34" t="str">
        <f t="shared" si="64"/>
        <v/>
      </c>
    </row>
    <row r="826" spans="1:18" x14ac:dyDescent="0.35">
      <c r="A826" s="25">
        <v>822</v>
      </c>
      <c r="B826" s="26">
        <f>_xlfn.XLOOKUP(C826,sales!C:C,scon!B:B,"")</f>
        <v>0</v>
      </c>
      <c r="C826" s="4"/>
      <c r="D826" s="26">
        <f>_xlfn.XLOOKUP(C826,sales!C:C,scon!D:D,"")</f>
        <v>0</v>
      </c>
      <c r="E826" s="26">
        <f>_xlfn.XLOOKUP(C826,sales!C:C,scon!E:E,"")</f>
        <v>0</v>
      </c>
      <c r="F826" s="4"/>
      <c r="G826" s="27"/>
      <c r="H826" s="28"/>
      <c r="I826" s="4"/>
      <c r="J826" s="35">
        <f>_xlfn.XLOOKUP(C826,sales!C:C,scon!L:L,"")</f>
        <v>0</v>
      </c>
      <c r="K826" s="31"/>
      <c r="L826" s="31"/>
      <c r="M826" s="33" t="str">
        <f t="shared" si="60"/>
        <v/>
      </c>
      <c r="N826" s="33" t="str">
        <f t="shared" si="61"/>
        <v/>
      </c>
      <c r="O826" s="33" t="str">
        <f t="shared" si="62"/>
        <v/>
      </c>
      <c r="P826" s="4"/>
      <c r="Q826" s="33" t="str">
        <f t="shared" si="63"/>
        <v/>
      </c>
      <c r="R826" s="34" t="str">
        <f t="shared" si="64"/>
        <v/>
      </c>
    </row>
    <row r="827" spans="1:18" x14ac:dyDescent="0.35">
      <c r="A827" s="25">
        <v>823</v>
      </c>
      <c r="B827" s="26">
        <f>_xlfn.XLOOKUP(C827,sales!C:C,scon!B:B,"")</f>
        <v>0</v>
      </c>
      <c r="C827" s="4"/>
      <c r="D827" s="26">
        <f>_xlfn.XLOOKUP(C827,sales!C:C,scon!D:D,"")</f>
        <v>0</v>
      </c>
      <c r="E827" s="26">
        <f>_xlfn.XLOOKUP(C827,sales!C:C,scon!E:E,"")</f>
        <v>0</v>
      </c>
      <c r="F827" s="4"/>
      <c r="G827" s="27"/>
      <c r="H827" s="28"/>
      <c r="I827" s="4"/>
      <c r="J827" s="35">
        <f>_xlfn.XLOOKUP(C827,sales!C:C,scon!L:L,"")</f>
        <v>0</v>
      </c>
      <c r="K827" s="31"/>
      <c r="L827" s="31"/>
      <c r="M827" s="33" t="str">
        <f t="shared" si="60"/>
        <v/>
      </c>
      <c r="N827" s="33" t="str">
        <f t="shared" si="61"/>
        <v/>
      </c>
      <c r="O827" s="33" t="str">
        <f t="shared" si="62"/>
        <v/>
      </c>
      <c r="P827" s="4"/>
      <c r="Q827" s="33" t="str">
        <f t="shared" si="63"/>
        <v/>
      </c>
      <c r="R827" s="34" t="str">
        <f t="shared" si="64"/>
        <v/>
      </c>
    </row>
    <row r="828" spans="1:18" x14ac:dyDescent="0.35">
      <c r="A828" s="25">
        <v>824</v>
      </c>
      <c r="B828" s="26">
        <f>_xlfn.XLOOKUP(C828,sales!C:C,scon!B:B,"")</f>
        <v>0</v>
      </c>
      <c r="C828" s="4"/>
      <c r="D828" s="26">
        <f>_xlfn.XLOOKUP(C828,sales!C:C,scon!D:D,"")</f>
        <v>0</v>
      </c>
      <c r="E828" s="26">
        <f>_xlfn.XLOOKUP(C828,sales!C:C,scon!E:E,"")</f>
        <v>0</v>
      </c>
      <c r="F828" s="4"/>
      <c r="G828" s="27"/>
      <c r="H828" s="28"/>
      <c r="I828" s="4"/>
      <c r="J828" s="35">
        <f>_xlfn.XLOOKUP(C828,sales!C:C,scon!L:L,"")</f>
        <v>0</v>
      </c>
      <c r="K828" s="31"/>
      <c r="L828" s="31"/>
      <c r="M828" s="33" t="str">
        <f t="shared" si="60"/>
        <v/>
      </c>
      <c r="N828" s="33" t="str">
        <f t="shared" si="61"/>
        <v/>
      </c>
      <c r="O828" s="33" t="str">
        <f t="shared" si="62"/>
        <v/>
      </c>
      <c r="P828" s="4"/>
      <c r="Q828" s="33" t="str">
        <f t="shared" si="63"/>
        <v/>
      </c>
      <c r="R828" s="34" t="str">
        <f t="shared" si="64"/>
        <v/>
      </c>
    </row>
    <row r="829" spans="1:18" x14ac:dyDescent="0.35">
      <c r="A829" s="25">
        <v>825</v>
      </c>
      <c r="B829" s="26">
        <f>_xlfn.XLOOKUP(C829,sales!C:C,scon!B:B,"")</f>
        <v>0</v>
      </c>
      <c r="C829" s="4"/>
      <c r="D829" s="26">
        <f>_xlfn.XLOOKUP(C829,sales!C:C,scon!D:D,"")</f>
        <v>0</v>
      </c>
      <c r="E829" s="26">
        <f>_xlfn.XLOOKUP(C829,sales!C:C,scon!E:E,"")</f>
        <v>0</v>
      </c>
      <c r="F829" s="4"/>
      <c r="G829" s="27"/>
      <c r="H829" s="28"/>
      <c r="I829" s="4"/>
      <c r="J829" s="35">
        <f>_xlfn.XLOOKUP(C829,sales!C:C,scon!L:L,"")</f>
        <v>0</v>
      </c>
      <c r="K829" s="31"/>
      <c r="L829" s="31"/>
      <c r="M829" s="33" t="str">
        <f t="shared" si="60"/>
        <v/>
      </c>
      <c r="N829" s="33" t="str">
        <f t="shared" si="61"/>
        <v/>
      </c>
      <c r="O829" s="33" t="str">
        <f t="shared" si="62"/>
        <v/>
      </c>
      <c r="P829" s="4"/>
      <c r="Q829" s="33" t="str">
        <f t="shared" si="63"/>
        <v/>
      </c>
      <c r="R829" s="34" t="str">
        <f t="shared" si="64"/>
        <v/>
      </c>
    </row>
    <row r="830" spans="1:18" x14ac:dyDescent="0.35">
      <c r="A830" s="25">
        <v>826</v>
      </c>
      <c r="B830" s="26">
        <f>_xlfn.XLOOKUP(C830,sales!C:C,scon!B:B,"")</f>
        <v>0</v>
      </c>
      <c r="C830" s="4"/>
      <c r="D830" s="26">
        <f>_xlfn.XLOOKUP(C830,sales!C:C,scon!D:D,"")</f>
        <v>0</v>
      </c>
      <c r="E830" s="26">
        <f>_xlfn.XLOOKUP(C830,sales!C:C,scon!E:E,"")</f>
        <v>0</v>
      </c>
      <c r="F830" s="4"/>
      <c r="G830" s="27"/>
      <c r="H830" s="28"/>
      <c r="I830" s="4"/>
      <c r="J830" s="35">
        <f>_xlfn.XLOOKUP(C830,sales!C:C,scon!L:L,"")</f>
        <v>0</v>
      </c>
      <c r="K830" s="31"/>
      <c r="L830" s="31"/>
      <c r="M830" s="33" t="str">
        <f t="shared" si="60"/>
        <v/>
      </c>
      <c r="N830" s="33" t="str">
        <f t="shared" si="61"/>
        <v/>
      </c>
      <c r="O830" s="33" t="str">
        <f t="shared" si="62"/>
        <v/>
      </c>
      <c r="P830" s="4"/>
      <c r="Q830" s="33" t="str">
        <f t="shared" si="63"/>
        <v/>
      </c>
      <c r="R830" s="34" t="str">
        <f t="shared" si="64"/>
        <v/>
      </c>
    </row>
    <row r="831" spans="1:18" x14ac:dyDescent="0.35">
      <c r="A831" s="25">
        <v>827</v>
      </c>
      <c r="B831" s="26">
        <f>_xlfn.XLOOKUP(C831,sales!C:C,scon!B:B,"")</f>
        <v>0</v>
      </c>
      <c r="C831" s="4"/>
      <c r="D831" s="26">
        <f>_xlfn.XLOOKUP(C831,sales!C:C,scon!D:D,"")</f>
        <v>0</v>
      </c>
      <c r="E831" s="26">
        <f>_xlfn.XLOOKUP(C831,sales!C:C,scon!E:E,"")</f>
        <v>0</v>
      </c>
      <c r="F831" s="4"/>
      <c r="G831" s="27"/>
      <c r="H831" s="28"/>
      <c r="I831" s="4"/>
      <c r="J831" s="35">
        <f>_xlfn.XLOOKUP(C831,sales!C:C,scon!L:L,"")</f>
        <v>0</v>
      </c>
      <c r="K831" s="31"/>
      <c r="L831" s="31"/>
      <c r="M831" s="33" t="str">
        <f t="shared" si="60"/>
        <v/>
      </c>
      <c r="N831" s="33" t="str">
        <f t="shared" si="61"/>
        <v/>
      </c>
      <c r="O831" s="33" t="str">
        <f t="shared" si="62"/>
        <v/>
      </c>
      <c r="P831" s="4"/>
      <c r="Q831" s="33" t="str">
        <f t="shared" si="63"/>
        <v/>
      </c>
      <c r="R831" s="34" t="str">
        <f t="shared" si="64"/>
        <v/>
      </c>
    </row>
    <row r="832" spans="1:18" x14ac:dyDescent="0.35">
      <c r="A832" s="25">
        <v>828</v>
      </c>
      <c r="B832" s="26">
        <f>_xlfn.XLOOKUP(C832,sales!C:C,scon!B:B,"")</f>
        <v>0</v>
      </c>
      <c r="C832" s="4"/>
      <c r="D832" s="26">
        <f>_xlfn.XLOOKUP(C832,sales!C:C,scon!D:D,"")</f>
        <v>0</v>
      </c>
      <c r="E832" s="26">
        <f>_xlfn.XLOOKUP(C832,sales!C:C,scon!E:E,"")</f>
        <v>0</v>
      </c>
      <c r="F832" s="4"/>
      <c r="G832" s="27"/>
      <c r="H832" s="28"/>
      <c r="I832" s="4"/>
      <c r="J832" s="35">
        <f>_xlfn.XLOOKUP(C832,sales!C:C,scon!L:L,"")</f>
        <v>0</v>
      </c>
      <c r="K832" s="31"/>
      <c r="L832" s="31"/>
      <c r="M832" s="33" t="str">
        <f t="shared" si="60"/>
        <v/>
      </c>
      <c r="N832" s="33" t="str">
        <f t="shared" si="61"/>
        <v/>
      </c>
      <c r="O832" s="33" t="str">
        <f t="shared" si="62"/>
        <v/>
      </c>
      <c r="P832" s="4"/>
      <c r="Q832" s="33" t="str">
        <f t="shared" si="63"/>
        <v/>
      </c>
      <c r="R832" s="34" t="str">
        <f t="shared" si="64"/>
        <v/>
      </c>
    </row>
    <row r="833" spans="1:18" x14ac:dyDescent="0.35">
      <c r="A833" s="25">
        <v>829</v>
      </c>
      <c r="B833" s="26">
        <f>_xlfn.XLOOKUP(C833,sales!C:C,scon!B:B,"")</f>
        <v>0</v>
      </c>
      <c r="C833" s="4"/>
      <c r="D833" s="26">
        <f>_xlfn.XLOOKUP(C833,sales!C:C,scon!D:D,"")</f>
        <v>0</v>
      </c>
      <c r="E833" s="26">
        <f>_xlfn.XLOOKUP(C833,sales!C:C,scon!E:E,"")</f>
        <v>0</v>
      </c>
      <c r="F833" s="4"/>
      <c r="G833" s="27"/>
      <c r="H833" s="28"/>
      <c r="I833" s="4"/>
      <c r="J833" s="35">
        <f>_xlfn.XLOOKUP(C833,sales!C:C,scon!L:L,"")</f>
        <v>0</v>
      </c>
      <c r="K833" s="31"/>
      <c r="L833" s="31"/>
      <c r="M833" s="33" t="str">
        <f t="shared" si="60"/>
        <v/>
      </c>
      <c r="N833" s="33" t="str">
        <f t="shared" si="61"/>
        <v/>
      </c>
      <c r="O833" s="33" t="str">
        <f t="shared" si="62"/>
        <v/>
      </c>
      <c r="P833" s="4"/>
      <c r="Q833" s="33" t="str">
        <f t="shared" si="63"/>
        <v/>
      </c>
      <c r="R833" s="34" t="str">
        <f t="shared" si="64"/>
        <v/>
      </c>
    </row>
    <row r="834" spans="1:18" x14ac:dyDescent="0.35">
      <c r="A834" s="25">
        <v>830</v>
      </c>
      <c r="B834" s="26">
        <f>_xlfn.XLOOKUP(C834,sales!C:C,scon!B:B,"")</f>
        <v>0</v>
      </c>
      <c r="C834" s="4"/>
      <c r="D834" s="26">
        <f>_xlfn.XLOOKUP(C834,sales!C:C,scon!D:D,"")</f>
        <v>0</v>
      </c>
      <c r="E834" s="26">
        <f>_xlfn.XLOOKUP(C834,sales!C:C,scon!E:E,"")</f>
        <v>0</v>
      </c>
      <c r="F834" s="4"/>
      <c r="G834" s="27"/>
      <c r="H834" s="28"/>
      <c r="I834" s="4"/>
      <c r="J834" s="35">
        <f>_xlfn.XLOOKUP(C834,sales!C:C,scon!L:L,"")</f>
        <v>0</v>
      </c>
      <c r="K834" s="31"/>
      <c r="L834" s="31"/>
      <c r="M834" s="33" t="str">
        <f t="shared" si="60"/>
        <v/>
      </c>
      <c r="N834" s="33" t="str">
        <f t="shared" si="61"/>
        <v/>
      </c>
      <c r="O834" s="33" t="str">
        <f t="shared" si="62"/>
        <v/>
      </c>
      <c r="P834" s="4"/>
      <c r="Q834" s="33" t="str">
        <f t="shared" si="63"/>
        <v/>
      </c>
      <c r="R834" s="34" t="str">
        <f t="shared" si="64"/>
        <v/>
      </c>
    </row>
    <row r="835" spans="1:18" x14ac:dyDescent="0.35">
      <c r="A835" s="25">
        <v>831</v>
      </c>
      <c r="B835" s="26">
        <f>_xlfn.XLOOKUP(C835,sales!C:C,scon!B:B,"")</f>
        <v>0</v>
      </c>
      <c r="C835" s="4"/>
      <c r="D835" s="26">
        <f>_xlfn.XLOOKUP(C835,sales!C:C,scon!D:D,"")</f>
        <v>0</v>
      </c>
      <c r="E835" s="26">
        <f>_xlfn.XLOOKUP(C835,sales!C:C,scon!E:E,"")</f>
        <v>0</v>
      </c>
      <c r="F835" s="4"/>
      <c r="G835" s="27"/>
      <c r="H835" s="28"/>
      <c r="I835" s="4"/>
      <c r="J835" s="35">
        <f>_xlfn.XLOOKUP(C835,sales!C:C,scon!L:L,"")</f>
        <v>0</v>
      </c>
      <c r="K835" s="31"/>
      <c r="L835" s="31"/>
      <c r="M835" s="33" t="str">
        <f t="shared" si="60"/>
        <v/>
      </c>
      <c r="N835" s="33" t="str">
        <f t="shared" si="61"/>
        <v/>
      </c>
      <c r="O835" s="33" t="str">
        <f t="shared" si="62"/>
        <v/>
      </c>
      <c r="P835" s="4"/>
      <c r="Q835" s="33" t="str">
        <f t="shared" si="63"/>
        <v/>
      </c>
      <c r="R835" s="34" t="str">
        <f t="shared" si="64"/>
        <v/>
      </c>
    </row>
    <row r="836" spans="1:18" x14ac:dyDescent="0.35">
      <c r="A836" s="25">
        <v>832</v>
      </c>
      <c r="B836" s="26">
        <f>_xlfn.XLOOKUP(C836,sales!C:C,scon!B:B,"")</f>
        <v>0</v>
      </c>
      <c r="C836" s="4"/>
      <c r="D836" s="26">
        <f>_xlfn.XLOOKUP(C836,sales!C:C,scon!D:D,"")</f>
        <v>0</v>
      </c>
      <c r="E836" s="26">
        <f>_xlfn.XLOOKUP(C836,sales!C:C,scon!E:E,"")</f>
        <v>0</v>
      </c>
      <c r="F836" s="4"/>
      <c r="G836" s="27"/>
      <c r="H836" s="28"/>
      <c r="I836" s="4"/>
      <c r="J836" s="35">
        <f>_xlfn.XLOOKUP(C836,sales!C:C,scon!L:L,"")</f>
        <v>0</v>
      </c>
      <c r="K836" s="31"/>
      <c r="L836" s="31"/>
      <c r="M836" s="33" t="str">
        <f t="shared" si="60"/>
        <v/>
      </c>
      <c r="N836" s="33" t="str">
        <f t="shared" si="61"/>
        <v/>
      </c>
      <c r="O836" s="33" t="str">
        <f t="shared" si="62"/>
        <v/>
      </c>
      <c r="P836" s="4"/>
      <c r="Q836" s="33" t="str">
        <f t="shared" si="63"/>
        <v/>
      </c>
      <c r="R836" s="34" t="str">
        <f t="shared" si="64"/>
        <v/>
      </c>
    </row>
    <row r="837" spans="1:18" x14ac:dyDescent="0.35">
      <c r="A837" s="25">
        <v>833</v>
      </c>
      <c r="B837" s="26">
        <f>_xlfn.XLOOKUP(C837,sales!C:C,scon!B:B,"")</f>
        <v>0</v>
      </c>
      <c r="C837" s="4"/>
      <c r="D837" s="26">
        <f>_xlfn.XLOOKUP(C837,sales!C:C,scon!D:D,"")</f>
        <v>0</v>
      </c>
      <c r="E837" s="26">
        <f>_xlfn.XLOOKUP(C837,sales!C:C,scon!E:E,"")</f>
        <v>0</v>
      </c>
      <c r="F837" s="4"/>
      <c r="G837" s="27"/>
      <c r="H837" s="28"/>
      <c r="I837" s="4"/>
      <c r="J837" s="35">
        <f>_xlfn.XLOOKUP(C837,sales!C:C,scon!L:L,"")</f>
        <v>0</v>
      </c>
      <c r="K837" s="31"/>
      <c r="L837" s="31"/>
      <c r="M837" s="33" t="str">
        <f t="shared" ref="M837:M900" si="65">IF(I837="","",J837*I837)</f>
        <v/>
      </c>
      <c r="N837" s="33" t="str">
        <f t="shared" ref="N837:N900" si="66">IF(K837="","",M837 * K837)</f>
        <v/>
      </c>
      <c r="O837" s="33" t="str">
        <f t="shared" ref="O837:O900" si="67">IF(K837="","",M837 + N837)</f>
        <v/>
      </c>
      <c r="P837" s="4"/>
      <c r="Q837" s="33" t="str">
        <f t="shared" ref="Q837:Q900" si="68">IF(L837&amp;K837="","",M837 * L837)</f>
        <v/>
      </c>
      <c r="R837" s="34" t="str">
        <f t="shared" si="64"/>
        <v/>
      </c>
    </row>
    <row r="838" spans="1:18" x14ac:dyDescent="0.35">
      <c r="A838" s="25">
        <v>834</v>
      </c>
      <c r="B838" s="26">
        <f>_xlfn.XLOOKUP(C838,sales!C:C,scon!B:B,"")</f>
        <v>0</v>
      </c>
      <c r="C838" s="4"/>
      <c r="D838" s="26">
        <f>_xlfn.XLOOKUP(C838,sales!C:C,scon!D:D,"")</f>
        <v>0</v>
      </c>
      <c r="E838" s="26">
        <f>_xlfn.XLOOKUP(C838,sales!C:C,scon!E:E,"")</f>
        <v>0</v>
      </c>
      <c r="F838" s="4"/>
      <c r="G838" s="27"/>
      <c r="H838" s="28"/>
      <c r="I838" s="4"/>
      <c r="J838" s="35">
        <f>_xlfn.XLOOKUP(C838,sales!C:C,scon!L:L,"")</f>
        <v>0</v>
      </c>
      <c r="K838" s="31"/>
      <c r="L838" s="31"/>
      <c r="M838" s="33" t="str">
        <f t="shared" si="65"/>
        <v/>
      </c>
      <c r="N838" s="33" t="str">
        <f t="shared" si="66"/>
        <v/>
      </c>
      <c r="O838" s="33" t="str">
        <f t="shared" si="67"/>
        <v/>
      </c>
      <c r="P838" s="4"/>
      <c r="Q838" s="33" t="str">
        <f t="shared" si="68"/>
        <v/>
      </c>
      <c r="R838" s="34" t="str">
        <f t="shared" ref="R838:R901" si="69">IF(M838="","",O838-P838-Q838)</f>
        <v/>
      </c>
    </row>
    <row r="839" spans="1:18" x14ac:dyDescent="0.35">
      <c r="A839" s="25">
        <v>835</v>
      </c>
      <c r="B839" s="26">
        <f>_xlfn.XLOOKUP(C839,sales!C:C,scon!B:B,"")</f>
        <v>0</v>
      </c>
      <c r="C839" s="4"/>
      <c r="D839" s="26">
        <f>_xlfn.XLOOKUP(C839,sales!C:C,scon!D:D,"")</f>
        <v>0</v>
      </c>
      <c r="E839" s="26">
        <f>_xlfn.XLOOKUP(C839,sales!C:C,scon!E:E,"")</f>
        <v>0</v>
      </c>
      <c r="F839" s="4"/>
      <c r="G839" s="27"/>
      <c r="H839" s="28"/>
      <c r="I839" s="4"/>
      <c r="J839" s="35">
        <f>_xlfn.XLOOKUP(C839,sales!C:C,scon!L:L,"")</f>
        <v>0</v>
      </c>
      <c r="K839" s="31"/>
      <c r="L839" s="31"/>
      <c r="M839" s="33" t="str">
        <f t="shared" si="65"/>
        <v/>
      </c>
      <c r="N839" s="33" t="str">
        <f t="shared" si="66"/>
        <v/>
      </c>
      <c r="O839" s="33" t="str">
        <f t="shared" si="67"/>
        <v/>
      </c>
      <c r="P839" s="4"/>
      <c r="Q839" s="33" t="str">
        <f t="shared" si="68"/>
        <v/>
      </c>
      <c r="R839" s="34" t="str">
        <f t="shared" si="69"/>
        <v/>
      </c>
    </row>
    <row r="840" spans="1:18" x14ac:dyDescent="0.35">
      <c r="A840" s="25">
        <v>836</v>
      </c>
      <c r="B840" s="26">
        <f>_xlfn.XLOOKUP(C840,sales!C:C,scon!B:B,"")</f>
        <v>0</v>
      </c>
      <c r="C840" s="4"/>
      <c r="D840" s="26">
        <f>_xlfn.XLOOKUP(C840,sales!C:C,scon!D:D,"")</f>
        <v>0</v>
      </c>
      <c r="E840" s="26">
        <f>_xlfn.XLOOKUP(C840,sales!C:C,scon!E:E,"")</f>
        <v>0</v>
      </c>
      <c r="F840" s="4"/>
      <c r="G840" s="27"/>
      <c r="H840" s="28"/>
      <c r="I840" s="4"/>
      <c r="J840" s="35">
        <f>_xlfn.XLOOKUP(C840,sales!C:C,scon!L:L,"")</f>
        <v>0</v>
      </c>
      <c r="K840" s="31"/>
      <c r="L840" s="31"/>
      <c r="M840" s="33" t="str">
        <f t="shared" si="65"/>
        <v/>
      </c>
      <c r="N840" s="33" t="str">
        <f t="shared" si="66"/>
        <v/>
      </c>
      <c r="O840" s="33" t="str">
        <f t="shared" si="67"/>
        <v/>
      </c>
      <c r="P840" s="4"/>
      <c r="Q840" s="33" t="str">
        <f t="shared" si="68"/>
        <v/>
      </c>
      <c r="R840" s="34" t="str">
        <f t="shared" si="69"/>
        <v/>
      </c>
    </row>
    <row r="841" spans="1:18" x14ac:dyDescent="0.35">
      <c r="A841" s="25">
        <v>837</v>
      </c>
      <c r="B841" s="26">
        <f>_xlfn.XLOOKUP(C841,sales!C:C,scon!B:B,"")</f>
        <v>0</v>
      </c>
      <c r="C841" s="4"/>
      <c r="D841" s="26">
        <f>_xlfn.XLOOKUP(C841,sales!C:C,scon!D:D,"")</f>
        <v>0</v>
      </c>
      <c r="E841" s="26">
        <f>_xlfn.XLOOKUP(C841,sales!C:C,scon!E:E,"")</f>
        <v>0</v>
      </c>
      <c r="F841" s="4"/>
      <c r="G841" s="27"/>
      <c r="H841" s="28"/>
      <c r="I841" s="4"/>
      <c r="J841" s="35">
        <f>_xlfn.XLOOKUP(C841,sales!C:C,scon!L:L,"")</f>
        <v>0</v>
      </c>
      <c r="K841" s="31"/>
      <c r="L841" s="31"/>
      <c r="M841" s="33" t="str">
        <f t="shared" si="65"/>
        <v/>
      </c>
      <c r="N841" s="33" t="str">
        <f t="shared" si="66"/>
        <v/>
      </c>
      <c r="O841" s="33" t="str">
        <f t="shared" si="67"/>
        <v/>
      </c>
      <c r="P841" s="4"/>
      <c r="Q841" s="33" t="str">
        <f t="shared" si="68"/>
        <v/>
      </c>
      <c r="R841" s="34" t="str">
        <f t="shared" si="69"/>
        <v/>
      </c>
    </row>
    <row r="842" spans="1:18" x14ac:dyDescent="0.35">
      <c r="A842" s="25">
        <v>838</v>
      </c>
      <c r="B842" s="26">
        <f>_xlfn.XLOOKUP(C842,sales!C:C,scon!B:B,"")</f>
        <v>0</v>
      </c>
      <c r="C842" s="4"/>
      <c r="D842" s="26">
        <f>_xlfn.XLOOKUP(C842,sales!C:C,scon!D:D,"")</f>
        <v>0</v>
      </c>
      <c r="E842" s="26">
        <f>_xlfn.XLOOKUP(C842,sales!C:C,scon!E:E,"")</f>
        <v>0</v>
      </c>
      <c r="F842" s="4"/>
      <c r="G842" s="27"/>
      <c r="H842" s="28"/>
      <c r="I842" s="4"/>
      <c r="J842" s="35">
        <f>_xlfn.XLOOKUP(C842,sales!C:C,scon!L:L,"")</f>
        <v>0</v>
      </c>
      <c r="K842" s="31"/>
      <c r="L842" s="31"/>
      <c r="M842" s="33" t="str">
        <f t="shared" si="65"/>
        <v/>
      </c>
      <c r="N842" s="33" t="str">
        <f t="shared" si="66"/>
        <v/>
      </c>
      <c r="O842" s="33" t="str">
        <f t="shared" si="67"/>
        <v/>
      </c>
      <c r="P842" s="4"/>
      <c r="Q842" s="33" t="str">
        <f t="shared" si="68"/>
        <v/>
      </c>
      <c r="R842" s="34" t="str">
        <f t="shared" si="69"/>
        <v/>
      </c>
    </row>
    <row r="843" spans="1:18" x14ac:dyDescent="0.35">
      <c r="A843" s="25">
        <v>839</v>
      </c>
      <c r="B843" s="26">
        <f>_xlfn.XLOOKUP(C843,sales!C:C,scon!B:B,"")</f>
        <v>0</v>
      </c>
      <c r="C843" s="4"/>
      <c r="D843" s="26">
        <f>_xlfn.XLOOKUP(C843,sales!C:C,scon!D:D,"")</f>
        <v>0</v>
      </c>
      <c r="E843" s="26">
        <f>_xlfn.XLOOKUP(C843,sales!C:C,scon!E:E,"")</f>
        <v>0</v>
      </c>
      <c r="F843" s="4"/>
      <c r="G843" s="27"/>
      <c r="H843" s="28"/>
      <c r="I843" s="4"/>
      <c r="J843" s="35">
        <f>_xlfn.XLOOKUP(C843,sales!C:C,scon!L:L,"")</f>
        <v>0</v>
      </c>
      <c r="K843" s="31"/>
      <c r="L843" s="31"/>
      <c r="M843" s="33" t="str">
        <f t="shared" si="65"/>
        <v/>
      </c>
      <c r="N843" s="33" t="str">
        <f t="shared" si="66"/>
        <v/>
      </c>
      <c r="O843" s="33" t="str">
        <f t="shared" si="67"/>
        <v/>
      </c>
      <c r="P843" s="4"/>
      <c r="Q843" s="33" t="str">
        <f t="shared" si="68"/>
        <v/>
      </c>
      <c r="R843" s="34" t="str">
        <f t="shared" si="69"/>
        <v/>
      </c>
    </row>
    <row r="844" spans="1:18" x14ac:dyDescent="0.35">
      <c r="A844" s="25">
        <v>840</v>
      </c>
      <c r="B844" s="26">
        <f>_xlfn.XLOOKUP(C844,sales!C:C,scon!B:B,"")</f>
        <v>0</v>
      </c>
      <c r="C844" s="4"/>
      <c r="D844" s="26">
        <f>_xlfn.XLOOKUP(C844,sales!C:C,scon!D:D,"")</f>
        <v>0</v>
      </c>
      <c r="E844" s="26">
        <f>_xlfn.XLOOKUP(C844,sales!C:C,scon!E:E,"")</f>
        <v>0</v>
      </c>
      <c r="F844" s="4"/>
      <c r="G844" s="27"/>
      <c r="H844" s="28"/>
      <c r="I844" s="4"/>
      <c r="J844" s="35">
        <f>_xlfn.XLOOKUP(C844,sales!C:C,scon!L:L,"")</f>
        <v>0</v>
      </c>
      <c r="K844" s="31"/>
      <c r="L844" s="31"/>
      <c r="M844" s="33" t="str">
        <f t="shared" si="65"/>
        <v/>
      </c>
      <c r="N844" s="33" t="str">
        <f t="shared" si="66"/>
        <v/>
      </c>
      <c r="O844" s="33" t="str">
        <f t="shared" si="67"/>
        <v/>
      </c>
      <c r="P844" s="4"/>
      <c r="Q844" s="33" t="str">
        <f t="shared" si="68"/>
        <v/>
      </c>
      <c r="R844" s="34" t="str">
        <f t="shared" si="69"/>
        <v/>
      </c>
    </row>
    <row r="845" spans="1:18" x14ac:dyDescent="0.35">
      <c r="A845" s="25">
        <v>841</v>
      </c>
      <c r="B845" s="26">
        <f>_xlfn.XLOOKUP(C845,sales!C:C,scon!B:B,"")</f>
        <v>0</v>
      </c>
      <c r="C845" s="4"/>
      <c r="D845" s="26">
        <f>_xlfn.XLOOKUP(C845,sales!C:C,scon!D:D,"")</f>
        <v>0</v>
      </c>
      <c r="E845" s="26">
        <f>_xlfn.XLOOKUP(C845,sales!C:C,scon!E:E,"")</f>
        <v>0</v>
      </c>
      <c r="F845" s="4"/>
      <c r="G845" s="27"/>
      <c r="H845" s="28"/>
      <c r="I845" s="4"/>
      <c r="J845" s="35">
        <f>_xlfn.XLOOKUP(C845,sales!C:C,scon!L:L,"")</f>
        <v>0</v>
      </c>
      <c r="K845" s="31"/>
      <c r="L845" s="31"/>
      <c r="M845" s="33" t="str">
        <f t="shared" si="65"/>
        <v/>
      </c>
      <c r="N845" s="33" t="str">
        <f t="shared" si="66"/>
        <v/>
      </c>
      <c r="O845" s="33" t="str">
        <f t="shared" si="67"/>
        <v/>
      </c>
      <c r="P845" s="4"/>
      <c r="Q845" s="33" t="str">
        <f t="shared" si="68"/>
        <v/>
      </c>
      <c r="R845" s="34" t="str">
        <f t="shared" si="69"/>
        <v/>
      </c>
    </row>
    <row r="846" spans="1:18" x14ac:dyDescent="0.35">
      <c r="A846" s="25">
        <v>842</v>
      </c>
      <c r="B846" s="26">
        <f>_xlfn.XLOOKUP(C846,sales!C:C,scon!B:B,"")</f>
        <v>0</v>
      </c>
      <c r="C846" s="4"/>
      <c r="D846" s="26">
        <f>_xlfn.XLOOKUP(C846,sales!C:C,scon!D:D,"")</f>
        <v>0</v>
      </c>
      <c r="E846" s="26">
        <f>_xlfn.XLOOKUP(C846,sales!C:C,scon!E:E,"")</f>
        <v>0</v>
      </c>
      <c r="F846" s="4"/>
      <c r="G846" s="27"/>
      <c r="H846" s="28"/>
      <c r="I846" s="4"/>
      <c r="J846" s="35">
        <f>_xlfn.XLOOKUP(C846,sales!C:C,scon!L:L,"")</f>
        <v>0</v>
      </c>
      <c r="K846" s="31"/>
      <c r="L846" s="31"/>
      <c r="M846" s="33" t="str">
        <f t="shared" si="65"/>
        <v/>
      </c>
      <c r="N846" s="33" t="str">
        <f t="shared" si="66"/>
        <v/>
      </c>
      <c r="O846" s="33" t="str">
        <f t="shared" si="67"/>
        <v/>
      </c>
      <c r="P846" s="4"/>
      <c r="Q846" s="33" t="str">
        <f t="shared" si="68"/>
        <v/>
      </c>
      <c r="R846" s="34" t="str">
        <f t="shared" si="69"/>
        <v/>
      </c>
    </row>
    <row r="847" spans="1:18" x14ac:dyDescent="0.35">
      <c r="A847" s="25">
        <v>843</v>
      </c>
      <c r="B847" s="26">
        <f>_xlfn.XLOOKUP(C847,sales!C:C,scon!B:B,"")</f>
        <v>0</v>
      </c>
      <c r="C847" s="4"/>
      <c r="D847" s="26">
        <f>_xlfn.XLOOKUP(C847,sales!C:C,scon!D:D,"")</f>
        <v>0</v>
      </c>
      <c r="E847" s="26">
        <f>_xlfn.XLOOKUP(C847,sales!C:C,scon!E:E,"")</f>
        <v>0</v>
      </c>
      <c r="F847" s="4"/>
      <c r="G847" s="27"/>
      <c r="H847" s="28"/>
      <c r="I847" s="4"/>
      <c r="J847" s="35">
        <f>_xlfn.XLOOKUP(C847,sales!C:C,scon!L:L,"")</f>
        <v>0</v>
      </c>
      <c r="K847" s="31"/>
      <c r="L847" s="31"/>
      <c r="M847" s="33" t="str">
        <f t="shared" si="65"/>
        <v/>
      </c>
      <c r="N847" s="33" t="str">
        <f t="shared" si="66"/>
        <v/>
      </c>
      <c r="O847" s="33" t="str">
        <f t="shared" si="67"/>
        <v/>
      </c>
      <c r="P847" s="4"/>
      <c r="Q847" s="33" t="str">
        <f t="shared" si="68"/>
        <v/>
      </c>
      <c r="R847" s="34" t="str">
        <f t="shared" si="69"/>
        <v/>
      </c>
    </row>
    <row r="848" spans="1:18" x14ac:dyDescent="0.35">
      <c r="A848" s="25">
        <v>844</v>
      </c>
      <c r="B848" s="26">
        <f>_xlfn.XLOOKUP(C848,sales!C:C,scon!B:B,"")</f>
        <v>0</v>
      </c>
      <c r="C848" s="4"/>
      <c r="D848" s="26">
        <f>_xlfn.XLOOKUP(C848,sales!C:C,scon!D:D,"")</f>
        <v>0</v>
      </c>
      <c r="E848" s="26">
        <f>_xlfn.XLOOKUP(C848,sales!C:C,scon!E:E,"")</f>
        <v>0</v>
      </c>
      <c r="F848" s="4"/>
      <c r="G848" s="27"/>
      <c r="H848" s="28"/>
      <c r="I848" s="4"/>
      <c r="J848" s="35">
        <f>_xlfn.XLOOKUP(C848,sales!C:C,scon!L:L,"")</f>
        <v>0</v>
      </c>
      <c r="K848" s="31"/>
      <c r="L848" s="31"/>
      <c r="M848" s="33" t="str">
        <f t="shared" si="65"/>
        <v/>
      </c>
      <c r="N848" s="33" t="str">
        <f t="shared" si="66"/>
        <v/>
      </c>
      <c r="O848" s="33" t="str">
        <f t="shared" si="67"/>
        <v/>
      </c>
      <c r="P848" s="4"/>
      <c r="Q848" s="33" t="str">
        <f t="shared" si="68"/>
        <v/>
      </c>
      <c r="R848" s="34" t="str">
        <f t="shared" si="69"/>
        <v/>
      </c>
    </row>
    <row r="849" spans="1:18" x14ac:dyDescent="0.35">
      <c r="A849" s="25">
        <v>845</v>
      </c>
      <c r="B849" s="26">
        <f>_xlfn.XLOOKUP(C849,sales!C:C,scon!B:B,"")</f>
        <v>0</v>
      </c>
      <c r="C849" s="4"/>
      <c r="D849" s="26">
        <f>_xlfn.XLOOKUP(C849,sales!C:C,scon!D:D,"")</f>
        <v>0</v>
      </c>
      <c r="E849" s="26">
        <f>_xlfn.XLOOKUP(C849,sales!C:C,scon!E:E,"")</f>
        <v>0</v>
      </c>
      <c r="F849" s="4"/>
      <c r="G849" s="27"/>
      <c r="H849" s="28"/>
      <c r="I849" s="4"/>
      <c r="J849" s="35">
        <f>_xlfn.XLOOKUP(C849,sales!C:C,scon!L:L,"")</f>
        <v>0</v>
      </c>
      <c r="K849" s="31"/>
      <c r="L849" s="31"/>
      <c r="M849" s="33" t="str">
        <f t="shared" si="65"/>
        <v/>
      </c>
      <c r="N849" s="33" t="str">
        <f t="shared" si="66"/>
        <v/>
      </c>
      <c r="O849" s="33" t="str">
        <f t="shared" si="67"/>
        <v/>
      </c>
      <c r="P849" s="4"/>
      <c r="Q849" s="33" t="str">
        <f t="shared" si="68"/>
        <v/>
      </c>
      <c r="R849" s="34" t="str">
        <f t="shared" si="69"/>
        <v/>
      </c>
    </row>
    <row r="850" spans="1:18" x14ac:dyDescent="0.35">
      <c r="A850" s="25">
        <v>846</v>
      </c>
      <c r="B850" s="26">
        <f>_xlfn.XLOOKUP(C850,sales!C:C,scon!B:B,"")</f>
        <v>0</v>
      </c>
      <c r="C850" s="4"/>
      <c r="D850" s="26">
        <f>_xlfn.XLOOKUP(C850,sales!C:C,scon!D:D,"")</f>
        <v>0</v>
      </c>
      <c r="E850" s="26">
        <f>_xlfn.XLOOKUP(C850,sales!C:C,scon!E:E,"")</f>
        <v>0</v>
      </c>
      <c r="F850" s="4"/>
      <c r="G850" s="27"/>
      <c r="H850" s="28"/>
      <c r="I850" s="4"/>
      <c r="J850" s="35">
        <f>_xlfn.XLOOKUP(C850,sales!C:C,scon!L:L,"")</f>
        <v>0</v>
      </c>
      <c r="K850" s="31"/>
      <c r="L850" s="31"/>
      <c r="M850" s="33" t="str">
        <f t="shared" si="65"/>
        <v/>
      </c>
      <c r="N850" s="33" t="str">
        <f t="shared" si="66"/>
        <v/>
      </c>
      <c r="O850" s="33" t="str">
        <f t="shared" si="67"/>
        <v/>
      </c>
      <c r="P850" s="4"/>
      <c r="Q850" s="33" t="str">
        <f t="shared" si="68"/>
        <v/>
      </c>
      <c r="R850" s="34" t="str">
        <f t="shared" si="69"/>
        <v/>
      </c>
    </row>
    <row r="851" spans="1:18" x14ac:dyDescent="0.35">
      <c r="A851" s="25">
        <v>847</v>
      </c>
      <c r="B851" s="26">
        <f>_xlfn.XLOOKUP(C851,sales!C:C,scon!B:B,"")</f>
        <v>0</v>
      </c>
      <c r="C851" s="4"/>
      <c r="D851" s="26">
        <f>_xlfn.XLOOKUP(C851,sales!C:C,scon!D:D,"")</f>
        <v>0</v>
      </c>
      <c r="E851" s="26">
        <f>_xlfn.XLOOKUP(C851,sales!C:C,scon!E:E,"")</f>
        <v>0</v>
      </c>
      <c r="F851" s="4"/>
      <c r="G851" s="27"/>
      <c r="H851" s="28"/>
      <c r="I851" s="4"/>
      <c r="J851" s="35">
        <f>_xlfn.XLOOKUP(C851,sales!C:C,scon!L:L,"")</f>
        <v>0</v>
      </c>
      <c r="K851" s="31"/>
      <c r="L851" s="31"/>
      <c r="M851" s="33" t="str">
        <f t="shared" si="65"/>
        <v/>
      </c>
      <c r="N851" s="33" t="str">
        <f t="shared" si="66"/>
        <v/>
      </c>
      <c r="O851" s="33" t="str">
        <f t="shared" si="67"/>
        <v/>
      </c>
      <c r="P851" s="4"/>
      <c r="Q851" s="33" t="str">
        <f t="shared" si="68"/>
        <v/>
      </c>
      <c r="R851" s="34" t="str">
        <f t="shared" si="69"/>
        <v/>
      </c>
    </row>
    <row r="852" spans="1:18" x14ac:dyDescent="0.35">
      <c r="A852" s="25">
        <v>848</v>
      </c>
      <c r="B852" s="26">
        <f>_xlfn.XLOOKUP(C852,sales!C:C,scon!B:B,"")</f>
        <v>0</v>
      </c>
      <c r="C852" s="4"/>
      <c r="D852" s="26">
        <f>_xlfn.XLOOKUP(C852,sales!C:C,scon!D:D,"")</f>
        <v>0</v>
      </c>
      <c r="E852" s="26">
        <f>_xlfn.XLOOKUP(C852,sales!C:C,scon!E:E,"")</f>
        <v>0</v>
      </c>
      <c r="F852" s="4"/>
      <c r="G852" s="27"/>
      <c r="H852" s="28"/>
      <c r="I852" s="4"/>
      <c r="J852" s="35">
        <f>_xlfn.XLOOKUP(C852,sales!C:C,scon!L:L,"")</f>
        <v>0</v>
      </c>
      <c r="K852" s="31"/>
      <c r="L852" s="31"/>
      <c r="M852" s="33" t="str">
        <f t="shared" si="65"/>
        <v/>
      </c>
      <c r="N852" s="33" t="str">
        <f t="shared" si="66"/>
        <v/>
      </c>
      <c r="O852" s="33" t="str">
        <f t="shared" si="67"/>
        <v/>
      </c>
      <c r="P852" s="4"/>
      <c r="Q852" s="33" t="str">
        <f t="shared" si="68"/>
        <v/>
      </c>
      <c r="R852" s="34" t="str">
        <f t="shared" si="69"/>
        <v/>
      </c>
    </row>
    <row r="853" spans="1:18" x14ac:dyDescent="0.35">
      <c r="A853" s="25">
        <v>849</v>
      </c>
      <c r="B853" s="26">
        <f>_xlfn.XLOOKUP(C853,sales!C:C,scon!B:B,"")</f>
        <v>0</v>
      </c>
      <c r="C853" s="4"/>
      <c r="D853" s="26">
        <f>_xlfn.XLOOKUP(C853,sales!C:C,scon!D:D,"")</f>
        <v>0</v>
      </c>
      <c r="E853" s="26">
        <f>_xlfn.XLOOKUP(C853,sales!C:C,scon!E:E,"")</f>
        <v>0</v>
      </c>
      <c r="F853" s="4"/>
      <c r="G853" s="27"/>
      <c r="H853" s="28"/>
      <c r="I853" s="4"/>
      <c r="J853" s="35">
        <f>_xlfn.XLOOKUP(C853,sales!C:C,scon!L:L,"")</f>
        <v>0</v>
      </c>
      <c r="K853" s="31"/>
      <c r="L853" s="31"/>
      <c r="M853" s="33" t="str">
        <f t="shared" si="65"/>
        <v/>
      </c>
      <c r="N853" s="33" t="str">
        <f t="shared" si="66"/>
        <v/>
      </c>
      <c r="O853" s="33" t="str">
        <f t="shared" si="67"/>
        <v/>
      </c>
      <c r="P853" s="4"/>
      <c r="Q853" s="33" t="str">
        <f t="shared" si="68"/>
        <v/>
      </c>
      <c r="R853" s="34" t="str">
        <f t="shared" si="69"/>
        <v/>
      </c>
    </row>
    <row r="854" spans="1:18" x14ac:dyDescent="0.35">
      <c r="A854" s="25">
        <v>850</v>
      </c>
      <c r="B854" s="26">
        <f>_xlfn.XLOOKUP(C854,sales!C:C,scon!B:B,"")</f>
        <v>0</v>
      </c>
      <c r="C854" s="4"/>
      <c r="D854" s="26">
        <f>_xlfn.XLOOKUP(C854,sales!C:C,scon!D:D,"")</f>
        <v>0</v>
      </c>
      <c r="E854" s="26">
        <f>_xlfn.XLOOKUP(C854,sales!C:C,scon!E:E,"")</f>
        <v>0</v>
      </c>
      <c r="F854" s="4"/>
      <c r="G854" s="27"/>
      <c r="H854" s="28"/>
      <c r="I854" s="4"/>
      <c r="J854" s="35">
        <f>_xlfn.XLOOKUP(C854,sales!C:C,scon!L:L,"")</f>
        <v>0</v>
      </c>
      <c r="K854" s="31"/>
      <c r="L854" s="31"/>
      <c r="M854" s="33" t="str">
        <f t="shared" si="65"/>
        <v/>
      </c>
      <c r="N854" s="33" t="str">
        <f t="shared" si="66"/>
        <v/>
      </c>
      <c r="O854" s="33" t="str">
        <f t="shared" si="67"/>
        <v/>
      </c>
      <c r="P854" s="4"/>
      <c r="Q854" s="33" t="str">
        <f t="shared" si="68"/>
        <v/>
      </c>
      <c r="R854" s="34" t="str">
        <f t="shared" si="69"/>
        <v/>
      </c>
    </row>
    <row r="855" spans="1:18" x14ac:dyDescent="0.35">
      <c r="A855" s="25">
        <v>851</v>
      </c>
      <c r="B855" s="26">
        <f>_xlfn.XLOOKUP(C855,sales!C:C,scon!B:B,"")</f>
        <v>0</v>
      </c>
      <c r="C855" s="4"/>
      <c r="D855" s="26">
        <f>_xlfn.XLOOKUP(C855,sales!C:C,scon!D:D,"")</f>
        <v>0</v>
      </c>
      <c r="E855" s="26">
        <f>_xlfn.XLOOKUP(C855,sales!C:C,scon!E:E,"")</f>
        <v>0</v>
      </c>
      <c r="F855" s="4"/>
      <c r="G855" s="27"/>
      <c r="H855" s="28"/>
      <c r="I855" s="4"/>
      <c r="J855" s="35">
        <f>_xlfn.XLOOKUP(C855,sales!C:C,scon!L:L,"")</f>
        <v>0</v>
      </c>
      <c r="K855" s="31"/>
      <c r="L855" s="31"/>
      <c r="M855" s="33" t="str">
        <f t="shared" si="65"/>
        <v/>
      </c>
      <c r="N855" s="33" t="str">
        <f t="shared" si="66"/>
        <v/>
      </c>
      <c r="O855" s="33" t="str">
        <f t="shared" si="67"/>
        <v/>
      </c>
      <c r="P855" s="4"/>
      <c r="Q855" s="33" t="str">
        <f t="shared" si="68"/>
        <v/>
      </c>
      <c r="R855" s="34" t="str">
        <f t="shared" si="69"/>
        <v/>
      </c>
    </row>
    <row r="856" spans="1:18" x14ac:dyDescent="0.35">
      <c r="A856" s="25">
        <v>852</v>
      </c>
      <c r="B856" s="26">
        <f>_xlfn.XLOOKUP(C856,sales!C:C,scon!B:B,"")</f>
        <v>0</v>
      </c>
      <c r="C856" s="4"/>
      <c r="D856" s="26">
        <f>_xlfn.XLOOKUP(C856,sales!C:C,scon!D:D,"")</f>
        <v>0</v>
      </c>
      <c r="E856" s="26">
        <f>_xlfn.XLOOKUP(C856,sales!C:C,scon!E:E,"")</f>
        <v>0</v>
      </c>
      <c r="F856" s="4"/>
      <c r="G856" s="27"/>
      <c r="H856" s="28"/>
      <c r="I856" s="4"/>
      <c r="J856" s="35">
        <f>_xlfn.XLOOKUP(C856,sales!C:C,scon!L:L,"")</f>
        <v>0</v>
      </c>
      <c r="K856" s="31"/>
      <c r="L856" s="31"/>
      <c r="M856" s="33" t="str">
        <f t="shared" si="65"/>
        <v/>
      </c>
      <c r="N856" s="33" t="str">
        <f t="shared" si="66"/>
        <v/>
      </c>
      <c r="O856" s="33" t="str">
        <f t="shared" si="67"/>
        <v/>
      </c>
      <c r="P856" s="4"/>
      <c r="Q856" s="33" t="str">
        <f t="shared" si="68"/>
        <v/>
      </c>
      <c r="R856" s="34" t="str">
        <f t="shared" si="69"/>
        <v/>
      </c>
    </row>
    <row r="857" spans="1:18" x14ac:dyDescent="0.35">
      <c r="A857" s="25">
        <v>853</v>
      </c>
      <c r="B857" s="26">
        <f>_xlfn.XLOOKUP(C857,sales!C:C,scon!B:B,"")</f>
        <v>0</v>
      </c>
      <c r="C857" s="4"/>
      <c r="D857" s="26">
        <f>_xlfn.XLOOKUP(C857,sales!C:C,scon!D:D,"")</f>
        <v>0</v>
      </c>
      <c r="E857" s="26">
        <f>_xlfn.XLOOKUP(C857,sales!C:C,scon!E:E,"")</f>
        <v>0</v>
      </c>
      <c r="F857" s="4"/>
      <c r="G857" s="27"/>
      <c r="H857" s="28"/>
      <c r="I857" s="4"/>
      <c r="J857" s="35">
        <f>_xlfn.XLOOKUP(C857,sales!C:C,scon!L:L,"")</f>
        <v>0</v>
      </c>
      <c r="K857" s="31"/>
      <c r="L857" s="31"/>
      <c r="M857" s="33" t="str">
        <f t="shared" si="65"/>
        <v/>
      </c>
      <c r="N857" s="33" t="str">
        <f t="shared" si="66"/>
        <v/>
      </c>
      <c r="O857" s="33" t="str">
        <f t="shared" si="67"/>
        <v/>
      </c>
      <c r="P857" s="4"/>
      <c r="Q857" s="33" t="str">
        <f t="shared" si="68"/>
        <v/>
      </c>
      <c r="R857" s="34" t="str">
        <f t="shared" si="69"/>
        <v/>
      </c>
    </row>
    <row r="858" spans="1:18" x14ac:dyDescent="0.35">
      <c r="A858" s="25">
        <v>854</v>
      </c>
      <c r="B858" s="26">
        <f>_xlfn.XLOOKUP(C858,sales!C:C,scon!B:B,"")</f>
        <v>0</v>
      </c>
      <c r="C858" s="4"/>
      <c r="D858" s="26">
        <f>_xlfn.XLOOKUP(C858,sales!C:C,scon!D:D,"")</f>
        <v>0</v>
      </c>
      <c r="E858" s="26">
        <f>_xlfn.XLOOKUP(C858,sales!C:C,scon!E:E,"")</f>
        <v>0</v>
      </c>
      <c r="F858" s="4"/>
      <c r="G858" s="27"/>
      <c r="H858" s="28"/>
      <c r="I858" s="4"/>
      <c r="J858" s="35">
        <f>_xlfn.XLOOKUP(C858,sales!C:C,scon!L:L,"")</f>
        <v>0</v>
      </c>
      <c r="K858" s="31"/>
      <c r="L858" s="31"/>
      <c r="M858" s="33" t="str">
        <f t="shared" si="65"/>
        <v/>
      </c>
      <c r="N858" s="33" t="str">
        <f t="shared" si="66"/>
        <v/>
      </c>
      <c r="O858" s="33" t="str">
        <f t="shared" si="67"/>
        <v/>
      </c>
      <c r="P858" s="4"/>
      <c r="Q858" s="33" t="str">
        <f t="shared" si="68"/>
        <v/>
      </c>
      <c r="R858" s="34" t="str">
        <f t="shared" si="69"/>
        <v/>
      </c>
    </row>
    <row r="859" spans="1:18" x14ac:dyDescent="0.35">
      <c r="A859" s="25">
        <v>855</v>
      </c>
      <c r="B859" s="26">
        <f>_xlfn.XLOOKUP(C859,sales!C:C,scon!B:B,"")</f>
        <v>0</v>
      </c>
      <c r="C859" s="4"/>
      <c r="D859" s="26">
        <f>_xlfn.XLOOKUP(C859,sales!C:C,scon!D:D,"")</f>
        <v>0</v>
      </c>
      <c r="E859" s="26">
        <f>_xlfn.XLOOKUP(C859,sales!C:C,scon!E:E,"")</f>
        <v>0</v>
      </c>
      <c r="F859" s="4"/>
      <c r="G859" s="27"/>
      <c r="H859" s="28"/>
      <c r="I859" s="4"/>
      <c r="J859" s="35">
        <f>_xlfn.XLOOKUP(C859,sales!C:C,scon!L:L,"")</f>
        <v>0</v>
      </c>
      <c r="K859" s="31"/>
      <c r="L859" s="31"/>
      <c r="M859" s="33" t="str">
        <f t="shared" si="65"/>
        <v/>
      </c>
      <c r="N859" s="33" t="str">
        <f t="shared" si="66"/>
        <v/>
      </c>
      <c r="O859" s="33" t="str">
        <f t="shared" si="67"/>
        <v/>
      </c>
      <c r="P859" s="4"/>
      <c r="Q859" s="33" t="str">
        <f t="shared" si="68"/>
        <v/>
      </c>
      <c r="R859" s="34" t="str">
        <f t="shared" si="69"/>
        <v/>
      </c>
    </row>
    <row r="860" spans="1:18" x14ac:dyDescent="0.35">
      <c r="A860" s="25">
        <v>856</v>
      </c>
      <c r="B860" s="26">
        <f>_xlfn.XLOOKUP(C860,sales!C:C,scon!B:B,"")</f>
        <v>0</v>
      </c>
      <c r="C860" s="4"/>
      <c r="D860" s="26">
        <f>_xlfn.XLOOKUP(C860,sales!C:C,scon!D:D,"")</f>
        <v>0</v>
      </c>
      <c r="E860" s="26">
        <f>_xlfn.XLOOKUP(C860,sales!C:C,scon!E:E,"")</f>
        <v>0</v>
      </c>
      <c r="F860" s="4"/>
      <c r="G860" s="27"/>
      <c r="H860" s="28"/>
      <c r="I860" s="4"/>
      <c r="J860" s="35">
        <f>_xlfn.XLOOKUP(C860,sales!C:C,scon!L:L,"")</f>
        <v>0</v>
      </c>
      <c r="K860" s="31"/>
      <c r="L860" s="31"/>
      <c r="M860" s="33" t="str">
        <f t="shared" si="65"/>
        <v/>
      </c>
      <c r="N860" s="33" t="str">
        <f t="shared" si="66"/>
        <v/>
      </c>
      <c r="O860" s="33" t="str">
        <f t="shared" si="67"/>
        <v/>
      </c>
      <c r="P860" s="4"/>
      <c r="Q860" s="33" t="str">
        <f t="shared" si="68"/>
        <v/>
      </c>
      <c r="R860" s="34" t="str">
        <f t="shared" si="69"/>
        <v/>
      </c>
    </row>
    <row r="861" spans="1:18" x14ac:dyDescent="0.35">
      <c r="A861" s="25">
        <v>857</v>
      </c>
      <c r="B861" s="26">
        <f>_xlfn.XLOOKUP(C861,sales!C:C,scon!B:B,"")</f>
        <v>0</v>
      </c>
      <c r="C861" s="4"/>
      <c r="D861" s="26">
        <f>_xlfn.XLOOKUP(C861,sales!C:C,scon!D:D,"")</f>
        <v>0</v>
      </c>
      <c r="E861" s="26">
        <f>_xlfn.XLOOKUP(C861,sales!C:C,scon!E:E,"")</f>
        <v>0</v>
      </c>
      <c r="F861" s="4"/>
      <c r="G861" s="27"/>
      <c r="H861" s="28"/>
      <c r="I861" s="4"/>
      <c r="J861" s="35">
        <f>_xlfn.XLOOKUP(C861,sales!C:C,scon!L:L,"")</f>
        <v>0</v>
      </c>
      <c r="K861" s="31"/>
      <c r="L861" s="31"/>
      <c r="M861" s="33" t="str">
        <f t="shared" si="65"/>
        <v/>
      </c>
      <c r="N861" s="33" t="str">
        <f t="shared" si="66"/>
        <v/>
      </c>
      <c r="O861" s="33" t="str">
        <f t="shared" si="67"/>
        <v/>
      </c>
      <c r="P861" s="4"/>
      <c r="Q861" s="33" t="str">
        <f t="shared" si="68"/>
        <v/>
      </c>
      <c r="R861" s="34" t="str">
        <f t="shared" si="69"/>
        <v/>
      </c>
    </row>
    <row r="862" spans="1:18" x14ac:dyDescent="0.35">
      <c r="A862" s="25">
        <v>858</v>
      </c>
      <c r="B862" s="26">
        <f>_xlfn.XLOOKUP(C862,sales!C:C,scon!B:B,"")</f>
        <v>0</v>
      </c>
      <c r="C862" s="4"/>
      <c r="D862" s="26">
        <f>_xlfn.XLOOKUP(C862,sales!C:C,scon!D:D,"")</f>
        <v>0</v>
      </c>
      <c r="E862" s="26">
        <f>_xlfn.XLOOKUP(C862,sales!C:C,scon!E:E,"")</f>
        <v>0</v>
      </c>
      <c r="F862" s="4"/>
      <c r="G862" s="27"/>
      <c r="H862" s="28"/>
      <c r="I862" s="4"/>
      <c r="J862" s="35">
        <f>_xlfn.XLOOKUP(C862,sales!C:C,scon!L:L,"")</f>
        <v>0</v>
      </c>
      <c r="K862" s="31"/>
      <c r="L862" s="31"/>
      <c r="M862" s="33" t="str">
        <f t="shared" si="65"/>
        <v/>
      </c>
      <c r="N862" s="33" t="str">
        <f t="shared" si="66"/>
        <v/>
      </c>
      <c r="O862" s="33" t="str">
        <f t="shared" si="67"/>
        <v/>
      </c>
      <c r="P862" s="4"/>
      <c r="Q862" s="33" t="str">
        <f t="shared" si="68"/>
        <v/>
      </c>
      <c r="R862" s="34" t="str">
        <f t="shared" si="69"/>
        <v/>
      </c>
    </row>
    <row r="863" spans="1:18" x14ac:dyDescent="0.35">
      <c r="A863" s="25">
        <v>859</v>
      </c>
      <c r="B863" s="26">
        <f>_xlfn.XLOOKUP(C863,sales!C:C,scon!B:B,"")</f>
        <v>0</v>
      </c>
      <c r="C863" s="4"/>
      <c r="D863" s="26">
        <f>_xlfn.XLOOKUP(C863,sales!C:C,scon!D:D,"")</f>
        <v>0</v>
      </c>
      <c r="E863" s="26">
        <f>_xlfn.XLOOKUP(C863,sales!C:C,scon!E:E,"")</f>
        <v>0</v>
      </c>
      <c r="F863" s="4"/>
      <c r="G863" s="27"/>
      <c r="H863" s="28"/>
      <c r="I863" s="4"/>
      <c r="J863" s="35">
        <f>_xlfn.XLOOKUP(C863,sales!C:C,scon!L:L,"")</f>
        <v>0</v>
      </c>
      <c r="K863" s="31"/>
      <c r="L863" s="31"/>
      <c r="M863" s="33" t="str">
        <f t="shared" si="65"/>
        <v/>
      </c>
      <c r="N863" s="33" t="str">
        <f t="shared" si="66"/>
        <v/>
      </c>
      <c r="O863" s="33" t="str">
        <f t="shared" si="67"/>
        <v/>
      </c>
      <c r="P863" s="4"/>
      <c r="Q863" s="33" t="str">
        <f t="shared" si="68"/>
        <v/>
      </c>
      <c r="R863" s="34" t="str">
        <f t="shared" si="69"/>
        <v/>
      </c>
    </row>
    <row r="864" spans="1:18" x14ac:dyDescent="0.35">
      <c r="A864" s="25">
        <v>860</v>
      </c>
      <c r="B864" s="26">
        <f>_xlfn.XLOOKUP(C864,sales!C:C,scon!B:B,"")</f>
        <v>0</v>
      </c>
      <c r="C864" s="4"/>
      <c r="D864" s="26">
        <f>_xlfn.XLOOKUP(C864,sales!C:C,scon!D:D,"")</f>
        <v>0</v>
      </c>
      <c r="E864" s="26">
        <f>_xlfn.XLOOKUP(C864,sales!C:C,scon!E:E,"")</f>
        <v>0</v>
      </c>
      <c r="F864" s="4"/>
      <c r="G864" s="27"/>
      <c r="H864" s="28"/>
      <c r="I864" s="4"/>
      <c r="J864" s="35">
        <f>_xlfn.XLOOKUP(C864,sales!C:C,scon!L:L,"")</f>
        <v>0</v>
      </c>
      <c r="K864" s="31"/>
      <c r="L864" s="31"/>
      <c r="M864" s="33" t="str">
        <f t="shared" si="65"/>
        <v/>
      </c>
      <c r="N864" s="33" t="str">
        <f t="shared" si="66"/>
        <v/>
      </c>
      <c r="O864" s="33" t="str">
        <f t="shared" si="67"/>
        <v/>
      </c>
      <c r="P864" s="4"/>
      <c r="Q864" s="33" t="str">
        <f t="shared" si="68"/>
        <v/>
      </c>
      <c r="R864" s="34" t="str">
        <f t="shared" si="69"/>
        <v/>
      </c>
    </row>
    <row r="865" spans="1:18" x14ac:dyDescent="0.35">
      <c r="A865" s="25">
        <v>861</v>
      </c>
      <c r="B865" s="26">
        <f>_xlfn.XLOOKUP(C865,sales!C:C,scon!B:B,"")</f>
        <v>0</v>
      </c>
      <c r="C865" s="4"/>
      <c r="D865" s="26">
        <f>_xlfn.XLOOKUP(C865,sales!C:C,scon!D:D,"")</f>
        <v>0</v>
      </c>
      <c r="E865" s="26">
        <f>_xlfn.XLOOKUP(C865,sales!C:C,scon!E:E,"")</f>
        <v>0</v>
      </c>
      <c r="F865" s="4"/>
      <c r="G865" s="27"/>
      <c r="H865" s="28"/>
      <c r="I865" s="4"/>
      <c r="J865" s="35">
        <f>_xlfn.XLOOKUP(C865,sales!C:C,scon!L:L,"")</f>
        <v>0</v>
      </c>
      <c r="K865" s="31"/>
      <c r="L865" s="31"/>
      <c r="M865" s="33" t="str">
        <f t="shared" si="65"/>
        <v/>
      </c>
      <c r="N865" s="33" t="str">
        <f t="shared" si="66"/>
        <v/>
      </c>
      <c r="O865" s="33" t="str">
        <f t="shared" si="67"/>
        <v/>
      </c>
      <c r="P865" s="4"/>
      <c r="Q865" s="33" t="str">
        <f t="shared" si="68"/>
        <v/>
      </c>
      <c r="R865" s="34" t="str">
        <f t="shared" si="69"/>
        <v/>
      </c>
    </row>
    <row r="866" spans="1:18" x14ac:dyDescent="0.35">
      <c r="A866" s="25">
        <v>862</v>
      </c>
      <c r="B866" s="26">
        <f>_xlfn.XLOOKUP(C866,sales!C:C,scon!B:B,"")</f>
        <v>0</v>
      </c>
      <c r="C866" s="4"/>
      <c r="D866" s="26">
        <f>_xlfn.XLOOKUP(C866,sales!C:C,scon!D:D,"")</f>
        <v>0</v>
      </c>
      <c r="E866" s="26">
        <f>_xlfn.XLOOKUP(C866,sales!C:C,scon!E:E,"")</f>
        <v>0</v>
      </c>
      <c r="F866" s="4"/>
      <c r="G866" s="27"/>
      <c r="H866" s="28"/>
      <c r="I866" s="4"/>
      <c r="J866" s="35">
        <f>_xlfn.XLOOKUP(C866,sales!C:C,scon!L:L,"")</f>
        <v>0</v>
      </c>
      <c r="K866" s="31"/>
      <c r="L866" s="31"/>
      <c r="M866" s="33" t="str">
        <f t="shared" si="65"/>
        <v/>
      </c>
      <c r="N866" s="33" t="str">
        <f t="shared" si="66"/>
        <v/>
      </c>
      <c r="O866" s="33" t="str">
        <f t="shared" si="67"/>
        <v/>
      </c>
      <c r="P866" s="4"/>
      <c r="Q866" s="33" t="str">
        <f t="shared" si="68"/>
        <v/>
      </c>
      <c r="R866" s="34" t="str">
        <f t="shared" si="69"/>
        <v/>
      </c>
    </row>
    <row r="867" spans="1:18" x14ac:dyDescent="0.35">
      <c r="A867" s="25">
        <v>863</v>
      </c>
      <c r="B867" s="26">
        <f>_xlfn.XLOOKUP(C867,sales!C:C,scon!B:B,"")</f>
        <v>0</v>
      </c>
      <c r="C867" s="4"/>
      <c r="D867" s="26">
        <f>_xlfn.XLOOKUP(C867,sales!C:C,scon!D:D,"")</f>
        <v>0</v>
      </c>
      <c r="E867" s="26">
        <f>_xlfn.XLOOKUP(C867,sales!C:C,scon!E:E,"")</f>
        <v>0</v>
      </c>
      <c r="F867" s="4"/>
      <c r="G867" s="27"/>
      <c r="H867" s="28"/>
      <c r="I867" s="4"/>
      <c r="J867" s="35">
        <f>_xlfn.XLOOKUP(C867,sales!C:C,scon!L:L,"")</f>
        <v>0</v>
      </c>
      <c r="K867" s="31"/>
      <c r="L867" s="31"/>
      <c r="M867" s="33" t="str">
        <f t="shared" si="65"/>
        <v/>
      </c>
      <c r="N867" s="33" t="str">
        <f t="shared" si="66"/>
        <v/>
      </c>
      <c r="O867" s="33" t="str">
        <f t="shared" si="67"/>
        <v/>
      </c>
      <c r="P867" s="4"/>
      <c r="Q867" s="33" t="str">
        <f t="shared" si="68"/>
        <v/>
      </c>
      <c r="R867" s="34" t="str">
        <f t="shared" si="69"/>
        <v/>
      </c>
    </row>
    <row r="868" spans="1:18" x14ac:dyDescent="0.35">
      <c r="A868" s="25">
        <v>864</v>
      </c>
      <c r="B868" s="26">
        <f>_xlfn.XLOOKUP(C868,sales!C:C,scon!B:B,"")</f>
        <v>0</v>
      </c>
      <c r="C868" s="4"/>
      <c r="D868" s="26">
        <f>_xlfn.XLOOKUP(C868,sales!C:C,scon!D:D,"")</f>
        <v>0</v>
      </c>
      <c r="E868" s="26">
        <f>_xlfn.XLOOKUP(C868,sales!C:C,scon!E:E,"")</f>
        <v>0</v>
      </c>
      <c r="F868" s="4"/>
      <c r="G868" s="27"/>
      <c r="H868" s="28"/>
      <c r="I868" s="4"/>
      <c r="J868" s="35">
        <f>_xlfn.XLOOKUP(C868,sales!C:C,scon!L:L,"")</f>
        <v>0</v>
      </c>
      <c r="K868" s="31"/>
      <c r="L868" s="31"/>
      <c r="M868" s="33" t="str">
        <f t="shared" si="65"/>
        <v/>
      </c>
      <c r="N868" s="33" t="str">
        <f t="shared" si="66"/>
        <v/>
      </c>
      <c r="O868" s="33" t="str">
        <f t="shared" si="67"/>
        <v/>
      </c>
      <c r="P868" s="4"/>
      <c r="Q868" s="33" t="str">
        <f t="shared" si="68"/>
        <v/>
      </c>
      <c r="R868" s="34" t="str">
        <f t="shared" si="69"/>
        <v/>
      </c>
    </row>
    <row r="869" spans="1:18" x14ac:dyDescent="0.35">
      <c r="A869" s="25">
        <v>865</v>
      </c>
      <c r="B869" s="26">
        <f>_xlfn.XLOOKUP(C869,sales!C:C,scon!B:B,"")</f>
        <v>0</v>
      </c>
      <c r="C869" s="4"/>
      <c r="D869" s="26">
        <f>_xlfn.XLOOKUP(C869,sales!C:C,scon!D:D,"")</f>
        <v>0</v>
      </c>
      <c r="E869" s="26">
        <f>_xlfn.XLOOKUP(C869,sales!C:C,scon!E:E,"")</f>
        <v>0</v>
      </c>
      <c r="F869" s="4"/>
      <c r="G869" s="27"/>
      <c r="H869" s="28"/>
      <c r="I869" s="4"/>
      <c r="J869" s="35">
        <f>_xlfn.XLOOKUP(C869,sales!C:C,scon!L:L,"")</f>
        <v>0</v>
      </c>
      <c r="K869" s="31"/>
      <c r="L869" s="31"/>
      <c r="M869" s="33" t="str">
        <f t="shared" si="65"/>
        <v/>
      </c>
      <c r="N869" s="33" t="str">
        <f t="shared" si="66"/>
        <v/>
      </c>
      <c r="O869" s="33" t="str">
        <f t="shared" si="67"/>
        <v/>
      </c>
      <c r="P869" s="4"/>
      <c r="Q869" s="33" t="str">
        <f t="shared" si="68"/>
        <v/>
      </c>
      <c r="R869" s="34" t="str">
        <f t="shared" si="69"/>
        <v/>
      </c>
    </row>
    <row r="870" spans="1:18" x14ac:dyDescent="0.35">
      <c r="A870" s="25">
        <v>866</v>
      </c>
      <c r="B870" s="26">
        <f>_xlfn.XLOOKUP(C870,sales!C:C,scon!B:B,"")</f>
        <v>0</v>
      </c>
      <c r="C870" s="4"/>
      <c r="D870" s="26">
        <f>_xlfn.XLOOKUP(C870,sales!C:C,scon!D:D,"")</f>
        <v>0</v>
      </c>
      <c r="E870" s="26">
        <f>_xlfn.XLOOKUP(C870,sales!C:C,scon!E:E,"")</f>
        <v>0</v>
      </c>
      <c r="F870" s="4"/>
      <c r="G870" s="27"/>
      <c r="H870" s="28"/>
      <c r="I870" s="4"/>
      <c r="J870" s="35">
        <f>_xlfn.XLOOKUP(C870,sales!C:C,scon!L:L,"")</f>
        <v>0</v>
      </c>
      <c r="K870" s="31"/>
      <c r="L870" s="31"/>
      <c r="M870" s="33" t="str">
        <f t="shared" si="65"/>
        <v/>
      </c>
      <c r="N870" s="33" t="str">
        <f t="shared" si="66"/>
        <v/>
      </c>
      <c r="O870" s="33" t="str">
        <f t="shared" si="67"/>
        <v/>
      </c>
      <c r="P870" s="4"/>
      <c r="Q870" s="33" t="str">
        <f t="shared" si="68"/>
        <v/>
      </c>
      <c r="R870" s="34" t="str">
        <f t="shared" si="69"/>
        <v/>
      </c>
    </row>
    <row r="871" spans="1:18" x14ac:dyDescent="0.35">
      <c r="A871" s="25">
        <v>867</v>
      </c>
      <c r="B871" s="26">
        <f>_xlfn.XLOOKUP(C871,sales!C:C,scon!B:B,"")</f>
        <v>0</v>
      </c>
      <c r="C871" s="4"/>
      <c r="D871" s="26">
        <f>_xlfn.XLOOKUP(C871,sales!C:C,scon!D:D,"")</f>
        <v>0</v>
      </c>
      <c r="E871" s="26">
        <f>_xlfn.XLOOKUP(C871,sales!C:C,scon!E:E,"")</f>
        <v>0</v>
      </c>
      <c r="F871" s="4"/>
      <c r="G871" s="27"/>
      <c r="H871" s="28"/>
      <c r="I871" s="4"/>
      <c r="J871" s="35">
        <f>_xlfn.XLOOKUP(C871,sales!C:C,scon!L:L,"")</f>
        <v>0</v>
      </c>
      <c r="K871" s="31"/>
      <c r="L871" s="31"/>
      <c r="M871" s="33" t="str">
        <f t="shared" si="65"/>
        <v/>
      </c>
      <c r="N871" s="33" t="str">
        <f t="shared" si="66"/>
        <v/>
      </c>
      <c r="O871" s="33" t="str">
        <f t="shared" si="67"/>
        <v/>
      </c>
      <c r="P871" s="4"/>
      <c r="Q871" s="33" t="str">
        <f t="shared" si="68"/>
        <v/>
      </c>
      <c r="R871" s="34" t="str">
        <f t="shared" si="69"/>
        <v/>
      </c>
    </row>
    <row r="872" spans="1:18" x14ac:dyDescent="0.35">
      <c r="A872" s="25">
        <v>868</v>
      </c>
      <c r="B872" s="26">
        <f>_xlfn.XLOOKUP(C872,sales!C:C,scon!B:B,"")</f>
        <v>0</v>
      </c>
      <c r="C872" s="4"/>
      <c r="D872" s="26">
        <f>_xlfn.XLOOKUP(C872,sales!C:C,scon!D:D,"")</f>
        <v>0</v>
      </c>
      <c r="E872" s="26">
        <f>_xlfn.XLOOKUP(C872,sales!C:C,scon!E:E,"")</f>
        <v>0</v>
      </c>
      <c r="F872" s="4"/>
      <c r="G872" s="27"/>
      <c r="H872" s="28"/>
      <c r="I872" s="4"/>
      <c r="J872" s="35">
        <f>_xlfn.XLOOKUP(C872,sales!C:C,scon!L:L,"")</f>
        <v>0</v>
      </c>
      <c r="K872" s="31"/>
      <c r="L872" s="31"/>
      <c r="M872" s="33" t="str">
        <f t="shared" si="65"/>
        <v/>
      </c>
      <c r="N872" s="33" t="str">
        <f t="shared" si="66"/>
        <v/>
      </c>
      <c r="O872" s="33" t="str">
        <f t="shared" si="67"/>
        <v/>
      </c>
      <c r="P872" s="4"/>
      <c r="Q872" s="33" t="str">
        <f t="shared" si="68"/>
        <v/>
      </c>
      <c r="R872" s="34" t="str">
        <f t="shared" si="69"/>
        <v/>
      </c>
    </row>
    <row r="873" spans="1:18" x14ac:dyDescent="0.35">
      <c r="A873" s="25">
        <v>869</v>
      </c>
      <c r="B873" s="26">
        <f>_xlfn.XLOOKUP(C873,sales!C:C,scon!B:B,"")</f>
        <v>0</v>
      </c>
      <c r="C873" s="4"/>
      <c r="D873" s="26">
        <f>_xlfn.XLOOKUP(C873,sales!C:C,scon!D:D,"")</f>
        <v>0</v>
      </c>
      <c r="E873" s="26">
        <f>_xlfn.XLOOKUP(C873,sales!C:C,scon!E:E,"")</f>
        <v>0</v>
      </c>
      <c r="F873" s="4"/>
      <c r="G873" s="27"/>
      <c r="H873" s="28"/>
      <c r="I873" s="4"/>
      <c r="J873" s="35">
        <f>_xlfn.XLOOKUP(C873,sales!C:C,scon!L:L,"")</f>
        <v>0</v>
      </c>
      <c r="K873" s="31"/>
      <c r="L873" s="31"/>
      <c r="M873" s="33" t="str">
        <f t="shared" si="65"/>
        <v/>
      </c>
      <c r="N873" s="33" t="str">
        <f t="shared" si="66"/>
        <v/>
      </c>
      <c r="O873" s="33" t="str">
        <f t="shared" si="67"/>
        <v/>
      </c>
      <c r="P873" s="4"/>
      <c r="Q873" s="33" t="str">
        <f t="shared" si="68"/>
        <v/>
      </c>
      <c r="R873" s="34" t="str">
        <f t="shared" si="69"/>
        <v/>
      </c>
    </row>
    <row r="874" spans="1:18" x14ac:dyDescent="0.35">
      <c r="A874" s="25">
        <v>870</v>
      </c>
      <c r="B874" s="26">
        <f>_xlfn.XLOOKUP(C874,sales!C:C,scon!B:B,"")</f>
        <v>0</v>
      </c>
      <c r="C874" s="4"/>
      <c r="D874" s="26">
        <f>_xlfn.XLOOKUP(C874,sales!C:C,scon!D:D,"")</f>
        <v>0</v>
      </c>
      <c r="E874" s="26">
        <f>_xlfn.XLOOKUP(C874,sales!C:C,scon!E:E,"")</f>
        <v>0</v>
      </c>
      <c r="F874" s="4"/>
      <c r="G874" s="27"/>
      <c r="H874" s="28"/>
      <c r="I874" s="4"/>
      <c r="J874" s="35">
        <f>_xlfn.XLOOKUP(C874,sales!C:C,scon!L:L,"")</f>
        <v>0</v>
      </c>
      <c r="K874" s="31"/>
      <c r="L874" s="31"/>
      <c r="M874" s="33" t="str">
        <f t="shared" si="65"/>
        <v/>
      </c>
      <c r="N874" s="33" t="str">
        <f t="shared" si="66"/>
        <v/>
      </c>
      <c r="O874" s="33" t="str">
        <f t="shared" si="67"/>
        <v/>
      </c>
      <c r="P874" s="4"/>
      <c r="Q874" s="33" t="str">
        <f t="shared" si="68"/>
        <v/>
      </c>
      <c r="R874" s="34" t="str">
        <f t="shared" si="69"/>
        <v/>
      </c>
    </row>
    <row r="875" spans="1:18" x14ac:dyDescent="0.35">
      <c r="A875" s="25">
        <v>871</v>
      </c>
      <c r="B875" s="26">
        <f>_xlfn.XLOOKUP(C875,sales!C:C,scon!B:B,"")</f>
        <v>0</v>
      </c>
      <c r="C875" s="4"/>
      <c r="D875" s="26">
        <f>_xlfn.XLOOKUP(C875,sales!C:C,scon!D:D,"")</f>
        <v>0</v>
      </c>
      <c r="E875" s="26">
        <f>_xlfn.XLOOKUP(C875,sales!C:C,scon!E:E,"")</f>
        <v>0</v>
      </c>
      <c r="F875" s="4"/>
      <c r="G875" s="27"/>
      <c r="H875" s="28"/>
      <c r="I875" s="4"/>
      <c r="J875" s="35">
        <f>_xlfn.XLOOKUP(C875,sales!C:C,scon!L:L,"")</f>
        <v>0</v>
      </c>
      <c r="K875" s="31"/>
      <c r="L875" s="31"/>
      <c r="M875" s="33" t="str">
        <f t="shared" si="65"/>
        <v/>
      </c>
      <c r="N875" s="33" t="str">
        <f t="shared" si="66"/>
        <v/>
      </c>
      <c r="O875" s="33" t="str">
        <f t="shared" si="67"/>
        <v/>
      </c>
      <c r="P875" s="4"/>
      <c r="Q875" s="33" t="str">
        <f t="shared" si="68"/>
        <v/>
      </c>
      <c r="R875" s="34" t="str">
        <f t="shared" si="69"/>
        <v/>
      </c>
    </row>
    <row r="876" spans="1:18" x14ac:dyDescent="0.35">
      <c r="A876" s="25">
        <v>872</v>
      </c>
      <c r="B876" s="26">
        <f>_xlfn.XLOOKUP(C876,sales!C:C,scon!B:B,"")</f>
        <v>0</v>
      </c>
      <c r="C876" s="4"/>
      <c r="D876" s="26">
        <f>_xlfn.XLOOKUP(C876,sales!C:C,scon!D:D,"")</f>
        <v>0</v>
      </c>
      <c r="E876" s="26">
        <f>_xlfn.XLOOKUP(C876,sales!C:C,scon!E:E,"")</f>
        <v>0</v>
      </c>
      <c r="F876" s="4"/>
      <c r="G876" s="27"/>
      <c r="H876" s="28"/>
      <c r="I876" s="4"/>
      <c r="J876" s="35">
        <f>_xlfn.XLOOKUP(C876,sales!C:C,scon!L:L,"")</f>
        <v>0</v>
      </c>
      <c r="K876" s="31"/>
      <c r="L876" s="31"/>
      <c r="M876" s="33" t="str">
        <f t="shared" si="65"/>
        <v/>
      </c>
      <c r="N876" s="33" t="str">
        <f t="shared" si="66"/>
        <v/>
      </c>
      <c r="O876" s="33" t="str">
        <f t="shared" si="67"/>
        <v/>
      </c>
      <c r="P876" s="4"/>
      <c r="Q876" s="33" t="str">
        <f t="shared" si="68"/>
        <v/>
      </c>
      <c r="R876" s="34" t="str">
        <f t="shared" si="69"/>
        <v/>
      </c>
    </row>
    <row r="877" spans="1:18" x14ac:dyDescent="0.35">
      <c r="A877" s="25">
        <v>873</v>
      </c>
      <c r="B877" s="26">
        <f>_xlfn.XLOOKUP(C877,sales!C:C,scon!B:B,"")</f>
        <v>0</v>
      </c>
      <c r="C877" s="4"/>
      <c r="D877" s="26">
        <f>_xlfn.XLOOKUP(C877,sales!C:C,scon!D:D,"")</f>
        <v>0</v>
      </c>
      <c r="E877" s="26">
        <f>_xlfn.XLOOKUP(C877,sales!C:C,scon!E:E,"")</f>
        <v>0</v>
      </c>
      <c r="F877" s="4"/>
      <c r="G877" s="27"/>
      <c r="H877" s="28"/>
      <c r="I877" s="4"/>
      <c r="J877" s="35">
        <f>_xlfn.XLOOKUP(C877,sales!C:C,scon!L:L,"")</f>
        <v>0</v>
      </c>
      <c r="K877" s="31"/>
      <c r="L877" s="31"/>
      <c r="M877" s="33" t="str">
        <f t="shared" si="65"/>
        <v/>
      </c>
      <c r="N877" s="33" t="str">
        <f t="shared" si="66"/>
        <v/>
      </c>
      <c r="O877" s="33" t="str">
        <f t="shared" si="67"/>
        <v/>
      </c>
      <c r="P877" s="4"/>
      <c r="Q877" s="33" t="str">
        <f t="shared" si="68"/>
        <v/>
      </c>
      <c r="R877" s="34" t="str">
        <f t="shared" si="69"/>
        <v/>
      </c>
    </row>
    <row r="878" spans="1:18" x14ac:dyDescent="0.35">
      <c r="A878" s="25">
        <v>874</v>
      </c>
      <c r="B878" s="26">
        <f>_xlfn.XLOOKUP(C878,sales!C:C,scon!B:B,"")</f>
        <v>0</v>
      </c>
      <c r="C878" s="4"/>
      <c r="D878" s="26">
        <f>_xlfn.XLOOKUP(C878,sales!C:C,scon!D:D,"")</f>
        <v>0</v>
      </c>
      <c r="E878" s="26">
        <f>_xlfn.XLOOKUP(C878,sales!C:C,scon!E:E,"")</f>
        <v>0</v>
      </c>
      <c r="F878" s="4"/>
      <c r="G878" s="27"/>
      <c r="H878" s="28"/>
      <c r="I878" s="4"/>
      <c r="J878" s="35">
        <f>_xlfn.XLOOKUP(C878,sales!C:C,scon!L:L,"")</f>
        <v>0</v>
      </c>
      <c r="K878" s="31"/>
      <c r="L878" s="31"/>
      <c r="M878" s="33" t="str">
        <f t="shared" si="65"/>
        <v/>
      </c>
      <c r="N878" s="33" t="str">
        <f t="shared" si="66"/>
        <v/>
      </c>
      <c r="O878" s="33" t="str">
        <f t="shared" si="67"/>
        <v/>
      </c>
      <c r="P878" s="4"/>
      <c r="Q878" s="33" t="str">
        <f t="shared" si="68"/>
        <v/>
      </c>
      <c r="R878" s="34" t="str">
        <f t="shared" si="69"/>
        <v/>
      </c>
    </row>
    <row r="879" spans="1:18" x14ac:dyDescent="0.35">
      <c r="A879" s="25">
        <v>875</v>
      </c>
      <c r="B879" s="26">
        <f>_xlfn.XLOOKUP(C879,sales!C:C,scon!B:B,"")</f>
        <v>0</v>
      </c>
      <c r="C879" s="4"/>
      <c r="D879" s="26">
        <f>_xlfn.XLOOKUP(C879,sales!C:C,scon!D:D,"")</f>
        <v>0</v>
      </c>
      <c r="E879" s="26">
        <f>_xlfn.XLOOKUP(C879,sales!C:C,scon!E:E,"")</f>
        <v>0</v>
      </c>
      <c r="F879" s="4"/>
      <c r="G879" s="27"/>
      <c r="H879" s="28"/>
      <c r="I879" s="4"/>
      <c r="J879" s="35">
        <f>_xlfn.XLOOKUP(C879,sales!C:C,scon!L:L,"")</f>
        <v>0</v>
      </c>
      <c r="K879" s="31"/>
      <c r="L879" s="31"/>
      <c r="M879" s="33" t="str">
        <f t="shared" si="65"/>
        <v/>
      </c>
      <c r="N879" s="33" t="str">
        <f t="shared" si="66"/>
        <v/>
      </c>
      <c r="O879" s="33" t="str">
        <f t="shared" si="67"/>
        <v/>
      </c>
      <c r="P879" s="4"/>
      <c r="Q879" s="33" t="str">
        <f t="shared" si="68"/>
        <v/>
      </c>
      <c r="R879" s="34" t="str">
        <f t="shared" si="69"/>
        <v/>
      </c>
    </row>
    <row r="880" spans="1:18" x14ac:dyDescent="0.35">
      <c r="A880" s="25">
        <v>876</v>
      </c>
      <c r="B880" s="26">
        <f>_xlfn.XLOOKUP(C880,sales!C:C,scon!B:B,"")</f>
        <v>0</v>
      </c>
      <c r="C880" s="4"/>
      <c r="D880" s="26">
        <f>_xlfn.XLOOKUP(C880,sales!C:C,scon!D:D,"")</f>
        <v>0</v>
      </c>
      <c r="E880" s="26">
        <f>_xlfn.XLOOKUP(C880,sales!C:C,scon!E:E,"")</f>
        <v>0</v>
      </c>
      <c r="F880" s="4"/>
      <c r="G880" s="27"/>
      <c r="H880" s="28"/>
      <c r="I880" s="4"/>
      <c r="J880" s="35">
        <f>_xlfn.XLOOKUP(C880,sales!C:C,scon!L:L,"")</f>
        <v>0</v>
      </c>
      <c r="K880" s="31"/>
      <c r="L880" s="31"/>
      <c r="M880" s="33" t="str">
        <f t="shared" si="65"/>
        <v/>
      </c>
      <c r="N880" s="33" t="str">
        <f t="shared" si="66"/>
        <v/>
      </c>
      <c r="O880" s="33" t="str">
        <f t="shared" si="67"/>
        <v/>
      </c>
      <c r="P880" s="4"/>
      <c r="Q880" s="33" t="str">
        <f t="shared" si="68"/>
        <v/>
      </c>
      <c r="R880" s="34" t="str">
        <f t="shared" si="69"/>
        <v/>
      </c>
    </row>
    <row r="881" spans="1:18" x14ac:dyDescent="0.35">
      <c r="A881" s="25">
        <v>877</v>
      </c>
      <c r="B881" s="26">
        <f>_xlfn.XLOOKUP(C881,sales!C:C,scon!B:B,"")</f>
        <v>0</v>
      </c>
      <c r="C881" s="4"/>
      <c r="D881" s="26">
        <f>_xlfn.XLOOKUP(C881,sales!C:C,scon!D:D,"")</f>
        <v>0</v>
      </c>
      <c r="E881" s="26">
        <f>_xlfn.XLOOKUP(C881,sales!C:C,scon!E:E,"")</f>
        <v>0</v>
      </c>
      <c r="F881" s="4"/>
      <c r="G881" s="27"/>
      <c r="H881" s="28"/>
      <c r="I881" s="4"/>
      <c r="J881" s="35">
        <f>_xlfn.XLOOKUP(C881,sales!C:C,scon!L:L,"")</f>
        <v>0</v>
      </c>
      <c r="K881" s="31"/>
      <c r="L881" s="31"/>
      <c r="M881" s="33" t="str">
        <f t="shared" si="65"/>
        <v/>
      </c>
      <c r="N881" s="33" t="str">
        <f t="shared" si="66"/>
        <v/>
      </c>
      <c r="O881" s="33" t="str">
        <f t="shared" si="67"/>
        <v/>
      </c>
      <c r="P881" s="4"/>
      <c r="Q881" s="33" t="str">
        <f t="shared" si="68"/>
        <v/>
      </c>
      <c r="R881" s="34" t="str">
        <f t="shared" si="69"/>
        <v/>
      </c>
    </row>
    <row r="882" spans="1:18" x14ac:dyDescent="0.35">
      <c r="A882" s="25">
        <v>878</v>
      </c>
      <c r="B882" s="26">
        <f>_xlfn.XLOOKUP(C882,sales!C:C,scon!B:B,"")</f>
        <v>0</v>
      </c>
      <c r="C882" s="4"/>
      <c r="D882" s="26">
        <f>_xlfn.XLOOKUP(C882,sales!C:C,scon!D:D,"")</f>
        <v>0</v>
      </c>
      <c r="E882" s="26">
        <f>_xlfn.XLOOKUP(C882,sales!C:C,scon!E:E,"")</f>
        <v>0</v>
      </c>
      <c r="F882" s="4"/>
      <c r="G882" s="27"/>
      <c r="H882" s="28"/>
      <c r="I882" s="4"/>
      <c r="J882" s="35">
        <f>_xlfn.XLOOKUP(C882,sales!C:C,scon!L:L,"")</f>
        <v>0</v>
      </c>
      <c r="K882" s="31"/>
      <c r="L882" s="31"/>
      <c r="M882" s="33" t="str">
        <f t="shared" si="65"/>
        <v/>
      </c>
      <c r="N882" s="33" t="str">
        <f t="shared" si="66"/>
        <v/>
      </c>
      <c r="O882" s="33" t="str">
        <f t="shared" si="67"/>
        <v/>
      </c>
      <c r="P882" s="4"/>
      <c r="Q882" s="33" t="str">
        <f t="shared" si="68"/>
        <v/>
      </c>
      <c r="R882" s="34" t="str">
        <f t="shared" si="69"/>
        <v/>
      </c>
    </row>
    <row r="883" spans="1:18" x14ac:dyDescent="0.35">
      <c r="A883" s="25">
        <v>879</v>
      </c>
      <c r="B883" s="26">
        <f>_xlfn.XLOOKUP(C883,sales!C:C,scon!B:B,"")</f>
        <v>0</v>
      </c>
      <c r="C883" s="4"/>
      <c r="D883" s="26">
        <f>_xlfn.XLOOKUP(C883,sales!C:C,scon!D:D,"")</f>
        <v>0</v>
      </c>
      <c r="E883" s="26">
        <f>_xlfn.XLOOKUP(C883,sales!C:C,scon!E:E,"")</f>
        <v>0</v>
      </c>
      <c r="F883" s="4"/>
      <c r="G883" s="27"/>
      <c r="H883" s="28"/>
      <c r="I883" s="4"/>
      <c r="J883" s="35">
        <f>_xlfn.XLOOKUP(C883,sales!C:C,scon!L:L,"")</f>
        <v>0</v>
      </c>
      <c r="K883" s="31"/>
      <c r="L883" s="31"/>
      <c r="M883" s="33" t="str">
        <f t="shared" si="65"/>
        <v/>
      </c>
      <c r="N883" s="33" t="str">
        <f t="shared" si="66"/>
        <v/>
      </c>
      <c r="O883" s="33" t="str">
        <f t="shared" si="67"/>
        <v/>
      </c>
      <c r="P883" s="4"/>
      <c r="Q883" s="33" t="str">
        <f t="shared" si="68"/>
        <v/>
      </c>
      <c r="R883" s="34" t="str">
        <f t="shared" si="69"/>
        <v/>
      </c>
    </row>
    <row r="884" spans="1:18" x14ac:dyDescent="0.35">
      <c r="A884" s="25">
        <v>880</v>
      </c>
      <c r="B884" s="26">
        <f>_xlfn.XLOOKUP(C884,sales!C:C,scon!B:B,"")</f>
        <v>0</v>
      </c>
      <c r="C884" s="4"/>
      <c r="D884" s="26">
        <f>_xlfn.XLOOKUP(C884,sales!C:C,scon!D:D,"")</f>
        <v>0</v>
      </c>
      <c r="E884" s="26">
        <f>_xlfn.XLOOKUP(C884,sales!C:C,scon!E:E,"")</f>
        <v>0</v>
      </c>
      <c r="F884" s="4"/>
      <c r="G884" s="27"/>
      <c r="H884" s="28"/>
      <c r="I884" s="4"/>
      <c r="J884" s="35">
        <f>_xlfn.XLOOKUP(C884,sales!C:C,scon!L:L,"")</f>
        <v>0</v>
      </c>
      <c r="K884" s="31"/>
      <c r="L884" s="31"/>
      <c r="M884" s="33" t="str">
        <f t="shared" si="65"/>
        <v/>
      </c>
      <c r="N884" s="33" t="str">
        <f t="shared" si="66"/>
        <v/>
      </c>
      <c r="O884" s="33" t="str">
        <f t="shared" si="67"/>
        <v/>
      </c>
      <c r="P884" s="4"/>
      <c r="Q884" s="33" t="str">
        <f t="shared" si="68"/>
        <v/>
      </c>
      <c r="R884" s="34" t="str">
        <f t="shared" si="69"/>
        <v/>
      </c>
    </row>
    <row r="885" spans="1:18" x14ac:dyDescent="0.35">
      <c r="A885" s="25">
        <v>881</v>
      </c>
      <c r="B885" s="26">
        <f>_xlfn.XLOOKUP(C885,sales!C:C,scon!B:B,"")</f>
        <v>0</v>
      </c>
      <c r="C885" s="4"/>
      <c r="D885" s="26">
        <f>_xlfn.XLOOKUP(C885,sales!C:C,scon!D:D,"")</f>
        <v>0</v>
      </c>
      <c r="E885" s="26">
        <f>_xlfn.XLOOKUP(C885,sales!C:C,scon!E:E,"")</f>
        <v>0</v>
      </c>
      <c r="F885" s="4"/>
      <c r="G885" s="27"/>
      <c r="H885" s="28"/>
      <c r="I885" s="4"/>
      <c r="J885" s="35">
        <f>_xlfn.XLOOKUP(C885,sales!C:C,scon!L:L,"")</f>
        <v>0</v>
      </c>
      <c r="K885" s="31"/>
      <c r="L885" s="31"/>
      <c r="M885" s="33" t="str">
        <f t="shared" si="65"/>
        <v/>
      </c>
      <c r="N885" s="33" t="str">
        <f t="shared" si="66"/>
        <v/>
      </c>
      <c r="O885" s="33" t="str">
        <f t="shared" si="67"/>
        <v/>
      </c>
      <c r="P885" s="4"/>
      <c r="Q885" s="33" t="str">
        <f t="shared" si="68"/>
        <v/>
      </c>
      <c r="R885" s="34" t="str">
        <f t="shared" si="69"/>
        <v/>
      </c>
    </row>
    <row r="886" spans="1:18" x14ac:dyDescent="0.35">
      <c r="A886" s="25">
        <v>882</v>
      </c>
      <c r="B886" s="26">
        <f>_xlfn.XLOOKUP(C886,sales!C:C,scon!B:B,"")</f>
        <v>0</v>
      </c>
      <c r="C886" s="4"/>
      <c r="D886" s="26">
        <f>_xlfn.XLOOKUP(C886,sales!C:C,scon!D:D,"")</f>
        <v>0</v>
      </c>
      <c r="E886" s="26">
        <f>_xlfn.XLOOKUP(C886,sales!C:C,scon!E:E,"")</f>
        <v>0</v>
      </c>
      <c r="F886" s="4"/>
      <c r="G886" s="27"/>
      <c r="H886" s="28"/>
      <c r="I886" s="4"/>
      <c r="J886" s="35">
        <f>_xlfn.XLOOKUP(C886,sales!C:C,scon!L:L,"")</f>
        <v>0</v>
      </c>
      <c r="K886" s="31"/>
      <c r="L886" s="31"/>
      <c r="M886" s="33" t="str">
        <f t="shared" si="65"/>
        <v/>
      </c>
      <c r="N886" s="33" t="str">
        <f t="shared" si="66"/>
        <v/>
      </c>
      <c r="O886" s="33" t="str">
        <f t="shared" si="67"/>
        <v/>
      </c>
      <c r="P886" s="4"/>
      <c r="Q886" s="33" t="str">
        <f t="shared" si="68"/>
        <v/>
      </c>
      <c r="R886" s="34" t="str">
        <f t="shared" si="69"/>
        <v/>
      </c>
    </row>
    <row r="887" spans="1:18" x14ac:dyDescent="0.35">
      <c r="A887" s="25">
        <v>883</v>
      </c>
      <c r="B887" s="26">
        <f>_xlfn.XLOOKUP(C887,sales!C:C,scon!B:B,"")</f>
        <v>0</v>
      </c>
      <c r="C887" s="4"/>
      <c r="D887" s="26">
        <f>_xlfn.XLOOKUP(C887,sales!C:C,scon!D:D,"")</f>
        <v>0</v>
      </c>
      <c r="E887" s="26">
        <f>_xlfn.XLOOKUP(C887,sales!C:C,scon!E:E,"")</f>
        <v>0</v>
      </c>
      <c r="F887" s="4"/>
      <c r="G887" s="27"/>
      <c r="H887" s="28"/>
      <c r="I887" s="4"/>
      <c r="J887" s="35">
        <f>_xlfn.XLOOKUP(C887,sales!C:C,scon!L:L,"")</f>
        <v>0</v>
      </c>
      <c r="K887" s="31"/>
      <c r="L887" s="31"/>
      <c r="M887" s="33" t="str">
        <f t="shared" si="65"/>
        <v/>
      </c>
      <c r="N887" s="33" t="str">
        <f t="shared" si="66"/>
        <v/>
      </c>
      <c r="O887" s="33" t="str">
        <f t="shared" si="67"/>
        <v/>
      </c>
      <c r="P887" s="4"/>
      <c r="Q887" s="33" t="str">
        <f t="shared" si="68"/>
        <v/>
      </c>
      <c r="R887" s="34" t="str">
        <f t="shared" si="69"/>
        <v/>
      </c>
    </row>
    <row r="888" spans="1:18" x14ac:dyDescent="0.35">
      <c r="A888" s="25">
        <v>884</v>
      </c>
      <c r="B888" s="26">
        <f>_xlfn.XLOOKUP(C888,sales!C:C,scon!B:B,"")</f>
        <v>0</v>
      </c>
      <c r="C888" s="4"/>
      <c r="D888" s="26">
        <f>_xlfn.XLOOKUP(C888,sales!C:C,scon!D:D,"")</f>
        <v>0</v>
      </c>
      <c r="E888" s="26">
        <f>_xlfn.XLOOKUP(C888,sales!C:C,scon!E:E,"")</f>
        <v>0</v>
      </c>
      <c r="F888" s="4"/>
      <c r="G888" s="27"/>
      <c r="H888" s="28"/>
      <c r="I888" s="4"/>
      <c r="J888" s="35">
        <f>_xlfn.XLOOKUP(C888,sales!C:C,scon!L:L,"")</f>
        <v>0</v>
      </c>
      <c r="K888" s="31"/>
      <c r="L888" s="31"/>
      <c r="M888" s="33" t="str">
        <f t="shared" si="65"/>
        <v/>
      </c>
      <c r="N888" s="33" t="str">
        <f t="shared" si="66"/>
        <v/>
      </c>
      <c r="O888" s="33" t="str">
        <f t="shared" si="67"/>
        <v/>
      </c>
      <c r="P888" s="4"/>
      <c r="Q888" s="33" t="str">
        <f t="shared" si="68"/>
        <v/>
      </c>
      <c r="R888" s="34" t="str">
        <f t="shared" si="69"/>
        <v/>
      </c>
    </row>
    <row r="889" spans="1:18" x14ac:dyDescent="0.35">
      <c r="A889" s="25">
        <v>885</v>
      </c>
      <c r="B889" s="26">
        <f>_xlfn.XLOOKUP(C889,sales!C:C,scon!B:B,"")</f>
        <v>0</v>
      </c>
      <c r="C889" s="4"/>
      <c r="D889" s="26">
        <f>_xlfn.XLOOKUP(C889,sales!C:C,scon!D:D,"")</f>
        <v>0</v>
      </c>
      <c r="E889" s="26">
        <f>_xlfn.XLOOKUP(C889,sales!C:C,scon!E:E,"")</f>
        <v>0</v>
      </c>
      <c r="F889" s="4"/>
      <c r="G889" s="27"/>
      <c r="H889" s="28"/>
      <c r="I889" s="4"/>
      <c r="J889" s="35">
        <f>_xlfn.XLOOKUP(C889,sales!C:C,scon!L:L,"")</f>
        <v>0</v>
      </c>
      <c r="K889" s="31"/>
      <c r="L889" s="31"/>
      <c r="M889" s="33" t="str">
        <f t="shared" si="65"/>
        <v/>
      </c>
      <c r="N889" s="33" t="str">
        <f t="shared" si="66"/>
        <v/>
      </c>
      <c r="O889" s="33" t="str">
        <f t="shared" si="67"/>
        <v/>
      </c>
      <c r="P889" s="4"/>
      <c r="Q889" s="33" t="str">
        <f t="shared" si="68"/>
        <v/>
      </c>
      <c r="R889" s="34" t="str">
        <f t="shared" si="69"/>
        <v/>
      </c>
    </row>
    <row r="890" spans="1:18" x14ac:dyDescent="0.35">
      <c r="A890" s="25">
        <v>886</v>
      </c>
      <c r="B890" s="26">
        <f>_xlfn.XLOOKUP(C890,sales!C:C,scon!B:B,"")</f>
        <v>0</v>
      </c>
      <c r="C890" s="4"/>
      <c r="D890" s="26">
        <f>_xlfn.XLOOKUP(C890,sales!C:C,scon!D:D,"")</f>
        <v>0</v>
      </c>
      <c r="E890" s="26">
        <f>_xlfn.XLOOKUP(C890,sales!C:C,scon!E:E,"")</f>
        <v>0</v>
      </c>
      <c r="F890" s="4"/>
      <c r="G890" s="27"/>
      <c r="H890" s="28"/>
      <c r="I890" s="4"/>
      <c r="J890" s="35">
        <f>_xlfn.XLOOKUP(C890,sales!C:C,scon!L:L,"")</f>
        <v>0</v>
      </c>
      <c r="K890" s="31"/>
      <c r="L890" s="31"/>
      <c r="M890" s="33" t="str">
        <f t="shared" si="65"/>
        <v/>
      </c>
      <c r="N890" s="33" t="str">
        <f t="shared" si="66"/>
        <v/>
      </c>
      <c r="O890" s="33" t="str">
        <f t="shared" si="67"/>
        <v/>
      </c>
      <c r="P890" s="4"/>
      <c r="Q890" s="33" t="str">
        <f t="shared" si="68"/>
        <v/>
      </c>
      <c r="R890" s="34" t="str">
        <f t="shared" si="69"/>
        <v/>
      </c>
    </row>
    <row r="891" spans="1:18" x14ac:dyDescent="0.35">
      <c r="A891" s="25">
        <v>887</v>
      </c>
      <c r="B891" s="26">
        <f>_xlfn.XLOOKUP(C891,sales!C:C,scon!B:B,"")</f>
        <v>0</v>
      </c>
      <c r="C891" s="4"/>
      <c r="D891" s="26">
        <f>_xlfn.XLOOKUP(C891,sales!C:C,scon!D:D,"")</f>
        <v>0</v>
      </c>
      <c r="E891" s="26">
        <f>_xlfn.XLOOKUP(C891,sales!C:C,scon!E:E,"")</f>
        <v>0</v>
      </c>
      <c r="F891" s="4"/>
      <c r="G891" s="27"/>
      <c r="H891" s="28"/>
      <c r="I891" s="4"/>
      <c r="J891" s="35">
        <f>_xlfn.XLOOKUP(C891,sales!C:C,scon!L:L,"")</f>
        <v>0</v>
      </c>
      <c r="K891" s="31"/>
      <c r="L891" s="31"/>
      <c r="M891" s="33" t="str">
        <f t="shared" si="65"/>
        <v/>
      </c>
      <c r="N891" s="33" t="str">
        <f t="shared" si="66"/>
        <v/>
      </c>
      <c r="O891" s="33" t="str">
        <f t="shared" si="67"/>
        <v/>
      </c>
      <c r="P891" s="4"/>
      <c r="Q891" s="33" t="str">
        <f t="shared" si="68"/>
        <v/>
      </c>
      <c r="R891" s="34" t="str">
        <f t="shared" si="69"/>
        <v/>
      </c>
    </row>
    <row r="892" spans="1:18" x14ac:dyDescent="0.35">
      <c r="A892" s="25">
        <v>888</v>
      </c>
      <c r="B892" s="26">
        <f>_xlfn.XLOOKUP(C892,sales!C:C,scon!B:B,"")</f>
        <v>0</v>
      </c>
      <c r="C892" s="4"/>
      <c r="D892" s="26">
        <f>_xlfn.XLOOKUP(C892,sales!C:C,scon!D:D,"")</f>
        <v>0</v>
      </c>
      <c r="E892" s="26">
        <f>_xlfn.XLOOKUP(C892,sales!C:C,scon!E:E,"")</f>
        <v>0</v>
      </c>
      <c r="F892" s="4"/>
      <c r="G892" s="27"/>
      <c r="H892" s="28"/>
      <c r="I892" s="4"/>
      <c r="J892" s="35">
        <f>_xlfn.XLOOKUP(C892,sales!C:C,scon!L:L,"")</f>
        <v>0</v>
      </c>
      <c r="K892" s="31"/>
      <c r="L892" s="31"/>
      <c r="M892" s="33" t="str">
        <f t="shared" si="65"/>
        <v/>
      </c>
      <c r="N892" s="33" t="str">
        <f t="shared" si="66"/>
        <v/>
      </c>
      <c r="O892" s="33" t="str">
        <f t="shared" si="67"/>
        <v/>
      </c>
      <c r="P892" s="4"/>
      <c r="Q892" s="33" t="str">
        <f t="shared" si="68"/>
        <v/>
      </c>
      <c r="R892" s="34" t="str">
        <f t="shared" si="69"/>
        <v/>
      </c>
    </row>
    <row r="893" spans="1:18" x14ac:dyDescent="0.35">
      <c r="A893" s="25">
        <v>889</v>
      </c>
      <c r="B893" s="26">
        <f>_xlfn.XLOOKUP(C893,sales!C:C,scon!B:B,"")</f>
        <v>0</v>
      </c>
      <c r="C893" s="4"/>
      <c r="D893" s="26">
        <f>_xlfn.XLOOKUP(C893,sales!C:C,scon!D:D,"")</f>
        <v>0</v>
      </c>
      <c r="E893" s="26">
        <f>_xlfn.XLOOKUP(C893,sales!C:C,scon!E:E,"")</f>
        <v>0</v>
      </c>
      <c r="F893" s="4"/>
      <c r="G893" s="27"/>
      <c r="H893" s="28"/>
      <c r="I893" s="4"/>
      <c r="J893" s="35">
        <f>_xlfn.XLOOKUP(C893,sales!C:C,scon!L:L,"")</f>
        <v>0</v>
      </c>
      <c r="K893" s="31"/>
      <c r="L893" s="31"/>
      <c r="M893" s="33" t="str">
        <f t="shared" si="65"/>
        <v/>
      </c>
      <c r="N893" s="33" t="str">
        <f t="shared" si="66"/>
        <v/>
      </c>
      <c r="O893" s="33" t="str">
        <f t="shared" si="67"/>
        <v/>
      </c>
      <c r="P893" s="4"/>
      <c r="Q893" s="33" t="str">
        <f t="shared" si="68"/>
        <v/>
      </c>
      <c r="R893" s="34" t="str">
        <f t="shared" si="69"/>
        <v/>
      </c>
    </row>
    <row r="894" spans="1:18" x14ac:dyDescent="0.35">
      <c r="A894" s="25">
        <v>890</v>
      </c>
      <c r="B894" s="26">
        <f>_xlfn.XLOOKUP(C894,sales!C:C,scon!B:B,"")</f>
        <v>0</v>
      </c>
      <c r="C894" s="4"/>
      <c r="D894" s="26">
        <f>_xlfn.XLOOKUP(C894,sales!C:C,scon!D:D,"")</f>
        <v>0</v>
      </c>
      <c r="E894" s="26">
        <f>_xlfn.XLOOKUP(C894,sales!C:C,scon!E:E,"")</f>
        <v>0</v>
      </c>
      <c r="F894" s="4"/>
      <c r="G894" s="27"/>
      <c r="H894" s="28"/>
      <c r="I894" s="4"/>
      <c r="J894" s="35">
        <f>_xlfn.XLOOKUP(C894,sales!C:C,scon!L:L,"")</f>
        <v>0</v>
      </c>
      <c r="K894" s="31"/>
      <c r="L894" s="31"/>
      <c r="M894" s="33" t="str">
        <f t="shared" si="65"/>
        <v/>
      </c>
      <c r="N894" s="33" t="str">
        <f t="shared" si="66"/>
        <v/>
      </c>
      <c r="O894" s="33" t="str">
        <f t="shared" si="67"/>
        <v/>
      </c>
      <c r="P894" s="4"/>
      <c r="Q894" s="33" t="str">
        <f t="shared" si="68"/>
        <v/>
      </c>
      <c r="R894" s="34" t="str">
        <f t="shared" si="69"/>
        <v/>
      </c>
    </row>
    <row r="895" spans="1:18" x14ac:dyDescent="0.35">
      <c r="A895" s="25">
        <v>891</v>
      </c>
      <c r="B895" s="26">
        <f>_xlfn.XLOOKUP(C895,sales!C:C,scon!B:B,"")</f>
        <v>0</v>
      </c>
      <c r="C895" s="4"/>
      <c r="D895" s="26">
        <f>_xlfn.XLOOKUP(C895,sales!C:C,scon!D:D,"")</f>
        <v>0</v>
      </c>
      <c r="E895" s="26">
        <f>_xlfn.XLOOKUP(C895,sales!C:C,scon!E:E,"")</f>
        <v>0</v>
      </c>
      <c r="F895" s="4"/>
      <c r="G895" s="27"/>
      <c r="H895" s="28"/>
      <c r="I895" s="4"/>
      <c r="J895" s="35">
        <f>_xlfn.XLOOKUP(C895,sales!C:C,scon!L:L,"")</f>
        <v>0</v>
      </c>
      <c r="K895" s="31"/>
      <c r="L895" s="31"/>
      <c r="M895" s="33" t="str">
        <f t="shared" si="65"/>
        <v/>
      </c>
      <c r="N895" s="33" t="str">
        <f t="shared" si="66"/>
        <v/>
      </c>
      <c r="O895" s="33" t="str">
        <f t="shared" si="67"/>
        <v/>
      </c>
      <c r="P895" s="4"/>
      <c r="Q895" s="33" t="str">
        <f t="shared" si="68"/>
        <v/>
      </c>
      <c r="R895" s="34" t="str">
        <f t="shared" si="69"/>
        <v/>
      </c>
    </row>
    <row r="896" spans="1:18" x14ac:dyDescent="0.35">
      <c r="A896" s="25">
        <v>892</v>
      </c>
      <c r="B896" s="26">
        <f>_xlfn.XLOOKUP(C896,sales!C:C,scon!B:B,"")</f>
        <v>0</v>
      </c>
      <c r="C896" s="4"/>
      <c r="D896" s="26">
        <f>_xlfn.XLOOKUP(C896,sales!C:C,scon!D:D,"")</f>
        <v>0</v>
      </c>
      <c r="E896" s="26">
        <f>_xlfn.XLOOKUP(C896,sales!C:C,scon!E:E,"")</f>
        <v>0</v>
      </c>
      <c r="F896" s="4"/>
      <c r="G896" s="27"/>
      <c r="H896" s="28"/>
      <c r="I896" s="4"/>
      <c r="J896" s="35">
        <f>_xlfn.XLOOKUP(C896,sales!C:C,scon!L:L,"")</f>
        <v>0</v>
      </c>
      <c r="K896" s="31"/>
      <c r="L896" s="31"/>
      <c r="M896" s="33" t="str">
        <f t="shared" si="65"/>
        <v/>
      </c>
      <c r="N896" s="33" t="str">
        <f t="shared" si="66"/>
        <v/>
      </c>
      <c r="O896" s="33" t="str">
        <f t="shared" si="67"/>
        <v/>
      </c>
      <c r="P896" s="4"/>
      <c r="Q896" s="33" t="str">
        <f t="shared" si="68"/>
        <v/>
      </c>
      <c r="R896" s="34" t="str">
        <f t="shared" si="69"/>
        <v/>
      </c>
    </row>
    <row r="897" spans="1:18" x14ac:dyDescent="0.35">
      <c r="A897" s="25">
        <v>893</v>
      </c>
      <c r="B897" s="26">
        <f>_xlfn.XLOOKUP(C897,sales!C:C,scon!B:B,"")</f>
        <v>0</v>
      </c>
      <c r="C897" s="4"/>
      <c r="D897" s="26">
        <f>_xlfn.XLOOKUP(C897,sales!C:C,scon!D:D,"")</f>
        <v>0</v>
      </c>
      <c r="E897" s="26">
        <f>_xlfn.XLOOKUP(C897,sales!C:C,scon!E:E,"")</f>
        <v>0</v>
      </c>
      <c r="F897" s="4"/>
      <c r="G897" s="27"/>
      <c r="H897" s="28"/>
      <c r="I897" s="4"/>
      <c r="J897" s="35">
        <f>_xlfn.XLOOKUP(C897,sales!C:C,scon!L:L,"")</f>
        <v>0</v>
      </c>
      <c r="K897" s="31"/>
      <c r="L897" s="31"/>
      <c r="M897" s="33" t="str">
        <f t="shared" si="65"/>
        <v/>
      </c>
      <c r="N897" s="33" t="str">
        <f t="shared" si="66"/>
        <v/>
      </c>
      <c r="O897" s="33" t="str">
        <f t="shared" si="67"/>
        <v/>
      </c>
      <c r="P897" s="4"/>
      <c r="Q897" s="33" t="str">
        <f t="shared" si="68"/>
        <v/>
      </c>
      <c r="R897" s="34" t="str">
        <f t="shared" si="69"/>
        <v/>
      </c>
    </row>
    <row r="898" spans="1:18" x14ac:dyDescent="0.35">
      <c r="A898" s="25">
        <v>894</v>
      </c>
      <c r="B898" s="26">
        <f>_xlfn.XLOOKUP(C898,sales!C:C,scon!B:B,"")</f>
        <v>0</v>
      </c>
      <c r="C898" s="4"/>
      <c r="D898" s="26">
        <f>_xlfn.XLOOKUP(C898,sales!C:C,scon!D:D,"")</f>
        <v>0</v>
      </c>
      <c r="E898" s="26">
        <f>_xlfn.XLOOKUP(C898,sales!C:C,scon!E:E,"")</f>
        <v>0</v>
      </c>
      <c r="F898" s="4"/>
      <c r="G898" s="27"/>
      <c r="H898" s="28"/>
      <c r="I898" s="4"/>
      <c r="J898" s="35">
        <f>_xlfn.XLOOKUP(C898,sales!C:C,scon!L:L,"")</f>
        <v>0</v>
      </c>
      <c r="K898" s="31"/>
      <c r="L898" s="31"/>
      <c r="M898" s="33" t="str">
        <f t="shared" si="65"/>
        <v/>
      </c>
      <c r="N898" s="33" t="str">
        <f t="shared" si="66"/>
        <v/>
      </c>
      <c r="O898" s="33" t="str">
        <f t="shared" si="67"/>
        <v/>
      </c>
      <c r="P898" s="4"/>
      <c r="Q898" s="33" t="str">
        <f t="shared" si="68"/>
        <v/>
      </c>
      <c r="R898" s="34" t="str">
        <f t="shared" si="69"/>
        <v/>
      </c>
    </row>
    <row r="899" spans="1:18" x14ac:dyDescent="0.35">
      <c r="A899" s="25">
        <v>895</v>
      </c>
      <c r="B899" s="26">
        <f>_xlfn.XLOOKUP(C899,sales!C:C,scon!B:B,"")</f>
        <v>0</v>
      </c>
      <c r="C899" s="4"/>
      <c r="D899" s="26">
        <f>_xlfn.XLOOKUP(C899,sales!C:C,scon!D:D,"")</f>
        <v>0</v>
      </c>
      <c r="E899" s="26">
        <f>_xlfn.XLOOKUP(C899,sales!C:C,scon!E:E,"")</f>
        <v>0</v>
      </c>
      <c r="F899" s="4"/>
      <c r="G899" s="27"/>
      <c r="H899" s="28"/>
      <c r="I899" s="4"/>
      <c r="J899" s="35">
        <f>_xlfn.XLOOKUP(C899,sales!C:C,scon!L:L,"")</f>
        <v>0</v>
      </c>
      <c r="K899" s="31"/>
      <c r="L899" s="31"/>
      <c r="M899" s="33" t="str">
        <f t="shared" si="65"/>
        <v/>
      </c>
      <c r="N899" s="33" t="str">
        <f t="shared" si="66"/>
        <v/>
      </c>
      <c r="O899" s="33" t="str">
        <f t="shared" si="67"/>
        <v/>
      </c>
      <c r="P899" s="4"/>
      <c r="Q899" s="33" t="str">
        <f t="shared" si="68"/>
        <v/>
      </c>
      <c r="R899" s="34" t="str">
        <f t="shared" si="69"/>
        <v/>
      </c>
    </row>
    <row r="900" spans="1:18" x14ac:dyDescent="0.35">
      <c r="A900" s="25">
        <v>896</v>
      </c>
      <c r="B900" s="26">
        <f>_xlfn.XLOOKUP(C900,sales!C:C,scon!B:B,"")</f>
        <v>0</v>
      </c>
      <c r="C900" s="4"/>
      <c r="D900" s="26">
        <f>_xlfn.XLOOKUP(C900,sales!C:C,scon!D:D,"")</f>
        <v>0</v>
      </c>
      <c r="E900" s="26">
        <f>_xlfn.XLOOKUP(C900,sales!C:C,scon!E:E,"")</f>
        <v>0</v>
      </c>
      <c r="F900" s="4"/>
      <c r="G900" s="27"/>
      <c r="H900" s="28"/>
      <c r="I900" s="4"/>
      <c r="J900" s="35">
        <f>_xlfn.XLOOKUP(C900,sales!C:C,scon!L:L,"")</f>
        <v>0</v>
      </c>
      <c r="K900" s="31"/>
      <c r="L900" s="31"/>
      <c r="M900" s="33" t="str">
        <f t="shared" si="65"/>
        <v/>
      </c>
      <c r="N900" s="33" t="str">
        <f t="shared" si="66"/>
        <v/>
      </c>
      <c r="O900" s="33" t="str">
        <f t="shared" si="67"/>
        <v/>
      </c>
      <c r="P900" s="4"/>
      <c r="Q900" s="33" t="str">
        <f t="shared" si="68"/>
        <v/>
      </c>
      <c r="R900" s="34" t="str">
        <f t="shared" si="69"/>
        <v/>
      </c>
    </row>
    <row r="901" spans="1:18" x14ac:dyDescent="0.35">
      <c r="A901" s="25">
        <v>897</v>
      </c>
      <c r="B901" s="26">
        <f>_xlfn.XLOOKUP(C901,sales!C:C,scon!B:B,"")</f>
        <v>0</v>
      </c>
      <c r="C901" s="4"/>
      <c r="D901" s="26">
        <f>_xlfn.XLOOKUP(C901,sales!C:C,scon!D:D,"")</f>
        <v>0</v>
      </c>
      <c r="E901" s="26">
        <f>_xlfn.XLOOKUP(C901,sales!C:C,scon!E:E,"")</f>
        <v>0</v>
      </c>
      <c r="F901" s="4"/>
      <c r="G901" s="27"/>
      <c r="H901" s="28"/>
      <c r="I901" s="4"/>
      <c r="J901" s="35">
        <f>_xlfn.XLOOKUP(C901,sales!C:C,scon!L:L,"")</f>
        <v>0</v>
      </c>
      <c r="K901" s="31"/>
      <c r="L901" s="31"/>
      <c r="M901" s="33" t="str">
        <f t="shared" ref="M901:M964" si="70">IF(I901="","",J901*I901)</f>
        <v/>
      </c>
      <c r="N901" s="33" t="str">
        <f t="shared" ref="N901:N964" si="71">IF(K901="","",M901 * K901)</f>
        <v/>
      </c>
      <c r="O901" s="33" t="str">
        <f t="shared" ref="O901:O964" si="72">IF(K901="","",M901 + N901)</f>
        <v/>
      </c>
      <c r="P901" s="4"/>
      <c r="Q901" s="33" t="str">
        <f t="shared" ref="Q901:Q964" si="73">IF(L901&amp;K901="","",M901 * L901)</f>
        <v/>
      </c>
      <c r="R901" s="34" t="str">
        <f t="shared" si="69"/>
        <v/>
      </c>
    </row>
    <row r="902" spans="1:18" x14ac:dyDescent="0.35">
      <c r="A902" s="25">
        <v>898</v>
      </c>
      <c r="B902" s="26">
        <f>_xlfn.XLOOKUP(C902,sales!C:C,scon!B:B,"")</f>
        <v>0</v>
      </c>
      <c r="C902" s="4"/>
      <c r="D902" s="26">
        <f>_xlfn.XLOOKUP(C902,sales!C:C,scon!D:D,"")</f>
        <v>0</v>
      </c>
      <c r="E902" s="26">
        <f>_xlfn.XLOOKUP(C902,sales!C:C,scon!E:E,"")</f>
        <v>0</v>
      </c>
      <c r="F902" s="4"/>
      <c r="G902" s="27"/>
      <c r="H902" s="28"/>
      <c r="I902" s="4"/>
      <c r="J902" s="35">
        <f>_xlfn.XLOOKUP(C902,sales!C:C,scon!L:L,"")</f>
        <v>0</v>
      </c>
      <c r="K902" s="31"/>
      <c r="L902" s="31"/>
      <c r="M902" s="33" t="str">
        <f t="shared" si="70"/>
        <v/>
      </c>
      <c r="N902" s="33" t="str">
        <f t="shared" si="71"/>
        <v/>
      </c>
      <c r="O902" s="33" t="str">
        <f t="shared" si="72"/>
        <v/>
      </c>
      <c r="P902" s="4"/>
      <c r="Q902" s="33" t="str">
        <f t="shared" si="73"/>
        <v/>
      </c>
      <c r="R902" s="34" t="str">
        <f t="shared" ref="R902:R965" si="74">IF(M902="","",O902-P902-Q902)</f>
        <v/>
      </c>
    </row>
    <row r="903" spans="1:18" x14ac:dyDescent="0.35">
      <c r="A903" s="25">
        <v>899</v>
      </c>
      <c r="B903" s="26">
        <f>_xlfn.XLOOKUP(C903,sales!C:C,scon!B:B,"")</f>
        <v>0</v>
      </c>
      <c r="C903" s="4"/>
      <c r="D903" s="26">
        <f>_xlfn.XLOOKUP(C903,sales!C:C,scon!D:D,"")</f>
        <v>0</v>
      </c>
      <c r="E903" s="26">
        <f>_xlfn.XLOOKUP(C903,sales!C:C,scon!E:E,"")</f>
        <v>0</v>
      </c>
      <c r="F903" s="4"/>
      <c r="G903" s="27"/>
      <c r="H903" s="28"/>
      <c r="I903" s="4"/>
      <c r="J903" s="35">
        <f>_xlfn.XLOOKUP(C903,sales!C:C,scon!L:L,"")</f>
        <v>0</v>
      </c>
      <c r="K903" s="31"/>
      <c r="L903" s="31"/>
      <c r="M903" s="33" t="str">
        <f t="shared" si="70"/>
        <v/>
      </c>
      <c r="N903" s="33" t="str">
        <f t="shared" si="71"/>
        <v/>
      </c>
      <c r="O903" s="33" t="str">
        <f t="shared" si="72"/>
        <v/>
      </c>
      <c r="P903" s="4"/>
      <c r="Q903" s="33" t="str">
        <f t="shared" si="73"/>
        <v/>
      </c>
      <c r="R903" s="34" t="str">
        <f t="shared" si="74"/>
        <v/>
      </c>
    </row>
    <row r="904" spans="1:18" x14ac:dyDescent="0.35">
      <c r="A904" s="25">
        <v>900</v>
      </c>
      <c r="B904" s="26">
        <f>_xlfn.XLOOKUP(C904,sales!C:C,scon!B:B,"")</f>
        <v>0</v>
      </c>
      <c r="C904" s="4"/>
      <c r="D904" s="26">
        <f>_xlfn.XLOOKUP(C904,sales!C:C,scon!D:D,"")</f>
        <v>0</v>
      </c>
      <c r="E904" s="26">
        <f>_xlfn.XLOOKUP(C904,sales!C:C,scon!E:E,"")</f>
        <v>0</v>
      </c>
      <c r="F904" s="4"/>
      <c r="G904" s="27"/>
      <c r="H904" s="28"/>
      <c r="I904" s="4"/>
      <c r="J904" s="35">
        <f>_xlfn.XLOOKUP(C904,sales!C:C,scon!L:L,"")</f>
        <v>0</v>
      </c>
      <c r="K904" s="31"/>
      <c r="L904" s="31"/>
      <c r="M904" s="33" t="str">
        <f t="shared" si="70"/>
        <v/>
      </c>
      <c r="N904" s="33" t="str">
        <f t="shared" si="71"/>
        <v/>
      </c>
      <c r="O904" s="33" t="str">
        <f t="shared" si="72"/>
        <v/>
      </c>
      <c r="P904" s="4"/>
      <c r="Q904" s="33" t="str">
        <f t="shared" si="73"/>
        <v/>
      </c>
      <c r="R904" s="34" t="str">
        <f t="shared" si="74"/>
        <v/>
      </c>
    </row>
    <row r="905" spans="1:18" x14ac:dyDescent="0.35">
      <c r="A905" s="25">
        <v>901</v>
      </c>
      <c r="B905" s="26">
        <f>_xlfn.XLOOKUP(C905,sales!C:C,scon!B:B,"")</f>
        <v>0</v>
      </c>
      <c r="C905" s="4"/>
      <c r="D905" s="26">
        <f>_xlfn.XLOOKUP(C905,sales!C:C,scon!D:D,"")</f>
        <v>0</v>
      </c>
      <c r="E905" s="26">
        <f>_xlfn.XLOOKUP(C905,sales!C:C,scon!E:E,"")</f>
        <v>0</v>
      </c>
      <c r="F905" s="4"/>
      <c r="G905" s="27"/>
      <c r="H905" s="28"/>
      <c r="I905" s="4"/>
      <c r="J905" s="35">
        <f>_xlfn.XLOOKUP(C905,sales!C:C,scon!L:L,"")</f>
        <v>0</v>
      </c>
      <c r="K905" s="31"/>
      <c r="L905" s="31"/>
      <c r="M905" s="33" t="str">
        <f t="shared" si="70"/>
        <v/>
      </c>
      <c r="N905" s="33" t="str">
        <f t="shared" si="71"/>
        <v/>
      </c>
      <c r="O905" s="33" t="str">
        <f t="shared" si="72"/>
        <v/>
      </c>
      <c r="P905" s="4"/>
      <c r="Q905" s="33" t="str">
        <f t="shared" si="73"/>
        <v/>
      </c>
      <c r="R905" s="34" t="str">
        <f t="shared" si="74"/>
        <v/>
      </c>
    </row>
    <row r="906" spans="1:18" x14ac:dyDescent="0.35">
      <c r="A906" s="25">
        <v>902</v>
      </c>
      <c r="B906" s="26">
        <f>_xlfn.XLOOKUP(C906,sales!C:C,scon!B:B,"")</f>
        <v>0</v>
      </c>
      <c r="C906" s="4"/>
      <c r="D906" s="26">
        <f>_xlfn.XLOOKUP(C906,sales!C:C,scon!D:D,"")</f>
        <v>0</v>
      </c>
      <c r="E906" s="26">
        <f>_xlfn.XLOOKUP(C906,sales!C:C,scon!E:E,"")</f>
        <v>0</v>
      </c>
      <c r="F906" s="4"/>
      <c r="G906" s="27"/>
      <c r="H906" s="28"/>
      <c r="I906" s="4"/>
      <c r="J906" s="35">
        <f>_xlfn.XLOOKUP(C906,sales!C:C,scon!L:L,"")</f>
        <v>0</v>
      </c>
      <c r="K906" s="31"/>
      <c r="L906" s="31"/>
      <c r="M906" s="33" t="str">
        <f t="shared" si="70"/>
        <v/>
      </c>
      <c r="N906" s="33" t="str">
        <f t="shared" si="71"/>
        <v/>
      </c>
      <c r="O906" s="33" t="str">
        <f t="shared" si="72"/>
        <v/>
      </c>
      <c r="P906" s="4"/>
      <c r="Q906" s="33" t="str">
        <f t="shared" si="73"/>
        <v/>
      </c>
      <c r="R906" s="34" t="str">
        <f t="shared" si="74"/>
        <v/>
      </c>
    </row>
    <row r="907" spans="1:18" x14ac:dyDescent="0.35">
      <c r="A907" s="25">
        <v>903</v>
      </c>
      <c r="B907" s="26">
        <f>_xlfn.XLOOKUP(C907,sales!C:C,scon!B:B,"")</f>
        <v>0</v>
      </c>
      <c r="C907" s="4"/>
      <c r="D907" s="26">
        <f>_xlfn.XLOOKUP(C907,sales!C:C,scon!D:D,"")</f>
        <v>0</v>
      </c>
      <c r="E907" s="26">
        <f>_xlfn.XLOOKUP(C907,sales!C:C,scon!E:E,"")</f>
        <v>0</v>
      </c>
      <c r="F907" s="4"/>
      <c r="G907" s="27"/>
      <c r="H907" s="28"/>
      <c r="I907" s="4"/>
      <c r="J907" s="35">
        <f>_xlfn.XLOOKUP(C907,sales!C:C,scon!L:L,"")</f>
        <v>0</v>
      </c>
      <c r="K907" s="31"/>
      <c r="L907" s="31"/>
      <c r="M907" s="33" t="str">
        <f t="shared" si="70"/>
        <v/>
      </c>
      <c r="N907" s="33" t="str">
        <f t="shared" si="71"/>
        <v/>
      </c>
      <c r="O907" s="33" t="str">
        <f t="shared" si="72"/>
        <v/>
      </c>
      <c r="P907" s="4"/>
      <c r="Q907" s="33" t="str">
        <f t="shared" si="73"/>
        <v/>
      </c>
      <c r="R907" s="34" t="str">
        <f t="shared" si="74"/>
        <v/>
      </c>
    </row>
    <row r="908" spans="1:18" x14ac:dyDescent="0.35">
      <c r="A908" s="25">
        <v>904</v>
      </c>
      <c r="B908" s="26">
        <f>_xlfn.XLOOKUP(C908,sales!C:C,scon!B:B,"")</f>
        <v>0</v>
      </c>
      <c r="C908" s="4"/>
      <c r="D908" s="26">
        <f>_xlfn.XLOOKUP(C908,sales!C:C,scon!D:D,"")</f>
        <v>0</v>
      </c>
      <c r="E908" s="26">
        <f>_xlfn.XLOOKUP(C908,sales!C:C,scon!E:E,"")</f>
        <v>0</v>
      </c>
      <c r="F908" s="4"/>
      <c r="G908" s="27"/>
      <c r="H908" s="28"/>
      <c r="I908" s="4"/>
      <c r="J908" s="35">
        <f>_xlfn.XLOOKUP(C908,sales!C:C,scon!L:L,"")</f>
        <v>0</v>
      </c>
      <c r="K908" s="31"/>
      <c r="L908" s="31"/>
      <c r="M908" s="33" t="str">
        <f t="shared" si="70"/>
        <v/>
      </c>
      <c r="N908" s="33" t="str">
        <f t="shared" si="71"/>
        <v/>
      </c>
      <c r="O908" s="33" t="str">
        <f t="shared" si="72"/>
        <v/>
      </c>
      <c r="P908" s="4"/>
      <c r="Q908" s="33" t="str">
        <f t="shared" si="73"/>
        <v/>
      </c>
      <c r="R908" s="34" t="str">
        <f t="shared" si="74"/>
        <v/>
      </c>
    </row>
    <row r="909" spans="1:18" x14ac:dyDescent="0.35">
      <c r="A909" s="25">
        <v>905</v>
      </c>
      <c r="B909" s="26">
        <f>_xlfn.XLOOKUP(C909,sales!C:C,scon!B:B,"")</f>
        <v>0</v>
      </c>
      <c r="C909" s="4"/>
      <c r="D909" s="26">
        <f>_xlfn.XLOOKUP(C909,sales!C:C,scon!D:D,"")</f>
        <v>0</v>
      </c>
      <c r="E909" s="26">
        <f>_xlfn.XLOOKUP(C909,sales!C:C,scon!E:E,"")</f>
        <v>0</v>
      </c>
      <c r="F909" s="4"/>
      <c r="G909" s="27"/>
      <c r="H909" s="28"/>
      <c r="I909" s="4"/>
      <c r="J909" s="35">
        <f>_xlfn.XLOOKUP(C909,sales!C:C,scon!L:L,"")</f>
        <v>0</v>
      </c>
      <c r="K909" s="31"/>
      <c r="L909" s="31"/>
      <c r="M909" s="33" t="str">
        <f t="shared" si="70"/>
        <v/>
      </c>
      <c r="N909" s="33" t="str">
        <f t="shared" si="71"/>
        <v/>
      </c>
      <c r="O909" s="33" t="str">
        <f t="shared" si="72"/>
        <v/>
      </c>
      <c r="P909" s="4"/>
      <c r="Q909" s="33" t="str">
        <f t="shared" si="73"/>
        <v/>
      </c>
      <c r="R909" s="34" t="str">
        <f t="shared" si="74"/>
        <v/>
      </c>
    </row>
    <row r="910" spans="1:18" x14ac:dyDescent="0.35">
      <c r="A910" s="25">
        <v>906</v>
      </c>
      <c r="B910" s="26">
        <f>_xlfn.XLOOKUP(C910,sales!C:C,scon!B:B,"")</f>
        <v>0</v>
      </c>
      <c r="C910" s="4"/>
      <c r="D910" s="26">
        <f>_xlfn.XLOOKUP(C910,sales!C:C,scon!D:D,"")</f>
        <v>0</v>
      </c>
      <c r="E910" s="26">
        <f>_xlfn.XLOOKUP(C910,sales!C:C,scon!E:E,"")</f>
        <v>0</v>
      </c>
      <c r="F910" s="4"/>
      <c r="G910" s="27"/>
      <c r="H910" s="28"/>
      <c r="I910" s="4"/>
      <c r="J910" s="35">
        <f>_xlfn.XLOOKUP(C910,sales!C:C,scon!L:L,"")</f>
        <v>0</v>
      </c>
      <c r="K910" s="31"/>
      <c r="L910" s="31"/>
      <c r="M910" s="33" t="str">
        <f t="shared" si="70"/>
        <v/>
      </c>
      <c r="N910" s="33" t="str">
        <f t="shared" si="71"/>
        <v/>
      </c>
      <c r="O910" s="33" t="str">
        <f t="shared" si="72"/>
        <v/>
      </c>
      <c r="P910" s="4"/>
      <c r="Q910" s="33" t="str">
        <f t="shared" si="73"/>
        <v/>
      </c>
      <c r="R910" s="34" t="str">
        <f t="shared" si="74"/>
        <v/>
      </c>
    </row>
    <row r="911" spans="1:18" x14ac:dyDescent="0.35">
      <c r="A911" s="25">
        <v>907</v>
      </c>
      <c r="B911" s="26">
        <f>_xlfn.XLOOKUP(C911,sales!C:C,scon!B:B,"")</f>
        <v>0</v>
      </c>
      <c r="C911" s="4"/>
      <c r="D911" s="26">
        <f>_xlfn.XLOOKUP(C911,sales!C:C,scon!D:D,"")</f>
        <v>0</v>
      </c>
      <c r="E911" s="26">
        <f>_xlfn.XLOOKUP(C911,sales!C:C,scon!E:E,"")</f>
        <v>0</v>
      </c>
      <c r="F911" s="4"/>
      <c r="G911" s="27"/>
      <c r="H911" s="28"/>
      <c r="I911" s="4"/>
      <c r="J911" s="35">
        <f>_xlfn.XLOOKUP(C911,sales!C:C,scon!L:L,"")</f>
        <v>0</v>
      </c>
      <c r="K911" s="31"/>
      <c r="L911" s="31"/>
      <c r="M911" s="33" t="str">
        <f t="shared" si="70"/>
        <v/>
      </c>
      <c r="N911" s="33" t="str">
        <f t="shared" si="71"/>
        <v/>
      </c>
      <c r="O911" s="33" t="str">
        <f t="shared" si="72"/>
        <v/>
      </c>
      <c r="P911" s="4"/>
      <c r="Q911" s="33" t="str">
        <f t="shared" si="73"/>
        <v/>
      </c>
      <c r="R911" s="34" t="str">
        <f t="shared" si="74"/>
        <v/>
      </c>
    </row>
    <row r="912" spans="1:18" x14ac:dyDescent="0.35">
      <c r="A912" s="25">
        <v>908</v>
      </c>
      <c r="B912" s="26">
        <f>_xlfn.XLOOKUP(C912,sales!C:C,scon!B:B,"")</f>
        <v>0</v>
      </c>
      <c r="C912" s="4"/>
      <c r="D912" s="26">
        <f>_xlfn.XLOOKUP(C912,sales!C:C,scon!D:D,"")</f>
        <v>0</v>
      </c>
      <c r="E912" s="26">
        <f>_xlfn.XLOOKUP(C912,sales!C:C,scon!E:E,"")</f>
        <v>0</v>
      </c>
      <c r="F912" s="4"/>
      <c r="G912" s="27"/>
      <c r="H912" s="28"/>
      <c r="I912" s="4"/>
      <c r="J912" s="35">
        <f>_xlfn.XLOOKUP(C912,sales!C:C,scon!L:L,"")</f>
        <v>0</v>
      </c>
      <c r="K912" s="31"/>
      <c r="L912" s="31"/>
      <c r="M912" s="33" t="str">
        <f t="shared" si="70"/>
        <v/>
      </c>
      <c r="N912" s="33" t="str">
        <f t="shared" si="71"/>
        <v/>
      </c>
      <c r="O912" s="33" t="str">
        <f t="shared" si="72"/>
        <v/>
      </c>
      <c r="P912" s="4"/>
      <c r="Q912" s="33" t="str">
        <f t="shared" si="73"/>
        <v/>
      </c>
      <c r="R912" s="34" t="str">
        <f t="shared" si="74"/>
        <v/>
      </c>
    </row>
    <row r="913" spans="1:18" x14ac:dyDescent="0.35">
      <c r="A913" s="25">
        <v>909</v>
      </c>
      <c r="B913" s="26">
        <f>_xlfn.XLOOKUP(C913,sales!C:C,scon!B:B,"")</f>
        <v>0</v>
      </c>
      <c r="C913" s="4"/>
      <c r="D913" s="26">
        <f>_xlfn.XLOOKUP(C913,sales!C:C,scon!D:D,"")</f>
        <v>0</v>
      </c>
      <c r="E913" s="26">
        <f>_xlfn.XLOOKUP(C913,sales!C:C,scon!E:E,"")</f>
        <v>0</v>
      </c>
      <c r="F913" s="4"/>
      <c r="G913" s="27"/>
      <c r="H913" s="28"/>
      <c r="I913" s="4"/>
      <c r="J913" s="35">
        <f>_xlfn.XLOOKUP(C913,sales!C:C,scon!L:L,"")</f>
        <v>0</v>
      </c>
      <c r="K913" s="31"/>
      <c r="L913" s="31"/>
      <c r="M913" s="33" t="str">
        <f t="shared" si="70"/>
        <v/>
      </c>
      <c r="N913" s="33" t="str">
        <f t="shared" si="71"/>
        <v/>
      </c>
      <c r="O913" s="33" t="str">
        <f t="shared" si="72"/>
        <v/>
      </c>
      <c r="P913" s="4"/>
      <c r="Q913" s="33" t="str">
        <f t="shared" si="73"/>
        <v/>
      </c>
      <c r="R913" s="34" t="str">
        <f t="shared" si="74"/>
        <v/>
      </c>
    </row>
    <row r="914" spans="1:18" x14ac:dyDescent="0.35">
      <c r="A914" s="25">
        <v>910</v>
      </c>
      <c r="B914" s="26">
        <f>_xlfn.XLOOKUP(C914,sales!C:C,scon!B:B,"")</f>
        <v>0</v>
      </c>
      <c r="C914" s="4"/>
      <c r="D914" s="26">
        <f>_xlfn.XLOOKUP(C914,sales!C:C,scon!D:D,"")</f>
        <v>0</v>
      </c>
      <c r="E914" s="26">
        <f>_xlfn.XLOOKUP(C914,sales!C:C,scon!E:E,"")</f>
        <v>0</v>
      </c>
      <c r="F914" s="4"/>
      <c r="G914" s="27"/>
      <c r="H914" s="28"/>
      <c r="I914" s="4"/>
      <c r="J914" s="35">
        <f>_xlfn.XLOOKUP(C914,sales!C:C,scon!L:L,"")</f>
        <v>0</v>
      </c>
      <c r="K914" s="31"/>
      <c r="L914" s="31"/>
      <c r="M914" s="33" t="str">
        <f t="shared" si="70"/>
        <v/>
      </c>
      <c r="N914" s="33" t="str">
        <f t="shared" si="71"/>
        <v/>
      </c>
      <c r="O914" s="33" t="str">
        <f t="shared" si="72"/>
        <v/>
      </c>
      <c r="P914" s="4"/>
      <c r="Q914" s="33" t="str">
        <f t="shared" si="73"/>
        <v/>
      </c>
      <c r="R914" s="34" t="str">
        <f t="shared" si="74"/>
        <v/>
      </c>
    </row>
    <row r="915" spans="1:18" x14ac:dyDescent="0.35">
      <c r="A915" s="25">
        <v>911</v>
      </c>
      <c r="B915" s="26">
        <f>_xlfn.XLOOKUP(C915,sales!C:C,scon!B:B,"")</f>
        <v>0</v>
      </c>
      <c r="C915" s="4"/>
      <c r="D915" s="26">
        <f>_xlfn.XLOOKUP(C915,sales!C:C,scon!D:D,"")</f>
        <v>0</v>
      </c>
      <c r="E915" s="26">
        <f>_xlfn.XLOOKUP(C915,sales!C:C,scon!E:E,"")</f>
        <v>0</v>
      </c>
      <c r="F915" s="4"/>
      <c r="G915" s="27"/>
      <c r="H915" s="28"/>
      <c r="I915" s="4"/>
      <c r="J915" s="35">
        <f>_xlfn.XLOOKUP(C915,sales!C:C,scon!L:L,"")</f>
        <v>0</v>
      </c>
      <c r="K915" s="31"/>
      <c r="L915" s="31"/>
      <c r="M915" s="33" t="str">
        <f t="shared" si="70"/>
        <v/>
      </c>
      <c r="N915" s="33" t="str">
        <f t="shared" si="71"/>
        <v/>
      </c>
      <c r="O915" s="33" t="str">
        <f t="shared" si="72"/>
        <v/>
      </c>
      <c r="P915" s="4"/>
      <c r="Q915" s="33" t="str">
        <f t="shared" si="73"/>
        <v/>
      </c>
      <c r="R915" s="34" t="str">
        <f t="shared" si="74"/>
        <v/>
      </c>
    </row>
    <row r="916" spans="1:18" x14ac:dyDescent="0.35">
      <c r="A916" s="25">
        <v>912</v>
      </c>
      <c r="B916" s="26">
        <f>_xlfn.XLOOKUP(C916,sales!C:C,scon!B:B,"")</f>
        <v>0</v>
      </c>
      <c r="C916" s="4"/>
      <c r="D916" s="26">
        <f>_xlfn.XLOOKUP(C916,sales!C:C,scon!D:D,"")</f>
        <v>0</v>
      </c>
      <c r="E916" s="26">
        <f>_xlfn.XLOOKUP(C916,sales!C:C,scon!E:E,"")</f>
        <v>0</v>
      </c>
      <c r="F916" s="4"/>
      <c r="G916" s="27"/>
      <c r="H916" s="28"/>
      <c r="I916" s="4"/>
      <c r="J916" s="35">
        <f>_xlfn.XLOOKUP(C916,sales!C:C,scon!L:L,"")</f>
        <v>0</v>
      </c>
      <c r="K916" s="31"/>
      <c r="L916" s="31"/>
      <c r="M916" s="33" t="str">
        <f t="shared" si="70"/>
        <v/>
      </c>
      <c r="N916" s="33" t="str">
        <f t="shared" si="71"/>
        <v/>
      </c>
      <c r="O916" s="33" t="str">
        <f t="shared" si="72"/>
        <v/>
      </c>
      <c r="P916" s="4"/>
      <c r="Q916" s="33" t="str">
        <f t="shared" si="73"/>
        <v/>
      </c>
      <c r="R916" s="34" t="str">
        <f t="shared" si="74"/>
        <v/>
      </c>
    </row>
    <row r="917" spans="1:18" x14ac:dyDescent="0.35">
      <c r="A917" s="25">
        <v>913</v>
      </c>
      <c r="B917" s="26">
        <f>_xlfn.XLOOKUP(C917,sales!C:C,scon!B:B,"")</f>
        <v>0</v>
      </c>
      <c r="C917" s="4"/>
      <c r="D917" s="26">
        <f>_xlfn.XLOOKUP(C917,sales!C:C,scon!D:D,"")</f>
        <v>0</v>
      </c>
      <c r="E917" s="26">
        <f>_xlfn.XLOOKUP(C917,sales!C:C,scon!E:E,"")</f>
        <v>0</v>
      </c>
      <c r="F917" s="4"/>
      <c r="G917" s="27"/>
      <c r="H917" s="28"/>
      <c r="I917" s="4"/>
      <c r="J917" s="35">
        <f>_xlfn.XLOOKUP(C917,sales!C:C,scon!L:L,"")</f>
        <v>0</v>
      </c>
      <c r="K917" s="31"/>
      <c r="L917" s="31"/>
      <c r="M917" s="33" t="str">
        <f t="shared" si="70"/>
        <v/>
      </c>
      <c r="N917" s="33" t="str">
        <f t="shared" si="71"/>
        <v/>
      </c>
      <c r="O917" s="33" t="str">
        <f t="shared" si="72"/>
        <v/>
      </c>
      <c r="P917" s="4"/>
      <c r="Q917" s="33" t="str">
        <f t="shared" si="73"/>
        <v/>
      </c>
      <c r="R917" s="34" t="str">
        <f t="shared" si="74"/>
        <v/>
      </c>
    </row>
    <row r="918" spans="1:18" x14ac:dyDescent="0.35">
      <c r="A918" s="25">
        <v>914</v>
      </c>
      <c r="B918" s="26">
        <f>_xlfn.XLOOKUP(C918,sales!C:C,scon!B:B,"")</f>
        <v>0</v>
      </c>
      <c r="C918" s="4"/>
      <c r="D918" s="26">
        <f>_xlfn.XLOOKUP(C918,sales!C:C,scon!D:D,"")</f>
        <v>0</v>
      </c>
      <c r="E918" s="26">
        <f>_xlfn.XLOOKUP(C918,sales!C:C,scon!E:E,"")</f>
        <v>0</v>
      </c>
      <c r="F918" s="4"/>
      <c r="G918" s="27"/>
      <c r="H918" s="28"/>
      <c r="I918" s="4"/>
      <c r="J918" s="35">
        <f>_xlfn.XLOOKUP(C918,sales!C:C,scon!L:L,"")</f>
        <v>0</v>
      </c>
      <c r="K918" s="31"/>
      <c r="L918" s="31"/>
      <c r="M918" s="33" t="str">
        <f t="shared" si="70"/>
        <v/>
      </c>
      <c r="N918" s="33" t="str">
        <f t="shared" si="71"/>
        <v/>
      </c>
      <c r="O918" s="33" t="str">
        <f t="shared" si="72"/>
        <v/>
      </c>
      <c r="P918" s="4"/>
      <c r="Q918" s="33" t="str">
        <f t="shared" si="73"/>
        <v/>
      </c>
      <c r="R918" s="34" t="str">
        <f t="shared" si="74"/>
        <v/>
      </c>
    </row>
    <row r="919" spans="1:18" x14ac:dyDescent="0.35">
      <c r="A919" s="25">
        <v>915</v>
      </c>
      <c r="B919" s="26">
        <f>_xlfn.XLOOKUP(C919,sales!C:C,scon!B:B,"")</f>
        <v>0</v>
      </c>
      <c r="C919" s="4"/>
      <c r="D919" s="26">
        <f>_xlfn.XLOOKUP(C919,sales!C:C,scon!D:D,"")</f>
        <v>0</v>
      </c>
      <c r="E919" s="26">
        <f>_xlfn.XLOOKUP(C919,sales!C:C,scon!E:E,"")</f>
        <v>0</v>
      </c>
      <c r="F919" s="4"/>
      <c r="G919" s="27"/>
      <c r="H919" s="28"/>
      <c r="I919" s="4"/>
      <c r="J919" s="35">
        <f>_xlfn.XLOOKUP(C919,sales!C:C,scon!L:L,"")</f>
        <v>0</v>
      </c>
      <c r="K919" s="31"/>
      <c r="L919" s="31"/>
      <c r="M919" s="33" t="str">
        <f t="shared" si="70"/>
        <v/>
      </c>
      <c r="N919" s="33" t="str">
        <f t="shared" si="71"/>
        <v/>
      </c>
      <c r="O919" s="33" t="str">
        <f t="shared" si="72"/>
        <v/>
      </c>
      <c r="P919" s="4"/>
      <c r="Q919" s="33" t="str">
        <f t="shared" si="73"/>
        <v/>
      </c>
      <c r="R919" s="34" t="str">
        <f t="shared" si="74"/>
        <v/>
      </c>
    </row>
    <row r="920" spans="1:18" x14ac:dyDescent="0.35">
      <c r="A920" s="25">
        <v>916</v>
      </c>
      <c r="B920" s="26">
        <f>_xlfn.XLOOKUP(C920,sales!C:C,scon!B:B,"")</f>
        <v>0</v>
      </c>
      <c r="C920" s="4"/>
      <c r="D920" s="26">
        <f>_xlfn.XLOOKUP(C920,sales!C:C,scon!D:D,"")</f>
        <v>0</v>
      </c>
      <c r="E920" s="26">
        <f>_xlfn.XLOOKUP(C920,sales!C:C,scon!E:E,"")</f>
        <v>0</v>
      </c>
      <c r="F920" s="4"/>
      <c r="G920" s="27"/>
      <c r="H920" s="28"/>
      <c r="I920" s="4"/>
      <c r="J920" s="35">
        <f>_xlfn.XLOOKUP(C920,sales!C:C,scon!L:L,"")</f>
        <v>0</v>
      </c>
      <c r="K920" s="31"/>
      <c r="L920" s="31"/>
      <c r="M920" s="33" t="str">
        <f t="shared" si="70"/>
        <v/>
      </c>
      <c r="N920" s="33" t="str">
        <f t="shared" si="71"/>
        <v/>
      </c>
      <c r="O920" s="33" t="str">
        <f t="shared" si="72"/>
        <v/>
      </c>
      <c r="P920" s="4"/>
      <c r="Q920" s="33" t="str">
        <f t="shared" si="73"/>
        <v/>
      </c>
      <c r="R920" s="34" t="str">
        <f t="shared" si="74"/>
        <v/>
      </c>
    </row>
    <row r="921" spans="1:18" x14ac:dyDescent="0.35">
      <c r="A921" s="25">
        <v>917</v>
      </c>
      <c r="B921" s="26">
        <f>_xlfn.XLOOKUP(C921,sales!C:C,scon!B:B,"")</f>
        <v>0</v>
      </c>
      <c r="C921" s="4"/>
      <c r="D921" s="26">
        <f>_xlfn.XLOOKUP(C921,sales!C:C,scon!D:D,"")</f>
        <v>0</v>
      </c>
      <c r="E921" s="26">
        <f>_xlfn.XLOOKUP(C921,sales!C:C,scon!E:E,"")</f>
        <v>0</v>
      </c>
      <c r="F921" s="4"/>
      <c r="G921" s="27"/>
      <c r="H921" s="28"/>
      <c r="I921" s="4"/>
      <c r="J921" s="35">
        <f>_xlfn.XLOOKUP(C921,sales!C:C,scon!L:L,"")</f>
        <v>0</v>
      </c>
      <c r="K921" s="31"/>
      <c r="L921" s="31"/>
      <c r="M921" s="33" t="str">
        <f t="shared" si="70"/>
        <v/>
      </c>
      <c r="N921" s="33" t="str">
        <f t="shared" si="71"/>
        <v/>
      </c>
      <c r="O921" s="33" t="str">
        <f t="shared" si="72"/>
        <v/>
      </c>
      <c r="P921" s="4"/>
      <c r="Q921" s="33" t="str">
        <f t="shared" si="73"/>
        <v/>
      </c>
      <c r="R921" s="34" t="str">
        <f t="shared" si="74"/>
        <v/>
      </c>
    </row>
    <row r="922" spans="1:18" x14ac:dyDescent="0.35">
      <c r="A922" s="25">
        <v>918</v>
      </c>
      <c r="B922" s="26">
        <f>_xlfn.XLOOKUP(C922,sales!C:C,scon!B:B,"")</f>
        <v>0</v>
      </c>
      <c r="C922" s="4"/>
      <c r="D922" s="26">
        <f>_xlfn.XLOOKUP(C922,sales!C:C,scon!D:D,"")</f>
        <v>0</v>
      </c>
      <c r="E922" s="26">
        <f>_xlfn.XLOOKUP(C922,sales!C:C,scon!E:E,"")</f>
        <v>0</v>
      </c>
      <c r="F922" s="4"/>
      <c r="G922" s="27"/>
      <c r="H922" s="28"/>
      <c r="I922" s="4"/>
      <c r="J922" s="35">
        <f>_xlfn.XLOOKUP(C922,sales!C:C,scon!L:L,"")</f>
        <v>0</v>
      </c>
      <c r="K922" s="31"/>
      <c r="L922" s="31"/>
      <c r="M922" s="33" t="str">
        <f t="shared" si="70"/>
        <v/>
      </c>
      <c r="N922" s="33" t="str">
        <f t="shared" si="71"/>
        <v/>
      </c>
      <c r="O922" s="33" t="str">
        <f t="shared" si="72"/>
        <v/>
      </c>
      <c r="P922" s="4"/>
      <c r="Q922" s="33" t="str">
        <f t="shared" si="73"/>
        <v/>
      </c>
      <c r="R922" s="34" t="str">
        <f t="shared" si="74"/>
        <v/>
      </c>
    </row>
    <row r="923" spans="1:18" x14ac:dyDescent="0.35">
      <c r="A923" s="25">
        <v>919</v>
      </c>
      <c r="B923" s="26">
        <f>_xlfn.XLOOKUP(C923,sales!C:C,scon!B:B,"")</f>
        <v>0</v>
      </c>
      <c r="C923" s="4"/>
      <c r="D923" s="26">
        <f>_xlfn.XLOOKUP(C923,sales!C:C,scon!D:D,"")</f>
        <v>0</v>
      </c>
      <c r="E923" s="26">
        <f>_xlfn.XLOOKUP(C923,sales!C:C,scon!E:E,"")</f>
        <v>0</v>
      </c>
      <c r="F923" s="4"/>
      <c r="G923" s="27"/>
      <c r="H923" s="28"/>
      <c r="I923" s="4"/>
      <c r="J923" s="35">
        <f>_xlfn.XLOOKUP(C923,sales!C:C,scon!L:L,"")</f>
        <v>0</v>
      </c>
      <c r="K923" s="31"/>
      <c r="L923" s="31"/>
      <c r="M923" s="33" t="str">
        <f t="shared" si="70"/>
        <v/>
      </c>
      <c r="N923" s="33" t="str">
        <f t="shared" si="71"/>
        <v/>
      </c>
      <c r="O923" s="33" t="str">
        <f t="shared" si="72"/>
        <v/>
      </c>
      <c r="P923" s="4"/>
      <c r="Q923" s="33" t="str">
        <f t="shared" si="73"/>
        <v/>
      </c>
      <c r="R923" s="34" t="str">
        <f t="shared" si="74"/>
        <v/>
      </c>
    </row>
    <row r="924" spans="1:18" x14ac:dyDescent="0.35">
      <c r="A924" s="25">
        <v>920</v>
      </c>
      <c r="B924" s="26">
        <f>_xlfn.XLOOKUP(C924,sales!C:C,scon!B:B,"")</f>
        <v>0</v>
      </c>
      <c r="C924" s="4"/>
      <c r="D924" s="26">
        <f>_xlfn.XLOOKUP(C924,sales!C:C,scon!D:D,"")</f>
        <v>0</v>
      </c>
      <c r="E924" s="26">
        <f>_xlfn.XLOOKUP(C924,sales!C:C,scon!E:E,"")</f>
        <v>0</v>
      </c>
      <c r="F924" s="4"/>
      <c r="G924" s="27"/>
      <c r="H924" s="28"/>
      <c r="I924" s="4"/>
      <c r="J924" s="35">
        <f>_xlfn.XLOOKUP(C924,sales!C:C,scon!L:L,"")</f>
        <v>0</v>
      </c>
      <c r="K924" s="31"/>
      <c r="L924" s="31"/>
      <c r="M924" s="33" t="str">
        <f t="shared" si="70"/>
        <v/>
      </c>
      <c r="N924" s="33" t="str">
        <f t="shared" si="71"/>
        <v/>
      </c>
      <c r="O924" s="33" t="str">
        <f t="shared" si="72"/>
        <v/>
      </c>
      <c r="P924" s="4"/>
      <c r="Q924" s="33" t="str">
        <f t="shared" si="73"/>
        <v/>
      </c>
      <c r="R924" s="34" t="str">
        <f t="shared" si="74"/>
        <v/>
      </c>
    </row>
    <row r="925" spans="1:18" x14ac:dyDescent="0.35">
      <c r="A925" s="25">
        <v>921</v>
      </c>
      <c r="B925" s="26">
        <f>_xlfn.XLOOKUP(C925,sales!C:C,scon!B:B,"")</f>
        <v>0</v>
      </c>
      <c r="C925" s="4"/>
      <c r="D925" s="26">
        <f>_xlfn.XLOOKUP(C925,sales!C:C,scon!D:D,"")</f>
        <v>0</v>
      </c>
      <c r="E925" s="26">
        <f>_xlfn.XLOOKUP(C925,sales!C:C,scon!E:E,"")</f>
        <v>0</v>
      </c>
      <c r="F925" s="4"/>
      <c r="G925" s="27"/>
      <c r="H925" s="28"/>
      <c r="I925" s="4"/>
      <c r="J925" s="35">
        <f>_xlfn.XLOOKUP(C925,sales!C:C,scon!L:L,"")</f>
        <v>0</v>
      </c>
      <c r="K925" s="31"/>
      <c r="L925" s="31"/>
      <c r="M925" s="33" t="str">
        <f t="shared" si="70"/>
        <v/>
      </c>
      <c r="N925" s="33" t="str">
        <f t="shared" si="71"/>
        <v/>
      </c>
      <c r="O925" s="33" t="str">
        <f t="shared" si="72"/>
        <v/>
      </c>
      <c r="P925" s="4"/>
      <c r="Q925" s="33" t="str">
        <f t="shared" si="73"/>
        <v/>
      </c>
      <c r="R925" s="34" t="str">
        <f t="shared" si="74"/>
        <v/>
      </c>
    </row>
    <row r="926" spans="1:18" x14ac:dyDescent="0.35">
      <c r="A926" s="25">
        <v>922</v>
      </c>
      <c r="B926" s="26">
        <f>_xlfn.XLOOKUP(C926,sales!C:C,scon!B:B,"")</f>
        <v>0</v>
      </c>
      <c r="C926" s="4"/>
      <c r="D926" s="26">
        <f>_xlfn.XLOOKUP(C926,sales!C:C,scon!D:D,"")</f>
        <v>0</v>
      </c>
      <c r="E926" s="26">
        <f>_xlfn.XLOOKUP(C926,sales!C:C,scon!E:E,"")</f>
        <v>0</v>
      </c>
      <c r="F926" s="4"/>
      <c r="G926" s="27"/>
      <c r="H926" s="28"/>
      <c r="I926" s="4"/>
      <c r="J926" s="35">
        <f>_xlfn.XLOOKUP(C926,sales!C:C,scon!L:L,"")</f>
        <v>0</v>
      </c>
      <c r="K926" s="31"/>
      <c r="L926" s="31"/>
      <c r="M926" s="33" t="str">
        <f t="shared" si="70"/>
        <v/>
      </c>
      <c r="N926" s="33" t="str">
        <f t="shared" si="71"/>
        <v/>
      </c>
      <c r="O926" s="33" t="str">
        <f t="shared" si="72"/>
        <v/>
      </c>
      <c r="P926" s="4"/>
      <c r="Q926" s="33" t="str">
        <f t="shared" si="73"/>
        <v/>
      </c>
      <c r="R926" s="34" t="str">
        <f t="shared" si="74"/>
        <v/>
      </c>
    </row>
    <row r="927" spans="1:18" x14ac:dyDescent="0.35">
      <c r="A927" s="25">
        <v>923</v>
      </c>
      <c r="B927" s="26">
        <f>_xlfn.XLOOKUP(C927,sales!C:C,scon!B:B,"")</f>
        <v>0</v>
      </c>
      <c r="C927" s="4"/>
      <c r="D927" s="26">
        <f>_xlfn.XLOOKUP(C927,sales!C:C,scon!D:D,"")</f>
        <v>0</v>
      </c>
      <c r="E927" s="26">
        <f>_xlfn.XLOOKUP(C927,sales!C:C,scon!E:E,"")</f>
        <v>0</v>
      </c>
      <c r="F927" s="4"/>
      <c r="G927" s="27"/>
      <c r="H927" s="28"/>
      <c r="I927" s="4"/>
      <c r="J927" s="35">
        <f>_xlfn.XLOOKUP(C927,sales!C:C,scon!L:L,"")</f>
        <v>0</v>
      </c>
      <c r="K927" s="31"/>
      <c r="L927" s="31"/>
      <c r="M927" s="33" t="str">
        <f t="shared" si="70"/>
        <v/>
      </c>
      <c r="N927" s="33" t="str">
        <f t="shared" si="71"/>
        <v/>
      </c>
      <c r="O927" s="33" t="str">
        <f t="shared" si="72"/>
        <v/>
      </c>
      <c r="P927" s="4"/>
      <c r="Q927" s="33" t="str">
        <f t="shared" si="73"/>
        <v/>
      </c>
      <c r="R927" s="34" t="str">
        <f t="shared" si="74"/>
        <v/>
      </c>
    </row>
    <row r="928" spans="1:18" x14ac:dyDescent="0.35">
      <c r="A928" s="25">
        <v>924</v>
      </c>
      <c r="B928" s="26">
        <f>_xlfn.XLOOKUP(C928,sales!C:C,scon!B:B,"")</f>
        <v>0</v>
      </c>
      <c r="C928" s="4"/>
      <c r="D928" s="26">
        <f>_xlfn.XLOOKUP(C928,sales!C:C,scon!D:D,"")</f>
        <v>0</v>
      </c>
      <c r="E928" s="26">
        <f>_xlfn.XLOOKUP(C928,sales!C:C,scon!E:E,"")</f>
        <v>0</v>
      </c>
      <c r="F928" s="4"/>
      <c r="G928" s="27"/>
      <c r="H928" s="28"/>
      <c r="I928" s="4"/>
      <c r="J928" s="35">
        <f>_xlfn.XLOOKUP(C928,sales!C:C,scon!L:L,"")</f>
        <v>0</v>
      </c>
      <c r="K928" s="31"/>
      <c r="L928" s="31"/>
      <c r="M928" s="33" t="str">
        <f t="shared" si="70"/>
        <v/>
      </c>
      <c r="N928" s="33" t="str">
        <f t="shared" si="71"/>
        <v/>
      </c>
      <c r="O928" s="33" t="str">
        <f t="shared" si="72"/>
        <v/>
      </c>
      <c r="P928" s="4"/>
      <c r="Q928" s="33" t="str">
        <f t="shared" si="73"/>
        <v/>
      </c>
      <c r="R928" s="34" t="str">
        <f t="shared" si="74"/>
        <v/>
      </c>
    </row>
    <row r="929" spans="1:18" x14ac:dyDescent="0.35">
      <c r="A929" s="25">
        <v>925</v>
      </c>
      <c r="B929" s="26">
        <f>_xlfn.XLOOKUP(C929,sales!C:C,scon!B:B,"")</f>
        <v>0</v>
      </c>
      <c r="C929" s="4"/>
      <c r="D929" s="26">
        <f>_xlfn.XLOOKUP(C929,sales!C:C,scon!D:D,"")</f>
        <v>0</v>
      </c>
      <c r="E929" s="26">
        <f>_xlfn.XLOOKUP(C929,sales!C:C,scon!E:E,"")</f>
        <v>0</v>
      </c>
      <c r="F929" s="4"/>
      <c r="G929" s="27"/>
      <c r="H929" s="28"/>
      <c r="I929" s="4"/>
      <c r="J929" s="35">
        <f>_xlfn.XLOOKUP(C929,sales!C:C,scon!L:L,"")</f>
        <v>0</v>
      </c>
      <c r="K929" s="31"/>
      <c r="L929" s="31"/>
      <c r="M929" s="33" t="str">
        <f t="shared" si="70"/>
        <v/>
      </c>
      <c r="N929" s="33" t="str">
        <f t="shared" si="71"/>
        <v/>
      </c>
      <c r="O929" s="33" t="str">
        <f t="shared" si="72"/>
        <v/>
      </c>
      <c r="P929" s="4"/>
      <c r="Q929" s="33" t="str">
        <f t="shared" si="73"/>
        <v/>
      </c>
      <c r="R929" s="34" t="str">
        <f t="shared" si="74"/>
        <v/>
      </c>
    </row>
    <row r="930" spans="1:18" x14ac:dyDescent="0.35">
      <c r="A930" s="25">
        <v>926</v>
      </c>
      <c r="B930" s="26">
        <f>_xlfn.XLOOKUP(C930,sales!C:C,scon!B:B,"")</f>
        <v>0</v>
      </c>
      <c r="C930" s="4"/>
      <c r="D930" s="26">
        <f>_xlfn.XLOOKUP(C930,sales!C:C,scon!D:D,"")</f>
        <v>0</v>
      </c>
      <c r="E930" s="26">
        <f>_xlfn.XLOOKUP(C930,sales!C:C,scon!E:E,"")</f>
        <v>0</v>
      </c>
      <c r="F930" s="4"/>
      <c r="G930" s="27"/>
      <c r="H930" s="28"/>
      <c r="I930" s="4"/>
      <c r="J930" s="35">
        <f>_xlfn.XLOOKUP(C930,sales!C:C,scon!L:L,"")</f>
        <v>0</v>
      </c>
      <c r="K930" s="31"/>
      <c r="L930" s="31"/>
      <c r="M930" s="33" t="str">
        <f t="shared" si="70"/>
        <v/>
      </c>
      <c r="N930" s="33" t="str">
        <f t="shared" si="71"/>
        <v/>
      </c>
      <c r="O930" s="33" t="str">
        <f t="shared" si="72"/>
        <v/>
      </c>
      <c r="P930" s="4"/>
      <c r="Q930" s="33" t="str">
        <f t="shared" si="73"/>
        <v/>
      </c>
      <c r="R930" s="34" t="str">
        <f t="shared" si="74"/>
        <v/>
      </c>
    </row>
    <row r="931" spans="1:18" x14ac:dyDescent="0.35">
      <c r="A931" s="25">
        <v>927</v>
      </c>
      <c r="B931" s="26">
        <f>_xlfn.XLOOKUP(C931,sales!C:C,scon!B:B,"")</f>
        <v>0</v>
      </c>
      <c r="C931" s="4"/>
      <c r="D931" s="26">
        <f>_xlfn.XLOOKUP(C931,sales!C:C,scon!D:D,"")</f>
        <v>0</v>
      </c>
      <c r="E931" s="26">
        <f>_xlfn.XLOOKUP(C931,sales!C:C,scon!E:E,"")</f>
        <v>0</v>
      </c>
      <c r="F931" s="4"/>
      <c r="G931" s="27"/>
      <c r="H931" s="28"/>
      <c r="I931" s="4"/>
      <c r="J931" s="35">
        <f>_xlfn.XLOOKUP(C931,sales!C:C,scon!L:L,"")</f>
        <v>0</v>
      </c>
      <c r="K931" s="31"/>
      <c r="L931" s="31"/>
      <c r="M931" s="33" t="str">
        <f t="shared" si="70"/>
        <v/>
      </c>
      <c r="N931" s="33" t="str">
        <f t="shared" si="71"/>
        <v/>
      </c>
      <c r="O931" s="33" t="str">
        <f t="shared" si="72"/>
        <v/>
      </c>
      <c r="P931" s="4"/>
      <c r="Q931" s="33" t="str">
        <f t="shared" si="73"/>
        <v/>
      </c>
      <c r="R931" s="34" t="str">
        <f t="shared" si="74"/>
        <v/>
      </c>
    </row>
    <row r="932" spans="1:18" x14ac:dyDescent="0.35">
      <c r="A932" s="25">
        <v>928</v>
      </c>
      <c r="B932" s="26">
        <f>_xlfn.XLOOKUP(C932,sales!C:C,scon!B:B,"")</f>
        <v>0</v>
      </c>
      <c r="C932" s="4"/>
      <c r="D932" s="26">
        <f>_xlfn.XLOOKUP(C932,sales!C:C,scon!D:D,"")</f>
        <v>0</v>
      </c>
      <c r="E932" s="26">
        <f>_xlfn.XLOOKUP(C932,sales!C:C,scon!E:E,"")</f>
        <v>0</v>
      </c>
      <c r="F932" s="4"/>
      <c r="G932" s="27"/>
      <c r="H932" s="28"/>
      <c r="I932" s="4"/>
      <c r="J932" s="35">
        <f>_xlfn.XLOOKUP(C932,sales!C:C,scon!L:L,"")</f>
        <v>0</v>
      </c>
      <c r="K932" s="31"/>
      <c r="L932" s="31"/>
      <c r="M932" s="33" t="str">
        <f t="shared" si="70"/>
        <v/>
      </c>
      <c r="N932" s="33" t="str">
        <f t="shared" si="71"/>
        <v/>
      </c>
      <c r="O932" s="33" t="str">
        <f t="shared" si="72"/>
        <v/>
      </c>
      <c r="P932" s="4"/>
      <c r="Q932" s="33" t="str">
        <f t="shared" si="73"/>
        <v/>
      </c>
      <c r="R932" s="34" t="str">
        <f t="shared" si="74"/>
        <v/>
      </c>
    </row>
    <row r="933" spans="1:18" x14ac:dyDescent="0.35">
      <c r="A933" s="25">
        <v>929</v>
      </c>
      <c r="B933" s="26">
        <f>_xlfn.XLOOKUP(C933,sales!C:C,scon!B:B,"")</f>
        <v>0</v>
      </c>
      <c r="C933" s="4"/>
      <c r="D933" s="26">
        <f>_xlfn.XLOOKUP(C933,sales!C:C,scon!D:D,"")</f>
        <v>0</v>
      </c>
      <c r="E933" s="26">
        <f>_xlfn.XLOOKUP(C933,sales!C:C,scon!E:E,"")</f>
        <v>0</v>
      </c>
      <c r="F933" s="4"/>
      <c r="G933" s="27"/>
      <c r="H933" s="28"/>
      <c r="I933" s="4"/>
      <c r="J933" s="35">
        <f>_xlfn.XLOOKUP(C933,sales!C:C,scon!L:L,"")</f>
        <v>0</v>
      </c>
      <c r="K933" s="31"/>
      <c r="L933" s="31"/>
      <c r="M933" s="33" t="str">
        <f t="shared" si="70"/>
        <v/>
      </c>
      <c r="N933" s="33" t="str">
        <f t="shared" si="71"/>
        <v/>
      </c>
      <c r="O933" s="33" t="str">
        <f t="shared" si="72"/>
        <v/>
      </c>
      <c r="P933" s="4"/>
      <c r="Q933" s="33" t="str">
        <f t="shared" si="73"/>
        <v/>
      </c>
      <c r="R933" s="34" t="str">
        <f t="shared" si="74"/>
        <v/>
      </c>
    </row>
    <row r="934" spans="1:18" x14ac:dyDescent="0.35">
      <c r="A934" s="25">
        <v>930</v>
      </c>
      <c r="B934" s="26">
        <f>_xlfn.XLOOKUP(C934,sales!C:C,scon!B:B,"")</f>
        <v>0</v>
      </c>
      <c r="C934" s="4"/>
      <c r="D934" s="26">
        <f>_xlfn.XLOOKUP(C934,sales!C:C,scon!D:D,"")</f>
        <v>0</v>
      </c>
      <c r="E934" s="26">
        <f>_xlfn.XLOOKUP(C934,sales!C:C,scon!E:E,"")</f>
        <v>0</v>
      </c>
      <c r="F934" s="4"/>
      <c r="G934" s="27"/>
      <c r="H934" s="28"/>
      <c r="I934" s="4"/>
      <c r="J934" s="35">
        <f>_xlfn.XLOOKUP(C934,sales!C:C,scon!L:L,"")</f>
        <v>0</v>
      </c>
      <c r="K934" s="31"/>
      <c r="L934" s="31"/>
      <c r="M934" s="33" t="str">
        <f t="shared" si="70"/>
        <v/>
      </c>
      <c r="N934" s="33" t="str">
        <f t="shared" si="71"/>
        <v/>
      </c>
      <c r="O934" s="33" t="str">
        <f t="shared" si="72"/>
        <v/>
      </c>
      <c r="P934" s="4"/>
      <c r="Q934" s="33" t="str">
        <f t="shared" si="73"/>
        <v/>
      </c>
      <c r="R934" s="34" t="str">
        <f t="shared" si="74"/>
        <v/>
      </c>
    </row>
    <row r="935" spans="1:18" x14ac:dyDescent="0.35">
      <c r="A935" s="25">
        <v>931</v>
      </c>
      <c r="B935" s="26">
        <f>_xlfn.XLOOKUP(C935,sales!C:C,scon!B:B,"")</f>
        <v>0</v>
      </c>
      <c r="C935" s="4"/>
      <c r="D935" s="26">
        <f>_xlfn.XLOOKUP(C935,sales!C:C,scon!D:D,"")</f>
        <v>0</v>
      </c>
      <c r="E935" s="26">
        <f>_xlfn.XLOOKUP(C935,sales!C:C,scon!E:E,"")</f>
        <v>0</v>
      </c>
      <c r="F935" s="4"/>
      <c r="G935" s="27"/>
      <c r="H935" s="28"/>
      <c r="I935" s="4"/>
      <c r="J935" s="35">
        <f>_xlfn.XLOOKUP(C935,sales!C:C,scon!L:L,"")</f>
        <v>0</v>
      </c>
      <c r="K935" s="31"/>
      <c r="L935" s="31"/>
      <c r="M935" s="33" t="str">
        <f t="shared" si="70"/>
        <v/>
      </c>
      <c r="N935" s="33" t="str">
        <f t="shared" si="71"/>
        <v/>
      </c>
      <c r="O935" s="33" t="str">
        <f t="shared" si="72"/>
        <v/>
      </c>
      <c r="P935" s="4"/>
      <c r="Q935" s="33" t="str">
        <f t="shared" si="73"/>
        <v/>
      </c>
      <c r="R935" s="34" t="str">
        <f t="shared" si="74"/>
        <v/>
      </c>
    </row>
    <row r="936" spans="1:18" x14ac:dyDescent="0.35">
      <c r="A936" s="25">
        <v>932</v>
      </c>
      <c r="B936" s="26">
        <f>_xlfn.XLOOKUP(C936,sales!C:C,scon!B:B,"")</f>
        <v>0</v>
      </c>
      <c r="C936" s="4"/>
      <c r="D936" s="26">
        <f>_xlfn.XLOOKUP(C936,sales!C:C,scon!D:D,"")</f>
        <v>0</v>
      </c>
      <c r="E936" s="26">
        <f>_xlfn.XLOOKUP(C936,sales!C:C,scon!E:E,"")</f>
        <v>0</v>
      </c>
      <c r="F936" s="4"/>
      <c r="G936" s="27"/>
      <c r="H936" s="28"/>
      <c r="I936" s="4"/>
      <c r="J936" s="35">
        <f>_xlfn.XLOOKUP(C936,sales!C:C,scon!L:L,"")</f>
        <v>0</v>
      </c>
      <c r="K936" s="31"/>
      <c r="L936" s="31"/>
      <c r="M936" s="33" t="str">
        <f t="shared" si="70"/>
        <v/>
      </c>
      <c r="N936" s="33" t="str">
        <f t="shared" si="71"/>
        <v/>
      </c>
      <c r="O936" s="33" t="str">
        <f t="shared" si="72"/>
        <v/>
      </c>
      <c r="P936" s="4"/>
      <c r="Q936" s="33" t="str">
        <f t="shared" si="73"/>
        <v/>
      </c>
      <c r="R936" s="34" t="str">
        <f t="shared" si="74"/>
        <v/>
      </c>
    </row>
    <row r="937" spans="1:18" x14ac:dyDescent="0.35">
      <c r="A937" s="25">
        <v>933</v>
      </c>
      <c r="B937" s="26">
        <f>_xlfn.XLOOKUP(C937,sales!C:C,scon!B:B,"")</f>
        <v>0</v>
      </c>
      <c r="C937" s="4"/>
      <c r="D937" s="26">
        <f>_xlfn.XLOOKUP(C937,sales!C:C,scon!D:D,"")</f>
        <v>0</v>
      </c>
      <c r="E937" s="26">
        <f>_xlfn.XLOOKUP(C937,sales!C:C,scon!E:E,"")</f>
        <v>0</v>
      </c>
      <c r="F937" s="4"/>
      <c r="G937" s="27"/>
      <c r="H937" s="28"/>
      <c r="I937" s="4"/>
      <c r="J937" s="35">
        <f>_xlfn.XLOOKUP(C937,sales!C:C,scon!L:L,"")</f>
        <v>0</v>
      </c>
      <c r="K937" s="31"/>
      <c r="L937" s="31"/>
      <c r="M937" s="33" t="str">
        <f t="shared" si="70"/>
        <v/>
      </c>
      <c r="N937" s="33" t="str">
        <f t="shared" si="71"/>
        <v/>
      </c>
      <c r="O937" s="33" t="str">
        <f t="shared" si="72"/>
        <v/>
      </c>
      <c r="P937" s="4"/>
      <c r="Q937" s="33" t="str">
        <f t="shared" si="73"/>
        <v/>
      </c>
      <c r="R937" s="34" t="str">
        <f t="shared" si="74"/>
        <v/>
      </c>
    </row>
    <row r="938" spans="1:18" x14ac:dyDescent="0.35">
      <c r="A938" s="25">
        <v>934</v>
      </c>
      <c r="B938" s="26">
        <f>_xlfn.XLOOKUP(C938,sales!C:C,scon!B:B,"")</f>
        <v>0</v>
      </c>
      <c r="C938" s="4"/>
      <c r="D938" s="26">
        <f>_xlfn.XLOOKUP(C938,sales!C:C,scon!D:D,"")</f>
        <v>0</v>
      </c>
      <c r="E938" s="26">
        <f>_xlfn.XLOOKUP(C938,sales!C:C,scon!E:E,"")</f>
        <v>0</v>
      </c>
      <c r="F938" s="4"/>
      <c r="G938" s="27"/>
      <c r="H938" s="28"/>
      <c r="I938" s="4"/>
      <c r="J938" s="35">
        <f>_xlfn.XLOOKUP(C938,sales!C:C,scon!L:L,"")</f>
        <v>0</v>
      </c>
      <c r="K938" s="31"/>
      <c r="L938" s="31"/>
      <c r="M938" s="33" t="str">
        <f t="shared" si="70"/>
        <v/>
      </c>
      <c r="N938" s="33" t="str">
        <f t="shared" si="71"/>
        <v/>
      </c>
      <c r="O938" s="33" t="str">
        <f t="shared" si="72"/>
        <v/>
      </c>
      <c r="P938" s="4"/>
      <c r="Q938" s="33" t="str">
        <f t="shared" si="73"/>
        <v/>
      </c>
      <c r="R938" s="34" t="str">
        <f t="shared" si="74"/>
        <v/>
      </c>
    </row>
    <row r="939" spans="1:18" x14ac:dyDescent="0.35">
      <c r="A939" s="25">
        <v>935</v>
      </c>
      <c r="B939" s="26">
        <f>_xlfn.XLOOKUP(C939,sales!C:C,scon!B:B,"")</f>
        <v>0</v>
      </c>
      <c r="C939" s="4"/>
      <c r="D939" s="26">
        <f>_xlfn.XLOOKUP(C939,sales!C:C,scon!D:D,"")</f>
        <v>0</v>
      </c>
      <c r="E939" s="26">
        <f>_xlfn.XLOOKUP(C939,sales!C:C,scon!E:E,"")</f>
        <v>0</v>
      </c>
      <c r="F939" s="4"/>
      <c r="G939" s="27"/>
      <c r="H939" s="28"/>
      <c r="I939" s="4"/>
      <c r="J939" s="35">
        <f>_xlfn.XLOOKUP(C939,sales!C:C,scon!L:L,"")</f>
        <v>0</v>
      </c>
      <c r="K939" s="31"/>
      <c r="L939" s="31"/>
      <c r="M939" s="33" t="str">
        <f t="shared" si="70"/>
        <v/>
      </c>
      <c r="N939" s="33" t="str">
        <f t="shared" si="71"/>
        <v/>
      </c>
      <c r="O939" s="33" t="str">
        <f t="shared" si="72"/>
        <v/>
      </c>
      <c r="P939" s="4"/>
      <c r="Q939" s="33" t="str">
        <f t="shared" si="73"/>
        <v/>
      </c>
      <c r="R939" s="34" t="str">
        <f t="shared" si="74"/>
        <v/>
      </c>
    </row>
    <row r="940" spans="1:18" x14ac:dyDescent="0.35">
      <c r="A940" s="25">
        <v>936</v>
      </c>
      <c r="B940" s="26">
        <f>_xlfn.XLOOKUP(C940,sales!C:C,scon!B:B,"")</f>
        <v>0</v>
      </c>
      <c r="C940" s="4"/>
      <c r="D940" s="26">
        <f>_xlfn.XLOOKUP(C940,sales!C:C,scon!D:D,"")</f>
        <v>0</v>
      </c>
      <c r="E940" s="26">
        <f>_xlfn.XLOOKUP(C940,sales!C:C,scon!E:E,"")</f>
        <v>0</v>
      </c>
      <c r="F940" s="4"/>
      <c r="G940" s="27"/>
      <c r="H940" s="28"/>
      <c r="I940" s="4"/>
      <c r="J940" s="35">
        <f>_xlfn.XLOOKUP(C940,sales!C:C,scon!L:L,"")</f>
        <v>0</v>
      </c>
      <c r="K940" s="31"/>
      <c r="L940" s="31"/>
      <c r="M940" s="33" t="str">
        <f t="shared" si="70"/>
        <v/>
      </c>
      <c r="N940" s="33" t="str">
        <f t="shared" si="71"/>
        <v/>
      </c>
      <c r="O940" s="33" t="str">
        <f t="shared" si="72"/>
        <v/>
      </c>
      <c r="P940" s="4"/>
      <c r="Q940" s="33" t="str">
        <f t="shared" si="73"/>
        <v/>
      </c>
      <c r="R940" s="34" t="str">
        <f t="shared" si="74"/>
        <v/>
      </c>
    </row>
    <row r="941" spans="1:18" x14ac:dyDescent="0.35">
      <c r="A941" s="25">
        <v>937</v>
      </c>
      <c r="B941" s="26">
        <f>_xlfn.XLOOKUP(C941,sales!C:C,scon!B:B,"")</f>
        <v>0</v>
      </c>
      <c r="C941" s="4"/>
      <c r="D941" s="26">
        <f>_xlfn.XLOOKUP(C941,sales!C:C,scon!D:D,"")</f>
        <v>0</v>
      </c>
      <c r="E941" s="26">
        <f>_xlfn.XLOOKUP(C941,sales!C:C,scon!E:E,"")</f>
        <v>0</v>
      </c>
      <c r="F941" s="4"/>
      <c r="G941" s="27"/>
      <c r="H941" s="28"/>
      <c r="I941" s="4"/>
      <c r="J941" s="35">
        <f>_xlfn.XLOOKUP(C941,sales!C:C,scon!L:L,"")</f>
        <v>0</v>
      </c>
      <c r="K941" s="31"/>
      <c r="L941" s="31"/>
      <c r="M941" s="33" t="str">
        <f t="shared" si="70"/>
        <v/>
      </c>
      <c r="N941" s="33" t="str">
        <f t="shared" si="71"/>
        <v/>
      </c>
      <c r="O941" s="33" t="str">
        <f t="shared" si="72"/>
        <v/>
      </c>
      <c r="P941" s="4"/>
      <c r="Q941" s="33" t="str">
        <f t="shared" si="73"/>
        <v/>
      </c>
      <c r="R941" s="34" t="str">
        <f t="shared" si="74"/>
        <v/>
      </c>
    </row>
    <row r="942" spans="1:18" x14ac:dyDescent="0.35">
      <c r="A942" s="25">
        <v>938</v>
      </c>
      <c r="B942" s="26">
        <f>_xlfn.XLOOKUP(C942,sales!C:C,scon!B:B,"")</f>
        <v>0</v>
      </c>
      <c r="C942" s="4"/>
      <c r="D942" s="26">
        <f>_xlfn.XLOOKUP(C942,sales!C:C,scon!D:D,"")</f>
        <v>0</v>
      </c>
      <c r="E942" s="26">
        <f>_xlfn.XLOOKUP(C942,sales!C:C,scon!E:E,"")</f>
        <v>0</v>
      </c>
      <c r="F942" s="4"/>
      <c r="G942" s="27"/>
      <c r="H942" s="28"/>
      <c r="I942" s="4"/>
      <c r="J942" s="35">
        <f>_xlfn.XLOOKUP(C942,sales!C:C,scon!L:L,"")</f>
        <v>0</v>
      </c>
      <c r="K942" s="31"/>
      <c r="L942" s="31"/>
      <c r="M942" s="33" t="str">
        <f t="shared" si="70"/>
        <v/>
      </c>
      <c r="N942" s="33" t="str">
        <f t="shared" si="71"/>
        <v/>
      </c>
      <c r="O942" s="33" t="str">
        <f t="shared" si="72"/>
        <v/>
      </c>
      <c r="P942" s="4"/>
      <c r="Q942" s="33" t="str">
        <f t="shared" si="73"/>
        <v/>
      </c>
      <c r="R942" s="34" t="str">
        <f t="shared" si="74"/>
        <v/>
      </c>
    </row>
    <row r="943" spans="1:18" x14ac:dyDescent="0.35">
      <c r="A943" s="25">
        <v>939</v>
      </c>
      <c r="B943" s="26">
        <f>_xlfn.XLOOKUP(C943,sales!C:C,scon!B:B,"")</f>
        <v>0</v>
      </c>
      <c r="C943" s="4"/>
      <c r="D943" s="26">
        <f>_xlfn.XLOOKUP(C943,sales!C:C,scon!D:D,"")</f>
        <v>0</v>
      </c>
      <c r="E943" s="26">
        <f>_xlfn.XLOOKUP(C943,sales!C:C,scon!E:E,"")</f>
        <v>0</v>
      </c>
      <c r="F943" s="4"/>
      <c r="G943" s="27"/>
      <c r="H943" s="28"/>
      <c r="I943" s="4"/>
      <c r="J943" s="35">
        <f>_xlfn.XLOOKUP(C943,sales!C:C,scon!L:L,"")</f>
        <v>0</v>
      </c>
      <c r="K943" s="31"/>
      <c r="L943" s="31"/>
      <c r="M943" s="33" t="str">
        <f t="shared" si="70"/>
        <v/>
      </c>
      <c r="N943" s="33" t="str">
        <f t="shared" si="71"/>
        <v/>
      </c>
      <c r="O943" s="33" t="str">
        <f t="shared" si="72"/>
        <v/>
      </c>
      <c r="P943" s="4"/>
      <c r="Q943" s="33" t="str">
        <f t="shared" si="73"/>
        <v/>
      </c>
      <c r="R943" s="34" t="str">
        <f t="shared" si="74"/>
        <v/>
      </c>
    </row>
    <row r="944" spans="1:18" x14ac:dyDescent="0.35">
      <c r="A944" s="25">
        <v>940</v>
      </c>
      <c r="B944" s="26">
        <f>_xlfn.XLOOKUP(C944,sales!C:C,scon!B:B,"")</f>
        <v>0</v>
      </c>
      <c r="C944" s="4"/>
      <c r="D944" s="26">
        <f>_xlfn.XLOOKUP(C944,sales!C:C,scon!D:D,"")</f>
        <v>0</v>
      </c>
      <c r="E944" s="26">
        <f>_xlfn.XLOOKUP(C944,sales!C:C,scon!E:E,"")</f>
        <v>0</v>
      </c>
      <c r="F944" s="4"/>
      <c r="G944" s="27"/>
      <c r="H944" s="28"/>
      <c r="I944" s="4"/>
      <c r="J944" s="35">
        <f>_xlfn.XLOOKUP(C944,sales!C:C,scon!L:L,"")</f>
        <v>0</v>
      </c>
      <c r="K944" s="31"/>
      <c r="L944" s="31"/>
      <c r="M944" s="33" t="str">
        <f t="shared" si="70"/>
        <v/>
      </c>
      <c r="N944" s="33" t="str">
        <f t="shared" si="71"/>
        <v/>
      </c>
      <c r="O944" s="33" t="str">
        <f t="shared" si="72"/>
        <v/>
      </c>
      <c r="P944" s="4"/>
      <c r="Q944" s="33" t="str">
        <f t="shared" si="73"/>
        <v/>
      </c>
      <c r="R944" s="34" t="str">
        <f t="shared" si="74"/>
        <v/>
      </c>
    </row>
    <row r="945" spans="1:18" x14ac:dyDescent="0.35">
      <c r="A945" s="25">
        <v>941</v>
      </c>
      <c r="B945" s="26">
        <f>_xlfn.XLOOKUP(C945,sales!C:C,scon!B:B,"")</f>
        <v>0</v>
      </c>
      <c r="C945" s="4"/>
      <c r="D945" s="26">
        <f>_xlfn.XLOOKUP(C945,sales!C:C,scon!D:D,"")</f>
        <v>0</v>
      </c>
      <c r="E945" s="26">
        <f>_xlfn.XLOOKUP(C945,sales!C:C,scon!E:E,"")</f>
        <v>0</v>
      </c>
      <c r="F945" s="4"/>
      <c r="G945" s="27"/>
      <c r="H945" s="28"/>
      <c r="I945" s="4"/>
      <c r="J945" s="35">
        <f>_xlfn.XLOOKUP(C945,sales!C:C,scon!L:L,"")</f>
        <v>0</v>
      </c>
      <c r="K945" s="31"/>
      <c r="L945" s="31"/>
      <c r="M945" s="33" t="str">
        <f t="shared" si="70"/>
        <v/>
      </c>
      <c r="N945" s="33" t="str">
        <f t="shared" si="71"/>
        <v/>
      </c>
      <c r="O945" s="33" t="str">
        <f t="shared" si="72"/>
        <v/>
      </c>
      <c r="P945" s="4"/>
      <c r="Q945" s="33" t="str">
        <f t="shared" si="73"/>
        <v/>
      </c>
      <c r="R945" s="34" t="str">
        <f t="shared" si="74"/>
        <v/>
      </c>
    </row>
    <row r="946" spans="1:18" x14ac:dyDescent="0.35">
      <c r="A946" s="25">
        <v>942</v>
      </c>
      <c r="B946" s="26">
        <f>_xlfn.XLOOKUP(C946,sales!C:C,scon!B:B,"")</f>
        <v>0</v>
      </c>
      <c r="C946" s="4"/>
      <c r="D946" s="26">
        <f>_xlfn.XLOOKUP(C946,sales!C:C,scon!D:D,"")</f>
        <v>0</v>
      </c>
      <c r="E946" s="26">
        <f>_xlfn.XLOOKUP(C946,sales!C:C,scon!E:E,"")</f>
        <v>0</v>
      </c>
      <c r="F946" s="4"/>
      <c r="G946" s="27"/>
      <c r="H946" s="28"/>
      <c r="I946" s="4"/>
      <c r="J946" s="35">
        <f>_xlfn.XLOOKUP(C946,sales!C:C,scon!L:L,"")</f>
        <v>0</v>
      </c>
      <c r="K946" s="31"/>
      <c r="L946" s="31"/>
      <c r="M946" s="33" t="str">
        <f t="shared" si="70"/>
        <v/>
      </c>
      <c r="N946" s="33" t="str">
        <f t="shared" si="71"/>
        <v/>
      </c>
      <c r="O946" s="33" t="str">
        <f t="shared" si="72"/>
        <v/>
      </c>
      <c r="P946" s="4"/>
      <c r="Q946" s="33" t="str">
        <f t="shared" si="73"/>
        <v/>
      </c>
      <c r="R946" s="34" t="str">
        <f t="shared" si="74"/>
        <v/>
      </c>
    </row>
    <row r="947" spans="1:18" x14ac:dyDescent="0.35">
      <c r="A947" s="25">
        <v>943</v>
      </c>
      <c r="B947" s="26">
        <f>_xlfn.XLOOKUP(C947,sales!C:C,scon!B:B,"")</f>
        <v>0</v>
      </c>
      <c r="C947" s="4"/>
      <c r="D947" s="26">
        <f>_xlfn.XLOOKUP(C947,sales!C:C,scon!D:D,"")</f>
        <v>0</v>
      </c>
      <c r="E947" s="26">
        <f>_xlfn.XLOOKUP(C947,sales!C:C,scon!E:E,"")</f>
        <v>0</v>
      </c>
      <c r="F947" s="4"/>
      <c r="G947" s="27"/>
      <c r="H947" s="28"/>
      <c r="I947" s="4"/>
      <c r="J947" s="35">
        <f>_xlfn.XLOOKUP(C947,sales!C:C,scon!L:L,"")</f>
        <v>0</v>
      </c>
      <c r="K947" s="31"/>
      <c r="L947" s="31"/>
      <c r="M947" s="33" t="str">
        <f t="shared" si="70"/>
        <v/>
      </c>
      <c r="N947" s="33" t="str">
        <f t="shared" si="71"/>
        <v/>
      </c>
      <c r="O947" s="33" t="str">
        <f t="shared" si="72"/>
        <v/>
      </c>
      <c r="P947" s="4"/>
      <c r="Q947" s="33" t="str">
        <f t="shared" si="73"/>
        <v/>
      </c>
      <c r="R947" s="34" t="str">
        <f t="shared" si="74"/>
        <v/>
      </c>
    </row>
    <row r="948" spans="1:18" x14ac:dyDescent="0.35">
      <c r="A948" s="25">
        <v>944</v>
      </c>
      <c r="B948" s="26">
        <f>_xlfn.XLOOKUP(C948,sales!C:C,scon!B:B,"")</f>
        <v>0</v>
      </c>
      <c r="C948" s="4"/>
      <c r="D948" s="26">
        <f>_xlfn.XLOOKUP(C948,sales!C:C,scon!D:D,"")</f>
        <v>0</v>
      </c>
      <c r="E948" s="26">
        <f>_xlfn.XLOOKUP(C948,sales!C:C,scon!E:E,"")</f>
        <v>0</v>
      </c>
      <c r="F948" s="4"/>
      <c r="G948" s="27"/>
      <c r="H948" s="28"/>
      <c r="I948" s="4"/>
      <c r="J948" s="35">
        <f>_xlfn.XLOOKUP(C948,sales!C:C,scon!L:L,"")</f>
        <v>0</v>
      </c>
      <c r="K948" s="31"/>
      <c r="L948" s="31"/>
      <c r="M948" s="33" t="str">
        <f t="shared" si="70"/>
        <v/>
      </c>
      <c r="N948" s="33" t="str">
        <f t="shared" si="71"/>
        <v/>
      </c>
      <c r="O948" s="33" t="str">
        <f t="shared" si="72"/>
        <v/>
      </c>
      <c r="P948" s="4"/>
      <c r="Q948" s="33" t="str">
        <f t="shared" si="73"/>
        <v/>
      </c>
      <c r="R948" s="34" t="str">
        <f t="shared" si="74"/>
        <v/>
      </c>
    </row>
    <row r="949" spans="1:18" x14ac:dyDescent="0.35">
      <c r="A949" s="25">
        <v>945</v>
      </c>
      <c r="B949" s="26">
        <f>_xlfn.XLOOKUP(C949,sales!C:C,scon!B:B,"")</f>
        <v>0</v>
      </c>
      <c r="C949" s="4"/>
      <c r="D949" s="26">
        <f>_xlfn.XLOOKUP(C949,sales!C:C,scon!D:D,"")</f>
        <v>0</v>
      </c>
      <c r="E949" s="26">
        <f>_xlfn.XLOOKUP(C949,sales!C:C,scon!E:E,"")</f>
        <v>0</v>
      </c>
      <c r="F949" s="4"/>
      <c r="G949" s="27"/>
      <c r="H949" s="28"/>
      <c r="I949" s="4"/>
      <c r="J949" s="35">
        <f>_xlfn.XLOOKUP(C949,sales!C:C,scon!L:L,"")</f>
        <v>0</v>
      </c>
      <c r="K949" s="31"/>
      <c r="L949" s="31"/>
      <c r="M949" s="33" t="str">
        <f t="shared" si="70"/>
        <v/>
      </c>
      <c r="N949" s="33" t="str">
        <f t="shared" si="71"/>
        <v/>
      </c>
      <c r="O949" s="33" t="str">
        <f t="shared" si="72"/>
        <v/>
      </c>
      <c r="P949" s="4"/>
      <c r="Q949" s="33" t="str">
        <f t="shared" si="73"/>
        <v/>
      </c>
      <c r="R949" s="34" t="str">
        <f t="shared" si="74"/>
        <v/>
      </c>
    </row>
    <row r="950" spans="1:18" x14ac:dyDescent="0.35">
      <c r="A950" s="25">
        <v>946</v>
      </c>
      <c r="B950" s="26">
        <f>_xlfn.XLOOKUP(C950,sales!C:C,scon!B:B,"")</f>
        <v>0</v>
      </c>
      <c r="C950" s="4"/>
      <c r="D950" s="26">
        <f>_xlfn.XLOOKUP(C950,sales!C:C,scon!D:D,"")</f>
        <v>0</v>
      </c>
      <c r="E950" s="26">
        <f>_xlfn.XLOOKUP(C950,sales!C:C,scon!E:E,"")</f>
        <v>0</v>
      </c>
      <c r="F950" s="4"/>
      <c r="G950" s="27"/>
      <c r="H950" s="28"/>
      <c r="I950" s="4"/>
      <c r="J950" s="35">
        <f>_xlfn.XLOOKUP(C950,sales!C:C,scon!L:L,"")</f>
        <v>0</v>
      </c>
      <c r="K950" s="31"/>
      <c r="L950" s="31"/>
      <c r="M950" s="33" t="str">
        <f t="shared" si="70"/>
        <v/>
      </c>
      <c r="N950" s="33" t="str">
        <f t="shared" si="71"/>
        <v/>
      </c>
      <c r="O950" s="33" t="str">
        <f t="shared" si="72"/>
        <v/>
      </c>
      <c r="P950" s="4"/>
      <c r="Q950" s="33" t="str">
        <f t="shared" si="73"/>
        <v/>
      </c>
      <c r="R950" s="34" t="str">
        <f t="shared" si="74"/>
        <v/>
      </c>
    </row>
    <row r="951" spans="1:18" x14ac:dyDescent="0.35">
      <c r="A951" s="25">
        <v>947</v>
      </c>
      <c r="B951" s="26">
        <f>_xlfn.XLOOKUP(C951,sales!C:C,scon!B:B,"")</f>
        <v>0</v>
      </c>
      <c r="C951" s="4"/>
      <c r="D951" s="26">
        <f>_xlfn.XLOOKUP(C951,sales!C:C,scon!D:D,"")</f>
        <v>0</v>
      </c>
      <c r="E951" s="26">
        <f>_xlfn.XLOOKUP(C951,sales!C:C,scon!E:E,"")</f>
        <v>0</v>
      </c>
      <c r="F951" s="4"/>
      <c r="G951" s="27"/>
      <c r="H951" s="28"/>
      <c r="I951" s="4"/>
      <c r="J951" s="35">
        <f>_xlfn.XLOOKUP(C951,sales!C:C,scon!L:L,"")</f>
        <v>0</v>
      </c>
      <c r="K951" s="31"/>
      <c r="L951" s="31"/>
      <c r="M951" s="33" t="str">
        <f t="shared" si="70"/>
        <v/>
      </c>
      <c r="N951" s="33" t="str">
        <f t="shared" si="71"/>
        <v/>
      </c>
      <c r="O951" s="33" t="str">
        <f t="shared" si="72"/>
        <v/>
      </c>
      <c r="P951" s="4"/>
      <c r="Q951" s="33" t="str">
        <f t="shared" si="73"/>
        <v/>
      </c>
      <c r="R951" s="34" t="str">
        <f t="shared" si="74"/>
        <v/>
      </c>
    </row>
    <row r="952" spans="1:18" x14ac:dyDescent="0.35">
      <c r="A952" s="25">
        <v>948</v>
      </c>
      <c r="B952" s="26">
        <f>_xlfn.XLOOKUP(C952,sales!C:C,scon!B:B,"")</f>
        <v>0</v>
      </c>
      <c r="C952" s="4"/>
      <c r="D952" s="26">
        <f>_xlfn.XLOOKUP(C952,sales!C:C,scon!D:D,"")</f>
        <v>0</v>
      </c>
      <c r="E952" s="26">
        <f>_xlfn.XLOOKUP(C952,sales!C:C,scon!E:E,"")</f>
        <v>0</v>
      </c>
      <c r="F952" s="4"/>
      <c r="G952" s="27"/>
      <c r="H952" s="28"/>
      <c r="I952" s="4"/>
      <c r="J952" s="35">
        <f>_xlfn.XLOOKUP(C952,sales!C:C,scon!L:L,"")</f>
        <v>0</v>
      </c>
      <c r="K952" s="31"/>
      <c r="L952" s="31"/>
      <c r="M952" s="33" t="str">
        <f t="shared" si="70"/>
        <v/>
      </c>
      <c r="N952" s="33" t="str">
        <f t="shared" si="71"/>
        <v/>
      </c>
      <c r="O952" s="33" t="str">
        <f t="shared" si="72"/>
        <v/>
      </c>
      <c r="P952" s="4"/>
      <c r="Q952" s="33" t="str">
        <f t="shared" si="73"/>
        <v/>
      </c>
      <c r="R952" s="34" t="str">
        <f t="shared" si="74"/>
        <v/>
      </c>
    </row>
    <row r="953" spans="1:18" x14ac:dyDescent="0.35">
      <c r="A953" s="25">
        <v>949</v>
      </c>
      <c r="B953" s="26">
        <f>_xlfn.XLOOKUP(C953,sales!C:C,scon!B:B,"")</f>
        <v>0</v>
      </c>
      <c r="C953" s="4"/>
      <c r="D953" s="26">
        <f>_xlfn.XLOOKUP(C953,sales!C:C,scon!D:D,"")</f>
        <v>0</v>
      </c>
      <c r="E953" s="26">
        <f>_xlfn.XLOOKUP(C953,sales!C:C,scon!E:E,"")</f>
        <v>0</v>
      </c>
      <c r="F953" s="4"/>
      <c r="G953" s="27"/>
      <c r="H953" s="28"/>
      <c r="I953" s="4"/>
      <c r="J953" s="35">
        <f>_xlfn.XLOOKUP(C953,sales!C:C,scon!L:L,"")</f>
        <v>0</v>
      </c>
      <c r="K953" s="31"/>
      <c r="L953" s="31"/>
      <c r="M953" s="33" t="str">
        <f t="shared" si="70"/>
        <v/>
      </c>
      <c r="N953" s="33" t="str">
        <f t="shared" si="71"/>
        <v/>
      </c>
      <c r="O953" s="33" t="str">
        <f t="shared" si="72"/>
        <v/>
      </c>
      <c r="P953" s="4"/>
      <c r="Q953" s="33" t="str">
        <f t="shared" si="73"/>
        <v/>
      </c>
      <c r="R953" s="34" t="str">
        <f t="shared" si="74"/>
        <v/>
      </c>
    </row>
    <row r="954" spans="1:18" x14ac:dyDescent="0.35">
      <c r="A954" s="25">
        <v>950</v>
      </c>
      <c r="B954" s="26">
        <f>_xlfn.XLOOKUP(C954,sales!C:C,scon!B:B,"")</f>
        <v>0</v>
      </c>
      <c r="C954" s="4"/>
      <c r="D954" s="26">
        <f>_xlfn.XLOOKUP(C954,sales!C:C,scon!D:D,"")</f>
        <v>0</v>
      </c>
      <c r="E954" s="26">
        <f>_xlfn.XLOOKUP(C954,sales!C:C,scon!E:E,"")</f>
        <v>0</v>
      </c>
      <c r="F954" s="4"/>
      <c r="G954" s="27"/>
      <c r="H954" s="28"/>
      <c r="I954" s="4"/>
      <c r="J954" s="35">
        <f>_xlfn.XLOOKUP(C954,sales!C:C,scon!L:L,"")</f>
        <v>0</v>
      </c>
      <c r="K954" s="31"/>
      <c r="L954" s="31"/>
      <c r="M954" s="33" t="str">
        <f t="shared" si="70"/>
        <v/>
      </c>
      <c r="N954" s="33" t="str">
        <f t="shared" si="71"/>
        <v/>
      </c>
      <c r="O954" s="33" t="str">
        <f t="shared" si="72"/>
        <v/>
      </c>
      <c r="P954" s="4"/>
      <c r="Q954" s="33" t="str">
        <f t="shared" si="73"/>
        <v/>
      </c>
      <c r="R954" s="34" t="str">
        <f t="shared" si="74"/>
        <v/>
      </c>
    </row>
    <row r="955" spans="1:18" x14ac:dyDescent="0.35">
      <c r="A955" s="25">
        <v>951</v>
      </c>
      <c r="B955" s="26">
        <f>_xlfn.XLOOKUP(C955,sales!C:C,scon!B:B,"")</f>
        <v>0</v>
      </c>
      <c r="C955" s="4"/>
      <c r="D955" s="26">
        <f>_xlfn.XLOOKUP(C955,sales!C:C,scon!D:D,"")</f>
        <v>0</v>
      </c>
      <c r="E955" s="26">
        <f>_xlfn.XLOOKUP(C955,sales!C:C,scon!E:E,"")</f>
        <v>0</v>
      </c>
      <c r="F955" s="4"/>
      <c r="G955" s="27"/>
      <c r="H955" s="28"/>
      <c r="I955" s="4"/>
      <c r="J955" s="35">
        <f>_xlfn.XLOOKUP(C955,sales!C:C,scon!L:L,"")</f>
        <v>0</v>
      </c>
      <c r="K955" s="31"/>
      <c r="L955" s="31"/>
      <c r="M955" s="33" t="str">
        <f t="shared" si="70"/>
        <v/>
      </c>
      <c r="N955" s="33" t="str">
        <f t="shared" si="71"/>
        <v/>
      </c>
      <c r="O955" s="33" t="str">
        <f t="shared" si="72"/>
        <v/>
      </c>
      <c r="P955" s="4"/>
      <c r="Q955" s="33" t="str">
        <f t="shared" si="73"/>
        <v/>
      </c>
      <c r="R955" s="34" t="str">
        <f t="shared" si="74"/>
        <v/>
      </c>
    </row>
    <row r="956" spans="1:18" x14ac:dyDescent="0.35">
      <c r="A956" s="25">
        <v>952</v>
      </c>
      <c r="B956" s="26">
        <f>_xlfn.XLOOKUP(C956,sales!C:C,scon!B:B,"")</f>
        <v>0</v>
      </c>
      <c r="C956" s="4"/>
      <c r="D956" s="26">
        <f>_xlfn.XLOOKUP(C956,sales!C:C,scon!D:D,"")</f>
        <v>0</v>
      </c>
      <c r="E956" s="26">
        <f>_xlfn.XLOOKUP(C956,sales!C:C,scon!E:E,"")</f>
        <v>0</v>
      </c>
      <c r="F956" s="4"/>
      <c r="G956" s="27"/>
      <c r="H956" s="28"/>
      <c r="I956" s="4"/>
      <c r="J956" s="35">
        <f>_xlfn.XLOOKUP(C956,sales!C:C,scon!L:L,"")</f>
        <v>0</v>
      </c>
      <c r="K956" s="31"/>
      <c r="L956" s="31"/>
      <c r="M956" s="33" t="str">
        <f t="shared" si="70"/>
        <v/>
      </c>
      <c r="N956" s="33" t="str">
        <f t="shared" si="71"/>
        <v/>
      </c>
      <c r="O956" s="33" t="str">
        <f t="shared" si="72"/>
        <v/>
      </c>
      <c r="P956" s="4"/>
      <c r="Q956" s="33" t="str">
        <f t="shared" si="73"/>
        <v/>
      </c>
      <c r="R956" s="34" t="str">
        <f t="shared" si="74"/>
        <v/>
      </c>
    </row>
    <row r="957" spans="1:18" x14ac:dyDescent="0.35">
      <c r="A957" s="25">
        <v>953</v>
      </c>
      <c r="B957" s="26">
        <f>_xlfn.XLOOKUP(C957,sales!C:C,scon!B:B,"")</f>
        <v>0</v>
      </c>
      <c r="C957" s="4"/>
      <c r="D957" s="26">
        <f>_xlfn.XLOOKUP(C957,sales!C:C,scon!D:D,"")</f>
        <v>0</v>
      </c>
      <c r="E957" s="26">
        <f>_xlfn.XLOOKUP(C957,sales!C:C,scon!E:E,"")</f>
        <v>0</v>
      </c>
      <c r="F957" s="4"/>
      <c r="G957" s="27"/>
      <c r="H957" s="28"/>
      <c r="I957" s="4"/>
      <c r="J957" s="35">
        <f>_xlfn.XLOOKUP(C957,sales!C:C,scon!L:L,"")</f>
        <v>0</v>
      </c>
      <c r="K957" s="31"/>
      <c r="L957" s="31"/>
      <c r="M957" s="33" t="str">
        <f t="shared" si="70"/>
        <v/>
      </c>
      <c r="N957" s="33" t="str">
        <f t="shared" si="71"/>
        <v/>
      </c>
      <c r="O957" s="33" t="str">
        <f t="shared" si="72"/>
        <v/>
      </c>
      <c r="P957" s="4"/>
      <c r="Q957" s="33" t="str">
        <f t="shared" si="73"/>
        <v/>
      </c>
      <c r="R957" s="34" t="str">
        <f t="shared" si="74"/>
        <v/>
      </c>
    </row>
    <row r="958" spans="1:18" x14ac:dyDescent="0.35">
      <c r="A958" s="25">
        <v>954</v>
      </c>
      <c r="B958" s="26">
        <f>_xlfn.XLOOKUP(C958,sales!C:C,scon!B:B,"")</f>
        <v>0</v>
      </c>
      <c r="C958" s="4"/>
      <c r="D958" s="26">
        <f>_xlfn.XLOOKUP(C958,sales!C:C,scon!D:D,"")</f>
        <v>0</v>
      </c>
      <c r="E958" s="26">
        <f>_xlfn.XLOOKUP(C958,sales!C:C,scon!E:E,"")</f>
        <v>0</v>
      </c>
      <c r="F958" s="4"/>
      <c r="G958" s="27"/>
      <c r="H958" s="28"/>
      <c r="I958" s="4"/>
      <c r="J958" s="35">
        <f>_xlfn.XLOOKUP(C958,sales!C:C,scon!L:L,"")</f>
        <v>0</v>
      </c>
      <c r="K958" s="31"/>
      <c r="L958" s="31"/>
      <c r="M958" s="33" t="str">
        <f t="shared" si="70"/>
        <v/>
      </c>
      <c r="N958" s="33" t="str">
        <f t="shared" si="71"/>
        <v/>
      </c>
      <c r="O958" s="33" t="str">
        <f t="shared" si="72"/>
        <v/>
      </c>
      <c r="P958" s="4"/>
      <c r="Q958" s="33" t="str">
        <f t="shared" si="73"/>
        <v/>
      </c>
      <c r="R958" s="34" t="str">
        <f t="shared" si="74"/>
        <v/>
      </c>
    </row>
    <row r="959" spans="1:18" x14ac:dyDescent="0.35">
      <c r="A959" s="25">
        <v>955</v>
      </c>
      <c r="B959" s="26">
        <f>_xlfn.XLOOKUP(C959,sales!C:C,scon!B:B,"")</f>
        <v>0</v>
      </c>
      <c r="C959" s="4"/>
      <c r="D959" s="26">
        <f>_xlfn.XLOOKUP(C959,sales!C:C,scon!D:D,"")</f>
        <v>0</v>
      </c>
      <c r="E959" s="26">
        <f>_xlfn.XLOOKUP(C959,sales!C:C,scon!E:E,"")</f>
        <v>0</v>
      </c>
      <c r="F959" s="4"/>
      <c r="G959" s="27"/>
      <c r="H959" s="28"/>
      <c r="I959" s="4"/>
      <c r="J959" s="35">
        <f>_xlfn.XLOOKUP(C959,sales!C:C,scon!L:L,"")</f>
        <v>0</v>
      </c>
      <c r="K959" s="31"/>
      <c r="L959" s="31"/>
      <c r="M959" s="33" t="str">
        <f t="shared" si="70"/>
        <v/>
      </c>
      <c r="N959" s="33" t="str">
        <f t="shared" si="71"/>
        <v/>
      </c>
      <c r="O959" s="33" t="str">
        <f t="shared" si="72"/>
        <v/>
      </c>
      <c r="P959" s="4"/>
      <c r="Q959" s="33" t="str">
        <f t="shared" si="73"/>
        <v/>
      </c>
      <c r="R959" s="34" t="str">
        <f t="shared" si="74"/>
        <v/>
      </c>
    </row>
    <row r="960" spans="1:18" x14ac:dyDescent="0.35">
      <c r="A960" s="25">
        <v>956</v>
      </c>
      <c r="B960" s="26">
        <f>_xlfn.XLOOKUP(C960,sales!C:C,scon!B:B,"")</f>
        <v>0</v>
      </c>
      <c r="C960" s="4"/>
      <c r="D960" s="26">
        <f>_xlfn.XLOOKUP(C960,sales!C:C,scon!D:D,"")</f>
        <v>0</v>
      </c>
      <c r="E960" s="26">
        <f>_xlfn.XLOOKUP(C960,sales!C:C,scon!E:E,"")</f>
        <v>0</v>
      </c>
      <c r="F960" s="4"/>
      <c r="G960" s="27"/>
      <c r="H960" s="28"/>
      <c r="I960" s="4"/>
      <c r="J960" s="35">
        <f>_xlfn.XLOOKUP(C960,sales!C:C,scon!L:L,"")</f>
        <v>0</v>
      </c>
      <c r="K960" s="31"/>
      <c r="L960" s="31"/>
      <c r="M960" s="33" t="str">
        <f t="shared" si="70"/>
        <v/>
      </c>
      <c r="N960" s="33" t="str">
        <f t="shared" si="71"/>
        <v/>
      </c>
      <c r="O960" s="33" t="str">
        <f t="shared" si="72"/>
        <v/>
      </c>
      <c r="P960" s="4"/>
      <c r="Q960" s="33" t="str">
        <f t="shared" si="73"/>
        <v/>
      </c>
      <c r="R960" s="34" t="str">
        <f t="shared" si="74"/>
        <v/>
      </c>
    </row>
    <row r="961" spans="1:18" x14ac:dyDescent="0.35">
      <c r="A961" s="25">
        <v>957</v>
      </c>
      <c r="B961" s="26">
        <f>_xlfn.XLOOKUP(C961,sales!C:C,scon!B:B,"")</f>
        <v>0</v>
      </c>
      <c r="C961" s="4"/>
      <c r="D961" s="26">
        <f>_xlfn.XLOOKUP(C961,sales!C:C,scon!D:D,"")</f>
        <v>0</v>
      </c>
      <c r="E961" s="26">
        <f>_xlfn.XLOOKUP(C961,sales!C:C,scon!E:E,"")</f>
        <v>0</v>
      </c>
      <c r="F961" s="4"/>
      <c r="G961" s="27"/>
      <c r="H961" s="28"/>
      <c r="I961" s="4"/>
      <c r="J961" s="35">
        <f>_xlfn.XLOOKUP(C961,sales!C:C,scon!L:L,"")</f>
        <v>0</v>
      </c>
      <c r="K961" s="31"/>
      <c r="L961" s="31"/>
      <c r="M961" s="33" t="str">
        <f t="shared" si="70"/>
        <v/>
      </c>
      <c r="N961" s="33" t="str">
        <f t="shared" si="71"/>
        <v/>
      </c>
      <c r="O961" s="33" t="str">
        <f t="shared" si="72"/>
        <v/>
      </c>
      <c r="P961" s="4"/>
      <c r="Q961" s="33" t="str">
        <f t="shared" si="73"/>
        <v/>
      </c>
      <c r="R961" s="34" t="str">
        <f t="shared" si="74"/>
        <v/>
      </c>
    </row>
    <row r="962" spans="1:18" x14ac:dyDescent="0.35">
      <c r="A962" s="25">
        <v>958</v>
      </c>
      <c r="B962" s="26">
        <f>_xlfn.XLOOKUP(C962,sales!C:C,scon!B:B,"")</f>
        <v>0</v>
      </c>
      <c r="C962" s="4"/>
      <c r="D962" s="26">
        <f>_xlfn.XLOOKUP(C962,sales!C:C,scon!D:D,"")</f>
        <v>0</v>
      </c>
      <c r="E962" s="26">
        <f>_xlfn.XLOOKUP(C962,sales!C:C,scon!E:E,"")</f>
        <v>0</v>
      </c>
      <c r="F962" s="4"/>
      <c r="G962" s="27"/>
      <c r="H962" s="28"/>
      <c r="I962" s="4"/>
      <c r="J962" s="35">
        <f>_xlfn.XLOOKUP(C962,sales!C:C,scon!L:L,"")</f>
        <v>0</v>
      </c>
      <c r="K962" s="31"/>
      <c r="L962" s="31"/>
      <c r="M962" s="33" t="str">
        <f t="shared" si="70"/>
        <v/>
      </c>
      <c r="N962" s="33" t="str">
        <f t="shared" si="71"/>
        <v/>
      </c>
      <c r="O962" s="33" t="str">
        <f t="shared" si="72"/>
        <v/>
      </c>
      <c r="P962" s="4"/>
      <c r="Q962" s="33" t="str">
        <f t="shared" si="73"/>
        <v/>
      </c>
      <c r="R962" s="34" t="str">
        <f t="shared" si="74"/>
        <v/>
      </c>
    </row>
    <row r="963" spans="1:18" x14ac:dyDescent="0.35">
      <c r="A963" s="25">
        <v>959</v>
      </c>
      <c r="B963" s="26">
        <f>_xlfn.XLOOKUP(C963,sales!C:C,scon!B:B,"")</f>
        <v>0</v>
      </c>
      <c r="C963" s="4"/>
      <c r="D963" s="26">
        <f>_xlfn.XLOOKUP(C963,sales!C:C,scon!D:D,"")</f>
        <v>0</v>
      </c>
      <c r="E963" s="26">
        <f>_xlfn.XLOOKUP(C963,sales!C:C,scon!E:E,"")</f>
        <v>0</v>
      </c>
      <c r="F963" s="4"/>
      <c r="G963" s="27"/>
      <c r="H963" s="28"/>
      <c r="I963" s="4"/>
      <c r="J963" s="35">
        <f>_xlfn.XLOOKUP(C963,sales!C:C,scon!L:L,"")</f>
        <v>0</v>
      </c>
      <c r="K963" s="31"/>
      <c r="L963" s="31"/>
      <c r="M963" s="33" t="str">
        <f t="shared" si="70"/>
        <v/>
      </c>
      <c r="N963" s="33" t="str">
        <f t="shared" si="71"/>
        <v/>
      </c>
      <c r="O963" s="33" t="str">
        <f t="shared" si="72"/>
        <v/>
      </c>
      <c r="P963" s="4"/>
      <c r="Q963" s="33" t="str">
        <f t="shared" si="73"/>
        <v/>
      </c>
      <c r="R963" s="34" t="str">
        <f t="shared" si="74"/>
        <v/>
      </c>
    </row>
    <row r="964" spans="1:18" x14ac:dyDescent="0.35">
      <c r="A964" s="25">
        <v>960</v>
      </c>
      <c r="B964" s="26">
        <f>_xlfn.XLOOKUP(C964,sales!C:C,scon!B:B,"")</f>
        <v>0</v>
      </c>
      <c r="C964" s="4"/>
      <c r="D964" s="26">
        <f>_xlfn.XLOOKUP(C964,sales!C:C,scon!D:D,"")</f>
        <v>0</v>
      </c>
      <c r="E964" s="26">
        <f>_xlfn.XLOOKUP(C964,sales!C:C,scon!E:E,"")</f>
        <v>0</v>
      </c>
      <c r="F964" s="4"/>
      <c r="G964" s="27"/>
      <c r="H964" s="28"/>
      <c r="I964" s="4"/>
      <c r="J964" s="35">
        <f>_xlfn.XLOOKUP(C964,sales!C:C,scon!L:L,"")</f>
        <v>0</v>
      </c>
      <c r="K964" s="31"/>
      <c r="L964" s="31"/>
      <c r="M964" s="33" t="str">
        <f t="shared" si="70"/>
        <v/>
      </c>
      <c r="N964" s="33" t="str">
        <f t="shared" si="71"/>
        <v/>
      </c>
      <c r="O964" s="33" t="str">
        <f t="shared" si="72"/>
        <v/>
      </c>
      <c r="P964" s="4"/>
      <c r="Q964" s="33" t="str">
        <f t="shared" si="73"/>
        <v/>
      </c>
      <c r="R964" s="34" t="str">
        <f t="shared" si="74"/>
        <v/>
      </c>
    </row>
    <row r="965" spans="1:18" x14ac:dyDescent="0.35">
      <c r="A965" s="25">
        <v>961</v>
      </c>
      <c r="B965" s="26">
        <f>_xlfn.XLOOKUP(C965,sales!C:C,scon!B:B,"")</f>
        <v>0</v>
      </c>
      <c r="C965" s="4"/>
      <c r="D965" s="26">
        <f>_xlfn.XLOOKUP(C965,sales!C:C,scon!D:D,"")</f>
        <v>0</v>
      </c>
      <c r="E965" s="26">
        <f>_xlfn.XLOOKUP(C965,sales!C:C,scon!E:E,"")</f>
        <v>0</v>
      </c>
      <c r="F965" s="4"/>
      <c r="G965" s="27"/>
      <c r="H965" s="28"/>
      <c r="I965" s="4"/>
      <c r="J965" s="35">
        <f>_xlfn.XLOOKUP(C965,sales!C:C,scon!L:L,"")</f>
        <v>0</v>
      </c>
      <c r="K965" s="31"/>
      <c r="L965" s="31"/>
      <c r="M965" s="33" t="str">
        <f t="shared" ref="M965:M1028" si="75">IF(I965="","",J965*I965)</f>
        <v/>
      </c>
      <c r="N965" s="33" t="str">
        <f t="shared" ref="N965:N1028" si="76">IF(K965="","",M965 * K965)</f>
        <v/>
      </c>
      <c r="O965" s="33" t="str">
        <f t="shared" ref="O965:O1028" si="77">IF(K965="","",M965 + N965)</f>
        <v/>
      </c>
      <c r="P965" s="4"/>
      <c r="Q965" s="33" t="str">
        <f t="shared" ref="Q965:Q1028" si="78">IF(L965&amp;K965="","",M965 * L965)</f>
        <v/>
      </c>
      <c r="R965" s="34" t="str">
        <f t="shared" si="74"/>
        <v/>
      </c>
    </row>
    <row r="966" spans="1:18" x14ac:dyDescent="0.35">
      <c r="A966" s="25">
        <v>962</v>
      </c>
      <c r="B966" s="26">
        <f>_xlfn.XLOOKUP(C966,sales!C:C,scon!B:B,"")</f>
        <v>0</v>
      </c>
      <c r="C966" s="4"/>
      <c r="D966" s="26">
        <f>_xlfn.XLOOKUP(C966,sales!C:C,scon!D:D,"")</f>
        <v>0</v>
      </c>
      <c r="E966" s="26">
        <f>_xlfn.XLOOKUP(C966,sales!C:C,scon!E:E,"")</f>
        <v>0</v>
      </c>
      <c r="F966" s="4"/>
      <c r="G966" s="27"/>
      <c r="H966" s="28"/>
      <c r="I966" s="4"/>
      <c r="J966" s="35">
        <f>_xlfn.XLOOKUP(C966,sales!C:C,scon!L:L,"")</f>
        <v>0</v>
      </c>
      <c r="K966" s="31"/>
      <c r="L966" s="31"/>
      <c r="M966" s="33" t="str">
        <f t="shared" si="75"/>
        <v/>
      </c>
      <c r="N966" s="33" t="str">
        <f t="shared" si="76"/>
        <v/>
      </c>
      <c r="O966" s="33" t="str">
        <f t="shared" si="77"/>
        <v/>
      </c>
      <c r="P966" s="4"/>
      <c r="Q966" s="33" t="str">
        <f t="shared" si="78"/>
        <v/>
      </c>
      <c r="R966" s="34" t="str">
        <f t="shared" ref="R966:R1029" si="79">IF(M966="","",O966-P966-Q966)</f>
        <v/>
      </c>
    </row>
    <row r="967" spans="1:18" x14ac:dyDescent="0.35">
      <c r="A967" s="25">
        <v>963</v>
      </c>
      <c r="B967" s="26">
        <f>_xlfn.XLOOKUP(C967,sales!C:C,scon!B:B,"")</f>
        <v>0</v>
      </c>
      <c r="C967" s="4"/>
      <c r="D967" s="26">
        <f>_xlfn.XLOOKUP(C967,sales!C:C,scon!D:D,"")</f>
        <v>0</v>
      </c>
      <c r="E967" s="26">
        <f>_xlfn.XLOOKUP(C967,sales!C:C,scon!E:E,"")</f>
        <v>0</v>
      </c>
      <c r="F967" s="4"/>
      <c r="G967" s="27"/>
      <c r="H967" s="28"/>
      <c r="I967" s="4"/>
      <c r="J967" s="35">
        <f>_xlfn.XLOOKUP(C967,sales!C:C,scon!L:L,"")</f>
        <v>0</v>
      </c>
      <c r="K967" s="31"/>
      <c r="L967" s="31"/>
      <c r="M967" s="33" t="str">
        <f t="shared" si="75"/>
        <v/>
      </c>
      <c r="N967" s="33" t="str">
        <f t="shared" si="76"/>
        <v/>
      </c>
      <c r="O967" s="33" t="str">
        <f t="shared" si="77"/>
        <v/>
      </c>
      <c r="P967" s="4"/>
      <c r="Q967" s="33" t="str">
        <f t="shared" si="78"/>
        <v/>
      </c>
      <c r="R967" s="34" t="str">
        <f t="shared" si="79"/>
        <v/>
      </c>
    </row>
    <row r="968" spans="1:18" x14ac:dyDescent="0.35">
      <c r="A968" s="25">
        <v>964</v>
      </c>
      <c r="B968" s="26">
        <f>_xlfn.XLOOKUP(C968,sales!C:C,scon!B:B,"")</f>
        <v>0</v>
      </c>
      <c r="C968" s="4"/>
      <c r="D968" s="26">
        <f>_xlfn.XLOOKUP(C968,sales!C:C,scon!D:D,"")</f>
        <v>0</v>
      </c>
      <c r="E968" s="26">
        <f>_xlfn.XLOOKUP(C968,sales!C:C,scon!E:E,"")</f>
        <v>0</v>
      </c>
      <c r="F968" s="4"/>
      <c r="G968" s="27"/>
      <c r="H968" s="28"/>
      <c r="I968" s="4"/>
      <c r="J968" s="35">
        <f>_xlfn.XLOOKUP(C968,sales!C:C,scon!L:L,"")</f>
        <v>0</v>
      </c>
      <c r="K968" s="31"/>
      <c r="L968" s="31"/>
      <c r="M968" s="33" t="str">
        <f t="shared" si="75"/>
        <v/>
      </c>
      <c r="N968" s="33" t="str">
        <f t="shared" si="76"/>
        <v/>
      </c>
      <c r="O968" s="33" t="str">
        <f t="shared" si="77"/>
        <v/>
      </c>
      <c r="P968" s="4"/>
      <c r="Q968" s="33" t="str">
        <f t="shared" si="78"/>
        <v/>
      </c>
      <c r="R968" s="34" t="str">
        <f t="shared" si="79"/>
        <v/>
      </c>
    </row>
    <row r="969" spans="1:18" x14ac:dyDescent="0.35">
      <c r="A969" s="25">
        <v>965</v>
      </c>
      <c r="B969" s="26">
        <f>_xlfn.XLOOKUP(C969,sales!C:C,scon!B:B,"")</f>
        <v>0</v>
      </c>
      <c r="C969" s="4"/>
      <c r="D969" s="26">
        <f>_xlfn.XLOOKUP(C969,sales!C:C,scon!D:D,"")</f>
        <v>0</v>
      </c>
      <c r="E969" s="26">
        <f>_xlfn.XLOOKUP(C969,sales!C:C,scon!E:E,"")</f>
        <v>0</v>
      </c>
      <c r="F969" s="4"/>
      <c r="G969" s="27"/>
      <c r="H969" s="28"/>
      <c r="I969" s="4"/>
      <c r="J969" s="35">
        <f>_xlfn.XLOOKUP(C969,sales!C:C,scon!L:L,"")</f>
        <v>0</v>
      </c>
      <c r="K969" s="31"/>
      <c r="L969" s="31"/>
      <c r="M969" s="33" t="str">
        <f t="shared" si="75"/>
        <v/>
      </c>
      <c r="N969" s="33" t="str">
        <f t="shared" si="76"/>
        <v/>
      </c>
      <c r="O969" s="33" t="str">
        <f t="shared" si="77"/>
        <v/>
      </c>
      <c r="P969" s="4"/>
      <c r="Q969" s="33" t="str">
        <f t="shared" si="78"/>
        <v/>
      </c>
      <c r="R969" s="34" t="str">
        <f t="shared" si="79"/>
        <v/>
      </c>
    </row>
    <row r="970" spans="1:18" x14ac:dyDescent="0.35">
      <c r="A970" s="25">
        <v>966</v>
      </c>
      <c r="B970" s="26">
        <f>_xlfn.XLOOKUP(C970,sales!C:C,scon!B:B,"")</f>
        <v>0</v>
      </c>
      <c r="C970" s="4"/>
      <c r="D970" s="26">
        <f>_xlfn.XLOOKUP(C970,sales!C:C,scon!D:D,"")</f>
        <v>0</v>
      </c>
      <c r="E970" s="26">
        <f>_xlfn.XLOOKUP(C970,sales!C:C,scon!E:E,"")</f>
        <v>0</v>
      </c>
      <c r="F970" s="4"/>
      <c r="G970" s="27"/>
      <c r="H970" s="28"/>
      <c r="I970" s="4"/>
      <c r="J970" s="35">
        <f>_xlfn.XLOOKUP(C970,sales!C:C,scon!L:L,"")</f>
        <v>0</v>
      </c>
      <c r="K970" s="31"/>
      <c r="L970" s="31"/>
      <c r="M970" s="33" t="str">
        <f t="shared" si="75"/>
        <v/>
      </c>
      <c r="N970" s="33" t="str">
        <f t="shared" si="76"/>
        <v/>
      </c>
      <c r="O970" s="33" t="str">
        <f t="shared" si="77"/>
        <v/>
      </c>
      <c r="P970" s="4"/>
      <c r="Q970" s="33" t="str">
        <f t="shared" si="78"/>
        <v/>
      </c>
      <c r="R970" s="34" t="str">
        <f t="shared" si="79"/>
        <v/>
      </c>
    </row>
    <row r="971" spans="1:18" x14ac:dyDescent="0.35">
      <c r="A971" s="25">
        <v>967</v>
      </c>
      <c r="B971" s="26">
        <f>_xlfn.XLOOKUP(C971,sales!C:C,scon!B:B,"")</f>
        <v>0</v>
      </c>
      <c r="C971" s="4"/>
      <c r="D971" s="26">
        <f>_xlfn.XLOOKUP(C971,sales!C:C,scon!D:D,"")</f>
        <v>0</v>
      </c>
      <c r="E971" s="26">
        <f>_xlfn.XLOOKUP(C971,sales!C:C,scon!E:E,"")</f>
        <v>0</v>
      </c>
      <c r="F971" s="4"/>
      <c r="G971" s="27"/>
      <c r="H971" s="28"/>
      <c r="I971" s="4"/>
      <c r="J971" s="35">
        <f>_xlfn.XLOOKUP(C971,sales!C:C,scon!L:L,"")</f>
        <v>0</v>
      </c>
      <c r="K971" s="31"/>
      <c r="L971" s="31"/>
      <c r="M971" s="33" t="str">
        <f t="shared" si="75"/>
        <v/>
      </c>
      <c r="N971" s="33" t="str">
        <f t="shared" si="76"/>
        <v/>
      </c>
      <c r="O971" s="33" t="str">
        <f t="shared" si="77"/>
        <v/>
      </c>
      <c r="P971" s="4"/>
      <c r="Q971" s="33" t="str">
        <f t="shared" si="78"/>
        <v/>
      </c>
      <c r="R971" s="34" t="str">
        <f t="shared" si="79"/>
        <v/>
      </c>
    </row>
    <row r="972" spans="1:18" x14ac:dyDescent="0.35">
      <c r="A972" s="25">
        <v>968</v>
      </c>
      <c r="B972" s="26">
        <f>_xlfn.XLOOKUP(C972,sales!C:C,scon!B:B,"")</f>
        <v>0</v>
      </c>
      <c r="C972" s="4"/>
      <c r="D972" s="26">
        <f>_xlfn.XLOOKUP(C972,sales!C:C,scon!D:D,"")</f>
        <v>0</v>
      </c>
      <c r="E972" s="26">
        <f>_xlfn.XLOOKUP(C972,sales!C:C,scon!E:E,"")</f>
        <v>0</v>
      </c>
      <c r="F972" s="4"/>
      <c r="G972" s="27"/>
      <c r="H972" s="28"/>
      <c r="I972" s="4"/>
      <c r="J972" s="35">
        <f>_xlfn.XLOOKUP(C972,sales!C:C,scon!L:L,"")</f>
        <v>0</v>
      </c>
      <c r="K972" s="31"/>
      <c r="L972" s="31"/>
      <c r="M972" s="33" t="str">
        <f t="shared" si="75"/>
        <v/>
      </c>
      <c r="N972" s="33" t="str">
        <f t="shared" si="76"/>
        <v/>
      </c>
      <c r="O972" s="33" t="str">
        <f t="shared" si="77"/>
        <v/>
      </c>
      <c r="P972" s="4"/>
      <c r="Q972" s="33" t="str">
        <f t="shared" si="78"/>
        <v/>
      </c>
      <c r="R972" s="34" t="str">
        <f t="shared" si="79"/>
        <v/>
      </c>
    </row>
    <row r="973" spans="1:18" x14ac:dyDescent="0.35">
      <c r="A973" s="25">
        <v>969</v>
      </c>
      <c r="B973" s="26">
        <f>_xlfn.XLOOKUP(C973,sales!C:C,scon!B:B,"")</f>
        <v>0</v>
      </c>
      <c r="C973" s="4"/>
      <c r="D973" s="26">
        <f>_xlfn.XLOOKUP(C973,sales!C:C,scon!D:D,"")</f>
        <v>0</v>
      </c>
      <c r="E973" s="26">
        <f>_xlfn.XLOOKUP(C973,sales!C:C,scon!E:E,"")</f>
        <v>0</v>
      </c>
      <c r="F973" s="4"/>
      <c r="G973" s="27"/>
      <c r="H973" s="28"/>
      <c r="I973" s="4"/>
      <c r="J973" s="35">
        <f>_xlfn.XLOOKUP(C973,sales!C:C,scon!L:L,"")</f>
        <v>0</v>
      </c>
      <c r="K973" s="31"/>
      <c r="L973" s="31"/>
      <c r="M973" s="33" t="str">
        <f t="shared" si="75"/>
        <v/>
      </c>
      <c r="N973" s="33" t="str">
        <f t="shared" si="76"/>
        <v/>
      </c>
      <c r="O973" s="33" t="str">
        <f t="shared" si="77"/>
        <v/>
      </c>
      <c r="P973" s="4"/>
      <c r="Q973" s="33" t="str">
        <f t="shared" si="78"/>
        <v/>
      </c>
      <c r="R973" s="34" t="str">
        <f t="shared" si="79"/>
        <v/>
      </c>
    </row>
    <row r="974" spans="1:18" x14ac:dyDescent="0.35">
      <c r="A974" s="25">
        <v>970</v>
      </c>
      <c r="B974" s="26">
        <f>_xlfn.XLOOKUP(C974,sales!C:C,scon!B:B,"")</f>
        <v>0</v>
      </c>
      <c r="C974" s="4"/>
      <c r="D974" s="26">
        <f>_xlfn.XLOOKUP(C974,sales!C:C,scon!D:D,"")</f>
        <v>0</v>
      </c>
      <c r="E974" s="26">
        <f>_xlfn.XLOOKUP(C974,sales!C:C,scon!E:E,"")</f>
        <v>0</v>
      </c>
      <c r="F974" s="4"/>
      <c r="G974" s="27"/>
      <c r="H974" s="28"/>
      <c r="I974" s="4"/>
      <c r="J974" s="35">
        <f>_xlfn.XLOOKUP(C974,sales!C:C,scon!L:L,"")</f>
        <v>0</v>
      </c>
      <c r="K974" s="31"/>
      <c r="L974" s="31"/>
      <c r="M974" s="33" t="str">
        <f t="shared" si="75"/>
        <v/>
      </c>
      <c r="N974" s="33" t="str">
        <f t="shared" si="76"/>
        <v/>
      </c>
      <c r="O974" s="33" t="str">
        <f t="shared" si="77"/>
        <v/>
      </c>
      <c r="P974" s="4"/>
      <c r="Q974" s="33" t="str">
        <f t="shared" si="78"/>
        <v/>
      </c>
      <c r="R974" s="34" t="str">
        <f t="shared" si="79"/>
        <v/>
      </c>
    </row>
    <row r="975" spans="1:18" x14ac:dyDescent="0.35">
      <c r="A975" s="25">
        <v>971</v>
      </c>
      <c r="B975" s="26">
        <f>_xlfn.XLOOKUP(C975,sales!C:C,scon!B:B,"")</f>
        <v>0</v>
      </c>
      <c r="C975" s="4"/>
      <c r="D975" s="26">
        <f>_xlfn.XLOOKUP(C975,sales!C:C,scon!D:D,"")</f>
        <v>0</v>
      </c>
      <c r="E975" s="26">
        <f>_xlfn.XLOOKUP(C975,sales!C:C,scon!E:E,"")</f>
        <v>0</v>
      </c>
      <c r="F975" s="4"/>
      <c r="G975" s="27"/>
      <c r="H975" s="28"/>
      <c r="I975" s="4"/>
      <c r="J975" s="35">
        <f>_xlfn.XLOOKUP(C975,sales!C:C,scon!L:L,"")</f>
        <v>0</v>
      </c>
      <c r="K975" s="31"/>
      <c r="L975" s="31"/>
      <c r="M975" s="33" t="str">
        <f t="shared" si="75"/>
        <v/>
      </c>
      <c r="N975" s="33" t="str">
        <f t="shared" si="76"/>
        <v/>
      </c>
      <c r="O975" s="33" t="str">
        <f t="shared" si="77"/>
        <v/>
      </c>
      <c r="P975" s="4"/>
      <c r="Q975" s="33" t="str">
        <f t="shared" si="78"/>
        <v/>
      </c>
      <c r="R975" s="34" t="str">
        <f t="shared" si="79"/>
        <v/>
      </c>
    </row>
    <row r="976" spans="1:18" x14ac:dyDescent="0.35">
      <c r="A976" s="25">
        <v>972</v>
      </c>
      <c r="B976" s="26">
        <f>_xlfn.XLOOKUP(C976,sales!C:C,scon!B:B,"")</f>
        <v>0</v>
      </c>
      <c r="C976" s="4"/>
      <c r="D976" s="26">
        <f>_xlfn.XLOOKUP(C976,sales!C:C,scon!D:D,"")</f>
        <v>0</v>
      </c>
      <c r="E976" s="26">
        <f>_xlfn.XLOOKUP(C976,sales!C:C,scon!E:E,"")</f>
        <v>0</v>
      </c>
      <c r="F976" s="4"/>
      <c r="G976" s="27"/>
      <c r="H976" s="28"/>
      <c r="I976" s="4"/>
      <c r="J976" s="35">
        <f>_xlfn.XLOOKUP(C976,sales!C:C,scon!L:L,"")</f>
        <v>0</v>
      </c>
      <c r="K976" s="31"/>
      <c r="L976" s="31"/>
      <c r="M976" s="33" t="str">
        <f t="shared" si="75"/>
        <v/>
      </c>
      <c r="N976" s="33" t="str">
        <f t="shared" si="76"/>
        <v/>
      </c>
      <c r="O976" s="33" t="str">
        <f t="shared" si="77"/>
        <v/>
      </c>
      <c r="P976" s="4"/>
      <c r="Q976" s="33" t="str">
        <f t="shared" si="78"/>
        <v/>
      </c>
      <c r="R976" s="34" t="str">
        <f t="shared" si="79"/>
        <v/>
      </c>
    </row>
    <row r="977" spans="1:18" x14ac:dyDescent="0.35">
      <c r="A977" s="25">
        <v>973</v>
      </c>
      <c r="B977" s="26">
        <f>_xlfn.XLOOKUP(C977,sales!C:C,scon!B:B,"")</f>
        <v>0</v>
      </c>
      <c r="C977" s="4"/>
      <c r="D977" s="26">
        <f>_xlfn.XLOOKUP(C977,sales!C:C,scon!D:D,"")</f>
        <v>0</v>
      </c>
      <c r="E977" s="26">
        <f>_xlfn.XLOOKUP(C977,sales!C:C,scon!E:E,"")</f>
        <v>0</v>
      </c>
      <c r="F977" s="4"/>
      <c r="G977" s="27"/>
      <c r="H977" s="28"/>
      <c r="I977" s="4"/>
      <c r="J977" s="35">
        <f>_xlfn.XLOOKUP(C977,sales!C:C,scon!L:L,"")</f>
        <v>0</v>
      </c>
      <c r="K977" s="31"/>
      <c r="L977" s="31"/>
      <c r="M977" s="33" t="str">
        <f t="shared" si="75"/>
        <v/>
      </c>
      <c r="N977" s="33" t="str">
        <f t="shared" si="76"/>
        <v/>
      </c>
      <c r="O977" s="33" t="str">
        <f t="shared" si="77"/>
        <v/>
      </c>
      <c r="P977" s="4"/>
      <c r="Q977" s="33" t="str">
        <f t="shared" si="78"/>
        <v/>
      </c>
      <c r="R977" s="34" t="str">
        <f t="shared" si="79"/>
        <v/>
      </c>
    </row>
    <row r="978" spans="1:18" x14ac:dyDescent="0.35">
      <c r="A978" s="25">
        <v>974</v>
      </c>
      <c r="B978" s="26">
        <f>_xlfn.XLOOKUP(C978,sales!C:C,scon!B:B,"")</f>
        <v>0</v>
      </c>
      <c r="C978" s="4"/>
      <c r="D978" s="26">
        <f>_xlfn.XLOOKUP(C978,sales!C:C,scon!D:D,"")</f>
        <v>0</v>
      </c>
      <c r="E978" s="26">
        <f>_xlfn.XLOOKUP(C978,sales!C:C,scon!E:E,"")</f>
        <v>0</v>
      </c>
      <c r="F978" s="4"/>
      <c r="G978" s="27"/>
      <c r="H978" s="28"/>
      <c r="I978" s="4"/>
      <c r="J978" s="35">
        <f>_xlfn.XLOOKUP(C978,sales!C:C,scon!L:L,"")</f>
        <v>0</v>
      </c>
      <c r="K978" s="31"/>
      <c r="L978" s="31"/>
      <c r="M978" s="33" t="str">
        <f t="shared" si="75"/>
        <v/>
      </c>
      <c r="N978" s="33" t="str">
        <f t="shared" si="76"/>
        <v/>
      </c>
      <c r="O978" s="33" t="str">
        <f t="shared" si="77"/>
        <v/>
      </c>
      <c r="P978" s="4"/>
      <c r="Q978" s="33" t="str">
        <f t="shared" si="78"/>
        <v/>
      </c>
      <c r="R978" s="34" t="str">
        <f t="shared" si="79"/>
        <v/>
      </c>
    </row>
    <row r="979" spans="1:18" x14ac:dyDescent="0.35">
      <c r="A979" s="25">
        <v>975</v>
      </c>
      <c r="B979" s="26">
        <f>_xlfn.XLOOKUP(C979,sales!C:C,scon!B:B,"")</f>
        <v>0</v>
      </c>
      <c r="C979" s="4"/>
      <c r="D979" s="26">
        <f>_xlfn.XLOOKUP(C979,sales!C:C,scon!D:D,"")</f>
        <v>0</v>
      </c>
      <c r="E979" s="26">
        <f>_xlfn.XLOOKUP(C979,sales!C:C,scon!E:E,"")</f>
        <v>0</v>
      </c>
      <c r="F979" s="4"/>
      <c r="G979" s="27"/>
      <c r="H979" s="28"/>
      <c r="I979" s="4"/>
      <c r="J979" s="35">
        <f>_xlfn.XLOOKUP(C979,sales!C:C,scon!L:L,"")</f>
        <v>0</v>
      </c>
      <c r="K979" s="31"/>
      <c r="L979" s="31"/>
      <c r="M979" s="33" t="str">
        <f t="shared" si="75"/>
        <v/>
      </c>
      <c r="N979" s="33" t="str">
        <f t="shared" si="76"/>
        <v/>
      </c>
      <c r="O979" s="33" t="str">
        <f t="shared" si="77"/>
        <v/>
      </c>
      <c r="P979" s="4"/>
      <c r="Q979" s="33" t="str">
        <f t="shared" si="78"/>
        <v/>
      </c>
      <c r="R979" s="34" t="str">
        <f t="shared" si="79"/>
        <v/>
      </c>
    </row>
    <row r="980" spans="1:18" x14ac:dyDescent="0.35">
      <c r="A980" s="25">
        <v>976</v>
      </c>
      <c r="B980" s="26">
        <f>_xlfn.XLOOKUP(C980,sales!C:C,scon!B:B,"")</f>
        <v>0</v>
      </c>
      <c r="C980" s="4"/>
      <c r="D980" s="26">
        <f>_xlfn.XLOOKUP(C980,sales!C:C,scon!D:D,"")</f>
        <v>0</v>
      </c>
      <c r="E980" s="26">
        <f>_xlfn.XLOOKUP(C980,sales!C:C,scon!E:E,"")</f>
        <v>0</v>
      </c>
      <c r="F980" s="4"/>
      <c r="G980" s="27"/>
      <c r="H980" s="28"/>
      <c r="I980" s="4"/>
      <c r="J980" s="35">
        <f>_xlfn.XLOOKUP(C980,sales!C:C,scon!L:L,"")</f>
        <v>0</v>
      </c>
      <c r="K980" s="31"/>
      <c r="L980" s="31"/>
      <c r="M980" s="33" t="str">
        <f t="shared" si="75"/>
        <v/>
      </c>
      <c r="N980" s="33" t="str">
        <f t="shared" si="76"/>
        <v/>
      </c>
      <c r="O980" s="33" t="str">
        <f t="shared" si="77"/>
        <v/>
      </c>
      <c r="P980" s="4"/>
      <c r="Q980" s="33" t="str">
        <f t="shared" si="78"/>
        <v/>
      </c>
      <c r="R980" s="34" t="str">
        <f t="shared" si="79"/>
        <v/>
      </c>
    </row>
    <row r="981" spans="1:18" x14ac:dyDescent="0.35">
      <c r="A981" s="25">
        <v>977</v>
      </c>
      <c r="B981" s="26">
        <f>_xlfn.XLOOKUP(C981,sales!C:C,scon!B:B,"")</f>
        <v>0</v>
      </c>
      <c r="C981" s="4"/>
      <c r="D981" s="26">
        <f>_xlfn.XLOOKUP(C981,sales!C:C,scon!D:D,"")</f>
        <v>0</v>
      </c>
      <c r="E981" s="26">
        <f>_xlfn.XLOOKUP(C981,sales!C:C,scon!E:E,"")</f>
        <v>0</v>
      </c>
      <c r="F981" s="4"/>
      <c r="G981" s="27"/>
      <c r="H981" s="28"/>
      <c r="I981" s="4"/>
      <c r="J981" s="35">
        <f>_xlfn.XLOOKUP(C981,sales!C:C,scon!L:L,"")</f>
        <v>0</v>
      </c>
      <c r="K981" s="31"/>
      <c r="L981" s="31"/>
      <c r="M981" s="33" t="str">
        <f t="shared" si="75"/>
        <v/>
      </c>
      <c r="N981" s="33" t="str">
        <f t="shared" si="76"/>
        <v/>
      </c>
      <c r="O981" s="33" t="str">
        <f t="shared" si="77"/>
        <v/>
      </c>
      <c r="P981" s="4"/>
      <c r="Q981" s="33" t="str">
        <f t="shared" si="78"/>
        <v/>
      </c>
      <c r="R981" s="34" t="str">
        <f t="shared" si="79"/>
        <v/>
      </c>
    </row>
    <row r="982" spans="1:18" x14ac:dyDescent="0.35">
      <c r="A982" s="25">
        <v>978</v>
      </c>
      <c r="B982" s="26">
        <f>_xlfn.XLOOKUP(C982,sales!C:C,scon!B:B,"")</f>
        <v>0</v>
      </c>
      <c r="C982" s="4"/>
      <c r="D982" s="26">
        <f>_xlfn.XLOOKUP(C982,sales!C:C,scon!D:D,"")</f>
        <v>0</v>
      </c>
      <c r="E982" s="26">
        <f>_xlfn.XLOOKUP(C982,sales!C:C,scon!E:E,"")</f>
        <v>0</v>
      </c>
      <c r="F982" s="4"/>
      <c r="G982" s="27"/>
      <c r="H982" s="28"/>
      <c r="I982" s="4"/>
      <c r="J982" s="35">
        <f>_xlfn.XLOOKUP(C982,sales!C:C,scon!L:L,"")</f>
        <v>0</v>
      </c>
      <c r="K982" s="31"/>
      <c r="L982" s="31"/>
      <c r="M982" s="33" t="str">
        <f t="shared" si="75"/>
        <v/>
      </c>
      <c r="N982" s="33" t="str">
        <f t="shared" si="76"/>
        <v/>
      </c>
      <c r="O982" s="33" t="str">
        <f t="shared" si="77"/>
        <v/>
      </c>
      <c r="P982" s="4"/>
      <c r="Q982" s="33" t="str">
        <f t="shared" si="78"/>
        <v/>
      </c>
      <c r="R982" s="34" t="str">
        <f t="shared" si="79"/>
        <v/>
      </c>
    </row>
    <row r="983" spans="1:18" x14ac:dyDescent="0.35">
      <c r="A983" s="25">
        <v>979</v>
      </c>
      <c r="B983" s="26">
        <f>_xlfn.XLOOKUP(C983,sales!C:C,scon!B:B,"")</f>
        <v>0</v>
      </c>
      <c r="C983" s="4"/>
      <c r="D983" s="26">
        <f>_xlfn.XLOOKUP(C983,sales!C:C,scon!D:D,"")</f>
        <v>0</v>
      </c>
      <c r="E983" s="26">
        <f>_xlfn.XLOOKUP(C983,sales!C:C,scon!E:E,"")</f>
        <v>0</v>
      </c>
      <c r="F983" s="4"/>
      <c r="G983" s="27"/>
      <c r="H983" s="28"/>
      <c r="I983" s="4"/>
      <c r="J983" s="35">
        <f>_xlfn.XLOOKUP(C983,sales!C:C,scon!L:L,"")</f>
        <v>0</v>
      </c>
      <c r="K983" s="31"/>
      <c r="L983" s="31"/>
      <c r="M983" s="33" t="str">
        <f t="shared" si="75"/>
        <v/>
      </c>
      <c r="N983" s="33" t="str">
        <f t="shared" si="76"/>
        <v/>
      </c>
      <c r="O983" s="33" t="str">
        <f t="shared" si="77"/>
        <v/>
      </c>
      <c r="P983" s="4"/>
      <c r="Q983" s="33" t="str">
        <f t="shared" si="78"/>
        <v/>
      </c>
      <c r="R983" s="34" t="str">
        <f t="shared" si="79"/>
        <v/>
      </c>
    </row>
    <row r="984" spans="1:18" x14ac:dyDescent="0.35">
      <c r="A984" s="25">
        <v>980</v>
      </c>
      <c r="B984" s="26">
        <f>_xlfn.XLOOKUP(C984,sales!C:C,scon!B:B,"")</f>
        <v>0</v>
      </c>
      <c r="C984" s="4"/>
      <c r="D984" s="26">
        <f>_xlfn.XLOOKUP(C984,sales!C:C,scon!D:D,"")</f>
        <v>0</v>
      </c>
      <c r="E984" s="26">
        <f>_xlfn.XLOOKUP(C984,sales!C:C,scon!E:E,"")</f>
        <v>0</v>
      </c>
      <c r="F984" s="4"/>
      <c r="G984" s="27"/>
      <c r="H984" s="28"/>
      <c r="I984" s="4"/>
      <c r="J984" s="35">
        <f>_xlfn.XLOOKUP(C984,sales!C:C,scon!L:L,"")</f>
        <v>0</v>
      </c>
      <c r="K984" s="31"/>
      <c r="L984" s="31"/>
      <c r="M984" s="33" t="str">
        <f t="shared" si="75"/>
        <v/>
      </c>
      <c r="N984" s="33" t="str">
        <f t="shared" si="76"/>
        <v/>
      </c>
      <c r="O984" s="33" t="str">
        <f t="shared" si="77"/>
        <v/>
      </c>
      <c r="P984" s="4"/>
      <c r="Q984" s="33" t="str">
        <f t="shared" si="78"/>
        <v/>
      </c>
      <c r="R984" s="34" t="str">
        <f t="shared" si="79"/>
        <v/>
      </c>
    </row>
    <row r="985" spans="1:18" x14ac:dyDescent="0.35">
      <c r="A985" s="25">
        <v>981</v>
      </c>
      <c r="B985" s="26">
        <f>_xlfn.XLOOKUP(C985,sales!C:C,scon!B:B,"")</f>
        <v>0</v>
      </c>
      <c r="C985" s="4"/>
      <c r="D985" s="26">
        <f>_xlfn.XLOOKUP(C985,sales!C:C,scon!D:D,"")</f>
        <v>0</v>
      </c>
      <c r="E985" s="26">
        <f>_xlfn.XLOOKUP(C985,sales!C:C,scon!E:E,"")</f>
        <v>0</v>
      </c>
      <c r="F985" s="4"/>
      <c r="G985" s="27"/>
      <c r="H985" s="28"/>
      <c r="I985" s="4"/>
      <c r="J985" s="35">
        <f>_xlfn.XLOOKUP(C985,sales!C:C,scon!L:L,"")</f>
        <v>0</v>
      </c>
      <c r="K985" s="31"/>
      <c r="L985" s="31"/>
      <c r="M985" s="33" t="str">
        <f t="shared" si="75"/>
        <v/>
      </c>
      <c r="N985" s="33" t="str">
        <f t="shared" si="76"/>
        <v/>
      </c>
      <c r="O985" s="33" t="str">
        <f t="shared" si="77"/>
        <v/>
      </c>
      <c r="P985" s="4"/>
      <c r="Q985" s="33" t="str">
        <f t="shared" si="78"/>
        <v/>
      </c>
      <c r="R985" s="34" t="str">
        <f t="shared" si="79"/>
        <v/>
      </c>
    </row>
    <row r="986" spans="1:18" x14ac:dyDescent="0.35">
      <c r="A986" s="25">
        <v>982</v>
      </c>
      <c r="B986" s="26">
        <f>_xlfn.XLOOKUP(C986,sales!C:C,scon!B:B,"")</f>
        <v>0</v>
      </c>
      <c r="C986" s="4"/>
      <c r="D986" s="26">
        <f>_xlfn.XLOOKUP(C986,sales!C:C,scon!D:D,"")</f>
        <v>0</v>
      </c>
      <c r="E986" s="26">
        <f>_xlfn.XLOOKUP(C986,sales!C:C,scon!E:E,"")</f>
        <v>0</v>
      </c>
      <c r="F986" s="4"/>
      <c r="G986" s="27"/>
      <c r="H986" s="28"/>
      <c r="I986" s="4"/>
      <c r="J986" s="35">
        <f>_xlfn.XLOOKUP(C986,sales!C:C,scon!L:L,"")</f>
        <v>0</v>
      </c>
      <c r="K986" s="31"/>
      <c r="L986" s="31"/>
      <c r="M986" s="33" t="str">
        <f t="shared" si="75"/>
        <v/>
      </c>
      <c r="N986" s="33" t="str">
        <f t="shared" si="76"/>
        <v/>
      </c>
      <c r="O986" s="33" t="str">
        <f t="shared" si="77"/>
        <v/>
      </c>
      <c r="P986" s="4"/>
      <c r="Q986" s="33" t="str">
        <f t="shared" si="78"/>
        <v/>
      </c>
      <c r="R986" s="34" t="str">
        <f t="shared" si="79"/>
        <v/>
      </c>
    </row>
    <row r="987" spans="1:18" x14ac:dyDescent="0.35">
      <c r="A987" s="25">
        <v>983</v>
      </c>
      <c r="B987" s="26">
        <f>_xlfn.XLOOKUP(C987,sales!C:C,scon!B:B,"")</f>
        <v>0</v>
      </c>
      <c r="C987" s="4"/>
      <c r="D987" s="26">
        <f>_xlfn.XLOOKUP(C987,sales!C:C,scon!D:D,"")</f>
        <v>0</v>
      </c>
      <c r="E987" s="26">
        <f>_xlfn.XLOOKUP(C987,sales!C:C,scon!E:E,"")</f>
        <v>0</v>
      </c>
      <c r="F987" s="4"/>
      <c r="G987" s="27"/>
      <c r="H987" s="28"/>
      <c r="I987" s="4"/>
      <c r="J987" s="35">
        <f>_xlfn.XLOOKUP(C987,sales!C:C,scon!L:L,"")</f>
        <v>0</v>
      </c>
      <c r="K987" s="31"/>
      <c r="L987" s="31"/>
      <c r="M987" s="33" t="str">
        <f t="shared" si="75"/>
        <v/>
      </c>
      <c r="N987" s="33" t="str">
        <f t="shared" si="76"/>
        <v/>
      </c>
      <c r="O987" s="33" t="str">
        <f t="shared" si="77"/>
        <v/>
      </c>
      <c r="P987" s="4"/>
      <c r="Q987" s="33" t="str">
        <f t="shared" si="78"/>
        <v/>
      </c>
      <c r="R987" s="34" t="str">
        <f t="shared" si="79"/>
        <v/>
      </c>
    </row>
    <row r="988" spans="1:18" x14ac:dyDescent="0.35">
      <c r="A988" s="25">
        <v>984</v>
      </c>
      <c r="B988" s="26">
        <f>_xlfn.XLOOKUP(C988,sales!C:C,scon!B:B,"")</f>
        <v>0</v>
      </c>
      <c r="C988" s="4"/>
      <c r="D988" s="26">
        <f>_xlfn.XLOOKUP(C988,sales!C:C,scon!D:D,"")</f>
        <v>0</v>
      </c>
      <c r="E988" s="26">
        <f>_xlfn.XLOOKUP(C988,sales!C:C,scon!E:E,"")</f>
        <v>0</v>
      </c>
      <c r="F988" s="4"/>
      <c r="G988" s="27"/>
      <c r="H988" s="28"/>
      <c r="I988" s="4"/>
      <c r="J988" s="35">
        <f>_xlfn.XLOOKUP(C988,sales!C:C,scon!L:L,"")</f>
        <v>0</v>
      </c>
      <c r="K988" s="31"/>
      <c r="L988" s="31"/>
      <c r="M988" s="33" t="str">
        <f t="shared" si="75"/>
        <v/>
      </c>
      <c r="N988" s="33" t="str">
        <f t="shared" si="76"/>
        <v/>
      </c>
      <c r="O988" s="33" t="str">
        <f t="shared" si="77"/>
        <v/>
      </c>
      <c r="P988" s="4"/>
      <c r="Q988" s="33" t="str">
        <f t="shared" si="78"/>
        <v/>
      </c>
      <c r="R988" s="34" t="str">
        <f t="shared" si="79"/>
        <v/>
      </c>
    </row>
    <row r="989" spans="1:18" x14ac:dyDescent="0.35">
      <c r="A989" s="25">
        <v>985</v>
      </c>
      <c r="B989" s="26">
        <f>_xlfn.XLOOKUP(C989,sales!C:C,scon!B:B,"")</f>
        <v>0</v>
      </c>
      <c r="C989" s="4"/>
      <c r="D989" s="26">
        <f>_xlfn.XLOOKUP(C989,sales!C:C,scon!D:D,"")</f>
        <v>0</v>
      </c>
      <c r="E989" s="26">
        <f>_xlfn.XLOOKUP(C989,sales!C:C,scon!E:E,"")</f>
        <v>0</v>
      </c>
      <c r="F989" s="4"/>
      <c r="G989" s="27"/>
      <c r="H989" s="28"/>
      <c r="I989" s="4"/>
      <c r="J989" s="35">
        <f>_xlfn.XLOOKUP(C989,sales!C:C,scon!L:L,"")</f>
        <v>0</v>
      </c>
      <c r="K989" s="31"/>
      <c r="L989" s="31"/>
      <c r="M989" s="33" t="str">
        <f t="shared" si="75"/>
        <v/>
      </c>
      <c r="N989" s="33" t="str">
        <f t="shared" si="76"/>
        <v/>
      </c>
      <c r="O989" s="33" t="str">
        <f t="shared" si="77"/>
        <v/>
      </c>
      <c r="P989" s="4"/>
      <c r="Q989" s="33" t="str">
        <f t="shared" si="78"/>
        <v/>
      </c>
      <c r="R989" s="34" t="str">
        <f t="shared" si="79"/>
        <v/>
      </c>
    </row>
    <row r="990" spans="1:18" x14ac:dyDescent="0.35">
      <c r="A990" s="25">
        <v>986</v>
      </c>
      <c r="B990" s="26">
        <f>_xlfn.XLOOKUP(C990,sales!C:C,scon!B:B,"")</f>
        <v>0</v>
      </c>
      <c r="C990" s="4"/>
      <c r="D990" s="26">
        <f>_xlfn.XLOOKUP(C990,sales!C:C,scon!D:D,"")</f>
        <v>0</v>
      </c>
      <c r="E990" s="26">
        <f>_xlfn.XLOOKUP(C990,sales!C:C,scon!E:E,"")</f>
        <v>0</v>
      </c>
      <c r="F990" s="4"/>
      <c r="G990" s="27"/>
      <c r="H990" s="28"/>
      <c r="I990" s="4"/>
      <c r="J990" s="35">
        <f>_xlfn.XLOOKUP(C990,sales!C:C,scon!L:L,"")</f>
        <v>0</v>
      </c>
      <c r="K990" s="31"/>
      <c r="L990" s="31"/>
      <c r="M990" s="33" t="str">
        <f t="shared" si="75"/>
        <v/>
      </c>
      <c r="N990" s="33" t="str">
        <f t="shared" si="76"/>
        <v/>
      </c>
      <c r="O990" s="33" t="str">
        <f t="shared" si="77"/>
        <v/>
      </c>
      <c r="P990" s="4"/>
      <c r="Q990" s="33" t="str">
        <f t="shared" si="78"/>
        <v/>
      </c>
      <c r="R990" s="34" t="str">
        <f t="shared" si="79"/>
        <v/>
      </c>
    </row>
    <row r="991" spans="1:18" x14ac:dyDescent="0.35">
      <c r="A991" s="25">
        <v>987</v>
      </c>
      <c r="B991" s="26">
        <f>_xlfn.XLOOKUP(C991,sales!C:C,scon!B:B,"")</f>
        <v>0</v>
      </c>
      <c r="C991" s="4"/>
      <c r="D991" s="26">
        <f>_xlfn.XLOOKUP(C991,sales!C:C,scon!D:D,"")</f>
        <v>0</v>
      </c>
      <c r="E991" s="26">
        <f>_xlfn.XLOOKUP(C991,sales!C:C,scon!E:E,"")</f>
        <v>0</v>
      </c>
      <c r="F991" s="4"/>
      <c r="G991" s="27"/>
      <c r="H991" s="28"/>
      <c r="I991" s="4"/>
      <c r="J991" s="35">
        <f>_xlfn.XLOOKUP(C991,sales!C:C,scon!L:L,"")</f>
        <v>0</v>
      </c>
      <c r="K991" s="31"/>
      <c r="L991" s="31"/>
      <c r="M991" s="33" t="str">
        <f t="shared" si="75"/>
        <v/>
      </c>
      <c r="N991" s="33" t="str">
        <f t="shared" si="76"/>
        <v/>
      </c>
      <c r="O991" s="33" t="str">
        <f t="shared" si="77"/>
        <v/>
      </c>
      <c r="P991" s="4"/>
      <c r="Q991" s="33" t="str">
        <f t="shared" si="78"/>
        <v/>
      </c>
      <c r="R991" s="34" t="str">
        <f t="shared" si="79"/>
        <v/>
      </c>
    </row>
    <row r="992" spans="1:18" x14ac:dyDescent="0.35">
      <c r="A992" s="25">
        <v>988</v>
      </c>
      <c r="B992" s="26">
        <f>_xlfn.XLOOKUP(C992,sales!C:C,scon!B:B,"")</f>
        <v>0</v>
      </c>
      <c r="C992" s="4"/>
      <c r="D992" s="26">
        <f>_xlfn.XLOOKUP(C992,sales!C:C,scon!D:D,"")</f>
        <v>0</v>
      </c>
      <c r="E992" s="26">
        <f>_xlfn.XLOOKUP(C992,sales!C:C,scon!E:E,"")</f>
        <v>0</v>
      </c>
      <c r="F992" s="4"/>
      <c r="G992" s="27"/>
      <c r="H992" s="28"/>
      <c r="I992" s="4"/>
      <c r="J992" s="35">
        <f>_xlfn.XLOOKUP(C992,sales!C:C,scon!L:L,"")</f>
        <v>0</v>
      </c>
      <c r="K992" s="31"/>
      <c r="L992" s="31"/>
      <c r="M992" s="33" t="str">
        <f t="shared" si="75"/>
        <v/>
      </c>
      <c r="N992" s="33" t="str">
        <f t="shared" si="76"/>
        <v/>
      </c>
      <c r="O992" s="33" t="str">
        <f t="shared" si="77"/>
        <v/>
      </c>
      <c r="P992" s="4"/>
      <c r="Q992" s="33" t="str">
        <f t="shared" si="78"/>
        <v/>
      </c>
      <c r="R992" s="34" t="str">
        <f t="shared" si="79"/>
        <v/>
      </c>
    </row>
    <row r="993" spans="1:18" x14ac:dyDescent="0.35">
      <c r="A993" s="25">
        <v>989</v>
      </c>
      <c r="B993" s="26">
        <f>_xlfn.XLOOKUP(C993,sales!C:C,scon!B:B,"")</f>
        <v>0</v>
      </c>
      <c r="C993" s="4"/>
      <c r="D993" s="26">
        <f>_xlfn.XLOOKUP(C993,sales!C:C,scon!D:D,"")</f>
        <v>0</v>
      </c>
      <c r="E993" s="26">
        <f>_xlfn.XLOOKUP(C993,sales!C:C,scon!E:E,"")</f>
        <v>0</v>
      </c>
      <c r="F993" s="4"/>
      <c r="G993" s="27"/>
      <c r="H993" s="28"/>
      <c r="I993" s="4"/>
      <c r="J993" s="35">
        <f>_xlfn.XLOOKUP(C993,sales!C:C,scon!L:L,"")</f>
        <v>0</v>
      </c>
      <c r="K993" s="31"/>
      <c r="L993" s="31"/>
      <c r="M993" s="33" t="str">
        <f t="shared" si="75"/>
        <v/>
      </c>
      <c r="N993" s="33" t="str">
        <f t="shared" si="76"/>
        <v/>
      </c>
      <c r="O993" s="33" t="str">
        <f t="shared" si="77"/>
        <v/>
      </c>
      <c r="P993" s="4"/>
      <c r="Q993" s="33" t="str">
        <f t="shared" si="78"/>
        <v/>
      </c>
      <c r="R993" s="34" t="str">
        <f t="shared" si="79"/>
        <v/>
      </c>
    </row>
    <row r="994" spans="1:18" x14ac:dyDescent="0.35">
      <c r="A994" s="25">
        <v>990</v>
      </c>
      <c r="B994" s="26">
        <f>_xlfn.XLOOKUP(C994,sales!C:C,scon!B:B,"")</f>
        <v>0</v>
      </c>
      <c r="C994" s="4"/>
      <c r="D994" s="26">
        <f>_xlfn.XLOOKUP(C994,sales!C:C,scon!D:D,"")</f>
        <v>0</v>
      </c>
      <c r="E994" s="26">
        <f>_xlfn.XLOOKUP(C994,sales!C:C,scon!E:E,"")</f>
        <v>0</v>
      </c>
      <c r="F994" s="4"/>
      <c r="G994" s="27"/>
      <c r="H994" s="28"/>
      <c r="I994" s="4"/>
      <c r="J994" s="35">
        <f>_xlfn.XLOOKUP(C994,sales!C:C,scon!L:L,"")</f>
        <v>0</v>
      </c>
      <c r="K994" s="31"/>
      <c r="L994" s="31"/>
      <c r="M994" s="33" t="str">
        <f t="shared" si="75"/>
        <v/>
      </c>
      <c r="N994" s="33" t="str">
        <f t="shared" si="76"/>
        <v/>
      </c>
      <c r="O994" s="33" t="str">
        <f t="shared" si="77"/>
        <v/>
      </c>
      <c r="P994" s="4"/>
      <c r="Q994" s="33" t="str">
        <f t="shared" si="78"/>
        <v/>
      </c>
      <c r="R994" s="34" t="str">
        <f t="shared" si="79"/>
        <v/>
      </c>
    </row>
    <row r="995" spans="1:18" x14ac:dyDescent="0.35">
      <c r="A995" s="25">
        <v>991</v>
      </c>
      <c r="B995" s="26">
        <f>_xlfn.XLOOKUP(C995,sales!C:C,scon!B:B,"")</f>
        <v>0</v>
      </c>
      <c r="C995" s="4"/>
      <c r="D995" s="26">
        <f>_xlfn.XLOOKUP(C995,sales!C:C,scon!D:D,"")</f>
        <v>0</v>
      </c>
      <c r="E995" s="26">
        <f>_xlfn.XLOOKUP(C995,sales!C:C,scon!E:E,"")</f>
        <v>0</v>
      </c>
      <c r="F995" s="4"/>
      <c r="G995" s="27"/>
      <c r="H995" s="28"/>
      <c r="I995" s="4"/>
      <c r="J995" s="35">
        <f>_xlfn.XLOOKUP(C995,sales!C:C,scon!L:L,"")</f>
        <v>0</v>
      </c>
      <c r="K995" s="31"/>
      <c r="L995" s="31"/>
      <c r="M995" s="33" t="str">
        <f t="shared" si="75"/>
        <v/>
      </c>
      <c r="N995" s="33" t="str">
        <f t="shared" si="76"/>
        <v/>
      </c>
      <c r="O995" s="33" t="str">
        <f t="shared" si="77"/>
        <v/>
      </c>
      <c r="P995" s="4"/>
      <c r="Q995" s="33" t="str">
        <f t="shared" si="78"/>
        <v/>
      </c>
      <c r="R995" s="34" t="str">
        <f t="shared" si="79"/>
        <v/>
      </c>
    </row>
    <row r="996" spans="1:18" x14ac:dyDescent="0.35">
      <c r="A996" s="25">
        <v>992</v>
      </c>
      <c r="B996" s="26">
        <f>_xlfn.XLOOKUP(C996,sales!C:C,scon!B:B,"")</f>
        <v>0</v>
      </c>
      <c r="C996" s="4"/>
      <c r="D996" s="26">
        <f>_xlfn.XLOOKUP(C996,sales!C:C,scon!D:D,"")</f>
        <v>0</v>
      </c>
      <c r="E996" s="26">
        <f>_xlfn.XLOOKUP(C996,sales!C:C,scon!E:E,"")</f>
        <v>0</v>
      </c>
      <c r="F996" s="4"/>
      <c r="G996" s="27"/>
      <c r="H996" s="28"/>
      <c r="I996" s="4"/>
      <c r="J996" s="35">
        <f>_xlfn.XLOOKUP(C996,sales!C:C,scon!L:L,"")</f>
        <v>0</v>
      </c>
      <c r="K996" s="31"/>
      <c r="L996" s="31"/>
      <c r="M996" s="33" t="str">
        <f t="shared" si="75"/>
        <v/>
      </c>
      <c r="N996" s="33" t="str">
        <f t="shared" si="76"/>
        <v/>
      </c>
      <c r="O996" s="33" t="str">
        <f t="shared" si="77"/>
        <v/>
      </c>
      <c r="P996" s="4"/>
      <c r="Q996" s="33" t="str">
        <f t="shared" si="78"/>
        <v/>
      </c>
      <c r="R996" s="34" t="str">
        <f t="shared" si="79"/>
        <v/>
      </c>
    </row>
    <row r="997" spans="1:18" x14ac:dyDescent="0.35">
      <c r="A997" s="25">
        <v>993</v>
      </c>
      <c r="B997" s="26">
        <f>_xlfn.XLOOKUP(C997,sales!C:C,scon!B:B,"")</f>
        <v>0</v>
      </c>
      <c r="C997" s="4"/>
      <c r="D997" s="26">
        <f>_xlfn.XLOOKUP(C997,sales!C:C,scon!D:D,"")</f>
        <v>0</v>
      </c>
      <c r="E997" s="26">
        <f>_xlfn.XLOOKUP(C997,sales!C:C,scon!E:E,"")</f>
        <v>0</v>
      </c>
      <c r="F997" s="4"/>
      <c r="G997" s="27"/>
      <c r="H997" s="28"/>
      <c r="I997" s="4"/>
      <c r="J997" s="35">
        <f>_xlfn.XLOOKUP(C997,sales!C:C,scon!L:L,"")</f>
        <v>0</v>
      </c>
      <c r="K997" s="31"/>
      <c r="L997" s="31"/>
      <c r="M997" s="33" t="str">
        <f t="shared" si="75"/>
        <v/>
      </c>
      <c r="N997" s="33" t="str">
        <f t="shared" si="76"/>
        <v/>
      </c>
      <c r="O997" s="33" t="str">
        <f t="shared" si="77"/>
        <v/>
      </c>
      <c r="P997" s="4"/>
      <c r="Q997" s="33" t="str">
        <f t="shared" si="78"/>
        <v/>
      </c>
      <c r="R997" s="34" t="str">
        <f t="shared" si="79"/>
        <v/>
      </c>
    </row>
    <row r="998" spans="1:18" x14ac:dyDescent="0.35">
      <c r="A998" s="25">
        <v>994</v>
      </c>
      <c r="B998" s="26">
        <f>_xlfn.XLOOKUP(C998,sales!C:C,scon!B:B,"")</f>
        <v>0</v>
      </c>
      <c r="C998" s="4"/>
      <c r="D998" s="26">
        <f>_xlfn.XLOOKUP(C998,sales!C:C,scon!D:D,"")</f>
        <v>0</v>
      </c>
      <c r="E998" s="26">
        <f>_xlfn.XLOOKUP(C998,sales!C:C,scon!E:E,"")</f>
        <v>0</v>
      </c>
      <c r="F998" s="4"/>
      <c r="G998" s="27"/>
      <c r="H998" s="28"/>
      <c r="I998" s="4"/>
      <c r="J998" s="35">
        <f>_xlfn.XLOOKUP(C998,sales!C:C,scon!L:L,"")</f>
        <v>0</v>
      </c>
      <c r="K998" s="31"/>
      <c r="L998" s="31"/>
      <c r="M998" s="33" t="str">
        <f t="shared" si="75"/>
        <v/>
      </c>
      <c r="N998" s="33" t="str">
        <f t="shared" si="76"/>
        <v/>
      </c>
      <c r="O998" s="33" t="str">
        <f t="shared" si="77"/>
        <v/>
      </c>
      <c r="P998" s="4"/>
      <c r="Q998" s="33" t="str">
        <f t="shared" si="78"/>
        <v/>
      </c>
      <c r="R998" s="34" t="str">
        <f t="shared" si="79"/>
        <v/>
      </c>
    </row>
    <row r="999" spans="1:18" x14ac:dyDescent="0.35">
      <c r="A999" s="25">
        <v>995</v>
      </c>
      <c r="B999" s="26">
        <f>_xlfn.XLOOKUP(C999,sales!C:C,scon!B:B,"")</f>
        <v>0</v>
      </c>
      <c r="C999" s="4"/>
      <c r="D999" s="26">
        <f>_xlfn.XLOOKUP(C999,sales!C:C,scon!D:D,"")</f>
        <v>0</v>
      </c>
      <c r="E999" s="26">
        <f>_xlfn.XLOOKUP(C999,sales!C:C,scon!E:E,"")</f>
        <v>0</v>
      </c>
      <c r="F999" s="4"/>
      <c r="G999" s="27"/>
      <c r="H999" s="28"/>
      <c r="I999" s="4"/>
      <c r="J999" s="35">
        <f>_xlfn.XLOOKUP(C999,sales!C:C,scon!L:L,"")</f>
        <v>0</v>
      </c>
      <c r="K999" s="31"/>
      <c r="L999" s="31"/>
      <c r="M999" s="33" t="str">
        <f t="shared" si="75"/>
        <v/>
      </c>
      <c r="N999" s="33" t="str">
        <f t="shared" si="76"/>
        <v/>
      </c>
      <c r="O999" s="33" t="str">
        <f t="shared" si="77"/>
        <v/>
      </c>
      <c r="P999" s="4"/>
      <c r="Q999" s="33" t="str">
        <f t="shared" si="78"/>
        <v/>
      </c>
      <c r="R999" s="34" t="str">
        <f t="shared" si="79"/>
        <v/>
      </c>
    </row>
    <row r="1000" spans="1:18" x14ac:dyDescent="0.35">
      <c r="A1000" s="25">
        <v>996</v>
      </c>
      <c r="B1000" s="26">
        <f>_xlfn.XLOOKUP(C1000,sales!C:C,scon!B:B,"")</f>
        <v>0</v>
      </c>
      <c r="C1000" s="4"/>
      <c r="D1000" s="26">
        <f>_xlfn.XLOOKUP(C1000,sales!C:C,scon!D:D,"")</f>
        <v>0</v>
      </c>
      <c r="E1000" s="26">
        <f>_xlfn.XLOOKUP(C1000,sales!C:C,scon!E:E,"")</f>
        <v>0</v>
      </c>
      <c r="F1000" s="4"/>
      <c r="G1000" s="27"/>
      <c r="H1000" s="28"/>
      <c r="I1000" s="4"/>
      <c r="J1000" s="35">
        <f>_xlfn.XLOOKUP(C1000,sales!C:C,scon!L:L,"")</f>
        <v>0</v>
      </c>
      <c r="K1000" s="31"/>
      <c r="L1000" s="31"/>
      <c r="M1000" s="33" t="str">
        <f t="shared" si="75"/>
        <v/>
      </c>
      <c r="N1000" s="33" t="str">
        <f t="shared" si="76"/>
        <v/>
      </c>
      <c r="O1000" s="33" t="str">
        <f t="shared" si="77"/>
        <v/>
      </c>
      <c r="P1000" s="4"/>
      <c r="Q1000" s="33" t="str">
        <f t="shared" si="78"/>
        <v/>
      </c>
      <c r="R1000" s="34" t="str">
        <f t="shared" si="79"/>
        <v/>
      </c>
    </row>
    <row r="1001" spans="1:18" x14ac:dyDescent="0.35">
      <c r="A1001" s="25">
        <v>997</v>
      </c>
      <c r="B1001" s="26">
        <f>_xlfn.XLOOKUP(C1001,sales!C:C,scon!B:B,"")</f>
        <v>0</v>
      </c>
      <c r="C1001" s="4"/>
      <c r="D1001" s="26">
        <f>_xlfn.XLOOKUP(C1001,sales!C:C,scon!D:D,"")</f>
        <v>0</v>
      </c>
      <c r="E1001" s="26">
        <f>_xlfn.XLOOKUP(C1001,sales!C:C,scon!E:E,"")</f>
        <v>0</v>
      </c>
      <c r="F1001" s="4"/>
      <c r="G1001" s="27"/>
      <c r="H1001" s="28"/>
      <c r="I1001" s="4"/>
      <c r="J1001" s="35">
        <f>_xlfn.XLOOKUP(C1001,sales!C:C,scon!L:L,"")</f>
        <v>0</v>
      </c>
      <c r="K1001" s="31"/>
      <c r="L1001" s="31"/>
      <c r="M1001" s="33" t="str">
        <f t="shared" si="75"/>
        <v/>
      </c>
      <c r="N1001" s="33" t="str">
        <f t="shared" si="76"/>
        <v/>
      </c>
      <c r="O1001" s="33" t="str">
        <f t="shared" si="77"/>
        <v/>
      </c>
      <c r="P1001" s="4"/>
      <c r="Q1001" s="33" t="str">
        <f t="shared" si="78"/>
        <v/>
      </c>
      <c r="R1001" s="34" t="str">
        <f t="shared" si="79"/>
        <v/>
      </c>
    </row>
    <row r="1002" spans="1:18" x14ac:dyDescent="0.35">
      <c r="A1002" s="25">
        <v>998</v>
      </c>
      <c r="B1002" s="26">
        <f>_xlfn.XLOOKUP(C1002,sales!C:C,scon!B:B,"")</f>
        <v>0</v>
      </c>
      <c r="C1002" s="4"/>
      <c r="D1002" s="26">
        <f>_xlfn.XLOOKUP(C1002,sales!C:C,scon!D:D,"")</f>
        <v>0</v>
      </c>
      <c r="E1002" s="26">
        <f>_xlfn.XLOOKUP(C1002,sales!C:C,scon!E:E,"")</f>
        <v>0</v>
      </c>
      <c r="F1002" s="4"/>
      <c r="G1002" s="27"/>
      <c r="H1002" s="28"/>
      <c r="I1002" s="4"/>
      <c r="J1002" s="35">
        <f>_xlfn.XLOOKUP(C1002,sales!C:C,scon!L:L,"")</f>
        <v>0</v>
      </c>
      <c r="K1002" s="31"/>
      <c r="L1002" s="31"/>
      <c r="M1002" s="33" t="str">
        <f t="shared" si="75"/>
        <v/>
      </c>
      <c r="N1002" s="33" t="str">
        <f t="shared" si="76"/>
        <v/>
      </c>
      <c r="O1002" s="33" t="str">
        <f t="shared" si="77"/>
        <v/>
      </c>
      <c r="P1002" s="4"/>
      <c r="Q1002" s="33" t="str">
        <f t="shared" si="78"/>
        <v/>
      </c>
      <c r="R1002" s="34" t="str">
        <f t="shared" si="79"/>
        <v/>
      </c>
    </row>
    <row r="1003" spans="1:18" x14ac:dyDescent="0.35">
      <c r="A1003" s="25">
        <v>999</v>
      </c>
      <c r="B1003" s="26">
        <f>_xlfn.XLOOKUP(C1003,sales!C:C,scon!B:B,"")</f>
        <v>0</v>
      </c>
      <c r="C1003" s="4"/>
      <c r="D1003" s="26">
        <f>_xlfn.XLOOKUP(C1003,sales!C:C,scon!D:D,"")</f>
        <v>0</v>
      </c>
      <c r="E1003" s="26">
        <f>_xlfn.XLOOKUP(C1003,sales!C:C,scon!E:E,"")</f>
        <v>0</v>
      </c>
      <c r="F1003" s="4"/>
      <c r="G1003" s="27"/>
      <c r="H1003" s="28"/>
      <c r="I1003" s="4"/>
      <c r="J1003" s="35">
        <f>_xlfn.XLOOKUP(C1003,sales!C:C,scon!L:L,"")</f>
        <v>0</v>
      </c>
      <c r="K1003" s="31"/>
      <c r="L1003" s="31"/>
      <c r="M1003" s="33" t="str">
        <f t="shared" si="75"/>
        <v/>
      </c>
      <c r="N1003" s="33" t="str">
        <f t="shared" si="76"/>
        <v/>
      </c>
      <c r="O1003" s="33" t="str">
        <f t="shared" si="77"/>
        <v/>
      </c>
      <c r="P1003" s="4"/>
      <c r="Q1003" s="33" t="str">
        <f t="shared" si="78"/>
        <v/>
      </c>
      <c r="R1003" s="34" t="str">
        <f t="shared" si="79"/>
        <v/>
      </c>
    </row>
    <row r="1004" spans="1:18" x14ac:dyDescent="0.35">
      <c r="A1004" s="25">
        <v>1000</v>
      </c>
      <c r="B1004" s="26">
        <f>_xlfn.XLOOKUP(C1004,sales!C:C,scon!B:B,"")</f>
        <v>0</v>
      </c>
      <c r="C1004" s="4"/>
      <c r="D1004" s="26">
        <f>_xlfn.XLOOKUP(C1004,sales!C:C,scon!D:D,"")</f>
        <v>0</v>
      </c>
      <c r="E1004" s="26">
        <f>_xlfn.XLOOKUP(C1004,sales!C:C,scon!E:E,"")</f>
        <v>0</v>
      </c>
      <c r="F1004" s="4"/>
      <c r="G1004" s="27"/>
      <c r="H1004" s="28"/>
      <c r="I1004" s="4"/>
      <c r="J1004" s="35">
        <f>_xlfn.XLOOKUP(C1004,sales!C:C,scon!L:L,"")</f>
        <v>0</v>
      </c>
      <c r="K1004" s="31"/>
      <c r="L1004" s="31"/>
      <c r="M1004" s="33" t="str">
        <f t="shared" si="75"/>
        <v/>
      </c>
      <c r="N1004" s="33" t="str">
        <f t="shared" si="76"/>
        <v/>
      </c>
      <c r="O1004" s="33" t="str">
        <f t="shared" si="77"/>
        <v/>
      </c>
      <c r="P1004" s="4"/>
      <c r="Q1004" s="33" t="str">
        <f t="shared" si="78"/>
        <v/>
      </c>
      <c r="R1004" s="34" t="str">
        <f t="shared" si="79"/>
        <v/>
      </c>
    </row>
    <row r="1005" spans="1:18" x14ac:dyDescent="0.35">
      <c r="A1005" s="25">
        <v>1001</v>
      </c>
      <c r="B1005" s="26">
        <f>_xlfn.XLOOKUP(C1005,sales!C:C,scon!B:B,"")</f>
        <v>0</v>
      </c>
      <c r="C1005" s="4"/>
      <c r="D1005" s="26">
        <f>_xlfn.XLOOKUP(C1005,sales!C:C,scon!D:D,"")</f>
        <v>0</v>
      </c>
      <c r="E1005" s="26">
        <f>_xlfn.XLOOKUP(C1005,sales!C:C,scon!E:E,"")</f>
        <v>0</v>
      </c>
      <c r="F1005" s="4"/>
      <c r="G1005" s="27"/>
      <c r="H1005" s="28"/>
      <c r="I1005" s="4"/>
      <c r="J1005" s="35">
        <f>_xlfn.XLOOKUP(C1005,sales!C:C,scon!L:L,"")</f>
        <v>0</v>
      </c>
      <c r="K1005" s="31"/>
      <c r="L1005" s="31"/>
      <c r="M1005" s="33" t="str">
        <f t="shared" si="75"/>
        <v/>
      </c>
      <c r="N1005" s="33" t="str">
        <f t="shared" si="76"/>
        <v/>
      </c>
      <c r="O1005" s="33" t="str">
        <f t="shared" si="77"/>
        <v/>
      </c>
      <c r="P1005" s="4"/>
      <c r="Q1005" s="33" t="str">
        <f t="shared" si="78"/>
        <v/>
      </c>
      <c r="R1005" s="34" t="str">
        <f t="shared" si="79"/>
        <v/>
      </c>
    </row>
    <row r="1006" spans="1:18" x14ac:dyDescent="0.35">
      <c r="A1006" s="25">
        <v>1002</v>
      </c>
      <c r="B1006" s="26">
        <f>_xlfn.XLOOKUP(C1006,sales!C:C,scon!B:B,"")</f>
        <v>0</v>
      </c>
      <c r="C1006" s="4"/>
      <c r="D1006" s="26">
        <f>_xlfn.XLOOKUP(C1006,sales!C:C,scon!D:D,"")</f>
        <v>0</v>
      </c>
      <c r="E1006" s="26">
        <f>_xlfn.XLOOKUP(C1006,sales!C:C,scon!E:E,"")</f>
        <v>0</v>
      </c>
      <c r="F1006" s="4"/>
      <c r="G1006" s="27"/>
      <c r="H1006" s="28"/>
      <c r="I1006" s="4"/>
      <c r="J1006" s="35">
        <f>_xlfn.XLOOKUP(C1006,sales!C:C,scon!L:L,"")</f>
        <v>0</v>
      </c>
      <c r="K1006" s="31"/>
      <c r="L1006" s="31"/>
      <c r="M1006" s="33" t="str">
        <f t="shared" si="75"/>
        <v/>
      </c>
      <c r="N1006" s="33" t="str">
        <f t="shared" si="76"/>
        <v/>
      </c>
      <c r="O1006" s="33" t="str">
        <f t="shared" si="77"/>
        <v/>
      </c>
      <c r="P1006" s="4"/>
      <c r="Q1006" s="33" t="str">
        <f t="shared" si="78"/>
        <v/>
      </c>
      <c r="R1006" s="34" t="str">
        <f t="shared" si="79"/>
        <v/>
      </c>
    </row>
    <row r="1007" spans="1:18" x14ac:dyDescent="0.35">
      <c r="A1007" s="25">
        <v>1003</v>
      </c>
      <c r="B1007" s="26">
        <f>_xlfn.XLOOKUP(C1007,sales!C:C,scon!B:B,"")</f>
        <v>0</v>
      </c>
      <c r="C1007" s="4"/>
      <c r="D1007" s="26">
        <f>_xlfn.XLOOKUP(C1007,sales!C:C,scon!D:D,"")</f>
        <v>0</v>
      </c>
      <c r="E1007" s="26">
        <f>_xlfn.XLOOKUP(C1007,sales!C:C,scon!E:E,"")</f>
        <v>0</v>
      </c>
      <c r="F1007" s="4"/>
      <c r="G1007" s="27"/>
      <c r="H1007" s="28"/>
      <c r="I1007" s="4"/>
      <c r="J1007" s="35">
        <f>_xlfn.XLOOKUP(C1007,sales!C:C,scon!L:L,"")</f>
        <v>0</v>
      </c>
      <c r="K1007" s="31"/>
      <c r="L1007" s="31"/>
      <c r="M1007" s="33" t="str">
        <f t="shared" si="75"/>
        <v/>
      </c>
      <c r="N1007" s="33" t="str">
        <f t="shared" si="76"/>
        <v/>
      </c>
      <c r="O1007" s="33" t="str">
        <f t="shared" si="77"/>
        <v/>
      </c>
      <c r="P1007" s="4"/>
      <c r="Q1007" s="33" t="str">
        <f t="shared" si="78"/>
        <v/>
      </c>
      <c r="R1007" s="34" t="str">
        <f t="shared" si="79"/>
        <v/>
      </c>
    </row>
    <row r="1008" spans="1:18" x14ac:dyDescent="0.35">
      <c r="A1008" s="25">
        <v>1004</v>
      </c>
      <c r="B1008" s="26">
        <f>_xlfn.XLOOKUP(C1008,sales!C:C,scon!B:B,"")</f>
        <v>0</v>
      </c>
      <c r="C1008" s="4"/>
      <c r="D1008" s="26">
        <f>_xlfn.XLOOKUP(C1008,sales!C:C,scon!D:D,"")</f>
        <v>0</v>
      </c>
      <c r="E1008" s="26">
        <f>_xlfn.XLOOKUP(C1008,sales!C:C,scon!E:E,"")</f>
        <v>0</v>
      </c>
      <c r="F1008" s="4"/>
      <c r="G1008" s="27"/>
      <c r="H1008" s="28"/>
      <c r="I1008" s="4"/>
      <c r="J1008" s="35">
        <f>_xlfn.XLOOKUP(C1008,sales!C:C,scon!L:L,"")</f>
        <v>0</v>
      </c>
      <c r="K1008" s="31"/>
      <c r="L1008" s="31"/>
      <c r="M1008" s="33" t="str">
        <f t="shared" si="75"/>
        <v/>
      </c>
      <c r="N1008" s="33" t="str">
        <f t="shared" si="76"/>
        <v/>
      </c>
      <c r="O1008" s="33" t="str">
        <f t="shared" si="77"/>
        <v/>
      </c>
      <c r="P1008" s="4"/>
      <c r="Q1008" s="33" t="str">
        <f t="shared" si="78"/>
        <v/>
      </c>
      <c r="R1008" s="34" t="str">
        <f t="shared" si="79"/>
        <v/>
      </c>
    </row>
    <row r="1009" spans="1:18" x14ac:dyDescent="0.35">
      <c r="A1009" s="25">
        <v>1005</v>
      </c>
      <c r="B1009" s="26">
        <f>_xlfn.XLOOKUP(C1009,sales!C:C,scon!B:B,"")</f>
        <v>0</v>
      </c>
      <c r="C1009" s="4"/>
      <c r="D1009" s="26">
        <f>_xlfn.XLOOKUP(C1009,sales!C:C,scon!D:D,"")</f>
        <v>0</v>
      </c>
      <c r="E1009" s="26">
        <f>_xlfn.XLOOKUP(C1009,sales!C:C,scon!E:E,"")</f>
        <v>0</v>
      </c>
      <c r="F1009" s="4"/>
      <c r="G1009" s="27"/>
      <c r="H1009" s="28"/>
      <c r="I1009" s="4"/>
      <c r="J1009" s="35">
        <f>_xlfn.XLOOKUP(C1009,sales!C:C,scon!L:L,"")</f>
        <v>0</v>
      </c>
      <c r="K1009" s="31"/>
      <c r="L1009" s="31"/>
      <c r="M1009" s="33" t="str">
        <f t="shared" si="75"/>
        <v/>
      </c>
      <c r="N1009" s="33" t="str">
        <f t="shared" si="76"/>
        <v/>
      </c>
      <c r="O1009" s="33" t="str">
        <f t="shared" si="77"/>
        <v/>
      </c>
      <c r="P1009" s="4"/>
      <c r="Q1009" s="33" t="str">
        <f t="shared" si="78"/>
        <v/>
      </c>
      <c r="R1009" s="34" t="str">
        <f t="shared" si="79"/>
        <v/>
      </c>
    </row>
    <row r="1010" spans="1:18" x14ac:dyDescent="0.35">
      <c r="A1010" s="25">
        <v>1006</v>
      </c>
      <c r="B1010" s="26">
        <f>_xlfn.XLOOKUP(C1010,sales!C:C,scon!B:B,"")</f>
        <v>0</v>
      </c>
      <c r="C1010" s="4"/>
      <c r="D1010" s="26">
        <f>_xlfn.XLOOKUP(C1010,sales!C:C,scon!D:D,"")</f>
        <v>0</v>
      </c>
      <c r="E1010" s="26">
        <f>_xlfn.XLOOKUP(C1010,sales!C:C,scon!E:E,"")</f>
        <v>0</v>
      </c>
      <c r="F1010" s="4"/>
      <c r="G1010" s="27"/>
      <c r="H1010" s="28"/>
      <c r="I1010" s="4"/>
      <c r="J1010" s="35">
        <f>_xlfn.XLOOKUP(C1010,sales!C:C,scon!L:L,"")</f>
        <v>0</v>
      </c>
      <c r="K1010" s="31"/>
      <c r="L1010" s="31"/>
      <c r="M1010" s="33" t="str">
        <f t="shared" si="75"/>
        <v/>
      </c>
      <c r="N1010" s="33" t="str">
        <f t="shared" si="76"/>
        <v/>
      </c>
      <c r="O1010" s="33" t="str">
        <f t="shared" si="77"/>
        <v/>
      </c>
      <c r="P1010" s="4"/>
      <c r="Q1010" s="33" t="str">
        <f t="shared" si="78"/>
        <v/>
      </c>
      <c r="R1010" s="34" t="str">
        <f t="shared" si="79"/>
        <v/>
      </c>
    </row>
    <row r="1011" spans="1:18" x14ac:dyDescent="0.35">
      <c r="A1011" s="25">
        <v>1007</v>
      </c>
      <c r="B1011" s="26">
        <f>_xlfn.XLOOKUP(C1011,sales!C:C,scon!B:B,"")</f>
        <v>0</v>
      </c>
      <c r="C1011" s="4"/>
      <c r="D1011" s="26">
        <f>_xlfn.XLOOKUP(C1011,sales!C:C,scon!D:D,"")</f>
        <v>0</v>
      </c>
      <c r="E1011" s="26">
        <f>_xlfn.XLOOKUP(C1011,sales!C:C,scon!E:E,"")</f>
        <v>0</v>
      </c>
      <c r="F1011" s="4"/>
      <c r="G1011" s="27"/>
      <c r="H1011" s="28"/>
      <c r="I1011" s="4"/>
      <c r="J1011" s="35">
        <f>_xlfn.XLOOKUP(C1011,sales!C:C,scon!L:L,"")</f>
        <v>0</v>
      </c>
      <c r="K1011" s="31"/>
      <c r="L1011" s="31"/>
      <c r="M1011" s="33" t="str">
        <f t="shared" si="75"/>
        <v/>
      </c>
      <c r="N1011" s="33" t="str">
        <f t="shared" si="76"/>
        <v/>
      </c>
      <c r="O1011" s="33" t="str">
        <f t="shared" si="77"/>
        <v/>
      </c>
      <c r="P1011" s="4"/>
      <c r="Q1011" s="33" t="str">
        <f t="shared" si="78"/>
        <v/>
      </c>
      <c r="R1011" s="34" t="str">
        <f t="shared" si="79"/>
        <v/>
      </c>
    </row>
    <row r="1012" spans="1:18" x14ac:dyDescent="0.35">
      <c r="A1012" s="25">
        <v>1008</v>
      </c>
      <c r="B1012" s="26">
        <f>_xlfn.XLOOKUP(C1012,sales!C:C,scon!B:B,"")</f>
        <v>0</v>
      </c>
      <c r="C1012" s="4"/>
      <c r="D1012" s="26">
        <f>_xlfn.XLOOKUP(C1012,sales!C:C,scon!D:D,"")</f>
        <v>0</v>
      </c>
      <c r="E1012" s="26">
        <f>_xlfn.XLOOKUP(C1012,sales!C:C,scon!E:E,"")</f>
        <v>0</v>
      </c>
      <c r="F1012" s="4"/>
      <c r="G1012" s="27"/>
      <c r="H1012" s="28"/>
      <c r="I1012" s="4"/>
      <c r="J1012" s="35">
        <f>_xlfn.XLOOKUP(C1012,sales!C:C,scon!L:L,"")</f>
        <v>0</v>
      </c>
      <c r="K1012" s="31"/>
      <c r="L1012" s="31"/>
      <c r="M1012" s="33" t="str">
        <f t="shared" si="75"/>
        <v/>
      </c>
      <c r="N1012" s="33" t="str">
        <f t="shared" si="76"/>
        <v/>
      </c>
      <c r="O1012" s="33" t="str">
        <f t="shared" si="77"/>
        <v/>
      </c>
      <c r="P1012" s="4"/>
      <c r="Q1012" s="33" t="str">
        <f t="shared" si="78"/>
        <v/>
      </c>
      <c r="R1012" s="34" t="str">
        <f t="shared" si="79"/>
        <v/>
      </c>
    </row>
    <row r="1013" spans="1:18" x14ac:dyDescent="0.35">
      <c r="A1013" s="25">
        <v>1009</v>
      </c>
      <c r="B1013" s="26">
        <f>_xlfn.XLOOKUP(C1013,sales!C:C,scon!B:B,"")</f>
        <v>0</v>
      </c>
      <c r="C1013" s="4"/>
      <c r="D1013" s="26">
        <f>_xlfn.XLOOKUP(C1013,sales!C:C,scon!D:D,"")</f>
        <v>0</v>
      </c>
      <c r="E1013" s="26">
        <f>_xlfn.XLOOKUP(C1013,sales!C:C,scon!E:E,"")</f>
        <v>0</v>
      </c>
      <c r="F1013" s="4"/>
      <c r="G1013" s="27"/>
      <c r="H1013" s="28"/>
      <c r="I1013" s="4"/>
      <c r="J1013" s="35">
        <f>_xlfn.XLOOKUP(C1013,sales!C:C,scon!L:L,"")</f>
        <v>0</v>
      </c>
      <c r="K1013" s="31"/>
      <c r="L1013" s="31"/>
      <c r="M1013" s="33" t="str">
        <f t="shared" si="75"/>
        <v/>
      </c>
      <c r="N1013" s="33" t="str">
        <f t="shared" si="76"/>
        <v/>
      </c>
      <c r="O1013" s="33" t="str">
        <f t="shared" si="77"/>
        <v/>
      </c>
      <c r="P1013" s="4"/>
      <c r="Q1013" s="33" t="str">
        <f t="shared" si="78"/>
        <v/>
      </c>
      <c r="R1013" s="34" t="str">
        <f t="shared" si="79"/>
        <v/>
      </c>
    </row>
    <row r="1014" spans="1:18" x14ac:dyDescent="0.35">
      <c r="A1014" s="25">
        <v>1010</v>
      </c>
      <c r="B1014" s="26">
        <f>_xlfn.XLOOKUP(C1014,sales!C:C,scon!B:B,"")</f>
        <v>0</v>
      </c>
      <c r="C1014" s="4"/>
      <c r="D1014" s="26">
        <f>_xlfn.XLOOKUP(C1014,sales!C:C,scon!D:D,"")</f>
        <v>0</v>
      </c>
      <c r="E1014" s="26">
        <f>_xlfn.XLOOKUP(C1014,sales!C:C,scon!E:E,"")</f>
        <v>0</v>
      </c>
      <c r="F1014" s="4"/>
      <c r="G1014" s="27"/>
      <c r="H1014" s="28"/>
      <c r="I1014" s="4"/>
      <c r="J1014" s="35">
        <f>_xlfn.XLOOKUP(C1014,sales!C:C,scon!L:L,"")</f>
        <v>0</v>
      </c>
      <c r="K1014" s="31"/>
      <c r="L1014" s="31"/>
      <c r="M1014" s="33" t="str">
        <f t="shared" si="75"/>
        <v/>
      </c>
      <c r="N1014" s="33" t="str">
        <f t="shared" si="76"/>
        <v/>
      </c>
      <c r="O1014" s="33" t="str">
        <f t="shared" si="77"/>
        <v/>
      </c>
      <c r="P1014" s="4"/>
      <c r="Q1014" s="33" t="str">
        <f t="shared" si="78"/>
        <v/>
      </c>
      <c r="R1014" s="34" t="str">
        <f t="shared" si="79"/>
        <v/>
      </c>
    </row>
    <row r="1015" spans="1:18" x14ac:dyDescent="0.35">
      <c r="A1015" s="25">
        <v>1011</v>
      </c>
      <c r="B1015" s="26">
        <f>_xlfn.XLOOKUP(C1015,sales!C:C,scon!B:B,"")</f>
        <v>0</v>
      </c>
      <c r="C1015" s="4"/>
      <c r="D1015" s="26">
        <f>_xlfn.XLOOKUP(C1015,sales!C:C,scon!D:D,"")</f>
        <v>0</v>
      </c>
      <c r="E1015" s="26">
        <f>_xlfn.XLOOKUP(C1015,sales!C:C,scon!E:E,"")</f>
        <v>0</v>
      </c>
      <c r="F1015" s="4"/>
      <c r="G1015" s="27"/>
      <c r="H1015" s="28"/>
      <c r="I1015" s="4"/>
      <c r="J1015" s="35">
        <f>_xlfn.XLOOKUP(C1015,sales!C:C,scon!L:L,"")</f>
        <v>0</v>
      </c>
      <c r="K1015" s="31"/>
      <c r="L1015" s="31"/>
      <c r="M1015" s="33" t="str">
        <f t="shared" si="75"/>
        <v/>
      </c>
      <c r="N1015" s="33" t="str">
        <f t="shared" si="76"/>
        <v/>
      </c>
      <c r="O1015" s="33" t="str">
        <f t="shared" si="77"/>
        <v/>
      </c>
      <c r="P1015" s="4"/>
      <c r="Q1015" s="33" t="str">
        <f t="shared" si="78"/>
        <v/>
      </c>
      <c r="R1015" s="34" t="str">
        <f t="shared" si="79"/>
        <v/>
      </c>
    </row>
    <row r="1016" spans="1:18" x14ac:dyDescent="0.35">
      <c r="A1016" s="25">
        <v>1012</v>
      </c>
      <c r="B1016" s="26">
        <f>_xlfn.XLOOKUP(C1016,sales!C:C,scon!B:B,"")</f>
        <v>0</v>
      </c>
      <c r="C1016" s="4"/>
      <c r="D1016" s="26">
        <f>_xlfn.XLOOKUP(C1016,sales!C:C,scon!D:D,"")</f>
        <v>0</v>
      </c>
      <c r="E1016" s="26">
        <f>_xlfn.XLOOKUP(C1016,sales!C:C,scon!E:E,"")</f>
        <v>0</v>
      </c>
      <c r="F1016" s="4"/>
      <c r="G1016" s="27"/>
      <c r="H1016" s="28"/>
      <c r="I1016" s="4"/>
      <c r="J1016" s="35">
        <f>_xlfn.XLOOKUP(C1016,sales!C:C,scon!L:L,"")</f>
        <v>0</v>
      </c>
      <c r="K1016" s="31"/>
      <c r="L1016" s="31"/>
      <c r="M1016" s="33" t="str">
        <f t="shared" si="75"/>
        <v/>
      </c>
      <c r="N1016" s="33" t="str">
        <f t="shared" si="76"/>
        <v/>
      </c>
      <c r="O1016" s="33" t="str">
        <f t="shared" si="77"/>
        <v/>
      </c>
      <c r="P1016" s="4"/>
      <c r="Q1016" s="33" t="str">
        <f t="shared" si="78"/>
        <v/>
      </c>
      <c r="R1016" s="34" t="str">
        <f t="shared" si="79"/>
        <v/>
      </c>
    </row>
    <row r="1017" spans="1:18" x14ac:dyDescent="0.35">
      <c r="A1017" s="25">
        <v>1013</v>
      </c>
      <c r="B1017" s="26">
        <f>_xlfn.XLOOKUP(C1017,sales!C:C,scon!B:B,"")</f>
        <v>0</v>
      </c>
      <c r="C1017" s="4"/>
      <c r="D1017" s="26">
        <f>_xlfn.XLOOKUP(C1017,sales!C:C,scon!D:D,"")</f>
        <v>0</v>
      </c>
      <c r="E1017" s="26">
        <f>_xlfn.XLOOKUP(C1017,sales!C:C,scon!E:E,"")</f>
        <v>0</v>
      </c>
      <c r="F1017" s="4"/>
      <c r="G1017" s="27"/>
      <c r="H1017" s="28"/>
      <c r="I1017" s="4"/>
      <c r="J1017" s="35">
        <f>_xlfn.XLOOKUP(C1017,sales!C:C,scon!L:L,"")</f>
        <v>0</v>
      </c>
      <c r="K1017" s="31"/>
      <c r="L1017" s="31"/>
      <c r="M1017" s="33" t="str">
        <f t="shared" si="75"/>
        <v/>
      </c>
      <c r="N1017" s="33" t="str">
        <f t="shared" si="76"/>
        <v/>
      </c>
      <c r="O1017" s="33" t="str">
        <f t="shared" si="77"/>
        <v/>
      </c>
      <c r="P1017" s="4"/>
      <c r="Q1017" s="33" t="str">
        <f t="shared" si="78"/>
        <v/>
      </c>
      <c r="R1017" s="34" t="str">
        <f t="shared" si="79"/>
        <v/>
      </c>
    </row>
    <row r="1018" spans="1:18" x14ac:dyDescent="0.35">
      <c r="A1018" s="25">
        <v>1014</v>
      </c>
      <c r="B1018" s="26">
        <f>_xlfn.XLOOKUP(C1018,sales!C:C,scon!B:B,"")</f>
        <v>0</v>
      </c>
      <c r="C1018" s="4"/>
      <c r="D1018" s="26">
        <f>_xlfn.XLOOKUP(C1018,sales!C:C,scon!D:D,"")</f>
        <v>0</v>
      </c>
      <c r="E1018" s="26">
        <f>_xlfn.XLOOKUP(C1018,sales!C:C,scon!E:E,"")</f>
        <v>0</v>
      </c>
      <c r="F1018" s="4"/>
      <c r="G1018" s="27"/>
      <c r="H1018" s="28"/>
      <c r="I1018" s="4"/>
      <c r="J1018" s="35">
        <f>_xlfn.XLOOKUP(C1018,sales!C:C,scon!L:L,"")</f>
        <v>0</v>
      </c>
      <c r="K1018" s="31"/>
      <c r="L1018" s="31"/>
      <c r="M1018" s="33" t="str">
        <f t="shared" si="75"/>
        <v/>
      </c>
      <c r="N1018" s="33" t="str">
        <f t="shared" si="76"/>
        <v/>
      </c>
      <c r="O1018" s="33" t="str">
        <f t="shared" si="77"/>
        <v/>
      </c>
      <c r="P1018" s="4"/>
      <c r="Q1018" s="33" t="str">
        <f t="shared" si="78"/>
        <v/>
      </c>
      <c r="R1018" s="34" t="str">
        <f t="shared" si="79"/>
        <v/>
      </c>
    </row>
    <row r="1019" spans="1:18" x14ac:dyDescent="0.35">
      <c r="A1019" s="25">
        <v>1015</v>
      </c>
      <c r="B1019" s="26">
        <f>_xlfn.XLOOKUP(C1019,sales!C:C,scon!B:B,"")</f>
        <v>0</v>
      </c>
      <c r="C1019" s="4"/>
      <c r="D1019" s="26">
        <f>_xlfn.XLOOKUP(C1019,sales!C:C,scon!D:D,"")</f>
        <v>0</v>
      </c>
      <c r="E1019" s="26">
        <f>_xlfn.XLOOKUP(C1019,sales!C:C,scon!E:E,"")</f>
        <v>0</v>
      </c>
      <c r="F1019" s="4"/>
      <c r="G1019" s="27"/>
      <c r="H1019" s="28"/>
      <c r="I1019" s="4"/>
      <c r="J1019" s="35">
        <f>_xlfn.XLOOKUP(C1019,sales!C:C,scon!L:L,"")</f>
        <v>0</v>
      </c>
      <c r="K1019" s="31"/>
      <c r="L1019" s="31"/>
      <c r="M1019" s="33" t="str">
        <f t="shared" si="75"/>
        <v/>
      </c>
      <c r="N1019" s="33" t="str">
        <f t="shared" si="76"/>
        <v/>
      </c>
      <c r="O1019" s="33" t="str">
        <f t="shared" si="77"/>
        <v/>
      </c>
      <c r="P1019" s="4"/>
      <c r="Q1019" s="33" t="str">
        <f t="shared" si="78"/>
        <v/>
      </c>
      <c r="R1019" s="34" t="str">
        <f t="shared" si="79"/>
        <v/>
      </c>
    </row>
    <row r="1020" spans="1:18" x14ac:dyDescent="0.35">
      <c r="A1020" s="25">
        <v>1016</v>
      </c>
      <c r="B1020" s="26">
        <f>_xlfn.XLOOKUP(C1020,sales!C:C,scon!B:B,"")</f>
        <v>0</v>
      </c>
      <c r="C1020" s="4"/>
      <c r="D1020" s="26">
        <f>_xlfn.XLOOKUP(C1020,sales!C:C,scon!D:D,"")</f>
        <v>0</v>
      </c>
      <c r="E1020" s="26">
        <f>_xlfn.XLOOKUP(C1020,sales!C:C,scon!E:E,"")</f>
        <v>0</v>
      </c>
      <c r="F1020" s="4"/>
      <c r="G1020" s="27"/>
      <c r="H1020" s="28"/>
      <c r="I1020" s="4"/>
      <c r="J1020" s="35">
        <f>_xlfn.XLOOKUP(C1020,sales!C:C,scon!L:L,"")</f>
        <v>0</v>
      </c>
      <c r="K1020" s="31"/>
      <c r="L1020" s="31"/>
      <c r="M1020" s="33" t="str">
        <f t="shared" si="75"/>
        <v/>
      </c>
      <c r="N1020" s="33" t="str">
        <f t="shared" si="76"/>
        <v/>
      </c>
      <c r="O1020" s="33" t="str">
        <f t="shared" si="77"/>
        <v/>
      </c>
      <c r="P1020" s="4"/>
      <c r="Q1020" s="33" t="str">
        <f t="shared" si="78"/>
        <v/>
      </c>
      <c r="R1020" s="34" t="str">
        <f t="shared" si="79"/>
        <v/>
      </c>
    </row>
    <row r="1021" spans="1:18" x14ac:dyDescent="0.35">
      <c r="A1021" s="25">
        <v>1017</v>
      </c>
      <c r="B1021" s="26">
        <f>_xlfn.XLOOKUP(C1021,sales!C:C,scon!B:B,"")</f>
        <v>0</v>
      </c>
      <c r="C1021" s="4"/>
      <c r="D1021" s="26">
        <f>_xlfn.XLOOKUP(C1021,sales!C:C,scon!D:D,"")</f>
        <v>0</v>
      </c>
      <c r="E1021" s="26">
        <f>_xlfn.XLOOKUP(C1021,sales!C:C,scon!E:E,"")</f>
        <v>0</v>
      </c>
      <c r="F1021" s="4"/>
      <c r="G1021" s="27"/>
      <c r="H1021" s="28"/>
      <c r="I1021" s="4"/>
      <c r="J1021" s="35">
        <f>_xlfn.XLOOKUP(C1021,sales!C:C,scon!L:L,"")</f>
        <v>0</v>
      </c>
      <c r="K1021" s="31"/>
      <c r="L1021" s="31"/>
      <c r="M1021" s="33" t="str">
        <f t="shared" si="75"/>
        <v/>
      </c>
      <c r="N1021" s="33" t="str">
        <f t="shared" si="76"/>
        <v/>
      </c>
      <c r="O1021" s="33" t="str">
        <f t="shared" si="77"/>
        <v/>
      </c>
      <c r="P1021" s="4"/>
      <c r="Q1021" s="33" t="str">
        <f t="shared" si="78"/>
        <v/>
      </c>
      <c r="R1021" s="34" t="str">
        <f t="shared" si="79"/>
        <v/>
      </c>
    </row>
    <row r="1022" spans="1:18" x14ac:dyDescent="0.35">
      <c r="A1022" s="25">
        <v>1018</v>
      </c>
      <c r="B1022" s="26">
        <f>_xlfn.XLOOKUP(C1022,sales!C:C,scon!B:B,"")</f>
        <v>0</v>
      </c>
      <c r="C1022" s="4"/>
      <c r="D1022" s="26">
        <f>_xlfn.XLOOKUP(C1022,sales!C:C,scon!D:D,"")</f>
        <v>0</v>
      </c>
      <c r="E1022" s="26">
        <f>_xlfn.XLOOKUP(C1022,sales!C:C,scon!E:E,"")</f>
        <v>0</v>
      </c>
      <c r="F1022" s="4"/>
      <c r="G1022" s="27"/>
      <c r="H1022" s="28"/>
      <c r="I1022" s="4"/>
      <c r="J1022" s="35">
        <f>_xlfn.XLOOKUP(C1022,sales!C:C,scon!L:L,"")</f>
        <v>0</v>
      </c>
      <c r="K1022" s="31"/>
      <c r="L1022" s="31"/>
      <c r="M1022" s="33" t="str">
        <f t="shared" si="75"/>
        <v/>
      </c>
      <c r="N1022" s="33" t="str">
        <f t="shared" si="76"/>
        <v/>
      </c>
      <c r="O1022" s="33" t="str">
        <f t="shared" si="77"/>
        <v/>
      </c>
      <c r="P1022" s="4"/>
      <c r="Q1022" s="33" t="str">
        <f t="shared" si="78"/>
        <v/>
      </c>
      <c r="R1022" s="34" t="str">
        <f t="shared" si="79"/>
        <v/>
      </c>
    </row>
    <row r="1023" spans="1:18" x14ac:dyDescent="0.35">
      <c r="A1023" s="25">
        <v>1019</v>
      </c>
      <c r="B1023" s="26">
        <f>_xlfn.XLOOKUP(C1023,sales!C:C,scon!B:B,"")</f>
        <v>0</v>
      </c>
      <c r="C1023" s="4"/>
      <c r="D1023" s="26">
        <f>_xlfn.XLOOKUP(C1023,sales!C:C,scon!D:D,"")</f>
        <v>0</v>
      </c>
      <c r="E1023" s="26">
        <f>_xlfn.XLOOKUP(C1023,sales!C:C,scon!E:E,"")</f>
        <v>0</v>
      </c>
      <c r="F1023" s="4"/>
      <c r="G1023" s="27"/>
      <c r="H1023" s="28"/>
      <c r="I1023" s="4"/>
      <c r="J1023" s="35">
        <f>_xlfn.XLOOKUP(C1023,sales!C:C,scon!L:L,"")</f>
        <v>0</v>
      </c>
      <c r="K1023" s="31"/>
      <c r="L1023" s="31"/>
      <c r="M1023" s="33" t="str">
        <f t="shared" si="75"/>
        <v/>
      </c>
      <c r="N1023" s="33" t="str">
        <f t="shared" si="76"/>
        <v/>
      </c>
      <c r="O1023" s="33" t="str">
        <f t="shared" si="77"/>
        <v/>
      </c>
      <c r="P1023" s="4"/>
      <c r="Q1023" s="33" t="str">
        <f t="shared" si="78"/>
        <v/>
      </c>
      <c r="R1023" s="34" t="str">
        <f t="shared" si="79"/>
        <v/>
      </c>
    </row>
    <row r="1024" spans="1:18" x14ac:dyDescent="0.35">
      <c r="A1024" s="25">
        <v>1020</v>
      </c>
      <c r="B1024" s="26">
        <f>_xlfn.XLOOKUP(C1024,sales!C:C,scon!B:B,"")</f>
        <v>0</v>
      </c>
      <c r="C1024" s="4"/>
      <c r="D1024" s="26">
        <f>_xlfn.XLOOKUP(C1024,sales!C:C,scon!D:D,"")</f>
        <v>0</v>
      </c>
      <c r="E1024" s="26">
        <f>_xlfn.XLOOKUP(C1024,sales!C:C,scon!E:E,"")</f>
        <v>0</v>
      </c>
      <c r="F1024" s="4"/>
      <c r="G1024" s="27"/>
      <c r="H1024" s="28"/>
      <c r="I1024" s="4"/>
      <c r="J1024" s="35">
        <f>_xlfn.XLOOKUP(C1024,sales!C:C,scon!L:L,"")</f>
        <v>0</v>
      </c>
      <c r="K1024" s="31"/>
      <c r="L1024" s="31"/>
      <c r="M1024" s="33" t="str">
        <f t="shared" si="75"/>
        <v/>
      </c>
      <c r="N1024" s="33" t="str">
        <f t="shared" si="76"/>
        <v/>
      </c>
      <c r="O1024" s="33" t="str">
        <f t="shared" si="77"/>
        <v/>
      </c>
      <c r="P1024" s="4"/>
      <c r="Q1024" s="33" t="str">
        <f t="shared" si="78"/>
        <v/>
      </c>
      <c r="R1024" s="34" t="str">
        <f t="shared" si="79"/>
        <v/>
      </c>
    </row>
    <row r="1025" spans="1:18" x14ac:dyDescent="0.35">
      <c r="A1025" s="25">
        <v>1021</v>
      </c>
      <c r="B1025" s="26">
        <f>_xlfn.XLOOKUP(C1025,sales!C:C,scon!B:B,"")</f>
        <v>0</v>
      </c>
      <c r="C1025" s="4"/>
      <c r="D1025" s="26">
        <f>_xlfn.XLOOKUP(C1025,sales!C:C,scon!D:D,"")</f>
        <v>0</v>
      </c>
      <c r="E1025" s="26">
        <f>_xlfn.XLOOKUP(C1025,sales!C:C,scon!E:E,"")</f>
        <v>0</v>
      </c>
      <c r="F1025" s="4"/>
      <c r="G1025" s="27"/>
      <c r="H1025" s="28"/>
      <c r="I1025" s="4"/>
      <c r="J1025" s="35">
        <f>_xlfn.XLOOKUP(C1025,sales!C:C,scon!L:L,"")</f>
        <v>0</v>
      </c>
      <c r="K1025" s="31"/>
      <c r="L1025" s="31"/>
      <c r="M1025" s="33" t="str">
        <f t="shared" si="75"/>
        <v/>
      </c>
      <c r="N1025" s="33" t="str">
        <f t="shared" si="76"/>
        <v/>
      </c>
      <c r="O1025" s="33" t="str">
        <f t="shared" si="77"/>
        <v/>
      </c>
      <c r="P1025" s="4"/>
      <c r="Q1025" s="33" t="str">
        <f t="shared" si="78"/>
        <v/>
      </c>
      <c r="R1025" s="34" t="str">
        <f t="shared" si="79"/>
        <v/>
      </c>
    </row>
    <row r="1026" spans="1:18" x14ac:dyDescent="0.35">
      <c r="A1026" s="25">
        <v>1022</v>
      </c>
      <c r="B1026" s="26">
        <f>_xlfn.XLOOKUP(C1026,sales!C:C,scon!B:B,"")</f>
        <v>0</v>
      </c>
      <c r="C1026" s="4"/>
      <c r="D1026" s="26">
        <f>_xlfn.XLOOKUP(C1026,sales!C:C,scon!D:D,"")</f>
        <v>0</v>
      </c>
      <c r="E1026" s="26">
        <f>_xlfn.XLOOKUP(C1026,sales!C:C,scon!E:E,"")</f>
        <v>0</v>
      </c>
      <c r="F1026" s="4"/>
      <c r="G1026" s="27"/>
      <c r="H1026" s="28"/>
      <c r="I1026" s="4"/>
      <c r="J1026" s="35">
        <f>_xlfn.XLOOKUP(C1026,sales!C:C,scon!L:L,"")</f>
        <v>0</v>
      </c>
      <c r="K1026" s="31"/>
      <c r="L1026" s="31"/>
      <c r="M1026" s="33" t="str">
        <f t="shared" si="75"/>
        <v/>
      </c>
      <c r="N1026" s="33" t="str">
        <f t="shared" si="76"/>
        <v/>
      </c>
      <c r="O1026" s="33" t="str">
        <f t="shared" si="77"/>
        <v/>
      </c>
      <c r="P1026" s="4"/>
      <c r="Q1026" s="33" t="str">
        <f t="shared" si="78"/>
        <v/>
      </c>
      <c r="R1026" s="34" t="str">
        <f t="shared" si="79"/>
        <v/>
      </c>
    </row>
    <row r="1027" spans="1:18" x14ac:dyDescent="0.35">
      <c r="A1027" s="25">
        <v>1023</v>
      </c>
      <c r="B1027" s="26">
        <f>_xlfn.XLOOKUP(C1027,sales!C:C,scon!B:B,"")</f>
        <v>0</v>
      </c>
      <c r="C1027" s="4"/>
      <c r="D1027" s="26">
        <f>_xlfn.XLOOKUP(C1027,sales!C:C,scon!D:D,"")</f>
        <v>0</v>
      </c>
      <c r="E1027" s="26">
        <f>_xlfn.XLOOKUP(C1027,sales!C:C,scon!E:E,"")</f>
        <v>0</v>
      </c>
      <c r="F1027" s="4"/>
      <c r="G1027" s="27"/>
      <c r="H1027" s="28"/>
      <c r="I1027" s="4"/>
      <c r="J1027" s="35">
        <f>_xlfn.XLOOKUP(C1027,sales!C:C,scon!L:L,"")</f>
        <v>0</v>
      </c>
      <c r="K1027" s="31"/>
      <c r="L1027" s="31"/>
      <c r="M1027" s="33" t="str">
        <f t="shared" si="75"/>
        <v/>
      </c>
      <c r="N1027" s="33" t="str">
        <f t="shared" si="76"/>
        <v/>
      </c>
      <c r="O1027" s="33" t="str">
        <f t="shared" si="77"/>
        <v/>
      </c>
      <c r="P1027" s="4"/>
      <c r="Q1027" s="33" t="str">
        <f t="shared" si="78"/>
        <v/>
      </c>
      <c r="R1027" s="34" t="str">
        <f t="shared" si="79"/>
        <v/>
      </c>
    </row>
    <row r="1028" spans="1:18" x14ac:dyDescent="0.35">
      <c r="A1028" s="25">
        <v>1024</v>
      </c>
      <c r="B1028" s="26">
        <f>_xlfn.XLOOKUP(C1028,sales!C:C,scon!B:B,"")</f>
        <v>0</v>
      </c>
      <c r="C1028" s="4"/>
      <c r="D1028" s="26">
        <f>_xlfn.XLOOKUP(C1028,sales!C:C,scon!D:D,"")</f>
        <v>0</v>
      </c>
      <c r="E1028" s="26">
        <f>_xlfn.XLOOKUP(C1028,sales!C:C,scon!E:E,"")</f>
        <v>0</v>
      </c>
      <c r="F1028" s="4"/>
      <c r="G1028" s="27"/>
      <c r="H1028" s="28"/>
      <c r="I1028" s="4"/>
      <c r="J1028" s="35">
        <f>_xlfn.XLOOKUP(C1028,sales!C:C,scon!L:L,"")</f>
        <v>0</v>
      </c>
      <c r="K1028" s="31"/>
      <c r="L1028" s="31"/>
      <c r="M1028" s="33" t="str">
        <f t="shared" si="75"/>
        <v/>
      </c>
      <c r="N1028" s="33" t="str">
        <f t="shared" si="76"/>
        <v/>
      </c>
      <c r="O1028" s="33" t="str">
        <f t="shared" si="77"/>
        <v/>
      </c>
      <c r="P1028" s="4"/>
      <c r="Q1028" s="33" t="str">
        <f t="shared" si="78"/>
        <v/>
      </c>
      <c r="R1028" s="34" t="str">
        <f t="shared" si="79"/>
        <v/>
      </c>
    </row>
    <row r="1029" spans="1:18" x14ac:dyDescent="0.35">
      <c r="A1029" s="25">
        <v>1025</v>
      </c>
      <c r="B1029" s="26">
        <f>_xlfn.XLOOKUP(C1029,sales!C:C,scon!B:B,"")</f>
        <v>0</v>
      </c>
      <c r="C1029" s="4"/>
      <c r="D1029" s="26">
        <f>_xlfn.XLOOKUP(C1029,sales!C:C,scon!D:D,"")</f>
        <v>0</v>
      </c>
      <c r="E1029" s="26">
        <f>_xlfn.XLOOKUP(C1029,sales!C:C,scon!E:E,"")</f>
        <v>0</v>
      </c>
      <c r="F1029" s="4"/>
      <c r="G1029" s="27"/>
      <c r="H1029" s="28"/>
      <c r="I1029" s="4"/>
      <c r="J1029" s="35">
        <f>_xlfn.XLOOKUP(C1029,sales!C:C,scon!L:L,"")</f>
        <v>0</v>
      </c>
      <c r="K1029" s="31"/>
      <c r="L1029" s="31"/>
      <c r="M1029" s="33" t="str">
        <f t="shared" ref="M1029:M1092" si="80">IF(I1029="","",J1029*I1029)</f>
        <v/>
      </c>
      <c r="N1029" s="33" t="str">
        <f t="shared" ref="N1029:N1092" si="81">IF(K1029="","",M1029 * K1029)</f>
        <v/>
      </c>
      <c r="O1029" s="33" t="str">
        <f t="shared" ref="O1029:O1092" si="82">IF(K1029="","",M1029 + N1029)</f>
        <v/>
      </c>
      <c r="P1029" s="4"/>
      <c r="Q1029" s="33" t="str">
        <f t="shared" ref="Q1029:Q1092" si="83">IF(L1029&amp;K1029="","",M1029 * L1029)</f>
        <v/>
      </c>
      <c r="R1029" s="34" t="str">
        <f t="shared" si="79"/>
        <v/>
      </c>
    </row>
    <row r="1030" spans="1:18" x14ac:dyDescent="0.35">
      <c r="A1030" s="25">
        <v>1026</v>
      </c>
      <c r="B1030" s="26">
        <f>_xlfn.XLOOKUP(C1030,sales!C:C,scon!B:B,"")</f>
        <v>0</v>
      </c>
      <c r="C1030" s="4"/>
      <c r="D1030" s="26">
        <f>_xlfn.XLOOKUP(C1030,sales!C:C,scon!D:D,"")</f>
        <v>0</v>
      </c>
      <c r="E1030" s="26">
        <f>_xlfn.XLOOKUP(C1030,sales!C:C,scon!E:E,"")</f>
        <v>0</v>
      </c>
      <c r="F1030" s="4"/>
      <c r="G1030" s="27"/>
      <c r="H1030" s="28"/>
      <c r="I1030" s="4"/>
      <c r="J1030" s="35">
        <f>_xlfn.XLOOKUP(C1030,sales!C:C,scon!L:L,"")</f>
        <v>0</v>
      </c>
      <c r="K1030" s="31"/>
      <c r="L1030" s="31"/>
      <c r="M1030" s="33" t="str">
        <f t="shared" si="80"/>
        <v/>
      </c>
      <c r="N1030" s="33" t="str">
        <f t="shared" si="81"/>
        <v/>
      </c>
      <c r="O1030" s="33" t="str">
        <f t="shared" si="82"/>
        <v/>
      </c>
      <c r="P1030" s="4"/>
      <c r="Q1030" s="33" t="str">
        <f t="shared" si="83"/>
        <v/>
      </c>
      <c r="R1030" s="34" t="str">
        <f t="shared" ref="R1030:R1093" si="84">IF(M1030="","",O1030-P1030-Q1030)</f>
        <v/>
      </c>
    </row>
    <row r="1031" spans="1:18" x14ac:dyDescent="0.35">
      <c r="A1031" s="25">
        <v>1027</v>
      </c>
      <c r="B1031" s="26">
        <f>_xlfn.XLOOKUP(C1031,sales!C:C,scon!B:B,"")</f>
        <v>0</v>
      </c>
      <c r="C1031" s="4"/>
      <c r="D1031" s="26">
        <f>_xlfn.XLOOKUP(C1031,sales!C:C,scon!D:D,"")</f>
        <v>0</v>
      </c>
      <c r="E1031" s="26">
        <f>_xlfn.XLOOKUP(C1031,sales!C:C,scon!E:E,"")</f>
        <v>0</v>
      </c>
      <c r="F1031" s="4"/>
      <c r="G1031" s="27"/>
      <c r="H1031" s="28"/>
      <c r="I1031" s="4"/>
      <c r="J1031" s="35">
        <f>_xlfn.XLOOKUP(C1031,sales!C:C,scon!L:L,"")</f>
        <v>0</v>
      </c>
      <c r="K1031" s="31"/>
      <c r="L1031" s="31"/>
      <c r="M1031" s="33" t="str">
        <f t="shared" si="80"/>
        <v/>
      </c>
      <c r="N1031" s="33" t="str">
        <f t="shared" si="81"/>
        <v/>
      </c>
      <c r="O1031" s="33" t="str">
        <f t="shared" si="82"/>
        <v/>
      </c>
      <c r="P1031" s="4"/>
      <c r="Q1031" s="33" t="str">
        <f t="shared" si="83"/>
        <v/>
      </c>
      <c r="R1031" s="34" t="str">
        <f t="shared" si="84"/>
        <v/>
      </c>
    </row>
    <row r="1032" spans="1:18" x14ac:dyDescent="0.35">
      <c r="A1032" s="25">
        <v>1028</v>
      </c>
      <c r="B1032" s="26">
        <f>_xlfn.XLOOKUP(C1032,sales!C:C,scon!B:B,"")</f>
        <v>0</v>
      </c>
      <c r="C1032" s="4"/>
      <c r="D1032" s="26">
        <f>_xlfn.XLOOKUP(C1032,sales!C:C,scon!D:D,"")</f>
        <v>0</v>
      </c>
      <c r="E1032" s="26">
        <f>_xlfn.XLOOKUP(C1032,sales!C:C,scon!E:E,"")</f>
        <v>0</v>
      </c>
      <c r="F1032" s="4"/>
      <c r="G1032" s="27"/>
      <c r="H1032" s="28"/>
      <c r="I1032" s="4"/>
      <c r="J1032" s="35">
        <f>_xlfn.XLOOKUP(C1032,sales!C:C,scon!L:L,"")</f>
        <v>0</v>
      </c>
      <c r="K1032" s="31"/>
      <c r="L1032" s="31"/>
      <c r="M1032" s="33" t="str">
        <f t="shared" si="80"/>
        <v/>
      </c>
      <c r="N1032" s="33" t="str">
        <f t="shared" si="81"/>
        <v/>
      </c>
      <c r="O1032" s="33" t="str">
        <f t="shared" si="82"/>
        <v/>
      </c>
      <c r="P1032" s="4"/>
      <c r="Q1032" s="33" t="str">
        <f t="shared" si="83"/>
        <v/>
      </c>
      <c r="R1032" s="34" t="str">
        <f t="shared" si="84"/>
        <v/>
      </c>
    </row>
    <row r="1033" spans="1:18" x14ac:dyDescent="0.35">
      <c r="A1033" s="25">
        <v>1029</v>
      </c>
      <c r="B1033" s="26">
        <f>_xlfn.XLOOKUP(C1033,sales!C:C,scon!B:B,"")</f>
        <v>0</v>
      </c>
      <c r="C1033" s="4"/>
      <c r="D1033" s="26">
        <f>_xlfn.XLOOKUP(C1033,sales!C:C,scon!D:D,"")</f>
        <v>0</v>
      </c>
      <c r="E1033" s="26">
        <f>_xlfn.XLOOKUP(C1033,sales!C:C,scon!E:E,"")</f>
        <v>0</v>
      </c>
      <c r="F1033" s="4"/>
      <c r="G1033" s="27"/>
      <c r="H1033" s="28"/>
      <c r="I1033" s="4"/>
      <c r="J1033" s="35">
        <f>_xlfn.XLOOKUP(C1033,sales!C:C,scon!L:L,"")</f>
        <v>0</v>
      </c>
      <c r="K1033" s="31"/>
      <c r="L1033" s="31"/>
      <c r="M1033" s="33" t="str">
        <f t="shared" si="80"/>
        <v/>
      </c>
      <c r="N1033" s="33" t="str">
        <f t="shared" si="81"/>
        <v/>
      </c>
      <c r="O1033" s="33" t="str">
        <f t="shared" si="82"/>
        <v/>
      </c>
      <c r="P1033" s="4"/>
      <c r="Q1033" s="33" t="str">
        <f t="shared" si="83"/>
        <v/>
      </c>
      <c r="R1033" s="34" t="str">
        <f t="shared" si="84"/>
        <v/>
      </c>
    </row>
    <row r="1034" spans="1:18" x14ac:dyDescent="0.35">
      <c r="A1034" s="25">
        <v>1030</v>
      </c>
      <c r="B1034" s="26">
        <f>_xlfn.XLOOKUP(C1034,sales!C:C,scon!B:B,"")</f>
        <v>0</v>
      </c>
      <c r="C1034" s="4"/>
      <c r="D1034" s="26">
        <f>_xlfn.XLOOKUP(C1034,sales!C:C,scon!D:D,"")</f>
        <v>0</v>
      </c>
      <c r="E1034" s="26">
        <f>_xlfn.XLOOKUP(C1034,sales!C:C,scon!E:E,"")</f>
        <v>0</v>
      </c>
      <c r="F1034" s="4"/>
      <c r="G1034" s="27"/>
      <c r="H1034" s="28"/>
      <c r="I1034" s="4"/>
      <c r="J1034" s="35">
        <f>_xlfn.XLOOKUP(C1034,sales!C:C,scon!L:L,"")</f>
        <v>0</v>
      </c>
      <c r="K1034" s="31"/>
      <c r="L1034" s="31"/>
      <c r="M1034" s="33" t="str">
        <f t="shared" si="80"/>
        <v/>
      </c>
      <c r="N1034" s="33" t="str">
        <f t="shared" si="81"/>
        <v/>
      </c>
      <c r="O1034" s="33" t="str">
        <f t="shared" si="82"/>
        <v/>
      </c>
      <c r="P1034" s="4"/>
      <c r="Q1034" s="33" t="str">
        <f t="shared" si="83"/>
        <v/>
      </c>
      <c r="R1034" s="34" t="str">
        <f t="shared" si="84"/>
        <v/>
      </c>
    </row>
    <row r="1035" spans="1:18" x14ac:dyDescent="0.35">
      <c r="A1035" s="25">
        <v>1031</v>
      </c>
      <c r="B1035" s="26">
        <f>_xlfn.XLOOKUP(C1035,sales!C:C,scon!B:B,"")</f>
        <v>0</v>
      </c>
      <c r="C1035" s="4"/>
      <c r="D1035" s="26">
        <f>_xlfn.XLOOKUP(C1035,sales!C:C,scon!D:D,"")</f>
        <v>0</v>
      </c>
      <c r="E1035" s="26">
        <f>_xlfn.XLOOKUP(C1035,sales!C:C,scon!E:E,"")</f>
        <v>0</v>
      </c>
      <c r="F1035" s="4"/>
      <c r="G1035" s="27"/>
      <c r="H1035" s="28"/>
      <c r="I1035" s="4"/>
      <c r="J1035" s="35">
        <f>_xlfn.XLOOKUP(C1035,sales!C:C,scon!L:L,"")</f>
        <v>0</v>
      </c>
      <c r="K1035" s="31"/>
      <c r="L1035" s="31"/>
      <c r="M1035" s="33" t="str">
        <f t="shared" si="80"/>
        <v/>
      </c>
      <c r="N1035" s="33" t="str">
        <f t="shared" si="81"/>
        <v/>
      </c>
      <c r="O1035" s="33" t="str">
        <f t="shared" si="82"/>
        <v/>
      </c>
      <c r="P1035" s="4"/>
      <c r="Q1035" s="33" t="str">
        <f t="shared" si="83"/>
        <v/>
      </c>
      <c r="R1035" s="34" t="str">
        <f t="shared" si="84"/>
        <v/>
      </c>
    </row>
    <row r="1036" spans="1:18" x14ac:dyDescent="0.35">
      <c r="A1036" s="25">
        <v>1032</v>
      </c>
      <c r="B1036" s="26">
        <f>_xlfn.XLOOKUP(C1036,sales!C:C,scon!B:B,"")</f>
        <v>0</v>
      </c>
      <c r="C1036" s="4"/>
      <c r="D1036" s="26">
        <f>_xlfn.XLOOKUP(C1036,sales!C:C,scon!D:D,"")</f>
        <v>0</v>
      </c>
      <c r="E1036" s="26">
        <f>_xlfn.XLOOKUP(C1036,sales!C:C,scon!E:E,"")</f>
        <v>0</v>
      </c>
      <c r="F1036" s="4"/>
      <c r="G1036" s="27"/>
      <c r="H1036" s="28"/>
      <c r="I1036" s="4"/>
      <c r="J1036" s="35">
        <f>_xlfn.XLOOKUP(C1036,sales!C:C,scon!L:L,"")</f>
        <v>0</v>
      </c>
      <c r="K1036" s="31"/>
      <c r="L1036" s="31"/>
      <c r="M1036" s="33" t="str">
        <f t="shared" si="80"/>
        <v/>
      </c>
      <c r="N1036" s="33" t="str">
        <f t="shared" si="81"/>
        <v/>
      </c>
      <c r="O1036" s="33" t="str">
        <f t="shared" si="82"/>
        <v/>
      </c>
      <c r="P1036" s="4"/>
      <c r="Q1036" s="33" t="str">
        <f t="shared" si="83"/>
        <v/>
      </c>
      <c r="R1036" s="34" t="str">
        <f t="shared" si="84"/>
        <v/>
      </c>
    </row>
    <row r="1037" spans="1:18" x14ac:dyDescent="0.35">
      <c r="A1037" s="25">
        <v>1033</v>
      </c>
      <c r="B1037" s="26">
        <f>_xlfn.XLOOKUP(C1037,sales!C:C,scon!B:B,"")</f>
        <v>0</v>
      </c>
      <c r="C1037" s="4"/>
      <c r="D1037" s="26">
        <f>_xlfn.XLOOKUP(C1037,sales!C:C,scon!D:D,"")</f>
        <v>0</v>
      </c>
      <c r="E1037" s="26">
        <f>_xlfn.XLOOKUP(C1037,sales!C:C,scon!E:E,"")</f>
        <v>0</v>
      </c>
      <c r="F1037" s="4"/>
      <c r="G1037" s="27"/>
      <c r="H1037" s="28"/>
      <c r="I1037" s="4"/>
      <c r="J1037" s="35">
        <f>_xlfn.XLOOKUP(C1037,sales!C:C,scon!L:L,"")</f>
        <v>0</v>
      </c>
      <c r="K1037" s="31"/>
      <c r="L1037" s="31"/>
      <c r="M1037" s="33" t="str">
        <f t="shared" si="80"/>
        <v/>
      </c>
      <c r="N1037" s="33" t="str">
        <f t="shared" si="81"/>
        <v/>
      </c>
      <c r="O1037" s="33" t="str">
        <f t="shared" si="82"/>
        <v/>
      </c>
      <c r="P1037" s="4"/>
      <c r="Q1037" s="33" t="str">
        <f t="shared" si="83"/>
        <v/>
      </c>
      <c r="R1037" s="34" t="str">
        <f t="shared" si="84"/>
        <v/>
      </c>
    </row>
    <row r="1038" spans="1:18" x14ac:dyDescent="0.35">
      <c r="A1038" s="25">
        <v>1034</v>
      </c>
      <c r="B1038" s="26">
        <f>_xlfn.XLOOKUP(C1038,sales!C:C,scon!B:B,"")</f>
        <v>0</v>
      </c>
      <c r="C1038" s="4"/>
      <c r="D1038" s="26">
        <f>_xlfn.XLOOKUP(C1038,sales!C:C,scon!D:D,"")</f>
        <v>0</v>
      </c>
      <c r="E1038" s="26">
        <f>_xlfn.XLOOKUP(C1038,sales!C:C,scon!E:E,"")</f>
        <v>0</v>
      </c>
      <c r="F1038" s="4"/>
      <c r="G1038" s="27"/>
      <c r="H1038" s="28"/>
      <c r="I1038" s="4"/>
      <c r="J1038" s="35">
        <f>_xlfn.XLOOKUP(C1038,sales!C:C,scon!L:L,"")</f>
        <v>0</v>
      </c>
      <c r="K1038" s="31"/>
      <c r="L1038" s="31"/>
      <c r="M1038" s="33" t="str">
        <f t="shared" si="80"/>
        <v/>
      </c>
      <c r="N1038" s="33" t="str">
        <f t="shared" si="81"/>
        <v/>
      </c>
      <c r="O1038" s="33" t="str">
        <f t="shared" si="82"/>
        <v/>
      </c>
      <c r="P1038" s="4"/>
      <c r="Q1038" s="33" t="str">
        <f t="shared" si="83"/>
        <v/>
      </c>
      <c r="R1038" s="34" t="str">
        <f t="shared" si="84"/>
        <v/>
      </c>
    </row>
    <row r="1039" spans="1:18" x14ac:dyDescent="0.35">
      <c r="A1039" s="25">
        <v>1035</v>
      </c>
      <c r="B1039" s="26">
        <f>_xlfn.XLOOKUP(C1039,sales!C:C,scon!B:B,"")</f>
        <v>0</v>
      </c>
      <c r="C1039" s="4"/>
      <c r="D1039" s="26">
        <f>_xlfn.XLOOKUP(C1039,sales!C:C,scon!D:D,"")</f>
        <v>0</v>
      </c>
      <c r="E1039" s="26">
        <f>_xlfn.XLOOKUP(C1039,sales!C:C,scon!E:E,"")</f>
        <v>0</v>
      </c>
      <c r="F1039" s="4"/>
      <c r="G1039" s="27"/>
      <c r="H1039" s="28"/>
      <c r="I1039" s="4"/>
      <c r="J1039" s="35">
        <f>_xlfn.XLOOKUP(C1039,sales!C:C,scon!L:L,"")</f>
        <v>0</v>
      </c>
      <c r="K1039" s="31"/>
      <c r="L1039" s="31"/>
      <c r="M1039" s="33" t="str">
        <f t="shared" si="80"/>
        <v/>
      </c>
      <c r="N1039" s="33" t="str">
        <f t="shared" si="81"/>
        <v/>
      </c>
      <c r="O1039" s="33" t="str">
        <f t="shared" si="82"/>
        <v/>
      </c>
      <c r="P1039" s="4"/>
      <c r="Q1039" s="33" t="str">
        <f t="shared" si="83"/>
        <v/>
      </c>
      <c r="R1039" s="34" t="str">
        <f t="shared" si="84"/>
        <v/>
      </c>
    </row>
    <row r="1040" spans="1:18" x14ac:dyDescent="0.35">
      <c r="A1040" s="25">
        <v>1036</v>
      </c>
      <c r="B1040" s="26">
        <f>_xlfn.XLOOKUP(C1040,sales!C:C,scon!B:B,"")</f>
        <v>0</v>
      </c>
      <c r="C1040" s="4"/>
      <c r="D1040" s="26">
        <f>_xlfn.XLOOKUP(C1040,sales!C:C,scon!D:D,"")</f>
        <v>0</v>
      </c>
      <c r="E1040" s="26">
        <f>_xlfn.XLOOKUP(C1040,sales!C:C,scon!E:E,"")</f>
        <v>0</v>
      </c>
      <c r="F1040" s="4"/>
      <c r="G1040" s="27"/>
      <c r="H1040" s="28"/>
      <c r="I1040" s="4"/>
      <c r="J1040" s="35">
        <f>_xlfn.XLOOKUP(C1040,sales!C:C,scon!L:L,"")</f>
        <v>0</v>
      </c>
      <c r="K1040" s="31"/>
      <c r="L1040" s="31"/>
      <c r="M1040" s="33" t="str">
        <f t="shared" si="80"/>
        <v/>
      </c>
      <c r="N1040" s="33" t="str">
        <f t="shared" si="81"/>
        <v/>
      </c>
      <c r="O1040" s="33" t="str">
        <f t="shared" si="82"/>
        <v/>
      </c>
      <c r="P1040" s="4"/>
      <c r="Q1040" s="33" t="str">
        <f t="shared" si="83"/>
        <v/>
      </c>
      <c r="R1040" s="34" t="str">
        <f t="shared" si="84"/>
        <v/>
      </c>
    </row>
    <row r="1041" spans="1:18" x14ac:dyDescent="0.35">
      <c r="A1041" s="25">
        <v>1037</v>
      </c>
      <c r="B1041" s="26">
        <f>_xlfn.XLOOKUP(C1041,sales!C:C,scon!B:B,"")</f>
        <v>0</v>
      </c>
      <c r="C1041" s="4"/>
      <c r="D1041" s="26">
        <f>_xlfn.XLOOKUP(C1041,sales!C:C,scon!D:D,"")</f>
        <v>0</v>
      </c>
      <c r="E1041" s="26">
        <f>_xlfn.XLOOKUP(C1041,sales!C:C,scon!E:E,"")</f>
        <v>0</v>
      </c>
      <c r="F1041" s="4"/>
      <c r="G1041" s="27"/>
      <c r="H1041" s="28"/>
      <c r="I1041" s="4"/>
      <c r="J1041" s="35">
        <f>_xlfn.XLOOKUP(C1041,sales!C:C,scon!L:L,"")</f>
        <v>0</v>
      </c>
      <c r="K1041" s="31"/>
      <c r="L1041" s="31"/>
      <c r="M1041" s="33" t="str">
        <f t="shared" si="80"/>
        <v/>
      </c>
      <c r="N1041" s="33" t="str">
        <f t="shared" si="81"/>
        <v/>
      </c>
      <c r="O1041" s="33" t="str">
        <f t="shared" si="82"/>
        <v/>
      </c>
      <c r="P1041" s="4"/>
      <c r="Q1041" s="33" t="str">
        <f t="shared" si="83"/>
        <v/>
      </c>
      <c r="R1041" s="34" t="str">
        <f t="shared" si="84"/>
        <v/>
      </c>
    </row>
    <row r="1042" spans="1:18" x14ac:dyDescent="0.35">
      <c r="A1042" s="25">
        <v>1038</v>
      </c>
      <c r="B1042" s="26">
        <f>_xlfn.XLOOKUP(C1042,sales!C:C,scon!B:B,"")</f>
        <v>0</v>
      </c>
      <c r="C1042" s="4"/>
      <c r="D1042" s="26">
        <f>_xlfn.XLOOKUP(C1042,sales!C:C,scon!D:D,"")</f>
        <v>0</v>
      </c>
      <c r="E1042" s="26">
        <f>_xlfn.XLOOKUP(C1042,sales!C:C,scon!E:E,"")</f>
        <v>0</v>
      </c>
      <c r="F1042" s="4"/>
      <c r="G1042" s="27"/>
      <c r="H1042" s="28"/>
      <c r="I1042" s="4"/>
      <c r="J1042" s="35">
        <f>_xlfn.XLOOKUP(C1042,sales!C:C,scon!L:L,"")</f>
        <v>0</v>
      </c>
      <c r="K1042" s="31"/>
      <c r="L1042" s="31"/>
      <c r="M1042" s="33" t="str">
        <f t="shared" si="80"/>
        <v/>
      </c>
      <c r="N1042" s="33" t="str">
        <f t="shared" si="81"/>
        <v/>
      </c>
      <c r="O1042" s="33" t="str">
        <f t="shared" si="82"/>
        <v/>
      </c>
      <c r="P1042" s="4"/>
      <c r="Q1042" s="33" t="str">
        <f t="shared" si="83"/>
        <v/>
      </c>
      <c r="R1042" s="34" t="str">
        <f t="shared" si="84"/>
        <v/>
      </c>
    </row>
    <row r="1043" spans="1:18" x14ac:dyDescent="0.35">
      <c r="A1043" s="25">
        <v>1039</v>
      </c>
      <c r="B1043" s="26">
        <f>_xlfn.XLOOKUP(C1043,sales!C:C,scon!B:B,"")</f>
        <v>0</v>
      </c>
      <c r="C1043" s="4"/>
      <c r="D1043" s="26">
        <f>_xlfn.XLOOKUP(C1043,sales!C:C,scon!D:D,"")</f>
        <v>0</v>
      </c>
      <c r="E1043" s="26">
        <f>_xlfn.XLOOKUP(C1043,sales!C:C,scon!E:E,"")</f>
        <v>0</v>
      </c>
      <c r="F1043" s="4"/>
      <c r="G1043" s="27"/>
      <c r="H1043" s="28"/>
      <c r="I1043" s="4"/>
      <c r="J1043" s="35">
        <f>_xlfn.XLOOKUP(C1043,sales!C:C,scon!L:L,"")</f>
        <v>0</v>
      </c>
      <c r="K1043" s="31"/>
      <c r="L1043" s="31"/>
      <c r="M1043" s="33" t="str">
        <f t="shared" si="80"/>
        <v/>
      </c>
      <c r="N1043" s="33" t="str">
        <f t="shared" si="81"/>
        <v/>
      </c>
      <c r="O1043" s="33" t="str">
        <f t="shared" si="82"/>
        <v/>
      </c>
      <c r="P1043" s="4"/>
      <c r="Q1043" s="33" t="str">
        <f t="shared" si="83"/>
        <v/>
      </c>
      <c r="R1043" s="34" t="str">
        <f t="shared" si="84"/>
        <v/>
      </c>
    </row>
    <row r="1044" spans="1:18" x14ac:dyDescent="0.35">
      <c r="A1044" s="25">
        <v>1040</v>
      </c>
      <c r="B1044" s="26">
        <f>_xlfn.XLOOKUP(C1044,sales!C:C,scon!B:B,"")</f>
        <v>0</v>
      </c>
      <c r="C1044" s="4"/>
      <c r="D1044" s="26">
        <f>_xlfn.XLOOKUP(C1044,sales!C:C,scon!D:D,"")</f>
        <v>0</v>
      </c>
      <c r="E1044" s="26">
        <f>_xlfn.XLOOKUP(C1044,sales!C:C,scon!E:E,"")</f>
        <v>0</v>
      </c>
      <c r="F1044" s="4"/>
      <c r="G1044" s="27"/>
      <c r="H1044" s="28"/>
      <c r="I1044" s="4"/>
      <c r="J1044" s="35">
        <f>_xlfn.XLOOKUP(C1044,sales!C:C,scon!L:L,"")</f>
        <v>0</v>
      </c>
      <c r="K1044" s="31"/>
      <c r="L1044" s="31"/>
      <c r="M1044" s="33" t="str">
        <f t="shared" si="80"/>
        <v/>
      </c>
      <c r="N1044" s="33" t="str">
        <f t="shared" si="81"/>
        <v/>
      </c>
      <c r="O1044" s="33" t="str">
        <f t="shared" si="82"/>
        <v/>
      </c>
      <c r="P1044" s="4"/>
      <c r="Q1044" s="33" t="str">
        <f t="shared" si="83"/>
        <v/>
      </c>
      <c r="R1044" s="34" t="str">
        <f t="shared" si="84"/>
        <v/>
      </c>
    </row>
    <row r="1045" spans="1:18" x14ac:dyDescent="0.35">
      <c r="A1045" s="25">
        <v>1041</v>
      </c>
      <c r="B1045" s="26">
        <f>_xlfn.XLOOKUP(C1045,sales!C:C,scon!B:B,"")</f>
        <v>0</v>
      </c>
      <c r="C1045" s="4"/>
      <c r="D1045" s="26">
        <f>_xlfn.XLOOKUP(C1045,sales!C:C,scon!D:D,"")</f>
        <v>0</v>
      </c>
      <c r="E1045" s="26">
        <f>_xlfn.XLOOKUP(C1045,sales!C:C,scon!E:E,"")</f>
        <v>0</v>
      </c>
      <c r="F1045" s="4"/>
      <c r="G1045" s="27"/>
      <c r="H1045" s="28"/>
      <c r="I1045" s="4"/>
      <c r="J1045" s="35">
        <f>_xlfn.XLOOKUP(C1045,sales!C:C,scon!L:L,"")</f>
        <v>0</v>
      </c>
      <c r="K1045" s="31"/>
      <c r="L1045" s="31"/>
      <c r="M1045" s="33" t="str">
        <f t="shared" si="80"/>
        <v/>
      </c>
      <c r="N1045" s="33" t="str">
        <f t="shared" si="81"/>
        <v/>
      </c>
      <c r="O1045" s="33" t="str">
        <f t="shared" si="82"/>
        <v/>
      </c>
      <c r="P1045" s="4"/>
      <c r="Q1045" s="33" t="str">
        <f t="shared" si="83"/>
        <v/>
      </c>
      <c r="R1045" s="34" t="str">
        <f t="shared" si="84"/>
        <v/>
      </c>
    </row>
    <row r="1046" spans="1:18" x14ac:dyDescent="0.35">
      <c r="A1046" s="25">
        <v>1042</v>
      </c>
      <c r="B1046" s="26">
        <f>_xlfn.XLOOKUP(C1046,sales!C:C,scon!B:B,"")</f>
        <v>0</v>
      </c>
      <c r="C1046" s="4"/>
      <c r="D1046" s="26">
        <f>_xlfn.XLOOKUP(C1046,sales!C:C,scon!D:D,"")</f>
        <v>0</v>
      </c>
      <c r="E1046" s="26">
        <f>_xlfn.XLOOKUP(C1046,sales!C:C,scon!E:E,"")</f>
        <v>0</v>
      </c>
      <c r="F1046" s="4"/>
      <c r="G1046" s="27"/>
      <c r="H1046" s="28"/>
      <c r="I1046" s="4"/>
      <c r="J1046" s="35">
        <f>_xlfn.XLOOKUP(C1046,sales!C:C,scon!L:L,"")</f>
        <v>0</v>
      </c>
      <c r="K1046" s="31"/>
      <c r="L1046" s="31"/>
      <c r="M1046" s="33" t="str">
        <f t="shared" si="80"/>
        <v/>
      </c>
      <c r="N1046" s="33" t="str">
        <f t="shared" si="81"/>
        <v/>
      </c>
      <c r="O1046" s="33" t="str">
        <f t="shared" si="82"/>
        <v/>
      </c>
      <c r="P1046" s="4"/>
      <c r="Q1046" s="33" t="str">
        <f t="shared" si="83"/>
        <v/>
      </c>
      <c r="R1046" s="34" t="str">
        <f t="shared" si="84"/>
        <v/>
      </c>
    </row>
    <row r="1047" spans="1:18" x14ac:dyDescent="0.35">
      <c r="A1047" s="25">
        <v>1043</v>
      </c>
      <c r="B1047" s="26">
        <f>_xlfn.XLOOKUP(C1047,sales!C:C,scon!B:B,"")</f>
        <v>0</v>
      </c>
      <c r="C1047" s="4"/>
      <c r="D1047" s="26">
        <f>_xlfn.XLOOKUP(C1047,sales!C:C,scon!D:D,"")</f>
        <v>0</v>
      </c>
      <c r="E1047" s="26">
        <f>_xlfn.XLOOKUP(C1047,sales!C:C,scon!E:E,"")</f>
        <v>0</v>
      </c>
      <c r="F1047" s="4"/>
      <c r="G1047" s="27"/>
      <c r="H1047" s="28"/>
      <c r="I1047" s="4"/>
      <c r="J1047" s="35">
        <f>_xlfn.XLOOKUP(C1047,sales!C:C,scon!L:L,"")</f>
        <v>0</v>
      </c>
      <c r="K1047" s="31"/>
      <c r="L1047" s="31"/>
      <c r="M1047" s="33" t="str">
        <f t="shared" si="80"/>
        <v/>
      </c>
      <c r="N1047" s="33" t="str">
        <f t="shared" si="81"/>
        <v/>
      </c>
      <c r="O1047" s="33" t="str">
        <f t="shared" si="82"/>
        <v/>
      </c>
      <c r="P1047" s="4"/>
      <c r="Q1047" s="33" t="str">
        <f t="shared" si="83"/>
        <v/>
      </c>
      <c r="R1047" s="34" t="str">
        <f t="shared" si="84"/>
        <v/>
      </c>
    </row>
    <row r="1048" spans="1:18" x14ac:dyDescent="0.35">
      <c r="A1048" s="25">
        <v>1044</v>
      </c>
      <c r="B1048" s="26">
        <f>_xlfn.XLOOKUP(C1048,sales!C:C,scon!B:B,"")</f>
        <v>0</v>
      </c>
      <c r="C1048" s="4"/>
      <c r="D1048" s="26">
        <f>_xlfn.XLOOKUP(C1048,sales!C:C,scon!D:D,"")</f>
        <v>0</v>
      </c>
      <c r="E1048" s="26">
        <f>_xlfn.XLOOKUP(C1048,sales!C:C,scon!E:E,"")</f>
        <v>0</v>
      </c>
      <c r="F1048" s="4"/>
      <c r="G1048" s="27"/>
      <c r="H1048" s="28"/>
      <c r="I1048" s="4"/>
      <c r="J1048" s="35">
        <f>_xlfn.XLOOKUP(C1048,sales!C:C,scon!L:L,"")</f>
        <v>0</v>
      </c>
      <c r="K1048" s="31"/>
      <c r="L1048" s="31"/>
      <c r="M1048" s="33" t="str">
        <f t="shared" si="80"/>
        <v/>
      </c>
      <c r="N1048" s="33" t="str">
        <f t="shared" si="81"/>
        <v/>
      </c>
      <c r="O1048" s="33" t="str">
        <f t="shared" si="82"/>
        <v/>
      </c>
      <c r="P1048" s="4"/>
      <c r="Q1048" s="33" t="str">
        <f t="shared" si="83"/>
        <v/>
      </c>
      <c r="R1048" s="34" t="str">
        <f t="shared" si="84"/>
        <v/>
      </c>
    </row>
    <row r="1049" spans="1:18" x14ac:dyDescent="0.35">
      <c r="A1049" s="25">
        <v>1045</v>
      </c>
      <c r="B1049" s="26">
        <f>_xlfn.XLOOKUP(C1049,sales!C:C,scon!B:B,"")</f>
        <v>0</v>
      </c>
      <c r="C1049" s="4"/>
      <c r="D1049" s="26">
        <f>_xlfn.XLOOKUP(C1049,sales!C:C,scon!D:D,"")</f>
        <v>0</v>
      </c>
      <c r="E1049" s="26">
        <f>_xlfn.XLOOKUP(C1049,sales!C:C,scon!E:E,"")</f>
        <v>0</v>
      </c>
      <c r="F1049" s="4"/>
      <c r="G1049" s="27"/>
      <c r="H1049" s="28"/>
      <c r="I1049" s="4"/>
      <c r="J1049" s="35">
        <f>_xlfn.XLOOKUP(C1049,sales!C:C,scon!L:L,"")</f>
        <v>0</v>
      </c>
      <c r="K1049" s="31"/>
      <c r="L1049" s="31"/>
      <c r="M1049" s="33" t="str">
        <f t="shared" si="80"/>
        <v/>
      </c>
      <c r="N1049" s="33" t="str">
        <f t="shared" si="81"/>
        <v/>
      </c>
      <c r="O1049" s="33" t="str">
        <f t="shared" si="82"/>
        <v/>
      </c>
      <c r="P1049" s="4"/>
      <c r="Q1049" s="33" t="str">
        <f t="shared" si="83"/>
        <v/>
      </c>
      <c r="R1049" s="34" t="str">
        <f t="shared" si="84"/>
        <v/>
      </c>
    </row>
    <row r="1050" spans="1:18" x14ac:dyDescent="0.35">
      <c r="A1050" s="25">
        <v>1046</v>
      </c>
      <c r="B1050" s="26">
        <f>_xlfn.XLOOKUP(C1050,sales!C:C,scon!B:B,"")</f>
        <v>0</v>
      </c>
      <c r="C1050" s="4"/>
      <c r="D1050" s="26">
        <f>_xlfn.XLOOKUP(C1050,sales!C:C,scon!D:D,"")</f>
        <v>0</v>
      </c>
      <c r="E1050" s="26">
        <f>_xlfn.XLOOKUP(C1050,sales!C:C,scon!E:E,"")</f>
        <v>0</v>
      </c>
      <c r="F1050" s="4"/>
      <c r="G1050" s="27"/>
      <c r="H1050" s="28"/>
      <c r="I1050" s="4"/>
      <c r="J1050" s="35">
        <f>_xlfn.XLOOKUP(C1050,sales!C:C,scon!L:L,"")</f>
        <v>0</v>
      </c>
      <c r="K1050" s="31"/>
      <c r="L1050" s="31"/>
      <c r="M1050" s="33" t="str">
        <f t="shared" si="80"/>
        <v/>
      </c>
      <c r="N1050" s="33" t="str">
        <f t="shared" si="81"/>
        <v/>
      </c>
      <c r="O1050" s="33" t="str">
        <f t="shared" si="82"/>
        <v/>
      </c>
      <c r="P1050" s="4"/>
      <c r="Q1050" s="33" t="str">
        <f t="shared" si="83"/>
        <v/>
      </c>
      <c r="R1050" s="34" t="str">
        <f t="shared" si="84"/>
        <v/>
      </c>
    </row>
    <row r="1051" spans="1:18" x14ac:dyDescent="0.35">
      <c r="A1051" s="25">
        <v>1047</v>
      </c>
      <c r="B1051" s="26">
        <f>_xlfn.XLOOKUP(C1051,sales!C:C,scon!B:B,"")</f>
        <v>0</v>
      </c>
      <c r="C1051" s="4"/>
      <c r="D1051" s="26">
        <f>_xlfn.XLOOKUP(C1051,sales!C:C,scon!D:D,"")</f>
        <v>0</v>
      </c>
      <c r="E1051" s="26">
        <f>_xlfn.XLOOKUP(C1051,sales!C:C,scon!E:E,"")</f>
        <v>0</v>
      </c>
      <c r="F1051" s="4"/>
      <c r="G1051" s="27"/>
      <c r="H1051" s="28"/>
      <c r="I1051" s="4"/>
      <c r="J1051" s="35">
        <f>_xlfn.XLOOKUP(C1051,sales!C:C,scon!L:L,"")</f>
        <v>0</v>
      </c>
      <c r="K1051" s="31"/>
      <c r="L1051" s="31"/>
      <c r="M1051" s="33" t="str">
        <f t="shared" si="80"/>
        <v/>
      </c>
      <c r="N1051" s="33" t="str">
        <f t="shared" si="81"/>
        <v/>
      </c>
      <c r="O1051" s="33" t="str">
        <f t="shared" si="82"/>
        <v/>
      </c>
      <c r="P1051" s="4"/>
      <c r="Q1051" s="33" t="str">
        <f t="shared" si="83"/>
        <v/>
      </c>
      <c r="R1051" s="34" t="str">
        <f t="shared" si="84"/>
        <v/>
      </c>
    </row>
    <row r="1052" spans="1:18" x14ac:dyDescent="0.35">
      <c r="A1052" s="25">
        <v>1048</v>
      </c>
      <c r="B1052" s="26">
        <f>_xlfn.XLOOKUP(C1052,sales!C:C,scon!B:B,"")</f>
        <v>0</v>
      </c>
      <c r="C1052" s="4"/>
      <c r="D1052" s="26">
        <f>_xlfn.XLOOKUP(C1052,sales!C:C,scon!D:D,"")</f>
        <v>0</v>
      </c>
      <c r="E1052" s="26">
        <f>_xlfn.XLOOKUP(C1052,sales!C:C,scon!E:E,"")</f>
        <v>0</v>
      </c>
      <c r="F1052" s="4"/>
      <c r="G1052" s="27"/>
      <c r="H1052" s="28"/>
      <c r="I1052" s="4"/>
      <c r="J1052" s="35">
        <f>_xlfn.XLOOKUP(C1052,sales!C:C,scon!L:L,"")</f>
        <v>0</v>
      </c>
      <c r="K1052" s="31"/>
      <c r="L1052" s="31"/>
      <c r="M1052" s="33" t="str">
        <f t="shared" si="80"/>
        <v/>
      </c>
      <c r="N1052" s="33" t="str">
        <f t="shared" si="81"/>
        <v/>
      </c>
      <c r="O1052" s="33" t="str">
        <f t="shared" si="82"/>
        <v/>
      </c>
      <c r="P1052" s="4"/>
      <c r="Q1052" s="33" t="str">
        <f t="shared" si="83"/>
        <v/>
      </c>
      <c r="R1052" s="34" t="str">
        <f t="shared" si="84"/>
        <v/>
      </c>
    </row>
    <row r="1053" spans="1:18" x14ac:dyDescent="0.35">
      <c r="A1053" s="25">
        <v>1049</v>
      </c>
      <c r="B1053" s="26">
        <f>_xlfn.XLOOKUP(C1053,sales!C:C,scon!B:B,"")</f>
        <v>0</v>
      </c>
      <c r="C1053" s="4"/>
      <c r="D1053" s="26">
        <f>_xlfn.XLOOKUP(C1053,sales!C:C,scon!D:D,"")</f>
        <v>0</v>
      </c>
      <c r="E1053" s="26">
        <f>_xlfn.XLOOKUP(C1053,sales!C:C,scon!E:E,"")</f>
        <v>0</v>
      </c>
      <c r="F1053" s="4"/>
      <c r="G1053" s="27"/>
      <c r="H1053" s="28"/>
      <c r="I1053" s="4"/>
      <c r="J1053" s="35">
        <f>_xlfn.XLOOKUP(C1053,sales!C:C,scon!L:L,"")</f>
        <v>0</v>
      </c>
      <c r="K1053" s="31"/>
      <c r="L1053" s="31"/>
      <c r="M1053" s="33" t="str">
        <f t="shared" si="80"/>
        <v/>
      </c>
      <c r="N1053" s="33" t="str">
        <f t="shared" si="81"/>
        <v/>
      </c>
      <c r="O1053" s="33" t="str">
        <f t="shared" si="82"/>
        <v/>
      </c>
      <c r="P1053" s="4"/>
      <c r="Q1053" s="33" t="str">
        <f t="shared" si="83"/>
        <v/>
      </c>
      <c r="R1053" s="34" t="str">
        <f t="shared" si="84"/>
        <v/>
      </c>
    </row>
    <row r="1054" spans="1:18" x14ac:dyDescent="0.35">
      <c r="A1054" s="25">
        <v>1050</v>
      </c>
      <c r="B1054" s="26">
        <f>_xlfn.XLOOKUP(C1054,sales!C:C,scon!B:B,"")</f>
        <v>0</v>
      </c>
      <c r="C1054" s="4"/>
      <c r="D1054" s="26">
        <f>_xlfn.XLOOKUP(C1054,sales!C:C,scon!D:D,"")</f>
        <v>0</v>
      </c>
      <c r="E1054" s="26">
        <f>_xlfn.XLOOKUP(C1054,sales!C:C,scon!E:E,"")</f>
        <v>0</v>
      </c>
      <c r="F1054" s="4"/>
      <c r="G1054" s="27"/>
      <c r="H1054" s="28"/>
      <c r="I1054" s="4"/>
      <c r="J1054" s="35">
        <f>_xlfn.XLOOKUP(C1054,sales!C:C,scon!L:L,"")</f>
        <v>0</v>
      </c>
      <c r="K1054" s="31"/>
      <c r="L1054" s="31"/>
      <c r="M1054" s="33" t="str">
        <f t="shared" si="80"/>
        <v/>
      </c>
      <c r="N1054" s="33" t="str">
        <f t="shared" si="81"/>
        <v/>
      </c>
      <c r="O1054" s="33" t="str">
        <f t="shared" si="82"/>
        <v/>
      </c>
      <c r="P1054" s="4"/>
      <c r="Q1054" s="33" t="str">
        <f t="shared" si="83"/>
        <v/>
      </c>
      <c r="R1054" s="34" t="str">
        <f t="shared" si="84"/>
        <v/>
      </c>
    </row>
    <row r="1055" spans="1:18" x14ac:dyDescent="0.35">
      <c r="A1055" s="25">
        <v>1051</v>
      </c>
      <c r="B1055" s="26">
        <f>_xlfn.XLOOKUP(C1055,sales!C:C,scon!B:B,"")</f>
        <v>0</v>
      </c>
      <c r="C1055" s="4"/>
      <c r="D1055" s="26">
        <f>_xlfn.XLOOKUP(C1055,sales!C:C,scon!D:D,"")</f>
        <v>0</v>
      </c>
      <c r="E1055" s="26">
        <f>_xlfn.XLOOKUP(C1055,sales!C:C,scon!E:E,"")</f>
        <v>0</v>
      </c>
      <c r="F1055" s="4"/>
      <c r="G1055" s="27"/>
      <c r="H1055" s="28"/>
      <c r="I1055" s="4"/>
      <c r="J1055" s="35">
        <f>_xlfn.XLOOKUP(C1055,sales!C:C,scon!L:L,"")</f>
        <v>0</v>
      </c>
      <c r="K1055" s="31"/>
      <c r="L1055" s="31"/>
      <c r="M1055" s="33" t="str">
        <f t="shared" si="80"/>
        <v/>
      </c>
      <c r="N1055" s="33" t="str">
        <f t="shared" si="81"/>
        <v/>
      </c>
      <c r="O1055" s="33" t="str">
        <f t="shared" si="82"/>
        <v/>
      </c>
      <c r="P1055" s="4"/>
      <c r="Q1055" s="33" t="str">
        <f t="shared" si="83"/>
        <v/>
      </c>
      <c r="R1055" s="34" t="str">
        <f t="shared" si="84"/>
        <v/>
      </c>
    </row>
    <row r="1056" spans="1:18" x14ac:dyDescent="0.35">
      <c r="A1056" s="25">
        <v>1052</v>
      </c>
      <c r="B1056" s="26">
        <f>_xlfn.XLOOKUP(C1056,sales!C:C,scon!B:B,"")</f>
        <v>0</v>
      </c>
      <c r="C1056" s="4"/>
      <c r="D1056" s="26">
        <f>_xlfn.XLOOKUP(C1056,sales!C:C,scon!D:D,"")</f>
        <v>0</v>
      </c>
      <c r="E1056" s="26">
        <f>_xlfn.XLOOKUP(C1056,sales!C:C,scon!E:E,"")</f>
        <v>0</v>
      </c>
      <c r="F1056" s="4"/>
      <c r="G1056" s="27"/>
      <c r="H1056" s="28"/>
      <c r="I1056" s="4"/>
      <c r="J1056" s="35">
        <f>_xlfn.XLOOKUP(C1056,sales!C:C,scon!L:L,"")</f>
        <v>0</v>
      </c>
      <c r="K1056" s="31"/>
      <c r="L1056" s="31"/>
      <c r="M1056" s="33" t="str">
        <f t="shared" si="80"/>
        <v/>
      </c>
      <c r="N1056" s="33" t="str">
        <f t="shared" si="81"/>
        <v/>
      </c>
      <c r="O1056" s="33" t="str">
        <f t="shared" si="82"/>
        <v/>
      </c>
      <c r="P1056" s="4"/>
      <c r="Q1056" s="33" t="str">
        <f t="shared" si="83"/>
        <v/>
      </c>
      <c r="R1056" s="34" t="str">
        <f t="shared" si="84"/>
        <v/>
      </c>
    </row>
    <row r="1057" spans="1:18" x14ac:dyDescent="0.35">
      <c r="A1057" s="25">
        <v>1053</v>
      </c>
      <c r="B1057" s="26">
        <f>_xlfn.XLOOKUP(C1057,sales!C:C,scon!B:B,"")</f>
        <v>0</v>
      </c>
      <c r="C1057" s="4"/>
      <c r="D1057" s="26">
        <f>_xlfn.XLOOKUP(C1057,sales!C:C,scon!D:D,"")</f>
        <v>0</v>
      </c>
      <c r="E1057" s="26">
        <f>_xlfn.XLOOKUP(C1057,sales!C:C,scon!E:E,"")</f>
        <v>0</v>
      </c>
      <c r="F1057" s="4"/>
      <c r="G1057" s="27"/>
      <c r="H1057" s="28"/>
      <c r="I1057" s="4"/>
      <c r="J1057" s="35">
        <f>_xlfn.XLOOKUP(C1057,sales!C:C,scon!L:L,"")</f>
        <v>0</v>
      </c>
      <c r="K1057" s="31"/>
      <c r="L1057" s="31"/>
      <c r="M1057" s="33" t="str">
        <f t="shared" si="80"/>
        <v/>
      </c>
      <c r="N1057" s="33" t="str">
        <f t="shared" si="81"/>
        <v/>
      </c>
      <c r="O1057" s="33" t="str">
        <f t="shared" si="82"/>
        <v/>
      </c>
      <c r="P1057" s="4"/>
      <c r="Q1057" s="33" t="str">
        <f t="shared" si="83"/>
        <v/>
      </c>
      <c r="R1057" s="34" t="str">
        <f t="shared" si="84"/>
        <v/>
      </c>
    </row>
    <row r="1058" spans="1:18" x14ac:dyDescent="0.35">
      <c r="A1058" s="25">
        <v>1054</v>
      </c>
      <c r="B1058" s="26">
        <f>_xlfn.XLOOKUP(C1058,sales!C:C,scon!B:B,"")</f>
        <v>0</v>
      </c>
      <c r="C1058" s="4"/>
      <c r="D1058" s="26">
        <f>_xlfn.XLOOKUP(C1058,sales!C:C,scon!D:D,"")</f>
        <v>0</v>
      </c>
      <c r="E1058" s="26">
        <f>_xlfn.XLOOKUP(C1058,sales!C:C,scon!E:E,"")</f>
        <v>0</v>
      </c>
      <c r="F1058" s="4"/>
      <c r="G1058" s="27"/>
      <c r="H1058" s="28"/>
      <c r="I1058" s="4"/>
      <c r="J1058" s="35">
        <f>_xlfn.XLOOKUP(C1058,sales!C:C,scon!L:L,"")</f>
        <v>0</v>
      </c>
      <c r="K1058" s="31"/>
      <c r="L1058" s="31"/>
      <c r="M1058" s="33" t="str">
        <f t="shared" si="80"/>
        <v/>
      </c>
      <c r="N1058" s="33" t="str">
        <f t="shared" si="81"/>
        <v/>
      </c>
      <c r="O1058" s="33" t="str">
        <f t="shared" si="82"/>
        <v/>
      </c>
      <c r="P1058" s="4"/>
      <c r="Q1058" s="33" t="str">
        <f t="shared" si="83"/>
        <v/>
      </c>
      <c r="R1058" s="34" t="str">
        <f t="shared" si="84"/>
        <v/>
      </c>
    </row>
    <row r="1059" spans="1:18" x14ac:dyDescent="0.35">
      <c r="A1059" s="25">
        <v>1055</v>
      </c>
      <c r="B1059" s="26">
        <f>_xlfn.XLOOKUP(C1059,sales!C:C,scon!B:B,"")</f>
        <v>0</v>
      </c>
      <c r="C1059" s="4"/>
      <c r="D1059" s="26">
        <f>_xlfn.XLOOKUP(C1059,sales!C:C,scon!D:D,"")</f>
        <v>0</v>
      </c>
      <c r="E1059" s="26">
        <f>_xlfn.XLOOKUP(C1059,sales!C:C,scon!E:E,"")</f>
        <v>0</v>
      </c>
      <c r="F1059" s="4"/>
      <c r="G1059" s="27"/>
      <c r="H1059" s="28"/>
      <c r="I1059" s="4"/>
      <c r="J1059" s="35">
        <f>_xlfn.XLOOKUP(C1059,sales!C:C,scon!L:L,"")</f>
        <v>0</v>
      </c>
      <c r="K1059" s="31"/>
      <c r="L1059" s="31"/>
      <c r="M1059" s="33" t="str">
        <f t="shared" si="80"/>
        <v/>
      </c>
      <c r="N1059" s="33" t="str">
        <f t="shared" si="81"/>
        <v/>
      </c>
      <c r="O1059" s="33" t="str">
        <f t="shared" si="82"/>
        <v/>
      </c>
      <c r="P1059" s="4"/>
      <c r="Q1059" s="33" t="str">
        <f t="shared" si="83"/>
        <v/>
      </c>
      <c r="R1059" s="34" t="str">
        <f t="shared" si="84"/>
        <v/>
      </c>
    </row>
    <row r="1060" spans="1:18" x14ac:dyDescent="0.35">
      <c r="A1060" s="25">
        <v>1056</v>
      </c>
      <c r="B1060" s="26">
        <f>_xlfn.XLOOKUP(C1060,sales!C:C,scon!B:B,"")</f>
        <v>0</v>
      </c>
      <c r="C1060" s="4"/>
      <c r="D1060" s="26">
        <f>_xlfn.XLOOKUP(C1060,sales!C:C,scon!D:D,"")</f>
        <v>0</v>
      </c>
      <c r="E1060" s="26">
        <f>_xlfn.XLOOKUP(C1060,sales!C:C,scon!E:E,"")</f>
        <v>0</v>
      </c>
      <c r="F1060" s="4"/>
      <c r="G1060" s="27"/>
      <c r="H1060" s="28"/>
      <c r="I1060" s="4"/>
      <c r="J1060" s="35">
        <f>_xlfn.XLOOKUP(C1060,sales!C:C,scon!L:L,"")</f>
        <v>0</v>
      </c>
      <c r="K1060" s="31"/>
      <c r="L1060" s="31"/>
      <c r="M1060" s="33" t="str">
        <f t="shared" si="80"/>
        <v/>
      </c>
      <c r="N1060" s="33" t="str">
        <f t="shared" si="81"/>
        <v/>
      </c>
      <c r="O1060" s="33" t="str">
        <f t="shared" si="82"/>
        <v/>
      </c>
      <c r="P1060" s="4"/>
      <c r="Q1060" s="33" t="str">
        <f t="shared" si="83"/>
        <v/>
      </c>
      <c r="R1060" s="34" t="str">
        <f t="shared" si="84"/>
        <v/>
      </c>
    </row>
    <row r="1061" spans="1:18" x14ac:dyDescent="0.35">
      <c r="A1061" s="25">
        <v>1057</v>
      </c>
      <c r="B1061" s="26">
        <f>_xlfn.XLOOKUP(C1061,sales!C:C,scon!B:B,"")</f>
        <v>0</v>
      </c>
      <c r="C1061" s="4"/>
      <c r="D1061" s="26">
        <f>_xlfn.XLOOKUP(C1061,sales!C:C,scon!D:D,"")</f>
        <v>0</v>
      </c>
      <c r="E1061" s="26">
        <f>_xlfn.XLOOKUP(C1061,sales!C:C,scon!E:E,"")</f>
        <v>0</v>
      </c>
      <c r="F1061" s="4"/>
      <c r="G1061" s="27"/>
      <c r="H1061" s="28"/>
      <c r="I1061" s="4"/>
      <c r="J1061" s="35">
        <f>_xlfn.XLOOKUP(C1061,sales!C:C,scon!L:L,"")</f>
        <v>0</v>
      </c>
      <c r="K1061" s="31"/>
      <c r="L1061" s="31"/>
      <c r="M1061" s="33" t="str">
        <f t="shared" si="80"/>
        <v/>
      </c>
      <c r="N1061" s="33" t="str">
        <f t="shared" si="81"/>
        <v/>
      </c>
      <c r="O1061" s="33" t="str">
        <f t="shared" si="82"/>
        <v/>
      </c>
      <c r="P1061" s="4"/>
      <c r="Q1061" s="33" t="str">
        <f t="shared" si="83"/>
        <v/>
      </c>
      <c r="R1061" s="34" t="str">
        <f t="shared" si="84"/>
        <v/>
      </c>
    </row>
    <row r="1062" spans="1:18" x14ac:dyDescent="0.35">
      <c r="A1062" s="25">
        <v>1058</v>
      </c>
      <c r="B1062" s="26">
        <f>_xlfn.XLOOKUP(C1062,sales!C:C,scon!B:B,"")</f>
        <v>0</v>
      </c>
      <c r="C1062" s="4"/>
      <c r="D1062" s="26">
        <f>_xlfn.XLOOKUP(C1062,sales!C:C,scon!D:D,"")</f>
        <v>0</v>
      </c>
      <c r="E1062" s="26">
        <f>_xlfn.XLOOKUP(C1062,sales!C:C,scon!E:E,"")</f>
        <v>0</v>
      </c>
      <c r="F1062" s="4"/>
      <c r="G1062" s="27"/>
      <c r="H1062" s="28"/>
      <c r="I1062" s="4"/>
      <c r="J1062" s="35">
        <f>_xlfn.XLOOKUP(C1062,sales!C:C,scon!L:L,"")</f>
        <v>0</v>
      </c>
      <c r="K1062" s="31"/>
      <c r="L1062" s="31"/>
      <c r="M1062" s="33" t="str">
        <f t="shared" si="80"/>
        <v/>
      </c>
      <c r="N1062" s="33" t="str">
        <f t="shared" si="81"/>
        <v/>
      </c>
      <c r="O1062" s="33" t="str">
        <f t="shared" si="82"/>
        <v/>
      </c>
      <c r="P1062" s="4"/>
      <c r="Q1062" s="33" t="str">
        <f t="shared" si="83"/>
        <v/>
      </c>
      <c r="R1062" s="34" t="str">
        <f t="shared" si="84"/>
        <v/>
      </c>
    </row>
    <row r="1063" spans="1:18" x14ac:dyDescent="0.35">
      <c r="A1063" s="25">
        <v>1059</v>
      </c>
      <c r="B1063" s="26">
        <f>_xlfn.XLOOKUP(C1063,sales!C:C,scon!B:B,"")</f>
        <v>0</v>
      </c>
      <c r="C1063" s="4"/>
      <c r="D1063" s="26">
        <f>_xlfn.XLOOKUP(C1063,sales!C:C,scon!D:D,"")</f>
        <v>0</v>
      </c>
      <c r="E1063" s="26">
        <f>_xlfn.XLOOKUP(C1063,sales!C:C,scon!E:E,"")</f>
        <v>0</v>
      </c>
      <c r="F1063" s="4"/>
      <c r="G1063" s="27"/>
      <c r="H1063" s="28"/>
      <c r="I1063" s="4"/>
      <c r="J1063" s="35">
        <f>_xlfn.XLOOKUP(C1063,sales!C:C,scon!L:L,"")</f>
        <v>0</v>
      </c>
      <c r="K1063" s="31"/>
      <c r="L1063" s="31"/>
      <c r="M1063" s="33" t="str">
        <f t="shared" si="80"/>
        <v/>
      </c>
      <c r="N1063" s="33" t="str">
        <f t="shared" si="81"/>
        <v/>
      </c>
      <c r="O1063" s="33" t="str">
        <f t="shared" si="82"/>
        <v/>
      </c>
      <c r="P1063" s="4"/>
      <c r="Q1063" s="33" t="str">
        <f t="shared" si="83"/>
        <v/>
      </c>
      <c r="R1063" s="34" t="str">
        <f t="shared" si="84"/>
        <v/>
      </c>
    </row>
    <row r="1064" spans="1:18" x14ac:dyDescent="0.35">
      <c r="A1064" s="25">
        <v>1060</v>
      </c>
      <c r="B1064" s="26">
        <f>_xlfn.XLOOKUP(C1064,sales!C:C,scon!B:B,"")</f>
        <v>0</v>
      </c>
      <c r="C1064" s="4"/>
      <c r="D1064" s="26">
        <f>_xlfn.XLOOKUP(C1064,sales!C:C,scon!D:D,"")</f>
        <v>0</v>
      </c>
      <c r="E1064" s="26">
        <f>_xlfn.XLOOKUP(C1064,sales!C:C,scon!E:E,"")</f>
        <v>0</v>
      </c>
      <c r="F1064" s="4"/>
      <c r="G1064" s="27"/>
      <c r="H1064" s="28"/>
      <c r="I1064" s="4"/>
      <c r="J1064" s="35">
        <f>_xlfn.XLOOKUP(C1064,sales!C:C,scon!L:L,"")</f>
        <v>0</v>
      </c>
      <c r="K1064" s="31"/>
      <c r="L1064" s="31"/>
      <c r="M1064" s="33" t="str">
        <f t="shared" si="80"/>
        <v/>
      </c>
      <c r="N1064" s="33" t="str">
        <f t="shared" si="81"/>
        <v/>
      </c>
      <c r="O1064" s="33" t="str">
        <f t="shared" si="82"/>
        <v/>
      </c>
      <c r="P1064" s="4"/>
      <c r="Q1064" s="33" t="str">
        <f t="shared" si="83"/>
        <v/>
      </c>
      <c r="R1064" s="34" t="str">
        <f t="shared" si="84"/>
        <v/>
      </c>
    </row>
    <row r="1065" spans="1:18" x14ac:dyDescent="0.35">
      <c r="A1065" s="25">
        <v>1061</v>
      </c>
      <c r="B1065" s="26">
        <f>_xlfn.XLOOKUP(C1065,sales!C:C,scon!B:B,"")</f>
        <v>0</v>
      </c>
      <c r="C1065" s="4"/>
      <c r="D1065" s="26">
        <f>_xlfn.XLOOKUP(C1065,sales!C:C,scon!D:D,"")</f>
        <v>0</v>
      </c>
      <c r="E1065" s="26">
        <f>_xlfn.XLOOKUP(C1065,sales!C:C,scon!E:E,"")</f>
        <v>0</v>
      </c>
      <c r="F1065" s="4"/>
      <c r="G1065" s="27"/>
      <c r="H1065" s="28"/>
      <c r="I1065" s="4"/>
      <c r="J1065" s="35">
        <f>_xlfn.XLOOKUP(C1065,sales!C:C,scon!L:L,"")</f>
        <v>0</v>
      </c>
      <c r="K1065" s="31"/>
      <c r="L1065" s="31"/>
      <c r="M1065" s="33" t="str">
        <f t="shared" si="80"/>
        <v/>
      </c>
      <c r="N1065" s="33" t="str">
        <f t="shared" si="81"/>
        <v/>
      </c>
      <c r="O1065" s="33" t="str">
        <f t="shared" si="82"/>
        <v/>
      </c>
      <c r="P1065" s="4"/>
      <c r="Q1065" s="33" t="str">
        <f t="shared" si="83"/>
        <v/>
      </c>
      <c r="R1065" s="34" t="str">
        <f t="shared" si="84"/>
        <v/>
      </c>
    </row>
    <row r="1066" spans="1:18" x14ac:dyDescent="0.35">
      <c r="A1066" s="25">
        <v>1062</v>
      </c>
      <c r="B1066" s="26">
        <f>_xlfn.XLOOKUP(C1066,sales!C:C,scon!B:B,"")</f>
        <v>0</v>
      </c>
      <c r="C1066" s="4"/>
      <c r="D1066" s="26">
        <f>_xlfn.XLOOKUP(C1066,sales!C:C,scon!D:D,"")</f>
        <v>0</v>
      </c>
      <c r="E1066" s="26">
        <f>_xlfn.XLOOKUP(C1066,sales!C:C,scon!E:E,"")</f>
        <v>0</v>
      </c>
      <c r="F1066" s="4"/>
      <c r="G1066" s="27"/>
      <c r="H1066" s="28"/>
      <c r="I1066" s="4"/>
      <c r="J1066" s="35">
        <f>_xlfn.XLOOKUP(C1066,sales!C:C,scon!L:L,"")</f>
        <v>0</v>
      </c>
      <c r="K1066" s="31"/>
      <c r="L1066" s="31"/>
      <c r="M1066" s="33" t="str">
        <f t="shared" si="80"/>
        <v/>
      </c>
      <c r="N1066" s="33" t="str">
        <f t="shared" si="81"/>
        <v/>
      </c>
      <c r="O1066" s="33" t="str">
        <f t="shared" si="82"/>
        <v/>
      </c>
      <c r="P1066" s="4"/>
      <c r="Q1066" s="33" t="str">
        <f t="shared" si="83"/>
        <v/>
      </c>
      <c r="R1066" s="34" t="str">
        <f t="shared" si="84"/>
        <v/>
      </c>
    </row>
    <row r="1067" spans="1:18" x14ac:dyDescent="0.35">
      <c r="A1067" s="25">
        <v>1063</v>
      </c>
      <c r="B1067" s="26">
        <f>_xlfn.XLOOKUP(C1067,sales!C:C,scon!B:B,"")</f>
        <v>0</v>
      </c>
      <c r="C1067" s="4"/>
      <c r="D1067" s="26">
        <f>_xlfn.XLOOKUP(C1067,sales!C:C,scon!D:D,"")</f>
        <v>0</v>
      </c>
      <c r="E1067" s="26">
        <f>_xlfn.XLOOKUP(C1067,sales!C:C,scon!E:E,"")</f>
        <v>0</v>
      </c>
      <c r="F1067" s="4"/>
      <c r="G1067" s="27"/>
      <c r="H1067" s="28"/>
      <c r="I1067" s="4"/>
      <c r="J1067" s="35">
        <f>_xlfn.XLOOKUP(C1067,sales!C:C,scon!L:L,"")</f>
        <v>0</v>
      </c>
      <c r="K1067" s="31"/>
      <c r="L1067" s="31"/>
      <c r="M1067" s="33" t="str">
        <f t="shared" si="80"/>
        <v/>
      </c>
      <c r="N1067" s="33" t="str">
        <f t="shared" si="81"/>
        <v/>
      </c>
      <c r="O1067" s="33" t="str">
        <f t="shared" si="82"/>
        <v/>
      </c>
      <c r="P1067" s="4"/>
      <c r="Q1067" s="33" t="str">
        <f t="shared" si="83"/>
        <v/>
      </c>
      <c r="R1067" s="34" t="str">
        <f t="shared" si="84"/>
        <v/>
      </c>
    </row>
    <row r="1068" spans="1:18" x14ac:dyDescent="0.35">
      <c r="A1068" s="25">
        <v>1064</v>
      </c>
      <c r="B1068" s="26">
        <f>_xlfn.XLOOKUP(C1068,sales!C:C,scon!B:B,"")</f>
        <v>0</v>
      </c>
      <c r="C1068" s="4"/>
      <c r="D1068" s="26">
        <f>_xlfn.XLOOKUP(C1068,sales!C:C,scon!D:D,"")</f>
        <v>0</v>
      </c>
      <c r="E1068" s="26">
        <f>_xlfn.XLOOKUP(C1068,sales!C:C,scon!E:E,"")</f>
        <v>0</v>
      </c>
      <c r="F1068" s="4"/>
      <c r="G1068" s="27"/>
      <c r="H1068" s="28"/>
      <c r="I1068" s="4"/>
      <c r="J1068" s="35">
        <f>_xlfn.XLOOKUP(C1068,sales!C:C,scon!L:L,"")</f>
        <v>0</v>
      </c>
      <c r="K1068" s="31"/>
      <c r="L1068" s="31"/>
      <c r="M1068" s="33" t="str">
        <f t="shared" si="80"/>
        <v/>
      </c>
      <c r="N1068" s="33" t="str">
        <f t="shared" si="81"/>
        <v/>
      </c>
      <c r="O1068" s="33" t="str">
        <f t="shared" si="82"/>
        <v/>
      </c>
      <c r="P1068" s="4"/>
      <c r="Q1068" s="33" t="str">
        <f t="shared" si="83"/>
        <v/>
      </c>
      <c r="R1068" s="34" t="str">
        <f t="shared" si="84"/>
        <v/>
      </c>
    </row>
    <row r="1069" spans="1:18" x14ac:dyDescent="0.35">
      <c r="A1069" s="25">
        <v>1065</v>
      </c>
      <c r="B1069" s="26">
        <f>_xlfn.XLOOKUP(C1069,sales!C:C,scon!B:B,"")</f>
        <v>0</v>
      </c>
      <c r="C1069" s="4"/>
      <c r="D1069" s="26">
        <f>_xlfn.XLOOKUP(C1069,sales!C:C,scon!D:D,"")</f>
        <v>0</v>
      </c>
      <c r="E1069" s="26">
        <f>_xlfn.XLOOKUP(C1069,sales!C:C,scon!E:E,"")</f>
        <v>0</v>
      </c>
      <c r="F1069" s="4"/>
      <c r="G1069" s="27"/>
      <c r="H1069" s="28"/>
      <c r="I1069" s="4"/>
      <c r="J1069" s="35">
        <f>_xlfn.XLOOKUP(C1069,sales!C:C,scon!L:L,"")</f>
        <v>0</v>
      </c>
      <c r="K1069" s="31"/>
      <c r="L1069" s="31"/>
      <c r="M1069" s="33" t="str">
        <f t="shared" si="80"/>
        <v/>
      </c>
      <c r="N1069" s="33" t="str">
        <f t="shared" si="81"/>
        <v/>
      </c>
      <c r="O1069" s="33" t="str">
        <f t="shared" si="82"/>
        <v/>
      </c>
      <c r="P1069" s="4"/>
      <c r="Q1069" s="33" t="str">
        <f t="shared" si="83"/>
        <v/>
      </c>
      <c r="R1069" s="34" t="str">
        <f t="shared" si="84"/>
        <v/>
      </c>
    </row>
    <row r="1070" spans="1:18" x14ac:dyDescent="0.35">
      <c r="A1070" s="25">
        <v>1066</v>
      </c>
      <c r="B1070" s="26">
        <f>_xlfn.XLOOKUP(C1070,sales!C:C,scon!B:B,"")</f>
        <v>0</v>
      </c>
      <c r="C1070" s="4"/>
      <c r="D1070" s="26">
        <f>_xlfn.XLOOKUP(C1070,sales!C:C,scon!D:D,"")</f>
        <v>0</v>
      </c>
      <c r="E1070" s="26">
        <f>_xlfn.XLOOKUP(C1070,sales!C:C,scon!E:E,"")</f>
        <v>0</v>
      </c>
      <c r="F1070" s="4"/>
      <c r="G1070" s="27"/>
      <c r="H1070" s="28"/>
      <c r="I1070" s="4"/>
      <c r="J1070" s="35">
        <f>_xlfn.XLOOKUP(C1070,sales!C:C,scon!L:L,"")</f>
        <v>0</v>
      </c>
      <c r="K1070" s="31"/>
      <c r="L1070" s="31"/>
      <c r="M1070" s="33" t="str">
        <f t="shared" si="80"/>
        <v/>
      </c>
      <c r="N1070" s="33" t="str">
        <f t="shared" si="81"/>
        <v/>
      </c>
      <c r="O1070" s="33" t="str">
        <f t="shared" si="82"/>
        <v/>
      </c>
      <c r="P1070" s="4"/>
      <c r="Q1070" s="33" t="str">
        <f t="shared" si="83"/>
        <v/>
      </c>
      <c r="R1070" s="34" t="str">
        <f t="shared" si="84"/>
        <v/>
      </c>
    </row>
    <row r="1071" spans="1:18" x14ac:dyDescent="0.35">
      <c r="A1071" s="25">
        <v>1067</v>
      </c>
      <c r="B1071" s="26">
        <f>_xlfn.XLOOKUP(C1071,sales!C:C,scon!B:B,"")</f>
        <v>0</v>
      </c>
      <c r="C1071" s="4"/>
      <c r="D1071" s="26">
        <f>_xlfn.XLOOKUP(C1071,sales!C:C,scon!D:D,"")</f>
        <v>0</v>
      </c>
      <c r="E1071" s="26">
        <f>_xlfn.XLOOKUP(C1071,sales!C:C,scon!E:E,"")</f>
        <v>0</v>
      </c>
      <c r="F1071" s="4"/>
      <c r="G1071" s="27"/>
      <c r="H1071" s="28"/>
      <c r="I1071" s="4"/>
      <c r="J1071" s="35">
        <f>_xlfn.XLOOKUP(C1071,sales!C:C,scon!L:L,"")</f>
        <v>0</v>
      </c>
      <c r="K1071" s="31"/>
      <c r="L1071" s="31"/>
      <c r="M1071" s="33" t="str">
        <f t="shared" si="80"/>
        <v/>
      </c>
      <c r="N1071" s="33" t="str">
        <f t="shared" si="81"/>
        <v/>
      </c>
      <c r="O1071" s="33" t="str">
        <f t="shared" si="82"/>
        <v/>
      </c>
      <c r="P1071" s="4"/>
      <c r="Q1071" s="33" t="str">
        <f t="shared" si="83"/>
        <v/>
      </c>
      <c r="R1071" s="34" t="str">
        <f t="shared" si="84"/>
        <v/>
      </c>
    </row>
    <row r="1072" spans="1:18" x14ac:dyDescent="0.35">
      <c r="A1072" s="25">
        <v>1068</v>
      </c>
      <c r="B1072" s="26">
        <f>_xlfn.XLOOKUP(C1072,sales!C:C,scon!B:B,"")</f>
        <v>0</v>
      </c>
      <c r="C1072" s="4"/>
      <c r="D1072" s="26">
        <f>_xlfn.XLOOKUP(C1072,sales!C:C,scon!D:D,"")</f>
        <v>0</v>
      </c>
      <c r="E1072" s="26">
        <f>_xlfn.XLOOKUP(C1072,sales!C:C,scon!E:E,"")</f>
        <v>0</v>
      </c>
      <c r="F1072" s="4"/>
      <c r="G1072" s="27"/>
      <c r="H1072" s="28"/>
      <c r="I1072" s="4"/>
      <c r="J1072" s="35">
        <f>_xlfn.XLOOKUP(C1072,sales!C:C,scon!L:L,"")</f>
        <v>0</v>
      </c>
      <c r="K1072" s="31"/>
      <c r="L1072" s="31"/>
      <c r="M1072" s="33" t="str">
        <f t="shared" si="80"/>
        <v/>
      </c>
      <c r="N1072" s="33" t="str">
        <f t="shared" si="81"/>
        <v/>
      </c>
      <c r="O1072" s="33" t="str">
        <f t="shared" si="82"/>
        <v/>
      </c>
      <c r="P1072" s="4"/>
      <c r="Q1072" s="33" t="str">
        <f t="shared" si="83"/>
        <v/>
      </c>
      <c r="R1072" s="34" t="str">
        <f t="shared" si="84"/>
        <v/>
      </c>
    </row>
    <row r="1073" spans="1:18" x14ac:dyDescent="0.35">
      <c r="A1073" s="25">
        <v>1069</v>
      </c>
      <c r="B1073" s="26">
        <f>_xlfn.XLOOKUP(C1073,sales!C:C,scon!B:B,"")</f>
        <v>0</v>
      </c>
      <c r="C1073" s="4"/>
      <c r="D1073" s="26">
        <f>_xlfn.XLOOKUP(C1073,sales!C:C,scon!D:D,"")</f>
        <v>0</v>
      </c>
      <c r="E1073" s="26">
        <f>_xlfn.XLOOKUP(C1073,sales!C:C,scon!E:E,"")</f>
        <v>0</v>
      </c>
      <c r="F1073" s="4"/>
      <c r="G1073" s="27"/>
      <c r="H1073" s="28"/>
      <c r="I1073" s="4"/>
      <c r="J1073" s="35">
        <f>_xlfn.XLOOKUP(C1073,sales!C:C,scon!L:L,"")</f>
        <v>0</v>
      </c>
      <c r="K1073" s="31"/>
      <c r="L1073" s="31"/>
      <c r="M1073" s="33" t="str">
        <f t="shared" si="80"/>
        <v/>
      </c>
      <c r="N1073" s="33" t="str">
        <f t="shared" si="81"/>
        <v/>
      </c>
      <c r="O1073" s="33" t="str">
        <f t="shared" si="82"/>
        <v/>
      </c>
      <c r="P1073" s="4"/>
      <c r="Q1073" s="33" t="str">
        <f t="shared" si="83"/>
        <v/>
      </c>
      <c r="R1073" s="34" t="str">
        <f t="shared" si="84"/>
        <v/>
      </c>
    </row>
    <row r="1074" spans="1:18" x14ac:dyDescent="0.35">
      <c r="A1074" s="25">
        <v>1070</v>
      </c>
      <c r="B1074" s="26">
        <f>_xlfn.XLOOKUP(C1074,sales!C:C,scon!B:B,"")</f>
        <v>0</v>
      </c>
      <c r="C1074" s="4"/>
      <c r="D1074" s="26">
        <f>_xlfn.XLOOKUP(C1074,sales!C:C,scon!D:D,"")</f>
        <v>0</v>
      </c>
      <c r="E1074" s="26">
        <f>_xlfn.XLOOKUP(C1074,sales!C:C,scon!E:E,"")</f>
        <v>0</v>
      </c>
      <c r="F1074" s="4"/>
      <c r="G1074" s="27"/>
      <c r="H1074" s="28"/>
      <c r="I1074" s="4"/>
      <c r="J1074" s="35">
        <f>_xlfn.XLOOKUP(C1074,sales!C:C,scon!L:L,"")</f>
        <v>0</v>
      </c>
      <c r="K1074" s="31"/>
      <c r="L1074" s="31"/>
      <c r="M1074" s="33" t="str">
        <f t="shared" si="80"/>
        <v/>
      </c>
      <c r="N1074" s="33" t="str">
        <f t="shared" si="81"/>
        <v/>
      </c>
      <c r="O1074" s="33" t="str">
        <f t="shared" si="82"/>
        <v/>
      </c>
      <c r="P1074" s="4"/>
      <c r="Q1074" s="33" t="str">
        <f t="shared" si="83"/>
        <v/>
      </c>
      <c r="R1074" s="34" t="str">
        <f t="shared" si="84"/>
        <v/>
      </c>
    </row>
    <row r="1075" spans="1:18" x14ac:dyDescent="0.35">
      <c r="A1075" s="25">
        <v>1071</v>
      </c>
      <c r="B1075" s="26">
        <f>_xlfn.XLOOKUP(C1075,sales!C:C,scon!B:B,"")</f>
        <v>0</v>
      </c>
      <c r="C1075" s="4"/>
      <c r="D1075" s="26">
        <f>_xlfn.XLOOKUP(C1075,sales!C:C,scon!D:D,"")</f>
        <v>0</v>
      </c>
      <c r="E1075" s="26">
        <f>_xlfn.XLOOKUP(C1075,sales!C:C,scon!E:E,"")</f>
        <v>0</v>
      </c>
      <c r="F1075" s="4"/>
      <c r="G1075" s="27"/>
      <c r="H1075" s="28"/>
      <c r="I1075" s="4"/>
      <c r="J1075" s="35">
        <f>_xlfn.XLOOKUP(C1075,sales!C:C,scon!L:L,"")</f>
        <v>0</v>
      </c>
      <c r="K1075" s="31"/>
      <c r="L1075" s="31"/>
      <c r="M1075" s="33" t="str">
        <f t="shared" si="80"/>
        <v/>
      </c>
      <c r="N1075" s="33" t="str">
        <f t="shared" si="81"/>
        <v/>
      </c>
      <c r="O1075" s="33" t="str">
        <f t="shared" si="82"/>
        <v/>
      </c>
      <c r="P1075" s="4"/>
      <c r="Q1075" s="33" t="str">
        <f t="shared" si="83"/>
        <v/>
      </c>
      <c r="R1075" s="34" t="str">
        <f t="shared" si="84"/>
        <v/>
      </c>
    </row>
    <row r="1076" spans="1:18" x14ac:dyDescent="0.35">
      <c r="A1076" s="25">
        <v>1072</v>
      </c>
      <c r="B1076" s="26">
        <f>_xlfn.XLOOKUP(C1076,sales!C:C,scon!B:B,"")</f>
        <v>0</v>
      </c>
      <c r="C1076" s="4"/>
      <c r="D1076" s="26">
        <f>_xlfn.XLOOKUP(C1076,sales!C:C,scon!D:D,"")</f>
        <v>0</v>
      </c>
      <c r="E1076" s="26">
        <f>_xlfn.XLOOKUP(C1076,sales!C:C,scon!E:E,"")</f>
        <v>0</v>
      </c>
      <c r="F1076" s="4"/>
      <c r="G1076" s="27"/>
      <c r="H1076" s="28"/>
      <c r="I1076" s="4"/>
      <c r="J1076" s="35">
        <f>_xlfn.XLOOKUP(C1076,sales!C:C,scon!L:L,"")</f>
        <v>0</v>
      </c>
      <c r="K1076" s="31"/>
      <c r="L1076" s="31"/>
      <c r="M1076" s="33" t="str">
        <f t="shared" si="80"/>
        <v/>
      </c>
      <c r="N1076" s="33" t="str">
        <f t="shared" si="81"/>
        <v/>
      </c>
      <c r="O1076" s="33" t="str">
        <f t="shared" si="82"/>
        <v/>
      </c>
      <c r="P1076" s="4"/>
      <c r="Q1076" s="33" t="str">
        <f t="shared" si="83"/>
        <v/>
      </c>
      <c r="R1076" s="34" t="str">
        <f t="shared" si="84"/>
        <v/>
      </c>
    </row>
    <row r="1077" spans="1:18" x14ac:dyDescent="0.35">
      <c r="A1077" s="25">
        <v>1073</v>
      </c>
      <c r="B1077" s="26">
        <f>_xlfn.XLOOKUP(C1077,sales!C:C,scon!B:B,"")</f>
        <v>0</v>
      </c>
      <c r="C1077" s="4"/>
      <c r="D1077" s="26">
        <f>_xlfn.XLOOKUP(C1077,sales!C:C,scon!D:D,"")</f>
        <v>0</v>
      </c>
      <c r="E1077" s="26">
        <f>_xlfn.XLOOKUP(C1077,sales!C:C,scon!E:E,"")</f>
        <v>0</v>
      </c>
      <c r="F1077" s="4"/>
      <c r="G1077" s="27"/>
      <c r="H1077" s="28"/>
      <c r="I1077" s="4"/>
      <c r="J1077" s="35">
        <f>_xlfn.XLOOKUP(C1077,sales!C:C,scon!L:L,"")</f>
        <v>0</v>
      </c>
      <c r="K1077" s="31"/>
      <c r="L1077" s="31"/>
      <c r="M1077" s="33" t="str">
        <f t="shared" si="80"/>
        <v/>
      </c>
      <c r="N1077" s="33" t="str">
        <f t="shared" si="81"/>
        <v/>
      </c>
      <c r="O1077" s="33" t="str">
        <f t="shared" si="82"/>
        <v/>
      </c>
      <c r="P1077" s="4"/>
      <c r="Q1077" s="33" t="str">
        <f t="shared" si="83"/>
        <v/>
      </c>
      <c r="R1077" s="34" t="str">
        <f t="shared" si="84"/>
        <v/>
      </c>
    </row>
    <row r="1078" spans="1:18" x14ac:dyDescent="0.35">
      <c r="A1078" s="25">
        <v>1074</v>
      </c>
      <c r="B1078" s="26">
        <f>_xlfn.XLOOKUP(C1078,sales!C:C,scon!B:B,"")</f>
        <v>0</v>
      </c>
      <c r="C1078" s="4"/>
      <c r="D1078" s="26">
        <f>_xlfn.XLOOKUP(C1078,sales!C:C,scon!D:D,"")</f>
        <v>0</v>
      </c>
      <c r="E1078" s="26">
        <f>_xlfn.XLOOKUP(C1078,sales!C:C,scon!E:E,"")</f>
        <v>0</v>
      </c>
      <c r="F1078" s="4"/>
      <c r="G1078" s="27"/>
      <c r="H1078" s="28"/>
      <c r="I1078" s="4"/>
      <c r="J1078" s="35">
        <f>_xlfn.XLOOKUP(C1078,sales!C:C,scon!L:L,"")</f>
        <v>0</v>
      </c>
      <c r="K1078" s="31"/>
      <c r="L1078" s="31"/>
      <c r="M1078" s="33" t="str">
        <f t="shared" si="80"/>
        <v/>
      </c>
      <c r="N1078" s="33" t="str">
        <f t="shared" si="81"/>
        <v/>
      </c>
      <c r="O1078" s="33" t="str">
        <f t="shared" si="82"/>
        <v/>
      </c>
      <c r="P1078" s="4"/>
      <c r="Q1078" s="33" t="str">
        <f t="shared" si="83"/>
        <v/>
      </c>
      <c r="R1078" s="34" t="str">
        <f t="shared" si="84"/>
        <v/>
      </c>
    </row>
    <row r="1079" spans="1:18" x14ac:dyDescent="0.35">
      <c r="A1079" s="25">
        <v>1075</v>
      </c>
      <c r="B1079" s="26">
        <f>_xlfn.XLOOKUP(C1079,sales!C:C,scon!B:B,"")</f>
        <v>0</v>
      </c>
      <c r="C1079" s="4"/>
      <c r="D1079" s="26">
        <f>_xlfn.XLOOKUP(C1079,sales!C:C,scon!D:D,"")</f>
        <v>0</v>
      </c>
      <c r="E1079" s="26">
        <f>_xlfn.XLOOKUP(C1079,sales!C:C,scon!E:E,"")</f>
        <v>0</v>
      </c>
      <c r="F1079" s="4"/>
      <c r="G1079" s="27"/>
      <c r="H1079" s="28"/>
      <c r="I1079" s="4"/>
      <c r="J1079" s="35">
        <f>_xlfn.XLOOKUP(C1079,sales!C:C,scon!L:L,"")</f>
        <v>0</v>
      </c>
      <c r="K1079" s="31"/>
      <c r="L1079" s="31"/>
      <c r="M1079" s="33" t="str">
        <f t="shared" si="80"/>
        <v/>
      </c>
      <c r="N1079" s="33" t="str">
        <f t="shared" si="81"/>
        <v/>
      </c>
      <c r="O1079" s="33" t="str">
        <f t="shared" si="82"/>
        <v/>
      </c>
      <c r="P1079" s="4"/>
      <c r="Q1079" s="33" t="str">
        <f t="shared" si="83"/>
        <v/>
      </c>
      <c r="R1079" s="34" t="str">
        <f t="shared" si="84"/>
        <v/>
      </c>
    </row>
    <row r="1080" spans="1:18" x14ac:dyDescent="0.35">
      <c r="A1080" s="25">
        <v>1076</v>
      </c>
      <c r="B1080" s="26">
        <f>_xlfn.XLOOKUP(C1080,sales!C:C,scon!B:B,"")</f>
        <v>0</v>
      </c>
      <c r="C1080" s="4"/>
      <c r="D1080" s="26">
        <f>_xlfn.XLOOKUP(C1080,sales!C:C,scon!D:D,"")</f>
        <v>0</v>
      </c>
      <c r="E1080" s="26">
        <f>_xlfn.XLOOKUP(C1080,sales!C:C,scon!E:E,"")</f>
        <v>0</v>
      </c>
      <c r="F1080" s="4"/>
      <c r="G1080" s="27"/>
      <c r="H1080" s="28"/>
      <c r="I1080" s="4"/>
      <c r="J1080" s="35">
        <f>_xlfn.XLOOKUP(C1080,sales!C:C,scon!L:L,"")</f>
        <v>0</v>
      </c>
      <c r="K1080" s="31"/>
      <c r="L1080" s="31"/>
      <c r="M1080" s="33" t="str">
        <f t="shared" si="80"/>
        <v/>
      </c>
      <c r="N1080" s="33" t="str">
        <f t="shared" si="81"/>
        <v/>
      </c>
      <c r="O1080" s="33" t="str">
        <f t="shared" si="82"/>
        <v/>
      </c>
      <c r="P1080" s="4"/>
      <c r="Q1080" s="33" t="str">
        <f t="shared" si="83"/>
        <v/>
      </c>
      <c r="R1080" s="34" t="str">
        <f t="shared" si="84"/>
        <v/>
      </c>
    </row>
    <row r="1081" spans="1:18" x14ac:dyDescent="0.35">
      <c r="A1081" s="25">
        <v>1077</v>
      </c>
      <c r="B1081" s="26">
        <f>_xlfn.XLOOKUP(C1081,sales!C:C,scon!B:B,"")</f>
        <v>0</v>
      </c>
      <c r="C1081" s="4"/>
      <c r="D1081" s="26">
        <f>_xlfn.XLOOKUP(C1081,sales!C:C,scon!D:D,"")</f>
        <v>0</v>
      </c>
      <c r="E1081" s="26">
        <f>_xlfn.XLOOKUP(C1081,sales!C:C,scon!E:E,"")</f>
        <v>0</v>
      </c>
      <c r="F1081" s="4"/>
      <c r="G1081" s="27"/>
      <c r="H1081" s="28"/>
      <c r="I1081" s="4"/>
      <c r="J1081" s="35">
        <f>_xlfn.XLOOKUP(C1081,sales!C:C,scon!L:L,"")</f>
        <v>0</v>
      </c>
      <c r="K1081" s="31"/>
      <c r="L1081" s="31"/>
      <c r="M1081" s="33" t="str">
        <f t="shared" si="80"/>
        <v/>
      </c>
      <c r="N1081" s="33" t="str">
        <f t="shared" si="81"/>
        <v/>
      </c>
      <c r="O1081" s="33" t="str">
        <f t="shared" si="82"/>
        <v/>
      </c>
      <c r="P1081" s="4"/>
      <c r="Q1081" s="33" t="str">
        <f t="shared" si="83"/>
        <v/>
      </c>
      <c r="R1081" s="34" t="str">
        <f t="shared" si="84"/>
        <v/>
      </c>
    </row>
    <row r="1082" spans="1:18" x14ac:dyDescent="0.35">
      <c r="A1082" s="25">
        <v>1078</v>
      </c>
      <c r="B1082" s="26">
        <f>_xlfn.XLOOKUP(C1082,sales!C:C,scon!B:B,"")</f>
        <v>0</v>
      </c>
      <c r="C1082" s="4"/>
      <c r="D1082" s="26">
        <f>_xlfn.XLOOKUP(C1082,sales!C:C,scon!D:D,"")</f>
        <v>0</v>
      </c>
      <c r="E1082" s="26">
        <f>_xlfn.XLOOKUP(C1082,sales!C:C,scon!E:E,"")</f>
        <v>0</v>
      </c>
      <c r="F1082" s="4"/>
      <c r="G1082" s="27"/>
      <c r="H1082" s="28"/>
      <c r="I1082" s="4"/>
      <c r="J1082" s="35">
        <f>_xlfn.XLOOKUP(C1082,sales!C:C,scon!L:L,"")</f>
        <v>0</v>
      </c>
      <c r="K1082" s="31"/>
      <c r="L1082" s="31"/>
      <c r="M1082" s="33" t="str">
        <f t="shared" si="80"/>
        <v/>
      </c>
      <c r="N1082" s="33" t="str">
        <f t="shared" si="81"/>
        <v/>
      </c>
      <c r="O1082" s="33" t="str">
        <f t="shared" si="82"/>
        <v/>
      </c>
      <c r="P1082" s="4"/>
      <c r="Q1082" s="33" t="str">
        <f t="shared" si="83"/>
        <v/>
      </c>
      <c r="R1082" s="34" t="str">
        <f t="shared" si="84"/>
        <v/>
      </c>
    </row>
    <row r="1083" spans="1:18" x14ac:dyDescent="0.35">
      <c r="A1083" s="25">
        <v>1079</v>
      </c>
      <c r="B1083" s="26">
        <f>_xlfn.XLOOKUP(C1083,sales!C:C,scon!B:B,"")</f>
        <v>0</v>
      </c>
      <c r="C1083" s="4"/>
      <c r="D1083" s="26">
        <f>_xlfn.XLOOKUP(C1083,sales!C:C,scon!D:D,"")</f>
        <v>0</v>
      </c>
      <c r="E1083" s="26">
        <f>_xlfn.XLOOKUP(C1083,sales!C:C,scon!E:E,"")</f>
        <v>0</v>
      </c>
      <c r="F1083" s="4"/>
      <c r="G1083" s="27"/>
      <c r="H1083" s="28"/>
      <c r="I1083" s="4"/>
      <c r="J1083" s="35">
        <f>_xlfn.XLOOKUP(C1083,sales!C:C,scon!L:L,"")</f>
        <v>0</v>
      </c>
      <c r="K1083" s="31"/>
      <c r="L1083" s="31"/>
      <c r="M1083" s="33" t="str">
        <f t="shared" si="80"/>
        <v/>
      </c>
      <c r="N1083" s="33" t="str">
        <f t="shared" si="81"/>
        <v/>
      </c>
      <c r="O1083" s="33" t="str">
        <f t="shared" si="82"/>
        <v/>
      </c>
      <c r="P1083" s="4"/>
      <c r="Q1083" s="33" t="str">
        <f t="shared" si="83"/>
        <v/>
      </c>
      <c r="R1083" s="34" t="str">
        <f t="shared" si="84"/>
        <v/>
      </c>
    </row>
    <row r="1084" spans="1:18" x14ac:dyDescent="0.35">
      <c r="A1084" s="25">
        <v>1080</v>
      </c>
      <c r="B1084" s="26">
        <f>_xlfn.XLOOKUP(C1084,sales!C:C,scon!B:B,"")</f>
        <v>0</v>
      </c>
      <c r="C1084" s="4"/>
      <c r="D1084" s="26">
        <f>_xlfn.XLOOKUP(C1084,sales!C:C,scon!D:D,"")</f>
        <v>0</v>
      </c>
      <c r="E1084" s="26">
        <f>_xlfn.XLOOKUP(C1084,sales!C:C,scon!E:E,"")</f>
        <v>0</v>
      </c>
      <c r="F1084" s="4"/>
      <c r="G1084" s="27"/>
      <c r="H1084" s="28"/>
      <c r="I1084" s="4"/>
      <c r="J1084" s="35">
        <f>_xlfn.XLOOKUP(C1084,sales!C:C,scon!L:L,"")</f>
        <v>0</v>
      </c>
      <c r="K1084" s="31"/>
      <c r="L1084" s="31"/>
      <c r="M1084" s="33" t="str">
        <f t="shared" si="80"/>
        <v/>
      </c>
      <c r="N1084" s="33" t="str">
        <f t="shared" si="81"/>
        <v/>
      </c>
      <c r="O1084" s="33" t="str">
        <f t="shared" si="82"/>
        <v/>
      </c>
      <c r="P1084" s="4"/>
      <c r="Q1084" s="33" t="str">
        <f t="shared" si="83"/>
        <v/>
      </c>
      <c r="R1084" s="34" t="str">
        <f t="shared" si="84"/>
        <v/>
      </c>
    </row>
    <row r="1085" spans="1:18" x14ac:dyDescent="0.35">
      <c r="A1085" s="25">
        <v>1081</v>
      </c>
      <c r="B1085" s="26">
        <f>_xlfn.XLOOKUP(C1085,sales!C:C,scon!B:B,"")</f>
        <v>0</v>
      </c>
      <c r="C1085" s="4"/>
      <c r="D1085" s="26">
        <f>_xlfn.XLOOKUP(C1085,sales!C:C,scon!D:D,"")</f>
        <v>0</v>
      </c>
      <c r="E1085" s="26">
        <f>_xlfn.XLOOKUP(C1085,sales!C:C,scon!E:E,"")</f>
        <v>0</v>
      </c>
      <c r="F1085" s="4"/>
      <c r="G1085" s="27"/>
      <c r="H1085" s="28"/>
      <c r="I1085" s="4"/>
      <c r="J1085" s="35">
        <f>_xlfn.XLOOKUP(C1085,sales!C:C,scon!L:L,"")</f>
        <v>0</v>
      </c>
      <c r="K1085" s="31"/>
      <c r="L1085" s="31"/>
      <c r="M1085" s="33" t="str">
        <f t="shared" si="80"/>
        <v/>
      </c>
      <c r="N1085" s="33" t="str">
        <f t="shared" si="81"/>
        <v/>
      </c>
      <c r="O1085" s="33" t="str">
        <f t="shared" si="82"/>
        <v/>
      </c>
      <c r="P1085" s="4"/>
      <c r="Q1085" s="33" t="str">
        <f t="shared" si="83"/>
        <v/>
      </c>
      <c r="R1085" s="34" t="str">
        <f t="shared" si="84"/>
        <v/>
      </c>
    </row>
    <row r="1086" spans="1:18" x14ac:dyDescent="0.35">
      <c r="A1086" s="25">
        <v>1082</v>
      </c>
      <c r="B1086" s="26">
        <f>_xlfn.XLOOKUP(C1086,sales!C:C,scon!B:B,"")</f>
        <v>0</v>
      </c>
      <c r="C1086" s="4"/>
      <c r="D1086" s="26">
        <f>_xlfn.XLOOKUP(C1086,sales!C:C,scon!D:D,"")</f>
        <v>0</v>
      </c>
      <c r="E1086" s="26">
        <f>_xlfn.XLOOKUP(C1086,sales!C:C,scon!E:E,"")</f>
        <v>0</v>
      </c>
      <c r="F1086" s="4"/>
      <c r="G1086" s="27"/>
      <c r="H1086" s="28"/>
      <c r="I1086" s="4"/>
      <c r="J1086" s="35">
        <f>_xlfn.XLOOKUP(C1086,sales!C:C,scon!L:L,"")</f>
        <v>0</v>
      </c>
      <c r="K1086" s="31"/>
      <c r="L1086" s="31"/>
      <c r="M1086" s="33" t="str">
        <f t="shared" si="80"/>
        <v/>
      </c>
      <c r="N1086" s="33" t="str">
        <f t="shared" si="81"/>
        <v/>
      </c>
      <c r="O1086" s="33" t="str">
        <f t="shared" si="82"/>
        <v/>
      </c>
      <c r="P1086" s="4"/>
      <c r="Q1086" s="33" t="str">
        <f t="shared" si="83"/>
        <v/>
      </c>
      <c r="R1086" s="34" t="str">
        <f t="shared" si="84"/>
        <v/>
      </c>
    </row>
    <row r="1087" spans="1:18" x14ac:dyDescent="0.35">
      <c r="A1087" s="25">
        <v>1083</v>
      </c>
      <c r="B1087" s="26">
        <f>_xlfn.XLOOKUP(C1087,sales!C:C,scon!B:B,"")</f>
        <v>0</v>
      </c>
      <c r="C1087" s="4"/>
      <c r="D1087" s="26">
        <f>_xlfn.XLOOKUP(C1087,sales!C:C,scon!D:D,"")</f>
        <v>0</v>
      </c>
      <c r="E1087" s="26">
        <f>_xlfn.XLOOKUP(C1087,sales!C:C,scon!E:E,"")</f>
        <v>0</v>
      </c>
      <c r="F1087" s="4"/>
      <c r="G1087" s="27"/>
      <c r="H1087" s="28"/>
      <c r="I1087" s="4"/>
      <c r="J1087" s="35">
        <f>_xlfn.XLOOKUP(C1087,sales!C:C,scon!L:L,"")</f>
        <v>0</v>
      </c>
      <c r="K1087" s="31"/>
      <c r="L1087" s="31"/>
      <c r="M1087" s="33" t="str">
        <f t="shared" si="80"/>
        <v/>
      </c>
      <c r="N1087" s="33" t="str">
        <f t="shared" si="81"/>
        <v/>
      </c>
      <c r="O1087" s="33" t="str">
        <f t="shared" si="82"/>
        <v/>
      </c>
      <c r="P1087" s="4"/>
      <c r="Q1087" s="33" t="str">
        <f t="shared" si="83"/>
        <v/>
      </c>
      <c r="R1087" s="34" t="str">
        <f t="shared" si="84"/>
        <v/>
      </c>
    </row>
    <row r="1088" spans="1:18" x14ac:dyDescent="0.35">
      <c r="A1088" s="25">
        <v>1084</v>
      </c>
      <c r="B1088" s="26">
        <f>_xlfn.XLOOKUP(C1088,sales!C:C,scon!B:B,"")</f>
        <v>0</v>
      </c>
      <c r="C1088" s="4"/>
      <c r="D1088" s="26">
        <f>_xlfn.XLOOKUP(C1088,sales!C:C,scon!D:D,"")</f>
        <v>0</v>
      </c>
      <c r="E1088" s="26">
        <f>_xlfn.XLOOKUP(C1088,sales!C:C,scon!E:E,"")</f>
        <v>0</v>
      </c>
      <c r="F1088" s="4"/>
      <c r="G1088" s="27"/>
      <c r="H1088" s="28"/>
      <c r="I1088" s="4"/>
      <c r="J1088" s="35">
        <f>_xlfn.XLOOKUP(C1088,sales!C:C,scon!L:L,"")</f>
        <v>0</v>
      </c>
      <c r="K1088" s="31"/>
      <c r="L1088" s="31"/>
      <c r="M1088" s="33" t="str">
        <f t="shared" si="80"/>
        <v/>
      </c>
      <c r="N1088" s="33" t="str">
        <f t="shared" si="81"/>
        <v/>
      </c>
      <c r="O1088" s="33" t="str">
        <f t="shared" si="82"/>
        <v/>
      </c>
      <c r="P1088" s="4"/>
      <c r="Q1088" s="33" t="str">
        <f t="shared" si="83"/>
        <v/>
      </c>
      <c r="R1088" s="34" t="str">
        <f t="shared" si="84"/>
        <v/>
      </c>
    </row>
    <row r="1089" spans="1:18" x14ac:dyDescent="0.35">
      <c r="A1089" s="25">
        <v>1085</v>
      </c>
      <c r="B1089" s="26">
        <f>_xlfn.XLOOKUP(C1089,sales!C:C,scon!B:B,"")</f>
        <v>0</v>
      </c>
      <c r="C1089" s="4"/>
      <c r="D1089" s="26">
        <f>_xlfn.XLOOKUP(C1089,sales!C:C,scon!D:D,"")</f>
        <v>0</v>
      </c>
      <c r="E1089" s="26">
        <f>_xlfn.XLOOKUP(C1089,sales!C:C,scon!E:E,"")</f>
        <v>0</v>
      </c>
      <c r="F1089" s="4"/>
      <c r="G1089" s="27"/>
      <c r="H1089" s="28"/>
      <c r="I1089" s="4"/>
      <c r="J1089" s="35">
        <f>_xlfn.XLOOKUP(C1089,sales!C:C,scon!L:L,"")</f>
        <v>0</v>
      </c>
      <c r="K1089" s="31"/>
      <c r="L1089" s="31"/>
      <c r="M1089" s="33" t="str">
        <f t="shared" si="80"/>
        <v/>
      </c>
      <c r="N1089" s="33" t="str">
        <f t="shared" si="81"/>
        <v/>
      </c>
      <c r="O1089" s="33" t="str">
        <f t="shared" si="82"/>
        <v/>
      </c>
      <c r="P1089" s="4"/>
      <c r="Q1089" s="33" t="str">
        <f t="shared" si="83"/>
        <v/>
      </c>
      <c r="R1089" s="34" t="str">
        <f t="shared" si="84"/>
        <v/>
      </c>
    </row>
    <row r="1090" spans="1:18" x14ac:dyDescent="0.35">
      <c r="A1090" s="25">
        <v>1086</v>
      </c>
      <c r="B1090" s="26">
        <f>_xlfn.XLOOKUP(C1090,sales!C:C,scon!B:B,"")</f>
        <v>0</v>
      </c>
      <c r="C1090" s="4"/>
      <c r="D1090" s="26">
        <f>_xlfn.XLOOKUP(C1090,sales!C:C,scon!D:D,"")</f>
        <v>0</v>
      </c>
      <c r="E1090" s="26">
        <f>_xlfn.XLOOKUP(C1090,sales!C:C,scon!E:E,"")</f>
        <v>0</v>
      </c>
      <c r="F1090" s="4"/>
      <c r="G1090" s="27"/>
      <c r="H1090" s="28"/>
      <c r="I1090" s="4"/>
      <c r="J1090" s="35">
        <f>_xlfn.XLOOKUP(C1090,sales!C:C,scon!L:L,"")</f>
        <v>0</v>
      </c>
      <c r="K1090" s="31"/>
      <c r="L1090" s="31"/>
      <c r="M1090" s="33" t="str">
        <f t="shared" si="80"/>
        <v/>
      </c>
      <c r="N1090" s="33" t="str">
        <f t="shared" si="81"/>
        <v/>
      </c>
      <c r="O1090" s="33" t="str">
        <f t="shared" si="82"/>
        <v/>
      </c>
      <c r="P1090" s="4"/>
      <c r="Q1090" s="33" t="str">
        <f t="shared" si="83"/>
        <v/>
      </c>
      <c r="R1090" s="34" t="str">
        <f t="shared" si="84"/>
        <v/>
      </c>
    </row>
    <row r="1091" spans="1:18" x14ac:dyDescent="0.35">
      <c r="A1091" s="25">
        <v>1087</v>
      </c>
      <c r="B1091" s="26">
        <f>_xlfn.XLOOKUP(C1091,sales!C:C,scon!B:B,"")</f>
        <v>0</v>
      </c>
      <c r="C1091" s="4"/>
      <c r="D1091" s="26">
        <f>_xlfn.XLOOKUP(C1091,sales!C:C,scon!D:D,"")</f>
        <v>0</v>
      </c>
      <c r="E1091" s="26">
        <f>_xlfn.XLOOKUP(C1091,sales!C:C,scon!E:E,"")</f>
        <v>0</v>
      </c>
      <c r="F1091" s="4"/>
      <c r="G1091" s="27"/>
      <c r="H1091" s="28"/>
      <c r="I1091" s="4"/>
      <c r="J1091" s="35">
        <f>_xlfn.XLOOKUP(C1091,sales!C:C,scon!L:L,"")</f>
        <v>0</v>
      </c>
      <c r="K1091" s="31"/>
      <c r="L1091" s="31"/>
      <c r="M1091" s="33" t="str">
        <f t="shared" si="80"/>
        <v/>
      </c>
      <c r="N1091" s="33" t="str">
        <f t="shared" si="81"/>
        <v/>
      </c>
      <c r="O1091" s="33" t="str">
        <f t="shared" si="82"/>
        <v/>
      </c>
      <c r="P1091" s="4"/>
      <c r="Q1091" s="33" t="str">
        <f t="shared" si="83"/>
        <v/>
      </c>
      <c r="R1091" s="34" t="str">
        <f t="shared" si="84"/>
        <v/>
      </c>
    </row>
    <row r="1092" spans="1:18" x14ac:dyDescent="0.35">
      <c r="A1092" s="25">
        <v>1088</v>
      </c>
      <c r="B1092" s="26">
        <f>_xlfn.XLOOKUP(C1092,sales!C:C,scon!B:B,"")</f>
        <v>0</v>
      </c>
      <c r="C1092" s="4"/>
      <c r="D1092" s="26">
        <f>_xlfn.XLOOKUP(C1092,sales!C:C,scon!D:D,"")</f>
        <v>0</v>
      </c>
      <c r="E1092" s="26">
        <f>_xlfn.XLOOKUP(C1092,sales!C:C,scon!E:E,"")</f>
        <v>0</v>
      </c>
      <c r="F1092" s="4"/>
      <c r="G1092" s="27"/>
      <c r="H1092" s="28"/>
      <c r="I1092" s="4"/>
      <c r="J1092" s="35">
        <f>_xlfn.XLOOKUP(C1092,sales!C:C,scon!L:L,"")</f>
        <v>0</v>
      </c>
      <c r="K1092" s="31"/>
      <c r="L1092" s="31"/>
      <c r="M1092" s="33" t="str">
        <f t="shared" si="80"/>
        <v/>
      </c>
      <c r="N1092" s="33" t="str">
        <f t="shared" si="81"/>
        <v/>
      </c>
      <c r="O1092" s="33" t="str">
        <f t="shared" si="82"/>
        <v/>
      </c>
      <c r="P1092" s="4"/>
      <c r="Q1092" s="33" t="str">
        <f t="shared" si="83"/>
        <v/>
      </c>
      <c r="R1092" s="34" t="str">
        <f t="shared" si="84"/>
        <v/>
      </c>
    </row>
    <row r="1093" spans="1:18" x14ac:dyDescent="0.35">
      <c r="A1093" s="25">
        <v>1089</v>
      </c>
      <c r="B1093" s="26">
        <f>_xlfn.XLOOKUP(C1093,sales!C:C,scon!B:B,"")</f>
        <v>0</v>
      </c>
      <c r="C1093" s="4"/>
      <c r="D1093" s="26">
        <f>_xlfn.XLOOKUP(C1093,sales!C:C,scon!D:D,"")</f>
        <v>0</v>
      </c>
      <c r="E1093" s="26">
        <f>_xlfn.XLOOKUP(C1093,sales!C:C,scon!E:E,"")</f>
        <v>0</v>
      </c>
      <c r="F1093" s="4"/>
      <c r="G1093" s="27"/>
      <c r="H1093" s="28"/>
      <c r="I1093" s="4"/>
      <c r="J1093" s="35">
        <f>_xlfn.XLOOKUP(C1093,sales!C:C,scon!L:L,"")</f>
        <v>0</v>
      </c>
      <c r="K1093" s="31"/>
      <c r="L1093" s="31"/>
      <c r="M1093" s="33" t="str">
        <f t="shared" ref="M1093:M1156" si="85">IF(I1093="","",J1093*I1093)</f>
        <v/>
      </c>
      <c r="N1093" s="33" t="str">
        <f t="shared" ref="N1093:N1156" si="86">IF(K1093="","",M1093 * K1093)</f>
        <v/>
      </c>
      <c r="O1093" s="33" t="str">
        <f t="shared" ref="O1093:O1156" si="87">IF(K1093="","",M1093 + N1093)</f>
        <v/>
      </c>
      <c r="P1093" s="4"/>
      <c r="Q1093" s="33" t="str">
        <f t="shared" ref="Q1093:Q1156" si="88">IF(L1093&amp;K1093="","",M1093 * L1093)</f>
        <v/>
      </c>
      <c r="R1093" s="34" t="str">
        <f t="shared" si="84"/>
        <v/>
      </c>
    </row>
    <row r="1094" spans="1:18" x14ac:dyDescent="0.35">
      <c r="A1094" s="25">
        <v>1090</v>
      </c>
      <c r="B1094" s="26">
        <f>_xlfn.XLOOKUP(C1094,sales!C:C,scon!B:B,"")</f>
        <v>0</v>
      </c>
      <c r="C1094" s="4"/>
      <c r="D1094" s="26">
        <f>_xlfn.XLOOKUP(C1094,sales!C:C,scon!D:D,"")</f>
        <v>0</v>
      </c>
      <c r="E1094" s="26">
        <f>_xlfn.XLOOKUP(C1094,sales!C:C,scon!E:E,"")</f>
        <v>0</v>
      </c>
      <c r="F1094" s="4"/>
      <c r="G1094" s="27"/>
      <c r="H1094" s="28"/>
      <c r="I1094" s="4"/>
      <c r="J1094" s="35">
        <f>_xlfn.XLOOKUP(C1094,sales!C:C,scon!L:L,"")</f>
        <v>0</v>
      </c>
      <c r="K1094" s="31"/>
      <c r="L1094" s="31"/>
      <c r="M1094" s="33" t="str">
        <f t="shared" si="85"/>
        <v/>
      </c>
      <c r="N1094" s="33" t="str">
        <f t="shared" si="86"/>
        <v/>
      </c>
      <c r="O1094" s="33" t="str">
        <f t="shared" si="87"/>
        <v/>
      </c>
      <c r="P1094" s="4"/>
      <c r="Q1094" s="33" t="str">
        <f t="shared" si="88"/>
        <v/>
      </c>
      <c r="R1094" s="34" t="str">
        <f t="shared" ref="R1094:R1157" si="89">IF(M1094="","",O1094-P1094-Q1094)</f>
        <v/>
      </c>
    </row>
    <row r="1095" spans="1:18" x14ac:dyDescent="0.35">
      <c r="A1095" s="25">
        <v>1091</v>
      </c>
      <c r="B1095" s="26">
        <f>_xlfn.XLOOKUP(C1095,sales!C:C,scon!B:B,"")</f>
        <v>0</v>
      </c>
      <c r="C1095" s="4"/>
      <c r="D1095" s="26">
        <f>_xlfn.XLOOKUP(C1095,sales!C:C,scon!D:D,"")</f>
        <v>0</v>
      </c>
      <c r="E1095" s="26">
        <f>_xlfn.XLOOKUP(C1095,sales!C:C,scon!E:E,"")</f>
        <v>0</v>
      </c>
      <c r="F1095" s="4"/>
      <c r="G1095" s="27"/>
      <c r="H1095" s="28"/>
      <c r="I1095" s="4"/>
      <c r="J1095" s="35">
        <f>_xlfn.XLOOKUP(C1095,sales!C:C,scon!L:L,"")</f>
        <v>0</v>
      </c>
      <c r="K1095" s="31"/>
      <c r="L1095" s="31"/>
      <c r="M1095" s="33" t="str">
        <f t="shared" si="85"/>
        <v/>
      </c>
      <c r="N1095" s="33" t="str">
        <f t="shared" si="86"/>
        <v/>
      </c>
      <c r="O1095" s="33" t="str">
        <f t="shared" si="87"/>
        <v/>
      </c>
      <c r="P1095" s="4"/>
      <c r="Q1095" s="33" t="str">
        <f t="shared" si="88"/>
        <v/>
      </c>
      <c r="R1095" s="34" t="str">
        <f t="shared" si="89"/>
        <v/>
      </c>
    </row>
    <row r="1096" spans="1:18" x14ac:dyDescent="0.35">
      <c r="A1096" s="25">
        <v>1092</v>
      </c>
      <c r="B1096" s="26">
        <f>_xlfn.XLOOKUP(C1096,sales!C:C,scon!B:B,"")</f>
        <v>0</v>
      </c>
      <c r="C1096" s="4"/>
      <c r="D1096" s="26">
        <f>_xlfn.XLOOKUP(C1096,sales!C:C,scon!D:D,"")</f>
        <v>0</v>
      </c>
      <c r="E1096" s="26">
        <f>_xlfn.XLOOKUP(C1096,sales!C:C,scon!E:E,"")</f>
        <v>0</v>
      </c>
      <c r="F1096" s="4"/>
      <c r="G1096" s="27"/>
      <c r="H1096" s="28"/>
      <c r="I1096" s="4"/>
      <c r="J1096" s="35">
        <f>_xlfn.XLOOKUP(C1096,sales!C:C,scon!L:L,"")</f>
        <v>0</v>
      </c>
      <c r="K1096" s="31"/>
      <c r="L1096" s="31"/>
      <c r="M1096" s="33" t="str">
        <f t="shared" si="85"/>
        <v/>
      </c>
      <c r="N1096" s="33" t="str">
        <f t="shared" si="86"/>
        <v/>
      </c>
      <c r="O1096" s="33" t="str">
        <f t="shared" si="87"/>
        <v/>
      </c>
      <c r="P1096" s="4"/>
      <c r="Q1096" s="33" t="str">
        <f t="shared" si="88"/>
        <v/>
      </c>
      <c r="R1096" s="34" t="str">
        <f t="shared" si="89"/>
        <v/>
      </c>
    </row>
    <row r="1097" spans="1:18" x14ac:dyDescent="0.35">
      <c r="A1097" s="25">
        <v>1093</v>
      </c>
      <c r="B1097" s="26">
        <f>_xlfn.XLOOKUP(C1097,sales!C:C,scon!B:B,"")</f>
        <v>0</v>
      </c>
      <c r="C1097" s="4"/>
      <c r="D1097" s="26">
        <f>_xlfn.XLOOKUP(C1097,sales!C:C,scon!D:D,"")</f>
        <v>0</v>
      </c>
      <c r="E1097" s="26">
        <f>_xlfn.XLOOKUP(C1097,sales!C:C,scon!E:E,"")</f>
        <v>0</v>
      </c>
      <c r="F1097" s="4"/>
      <c r="G1097" s="27"/>
      <c r="H1097" s="28"/>
      <c r="I1097" s="4"/>
      <c r="J1097" s="35">
        <f>_xlfn.XLOOKUP(C1097,sales!C:C,scon!L:L,"")</f>
        <v>0</v>
      </c>
      <c r="K1097" s="31"/>
      <c r="L1097" s="31"/>
      <c r="M1097" s="33" t="str">
        <f t="shared" si="85"/>
        <v/>
      </c>
      <c r="N1097" s="33" t="str">
        <f t="shared" si="86"/>
        <v/>
      </c>
      <c r="O1097" s="33" t="str">
        <f t="shared" si="87"/>
        <v/>
      </c>
      <c r="P1097" s="4"/>
      <c r="Q1097" s="33" t="str">
        <f t="shared" si="88"/>
        <v/>
      </c>
      <c r="R1097" s="34" t="str">
        <f t="shared" si="89"/>
        <v/>
      </c>
    </row>
    <row r="1098" spans="1:18" x14ac:dyDescent="0.35">
      <c r="A1098" s="25">
        <v>1094</v>
      </c>
      <c r="B1098" s="26">
        <f>_xlfn.XLOOKUP(C1098,sales!C:C,scon!B:B,"")</f>
        <v>0</v>
      </c>
      <c r="C1098" s="4"/>
      <c r="D1098" s="26">
        <f>_xlfn.XLOOKUP(C1098,sales!C:C,scon!D:D,"")</f>
        <v>0</v>
      </c>
      <c r="E1098" s="26">
        <f>_xlfn.XLOOKUP(C1098,sales!C:C,scon!E:E,"")</f>
        <v>0</v>
      </c>
      <c r="F1098" s="4"/>
      <c r="G1098" s="27"/>
      <c r="H1098" s="28"/>
      <c r="I1098" s="4"/>
      <c r="J1098" s="35">
        <f>_xlfn.XLOOKUP(C1098,sales!C:C,scon!L:L,"")</f>
        <v>0</v>
      </c>
      <c r="K1098" s="31"/>
      <c r="L1098" s="31"/>
      <c r="M1098" s="33" t="str">
        <f t="shared" si="85"/>
        <v/>
      </c>
      <c r="N1098" s="33" t="str">
        <f t="shared" si="86"/>
        <v/>
      </c>
      <c r="O1098" s="33" t="str">
        <f t="shared" si="87"/>
        <v/>
      </c>
      <c r="P1098" s="4"/>
      <c r="Q1098" s="33" t="str">
        <f t="shared" si="88"/>
        <v/>
      </c>
      <c r="R1098" s="34" t="str">
        <f t="shared" si="89"/>
        <v/>
      </c>
    </row>
    <row r="1099" spans="1:18" x14ac:dyDescent="0.35">
      <c r="A1099" s="25">
        <v>1095</v>
      </c>
      <c r="B1099" s="26">
        <f>_xlfn.XLOOKUP(C1099,sales!C:C,scon!B:B,"")</f>
        <v>0</v>
      </c>
      <c r="C1099" s="4"/>
      <c r="D1099" s="26">
        <f>_xlfn.XLOOKUP(C1099,sales!C:C,scon!D:D,"")</f>
        <v>0</v>
      </c>
      <c r="E1099" s="26">
        <f>_xlfn.XLOOKUP(C1099,sales!C:C,scon!E:E,"")</f>
        <v>0</v>
      </c>
      <c r="F1099" s="4"/>
      <c r="G1099" s="27"/>
      <c r="H1099" s="28"/>
      <c r="I1099" s="4"/>
      <c r="J1099" s="35">
        <f>_xlfn.XLOOKUP(C1099,sales!C:C,scon!L:L,"")</f>
        <v>0</v>
      </c>
      <c r="K1099" s="31"/>
      <c r="L1099" s="31"/>
      <c r="M1099" s="33" t="str">
        <f t="shared" si="85"/>
        <v/>
      </c>
      <c r="N1099" s="33" t="str">
        <f t="shared" si="86"/>
        <v/>
      </c>
      <c r="O1099" s="33" t="str">
        <f t="shared" si="87"/>
        <v/>
      </c>
      <c r="P1099" s="4"/>
      <c r="Q1099" s="33" t="str">
        <f t="shared" si="88"/>
        <v/>
      </c>
      <c r="R1099" s="34" t="str">
        <f t="shared" si="89"/>
        <v/>
      </c>
    </row>
    <row r="1100" spans="1:18" x14ac:dyDescent="0.35">
      <c r="A1100" s="25">
        <v>1096</v>
      </c>
      <c r="B1100" s="26">
        <f>_xlfn.XLOOKUP(C1100,sales!C:C,scon!B:B,"")</f>
        <v>0</v>
      </c>
      <c r="C1100" s="4"/>
      <c r="D1100" s="26">
        <f>_xlfn.XLOOKUP(C1100,sales!C:C,scon!D:D,"")</f>
        <v>0</v>
      </c>
      <c r="E1100" s="26">
        <f>_xlfn.XLOOKUP(C1100,sales!C:C,scon!E:E,"")</f>
        <v>0</v>
      </c>
      <c r="F1100" s="4"/>
      <c r="G1100" s="27"/>
      <c r="H1100" s="28"/>
      <c r="I1100" s="4"/>
      <c r="J1100" s="35">
        <f>_xlfn.XLOOKUP(C1100,sales!C:C,scon!L:L,"")</f>
        <v>0</v>
      </c>
      <c r="K1100" s="31"/>
      <c r="L1100" s="31"/>
      <c r="M1100" s="33" t="str">
        <f t="shared" si="85"/>
        <v/>
      </c>
      <c r="N1100" s="33" t="str">
        <f t="shared" si="86"/>
        <v/>
      </c>
      <c r="O1100" s="33" t="str">
        <f t="shared" si="87"/>
        <v/>
      </c>
      <c r="P1100" s="4"/>
      <c r="Q1100" s="33" t="str">
        <f t="shared" si="88"/>
        <v/>
      </c>
      <c r="R1100" s="34" t="str">
        <f t="shared" si="89"/>
        <v/>
      </c>
    </row>
    <row r="1101" spans="1:18" x14ac:dyDescent="0.35">
      <c r="A1101" s="25">
        <v>1097</v>
      </c>
      <c r="B1101" s="26">
        <f>_xlfn.XLOOKUP(C1101,sales!C:C,scon!B:B,"")</f>
        <v>0</v>
      </c>
      <c r="C1101" s="4"/>
      <c r="D1101" s="26">
        <f>_xlfn.XLOOKUP(C1101,sales!C:C,scon!D:D,"")</f>
        <v>0</v>
      </c>
      <c r="E1101" s="26">
        <f>_xlfn.XLOOKUP(C1101,sales!C:C,scon!E:E,"")</f>
        <v>0</v>
      </c>
      <c r="F1101" s="4"/>
      <c r="G1101" s="27"/>
      <c r="H1101" s="28"/>
      <c r="I1101" s="4"/>
      <c r="J1101" s="35">
        <f>_xlfn.XLOOKUP(C1101,sales!C:C,scon!L:L,"")</f>
        <v>0</v>
      </c>
      <c r="K1101" s="31"/>
      <c r="L1101" s="31"/>
      <c r="M1101" s="33" t="str">
        <f t="shared" si="85"/>
        <v/>
      </c>
      <c r="N1101" s="33" t="str">
        <f t="shared" si="86"/>
        <v/>
      </c>
      <c r="O1101" s="33" t="str">
        <f t="shared" si="87"/>
        <v/>
      </c>
      <c r="P1101" s="4"/>
      <c r="Q1101" s="33" t="str">
        <f t="shared" si="88"/>
        <v/>
      </c>
      <c r="R1101" s="34" t="str">
        <f t="shared" si="89"/>
        <v/>
      </c>
    </row>
    <row r="1102" spans="1:18" x14ac:dyDescent="0.35">
      <c r="A1102" s="25">
        <v>1098</v>
      </c>
      <c r="B1102" s="26">
        <f>_xlfn.XLOOKUP(C1102,sales!C:C,scon!B:B,"")</f>
        <v>0</v>
      </c>
      <c r="C1102" s="4"/>
      <c r="D1102" s="26">
        <f>_xlfn.XLOOKUP(C1102,sales!C:C,scon!D:D,"")</f>
        <v>0</v>
      </c>
      <c r="E1102" s="26">
        <f>_xlfn.XLOOKUP(C1102,sales!C:C,scon!E:E,"")</f>
        <v>0</v>
      </c>
      <c r="F1102" s="4"/>
      <c r="G1102" s="27"/>
      <c r="H1102" s="28"/>
      <c r="I1102" s="4"/>
      <c r="J1102" s="35">
        <f>_xlfn.XLOOKUP(C1102,sales!C:C,scon!L:L,"")</f>
        <v>0</v>
      </c>
      <c r="K1102" s="31"/>
      <c r="L1102" s="31"/>
      <c r="M1102" s="33" t="str">
        <f t="shared" si="85"/>
        <v/>
      </c>
      <c r="N1102" s="33" t="str">
        <f t="shared" si="86"/>
        <v/>
      </c>
      <c r="O1102" s="33" t="str">
        <f t="shared" si="87"/>
        <v/>
      </c>
      <c r="P1102" s="4"/>
      <c r="Q1102" s="33" t="str">
        <f t="shared" si="88"/>
        <v/>
      </c>
      <c r="R1102" s="34" t="str">
        <f t="shared" si="89"/>
        <v/>
      </c>
    </row>
    <row r="1103" spans="1:18" x14ac:dyDescent="0.35">
      <c r="A1103" s="25">
        <v>1099</v>
      </c>
      <c r="B1103" s="26">
        <f>_xlfn.XLOOKUP(C1103,sales!C:C,scon!B:B,"")</f>
        <v>0</v>
      </c>
      <c r="C1103" s="4"/>
      <c r="D1103" s="26">
        <f>_xlfn.XLOOKUP(C1103,sales!C:C,scon!D:D,"")</f>
        <v>0</v>
      </c>
      <c r="E1103" s="26">
        <f>_xlfn.XLOOKUP(C1103,sales!C:C,scon!E:E,"")</f>
        <v>0</v>
      </c>
      <c r="F1103" s="4"/>
      <c r="G1103" s="27"/>
      <c r="H1103" s="28"/>
      <c r="I1103" s="4"/>
      <c r="J1103" s="35">
        <f>_xlfn.XLOOKUP(C1103,sales!C:C,scon!L:L,"")</f>
        <v>0</v>
      </c>
      <c r="K1103" s="31"/>
      <c r="L1103" s="31"/>
      <c r="M1103" s="33" t="str">
        <f t="shared" si="85"/>
        <v/>
      </c>
      <c r="N1103" s="33" t="str">
        <f t="shared" si="86"/>
        <v/>
      </c>
      <c r="O1103" s="33" t="str">
        <f t="shared" si="87"/>
        <v/>
      </c>
      <c r="P1103" s="4"/>
      <c r="Q1103" s="33" t="str">
        <f t="shared" si="88"/>
        <v/>
      </c>
      <c r="R1103" s="34" t="str">
        <f t="shared" si="89"/>
        <v/>
      </c>
    </row>
    <row r="1104" spans="1:18" x14ac:dyDescent="0.35">
      <c r="A1104" s="25">
        <v>1100</v>
      </c>
      <c r="B1104" s="26">
        <f>_xlfn.XLOOKUP(C1104,sales!C:C,scon!B:B,"")</f>
        <v>0</v>
      </c>
      <c r="C1104" s="4"/>
      <c r="D1104" s="26">
        <f>_xlfn.XLOOKUP(C1104,sales!C:C,scon!D:D,"")</f>
        <v>0</v>
      </c>
      <c r="E1104" s="26">
        <f>_xlfn.XLOOKUP(C1104,sales!C:C,scon!E:E,"")</f>
        <v>0</v>
      </c>
      <c r="F1104" s="4"/>
      <c r="G1104" s="27"/>
      <c r="H1104" s="28"/>
      <c r="I1104" s="4"/>
      <c r="J1104" s="35">
        <f>_xlfn.XLOOKUP(C1104,sales!C:C,scon!L:L,"")</f>
        <v>0</v>
      </c>
      <c r="K1104" s="31"/>
      <c r="L1104" s="31"/>
      <c r="M1104" s="33" t="str">
        <f t="shared" si="85"/>
        <v/>
      </c>
      <c r="N1104" s="33" t="str">
        <f t="shared" si="86"/>
        <v/>
      </c>
      <c r="O1104" s="33" t="str">
        <f t="shared" si="87"/>
        <v/>
      </c>
      <c r="P1104" s="4"/>
      <c r="Q1104" s="33" t="str">
        <f t="shared" si="88"/>
        <v/>
      </c>
      <c r="R1104" s="34" t="str">
        <f t="shared" si="89"/>
        <v/>
      </c>
    </row>
    <row r="1105" spans="1:18" x14ac:dyDescent="0.35">
      <c r="A1105" s="25">
        <v>1101</v>
      </c>
      <c r="B1105" s="26">
        <f>_xlfn.XLOOKUP(C1105,sales!C:C,scon!B:B,"")</f>
        <v>0</v>
      </c>
      <c r="C1105" s="4"/>
      <c r="D1105" s="26">
        <f>_xlfn.XLOOKUP(C1105,sales!C:C,scon!D:D,"")</f>
        <v>0</v>
      </c>
      <c r="E1105" s="26">
        <f>_xlfn.XLOOKUP(C1105,sales!C:C,scon!E:E,"")</f>
        <v>0</v>
      </c>
      <c r="F1105" s="4"/>
      <c r="G1105" s="27"/>
      <c r="H1105" s="28"/>
      <c r="I1105" s="4"/>
      <c r="J1105" s="35">
        <f>_xlfn.XLOOKUP(C1105,sales!C:C,scon!L:L,"")</f>
        <v>0</v>
      </c>
      <c r="K1105" s="31"/>
      <c r="L1105" s="31"/>
      <c r="M1105" s="33" t="str">
        <f t="shared" si="85"/>
        <v/>
      </c>
      <c r="N1105" s="33" t="str">
        <f t="shared" si="86"/>
        <v/>
      </c>
      <c r="O1105" s="33" t="str">
        <f t="shared" si="87"/>
        <v/>
      </c>
      <c r="P1105" s="4"/>
      <c r="Q1105" s="33" t="str">
        <f t="shared" si="88"/>
        <v/>
      </c>
      <c r="R1105" s="34" t="str">
        <f t="shared" si="89"/>
        <v/>
      </c>
    </row>
    <row r="1106" spans="1:18" x14ac:dyDescent="0.35">
      <c r="A1106" s="25">
        <v>1102</v>
      </c>
      <c r="B1106" s="26">
        <f>_xlfn.XLOOKUP(C1106,sales!C:C,scon!B:B,"")</f>
        <v>0</v>
      </c>
      <c r="C1106" s="4"/>
      <c r="D1106" s="26">
        <f>_xlfn.XLOOKUP(C1106,sales!C:C,scon!D:D,"")</f>
        <v>0</v>
      </c>
      <c r="E1106" s="26">
        <f>_xlfn.XLOOKUP(C1106,sales!C:C,scon!E:E,"")</f>
        <v>0</v>
      </c>
      <c r="F1106" s="4"/>
      <c r="G1106" s="27"/>
      <c r="H1106" s="28"/>
      <c r="I1106" s="4"/>
      <c r="J1106" s="35">
        <f>_xlfn.XLOOKUP(C1106,sales!C:C,scon!L:L,"")</f>
        <v>0</v>
      </c>
      <c r="K1106" s="31"/>
      <c r="L1106" s="31"/>
      <c r="M1106" s="33" t="str">
        <f t="shared" si="85"/>
        <v/>
      </c>
      <c r="N1106" s="33" t="str">
        <f t="shared" si="86"/>
        <v/>
      </c>
      <c r="O1106" s="33" t="str">
        <f t="shared" si="87"/>
        <v/>
      </c>
      <c r="P1106" s="4"/>
      <c r="Q1106" s="33" t="str">
        <f t="shared" si="88"/>
        <v/>
      </c>
      <c r="R1106" s="34" t="str">
        <f t="shared" si="89"/>
        <v/>
      </c>
    </row>
    <row r="1107" spans="1:18" x14ac:dyDescent="0.35">
      <c r="A1107" s="25">
        <v>1103</v>
      </c>
      <c r="B1107" s="26">
        <f>_xlfn.XLOOKUP(C1107,sales!C:C,scon!B:B,"")</f>
        <v>0</v>
      </c>
      <c r="C1107" s="4"/>
      <c r="D1107" s="26">
        <f>_xlfn.XLOOKUP(C1107,sales!C:C,scon!D:D,"")</f>
        <v>0</v>
      </c>
      <c r="E1107" s="26">
        <f>_xlfn.XLOOKUP(C1107,sales!C:C,scon!E:E,"")</f>
        <v>0</v>
      </c>
      <c r="F1107" s="4"/>
      <c r="G1107" s="27"/>
      <c r="H1107" s="28"/>
      <c r="I1107" s="4"/>
      <c r="J1107" s="35">
        <f>_xlfn.XLOOKUP(C1107,sales!C:C,scon!L:L,"")</f>
        <v>0</v>
      </c>
      <c r="K1107" s="31"/>
      <c r="L1107" s="31"/>
      <c r="M1107" s="33" t="str">
        <f t="shared" si="85"/>
        <v/>
      </c>
      <c r="N1107" s="33" t="str">
        <f t="shared" si="86"/>
        <v/>
      </c>
      <c r="O1107" s="33" t="str">
        <f t="shared" si="87"/>
        <v/>
      </c>
      <c r="P1107" s="4"/>
      <c r="Q1107" s="33" t="str">
        <f t="shared" si="88"/>
        <v/>
      </c>
      <c r="R1107" s="34" t="str">
        <f t="shared" si="89"/>
        <v/>
      </c>
    </row>
    <row r="1108" spans="1:18" x14ac:dyDescent="0.35">
      <c r="A1108" s="25">
        <v>1104</v>
      </c>
      <c r="B1108" s="26">
        <f>_xlfn.XLOOKUP(C1108,sales!C:C,scon!B:B,"")</f>
        <v>0</v>
      </c>
      <c r="C1108" s="4"/>
      <c r="D1108" s="26">
        <f>_xlfn.XLOOKUP(C1108,sales!C:C,scon!D:D,"")</f>
        <v>0</v>
      </c>
      <c r="E1108" s="26">
        <f>_xlfn.XLOOKUP(C1108,sales!C:C,scon!E:E,"")</f>
        <v>0</v>
      </c>
      <c r="F1108" s="4"/>
      <c r="G1108" s="27"/>
      <c r="H1108" s="28"/>
      <c r="I1108" s="4"/>
      <c r="J1108" s="35">
        <f>_xlfn.XLOOKUP(C1108,sales!C:C,scon!L:L,"")</f>
        <v>0</v>
      </c>
      <c r="K1108" s="31"/>
      <c r="L1108" s="31"/>
      <c r="M1108" s="33" t="str">
        <f t="shared" si="85"/>
        <v/>
      </c>
      <c r="N1108" s="33" t="str">
        <f t="shared" si="86"/>
        <v/>
      </c>
      <c r="O1108" s="33" t="str">
        <f t="shared" si="87"/>
        <v/>
      </c>
      <c r="P1108" s="4"/>
      <c r="Q1108" s="33" t="str">
        <f t="shared" si="88"/>
        <v/>
      </c>
      <c r="R1108" s="34" t="str">
        <f t="shared" si="89"/>
        <v/>
      </c>
    </row>
    <row r="1109" spans="1:18" x14ac:dyDescent="0.35">
      <c r="A1109" s="25">
        <v>1105</v>
      </c>
      <c r="B1109" s="26">
        <f>_xlfn.XLOOKUP(C1109,sales!C:C,scon!B:B,"")</f>
        <v>0</v>
      </c>
      <c r="C1109" s="4"/>
      <c r="D1109" s="26">
        <f>_xlfn.XLOOKUP(C1109,sales!C:C,scon!D:D,"")</f>
        <v>0</v>
      </c>
      <c r="E1109" s="26">
        <f>_xlfn.XLOOKUP(C1109,sales!C:C,scon!E:E,"")</f>
        <v>0</v>
      </c>
      <c r="F1109" s="4"/>
      <c r="G1109" s="27"/>
      <c r="H1109" s="28"/>
      <c r="I1109" s="4"/>
      <c r="J1109" s="35">
        <f>_xlfn.XLOOKUP(C1109,sales!C:C,scon!L:L,"")</f>
        <v>0</v>
      </c>
      <c r="K1109" s="31"/>
      <c r="L1109" s="31"/>
      <c r="M1109" s="33" t="str">
        <f t="shared" si="85"/>
        <v/>
      </c>
      <c r="N1109" s="33" t="str">
        <f t="shared" si="86"/>
        <v/>
      </c>
      <c r="O1109" s="33" t="str">
        <f t="shared" si="87"/>
        <v/>
      </c>
      <c r="P1109" s="4"/>
      <c r="Q1109" s="33" t="str">
        <f t="shared" si="88"/>
        <v/>
      </c>
      <c r="R1109" s="34" t="str">
        <f t="shared" si="89"/>
        <v/>
      </c>
    </row>
    <row r="1110" spans="1:18" x14ac:dyDescent="0.35">
      <c r="A1110" s="25">
        <v>1106</v>
      </c>
      <c r="B1110" s="26">
        <f>_xlfn.XLOOKUP(C1110,sales!C:C,scon!B:B,"")</f>
        <v>0</v>
      </c>
      <c r="C1110" s="4"/>
      <c r="D1110" s="26">
        <f>_xlfn.XLOOKUP(C1110,sales!C:C,scon!D:D,"")</f>
        <v>0</v>
      </c>
      <c r="E1110" s="26">
        <f>_xlfn.XLOOKUP(C1110,sales!C:C,scon!E:E,"")</f>
        <v>0</v>
      </c>
      <c r="F1110" s="4"/>
      <c r="G1110" s="27"/>
      <c r="H1110" s="28"/>
      <c r="I1110" s="4"/>
      <c r="J1110" s="35">
        <f>_xlfn.XLOOKUP(C1110,sales!C:C,scon!L:L,"")</f>
        <v>0</v>
      </c>
      <c r="K1110" s="31"/>
      <c r="L1110" s="31"/>
      <c r="M1110" s="33" t="str">
        <f t="shared" si="85"/>
        <v/>
      </c>
      <c r="N1110" s="33" t="str">
        <f t="shared" si="86"/>
        <v/>
      </c>
      <c r="O1110" s="33" t="str">
        <f t="shared" si="87"/>
        <v/>
      </c>
      <c r="P1110" s="4"/>
      <c r="Q1110" s="33" t="str">
        <f t="shared" si="88"/>
        <v/>
      </c>
      <c r="R1110" s="34" t="str">
        <f t="shared" si="89"/>
        <v/>
      </c>
    </row>
    <row r="1111" spans="1:18" x14ac:dyDescent="0.35">
      <c r="A1111" s="25">
        <v>1107</v>
      </c>
      <c r="B1111" s="26">
        <f>_xlfn.XLOOKUP(C1111,sales!C:C,scon!B:B,"")</f>
        <v>0</v>
      </c>
      <c r="C1111" s="4"/>
      <c r="D1111" s="26">
        <f>_xlfn.XLOOKUP(C1111,sales!C:C,scon!D:D,"")</f>
        <v>0</v>
      </c>
      <c r="E1111" s="26">
        <f>_xlfn.XLOOKUP(C1111,sales!C:C,scon!E:E,"")</f>
        <v>0</v>
      </c>
      <c r="F1111" s="4"/>
      <c r="G1111" s="27"/>
      <c r="H1111" s="28"/>
      <c r="I1111" s="4"/>
      <c r="J1111" s="35">
        <f>_xlfn.XLOOKUP(C1111,sales!C:C,scon!L:L,"")</f>
        <v>0</v>
      </c>
      <c r="K1111" s="31"/>
      <c r="L1111" s="31"/>
      <c r="M1111" s="33" t="str">
        <f t="shared" si="85"/>
        <v/>
      </c>
      <c r="N1111" s="33" t="str">
        <f t="shared" si="86"/>
        <v/>
      </c>
      <c r="O1111" s="33" t="str">
        <f t="shared" si="87"/>
        <v/>
      </c>
      <c r="P1111" s="4"/>
      <c r="Q1111" s="33" t="str">
        <f t="shared" si="88"/>
        <v/>
      </c>
      <c r="R1111" s="34" t="str">
        <f t="shared" si="89"/>
        <v/>
      </c>
    </row>
    <row r="1112" spans="1:18" x14ac:dyDescent="0.35">
      <c r="A1112" s="25">
        <v>1108</v>
      </c>
      <c r="B1112" s="26">
        <f>_xlfn.XLOOKUP(C1112,sales!C:C,scon!B:B,"")</f>
        <v>0</v>
      </c>
      <c r="C1112" s="4"/>
      <c r="D1112" s="26">
        <f>_xlfn.XLOOKUP(C1112,sales!C:C,scon!D:D,"")</f>
        <v>0</v>
      </c>
      <c r="E1112" s="26">
        <f>_xlfn.XLOOKUP(C1112,sales!C:C,scon!E:E,"")</f>
        <v>0</v>
      </c>
      <c r="F1112" s="4"/>
      <c r="G1112" s="27"/>
      <c r="H1112" s="28"/>
      <c r="I1112" s="4"/>
      <c r="J1112" s="35">
        <f>_xlfn.XLOOKUP(C1112,sales!C:C,scon!L:L,"")</f>
        <v>0</v>
      </c>
      <c r="K1112" s="31"/>
      <c r="L1112" s="31"/>
      <c r="M1112" s="33" t="str">
        <f t="shared" si="85"/>
        <v/>
      </c>
      <c r="N1112" s="33" t="str">
        <f t="shared" si="86"/>
        <v/>
      </c>
      <c r="O1112" s="33" t="str">
        <f t="shared" si="87"/>
        <v/>
      </c>
      <c r="P1112" s="4"/>
      <c r="Q1112" s="33" t="str">
        <f t="shared" si="88"/>
        <v/>
      </c>
      <c r="R1112" s="34" t="str">
        <f t="shared" si="89"/>
        <v/>
      </c>
    </row>
    <row r="1113" spans="1:18" x14ac:dyDescent="0.35">
      <c r="A1113" s="25">
        <v>1109</v>
      </c>
      <c r="B1113" s="26">
        <f>_xlfn.XLOOKUP(C1113,sales!C:C,scon!B:B,"")</f>
        <v>0</v>
      </c>
      <c r="C1113" s="4"/>
      <c r="D1113" s="26">
        <f>_xlfn.XLOOKUP(C1113,sales!C:C,scon!D:D,"")</f>
        <v>0</v>
      </c>
      <c r="E1113" s="26">
        <f>_xlfn.XLOOKUP(C1113,sales!C:C,scon!E:E,"")</f>
        <v>0</v>
      </c>
      <c r="F1113" s="4"/>
      <c r="G1113" s="27"/>
      <c r="H1113" s="28"/>
      <c r="I1113" s="4"/>
      <c r="J1113" s="35">
        <f>_xlfn.XLOOKUP(C1113,sales!C:C,scon!L:L,"")</f>
        <v>0</v>
      </c>
      <c r="K1113" s="31"/>
      <c r="L1113" s="31"/>
      <c r="M1113" s="33" t="str">
        <f t="shared" si="85"/>
        <v/>
      </c>
      <c r="N1113" s="33" t="str">
        <f t="shared" si="86"/>
        <v/>
      </c>
      <c r="O1113" s="33" t="str">
        <f t="shared" si="87"/>
        <v/>
      </c>
      <c r="P1113" s="4"/>
      <c r="Q1113" s="33" t="str">
        <f t="shared" si="88"/>
        <v/>
      </c>
      <c r="R1113" s="34" t="str">
        <f t="shared" si="89"/>
        <v/>
      </c>
    </row>
    <row r="1114" spans="1:18" x14ac:dyDescent="0.35">
      <c r="A1114" s="25">
        <v>1110</v>
      </c>
      <c r="B1114" s="26">
        <f>_xlfn.XLOOKUP(C1114,sales!C:C,scon!B:B,"")</f>
        <v>0</v>
      </c>
      <c r="C1114" s="4"/>
      <c r="D1114" s="26">
        <f>_xlfn.XLOOKUP(C1114,sales!C:C,scon!D:D,"")</f>
        <v>0</v>
      </c>
      <c r="E1114" s="26">
        <f>_xlfn.XLOOKUP(C1114,sales!C:C,scon!E:E,"")</f>
        <v>0</v>
      </c>
      <c r="F1114" s="4"/>
      <c r="G1114" s="27"/>
      <c r="H1114" s="28"/>
      <c r="I1114" s="4"/>
      <c r="J1114" s="35">
        <f>_xlfn.XLOOKUP(C1114,sales!C:C,scon!L:L,"")</f>
        <v>0</v>
      </c>
      <c r="K1114" s="31"/>
      <c r="L1114" s="31"/>
      <c r="M1114" s="33" t="str">
        <f t="shared" si="85"/>
        <v/>
      </c>
      <c r="N1114" s="33" t="str">
        <f t="shared" si="86"/>
        <v/>
      </c>
      <c r="O1114" s="33" t="str">
        <f t="shared" si="87"/>
        <v/>
      </c>
      <c r="P1114" s="4"/>
      <c r="Q1114" s="33" t="str">
        <f t="shared" si="88"/>
        <v/>
      </c>
      <c r="R1114" s="34" t="str">
        <f t="shared" si="89"/>
        <v/>
      </c>
    </row>
    <row r="1115" spans="1:18" x14ac:dyDescent="0.35">
      <c r="A1115" s="25">
        <v>1111</v>
      </c>
      <c r="B1115" s="26">
        <f>_xlfn.XLOOKUP(C1115,sales!C:C,scon!B:B,"")</f>
        <v>0</v>
      </c>
      <c r="C1115" s="4"/>
      <c r="D1115" s="26">
        <f>_xlfn.XLOOKUP(C1115,sales!C:C,scon!D:D,"")</f>
        <v>0</v>
      </c>
      <c r="E1115" s="26">
        <f>_xlfn.XLOOKUP(C1115,sales!C:C,scon!E:E,"")</f>
        <v>0</v>
      </c>
      <c r="F1115" s="4"/>
      <c r="G1115" s="27"/>
      <c r="H1115" s="28"/>
      <c r="I1115" s="4"/>
      <c r="J1115" s="35">
        <f>_xlfn.XLOOKUP(C1115,sales!C:C,scon!L:L,"")</f>
        <v>0</v>
      </c>
      <c r="K1115" s="31"/>
      <c r="L1115" s="31"/>
      <c r="M1115" s="33" t="str">
        <f t="shared" si="85"/>
        <v/>
      </c>
      <c r="N1115" s="33" t="str">
        <f t="shared" si="86"/>
        <v/>
      </c>
      <c r="O1115" s="33" t="str">
        <f t="shared" si="87"/>
        <v/>
      </c>
      <c r="P1115" s="4"/>
      <c r="Q1115" s="33" t="str">
        <f t="shared" si="88"/>
        <v/>
      </c>
      <c r="R1115" s="34" t="str">
        <f t="shared" si="89"/>
        <v/>
      </c>
    </row>
    <row r="1116" spans="1:18" x14ac:dyDescent="0.35">
      <c r="A1116" s="25">
        <v>1112</v>
      </c>
      <c r="B1116" s="26">
        <f>_xlfn.XLOOKUP(C1116,sales!C:C,scon!B:B,"")</f>
        <v>0</v>
      </c>
      <c r="C1116" s="4"/>
      <c r="D1116" s="26">
        <f>_xlfn.XLOOKUP(C1116,sales!C:C,scon!D:D,"")</f>
        <v>0</v>
      </c>
      <c r="E1116" s="26">
        <f>_xlfn.XLOOKUP(C1116,sales!C:C,scon!E:E,"")</f>
        <v>0</v>
      </c>
      <c r="F1116" s="4"/>
      <c r="G1116" s="27"/>
      <c r="H1116" s="28"/>
      <c r="I1116" s="4"/>
      <c r="J1116" s="35">
        <f>_xlfn.XLOOKUP(C1116,sales!C:C,scon!L:L,"")</f>
        <v>0</v>
      </c>
      <c r="K1116" s="31"/>
      <c r="L1116" s="31"/>
      <c r="M1116" s="33" t="str">
        <f t="shared" si="85"/>
        <v/>
      </c>
      <c r="N1116" s="33" t="str">
        <f t="shared" si="86"/>
        <v/>
      </c>
      <c r="O1116" s="33" t="str">
        <f t="shared" si="87"/>
        <v/>
      </c>
      <c r="P1116" s="4"/>
      <c r="Q1116" s="33" t="str">
        <f t="shared" si="88"/>
        <v/>
      </c>
      <c r="R1116" s="34" t="str">
        <f t="shared" si="89"/>
        <v/>
      </c>
    </row>
    <row r="1117" spans="1:18" x14ac:dyDescent="0.35">
      <c r="A1117" s="25">
        <v>1113</v>
      </c>
      <c r="B1117" s="26">
        <f>_xlfn.XLOOKUP(C1117,sales!C:C,scon!B:B,"")</f>
        <v>0</v>
      </c>
      <c r="C1117" s="4"/>
      <c r="D1117" s="26">
        <f>_xlfn.XLOOKUP(C1117,sales!C:C,scon!D:D,"")</f>
        <v>0</v>
      </c>
      <c r="E1117" s="26">
        <f>_xlfn.XLOOKUP(C1117,sales!C:C,scon!E:E,"")</f>
        <v>0</v>
      </c>
      <c r="F1117" s="4"/>
      <c r="G1117" s="27"/>
      <c r="H1117" s="28"/>
      <c r="I1117" s="4"/>
      <c r="J1117" s="35">
        <f>_xlfn.XLOOKUP(C1117,sales!C:C,scon!L:L,"")</f>
        <v>0</v>
      </c>
      <c r="K1117" s="31"/>
      <c r="L1117" s="31"/>
      <c r="M1117" s="33" t="str">
        <f t="shared" si="85"/>
        <v/>
      </c>
      <c r="N1117" s="33" t="str">
        <f t="shared" si="86"/>
        <v/>
      </c>
      <c r="O1117" s="33" t="str">
        <f t="shared" si="87"/>
        <v/>
      </c>
      <c r="P1117" s="4"/>
      <c r="Q1117" s="33" t="str">
        <f t="shared" si="88"/>
        <v/>
      </c>
      <c r="R1117" s="34" t="str">
        <f t="shared" si="89"/>
        <v/>
      </c>
    </row>
    <row r="1118" spans="1:18" x14ac:dyDescent="0.35">
      <c r="A1118" s="25">
        <v>1114</v>
      </c>
      <c r="B1118" s="26">
        <f>_xlfn.XLOOKUP(C1118,sales!C:C,scon!B:B,"")</f>
        <v>0</v>
      </c>
      <c r="C1118" s="4"/>
      <c r="D1118" s="26">
        <f>_xlfn.XLOOKUP(C1118,sales!C:C,scon!D:D,"")</f>
        <v>0</v>
      </c>
      <c r="E1118" s="26">
        <f>_xlfn.XLOOKUP(C1118,sales!C:C,scon!E:E,"")</f>
        <v>0</v>
      </c>
      <c r="F1118" s="4"/>
      <c r="G1118" s="27"/>
      <c r="H1118" s="28"/>
      <c r="I1118" s="4"/>
      <c r="J1118" s="35">
        <f>_xlfn.XLOOKUP(C1118,sales!C:C,scon!L:L,"")</f>
        <v>0</v>
      </c>
      <c r="K1118" s="31"/>
      <c r="L1118" s="31"/>
      <c r="M1118" s="33" t="str">
        <f t="shared" si="85"/>
        <v/>
      </c>
      <c r="N1118" s="33" t="str">
        <f t="shared" si="86"/>
        <v/>
      </c>
      <c r="O1118" s="33" t="str">
        <f t="shared" si="87"/>
        <v/>
      </c>
      <c r="P1118" s="4"/>
      <c r="Q1118" s="33" t="str">
        <f t="shared" si="88"/>
        <v/>
      </c>
      <c r="R1118" s="34" t="str">
        <f t="shared" si="89"/>
        <v/>
      </c>
    </row>
    <row r="1119" spans="1:18" x14ac:dyDescent="0.35">
      <c r="A1119" s="25">
        <v>1115</v>
      </c>
      <c r="B1119" s="26">
        <f>_xlfn.XLOOKUP(C1119,sales!C:C,scon!B:B,"")</f>
        <v>0</v>
      </c>
      <c r="C1119" s="4"/>
      <c r="D1119" s="26">
        <f>_xlfn.XLOOKUP(C1119,sales!C:C,scon!D:D,"")</f>
        <v>0</v>
      </c>
      <c r="E1119" s="26">
        <f>_xlfn.XLOOKUP(C1119,sales!C:C,scon!E:E,"")</f>
        <v>0</v>
      </c>
      <c r="F1119" s="4"/>
      <c r="G1119" s="27"/>
      <c r="H1119" s="28"/>
      <c r="I1119" s="4"/>
      <c r="J1119" s="35">
        <f>_xlfn.XLOOKUP(C1119,sales!C:C,scon!L:L,"")</f>
        <v>0</v>
      </c>
      <c r="K1119" s="31"/>
      <c r="L1119" s="31"/>
      <c r="M1119" s="33" t="str">
        <f t="shared" si="85"/>
        <v/>
      </c>
      <c r="N1119" s="33" t="str">
        <f t="shared" si="86"/>
        <v/>
      </c>
      <c r="O1119" s="33" t="str">
        <f t="shared" si="87"/>
        <v/>
      </c>
      <c r="P1119" s="4"/>
      <c r="Q1119" s="33" t="str">
        <f t="shared" si="88"/>
        <v/>
      </c>
      <c r="R1119" s="34" t="str">
        <f t="shared" si="89"/>
        <v/>
      </c>
    </row>
    <row r="1120" spans="1:18" x14ac:dyDescent="0.35">
      <c r="A1120" s="25">
        <v>1116</v>
      </c>
      <c r="B1120" s="26">
        <f>_xlfn.XLOOKUP(C1120,sales!C:C,scon!B:B,"")</f>
        <v>0</v>
      </c>
      <c r="C1120" s="4"/>
      <c r="D1120" s="26">
        <f>_xlfn.XLOOKUP(C1120,sales!C:C,scon!D:D,"")</f>
        <v>0</v>
      </c>
      <c r="E1120" s="26">
        <f>_xlfn.XLOOKUP(C1120,sales!C:C,scon!E:E,"")</f>
        <v>0</v>
      </c>
      <c r="F1120" s="4"/>
      <c r="G1120" s="27"/>
      <c r="H1120" s="28"/>
      <c r="I1120" s="4"/>
      <c r="J1120" s="35">
        <f>_xlfn.XLOOKUP(C1120,sales!C:C,scon!L:L,"")</f>
        <v>0</v>
      </c>
      <c r="K1120" s="31"/>
      <c r="L1120" s="31"/>
      <c r="M1120" s="33" t="str">
        <f t="shared" si="85"/>
        <v/>
      </c>
      <c r="N1120" s="33" t="str">
        <f t="shared" si="86"/>
        <v/>
      </c>
      <c r="O1120" s="33" t="str">
        <f t="shared" si="87"/>
        <v/>
      </c>
      <c r="P1120" s="4"/>
      <c r="Q1120" s="33" t="str">
        <f t="shared" si="88"/>
        <v/>
      </c>
      <c r="R1120" s="34" t="str">
        <f t="shared" si="89"/>
        <v/>
      </c>
    </row>
    <row r="1121" spans="1:18" x14ac:dyDescent="0.35">
      <c r="A1121" s="25">
        <v>1117</v>
      </c>
      <c r="B1121" s="26">
        <f>_xlfn.XLOOKUP(C1121,sales!C:C,scon!B:B,"")</f>
        <v>0</v>
      </c>
      <c r="C1121" s="4"/>
      <c r="D1121" s="26">
        <f>_xlfn.XLOOKUP(C1121,sales!C:C,scon!D:D,"")</f>
        <v>0</v>
      </c>
      <c r="E1121" s="26">
        <f>_xlfn.XLOOKUP(C1121,sales!C:C,scon!E:E,"")</f>
        <v>0</v>
      </c>
      <c r="F1121" s="4"/>
      <c r="G1121" s="27"/>
      <c r="H1121" s="28"/>
      <c r="I1121" s="4"/>
      <c r="J1121" s="35">
        <f>_xlfn.XLOOKUP(C1121,sales!C:C,scon!L:L,"")</f>
        <v>0</v>
      </c>
      <c r="K1121" s="31"/>
      <c r="L1121" s="31"/>
      <c r="M1121" s="33" t="str">
        <f t="shared" si="85"/>
        <v/>
      </c>
      <c r="N1121" s="33" t="str">
        <f t="shared" si="86"/>
        <v/>
      </c>
      <c r="O1121" s="33" t="str">
        <f t="shared" si="87"/>
        <v/>
      </c>
      <c r="P1121" s="4"/>
      <c r="Q1121" s="33" t="str">
        <f t="shared" si="88"/>
        <v/>
      </c>
      <c r="R1121" s="34" t="str">
        <f t="shared" si="89"/>
        <v/>
      </c>
    </row>
    <row r="1122" spans="1:18" x14ac:dyDescent="0.35">
      <c r="A1122" s="25">
        <v>1118</v>
      </c>
      <c r="B1122" s="26">
        <f>_xlfn.XLOOKUP(C1122,sales!C:C,scon!B:B,"")</f>
        <v>0</v>
      </c>
      <c r="C1122" s="4"/>
      <c r="D1122" s="26">
        <f>_xlfn.XLOOKUP(C1122,sales!C:C,scon!D:D,"")</f>
        <v>0</v>
      </c>
      <c r="E1122" s="26">
        <f>_xlfn.XLOOKUP(C1122,sales!C:C,scon!E:E,"")</f>
        <v>0</v>
      </c>
      <c r="F1122" s="4"/>
      <c r="G1122" s="27"/>
      <c r="H1122" s="28"/>
      <c r="I1122" s="4"/>
      <c r="J1122" s="35">
        <f>_xlfn.XLOOKUP(C1122,sales!C:C,scon!L:L,"")</f>
        <v>0</v>
      </c>
      <c r="K1122" s="31"/>
      <c r="L1122" s="31"/>
      <c r="M1122" s="33" t="str">
        <f t="shared" si="85"/>
        <v/>
      </c>
      <c r="N1122" s="33" t="str">
        <f t="shared" si="86"/>
        <v/>
      </c>
      <c r="O1122" s="33" t="str">
        <f t="shared" si="87"/>
        <v/>
      </c>
      <c r="P1122" s="4"/>
      <c r="Q1122" s="33" t="str">
        <f t="shared" si="88"/>
        <v/>
      </c>
      <c r="R1122" s="34" t="str">
        <f t="shared" si="89"/>
        <v/>
      </c>
    </row>
    <row r="1123" spans="1:18" x14ac:dyDescent="0.35">
      <c r="A1123" s="25">
        <v>1119</v>
      </c>
      <c r="B1123" s="26">
        <f>_xlfn.XLOOKUP(C1123,sales!C:C,scon!B:B,"")</f>
        <v>0</v>
      </c>
      <c r="C1123" s="4"/>
      <c r="D1123" s="26">
        <f>_xlfn.XLOOKUP(C1123,sales!C:C,scon!D:D,"")</f>
        <v>0</v>
      </c>
      <c r="E1123" s="26">
        <f>_xlfn.XLOOKUP(C1123,sales!C:C,scon!E:E,"")</f>
        <v>0</v>
      </c>
      <c r="F1123" s="4"/>
      <c r="G1123" s="27"/>
      <c r="H1123" s="28"/>
      <c r="I1123" s="4"/>
      <c r="J1123" s="35">
        <f>_xlfn.XLOOKUP(C1123,sales!C:C,scon!L:L,"")</f>
        <v>0</v>
      </c>
      <c r="K1123" s="31"/>
      <c r="L1123" s="31"/>
      <c r="M1123" s="33" t="str">
        <f t="shared" si="85"/>
        <v/>
      </c>
      <c r="N1123" s="33" t="str">
        <f t="shared" si="86"/>
        <v/>
      </c>
      <c r="O1123" s="33" t="str">
        <f t="shared" si="87"/>
        <v/>
      </c>
      <c r="P1123" s="4"/>
      <c r="Q1123" s="33" t="str">
        <f t="shared" si="88"/>
        <v/>
      </c>
      <c r="R1123" s="34" t="str">
        <f t="shared" si="89"/>
        <v/>
      </c>
    </row>
    <row r="1124" spans="1:18" x14ac:dyDescent="0.35">
      <c r="A1124" s="25">
        <v>1120</v>
      </c>
      <c r="B1124" s="26">
        <f>_xlfn.XLOOKUP(C1124,sales!C:C,scon!B:B,"")</f>
        <v>0</v>
      </c>
      <c r="C1124" s="4"/>
      <c r="D1124" s="26">
        <f>_xlfn.XLOOKUP(C1124,sales!C:C,scon!D:D,"")</f>
        <v>0</v>
      </c>
      <c r="E1124" s="26">
        <f>_xlfn.XLOOKUP(C1124,sales!C:C,scon!E:E,"")</f>
        <v>0</v>
      </c>
      <c r="F1124" s="4"/>
      <c r="G1124" s="27"/>
      <c r="H1124" s="28"/>
      <c r="I1124" s="4"/>
      <c r="J1124" s="35">
        <f>_xlfn.XLOOKUP(C1124,sales!C:C,scon!L:L,"")</f>
        <v>0</v>
      </c>
      <c r="K1124" s="31"/>
      <c r="L1124" s="31"/>
      <c r="M1124" s="33" t="str">
        <f t="shared" si="85"/>
        <v/>
      </c>
      <c r="N1124" s="33" t="str">
        <f t="shared" si="86"/>
        <v/>
      </c>
      <c r="O1124" s="33" t="str">
        <f t="shared" si="87"/>
        <v/>
      </c>
      <c r="P1124" s="4"/>
      <c r="Q1124" s="33" t="str">
        <f t="shared" si="88"/>
        <v/>
      </c>
      <c r="R1124" s="34" t="str">
        <f t="shared" si="89"/>
        <v/>
      </c>
    </row>
    <row r="1125" spans="1:18" x14ac:dyDescent="0.35">
      <c r="A1125" s="25">
        <v>1121</v>
      </c>
      <c r="B1125" s="26">
        <f>_xlfn.XLOOKUP(C1125,sales!C:C,scon!B:B,"")</f>
        <v>0</v>
      </c>
      <c r="C1125" s="4"/>
      <c r="D1125" s="26">
        <f>_xlfn.XLOOKUP(C1125,sales!C:C,scon!D:D,"")</f>
        <v>0</v>
      </c>
      <c r="E1125" s="26">
        <f>_xlfn.XLOOKUP(C1125,sales!C:C,scon!E:E,"")</f>
        <v>0</v>
      </c>
      <c r="F1125" s="4"/>
      <c r="G1125" s="27"/>
      <c r="H1125" s="28"/>
      <c r="I1125" s="4"/>
      <c r="J1125" s="35">
        <f>_xlfn.XLOOKUP(C1125,sales!C:C,scon!L:L,"")</f>
        <v>0</v>
      </c>
      <c r="K1125" s="31"/>
      <c r="L1125" s="31"/>
      <c r="M1125" s="33" t="str">
        <f t="shared" si="85"/>
        <v/>
      </c>
      <c r="N1125" s="33" t="str">
        <f t="shared" si="86"/>
        <v/>
      </c>
      <c r="O1125" s="33" t="str">
        <f t="shared" si="87"/>
        <v/>
      </c>
      <c r="P1125" s="4"/>
      <c r="Q1125" s="33" t="str">
        <f t="shared" si="88"/>
        <v/>
      </c>
      <c r="R1125" s="34" t="str">
        <f t="shared" si="89"/>
        <v/>
      </c>
    </row>
    <row r="1126" spans="1:18" x14ac:dyDescent="0.35">
      <c r="A1126" s="25">
        <v>1122</v>
      </c>
      <c r="B1126" s="26">
        <f>_xlfn.XLOOKUP(C1126,sales!C:C,scon!B:B,"")</f>
        <v>0</v>
      </c>
      <c r="C1126" s="4"/>
      <c r="D1126" s="26">
        <f>_xlfn.XLOOKUP(C1126,sales!C:C,scon!D:D,"")</f>
        <v>0</v>
      </c>
      <c r="E1126" s="26">
        <f>_xlfn.XLOOKUP(C1126,sales!C:C,scon!E:E,"")</f>
        <v>0</v>
      </c>
      <c r="F1126" s="4"/>
      <c r="G1126" s="27"/>
      <c r="H1126" s="28"/>
      <c r="I1126" s="4"/>
      <c r="J1126" s="35">
        <f>_xlfn.XLOOKUP(C1126,sales!C:C,scon!L:L,"")</f>
        <v>0</v>
      </c>
      <c r="K1126" s="31"/>
      <c r="L1126" s="31"/>
      <c r="M1126" s="33" t="str">
        <f t="shared" si="85"/>
        <v/>
      </c>
      <c r="N1126" s="33" t="str">
        <f t="shared" si="86"/>
        <v/>
      </c>
      <c r="O1126" s="33" t="str">
        <f t="shared" si="87"/>
        <v/>
      </c>
      <c r="P1126" s="4"/>
      <c r="Q1126" s="33" t="str">
        <f t="shared" si="88"/>
        <v/>
      </c>
      <c r="R1126" s="34" t="str">
        <f t="shared" si="89"/>
        <v/>
      </c>
    </row>
    <row r="1127" spans="1:18" x14ac:dyDescent="0.35">
      <c r="A1127" s="25">
        <v>1123</v>
      </c>
      <c r="B1127" s="26">
        <f>_xlfn.XLOOKUP(C1127,sales!C:C,scon!B:B,"")</f>
        <v>0</v>
      </c>
      <c r="C1127" s="4"/>
      <c r="D1127" s="26">
        <f>_xlfn.XLOOKUP(C1127,sales!C:C,scon!D:D,"")</f>
        <v>0</v>
      </c>
      <c r="E1127" s="26">
        <f>_xlfn.XLOOKUP(C1127,sales!C:C,scon!E:E,"")</f>
        <v>0</v>
      </c>
      <c r="F1127" s="4"/>
      <c r="G1127" s="27"/>
      <c r="H1127" s="28"/>
      <c r="I1127" s="4"/>
      <c r="J1127" s="35">
        <f>_xlfn.XLOOKUP(C1127,sales!C:C,scon!L:L,"")</f>
        <v>0</v>
      </c>
      <c r="K1127" s="31"/>
      <c r="L1127" s="31"/>
      <c r="M1127" s="33" t="str">
        <f t="shared" si="85"/>
        <v/>
      </c>
      <c r="N1127" s="33" t="str">
        <f t="shared" si="86"/>
        <v/>
      </c>
      <c r="O1127" s="33" t="str">
        <f t="shared" si="87"/>
        <v/>
      </c>
      <c r="P1127" s="4"/>
      <c r="Q1127" s="33" t="str">
        <f t="shared" si="88"/>
        <v/>
      </c>
      <c r="R1127" s="34" t="str">
        <f t="shared" si="89"/>
        <v/>
      </c>
    </row>
    <row r="1128" spans="1:18" x14ac:dyDescent="0.35">
      <c r="A1128" s="25">
        <v>1124</v>
      </c>
      <c r="B1128" s="26">
        <f>_xlfn.XLOOKUP(C1128,sales!C:C,scon!B:B,"")</f>
        <v>0</v>
      </c>
      <c r="C1128" s="4"/>
      <c r="D1128" s="26">
        <f>_xlfn.XLOOKUP(C1128,sales!C:C,scon!D:D,"")</f>
        <v>0</v>
      </c>
      <c r="E1128" s="26">
        <f>_xlfn.XLOOKUP(C1128,sales!C:C,scon!E:E,"")</f>
        <v>0</v>
      </c>
      <c r="F1128" s="4"/>
      <c r="G1128" s="27"/>
      <c r="H1128" s="28"/>
      <c r="I1128" s="4"/>
      <c r="J1128" s="35">
        <f>_xlfn.XLOOKUP(C1128,sales!C:C,scon!L:L,"")</f>
        <v>0</v>
      </c>
      <c r="K1128" s="31"/>
      <c r="L1128" s="31"/>
      <c r="M1128" s="33" t="str">
        <f t="shared" si="85"/>
        <v/>
      </c>
      <c r="N1128" s="33" t="str">
        <f t="shared" si="86"/>
        <v/>
      </c>
      <c r="O1128" s="33" t="str">
        <f t="shared" si="87"/>
        <v/>
      </c>
      <c r="P1128" s="4"/>
      <c r="Q1128" s="33" t="str">
        <f t="shared" si="88"/>
        <v/>
      </c>
      <c r="R1128" s="34" t="str">
        <f t="shared" si="89"/>
        <v/>
      </c>
    </row>
    <row r="1129" spans="1:18" x14ac:dyDescent="0.35">
      <c r="A1129" s="25">
        <v>1125</v>
      </c>
      <c r="B1129" s="26">
        <f>_xlfn.XLOOKUP(C1129,sales!C:C,scon!B:B,"")</f>
        <v>0</v>
      </c>
      <c r="C1129" s="4"/>
      <c r="D1129" s="26">
        <f>_xlfn.XLOOKUP(C1129,sales!C:C,scon!D:D,"")</f>
        <v>0</v>
      </c>
      <c r="E1129" s="26">
        <f>_xlfn.XLOOKUP(C1129,sales!C:C,scon!E:E,"")</f>
        <v>0</v>
      </c>
      <c r="F1129" s="4"/>
      <c r="G1129" s="27"/>
      <c r="H1129" s="28"/>
      <c r="I1129" s="4"/>
      <c r="J1129" s="35">
        <f>_xlfn.XLOOKUP(C1129,sales!C:C,scon!L:L,"")</f>
        <v>0</v>
      </c>
      <c r="K1129" s="31"/>
      <c r="L1129" s="31"/>
      <c r="M1129" s="33" t="str">
        <f t="shared" si="85"/>
        <v/>
      </c>
      <c r="N1129" s="33" t="str">
        <f t="shared" si="86"/>
        <v/>
      </c>
      <c r="O1129" s="33" t="str">
        <f t="shared" si="87"/>
        <v/>
      </c>
      <c r="P1129" s="4"/>
      <c r="Q1129" s="33" t="str">
        <f t="shared" si="88"/>
        <v/>
      </c>
      <c r="R1129" s="34" t="str">
        <f t="shared" si="89"/>
        <v/>
      </c>
    </row>
    <row r="1130" spans="1:18" x14ac:dyDescent="0.35">
      <c r="A1130" s="25">
        <v>1126</v>
      </c>
      <c r="B1130" s="26">
        <f>_xlfn.XLOOKUP(C1130,sales!C:C,scon!B:B,"")</f>
        <v>0</v>
      </c>
      <c r="C1130" s="4"/>
      <c r="D1130" s="26">
        <f>_xlfn.XLOOKUP(C1130,sales!C:C,scon!D:D,"")</f>
        <v>0</v>
      </c>
      <c r="E1130" s="26">
        <f>_xlfn.XLOOKUP(C1130,sales!C:C,scon!E:E,"")</f>
        <v>0</v>
      </c>
      <c r="F1130" s="4"/>
      <c r="G1130" s="27"/>
      <c r="H1130" s="28"/>
      <c r="I1130" s="4"/>
      <c r="J1130" s="35">
        <f>_xlfn.XLOOKUP(C1130,sales!C:C,scon!L:L,"")</f>
        <v>0</v>
      </c>
      <c r="K1130" s="31"/>
      <c r="L1130" s="31"/>
      <c r="M1130" s="33" t="str">
        <f t="shared" si="85"/>
        <v/>
      </c>
      <c r="N1130" s="33" t="str">
        <f t="shared" si="86"/>
        <v/>
      </c>
      <c r="O1130" s="33" t="str">
        <f t="shared" si="87"/>
        <v/>
      </c>
      <c r="P1130" s="4"/>
      <c r="Q1130" s="33" t="str">
        <f t="shared" si="88"/>
        <v/>
      </c>
      <c r="R1130" s="34" t="str">
        <f t="shared" si="89"/>
        <v/>
      </c>
    </row>
    <row r="1131" spans="1:18" x14ac:dyDescent="0.35">
      <c r="A1131" s="25">
        <v>1127</v>
      </c>
      <c r="B1131" s="26">
        <f>_xlfn.XLOOKUP(C1131,sales!C:C,scon!B:B,"")</f>
        <v>0</v>
      </c>
      <c r="C1131" s="4"/>
      <c r="D1131" s="26">
        <f>_xlfn.XLOOKUP(C1131,sales!C:C,scon!D:D,"")</f>
        <v>0</v>
      </c>
      <c r="E1131" s="26">
        <f>_xlfn.XLOOKUP(C1131,sales!C:C,scon!E:E,"")</f>
        <v>0</v>
      </c>
      <c r="F1131" s="4"/>
      <c r="G1131" s="27"/>
      <c r="H1131" s="28"/>
      <c r="I1131" s="4"/>
      <c r="J1131" s="35">
        <f>_xlfn.XLOOKUP(C1131,sales!C:C,scon!L:L,"")</f>
        <v>0</v>
      </c>
      <c r="K1131" s="31"/>
      <c r="L1131" s="31"/>
      <c r="M1131" s="33" t="str">
        <f t="shared" si="85"/>
        <v/>
      </c>
      <c r="N1131" s="33" t="str">
        <f t="shared" si="86"/>
        <v/>
      </c>
      <c r="O1131" s="33" t="str">
        <f t="shared" si="87"/>
        <v/>
      </c>
      <c r="P1131" s="4"/>
      <c r="Q1131" s="33" t="str">
        <f t="shared" si="88"/>
        <v/>
      </c>
      <c r="R1131" s="34" t="str">
        <f t="shared" si="89"/>
        <v/>
      </c>
    </row>
    <row r="1132" spans="1:18" x14ac:dyDescent="0.35">
      <c r="A1132" s="25">
        <v>1128</v>
      </c>
      <c r="B1132" s="26">
        <f>_xlfn.XLOOKUP(C1132,sales!C:C,scon!B:B,"")</f>
        <v>0</v>
      </c>
      <c r="C1132" s="4"/>
      <c r="D1132" s="26">
        <f>_xlfn.XLOOKUP(C1132,sales!C:C,scon!D:D,"")</f>
        <v>0</v>
      </c>
      <c r="E1132" s="26">
        <f>_xlfn.XLOOKUP(C1132,sales!C:C,scon!E:E,"")</f>
        <v>0</v>
      </c>
      <c r="F1132" s="4"/>
      <c r="G1132" s="27"/>
      <c r="H1132" s="28"/>
      <c r="I1132" s="4"/>
      <c r="J1132" s="35">
        <f>_xlfn.XLOOKUP(C1132,sales!C:C,scon!L:L,"")</f>
        <v>0</v>
      </c>
      <c r="K1132" s="31"/>
      <c r="L1132" s="31"/>
      <c r="M1132" s="33" t="str">
        <f t="shared" si="85"/>
        <v/>
      </c>
      <c r="N1132" s="33" t="str">
        <f t="shared" si="86"/>
        <v/>
      </c>
      <c r="O1132" s="33" t="str">
        <f t="shared" si="87"/>
        <v/>
      </c>
      <c r="P1132" s="4"/>
      <c r="Q1132" s="33" t="str">
        <f t="shared" si="88"/>
        <v/>
      </c>
      <c r="R1132" s="34" t="str">
        <f t="shared" si="89"/>
        <v/>
      </c>
    </row>
    <row r="1133" spans="1:18" x14ac:dyDescent="0.35">
      <c r="A1133" s="25">
        <v>1129</v>
      </c>
      <c r="B1133" s="26">
        <f>_xlfn.XLOOKUP(C1133,sales!C:C,scon!B:B,"")</f>
        <v>0</v>
      </c>
      <c r="C1133" s="4"/>
      <c r="D1133" s="26">
        <f>_xlfn.XLOOKUP(C1133,sales!C:C,scon!D:D,"")</f>
        <v>0</v>
      </c>
      <c r="E1133" s="26">
        <f>_xlfn.XLOOKUP(C1133,sales!C:C,scon!E:E,"")</f>
        <v>0</v>
      </c>
      <c r="F1133" s="4"/>
      <c r="G1133" s="27"/>
      <c r="H1133" s="28"/>
      <c r="I1133" s="4"/>
      <c r="J1133" s="35">
        <f>_xlfn.XLOOKUP(C1133,sales!C:C,scon!L:L,"")</f>
        <v>0</v>
      </c>
      <c r="K1133" s="31"/>
      <c r="L1133" s="31"/>
      <c r="M1133" s="33" t="str">
        <f t="shared" si="85"/>
        <v/>
      </c>
      <c r="N1133" s="33" t="str">
        <f t="shared" si="86"/>
        <v/>
      </c>
      <c r="O1133" s="33" t="str">
        <f t="shared" si="87"/>
        <v/>
      </c>
      <c r="P1133" s="4"/>
      <c r="Q1133" s="33" t="str">
        <f t="shared" si="88"/>
        <v/>
      </c>
      <c r="R1133" s="34" t="str">
        <f t="shared" si="89"/>
        <v/>
      </c>
    </row>
    <row r="1134" spans="1:18" x14ac:dyDescent="0.35">
      <c r="A1134" s="25">
        <v>1130</v>
      </c>
      <c r="B1134" s="26">
        <f>_xlfn.XLOOKUP(C1134,sales!C:C,scon!B:B,"")</f>
        <v>0</v>
      </c>
      <c r="C1134" s="4"/>
      <c r="D1134" s="26">
        <f>_xlfn.XLOOKUP(C1134,sales!C:C,scon!D:D,"")</f>
        <v>0</v>
      </c>
      <c r="E1134" s="26">
        <f>_xlfn.XLOOKUP(C1134,sales!C:C,scon!E:E,"")</f>
        <v>0</v>
      </c>
      <c r="F1134" s="4"/>
      <c r="G1134" s="27"/>
      <c r="H1134" s="28"/>
      <c r="I1134" s="4"/>
      <c r="J1134" s="35">
        <f>_xlfn.XLOOKUP(C1134,sales!C:C,scon!L:L,"")</f>
        <v>0</v>
      </c>
      <c r="K1134" s="31"/>
      <c r="L1134" s="31"/>
      <c r="M1134" s="33" t="str">
        <f t="shared" si="85"/>
        <v/>
      </c>
      <c r="N1134" s="33" t="str">
        <f t="shared" si="86"/>
        <v/>
      </c>
      <c r="O1134" s="33" t="str">
        <f t="shared" si="87"/>
        <v/>
      </c>
      <c r="P1134" s="4"/>
      <c r="Q1134" s="33" t="str">
        <f t="shared" si="88"/>
        <v/>
      </c>
      <c r="R1134" s="34" t="str">
        <f t="shared" si="89"/>
        <v/>
      </c>
    </row>
    <row r="1135" spans="1:18" x14ac:dyDescent="0.35">
      <c r="A1135" s="25">
        <v>1131</v>
      </c>
      <c r="B1135" s="26">
        <f>_xlfn.XLOOKUP(C1135,sales!C:C,scon!B:B,"")</f>
        <v>0</v>
      </c>
      <c r="C1135" s="4"/>
      <c r="D1135" s="26">
        <f>_xlfn.XLOOKUP(C1135,sales!C:C,scon!D:D,"")</f>
        <v>0</v>
      </c>
      <c r="E1135" s="26">
        <f>_xlfn.XLOOKUP(C1135,sales!C:C,scon!E:E,"")</f>
        <v>0</v>
      </c>
      <c r="F1135" s="4"/>
      <c r="G1135" s="27"/>
      <c r="H1135" s="28"/>
      <c r="I1135" s="4"/>
      <c r="J1135" s="35">
        <f>_xlfn.XLOOKUP(C1135,sales!C:C,scon!L:L,"")</f>
        <v>0</v>
      </c>
      <c r="K1135" s="31"/>
      <c r="L1135" s="31"/>
      <c r="M1135" s="33" t="str">
        <f t="shared" si="85"/>
        <v/>
      </c>
      <c r="N1135" s="33" t="str">
        <f t="shared" si="86"/>
        <v/>
      </c>
      <c r="O1135" s="33" t="str">
        <f t="shared" si="87"/>
        <v/>
      </c>
      <c r="P1135" s="4"/>
      <c r="Q1135" s="33" t="str">
        <f t="shared" si="88"/>
        <v/>
      </c>
      <c r="R1135" s="34" t="str">
        <f t="shared" si="89"/>
        <v/>
      </c>
    </row>
    <row r="1136" spans="1:18" x14ac:dyDescent="0.35">
      <c r="A1136" s="25">
        <v>1132</v>
      </c>
      <c r="B1136" s="26">
        <f>_xlfn.XLOOKUP(C1136,sales!C:C,scon!B:B,"")</f>
        <v>0</v>
      </c>
      <c r="C1136" s="4"/>
      <c r="D1136" s="26">
        <f>_xlfn.XLOOKUP(C1136,sales!C:C,scon!D:D,"")</f>
        <v>0</v>
      </c>
      <c r="E1136" s="26">
        <f>_xlfn.XLOOKUP(C1136,sales!C:C,scon!E:E,"")</f>
        <v>0</v>
      </c>
      <c r="F1136" s="4"/>
      <c r="G1136" s="27"/>
      <c r="H1136" s="28"/>
      <c r="I1136" s="4"/>
      <c r="J1136" s="35">
        <f>_xlfn.XLOOKUP(C1136,sales!C:C,scon!L:L,"")</f>
        <v>0</v>
      </c>
      <c r="K1136" s="31"/>
      <c r="L1136" s="31"/>
      <c r="M1136" s="33" t="str">
        <f t="shared" si="85"/>
        <v/>
      </c>
      <c r="N1136" s="33" t="str">
        <f t="shared" si="86"/>
        <v/>
      </c>
      <c r="O1136" s="33" t="str">
        <f t="shared" si="87"/>
        <v/>
      </c>
      <c r="P1136" s="4"/>
      <c r="Q1136" s="33" t="str">
        <f t="shared" si="88"/>
        <v/>
      </c>
      <c r="R1136" s="34" t="str">
        <f t="shared" si="89"/>
        <v/>
      </c>
    </row>
    <row r="1137" spans="1:18" x14ac:dyDescent="0.35">
      <c r="A1137" s="25">
        <v>1133</v>
      </c>
      <c r="B1137" s="26">
        <f>_xlfn.XLOOKUP(C1137,sales!C:C,scon!B:B,"")</f>
        <v>0</v>
      </c>
      <c r="C1137" s="4"/>
      <c r="D1137" s="26">
        <f>_xlfn.XLOOKUP(C1137,sales!C:C,scon!D:D,"")</f>
        <v>0</v>
      </c>
      <c r="E1137" s="26">
        <f>_xlfn.XLOOKUP(C1137,sales!C:C,scon!E:E,"")</f>
        <v>0</v>
      </c>
      <c r="F1137" s="4"/>
      <c r="G1137" s="27"/>
      <c r="H1137" s="28"/>
      <c r="I1137" s="4"/>
      <c r="J1137" s="35">
        <f>_xlfn.XLOOKUP(C1137,sales!C:C,scon!L:L,"")</f>
        <v>0</v>
      </c>
      <c r="K1137" s="31"/>
      <c r="L1137" s="31"/>
      <c r="M1137" s="33" t="str">
        <f t="shared" si="85"/>
        <v/>
      </c>
      <c r="N1137" s="33" t="str">
        <f t="shared" si="86"/>
        <v/>
      </c>
      <c r="O1137" s="33" t="str">
        <f t="shared" si="87"/>
        <v/>
      </c>
      <c r="P1137" s="4"/>
      <c r="Q1137" s="33" t="str">
        <f t="shared" si="88"/>
        <v/>
      </c>
      <c r="R1137" s="34" t="str">
        <f t="shared" si="89"/>
        <v/>
      </c>
    </row>
    <row r="1138" spans="1:18" x14ac:dyDescent="0.35">
      <c r="A1138" s="25">
        <v>1134</v>
      </c>
      <c r="B1138" s="26">
        <f>_xlfn.XLOOKUP(C1138,sales!C:C,scon!B:B,"")</f>
        <v>0</v>
      </c>
      <c r="C1138" s="4"/>
      <c r="D1138" s="26">
        <f>_xlfn.XLOOKUP(C1138,sales!C:C,scon!D:D,"")</f>
        <v>0</v>
      </c>
      <c r="E1138" s="26">
        <f>_xlfn.XLOOKUP(C1138,sales!C:C,scon!E:E,"")</f>
        <v>0</v>
      </c>
      <c r="F1138" s="4"/>
      <c r="G1138" s="27"/>
      <c r="H1138" s="28"/>
      <c r="I1138" s="4"/>
      <c r="J1138" s="35">
        <f>_xlfn.XLOOKUP(C1138,sales!C:C,scon!L:L,"")</f>
        <v>0</v>
      </c>
      <c r="K1138" s="31"/>
      <c r="L1138" s="31"/>
      <c r="M1138" s="33" t="str">
        <f t="shared" si="85"/>
        <v/>
      </c>
      <c r="N1138" s="33" t="str">
        <f t="shared" si="86"/>
        <v/>
      </c>
      <c r="O1138" s="33" t="str">
        <f t="shared" si="87"/>
        <v/>
      </c>
      <c r="P1138" s="4"/>
      <c r="Q1138" s="33" t="str">
        <f t="shared" si="88"/>
        <v/>
      </c>
      <c r="R1138" s="34" t="str">
        <f t="shared" si="89"/>
        <v/>
      </c>
    </row>
    <row r="1139" spans="1:18" x14ac:dyDescent="0.35">
      <c r="A1139" s="25">
        <v>1135</v>
      </c>
      <c r="B1139" s="26">
        <f>_xlfn.XLOOKUP(C1139,sales!C:C,scon!B:B,"")</f>
        <v>0</v>
      </c>
      <c r="C1139" s="4"/>
      <c r="D1139" s="26">
        <f>_xlfn.XLOOKUP(C1139,sales!C:C,scon!D:D,"")</f>
        <v>0</v>
      </c>
      <c r="E1139" s="26">
        <f>_xlfn.XLOOKUP(C1139,sales!C:C,scon!E:E,"")</f>
        <v>0</v>
      </c>
      <c r="F1139" s="4"/>
      <c r="G1139" s="27"/>
      <c r="H1139" s="28"/>
      <c r="I1139" s="4"/>
      <c r="J1139" s="35">
        <f>_xlfn.XLOOKUP(C1139,sales!C:C,scon!L:L,"")</f>
        <v>0</v>
      </c>
      <c r="K1139" s="31"/>
      <c r="L1139" s="31"/>
      <c r="M1139" s="33" t="str">
        <f t="shared" si="85"/>
        <v/>
      </c>
      <c r="N1139" s="33" t="str">
        <f t="shared" si="86"/>
        <v/>
      </c>
      <c r="O1139" s="33" t="str">
        <f t="shared" si="87"/>
        <v/>
      </c>
      <c r="P1139" s="4"/>
      <c r="Q1139" s="33" t="str">
        <f t="shared" si="88"/>
        <v/>
      </c>
      <c r="R1139" s="34" t="str">
        <f t="shared" si="89"/>
        <v/>
      </c>
    </row>
    <row r="1140" spans="1:18" x14ac:dyDescent="0.35">
      <c r="A1140" s="25">
        <v>1136</v>
      </c>
      <c r="B1140" s="26">
        <f>_xlfn.XLOOKUP(C1140,sales!C:C,scon!B:B,"")</f>
        <v>0</v>
      </c>
      <c r="C1140" s="4"/>
      <c r="D1140" s="26">
        <f>_xlfn.XLOOKUP(C1140,sales!C:C,scon!D:D,"")</f>
        <v>0</v>
      </c>
      <c r="E1140" s="26">
        <f>_xlfn.XLOOKUP(C1140,sales!C:C,scon!E:E,"")</f>
        <v>0</v>
      </c>
      <c r="F1140" s="4"/>
      <c r="G1140" s="27"/>
      <c r="H1140" s="28"/>
      <c r="I1140" s="4"/>
      <c r="J1140" s="35">
        <f>_xlfn.XLOOKUP(C1140,sales!C:C,scon!L:L,"")</f>
        <v>0</v>
      </c>
      <c r="K1140" s="31"/>
      <c r="L1140" s="31"/>
      <c r="M1140" s="33" t="str">
        <f t="shared" si="85"/>
        <v/>
      </c>
      <c r="N1140" s="33" t="str">
        <f t="shared" si="86"/>
        <v/>
      </c>
      <c r="O1140" s="33" t="str">
        <f t="shared" si="87"/>
        <v/>
      </c>
      <c r="P1140" s="4"/>
      <c r="Q1140" s="33" t="str">
        <f t="shared" si="88"/>
        <v/>
      </c>
      <c r="R1140" s="34" t="str">
        <f t="shared" si="89"/>
        <v/>
      </c>
    </row>
    <row r="1141" spans="1:18" x14ac:dyDescent="0.35">
      <c r="A1141" s="25">
        <v>1137</v>
      </c>
      <c r="B1141" s="26">
        <f>_xlfn.XLOOKUP(C1141,sales!C:C,scon!B:B,"")</f>
        <v>0</v>
      </c>
      <c r="C1141" s="4"/>
      <c r="D1141" s="26">
        <f>_xlfn.XLOOKUP(C1141,sales!C:C,scon!D:D,"")</f>
        <v>0</v>
      </c>
      <c r="E1141" s="26">
        <f>_xlfn.XLOOKUP(C1141,sales!C:C,scon!E:E,"")</f>
        <v>0</v>
      </c>
      <c r="F1141" s="4"/>
      <c r="G1141" s="27"/>
      <c r="H1141" s="28"/>
      <c r="I1141" s="4"/>
      <c r="J1141" s="35">
        <f>_xlfn.XLOOKUP(C1141,sales!C:C,scon!L:L,"")</f>
        <v>0</v>
      </c>
      <c r="K1141" s="31"/>
      <c r="L1141" s="31"/>
      <c r="M1141" s="33" t="str">
        <f t="shared" si="85"/>
        <v/>
      </c>
      <c r="N1141" s="33" t="str">
        <f t="shared" si="86"/>
        <v/>
      </c>
      <c r="O1141" s="33" t="str">
        <f t="shared" si="87"/>
        <v/>
      </c>
      <c r="P1141" s="4"/>
      <c r="Q1141" s="33" t="str">
        <f t="shared" si="88"/>
        <v/>
      </c>
      <c r="R1141" s="34" t="str">
        <f t="shared" si="89"/>
        <v/>
      </c>
    </row>
    <row r="1142" spans="1:18" x14ac:dyDescent="0.35">
      <c r="A1142" s="25">
        <v>1138</v>
      </c>
      <c r="B1142" s="26">
        <f>_xlfn.XLOOKUP(C1142,sales!C:C,scon!B:B,"")</f>
        <v>0</v>
      </c>
      <c r="C1142" s="4"/>
      <c r="D1142" s="26">
        <f>_xlfn.XLOOKUP(C1142,sales!C:C,scon!D:D,"")</f>
        <v>0</v>
      </c>
      <c r="E1142" s="26">
        <f>_xlfn.XLOOKUP(C1142,sales!C:C,scon!E:E,"")</f>
        <v>0</v>
      </c>
      <c r="F1142" s="4"/>
      <c r="G1142" s="27"/>
      <c r="H1142" s="28"/>
      <c r="I1142" s="4"/>
      <c r="J1142" s="35">
        <f>_xlfn.XLOOKUP(C1142,sales!C:C,scon!L:L,"")</f>
        <v>0</v>
      </c>
      <c r="K1142" s="31"/>
      <c r="L1142" s="31"/>
      <c r="M1142" s="33" t="str">
        <f t="shared" si="85"/>
        <v/>
      </c>
      <c r="N1142" s="33" t="str">
        <f t="shared" si="86"/>
        <v/>
      </c>
      <c r="O1142" s="33" t="str">
        <f t="shared" si="87"/>
        <v/>
      </c>
      <c r="P1142" s="4"/>
      <c r="Q1142" s="33" t="str">
        <f t="shared" si="88"/>
        <v/>
      </c>
      <c r="R1142" s="34" t="str">
        <f t="shared" si="89"/>
        <v/>
      </c>
    </row>
    <row r="1143" spans="1:18" x14ac:dyDescent="0.35">
      <c r="A1143" s="25">
        <v>1139</v>
      </c>
      <c r="B1143" s="26">
        <f>_xlfn.XLOOKUP(C1143,sales!C:C,scon!B:B,"")</f>
        <v>0</v>
      </c>
      <c r="C1143" s="4"/>
      <c r="D1143" s="26">
        <f>_xlfn.XLOOKUP(C1143,sales!C:C,scon!D:D,"")</f>
        <v>0</v>
      </c>
      <c r="E1143" s="26">
        <f>_xlfn.XLOOKUP(C1143,sales!C:C,scon!E:E,"")</f>
        <v>0</v>
      </c>
      <c r="F1143" s="4"/>
      <c r="G1143" s="27"/>
      <c r="H1143" s="28"/>
      <c r="I1143" s="4"/>
      <c r="J1143" s="35">
        <f>_xlfn.XLOOKUP(C1143,sales!C:C,scon!L:L,"")</f>
        <v>0</v>
      </c>
      <c r="K1143" s="31"/>
      <c r="L1143" s="31"/>
      <c r="M1143" s="33" t="str">
        <f t="shared" si="85"/>
        <v/>
      </c>
      <c r="N1143" s="33" t="str">
        <f t="shared" si="86"/>
        <v/>
      </c>
      <c r="O1143" s="33" t="str">
        <f t="shared" si="87"/>
        <v/>
      </c>
      <c r="P1143" s="4"/>
      <c r="Q1143" s="33" t="str">
        <f t="shared" si="88"/>
        <v/>
      </c>
      <c r="R1143" s="34" t="str">
        <f t="shared" si="89"/>
        <v/>
      </c>
    </row>
    <row r="1144" spans="1:18" x14ac:dyDescent="0.35">
      <c r="A1144" s="25">
        <v>1140</v>
      </c>
      <c r="B1144" s="26">
        <f>_xlfn.XLOOKUP(C1144,sales!C:C,scon!B:B,"")</f>
        <v>0</v>
      </c>
      <c r="C1144" s="4"/>
      <c r="D1144" s="26">
        <f>_xlfn.XLOOKUP(C1144,sales!C:C,scon!D:D,"")</f>
        <v>0</v>
      </c>
      <c r="E1144" s="26">
        <f>_xlfn.XLOOKUP(C1144,sales!C:C,scon!E:E,"")</f>
        <v>0</v>
      </c>
      <c r="F1144" s="4"/>
      <c r="G1144" s="27"/>
      <c r="H1144" s="28"/>
      <c r="I1144" s="4"/>
      <c r="J1144" s="35">
        <f>_xlfn.XLOOKUP(C1144,sales!C:C,scon!L:L,"")</f>
        <v>0</v>
      </c>
      <c r="K1144" s="31"/>
      <c r="L1144" s="31"/>
      <c r="M1144" s="33" t="str">
        <f t="shared" si="85"/>
        <v/>
      </c>
      <c r="N1144" s="33" t="str">
        <f t="shared" si="86"/>
        <v/>
      </c>
      <c r="O1144" s="33" t="str">
        <f t="shared" si="87"/>
        <v/>
      </c>
      <c r="P1144" s="4"/>
      <c r="Q1144" s="33" t="str">
        <f t="shared" si="88"/>
        <v/>
      </c>
      <c r="R1144" s="34" t="str">
        <f t="shared" si="89"/>
        <v/>
      </c>
    </row>
    <row r="1145" spans="1:18" x14ac:dyDescent="0.35">
      <c r="A1145" s="25">
        <v>1141</v>
      </c>
      <c r="B1145" s="26">
        <f>_xlfn.XLOOKUP(C1145,sales!C:C,scon!B:B,"")</f>
        <v>0</v>
      </c>
      <c r="C1145" s="4"/>
      <c r="D1145" s="26">
        <f>_xlfn.XLOOKUP(C1145,sales!C:C,scon!D:D,"")</f>
        <v>0</v>
      </c>
      <c r="E1145" s="26">
        <f>_xlfn.XLOOKUP(C1145,sales!C:C,scon!E:E,"")</f>
        <v>0</v>
      </c>
      <c r="F1145" s="4"/>
      <c r="G1145" s="27"/>
      <c r="H1145" s="28"/>
      <c r="I1145" s="4"/>
      <c r="J1145" s="35">
        <f>_xlfn.XLOOKUP(C1145,sales!C:C,scon!L:L,"")</f>
        <v>0</v>
      </c>
      <c r="K1145" s="31"/>
      <c r="L1145" s="31"/>
      <c r="M1145" s="33" t="str">
        <f t="shared" si="85"/>
        <v/>
      </c>
      <c r="N1145" s="33" t="str">
        <f t="shared" si="86"/>
        <v/>
      </c>
      <c r="O1145" s="33" t="str">
        <f t="shared" si="87"/>
        <v/>
      </c>
      <c r="P1145" s="4"/>
      <c r="Q1145" s="33" t="str">
        <f t="shared" si="88"/>
        <v/>
      </c>
      <c r="R1145" s="34" t="str">
        <f t="shared" si="89"/>
        <v/>
      </c>
    </row>
    <row r="1146" spans="1:18" x14ac:dyDescent="0.35">
      <c r="A1146" s="25">
        <v>1142</v>
      </c>
      <c r="B1146" s="26">
        <f>_xlfn.XLOOKUP(C1146,sales!C:C,scon!B:B,"")</f>
        <v>0</v>
      </c>
      <c r="C1146" s="4"/>
      <c r="D1146" s="26">
        <f>_xlfn.XLOOKUP(C1146,sales!C:C,scon!D:D,"")</f>
        <v>0</v>
      </c>
      <c r="E1146" s="26">
        <f>_xlfn.XLOOKUP(C1146,sales!C:C,scon!E:E,"")</f>
        <v>0</v>
      </c>
      <c r="F1146" s="4"/>
      <c r="G1146" s="27"/>
      <c r="H1146" s="28"/>
      <c r="I1146" s="4"/>
      <c r="J1146" s="35">
        <f>_xlfn.XLOOKUP(C1146,sales!C:C,scon!L:L,"")</f>
        <v>0</v>
      </c>
      <c r="K1146" s="31"/>
      <c r="L1146" s="31"/>
      <c r="M1146" s="33" t="str">
        <f t="shared" si="85"/>
        <v/>
      </c>
      <c r="N1146" s="33" t="str">
        <f t="shared" si="86"/>
        <v/>
      </c>
      <c r="O1146" s="33" t="str">
        <f t="shared" si="87"/>
        <v/>
      </c>
      <c r="P1146" s="4"/>
      <c r="Q1146" s="33" t="str">
        <f t="shared" si="88"/>
        <v/>
      </c>
      <c r="R1146" s="34" t="str">
        <f t="shared" si="89"/>
        <v/>
      </c>
    </row>
    <row r="1147" spans="1:18" x14ac:dyDescent="0.35">
      <c r="A1147" s="25">
        <v>1143</v>
      </c>
      <c r="B1147" s="26">
        <f>_xlfn.XLOOKUP(C1147,sales!C:C,scon!B:B,"")</f>
        <v>0</v>
      </c>
      <c r="C1147" s="4"/>
      <c r="D1147" s="26">
        <f>_xlfn.XLOOKUP(C1147,sales!C:C,scon!D:D,"")</f>
        <v>0</v>
      </c>
      <c r="E1147" s="26">
        <f>_xlfn.XLOOKUP(C1147,sales!C:C,scon!E:E,"")</f>
        <v>0</v>
      </c>
      <c r="F1147" s="4"/>
      <c r="G1147" s="27"/>
      <c r="H1147" s="28"/>
      <c r="I1147" s="4"/>
      <c r="J1147" s="35">
        <f>_xlfn.XLOOKUP(C1147,sales!C:C,scon!L:L,"")</f>
        <v>0</v>
      </c>
      <c r="K1147" s="31"/>
      <c r="L1147" s="31"/>
      <c r="M1147" s="33" t="str">
        <f t="shared" si="85"/>
        <v/>
      </c>
      <c r="N1147" s="33" t="str">
        <f t="shared" si="86"/>
        <v/>
      </c>
      <c r="O1147" s="33" t="str">
        <f t="shared" si="87"/>
        <v/>
      </c>
      <c r="P1147" s="4"/>
      <c r="Q1147" s="33" t="str">
        <f t="shared" si="88"/>
        <v/>
      </c>
      <c r="R1147" s="34" t="str">
        <f t="shared" si="89"/>
        <v/>
      </c>
    </row>
    <row r="1148" spans="1:18" x14ac:dyDescent="0.35">
      <c r="A1148" s="25">
        <v>1144</v>
      </c>
      <c r="B1148" s="26">
        <f>_xlfn.XLOOKUP(C1148,sales!C:C,scon!B:B,"")</f>
        <v>0</v>
      </c>
      <c r="C1148" s="4"/>
      <c r="D1148" s="26">
        <f>_xlfn.XLOOKUP(C1148,sales!C:C,scon!D:D,"")</f>
        <v>0</v>
      </c>
      <c r="E1148" s="26">
        <f>_xlfn.XLOOKUP(C1148,sales!C:C,scon!E:E,"")</f>
        <v>0</v>
      </c>
      <c r="F1148" s="4"/>
      <c r="G1148" s="27"/>
      <c r="H1148" s="28"/>
      <c r="I1148" s="4"/>
      <c r="J1148" s="35">
        <f>_xlfn.XLOOKUP(C1148,sales!C:C,scon!L:L,"")</f>
        <v>0</v>
      </c>
      <c r="K1148" s="31"/>
      <c r="L1148" s="31"/>
      <c r="M1148" s="33" t="str">
        <f t="shared" si="85"/>
        <v/>
      </c>
      <c r="N1148" s="33" t="str">
        <f t="shared" si="86"/>
        <v/>
      </c>
      <c r="O1148" s="33" t="str">
        <f t="shared" si="87"/>
        <v/>
      </c>
      <c r="P1148" s="4"/>
      <c r="Q1148" s="33" t="str">
        <f t="shared" si="88"/>
        <v/>
      </c>
      <c r="R1148" s="34" t="str">
        <f t="shared" si="89"/>
        <v/>
      </c>
    </row>
    <row r="1149" spans="1:18" x14ac:dyDescent="0.35">
      <c r="A1149" s="25">
        <v>1145</v>
      </c>
      <c r="B1149" s="26">
        <f>_xlfn.XLOOKUP(C1149,sales!C:C,scon!B:B,"")</f>
        <v>0</v>
      </c>
      <c r="C1149" s="4"/>
      <c r="D1149" s="26">
        <f>_xlfn.XLOOKUP(C1149,sales!C:C,scon!D:D,"")</f>
        <v>0</v>
      </c>
      <c r="E1149" s="26">
        <f>_xlfn.XLOOKUP(C1149,sales!C:C,scon!E:E,"")</f>
        <v>0</v>
      </c>
      <c r="F1149" s="4"/>
      <c r="G1149" s="27"/>
      <c r="H1149" s="28"/>
      <c r="I1149" s="4"/>
      <c r="J1149" s="35">
        <f>_xlfn.XLOOKUP(C1149,sales!C:C,scon!L:L,"")</f>
        <v>0</v>
      </c>
      <c r="K1149" s="31"/>
      <c r="L1149" s="31"/>
      <c r="M1149" s="33" t="str">
        <f t="shared" si="85"/>
        <v/>
      </c>
      <c r="N1149" s="33" t="str">
        <f t="shared" si="86"/>
        <v/>
      </c>
      <c r="O1149" s="33" t="str">
        <f t="shared" si="87"/>
        <v/>
      </c>
      <c r="P1149" s="4"/>
      <c r="Q1149" s="33" t="str">
        <f t="shared" si="88"/>
        <v/>
      </c>
      <c r="R1149" s="34" t="str">
        <f t="shared" si="89"/>
        <v/>
      </c>
    </row>
    <row r="1150" spans="1:18" x14ac:dyDescent="0.35">
      <c r="A1150" s="25">
        <v>1146</v>
      </c>
      <c r="B1150" s="26">
        <f>_xlfn.XLOOKUP(C1150,sales!C:C,scon!B:B,"")</f>
        <v>0</v>
      </c>
      <c r="C1150" s="4"/>
      <c r="D1150" s="26">
        <f>_xlfn.XLOOKUP(C1150,sales!C:C,scon!D:D,"")</f>
        <v>0</v>
      </c>
      <c r="E1150" s="26">
        <f>_xlfn.XLOOKUP(C1150,sales!C:C,scon!E:E,"")</f>
        <v>0</v>
      </c>
      <c r="F1150" s="4"/>
      <c r="G1150" s="27"/>
      <c r="H1150" s="28"/>
      <c r="I1150" s="4"/>
      <c r="J1150" s="35">
        <f>_xlfn.XLOOKUP(C1150,sales!C:C,scon!L:L,"")</f>
        <v>0</v>
      </c>
      <c r="K1150" s="31"/>
      <c r="L1150" s="31"/>
      <c r="M1150" s="33" t="str">
        <f t="shared" si="85"/>
        <v/>
      </c>
      <c r="N1150" s="33" t="str">
        <f t="shared" si="86"/>
        <v/>
      </c>
      <c r="O1150" s="33" t="str">
        <f t="shared" si="87"/>
        <v/>
      </c>
      <c r="P1150" s="4"/>
      <c r="Q1150" s="33" t="str">
        <f t="shared" si="88"/>
        <v/>
      </c>
      <c r="R1150" s="34" t="str">
        <f t="shared" si="89"/>
        <v/>
      </c>
    </row>
    <row r="1151" spans="1:18" x14ac:dyDescent="0.35">
      <c r="A1151" s="25">
        <v>1147</v>
      </c>
      <c r="B1151" s="26">
        <f>_xlfn.XLOOKUP(C1151,sales!C:C,scon!B:B,"")</f>
        <v>0</v>
      </c>
      <c r="C1151" s="4"/>
      <c r="D1151" s="26">
        <f>_xlfn.XLOOKUP(C1151,sales!C:C,scon!D:D,"")</f>
        <v>0</v>
      </c>
      <c r="E1151" s="26">
        <f>_xlfn.XLOOKUP(C1151,sales!C:C,scon!E:E,"")</f>
        <v>0</v>
      </c>
      <c r="F1151" s="4"/>
      <c r="G1151" s="27"/>
      <c r="H1151" s="28"/>
      <c r="I1151" s="4"/>
      <c r="J1151" s="35">
        <f>_xlfn.XLOOKUP(C1151,sales!C:C,scon!L:L,"")</f>
        <v>0</v>
      </c>
      <c r="K1151" s="31"/>
      <c r="L1151" s="31"/>
      <c r="M1151" s="33" t="str">
        <f t="shared" si="85"/>
        <v/>
      </c>
      <c r="N1151" s="33" t="str">
        <f t="shared" si="86"/>
        <v/>
      </c>
      <c r="O1151" s="33" t="str">
        <f t="shared" si="87"/>
        <v/>
      </c>
      <c r="P1151" s="4"/>
      <c r="Q1151" s="33" t="str">
        <f t="shared" si="88"/>
        <v/>
      </c>
      <c r="R1151" s="34" t="str">
        <f t="shared" si="89"/>
        <v/>
      </c>
    </row>
    <row r="1152" spans="1:18" x14ac:dyDescent="0.35">
      <c r="A1152" s="25">
        <v>1148</v>
      </c>
      <c r="B1152" s="26">
        <f>_xlfn.XLOOKUP(C1152,sales!C:C,scon!B:B,"")</f>
        <v>0</v>
      </c>
      <c r="C1152" s="4"/>
      <c r="D1152" s="26">
        <f>_xlfn.XLOOKUP(C1152,sales!C:C,scon!D:D,"")</f>
        <v>0</v>
      </c>
      <c r="E1152" s="26">
        <f>_xlfn.XLOOKUP(C1152,sales!C:C,scon!E:E,"")</f>
        <v>0</v>
      </c>
      <c r="F1152" s="4"/>
      <c r="G1152" s="27"/>
      <c r="H1152" s="28"/>
      <c r="I1152" s="4"/>
      <c r="J1152" s="35">
        <f>_xlfn.XLOOKUP(C1152,sales!C:C,scon!L:L,"")</f>
        <v>0</v>
      </c>
      <c r="K1152" s="31"/>
      <c r="L1152" s="31"/>
      <c r="M1152" s="33" t="str">
        <f t="shared" si="85"/>
        <v/>
      </c>
      <c r="N1152" s="33" t="str">
        <f t="shared" si="86"/>
        <v/>
      </c>
      <c r="O1152" s="33" t="str">
        <f t="shared" si="87"/>
        <v/>
      </c>
      <c r="P1152" s="4"/>
      <c r="Q1152" s="33" t="str">
        <f t="shared" si="88"/>
        <v/>
      </c>
      <c r="R1152" s="34" t="str">
        <f t="shared" si="89"/>
        <v/>
      </c>
    </row>
    <row r="1153" spans="1:18" x14ac:dyDescent="0.35">
      <c r="A1153" s="25">
        <v>1149</v>
      </c>
      <c r="B1153" s="26">
        <f>_xlfn.XLOOKUP(C1153,sales!C:C,scon!B:B,"")</f>
        <v>0</v>
      </c>
      <c r="C1153" s="4"/>
      <c r="D1153" s="26">
        <f>_xlfn.XLOOKUP(C1153,sales!C:C,scon!D:D,"")</f>
        <v>0</v>
      </c>
      <c r="E1153" s="26">
        <f>_xlfn.XLOOKUP(C1153,sales!C:C,scon!E:E,"")</f>
        <v>0</v>
      </c>
      <c r="F1153" s="4"/>
      <c r="G1153" s="27"/>
      <c r="H1153" s="28"/>
      <c r="I1153" s="4"/>
      <c r="J1153" s="35">
        <f>_xlfn.XLOOKUP(C1153,sales!C:C,scon!L:L,"")</f>
        <v>0</v>
      </c>
      <c r="K1153" s="31"/>
      <c r="L1153" s="31"/>
      <c r="M1153" s="33" t="str">
        <f t="shared" si="85"/>
        <v/>
      </c>
      <c r="N1153" s="33" t="str">
        <f t="shared" si="86"/>
        <v/>
      </c>
      <c r="O1153" s="33" t="str">
        <f t="shared" si="87"/>
        <v/>
      </c>
      <c r="P1153" s="4"/>
      <c r="Q1153" s="33" t="str">
        <f t="shared" si="88"/>
        <v/>
      </c>
      <c r="R1153" s="34" t="str">
        <f t="shared" si="89"/>
        <v/>
      </c>
    </row>
    <row r="1154" spans="1:18" x14ac:dyDescent="0.35">
      <c r="A1154" s="25">
        <v>1150</v>
      </c>
      <c r="B1154" s="26">
        <f>_xlfn.XLOOKUP(C1154,sales!C:C,scon!B:B,"")</f>
        <v>0</v>
      </c>
      <c r="C1154" s="4"/>
      <c r="D1154" s="26">
        <f>_xlfn.XLOOKUP(C1154,sales!C:C,scon!D:D,"")</f>
        <v>0</v>
      </c>
      <c r="E1154" s="26">
        <f>_xlfn.XLOOKUP(C1154,sales!C:C,scon!E:E,"")</f>
        <v>0</v>
      </c>
      <c r="F1154" s="4"/>
      <c r="G1154" s="27"/>
      <c r="H1154" s="28"/>
      <c r="I1154" s="4"/>
      <c r="J1154" s="35">
        <f>_xlfn.XLOOKUP(C1154,sales!C:C,scon!L:L,"")</f>
        <v>0</v>
      </c>
      <c r="K1154" s="31"/>
      <c r="L1154" s="31"/>
      <c r="M1154" s="33" t="str">
        <f t="shared" si="85"/>
        <v/>
      </c>
      <c r="N1154" s="33" t="str">
        <f t="shared" si="86"/>
        <v/>
      </c>
      <c r="O1154" s="33" t="str">
        <f t="shared" si="87"/>
        <v/>
      </c>
      <c r="P1154" s="4"/>
      <c r="Q1154" s="33" t="str">
        <f t="shared" si="88"/>
        <v/>
      </c>
      <c r="R1154" s="34" t="str">
        <f t="shared" si="89"/>
        <v/>
      </c>
    </row>
    <row r="1155" spans="1:18" x14ac:dyDescent="0.35">
      <c r="A1155" s="25">
        <v>1151</v>
      </c>
      <c r="B1155" s="26">
        <f>_xlfn.XLOOKUP(C1155,sales!C:C,scon!B:B,"")</f>
        <v>0</v>
      </c>
      <c r="C1155" s="4"/>
      <c r="D1155" s="26">
        <f>_xlfn.XLOOKUP(C1155,sales!C:C,scon!D:D,"")</f>
        <v>0</v>
      </c>
      <c r="E1155" s="26">
        <f>_xlfn.XLOOKUP(C1155,sales!C:C,scon!E:E,"")</f>
        <v>0</v>
      </c>
      <c r="F1155" s="4"/>
      <c r="G1155" s="27"/>
      <c r="H1155" s="28"/>
      <c r="I1155" s="4"/>
      <c r="J1155" s="35">
        <f>_xlfn.XLOOKUP(C1155,sales!C:C,scon!L:L,"")</f>
        <v>0</v>
      </c>
      <c r="K1155" s="31"/>
      <c r="L1155" s="31"/>
      <c r="M1155" s="33" t="str">
        <f t="shared" si="85"/>
        <v/>
      </c>
      <c r="N1155" s="33" t="str">
        <f t="shared" si="86"/>
        <v/>
      </c>
      <c r="O1155" s="33" t="str">
        <f t="shared" si="87"/>
        <v/>
      </c>
      <c r="P1155" s="4"/>
      <c r="Q1155" s="33" t="str">
        <f t="shared" si="88"/>
        <v/>
      </c>
      <c r="R1155" s="34" t="str">
        <f t="shared" si="89"/>
        <v/>
      </c>
    </row>
    <row r="1156" spans="1:18" x14ac:dyDescent="0.35">
      <c r="A1156" s="25">
        <v>1152</v>
      </c>
      <c r="B1156" s="26">
        <f>_xlfn.XLOOKUP(C1156,sales!C:C,scon!B:B,"")</f>
        <v>0</v>
      </c>
      <c r="C1156" s="4"/>
      <c r="D1156" s="26">
        <f>_xlfn.XLOOKUP(C1156,sales!C:C,scon!D:D,"")</f>
        <v>0</v>
      </c>
      <c r="E1156" s="26">
        <f>_xlfn.XLOOKUP(C1156,sales!C:C,scon!E:E,"")</f>
        <v>0</v>
      </c>
      <c r="F1156" s="4"/>
      <c r="G1156" s="27"/>
      <c r="H1156" s="28"/>
      <c r="I1156" s="4"/>
      <c r="J1156" s="35">
        <f>_xlfn.XLOOKUP(C1156,sales!C:C,scon!L:L,"")</f>
        <v>0</v>
      </c>
      <c r="K1156" s="31"/>
      <c r="L1156" s="31"/>
      <c r="M1156" s="33" t="str">
        <f t="shared" si="85"/>
        <v/>
      </c>
      <c r="N1156" s="33" t="str">
        <f t="shared" si="86"/>
        <v/>
      </c>
      <c r="O1156" s="33" t="str">
        <f t="shared" si="87"/>
        <v/>
      </c>
      <c r="P1156" s="4"/>
      <c r="Q1156" s="33" t="str">
        <f t="shared" si="88"/>
        <v/>
      </c>
      <c r="R1156" s="34" t="str">
        <f t="shared" si="89"/>
        <v/>
      </c>
    </row>
    <row r="1157" spans="1:18" x14ac:dyDescent="0.35">
      <c r="A1157" s="25">
        <v>1153</v>
      </c>
      <c r="B1157" s="26">
        <f>_xlfn.XLOOKUP(C1157,sales!C:C,scon!B:B,"")</f>
        <v>0</v>
      </c>
      <c r="C1157" s="4"/>
      <c r="D1157" s="26">
        <f>_xlfn.XLOOKUP(C1157,sales!C:C,scon!D:D,"")</f>
        <v>0</v>
      </c>
      <c r="E1157" s="26">
        <f>_xlfn.XLOOKUP(C1157,sales!C:C,scon!E:E,"")</f>
        <v>0</v>
      </c>
      <c r="F1157" s="4"/>
      <c r="G1157" s="27"/>
      <c r="H1157" s="28"/>
      <c r="I1157" s="4"/>
      <c r="J1157" s="35">
        <f>_xlfn.XLOOKUP(C1157,sales!C:C,scon!L:L,"")</f>
        <v>0</v>
      </c>
      <c r="K1157" s="31"/>
      <c r="L1157" s="31"/>
      <c r="M1157" s="33" t="str">
        <f t="shared" ref="M1157:M1220" si="90">IF(I1157="","",J1157*I1157)</f>
        <v/>
      </c>
      <c r="N1157" s="33" t="str">
        <f t="shared" ref="N1157:N1220" si="91">IF(K1157="","",M1157 * K1157)</f>
        <v/>
      </c>
      <c r="O1157" s="33" t="str">
        <f t="shared" ref="O1157:O1220" si="92">IF(K1157="","",M1157 + N1157)</f>
        <v/>
      </c>
      <c r="P1157" s="4"/>
      <c r="Q1157" s="33" t="str">
        <f t="shared" ref="Q1157:Q1220" si="93">IF(L1157&amp;K1157="","",M1157 * L1157)</f>
        <v/>
      </c>
      <c r="R1157" s="34" t="str">
        <f t="shared" si="89"/>
        <v/>
      </c>
    </row>
    <row r="1158" spans="1:18" x14ac:dyDescent="0.35">
      <c r="A1158" s="25">
        <v>1154</v>
      </c>
      <c r="B1158" s="26">
        <f>_xlfn.XLOOKUP(C1158,sales!C:C,scon!B:B,"")</f>
        <v>0</v>
      </c>
      <c r="C1158" s="4"/>
      <c r="D1158" s="26">
        <f>_xlfn.XLOOKUP(C1158,sales!C:C,scon!D:D,"")</f>
        <v>0</v>
      </c>
      <c r="E1158" s="26">
        <f>_xlfn.XLOOKUP(C1158,sales!C:C,scon!E:E,"")</f>
        <v>0</v>
      </c>
      <c r="F1158" s="4"/>
      <c r="G1158" s="27"/>
      <c r="H1158" s="28"/>
      <c r="I1158" s="4"/>
      <c r="J1158" s="35">
        <f>_xlfn.XLOOKUP(C1158,sales!C:C,scon!L:L,"")</f>
        <v>0</v>
      </c>
      <c r="K1158" s="31"/>
      <c r="L1158" s="31"/>
      <c r="M1158" s="33" t="str">
        <f t="shared" si="90"/>
        <v/>
      </c>
      <c r="N1158" s="33" t="str">
        <f t="shared" si="91"/>
        <v/>
      </c>
      <c r="O1158" s="33" t="str">
        <f t="shared" si="92"/>
        <v/>
      </c>
      <c r="P1158" s="4"/>
      <c r="Q1158" s="33" t="str">
        <f t="shared" si="93"/>
        <v/>
      </c>
      <c r="R1158" s="34" t="str">
        <f t="shared" ref="R1158:R1221" si="94">IF(M1158="","",O1158-P1158-Q1158)</f>
        <v/>
      </c>
    </row>
    <row r="1159" spans="1:18" x14ac:dyDescent="0.35">
      <c r="A1159" s="25">
        <v>1155</v>
      </c>
      <c r="B1159" s="26">
        <f>_xlfn.XLOOKUP(C1159,sales!C:C,scon!B:B,"")</f>
        <v>0</v>
      </c>
      <c r="C1159" s="4"/>
      <c r="D1159" s="26">
        <f>_xlfn.XLOOKUP(C1159,sales!C:C,scon!D:D,"")</f>
        <v>0</v>
      </c>
      <c r="E1159" s="26">
        <f>_xlfn.XLOOKUP(C1159,sales!C:C,scon!E:E,"")</f>
        <v>0</v>
      </c>
      <c r="F1159" s="4"/>
      <c r="G1159" s="27"/>
      <c r="H1159" s="28"/>
      <c r="I1159" s="4"/>
      <c r="J1159" s="35">
        <f>_xlfn.XLOOKUP(C1159,sales!C:C,scon!L:L,"")</f>
        <v>0</v>
      </c>
      <c r="K1159" s="31"/>
      <c r="L1159" s="31"/>
      <c r="M1159" s="33" t="str">
        <f t="shared" si="90"/>
        <v/>
      </c>
      <c r="N1159" s="33" t="str">
        <f t="shared" si="91"/>
        <v/>
      </c>
      <c r="O1159" s="33" t="str">
        <f t="shared" si="92"/>
        <v/>
      </c>
      <c r="P1159" s="4"/>
      <c r="Q1159" s="33" t="str">
        <f t="shared" si="93"/>
        <v/>
      </c>
      <c r="R1159" s="34" t="str">
        <f t="shared" si="94"/>
        <v/>
      </c>
    </row>
    <row r="1160" spans="1:18" x14ac:dyDescent="0.35">
      <c r="A1160" s="25">
        <v>1156</v>
      </c>
      <c r="B1160" s="26">
        <f>_xlfn.XLOOKUP(C1160,sales!C:C,scon!B:B,"")</f>
        <v>0</v>
      </c>
      <c r="C1160" s="4"/>
      <c r="D1160" s="26">
        <f>_xlfn.XLOOKUP(C1160,sales!C:C,scon!D:D,"")</f>
        <v>0</v>
      </c>
      <c r="E1160" s="26">
        <f>_xlfn.XLOOKUP(C1160,sales!C:C,scon!E:E,"")</f>
        <v>0</v>
      </c>
      <c r="F1160" s="4"/>
      <c r="G1160" s="27"/>
      <c r="H1160" s="28"/>
      <c r="I1160" s="4"/>
      <c r="J1160" s="35">
        <f>_xlfn.XLOOKUP(C1160,sales!C:C,scon!L:L,"")</f>
        <v>0</v>
      </c>
      <c r="K1160" s="31"/>
      <c r="L1160" s="31"/>
      <c r="M1160" s="33" t="str">
        <f t="shared" si="90"/>
        <v/>
      </c>
      <c r="N1160" s="33" t="str">
        <f t="shared" si="91"/>
        <v/>
      </c>
      <c r="O1160" s="33" t="str">
        <f t="shared" si="92"/>
        <v/>
      </c>
      <c r="P1160" s="4"/>
      <c r="Q1160" s="33" t="str">
        <f t="shared" si="93"/>
        <v/>
      </c>
      <c r="R1160" s="34" t="str">
        <f t="shared" si="94"/>
        <v/>
      </c>
    </row>
    <row r="1161" spans="1:18" x14ac:dyDescent="0.35">
      <c r="A1161" s="25">
        <v>1157</v>
      </c>
      <c r="B1161" s="26">
        <f>_xlfn.XLOOKUP(C1161,sales!C:C,scon!B:B,"")</f>
        <v>0</v>
      </c>
      <c r="C1161" s="4"/>
      <c r="D1161" s="26">
        <f>_xlfn.XLOOKUP(C1161,sales!C:C,scon!D:D,"")</f>
        <v>0</v>
      </c>
      <c r="E1161" s="26">
        <f>_xlfn.XLOOKUP(C1161,sales!C:C,scon!E:E,"")</f>
        <v>0</v>
      </c>
      <c r="F1161" s="4"/>
      <c r="G1161" s="27"/>
      <c r="H1161" s="28"/>
      <c r="I1161" s="4"/>
      <c r="J1161" s="35">
        <f>_xlfn.XLOOKUP(C1161,sales!C:C,scon!L:L,"")</f>
        <v>0</v>
      </c>
      <c r="K1161" s="31"/>
      <c r="L1161" s="31"/>
      <c r="M1161" s="33" t="str">
        <f t="shared" si="90"/>
        <v/>
      </c>
      <c r="N1161" s="33" t="str">
        <f t="shared" si="91"/>
        <v/>
      </c>
      <c r="O1161" s="33" t="str">
        <f t="shared" si="92"/>
        <v/>
      </c>
      <c r="P1161" s="4"/>
      <c r="Q1161" s="33" t="str">
        <f t="shared" si="93"/>
        <v/>
      </c>
      <c r="R1161" s="34" t="str">
        <f t="shared" si="94"/>
        <v/>
      </c>
    </row>
    <row r="1162" spans="1:18" x14ac:dyDescent="0.35">
      <c r="A1162" s="25">
        <v>1158</v>
      </c>
      <c r="B1162" s="26">
        <f>_xlfn.XLOOKUP(C1162,sales!C:C,scon!B:B,"")</f>
        <v>0</v>
      </c>
      <c r="C1162" s="4"/>
      <c r="D1162" s="26">
        <f>_xlfn.XLOOKUP(C1162,sales!C:C,scon!D:D,"")</f>
        <v>0</v>
      </c>
      <c r="E1162" s="26">
        <f>_xlfn.XLOOKUP(C1162,sales!C:C,scon!E:E,"")</f>
        <v>0</v>
      </c>
      <c r="F1162" s="4"/>
      <c r="G1162" s="27"/>
      <c r="H1162" s="28"/>
      <c r="I1162" s="4"/>
      <c r="J1162" s="35">
        <f>_xlfn.XLOOKUP(C1162,sales!C:C,scon!L:L,"")</f>
        <v>0</v>
      </c>
      <c r="K1162" s="31"/>
      <c r="L1162" s="31"/>
      <c r="M1162" s="33" t="str">
        <f t="shared" si="90"/>
        <v/>
      </c>
      <c r="N1162" s="33" t="str">
        <f t="shared" si="91"/>
        <v/>
      </c>
      <c r="O1162" s="33" t="str">
        <f t="shared" si="92"/>
        <v/>
      </c>
      <c r="P1162" s="4"/>
      <c r="Q1162" s="33" t="str">
        <f t="shared" si="93"/>
        <v/>
      </c>
      <c r="R1162" s="34" t="str">
        <f t="shared" si="94"/>
        <v/>
      </c>
    </row>
    <row r="1163" spans="1:18" x14ac:dyDescent="0.35">
      <c r="A1163" s="25">
        <v>1159</v>
      </c>
      <c r="B1163" s="26">
        <f>_xlfn.XLOOKUP(C1163,sales!C:C,scon!B:B,"")</f>
        <v>0</v>
      </c>
      <c r="C1163" s="4"/>
      <c r="D1163" s="26">
        <f>_xlfn.XLOOKUP(C1163,sales!C:C,scon!D:D,"")</f>
        <v>0</v>
      </c>
      <c r="E1163" s="26">
        <f>_xlfn.XLOOKUP(C1163,sales!C:C,scon!E:E,"")</f>
        <v>0</v>
      </c>
      <c r="F1163" s="4"/>
      <c r="G1163" s="27"/>
      <c r="H1163" s="28"/>
      <c r="I1163" s="4"/>
      <c r="J1163" s="35">
        <f>_xlfn.XLOOKUP(C1163,sales!C:C,scon!L:L,"")</f>
        <v>0</v>
      </c>
      <c r="K1163" s="31"/>
      <c r="L1163" s="31"/>
      <c r="M1163" s="33" t="str">
        <f t="shared" si="90"/>
        <v/>
      </c>
      <c r="N1163" s="33" t="str">
        <f t="shared" si="91"/>
        <v/>
      </c>
      <c r="O1163" s="33" t="str">
        <f t="shared" si="92"/>
        <v/>
      </c>
      <c r="P1163" s="4"/>
      <c r="Q1163" s="33" t="str">
        <f t="shared" si="93"/>
        <v/>
      </c>
      <c r="R1163" s="34" t="str">
        <f t="shared" si="94"/>
        <v/>
      </c>
    </row>
    <row r="1164" spans="1:18" x14ac:dyDescent="0.35">
      <c r="A1164" s="25">
        <v>1160</v>
      </c>
      <c r="B1164" s="26">
        <f>_xlfn.XLOOKUP(C1164,sales!C:C,scon!B:B,"")</f>
        <v>0</v>
      </c>
      <c r="C1164" s="4"/>
      <c r="D1164" s="26">
        <f>_xlfn.XLOOKUP(C1164,sales!C:C,scon!D:D,"")</f>
        <v>0</v>
      </c>
      <c r="E1164" s="26">
        <f>_xlfn.XLOOKUP(C1164,sales!C:C,scon!E:E,"")</f>
        <v>0</v>
      </c>
      <c r="F1164" s="4"/>
      <c r="G1164" s="27"/>
      <c r="H1164" s="28"/>
      <c r="I1164" s="4"/>
      <c r="J1164" s="35">
        <f>_xlfn.XLOOKUP(C1164,sales!C:C,scon!L:L,"")</f>
        <v>0</v>
      </c>
      <c r="K1164" s="31"/>
      <c r="L1164" s="31"/>
      <c r="M1164" s="33" t="str">
        <f t="shared" si="90"/>
        <v/>
      </c>
      <c r="N1164" s="33" t="str">
        <f t="shared" si="91"/>
        <v/>
      </c>
      <c r="O1164" s="33" t="str">
        <f t="shared" si="92"/>
        <v/>
      </c>
      <c r="P1164" s="4"/>
      <c r="Q1164" s="33" t="str">
        <f t="shared" si="93"/>
        <v/>
      </c>
      <c r="R1164" s="34" t="str">
        <f t="shared" si="94"/>
        <v/>
      </c>
    </row>
    <row r="1165" spans="1:18" x14ac:dyDescent="0.35">
      <c r="A1165" s="25">
        <v>1161</v>
      </c>
      <c r="B1165" s="26">
        <f>_xlfn.XLOOKUP(C1165,sales!C:C,scon!B:B,"")</f>
        <v>0</v>
      </c>
      <c r="C1165" s="4"/>
      <c r="D1165" s="26">
        <f>_xlfn.XLOOKUP(C1165,sales!C:C,scon!D:D,"")</f>
        <v>0</v>
      </c>
      <c r="E1165" s="26">
        <f>_xlfn.XLOOKUP(C1165,sales!C:C,scon!E:E,"")</f>
        <v>0</v>
      </c>
      <c r="F1165" s="4"/>
      <c r="G1165" s="27"/>
      <c r="H1165" s="28"/>
      <c r="I1165" s="4"/>
      <c r="J1165" s="35">
        <f>_xlfn.XLOOKUP(C1165,sales!C:C,scon!L:L,"")</f>
        <v>0</v>
      </c>
      <c r="K1165" s="31"/>
      <c r="L1165" s="31"/>
      <c r="M1165" s="33" t="str">
        <f t="shared" si="90"/>
        <v/>
      </c>
      <c r="N1165" s="33" t="str">
        <f t="shared" si="91"/>
        <v/>
      </c>
      <c r="O1165" s="33" t="str">
        <f t="shared" si="92"/>
        <v/>
      </c>
      <c r="P1165" s="4"/>
      <c r="Q1165" s="33" t="str">
        <f t="shared" si="93"/>
        <v/>
      </c>
      <c r="R1165" s="34" t="str">
        <f t="shared" si="94"/>
        <v/>
      </c>
    </row>
    <row r="1166" spans="1:18" x14ac:dyDescent="0.35">
      <c r="A1166" s="25">
        <v>1162</v>
      </c>
      <c r="B1166" s="26">
        <f>_xlfn.XLOOKUP(C1166,sales!C:C,scon!B:B,"")</f>
        <v>0</v>
      </c>
      <c r="C1166" s="4"/>
      <c r="D1166" s="26">
        <f>_xlfn.XLOOKUP(C1166,sales!C:C,scon!D:D,"")</f>
        <v>0</v>
      </c>
      <c r="E1166" s="26">
        <f>_xlfn.XLOOKUP(C1166,sales!C:C,scon!E:E,"")</f>
        <v>0</v>
      </c>
      <c r="F1166" s="4"/>
      <c r="G1166" s="27"/>
      <c r="H1166" s="28"/>
      <c r="I1166" s="4"/>
      <c r="J1166" s="35">
        <f>_xlfn.XLOOKUP(C1166,sales!C:C,scon!L:L,"")</f>
        <v>0</v>
      </c>
      <c r="K1166" s="31"/>
      <c r="L1166" s="31"/>
      <c r="M1166" s="33" t="str">
        <f t="shared" si="90"/>
        <v/>
      </c>
      <c r="N1166" s="33" t="str">
        <f t="shared" si="91"/>
        <v/>
      </c>
      <c r="O1166" s="33" t="str">
        <f t="shared" si="92"/>
        <v/>
      </c>
      <c r="P1166" s="4"/>
      <c r="Q1166" s="33" t="str">
        <f t="shared" si="93"/>
        <v/>
      </c>
      <c r="R1166" s="34" t="str">
        <f t="shared" si="94"/>
        <v/>
      </c>
    </row>
    <row r="1167" spans="1:18" x14ac:dyDescent="0.35">
      <c r="A1167" s="25">
        <v>1163</v>
      </c>
      <c r="B1167" s="26">
        <f>_xlfn.XLOOKUP(C1167,sales!C:C,scon!B:B,"")</f>
        <v>0</v>
      </c>
      <c r="C1167" s="4"/>
      <c r="D1167" s="26">
        <f>_xlfn.XLOOKUP(C1167,sales!C:C,scon!D:D,"")</f>
        <v>0</v>
      </c>
      <c r="E1167" s="26">
        <f>_xlfn.XLOOKUP(C1167,sales!C:C,scon!E:E,"")</f>
        <v>0</v>
      </c>
      <c r="F1167" s="4"/>
      <c r="G1167" s="27"/>
      <c r="H1167" s="28"/>
      <c r="I1167" s="4"/>
      <c r="J1167" s="35">
        <f>_xlfn.XLOOKUP(C1167,sales!C:C,scon!L:L,"")</f>
        <v>0</v>
      </c>
      <c r="K1167" s="31"/>
      <c r="L1167" s="31"/>
      <c r="M1167" s="33" t="str">
        <f t="shared" si="90"/>
        <v/>
      </c>
      <c r="N1167" s="33" t="str">
        <f t="shared" si="91"/>
        <v/>
      </c>
      <c r="O1167" s="33" t="str">
        <f t="shared" si="92"/>
        <v/>
      </c>
      <c r="P1167" s="4"/>
      <c r="Q1167" s="33" t="str">
        <f t="shared" si="93"/>
        <v/>
      </c>
      <c r="R1167" s="34" t="str">
        <f t="shared" si="94"/>
        <v/>
      </c>
    </row>
    <row r="1168" spans="1:18" x14ac:dyDescent="0.35">
      <c r="A1168" s="25">
        <v>1164</v>
      </c>
      <c r="B1168" s="26">
        <f>_xlfn.XLOOKUP(C1168,sales!C:C,scon!B:B,"")</f>
        <v>0</v>
      </c>
      <c r="C1168" s="4"/>
      <c r="D1168" s="26">
        <f>_xlfn.XLOOKUP(C1168,sales!C:C,scon!D:D,"")</f>
        <v>0</v>
      </c>
      <c r="E1168" s="26">
        <f>_xlfn.XLOOKUP(C1168,sales!C:C,scon!E:E,"")</f>
        <v>0</v>
      </c>
      <c r="F1168" s="4"/>
      <c r="G1168" s="27"/>
      <c r="H1168" s="28"/>
      <c r="I1168" s="4"/>
      <c r="J1168" s="35">
        <f>_xlfn.XLOOKUP(C1168,sales!C:C,scon!L:L,"")</f>
        <v>0</v>
      </c>
      <c r="K1168" s="31"/>
      <c r="L1168" s="31"/>
      <c r="M1168" s="33" t="str">
        <f t="shared" si="90"/>
        <v/>
      </c>
      <c r="N1168" s="33" t="str">
        <f t="shared" si="91"/>
        <v/>
      </c>
      <c r="O1168" s="33" t="str">
        <f t="shared" si="92"/>
        <v/>
      </c>
      <c r="P1168" s="4"/>
      <c r="Q1168" s="33" t="str">
        <f t="shared" si="93"/>
        <v/>
      </c>
      <c r="R1168" s="34" t="str">
        <f t="shared" si="94"/>
        <v/>
      </c>
    </row>
    <row r="1169" spans="1:18" x14ac:dyDescent="0.35">
      <c r="A1169" s="25">
        <v>1165</v>
      </c>
      <c r="B1169" s="26">
        <f>_xlfn.XLOOKUP(C1169,sales!C:C,scon!B:B,"")</f>
        <v>0</v>
      </c>
      <c r="C1169" s="4"/>
      <c r="D1169" s="26">
        <f>_xlfn.XLOOKUP(C1169,sales!C:C,scon!D:D,"")</f>
        <v>0</v>
      </c>
      <c r="E1169" s="26">
        <f>_xlfn.XLOOKUP(C1169,sales!C:C,scon!E:E,"")</f>
        <v>0</v>
      </c>
      <c r="F1169" s="4"/>
      <c r="G1169" s="27"/>
      <c r="H1169" s="28"/>
      <c r="I1169" s="4"/>
      <c r="J1169" s="35">
        <f>_xlfn.XLOOKUP(C1169,sales!C:C,scon!L:L,"")</f>
        <v>0</v>
      </c>
      <c r="K1169" s="31"/>
      <c r="L1169" s="31"/>
      <c r="M1169" s="33" t="str">
        <f t="shared" si="90"/>
        <v/>
      </c>
      <c r="N1169" s="33" t="str">
        <f t="shared" si="91"/>
        <v/>
      </c>
      <c r="O1169" s="33" t="str">
        <f t="shared" si="92"/>
        <v/>
      </c>
      <c r="P1169" s="4"/>
      <c r="Q1169" s="33" t="str">
        <f t="shared" si="93"/>
        <v/>
      </c>
      <c r="R1169" s="34" t="str">
        <f t="shared" si="94"/>
        <v/>
      </c>
    </row>
    <row r="1170" spans="1:18" x14ac:dyDescent="0.35">
      <c r="A1170" s="25">
        <v>1166</v>
      </c>
      <c r="B1170" s="26">
        <f>_xlfn.XLOOKUP(C1170,sales!C:C,scon!B:B,"")</f>
        <v>0</v>
      </c>
      <c r="C1170" s="4"/>
      <c r="D1170" s="26">
        <f>_xlfn.XLOOKUP(C1170,sales!C:C,scon!D:D,"")</f>
        <v>0</v>
      </c>
      <c r="E1170" s="26">
        <f>_xlfn.XLOOKUP(C1170,sales!C:C,scon!E:E,"")</f>
        <v>0</v>
      </c>
      <c r="F1170" s="4"/>
      <c r="G1170" s="27"/>
      <c r="H1170" s="28"/>
      <c r="I1170" s="4"/>
      <c r="J1170" s="35">
        <f>_xlfn.XLOOKUP(C1170,sales!C:C,scon!L:L,"")</f>
        <v>0</v>
      </c>
      <c r="K1170" s="31"/>
      <c r="L1170" s="31"/>
      <c r="M1170" s="33" t="str">
        <f t="shared" si="90"/>
        <v/>
      </c>
      <c r="N1170" s="33" t="str">
        <f t="shared" si="91"/>
        <v/>
      </c>
      <c r="O1170" s="33" t="str">
        <f t="shared" si="92"/>
        <v/>
      </c>
      <c r="P1170" s="4"/>
      <c r="Q1170" s="33" t="str">
        <f t="shared" si="93"/>
        <v/>
      </c>
      <c r="R1170" s="34" t="str">
        <f t="shared" si="94"/>
        <v/>
      </c>
    </row>
    <row r="1171" spans="1:18" x14ac:dyDescent="0.35">
      <c r="A1171" s="25">
        <v>1167</v>
      </c>
      <c r="B1171" s="26">
        <f>_xlfn.XLOOKUP(C1171,sales!C:C,scon!B:B,"")</f>
        <v>0</v>
      </c>
      <c r="C1171" s="4"/>
      <c r="D1171" s="26">
        <f>_xlfn.XLOOKUP(C1171,sales!C:C,scon!D:D,"")</f>
        <v>0</v>
      </c>
      <c r="E1171" s="26">
        <f>_xlfn.XLOOKUP(C1171,sales!C:C,scon!E:E,"")</f>
        <v>0</v>
      </c>
      <c r="F1171" s="4"/>
      <c r="G1171" s="27"/>
      <c r="H1171" s="28"/>
      <c r="I1171" s="4"/>
      <c r="J1171" s="35">
        <f>_xlfn.XLOOKUP(C1171,sales!C:C,scon!L:L,"")</f>
        <v>0</v>
      </c>
      <c r="K1171" s="31"/>
      <c r="L1171" s="31"/>
      <c r="M1171" s="33" t="str">
        <f t="shared" si="90"/>
        <v/>
      </c>
      <c r="N1171" s="33" t="str">
        <f t="shared" si="91"/>
        <v/>
      </c>
      <c r="O1171" s="33" t="str">
        <f t="shared" si="92"/>
        <v/>
      </c>
      <c r="P1171" s="4"/>
      <c r="Q1171" s="33" t="str">
        <f t="shared" si="93"/>
        <v/>
      </c>
      <c r="R1171" s="34" t="str">
        <f t="shared" si="94"/>
        <v/>
      </c>
    </row>
    <row r="1172" spans="1:18" x14ac:dyDescent="0.35">
      <c r="A1172" s="25">
        <v>1168</v>
      </c>
      <c r="B1172" s="26">
        <f>_xlfn.XLOOKUP(C1172,sales!C:C,scon!B:B,"")</f>
        <v>0</v>
      </c>
      <c r="C1172" s="4"/>
      <c r="D1172" s="26">
        <f>_xlfn.XLOOKUP(C1172,sales!C:C,scon!D:D,"")</f>
        <v>0</v>
      </c>
      <c r="E1172" s="26">
        <f>_xlfn.XLOOKUP(C1172,sales!C:C,scon!E:E,"")</f>
        <v>0</v>
      </c>
      <c r="F1172" s="4"/>
      <c r="G1172" s="27"/>
      <c r="H1172" s="28"/>
      <c r="I1172" s="4"/>
      <c r="J1172" s="35">
        <f>_xlfn.XLOOKUP(C1172,sales!C:C,scon!L:L,"")</f>
        <v>0</v>
      </c>
      <c r="K1172" s="31"/>
      <c r="L1172" s="31"/>
      <c r="M1172" s="33" t="str">
        <f t="shared" si="90"/>
        <v/>
      </c>
      <c r="N1172" s="33" t="str">
        <f t="shared" si="91"/>
        <v/>
      </c>
      <c r="O1172" s="33" t="str">
        <f t="shared" si="92"/>
        <v/>
      </c>
      <c r="P1172" s="4"/>
      <c r="Q1172" s="33" t="str">
        <f t="shared" si="93"/>
        <v/>
      </c>
      <c r="R1172" s="34" t="str">
        <f t="shared" si="94"/>
        <v/>
      </c>
    </row>
    <row r="1173" spans="1:18" x14ac:dyDescent="0.35">
      <c r="A1173" s="25">
        <v>1169</v>
      </c>
      <c r="B1173" s="26">
        <f>_xlfn.XLOOKUP(C1173,sales!C:C,scon!B:B,"")</f>
        <v>0</v>
      </c>
      <c r="C1173" s="4"/>
      <c r="D1173" s="26">
        <f>_xlfn.XLOOKUP(C1173,sales!C:C,scon!D:D,"")</f>
        <v>0</v>
      </c>
      <c r="E1173" s="26">
        <f>_xlfn.XLOOKUP(C1173,sales!C:C,scon!E:E,"")</f>
        <v>0</v>
      </c>
      <c r="F1173" s="4"/>
      <c r="G1173" s="27"/>
      <c r="H1173" s="28"/>
      <c r="I1173" s="4"/>
      <c r="J1173" s="35">
        <f>_xlfn.XLOOKUP(C1173,sales!C:C,scon!L:L,"")</f>
        <v>0</v>
      </c>
      <c r="K1173" s="31"/>
      <c r="L1173" s="31"/>
      <c r="M1173" s="33" t="str">
        <f t="shared" si="90"/>
        <v/>
      </c>
      <c r="N1173" s="33" t="str">
        <f t="shared" si="91"/>
        <v/>
      </c>
      <c r="O1173" s="33" t="str">
        <f t="shared" si="92"/>
        <v/>
      </c>
      <c r="P1173" s="4"/>
      <c r="Q1173" s="33" t="str">
        <f t="shared" si="93"/>
        <v/>
      </c>
      <c r="R1173" s="34" t="str">
        <f t="shared" si="94"/>
        <v/>
      </c>
    </row>
    <row r="1174" spans="1:18" x14ac:dyDescent="0.35">
      <c r="A1174" s="25">
        <v>1170</v>
      </c>
      <c r="B1174" s="26">
        <f>_xlfn.XLOOKUP(C1174,sales!C:C,scon!B:B,"")</f>
        <v>0</v>
      </c>
      <c r="C1174" s="4"/>
      <c r="D1174" s="26">
        <f>_xlfn.XLOOKUP(C1174,sales!C:C,scon!D:D,"")</f>
        <v>0</v>
      </c>
      <c r="E1174" s="26">
        <f>_xlfn.XLOOKUP(C1174,sales!C:C,scon!E:E,"")</f>
        <v>0</v>
      </c>
      <c r="F1174" s="4"/>
      <c r="G1174" s="27"/>
      <c r="H1174" s="28"/>
      <c r="I1174" s="4"/>
      <c r="J1174" s="35">
        <f>_xlfn.XLOOKUP(C1174,sales!C:C,scon!L:L,"")</f>
        <v>0</v>
      </c>
      <c r="K1174" s="31"/>
      <c r="L1174" s="31"/>
      <c r="M1174" s="33" t="str">
        <f t="shared" si="90"/>
        <v/>
      </c>
      <c r="N1174" s="33" t="str">
        <f t="shared" si="91"/>
        <v/>
      </c>
      <c r="O1174" s="33" t="str">
        <f t="shared" si="92"/>
        <v/>
      </c>
      <c r="P1174" s="4"/>
      <c r="Q1174" s="33" t="str">
        <f t="shared" si="93"/>
        <v/>
      </c>
      <c r="R1174" s="34" t="str">
        <f t="shared" si="94"/>
        <v/>
      </c>
    </row>
    <row r="1175" spans="1:18" x14ac:dyDescent="0.35">
      <c r="A1175" s="25">
        <v>1171</v>
      </c>
      <c r="B1175" s="26">
        <f>_xlfn.XLOOKUP(C1175,sales!C:C,scon!B:B,"")</f>
        <v>0</v>
      </c>
      <c r="C1175" s="4"/>
      <c r="D1175" s="26">
        <f>_xlfn.XLOOKUP(C1175,sales!C:C,scon!D:D,"")</f>
        <v>0</v>
      </c>
      <c r="E1175" s="26">
        <f>_xlfn.XLOOKUP(C1175,sales!C:C,scon!E:E,"")</f>
        <v>0</v>
      </c>
      <c r="F1175" s="4"/>
      <c r="G1175" s="27"/>
      <c r="H1175" s="28"/>
      <c r="I1175" s="4"/>
      <c r="J1175" s="35">
        <f>_xlfn.XLOOKUP(C1175,sales!C:C,scon!L:L,"")</f>
        <v>0</v>
      </c>
      <c r="K1175" s="31"/>
      <c r="L1175" s="31"/>
      <c r="M1175" s="33" t="str">
        <f t="shared" si="90"/>
        <v/>
      </c>
      <c r="N1175" s="33" t="str">
        <f t="shared" si="91"/>
        <v/>
      </c>
      <c r="O1175" s="33" t="str">
        <f t="shared" si="92"/>
        <v/>
      </c>
      <c r="P1175" s="4"/>
      <c r="Q1175" s="33" t="str">
        <f t="shared" si="93"/>
        <v/>
      </c>
      <c r="R1175" s="34" t="str">
        <f t="shared" si="94"/>
        <v/>
      </c>
    </row>
    <row r="1176" spans="1:18" x14ac:dyDescent="0.35">
      <c r="A1176" s="25">
        <v>1172</v>
      </c>
      <c r="B1176" s="26">
        <f>_xlfn.XLOOKUP(C1176,sales!C:C,scon!B:B,"")</f>
        <v>0</v>
      </c>
      <c r="C1176" s="4"/>
      <c r="D1176" s="26">
        <f>_xlfn.XLOOKUP(C1176,sales!C:C,scon!D:D,"")</f>
        <v>0</v>
      </c>
      <c r="E1176" s="26">
        <f>_xlfn.XLOOKUP(C1176,sales!C:C,scon!E:E,"")</f>
        <v>0</v>
      </c>
      <c r="F1176" s="4"/>
      <c r="G1176" s="27"/>
      <c r="H1176" s="28"/>
      <c r="I1176" s="4"/>
      <c r="J1176" s="35">
        <f>_xlfn.XLOOKUP(C1176,sales!C:C,scon!L:L,"")</f>
        <v>0</v>
      </c>
      <c r="K1176" s="31"/>
      <c r="L1176" s="31"/>
      <c r="M1176" s="33" t="str">
        <f t="shared" si="90"/>
        <v/>
      </c>
      <c r="N1176" s="33" t="str">
        <f t="shared" si="91"/>
        <v/>
      </c>
      <c r="O1176" s="33" t="str">
        <f t="shared" si="92"/>
        <v/>
      </c>
      <c r="P1176" s="4"/>
      <c r="Q1176" s="33" t="str">
        <f t="shared" si="93"/>
        <v/>
      </c>
      <c r="R1176" s="34" t="str">
        <f t="shared" si="94"/>
        <v/>
      </c>
    </row>
    <row r="1177" spans="1:18" x14ac:dyDescent="0.35">
      <c r="A1177" s="25">
        <v>1173</v>
      </c>
      <c r="B1177" s="26">
        <f>_xlfn.XLOOKUP(C1177,sales!C:C,scon!B:B,"")</f>
        <v>0</v>
      </c>
      <c r="C1177" s="4"/>
      <c r="D1177" s="26">
        <f>_xlfn.XLOOKUP(C1177,sales!C:C,scon!D:D,"")</f>
        <v>0</v>
      </c>
      <c r="E1177" s="26">
        <f>_xlfn.XLOOKUP(C1177,sales!C:C,scon!E:E,"")</f>
        <v>0</v>
      </c>
      <c r="F1177" s="4"/>
      <c r="G1177" s="27"/>
      <c r="H1177" s="28"/>
      <c r="I1177" s="4"/>
      <c r="J1177" s="35">
        <f>_xlfn.XLOOKUP(C1177,sales!C:C,scon!L:L,"")</f>
        <v>0</v>
      </c>
      <c r="K1177" s="31"/>
      <c r="L1177" s="31"/>
      <c r="M1177" s="33" t="str">
        <f t="shared" si="90"/>
        <v/>
      </c>
      <c r="N1177" s="33" t="str">
        <f t="shared" si="91"/>
        <v/>
      </c>
      <c r="O1177" s="33" t="str">
        <f t="shared" si="92"/>
        <v/>
      </c>
      <c r="P1177" s="4"/>
      <c r="Q1177" s="33" t="str">
        <f t="shared" si="93"/>
        <v/>
      </c>
      <c r="R1177" s="34" t="str">
        <f t="shared" si="94"/>
        <v/>
      </c>
    </row>
    <row r="1178" spans="1:18" x14ac:dyDescent="0.35">
      <c r="A1178" s="25">
        <v>1174</v>
      </c>
      <c r="B1178" s="26">
        <f>_xlfn.XLOOKUP(C1178,sales!C:C,scon!B:B,"")</f>
        <v>0</v>
      </c>
      <c r="C1178" s="4"/>
      <c r="D1178" s="26">
        <f>_xlfn.XLOOKUP(C1178,sales!C:C,scon!D:D,"")</f>
        <v>0</v>
      </c>
      <c r="E1178" s="26">
        <f>_xlfn.XLOOKUP(C1178,sales!C:C,scon!E:E,"")</f>
        <v>0</v>
      </c>
      <c r="F1178" s="4"/>
      <c r="G1178" s="27"/>
      <c r="H1178" s="28"/>
      <c r="I1178" s="4"/>
      <c r="J1178" s="35">
        <f>_xlfn.XLOOKUP(C1178,sales!C:C,scon!L:L,"")</f>
        <v>0</v>
      </c>
      <c r="K1178" s="31"/>
      <c r="L1178" s="31"/>
      <c r="M1178" s="33" t="str">
        <f t="shared" si="90"/>
        <v/>
      </c>
      <c r="N1178" s="33" t="str">
        <f t="shared" si="91"/>
        <v/>
      </c>
      <c r="O1178" s="33" t="str">
        <f t="shared" si="92"/>
        <v/>
      </c>
      <c r="P1178" s="4"/>
      <c r="Q1178" s="33" t="str">
        <f t="shared" si="93"/>
        <v/>
      </c>
      <c r="R1178" s="34" t="str">
        <f t="shared" si="94"/>
        <v/>
      </c>
    </row>
    <row r="1179" spans="1:18" x14ac:dyDescent="0.35">
      <c r="A1179" s="25">
        <v>1175</v>
      </c>
      <c r="B1179" s="26">
        <f>_xlfn.XLOOKUP(C1179,sales!C:C,scon!B:B,"")</f>
        <v>0</v>
      </c>
      <c r="C1179" s="4"/>
      <c r="D1179" s="26">
        <f>_xlfn.XLOOKUP(C1179,sales!C:C,scon!D:D,"")</f>
        <v>0</v>
      </c>
      <c r="E1179" s="26">
        <f>_xlfn.XLOOKUP(C1179,sales!C:C,scon!E:E,"")</f>
        <v>0</v>
      </c>
      <c r="F1179" s="4"/>
      <c r="G1179" s="27"/>
      <c r="H1179" s="28"/>
      <c r="I1179" s="4"/>
      <c r="J1179" s="35">
        <f>_xlfn.XLOOKUP(C1179,sales!C:C,scon!L:L,"")</f>
        <v>0</v>
      </c>
      <c r="K1179" s="31"/>
      <c r="L1179" s="31"/>
      <c r="M1179" s="33" t="str">
        <f t="shared" si="90"/>
        <v/>
      </c>
      <c r="N1179" s="33" t="str">
        <f t="shared" si="91"/>
        <v/>
      </c>
      <c r="O1179" s="33" t="str">
        <f t="shared" si="92"/>
        <v/>
      </c>
      <c r="P1179" s="4"/>
      <c r="Q1179" s="33" t="str">
        <f t="shared" si="93"/>
        <v/>
      </c>
      <c r="R1179" s="34" t="str">
        <f t="shared" si="94"/>
        <v/>
      </c>
    </row>
    <row r="1180" spans="1:18" x14ac:dyDescent="0.35">
      <c r="A1180" s="25">
        <v>1176</v>
      </c>
      <c r="B1180" s="26">
        <f>_xlfn.XLOOKUP(C1180,sales!C:C,scon!B:B,"")</f>
        <v>0</v>
      </c>
      <c r="C1180" s="4"/>
      <c r="D1180" s="26">
        <f>_xlfn.XLOOKUP(C1180,sales!C:C,scon!D:D,"")</f>
        <v>0</v>
      </c>
      <c r="E1180" s="26">
        <f>_xlfn.XLOOKUP(C1180,sales!C:C,scon!E:E,"")</f>
        <v>0</v>
      </c>
      <c r="F1180" s="4"/>
      <c r="G1180" s="27"/>
      <c r="H1180" s="28"/>
      <c r="I1180" s="4"/>
      <c r="J1180" s="35">
        <f>_xlfn.XLOOKUP(C1180,sales!C:C,scon!L:L,"")</f>
        <v>0</v>
      </c>
      <c r="K1180" s="31"/>
      <c r="L1180" s="31"/>
      <c r="M1180" s="33" t="str">
        <f t="shared" si="90"/>
        <v/>
      </c>
      <c r="N1180" s="33" t="str">
        <f t="shared" si="91"/>
        <v/>
      </c>
      <c r="O1180" s="33" t="str">
        <f t="shared" si="92"/>
        <v/>
      </c>
      <c r="P1180" s="4"/>
      <c r="Q1180" s="33" t="str">
        <f t="shared" si="93"/>
        <v/>
      </c>
      <c r="R1180" s="34" t="str">
        <f t="shared" si="94"/>
        <v/>
      </c>
    </row>
    <row r="1181" spans="1:18" x14ac:dyDescent="0.35">
      <c r="A1181" s="25">
        <v>1177</v>
      </c>
      <c r="B1181" s="26">
        <f>_xlfn.XLOOKUP(C1181,sales!C:C,scon!B:B,"")</f>
        <v>0</v>
      </c>
      <c r="C1181" s="4"/>
      <c r="D1181" s="26">
        <f>_xlfn.XLOOKUP(C1181,sales!C:C,scon!D:D,"")</f>
        <v>0</v>
      </c>
      <c r="E1181" s="26">
        <f>_xlfn.XLOOKUP(C1181,sales!C:C,scon!E:E,"")</f>
        <v>0</v>
      </c>
      <c r="F1181" s="4"/>
      <c r="G1181" s="27"/>
      <c r="H1181" s="28"/>
      <c r="I1181" s="4"/>
      <c r="J1181" s="35">
        <f>_xlfn.XLOOKUP(C1181,sales!C:C,scon!L:L,"")</f>
        <v>0</v>
      </c>
      <c r="K1181" s="31"/>
      <c r="L1181" s="31"/>
      <c r="M1181" s="33" t="str">
        <f t="shared" si="90"/>
        <v/>
      </c>
      <c r="N1181" s="33" t="str">
        <f t="shared" si="91"/>
        <v/>
      </c>
      <c r="O1181" s="33" t="str">
        <f t="shared" si="92"/>
        <v/>
      </c>
      <c r="P1181" s="4"/>
      <c r="Q1181" s="33" t="str">
        <f t="shared" si="93"/>
        <v/>
      </c>
      <c r="R1181" s="34" t="str">
        <f t="shared" si="94"/>
        <v/>
      </c>
    </row>
    <row r="1182" spans="1:18" x14ac:dyDescent="0.35">
      <c r="A1182" s="25">
        <v>1178</v>
      </c>
      <c r="B1182" s="26">
        <f>_xlfn.XLOOKUP(C1182,sales!C:C,scon!B:B,"")</f>
        <v>0</v>
      </c>
      <c r="C1182" s="4"/>
      <c r="D1182" s="26">
        <f>_xlfn.XLOOKUP(C1182,sales!C:C,scon!D:D,"")</f>
        <v>0</v>
      </c>
      <c r="E1182" s="26">
        <f>_xlfn.XLOOKUP(C1182,sales!C:C,scon!E:E,"")</f>
        <v>0</v>
      </c>
      <c r="F1182" s="4"/>
      <c r="G1182" s="27"/>
      <c r="H1182" s="28"/>
      <c r="I1182" s="4"/>
      <c r="J1182" s="35">
        <f>_xlfn.XLOOKUP(C1182,sales!C:C,scon!L:L,"")</f>
        <v>0</v>
      </c>
      <c r="K1182" s="31"/>
      <c r="L1182" s="31"/>
      <c r="M1182" s="33" t="str">
        <f t="shared" si="90"/>
        <v/>
      </c>
      <c r="N1182" s="33" t="str">
        <f t="shared" si="91"/>
        <v/>
      </c>
      <c r="O1182" s="33" t="str">
        <f t="shared" si="92"/>
        <v/>
      </c>
      <c r="P1182" s="4"/>
      <c r="Q1182" s="33" t="str">
        <f t="shared" si="93"/>
        <v/>
      </c>
      <c r="R1182" s="34" t="str">
        <f t="shared" si="94"/>
        <v/>
      </c>
    </row>
    <row r="1183" spans="1:18" x14ac:dyDescent="0.35">
      <c r="A1183" s="25">
        <v>1179</v>
      </c>
      <c r="B1183" s="26">
        <f>_xlfn.XLOOKUP(C1183,sales!C:C,scon!B:B,"")</f>
        <v>0</v>
      </c>
      <c r="C1183" s="4"/>
      <c r="D1183" s="26">
        <f>_xlfn.XLOOKUP(C1183,sales!C:C,scon!D:D,"")</f>
        <v>0</v>
      </c>
      <c r="E1183" s="26">
        <f>_xlfn.XLOOKUP(C1183,sales!C:C,scon!E:E,"")</f>
        <v>0</v>
      </c>
      <c r="F1183" s="4"/>
      <c r="G1183" s="27"/>
      <c r="H1183" s="28"/>
      <c r="I1183" s="4"/>
      <c r="J1183" s="35">
        <f>_xlfn.XLOOKUP(C1183,sales!C:C,scon!L:L,"")</f>
        <v>0</v>
      </c>
      <c r="K1183" s="31"/>
      <c r="L1183" s="31"/>
      <c r="M1183" s="33" t="str">
        <f t="shared" si="90"/>
        <v/>
      </c>
      <c r="N1183" s="33" t="str">
        <f t="shared" si="91"/>
        <v/>
      </c>
      <c r="O1183" s="33" t="str">
        <f t="shared" si="92"/>
        <v/>
      </c>
      <c r="P1183" s="4"/>
      <c r="Q1183" s="33" t="str">
        <f t="shared" si="93"/>
        <v/>
      </c>
      <c r="R1183" s="34" t="str">
        <f t="shared" si="94"/>
        <v/>
      </c>
    </row>
    <row r="1184" spans="1:18" x14ac:dyDescent="0.35">
      <c r="A1184" s="25">
        <v>1180</v>
      </c>
      <c r="B1184" s="26">
        <f>_xlfn.XLOOKUP(C1184,sales!C:C,scon!B:B,"")</f>
        <v>0</v>
      </c>
      <c r="C1184" s="4"/>
      <c r="D1184" s="26">
        <f>_xlfn.XLOOKUP(C1184,sales!C:C,scon!D:D,"")</f>
        <v>0</v>
      </c>
      <c r="E1184" s="26">
        <f>_xlfn.XLOOKUP(C1184,sales!C:C,scon!E:E,"")</f>
        <v>0</v>
      </c>
      <c r="F1184" s="4"/>
      <c r="G1184" s="27"/>
      <c r="H1184" s="28"/>
      <c r="I1184" s="4"/>
      <c r="J1184" s="35">
        <f>_xlfn.XLOOKUP(C1184,sales!C:C,scon!L:L,"")</f>
        <v>0</v>
      </c>
      <c r="K1184" s="31"/>
      <c r="L1184" s="31"/>
      <c r="M1184" s="33" t="str">
        <f t="shared" si="90"/>
        <v/>
      </c>
      <c r="N1184" s="33" t="str">
        <f t="shared" si="91"/>
        <v/>
      </c>
      <c r="O1184" s="33" t="str">
        <f t="shared" si="92"/>
        <v/>
      </c>
      <c r="P1184" s="4"/>
      <c r="Q1184" s="33" t="str">
        <f t="shared" si="93"/>
        <v/>
      </c>
      <c r="R1184" s="34" t="str">
        <f t="shared" si="94"/>
        <v/>
      </c>
    </row>
    <row r="1185" spans="1:18" x14ac:dyDescent="0.35">
      <c r="A1185" s="25">
        <v>1181</v>
      </c>
      <c r="B1185" s="26">
        <f>_xlfn.XLOOKUP(C1185,sales!C:C,scon!B:B,"")</f>
        <v>0</v>
      </c>
      <c r="C1185" s="4"/>
      <c r="D1185" s="26">
        <f>_xlfn.XLOOKUP(C1185,sales!C:C,scon!D:D,"")</f>
        <v>0</v>
      </c>
      <c r="E1185" s="26">
        <f>_xlfn.XLOOKUP(C1185,sales!C:C,scon!E:E,"")</f>
        <v>0</v>
      </c>
      <c r="F1185" s="4"/>
      <c r="G1185" s="27"/>
      <c r="H1185" s="28"/>
      <c r="I1185" s="4"/>
      <c r="J1185" s="35">
        <f>_xlfn.XLOOKUP(C1185,sales!C:C,scon!L:L,"")</f>
        <v>0</v>
      </c>
      <c r="K1185" s="31"/>
      <c r="L1185" s="31"/>
      <c r="M1185" s="33" t="str">
        <f t="shared" si="90"/>
        <v/>
      </c>
      <c r="N1185" s="33" t="str">
        <f t="shared" si="91"/>
        <v/>
      </c>
      <c r="O1185" s="33" t="str">
        <f t="shared" si="92"/>
        <v/>
      </c>
      <c r="P1185" s="4"/>
      <c r="Q1185" s="33" t="str">
        <f t="shared" si="93"/>
        <v/>
      </c>
      <c r="R1185" s="34" t="str">
        <f t="shared" si="94"/>
        <v/>
      </c>
    </row>
    <row r="1186" spans="1:18" x14ac:dyDescent="0.35">
      <c r="A1186" s="25">
        <v>1182</v>
      </c>
      <c r="B1186" s="26">
        <f>_xlfn.XLOOKUP(C1186,sales!C:C,scon!B:B,"")</f>
        <v>0</v>
      </c>
      <c r="C1186" s="4"/>
      <c r="D1186" s="26">
        <f>_xlfn.XLOOKUP(C1186,sales!C:C,scon!D:D,"")</f>
        <v>0</v>
      </c>
      <c r="E1186" s="26">
        <f>_xlfn.XLOOKUP(C1186,sales!C:C,scon!E:E,"")</f>
        <v>0</v>
      </c>
      <c r="F1186" s="4"/>
      <c r="G1186" s="27"/>
      <c r="H1186" s="28"/>
      <c r="I1186" s="4"/>
      <c r="J1186" s="35">
        <f>_xlfn.XLOOKUP(C1186,sales!C:C,scon!L:L,"")</f>
        <v>0</v>
      </c>
      <c r="K1186" s="31"/>
      <c r="L1186" s="31"/>
      <c r="M1186" s="33" t="str">
        <f t="shared" si="90"/>
        <v/>
      </c>
      <c r="N1186" s="33" t="str">
        <f t="shared" si="91"/>
        <v/>
      </c>
      <c r="O1186" s="33" t="str">
        <f t="shared" si="92"/>
        <v/>
      </c>
      <c r="P1186" s="4"/>
      <c r="Q1186" s="33" t="str">
        <f t="shared" si="93"/>
        <v/>
      </c>
      <c r="R1186" s="34" t="str">
        <f t="shared" si="94"/>
        <v/>
      </c>
    </row>
    <row r="1187" spans="1:18" x14ac:dyDescent="0.35">
      <c r="A1187" s="25">
        <v>1183</v>
      </c>
      <c r="B1187" s="26">
        <f>_xlfn.XLOOKUP(C1187,sales!C:C,scon!B:B,"")</f>
        <v>0</v>
      </c>
      <c r="C1187" s="4"/>
      <c r="D1187" s="26">
        <f>_xlfn.XLOOKUP(C1187,sales!C:C,scon!D:D,"")</f>
        <v>0</v>
      </c>
      <c r="E1187" s="26">
        <f>_xlfn.XLOOKUP(C1187,sales!C:C,scon!E:E,"")</f>
        <v>0</v>
      </c>
      <c r="F1187" s="4"/>
      <c r="G1187" s="27"/>
      <c r="H1187" s="28"/>
      <c r="I1187" s="4"/>
      <c r="J1187" s="35">
        <f>_xlfn.XLOOKUP(C1187,sales!C:C,scon!L:L,"")</f>
        <v>0</v>
      </c>
      <c r="K1187" s="31"/>
      <c r="L1187" s="31"/>
      <c r="M1187" s="33" t="str">
        <f t="shared" si="90"/>
        <v/>
      </c>
      <c r="N1187" s="33" t="str">
        <f t="shared" si="91"/>
        <v/>
      </c>
      <c r="O1187" s="33" t="str">
        <f t="shared" si="92"/>
        <v/>
      </c>
      <c r="P1187" s="4"/>
      <c r="Q1187" s="33" t="str">
        <f t="shared" si="93"/>
        <v/>
      </c>
      <c r="R1187" s="34" t="str">
        <f t="shared" si="94"/>
        <v/>
      </c>
    </row>
    <row r="1188" spans="1:18" x14ac:dyDescent="0.35">
      <c r="A1188" s="25">
        <v>1184</v>
      </c>
      <c r="B1188" s="26">
        <f>_xlfn.XLOOKUP(C1188,sales!C:C,scon!B:B,"")</f>
        <v>0</v>
      </c>
      <c r="C1188" s="4"/>
      <c r="D1188" s="26">
        <f>_xlfn.XLOOKUP(C1188,sales!C:C,scon!D:D,"")</f>
        <v>0</v>
      </c>
      <c r="E1188" s="26">
        <f>_xlfn.XLOOKUP(C1188,sales!C:C,scon!E:E,"")</f>
        <v>0</v>
      </c>
      <c r="F1188" s="4"/>
      <c r="G1188" s="27"/>
      <c r="H1188" s="28"/>
      <c r="I1188" s="4"/>
      <c r="J1188" s="35">
        <f>_xlfn.XLOOKUP(C1188,sales!C:C,scon!L:L,"")</f>
        <v>0</v>
      </c>
      <c r="K1188" s="31"/>
      <c r="L1188" s="31"/>
      <c r="M1188" s="33" t="str">
        <f t="shared" si="90"/>
        <v/>
      </c>
      <c r="N1188" s="33" t="str">
        <f t="shared" si="91"/>
        <v/>
      </c>
      <c r="O1188" s="33" t="str">
        <f t="shared" si="92"/>
        <v/>
      </c>
      <c r="P1188" s="4"/>
      <c r="Q1188" s="33" t="str">
        <f t="shared" si="93"/>
        <v/>
      </c>
      <c r="R1188" s="34" t="str">
        <f t="shared" si="94"/>
        <v/>
      </c>
    </row>
    <row r="1189" spans="1:18" x14ac:dyDescent="0.35">
      <c r="A1189" s="25">
        <v>1185</v>
      </c>
      <c r="B1189" s="26">
        <f>_xlfn.XLOOKUP(C1189,sales!C:C,scon!B:B,"")</f>
        <v>0</v>
      </c>
      <c r="C1189" s="4"/>
      <c r="D1189" s="26">
        <f>_xlfn.XLOOKUP(C1189,sales!C:C,scon!D:D,"")</f>
        <v>0</v>
      </c>
      <c r="E1189" s="26">
        <f>_xlfn.XLOOKUP(C1189,sales!C:C,scon!E:E,"")</f>
        <v>0</v>
      </c>
      <c r="F1189" s="4"/>
      <c r="G1189" s="27"/>
      <c r="H1189" s="28"/>
      <c r="I1189" s="4"/>
      <c r="J1189" s="35">
        <f>_xlfn.XLOOKUP(C1189,sales!C:C,scon!L:L,"")</f>
        <v>0</v>
      </c>
      <c r="K1189" s="31"/>
      <c r="L1189" s="31"/>
      <c r="M1189" s="33" t="str">
        <f t="shared" si="90"/>
        <v/>
      </c>
      <c r="N1189" s="33" t="str">
        <f t="shared" si="91"/>
        <v/>
      </c>
      <c r="O1189" s="33" t="str">
        <f t="shared" si="92"/>
        <v/>
      </c>
      <c r="P1189" s="4"/>
      <c r="Q1189" s="33" t="str">
        <f t="shared" si="93"/>
        <v/>
      </c>
      <c r="R1189" s="34" t="str">
        <f t="shared" si="94"/>
        <v/>
      </c>
    </row>
    <row r="1190" spans="1:18" x14ac:dyDescent="0.35">
      <c r="A1190" s="25">
        <v>1186</v>
      </c>
      <c r="B1190" s="26">
        <f>_xlfn.XLOOKUP(C1190,sales!C:C,scon!B:B,"")</f>
        <v>0</v>
      </c>
      <c r="C1190" s="4"/>
      <c r="D1190" s="26">
        <f>_xlfn.XLOOKUP(C1190,sales!C:C,scon!D:D,"")</f>
        <v>0</v>
      </c>
      <c r="E1190" s="26">
        <f>_xlfn.XLOOKUP(C1190,sales!C:C,scon!E:E,"")</f>
        <v>0</v>
      </c>
      <c r="F1190" s="4"/>
      <c r="G1190" s="27"/>
      <c r="H1190" s="28"/>
      <c r="I1190" s="4"/>
      <c r="J1190" s="35">
        <f>_xlfn.XLOOKUP(C1190,sales!C:C,scon!L:L,"")</f>
        <v>0</v>
      </c>
      <c r="K1190" s="31"/>
      <c r="L1190" s="31"/>
      <c r="M1190" s="33" t="str">
        <f t="shared" si="90"/>
        <v/>
      </c>
      <c r="N1190" s="33" t="str">
        <f t="shared" si="91"/>
        <v/>
      </c>
      <c r="O1190" s="33" t="str">
        <f t="shared" si="92"/>
        <v/>
      </c>
      <c r="P1190" s="4"/>
      <c r="Q1190" s="33" t="str">
        <f t="shared" si="93"/>
        <v/>
      </c>
      <c r="R1190" s="34" t="str">
        <f t="shared" si="94"/>
        <v/>
      </c>
    </row>
    <row r="1191" spans="1:18" x14ac:dyDescent="0.35">
      <c r="A1191" s="25">
        <v>1187</v>
      </c>
      <c r="B1191" s="26">
        <f>_xlfn.XLOOKUP(C1191,sales!C:C,scon!B:B,"")</f>
        <v>0</v>
      </c>
      <c r="C1191" s="4"/>
      <c r="D1191" s="26">
        <f>_xlfn.XLOOKUP(C1191,sales!C:C,scon!D:D,"")</f>
        <v>0</v>
      </c>
      <c r="E1191" s="26">
        <f>_xlfn.XLOOKUP(C1191,sales!C:C,scon!E:E,"")</f>
        <v>0</v>
      </c>
      <c r="F1191" s="4"/>
      <c r="G1191" s="27"/>
      <c r="H1191" s="28"/>
      <c r="I1191" s="4"/>
      <c r="J1191" s="35">
        <f>_xlfn.XLOOKUP(C1191,sales!C:C,scon!L:L,"")</f>
        <v>0</v>
      </c>
      <c r="K1191" s="31"/>
      <c r="L1191" s="31"/>
      <c r="M1191" s="33" t="str">
        <f t="shared" si="90"/>
        <v/>
      </c>
      <c r="N1191" s="33" t="str">
        <f t="shared" si="91"/>
        <v/>
      </c>
      <c r="O1191" s="33" t="str">
        <f t="shared" si="92"/>
        <v/>
      </c>
      <c r="P1191" s="4"/>
      <c r="Q1191" s="33" t="str">
        <f t="shared" si="93"/>
        <v/>
      </c>
      <c r="R1191" s="34" t="str">
        <f t="shared" si="94"/>
        <v/>
      </c>
    </row>
    <row r="1192" spans="1:18" x14ac:dyDescent="0.35">
      <c r="A1192" s="25">
        <v>1188</v>
      </c>
      <c r="B1192" s="26">
        <f>_xlfn.XLOOKUP(C1192,sales!C:C,scon!B:B,"")</f>
        <v>0</v>
      </c>
      <c r="C1192" s="4"/>
      <c r="D1192" s="26">
        <f>_xlfn.XLOOKUP(C1192,sales!C:C,scon!D:D,"")</f>
        <v>0</v>
      </c>
      <c r="E1192" s="26">
        <f>_xlfn.XLOOKUP(C1192,sales!C:C,scon!E:E,"")</f>
        <v>0</v>
      </c>
      <c r="F1192" s="4"/>
      <c r="G1192" s="27"/>
      <c r="H1192" s="28"/>
      <c r="I1192" s="4"/>
      <c r="J1192" s="35">
        <f>_xlfn.XLOOKUP(C1192,sales!C:C,scon!L:L,"")</f>
        <v>0</v>
      </c>
      <c r="K1192" s="31"/>
      <c r="L1192" s="31"/>
      <c r="M1192" s="33" t="str">
        <f t="shared" si="90"/>
        <v/>
      </c>
      <c r="N1192" s="33" t="str">
        <f t="shared" si="91"/>
        <v/>
      </c>
      <c r="O1192" s="33" t="str">
        <f t="shared" si="92"/>
        <v/>
      </c>
      <c r="P1192" s="4"/>
      <c r="Q1192" s="33" t="str">
        <f t="shared" si="93"/>
        <v/>
      </c>
      <c r="R1192" s="34" t="str">
        <f t="shared" si="94"/>
        <v/>
      </c>
    </row>
    <row r="1193" spans="1:18" x14ac:dyDescent="0.35">
      <c r="A1193" s="25">
        <v>1189</v>
      </c>
      <c r="B1193" s="26">
        <f>_xlfn.XLOOKUP(C1193,sales!C:C,scon!B:B,"")</f>
        <v>0</v>
      </c>
      <c r="C1193" s="4"/>
      <c r="D1193" s="26">
        <f>_xlfn.XLOOKUP(C1193,sales!C:C,scon!D:D,"")</f>
        <v>0</v>
      </c>
      <c r="E1193" s="26">
        <f>_xlfn.XLOOKUP(C1193,sales!C:C,scon!E:E,"")</f>
        <v>0</v>
      </c>
      <c r="F1193" s="4"/>
      <c r="G1193" s="27"/>
      <c r="H1193" s="28"/>
      <c r="I1193" s="4"/>
      <c r="J1193" s="35">
        <f>_xlfn.XLOOKUP(C1193,sales!C:C,scon!L:L,"")</f>
        <v>0</v>
      </c>
      <c r="K1193" s="31"/>
      <c r="L1193" s="31"/>
      <c r="M1193" s="33" t="str">
        <f t="shared" si="90"/>
        <v/>
      </c>
      <c r="N1193" s="33" t="str">
        <f t="shared" si="91"/>
        <v/>
      </c>
      <c r="O1193" s="33" t="str">
        <f t="shared" si="92"/>
        <v/>
      </c>
      <c r="P1193" s="4"/>
      <c r="Q1193" s="33" t="str">
        <f t="shared" si="93"/>
        <v/>
      </c>
      <c r="R1193" s="34" t="str">
        <f t="shared" si="94"/>
        <v/>
      </c>
    </row>
    <row r="1194" spans="1:18" x14ac:dyDescent="0.35">
      <c r="A1194" s="25">
        <v>1190</v>
      </c>
      <c r="B1194" s="26">
        <f>_xlfn.XLOOKUP(C1194,sales!C:C,scon!B:B,"")</f>
        <v>0</v>
      </c>
      <c r="C1194" s="4"/>
      <c r="D1194" s="26">
        <f>_xlfn.XLOOKUP(C1194,sales!C:C,scon!D:D,"")</f>
        <v>0</v>
      </c>
      <c r="E1194" s="26">
        <f>_xlfn.XLOOKUP(C1194,sales!C:C,scon!E:E,"")</f>
        <v>0</v>
      </c>
      <c r="F1194" s="4"/>
      <c r="G1194" s="27"/>
      <c r="H1194" s="28"/>
      <c r="I1194" s="4"/>
      <c r="J1194" s="35">
        <f>_xlfn.XLOOKUP(C1194,sales!C:C,scon!L:L,"")</f>
        <v>0</v>
      </c>
      <c r="K1194" s="31"/>
      <c r="L1194" s="31"/>
      <c r="M1194" s="33" t="str">
        <f t="shared" si="90"/>
        <v/>
      </c>
      <c r="N1194" s="33" t="str">
        <f t="shared" si="91"/>
        <v/>
      </c>
      <c r="O1194" s="33" t="str">
        <f t="shared" si="92"/>
        <v/>
      </c>
      <c r="P1194" s="4"/>
      <c r="Q1194" s="33" t="str">
        <f t="shared" si="93"/>
        <v/>
      </c>
      <c r="R1194" s="34" t="str">
        <f t="shared" si="94"/>
        <v/>
      </c>
    </row>
    <row r="1195" spans="1:18" x14ac:dyDescent="0.35">
      <c r="A1195" s="25">
        <v>1191</v>
      </c>
      <c r="B1195" s="26">
        <f>_xlfn.XLOOKUP(C1195,sales!C:C,scon!B:B,"")</f>
        <v>0</v>
      </c>
      <c r="C1195" s="4"/>
      <c r="D1195" s="26">
        <f>_xlfn.XLOOKUP(C1195,sales!C:C,scon!D:D,"")</f>
        <v>0</v>
      </c>
      <c r="E1195" s="26">
        <f>_xlfn.XLOOKUP(C1195,sales!C:C,scon!E:E,"")</f>
        <v>0</v>
      </c>
      <c r="F1195" s="4"/>
      <c r="G1195" s="27"/>
      <c r="H1195" s="28"/>
      <c r="I1195" s="4"/>
      <c r="J1195" s="35">
        <f>_xlfn.XLOOKUP(C1195,sales!C:C,scon!L:L,"")</f>
        <v>0</v>
      </c>
      <c r="K1195" s="31"/>
      <c r="L1195" s="31"/>
      <c r="M1195" s="33" t="str">
        <f t="shared" si="90"/>
        <v/>
      </c>
      <c r="N1195" s="33" t="str">
        <f t="shared" si="91"/>
        <v/>
      </c>
      <c r="O1195" s="33" t="str">
        <f t="shared" si="92"/>
        <v/>
      </c>
      <c r="P1195" s="4"/>
      <c r="Q1195" s="33" t="str">
        <f t="shared" si="93"/>
        <v/>
      </c>
      <c r="R1195" s="34" t="str">
        <f t="shared" si="94"/>
        <v/>
      </c>
    </row>
    <row r="1196" spans="1:18" x14ac:dyDescent="0.35">
      <c r="A1196" s="25">
        <v>1192</v>
      </c>
      <c r="B1196" s="26">
        <f>_xlfn.XLOOKUP(C1196,sales!C:C,scon!B:B,"")</f>
        <v>0</v>
      </c>
      <c r="C1196" s="4"/>
      <c r="D1196" s="26">
        <f>_xlfn.XLOOKUP(C1196,sales!C:C,scon!D:D,"")</f>
        <v>0</v>
      </c>
      <c r="E1196" s="26">
        <f>_xlfn.XLOOKUP(C1196,sales!C:C,scon!E:E,"")</f>
        <v>0</v>
      </c>
      <c r="F1196" s="4"/>
      <c r="G1196" s="27"/>
      <c r="H1196" s="28"/>
      <c r="I1196" s="4"/>
      <c r="J1196" s="35">
        <f>_xlfn.XLOOKUP(C1196,sales!C:C,scon!L:L,"")</f>
        <v>0</v>
      </c>
      <c r="K1196" s="31"/>
      <c r="L1196" s="31"/>
      <c r="M1196" s="33" t="str">
        <f t="shared" si="90"/>
        <v/>
      </c>
      <c r="N1196" s="33" t="str">
        <f t="shared" si="91"/>
        <v/>
      </c>
      <c r="O1196" s="33" t="str">
        <f t="shared" si="92"/>
        <v/>
      </c>
      <c r="P1196" s="4"/>
      <c r="Q1196" s="33" t="str">
        <f t="shared" si="93"/>
        <v/>
      </c>
      <c r="R1196" s="34" t="str">
        <f t="shared" si="94"/>
        <v/>
      </c>
    </row>
    <row r="1197" spans="1:18" x14ac:dyDescent="0.35">
      <c r="A1197" s="25">
        <v>1193</v>
      </c>
      <c r="B1197" s="26">
        <f>_xlfn.XLOOKUP(C1197,sales!C:C,scon!B:B,"")</f>
        <v>0</v>
      </c>
      <c r="C1197" s="4"/>
      <c r="D1197" s="26">
        <f>_xlfn.XLOOKUP(C1197,sales!C:C,scon!D:D,"")</f>
        <v>0</v>
      </c>
      <c r="E1197" s="26">
        <f>_xlfn.XLOOKUP(C1197,sales!C:C,scon!E:E,"")</f>
        <v>0</v>
      </c>
      <c r="F1197" s="4"/>
      <c r="G1197" s="27"/>
      <c r="H1197" s="28"/>
      <c r="I1197" s="4"/>
      <c r="J1197" s="35">
        <f>_xlfn.XLOOKUP(C1197,sales!C:C,scon!L:L,"")</f>
        <v>0</v>
      </c>
      <c r="K1197" s="31"/>
      <c r="L1197" s="31"/>
      <c r="M1197" s="33" t="str">
        <f t="shared" si="90"/>
        <v/>
      </c>
      <c r="N1197" s="33" t="str">
        <f t="shared" si="91"/>
        <v/>
      </c>
      <c r="O1197" s="33" t="str">
        <f t="shared" si="92"/>
        <v/>
      </c>
      <c r="P1197" s="4"/>
      <c r="Q1197" s="33" t="str">
        <f t="shared" si="93"/>
        <v/>
      </c>
      <c r="R1197" s="34" t="str">
        <f t="shared" si="94"/>
        <v/>
      </c>
    </row>
    <row r="1198" spans="1:18" x14ac:dyDescent="0.35">
      <c r="A1198" s="25">
        <v>1194</v>
      </c>
      <c r="B1198" s="26">
        <f>_xlfn.XLOOKUP(C1198,sales!C:C,scon!B:B,"")</f>
        <v>0</v>
      </c>
      <c r="C1198" s="4"/>
      <c r="D1198" s="26">
        <f>_xlfn.XLOOKUP(C1198,sales!C:C,scon!D:D,"")</f>
        <v>0</v>
      </c>
      <c r="E1198" s="26">
        <f>_xlfn.XLOOKUP(C1198,sales!C:C,scon!E:E,"")</f>
        <v>0</v>
      </c>
      <c r="F1198" s="4"/>
      <c r="G1198" s="27"/>
      <c r="H1198" s="28"/>
      <c r="I1198" s="4"/>
      <c r="J1198" s="35">
        <f>_xlfn.XLOOKUP(C1198,sales!C:C,scon!L:L,"")</f>
        <v>0</v>
      </c>
      <c r="K1198" s="31"/>
      <c r="L1198" s="31"/>
      <c r="M1198" s="33" t="str">
        <f t="shared" si="90"/>
        <v/>
      </c>
      <c r="N1198" s="33" t="str">
        <f t="shared" si="91"/>
        <v/>
      </c>
      <c r="O1198" s="33" t="str">
        <f t="shared" si="92"/>
        <v/>
      </c>
      <c r="P1198" s="4"/>
      <c r="Q1198" s="33" t="str">
        <f t="shared" si="93"/>
        <v/>
      </c>
      <c r="R1198" s="34" t="str">
        <f t="shared" si="94"/>
        <v/>
      </c>
    </row>
    <row r="1199" spans="1:18" x14ac:dyDescent="0.35">
      <c r="A1199" s="25">
        <v>1195</v>
      </c>
      <c r="B1199" s="26">
        <f>_xlfn.XLOOKUP(C1199,sales!C:C,scon!B:B,"")</f>
        <v>0</v>
      </c>
      <c r="C1199" s="4"/>
      <c r="D1199" s="26">
        <f>_xlfn.XLOOKUP(C1199,sales!C:C,scon!D:D,"")</f>
        <v>0</v>
      </c>
      <c r="E1199" s="26">
        <f>_xlfn.XLOOKUP(C1199,sales!C:C,scon!E:E,"")</f>
        <v>0</v>
      </c>
      <c r="F1199" s="4"/>
      <c r="G1199" s="27"/>
      <c r="H1199" s="28"/>
      <c r="I1199" s="4"/>
      <c r="J1199" s="35">
        <f>_xlfn.XLOOKUP(C1199,sales!C:C,scon!L:L,"")</f>
        <v>0</v>
      </c>
      <c r="K1199" s="31"/>
      <c r="L1199" s="31"/>
      <c r="M1199" s="33" t="str">
        <f t="shared" si="90"/>
        <v/>
      </c>
      <c r="N1199" s="33" t="str">
        <f t="shared" si="91"/>
        <v/>
      </c>
      <c r="O1199" s="33" t="str">
        <f t="shared" si="92"/>
        <v/>
      </c>
      <c r="P1199" s="4"/>
      <c r="Q1199" s="33" t="str">
        <f t="shared" si="93"/>
        <v/>
      </c>
      <c r="R1199" s="34" t="str">
        <f t="shared" si="94"/>
        <v/>
      </c>
    </row>
    <row r="1200" spans="1:18" x14ac:dyDescent="0.35">
      <c r="A1200" s="25">
        <v>1196</v>
      </c>
      <c r="B1200" s="26">
        <f>_xlfn.XLOOKUP(C1200,sales!C:C,scon!B:B,"")</f>
        <v>0</v>
      </c>
      <c r="C1200" s="4"/>
      <c r="D1200" s="26">
        <f>_xlfn.XLOOKUP(C1200,sales!C:C,scon!D:D,"")</f>
        <v>0</v>
      </c>
      <c r="E1200" s="26">
        <f>_xlfn.XLOOKUP(C1200,sales!C:C,scon!E:E,"")</f>
        <v>0</v>
      </c>
      <c r="F1200" s="4"/>
      <c r="G1200" s="27"/>
      <c r="H1200" s="28"/>
      <c r="I1200" s="4"/>
      <c r="J1200" s="35">
        <f>_xlfn.XLOOKUP(C1200,sales!C:C,scon!L:L,"")</f>
        <v>0</v>
      </c>
      <c r="K1200" s="31"/>
      <c r="L1200" s="31"/>
      <c r="M1200" s="33" t="str">
        <f t="shared" si="90"/>
        <v/>
      </c>
      <c r="N1200" s="33" t="str">
        <f t="shared" si="91"/>
        <v/>
      </c>
      <c r="O1200" s="33" t="str">
        <f t="shared" si="92"/>
        <v/>
      </c>
      <c r="P1200" s="4"/>
      <c r="Q1200" s="33" t="str">
        <f t="shared" si="93"/>
        <v/>
      </c>
      <c r="R1200" s="34" t="str">
        <f t="shared" si="94"/>
        <v/>
      </c>
    </row>
    <row r="1201" spans="1:18" x14ac:dyDescent="0.35">
      <c r="A1201" s="25">
        <v>1197</v>
      </c>
      <c r="B1201" s="26">
        <f>_xlfn.XLOOKUP(C1201,sales!C:C,scon!B:B,"")</f>
        <v>0</v>
      </c>
      <c r="C1201" s="4"/>
      <c r="D1201" s="26">
        <f>_xlfn.XLOOKUP(C1201,sales!C:C,scon!D:D,"")</f>
        <v>0</v>
      </c>
      <c r="E1201" s="26">
        <f>_xlfn.XLOOKUP(C1201,sales!C:C,scon!E:E,"")</f>
        <v>0</v>
      </c>
      <c r="F1201" s="4"/>
      <c r="G1201" s="27"/>
      <c r="H1201" s="28"/>
      <c r="I1201" s="4"/>
      <c r="J1201" s="35">
        <f>_xlfn.XLOOKUP(C1201,sales!C:C,scon!L:L,"")</f>
        <v>0</v>
      </c>
      <c r="K1201" s="31"/>
      <c r="L1201" s="31"/>
      <c r="M1201" s="33" t="str">
        <f t="shared" si="90"/>
        <v/>
      </c>
      <c r="N1201" s="33" t="str">
        <f t="shared" si="91"/>
        <v/>
      </c>
      <c r="O1201" s="33" t="str">
        <f t="shared" si="92"/>
        <v/>
      </c>
      <c r="P1201" s="4"/>
      <c r="Q1201" s="33" t="str">
        <f t="shared" si="93"/>
        <v/>
      </c>
      <c r="R1201" s="34" t="str">
        <f t="shared" si="94"/>
        <v/>
      </c>
    </row>
    <row r="1202" spans="1:18" x14ac:dyDescent="0.35">
      <c r="A1202" s="25">
        <v>1198</v>
      </c>
      <c r="B1202" s="26">
        <f>_xlfn.XLOOKUP(C1202,sales!C:C,scon!B:B,"")</f>
        <v>0</v>
      </c>
      <c r="C1202" s="4"/>
      <c r="D1202" s="26">
        <f>_xlfn.XLOOKUP(C1202,sales!C:C,scon!D:D,"")</f>
        <v>0</v>
      </c>
      <c r="E1202" s="26">
        <f>_xlfn.XLOOKUP(C1202,sales!C:C,scon!E:E,"")</f>
        <v>0</v>
      </c>
      <c r="F1202" s="4"/>
      <c r="G1202" s="27"/>
      <c r="H1202" s="28"/>
      <c r="I1202" s="4"/>
      <c r="J1202" s="35">
        <f>_xlfn.XLOOKUP(C1202,sales!C:C,scon!L:L,"")</f>
        <v>0</v>
      </c>
      <c r="K1202" s="31"/>
      <c r="L1202" s="31"/>
      <c r="M1202" s="33" t="str">
        <f t="shared" si="90"/>
        <v/>
      </c>
      <c r="N1202" s="33" t="str">
        <f t="shared" si="91"/>
        <v/>
      </c>
      <c r="O1202" s="33" t="str">
        <f t="shared" si="92"/>
        <v/>
      </c>
      <c r="P1202" s="4"/>
      <c r="Q1202" s="33" t="str">
        <f t="shared" si="93"/>
        <v/>
      </c>
      <c r="R1202" s="34" t="str">
        <f t="shared" si="94"/>
        <v/>
      </c>
    </row>
    <row r="1203" spans="1:18" x14ac:dyDescent="0.35">
      <c r="A1203" s="25">
        <v>1199</v>
      </c>
      <c r="B1203" s="26">
        <f>_xlfn.XLOOKUP(C1203,sales!C:C,scon!B:B,"")</f>
        <v>0</v>
      </c>
      <c r="C1203" s="4"/>
      <c r="D1203" s="26">
        <f>_xlfn.XLOOKUP(C1203,sales!C:C,scon!D:D,"")</f>
        <v>0</v>
      </c>
      <c r="E1203" s="26">
        <f>_xlfn.XLOOKUP(C1203,sales!C:C,scon!E:E,"")</f>
        <v>0</v>
      </c>
      <c r="F1203" s="4"/>
      <c r="G1203" s="27"/>
      <c r="H1203" s="28"/>
      <c r="I1203" s="4"/>
      <c r="J1203" s="35">
        <f>_xlfn.XLOOKUP(C1203,sales!C:C,scon!L:L,"")</f>
        <v>0</v>
      </c>
      <c r="K1203" s="31"/>
      <c r="L1203" s="31"/>
      <c r="M1203" s="33" t="str">
        <f t="shared" si="90"/>
        <v/>
      </c>
      <c r="N1203" s="33" t="str">
        <f t="shared" si="91"/>
        <v/>
      </c>
      <c r="O1203" s="33" t="str">
        <f t="shared" si="92"/>
        <v/>
      </c>
      <c r="P1203" s="4"/>
      <c r="Q1203" s="33" t="str">
        <f t="shared" si="93"/>
        <v/>
      </c>
      <c r="R1203" s="34" t="str">
        <f t="shared" si="94"/>
        <v/>
      </c>
    </row>
    <row r="1204" spans="1:18" x14ac:dyDescent="0.35">
      <c r="A1204" s="25">
        <v>1200</v>
      </c>
      <c r="B1204" s="26">
        <f>_xlfn.XLOOKUP(C1204,sales!C:C,scon!B:B,"")</f>
        <v>0</v>
      </c>
      <c r="C1204" s="4"/>
      <c r="D1204" s="26">
        <f>_xlfn.XLOOKUP(C1204,sales!C:C,scon!D:D,"")</f>
        <v>0</v>
      </c>
      <c r="E1204" s="26">
        <f>_xlfn.XLOOKUP(C1204,sales!C:C,scon!E:E,"")</f>
        <v>0</v>
      </c>
      <c r="F1204" s="4"/>
      <c r="G1204" s="27"/>
      <c r="H1204" s="28"/>
      <c r="I1204" s="4"/>
      <c r="J1204" s="35">
        <f>_xlfn.XLOOKUP(C1204,sales!C:C,scon!L:L,"")</f>
        <v>0</v>
      </c>
      <c r="K1204" s="31"/>
      <c r="L1204" s="31"/>
      <c r="M1204" s="33" t="str">
        <f t="shared" si="90"/>
        <v/>
      </c>
      <c r="N1204" s="33" t="str">
        <f t="shared" si="91"/>
        <v/>
      </c>
      <c r="O1204" s="33" t="str">
        <f t="shared" si="92"/>
        <v/>
      </c>
      <c r="P1204" s="4"/>
      <c r="Q1204" s="33" t="str">
        <f t="shared" si="93"/>
        <v/>
      </c>
      <c r="R1204" s="34" t="str">
        <f t="shared" si="94"/>
        <v/>
      </c>
    </row>
    <row r="1205" spans="1:18" x14ac:dyDescent="0.35">
      <c r="A1205" s="25">
        <v>1201</v>
      </c>
      <c r="B1205" s="26">
        <f>_xlfn.XLOOKUP(C1205,sales!C:C,scon!B:B,"")</f>
        <v>0</v>
      </c>
      <c r="C1205" s="4"/>
      <c r="D1205" s="26">
        <f>_xlfn.XLOOKUP(C1205,sales!C:C,scon!D:D,"")</f>
        <v>0</v>
      </c>
      <c r="E1205" s="26">
        <f>_xlfn.XLOOKUP(C1205,sales!C:C,scon!E:E,"")</f>
        <v>0</v>
      </c>
      <c r="F1205" s="4"/>
      <c r="G1205" s="27"/>
      <c r="H1205" s="28"/>
      <c r="I1205" s="4"/>
      <c r="J1205" s="35">
        <f>_xlfn.XLOOKUP(C1205,sales!C:C,scon!L:L,"")</f>
        <v>0</v>
      </c>
      <c r="K1205" s="31"/>
      <c r="L1205" s="31"/>
      <c r="M1205" s="33" t="str">
        <f t="shared" si="90"/>
        <v/>
      </c>
      <c r="N1205" s="33" t="str">
        <f t="shared" si="91"/>
        <v/>
      </c>
      <c r="O1205" s="33" t="str">
        <f t="shared" si="92"/>
        <v/>
      </c>
      <c r="P1205" s="4"/>
      <c r="Q1205" s="33" t="str">
        <f t="shared" si="93"/>
        <v/>
      </c>
      <c r="R1205" s="34" t="str">
        <f t="shared" si="94"/>
        <v/>
      </c>
    </row>
    <row r="1206" spans="1:18" x14ac:dyDescent="0.35">
      <c r="A1206" s="25">
        <v>1202</v>
      </c>
      <c r="B1206" s="26">
        <f>_xlfn.XLOOKUP(C1206,sales!C:C,scon!B:B,"")</f>
        <v>0</v>
      </c>
      <c r="C1206" s="4"/>
      <c r="D1206" s="26">
        <f>_xlfn.XLOOKUP(C1206,sales!C:C,scon!D:D,"")</f>
        <v>0</v>
      </c>
      <c r="E1206" s="26">
        <f>_xlfn.XLOOKUP(C1206,sales!C:C,scon!E:E,"")</f>
        <v>0</v>
      </c>
      <c r="F1206" s="4"/>
      <c r="G1206" s="27"/>
      <c r="H1206" s="28"/>
      <c r="I1206" s="4"/>
      <c r="J1206" s="35">
        <f>_xlfn.XLOOKUP(C1206,sales!C:C,scon!L:L,"")</f>
        <v>0</v>
      </c>
      <c r="K1206" s="31"/>
      <c r="L1206" s="31"/>
      <c r="M1206" s="33" t="str">
        <f t="shared" si="90"/>
        <v/>
      </c>
      <c r="N1206" s="33" t="str">
        <f t="shared" si="91"/>
        <v/>
      </c>
      <c r="O1206" s="33" t="str">
        <f t="shared" si="92"/>
        <v/>
      </c>
      <c r="P1206" s="4"/>
      <c r="Q1206" s="33" t="str">
        <f t="shared" si="93"/>
        <v/>
      </c>
      <c r="R1206" s="34" t="str">
        <f t="shared" si="94"/>
        <v/>
      </c>
    </row>
    <row r="1207" spans="1:18" x14ac:dyDescent="0.35">
      <c r="A1207" s="25">
        <v>1203</v>
      </c>
      <c r="B1207" s="26">
        <f>_xlfn.XLOOKUP(C1207,sales!C:C,scon!B:B,"")</f>
        <v>0</v>
      </c>
      <c r="C1207" s="4"/>
      <c r="D1207" s="26">
        <f>_xlfn.XLOOKUP(C1207,sales!C:C,scon!D:D,"")</f>
        <v>0</v>
      </c>
      <c r="E1207" s="26">
        <f>_xlfn.XLOOKUP(C1207,sales!C:C,scon!E:E,"")</f>
        <v>0</v>
      </c>
      <c r="F1207" s="4"/>
      <c r="G1207" s="27"/>
      <c r="H1207" s="28"/>
      <c r="I1207" s="4"/>
      <c r="J1207" s="35">
        <f>_xlfn.XLOOKUP(C1207,sales!C:C,scon!L:L,"")</f>
        <v>0</v>
      </c>
      <c r="K1207" s="31"/>
      <c r="L1207" s="31"/>
      <c r="M1207" s="33" t="str">
        <f t="shared" si="90"/>
        <v/>
      </c>
      <c r="N1207" s="33" t="str">
        <f t="shared" si="91"/>
        <v/>
      </c>
      <c r="O1207" s="33" t="str">
        <f t="shared" si="92"/>
        <v/>
      </c>
      <c r="P1207" s="4"/>
      <c r="Q1207" s="33" t="str">
        <f t="shared" si="93"/>
        <v/>
      </c>
      <c r="R1207" s="34" t="str">
        <f t="shared" si="94"/>
        <v/>
      </c>
    </row>
    <row r="1208" spans="1:18" x14ac:dyDescent="0.35">
      <c r="A1208" s="25">
        <v>1204</v>
      </c>
      <c r="B1208" s="26">
        <f>_xlfn.XLOOKUP(C1208,sales!C:C,scon!B:B,"")</f>
        <v>0</v>
      </c>
      <c r="C1208" s="4"/>
      <c r="D1208" s="26">
        <f>_xlfn.XLOOKUP(C1208,sales!C:C,scon!D:D,"")</f>
        <v>0</v>
      </c>
      <c r="E1208" s="26">
        <f>_xlfn.XLOOKUP(C1208,sales!C:C,scon!E:E,"")</f>
        <v>0</v>
      </c>
      <c r="F1208" s="4"/>
      <c r="G1208" s="27"/>
      <c r="H1208" s="28"/>
      <c r="I1208" s="4"/>
      <c r="J1208" s="35">
        <f>_xlfn.XLOOKUP(C1208,sales!C:C,scon!L:L,"")</f>
        <v>0</v>
      </c>
      <c r="K1208" s="31"/>
      <c r="L1208" s="31"/>
      <c r="M1208" s="33" t="str">
        <f t="shared" si="90"/>
        <v/>
      </c>
      <c r="N1208" s="33" t="str">
        <f t="shared" si="91"/>
        <v/>
      </c>
      <c r="O1208" s="33" t="str">
        <f t="shared" si="92"/>
        <v/>
      </c>
      <c r="P1208" s="4"/>
      <c r="Q1208" s="33" t="str">
        <f t="shared" si="93"/>
        <v/>
      </c>
      <c r="R1208" s="34" t="str">
        <f t="shared" si="94"/>
        <v/>
      </c>
    </row>
    <row r="1209" spans="1:18" x14ac:dyDescent="0.35">
      <c r="A1209" s="25">
        <v>1205</v>
      </c>
      <c r="B1209" s="26">
        <f>_xlfn.XLOOKUP(C1209,sales!C:C,scon!B:B,"")</f>
        <v>0</v>
      </c>
      <c r="C1209" s="4"/>
      <c r="D1209" s="26">
        <f>_xlfn.XLOOKUP(C1209,sales!C:C,scon!D:D,"")</f>
        <v>0</v>
      </c>
      <c r="E1209" s="26">
        <f>_xlfn.XLOOKUP(C1209,sales!C:C,scon!E:E,"")</f>
        <v>0</v>
      </c>
      <c r="F1209" s="4"/>
      <c r="G1209" s="27"/>
      <c r="H1209" s="28"/>
      <c r="I1209" s="4"/>
      <c r="J1209" s="35">
        <f>_xlfn.XLOOKUP(C1209,sales!C:C,scon!L:L,"")</f>
        <v>0</v>
      </c>
      <c r="K1209" s="31"/>
      <c r="L1209" s="31"/>
      <c r="M1209" s="33" t="str">
        <f t="shared" si="90"/>
        <v/>
      </c>
      <c r="N1209" s="33" t="str">
        <f t="shared" si="91"/>
        <v/>
      </c>
      <c r="O1209" s="33" t="str">
        <f t="shared" si="92"/>
        <v/>
      </c>
      <c r="P1209" s="4"/>
      <c r="Q1209" s="33" t="str">
        <f t="shared" si="93"/>
        <v/>
      </c>
      <c r="R1209" s="34" t="str">
        <f t="shared" si="94"/>
        <v/>
      </c>
    </row>
    <row r="1210" spans="1:18" x14ac:dyDescent="0.35">
      <c r="A1210" s="25">
        <v>1206</v>
      </c>
      <c r="B1210" s="26">
        <f>_xlfn.XLOOKUP(C1210,sales!C:C,scon!B:B,"")</f>
        <v>0</v>
      </c>
      <c r="C1210" s="4"/>
      <c r="D1210" s="26">
        <f>_xlfn.XLOOKUP(C1210,sales!C:C,scon!D:D,"")</f>
        <v>0</v>
      </c>
      <c r="E1210" s="26">
        <f>_xlfn.XLOOKUP(C1210,sales!C:C,scon!E:E,"")</f>
        <v>0</v>
      </c>
      <c r="F1210" s="4"/>
      <c r="G1210" s="27"/>
      <c r="H1210" s="28"/>
      <c r="I1210" s="4"/>
      <c r="J1210" s="35">
        <f>_xlfn.XLOOKUP(C1210,sales!C:C,scon!L:L,"")</f>
        <v>0</v>
      </c>
      <c r="K1210" s="31"/>
      <c r="L1210" s="31"/>
      <c r="M1210" s="33" t="str">
        <f t="shared" si="90"/>
        <v/>
      </c>
      <c r="N1210" s="33" t="str">
        <f t="shared" si="91"/>
        <v/>
      </c>
      <c r="O1210" s="33" t="str">
        <f t="shared" si="92"/>
        <v/>
      </c>
      <c r="P1210" s="4"/>
      <c r="Q1210" s="33" t="str">
        <f t="shared" si="93"/>
        <v/>
      </c>
      <c r="R1210" s="34" t="str">
        <f t="shared" si="94"/>
        <v/>
      </c>
    </row>
    <row r="1211" spans="1:18" x14ac:dyDescent="0.35">
      <c r="A1211" s="25">
        <v>1207</v>
      </c>
      <c r="B1211" s="26">
        <f>_xlfn.XLOOKUP(C1211,sales!C:C,scon!B:B,"")</f>
        <v>0</v>
      </c>
      <c r="C1211" s="4"/>
      <c r="D1211" s="26">
        <f>_xlfn.XLOOKUP(C1211,sales!C:C,scon!D:D,"")</f>
        <v>0</v>
      </c>
      <c r="E1211" s="26">
        <f>_xlfn.XLOOKUP(C1211,sales!C:C,scon!E:E,"")</f>
        <v>0</v>
      </c>
      <c r="F1211" s="4"/>
      <c r="G1211" s="27"/>
      <c r="H1211" s="28"/>
      <c r="I1211" s="4"/>
      <c r="J1211" s="35">
        <f>_xlfn.XLOOKUP(C1211,sales!C:C,scon!L:L,"")</f>
        <v>0</v>
      </c>
      <c r="K1211" s="31"/>
      <c r="L1211" s="31"/>
      <c r="M1211" s="33" t="str">
        <f t="shared" si="90"/>
        <v/>
      </c>
      <c r="N1211" s="33" t="str">
        <f t="shared" si="91"/>
        <v/>
      </c>
      <c r="O1211" s="33" t="str">
        <f t="shared" si="92"/>
        <v/>
      </c>
      <c r="P1211" s="4"/>
      <c r="Q1211" s="33" t="str">
        <f t="shared" si="93"/>
        <v/>
      </c>
      <c r="R1211" s="34" t="str">
        <f t="shared" si="94"/>
        <v/>
      </c>
    </row>
    <row r="1212" spans="1:18" x14ac:dyDescent="0.35">
      <c r="A1212" s="25">
        <v>1208</v>
      </c>
      <c r="B1212" s="26">
        <f>_xlfn.XLOOKUP(C1212,sales!C:C,scon!B:B,"")</f>
        <v>0</v>
      </c>
      <c r="C1212" s="4"/>
      <c r="D1212" s="26">
        <f>_xlfn.XLOOKUP(C1212,sales!C:C,scon!D:D,"")</f>
        <v>0</v>
      </c>
      <c r="E1212" s="26">
        <f>_xlfn.XLOOKUP(C1212,sales!C:C,scon!E:E,"")</f>
        <v>0</v>
      </c>
      <c r="F1212" s="4"/>
      <c r="G1212" s="27"/>
      <c r="H1212" s="28"/>
      <c r="I1212" s="4"/>
      <c r="J1212" s="35">
        <f>_xlfn.XLOOKUP(C1212,sales!C:C,scon!L:L,"")</f>
        <v>0</v>
      </c>
      <c r="K1212" s="31"/>
      <c r="L1212" s="31"/>
      <c r="M1212" s="33" t="str">
        <f t="shared" si="90"/>
        <v/>
      </c>
      <c r="N1212" s="33" t="str">
        <f t="shared" si="91"/>
        <v/>
      </c>
      <c r="O1212" s="33" t="str">
        <f t="shared" si="92"/>
        <v/>
      </c>
      <c r="P1212" s="4"/>
      <c r="Q1212" s="33" t="str">
        <f t="shared" si="93"/>
        <v/>
      </c>
      <c r="R1212" s="34" t="str">
        <f t="shared" si="94"/>
        <v/>
      </c>
    </row>
    <row r="1213" spans="1:18" x14ac:dyDescent="0.35">
      <c r="A1213" s="25">
        <v>1209</v>
      </c>
      <c r="B1213" s="26">
        <f>_xlfn.XLOOKUP(C1213,sales!C:C,scon!B:B,"")</f>
        <v>0</v>
      </c>
      <c r="C1213" s="4"/>
      <c r="D1213" s="26">
        <f>_xlfn.XLOOKUP(C1213,sales!C:C,scon!D:D,"")</f>
        <v>0</v>
      </c>
      <c r="E1213" s="26">
        <f>_xlfn.XLOOKUP(C1213,sales!C:C,scon!E:E,"")</f>
        <v>0</v>
      </c>
      <c r="F1213" s="4"/>
      <c r="G1213" s="27"/>
      <c r="H1213" s="28"/>
      <c r="I1213" s="4"/>
      <c r="J1213" s="35">
        <f>_xlfn.XLOOKUP(C1213,sales!C:C,scon!L:L,"")</f>
        <v>0</v>
      </c>
      <c r="K1213" s="31"/>
      <c r="L1213" s="31"/>
      <c r="M1213" s="33" t="str">
        <f t="shared" si="90"/>
        <v/>
      </c>
      <c r="N1213" s="33" t="str">
        <f t="shared" si="91"/>
        <v/>
      </c>
      <c r="O1213" s="33" t="str">
        <f t="shared" si="92"/>
        <v/>
      </c>
      <c r="P1213" s="4"/>
      <c r="Q1213" s="33" t="str">
        <f t="shared" si="93"/>
        <v/>
      </c>
      <c r="R1213" s="34" t="str">
        <f t="shared" si="94"/>
        <v/>
      </c>
    </row>
    <row r="1214" spans="1:18" x14ac:dyDescent="0.35">
      <c r="A1214" s="25">
        <v>1210</v>
      </c>
      <c r="B1214" s="26">
        <f>_xlfn.XLOOKUP(C1214,sales!C:C,scon!B:B,"")</f>
        <v>0</v>
      </c>
      <c r="C1214" s="4"/>
      <c r="D1214" s="26">
        <f>_xlfn.XLOOKUP(C1214,sales!C:C,scon!D:D,"")</f>
        <v>0</v>
      </c>
      <c r="E1214" s="26">
        <f>_xlfn.XLOOKUP(C1214,sales!C:C,scon!E:E,"")</f>
        <v>0</v>
      </c>
      <c r="F1214" s="4"/>
      <c r="G1214" s="27"/>
      <c r="H1214" s="28"/>
      <c r="I1214" s="4"/>
      <c r="J1214" s="35">
        <f>_xlfn.XLOOKUP(C1214,sales!C:C,scon!L:L,"")</f>
        <v>0</v>
      </c>
      <c r="K1214" s="31"/>
      <c r="L1214" s="31"/>
      <c r="M1214" s="33" t="str">
        <f t="shared" si="90"/>
        <v/>
      </c>
      <c r="N1214" s="33" t="str">
        <f t="shared" si="91"/>
        <v/>
      </c>
      <c r="O1214" s="33" t="str">
        <f t="shared" si="92"/>
        <v/>
      </c>
      <c r="P1214" s="4"/>
      <c r="Q1214" s="33" t="str">
        <f t="shared" si="93"/>
        <v/>
      </c>
      <c r="R1214" s="34" t="str">
        <f t="shared" si="94"/>
        <v/>
      </c>
    </row>
    <row r="1215" spans="1:18" x14ac:dyDescent="0.35">
      <c r="A1215" s="25">
        <v>1211</v>
      </c>
      <c r="B1215" s="26">
        <f>_xlfn.XLOOKUP(C1215,sales!C:C,scon!B:B,"")</f>
        <v>0</v>
      </c>
      <c r="C1215" s="4"/>
      <c r="D1215" s="26">
        <f>_xlfn.XLOOKUP(C1215,sales!C:C,scon!D:D,"")</f>
        <v>0</v>
      </c>
      <c r="E1215" s="26">
        <f>_xlfn.XLOOKUP(C1215,sales!C:C,scon!E:E,"")</f>
        <v>0</v>
      </c>
      <c r="F1215" s="4"/>
      <c r="G1215" s="27"/>
      <c r="H1215" s="28"/>
      <c r="I1215" s="4"/>
      <c r="J1215" s="35">
        <f>_xlfn.XLOOKUP(C1215,sales!C:C,scon!L:L,"")</f>
        <v>0</v>
      </c>
      <c r="K1215" s="31"/>
      <c r="L1215" s="31"/>
      <c r="M1215" s="33" t="str">
        <f t="shared" si="90"/>
        <v/>
      </c>
      <c r="N1215" s="33" t="str">
        <f t="shared" si="91"/>
        <v/>
      </c>
      <c r="O1215" s="33" t="str">
        <f t="shared" si="92"/>
        <v/>
      </c>
      <c r="P1215" s="4"/>
      <c r="Q1215" s="33" t="str">
        <f t="shared" si="93"/>
        <v/>
      </c>
      <c r="R1215" s="34" t="str">
        <f t="shared" si="94"/>
        <v/>
      </c>
    </row>
    <row r="1216" spans="1:18" x14ac:dyDescent="0.35">
      <c r="A1216" s="25">
        <v>1212</v>
      </c>
      <c r="B1216" s="26">
        <f>_xlfn.XLOOKUP(C1216,sales!C:C,scon!B:B,"")</f>
        <v>0</v>
      </c>
      <c r="C1216" s="4"/>
      <c r="D1216" s="26">
        <f>_xlfn.XLOOKUP(C1216,sales!C:C,scon!D:D,"")</f>
        <v>0</v>
      </c>
      <c r="E1216" s="26">
        <f>_xlfn.XLOOKUP(C1216,sales!C:C,scon!E:E,"")</f>
        <v>0</v>
      </c>
      <c r="F1216" s="4"/>
      <c r="G1216" s="27"/>
      <c r="H1216" s="28"/>
      <c r="I1216" s="4"/>
      <c r="J1216" s="35">
        <f>_xlfn.XLOOKUP(C1216,sales!C:C,scon!L:L,"")</f>
        <v>0</v>
      </c>
      <c r="K1216" s="31"/>
      <c r="L1216" s="31"/>
      <c r="M1216" s="33" t="str">
        <f t="shared" si="90"/>
        <v/>
      </c>
      <c r="N1216" s="33" t="str">
        <f t="shared" si="91"/>
        <v/>
      </c>
      <c r="O1216" s="33" t="str">
        <f t="shared" si="92"/>
        <v/>
      </c>
      <c r="P1216" s="4"/>
      <c r="Q1216" s="33" t="str">
        <f t="shared" si="93"/>
        <v/>
      </c>
      <c r="R1216" s="34" t="str">
        <f t="shared" si="94"/>
        <v/>
      </c>
    </row>
    <row r="1217" spans="1:18" x14ac:dyDescent="0.35">
      <c r="A1217" s="25">
        <v>1213</v>
      </c>
      <c r="B1217" s="26">
        <f>_xlfn.XLOOKUP(C1217,sales!C:C,scon!B:B,"")</f>
        <v>0</v>
      </c>
      <c r="C1217" s="4"/>
      <c r="D1217" s="26">
        <f>_xlfn.XLOOKUP(C1217,sales!C:C,scon!D:D,"")</f>
        <v>0</v>
      </c>
      <c r="E1217" s="26">
        <f>_xlfn.XLOOKUP(C1217,sales!C:C,scon!E:E,"")</f>
        <v>0</v>
      </c>
      <c r="F1217" s="4"/>
      <c r="G1217" s="27"/>
      <c r="H1217" s="28"/>
      <c r="I1217" s="4"/>
      <c r="J1217" s="35">
        <f>_xlfn.XLOOKUP(C1217,sales!C:C,scon!L:L,"")</f>
        <v>0</v>
      </c>
      <c r="K1217" s="31"/>
      <c r="L1217" s="31"/>
      <c r="M1217" s="33" t="str">
        <f t="shared" si="90"/>
        <v/>
      </c>
      <c r="N1217" s="33" t="str">
        <f t="shared" si="91"/>
        <v/>
      </c>
      <c r="O1217" s="33" t="str">
        <f t="shared" si="92"/>
        <v/>
      </c>
      <c r="P1217" s="4"/>
      <c r="Q1217" s="33" t="str">
        <f t="shared" si="93"/>
        <v/>
      </c>
      <c r="R1217" s="34" t="str">
        <f t="shared" si="94"/>
        <v/>
      </c>
    </row>
    <row r="1218" spans="1:18" x14ac:dyDescent="0.35">
      <c r="A1218" s="25">
        <v>1214</v>
      </c>
      <c r="B1218" s="26">
        <f>_xlfn.XLOOKUP(C1218,sales!C:C,scon!B:B,"")</f>
        <v>0</v>
      </c>
      <c r="C1218" s="4"/>
      <c r="D1218" s="26">
        <f>_xlfn.XLOOKUP(C1218,sales!C:C,scon!D:D,"")</f>
        <v>0</v>
      </c>
      <c r="E1218" s="26">
        <f>_xlfn.XLOOKUP(C1218,sales!C:C,scon!E:E,"")</f>
        <v>0</v>
      </c>
      <c r="F1218" s="4"/>
      <c r="G1218" s="27"/>
      <c r="H1218" s="28"/>
      <c r="I1218" s="4"/>
      <c r="J1218" s="35">
        <f>_xlfn.XLOOKUP(C1218,sales!C:C,scon!L:L,"")</f>
        <v>0</v>
      </c>
      <c r="K1218" s="31"/>
      <c r="L1218" s="31"/>
      <c r="M1218" s="33" t="str">
        <f t="shared" si="90"/>
        <v/>
      </c>
      <c r="N1218" s="33" t="str">
        <f t="shared" si="91"/>
        <v/>
      </c>
      <c r="O1218" s="33" t="str">
        <f t="shared" si="92"/>
        <v/>
      </c>
      <c r="P1218" s="4"/>
      <c r="Q1218" s="33" t="str">
        <f t="shared" si="93"/>
        <v/>
      </c>
      <c r="R1218" s="34" t="str">
        <f t="shared" si="94"/>
        <v/>
      </c>
    </row>
    <row r="1219" spans="1:18" x14ac:dyDescent="0.35">
      <c r="A1219" s="25">
        <v>1215</v>
      </c>
      <c r="B1219" s="26">
        <f>_xlfn.XLOOKUP(C1219,sales!C:C,scon!B:B,"")</f>
        <v>0</v>
      </c>
      <c r="C1219" s="4"/>
      <c r="D1219" s="26">
        <f>_xlfn.XLOOKUP(C1219,sales!C:C,scon!D:D,"")</f>
        <v>0</v>
      </c>
      <c r="E1219" s="26">
        <f>_xlfn.XLOOKUP(C1219,sales!C:C,scon!E:E,"")</f>
        <v>0</v>
      </c>
      <c r="F1219" s="4"/>
      <c r="G1219" s="27"/>
      <c r="H1219" s="28"/>
      <c r="I1219" s="4"/>
      <c r="J1219" s="35">
        <f>_xlfn.XLOOKUP(C1219,sales!C:C,scon!L:L,"")</f>
        <v>0</v>
      </c>
      <c r="K1219" s="31"/>
      <c r="L1219" s="31"/>
      <c r="M1219" s="33" t="str">
        <f t="shared" si="90"/>
        <v/>
      </c>
      <c r="N1219" s="33" t="str">
        <f t="shared" si="91"/>
        <v/>
      </c>
      <c r="O1219" s="33" t="str">
        <f t="shared" si="92"/>
        <v/>
      </c>
      <c r="P1219" s="4"/>
      <c r="Q1219" s="33" t="str">
        <f t="shared" si="93"/>
        <v/>
      </c>
      <c r="R1219" s="34" t="str">
        <f t="shared" si="94"/>
        <v/>
      </c>
    </row>
    <row r="1220" spans="1:18" x14ac:dyDescent="0.35">
      <c r="A1220" s="25">
        <v>1216</v>
      </c>
      <c r="B1220" s="26">
        <f>_xlfn.XLOOKUP(C1220,sales!C:C,scon!B:B,"")</f>
        <v>0</v>
      </c>
      <c r="C1220" s="4"/>
      <c r="D1220" s="26">
        <f>_xlfn.XLOOKUP(C1220,sales!C:C,scon!D:D,"")</f>
        <v>0</v>
      </c>
      <c r="E1220" s="26">
        <f>_xlfn.XLOOKUP(C1220,sales!C:C,scon!E:E,"")</f>
        <v>0</v>
      </c>
      <c r="F1220" s="4"/>
      <c r="G1220" s="27"/>
      <c r="H1220" s="28"/>
      <c r="I1220" s="4"/>
      <c r="J1220" s="35">
        <f>_xlfn.XLOOKUP(C1220,sales!C:C,scon!L:L,"")</f>
        <v>0</v>
      </c>
      <c r="K1220" s="31"/>
      <c r="L1220" s="31"/>
      <c r="M1220" s="33" t="str">
        <f t="shared" si="90"/>
        <v/>
      </c>
      <c r="N1220" s="33" t="str">
        <f t="shared" si="91"/>
        <v/>
      </c>
      <c r="O1220" s="33" t="str">
        <f t="shared" si="92"/>
        <v/>
      </c>
      <c r="P1220" s="4"/>
      <c r="Q1220" s="33" t="str">
        <f t="shared" si="93"/>
        <v/>
      </c>
      <c r="R1220" s="34" t="str">
        <f t="shared" si="94"/>
        <v/>
      </c>
    </row>
    <row r="1221" spans="1:18" x14ac:dyDescent="0.35">
      <c r="A1221" s="25">
        <v>1217</v>
      </c>
      <c r="B1221" s="26">
        <f>_xlfn.XLOOKUP(C1221,sales!C:C,scon!B:B,"")</f>
        <v>0</v>
      </c>
      <c r="C1221" s="4"/>
      <c r="D1221" s="26">
        <f>_xlfn.XLOOKUP(C1221,sales!C:C,scon!D:D,"")</f>
        <v>0</v>
      </c>
      <c r="E1221" s="26">
        <f>_xlfn.XLOOKUP(C1221,sales!C:C,scon!E:E,"")</f>
        <v>0</v>
      </c>
      <c r="F1221" s="4"/>
      <c r="G1221" s="27"/>
      <c r="H1221" s="28"/>
      <c r="I1221" s="4"/>
      <c r="J1221" s="35">
        <f>_xlfn.XLOOKUP(C1221,sales!C:C,scon!L:L,"")</f>
        <v>0</v>
      </c>
      <c r="K1221" s="31"/>
      <c r="L1221" s="31"/>
      <c r="M1221" s="33" t="str">
        <f t="shared" ref="M1221:M1284" si="95">IF(I1221="","",J1221*I1221)</f>
        <v/>
      </c>
      <c r="N1221" s="33" t="str">
        <f t="shared" ref="N1221:N1284" si="96">IF(K1221="","",M1221 * K1221)</f>
        <v/>
      </c>
      <c r="O1221" s="33" t="str">
        <f t="shared" ref="O1221:O1284" si="97">IF(K1221="","",M1221 + N1221)</f>
        <v/>
      </c>
      <c r="P1221" s="4"/>
      <c r="Q1221" s="33" t="str">
        <f t="shared" ref="Q1221:Q1284" si="98">IF(L1221&amp;K1221="","",M1221 * L1221)</f>
        <v/>
      </c>
      <c r="R1221" s="34" t="str">
        <f t="shared" si="94"/>
        <v/>
      </c>
    </row>
    <row r="1222" spans="1:18" x14ac:dyDescent="0.35">
      <c r="A1222" s="25">
        <v>1218</v>
      </c>
      <c r="B1222" s="26">
        <f>_xlfn.XLOOKUP(C1222,sales!C:C,scon!B:B,"")</f>
        <v>0</v>
      </c>
      <c r="C1222" s="4"/>
      <c r="D1222" s="26">
        <f>_xlfn.XLOOKUP(C1222,sales!C:C,scon!D:D,"")</f>
        <v>0</v>
      </c>
      <c r="E1222" s="26">
        <f>_xlfn.XLOOKUP(C1222,sales!C:C,scon!E:E,"")</f>
        <v>0</v>
      </c>
      <c r="F1222" s="4"/>
      <c r="G1222" s="27"/>
      <c r="H1222" s="28"/>
      <c r="I1222" s="4"/>
      <c r="J1222" s="35">
        <f>_xlfn.XLOOKUP(C1222,sales!C:C,scon!L:L,"")</f>
        <v>0</v>
      </c>
      <c r="K1222" s="31"/>
      <c r="L1222" s="31"/>
      <c r="M1222" s="33" t="str">
        <f t="shared" si="95"/>
        <v/>
      </c>
      <c r="N1222" s="33" t="str">
        <f t="shared" si="96"/>
        <v/>
      </c>
      <c r="O1222" s="33" t="str">
        <f t="shared" si="97"/>
        <v/>
      </c>
      <c r="P1222" s="4"/>
      <c r="Q1222" s="33" t="str">
        <f t="shared" si="98"/>
        <v/>
      </c>
      <c r="R1222" s="34" t="str">
        <f t="shared" ref="R1222:R1285" si="99">IF(M1222="","",O1222-P1222-Q1222)</f>
        <v/>
      </c>
    </row>
    <row r="1223" spans="1:18" x14ac:dyDescent="0.35">
      <c r="A1223" s="25">
        <v>1219</v>
      </c>
      <c r="B1223" s="26">
        <f>_xlfn.XLOOKUP(C1223,sales!C:C,scon!B:B,"")</f>
        <v>0</v>
      </c>
      <c r="C1223" s="4"/>
      <c r="D1223" s="26">
        <f>_xlfn.XLOOKUP(C1223,sales!C:C,scon!D:D,"")</f>
        <v>0</v>
      </c>
      <c r="E1223" s="26">
        <f>_xlfn.XLOOKUP(C1223,sales!C:C,scon!E:E,"")</f>
        <v>0</v>
      </c>
      <c r="F1223" s="4"/>
      <c r="G1223" s="27"/>
      <c r="H1223" s="28"/>
      <c r="I1223" s="4"/>
      <c r="J1223" s="35">
        <f>_xlfn.XLOOKUP(C1223,sales!C:C,scon!L:L,"")</f>
        <v>0</v>
      </c>
      <c r="K1223" s="31"/>
      <c r="L1223" s="31"/>
      <c r="M1223" s="33" t="str">
        <f t="shared" si="95"/>
        <v/>
      </c>
      <c r="N1223" s="33" t="str">
        <f t="shared" si="96"/>
        <v/>
      </c>
      <c r="O1223" s="33" t="str">
        <f t="shared" si="97"/>
        <v/>
      </c>
      <c r="P1223" s="4"/>
      <c r="Q1223" s="33" t="str">
        <f t="shared" si="98"/>
        <v/>
      </c>
      <c r="R1223" s="34" t="str">
        <f t="shared" si="99"/>
        <v/>
      </c>
    </row>
    <row r="1224" spans="1:18" x14ac:dyDescent="0.35">
      <c r="A1224" s="25">
        <v>1220</v>
      </c>
      <c r="B1224" s="26">
        <f>_xlfn.XLOOKUP(C1224,sales!C:C,scon!B:B,"")</f>
        <v>0</v>
      </c>
      <c r="C1224" s="4"/>
      <c r="D1224" s="26">
        <f>_xlfn.XLOOKUP(C1224,sales!C:C,scon!D:D,"")</f>
        <v>0</v>
      </c>
      <c r="E1224" s="26">
        <f>_xlfn.XLOOKUP(C1224,sales!C:C,scon!E:E,"")</f>
        <v>0</v>
      </c>
      <c r="F1224" s="4"/>
      <c r="G1224" s="27"/>
      <c r="H1224" s="28"/>
      <c r="I1224" s="4"/>
      <c r="J1224" s="35">
        <f>_xlfn.XLOOKUP(C1224,sales!C:C,scon!L:L,"")</f>
        <v>0</v>
      </c>
      <c r="K1224" s="31"/>
      <c r="L1224" s="31"/>
      <c r="M1224" s="33" t="str">
        <f t="shared" si="95"/>
        <v/>
      </c>
      <c r="N1224" s="33" t="str">
        <f t="shared" si="96"/>
        <v/>
      </c>
      <c r="O1224" s="33" t="str">
        <f t="shared" si="97"/>
        <v/>
      </c>
      <c r="P1224" s="4"/>
      <c r="Q1224" s="33" t="str">
        <f t="shared" si="98"/>
        <v/>
      </c>
      <c r="R1224" s="34" t="str">
        <f t="shared" si="99"/>
        <v/>
      </c>
    </row>
    <row r="1225" spans="1:18" x14ac:dyDescent="0.35">
      <c r="A1225" s="25">
        <v>1221</v>
      </c>
      <c r="B1225" s="26">
        <f>_xlfn.XLOOKUP(C1225,sales!C:C,scon!B:B,"")</f>
        <v>0</v>
      </c>
      <c r="C1225" s="4"/>
      <c r="D1225" s="26">
        <f>_xlfn.XLOOKUP(C1225,sales!C:C,scon!D:D,"")</f>
        <v>0</v>
      </c>
      <c r="E1225" s="26">
        <f>_xlfn.XLOOKUP(C1225,sales!C:C,scon!E:E,"")</f>
        <v>0</v>
      </c>
      <c r="F1225" s="4"/>
      <c r="G1225" s="27"/>
      <c r="H1225" s="28"/>
      <c r="I1225" s="4"/>
      <c r="J1225" s="35">
        <f>_xlfn.XLOOKUP(C1225,sales!C:C,scon!L:L,"")</f>
        <v>0</v>
      </c>
      <c r="K1225" s="31"/>
      <c r="L1225" s="31"/>
      <c r="M1225" s="33" t="str">
        <f t="shared" si="95"/>
        <v/>
      </c>
      <c r="N1225" s="33" t="str">
        <f t="shared" si="96"/>
        <v/>
      </c>
      <c r="O1225" s="33" t="str">
        <f t="shared" si="97"/>
        <v/>
      </c>
      <c r="P1225" s="4"/>
      <c r="Q1225" s="33" t="str">
        <f t="shared" si="98"/>
        <v/>
      </c>
      <c r="R1225" s="34" t="str">
        <f t="shared" si="99"/>
        <v/>
      </c>
    </row>
    <row r="1226" spans="1:18" x14ac:dyDescent="0.35">
      <c r="A1226" s="25">
        <v>1222</v>
      </c>
      <c r="B1226" s="26">
        <f>_xlfn.XLOOKUP(C1226,sales!C:C,scon!B:B,"")</f>
        <v>0</v>
      </c>
      <c r="C1226" s="4"/>
      <c r="D1226" s="26">
        <f>_xlfn.XLOOKUP(C1226,sales!C:C,scon!D:D,"")</f>
        <v>0</v>
      </c>
      <c r="E1226" s="26">
        <f>_xlfn.XLOOKUP(C1226,sales!C:C,scon!E:E,"")</f>
        <v>0</v>
      </c>
      <c r="F1226" s="4"/>
      <c r="G1226" s="27"/>
      <c r="H1226" s="28"/>
      <c r="I1226" s="4"/>
      <c r="J1226" s="35">
        <f>_xlfn.XLOOKUP(C1226,sales!C:C,scon!L:L,"")</f>
        <v>0</v>
      </c>
      <c r="K1226" s="31"/>
      <c r="L1226" s="31"/>
      <c r="M1226" s="33" t="str">
        <f t="shared" si="95"/>
        <v/>
      </c>
      <c r="N1226" s="33" t="str">
        <f t="shared" si="96"/>
        <v/>
      </c>
      <c r="O1226" s="33" t="str">
        <f t="shared" si="97"/>
        <v/>
      </c>
      <c r="P1226" s="4"/>
      <c r="Q1226" s="33" t="str">
        <f t="shared" si="98"/>
        <v/>
      </c>
      <c r="R1226" s="34" t="str">
        <f t="shared" si="99"/>
        <v/>
      </c>
    </row>
    <row r="1227" spans="1:18" x14ac:dyDescent="0.35">
      <c r="A1227" s="25">
        <v>1223</v>
      </c>
      <c r="B1227" s="26">
        <f>_xlfn.XLOOKUP(C1227,sales!C:C,scon!B:B,"")</f>
        <v>0</v>
      </c>
      <c r="C1227" s="4"/>
      <c r="D1227" s="26">
        <f>_xlfn.XLOOKUP(C1227,sales!C:C,scon!D:D,"")</f>
        <v>0</v>
      </c>
      <c r="E1227" s="26">
        <f>_xlfn.XLOOKUP(C1227,sales!C:C,scon!E:E,"")</f>
        <v>0</v>
      </c>
      <c r="F1227" s="4"/>
      <c r="G1227" s="27"/>
      <c r="H1227" s="28"/>
      <c r="I1227" s="4"/>
      <c r="J1227" s="35">
        <f>_xlfn.XLOOKUP(C1227,sales!C:C,scon!L:L,"")</f>
        <v>0</v>
      </c>
      <c r="K1227" s="31"/>
      <c r="L1227" s="31"/>
      <c r="M1227" s="33" t="str">
        <f t="shared" si="95"/>
        <v/>
      </c>
      <c r="N1227" s="33" t="str">
        <f t="shared" si="96"/>
        <v/>
      </c>
      <c r="O1227" s="33" t="str">
        <f t="shared" si="97"/>
        <v/>
      </c>
      <c r="P1227" s="4"/>
      <c r="Q1227" s="33" t="str">
        <f t="shared" si="98"/>
        <v/>
      </c>
      <c r="R1227" s="34" t="str">
        <f t="shared" si="99"/>
        <v/>
      </c>
    </row>
    <row r="1228" spans="1:18" x14ac:dyDescent="0.35">
      <c r="A1228" s="25">
        <v>1224</v>
      </c>
      <c r="B1228" s="26">
        <f>_xlfn.XLOOKUP(C1228,sales!C:C,scon!B:B,"")</f>
        <v>0</v>
      </c>
      <c r="C1228" s="4"/>
      <c r="D1228" s="26">
        <f>_xlfn.XLOOKUP(C1228,sales!C:C,scon!D:D,"")</f>
        <v>0</v>
      </c>
      <c r="E1228" s="26">
        <f>_xlfn.XLOOKUP(C1228,sales!C:C,scon!E:E,"")</f>
        <v>0</v>
      </c>
      <c r="F1228" s="4"/>
      <c r="G1228" s="27"/>
      <c r="H1228" s="28"/>
      <c r="I1228" s="4"/>
      <c r="J1228" s="35">
        <f>_xlfn.XLOOKUP(C1228,sales!C:C,scon!L:L,"")</f>
        <v>0</v>
      </c>
      <c r="K1228" s="31"/>
      <c r="L1228" s="31"/>
      <c r="M1228" s="33" t="str">
        <f t="shared" si="95"/>
        <v/>
      </c>
      <c r="N1228" s="33" t="str">
        <f t="shared" si="96"/>
        <v/>
      </c>
      <c r="O1228" s="33" t="str">
        <f t="shared" si="97"/>
        <v/>
      </c>
      <c r="P1228" s="4"/>
      <c r="Q1228" s="33" t="str">
        <f t="shared" si="98"/>
        <v/>
      </c>
      <c r="R1228" s="34" t="str">
        <f t="shared" si="99"/>
        <v/>
      </c>
    </row>
    <row r="1229" spans="1:18" x14ac:dyDescent="0.35">
      <c r="A1229" s="25">
        <v>1225</v>
      </c>
      <c r="B1229" s="26">
        <f>_xlfn.XLOOKUP(C1229,sales!C:C,scon!B:B,"")</f>
        <v>0</v>
      </c>
      <c r="C1229" s="4"/>
      <c r="D1229" s="26">
        <f>_xlfn.XLOOKUP(C1229,sales!C:C,scon!D:D,"")</f>
        <v>0</v>
      </c>
      <c r="E1229" s="26">
        <f>_xlfn.XLOOKUP(C1229,sales!C:C,scon!E:E,"")</f>
        <v>0</v>
      </c>
      <c r="F1229" s="4"/>
      <c r="G1229" s="27"/>
      <c r="H1229" s="28"/>
      <c r="I1229" s="4"/>
      <c r="J1229" s="35">
        <f>_xlfn.XLOOKUP(C1229,sales!C:C,scon!L:L,"")</f>
        <v>0</v>
      </c>
      <c r="K1229" s="31"/>
      <c r="L1229" s="31"/>
      <c r="M1229" s="33" t="str">
        <f t="shared" si="95"/>
        <v/>
      </c>
      <c r="N1229" s="33" t="str">
        <f t="shared" si="96"/>
        <v/>
      </c>
      <c r="O1229" s="33" t="str">
        <f t="shared" si="97"/>
        <v/>
      </c>
      <c r="P1229" s="4"/>
      <c r="Q1229" s="33" t="str">
        <f t="shared" si="98"/>
        <v/>
      </c>
      <c r="R1229" s="34" t="str">
        <f t="shared" si="99"/>
        <v/>
      </c>
    </row>
    <row r="1230" spans="1:18" x14ac:dyDescent="0.35">
      <c r="A1230" s="25">
        <v>1226</v>
      </c>
      <c r="B1230" s="26">
        <f>_xlfn.XLOOKUP(C1230,sales!C:C,scon!B:B,"")</f>
        <v>0</v>
      </c>
      <c r="C1230" s="4"/>
      <c r="D1230" s="26">
        <f>_xlfn.XLOOKUP(C1230,sales!C:C,scon!D:D,"")</f>
        <v>0</v>
      </c>
      <c r="E1230" s="26">
        <f>_xlfn.XLOOKUP(C1230,sales!C:C,scon!E:E,"")</f>
        <v>0</v>
      </c>
      <c r="F1230" s="4"/>
      <c r="G1230" s="27"/>
      <c r="H1230" s="28"/>
      <c r="I1230" s="4"/>
      <c r="J1230" s="35">
        <f>_xlfn.XLOOKUP(C1230,sales!C:C,scon!L:L,"")</f>
        <v>0</v>
      </c>
      <c r="K1230" s="31"/>
      <c r="L1230" s="31"/>
      <c r="M1230" s="33" t="str">
        <f t="shared" si="95"/>
        <v/>
      </c>
      <c r="N1230" s="33" t="str">
        <f t="shared" si="96"/>
        <v/>
      </c>
      <c r="O1230" s="33" t="str">
        <f t="shared" si="97"/>
        <v/>
      </c>
      <c r="P1230" s="4"/>
      <c r="Q1230" s="33" t="str">
        <f t="shared" si="98"/>
        <v/>
      </c>
      <c r="R1230" s="34" t="str">
        <f t="shared" si="99"/>
        <v/>
      </c>
    </row>
    <row r="1231" spans="1:18" x14ac:dyDescent="0.35">
      <c r="A1231" s="25">
        <v>1227</v>
      </c>
      <c r="B1231" s="26">
        <f>_xlfn.XLOOKUP(C1231,sales!C:C,scon!B:B,"")</f>
        <v>0</v>
      </c>
      <c r="C1231" s="4"/>
      <c r="D1231" s="26">
        <f>_xlfn.XLOOKUP(C1231,sales!C:C,scon!D:D,"")</f>
        <v>0</v>
      </c>
      <c r="E1231" s="26">
        <f>_xlfn.XLOOKUP(C1231,sales!C:C,scon!E:E,"")</f>
        <v>0</v>
      </c>
      <c r="F1231" s="4"/>
      <c r="G1231" s="27"/>
      <c r="H1231" s="28"/>
      <c r="I1231" s="4"/>
      <c r="J1231" s="35">
        <f>_xlfn.XLOOKUP(C1231,sales!C:C,scon!L:L,"")</f>
        <v>0</v>
      </c>
      <c r="K1231" s="31"/>
      <c r="L1231" s="31"/>
      <c r="M1231" s="33" t="str">
        <f t="shared" si="95"/>
        <v/>
      </c>
      <c r="N1231" s="33" t="str">
        <f t="shared" si="96"/>
        <v/>
      </c>
      <c r="O1231" s="33" t="str">
        <f t="shared" si="97"/>
        <v/>
      </c>
      <c r="P1231" s="4"/>
      <c r="Q1231" s="33" t="str">
        <f t="shared" si="98"/>
        <v/>
      </c>
      <c r="R1231" s="34" t="str">
        <f t="shared" si="99"/>
        <v/>
      </c>
    </row>
    <row r="1232" spans="1:18" x14ac:dyDescent="0.35">
      <c r="A1232" s="25">
        <v>1228</v>
      </c>
      <c r="B1232" s="26">
        <f>_xlfn.XLOOKUP(C1232,sales!C:C,scon!B:B,"")</f>
        <v>0</v>
      </c>
      <c r="C1232" s="4"/>
      <c r="D1232" s="26">
        <f>_xlfn.XLOOKUP(C1232,sales!C:C,scon!D:D,"")</f>
        <v>0</v>
      </c>
      <c r="E1232" s="26">
        <f>_xlfn.XLOOKUP(C1232,sales!C:C,scon!E:E,"")</f>
        <v>0</v>
      </c>
      <c r="F1232" s="4"/>
      <c r="G1232" s="27"/>
      <c r="H1232" s="28"/>
      <c r="I1232" s="4"/>
      <c r="J1232" s="35">
        <f>_xlfn.XLOOKUP(C1232,sales!C:C,scon!L:L,"")</f>
        <v>0</v>
      </c>
      <c r="K1232" s="31"/>
      <c r="L1232" s="31"/>
      <c r="M1232" s="33" t="str">
        <f t="shared" si="95"/>
        <v/>
      </c>
      <c r="N1232" s="33" t="str">
        <f t="shared" si="96"/>
        <v/>
      </c>
      <c r="O1232" s="33" t="str">
        <f t="shared" si="97"/>
        <v/>
      </c>
      <c r="P1232" s="4"/>
      <c r="Q1232" s="33" t="str">
        <f t="shared" si="98"/>
        <v/>
      </c>
      <c r="R1232" s="34" t="str">
        <f t="shared" si="99"/>
        <v/>
      </c>
    </row>
    <row r="1233" spans="1:18" x14ac:dyDescent="0.35">
      <c r="A1233" s="25">
        <v>1229</v>
      </c>
      <c r="B1233" s="26">
        <f>_xlfn.XLOOKUP(C1233,sales!C:C,scon!B:B,"")</f>
        <v>0</v>
      </c>
      <c r="C1233" s="4"/>
      <c r="D1233" s="26">
        <f>_xlfn.XLOOKUP(C1233,sales!C:C,scon!D:D,"")</f>
        <v>0</v>
      </c>
      <c r="E1233" s="26">
        <f>_xlfn.XLOOKUP(C1233,sales!C:C,scon!E:E,"")</f>
        <v>0</v>
      </c>
      <c r="F1233" s="4"/>
      <c r="G1233" s="27"/>
      <c r="H1233" s="28"/>
      <c r="I1233" s="4"/>
      <c r="J1233" s="35">
        <f>_xlfn.XLOOKUP(C1233,sales!C:C,scon!L:L,"")</f>
        <v>0</v>
      </c>
      <c r="K1233" s="31"/>
      <c r="L1233" s="31"/>
      <c r="M1233" s="33" t="str">
        <f t="shared" si="95"/>
        <v/>
      </c>
      <c r="N1233" s="33" t="str">
        <f t="shared" si="96"/>
        <v/>
      </c>
      <c r="O1233" s="33" t="str">
        <f t="shared" si="97"/>
        <v/>
      </c>
      <c r="P1233" s="4"/>
      <c r="Q1233" s="33" t="str">
        <f t="shared" si="98"/>
        <v/>
      </c>
      <c r="R1233" s="34" t="str">
        <f t="shared" si="99"/>
        <v/>
      </c>
    </row>
    <row r="1234" spans="1:18" x14ac:dyDescent="0.35">
      <c r="A1234" s="25">
        <v>1230</v>
      </c>
      <c r="B1234" s="26">
        <f>_xlfn.XLOOKUP(C1234,sales!C:C,scon!B:B,"")</f>
        <v>0</v>
      </c>
      <c r="C1234" s="4"/>
      <c r="D1234" s="26">
        <f>_xlfn.XLOOKUP(C1234,sales!C:C,scon!D:D,"")</f>
        <v>0</v>
      </c>
      <c r="E1234" s="26">
        <f>_xlfn.XLOOKUP(C1234,sales!C:C,scon!E:E,"")</f>
        <v>0</v>
      </c>
      <c r="F1234" s="4"/>
      <c r="G1234" s="27"/>
      <c r="H1234" s="28"/>
      <c r="I1234" s="4"/>
      <c r="J1234" s="35">
        <f>_xlfn.XLOOKUP(C1234,sales!C:C,scon!L:L,"")</f>
        <v>0</v>
      </c>
      <c r="K1234" s="31"/>
      <c r="L1234" s="31"/>
      <c r="M1234" s="33" t="str">
        <f t="shared" si="95"/>
        <v/>
      </c>
      <c r="N1234" s="33" t="str">
        <f t="shared" si="96"/>
        <v/>
      </c>
      <c r="O1234" s="33" t="str">
        <f t="shared" si="97"/>
        <v/>
      </c>
      <c r="P1234" s="4"/>
      <c r="Q1234" s="33" t="str">
        <f t="shared" si="98"/>
        <v/>
      </c>
      <c r="R1234" s="34" t="str">
        <f t="shared" si="99"/>
        <v/>
      </c>
    </row>
    <row r="1235" spans="1:18" x14ac:dyDescent="0.35">
      <c r="A1235" s="25">
        <v>1231</v>
      </c>
      <c r="B1235" s="26">
        <f>_xlfn.XLOOKUP(C1235,sales!C:C,scon!B:B,"")</f>
        <v>0</v>
      </c>
      <c r="C1235" s="4"/>
      <c r="D1235" s="26">
        <f>_xlfn.XLOOKUP(C1235,sales!C:C,scon!D:D,"")</f>
        <v>0</v>
      </c>
      <c r="E1235" s="26">
        <f>_xlfn.XLOOKUP(C1235,sales!C:C,scon!E:E,"")</f>
        <v>0</v>
      </c>
      <c r="F1235" s="4"/>
      <c r="G1235" s="27"/>
      <c r="H1235" s="28"/>
      <c r="I1235" s="4"/>
      <c r="J1235" s="35">
        <f>_xlfn.XLOOKUP(C1235,sales!C:C,scon!L:L,"")</f>
        <v>0</v>
      </c>
      <c r="K1235" s="31"/>
      <c r="L1235" s="31"/>
      <c r="M1235" s="33" t="str">
        <f t="shared" si="95"/>
        <v/>
      </c>
      <c r="N1235" s="33" t="str">
        <f t="shared" si="96"/>
        <v/>
      </c>
      <c r="O1235" s="33" t="str">
        <f t="shared" si="97"/>
        <v/>
      </c>
      <c r="P1235" s="4"/>
      <c r="Q1235" s="33" t="str">
        <f t="shared" si="98"/>
        <v/>
      </c>
      <c r="R1235" s="34" t="str">
        <f t="shared" si="99"/>
        <v/>
      </c>
    </row>
    <row r="1236" spans="1:18" x14ac:dyDescent="0.35">
      <c r="A1236" s="25">
        <v>1232</v>
      </c>
      <c r="B1236" s="26">
        <f>_xlfn.XLOOKUP(C1236,sales!C:C,scon!B:B,"")</f>
        <v>0</v>
      </c>
      <c r="C1236" s="4"/>
      <c r="D1236" s="26">
        <f>_xlfn.XLOOKUP(C1236,sales!C:C,scon!D:D,"")</f>
        <v>0</v>
      </c>
      <c r="E1236" s="26">
        <f>_xlfn.XLOOKUP(C1236,sales!C:C,scon!E:E,"")</f>
        <v>0</v>
      </c>
      <c r="F1236" s="4"/>
      <c r="G1236" s="27"/>
      <c r="H1236" s="28"/>
      <c r="I1236" s="4"/>
      <c r="J1236" s="35">
        <f>_xlfn.XLOOKUP(C1236,sales!C:C,scon!L:L,"")</f>
        <v>0</v>
      </c>
      <c r="K1236" s="31"/>
      <c r="L1236" s="31"/>
      <c r="M1236" s="33" t="str">
        <f t="shared" si="95"/>
        <v/>
      </c>
      <c r="N1236" s="33" t="str">
        <f t="shared" si="96"/>
        <v/>
      </c>
      <c r="O1236" s="33" t="str">
        <f t="shared" si="97"/>
        <v/>
      </c>
      <c r="P1236" s="4"/>
      <c r="Q1236" s="33" t="str">
        <f t="shared" si="98"/>
        <v/>
      </c>
      <c r="R1236" s="34" t="str">
        <f t="shared" si="99"/>
        <v/>
      </c>
    </row>
    <row r="1237" spans="1:18" x14ac:dyDescent="0.35">
      <c r="A1237" s="25">
        <v>1233</v>
      </c>
      <c r="B1237" s="26">
        <f>_xlfn.XLOOKUP(C1237,sales!C:C,scon!B:B,"")</f>
        <v>0</v>
      </c>
      <c r="C1237" s="4"/>
      <c r="D1237" s="26">
        <f>_xlfn.XLOOKUP(C1237,sales!C:C,scon!D:D,"")</f>
        <v>0</v>
      </c>
      <c r="E1237" s="26">
        <f>_xlfn.XLOOKUP(C1237,sales!C:C,scon!E:E,"")</f>
        <v>0</v>
      </c>
      <c r="F1237" s="4"/>
      <c r="G1237" s="27"/>
      <c r="H1237" s="28"/>
      <c r="I1237" s="4"/>
      <c r="J1237" s="35">
        <f>_xlfn.XLOOKUP(C1237,sales!C:C,scon!L:L,"")</f>
        <v>0</v>
      </c>
      <c r="K1237" s="31"/>
      <c r="L1237" s="31"/>
      <c r="M1237" s="33" t="str">
        <f t="shared" si="95"/>
        <v/>
      </c>
      <c r="N1237" s="33" t="str">
        <f t="shared" si="96"/>
        <v/>
      </c>
      <c r="O1237" s="33" t="str">
        <f t="shared" si="97"/>
        <v/>
      </c>
      <c r="P1237" s="4"/>
      <c r="Q1237" s="33" t="str">
        <f t="shared" si="98"/>
        <v/>
      </c>
      <c r="R1237" s="34" t="str">
        <f t="shared" si="99"/>
        <v/>
      </c>
    </row>
    <row r="1238" spans="1:18" x14ac:dyDescent="0.35">
      <c r="A1238" s="25">
        <v>1234</v>
      </c>
      <c r="B1238" s="26">
        <f>_xlfn.XLOOKUP(C1238,sales!C:C,scon!B:B,"")</f>
        <v>0</v>
      </c>
      <c r="C1238" s="4"/>
      <c r="D1238" s="26">
        <f>_xlfn.XLOOKUP(C1238,sales!C:C,scon!D:D,"")</f>
        <v>0</v>
      </c>
      <c r="E1238" s="26">
        <f>_xlfn.XLOOKUP(C1238,sales!C:C,scon!E:E,"")</f>
        <v>0</v>
      </c>
      <c r="F1238" s="4"/>
      <c r="G1238" s="27"/>
      <c r="H1238" s="28"/>
      <c r="I1238" s="4"/>
      <c r="J1238" s="35">
        <f>_xlfn.XLOOKUP(C1238,sales!C:C,scon!L:L,"")</f>
        <v>0</v>
      </c>
      <c r="K1238" s="31"/>
      <c r="L1238" s="31"/>
      <c r="M1238" s="33" t="str">
        <f t="shared" si="95"/>
        <v/>
      </c>
      <c r="N1238" s="33" t="str">
        <f t="shared" si="96"/>
        <v/>
      </c>
      <c r="O1238" s="33" t="str">
        <f t="shared" si="97"/>
        <v/>
      </c>
      <c r="P1238" s="4"/>
      <c r="Q1238" s="33" t="str">
        <f t="shared" si="98"/>
        <v/>
      </c>
      <c r="R1238" s="34" t="str">
        <f t="shared" si="99"/>
        <v/>
      </c>
    </row>
    <row r="1239" spans="1:18" x14ac:dyDescent="0.35">
      <c r="A1239" s="25">
        <v>1235</v>
      </c>
      <c r="B1239" s="26">
        <f>_xlfn.XLOOKUP(C1239,sales!C:C,scon!B:B,"")</f>
        <v>0</v>
      </c>
      <c r="C1239" s="4"/>
      <c r="D1239" s="26">
        <f>_xlfn.XLOOKUP(C1239,sales!C:C,scon!D:D,"")</f>
        <v>0</v>
      </c>
      <c r="E1239" s="26">
        <f>_xlfn.XLOOKUP(C1239,sales!C:C,scon!E:E,"")</f>
        <v>0</v>
      </c>
      <c r="F1239" s="4"/>
      <c r="G1239" s="27"/>
      <c r="H1239" s="28"/>
      <c r="I1239" s="4"/>
      <c r="J1239" s="35">
        <f>_xlfn.XLOOKUP(C1239,sales!C:C,scon!L:L,"")</f>
        <v>0</v>
      </c>
      <c r="K1239" s="31"/>
      <c r="L1239" s="31"/>
      <c r="M1239" s="33" t="str">
        <f t="shared" si="95"/>
        <v/>
      </c>
      <c r="N1239" s="33" t="str">
        <f t="shared" si="96"/>
        <v/>
      </c>
      <c r="O1239" s="33" t="str">
        <f t="shared" si="97"/>
        <v/>
      </c>
      <c r="P1239" s="4"/>
      <c r="Q1239" s="33" t="str">
        <f t="shared" si="98"/>
        <v/>
      </c>
      <c r="R1239" s="34" t="str">
        <f t="shared" si="99"/>
        <v/>
      </c>
    </row>
    <row r="1240" spans="1:18" x14ac:dyDescent="0.35">
      <c r="A1240" s="25">
        <v>1236</v>
      </c>
      <c r="B1240" s="26">
        <f>_xlfn.XLOOKUP(C1240,sales!C:C,scon!B:B,"")</f>
        <v>0</v>
      </c>
      <c r="C1240" s="4"/>
      <c r="D1240" s="26">
        <f>_xlfn.XLOOKUP(C1240,sales!C:C,scon!D:D,"")</f>
        <v>0</v>
      </c>
      <c r="E1240" s="26">
        <f>_xlfn.XLOOKUP(C1240,sales!C:C,scon!E:E,"")</f>
        <v>0</v>
      </c>
      <c r="F1240" s="4"/>
      <c r="G1240" s="27"/>
      <c r="H1240" s="28"/>
      <c r="I1240" s="4"/>
      <c r="J1240" s="35">
        <f>_xlfn.XLOOKUP(C1240,sales!C:C,scon!L:L,"")</f>
        <v>0</v>
      </c>
      <c r="K1240" s="31"/>
      <c r="L1240" s="31"/>
      <c r="M1240" s="33" t="str">
        <f t="shared" si="95"/>
        <v/>
      </c>
      <c r="N1240" s="33" t="str">
        <f t="shared" si="96"/>
        <v/>
      </c>
      <c r="O1240" s="33" t="str">
        <f t="shared" si="97"/>
        <v/>
      </c>
      <c r="P1240" s="4"/>
      <c r="Q1240" s="33" t="str">
        <f t="shared" si="98"/>
        <v/>
      </c>
      <c r="R1240" s="34" t="str">
        <f t="shared" si="99"/>
        <v/>
      </c>
    </row>
    <row r="1241" spans="1:18" x14ac:dyDescent="0.35">
      <c r="A1241" s="25">
        <v>1237</v>
      </c>
      <c r="B1241" s="26">
        <f>_xlfn.XLOOKUP(C1241,sales!C:C,scon!B:B,"")</f>
        <v>0</v>
      </c>
      <c r="C1241" s="4"/>
      <c r="D1241" s="26">
        <f>_xlfn.XLOOKUP(C1241,sales!C:C,scon!D:D,"")</f>
        <v>0</v>
      </c>
      <c r="E1241" s="26">
        <f>_xlfn.XLOOKUP(C1241,sales!C:C,scon!E:E,"")</f>
        <v>0</v>
      </c>
      <c r="F1241" s="4"/>
      <c r="G1241" s="27"/>
      <c r="H1241" s="28"/>
      <c r="I1241" s="4"/>
      <c r="J1241" s="35">
        <f>_xlfn.XLOOKUP(C1241,sales!C:C,scon!L:L,"")</f>
        <v>0</v>
      </c>
      <c r="K1241" s="31"/>
      <c r="L1241" s="31"/>
      <c r="M1241" s="33" t="str">
        <f t="shared" si="95"/>
        <v/>
      </c>
      <c r="N1241" s="33" t="str">
        <f t="shared" si="96"/>
        <v/>
      </c>
      <c r="O1241" s="33" t="str">
        <f t="shared" si="97"/>
        <v/>
      </c>
      <c r="P1241" s="4"/>
      <c r="Q1241" s="33" t="str">
        <f t="shared" si="98"/>
        <v/>
      </c>
      <c r="R1241" s="34" t="str">
        <f t="shared" si="99"/>
        <v/>
      </c>
    </row>
    <row r="1242" spans="1:18" x14ac:dyDescent="0.35">
      <c r="A1242" s="25">
        <v>1238</v>
      </c>
      <c r="B1242" s="26">
        <f>_xlfn.XLOOKUP(C1242,sales!C:C,scon!B:B,"")</f>
        <v>0</v>
      </c>
      <c r="C1242" s="4"/>
      <c r="D1242" s="26">
        <f>_xlfn.XLOOKUP(C1242,sales!C:C,scon!D:D,"")</f>
        <v>0</v>
      </c>
      <c r="E1242" s="26">
        <f>_xlfn.XLOOKUP(C1242,sales!C:C,scon!E:E,"")</f>
        <v>0</v>
      </c>
      <c r="F1242" s="4"/>
      <c r="G1242" s="27"/>
      <c r="H1242" s="28"/>
      <c r="I1242" s="4"/>
      <c r="J1242" s="35">
        <f>_xlfn.XLOOKUP(C1242,sales!C:C,scon!L:L,"")</f>
        <v>0</v>
      </c>
      <c r="K1242" s="31"/>
      <c r="L1242" s="31"/>
      <c r="M1242" s="33" t="str">
        <f t="shared" si="95"/>
        <v/>
      </c>
      <c r="N1242" s="33" t="str">
        <f t="shared" si="96"/>
        <v/>
      </c>
      <c r="O1242" s="33" t="str">
        <f t="shared" si="97"/>
        <v/>
      </c>
      <c r="P1242" s="4"/>
      <c r="Q1242" s="33" t="str">
        <f t="shared" si="98"/>
        <v/>
      </c>
      <c r="R1242" s="34" t="str">
        <f t="shared" si="99"/>
        <v/>
      </c>
    </row>
    <row r="1243" spans="1:18" x14ac:dyDescent="0.35">
      <c r="A1243" s="25">
        <v>1239</v>
      </c>
      <c r="B1243" s="26">
        <f>_xlfn.XLOOKUP(C1243,sales!C:C,scon!B:B,"")</f>
        <v>0</v>
      </c>
      <c r="C1243" s="4"/>
      <c r="D1243" s="26">
        <f>_xlfn.XLOOKUP(C1243,sales!C:C,scon!D:D,"")</f>
        <v>0</v>
      </c>
      <c r="E1243" s="26">
        <f>_xlfn.XLOOKUP(C1243,sales!C:C,scon!E:E,"")</f>
        <v>0</v>
      </c>
      <c r="F1243" s="4"/>
      <c r="G1243" s="27"/>
      <c r="H1243" s="28"/>
      <c r="I1243" s="4"/>
      <c r="J1243" s="35">
        <f>_xlfn.XLOOKUP(C1243,sales!C:C,scon!L:L,"")</f>
        <v>0</v>
      </c>
      <c r="K1243" s="31"/>
      <c r="L1243" s="31"/>
      <c r="M1243" s="33" t="str">
        <f t="shared" si="95"/>
        <v/>
      </c>
      <c r="N1243" s="33" t="str">
        <f t="shared" si="96"/>
        <v/>
      </c>
      <c r="O1243" s="33" t="str">
        <f t="shared" si="97"/>
        <v/>
      </c>
      <c r="P1243" s="4"/>
      <c r="Q1243" s="33" t="str">
        <f t="shared" si="98"/>
        <v/>
      </c>
      <c r="R1243" s="34" t="str">
        <f t="shared" si="99"/>
        <v/>
      </c>
    </row>
    <row r="1244" spans="1:18" x14ac:dyDescent="0.35">
      <c r="A1244" s="25">
        <v>1240</v>
      </c>
      <c r="B1244" s="26">
        <f>_xlfn.XLOOKUP(C1244,sales!C:C,scon!B:B,"")</f>
        <v>0</v>
      </c>
      <c r="C1244" s="4"/>
      <c r="D1244" s="26">
        <f>_xlfn.XLOOKUP(C1244,sales!C:C,scon!D:D,"")</f>
        <v>0</v>
      </c>
      <c r="E1244" s="26">
        <f>_xlfn.XLOOKUP(C1244,sales!C:C,scon!E:E,"")</f>
        <v>0</v>
      </c>
      <c r="F1244" s="4"/>
      <c r="G1244" s="27"/>
      <c r="H1244" s="28"/>
      <c r="I1244" s="4"/>
      <c r="J1244" s="35">
        <f>_xlfn.XLOOKUP(C1244,sales!C:C,scon!L:L,"")</f>
        <v>0</v>
      </c>
      <c r="K1244" s="31"/>
      <c r="L1244" s="31"/>
      <c r="M1244" s="33" t="str">
        <f t="shared" si="95"/>
        <v/>
      </c>
      <c r="N1244" s="33" t="str">
        <f t="shared" si="96"/>
        <v/>
      </c>
      <c r="O1244" s="33" t="str">
        <f t="shared" si="97"/>
        <v/>
      </c>
      <c r="P1244" s="4"/>
      <c r="Q1244" s="33" t="str">
        <f t="shared" si="98"/>
        <v/>
      </c>
      <c r="R1244" s="34" t="str">
        <f t="shared" si="99"/>
        <v/>
      </c>
    </row>
    <row r="1245" spans="1:18" x14ac:dyDescent="0.35">
      <c r="A1245" s="25">
        <v>1241</v>
      </c>
      <c r="B1245" s="26">
        <f>_xlfn.XLOOKUP(C1245,sales!C:C,scon!B:B,"")</f>
        <v>0</v>
      </c>
      <c r="C1245" s="4"/>
      <c r="D1245" s="26">
        <f>_xlfn.XLOOKUP(C1245,sales!C:C,scon!D:D,"")</f>
        <v>0</v>
      </c>
      <c r="E1245" s="26">
        <f>_xlfn.XLOOKUP(C1245,sales!C:C,scon!E:E,"")</f>
        <v>0</v>
      </c>
      <c r="F1245" s="4"/>
      <c r="G1245" s="27"/>
      <c r="H1245" s="28"/>
      <c r="I1245" s="4"/>
      <c r="J1245" s="35">
        <f>_xlfn.XLOOKUP(C1245,sales!C:C,scon!L:L,"")</f>
        <v>0</v>
      </c>
      <c r="K1245" s="31"/>
      <c r="L1245" s="31"/>
      <c r="M1245" s="33" t="str">
        <f t="shared" si="95"/>
        <v/>
      </c>
      <c r="N1245" s="33" t="str">
        <f t="shared" si="96"/>
        <v/>
      </c>
      <c r="O1245" s="33" t="str">
        <f t="shared" si="97"/>
        <v/>
      </c>
      <c r="P1245" s="4"/>
      <c r="Q1245" s="33" t="str">
        <f t="shared" si="98"/>
        <v/>
      </c>
      <c r="R1245" s="34" t="str">
        <f t="shared" si="99"/>
        <v/>
      </c>
    </row>
    <row r="1246" spans="1:18" x14ac:dyDescent="0.35">
      <c r="A1246" s="25">
        <v>1242</v>
      </c>
      <c r="B1246" s="26">
        <f>_xlfn.XLOOKUP(C1246,sales!C:C,scon!B:B,"")</f>
        <v>0</v>
      </c>
      <c r="C1246" s="4"/>
      <c r="D1246" s="26">
        <f>_xlfn.XLOOKUP(C1246,sales!C:C,scon!D:D,"")</f>
        <v>0</v>
      </c>
      <c r="E1246" s="26">
        <f>_xlfn.XLOOKUP(C1246,sales!C:C,scon!E:E,"")</f>
        <v>0</v>
      </c>
      <c r="F1246" s="4"/>
      <c r="G1246" s="27"/>
      <c r="H1246" s="28"/>
      <c r="I1246" s="4"/>
      <c r="J1246" s="35">
        <f>_xlfn.XLOOKUP(C1246,sales!C:C,scon!L:L,"")</f>
        <v>0</v>
      </c>
      <c r="K1246" s="31"/>
      <c r="L1246" s="31"/>
      <c r="M1246" s="33" t="str">
        <f t="shared" si="95"/>
        <v/>
      </c>
      <c r="N1246" s="33" t="str">
        <f t="shared" si="96"/>
        <v/>
      </c>
      <c r="O1246" s="33" t="str">
        <f t="shared" si="97"/>
        <v/>
      </c>
      <c r="P1246" s="4"/>
      <c r="Q1246" s="33" t="str">
        <f t="shared" si="98"/>
        <v/>
      </c>
      <c r="R1246" s="34" t="str">
        <f t="shared" si="99"/>
        <v/>
      </c>
    </row>
    <row r="1247" spans="1:18" x14ac:dyDescent="0.35">
      <c r="A1247" s="25">
        <v>1243</v>
      </c>
      <c r="B1247" s="26">
        <f>_xlfn.XLOOKUP(C1247,sales!C:C,scon!B:B,"")</f>
        <v>0</v>
      </c>
      <c r="C1247" s="4"/>
      <c r="D1247" s="26">
        <f>_xlfn.XLOOKUP(C1247,sales!C:C,scon!D:D,"")</f>
        <v>0</v>
      </c>
      <c r="E1247" s="26">
        <f>_xlfn.XLOOKUP(C1247,sales!C:C,scon!E:E,"")</f>
        <v>0</v>
      </c>
      <c r="F1247" s="4"/>
      <c r="G1247" s="27"/>
      <c r="H1247" s="28"/>
      <c r="I1247" s="4"/>
      <c r="J1247" s="35">
        <f>_xlfn.XLOOKUP(C1247,sales!C:C,scon!L:L,"")</f>
        <v>0</v>
      </c>
      <c r="K1247" s="31"/>
      <c r="L1247" s="31"/>
      <c r="M1247" s="33" t="str">
        <f t="shared" si="95"/>
        <v/>
      </c>
      <c r="N1247" s="33" t="str">
        <f t="shared" si="96"/>
        <v/>
      </c>
      <c r="O1247" s="33" t="str">
        <f t="shared" si="97"/>
        <v/>
      </c>
      <c r="P1247" s="4"/>
      <c r="Q1247" s="33" t="str">
        <f t="shared" si="98"/>
        <v/>
      </c>
      <c r="R1247" s="34" t="str">
        <f t="shared" si="99"/>
        <v/>
      </c>
    </row>
    <row r="1248" spans="1:18" x14ac:dyDescent="0.35">
      <c r="A1248" s="25">
        <v>1244</v>
      </c>
      <c r="B1248" s="26">
        <f>_xlfn.XLOOKUP(C1248,sales!C:C,scon!B:B,"")</f>
        <v>0</v>
      </c>
      <c r="C1248" s="4"/>
      <c r="D1248" s="26">
        <f>_xlfn.XLOOKUP(C1248,sales!C:C,scon!D:D,"")</f>
        <v>0</v>
      </c>
      <c r="E1248" s="26">
        <f>_xlfn.XLOOKUP(C1248,sales!C:C,scon!E:E,"")</f>
        <v>0</v>
      </c>
      <c r="F1248" s="4"/>
      <c r="G1248" s="27"/>
      <c r="H1248" s="28"/>
      <c r="I1248" s="4"/>
      <c r="J1248" s="35">
        <f>_xlfn.XLOOKUP(C1248,sales!C:C,scon!L:L,"")</f>
        <v>0</v>
      </c>
      <c r="K1248" s="31"/>
      <c r="L1248" s="31"/>
      <c r="M1248" s="33" t="str">
        <f t="shared" si="95"/>
        <v/>
      </c>
      <c r="N1248" s="33" t="str">
        <f t="shared" si="96"/>
        <v/>
      </c>
      <c r="O1248" s="33" t="str">
        <f t="shared" si="97"/>
        <v/>
      </c>
      <c r="P1248" s="4"/>
      <c r="Q1248" s="33" t="str">
        <f t="shared" si="98"/>
        <v/>
      </c>
      <c r="R1248" s="34" t="str">
        <f t="shared" si="99"/>
        <v/>
      </c>
    </row>
    <row r="1249" spans="1:18" x14ac:dyDescent="0.35">
      <c r="A1249" s="25">
        <v>1245</v>
      </c>
      <c r="B1249" s="26">
        <f>_xlfn.XLOOKUP(C1249,sales!C:C,scon!B:B,"")</f>
        <v>0</v>
      </c>
      <c r="C1249" s="4"/>
      <c r="D1249" s="26">
        <f>_xlfn.XLOOKUP(C1249,sales!C:C,scon!D:D,"")</f>
        <v>0</v>
      </c>
      <c r="E1249" s="26">
        <f>_xlfn.XLOOKUP(C1249,sales!C:C,scon!E:E,"")</f>
        <v>0</v>
      </c>
      <c r="F1249" s="4"/>
      <c r="G1249" s="27"/>
      <c r="H1249" s="28"/>
      <c r="I1249" s="4"/>
      <c r="J1249" s="35">
        <f>_xlfn.XLOOKUP(C1249,sales!C:C,scon!L:L,"")</f>
        <v>0</v>
      </c>
      <c r="K1249" s="31"/>
      <c r="L1249" s="31"/>
      <c r="M1249" s="33" t="str">
        <f t="shared" si="95"/>
        <v/>
      </c>
      <c r="N1249" s="33" t="str">
        <f t="shared" si="96"/>
        <v/>
      </c>
      <c r="O1249" s="33" t="str">
        <f t="shared" si="97"/>
        <v/>
      </c>
      <c r="P1249" s="4"/>
      <c r="Q1249" s="33" t="str">
        <f t="shared" si="98"/>
        <v/>
      </c>
      <c r="R1249" s="34" t="str">
        <f t="shared" si="99"/>
        <v/>
      </c>
    </row>
    <row r="1250" spans="1:18" x14ac:dyDescent="0.35">
      <c r="A1250" s="25">
        <v>1246</v>
      </c>
      <c r="B1250" s="26">
        <f>_xlfn.XLOOKUP(C1250,sales!C:C,scon!B:B,"")</f>
        <v>0</v>
      </c>
      <c r="C1250" s="4"/>
      <c r="D1250" s="26">
        <f>_xlfn.XLOOKUP(C1250,sales!C:C,scon!D:D,"")</f>
        <v>0</v>
      </c>
      <c r="E1250" s="26">
        <f>_xlfn.XLOOKUP(C1250,sales!C:C,scon!E:E,"")</f>
        <v>0</v>
      </c>
      <c r="F1250" s="4"/>
      <c r="G1250" s="27"/>
      <c r="H1250" s="28"/>
      <c r="I1250" s="4"/>
      <c r="J1250" s="35">
        <f>_xlfn.XLOOKUP(C1250,sales!C:C,scon!L:L,"")</f>
        <v>0</v>
      </c>
      <c r="K1250" s="31"/>
      <c r="L1250" s="31"/>
      <c r="M1250" s="33" t="str">
        <f t="shared" si="95"/>
        <v/>
      </c>
      <c r="N1250" s="33" t="str">
        <f t="shared" si="96"/>
        <v/>
      </c>
      <c r="O1250" s="33" t="str">
        <f t="shared" si="97"/>
        <v/>
      </c>
      <c r="P1250" s="4"/>
      <c r="Q1250" s="33" t="str">
        <f t="shared" si="98"/>
        <v/>
      </c>
      <c r="R1250" s="34" t="str">
        <f t="shared" si="99"/>
        <v/>
      </c>
    </row>
    <row r="1251" spans="1:18" x14ac:dyDescent="0.35">
      <c r="A1251" s="25">
        <v>1247</v>
      </c>
      <c r="B1251" s="26">
        <f>_xlfn.XLOOKUP(C1251,sales!C:C,scon!B:B,"")</f>
        <v>0</v>
      </c>
      <c r="C1251" s="4"/>
      <c r="D1251" s="26">
        <f>_xlfn.XLOOKUP(C1251,sales!C:C,scon!D:D,"")</f>
        <v>0</v>
      </c>
      <c r="E1251" s="26">
        <f>_xlfn.XLOOKUP(C1251,sales!C:C,scon!E:E,"")</f>
        <v>0</v>
      </c>
      <c r="F1251" s="4"/>
      <c r="G1251" s="27"/>
      <c r="H1251" s="28"/>
      <c r="I1251" s="4"/>
      <c r="J1251" s="35">
        <f>_xlfn.XLOOKUP(C1251,sales!C:C,scon!L:L,"")</f>
        <v>0</v>
      </c>
      <c r="K1251" s="31"/>
      <c r="L1251" s="31"/>
      <c r="M1251" s="33" t="str">
        <f t="shared" si="95"/>
        <v/>
      </c>
      <c r="N1251" s="33" t="str">
        <f t="shared" si="96"/>
        <v/>
      </c>
      <c r="O1251" s="33" t="str">
        <f t="shared" si="97"/>
        <v/>
      </c>
      <c r="P1251" s="4"/>
      <c r="Q1251" s="33" t="str">
        <f t="shared" si="98"/>
        <v/>
      </c>
      <c r="R1251" s="34" t="str">
        <f t="shared" si="99"/>
        <v/>
      </c>
    </row>
    <row r="1252" spans="1:18" x14ac:dyDescent="0.35">
      <c r="A1252" s="25">
        <v>1248</v>
      </c>
      <c r="B1252" s="26">
        <f>_xlfn.XLOOKUP(C1252,sales!C:C,scon!B:B,"")</f>
        <v>0</v>
      </c>
      <c r="C1252" s="4"/>
      <c r="D1252" s="26">
        <f>_xlfn.XLOOKUP(C1252,sales!C:C,scon!D:D,"")</f>
        <v>0</v>
      </c>
      <c r="E1252" s="26">
        <f>_xlfn.XLOOKUP(C1252,sales!C:C,scon!E:E,"")</f>
        <v>0</v>
      </c>
      <c r="F1252" s="4"/>
      <c r="G1252" s="27"/>
      <c r="H1252" s="28"/>
      <c r="I1252" s="4"/>
      <c r="J1252" s="35">
        <f>_xlfn.XLOOKUP(C1252,sales!C:C,scon!L:L,"")</f>
        <v>0</v>
      </c>
      <c r="K1252" s="31"/>
      <c r="L1252" s="31"/>
      <c r="M1252" s="33" t="str">
        <f t="shared" si="95"/>
        <v/>
      </c>
      <c r="N1252" s="33" t="str">
        <f t="shared" si="96"/>
        <v/>
      </c>
      <c r="O1252" s="33" t="str">
        <f t="shared" si="97"/>
        <v/>
      </c>
      <c r="P1252" s="4"/>
      <c r="Q1252" s="33" t="str">
        <f t="shared" si="98"/>
        <v/>
      </c>
      <c r="R1252" s="34" t="str">
        <f t="shared" si="99"/>
        <v/>
      </c>
    </row>
    <row r="1253" spans="1:18" x14ac:dyDescent="0.35">
      <c r="A1253" s="25">
        <v>1249</v>
      </c>
      <c r="B1253" s="26">
        <f>_xlfn.XLOOKUP(C1253,sales!C:C,scon!B:B,"")</f>
        <v>0</v>
      </c>
      <c r="C1253" s="4"/>
      <c r="D1253" s="26">
        <f>_xlfn.XLOOKUP(C1253,sales!C:C,scon!D:D,"")</f>
        <v>0</v>
      </c>
      <c r="E1253" s="26">
        <f>_xlfn.XLOOKUP(C1253,sales!C:C,scon!E:E,"")</f>
        <v>0</v>
      </c>
      <c r="F1253" s="4"/>
      <c r="G1253" s="27"/>
      <c r="H1253" s="28"/>
      <c r="I1253" s="4"/>
      <c r="J1253" s="35">
        <f>_xlfn.XLOOKUP(C1253,sales!C:C,scon!L:L,"")</f>
        <v>0</v>
      </c>
      <c r="K1253" s="31"/>
      <c r="L1253" s="31"/>
      <c r="M1253" s="33" t="str">
        <f t="shared" si="95"/>
        <v/>
      </c>
      <c r="N1253" s="33" t="str">
        <f t="shared" si="96"/>
        <v/>
      </c>
      <c r="O1253" s="33" t="str">
        <f t="shared" si="97"/>
        <v/>
      </c>
      <c r="P1253" s="4"/>
      <c r="Q1253" s="33" t="str">
        <f t="shared" si="98"/>
        <v/>
      </c>
      <c r="R1253" s="34" t="str">
        <f t="shared" si="99"/>
        <v/>
      </c>
    </row>
    <row r="1254" spans="1:18" x14ac:dyDescent="0.35">
      <c r="A1254" s="25">
        <v>1250</v>
      </c>
      <c r="B1254" s="26">
        <f>_xlfn.XLOOKUP(C1254,sales!C:C,scon!B:B,"")</f>
        <v>0</v>
      </c>
      <c r="C1254" s="4"/>
      <c r="D1254" s="26">
        <f>_xlfn.XLOOKUP(C1254,sales!C:C,scon!D:D,"")</f>
        <v>0</v>
      </c>
      <c r="E1254" s="26">
        <f>_xlfn.XLOOKUP(C1254,sales!C:C,scon!E:E,"")</f>
        <v>0</v>
      </c>
      <c r="F1254" s="4"/>
      <c r="G1254" s="27"/>
      <c r="H1254" s="28"/>
      <c r="I1254" s="4"/>
      <c r="J1254" s="35">
        <f>_xlfn.XLOOKUP(C1254,sales!C:C,scon!L:L,"")</f>
        <v>0</v>
      </c>
      <c r="K1254" s="31"/>
      <c r="L1254" s="31"/>
      <c r="M1254" s="33" t="str">
        <f t="shared" si="95"/>
        <v/>
      </c>
      <c r="N1254" s="33" t="str">
        <f t="shared" si="96"/>
        <v/>
      </c>
      <c r="O1254" s="33" t="str">
        <f t="shared" si="97"/>
        <v/>
      </c>
      <c r="P1254" s="4"/>
      <c r="Q1254" s="33" t="str">
        <f t="shared" si="98"/>
        <v/>
      </c>
      <c r="R1254" s="34" t="str">
        <f t="shared" si="99"/>
        <v/>
      </c>
    </row>
    <row r="1255" spans="1:18" x14ac:dyDescent="0.35">
      <c r="A1255" s="25">
        <v>1251</v>
      </c>
      <c r="B1255" s="26">
        <f>_xlfn.XLOOKUP(C1255,sales!C:C,scon!B:B,"")</f>
        <v>0</v>
      </c>
      <c r="C1255" s="4"/>
      <c r="D1255" s="26">
        <f>_xlfn.XLOOKUP(C1255,sales!C:C,scon!D:D,"")</f>
        <v>0</v>
      </c>
      <c r="E1255" s="26">
        <f>_xlfn.XLOOKUP(C1255,sales!C:C,scon!E:E,"")</f>
        <v>0</v>
      </c>
      <c r="F1255" s="4"/>
      <c r="G1255" s="27"/>
      <c r="H1255" s="28"/>
      <c r="I1255" s="4"/>
      <c r="J1255" s="35">
        <f>_xlfn.XLOOKUP(C1255,sales!C:C,scon!L:L,"")</f>
        <v>0</v>
      </c>
      <c r="K1255" s="31"/>
      <c r="L1255" s="31"/>
      <c r="M1255" s="33" t="str">
        <f t="shared" si="95"/>
        <v/>
      </c>
      <c r="N1255" s="33" t="str">
        <f t="shared" si="96"/>
        <v/>
      </c>
      <c r="O1255" s="33" t="str">
        <f t="shared" si="97"/>
        <v/>
      </c>
      <c r="P1255" s="4"/>
      <c r="Q1255" s="33" t="str">
        <f t="shared" si="98"/>
        <v/>
      </c>
      <c r="R1255" s="34" t="str">
        <f t="shared" si="99"/>
        <v/>
      </c>
    </row>
    <row r="1256" spans="1:18" x14ac:dyDescent="0.35">
      <c r="A1256" s="25">
        <v>1252</v>
      </c>
      <c r="B1256" s="26">
        <f>_xlfn.XLOOKUP(C1256,sales!C:C,scon!B:B,"")</f>
        <v>0</v>
      </c>
      <c r="C1256" s="4"/>
      <c r="D1256" s="26">
        <f>_xlfn.XLOOKUP(C1256,sales!C:C,scon!D:D,"")</f>
        <v>0</v>
      </c>
      <c r="E1256" s="26">
        <f>_xlfn.XLOOKUP(C1256,sales!C:C,scon!E:E,"")</f>
        <v>0</v>
      </c>
      <c r="F1256" s="4"/>
      <c r="G1256" s="27"/>
      <c r="H1256" s="28"/>
      <c r="I1256" s="4"/>
      <c r="J1256" s="35">
        <f>_xlfn.XLOOKUP(C1256,sales!C:C,scon!L:L,"")</f>
        <v>0</v>
      </c>
      <c r="K1256" s="31"/>
      <c r="L1256" s="31"/>
      <c r="M1256" s="33" t="str">
        <f t="shared" si="95"/>
        <v/>
      </c>
      <c r="N1256" s="33" t="str">
        <f t="shared" si="96"/>
        <v/>
      </c>
      <c r="O1256" s="33" t="str">
        <f t="shared" si="97"/>
        <v/>
      </c>
      <c r="P1256" s="4"/>
      <c r="Q1256" s="33" t="str">
        <f t="shared" si="98"/>
        <v/>
      </c>
      <c r="R1256" s="34" t="str">
        <f t="shared" si="99"/>
        <v/>
      </c>
    </row>
    <row r="1257" spans="1:18" x14ac:dyDescent="0.35">
      <c r="A1257" s="25">
        <v>1253</v>
      </c>
      <c r="B1257" s="26">
        <f>_xlfn.XLOOKUP(C1257,sales!C:C,scon!B:B,"")</f>
        <v>0</v>
      </c>
      <c r="C1257" s="4"/>
      <c r="D1257" s="26">
        <f>_xlfn.XLOOKUP(C1257,sales!C:C,scon!D:D,"")</f>
        <v>0</v>
      </c>
      <c r="E1257" s="26">
        <f>_xlfn.XLOOKUP(C1257,sales!C:C,scon!E:E,"")</f>
        <v>0</v>
      </c>
      <c r="F1257" s="4"/>
      <c r="G1257" s="27"/>
      <c r="H1257" s="28"/>
      <c r="I1257" s="4"/>
      <c r="J1257" s="35">
        <f>_xlfn.XLOOKUP(C1257,sales!C:C,scon!L:L,"")</f>
        <v>0</v>
      </c>
      <c r="K1257" s="31"/>
      <c r="L1257" s="31"/>
      <c r="M1257" s="33" t="str">
        <f t="shared" si="95"/>
        <v/>
      </c>
      <c r="N1257" s="33" t="str">
        <f t="shared" si="96"/>
        <v/>
      </c>
      <c r="O1257" s="33" t="str">
        <f t="shared" si="97"/>
        <v/>
      </c>
      <c r="P1257" s="4"/>
      <c r="Q1257" s="33" t="str">
        <f t="shared" si="98"/>
        <v/>
      </c>
      <c r="R1257" s="34" t="str">
        <f t="shared" si="99"/>
        <v/>
      </c>
    </row>
    <row r="1258" spans="1:18" x14ac:dyDescent="0.35">
      <c r="A1258" s="25">
        <v>1254</v>
      </c>
      <c r="B1258" s="26">
        <f>_xlfn.XLOOKUP(C1258,sales!C:C,scon!B:B,"")</f>
        <v>0</v>
      </c>
      <c r="C1258" s="4"/>
      <c r="D1258" s="26">
        <f>_xlfn.XLOOKUP(C1258,sales!C:C,scon!D:D,"")</f>
        <v>0</v>
      </c>
      <c r="E1258" s="26">
        <f>_xlfn.XLOOKUP(C1258,sales!C:C,scon!E:E,"")</f>
        <v>0</v>
      </c>
      <c r="F1258" s="4"/>
      <c r="G1258" s="27"/>
      <c r="H1258" s="28"/>
      <c r="I1258" s="4"/>
      <c r="J1258" s="35">
        <f>_xlfn.XLOOKUP(C1258,sales!C:C,scon!L:L,"")</f>
        <v>0</v>
      </c>
      <c r="K1258" s="31"/>
      <c r="L1258" s="31"/>
      <c r="M1258" s="33" t="str">
        <f t="shared" si="95"/>
        <v/>
      </c>
      <c r="N1258" s="33" t="str">
        <f t="shared" si="96"/>
        <v/>
      </c>
      <c r="O1258" s="33" t="str">
        <f t="shared" si="97"/>
        <v/>
      </c>
      <c r="P1258" s="4"/>
      <c r="Q1258" s="33" t="str">
        <f t="shared" si="98"/>
        <v/>
      </c>
      <c r="R1258" s="34" t="str">
        <f t="shared" si="99"/>
        <v/>
      </c>
    </row>
    <row r="1259" spans="1:18" x14ac:dyDescent="0.35">
      <c r="A1259" s="25">
        <v>1255</v>
      </c>
      <c r="B1259" s="26">
        <f>_xlfn.XLOOKUP(C1259,sales!C:C,scon!B:B,"")</f>
        <v>0</v>
      </c>
      <c r="C1259" s="4"/>
      <c r="D1259" s="26">
        <f>_xlfn.XLOOKUP(C1259,sales!C:C,scon!D:D,"")</f>
        <v>0</v>
      </c>
      <c r="E1259" s="26">
        <f>_xlfn.XLOOKUP(C1259,sales!C:C,scon!E:E,"")</f>
        <v>0</v>
      </c>
      <c r="F1259" s="4"/>
      <c r="G1259" s="27"/>
      <c r="H1259" s="28"/>
      <c r="I1259" s="4"/>
      <c r="J1259" s="35">
        <f>_xlfn.XLOOKUP(C1259,sales!C:C,scon!L:L,"")</f>
        <v>0</v>
      </c>
      <c r="K1259" s="31"/>
      <c r="L1259" s="31"/>
      <c r="M1259" s="33" t="str">
        <f t="shared" si="95"/>
        <v/>
      </c>
      <c r="N1259" s="33" t="str">
        <f t="shared" si="96"/>
        <v/>
      </c>
      <c r="O1259" s="33" t="str">
        <f t="shared" si="97"/>
        <v/>
      </c>
      <c r="P1259" s="4"/>
      <c r="Q1259" s="33" t="str">
        <f t="shared" si="98"/>
        <v/>
      </c>
      <c r="R1259" s="34" t="str">
        <f t="shared" si="99"/>
        <v/>
      </c>
    </row>
    <row r="1260" spans="1:18" x14ac:dyDescent="0.35">
      <c r="A1260" s="25">
        <v>1256</v>
      </c>
      <c r="B1260" s="26">
        <f>_xlfn.XLOOKUP(C1260,sales!C:C,scon!B:B,"")</f>
        <v>0</v>
      </c>
      <c r="C1260" s="4"/>
      <c r="D1260" s="26">
        <f>_xlfn.XLOOKUP(C1260,sales!C:C,scon!D:D,"")</f>
        <v>0</v>
      </c>
      <c r="E1260" s="26">
        <f>_xlfn.XLOOKUP(C1260,sales!C:C,scon!E:E,"")</f>
        <v>0</v>
      </c>
      <c r="F1260" s="4"/>
      <c r="G1260" s="27"/>
      <c r="H1260" s="28"/>
      <c r="I1260" s="4"/>
      <c r="J1260" s="35">
        <f>_xlfn.XLOOKUP(C1260,sales!C:C,scon!L:L,"")</f>
        <v>0</v>
      </c>
      <c r="K1260" s="31"/>
      <c r="L1260" s="31"/>
      <c r="M1260" s="33" t="str">
        <f t="shared" si="95"/>
        <v/>
      </c>
      <c r="N1260" s="33" t="str">
        <f t="shared" si="96"/>
        <v/>
      </c>
      <c r="O1260" s="33" t="str">
        <f t="shared" si="97"/>
        <v/>
      </c>
      <c r="P1260" s="4"/>
      <c r="Q1260" s="33" t="str">
        <f t="shared" si="98"/>
        <v/>
      </c>
      <c r="R1260" s="34" t="str">
        <f t="shared" si="99"/>
        <v/>
      </c>
    </row>
    <row r="1261" spans="1:18" x14ac:dyDescent="0.35">
      <c r="A1261" s="25">
        <v>1257</v>
      </c>
      <c r="B1261" s="26">
        <f>_xlfn.XLOOKUP(C1261,sales!C:C,scon!B:B,"")</f>
        <v>0</v>
      </c>
      <c r="C1261" s="4"/>
      <c r="D1261" s="26">
        <f>_xlfn.XLOOKUP(C1261,sales!C:C,scon!D:D,"")</f>
        <v>0</v>
      </c>
      <c r="E1261" s="26">
        <f>_xlfn.XLOOKUP(C1261,sales!C:C,scon!E:E,"")</f>
        <v>0</v>
      </c>
      <c r="F1261" s="4"/>
      <c r="G1261" s="27"/>
      <c r="H1261" s="28"/>
      <c r="I1261" s="4"/>
      <c r="J1261" s="35">
        <f>_xlfn.XLOOKUP(C1261,sales!C:C,scon!L:L,"")</f>
        <v>0</v>
      </c>
      <c r="K1261" s="31"/>
      <c r="L1261" s="31"/>
      <c r="M1261" s="33" t="str">
        <f t="shared" si="95"/>
        <v/>
      </c>
      <c r="N1261" s="33" t="str">
        <f t="shared" si="96"/>
        <v/>
      </c>
      <c r="O1261" s="33" t="str">
        <f t="shared" si="97"/>
        <v/>
      </c>
      <c r="P1261" s="4"/>
      <c r="Q1261" s="33" t="str">
        <f t="shared" si="98"/>
        <v/>
      </c>
      <c r="R1261" s="34" t="str">
        <f t="shared" si="99"/>
        <v/>
      </c>
    </row>
    <row r="1262" spans="1:18" x14ac:dyDescent="0.35">
      <c r="A1262" s="25">
        <v>1258</v>
      </c>
      <c r="B1262" s="26">
        <f>_xlfn.XLOOKUP(C1262,sales!C:C,scon!B:B,"")</f>
        <v>0</v>
      </c>
      <c r="C1262" s="4"/>
      <c r="D1262" s="26">
        <f>_xlfn.XLOOKUP(C1262,sales!C:C,scon!D:D,"")</f>
        <v>0</v>
      </c>
      <c r="E1262" s="26">
        <f>_xlfn.XLOOKUP(C1262,sales!C:C,scon!E:E,"")</f>
        <v>0</v>
      </c>
      <c r="F1262" s="4"/>
      <c r="G1262" s="27"/>
      <c r="H1262" s="28"/>
      <c r="I1262" s="4"/>
      <c r="J1262" s="35">
        <f>_xlfn.XLOOKUP(C1262,sales!C:C,scon!L:L,"")</f>
        <v>0</v>
      </c>
      <c r="K1262" s="31"/>
      <c r="L1262" s="31"/>
      <c r="M1262" s="33" t="str">
        <f t="shared" si="95"/>
        <v/>
      </c>
      <c r="N1262" s="33" t="str">
        <f t="shared" si="96"/>
        <v/>
      </c>
      <c r="O1262" s="33" t="str">
        <f t="shared" si="97"/>
        <v/>
      </c>
      <c r="P1262" s="4"/>
      <c r="Q1262" s="33" t="str">
        <f t="shared" si="98"/>
        <v/>
      </c>
      <c r="R1262" s="34" t="str">
        <f t="shared" si="99"/>
        <v/>
      </c>
    </row>
    <row r="1263" spans="1:18" x14ac:dyDescent="0.35">
      <c r="A1263" s="25">
        <v>1259</v>
      </c>
      <c r="B1263" s="26">
        <f>_xlfn.XLOOKUP(C1263,sales!C:C,scon!B:B,"")</f>
        <v>0</v>
      </c>
      <c r="C1263" s="4"/>
      <c r="D1263" s="26">
        <f>_xlfn.XLOOKUP(C1263,sales!C:C,scon!D:D,"")</f>
        <v>0</v>
      </c>
      <c r="E1263" s="26">
        <f>_xlfn.XLOOKUP(C1263,sales!C:C,scon!E:E,"")</f>
        <v>0</v>
      </c>
      <c r="F1263" s="4"/>
      <c r="G1263" s="27"/>
      <c r="H1263" s="28"/>
      <c r="I1263" s="4"/>
      <c r="J1263" s="35">
        <f>_xlfn.XLOOKUP(C1263,sales!C:C,scon!L:L,"")</f>
        <v>0</v>
      </c>
      <c r="K1263" s="31"/>
      <c r="L1263" s="31"/>
      <c r="M1263" s="33" t="str">
        <f t="shared" si="95"/>
        <v/>
      </c>
      <c r="N1263" s="33" t="str">
        <f t="shared" si="96"/>
        <v/>
      </c>
      <c r="O1263" s="33" t="str">
        <f t="shared" si="97"/>
        <v/>
      </c>
      <c r="P1263" s="4"/>
      <c r="Q1263" s="33" t="str">
        <f t="shared" si="98"/>
        <v/>
      </c>
      <c r="R1263" s="34" t="str">
        <f t="shared" si="99"/>
        <v/>
      </c>
    </row>
    <row r="1264" spans="1:18" x14ac:dyDescent="0.35">
      <c r="A1264" s="25">
        <v>1260</v>
      </c>
      <c r="B1264" s="26">
        <f>_xlfn.XLOOKUP(C1264,sales!C:C,scon!B:B,"")</f>
        <v>0</v>
      </c>
      <c r="C1264" s="4"/>
      <c r="D1264" s="26">
        <f>_xlfn.XLOOKUP(C1264,sales!C:C,scon!D:D,"")</f>
        <v>0</v>
      </c>
      <c r="E1264" s="26">
        <f>_xlfn.XLOOKUP(C1264,sales!C:C,scon!E:E,"")</f>
        <v>0</v>
      </c>
      <c r="F1264" s="4"/>
      <c r="G1264" s="27"/>
      <c r="H1264" s="28"/>
      <c r="I1264" s="4"/>
      <c r="J1264" s="35">
        <f>_xlfn.XLOOKUP(C1264,sales!C:C,scon!L:L,"")</f>
        <v>0</v>
      </c>
      <c r="K1264" s="31"/>
      <c r="L1264" s="31"/>
      <c r="M1264" s="33" t="str">
        <f t="shared" si="95"/>
        <v/>
      </c>
      <c r="N1264" s="33" t="str">
        <f t="shared" si="96"/>
        <v/>
      </c>
      <c r="O1264" s="33" t="str">
        <f t="shared" si="97"/>
        <v/>
      </c>
      <c r="P1264" s="4"/>
      <c r="Q1264" s="33" t="str">
        <f t="shared" si="98"/>
        <v/>
      </c>
      <c r="R1264" s="34" t="str">
        <f t="shared" si="99"/>
        <v/>
      </c>
    </row>
    <row r="1265" spans="1:18" x14ac:dyDescent="0.35">
      <c r="A1265" s="25">
        <v>1261</v>
      </c>
      <c r="B1265" s="26">
        <f>_xlfn.XLOOKUP(C1265,sales!C:C,scon!B:B,"")</f>
        <v>0</v>
      </c>
      <c r="C1265" s="4"/>
      <c r="D1265" s="26">
        <f>_xlfn.XLOOKUP(C1265,sales!C:C,scon!D:D,"")</f>
        <v>0</v>
      </c>
      <c r="E1265" s="26">
        <f>_xlfn.XLOOKUP(C1265,sales!C:C,scon!E:E,"")</f>
        <v>0</v>
      </c>
      <c r="F1265" s="4"/>
      <c r="G1265" s="27"/>
      <c r="H1265" s="28"/>
      <c r="I1265" s="4"/>
      <c r="J1265" s="35">
        <f>_xlfn.XLOOKUP(C1265,sales!C:C,scon!L:L,"")</f>
        <v>0</v>
      </c>
      <c r="K1265" s="31"/>
      <c r="L1265" s="31"/>
      <c r="M1265" s="33" t="str">
        <f t="shared" si="95"/>
        <v/>
      </c>
      <c r="N1265" s="33" t="str">
        <f t="shared" si="96"/>
        <v/>
      </c>
      <c r="O1265" s="33" t="str">
        <f t="shared" si="97"/>
        <v/>
      </c>
      <c r="P1265" s="4"/>
      <c r="Q1265" s="33" t="str">
        <f t="shared" si="98"/>
        <v/>
      </c>
      <c r="R1265" s="34" t="str">
        <f t="shared" si="99"/>
        <v/>
      </c>
    </row>
    <row r="1266" spans="1:18" x14ac:dyDescent="0.35">
      <c r="A1266" s="25">
        <v>1262</v>
      </c>
      <c r="B1266" s="26">
        <f>_xlfn.XLOOKUP(C1266,sales!C:C,scon!B:B,"")</f>
        <v>0</v>
      </c>
      <c r="C1266" s="4"/>
      <c r="D1266" s="26">
        <f>_xlfn.XLOOKUP(C1266,sales!C:C,scon!D:D,"")</f>
        <v>0</v>
      </c>
      <c r="E1266" s="26">
        <f>_xlfn.XLOOKUP(C1266,sales!C:C,scon!E:E,"")</f>
        <v>0</v>
      </c>
      <c r="F1266" s="4"/>
      <c r="G1266" s="27"/>
      <c r="H1266" s="28"/>
      <c r="I1266" s="4"/>
      <c r="J1266" s="35">
        <f>_xlfn.XLOOKUP(C1266,sales!C:C,scon!L:L,"")</f>
        <v>0</v>
      </c>
      <c r="K1266" s="31"/>
      <c r="L1266" s="31"/>
      <c r="M1266" s="33" t="str">
        <f t="shared" si="95"/>
        <v/>
      </c>
      <c r="N1266" s="33" t="str">
        <f t="shared" si="96"/>
        <v/>
      </c>
      <c r="O1266" s="33" t="str">
        <f t="shared" si="97"/>
        <v/>
      </c>
      <c r="P1266" s="4"/>
      <c r="Q1266" s="33" t="str">
        <f t="shared" si="98"/>
        <v/>
      </c>
      <c r="R1266" s="34" t="str">
        <f t="shared" si="99"/>
        <v/>
      </c>
    </row>
    <row r="1267" spans="1:18" x14ac:dyDescent="0.35">
      <c r="A1267" s="25">
        <v>1263</v>
      </c>
      <c r="B1267" s="26">
        <f>_xlfn.XLOOKUP(C1267,sales!C:C,scon!B:B,"")</f>
        <v>0</v>
      </c>
      <c r="C1267" s="4"/>
      <c r="D1267" s="26">
        <f>_xlfn.XLOOKUP(C1267,sales!C:C,scon!D:D,"")</f>
        <v>0</v>
      </c>
      <c r="E1267" s="26">
        <f>_xlfn.XLOOKUP(C1267,sales!C:C,scon!E:E,"")</f>
        <v>0</v>
      </c>
      <c r="F1267" s="4"/>
      <c r="G1267" s="27"/>
      <c r="H1267" s="28"/>
      <c r="I1267" s="4"/>
      <c r="J1267" s="35">
        <f>_xlfn.XLOOKUP(C1267,sales!C:C,scon!L:L,"")</f>
        <v>0</v>
      </c>
      <c r="K1267" s="31"/>
      <c r="L1267" s="31"/>
      <c r="M1267" s="33" t="str">
        <f t="shared" si="95"/>
        <v/>
      </c>
      <c r="N1267" s="33" t="str">
        <f t="shared" si="96"/>
        <v/>
      </c>
      <c r="O1267" s="33" t="str">
        <f t="shared" si="97"/>
        <v/>
      </c>
      <c r="P1267" s="4"/>
      <c r="Q1267" s="33" t="str">
        <f t="shared" si="98"/>
        <v/>
      </c>
      <c r="R1267" s="34" t="str">
        <f t="shared" si="99"/>
        <v/>
      </c>
    </row>
    <row r="1268" spans="1:18" x14ac:dyDescent="0.35">
      <c r="A1268" s="25">
        <v>1264</v>
      </c>
      <c r="B1268" s="26">
        <f>_xlfn.XLOOKUP(C1268,sales!C:C,scon!B:B,"")</f>
        <v>0</v>
      </c>
      <c r="C1268" s="4"/>
      <c r="D1268" s="26">
        <f>_xlfn.XLOOKUP(C1268,sales!C:C,scon!D:D,"")</f>
        <v>0</v>
      </c>
      <c r="E1268" s="26">
        <f>_xlfn.XLOOKUP(C1268,sales!C:C,scon!E:E,"")</f>
        <v>0</v>
      </c>
      <c r="F1268" s="4"/>
      <c r="G1268" s="27"/>
      <c r="H1268" s="28"/>
      <c r="I1268" s="4"/>
      <c r="J1268" s="35">
        <f>_xlfn.XLOOKUP(C1268,sales!C:C,scon!L:L,"")</f>
        <v>0</v>
      </c>
      <c r="K1268" s="31"/>
      <c r="L1268" s="31"/>
      <c r="M1268" s="33" t="str">
        <f t="shared" si="95"/>
        <v/>
      </c>
      <c r="N1268" s="33" t="str">
        <f t="shared" si="96"/>
        <v/>
      </c>
      <c r="O1268" s="33" t="str">
        <f t="shared" si="97"/>
        <v/>
      </c>
      <c r="P1268" s="4"/>
      <c r="Q1268" s="33" t="str">
        <f t="shared" si="98"/>
        <v/>
      </c>
      <c r="R1268" s="34" t="str">
        <f t="shared" si="99"/>
        <v/>
      </c>
    </row>
    <row r="1269" spans="1:18" x14ac:dyDescent="0.35">
      <c r="A1269" s="25">
        <v>1265</v>
      </c>
      <c r="B1269" s="26">
        <f>_xlfn.XLOOKUP(C1269,sales!C:C,scon!B:B,"")</f>
        <v>0</v>
      </c>
      <c r="C1269" s="4"/>
      <c r="D1269" s="26">
        <f>_xlfn.XLOOKUP(C1269,sales!C:C,scon!D:D,"")</f>
        <v>0</v>
      </c>
      <c r="E1269" s="26">
        <f>_xlfn.XLOOKUP(C1269,sales!C:C,scon!E:E,"")</f>
        <v>0</v>
      </c>
      <c r="F1269" s="4"/>
      <c r="G1269" s="27"/>
      <c r="H1269" s="28"/>
      <c r="I1269" s="4"/>
      <c r="J1269" s="35">
        <f>_xlfn.XLOOKUP(C1269,sales!C:C,scon!L:L,"")</f>
        <v>0</v>
      </c>
      <c r="K1269" s="31"/>
      <c r="L1269" s="31"/>
      <c r="M1269" s="33" t="str">
        <f t="shared" si="95"/>
        <v/>
      </c>
      <c r="N1269" s="33" t="str">
        <f t="shared" si="96"/>
        <v/>
      </c>
      <c r="O1269" s="33" t="str">
        <f t="shared" si="97"/>
        <v/>
      </c>
      <c r="P1269" s="4"/>
      <c r="Q1269" s="33" t="str">
        <f t="shared" si="98"/>
        <v/>
      </c>
      <c r="R1269" s="34" t="str">
        <f t="shared" si="99"/>
        <v/>
      </c>
    </row>
    <row r="1270" spans="1:18" x14ac:dyDescent="0.35">
      <c r="A1270" s="25">
        <v>1266</v>
      </c>
      <c r="B1270" s="26">
        <f>_xlfn.XLOOKUP(C1270,sales!C:C,scon!B:B,"")</f>
        <v>0</v>
      </c>
      <c r="C1270" s="4"/>
      <c r="D1270" s="26">
        <f>_xlfn.XLOOKUP(C1270,sales!C:C,scon!D:D,"")</f>
        <v>0</v>
      </c>
      <c r="E1270" s="26">
        <f>_xlfn.XLOOKUP(C1270,sales!C:C,scon!E:E,"")</f>
        <v>0</v>
      </c>
      <c r="F1270" s="4"/>
      <c r="G1270" s="27"/>
      <c r="H1270" s="28"/>
      <c r="I1270" s="4"/>
      <c r="J1270" s="35">
        <f>_xlfn.XLOOKUP(C1270,sales!C:C,scon!L:L,"")</f>
        <v>0</v>
      </c>
      <c r="K1270" s="31"/>
      <c r="L1270" s="31"/>
      <c r="M1270" s="33" t="str">
        <f t="shared" si="95"/>
        <v/>
      </c>
      <c r="N1270" s="33" t="str">
        <f t="shared" si="96"/>
        <v/>
      </c>
      <c r="O1270" s="33" t="str">
        <f t="shared" si="97"/>
        <v/>
      </c>
      <c r="P1270" s="4"/>
      <c r="Q1270" s="33" t="str">
        <f t="shared" si="98"/>
        <v/>
      </c>
      <c r="R1270" s="34" t="str">
        <f t="shared" si="99"/>
        <v/>
      </c>
    </row>
    <row r="1271" spans="1:18" x14ac:dyDescent="0.35">
      <c r="A1271" s="25">
        <v>1267</v>
      </c>
      <c r="B1271" s="26">
        <f>_xlfn.XLOOKUP(C1271,sales!C:C,scon!B:B,"")</f>
        <v>0</v>
      </c>
      <c r="C1271" s="4"/>
      <c r="D1271" s="26">
        <f>_xlfn.XLOOKUP(C1271,sales!C:C,scon!D:D,"")</f>
        <v>0</v>
      </c>
      <c r="E1271" s="26">
        <f>_xlfn.XLOOKUP(C1271,sales!C:C,scon!E:E,"")</f>
        <v>0</v>
      </c>
      <c r="F1271" s="4"/>
      <c r="G1271" s="27"/>
      <c r="H1271" s="28"/>
      <c r="I1271" s="4"/>
      <c r="J1271" s="35">
        <f>_xlfn.XLOOKUP(C1271,sales!C:C,scon!L:L,"")</f>
        <v>0</v>
      </c>
      <c r="K1271" s="31"/>
      <c r="L1271" s="31"/>
      <c r="M1271" s="33" t="str">
        <f t="shared" si="95"/>
        <v/>
      </c>
      <c r="N1271" s="33" t="str">
        <f t="shared" si="96"/>
        <v/>
      </c>
      <c r="O1271" s="33" t="str">
        <f t="shared" si="97"/>
        <v/>
      </c>
      <c r="P1271" s="4"/>
      <c r="Q1271" s="33" t="str">
        <f t="shared" si="98"/>
        <v/>
      </c>
      <c r="R1271" s="34" t="str">
        <f t="shared" si="99"/>
        <v/>
      </c>
    </row>
    <row r="1272" spans="1:18" x14ac:dyDescent="0.35">
      <c r="A1272" s="25">
        <v>1268</v>
      </c>
      <c r="B1272" s="26">
        <f>_xlfn.XLOOKUP(C1272,sales!C:C,scon!B:B,"")</f>
        <v>0</v>
      </c>
      <c r="C1272" s="4"/>
      <c r="D1272" s="26">
        <f>_xlfn.XLOOKUP(C1272,sales!C:C,scon!D:D,"")</f>
        <v>0</v>
      </c>
      <c r="E1272" s="26">
        <f>_xlfn.XLOOKUP(C1272,sales!C:C,scon!E:E,"")</f>
        <v>0</v>
      </c>
      <c r="F1272" s="4"/>
      <c r="G1272" s="27"/>
      <c r="H1272" s="28"/>
      <c r="I1272" s="4"/>
      <c r="J1272" s="35">
        <f>_xlfn.XLOOKUP(C1272,sales!C:C,scon!L:L,"")</f>
        <v>0</v>
      </c>
      <c r="K1272" s="31"/>
      <c r="L1272" s="31"/>
      <c r="M1272" s="33" t="str">
        <f t="shared" si="95"/>
        <v/>
      </c>
      <c r="N1272" s="33" t="str">
        <f t="shared" si="96"/>
        <v/>
      </c>
      <c r="O1272" s="33" t="str">
        <f t="shared" si="97"/>
        <v/>
      </c>
      <c r="P1272" s="4"/>
      <c r="Q1272" s="33" t="str">
        <f t="shared" si="98"/>
        <v/>
      </c>
      <c r="R1272" s="34" t="str">
        <f t="shared" si="99"/>
        <v/>
      </c>
    </row>
    <row r="1273" spans="1:18" x14ac:dyDescent="0.35">
      <c r="A1273" s="25">
        <v>1269</v>
      </c>
      <c r="B1273" s="26">
        <f>_xlfn.XLOOKUP(C1273,sales!C:C,scon!B:B,"")</f>
        <v>0</v>
      </c>
      <c r="C1273" s="4"/>
      <c r="D1273" s="26">
        <f>_xlfn.XLOOKUP(C1273,sales!C:C,scon!D:D,"")</f>
        <v>0</v>
      </c>
      <c r="E1273" s="26">
        <f>_xlfn.XLOOKUP(C1273,sales!C:C,scon!E:E,"")</f>
        <v>0</v>
      </c>
      <c r="F1273" s="4"/>
      <c r="G1273" s="27"/>
      <c r="H1273" s="28"/>
      <c r="I1273" s="4"/>
      <c r="J1273" s="35">
        <f>_xlfn.XLOOKUP(C1273,sales!C:C,scon!L:L,"")</f>
        <v>0</v>
      </c>
      <c r="K1273" s="31"/>
      <c r="L1273" s="31"/>
      <c r="M1273" s="33" t="str">
        <f t="shared" si="95"/>
        <v/>
      </c>
      <c r="N1273" s="33" t="str">
        <f t="shared" si="96"/>
        <v/>
      </c>
      <c r="O1273" s="33" t="str">
        <f t="shared" si="97"/>
        <v/>
      </c>
      <c r="P1273" s="4"/>
      <c r="Q1273" s="33" t="str">
        <f t="shared" si="98"/>
        <v/>
      </c>
      <c r="R1273" s="34" t="str">
        <f t="shared" si="99"/>
        <v/>
      </c>
    </row>
    <row r="1274" spans="1:18" x14ac:dyDescent="0.35">
      <c r="A1274" s="25">
        <v>1270</v>
      </c>
      <c r="B1274" s="26">
        <f>_xlfn.XLOOKUP(C1274,sales!C:C,scon!B:B,"")</f>
        <v>0</v>
      </c>
      <c r="C1274" s="4"/>
      <c r="D1274" s="26">
        <f>_xlfn.XLOOKUP(C1274,sales!C:C,scon!D:D,"")</f>
        <v>0</v>
      </c>
      <c r="E1274" s="26">
        <f>_xlfn.XLOOKUP(C1274,sales!C:C,scon!E:E,"")</f>
        <v>0</v>
      </c>
      <c r="F1274" s="4"/>
      <c r="G1274" s="27"/>
      <c r="H1274" s="28"/>
      <c r="I1274" s="4"/>
      <c r="J1274" s="35">
        <f>_xlfn.XLOOKUP(C1274,sales!C:C,scon!L:L,"")</f>
        <v>0</v>
      </c>
      <c r="K1274" s="31"/>
      <c r="L1274" s="31"/>
      <c r="M1274" s="33" t="str">
        <f t="shared" si="95"/>
        <v/>
      </c>
      <c r="N1274" s="33" t="str">
        <f t="shared" si="96"/>
        <v/>
      </c>
      <c r="O1274" s="33" t="str">
        <f t="shared" si="97"/>
        <v/>
      </c>
      <c r="P1274" s="4"/>
      <c r="Q1274" s="33" t="str">
        <f t="shared" si="98"/>
        <v/>
      </c>
      <c r="R1274" s="34" t="str">
        <f t="shared" si="99"/>
        <v/>
      </c>
    </row>
    <row r="1275" spans="1:18" x14ac:dyDescent="0.35">
      <c r="A1275" s="25">
        <v>1271</v>
      </c>
      <c r="B1275" s="26">
        <f>_xlfn.XLOOKUP(C1275,sales!C:C,scon!B:B,"")</f>
        <v>0</v>
      </c>
      <c r="C1275" s="4"/>
      <c r="D1275" s="26">
        <f>_xlfn.XLOOKUP(C1275,sales!C:C,scon!D:D,"")</f>
        <v>0</v>
      </c>
      <c r="E1275" s="26">
        <f>_xlfn.XLOOKUP(C1275,sales!C:C,scon!E:E,"")</f>
        <v>0</v>
      </c>
      <c r="F1275" s="4"/>
      <c r="G1275" s="27"/>
      <c r="H1275" s="28"/>
      <c r="I1275" s="4"/>
      <c r="J1275" s="35">
        <f>_xlfn.XLOOKUP(C1275,sales!C:C,scon!L:L,"")</f>
        <v>0</v>
      </c>
      <c r="K1275" s="31"/>
      <c r="L1275" s="31"/>
      <c r="M1275" s="33" t="str">
        <f t="shared" si="95"/>
        <v/>
      </c>
      <c r="N1275" s="33" t="str">
        <f t="shared" si="96"/>
        <v/>
      </c>
      <c r="O1275" s="33" t="str">
        <f t="shared" si="97"/>
        <v/>
      </c>
      <c r="P1275" s="4"/>
      <c r="Q1275" s="33" t="str">
        <f t="shared" si="98"/>
        <v/>
      </c>
      <c r="R1275" s="34" t="str">
        <f t="shared" si="99"/>
        <v/>
      </c>
    </row>
    <row r="1276" spans="1:18" x14ac:dyDescent="0.35">
      <c r="A1276" s="25">
        <v>1272</v>
      </c>
      <c r="B1276" s="26">
        <f>_xlfn.XLOOKUP(C1276,sales!C:C,scon!B:B,"")</f>
        <v>0</v>
      </c>
      <c r="C1276" s="4"/>
      <c r="D1276" s="26">
        <f>_xlfn.XLOOKUP(C1276,sales!C:C,scon!D:D,"")</f>
        <v>0</v>
      </c>
      <c r="E1276" s="26">
        <f>_xlfn.XLOOKUP(C1276,sales!C:C,scon!E:E,"")</f>
        <v>0</v>
      </c>
      <c r="F1276" s="4"/>
      <c r="G1276" s="27"/>
      <c r="H1276" s="28"/>
      <c r="I1276" s="4"/>
      <c r="J1276" s="35">
        <f>_xlfn.XLOOKUP(C1276,sales!C:C,scon!L:L,"")</f>
        <v>0</v>
      </c>
      <c r="K1276" s="31"/>
      <c r="L1276" s="31"/>
      <c r="M1276" s="33" t="str">
        <f t="shared" si="95"/>
        <v/>
      </c>
      <c r="N1276" s="33" t="str">
        <f t="shared" si="96"/>
        <v/>
      </c>
      <c r="O1276" s="33" t="str">
        <f t="shared" si="97"/>
        <v/>
      </c>
      <c r="P1276" s="4"/>
      <c r="Q1276" s="33" t="str">
        <f t="shared" si="98"/>
        <v/>
      </c>
      <c r="R1276" s="34" t="str">
        <f t="shared" si="99"/>
        <v/>
      </c>
    </row>
    <row r="1277" spans="1:18" x14ac:dyDescent="0.35">
      <c r="A1277" s="25">
        <v>1273</v>
      </c>
      <c r="B1277" s="26">
        <f>_xlfn.XLOOKUP(C1277,sales!C:C,scon!B:B,"")</f>
        <v>0</v>
      </c>
      <c r="C1277" s="4"/>
      <c r="D1277" s="26">
        <f>_xlfn.XLOOKUP(C1277,sales!C:C,scon!D:D,"")</f>
        <v>0</v>
      </c>
      <c r="E1277" s="26">
        <f>_xlfn.XLOOKUP(C1277,sales!C:C,scon!E:E,"")</f>
        <v>0</v>
      </c>
      <c r="F1277" s="4"/>
      <c r="G1277" s="27"/>
      <c r="H1277" s="28"/>
      <c r="I1277" s="4"/>
      <c r="J1277" s="35">
        <f>_xlfn.XLOOKUP(C1277,sales!C:C,scon!L:L,"")</f>
        <v>0</v>
      </c>
      <c r="K1277" s="31"/>
      <c r="L1277" s="31"/>
      <c r="M1277" s="33" t="str">
        <f t="shared" si="95"/>
        <v/>
      </c>
      <c r="N1277" s="33" t="str">
        <f t="shared" si="96"/>
        <v/>
      </c>
      <c r="O1277" s="33" t="str">
        <f t="shared" si="97"/>
        <v/>
      </c>
      <c r="P1277" s="4"/>
      <c r="Q1277" s="33" t="str">
        <f t="shared" si="98"/>
        <v/>
      </c>
      <c r="R1277" s="34" t="str">
        <f t="shared" si="99"/>
        <v/>
      </c>
    </row>
    <row r="1278" spans="1:18" x14ac:dyDescent="0.35">
      <c r="A1278" s="25">
        <v>1274</v>
      </c>
      <c r="B1278" s="26">
        <f>_xlfn.XLOOKUP(C1278,sales!C:C,scon!B:B,"")</f>
        <v>0</v>
      </c>
      <c r="C1278" s="4"/>
      <c r="D1278" s="26">
        <f>_xlfn.XLOOKUP(C1278,sales!C:C,scon!D:D,"")</f>
        <v>0</v>
      </c>
      <c r="E1278" s="26">
        <f>_xlfn.XLOOKUP(C1278,sales!C:C,scon!E:E,"")</f>
        <v>0</v>
      </c>
      <c r="F1278" s="4"/>
      <c r="G1278" s="27"/>
      <c r="H1278" s="28"/>
      <c r="I1278" s="4"/>
      <c r="J1278" s="35">
        <f>_xlfn.XLOOKUP(C1278,sales!C:C,scon!L:L,"")</f>
        <v>0</v>
      </c>
      <c r="K1278" s="31"/>
      <c r="L1278" s="31"/>
      <c r="M1278" s="33" t="str">
        <f t="shared" si="95"/>
        <v/>
      </c>
      <c r="N1278" s="33" t="str">
        <f t="shared" si="96"/>
        <v/>
      </c>
      <c r="O1278" s="33" t="str">
        <f t="shared" si="97"/>
        <v/>
      </c>
      <c r="P1278" s="4"/>
      <c r="Q1278" s="33" t="str">
        <f t="shared" si="98"/>
        <v/>
      </c>
      <c r="R1278" s="34" t="str">
        <f t="shared" si="99"/>
        <v/>
      </c>
    </row>
    <row r="1279" spans="1:18" x14ac:dyDescent="0.35">
      <c r="A1279" s="25">
        <v>1275</v>
      </c>
      <c r="B1279" s="26">
        <f>_xlfn.XLOOKUP(C1279,sales!C:C,scon!B:B,"")</f>
        <v>0</v>
      </c>
      <c r="C1279" s="4"/>
      <c r="D1279" s="26">
        <f>_xlfn.XLOOKUP(C1279,sales!C:C,scon!D:D,"")</f>
        <v>0</v>
      </c>
      <c r="E1279" s="26">
        <f>_xlfn.XLOOKUP(C1279,sales!C:C,scon!E:E,"")</f>
        <v>0</v>
      </c>
      <c r="F1279" s="4"/>
      <c r="G1279" s="27"/>
      <c r="H1279" s="28"/>
      <c r="I1279" s="4"/>
      <c r="J1279" s="35">
        <f>_xlfn.XLOOKUP(C1279,sales!C:C,scon!L:L,"")</f>
        <v>0</v>
      </c>
      <c r="K1279" s="31"/>
      <c r="L1279" s="31"/>
      <c r="M1279" s="33" t="str">
        <f t="shared" si="95"/>
        <v/>
      </c>
      <c r="N1279" s="33" t="str">
        <f t="shared" si="96"/>
        <v/>
      </c>
      <c r="O1279" s="33" t="str">
        <f t="shared" si="97"/>
        <v/>
      </c>
      <c r="P1279" s="4"/>
      <c r="Q1279" s="33" t="str">
        <f t="shared" si="98"/>
        <v/>
      </c>
      <c r="R1279" s="34" t="str">
        <f t="shared" si="99"/>
        <v/>
      </c>
    </row>
    <row r="1280" spans="1:18" x14ac:dyDescent="0.35">
      <c r="A1280" s="25">
        <v>1276</v>
      </c>
      <c r="B1280" s="26">
        <f>_xlfn.XLOOKUP(C1280,sales!C:C,scon!B:B,"")</f>
        <v>0</v>
      </c>
      <c r="C1280" s="4"/>
      <c r="D1280" s="26">
        <f>_xlfn.XLOOKUP(C1280,sales!C:C,scon!D:D,"")</f>
        <v>0</v>
      </c>
      <c r="E1280" s="26">
        <f>_xlfn.XLOOKUP(C1280,sales!C:C,scon!E:E,"")</f>
        <v>0</v>
      </c>
      <c r="F1280" s="4"/>
      <c r="G1280" s="27"/>
      <c r="H1280" s="28"/>
      <c r="I1280" s="4"/>
      <c r="J1280" s="35">
        <f>_xlfn.XLOOKUP(C1280,sales!C:C,scon!L:L,"")</f>
        <v>0</v>
      </c>
      <c r="K1280" s="31"/>
      <c r="L1280" s="31"/>
      <c r="M1280" s="33" t="str">
        <f t="shared" si="95"/>
        <v/>
      </c>
      <c r="N1280" s="33" t="str">
        <f t="shared" si="96"/>
        <v/>
      </c>
      <c r="O1280" s="33" t="str">
        <f t="shared" si="97"/>
        <v/>
      </c>
      <c r="P1280" s="4"/>
      <c r="Q1280" s="33" t="str">
        <f t="shared" si="98"/>
        <v/>
      </c>
      <c r="R1280" s="34" t="str">
        <f t="shared" si="99"/>
        <v/>
      </c>
    </row>
    <row r="1281" spans="1:18" x14ac:dyDescent="0.35">
      <c r="A1281" s="25">
        <v>1277</v>
      </c>
      <c r="B1281" s="26">
        <f>_xlfn.XLOOKUP(C1281,sales!C:C,scon!B:B,"")</f>
        <v>0</v>
      </c>
      <c r="C1281" s="4"/>
      <c r="D1281" s="26">
        <f>_xlfn.XLOOKUP(C1281,sales!C:C,scon!D:D,"")</f>
        <v>0</v>
      </c>
      <c r="E1281" s="26">
        <f>_xlfn.XLOOKUP(C1281,sales!C:C,scon!E:E,"")</f>
        <v>0</v>
      </c>
      <c r="F1281" s="4"/>
      <c r="G1281" s="27"/>
      <c r="H1281" s="28"/>
      <c r="I1281" s="4"/>
      <c r="J1281" s="35">
        <f>_xlfn.XLOOKUP(C1281,sales!C:C,scon!L:L,"")</f>
        <v>0</v>
      </c>
      <c r="K1281" s="31"/>
      <c r="L1281" s="31"/>
      <c r="M1281" s="33" t="str">
        <f t="shared" si="95"/>
        <v/>
      </c>
      <c r="N1281" s="33" t="str">
        <f t="shared" si="96"/>
        <v/>
      </c>
      <c r="O1281" s="33" t="str">
        <f t="shared" si="97"/>
        <v/>
      </c>
      <c r="P1281" s="4"/>
      <c r="Q1281" s="33" t="str">
        <f t="shared" si="98"/>
        <v/>
      </c>
      <c r="R1281" s="34" t="str">
        <f t="shared" si="99"/>
        <v/>
      </c>
    </row>
    <row r="1282" spans="1:18" x14ac:dyDescent="0.35">
      <c r="A1282" s="25">
        <v>1278</v>
      </c>
      <c r="B1282" s="26">
        <f>_xlfn.XLOOKUP(C1282,sales!C:C,scon!B:B,"")</f>
        <v>0</v>
      </c>
      <c r="C1282" s="4"/>
      <c r="D1282" s="26">
        <f>_xlfn.XLOOKUP(C1282,sales!C:C,scon!D:D,"")</f>
        <v>0</v>
      </c>
      <c r="E1282" s="26">
        <f>_xlfn.XLOOKUP(C1282,sales!C:C,scon!E:E,"")</f>
        <v>0</v>
      </c>
      <c r="F1282" s="4"/>
      <c r="G1282" s="27"/>
      <c r="H1282" s="28"/>
      <c r="I1282" s="4"/>
      <c r="J1282" s="35">
        <f>_xlfn.XLOOKUP(C1282,sales!C:C,scon!L:L,"")</f>
        <v>0</v>
      </c>
      <c r="K1282" s="31"/>
      <c r="L1282" s="31"/>
      <c r="M1282" s="33" t="str">
        <f t="shared" si="95"/>
        <v/>
      </c>
      <c r="N1282" s="33" t="str">
        <f t="shared" si="96"/>
        <v/>
      </c>
      <c r="O1282" s="33" t="str">
        <f t="shared" si="97"/>
        <v/>
      </c>
      <c r="P1282" s="4"/>
      <c r="Q1282" s="33" t="str">
        <f t="shared" si="98"/>
        <v/>
      </c>
      <c r="R1282" s="34" t="str">
        <f t="shared" si="99"/>
        <v/>
      </c>
    </row>
    <row r="1283" spans="1:18" x14ac:dyDescent="0.35">
      <c r="A1283" s="25">
        <v>1279</v>
      </c>
      <c r="B1283" s="26">
        <f>_xlfn.XLOOKUP(C1283,sales!C:C,scon!B:B,"")</f>
        <v>0</v>
      </c>
      <c r="C1283" s="4"/>
      <c r="D1283" s="26">
        <f>_xlfn.XLOOKUP(C1283,sales!C:C,scon!D:D,"")</f>
        <v>0</v>
      </c>
      <c r="E1283" s="26">
        <f>_xlfn.XLOOKUP(C1283,sales!C:C,scon!E:E,"")</f>
        <v>0</v>
      </c>
      <c r="F1283" s="4"/>
      <c r="G1283" s="27"/>
      <c r="H1283" s="28"/>
      <c r="I1283" s="4"/>
      <c r="J1283" s="35">
        <f>_xlfn.XLOOKUP(C1283,sales!C:C,scon!L:L,"")</f>
        <v>0</v>
      </c>
      <c r="K1283" s="31"/>
      <c r="L1283" s="31"/>
      <c r="M1283" s="33" t="str">
        <f t="shared" si="95"/>
        <v/>
      </c>
      <c r="N1283" s="33" t="str">
        <f t="shared" si="96"/>
        <v/>
      </c>
      <c r="O1283" s="33" t="str">
        <f t="shared" si="97"/>
        <v/>
      </c>
      <c r="P1283" s="4"/>
      <c r="Q1283" s="33" t="str">
        <f t="shared" si="98"/>
        <v/>
      </c>
      <c r="R1283" s="34" t="str">
        <f t="shared" si="99"/>
        <v/>
      </c>
    </row>
    <row r="1284" spans="1:18" x14ac:dyDescent="0.35">
      <c r="A1284" s="25">
        <v>1280</v>
      </c>
      <c r="B1284" s="26">
        <f>_xlfn.XLOOKUP(C1284,sales!C:C,scon!B:B,"")</f>
        <v>0</v>
      </c>
      <c r="C1284" s="4"/>
      <c r="D1284" s="26">
        <f>_xlfn.XLOOKUP(C1284,sales!C:C,scon!D:D,"")</f>
        <v>0</v>
      </c>
      <c r="E1284" s="26">
        <f>_xlfn.XLOOKUP(C1284,sales!C:C,scon!E:E,"")</f>
        <v>0</v>
      </c>
      <c r="F1284" s="4"/>
      <c r="G1284" s="27"/>
      <c r="H1284" s="28"/>
      <c r="I1284" s="4"/>
      <c r="J1284" s="35">
        <f>_xlfn.XLOOKUP(C1284,sales!C:C,scon!L:L,"")</f>
        <v>0</v>
      </c>
      <c r="K1284" s="31"/>
      <c r="L1284" s="31"/>
      <c r="M1284" s="33" t="str">
        <f t="shared" si="95"/>
        <v/>
      </c>
      <c r="N1284" s="33" t="str">
        <f t="shared" si="96"/>
        <v/>
      </c>
      <c r="O1284" s="33" t="str">
        <f t="shared" si="97"/>
        <v/>
      </c>
      <c r="P1284" s="4"/>
      <c r="Q1284" s="33" t="str">
        <f t="shared" si="98"/>
        <v/>
      </c>
      <c r="R1284" s="34" t="str">
        <f t="shared" si="99"/>
        <v/>
      </c>
    </row>
    <row r="1285" spans="1:18" x14ac:dyDescent="0.35">
      <c r="A1285" s="25">
        <v>1281</v>
      </c>
      <c r="B1285" s="26">
        <f>_xlfn.XLOOKUP(C1285,sales!C:C,scon!B:B,"")</f>
        <v>0</v>
      </c>
      <c r="C1285" s="4"/>
      <c r="D1285" s="26">
        <f>_xlfn.XLOOKUP(C1285,sales!C:C,scon!D:D,"")</f>
        <v>0</v>
      </c>
      <c r="E1285" s="26">
        <f>_xlfn.XLOOKUP(C1285,sales!C:C,scon!E:E,"")</f>
        <v>0</v>
      </c>
      <c r="F1285" s="4"/>
      <c r="G1285" s="27"/>
      <c r="H1285" s="28"/>
      <c r="I1285" s="4"/>
      <c r="J1285" s="35">
        <f>_xlfn.XLOOKUP(C1285,sales!C:C,scon!L:L,"")</f>
        <v>0</v>
      </c>
      <c r="K1285" s="31"/>
      <c r="L1285" s="31"/>
      <c r="M1285" s="33" t="str">
        <f t="shared" ref="M1285:M1348" si="100">IF(I1285="","",J1285*I1285)</f>
        <v/>
      </c>
      <c r="N1285" s="33" t="str">
        <f t="shared" ref="N1285:N1348" si="101">IF(K1285="","",M1285 * K1285)</f>
        <v/>
      </c>
      <c r="O1285" s="33" t="str">
        <f t="shared" ref="O1285:O1348" si="102">IF(K1285="","",M1285 + N1285)</f>
        <v/>
      </c>
      <c r="P1285" s="4"/>
      <c r="Q1285" s="33" t="str">
        <f t="shared" ref="Q1285:Q1348" si="103">IF(L1285&amp;K1285="","",M1285 * L1285)</f>
        <v/>
      </c>
      <c r="R1285" s="34" t="str">
        <f t="shared" si="99"/>
        <v/>
      </c>
    </row>
    <row r="1286" spans="1:18" x14ac:dyDescent="0.35">
      <c r="A1286" s="25">
        <v>1282</v>
      </c>
      <c r="B1286" s="26">
        <f>_xlfn.XLOOKUP(C1286,sales!C:C,scon!B:B,"")</f>
        <v>0</v>
      </c>
      <c r="C1286" s="4"/>
      <c r="D1286" s="26">
        <f>_xlfn.XLOOKUP(C1286,sales!C:C,scon!D:D,"")</f>
        <v>0</v>
      </c>
      <c r="E1286" s="26">
        <f>_xlfn.XLOOKUP(C1286,sales!C:C,scon!E:E,"")</f>
        <v>0</v>
      </c>
      <c r="F1286" s="4"/>
      <c r="G1286" s="27"/>
      <c r="H1286" s="28"/>
      <c r="I1286" s="4"/>
      <c r="J1286" s="35">
        <f>_xlfn.XLOOKUP(C1286,sales!C:C,scon!L:L,"")</f>
        <v>0</v>
      </c>
      <c r="K1286" s="31"/>
      <c r="L1286" s="31"/>
      <c r="M1286" s="33" t="str">
        <f t="shared" si="100"/>
        <v/>
      </c>
      <c r="N1286" s="33" t="str">
        <f t="shared" si="101"/>
        <v/>
      </c>
      <c r="O1286" s="33" t="str">
        <f t="shared" si="102"/>
        <v/>
      </c>
      <c r="P1286" s="4"/>
      <c r="Q1286" s="33" t="str">
        <f t="shared" si="103"/>
        <v/>
      </c>
      <c r="R1286" s="34" t="str">
        <f t="shared" ref="R1286:R1349" si="104">IF(M1286="","",O1286-P1286-Q1286)</f>
        <v/>
      </c>
    </row>
    <row r="1287" spans="1:18" x14ac:dyDescent="0.35">
      <c r="A1287" s="25">
        <v>1283</v>
      </c>
      <c r="B1287" s="26">
        <f>_xlfn.XLOOKUP(C1287,sales!C:C,scon!B:B,"")</f>
        <v>0</v>
      </c>
      <c r="C1287" s="4"/>
      <c r="D1287" s="26">
        <f>_xlfn.XLOOKUP(C1287,sales!C:C,scon!D:D,"")</f>
        <v>0</v>
      </c>
      <c r="E1287" s="26">
        <f>_xlfn.XLOOKUP(C1287,sales!C:C,scon!E:E,"")</f>
        <v>0</v>
      </c>
      <c r="F1287" s="4"/>
      <c r="G1287" s="27"/>
      <c r="H1287" s="28"/>
      <c r="I1287" s="4"/>
      <c r="J1287" s="35">
        <f>_xlfn.XLOOKUP(C1287,sales!C:C,scon!L:L,"")</f>
        <v>0</v>
      </c>
      <c r="K1287" s="31"/>
      <c r="L1287" s="31"/>
      <c r="M1287" s="33" t="str">
        <f t="shared" si="100"/>
        <v/>
      </c>
      <c r="N1287" s="33" t="str">
        <f t="shared" si="101"/>
        <v/>
      </c>
      <c r="O1287" s="33" t="str">
        <f t="shared" si="102"/>
        <v/>
      </c>
      <c r="P1287" s="4"/>
      <c r="Q1287" s="33" t="str">
        <f t="shared" si="103"/>
        <v/>
      </c>
      <c r="R1287" s="34" t="str">
        <f t="shared" si="104"/>
        <v/>
      </c>
    </row>
    <row r="1288" spans="1:18" x14ac:dyDescent="0.35">
      <c r="A1288" s="25">
        <v>1284</v>
      </c>
      <c r="B1288" s="26">
        <f>_xlfn.XLOOKUP(C1288,sales!C:C,scon!B:B,"")</f>
        <v>0</v>
      </c>
      <c r="C1288" s="4"/>
      <c r="D1288" s="26">
        <f>_xlfn.XLOOKUP(C1288,sales!C:C,scon!D:D,"")</f>
        <v>0</v>
      </c>
      <c r="E1288" s="26">
        <f>_xlfn.XLOOKUP(C1288,sales!C:C,scon!E:E,"")</f>
        <v>0</v>
      </c>
      <c r="F1288" s="4"/>
      <c r="G1288" s="27"/>
      <c r="H1288" s="28"/>
      <c r="I1288" s="4"/>
      <c r="J1288" s="35">
        <f>_xlfn.XLOOKUP(C1288,sales!C:C,scon!L:L,"")</f>
        <v>0</v>
      </c>
      <c r="K1288" s="31"/>
      <c r="L1288" s="31"/>
      <c r="M1288" s="33" t="str">
        <f t="shared" si="100"/>
        <v/>
      </c>
      <c r="N1288" s="33" t="str">
        <f t="shared" si="101"/>
        <v/>
      </c>
      <c r="O1288" s="33" t="str">
        <f t="shared" si="102"/>
        <v/>
      </c>
      <c r="P1288" s="4"/>
      <c r="Q1288" s="33" t="str">
        <f t="shared" si="103"/>
        <v/>
      </c>
      <c r="R1288" s="34" t="str">
        <f t="shared" si="104"/>
        <v/>
      </c>
    </row>
    <row r="1289" spans="1:18" x14ac:dyDescent="0.35">
      <c r="A1289" s="25">
        <v>1285</v>
      </c>
      <c r="B1289" s="26">
        <f>_xlfn.XLOOKUP(C1289,sales!C:C,scon!B:B,"")</f>
        <v>0</v>
      </c>
      <c r="C1289" s="4"/>
      <c r="D1289" s="26">
        <f>_xlfn.XLOOKUP(C1289,sales!C:C,scon!D:D,"")</f>
        <v>0</v>
      </c>
      <c r="E1289" s="26">
        <f>_xlfn.XLOOKUP(C1289,sales!C:C,scon!E:E,"")</f>
        <v>0</v>
      </c>
      <c r="F1289" s="4"/>
      <c r="G1289" s="27"/>
      <c r="H1289" s="28"/>
      <c r="I1289" s="4"/>
      <c r="J1289" s="35">
        <f>_xlfn.XLOOKUP(C1289,sales!C:C,scon!L:L,"")</f>
        <v>0</v>
      </c>
      <c r="K1289" s="31"/>
      <c r="L1289" s="31"/>
      <c r="M1289" s="33" t="str">
        <f t="shared" si="100"/>
        <v/>
      </c>
      <c r="N1289" s="33" t="str">
        <f t="shared" si="101"/>
        <v/>
      </c>
      <c r="O1289" s="33" t="str">
        <f t="shared" si="102"/>
        <v/>
      </c>
      <c r="P1289" s="4"/>
      <c r="Q1289" s="33" t="str">
        <f t="shared" si="103"/>
        <v/>
      </c>
      <c r="R1289" s="34" t="str">
        <f t="shared" si="104"/>
        <v/>
      </c>
    </row>
    <row r="1290" spans="1:18" x14ac:dyDescent="0.35">
      <c r="A1290" s="25">
        <v>1286</v>
      </c>
      <c r="B1290" s="26">
        <f>_xlfn.XLOOKUP(C1290,sales!C:C,scon!B:B,"")</f>
        <v>0</v>
      </c>
      <c r="C1290" s="4"/>
      <c r="D1290" s="26">
        <f>_xlfn.XLOOKUP(C1290,sales!C:C,scon!D:D,"")</f>
        <v>0</v>
      </c>
      <c r="E1290" s="26">
        <f>_xlfn.XLOOKUP(C1290,sales!C:C,scon!E:E,"")</f>
        <v>0</v>
      </c>
      <c r="F1290" s="4"/>
      <c r="G1290" s="27"/>
      <c r="H1290" s="28"/>
      <c r="I1290" s="4"/>
      <c r="J1290" s="35">
        <f>_xlfn.XLOOKUP(C1290,sales!C:C,scon!L:L,"")</f>
        <v>0</v>
      </c>
      <c r="K1290" s="31"/>
      <c r="L1290" s="31"/>
      <c r="M1290" s="33" t="str">
        <f t="shared" si="100"/>
        <v/>
      </c>
      <c r="N1290" s="33" t="str">
        <f t="shared" si="101"/>
        <v/>
      </c>
      <c r="O1290" s="33" t="str">
        <f t="shared" si="102"/>
        <v/>
      </c>
      <c r="P1290" s="4"/>
      <c r="Q1290" s="33" t="str">
        <f t="shared" si="103"/>
        <v/>
      </c>
      <c r="R1290" s="34" t="str">
        <f t="shared" si="104"/>
        <v/>
      </c>
    </row>
    <row r="1291" spans="1:18" x14ac:dyDescent="0.35">
      <c r="A1291" s="25">
        <v>1287</v>
      </c>
      <c r="B1291" s="26">
        <f>_xlfn.XLOOKUP(C1291,sales!C:C,scon!B:B,"")</f>
        <v>0</v>
      </c>
      <c r="C1291" s="4"/>
      <c r="D1291" s="26">
        <f>_xlfn.XLOOKUP(C1291,sales!C:C,scon!D:D,"")</f>
        <v>0</v>
      </c>
      <c r="E1291" s="26">
        <f>_xlfn.XLOOKUP(C1291,sales!C:C,scon!E:E,"")</f>
        <v>0</v>
      </c>
      <c r="F1291" s="4"/>
      <c r="G1291" s="27"/>
      <c r="H1291" s="28"/>
      <c r="I1291" s="4"/>
      <c r="J1291" s="35">
        <f>_xlfn.XLOOKUP(C1291,sales!C:C,scon!L:L,"")</f>
        <v>0</v>
      </c>
      <c r="K1291" s="31"/>
      <c r="L1291" s="31"/>
      <c r="M1291" s="33" t="str">
        <f t="shared" si="100"/>
        <v/>
      </c>
      <c r="N1291" s="33" t="str">
        <f t="shared" si="101"/>
        <v/>
      </c>
      <c r="O1291" s="33" t="str">
        <f t="shared" si="102"/>
        <v/>
      </c>
      <c r="P1291" s="4"/>
      <c r="Q1291" s="33" t="str">
        <f t="shared" si="103"/>
        <v/>
      </c>
      <c r="R1291" s="34" t="str">
        <f t="shared" si="104"/>
        <v/>
      </c>
    </row>
    <row r="1292" spans="1:18" x14ac:dyDescent="0.35">
      <c r="A1292" s="25">
        <v>1288</v>
      </c>
      <c r="B1292" s="26">
        <f>_xlfn.XLOOKUP(C1292,sales!C:C,scon!B:B,"")</f>
        <v>0</v>
      </c>
      <c r="C1292" s="4"/>
      <c r="D1292" s="26">
        <f>_xlfn.XLOOKUP(C1292,sales!C:C,scon!D:D,"")</f>
        <v>0</v>
      </c>
      <c r="E1292" s="26">
        <f>_xlfn.XLOOKUP(C1292,sales!C:C,scon!E:E,"")</f>
        <v>0</v>
      </c>
      <c r="F1292" s="4"/>
      <c r="G1292" s="27"/>
      <c r="H1292" s="28"/>
      <c r="I1292" s="4"/>
      <c r="J1292" s="35">
        <f>_xlfn.XLOOKUP(C1292,sales!C:C,scon!L:L,"")</f>
        <v>0</v>
      </c>
      <c r="K1292" s="31"/>
      <c r="L1292" s="31"/>
      <c r="M1292" s="33" t="str">
        <f t="shared" si="100"/>
        <v/>
      </c>
      <c r="N1292" s="33" t="str">
        <f t="shared" si="101"/>
        <v/>
      </c>
      <c r="O1292" s="33" t="str">
        <f t="shared" si="102"/>
        <v/>
      </c>
      <c r="P1292" s="4"/>
      <c r="Q1292" s="33" t="str">
        <f t="shared" si="103"/>
        <v/>
      </c>
      <c r="R1292" s="34" t="str">
        <f t="shared" si="104"/>
        <v/>
      </c>
    </row>
    <row r="1293" spans="1:18" x14ac:dyDescent="0.35">
      <c r="A1293" s="25">
        <v>1289</v>
      </c>
      <c r="B1293" s="26">
        <f>_xlfn.XLOOKUP(C1293,sales!C:C,scon!B:B,"")</f>
        <v>0</v>
      </c>
      <c r="C1293" s="4"/>
      <c r="D1293" s="26">
        <f>_xlfn.XLOOKUP(C1293,sales!C:C,scon!D:D,"")</f>
        <v>0</v>
      </c>
      <c r="E1293" s="26">
        <f>_xlfn.XLOOKUP(C1293,sales!C:C,scon!E:E,"")</f>
        <v>0</v>
      </c>
      <c r="F1293" s="4"/>
      <c r="G1293" s="27"/>
      <c r="H1293" s="28"/>
      <c r="I1293" s="4"/>
      <c r="J1293" s="35">
        <f>_xlfn.XLOOKUP(C1293,sales!C:C,scon!L:L,"")</f>
        <v>0</v>
      </c>
      <c r="K1293" s="31"/>
      <c r="L1293" s="31"/>
      <c r="M1293" s="33" t="str">
        <f t="shared" si="100"/>
        <v/>
      </c>
      <c r="N1293" s="33" t="str">
        <f t="shared" si="101"/>
        <v/>
      </c>
      <c r="O1293" s="33" t="str">
        <f t="shared" si="102"/>
        <v/>
      </c>
      <c r="P1293" s="4"/>
      <c r="Q1293" s="33" t="str">
        <f t="shared" si="103"/>
        <v/>
      </c>
      <c r="R1293" s="34" t="str">
        <f t="shared" si="104"/>
        <v/>
      </c>
    </row>
    <row r="1294" spans="1:18" x14ac:dyDescent="0.35">
      <c r="A1294" s="25">
        <v>1290</v>
      </c>
      <c r="B1294" s="26">
        <f>_xlfn.XLOOKUP(C1294,sales!C:C,scon!B:B,"")</f>
        <v>0</v>
      </c>
      <c r="C1294" s="4"/>
      <c r="D1294" s="26">
        <f>_xlfn.XLOOKUP(C1294,sales!C:C,scon!D:D,"")</f>
        <v>0</v>
      </c>
      <c r="E1294" s="26">
        <f>_xlfn.XLOOKUP(C1294,sales!C:C,scon!E:E,"")</f>
        <v>0</v>
      </c>
      <c r="F1294" s="4"/>
      <c r="G1294" s="27"/>
      <c r="H1294" s="28"/>
      <c r="I1294" s="4"/>
      <c r="J1294" s="35">
        <f>_xlfn.XLOOKUP(C1294,sales!C:C,scon!L:L,"")</f>
        <v>0</v>
      </c>
      <c r="K1294" s="31"/>
      <c r="L1294" s="31"/>
      <c r="M1294" s="33" t="str">
        <f t="shared" si="100"/>
        <v/>
      </c>
      <c r="N1294" s="33" t="str">
        <f t="shared" si="101"/>
        <v/>
      </c>
      <c r="O1294" s="33" t="str">
        <f t="shared" si="102"/>
        <v/>
      </c>
      <c r="P1294" s="4"/>
      <c r="Q1294" s="33" t="str">
        <f t="shared" si="103"/>
        <v/>
      </c>
      <c r="R1294" s="34" t="str">
        <f t="shared" si="104"/>
        <v/>
      </c>
    </row>
    <row r="1295" spans="1:18" x14ac:dyDescent="0.35">
      <c r="A1295" s="25">
        <v>1291</v>
      </c>
      <c r="B1295" s="26">
        <f>_xlfn.XLOOKUP(C1295,sales!C:C,scon!B:B,"")</f>
        <v>0</v>
      </c>
      <c r="C1295" s="4"/>
      <c r="D1295" s="26">
        <f>_xlfn.XLOOKUP(C1295,sales!C:C,scon!D:D,"")</f>
        <v>0</v>
      </c>
      <c r="E1295" s="26">
        <f>_xlfn.XLOOKUP(C1295,sales!C:C,scon!E:E,"")</f>
        <v>0</v>
      </c>
      <c r="F1295" s="4"/>
      <c r="G1295" s="27"/>
      <c r="H1295" s="28"/>
      <c r="I1295" s="4"/>
      <c r="J1295" s="35">
        <f>_xlfn.XLOOKUP(C1295,sales!C:C,scon!L:L,"")</f>
        <v>0</v>
      </c>
      <c r="K1295" s="31"/>
      <c r="L1295" s="31"/>
      <c r="M1295" s="33" t="str">
        <f t="shared" si="100"/>
        <v/>
      </c>
      <c r="N1295" s="33" t="str">
        <f t="shared" si="101"/>
        <v/>
      </c>
      <c r="O1295" s="33" t="str">
        <f t="shared" si="102"/>
        <v/>
      </c>
      <c r="P1295" s="4"/>
      <c r="Q1295" s="33" t="str">
        <f t="shared" si="103"/>
        <v/>
      </c>
      <c r="R1295" s="34" t="str">
        <f t="shared" si="104"/>
        <v/>
      </c>
    </row>
    <row r="1296" spans="1:18" x14ac:dyDescent="0.35">
      <c r="A1296" s="25">
        <v>1292</v>
      </c>
      <c r="B1296" s="26">
        <f>_xlfn.XLOOKUP(C1296,sales!C:C,scon!B:B,"")</f>
        <v>0</v>
      </c>
      <c r="C1296" s="4"/>
      <c r="D1296" s="26">
        <f>_xlfn.XLOOKUP(C1296,sales!C:C,scon!D:D,"")</f>
        <v>0</v>
      </c>
      <c r="E1296" s="26">
        <f>_xlfn.XLOOKUP(C1296,sales!C:C,scon!E:E,"")</f>
        <v>0</v>
      </c>
      <c r="F1296" s="4"/>
      <c r="G1296" s="27"/>
      <c r="H1296" s="28"/>
      <c r="I1296" s="4"/>
      <c r="J1296" s="35">
        <f>_xlfn.XLOOKUP(C1296,sales!C:C,scon!L:L,"")</f>
        <v>0</v>
      </c>
      <c r="K1296" s="31"/>
      <c r="L1296" s="31"/>
      <c r="M1296" s="33" t="str">
        <f t="shared" si="100"/>
        <v/>
      </c>
      <c r="N1296" s="33" t="str">
        <f t="shared" si="101"/>
        <v/>
      </c>
      <c r="O1296" s="33" t="str">
        <f t="shared" si="102"/>
        <v/>
      </c>
      <c r="P1296" s="4"/>
      <c r="Q1296" s="33" t="str">
        <f t="shared" si="103"/>
        <v/>
      </c>
      <c r="R1296" s="34" t="str">
        <f t="shared" si="104"/>
        <v/>
      </c>
    </row>
    <row r="1297" spans="1:18" x14ac:dyDescent="0.35">
      <c r="A1297" s="25">
        <v>1293</v>
      </c>
      <c r="B1297" s="26">
        <f>_xlfn.XLOOKUP(C1297,sales!C:C,scon!B:B,"")</f>
        <v>0</v>
      </c>
      <c r="C1297" s="4"/>
      <c r="D1297" s="26">
        <f>_xlfn.XLOOKUP(C1297,sales!C:C,scon!D:D,"")</f>
        <v>0</v>
      </c>
      <c r="E1297" s="26">
        <f>_xlfn.XLOOKUP(C1297,sales!C:C,scon!E:E,"")</f>
        <v>0</v>
      </c>
      <c r="F1297" s="4"/>
      <c r="G1297" s="27"/>
      <c r="H1297" s="28"/>
      <c r="I1297" s="4"/>
      <c r="J1297" s="35">
        <f>_xlfn.XLOOKUP(C1297,sales!C:C,scon!L:L,"")</f>
        <v>0</v>
      </c>
      <c r="K1297" s="31"/>
      <c r="L1297" s="31"/>
      <c r="M1297" s="33" t="str">
        <f t="shared" si="100"/>
        <v/>
      </c>
      <c r="N1297" s="33" t="str">
        <f t="shared" si="101"/>
        <v/>
      </c>
      <c r="O1297" s="33" t="str">
        <f t="shared" si="102"/>
        <v/>
      </c>
      <c r="P1297" s="4"/>
      <c r="Q1297" s="33" t="str">
        <f t="shared" si="103"/>
        <v/>
      </c>
      <c r="R1297" s="34" t="str">
        <f t="shared" si="104"/>
        <v/>
      </c>
    </row>
    <row r="1298" spans="1:18" x14ac:dyDescent="0.35">
      <c r="A1298" s="25">
        <v>1294</v>
      </c>
      <c r="B1298" s="26">
        <f>_xlfn.XLOOKUP(C1298,sales!C:C,scon!B:B,"")</f>
        <v>0</v>
      </c>
      <c r="C1298" s="4"/>
      <c r="D1298" s="26">
        <f>_xlfn.XLOOKUP(C1298,sales!C:C,scon!D:D,"")</f>
        <v>0</v>
      </c>
      <c r="E1298" s="26">
        <f>_xlfn.XLOOKUP(C1298,sales!C:C,scon!E:E,"")</f>
        <v>0</v>
      </c>
      <c r="F1298" s="4"/>
      <c r="G1298" s="27"/>
      <c r="H1298" s="28"/>
      <c r="I1298" s="4"/>
      <c r="J1298" s="35">
        <f>_xlfn.XLOOKUP(C1298,sales!C:C,scon!L:L,"")</f>
        <v>0</v>
      </c>
      <c r="K1298" s="31"/>
      <c r="L1298" s="31"/>
      <c r="M1298" s="33" t="str">
        <f t="shared" si="100"/>
        <v/>
      </c>
      <c r="N1298" s="33" t="str">
        <f t="shared" si="101"/>
        <v/>
      </c>
      <c r="O1298" s="33" t="str">
        <f t="shared" si="102"/>
        <v/>
      </c>
      <c r="P1298" s="4"/>
      <c r="Q1298" s="33" t="str">
        <f t="shared" si="103"/>
        <v/>
      </c>
      <c r="R1298" s="34" t="str">
        <f t="shared" si="104"/>
        <v/>
      </c>
    </row>
    <row r="1299" spans="1:18" x14ac:dyDescent="0.35">
      <c r="A1299" s="25">
        <v>1295</v>
      </c>
      <c r="B1299" s="26">
        <f>_xlfn.XLOOKUP(C1299,sales!C:C,scon!B:B,"")</f>
        <v>0</v>
      </c>
      <c r="C1299" s="4"/>
      <c r="D1299" s="26">
        <f>_xlfn.XLOOKUP(C1299,sales!C:C,scon!D:D,"")</f>
        <v>0</v>
      </c>
      <c r="E1299" s="26">
        <f>_xlfn.XLOOKUP(C1299,sales!C:C,scon!E:E,"")</f>
        <v>0</v>
      </c>
      <c r="F1299" s="4"/>
      <c r="G1299" s="27"/>
      <c r="H1299" s="28"/>
      <c r="I1299" s="4"/>
      <c r="J1299" s="35">
        <f>_xlfn.XLOOKUP(C1299,sales!C:C,scon!L:L,"")</f>
        <v>0</v>
      </c>
      <c r="K1299" s="31"/>
      <c r="L1299" s="31"/>
      <c r="M1299" s="33" t="str">
        <f t="shared" si="100"/>
        <v/>
      </c>
      <c r="N1299" s="33" t="str">
        <f t="shared" si="101"/>
        <v/>
      </c>
      <c r="O1299" s="33" t="str">
        <f t="shared" si="102"/>
        <v/>
      </c>
      <c r="P1299" s="4"/>
      <c r="Q1299" s="33" t="str">
        <f t="shared" si="103"/>
        <v/>
      </c>
      <c r="R1299" s="34" t="str">
        <f t="shared" si="104"/>
        <v/>
      </c>
    </row>
    <row r="1300" spans="1:18" x14ac:dyDescent="0.35">
      <c r="A1300" s="25">
        <v>1296</v>
      </c>
      <c r="B1300" s="26">
        <f>_xlfn.XLOOKUP(C1300,sales!C:C,scon!B:B,"")</f>
        <v>0</v>
      </c>
      <c r="C1300" s="4"/>
      <c r="D1300" s="26">
        <f>_xlfn.XLOOKUP(C1300,sales!C:C,scon!D:D,"")</f>
        <v>0</v>
      </c>
      <c r="E1300" s="26">
        <f>_xlfn.XLOOKUP(C1300,sales!C:C,scon!E:E,"")</f>
        <v>0</v>
      </c>
      <c r="F1300" s="4"/>
      <c r="G1300" s="27"/>
      <c r="H1300" s="28"/>
      <c r="I1300" s="4"/>
      <c r="J1300" s="35">
        <f>_xlfn.XLOOKUP(C1300,sales!C:C,scon!L:L,"")</f>
        <v>0</v>
      </c>
      <c r="K1300" s="31"/>
      <c r="L1300" s="31"/>
      <c r="M1300" s="33" t="str">
        <f t="shared" si="100"/>
        <v/>
      </c>
      <c r="N1300" s="33" t="str">
        <f t="shared" si="101"/>
        <v/>
      </c>
      <c r="O1300" s="33" t="str">
        <f t="shared" si="102"/>
        <v/>
      </c>
      <c r="P1300" s="4"/>
      <c r="Q1300" s="33" t="str">
        <f t="shared" si="103"/>
        <v/>
      </c>
      <c r="R1300" s="34" t="str">
        <f t="shared" si="104"/>
        <v/>
      </c>
    </row>
    <row r="1301" spans="1:18" x14ac:dyDescent="0.35">
      <c r="A1301" s="25">
        <v>1297</v>
      </c>
      <c r="B1301" s="26">
        <f>_xlfn.XLOOKUP(C1301,sales!C:C,scon!B:B,"")</f>
        <v>0</v>
      </c>
      <c r="C1301" s="4"/>
      <c r="D1301" s="26">
        <f>_xlfn.XLOOKUP(C1301,sales!C:C,scon!D:D,"")</f>
        <v>0</v>
      </c>
      <c r="E1301" s="26">
        <f>_xlfn.XLOOKUP(C1301,sales!C:C,scon!E:E,"")</f>
        <v>0</v>
      </c>
      <c r="F1301" s="4"/>
      <c r="G1301" s="27"/>
      <c r="H1301" s="28"/>
      <c r="I1301" s="4"/>
      <c r="J1301" s="35">
        <f>_xlfn.XLOOKUP(C1301,sales!C:C,scon!L:L,"")</f>
        <v>0</v>
      </c>
      <c r="K1301" s="31"/>
      <c r="L1301" s="31"/>
      <c r="M1301" s="33" t="str">
        <f t="shared" si="100"/>
        <v/>
      </c>
      <c r="N1301" s="33" t="str">
        <f t="shared" si="101"/>
        <v/>
      </c>
      <c r="O1301" s="33" t="str">
        <f t="shared" si="102"/>
        <v/>
      </c>
      <c r="P1301" s="4"/>
      <c r="Q1301" s="33" t="str">
        <f t="shared" si="103"/>
        <v/>
      </c>
      <c r="R1301" s="34" t="str">
        <f t="shared" si="104"/>
        <v/>
      </c>
    </row>
    <row r="1302" spans="1:18" x14ac:dyDescent="0.35">
      <c r="A1302" s="25">
        <v>1298</v>
      </c>
      <c r="B1302" s="26">
        <f>_xlfn.XLOOKUP(C1302,sales!C:C,scon!B:B,"")</f>
        <v>0</v>
      </c>
      <c r="C1302" s="4"/>
      <c r="D1302" s="26">
        <f>_xlfn.XLOOKUP(C1302,sales!C:C,scon!D:D,"")</f>
        <v>0</v>
      </c>
      <c r="E1302" s="26">
        <f>_xlfn.XLOOKUP(C1302,sales!C:C,scon!E:E,"")</f>
        <v>0</v>
      </c>
      <c r="F1302" s="4"/>
      <c r="G1302" s="27"/>
      <c r="H1302" s="28"/>
      <c r="I1302" s="4"/>
      <c r="J1302" s="35">
        <f>_xlfn.XLOOKUP(C1302,sales!C:C,scon!L:L,"")</f>
        <v>0</v>
      </c>
      <c r="K1302" s="31"/>
      <c r="L1302" s="31"/>
      <c r="M1302" s="33" t="str">
        <f t="shared" si="100"/>
        <v/>
      </c>
      <c r="N1302" s="33" t="str">
        <f t="shared" si="101"/>
        <v/>
      </c>
      <c r="O1302" s="33" t="str">
        <f t="shared" si="102"/>
        <v/>
      </c>
      <c r="P1302" s="4"/>
      <c r="Q1302" s="33" t="str">
        <f t="shared" si="103"/>
        <v/>
      </c>
      <c r="R1302" s="34" t="str">
        <f t="shared" si="104"/>
        <v/>
      </c>
    </row>
    <row r="1303" spans="1:18" x14ac:dyDescent="0.35">
      <c r="A1303" s="25">
        <v>1299</v>
      </c>
      <c r="B1303" s="26">
        <f>_xlfn.XLOOKUP(C1303,sales!C:C,scon!B:B,"")</f>
        <v>0</v>
      </c>
      <c r="C1303" s="4"/>
      <c r="D1303" s="26">
        <f>_xlfn.XLOOKUP(C1303,sales!C:C,scon!D:D,"")</f>
        <v>0</v>
      </c>
      <c r="E1303" s="26">
        <f>_xlfn.XLOOKUP(C1303,sales!C:C,scon!E:E,"")</f>
        <v>0</v>
      </c>
      <c r="F1303" s="4"/>
      <c r="G1303" s="27"/>
      <c r="H1303" s="28"/>
      <c r="I1303" s="4"/>
      <c r="J1303" s="35">
        <f>_xlfn.XLOOKUP(C1303,sales!C:C,scon!L:L,"")</f>
        <v>0</v>
      </c>
      <c r="K1303" s="31"/>
      <c r="L1303" s="31"/>
      <c r="M1303" s="33" t="str">
        <f t="shared" si="100"/>
        <v/>
      </c>
      <c r="N1303" s="33" t="str">
        <f t="shared" si="101"/>
        <v/>
      </c>
      <c r="O1303" s="33" t="str">
        <f t="shared" si="102"/>
        <v/>
      </c>
      <c r="P1303" s="4"/>
      <c r="Q1303" s="33" t="str">
        <f t="shared" si="103"/>
        <v/>
      </c>
      <c r="R1303" s="34" t="str">
        <f t="shared" si="104"/>
        <v/>
      </c>
    </row>
    <row r="1304" spans="1:18" x14ac:dyDescent="0.35">
      <c r="A1304" s="25">
        <v>1300</v>
      </c>
      <c r="B1304" s="26">
        <f>_xlfn.XLOOKUP(C1304,sales!C:C,scon!B:B,"")</f>
        <v>0</v>
      </c>
      <c r="C1304" s="4"/>
      <c r="D1304" s="26">
        <f>_xlfn.XLOOKUP(C1304,sales!C:C,scon!D:D,"")</f>
        <v>0</v>
      </c>
      <c r="E1304" s="26">
        <f>_xlfn.XLOOKUP(C1304,sales!C:C,scon!E:E,"")</f>
        <v>0</v>
      </c>
      <c r="F1304" s="4"/>
      <c r="G1304" s="27"/>
      <c r="H1304" s="28"/>
      <c r="I1304" s="4"/>
      <c r="J1304" s="35">
        <f>_xlfn.XLOOKUP(C1304,sales!C:C,scon!L:L,"")</f>
        <v>0</v>
      </c>
      <c r="K1304" s="31"/>
      <c r="L1304" s="31"/>
      <c r="M1304" s="33" t="str">
        <f t="shared" si="100"/>
        <v/>
      </c>
      <c r="N1304" s="33" t="str">
        <f t="shared" si="101"/>
        <v/>
      </c>
      <c r="O1304" s="33" t="str">
        <f t="shared" si="102"/>
        <v/>
      </c>
      <c r="P1304" s="4"/>
      <c r="Q1304" s="33" t="str">
        <f t="shared" si="103"/>
        <v/>
      </c>
      <c r="R1304" s="34" t="str">
        <f t="shared" si="104"/>
        <v/>
      </c>
    </row>
    <row r="1305" spans="1:18" x14ac:dyDescent="0.35">
      <c r="A1305" s="25">
        <v>1301</v>
      </c>
      <c r="B1305" s="26">
        <f>_xlfn.XLOOKUP(C1305,sales!C:C,scon!B:B,"")</f>
        <v>0</v>
      </c>
      <c r="C1305" s="4"/>
      <c r="D1305" s="26">
        <f>_xlfn.XLOOKUP(C1305,sales!C:C,scon!D:D,"")</f>
        <v>0</v>
      </c>
      <c r="E1305" s="26">
        <f>_xlfn.XLOOKUP(C1305,sales!C:C,scon!E:E,"")</f>
        <v>0</v>
      </c>
      <c r="F1305" s="4"/>
      <c r="G1305" s="27"/>
      <c r="H1305" s="28"/>
      <c r="I1305" s="4"/>
      <c r="J1305" s="35">
        <f>_xlfn.XLOOKUP(C1305,sales!C:C,scon!L:L,"")</f>
        <v>0</v>
      </c>
      <c r="K1305" s="31"/>
      <c r="L1305" s="31"/>
      <c r="M1305" s="33" t="str">
        <f t="shared" si="100"/>
        <v/>
      </c>
      <c r="N1305" s="33" t="str">
        <f t="shared" si="101"/>
        <v/>
      </c>
      <c r="O1305" s="33" t="str">
        <f t="shared" si="102"/>
        <v/>
      </c>
      <c r="P1305" s="4"/>
      <c r="Q1305" s="33" t="str">
        <f t="shared" si="103"/>
        <v/>
      </c>
      <c r="R1305" s="34" t="str">
        <f t="shared" si="104"/>
        <v/>
      </c>
    </row>
    <row r="1306" spans="1:18" x14ac:dyDescent="0.35">
      <c r="A1306" s="25">
        <v>1302</v>
      </c>
      <c r="B1306" s="26">
        <f>_xlfn.XLOOKUP(C1306,sales!C:C,scon!B:B,"")</f>
        <v>0</v>
      </c>
      <c r="C1306" s="4"/>
      <c r="D1306" s="26">
        <f>_xlfn.XLOOKUP(C1306,sales!C:C,scon!D:D,"")</f>
        <v>0</v>
      </c>
      <c r="E1306" s="26">
        <f>_xlfn.XLOOKUP(C1306,sales!C:C,scon!E:E,"")</f>
        <v>0</v>
      </c>
      <c r="F1306" s="4"/>
      <c r="G1306" s="27"/>
      <c r="H1306" s="28"/>
      <c r="I1306" s="4"/>
      <c r="J1306" s="35">
        <f>_xlfn.XLOOKUP(C1306,sales!C:C,scon!L:L,"")</f>
        <v>0</v>
      </c>
      <c r="K1306" s="31"/>
      <c r="L1306" s="31"/>
      <c r="M1306" s="33" t="str">
        <f t="shared" si="100"/>
        <v/>
      </c>
      <c r="N1306" s="33" t="str">
        <f t="shared" si="101"/>
        <v/>
      </c>
      <c r="O1306" s="33" t="str">
        <f t="shared" si="102"/>
        <v/>
      </c>
      <c r="P1306" s="4"/>
      <c r="Q1306" s="33" t="str">
        <f t="shared" si="103"/>
        <v/>
      </c>
      <c r="R1306" s="34" t="str">
        <f t="shared" si="104"/>
        <v/>
      </c>
    </row>
    <row r="1307" spans="1:18" x14ac:dyDescent="0.35">
      <c r="A1307" s="25">
        <v>1303</v>
      </c>
      <c r="B1307" s="26">
        <f>_xlfn.XLOOKUP(C1307,sales!C:C,scon!B:B,"")</f>
        <v>0</v>
      </c>
      <c r="C1307" s="4"/>
      <c r="D1307" s="26">
        <f>_xlfn.XLOOKUP(C1307,sales!C:C,scon!D:D,"")</f>
        <v>0</v>
      </c>
      <c r="E1307" s="26">
        <f>_xlfn.XLOOKUP(C1307,sales!C:C,scon!E:E,"")</f>
        <v>0</v>
      </c>
      <c r="F1307" s="4"/>
      <c r="G1307" s="27"/>
      <c r="H1307" s="28"/>
      <c r="I1307" s="4"/>
      <c r="J1307" s="35">
        <f>_xlfn.XLOOKUP(C1307,sales!C:C,scon!L:L,"")</f>
        <v>0</v>
      </c>
      <c r="K1307" s="31"/>
      <c r="L1307" s="31"/>
      <c r="M1307" s="33" t="str">
        <f t="shared" si="100"/>
        <v/>
      </c>
      <c r="N1307" s="33" t="str">
        <f t="shared" si="101"/>
        <v/>
      </c>
      <c r="O1307" s="33" t="str">
        <f t="shared" si="102"/>
        <v/>
      </c>
      <c r="P1307" s="4"/>
      <c r="Q1307" s="33" t="str">
        <f t="shared" si="103"/>
        <v/>
      </c>
      <c r="R1307" s="34" t="str">
        <f t="shared" si="104"/>
        <v/>
      </c>
    </row>
    <row r="1308" spans="1:18" x14ac:dyDescent="0.35">
      <c r="A1308" s="25">
        <v>1304</v>
      </c>
      <c r="B1308" s="26">
        <f>_xlfn.XLOOKUP(C1308,sales!C:C,scon!B:B,"")</f>
        <v>0</v>
      </c>
      <c r="C1308" s="4"/>
      <c r="D1308" s="26">
        <f>_xlfn.XLOOKUP(C1308,sales!C:C,scon!D:D,"")</f>
        <v>0</v>
      </c>
      <c r="E1308" s="26">
        <f>_xlfn.XLOOKUP(C1308,sales!C:C,scon!E:E,"")</f>
        <v>0</v>
      </c>
      <c r="F1308" s="4"/>
      <c r="G1308" s="27"/>
      <c r="H1308" s="28"/>
      <c r="I1308" s="4"/>
      <c r="J1308" s="35">
        <f>_xlfn.XLOOKUP(C1308,sales!C:C,scon!L:L,"")</f>
        <v>0</v>
      </c>
      <c r="K1308" s="31"/>
      <c r="L1308" s="31"/>
      <c r="M1308" s="33" t="str">
        <f t="shared" si="100"/>
        <v/>
      </c>
      <c r="N1308" s="33" t="str">
        <f t="shared" si="101"/>
        <v/>
      </c>
      <c r="O1308" s="33" t="str">
        <f t="shared" si="102"/>
        <v/>
      </c>
      <c r="P1308" s="4"/>
      <c r="Q1308" s="33" t="str">
        <f t="shared" si="103"/>
        <v/>
      </c>
      <c r="R1308" s="34" t="str">
        <f t="shared" si="104"/>
        <v/>
      </c>
    </row>
    <row r="1309" spans="1:18" x14ac:dyDescent="0.35">
      <c r="A1309" s="25">
        <v>1305</v>
      </c>
      <c r="B1309" s="26">
        <f>_xlfn.XLOOKUP(C1309,sales!C:C,scon!B:B,"")</f>
        <v>0</v>
      </c>
      <c r="C1309" s="4"/>
      <c r="D1309" s="26">
        <f>_xlfn.XLOOKUP(C1309,sales!C:C,scon!D:D,"")</f>
        <v>0</v>
      </c>
      <c r="E1309" s="26">
        <f>_xlfn.XLOOKUP(C1309,sales!C:C,scon!E:E,"")</f>
        <v>0</v>
      </c>
      <c r="F1309" s="4"/>
      <c r="G1309" s="27"/>
      <c r="H1309" s="28"/>
      <c r="I1309" s="4"/>
      <c r="J1309" s="35">
        <f>_xlfn.XLOOKUP(C1309,sales!C:C,scon!L:L,"")</f>
        <v>0</v>
      </c>
      <c r="K1309" s="31"/>
      <c r="L1309" s="31"/>
      <c r="M1309" s="33" t="str">
        <f t="shared" si="100"/>
        <v/>
      </c>
      <c r="N1309" s="33" t="str">
        <f t="shared" si="101"/>
        <v/>
      </c>
      <c r="O1309" s="33" t="str">
        <f t="shared" si="102"/>
        <v/>
      </c>
      <c r="P1309" s="4"/>
      <c r="Q1309" s="33" t="str">
        <f t="shared" si="103"/>
        <v/>
      </c>
      <c r="R1309" s="34" t="str">
        <f t="shared" si="104"/>
        <v/>
      </c>
    </row>
    <row r="1310" spans="1:18" x14ac:dyDescent="0.35">
      <c r="A1310" s="25">
        <v>1306</v>
      </c>
      <c r="B1310" s="26">
        <f>_xlfn.XLOOKUP(C1310,sales!C:C,scon!B:B,"")</f>
        <v>0</v>
      </c>
      <c r="C1310" s="4"/>
      <c r="D1310" s="26">
        <f>_xlfn.XLOOKUP(C1310,sales!C:C,scon!D:D,"")</f>
        <v>0</v>
      </c>
      <c r="E1310" s="26">
        <f>_xlfn.XLOOKUP(C1310,sales!C:C,scon!E:E,"")</f>
        <v>0</v>
      </c>
      <c r="F1310" s="4"/>
      <c r="G1310" s="27"/>
      <c r="H1310" s="28"/>
      <c r="I1310" s="4"/>
      <c r="J1310" s="35">
        <f>_xlfn.XLOOKUP(C1310,sales!C:C,scon!L:L,"")</f>
        <v>0</v>
      </c>
      <c r="K1310" s="31"/>
      <c r="L1310" s="31"/>
      <c r="M1310" s="33" t="str">
        <f t="shared" si="100"/>
        <v/>
      </c>
      <c r="N1310" s="33" t="str">
        <f t="shared" si="101"/>
        <v/>
      </c>
      <c r="O1310" s="33" t="str">
        <f t="shared" si="102"/>
        <v/>
      </c>
      <c r="P1310" s="4"/>
      <c r="Q1310" s="33" t="str">
        <f t="shared" si="103"/>
        <v/>
      </c>
      <c r="R1310" s="34" t="str">
        <f t="shared" si="104"/>
        <v/>
      </c>
    </row>
    <row r="1311" spans="1:18" x14ac:dyDescent="0.35">
      <c r="A1311" s="25">
        <v>1307</v>
      </c>
      <c r="B1311" s="26">
        <f>_xlfn.XLOOKUP(C1311,sales!C:C,scon!B:B,"")</f>
        <v>0</v>
      </c>
      <c r="C1311" s="4"/>
      <c r="D1311" s="26">
        <f>_xlfn.XLOOKUP(C1311,sales!C:C,scon!D:D,"")</f>
        <v>0</v>
      </c>
      <c r="E1311" s="26">
        <f>_xlfn.XLOOKUP(C1311,sales!C:C,scon!E:E,"")</f>
        <v>0</v>
      </c>
      <c r="F1311" s="4"/>
      <c r="G1311" s="27"/>
      <c r="H1311" s="28"/>
      <c r="I1311" s="4"/>
      <c r="J1311" s="35">
        <f>_xlfn.XLOOKUP(C1311,sales!C:C,scon!L:L,"")</f>
        <v>0</v>
      </c>
      <c r="K1311" s="31"/>
      <c r="L1311" s="31"/>
      <c r="M1311" s="33" t="str">
        <f t="shared" si="100"/>
        <v/>
      </c>
      <c r="N1311" s="33" t="str">
        <f t="shared" si="101"/>
        <v/>
      </c>
      <c r="O1311" s="33" t="str">
        <f t="shared" si="102"/>
        <v/>
      </c>
      <c r="P1311" s="4"/>
      <c r="Q1311" s="33" t="str">
        <f t="shared" si="103"/>
        <v/>
      </c>
      <c r="R1311" s="34" t="str">
        <f t="shared" si="104"/>
        <v/>
      </c>
    </row>
    <row r="1312" spans="1:18" x14ac:dyDescent="0.35">
      <c r="A1312" s="25">
        <v>1308</v>
      </c>
      <c r="B1312" s="26">
        <f>_xlfn.XLOOKUP(C1312,sales!C:C,scon!B:B,"")</f>
        <v>0</v>
      </c>
      <c r="C1312" s="4"/>
      <c r="D1312" s="26">
        <f>_xlfn.XLOOKUP(C1312,sales!C:C,scon!D:D,"")</f>
        <v>0</v>
      </c>
      <c r="E1312" s="26">
        <f>_xlfn.XLOOKUP(C1312,sales!C:C,scon!E:E,"")</f>
        <v>0</v>
      </c>
      <c r="F1312" s="4"/>
      <c r="G1312" s="27"/>
      <c r="H1312" s="28"/>
      <c r="I1312" s="4"/>
      <c r="J1312" s="35">
        <f>_xlfn.XLOOKUP(C1312,sales!C:C,scon!L:L,"")</f>
        <v>0</v>
      </c>
      <c r="K1312" s="31"/>
      <c r="L1312" s="31"/>
      <c r="M1312" s="33" t="str">
        <f t="shared" si="100"/>
        <v/>
      </c>
      <c r="N1312" s="33" t="str">
        <f t="shared" si="101"/>
        <v/>
      </c>
      <c r="O1312" s="33" t="str">
        <f t="shared" si="102"/>
        <v/>
      </c>
      <c r="P1312" s="4"/>
      <c r="Q1312" s="33" t="str">
        <f t="shared" si="103"/>
        <v/>
      </c>
      <c r="R1312" s="34" t="str">
        <f t="shared" si="104"/>
        <v/>
      </c>
    </row>
    <row r="1313" spans="1:18" x14ac:dyDescent="0.35">
      <c r="A1313" s="25">
        <v>1309</v>
      </c>
      <c r="B1313" s="26">
        <f>_xlfn.XLOOKUP(C1313,sales!C:C,scon!B:B,"")</f>
        <v>0</v>
      </c>
      <c r="C1313" s="4"/>
      <c r="D1313" s="26">
        <f>_xlfn.XLOOKUP(C1313,sales!C:C,scon!D:D,"")</f>
        <v>0</v>
      </c>
      <c r="E1313" s="26">
        <f>_xlfn.XLOOKUP(C1313,sales!C:C,scon!E:E,"")</f>
        <v>0</v>
      </c>
      <c r="F1313" s="4"/>
      <c r="G1313" s="27"/>
      <c r="H1313" s="28"/>
      <c r="I1313" s="4"/>
      <c r="J1313" s="35">
        <f>_xlfn.XLOOKUP(C1313,sales!C:C,scon!L:L,"")</f>
        <v>0</v>
      </c>
      <c r="K1313" s="31"/>
      <c r="L1313" s="31"/>
      <c r="M1313" s="33" t="str">
        <f t="shared" si="100"/>
        <v/>
      </c>
      <c r="N1313" s="33" t="str">
        <f t="shared" si="101"/>
        <v/>
      </c>
      <c r="O1313" s="33" t="str">
        <f t="shared" si="102"/>
        <v/>
      </c>
      <c r="P1313" s="4"/>
      <c r="Q1313" s="33" t="str">
        <f t="shared" si="103"/>
        <v/>
      </c>
      <c r="R1313" s="34" t="str">
        <f t="shared" si="104"/>
        <v/>
      </c>
    </row>
    <row r="1314" spans="1:18" x14ac:dyDescent="0.35">
      <c r="A1314" s="25">
        <v>1310</v>
      </c>
      <c r="B1314" s="26">
        <f>_xlfn.XLOOKUP(C1314,sales!C:C,scon!B:B,"")</f>
        <v>0</v>
      </c>
      <c r="C1314" s="4"/>
      <c r="D1314" s="26">
        <f>_xlfn.XLOOKUP(C1314,sales!C:C,scon!D:D,"")</f>
        <v>0</v>
      </c>
      <c r="E1314" s="26">
        <f>_xlfn.XLOOKUP(C1314,sales!C:C,scon!E:E,"")</f>
        <v>0</v>
      </c>
      <c r="F1314" s="4"/>
      <c r="G1314" s="27"/>
      <c r="H1314" s="28"/>
      <c r="I1314" s="4"/>
      <c r="J1314" s="35">
        <f>_xlfn.XLOOKUP(C1314,sales!C:C,scon!L:L,"")</f>
        <v>0</v>
      </c>
      <c r="K1314" s="31"/>
      <c r="L1314" s="31"/>
      <c r="M1314" s="33" t="str">
        <f t="shared" si="100"/>
        <v/>
      </c>
      <c r="N1314" s="33" t="str">
        <f t="shared" si="101"/>
        <v/>
      </c>
      <c r="O1314" s="33" t="str">
        <f t="shared" si="102"/>
        <v/>
      </c>
      <c r="P1314" s="4"/>
      <c r="Q1314" s="33" t="str">
        <f t="shared" si="103"/>
        <v/>
      </c>
      <c r="R1314" s="34" t="str">
        <f t="shared" si="104"/>
        <v/>
      </c>
    </row>
    <row r="1315" spans="1:18" x14ac:dyDescent="0.35">
      <c r="A1315" s="25">
        <v>1311</v>
      </c>
      <c r="B1315" s="26">
        <f>_xlfn.XLOOKUP(C1315,sales!C:C,scon!B:B,"")</f>
        <v>0</v>
      </c>
      <c r="C1315" s="4"/>
      <c r="D1315" s="26">
        <f>_xlfn.XLOOKUP(C1315,sales!C:C,scon!D:D,"")</f>
        <v>0</v>
      </c>
      <c r="E1315" s="26">
        <f>_xlfn.XLOOKUP(C1315,sales!C:C,scon!E:E,"")</f>
        <v>0</v>
      </c>
      <c r="F1315" s="4"/>
      <c r="G1315" s="27"/>
      <c r="H1315" s="28"/>
      <c r="I1315" s="4"/>
      <c r="J1315" s="35">
        <f>_xlfn.XLOOKUP(C1315,sales!C:C,scon!L:L,"")</f>
        <v>0</v>
      </c>
      <c r="K1315" s="31"/>
      <c r="L1315" s="31"/>
      <c r="M1315" s="33" t="str">
        <f t="shared" si="100"/>
        <v/>
      </c>
      <c r="N1315" s="33" t="str">
        <f t="shared" si="101"/>
        <v/>
      </c>
      <c r="O1315" s="33" t="str">
        <f t="shared" si="102"/>
        <v/>
      </c>
      <c r="P1315" s="4"/>
      <c r="Q1315" s="33" t="str">
        <f t="shared" si="103"/>
        <v/>
      </c>
      <c r="R1315" s="34" t="str">
        <f t="shared" si="104"/>
        <v/>
      </c>
    </row>
    <row r="1316" spans="1:18" x14ac:dyDescent="0.35">
      <c r="A1316" s="25">
        <v>1312</v>
      </c>
      <c r="B1316" s="26">
        <f>_xlfn.XLOOKUP(C1316,sales!C:C,scon!B:B,"")</f>
        <v>0</v>
      </c>
      <c r="C1316" s="4"/>
      <c r="D1316" s="26">
        <f>_xlfn.XLOOKUP(C1316,sales!C:C,scon!D:D,"")</f>
        <v>0</v>
      </c>
      <c r="E1316" s="26">
        <f>_xlfn.XLOOKUP(C1316,sales!C:C,scon!E:E,"")</f>
        <v>0</v>
      </c>
      <c r="F1316" s="4"/>
      <c r="G1316" s="27"/>
      <c r="H1316" s="28"/>
      <c r="I1316" s="4"/>
      <c r="J1316" s="35">
        <f>_xlfn.XLOOKUP(C1316,sales!C:C,scon!L:L,"")</f>
        <v>0</v>
      </c>
      <c r="K1316" s="31"/>
      <c r="L1316" s="31"/>
      <c r="M1316" s="33" t="str">
        <f t="shared" si="100"/>
        <v/>
      </c>
      <c r="N1316" s="33" t="str">
        <f t="shared" si="101"/>
        <v/>
      </c>
      <c r="O1316" s="33" t="str">
        <f t="shared" si="102"/>
        <v/>
      </c>
      <c r="P1316" s="4"/>
      <c r="Q1316" s="33" t="str">
        <f t="shared" si="103"/>
        <v/>
      </c>
      <c r="R1316" s="34" t="str">
        <f t="shared" si="104"/>
        <v/>
      </c>
    </row>
    <row r="1317" spans="1:18" x14ac:dyDescent="0.35">
      <c r="A1317" s="25">
        <v>1313</v>
      </c>
      <c r="B1317" s="26">
        <f>_xlfn.XLOOKUP(C1317,sales!C:C,scon!B:B,"")</f>
        <v>0</v>
      </c>
      <c r="C1317" s="4"/>
      <c r="D1317" s="26">
        <f>_xlfn.XLOOKUP(C1317,sales!C:C,scon!D:D,"")</f>
        <v>0</v>
      </c>
      <c r="E1317" s="26">
        <f>_xlfn.XLOOKUP(C1317,sales!C:C,scon!E:E,"")</f>
        <v>0</v>
      </c>
      <c r="F1317" s="4"/>
      <c r="G1317" s="27"/>
      <c r="H1317" s="28"/>
      <c r="I1317" s="4"/>
      <c r="J1317" s="35">
        <f>_xlfn.XLOOKUP(C1317,sales!C:C,scon!L:L,"")</f>
        <v>0</v>
      </c>
      <c r="K1317" s="31"/>
      <c r="L1317" s="31"/>
      <c r="M1317" s="33" t="str">
        <f t="shared" si="100"/>
        <v/>
      </c>
      <c r="N1317" s="33" t="str">
        <f t="shared" si="101"/>
        <v/>
      </c>
      <c r="O1317" s="33" t="str">
        <f t="shared" si="102"/>
        <v/>
      </c>
      <c r="P1317" s="4"/>
      <c r="Q1317" s="33" t="str">
        <f t="shared" si="103"/>
        <v/>
      </c>
      <c r="R1317" s="34" t="str">
        <f t="shared" si="104"/>
        <v/>
      </c>
    </row>
    <row r="1318" spans="1:18" x14ac:dyDescent="0.35">
      <c r="A1318" s="25">
        <v>1314</v>
      </c>
      <c r="B1318" s="26">
        <f>_xlfn.XLOOKUP(C1318,sales!C:C,scon!B:B,"")</f>
        <v>0</v>
      </c>
      <c r="C1318" s="4"/>
      <c r="D1318" s="26">
        <f>_xlfn.XLOOKUP(C1318,sales!C:C,scon!D:D,"")</f>
        <v>0</v>
      </c>
      <c r="E1318" s="26">
        <f>_xlfn.XLOOKUP(C1318,sales!C:C,scon!E:E,"")</f>
        <v>0</v>
      </c>
      <c r="F1318" s="4"/>
      <c r="G1318" s="27"/>
      <c r="H1318" s="28"/>
      <c r="I1318" s="4"/>
      <c r="J1318" s="35">
        <f>_xlfn.XLOOKUP(C1318,sales!C:C,scon!L:L,"")</f>
        <v>0</v>
      </c>
      <c r="K1318" s="31"/>
      <c r="L1318" s="31"/>
      <c r="M1318" s="33" t="str">
        <f t="shared" si="100"/>
        <v/>
      </c>
      <c r="N1318" s="33" t="str">
        <f t="shared" si="101"/>
        <v/>
      </c>
      <c r="O1318" s="33" t="str">
        <f t="shared" si="102"/>
        <v/>
      </c>
      <c r="P1318" s="4"/>
      <c r="Q1318" s="33" t="str">
        <f t="shared" si="103"/>
        <v/>
      </c>
      <c r="R1318" s="34" t="str">
        <f t="shared" si="104"/>
        <v/>
      </c>
    </row>
    <row r="1319" spans="1:18" x14ac:dyDescent="0.35">
      <c r="A1319" s="25">
        <v>1315</v>
      </c>
      <c r="B1319" s="26">
        <f>_xlfn.XLOOKUP(C1319,sales!C:C,scon!B:B,"")</f>
        <v>0</v>
      </c>
      <c r="C1319" s="4"/>
      <c r="D1319" s="26">
        <f>_xlfn.XLOOKUP(C1319,sales!C:C,scon!D:D,"")</f>
        <v>0</v>
      </c>
      <c r="E1319" s="26">
        <f>_xlfn.XLOOKUP(C1319,sales!C:C,scon!E:E,"")</f>
        <v>0</v>
      </c>
      <c r="F1319" s="4"/>
      <c r="G1319" s="27"/>
      <c r="H1319" s="28"/>
      <c r="I1319" s="4"/>
      <c r="J1319" s="35">
        <f>_xlfn.XLOOKUP(C1319,sales!C:C,scon!L:L,"")</f>
        <v>0</v>
      </c>
      <c r="K1319" s="31"/>
      <c r="L1319" s="31"/>
      <c r="M1319" s="33" t="str">
        <f t="shared" si="100"/>
        <v/>
      </c>
      <c r="N1319" s="33" t="str">
        <f t="shared" si="101"/>
        <v/>
      </c>
      <c r="O1319" s="33" t="str">
        <f t="shared" si="102"/>
        <v/>
      </c>
      <c r="P1319" s="4"/>
      <c r="Q1319" s="33" t="str">
        <f t="shared" si="103"/>
        <v/>
      </c>
      <c r="R1319" s="34" t="str">
        <f t="shared" si="104"/>
        <v/>
      </c>
    </row>
    <row r="1320" spans="1:18" x14ac:dyDescent="0.35">
      <c r="A1320" s="25">
        <v>1316</v>
      </c>
      <c r="B1320" s="26">
        <f>_xlfn.XLOOKUP(C1320,sales!C:C,scon!B:B,"")</f>
        <v>0</v>
      </c>
      <c r="C1320" s="4"/>
      <c r="D1320" s="26">
        <f>_xlfn.XLOOKUP(C1320,sales!C:C,scon!D:D,"")</f>
        <v>0</v>
      </c>
      <c r="E1320" s="26">
        <f>_xlfn.XLOOKUP(C1320,sales!C:C,scon!E:E,"")</f>
        <v>0</v>
      </c>
      <c r="F1320" s="4"/>
      <c r="G1320" s="27"/>
      <c r="H1320" s="28"/>
      <c r="I1320" s="4"/>
      <c r="J1320" s="35">
        <f>_xlfn.XLOOKUP(C1320,sales!C:C,scon!L:L,"")</f>
        <v>0</v>
      </c>
      <c r="K1320" s="31"/>
      <c r="L1320" s="31"/>
      <c r="M1320" s="33" t="str">
        <f t="shared" si="100"/>
        <v/>
      </c>
      <c r="N1320" s="33" t="str">
        <f t="shared" si="101"/>
        <v/>
      </c>
      <c r="O1320" s="33" t="str">
        <f t="shared" si="102"/>
        <v/>
      </c>
      <c r="P1320" s="4"/>
      <c r="Q1320" s="33" t="str">
        <f t="shared" si="103"/>
        <v/>
      </c>
      <c r="R1320" s="34" t="str">
        <f t="shared" si="104"/>
        <v/>
      </c>
    </row>
    <row r="1321" spans="1:18" x14ac:dyDescent="0.35">
      <c r="A1321" s="25">
        <v>1317</v>
      </c>
      <c r="B1321" s="26">
        <f>_xlfn.XLOOKUP(C1321,sales!C:C,scon!B:B,"")</f>
        <v>0</v>
      </c>
      <c r="C1321" s="4"/>
      <c r="D1321" s="26">
        <f>_xlfn.XLOOKUP(C1321,sales!C:C,scon!D:D,"")</f>
        <v>0</v>
      </c>
      <c r="E1321" s="26">
        <f>_xlfn.XLOOKUP(C1321,sales!C:C,scon!E:E,"")</f>
        <v>0</v>
      </c>
      <c r="F1321" s="4"/>
      <c r="G1321" s="27"/>
      <c r="H1321" s="28"/>
      <c r="I1321" s="4"/>
      <c r="J1321" s="35">
        <f>_xlfn.XLOOKUP(C1321,sales!C:C,scon!L:L,"")</f>
        <v>0</v>
      </c>
      <c r="K1321" s="31"/>
      <c r="L1321" s="31"/>
      <c r="M1321" s="33" t="str">
        <f t="shared" si="100"/>
        <v/>
      </c>
      <c r="N1321" s="33" t="str">
        <f t="shared" si="101"/>
        <v/>
      </c>
      <c r="O1321" s="33" t="str">
        <f t="shared" si="102"/>
        <v/>
      </c>
      <c r="P1321" s="4"/>
      <c r="Q1321" s="33" t="str">
        <f t="shared" si="103"/>
        <v/>
      </c>
      <c r="R1321" s="34" t="str">
        <f t="shared" si="104"/>
        <v/>
      </c>
    </row>
    <row r="1322" spans="1:18" x14ac:dyDescent="0.35">
      <c r="A1322" s="25">
        <v>1318</v>
      </c>
      <c r="B1322" s="26">
        <f>_xlfn.XLOOKUP(C1322,sales!C:C,scon!B:B,"")</f>
        <v>0</v>
      </c>
      <c r="C1322" s="4"/>
      <c r="D1322" s="26">
        <f>_xlfn.XLOOKUP(C1322,sales!C:C,scon!D:D,"")</f>
        <v>0</v>
      </c>
      <c r="E1322" s="26">
        <f>_xlfn.XLOOKUP(C1322,sales!C:C,scon!E:E,"")</f>
        <v>0</v>
      </c>
      <c r="F1322" s="4"/>
      <c r="G1322" s="27"/>
      <c r="H1322" s="28"/>
      <c r="I1322" s="4"/>
      <c r="J1322" s="35">
        <f>_xlfn.XLOOKUP(C1322,sales!C:C,scon!L:L,"")</f>
        <v>0</v>
      </c>
      <c r="K1322" s="31"/>
      <c r="L1322" s="31"/>
      <c r="M1322" s="33" t="str">
        <f t="shared" si="100"/>
        <v/>
      </c>
      <c r="N1322" s="33" t="str">
        <f t="shared" si="101"/>
        <v/>
      </c>
      <c r="O1322" s="33" t="str">
        <f t="shared" si="102"/>
        <v/>
      </c>
      <c r="P1322" s="4"/>
      <c r="Q1322" s="33" t="str">
        <f t="shared" si="103"/>
        <v/>
      </c>
      <c r="R1322" s="34" t="str">
        <f t="shared" si="104"/>
        <v/>
      </c>
    </row>
    <row r="1323" spans="1:18" x14ac:dyDescent="0.35">
      <c r="A1323" s="25">
        <v>1319</v>
      </c>
      <c r="B1323" s="26">
        <f>_xlfn.XLOOKUP(C1323,sales!C:C,scon!B:B,"")</f>
        <v>0</v>
      </c>
      <c r="C1323" s="4"/>
      <c r="D1323" s="26">
        <f>_xlfn.XLOOKUP(C1323,sales!C:C,scon!D:D,"")</f>
        <v>0</v>
      </c>
      <c r="E1323" s="26">
        <f>_xlfn.XLOOKUP(C1323,sales!C:C,scon!E:E,"")</f>
        <v>0</v>
      </c>
      <c r="F1323" s="4"/>
      <c r="G1323" s="27"/>
      <c r="H1323" s="28"/>
      <c r="I1323" s="4"/>
      <c r="J1323" s="35">
        <f>_xlfn.XLOOKUP(C1323,sales!C:C,scon!L:L,"")</f>
        <v>0</v>
      </c>
      <c r="K1323" s="31"/>
      <c r="L1323" s="31"/>
      <c r="M1323" s="33" t="str">
        <f t="shared" si="100"/>
        <v/>
      </c>
      <c r="N1323" s="33" t="str">
        <f t="shared" si="101"/>
        <v/>
      </c>
      <c r="O1323" s="33" t="str">
        <f t="shared" si="102"/>
        <v/>
      </c>
      <c r="P1323" s="4"/>
      <c r="Q1323" s="33" t="str">
        <f t="shared" si="103"/>
        <v/>
      </c>
      <c r="R1323" s="34" t="str">
        <f t="shared" si="104"/>
        <v/>
      </c>
    </row>
    <row r="1324" spans="1:18" x14ac:dyDescent="0.35">
      <c r="A1324" s="25">
        <v>1320</v>
      </c>
      <c r="B1324" s="26">
        <f>_xlfn.XLOOKUP(C1324,sales!C:C,scon!B:B,"")</f>
        <v>0</v>
      </c>
      <c r="C1324" s="4"/>
      <c r="D1324" s="26">
        <f>_xlfn.XLOOKUP(C1324,sales!C:C,scon!D:D,"")</f>
        <v>0</v>
      </c>
      <c r="E1324" s="26">
        <f>_xlfn.XLOOKUP(C1324,sales!C:C,scon!E:E,"")</f>
        <v>0</v>
      </c>
      <c r="F1324" s="4"/>
      <c r="G1324" s="27"/>
      <c r="H1324" s="28"/>
      <c r="I1324" s="4"/>
      <c r="J1324" s="35">
        <f>_xlfn.XLOOKUP(C1324,sales!C:C,scon!L:L,"")</f>
        <v>0</v>
      </c>
      <c r="K1324" s="31"/>
      <c r="L1324" s="31"/>
      <c r="M1324" s="33" t="str">
        <f t="shared" si="100"/>
        <v/>
      </c>
      <c r="N1324" s="33" t="str">
        <f t="shared" si="101"/>
        <v/>
      </c>
      <c r="O1324" s="33" t="str">
        <f t="shared" si="102"/>
        <v/>
      </c>
      <c r="P1324" s="4"/>
      <c r="Q1324" s="33" t="str">
        <f t="shared" si="103"/>
        <v/>
      </c>
      <c r="R1324" s="34" t="str">
        <f t="shared" si="104"/>
        <v/>
      </c>
    </row>
    <row r="1325" spans="1:18" x14ac:dyDescent="0.35">
      <c r="A1325" s="25">
        <v>1321</v>
      </c>
      <c r="B1325" s="26">
        <f>_xlfn.XLOOKUP(C1325,sales!C:C,scon!B:B,"")</f>
        <v>0</v>
      </c>
      <c r="C1325" s="4"/>
      <c r="D1325" s="26">
        <f>_xlfn.XLOOKUP(C1325,sales!C:C,scon!D:D,"")</f>
        <v>0</v>
      </c>
      <c r="E1325" s="26">
        <f>_xlfn.XLOOKUP(C1325,sales!C:C,scon!E:E,"")</f>
        <v>0</v>
      </c>
      <c r="F1325" s="4"/>
      <c r="G1325" s="27"/>
      <c r="H1325" s="28"/>
      <c r="I1325" s="4"/>
      <c r="J1325" s="35">
        <f>_xlfn.XLOOKUP(C1325,sales!C:C,scon!L:L,"")</f>
        <v>0</v>
      </c>
      <c r="K1325" s="31"/>
      <c r="L1325" s="31"/>
      <c r="M1325" s="33" t="str">
        <f t="shared" si="100"/>
        <v/>
      </c>
      <c r="N1325" s="33" t="str">
        <f t="shared" si="101"/>
        <v/>
      </c>
      <c r="O1325" s="33" t="str">
        <f t="shared" si="102"/>
        <v/>
      </c>
      <c r="P1325" s="4"/>
      <c r="Q1325" s="33" t="str">
        <f t="shared" si="103"/>
        <v/>
      </c>
      <c r="R1325" s="34" t="str">
        <f t="shared" si="104"/>
        <v/>
      </c>
    </row>
    <row r="1326" spans="1:18" x14ac:dyDescent="0.35">
      <c r="A1326" s="25">
        <v>1322</v>
      </c>
      <c r="B1326" s="26">
        <f>_xlfn.XLOOKUP(C1326,sales!C:C,scon!B:B,"")</f>
        <v>0</v>
      </c>
      <c r="C1326" s="4"/>
      <c r="D1326" s="26">
        <f>_xlfn.XLOOKUP(C1326,sales!C:C,scon!D:D,"")</f>
        <v>0</v>
      </c>
      <c r="E1326" s="26">
        <f>_xlfn.XLOOKUP(C1326,sales!C:C,scon!E:E,"")</f>
        <v>0</v>
      </c>
      <c r="F1326" s="4"/>
      <c r="G1326" s="27"/>
      <c r="H1326" s="28"/>
      <c r="I1326" s="4"/>
      <c r="J1326" s="35">
        <f>_xlfn.XLOOKUP(C1326,sales!C:C,scon!L:L,"")</f>
        <v>0</v>
      </c>
      <c r="K1326" s="31"/>
      <c r="L1326" s="31"/>
      <c r="M1326" s="33" t="str">
        <f t="shared" si="100"/>
        <v/>
      </c>
      <c r="N1326" s="33" t="str">
        <f t="shared" si="101"/>
        <v/>
      </c>
      <c r="O1326" s="33" t="str">
        <f t="shared" si="102"/>
        <v/>
      </c>
      <c r="P1326" s="4"/>
      <c r="Q1326" s="33" t="str">
        <f t="shared" si="103"/>
        <v/>
      </c>
      <c r="R1326" s="34" t="str">
        <f t="shared" si="104"/>
        <v/>
      </c>
    </row>
    <row r="1327" spans="1:18" x14ac:dyDescent="0.35">
      <c r="A1327" s="25">
        <v>1323</v>
      </c>
      <c r="B1327" s="26">
        <f>_xlfn.XLOOKUP(C1327,sales!C:C,scon!B:B,"")</f>
        <v>0</v>
      </c>
      <c r="C1327" s="4"/>
      <c r="D1327" s="26">
        <f>_xlfn.XLOOKUP(C1327,sales!C:C,scon!D:D,"")</f>
        <v>0</v>
      </c>
      <c r="E1327" s="26">
        <f>_xlfn.XLOOKUP(C1327,sales!C:C,scon!E:E,"")</f>
        <v>0</v>
      </c>
      <c r="F1327" s="4"/>
      <c r="G1327" s="27"/>
      <c r="H1327" s="28"/>
      <c r="I1327" s="4"/>
      <c r="J1327" s="35">
        <f>_xlfn.XLOOKUP(C1327,sales!C:C,scon!L:L,"")</f>
        <v>0</v>
      </c>
      <c r="K1327" s="31"/>
      <c r="L1327" s="31"/>
      <c r="M1327" s="33" t="str">
        <f t="shared" si="100"/>
        <v/>
      </c>
      <c r="N1327" s="33" t="str">
        <f t="shared" si="101"/>
        <v/>
      </c>
      <c r="O1327" s="33" t="str">
        <f t="shared" si="102"/>
        <v/>
      </c>
      <c r="P1327" s="4"/>
      <c r="Q1327" s="33" t="str">
        <f t="shared" si="103"/>
        <v/>
      </c>
      <c r="R1327" s="34" t="str">
        <f t="shared" si="104"/>
        <v/>
      </c>
    </row>
    <row r="1328" spans="1:18" x14ac:dyDescent="0.35">
      <c r="A1328" s="25">
        <v>1324</v>
      </c>
      <c r="B1328" s="26">
        <f>_xlfn.XLOOKUP(C1328,sales!C:C,scon!B:B,"")</f>
        <v>0</v>
      </c>
      <c r="C1328" s="4"/>
      <c r="D1328" s="26">
        <f>_xlfn.XLOOKUP(C1328,sales!C:C,scon!D:D,"")</f>
        <v>0</v>
      </c>
      <c r="E1328" s="26">
        <f>_xlfn.XLOOKUP(C1328,sales!C:C,scon!E:E,"")</f>
        <v>0</v>
      </c>
      <c r="F1328" s="4"/>
      <c r="G1328" s="27"/>
      <c r="H1328" s="28"/>
      <c r="I1328" s="4"/>
      <c r="J1328" s="35">
        <f>_xlfn.XLOOKUP(C1328,sales!C:C,scon!L:L,"")</f>
        <v>0</v>
      </c>
      <c r="K1328" s="31"/>
      <c r="L1328" s="31"/>
      <c r="M1328" s="33" t="str">
        <f t="shared" si="100"/>
        <v/>
      </c>
      <c r="N1328" s="33" t="str">
        <f t="shared" si="101"/>
        <v/>
      </c>
      <c r="O1328" s="33" t="str">
        <f t="shared" si="102"/>
        <v/>
      </c>
      <c r="P1328" s="4"/>
      <c r="Q1328" s="33" t="str">
        <f t="shared" si="103"/>
        <v/>
      </c>
      <c r="R1328" s="34" t="str">
        <f t="shared" si="104"/>
        <v/>
      </c>
    </row>
    <row r="1329" spans="1:18" x14ac:dyDescent="0.35">
      <c r="A1329" s="25">
        <v>1325</v>
      </c>
      <c r="B1329" s="26">
        <f>_xlfn.XLOOKUP(C1329,sales!C:C,scon!B:B,"")</f>
        <v>0</v>
      </c>
      <c r="C1329" s="4"/>
      <c r="D1329" s="26">
        <f>_xlfn.XLOOKUP(C1329,sales!C:C,scon!D:D,"")</f>
        <v>0</v>
      </c>
      <c r="E1329" s="26">
        <f>_xlfn.XLOOKUP(C1329,sales!C:C,scon!E:E,"")</f>
        <v>0</v>
      </c>
      <c r="F1329" s="4"/>
      <c r="G1329" s="27"/>
      <c r="H1329" s="28"/>
      <c r="I1329" s="4"/>
      <c r="J1329" s="35">
        <f>_xlfn.XLOOKUP(C1329,sales!C:C,scon!L:L,"")</f>
        <v>0</v>
      </c>
      <c r="K1329" s="31"/>
      <c r="L1329" s="31"/>
      <c r="M1329" s="33" t="str">
        <f t="shared" si="100"/>
        <v/>
      </c>
      <c r="N1329" s="33" t="str">
        <f t="shared" si="101"/>
        <v/>
      </c>
      <c r="O1329" s="33" t="str">
        <f t="shared" si="102"/>
        <v/>
      </c>
      <c r="P1329" s="4"/>
      <c r="Q1329" s="33" t="str">
        <f t="shared" si="103"/>
        <v/>
      </c>
      <c r="R1329" s="34" t="str">
        <f t="shared" si="104"/>
        <v/>
      </c>
    </row>
    <row r="1330" spans="1:18" x14ac:dyDescent="0.35">
      <c r="A1330" s="25">
        <v>1326</v>
      </c>
      <c r="B1330" s="26">
        <f>_xlfn.XLOOKUP(C1330,sales!C:C,scon!B:B,"")</f>
        <v>0</v>
      </c>
      <c r="C1330" s="4"/>
      <c r="D1330" s="26">
        <f>_xlfn.XLOOKUP(C1330,sales!C:C,scon!D:D,"")</f>
        <v>0</v>
      </c>
      <c r="E1330" s="26">
        <f>_xlfn.XLOOKUP(C1330,sales!C:C,scon!E:E,"")</f>
        <v>0</v>
      </c>
      <c r="F1330" s="4"/>
      <c r="G1330" s="27"/>
      <c r="H1330" s="28"/>
      <c r="I1330" s="4"/>
      <c r="J1330" s="35">
        <f>_xlfn.XLOOKUP(C1330,sales!C:C,scon!L:L,"")</f>
        <v>0</v>
      </c>
      <c r="K1330" s="31"/>
      <c r="L1330" s="31"/>
      <c r="M1330" s="33" t="str">
        <f t="shared" si="100"/>
        <v/>
      </c>
      <c r="N1330" s="33" t="str">
        <f t="shared" si="101"/>
        <v/>
      </c>
      <c r="O1330" s="33" t="str">
        <f t="shared" si="102"/>
        <v/>
      </c>
      <c r="P1330" s="4"/>
      <c r="Q1330" s="33" t="str">
        <f t="shared" si="103"/>
        <v/>
      </c>
      <c r="R1330" s="34" t="str">
        <f t="shared" si="104"/>
        <v/>
      </c>
    </row>
    <row r="1331" spans="1:18" x14ac:dyDescent="0.35">
      <c r="A1331" s="25">
        <v>1327</v>
      </c>
      <c r="B1331" s="26">
        <f>_xlfn.XLOOKUP(C1331,sales!C:C,scon!B:B,"")</f>
        <v>0</v>
      </c>
      <c r="C1331" s="4"/>
      <c r="D1331" s="26">
        <f>_xlfn.XLOOKUP(C1331,sales!C:C,scon!D:D,"")</f>
        <v>0</v>
      </c>
      <c r="E1331" s="26">
        <f>_xlfn.XLOOKUP(C1331,sales!C:C,scon!E:E,"")</f>
        <v>0</v>
      </c>
      <c r="F1331" s="4"/>
      <c r="G1331" s="27"/>
      <c r="H1331" s="28"/>
      <c r="I1331" s="4"/>
      <c r="J1331" s="35">
        <f>_xlfn.XLOOKUP(C1331,sales!C:C,scon!L:L,"")</f>
        <v>0</v>
      </c>
      <c r="K1331" s="31"/>
      <c r="L1331" s="31"/>
      <c r="M1331" s="33" t="str">
        <f t="shared" si="100"/>
        <v/>
      </c>
      <c r="N1331" s="33" t="str">
        <f t="shared" si="101"/>
        <v/>
      </c>
      <c r="O1331" s="33" t="str">
        <f t="shared" si="102"/>
        <v/>
      </c>
      <c r="P1331" s="4"/>
      <c r="Q1331" s="33" t="str">
        <f t="shared" si="103"/>
        <v/>
      </c>
      <c r="R1331" s="34" t="str">
        <f t="shared" si="104"/>
        <v/>
      </c>
    </row>
    <row r="1332" spans="1:18" x14ac:dyDescent="0.35">
      <c r="A1332" s="25">
        <v>1328</v>
      </c>
      <c r="B1332" s="26">
        <f>_xlfn.XLOOKUP(C1332,sales!C:C,scon!B:B,"")</f>
        <v>0</v>
      </c>
      <c r="C1332" s="4"/>
      <c r="D1332" s="26">
        <f>_xlfn.XLOOKUP(C1332,sales!C:C,scon!D:D,"")</f>
        <v>0</v>
      </c>
      <c r="E1332" s="26">
        <f>_xlfn.XLOOKUP(C1332,sales!C:C,scon!E:E,"")</f>
        <v>0</v>
      </c>
      <c r="F1332" s="4"/>
      <c r="G1332" s="27"/>
      <c r="H1332" s="28"/>
      <c r="I1332" s="4"/>
      <c r="J1332" s="35">
        <f>_xlfn.XLOOKUP(C1332,sales!C:C,scon!L:L,"")</f>
        <v>0</v>
      </c>
      <c r="K1332" s="31"/>
      <c r="L1332" s="31"/>
      <c r="M1332" s="33" t="str">
        <f t="shared" si="100"/>
        <v/>
      </c>
      <c r="N1332" s="33" t="str">
        <f t="shared" si="101"/>
        <v/>
      </c>
      <c r="O1332" s="33" t="str">
        <f t="shared" si="102"/>
        <v/>
      </c>
      <c r="P1332" s="4"/>
      <c r="Q1332" s="33" t="str">
        <f t="shared" si="103"/>
        <v/>
      </c>
      <c r="R1332" s="34" t="str">
        <f t="shared" si="104"/>
        <v/>
      </c>
    </row>
    <row r="1333" spans="1:18" x14ac:dyDescent="0.35">
      <c r="A1333" s="25">
        <v>1329</v>
      </c>
      <c r="B1333" s="26">
        <f>_xlfn.XLOOKUP(C1333,sales!C:C,scon!B:B,"")</f>
        <v>0</v>
      </c>
      <c r="C1333" s="4"/>
      <c r="D1333" s="26">
        <f>_xlfn.XLOOKUP(C1333,sales!C:C,scon!D:D,"")</f>
        <v>0</v>
      </c>
      <c r="E1333" s="26">
        <f>_xlfn.XLOOKUP(C1333,sales!C:C,scon!E:E,"")</f>
        <v>0</v>
      </c>
      <c r="F1333" s="4"/>
      <c r="G1333" s="27"/>
      <c r="H1333" s="28"/>
      <c r="I1333" s="4"/>
      <c r="J1333" s="35">
        <f>_xlfn.XLOOKUP(C1333,sales!C:C,scon!L:L,"")</f>
        <v>0</v>
      </c>
      <c r="K1333" s="31"/>
      <c r="L1333" s="31"/>
      <c r="M1333" s="33" t="str">
        <f t="shared" si="100"/>
        <v/>
      </c>
      <c r="N1333" s="33" t="str">
        <f t="shared" si="101"/>
        <v/>
      </c>
      <c r="O1333" s="33" t="str">
        <f t="shared" si="102"/>
        <v/>
      </c>
      <c r="P1333" s="4"/>
      <c r="Q1333" s="33" t="str">
        <f t="shared" si="103"/>
        <v/>
      </c>
      <c r="R1333" s="34" t="str">
        <f t="shared" si="104"/>
        <v/>
      </c>
    </row>
    <row r="1334" spans="1:18" x14ac:dyDescent="0.35">
      <c r="A1334" s="25">
        <v>1330</v>
      </c>
      <c r="B1334" s="26">
        <f>_xlfn.XLOOKUP(C1334,sales!C:C,scon!B:B,"")</f>
        <v>0</v>
      </c>
      <c r="C1334" s="4"/>
      <c r="D1334" s="26">
        <f>_xlfn.XLOOKUP(C1334,sales!C:C,scon!D:D,"")</f>
        <v>0</v>
      </c>
      <c r="E1334" s="26">
        <f>_xlfn.XLOOKUP(C1334,sales!C:C,scon!E:E,"")</f>
        <v>0</v>
      </c>
      <c r="F1334" s="4"/>
      <c r="G1334" s="27"/>
      <c r="H1334" s="28"/>
      <c r="I1334" s="4"/>
      <c r="J1334" s="35">
        <f>_xlfn.XLOOKUP(C1334,sales!C:C,scon!L:L,"")</f>
        <v>0</v>
      </c>
      <c r="K1334" s="31"/>
      <c r="L1334" s="31"/>
      <c r="M1334" s="33" t="str">
        <f t="shared" si="100"/>
        <v/>
      </c>
      <c r="N1334" s="33" t="str">
        <f t="shared" si="101"/>
        <v/>
      </c>
      <c r="O1334" s="33" t="str">
        <f t="shared" si="102"/>
        <v/>
      </c>
      <c r="P1334" s="4"/>
      <c r="Q1334" s="33" t="str">
        <f t="shared" si="103"/>
        <v/>
      </c>
      <c r="R1334" s="34" t="str">
        <f t="shared" si="104"/>
        <v/>
      </c>
    </row>
    <row r="1335" spans="1:18" x14ac:dyDescent="0.35">
      <c r="A1335" s="25">
        <v>1331</v>
      </c>
      <c r="B1335" s="26">
        <f>_xlfn.XLOOKUP(C1335,sales!C:C,scon!B:B,"")</f>
        <v>0</v>
      </c>
      <c r="C1335" s="4"/>
      <c r="D1335" s="26">
        <f>_xlfn.XLOOKUP(C1335,sales!C:C,scon!D:D,"")</f>
        <v>0</v>
      </c>
      <c r="E1335" s="26">
        <f>_xlfn.XLOOKUP(C1335,sales!C:C,scon!E:E,"")</f>
        <v>0</v>
      </c>
      <c r="F1335" s="4"/>
      <c r="G1335" s="27"/>
      <c r="H1335" s="28"/>
      <c r="I1335" s="4"/>
      <c r="J1335" s="35">
        <f>_xlfn.XLOOKUP(C1335,sales!C:C,scon!L:L,"")</f>
        <v>0</v>
      </c>
      <c r="K1335" s="31"/>
      <c r="L1335" s="31"/>
      <c r="M1335" s="33" t="str">
        <f t="shared" si="100"/>
        <v/>
      </c>
      <c r="N1335" s="33" t="str">
        <f t="shared" si="101"/>
        <v/>
      </c>
      <c r="O1335" s="33" t="str">
        <f t="shared" si="102"/>
        <v/>
      </c>
      <c r="P1335" s="4"/>
      <c r="Q1335" s="33" t="str">
        <f t="shared" si="103"/>
        <v/>
      </c>
      <c r="R1335" s="34" t="str">
        <f t="shared" si="104"/>
        <v/>
      </c>
    </row>
    <row r="1336" spans="1:18" x14ac:dyDescent="0.35">
      <c r="A1336" s="25">
        <v>1332</v>
      </c>
      <c r="B1336" s="26">
        <f>_xlfn.XLOOKUP(C1336,sales!C:C,scon!B:B,"")</f>
        <v>0</v>
      </c>
      <c r="C1336" s="4"/>
      <c r="D1336" s="26">
        <f>_xlfn.XLOOKUP(C1336,sales!C:C,scon!D:D,"")</f>
        <v>0</v>
      </c>
      <c r="E1336" s="26">
        <f>_xlfn.XLOOKUP(C1336,sales!C:C,scon!E:E,"")</f>
        <v>0</v>
      </c>
      <c r="F1336" s="4"/>
      <c r="G1336" s="27"/>
      <c r="H1336" s="28"/>
      <c r="I1336" s="4"/>
      <c r="J1336" s="35">
        <f>_xlfn.XLOOKUP(C1336,sales!C:C,scon!L:L,"")</f>
        <v>0</v>
      </c>
      <c r="K1336" s="31"/>
      <c r="L1336" s="31"/>
      <c r="M1336" s="33" t="str">
        <f t="shared" si="100"/>
        <v/>
      </c>
      <c r="N1336" s="33" t="str">
        <f t="shared" si="101"/>
        <v/>
      </c>
      <c r="O1336" s="33" t="str">
        <f t="shared" si="102"/>
        <v/>
      </c>
      <c r="P1336" s="4"/>
      <c r="Q1336" s="33" t="str">
        <f t="shared" si="103"/>
        <v/>
      </c>
      <c r="R1336" s="34" t="str">
        <f t="shared" si="104"/>
        <v/>
      </c>
    </row>
    <row r="1337" spans="1:18" x14ac:dyDescent="0.35">
      <c r="A1337" s="25">
        <v>1333</v>
      </c>
      <c r="B1337" s="26">
        <f>_xlfn.XLOOKUP(C1337,sales!C:C,scon!B:B,"")</f>
        <v>0</v>
      </c>
      <c r="C1337" s="4"/>
      <c r="D1337" s="26">
        <f>_xlfn.XLOOKUP(C1337,sales!C:C,scon!D:D,"")</f>
        <v>0</v>
      </c>
      <c r="E1337" s="26">
        <f>_xlfn.XLOOKUP(C1337,sales!C:C,scon!E:E,"")</f>
        <v>0</v>
      </c>
      <c r="F1337" s="4"/>
      <c r="G1337" s="27"/>
      <c r="H1337" s="28"/>
      <c r="I1337" s="4"/>
      <c r="J1337" s="35">
        <f>_xlfn.XLOOKUP(C1337,sales!C:C,scon!L:L,"")</f>
        <v>0</v>
      </c>
      <c r="K1337" s="31"/>
      <c r="L1337" s="31"/>
      <c r="M1337" s="33" t="str">
        <f t="shared" si="100"/>
        <v/>
      </c>
      <c r="N1337" s="33" t="str">
        <f t="shared" si="101"/>
        <v/>
      </c>
      <c r="O1337" s="33" t="str">
        <f t="shared" si="102"/>
        <v/>
      </c>
      <c r="P1337" s="4"/>
      <c r="Q1337" s="33" t="str">
        <f t="shared" si="103"/>
        <v/>
      </c>
      <c r="R1337" s="34" t="str">
        <f t="shared" si="104"/>
        <v/>
      </c>
    </row>
    <row r="1338" spans="1:18" x14ac:dyDescent="0.35">
      <c r="A1338" s="25">
        <v>1334</v>
      </c>
      <c r="B1338" s="26">
        <f>_xlfn.XLOOKUP(C1338,sales!C:C,scon!B:B,"")</f>
        <v>0</v>
      </c>
      <c r="C1338" s="4"/>
      <c r="D1338" s="26">
        <f>_xlfn.XLOOKUP(C1338,sales!C:C,scon!D:D,"")</f>
        <v>0</v>
      </c>
      <c r="E1338" s="26">
        <f>_xlfn.XLOOKUP(C1338,sales!C:C,scon!E:E,"")</f>
        <v>0</v>
      </c>
      <c r="F1338" s="4"/>
      <c r="G1338" s="27"/>
      <c r="H1338" s="28"/>
      <c r="I1338" s="4"/>
      <c r="J1338" s="35">
        <f>_xlfn.XLOOKUP(C1338,sales!C:C,scon!L:L,"")</f>
        <v>0</v>
      </c>
      <c r="K1338" s="31"/>
      <c r="L1338" s="31"/>
      <c r="M1338" s="33" t="str">
        <f t="shared" si="100"/>
        <v/>
      </c>
      <c r="N1338" s="33" t="str">
        <f t="shared" si="101"/>
        <v/>
      </c>
      <c r="O1338" s="33" t="str">
        <f t="shared" si="102"/>
        <v/>
      </c>
      <c r="P1338" s="4"/>
      <c r="Q1338" s="33" t="str">
        <f t="shared" si="103"/>
        <v/>
      </c>
      <c r="R1338" s="34" t="str">
        <f t="shared" si="104"/>
        <v/>
      </c>
    </row>
    <row r="1339" spans="1:18" x14ac:dyDescent="0.35">
      <c r="A1339" s="25">
        <v>1335</v>
      </c>
      <c r="B1339" s="26">
        <f>_xlfn.XLOOKUP(C1339,sales!C:C,scon!B:B,"")</f>
        <v>0</v>
      </c>
      <c r="C1339" s="4"/>
      <c r="D1339" s="26">
        <f>_xlfn.XLOOKUP(C1339,sales!C:C,scon!D:D,"")</f>
        <v>0</v>
      </c>
      <c r="E1339" s="26">
        <f>_xlfn.XLOOKUP(C1339,sales!C:C,scon!E:E,"")</f>
        <v>0</v>
      </c>
      <c r="F1339" s="4"/>
      <c r="G1339" s="27"/>
      <c r="H1339" s="28"/>
      <c r="I1339" s="4"/>
      <c r="J1339" s="35">
        <f>_xlfn.XLOOKUP(C1339,sales!C:C,scon!L:L,"")</f>
        <v>0</v>
      </c>
      <c r="K1339" s="31"/>
      <c r="L1339" s="31"/>
      <c r="M1339" s="33" t="str">
        <f t="shared" si="100"/>
        <v/>
      </c>
      <c r="N1339" s="33" t="str">
        <f t="shared" si="101"/>
        <v/>
      </c>
      <c r="O1339" s="33" t="str">
        <f t="shared" si="102"/>
        <v/>
      </c>
      <c r="P1339" s="4"/>
      <c r="Q1339" s="33" t="str">
        <f t="shared" si="103"/>
        <v/>
      </c>
      <c r="R1339" s="34" t="str">
        <f t="shared" si="104"/>
        <v/>
      </c>
    </row>
    <row r="1340" spans="1:18" x14ac:dyDescent="0.35">
      <c r="A1340" s="25">
        <v>1336</v>
      </c>
      <c r="B1340" s="26">
        <f>_xlfn.XLOOKUP(C1340,sales!C:C,scon!B:B,"")</f>
        <v>0</v>
      </c>
      <c r="C1340" s="4"/>
      <c r="D1340" s="26">
        <f>_xlfn.XLOOKUP(C1340,sales!C:C,scon!D:D,"")</f>
        <v>0</v>
      </c>
      <c r="E1340" s="26">
        <f>_xlfn.XLOOKUP(C1340,sales!C:C,scon!E:E,"")</f>
        <v>0</v>
      </c>
      <c r="F1340" s="4"/>
      <c r="G1340" s="27"/>
      <c r="H1340" s="28"/>
      <c r="I1340" s="4"/>
      <c r="J1340" s="35">
        <f>_xlfn.XLOOKUP(C1340,sales!C:C,scon!L:L,"")</f>
        <v>0</v>
      </c>
      <c r="K1340" s="31"/>
      <c r="L1340" s="31"/>
      <c r="M1340" s="33" t="str">
        <f t="shared" si="100"/>
        <v/>
      </c>
      <c r="N1340" s="33" t="str">
        <f t="shared" si="101"/>
        <v/>
      </c>
      <c r="O1340" s="33" t="str">
        <f t="shared" si="102"/>
        <v/>
      </c>
      <c r="P1340" s="4"/>
      <c r="Q1340" s="33" t="str">
        <f t="shared" si="103"/>
        <v/>
      </c>
      <c r="R1340" s="34" t="str">
        <f t="shared" si="104"/>
        <v/>
      </c>
    </row>
    <row r="1341" spans="1:18" x14ac:dyDescent="0.35">
      <c r="A1341" s="25">
        <v>1337</v>
      </c>
      <c r="B1341" s="26">
        <f>_xlfn.XLOOKUP(C1341,sales!C:C,scon!B:B,"")</f>
        <v>0</v>
      </c>
      <c r="C1341" s="4"/>
      <c r="D1341" s="26">
        <f>_xlfn.XLOOKUP(C1341,sales!C:C,scon!D:D,"")</f>
        <v>0</v>
      </c>
      <c r="E1341" s="26">
        <f>_xlfn.XLOOKUP(C1341,sales!C:C,scon!E:E,"")</f>
        <v>0</v>
      </c>
      <c r="F1341" s="4"/>
      <c r="G1341" s="27"/>
      <c r="H1341" s="28"/>
      <c r="I1341" s="4"/>
      <c r="J1341" s="35">
        <f>_xlfn.XLOOKUP(C1341,sales!C:C,scon!L:L,"")</f>
        <v>0</v>
      </c>
      <c r="K1341" s="31"/>
      <c r="L1341" s="31"/>
      <c r="M1341" s="33" t="str">
        <f t="shared" si="100"/>
        <v/>
      </c>
      <c r="N1341" s="33" t="str">
        <f t="shared" si="101"/>
        <v/>
      </c>
      <c r="O1341" s="33" t="str">
        <f t="shared" si="102"/>
        <v/>
      </c>
      <c r="P1341" s="4"/>
      <c r="Q1341" s="33" t="str">
        <f t="shared" si="103"/>
        <v/>
      </c>
      <c r="R1341" s="34" t="str">
        <f t="shared" si="104"/>
        <v/>
      </c>
    </row>
    <row r="1342" spans="1:18" x14ac:dyDescent="0.35">
      <c r="A1342" s="25">
        <v>1338</v>
      </c>
      <c r="B1342" s="26">
        <f>_xlfn.XLOOKUP(C1342,sales!C:C,scon!B:B,"")</f>
        <v>0</v>
      </c>
      <c r="C1342" s="4"/>
      <c r="D1342" s="26">
        <f>_xlfn.XLOOKUP(C1342,sales!C:C,scon!D:D,"")</f>
        <v>0</v>
      </c>
      <c r="E1342" s="26">
        <f>_xlfn.XLOOKUP(C1342,sales!C:C,scon!E:E,"")</f>
        <v>0</v>
      </c>
      <c r="F1342" s="4"/>
      <c r="G1342" s="27"/>
      <c r="H1342" s="28"/>
      <c r="I1342" s="4"/>
      <c r="J1342" s="35">
        <f>_xlfn.XLOOKUP(C1342,sales!C:C,scon!L:L,"")</f>
        <v>0</v>
      </c>
      <c r="K1342" s="31"/>
      <c r="L1342" s="31"/>
      <c r="M1342" s="33" t="str">
        <f t="shared" si="100"/>
        <v/>
      </c>
      <c r="N1342" s="33" t="str">
        <f t="shared" si="101"/>
        <v/>
      </c>
      <c r="O1342" s="33" t="str">
        <f t="shared" si="102"/>
        <v/>
      </c>
      <c r="P1342" s="4"/>
      <c r="Q1342" s="33" t="str">
        <f t="shared" si="103"/>
        <v/>
      </c>
      <c r="R1342" s="34" t="str">
        <f t="shared" si="104"/>
        <v/>
      </c>
    </row>
    <row r="1343" spans="1:18" x14ac:dyDescent="0.35">
      <c r="A1343" s="25">
        <v>1339</v>
      </c>
      <c r="B1343" s="26">
        <f>_xlfn.XLOOKUP(C1343,sales!C:C,scon!B:B,"")</f>
        <v>0</v>
      </c>
      <c r="C1343" s="4"/>
      <c r="D1343" s="26">
        <f>_xlfn.XLOOKUP(C1343,sales!C:C,scon!D:D,"")</f>
        <v>0</v>
      </c>
      <c r="E1343" s="26">
        <f>_xlfn.XLOOKUP(C1343,sales!C:C,scon!E:E,"")</f>
        <v>0</v>
      </c>
      <c r="F1343" s="4"/>
      <c r="G1343" s="27"/>
      <c r="H1343" s="28"/>
      <c r="I1343" s="4"/>
      <c r="J1343" s="35">
        <f>_xlfn.XLOOKUP(C1343,sales!C:C,scon!L:L,"")</f>
        <v>0</v>
      </c>
      <c r="K1343" s="31"/>
      <c r="L1343" s="31"/>
      <c r="M1343" s="33" t="str">
        <f t="shared" si="100"/>
        <v/>
      </c>
      <c r="N1343" s="33" t="str">
        <f t="shared" si="101"/>
        <v/>
      </c>
      <c r="O1343" s="33" t="str">
        <f t="shared" si="102"/>
        <v/>
      </c>
      <c r="P1343" s="4"/>
      <c r="Q1343" s="33" t="str">
        <f t="shared" si="103"/>
        <v/>
      </c>
      <c r="R1343" s="34" t="str">
        <f t="shared" si="104"/>
        <v/>
      </c>
    </row>
    <row r="1344" spans="1:18" x14ac:dyDescent="0.35">
      <c r="A1344" s="25">
        <v>1340</v>
      </c>
      <c r="B1344" s="26">
        <f>_xlfn.XLOOKUP(C1344,sales!C:C,scon!B:B,"")</f>
        <v>0</v>
      </c>
      <c r="C1344" s="4"/>
      <c r="D1344" s="26">
        <f>_xlfn.XLOOKUP(C1344,sales!C:C,scon!D:D,"")</f>
        <v>0</v>
      </c>
      <c r="E1344" s="26">
        <f>_xlfn.XLOOKUP(C1344,sales!C:C,scon!E:E,"")</f>
        <v>0</v>
      </c>
      <c r="F1344" s="4"/>
      <c r="G1344" s="27"/>
      <c r="H1344" s="28"/>
      <c r="I1344" s="4"/>
      <c r="J1344" s="35">
        <f>_xlfn.XLOOKUP(C1344,sales!C:C,scon!L:L,"")</f>
        <v>0</v>
      </c>
      <c r="K1344" s="31"/>
      <c r="L1344" s="31"/>
      <c r="M1344" s="33" t="str">
        <f t="shared" si="100"/>
        <v/>
      </c>
      <c r="N1344" s="33" t="str">
        <f t="shared" si="101"/>
        <v/>
      </c>
      <c r="O1344" s="33" t="str">
        <f t="shared" si="102"/>
        <v/>
      </c>
      <c r="P1344" s="4"/>
      <c r="Q1344" s="33" t="str">
        <f t="shared" si="103"/>
        <v/>
      </c>
      <c r="R1344" s="34" t="str">
        <f t="shared" si="104"/>
        <v/>
      </c>
    </row>
    <row r="1345" spans="1:18" x14ac:dyDescent="0.35">
      <c r="A1345" s="25">
        <v>1341</v>
      </c>
      <c r="B1345" s="26">
        <f>_xlfn.XLOOKUP(C1345,sales!C:C,scon!B:B,"")</f>
        <v>0</v>
      </c>
      <c r="C1345" s="4"/>
      <c r="D1345" s="26">
        <f>_xlfn.XLOOKUP(C1345,sales!C:C,scon!D:D,"")</f>
        <v>0</v>
      </c>
      <c r="E1345" s="26">
        <f>_xlfn.XLOOKUP(C1345,sales!C:C,scon!E:E,"")</f>
        <v>0</v>
      </c>
      <c r="F1345" s="4"/>
      <c r="G1345" s="27"/>
      <c r="H1345" s="28"/>
      <c r="I1345" s="4"/>
      <c r="J1345" s="35">
        <f>_xlfn.XLOOKUP(C1345,sales!C:C,scon!L:L,"")</f>
        <v>0</v>
      </c>
      <c r="K1345" s="31"/>
      <c r="L1345" s="31"/>
      <c r="M1345" s="33" t="str">
        <f t="shared" si="100"/>
        <v/>
      </c>
      <c r="N1345" s="33" t="str">
        <f t="shared" si="101"/>
        <v/>
      </c>
      <c r="O1345" s="33" t="str">
        <f t="shared" si="102"/>
        <v/>
      </c>
      <c r="P1345" s="4"/>
      <c r="Q1345" s="33" t="str">
        <f t="shared" si="103"/>
        <v/>
      </c>
      <c r="R1345" s="34" t="str">
        <f t="shared" si="104"/>
        <v/>
      </c>
    </row>
    <row r="1346" spans="1:18" x14ac:dyDescent="0.35">
      <c r="A1346" s="25">
        <v>1342</v>
      </c>
      <c r="B1346" s="26">
        <f>_xlfn.XLOOKUP(C1346,sales!C:C,scon!B:B,"")</f>
        <v>0</v>
      </c>
      <c r="C1346" s="4"/>
      <c r="D1346" s="26">
        <f>_xlfn.XLOOKUP(C1346,sales!C:C,scon!D:D,"")</f>
        <v>0</v>
      </c>
      <c r="E1346" s="26">
        <f>_xlfn.XLOOKUP(C1346,sales!C:C,scon!E:E,"")</f>
        <v>0</v>
      </c>
      <c r="F1346" s="4"/>
      <c r="G1346" s="27"/>
      <c r="H1346" s="28"/>
      <c r="I1346" s="4"/>
      <c r="J1346" s="35">
        <f>_xlfn.XLOOKUP(C1346,sales!C:C,scon!L:L,"")</f>
        <v>0</v>
      </c>
      <c r="K1346" s="31"/>
      <c r="L1346" s="31"/>
      <c r="M1346" s="33" t="str">
        <f t="shared" si="100"/>
        <v/>
      </c>
      <c r="N1346" s="33" t="str">
        <f t="shared" si="101"/>
        <v/>
      </c>
      <c r="O1346" s="33" t="str">
        <f t="shared" si="102"/>
        <v/>
      </c>
      <c r="P1346" s="4"/>
      <c r="Q1346" s="33" t="str">
        <f t="shared" si="103"/>
        <v/>
      </c>
      <c r="R1346" s="34" t="str">
        <f t="shared" si="104"/>
        <v/>
      </c>
    </row>
    <row r="1347" spans="1:18" x14ac:dyDescent="0.35">
      <c r="A1347" s="25">
        <v>1343</v>
      </c>
      <c r="B1347" s="26">
        <f>_xlfn.XLOOKUP(C1347,sales!C:C,scon!B:B,"")</f>
        <v>0</v>
      </c>
      <c r="C1347" s="4"/>
      <c r="D1347" s="26">
        <f>_xlfn.XLOOKUP(C1347,sales!C:C,scon!D:D,"")</f>
        <v>0</v>
      </c>
      <c r="E1347" s="26">
        <f>_xlfn.XLOOKUP(C1347,sales!C:C,scon!E:E,"")</f>
        <v>0</v>
      </c>
      <c r="F1347" s="4"/>
      <c r="G1347" s="27"/>
      <c r="H1347" s="28"/>
      <c r="I1347" s="4"/>
      <c r="J1347" s="35">
        <f>_xlfn.XLOOKUP(C1347,sales!C:C,scon!L:L,"")</f>
        <v>0</v>
      </c>
      <c r="K1347" s="31"/>
      <c r="L1347" s="31"/>
      <c r="M1347" s="33" t="str">
        <f t="shared" si="100"/>
        <v/>
      </c>
      <c r="N1347" s="33" t="str">
        <f t="shared" si="101"/>
        <v/>
      </c>
      <c r="O1347" s="33" t="str">
        <f t="shared" si="102"/>
        <v/>
      </c>
      <c r="P1347" s="4"/>
      <c r="Q1347" s="33" t="str">
        <f t="shared" si="103"/>
        <v/>
      </c>
      <c r="R1347" s="34" t="str">
        <f t="shared" si="104"/>
        <v/>
      </c>
    </row>
    <row r="1348" spans="1:18" x14ac:dyDescent="0.35">
      <c r="A1348" s="25">
        <v>1344</v>
      </c>
      <c r="B1348" s="26">
        <f>_xlfn.XLOOKUP(C1348,sales!C:C,scon!B:B,"")</f>
        <v>0</v>
      </c>
      <c r="C1348" s="4"/>
      <c r="D1348" s="26">
        <f>_xlfn.XLOOKUP(C1348,sales!C:C,scon!D:D,"")</f>
        <v>0</v>
      </c>
      <c r="E1348" s="26">
        <f>_xlfn.XLOOKUP(C1348,sales!C:C,scon!E:E,"")</f>
        <v>0</v>
      </c>
      <c r="F1348" s="4"/>
      <c r="G1348" s="27"/>
      <c r="H1348" s="28"/>
      <c r="I1348" s="4"/>
      <c r="J1348" s="35">
        <f>_xlfn.XLOOKUP(C1348,sales!C:C,scon!L:L,"")</f>
        <v>0</v>
      </c>
      <c r="K1348" s="31"/>
      <c r="L1348" s="31"/>
      <c r="M1348" s="33" t="str">
        <f t="shared" si="100"/>
        <v/>
      </c>
      <c r="N1348" s="33" t="str">
        <f t="shared" si="101"/>
        <v/>
      </c>
      <c r="O1348" s="33" t="str">
        <f t="shared" si="102"/>
        <v/>
      </c>
      <c r="P1348" s="4"/>
      <c r="Q1348" s="33" t="str">
        <f t="shared" si="103"/>
        <v/>
      </c>
      <c r="R1348" s="34" t="str">
        <f t="shared" si="104"/>
        <v/>
      </c>
    </row>
    <row r="1349" spans="1:18" x14ac:dyDescent="0.35">
      <c r="A1349" s="25">
        <v>1345</v>
      </c>
      <c r="B1349" s="26">
        <f>_xlfn.XLOOKUP(C1349,sales!C:C,scon!B:B,"")</f>
        <v>0</v>
      </c>
      <c r="C1349" s="4"/>
      <c r="D1349" s="26">
        <f>_xlfn.XLOOKUP(C1349,sales!C:C,scon!D:D,"")</f>
        <v>0</v>
      </c>
      <c r="E1349" s="26">
        <f>_xlfn.XLOOKUP(C1349,sales!C:C,scon!E:E,"")</f>
        <v>0</v>
      </c>
      <c r="F1349" s="4"/>
      <c r="G1349" s="27"/>
      <c r="H1349" s="28"/>
      <c r="I1349" s="4"/>
      <c r="J1349" s="35">
        <f>_xlfn.XLOOKUP(C1349,sales!C:C,scon!L:L,"")</f>
        <v>0</v>
      </c>
      <c r="K1349" s="31"/>
      <c r="L1349" s="31"/>
      <c r="M1349" s="33" t="str">
        <f t="shared" ref="M1349:M1412" si="105">IF(I1349="","",J1349*I1349)</f>
        <v/>
      </c>
      <c r="N1349" s="33" t="str">
        <f t="shared" ref="N1349:N1412" si="106">IF(K1349="","",M1349 * K1349)</f>
        <v/>
      </c>
      <c r="O1349" s="33" t="str">
        <f t="shared" ref="O1349:O1412" si="107">IF(K1349="","",M1349 + N1349)</f>
        <v/>
      </c>
      <c r="P1349" s="4"/>
      <c r="Q1349" s="33" t="str">
        <f t="shared" ref="Q1349:Q1412" si="108">IF(L1349&amp;K1349="","",M1349 * L1349)</f>
        <v/>
      </c>
      <c r="R1349" s="34" t="str">
        <f t="shared" si="104"/>
        <v/>
      </c>
    </row>
    <row r="1350" spans="1:18" x14ac:dyDescent="0.35">
      <c r="A1350" s="25">
        <v>1346</v>
      </c>
      <c r="B1350" s="26">
        <f>_xlfn.XLOOKUP(C1350,sales!C:C,scon!B:B,"")</f>
        <v>0</v>
      </c>
      <c r="C1350" s="4"/>
      <c r="D1350" s="26">
        <f>_xlfn.XLOOKUP(C1350,sales!C:C,scon!D:D,"")</f>
        <v>0</v>
      </c>
      <c r="E1350" s="26">
        <f>_xlfn.XLOOKUP(C1350,sales!C:C,scon!E:E,"")</f>
        <v>0</v>
      </c>
      <c r="F1350" s="4"/>
      <c r="G1350" s="27"/>
      <c r="H1350" s="28"/>
      <c r="I1350" s="4"/>
      <c r="J1350" s="35">
        <f>_xlfn.XLOOKUP(C1350,sales!C:C,scon!L:L,"")</f>
        <v>0</v>
      </c>
      <c r="K1350" s="31"/>
      <c r="L1350" s="31"/>
      <c r="M1350" s="33" t="str">
        <f t="shared" si="105"/>
        <v/>
      </c>
      <c r="N1350" s="33" t="str">
        <f t="shared" si="106"/>
        <v/>
      </c>
      <c r="O1350" s="33" t="str">
        <f t="shared" si="107"/>
        <v/>
      </c>
      <c r="P1350" s="4"/>
      <c r="Q1350" s="33" t="str">
        <f t="shared" si="108"/>
        <v/>
      </c>
      <c r="R1350" s="34" t="str">
        <f t="shared" ref="R1350:R1413" si="109">IF(M1350="","",O1350-P1350-Q1350)</f>
        <v/>
      </c>
    </row>
    <row r="1351" spans="1:18" x14ac:dyDescent="0.35">
      <c r="A1351" s="25">
        <v>1347</v>
      </c>
      <c r="B1351" s="26">
        <f>_xlfn.XLOOKUP(C1351,sales!C:C,scon!B:B,"")</f>
        <v>0</v>
      </c>
      <c r="C1351" s="4"/>
      <c r="D1351" s="26">
        <f>_xlfn.XLOOKUP(C1351,sales!C:C,scon!D:D,"")</f>
        <v>0</v>
      </c>
      <c r="E1351" s="26">
        <f>_xlfn.XLOOKUP(C1351,sales!C:C,scon!E:E,"")</f>
        <v>0</v>
      </c>
      <c r="F1351" s="4"/>
      <c r="G1351" s="27"/>
      <c r="H1351" s="28"/>
      <c r="I1351" s="4"/>
      <c r="J1351" s="35">
        <f>_xlfn.XLOOKUP(C1351,sales!C:C,scon!L:L,"")</f>
        <v>0</v>
      </c>
      <c r="K1351" s="31"/>
      <c r="L1351" s="31"/>
      <c r="M1351" s="33" t="str">
        <f t="shared" si="105"/>
        <v/>
      </c>
      <c r="N1351" s="33" t="str">
        <f t="shared" si="106"/>
        <v/>
      </c>
      <c r="O1351" s="33" t="str">
        <f t="shared" si="107"/>
        <v/>
      </c>
      <c r="P1351" s="4"/>
      <c r="Q1351" s="33" t="str">
        <f t="shared" si="108"/>
        <v/>
      </c>
      <c r="R1351" s="34" t="str">
        <f t="shared" si="109"/>
        <v/>
      </c>
    </row>
    <row r="1352" spans="1:18" x14ac:dyDescent="0.35">
      <c r="A1352" s="25">
        <v>1348</v>
      </c>
      <c r="B1352" s="26">
        <f>_xlfn.XLOOKUP(C1352,sales!C:C,scon!B:B,"")</f>
        <v>0</v>
      </c>
      <c r="C1352" s="4"/>
      <c r="D1352" s="26">
        <f>_xlfn.XLOOKUP(C1352,sales!C:C,scon!D:D,"")</f>
        <v>0</v>
      </c>
      <c r="E1352" s="26">
        <f>_xlfn.XLOOKUP(C1352,sales!C:C,scon!E:E,"")</f>
        <v>0</v>
      </c>
      <c r="F1352" s="4"/>
      <c r="G1352" s="27"/>
      <c r="H1352" s="28"/>
      <c r="I1352" s="4"/>
      <c r="J1352" s="35">
        <f>_xlfn.XLOOKUP(C1352,sales!C:C,scon!L:L,"")</f>
        <v>0</v>
      </c>
      <c r="K1352" s="31"/>
      <c r="L1352" s="31"/>
      <c r="M1352" s="33" t="str">
        <f t="shared" si="105"/>
        <v/>
      </c>
      <c r="N1352" s="33" t="str">
        <f t="shared" si="106"/>
        <v/>
      </c>
      <c r="O1352" s="33" t="str">
        <f t="shared" si="107"/>
        <v/>
      </c>
      <c r="P1352" s="4"/>
      <c r="Q1352" s="33" t="str">
        <f t="shared" si="108"/>
        <v/>
      </c>
      <c r="R1352" s="34" t="str">
        <f t="shared" si="109"/>
        <v/>
      </c>
    </row>
    <row r="1353" spans="1:18" x14ac:dyDescent="0.35">
      <c r="A1353" s="25">
        <v>1349</v>
      </c>
      <c r="B1353" s="26">
        <f>_xlfn.XLOOKUP(C1353,sales!C:C,scon!B:B,"")</f>
        <v>0</v>
      </c>
      <c r="C1353" s="4"/>
      <c r="D1353" s="26">
        <f>_xlfn.XLOOKUP(C1353,sales!C:C,scon!D:D,"")</f>
        <v>0</v>
      </c>
      <c r="E1353" s="26">
        <f>_xlfn.XLOOKUP(C1353,sales!C:C,scon!E:E,"")</f>
        <v>0</v>
      </c>
      <c r="F1353" s="4"/>
      <c r="G1353" s="27"/>
      <c r="H1353" s="28"/>
      <c r="I1353" s="4"/>
      <c r="J1353" s="35">
        <f>_xlfn.XLOOKUP(C1353,sales!C:C,scon!L:L,"")</f>
        <v>0</v>
      </c>
      <c r="K1353" s="31"/>
      <c r="L1353" s="31"/>
      <c r="M1353" s="33" t="str">
        <f t="shared" si="105"/>
        <v/>
      </c>
      <c r="N1353" s="33" t="str">
        <f t="shared" si="106"/>
        <v/>
      </c>
      <c r="O1353" s="33" t="str">
        <f t="shared" si="107"/>
        <v/>
      </c>
      <c r="P1353" s="4"/>
      <c r="Q1353" s="33" t="str">
        <f t="shared" si="108"/>
        <v/>
      </c>
      <c r="R1353" s="34" t="str">
        <f t="shared" si="109"/>
        <v/>
      </c>
    </row>
    <row r="1354" spans="1:18" x14ac:dyDescent="0.35">
      <c r="A1354" s="25">
        <v>1350</v>
      </c>
      <c r="B1354" s="26">
        <f>_xlfn.XLOOKUP(C1354,sales!C:C,scon!B:B,"")</f>
        <v>0</v>
      </c>
      <c r="C1354" s="4"/>
      <c r="D1354" s="26">
        <f>_xlfn.XLOOKUP(C1354,sales!C:C,scon!D:D,"")</f>
        <v>0</v>
      </c>
      <c r="E1354" s="26">
        <f>_xlfn.XLOOKUP(C1354,sales!C:C,scon!E:E,"")</f>
        <v>0</v>
      </c>
      <c r="F1354" s="4"/>
      <c r="G1354" s="27"/>
      <c r="H1354" s="28"/>
      <c r="I1354" s="4"/>
      <c r="J1354" s="35">
        <f>_xlfn.XLOOKUP(C1354,sales!C:C,scon!L:L,"")</f>
        <v>0</v>
      </c>
      <c r="K1354" s="31"/>
      <c r="L1354" s="31"/>
      <c r="M1354" s="33" t="str">
        <f t="shared" si="105"/>
        <v/>
      </c>
      <c r="N1354" s="33" t="str">
        <f t="shared" si="106"/>
        <v/>
      </c>
      <c r="O1354" s="33" t="str">
        <f t="shared" si="107"/>
        <v/>
      </c>
      <c r="P1354" s="4"/>
      <c r="Q1354" s="33" t="str">
        <f t="shared" si="108"/>
        <v/>
      </c>
      <c r="R1354" s="34" t="str">
        <f t="shared" si="109"/>
        <v/>
      </c>
    </row>
    <row r="1355" spans="1:18" x14ac:dyDescent="0.35">
      <c r="A1355" s="25">
        <v>1351</v>
      </c>
      <c r="B1355" s="26">
        <f>_xlfn.XLOOKUP(C1355,sales!C:C,scon!B:B,"")</f>
        <v>0</v>
      </c>
      <c r="C1355" s="4"/>
      <c r="D1355" s="26">
        <f>_xlfn.XLOOKUP(C1355,sales!C:C,scon!D:D,"")</f>
        <v>0</v>
      </c>
      <c r="E1355" s="26">
        <f>_xlfn.XLOOKUP(C1355,sales!C:C,scon!E:E,"")</f>
        <v>0</v>
      </c>
      <c r="F1355" s="4"/>
      <c r="G1355" s="27"/>
      <c r="H1355" s="28"/>
      <c r="I1355" s="4"/>
      <c r="J1355" s="35">
        <f>_xlfn.XLOOKUP(C1355,sales!C:C,scon!L:L,"")</f>
        <v>0</v>
      </c>
      <c r="K1355" s="31"/>
      <c r="L1355" s="31"/>
      <c r="M1355" s="33" t="str">
        <f t="shared" si="105"/>
        <v/>
      </c>
      <c r="N1355" s="33" t="str">
        <f t="shared" si="106"/>
        <v/>
      </c>
      <c r="O1355" s="33" t="str">
        <f t="shared" si="107"/>
        <v/>
      </c>
      <c r="P1355" s="4"/>
      <c r="Q1355" s="33" t="str">
        <f t="shared" si="108"/>
        <v/>
      </c>
      <c r="R1355" s="34" t="str">
        <f t="shared" si="109"/>
        <v/>
      </c>
    </row>
    <row r="1356" spans="1:18" x14ac:dyDescent="0.35">
      <c r="A1356" s="25">
        <v>1352</v>
      </c>
      <c r="B1356" s="26">
        <f>_xlfn.XLOOKUP(C1356,sales!C:C,scon!B:B,"")</f>
        <v>0</v>
      </c>
      <c r="C1356" s="4"/>
      <c r="D1356" s="26">
        <f>_xlfn.XLOOKUP(C1356,sales!C:C,scon!D:D,"")</f>
        <v>0</v>
      </c>
      <c r="E1356" s="26">
        <f>_xlfn.XLOOKUP(C1356,sales!C:C,scon!E:E,"")</f>
        <v>0</v>
      </c>
      <c r="F1356" s="4"/>
      <c r="G1356" s="27"/>
      <c r="H1356" s="28"/>
      <c r="I1356" s="4"/>
      <c r="J1356" s="35">
        <f>_xlfn.XLOOKUP(C1356,sales!C:C,scon!L:L,"")</f>
        <v>0</v>
      </c>
      <c r="K1356" s="31"/>
      <c r="L1356" s="31"/>
      <c r="M1356" s="33" t="str">
        <f t="shared" si="105"/>
        <v/>
      </c>
      <c r="N1356" s="33" t="str">
        <f t="shared" si="106"/>
        <v/>
      </c>
      <c r="O1356" s="33" t="str">
        <f t="shared" si="107"/>
        <v/>
      </c>
      <c r="P1356" s="4"/>
      <c r="Q1356" s="33" t="str">
        <f t="shared" si="108"/>
        <v/>
      </c>
      <c r="R1356" s="34" t="str">
        <f t="shared" si="109"/>
        <v/>
      </c>
    </row>
    <row r="1357" spans="1:18" x14ac:dyDescent="0.35">
      <c r="A1357" s="25">
        <v>1353</v>
      </c>
      <c r="B1357" s="26">
        <f>_xlfn.XLOOKUP(C1357,sales!C:C,scon!B:B,"")</f>
        <v>0</v>
      </c>
      <c r="C1357" s="4"/>
      <c r="D1357" s="26">
        <f>_xlfn.XLOOKUP(C1357,sales!C:C,scon!D:D,"")</f>
        <v>0</v>
      </c>
      <c r="E1357" s="26">
        <f>_xlfn.XLOOKUP(C1357,sales!C:C,scon!E:E,"")</f>
        <v>0</v>
      </c>
      <c r="F1357" s="4"/>
      <c r="G1357" s="27"/>
      <c r="H1357" s="28"/>
      <c r="I1357" s="4"/>
      <c r="J1357" s="35">
        <f>_xlfn.XLOOKUP(C1357,sales!C:C,scon!L:L,"")</f>
        <v>0</v>
      </c>
      <c r="K1357" s="31"/>
      <c r="L1357" s="31"/>
      <c r="M1357" s="33" t="str">
        <f t="shared" si="105"/>
        <v/>
      </c>
      <c r="N1357" s="33" t="str">
        <f t="shared" si="106"/>
        <v/>
      </c>
      <c r="O1357" s="33" t="str">
        <f t="shared" si="107"/>
        <v/>
      </c>
      <c r="P1357" s="4"/>
      <c r="Q1357" s="33" t="str">
        <f t="shared" si="108"/>
        <v/>
      </c>
      <c r="R1357" s="34" t="str">
        <f t="shared" si="109"/>
        <v/>
      </c>
    </row>
    <row r="1358" spans="1:18" x14ac:dyDescent="0.35">
      <c r="A1358" s="25">
        <v>1354</v>
      </c>
      <c r="B1358" s="26">
        <f>_xlfn.XLOOKUP(C1358,sales!C:C,scon!B:B,"")</f>
        <v>0</v>
      </c>
      <c r="C1358" s="4"/>
      <c r="D1358" s="26">
        <f>_xlfn.XLOOKUP(C1358,sales!C:C,scon!D:D,"")</f>
        <v>0</v>
      </c>
      <c r="E1358" s="26">
        <f>_xlfn.XLOOKUP(C1358,sales!C:C,scon!E:E,"")</f>
        <v>0</v>
      </c>
      <c r="F1358" s="4"/>
      <c r="G1358" s="27"/>
      <c r="H1358" s="28"/>
      <c r="I1358" s="4"/>
      <c r="J1358" s="35">
        <f>_xlfn.XLOOKUP(C1358,sales!C:C,scon!L:L,"")</f>
        <v>0</v>
      </c>
      <c r="K1358" s="31"/>
      <c r="L1358" s="31"/>
      <c r="M1358" s="33" t="str">
        <f t="shared" si="105"/>
        <v/>
      </c>
      <c r="N1358" s="33" t="str">
        <f t="shared" si="106"/>
        <v/>
      </c>
      <c r="O1358" s="33" t="str">
        <f t="shared" si="107"/>
        <v/>
      </c>
      <c r="P1358" s="4"/>
      <c r="Q1358" s="33" t="str">
        <f t="shared" si="108"/>
        <v/>
      </c>
      <c r="R1358" s="34" t="str">
        <f t="shared" si="109"/>
        <v/>
      </c>
    </row>
    <row r="1359" spans="1:18" x14ac:dyDescent="0.35">
      <c r="A1359" s="25">
        <v>1355</v>
      </c>
      <c r="B1359" s="26">
        <f>_xlfn.XLOOKUP(C1359,sales!C:C,scon!B:B,"")</f>
        <v>0</v>
      </c>
      <c r="C1359" s="4"/>
      <c r="D1359" s="26">
        <f>_xlfn.XLOOKUP(C1359,sales!C:C,scon!D:D,"")</f>
        <v>0</v>
      </c>
      <c r="E1359" s="26">
        <f>_xlfn.XLOOKUP(C1359,sales!C:C,scon!E:E,"")</f>
        <v>0</v>
      </c>
      <c r="F1359" s="4"/>
      <c r="G1359" s="27"/>
      <c r="H1359" s="28"/>
      <c r="I1359" s="4"/>
      <c r="J1359" s="35">
        <f>_xlfn.XLOOKUP(C1359,sales!C:C,scon!L:L,"")</f>
        <v>0</v>
      </c>
      <c r="K1359" s="31"/>
      <c r="L1359" s="31"/>
      <c r="M1359" s="33" t="str">
        <f t="shared" si="105"/>
        <v/>
      </c>
      <c r="N1359" s="33" t="str">
        <f t="shared" si="106"/>
        <v/>
      </c>
      <c r="O1359" s="33" t="str">
        <f t="shared" si="107"/>
        <v/>
      </c>
      <c r="P1359" s="4"/>
      <c r="Q1359" s="33" t="str">
        <f t="shared" si="108"/>
        <v/>
      </c>
      <c r="R1359" s="34" t="str">
        <f t="shared" si="109"/>
        <v/>
      </c>
    </row>
    <row r="1360" spans="1:18" x14ac:dyDescent="0.35">
      <c r="A1360" s="25">
        <v>1356</v>
      </c>
      <c r="B1360" s="26">
        <f>_xlfn.XLOOKUP(C1360,sales!C:C,scon!B:B,"")</f>
        <v>0</v>
      </c>
      <c r="C1360" s="4"/>
      <c r="D1360" s="26">
        <f>_xlfn.XLOOKUP(C1360,sales!C:C,scon!D:D,"")</f>
        <v>0</v>
      </c>
      <c r="E1360" s="26">
        <f>_xlfn.XLOOKUP(C1360,sales!C:C,scon!E:E,"")</f>
        <v>0</v>
      </c>
      <c r="F1360" s="4"/>
      <c r="G1360" s="27"/>
      <c r="H1360" s="28"/>
      <c r="I1360" s="4"/>
      <c r="J1360" s="35">
        <f>_xlfn.XLOOKUP(C1360,sales!C:C,scon!L:L,"")</f>
        <v>0</v>
      </c>
      <c r="K1360" s="31"/>
      <c r="L1360" s="31"/>
      <c r="M1360" s="33" t="str">
        <f t="shared" si="105"/>
        <v/>
      </c>
      <c r="N1360" s="33" t="str">
        <f t="shared" si="106"/>
        <v/>
      </c>
      <c r="O1360" s="33" t="str">
        <f t="shared" si="107"/>
        <v/>
      </c>
      <c r="P1360" s="4"/>
      <c r="Q1360" s="33" t="str">
        <f t="shared" si="108"/>
        <v/>
      </c>
      <c r="R1360" s="34" t="str">
        <f t="shared" si="109"/>
        <v/>
      </c>
    </row>
    <row r="1361" spans="1:18" x14ac:dyDescent="0.35">
      <c r="A1361" s="25">
        <v>1357</v>
      </c>
      <c r="B1361" s="26">
        <f>_xlfn.XLOOKUP(C1361,sales!C:C,scon!B:B,"")</f>
        <v>0</v>
      </c>
      <c r="C1361" s="4"/>
      <c r="D1361" s="26">
        <f>_xlfn.XLOOKUP(C1361,sales!C:C,scon!D:D,"")</f>
        <v>0</v>
      </c>
      <c r="E1361" s="26">
        <f>_xlfn.XLOOKUP(C1361,sales!C:C,scon!E:E,"")</f>
        <v>0</v>
      </c>
      <c r="F1361" s="4"/>
      <c r="G1361" s="27"/>
      <c r="H1361" s="28"/>
      <c r="I1361" s="4"/>
      <c r="J1361" s="35">
        <f>_xlfn.XLOOKUP(C1361,sales!C:C,scon!L:L,"")</f>
        <v>0</v>
      </c>
      <c r="K1361" s="31"/>
      <c r="L1361" s="31"/>
      <c r="M1361" s="33" t="str">
        <f t="shared" si="105"/>
        <v/>
      </c>
      <c r="N1361" s="33" t="str">
        <f t="shared" si="106"/>
        <v/>
      </c>
      <c r="O1361" s="33" t="str">
        <f t="shared" si="107"/>
        <v/>
      </c>
      <c r="P1361" s="4"/>
      <c r="Q1361" s="33" t="str">
        <f t="shared" si="108"/>
        <v/>
      </c>
      <c r="R1361" s="34" t="str">
        <f t="shared" si="109"/>
        <v/>
      </c>
    </row>
    <row r="1362" spans="1:18" x14ac:dyDescent="0.35">
      <c r="A1362" s="25">
        <v>1358</v>
      </c>
      <c r="B1362" s="26">
        <f>_xlfn.XLOOKUP(C1362,sales!C:C,scon!B:B,"")</f>
        <v>0</v>
      </c>
      <c r="C1362" s="4"/>
      <c r="D1362" s="26">
        <f>_xlfn.XLOOKUP(C1362,sales!C:C,scon!D:D,"")</f>
        <v>0</v>
      </c>
      <c r="E1362" s="26">
        <f>_xlfn.XLOOKUP(C1362,sales!C:C,scon!E:E,"")</f>
        <v>0</v>
      </c>
      <c r="F1362" s="4"/>
      <c r="G1362" s="27"/>
      <c r="H1362" s="28"/>
      <c r="I1362" s="4"/>
      <c r="J1362" s="35">
        <f>_xlfn.XLOOKUP(C1362,sales!C:C,scon!L:L,"")</f>
        <v>0</v>
      </c>
      <c r="K1362" s="31"/>
      <c r="L1362" s="31"/>
      <c r="M1362" s="33" t="str">
        <f t="shared" si="105"/>
        <v/>
      </c>
      <c r="N1362" s="33" t="str">
        <f t="shared" si="106"/>
        <v/>
      </c>
      <c r="O1362" s="33" t="str">
        <f t="shared" si="107"/>
        <v/>
      </c>
      <c r="P1362" s="4"/>
      <c r="Q1362" s="33" t="str">
        <f t="shared" si="108"/>
        <v/>
      </c>
      <c r="R1362" s="34" t="str">
        <f t="shared" si="109"/>
        <v/>
      </c>
    </row>
    <row r="1363" spans="1:18" x14ac:dyDescent="0.35">
      <c r="A1363" s="25">
        <v>1359</v>
      </c>
      <c r="B1363" s="26">
        <f>_xlfn.XLOOKUP(C1363,sales!C:C,scon!B:B,"")</f>
        <v>0</v>
      </c>
      <c r="C1363" s="4"/>
      <c r="D1363" s="26">
        <f>_xlfn.XLOOKUP(C1363,sales!C:C,scon!D:D,"")</f>
        <v>0</v>
      </c>
      <c r="E1363" s="26">
        <f>_xlfn.XLOOKUP(C1363,sales!C:C,scon!E:E,"")</f>
        <v>0</v>
      </c>
      <c r="F1363" s="4"/>
      <c r="G1363" s="27"/>
      <c r="H1363" s="28"/>
      <c r="I1363" s="4"/>
      <c r="J1363" s="35">
        <f>_xlfn.XLOOKUP(C1363,sales!C:C,scon!L:L,"")</f>
        <v>0</v>
      </c>
      <c r="K1363" s="31"/>
      <c r="L1363" s="31"/>
      <c r="M1363" s="33" t="str">
        <f t="shared" si="105"/>
        <v/>
      </c>
      <c r="N1363" s="33" t="str">
        <f t="shared" si="106"/>
        <v/>
      </c>
      <c r="O1363" s="33" t="str">
        <f t="shared" si="107"/>
        <v/>
      </c>
      <c r="P1363" s="4"/>
      <c r="Q1363" s="33" t="str">
        <f t="shared" si="108"/>
        <v/>
      </c>
      <c r="R1363" s="34" t="str">
        <f t="shared" si="109"/>
        <v/>
      </c>
    </row>
    <row r="1364" spans="1:18" x14ac:dyDescent="0.35">
      <c r="A1364" s="25">
        <v>1360</v>
      </c>
      <c r="B1364" s="26">
        <f>_xlfn.XLOOKUP(C1364,sales!C:C,scon!B:B,"")</f>
        <v>0</v>
      </c>
      <c r="C1364" s="4"/>
      <c r="D1364" s="26">
        <f>_xlfn.XLOOKUP(C1364,sales!C:C,scon!D:D,"")</f>
        <v>0</v>
      </c>
      <c r="E1364" s="26">
        <f>_xlfn.XLOOKUP(C1364,sales!C:C,scon!E:E,"")</f>
        <v>0</v>
      </c>
      <c r="F1364" s="4"/>
      <c r="G1364" s="27"/>
      <c r="H1364" s="28"/>
      <c r="I1364" s="4"/>
      <c r="J1364" s="35">
        <f>_xlfn.XLOOKUP(C1364,sales!C:C,scon!L:L,"")</f>
        <v>0</v>
      </c>
      <c r="K1364" s="31"/>
      <c r="L1364" s="31"/>
      <c r="M1364" s="33" t="str">
        <f t="shared" si="105"/>
        <v/>
      </c>
      <c r="N1364" s="33" t="str">
        <f t="shared" si="106"/>
        <v/>
      </c>
      <c r="O1364" s="33" t="str">
        <f t="shared" si="107"/>
        <v/>
      </c>
      <c r="P1364" s="4"/>
      <c r="Q1364" s="33" t="str">
        <f t="shared" si="108"/>
        <v/>
      </c>
      <c r="R1364" s="34" t="str">
        <f t="shared" si="109"/>
        <v/>
      </c>
    </row>
    <row r="1365" spans="1:18" x14ac:dyDescent="0.35">
      <c r="A1365" s="25">
        <v>1361</v>
      </c>
      <c r="B1365" s="26">
        <f>_xlfn.XLOOKUP(C1365,sales!C:C,scon!B:B,"")</f>
        <v>0</v>
      </c>
      <c r="C1365" s="4"/>
      <c r="D1365" s="26">
        <f>_xlfn.XLOOKUP(C1365,sales!C:C,scon!D:D,"")</f>
        <v>0</v>
      </c>
      <c r="E1365" s="26">
        <f>_xlfn.XLOOKUP(C1365,sales!C:C,scon!E:E,"")</f>
        <v>0</v>
      </c>
      <c r="F1365" s="4"/>
      <c r="G1365" s="27"/>
      <c r="H1365" s="28"/>
      <c r="I1365" s="4"/>
      <c r="J1365" s="35">
        <f>_xlfn.XLOOKUP(C1365,sales!C:C,scon!L:L,"")</f>
        <v>0</v>
      </c>
      <c r="K1365" s="31"/>
      <c r="L1365" s="31"/>
      <c r="M1365" s="33" t="str">
        <f t="shared" si="105"/>
        <v/>
      </c>
      <c r="N1365" s="33" t="str">
        <f t="shared" si="106"/>
        <v/>
      </c>
      <c r="O1365" s="33" t="str">
        <f t="shared" si="107"/>
        <v/>
      </c>
      <c r="P1365" s="4"/>
      <c r="Q1365" s="33" t="str">
        <f t="shared" si="108"/>
        <v/>
      </c>
      <c r="R1365" s="34" t="str">
        <f t="shared" si="109"/>
        <v/>
      </c>
    </row>
    <row r="1366" spans="1:18" x14ac:dyDescent="0.35">
      <c r="A1366" s="25">
        <v>1362</v>
      </c>
      <c r="B1366" s="26">
        <f>_xlfn.XLOOKUP(C1366,sales!C:C,scon!B:B,"")</f>
        <v>0</v>
      </c>
      <c r="C1366" s="4"/>
      <c r="D1366" s="26">
        <f>_xlfn.XLOOKUP(C1366,sales!C:C,scon!D:D,"")</f>
        <v>0</v>
      </c>
      <c r="E1366" s="26">
        <f>_xlfn.XLOOKUP(C1366,sales!C:C,scon!E:E,"")</f>
        <v>0</v>
      </c>
      <c r="F1366" s="4"/>
      <c r="G1366" s="27"/>
      <c r="H1366" s="28"/>
      <c r="I1366" s="4"/>
      <c r="J1366" s="35">
        <f>_xlfn.XLOOKUP(C1366,sales!C:C,scon!L:L,"")</f>
        <v>0</v>
      </c>
      <c r="K1366" s="31"/>
      <c r="L1366" s="31"/>
      <c r="M1366" s="33" t="str">
        <f t="shared" si="105"/>
        <v/>
      </c>
      <c r="N1366" s="33" t="str">
        <f t="shared" si="106"/>
        <v/>
      </c>
      <c r="O1366" s="33" t="str">
        <f t="shared" si="107"/>
        <v/>
      </c>
      <c r="P1366" s="4"/>
      <c r="Q1366" s="33" t="str">
        <f t="shared" si="108"/>
        <v/>
      </c>
      <c r="R1366" s="34" t="str">
        <f t="shared" si="109"/>
        <v/>
      </c>
    </row>
    <row r="1367" spans="1:18" x14ac:dyDescent="0.35">
      <c r="A1367" s="25">
        <v>1363</v>
      </c>
      <c r="B1367" s="26">
        <f>_xlfn.XLOOKUP(C1367,sales!C:C,scon!B:B,"")</f>
        <v>0</v>
      </c>
      <c r="C1367" s="4"/>
      <c r="D1367" s="26">
        <f>_xlfn.XLOOKUP(C1367,sales!C:C,scon!D:D,"")</f>
        <v>0</v>
      </c>
      <c r="E1367" s="26">
        <f>_xlfn.XLOOKUP(C1367,sales!C:C,scon!E:E,"")</f>
        <v>0</v>
      </c>
      <c r="F1367" s="4"/>
      <c r="G1367" s="27"/>
      <c r="H1367" s="28"/>
      <c r="I1367" s="4"/>
      <c r="J1367" s="35">
        <f>_xlfn.XLOOKUP(C1367,sales!C:C,scon!L:L,"")</f>
        <v>0</v>
      </c>
      <c r="K1367" s="31"/>
      <c r="L1367" s="31"/>
      <c r="M1367" s="33" t="str">
        <f t="shared" si="105"/>
        <v/>
      </c>
      <c r="N1367" s="33" t="str">
        <f t="shared" si="106"/>
        <v/>
      </c>
      <c r="O1367" s="33" t="str">
        <f t="shared" si="107"/>
        <v/>
      </c>
      <c r="P1367" s="4"/>
      <c r="Q1367" s="33" t="str">
        <f t="shared" si="108"/>
        <v/>
      </c>
      <c r="R1367" s="34" t="str">
        <f t="shared" si="109"/>
        <v/>
      </c>
    </row>
    <row r="1368" spans="1:18" x14ac:dyDescent="0.35">
      <c r="A1368" s="25">
        <v>1364</v>
      </c>
      <c r="B1368" s="26">
        <f>_xlfn.XLOOKUP(C1368,sales!C:C,scon!B:B,"")</f>
        <v>0</v>
      </c>
      <c r="C1368" s="4"/>
      <c r="D1368" s="26">
        <f>_xlfn.XLOOKUP(C1368,sales!C:C,scon!D:D,"")</f>
        <v>0</v>
      </c>
      <c r="E1368" s="26">
        <f>_xlfn.XLOOKUP(C1368,sales!C:C,scon!E:E,"")</f>
        <v>0</v>
      </c>
      <c r="F1368" s="4"/>
      <c r="G1368" s="27"/>
      <c r="H1368" s="28"/>
      <c r="I1368" s="4"/>
      <c r="J1368" s="35">
        <f>_xlfn.XLOOKUP(C1368,sales!C:C,scon!L:L,"")</f>
        <v>0</v>
      </c>
      <c r="K1368" s="31"/>
      <c r="L1368" s="31"/>
      <c r="M1368" s="33" t="str">
        <f t="shared" si="105"/>
        <v/>
      </c>
      <c r="N1368" s="33" t="str">
        <f t="shared" si="106"/>
        <v/>
      </c>
      <c r="O1368" s="33" t="str">
        <f t="shared" si="107"/>
        <v/>
      </c>
      <c r="P1368" s="4"/>
      <c r="Q1368" s="33" t="str">
        <f t="shared" si="108"/>
        <v/>
      </c>
      <c r="R1368" s="34" t="str">
        <f t="shared" si="109"/>
        <v/>
      </c>
    </row>
    <row r="1369" spans="1:18" x14ac:dyDescent="0.35">
      <c r="A1369" s="25">
        <v>1365</v>
      </c>
      <c r="B1369" s="26">
        <f>_xlfn.XLOOKUP(C1369,sales!C:C,scon!B:B,"")</f>
        <v>0</v>
      </c>
      <c r="C1369" s="4"/>
      <c r="D1369" s="26">
        <f>_xlfn.XLOOKUP(C1369,sales!C:C,scon!D:D,"")</f>
        <v>0</v>
      </c>
      <c r="E1369" s="26">
        <f>_xlfn.XLOOKUP(C1369,sales!C:C,scon!E:E,"")</f>
        <v>0</v>
      </c>
      <c r="F1369" s="4"/>
      <c r="G1369" s="27"/>
      <c r="H1369" s="28"/>
      <c r="I1369" s="4"/>
      <c r="J1369" s="35">
        <f>_xlfn.XLOOKUP(C1369,sales!C:C,scon!L:L,"")</f>
        <v>0</v>
      </c>
      <c r="K1369" s="31"/>
      <c r="L1369" s="31"/>
      <c r="M1369" s="33" t="str">
        <f t="shared" si="105"/>
        <v/>
      </c>
      <c r="N1369" s="33" t="str">
        <f t="shared" si="106"/>
        <v/>
      </c>
      <c r="O1369" s="33" t="str">
        <f t="shared" si="107"/>
        <v/>
      </c>
      <c r="P1369" s="4"/>
      <c r="Q1369" s="33" t="str">
        <f t="shared" si="108"/>
        <v/>
      </c>
      <c r="R1369" s="34" t="str">
        <f t="shared" si="109"/>
        <v/>
      </c>
    </row>
    <row r="1370" spans="1:18" x14ac:dyDescent="0.35">
      <c r="A1370" s="25">
        <v>1366</v>
      </c>
      <c r="B1370" s="26">
        <f>_xlfn.XLOOKUP(C1370,sales!C:C,scon!B:B,"")</f>
        <v>0</v>
      </c>
      <c r="C1370" s="4"/>
      <c r="D1370" s="26">
        <f>_xlfn.XLOOKUP(C1370,sales!C:C,scon!D:D,"")</f>
        <v>0</v>
      </c>
      <c r="E1370" s="26">
        <f>_xlfn.XLOOKUP(C1370,sales!C:C,scon!E:E,"")</f>
        <v>0</v>
      </c>
      <c r="F1370" s="4"/>
      <c r="G1370" s="27"/>
      <c r="H1370" s="28"/>
      <c r="I1370" s="4"/>
      <c r="J1370" s="35">
        <f>_xlfn.XLOOKUP(C1370,sales!C:C,scon!L:L,"")</f>
        <v>0</v>
      </c>
      <c r="K1370" s="31"/>
      <c r="L1370" s="31"/>
      <c r="M1370" s="33" t="str">
        <f t="shared" si="105"/>
        <v/>
      </c>
      <c r="N1370" s="33" t="str">
        <f t="shared" si="106"/>
        <v/>
      </c>
      <c r="O1370" s="33" t="str">
        <f t="shared" si="107"/>
        <v/>
      </c>
      <c r="P1370" s="4"/>
      <c r="Q1370" s="33" t="str">
        <f t="shared" si="108"/>
        <v/>
      </c>
      <c r="R1370" s="34" t="str">
        <f t="shared" si="109"/>
        <v/>
      </c>
    </row>
    <row r="1371" spans="1:18" x14ac:dyDescent="0.35">
      <c r="A1371" s="25">
        <v>1367</v>
      </c>
      <c r="B1371" s="26">
        <f>_xlfn.XLOOKUP(C1371,sales!C:C,scon!B:B,"")</f>
        <v>0</v>
      </c>
      <c r="C1371" s="4"/>
      <c r="D1371" s="26">
        <f>_xlfn.XLOOKUP(C1371,sales!C:C,scon!D:D,"")</f>
        <v>0</v>
      </c>
      <c r="E1371" s="26">
        <f>_xlfn.XLOOKUP(C1371,sales!C:C,scon!E:E,"")</f>
        <v>0</v>
      </c>
      <c r="F1371" s="4"/>
      <c r="G1371" s="27"/>
      <c r="H1371" s="28"/>
      <c r="I1371" s="4"/>
      <c r="J1371" s="35">
        <f>_xlfn.XLOOKUP(C1371,sales!C:C,scon!L:L,"")</f>
        <v>0</v>
      </c>
      <c r="K1371" s="31"/>
      <c r="L1371" s="31"/>
      <c r="M1371" s="33" t="str">
        <f t="shared" si="105"/>
        <v/>
      </c>
      <c r="N1371" s="33" t="str">
        <f t="shared" si="106"/>
        <v/>
      </c>
      <c r="O1371" s="33" t="str">
        <f t="shared" si="107"/>
        <v/>
      </c>
      <c r="P1371" s="4"/>
      <c r="Q1371" s="33" t="str">
        <f t="shared" si="108"/>
        <v/>
      </c>
      <c r="R1371" s="34" t="str">
        <f t="shared" si="109"/>
        <v/>
      </c>
    </row>
    <row r="1372" spans="1:18" x14ac:dyDescent="0.35">
      <c r="A1372" s="25">
        <v>1368</v>
      </c>
      <c r="B1372" s="26">
        <f>_xlfn.XLOOKUP(C1372,sales!C:C,scon!B:B,"")</f>
        <v>0</v>
      </c>
      <c r="C1372" s="4"/>
      <c r="D1372" s="26">
        <f>_xlfn.XLOOKUP(C1372,sales!C:C,scon!D:D,"")</f>
        <v>0</v>
      </c>
      <c r="E1372" s="26">
        <f>_xlfn.XLOOKUP(C1372,sales!C:C,scon!E:E,"")</f>
        <v>0</v>
      </c>
      <c r="F1372" s="4"/>
      <c r="G1372" s="27"/>
      <c r="H1372" s="28"/>
      <c r="I1372" s="4"/>
      <c r="J1372" s="35">
        <f>_xlfn.XLOOKUP(C1372,sales!C:C,scon!L:L,"")</f>
        <v>0</v>
      </c>
      <c r="K1372" s="31"/>
      <c r="L1372" s="31"/>
      <c r="M1372" s="33" t="str">
        <f t="shared" si="105"/>
        <v/>
      </c>
      <c r="N1372" s="33" t="str">
        <f t="shared" si="106"/>
        <v/>
      </c>
      <c r="O1372" s="33" t="str">
        <f t="shared" si="107"/>
        <v/>
      </c>
      <c r="P1372" s="4"/>
      <c r="Q1372" s="33" t="str">
        <f t="shared" si="108"/>
        <v/>
      </c>
      <c r="R1372" s="34" t="str">
        <f t="shared" si="109"/>
        <v/>
      </c>
    </row>
    <row r="1373" spans="1:18" x14ac:dyDescent="0.35">
      <c r="A1373" s="25">
        <v>1369</v>
      </c>
      <c r="B1373" s="26">
        <f>_xlfn.XLOOKUP(C1373,sales!C:C,scon!B:B,"")</f>
        <v>0</v>
      </c>
      <c r="C1373" s="4"/>
      <c r="D1373" s="26">
        <f>_xlfn.XLOOKUP(C1373,sales!C:C,scon!D:D,"")</f>
        <v>0</v>
      </c>
      <c r="E1373" s="26">
        <f>_xlfn.XLOOKUP(C1373,sales!C:C,scon!E:E,"")</f>
        <v>0</v>
      </c>
      <c r="F1373" s="4"/>
      <c r="G1373" s="27"/>
      <c r="H1373" s="28"/>
      <c r="I1373" s="4"/>
      <c r="J1373" s="35">
        <f>_xlfn.XLOOKUP(C1373,sales!C:C,scon!L:L,"")</f>
        <v>0</v>
      </c>
      <c r="K1373" s="31"/>
      <c r="L1373" s="31"/>
      <c r="M1373" s="33" t="str">
        <f t="shared" si="105"/>
        <v/>
      </c>
      <c r="N1373" s="33" t="str">
        <f t="shared" si="106"/>
        <v/>
      </c>
      <c r="O1373" s="33" t="str">
        <f t="shared" si="107"/>
        <v/>
      </c>
      <c r="P1373" s="4"/>
      <c r="Q1373" s="33" t="str">
        <f t="shared" si="108"/>
        <v/>
      </c>
      <c r="R1373" s="34" t="str">
        <f t="shared" si="109"/>
        <v/>
      </c>
    </row>
    <row r="1374" spans="1:18" x14ac:dyDescent="0.35">
      <c r="A1374" s="25">
        <v>1370</v>
      </c>
      <c r="B1374" s="26">
        <f>_xlfn.XLOOKUP(C1374,sales!C:C,scon!B:B,"")</f>
        <v>0</v>
      </c>
      <c r="C1374" s="4"/>
      <c r="D1374" s="26">
        <f>_xlfn.XLOOKUP(C1374,sales!C:C,scon!D:D,"")</f>
        <v>0</v>
      </c>
      <c r="E1374" s="26">
        <f>_xlfn.XLOOKUP(C1374,sales!C:C,scon!E:E,"")</f>
        <v>0</v>
      </c>
      <c r="F1374" s="4"/>
      <c r="G1374" s="27"/>
      <c r="H1374" s="28"/>
      <c r="I1374" s="4"/>
      <c r="J1374" s="35">
        <f>_xlfn.XLOOKUP(C1374,sales!C:C,scon!L:L,"")</f>
        <v>0</v>
      </c>
      <c r="K1374" s="31"/>
      <c r="L1374" s="31"/>
      <c r="M1374" s="33" t="str">
        <f t="shared" si="105"/>
        <v/>
      </c>
      <c r="N1374" s="33" t="str">
        <f t="shared" si="106"/>
        <v/>
      </c>
      <c r="O1374" s="33" t="str">
        <f t="shared" si="107"/>
        <v/>
      </c>
      <c r="P1374" s="4"/>
      <c r="Q1374" s="33" t="str">
        <f t="shared" si="108"/>
        <v/>
      </c>
      <c r="R1374" s="34" t="str">
        <f t="shared" si="109"/>
        <v/>
      </c>
    </row>
    <row r="1375" spans="1:18" x14ac:dyDescent="0.35">
      <c r="A1375" s="25">
        <v>1371</v>
      </c>
      <c r="B1375" s="26">
        <f>_xlfn.XLOOKUP(C1375,sales!C:C,scon!B:B,"")</f>
        <v>0</v>
      </c>
      <c r="C1375" s="4"/>
      <c r="D1375" s="26">
        <f>_xlfn.XLOOKUP(C1375,sales!C:C,scon!D:D,"")</f>
        <v>0</v>
      </c>
      <c r="E1375" s="26">
        <f>_xlfn.XLOOKUP(C1375,sales!C:C,scon!E:E,"")</f>
        <v>0</v>
      </c>
      <c r="F1375" s="4"/>
      <c r="G1375" s="27"/>
      <c r="H1375" s="28"/>
      <c r="I1375" s="4"/>
      <c r="J1375" s="35">
        <f>_xlfn.XLOOKUP(C1375,sales!C:C,scon!L:L,"")</f>
        <v>0</v>
      </c>
      <c r="K1375" s="31"/>
      <c r="L1375" s="31"/>
      <c r="M1375" s="33" t="str">
        <f t="shared" si="105"/>
        <v/>
      </c>
      <c r="N1375" s="33" t="str">
        <f t="shared" si="106"/>
        <v/>
      </c>
      <c r="O1375" s="33" t="str">
        <f t="shared" si="107"/>
        <v/>
      </c>
      <c r="P1375" s="4"/>
      <c r="Q1375" s="33" t="str">
        <f t="shared" si="108"/>
        <v/>
      </c>
      <c r="R1375" s="34" t="str">
        <f t="shared" si="109"/>
        <v/>
      </c>
    </row>
    <row r="1376" spans="1:18" x14ac:dyDescent="0.35">
      <c r="A1376" s="25">
        <v>1372</v>
      </c>
      <c r="B1376" s="26">
        <f>_xlfn.XLOOKUP(C1376,sales!C:C,scon!B:B,"")</f>
        <v>0</v>
      </c>
      <c r="C1376" s="4"/>
      <c r="D1376" s="26">
        <f>_xlfn.XLOOKUP(C1376,sales!C:C,scon!D:D,"")</f>
        <v>0</v>
      </c>
      <c r="E1376" s="26">
        <f>_xlfn.XLOOKUP(C1376,sales!C:C,scon!E:E,"")</f>
        <v>0</v>
      </c>
      <c r="F1376" s="4"/>
      <c r="G1376" s="27"/>
      <c r="H1376" s="28"/>
      <c r="I1376" s="4"/>
      <c r="J1376" s="35">
        <f>_xlfn.XLOOKUP(C1376,sales!C:C,scon!L:L,"")</f>
        <v>0</v>
      </c>
      <c r="K1376" s="31"/>
      <c r="L1376" s="31"/>
      <c r="M1376" s="33" t="str">
        <f t="shared" si="105"/>
        <v/>
      </c>
      <c r="N1376" s="33" t="str">
        <f t="shared" si="106"/>
        <v/>
      </c>
      <c r="O1376" s="33" t="str">
        <f t="shared" si="107"/>
        <v/>
      </c>
      <c r="P1376" s="4"/>
      <c r="Q1376" s="33" t="str">
        <f t="shared" si="108"/>
        <v/>
      </c>
      <c r="R1376" s="34" t="str">
        <f t="shared" si="109"/>
        <v/>
      </c>
    </row>
    <row r="1377" spans="1:18" x14ac:dyDescent="0.35">
      <c r="A1377" s="25">
        <v>1373</v>
      </c>
      <c r="B1377" s="26">
        <f>_xlfn.XLOOKUP(C1377,sales!C:C,scon!B:B,"")</f>
        <v>0</v>
      </c>
      <c r="C1377" s="4"/>
      <c r="D1377" s="26">
        <f>_xlfn.XLOOKUP(C1377,sales!C:C,scon!D:D,"")</f>
        <v>0</v>
      </c>
      <c r="E1377" s="26">
        <f>_xlfn.XLOOKUP(C1377,sales!C:C,scon!E:E,"")</f>
        <v>0</v>
      </c>
      <c r="F1377" s="4"/>
      <c r="G1377" s="27"/>
      <c r="H1377" s="28"/>
      <c r="I1377" s="4"/>
      <c r="J1377" s="35">
        <f>_xlfn.XLOOKUP(C1377,sales!C:C,scon!L:L,"")</f>
        <v>0</v>
      </c>
      <c r="K1377" s="31"/>
      <c r="L1377" s="31"/>
      <c r="M1377" s="33" t="str">
        <f t="shared" si="105"/>
        <v/>
      </c>
      <c r="N1377" s="33" t="str">
        <f t="shared" si="106"/>
        <v/>
      </c>
      <c r="O1377" s="33" t="str">
        <f t="shared" si="107"/>
        <v/>
      </c>
      <c r="P1377" s="4"/>
      <c r="Q1377" s="33" t="str">
        <f t="shared" si="108"/>
        <v/>
      </c>
      <c r="R1377" s="34" t="str">
        <f t="shared" si="109"/>
        <v/>
      </c>
    </row>
    <row r="1378" spans="1:18" x14ac:dyDescent="0.35">
      <c r="A1378" s="25">
        <v>1374</v>
      </c>
      <c r="B1378" s="26">
        <f>_xlfn.XLOOKUP(C1378,sales!C:C,scon!B:B,"")</f>
        <v>0</v>
      </c>
      <c r="C1378" s="4"/>
      <c r="D1378" s="26">
        <f>_xlfn.XLOOKUP(C1378,sales!C:C,scon!D:D,"")</f>
        <v>0</v>
      </c>
      <c r="E1378" s="26">
        <f>_xlfn.XLOOKUP(C1378,sales!C:C,scon!E:E,"")</f>
        <v>0</v>
      </c>
      <c r="F1378" s="4"/>
      <c r="G1378" s="27"/>
      <c r="H1378" s="28"/>
      <c r="I1378" s="4"/>
      <c r="J1378" s="35">
        <f>_xlfn.XLOOKUP(C1378,sales!C:C,scon!L:L,"")</f>
        <v>0</v>
      </c>
      <c r="K1378" s="31"/>
      <c r="L1378" s="31"/>
      <c r="M1378" s="33" t="str">
        <f t="shared" si="105"/>
        <v/>
      </c>
      <c r="N1378" s="33" t="str">
        <f t="shared" si="106"/>
        <v/>
      </c>
      <c r="O1378" s="33" t="str">
        <f t="shared" si="107"/>
        <v/>
      </c>
      <c r="P1378" s="4"/>
      <c r="Q1378" s="33" t="str">
        <f t="shared" si="108"/>
        <v/>
      </c>
      <c r="R1378" s="34" t="str">
        <f t="shared" si="109"/>
        <v/>
      </c>
    </row>
    <row r="1379" spans="1:18" x14ac:dyDescent="0.35">
      <c r="A1379" s="25">
        <v>1375</v>
      </c>
      <c r="B1379" s="26">
        <f>_xlfn.XLOOKUP(C1379,sales!C:C,scon!B:B,"")</f>
        <v>0</v>
      </c>
      <c r="C1379" s="4"/>
      <c r="D1379" s="26">
        <f>_xlfn.XLOOKUP(C1379,sales!C:C,scon!D:D,"")</f>
        <v>0</v>
      </c>
      <c r="E1379" s="26">
        <f>_xlfn.XLOOKUP(C1379,sales!C:C,scon!E:E,"")</f>
        <v>0</v>
      </c>
      <c r="F1379" s="4"/>
      <c r="G1379" s="27"/>
      <c r="H1379" s="28"/>
      <c r="I1379" s="4"/>
      <c r="J1379" s="35">
        <f>_xlfn.XLOOKUP(C1379,sales!C:C,scon!L:L,"")</f>
        <v>0</v>
      </c>
      <c r="K1379" s="31"/>
      <c r="L1379" s="31"/>
      <c r="M1379" s="33" t="str">
        <f t="shared" si="105"/>
        <v/>
      </c>
      <c r="N1379" s="33" t="str">
        <f t="shared" si="106"/>
        <v/>
      </c>
      <c r="O1379" s="33" t="str">
        <f t="shared" si="107"/>
        <v/>
      </c>
      <c r="P1379" s="4"/>
      <c r="Q1379" s="33" t="str">
        <f t="shared" si="108"/>
        <v/>
      </c>
      <c r="R1379" s="34" t="str">
        <f t="shared" si="109"/>
        <v/>
      </c>
    </row>
    <row r="1380" spans="1:18" x14ac:dyDescent="0.35">
      <c r="A1380" s="25">
        <v>1376</v>
      </c>
      <c r="B1380" s="26">
        <f>_xlfn.XLOOKUP(C1380,sales!C:C,scon!B:B,"")</f>
        <v>0</v>
      </c>
      <c r="C1380" s="4"/>
      <c r="D1380" s="26">
        <f>_xlfn.XLOOKUP(C1380,sales!C:C,scon!D:D,"")</f>
        <v>0</v>
      </c>
      <c r="E1380" s="26">
        <f>_xlfn.XLOOKUP(C1380,sales!C:C,scon!E:E,"")</f>
        <v>0</v>
      </c>
      <c r="F1380" s="4"/>
      <c r="G1380" s="27"/>
      <c r="H1380" s="28"/>
      <c r="I1380" s="4"/>
      <c r="J1380" s="35">
        <f>_xlfn.XLOOKUP(C1380,sales!C:C,scon!L:L,"")</f>
        <v>0</v>
      </c>
      <c r="K1380" s="31"/>
      <c r="L1380" s="31"/>
      <c r="M1380" s="33" t="str">
        <f t="shared" si="105"/>
        <v/>
      </c>
      <c r="N1380" s="33" t="str">
        <f t="shared" si="106"/>
        <v/>
      </c>
      <c r="O1380" s="33" t="str">
        <f t="shared" si="107"/>
        <v/>
      </c>
      <c r="P1380" s="4"/>
      <c r="Q1380" s="33" t="str">
        <f t="shared" si="108"/>
        <v/>
      </c>
      <c r="R1380" s="34" t="str">
        <f t="shared" si="109"/>
        <v/>
      </c>
    </row>
    <row r="1381" spans="1:18" x14ac:dyDescent="0.35">
      <c r="A1381" s="25">
        <v>1377</v>
      </c>
      <c r="B1381" s="26">
        <f>_xlfn.XLOOKUP(C1381,sales!C:C,scon!B:B,"")</f>
        <v>0</v>
      </c>
      <c r="C1381" s="4"/>
      <c r="D1381" s="26">
        <f>_xlfn.XLOOKUP(C1381,sales!C:C,scon!D:D,"")</f>
        <v>0</v>
      </c>
      <c r="E1381" s="26">
        <f>_xlfn.XLOOKUP(C1381,sales!C:C,scon!E:E,"")</f>
        <v>0</v>
      </c>
      <c r="F1381" s="4"/>
      <c r="G1381" s="27"/>
      <c r="H1381" s="28"/>
      <c r="I1381" s="4"/>
      <c r="J1381" s="35">
        <f>_xlfn.XLOOKUP(C1381,sales!C:C,scon!L:L,"")</f>
        <v>0</v>
      </c>
      <c r="K1381" s="31"/>
      <c r="L1381" s="31"/>
      <c r="M1381" s="33" t="str">
        <f t="shared" si="105"/>
        <v/>
      </c>
      <c r="N1381" s="33" t="str">
        <f t="shared" si="106"/>
        <v/>
      </c>
      <c r="O1381" s="33" t="str">
        <f t="shared" si="107"/>
        <v/>
      </c>
      <c r="P1381" s="4"/>
      <c r="Q1381" s="33" t="str">
        <f t="shared" si="108"/>
        <v/>
      </c>
      <c r="R1381" s="34" t="str">
        <f t="shared" si="109"/>
        <v/>
      </c>
    </row>
    <row r="1382" spans="1:18" x14ac:dyDescent="0.35">
      <c r="A1382" s="25">
        <v>1378</v>
      </c>
      <c r="B1382" s="26">
        <f>_xlfn.XLOOKUP(C1382,sales!C:C,scon!B:B,"")</f>
        <v>0</v>
      </c>
      <c r="C1382" s="4"/>
      <c r="D1382" s="26">
        <f>_xlfn.XLOOKUP(C1382,sales!C:C,scon!D:D,"")</f>
        <v>0</v>
      </c>
      <c r="E1382" s="26">
        <f>_xlfn.XLOOKUP(C1382,sales!C:C,scon!E:E,"")</f>
        <v>0</v>
      </c>
      <c r="F1382" s="4"/>
      <c r="G1382" s="27"/>
      <c r="H1382" s="28"/>
      <c r="I1382" s="4"/>
      <c r="J1382" s="35">
        <f>_xlfn.XLOOKUP(C1382,sales!C:C,scon!L:L,"")</f>
        <v>0</v>
      </c>
      <c r="K1382" s="31"/>
      <c r="L1382" s="31"/>
      <c r="M1382" s="33" t="str">
        <f t="shared" si="105"/>
        <v/>
      </c>
      <c r="N1382" s="33" t="str">
        <f t="shared" si="106"/>
        <v/>
      </c>
      <c r="O1382" s="33" t="str">
        <f t="shared" si="107"/>
        <v/>
      </c>
      <c r="P1382" s="4"/>
      <c r="Q1382" s="33" t="str">
        <f t="shared" si="108"/>
        <v/>
      </c>
      <c r="R1382" s="34" t="str">
        <f t="shared" si="109"/>
        <v/>
      </c>
    </row>
    <row r="1383" spans="1:18" x14ac:dyDescent="0.35">
      <c r="A1383" s="25">
        <v>1379</v>
      </c>
      <c r="B1383" s="26">
        <f>_xlfn.XLOOKUP(C1383,sales!C:C,scon!B:B,"")</f>
        <v>0</v>
      </c>
      <c r="C1383" s="4"/>
      <c r="D1383" s="26">
        <f>_xlfn.XLOOKUP(C1383,sales!C:C,scon!D:D,"")</f>
        <v>0</v>
      </c>
      <c r="E1383" s="26">
        <f>_xlfn.XLOOKUP(C1383,sales!C:C,scon!E:E,"")</f>
        <v>0</v>
      </c>
      <c r="F1383" s="4"/>
      <c r="G1383" s="27"/>
      <c r="H1383" s="28"/>
      <c r="I1383" s="4"/>
      <c r="J1383" s="35">
        <f>_xlfn.XLOOKUP(C1383,sales!C:C,scon!L:L,"")</f>
        <v>0</v>
      </c>
      <c r="K1383" s="31"/>
      <c r="L1383" s="31"/>
      <c r="M1383" s="33" t="str">
        <f t="shared" si="105"/>
        <v/>
      </c>
      <c r="N1383" s="33" t="str">
        <f t="shared" si="106"/>
        <v/>
      </c>
      <c r="O1383" s="33" t="str">
        <f t="shared" si="107"/>
        <v/>
      </c>
      <c r="P1383" s="4"/>
      <c r="Q1383" s="33" t="str">
        <f t="shared" si="108"/>
        <v/>
      </c>
      <c r="R1383" s="34" t="str">
        <f t="shared" si="109"/>
        <v/>
      </c>
    </row>
    <row r="1384" spans="1:18" x14ac:dyDescent="0.35">
      <c r="A1384" s="25">
        <v>1380</v>
      </c>
      <c r="B1384" s="26">
        <f>_xlfn.XLOOKUP(C1384,sales!C:C,scon!B:B,"")</f>
        <v>0</v>
      </c>
      <c r="C1384" s="4"/>
      <c r="D1384" s="26">
        <f>_xlfn.XLOOKUP(C1384,sales!C:C,scon!D:D,"")</f>
        <v>0</v>
      </c>
      <c r="E1384" s="26">
        <f>_xlfn.XLOOKUP(C1384,sales!C:C,scon!E:E,"")</f>
        <v>0</v>
      </c>
      <c r="F1384" s="4"/>
      <c r="G1384" s="27"/>
      <c r="H1384" s="28"/>
      <c r="I1384" s="4"/>
      <c r="J1384" s="35">
        <f>_xlfn.XLOOKUP(C1384,sales!C:C,scon!L:L,"")</f>
        <v>0</v>
      </c>
      <c r="K1384" s="31"/>
      <c r="L1384" s="31"/>
      <c r="M1384" s="33" t="str">
        <f t="shared" si="105"/>
        <v/>
      </c>
      <c r="N1384" s="33" t="str">
        <f t="shared" si="106"/>
        <v/>
      </c>
      <c r="O1384" s="33" t="str">
        <f t="shared" si="107"/>
        <v/>
      </c>
      <c r="P1384" s="4"/>
      <c r="Q1384" s="33" t="str">
        <f t="shared" si="108"/>
        <v/>
      </c>
      <c r="R1384" s="34" t="str">
        <f t="shared" si="109"/>
        <v/>
      </c>
    </row>
    <row r="1385" spans="1:18" x14ac:dyDescent="0.35">
      <c r="A1385" s="25">
        <v>1381</v>
      </c>
      <c r="B1385" s="26">
        <f>_xlfn.XLOOKUP(C1385,sales!C:C,scon!B:B,"")</f>
        <v>0</v>
      </c>
      <c r="C1385" s="4"/>
      <c r="D1385" s="26">
        <f>_xlfn.XLOOKUP(C1385,sales!C:C,scon!D:D,"")</f>
        <v>0</v>
      </c>
      <c r="E1385" s="26">
        <f>_xlfn.XLOOKUP(C1385,sales!C:C,scon!E:E,"")</f>
        <v>0</v>
      </c>
      <c r="F1385" s="4"/>
      <c r="G1385" s="27"/>
      <c r="H1385" s="28"/>
      <c r="I1385" s="4"/>
      <c r="J1385" s="35">
        <f>_xlfn.XLOOKUP(C1385,sales!C:C,scon!L:L,"")</f>
        <v>0</v>
      </c>
      <c r="K1385" s="31"/>
      <c r="L1385" s="31"/>
      <c r="M1385" s="33" t="str">
        <f t="shared" si="105"/>
        <v/>
      </c>
      <c r="N1385" s="33" t="str">
        <f t="shared" si="106"/>
        <v/>
      </c>
      <c r="O1385" s="33" t="str">
        <f t="shared" si="107"/>
        <v/>
      </c>
      <c r="P1385" s="4"/>
      <c r="Q1385" s="33" t="str">
        <f t="shared" si="108"/>
        <v/>
      </c>
      <c r="R1385" s="34" t="str">
        <f t="shared" si="109"/>
        <v/>
      </c>
    </row>
    <row r="1386" spans="1:18" x14ac:dyDescent="0.35">
      <c r="A1386" s="25">
        <v>1382</v>
      </c>
      <c r="B1386" s="26">
        <f>_xlfn.XLOOKUP(C1386,sales!C:C,scon!B:B,"")</f>
        <v>0</v>
      </c>
      <c r="C1386" s="4"/>
      <c r="D1386" s="26">
        <f>_xlfn.XLOOKUP(C1386,sales!C:C,scon!D:D,"")</f>
        <v>0</v>
      </c>
      <c r="E1386" s="26">
        <f>_xlfn.XLOOKUP(C1386,sales!C:C,scon!E:E,"")</f>
        <v>0</v>
      </c>
      <c r="F1386" s="4"/>
      <c r="G1386" s="27"/>
      <c r="H1386" s="28"/>
      <c r="I1386" s="4"/>
      <c r="J1386" s="35">
        <f>_xlfn.XLOOKUP(C1386,sales!C:C,scon!L:L,"")</f>
        <v>0</v>
      </c>
      <c r="K1386" s="31"/>
      <c r="L1386" s="31"/>
      <c r="M1386" s="33" t="str">
        <f t="shared" si="105"/>
        <v/>
      </c>
      <c r="N1386" s="33" t="str">
        <f t="shared" si="106"/>
        <v/>
      </c>
      <c r="O1386" s="33" t="str">
        <f t="shared" si="107"/>
        <v/>
      </c>
      <c r="P1386" s="4"/>
      <c r="Q1386" s="33" t="str">
        <f t="shared" si="108"/>
        <v/>
      </c>
      <c r="R1386" s="34" t="str">
        <f t="shared" si="109"/>
        <v/>
      </c>
    </row>
    <row r="1387" spans="1:18" x14ac:dyDescent="0.35">
      <c r="A1387" s="25">
        <v>1383</v>
      </c>
      <c r="B1387" s="26">
        <f>_xlfn.XLOOKUP(C1387,sales!C:C,scon!B:B,"")</f>
        <v>0</v>
      </c>
      <c r="C1387" s="4"/>
      <c r="D1387" s="26">
        <f>_xlfn.XLOOKUP(C1387,sales!C:C,scon!D:D,"")</f>
        <v>0</v>
      </c>
      <c r="E1387" s="26">
        <f>_xlfn.XLOOKUP(C1387,sales!C:C,scon!E:E,"")</f>
        <v>0</v>
      </c>
      <c r="F1387" s="4"/>
      <c r="G1387" s="27"/>
      <c r="H1387" s="28"/>
      <c r="I1387" s="4"/>
      <c r="J1387" s="35">
        <f>_xlfn.XLOOKUP(C1387,sales!C:C,scon!L:L,"")</f>
        <v>0</v>
      </c>
      <c r="K1387" s="31"/>
      <c r="L1387" s="31"/>
      <c r="M1387" s="33" t="str">
        <f t="shared" si="105"/>
        <v/>
      </c>
      <c r="N1387" s="33" t="str">
        <f t="shared" si="106"/>
        <v/>
      </c>
      <c r="O1387" s="33" t="str">
        <f t="shared" si="107"/>
        <v/>
      </c>
      <c r="P1387" s="4"/>
      <c r="Q1387" s="33" t="str">
        <f t="shared" si="108"/>
        <v/>
      </c>
      <c r="R1387" s="34" t="str">
        <f t="shared" si="109"/>
        <v/>
      </c>
    </row>
    <row r="1388" spans="1:18" x14ac:dyDescent="0.35">
      <c r="A1388" s="25">
        <v>1384</v>
      </c>
      <c r="B1388" s="26">
        <f>_xlfn.XLOOKUP(C1388,sales!C:C,scon!B:B,"")</f>
        <v>0</v>
      </c>
      <c r="C1388" s="4"/>
      <c r="D1388" s="26">
        <f>_xlfn.XLOOKUP(C1388,sales!C:C,scon!D:D,"")</f>
        <v>0</v>
      </c>
      <c r="E1388" s="26">
        <f>_xlfn.XLOOKUP(C1388,sales!C:C,scon!E:E,"")</f>
        <v>0</v>
      </c>
      <c r="F1388" s="4"/>
      <c r="G1388" s="27"/>
      <c r="H1388" s="28"/>
      <c r="I1388" s="4"/>
      <c r="J1388" s="35">
        <f>_xlfn.XLOOKUP(C1388,sales!C:C,scon!L:L,"")</f>
        <v>0</v>
      </c>
      <c r="K1388" s="31"/>
      <c r="L1388" s="31"/>
      <c r="M1388" s="33" t="str">
        <f t="shared" si="105"/>
        <v/>
      </c>
      <c r="N1388" s="33" t="str">
        <f t="shared" si="106"/>
        <v/>
      </c>
      <c r="O1388" s="33" t="str">
        <f t="shared" si="107"/>
        <v/>
      </c>
      <c r="P1388" s="4"/>
      <c r="Q1388" s="33" t="str">
        <f t="shared" si="108"/>
        <v/>
      </c>
      <c r="R1388" s="34" t="str">
        <f t="shared" si="109"/>
        <v/>
      </c>
    </row>
    <row r="1389" spans="1:18" x14ac:dyDescent="0.35">
      <c r="A1389" s="25">
        <v>1385</v>
      </c>
      <c r="B1389" s="26">
        <f>_xlfn.XLOOKUP(C1389,sales!C:C,scon!B:B,"")</f>
        <v>0</v>
      </c>
      <c r="C1389" s="4"/>
      <c r="D1389" s="26">
        <f>_xlfn.XLOOKUP(C1389,sales!C:C,scon!D:D,"")</f>
        <v>0</v>
      </c>
      <c r="E1389" s="26">
        <f>_xlfn.XLOOKUP(C1389,sales!C:C,scon!E:E,"")</f>
        <v>0</v>
      </c>
      <c r="F1389" s="4"/>
      <c r="G1389" s="27"/>
      <c r="H1389" s="28"/>
      <c r="I1389" s="4"/>
      <c r="J1389" s="35">
        <f>_xlfn.XLOOKUP(C1389,sales!C:C,scon!L:L,"")</f>
        <v>0</v>
      </c>
      <c r="K1389" s="31"/>
      <c r="L1389" s="31"/>
      <c r="M1389" s="33" t="str">
        <f t="shared" si="105"/>
        <v/>
      </c>
      <c r="N1389" s="33" t="str">
        <f t="shared" si="106"/>
        <v/>
      </c>
      <c r="O1389" s="33" t="str">
        <f t="shared" si="107"/>
        <v/>
      </c>
      <c r="P1389" s="4"/>
      <c r="Q1389" s="33" t="str">
        <f t="shared" si="108"/>
        <v/>
      </c>
      <c r="R1389" s="34" t="str">
        <f t="shared" si="109"/>
        <v/>
      </c>
    </row>
    <row r="1390" spans="1:18" x14ac:dyDescent="0.35">
      <c r="A1390" s="25">
        <v>1386</v>
      </c>
      <c r="B1390" s="26">
        <f>_xlfn.XLOOKUP(C1390,sales!C:C,scon!B:B,"")</f>
        <v>0</v>
      </c>
      <c r="C1390" s="4"/>
      <c r="D1390" s="26">
        <f>_xlfn.XLOOKUP(C1390,sales!C:C,scon!D:D,"")</f>
        <v>0</v>
      </c>
      <c r="E1390" s="26">
        <f>_xlfn.XLOOKUP(C1390,sales!C:C,scon!E:E,"")</f>
        <v>0</v>
      </c>
      <c r="F1390" s="4"/>
      <c r="G1390" s="27"/>
      <c r="H1390" s="28"/>
      <c r="I1390" s="4"/>
      <c r="J1390" s="35">
        <f>_xlfn.XLOOKUP(C1390,sales!C:C,scon!L:L,"")</f>
        <v>0</v>
      </c>
      <c r="K1390" s="31"/>
      <c r="L1390" s="31"/>
      <c r="M1390" s="33" t="str">
        <f t="shared" si="105"/>
        <v/>
      </c>
      <c r="N1390" s="33" t="str">
        <f t="shared" si="106"/>
        <v/>
      </c>
      <c r="O1390" s="33" t="str">
        <f t="shared" si="107"/>
        <v/>
      </c>
      <c r="P1390" s="4"/>
      <c r="Q1390" s="33" t="str">
        <f t="shared" si="108"/>
        <v/>
      </c>
      <c r="R1390" s="34" t="str">
        <f t="shared" si="109"/>
        <v/>
      </c>
    </row>
    <row r="1391" spans="1:18" x14ac:dyDescent="0.35">
      <c r="A1391" s="25">
        <v>1387</v>
      </c>
      <c r="B1391" s="26">
        <f>_xlfn.XLOOKUP(C1391,sales!C:C,scon!B:B,"")</f>
        <v>0</v>
      </c>
      <c r="C1391" s="4"/>
      <c r="D1391" s="26">
        <f>_xlfn.XLOOKUP(C1391,sales!C:C,scon!D:D,"")</f>
        <v>0</v>
      </c>
      <c r="E1391" s="26">
        <f>_xlfn.XLOOKUP(C1391,sales!C:C,scon!E:E,"")</f>
        <v>0</v>
      </c>
      <c r="F1391" s="4"/>
      <c r="G1391" s="27"/>
      <c r="H1391" s="28"/>
      <c r="I1391" s="4"/>
      <c r="J1391" s="35">
        <f>_xlfn.XLOOKUP(C1391,sales!C:C,scon!L:L,"")</f>
        <v>0</v>
      </c>
      <c r="K1391" s="31"/>
      <c r="L1391" s="31"/>
      <c r="M1391" s="33" t="str">
        <f t="shared" si="105"/>
        <v/>
      </c>
      <c r="N1391" s="33" t="str">
        <f t="shared" si="106"/>
        <v/>
      </c>
      <c r="O1391" s="33" t="str">
        <f t="shared" si="107"/>
        <v/>
      </c>
      <c r="P1391" s="4"/>
      <c r="Q1391" s="33" t="str">
        <f t="shared" si="108"/>
        <v/>
      </c>
      <c r="R1391" s="34" t="str">
        <f t="shared" si="109"/>
        <v/>
      </c>
    </row>
    <row r="1392" spans="1:18" x14ac:dyDescent="0.35">
      <c r="A1392" s="25">
        <v>1388</v>
      </c>
      <c r="B1392" s="26">
        <f>_xlfn.XLOOKUP(C1392,sales!C:C,scon!B:B,"")</f>
        <v>0</v>
      </c>
      <c r="C1392" s="4"/>
      <c r="D1392" s="26">
        <f>_xlfn.XLOOKUP(C1392,sales!C:C,scon!D:D,"")</f>
        <v>0</v>
      </c>
      <c r="E1392" s="26">
        <f>_xlfn.XLOOKUP(C1392,sales!C:C,scon!E:E,"")</f>
        <v>0</v>
      </c>
      <c r="F1392" s="4"/>
      <c r="G1392" s="27"/>
      <c r="H1392" s="28"/>
      <c r="I1392" s="4"/>
      <c r="J1392" s="35">
        <f>_xlfn.XLOOKUP(C1392,sales!C:C,scon!L:L,"")</f>
        <v>0</v>
      </c>
      <c r="K1392" s="31"/>
      <c r="L1392" s="31"/>
      <c r="M1392" s="33" t="str">
        <f t="shared" si="105"/>
        <v/>
      </c>
      <c r="N1392" s="33" t="str">
        <f t="shared" si="106"/>
        <v/>
      </c>
      <c r="O1392" s="33" t="str">
        <f t="shared" si="107"/>
        <v/>
      </c>
      <c r="P1392" s="4"/>
      <c r="Q1392" s="33" t="str">
        <f t="shared" si="108"/>
        <v/>
      </c>
      <c r="R1392" s="34" t="str">
        <f t="shared" si="109"/>
        <v/>
      </c>
    </row>
    <row r="1393" spans="1:18" x14ac:dyDescent="0.35">
      <c r="A1393" s="25">
        <v>1389</v>
      </c>
      <c r="B1393" s="26">
        <f>_xlfn.XLOOKUP(C1393,sales!C:C,scon!B:B,"")</f>
        <v>0</v>
      </c>
      <c r="C1393" s="4"/>
      <c r="D1393" s="26">
        <f>_xlfn.XLOOKUP(C1393,sales!C:C,scon!D:D,"")</f>
        <v>0</v>
      </c>
      <c r="E1393" s="26">
        <f>_xlfn.XLOOKUP(C1393,sales!C:C,scon!E:E,"")</f>
        <v>0</v>
      </c>
      <c r="F1393" s="4"/>
      <c r="G1393" s="27"/>
      <c r="H1393" s="28"/>
      <c r="I1393" s="4"/>
      <c r="J1393" s="35">
        <f>_xlfn.XLOOKUP(C1393,sales!C:C,scon!L:L,"")</f>
        <v>0</v>
      </c>
      <c r="K1393" s="31"/>
      <c r="L1393" s="31"/>
      <c r="M1393" s="33" t="str">
        <f t="shared" si="105"/>
        <v/>
      </c>
      <c r="N1393" s="33" t="str">
        <f t="shared" si="106"/>
        <v/>
      </c>
      <c r="O1393" s="33" t="str">
        <f t="shared" si="107"/>
        <v/>
      </c>
      <c r="P1393" s="4"/>
      <c r="Q1393" s="33" t="str">
        <f t="shared" si="108"/>
        <v/>
      </c>
      <c r="R1393" s="34" t="str">
        <f t="shared" si="109"/>
        <v/>
      </c>
    </row>
    <row r="1394" spans="1:18" x14ac:dyDescent="0.35">
      <c r="A1394" s="25">
        <v>1390</v>
      </c>
      <c r="B1394" s="26">
        <f>_xlfn.XLOOKUP(C1394,sales!C:C,scon!B:B,"")</f>
        <v>0</v>
      </c>
      <c r="C1394" s="4"/>
      <c r="D1394" s="26">
        <f>_xlfn.XLOOKUP(C1394,sales!C:C,scon!D:D,"")</f>
        <v>0</v>
      </c>
      <c r="E1394" s="26">
        <f>_xlfn.XLOOKUP(C1394,sales!C:C,scon!E:E,"")</f>
        <v>0</v>
      </c>
      <c r="F1394" s="4"/>
      <c r="G1394" s="27"/>
      <c r="H1394" s="28"/>
      <c r="I1394" s="4"/>
      <c r="J1394" s="35">
        <f>_xlfn.XLOOKUP(C1394,sales!C:C,scon!L:L,"")</f>
        <v>0</v>
      </c>
      <c r="K1394" s="31"/>
      <c r="L1394" s="31"/>
      <c r="M1394" s="33" t="str">
        <f t="shared" si="105"/>
        <v/>
      </c>
      <c r="N1394" s="33" t="str">
        <f t="shared" si="106"/>
        <v/>
      </c>
      <c r="O1394" s="33" t="str">
        <f t="shared" si="107"/>
        <v/>
      </c>
      <c r="P1394" s="4"/>
      <c r="Q1394" s="33" t="str">
        <f t="shared" si="108"/>
        <v/>
      </c>
      <c r="R1394" s="34" t="str">
        <f t="shared" si="109"/>
        <v/>
      </c>
    </row>
    <row r="1395" spans="1:18" x14ac:dyDescent="0.35">
      <c r="A1395" s="25">
        <v>1391</v>
      </c>
      <c r="B1395" s="26">
        <f>_xlfn.XLOOKUP(C1395,sales!C:C,scon!B:B,"")</f>
        <v>0</v>
      </c>
      <c r="C1395" s="4"/>
      <c r="D1395" s="26">
        <f>_xlfn.XLOOKUP(C1395,sales!C:C,scon!D:D,"")</f>
        <v>0</v>
      </c>
      <c r="E1395" s="26">
        <f>_xlfn.XLOOKUP(C1395,sales!C:C,scon!E:E,"")</f>
        <v>0</v>
      </c>
      <c r="F1395" s="4"/>
      <c r="G1395" s="27"/>
      <c r="H1395" s="28"/>
      <c r="I1395" s="4"/>
      <c r="J1395" s="35">
        <f>_xlfn.XLOOKUP(C1395,sales!C:C,scon!L:L,"")</f>
        <v>0</v>
      </c>
      <c r="K1395" s="31"/>
      <c r="L1395" s="31"/>
      <c r="M1395" s="33" t="str">
        <f t="shared" si="105"/>
        <v/>
      </c>
      <c r="N1395" s="33" t="str">
        <f t="shared" si="106"/>
        <v/>
      </c>
      <c r="O1395" s="33" t="str">
        <f t="shared" si="107"/>
        <v/>
      </c>
      <c r="P1395" s="4"/>
      <c r="Q1395" s="33" t="str">
        <f t="shared" si="108"/>
        <v/>
      </c>
      <c r="R1395" s="34" t="str">
        <f t="shared" si="109"/>
        <v/>
      </c>
    </row>
    <row r="1396" spans="1:18" x14ac:dyDescent="0.35">
      <c r="A1396" s="25">
        <v>1392</v>
      </c>
      <c r="B1396" s="26">
        <f>_xlfn.XLOOKUP(C1396,sales!C:C,scon!B:B,"")</f>
        <v>0</v>
      </c>
      <c r="C1396" s="4"/>
      <c r="D1396" s="26">
        <f>_xlfn.XLOOKUP(C1396,sales!C:C,scon!D:D,"")</f>
        <v>0</v>
      </c>
      <c r="E1396" s="26">
        <f>_xlfn.XLOOKUP(C1396,sales!C:C,scon!E:E,"")</f>
        <v>0</v>
      </c>
      <c r="F1396" s="4"/>
      <c r="G1396" s="27"/>
      <c r="H1396" s="28"/>
      <c r="I1396" s="4"/>
      <c r="J1396" s="35">
        <f>_xlfn.XLOOKUP(C1396,sales!C:C,scon!L:L,"")</f>
        <v>0</v>
      </c>
      <c r="K1396" s="31"/>
      <c r="L1396" s="31"/>
      <c r="M1396" s="33" t="str">
        <f t="shared" si="105"/>
        <v/>
      </c>
      <c r="N1396" s="33" t="str">
        <f t="shared" si="106"/>
        <v/>
      </c>
      <c r="O1396" s="33" t="str">
        <f t="shared" si="107"/>
        <v/>
      </c>
      <c r="P1396" s="4"/>
      <c r="Q1396" s="33" t="str">
        <f t="shared" si="108"/>
        <v/>
      </c>
      <c r="R1396" s="34" t="str">
        <f t="shared" si="109"/>
        <v/>
      </c>
    </row>
    <row r="1397" spans="1:18" x14ac:dyDescent="0.35">
      <c r="A1397" s="25">
        <v>1393</v>
      </c>
      <c r="B1397" s="26">
        <f>_xlfn.XLOOKUP(C1397,sales!C:C,scon!B:B,"")</f>
        <v>0</v>
      </c>
      <c r="C1397" s="4"/>
      <c r="D1397" s="26">
        <f>_xlfn.XLOOKUP(C1397,sales!C:C,scon!D:D,"")</f>
        <v>0</v>
      </c>
      <c r="E1397" s="26">
        <f>_xlfn.XLOOKUP(C1397,sales!C:C,scon!E:E,"")</f>
        <v>0</v>
      </c>
      <c r="F1397" s="4"/>
      <c r="G1397" s="27"/>
      <c r="H1397" s="28"/>
      <c r="I1397" s="4"/>
      <c r="J1397" s="35">
        <f>_xlfn.XLOOKUP(C1397,sales!C:C,scon!L:L,"")</f>
        <v>0</v>
      </c>
      <c r="K1397" s="31"/>
      <c r="L1397" s="31"/>
      <c r="M1397" s="33" t="str">
        <f t="shared" si="105"/>
        <v/>
      </c>
      <c r="N1397" s="33" t="str">
        <f t="shared" si="106"/>
        <v/>
      </c>
      <c r="O1397" s="33" t="str">
        <f t="shared" si="107"/>
        <v/>
      </c>
      <c r="P1397" s="4"/>
      <c r="Q1397" s="33" t="str">
        <f t="shared" si="108"/>
        <v/>
      </c>
      <c r="R1397" s="34" t="str">
        <f t="shared" si="109"/>
        <v/>
      </c>
    </row>
    <row r="1398" spans="1:18" x14ac:dyDescent="0.35">
      <c r="A1398" s="25">
        <v>1394</v>
      </c>
      <c r="B1398" s="26">
        <f>_xlfn.XLOOKUP(C1398,sales!C:C,scon!B:B,"")</f>
        <v>0</v>
      </c>
      <c r="C1398" s="4"/>
      <c r="D1398" s="26">
        <f>_xlfn.XLOOKUP(C1398,sales!C:C,scon!D:D,"")</f>
        <v>0</v>
      </c>
      <c r="E1398" s="26">
        <f>_xlfn.XLOOKUP(C1398,sales!C:C,scon!E:E,"")</f>
        <v>0</v>
      </c>
      <c r="F1398" s="4"/>
      <c r="G1398" s="27"/>
      <c r="H1398" s="28"/>
      <c r="I1398" s="4"/>
      <c r="J1398" s="35">
        <f>_xlfn.XLOOKUP(C1398,sales!C:C,scon!L:L,"")</f>
        <v>0</v>
      </c>
      <c r="K1398" s="31"/>
      <c r="L1398" s="31"/>
      <c r="M1398" s="33" t="str">
        <f t="shared" si="105"/>
        <v/>
      </c>
      <c r="N1398" s="33" t="str">
        <f t="shared" si="106"/>
        <v/>
      </c>
      <c r="O1398" s="33" t="str">
        <f t="shared" si="107"/>
        <v/>
      </c>
      <c r="P1398" s="4"/>
      <c r="Q1398" s="33" t="str">
        <f t="shared" si="108"/>
        <v/>
      </c>
      <c r="R1398" s="34" t="str">
        <f t="shared" si="109"/>
        <v/>
      </c>
    </row>
    <row r="1399" spans="1:18" x14ac:dyDescent="0.35">
      <c r="A1399" s="25">
        <v>1395</v>
      </c>
      <c r="B1399" s="26">
        <f>_xlfn.XLOOKUP(C1399,sales!C:C,scon!B:B,"")</f>
        <v>0</v>
      </c>
      <c r="C1399" s="4"/>
      <c r="D1399" s="26">
        <f>_xlfn.XLOOKUP(C1399,sales!C:C,scon!D:D,"")</f>
        <v>0</v>
      </c>
      <c r="E1399" s="26">
        <f>_xlfn.XLOOKUP(C1399,sales!C:C,scon!E:E,"")</f>
        <v>0</v>
      </c>
      <c r="F1399" s="4"/>
      <c r="G1399" s="27"/>
      <c r="H1399" s="28"/>
      <c r="I1399" s="4"/>
      <c r="J1399" s="35">
        <f>_xlfn.XLOOKUP(C1399,sales!C:C,scon!L:L,"")</f>
        <v>0</v>
      </c>
      <c r="K1399" s="31"/>
      <c r="L1399" s="31"/>
      <c r="M1399" s="33" t="str">
        <f t="shared" si="105"/>
        <v/>
      </c>
      <c r="N1399" s="33" t="str">
        <f t="shared" si="106"/>
        <v/>
      </c>
      <c r="O1399" s="33" t="str">
        <f t="shared" si="107"/>
        <v/>
      </c>
      <c r="P1399" s="4"/>
      <c r="Q1399" s="33" t="str">
        <f t="shared" si="108"/>
        <v/>
      </c>
      <c r="R1399" s="34" t="str">
        <f t="shared" si="109"/>
        <v/>
      </c>
    </row>
    <row r="1400" spans="1:18" x14ac:dyDescent="0.35">
      <c r="A1400" s="25">
        <v>1396</v>
      </c>
      <c r="B1400" s="26">
        <f>_xlfn.XLOOKUP(C1400,sales!C:C,scon!B:B,"")</f>
        <v>0</v>
      </c>
      <c r="C1400" s="4"/>
      <c r="D1400" s="26">
        <f>_xlfn.XLOOKUP(C1400,sales!C:C,scon!D:D,"")</f>
        <v>0</v>
      </c>
      <c r="E1400" s="26">
        <f>_xlfn.XLOOKUP(C1400,sales!C:C,scon!E:E,"")</f>
        <v>0</v>
      </c>
      <c r="F1400" s="4"/>
      <c r="G1400" s="27"/>
      <c r="H1400" s="28"/>
      <c r="I1400" s="4"/>
      <c r="J1400" s="35">
        <f>_xlfn.XLOOKUP(C1400,sales!C:C,scon!L:L,"")</f>
        <v>0</v>
      </c>
      <c r="K1400" s="31"/>
      <c r="L1400" s="31"/>
      <c r="M1400" s="33" t="str">
        <f t="shared" si="105"/>
        <v/>
      </c>
      <c r="N1400" s="33" t="str">
        <f t="shared" si="106"/>
        <v/>
      </c>
      <c r="O1400" s="33" t="str">
        <f t="shared" si="107"/>
        <v/>
      </c>
      <c r="P1400" s="4"/>
      <c r="Q1400" s="33" t="str">
        <f t="shared" si="108"/>
        <v/>
      </c>
      <c r="R1400" s="34" t="str">
        <f t="shared" si="109"/>
        <v/>
      </c>
    </row>
    <row r="1401" spans="1:18" x14ac:dyDescent="0.35">
      <c r="A1401" s="25">
        <v>1397</v>
      </c>
      <c r="B1401" s="26">
        <f>_xlfn.XLOOKUP(C1401,sales!C:C,scon!B:B,"")</f>
        <v>0</v>
      </c>
      <c r="C1401" s="4"/>
      <c r="D1401" s="26">
        <f>_xlfn.XLOOKUP(C1401,sales!C:C,scon!D:D,"")</f>
        <v>0</v>
      </c>
      <c r="E1401" s="26">
        <f>_xlfn.XLOOKUP(C1401,sales!C:C,scon!E:E,"")</f>
        <v>0</v>
      </c>
      <c r="F1401" s="4"/>
      <c r="G1401" s="27"/>
      <c r="H1401" s="28"/>
      <c r="I1401" s="4"/>
      <c r="J1401" s="35">
        <f>_xlfn.XLOOKUP(C1401,sales!C:C,scon!L:L,"")</f>
        <v>0</v>
      </c>
      <c r="K1401" s="31"/>
      <c r="L1401" s="31"/>
      <c r="M1401" s="33" t="str">
        <f t="shared" si="105"/>
        <v/>
      </c>
      <c r="N1401" s="33" t="str">
        <f t="shared" si="106"/>
        <v/>
      </c>
      <c r="O1401" s="33" t="str">
        <f t="shared" si="107"/>
        <v/>
      </c>
      <c r="P1401" s="4"/>
      <c r="Q1401" s="33" t="str">
        <f t="shared" si="108"/>
        <v/>
      </c>
      <c r="R1401" s="34" t="str">
        <f t="shared" si="109"/>
        <v/>
      </c>
    </row>
    <row r="1402" spans="1:18" x14ac:dyDescent="0.35">
      <c r="A1402" s="25">
        <v>1398</v>
      </c>
      <c r="B1402" s="26">
        <f>_xlfn.XLOOKUP(C1402,sales!C:C,scon!B:B,"")</f>
        <v>0</v>
      </c>
      <c r="C1402" s="4"/>
      <c r="D1402" s="26">
        <f>_xlfn.XLOOKUP(C1402,sales!C:C,scon!D:D,"")</f>
        <v>0</v>
      </c>
      <c r="E1402" s="26">
        <f>_xlfn.XLOOKUP(C1402,sales!C:C,scon!E:E,"")</f>
        <v>0</v>
      </c>
      <c r="F1402" s="4"/>
      <c r="G1402" s="27"/>
      <c r="H1402" s="28"/>
      <c r="I1402" s="4"/>
      <c r="J1402" s="35">
        <f>_xlfn.XLOOKUP(C1402,sales!C:C,scon!L:L,"")</f>
        <v>0</v>
      </c>
      <c r="K1402" s="31"/>
      <c r="L1402" s="31"/>
      <c r="M1402" s="33" t="str">
        <f t="shared" si="105"/>
        <v/>
      </c>
      <c r="N1402" s="33" t="str">
        <f t="shared" si="106"/>
        <v/>
      </c>
      <c r="O1402" s="33" t="str">
        <f t="shared" si="107"/>
        <v/>
      </c>
      <c r="P1402" s="4"/>
      <c r="Q1402" s="33" t="str">
        <f t="shared" si="108"/>
        <v/>
      </c>
      <c r="R1402" s="34" t="str">
        <f t="shared" si="109"/>
        <v/>
      </c>
    </row>
    <row r="1403" spans="1:18" x14ac:dyDescent="0.35">
      <c r="A1403" s="25">
        <v>1399</v>
      </c>
      <c r="B1403" s="26">
        <f>_xlfn.XLOOKUP(C1403,sales!C:C,scon!B:B,"")</f>
        <v>0</v>
      </c>
      <c r="C1403" s="4"/>
      <c r="D1403" s="26">
        <f>_xlfn.XLOOKUP(C1403,sales!C:C,scon!D:D,"")</f>
        <v>0</v>
      </c>
      <c r="E1403" s="26">
        <f>_xlfn.XLOOKUP(C1403,sales!C:C,scon!E:E,"")</f>
        <v>0</v>
      </c>
      <c r="F1403" s="4"/>
      <c r="G1403" s="27"/>
      <c r="H1403" s="28"/>
      <c r="I1403" s="4"/>
      <c r="J1403" s="35">
        <f>_xlfn.XLOOKUP(C1403,sales!C:C,scon!L:L,"")</f>
        <v>0</v>
      </c>
      <c r="K1403" s="31"/>
      <c r="L1403" s="31"/>
      <c r="M1403" s="33" t="str">
        <f t="shared" si="105"/>
        <v/>
      </c>
      <c r="N1403" s="33" t="str">
        <f t="shared" si="106"/>
        <v/>
      </c>
      <c r="O1403" s="33" t="str">
        <f t="shared" si="107"/>
        <v/>
      </c>
      <c r="P1403" s="4"/>
      <c r="Q1403" s="33" t="str">
        <f t="shared" si="108"/>
        <v/>
      </c>
      <c r="R1403" s="34" t="str">
        <f t="shared" si="109"/>
        <v/>
      </c>
    </row>
    <row r="1404" spans="1:18" x14ac:dyDescent="0.35">
      <c r="A1404" s="25">
        <v>1400</v>
      </c>
      <c r="B1404" s="26">
        <f>_xlfn.XLOOKUP(C1404,sales!C:C,scon!B:B,"")</f>
        <v>0</v>
      </c>
      <c r="C1404" s="4"/>
      <c r="D1404" s="26">
        <f>_xlfn.XLOOKUP(C1404,sales!C:C,scon!D:D,"")</f>
        <v>0</v>
      </c>
      <c r="E1404" s="26">
        <f>_xlfn.XLOOKUP(C1404,sales!C:C,scon!E:E,"")</f>
        <v>0</v>
      </c>
      <c r="F1404" s="4"/>
      <c r="G1404" s="27"/>
      <c r="H1404" s="28"/>
      <c r="I1404" s="4"/>
      <c r="J1404" s="35">
        <f>_xlfn.XLOOKUP(C1404,sales!C:C,scon!L:L,"")</f>
        <v>0</v>
      </c>
      <c r="K1404" s="31"/>
      <c r="L1404" s="31"/>
      <c r="M1404" s="33" t="str">
        <f t="shared" si="105"/>
        <v/>
      </c>
      <c r="N1404" s="33" t="str">
        <f t="shared" si="106"/>
        <v/>
      </c>
      <c r="O1404" s="33" t="str">
        <f t="shared" si="107"/>
        <v/>
      </c>
      <c r="P1404" s="4"/>
      <c r="Q1404" s="33" t="str">
        <f t="shared" si="108"/>
        <v/>
      </c>
      <c r="R1404" s="34" t="str">
        <f t="shared" si="109"/>
        <v/>
      </c>
    </row>
    <row r="1405" spans="1:18" x14ac:dyDescent="0.35">
      <c r="A1405" s="25">
        <v>1401</v>
      </c>
      <c r="B1405" s="26">
        <f>_xlfn.XLOOKUP(C1405,sales!C:C,scon!B:B,"")</f>
        <v>0</v>
      </c>
      <c r="C1405" s="4"/>
      <c r="D1405" s="26">
        <f>_xlfn.XLOOKUP(C1405,sales!C:C,scon!D:D,"")</f>
        <v>0</v>
      </c>
      <c r="E1405" s="26">
        <f>_xlfn.XLOOKUP(C1405,sales!C:C,scon!E:E,"")</f>
        <v>0</v>
      </c>
      <c r="F1405" s="4"/>
      <c r="G1405" s="27"/>
      <c r="H1405" s="28"/>
      <c r="I1405" s="4"/>
      <c r="J1405" s="35">
        <f>_xlfn.XLOOKUP(C1405,sales!C:C,scon!L:L,"")</f>
        <v>0</v>
      </c>
      <c r="K1405" s="31"/>
      <c r="L1405" s="31"/>
      <c r="M1405" s="33" t="str">
        <f t="shared" si="105"/>
        <v/>
      </c>
      <c r="N1405" s="33" t="str">
        <f t="shared" si="106"/>
        <v/>
      </c>
      <c r="O1405" s="33" t="str">
        <f t="shared" si="107"/>
        <v/>
      </c>
      <c r="P1405" s="4"/>
      <c r="Q1405" s="33" t="str">
        <f t="shared" si="108"/>
        <v/>
      </c>
      <c r="R1405" s="34" t="str">
        <f t="shared" si="109"/>
        <v/>
      </c>
    </row>
    <row r="1406" spans="1:18" x14ac:dyDescent="0.35">
      <c r="A1406" s="25">
        <v>1402</v>
      </c>
      <c r="B1406" s="26">
        <f>_xlfn.XLOOKUP(C1406,sales!C:C,scon!B:B,"")</f>
        <v>0</v>
      </c>
      <c r="C1406" s="4"/>
      <c r="D1406" s="26">
        <f>_xlfn.XLOOKUP(C1406,sales!C:C,scon!D:D,"")</f>
        <v>0</v>
      </c>
      <c r="E1406" s="26">
        <f>_xlfn.XLOOKUP(C1406,sales!C:C,scon!E:E,"")</f>
        <v>0</v>
      </c>
      <c r="F1406" s="4"/>
      <c r="G1406" s="27"/>
      <c r="H1406" s="28"/>
      <c r="I1406" s="4"/>
      <c r="J1406" s="35">
        <f>_xlfn.XLOOKUP(C1406,sales!C:C,scon!L:L,"")</f>
        <v>0</v>
      </c>
      <c r="K1406" s="31"/>
      <c r="L1406" s="31"/>
      <c r="M1406" s="33" t="str">
        <f t="shared" si="105"/>
        <v/>
      </c>
      <c r="N1406" s="33" t="str">
        <f t="shared" si="106"/>
        <v/>
      </c>
      <c r="O1406" s="33" t="str">
        <f t="shared" si="107"/>
        <v/>
      </c>
      <c r="P1406" s="4"/>
      <c r="Q1406" s="33" t="str">
        <f t="shared" si="108"/>
        <v/>
      </c>
      <c r="R1406" s="34" t="str">
        <f t="shared" si="109"/>
        <v/>
      </c>
    </row>
    <row r="1407" spans="1:18" x14ac:dyDescent="0.35">
      <c r="A1407" s="25">
        <v>1403</v>
      </c>
      <c r="B1407" s="26">
        <f>_xlfn.XLOOKUP(C1407,sales!C:C,scon!B:B,"")</f>
        <v>0</v>
      </c>
      <c r="C1407" s="4"/>
      <c r="D1407" s="26">
        <f>_xlfn.XLOOKUP(C1407,sales!C:C,scon!D:D,"")</f>
        <v>0</v>
      </c>
      <c r="E1407" s="26">
        <f>_xlfn.XLOOKUP(C1407,sales!C:C,scon!E:E,"")</f>
        <v>0</v>
      </c>
      <c r="F1407" s="4"/>
      <c r="G1407" s="27"/>
      <c r="H1407" s="28"/>
      <c r="I1407" s="4"/>
      <c r="J1407" s="35">
        <f>_xlfn.XLOOKUP(C1407,sales!C:C,scon!L:L,"")</f>
        <v>0</v>
      </c>
      <c r="K1407" s="31"/>
      <c r="L1407" s="31"/>
      <c r="M1407" s="33" t="str">
        <f t="shared" si="105"/>
        <v/>
      </c>
      <c r="N1407" s="33" t="str">
        <f t="shared" si="106"/>
        <v/>
      </c>
      <c r="O1407" s="33" t="str">
        <f t="shared" si="107"/>
        <v/>
      </c>
      <c r="P1407" s="4"/>
      <c r="Q1407" s="33" t="str">
        <f t="shared" si="108"/>
        <v/>
      </c>
      <c r="R1407" s="34" t="str">
        <f t="shared" si="109"/>
        <v/>
      </c>
    </row>
    <row r="1408" spans="1:18" x14ac:dyDescent="0.35">
      <c r="A1408" s="25">
        <v>1404</v>
      </c>
      <c r="B1408" s="26">
        <f>_xlfn.XLOOKUP(C1408,sales!C:C,scon!B:B,"")</f>
        <v>0</v>
      </c>
      <c r="C1408" s="4"/>
      <c r="D1408" s="26">
        <f>_xlfn.XLOOKUP(C1408,sales!C:C,scon!D:D,"")</f>
        <v>0</v>
      </c>
      <c r="E1408" s="26">
        <f>_xlfn.XLOOKUP(C1408,sales!C:C,scon!E:E,"")</f>
        <v>0</v>
      </c>
      <c r="F1408" s="4"/>
      <c r="G1408" s="27"/>
      <c r="H1408" s="28"/>
      <c r="I1408" s="4"/>
      <c r="J1408" s="35">
        <f>_xlfn.XLOOKUP(C1408,sales!C:C,scon!L:L,"")</f>
        <v>0</v>
      </c>
      <c r="K1408" s="31"/>
      <c r="L1408" s="31"/>
      <c r="M1408" s="33" t="str">
        <f t="shared" si="105"/>
        <v/>
      </c>
      <c r="N1408" s="33" t="str">
        <f t="shared" si="106"/>
        <v/>
      </c>
      <c r="O1408" s="33" t="str">
        <f t="shared" si="107"/>
        <v/>
      </c>
      <c r="P1408" s="4"/>
      <c r="Q1408" s="33" t="str">
        <f t="shared" si="108"/>
        <v/>
      </c>
      <c r="R1408" s="34" t="str">
        <f t="shared" si="109"/>
        <v/>
      </c>
    </row>
    <row r="1409" spans="1:18" x14ac:dyDescent="0.35">
      <c r="A1409" s="25">
        <v>1405</v>
      </c>
      <c r="B1409" s="26">
        <f>_xlfn.XLOOKUP(C1409,sales!C:C,scon!B:B,"")</f>
        <v>0</v>
      </c>
      <c r="C1409" s="4"/>
      <c r="D1409" s="26">
        <f>_xlfn.XLOOKUP(C1409,sales!C:C,scon!D:D,"")</f>
        <v>0</v>
      </c>
      <c r="E1409" s="26">
        <f>_xlfn.XLOOKUP(C1409,sales!C:C,scon!E:E,"")</f>
        <v>0</v>
      </c>
      <c r="F1409" s="4"/>
      <c r="G1409" s="27"/>
      <c r="H1409" s="28"/>
      <c r="I1409" s="4"/>
      <c r="J1409" s="35">
        <f>_xlfn.XLOOKUP(C1409,sales!C:C,scon!L:L,"")</f>
        <v>0</v>
      </c>
      <c r="K1409" s="31"/>
      <c r="L1409" s="31"/>
      <c r="M1409" s="33" t="str">
        <f t="shared" si="105"/>
        <v/>
      </c>
      <c r="N1409" s="33" t="str">
        <f t="shared" si="106"/>
        <v/>
      </c>
      <c r="O1409" s="33" t="str">
        <f t="shared" si="107"/>
        <v/>
      </c>
      <c r="P1409" s="4"/>
      <c r="Q1409" s="33" t="str">
        <f t="shared" si="108"/>
        <v/>
      </c>
      <c r="R1409" s="34" t="str">
        <f t="shared" si="109"/>
        <v/>
      </c>
    </row>
    <row r="1410" spans="1:18" x14ac:dyDescent="0.35">
      <c r="A1410" s="25">
        <v>1406</v>
      </c>
      <c r="B1410" s="26">
        <f>_xlfn.XLOOKUP(C1410,sales!C:C,scon!B:B,"")</f>
        <v>0</v>
      </c>
      <c r="C1410" s="4"/>
      <c r="D1410" s="26">
        <f>_xlfn.XLOOKUP(C1410,sales!C:C,scon!D:D,"")</f>
        <v>0</v>
      </c>
      <c r="E1410" s="26">
        <f>_xlfn.XLOOKUP(C1410,sales!C:C,scon!E:E,"")</f>
        <v>0</v>
      </c>
      <c r="F1410" s="4"/>
      <c r="G1410" s="27"/>
      <c r="H1410" s="28"/>
      <c r="I1410" s="4"/>
      <c r="J1410" s="35">
        <f>_xlfn.XLOOKUP(C1410,sales!C:C,scon!L:L,"")</f>
        <v>0</v>
      </c>
      <c r="K1410" s="31"/>
      <c r="L1410" s="31"/>
      <c r="M1410" s="33" t="str">
        <f t="shared" si="105"/>
        <v/>
      </c>
      <c r="N1410" s="33" t="str">
        <f t="shared" si="106"/>
        <v/>
      </c>
      <c r="O1410" s="33" t="str">
        <f t="shared" si="107"/>
        <v/>
      </c>
      <c r="P1410" s="4"/>
      <c r="Q1410" s="33" t="str">
        <f t="shared" si="108"/>
        <v/>
      </c>
      <c r="R1410" s="34" t="str">
        <f t="shared" si="109"/>
        <v/>
      </c>
    </row>
    <row r="1411" spans="1:18" x14ac:dyDescent="0.35">
      <c r="A1411" s="25">
        <v>1407</v>
      </c>
      <c r="B1411" s="26">
        <f>_xlfn.XLOOKUP(C1411,sales!C:C,scon!B:B,"")</f>
        <v>0</v>
      </c>
      <c r="C1411" s="4"/>
      <c r="D1411" s="26">
        <f>_xlfn.XLOOKUP(C1411,sales!C:C,scon!D:D,"")</f>
        <v>0</v>
      </c>
      <c r="E1411" s="26">
        <f>_xlfn.XLOOKUP(C1411,sales!C:C,scon!E:E,"")</f>
        <v>0</v>
      </c>
      <c r="F1411" s="4"/>
      <c r="G1411" s="27"/>
      <c r="H1411" s="28"/>
      <c r="I1411" s="4"/>
      <c r="J1411" s="35">
        <f>_xlfn.XLOOKUP(C1411,sales!C:C,scon!L:L,"")</f>
        <v>0</v>
      </c>
      <c r="K1411" s="31"/>
      <c r="L1411" s="31"/>
      <c r="M1411" s="33" t="str">
        <f t="shared" si="105"/>
        <v/>
      </c>
      <c r="N1411" s="33" t="str">
        <f t="shared" si="106"/>
        <v/>
      </c>
      <c r="O1411" s="33" t="str">
        <f t="shared" si="107"/>
        <v/>
      </c>
      <c r="P1411" s="4"/>
      <c r="Q1411" s="33" t="str">
        <f t="shared" si="108"/>
        <v/>
      </c>
      <c r="R1411" s="34" t="str">
        <f t="shared" si="109"/>
        <v/>
      </c>
    </row>
    <row r="1412" spans="1:18" x14ac:dyDescent="0.35">
      <c r="A1412" s="25">
        <v>1408</v>
      </c>
      <c r="B1412" s="26">
        <f>_xlfn.XLOOKUP(C1412,sales!C:C,scon!B:B,"")</f>
        <v>0</v>
      </c>
      <c r="C1412" s="4"/>
      <c r="D1412" s="26">
        <f>_xlfn.XLOOKUP(C1412,sales!C:C,scon!D:D,"")</f>
        <v>0</v>
      </c>
      <c r="E1412" s="26">
        <f>_xlfn.XLOOKUP(C1412,sales!C:C,scon!E:E,"")</f>
        <v>0</v>
      </c>
      <c r="F1412" s="4"/>
      <c r="G1412" s="27"/>
      <c r="H1412" s="28"/>
      <c r="I1412" s="4"/>
      <c r="J1412" s="35">
        <f>_xlfn.XLOOKUP(C1412,sales!C:C,scon!L:L,"")</f>
        <v>0</v>
      </c>
      <c r="K1412" s="31"/>
      <c r="L1412" s="31"/>
      <c r="M1412" s="33" t="str">
        <f t="shared" si="105"/>
        <v/>
      </c>
      <c r="N1412" s="33" t="str">
        <f t="shared" si="106"/>
        <v/>
      </c>
      <c r="O1412" s="33" t="str">
        <f t="shared" si="107"/>
        <v/>
      </c>
      <c r="P1412" s="4"/>
      <c r="Q1412" s="33" t="str">
        <f t="shared" si="108"/>
        <v/>
      </c>
      <c r="R1412" s="34" t="str">
        <f t="shared" si="109"/>
        <v/>
      </c>
    </row>
    <row r="1413" spans="1:18" x14ac:dyDescent="0.35">
      <c r="A1413" s="25">
        <v>1409</v>
      </c>
      <c r="B1413" s="26">
        <f>_xlfn.XLOOKUP(C1413,sales!C:C,scon!B:B,"")</f>
        <v>0</v>
      </c>
      <c r="C1413" s="4"/>
      <c r="D1413" s="26">
        <f>_xlfn.XLOOKUP(C1413,sales!C:C,scon!D:D,"")</f>
        <v>0</v>
      </c>
      <c r="E1413" s="26">
        <f>_xlfn.XLOOKUP(C1413,sales!C:C,scon!E:E,"")</f>
        <v>0</v>
      </c>
      <c r="F1413" s="4"/>
      <c r="G1413" s="27"/>
      <c r="H1413" s="28"/>
      <c r="I1413" s="4"/>
      <c r="J1413" s="35">
        <f>_xlfn.XLOOKUP(C1413,sales!C:C,scon!L:L,"")</f>
        <v>0</v>
      </c>
      <c r="K1413" s="31"/>
      <c r="L1413" s="31"/>
      <c r="M1413" s="33" t="str">
        <f t="shared" ref="M1413:M1476" si="110">IF(I1413="","",J1413*I1413)</f>
        <v/>
      </c>
      <c r="N1413" s="33" t="str">
        <f t="shared" ref="N1413:N1476" si="111">IF(K1413="","",M1413 * K1413)</f>
        <v/>
      </c>
      <c r="O1413" s="33" t="str">
        <f t="shared" ref="O1413:O1476" si="112">IF(K1413="","",M1413 + N1413)</f>
        <v/>
      </c>
      <c r="P1413" s="4"/>
      <c r="Q1413" s="33" t="str">
        <f t="shared" ref="Q1413:Q1476" si="113">IF(L1413&amp;K1413="","",M1413 * L1413)</f>
        <v/>
      </c>
      <c r="R1413" s="34" t="str">
        <f t="shared" si="109"/>
        <v/>
      </c>
    </row>
    <row r="1414" spans="1:18" x14ac:dyDescent="0.35">
      <c r="A1414" s="25">
        <v>1410</v>
      </c>
      <c r="B1414" s="26">
        <f>_xlfn.XLOOKUP(C1414,sales!C:C,scon!B:B,"")</f>
        <v>0</v>
      </c>
      <c r="C1414" s="4"/>
      <c r="D1414" s="26">
        <f>_xlfn.XLOOKUP(C1414,sales!C:C,scon!D:D,"")</f>
        <v>0</v>
      </c>
      <c r="E1414" s="26">
        <f>_xlfn.XLOOKUP(C1414,sales!C:C,scon!E:E,"")</f>
        <v>0</v>
      </c>
      <c r="F1414" s="4"/>
      <c r="G1414" s="27"/>
      <c r="H1414" s="28"/>
      <c r="I1414" s="4"/>
      <c r="J1414" s="35">
        <f>_xlfn.XLOOKUP(C1414,sales!C:C,scon!L:L,"")</f>
        <v>0</v>
      </c>
      <c r="K1414" s="31"/>
      <c r="L1414" s="31"/>
      <c r="M1414" s="33" t="str">
        <f t="shared" si="110"/>
        <v/>
      </c>
      <c r="N1414" s="33" t="str">
        <f t="shared" si="111"/>
        <v/>
      </c>
      <c r="O1414" s="33" t="str">
        <f t="shared" si="112"/>
        <v/>
      </c>
      <c r="P1414" s="4"/>
      <c r="Q1414" s="33" t="str">
        <f t="shared" si="113"/>
        <v/>
      </c>
      <c r="R1414" s="34" t="str">
        <f t="shared" ref="R1414:R1477" si="114">IF(M1414="","",O1414-P1414-Q1414)</f>
        <v/>
      </c>
    </row>
    <row r="1415" spans="1:18" x14ac:dyDescent="0.35">
      <c r="A1415" s="25">
        <v>1411</v>
      </c>
      <c r="B1415" s="26">
        <f>_xlfn.XLOOKUP(C1415,sales!C:C,scon!B:B,"")</f>
        <v>0</v>
      </c>
      <c r="C1415" s="4"/>
      <c r="D1415" s="26">
        <f>_xlfn.XLOOKUP(C1415,sales!C:C,scon!D:D,"")</f>
        <v>0</v>
      </c>
      <c r="E1415" s="26">
        <f>_xlfn.XLOOKUP(C1415,sales!C:C,scon!E:E,"")</f>
        <v>0</v>
      </c>
      <c r="F1415" s="4"/>
      <c r="G1415" s="27"/>
      <c r="H1415" s="28"/>
      <c r="I1415" s="4"/>
      <c r="J1415" s="35">
        <f>_xlfn.XLOOKUP(C1415,sales!C:C,scon!L:L,"")</f>
        <v>0</v>
      </c>
      <c r="K1415" s="31"/>
      <c r="L1415" s="31"/>
      <c r="M1415" s="33" t="str">
        <f t="shared" si="110"/>
        <v/>
      </c>
      <c r="N1415" s="33" t="str">
        <f t="shared" si="111"/>
        <v/>
      </c>
      <c r="O1415" s="33" t="str">
        <f t="shared" si="112"/>
        <v/>
      </c>
      <c r="P1415" s="4"/>
      <c r="Q1415" s="33" t="str">
        <f t="shared" si="113"/>
        <v/>
      </c>
      <c r="R1415" s="34" t="str">
        <f t="shared" si="114"/>
        <v/>
      </c>
    </row>
    <row r="1416" spans="1:18" x14ac:dyDescent="0.35">
      <c r="A1416" s="25">
        <v>1412</v>
      </c>
      <c r="B1416" s="26">
        <f>_xlfn.XLOOKUP(C1416,sales!C:C,scon!B:B,"")</f>
        <v>0</v>
      </c>
      <c r="C1416" s="4"/>
      <c r="D1416" s="26">
        <f>_xlfn.XLOOKUP(C1416,sales!C:C,scon!D:D,"")</f>
        <v>0</v>
      </c>
      <c r="E1416" s="26">
        <f>_xlfn.XLOOKUP(C1416,sales!C:C,scon!E:E,"")</f>
        <v>0</v>
      </c>
      <c r="F1416" s="4"/>
      <c r="G1416" s="27"/>
      <c r="H1416" s="28"/>
      <c r="I1416" s="4"/>
      <c r="J1416" s="35">
        <f>_xlfn.XLOOKUP(C1416,sales!C:C,scon!L:L,"")</f>
        <v>0</v>
      </c>
      <c r="K1416" s="31"/>
      <c r="L1416" s="31"/>
      <c r="M1416" s="33" t="str">
        <f t="shared" si="110"/>
        <v/>
      </c>
      <c r="N1416" s="33" t="str">
        <f t="shared" si="111"/>
        <v/>
      </c>
      <c r="O1416" s="33" t="str">
        <f t="shared" si="112"/>
        <v/>
      </c>
      <c r="P1416" s="4"/>
      <c r="Q1416" s="33" t="str">
        <f t="shared" si="113"/>
        <v/>
      </c>
      <c r="R1416" s="34" t="str">
        <f t="shared" si="114"/>
        <v/>
      </c>
    </row>
    <row r="1417" spans="1:18" x14ac:dyDescent="0.35">
      <c r="A1417" s="25">
        <v>1413</v>
      </c>
      <c r="B1417" s="26">
        <f>_xlfn.XLOOKUP(C1417,sales!C:C,scon!B:B,"")</f>
        <v>0</v>
      </c>
      <c r="C1417" s="4"/>
      <c r="D1417" s="26">
        <f>_xlfn.XLOOKUP(C1417,sales!C:C,scon!D:D,"")</f>
        <v>0</v>
      </c>
      <c r="E1417" s="26">
        <f>_xlfn.XLOOKUP(C1417,sales!C:C,scon!E:E,"")</f>
        <v>0</v>
      </c>
      <c r="F1417" s="4"/>
      <c r="G1417" s="27"/>
      <c r="H1417" s="28"/>
      <c r="I1417" s="4"/>
      <c r="J1417" s="35">
        <f>_xlfn.XLOOKUP(C1417,sales!C:C,scon!L:L,"")</f>
        <v>0</v>
      </c>
      <c r="K1417" s="31"/>
      <c r="L1417" s="31"/>
      <c r="M1417" s="33" t="str">
        <f t="shared" si="110"/>
        <v/>
      </c>
      <c r="N1417" s="33" t="str">
        <f t="shared" si="111"/>
        <v/>
      </c>
      <c r="O1417" s="33" t="str">
        <f t="shared" si="112"/>
        <v/>
      </c>
      <c r="P1417" s="4"/>
      <c r="Q1417" s="33" t="str">
        <f t="shared" si="113"/>
        <v/>
      </c>
      <c r="R1417" s="34" t="str">
        <f t="shared" si="114"/>
        <v/>
      </c>
    </row>
    <row r="1418" spans="1:18" x14ac:dyDescent="0.35">
      <c r="A1418" s="25">
        <v>1414</v>
      </c>
      <c r="B1418" s="26">
        <f>_xlfn.XLOOKUP(C1418,sales!C:C,scon!B:B,"")</f>
        <v>0</v>
      </c>
      <c r="C1418" s="4"/>
      <c r="D1418" s="26">
        <f>_xlfn.XLOOKUP(C1418,sales!C:C,scon!D:D,"")</f>
        <v>0</v>
      </c>
      <c r="E1418" s="26">
        <f>_xlfn.XLOOKUP(C1418,sales!C:C,scon!E:E,"")</f>
        <v>0</v>
      </c>
      <c r="F1418" s="4"/>
      <c r="G1418" s="27"/>
      <c r="H1418" s="28"/>
      <c r="I1418" s="4"/>
      <c r="J1418" s="35">
        <f>_xlfn.XLOOKUP(C1418,sales!C:C,scon!L:L,"")</f>
        <v>0</v>
      </c>
      <c r="K1418" s="31"/>
      <c r="L1418" s="31"/>
      <c r="M1418" s="33" t="str">
        <f t="shared" si="110"/>
        <v/>
      </c>
      <c r="N1418" s="33" t="str">
        <f t="shared" si="111"/>
        <v/>
      </c>
      <c r="O1418" s="33" t="str">
        <f t="shared" si="112"/>
        <v/>
      </c>
      <c r="P1418" s="4"/>
      <c r="Q1418" s="33" t="str">
        <f t="shared" si="113"/>
        <v/>
      </c>
      <c r="R1418" s="34" t="str">
        <f t="shared" si="114"/>
        <v/>
      </c>
    </row>
    <row r="1419" spans="1:18" x14ac:dyDescent="0.35">
      <c r="A1419" s="25">
        <v>1415</v>
      </c>
      <c r="B1419" s="26">
        <f>_xlfn.XLOOKUP(C1419,sales!C:C,scon!B:B,"")</f>
        <v>0</v>
      </c>
      <c r="C1419" s="4"/>
      <c r="D1419" s="26">
        <f>_xlfn.XLOOKUP(C1419,sales!C:C,scon!D:D,"")</f>
        <v>0</v>
      </c>
      <c r="E1419" s="26">
        <f>_xlfn.XLOOKUP(C1419,sales!C:C,scon!E:E,"")</f>
        <v>0</v>
      </c>
      <c r="F1419" s="4"/>
      <c r="G1419" s="27"/>
      <c r="H1419" s="28"/>
      <c r="I1419" s="4"/>
      <c r="J1419" s="35">
        <f>_xlfn.XLOOKUP(C1419,sales!C:C,scon!L:L,"")</f>
        <v>0</v>
      </c>
      <c r="K1419" s="31"/>
      <c r="L1419" s="31"/>
      <c r="M1419" s="33" t="str">
        <f t="shared" si="110"/>
        <v/>
      </c>
      <c r="N1419" s="33" t="str">
        <f t="shared" si="111"/>
        <v/>
      </c>
      <c r="O1419" s="33" t="str">
        <f t="shared" si="112"/>
        <v/>
      </c>
      <c r="P1419" s="4"/>
      <c r="Q1419" s="33" t="str">
        <f t="shared" si="113"/>
        <v/>
      </c>
      <c r="R1419" s="34" t="str">
        <f t="shared" si="114"/>
        <v/>
      </c>
    </row>
    <row r="1420" spans="1:18" x14ac:dyDescent="0.35">
      <c r="A1420" s="25">
        <v>1416</v>
      </c>
      <c r="B1420" s="26">
        <f>_xlfn.XLOOKUP(C1420,sales!C:C,scon!B:B,"")</f>
        <v>0</v>
      </c>
      <c r="C1420" s="4"/>
      <c r="D1420" s="26">
        <f>_xlfn.XLOOKUP(C1420,sales!C:C,scon!D:D,"")</f>
        <v>0</v>
      </c>
      <c r="E1420" s="26">
        <f>_xlfn.XLOOKUP(C1420,sales!C:C,scon!E:E,"")</f>
        <v>0</v>
      </c>
      <c r="F1420" s="4"/>
      <c r="G1420" s="27"/>
      <c r="H1420" s="28"/>
      <c r="I1420" s="4"/>
      <c r="J1420" s="35">
        <f>_xlfn.XLOOKUP(C1420,sales!C:C,scon!L:L,"")</f>
        <v>0</v>
      </c>
      <c r="K1420" s="31"/>
      <c r="L1420" s="31"/>
      <c r="M1420" s="33" t="str">
        <f t="shared" si="110"/>
        <v/>
      </c>
      <c r="N1420" s="33" t="str">
        <f t="shared" si="111"/>
        <v/>
      </c>
      <c r="O1420" s="33" t="str">
        <f t="shared" si="112"/>
        <v/>
      </c>
      <c r="P1420" s="4"/>
      <c r="Q1420" s="33" t="str">
        <f t="shared" si="113"/>
        <v/>
      </c>
      <c r="R1420" s="34" t="str">
        <f t="shared" si="114"/>
        <v/>
      </c>
    </row>
    <row r="1421" spans="1:18" x14ac:dyDescent="0.35">
      <c r="A1421" s="25">
        <v>1417</v>
      </c>
      <c r="B1421" s="26">
        <f>_xlfn.XLOOKUP(C1421,sales!C:C,scon!B:B,"")</f>
        <v>0</v>
      </c>
      <c r="C1421" s="4"/>
      <c r="D1421" s="26">
        <f>_xlfn.XLOOKUP(C1421,sales!C:C,scon!D:D,"")</f>
        <v>0</v>
      </c>
      <c r="E1421" s="26">
        <f>_xlfn.XLOOKUP(C1421,sales!C:C,scon!E:E,"")</f>
        <v>0</v>
      </c>
      <c r="F1421" s="4"/>
      <c r="G1421" s="27"/>
      <c r="H1421" s="28"/>
      <c r="I1421" s="4"/>
      <c r="J1421" s="35">
        <f>_xlfn.XLOOKUP(C1421,sales!C:C,scon!L:L,"")</f>
        <v>0</v>
      </c>
      <c r="K1421" s="31"/>
      <c r="L1421" s="31"/>
      <c r="M1421" s="33" t="str">
        <f t="shared" si="110"/>
        <v/>
      </c>
      <c r="N1421" s="33" t="str">
        <f t="shared" si="111"/>
        <v/>
      </c>
      <c r="O1421" s="33" t="str">
        <f t="shared" si="112"/>
        <v/>
      </c>
      <c r="P1421" s="4"/>
      <c r="Q1421" s="33" t="str">
        <f t="shared" si="113"/>
        <v/>
      </c>
      <c r="R1421" s="34" t="str">
        <f t="shared" si="114"/>
        <v/>
      </c>
    </row>
    <row r="1422" spans="1:18" x14ac:dyDescent="0.35">
      <c r="A1422" s="25">
        <v>1418</v>
      </c>
      <c r="B1422" s="26">
        <f>_xlfn.XLOOKUP(C1422,sales!C:C,scon!B:B,"")</f>
        <v>0</v>
      </c>
      <c r="C1422" s="4"/>
      <c r="D1422" s="26">
        <f>_xlfn.XLOOKUP(C1422,sales!C:C,scon!D:D,"")</f>
        <v>0</v>
      </c>
      <c r="E1422" s="26">
        <f>_xlfn.XLOOKUP(C1422,sales!C:C,scon!E:E,"")</f>
        <v>0</v>
      </c>
      <c r="F1422" s="4"/>
      <c r="G1422" s="27"/>
      <c r="H1422" s="28"/>
      <c r="I1422" s="4"/>
      <c r="J1422" s="35">
        <f>_xlfn.XLOOKUP(C1422,sales!C:C,scon!L:L,"")</f>
        <v>0</v>
      </c>
      <c r="K1422" s="31"/>
      <c r="L1422" s="31"/>
      <c r="M1422" s="33" t="str">
        <f t="shared" si="110"/>
        <v/>
      </c>
      <c r="N1422" s="33" t="str">
        <f t="shared" si="111"/>
        <v/>
      </c>
      <c r="O1422" s="33" t="str">
        <f t="shared" si="112"/>
        <v/>
      </c>
      <c r="P1422" s="4"/>
      <c r="Q1422" s="33" t="str">
        <f t="shared" si="113"/>
        <v/>
      </c>
      <c r="R1422" s="34" t="str">
        <f t="shared" si="114"/>
        <v/>
      </c>
    </row>
    <row r="1423" spans="1:18" x14ac:dyDescent="0.35">
      <c r="A1423" s="25">
        <v>1419</v>
      </c>
      <c r="B1423" s="26">
        <f>_xlfn.XLOOKUP(C1423,sales!C:C,scon!B:B,"")</f>
        <v>0</v>
      </c>
      <c r="C1423" s="4"/>
      <c r="D1423" s="26">
        <f>_xlfn.XLOOKUP(C1423,sales!C:C,scon!D:D,"")</f>
        <v>0</v>
      </c>
      <c r="E1423" s="26">
        <f>_xlfn.XLOOKUP(C1423,sales!C:C,scon!E:E,"")</f>
        <v>0</v>
      </c>
      <c r="F1423" s="4"/>
      <c r="G1423" s="27"/>
      <c r="H1423" s="28"/>
      <c r="I1423" s="4"/>
      <c r="J1423" s="35">
        <f>_xlfn.XLOOKUP(C1423,sales!C:C,scon!L:L,"")</f>
        <v>0</v>
      </c>
      <c r="K1423" s="31"/>
      <c r="L1423" s="31"/>
      <c r="M1423" s="33" t="str">
        <f t="shared" si="110"/>
        <v/>
      </c>
      <c r="N1423" s="33" t="str">
        <f t="shared" si="111"/>
        <v/>
      </c>
      <c r="O1423" s="33" t="str">
        <f t="shared" si="112"/>
        <v/>
      </c>
      <c r="P1423" s="4"/>
      <c r="Q1423" s="33" t="str">
        <f t="shared" si="113"/>
        <v/>
      </c>
      <c r="R1423" s="34" t="str">
        <f t="shared" si="114"/>
        <v/>
      </c>
    </row>
    <row r="1424" spans="1:18" x14ac:dyDescent="0.35">
      <c r="A1424" s="25">
        <v>1420</v>
      </c>
      <c r="B1424" s="26">
        <f>_xlfn.XLOOKUP(C1424,sales!C:C,scon!B:B,"")</f>
        <v>0</v>
      </c>
      <c r="C1424" s="4"/>
      <c r="D1424" s="26">
        <f>_xlfn.XLOOKUP(C1424,sales!C:C,scon!D:D,"")</f>
        <v>0</v>
      </c>
      <c r="E1424" s="26">
        <f>_xlfn.XLOOKUP(C1424,sales!C:C,scon!E:E,"")</f>
        <v>0</v>
      </c>
      <c r="F1424" s="4"/>
      <c r="G1424" s="27"/>
      <c r="H1424" s="28"/>
      <c r="I1424" s="4"/>
      <c r="J1424" s="35">
        <f>_xlfn.XLOOKUP(C1424,sales!C:C,scon!L:L,"")</f>
        <v>0</v>
      </c>
      <c r="K1424" s="31"/>
      <c r="L1424" s="31"/>
      <c r="M1424" s="33" t="str">
        <f t="shared" si="110"/>
        <v/>
      </c>
      <c r="N1424" s="33" t="str">
        <f t="shared" si="111"/>
        <v/>
      </c>
      <c r="O1424" s="33" t="str">
        <f t="shared" si="112"/>
        <v/>
      </c>
      <c r="P1424" s="4"/>
      <c r="Q1424" s="33" t="str">
        <f t="shared" si="113"/>
        <v/>
      </c>
      <c r="R1424" s="34" t="str">
        <f t="shared" si="114"/>
        <v/>
      </c>
    </row>
    <row r="1425" spans="1:18" x14ac:dyDescent="0.35">
      <c r="A1425" s="25">
        <v>1421</v>
      </c>
      <c r="B1425" s="26">
        <f>_xlfn.XLOOKUP(C1425,sales!C:C,scon!B:B,"")</f>
        <v>0</v>
      </c>
      <c r="C1425" s="4"/>
      <c r="D1425" s="26">
        <f>_xlfn.XLOOKUP(C1425,sales!C:C,scon!D:D,"")</f>
        <v>0</v>
      </c>
      <c r="E1425" s="26">
        <f>_xlfn.XLOOKUP(C1425,sales!C:C,scon!E:E,"")</f>
        <v>0</v>
      </c>
      <c r="F1425" s="4"/>
      <c r="G1425" s="27"/>
      <c r="H1425" s="28"/>
      <c r="I1425" s="4"/>
      <c r="J1425" s="35">
        <f>_xlfn.XLOOKUP(C1425,sales!C:C,scon!L:L,"")</f>
        <v>0</v>
      </c>
      <c r="K1425" s="31"/>
      <c r="L1425" s="31"/>
      <c r="M1425" s="33" t="str">
        <f t="shared" si="110"/>
        <v/>
      </c>
      <c r="N1425" s="33" t="str">
        <f t="shared" si="111"/>
        <v/>
      </c>
      <c r="O1425" s="33" t="str">
        <f t="shared" si="112"/>
        <v/>
      </c>
      <c r="P1425" s="4"/>
      <c r="Q1425" s="33" t="str">
        <f t="shared" si="113"/>
        <v/>
      </c>
      <c r="R1425" s="34" t="str">
        <f t="shared" si="114"/>
        <v/>
      </c>
    </row>
    <row r="1426" spans="1:18" x14ac:dyDescent="0.35">
      <c r="A1426" s="25">
        <v>1422</v>
      </c>
      <c r="B1426" s="26">
        <f>_xlfn.XLOOKUP(C1426,sales!C:C,scon!B:B,"")</f>
        <v>0</v>
      </c>
      <c r="C1426" s="4"/>
      <c r="D1426" s="26">
        <f>_xlfn.XLOOKUP(C1426,sales!C:C,scon!D:D,"")</f>
        <v>0</v>
      </c>
      <c r="E1426" s="26">
        <f>_xlfn.XLOOKUP(C1426,sales!C:C,scon!E:E,"")</f>
        <v>0</v>
      </c>
      <c r="F1426" s="4"/>
      <c r="G1426" s="27"/>
      <c r="H1426" s="28"/>
      <c r="I1426" s="4"/>
      <c r="J1426" s="35">
        <f>_xlfn.XLOOKUP(C1426,sales!C:C,scon!L:L,"")</f>
        <v>0</v>
      </c>
      <c r="K1426" s="31"/>
      <c r="L1426" s="31"/>
      <c r="M1426" s="33" t="str">
        <f t="shared" si="110"/>
        <v/>
      </c>
      <c r="N1426" s="33" t="str">
        <f t="shared" si="111"/>
        <v/>
      </c>
      <c r="O1426" s="33" t="str">
        <f t="shared" si="112"/>
        <v/>
      </c>
      <c r="P1426" s="4"/>
      <c r="Q1426" s="33" t="str">
        <f t="shared" si="113"/>
        <v/>
      </c>
      <c r="R1426" s="34" t="str">
        <f t="shared" si="114"/>
        <v/>
      </c>
    </row>
    <row r="1427" spans="1:18" x14ac:dyDescent="0.35">
      <c r="A1427" s="25">
        <v>1423</v>
      </c>
      <c r="B1427" s="26">
        <f>_xlfn.XLOOKUP(C1427,sales!C:C,scon!B:B,"")</f>
        <v>0</v>
      </c>
      <c r="C1427" s="4"/>
      <c r="D1427" s="26">
        <f>_xlfn.XLOOKUP(C1427,sales!C:C,scon!D:D,"")</f>
        <v>0</v>
      </c>
      <c r="E1427" s="26">
        <f>_xlfn.XLOOKUP(C1427,sales!C:C,scon!E:E,"")</f>
        <v>0</v>
      </c>
      <c r="F1427" s="4"/>
      <c r="G1427" s="27"/>
      <c r="H1427" s="28"/>
      <c r="I1427" s="4"/>
      <c r="J1427" s="35">
        <f>_xlfn.XLOOKUP(C1427,sales!C:C,scon!L:L,"")</f>
        <v>0</v>
      </c>
      <c r="K1427" s="31"/>
      <c r="L1427" s="31"/>
      <c r="M1427" s="33" t="str">
        <f t="shared" si="110"/>
        <v/>
      </c>
      <c r="N1427" s="33" t="str">
        <f t="shared" si="111"/>
        <v/>
      </c>
      <c r="O1427" s="33" t="str">
        <f t="shared" si="112"/>
        <v/>
      </c>
      <c r="P1427" s="4"/>
      <c r="Q1427" s="33" t="str">
        <f t="shared" si="113"/>
        <v/>
      </c>
      <c r="R1427" s="34" t="str">
        <f t="shared" si="114"/>
        <v/>
      </c>
    </row>
    <row r="1428" spans="1:18" x14ac:dyDescent="0.35">
      <c r="A1428" s="25">
        <v>1424</v>
      </c>
      <c r="B1428" s="26">
        <f>_xlfn.XLOOKUP(C1428,sales!C:C,scon!B:B,"")</f>
        <v>0</v>
      </c>
      <c r="C1428" s="4"/>
      <c r="D1428" s="26">
        <f>_xlfn.XLOOKUP(C1428,sales!C:C,scon!D:D,"")</f>
        <v>0</v>
      </c>
      <c r="E1428" s="26">
        <f>_xlfn.XLOOKUP(C1428,sales!C:C,scon!E:E,"")</f>
        <v>0</v>
      </c>
      <c r="F1428" s="4"/>
      <c r="G1428" s="27"/>
      <c r="H1428" s="28"/>
      <c r="I1428" s="4"/>
      <c r="J1428" s="35">
        <f>_xlfn.XLOOKUP(C1428,sales!C:C,scon!L:L,"")</f>
        <v>0</v>
      </c>
      <c r="K1428" s="31"/>
      <c r="L1428" s="31"/>
      <c r="M1428" s="33" t="str">
        <f t="shared" si="110"/>
        <v/>
      </c>
      <c r="N1428" s="33" t="str">
        <f t="shared" si="111"/>
        <v/>
      </c>
      <c r="O1428" s="33" t="str">
        <f t="shared" si="112"/>
        <v/>
      </c>
      <c r="P1428" s="4"/>
      <c r="Q1428" s="33" t="str">
        <f t="shared" si="113"/>
        <v/>
      </c>
      <c r="R1428" s="34" t="str">
        <f t="shared" si="114"/>
        <v/>
      </c>
    </row>
    <row r="1429" spans="1:18" x14ac:dyDescent="0.35">
      <c r="A1429" s="25">
        <v>1425</v>
      </c>
      <c r="B1429" s="26">
        <f>_xlfn.XLOOKUP(C1429,sales!C:C,scon!B:B,"")</f>
        <v>0</v>
      </c>
      <c r="C1429" s="4"/>
      <c r="D1429" s="26">
        <f>_xlfn.XLOOKUP(C1429,sales!C:C,scon!D:D,"")</f>
        <v>0</v>
      </c>
      <c r="E1429" s="26">
        <f>_xlfn.XLOOKUP(C1429,sales!C:C,scon!E:E,"")</f>
        <v>0</v>
      </c>
      <c r="F1429" s="4"/>
      <c r="G1429" s="27"/>
      <c r="H1429" s="28"/>
      <c r="I1429" s="4"/>
      <c r="J1429" s="35">
        <f>_xlfn.XLOOKUP(C1429,sales!C:C,scon!L:L,"")</f>
        <v>0</v>
      </c>
      <c r="K1429" s="31"/>
      <c r="L1429" s="31"/>
      <c r="M1429" s="33" t="str">
        <f t="shared" si="110"/>
        <v/>
      </c>
      <c r="N1429" s="33" t="str">
        <f t="shared" si="111"/>
        <v/>
      </c>
      <c r="O1429" s="33" t="str">
        <f t="shared" si="112"/>
        <v/>
      </c>
      <c r="P1429" s="4"/>
      <c r="Q1429" s="33" t="str">
        <f t="shared" si="113"/>
        <v/>
      </c>
      <c r="R1429" s="34" t="str">
        <f t="shared" si="114"/>
        <v/>
      </c>
    </row>
    <row r="1430" spans="1:18" x14ac:dyDescent="0.35">
      <c r="A1430" s="25">
        <v>1426</v>
      </c>
      <c r="B1430" s="26">
        <f>_xlfn.XLOOKUP(C1430,sales!C:C,scon!B:B,"")</f>
        <v>0</v>
      </c>
      <c r="C1430" s="4"/>
      <c r="D1430" s="26">
        <f>_xlfn.XLOOKUP(C1430,sales!C:C,scon!D:D,"")</f>
        <v>0</v>
      </c>
      <c r="E1430" s="26">
        <f>_xlfn.XLOOKUP(C1430,sales!C:C,scon!E:E,"")</f>
        <v>0</v>
      </c>
      <c r="F1430" s="4"/>
      <c r="G1430" s="27"/>
      <c r="H1430" s="28"/>
      <c r="I1430" s="4"/>
      <c r="J1430" s="35">
        <f>_xlfn.XLOOKUP(C1430,sales!C:C,scon!L:L,"")</f>
        <v>0</v>
      </c>
      <c r="K1430" s="31"/>
      <c r="L1430" s="31"/>
      <c r="M1430" s="33" t="str">
        <f t="shared" si="110"/>
        <v/>
      </c>
      <c r="N1430" s="33" t="str">
        <f t="shared" si="111"/>
        <v/>
      </c>
      <c r="O1430" s="33" t="str">
        <f t="shared" si="112"/>
        <v/>
      </c>
      <c r="P1430" s="4"/>
      <c r="Q1430" s="33" t="str">
        <f t="shared" si="113"/>
        <v/>
      </c>
      <c r="R1430" s="34" t="str">
        <f t="shared" si="114"/>
        <v/>
      </c>
    </row>
    <row r="1431" spans="1:18" x14ac:dyDescent="0.35">
      <c r="A1431" s="25">
        <v>1427</v>
      </c>
      <c r="B1431" s="26">
        <f>_xlfn.XLOOKUP(C1431,sales!C:C,scon!B:B,"")</f>
        <v>0</v>
      </c>
      <c r="C1431" s="4"/>
      <c r="D1431" s="26">
        <f>_xlfn.XLOOKUP(C1431,sales!C:C,scon!D:D,"")</f>
        <v>0</v>
      </c>
      <c r="E1431" s="26">
        <f>_xlfn.XLOOKUP(C1431,sales!C:C,scon!E:E,"")</f>
        <v>0</v>
      </c>
      <c r="F1431" s="4"/>
      <c r="G1431" s="27"/>
      <c r="H1431" s="28"/>
      <c r="I1431" s="4"/>
      <c r="J1431" s="35">
        <f>_xlfn.XLOOKUP(C1431,sales!C:C,scon!L:L,"")</f>
        <v>0</v>
      </c>
      <c r="K1431" s="31"/>
      <c r="L1431" s="31"/>
      <c r="M1431" s="33" t="str">
        <f t="shared" si="110"/>
        <v/>
      </c>
      <c r="N1431" s="33" t="str">
        <f t="shared" si="111"/>
        <v/>
      </c>
      <c r="O1431" s="33" t="str">
        <f t="shared" si="112"/>
        <v/>
      </c>
      <c r="P1431" s="4"/>
      <c r="Q1431" s="33" t="str">
        <f t="shared" si="113"/>
        <v/>
      </c>
      <c r="R1431" s="34" t="str">
        <f t="shared" si="114"/>
        <v/>
      </c>
    </row>
    <row r="1432" spans="1:18" x14ac:dyDescent="0.35">
      <c r="A1432" s="25">
        <v>1428</v>
      </c>
      <c r="B1432" s="26">
        <f>_xlfn.XLOOKUP(C1432,sales!C:C,scon!B:B,"")</f>
        <v>0</v>
      </c>
      <c r="C1432" s="4"/>
      <c r="D1432" s="26">
        <f>_xlfn.XLOOKUP(C1432,sales!C:C,scon!D:D,"")</f>
        <v>0</v>
      </c>
      <c r="E1432" s="26">
        <f>_xlfn.XLOOKUP(C1432,sales!C:C,scon!E:E,"")</f>
        <v>0</v>
      </c>
      <c r="F1432" s="4"/>
      <c r="G1432" s="27"/>
      <c r="H1432" s="28"/>
      <c r="I1432" s="4"/>
      <c r="J1432" s="35">
        <f>_xlfn.XLOOKUP(C1432,sales!C:C,scon!L:L,"")</f>
        <v>0</v>
      </c>
      <c r="K1432" s="31"/>
      <c r="L1432" s="31"/>
      <c r="M1432" s="33" t="str">
        <f t="shared" si="110"/>
        <v/>
      </c>
      <c r="N1432" s="33" t="str">
        <f t="shared" si="111"/>
        <v/>
      </c>
      <c r="O1432" s="33" t="str">
        <f t="shared" si="112"/>
        <v/>
      </c>
      <c r="P1432" s="4"/>
      <c r="Q1432" s="33" t="str">
        <f t="shared" si="113"/>
        <v/>
      </c>
      <c r="R1432" s="34" t="str">
        <f t="shared" si="114"/>
        <v/>
      </c>
    </row>
    <row r="1433" spans="1:18" x14ac:dyDescent="0.35">
      <c r="A1433" s="25">
        <v>1429</v>
      </c>
      <c r="B1433" s="26">
        <f>_xlfn.XLOOKUP(C1433,sales!C:C,scon!B:B,"")</f>
        <v>0</v>
      </c>
      <c r="C1433" s="4"/>
      <c r="D1433" s="26">
        <f>_xlfn.XLOOKUP(C1433,sales!C:C,scon!D:D,"")</f>
        <v>0</v>
      </c>
      <c r="E1433" s="26">
        <f>_xlfn.XLOOKUP(C1433,sales!C:C,scon!E:E,"")</f>
        <v>0</v>
      </c>
      <c r="F1433" s="4"/>
      <c r="G1433" s="27"/>
      <c r="H1433" s="28"/>
      <c r="I1433" s="4"/>
      <c r="J1433" s="35">
        <f>_xlfn.XLOOKUP(C1433,sales!C:C,scon!L:L,"")</f>
        <v>0</v>
      </c>
      <c r="K1433" s="31"/>
      <c r="L1433" s="31"/>
      <c r="M1433" s="33" t="str">
        <f t="shared" si="110"/>
        <v/>
      </c>
      <c r="N1433" s="33" t="str">
        <f t="shared" si="111"/>
        <v/>
      </c>
      <c r="O1433" s="33" t="str">
        <f t="shared" si="112"/>
        <v/>
      </c>
      <c r="P1433" s="4"/>
      <c r="Q1433" s="33" t="str">
        <f t="shared" si="113"/>
        <v/>
      </c>
      <c r="R1433" s="34" t="str">
        <f t="shared" si="114"/>
        <v/>
      </c>
    </row>
    <row r="1434" spans="1:18" x14ac:dyDescent="0.35">
      <c r="A1434" s="25">
        <v>1430</v>
      </c>
      <c r="B1434" s="26">
        <f>_xlfn.XLOOKUP(C1434,sales!C:C,scon!B:B,"")</f>
        <v>0</v>
      </c>
      <c r="C1434" s="4"/>
      <c r="D1434" s="26">
        <f>_xlfn.XLOOKUP(C1434,sales!C:C,scon!D:D,"")</f>
        <v>0</v>
      </c>
      <c r="E1434" s="26">
        <f>_xlfn.XLOOKUP(C1434,sales!C:C,scon!E:E,"")</f>
        <v>0</v>
      </c>
      <c r="F1434" s="4"/>
      <c r="G1434" s="27"/>
      <c r="H1434" s="28"/>
      <c r="I1434" s="4"/>
      <c r="J1434" s="35">
        <f>_xlfn.XLOOKUP(C1434,sales!C:C,scon!L:L,"")</f>
        <v>0</v>
      </c>
      <c r="K1434" s="31"/>
      <c r="L1434" s="31"/>
      <c r="M1434" s="33" t="str">
        <f t="shared" si="110"/>
        <v/>
      </c>
      <c r="N1434" s="33" t="str">
        <f t="shared" si="111"/>
        <v/>
      </c>
      <c r="O1434" s="33" t="str">
        <f t="shared" si="112"/>
        <v/>
      </c>
      <c r="P1434" s="4"/>
      <c r="Q1434" s="33" t="str">
        <f t="shared" si="113"/>
        <v/>
      </c>
      <c r="R1434" s="34" t="str">
        <f t="shared" si="114"/>
        <v/>
      </c>
    </row>
    <row r="1435" spans="1:18" x14ac:dyDescent="0.35">
      <c r="A1435" s="25">
        <v>1431</v>
      </c>
      <c r="B1435" s="26">
        <f>_xlfn.XLOOKUP(C1435,sales!C:C,scon!B:B,"")</f>
        <v>0</v>
      </c>
      <c r="C1435" s="4"/>
      <c r="D1435" s="26">
        <f>_xlfn.XLOOKUP(C1435,sales!C:C,scon!D:D,"")</f>
        <v>0</v>
      </c>
      <c r="E1435" s="26">
        <f>_xlfn.XLOOKUP(C1435,sales!C:C,scon!E:E,"")</f>
        <v>0</v>
      </c>
      <c r="F1435" s="4"/>
      <c r="G1435" s="27"/>
      <c r="H1435" s="28"/>
      <c r="I1435" s="4"/>
      <c r="J1435" s="35">
        <f>_xlfn.XLOOKUP(C1435,sales!C:C,scon!L:L,"")</f>
        <v>0</v>
      </c>
      <c r="K1435" s="31"/>
      <c r="L1435" s="31"/>
      <c r="M1435" s="33" t="str">
        <f t="shared" si="110"/>
        <v/>
      </c>
      <c r="N1435" s="33" t="str">
        <f t="shared" si="111"/>
        <v/>
      </c>
      <c r="O1435" s="33" t="str">
        <f t="shared" si="112"/>
        <v/>
      </c>
      <c r="P1435" s="4"/>
      <c r="Q1435" s="33" t="str">
        <f t="shared" si="113"/>
        <v/>
      </c>
      <c r="R1435" s="34" t="str">
        <f t="shared" si="114"/>
        <v/>
      </c>
    </row>
    <row r="1436" spans="1:18" x14ac:dyDescent="0.35">
      <c r="A1436" s="25">
        <v>1432</v>
      </c>
      <c r="B1436" s="26">
        <f>_xlfn.XLOOKUP(C1436,sales!C:C,scon!B:B,"")</f>
        <v>0</v>
      </c>
      <c r="C1436" s="4"/>
      <c r="D1436" s="26">
        <f>_xlfn.XLOOKUP(C1436,sales!C:C,scon!D:D,"")</f>
        <v>0</v>
      </c>
      <c r="E1436" s="26">
        <f>_xlfn.XLOOKUP(C1436,sales!C:C,scon!E:E,"")</f>
        <v>0</v>
      </c>
      <c r="F1436" s="4"/>
      <c r="G1436" s="27"/>
      <c r="H1436" s="28"/>
      <c r="I1436" s="4"/>
      <c r="J1436" s="35">
        <f>_xlfn.XLOOKUP(C1436,sales!C:C,scon!L:L,"")</f>
        <v>0</v>
      </c>
      <c r="K1436" s="31"/>
      <c r="L1436" s="31"/>
      <c r="M1436" s="33" t="str">
        <f t="shared" si="110"/>
        <v/>
      </c>
      <c r="N1436" s="33" t="str">
        <f t="shared" si="111"/>
        <v/>
      </c>
      <c r="O1436" s="33" t="str">
        <f t="shared" si="112"/>
        <v/>
      </c>
      <c r="P1436" s="4"/>
      <c r="Q1436" s="33" t="str">
        <f t="shared" si="113"/>
        <v/>
      </c>
      <c r="R1436" s="34" t="str">
        <f t="shared" si="114"/>
        <v/>
      </c>
    </row>
    <row r="1437" spans="1:18" x14ac:dyDescent="0.35">
      <c r="A1437" s="25">
        <v>1433</v>
      </c>
      <c r="B1437" s="26">
        <f>_xlfn.XLOOKUP(C1437,sales!C:C,scon!B:B,"")</f>
        <v>0</v>
      </c>
      <c r="C1437" s="4"/>
      <c r="D1437" s="26">
        <f>_xlfn.XLOOKUP(C1437,sales!C:C,scon!D:D,"")</f>
        <v>0</v>
      </c>
      <c r="E1437" s="26">
        <f>_xlfn.XLOOKUP(C1437,sales!C:C,scon!E:E,"")</f>
        <v>0</v>
      </c>
      <c r="F1437" s="4"/>
      <c r="G1437" s="27"/>
      <c r="H1437" s="28"/>
      <c r="I1437" s="4"/>
      <c r="J1437" s="35">
        <f>_xlfn.XLOOKUP(C1437,sales!C:C,scon!L:L,"")</f>
        <v>0</v>
      </c>
      <c r="K1437" s="31"/>
      <c r="L1437" s="31"/>
      <c r="M1437" s="33" t="str">
        <f t="shared" si="110"/>
        <v/>
      </c>
      <c r="N1437" s="33" t="str">
        <f t="shared" si="111"/>
        <v/>
      </c>
      <c r="O1437" s="33" t="str">
        <f t="shared" si="112"/>
        <v/>
      </c>
      <c r="P1437" s="4"/>
      <c r="Q1437" s="33" t="str">
        <f t="shared" si="113"/>
        <v/>
      </c>
      <c r="R1437" s="34" t="str">
        <f t="shared" si="114"/>
        <v/>
      </c>
    </row>
    <row r="1438" spans="1:18" x14ac:dyDescent="0.35">
      <c r="A1438" s="25">
        <v>1434</v>
      </c>
      <c r="B1438" s="26">
        <f>_xlfn.XLOOKUP(C1438,sales!C:C,scon!B:B,"")</f>
        <v>0</v>
      </c>
      <c r="C1438" s="4"/>
      <c r="D1438" s="26">
        <f>_xlfn.XLOOKUP(C1438,sales!C:C,scon!D:D,"")</f>
        <v>0</v>
      </c>
      <c r="E1438" s="26">
        <f>_xlfn.XLOOKUP(C1438,sales!C:C,scon!E:E,"")</f>
        <v>0</v>
      </c>
      <c r="F1438" s="4"/>
      <c r="G1438" s="27"/>
      <c r="H1438" s="28"/>
      <c r="I1438" s="4"/>
      <c r="J1438" s="35">
        <f>_xlfn.XLOOKUP(C1438,sales!C:C,scon!L:L,"")</f>
        <v>0</v>
      </c>
      <c r="K1438" s="31"/>
      <c r="L1438" s="31"/>
      <c r="M1438" s="33" t="str">
        <f t="shared" si="110"/>
        <v/>
      </c>
      <c r="N1438" s="33" t="str">
        <f t="shared" si="111"/>
        <v/>
      </c>
      <c r="O1438" s="33" t="str">
        <f t="shared" si="112"/>
        <v/>
      </c>
      <c r="P1438" s="4"/>
      <c r="Q1438" s="33" t="str">
        <f t="shared" si="113"/>
        <v/>
      </c>
      <c r="R1438" s="34" t="str">
        <f t="shared" si="114"/>
        <v/>
      </c>
    </row>
    <row r="1439" spans="1:18" x14ac:dyDescent="0.35">
      <c r="A1439" s="25">
        <v>1435</v>
      </c>
      <c r="B1439" s="26">
        <f>_xlfn.XLOOKUP(C1439,sales!C:C,scon!B:B,"")</f>
        <v>0</v>
      </c>
      <c r="C1439" s="4"/>
      <c r="D1439" s="26">
        <f>_xlfn.XLOOKUP(C1439,sales!C:C,scon!D:D,"")</f>
        <v>0</v>
      </c>
      <c r="E1439" s="26">
        <f>_xlfn.XLOOKUP(C1439,sales!C:C,scon!E:E,"")</f>
        <v>0</v>
      </c>
      <c r="F1439" s="4"/>
      <c r="G1439" s="27"/>
      <c r="H1439" s="28"/>
      <c r="I1439" s="4"/>
      <c r="J1439" s="35">
        <f>_xlfn.XLOOKUP(C1439,sales!C:C,scon!L:L,"")</f>
        <v>0</v>
      </c>
      <c r="K1439" s="31"/>
      <c r="L1439" s="31"/>
      <c r="M1439" s="33" t="str">
        <f t="shared" si="110"/>
        <v/>
      </c>
      <c r="N1439" s="33" t="str">
        <f t="shared" si="111"/>
        <v/>
      </c>
      <c r="O1439" s="33" t="str">
        <f t="shared" si="112"/>
        <v/>
      </c>
      <c r="P1439" s="4"/>
      <c r="Q1439" s="33" t="str">
        <f t="shared" si="113"/>
        <v/>
      </c>
      <c r="R1439" s="34" t="str">
        <f t="shared" si="114"/>
        <v/>
      </c>
    </row>
    <row r="1440" spans="1:18" x14ac:dyDescent="0.35">
      <c r="A1440" s="25">
        <v>1436</v>
      </c>
      <c r="B1440" s="26">
        <f>_xlfn.XLOOKUP(C1440,sales!C:C,scon!B:B,"")</f>
        <v>0</v>
      </c>
      <c r="C1440" s="4"/>
      <c r="D1440" s="26">
        <f>_xlfn.XLOOKUP(C1440,sales!C:C,scon!D:D,"")</f>
        <v>0</v>
      </c>
      <c r="E1440" s="26">
        <f>_xlfn.XLOOKUP(C1440,sales!C:C,scon!E:E,"")</f>
        <v>0</v>
      </c>
      <c r="F1440" s="4"/>
      <c r="G1440" s="27"/>
      <c r="H1440" s="28"/>
      <c r="I1440" s="4"/>
      <c r="J1440" s="35">
        <f>_xlfn.XLOOKUP(C1440,sales!C:C,scon!L:L,"")</f>
        <v>0</v>
      </c>
      <c r="K1440" s="31"/>
      <c r="L1440" s="31"/>
      <c r="M1440" s="33" t="str">
        <f t="shared" si="110"/>
        <v/>
      </c>
      <c r="N1440" s="33" t="str">
        <f t="shared" si="111"/>
        <v/>
      </c>
      <c r="O1440" s="33" t="str">
        <f t="shared" si="112"/>
        <v/>
      </c>
      <c r="P1440" s="4"/>
      <c r="Q1440" s="33" t="str">
        <f t="shared" si="113"/>
        <v/>
      </c>
      <c r="R1440" s="34" t="str">
        <f t="shared" si="114"/>
        <v/>
      </c>
    </row>
    <row r="1441" spans="1:18" x14ac:dyDescent="0.35">
      <c r="A1441" s="25">
        <v>1437</v>
      </c>
      <c r="B1441" s="26">
        <f>_xlfn.XLOOKUP(C1441,sales!C:C,scon!B:B,"")</f>
        <v>0</v>
      </c>
      <c r="C1441" s="4"/>
      <c r="D1441" s="26">
        <f>_xlfn.XLOOKUP(C1441,sales!C:C,scon!D:D,"")</f>
        <v>0</v>
      </c>
      <c r="E1441" s="26">
        <f>_xlfn.XLOOKUP(C1441,sales!C:C,scon!E:E,"")</f>
        <v>0</v>
      </c>
      <c r="F1441" s="4"/>
      <c r="G1441" s="27"/>
      <c r="H1441" s="28"/>
      <c r="I1441" s="4"/>
      <c r="J1441" s="35">
        <f>_xlfn.XLOOKUP(C1441,sales!C:C,scon!L:L,"")</f>
        <v>0</v>
      </c>
      <c r="K1441" s="31"/>
      <c r="L1441" s="31"/>
      <c r="M1441" s="33" t="str">
        <f t="shared" si="110"/>
        <v/>
      </c>
      <c r="N1441" s="33" t="str">
        <f t="shared" si="111"/>
        <v/>
      </c>
      <c r="O1441" s="33" t="str">
        <f t="shared" si="112"/>
        <v/>
      </c>
      <c r="P1441" s="4"/>
      <c r="Q1441" s="33" t="str">
        <f t="shared" si="113"/>
        <v/>
      </c>
      <c r="R1441" s="34" t="str">
        <f t="shared" si="114"/>
        <v/>
      </c>
    </row>
    <row r="1442" spans="1:18" x14ac:dyDescent="0.35">
      <c r="A1442" s="25">
        <v>1438</v>
      </c>
      <c r="B1442" s="26">
        <f>_xlfn.XLOOKUP(C1442,sales!C:C,scon!B:B,"")</f>
        <v>0</v>
      </c>
      <c r="C1442" s="4"/>
      <c r="D1442" s="26">
        <f>_xlfn.XLOOKUP(C1442,sales!C:C,scon!D:D,"")</f>
        <v>0</v>
      </c>
      <c r="E1442" s="26">
        <f>_xlfn.XLOOKUP(C1442,sales!C:C,scon!E:E,"")</f>
        <v>0</v>
      </c>
      <c r="F1442" s="4"/>
      <c r="G1442" s="27"/>
      <c r="H1442" s="28"/>
      <c r="I1442" s="4"/>
      <c r="J1442" s="35">
        <f>_xlfn.XLOOKUP(C1442,sales!C:C,scon!L:L,"")</f>
        <v>0</v>
      </c>
      <c r="K1442" s="31"/>
      <c r="L1442" s="31"/>
      <c r="M1442" s="33" t="str">
        <f t="shared" si="110"/>
        <v/>
      </c>
      <c r="N1442" s="33" t="str">
        <f t="shared" si="111"/>
        <v/>
      </c>
      <c r="O1442" s="33" t="str">
        <f t="shared" si="112"/>
        <v/>
      </c>
      <c r="P1442" s="4"/>
      <c r="Q1442" s="33" t="str">
        <f t="shared" si="113"/>
        <v/>
      </c>
      <c r="R1442" s="34" t="str">
        <f t="shared" si="114"/>
        <v/>
      </c>
    </row>
    <row r="1443" spans="1:18" x14ac:dyDescent="0.35">
      <c r="A1443" s="25">
        <v>1439</v>
      </c>
      <c r="B1443" s="26">
        <f>_xlfn.XLOOKUP(C1443,sales!C:C,scon!B:B,"")</f>
        <v>0</v>
      </c>
      <c r="C1443" s="4"/>
      <c r="D1443" s="26">
        <f>_xlfn.XLOOKUP(C1443,sales!C:C,scon!D:D,"")</f>
        <v>0</v>
      </c>
      <c r="E1443" s="26">
        <f>_xlfn.XLOOKUP(C1443,sales!C:C,scon!E:E,"")</f>
        <v>0</v>
      </c>
      <c r="F1443" s="4"/>
      <c r="G1443" s="27"/>
      <c r="H1443" s="28"/>
      <c r="I1443" s="4"/>
      <c r="J1443" s="35">
        <f>_xlfn.XLOOKUP(C1443,sales!C:C,scon!L:L,"")</f>
        <v>0</v>
      </c>
      <c r="K1443" s="31"/>
      <c r="L1443" s="31"/>
      <c r="M1443" s="33" t="str">
        <f t="shared" si="110"/>
        <v/>
      </c>
      <c r="N1443" s="33" t="str">
        <f t="shared" si="111"/>
        <v/>
      </c>
      <c r="O1443" s="33" t="str">
        <f t="shared" si="112"/>
        <v/>
      </c>
      <c r="P1443" s="4"/>
      <c r="Q1443" s="33" t="str">
        <f t="shared" si="113"/>
        <v/>
      </c>
      <c r="R1443" s="34" t="str">
        <f t="shared" si="114"/>
        <v/>
      </c>
    </row>
    <row r="1444" spans="1:18" x14ac:dyDescent="0.35">
      <c r="A1444" s="25">
        <v>1440</v>
      </c>
      <c r="B1444" s="26">
        <f>_xlfn.XLOOKUP(C1444,sales!C:C,scon!B:B,"")</f>
        <v>0</v>
      </c>
      <c r="C1444" s="4"/>
      <c r="D1444" s="26">
        <f>_xlfn.XLOOKUP(C1444,sales!C:C,scon!D:D,"")</f>
        <v>0</v>
      </c>
      <c r="E1444" s="26">
        <f>_xlfn.XLOOKUP(C1444,sales!C:C,scon!E:E,"")</f>
        <v>0</v>
      </c>
      <c r="F1444" s="4"/>
      <c r="G1444" s="27"/>
      <c r="H1444" s="28"/>
      <c r="I1444" s="4"/>
      <c r="J1444" s="35">
        <f>_xlfn.XLOOKUP(C1444,sales!C:C,scon!L:L,"")</f>
        <v>0</v>
      </c>
      <c r="K1444" s="31"/>
      <c r="L1444" s="31"/>
      <c r="M1444" s="33" t="str">
        <f t="shared" si="110"/>
        <v/>
      </c>
      <c r="N1444" s="33" t="str">
        <f t="shared" si="111"/>
        <v/>
      </c>
      <c r="O1444" s="33" t="str">
        <f t="shared" si="112"/>
        <v/>
      </c>
      <c r="P1444" s="4"/>
      <c r="Q1444" s="33" t="str">
        <f t="shared" si="113"/>
        <v/>
      </c>
      <c r="R1444" s="34" t="str">
        <f t="shared" si="114"/>
        <v/>
      </c>
    </row>
    <row r="1445" spans="1:18" x14ac:dyDescent="0.35">
      <c r="A1445" s="25">
        <v>1441</v>
      </c>
      <c r="B1445" s="26">
        <f>_xlfn.XLOOKUP(C1445,sales!C:C,scon!B:B,"")</f>
        <v>0</v>
      </c>
      <c r="C1445" s="4"/>
      <c r="D1445" s="26">
        <f>_xlfn.XLOOKUP(C1445,sales!C:C,scon!D:D,"")</f>
        <v>0</v>
      </c>
      <c r="E1445" s="26">
        <f>_xlfn.XLOOKUP(C1445,sales!C:C,scon!E:E,"")</f>
        <v>0</v>
      </c>
      <c r="F1445" s="4"/>
      <c r="G1445" s="27"/>
      <c r="H1445" s="28"/>
      <c r="I1445" s="4"/>
      <c r="J1445" s="35">
        <f>_xlfn.XLOOKUP(C1445,sales!C:C,scon!L:L,"")</f>
        <v>0</v>
      </c>
      <c r="K1445" s="31"/>
      <c r="L1445" s="31"/>
      <c r="M1445" s="33" t="str">
        <f t="shared" si="110"/>
        <v/>
      </c>
      <c r="N1445" s="33" t="str">
        <f t="shared" si="111"/>
        <v/>
      </c>
      <c r="O1445" s="33" t="str">
        <f t="shared" si="112"/>
        <v/>
      </c>
      <c r="P1445" s="4"/>
      <c r="Q1445" s="33" t="str">
        <f t="shared" si="113"/>
        <v/>
      </c>
      <c r="R1445" s="34" t="str">
        <f t="shared" si="114"/>
        <v/>
      </c>
    </row>
    <row r="1446" spans="1:18" x14ac:dyDescent="0.35">
      <c r="A1446" s="25">
        <v>1442</v>
      </c>
      <c r="B1446" s="26">
        <f>_xlfn.XLOOKUP(C1446,sales!C:C,scon!B:B,"")</f>
        <v>0</v>
      </c>
      <c r="C1446" s="4"/>
      <c r="D1446" s="26">
        <f>_xlfn.XLOOKUP(C1446,sales!C:C,scon!D:D,"")</f>
        <v>0</v>
      </c>
      <c r="E1446" s="26">
        <f>_xlfn.XLOOKUP(C1446,sales!C:C,scon!E:E,"")</f>
        <v>0</v>
      </c>
      <c r="F1446" s="4"/>
      <c r="G1446" s="27"/>
      <c r="H1446" s="28"/>
      <c r="I1446" s="4"/>
      <c r="J1446" s="35">
        <f>_xlfn.XLOOKUP(C1446,sales!C:C,scon!L:L,"")</f>
        <v>0</v>
      </c>
      <c r="K1446" s="31"/>
      <c r="L1446" s="31"/>
      <c r="M1446" s="33" t="str">
        <f t="shared" si="110"/>
        <v/>
      </c>
      <c r="N1446" s="33" t="str">
        <f t="shared" si="111"/>
        <v/>
      </c>
      <c r="O1446" s="33" t="str">
        <f t="shared" si="112"/>
        <v/>
      </c>
      <c r="P1446" s="4"/>
      <c r="Q1446" s="33" t="str">
        <f t="shared" si="113"/>
        <v/>
      </c>
      <c r="R1446" s="34" t="str">
        <f t="shared" si="114"/>
        <v/>
      </c>
    </row>
    <row r="1447" spans="1:18" x14ac:dyDescent="0.35">
      <c r="A1447" s="25">
        <v>1443</v>
      </c>
      <c r="B1447" s="26">
        <f>_xlfn.XLOOKUP(C1447,sales!C:C,scon!B:B,"")</f>
        <v>0</v>
      </c>
      <c r="C1447" s="4"/>
      <c r="D1447" s="26">
        <f>_xlfn.XLOOKUP(C1447,sales!C:C,scon!D:D,"")</f>
        <v>0</v>
      </c>
      <c r="E1447" s="26">
        <f>_xlfn.XLOOKUP(C1447,sales!C:C,scon!E:E,"")</f>
        <v>0</v>
      </c>
      <c r="F1447" s="4"/>
      <c r="G1447" s="27"/>
      <c r="H1447" s="28"/>
      <c r="I1447" s="4"/>
      <c r="J1447" s="35">
        <f>_xlfn.XLOOKUP(C1447,sales!C:C,scon!L:L,"")</f>
        <v>0</v>
      </c>
      <c r="K1447" s="31"/>
      <c r="L1447" s="31"/>
      <c r="M1447" s="33" t="str">
        <f t="shared" si="110"/>
        <v/>
      </c>
      <c r="N1447" s="33" t="str">
        <f t="shared" si="111"/>
        <v/>
      </c>
      <c r="O1447" s="33" t="str">
        <f t="shared" si="112"/>
        <v/>
      </c>
      <c r="P1447" s="4"/>
      <c r="Q1447" s="33" t="str">
        <f t="shared" si="113"/>
        <v/>
      </c>
      <c r="R1447" s="34" t="str">
        <f t="shared" si="114"/>
        <v/>
      </c>
    </row>
    <row r="1448" spans="1:18" x14ac:dyDescent="0.35">
      <c r="A1448" s="25">
        <v>1444</v>
      </c>
      <c r="B1448" s="26">
        <f>_xlfn.XLOOKUP(C1448,sales!C:C,scon!B:B,"")</f>
        <v>0</v>
      </c>
      <c r="C1448" s="4"/>
      <c r="D1448" s="26">
        <f>_xlfn.XLOOKUP(C1448,sales!C:C,scon!D:D,"")</f>
        <v>0</v>
      </c>
      <c r="E1448" s="26">
        <f>_xlfn.XLOOKUP(C1448,sales!C:C,scon!E:E,"")</f>
        <v>0</v>
      </c>
      <c r="F1448" s="4"/>
      <c r="G1448" s="27"/>
      <c r="H1448" s="28"/>
      <c r="I1448" s="4"/>
      <c r="J1448" s="35">
        <f>_xlfn.XLOOKUP(C1448,sales!C:C,scon!L:L,"")</f>
        <v>0</v>
      </c>
      <c r="K1448" s="31"/>
      <c r="L1448" s="31"/>
      <c r="M1448" s="33" t="str">
        <f t="shared" si="110"/>
        <v/>
      </c>
      <c r="N1448" s="33" t="str">
        <f t="shared" si="111"/>
        <v/>
      </c>
      <c r="O1448" s="33" t="str">
        <f t="shared" si="112"/>
        <v/>
      </c>
      <c r="P1448" s="4"/>
      <c r="Q1448" s="33" t="str">
        <f t="shared" si="113"/>
        <v/>
      </c>
      <c r="R1448" s="34" t="str">
        <f t="shared" si="114"/>
        <v/>
      </c>
    </row>
    <row r="1449" spans="1:18" x14ac:dyDescent="0.35">
      <c r="A1449" s="25">
        <v>1445</v>
      </c>
      <c r="B1449" s="26">
        <f>_xlfn.XLOOKUP(C1449,sales!C:C,scon!B:B,"")</f>
        <v>0</v>
      </c>
      <c r="C1449" s="4"/>
      <c r="D1449" s="26">
        <f>_xlfn.XLOOKUP(C1449,sales!C:C,scon!D:D,"")</f>
        <v>0</v>
      </c>
      <c r="E1449" s="26">
        <f>_xlfn.XLOOKUP(C1449,sales!C:C,scon!E:E,"")</f>
        <v>0</v>
      </c>
      <c r="F1449" s="4"/>
      <c r="G1449" s="27"/>
      <c r="H1449" s="28"/>
      <c r="I1449" s="4"/>
      <c r="J1449" s="35">
        <f>_xlfn.XLOOKUP(C1449,sales!C:C,scon!L:L,"")</f>
        <v>0</v>
      </c>
      <c r="K1449" s="31"/>
      <c r="L1449" s="31"/>
      <c r="M1449" s="33" t="str">
        <f t="shared" si="110"/>
        <v/>
      </c>
      <c r="N1449" s="33" t="str">
        <f t="shared" si="111"/>
        <v/>
      </c>
      <c r="O1449" s="33" t="str">
        <f t="shared" si="112"/>
        <v/>
      </c>
      <c r="P1449" s="4"/>
      <c r="Q1449" s="33" t="str">
        <f t="shared" si="113"/>
        <v/>
      </c>
      <c r="R1449" s="34" t="str">
        <f t="shared" si="114"/>
        <v/>
      </c>
    </row>
    <row r="1450" spans="1:18" x14ac:dyDescent="0.35">
      <c r="A1450" s="25">
        <v>1446</v>
      </c>
      <c r="B1450" s="26">
        <f>_xlfn.XLOOKUP(C1450,sales!C:C,scon!B:B,"")</f>
        <v>0</v>
      </c>
      <c r="C1450" s="4"/>
      <c r="D1450" s="26">
        <f>_xlfn.XLOOKUP(C1450,sales!C:C,scon!D:D,"")</f>
        <v>0</v>
      </c>
      <c r="E1450" s="26">
        <f>_xlfn.XLOOKUP(C1450,sales!C:C,scon!E:E,"")</f>
        <v>0</v>
      </c>
      <c r="F1450" s="4"/>
      <c r="G1450" s="27"/>
      <c r="H1450" s="28"/>
      <c r="I1450" s="4"/>
      <c r="J1450" s="35">
        <f>_xlfn.XLOOKUP(C1450,sales!C:C,scon!L:L,"")</f>
        <v>0</v>
      </c>
      <c r="K1450" s="31"/>
      <c r="L1450" s="31"/>
      <c r="M1450" s="33" t="str">
        <f t="shared" si="110"/>
        <v/>
      </c>
      <c r="N1450" s="33" t="str">
        <f t="shared" si="111"/>
        <v/>
      </c>
      <c r="O1450" s="33" t="str">
        <f t="shared" si="112"/>
        <v/>
      </c>
      <c r="P1450" s="4"/>
      <c r="Q1450" s="33" t="str">
        <f t="shared" si="113"/>
        <v/>
      </c>
      <c r="R1450" s="34" t="str">
        <f t="shared" si="114"/>
        <v/>
      </c>
    </row>
    <row r="1451" spans="1:18" x14ac:dyDescent="0.35">
      <c r="A1451" s="25">
        <v>1447</v>
      </c>
      <c r="B1451" s="26">
        <f>_xlfn.XLOOKUP(C1451,sales!C:C,scon!B:B,"")</f>
        <v>0</v>
      </c>
      <c r="C1451" s="4"/>
      <c r="D1451" s="26">
        <f>_xlfn.XLOOKUP(C1451,sales!C:C,scon!D:D,"")</f>
        <v>0</v>
      </c>
      <c r="E1451" s="26">
        <f>_xlfn.XLOOKUP(C1451,sales!C:C,scon!E:E,"")</f>
        <v>0</v>
      </c>
      <c r="F1451" s="4"/>
      <c r="G1451" s="27"/>
      <c r="H1451" s="28"/>
      <c r="I1451" s="4"/>
      <c r="J1451" s="35">
        <f>_xlfn.XLOOKUP(C1451,sales!C:C,scon!L:L,"")</f>
        <v>0</v>
      </c>
      <c r="K1451" s="31"/>
      <c r="L1451" s="31"/>
      <c r="M1451" s="33" t="str">
        <f t="shared" si="110"/>
        <v/>
      </c>
      <c r="N1451" s="33" t="str">
        <f t="shared" si="111"/>
        <v/>
      </c>
      <c r="O1451" s="33" t="str">
        <f t="shared" si="112"/>
        <v/>
      </c>
      <c r="P1451" s="4"/>
      <c r="Q1451" s="33" t="str">
        <f t="shared" si="113"/>
        <v/>
      </c>
      <c r="R1451" s="34" t="str">
        <f t="shared" si="114"/>
        <v/>
      </c>
    </row>
    <row r="1452" spans="1:18" x14ac:dyDescent="0.35">
      <c r="A1452" s="25">
        <v>1448</v>
      </c>
      <c r="B1452" s="26">
        <f>_xlfn.XLOOKUP(C1452,sales!C:C,scon!B:B,"")</f>
        <v>0</v>
      </c>
      <c r="C1452" s="4"/>
      <c r="D1452" s="26">
        <f>_xlfn.XLOOKUP(C1452,sales!C:C,scon!D:D,"")</f>
        <v>0</v>
      </c>
      <c r="E1452" s="26">
        <f>_xlfn.XLOOKUP(C1452,sales!C:C,scon!E:E,"")</f>
        <v>0</v>
      </c>
      <c r="F1452" s="4"/>
      <c r="G1452" s="27"/>
      <c r="H1452" s="28"/>
      <c r="I1452" s="4"/>
      <c r="J1452" s="35">
        <f>_xlfn.XLOOKUP(C1452,sales!C:C,scon!L:L,"")</f>
        <v>0</v>
      </c>
      <c r="K1452" s="31"/>
      <c r="L1452" s="31"/>
      <c r="M1452" s="33" t="str">
        <f t="shared" si="110"/>
        <v/>
      </c>
      <c r="N1452" s="33" t="str">
        <f t="shared" si="111"/>
        <v/>
      </c>
      <c r="O1452" s="33" t="str">
        <f t="shared" si="112"/>
        <v/>
      </c>
      <c r="P1452" s="4"/>
      <c r="Q1452" s="33" t="str">
        <f t="shared" si="113"/>
        <v/>
      </c>
      <c r="R1452" s="34" t="str">
        <f t="shared" si="114"/>
        <v/>
      </c>
    </row>
    <row r="1453" spans="1:18" x14ac:dyDescent="0.35">
      <c r="A1453" s="25">
        <v>1449</v>
      </c>
      <c r="B1453" s="26">
        <f>_xlfn.XLOOKUP(C1453,sales!C:C,scon!B:B,"")</f>
        <v>0</v>
      </c>
      <c r="C1453" s="4"/>
      <c r="D1453" s="26">
        <f>_xlfn.XLOOKUP(C1453,sales!C:C,scon!D:D,"")</f>
        <v>0</v>
      </c>
      <c r="E1453" s="26">
        <f>_xlfn.XLOOKUP(C1453,sales!C:C,scon!E:E,"")</f>
        <v>0</v>
      </c>
      <c r="F1453" s="4"/>
      <c r="G1453" s="27"/>
      <c r="H1453" s="28"/>
      <c r="I1453" s="4"/>
      <c r="J1453" s="35">
        <f>_xlfn.XLOOKUP(C1453,sales!C:C,scon!L:L,"")</f>
        <v>0</v>
      </c>
      <c r="K1453" s="31"/>
      <c r="L1453" s="31"/>
      <c r="M1453" s="33" t="str">
        <f t="shared" si="110"/>
        <v/>
      </c>
      <c r="N1453" s="33" t="str">
        <f t="shared" si="111"/>
        <v/>
      </c>
      <c r="O1453" s="33" t="str">
        <f t="shared" si="112"/>
        <v/>
      </c>
      <c r="P1453" s="4"/>
      <c r="Q1453" s="33" t="str">
        <f t="shared" si="113"/>
        <v/>
      </c>
      <c r="R1453" s="34" t="str">
        <f t="shared" si="114"/>
        <v/>
      </c>
    </row>
    <row r="1454" spans="1:18" x14ac:dyDescent="0.35">
      <c r="A1454" s="25">
        <v>1450</v>
      </c>
      <c r="B1454" s="26">
        <f>_xlfn.XLOOKUP(C1454,sales!C:C,scon!B:B,"")</f>
        <v>0</v>
      </c>
      <c r="C1454" s="4"/>
      <c r="D1454" s="26">
        <f>_xlfn.XLOOKUP(C1454,sales!C:C,scon!D:D,"")</f>
        <v>0</v>
      </c>
      <c r="E1454" s="26">
        <f>_xlfn.XLOOKUP(C1454,sales!C:C,scon!E:E,"")</f>
        <v>0</v>
      </c>
      <c r="F1454" s="4"/>
      <c r="G1454" s="27"/>
      <c r="H1454" s="28"/>
      <c r="I1454" s="4"/>
      <c r="J1454" s="35">
        <f>_xlfn.XLOOKUP(C1454,sales!C:C,scon!L:L,"")</f>
        <v>0</v>
      </c>
      <c r="K1454" s="31"/>
      <c r="L1454" s="31"/>
      <c r="M1454" s="33" t="str">
        <f t="shared" si="110"/>
        <v/>
      </c>
      <c r="N1454" s="33" t="str">
        <f t="shared" si="111"/>
        <v/>
      </c>
      <c r="O1454" s="33" t="str">
        <f t="shared" si="112"/>
        <v/>
      </c>
      <c r="P1454" s="4"/>
      <c r="Q1454" s="33" t="str">
        <f t="shared" si="113"/>
        <v/>
      </c>
      <c r="R1454" s="34" t="str">
        <f t="shared" si="114"/>
        <v/>
      </c>
    </row>
    <row r="1455" spans="1:18" x14ac:dyDescent="0.35">
      <c r="A1455" s="25">
        <v>1451</v>
      </c>
      <c r="B1455" s="26">
        <f>_xlfn.XLOOKUP(C1455,sales!C:C,scon!B:B,"")</f>
        <v>0</v>
      </c>
      <c r="C1455" s="4"/>
      <c r="D1455" s="26">
        <f>_xlfn.XLOOKUP(C1455,sales!C:C,scon!D:D,"")</f>
        <v>0</v>
      </c>
      <c r="E1455" s="26">
        <f>_xlfn.XLOOKUP(C1455,sales!C:C,scon!E:E,"")</f>
        <v>0</v>
      </c>
      <c r="F1455" s="4"/>
      <c r="G1455" s="27"/>
      <c r="H1455" s="28"/>
      <c r="I1455" s="4"/>
      <c r="J1455" s="35">
        <f>_xlfn.XLOOKUP(C1455,sales!C:C,scon!L:L,"")</f>
        <v>0</v>
      </c>
      <c r="K1455" s="31"/>
      <c r="L1455" s="31"/>
      <c r="M1455" s="33" t="str">
        <f t="shared" si="110"/>
        <v/>
      </c>
      <c r="N1455" s="33" t="str">
        <f t="shared" si="111"/>
        <v/>
      </c>
      <c r="O1455" s="33" t="str">
        <f t="shared" si="112"/>
        <v/>
      </c>
      <c r="P1455" s="4"/>
      <c r="Q1455" s="33" t="str">
        <f t="shared" si="113"/>
        <v/>
      </c>
      <c r="R1455" s="34" t="str">
        <f t="shared" si="114"/>
        <v/>
      </c>
    </row>
    <row r="1456" spans="1:18" x14ac:dyDescent="0.35">
      <c r="A1456" s="25">
        <v>1452</v>
      </c>
      <c r="B1456" s="26">
        <f>_xlfn.XLOOKUP(C1456,sales!C:C,scon!B:B,"")</f>
        <v>0</v>
      </c>
      <c r="C1456" s="4"/>
      <c r="D1456" s="26">
        <f>_xlfn.XLOOKUP(C1456,sales!C:C,scon!D:D,"")</f>
        <v>0</v>
      </c>
      <c r="E1456" s="26">
        <f>_xlfn.XLOOKUP(C1456,sales!C:C,scon!E:E,"")</f>
        <v>0</v>
      </c>
      <c r="F1456" s="4"/>
      <c r="G1456" s="27"/>
      <c r="H1456" s="28"/>
      <c r="I1456" s="4"/>
      <c r="J1456" s="35">
        <f>_xlfn.XLOOKUP(C1456,sales!C:C,scon!L:L,"")</f>
        <v>0</v>
      </c>
      <c r="K1456" s="31"/>
      <c r="L1456" s="31"/>
      <c r="M1456" s="33" t="str">
        <f t="shared" si="110"/>
        <v/>
      </c>
      <c r="N1456" s="33" t="str">
        <f t="shared" si="111"/>
        <v/>
      </c>
      <c r="O1456" s="33" t="str">
        <f t="shared" si="112"/>
        <v/>
      </c>
      <c r="P1456" s="4"/>
      <c r="Q1456" s="33" t="str">
        <f t="shared" si="113"/>
        <v/>
      </c>
      <c r="R1456" s="34" t="str">
        <f t="shared" si="114"/>
        <v/>
      </c>
    </row>
    <row r="1457" spans="1:18" x14ac:dyDescent="0.35">
      <c r="A1457" s="25">
        <v>1453</v>
      </c>
      <c r="B1457" s="26">
        <f>_xlfn.XLOOKUP(C1457,sales!C:C,scon!B:B,"")</f>
        <v>0</v>
      </c>
      <c r="C1457" s="4"/>
      <c r="D1457" s="26">
        <f>_xlfn.XLOOKUP(C1457,sales!C:C,scon!D:D,"")</f>
        <v>0</v>
      </c>
      <c r="E1457" s="26">
        <f>_xlfn.XLOOKUP(C1457,sales!C:C,scon!E:E,"")</f>
        <v>0</v>
      </c>
      <c r="F1457" s="4"/>
      <c r="G1457" s="27"/>
      <c r="H1457" s="28"/>
      <c r="I1457" s="4"/>
      <c r="J1457" s="35">
        <f>_xlfn.XLOOKUP(C1457,sales!C:C,scon!L:L,"")</f>
        <v>0</v>
      </c>
      <c r="K1457" s="31"/>
      <c r="L1457" s="31"/>
      <c r="M1457" s="33" t="str">
        <f t="shared" si="110"/>
        <v/>
      </c>
      <c r="N1457" s="33" t="str">
        <f t="shared" si="111"/>
        <v/>
      </c>
      <c r="O1457" s="33" t="str">
        <f t="shared" si="112"/>
        <v/>
      </c>
      <c r="P1457" s="4"/>
      <c r="Q1457" s="33" t="str">
        <f t="shared" si="113"/>
        <v/>
      </c>
      <c r="R1457" s="34" t="str">
        <f t="shared" si="114"/>
        <v/>
      </c>
    </row>
    <row r="1458" spans="1:18" x14ac:dyDescent="0.35">
      <c r="A1458" s="25">
        <v>1454</v>
      </c>
      <c r="B1458" s="26">
        <f>_xlfn.XLOOKUP(C1458,sales!C:C,scon!B:B,"")</f>
        <v>0</v>
      </c>
      <c r="C1458" s="4"/>
      <c r="D1458" s="26">
        <f>_xlfn.XLOOKUP(C1458,sales!C:C,scon!D:D,"")</f>
        <v>0</v>
      </c>
      <c r="E1458" s="26">
        <f>_xlfn.XLOOKUP(C1458,sales!C:C,scon!E:E,"")</f>
        <v>0</v>
      </c>
      <c r="F1458" s="4"/>
      <c r="G1458" s="27"/>
      <c r="H1458" s="28"/>
      <c r="I1458" s="4"/>
      <c r="J1458" s="35">
        <f>_xlfn.XLOOKUP(C1458,sales!C:C,scon!L:L,"")</f>
        <v>0</v>
      </c>
      <c r="K1458" s="31"/>
      <c r="L1458" s="31"/>
      <c r="M1458" s="33" t="str">
        <f t="shared" si="110"/>
        <v/>
      </c>
      <c r="N1458" s="33" t="str">
        <f t="shared" si="111"/>
        <v/>
      </c>
      <c r="O1458" s="33" t="str">
        <f t="shared" si="112"/>
        <v/>
      </c>
      <c r="P1458" s="4"/>
      <c r="Q1458" s="33" t="str">
        <f t="shared" si="113"/>
        <v/>
      </c>
      <c r="R1458" s="34" t="str">
        <f t="shared" si="114"/>
        <v/>
      </c>
    </row>
    <row r="1459" spans="1:18" x14ac:dyDescent="0.35">
      <c r="A1459" s="25">
        <v>1455</v>
      </c>
      <c r="B1459" s="26">
        <f>_xlfn.XLOOKUP(C1459,sales!C:C,scon!B:B,"")</f>
        <v>0</v>
      </c>
      <c r="C1459" s="4"/>
      <c r="D1459" s="26">
        <f>_xlfn.XLOOKUP(C1459,sales!C:C,scon!D:D,"")</f>
        <v>0</v>
      </c>
      <c r="E1459" s="26">
        <f>_xlfn.XLOOKUP(C1459,sales!C:C,scon!E:E,"")</f>
        <v>0</v>
      </c>
      <c r="F1459" s="4"/>
      <c r="G1459" s="27"/>
      <c r="H1459" s="28"/>
      <c r="I1459" s="4"/>
      <c r="J1459" s="35">
        <f>_xlfn.XLOOKUP(C1459,sales!C:C,scon!L:L,"")</f>
        <v>0</v>
      </c>
      <c r="K1459" s="31"/>
      <c r="L1459" s="31"/>
      <c r="M1459" s="33" t="str">
        <f t="shared" si="110"/>
        <v/>
      </c>
      <c r="N1459" s="33" t="str">
        <f t="shared" si="111"/>
        <v/>
      </c>
      <c r="O1459" s="33" t="str">
        <f t="shared" si="112"/>
        <v/>
      </c>
      <c r="P1459" s="4"/>
      <c r="Q1459" s="33" t="str">
        <f t="shared" si="113"/>
        <v/>
      </c>
      <c r="R1459" s="34" t="str">
        <f t="shared" si="114"/>
        <v/>
      </c>
    </row>
    <row r="1460" spans="1:18" x14ac:dyDescent="0.35">
      <c r="A1460" s="25">
        <v>1456</v>
      </c>
      <c r="B1460" s="26">
        <f>_xlfn.XLOOKUP(C1460,sales!C:C,scon!B:B,"")</f>
        <v>0</v>
      </c>
      <c r="C1460" s="4"/>
      <c r="D1460" s="26">
        <f>_xlfn.XLOOKUP(C1460,sales!C:C,scon!D:D,"")</f>
        <v>0</v>
      </c>
      <c r="E1460" s="26">
        <f>_xlfn.XLOOKUP(C1460,sales!C:C,scon!E:E,"")</f>
        <v>0</v>
      </c>
      <c r="F1460" s="4"/>
      <c r="G1460" s="27"/>
      <c r="H1460" s="28"/>
      <c r="I1460" s="4"/>
      <c r="J1460" s="35">
        <f>_xlfn.XLOOKUP(C1460,sales!C:C,scon!L:L,"")</f>
        <v>0</v>
      </c>
      <c r="K1460" s="31"/>
      <c r="L1460" s="31"/>
      <c r="M1460" s="33" t="str">
        <f t="shared" si="110"/>
        <v/>
      </c>
      <c r="N1460" s="33" t="str">
        <f t="shared" si="111"/>
        <v/>
      </c>
      <c r="O1460" s="33" t="str">
        <f t="shared" si="112"/>
        <v/>
      </c>
      <c r="P1460" s="4"/>
      <c r="Q1460" s="33" t="str">
        <f t="shared" si="113"/>
        <v/>
      </c>
      <c r="R1460" s="34" t="str">
        <f t="shared" si="114"/>
        <v/>
      </c>
    </row>
    <row r="1461" spans="1:18" x14ac:dyDescent="0.35">
      <c r="A1461" s="25">
        <v>1457</v>
      </c>
      <c r="B1461" s="26">
        <f>_xlfn.XLOOKUP(C1461,sales!C:C,scon!B:B,"")</f>
        <v>0</v>
      </c>
      <c r="C1461" s="4"/>
      <c r="D1461" s="26">
        <f>_xlfn.XLOOKUP(C1461,sales!C:C,scon!D:D,"")</f>
        <v>0</v>
      </c>
      <c r="E1461" s="26">
        <f>_xlfn.XLOOKUP(C1461,sales!C:C,scon!E:E,"")</f>
        <v>0</v>
      </c>
      <c r="F1461" s="4"/>
      <c r="G1461" s="27"/>
      <c r="H1461" s="28"/>
      <c r="I1461" s="4"/>
      <c r="J1461" s="35">
        <f>_xlfn.XLOOKUP(C1461,sales!C:C,scon!L:L,"")</f>
        <v>0</v>
      </c>
      <c r="K1461" s="31"/>
      <c r="L1461" s="31"/>
      <c r="M1461" s="33" t="str">
        <f t="shared" si="110"/>
        <v/>
      </c>
      <c r="N1461" s="33" t="str">
        <f t="shared" si="111"/>
        <v/>
      </c>
      <c r="O1461" s="33" t="str">
        <f t="shared" si="112"/>
        <v/>
      </c>
      <c r="P1461" s="4"/>
      <c r="Q1461" s="33" t="str">
        <f t="shared" si="113"/>
        <v/>
      </c>
      <c r="R1461" s="34" t="str">
        <f t="shared" si="114"/>
        <v/>
      </c>
    </row>
    <row r="1462" spans="1:18" x14ac:dyDescent="0.35">
      <c r="A1462" s="25">
        <v>1458</v>
      </c>
      <c r="B1462" s="26">
        <f>_xlfn.XLOOKUP(C1462,sales!C:C,scon!B:B,"")</f>
        <v>0</v>
      </c>
      <c r="C1462" s="4"/>
      <c r="D1462" s="26">
        <f>_xlfn.XLOOKUP(C1462,sales!C:C,scon!D:D,"")</f>
        <v>0</v>
      </c>
      <c r="E1462" s="26">
        <f>_xlfn.XLOOKUP(C1462,sales!C:C,scon!E:E,"")</f>
        <v>0</v>
      </c>
      <c r="F1462" s="4"/>
      <c r="G1462" s="27"/>
      <c r="H1462" s="28"/>
      <c r="I1462" s="4"/>
      <c r="J1462" s="35">
        <f>_xlfn.XLOOKUP(C1462,sales!C:C,scon!L:L,"")</f>
        <v>0</v>
      </c>
      <c r="K1462" s="31"/>
      <c r="L1462" s="31"/>
      <c r="M1462" s="33" t="str">
        <f t="shared" si="110"/>
        <v/>
      </c>
      <c r="N1462" s="33" t="str">
        <f t="shared" si="111"/>
        <v/>
      </c>
      <c r="O1462" s="33" t="str">
        <f t="shared" si="112"/>
        <v/>
      </c>
      <c r="P1462" s="4"/>
      <c r="Q1462" s="33" t="str">
        <f t="shared" si="113"/>
        <v/>
      </c>
      <c r="R1462" s="34" t="str">
        <f t="shared" si="114"/>
        <v/>
      </c>
    </row>
    <row r="1463" spans="1:18" x14ac:dyDescent="0.35">
      <c r="A1463" s="25">
        <v>1459</v>
      </c>
      <c r="B1463" s="26">
        <f>_xlfn.XLOOKUP(C1463,sales!C:C,scon!B:B,"")</f>
        <v>0</v>
      </c>
      <c r="C1463" s="4"/>
      <c r="D1463" s="26">
        <f>_xlfn.XLOOKUP(C1463,sales!C:C,scon!D:D,"")</f>
        <v>0</v>
      </c>
      <c r="E1463" s="26">
        <f>_xlfn.XLOOKUP(C1463,sales!C:C,scon!E:E,"")</f>
        <v>0</v>
      </c>
      <c r="F1463" s="4"/>
      <c r="G1463" s="27"/>
      <c r="H1463" s="28"/>
      <c r="I1463" s="4"/>
      <c r="J1463" s="35">
        <f>_xlfn.XLOOKUP(C1463,sales!C:C,scon!L:L,"")</f>
        <v>0</v>
      </c>
      <c r="K1463" s="31"/>
      <c r="L1463" s="31"/>
      <c r="M1463" s="33" t="str">
        <f t="shared" si="110"/>
        <v/>
      </c>
      <c r="N1463" s="33" t="str">
        <f t="shared" si="111"/>
        <v/>
      </c>
      <c r="O1463" s="33" t="str">
        <f t="shared" si="112"/>
        <v/>
      </c>
      <c r="P1463" s="4"/>
      <c r="Q1463" s="33" t="str">
        <f t="shared" si="113"/>
        <v/>
      </c>
      <c r="R1463" s="34" t="str">
        <f t="shared" si="114"/>
        <v/>
      </c>
    </row>
    <row r="1464" spans="1:18" x14ac:dyDescent="0.35">
      <c r="A1464" s="25">
        <v>1460</v>
      </c>
      <c r="B1464" s="26">
        <f>_xlfn.XLOOKUP(C1464,sales!C:C,scon!B:B,"")</f>
        <v>0</v>
      </c>
      <c r="C1464" s="4"/>
      <c r="D1464" s="26">
        <f>_xlfn.XLOOKUP(C1464,sales!C:C,scon!D:D,"")</f>
        <v>0</v>
      </c>
      <c r="E1464" s="26">
        <f>_xlfn.XLOOKUP(C1464,sales!C:C,scon!E:E,"")</f>
        <v>0</v>
      </c>
      <c r="F1464" s="4"/>
      <c r="G1464" s="27"/>
      <c r="H1464" s="28"/>
      <c r="I1464" s="4"/>
      <c r="J1464" s="35">
        <f>_xlfn.XLOOKUP(C1464,sales!C:C,scon!L:L,"")</f>
        <v>0</v>
      </c>
      <c r="K1464" s="31"/>
      <c r="L1464" s="31"/>
      <c r="M1464" s="33" t="str">
        <f t="shared" si="110"/>
        <v/>
      </c>
      <c r="N1464" s="33" t="str">
        <f t="shared" si="111"/>
        <v/>
      </c>
      <c r="O1464" s="33" t="str">
        <f t="shared" si="112"/>
        <v/>
      </c>
      <c r="P1464" s="4"/>
      <c r="Q1464" s="33" t="str">
        <f t="shared" si="113"/>
        <v/>
      </c>
      <c r="R1464" s="34" t="str">
        <f t="shared" si="114"/>
        <v/>
      </c>
    </row>
    <row r="1465" spans="1:18" x14ac:dyDescent="0.35">
      <c r="A1465" s="25">
        <v>1461</v>
      </c>
      <c r="B1465" s="26">
        <f>_xlfn.XLOOKUP(C1465,sales!C:C,scon!B:B,"")</f>
        <v>0</v>
      </c>
      <c r="C1465" s="4"/>
      <c r="D1465" s="26">
        <f>_xlfn.XLOOKUP(C1465,sales!C:C,scon!D:D,"")</f>
        <v>0</v>
      </c>
      <c r="E1465" s="26">
        <f>_xlfn.XLOOKUP(C1465,sales!C:C,scon!E:E,"")</f>
        <v>0</v>
      </c>
      <c r="F1465" s="4"/>
      <c r="G1465" s="27"/>
      <c r="H1465" s="28"/>
      <c r="I1465" s="4"/>
      <c r="J1465" s="35">
        <f>_xlfn.XLOOKUP(C1465,sales!C:C,scon!L:L,"")</f>
        <v>0</v>
      </c>
      <c r="K1465" s="31"/>
      <c r="L1465" s="31"/>
      <c r="M1465" s="33" t="str">
        <f t="shared" si="110"/>
        <v/>
      </c>
      <c r="N1465" s="33" t="str">
        <f t="shared" si="111"/>
        <v/>
      </c>
      <c r="O1465" s="33" t="str">
        <f t="shared" si="112"/>
        <v/>
      </c>
      <c r="P1465" s="4"/>
      <c r="Q1465" s="33" t="str">
        <f t="shared" si="113"/>
        <v/>
      </c>
      <c r="R1465" s="34" t="str">
        <f t="shared" si="114"/>
        <v/>
      </c>
    </row>
    <row r="1466" spans="1:18" x14ac:dyDescent="0.35">
      <c r="A1466" s="25">
        <v>1462</v>
      </c>
      <c r="B1466" s="26">
        <f>_xlfn.XLOOKUP(C1466,sales!C:C,scon!B:B,"")</f>
        <v>0</v>
      </c>
      <c r="C1466" s="4"/>
      <c r="D1466" s="26">
        <f>_xlfn.XLOOKUP(C1466,sales!C:C,scon!D:D,"")</f>
        <v>0</v>
      </c>
      <c r="E1466" s="26">
        <f>_xlfn.XLOOKUP(C1466,sales!C:C,scon!E:E,"")</f>
        <v>0</v>
      </c>
      <c r="F1466" s="4"/>
      <c r="G1466" s="27"/>
      <c r="H1466" s="28"/>
      <c r="I1466" s="4"/>
      <c r="J1466" s="35">
        <f>_xlfn.XLOOKUP(C1466,sales!C:C,scon!L:L,"")</f>
        <v>0</v>
      </c>
      <c r="K1466" s="31"/>
      <c r="L1466" s="31"/>
      <c r="M1466" s="33" t="str">
        <f t="shared" si="110"/>
        <v/>
      </c>
      <c r="N1466" s="33" t="str">
        <f t="shared" si="111"/>
        <v/>
      </c>
      <c r="O1466" s="33" t="str">
        <f t="shared" si="112"/>
        <v/>
      </c>
      <c r="P1466" s="4"/>
      <c r="Q1466" s="33" t="str">
        <f t="shared" si="113"/>
        <v/>
      </c>
      <c r="R1466" s="34" t="str">
        <f t="shared" si="114"/>
        <v/>
      </c>
    </row>
    <row r="1467" spans="1:18" x14ac:dyDescent="0.35">
      <c r="A1467" s="25">
        <v>1463</v>
      </c>
      <c r="B1467" s="26">
        <f>_xlfn.XLOOKUP(C1467,sales!C:C,scon!B:B,"")</f>
        <v>0</v>
      </c>
      <c r="C1467" s="4"/>
      <c r="D1467" s="26">
        <f>_xlfn.XLOOKUP(C1467,sales!C:C,scon!D:D,"")</f>
        <v>0</v>
      </c>
      <c r="E1467" s="26">
        <f>_xlfn.XLOOKUP(C1467,sales!C:C,scon!E:E,"")</f>
        <v>0</v>
      </c>
      <c r="F1467" s="4"/>
      <c r="G1467" s="27"/>
      <c r="H1467" s="28"/>
      <c r="I1467" s="4"/>
      <c r="J1467" s="35">
        <f>_xlfn.XLOOKUP(C1467,sales!C:C,scon!L:L,"")</f>
        <v>0</v>
      </c>
      <c r="K1467" s="31"/>
      <c r="L1467" s="31"/>
      <c r="M1467" s="33" t="str">
        <f t="shared" si="110"/>
        <v/>
      </c>
      <c r="N1467" s="33" t="str">
        <f t="shared" si="111"/>
        <v/>
      </c>
      <c r="O1467" s="33" t="str">
        <f t="shared" si="112"/>
        <v/>
      </c>
      <c r="P1467" s="4"/>
      <c r="Q1467" s="33" t="str">
        <f t="shared" si="113"/>
        <v/>
      </c>
      <c r="R1467" s="34" t="str">
        <f t="shared" si="114"/>
        <v/>
      </c>
    </row>
    <row r="1468" spans="1:18" x14ac:dyDescent="0.35">
      <c r="A1468" s="25">
        <v>1464</v>
      </c>
      <c r="B1468" s="26">
        <f>_xlfn.XLOOKUP(C1468,sales!C:C,scon!B:B,"")</f>
        <v>0</v>
      </c>
      <c r="C1468" s="4"/>
      <c r="D1468" s="26">
        <f>_xlfn.XLOOKUP(C1468,sales!C:C,scon!D:D,"")</f>
        <v>0</v>
      </c>
      <c r="E1468" s="26">
        <f>_xlfn.XLOOKUP(C1468,sales!C:C,scon!E:E,"")</f>
        <v>0</v>
      </c>
      <c r="F1468" s="4"/>
      <c r="G1468" s="27"/>
      <c r="H1468" s="28"/>
      <c r="I1468" s="4"/>
      <c r="J1468" s="35">
        <f>_xlfn.XLOOKUP(C1468,sales!C:C,scon!L:L,"")</f>
        <v>0</v>
      </c>
      <c r="K1468" s="31"/>
      <c r="L1468" s="31"/>
      <c r="M1468" s="33" t="str">
        <f t="shared" si="110"/>
        <v/>
      </c>
      <c r="N1468" s="33" t="str">
        <f t="shared" si="111"/>
        <v/>
      </c>
      <c r="O1468" s="33" t="str">
        <f t="shared" si="112"/>
        <v/>
      </c>
      <c r="P1468" s="4"/>
      <c r="Q1468" s="33" t="str">
        <f t="shared" si="113"/>
        <v/>
      </c>
      <c r="R1468" s="34" t="str">
        <f t="shared" si="114"/>
        <v/>
      </c>
    </row>
    <row r="1469" spans="1:18" x14ac:dyDescent="0.35">
      <c r="A1469" s="25">
        <v>1465</v>
      </c>
      <c r="B1469" s="26">
        <f>_xlfn.XLOOKUP(C1469,sales!C:C,scon!B:B,"")</f>
        <v>0</v>
      </c>
      <c r="C1469" s="4"/>
      <c r="D1469" s="26">
        <f>_xlfn.XLOOKUP(C1469,sales!C:C,scon!D:D,"")</f>
        <v>0</v>
      </c>
      <c r="E1469" s="26">
        <f>_xlfn.XLOOKUP(C1469,sales!C:C,scon!E:E,"")</f>
        <v>0</v>
      </c>
      <c r="F1469" s="4"/>
      <c r="G1469" s="27"/>
      <c r="H1469" s="28"/>
      <c r="I1469" s="4"/>
      <c r="J1469" s="35">
        <f>_xlfn.XLOOKUP(C1469,sales!C:C,scon!L:L,"")</f>
        <v>0</v>
      </c>
      <c r="K1469" s="31"/>
      <c r="L1469" s="31"/>
      <c r="M1469" s="33" t="str">
        <f t="shared" si="110"/>
        <v/>
      </c>
      <c r="N1469" s="33" t="str">
        <f t="shared" si="111"/>
        <v/>
      </c>
      <c r="O1469" s="33" t="str">
        <f t="shared" si="112"/>
        <v/>
      </c>
      <c r="P1469" s="4"/>
      <c r="Q1469" s="33" t="str">
        <f t="shared" si="113"/>
        <v/>
      </c>
      <c r="R1469" s="34" t="str">
        <f t="shared" si="114"/>
        <v/>
      </c>
    </row>
    <row r="1470" spans="1:18" x14ac:dyDescent="0.35">
      <c r="A1470" s="25">
        <v>1466</v>
      </c>
      <c r="B1470" s="26">
        <f>_xlfn.XLOOKUP(C1470,sales!C:C,scon!B:B,"")</f>
        <v>0</v>
      </c>
      <c r="C1470" s="4"/>
      <c r="D1470" s="26">
        <f>_xlfn.XLOOKUP(C1470,sales!C:C,scon!D:D,"")</f>
        <v>0</v>
      </c>
      <c r="E1470" s="26">
        <f>_xlfn.XLOOKUP(C1470,sales!C:C,scon!E:E,"")</f>
        <v>0</v>
      </c>
      <c r="F1470" s="4"/>
      <c r="G1470" s="27"/>
      <c r="H1470" s="28"/>
      <c r="I1470" s="4"/>
      <c r="J1470" s="35">
        <f>_xlfn.XLOOKUP(C1470,sales!C:C,scon!L:L,"")</f>
        <v>0</v>
      </c>
      <c r="K1470" s="31"/>
      <c r="L1470" s="31"/>
      <c r="M1470" s="33" t="str">
        <f t="shared" si="110"/>
        <v/>
      </c>
      <c r="N1470" s="33" t="str">
        <f t="shared" si="111"/>
        <v/>
      </c>
      <c r="O1470" s="33" t="str">
        <f t="shared" si="112"/>
        <v/>
      </c>
      <c r="P1470" s="4"/>
      <c r="Q1470" s="33" t="str">
        <f t="shared" si="113"/>
        <v/>
      </c>
      <c r="R1470" s="34" t="str">
        <f t="shared" si="114"/>
        <v/>
      </c>
    </row>
    <row r="1471" spans="1:18" x14ac:dyDescent="0.35">
      <c r="A1471" s="25">
        <v>1467</v>
      </c>
      <c r="B1471" s="26">
        <f>_xlfn.XLOOKUP(C1471,sales!C:C,scon!B:B,"")</f>
        <v>0</v>
      </c>
      <c r="C1471" s="4"/>
      <c r="D1471" s="26">
        <f>_xlfn.XLOOKUP(C1471,sales!C:C,scon!D:D,"")</f>
        <v>0</v>
      </c>
      <c r="E1471" s="26">
        <f>_xlfn.XLOOKUP(C1471,sales!C:C,scon!E:E,"")</f>
        <v>0</v>
      </c>
      <c r="F1471" s="4"/>
      <c r="G1471" s="27"/>
      <c r="H1471" s="28"/>
      <c r="I1471" s="4"/>
      <c r="J1471" s="35">
        <f>_xlfn.XLOOKUP(C1471,sales!C:C,scon!L:L,"")</f>
        <v>0</v>
      </c>
      <c r="K1471" s="31"/>
      <c r="L1471" s="31"/>
      <c r="M1471" s="33" t="str">
        <f t="shared" si="110"/>
        <v/>
      </c>
      <c r="N1471" s="33" t="str">
        <f t="shared" si="111"/>
        <v/>
      </c>
      <c r="O1471" s="33" t="str">
        <f t="shared" si="112"/>
        <v/>
      </c>
      <c r="P1471" s="4"/>
      <c r="Q1471" s="33" t="str">
        <f t="shared" si="113"/>
        <v/>
      </c>
      <c r="R1471" s="34" t="str">
        <f t="shared" si="114"/>
        <v/>
      </c>
    </row>
    <row r="1472" spans="1:18" x14ac:dyDescent="0.35">
      <c r="A1472" s="25">
        <v>1468</v>
      </c>
      <c r="B1472" s="26">
        <f>_xlfn.XLOOKUP(C1472,sales!C:C,scon!B:B,"")</f>
        <v>0</v>
      </c>
      <c r="C1472" s="4"/>
      <c r="D1472" s="26">
        <f>_xlfn.XLOOKUP(C1472,sales!C:C,scon!D:D,"")</f>
        <v>0</v>
      </c>
      <c r="E1472" s="26">
        <f>_xlfn.XLOOKUP(C1472,sales!C:C,scon!E:E,"")</f>
        <v>0</v>
      </c>
      <c r="F1472" s="4"/>
      <c r="G1472" s="27"/>
      <c r="H1472" s="28"/>
      <c r="I1472" s="4"/>
      <c r="J1472" s="35">
        <f>_xlfn.XLOOKUP(C1472,sales!C:C,scon!L:L,"")</f>
        <v>0</v>
      </c>
      <c r="K1472" s="31"/>
      <c r="L1472" s="31"/>
      <c r="M1472" s="33" t="str">
        <f t="shared" si="110"/>
        <v/>
      </c>
      <c r="N1472" s="33" t="str">
        <f t="shared" si="111"/>
        <v/>
      </c>
      <c r="O1472" s="33" t="str">
        <f t="shared" si="112"/>
        <v/>
      </c>
      <c r="P1472" s="4"/>
      <c r="Q1472" s="33" t="str">
        <f t="shared" si="113"/>
        <v/>
      </c>
      <c r="R1472" s="34" t="str">
        <f t="shared" si="114"/>
        <v/>
      </c>
    </row>
    <row r="1473" spans="1:18" x14ac:dyDescent="0.35">
      <c r="A1473" s="25">
        <v>1469</v>
      </c>
      <c r="B1473" s="26">
        <f>_xlfn.XLOOKUP(C1473,sales!C:C,scon!B:B,"")</f>
        <v>0</v>
      </c>
      <c r="C1473" s="4"/>
      <c r="D1473" s="26">
        <f>_xlfn.XLOOKUP(C1473,sales!C:C,scon!D:D,"")</f>
        <v>0</v>
      </c>
      <c r="E1473" s="26">
        <f>_xlfn.XLOOKUP(C1473,sales!C:C,scon!E:E,"")</f>
        <v>0</v>
      </c>
      <c r="F1473" s="4"/>
      <c r="G1473" s="27"/>
      <c r="H1473" s="28"/>
      <c r="I1473" s="4"/>
      <c r="J1473" s="35">
        <f>_xlfn.XLOOKUP(C1473,sales!C:C,scon!L:L,"")</f>
        <v>0</v>
      </c>
      <c r="K1473" s="31"/>
      <c r="L1473" s="31"/>
      <c r="M1473" s="33" t="str">
        <f t="shared" si="110"/>
        <v/>
      </c>
      <c r="N1473" s="33" t="str">
        <f t="shared" si="111"/>
        <v/>
      </c>
      <c r="O1473" s="33" t="str">
        <f t="shared" si="112"/>
        <v/>
      </c>
      <c r="P1473" s="4"/>
      <c r="Q1473" s="33" t="str">
        <f t="shared" si="113"/>
        <v/>
      </c>
      <c r="R1473" s="34" t="str">
        <f t="shared" si="114"/>
        <v/>
      </c>
    </row>
    <row r="1474" spans="1:18" x14ac:dyDescent="0.35">
      <c r="A1474" s="25">
        <v>1470</v>
      </c>
      <c r="B1474" s="26">
        <f>_xlfn.XLOOKUP(C1474,sales!C:C,scon!B:B,"")</f>
        <v>0</v>
      </c>
      <c r="C1474" s="4"/>
      <c r="D1474" s="26">
        <f>_xlfn.XLOOKUP(C1474,sales!C:C,scon!D:D,"")</f>
        <v>0</v>
      </c>
      <c r="E1474" s="26">
        <f>_xlfn.XLOOKUP(C1474,sales!C:C,scon!E:E,"")</f>
        <v>0</v>
      </c>
      <c r="F1474" s="4"/>
      <c r="G1474" s="27"/>
      <c r="H1474" s="28"/>
      <c r="I1474" s="4"/>
      <c r="J1474" s="35">
        <f>_xlfn.XLOOKUP(C1474,sales!C:C,scon!L:L,"")</f>
        <v>0</v>
      </c>
      <c r="K1474" s="31"/>
      <c r="L1474" s="31"/>
      <c r="M1474" s="33" t="str">
        <f t="shared" si="110"/>
        <v/>
      </c>
      <c r="N1474" s="33" t="str">
        <f t="shared" si="111"/>
        <v/>
      </c>
      <c r="O1474" s="33" t="str">
        <f t="shared" si="112"/>
        <v/>
      </c>
      <c r="P1474" s="4"/>
      <c r="Q1474" s="33" t="str">
        <f t="shared" si="113"/>
        <v/>
      </c>
      <c r="R1474" s="34" t="str">
        <f t="shared" si="114"/>
        <v/>
      </c>
    </row>
    <row r="1475" spans="1:18" x14ac:dyDescent="0.35">
      <c r="A1475" s="25">
        <v>1471</v>
      </c>
      <c r="B1475" s="26">
        <f>_xlfn.XLOOKUP(C1475,sales!C:C,scon!B:B,"")</f>
        <v>0</v>
      </c>
      <c r="C1475" s="4"/>
      <c r="D1475" s="26">
        <f>_xlfn.XLOOKUP(C1475,sales!C:C,scon!D:D,"")</f>
        <v>0</v>
      </c>
      <c r="E1475" s="26">
        <f>_xlfn.XLOOKUP(C1475,sales!C:C,scon!E:E,"")</f>
        <v>0</v>
      </c>
      <c r="F1475" s="4"/>
      <c r="G1475" s="27"/>
      <c r="H1475" s="28"/>
      <c r="I1475" s="4"/>
      <c r="J1475" s="35">
        <f>_xlfn.XLOOKUP(C1475,sales!C:C,scon!L:L,"")</f>
        <v>0</v>
      </c>
      <c r="K1475" s="31"/>
      <c r="L1475" s="31"/>
      <c r="M1475" s="33" t="str">
        <f t="shared" si="110"/>
        <v/>
      </c>
      <c r="N1475" s="33" t="str">
        <f t="shared" si="111"/>
        <v/>
      </c>
      <c r="O1475" s="33" t="str">
        <f t="shared" si="112"/>
        <v/>
      </c>
      <c r="P1475" s="4"/>
      <c r="Q1475" s="33" t="str">
        <f t="shared" si="113"/>
        <v/>
      </c>
      <c r="R1475" s="34" t="str">
        <f t="shared" si="114"/>
        <v/>
      </c>
    </row>
    <row r="1476" spans="1:18" x14ac:dyDescent="0.35">
      <c r="A1476" s="25">
        <v>1472</v>
      </c>
      <c r="B1476" s="26">
        <f>_xlfn.XLOOKUP(C1476,sales!C:C,scon!B:B,"")</f>
        <v>0</v>
      </c>
      <c r="C1476" s="4"/>
      <c r="D1476" s="26">
        <f>_xlfn.XLOOKUP(C1476,sales!C:C,scon!D:D,"")</f>
        <v>0</v>
      </c>
      <c r="E1476" s="26">
        <f>_xlfn.XLOOKUP(C1476,sales!C:C,scon!E:E,"")</f>
        <v>0</v>
      </c>
      <c r="F1476" s="4"/>
      <c r="G1476" s="27"/>
      <c r="H1476" s="28"/>
      <c r="I1476" s="4"/>
      <c r="J1476" s="35">
        <f>_xlfn.XLOOKUP(C1476,sales!C:C,scon!L:L,"")</f>
        <v>0</v>
      </c>
      <c r="K1476" s="31"/>
      <c r="L1476" s="31"/>
      <c r="M1476" s="33" t="str">
        <f t="shared" si="110"/>
        <v/>
      </c>
      <c r="N1476" s="33" t="str">
        <f t="shared" si="111"/>
        <v/>
      </c>
      <c r="O1476" s="33" t="str">
        <f t="shared" si="112"/>
        <v/>
      </c>
      <c r="P1476" s="4"/>
      <c r="Q1476" s="33" t="str">
        <f t="shared" si="113"/>
        <v/>
      </c>
      <c r="R1476" s="34" t="str">
        <f t="shared" si="114"/>
        <v/>
      </c>
    </row>
    <row r="1477" spans="1:18" x14ac:dyDescent="0.35">
      <c r="A1477" s="25">
        <v>1473</v>
      </c>
      <c r="B1477" s="26">
        <f>_xlfn.XLOOKUP(C1477,sales!C:C,scon!B:B,"")</f>
        <v>0</v>
      </c>
      <c r="C1477" s="4"/>
      <c r="D1477" s="26">
        <f>_xlfn.XLOOKUP(C1477,sales!C:C,scon!D:D,"")</f>
        <v>0</v>
      </c>
      <c r="E1477" s="26">
        <f>_xlfn.XLOOKUP(C1477,sales!C:C,scon!E:E,"")</f>
        <v>0</v>
      </c>
      <c r="F1477" s="4"/>
      <c r="G1477" s="27"/>
      <c r="H1477" s="28"/>
      <c r="I1477" s="4"/>
      <c r="J1477" s="35">
        <f>_xlfn.XLOOKUP(C1477,sales!C:C,scon!L:L,"")</f>
        <v>0</v>
      </c>
      <c r="K1477" s="31"/>
      <c r="L1477" s="31"/>
      <c r="M1477" s="33" t="str">
        <f t="shared" ref="M1477:M1540" si="115">IF(I1477="","",J1477*I1477)</f>
        <v/>
      </c>
      <c r="N1477" s="33" t="str">
        <f t="shared" ref="N1477:N1540" si="116">IF(K1477="","",M1477 * K1477)</f>
        <v/>
      </c>
      <c r="O1477" s="33" t="str">
        <f t="shared" ref="O1477:O1540" si="117">IF(K1477="","",M1477 + N1477)</f>
        <v/>
      </c>
      <c r="P1477" s="4"/>
      <c r="Q1477" s="33" t="str">
        <f t="shared" ref="Q1477:Q1540" si="118">IF(L1477&amp;K1477="","",M1477 * L1477)</f>
        <v/>
      </c>
      <c r="R1477" s="34" t="str">
        <f t="shared" si="114"/>
        <v/>
      </c>
    </row>
    <row r="1478" spans="1:18" x14ac:dyDescent="0.35">
      <c r="A1478" s="25">
        <v>1474</v>
      </c>
      <c r="B1478" s="26">
        <f>_xlfn.XLOOKUP(C1478,sales!C:C,scon!B:B,"")</f>
        <v>0</v>
      </c>
      <c r="C1478" s="4"/>
      <c r="D1478" s="26">
        <f>_xlfn.XLOOKUP(C1478,sales!C:C,scon!D:D,"")</f>
        <v>0</v>
      </c>
      <c r="E1478" s="26">
        <f>_xlfn.XLOOKUP(C1478,sales!C:C,scon!E:E,"")</f>
        <v>0</v>
      </c>
      <c r="F1478" s="4"/>
      <c r="G1478" s="27"/>
      <c r="H1478" s="28"/>
      <c r="I1478" s="4"/>
      <c r="J1478" s="35">
        <f>_xlfn.XLOOKUP(C1478,sales!C:C,scon!L:L,"")</f>
        <v>0</v>
      </c>
      <c r="K1478" s="31"/>
      <c r="L1478" s="31"/>
      <c r="M1478" s="33" t="str">
        <f t="shared" si="115"/>
        <v/>
      </c>
      <c r="N1478" s="33" t="str">
        <f t="shared" si="116"/>
        <v/>
      </c>
      <c r="O1478" s="33" t="str">
        <f t="shared" si="117"/>
        <v/>
      </c>
      <c r="P1478" s="4"/>
      <c r="Q1478" s="33" t="str">
        <f t="shared" si="118"/>
        <v/>
      </c>
      <c r="R1478" s="34" t="str">
        <f t="shared" ref="R1478:R1541" si="119">IF(M1478="","",O1478-P1478-Q1478)</f>
        <v/>
      </c>
    </row>
    <row r="1479" spans="1:18" x14ac:dyDescent="0.35">
      <c r="A1479" s="25">
        <v>1475</v>
      </c>
      <c r="B1479" s="26">
        <f>_xlfn.XLOOKUP(C1479,sales!C:C,scon!B:B,"")</f>
        <v>0</v>
      </c>
      <c r="C1479" s="4"/>
      <c r="D1479" s="26">
        <f>_xlfn.XLOOKUP(C1479,sales!C:C,scon!D:D,"")</f>
        <v>0</v>
      </c>
      <c r="E1479" s="26">
        <f>_xlfn.XLOOKUP(C1479,sales!C:C,scon!E:E,"")</f>
        <v>0</v>
      </c>
      <c r="F1479" s="4"/>
      <c r="G1479" s="27"/>
      <c r="H1479" s="28"/>
      <c r="I1479" s="4"/>
      <c r="J1479" s="35">
        <f>_xlfn.XLOOKUP(C1479,sales!C:C,scon!L:L,"")</f>
        <v>0</v>
      </c>
      <c r="K1479" s="31"/>
      <c r="L1479" s="31"/>
      <c r="M1479" s="33" t="str">
        <f t="shared" si="115"/>
        <v/>
      </c>
      <c r="N1479" s="33" t="str">
        <f t="shared" si="116"/>
        <v/>
      </c>
      <c r="O1479" s="33" t="str">
        <f t="shared" si="117"/>
        <v/>
      </c>
      <c r="P1479" s="4"/>
      <c r="Q1479" s="33" t="str">
        <f t="shared" si="118"/>
        <v/>
      </c>
      <c r="R1479" s="34" t="str">
        <f t="shared" si="119"/>
        <v/>
      </c>
    </row>
    <row r="1480" spans="1:18" x14ac:dyDescent="0.35">
      <c r="A1480" s="25">
        <v>1476</v>
      </c>
      <c r="B1480" s="26">
        <f>_xlfn.XLOOKUP(C1480,sales!C:C,scon!B:B,"")</f>
        <v>0</v>
      </c>
      <c r="C1480" s="4"/>
      <c r="D1480" s="26">
        <f>_xlfn.XLOOKUP(C1480,sales!C:C,scon!D:D,"")</f>
        <v>0</v>
      </c>
      <c r="E1480" s="26">
        <f>_xlfn.XLOOKUP(C1480,sales!C:C,scon!E:E,"")</f>
        <v>0</v>
      </c>
      <c r="F1480" s="4"/>
      <c r="G1480" s="27"/>
      <c r="H1480" s="28"/>
      <c r="I1480" s="4"/>
      <c r="J1480" s="35">
        <f>_xlfn.XLOOKUP(C1480,sales!C:C,scon!L:L,"")</f>
        <v>0</v>
      </c>
      <c r="K1480" s="31"/>
      <c r="L1480" s="31"/>
      <c r="M1480" s="33" t="str">
        <f t="shared" si="115"/>
        <v/>
      </c>
      <c r="N1480" s="33" t="str">
        <f t="shared" si="116"/>
        <v/>
      </c>
      <c r="O1480" s="33" t="str">
        <f t="shared" si="117"/>
        <v/>
      </c>
      <c r="P1480" s="4"/>
      <c r="Q1480" s="33" t="str">
        <f t="shared" si="118"/>
        <v/>
      </c>
      <c r="R1480" s="34" t="str">
        <f t="shared" si="119"/>
        <v/>
      </c>
    </row>
    <row r="1481" spans="1:18" x14ac:dyDescent="0.35">
      <c r="A1481" s="25">
        <v>1477</v>
      </c>
      <c r="B1481" s="26">
        <f>_xlfn.XLOOKUP(C1481,sales!C:C,scon!B:B,"")</f>
        <v>0</v>
      </c>
      <c r="C1481" s="4"/>
      <c r="D1481" s="26">
        <f>_xlfn.XLOOKUP(C1481,sales!C:C,scon!D:D,"")</f>
        <v>0</v>
      </c>
      <c r="E1481" s="26">
        <f>_xlfn.XLOOKUP(C1481,sales!C:C,scon!E:E,"")</f>
        <v>0</v>
      </c>
      <c r="F1481" s="4"/>
      <c r="G1481" s="27"/>
      <c r="H1481" s="28"/>
      <c r="I1481" s="4"/>
      <c r="J1481" s="35">
        <f>_xlfn.XLOOKUP(C1481,sales!C:C,scon!L:L,"")</f>
        <v>0</v>
      </c>
      <c r="K1481" s="31"/>
      <c r="L1481" s="31"/>
      <c r="M1481" s="33" t="str">
        <f t="shared" si="115"/>
        <v/>
      </c>
      <c r="N1481" s="33" t="str">
        <f t="shared" si="116"/>
        <v/>
      </c>
      <c r="O1481" s="33" t="str">
        <f t="shared" si="117"/>
        <v/>
      </c>
      <c r="P1481" s="4"/>
      <c r="Q1481" s="33" t="str">
        <f t="shared" si="118"/>
        <v/>
      </c>
      <c r="R1481" s="34" t="str">
        <f t="shared" si="119"/>
        <v/>
      </c>
    </row>
    <row r="1482" spans="1:18" x14ac:dyDescent="0.35">
      <c r="A1482" s="25">
        <v>1478</v>
      </c>
      <c r="B1482" s="26">
        <f>_xlfn.XLOOKUP(C1482,sales!C:C,scon!B:B,"")</f>
        <v>0</v>
      </c>
      <c r="C1482" s="4"/>
      <c r="D1482" s="26">
        <f>_xlfn.XLOOKUP(C1482,sales!C:C,scon!D:D,"")</f>
        <v>0</v>
      </c>
      <c r="E1482" s="26">
        <f>_xlfn.XLOOKUP(C1482,sales!C:C,scon!E:E,"")</f>
        <v>0</v>
      </c>
      <c r="F1482" s="4"/>
      <c r="G1482" s="27"/>
      <c r="H1482" s="28"/>
      <c r="I1482" s="4"/>
      <c r="J1482" s="35">
        <f>_xlfn.XLOOKUP(C1482,sales!C:C,scon!L:L,"")</f>
        <v>0</v>
      </c>
      <c r="K1482" s="31"/>
      <c r="L1482" s="31"/>
      <c r="M1482" s="33" t="str">
        <f t="shared" si="115"/>
        <v/>
      </c>
      <c r="N1482" s="33" t="str">
        <f t="shared" si="116"/>
        <v/>
      </c>
      <c r="O1482" s="33" t="str">
        <f t="shared" si="117"/>
        <v/>
      </c>
      <c r="P1482" s="4"/>
      <c r="Q1482" s="33" t="str">
        <f t="shared" si="118"/>
        <v/>
      </c>
      <c r="R1482" s="34" t="str">
        <f t="shared" si="119"/>
        <v/>
      </c>
    </row>
    <row r="1483" spans="1:18" x14ac:dyDescent="0.35">
      <c r="A1483" s="25">
        <v>1479</v>
      </c>
      <c r="B1483" s="26">
        <f>_xlfn.XLOOKUP(C1483,sales!C:C,scon!B:B,"")</f>
        <v>0</v>
      </c>
      <c r="C1483" s="4"/>
      <c r="D1483" s="26">
        <f>_xlfn.XLOOKUP(C1483,sales!C:C,scon!D:D,"")</f>
        <v>0</v>
      </c>
      <c r="E1483" s="26">
        <f>_xlfn.XLOOKUP(C1483,sales!C:C,scon!E:E,"")</f>
        <v>0</v>
      </c>
      <c r="F1483" s="4"/>
      <c r="G1483" s="27"/>
      <c r="H1483" s="28"/>
      <c r="I1483" s="4"/>
      <c r="J1483" s="35">
        <f>_xlfn.XLOOKUP(C1483,sales!C:C,scon!L:L,"")</f>
        <v>0</v>
      </c>
      <c r="K1483" s="31"/>
      <c r="L1483" s="31"/>
      <c r="M1483" s="33" t="str">
        <f t="shared" si="115"/>
        <v/>
      </c>
      <c r="N1483" s="33" t="str">
        <f t="shared" si="116"/>
        <v/>
      </c>
      <c r="O1483" s="33" t="str">
        <f t="shared" si="117"/>
        <v/>
      </c>
      <c r="P1483" s="4"/>
      <c r="Q1483" s="33" t="str">
        <f t="shared" si="118"/>
        <v/>
      </c>
      <c r="R1483" s="34" t="str">
        <f t="shared" si="119"/>
        <v/>
      </c>
    </row>
    <row r="1484" spans="1:18" x14ac:dyDescent="0.35">
      <c r="A1484" s="25">
        <v>1480</v>
      </c>
      <c r="B1484" s="26">
        <f>_xlfn.XLOOKUP(C1484,sales!C:C,scon!B:B,"")</f>
        <v>0</v>
      </c>
      <c r="C1484" s="4"/>
      <c r="D1484" s="26">
        <f>_xlfn.XLOOKUP(C1484,sales!C:C,scon!D:D,"")</f>
        <v>0</v>
      </c>
      <c r="E1484" s="26">
        <f>_xlfn.XLOOKUP(C1484,sales!C:C,scon!E:E,"")</f>
        <v>0</v>
      </c>
      <c r="F1484" s="4"/>
      <c r="G1484" s="27"/>
      <c r="H1484" s="28"/>
      <c r="I1484" s="4"/>
      <c r="J1484" s="35">
        <f>_xlfn.XLOOKUP(C1484,sales!C:C,scon!L:L,"")</f>
        <v>0</v>
      </c>
      <c r="K1484" s="31"/>
      <c r="L1484" s="31"/>
      <c r="M1484" s="33" t="str">
        <f t="shared" si="115"/>
        <v/>
      </c>
      <c r="N1484" s="33" t="str">
        <f t="shared" si="116"/>
        <v/>
      </c>
      <c r="O1484" s="33" t="str">
        <f t="shared" si="117"/>
        <v/>
      </c>
      <c r="P1484" s="4"/>
      <c r="Q1484" s="33" t="str">
        <f t="shared" si="118"/>
        <v/>
      </c>
      <c r="R1484" s="34" t="str">
        <f t="shared" si="119"/>
        <v/>
      </c>
    </row>
    <row r="1485" spans="1:18" x14ac:dyDescent="0.35">
      <c r="A1485" s="25">
        <v>1481</v>
      </c>
      <c r="B1485" s="26">
        <f>_xlfn.XLOOKUP(C1485,sales!C:C,scon!B:B,"")</f>
        <v>0</v>
      </c>
      <c r="C1485" s="4"/>
      <c r="D1485" s="26">
        <f>_xlfn.XLOOKUP(C1485,sales!C:C,scon!D:D,"")</f>
        <v>0</v>
      </c>
      <c r="E1485" s="26">
        <f>_xlfn.XLOOKUP(C1485,sales!C:C,scon!E:E,"")</f>
        <v>0</v>
      </c>
      <c r="F1485" s="4"/>
      <c r="G1485" s="27"/>
      <c r="H1485" s="28"/>
      <c r="I1485" s="4"/>
      <c r="J1485" s="35">
        <f>_xlfn.XLOOKUP(C1485,sales!C:C,scon!L:L,"")</f>
        <v>0</v>
      </c>
      <c r="K1485" s="31"/>
      <c r="L1485" s="31"/>
      <c r="M1485" s="33" t="str">
        <f t="shared" si="115"/>
        <v/>
      </c>
      <c r="N1485" s="33" t="str">
        <f t="shared" si="116"/>
        <v/>
      </c>
      <c r="O1485" s="33" t="str">
        <f t="shared" si="117"/>
        <v/>
      </c>
      <c r="P1485" s="4"/>
      <c r="Q1485" s="33" t="str">
        <f t="shared" si="118"/>
        <v/>
      </c>
      <c r="R1485" s="34" t="str">
        <f t="shared" si="119"/>
        <v/>
      </c>
    </row>
    <row r="1486" spans="1:18" x14ac:dyDescent="0.35">
      <c r="A1486" s="25">
        <v>1482</v>
      </c>
      <c r="B1486" s="26">
        <f>_xlfn.XLOOKUP(C1486,sales!C:C,scon!B:B,"")</f>
        <v>0</v>
      </c>
      <c r="C1486" s="4"/>
      <c r="D1486" s="26">
        <f>_xlfn.XLOOKUP(C1486,sales!C:C,scon!D:D,"")</f>
        <v>0</v>
      </c>
      <c r="E1486" s="26">
        <f>_xlfn.XLOOKUP(C1486,sales!C:C,scon!E:E,"")</f>
        <v>0</v>
      </c>
      <c r="F1486" s="4"/>
      <c r="G1486" s="27"/>
      <c r="H1486" s="28"/>
      <c r="I1486" s="4"/>
      <c r="J1486" s="35">
        <f>_xlfn.XLOOKUP(C1486,sales!C:C,scon!L:L,"")</f>
        <v>0</v>
      </c>
      <c r="K1486" s="31"/>
      <c r="L1486" s="31"/>
      <c r="M1486" s="33" t="str">
        <f t="shared" si="115"/>
        <v/>
      </c>
      <c r="N1486" s="33" t="str">
        <f t="shared" si="116"/>
        <v/>
      </c>
      <c r="O1486" s="33" t="str">
        <f t="shared" si="117"/>
        <v/>
      </c>
      <c r="P1486" s="4"/>
      <c r="Q1486" s="33" t="str">
        <f t="shared" si="118"/>
        <v/>
      </c>
      <c r="R1486" s="34" t="str">
        <f t="shared" si="119"/>
        <v/>
      </c>
    </row>
    <row r="1487" spans="1:18" x14ac:dyDescent="0.35">
      <c r="A1487" s="25">
        <v>1483</v>
      </c>
      <c r="B1487" s="26">
        <f>_xlfn.XLOOKUP(C1487,sales!C:C,scon!B:B,"")</f>
        <v>0</v>
      </c>
      <c r="C1487" s="4"/>
      <c r="D1487" s="26">
        <f>_xlfn.XLOOKUP(C1487,sales!C:C,scon!D:D,"")</f>
        <v>0</v>
      </c>
      <c r="E1487" s="26">
        <f>_xlfn.XLOOKUP(C1487,sales!C:C,scon!E:E,"")</f>
        <v>0</v>
      </c>
      <c r="F1487" s="4"/>
      <c r="G1487" s="27"/>
      <c r="H1487" s="28"/>
      <c r="I1487" s="4"/>
      <c r="J1487" s="35">
        <f>_xlfn.XLOOKUP(C1487,sales!C:C,scon!L:L,"")</f>
        <v>0</v>
      </c>
      <c r="K1487" s="31"/>
      <c r="L1487" s="31"/>
      <c r="M1487" s="33" t="str">
        <f t="shared" si="115"/>
        <v/>
      </c>
      <c r="N1487" s="33" t="str">
        <f t="shared" si="116"/>
        <v/>
      </c>
      <c r="O1487" s="33" t="str">
        <f t="shared" si="117"/>
        <v/>
      </c>
      <c r="P1487" s="4"/>
      <c r="Q1487" s="33" t="str">
        <f t="shared" si="118"/>
        <v/>
      </c>
      <c r="R1487" s="34" t="str">
        <f t="shared" si="119"/>
        <v/>
      </c>
    </row>
    <row r="1488" spans="1:18" x14ac:dyDescent="0.35">
      <c r="A1488" s="25">
        <v>1484</v>
      </c>
      <c r="B1488" s="26">
        <f>_xlfn.XLOOKUP(C1488,sales!C:C,scon!B:B,"")</f>
        <v>0</v>
      </c>
      <c r="C1488" s="4"/>
      <c r="D1488" s="26">
        <f>_xlfn.XLOOKUP(C1488,sales!C:C,scon!D:D,"")</f>
        <v>0</v>
      </c>
      <c r="E1488" s="26">
        <f>_xlfn.XLOOKUP(C1488,sales!C:C,scon!E:E,"")</f>
        <v>0</v>
      </c>
      <c r="F1488" s="4"/>
      <c r="G1488" s="27"/>
      <c r="H1488" s="28"/>
      <c r="I1488" s="4"/>
      <c r="J1488" s="35">
        <f>_xlfn.XLOOKUP(C1488,sales!C:C,scon!L:L,"")</f>
        <v>0</v>
      </c>
      <c r="K1488" s="31"/>
      <c r="L1488" s="31"/>
      <c r="M1488" s="33" t="str">
        <f t="shared" si="115"/>
        <v/>
      </c>
      <c r="N1488" s="33" t="str">
        <f t="shared" si="116"/>
        <v/>
      </c>
      <c r="O1488" s="33" t="str">
        <f t="shared" si="117"/>
        <v/>
      </c>
      <c r="P1488" s="4"/>
      <c r="Q1488" s="33" t="str">
        <f t="shared" si="118"/>
        <v/>
      </c>
      <c r="R1488" s="34" t="str">
        <f t="shared" si="119"/>
        <v/>
      </c>
    </row>
    <row r="1489" spans="1:18" x14ac:dyDescent="0.35">
      <c r="A1489" s="25">
        <v>1485</v>
      </c>
      <c r="B1489" s="26">
        <f>_xlfn.XLOOKUP(C1489,sales!C:C,scon!B:B,"")</f>
        <v>0</v>
      </c>
      <c r="C1489" s="4"/>
      <c r="D1489" s="26">
        <f>_xlfn.XLOOKUP(C1489,sales!C:C,scon!D:D,"")</f>
        <v>0</v>
      </c>
      <c r="E1489" s="26">
        <f>_xlfn.XLOOKUP(C1489,sales!C:C,scon!E:E,"")</f>
        <v>0</v>
      </c>
      <c r="F1489" s="4"/>
      <c r="G1489" s="27"/>
      <c r="H1489" s="28"/>
      <c r="I1489" s="4"/>
      <c r="J1489" s="35">
        <f>_xlfn.XLOOKUP(C1489,sales!C:C,scon!L:L,"")</f>
        <v>0</v>
      </c>
      <c r="K1489" s="31"/>
      <c r="L1489" s="31"/>
      <c r="M1489" s="33" t="str">
        <f t="shared" si="115"/>
        <v/>
      </c>
      <c r="N1489" s="33" t="str">
        <f t="shared" si="116"/>
        <v/>
      </c>
      <c r="O1489" s="33" t="str">
        <f t="shared" si="117"/>
        <v/>
      </c>
      <c r="P1489" s="4"/>
      <c r="Q1489" s="33" t="str">
        <f t="shared" si="118"/>
        <v/>
      </c>
      <c r="R1489" s="34" t="str">
        <f t="shared" si="119"/>
        <v/>
      </c>
    </row>
    <row r="1490" spans="1:18" x14ac:dyDescent="0.35">
      <c r="A1490" s="25">
        <v>1486</v>
      </c>
      <c r="B1490" s="26">
        <f>_xlfn.XLOOKUP(C1490,sales!C:C,scon!B:B,"")</f>
        <v>0</v>
      </c>
      <c r="C1490" s="4"/>
      <c r="D1490" s="26">
        <f>_xlfn.XLOOKUP(C1490,sales!C:C,scon!D:D,"")</f>
        <v>0</v>
      </c>
      <c r="E1490" s="26">
        <f>_xlfn.XLOOKUP(C1490,sales!C:C,scon!E:E,"")</f>
        <v>0</v>
      </c>
      <c r="F1490" s="4"/>
      <c r="G1490" s="27"/>
      <c r="H1490" s="28"/>
      <c r="I1490" s="4"/>
      <c r="J1490" s="35">
        <f>_xlfn.XLOOKUP(C1490,sales!C:C,scon!L:L,"")</f>
        <v>0</v>
      </c>
      <c r="K1490" s="31"/>
      <c r="L1490" s="31"/>
      <c r="M1490" s="33" t="str">
        <f t="shared" si="115"/>
        <v/>
      </c>
      <c r="N1490" s="33" t="str">
        <f t="shared" si="116"/>
        <v/>
      </c>
      <c r="O1490" s="33" t="str">
        <f t="shared" si="117"/>
        <v/>
      </c>
      <c r="P1490" s="4"/>
      <c r="Q1490" s="33" t="str">
        <f t="shared" si="118"/>
        <v/>
      </c>
      <c r="R1490" s="34" t="str">
        <f t="shared" si="119"/>
        <v/>
      </c>
    </row>
    <row r="1491" spans="1:18" x14ac:dyDescent="0.35">
      <c r="A1491" s="25">
        <v>1487</v>
      </c>
      <c r="B1491" s="26">
        <f>_xlfn.XLOOKUP(C1491,sales!C:C,scon!B:B,"")</f>
        <v>0</v>
      </c>
      <c r="C1491" s="4"/>
      <c r="D1491" s="26">
        <f>_xlfn.XLOOKUP(C1491,sales!C:C,scon!D:D,"")</f>
        <v>0</v>
      </c>
      <c r="E1491" s="26">
        <f>_xlfn.XLOOKUP(C1491,sales!C:C,scon!E:E,"")</f>
        <v>0</v>
      </c>
      <c r="F1491" s="4"/>
      <c r="G1491" s="27"/>
      <c r="H1491" s="28"/>
      <c r="I1491" s="4"/>
      <c r="J1491" s="35">
        <f>_xlfn.XLOOKUP(C1491,sales!C:C,scon!L:L,"")</f>
        <v>0</v>
      </c>
      <c r="K1491" s="31"/>
      <c r="L1491" s="31"/>
      <c r="M1491" s="33" t="str">
        <f t="shared" si="115"/>
        <v/>
      </c>
      <c r="N1491" s="33" t="str">
        <f t="shared" si="116"/>
        <v/>
      </c>
      <c r="O1491" s="33" t="str">
        <f t="shared" si="117"/>
        <v/>
      </c>
      <c r="P1491" s="4"/>
      <c r="Q1491" s="33" t="str">
        <f t="shared" si="118"/>
        <v/>
      </c>
      <c r="R1491" s="34" t="str">
        <f t="shared" si="119"/>
        <v/>
      </c>
    </row>
    <row r="1492" spans="1:18" x14ac:dyDescent="0.35">
      <c r="A1492" s="25">
        <v>1488</v>
      </c>
      <c r="B1492" s="26">
        <f>_xlfn.XLOOKUP(C1492,sales!C:C,scon!B:B,"")</f>
        <v>0</v>
      </c>
      <c r="C1492" s="4"/>
      <c r="D1492" s="26">
        <f>_xlfn.XLOOKUP(C1492,sales!C:C,scon!D:D,"")</f>
        <v>0</v>
      </c>
      <c r="E1492" s="26">
        <f>_xlfn.XLOOKUP(C1492,sales!C:C,scon!E:E,"")</f>
        <v>0</v>
      </c>
      <c r="F1492" s="4"/>
      <c r="G1492" s="27"/>
      <c r="H1492" s="28"/>
      <c r="I1492" s="4"/>
      <c r="J1492" s="35">
        <f>_xlfn.XLOOKUP(C1492,sales!C:C,scon!L:L,"")</f>
        <v>0</v>
      </c>
      <c r="K1492" s="31"/>
      <c r="L1492" s="31"/>
      <c r="M1492" s="33" t="str">
        <f t="shared" si="115"/>
        <v/>
      </c>
      <c r="N1492" s="33" t="str">
        <f t="shared" si="116"/>
        <v/>
      </c>
      <c r="O1492" s="33" t="str">
        <f t="shared" si="117"/>
        <v/>
      </c>
      <c r="P1492" s="4"/>
      <c r="Q1492" s="33" t="str">
        <f t="shared" si="118"/>
        <v/>
      </c>
      <c r="R1492" s="34" t="str">
        <f t="shared" si="119"/>
        <v/>
      </c>
    </row>
    <row r="1493" spans="1:18" x14ac:dyDescent="0.35">
      <c r="A1493" s="25">
        <v>1489</v>
      </c>
      <c r="B1493" s="26">
        <f>_xlfn.XLOOKUP(C1493,sales!C:C,scon!B:B,"")</f>
        <v>0</v>
      </c>
      <c r="C1493" s="4"/>
      <c r="D1493" s="26">
        <f>_xlfn.XLOOKUP(C1493,sales!C:C,scon!D:D,"")</f>
        <v>0</v>
      </c>
      <c r="E1493" s="26">
        <f>_xlfn.XLOOKUP(C1493,sales!C:C,scon!E:E,"")</f>
        <v>0</v>
      </c>
      <c r="F1493" s="4"/>
      <c r="G1493" s="27"/>
      <c r="H1493" s="28"/>
      <c r="I1493" s="4"/>
      <c r="J1493" s="35">
        <f>_xlfn.XLOOKUP(C1493,sales!C:C,scon!L:L,"")</f>
        <v>0</v>
      </c>
      <c r="K1493" s="31"/>
      <c r="L1493" s="31"/>
      <c r="M1493" s="33" t="str">
        <f t="shared" si="115"/>
        <v/>
      </c>
      <c r="N1493" s="33" t="str">
        <f t="shared" si="116"/>
        <v/>
      </c>
      <c r="O1493" s="33" t="str">
        <f t="shared" si="117"/>
        <v/>
      </c>
      <c r="P1493" s="4"/>
      <c r="Q1493" s="33" t="str">
        <f t="shared" si="118"/>
        <v/>
      </c>
      <c r="R1493" s="34" t="str">
        <f t="shared" si="119"/>
        <v/>
      </c>
    </row>
    <row r="1494" spans="1:18" x14ac:dyDescent="0.35">
      <c r="A1494" s="25">
        <v>1490</v>
      </c>
      <c r="B1494" s="26">
        <f>_xlfn.XLOOKUP(C1494,sales!C:C,scon!B:B,"")</f>
        <v>0</v>
      </c>
      <c r="C1494" s="4"/>
      <c r="D1494" s="26">
        <f>_xlfn.XLOOKUP(C1494,sales!C:C,scon!D:D,"")</f>
        <v>0</v>
      </c>
      <c r="E1494" s="26">
        <f>_xlfn.XLOOKUP(C1494,sales!C:C,scon!E:E,"")</f>
        <v>0</v>
      </c>
      <c r="F1494" s="4"/>
      <c r="G1494" s="27"/>
      <c r="H1494" s="28"/>
      <c r="I1494" s="4"/>
      <c r="J1494" s="35">
        <f>_xlfn.XLOOKUP(C1494,sales!C:C,scon!L:L,"")</f>
        <v>0</v>
      </c>
      <c r="K1494" s="31"/>
      <c r="L1494" s="31"/>
      <c r="M1494" s="33" t="str">
        <f t="shared" si="115"/>
        <v/>
      </c>
      <c r="N1494" s="33" t="str">
        <f t="shared" si="116"/>
        <v/>
      </c>
      <c r="O1494" s="33" t="str">
        <f t="shared" si="117"/>
        <v/>
      </c>
      <c r="P1494" s="4"/>
      <c r="Q1494" s="33" t="str">
        <f t="shared" si="118"/>
        <v/>
      </c>
      <c r="R1494" s="34" t="str">
        <f t="shared" si="119"/>
        <v/>
      </c>
    </row>
    <row r="1495" spans="1:18" x14ac:dyDescent="0.35">
      <c r="A1495" s="25">
        <v>1491</v>
      </c>
      <c r="B1495" s="26">
        <f>_xlfn.XLOOKUP(C1495,sales!C:C,scon!B:B,"")</f>
        <v>0</v>
      </c>
      <c r="C1495" s="4"/>
      <c r="D1495" s="26">
        <f>_xlfn.XLOOKUP(C1495,sales!C:C,scon!D:D,"")</f>
        <v>0</v>
      </c>
      <c r="E1495" s="26">
        <f>_xlfn.XLOOKUP(C1495,sales!C:C,scon!E:E,"")</f>
        <v>0</v>
      </c>
      <c r="F1495" s="4"/>
      <c r="G1495" s="27"/>
      <c r="H1495" s="28"/>
      <c r="I1495" s="4"/>
      <c r="J1495" s="35">
        <f>_xlfn.XLOOKUP(C1495,sales!C:C,scon!L:L,"")</f>
        <v>0</v>
      </c>
      <c r="K1495" s="31"/>
      <c r="L1495" s="31"/>
      <c r="M1495" s="33" t="str">
        <f t="shared" si="115"/>
        <v/>
      </c>
      <c r="N1495" s="33" t="str">
        <f t="shared" si="116"/>
        <v/>
      </c>
      <c r="O1495" s="33" t="str">
        <f t="shared" si="117"/>
        <v/>
      </c>
      <c r="P1495" s="4"/>
      <c r="Q1495" s="33" t="str">
        <f t="shared" si="118"/>
        <v/>
      </c>
      <c r="R1495" s="34" t="str">
        <f t="shared" si="119"/>
        <v/>
      </c>
    </row>
    <row r="1496" spans="1:18" x14ac:dyDescent="0.35">
      <c r="A1496" s="25">
        <v>1492</v>
      </c>
      <c r="B1496" s="26">
        <f>_xlfn.XLOOKUP(C1496,sales!C:C,scon!B:B,"")</f>
        <v>0</v>
      </c>
      <c r="C1496" s="4"/>
      <c r="D1496" s="26">
        <f>_xlfn.XLOOKUP(C1496,sales!C:C,scon!D:D,"")</f>
        <v>0</v>
      </c>
      <c r="E1496" s="26">
        <f>_xlfn.XLOOKUP(C1496,sales!C:C,scon!E:E,"")</f>
        <v>0</v>
      </c>
      <c r="F1496" s="4"/>
      <c r="G1496" s="27"/>
      <c r="H1496" s="28"/>
      <c r="I1496" s="4"/>
      <c r="J1496" s="35">
        <f>_xlfn.XLOOKUP(C1496,sales!C:C,scon!L:L,"")</f>
        <v>0</v>
      </c>
      <c r="K1496" s="31"/>
      <c r="L1496" s="31"/>
      <c r="M1496" s="33" t="str">
        <f t="shared" si="115"/>
        <v/>
      </c>
      <c r="N1496" s="33" t="str">
        <f t="shared" si="116"/>
        <v/>
      </c>
      <c r="O1496" s="33" t="str">
        <f t="shared" si="117"/>
        <v/>
      </c>
      <c r="P1496" s="4"/>
      <c r="Q1496" s="33" t="str">
        <f t="shared" si="118"/>
        <v/>
      </c>
      <c r="R1496" s="34" t="str">
        <f t="shared" si="119"/>
        <v/>
      </c>
    </row>
    <row r="1497" spans="1:18" x14ac:dyDescent="0.35">
      <c r="A1497" s="25">
        <v>1493</v>
      </c>
      <c r="B1497" s="26">
        <f>_xlfn.XLOOKUP(C1497,sales!C:C,scon!B:B,"")</f>
        <v>0</v>
      </c>
      <c r="C1497" s="4"/>
      <c r="D1497" s="26">
        <f>_xlfn.XLOOKUP(C1497,sales!C:C,scon!D:D,"")</f>
        <v>0</v>
      </c>
      <c r="E1497" s="26">
        <f>_xlfn.XLOOKUP(C1497,sales!C:C,scon!E:E,"")</f>
        <v>0</v>
      </c>
      <c r="F1497" s="4"/>
      <c r="G1497" s="27"/>
      <c r="H1497" s="28"/>
      <c r="I1497" s="4"/>
      <c r="J1497" s="35">
        <f>_xlfn.XLOOKUP(C1497,sales!C:C,scon!L:L,"")</f>
        <v>0</v>
      </c>
      <c r="K1497" s="31"/>
      <c r="L1497" s="31"/>
      <c r="M1497" s="33" t="str">
        <f t="shared" si="115"/>
        <v/>
      </c>
      <c r="N1497" s="33" t="str">
        <f t="shared" si="116"/>
        <v/>
      </c>
      <c r="O1497" s="33" t="str">
        <f t="shared" si="117"/>
        <v/>
      </c>
      <c r="P1497" s="4"/>
      <c r="Q1497" s="33" t="str">
        <f t="shared" si="118"/>
        <v/>
      </c>
      <c r="R1497" s="34" t="str">
        <f t="shared" si="119"/>
        <v/>
      </c>
    </row>
    <row r="1498" spans="1:18" x14ac:dyDescent="0.35">
      <c r="A1498" s="25">
        <v>1494</v>
      </c>
      <c r="B1498" s="26">
        <f>_xlfn.XLOOKUP(C1498,sales!C:C,scon!B:B,"")</f>
        <v>0</v>
      </c>
      <c r="C1498" s="4"/>
      <c r="D1498" s="26">
        <f>_xlfn.XLOOKUP(C1498,sales!C:C,scon!D:D,"")</f>
        <v>0</v>
      </c>
      <c r="E1498" s="26">
        <f>_xlfn.XLOOKUP(C1498,sales!C:C,scon!E:E,"")</f>
        <v>0</v>
      </c>
      <c r="F1498" s="4"/>
      <c r="G1498" s="27"/>
      <c r="H1498" s="28"/>
      <c r="I1498" s="4"/>
      <c r="J1498" s="35">
        <f>_xlfn.XLOOKUP(C1498,sales!C:C,scon!L:L,"")</f>
        <v>0</v>
      </c>
      <c r="K1498" s="31"/>
      <c r="L1498" s="31"/>
      <c r="M1498" s="33" t="str">
        <f t="shared" si="115"/>
        <v/>
      </c>
      <c r="N1498" s="33" t="str">
        <f t="shared" si="116"/>
        <v/>
      </c>
      <c r="O1498" s="33" t="str">
        <f t="shared" si="117"/>
        <v/>
      </c>
      <c r="P1498" s="4"/>
      <c r="Q1498" s="33" t="str">
        <f t="shared" si="118"/>
        <v/>
      </c>
      <c r="R1498" s="34" t="str">
        <f t="shared" si="119"/>
        <v/>
      </c>
    </row>
    <row r="1499" spans="1:18" x14ac:dyDescent="0.35">
      <c r="A1499" s="25">
        <v>1495</v>
      </c>
      <c r="B1499" s="26">
        <f>_xlfn.XLOOKUP(C1499,sales!C:C,scon!B:B,"")</f>
        <v>0</v>
      </c>
      <c r="C1499" s="4"/>
      <c r="D1499" s="26">
        <f>_xlfn.XLOOKUP(C1499,sales!C:C,scon!D:D,"")</f>
        <v>0</v>
      </c>
      <c r="E1499" s="26">
        <f>_xlfn.XLOOKUP(C1499,sales!C:C,scon!E:E,"")</f>
        <v>0</v>
      </c>
      <c r="F1499" s="4"/>
      <c r="G1499" s="27"/>
      <c r="H1499" s="28"/>
      <c r="I1499" s="4"/>
      <c r="J1499" s="35">
        <f>_xlfn.XLOOKUP(C1499,sales!C:C,scon!L:L,"")</f>
        <v>0</v>
      </c>
      <c r="K1499" s="31"/>
      <c r="L1499" s="31"/>
      <c r="M1499" s="33" t="str">
        <f t="shared" si="115"/>
        <v/>
      </c>
      <c r="N1499" s="33" t="str">
        <f t="shared" si="116"/>
        <v/>
      </c>
      <c r="O1499" s="33" t="str">
        <f t="shared" si="117"/>
        <v/>
      </c>
      <c r="P1499" s="4"/>
      <c r="Q1499" s="33" t="str">
        <f t="shared" si="118"/>
        <v/>
      </c>
      <c r="R1499" s="34" t="str">
        <f t="shared" si="119"/>
        <v/>
      </c>
    </row>
    <row r="1500" spans="1:18" x14ac:dyDescent="0.35">
      <c r="A1500" s="25">
        <v>1496</v>
      </c>
      <c r="B1500" s="26">
        <f>_xlfn.XLOOKUP(C1500,sales!C:C,scon!B:B,"")</f>
        <v>0</v>
      </c>
      <c r="C1500" s="4"/>
      <c r="D1500" s="26">
        <f>_xlfn.XLOOKUP(C1500,sales!C:C,scon!D:D,"")</f>
        <v>0</v>
      </c>
      <c r="E1500" s="26">
        <f>_xlfn.XLOOKUP(C1500,sales!C:C,scon!E:E,"")</f>
        <v>0</v>
      </c>
      <c r="F1500" s="4"/>
      <c r="G1500" s="27"/>
      <c r="H1500" s="28"/>
      <c r="I1500" s="4"/>
      <c r="J1500" s="35">
        <f>_xlfn.XLOOKUP(C1500,sales!C:C,scon!L:L,"")</f>
        <v>0</v>
      </c>
      <c r="K1500" s="31"/>
      <c r="L1500" s="31"/>
      <c r="M1500" s="33" t="str">
        <f t="shared" si="115"/>
        <v/>
      </c>
      <c r="N1500" s="33" t="str">
        <f t="shared" si="116"/>
        <v/>
      </c>
      <c r="O1500" s="33" t="str">
        <f t="shared" si="117"/>
        <v/>
      </c>
      <c r="P1500" s="4"/>
      <c r="Q1500" s="33" t="str">
        <f t="shared" si="118"/>
        <v/>
      </c>
      <c r="R1500" s="34" t="str">
        <f t="shared" si="119"/>
        <v/>
      </c>
    </row>
    <row r="1501" spans="1:18" x14ac:dyDescent="0.35">
      <c r="A1501" s="25">
        <v>1497</v>
      </c>
      <c r="B1501" s="26">
        <f>_xlfn.XLOOKUP(C1501,sales!C:C,scon!B:B,"")</f>
        <v>0</v>
      </c>
      <c r="C1501" s="4"/>
      <c r="D1501" s="26">
        <f>_xlfn.XLOOKUP(C1501,sales!C:C,scon!D:D,"")</f>
        <v>0</v>
      </c>
      <c r="E1501" s="26">
        <f>_xlfn.XLOOKUP(C1501,sales!C:C,scon!E:E,"")</f>
        <v>0</v>
      </c>
      <c r="F1501" s="4"/>
      <c r="G1501" s="27"/>
      <c r="H1501" s="28"/>
      <c r="I1501" s="4"/>
      <c r="J1501" s="35">
        <f>_xlfn.XLOOKUP(C1501,sales!C:C,scon!L:L,"")</f>
        <v>0</v>
      </c>
      <c r="K1501" s="31"/>
      <c r="L1501" s="31"/>
      <c r="M1501" s="33" t="str">
        <f t="shared" si="115"/>
        <v/>
      </c>
      <c r="N1501" s="33" t="str">
        <f t="shared" si="116"/>
        <v/>
      </c>
      <c r="O1501" s="33" t="str">
        <f t="shared" si="117"/>
        <v/>
      </c>
      <c r="P1501" s="4"/>
      <c r="Q1501" s="33" t="str">
        <f t="shared" si="118"/>
        <v/>
      </c>
      <c r="R1501" s="34" t="str">
        <f t="shared" si="119"/>
        <v/>
      </c>
    </row>
    <row r="1502" spans="1:18" x14ac:dyDescent="0.35">
      <c r="A1502" s="25">
        <v>1498</v>
      </c>
      <c r="B1502" s="26">
        <f>_xlfn.XLOOKUP(C1502,sales!C:C,scon!B:B,"")</f>
        <v>0</v>
      </c>
      <c r="C1502" s="4"/>
      <c r="D1502" s="26">
        <f>_xlfn.XLOOKUP(C1502,sales!C:C,scon!D:D,"")</f>
        <v>0</v>
      </c>
      <c r="E1502" s="26">
        <f>_xlfn.XLOOKUP(C1502,sales!C:C,scon!E:E,"")</f>
        <v>0</v>
      </c>
      <c r="F1502" s="4"/>
      <c r="G1502" s="27"/>
      <c r="H1502" s="28"/>
      <c r="I1502" s="4"/>
      <c r="J1502" s="35">
        <f>_xlfn.XLOOKUP(C1502,sales!C:C,scon!L:L,"")</f>
        <v>0</v>
      </c>
      <c r="K1502" s="31"/>
      <c r="L1502" s="31"/>
      <c r="M1502" s="33" t="str">
        <f t="shared" si="115"/>
        <v/>
      </c>
      <c r="N1502" s="33" t="str">
        <f t="shared" si="116"/>
        <v/>
      </c>
      <c r="O1502" s="33" t="str">
        <f t="shared" si="117"/>
        <v/>
      </c>
      <c r="P1502" s="4"/>
      <c r="Q1502" s="33" t="str">
        <f t="shared" si="118"/>
        <v/>
      </c>
      <c r="R1502" s="34" t="str">
        <f t="shared" si="119"/>
        <v/>
      </c>
    </row>
    <row r="1503" spans="1:18" x14ac:dyDescent="0.35">
      <c r="A1503" s="25">
        <v>1499</v>
      </c>
      <c r="B1503" s="26">
        <f>_xlfn.XLOOKUP(C1503,sales!C:C,scon!B:B,"")</f>
        <v>0</v>
      </c>
      <c r="C1503" s="4"/>
      <c r="D1503" s="26">
        <f>_xlfn.XLOOKUP(C1503,sales!C:C,scon!D:D,"")</f>
        <v>0</v>
      </c>
      <c r="E1503" s="26">
        <f>_xlfn.XLOOKUP(C1503,sales!C:C,scon!E:E,"")</f>
        <v>0</v>
      </c>
      <c r="F1503" s="4"/>
      <c r="G1503" s="27"/>
      <c r="H1503" s="28"/>
      <c r="I1503" s="4"/>
      <c r="J1503" s="35">
        <f>_xlfn.XLOOKUP(C1503,sales!C:C,scon!L:L,"")</f>
        <v>0</v>
      </c>
      <c r="K1503" s="31"/>
      <c r="L1503" s="31"/>
      <c r="M1503" s="33" t="str">
        <f t="shared" si="115"/>
        <v/>
      </c>
      <c r="N1503" s="33" t="str">
        <f t="shared" si="116"/>
        <v/>
      </c>
      <c r="O1503" s="33" t="str">
        <f t="shared" si="117"/>
        <v/>
      </c>
      <c r="P1503" s="4"/>
      <c r="Q1503" s="33" t="str">
        <f t="shared" si="118"/>
        <v/>
      </c>
      <c r="R1503" s="34" t="str">
        <f t="shared" si="119"/>
        <v/>
      </c>
    </row>
    <row r="1504" spans="1:18" x14ac:dyDescent="0.35">
      <c r="A1504" s="25">
        <v>1500</v>
      </c>
      <c r="B1504" s="26">
        <f>_xlfn.XLOOKUP(C1504,sales!C:C,scon!B:B,"")</f>
        <v>0</v>
      </c>
      <c r="C1504" s="4"/>
      <c r="D1504" s="26">
        <f>_xlfn.XLOOKUP(C1504,sales!C:C,scon!D:D,"")</f>
        <v>0</v>
      </c>
      <c r="E1504" s="26">
        <f>_xlfn.XLOOKUP(C1504,sales!C:C,scon!E:E,"")</f>
        <v>0</v>
      </c>
      <c r="F1504" s="4"/>
      <c r="G1504" s="27"/>
      <c r="H1504" s="28"/>
      <c r="I1504" s="4"/>
      <c r="J1504" s="35">
        <f>_xlfn.XLOOKUP(C1504,sales!C:C,scon!L:L,"")</f>
        <v>0</v>
      </c>
      <c r="K1504" s="31"/>
      <c r="L1504" s="31"/>
      <c r="M1504" s="33" t="str">
        <f t="shared" si="115"/>
        <v/>
      </c>
      <c r="N1504" s="33" t="str">
        <f t="shared" si="116"/>
        <v/>
      </c>
      <c r="O1504" s="33" t="str">
        <f t="shared" si="117"/>
        <v/>
      </c>
      <c r="P1504" s="4"/>
      <c r="Q1504" s="33" t="str">
        <f t="shared" si="118"/>
        <v/>
      </c>
      <c r="R1504" s="34" t="str">
        <f t="shared" si="119"/>
        <v/>
      </c>
    </row>
    <row r="1505" spans="1:18" x14ac:dyDescent="0.35">
      <c r="A1505" s="25">
        <v>1501</v>
      </c>
      <c r="B1505" s="26">
        <f>_xlfn.XLOOKUP(C1505,sales!C:C,scon!B:B,"")</f>
        <v>0</v>
      </c>
      <c r="C1505" s="4"/>
      <c r="D1505" s="26">
        <f>_xlfn.XLOOKUP(C1505,sales!C:C,scon!D:D,"")</f>
        <v>0</v>
      </c>
      <c r="E1505" s="26">
        <f>_xlfn.XLOOKUP(C1505,sales!C:C,scon!E:E,"")</f>
        <v>0</v>
      </c>
      <c r="F1505" s="4"/>
      <c r="G1505" s="27"/>
      <c r="H1505" s="28"/>
      <c r="I1505" s="4"/>
      <c r="J1505" s="35">
        <f>_xlfn.XLOOKUP(C1505,sales!C:C,scon!L:L,"")</f>
        <v>0</v>
      </c>
      <c r="K1505" s="31"/>
      <c r="L1505" s="31"/>
      <c r="M1505" s="33" t="str">
        <f t="shared" si="115"/>
        <v/>
      </c>
      <c r="N1505" s="33" t="str">
        <f t="shared" si="116"/>
        <v/>
      </c>
      <c r="O1505" s="33" t="str">
        <f t="shared" si="117"/>
        <v/>
      </c>
      <c r="P1505" s="4"/>
      <c r="Q1505" s="33" t="str">
        <f t="shared" si="118"/>
        <v/>
      </c>
      <c r="R1505" s="34" t="str">
        <f t="shared" si="119"/>
        <v/>
      </c>
    </row>
    <row r="1506" spans="1:18" x14ac:dyDescent="0.35">
      <c r="A1506" s="25">
        <v>1502</v>
      </c>
      <c r="B1506" s="26">
        <f>_xlfn.XLOOKUP(C1506,sales!C:C,scon!B:B,"")</f>
        <v>0</v>
      </c>
      <c r="C1506" s="4"/>
      <c r="D1506" s="26">
        <f>_xlfn.XLOOKUP(C1506,sales!C:C,scon!D:D,"")</f>
        <v>0</v>
      </c>
      <c r="E1506" s="26">
        <f>_xlfn.XLOOKUP(C1506,sales!C:C,scon!E:E,"")</f>
        <v>0</v>
      </c>
      <c r="F1506" s="4"/>
      <c r="G1506" s="27"/>
      <c r="H1506" s="28"/>
      <c r="I1506" s="4"/>
      <c r="J1506" s="35">
        <f>_xlfn.XLOOKUP(C1506,sales!C:C,scon!L:L,"")</f>
        <v>0</v>
      </c>
      <c r="K1506" s="31"/>
      <c r="L1506" s="31"/>
      <c r="M1506" s="33" t="str">
        <f t="shared" si="115"/>
        <v/>
      </c>
      <c r="N1506" s="33" t="str">
        <f t="shared" si="116"/>
        <v/>
      </c>
      <c r="O1506" s="33" t="str">
        <f t="shared" si="117"/>
        <v/>
      </c>
      <c r="P1506" s="4"/>
      <c r="Q1506" s="33" t="str">
        <f t="shared" si="118"/>
        <v/>
      </c>
      <c r="R1506" s="34" t="str">
        <f t="shared" si="119"/>
        <v/>
      </c>
    </row>
    <row r="1507" spans="1:18" x14ac:dyDescent="0.35">
      <c r="A1507" s="25">
        <v>1503</v>
      </c>
      <c r="B1507" s="26">
        <f>_xlfn.XLOOKUP(C1507,sales!C:C,scon!B:B,"")</f>
        <v>0</v>
      </c>
      <c r="C1507" s="4"/>
      <c r="D1507" s="26">
        <f>_xlfn.XLOOKUP(C1507,sales!C:C,scon!D:D,"")</f>
        <v>0</v>
      </c>
      <c r="E1507" s="26">
        <f>_xlfn.XLOOKUP(C1507,sales!C:C,scon!E:E,"")</f>
        <v>0</v>
      </c>
      <c r="F1507" s="4"/>
      <c r="G1507" s="27"/>
      <c r="H1507" s="28"/>
      <c r="I1507" s="4"/>
      <c r="J1507" s="35">
        <f>_xlfn.XLOOKUP(C1507,sales!C:C,scon!L:L,"")</f>
        <v>0</v>
      </c>
      <c r="K1507" s="31"/>
      <c r="L1507" s="31"/>
      <c r="M1507" s="33" t="str">
        <f t="shared" si="115"/>
        <v/>
      </c>
      <c r="N1507" s="33" t="str">
        <f t="shared" si="116"/>
        <v/>
      </c>
      <c r="O1507" s="33" t="str">
        <f t="shared" si="117"/>
        <v/>
      </c>
      <c r="P1507" s="4"/>
      <c r="Q1507" s="33" t="str">
        <f t="shared" si="118"/>
        <v/>
      </c>
      <c r="R1507" s="34" t="str">
        <f t="shared" si="119"/>
        <v/>
      </c>
    </row>
    <row r="1508" spans="1:18" x14ac:dyDescent="0.35">
      <c r="A1508" s="25">
        <v>1504</v>
      </c>
      <c r="B1508" s="26">
        <f>_xlfn.XLOOKUP(C1508,sales!C:C,scon!B:B,"")</f>
        <v>0</v>
      </c>
      <c r="C1508" s="4"/>
      <c r="D1508" s="26">
        <f>_xlfn.XLOOKUP(C1508,sales!C:C,scon!D:D,"")</f>
        <v>0</v>
      </c>
      <c r="E1508" s="26">
        <f>_xlfn.XLOOKUP(C1508,sales!C:C,scon!E:E,"")</f>
        <v>0</v>
      </c>
      <c r="F1508" s="4"/>
      <c r="G1508" s="27"/>
      <c r="H1508" s="28"/>
      <c r="I1508" s="4"/>
      <c r="J1508" s="35">
        <f>_xlfn.XLOOKUP(C1508,sales!C:C,scon!L:L,"")</f>
        <v>0</v>
      </c>
      <c r="K1508" s="31"/>
      <c r="L1508" s="31"/>
      <c r="M1508" s="33" t="str">
        <f t="shared" si="115"/>
        <v/>
      </c>
      <c r="N1508" s="33" t="str">
        <f t="shared" si="116"/>
        <v/>
      </c>
      <c r="O1508" s="33" t="str">
        <f t="shared" si="117"/>
        <v/>
      </c>
      <c r="P1508" s="4"/>
      <c r="Q1508" s="33" t="str">
        <f t="shared" si="118"/>
        <v/>
      </c>
      <c r="R1508" s="34" t="str">
        <f t="shared" si="119"/>
        <v/>
      </c>
    </row>
    <row r="1509" spans="1:18" x14ac:dyDescent="0.35">
      <c r="A1509" s="25">
        <v>1505</v>
      </c>
      <c r="B1509" s="26">
        <f>_xlfn.XLOOKUP(C1509,sales!C:C,scon!B:B,"")</f>
        <v>0</v>
      </c>
      <c r="C1509" s="4"/>
      <c r="D1509" s="26">
        <f>_xlfn.XLOOKUP(C1509,sales!C:C,scon!D:D,"")</f>
        <v>0</v>
      </c>
      <c r="E1509" s="26">
        <f>_xlfn.XLOOKUP(C1509,sales!C:C,scon!E:E,"")</f>
        <v>0</v>
      </c>
      <c r="F1509" s="4"/>
      <c r="G1509" s="27"/>
      <c r="H1509" s="28"/>
      <c r="I1509" s="4"/>
      <c r="J1509" s="35">
        <f>_xlfn.XLOOKUP(C1509,sales!C:C,scon!L:L,"")</f>
        <v>0</v>
      </c>
      <c r="K1509" s="31"/>
      <c r="L1509" s="31"/>
      <c r="M1509" s="33" t="str">
        <f t="shared" si="115"/>
        <v/>
      </c>
      <c r="N1509" s="33" t="str">
        <f t="shared" si="116"/>
        <v/>
      </c>
      <c r="O1509" s="33" t="str">
        <f t="shared" si="117"/>
        <v/>
      </c>
      <c r="P1509" s="4"/>
      <c r="Q1509" s="33" t="str">
        <f t="shared" si="118"/>
        <v/>
      </c>
      <c r="R1509" s="34" t="str">
        <f t="shared" si="119"/>
        <v/>
      </c>
    </row>
    <row r="1510" spans="1:18" x14ac:dyDescent="0.35">
      <c r="A1510" s="25">
        <v>1506</v>
      </c>
      <c r="B1510" s="26">
        <f>_xlfn.XLOOKUP(C1510,sales!C:C,scon!B:B,"")</f>
        <v>0</v>
      </c>
      <c r="C1510" s="4"/>
      <c r="D1510" s="26">
        <f>_xlfn.XLOOKUP(C1510,sales!C:C,scon!D:D,"")</f>
        <v>0</v>
      </c>
      <c r="E1510" s="26">
        <f>_xlfn.XLOOKUP(C1510,sales!C:C,scon!E:E,"")</f>
        <v>0</v>
      </c>
      <c r="F1510" s="4"/>
      <c r="G1510" s="27"/>
      <c r="H1510" s="28"/>
      <c r="I1510" s="4"/>
      <c r="J1510" s="35">
        <f>_xlfn.XLOOKUP(C1510,sales!C:C,scon!L:L,"")</f>
        <v>0</v>
      </c>
      <c r="K1510" s="31"/>
      <c r="L1510" s="31"/>
      <c r="M1510" s="33" t="str">
        <f t="shared" si="115"/>
        <v/>
      </c>
      <c r="N1510" s="33" t="str">
        <f t="shared" si="116"/>
        <v/>
      </c>
      <c r="O1510" s="33" t="str">
        <f t="shared" si="117"/>
        <v/>
      </c>
      <c r="P1510" s="4"/>
      <c r="Q1510" s="33" t="str">
        <f t="shared" si="118"/>
        <v/>
      </c>
      <c r="R1510" s="34" t="str">
        <f t="shared" si="119"/>
        <v/>
      </c>
    </row>
    <row r="1511" spans="1:18" x14ac:dyDescent="0.35">
      <c r="A1511" s="25">
        <v>1507</v>
      </c>
      <c r="B1511" s="26">
        <f>_xlfn.XLOOKUP(C1511,sales!C:C,scon!B:B,"")</f>
        <v>0</v>
      </c>
      <c r="C1511" s="4"/>
      <c r="D1511" s="26">
        <f>_xlfn.XLOOKUP(C1511,sales!C:C,scon!D:D,"")</f>
        <v>0</v>
      </c>
      <c r="E1511" s="26">
        <f>_xlfn.XLOOKUP(C1511,sales!C:C,scon!E:E,"")</f>
        <v>0</v>
      </c>
      <c r="F1511" s="4"/>
      <c r="G1511" s="27"/>
      <c r="H1511" s="28"/>
      <c r="I1511" s="4"/>
      <c r="J1511" s="35">
        <f>_xlfn.XLOOKUP(C1511,sales!C:C,scon!L:L,"")</f>
        <v>0</v>
      </c>
      <c r="K1511" s="31"/>
      <c r="L1511" s="31"/>
      <c r="M1511" s="33" t="str">
        <f t="shared" si="115"/>
        <v/>
      </c>
      <c r="N1511" s="33" t="str">
        <f t="shared" si="116"/>
        <v/>
      </c>
      <c r="O1511" s="33" t="str">
        <f t="shared" si="117"/>
        <v/>
      </c>
      <c r="P1511" s="4"/>
      <c r="Q1511" s="33" t="str">
        <f t="shared" si="118"/>
        <v/>
      </c>
      <c r="R1511" s="34" t="str">
        <f t="shared" si="119"/>
        <v/>
      </c>
    </row>
    <row r="1512" spans="1:18" x14ac:dyDescent="0.35">
      <c r="A1512" s="25">
        <v>1508</v>
      </c>
      <c r="B1512" s="26">
        <f>_xlfn.XLOOKUP(C1512,sales!C:C,scon!B:B,"")</f>
        <v>0</v>
      </c>
      <c r="C1512" s="4"/>
      <c r="D1512" s="26">
        <f>_xlfn.XLOOKUP(C1512,sales!C:C,scon!D:D,"")</f>
        <v>0</v>
      </c>
      <c r="E1512" s="26">
        <f>_xlfn.XLOOKUP(C1512,sales!C:C,scon!E:E,"")</f>
        <v>0</v>
      </c>
      <c r="F1512" s="4"/>
      <c r="G1512" s="27"/>
      <c r="H1512" s="28"/>
      <c r="I1512" s="4"/>
      <c r="J1512" s="35">
        <f>_xlfn.XLOOKUP(C1512,sales!C:C,scon!L:L,"")</f>
        <v>0</v>
      </c>
      <c r="K1512" s="31"/>
      <c r="L1512" s="31"/>
      <c r="M1512" s="33" t="str">
        <f t="shared" si="115"/>
        <v/>
      </c>
      <c r="N1512" s="33" t="str">
        <f t="shared" si="116"/>
        <v/>
      </c>
      <c r="O1512" s="33" t="str">
        <f t="shared" si="117"/>
        <v/>
      </c>
      <c r="P1512" s="4"/>
      <c r="Q1512" s="33" t="str">
        <f t="shared" si="118"/>
        <v/>
      </c>
      <c r="R1512" s="34" t="str">
        <f t="shared" si="119"/>
        <v/>
      </c>
    </row>
    <row r="1513" spans="1:18" x14ac:dyDescent="0.35">
      <c r="A1513" s="25">
        <v>1509</v>
      </c>
      <c r="B1513" s="26">
        <f>_xlfn.XLOOKUP(C1513,sales!C:C,scon!B:B,"")</f>
        <v>0</v>
      </c>
      <c r="C1513" s="4"/>
      <c r="D1513" s="26">
        <f>_xlfn.XLOOKUP(C1513,sales!C:C,scon!D:D,"")</f>
        <v>0</v>
      </c>
      <c r="E1513" s="26">
        <f>_xlfn.XLOOKUP(C1513,sales!C:C,scon!E:E,"")</f>
        <v>0</v>
      </c>
      <c r="F1513" s="4"/>
      <c r="G1513" s="27"/>
      <c r="H1513" s="28"/>
      <c r="I1513" s="4"/>
      <c r="J1513" s="35">
        <f>_xlfn.XLOOKUP(C1513,sales!C:C,scon!L:L,"")</f>
        <v>0</v>
      </c>
      <c r="K1513" s="31"/>
      <c r="L1513" s="31"/>
      <c r="M1513" s="33" t="str">
        <f t="shared" si="115"/>
        <v/>
      </c>
      <c r="N1513" s="33" t="str">
        <f t="shared" si="116"/>
        <v/>
      </c>
      <c r="O1513" s="33" t="str">
        <f t="shared" si="117"/>
        <v/>
      </c>
      <c r="P1513" s="4"/>
      <c r="Q1513" s="33" t="str">
        <f t="shared" si="118"/>
        <v/>
      </c>
      <c r="R1513" s="34" t="str">
        <f t="shared" si="119"/>
        <v/>
      </c>
    </row>
    <row r="1514" spans="1:18" x14ac:dyDescent="0.35">
      <c r="A1514" s="25">
        <v>1510</v>
      </c>
      <c r="B1514" s="26">
        <f>_xlfn.XLOOKUP(C1514,sales!C:C,scon!B:B,"")</f>
        <v>0</v>
      </c>
      <c r="C1514" s="4"/>
      <c r="D1514" s="26">
        <f>_xlfn.XLOOKUP(C1514,sales!C:C,scon!D:D,"")</f>
        <v>0</v>
      </c>
      <c r="E1514" s="26">
        <f>_xlfn.XLOOKUP(C1514,sales!C:C,scon!E:E,"")</f>
        <v>0</v>
      </c>
      <c r="F1514" s="4"/>
      <c r="G1514" s="27"/>
      <c r="H1514" s="28"/>
      <c r="I1514" s="4"/>
      <c r="J1514" s="35">
        <f>_xlfn.XLOOKUP(C1514,sales!C:C,scon!L:L,"")</f>
        <v>0</v>
      </c>
      <c r="K1514" s="31"/>
      <c r="L1514" s="31"/>
      <c r="M1514" s="33" t="str">
        <f t="shared" si="115"/>
        <v/>
      </c>
      <c r="N1514" s="33" t="str">
        <f t="shared" si="116"/>
        <v/>
      </c>
      <c r="O1514" s="33" t="str">
        <f t="shared" si="117"/>
        <v/>
      </c>
      <c r="P1514" s="4"/>
      <c r="Q1514" s="33" t="str">
        <f t="shared" si="118"/>
        <v/>
      </c>
      <c r="R1514" s="34" t="str">
        <f t="shared" si="119"/>
        <v/>
      </c>
    </row>
    <row r="1515" spans="1:18" x14ac:dyDescent="0.35">
      <c r="A1515" s="25">
        <v>1511</v>
      </c>
      <c r="B1515" s="26">
        <f>_xlfn.XLOOKUP(C1515,sales!C:C,scon!B:B,"")</f>
        <v>0</v>
      </c>
      <c r="C1515" s="4"/>
      <c r="D1515" s="26">
        <f>_xlfn.XLOOKUP(C1515,sales!C:C,scon!D:D,"")</f>
        <v>0</v>
      </c>
      <c r="E1515" s="26">
        <f>_xlfn.XLOOKUP(C1515,sales!C:C,scon!E:E,"")</f>
        <v>0</v>
      </c>
      <c r="F1515" s="4"/>
      <c r="G1515" s="27"/>
      <c r="H1515" s="28"/>
      <c r="I1515" s="4"/>
      <c r="J1515" s="35">
        <f>_xlfn.XLOOKUP(C1515,sales!C:C,scon!L:L,"")</f>
        <v>0</v>
      </c>
      <c r="K1515" s="31"/>
      <c r="L1515" s="31"/>
      <c r="M1515" s="33" t="str">
        <f t="shared" si="115"/>
        <v/>
      </c>
      <c r="N1515" s="33" t="str">
        <f t="shared" si="116"/>
        <v/>
      </c>
      <c r="O1515" s="33" t="str">
        <f t="shared" si="117"/>
        <v/>
      </c>
      <c r="P1515" s="4"/>
      <c r="Q1515" s="33" t="str">
        <f t="shared" si="118"/>
        <v/>
      </c>
      <c r="R1515" s="34" t="str">
        <f t="shared" si="119"/>
        <v/>
      </c>
    </row>
    <row r="1516" spans="1:18" x14ac:dyDescent="0.35">
      <c r="A1516" s="25">
        <v>1512</v>
      </c>
      <c r="B1516" s="26">
        <f>_xlfn.XLOOKUP(C1516,sales!C:C,scon!B:B,"")</f>
        <v>0</v>
      </c>
      <c r="C1516" s="4"/>
      <c r="D1516" s="26">
        <f>_xlfn.XLOOKUP(C1516,sales!C:C,scon!D:D,"")</f>
        <v>0</v>
      </c>
      <c r="E1516" s="26">
        <f>_xlfn.XLOOKUP(C1516,sales!C:C,scon!E:E,"")</f>
        <v>0</v>
      </c>
      <c r="F1516" s="4"/>
      <c r="G1516" s="27"/>
      <c r="H1516" s="28"/>
      <c r="I1516" s="4"/>
      <c r="J1516" s="35">
        <f>_xlfn.XLOOKUP(C1516,sales!C:C,scon!L:L,"")</f>
        <v>0</v>
      </c>
      <c r="K1516" s="31"/>
      <c r="L1516" s="31"/>
      <c r="M1516" s="33" t="str">
        <f t="shared" si="115"/>
        <v/>
      </c>
      <c r="N1516" s="33" t="str">
        <f t="shared" si="116"/>
        <v/>
      </c>
      <c r="O1516" s="33" t="str">
        <f t="shared" si="117"/>
        <v/>
      </c>
      <c r="P1516" s="4"/>
      <c r="Q1516" s="33" t="str">
        <f t="shared" si="118"/>
        <v/>
      </c>
      <c r="R1516" s="34" t="str">
        <f t="shared" si="119"/>
        <v/>
      </c>
    </row>
    <row r="1517" spans="1:18" x14ac:dyDescent="0.35">
      <c r="A1517" s="25">
        <v>1513</v>
      </c>
      <c r="B1517" s="26">
        <f>_xlfn.XLOOKUP(C1517,sales!C:C,scon!B:B,"")</f>
        <v>0</v>
      </c>
      <c r="C1517" s="4"/>
      <c r="D1517" s="26">
        <f>_xlfn.XLOOKUP(C1517,sales!C:C,scon!D:D,"")</f>
        <v>0</v>
      </c>
      <c r="E1517" s="26">
        <f>_xlfn.XLOOKUP(C1517,sales!C:C,scon!E:E,"")</f>
        <v>0</v>
      </c>
      <c r="F1517" s="4"/>
      <c r="G1517" s="27"/>
      <c r="H1517" s="28"/>
      <c r="I1517" s="4"/>
      <c r="J1517" s="35">
        <f>_xlfn.XLOOKUP(C1517,sales!C:C,scon!L:L,"")</f>
        <v>0</v>
      </c>
      <c r="K1517" s="31"/>
      <c r="L1517" s="31"/>
      <c r="M1517" s="33" t="str">
        <f t="shared" si="115"/>
        <v/>
      </c>
      <c r="N1517" s="33" t="str">
        <f t="shared" si="116"/>
        <v/>
      </c>
      <c r="O1517" s="33" t="str">
        <f t="shared" si="117"/>
        <v/>
      </c>
      <c r="P1517" s="4"/>
      <c r="Q1517" s="33" t="str">
        <f t="shared" si="118"/>
        <v/>
      </c>
      <c r="R1517" s="34" t="str">
        <f t="shared" si="119"/>
        <v/>
      </c>
    </row>
    <row r="1518" spans="1:18" x14ac:dyDescent="0.35">
      <c r="A1518" s="25">
        <v>1514</v>
      </c>
      <c r="B1518" s="26">
        <f>_xlfn.XLOOKUP(C1518,sales!C:C,scon!B:B,"")</f>
        <v>0</v>
      </c>
      <c r="C1518" s="4"/>
      <c r="D1518" s="26">
        <f>_xlfn.XLOOKUP(C1518,sales!C:C,scon!D:D,"")</f>
        <v>0</v>
      </c>
      <c r="E1518" s="26">
        <f>_xlfn.XLOOKUP(C1518,sales!C:C,scon!E:E,"")</f>
        <v>0</v>
      </c>
      <c r="F1518" s="4"/>
      <c r="G1518" s="27"/>
      <c r="H1518" s="28"/>
      <c r="I1518" s="4"/>
      <c r="J1518" s="35">
        <f>_xlfn.XLOOKUP(C1518,sales!C:C,scon!L:L,"")</f>
        <v>0</v>
      </c>
      <c r="K1518" s="31"/>
      <c r="L1518" s="31"/>
      <c r="M1518" s="33" t="str">
        <f t="shared" si="115"/>
        <v/>
      </c>
      <c r="N1518" s="33" t="str">
        <f t="shared" si="116"/>
        <v/>
      </c>
      <c r="O1518" s="33" t="str">
        <f t="shared" si="117"/>
        <v/>
      </c>
      <c r="P1518" s="4"/>
      <c r="Q1518" s="33" t="str">
        <f t="shared" si="118"/>
        <v/>
      </c>
      <c r="R1518" s="34" t="str">
        <f t="shared" si="119"/>
        <v/>
      </c>
    </row>
    <row r="1519" spans="1:18" x14ac:dyDescent="0.35">
      <c r="A1519" s="25">
        <v>1515</v>
      </c>
      <c r="B1519" s="26">
        <f>_xlfn.XLOOKUP(C1519,sales!C:C,scon!B:B,"")</f>
        <v>0</v>
      </c>
      <c r="C1519" s="4"/>
      <c r="D1519" s="26">
        <f>_xlfn.XLOOKUP(C1519,sales!C:C,scon!D:D,"")</f>
        <v>0</v>
      </c>
      <c r="E1519" s="26">
        <f>_xlfn.XLOOKUP(C1519,sales!C:C,scon!E:E,"")</f>
        <v>0</v>
      </c>
      <c r="F1519" s="4"/>
      <c r="G1519" s="27"/>
      <c r="H1519" s="28"/>
      <c r="I1519" s="4"/>
      <c r="J1519" s="35">
        <f>_xlfn.XLOOKUP(C1519,sales!C:C,scon!L:L,"")</f>
        <v>0</v>
      </c>
      <c r="K1519" s="31"/>
      <c r="L1519" s="31"/>
      <c r="M1519" s="33" t="str">
        <f t="shared" si="115"/>
        <v/>
      </c>
      <c r="N1519" s="33" t="str">
        <f t="shared" si="116"/>
        <v/>
      </c>
      <c r="O1519" s="33" t="str">
        <f t="shared" si="117"/>
        <v/>
      </c>
      <c r="P1519" s="4"/>
      <c r="Q1519" s="33" t="str">
        <f t="shared" si="118"/>
        <v/>
      </c>
      <c r="R1519" s="34" t="str">
        <f t="shared" si="119"/>
        <v/>
      </c>
    </row>
    <row r="1520" spans="1:18" x14ac:dyDescent="0.35">
      <c r="A1520" s="25">
        <v>1516</v>
      </c>
      <c r="B1520" s="26">
        <f>_xlfn.XLOOKUP(C1520,sales!C:C,scon!B:B,"")</f>
        <v>0</v>
      </c>
      <c r="C1520" s="4"/>
      <c r="D1520" s="26">
        <f>_xlfn.XLOOKUP(C1520,sales!C:C,scon!D:D,"")</f>
        <v>0</v>
      </c>
      <c r="E1520" s="26">
        <f>_xlfn.XLOOKUP(C1520,sales!C:C,scon!E:E,"")</f>
        <v>0</v>
      </c>
      <c r="F1520" s="4"/>
      <c r="G1520" s="27"/>
      <c r="H1520" s="28"/>
      <c r="I1520" s="4"/>
      <c r="J1520" s="35">
        <f>_xlfn.XLOOKUP(C1520,sales!C:C,scon!L:L,"")</f>
        <v>0</v>
      </c>
      <c r="K1520" s="31"/>
      <c r="L1520" s="31"/>
      <c r="M1520" s="33" t="str">
        <f t="shared" si="115"/>
        <v/>
      </c>
      <c r="N1520" s="33" t="str">
        <f t="shared" si="116"/>
        <v/>
      </c>
      <c r="O1520" s="33" t="str">
        <f t="shared" si="117"/>
        <v/>
      </c>
      <c r="P1520" s="4"/>
      <c r="Q1520" s="33" t="str">
        <f t="shared" si="118"/>
        <v/>
      </c>
      <c r="R1520" s="34" t="str">
        <f t="shared" si="119"/>
        <v/>
      </c>
    </row>
    <row r="1521" spans="1:18" x14ac:dyDescent="0.35">
      <c r="A1521" s="25">
        <v>1517</v>
      </c>
      <c r="B1521" s="26">
        <f>_xlfn.XLOOKUP(C1521,sales!C:C,scon!B:B,"")</f>
        <v>0</v>
      </c>
      <c r="C1521" s="4"/>
      <c r="D1521" s="26">
        <f>_xlfn.XLOOKUP(C1521,sales!C:C,scon!D:D,"")</f>
        <v>0</v>
      </c>
      <c r="E1521" s="26">
        <f>_xlfn.XLOOKUP(C1521,sales!C:C,scon!E:E,"")</f>
        <v>0</v>
      </c>
      <c r="F1521" s="4"/>
      <c r="G1521" s="27"/>
      <c r="H1521" s="28"/>
      <c r="I1521" s="4"/>
      <c r="J1521" s="35">
        <f>_xlfn.XLOOKUP(C1521,sales!C:C,scon!L:L,"")</f>
        <v>0</v>
      </c>
      <c r="K1521" s="31"/>
      <c r="L1521" s="31"/>
      <c r="M1521" s="33" t="str">
        <f t="shared" si="115"/>
        <v/>
      </c>
      <c r="N1521" s="33" t="str">
        <f t="shared" si="116"/>
        <v/>
      </c>
      <c r="O1521" s="33" t="str">
        <f t="shared" si="117"/>
        <v/>
      </c>
      <c r="P1521" s="4"/>
      <c r="Q1521" s="33" t="str">
        <f t="shared" si="118"/>
        <v/>
      </c>
      <c r="R1521" s="34" t="str">
        <f t="shared" si="119"/>
        <v/>
      </c>
    </row>
    <row r="1522" spans="1:18" x14ac:dyDescent="0.35">
      <c r="A1522" s="25">
        <v>1518</v>
      </c>
      <c r="B1522" s="26">
        <f>_xlfn.XLOOKUP(C1522,sales!C:C,scon!B:B,"")</f>
        <v>0</v>
      </c>
      <c r="C1522" s="4"/>
      <c r="D1522" s="26">
        <f>_xlfn.XLOOKUP(C1522,sales!C:C,scon!D:D,"")</f>
        <v>0</v>
      </c>
      <c r="E1522" s="26">
        <f>_xlfn.XLOOKUP(C1522,sales!C:C,scon!E:E,"")</f>
        <v>0</v>
      </c>
      <c r="F1522" s="4"/>
      <c r="G1522" s="27"/>
      <c r="H1522" s="28"/>
      <c r="I1522" s="4"/>
      <c r="J1522" s="35">
        <f>_xlfn.XLOOKUP(C1522,sales!C:C,scon!L:L,"")</f>
        <v>0</v>
      </c>
      <c r="K1522" s="31"/>
      <c r="L1522" s="31"/>
      <c r="M1522" s="33" t="str">
        <f t="shared" si="115"/>
        <v/>
      </c>
      <c r="N1522" s="33" t="str">
        <f t="shared" si="116"/>
        <v/>
      </c>
      <c r="O1522" s="33" t="str">
        <f t="shared" si="117"/>
        <v/>
      </c>
      <c r="P1522" s="4"/>
      <c r="Q1522" s="33" t="str">
        <f t="shared" si="118"/>
        <v/>
      </c>
      <c r="R1522" s="34" t="str">
        <f t="shared" si="119"/>
        <v/>
      </c>
    </row>
    <row r="1523" spans="1:18" x14ac:dyDescent="0.35">
      <c r="A1523" s="25">
        <v>1519</v>
      </c>
      <c r="B1523" s="26">
        <f>_xlfn.XLOOKUP(C1523,sales!C:C,scon!B:B,"")</f>
        <v>0</v>
      </c>
      <c r="C1523" s="4"/>
      <c r="D1523" s="26">
        <f>_xlfn.XLOOKUP(C1523,sales!C:C,scon!D:D,"")</f>
        <v>0</v>
      </c>
      <c r="E1523" s="26">
        <f>_xlfn.XLOOKUP(C1523,sales!C:C,scon!E:E,"")</f>
        <v>0</v>
      </c>
      <c r="F1523" s="4"/>
      <c r="G1523" s="27"/>
      <c r="H1523" s="28"/>
      <c r="I1523" s="4"/>
      <c r="J1523" s="35">
        <f>_xlfn.XLOOKUP(C1523,sales!C:C,scon!L:L,"")</f>
        <v>0</v>
      </c>
      <c r="K1523" s="31"/>
      <c r="L1523" s="31"/>
      <c r="M1523" s="33" t="str">
        <f t="shared" si="115"/>
        <v/>
      </c>
      <c r="N1523" s="33" t="str">
        <f t="shared" si="116"/>
        <v/>
      </c>
      <c r="O1523" s="33" t="str">
        <f t="shared" si="117"/>
        <v/>
      </c>
      <c r="P1523" s="4"/>
      <c r="Q1523" s="33" t="str">
        <f t="shared" si="118"/>
        <v/>
      </c>
      <c r="R1523" s="34" t="str">
        <f t="shared" si="119"/>
        <v/>
      </c>
    </row>
    <row r="1524" spans="1:18" x14ac:dyDescent="0.35">
      <c r="A1524" s="25">
        <v>1520</v>
      </c>
      <c r="B1524" s="26">
        <f>_xlfn.XLOOKUP(C1524,sales!C:C,scon!B:B,"")</f>
        <v>0</v>
      </c>
      <c r="C1524" s="4"/>
      <c r="D1524" s="26">
        <f>_xlfn.XLOOKUP(C1524,sales!C:C,scon!D:D,"")</f>
        <v>0</v>
      </c>
      <c r="E1524" s="26">
        <f>_xlfn.XLOOKUP(C1524,sales!C:C,scon!E:E,"")</f>
        <v>0</v>
      </c>
      <c r="F1524" s="4"/>
      <c r="G1524" s="27"/>
      <c r="H1524" s="28"/>
      <c r="I1524" s="4"/>
      <c r="J1524" s="35">
        <f>_xlfn.XLOOKUP(C1524,sales!C:C,scon!L:L,"")</f>
        <v>0</v>
      </c>
      <c r="K1524" s="31"/>
      <c r="L1524" s="31"/>
      <c r="M1524" s="33" t="str">
        <f t="shared" si="115"/>
        <v/>
      </c>
      <c r="N1524" s="33" t="str">
        <f t="shared" si="116"/>
        <v/>
      </c>
      <c r="O1524" s="33" t="str">
        <f t="shared" si="117"/>
        <v/>
      </c>
      <c r="P1524" s="4"/>
      <c r="Q1524" s="33" t="str">
        <f t="shared" si="118"/>
        <v/>
      </c>
      <c r="R1524" s="34" t="str">
        <f t="shared" si="119"/>
        <v/>
      </c>
    </row>
    <row r="1525" spans="1:18" x14ac:dyDescent="0.35">
      <c r="A1525" s="25">
        <v>1521</v>
      </c>
      <c r="B1525" s="26">
        <f>_xlfn.XLOOKUP(C1525,sales!C:C,scon!B:B,"")</f>
        <v>0</v>
      </c>
      <c r="C1525" s="4"/>
      <c r="D1525" s="26">
        <f>_xlfn.XLOOKUP(C1525,sales!C:C,scon!D:D,"")</f>
        <v>0</v>
      </c>
      <c r="E1525" s="26">
        <f>_xlfn.XLOOKUP(C1525,sales!C:C,scon!E:E,"")</f>
        <v>0</v>
      </c>
      <c r="F1525" s="4"/>
      <c r="G1525" s="27"/>
      <c r="H1525" s="28"/>
      <c r="I1525" s="4"/>
      <c r="J1525" s="35">
        <f>_xlfn.XLOOKUP(C1525,sales!C:C,scon!L:L,"")</f>
        <v>0</v>
      </c>
      <c r="K1525" s="31"/>
      <c r="L1525" s="31"/>
      <c r="M1525" s="33" t="str">
        <f t="shared" si="115"/>
        <v/>
      </c>
      <c r="N1525" s="33" t="str">
        <f t="shared" si="116"/>
        <v/>
      </c>
      <c r="O1525" s="33" t="str">
        <f t="shared" si="117"/>
        <v/>
      </c>
      <c r="P1525" s="4"/>
      <c r="Q1525" s="33" t="str">
        <f t="shared" si="118"/>
        <v/>
      </c>
      <c r="R1525" s="34" t="str">
        <f t="shared" si="119"/>
        <v/>
      </c>
    </row>
    <row r="1526" spans="1:18" x14ac:dyDescent="0.35">
      <c r="A1526" s="25">
        <v>1522</v>
      </c>
      <c r="B1526" s="26">
        <f>_xlfn.XLOOKUP(C1526,sales!C:C,scon!B:B,"")</f>
        <v>0</v>
      </c>
      <c r="C1526" s="4"/>
      <c r="D1526" s="26">
        <f>_xlfn.XLOOKUP(C1526,sales!C:C,scon!D:D,"")</f>
        <v>0</v>
      </c>
      <c r="E1526" s="26">
        <f>_xlfn.XLOOKUP(C1526,sales!C:C,scon!E:E,"")</f>
        <v>0</v>
      </c>
      <c r="F1526" s="4"/>
      <c r="G1526" s="27"/>
      <c r="H1526" s="28"/>
      <c r="I1526" s="4"/>
      <c r="J1526" s="35">
        <f>_xlfn.XLOOKUP(C1526,sales!C:C,scon!L:L,"")</f>
        <v>0</v>
      </c>
      <c r="K1526" s="31"/>
      <c r="L1526" s="31"/>
      <c r="M1526" s="33" t="str">
        <f t="shared" si="115"/>
        <v/>
      </c>
      <c r="N1526" s="33" t="str">
        <f t="shared" si="116"/>
        <v/>
      </c>
      <c r="O1526" s="33" t="str">
        <f t="shared" si="117"/>
        <v/>
      </c>
      <c r="P1526" s="4"/>
      <c r="Q1526" s="33" t="str">
        <f t="shared" si="118"/>
        <v/>
      </c>
      <c r="R1526" s="34" t="str">
        <f t="shared" si="119"/>
        <v/>
      </c>
    </row>
    <row r="1527" spans="1:18" x14ac:dyDescent="0.35">
      <c r="A1527" s="25">
        <v>1523</v>
      </c>
      <c r="B1527" s="26">
        <f>_xlfn.XLOOKUP(C1527,sales!C:C,scon!B:B,"")</f>
        <v>0</v>
      </c>
      <c r="C1527" s="4"/>
      <c r="D1527" s="26">
        <f>_xlfn.XLOOKUP(C1527,sales!C:C,scon!D:D,"")</f>
        <v>0</v>
      </c>
      <c r="E1527" s="26">
        <f>_xlfn.XLOOKUP(C1527,sales!C:C,scon!E:E,"")</f>
        <v>0</v>
      </c>
      <c r="F1527" s="4"/>
      <c r="G1527" s="27"/>
      <c r="H1527" s="28"/>
      <c r="I1527" s="4"/>
      <c r="J1527" s="35">
        <f>_xlfn.XLOOKUP(C1527,sales!C:C,scon!L:L,"")</f>
        <v>0</v>
      </c>
      <c r="K1527" s="31"/>
      <c r="L1527" s="31"/>
      <c r="M1527" s="33" t="str">
        <f t="shared" si="115"/>
        <v/>
      </c>
      <c r="N1527" s="33" t="str">
        <f t="shared" si="116"/>
        <v/>
      </c>
      <c r="O1527" s="33" t="str">
        <f t="shared" si="117"/>
        <v/>
      </c>
      <c r="P1527" s="4"/>
      <c r="Q1527" s="33" t="str">
        <f t="shared" si="118"/>
        <v/>
      </c>
      <c r="R1527" s="34" t="str">
        <f t="shared" si="119"/>
        <v/>
      </c>
    </row>
    <row r="1528" spans="1:18" x14ac:dyDescent="0.35">
      <c r="A1528" s="25">
        <v>1524</v>
      </c>
      <c r="B1528" s="26">
        <f>_xlfn.XLOOKUP(C1528,sales!C:C,scon!B:B,"")</f>
        <v>0</v>
      </c>
      <c r="C1528" s="4"/>
      <c r="D1528" s="26">
        <f>_xlfn.XLOOKUP(C1528,sales!C:C,scon!D:D,"")</f>
        <v>0</v>
      </c>
      <c r="E1528" s="26">
        <f>_xlfn.XLOOKUP(C1528,sales!C:C,scon!E:E,"")</f>
        <v>0</v>
      </c>
      <c r="F1528" s="4"/>
      <c r="G1528" s="27"/>
      <c r="H1528" s="28"/>
      <c r="I1528" s="4"/>
      <c r="J1528" s="35">
        <f>_xlfn.XLOOKUP(C1528,sales!C:C,scon!L:L,"")</f>
        <v>0</v>
      </c>
      <c r="K1528" s="31"/>
      <c r="L1528" s="31"/>
      <c r="M1528" s="33" t="str">
        <f t="shared" si="115"/>
        <v/>
      </c>
      <c r="N1528" s="33" t="str">
        <f t="shared" si="116"/>
        <v/>
      </c>
      <c r="O1528" s="33" t="str">
        <f t="shared" si="117"/>
        <v/>
      </c>
      <c r="P1528" s="4"/>
      <c r="Q1528" s="33" t="str">
        <f t="shared" si="118"/>
        <v/>
      </c>
      <c r="R1528" s="34" t="str">
        <f t="shared" si="119"/>
        <v/>
      </c>
    </row>
    <row r="1529" spans="1:18" x14ac:dyDescent="0.35">
      <c r="A1529" s="25">
        <v>1525</v>
      </c>
      <c r="B1529" s="26">
        <f>_xlfn.XLOOKUP(C1529,sales!C:C,scon!B:B,"")</f>
        <v>0</v>
      </c>
      <c r="C1529" s="4"/>
      <c r="D1529" s="26">
        <f>_xlfn.XLOOKUP(C1529,sales!C:C,scon!D:D,"")</f>
        <v>0</v>
      </c>
      <c r="E1529" s="26">
        <f>_xlfn.XLOOKUP(C1529,sales!C:C,scon!E:E,"")</f>
        <v>0</v>
      </c>
      <c r="F1529" s="4"/>
      <c r="G1529" s="27"/>
      <c r="H1529" s="28"/>
      <c r="I1529" s="4"/>
      <c r="J1529" s="35">
        <f>_xlfn.XLOOKUP(C1529,sales!C:C,scon!L:L,"")</f>
        <v>0</v>
      </c>
      <c r="K1529" s="31"/>
      <c r="L1529" s="31"/>
      <c r="M1529" s="33" t="str">
        <f t="shared" si="115"/>
        <v/>
      </c>
      <c r="N1529" s="33" t="str">
        <f t="shared" si="116"/>
        <v/>
      </c>
      <c r="O1529" s="33" t="str">
        <f t="shared" si="117"/>
        <v/>
      </c>
      <c r="P1529" s="4"/>
      <c r="Q1529" s="33" t="str">
        <f t="shared" si="118"/>
        <v/>
      </c>
      <c r="R1529" s="34" t="str">
        <f t="shared" si="119"/>
        <v/>
      </c>
    </row>
    <row r="1530" spans="1:18" x14ac:dyDescent="0.35">
      <c r="A1530" s="25">
        <v>1526</v>
      </c>
      <c r="B1530" s="26">
        <f>_xlfn.XLOOKUP(C1530,sales!C:C,scon!B:B,"")</f>
        <v>0</v>
      </c>
      <c r="C1530" s="4"/>
      <c r="D1530" s="26">
        <f>_xlfn.XLOOKUP(C1530,sales!C:C,scon!D:D,"")</f>
        <v>0</v>
      </c>
      <c r="E1530" s="26">
        <f>_xlfn.XLOOKUP(C1530,sales!C:C,scon!E:E,"")</f>
        <v>0</v>
      </c>
      <c r="F1530" s="4"/>
      <c r="G1530" s="27"/>
      <c r="H1530" s="28"/>
      <c r="I1530" s="4"/>
      <c r="J1530" s="35">
        <f>_xlfn.XLOOKUP(C1530,sales!C:C,scon!L:L,"")</f>
        <v>0</v>
      </c>
      <c r="K1530" s="31"/>
      <c r="L1530" s="31"/>
      <c r="M1530" s="33" t="str">
        <f t="shared" si="115"/>
        <v/>
      </c>
      <c r="N1530" s="33" t="str">
        <f t="shared" si="116"/>
        <v/>
      </c>
      <c r="O1530" s="33" t="str">
        <f t="shared" si="117"/>
        <v/>
      </c>
      <c r="P1530" s="4"/>
      <c r="Q1530" s="33" t="str">
        <f t="shared" si="118"/>
        <v/>
      </c>
      <c r="R1530" s="34" t="str">
        <f t="shared" si="119"/>
        <v/>
      </c>
    </row>
    <row r="1531" spans="1:18" x14ac:dyDescent="0.35">
      <c r="A1531" s="25">
        <v>1527</v>
      </c>
      <c r="B1531" s="26">
        <f>_xlfn.XLOOKUP(C1531,sales!C:C,scon!B:B,"")</f>
        <v>0</v>
      </c>
      <c r="C1531" s="4"/>
      <c r="D1531" s="26">
        <f>_xlfn.XLOOKUP(C1531,sales!C:C,scon!D:D,"")</f>
        <v>0</v>
      </c>
      <c r="E1531" s="26">
        <f>_xlfn.XLOOKUP(C1531,sales!C:C,scon!E:E,"")</f>
        <v>0</v>
      </c>
      <c r="F1531" s="4"/>
      <c r="G1531" s="27"/>
      <c r="H1531" s="28"/>
      <c r="I1531" s="4"/>
      <c r="J1531" s="35">
        <f>_xlfn.XLOOKUP(C1531,sales!C:C,scon!L:L,"")</f>
        <v>0</v>
      </c>
      <c r="K1531" s="31"/>
      <c r="L1531" s="31"/>
      <c r="M1531" s="33" t="str">
        <f t="shared" si="115"/>
        <v/>
      </c>
      <c r="N1531" s="33" t="str">
        <f t="shared" si="116"/>
        <v/>
      </c>
      <c r="O1531" s="33" t="str">
        <f t="shared" si="117"/>
        <v/>
      </c>
      <c r="P1531" s="4"/>
      <c r="Q1531" s="33" t="str">
        <f t="shared" si="118"/>
        <v/>
      </c>
      <c r="R1531" s="34" t="str">
        <f t="shared" si="119"/>
        <v/>
      </c>
    </row>
    <row r="1532" spans="1:18" x14ac:dyDescent="0.35">
      <c r="A1532" s="25">
        <v>1528</v>
      </c>
      <c r="B1532" s="26">
        <f>_xlfn.XLOOKUP(C1532,sales!C:C,scon!B:B,"")</f>
        <v>0</v>
      </c>
      <c r="C1532" s="4"/>
      <c r="D1532" s="26">
        <f>_xlfn.XLOOKUP(C1532,sales!C:C,scon!D:D,"")</f>
        <v>0</v>
      </c>
      <c r="E1532" s="26">
        <f>_xlfn.XLOOKUP(C1532,sales!C:C,scon!E:E,"")</f>
        <v>0</v>
      </c>
      <c r="F1532" s="4"/>
      <c r="G1532" s="27"/>
      <c r="H1532" s="28"/>
      <c r="I1532" s="4"/>
      <c r="J1532" s="35">
        <f>_xlfn.XLOOKUP(C1532,sales!C:C,scon!L:L,"")</f>
        <v>0</v>
      </c>
      <c r="K1532" s="31"/>
      <c r="L1532" s="31"/>
      <c r="M1532" s="33" t="str">
        <f t="shared" si="115"/>
        <v/>
      </c>
      <c r="N1532" s="33" t="str">
        <f t="shared" si="116"/>
        <v/>
      </c>
      <c r="O1532" s="33" t="str">
        <f t="shared" si="117"/>
        <v/>
      </c>
      <c r="P1532" s="4"/>
      <c r="Q1532" s="33" t="str">
        <f t="shared" si="118"/>
        <v/>
      </c>
      <c r="R1532" s="34" t="str">
        <f t="shared" si="119"/>
        <v/>
      </c>
    </row>
    <row r="1533" spans="1:18" x14ac:dyDescent="0.35">
      <c r="A1533" s="25">
        <v>1529</v>
      </c>
      <c r="B1533" s="26">
        <f>_xlfn.XLOOKUP(C1533,sales!C:C,scon!B:B,"")</f>
        <v>0</v>
      </c>
      <c r="C1533" s="4"/>
      <c r="D1533" s="26">
        <f>_xlfn.XLOOKUP(C1533,sales!C:C,scon!D:D,"")</f>
        <v>0</v>
      </c>
      <c r="E1533" s="26">
        <f>_xlfn.XLOOKUP(C1533,sales!C:C,scon!E:E,"")</f>
        <v>0</v>
      </c>
      <c r="F1533" s="4"/>
      <c r="G1533" s="27"/>
      <c r="H1533" s="28"/>
      <c r="I1533" s="4"/>
      <c r="J1533" s="35">
        <f>_xlfn.XLOOKUP(C1533,sales!C:C,scon!L:L,"")</f>
        <v>0</v>
      </c>
      <c r="K1533" s="31"/>
      <c r="L1533" s="31"/>
      <c r="M1533" s="33" t="str">
        <f t="shared" si="115"/>
        <v/>
      </c>
      <c r="N1533" s="33" t="str">
        <f t="shared" si="116"/>
        <v/>
      </c>
      <c r="O1533" s="33" t="str">
        <f t="shared" si="117"/>
        <v/>
      </c>
      <c r="P1533" s="4"/>
      <c r="Q1533" s="33" t="str">
        <f t="shared" si="118"/>
        <v/>
      </c>
      <c r="R1533" s="34" t="str">
        <f t="shared" si="119"/>
        <v/>
      </c>
    </row>
    <row r="1534" spans="1:18" x14ac:dyDescent="0.35">
      <c r="A1534" s="25">
        <v>1530</v>
      </c>
      <c r="B1534" s="26">
        <f>_xlfn.XLOOKUP(C1534,sales!C:C,scon!B:B,"")</f>
        <v>0</v>
      </c>
      <c r="C1534" s="4"/>
      <c r="D1534" s="26">
        <f>_xlfn.XLOOKUP(C1534,sales!C:C,scon!D:D,"")</f>
        <v>0</v>
      </c>
      <c r="E1534" s="26">
        <f>_xlfn.XLOOKUP(C1534,sales!C:C,scon!E:E,"")</f>
        <v>0</v>
      </c>
      <c r="F1534" s="4"/>
      <c r="G1534" s="27"/>
      <c r="H1534" s="28"/>
      <c r="I1534" s="4"/>
      <c r="J1534" s="35">
        <f>_xlfn.XLOOKUP(C1534,sales!C:C,scon!L:L,"")</f>
        <v>0</v>
      </c>
      <c r="K1534" s="31"/>
      <c r="L1534" s="31"/>
      <c r="M1534" s="33" t="str">
        <f t="shared" si="115"/>
        <v/>
      </c>
      <c r="N1534" s="33" t="str">
        <f t="shared" si="116"/>
        <v/>
      </c>
      <c r="O1534" s="33" t="str">
        <f t="shared" si="117"/>
        <v/>
      </c>
      <c r="P1534" s="4"/>
      <c r="Q1534" s="33" t="str">
        <f t="shared" si="118"/>
        <v/>
      </c>
      <c r="R1534" s="34" t="str">
        <f t="shared" si="119"/>
        <v/>
      </c>
    </row>
    <row r="1535" spans="1:18" x14ac:dyDescent="0.35">
      <c r="A1535" s="25">
        <v>1531</v>
      </c>
      <c r="B1535" s="26">
        <f>_xlfn.XLOOKUP(C1535,sales!C:C,scon!B:B,"")</f>
        <v>0</v>
      </c>
      <c r="C1535" s="4"/>
      <c r="D1535" s="26">
        <f>_xlfn.XLOOKUP(C1535,sales!C:C,scon!D:D,"")</f>
        <v>0</v>
      </c>
      <c r="E1535" s="26">
        <f>_xlfn.XLOOKUP(C1535,sales!C:C,scon!E:E,"")</f>
        <v>0</v>
      </c>
      <c r="F1535" s="4"/>
      <c r="G1535" s="27"/>
      <c r="H1535" s="28"/>
      <c r="I1535" s="4"/>
      <c r="J1535" s="35">
        <f>_xlfn.XLOOKUP(C1535,sales!C:C,scon!L:L,"")</f>
        <v>0</v>
      </c>
      <c r="K1535" s="31"/>
      <c r="L1535" s="31"/>
      <c r="M1535" s="33" t="str">
        <f t="shared" si="115"/>
        <v/>
      </c>
      <c r="N1535" s="33" t="str">
        <f t="shared" si="116"/>
        <v/>
      </c>
      <c r="O1535" s="33" t="str">
        <f t="shared" si="117"/>
        <v/>
      </c>
      <c r="P1535" s="4"/>
      <c r="Q1535" s="33" t="str">
        <f t="shared" si="118"/>
        <v/>
      </c>
      <c r="R1535" s="34" t="str">
        <f t="shared" si="119"/>
        <v/>
      </c>
    </row>
    <row r="1536" spans="1:18" x14ac:dyDescent="0.35">
      <c r="A1536" s="25">
        <v>1532</v>
      </c>
      <c r="B1536" s="26">
        <f>_xlfn.XLOOKUP(C1536,sales!C:C,scon!B:B,"")</f>
        <v>0</v>
      </c>
      <c r="C1536" s="4"/>
      <c r="D1536" s="26">
        <f>_xlfn.XLOOKUP(C1536,sales!C:C,scon!D:D,"")</f>
        <v>0</v>
      </c>
      <c r="E1536" s="26">
        <f>_xlfn.XLOOKUP(C1536,sales!C:C,scon!E:E,"")</f>
        <v>0</v>
      </c>
      <c r="F1536" s="4"/>
      <c r="G1536" s="27"/>
      <c r="H1536" s="28"/>
      <c r="I1536" s="4"/>
      <c r="J1536" s="35">
        <f>_xlfn.XLOOKUP(C1536,sales!C:C,scon!L:L,"")</f>
        <v>0</v>
      </c>
      <c r="K1536" s="31"/>
      <c r="L1536" s="31"/>
      <c r="M1536" s="33" t="str">
        <f t="shared" si="115"/>
        <v/>
      </c>
      <c r="N1536" s="33" t="str">
        <f t="shared" si="116"/>
        <v/>
      </c>
      <c r="O1536" s="33" t="str">
        <f t="shared" si="117"/>
        <v/>
      </c>
      <c r="P1536" s="4"/>
      <c r="Q1536" s="33" t="str">
        <f t="shared" si="118"/>
        <v/>
      </c>
      <c r="R1536" s="34" t="str">
        <f t="shared" si="119"/>
        <v/>
      </c>
    </row>
    <row r="1537" spans="1:18" x14ac:dyDescent="0.35">
      <c r="A1537" s="25">
        <v>1533</v>
      </c>
      <c r="B1537" s="26">
        <f>_xlfn.XLOOKUP(C1537,sales!C:C,scon!B:B,"")</f>
        <v>0</v>
      </c>
      <c r="C1537" s="4"/>
      <c r="D1537" s="26">
        <f>_xlfn.XLOOKUP(C1537,sales!C:C,scon!D:D,"")</f>
        <v>0</v>
      </c>
      <c r="E1537" s="26">
        <f>_xlfn.XLOOKUP(C1537,sales!C:C,scon!E:E,"")</f>
        <v>0</v>
      </c>
      <c r="F1537" s="4"/>
      <c r="G1537" s="27"/>
      <c r="H1537" s="28"/>
      <c r="I1537" s="4"/>
      <c r="J1537" s="35">
        <f>_xlfn.XLOOKUP(C1537,sales!C:C,scon!L:L,"")</f>
        <v>0</v>
      </c>
      <c r="K1537" s="31"/>
      <c r="L1537" s="31"/>
      <c r="M1537" s="33" t="str">
        <f t="shared" si="115"/>
        <v/>
      </c>
      <c r="N1537" s="33" t="str">
        <f t="shared" si="116"/>
        <v/>
      </c>
      <c r="O1537" s="33" t="str">
        <f t="shared" si="117"/>
        <v/>
      </c>
      <c r="P1537" s="4"/>
      <c r="Q1537" s="33" t="str">
        <f t="shared" si="118"/>
        <v/>
      </c>
      <c r="R1537" s="34" t="str">
        <f t="shared" si="119"/>
        <v/>
      </c>
    </row>
    <row r="1538" spans="1:18" x14ac:dyDescent="0.35">
      <c r="A1538" s="25">
        <v>1534</v>
      </c>
      <c r="B1538" s="26">
        <f>_xlfn.XLOOKUP(C1538,sales!C:C,scon!B:B,"")</f>
        <v>0</v>
      </c>
      <c r="C1538" s="4"/>
      <c r="D1538" s="26">
        <f>_xlfn.XLOOKUP(C1538,sales!C:C,scon!D:D,"")</f>
        <v>0</v>
      </c>
      <c r="E1538" s="26">
        <f>_xlfn.XLOOKUP(C1538,sales!C:C,scon!E:E,"")</f>
        <v>0</v>
      </c>
      <c r="F1538" s="4"/>
      <c r="G1538" s="27"/>
      <c r="H1538" s="28"/>
      <c r="I1538" s="4"/>
      <c r="J1538" s="35">
        <f>_xlfn.XLOOKUP(C1538,sales!C:C,scon!L:L,"")</f>
        <v>0</v>
      </c>
      <c r="K1538" s="31"/>
      <c r="L1538" s="31"/>
      <c r="M1538" s="33" t="str">
        <f t="shared" si="115"/>
        <v/>
      </c>
      <c r="N1538" s="33" t="str">
        <f t="shared" si="116"/>
        <v/>
      </c>
      <c r="O1538" s="33" t="str">
        <f t="shared" si="117"/>
        <v/>
      </c>
      <c r="P1538" s="4"/>
      <c r="Q1538" s="33" t="str">
        <f t="shared" si="118"/>
        <v/>
      </c>
      <c r="R1538" s="34" t="str">
        <f t="shared" si="119"/>
        <v/>
      </c>
    </row>
    <row r="1539" spans="1:18" x14ac:dyDescent="0.35">
      <c r="A1539" s="25">
        <v>1535</v>
      </c>
      <c r="B1539" s="26">
        <f>_xlfn.XLOOKUP(C1539,sales!C:C,scon!B:B,"")</f>
        <v>0</v>
      </c>
      <c r="C1539" s="4"/>
      <c r="D1539" s="26">
        <f>_xlfn.XLOOKUP(C1539,sales!C:C,scon!D:D,"")</f>
        <v>0</v>
      </c>
      <c r="E1539" s="26">
        <f>_xlfn.XLOOKUP(C1539,sales!C:C,scon!E:E,"")</f>
        <v>0</v>
      </c>
      <c r="F1539" s="4"/>
      <c r="G1539" s="27"/>
      <c r="H1539" s="28"/>
      <c r="I1539" s="4"/>
      <c r="J1539" s="35">
        <f>_xlfn.XLOOKUP(C1539,sales!C:C,scon!L:L,"")</f>
        <v>0</v>
      </c>
      <c r="K1539" s="31"/>
      <c r="L1539" s="31"/>
      <c r="M1539" s="33" t="str">
        <f t="shared" si="115"/>
        <v/>
      </c>
      <c r="N1539" s="33" t="str">
        <f t="shared" si="116"/>
        <v/>
      </c>
      <c r="O1539" s="33" t="str">
        <f t="shared" si="117"/>
        <v/>
      </c>
      <c r="P1539" s="4"/>
      <c r="Q1539" s="33" t="str">
        <f t="shared" si="118"/>
        <v/>
      </c>
      <c r="R1539" s="34" t="str">
        <f t="shared" si="119"/>
        <v/>
      </c>
    </row>
    <row r="1540" spans="1:18" x14ac:dyDescent="0.35">
      <c r="A1540" s="25">
        <v>1536</v>
      </c>
      <c r="B1540" s="26">
        <f>_xlfn.XLOOKUP(C1540,sales!C:C,scon!B:B,"")</f>
        <v>0</v>
      </c>
      <c r="C1540" s="4"/>
      <c r="D1540" s="26">
        <f>_xlfn.XLOOKUP(C1540,sales!C:C,scon!D:D,"")</f>
        <v>0</v>
      </c>
      <c r="E1540" s="26">
        <f>_xlfn.XLOOKUP(C1540,sales!C:C,scon!E:E,"")</f>
        <v>0</v>
      </c>
      <c r="F1540" s="4"/>
      <c r="G1540" s="27"/>
      <c r="H1540" s="28"/>
      <c r="I1540" s="4"/>
      <c r="J1540" s="35">
        <f>_xlfn.XLOOKUP(C1540,sales!C:C,scon!L:L,"")</f>
        <v>0</v>
      </c>
      <c r="K1540" s="31"/>
      <c r="L1540" s="31"/>
      <c r="M1540" s="33" t="str">
        <f t="shared" si="115"/>
        <v/>
      </c>
      <c r="N1540" s="33" t="str">
        <f t="shared" si="116"/>
        <v/>
      </c>
      <c r="O1540" s="33" t="str">
        <f t="shared" si="117"/>
        <v/>
      </c>
      <c r="P1540" s="4"/>
      <c r="Q1540" s="33" t="str">
        <f t="shared" si="118"/>
        <v/>
      </c>
      <c r="R1540" s="34" t="str">
        <f t="shared" si="119"/>
        <v/>
      </c>
    </row>
    <row r="1541" spans="1:18" x14ac:dyDescent="0.35">
      <c r="A1541" s="25">
        <v>1537</v>
      </c>
      <c r="B1541" s="26">
        <f>_xlfn.XLOOKUP(C1541,sales!C:C,scon!B:B,"")</f>
        <v>0</v>
      </c>
      <c r="C1541" s="4"/>
      <c r="D1541" s="26">
        <f>_xlfn.XLOOKUP(C1541,sales!C:C,scon!D:D,"")</f>
        <v>0</v>
      </c>
      <c r="E1541" s="26">
        <f>_xlfn.XLOOKUP(C1541,sales!C:C,scon!E:E,"")</f>
        <v>0</v>
      </c>
      <c r="F1541" s="4"/>
      <c r="G1541" s="27"/>
      <c r="H1541" s="28"/>
      <c r="I1541" s="4"/>
      <c r="J1541" s="35">
        <f>_xlfn.XLOOKUP(C1541,sales!C:C,scon!L:L,"")</f>
        <v>0</v>
      </c>
      <c r="K1541" s="31"/>
      <c r="L1541" s="31"/>
      <c r="M1541" s="33" t="str">
        <f t="shared" ref="M1541:M1604" si="120">IF(I1541="","",J1541*I1541)</f>
        <v/>
      </c>
      <c r="N1541" s="33" t="str">
        <f t="shared" ref="N1541:N1604" si="121">IF(K1541="","",M1541 * K1541)</f>
        <v/>
      </c>
      <c r="O1541" s="33" t="str">
        <f t="shared" ref="O1541:O1604" si="122">IF(K1541="","",M1541 + N1541)</f>
        <v/>
      </c>
      <c r="P1541" s="4"/>
      <c r="Q1541" s="33" t="str">
        <f t="shared" ref="Q1541:Q1604" si="123">IF(L1541&amp;K1541="","",M1541 * L1541)</f>
        <v/>
      </c>
      <c r="R1541" s="34" t="str">
        <f t="shared" si="119"/>
        <v/>
      </c>
    </row>
    <row r="1542" spans="1:18" x14ac:dyDescent="0.35">
      <c r="A1542" s="25">
        <v>1538</v>
      </c>
      <c r="B1542" s="26">
        <f>_xlfn.XLOOKUP(C1542,sales!C:C,scon!B:B,"")</f>
        <v>0</v>
      </c>
      <c r="C1542" s="4"/>
      <c r="D1542" s="26">
        <f>_xlfn.XLOOKUP(C1542,sales!C:C,scon!D:D,"")</f>
        <v>0</v>
      </c>
      <c r="E1542" s="26">
        <f>_xlfn.XLOOKUP(C1542,sales!C:C,scon!E:E,"")</f>
        <v>0</v>
      </c>
      <c r="F1542" s="4"/>
      <c r="G1542" s="27"/>
      <c r="H1542" s="28"/>
      <c r="I1542" s="4"/>
      <c r="J1542" s="35">
        <f>_xlfn.XLOOKUP(C1542,sales!C:C,scon!L:L,"")</f>
        <v>0</v>
      </c>
      <c r="K1542" s="31"/>
      <c r="L1542" s="31"/>
      <c r="M1542" s="33" t="str">
        <f t="shared" si="120"/>
        <v/>
      </c>
      <c r="N1542" s="33" t="str">
        <f t="shared" si="121"/>
        <v/>
      </c>
      <c r="O1542" s="33" t="str">
        <f t="shared" si="122"/>
        <v/>
      </c>
      <c r="P1542" s="4"/>
      <c r="Q1542" s="33" t="str">
        <f t="shared" si="123"/>
        <v/>
      </c>
      <c r="R1542" s="34" t="str">
        <f t="shared" ref="R1542:R1605" si="124">IF(M1542="","",O1542-P1542-Q1542)</f>
        <v/>
      </c>
    </row>
    <row r="1543" spans="1:18" x14ac:dyDescent="0.35">
      <c r="A1543" s="25">
        <v>1539</v>
      </c>
      <c r="B1543" s="26">
        <f>_xlfn.XLOOKUP(C1543,sales!C:C,scon!B:B,"")</f>
        <v>0</v>
      </c>
      <c r="C1543" s="4"/>
      <c r="D1543" s="26">
        <f>_xlfn.XLOOKUP(C1543,sales!C:C,scon!D:D,"")</f>
        <v>0</v>
      </c>
      <c r="E1543" s="26">
        <f>_xlfn.XLOOKUP(C1543,sales!C:C,scon!E:E,"")</f>
        <v>0</v>
      </c>
      <c r="F1543" s="4"/>
      <c r="G1543" s="27"/>
      <c r="H1543" s="28"/>
      <c r="I1543" s="4"/>
      <c r="J1543" s="35">
        <f>_xlfn.XLOOKUP(C1543,sales!C:C,scon!L:L,"")</f>
        <v>0</v>
      </c>
      <c r="K1543" s="31"/>
      <c r="L1543" s="31"/>
      <c r="M1543" s="33" t="str">
        <f t="shared" si="120"/>
        <v/>
      </c>
      <c r="N1543" s="33" t="str">
        <f t="shared" si="121"/>
        <v/>
      </c>
      <c r="O1543" s="33" t="str">
        <f t="shared" si="122"/>
        <v/>
      </c>
      <c r="P1543" s="4"/>
      <c r="Q1543" s="33" t="str">
        <f t="shared" si="123"/>
        <v/>
      </c>
      <c r="R1543" s="34" t="str">
        <f t="shared" si="124"/>
        <v/>
      </c>
    </row>
    <row r="1544" spans="1:18" x14ac:dyDescent="0.35">
      <c r="A1544" s="25">
        <v>1540</v>
      </c>
      <c r="B1544" s="26">
        <f>_xlfn.XLOOKUP(C1544,sales!C:C,scon!B:B,"")</f>
        <v>0</v>
      </c>
      <c r="C1544" s="4"/>
      <c r="D1544" s="26">
        <f>_xlfn.XLOOKUP(C1544,sales!C:C,scon!D:D,"")</f>
        <v>0</v>
      </c>
      <c r="E1544" s="26">
        <f>_xlfn.XLOOKUP(C1544,sales!C:C,scon!E:E,"")</f>
        <v>0</v>
      </c>
      <c r="F1544" s="4"/>
      <c r="G1544" s="27"/>
      <c r="H1544" s="28"/>
      <c r="I1544" s="4"/>
      <c r="J1544" s="35">
        <f>_xlfn.XLOOKUP(C1544,sales!C:C,scon!L:L,"")</f>
        <v>0</v>
      </c>
      <c r="K1544" s="31"/>
      <c r="L1544" s="31"/>
      <c r="M1544" s="33" t="str">
        <f t="shared" si="120"/>
        <v/>
      </c>
      <c r="N1544" s="33" t="str">
        <f t="shared" si="121"/>
        <v/>
      </c>
      <c r="O1544" s="33" t="str">
        <f t="shared" si="122"/>
        <v/>
      </c>
      <c r="P1544" s="4"/>
      <c r="Q1544" s="33" t="str">
        <f t="shared" si="123"/>
        <v/>
      </c>
      <c r="R1544" s="34" t="str">
        <f t="shared" si="124"/>
        <v/>
      </c>
    </row>
    <row r="1545" spans="1:18" x14ac:dyDescent="0.35">
      <c r="A1545" s="25">
        <v>1541</v>
      </c>
      <c r="B1545" s="26">
        <f>_xlfn.XLOOKUP(C1545,sales!C:C,scon!B:B,"")</f>
        <v>0</v>
      </c>
      <c r="C1545" s="4"/>
      <c r="D1545" s="26">
        <f>_xlfn.XLOOKUP(C1545,sales!C:C,scon!D:D,"")</f>
        <v>0</v>
      </c>
      <c r="E1545" s="26">
        <f>_xlfn.XLOOKUP(C1545,sales!C:C,scon!E:E,"")</f>
        <v>0</v>
      </c>
      <c r="F1545" s="4"/>
      <c r="G1545" s="27"/>
      <c r="H1545" s="28"/>
      <c r="I1545" s="4"/>
      <c r="J1545" s="35">
        <f>_xlfn.XLOOKUP(C1545,sales!C:C,scon!L:L,"")</f>
        <v>0</v>
      </c>
      <c r="K1545" s="31"/>
      <c r="L1545" s="31"/>
      <c r="M1545" s="33" t="str">
        <f t="shared" si="120"/>
        <v/>
      </c>
      <c r="N1545" s="33" t="str">
        <f t="shared" si="121"/>
        <v/>
      </c>
      <c r="O1545" s="33" t="str">
        <f t="shared" si="122"/>
        <v/>
      </c>
      <c r="P1545" s="4"/>
      <c r="Q1545" s="33" t="str">
        <f t="shared" si="123"/>
        <v/>
      </c>
      <c r="R1545" s="34" t="str">
        <f t="shared" si="124"/>
        <v/>
      </c>
    </row>
    <row r="1546" spans="1:18" x14ac:dyDescent="0.35">
      <c r="A1546" s="25">
        <v>1542</v>
      </c>
      <c r="B1546" s="26">
        <f>_xlfn.XLOOKUP(C1546,sales!C:C,scon!B:B,"")</f>
        <v>0</v>
      </c>
      <c r="C1546" s="4"/>
      <c r="D1546" s="26">
        <f>_xlfn.XLOOKUP(C1546,sales!C:C,scon!D:D,"")</f>
        <v>0</v>
      </c>
      <c r="E1546" s="26">
        <f>_xlfn.XLOOKUP(C1546,sales!C:C,scon!E:E,"")</f>
        <v>0</v>
      </c>
      <c r="F1546" s="4"/>
      <c r="G1546" s="27"/>
      <c r="H1546" s="28"/>
      <c r="I1546" s="4"/>
      <c r="J1546" s="35">
        <f>_xlfn.XLOOKUP(C1546,sales!C:C,scon!L:L,"")</f>
        <v>0</v>
      </c>
      <c r="K1546" s="31"/>
      <c r="L1546" s="31"/>
      <c r="M1546" s="33" t="str">
        <f t="shared" si="120"/>
        <v/>
      </c>
      <c r="N1546" s="33" t="str">
        <f t="shared" si="121"/>
        <v/>
      </c>
      <c r="O1546" s="33" t="str">
        <f t="shared" si="122"/>
        <v/>
      </c>
      <c r="P1546" s="4"/>
      <c r="Q1546" s="33" t="str">
        <f t="shared" si="123"/>
        <v/>
      </c>
      <c r="R1546" s="34" t="str">
        <f t="shared" si="124"/>
        <v/>
      </c>
    </row>
    <row r="1547" spans="1:18" x14ac:dyDescent="0.35">
      <c r="A1547" s="25">
        <v>1543</v>
      </c>
      <c r="B1547" s="26">
        <f>_xlfn.XLOOKUP(C1547,sales!C:C,scon!B:B,"")</f>
        <v>0</v>
      </c>
      <c r="C1547" s="4"/>
      <c r="D1547" s="26">
        <f>_xlfn.XLOOKUP(C1547,sales!C:C,scon!D:D,"")</f>
        <v>0</v>
      </c>
      <c r="E1547" s="26">
        <f>_xlfn.XLOOKUP(C1547,sales!C:C,scon!E:E,"")</f>
        <v>0</v>
      </c>
      <c r="F1547" s="4"/>
      <c r="G1547" s="27"/>
      <c r="H1547" s="28"/>
      <c r="I1547" s="4"/>
      <c r="J1547" s="35">
        <f>_xlfn.XLOOKUP(C1547,sales!C:C,scon!L:L,"")</f>
        <v>0</v>
      </c>
      <c r="K1547" s="31"/>
      <c r="L1547" s="31"/>
      <c r="M1547" s="33" t="str">
        <f t="shared" si="120"/>
        <v/>
      </c>
      <c r="N1547" s="33" t="str">
        <f t="shared" si="121"/>
        <v/>
      </c>
      <c r="O1547" s="33" t="str">
        <f t="shared" si="122"/>
        <v/>
      </c>
      <c r="P1547" s="4"/>
      <c r="Q1547" s="33" t="str">
        <f t="shared" si="123"/>
        <v/>
      </c>
      <c r="R1547" s="34" t="str">
        <f t="shared" si="124"/>
        <v/>
      </c>
    </row>
    <row r="1548" spans="1:18" x14ac:dyDescent="0.35">
      <c r="A1548" s="25">
        <v>1544</v>
      </c>
      <c r="B1548" s="26">
        <f>_xlfn.XLOOKUP(C1548,sales!C:C,scon!B:B,"")</f>
        <v>0</v>
      </c>
      <c r="C1548" s="4"/>
      <c r="D1548" s="26">
        <f>_xlfn.XLOOKUP(C1548,sales!C:C,scon!D:D,"")</f>
        <v>0</v>
      </c>
      <c r="E1548" s="26">
        <f>_xlfn.XLOOKUP(C1548,sales!C:C,scon!E:E,"")</f>
        <v>0</v>
      </c>
      <c r="F1548" s="4"/>
      <c r="G1548" s="27"/>
      <c r="H1548" s="28"/>
      <c r="I1548" s="4"/>
      <c r="J1548" s="35">
        <f>_xlfn.XLOOKUP(C1548,sales!C:C,scon!L:L,"")</f>
        <v>0</v>
      </c>
      <c r="K1548" s="31"/>
      <c r="L1548" s="31"/>
      <c r="M1548" s="33" t="str">
        <f t="shared" si="120"/>
        <v/>
      </c>
      <c r="N1548" s="33" t="str">
        <f t="shared" si="121"/>
        <v/>
      </c>
      <c r="O1548" s="33" t="str">
        <f t="shared" si="122"/>
        <v/>
      </c>
      <c r="P1548" s="4"/>
      <c r="Q1548" s="33" t="str">
        <f t="shared" si="123"/>
        <v/>
      </c>
      <c r="R1548" s="34" t="str">
        <f t="shared" si="124"/>
        <v/>
      </c>
    </row>
    <row r="1549" spans="1:18" x14ac:dyDescent="0.35">
      <c r="A1549" s="25">
        <v>1545</v>
      </c>
      <c r="B1549" s="26">
        <f>_xlfn.XLOOKUP(C1549,sales!C:C,scon!B:B,"")</f>
        <v>0</v>
      </c>
      <c r="C1549" s="4"/>
      <c r="D1549" s="26">
        <f>_xlfn.XLOOKUP(C1549,sales!C:C,scon!D:D,"")</f>
        <v>0</v>
      </c>
      <c r="E1549" s="26">
        <f>_xlfn.XLOOKUP(C1549,sales!C:C,scon!E:E,"")</f>
        <v>0</v>
      </c>
      <c r="F1549" s="4"/>
      <c r="G1549" s="27"/>
      <c r="H1549" s="28"/>
      <c r="I1549" s="4"/>
      <c r="J1549" s="35">
        <f>_xlfn.XLOOKUP(C1549,sales!C:C,scon!L:L,"")</f>
        <v>0</v>
      </c>
      <c r="K1549" s="31"/>
      <c r="L1549" s="31"/>
      <c r="M1549" s="33" t="str">
        <f t="shared" si="120"/>
        <v/>
      </c>
      <c r="N1549" s="33" t="str">
        <f t="shared" si="121"/>
        <v/>
      </c>
      <c r="O1549" s="33" t="str">
        <f t="shared" si="122"/>
        <v/>
      </c>
      <c r="P1549" s="4"/>
      <c r="Q1549" s="33" t="str">
        <f t="shared" si="123"/>
        <v/>
      </c>
      <c r="R1549" s="34" t="str">
        <f t="shared" si="124"/>
        <v/>
      </c>
    </row>
    <row r="1550" spans="1:18" x14ac:dyDescent="0.35">
      <c r="A1550" s="25">
        <v>1546</v>
      </c>
      <c r="B1550" s="26">
        <f>_xlfn.XLOOKUP(C1550,sales!C:C,scon!B:B,"")</f>
        <v>0</v>
      </c>
      <c r="C1550" s="4"/>
      <c r="D1550" s="26">
        <f>_xlfn.XLOOKUP(C1550,sales!C:C,scon!D:D,"")</f>
        <v>0</v>
      </c>
      <c r="E1550" s="26">
        <f>_xlfn.XLOOKUP(C1550,sales!C:C,scon!E:E,"")</f>
        <v>0</v>
      </c>
      <c r="F1550" s="4"/>
      <c r="G1550" s="27"/>
      <c r="H1550" s="28"/>
      <c r="I1550" s="4"/>
      <c r="J1550" s="35">
        <f>_xlfn.XLOOKUP(C1550,sales!C:C,scon!L:L,"")</f>
        <v>0</v>
      </c>
      <c r="K1550" s="31"/>
      <c r="L1550" s="31"/>
      <c r="M1550" s="33" t="str">
        <f t="shared" si="120"/>
        <v/>
      </c>
      <c r="N1550" s="33" t="str">
        <f t="shared" si="121"/>
        <v/>
      </c>
      <c r="O1550" s="33" t="str">
        <f t="shared" si="122"/>
        <v/>
      </c>
      <c r="P1550" s="4"/>
      <c r="Q1550" s="33" t="str">
        <f t="shared" si="123"/>
        <v/>
      </c>
      <c r="R1550" s="34" t="str">
        <f t="shared" si="124"/>
        <v/>
      </c>
    </row>
    <row r="1551" spans="1:18" x14ac:dyDescent="0.35">
      <c r="A1551" s="25">
        <v>1547</v>
      </c>
      <c r="B1551" s="26">
        <f>_xlfn.XLOOKUP(C1551,sales!C:C,scon!B:B,"")</f>
        <v>0</v>
      </c>
      <c r="C1551" s="4"/>
      <c r="D1551" s="26">
        <f>_xlfn.XLOOKUP(C1551,sales!C:C,scon!D:D,"")</f>
        <v>0</v>
      </c>
      <c r="E1551" s="26">
        <f>_xlfn.XLOOKUP(C1551,sales!C:C,scon!E:E,"")</f>
        <v>0</v>
      </c>
      <c r="F1551" s="4"/>
      <c r="G1551" s="27"/>
      <c r="H1551" s="28"/>
      <c r="I1551" s="4"/>
      <c r="J1551" s="35">
        <f>_xlfn.XLOOKUP(C1551,sales!C:C,scon!L:L,"")</f>
        <v>0</v>
      </c>
      <c r="K1551" s="31"/>
      <c r="L1551" s="31"/>
      <c r="M1551" s="33" t="str">
        <f t="shared" si="120"/>
        <v/>
      </c>
      <c r="N1551" s="33" t="str">
        <f t="shared" si="121"/>
        <v/>
      </c>
      <c r="O1551" s="33" t="str">
        <f t="shared" si="122"/>
        <v/>
      </c>
      <c r="P1551" s="4"/>
      <c r="Q1551" s="33" t="str">
        <f t="shared" si="123"/>
        <v/>
      </c>
      <c r="R1551" s="34" t="str">
        <f t="shared" si="124"/>
        <v/>
      </c>
    </row>
    <row r="1552" spans="1:18" x14ac:dyDescent="0.35">
      <c r="A1552" s="25">
        <v>1548</v>
      </c>
      <c r="B1552" s="26">
        <f>_xlfn.XLOOKUP(C1552,sales!C:C,scon!B:B,"")</f>
        <v>0</v>
      </c>
      <c r="C1552" s="4"/>
      <c r="D1552" s="26">
        <f>_xlfn.XLOOKUP(C1552,sales!C:C,scon!D:D,"")</f>
        <v>0</v>
      </c>
      <c r="E1552" s="26">
        <f>_xlfn.XLOOKUP(C1552,sales!C:C,scon!E:E,"")</f>
        <v>0</v>
      </c>
      <c r="F1552" s="4"/>
      <c r="G1552" s="27"/>
      <c r="H1552" s="28"/>
      <c r="I1552" s="4"/>
      <c r="J1552" s="35">
        <f>_xlfn.XLOOKUP(C1552,sales!C:C,scon!L:L,"")</f>
        <v>0</v>
      </c>
      <c r="K1552" s="31"/>
      <c r="L1552" s="31"/>
      <c r="M1552" s="33" t="str">
        <f t="shared" si="120"/>
        <v/>
      </c>
      <c r="N1552" s="33" t="str">
        <f t="shared" si="121"/>
        <v/>
      </c>
      <c r="O1552" s="33" t="str">
        <f t="shared" si="122"/>
        <v/>
      </c>
      <c r="P1552" s="4"/>
      <c r="Q1552" s="33" t="str">
        <f t="shared" si="123"/>
        <v/>
      </c>
      <c r="R1552" s="34" t="str">
        <f t="shared" si="124"/>
        <v/>
      </c>
    </row>
    <row r="1553" spans="1:18" x14ac:dyDescent="0.35">
      <c r="A1553" s="25">
        <v>1549</v>
      </c>
      <c r="B1553" s="26">
        <f>_xlfn.XLOOKUP(C1553,sales!C:C,scon!B:B,"")</f>
        <v>0</v>
      </c>
      <c r="C1553" s="4"/>
      <c r="D1553" s="26">
        <f>_xlfn.XLOOKUP(C1553,sales!C:C,scon!D:D,"")</f>
        <v>0</v>
      </c>
      <c r="E1553" s="26">
        <f>_xlfn.XLOOKUP(C1553,sales!C:C,scon!E:E,"")</f>
        <v>0</v>
      </c>
      <c r="F1553" s="4"/>
      <c r="G1553" s="27"/>
      <c r="H1553" s="28"/>
      <c r="I1553" s="4"/>
      <c r="J1553" s="35">
        <f>_xlfn.XLOOKUP(C1553,sales!C:C,scon!L:L,"")</f>
        <v>0</v>
      </c>
      <c r="K1553" s="31"/>
      <c r="L1553" s="31"/>
      <c r="M1553" s="33" t="str">
        <f t="shared" si="120"/>
        <v/>
      </c>
      <c r="N1553" s="33" t="str">
        <f t="shared" si="121"/>
        <v/>
      </c>
      <c r="O1553" s="33" t="str">
        <f t="shared" si="122"/>
        <v/>
      </c>
      <c r="P1553" s="4"/>
      <c r="Q1553" s="33" t="str">
        <f t="shared" si="123"/>
        <v/>
      </c>
      <c r="R1553" s="34" t="str">
        <f t="shared" si="124"/>
        <v/>
      </c>
    </row>
    <row r="1554" spans="1:18" x14ac:dyDescent="0.35">
      <c r="A1554" s="25">
        <v>1550</v>
      </c>
      <c r="B1554" s="26">
        <f>_xlfn.XLOOKUP(C1554,sales!C:C,scon!B:B,"")</f>
        <v>0</v>
      </c>
      <c r="C1554" s="4"/>
      <c r="D1554" s="26">
        <f>_xlfn.XLOOKUP(C1554,sales!C:C,scon!D:D,"")</f>
        <v>0</v>
      </c>
      <c r="E1554" s="26">
        <f>_xlfn.XLOOKUP(C1554,sales!C:C,scon!E:E,"")</f>
        <v>0</v>
      </c>
      <c r="F1554" s="4"/>
      <c r="G1554" s="27"/>
      <c r="H1554" s="28"/>
      <c r="I1554" s="4"/>
      <c r="J1554" s="35">
        <f>_xlfn.XLOOKUP(C1554,sales!C:C,scon!L:L,"")</f>
        <v>0</v>
      </c>
      <c r="K1554" s="31"/>
      <c r="L1554" s="31"/>
      <c r="M1554" s="33" t="str">
        <f t="shared" si="120"/>
        <v/>
      </c>
      <c r="N1554" s="33" t="str">
        <f t="shared" si="121"/>
        <v/>
      </c>
      <c r="O1554" s="33" t="str">
        <f t="shared" si="122"/>
        <v/>
      </c>
      <c r="P1554" s="4"/>
      <c r="Q1554" s="33" t="str">
        <f t="shared" si="123"/>
        <v/>
      </c>
      <c r="R1554" s="34" t="str">
        <f t="shared" si="124"/>
        <v/>
      </c>
    </row>
    <row r="1555" spans="1:18" x14ac:dyDescent="0.35">
      <c r="A1555" s="25">
        <v>1551</v>
      </c>
      <c r="B1555" s="26">
        <f>_xlfn.XLOOKUP(C1555,sales!C:C,scon!B:B,"")</f>
        <v>0</v>
      </c>
      <c r="C1555" s="4"/>
      <c r="D1555" s="26">
        <f>_xlfn.XLOOKUP(C1555,sales!C:C,scon!D:D,"")</f>
        <v>0</v>
      </c>
      <c r="E1555" s="26">
        <f>_xlfn.XLOOKUP(C1555,sales!C:C,scon!E:E,"")</f>
        <v>0</v>
      </c>
      <c r="F1555" s="4"/>
      <c r="G1555" s="27"/>
      <c r="H1555" s="28"/>
      <c r="I1555" s="4"/>
      <c r="J1555" s="35">
        <f>_xlfn.XLOOKUP(C1555,sales!C:C,scon!L:L,"")</f>
        <v>0</v>
      </c>
      <c r="K1555" s="31"/>
      <c r="L1555" s="31"/>
      <c r="M1555" s="33" t="str">
        <f t="shared" si="120"/>
        <v/>
      </c>
      <c r="N1555" s="33" t="str">
        <f t="shared" si="121"/>
        <v/>
      </c>
      <c r="O1555" s="33" t="str">
        <f t="shared" si="122"/>
        <v/>
      </c>
      <c r="P1555" s="4"/>
      <c r="Q1555" s="33" t="str">
        <f t="shared" si="123"/>
        <v/>
      </c>
      <c r="R1555" s="34" t="str">
        <f t="shared" si="124"/>
        <v/>
      </c>
    </row>
    <row r="1556" spans="1:18" x14ac:dyDescent="0.35">
      <c r="A1556" s="25">
        <v>1552</v>
      </c>
      <c r="B1556" s="26">
        <f>_xlfn.XLOOKUP(C1556,sales!C:C,scon!B:B,"")</f>
        <v>0</v>
      </c>
      <c r="C1556" s="4"/>
      <c r="D1556" s="26">
        <f>_xlfn.XLOOKUP(C1556,sales!C:C,scon!D:D,"")</f>
        <v>0</v>
      </c>
      <c r="E1556" s="26">
        <f>_xlfn.XLOOKUP(C1556,sales!C:C,scon!E:E,"")</f>
        <v>0</v>
      </c>
      <c r="F1556" s="4"/>
      <c r="G1556" s="27"/>
      <c r="H1556" s="28"/>
      <c r="I1556" s="4"/>
      <c r="J1556" s="35">
        <f>_xlfn.XLOOKUP(C1556,sales!C:C,scon!L:L,"")</f>
        <v>0</v>
      </c>
      <c r="K1556" s="31"/>
      <c r="L1556" s="31"/>
      <c r="M1556" s="33" t="str">
        <f t="shared" si="120"/>
        <v/>
      </c>
      <c r="N1556" s="33" t="str">
        <f t="shared" si="121"/>
        <v/>
      </c>
      <c r="O1556" s="33" t="str">
        <f t="shared" si="122"/>
        <v/>
      </c>
      <c r="P1556" s="4"/>
      <c r="Q1556" s="33" t="str">
        <f t="shared" si="123"/>
        <v/>
      </c>
      <c r="R1556" s="34" t="str">
        <f t="shared" si="124"/>
        <v/>
      </c>
    </row>
    <row r="1557" spans="1:18" x14ac:dyDescent="0.35">
      <c r="A1557" s="25">
        <v>1553</v>
      </c>
      <c r="B1557" s="26">
        <f>_xlfn.XLOOKUP(C1557,sales!C:C,scon!B:B,"")</f>
        <v>0</v>
      </c>
      <c r="C1557" s="4"/>
      <c r="D1557" s="26">
        <f>_xlfn.XLOOKUP(C1557,sales!C:C,scon!D:D,"")</f>
        <v>0</v>
      </c>
      <c r="E1557" s="26">
        <f>_xlfn.XLOOKUP(C1557,sales!C:C,scon!E:E,"")</f>
        <v>0</v>
      </c>
      <c r="F1557" s="4"/>
      <c r="G1557" s="27"/>
      <c r="H1557" s="28"/>
      <c r="I1557" s="4"/>
      <c r="J1557" s="35">
        <f>_xlfn.XLOOKUP(C1557,sales!C:C,scon!L:L,"")</f>
        <v>0</v>
      </c>
      <c r="K1557" s="31"/>
      <c r="L1557" s="31"/>
      <c r="M1557" s="33" t="str">
        <f t="shared" si="120"/>
        <v/>
      </c>
      <c r="N1557" s="33" t="str">
        <f t="shared" si="121"/>
        <v/>
      </c>
      <c r="O1557" s="33" t="str">
        <f t="shared" si="122"/>
        <v/>
      </c>
      <c r="P1557" s="4"/>
      <c r="Q1557" s="33" t="str">
        <f t="shared" si="123"/>
        <v/>
      </c>
      <c r="R1557" s="34" t="str">
        <f t="shared" si="124"/>
        <v/>
      </c>
    </row>
    <row r="1558" spans="1:18" x14ac:dyDescent="0.35">
      <c r="A1558" s="25">
        <v>1554</v>
      </c>
      <c r="B1558" s="26">
        <f>_xlfn.XLOOKUP(C1558,sales!C:C,scon!B:B,"")</f>
        <v>0</v>
      </c>
      <c r="C1558" s="4"/>
      <c r="D1558" s="26">
        <f>_xlfn.XLOOKUP(C1558,sales!C:C,scon!D:D,"")</f>
        <v>0</v>
      </c>
      <c r="E1558" s="26">
        <f>_xlfn.XLOOKUP(C1558,sales!C:C,scon!E:E,"")</f>
        <v>0</v>
      </c>
      <c r="F1558" s="4"/>
      <c r="G1558" s="27"/>
      <c r="H1558" s="28"/>
      <c r="I1558" s="4"/>
      <c r="J1558" s="35">
        <f>_xlfn.XLOOKUP(C1558,sales!C:C,scon!L:L,"")</f>
        <v>0</v>
      </c>
      <c r="K1558" s="31"/>
      <c r="L1558" s="31"/>
      <c r="M1558" s="33" t="str">
        <f t="shared" si="120"/>
        <v/>
      </c>
      <c r="N1558" s="33" t="str">
        <f t="shared" si="121"/>
        <v/>
      </c>
      <c r="O1558" s="33" t="str">
        <f t="shared" si="122"/>
        <v/>
      </c>
      <c r="P1558" s="4"/>
      <c r="Q1558" s="33" t="str">
        <f t="shared" si="123"/>
        <v/>
      </c>
      <c r="R1558" s="34" t="str">
        <f t="shared" si="124"/>
        <v/>
      </c>
    </row>
    <row r="1559" spans="1:18" x14ac:dyDescent="0.35">
      <c r="A1559" s="25">
        <v>1555</v>
      </c>
      <c r="B1559" s="26">
        <f>_xlfn.XLOOKUP(C1559,sales!C:C,scon!B:B,"")</f>
        <v>0</v>
      </c>
      <c r="C1559" s="4"/>
      <c r="D1559" s="26">
        <f>_xlfn.XLOOKUP(C1559,sales!C:C,scon!D:D,"")</f>
        <v>0</v>
      </c>
      <c r="E1559" s="26">
        <f>_xlfn.XLOOKUP(C1559,sales!C:C,scon!E:E,"")</f>
        <v>0</v>
      </c>
      <c r="F1559" s="4"/>
      <c r="G1559" s="27"/>
      <c r="H1559" s="28"/>
      <c r="I1559" s="4"/>
      <c r="J1559" s="35">
        <f>_xlfn.XLOOKUP(C1559,sales!C:C,scon!L:L,"")</f>
        <v>0</v>
      </c>
      <c r="K1559" s="31"/>
      <c r="L1559" s="31"/>
      <c r="M1559" s="33" t="str">
        <f t="shared" si="120"/>
        <v/>
      </c>
      <c r="N1559" s="33" t="str">
        <f t="shared" si="121"/>
        <v/>
      </c>
      <c r="O1559" s="33" t="str">
        <f t="shared" si="122"/>
        <v/>
      </c>
      <c r="P1559" s="4"/>
      <c r="Q1559" s="33" t="str">
        <f t="shared" si="123"/>
        <v/>
      </c>
      <c r="R1559" s="34" t="str">
        <f t="shared" si="124"/>
        <v/>
      </c>
    </row>
    <row r="1560" spans="1:18" x14ac:dyDescent="0.35">
      <c r="A1560" s="25">
        <v>1556</v>
      </c>
      <c r="B1560" s="26">
        <f>_xlfn.XLOOKUP(C1560,sales!C:C,scon!B:B,"")</f>
        <v>0</v>
      </c>
      <c r="C1560" s="4"/>
      <c r="D1560" s="26">
        <f>_xlfn.XLOOKUP(C1560,sales!C:C,scon!D:D,"")</f>
        <v>0</v>
      </c>
      <c r="E1560" s="26">
        <f>_xlfn.XLOOKUP(C1560,sales!C:C,scon!E:E,"")</f>
        <v>0</v>
      </c>
      <c r="F1560" s="4"/>
      <c r="G1560" s="27"/>
      <c r="H1560" s="28"/>
      <c r="I1560" s="4"/>
      <c r="J1560" s="35">
        <f>_xlfn.XLOOKUP(C1560,sales!C:C,scon!L:L,"")</f>
        <v>0</v>
      </c>
      <c r="K1560" s="31"/>
      <c r="L1560" s="31"/>
      <c r="M1560" s="33" t="str">
        <f t="shared" si="120"/>
        <v/>
      </c>
      <c r="N1560" s="33" t="str">
        <f t="shared" si="121"/>
        <v/>
      </c>
      <c r="O1560" s="33" t="str">
        <f t="shared" si="122"/>
        <v/>
      </c>
      <c r="P1560" s="4"/>
      <c r="Q1560" s="33" t="str">
        <f t="shared" si="123"/>
        <v/>
      </c>
      <c r="R1560" s="34" t="str">
        <f t="shared" si="124"/>
        <v/>
      </c>
    </row>
    <row r="1561" spans="1:18" x14ac:dyDescent="0.35">
      <c r="A1561" s="25">
        <v>1557</v>
      </c>
      <c r="B1561" s="26">
        <f>_xlfn.XLOOKUP(C1561,sales!C:C,scon!B:B,"")</f>
        <v>0</v>
      </c>
      <c r="C1561" s="4"/>
      <c r="D1561" s="26">
        <f>_xlfn.XLOOKUP(C1561,sales!C:C,scon!D:D,"")</f>
        <v>0</v>
      </c>
      <c r="E1561" s="26">
        <f>_xlfn.XLOOKUP(C1561,sales!C:C,scon!E:E,"")</f>
        <v>0</v>
      </c>
      <c r="F1561" s="4"/>
      <c r="G1561" s="27"/>
      <c r="H1561" s="28"/>
      <c r="I1561" s="4"/>
      <c r="J1561" s="35">
        <f>_xlfn.XLOOKUP(C1561,sales!C:C,scon!L:L,"")</f>
        <v>0</v>
      </c>
      <c r="K1561" s="31"/>
      <c r="L1561" s="31"/>
      <c r="M1561" s="33" t="str">
        <f t="shared" si="120"/>
        <v/>
      </c>
      <c r="N1561" s="33" t="str">
        <f t="shared" si="121"/>
        <v/>
      </c>
      <c r="O1561" s="33" t="str">
        <f t="shared" si="122"/>
        <v/>
      </c>
      <c r="P1561" s="4"/>
      <c r="Q1561" s="33" t="str">
        <f t="shared" si="123"/>
        <v/>
      </c>
      <c r="R1561" s="34" t="str">
        <f t="shared" si="124"/>
        <v/>
      </c>
    </row>
    <row r="1562" spans="1:18" x14ac:dyDescent="0.35">
      <c r="A1562" s="25">
        <v>1558</v>
      </c>
      <c r="B1562" s="26">
        <f>_xlfn.XLOOKUP(C1562,sales!C:C,scon!B:B,"")</f>
        <v>0</v>
      </c>
      <c r="C1562" s="4"/>
      <c r="D1562" s="26">
        <f>_xlfn.XLOOKUP(C1562,sales!C:C,scon!D:D,"")</f>
        <v>0</v>
      </c>
      <c r="E1562" s="26">
        <f>_xlfn.XLOOKUP(C1562,sales!C:C,scon!E:E,"")</f>
        <v>0</v>
      </c>
      <c r="F1562" s="4"/>
      <c r="G1562" s="27"/>
      <c r="H1562" s="28"/>
      <c r="I1562" s="4"/>
      <c r="J1562" s="35">
        <f>_xlfn.XLOOKUP(C1562,sales!C:C,scon!L:L,"")</f>
        <v>0</v>
      </c>
      <c r="K1562" s="31"/>
      <c r="L1562" s="31"/>
      <c r="M1562" s="33" t="str">
        <f t="shared" si="120"/>
        <v/>
      </c>
      <c r="N1562" s="33" t="str">
        <f t="shared" si="121"/>
        <v/>
      </c>
      <c r="O1562" s="33" t="str">
        <f t="shared" si="122"/>
        <v/>
      </c>
      <c r="P1562" s="4"/>
      <c r="Q1562" s="33" t="str">
        <f t="shared" si="123"/>
        <v/>
      </c>
      <c r="R1562" s="34" t="str">
        <f t="shared" si="124"/>
        <v/>
      </c>
    </row>
    <row r="1563" spans="1:18" x14ac:dyDescent="0.35">
      <c r="A1563" s="25">
        <v>1559</v>
      </c>
      <c r="B1563" s="26">
        <f>_xlfn.XLOOKUP(C1563,sales!C:C,scon!B:B,"")</f>
        <v>0</v>
      </c>
      <c r="C1563" s="4"/>
      <c r="D1563" s="26">
        <f>_xlfn.XLOOKUP(C1563,sales!C:C,scon!D:D,"")</f>
        <v>0</v>
      </c>
      <c r="E1563" s="26">
        <f>_xlfn.XLOOKUP(C1563,sales!C:C,scon!E:E,"")</f>
        <v>0</v>
      </c>
      <c r="F1563" s="4"/>
      <c r="G1563" s="27"/>
      <c r="H1563" s="28"/>
      <c r="I1563" s="4"/>
      <c r="J1563" s="35">
        <f>_xlfn.XLOOKUP(C1563,sales!C:C,scon!L:L,"")</f>
        <v>0</v>
      </c>
      <c r="K1563" s="31"/>
      <c r="L1563" s="31"/>
      <c r="M1563" s="33" t="str">
        <f t="shared" si="120"/>
        <v/>
      </c>
      <c r="N1563" s="33" t="str">
        <f t="shared" si="121"/>
        <v/>
      </c>
      <c r="O1563" s="33" t="str">
        <f t="shared" si="122"/>
        <v/>
      </c>
      <c r="P1563" s="4"/>
      <c r="Q1563" s="33" t="str">
        <f t="shared" si="123"/>
        <v/>
      </c>
      <c r="R1563" s="34" t="str">
        <f t="shared" si="124"/>
        <v/>
      </c>
    </row>
    <row r="1564" spans="1:18" x14ac:dyDescent="0.35">
      <c r="A1564" s="25">
        <v>1560</v>
      </c>
      <c r="B1564" s="26">
        <f>_xlfn.XLOOKUP(C1564,sales!C:C,scon!B:B,"")</f>
        <v>0</v>
      </c>
      <c r="C1564" s="4"/>
      <c r="D1564" s="26">
        <f>_xlfn.XLOOKUP(C1564,sales!C:C,scon!D:D,"")</f>
        <v>0</v>
      </c>
      <c r="E1564" s="26">
        <f>_xlfn.XLOOKUP(C1564,sales!C:C,scon!E:E,"")</f>
        <v>0</v>
      </c>
      <c r="F1564" s="4"/>
      <c r="G1564" s="27"/>
      <c r="H1564" s="28"/>
      <c r="I1564" s="4"/>
      <c r="J1564" s="35">
        <f>_xlfn.XLOOKUP(C1564,sales!C:C,scon!L:L,"")</f>
        <v>0</v>
      </c>
      <c r="K1564" s="31"/>
      <c r="L1564" s="31"/>
      <c r="M1564" s="33" t="str">
        <f t="shared" si="120"/>
        <v/>
      </c>
      <c r="N1564" s="33" t="str">
        <f t="shared" si="121"/>
        <v/>
      </c>
      <c r="O1564" s="33" t="str">
        <f t="shared" si="122"/>
        <v/>
      </c>
      <c r="P1564" s="4"/>
      <c r="Q1564" s="33" t="str">
        <f t="shared" si="123"/>
        <v/>
      </c>
      <c r="R1564" s="34" t="str">
        <f t="shared" si="124"/>
        <v/>
      </c>
    </row>
    <row r="1565" spans="1:18" x14ac:dyDescent="0.35">
      <c r="A1565" s="25">
        <v>1561</v>
      </c>
      <c r="B1565" s="26">
        <f>_xlfn.XLOOKUP(C1565,sales!C:C,scon!B:B,"")</f>
        <v>0</v>
      </c>
      <c r="C1565" s="4"/>
      <c r="D1565" s="26">
        <f>_xlfn.XLOOKUP(C1565,sales!C:C,scon!D:D,"")</f>
        <v>0</v>
      </c>
      <c r="E1565" s="26">
        <f>_xlfn.XLOOKUP(C1565,sales!C:C,scon!E:E,"")</f>
        <v>0</v>
      </c>
      <c r="F1565" s="4"/>
      <c r="G1565" s="27"/>
      <c r="H1565" s="28"/>
      <c r="I1565" s="4"/>
      <c r="J1565" s="35">
        <f>_xlfn.XLOOKUP(C1565,sales!C:C,scon!L:L,"")</f>
        <v>0</v>
      </c>
      <c r="K1565" s="31"/>
      <c r="L1565" s="31"/>
      <c r="M1565" s="33" t="str">
        <f t="shared" si="120"/>
        <v/>
      </c>
      <c r="N1565" s="33" t="str">
        <f t="shared" si="121"/>
        <v/>
      </c>
      <c r="O1565" s="33" t="str">
        <f t="shared" si="122"/>
        <v/>
      </c>
      <c r="P1565" s="4"/>
      <c r="Q1565" s="33" t="str">
        <f t="shared" si="123"/>
        <v/>
      </c>
      <c r="R1565" s="34" t="str">
        <f t="shared" si="124"/>
        <v/>
      </c>
    </row>
    <row r="1566" spans="1:18" x14ac:dyDescent="0.35">
      <c r="A1566" s="25">
        <v>1562</v>
      </c>
      <c r="B1566" s="26">
        <f>_xlfn.XLOOKUP(C1566,sales!C:C,scon!B:B,"")</f>
        <v>0</v>
      </c>
      <c r="C1566" s="4"/>
      <c r="D1566" s="26">
        <f>_xlfn.XLOOKUP(C1566,sales!C:C,scon!D:D,"")</f>
        <v>0</v>
      </c>
      <c r="E1566" s="26">
        <f>_xlfn.XLOOKUP(C1566,sales!C:C,scon!E:E,"")</f>
        <v>0</v>
      </c>
      <c r="F1566" s="4"/>
      <c r="G1566" s="27"/>
      <c r="H1566" s="28"/>
      <c r="I1566" s="4"/>
      <c r="J1566" s="35">
        <f>_xlfn.XLOOKUP(C1566,sales!C:C,scon!L:L,"")</f>
        <v>0</v>
      </c>
      <c r="K1566" s="31"/>
      <c r="L1566" s="31"/>
      <c r="M1566" s="33" t="str">
        <f t="shared" si="120"/>
        <v/>
      </c>
      <c r="N1566" s="33" t="str">
        <f t="shared" si="121"/>
        <v/>
      </c>
      <c r="O1566" s="33" t="str">
        <f t="shared" si="122"/>
        <v/>
      </c>
      <c r="P1566" s="4"/>
      <c r="Q1566" s="33" t="str">
        <f t="shared" si="123"/>
        <v/>
      </c>
      <c r="R1566" s="34" t="str">
        <f t="shared" si="124"/>
        <v/>
      </c>
    </row>
    <row r="1567" spans="1:18" x14ac:dyDescent="0.35">
      <c r="A1567" s="25">
        <v>1563</v>
      </c>
      <c r="B1567" s="26">
        <f>_xlfn.XLOOKUP(C1567,sales!C:C,scon!B:B,"")</f>
        <v>0</v>
      </c>
      <c r="C1567" s="4"/>
      <c r="D1567" s="26">
        <f>_xlfn.XLOOKUP(C1567,sales!C:C,scon!D:D,"")</f>
        <v>0</v>
      </c>
      <c r="E1567" s="26">
        <f>_xlfn.XLOOKUP(C1567,sales!C:C,scon!E:E,"")</f>
        <v>0</v>
      </c>
      <c r="F1567" s="4"/>
      <c r="G1567" s="27"/>
      <c r="H1567" s="28"/>
      <c r="I1567" s="4"/>
      <c r="J1567" s="35">
        <f>_xlfn.XLOOKUP(C1567,sales!C:C,scon!L:L,"")</f>
        <v>0</v>
      </c>
      <c r="K1567" s="31"/>
      <c r="L1567" s="31"/>
      <c r="M1567" s="33" t="str">
        <f t="shared" si="120"/>
        <v/>
      </c>
      <c r="N1567" s="33" t="str">
        <f t="shared" si="121"/>
        <v/>
      </c>
      <c r="O1567" s="33" t="str">
        <f t="shared" si="122"/>
        <v/>
      </c>
      <c r="P1567" s="4"/>
      <c r="Q1567" s="33" t="str">
        <f t="shared" si="123"/>
        <v/>
      </c>
      <c r="R1567" s="34" t="str">
        <f t="shared" si="124"/>
        <v/>
      </c>
    </row>
    <row r="1568" spans="1:18" x14ac:dyDescent="0.35">
      <c r="A1568" s="25">
        <v>1564</v>
      </c>
      <c r="B1568" s="26">
        <f>_xlfn.XLOOKUP(C1568,sales!C:C,scon!B:B,"")</f>
        <v>0</v>
      </c>
      <c r="C1568" s="4"/>
      <c r="D1568" s="26">
        <f>_xlfn.XLOOKUP(C1568,sales!C:C,scon!D:D,"")</f>
        <v>0</v>
      </c>
      <c r="E1568" s="26">
        <f>_xlfn.XLOOKUP(C1568,sales!C:C,scon!E:E,"")</f>
        <v>0</v>
      </c>
      <c r="F1568" s="4"/>
      <c r="G1568" s="27"/>
      <c r="H1568" s="28"/>
      <c r="I1568" s="4"/>
      <c r="J1568" s="35">
        <f>_xlfn.XLOOKUP(C1568,sales!C:C,scon!L:L,"")</f>
        <v>0</v>
      </c>
      <c r="K1568" s="31"/>
      <c r="L1568" s="31"/>
      <c r="M1568" s="33" t="str">
        <f t="shared" si="120"/>
        <v/>
      </c>
      <c r="N1568" s="33" t="str">
        <f t="shared" si="121"/>
        <v/>
      </c>
      <c r="O1568" s="33" t="str">
        <f t="shared" si="122"/>
        <v/>
      </c>
      <c r="P1568" s="4"/>
      <c r="Q1568" s="33" t="str">
        <f t="shared" si="123"/>
        <v/>
      </c>
      <c r="R1568" s="34" t="str">
        <f t="shared" si="124"/>
        <v/>
      </c>
    </row>
    <row r="1569" spans="1:18" x14ac:dyDescent="0.35">
      <c r="A1569" s="25">
        <v>1565</v>
      </c>
      <c r="B1569" s="26">
        <f>_xlfn.XLOOKUP(C1569,sales!C:C,scon!B:B,"")</f>
        <v>0</v>
      </c>
      <c r="C1569" s="4"/>
      <c r="D1569" s="26">
        <f>_xlfn.XLOOKUP(C1569,sales!C:C,scon!D:D,"")</f>
        <v>0</v>
      </c>
      <c r="E1569" s="26">
        <f>_xlfn.XLOOKUP(C1569,sales!C:C,scon!E:E,"")</f>
        <v>0</v>
      </c>
      <c r="F1569" s="4"/>
      <c r="G1569" s="27"/>
      <c r="H1569" s="28"/>
      <c r="I1569" s="4"/>
      <c r="J1569" s="35">
        <f>_xlfn.XLOOKUP(C1569,sales!C:C,scon!L:L,"")</f>
        <v>0</v>
      </c>
      <c r="K1569" s="31"/>
      <c r="L1569" s="31"/>
      <c r="M1569" s="33" t="str">
        <f t="shared" si="120"/>
        <v/>
      </c>
      <c r="N1569" s="33" t="str">
        <f t="shared" si="121"/>
        <v/>
      </c>
      <c r="O1569" s="33" t="str">
        <f t="shared" si="122"/>
        <v/>
      </c>
      <c r="P1569" s="4"/>
      <c r="Q1569" s="33" t="str">
        <f t="shared" si="123"/>
        <v/>
      </c>
      <c r="R1569" s="34" t="str">
        <f t="shared" si="124"/>
        <v/>
      </c>
    </row>
    <row r="1570" spans="1:18" x14ac:dyDescent="0.35">
      <c r="A1570" s="25">
        <v>1566</v>
      </c>
      <c r="B1570" s="26">
        <f>_xlfn.XLOOKUP(C1570,sales!C:C,scon!B:B,"")</f>
        <v>0</v>
      </c>
      <c r="C1570" s="4"/>
      <c r="D1570" s="26">
        <f>_xlfn.XLOOKUP(C1570,sales!C:C,scon!D:D,"")</f>
        <v>0</v>
      </c>
      <c r="E1570" s="26">
        <f>_xlfn.XLOOKUP(C1570,sales!C:C,scon!E:E,"")</f>
        <v>0</v>
      </c>
      <c r="F1570" s="4"/>
      <c r="G1570" s="27"/>
      <c r="H1570" s="28"/>
      <c r="I1570" s="4"/>
      <c r="J1570" s="35">
        <f>_xlfn.XLOOKUP(C1570,sales!C:C,scon!L:L,"")</f>
        <v>0</v>
      </c>
      <c r="K1570" s="31"/>
      <c r="L1570" s="31"/>
      <c r="M1570" s="33" t="str">
        <f t="shared" si="120"/>
        <v/>
      </c>
      <c r="N1570" s="33" t="str">
        <f t="shared" si="121"/>
        <v/>
      </c>
      <c r="O1570" s="33" t="str">
        <f t="shared" si="122"/>
        <v/>
      </c>
      <c r="P1570" s="4"/>
      <c r="Q1570" s="33" t="str">
        <f t="shared" si="123"/>
        <v/>
      </c>
      <c r="R1570" s="34" t="str">
        <f t="shared" si="124"/>
        <v/>
      </c>
    </row>
    <row r="1571" spans="1:18" x14ac:dyDescent="0.35">
      <c r="A1571" s="25">
        <v>1567</v>
      </c>
      <c r="B1571" s="26">
        <f>_xlfn.XLOOKUP(C1571,sales!C:C,scon!B:B,"")</f>
        <v>0</v>
      </c>
      <c r="C1571" s="4"/>
      <c r="D1571" s="26">
        <f>_xlfn.XLOOKUP(C1571,sales!C:C,scon!D:D,"")</f>
        <v>0</v>
      </c>
      <c r="E1571" s="26">
        <f>_xlfn.XLOOKUP(C1571,sales!C:C,scon!E:E,"")</f>
        <v>0</v>
      </c>
      <c r="F1571" s="4"/>
      <c r="G1571" s="27"/>
      <c r="H1571" s="28"/>
      <c r="I1571" s="4"/>
      <c r="J1571" s="35">
        <f>_xlfn.XLOOKUP(C1571,sales!C:C,scon!L:L,"")</f>
        <v>0</v>
      </c>
      <c r="K1571" s="31"/>
      <c r="L1571" s="31"/>
      <c r="M1571" s="33" t="str">
        <f t="shared" si="120"/>
        <v/>
      </c>
      <c r="N1571" s="33" t="str">
        <f t="shared" si="121"/>
        <v/>
      </c>
      <c r="O1571" s="33" t="str">
        <f t="shared" si="122"/>
        <v/>
      </c>
      <c r="P1571" s="4"/>
      <c r="Q1571" s="33" t="str">
        <f t="shared" si="123"/>
        <v/>
      </c>
      <c r="R1571" s="34" t="str">
        <f t="shared" si="124"/>
        <v/>
      </c>
    </row>
    <row r="1572" spans="1:18" x14ac:dyDescent="0.35">
      <c r="A1572" s="25">
        <v>1568</v>
      </c>
      <c r="B1572" s="26">
        <f>_xlfn.XLOOKUP(C1572,sales!C:C,scon!B:B,"")</f>
        <v>0</v>
      </c>
      <c r="C1572" s="4"/>
      <c r="D1572" s="26">
        <f>_xlfn.XLOOKUP(C1572,sales!C:C,scon!D:D,"")</f>
        <v>0</v>
      </c>
      <c r="E1572" s="26">
        <f>_xlfn.XLOOKUP(C1572,sales!C:C,scon!E:E,"")</f>
        <v>0</v>
      </c>
      <c r="F1572" s="4"/>
      <c r="G1572" s="27"/>
      <c r="H1572" s="28"/>
      <c r="I1572" s="4"/>
      <c r="J1572" s="35">
        <f>_xlfn.XLOOKUP(C1572,sales!C:C,scon!L:L,"")</f>
        <v>0</v>
      </c>
      <c r="K1572" s="31"/>
      <c r="L1572" s="31"/>
      <c r="M1572" s="33" t="str">
        <f t="shared" si="120"/>
        <v/>
      </c>
      <c r="N1572" s="33" t="str">
        <f t="shared" si="121"/>
        <v/>
      </c>
      <c r="O1572" s="33" t="str">
        <f t="shared" si="122"/>
        <v/>
      </c>
      <c r="P1572" s="4"/>
      <c r="Q1572" s="33" t="str">
        <f t="shared" si="123"/>
        <v/>
      </c>
      <c r="R1572" s="34" t="str">
        <f t="shared" si="124"/>
        <v/>
      </c>
    </row>
    <row r="1573" spans="1:18" x14ac:dyDescent="0.35">
      <c r="A1573" s="25">
        <v>1569</v>
      </c>
      <c r="B1573" s="26">
        <f>_xlfn.XLOOKUP(C1573,sales!C:C,scon!B:B,"")</f>
        <v>0</v>
      </c>
      <c r="C1573" s="4"/>
      <c r="D1573" s="26">
        <f>_xlfn.XLOOKUP(C1573,sales!C:C,scon!D:D,"")</f>
        <v>0</v>
      </c>
      <c r="E1573" s="26">
        <f>_xlfn.XLOOKUP(C1573,sales!C:C,scon!E:E,"")</f>
        <v>0</v>
      </c>
      <c r="F1573" s="4"/>
      <c r="G1573" s="27"/>
      <c r="H1573" s="28"/>
      <c r="I1573" s="4"/>
      <c r="J1573" s="35">
        <f>_xlfn.XLOOKUP(C1573,sales!C:C,scon!L:L,"")</f>
        <v>0</v>
      </c>
      <c r="K1573" s="31"/>
      <c r="L1573" s="31"/>
      <c r="M1573" s="33" t="str">
        <f t="shared" si="120"/>
        <v/>
      </c>
      <c r="N1573" s="33" t="str">
        <f t="shared" si="121"/>
        <v/>
      </c>
      <c r="O1573" s="33" t="str">
        <f t="shared" si="122"/>
        <v/>
      </c>
      <c r="P1573" s="4"/>
      <c r="Q1573" s="33" t="str">
        <f t="shared" si="123"/>
        <v/>
      </c>
      <c r="R1573" s="34" t="str">
        <f t="shared" si="124"/>
        <v/>
      </c>
    </row>
    <row r="1574" spans="1:18" x14ac:dyDescent="0.35">
      <c r="A1574" s="25">
        <v>1570</v>
      </c>
      <c r="B1574" s="26">
        <f>_xlfn.XLOOKUP(C1574,sales!C:C,scon!B:B,"")</f>
        <v>0</v>
      </c>
      <c r="C1574" s="4"/>
      <c r="D1574" s="26">
        <f>_xlfn.XLOOKUP(C1574,sales!C:C,scon!D:D,"")</f>
        <v>0</v>
      </c>
      <c r="E1574" s="26">
        <f>_xlfn.XLOOKUP(C1574,sales!C:C,scon!E:E,"")</f>
        <v>0</v>
      </c>
      <c r="F1574" s="4"/>
      <c r="G1574" s="27"/>
      <c r="H1574" s="28"/>
      <c r="I1574" s="4"/>
      <c r="J1574" s="35">
        <f>_xlfn.XLOOKUP(C1574,sales!C:C,scon!L:L,"")</f>
        <v>0</v>
      </c>
      <c r="K1574" s="31"/>
      <c r="L1574" s="31"/>
      <c r="M1574" s="33" t="str">
        <f t="shared" si="120"/>
        <v/>
      </c>
      <c r="N1574" s="33" t="str">
        <f t="shared" si="121"/>
        <v/>
      </c>
      <c r="O1574" s="33" t="str">
        <f t="shared" si="122"/>
        <v/>
      </c>
      <c r="P1574" s="4"/>
      <c r="Q1574" s="33" t="str">
        <f t="shared" si="123"/>
        <v/>
      </c>
      <c r="R1574" s="34" t="str">
        <f t="shared" si="124"/>
        <v/>
      </c>
    </row>
    <row r="1575" spans="1:18" x14ac:dyDescent="0.35">
      <c r="A1575" s="25">
        <v>1571</v>
      </c>
      <c r="B1575" s="26">
        <f>_xlfn.XLOOKUP(C1575,sales!C:C,scon!B:B,"")</f>
        <v>0</v>
      </c>
      <c r="C1575" s="4"/>
      <c r="D1575" s="26">
        <f>_xlfn.XLOOKUP(C1575,sales!C:C,scon!D:D,"")</f>
        <v>0</v>
      </c>
      <c r="E1575" s="26">
        <f>_xlfn.XLOOKUP(C1575,sales!C:C,scon!E:E,"")</f>
        <v>0</v>
      </c>
      <c r="F1575" s="4"/>
      <c r="G1575" s="27"/>
      <c r="H1575" s="28"/>
      <c r="I1575" s="4"/>
      <c r="J1575" s="35">
        <f>_xlfn.XLOOKUP(C1575,sales!C:C,scon!L:L,"")</f>
        <v>0</v>
      </c>
      <c r="K1575" s="31"/>
      <c r="L1575" s="31"/>
      <c r="M1575" s="33" t="str">
        <f t="shared" si="120"/>
        <v/>
      </c>
      <c r="N1575" s="33" t="str">
        <f t="shared" si="121"/>
        <v/>
      </c>
      <c r="O1575" s="33" t="str">
        <f t="shared" si="122"/>
        <v/>
      </c>
      <c r="P1575" s="4"/>
      <c r="Q1575" s="33" t="str">
        <f t="shared" si="123"/>
        <v/>
      </c>
      <c r="R1575" s="34" t="str">
        <f t="shared" si="124"/>
        <v/>
      </c>
    </row>
    <row r="1576" spans="1:18" x14ac:dyDescent="0.35">
      <c r="A1576" s="25">
        <v>1572</v>
      </c>
      <c r="B1576" s="26">
        <f>_xlfn.XLOOKUP(C1576,sales!C:C,scon!B:B,"")</f>
        <v>0</v>
      </c>
      <c r="C1576" s="4"/>
      <c r="D1576" s="26">
        <f>_xlfn.XLOOKUP(C1576,sales!C:C,scon!D:D,"")</f>
        <v>0</v>
      </c>
      <c r="E1576" s="26">
        <f>_xlfn.XLOOKUP(C1576,sales!C:C,scon!E:E,"")</f>
        <v>0</v>
      </c>
      <c r="F1576" s="4"/>
      <c r="G1576" s="27"/>
      <c r="H1576" s="28"/>
      <c r="I1576" s="4"/>
      <c r="J1576" s="35">
        <f>_xlfn.XLOOKUP(C1576,sales!C:C,scon!L:L,"")</f>
        <v>0</v>
      </c>
      <c r="K1576" s="31"/>
      <c r="L1576" s="31"/>
      <c r="M1576" s="33" t="str">
        <f t="shared" si="120"/>
        <v/>
      </c>
      <c r="N1576" s="33" t="str">
        <f t="shared" si="121"/>
        <v/>
      </c>
      <c r="O1576" s="33" t="str">
        <f t="shared" si="122"/>
        <v/>
      </c>
      <c r="P1576" s="4"/>
      <c r="Q1576" s="33" t="str">
        <f t="shared" si="123"/>
        <v/>
      </c>
      <c r="R1576" s="34" t="str">
        <f t="shared" si="124"/>
        <v/>
      </c>
    </row>
    <row r="1577" spans="1:18" x14ac:dyDescent="0.35">
      <c r="A1577" s="25">
        <v>1573</v>
      </c>
      <c r="B1577" s="26">
        <f>_xlfn.XLOOKUP(C1577,sales!C:C,scon!B:B,"")</f>
        <v>0</v>
      </c>
      <c r="C1577" s="4"/>
      <c r="D1577" s="26">
        <f>_xlfn.XLOOKUP(C1577,sales!C:C,scon!D:D,"")</f>
        <v>0</v>
      </c>
      <c r="E1577" s="26">
        <f>_xlfn.XLOOKUP(C1577,sales!C:C,scon!E:E,"")</f>
        <v>0</v>
      </c>
      <c r="F1577" s="4"/>
      <c r="G1577" s="27"/>
      <c r="H1577" s="28"/>
      <c r="I1577" s="4"/>
      <c r="J1577" s="35">
        <f>_xlfn.XLOOKUP(C1577,sales!C:C,scon!L:L,"")</f>
        <v>0</v>
      </c>
      <c r="K1577" s="31"/>
      <c r="L1577" s="31"/>
      <c r="M1577" s="33" t="str">
        <f t="shared" si="120"/>
        <v/>
      </c>
      <c r="N1577" s="33" t="str">
        <f t="shared" si="121"/>
        <v/>
      </c>
      <c r="O1577" s="33" t="str">
        <f t="shared" si="122"/>
        <v/>
      </c>
      <c r="P1577" s="4"/>
      <c r="Q1577" s="33" t="str">
        <f t="shared" si="123"/>
        <v/>
      </c>
      <c r="R1577" s="34" t="str">
        <f t="shared" si="124"/>
        <v/>
      </c>
    </row>
    <row r="1578" spans="1:18" x14ac:dyDescent="0.35">
      <c r="A1578" s="25">
        <v>1574</v>
      </c>
      <c r="B1578" s="26">
        <f>_xlfn.XLOOKUP(C1578,sales!C:C,scon!B:B,"")</f>
        <v>0</v>
      </c>
      <c r="C1578" s="4"/>
      <c r="D1578" s="26">
        <f>_xlfn.XLOOKUP(C1578,sales!C:C,scon!D:D,"")</f>
        <v>0</v>
      </c>
      <c r="E1578" s="26">
        <f>_xlfn.XLOOKUP(C1578,sales!C:C,scon!E:E,"")</f>
        <v>0</v>
      </c>
      <c r="F1578" s="4"/>
      <c r="G1578" s="27"/>
      <c r="H1578" s="28"/>
      <c r="I1578" s="4"/>
      <c r="J1578" s="35">
        <f>_xlfn.XLOOKUP(C1578,sales!C:C,scon!L:L,"")</f>
        <v>0</v>
      </c>
      <c r="K1578" s="31"/>
      <c r="L1578" s="31"/>
      <c r="M1578" s="33" t="str">
        <f t="shared" si="120"/>
        <v/>
      </c>
      <c r="N1578" s="33" t="str">
        <f t="shared" si="121"/>
        <v/>
      </c>
      <c r="O1578" s="33" t="str">
        <f t="shared" si="122"/>
        <v/>
      </c>
      <c r="P1578" s="4"/>
      <c r="Q1578" s="33" t="str">
        <f t="shared" si="123"/>
        <v/>
      </c>
      <c r="R1578" s="34" t="str">
        <f t="shared" si="124"/>
        <v/>
      </c>
    </row>
    <row r="1579" spans="1:18" x14ac:dyDescent="0.35">
      <c r="A1579" s="25">
        <v>1575</v>
      </c>
      <c r="B1579" s="26">
        <f>_xlfn.XLOOKUP(C1579,sales!C:C,scon!B:B,"")</f>
        <v>0</v>
      </c>
      <c r="C1579" s="4"/>
      <c r="D1579" s="26">
        <f>_xlfn.XLOOKUP(C1579,sales!C:C,scon!D:D,"")</f>
        <v>0</v>
      </c>
      <c r="E1579" s="26">
        <f>_xlfn.XLOOKUP(C1579,sales!C:C,scon!E:E,"")</f>
        <v>0</v>
      </c>
      <c r="F1579" s="4"/>
      <c r="G1579" s="27"/>
      <c r="H1579" s="28"/>
      <c r="I1579" s="4"/>
      <c r="J1579" s="35">
        <f>_xlfn.XLOOKUP(C1579,sales!C:C,scon!L:L,"")</f>
        <v>0</v>
      </c>
      <c r="K1579" s="31"/>
      <c r="L1579" s="31"/>
      <c r="M1579" s="33" t="str">
        <f t="shared" si="120"/>
        <v/>
      </c>
      <c r="N1579" s="33" t="str">
        <f t="shared" si="121"/>
        <v/>
      </c>
      <c r="O1579" s="33" t="str">
        <f t="shared" si="122"/>
        <v/>
      </c>
      <c r="P1579" s="4"/>
      <c r="Q1579" s="33" t="str">
        <f t="shared" si="123"/>
        <v/>
      </c>
      <c r="R1579" s="34" t="str">
        <f t="shared" si="124"/>
        <v/>
      </c>
    </row>
    <row r="1580" spans="1:18" x14ac:dyDescent="0.35">
      <c r="A1580" s="25">
        <v>1576</v>
      </c>
      <c r="B1580" s="26">
        <f>_xlfn.XLOOKUP(C1580,sales!C:C,scon!B:B,"")</f>
        <v>0</v>
      </c>
      <c r="C1580" s="4"/>
      <c r="D1580" s="26">
        <f>_xlfn.XLOOKUP(C1580,sales!C:C,scon!D:D,"")</f>
        <v>0</v>
      </c>
      <c r="E1580" s="26">
        <f>_xlfn.XLOOKUP(C1580,sales!C:C,scon!E:E,"")</f>
        <v>0</v>
      </c>
      <c r="F1580" s="4"/>
      <c r="G1580" s="27"/>
      <c r="H1580" s="28"/>
      <c r="I1580" s="4"/>
      <c r="J1580" s="35">
        <f>_xlfn.XLOOKUP(C1580,sales!C:C,scon!L:L,"")</f>
        <v>0</v>
      </c>
      <c r="K1580" s="31"/>
      <c r="L1580" s="31"/>
      <c r="M1580" s="33" t="str">
        <f t="shared" si="120"/>
        <v/>
      </c>
      <c r="N1580" s="33" t="str">
        <f t="shared" si="121"/>
        <v/>
      </c>
      <c r="O1580" s="33" t="str">
        <f t="shared" si="122"/>
        <v/>
      </c>
      <c r="P1580" s="4"/>
      <c r="Q1580" s="33" t="str">
        <f t="shared" si="123"/>
        <v/>
      </c>
      <c r="R1580" s="34" t="str">
        <f t="shared" si="124"/>
        <v/>
      </c>
    </row>
    <row r="1581" spans="1:18" x14ac:dyDescent="0.35">
      <c r="A1581" s="25">
        <v>1577</v>
      </c>
      <c r="B1581" s="26">
        <f>_xlfn.XLOOKUP(C1581,sales!C:C,scon!B:B,"")</f>
        <v>0</v>
      </c>
      <c r="C1581" s="4"/>
      <c r="D1581" s="26">
        <f>_xlfn.XLOOKUP(C1581,sales!C:C,scon!D:D,"")</f>
        <v>0</v>
      </c>
      <c r="E1581" s="26">
        <f>_xlfn.XLOOKUP(C1581,sales!C:C,scon!E:E,"")</f>
        <v>0</v>
      </c>
      <c r="F1581" s="4"/>
      <c r="G1581" s="27"/>
      <c r="H1581" s="28"/>
      <c r="I1581" s="4"/>
      <c r="J1581" s="35">
        <f>_xlfn.XLOOKUP(C1581,sales!C:C,scon!L:L,"")</f>
        <v>0</v>
      </c>
      <c r="K1581" s="31"/>
      <c r="L1581" s="31"/>
      <c r="M1581" s="33" t="str">
        <f t="shared" si="120"/>
        <v/>
      </c>
      <c r="N1581" s="33" t="str">
        <f t="shared" si="121"/>
        <v/>
      </c>
      <c r="O1581" s="33" t="str">
        <f t="shared" si="122"/>
        <v/>
      </c>
      <c r="P1581" s="4"/>
      <c r="Q1581" s="33" t="str">
        <f t="shared" si="123"/>
        <v/>
      </c>
      <c r="R1581" s="34" t="str">
        <f t="shared" si="124"/>
        <v/>
      </c>
    </row>
    <row r="1582" spans="1:18" x14ac:dyDescent="0.35">
      <c r="A1582" s="25">
        <v>1578</v>
      </c>
      <c r="B1582" s="26">
        <f>_xlfn.XLOOKUP(C1582,sales!C:C,scon!B:B,"")</f>
        <v>0</v>
      </c>
      <c r="C1582" s="4"/>
      <c r="D1582" s="26">
        <f>_xlfn.XLOOKUP(C1582,sales!C:C,scon!D:D,"")</f>
        <v>0</v>
      </c>
      <c r="E1582" s="26">
        <f>_xlfn.XLOOKUP(C1582,sales!C:C,scon!E:E,"")</f>
        <v>0</v>
      </c>
      <c r="F1582" s="4"/>
      <c r="G1582" s="27"/>
      <c r="H1582" s="28"/>
      <c r="I1582" s="4"/>
      <c r="J1582" s="35">
        <f>_xlfn.XLOOKUP(C1582,sales!C:C,scon!L:L,"")</f>
        <v>0</v>
      </c>
      <c r="K1582" s="31"/>
      <c r="L1582" s="31"/>
      <c r="M1582" s="33" t="str">
        <f t="shared" si="120"/>
        <v/>
      </c>
      <c r="N1582" s="33" t="str">
        <f t="shared" si="121"/>
        <v/>
      </c>
      <c r="O1582" s="33" t="str">
        <f t="shared" si="122"/>
        <v/>
      </c>
      <c r="P1582" s="4"/>
      <c r="Q1582" s="33" t="str">
        <f t="shared" si="123"/>
        <v/>
      </c>
      <c r="R1582" s="34" t="str">
        <f t="shared" si="124"/>
        <v/>
      </c>
    </row>
    <row r="1583" spans="1:18" x14ac:dyDescent="0.35">
      <c r="A1583" s="25">
        <v>1579</v>
      </c>
      <c r="B1583" s="26">
        <f>_xlfn.XLOOKUP(C1583,sales!C:C,scon!B:B,"")</f>
        <v>0</v>
      </c>
      <c r="C1583" s="4"/>
      <c r="D1583" s="26">
        <f>_xlfn.XLOOKUP(C1583,sales!C:C,scon!D:D,"")</f>
        <v>0</v>
      </c>
      <c r="E1583" s="26">
        <f>_xlfn.XLOOKUP(C1583,sales!C:C,scon!E:E,"")</f>
        <v>0</v>
      </c>
      <c r="F1583" s="4"/>
      <c r="G1583" s="27"/>
      <c r="H1583" s="28"/>
      <c r="I1583" s="4"/>
      <c r="J1583" s="35">
        <f>_xlfn.XLOOKUP(C1583,sales!C:C,scon!L:L,"")</f>
        <v>0</v>
      </c>
      <c r="K1583" s="31"/>
      <c r="L1583" s="31"/>
      <c r="M1583" s="33" t="str">
        <f t="shared" si="120"/>
        <v/>
      </c>
      <c r="N1583" s="33" t="str">
        <f t="shared" si="121"/>
        <v/>
      </c>
      <c r="O1583" s="33" t="str">
        <f t="shared" si="122"/>
        <v/>
      </c>
      <c r="P1583" s="4"/>
      <c r="Q1583" s="33" t="str">
        <f t="shared" si="123"/>
        <v/>
      </c>
      <c r="R1583" s="34" t="str">
        <f t="shared" si="124"/>
        <v/>
      </c>
    </row>
    <row r="1584" spans="1:18" x14ac:dyDescent="0.35">
      <c r="A1584" s="25">
        <v>1580</v>
      </c>
      <c r="B1584" s="26">
        <f>_xlfn.XLOOKUP(C1584,sales!C:C,scon!B:B,"")</f>
        <v>0</v>
      </c>
      <c r="C1584" s="4"/>
      <c r="D1584" s="26">
        <f>_xlfn.XLOOKUP(C1584,sales!C:C,scon!D:D,"")</f>
        <v>0</v>
      </c>
      <c r="E1584" s="26">
        <f>_xlfn.XLOOKUP(C1584,sales!C:C,scon!E:E,"")</f>
        <v>0</v>
      </c>
      <c r="F1584" s="4"/>
      <c r="G1584" s="27"/>
      <c r="H1584" s="28"/>
      <c r="I1584" s="4"/>
      <c r="J1584" s="35">
        <f>_xlfn.XLOOKUP(C1584,sales!C:C,scon!L:L,"")</f>
        <v>0</v>
      </c>
      <c r="K1584" s="31"/>
      <c r="L1584" s="31"/>
      <c r="M1584" s="33" t="str">
        <f t="shared" si="120"/>
        <v/>
      </c>
      <c r="N1584" s="33" t="str">
        <f t="shared" si="121"/>
        <v/>
      </c>
      <c r="O1584" s="33" t="str">
        <f t="shared" si="122"/>
        <v/>
      </c>
      <c r="P1584" s="4"/>
      <c r="Q1584" s="33" t="str">
        <f t="shared" si="123"/>
        <v/>
      </c>
      <c r="R1584" s="34" t="str">
        <f t="shared" si="124"/>
        <v/>
      </c>
    </row>
    <row r="1585" spans="1:18" x14ac:dyDescent="0.35">
      <c r="A1585" s="25">
        <v>1581</v>
      </c>
      <c r="B1585" s="26">
        <f>_xlfn.XLOOKUP(C1585,sales!C:C,scon!B:B,"")</f>
        <v>0</v>
      </c>
      <c r="C1585" s="4"/>
      <c r="D1585" s="26">
        <f>_xlfn.XLOOKUP(C1585,sales!C:C,scon!D:D,"")</f>
        <v>0</v>
      </c>
      <c r="E1585" s="26">
        <f>_xlfn.XLOOKUP(C1585,sales!C:C,scon!E:E,"")</f>
        <v>0</v>
      </c>
      <c r="F1585" s="4"/>
      <c r="G1585" s="27"/>
      <c r="H1585" s="28"/>
      <c r="I1585" s="4"/>
      <c r="J1585" s="35">
        <f>_xlfn.XLOOKUP(C1585,sales!C:C,scon!L:L,"")</f>
        <v>0</v>
      </c>
      <c r="K1585" s="31"/>
      <c r="L1585" s="31"/>
      <c r="M1585" s="33" t="str">
        <f t="shared" si="120"/>
        <v/>
      </c>
      <c r="N1585" s="33" t="str">
        <f t="shared" si="121"/>
        <v/>
      </c>
      <c r="O1585" s="33" t="str">
        <f t="shared" si="122"/>
        <v/>
      </c>
      <c r="P1585" s="4"/>
      <c r="Q1585" s="33" t="str">
        <f t="shared" si="123"/>
        <v/>
      </c>
      <c r="R1585" s="34" t="str">
        <f t="shared" si="124"/>
        <v/>
      </c>
    </row>
    <row r="1586" spans="1:18" x14ac:dyDescent="0.35">
      <c r="A1586" s="25">
        <v>1582</v>
      </c>
      <c r="B1586" s="26">
        <f>_xlfn.XLOOKUP(C1586,sales!C:C,scon!B:B,"")</f>
        <v>0</v>
      </c>
      <c r="C1586" s="4"/>
      <c r="D1586" s="26">
        <f>_xlfn.XLOOKUP(C1586,sales!C:C,scon!D:D,"")</f>
        <v>0</v>
      </c>
      <c r="E1586" s="26">
        <f>_xlfn.XLOOKUP(C1586,sales!C:C,scon!E:E,"")</f>
        <v>0</v>
      </c>
      <c r="F1586" s="4"/>
      <c r="G1586" s="27"/>
      <c r="H1586" s="28"/>
      <c r="I1586" s="4"/>
      <c r="J1586" s="35">
        <f>_xlfn.XLOOKUP(C1586,sales!C:C,scon!L:L,"")</f>
        <v>0</v>
      </c>
      <c r="K1586" s="31"/>
      <c r="L1586" s="31"/>
      <c r="M1586" s="33" t="str">
        <f t="shared" si="120"/>
        <v/>
      </c>
      <c r="N1586" s="33" t="str">
        <f t="shared" si="121"/>
        <v/>
      </c>
      <c r="O1586" s="33" t="str">
        <f t="shared" si="122"/>
        <v/>
      </c>
      <c r="P1586" s="4"/>
      <c r="Q1586" s="33" t="str">
        <f t="shared" si="123"/>
        <v/>
      </c>
      <c r="R1586" s="34" t="str">
        <f t="shared" si="124"/>
        <v/>
      </c>
    </row>
    <row r="1587" spans="1:18" x14ac:dyDescent="0.35">
      <c r="A1587" s="25">
        <v>1583</v>
      </c>
      <c r="B1587" s="26">
        <f>_xlfn.XLOOKUP(C1587,sales!C:C,scon!B:B,"")</f>
        <v>0</v>
      </c>
      <c r="C1587" s="4"/>
      <c r="D1587" s="26">
        <f>_xlfn.XLOOKUP(C1587,sales!C:C,scon!D:D,"")</f>
        <v>0</v>
      </c>
      <c r="E1587" s="26">
        <f>_xlfn.XLOOKUP(C1587,sales!C:C,scon!E:E,"")</f>
        <v>0</v>
      </c>
      <c r="F1587" s="4"/>
      <c r="G1587" s="27"/>
      <c r="H1587" s="28"/>
      <c r="I1587" s="4"/>
      <c r="J1587" s="35">
        <f>_xlfn.XLOOKUP(C1587,sales!C:C,scon!L:L,"")</f>
        <v>0</v>
      </c>
      <c r="K1587" s="31"/>
      <c r="L1587" s="31"/>
      <c r="M1587" s="33" t="str">
        <f t="shared" si="120"/>
        <v/>
      </c>
      <c r="N1587" s="33" t="str">
        <f t="shared" si="121"/>
        <v/>
      </c>
      <c r="O1587" s="33" t="str">
        <f t="shared" si="122"/>
        <v/>
      </c>
      <c r="P1587" s="4"/>
      <c r="Q1587" s="33" t="str">
        <f t="shared" si="123"/>
        <v/>
      </c>
      <c r="R1587" s="34" t="str">
        <f t="shared" si="124"/>
        <v/>
      </c>
    </row>
    <row r="1588" spans="1:18" x14ac:dyDescent="0.35">
      <c r="A1588" s="25">
        <v>1584</v>
      </c>
      <c r="B1588" s="26">
        <f>_xlfn.XLOOKUP(C1588,sales!C:C,scon!B:B,"")</f>
        <v>0</v>
      </c>
      <c r="C1588" s="4"/>
      <c r="D1588" s="26">
        <f>_xlfn.XLOOKUP(C1588,sales!C:C,scon!D:D,"")</f>
        <v>0</v>
      </c>
      <c r="E1588" s="26">
        <f>_xlfn.XLOOKUP(C1588,sales!C:C,scon!E:E,"")</f>
        <v>0</v>
      </c>
      <c r="F1588" s="4"/>
      <c r="G1588" s="27"/>
      <c r="H1588" s="28"/>
      <c r="I1588" s="4"/>
      <c r="J1588" s="35">
        <f>_xlfn.XLOOKUP(C1588,sales!C:C,scon!L:L,"")</f>
        <v>0</v>
      </c>
      <c r="K1588" s="31"/>
      <c r="L1588" s="31"/>
      <c r="M1588" s="33" t="str">
        <f t="shared" si="120"/>
        <v/>
      </c>
      <c r="N1588" s="33" t="str">
        <f t="shared" si="121"/>
        <v/>
      </c>
      <c r="O1588" s="33" t="str">
        <f t="shared" si="122"/>
        <v/>
      </c>
      <c r="P1588" s="4"/>
      <c r="Q1588" s="33" t="str">
        <f t="shared" si="123"/>
        <v/>
      </c>
      <c r="R1588" s="34" t="str">
        <f t="shared" si="124"/>
        <v/>
      </c>
    </row>
    <row r="1589" spans="1:18" x14ac:dyDescent="0.35">
      <c r="A1589" s="25">
        <v>1585</v>
      </c>
      <c r="B1589" s="26">
        <f>_xlfn.XLOOKUP(C1589,sales!C:C,scon!B:B,"")</f>
        <v>0</v>
      </c>
      <c r="C1589" s="4"/>
      <c r="D1589" s="26">
        <f>_xlfn.XLOOKUP(C1589,sales!C:C,scon!D:D,"")</f>
        <v>0</v>
      </c>
      <c r="E1589" s="26">
        <f>_xlfn.XLOOKUP(C1589,sales!C:C,scon!E:E,"")</f>
        <v>0</v>
      </c>
      <c r="F1589" s="4"/>
      <c r="G1589" s="27"/>
      <c r="H1589" s="28"/>
      <c r="I1589" s="4"/>
      <c r="J1589" s="35">
        <f>_xlfn.XLOOKUP(C1589,sales!C:C,scon!L:L,"")</f>
        <v>0</v>
      </c>
      <c r="K1589" s="31"/>
      <c r="L1589" s="31"/>
      <c r="M1589" s="33" t="str">
        <f t="shared" si="120"/>
        <v/>
      </c>
      <c r="N1589" s="33" t="str">
        <f t="shared" si="121"/>
        <v/>
      </c>
      <c r="O1589" s="33" t="str">
        <f t="shared" si="122"/>
        <v/>
      </c>
      <c r="P1589" s="4"/>
      <c r="Q1589" s="33" t="str">
        <f t="shared" si="123"/>
        <v/>
      </c>
      <c r="R1589" s="34" t="str">
        <f t="shared" si="124"/>
        <v/>
      </c>
    </row>
    <row r="1590" spans="1:18" x14ac:dyDescent="0.35">
      <c r="A1590" s="25">
        <v>1586</v>
      </c>
      <c r="B1590" s="26">
        <f>_xlfn.XLOOKUP(C1590,sales!C:C,scon!B:B,"")</f>
        <v>0</v>
      </c>
      <c r="C1590" s="4"/>
      <c r="D1590" s="26">
        <f>_xlfn.XLOOKUP(C1590,sales!C:C,scon!D:D,"")</f>
        <v>0</v>
      </c>
      <c r="E1590" s="26">
        <f>_xlfn.XLOOKUP(C1590,sales!C:C,scon!E:E,"")</f>
        <v>0</v>
      </c>
      <c r="F1590" s="4"/>
      <c r="G1590" s="27"/>
      <c r="H1590" s="28"/>
      <c r="I1590" s="4"/>
      <c r="J1590" s="35">
        <f>_xlfn.XLOOKUP(C1590,sales!C:C,scon!L:L,"")</f>
        <v>0</v>
      </c>
      <c r="K1590" s="31"/>
      <c r="L1590" s="31"/>
      <c r="M1590" s="33" t="str">
        <f t="shared" si="120"/>
        <v/>
      </c>
      <c r="N1590" s="33" t="str">
        <f t="shared" si="121"/>
        <v/>
      </c>
      <c r="O1590" s="33" t="str">
        <f t="shared" si="122"/>
        <v/>
      </c>
      <c r="P1590" s="4"/>
      <c r="Q1590" s="33" t="str">
        <f t="shared" si="123"/>
        <v/>
      </c>
      <c r="R1590" s="34" t="str">
        <f t="shared" si="124"/>
        <v/>
      </c>
    </row>
    <row r="1591" spans="1:18" x14ac:dyDescent="0.35">
      <c r="A1591" s="25">
        <v>1587</v>
      </c>
      <c r="B1591" s="26">
        <f>_xlfn.XLOOKUP(C1591,sales!C:C,scon!B:B,"")</f>
        <v>0</v>
      </c>
      <c r="C1591" s="4"/>
      <c r="D1591" s="26">
        <f>_xlfn.XLOOKUP(C1591,sales!C:C,scon!D:D,"")</f>
        <v>0</v>
      </c>
      <c r="E1591" s="26">
        <f>_xlfn.XLOOKUP(C1591,sales!C:C,scon!E:E,"")</f>
        <v>0</v>
      </c>
      <c r="F1591" s="4"/>
      <c r="G1591" s="27"/>
      <c r="H1591" s="28"/>
      <c r="I1591" s="4"/>
      <c r="J1591" s="35">
        <f>_xlfn.XLOOKUP(C1591,sales!C:C,scon!L:L,"")</f>
        <v>0</v>
      </c>
      <c r="K1591" s="31"/>
      <c r="L1591" s="31"/>
      <c r="M1591" s="33" t="str">
        <f t="shared" si="120"/>
        <v/>
      </c>
      <c r="N1591" s="33" t="str">
        <f t="shared" si="121"/>
        <v/>
      </c>
      <c r="O1591" s="33" t="str">
        <f t="shared" si="122"/>
        <v/>
      </c>
      <c r="P1591" s="4"/>
      <c r="Q1591" s="33" t="str">
        <f t="shared" si="123"/>
        <v/>
      </c>
      <c r="R1591" s="34" t="str">
        <f t="shared" si="124"/>
        <v/>
      </c>
    </row>
    <row r="1592" spans="1:18" x14ac:dyDescent="0.35">
      <c r="A1592" s="25">
        <v>1588</v>
      </c>
      <c r="B1592" s="26">
        <f>_xlfn.XLOOKUP(C1592,sales!C:C,scon!B:B,"")</f>
        <v>0</v>
      </c>
      <c r="C1592" s="4"/>
      <c r="D1592" s="26">
        <f>_xlfn.XLOOKUP(C1592,sales!C:C,scon!D:D,"")</f>
        <v>0</v>
      </c>
      <c r="E1592" s="26">
        <f>_xlfn.XLOOKUP(C1592,sales!C:C,scon!E:E,"")</f>
        <v>0</v>
      </c>
      <c r="F1592" s="4"/>
      <c r="G1592" s="27"/>
      <c r="H1592" s="28"/>
      <c r="I1592" s="4"/>
      <c r="J1592" s="35">
        <f>_xlfn.XLOOKUP(C1592,sales!C:C,scon!L:L,"")</f>
        <v>0</v>
      </c>
      <c r="K1592" s="31"/>
      <c r="L1592" s="31"/>
      <c r="M1592" s="33" t="str">
        <f t="shared" si="120"/>
        <v/>
      </c>
      <c r="N1592" s="33" t="str">
        <f t="shared" si="121"/>
        <v/>
      </c>
      <c r="O1592" s="33" t="str">
        <f t="shared" si="122"/>
        <v/>
      </c>
      <c r="P1592" s="4"/>
      <c r="Q1592" s="33" t="str">
        <f t="shared" si="123"/>
        <v/>
      </c>
      <c r="R1592" s="34" t="str">
        <f t="shared" si="124"/>
        <v/>
      </c>
    </row>
    <row r="1593" spans="1:18" x14ac:dyDescent="0.35">
      <c r="A1593" s="25">
        <v>1589</v>
      </c>
      <c r="B1593" s="26">
        <f>_xlfn.XLOOKUP(C1593,sales!C:C,scon!B:B,"")</f>
        <v>0</v>
      </c>
      <c r="C1593" s="4"/>
      <c r="D1593" s="26">
        <f>_xlfn.XLOOKUP(C1593,sales!C:C,scon!D:D,"")</f>
        <v>0</v>
      </c>
      <c r="E1593" s="26">
        <f>_xlfn.XLOOKUP(C1593,sales!C:C,scon!E:E,"")</f>
        <v>0</v>
      </c>
      <c r="F1593" s="4"/>
      <c r="G1593" s="27"/>
      <c r="H1593" s="28"/>
      <c r="I1593" s="4"/>
      <c r="J1593" s="35">
        <f>_xlfn.XLOOKUP(C1593,sales!C:C,scon!L:L,"")</f>
        <v>0</v>
      </c>
      <c r="K1593" s="31"/>
      <c r="L1593" s="31"/>
      <c r="M1593" s="33" t="str">
        <f t="shared" si="120"/>
        <v/>
      </c>
      <c r="N1593" s="33" t="str">
        <f t="shared" si="121"/>
        <v/>
      </c>
      <c r="O1593" s="33" t="str">
        <f t="shared" si="122"/>
        <v/>
      </c>
      <c r="P1593" s="4"/>
      <c r="Q1593" s="33" t="str">
        <f t="shared" si="123"/>
        <v/>
      </c>
      <c r="R1593" s="34" t="str">
        <f t="shared" si="124"/>
        <v/>
      </c>
    </row>
    <row r="1594" spans="1:18" x14ac:dyDescent="0.35">
      <c r="A1594" s="25">
        <v>1590</v>
      </c>
      <c r="B1594" s="26">
        <f>_xlfn.XLOOKUP(C1594,sales!C:C,scon!B:B,"")</f>
        <v>0</v>
      </c>
      <c r="C1594" s="4"/>
      <c r="D1594" s="26">
        <f>_xlfn.XLOOKUP(C1594,sales!C:C,scon!D:D,"")</f>
        <v>0</v>
      </c>
      <c r="E1594" s="26">
        <f>_xlfn.XLOOKUP(C1594,sales!C:C,scon!E:E,"")</f>
        <v>0</v>
      </c>
      <c r="F1594" s="4"/>
      <c r="G1594" s="27"/>
      <c r="H1594" s="28"/>
      <c r="I1594" s="4"/>
      <c r="J1594" s="35">
        <f>_xlfn.XLOOKUP(C1594,sales!C:C,scon!L:L,"")</f>
        <v>0</v>
      </c>
      <c r="K1594" s="31"/>
      <c r="L1594" s="31"/>
      <c r="M1594" s="33" t="str">
        <f t="shared" si="120"/>
        <v/>
      </c>
      <c r="N1594" s="33" t="str">
        <f t="shared" si="121"/>
        <v/>
      </c>
      <c r="O1594" s="33" t="str">
        <f t="shared" si="122"/>
        <v/>
      </c>
      <c r="P1594" s="4"/>
      <c r="Q1594" s="33" t="str">
        <f t="shared" si="123"/>
        <v/>
      </c>
      <c r="R1594" s="34" t="str">
        <f t="shared" si="124"/>
        <v/>
      </c>
    </row>
    <row r="1595" spans="1:18" x14ac:dyDescent="0.35">
      <c r="A1595" s="25">
        <v>1591</v>
      </c>
      <c r="B1595" s="26">
        <f>_xlfn.XLOOKUP(C1595,sales!C:C,scon!B:B,"")</f>
        <v>0</v>
      </c>
      <c r="C1595" s="4"/>
      <c r="D1595" s="26">
        <f>_xlfn.XLOOKUP(C1595,sales!C:C,scon!D:D,"")</f>
        <v>0</v>
      </c>
      <c r="E1595" s="26">
        <f>_xlfn.XLOOKUP(C1595,sales!C:C,scon!E:E,"")</f>
        <v>0</v>
      </c>
      <c r="F1595" s="4"/>
      <c r="G1595" s="27"/>
      <c r="H1595" s="28"/>
      <c r="I1595" s="4"/>
      <c r="J1595" s="35">
        <f>_xlfn.XLOOKUP(C1595,sales!C:C,scon!L:L,"")</f>
        <v>0</v>
      </c>
      <c r="K1595" s="31"/>
      <c r="L1595" s="31"/>
      <c r="M1595" s="33" t="str">
        <f t="shared" si="120"/>
        <v/>
      </c>
      <c r="N1595" s="33" t="str">
        <f t="shared" si="121"/>
        <v/>
      </c>
      <c r="O1595" s="33" t="str">
        <f t="shared" si="122"/>
        <v/>
      </c>
      <c r="P1595" s="4"/>
      <c r="Q1595" s="33" t="str">
        <f t="shared" si="123"/>
        <v/>
      </c>
      <c r="R1595" s="34" t="str">
        <f t="shared" si="124"/>
        <v/>
      </c>
    </row>
    <row r="1596" spans="1:18" x14ac:dyDescent="0.35">
      <c r="A1596" s="25">
        <v>1592</v>
      </c>
      <c r="B1596" s="26">
        <f>_xlfn.XLOOKUP(C1596,sales!C:C,scon!B:B,"")</f>
        <v>0</v>
      </c>
      <c r="C1596" s="4"/>
      <c r="D1596" s="26">
        <f>_xlfn.XLOOKUP(C1596,sales!C:C,scon!D:D,"")</f>
        <v>0</v>
      </c>
      <c r="E1596" s="26">
        <f>_xlfn.XLOOKUP(C1596,sales!C:C,scon!E:E,"")</f>
        <v>0</v>
      </c>
      <c r="F1596" s="4"/>
      <c r="G1596" s="27"/>
      <c r="H1596" s="28"/>
      <c r="I1596" s="4"/>
      <c r="J1596" s="35">
        <f>_xlfn.XLOOKUP(C1596,sales!C:C,scon!L:L,"")</f>
        <v>0</v>
      </c>
      <c r="K1596" s="31"/>
      <c r="L1596" s="31"/>
      <c r="M1596" s="33" t="str">
        <f t="shared" si="120"/>
        <v/>
      </c>
      <c r="N1596" s="33" t="str">
        <f t="shared" si="121"/>
        <v/>
      </c>
      <c r="O1596" s="33" t="str">
        <f t="shared" si="122"/>
        <v/>
      </c>
      <c r="P1596" s="4"/>
      <c r="Q1596" s="33" t="str">
        <f t="shared" si="123"/>
        <v/>
      </c>
      <c r="R1596" s="34" t="str">
        <f t="shared" si="124"/>
        <v/>
      </c>
    </row>
    <row r="1597" spans="1:18" x14ac:dyDescent="0.35">
      <c r="A1597" s="25">
        <v>1593</v>
      </c>
      <c r="B1597" s="26">
        <f>_xlfn.XLOOKUP(C1597,sales!C:C,scon!B:B,"")</f>
        <v>0</v>
      </c>
      <c r="C1597" s="4"/>
      <c r="D1597" s="26">
        <f>_xlfn.XLOOKUP(C1597,sales!C:C,scon!D:D,"")</f>
        <v>0</v>
      </c>
      <c r="E1597" s="26">
        <f>_xlfn.XLOOKUP(C1597,sales!C:C,scon!E:E,"")</f>
        <v>0</v>
      </c>
      <c r="F1597" s="4"/>
      <c r="G1597" s="27"/>
      <c r="H1597" s="28"/>
      <c r="I1597" s="4"/>
      <c r="J1597" s="35">
        <f>_xlfn.XLOOKUP(C1597,sales!C:C,scon!L:L,"")</f>
        <v>0</v>
      </c>
      <c r="K1597" s="31"/>
      <c r="L1597" s="31"/>
      <c r="M1597" s="33" t="str">
        <f t="shared" si="120"/>
        <v/>
      </c>
      <c r="N1597" s="33" t="str">
        <f t="shared" si="121"/>
        <v/>
      </c>
      <c r="O1597" s="33" t="str">
        <f t="shared" si="122"/>
        <v/>
      </c>
      <c r="P1597" s="4"/>
      <c r="Q1597" s="33" t="str">
        <f t="shared" si="123"/>
        <v/>
      </c>
      <c r="R1597" s="34" t="str">
        <f t="shared" si="124"/>
        <v/>
      </c>
    </row>
    <row r="1598" spans="1:18" x14ac:dyDescent="0.35">
      <c r="A1598" s="25">
        <v>1594</v>
      </c>
      <c r="B1598" s="26">
        <f>_xlfn.XLOOKUP(C1598,sales!C:C,scon!B:B,"")</f>
        <v>0</v>
      </c>
      <c r="C1598" s="4"/>
      <c r="D1598" s="26">
        <f>_xlfn.XLOOKUP(C1598,sales!C:C,scon!D:D,"")</f>
        <v>0</v>
      </c>
      <c r="E1598" s="26">
        <f>_xlfn.XLOOKUP(C1598,sales!C:C,scon!E:E,"")</f>
        <v>0</v>
      </c>
      <c r="F1598" s="4"/>
      <c r="G1598" s="27"/>
      <c r="H1598" s="28"/>
      <c r="I1598" s="4"/>
      <c r="J1598" s="35">
        <f>_xlfn.XLOOKUP(C1598,sales!C:C,scon!L:L,"")</f>
        <v>0</v>
      </c>
      <c r="K1598" s="31"/>
      <c r="L1598" s="31"/>
      <c r="M1598" s="33" t="str">
        <f t="shared" si="120"/>
        <v/>
      </c>
      <c r="N1598" s="33" t="str">
        <f t="shared" si="121"/>
        <v/>
      </c>
      <c r="O1598" s="33" t="str">
        <f t="shared" si="122"/>
        <v/>
      </c>
      <c r="P1598" s="4"/>
      <c r="Q1598" s="33" t="str">
        <f t="shared" si="123"/>
        <v/>
      </c>
      <c r="R1598" s="34" t="str">
        <f t="shared" si="124"/>
        <v/>
      </c>
    </row>
    <row r="1599" spans="1:18" x14ac:dyDescent="0.35">
      <c r="A1599" s="25">
        <v>1595</v>
      </c>
      <c r="B1599" s="26">
        <f>_xlfn.XLOOKUP(C1599,sales!C:C,scon!B:B,"")</f>
        <v>0</v>
      </c>
      <c r="C1599" s="4"/>
      <c r="D1599" s="26">
        <f>_xlfn.XLOOKUP(C1599,sales!C:C,scon!D:D,"")</f>
        <v>0</v>
      </c>
      <c r="E1599" s="26">
        <f>_xlfn.XLOOKUP(C1599,sales!C:C,scon!E:E,"")</f>
        <v>0</v>
      </c>
      <c r="F1599" s="4"/>
      <c r="G1599" s="27"/>
      <c r="H1599" s="28"/>
      <c r="I1599" s="4"/>
      <c r="J1599" s="35">
        <f>_xlfn.XLOOKUP(C1599,sales!C:C,scon!L:L,"")</f>
        <v>0</v>
      </c>
      <c r="K1599" s="31"/>
      <c r="L1599" s="31"/>
      <c r="M1599" s="33" t="str">
        <f t="shared" si="120"/>
        <v/>
      </c>
      <c r="N1599" s="33" t="str">
        <f t="shared" si="121"/>
        <v/>
      </c>
      <c r="O1599" s="33" t="str">
        <f t="shared" si="122"/>
        <v/>
      </c>
      <c r="P1599" s="4"/>
      <c r="Q1599" s="33" t="str">
        <f t="shared" si="123"/>
        <v/>
      </c>
      <c r="R1599" s="34" t="str">
        <f t="shared" si="124"/>
        <v/>
      </c>
    </row>
    <row r="1600" spans="1:18" x14ac:dyDescent="0.35">
      <c r="A1600" s="25">
        <v>1596</v>
      </c>
      <c r="B1600" s="26">
        <f>_xlfn.XLOOKUP(C1600,sales!C:C,scon!B:B,"")</f>
        <v>0</v>
      </c>
      <c r="C1600" s="4"/>
      <c r="D1600" s="26">
        <f>_xlfn.XLOOKUP(C1600,sales!C:C,scon!D:D,"")</f>
        <v>0</v>
      </c>
      <c r="E1600" s="26">
        <f>_xlfn.XLOOKUP(C1600,sales!C:C,scon!E:E,"")</f>
        <v>0</v>
      </c>
      <c r="F1600" s="4"/>
      <c r="G1600" s="27"/>
      <c r="H1600" s="28"/>
      <c r="I1600" s="4"/>
      <c r="J1600" s="35">
        <f>_xlfn.XLOOKUP(C1600,sales!C:C,scon!L:L,"")</f>
        <v>0</v>
      </c>
      <c r="K1600" s="31"/>
      <c r="L1600" s="31"/>
      <c r="M1600" s="33" t="str">
        <f t="shared" si="120"/>
        <v/>
      </c>
      <c r="N1600" s="33" t="str">
        <f t="shared" si="121"/>
        <v/>
      </c>
      <c r="O1600" s="33" t="str">
        <f t="shared" si="122"/>
        <v/>
      </c>
      <c r="P1600" s="4"/>
      <c r="Q1600" s="33" t="str">
        <f t="shared" si="123"/>
        <v/>
      </c>
      <c r="R1600" s="34" t="str">
        <f t="shared" si="124"/>
        <v/>
      </c>
    </row>
    <row r="1601" spans="1:18" x14ac:dyDescent="0.35">
      <c r="A1601" s="25">
        <v>1597</v>
      </c>
      <c r="B1601" s="26">
        <f>_xlfn.XLOOKUP(C1601,sales!C:C,scon!B:B,"")</f>
        <v>0</v>
      </c>
      <c r="C1601" s="4"/>
      <c r="D1601" s="26">
        <f>_xlfn.XLOOKUP(C1601,sales!C:C,scon!D:D,"")</f>
        <v>0</v>
      </c>
      <c r="E1601" s="26">
        <f>_xlfn.XLOOKUP(C1601,sales!C:C,scon!E:E,"")</f>
        <v>0</v>
      </c>
      <c r="F1601" s="4"/>
      <c r="G1601" s="27"/>
      <c r="H1601" s="28"/>
      <c r="I1601" s="4"/>
      <c r="J1601" s="35">
        <f>_xlfn.XLOOKUP(C1601,sales!C:C,scon!L:L,"")</f>
        <v>0</v>
      </c>
      <c r="K1601" s="31"/>
      <c r="L1601" s="31"/>
      <c r="M1601" s="33" t="str">
        <f t="shared" si="120"/>
        <v/>
      </c>
      <c r="N1601" s="33" t="str">
        <f t="shared" si="121"/>
        <v/>
      </c>
      <c r="O1601" s="33" t="str">
        <f t="shared" si="122"/>
        <v/>
      </c>
      <c r="P1601" s="4"/>
      <c r="Q1601" s="33" t="str">
        <f t="shared" si="123"/>
        <v/>
      </c>
      <c r="R1601" s="34" t="str">
        <f t="shared" si="124"/>
        <v/>
      </c>
    </row>
    <row r="1602" spans="1:18" x14ac:dyDescent="0.35">
      <c r="A1602" s="25">
        <v>1598</v>
      </c>
      <c r="B1602" s="26">
        <f>_xlfn.XLOOKUP(C1602,sales!C:C,scon!B:B,"")</f>
        <v>0</v>
      </c>
      <c r="C1602" s="4"/>
      <c r="D1602" s="26">
        <f>_xlfn.XLOOKUP(C1602,sales!C:C,scon!D:D,"")</f>
        <v>0</v>
      </c>
      <c r="E1602" s="26">
        <f>_xlfn.XLOOKUP(C1602,sales!C:C,scon!E:E,"")</f>
        <v>0</v>
      </c>
      <c r="F1602" s="4"/>
      <c r="G1602" s="27"/>
      <c r="H1602" s="28"/>
      <c r="I1602" s="4"/>
      <c r="J1602" s="35">
        <f>_xlfn.XLOOKUP(C1602,sales!C:C,scon!L:L,"")</f>
        <v>0</v>
      </c>
      <c r="K1602" s="31"/>
      <c r="L1602" s="31"/>
      <c r="M1602" s="33" t="str">
        <f t="shared" si="120"/>
        <v/>
      </c>
      <c r="N1602" s="33" t="str">
        <f t="shared" si="121"/>
        <v/>
      </c>
      <c r="O1602" s="33" t="str">
        <f t="shared" si="122"/>
        <v/>
      </c>
      <c r="P1602" s="4"/>
      <c r="Q1602" s="33" t="str">
        <f t="shared" si="123"/>
        <v/>
      </c>
      <c r="R1602" s="34" t="str">
        <f t="shared" si="124"/>
        <v/>
      </c>
    </row>
    <row r="1603" spans="1:18" x14ac:dyDescent="0.35">
      <c r="A1603" s="25">
        <v>1599</v>
      </c>
      <c r="B1603" s="26">
        <f>_xlfn.XLOOKUP(C1603,sales!C:C,scon!B:B,"")</f>
        <v>0</v>
      </c>
      <c r="C1603" s="4"/>
      <c r="D1603" s="26">
        <f>_xlfn.XLOOKUP(C1603,sales!C:C,scon!D:D,"")</f>
        <v>0</v>
      </c>
      <c r="E1603" s="26">
        <f>_xlfn.XLOOKUP(C1603,sales!C:C,scon!E:E,"")</f>
        <v>0</v>
      </c>
      <c r="F1603" s="4"/>
      <c r="G1603" s="27"/>
      <c r="H1603" s="28"/>
      <c r="I1603" s="4"/>
      <c r="J1603" s="35">
        <f>_xlfn.XLOOKUP(C1603,sales!C:C,scon!L:L,"")</f>
        <v>0</v>
      </c>
      <c r="K1603" s="31"/>
      <c r="L1603" s="31"/>
      <c r="M1603" s="33" t="str">
        <f t="shared" si="120"/>
        <v/>
      </c>
      <c r="N1603" s="33" t="str">
        <f t="shared" si="121"/>
        <v/>
      </c>
      <c r="O1603" s="33" t="str">
        <f t="shared" si="122"/>
        <v/>
      </c>
      <c r="P1603" s="4"/>
      <c r="Q1603" s="33" t="str">
        <f t="shared" si="123"/>
        <v/>
      </c>
      <c r="R1603" s="34" t="str">
        <f t="shared" si="124"/>
        <v/>
      </c>
    </row>
    <row r="1604" spans="1:18" x14ac:dyDescent="0.35">
      <c r="A1604" s="25">
        <v>1600</v>
      </c>
      <c r="B1604" s="26">
        <f>_xlfn.XLOOKUP(C1604,sales!C:C,scon!B:B,"")</f>
        <v>0</v>
      </c>
      <c r="C1604" s="4"/>
      <c r="D1604" s="26">
        <f>_xlfn.XLOOKUP(C1604,sales!C:C,scon!D:D,"")</f>
        <v>0</v>
      </c>
      <c r="E1604" s="26">
        <f>_xlfn.XLOOKUP(C1604,sales!C:C,scon!E:E,"")</f>
        <v>0</v>
      </c>
      <c r="F1604" s="4"/>
      <c r="G1604" s="27"/>
      <c r="H1604" s="28"/>
      <c r="I1604" s="4"/>
      <c r="J1604" s="35">
        <f>_xlfn.XLOOKUP(C1604,sales!C:C,scon!L:L,"")</f>
        <v>0</v>
      </c>
      <c r="K1604" s="31"/>
      <c r="L1604" s="31"/>
      <c r="M1604" s="33" t="str">
        <f t="shared" si="120"/>
        <v/>
      </c>
      <c r="N1604" s="33" t="str">
        <f t="shared" si="121"/>
        <v/>
      </c>
      <c r="O1604" s="33" t="str">
        <f t="shared" si="122"/>
        <v/>
      </c>
      <c r="P1604" s="4"/>
      <c r="Q1604" s="33" t="str">
        <f t="shared" si="123"/>
        <v/>
      </c>
      <c r="R1604" s="34" t="str">
        <f t="shared" si="124"/>
        <v/>
      </c>
    </row>
    <row r="1605" spans="1:18" x14ac:dyDescent="0.35">
      <c r="A1605" s="25">
        <v>1601</v>
      </c>
      <c r="B1605" s="26">
        <f>_xlfn.XLOOKUP(C1605,sales!C:C,scon!B:B,"")</f>
        <v>0</v>
      </c>
      <c r="C1605" s="4"/>
      <c r="D1605" s="26">
        <f>_xlfn.XLOOKUP(C1605,sales!C:C,scon!D:D,"")</f>
        <v>0</v>
      </c>
      <c r="E1605" s="26">
        <f>_xlfn.XLOOKUP(C1605,sales!C:C,scon!E:E,"")</f>
        <v>0</v>
      </c>
      <c r="F1605" s="4"/>
      <c r="G1605" s="27"/>
      <c r="H1605" s="28"/>
      <c r="I1605" s="4"/>
      <c r="J1605" s="35">
        <f>_xlfn.XLOOKUP(C1605,sales!C:C,scon!L:L,"")</f>
        <v>0</v>
      </c>
      <c r="K1605" s="31"/>
      <c r="L1605" s="31"/>
      <c r="M1605" s="33" t="str">
        <f t="shared" ref="M1605:M1668" si="125">IF(I1605="","",J1605*I1605)</f>
        <v/>
      </c>
      <c r="N1605" s="33" t="str">
        <f t="shared" ref="N1605:N1668" si="126">IF(K1605="","",M1605 * K1605)</f>
        <v/>
      </c>
      <c r="O1605" s="33" t="str">
        <f t="shared" ref="O1605:O1668" si="127">IF(K1605="","",M1605 + N1605)</f>
        <v/>
      </c>
      <c r="P1605" s="4"/>
      <c r="Q1605" s="33" t="str">
        <f t="shared" ref="Q1605:Q1668" si="128">IF(L1605&amp;K1605="","",M1605 * L1605)</f>
        <v/>
      </c>
      <c r="R1605" s="34" t="str">
        <f t="shared" si="124"/>
        <v/>
      </c>
    </row>
    <row r="1606" spans="1:18" x14ac:dyDescent="0.35">
      <c r="A1606" s="25">
        <v>1602</v>
      </c>
      <c r="B1606" s="26">
        <f>_xlfn.XLOOKUP(C1606,sales!C:C,scon!B:B,"")</f>
        <v>0</v>
      </c>
      <c r="C1606" s="4"/>
      <c r="D1606" s="26">
        <f>_xlfn.XLOOKUP(C1606,sales!C:C,scon!D:D,"")</f>
        <v>0</v>
      </c>
      <c r="E1606" s="26">
        <f>_xlfn.XLOOKUP(C1606,sales!C:C,scon!E:E,"")</f>
        <v>0</v>
      </c>
      <c r="F1606" s="4"/>
      <c r="G1606" s="27"/>
      <c r="H1606" s="28"/>
      <c r="I1606" s="4"/>
      <c r="J1606" s="35">
        <f>_xlfn.XLOOKUP(C1606,sales!C:C,scon!L:L,"")</f>
        <v>0</v>
      </c>
      <c r="K1606" s="31"/>
      <c r="L1606" s="31"/>
      <c r="M1606" s="33" t="str">
        <f t="shared" si="125"/>
        <v/>
      </c>
      <c r="N1606" s="33" t="str">
        <f t="shared" si="126"/>
        <v/>
      </c>
      <c r="O1606" s="33" t="str">
        <f t="shared" si="127"/>
        <v/>
      </c>
      <c r="P1606" s="4"/>
      <c r="Q1606" s="33" t="str">
        <f t="shared" si="128"/>
        <v/>
      </c>
      <c r="R1606" s="34" t="str">
        <f t="shared" ref="R1606:R1669" si="129">IF(M1606="","",O1606-P1606-Q1606)</f>
        <v/>
      </c>
    </row>
    <row r="1607" spans="1:18" x14ac:dyDescent="0.35">
      <c r="A1607" s="25">
        <v>1603</v>
      </c>
      <c r="B1607" s="26">
        <f>_xlfn.XLOOKUP(C1607,sales!C:C,scon!B:B,"")</f>
        <v>0</v>
      </c>
      <c r="C1607" s="4"/>
      <c r="D1607" s="26">
        <f>_xlfn.XLOOKUP(C1607,sales!C:C,scon!D:D,"")</f>
        <v>0</v>
      </c>
      <c r="E1607" s="26">
        <f>_xlfn.XLOOKUP(C1607,sales!C:C,scon!E:E,"")</f>
        <v>0</v>
      </c>
      <c r="F1607" s="4"/>
      <c r="G1607" s="27"/>
      <c r="H1607" s="28"/>
      <c r="I1607" s="4"/>
      <c r="J1607" s="35">
        <f>_xlfn.XLOOKUP(C1607,sales!C:C,scon!L:L,"")</f>
        <v>0</v>
      </c>
      <c r="K1607" s="31"/>
      <c r="L1607" s="31"/>
      <c r="M1607" s="33" t="str">
        <f t="shared" si="125"/>
        <v/>
      </c>
      <c r="N1607" s="33" t="str">
        <f t="shared" si="126"/>
        <v/>
      </c>
      <c r="O1607" s="33" t="str">
        <f t="shared" si="127"/>
        <v/>
      </c>
      <c r="P1607" s="4"/>
      <c r="Q1607" s="33" t="str">
        <f t="shared" si="128"/>
        <v/>
      </c>
      <c r="R1607" s="34" t="str">
        <f t="shared" si="129"/>
        <v/>
      </c>
    </row>
    <row r="1608" spans="1:18" x14ac:dyDescent="0.35">
      <c r="A1608" s="25">
        <v>1604</v>
      </c>
      <c r="B1608" s="26">
        <f>_xlfn.XLOOKUP(C1608,sales!C:C,scon!B:B,"")</f>
        <v>0</v>
      </c>
      <c r="C1608" s="4"/>
      <c r="D1608" s="26">
        <f>_xlfn.XLOOKUP(C1608,sales!C:C,scon!D:D,"")</f>
        <v>0</v>
      </c>
      <c r="E1608" s="26">
        <f>_xlfn.XLOOKUP(C1608,sales!C:C,scon!E:E,"")</f>
        <v>0</v>
      </c>
      <c r="F1608" s="4"/>
      <c r="G1608" s="27"/>
      <c r="H1608" s="28"/>
      <c r="I1608" s="4"/>
      <c r="J1608" s="35">
        <f>_xlfn.XLOOKUP(C1608,sales!C:C,scon!L:L,"")</f>
        <v>0</v>
      </c>
      <c r="K1608" s="31"/>
      <c r="L1608" s="31"/>
      <c r="M1608" s="33" t="str">
        <f t="shared" si="125"/>
        <v/>
      </c>
      <c r="N1608" s="33" t="str">
        <f t="shared" si="126"/>
        <v/>
      </c>
      <c r="O1608" s="33" t="str">
        <f t="shared" si="127"/>
        <v/>
      </c>
      <c r="P1608" s="4"/>
      <c r="Q1608" s="33" t="str">
        <f t="shared" si="128"/>
        <v/>
      </c>
      <c r="R1608" s="34" t="str">
        <f t="shared" si="129"/>
        <v/>
      </c>
    </row>
    <row r="1609" spans="1:18" x14ac:dyDescent="0.35">
      <c r="A1609" s="25">
        <v>1605</v>
      </c>
      <c r="B1609" s="26">
        <f>_xlfn.XLOOKUP(C1609,sales!C:C,scon!B:B,"")</f>
        <v>0</v>
      </c>
      <c r="C1609" s="4"/>
      <c r="D1609" s="26">
        <f>_xlfn.XLOOKUP(C1609,sales!C:C,scon!D:D,"")</f>
        <v>0</v>
      </c>
      <c r="E1609" s="26">
        <f>_xlfn.XLOOKUP(C1609,sales!C:C,scon!E:E,"")</f>
        <v>0</v>
      </c>
      <c r="F1609" s="4"/>
      <c r="G1609" s="27"/>
      <c r="H1609" s="28"/>
      <c r="I1609" s="4"/>
      <c r="J1609" s="35">
        <f>_xlfn.XLOOKUP(C1609,sales!C:C,scon!L:L,"")</f>
        <v>0</v>
      </c>
      <c r="K1609" s="31"/>
      <c r="L1609" s="31"/>
      <c r="M1609" s="33" t="str">
        <f t="shared" si="125"/>
        <v/>
      </c>
      <c r="N1609" s="33" t="str">
        <f t="shared" si="126"/>
        <v/>
      </c>
      <c r="O1609" s="33" t="str">
        <f t="shared" si="127"/>
        <v/>
      </c>
      <c r="P1609" s="4"/>
      <c r="Q1609" s="33" t="str">
        <f t="shared" si="128"/>
        <v/>
      </c>
      <c r="R1609" s="34" t="str">
        <f t="shared" si="129"/>
        <v/>
      </c>
    </row>
    <row r="1610" spans="1:18" x14ac:dyDescent="0.35">
      <c r="A1610" s="25">
        <v>1606</v>
      </c>
      <c r="B1610" s="26">
        <f>_xlfn.XLOOKUP(C1610,sales!C:C,scon!B:B,"")</f>
        <v>0</v>
      </c>
      <c r="C1610" s="4"/>
      <c r="D1610" s="26">
        <f>_xlfn.XLOOKUP(C1610,sales!C:C,scon!D:D,"")</f>
        <v>0</v>
      </c>
      <c r="E1610" s="26">
        <f>_xlfn.XLOOKUP(C1610,sales!C:C,scon!E:E,"")</f>
        <v>0</v>
      </c>
      <c r="F1610" s="4"/>
      <c r="G1610" s="27"/>
      <c r="H1610" s="28"/>
      <c r="I1610" s="4"/>
      <c r="J1610" s="35">
        <f>_xlfn.XLOOKUP(C1610,sales!C:C,scon!L:L,"")</f>
        <v>0</v>
      </c>
      <c r="K1610" s="31"/>
      <c r="L1610" s="31"/>
      <c r="M1610" s="33" t="str">
        <f t="shared" si="125"/>
        <v/>
      </c>
      <c r="N1610" s="33" t="str">
        <f t="shared" si="126"/>
        <v/>
      </c>
      <c r="O1610" s="33" t="str">
        <f t="shared" si="127"/>
        <v/>
      </c>
      <c r="P1610" s="4"/>
      <c r="Q1610" s="33" t="str">
        <f t="shared" si="128"/>
        <v/>
      </c>
      <c r="R1610" s="34" t="str">
        <f t="shared" si="129"/>
        <v/>
      </c>
    </row>
    <row r="1611" spans="1:18" x14ac:dyDescent="0.35">
      <c r="A1611" s="25">
        <v>1607</v>
      </c>
      <c r="B1611" s="26">
        <f>_xlfn.XLOOKUP(C1611,sales!C:C,scon!B:B,"")</f>
        <v>0</v>
      </c>
      <c r="C1611" s="4"/>
      <c r="D1611" s="26">
        <f>_xlfn.XLOOKUP(C1611,sales!C:C,scon!D:D,"")</f>
        <v>0</v>
      </c>
      <c r="E1611" s="26">
        <f>_xlfn.XLOOKUP(C1611,sales!C:C,scon!E:E,"")</f>
        <v>0</v>
      </c>
      <c r="F1611" s="4"/>
      <c r="G1611" s="27"/>
      <c r="H1611" s="28"/>
      <c r="I1611" s="4"/>
      <c r="J1611" s="35">
        <f>_xlfn.XLOOKUP(C1611,sales!C:C,scon!L:L,"")</f>
        <v>0</v>
      </c>
      <c r="K1611" s="31"/>
      <c r="L1611" s="31"/>
      <c r="M1611" s="33" t="str">
        <f t="shared" si="125"/>
        <v/>
      </c>
      <c r="N1611" s="33" t="str">
        <f t="shared" si="126"/>
        <v/>
      </c>
      <c r="O1611" s="33" t="str">
        <f t="shared" si="127"/>
        <v/>
      </c>
      <c r="P1611" s="4"/>
      <c r="Q1611" s="33" t="str">
        <f t="shared" si="128"/>
        <v/>
      </c>
      <c r="R1611" s="34" t="str">
        <f t="shared" si="129"/>
        <v/>
      </c>
    </row>
    <row r="1612" spans="1:18" x14ac:dyDescent="0.35">
      <c r="A1612" s="25">
        <v>1608</v>
      </c>
      <c r="B1612" s="26">
        <f>_xlfn.XLOOKUP(C1612,sales!C:C,scon!B:B,"")</f>
        <v>0</v>
      </c>
      <c r="C1612" s="4"/>
      <c r="D1612" s="26">
        <f>_xlfn.XLOOKUP(C1612,sales!C:C,scon!D:D,"")</f>
        <v>0</v>
      </c>
      <c r="E1612" s="26">
        <f>_xlfn.XLOOKUP(C1612,sales!C:C,scon!E:E,"")</f>
        <v>0</v>
      </c>
      <c r="F1612" s="4"/>
      <c r="G1612" s="27"/>
      <c r="H1612" s="28"/>
      <c r="I1612" s="4"/>
      <c r="J1612" s="35">
        <f>_xlfn.XLOOKUP(C1612,sales!C:C,scon!L:L,"")</f>
        <v>0</v>
      </c>
      <c r="K1612" s="31"/>
      <c r="L1612" s="31"/>
      <c r="M1612" s="33" t="str">
        <f t="shared" si="125"/>
        <v/>
      </c>
      <c r="N1612" s="33" t="str">
        <f t="shared" si="126"/>
        <v/>
      </c>
      <c r="O1612" s="33" t="str">
        <f t="shared" si="127"/>
        <v/>
      </c>
      <c r="P1612" s="4"/>
      <c r="Q1612" s="33" t="str">
        <f t="shared" si="128"/>
        <v/>
      </c>
      <c r="R1612" s="34" t="str">
        <f t="shared" si="129"/>
        <v/>
      </c>
    </row>
    <row r="1613" spans="1:18" x14ac:dyDescent="0.35">
      <c r="A1613" s="25">
        <v>1609</v>
      </c>
      <c r="B1613" s="26">
        <f>_xlfn.XLOOKUP(C1613,sales!C:C,scon!B:B,"")</f>
        <v>0</v>
      </c>
      <c r="C1613" s="4"/>
      <c r="D1613" s="26">
        <f>_xlfn.XLOOKUP(C1613,sales!C:C,scon!D:D,"")</f>
        <v>0</v>
      </c>
      <c r="E1613" s="26">
        <f>_xlfn.XLOOKUP(C1613,sales!C:C,scon!E:E,"")</f>
        <v>0</v>
      </c>
      <c r="F1613" s="4"/>
      <c r="G1613" s="27"/>
      <c r="H1613" s="28"/>
      <c r="I1613" s="4"/>
      <c r="J1613" s="35">
        <f>_xlfn.XLOOKUP(C1613,sales!C:C,scon!L:L,"")</f>
        <v>0</v>
      </c>
      <c r="K1613" s="31"/>
      <c r="L1613" s="31"/>
      <c r="M1613" s="33" t="str">
        <f t="shared" si="125"/>
        <v/>
      </c>
      <c r="N1613" s="33" t="str">
        <f t="shared" si="126"/>
        <v/>
      </c>
      <c r="O1613" s="33" t="str">
        <f t="shared" si="127"/>
        <v/>
      </c>
      <c r="P1613" s="4"/>
      <c r="Q1613" s="33" t="str">
        <f t="shared" si="128"/>
        <v/>
      </c>
      <c r="R1613" s="34" t="str">
        <f t="shared" si="129"/>
        <v/>
      </c>
    </row>
    <row r="1614" spans="1:18" x14ac:dyDescent="0.35">
      <c r="A1614" s="25">
        <v>1610</v>
      </c>
      <c r="B1614" s="26">
        <f>_xlfn.XLOOKUP(C1614,sales!C:C,scon!B:B,"")</f>
        <v>0</v>
      </c>
      <c r="C1614" s="4"/>
      <c r="D1614" s="26">
        <f>_xlfn.XLOOKUP(C1614,sales!C:C,scon!D:D,"")</f>
        <v>0</v>
      </c>
      <c r="E1614" s="26">
        <f>_xlfn.XLOOKUP(C1614,sales!C:C,scon!E:E,"")</f>
        <v>0</v>
      </c>
      <c r="F1614" s="4"/>
      <c r="G1614" s="27"/>
      <c r="H1614" s="28"/>
      <c r="I1614" s="4"/>
      <c r="J1614" s="35">
        <f>_xlfn.XLOOKUP(C1614,sales!C:C,scon!L:L,"")</f>
        <v>0</v>
      </c>
      <c r="K1614" s="31"/>
      <c r="L1614" s="31"/>
      <c r="M1614" s="33" t="str">
        <f t="shared" si="125"/>
        <v/>
      </c>
      <c r="N1614" s="33" t="str">
        <f t="shared" si="126"/>
        <v/>
      </c>
      <c r="O1614" s="33" t="str">
        <f t="shared" si="127"/>
        <v/>
      </c>
      <c r="P1614" s="4"/>
      <c r="Q1614" s="33" t="str">
        <f t="shared" si="128"/>
        <v/>
      </c>
      <c r="R1614" s="34" t="str">
        <f t="shared" si="129"/>
        <v/>
      </c>
    </row>
    <row r="1615" spans="1:18" x14ac:dyDescent="0.35">
      <c r="A1615" s="25">
        <v>1611</v>
      </c>
      <c r="B1615" s="26">
        <f>_xlfn.XLOOKUP(C1615,sales!C:C,scon!B:B,"")</f>
        <v>0</v>
      </c>
      <c r="C1615" s="4"/>
      <c r="D1615" s="26">
        <f>_xlfn.XLOOKUP(C1615,sales!C:C,scon!D:D,"")</f>
        <v>0</v>
      </c>
      <c r="E1615" s="26">
        <f>_xlfn.XLOOKUP(C1615,sales!C:C,scon!E:E,"")</f>
        <v>0</v>
      </c>
      <c r="F1615" s="4"/>
      <c r="G1615" s="27"/>
      <c r="H1615" s="28"/>
      <c r="I1615" s="4"/>
      <c r="J1615" s="35">
        <f>_xlfn.XLOOKUP(C1615,sales!C:C,scon!L:L,"")</f>
        <v>0</v>
      </c>
      <c r="K1615" s="31"/>
      <c r="L1615" s="31"/>
      <c r="M1615" s="33" t="str">
        <f t="shared" si="125"/>
        <v/>
      </c>
      <c r="N1615" s="33" t="str">
        <f t="shared" si="126"/>
        <v/>
      </c>
      <c r="O1615" s="33" t="str">
        <f t="shared" si="127"/>
        <v/>
      </c>
      <c r="P1615" s="4"/>
      <c r="Q1615" s="33" t="str">
        <f t="shared" si="128"/>
        <v/>
      </c>
      <c r="R1615" s="34" t="str">
        <f t="shared" si="129"/>
        <v/>
      </c>
    </row>
    <row r="1616" spans="1:18" x14ac:dyDescent="0.35">
      <c r="A1616" s="25">
        <v>1612</v>
      </c>
      <c r="B1616" s="26">
        <f>_xlfn.XLOOKUP(C1616,sales!C:C,scon!B:B,"")</f>
        <v>0</v>
      </c>
      <c r="C1616" s="4"/>
      <c r="D1616" s="26">
        <f>_xlfn.XLOOKUP(C1616,sales!C:C,scon!D:D,"")</f>
        <v>0</v>
      </c>
      <c r="E1616" s="26">
        <f>_xlfn.XLOOKUP(C1616,sales!C:C,scon!E:E,"")</f>
        <v>0</v>
      </c>
      <c r="F1616" s="4"/>
      <c r="G1616" s="27"/>
      <c r="H1616" s="28"/>
      <c r="I1616" s="4"/>
      <c r="J1616" s="35">
        <f>_xlfn.XLOOKUP(C1616,sales!C:C,scon!L:L,"")</f>
        <v>0</v>
      </c>
      <c r="K1616" s="31"/>
      <c r="L1616" s="31"/>
      <c r="M1616" s="33" t="str">
        <f t="shared" si="125"/>
        <v/>
      </c>
      <c r="N1616" s="33" t="str">
        <f t="shared" si="126"/>
        <v/>
      </c>
      <c r="O1616" s="33" t="str">
        <f t="shared" si="127"/>
        <v/>
      </c>
      <c r="P1616" s="4"/>
      <c r="Q1616" s="33" t="str">
        <f t="shared" si="128"/>
        <v/>
      </c>
      <c r="R1616" s="34" t="str">
        <f t="shared" si="129"/>
        <v/>
      </c>
    </row>
    <row r="1617" spans="1:18" x14ac:dyDescent="0.35">
      <c r="A1617" s="25">
        <v>1613</v>
      </c>
      <c r="B1617" s="26">
        <f>_xlfn.XLOOKUP(C1617,sales!C:C,scon!B:B,"")</f>
        <v>0</v>
      </c>
      <c r="C1617" s="4"/>
      <c r="D1617" s="26">
        <f>_xlfn.XLOOKUP(C1617,sales!C:C,scon!D:D,"")</f>
        <v>0</v>
      </c>
      <c r="E1617" s="26">
        <f>_xlfn.XLOOKUP(C1617,sales!C:C,scon!E:E,"")</f>
        <v>0</v>
      </c>
      <c r="F1617" s="4"/>
      <c r="G1617" s="27"/>
      <c r="H1617" s="28"/>
      <c r="I1617" s="4"/>
      <c r="J1617" s="35">
        <f>_xlfn.XLOOKUP(C1617,sales!C:C,scon!L:L,"")</f>
        <v>0</v>
      </c>
      <c r="K1617" s="31"/>
      <c r="L1617" s="31"/>
      <c r="M1617" s="33" t="str">
        <f t="shared" si="125"/>
        <v/>
      </c>
      <c r="N1617" s="33" t="str">
        <f t="shared" si="126"/>
        <v/>
      </c>
      <c r="O1617" s="33" t="str">
        <f t="shared" si="127"/>
        <v/>
      </c>
      <c r="P1617" s="4"/>
      <c r="Q1617" s="33" t="str">
        <f t="shared" si="128"/>
        <v/>
      </c>
      <c r="R1617" s="34" t="str">
        <f t="shared" si="129"/>
        <v/>
      </c>
    </row>
    <row r="1618" spans="1:18" x14ac:dyDescent="0.35">
      <c r="A1618" s="25">
        <v>1614</v>
      </c>
      <c r="B1618" s="26">
        <f>_xlfn.XLOOKUP(C1618,sales!C:C,scon!B:B,"")</f>
        <v>0</v>
      </c>
      <c r="C1618" s="4"/>
      <c r="D1618" s="26">
        <f>_xlfn.XLOOKUP(C1618,sales!C:C,scon!D:D,"")</f>
        <v>0</v>
      </c>
      <c r="E1618" s="26">
        <f>_xlfn.XLOOKUP(C1618,sales!C:C,scon!E:E,"")</f>
        <v>0</v>
      </c>
      <c r="F1618" s="4"/>
      <c r="G1618" s="27"/>
      <c r="H1618" s="28"/>
      <c r="I1618" s="4"/>
      <c r="J1618" s="35">
        <f>_xlfn.XLOOKUP(C1618,sales!C:C,scon!L:L,"")</f>
        <v>0</v>
      </c>
      <c r="K1618" s="31"/>
      <c r="L1618" s="31"/>
      <c r="M1618" s="33" t="str">
        <f t="shared" si="125"/>
        <v/>
      </c>
      <c r="N1618" s="33" t="str">
        <f t="shared" si="126"/>
        <v/>
      </c>
      <c r="O1618" s="33" t="str">
        <f t="shared" si="127"/>
        <v/>
      </c>
      <c r="P1618" s="4"/>
      <c r="Q1618" s="33" t="str">
        <f t="shared" si="128"/>
        <v/>
      </c>
      <c r="R1618" s="34" t="str">
        <f t="shared" si="129"/>
        <v/>
      </c>
    </row>
    <row r="1619" spans="1:18" x14ac:dyDescent="0.35">
      <c r="A1619" s="25">
        <v>1615</v>
      </c>
      <c r="B1619" s="26">
        <f>_xlfn.XLOOKUP(C1619,sales!C:C,scon!B:B,"")</f>
        <v>0</v>
      </c>
      <c r="C1619" s="4"/>
      <c r="D1619" s="26">
        <f>_xlfn.XLOOKUP(C1619,sales!C:C,scon!D:D,"")</f>
        <v>0</v>
      </c>
      <c r="E1619" s="26">
        <f>_xlfn.XLOOKUP(C1619,sales!C:C,scon!E:E,"")</f>
        <v>0</v>
      </c>
      <c r="F1619" s="4"/>
      <c r="G1619" s="27"/>
      <c r="H1619" s="28"/>
      <c r="I1619" s="4"/>
      <c r="J1619" s="35">
        <f>_xlfn.XLOOKUP(C1619,sales!C:C,scon!L:L,"")</f>
        <v>0</v>
      </c>
      <c r="K1619" s="31"/>
      <c r="L1619" s="31"/>
      <c r="M1619" s="33" t="str">
        <f t="shared" si="125"/>
        <v/>
      </c>
      <c r="N1619" s="33" t="str">
        <f t="shared" si="126"/>
        <v/>
      </c>
      <c r="O1619" s="33" t="str">
        <f t="shared" si="127"/>
        <v/>
      </c>
      <c r="P1619" s="4"/>
      <c r="Q1619" s="33" t="str">
        <f t="shared" si="128"/>
        <v/>
      </c>
      <c r="R1619" s="34" t="str">
        <f t="shared" si="129"/>
        <v/>
      </c>
    </row>
    <row r="1620" spans="1:18" x14ac:dyDescent="0.35">
      <c r="A1620" s="25">
        <v>1616</v>
      </c>
      <c r="B1620" s="26">
        <f>_xlfn.XLOOKUP(C1620,sales!C:C,scon!B:B,"")</f>
        <v>0</v>
      </c>
      <c r="C1620" s="4"/>
      <c r="D1620" s="26">
        <f>_xlfn.XLOOKUP(C1620,sales!C:C,scon!D:D,"")</f>
        <v>0</v>
      </c>
      <c r="E1620" s="26">
        <f>_xlfn.XLOOKUP(C1620,sales!C:C,scon!E:E,"")</f>
        <v>0</v>
      </c>
      <c r="F1620" s="4"/>
      <c r="G1620" s="27"/>
      <c r="H1620" s="28"/>
      <c r="I1620" s="4"/>
      <c r="J1620" s="35">
        <f>_xlfn.XLOOKUP(C1620,sales!C:C,scon!L:L,"")</f>
        <v>0</v>
      </c>
      <c r="K1620" s="31"/>
      <c r="L1620" s="31"/>
      <c r="M1620" s="33" t="str">
        <f t="shared" si="125"/>
        <v/>
      </c>
      <c r="N1620" s="33" t="str">
        <f t="shared" si="126"/>
        <v/>
      </c>
      <c r="O1620" s="33" t="str">
        <f t="shared" si="127"/>
        <v/>
      </c>
      <c r="P1620" s="4"/>
      <c r="Q1620" s="33" t="str">
        <f t="shared" si="128"/>
        <v/>
      </c>
      <c r="R1620" s="34" t="str">
        <f t="shared" si="129"/>
        <v/>
      </c>
    </row>
    <row r="1621" spans="1:18" x14ac:dyDescent="0.35">
      <c r="A1621" s="25">
        <v>1617</v>
      </c>
      <c r="B1621" s="26">
        <f>_xlfn.XLOOKUP(C1621,sales!C:C,scon!B:B,"")</f>
        <v>0</v>
      </c>
      <c r="C1621" s="4"/>
      <c r="D1621" s="26">
        <f>_xlfn.XLOOKUP(C1621,sales!C:C,scon!D:D,"")</f>
        <v>0</v>
      </c>
      <c r="E1621" s="26">
        <f>_xlfn.XLOOKUP(C1621,sales!C:C,scon!E:E,"")</f>
        <v>0</v>
      </c>
      <c r="F1621" s="4"/>
      <c r="G1621" s="27"/>
      <c r="H1621" s="28"/>
      <c r="I1621" s="4"/>
      <c r="J1621" s="35">
        <f>_xlfn.XLOOKUP(C1621,sales!C:C,scon!L:L,"")</f>
        <v>0</v>
      </c>
      <c r="K1621" s="31"/>
      <c r="L1621" s="31"/>
      <c r="M1621" s="33" t="str">
        <f t="shared" si="125"/>
        <v/>
      </c>
      <c r="N1621" s="33" t="str">
        <f t="shared" si="126"/>
        <v/>
      </c>
      <c r="O1621" s="33" t="str">
        <f t="shared" si="127"/>
        <v/>
      </c>
      <c r="P1621" s="4"/>
      <c r="Q1621" s="33" t="str">
        <f t="shared" si="128"/>
        <v/>
      </c>
      <c r="R1621" s="34" t="str">
        <f t="shared" si="129"/>
        <v/>
      </c>
    </row>
    <row r="1622" spans="1:18" x14ac:dyDescent="0.35">
      <c r="A1622" s="25">
        <v>1618</v>
      </c>
      <c r="B1622" s="26">
        <f>_xlfn.XLOOKUP(C1622,sales!C:C,scon!B:B,"")</f>
        <v>0</v>
      </c>
      <c r="C1622" s="4"/>
      <c r="D1622" s="26">
        <f>_xlfn.XLOOKUP(C1622,sales!C:C,scon!D:D,"")</f>
        <v>0</v>
      </c>
      <c r="E1622" s="26">
        <f>_xlfn.XLOOKUP(C1622,sales!C:C,scon!E:E,"")</f>
        <v>0</v>
      </c>
      <c r="F1622" s="4"/>
      <c r="G1622" s="27"/>
      <c r="H1622" s="28"/>
      <c r="I1622" s="4"/>
      <c r="J1622" s="35">
        <f>_xlfn.XLOOKUP(C1622,sales!C:C,scon!L:L,"")</f>
        <v>0</v>
      </c>
      <c r="K1622" s="31"/>
      <c r="L1622" s="31"/>
      <c r="M1622" s="33" t="str">
        <f t="shared" si="125"/>
        <v/>
      </c>
      <c r="N1622" s="33" t="str">
        <f t="shared" si="126"/>
        <v/>
      </c>
      <c r="O1622" s="33" t="str">
        <f t="shared" si="127"/>
        <v/>
      </c>
      <c r="P1622" s="4"/>
      <c r="Q1622" s="33" t="str">
        <f t="shared" si="128"/>
        <v/>
      </c>
      <c r="R1622" s="34" t="str">
        <f t="shared" si="129"/>
        <v/>
      </c>
    </row>
    <row r="1623" spans="1:18" x14ac:dyDescent="0.35">
      <c r="A1623" s="25">
        <v>1619</v>
      </c>
      <c r="B1623" s="26">
        <f>_xlfn.XLOOKUP(C1623,sales!C:C,scon!B:B,"")</f>
        <v>0</v>
      </c>
      <c r="C1623" s="4"/>
      <c r="D1623" s="26">
        <f>_xlfn.XLOOKUP(C1623,sales!C:C,scon!D:D,"")</f>
        <v>0</v>
      </c>
      <c r="E1623" s="26">
        <f>_xlfn.XLOOKUP(C1623,sales!C:C,scon!E:E,"")</f>
        <v>0</v>
      </c>
      <c r="F1623" s="4"/>
      <c r="G1623" s="27"/>
      <c r="H1623" s="28"/>
      <c r="I1623" s="4"/>
      <c r="J1623" s="35">
        <f>_xlfn.XLOOKUP(C1623,sales!C:C,scon!L:L,"")</f>
        <v>0</v>
      </c>
      <c r="K1623" s="31"/>
      <c r="L1623" s="31"/>
      <c r="M1623" s="33" t="str">
        <f t="shared" si="125"/>
        <v/>
      </c>
      <c r="N1623" s="33" t="str">
        <f t="shared" si="126"/>
        <v/>
      </c>
      <c r="O1623" s="33" t="str">
        <f t="shared" si="127"/>
        <v/>
      </c>
      <c r="P1623" s="4"/>
      <c r="Q1623" s="33" t="str">
        <f t="shared" si="128"/>
        <v/>
      </c>
      <c r="R1623" s="34" t="str">
        <f t="shared" si="129"/>
        <v/>
      </c>
    </row>
    <row r="1624" spans="1:18" x14ac:dyDescent="0.35">
      <c r="A1624" s="25">
        <v>1620</v>
      </c>
      <c r="B1624" s="26">
        <f>_xlfn.XLOOKUP(C1624,sales!C:C,scon!B:B,"")</f>
        <v>0</v>
      </c>
      <c r="C1624" s="4"/>
      <c r="D1624" s="26">
        <f>_xlfn.XLOOKUP(C1624,sales!C:C,scon!D:D,"")</f>
        <v>0</v>
      </c>
      <c r="E1624" s="26">
        <f>_xlfn.XLOOKUP(C1624,sales!C:C,scon!E:E,"")</f>
        <v>0</v>
      </c>
      <c r="F1624" s="4"/>
      <c r="G1624" s="27"/>
      <c r="H1624" s="28"/>
      <c r="I1624" s="4"/>
      <c r="J1624" s="35">
        <f>_xlfn.XLOOKUP(C1624,sales!C:C,scon!L:L,"")</f>
        <v>0</v>
      </c>
      <c r="K1624" s="31"/>
      <c r="L1624" s="31"/>
      <c r="M1624" s="33" t="str">
        <f t="shared" si="125"/>
        <v/>
      </c>
      <c r="N1624" s="33" t="str">
        <f t="shared" si="126"/>
        <v/>
      </c>
      <c r="O1624" s="33" t="str">
        <f t="shared" si="127"/>
        <v/>
      </c>
      <c r="P1624" s="4"/>
      <c r="Q1624" s="33" t="str">
        <f t="shared" si="128"/>
        <v/>
      </c>
      <c r="R1624" s="34" t="str">
        <f t="shared" si="129"/>
        <v/>
      </c>
    </row>
    <row r="1625" spans="1:18" x14ac:dyDescent="0.35">
      <c r="A1625" s="25">
        <v>1621</v>
      </c>
      <c r="B1625" s="26">
        <f>_xlfn.XLOOKUP(C1625,sales!C:C,scon!B:B,"")</f>
        <v>0</v>
      </c>
      <c r="C1625" s="4"/>
      <c r="D1625" s="26">
        <f>_xlfn.XLOOKUP(C1625,sales!C:C,scon!D:D,"")</f>
        <v>0</v>
      </c>
      <c r="E1625" s="26">
        <f>_xlfn.XLOOKUP(C1625,sales!C:C,scon!E:E,"")</f>
        <v>0</v>
      </c>
      <c r="F1625" s="4"/>
      <c r="G1625" s="27"/>
      <c r="H1625" s="28"/>
      <c r="I1625" s="4"/>
      <c r="J1625" s="35">
        <f>_xlfn.XLOOKUP(C1625,sales!C:C,scon!L:L,"")</f>
        <v>0</v>
      </c>
      <c r="K1625" s="31"/>
      <c r="L1625" s="31"/>
      <c r="M1625" s="33" t="str">
        <f t="shared" si="125"/>
        <v/>
      </c>
      <c r="N1625" s="33" t="str">
        <f t="shared" si="126"/>
        <v/>
      </c>
      <c r="O1625" s="33" t="str">
        <f t="shared" si="127"/>
        <v/>
      </c>
      <c r="P1625" s="4"/>
      <c r="Q1625" s="33" t="str">
        <f t="shared" si="128"/>
        <v/>
      </c>
      <c r="R1625" s="34" t="str">
        <f t="shared" si="129"/>
        <v/>
      </c>
    </row>
    <row r="1626" spans="1:18" x14ac:dyDescent="0.35">
      <c r="A1626" s="25">
        <v>1622</v>
      </c>
      <c r="B1626" s="26">
        <f>_xlfn.XLOOKUP(C1626,sales!C:C,scon!B:B,"")</f>
        <v>0</v>
      </c>
      <c r="C1626" s="4"/>
      <c r="D1626" s="26">
        <f>_xlfn.XLOOKUP(C1626,sales!C:C,scon!D:D,"")</f>
        <v>0</v>
      </c>
      <c r="E1626" s="26">
        <f>_xlfn.XLOOKUP(C1626,sales!C:C,scon!E:E,"")</f>
        <v>0</v>
      </c>
      <c r="F1626" s="4"/>
      <c r="G1626" s="27"/>
      <c r="H1626" s="28"/>
      <c r="I1626" s="4"/>
      <c r="J1626" s="35">
        <f>_xlfn.XLOOKUP(C1626,sales!C:C,scon!L:L,"")</f>
        <v>0</v>
      </c>
      <c r="K1626" s="31"/>
      <c r="L1626" s="31"/>
      <c r="M1626" s="33" t="str">
        <f t="shared" si="125"/>
        <v/>
      </c>
      <c r="N1626" s="33" t="str">
        <f t="shared" si="126"/>
        <v/>
      </c>
      <c r="O1626" s="33" t="str">
        <f t="shared" si="127"/>
        <v/>
      </c>
      <c r="P1626" s="4"/>
      <c r="Q1626" s="33" t="str">
        <f t="shared" si="128"/>
        <v/>
      </c>
      <c r="R1626" s="34" t="str">
        <f t="shared" si="129"/>
        <v/>
      </c>
    </row>
    <row r="1627" spans="1:18" x14ac:dyDescent="0.35">
      <c r="A1627" s="25">
        <v>1623</v>
      </c>
      <c r="B1627" s="26">
        <f>_xlfn.XLOOKUP(C1627,sales!C:C,scon!B:B,"")</f>
        <v>0</v>
      </c>
      <c r="C1627" s="4"/>
      <c r="D1627" s="26">
        <f>_xlfn.XLOOKUP(C1627,sales!C:C,scon!D:D,"")</f>
        <v>0</v>
      </c>
      <c r="E1627" s="26">
        <f>_xlfn.XLOOKUP(C1627,sales!C:C,scon!E:E,"")</f>
        <v>0</v>
      </c>
      <c r="F1627" s="4"/>
      <c r="G1627" s="27"/>
      <c r="H1627" s="28"/>
      <c r="I1627" s="4"/>
      <c r="J1627" s="35">
        <f>_xlfn.XLOOKUP(C1627,sales!C:C,scon!L:L,"")</f>
        <v>0</v>
      </c>
      <c r="K1627" s="31"/>
      <c r="L1627" s="31"/>
      <c r="M1627" s="33" t="str">
        <f t="shared" si="125"/>
        <v/>
      </c>
      <c r="N1627" s="33" t="str">
        <f t="shared" si="126"/>
        <v/>
      </c>
      <c r="O1627" s="33" t="str">
        <f t="shared" si="127"/>
        <v/>
      </c>
      <c r="P1627" s="4"/>
      <c r="Q1627" s="33" t="str">
        <f t="shared" si="128"/>
        <v/>
      </c>
      <c r="R1627" s="34" t="str">
        <f t="shared" si="129"/>
        <v/>
      </c>
    </row>
    <row r="1628" spans="1:18" x14ac:dyDescent="0.35">
      <c r="A1628" s="25">
        <v>1624</v>
      </c>
      <c r="B1628" s="26">
        <f>_xlfn.XLOOKUP(C1628,sales!C:C,scon!B:B,"")</f>
        <v>0</v>
      </c>
      <c r="C1628" s="4"/>
      <c r="D1628" s="26">
        <f>_xlfn.XLOOKUP(C1628,sales!C:C,scon!D:D,"")</f>
        <v>0</v>
      </c>
      <c r="E1628" s="26">
        <f>_xlfn.XLOOKUP(C1628,sales!C:C,scon!E:E,"")</f>
        <v>0</v>
      </c>
      <c r="F1628" s="4"/>
      <c r="G1628" s="27"/>
      <c r="H1628" s="28"/>
      <c r="I1628" s="4"/>
      <c r="J1628" s="35">
        <f>_xlfn.XLOOKUP(C1628,sales!C:C,scon!L:L,"")</f>
        <v>0</v>
      </c>
      <c r="K1628" s="31"/>
      <c r="L1628" s="31"/>
      <c r="M1628" s="33" t="str">
        <f t="shared" si="125"/>
        <v/>
      </c>
      <c r="N1628" s="33" t="str">
        <f t="shared" si="126"/>
        <v/>
      </c>
      <c r="O1628" s="33" t="str">
        <f t="shared" si="127"/>
        <v/>
      </c>
      <c r="P1628" s="4"/>
      <c r="Q1628" s="33" t="str">
        <f t="shared" si="128"/>
        <v/>
      </c>
      <c r="R1628" s="34" t="str">
        <f t="shared" si="129"/>
        <v/>
      </c>
    </row>
    <row r="1629" spans="1:18" x14ac:dyDescent="0.35">
      <c r="A1629" s="25">
        <v>1625</v>
      </c>
      <c r="B1629" s="26">
        <f>_xlfn.XLOOKUP(C1629,sales!C:C,scon!B:B,"")</f>
        <v>0</v>
      </c>
      <c r="C1629" s="4"/>
      <c r="D1629" s="26">
        <f>_xlfn.XLOOKUP(C1629,sales!C:C,scon!D:D,"")</f>
        <v>0</v>
      </c>
      <c r="E1629" s="26">
        <f>_xlfn.XLOOKUP(C1629,sales!C:C,scon!E:E,"")</f>
        <v>0</v>
      </c>
      <c r="F1629" s="4"/>
      <c r="G1629" s="27"/>
      <c r="H1629" s="28"/>
      <c r="I1629" s="4"/>
      <c r="J1629" s="35">
        <f>_xlfn.XLOOKUP(C1629,sales!C:C,scon!L:L,"")</f>
        <v>0</v>
      </c>
      <c r="K1629" s="31"/>
      <c r="L1629" s="31"/>
      <c r="M1629" s="33" t="str">
        <f t="shared" si="125"/>
        <v/>
      </c>
      <c r="N1629" s="33" t="str">
        <f t="shared" si="126"/>
        <v/>
      </c>
      <c r="O1629" s="33" t="str">
        <f t="shared" si="127"/>
        <v/>
      </c>
      <c r="P1629" s="4"/>
      <c r="Q1629" s="33" t="str">
        <f t="shared" si="128"/>
        <v/>
      </c>
      <c r="R1629" s="34" t="str">
        <f t="shared" si="129"/>
        <v/>
      </c>
    </row>
    <row r="1630" spans="1:18" x14ac:dyDescent="0.35">
      <c r="A1630" s="25">
        <v>1626</v>
      </c>
      <c r="B1630" s="26">
        <f>_xlfn.XLOOKUP(C1630,sales!C:C,scon!B:B,"")</f>
        <v>0</v>
      </c>
      <c r="C1630" s="4"/>
      <c r="D1630" s="26">
        <f>_xlfn.XLOOKUP(C1630,sales!C:C,scon!D:D,"")</f>
        <v>0</v>
      </c>
      <c r="E1630" s="26">
        <f>_xlfn.XLOOKUP(C1630,sales!C:C,scon!E:E,"")</f>
        <v>0</v>
      </c>
      <c r="F1630" s="4"/>
      <c r="G1630" s="27"/>
      <c r="H1630" s="28"/>
      <c r="I1630" s="4"/>
      <c r="J1630" s="35">
        <f>_xlfn.XLOOKUP(C1630,sales!C:C,scon!L:L,"")</f>
        <v>0</v>
      </c>
      <c r="K1630" s="31"/>
      <c r="L1630" s="31"/>
      <c r="M1630" s="33" t="str">
        <f t="shared" si="125"/>
        <v/>
      </c>
      <c r="N1630" s="33" t="str">
        <f t="shared" si="126"/>
        <v/>
      </c>
      <c r="O1630" s="33" t="str">
        <f t="shared" si="127"/>
        <v/>
      </c>
      <c r="P1630" s="4"/>
      <c r="Q1630" s="33" t="str">
        <f t="shared" si="128"/>
        <v/>
      </c>
      <c r="R1630" s="34" t="str">
        <f t="shared" si="129"/>
        <v/>
      </c>
    </row>
    <row r="1631" spans="1:18" x14ac:dyDescent="0.35">
      <c r="A1631" s="25">
        <v>1627</v>
      </c>
      <c r="B1631" s="26">
        <f>_xlfn.XLOOKUP(C1631,sales!C:C,scon!B:B,"")</f>
        <v>0</v>
      </c>
      <c r="C1631" s="4"/>
      <c r="D1631" s="26">
        <f>_xlfn.XLOOKUP(C1631,sales!C:C,scon!D:D,"")</f>
        <v>0</v>
      </c>
      <c r="E1631" s="26">
        <f>_xlfn.XLOOKUP(C1631,sales!C:C,scon!E:E,"")</f>
        <v>0</v>
      </c>
      <c r="F1631" s="4"/>
      <c r="G1631" s="27"/>
      <c r="H1631" s="28"/>
      <c r="I1631" s="4"/>
      <c r="J1631" s="35">
        <f>_xlfn.XLOOKUP(C1631,sales!C:C,scon!L:L,"")</f>
        <v>0</v>
      </c>
      <c r="K1631" s="31"/>
      <c r="L1631" s="31"/>
      <c r="M1631" s="33" t="str">
        <f t="shared" si="125"/>
        <v/>
      </c>
      <c r="N1631" s="33" t="str">
        <f t="shared" si="126"/>
        <v/>
      </c>
      <c r="O1631" s="33" t="str">
        <f t="shared" si="127"/>
        <v/>
      </c>
      <c r="P1631" s="4"/>
      <c r="Q1631" s="33" t="str">
        <f t="shared" si="128"/>
        <v/>
      </c>
      <c r="R1631" s="34" t="str">
        <f t="shared" si="129"/>
        <v/>
      </c>
    </row>
    <row r="1632" spans="1:18" x14ac:dyDescent="0.35">
      <c r="A1632" s="25">
        <v>1628</v>
      </c>
      <c r="B1632" s="26">
        <f>_xlfn.XLOOKUP(C1632,sales!C:C,scon!B:B,"")</f>
        <v>0</v>
      </c>
      <c r="C1632" s="4"/>
      <c r="D1632" s="26">
        <f>_xlfn.XLOOKUP(C1632,sales!C:C,scon!D:D,"")</f>
        <v>0</v>
      </c>
      <c r="E1632" s="26">
        <f>_xlfn.XLOOKUP(C1632,sales!C:C,scon!E:E,"")</f>
        <v>0</v>
      </c>
      <c r="F1632" s="4"/>
      <c r="G1632" s="27"/>
      <c r="H1632" s="28"/>
      <c r="I1632" s="4"/>
      <c r="J1632" s="35">
        <f>_xlfn.XLOOKUP(C1632,sales!C:C,scon!L:L,"")</f>
        <v>0</v>
      </c>
      <c r="K1632" s="31"/>
      <c r="L1632" s="31"/>
      <c r="M1632" s="33" t="str">
        <f t="shared" si="125"/>
        <v/>
      </c>
      <c r="N1632" s="33" t="str">
        <f t="shared" si="126"/>
        <v/>
      </c>
      <c r="O1632" s="33" t="str">
        <f t="shared" si="127"/>
        <v/>
      </c>
      <c r="P1632" s="4"/>
      <c r="Q1632" s="33" t="str">
        <f t="shared" si="128"/>
        <v/>
      </c>
      <c r="R1632" s="34" t="str">
        <f t="shared" si="129"/>
        <v/>
      </c>
    </row>
    <row r="1633" spans="1:18" x14ac:dyDescent="0.35">
      <c r="A1633" s="25">
        <v>1629</v>
      </c>
      <c r="B1633" s="26">
        <f>_xlfn.XLOOKUP(C1633,sales!C:C,scon!B:B,"")</f>
        <v>0</v>
      </c>
      <c r="C1633" s="4"/>
      <c r="D1633" s="26">
        <f>_xlfn.XLOOKUP(C1633,sales!C:C,scon!D:D,"")</f>
        <v>0</v>
      </c>
      <c r="E1633" s="26">
        <f>_xlfn.XLOOKUP(C1633,sales!C:C,scon!E:E,"")</f>
        <v>0</v>
      </c>
      <c r="F1633" s="4"/>
      <c r="G1633" s="27"/>
      <c r="H1633" s="28"/>
      <c r="I1633" s="4"/>
      <c r="J1633" s="35">
        <f>_xlfn.XLOOKUP(C1633,sales!C:C,scon!L:L,"")</f>
        <v>0</v>
      </c>
      <c r="K1633" s="31"/>
      <c r="L1633" s="31"/>
      <c r="M1633" s="33" t="str">
        <f t="shared" si="125"/>
        <v/>
      </c>
      <c r="N1633" s="33" t="str">
        <f t="shared" si="126"/>
        <v/>
      </c>
      <c r="O1633" s="33" t="str">
        <f t="shared" si="127"/>
        <v/>
      </c>
      <c r="P1633" s="4"/>
      <c r="Q1633" s="33" t="str">
        <f t="shared" si="128"/>
        <v/>
      </c>
      <c r="R1633" s="34" t="str">
        <f t="shared" si="129"/>
        <v/>
      </c>
    </row>
    <row r="1634" spans="1:18" x14ac:dyDescent="0.35">
      <c r="A1634" s="25">
        <v>1630</v>
      </c>
      <c r="B1634" s="26">
        <f>_xlfn.XLOOKUP(C1634,sales!C:C,scon!B:B,"")</f>
        <v>0</v>
      </c>
      <c r="C1634" s="4"/>
      <c r="D1634" s="26">
        <f>_xlfn.XLOOKUP(C1634,sales!C:C,scon!D:D,"")</f>
        <v>0</v>
      </c>
      <c r="E1634" s="26">
        <f>_xlfn.XLOOKUP(C1634,sales!C:C,scon!E:E,"")</f>
        <v>0</v>
      </c>
      <c r="F1634" s="4"/>
      <c r="G1634" s="27"/>
      <c r="H1634" s="28"/>
      <c r="I1634" s="4"/>
      <c r="J1634" s="35">
        <f>_xlfn.XLOOKUP(C1634,sales!C:C,scon!L:L,"")</f>
        <v>0</v>
      </c>
      <c r="K1634" s="31"/>
      <c r="L1634" s="31"/>
      <c r="M1634" s="33" t="str">
        <f t="shared" si="125"/>
        <v/>
      </c>
      <c r="N1634" s="33" t="str">
        <f t="shared" si="126"/>
        <v/>
      </c>
      <c r="O1634" s="33" t="str">
        <f t="shared" si="127"/>
        <v/>
      </c>
      <c r="P1634" s="4"/>
      <c r="Q1634" s="33" t="str">
        <f t="shared" si="128"/>
        <v/>
      </c>
      <c r="R1634" s="34" t="str">
        <f t="shared" si="129"/>
        <v/>
      </c>
    </row>
    <row r="1635" spans="1:18" x14ac:dyDescent="0.35">
      <c r="A1635" s="25">
        <v>1631</v>
      </c>
      <c r="B1635" s="26">
        <f>_xlfn.XLOOKUP(C1635,sales!C:C,scon!B:B,"")</f>
        <v>0</v>
      </c>
      <c r="C1635" s="4"/>
      <c r="D1635" s="26">
        <f>_xlfn.XLOOKUP(C1635,sales!C:C,scon!D:D,"")</f>
        <v>0</v>
      </c>
      <c r="E1635" s="26">
        <f>_xlfn.XLOOKUP(C1635,sales!C:C,scon!E:E,"")</f>
        <v>0</v>
      </c>
      <c r="F1635" s="4"/>
      <c r="G1635" s="27"/>
      <c r="H1635" s="28"/>
      <c r="I1635" s="4"/>
      <c r="J1635" s="35">
        <f>_xlfn.XLOOKUP(C1635,sales!C:C,scon!L:L,"")</f>
        <v>0</v>
      </c>
      <c r="K1635" s="31"/>
      <c r="L1635" s="31"/>
      <c r="M1635" s="33" t="str">
        <f t="shared" si="125"/>
        <v/>
      </c>
      <c r="N1635" s="33" t="str">
        <f t="shared" si="126"/>
        <v/>
      </c>
      <c r="O1635" s="33" t="str">
        <f t="shared" si="127"/>
        <v/>
      </c>
      <c r="P1635" s="4"/>
      <c r="Q1635" s="33" t="str">
        <f t="shared" si="128"/>
        <v/>
      </c>
      <c r="R1635" s="34" t="str">
        <f t="shared" si="129"/>
        <v/>
      </c>
    </row>
    <row r="1636" spans="1:18" x14ac:dyDescent="0.35">
      <c r="A1636" s="25">
        <v>1632</v>
      </c>
      <c r="B1636" s="26">
        <f>_xlfn.XLOOKUP(C1636,sales!C:C,scon!B:B,"")</f>
        <v>0</v>
      </c>
      <c r="C1636" s="4"/>
      <c r="D1636" s="26">
        <f>_xlfn.XLOOKUP(C1636,sales!C:C,scon!D:D,"")</f>
        <v>0</v>
      </c>
      <c r="E1636" s="26">
        <f>_xlfn.XLOOKUP(C1636,sales!C:C,scon!E:E,"")</f>
        <v>0</v>
      </c>
      <c r="F1636" s="4"/>
      <c r="G1636" s="27"/>
      <c r="H1636" s="28"/>
      <c r="I1636" s="4"/>
      <c r="J1636" s="35">
        <f>_xlfn.XLOOKUP(C1636,sales!C:C,scon!L:L,"")</f>
        <v>0</v>
      </c>
      <c r="K1636" s="31"/>
      <c r="L1636" s="31"/>
      <c r="M1636" s="33" t="str">
        <f t="shared" si="125"/>
        <v/>
      </c>
      <c r="N1636" s="33" t="str">
        <f t="shared" si="126"/>
        <v/>
      </c>
      <c r="O1636" s="33" t="str">
        <f t="shared" si="127"/>
        <v/>
      </c>
      <c r="P1636" s="4"/>
      <c r="Q1636" s="33" t="str">
        <f t="shared" si="128"/>
        <v/>
      </c>
      <c r="R1636" s="34" t="str">
        <f t="shared" si="129"/>
        <v/>
      </c>
    </row>
    <row r="1637" spans="1:18" x14ac:dyDescent="0.35">
      <c r="A1637" s="25">
        <v>1633</v>
      </c>
      <c r="B1637" s="26">
        <f>_xlfn.XLOOKUP(C1637,sales!C:C,scon!B:B,"")</f>
        <v>0</v>
      </c>
      <c r="C1637" s="4"/>
      <c r="D1637" s="26">
        <f>_xlfn.XLOOKUP(C1637,sales!C:C,scon!D:D,"")</f>
        <v>0</v>
      </c>
      <c r="E1637" s="26">
        <f>_xlfn.XLOOKUP(C1637,sales!C:C,scon!E:E,"")</f>
        <v>0</v>
      </c>
      <c r="F1637" s="4"/>
      <c r="G1637" s="27"/>
      <c r="H1637" s="28"/>
      <c r="I1637" s="4"/>
      <c r="J1637" s="35">
        <f>_xlfn.XLOOKUP(C1637,sales!C:C,scon!L:L,"")</f>
        <v>0</v>
      </c>
      <c r="K1637" s="31"/>
      <c r="L1637" s="31"/>
      <c r="M1637" s="33" t="str">
        <f t="shared" si="125"/>
        <v/>
      </c>
      <c r="N1637" s="33" t="str">
        <f t="shared" si="126"/>
        <v/>
      </c>
      <c r="O1637" s="33" t="str">
        <f t="shared" si="127"/>
        <v/>
      </c>
      <c r="P1637" s="4"/>
      <c r="Q1637" s="33" t="str">
        <f t="shared" si="128"/>
        <v/>
      </c>
      <c r="R1637" s="34" t="str">
        <f t="shared" si="129"/>
        <v/>
      </c>
    </row>
    <row r="1638" spans="1:18" x14ac:dyDescent="0.35">
      <c r="A1638" s="25">
        <v>1634</v>
      </c>
      <c r="B1638" s="26">
        <f>_xlfn.XLOOKUP(C1638,sales!C:C,scon!B:B,"")</f>
        <v>0</v>
      </c>
      <c r="C1638" s="4"/>
      <c r="D1638" s="26">
        <f>_xlfn.XLOOKUP(C1638,sales!C:C,scon!D:D,"")</f>
        <v>0</v>
      </c>
      <c r="E1638" s="26">
        <f>_xlfn.XLOOKUP(C1638,sales!C:C,scon!E:E,"")</f>
        <v>0</v>
      </c>
      <c r="F1638" s="4"/>
      <c r="G1638" s="27"/>
      <c r="H1638" s="28"/>
      <c r="I1638" s="4"/>
      <c r="J1638" s="35">
        <f>_xlfn.XLOOKUP(C1638,sales!C:C,scon!L:L,"")</f>
        <v>0</v>
      </c>
      <c r="K1638" s="31"/>
      <c r="L1638" s="31"/>
      <c r="M1638" s="33" t="str">
        <f t="shared" si="125"/>
        <v/>
      </c>
      <c r="N1638" s="33" t="str">
        <f t="shared" si="126"/>
        <v/>
      </c>
      <c r="O1638" s="33" t="str">
        <f t="shared" si="127"/>
        <v/>
      </c>
      <c r="P1638" s="4"/>
      <c r="Q1638" s="33" t="str">
        <f t="shared" si="128"/>
        <v/>
      </c>
      <c r="R1638" s="34" t="str">
        <f t="shared" si="129"/>
        <v/>
      </c>
    </row>
    <row r="1639" spans="1:18" x14ac:dyDescent="0.35">
      <c r="A1639" s="25">
        <v>1635</v>
      </c>
      <c r="B1639" s="26">
        <f>_xlfn.XLOOKUP(C1639,sales!C:C,scon!B:B,"")</f>
        <v>0</v>
      </c>
      <c r="C1639" s="4"/>
      <c r="D1639" s="26">
        <f>_xlfn.XLOOKUP(C1639,sales!C:C,scon!D:D,"")</f>
        <v>0</v>
      </c>
      <c r="E1639" s="26">
        <f>_xlfn.XLOOKUP(C1639,sales!C:C,scon!E:E,"")</f>
        <v>0</v>
      </c>
      <c r="F1639" s="4"/>
      <c r="G1639" s="27"/>
      <c r="H1639" s="28"/>
      <c r="I1639" s="4"/>
      <c r="J1639" s="35">
        <f>_xlfn.XLOOKUP(C1639,sales!C:C,scon!L:L,"")</f>
        <v>0</v>
      </c>
      <c r="K1639" s="31"/>
      <c r="L1639" s="31"/>
      <c r="M1639" s="33" t="str">
        <f t="shared" si="125"/>
        <v/>
      </c>
      <c r="N1639" s="33" t="str">
        <f t="shared" si="126"/>
        <v/>
      </c>
      <c r="O1639" s="33" t="str">
        <f t="shared" si="127"/>
        <v/>
      </c>
      <c r="P1639" s="4"/>
      <c r="Q1639" s="33" t="str">
        <f t="shared" si="128"/>
        <v/>
      </c>
      <c r="R1639" s="34" t="str">
        <f t="shared" si="129"/>
        <v/>
      </c>
    </row>
    <row r="1640" spans="1:18" x14ac:dyDescent="0.35">
      <c r="A1640" s="25">
        <v>1636</v>
      </c>
      <c r="B1640" s="26">
        <f>_xlfn.XLOOKUP(C1640,sales!C:C,scon!B:B,"")</f>
        <v>0</v>
      </c>
      <c r="C1640" s="4"/>
      <c r="D1640" s="26">
        <f>_xlfn.XLOOKUP(C1640,sales!C:C,scon!D:D,"")</f>
        <v>0</v>
      </c>
      <c r="E1640" s="26">
        <f>_xlfn.XLOOKUP(C1640,sales!C:C,scon!E:E,"")</f>
        <v>0</v>
      </c>
      <c r="F1640" s="4"/>
      <c r="G1640" s="27"/>
      <c r="H1640" s="28"/>
      <c r="I1640" s="4"/>
      <c r="J1640" s="35">
        <f>_xlfn.XLOOKUP(C1640,sales!C:C,scon!L:L,"")</f>
        <v>0</v>
      </c>
      <c r="K1640" s="31"/>
      <c r="L1640" s="31"/>
      <c r="M1640" s="33" t="str">
        <f t="shared" si="125"/>
        <v/>
      </c>
      <c r="N1640" s="33" t="str">
        <f t="shared" si="126"/>
        <v/>
      </c>
      <c r="O1640" s="33" t="str">
        <f t="shared" si="127"/>
        <v/>
      </c>
      <c r="P1640" s="4"/>
      <c r="Q1640" s="33" t="str">
        <f t="shared" si="128"/>
        <v/>
      </c>
      <c r="R1640" s="34" t="str">
        <f t="shared" si="129"/>
        <v/>
      </c>
    </row>
    <row r="1641" spans="1:18" x14ac:dyDescent="0.35">
      <c r="A1641" s="25">
        <v>1637</v>
      </c>
      <c r="B1641" s="26">
        <f>_xlfn.XLOOKUP(C1641,sales!C:C,scon!B:B,"")</f>
        <v>0</v>
      </c>
      <c r="C1641" s="4"/>
      <c r="D1641" s="26">
        <f>_xlfn.XLOOKUP(C1641,sales!C:C,scon!D:D,"")</f>
        <v>0</v>
      </c>
      <c r="E1641" s="26">
        <f>_xlfn.XLOOKUP(C1641,sales!C:C,scon!E:E,"")</f>
        <v>0</v>
      </c>
      <c r="F1641" s="4"/>
      <c r="G1641" s="27"/>
      <c r="H1641" s="28"/>
      <c r="I1641" s="4"/>
      <c r="J1641" s="35">
        <f>_xlfn.XLOOKUP(C1641,sales!C:C,scon!L:L,"")</f>
        <v>0</v>
      </c>
      <c r="K1641" s="31"/>
      <c r="L1641" s="31"/>
      <c r="M1641" s="33" t="str">
        <f t="shared" si="125"/>
        <v/>
      </c>
      <c r="N1641" s="33" t="str">
        <f t="shared" si="126"/>
        <v/>
      </c>
      <c r="O1641" s="33" t="str">
        <f t="shared" si="127"/>
        <v/>
      </c>
      <c r="P1641" s="4"/>
      <c r="Q1641" s="33" t="str">
        <f t="shared" si="128"/>
        <v/>
      </c>
      <c r="R1641" s="34" t="str">
        <f t="shared" si="129"/>
        <v/>
      </c>
    </row>
    <row r="1642" spans="1:18" x14ac:dyDescent="0.35">
      <c r="A1642" s="25">
        <v>1638</v>
      </c>
      <c r="B1642" s="26">
        <f>_xlfn.XLOOKUP(C1642,sales!C:C,scon!B:B,"")</f>
        <v>0</v>
      </c>
      <c r="C1642" s="4"/>
      <c r="D1642" s="26">
        <f>_xlfn.XLOOKUP(C1642,sales!C:C,scon!D:D,"")</f>
        <v>0</v>
      </c>
      <c r="E1642" s="26">
        <f>_xlfn.XLOOKUP(C1642,sales!C:C,scon!E:E,"")</f>
        <v>0</v>
      </c>
      <c r="F1642" s="4"/>
      <c r="G1642" s="27"/>
      <c r="H1642" s="28"/>
      <c r="I1642" s="4"/>
      <c r="J1642" s="35">
        <f>_xlfn.XLOOKUP(C1642,sales!C:C,scon!L:L,"")</f>
        <v>0</v>
      </c>
      <c r="K1642" s="31"/>
      <c r="L1642" s="31"/>
      <c r="M1642" s="33" t="str">
        <f t="shared" si="125"/>
        <v/>
      </c>
      <c r="N1642" s="33" t="str">
        <f t="shared" si="126"/>
        <v/>
      </c>
      <c r="O1642" s="33" t="str">
        <f t="shared" si="127"/>
        <v/>
      </c>
      <c r="P1642" s="4"/>
      <c r="Q1642" s="33" t="str">
        <f t="shared" si="128"/>
        <v/>
      </c>
      <c r="R1642" s="34" t="str">
        <f t="shared" si="129"/>
        <v/>
      </c>
    </row>
    <row r="1643" spans="1:18" x14ac:dyDescent="0.35">
      <c r="A1643" s="25">
        <v>1639</v>
      </c>
      <c r="B1643" s="26">
        <f>_xlfn.XLOOKUP(C1643,sales!C:C,scon!B:B,"")</f>
        <v>0</v>
      </c>
      <c r="C1643" s="4"/>
      <c r="D1643" s="26">
        <f>_xlfn.XLOOKUP(C1643,sales!C:C,scon!D:D,"")</f>
        <v>0</v>
      </c>
      <c r="E1643" s="26">
        <f>_xlfn.XLOOKUP(C1643,sales!C:C,scon!E:E,"")</f>
        <v>0</v>
      </c>
      <c r="F1643" s="4"/>
      <c r="G1643" s="27"/>
      <c r="H1643" s="28"/>
      <c r="I1643" s="4"/>
      <c r="J1643" s="35">
        <f>_xlfn.XLOOKUP(C1643,sales!C:C,scon!L:L,"")</f>
        <v>0</v>
      </c>
      <c r="K1643" s="31"/>
      <c r="L1643" s="31"/>
      <c r="M1643" s="33" t="str">
        <f t="shared" si="125"/>
        <v/>
      </c>
      <c r="N1643" s="33" t="str">
        <f t="shared" si="126"/>
        <v/>
      </c>
      <c r="O1643" s="33" t="str">
        <f t="shared" si="127"/>
        <v/>
      </c>
      <c r="P1643" s="4"/>
      <c r="Q1643" s="33" t="str">
        <f t="shared" si="128"/>
        <v/>
      </c>
      <c r="R1643" s="34" t="str">
        <f t="shared" si="129"/>
        <v/>
      </c>
    </row>
    <row r="1644" spans="1:18" x14ac:dyDescent="0.35">
      <c r="A1644" s="25">
        <v>1640</v>
      </c>
      <c r="B1644" s="26">
        <f>_xlfn.XLOOKUP(C1644,sales!C:C,scon!B:B,"")</f>
        <v>0</v>
      </c>
      <c r="C1644" s="4"/>
      <c r="D1644" s="26">
        <f>_xlfn.XLOOKUP(C1644,sales!C:C,scon!D:D,"")</f>
        <v>0</v>
      </c>
      <c r="E1644" s="26">
        <f>_xlfn.XLOOKUP(C1644,sales!C:C,scon!E:E,"")</f>
        <v>0</v>
      </c>
      <c r="F1644" s="4"/>
      <c r="G1644" s="27"/>
      <c r="H1644" s="28"/>
      <c r="I1644" s="4"/>
      <c r="J1644" s="35">
        <f>_xlfn.XLOOKUP(C1644,sales!C:C,scon!L:L,"")</f>
        <v>0</v>
      </c>
      <c r="K1644" s="31"/>
      <c r="L1644" s="31"/>
      <c r="M1644" s="33" t="str">
        <f t="shared" si="125"/>
        <v/>
      </c>
      <c r="N1644" s="33" t="str">
        <f t="shared" si="126"/>
        <v/>
      </c>
      <c r="O1644" s="33" t="str">
        <f t="shared" si="127"/>
        <v/>
      </c>
      <c r="P1644" s="4"/>
      <c r="Q1644" s="33" t="str">
        <f t="shared" si="128"/>
        <v/>
      </c>
      <c r="R1644" s="34" t="str">
        <f t="shared" si="129"/>
        <v/>
      </c>
    </row>
    <row r="1645" spans="1:18" x14ac:dyDescent="0.35">
      <c r="A1645" s="25">
        <v>1641</v>
      </c>
      <c r="B1645" s="26">
        <f>_xlfn.XLOOKUP(C1645,sales!C:C,scon!B:B,"")</f>
        <v>0</v>
      </c>
      <c r="C1645" s="4"/>
      <c r="D1645" s="26">
        <f>_xlfn.XLOOKUP(C1645,sales!C:C,scon!D:D,"")</f>
        <v>0</v>
      </c>
      <c r="E1645" s="26">
        <f>_xlfn.XLOOKUP(C1645,sales!C:C,scon!E:E,"")</f>
        <v>0</v>
      </c>
      <c r="F1645" s="4"/>
      <c r="G1645" s="27"/>
      <c r="H1645" s="28"/>
      <c r="I1645" s="4"/>
      <c r="J1645" s="35">
        <f>_xlfn.XLOOKUP(C1645,sales!C:C,scon!L:L,"")</f>
        <v>0</v>
      </c>
      <c r="K1645" s="31"/>
      <c r="L1645" s="31"/>
      <c r="M1645" s="33" t="str">
        <f t="shared" si="125"/>
        <v/>
      </c>
      <c r="N1645" s="33" t="str">
        <f t="shared" si="126"/>
        <v/>
      </c>
      <c r="O1645" s="33" t="str">
        <f t="shared" si="127"/>
        <v/>
      </c>
      <c r="P1645" s="4"/>
      <c r="Q1645" s="33" t="str">
        <f t="shared" si="128"/>
        <v/>
      </c>
      <c r="R1645" s="34" t="str">
        <f t="shared" si="129"/>
        <v/>
      </c>
    </row>
    <row r="1646" spans="1:18" x14ac:dyDescent="0.35">
      <c r="A1646" s="25">
        <v>1642</v>
      </c>
      <c r="B1646" s="26">
        <f>_xlfn.XLOOKUP(C1646,sales!C:C,scon!B:B,"")</f>
        <v>0</v>
      </c>
      <c r="C1646" s="4"/>
      <c r="D1646" s="26">
        <f>_xlfn.XLOOKUP(C1646,sales!C:C,scon!D:D,"")</f>
        <v>0</v>
      </c>
      <c r="E1646" s="26">
        <f>_xlfn.XLOOKUP(C1646,sales!C:C,scon!E:E,"")</f>
        <v>0</v>
      </c>
      <c r="F1646" s="4"/>
      <c r="G1646" s="27"/>
      <c r="H1646" s="28"/>
      <c r="I1646" s="4"/>
      <c r="J1646" s="35">
        <f>_xlfn.XLOOKUP(C1646,sales!C:C,scon!L:L,"")</f>
        <v>0</v>
      </c>
      <c r="K1646" s="31"/>
      <c r="L1646" s="31"/>
      <c r="M1646" s="33" t="str">
        <f t="shared" si="125"/>
        <v/>
      </c>
      <c r="N1646" s="33" t="str">
        <f t="shared" si="126"/>
        <v/>
      </c>
      <c r="O1646" s="33" t="str">
        <f t="shared" si="127"/>
        <v/>
      </c>
      <c r="P1646" s="4"/>
      <c r="Q1646" s="33" t="str">
        <f t="shared" si="128"/>
        <v/>
      </c>
      <c r="R1646" s="34" t="str">
        <f t="shared" si="129"/>
        <v/>
      </c>
    </row>
    <row r="1647" spans="1:18" x14ac:dyDescent="0.35">
      <c r="A1647" s="25">
        <v>1643</v>
      </c>
      <c r="B1647" s="26">
        <f>_xlfn.XLOOKUP(C1647,sales!C:C,scon!B:B,"")</f>
        <v>0</v>
      </c>
      <c r="C1647" s="4"/>
      <c r="D1647" s="26">
        <f>_xlfn.XLOOKUP(C1647,sales!C:C,scon!D:D,"")</f>
        <v>0</v>
      </c>
      <c r="E1647" s="26">
        <f>_xlfn.XLOOKUP(C1647,sales!C:C,scon!E:E,"")</f>
        <v>0</v>
      </c>
      <c r="F1647" s="4"/>
      <c r="G1647" s="27"/>
      <c r="H1647" s="28"/>
      <c r="I1647" s="4"/>
      <c r="J1647" s="35">
        <f>_xlfn.XLOOKUP(C1647,sales!C:C,scon!L:L,"")</f>
        <v>0</v>
      </c>
      <c r="K1647" s="31"/>
      <c r="L1647" s="31"/>
      <c r="M1647" s="33" t="str">
        <f t="shared" si="125"/>
        <v/>
      </c>
      <c r="N1647" s="33" t="str">
        <f t="shared" si="126"/>
        <v/>
      </c>
      <c r="O1647" s="33" t="str">
        <f t="shared" si="127"/>
        <v/>
      </c>
      <c r="P1647" s="4"/>
      <c r="Q1647" s="33" t="str">
        <f t="shared" si="128"/>
        <v/>
      </c>
      <c r="R1647" s="34" t="str">
        <f t="shared" si="129"/>
        <v/>
      </c>
    </row>
    <row r="1648" spans="1:18" x14ac:dyDescent="0.35">
      <c r="A1648" s="25">
        <v>1644</v>
      </c>
      <c r="B1648" s="26">
        <f>_xlfn.XLOOKUP(C1648,sales!C:C,scon!B:B,"")</f>
        <v>0</v>
      </c>
      <c r="C1648" s="4"/>
      <c r="D1648" s="26">
        <f>_xlfn.XLOOKUP(C1648,sales!C:C,scon!D:D,"")</f>
        <v>0</v>
      </c>
      <c r="E1648" s="26">
        <f>_xlfn.XLOOKUP(C1648,sales!C:C,scon!E:E,"")</f>
        <v>0</v>
      </c>
      <c r="F1648" s="4"/>
      <c r="G1648" s="27"/>
      <c r="H1648" s="28"/>
      <c r="I1648" s="4"/>
      <c r="J1648" s="35">
        <f>_xlfn.XLOOKUP(C1648,sales!C:C,scon!L:L,"")</f>
        <v>0</v>
      </c>
      <c r="K1648" s="31"/>
      <c r="L1648" s="31"/>
      <c r="M1648" s="33" t="str">
        <f t="shared" si="125"/>
        <v/>
      </c>
      <c r="N1648" s="33" t="str">
        <f t="shared" si="126"/>
        <v/>
      </c>
      <c r="O1648" s="33" t="str">
        <f t="shared" si="127"/>
        <v/>
      </c>
      <c r="P1648" s="4"/>
      <c r="Q1648" s="33" t="str">
        <f t="shared" si="128"/>
        <v/>
      </c>
      <c r="R1648" s="34" t="str">
        <f t="shared" si="129"/>
        <v/>
      </c>
    </row>
    <row r="1649" spans="1:18" x14ac:dyDescent="0.35">
      <c r="A1649" s="25">
        <v>1645</v>
      </c>
      <c r="B1649" s="26">
        <f>_xlfn.XLOOKUP(C1649,sales!C:C,scon!B:B,"")</f>
        <v>0</v>
      </c>
      <c r="C1649" s="4"/>
      <c r="D1649" s="26">
        <f>_xlfn.XLOOKUP(C1649,sales!C:C,scon!D:D,"")</f>
        <v>0</v>
      </c>
      <c r="E1649" s="26">
        <f>_xlfn.XLOOKUP(C1649,sales!C:C,scon!E:E,"")</f>
        <v>0</v>
      </c>
      <c r="F1649" s="4"/>
      <c r="G1649" s="27"/>
      <c r="H1649" s="28"/>
      <c r="I1649" s="4"/>
      <c r="J1649" s="35">
        <f>_xlfn.XLOOKUP(C1649,sales!C:C,scon!L:L,"")</f>
        <v>0</v>
      </c>
      <c r="K1649" s="31"/>
      <c r="L1649" s="31"/>
      <c r="M1649" s="33" t="str">
        <f t="shared" si="125"/>
        <v/>
      </c>
      <c r="N1649" s="33" t="str">
        <f t="shared" si="126"/>
        <v/>
      </c>
      <c r="O1649" s="33" t="str">
        <f t="shared" si="127"/>
        <v/>
      </c>
      <c r="P1649" s="4"/>
      <c r="Q1649" s="33" t="str">
        <f t="shared" si="128"/>
        <v/>
      </c>
      <c r="R1649" s="34" t="str">
        <f t="shared" si="129"/>
        <v/>
      </c>
    </row>
    <row r="1650" spans="1:18" x14ac:dyDescent="0.35">
      <c r="A1650" s="25">
        <v>1646</v>
      </c>
      <c r="B1650" s="26">
        <f>_xlfn.XLOOKUP(C1650,sales!C:C,scon!B:B,"")</f>
        <v>0</v>
      </c>
      <c r="C1650" s="4"/>
      <c r="D1650" s="26">
        <f>_xlfn.XLOOKUP(C1650,sales!C:C,scon!D:D,"")</f>
        <v>0</v>
      </c>
      <c r="E1650" s="26">
        <f>_xlfn.XLOOKUP(C1650,sales!C:C,scon!E:E,"")</f>
        <v>0</v>
      </c>
      <c r="F1650" s="4"/>
      <c r="G1650" s="27"/>
      <c r="H1650" s="28"/>
      <c r="I1650" s="4"/>
      <c r="J1650" s="35">
        <f>_xlfn.XLOOKUP(C1650,sales!C:C,scon!L:L,"")</f>
        <v>0</v>
      </c>
      <c r="K1650" s="31"/>
      <c r="L1650" s="31"/>
      <c r="M1650" s="33" t="str">
        <f t="shared" si="125"/>
        <v/>
      </c>
      <c r="N1650" s="33" t="str">
        <f t="shared" si="126"/>
        <v/>
      </c>
      <c r="O1650" s="33" t="str">
        <f t="shared" si="127"/>
        <v/>
      </c>
      <c r="P1650" s="4"/>
      <c r="Q1650" s="33" t="str">
        <f t="shared" si="128"/>
        <v/>
      </c>
      <c r="R1650" s="34" t="str">
        <f t="shared" si="129"/>
        <v/>
      </c>
    </row>
    <row r="1651" spans="1:18" x14ac:dyDescent="0.35">
      <c r="A1651" s="25">
        <v>1647</v>
      </c>
      <c r="B1651" s="26">
        <f>_xlfn.XLOOKUP(C1651,sales!C:C,scon!B:B,"")</f>
        <v>0</v>
      </c>
      <c r="C1651" s="4"/>
      <c r="D1651" s="26">
        <f>_xlfn.XLOOKUP(C1651,sales!C:C,scon!D:D,"")</f>
        <v>0</v>
      </c>
      <c r="E1651" s="26">
        <f>_xlfn.XLOOKUP(C1651,sales!C:C,scon!E:E,"")</f>
        <v>0</v>
      </c>
      <c r="F1651" s="4"/>
      <c r="G1651" s="27"/>
      <c r="H1651" s="28"/>
      <c r="I1651" s="4"/>
      <c r="J1651" s="35">
        <f>_xlfn.XLOOKUP(C1651,sales!C:C,scon!L:L,"")</f>
        <v>0</v>
      </c>
      <c r="K1651" s="31"/>
      <c r="L1651" s="31"/>
      <c r="M1651" s="33" t="str">
        <f t="shared" si="125"/>
        <v/>
      </c>
      <c r="N1651" s="33" t="str">
        <f t="shared" si="126"/>
        <v/>
      </c>
      <c r="O1651" s="33" t="str">
        <f t="shared" si="127"/>
        <v/>
      </c>
      <c r="P1651" s="4"/>
      <c r="Q1651" s="33" t="str">
        <f t="shared" si="128"/>
        <v/>
      </c>
      <c r="R1651" s="34" t="str">
        <f t="shared" si="129"/>
        <v/>
      </c>
    </row>
    <row r="1652" spans="1:18" x14ac:dyDescent="0.35">
      <c r="A1652" s="25">
        <v>1648</v>
      </c>
      <c r="B1652" s="26">
        <f>_xlfn.XLOOKUP(C1652,sales!C:C,scon!B:B,"")</f>
        <v>0</v>
      </c>
      <c r="C1652" s="4"/>
      <c r="D1652" s="26">
        <f>_xlfn.XLOOKUP(C1652,sales!C:C,scon!D:D,"")</f>
        <v>0</v>
      </c>
      <c r="E1652" s="26">
        <f>_xlfn.XLOOKUP(C1652,sales!C:C,scon!E:E,"")</f>
        <v>0</v>
      </c>
      <c r="F1652" s="4"/>
      <c r="G1652" s="27"/>
      <c r="H1652" s="28"/>
      <c r="I1652" s="4"/>
      <c r="J1652" s="35">
        <f>_xlfn.XLOOKUP(C1652,sales!C:C,scon!L:L,"")</f>
        <v>0</v>
      </c>
      <c r="K1652" s="31"/>
      <c r="L1652" s="31"/>
      <c r="M1652" s="33" t="str">
        <f t="shared" si="125"/>
        <v/>
      </c>
      <c r="N1652" s="33" t="str">
        <f t="shared" si="126"/>
        <v/>
      </c>
      <c r="O1652" s="33" t="str">
        <f t="shared" si="127"/>
        <v/>
      </c>
      <c r="P1652" s="4"/>
      <c r="Q1652" s="33" t="str">
        <f t="shared" si="128"/>
        <v/>
      </c>
      <c r="R1652" s="34" t="str">
        <f t="shared" si="129"/>
        <v/>
      </c>
    </row>
    <row r="1653" spans="1:18" x14ac:dyDescent="0.35">
      <c r="A1653" s="25">
        <v>1649</v>
      </c>
      <c r="B1653" s="26">
        <f>_xlfn.XLOOKUP(C1653,sales!C:C,scon!B:B,"")</f>
        <v>0</v>
      </c>
      <c r="C1653" s="4"/>
      <c r="D1653" s="26">
        <f>_xlfn.XLOOKUP(C1653,sales!C:C,scon!D:D,"")</f>
        <v>0</v>
      </c>
      <c r="E1653" s="26">
        <f>_xlfn.XLOOKUP(C1653,sales!C:C,scon!E:E,"")</f>
        <v>0</v>
      </c>
      <c r="F1653" s="4"/>
      <c r="G1653" s="27"/>
      <c r="H1653" s="28"/>
      <c r="I1653" s="4"/>
      <c r="J1653" s="35">
        <f>_xlfn.XLOOKUP(C1653,sales!C:C,scon!L:L,"")</f>
        <v>0</v>
      </c>
      <c r="K1653" s="31"/>
      <c r="L1653" s="31"/>
      <c r="M1653" s="33" t="str">
        <f t="shared" si="125"/>
        <v/>
      </c>
      <c r="N1653" s="33" t="str">
        <f t="shared" si="126"/>
        <v/>
      </c>
      <c r="O1653" s="33" t="str">
        <f t="shared" si="127"/>
        <v/>
      </c>
      <c r="P1653" s="4"/>
      <c r="Q1653" s="33" t="str">
        <f t="shared" si="128"/>
        <v/>
      </c>
      <c r="R1653" s="34" t="str">
        <f t="shared" si="129"/>
        <v/>
      </c>
    </row>
    <row r="1654" spans="1:18" x14ac:dyDescent="0.35">
      <c r="A1654" s="25">
        <v>1650</v>
      </c>
      <c r="B1654" s="26">
        <f>_xlfn.XLOOKUP(C1654,sales!C:C,scon!B:B,"")</f>
        <v>0</v>
      </c>
      <c r="C1654" s="4"/>
      <c r="D1654" s="26">
        <f>_xlfn.XLOOKUP(C1654,sales!C:C,scon!D:D,"")</f>
        <v>0</v>
      </c>
      <c r="E1654" s="26">
        <f>_xlfn.XLOOKUP(C1654,sales!C:C,scon!E:E,"")</f>
        <v>0</v>
      </c>
      <c r="F1654" s="4"/>
      <c r="G1654" s="27"/>
      <c r="H1654" s="28"/>
      <c r="I1654" s="4"/>
      <c r="J1654" s="35">
        <f>_xlfn.XLOOKUP(C1654,sales!C:C,scon!L:L,"")</f>
        <v>0</v>
      </c>
      <c r="K1654" s="31"/>
      <c r="L1654" s="31"/>
      <c r="M1654" s="33" t="str">
        <f t="shared" si="125"/>
        <v/>
      </c>
      <c r="N1654" s="33" t="str">
        <f t="shared" si="126"/>
        <v/>
      </c>
      <c r="O1654" s="33" t="str">
        <f t="shared" si="127"/>
        <v/>
      </c>
      <c r="P1654" s="4"/>
      <c r="Q1654" s="33" t="str">
        <f t="shared" si="128"/>
        <v/>
      </c>
      <c r="R1654" s="34" t="str">
        <f t="shared" si="129"/>
        <v/>
      </c>
    </row>
    <row r="1655" spans="1:18" x14ac:dyDescent="0.35">
      <c r="A1655" s="25">
        <v>1651</v>
      </c>
      <c r="B1655" s="26">
        <f>_xlfn.XLOOKUP(C1655,sales!C:C,scon!B:B,"")</f>
        <v>0</v>
      </c>
      <c r="C1655" s="4"/>
      <c r="D1655" s="26">
        <f>_xlfn.XLOOKUP(C1655,sales!C:C,scon!D:D,"")</f>
        <v>0</v>
      </c>
      <c r="E1655" s="26">
        <f>_xlfn.XLOOKUP(C1655,sales!C:C,scon!E:E,"")</f>
        <v>0</v>
      </c>
      <c r="F1655" s="4"/>
      <c r="G1655" s="27"/>
      <c r="H1655" s="28"/>
      <c r="I1655" s="4"/>
      <c r="J1655" s="35">
        <f>_xlfn.XLOOKUP(C1655,sales!C:C,scon!L:L,"")</f>
        <v>0</v>
      </c>
      <c r="K1655" s="31"/>
      <c r="L1655" s="31"/>
      <c r="M1655" s="33" t="str">
        <f t="shared" si="125"/>
        <v/>
      </c>
      <c r="N1655" s="33" t="str">
        <f t="shared" si="126"/>
        <v/>
      </c>
      <c r="O1655" s="33" t="str">
        <f t="shared" si="127"/>
        <v/>
      </c>
      <c r="P1655" s="4"/>
      <c r="Q1655" s="33" t="str">
        <f t="shared" si="128"/>
        <v/>
      </c>
      <c r="R1655" s="34" t="str">
        <f t="shared" si="129"/>
        <v/>
      </c>
    </row>
    <row r="1656" spans="1:18" x14ac:dyDescent="0.35">
      <c r="A1656" s="25">
        <v>1652</v>
      </c>
      <c r="B1656" s="26">
        <f>_xlfn.XLOOKUP(C1656,sales!C:C,scon!B:B,"")</f>
        <v>0</v>
      </c>
      <c r="C1656" s="4"/>
      <c r="D1656" s="26">
        <f>_xlfn.XLOOKUP(C1656,sales!C:C,scon!D:D,"")</f>
        <v>0</v>
      </c>
      <c r="E1656" s="26">
        <f>_xlfn.XLOOKUP(C1656,sales!C:C,scon!E:E,"")</f>
        <v>0</v>
      </c>
      <c r="F1656" s="4"/>
      <c r="G1656" s="27"/>
      <c r="H1656" s="28"/>
      <c r="I1656" s="4"/>
      <c r="J1656" s="35">
        <f>_xlfn.XLOOKUP(C1656,sales!C:C,scon!L:L,"")</f>
        <v>0</v>
      </c>
      <c r="K1656" s="31"/>
      <c r="L1656" s="31"/>
      <c r="M1656" s="33" t="str">
        <f t="shared" si="125"/>
        <v/>
      </c>
      <c r="N1656" s="33" t="str">
        <f t="shared" si="126"/>
        <v/>
      </c>
      <c r="O1656" s="33" t="str">
        <f t="shared" si="127"/>
        <v/>
      </c>
      <c r="P1656" s="4"/>
      <c r="Q1656" s="33" t="str">
        <f t="shared" si="128"/>
        <v/>
      </c>
      <c r="R1656" s="34" t="str">
        <f t="shared" si="129"/>
        <v/>
      </c>
    </row>
    <row r="1657" spans="1:18" x14ac:dyDescent="0.35">
      <c r="A1657" s="25">
        <v>1653</v>
      </c>
      <c r="B1657" s="26">
        <f>_xlfn.XLOOKUP(C1657,sales!C:C,scon!B:B,"")</f>
        <v>0</v>
      </c>
      <c r="C1657" s="4"/>
      <c r="D1657" s="26">
        <f>_xlfn.XLOOKUP(C1657,sales!C:C,scon!D:D,"")</f>
        <v>0</v>
      </c>
      <c r="E1657" s="26">
        <f>_xlfn.XLOOKUP(C1657,sales!C:C,scon!E:E,"")</f>
        <v>0</v>
      </c>
      <c r="F1657" s="4"/>
      <c r="G1657" s="27"/>
      <c r="H1657" s="28"/>
      <c r="I1657" s="4"/>
      <c r="J1657" s="35">
        <f>_xlfn.XLOOKUP(C1657,sales!C:C,scon!L:L,"")</f>
        <v>0</v>
      </c>
      <c r="K1657" s="31"/>
      <c r="L1657" s="31"/>
      <c r="M1657" s="33" t="str">
        <f t="shared" si="125"/>
        <v/>
      </c>
      <c r="N1657" s="33" t="str">
        <f t="shared" si="126"/>
        <v/>
      </c>
      <c r="O1657" s="33" t="str">
        <f t="shared" si="127"/>
        <v/>
      </c>
      <c r="P1657" s="4"/>
      <c r="Q1657" s="33" t="str">
        <f t="shared" si="128"/>
        <v/>
      </c>
      <c r="R1657" s="34" t="str">
        <f t="shared" si="129"/>
        <v/>
      </c>
    </row>
    <row r="1658" spans="1:18" x14ac:dyDescent="0.35">
      <c r="A1658" s="25">
        <v>1654</v>
      </c>
      <c r="B1658" s="26">
        <f>_xlfn.XLOOKUP(C1658,sales!C:C,scon!B:B,"")</f>
        <v>0</v>
      </c>
      <c r="C1658" s="4"/>
      <c r="D1658" s="26">
        <f>_xlfn.XLOOKUP(C1658,sales!C:C,scon!D:D,"")</f>
        <v>0</v>
      </c>
      <c r="E1658" s="26">
        <f>_xlfn.XLOOKUP(C1658,sales!C:C,scon!E:E,"")</f>
        <v>0</v>
      </c>
      <c r="F1658" s="4"/>
      <c r="G1658" s="27"/>
      <c r="H1658" s="28"/>
      <c r="I1658" s="4"/>
      <c r="J1658" s="35">
        <f>_xlfn.XLOOKUP(C1658,sales!C:C,scon!L:L,"")</f>
        <v>0</v>
      </c>
      <c r="K1658" s="31"/>
      <c r="L1658" s="31"/>
      <c r="M1658" s="33" t="str">
        <f t="shared" si="125"/>
        <v/>
      </c>
      <c r="N1658" s="33" t="str">
        <f t="shared" si="126"/>
        <v/>
      </c>
      <c r="O1658" s="33" t="str">
        <f t="shared" si="127"/>
        <v/>
      </c>
      <c r="P1658" s="4"/>
      <c r="Q1658" s="33" t="str">
        <f t="shared" si="128"/>
        <v/>
      </c>
      <c r="R1658" s="34" t="str">
        <f t="shared" si="129"/>
        <v/>
      </c>
    </row>
    <row r="1659" spans="1:18" x14ac:dyDescent="0.35">
      <c r="A1659" s="25">
        <v>1655</v>
      </c>
      <c r="B1659" s="26">
        <f>_xlfn.XLOOKUP(C1659,sales!C:C,scon!B:B,"")</f>
        <v>0</v>
      </c>
      <c r="C1659" s="4"/>
      <c r="D1659" s="26">
        <f>_xlfn.XLOOKUP(C1659,sales!C:C,scon!D:D,"")</f>
        <v>0</v>
      </c>
      <c r="E1659" s="26">
        <f>_xlfn.XLOOKUP(C1659,sales!C:C,scon!E:E,"")</f>
        <v>0</v>
      </c>
      <c r="F1659" s="4"/>
      <c r="G1659" s="27"/>
      <c r="H1659" s="28"/>
      <c r="I1659" s="4"/>
      <c r="J1659" s="35">
        <f>_xlfn.XLOOKUP(C1659,sales!C:C,scon!L:L,"")</f>
        <v>0</v>
      </c>
      <c r="K1659" s="31"/>
      <c r="L1659" s="31"/>
      <c r="M1659" s="33" t="str">
        <f t="shared" si="125"/>
        <v/>
      </c>
      <c r="N1659" s="33" t="str">
        <f t="shared" si="126"/>
        <v/>
      </c>
      <c r="O1659" s="33" t="str">
        <f t="shared" si="127"/>
        <v/>
      </c>
      <c r="P1659" s="4"/>
      <c r="Q1659" s="33" t="str">
        <f t="shared" si="128"/>
        <v/>
      </c>
      <c r="R1659" s="34" t="str">
        <f t="shared" si="129"/>
        <v/>
      </c>
    </row>
    <row r="1660" spans="1:18" x14ac:dyDescent="0.35">
      <c r="A1660" s="25">
        <v>1656</v>
      </c>
      <c r="B1660" s="26">
        <f>_xlfn.XLOOKUP(C1660,sales!C:C,scon!B:B,"")</f>
        <v>0</v>
      </c>
      <c r="C1660" s="4"/>
      <c r="D1660" s="26">
        <f>_xlfn.XLOOKUP(C1660,sales!C:C,scon!D:D,"")</f>
        <v>0</v>
      </c>
      <c r="E1660" s="26">
        <f>_xlfn.XLOOKUP(C1660,sales!C:C,scon!E:E,"")</f>
        <v>0</v>
      </c>
      <c r="F1660" s="4"/>
      <c r="G1660" s="27"/>
      <c r="H1660" s="28"/>
      <c r="I1660" s="4"/>
      <c r="J1660" s="35">
        <f>_xlfn.XLOOKUP(C1660,sales!C:C,scon!L:L,"")</f>
        <v>0</v>
      </c>
      <c r="K1660" s="31"/>
      <c r="L1660" s="31"/>
      <c r="M1660" s="33" t="str">
        <f t="shared" si="125"/>
        <v/>
      </c>
      <c r="N1660" s="33" t="str">
        <f t="shared" si="126"/>
        <v/>
      </c>
      <c r="O1660" s="33" t="str">
        <f t="shared" si="127"/>
        <v/>
      </c>
      <c r="P1660" s="4"/>
      <c r="Q1660" s="33" t="str">
        <f t="shared" si="128"/>
        <v/>
      </c>
      <c r="R1660" s="34" t="str">
        <f t="shared" si="129"/>
        <v/>
      </c>
    </row>
    <row r="1661" spans="1:18" x14ac:dyDescent="0.35">
      <c r="A1661" s="25">
        <v>1657</v>
      </c>
      <c r="B1661" s="26">
        <f>_xlfn.XLOOKUP(C1661,sales!C:C,scon!B:B,"")</f>
        <v>0</v>
      </c>
      <c r="C1661" s="4"/>
      <c r="D1661" s="26">
        <f>_xlfn.XLOOKUP(C1661,sales!C:C,scon!D:D,"")</f>
        <v>0</v>
      </c>
      <c r="E1661" s="26">
        <f>_xlfn.XLOOKUP(C1661,sales!C:C,scon!E:E,"")</f>
        <v>0</v>
      </c>
      <c r="F1661" s="4"/>
      <c r="G1661" s="27"/>
      <c r="H1661" s="28"/>
      <c r="I1661" s="4"/>
      <c r="J1661" s="35">
        <f>_xlfn.XLOOKUP(C1661,sales!C:C,scon!L:L,"")</f>
        <v>0</v>
      </c>
      <c r="K1661" s="31"/>
      <c r="L1661" s="31"/>
      <c r="M1661" s="33" t="str">
        <f t="shared" si="125"/>
        <v/>
      </c>
      <c r="N1661" s="33" t="str">
        <f t="shared" si="126"/>
        <v/>
      </c>
      <c r="O1661" s="33" t="str">
        <f t="shared" si="127"/>
        <v/>
      </c>
      <c r="P1661" s="4"/>
      <c r="Q1661" s="33" t="str">
        <f t="shared" si="128"/>
        <v/>
      </c>
      <c r="R1661" s="34" t="str">
        <f t="shared" si="129"/>
        <v/>
      </c>
    </row>
    <row r="1662" spans="1:18" x14ac:dyDescent="0.35">
      <c r="A1662" s="25">
        <v>1658</v>
      </c>
      <c r="B1662" s="26">
        <f>_xlfn.XLOOKUP(C1662,sales!C:C,scon!B:B,"")</f>
        <v>0</v>
      </c>
      <c r="C1662" s="4"/>
      <c r="D1662" s="26">
        <f>_xlfn.XLOOKUP(C1662,sales!C:C,scon!D:D,"")</f>
        <v>0</v>
      </c>
      <c r="E1662" s="26">
        <f>_xlfn.XLOOKUP(C1662,sales!C:C,scon!E:E,"")</f>
        <v>0</v>
      </c>
      <c r="F1662" s="4"/>
      <c r="G1662" s="27"/>
      <c r="H1662" s="28"/>
      <c r="I1662" s="4"/>
      <c r="J1662" s="35">
        <f>_xlfn.XLOOKUP(C1662,sales!C:C,scon!L:L,"")</f>
        <v>0</v>
      </c>
      <c r="K1662" s="31"/>
      <c r="L1662" s="31"/>
      <c r="M1662" s="33" t="str">
        <f t="shared" si="125"/>
        <v/>
      </c>
      <c r="N1662" s="33" t="str">
        <f t="shared" si="126"/>
        <v/>
      </c>
      <c r="O1662" s="33" t="str">
        <f t="shared" si="127"/>
        <v/>
      </c>
      <c r="P1662" s="4"/>
      <c r="Q1662" s="33" t="str">
        <f t="shared" si="128"/>
        <v/>
      </c>
      <c r="R1662" s="34" t="str">
        <f t="shared" si="129"/>
        <v/>
      </c>
    </row>
    <row r="1663" spans="1:18" x14ac:dyDescent="0.35">
      <c r="A1663" s="25">
        <v>1659</v>
      </c>
      <c r="B1663" s="26">
        <f>_xlfn.XLOOKUP(C1663,sales!C:C,scon!B:B,"")</f>
        <v>0</v>
      </c>
      <c r="C1663" s="4"/>
      <c r="D1663" s="26">
        <f>_xlfn.XLOOKUP(C1663,sales!C:C,scon!D:D,"")</f>
        <v>0</v>
      </c>
      <c r="E1663" s="26">
        <f>_xlfn.XLOOKUP(C1663,sales!C:C,scon!E:E,"")</f>
        <v>0</v>
      </c>
      <c r="F1663" s="4"/>
      <c r="G1663" s="27"/>
      <c r="H1663" s="28"/>
      <c r="I1663" s="4"/>
      <c r="J1663" s="35">
        <f>_xlfn.XLOOKUP(C1663,sales!C:C,scon!L:L,"")</f>
        <v>0</v>
      </c>
      <c r="K1663" s="31"/>
      <c r="L1663" s="31"/>
      <c r="M1663" s="33" t="str">
        <f t="shared" si="125"/>
        <v/>
      </c>
      <c r="N1663" s="33" t="str">
        <f t="shared" si="126"/>
        <v/>
      </c>
      <c r="O1663" s="33" t="str">
        <f t="shared" si="127"/>
        <v/>
      </c>
      <c r="P1663" s="4"/>
      <c r="Q1663" s="33" t="str">
        <f t="shared" si="128"/>
        <v/>
      </c>
      <c r="R1663" s="34" t="str">
        <f t="shared" si="129"/>
        <v/>
      </c>
    </row>
    <row r="1664" spans="1:18" x14ac:dyDescent="0.35">
      <c r="A1664" s="25">
        <v>1660</v>
      </c>
      <c r="B1664" s="26">
        <f>_xlfn.XLOOKUP(C1664,sales!C:C,scon!B:B,"")</f>
        <v>0</v>
      </c>
      <c r="C1664" s="4"/>
      <c r="D1664" s="26">
        <f>_xlfn.XLOOKUP(C1664,sales!C:C,scon!D:D,"")</f>
        <v>0</v>
      </c>
      <c r="E1664" s="26">
        <f>_xlfn.XLOOKUP(C1664,sales!C:C,scon!E:E,"")</f>
        <v>0</v>
      </c>
      <c r="F1664" s="4"/>
      <c r="G1664" s="27"/>
      <c r="H1664" s="28"/>
      <c r="I1664" s="4"/>
      <c r="J1664" s="35">
        <f>_xlfn.XLOOKUP(C1664,sales!C:C,scon!L:L,"")</f>
        <v>0</v>
      </c>
      <c r="K1664" s="31"/>
      <c r="L1664" s="31"/>
      <c r="M1664" s="33" t="str">
        <f t="shared" si="125"/>
        <v/>
      </c>
      <c r="N1664" s="33" t="str">
        <f t="shared" si="126"/>
        <v/>
      </c>
      <c r="O1664" s="33" t="str">
        <f t="shared" si="127"/>
        <v/>
      </c>
      <c r="P1664" s="4"/>
      <c r="Q1664" s="33" t="str">
        <f t="shared" si="128"/>
        <v/>
      </c>
      <c r="R1664" s="34" t="str">
        <f t="shared" si="129"/>
        <v/>
      </c>
    </row>
    <row r="1665" spans="1:18" x14ac:dyDescent="0.35">
      <c r="A1665" s="25">
        <v>1661</v>
      </c>
      <c r="B1665" s="26">
        <f>_xlfn.XLOOKUP(C1665,sales!C:C,scon!B:B,"")</f>
        <v>0</v>
      </c>
      <c r="C1665" s="4"/>
      <c r="D1665" s="26">
        <f>_xlfn.XLOOKUP(C1665,sales!C:C,scon!D:D,"")</f>
        <v>0</v>
      </c>
      <c r="E1665" s="26">
        <f>_xlfn.XLOOKUP(C1665,sales!C:C,scon!E:E,"")</f>
        <v>0</v>
      </c>
      <c r="F1665" s="4"/>
      <c r="G1665" s="27"/>
      <c r="H1665" s="28"/>
      <c r="I1665" s="4"/>
      <c r="J1665" s="35">
        <f>_xlfn.XLOOKUP(C1665,sales!C:C,scon!L:L,"")</f>
        <v>0</v>
      </c>
      <c r="K1665" s="31"/>
      <c r="L1665" s="31"/>
      <c r="M1665" s="33" t="str">
        <f t="shared" si="125"/>
        <v/>
      </c>
      <c r="N1665" s="33" t="str">
        <f t="shared" si="126"/>
        <v/>
      </c>
      <c r="O1665" s="33" t="str">
        <f t="shared" si="127"/>
        <v/>
      </c>
      <c r="P1665" s="4"/>
      <c r="Q1665" s="33" t="str">
        <f t="shared" si="128"/>
        <v/>
      </c>
      <c r="R1665" s="34" t="str">
        <f t="shared" si="129"/>
        <v/>
      </c>
    </row>
    <row r="1666" spans="1:18" x14ac:dyDescent="0.35">
      <c r="A1666" s="25">
        <v>1662</v>
      </c>
      <c r="B1666" s="26">
        <f>_xlfn.XLOOKUP(C1666,sales!C:C,scon!B:B,"")</f>
        <v>0</v>
      </c>
      <c r="C1666" s="4"/>
      <c r="D1666" s="26">
        <f>_xlfn.XLOOKUP(C1666,sales!C:C,scon!D:D,"")</f>
        <v>0</v>
      </c>
      <c r="E1666" s="26">
        <f>_xlfn.XLOOKUP(C1666,sales!C:C,scon!E:E,"")</f>
        <v>0</v>
      </c>
      <c r="F1666" s="4"/>
      <c r="G1666" s="27"/>
      <c r="H1666" s="28"/>
      <c r="I1666" s="4"/>
      <c r="J1666" s="35">
        <f>_xlfn.XLOOKUP(C1666,sales!C:C,scon!L:L,"")</f>
        <v>0</v>
      </c>
      <c r="K1666" s="31"/>
      <c r="L1666" s="31"/>
      <c r="M1666" s="33" t="str">
        <f t="shared" si="125"/>
        <v/>
      </c>
      <c r="N1666" s="33" t="str">
        <f t="shared" si="126"/>
        <v/>
      </c>
      <c r="O1666" s="33" t="str">
        <f t="shared" si="127"/>
        <v/>
      </c>
      <c r="P1666" s="4"/>
      <c r="Q1666" s="33" t="str">
        <f t="shared" si="128"/>
        <v/>
      </c>
      <c r="R1666" s="34" t="str">
        <f t="shared" si="129"/>
        <v/>
      </c>
    </row>
    <row r="1667" spans="1:18" x14ac:dyDescent="0.35">
      <c r="A1667" s="25">
        <v>1663</v>
      </c>
      <c r="B1667" s="26">
        <f>_xlfn.XLOOKUP(C1667,sales!C:C,scon!B:B,"")</f>
        <v>0</v>
      </c>
      <c r="C1667" s="4"/>
      <c r="D1667" s="26">
        <f>_xlfn.XLOOKUP(C1667,sales!C:C,scon!D:D,"")</f>
        <v>0</v>
      </c>
      <c r="E1667" s="26">
        <f>_xlfn.XLOOKUP(C1667,sales!C:C,scon!E:E,"")</f>
        <v>0</v>
      </c>
      <c r="F1667" s="4"/>
      <c r="G1667" s="27"/>
      <c r="H1667" s="28"/>
      <c r="I1667" s="4"/>
      <c r="J1667" s="35">
        <f>_xlfn.XLOOKUP(C1667,sales!C:C,scon!L:L,"")</f>
        <v>0</v>
      </c>
      <c r="K1667" s="31"/>
      <c r="L1667" s="31"/>
      <c r="M1667" s="33" t="str">
        <f t="shared" si="125"/>
        <v/>
      </c>
      <c r="N1667" s="33" t="str">
        <f t="shared" si="126"/>
        <v/>
      </c>
      <c r="O1667" s="33" t="str">
        <f t="shared" si="127"/>
        <v/>
      </c>
      <c r="P1667" s="4"/>
      <c r="Q1667" s="33" t="str">
        <f t="shared" si="128"/>
        <v/>
      </c>
      <c r="R1667" s="34" t="str">
        <f t="shared" si="129"/>
        <v/>
      </c>
    </row>
    <row r="1668" spans="1:18" x14ac:dyDescent="0.35">
      <c r="A1668" s="25">
        <v>1664</v>
      </c>
      <c r="B1668" s="26">
        <f>_xlfn.XLOOKUP(C1668,sales!C:C,scon!B:B,"")</f>
        <v>0</v>
      </c>
      <c r="C1668" s="4"/>
      <c r="D1668" s="26">
        <f>_xlfn.XLOOKUP(C1668,sales!C:C,scon!D:D,"")</f>
        <v>0</v>
      </c>
      <c r="E1668" s="26">
        <f>_xlfn.XLOOKUP(C1668,sales!C:C,scon!E:E,"")</f>
        <v>0</v>
      </c>
      <c r="F1668" s="4"/>
      <c r="G1668" s="27"/>
      <c r="H1668" s="28"/>
      <c r="I1668" s="4"/>
      <c r="J1668" s="35">
        <f>_xlfn.XLOOKUP(C1668,sales!C:C,scon!L:L,"")</f>
        <v>0</v>
      </c>
      <c r="K1668" s="31"/>
      <c r="L1668" s="31"/>
      <c r="M1668" s="33" t="str">
        <f t="shared" si="125"/>
        <v/>
      </c>
      <c r="N1668" s="33" t="str">
        <f t="shared" si="126"/>
        <v/>
      </c>
      <c r="O1668" s="33" t="str">
        <f t="shared" si="127"/>
        <v/>
      </c>
      <c r="P1668" s="4"/>
      <c r="Q1668" s="33" t="str">
        <f t="shared" si="128"/>
        <v/>
      </c>
      <c r="R1668" s="34" t="str">
        <f t="shared" si="129"/>
        <v/>
      </c>
    </row>
    <row r="1669" spans="1:18" x14ac:dyDescent="0.35">
      <c r="A1669" s="25">
        <v>1665</v>
      </c>
      <c r="B1669" s="26">
        <f>_xlfn.XLOOKUP(C1669,sales!C:C,scon!B:B,"")</f>
        <v>0</v>
      </c>
      <c r="C1669" s="4"/>
      <c r="D1669" s="26">
        <f>_xlfn.XLOOKUP(C1669,sales!C:C,scon!D:D,"")</f>
        <v>0</v>
      </c>
      <c r="E1669" s="26">
        <f>_xlfn.XLOOKUP(C1669,sales!C:C,scon!E:E,"")</f>
        <v>0</v>
      </c>
      <c r="F1669" s="4"/>
      <c r="G1669" s="27"/>
      <c r="H1669" s="28"/>
      <c r="I1669" s="4"/>
      <c r="J1669" s="35">
        <f>_xlfn.XLOOKUP(C1669,sales!C:C,scon!L:L,"")</f>
        <v>0</v>
      </c>
      <c r="K1669" s="31"/>
      <c r="L1669" s="31"/>
      <c r="M1669" s="33" t="str">
        <f t="shared" ref="M1669:M1732" si="130">IF(I1669="","",J1669*I1669)</f>
        <v/>
      </c>
      <c r="N1669" s="33" t="str">
        <f t="shared" ref="N1669:N1732" si="131">IF(K1669="","",M1669 * K1669)</f>
        <v/>
      </c>
      <c r="O1669" s="33" t="str">
        <f t="shared" ref="O1669:O1732" si="132">IF(K1669="","",M1669 + N1669)</f>
        <v/>
      </c>
      <c r="P1669" s="4"/>
      <c r="Q1669" s="33" t="str">
        <f t="shared" ref="Q1669:Q1732" si="133">IF(L1669&amp;K1669="","",M1669 * L1669)</f>
        <v/>
      </c>
      <c r="R1669" s="34" t="str">
        <f t="shared" si="129"/>
        <v/>
      </c>
    </row>
    <row r="1670" spans="1:18" x14ac:dyDescent="0.35">
      <c r="A1670" s="25">
        <v>1666</v>
      </c>
      <c r="B1670" s="26">
        <f>_xlfn.XLOOKUP(C1670,sales!C:C,scon!B:B,"")</f>
        <v>0</v>
      </c>
      <c r="C1670" s="4"/>
      <c r="D1670" s="26">
        <f>_xlfn.XLOOKUP(C1670,sales!C:C,scon!D:D,"")</f>
        <v>0</v>
      </c>
      <c r="E1670" s="26">
        <f>_xlfn.XLOOKUP(C1670,sales!C:C,scon!E:E,"")</f>
        <v>0</v>
      </c>
      <c r="F1670" s="4"/>
      <c r="G1670" s="27"/>
      <c r="H1670" s="28"/>
      <c r="I1670" s="4"/>
      <c r="J1670" s="35">
        <f>_xlfn.XLOOKUP(C1670,sales!C:C,scon!L:L,"")</f>
        <v>0</v>
      </c>
      <c r="K1670" s="31"/>
      <c r="L1670" s="31"/>
      <c r="M1670" s="33" t="str">
        <f t="shared" si="130"/>
        <v/>
      </c>
      <c r="N1670" s="33" t="str">
        <f t="shared" si="131"/>
        <v/>
      </c>
      <c r="O1670" s="33" t="str">
        <f t="shared" si="132"/>
        <v/>
      </c>
      <c r="P1670" s="4"/>
      <c r="Q1670" s="33" t="str">
        <f t="shared" si="133"/>
        <v/>
      </c>
      <c r="R1670" s="34" t="str">
        <f t="shared" ref="R1670:R1733" si="134">IF(M1670="","",O1670-P1670-Q1670)</f>
        <v/>
      </c>
    </row>
    <row r="1671" spans="1:18" x14ac:dyDescent="0.35">
      <c r="A1671" s="25">
        <v>1667</v>
      </c>
      <c r="B1671" s="26">
        <f>_xlfn.XLOOKUP(C1671,sales!C:C,scon!B:B,"")</f>
        <v>0</v>
      </c>
      <c r="C1671" s="4"/>
      <c r="D1671" s="26">
        <f>_xlfn.XLOOKUP(C1671,sales!C:C,scon!D:D,"")</f>
        <v>0</v>
      </c>
      <c r="E1671" s="26">
        <f>_xlfn.XLOOKUP(C1671,sales!C:C,scon!E:E,"")</f>
        <v>0</v>
      </c>
      <c r="F1671" s="4"/>
      <c r="G1671" s="27"/>
      <c r="H1671" s="28"/>
      <c r="I1671" s="4"/>
      <c r="J1671" s="35">
        <f>_xlfn.XLOOKUP(C1671,sales!C:C,scon!L:L,"")</f>
        <v>0</v>
      </c>
      <c r="K1671" s="31"/>
      <c r="L1671" s="31"/>
      <c r="M1671" s="33" t="str">
        <f t="shared" si="130"/>
        <v/>
      </c>
      <c r="N1671" s="33" t="str">
        <f t="shared" si="131"/>
        <v/>
      </c>
      <c r="O1671" s="33" t="str">
        <f t="shared" si="132"/>
        <v/>
      </c>
      <c r="P1671" s="4"/>
      <c r="Q1671" s="33" t="str">
        <f t="shared" si="133"/>
        <v/>
      </c>
      <c r="R1671" s="34" t="str">
        <f t="shared" si="134"/>
        <v/>
      </c>
    </row>
    <row r="1672" spans="1:18" x14ac:dyDescent="0.35">
      <c r="A1672" s="25">
        <v>1668</v>
      </c>
      <c r="B1672" s="26">
        <f>_xlfn.XLOOKUP(C1672,sales!C:C,scon!B:B,"")</f>
        <v>0</v>
      </c>
      <c r="C1672" s="4"/>
      <c r="D1672" s="26">
        <f>_xlfn.XLOOKUP(C1672,sales!C:C,scon!D:D,"")</f>
        <v>0</v>
      </c>
      <c r="E1672" s="26">
        <f>_xlfn.XLOOKUP(C1672,sales!C:C,scon!E:E,"")</f>
        <v>0</v>
      </c>
      <c r="F1672" s="4"/>
      <c r="G1672" s="27"/>
      <c r="H1672" s="28"/>
      <c r="I1672" s="4"/>
      <c r="J1672" s="35">
        <f>_xlfn.XLOOKUP(C1672,sales!C:C,scon!L:L,"")</f>
        <v>0</v>
      </c>
      <c r="K1672" s="31"/>
      <c r="L1672" s="31"/>
      <c r="M1672" s="33" t="str">
        <f t="shared" si="130"/>
        <v/>
      </c>
      <c r="N1672" s="33" t="str">
        <f t="shared" si="131"/>
        <v/>
      </c>
      <c r="O1672" s="33" t="str">
        <f t="shared" si="132"/>
        <v/>
      </c>
      <c r="P1672" s="4"/>
      <c r="Q1672" s="33" t="str">
        <f t="shared" si="133"/>
        <v/>
      </c>
      <c r="R1672" s="34" t="str">
        <f t="shared" si="134"/>
        <v/>
      </c>
    </row>
    <row r="1673" spans="1:18" x14ac:dyDescent="0.35">
      <c r="A1673" s="25">
        <v>1669</v>
      </c>
      <c r="B1673" s="26">
        <f>_xlfn.XLOOKUP(C1673,sales!C:C,scon!B:B,"")</f>
        <v>0</v>
      </c>
      <c r="C1673" s="4"/>
      <c r="D1673" s="26">
        <f>_xlfn.XLOOKUP(C1673,sales!C:C,scon!D:D,"")</f>
        <v>0</v>
      </c>
      <c r="E1673" s="26">
        <f>_xlfn.XLOOKUP(C1673,sales!C:C,scon!E:E,"")</f>
        <v>0</v>
      </c>
      <c r="F1673" s="4"/>
      <c r="G1673" s="27"/>
      <c r="H1673" s="28"/>
      <c r="I1673" s="4"/>
      <c r="J1673" s="35">
        <f>_xlfn.XLOOKUP(C1673,sales!C:C,scon!L:L,"")</f>
        <v>0</v>
      </c>
      <c r="K1673" s="31"/>
      <c r="L1673" s="31"/>
      <c r="M1673" s="33" t="str">
        <f t="shared" si="130"/>
        <v/>
      </c>
      <c r="N1673" s="33" t="str">
        <f t="shared" si="131"/>
        <v/>
      </c>
      <c r="O1673" s="33" t="str">
        <f t="shared" si="132"/>
        <v/>
      </c>
      <c r="P1673" s="4"/>
      <c r="Q1673" s="33" t="str">
        <f t="shared" si="133"/>
        <v/>
      </c>
      <c r="R1673" s="34" t="str">
        <f t="shared" si="134"/>
        <v/>
      </c>
    </row>
    <row r="1674" spans="1:18" x14ac:dyDescent="0.35">
      <c r="A1674" s="25">
        <v>1670</v>
      </c>
      <c r="B1674" s="26">
        <f>_xlfn.XLOOKUP(C1674,sales!C:C,scon!B:B,"")</f>
        <v>0</v>
      </c>
      <c r="C1674" s="4"/>
      <c r="D1674" s="26">
        <f>_xlfn.XLOOKUP(C1674,sales!C:C,scon!D:D,"")</f>
        <v>0</v>
      </c>
      <c r="E1674" s="26">
        <f>_xlfn.XLOOKUP(C1674,sales!C:C,scon!E:E,"")</f>
        <v>0</v>
      </c>
      <c r="F1674" s="4"/>
      <c r="G1674" s="27"/>
      <c r="H1674" s="28"/>
      <c r="I1674" s="4"/>
      <c r="J1674" s="35">
        <f>_xlfn.XLOOKUP(C1674,sales!C:C,scon!L:L,"")</f>
        <v>0</v>
      </c>
      <c r="K1674" s="31"/>
      <c r="L1674" s="31"/>
      <c r="M1674" s="33" t="str">
        <f t="shared" si="130"/>
        <v/>
      </c>
      <c r="N1674" s="33" t="str">
        <f t="shared" si="131"/>
        <v/>
      </c>
      <c r="O1674" s="33" t="str">
        <f t="shared" si="132"/>
        <v/>
      </c>
      <c r="P1674" s="4"/>
      <c r="Q1674" s="33" t="str">
        <f t="shared" si="133"/>
        <v/>
      </c>
      <c r="R1674" s="34" t="str">
        <f t="shared" si="134"/>
        <v/>
      </c>
    </row>
    <row r="1675" spans="1:18" x14ac:dyDescent="0.35">
      <c r="A1675" s="25">
        <v>1671</v>
      </c>
      <c r="B1675" s="26">
        <f>_xlfn.XLOOKUP(C1675,sales!C:C,scon!B:B,"")</f>
        <v>0</v>
      </c>
      <c r="C1675" s="4"/>
      <c r="D1675" s="26">
        <f>_xlfn.XLOOKUP(C1675,sales!C:C,scon!D:D,"")</f>
        <v>0</v>
      </c>
      <c r="E1675" s="26">
        <f>_xlfn.XLOOKUP(C1675,sales!C:C,scon!E:E,"")</f>
        <v>0</v>
      </c>
      <c r="F1675" s="4"/>
      <c r="G1675" s="27"/>
      <c r="H1675" s="28"/>
      <c r="I1675" s="4"/>
      <c r="J1675" s="35">
        <f>_xlfn.XLOOKUP(C1675,sales!C:C,scon!L:L,"")</f>
        <v>0</v>
      </c>
      <c r="K1675" s="31"/>
      <c r="L1675" s="31"/>
      <c r="M1675" s="33" t="str">
        <f t="shared" si="130"/>
        <v/>
      </c>
      <c r="N1675" s="33" t="str">
        <f t="shared" si="131"/>
        <v/>
      </c>
      <c r="O1675" s="33" t="str">
        <f t="shared" si="132"/>
        <v/>
      </c>
      <c r="P1675" s="4"/>
      <c r="Q1675" s="33" t="str">
        <f t="shared" si="133"/>
        <v/>
      </c>
      <c r="R1675" s="34" t="str">
        <f t="shared" si="134"/>
        <v/>
      </c>
    </row>
    <row r="1676" spans="1:18" x14ac:dyDescent="0.35">
      <c r="A1676" s="25">
        <v>1672</v>
      </c>
      <c r="B1676" s="26">
        <f>_xlfn.XLOOKUP(C1676,sales!C:C,scon!B:B,"")</f>
        <v>0</v>
      </c>
      <c r="C1676" s="4"/>
      <c r="D1676" s="26">
        <f>_xlfn.XLOOKUP(C1676,sales!C:C,scon!D:D,"")</f>
        <v>0</v>
      </c>
      <c r="E1676" s="26">
        <f>_xlfn.XLOOKUP(C1676,sales!C:C,scon!E:E,"")</f>
        <v>0</v>
      </c>
      <c r="F1676" s="4"/>
      <c r="G1676" s="27"/>
      <c r="H1676" s="28"/>
      <c r="I1676" s="4"/>
      <c r="J1676" s="35">
        <f>_xlfn.XLOOKUP(C1676,sales!C:C,scon!L:L,"")</f>
        <v>0</v>
      </c>
      <c r="K1676" s="31"/>
      <c r="L1676" s="31"/>
      <c r="M1676" s="33" t="str">
        <f t="shared" si="130"/>
        <v/>
      </c>
      <c r="N1676" s="33" t="str">
        <f t="shared" si="131"/>
        <v/>
      </c>
      <c r="O1676" s="33" t="str">
        <f t="shared" si="132"/>
        <v/>
      </c>
      <c r="P1676" s="4"/>
      <c r="Q1676" s="33" t="str">
        <f t="shared" si="133"/>
        <v/>
      </c>
      <c r="R1676" s="34" t="str">
        <f t="shared" si="134"/>
        <v/>
      </c>
    </row>
    <row r="1677" spans="1:18" x14ac:dyDescent="0.35">
      <c r="A1677" s="25">
        <v>1673</v>
      </c>
      <c r="B1677" s="26">
        <f>_xlfn.XLOOKUP(C1677,sales!C:C,scon!B:B,"")</f>
        <v>0</v>
      </c>
      <c r="C1677" s="4"/>
      <c r="D1677" s="26">
        <f>_xlfn.XLOOKUP(C1677,sales!C:C,scon!D:D,"")</f>
        <v>0</v>
      </c>
      <c r="E1677" s="26">
        <f>_xlfn.XLOOKUP(C1677,sales!C:C,scon!E:E,"")</f>
        <v>0</v>
      </c>
      <c r="F1677" s="4"/>
      <c r="G1677" s="27"/>
      <c r="H1677" s="28"/>
      <c r="I1677" s="4"/>
      <c r="J1677" s="35">
        <f>_xlfn.XLOOKUP(C1677,sales!C:C,scon!L:L,"")</f>
        <v>0</v>
      </c>
      <c r="K1677" s="31"/>
      <c r="L1677" s="31"/>
      <c r="M1677" s="33" t="str">
        <f t="shared" si="130"/>
        <v/>
      </c>
      <c r="N1677" s="33" t="str">
        <f t="shared" si="131"/>
        <v/>
      </c>
      <c r="O1677" s="33" t="str">
        <f t="shared" si="132"/>
        <v/>
      </c>
      <c r="P1677" s="4"/>
      <c r="Q1677" s="33" t="str">
        <f t="shared" si="133"/>
        <v/>
      </c>
      <c r="R1677" s="34" t="str">
        <f t="shared" si="134"/>
        <v/>
      </c>
    </row>
    <row r="1678" spans="1:18" x14ac:dyDescent="0.35">
      <c r="A1678" s="25">
        <v>1674</v>
      </c>
      <c r="B1678" s="26">
        <f>_xlfn.XLOOKUP(C1678,sales!C:C,scon!B:B,"")</f>
        <v>0</v>
      </c>
      <c r="C1678" s="4"/>
      <c r="D1678" s="26">
        <f>_xlfn.XLOOKUP(C1678,sales!C:C,scon!D:D,"")</f>
        <v>0</v>
      </c>
      <c r="E1678" s="26">
        <f>_xlfn.XLOOKUP(C1678,sales!C:C,scon!E:E,"")</f>
        <v>0</v>
      </c>
      <c r="F1678" s="4"/>
      <c r="G1678" s="27"/>
      <c r="H1678" s="28"/>
      <c r="I1678" s="4"/>
      <c r="J1678" s="35">
        <f>_xlfn.XLOOKUP(C1678,sales!C:C,scon!L:L,"")</f>
        <v>0</v>
      </c>
      <c r="K1678" s="31"/>
      <c r="L1678" s="31"/>
      <c r="M1678" s="33" t="str">
        <f t="shared" si="130"/>
        <v/>
      </c>
      <c r="N1678" s="33" t="str">
        <f t="shared" si="131"/>
        <v/>
      </c>
      <c r="O1678" s="33" t="str">
        <f t="shared" si="132"/>
        <v/>
      </c>
      <c r="P1678" s="4"/>
      <c r="Q1678" s="33" t="str">
        <f t="shared" si="133"/>
        <v/>
      </c>
      <c r="R1678" s="34" t="str">
        <f t="shared" si="134"/>
        <v/>
      </c>
    </row>
    <row r="1679" spans="1:18" x14ac:dyDescent="0.35">
      <c r="A1679" s="25">
        <v>1675</v>
      </c>
      <c r="B1679" s="26">
        <f>_xlfn.XLOOKUP(C1679,sales!C:C,scon!B:B,"")</f>
        <v>0</v>
      </c>
      <c r="C1679" s="4"/>
      <c r="D1679" s="26">
        <f>_xlfn.XLOOKUP(C1679,sales!C:C,scon!D:D,"")</f>
        <v>0</v>
      </c>
      <c r="E1679" s="26">
        <f>_xlfn.XLOOKUP(C1679,sales!C:C,scon!E:E,"")</f>
        <v>0</v>
      </c>
      <c r="F1679" s="4"/>
      <c r="G1679" s="27"/>
      <c r="H1679" s="28"/>
      <c r="I1679" s="4"/>
      <c r="J1679" s="35">
        <f>_xlfn.XLOOKUP(C1679,sales!C:C,scon!L:L,"")</f>
        <v>0</v>
      </c>
      <c r="K1679" s="31"/>
      <c r="L1679" s="31"/>
      <c r="M1679" s="33" t="str">
        <f t="shared" si="130"/>
        <v/>
      </c>
      <c r="N1679" s="33" t="str">
        <f t="shared" si="131"/>
        <v/>
      </c>
      <c r="O1679" s="33" t="str">
        <f t="shared" si="132"/>
        <v/>
      </c>
      <c r="P1679" s="4"/>
      <c r="Q1679" s="33" t="str">
        <f t="shared" si="133"/>
        <v/>
      </c>
      <c r="R1679" s="34" t="str">
        <f t="shared" si="134"/>
        <v/>
      </c>
    </row>
    <row r="1680" spans="1:18" x14ac:dyDescent="0.35">
      <c r="A1680" s="25">
        <v>1676</v>
      </c>
      <c r="B1680" s="26">
        <f>_xlfn.XLOOKUP(C1680,sales!C:C,scon!B:B,"")</f>
        <v>0</v>
      </c>
      <c r="C1680" s="4"/>
      <c r="D1680" s="26">
        <f>_xlfn.XLOOKUP(C1680,sales!C:C,scon!D:D,"")</f>
        <v>0</v>
      </c>
      <c r="E1680" s="26">
        <f>_xlfn.XLOOKUP(C1680,sales!C:C,scon!E:E,"")</f>
        <v>0</v>
      </c>
      <c r="F1680" s="4"/>
      <c r="G1680" s="27"/>
      <c r="H1680" s="28"/>
      <c r="I1680" s="4"/>
      <c r="J1680" s="35">
        <f>_xlfn.XLOOKUP(C1680,sales!C:C,scon!L:L,"")</f>
        <v>0</v>
      </c>
      <c r="K1680" s="31"/>
      <c r="L1680" s="31"/>
      <c r="M1680" s="33" t="str">
        <f t="shared" si="130"/>
        <v/>
      </c>
      <c r="N1680" s="33" t="str">
        <f t="shared" si="131"/>
        <v/>
      </c>
      <c r="O1680" s="33" t="str">
        <f t="shared" si="132"/>
        <v/>
      </c>
      <c r="P1680" s="4"/>
      <c r="Q1680" s="33" t="str">
        <f t="shared" si="133"/>
        <v/>
      </c>
      <c r="R1680" s="34" t="str">
        <f t="shared" si="134"/>
        <v/>
      </c>
    </row>
    <row r="1681" spans="1:18" x14ac:dyDescent="0.35">
      <c r="A1681" s="25">
        <v>1677</v>
      </c>
      <c r="B1681" s="26">
        <f>_xlfn.XLOOKUP(C1681,sales!C:C,scon!B:B,"")</f>
        <v>0</v>
      </c>
      <c r="C1681" s="4"/>
      <c r="D1681" s="26">
        <f>_xlfn.XLOOKUP(C1681,sales!C:C,scon!D:D,"")</f>
        <v>0</v>
      </c>
      <c r="E1681" s="26">
        <f>_xlfn.XLOOKUP(C1681,sales!C:C,scon!E:E,"")</f>
        <v>0</v>
      </c>
      <c r="F1681" s="4"/>
      <c r="G1681" s="27"/>
      <c r="H1681" s="28"/>
      <c r="I1681" s="4"/>
      <c r="J1681" s="35">
        <f>_xlfn.XLOOKUP(C1681,sales!C:C,scon!L:L,"")</f>
        <v>0</v>
      </c>
      <c r="K1681" s="31"/>
      <c r="L1681" s="31"/>
      <c r="M1681" s="33" t="str">
        <f t="shared" si="130"/>
        <v/>
      </c>
      <c r="N1681" s="33" t="str">
        <f t="shared" si="131"/>
        <v/>
      </c>
      <c r="O1681" s="33" t="str">
        <f t="shared" si="132"/>
        <v/>
      </c>
      <c r="P1681" s="4"/>
      <c r="Q1681" s="33" t="str">
        <f t="shared" si="133"/>
        <v/>
      </c>
      <c r="R1681" s="34" t="str">
        <f t="shared" si="134"/>
        <v/>
      </c>
    </row>
    <row r="1682" spans="1:18" x14ac:dyDescent="0.35">
      <c r="A1682" s="25">
        <v>1678</v>
      </c>
      <c r="B1682" s="26">
        <f>_xlfn.XLOOKUP(C1682,sales!C:C,scon!B:B,"")</f>
        <v>0</v>
      </c>
      <c r="C1682" s="4"/>
      <c r="D1682" s="26">
        <f>_xlfn.XLOOKUP(C1682,sales!C:C,scon!D:D,"")</f>
        <v>0</v>
      </c>
      <c r="E1682" s="26">
        <f>_xlfn.XLOOKUP(C1682,sales!C:C,scon!E:E,"")</f>
        <v>0</v>
      </c>
      <c r="F1682" s="4"/>
      <c r="G1682" s="27"/>
      <c r="H1682" s="28"/>
      <c r="I1682" s="4"/>
      <c r="J1682" s="35">
        <f>_xlfn.XLOOKUP(C1682,sales!C:C,scon!L:L,"")</f>
        <v>0</v>
      </c>
      <c r="K1682" s="31"/>
      <c r="L1682" s="31"/>
      <c r="M1682" s="33" t="str">
        <f t="shared" si="130"/>
        <v/>
      </c>
      <c r="N1682" s="33" t="str">
        <f t="shared" si="131"/>
        <v/>
      </c>
      <c r="O1682" s="33" t="str">
        <f t="shared" si="132"/>
        <v/>
      </c>
      <c r="P1682" s="4"/>
      <c r="Q1682" s="33" t="str">
        <f t="shared" si="133"/>
        <v/>
      </c>
      <c r="R1682" s="34" t="str">
        <f t="shared" si="134"/>
        <v/>
      </c>
    </row>
    <row r="1683" spans="1:18" x14ac:dyDescent="0.35">
      <c r="A1683" s="25">
        <v>1679</v>
      </c>
      <c r="B1683" s="26">
        <f>_xlfn.XLOOKUP(C1683,sales!C:C,scon!B:B,"")</f>
        <v>0</v>
      </c>
      <c r="C1683" s="4"/>
      <c r="D1683" s="26">
        <f>_xlfn.XLOOKUP(C1683,sales!C:C,scon!D:D,"")</f>
        <v>0</v>
      </c>
      <c r="E1683" s="26">
        <f>_xlfn.XLOOKUP(C1683,sales!C:C,scon!E:E,"")</f>
        <v>0</v>
      </c>
      <c r="F1683" s="4"/>
      <c r="G1683" s="27"/>
      <c r="H1683" s="28"/>
      <c r="I1683" s="4"/>
      <c r="J1683" s="35">
        <f>_xlfn.XLOOKUP(C1683,sales!C:C,scon!L:L,"")</f>
        <v>0</v>
      </c>
      <c r="K1683" s="31"/>
      <c r="L1683" s="31"/>
      <c r="M1683" s="33" t="str">
        <f t="shared" si="130"/>
        <v/>
      </c>
      <c r="N1683" s="33" t="str">
        <f t="shared" si="131"/>
        <v/>
      </c>
      <c r="O1683" s="33" t="str">
        <f t="shared" si="132"/>
        <v/>
      </c>
      <c r="P1683" s="4"/>
      <c r="Q1683" s="33" t="str">
        <f t="shared" si="133"/>
        <v/>
      </c>
      <c r="R1683" s="34" t="str">
        <f t="shared" si="134"/>
        <v/>
      </c>
    </row>
    <row r="1684" spans="1:18" x14ac:dyDescent="0.35">
      <c r="A1684" s="25">
        <v>1680</v>
      </c>
      <c r="B1684" s="26">
        <f>_xlfn.XLOOKUP(C1684,sales!C:C,scon!B:B,"")</f>
        <v>0</v>
      </c>
      <c r="C1684" s="4"/>
      <c r="D1684" s="26">
        <f>_xlfn.XLOOKUP(C1684,sales!C:C,scon!D:D,"")</f>
        <v>0</v>
      </c>
      <c r="E1684" s="26">
        <f>_xlfn.XLOOKUP(C1684,sales!C:C,scon!E:E,"")</f>
        <v>0</v>
      </c>
      <c r="F1684" s="4"/>
      <c r="G1684" s="27"/>
      <c r="H1684" s="28"/>
      <c r="I1684" s="4"/>
      <c r="J1684" s="35">
        <f>_xlfn.XLOOKUP(C1684,sales!C:C,scon!L:L,"")</f>
        <v>0</v>
      </c>
      <c r="K1684" s="31"/>
      <c r="L1684" s="31"/>
      <c r="M1684" s="33" t="str">
        <f t="shared" si="130"/>
        <v/>
      </c>
      <c r="N1684" s="33" t="str">
        <f t="shared" si="131"/>
        <v/>
      </c>
      <c r="O1684" s="33" t="str">
        <f t="shared" si="132"/>
        <v/>
      </c>
      <c r="P1684" s="4"/>
      <c r="Q1684" s="33" t="str">
        <f t="shared" si="133"/>
        <v/>
      </c>
      <c r="R1684" s="34" t="str">
        <f t="shared" si="134"/>
        <v/>
      </c>
    </row>
    <row r="1685" spans="1:18" x14ac:dyDescent="0.35">
      <c r="A1685" s="25">
        <v>1681</v>
      </c>
      <c r="B1685" s="26">
        <f>_xlfn.XLOOKUP(C1685,sales!C:C,scon!B:B,"")</f>
        <v>0</v>
      </c>
      <c r="C1685" s="4"/>
      <c r="D1685" s="26">
        <f>_xlfn.XLOOKUP(C1685,sales!C:C,scon!D:D,"")</f>
        <v>0</v>
      </c>
      <c r="E1685" s="26">
        <f>_xlfn.XLOOKUP(C1685,sales!C:C,scon!E:E,"")</f>
        <v>0</v>
      </c>
      <c r="F1685" s="4"/>
      <c r="G1685" s="27"/>
      <c r="H1685" s="28"/>
      <c r="I1685" s="4"/>
      <c r="J1685" s="35">
        <f>_xlfn.XLOOKUP(C1685,sales!C:C,scon!L:L,"")</f>
        <v>0</v>
      </c>
      <c r="K1685" s="31"/>
      <c r="L1685" s="31"/>
      <c r="M1685" s="33" t="str">
        <f t="shared" si="130"/>
        <v/>
      </c>
      <c r="N1685" s="33" t="str">
        <f t="shared" si="131"/>
        <v/>
      </c>
      <c r="O1685" s="33" t="str">
        <f t="shared" si="132"/>
        <v/>
      </c>
      <c r="P1685" s="4"/>
      <c r="Q1685" s="33" t="str">
        <f t="shared" si="133"/>
        <v/>
      </c>
      <c r="R1685" s="34" t="str">
        <f t="shared" si="134"/>
        <v/>
      </c>
    </row>
    <row r="1686" spans="1:18" x14ac:dyDescent="0.35">
      <c r="A1686" s="25">
        <v>1682</v>
      </c>
      <c r="B1686" s="26">
        <f>_xlfn.XLOOKUP(C1686,sales!C:C,scon!B:B,"")</f>
        <v>0</v>
      </c>
      <c r="C1686" s="4"/>
      <c r="D1686" s="26">
        <f>_xlfn.XLOOKUP(C1686,sales!C:C,scon!D:D,"")</f>
        <v>0</v>
      </c>
      <c r="E1686" s="26">
        <f>_xlfn.XLOOKUP(C1686,sales!C:C,scon!E:E,"")</f>
        <v>0</v>
      </c>
      <c r="F1686" s="4"/>
      <c r="G1686" s="27"/>
      <c r="H1686" s="28"/>
      <c r="I1686" s="4"/>
      <c r="J1686" s="35">
        <f>_xlfn.XLOOKUP(C1686,sales!C:C,scon!L:L,"")</f>
        <v>0</v>
      </c>
      <c r="K1686" s="31"/>
      <c r="L1686" s="31"/>
      <c r="M1686" s="33" t="str">
        <f t="shared" si="130"/>
        <v/>
      </c>
      <c r="N1686" s="33" t="str">
        <f t="shared" si="131"/>
        <v/>
      </c>
      <c r="O1686" s="33" t="str">
        <f t="shared" si="132"/>
        <v/>
      </c>
      <c r="P1686" s="4"/>
      <c r="Q1686" s="33" t="str">
        <f t="shared" si="133"/>
        <v/>
      </c>
      <c r="R1686" s="34" t="str">
        <f t="shared" si="134"/>
        <v/>
      </c>
    </row>
    <row r="1687" spans="1:18" x14ac:dyDescent="0.35">
      <c r="A1687" s="25">
        <v>1683</v>
      </c>
      <c r="B1687" s="26">
        <f>_xlfn.XLOOKUP(C1687,sales!C:C,scon!B:B,"")</f>
        <v>0</v>
      </c>
      <c r="C1687" s="4"/>
      <c r="D1687" s="26">
        <f>_xlfn.XLOOKUP(C1687,sales!C:C,scon!D:D,"")</f>
        <v>0</v>
      </c>
      <c r="E1687" s="26">
        <f>_xlfn.XLOOKUP(C1687,sales!C:C,scon!E:E,"")</f>
        <v>0</v>
      </c>
      <c r="F1687" s="4"/>
      <c r="G1687" s="27"/>
      <c r="H1687" s="28"/>
      <c r="I1687" s="4"/>
      <c r="J1687" s="35">
        <f>_xlfn.XLOOKUP(C1687,sales!C:C,scon!L:L,"")</f>
        <v>0</v>
      </c>
      <c r="K1687" s="31"/>
      <c r="L1687" s="31"/>
      <c r="M1687" s="33" t="str">
        <f t="shared" si="130"/>
        <v/>
      </c>
      <c r="N1687" s="33" t="str">
        <f t="shared" si="131"/>
        <v/>
      </c>
      <c r="O1687" s="33" t="str">
        <f t="shared" si="132"/>
        <v/>
      </c>
      <c r="P1687" s="4"/>
      <c r="Q1687" s="33" t="str">
        <f t="shared" si="133"/>
        <v/>
      </c>
      <c r="R1687" s="34" t="str">
        <f t="shared" si="134"/>
        <v/>
      </c>
    </row>
    <row r="1688" spans="1:18" x14ac:dyDescent="0.35">
      <c r="A1688" s="25">
        <v>1684</v>
      </c>
      <c r="B1688" s="26">
        <f>_xlfn.XLOOKUP(C1688,sales!C:C,scon!B:B,"")</f>
        <v>0</v>
      </c>
      <c r="C1688" s="4"/>
      <c r="D1688" s="26">
        <f>_xlfn.XLOOKUP(C1688,sales!C:C,scon!D:D,"")</f>
        <v>0</v>
      </c>
      <c r="E1688" s="26">
        <f>_xlfn.XLOOKUP(C1688,sales!C:C,scon!E:E,"")</f>
        <v>0</v>
      </c>
      <c r="F1688" s="4"/>
      <c r="G1688" s="27"/>
      <c r="H1688" s="28"/>
      <c r="I1688" s="4"/>
      <c r="J1688" s="35">
        <f>_xlfn.XLOOKUP(C1688,sales!C:C,scon!L:L,"")</f>
        <v>0</v>
      </c>
      <c r="K1688" s="31"/>
      <c r="L1688" s="31"/>
      <c r="M1688" s="33" t="str">
        <f t="shared" si="130"/>
        <v/>
      </c>
      <c r="N1688" s="33" t="str">
        <f t="shared" si="131"/>
        <v/>
      </c>
      <c r="O1688" s="33" t="str">
        <f t="shared" si="132"/>
        <v/>
      </c>
      <c r="P1688" s="4"/>
      <c r="Q1688" s="33" t="str">
        <f t="shared" si="133"/>
        <v/>
      </c>
      <c r="R1688" s="34" t="str">
        <f t="shared" si="134"/>
        <v/>
      </c>
    </row>
    <row r="1689" spans="1:18" x14ac:dyDescent="0.35">
      <c r="A1689" s="25">
        <v>1685</v>
      </c>
      <c r="B1689" s="26">
        <f>_xlfn.XLOOKUP(C1689,sales!C:C,scon!B:B,"")</f>
        <v>0</v>
      </c>
      <c r="C1689" s="4"/>
      <c r="D1689" s="26">
        <f>_xlfn.XLOOKUP(C1689,sales!C:C,scon!D:D,"")</f>
        <v>0</v>
      </c>
      <c r="E1689" s="26">
        <f>_xlfn.XLOOKUP(C1689,sales!C:C,scon!E:E,"")</f>
        <v>0</v>
      </c>
      <c r="F1689" s="4"/>
      <c r="G1689" s="27"/>
      <c r="H1689" s="28"/>
      <c r="I1689" s="4"/>
      <c r="J1689" s="35">
        <f>_xlfn.XLOOKUP(C1689,sales!C:C,scon!L:L,"")</f>
        <v>0</v>
      </c>
      <c r="K1689" s="31"/>
      <c r="L1689" s="31"/>
      <c r="M1689" s="33" t="str">
        <f t="shared" si="130"/>
        <v/>
      </c>
      <c r="N1689" s="33" t="str">
        <f t="shared" si="131"/>
        <v/>
      </c>
      <c r="O1689" s="33" t="str">
        <f t="shared" si="132"/>
        <v/>
      </c>
      <c r="P1689" s="4"/>
      <c r="Q1689" s="33" t="str">
        <f t="shared" si="133"/>
        <v/>
      </c>
      <c r="R1689" s="34" t="str">
        <f t="shared" si="134"/>
        <v/>
      </c>
    </row>
    <row r="1690" spans="1:18" x14ac:dyDescent="0.35">
      <c r="A1690" s="25">
        <v>1686</v>
      </c>
      <c r="B1690" s="26">
        <f>_xlfn.XLOOKUP(C1690,sales!C:C,scon!B:B,"")</f>
        <v>0</v>
      </c>
      <c r="C1690" s="4"/>
      <c r="D1690" s="26">
        <f>_xlfn.XLOOKUP(C1690,sales!C:C,scon!D:D,"")</f>
        <v>0</v>
      </c>
      <c r="E1690" s="26">
        <f>_xlfn.XLOOKUP(C1690,sales!C:C,scon!E:E,"")</f>
        <v>0</v>
      </c>
      <c r="F1690" s="4"/>
      <c r="G1690" s="27"/>
      <c r="H1690" s="28"/>
      <c r="I1690" s="4"/>
      <c r="J1690" s="35">
        <f>_xlfn.XLOOKUP(C1690,sales!C:C,scon!L:L,"")</f>
        <v>0</v>
      </c>
      <c r="K1690" s="31"/>
      <c r="L1690" s="31"/>
      <c r="M1690" s="33" t="str">
        <f t="shared" si="130"/>
        <v/>
      </c>
      <c r="N1690" s="33" t="str">
        <f t="shared" si="131"/>
        <v/>
      </c>
      <c r="O1690" s="33" t="str">
        <f t="shared" si="132"/>
        <v/>
      </c>
      <c r="P1690" s="4"/>
      <c r="Q1690" s="33" t="str">
        <f t="shared" si="133"/>
        <v/>
      </c>
      <c r="R1690" s="34" t="str">
        <f t="shared" si="134"/>
        <v/>
      </c>
    </row>
    <row r="1691" spans="1:18" x14ac:dyDescent="0.35">
      <c r="A1691" s="25">
        <v>1687</v>
      </c>
      <c r="B1691" s="26">
        <f>_xlfn.XLOOKUP(C1691,sales!C:C,scon!B:B,"")</f>
        <v>0</v>
      </c>
      <c r="C1691" s="4"/>
      <c r="D1691" s="26">
        <f>_xlfn.XLOOKUP(C1691,sales!C:C,scon!D:D,"")</f>
        <v>0</v>
      </c>
      <c r="E1691" s="26">
        <f>_xlfn.XLOOKUP(C1691,sales!C:C,scon!E:E,"")</f>
        <v>0</v>
      </c>
      <c r="F1691" s="4"/>
      <c r="G1691" s="27"/>
      <c r="H1691" s="28"/>
      <c r="I1691" s="4"/>
      <c r="J1691" s="35">
        <f>_xlfn.XLOOKUP(C1691,sales!C:C,scon!L:L,"")</f>
        <v>0</v>
      </c>
      <c r="K1691" s="31"/>
      <c r="L1691" s="31"/>
      <c r="M1691" s="33" t="str">
        <f t="shared" si="130"/>
        <v/>
      </c>
      <c r="N1691" s="33" t="str">
        <f t="shared" si="131"/>
        <v/>
      </c>
      <c r="O1691" s="33" t="str">
        <f t="shared" si="132"/>
        <v/>
      </c>
      <c r="P1691" s="4"/>
      <c r="Q1691" s="33" t="str">
        <f t="shared" si="133"/>
        <v/>
      </c>
      <c r="R1691" s="34" t="str">
        <f t="shared" si="134"/>
        <v/>
      </c>
    </row>
    <row r="1692" spans="1:18" x14ac:dyDescent="0.35">
      <c r="A1692" s="25">
        <v>1688</v>
      </c>
      <c r="B1692" s="26">
        <f>_xlfn.XLOOKUP(C1692,sales!C:C,scon!B:B,"")</f>
        <v>0</v>
      </c>
      <c r="C1692" s="4"/>
      <c r="D1692" s="26">
        <f>_xlfn.XLOOKUP(C1692,sales!C:C,scon!D:D,"")</f>
        <v>0</v>
      </c>
      <c r="E1692" s="26">
        <f>_xlfn.XLOOKUP(C1692,sales!C:C,scon!E:E,"")</f>
        <v>0</v>
      </c>
      <c r="F1692" s="4"/>
      <c r="G1692" s="27"/>
      <c r="H1692" s="28"/>
      <c r="I1692" s="4"/>
      <c r="J1692" s="35">
        <f>_xlfn.XLOOKUP(C1692,sales!C:C,scon!L:L,"")</f>
        <v>0</v>
      </c>
      <c r="K1692" s="31"/>
      <c r="L1692" s="31"/>
      <c r="M1692" s="33" t="str">
        <f t="shared" si="130"/>
        <v/>
      </c>
      <c r="N1692" s="33" t="str">
        <f t="shared" si="131"/>
        <v/>
      </c>
      <c r="O1692" s="33" t="str">
        <f t="shared" si="132"/>
        <v/>
      </c>
      <c r="P1692" s="4"/>
      <c r="Q1692" s="33" t="str">
        <f t="shared" si="133"/>
        <v/>
      </c>
      <c r="R1692" s="34" t="str">
        <f t="shared" si="134"/>
        <v/>
      </c>
    </row>
    <row r="1693" spans="1:18" x14ac:dyDescent="0.35">
      <c r="A1693" s="25">
        <v>1689</v>
      </c>
      <c r="B1693" s="26">
        <f>_xlfn.XLOOKUP(C1693,sales!C:C,scon!B:B,"")</f>
        <v>0</v>
      </c>
      <c r="C1693" s="4"/>
      <c r="D1693" s="26">
        <f>_xlfn.XLOOKUP(C1693,sales!C:C,scon!D:D,"")</f>
        <v>0</v>
      </c>
      <c r="E1693" s="26">
        <f>_xlfn.XLOOKUP(C1693,sales!C:C,scon!E:E,"")</f>
        <v>0</v>
      </c>
      <c r="F1693" s="4"/>
      <c r="G1693" s="27"/>
      <c r="H1693" s="28"/>
      <c r="I1693" s="4"/>
      <c r="J1693" s="35">
        <f>_xlfn.XLOOKUP(C1693,sales!C:C,scon!L:L,"")</f>
        <v>0</v>
      </c>
      <c r="K1693" s="31"/>
      <c r="L1693" s="31"/>
      <c r="M1693" s="33" t="str">
        <f t="shared" si="130"/>
        <v/>
      </c>
      <c r="N1693" s="33" t="str">
        <f t="shared" si="131"/>
        <v/>
      </c>
      <c r="O1693" s="33" t="str">
        <f t="shared" si="132"/>
        <v/>
      </c>
      <c r="P1693" s="4"/>
      <c r="Q1693" s="33" t="str">
        <f t="shared" si="133"/>
        <v/>
      </c>
      <c r="R1693" s="34" t="str">
        <f t="shared" si="134"/>
        <v/>
      </c>
    </row>
    <row r="1694" spans="1:18" x14ac:dyDescent="0.35">
      <c r="A1694" s="25">
        <v>1690</v>
      </c>
      <c r="B1694" s="26">
        <f>_xlfn.XLOOKUP(C1694,sales!C:C,scon!B:B,"")</f>
        <v>0</v>
      </c>
      <c r="C1694" s="4"/>
      <c r="D1694" s="26">
        <f>_xlfn.XLOOKUP(C1694,sales!C:C,scon!D:D,"")</f>
        <v>0</v>
      </c>
      <c r="E1694" s="26">
        <f>_xlfn.XLOOKUP(C1694,sales!C:C,scon!E:E,"")</f>
        <v>0</v>
      </c>
      <c r="F1694" s="4"/>
      <c r="G1694" s="27"/>
      <c r="H1694" s="28"/>
      <c r="I1694" s="4"/>
      <c r="J1694" s="35">
        <f>_xlfn.XLOOKUP(C1694,sales!C:C,scon!L:L,"")</f>
        <v>0</v>
      </c>
      <c r="K1694" s="31"/>
      <c r="L1694" s="31"/>
      <c r="M1694" s="33" t="str">
        <f t="shared" si="130"/>
        <v/>
      </c>
      <c r="N1694" s="33" t="str">
        <f t="shared" si="131"/>
        <v/>
      </c>
      <c r="O1694" s="33" t="str">
        <f t="shared" si="132"/>
        <v/>
      </c>
      <c r="P1694" s="4"/>
      <c r="Q1694" s="33" t="str">
        <f t="shared" si="133"/>
        <v/>
      </c>
      <c r="R1694" s="34" t="str">
        <f t="shared" si="134"/>
        <v/>
      </c>
    </row>
    <row r="1695" spans="1:18" x14ac:dyDescent="0.35">
      <c r="A1695" s="25">
        <v>1691</v>
      </c>
      <c r="B1695" s="26">
        <f>_xlfn.XLOOKUP(C1695,sales!C:C,scon!B:B,"")</f>
        <v>0</v>
      </c>
      <c r="C1695" s="4"/>
      <c r="D1695" s="26">
        <f>_xlfn.XLOOKUP(C1695,sales!C:C,scon!D:D,"")</f>
        <v>0</v>
      </c>
      <c r="E1695" s="26">
        <f>_xlfn.XLOOKUP(C1695,sales!C:C,scon!E:E,"")</f>
        <v>0</v>
      </c>
      <c r="F1695" s="4"/>
      <c r="G1695" s="27"/>
      <c r="H1695" s="28"/>
      <c r="I1695" s="4"/>
      <c r="J1695" s="35">
        <f>_xlfn.XLOOKUP(C1695,sales!C:C,scon!L:L,"")</f>
        <v>0</v>
      </c>
      <c r="K1695" s="31"/>
      <c r="L1695" s="31"/>
      <c r="M1695" s="33" t="str">
        <f t="shared" si="130"/>
        <v/>
      </c>
      <c r="N1695" s="33" t="str">
        <f t="shared" si="131"/>
        <v/>
      </c>
      <c r="O1695" s="33" t="str">
        <f t="shared" si="132"/>
        <v/>
      </c>
      <c r="P1695" s="4"/>
      <c r="Q1695" s="33" t="str">
        <f t="shared" si="133"/>
        <v/>
      </c>
      <c r="R1695" s="34" t="str">
        <f t="shared" si="134"/>
        <v/>
      </c>
    </row>
    <row r="1696" spans="1:18" x14ac:dyDescent="0.35">
      <c r="A1696" s="25">
        <v>1692</v>
      </c>
      <c r="B1696" s="26">
        <f>_xlfn.XLOOKUP(C1696,sales!C:C,scon!B:B,"")</f>
        <v>0</v>
      </c>
      <c r="C1696" s="4"/>
      <c r="D1696" s="26">
        <f>_xlfn.XLOOKUP(C1696,sales!C:C,scon!D:D,"")</f>
        <v>0</v>
      </c>
      <c r="E1696" s="26">
        <f>_xlfn.XLOOKUP(C1696,sales!C:C,scon!E:E,"")</f>
        <v>0</v>
      </c>
      <c r="F1696" s="4"/>
      <c r="G1696" s="27"/>
      <c r="H1696" s="28"/>
      <c r="I1696" s="4"/>
      <c r="J1696" s="35">
        <f>_xlfn.XLOOKUP(C1696,sales!C:C,scon!L:L,"")</f>
        <v>0</v>
      </c>
      <c r="K1696" s="31"/>
      <c r="L1696" s="31"/>
      <c r="M1696" s="33" t="str">
        <f t="shared" si="130"/>
        <v/>
      </c>
      <c r="N1696" s="33" t="str">
        <f t="shared" si="131"/>
        <v/>
      </c>
      <c r="O1696" s="33" t="str">
        <f t="shared" si="132"/>
        <v/>
      </c>
      <c r="P1696" s="4"/>
      <c r="Q1696" s="33" t="str">
        <f t="shared" si="133"/>
        <v/>
      </c>
      <c r="R1696" s="34" t="str">
        <f t="shared" si="134"/>
        <v/>
      </c>
    </row>
    <row r="1697" spans="1:18" x14ac:dyDescent="0.35">
      <c r="A1697" s="25">
        <v>1693</v>
      </c>
      <c r="B1697" s="26">
        <f>_xlfn.XLOOKUP(C1697,sales!C:C,scon!B:B,"")</f>
        <v>0</v>
      </c>
      <c r="C1697" s="4"/>
      <c r="D1697" s="26">
        <f>_xlfn.XLOOKUP(C1697,sales!C:C,scon!D:D,"")</f>
        <v>0</v>
      </c>
      <c r="E1697" s="26">
        <f>_xlfn.XLOOKUP(C1697,sales!C:C,scon!E:E,"")</f>
        <v>0</v>
      </c>
      <c r="F1697" s="4"/>
      <c r="G1697" s="27"/>
      <c r="H1697" s="28"/>
      <c r="I1697" s="4"/>
      <c r="J1697" s="35">
        <f>_xlfn.XLOOKUP(C1697,sales!C:C,scon!L:L,"")</f>
        <v>0</v>
      </c>
      <c r="K1697" s="31"/>
      <c r="L1697" s="31"/>
      <c r="M1697" s="33" t="str">
        <f t="shared" si="130"/>
        <v/>
      </c>
      <c r="N1697" s="33" t="str">
        <f t="shared" si="131"/>
        <v/>
      </c>
      <c r="O1697" s="33" t="str">
        <f t="shared" si="132"/>
        <v/>
      </c>
      <c r="P1697" s="4"/>
      <c r="Q1697" s="33" t="str">
        <f t="shared" si="133"/>
        <v/>
      </c>
      <c r="R1697" s="34" t="str">
        <f t="shared" si="134"/>
        <v/>
      </c>
    </row>
    <row r="1698" spans="1:18" x14ac:dyDescent="0.35">
      <c r="A1698" s="25">
        <v>1694</v>
      </c>
      <c r="B1698" s="26">
        <f>_xlfn.XLOOKUP(C1698,sales!C:C,scon!B:B,"")</f>
        <v>0</v>
      </c>
      <c r="C1698" s="4"/>
      <c r="D1698" s="26">
        <f>_xlfn.XLOOKUP(C1698,sales!C:C,scon!D:D,"")</f>
        <v>0</v>
      </c>
      <c r="E1698" s="26">
        <f>_xlfn.XLOOKUP(C1698,sales!C:C,scon!E:E,"")</f>
        <v>0</v>
      </c>
      <c r="F1698" s="4"/>
      <c r="G1698" s="27"/>
      <c r="H1698" s="28"/>
      <c r="I1698" s="4"/>
      <c r="J1698" s="35">
        <f>_xlfn.XLOOKUP(C1698,sales!C:C,scon!L:L,"")</f>
        <v>0</v>
      </c>
      <c r="K1698" s="31"/>
      <c r="L1698" s="31"/>
      <c r="M1698" s="33" t="str">
        <f t="shared" si="130"/>
        <v/>
      </c>
      <c r="N1698" s="33" t="str">
        <f t="shared" si="131"/>
        <v/>
      </c>
      <c r="O1698" s="33" t="str">
        <f t="shared" si="132"/>
        <v/>
      </c>
      <c r="P1698" s="4"/>
      <c r="Q1698" s="33" t="str">
        <f t="shared" si="133"/>
        <v/>
      </c>
      <c r="R1698" s="34" t="str">
        <f t="shared" si="134"/>
        <v/>
      </c>
    </row>
    <row r="1699" spans="1:18" x14ac:dyDescent="0.35">
      <c r="A1699" s="25">
        <v>1695</v>
      </c>
      <c r="B1699" s="26">
        <f>_xlfn.XLOOKUP(C1699,sales!C:C,scon!B:B,"")</f>
        <v>0</v>
      </c>
      <c r="C1699" s="4"/>
      <c r="D1699" s="26">
        <f>_xlfn.XLOOKUP(C1699,sales!C:C,scon!D:D,"")</f>
        <v>0</v>
      </c>
      <c r="E1699" s="26">
        <f>_xlfn.XLOOKUP(C1699,sales!C:C,scon!E:E,"")</f>
        <v>0</v>
      </c>
      <c r="F1699" s="4"/>
      <c r="G1699" s="27"/>
      <c r="H1699" s="28"/>
      <c r="I1699" s="4"/>
      <c r="J1699" s="35">
        <f>_xlfn.XLOOKUP(C1699,sales!C:C,scon!L:L,"")</f>
        <v>0</v>
      </c>
      <c r="K1699" s="31"/>
      <c r="L1699" s="31"/>
      <c r="M1699" s="33" t="str">
        <f t="shared" si="130"/>
        <v/>
      </c>
      <c r="N1699" s="33" t="str">
        <f t="shared" si="131"/>
        <v/>
      </c>
      <c r="O1699" s="33" t="str">
        <f t="shared" si="132"/>
        <v/>
      </c>
      <c r="P1699" s="4"/>
      <c r="Q1699" s="33" t="str">
        <f t="shared" si="133"/>
        <v/>
      </c>
      <c r="R1699" s="34" t="str">
        <f t="shared" si="134"/>
        <v/>
      </c>
    </row>
    <row r="1700" spans="1:18" x14ac:dyDescent="0.35">
      <c r="A1700" s="25">
        <v>1696</v>
      </c>
      <c r="B1700" s="26">
        <f>_xlfn.XLOOKUP(C1700,sales!C:C,scon!B:B,"")</f>
        <v>0</v>
      </c>
      <c r="C1700" s="4"/>
      <c r="D1700" s="26">
        <f>_xlfn.XLOOKUP(C1700,sales!C:C,scon!D:D,"")</f>
        <v>0</v>
      </c>
      <c r="E1700" s="26">
        <f>_xlfn.XLOOKUP(C1700,sales!C:C,scon!E:E,"")</f>
        <v>0</v>
      </c>
      <c r="F1700" s="4"/>
      <c r="G1700" s="27"/>
      <c r="H1700" s="28"/>
      <c r="I1700" s="4"/>
      <c r="J1700" s="35">
        <f>_xlfn.XLOOKUP(C1700,sales!C:C,scon!L:L,"")</f>
        <v>0</v>
      </c>
      <c r="K1700" s="31"/>
      <c r="L1700" s="31"/>
      <c r="M1700" s="33" t="str">
        <f t="shared" si="130"/>
        <v/>
      </c>
      <c r="N1700" s="33" t="str">
        <f t="shared" si="131"/>
        <v/>
      </c>
      <c r="O1700" s="33" t="str">
        <f t="shared" si="132"/>
        <v/>
      </c>
      <c r="P1700" s="4"/>
      <c r="Q1700" s="33" t="str">
        <f t="shared" si="133"/>
        <v/>
      </c>
      <c r="R1700" s="34" t="str">
        <f t="shared" si="134"/>
        <v/>
      </c>
    </row>
    <row r="1701" spans="1:18" x14ac:dyDescent="0.35">
      <c r="A1701" s="25">
        <v>1697</v>
      </c>
      <c r="B1701" s="26">
        <f>_xlfn.XLOOKUP(C1701,sales!C:C,scon!B:B,"")</f>
        <v>0</v>
      </c>
      <c r="C1701" s="4"/>
      <c r="D1701" s="26">
        <f>_xlfn.XLOOKUP(C1701,sales!C:C,scon!D:D,"")</f>
        <v>0</v>
      </c>
      <c r="E1701" s="26">
        <f>_xlfn.XLOOKUP(C1701,sales!C:C,scon!E:E,"")</f>
        <v>0</v>
      </c>
      <c r="F1701" s="4"/>
      <c r="G1701" s="27"/>
      <c r="H1701" s="28"/>
      <c r="I1701" s="4"/>
      <c r="J1701" s="35">
        <f>_xlfn.XLOOKUP(C1701,sales!C:C,scon!L:L,"")</f>
        <v>0</v>
      </c>
      <c r="K1701" s="31"/>
      <c r="L1701" s="31"/>
      <c r="M1701" s="33" t="str">
        <f t="shared" si="130"/>
        <v/>
      </c>
      <c r="N1701" s="33" t="str">
        <f t="shared" si="131"/>
        <v/>
      </c>
      <c r="O1701" s="33" t="str">
        <f t="shared" si="132"/>
        <v/>
      </c>
      <c r="P1701" s="4"/>
      <c r="Q1701" s="33" t="str">
        <f t="shared" si="133"/>
        <v/>
      </c>
      <c r="R1701" s="34" t="str">
        <f t="shared" si="134"/>
        <v/>
      </c>
    </row>
    <row r="1702" spans="1:18" x14ac:dyDescent="0.35">
      <c r="A1702" s="25">
        <v>1698</v>
      </c>
      <c r="B1702" s="26">
        <f>_xlfn.XLOOKUP(C1702,sales!C:C,scon!B:B,"")</f>
        <v>0</v>
      </c>
      <c r="C1702" s="4"/>
      <c r="D1702" s="26">
        <f>_xlfn.XLOOKUP(C1702,sales!C:C,scon!D:D,"")</f>
        <v>0</v>
      </c>
      <c r="E1702" s="26">
        <f>_xlfn.XLOOKUP(C1702,sales!C:C,scon!E:E,"")</f>
        <v>0</v>
      </c>
      <c r="F1702" s="4"/>
      <c r="G1702" s="27"/>
      <c r="H1702" s="28"/>
      <c r="I1702" s="4"/>
      <c r="J1702" s="35">
        <f>_xlfn.XLOOKUP(C1702,sales!C:C,scon!L:L,"")</f>
        <v>0</v>
      </c>
      <c r="K1702" s="31"/>
      <c r="L1702" s="31"/>
      <c r="M1702" s="33" t="str">
        <f t="shared" si="130"/>
        <v/>
      </c>
      <c r="N1702" s="33" t="str">
        <f t="shared" si="131"/>
        <v/>
      </c>
      <c r="O1702" s="33" t="str">
        <f t="shared" si="132"/>
        <v/>
      </c>
      <c r="P1702" s="4"/>
      <c r="Q1702" s="33" t="str">
        <f t="shared" si="133"/>
        <v/>
      </c>
      <c r="R1702" s="34" t="str">
        <f t="shared" si="134"/>
        <v/>
      </c>
    </row>
    <row r="1703" spans="1:18" x14ac:dyDescent="0.35">
      <c r="A1703" s="25">
        <v>1699</v>
      </c>
      <c r="B1703" s="26">
        <f>_xlfn.XLOOKUP(C1703,sales!C:C,scon!B:B,"")</f>
        <v>0</v>
      </c>
      <c r="C1703" s="4"/>
      <c r="D1703" s="26">
        <f>_xlfn.XLOOKUP(C1703,sales!C:C,scon!D:D,"")</f>
        <v>0</v>
      </c>
      <c r="E1703" s="26">
        <f>_xlfn.XLOOKUP(C1703,sales!C:C,scon!E:E,"")</f>
        <v>0</v>
      </c>
      <c r="F1703" s="4"/>
      <c r="G1703" s="27"/>
      <c r="H1703" s="28"/>
      <c r="I1703" s="4"/>
      <c r="J1703" s="35">
        <f>_xlfn.XLOOKUP(C1703,sales!C:C,scon!L:L,"")</f>
        <v>0</v>
      </c>
      <c r="K1703" s="31"/>
      <c r="L1703" s="31"/>
      <c r="M1703" s="33" t="str">
        <f t="shared" si="130"/>
        <v/>
      </c>
      <c r="N1703" s="33" t="str">
        <f t="shared" si="131"/>
        <v/>
      </c>
      <c r="O1703" s="33" t="str">
        <f t="shared" si="132"/>
        <v/>
      </c>
      <c r="P1703" s="4"/>
      <c r="Q1703" s="33" t="str">
        <f t="shared" si="133"/>
        <v/>
      </c>
      <c r="R1703" s="34" t="str">
        <f t="shared" si="134"/>
        <v/>
      </c>
    </row>
    <row r="1704" spans="1:18" x14ac:dyDescent="0.35">
      <c r="A1704" s="25">
        <v>1700</v>
      </c>
      <c r="B1704" s="26">
        <f>_xlfn.XLOOKUP(C1704,sales!C:C,scon!B:B,"")</f>
        <v>0</v>
      </c>
      <c r="C1704" s="4"/>
      <c r="D1704" s="26">
        <f>_xlfn.XLOOKUP(C1704,sales!C:C,scon!D:D,"")</f>
        <v>0</v>
      </c>
      <c r="E1704" s="26">
        <f>_xlfn.XLOOKUP(C1704,sales!C:C,scon!E:E,"")</f>
        <v>0</v>
      </c>
      <c r="F1704" s="4"/>
      <c r="G1704" s="27"/>
      <c r="H1704" s="28"/>
      <c r="I1704" s="4"/>
      <c r="J1704" s="35">
        <f>_xlfn.XLOOKUP(C1704,sales!C:C,scon!L:L,"")</f>
        <v>0</v>
      </c>
      <c r="K1704" s="31"/>
      <c r="L1704" s="31"/>
      <c r="M1704" s="33" t="str">
        <f t="shared" si="130"/>
        <v/>
      </c>
      <c r="N1704" s="33" t="str">
        <f t="shared" si="131"/>
        <v/>
      </c>
      <c r="O1704" s="33" t="str">
        <f t="shared" si="132"/>
        <v/>
      </c>
      <c r="P1704" s="4"/>
      <c r="Q1704" s="33" t="str">
        <f t="shared" si="133"/>
        <v/>
      </c>
      <c r="R1704" s="34" t="str">
        <f t="shared" si="134"/>
        <v/>
      </c>
    </row>
    <row r="1705" spans="1:18" x14ac:dyDescent="0.35">
      <c r="A1705" s="25">
        <v>1701</v>
      </c>
      <c r="B1705" s="26">
        <f>_xlfn.XLOOKUP(C1705,sales!C:C,scon!B:B,"")</f>
        <v>0</v>
      </c>
      <c r="C1705" s="4"/>
      <c r="D1705" s="26">
        <f>_xlfn.XLOOKUP(C1705,sales!C:C,scon!D:D,"")</f>
        <v>0</v>
      </c>
      <c r="E1705" s="26">
        <f>_xlfn.XLOOKUP(C1705,sales!C:C,scon!E:E,"")</f>
        <v>0</v>
      </c>
      <c r="F1705" s="4"/>
      <c r="G1705" s="27"/>
      <c r="H1705" s="28"/>
      <c r="I1705" s="4"/>
      <c r="J1705" s="35">
        <f>_xlfn.XLOOKUP(C1705,sales!C:C,scon!L:L,"")</f>
        <v>0</v>
      </c>
      <c r="K1705" s="31"/>
      <c r="L1705" s="31"/>
      <c r="M1705" s="33" t="str">
        <f t="shared" si="130"/>
        <v/>
      </c>
      <c r="N1705" s="33" t="str">
        <f t="shared" si="131"/>
        <v/>
      </c>
      <c r="O1705" s="33" t="str">
        <f t="shared" si="132"/>
        <v/>
      </c>
      <c r="P1705" s="4"/>
      <c r="Q1705" s="33" t="str">
        <f t="shared" si="133"/>
        <v/>
      </c>
      <c r="R1705" s="34" t="str">
        <f t="shared" si="134"/>
        <v/>
      </c>
    </row>
    <row r="1706" spans="1:18" x14ac:dyDescent="0.35">
      <c r="A1706" s="25">
        <v>1702</v>
      </c>
      <c r="B1706" s="26">
        <f>_xlfn.XLOOKUP(C1706,sales!C:C,scon!B:B,"")</f>
        <v>0</v>
      </c>
      <c r="C1706" s="4"/>
      <c r="D1706" s="26">
        <f>_xlfn.XLOOKUP(C1706,sales!C:C,scon!D:D,"")</f>
        <v>0</v>
      </c>
      <c r="E1706" s="26">
        <f>_xlfn.XLOOKUP(C1706,sales!C:C,scon!E:E,"")</f>
        <v>0</v>
      </c>
      <c r="F1706" s="4"/>
      <c r="G1706" s="27"/>
      <c r="H1706" s="28"/>
      <c r="I1706" s="4"/>
      <c r="J1706" s="35">
        <f>_xlfn.XLOOKUP(C1706,sales!C:C,scon!L:L,"")</f>
        <v>0</v>
      </c>
      <c r="K1706" s="31"/>
      <c r="L1706" s="31"/>
      <c r="M1706" s="33" t="str">
        <f t="shared" si="130"/>
        <v/>
      </c>
      <c r="N1706" s="33" t="str">
        <f t="shared" si="131"/>
        <v/>
      </c>
      <c r="O1706" s="33" t="str">
        <f t="shared" si="132"/>
        <v/>
      </c>
      <c r="P1706" s="4"/>
      <c r="Q1706" s="33" t="str">
        <f t="shared" si="133"/>
        <v/>
      </c>
      <c r="R1706" s="34" t="str">
        <f t="shared" si="134"/>
        <v/>
      </c>
    </row>
    <row r="1707" spans="1:18" x14ac:dyDescent="0.35">
      <c r="A1707" s="25">
        <v>1703</v>
      </c>
      <c r="B1707" s="26">
        <f>_xlfn.XLOOKUP(C1707,sales!C:C,scon!B:B,"")</f>
        <v>0</v>
      </c>
      <c r="C1707" s="4"/>
      <c r="D1707" s="26">
        <f>_xlfn.XLOOKUP(C1707,sales!C:C,scon!D:D,"")</f>
        <v>0</v>
      </c>
      <c r="E1707" s="26">
        <f>_xlfn.XLOOKUP(C1707,sales!C:C,scon!E:E,"")</f>
        <v>0</v>
      </c>
      <c r="F1707" s="4"/>
      <c r="G1707" s="27"/>
      <c r="H1707" s="28"/>
      <c r="I1707" s="4"/>
      <c r="J1707" s="35">
        <f>_xlfn.XLOOKUP(C1707,sales!C:C,scon!L:L,"")</f>
        <v>0</v>
      </c>
      <c r="K1707" s="31"/>
      <c r="L1707" s="31"/>
      <c r="M1707" s="33" t="str">
        <f t="shared" si="130"/>
        <v/>
      </c>
      <c r="N1707" s="33" t="str">
        <f t="shared" si="131"/>
        <v/>
      </c>
      <c r="O1707" s="33" t="str">
        <f t="shared" si="132"/>
        <v/>
      </c>
      <c r="P1707" s="4"/>
      <c r="Q1707" s="33" t="str">
        <f t="shared" si="133"/>
        <v/>
      </c>
      <c r="R1707" s="34" t="str">
        <f t="shared" si="134"/>
        <v/>
      </c>
    </row>
    <row r="1708" spans="1:18" x14ac:dyDescent="0.35">
      <c r="A1708" s="25">
        <v>1704</v>
      </c>
      <c r="B1708" s="26">
        <f>_xlfn.XLOOKUP(C1708,sales!C:C,scon!B:B,"")</f>
        <v>0</v>
      </c>
      <c r="C1708" s="4"/>
      <c r="D1708" s="26">
        <f>_xlfn.XLOOKUP(C1708,sales!C:C,scon!D:D,"")</f>
        <v>0</v>
      </c>
      <c r="E1708" s="26">
        <f>_xlfn.XLOOKUP(C1708,sales!C:C,scon!E:E,"")</f>
        <v>0</v>
      </c>
      <c r="F1708" s="4"/>
      <c r="G1708" s="27"/>
      <c r="H1708" s="28"/>
      <c r="I1708" s="4"/>
      <c r="J1708" s="35">
        <f>_xlfn.XLOOKUP(C1708,sales!C:C,scon!L:L,"")</f>
        <v>0</v>
      </c>
      <c r="K1708" s="31"/>
      <c r="L1708" s="31"/>
      <c r="M1708" s="33" t="str">
        <f t="shared" si="130"/>
        <v/>
      </c>
      <c r="N1708" s="33" t="str">
        <f t="shared" si="131"/>
        <v/>
      </c>
      <c r="O1708" s="33" t="str">
        <f t="shared" si="132"/>
        <v/>
      </c>
      <c r="P1708" s="4"/>
      <c r="Q1708" s="33" t="str">
        <f t="shared" si="133"/>
        <v/>
      </c>
      <c r="R1708" s="34" t="str">
        <f t="shared" si="134"/>
        <v/>
      </c>
    </row>
    <row r="1709" spans="1:18" x14ac:dyDescent="0.35">
      <c r="A1709" s="25">
        <v>1705</v>
      </c>
      <c r="B1709" s="26">
        <f>_xlfn.XLOOKUP(C1709,sales!C:C,scon!B:B,"")</f>
        <v>0</v>
      </c>
      <c r="C1709" s="4"/>
      <c r="D1709" s="26">
        <f>_xlfn.XLOOKUP(C1709,sales!C:C,scon!D:D,"")</f>
        <v>0</v>
      </c>
      <c r="E1709" s="26">
        <f>_xlfn.XLOOKUP(C1709,sales!C:C,scon!E:E,"")</f>
        <v>0</v>
      </c>
      <c r="F1709" s="4"/>
      <c r="G1709" s="27"/>
      <c r="H1709" s="28"/>
      <c r="I1709" s="4"/>
      <c r="J1709" s="35">
        <f>_xlfn.XLOOKUP(C1709,sales!C:C,scon!L:L,"")</f>
        <v>0</v>
      </c>
      <c r="K1709" s="31"/>
      <c r="L1709" s="31"/>
      <c r="M1709" s="33" t="str">
        <f t="shared" si="130"/>
        <v/>
      </c>
      <c r="N1709" s="33" t="str">
        <f t="shared" si="131"/>
        <v/>
      </c>
      <c r="O1709" s="33" t="str">
        <f t="shared" si="132"/>
        <v/>
      </c>
      <c r="P1709" s="4"/>
      <c r="Q1709" s="33" t="str">
        <f t="shared" si="133"/>
        <v/>
      </c>
      <c r="R1709" s="34" t="str">
        <f t="shared" si="134"/>
        <v/>
      </c>
    </row>
    <row r="1710" spans="1:18" x14ac:dyDescent="0.35">
      <c r="A1710" s="25">
        <v>1706</v>
      </c>
      <c r="B1710" s="26">
        <f>_xlfn.XLOOKUP(C1710,sales!C:C,scon!B:B,"")</f>
        <v>0</v>
      </c>
      <c r="C1710" s="4"/>
      <c r="D1710" s="26">
        <f>_xlfn.XLOOKUP(C1710,sales!C:C,scon!D:D,"")</f>
        <v>0</v>
      </c>
      <c r="E1710" s="26">
        <f>_xlfn.XLOOKUP(C1710,sales!C:C,scon!E:E,"")</f>
        <v>0</v>
      </c>
      <c r="F1710" s="4"/>
      <c r="G1710" s="27"/>
      <c r="H1710" s="28"/>
      <c r="I1710" s="4"/>
      <c r="J1710" s="35">
        <f>_xlfn.XLOOKUP(C1710,sales!C:C,scon!L:L,"")</f>
        <v>0</v>
      </c>
      <c r="K1710" s="31"/>
      <c r="L1710" s="31"/>
      <c r="M1710" s="33" t="str">
        <f t="shared" si="130"/>
        <v/>
      </c>
      <c r="N1710" s="33" t="str">
        <f t="shared" si="131"/>
        <v/>
      </c>
      <c r="O1710" s="33" t="str">
        <f t="shared" si="132"/>
        <v/>
      </c>
      <c r="P1710" s="4"/>
      <c r="Q1710" s="33" t="str">
        <f t="shared" si="133"/>
        <v/>
      </c>
      <c r="R1710" s="34" t="str">
        <f t="shared" si="134"/>
        <v/>
      </c>
    </row>
    <row r="1711" spans="1:18" x14ac:dyDescent="0.35">
      <c r="A1711" s="25">
        <v>1707</v>
      </c>
      <c r="B1711" s="26">
        <f>_xlfn.XLOOKUP(C1711,sales!C:C,scon!B:B,"")</f>
        <v>0</v>
      </c>
      <c r="C1711" s="4"/>
      <c r="D1711" s="26">
        <f>_xlfn.XLOOKUP(C1711,sales!C:C,scon!D:D,"")</f>
        <v>0</v>
      </c>
      <c r="E1711" s="26">
        <f>_xlfn.XLOOKUP(C1711,sales!C:C,scon!E:E,"")</f>
        <v>0</v>
      </c>
      <c r="F1711" s="4"/>
      <c r="G1711" s="27"/>
      <c r="H1711" s="28"/>
      <c r="I1711" s="4"/>
      <c r="J1711" s="35">
        <f>_xlfn.XLOOKUP(C1711,sales!C:C,scon!L:L,"")</f>
        <v>0</v>
      </c>
      <c r="K1711" s="31"/>
      <c r="L1711" s="31"/>
      <c r="M1711" s="33" t="str">
        <f t="shared" si="130"/>
        <v/>
      </c>
      <c r="N1711" s="33" t="str">
        <f t="shared" si="131"/>
        <v/>
      </c>
      <c r="O1711" s="33" t="str">
        <f t="shared" si="132"/>
        <v/>
      </c>
      <c r="P1711" s="4"/>
      <c r="Q1711" s="33" t="str">
        <f t="shared" si="133"/>
        <v/>
      </c>
      <c r="R1711" s="34" t="str">
        <f t="shared" si="134"/>
        <v/>
      </c>
    </row>
    <row r="1712" spans="1:18" x14ac:dyDescent="0.35">
      <c r="A1712" s="25">
        <v>1708</v>
      </c>
      <c r="B1712" s="26">
        <f>_xlfn.XLOOKUP(C1712,sales!C:C,scon!B:B,"")</f>
        <v>0</v>
      </c>
      <c r="C1712" s="4"/>
      <c r="D1712" s="26">
        <f>_xlfn.XLOOKUP(C1712,sales!C:C,scon!D:D,"")</f>
        <v>0</v>
      </c>
      <c r="E1712" s="26">
        <f>_xlfn.XLOOKUP(C1712,sales!C:C,scon!E:E,"")</f>
        <v>0</v>
      </c>
      <c r="F1712" s="4"/>
      <c r="G1712" s="27"/>
      <c r="H1712" s="28"/>
      <c r="I1712" s="4"/>
      <c r="J1712" s="35">
        <f>_xlfn.XLOOKUP(C1712,sales!C:C,scon!L:L,"")</f>
        <v>0</v>
      </c>
      <c r="K1712" s="31"/>
      <c r="L1712" s="31"/>
      <c r="M1712" s="33" t="str">
        <f t="shared" si="130"/>
        <v/>
      </c>
      <c r="N1712" s="33" t="str">
        <f t="shared" si="131"/>
        <v/>
      </c>
      <c r="O1712" s="33" t="str">
        <f t="shared" si="132"/>
        <v/>
      </c>
      <c r="P1712" s="4"/>
      <c r="Q1712" s="33" t="str">
        <f t="shared" si="133"/>
        <v/>
      </c>
      <c r="R1712" s="34" t="str">
        <f t="shared" si="134"/>
        <v/>
      </c>
    </row>
    <row r="1713" spans="1:18" x14ac:dyDescent="0.35">
      <c r="A1713" s="25">
        <v>1709</v>
      </c>
      <c r="B1713" s="26">
        <f>_xlfn.XLOOKUP(C1713,sales!C:C,scon!B:B,"")</f>
        <v>0</v>
      </c>
      <c r="C1713" s="4"/>
      <c r="D1713" s="26">
        <f>_xlfn.XLOOKUP(C1713,sales!C:C,scon!D:D,"")</f>
        <v>0</v>
      </c>
      <c r="E1713" s="26">
        <f>_xlfn.XLOOKUP(C1713,sales!C:C,scon!E:E,"")</f>
        <v>0</v>
      </c>
      <c r="F1713" s="4"/>
      <c r="G1713" s="27"/>
      <c r="H1713" s="28"/>
      <c r="I1713" s="4"/>
      <c r="J1713" s="35">
        <f>_xlfn.XLOOKUP(C1713,sales!C:C,scon!L:L,"")</f>
        <v>0</v>
      </c>
      <c r="K1713" s="31"/>
      <c r="L1713" s="31"/>
      <c r="M1713" s="33" t="str">
        <f t="shared" si="130"/>
        <v/>
      </c>
      <c r="N1713" s="33" t="str">
        <f t="shared" si="131"/>
        <v/>
      </c>
      <c r="O1713" s="33" t="str">
        <f t="shared" si="132"/>
        <v/>
      </c>
      <c r="P1713" s="4"/>
      <c r="Q1713" s="33" t="str">
        <f t="shared" si="133"/>
        <v/>
      </c>
      <c r="R1713" s="34" t="str">
        <f t="shared" si="134"/>
        <v/>
      </c>
    </row>
    <row r="1714" spans="1:18" x14ac:dyDescent="0.35">
      <c r="A1714" s="25">
        <v>1710</v>
      </c>
      <c r="B1714" s="26">
        <f>_xlfn.XLOOKUP(C1714,sales!C:C,scon!B:B,"")</f>
        <v>0</v>
      </c>
      <c r="C1714" s="4"/>
      <c r="D1714" s="26">
        <f>_xlfn.XLOOKUP(C1714,sales!C:C,scon!D:D,"")</f>
        <v>0</v>
      </c>
      <c r="E1714" s="26">
        <f>_xlfn.XLOOKUP(C1714,sales!C:C,scon!E:E,"")</f>
        <v>0</v>
      </c>
      <c r="F1714" s="4"/>
      <c r="G1714" s="27"/>
      <c r="H1714" s="28"/>
      <c r="I1714" s="4"/>
      <c r="J1714" s="35">
        <f>_xlfn.XLOOKUP(C1714,sales!C:C,scon!L:L,"")</f>
        <v>0</v>
      </c>
      <c r="K1714" s="31"/>
      <c r="L1714" s="31"/>
      <c r="M1714" s="33" t="str">
        <f t="shared" si="130"/>
        <v/>
      </c>
      <c r="N1714" s="33" t="str">
        <f t="shared" si="131"/>
        <v/>
      </c>
      <c r="O1714" s="33" t="str">
        <f t="shared" si="132"/>
        <v/>
      </c>
      <c r="P1714" s="4"/>
      <c r="Q1714" s="33" t="str">
        <f t="shared" si="133"/>
        <v/>
      </c>
      <c r="R1714" s="34" t="str">
        <f t="shared" si="134"/>
        <v/>
      </c>
    </row>
    <row r="1715" spans="1:18" x14ac:dyDescent="0.35">
      <c r="A1715" s="25">
        <v>1711</v>
      </c>
      <c r="B1715" s="26">
        <f>_xlfn.XLOOKUP(C1715,sales!C:C,scon!B:B,"")</f>
        <v>0</v>
      </c>
      <c r="C1715" s="4"/>
      <c r="D1715" s="26">
        <f>_xlfn.XLOOKUP(C1715,sales!C:C,scon!D:D,"")</f>
        <v>0</v>
      </c>
      <c r="E1715" s="26">
        <f>_xlfn.XLOOKUP(C1715,sales!C:C,scon!E:E,"")</f>
        <v>0</v>
      </c>
      <c r="F1715" s="4"/>
      <c r="G1715" s="27"/>
      <c r="H1715" s="28"/>
      <c r="I1715" s="4"/>
      <c r="J1715" s="35">
        <f>_xlfn.XLOOKUP(C1715,sales!C:C,scon!L:L,"")</f>
        <v>0</v>
      </c>
      <c r="K1715" s="31"/>
      <c r="L1715" s="31"/>
      <c r="M1715" s="33" t="str">
        <f t="shared" si="130"/>
        <v/>
      </c>
      <c r="N1715" s="33" t="str">
        <f t="shared" si="131"/>
        <v/>
      </c>
      <c r="O1715" s="33" t="str">
        <f t="shared" si="132"/>
        <v/>
      </c>
      <c r="P1715" s="4"/>
      <c r="Q1715" s="33" t="str">
        <f t="shared" si="133"/>
        <v/>
      </c>
      <c r="R1715" s="34" t="str">
        <f t="shared" si="134"/>
        <v/>
      </c>
    </row>
    <row r="1716" spans="1:18" x14ac:dyDescent="0.35">
      <c r="A1716" s="25">
        <v>1712</v>
      </c>
      <c r="B1716" s="26">
        <f>_xlfn.XLOOKUP(C1716,sales!C:C,scon!B:B,"")</f>
        <v>0</v>
      </c>
      <c r="C1716" s="4"/>
      <c r="D1716" s="26">
        <f>_xlfn.XLOOKUP(C1716,sales!C:C,scon!D:D,"")</f>
        <v>0</v>
      </c>
      <c r="E1716" s="26">
        <f>_xlfn.XLOOKUP(C1716,sales!C:C,scon!E:E,"")</f>
        <v>0</v>
      </c>
      <c r="F1716" s="4"/>
      <c r="G1716" s="27"/>
      <c r="H1716" s="28"/>
      <c r="I1716" s="4"/>
      <c r="J1716" s="35">
        <f>_xlfn.XLOOKUP(C1716,sales!C:C,scon!L:L,"")</f>
        <v>0</v>
      </c>
      <c r="K1716" s="31"/>
      <c r="L1716" s="31"/>
      <c r="M1716" s="33" t="str">
        <f t="shared" si="130"/>
        <v/>
      </c>
      <c r="N1716" s="33" t="str">
        <f t="shared" si="131"/>
        <v/>
      </c>
      <c r="O1716" s="33" t="str">
        <f t="shared" si="132"/>
        <v/>
      </c>
      <c r="P1716" s="4"/>
      <c r="Q1716" s="33" t="str">
        <f t="shared" si="133"/>
        <v/>
      </c>
      <c r="R1716" s="34" t="str">
        <f t="shared" si="134"/>
        <v/>
      </c>
    </row>
    <row r="1717" spans="1:18" x14ac:dyDescent="0.35">
      <c r="A1717" s="25">
        <v>1713</v>
      </c>
      <c r="B1717" s="26">
        <f>_xlfn.XLOOKUP(C1717,sales!C:C,scon!B:B,"")</f>
        <v>0</v>
      </c>
      <c r="C1717" s="4"/>
      <c r="D1717" s="26">
        <f>_xlfn.XLOOKUP(C1717,sales!C:C,scon!D:D,"")</f>
        <v>0</v>
      </c>
      <c r="E1717" s="26">
        <f>_xlfn.XLOOKUP(C1717,sales!C:C,scon!E:E,"")</f>
        <v>0</v>
      </c>
      <c r="F1717" s="4"/>
      <c r="G1717" s="27"/>
      <c r="H1717" s="28"/>
      <c r="I1717" s="4"/>
      <c r="J1717" s="35">
        <f>_xlfn.XLOOKUP(C1717,sales!C:C,scon!L:L,"")</f>
        <v>0</v>
      </c>
      <c r="K1717" s="31"/>
      <c r="L1717" s="31"/>
      <c r="M1717" s="33" t="str">
        <f t="shared" si="130"/>
        <v/>
      </c>
      <c r="N1717" s="33" t="str">
        <f t="shared" si="131"/>
        <v/>
      </c>
      <c r="O1717" s="33" t="str">
        <f t="shared" si="132"/>
        <v/>
      </c>
      <c r="P1717" s="4"/>
      <c r="Q1717" s="33" t="str">
        <f t="shared" si="133"/>
        <v/>
      </c>
      <c r="R1717" s="34" t="str">
        <f t="shared" si="134"/>
        <v/>
      </c>
    </row>
    <row r="1718" spans="1:18" x14ac:dyDescent="0.35">
      <c r="A1718" s="25">
        <v>1714</v>
      </c>
      <c r="B1718" s="26">
        <f>_xlfn.XLOOKUP(C1718,sales!C:C,scon!B:B,"")</f>
        <v>0</v>
      </c>
      <c r="C1718" s="4"/>
      <c r="D1718" s="26">
        <f>_xlfn.XLOOKUP(C1718,sales!C:C,scon!D:D,"")</f>
        <v>0</v>
      </c>
      <c r="E1718" s="26">
        <f>_xlfn.XLOOKUP(C1718,sales!C:C,scon!E:E,"")</f>
        <v>0</v>
      </c>
      <c r="F1718" s="4"/>
      <c r="G1718" s="27"/>
      <c r="H1718" s="28"/>
      <c r="I1718" s="4"/>
      <c r="J1718" s="35">
        <f>_xlfn.XLOOKUP(C1718,sales!C:C,scon!L:L,"")</f>
        <v>0</v>
      </c>
      <c r="K1718" s="31"/>
      <c r="L1718" s="31"/>
      <c r="M1718" s="33" t="str">
        <f t="shared" si="130"/>
        <v/>
      </c>
      <c r="N1718" s="33" t="str">
        <f t="shared" si="131"/>
        <v/>
      </c>
      <c r="O1718" s="33" t="str">
        <f t="shared" si="132"/>
        <v/>
      </c>
      <c r="P1718" s="4"/>
      <c r="Q1718" s="33" t="str">
        <f t="shared" si="133"/>
        <v/>
      </c>
      <c r="R1718" s="34" t="str">
        <f t="shared" si="134"/>
        <v/>
      </c>
    </row>
    <row r="1719" spans="1:18" x14ac:dyDescent="0.35">
      <c r="A1719" s="25">
        <v>1715</v>
      </c>
      <c r="B1719" s="26">
        <f>_xlfn.XLOOKUP(C1719,sales!C:C,scon!B:B,"")</f>
        <v>0</v>
      </c>
      <c r="C1719" s="4"/>
      <c r="D1719" s="26">
        <f>_xlfn.XLOOKUP(C1719,sales!C:C,scon!D:D,"")</f>
        <v>0</v>
      </c>
      <c r="E1719" s="26">
        <f>_xlfn.XLOOKUP(C1719,sales!C:C,scon!E:E,"")</f>
        <v>0</v>
      </c>
      <c r="F1719" s="4"/>
      <c r="G1719" s="27"/>
      <c r="H1719" s="28"/>
      <c r="I1719" s="4"/>
      <c r="J1719" s="35">
        <f>_xlfn.XLOOKUP(C1719,sales!C:C,scon!L:L,"")</f>
        <v>0</v>
      </c>
      <c r="K1719" s="31"/>
      <c r="L1719" s="31"/>
      <c r="M1719" s="33" t="str">
        <f t="shared" si="130"/>
        <v/>
      </c>
      <c r="N1719" s="33" t="str">
        <f t="shared" si="131"/>
        <v/>
      </c>
      <c r="O1719" s="33" t="str">
        <f t="shared" si="132"/>
        <v/>
      </c>
      <c r="P1719" s="4"/>
      <c r="Q1719" s="33" t="str">
        <f t="shared" si="133"/>
        <v/>
      </c>
      <c r="R1719" s="34" t="str">
        <f t="shared" si="134"/>
        <v/>
      </c>
    </row>
    <row r="1720" spans="1:18" x14ac:dyDescent="0.35">
      <c r="A1720" s="25">
        <v>1716</v>
      </c>
      <c r="B1720" s="26">
        <f>_xlfn.XLOOKUP(C1720,sales!C:C,scon!B:B,"")</f>
        <v>0</v>
      </c>
      <c r="C1720" s="4"/>
      <c r="D1720" s="26">
        <f>_xlfn.XLOOKUP(C1720,sales!C:C,scon!D:D,"")</f>
        <v>0</v>
      </c>
      <c r="E1720" s="26">
        <f>_xlfn.XLOOKUP(C1720,sales!C:C,scon!E:E,"")</f>
        <v>0</v>
      </c>
      <c r="F1720" s="4"/>
      <c r="G1720" s="27"/>
      <c r="H1720" s="28"/>
      <c r="I1720" s="4"/>
      <c r="J1720" s="35">
        <f>_xlfn.XLOOKUP(C1720,sales!C:C,scon!L:L,"")</f>
        <v>0</v>
      </c>
      <c r="K1720" s="31"/>
      <c r="L1720" s="31"/>
      <c r="M1720" s="33" t="str">
        <f t="shared" si="130"/>
        <v/>
      </c>
      <c r="N1720" s="33" t="str">
        <f t="shared" si="131"/>
        <v/>
      </c>
      <c r="O1720" s="33" t="str">
        <f t="shared" si="132"/>
        <v/>
      </c>
      <c r="P1720" s="4"/>
      <c r="Q1720" s="33" t="str">
        <f t="shared" si="133"/>
        <v/>
      </c>
      <c r="R1720" s="34" t="str">
        <f t="shared" si="134"/>
        <v/>
      </c>
    </row>
    <row r="1721" spans="1:18" x14ac:dyDescent="0.35">
      <c r="A1721" s="25">
        <v>1717</v>
      </c>
      <c r="B1721" s="26">
        <f>_xlfn.XLOOKUP(C1721,sales!C:C,scon!B:B,"")</f>
        <v>0</v>
      </c>
      <c r="C1721" s="4"/>
      <c r="D1721" s="26">
        <f>_xlfn.XLOOKUP(C1721,sales!C:C,scon!D:D,"")</f>
        <v>0</v>
      </c>
      <c r="E1721" s="26">
        <f>_xlfn.XLOOKUP(C1721,sales!C:C,scon!E:E,"")</f>
        <v>0</v>
      </c>
      <c r="F1721" s="4"/>
      <c r="G1721" s="27"/>
      <c r="H1721" s="28"/>
      <c r="I1721" s="4"/>
      <c r="J1721" s="35">
        <f>_xlfn.XLOOKUP(C1721,sales!C:C,scon!L:L,"")</f>
        <v>0</v>
      </c>
      <c r="K1721" s="31"/>
      <c r="L1721" s="31"/>
      <c r="M1721" s="33" t="str">
        <f t="shared" si="130"/>
        <v/>
      </c>
      <c r="N1721" s="33" t="str">
        <f t="shared" si="131"/>
        <v/>
      </c>
      <c r="O1721" s="33" t="str">
        <f t="shared" si="132"/>
        <v/>
      </c>
      <c r="P1721" s="4"/>
      <c r="Q1721" s="33" t="str">
        <f t="shared" si="133"/>
        <v/>
      </c>
      <c r="R1721" s="34" t="str">
        <f t="shared" si="134"/>
        <v/>
      </c>
    </row>
    <row r="1722" spans="1:18" x14ac:dyDescent="0.35">
      <c r="A1722" s="25">
        <v>1718</v>
      </c>
      <c r="B1722" s="26">
        <f>_xlfn.XLOOKUP(C1722,sales!C:C,scon!B:B,"")</f>
        <v>0</v>
      </c>
      <c r="C1722" s="4"/>
      <c r="D1722" s="26">
        <f>_xlfn.XLOOKUP(C1722,sales!C:C,scon!D:D,"")</f>
        <v>0</v>
      </c>
      <c r="E1722" s="26">
        <f>_xlfn.XLOOKUP(C1722,sales!C:C,scon!E:E,"")</f>
        <v>0</v>
      </c>
      <c r="F1722" s="4"/>
      <c r="G1722" s="27"/>
      <c r="H1722" s="28"/>
      <c r="I1722" s="4"/>
      <c r="J1722" s="35">
        <f>_xlfn.XLOOKUP(C1722,sales!C:C,scon!L:L,"")</f>
        <v>0</v>
      </c>
      <c r="K1722" s="31"/>
      <c r="L1722" s="31"/>
      <c r="M1722" s="33" t="str">
        <f t="shared" si="130"/>
        <v/>
      </c>
      <c r="N1722" s="33" t="str">
        <f t="shared" si="131"/>
        <v/>
      </c>
      <c r="O1722" s="33" t="str">
        <f t="shared" si="132"/>
        <v/>
      </c>
      <c r="P1722" s="4"/>
      <c r="Q1722" s="33" t="str">
        <f t="shared" si="133"/>
        <v/>
      </c>
      <c r="R1722" s="34" t="str">
        <f t="shared" si="134"/>
        <v/>
      </c>
    </row>
    <row r="1723" spans="1:18" x14ac:dyDescent="0.35">
      <c r="A1723" s="25">
        <v>1719</v>
      </c>
      <c r="B1723" s="26">
        <f>_xlfn.XLOOKUP(C1723,sales!C:C,scon!B:B,"")</f>
        <v>0</v>
      </c>
      <c r="C1723" s="4"/>
      <c r="D1723" s="26">
        <f>_xlfn.XLOOKUP(C1723,sales!C:C,scon!D:D,"")</f>
        <v>0</v>
      </c>
      <c r="E1723" s="26">
        <f>_xlfn.XLOOKUP(C1723,sales!C:C,scon!E:E,"")</f>
        <v>0</v>
      </c>
      <c r="F1723" s="4"/>
      <c r="G1723" s="27"/>
      <c r="H1723" s="28"/>
      <c r="I1723" s="4"/>
      <c r="J1723" s="35">
        <f>_xlfn.XLOOKUP(C1723,sales!C:C,scon!L:L,"")</f>
        <v>0</v>
      </c>
      <c r="K1723" s="31"/>
      <c r="L1723" s="31"/>
      <c r="M1723" s="33" t="str">
        <f t="shared" si="130"/>
        <v/>
      </c>
      <c r="N1723" s="33" t="str">
        <f t="shared" si="131"/>
        <v/>
      </c>
      <c r="O1723" s="33" t="str">
        <f t="shared" si="132"/>
        <v/>
      </c>
      <c r="P1723" s="4"/>
      <c r="Q1723" s="33" t="str">
        <f t="shared" si="133"/>
        <v/>
      </c>
      <c r="R1723" s="34" t="str">
        <f t="shared" si="134"/>
        <v/>
      </c>
    </row>
    <row r="1724" spans="1:18" x14ac:dyDescent="0.35">
      <c r="A1724" s="25">
        <v>1720</v>
      </c>
      <c r="B1724" s="26">
        <f>_xlfn.XLOOKUP(C1724,sales!C:C,scon!B:B,"")</f>
        <v>0</v>
      </c>
      <c r="C1724" s="4"/>
      <c r="D1724" s="26">
        <f>_xlfn.XLOOKUP(C1724,sales!C:C,scon!D:D,"")</f>
        <v>0</v>
      </c>
      <c r="E1724" s="26">
        <f>_xlfn.XLOOKUP(C1724,sales!C:C,scon!E:E,"")</f>
        <v>0</v>
      </c>
      <c r="F1724" s="4"/>
      <c r="G1724" s="27"/>
      <c r="H1724" s="28"/>
      <c r="I1724" s="4"/>
      <c r="J1724" s="35">
        <f>_xlfn.XLOOKUP(C1724,sales!C:C,scon!L:L,"")</f>
        <v>0</v>
      </c>
      <c r="K1724" s="31"/>
      <c r="L1724" s="31"/>
      <c r="M1724" s="33" t="str">
        <f t="shared" si="130"/>
        <v/>
      </c>
      <c r="N1724" s="33" t="str">
        <f t="shared" si="131"/>
        <v/>
      </c>
      <c r="O1724" s="33" t="str">
        <f t="shared" si="132"/>
        <v/>
      </c>
      <c r="P1724" s="4"/>
      <c r="Q1724" s="33" t="str">
        <f t="shared" si="133"/>
        <v/>
      </c>
      <c r="R1724" s="34" t="str">
        <f t="shared" si="134"/>
        <v/>
      </c>
    </row>
    <row r="1725" spans="1:18" x14ac:dyDescent="0.35">
      <c r="A1725" s="25">
        <v>1721</v>
      </c>
      <c r="B1725" s="26">
        <f>_xlfn.XLOOKUP(C1725,sales!C:C,scon!B:B,"")</f>
        <v>0</v>
      </c>
      <c r="C1725" s="4"/>
      <c r="D1725" s="26">
        <f>_xlfn.XLOOKUP(C1725,sales!C:C,scon!D:D,"")</f>
        <v>0</v>
      </c>
      <c r="E1725" s="26">
        <f>_xlfn.XLOOKUP(C1725,sales!C:C,scon!E:E,"")</f>
        <v>0</v>
      </c>
      <c r="F1725" s="4"/>
      <c r="G1725" s="27"/>
      <c r="H1725" s="28"/>
      <c r="I1725" s="4"/>
      <c r="J1725" s="35">
        <f>_xlfn.XLOOKUP(C1725,sales!C:C,scon!L:L,"")</f>
        <v>0</v>
      </c>
      <c r="K1725" s="31"/>
      <c r="L1725" s="31"/>
      <c r="M1725" s="33" t="str">
        <f t="shared" si="130"/>
        <v/>
      </c>
      <c r="N1725" s="33" t="str">
        <f t="shared" si="131"/>
        <v/>
      </c>
      <c r="O1725" s="33" t="str">
        <f t="shared" si="132"/>
        <v/>
      </c>
      <c r="P1725" s="4"/>
      <c r="Q1725" s="33" t="str">
        <f t="shared" si="133"/>
        <v/>
      </c>
      <c r="R1725" s="34" t="str">
        <f t="shared" si="134"/>
        <v/>
      </c>
    </row>
    <row r="1726" spans="1:18" x14ac:dyDescent="0.35">
      <c r="A1726" s="25">
        <v>1722</v>
      </c>
      <c r="B1726" s="26">
        <f>_xlfn.XLOOKUP(C1726,sales!C:C,scon!B:B,"")</f>
        <v>0</v>
      </c>
      <c r="C1726" s="4"/>
      <c r="D1726" s="26">
        <f>_xlfn.XLOOKUP(C1726,sales!C:C,scon!D:D,"")</f>
        <v>0</v>
      </c>
      <c r="E1726" s="26">
        <f>_xlfn.XLOOKUP(C1726,sales!C:C,scon!E:E,"")</f>
        <v>0</v>
      </c>
      <c r="F1726" s="4"/>
      <c r="G1726" s="27"/>
      <c r="H1726" s="28"/>
      <c r="I1726" s="4"/>
      <c r="J1726" s="35">
        <f>_xlfn.XLOOKUP(C1726,sales!C:C,scon!L:L,"")</f>
        <v>0</v>
      </c>
      <c r="K1726" s="31"/>
      <c r="L1726" s="31"/>
      <c r="M1726" s="33" t="str">
        <f t="shared" si="130"/>
        <v/>
      </c>
      <c r="N1726" s="33" t="str">
        <f t="shared" si="131"/>
        <v/>
      </c>
      <c r="O1726" s="33" t="str">
        <f t="shared" si="132"/>
        <v/>
      </c>
      <c r="P1726" s="4"/>
      <c r="Q1726" s="33" t="str">
        <f t="shared" si="133"/>
        <v/>
      </c>
      <c r="R1726" s="34" t="str">
        <f t="shared" si="134"/>
        <v/>
      </c>
    </row>
    <row r="1727" spans="1:18" x14ac:dyDescent="0.35">
      <c r="A1727" s="25">
        <v>1723</v>
      </c>
      <c r="B1727" s="26">
        <f>_xlfn.XLOOKUP(C1727,sales!C:C,scon!B:B,"")</f>
        <v>0</v>
      </c>
      <c r="C1727" s="4"/>
      <c r="D1727" s="26">
        <f>_xlfn.XLOOKUP(C1727,sales!C:C,scon!D:D,"")</f>
        <v>0</v>
      </c>
      <c r="E1727" s="26">
        <f>_xlfn.XLOOKUP(C1727,sales!C:C,scon!E:E,"")</f>
        <v>0</v>
      </c>
      <c r="F1727" s="4"/>
      <c r="G1727" s="27"/>
      <c r="H1727" s="28"/>
      <c r="I1727" s="4"/>
      <c r="J1727" s="35">
        <f>_xlfn.XLOOKUP(C1727,sales!C:C,scon!L:L,"")</f>
        <v>0</v>
      </c>
      <c r="K1727" s="31"/>
      <c r="L1727" s="31"/>
      <c r="M1727" s="33" t="str">
        <f t="shared" si="130"/>
        <v/>
      </c>
      <c r="N1727" s="33" t="str">
        <f t="shared" si="131"/>
        <v/>
      </c>
      <c r="O1727" s="33" t="str">
        <f t="shared" si="132"/>
        <v/>
      </c>
      <c r="P1727" s="4"/>
      <c r="Q1727" s="33" t="str">
        <f t="shared" si="133"/>
        <v/>
      </c>
      <c r="R1727" s="34" t="str">
        <f t="shared" si="134"/>
        <v/>
      </c>
    </row>
    <row r="1728" spans="1:18" x14ac:dyDescent="0.35">
      <c r="A1728" s="25">
        <v>1724</v>
      </c>
      <c r="B1728" s="26">
        <f>_xlfn.XLOOKUP(C1728,sales!C:C,scon!B:B,"")</f>
        <v>0</v>
      </c>
      <c r="C1728" s="4"/>
      <c r="D1728" s="26">
        <f>_xlfn.XLOOKUP(C1728,sales!C:C,scon!D:D,"")</f>
        <v>0</v>
      </c>
      <c r="E1728" s="26">
        <f>_xlfn.XLOOKUP(C1728,sales!C:C,scon!E:E,"")</f>
        <v>0</v>
      </c>
      <c r="F1728" s="4"/>
      <c r="G1728" s="27"/>
      <c r="H1728" s="28"/>
      <c r="I1728" s="4"/>
      <c r="J1728" s="35">
        <f>_xlfn.XLOOKUP(C1728,sales!C:C,scon!L:L,"")</f>
        <v>0</v>
      </c>
      <c r="K1728" s="31"/>
      <c r="L1728" s="31"/>
      <c r="M1728" s="33" t="str">
        <f t="shared" si="130"/>
        <v/>
      </c>
      <c r="N1728" s="33" t="str">
        <f t="shared" si="131"/>
        <v/>
      </c>
      <c r="O1728" s="33" t="str">
        <f t="shared" si="132"/>
        <v/>
      </c>
      <c r="P1728" s="4"/>
      <c r="Q1728" s="33" t="str">
        <f t="shared" si="133"/>
        <v/>
      </c>
      <c r="R1728" s="34" t="str">
        <f t="shared" si="134"/>
        <v/>
      </c>
    </row>
    <row r="1729" spans="1:18" x14ac:dyDescent="0.35">
      <c r="A1729" s="25">
        <v>1725</v>
      </c>
      <c r="B1729" s="26">
        <f>_xlfn.XLOOKUP(C1729,sales!C:C,scon!B:B,"")</f>
        <v>0</v>
      </c>
      <c r="C1729" s="4"/>
      <c r="D1729" s="26">
        <f>_xlfn.XLOOKUP(C1729,sales!C:C,scon!D:D,"")</f>
        <v>0</v>
      </c>
      <c r="E1729" s="26">
        <f>_xlfn.XLOOKUP(C1729,sales!C:C,scon!E:E,"")</f>
        <v>0</v>
      </c>
      <c r="F1729" s="4"/>
      <c r="G1729" s="27"/>
      <c r="H1729" s="28"/>
      <c r="I1729" s="4"/>
      <c r="J1729" s="35">
        <f>_xlfn.XLOOKUP(C1729,sales!C:C,scon!L:L,"")</f>
        <v>0</v>
      </c>
      <c r="K1729" s="31"/>
      <c r="L1729" s="31"/>
      <c r="M1729" s="33" t="str">
        <f t="shared" si="130"/>
        <v/>
      </c>
      <c r="N1729" s="33" t="str">
        <f t="shared" si="131"/>
        <v/>
      </c>
      <c r="O1729" s="33" t="str">
        <f t="shared" si="132"/>
        <v/>
      </c>
      <c r="P1729" s="4"/>
      <c r="Q1729" s="33" t="str">
        <f t="shared" si="133"/>
        <v/>
      </c>
      <c r="R1729" s="34" t="str">
        <f t="shared" si="134"/>
        <v/>
      </c>
    </row>
    <row r="1730" spans="1:18" x14ac:dyDescent="0.35">
      <c r="A1730" s="25">
        <v>1726</v>
      </c>
      <c r="B1730" s="26">
        <f>_xlfn.XLOOKUP(C1730,sales!C:C,scon!B:B,"")</f>
        <v>0</v>
      </c>
      <c r="C1730" s="4"/>
      <c r="D1730" s="26">
        <f>_xlfn.XLOOKUP(C1730,sales!C:C,scon!D:D,"")</f>
        <v>0</v>
      </c>
      <c r="E1730" s="26">
        <f>_xlfn.XLOOKUP(C1730,sales!C:C,scon!E:E,"")</f>
        <v>0</v>
      </c>
      <c r="F1730" s="4"/>
      <c r="G1730" s="27"/>
      <c r="H1730" s="28"/>
      <c r="I1730" s="4"/>
      <c r="J1730" s="35">
        <f>_xlfn.XLOOKUP(C1730,sales!C:C,scon!L:L,"")</f>
        <v>0</v>
      </c>
      <c r="K1730" s="31"/>
      <c r="L1730" s="31"/>
      <c r="M1730" s="33" t="str">
        <f t="shared" si="130"/>
        <v/>
      </c>
      <c r="N1730" s="33" t="str">
        <f t="shared" si="131"/>
        <v/>
      </c>
      <c r="O1730" s="33" t="str">
        <f t="shared" si="132"/>
        <v/>
      </c>
      <c r="P1730" s="4"/>
      <c r="Q1730" s="33" t="str">
        <f t="shared" si="133"/>
        <v/>
      </c>
      <c r="R1730" s="34" t="str">
        <f t="shared" si="134"/>
        <v/>
      </c>
    </row>
    <row r="1731" spans="1:18" x14ac:dyDescent="0.35">
      <c r="A1731" s="25">
        <v>1727</v>
      </c>
      <c r="B1731" s="26">
        <f>_xlfn.XLOOKUP(C1731,sales!C:C,scon!B:B,"")</f>
        <v>0</v>
      </c>
      <c r="C1731" s="4"/>
      <c r="D1731" s="26">
        <f>_xlfn.XLOOKUP(C1731,sales!C:C,scon!D:D,"")</f>
        <v>0</v>
      </c>
      <c r="E1731" s="26">
        <f>_xlfn.XLOOKUP(C1731,sales!C:C,scon!E:E,"")</f>
        <v>0</v>
      </c>
      <c r="F1731" s="4"/>
      <c r="G1731" s="27"/>
      <c r="H1731" s="28"/>
      <c r="I1731" s="4"/>
      <c r="J1731" s="35">
        <f>_xlfn.XLOOKUP(C1731,sales!C:C,scon!L:L,"")</f>
        <v>0</v>
      </c>
      <c r="K1731" s="31"/>
      <c r="L1731" s="31"/>
      <c r="M1731" s="33" t="str">
        <f t="shared" si="130"/>
        <v/>
      </c>
      <c r="N1731" s="33" t="str">
        <f t="shared" si="131"/>
        <v/>
      </c>
      <c r="O1731" s="33" t="str">
        <f t="shared" si="132"/>
        <v/>
      </c>
      <c r="P1731" s="4"/>
      <c r="Q1731" s="33" t="str">
        <f t="shared" si="133"/>
        <v/>
      </c>
      <c r="R1731" s="34" t="str">
        <f t="shared" si="134"/>
        <v/>
      </c>
    </row>
    <row r="1732" spans="1:18" x14ac:dyDescent="0.35">
      <c r="A1732" s="25">
        <v>1728</v>
      </c>
      <c r="B1732" s="26">
        <f>_xlfn.XLOOKUP(C1732,sales!C:C,scon!B:B,"")</f>
        <v>0</v>
      </c>
      <c r="C1732" s="4"/>
      <c r="D1732" s="26">
        <f>_xlfn.XLOOKUP(C1732,sales!C:C,scon!D:D,"")</f>
        <v>0</v>
      </c>
      <c r="E1732" s="26">
        <f>_xlfn.XLOOKUP(C1732,sales!C:C,scon!E:E,"")</f>
        <v>0</v>
      </c>
      <c r="F1732" s="4"/>
      <c r="G1732" s="27"/>
      <c r="H1732" s="28"/>
      <c r="I1732" s="4"/>
      <c r="J1732" s="35">
        <f>_xlfn.XLOOKUP(C1732,sales!C:C,scon!L:L,"")</f>
        <v>0</v>
      </c>
      <c r="K1732" s="31"/>
      <c r="L1732" s="31"/>
      <c r="M1732" s="33" t="str">
        <f t="shared" si="130"/>
        <v/>
      </c>
      <c r="N1732" s="33" t="str">
        <f t="shared" si="131"/>
        <v/>
      </c>
      <c r="O1732" s="33" t="str">
        <f t="shared" si="132"/>
        <v/>
      </c>
      <c r="P1732" s="4"/>
      <c r="Q1732" s="33" t="str">
        <f t="shared" si="133"/>
        <v/>
      </c>
      <c r="R1732" s="34" t="str">
        <f t="shared" si="134"/>
        <v/>
      </c>
    </row>
    <row r="1733" spans="1:18" x14ac:dyDescent="0.35">
      <c r="A1733" s="25">
        <v>1729</v>
      </c>
      <c r="B1733" s="26">
        <f>_xlfn.XLOOKUP(C1733,sales!C:C,scon!B:B,"")</f>
        <v>0</v>
      </c>
      <c r="C1733" s="4"/>
      <c r="D1733" s="26">
        <f>_xlfn.XLOOKUP(C1733,sales!C:C,scon!D:D,"")</f>
        <v>0</v>
      </c>
      <c r="E1733" s="26">
        <f>_xlfn.XLOOKUP(C1733,sales!C:C,scon!E:E,"")</f>
        <v>0</v>
      </c>
      <c r="F1733" s="4"/>
      <c r="G1733" s="27"/>
      <c r="H1733" s="28"/>
      <c r="I1733" s="4"/>
      <c r="J1733" s="35">
        <f>_xlfn.XLOOKUP(C1733,sales!C:C,scon!L:L,"")</f>
        <v>0</v>
      </c>
      <c r="K1733" s="31"/>
      <c r="L1733" s="31"/>
      <c r="M1733" s="33" t="str">
        <f t="shared" ref="M1733:M1796" si="135">IF(I1733="","",J1733*I1733)</f>
        <v/>
      </c>
      <c r="N1733" s="33" t="str">
        <f t="shared" ref="N1733:N1796" si="136">IF(K1733="","",M1733 * K1733)</f>
        <v/>
      </c>
      <c r="O1733" s="33" t="str">
        <f t="shared" ref="O1733:O1796" si="137">IF(K1733="","",M1733 + N1733)</f>
        <v/>
      </c>
      <c r="P1733" s="4"/>
      <c r="Q1733" s="33" t="str">
        <f t="shared" ref="Q1733:Q1796" si="138">IF(L1733&amp;K1733="","",M1733 * L1733)</f>
        <v/>
      </c>
      <c r="R1733" s="34" t="str">
        <f t="shared" si="134"/>
        <v/>
      </c>
    </row>
    <row r="1734" spans="1:18" x14ac:dyDescent="0.35">
      <c r="A1734" s="25">
        <v>1730</v>
      </c>
      <c r="B1734" s="26">
        <f>_xlfn.XLOOKUP(C1734,sales!C:C,scon!B:B,"")</f>
        <v>0</v>
      </c>
      <c r="C1734" s="4"/>
      <c r="D1734" s="26">
        <f>_xlfn.XLOOKUP(C1734,sales!C:C,scon!D:D,"")</f>
        <v>0</v>
      </c>
      <c r="E1734" s="26">
        <f>_xlfn.XLOOKUP(C1734,sales!C:C,scon!E:E,"")</f>
        <v>0</v>
      </c>
      <c r="F1734" s="4"/>
      <c r="G1734" s="27"/>
      <c r="H1734" s="28"/>
      <c r="I1734" s="4"/>
      <c r="J1734" s="35">
        <f>_xlfn.XLOOKUP(C1734,sales!C:C,scon!L:L,"")</f>
        <v>0</v>
      </c>
      <c r="K1734" s="31"/>
      <c r="L1734" s="31"/>
      <c r="M1734" s="33" t="str">
        <f t="shared" si="135"/>
        <v/>
      </c>
      <c r="N1734" s="33" t="str">
        <f t="shared" si="136"/>
        <v/>
      </c>
      <c r="O1734" s="33" t="str">
        <f t="shared" si="137"/>
        <v/>
      </c>
      <c r="P1734" s="4"/>
      <c r="Q1734" s="33" t="str">
        <f t="shared" si="138"/>
        <v/>
      </c>
      <c r="R1734" s="34" t="str">
        <f t="shared" ref="R1734:R1797" si="139">IF(M1734="","",O1734-P1734-Q1734)</f>
        <v/>
      </c>
    </row>
    <row r="1735" spans="1:18" x14ac:dyDescent="0.35">
      <c r="A1735" s="25">
        <v>1731</v>
      </c>
      <c r="B1735" s="26">
        <f>_xlfn.XLOOKUP(C1735,sales!C:C,scon!B:B,"")</f>
        <v>0</v>
      </c>
      <c r="C1735" s="4"/>
      <c r="D1735" s="26">
        <f>_xlfn.XLOOKUP(C1735,sales!C:C,scon!D:D,"")</f>
        <v>0</v>
      </c>
      <c r="E1735" s="26">
        <f>_xlfn.XLOOKUP(C1735,sales!C:C,scon!E:E,"")</f>
        <v>0</v>
      </c>
      <c r="F1735" s="4"/>
      <c r="G1735" s="27"/>
      <c r="H1735" s="28"/>
      <c r="I1735" s="4"/>
      <c r="J1735" s="35">
        <f>_xlfn.XLOOKUP(C1735,sales!C:C,scon!L:L,"")</f>
        <v>0</v>
      </c>
      <c r="K1735" s="31"/>
      <c r="L1735" s="31"/>
      <c r="M1735" s="33" t="str">
        <f t="shared" si="135"/>
        <v/>
      </c>
      <c r="N1735" s="33" t="str">
        <f t="shared" si="136"/>
        <v/>
      </c>
      <c r="O1735" s="33" t="str">
        <f t="shared" si="137"/>
        <v/>
      </c>
      <c r="P1735" s="4"/>
      <c r="Q1735" s="33" t="str">
        <f t="shared" si="138"/>
        <v/>
      </c>
      <c r="R1735" s="34" t="str">
        <f t="shared" si="139"/>
        <v/>
      </c>
    </row>
    <row r="1736" spans="1:18" x14ac:dyDescent="0.35">
      <c r="A1736" s="25">
        <v>1732</v>
      </c>
      <c r="B1736" s="26">
        <f>_xlfn.XLOOKUP(C1736,sales!C:C,scon!B:B,"")</f>
        <v>0</v>
      </c>
      <c r="C1736" s="4"/>
      <c r="D1736" s="26">
        <f>_xlfn.XLOOKUP(C1736,sales!C:C,scon!D:D,"")</f>
        <v>0</v>
      </c>
      <c r="E1736" s="26">
        <f>_xlfn.XLOOKUP(C1736,sales!C:C,scon!E:E,"")</f>
        <v>0</v>
      </c>
      <c r="F1736" s="4"/>
      <c r="G1736" s="27"/>
      <c r="H1736" s="28"/>
      <c r="I1736" s="4"/>
      <c r="J1736" s="35">
        <f>_xlfn.XLOOKUP(C1736,sales!C:C,scon!L:L,"")</f>
        <v>0</v>
      </c>
      <c r="K1736" s="31"/>
      <c r="L1736" s="31"/>
      <c r="M1736" s="33" t="str">
        <f t="shared" si="135"/>
        <v/>
      </c>
      <c r="N1736" s="33" t="str">
        <f t="shared" si="136"/>
        <v/>
      </c>
      <c r="O1736" s="33" t="str">
        <f t="shared" si="137"/>
        <v/>
      </c>
      <c r="P1736" s="4"/>
      <c r="Q1736" s="33" t="str">
        <f t="shared" si="138"/>
        <v/>
      </c>
      <c r="R1736" s="34" t="str">
        <f t="shared" si="139"/>
        <v/>
      </c>
    </row>
    <row r="1737" spans="1:18" x14ac:dyDescent="0.35">
      <c r="A1737" s="25">
        <v>1733</v>
      </c>
      <c r="B1737" s="26">
        <f>_xlfn.XLOOKUP(C1737,sales!C:C,scon!B:B,"")</f>
        <v>0</v>
      </c>
      <c r="C1737" s="4"/>
      <c r="D1737" s="26">
        <f>_xlfn.XLOOKUP(C1737,sales!C:C,scon!D:D,"")</f>
        <v>0</v>
      </c>
      <c r="E1737" s="26">
        <f>_xlfn.XLOOKUP(C1737,sales!C:C,scon!E:E,"")</f>
        <v>0</v>
      </c>
      <c r="F1737" s="4"/>
      <c r="G1737" s="27"/>
      <c r="H1737" s="28"/>
      <c r="I1737" s="4"/>
      <c r="J1737" s="35">
        <f>_xlfn.XLOOKUP(C1737,sales!C:C,scon!L:L,"")</f>
        <v>0</v>
      </c>
      <c r="K1737" s="31"/>
      <c r="L1737" s="31"/>
      <c r="M1737" s="33" t="str">
        <f t="shared" si="135"/>
        <v/>
      </c>
      <c r="N1737" s="33" t="str">
        <f t="shared" si="136"/>
        <v/>
      </c>
      <c r="O1737" s="33" t="str">
        <f t="shared" si="137"/>
        <v/>
      </c>
      <c r="P1737" s="4"/>
      <c r="Q1737" s="33" t="str">
        <f t="shared" si="138"/>
        <v/>
      </c>
      <c r="R1737" s="34" t="str">
        <f t="shared" si="139"/>
        <v/>
      </c>
    </row>
    <row r="1738" spans="1:18" x14ac:dyDescent="0.35">
      <c r="A1738" s="25">
        <v>1734</v>
      </c>
      <c r="B1738" s="26">
        <f>_xlfn.XLOOKUP(C1738,sales!C:C,scon!B:B,"")</f>
        <v>0</v>
      </c>
      <c r="C1738" s="4"/>
      <c r="D1738" s="26">
        <f>_xlfn.XLOOKUP(C1738,sales!C:C,scon!D:D,"")</f>
        <v>0</v>
      </c>
      <c r="E1738" s="26">
        <f>_xlfn.XLOOKUP(C1738,sales!C:C,scon!E:E,"")</f>
        <v>0</v>
      </c>
      <c r="F1738" s="4"/>
      <c r="G1738" s="27"/>
      <c r="H1738" s="28"/>
      <c r="I1738" s="4"/>
      <c r="J1738" s="35">
        <f>_xlfn.XLOOKUP(C1738,sales!C:C,scon!L:L,"")</f>
        <v>0</v>
      </c>
      <c r="K1738" s="31"/>
      <c r="L1738" s="31"/>
      <c r="M1738" s="33" t="str">
        <f t="shared" si="135"/>
        <v/>
      </c>
      <c r="N1738" s="33" t="str">
        <f t="shared" si="136"/>
        <v/>
      </c>
      <c r="O1738" s="33" t="str">
        <f t="shared" si="137"/>
        <v/>
      </c>
      <c r="P1738" s="4"/>
      <c r="Q1738" s="33" t="str">
        <f t="shared" si="138"/>
        <v/>
      </c>
      <c r="R1738" s="34" t="str">
        <f t="shared" si="139"/>
        <v/>
      </c>
    </row>
    <row r="1739" spans="1:18" x14ac:dyDescent="0.35">
      <c r="A1739" s="25">
        <v>1735</v>
      </c>
      <c r="B1739" s="26">
        <f>_xlfn.XLOOKUP(C1739,sales!C:C,scon!B:B,"")</f>
        <v>0</v>
      </c>
      <c r="C1739" s="4"/>
      <c r="D1739" s="26">
        <f>_xlfn.XLOOKUP(C1739,sales!C:C,scon!D:D,"")</f>
        <v>0</v>
      </c>
      <c r="E1739" s="26">
        <f>_xlfn.XLOOKUP(C1739,sales!C:C,scon!E:E,"")</f>
        <v>0</v>
      </c>
      <c r="F1739" s="4"/>
      <c r="G1739" s="27"/>
      <c r="H1739" s="28"/>
      <c r="I1739" s="4"/>
      <c r="J1739" s="35">
        <f>_xlfn.XLOOKUP(C1739,sales!C:C,scon!L:L,"")</f>
        <v>0</v>
      </c>
      <c r="K1739" s="31"/>
      <c r="L1739" s="31"/>
      <c r="M1739" s="33" t="str">
        <f t="shared" si="135"/>
        <v/>
      </c>
      <c r="N1739" s="33" t="str">
        <f t="shared" si="136"/>
        <v/>
      </c>
      <c r="O1739" s="33" t="str">
        <f t="shared" si="137"/>
        <v/>
      </c>
      <c r="P1739" s="4"/>
      <c r="Q1739" s="33" t="str">
        <f t="shared" si="138"/>
        <v/>
      </c>
      <c r="R1739" s="34" t="str">
        <f t="shared" si="139"/>
        <v/>
      </c>
    </row>
    <row r="1740" spans="1:18" x14ac:dyDescent="0.35">
      <c r="A1740" s="25">
        <v>1736</v>
      </c>
      <c r="B1740" s="26">
        <f>_xlfn.XLOOKUP(C1740,sales!C:C,scon!B:B,"")</f>
        <v>0</v>
      </c>
      <c r="C1740" s="4"/>
      <c r="D1740" s="26">
        <f>_xlfn.XLOOKUP(C1740,sales!C:C,scon!D:D,"")</f>
        <v>0</v>
      </c>
      <c r="E1740" s="26">
        <f>_xlfn.XLOOKUP(C1740,sales!C:C,scon!E:E,"")</f>
        <v>0</v>
      </c>
      <c r="F1740" s="4"/>
      <c r="G1740" s="27"/>
      <c r="H1740" s="28"/>
      <c r="I1740" s="4"/>
      <c r="J1740" s="35">
        <f>_xlfn.XLOOKUP(C1740,sales!C:C,scon!L:L,"")</f>
        <v>0</v>
      </c>
      <c r="K1740" s="31"/>
      <c r="L1740" s="31"/>
      <c r="M1740" s="33" t="str">
        <f t="shared" si="135"/>
        <v/>
      </c>
      <c r="N1740" s="33" t="str">
        <f t="shared" si="136"/>
        <v/>
      </c>
      <c r="O1740" s="33" t="str">
        <f t="shared" si="137"/>
        <v/>
      </c>
      <c r="P1740" s="4"/>
      <c r="Q1740" s="33" t="str">
        <f t="shared" si="138"/>
        <v/>
      </c>
      <c r="R1740" s="34" t="str">
        <f t="shared" si="139"/>
        <v/>
      </c>
    </row>
    <row r="1741" spans="1:18" x14ac:dyDescent="0.35">
      <c r="A1741" s="25">
        <v>1737</v>
      </c>
      <c r="B1741" s="26">
        <f>_xlfn.XLOOKUP(C1741,sales!C:C,scon!B:B,"")</f>
        <v>0</v>
      </c>
      <c r="C1741" s="4"/>
      <c r="D1741" s="26">
        <f>_xlfn.XLOOKUP(C1741,sales!C:C,scon!D:D,"")</f>
        <v>0</v>
      </c>
      <c r="E1741" s="26">
        <f>_xlfn.XLOOKUP(C1741,sales!C:C,scon!E:E,"")</f>
        <v>0</v>
      </c>
      <c r="F1741" s="4"/>
      <c r="G1741" s="27"/>
      <c r="H1741" s="28"/>
      <c r="I1741" s="4"/>
      <c r="J1741" s="35">
        <f>_xlfn.XLOOKUP(C1741,sales!C:C,scon!L:L,"")</f>
        <v>0</v>
      </c>
      <c r="K1741" s="31"/>
      <c r="L1741" s="31"/>
      <c r="M1741" s="33" t="str">
        <f t="shared" si="135"/>
        <v/>
      </c>
      <c r="N1741" s="33" t="str">
        <f t="shared" si="136"/>
        <v/>
      </c>
      <c r="O1741" s="33" t="str">
        <f t="shared" si="137"/>
        <v/>
      </c>
      <c r="P1741" s="4"/>
      <c r="Q1741" s="33" t="str">
        <f t="shared" si="138"/>
        <v/>
      </c>
      <c r="R1741" s="34" t="str">
        <f t="shared" si="139"/>
        <v/>
      </c>
    </row>
    <row r="1742" spans="1:18" x14ac:dyDescent="0.35">
      <c r="A1742" s="25">
        <v>1738</v>
      </c>
      <c r="B1742" s="26">
        <f>_xlfn.XLOOKUP(C1742,sales!C:C,scon!B:B,"")</f>
        <v>0</v>
      </c>
      <c r="C1742" s="4"/>
      <c r="D1742" s="26">
        <f>_xlfn.XLOOKUP(C1742,sales!C:C,scon!D:D,"")</f>
        <v>0</v>
      </c>
      <c r="E1742" s="26">
        <f>_xlfn.XLOOKUP(C1742,sales!C:C,scon!E:E,"")</f>
        <v>0</v>
      </c>
      <c r="F1742" s="4"/>
      <c r="G1742" s="27"/>
      <c r="H1742" s="28"/>
      <c r="I1742" s="4"/>
      <c r="J1742" s="35">
        <f>_xlfn.XLOOKUP(C1742,sales!C:C,scon!L:L,"")</f>
        <v>0</v>
      </c>
      <c r="K1742" s="31"/>
      <c r="L1742" s="31"/>
      <c r="M1742" s="33" t="str">
        <f t="shared" si="135"/>
        <v/>
      </c>
      <c r="N1742" s="33" t="str">
        <f t="shared" si="136"/>
        <v/>
      </c>
      <c r="O1742" s="33" t="str">
        <f t="shared" si="137"/>
        <v/>
      </c>
      <c r="P1742" s="4"/>
      <c r="Q1742" s="33" t="str">
        <f t="shared" si="138"/>
        <v/>
      </c>
      <c r="R1742" s="34" t="str">
        <f t="shared" si="139"/>
        <v/>
      </c>
    </row>
    <row r="1743" spans="1:18" x14ac:dyDescent="0.35">
      <c r="A1743" s="25">
        <v>1739</v>
      </c>
      <c r="B1743" s="26">
        <f>_xlfn.XLOOKUP(C1743,sales!C:C,scon!B:B,"")</f>
        <v>0</v>
      </c>
      <c r="C1743" s="4"/>
      <c r="D1743" s="26">
        <f>_xlfn.XLOOKUP(C1743,sales!C:C,scon!D:D,"")</f>
        <v>0</v>
      </c>
      <c r="E1743" s="26">
        <f>_xlfn.XLOOKUP(C1743,sales!C:C,scon!E:E,"")</f>
        <v>0</v>
      </c>
      <c r="F1743" s="4"/>
      <c r="G1743" s="27"/>
      <c r="H1743" s="28"/>
      <c r="I1743" s="4"/>
      <c r="J1743" s="35">
        <f>_xlfn.XLOOKUP(C1743,sales!C:C,scon!L:L,"")</f>
        <v>0</v>
      </c>
      <c r="K1743" s="31"/>
      <c r="L1743" s="31"/>
      <c r="M1743" s="33" t="str">
        <f t="shared" si="135"/>
        <v/>
      </c>
      <c r="N1743" s="33" t="str">
        <f t="shared" si="136"/>
        <v/>
      </c>
      <c r="O1743" s="33" t="str">
        <f t="shared" si="137"/>
        <v/>
      </c>
      <c r="P1743" s="4"/>
      <c r="Q1743" s="33" t="str">
        <f t="shared" si="138"/>
        <v/>
      </c>
      <c r="R1743" s="34" t="str">
        <f t="shared" si="139"/>
        <v/>
      </c>
    </row>
    <row r="1744" spans="1:18" x14ac:dyDescent="0.35">
      <c r="A1744" s="25">
        <v>1740</v>
      </c>
      <c r="B1744" s="26">
        <f>_xlfn.XLOOKUP(C1744,sales!C:C,scon!B:B,"")</f>
        <v>0</v>
      </c>
      <c r="C1744" s="4"/>
      <c r="D1744" s="26">
        <f>_xlfn.XLOOKUP(C1744,sales!C:C,scon!D:D,"")</f>
        <v>0</v>
      </c>
      <c r="E1744" s="26">
        <f>_xlfn.XLOOKUP(C1744,sales!C:C,scon!E:E,"")</f>
        <v>0</v>
      </c>
      <c r="F1744" s="4"/>
      <c r="G1744" s="27"/>
      <c r="H1744" s="28"/>
      <c r="I1744" s="4"/>
      <c r="J1744" s="35">
        <f>_xlfn.XLOOKUP(C1744,sales!C:C,scon!L:L,"")</f>
        <v>0</v>
      </c>
      <c r="K1744" s="31"/>
      <c r="L1744" s="31"/>
      <c r="M1744" s="33" t="str">
        <f t="shared" si="135"/>
        <v/>
      </c>
      <c r="N1744" s="33" t="str">
        <f t="shared" si="136"/>
        <v/>
      </c>
      <c r="O1744" s="33" t="str">
        <f t="shared" si="137"/>
        <v/>
      </c>
      <c r="P1744" s="4"/>
      <c r="Q1744" s="33" t="str">
        <f t="shared" si="138"/>
        <v/>
      </c>
      <c r="R1744" s="34" t="str">
        <f t="shared" si="139"/>
        <v/>
      </c>
    </row>
    <row r="1745" spans="1:18" x14ac:dyDescent="0.35">
      <c r="A1745" s="25">
        <v>1741</v>
      </c>
      <c r="B1745" s="26">
        <f>_xlfn.XLOOKUP(C1745,sales!C:C,scon!B:B,"")</f>
        <v>0</v>
      </c>
      <c r="C1745" s="4"/>
      <c r="D1745" s="26">
        <f>_xlfn.XLOOKUP(C1745,sales!C:C,scon!D:D,"")</f>
        <v>0</v>
      </c>
      <c r="E1745" s="26">
        <f>_xlfn.XLOOKUP(C1745,sales!C:C,scon!E:E,"")</f>
        <v>0</v>
      </c>
      <c r="F1745" s="4"/>
      <c r="G1745" s="27"/>
      <c r="H1745" s="28"/>
      <c r="I1745" s="4"/>
      <c r="J1745" s="35">
        <f>_xlfn.XLOOKUP(C1745,sales!C:C,scon!L:L,"")</f>
        <v>0</v>
      </c>
      <c r="K1745" s="31"/>
      <c r="L1745" s="31"/>
      <c r="M1745" s="33" t="str">
        <f t="shared" si="135"/>
        <v/>
      </c>
      <c r="N1745" s="33" t="str">
        <f t="shared" si="136"/>
        <v/>
      </c>
      <c r="O1745" s="33" t="str">
        <f t="shared" si="137"/>
        <v/>
      </c>
      <c r="P1745" s="4"/>
      <c r="Q1745" s="33" t="str">
        <f t="shared" si="138"/>
        <v/>
      </c>
      <c r="R1745" s="34" t="str">
        <f t="shared" si="139"/>
        <v/>
      </c>
    </row>
    <row r="1746" spans="1:18" x14ac:dyDescent="0.35">
      <c r="A1746" s="25">
        <v>1742</v>
      </c>
      <c r="B1746" s="26">
        <f>_xlfn.XLOOKUP(C1746,sales!C:C,scon!B:B,"")</f>
        <v>0</v>
      </c>
      <c r="C1746" s="4"/>
      <c r="D1746" s="26">
        <f>_xlfn.XLOOKUP(C1746,sales!C:C,scon!D:D,"")</f>
        <v>0</v>
      </c>
      <c r="E1746" s="26">
        <f>_xlfn.XLOOKUP(C1746,sales!C:C,scon!E:E,"")</f>
        <v>0</v>
      </c>
      <c r="F1746" s="4"/>
      <c r="G1746" s="27"/>
      <c r="H1746" s="28"/>
      <c r="I1746" s="4"/>
      <c r="J1746" s="35">
        <f>_xlfn.XLOOKUP(C1746,sales!C:C,scon!L:L,"")</f>
        <v>0</v>
      </c>
      <c r="K1746" s="31"/>
      <c r="L1746" s="31"/>
      <c r="M1746" s="33" t="str">
        <f t="shared" si="135"/>
        <v/>
      </c>
      <c r="N1746" s="33" t="str">
        <f t="shared" si="136"/>
        <v/>
      </c>
      <c r="O1746" s="33" t="str">
        <f t="shared" si="137"/>
        <v/>
      </c>
      <c r="P1746" s="4"/>
      <c r="Q1746" s="33" t="str">
        <f t="shared" si="138"/>
        <v/>
      </c>
      <c r="R1746" s="34" t="str">
        <f t="shared" si="139"/>
        <v/>
      </c>
    </row>
    <row r="1747" spans="1:18" x14ac:dyDescent="0.35">
      <c r="A1747" s="25">
        <v>1743</v>
      </c>
      <c r="B1747" s="26">
        <f>_xlfn.XLOOKUP(C1747,sales!C:C,scon!B:B,"")</f>
        <v>0</v>
      </c>
      <c r="C1747" s="4"/>
      <c r="D1747" s="26">
        <f>_xlfn.XLOOKUP(C1747,sales!C:C,scon!D:D,"")</f>
        <v>0</v>
      </c>
      <c r="E1747" s="26">
        <f>_xlfn.XLOOKUP(C1747,sales!C:C,scon!E:E,"")</f>
        <v>0</v>
      </c>
      <c r="F1747" s="4"/>
      <c r="G1747" s="27"/>
      <c r="H1747" s="28"/>
      <c r="I1747" s="4"/>
      <c r="J1747" s="35">
        <f>_xlfn.XLOOKUP(C1747,sales!C:C,scon!L:L,"")</f>
        <v>0</v>
      </c>
      <c r="K1747" s="31"/>
      <c r="L1747" s="31"/>
      <c r="M1747" s="33" t="str">
        <f t="shared" si="135"/>
        <v/>
      </c>
      <c r="N1747" s="33" t="str">
        <f t="shared" si="136"/>
        <v/>
      </c>
      <c r="O1747" s="33" t="str">
        <f t="shared" si="137"/>
        <v/>
      </c>
      <c r="P1747" s="4"/>
      <c r="Q1747" s="33" t="str">
        <f t="shared" si="138"/>
        <v/>
      </c>
      <c r="R1747" s="34" t="str">
        <f t="shared" si="139"/>
        <v/>
      </c>
    </row>
    <row r="1748" spans="1:18" x14ac:dyDescent="0.35">
      <c r="A1748" s="25">
        <v>1744</v>
      </c>
      <c r="B1748" s="26">
        <f>_xlfn.XLOOKUP(C1748,sales!C:C,scon!B:B,"")</f>
        <v>0</v>
      </c>
      <c r="C1748" s="4"/>
      <c r="D1748" s="26">
        <f>_xlfn.XLOOKUP(C1748,sales!C:C,scon!D:D,"")</f>
        <v>0</v>
      </c>
      <c r="E1748" s="26">
        <f>_xlfn.XLOOKUP(C1748,sales!C:C,scon!E:E,"")</f>
        <v>0</v>
      </c>
      <c r="F1748" s="4"/>
      <c r="G1748" s="27"/>
      <c r="H1748" s="28"/>
      <c r="I1748" s="4"/>
      <c r="J1748" s="35">
        <f>_xlfn.XLOOKUP(C1748,sales!C:C,scon!L:L,"")</f>
        <v>0</v>
      </c>
      <c r="K1748" s="31"/>
      <c r="L1748" s="31"/>
      <c r="M1748" s="33" t="str">
        <f t="shared" si="135"/>
        <v/>
      </c>
      <c r="N1748" s="33" t="str">
        <f t="shared" si="136"/>
        <v/>
      </c>
      <c r="O1748" s="33" t="str">
        <f t="shared" si="137"/>
        <v/>
      </c>
      <c r="P1748" s="4"/>
      <c r="Q1748" s="33" t="str">
        <f t="shared" si="138"/>
        <v/>
      </c>
      <c r="R1748" s="34" t="str">
        <f t="shared" si="139"/>
        <v/>
      </c>
    </row>
    <row r="1749" spans="1:18" x14ac:dyDescent="0.35">
      <c r="A1749" s="25">
        <v>1745</v>
      </c>
      <c r="B1749" s="26">
        <f>_xlfn.XLOOKUP(C1749,sales!C:C,scon!B:B,"")</f>
        <v>0</v>
      </c>
      <c r="C1749" s="4"/>
      <c r="D1749" s="26">
        <f>_xlfn.XLOOKUP(C1749,sales!C:C,scon!D:D,"")</f>
        <v>0</v>
      </c>
      <c r="E1749" s="26">
        <f>_xlfn.XLOOKUP(C1749,sales!C:C,scon!E:E,"")</f>
        <v>0</v>
      </c>
      <c r="F1749" s="4"/>
      <c r="G1749" s="27"/>
      <c r="H1749" s="28"/>
      <c r="I1749" s="4"/>
      <c r="J1749" s="35">
        <f>_xlfn.XLOOKUP(C1749,sales!C:C,scon!L:L,"")</f>
        <v>0</v>
      </c>
      <c r="K1749" s="31"/>
      <c r="L1749" s="31"/>
      <c r="M1749" s="33" t="str">
        <f t="shared" si="135"/>
        <v/>
      </c>
      <c r="N1749" s="33" t="str">
        <f t="shared" si="136"/>
        <v/>
      </c>
      <c r="O1749" s="33" t="str">
        <f t="shared" si="137"/>
        <v/>
      </c>
      <c r="P1749" s="4"/>
      <c r="Q1749" s="33" t="str">
        <f t="shared" si="138"/>
        <v/>
      </c>
      <c r="R1749" s="34" t="str">
        <f t="shared" si="139"/>
        <v/>
      </c>
    </row>
    <row r="1750" spans="1:18" x14ac:dyDescent="0.35">
      <c r="A1750" s="25">
        <v>1746</v>
      </c>
      <c r="B1750" s="26">
        <f>_xlfn.XLOOKUP(C1750,sales!C:C,scon!B:B,"")</f>
        <v>0</v>
      </c>
      <c r="C1750" s="4"/>
      <c r="D1750" s="26">
        <f>_xlfn.XLOOKUP(C1750,sales!C:C,scon!D:D,"")</f>
        <v>0</v>
      </c>
      <c r="E1750" s="26">
        <f>_xlfn.XLOOKUP(C1750,sales!C:C,scon!E:E,"")</f>
        <v>0</v>
      </c>
      <c r="F1750" s="4"/>
      <c r="G1750" s="27"/>
      <c r="H1750" s="28"/>
      <c r="I1750" s="4"/>
      <c r="J1750" s="35">
        <f>_xlfn.XLOOKUP(C1750,sales!C:C,scon!L:L,"")</f>
        <v>0</v>
      </c>
      <c r="K1750" s="31"/>
      <c r="L1750" s="31"/>
      <c r="M1750" s="33" t="str">
        <f t="shared" si="135"/>
        <v/>
      </c>
      <c r="N1750" s="33" t="str">
        <f t="shared" si="136"/>
        <v/>
      </c>
      <c r="O1750" s="33" t="str">
        <f t="shared" si="137"/>
        <v/>
      </c>
      <c r="P1750" s="4"/>
      <c r="Q1750" s="33" t="str">
        <f t="shared" si="138"/>
        <v/>
      </c>
      <c r="R1750" s="34" t="str">
        <f t="shared" si="139"/>
        <v/>
      </c>
    </row>
    <row r="1751" spans="1:18" x14ac:dyDescent="0.35">
      <c r="A1751" s="25">
        <v>1747</v>
      </c>
      <c r="B1751" s="26">
        <f>_xlfn.XLOOKUP(C1751,sales!C:C,scon!B:B,"")</f>
        <v>0</v>
      </c>
      <c r="C1751" s="4"/>
      <c r="D1751" s="26">
        <f>_xlfn.XLOOKUP(C1751,sales!C:C,scon!D:D,"")</f>
        <v>0</v>
      </c>
      <c r="E1751" s="26">
        <f>_xlfn.XLOOKUP(C1751,sales!C:C,scon!E:E,"")</f>
        <v>0</v>
      </c>
      <c r="F1751" s="4"/>
      <c r="G1751" s="27"/>
      <c r="H1751" s="28"/>
      <c r="I1751" s="4"/>
      <c r="J1751" s="35">
        <f>_xlfn.XLOOKUP(C1751,sales!C:C,scon!L:L,"")</f>
        <v>0</v>
      </c>
      <c r="K1751" s="31"/>
      <c r="L1751" s="31"/>
      <c r="M1751" s="33" t="str">
        <f t="shared" si="135"/>
        <v/>
      </c>
      <c r="N1751" s="33" t="str">
        <f t="shared" si="136"/>
        <v/>
      </c>
      <c r="O1751" s="33" t="str">
        <f t="shared" si="137"/>
        <v/>
      </c>
      <c r="P1751" s="4"/>
      <c r="Q1751" s="33" t="str">
        <f t="shared" si="138"/>
        <v/>
      </c>
      <c r="R1751" s="34" t="str">
        <f t="shared" si="139"/>
        <v/>
      </c>
    </row>
    <row r="1752" spans="1:18" x14ac:dyDescent="0.35">
      <c r="A1752" s="25">
        <v>1748</v>
      </c>
      <c r="B1752" s="26">
        <f>_xlfn.XLOOKUP(C1752,sales!C:C,scon!B:B,"")</f>
        <v>0</v>
      </c>
      <c r="C1752" s="4"/>
      <c r="D1752" s="26">
        <f>_xlfn.XLOOKUP(C1752,sales!C:C,scon!D:D,"")</f>
        <v>0</v>
      </c>
      <c r="E1752" s="26">
        <f>_xlfn.XLOOKUP(C1752,sales!C:C,scon!E:E,"")</f>
        <v>0</v>
      </c>
      <c r="F1752" s="4"/>
      <c r="G1752" s="27"/>
      <c r="H1752" s="28"/>
      <c r="I1752" s="4"/>
      <c r="J1752" s="35">
        <f>_xlfn.XLOOKUP(C1752,sales!C:C,scon!L:L,"")</f>
        <v>0</v>
      </c>
      <c r="K1752" s="31"/>
      <c r="L1752" s="31"/>
      <c r="M1752" s="33" t="str">
        <f t="shared" si="135"/>
        <v/>
      </c>
      <c r="N1752" s="33" t="str">
        <f t="shared" si="136"/>
        <v/>
      </c>
      <c r="O1752" s="33" t="str">
        <f t="shared" si="137"/>
        <v/>
      </c>
      <c r="P1752" s="4"/>
      <c r="Q1752" s="33" t="str">
        <f t="shared" si="138"/>
        <v/>
      </c>
      <c r="R1752" s="34" t="str">
        <f t="shared" si="139"/>
        <v/>
      </c>
    </row>
    <row r="1753" spans="1:18" x14ac:dyDescent="0.35">
      <c r="A1753" s="25">
        <v>1749</v>
      </c>
      <c r="B1753" s="26">
        <f>_xlfn.XLOOKUP(C1753,sales!C:C,scon!B:B,"")</f>
        <v>0</v>
      </c>
      <c r="C1753" s="4"/>
      <c r="D1753" s="26">
        <f>_xlfn.XLOOKUP(C1753,sales!C:C,scon!D:D,"")</f>
        <v>0</v>
      </c>
      <c r="E1753" s="26">
        <f>_xlfn.XLOOKUP(C1753,sales!C:C,scon!E:E,"")</f>
        <v>0</v>
      </c>
      <c r="F1753" s="4"/>
      <c r="G1753" s="27"/>
      <c r="H1753" s="28"/>
      <c r="I1753" s="4"/>
      <c r="J1753" s="35">
        <f>_xlfn.XLOOKUP(C1753,sales!C:C,scon!L:L,"")</f>
        <v>0</v>
      </c>
      <c r="K1753" s="31"/>
      <c r="L1753" s="31"/>
      <c r="M1753" s="33" t="str">
        <f t="shared" si="135"/>
        <v/>
      </c>
      <c r="N1753" s="33" t="str">
        <f t="shared" si="136"/>
        <v/>
      </c>
      <c r="O1753" s="33" t="str">
        <f t="shared" si="137"/>
        <v/>
      </c>
      <c r="P1753" s="4"/>
      <c r="Q1753" s="33" t="str">
        <f t="shared" si="138"/>
        <v/>
      </c>
      <c r="R1753" s="34" t="str">
        <f t="shared" si="139"/>
        <v/>
      </c>
    </row>
    <row r="1754" spans="1:18" x14ac:dyDescent="0.35">
      <c r="A1754" s="25">
        <v>1750</v>
      </c>
      <c r="B1754" s="26">
        <f>_xlfn.XLOOKUP(C1754,sales!C:C,scon!B:B,"")</f>
        <v>0</v>
      </c>
      <c r="C1754" s="4"/>
      <c r="D1754" s="26">
        <f>_xlfn.XLOOKUP(C1754,sales!C:C,scon!D:D,"")</f>
        <v>0</v>
      </c>
      <c r="E1754" s="26">
        <f>_xlfn.XLOOKUP(C1754,sales!C:C,scon!E:E,"")</f>
        <v>0</v>
      </c>
      <c r="F1754" s="4"/>
      <c r="G1754" s="27"/>
      <c r="H1754" s="28"/>
      <c r="I1754" s="4"/>
      <c r="J1754" s="35">
        <f>_xlfn.XLOOKUP(C1754,sales!C:C,scon!L:L,"")</f>
        <v>0</v>
      </c>
      <c r="K1754" s="31"/>
      <c r="L1754" s="31"/>
      <c r="M1754" s="33" t="str">
        <f t="shared" si="135"/>
        <v/>
      </c>
      <c r="N1754" s="33" t="str">
        <f t="shared" si="136"/>
        <v/>
      </c>
      <c r="O1754" s="33" t="str">
        <f t="shared" si="137"/>
        <v/>
      </c>
      <c r="P1754" s="4"/>
      <c r="Q1754" s="33" t="str">
        <f t="shared" si="138"/>
        <v/>
      </c>
      <c r="R1754" s="34" t="str">
        <f t="shared" si="139"/>
        <v/>
      </c>
    </row>
    <row r="1755" spans="1:18" x14ac:dyDescent="0.35">
      <c r="A1755" s="25">
        <v>1751</v>
      </c>
      <c r="B1755" s="26">
        <f>_xlfn.XLOOKUP(C1755,sales!C:C,scon!B:B,"")</f>
        <v>0</v>
      </c>
      <c r="C1755" s="4"/>
      <c r="D1755" s="26">
        <f>_xlfn.XLOOKUP(C1755,sales!C:C,scon!D:D,"")</f>
        <v>0</v>
      </c>
      <c r="E1755" s="26">
        <f>_xlfn.XLOOKUP(C1755,sales!C:C,scon!E:E,"")</f>
        <v>0</v>
      </c>
      <c r="F1755" s="4"/>
      <c r="G1755" s="27"/>
      <c r="H1755" s="28"/>
      <c r="I1755" s="4"/>
      <c r="J1755" s="35">
        <f>_xlfn.XLOOKUP(C1755,sales!C:C,scon!L:L,"")</f>
        <v>0</v>
      </c>
      <c r="K1755" s="31"/>
      <c r="L1755" s="31"/>
      <c r="M1755" s="33" t="str">
        <f t="shared" si="135"/>
        <v/>
      </c>
      <c r="N1755" s="33" t="str">
        <f t="shared" si="136"/>
        <v/>
      </c>
      <c r="O1755" s="33" t="str">
        <f t="shared" si="137"/>
        <v/>
      </c>
      <c r="P1755" s="4"/>
      <c r="Q1755" s="33" t="str">
        <f t="shared" si="138"/>
        <v/>
      </c>
      <c r="R1755" s="34" t="str">
        <f t="shared" si="139"/>
        <v/>
      </c>
    </row>
    <row r="1756" spans="1:18" x14ac:dyDescent="0.35">
      <c r="A1756" s="25">
        <v>1752</v>
      </c>
      <c r="B1756" s="26">
        <f>_xlfn.XLOOKUP(C1756,sales!C:C,scon!B:B,"")</f>
        <v>0</v>
      </c>
      <c r="C1756" s="4"/>
      <c r="D1756" s="26">
        <f>_xlfn.XLOOKUP(C1756,sales!C:C,scon!D:D,"")</f>
        <v>0</v>
      </c>
      <c r="E1756" s="26">
        <f>_xlfn.XLOOKUP(C1756,sales!C:C,scon!E:E,"")</f>
        <v>0</v>
      </c>
      <c r="F1756" s="4"/>
      <c r="G1756" s="27"/>
      <c r="H1756" s="28"/>
      <c r="I1756" s="4"/>
      <c r="J1756" s="35">
        <f>_xlfn.XLOOKUP(C1756,sales!C:C,scon!L:L,"")</f>
        <v>0</v>
      </c>
      <c r="K1756" s="31"/>
      <c r="L1756" s="31"/>
      <c r="M1756" s="33" t="str">
        <f t="shared" si="135"/>
        <v/>
      </c>
      <c r="N1756" s="33" t="str">
        <f t="shared" si="136"/>
        <v/>
      </c>
      <c r="O1756" s="33" t="str">
        <f t="shared" si="137"/>
        <v/>
      </c>
      <c r="P1756" s="4"/>
      <c r="Q1756" s="33" t="str">
        <f t="shared" si="138"/>
        <v/>
      </c>
      <c r="R1756" s="34" t="str">
        <f t="shared" si="139"/>
        <v/>
      </c>
    </row>
    <row r="1757" spans="1:18" x14ac:dyDescent="0.35">
      <c r="A1757" s="25">
        <v>1753</v>
      </c>
      <c r="B1757" s="26">
        <f>_xlfn.XLOOKUP(C1757,sales!C:C,scon!B:B,"")</f>
        <v>0</v>
      </c>
      <c r="C1757" s="4"/>
      <c r="D1757" s="26">
        <f>_xlfn.XLOOKUP(C1757,sales!C:C,scon!D:D,"")</f>
        <v>0</v>
      </c>
      <c r="E1757" s="26">
        <f>_xlfn.XLOOKUP(C1757,sales!C:C,scon!E:E,"")</f>
        <v>0</v>
      </c>
      <c r="F1757" s="4"/>
      <c r="G1757" s="27"/>
      <c r="H1757" s="28"/>
      <c r="I1757" s="4"/>
      <c r="J1757" s="35">
        <f>_xlfn.XLOOKUP(C1757,sales!C:C,scon!L:L,"")</f>
        <v>0</v>
      </c>
      <c r="K1757" s="31"/>
      <c r="L1757" s="31"/>
      <c r="M1757" s="33" t="str">
        <f t="shared" si="135"/>
        <v/>
      </c>
      <c r="N1757" s="33" t="str">
        <f t="shared" si="136"/>
        <v/>
      </c>
      <c r="O1757" s="33" t="str">
        <f t="shared" si="137"/>
        <v/>
      </c>
      <c r="P1757" s="4"/>
      <c r="Q1757" s="33" t="str">
        <f t="shared" si="138"/>
        <v/>
      </c>
      <c r="R1757" s="34" t="str">
        <f t="shared" si="139"/>
        <v/>
      </c>
    </row>
    <row r="1758" spans="1:18" x14ac:dyDescent="0.35">
      <c r="A1758" s="25">
        <v>1754</v>
      </c>
      <c r="B1758" s="26">
        <f>_xlfn.XLOOKUP(C1758,sales!C:C,scon!B:B,"")</f>
        <v>0</v>
      </c>
      <c r="C1758" s="4"/>
      <c r="D1758" s="26">
        <f>_xlfn.XLOOKUP(C1758,sales!C:C,scon!D:D,"")</f>
        <v>0</v>
      </c>
      <c r="E1758" s="26">
        <f>_xlfn.XLOOKUP(C1758,sales!C:C,scon!E:E,"")</f>
        <v>0</v>
      </c>
      <c r="F1758" s="4"/>
      <c r="G1758" s="27"/>
      <c r="H1758" s="28"/>
      <c r="I1758" s="4"/>
      <c r="J1758" s="35">
        <f>_xlfn.XLOOKUP(C1758,sales!C:C,scon!L:L,"")</f>
        <v>0</v>
      </c>
      <c r="K1758" s="31"/>
      <c r="L1758" s="31"/>
      <c r="M1758" s="33" t="str">
        <f t="shared" si="135"/>
        <v/>
      </c>
      <c r="N1758" s="33" t="str">
        <f t="shared" si="136"/>
        <v/>
      </c>
      <c r="O1758" s="33" t="str">
        <f t="shared" si="137"/>
        <v/>
      </c>
      <c r="P1758" s="4"/>
      <c r="Q1758" s="33" t="str">
        <f t="shared" si="138"/>
        <v/>
      </c>
      <c r="R1758" s="34" t="str">
        <f t="shared" si="139"/>
        <v/>
      </c>
    </row>
    <row r="1759" spans="1:18" x14ac:dyDescent="0.35">
      <c r="A1759" s="25">
        <v>1755</v>
      </c>
      <c r="B1759" s="26">
        <f>_xlfn.XLOOKUP(C1759,sales!C:C,scon!B:B,"")</f>
        <v>0</v>
      </c>
      <c r="C1759" s="4"/>
      <c r="D1759" s="26">
        <f>_xlfn.XLOOKUP(C1759,sales!C:C,scon!D:D,"")</f>
        <v>0</v>
      </c>
      <c r="E1759" s="26">
        <f>_xlfn.XLOOKUP(C1759,sales!C:C,scon!E:E,"")</f>
        <v>0</v>
      </c>
      <c r="F1759" s="4"/>
      <c r="G1759" s="27"/>
      <c r="H1759" s="28"/>
      <c r="I1759" s="4"/>
      <c r="J1759" s="35">
        <f>_xlfn.XLOOKUP(C1759,sales!C:C,scon!L:L,"")</f>
        <v>0</v>
      </c>
      <c r="K1759" s="31"/>
      <c r="L1759" s="31"/>
      <c r="M1759" s="33" t="str">
        <f t="shared" si="135"/>
        <v/>
      </c>
      <c r="N1759" s="33" t="str">
        <f t="shared" si="136"/>
        <v/>
      </c>
      <c r="O1759" s="33" t="str">
        <f t="shared" si="137"/>
        <v/>
      </c>
      <c r="P1759" s="4"/>
      <c r="Q1759" s="33" t="str">
        <f t="shared" si="138"/>
        <v/>
      </c>
      <c r="R1759" s="34" t="str">
        <f t="shared" si="139"/>
        <v/>
      </c>
    </row>
    <row r="1760" spans="1:18" x14ac:dyDescent="0.35">
      <c r="A1760" s="25">
        <v>1756</v>
      </c>
      <c r="B1760" s="26">
        <f>_xlfn.XLOOKUP(C1760,sales!C:C,scon!B:B,"")</f>
        <v>0</v>
      </c>
      <c r="C1760" s="4"/>
      <c r="D1760" s="26">
        <f>_xlfn.XLOOKUP(C1760,sales!C:C,scon!D:D,"")</f>
        <v>0</v>
      </c>
      <c r="E1760" s="26">
        <f>_xlfn.XLOOKUP(C1760,sales!C:C,scon!E:E,"")</f>
        <v>0</v>
      </c>
      <c r="F1760" s="4"/>
      <c r="G1760" s="27"/>
      <c r="H1760" s="28"/>
      <c r="I1760" s="4"/>
      <c r="J1760" s="35">
        <f>_xlfn.XLOOKUP(C1760,sales!C:C,scon!L:L,"")</f>
        <v>0</v>
      </c>
      <c r="K1760" s="31"/>
      <c r="L1760" s="31"/>
      <c r="M1760" s="33" t="str">
        <f t="shared" si="135"/>
        <v/>
      </c>
      <c r="N1760" s="33" t="str">
        <f t="shared" si="136"/>
        <v/>
      </c>
      <c r="O1760" s="33" t="str">
        <f t="shared" si="137"/>
        <v/>
      </c>
      <c r="P1760" s="4"/>
      <c r="Q1760" s="33" t="str">
        <f t="shared" si="138"/>
        <v/>
      </c>
      <c r="R1760" s="34" t="str">
        <f t="shared" si="139"/>
        <v/>
      </c>
    </row>
    <row r="1761" spans="1:18" x14ac:dyDescent="0.35">
      <c r="A1761" s="25">
        <v>1757</v>
      </c>
      <c r="B1761" s="26">
        <f>_xlfn.XLOOKUP(C1761,sales!C:C,scon!B:B,"")</f>
        <v>0</v>
      </c>
      <c r="C1761" s="4"/>
      <c r="D1761" s="26">
        <f>_xlfn.XLOOKUP(C1761,sales!C:C,scon!D:D,"")</f>
        <v>0</v>
      </c>
      <c r="E1761" s="26">
        <f>_xlfn.XLOOKUP(C1761,sales!C:C,scon!E:E,"")</f>
        <v>0</v>
      </c>
      <c r="F1761" s="4"/>
      <c r="G1761" s="27"/>
      <c r="H1761" s="28"/>
      <c r="I1761" s="4"/>
      <c r="J1761" s="35">
        <f>_xlfn.XLOOKUP(C1761,sales!C:C,scon!L:L,"")</f>
        <v>0</v>
      </c>
      <c r="K1761" s="31"/>
      <c r="L1761" s="31"/>
      <c r="M1761" s="33" t="str">
        <f t="shared" si="135"/>
        <v/>
      </c>
      <c r="N1761" s="33" t="str">
        <f t="shared" si="136"/>
        <v/>
      </c>
      <c r="O1761" s="33" t="str">
        <f t="shared" si="137"/>
        <v/>
      </c>
      <c r="P1761" s="4"/>
      <c r="Q1761" s="33" t="str">
        <f t="shared" si="138"/>
        <v/>
      </c>
      <c r="R1761" s="34" t="str">
        <f t="shared" si="139"/>
        <v/>
      </c>
    </row>
    <row r="1762" spans="1:18" x14ac:dyDescent="0.35">
      <c r="A1762" s="25">
        <v>1758</v>
      </c>
      <c r="B1762" s="26">
        <f>_xlfn.XLOOKUP(C1762,sales!C:C,scon!B:B,"")</f>
        <v>0</v>
      </c>
      <c r="C1762" s="4"/>
      <c r="D1762" s="26">
        <f>_xlfn.XLOOKUP(C1762,sales!C:C,scon!D:D,"")</f>
        <v>0</v>
      </c>
      <c r="E1762" s="26">
        <f>_xlfn.XLOOKUP(C1762,sales!C:C,scon!E:E,"")</f>
        <v>0</v>
      </c>
      <c r="F1762" s="4"/>
      <c r="G1762" s="27"/>
      <c r="H1762" s="28"/>
      <c r="I1762" s="4"/>
      <c r="J1762" s="35">
        <f>_xlfn.XLOOKUP(C1762,sales!C:C,scon!L:L,"")</f>
        <v>0</v>
      </c>
      <c r="K1762" s="31"/>
      <c r="L1762" s="31"/>
      <c r="M1762" s="33" t="str">
        <f t="shared" si="135"/>
        <v/>
      </c>
      <c r="N1762" s="33" t="str">
        <f t="shared" si="136"/>
        <v/>
      </c>
      <c r="O1762" s="33" t="str">
        <f t="shared" si="137"/>
        <v/>
      </c>
      <c r="P1762" s="4"/>
      <c r="Q1762" s="33" t="str">
        <f t="shared" si="138"/>
        <v/>
      </c>
      <c r="R1762" s="34" t="str">
        <f t="shared" si="139"/>
        <v/>
      </c>
    </row>
    <row r="1763" spans="1:18" x14ac:dyDescent="0.35">
      <c r="A1763" s="25">
        <v>1759</v>
      </c>
      <c r="B1763" s="26">
        <f>_xlfn.XLOOKUP(C1763,sales!C:C,scon!B:B,"")</f>
        <v>0</v>
      </c>
      <c r="C1763" s="4"/>
      <c r="D1763" s="26">
        <f>_xlfn.XLOOKUP(C1763,sales!C:C,scon!D:D,"")</f>
        <v>0</v>
      </c>
      <c r="E1763" s="26">
        <f>_xlfn.XLOOKUP(C1763,sales!C:C,scon!E:E,"")</f>
        <v>0</v>
      </c>
      <c r="F1763" s="4"/>
      <c r="G1763" s="27"/>
      <c r="H1763" s="28"/>
      <c r="I1763" s="4"/>
      <c r="J1763" s="35">
        <f>_xlfn.XLOOKUP(C1763,sales!C:C,scon!L:L,"")</f>
        <v>0</v>
      </c>
      <c r="K1763" s="31"/>
      <c r="L1763" s="31"/>
      <c r="M1763" s="33" t="str">
        <f t="shared" si="135"/>
        <v/>
      </c>
      <c r="N1763" s="33" t="str">
        <f t="shared" si="136"/>
        <v/>
      </c>
      <c r="O1763" s="33" t="str">
        <f t="shared" si="137"/>
        <v/>
      </c>
      <c r="P1763" s="4"/>
      <c r="Q1763" s="33" t="str">
        <f t="shared" si="138"/>
        <v/>
      </c>
      <c r="R1763" s="34" t="str">
        <f t="shared" si="139"/>
        <v/>
      </c>
    </row>
    <row r="1764" spans="1:18" x14ac:dyDescent="0.35">
      <c r="A1764" s="25">
        <v>1760</v>
      </c>
      <c r="B1764" s="26">
        <f>_xlfn.XLOOKUP(C1764,sales!C:C,scon!B:B,"")</f>
        <v>0</v>
      </c>
      <c r="C1764" s="4"/>
      <c r="D1764" s="26">
        <f>_xlfn.XLOOKUP(C1764,sales!C:C,scon!D:D,"")</f>
        <v>0</v>
      </c>
      <c r="E1764" s="26">
        <f>_xlfn.XLOOKUP(C1764,sales!C:C,scon!E:E,"")</f>
        <v>0</v>
      </c>
      <c r="F1764" s="4"/>
      <c r="G1764" s="27"/>
      <c r="H1764" s="28"/>
      <c r="I1764" s="4"/>
      <c r="J1764" s="35">
        <f>_xlfn.XLOOKUP(C1764,sales!C:C,scon!L:L,"")</f>
        <v>0</v>
      </c>
      <c r="K1764" s="31"/>
      <c r="L1764" s="31"/>
      <c r="M1764" s="33" t="str">
        <f t="shared" si="135"/>
        <v/>
      </c>
      <c r="N1764" s="33" t="str">
        <f t="shared" si="136"/>
        <v/>
      </c>
      <c r="O1764" s="33" t="str">
        <f t="shared" si="137"/>
        <v/>
      </c>
      <c r="P1764" s="4"/>
      <c r="Q1764" s="33" t="str">
        <f t="shared" si="138"/>
        <v/>
      </c>
      <c r="R1764" s="34" t="str">
        <f t="shared" si="139"/>
        <v/>
      </c>
    </row>
    <row r="1765" spans="1:18" x14ac:dyDescent="0.35">
      <c r="A1765" s="25">
        <v>1761</v>
      </c>
      <c r="B1765" s="26">
        <f>_xlfn.XLOOKUP(C1765,sales!C:C,scon!B:B,"")</f>
        <v>0</v>
      </c>
      <c r="C1765" s="4"/>
      <c r="D1765" s="26">
        <f>_xlfn.XLOOKUP(C1765,sales!C:C,scon!D:D,"")</f>
        <v>0</v>
      </c>
      <c r="E1765" s="26">
        <f>_xlfn.XLOOKUP(C1765,sales!C:C,scon!E:E,"")</f>
        <v>0</v>
      </c>
      <c r="F1765" s="4"/>
      <c r="G1765" s="27"/>
      <c r="H1765" s="28"/>
      <c r="I1765" s="4"/>
      <c r="J1765" s="35">
        <f>_xlfn.XLOOKUP(C1765,sales!C:C,scon!L:L,"")</f>
        <v>0</v>
      </c>
      <c r="K1765" s="31"/>
      <c r="L1765" s="31"/>
      <c r="M1765" s="33" t="str">
        <f t="shared" si="135"/>
        <v/>
      </c>
      <c r="N1765" s="33" t="str">
        <f t="shared" si="136"/>
        <v/>
      </c>
      <c r="O1765" s="33" t="str">
        <f t="shared" si="137"/>
        <v/>
      </c>
      <c r="P1765" s="4"/>
      <c r="Q1765" s="33" t="str">
        <f t="shared" si="138"/>
        <v/>
      </c>
      <c r="R1765" s="34" t="str">
        <f t="shared" si="139"/>
        <v/>
      </c>
    </row>
    <row r="1766" spans="1:18" x14ac:dyDescent="0.35">
      <c r="A1766" s="25">
        <v>1762</v>
      </c>
      <c r="B1766" s="26">
        <f>_xlfn.XLOOKUP(C1766,sales!C:C,scon!B:B,"")</f>
        <v>0</v>
      </c>
      <c r="C1766" s="4"/>
      <c r="D1766" s="26">
        <f>_xlfn.XLOOKUP(C1766,sales!C:C,scon!D:D,"")</f>
        <v>0</v>
      </c>
      <c r="E1766" s="26">
        <f>_xlfn.XLOOKUP(C1766,sales!C:C,scon!E:E,"")</f>
        <v>0</v>
      </c>
      <c r="F1766" s="4"/>
      <c r="G1766" s="27"/>
      <c r="H1766" s="28"/>
      <c r="I1766" s="4"/>
      <c r="J1766" s="35">
        <f>_xlfn.XLOOKUP(C1766,sales!C:C,scon!L:L,"")</f>
        <v>0</v>
      </c>
      <c r="K1766" s="31"/>
      <c r="L1766" s="31"/>
      <c r="M1766" s="33" t="str">
        <f t="shared" si="135"/>
        <v/>
      </c>
      <c r="N1766" s="33" t="str">
        <f t="shared" si="136"/>
        <v/>
      </c>
      <c r="O1766" s="33" t="str">
        <f t="shared" si="137"/>
        <v/>
      </c>
      <c r="P1766" s="4"/>
      <c r="Q1766" s="33" t="str">
        <f t="shared" si="138"/>
        <v/>
      </c>
      <c r="R1766" s="34" t="str">
        <f t="shared" si="139"/>
        <v/>
      </c>
    </row>
    <row r="1767" spans="1:18" x14ac:dyDescent="0.35">
      <c r="A1767" s="25">
        <v>1763</v>
      </c>
      <c r="B1767" s="26">
        <f>_xlfn.XLOOKUP(C1767,sales!C:C,scon!B:B,"")</f>
        <v>0</v>
      </c>
      <c r="C1767" s="4"/>
      <c r="D1767" s="26">
        <f>_xlfn.XLOOKUP(C1767,sales!C:C,scon!D:D,"")</f>
        <v>0</v>
      </c>
      <c r="E1767" s="26">
        <f>_xlfn.XLOOKUP(C1767,sales!C:C,scon!E:E,"")</f>
        <v>0</v>
      </c>
      <c r="F1767" s="4"/>
      <c r="G1767" s="27"/>
      <c r="H1767" s="28"/>
      <c r="I1767" s="4"/>
      <c r="J1767" s="35">
        <f>_xlfn.XLOOKUP(C1767,sales!C:C,scon!L:L,"")</f>
        <v>0</v>
      </c>
      <c r="K1767" s="31"/>
      <c r="L1767" s="31"/>
      <c r="M1767" s="33" t="str">
        <f t="shared" si="135"/>
        <v/>
      </c>
      <c r="N1767" s="33" t="str">
        <f t="shared" si="136"/>
        <v/>
      </c>
      <c r="O1767" s="33" t="str">
        <f t="shared" si="137"/>
        <v/>
      </c>
      <c r="P1767" s="4"/>
      <c r="Q1767" s="33" t="str">
        <f t="shared" si="138"/>
        <v/>
      </c>
      <c r="R1767" s="34" t="str">
        <f t="shared" si="139"/>
        <v/>
      </c>
    </row>
    <row r="1768" spans="1:18" x14ac:dyDescent="0.35">
      <c r="A1768" s="25">
        <v>1764</v>
      </c>
      <c r="B1768" s="26">
        <f>_xlfn.XLOOKUP(C1768,sales!C:C,scon!B:B,"")</f>
        <v>0</v>
      </c>
      <c r="C1768" s="4"/>
      <c r="D1768" s="26">
        <f>_xlfn.XLOOKUP(C1768,sales!C:C,scon!D:D,"")</f>
        <v>0</v>
      </c>
      <c r="E1768" s="26">
        <f>_xlfn.XLOOKUP(C1768,sales!C:C,scon!E:E,"")</f>
        <v>0</v>
      </c>
      <c r="F1768" s="4"/>
      <c r="G1768" s="27"/>
      <c r="H1768" s="28"/>
      <c r="I1768" s="4"/>
      <c r="J1768" s="35">
        <f>_xlfn.XLOOKUP(C1768,sales!C:C,scon!L:L,"")</f>
        <v>0</v>
      </c>
      <c r="K1768" s="31"/>
      <c r="L1768" s="31"/>
      <c r="M1768" s="33" t="str">
        <f t="shared" si="135"/>
        <v/>
      </c>
      <c r="N1768" s="33" t="str">
        <f t="shared" si="136"/>
        <v/>
      </c>
      <c r="O1768" s="33" t="str">
        <f t="shared" si="137"/>
        <v/>
      </c>
      <c r="P1768" s="4"/>
      <c r="Q1768" s="33" t="str">
        <f t="shared" si="138"/>
        <v/>
      </c>
      <c r="R1768" s="34" t="str">
        <f t="shared" si="139"/>
        <v/>
      </c>
    </row>
    <row r="1769" spans="1:18" x14ac:dyDescent="0.35">
      <c r="A1769" s="25">
        <v>1765</v>
      </c>
      <c r="B1769" s="26">
        <f>_xlfn.XLOOKUP(C1769,sales!C:C,scon!B:B,"")</f>
        <v>0</v>
      </c>
      <c r="C1769" s="4"/>
      <c r="D1769" s="26">
        <f>_xlfn.XLOOKUP(C1769,sales!C:C,scon!D:D,"")</f>
        <v>0</v>
      </c>
      <c r="E1769" s="26">
        <f>_xlfn.XLOOKUP(C1769,sales!C:C,scon!E:E,"")</f>
        <v>0</v>
      </c>
      <c r="F1769" s="4"/>
      <c r="G1769" s="27"/>
      <c r="H1769" s="28"/>
      <c r="I1769" s="4"/>
      <c r="J1769" s="35">
        <f>_xlfn.XLOOKUP(C1769,sales!C:C,scon!L:L,"")</f>
        <v>0</v>
      </c>
      <c r="K1769" s="31"/>
      <c r="L1769" s="31"/>
      <c r="M1769" s="33" t="str">
        <f t="shared" si="135"/>
        <v/>
      </c>
      <c r="N1769" s="33" t="str">
        <f t="shared" si="136"/>
        <v/>
      </c>
      <c r="O1769" s="33" t="str">
        <f t="shared" si="137"/>
        <v/>
      </c>
      <c r="P1769" s="4"/>
      <c r="Q1769" s="33" t="str">
        <f t="shared" si="138"/>
        <v/>
      </c>
      <c r="R1769" s="34" t="str">
        <f t="shared" si="139"/>
        <v/>
      </c>
    </row>
    <row r="1770" spans="1:18" x14ac:dyDescent="0.35">
      <c r="A1770" s="25">
        <v>1766</v>
      </c>
      <c r="B1770" s="26">
        <f>_xlfn.XLOOKUP(C1770,sales!C:C,scon!B:B,"")</f>
        <v>0</v>
      </c>
      <c r="C1770" s="4"/>
      <c r="D1770" s="26">
        <f>_xlfn.XLOOKUP(C1770,sales!C:C,scon!D:D,"")</f>
        <v>0</v>
      </c>
      <c r="E1770" s="26">
        <f>_xlfn.XLOOKUP(C1770,sales!C:C,scon!E:E,"")</f>
        <v>0</v>
      </c>
      <c r="F1770" s="4"/>
      <c r="G1770" s="27"/>
      <c r="H1770" s="28"/>
      <c r="I1770" s="4"/>
      <c r="J1770" s="35">
        <f>_xlfn.XLOOKUP(C1770,sales!C:C,scon!L:L,"")</f>
        <v>0</v>
      </c>
      <c r="K1770" s="31"/>
      <c r="L1770" s="31"/>
      <c r="M1770" s="33" t="str">
        <f t="shared" si="135"/>
        <v/>
      </c>
      <c r="N1770" s="33" t="str">
        <f t="shared" si="136"/>
        <v/>
      </c>
      <c r="O1770" s="33" t="str">
        <f t="shared" si="137"/>
        <v/>
      </c>
      <c r="P1770" s="4"/>
      <c r="Q1770" s="33" t="str">
        <f t="shared" si="138"/>
        <v/>
      </c>
      <c r="R1770" s="34" t="str">
        <f t="shared" si="139"/>
        <v/>
      </c>
    </row>
    <row r="1771" spans="1:18" x14ac:dyDescent="0.35">
      <c r="A1771" s="25">
        <v>1767</v>
      </c>
      <c r="B1771" s="26">
        <f>_xlfn.XLOOKUP(C1771,sales!C:C,scon!B:B,"")</f>
        <v>0</v>
      </c>
      <c r="C1771" s="4"/>
      <c r="D1771" s="26">
        <f>_xlfn.XLOOKUP(C1771,sales!C:C,scon!D:D,"")</f>
        <v>0</v>
      </c>
      <c r="E1771" s="26">
        <f>_xlfn.XLOOKUP(C1771,sales!C:C,scon!E:E,"")</f>
        <v>0</v>
      </c>
      <c r="F1771" s="4"/>
      <c r="G1771" s="27"/>
      <c r="H1771" s="28"/>
      <c r="I1771" s="4"/>
      <c r="J1771" s="35">
        <f>_xlfn.XLOOKUP(C1771,sales!C:C,scon!L:L,"")</f>
        <v>0</v>
      </c>
      <c r="K1771" s="31"/>
      <c r="L1771" s="31"/>
      <c r="M1771" s="33" t="str">
        <f t="shared" si="135"/>
        <v/>
      </c>
      <c r="N1771" s="33" t="str">
        <f t="shared" si="136"/>
        <v/>
      </c>
      <c r="O1771" s="33" t="str">
        <f t="shared" si="137"/>
        <v/>
      </c>
      <c r="P1771" s="4"/>
      <c r="Q1771" s="33" t="str">
        <f t="shared" si="138"/>
        <v/>
      </c>
      <c r="R1771" s="34" t="str">
        <f t="shared" si="139"/>
        <v/>
      </c>
    </row>
    <row r="1772" spans="1:18" x14ac:dyDescent="0.35">
      <c r="A1772" s="25">
        <v>1768</v>
      </c>
      <c r="B1772" s="26">
        <f>_xlfn.XLOOKUP(C1772,sales!C:C,scon!B:B,"")</f>
        <v>0</v>
      </c>
      <c r="C1772" s="4"/>
      <c r="D1772" s="26">
        <f>_xlfn.XLOOKUP(C1772,sales!C:C,scon!D:D,"")</f>
        <v>0</v>
      </c>
      <c r="E1772" s="26">
        <f>_xlfn.XLOOKUP(C1772,sales!C:C,scon!E:E,"")</f>
        <v>0</v>
      </c>
      <c r="F1772" s="4"/>
      <c r="G1772" s="27"/>
      <c r="H1772" s="28"/>
      <c r="I1772" s="4"/>
      <c r="J1772" s="35">
        <f>_xlfn.XLOOKUP(C1772,sales!C:C,scon!L:L,"")</f>
        <v>0</v>
      </c>
      <c r="K1772" s="31"/>
      <c r="L1772" s="31"/>
      <c r="M1772" s="33" t="str">
        <f t="shared" si="135"/>
        <v/>
      </c>
      <c r="N1772" s="33" t="str">
        <f t="shared" si="136"/>
        <v/>
      </c>
      <c r="O1772" s="33" t="str">
        <f t="shared" si="137"/>
        <v/>
      </c>
      <c r="P1772" s="4"/>
      <c r="Q1772" s="33" t="str">
        <f t="shared" si="138"/>
        <v/>
      </c>
      <c r="R1772" s="34" t="str">
        <f t="shared" si="139"/>
        <v/>
      </c>
    </row>
    <row r="1773" spans="1:18" x14ac:dyDescent="0.35">
      <c r="A1773" s="25">
        <v>1769</v>
      </c>
      <c r="B1773" s="26">
        <f>_xlfn.XLOOKUP(C1773,sales!C:C,scon!B:B,"")</f>
        <v>0</v>
      </c>
      <c r="C1773" s="4"/>
      <c r="D1773" s="26">
        <f>_xlfn.XLOOKUP(C1773,sales!C:C,scon!D:D,"")</f>
        <v>0</v>
      </c>
      <c r="E1773" s="26">
        <f>_xlfn.XLOOKUP(C1773,sales!C:C,scon!E:E,"")</f>
        <v>0</v>
      </c>
      <c r="F1773" s="4"/>
      <c r="G1773" s="27"/>
      <c r="H1773" s="28"/>
      <c r="I1773" s="4"/>
      <c r="J1773" s="35">
        <f>_xlfn.XLOOKUP(C1773,sales!C:C,scon!L:L,"")</f>
        <v>0</v>
      </c>
      <c r="K1773" s="31"/>
      <c r="L1773" s="31"/>
      <c r="M1773" s="33" t="str">
        <f t="shared" si="135"/>
        <v/>
      </c>
      <c r="N1773" s="33" t="str">
        <f t="shared" si="136"/>
        <v/>
      </c>
      <c r="O1773" s="33" t="str">
        <f t="shared" si="137"/>
        <v/>
      </c>
      <c r="P1773" s="4"/>
      <c r="Q1773" s="33" t="str">
        <f t="shared" si="138"/>
        <v/>
      </c>
      <c r="R1773" s="34" t="str">
        <f t="shared" si="139"/>
        <v/>
      </c>
    </row>
    <row r="1774" spans="1:18" x14ac:dyDescent="0.35">
      <c r="A1774" s="25">
        <v>1770</v>
      </c>
      <c r="B1774" s="26">
        <f>_xlfn.XLOOKUP(C1774,sales!C:C,scon!B:B,"")</f>
        <v>0</v>
      </c>
      <c r="C1774" s="4"/>
      <c r="D1774" s="26">
        <f>_xlfn.XLOOKUP(C1774,sales!C:C,scon!D:D,"")</f>
        <v>0</v>
      </c>
      <c r="E1774" s="26">
        <f>_xlfn.XLOOKUP(C1774,sales!C:C,scon!E:E,"")</f>
        <v>0</v>
      </c>
      <c r="F1774" s="4"/>
      <c r="G1774" s="27"/>
      <c r="H1774" s="28"/>
      <c r="I1774" s="4"/>
      <c r="J1774" s="35">
        <f>_xlfn.XLOOKUP(C1774,sales!C:C,scon!L:L,"")</f>
        <v>0</v>
      </c>
      <c r="K1774" s="31"/>
      <c r="L1774" s="31"/>
      <c r="M1774" s="33" t="str">
        <f t="shared" si="135"/>
        <v/>
      </c>
      <c r="N1774" s="33" t="str">
        <f t="shared" si="136"/>
        <v/>
      </c>
      <c r="O1774" s="33" t="str">
        <f t="shared" si="137"/>
        <v/>
      </c>
      <c r="P1774" s="4"/>
      <c r="Q1774" s="33" t="str">
        <f t="shared" si="138"/>
        <v/>
      </c>
      <c r="R1774" s="34" t="str">
        <f t="shared" si="139"/>
        <v/>
      </c>
    </row>
    <row r="1775" spans="1:18" x14ac:dyDescent="0.35">
      <c r="A1775" s="25">
        <v>1771</v>
      </c>
      <c r="B1775" s="26">
        <f>_xlfn.XLOOKUP(C1775,sales!C:C,scon!B:B,"")</f>
        <v>0</v>
      </c>
      <c r="C1775" s="4"/>
      <c r="D1775" s="26">
        <f>_xlfn.XLOOKUP(C1775,sales!C:C,scon!D:D,"")</f>
        <v>0</v>
      </c>
      <c r="E1775" s="26">
        <f>_xlfn.XLOOKUP(C1775,sales!C:C,scon!E:E,"")</f>
        <v>0</v>
      </c>
      <c r="F1775" s="4"/>
      <c r="G1775" s="27"/>
      <c r="H1775" s="28"/>
      <c r="I1775" s="4"/>
      <c r="J1775" s="35">
        <f>_xlfn.XLOOKUP(C1775,sales!C:C,scon!L:L,"")</f>
        <v>0</v>
      </c>
      <c r="K1775" s="31"/>
      <c r="L1775" s="31"/>
      <c r="M1775" s="33" t="str">
        <f t="shared" si="135"/>
        <v/>
      </c>
      <c r="N1775" s="33" t="str">
        <f t="shared" si="136"/>
        <v/>
      </c>
      <c r="O1775" s="33" t="str">
        <f t="shared" si="137"/>
        <v/>
      </c>
      <c r="P1775" s="4"/>
      <c r="Q1775" s="33" t="str">
        <f t="shared" si="138"/>
        <v/>
      </c>
      <c r="R1775" s="34" t="str">
        <f t="shared" si="139"/>
        <v/>
      </c>
    </row>
    <row r="1776" spans="1:18" x14ac:dyDescent="0.35">
      <c r="A1776" s="25">
        <v>1772</v>
      </c>
      <c r="B1776" s="26">
        <f>_xlfn.XLOOKUP(C1776,sales!C:C,scon!B:B,"")</f>
        <v>0</v>
      </c>
      <c r="C1776" s="4"/>
      <c r="D1776" s="26">
        <f>_xlfn.XLOOKUP(C1776,sales!C:C,scon!D:D,"")</f>
        <v>0</v>
      </c>
      <c r="E1776" s="26">
        <f>_xlfn.XLOOKUP(C1776,sales!C:C,scon!E:E,"")</f>
        <v>0</v>
      </c>
      <c r="F1776" s="4"/>
      <c r="G1776" s="27"/>
      <c r="H1776" s="28"/>
      <c r="I1776" s="4"/>
      <c r="J1776" s="35">
        <f>_xlfn.XLOOKUP(C1776,sales!C:C,scon!L:L,"")</f>
        <v>0</v>
      </c>
      <c r="K1776" s="31"/>
      <c r="L1776" s="31"/>
      <c r="M1776" s="33" t="str">
        <f t="shared" si="135"/>
        <v/>
      </c>
      <c r="N1776" s="33" t="str">
        <f t="shared" si="136"/>
        <v/>
      </c>
      <c r="O1776" s="33" t="str">
        <f t="shared" si="137"/>
        <v/>
      </c>
      <c r="P1776" s="4"/>
      <c r="Q1776" s="33" t="str">
        <f t="shared" si="138"/>
        <v/>
      </c>
      <c r="R1776" s="34" t="str">
        <f t="shared" si="139"/>
        <v/>
      </c>
    </row>
    <row r="1777" spans="1:18" x14ac:dyDescent="0.35">
      <c r="A1777" s="25">
        <v>1773</v>
      </c>
      <c r="B1777" s="26">
        <f>_xlfn.XLOOKUP(C1777,sales!C:C,scon!B:B,"")</f>
        <v>0</v>
      </c>
      <c r="C1777" s="4"/>
      <c r="D1777" s="26">
        <f>_xlfn.XLOOKUP(C1777,sales!C:C,scon!D:D,"")</f>
        <v>0</v>
      </c>
      <c r="E1777" s="26">
        <f>_xlfn.XLOOKUP(C1777,sales!C:C,scon!E:E,"")</f>
        <v>0</v>
      </c>
      <c r="F1777" s="4"/>
      <c r="G1777" s="27"/>
      <c r="H1777" s="28"/>
      <c r="I1777" s="4"/>
      <c r="J1777" s="35">
        <f>_xlfn.XLOOKUP(C1777,sales!C:C,scon!L:L,"")</f>
        <v>0</v>
      </c>
      <c r="K1777" s="31"/>
      <c r="L1777" s="31"/>
      <c r="M1777" s="33" t="str">
        <f t="shared" si="135"/>
        <v/>
      </c>
      <c r="N1777" s="33" t="str">
        <f t="shared" si="136"/>
        <v/>
      </c>
      <c r="O1777" s="33" t="str">
        <f t="shared" si="137"/>
        <v/>
      </c>
      <c r="P1777" s="4"/>
      <c r="Q1777" s="33" t="str">
        <f t="shared" si="138"/>
        <v/>
      </c>
      <c r="R1777" s="34" t="str">
        <f t="shared" si="139"/>
        <v/>
      </c>
    </row>
    <row r="1778" spans="1:18" x14ac:dyDescent="0.35">
      <c r="A1778" s="25">
        <v>1774</v>
      </c>
      <c r="B1778" s="26">
        <f>_xlfn.XLOOKUP(C1778,sales!C:C,scon!B:B,"")</f>
        <v>0</v>
      </c>
      <c r="C1778" s="4"/>
      <c r="D1778" s="26">
        <f>_xlfn.XLOOKUP(C1778,sales!C:C,scon!D:D,"")</f>
        <v>0</v>
      </c>
      <c r="E1778" s="26">
        <f>_xlfn.XLOOKUP(C1778,sales!C:C,scon!E:E,"")</f>
        <v>0</v>
      </c>
      <c r="F1778" s="4"/>
      <c r="G1778" s="27"/>
      <c r="H1778" s="28"/>
      <c r="I1778" s="4"/>
      <c r="J1778" s="35">
        <f>_xlfn.XLOOKUP(C1778,sales!C:C,scon!L:L,"")</f>
        <v>0</v>
      </c>
      <c r="K1778" s="31"/>
      <c r="L1778" s="31"/>
      <c r="M1778" s="33" t="str">
        <f t="shared" si="135"/>
        <v/>
      </c>
      <c r="N1778" s="33" t="str">
        <f t="shared" si="136"/>
        <v/>
      </c>
      <c r="O1778" s="33" t="str">
        <f t="shared" si="137"/>
        <v/>
      </c>
      <c r="P1778" s="4"/>
      <c r="Q1778" s="33" t="str">
        <f t="shared" si="138"/>
        <v/>
      </c>
      <c r="R1778" s="34" t="str">
        <f t="shared" si="139"/>
        <v/>
      </c>
    </row>
    <row r="1779" spans="1:18" x14ac:dyDescent="0.35">
      <c r="A1779" s="25">
        <v>1775</v>
      </c>
      <c r="B1779" s="26">
        <f>_xlfn.XLOOKUP(C1779,sales!C:C,scon!B:B,"")</f>
        <v>0</v>
      </c>
      <c r="C1779" s="4"/>
      <c r="D1779" s="26">
        <f>_xlfn.XLOOKUP(C1779,sales!C:C,scon!D:D,"")</f>
        <v>0</v>
      </c>
      <c r="E1779" s="26">
        <f>_xlfn.XLOOKUP(C1779,sales!C:C,scon!E:E,"")</f>
        <v>0</v>
      </c>
      <c r="F1779" s="4"/>
      <c r="G1779" s="27"/>
      <c r="H1779" s="28"/>
      <c r="I1779" s="4"/>
      <c r="J1779" s="35">
        <f>_xlfn.XLOOKUP(C1779,sales!C:C,scon!L:L,"")</f>
        <v>0</v>
      </c>
      <c r="K1779" s="31"/>
      <c r="L1779" s="31"/>
      <c r="M1779" s="33" t="str">
        <f t="shared" si="135"/>
        <v/>
      </c>
      <c r="N1779" s="33" t="str">
        <f t="shared" si="136"/>
        <v/>
      </c>
      <c r="O1779" s="33" t="str">
        <f t="shared" si="137"/>
        <v/>
      </c>
      <c r="P1779" s="4"/>
      <c r="Q1779" s="33" t="str">
        <f t="shared" si="138"/>
        <v/>
      </c>
      <c r="R1779" s="34" t="str">
        <f t="shared" si="139"/>
        <v/>
      </c>
    </row>
    <row r="1780" spans="1:18" x14ac:dyDescent="0.35">
      <c r="A1780" s="25">
        <v>1776</v>
      </c>
      <c r="B1780" s="26">
        <f>_xlfn.XLOOKUP(C1780,sales!C:C,scon!B:B,"")</f>
        <v>0</v>
      </c>
      <c r="C1780" s="4"/>
      <c r="D1780" s="26">
        <f>_xlfn.XLOOKUP(C1780,sales!C:C,scon!D:D,"")</f>
        <v>0</v>
      </c>
      <c r="E1780" s="26">
        <f>_xlfn.XLOOKUP(C1780,sales!C:C,scon!E:E,"")</f>
        <v>0</v>
      </c>
      <c r="F1780" s="4"/>
      <c r="G1780" s="27"/>
      <c r="H1780" s="28"/>
      <c r="I1780" s="4"/>
      <c r="J1780" s="35">
        <f>_xlfn.XLOOKUP(C1780,sales!C:C,scon!L:L,"")</f>
        <v>0</v>
      </c>
      <c r="K1780" s="31"/>
      <c r="L1780" s="31"/>
      <c r="M1780" s="33" t="str">
        <f t="shared" si="135"/>
        <v/>
      </c>
      <c r="N1780" s="33" t="str">
        <f t="shared" si="136"/>
        <v/>
      </c>
      <c r="O1780" s="33" t="str">
        <f t="shared" si="137"/>
        <v/>
      </c>
      <c r="P1780" s="4"/>
      <c r="Q1780" s="33" t="str">
        <f t="shared" si="138"/>
        <v/>
      </c>
      <c r="R1780" s="34" t="str">
        <f t="shared" si="139"/>
        <v/>
      </c>
    </row>
    <row r="1781" spans="1:18" x14ac:dyDescent="0.35">
      <c r="A1781" s="25">
        <v>1777</v>
      </c>
      <c r="B1781" s="26">
        <f>_xlfn.XLOOKUP(C1781,sales!C:C,scon!B:B,"")</f>
        <v>0</v>
      </c>
      <c r="C1781" s="4"/>
      <c r="D1781" s="26">
        <f>_xlfn.XLOOKUP(C1781,sales!C:C,scon!D:D,"")</f>
        <v>0</v>
      </c>
      <c r="E1781" s="26">
        <f>_xlfn.XLOOKUP(C1781,sales!C:C,scon!E:E,"")</f>
        <v>0</v>
      </c>
      <c r="F1781" s="4"/>
      <c r="G1781" s="27"/>
      <c r="H1781" s="28"/>
      <c r="I1781" s="4"/>
      <c r="J1781" s="35">
        <f>_xlfn.XLOOKUP(C1781,sales!C:C,scon!L:L,"")</f>
        <v>0</v>
      </c>
      <c r="K1781" s="31"/>
      <c r="L1781" s="31"/>
      <c r="M1781" s="33" t="str">
        <f t="shared" si="135"/>
        <v/>
      </c>
      <c r="N1781" s="33" t="str">
        <f t="shared" si="136"/>
        <v/>
      </c>
      <c r="O1781" s="33" t="str">
        <f t="shared" si="137"/>
        <v/>
      </c>
      <c r="P1781" s="4"/>
      <c r="Q1781" s="33" t="str">
        <f t="shared" si="138"/>
        <v/>
      </c>
      <c r="R1781" s="34" t="str">
        <f t="shared" si="139"/>
        <v/>
      </c>
    </row>
    <row r="1782" spans="1:18" x14ac:dyDescent="0.35">
      <c r="A1782" s="25">
        <v>1778</v>
      </c>
      <c r="B1782" s="26">
        <f>_xlfn.XLOOKUP(C1782,sales!C:C,scon!B:B,"")</f>
        <v>0</v>
      </c>
      <c r="C1782" s="4"/>
      <c r="D1782" s="26">
        <f>_xlfn.XLOOKUP(C1782,sales!C:C,scon!D:D,"")</f>
        <v>0</v>
      </c>
      <c r="E1782" s="26">
        <f>_xlfn.XLOOKUP(C1782,sales!C:C,scon!E:E,"")</f>
        <v>0</v>
      </c>
      <c r="F1782" s="4"/>
      <c r="G1782" s="27"/>
      <c r="H1782" s="28"/>
      <c r="I1782" s="4"/>
      <c r="J1782" s="35">
        <f>_xlfn.XLOOKUP(C1782,sales!C:C,scon!L:L,"")</f>
        <v>0</v>
      </c>
      <c r="K1782" s="31"/>
      <c r="L1782" s="31"/>
      <c r="M1782" s="33" t="str">
        <f t="shared" si="135"/>
        <v/>
      </c>
      <c r="N1782" s="33" t="str">
        <f t="shared" si="136"/>
        <v/>
      </c>
      <c r="O1782" s="33" t="str">
        <f t="shared" si="137"/>
        <v/>
      </c>
      <c r="P1782" s="4"/>
      <c r="Q1782" s="33" t="str">
        <f t="shared" si="138"/>
        <v/>
      </c>
      <c r="R1782" s="34" t="str">
        <f t="shared" si="139"/>
        <v/>
      </c>
    </row>
    <row r="1783" spans="1:18" x14ac:dyDescent="0.35">
      <c r="A1783" s="25">
        <v>1779</v>
      </c>
      <c r="B1783" s="26">
        <f>_xlfn.XLOOKUP(C1783,sales!C:C,scon!B:B,"")</f>
        <v>0</v>
      </c>
      <c r="C1783" s="4"/>
      <c r="D1783" s="26">
        <f>_xlfn.XLOOKUP(C1783,sales!C:C,scon!D:D,"")</f>
        <v>0</v>
      </c>
      <c r="E1783" s="26">
        <f>_xlfn.XLOOKUP(C1783,sales!C:C,scon!E:E,"")</f>
        <v>0</v>
      </c>
      <c r="F1783" s="4"/>
      <c r="G1783" s="27"/>
      <c r="H1783" s="28"/>
      <c r="I1783" s="4"/>
      <c r="J1783" s="35">
        <f>_xlfn.XLOOKUP(C1783,sales!C:C,scon!L:L,"")</f>
        <v>0</v>
      </c>
      <c r="K1783" s="31"/>
      <c r="L1783" s="31"/>
      <c r="M1783" s="33" t="str">
        <f t="shared" si="135"/>
        <v/>
      </c>
      <c r="N1783" s="33" t="str">
        <f t="shared" si="136"/>
        <v/>
      </c>
      <c r="O1783" s="33" t="str">
        <f t="shared" si="137"/>
        <v/>
      </c>
      <c r="P1783" s="4"/>
      <c r="Q1783" s="33" t="str">
        <f t="shared" si="138"/>
        <v/>
      </c>
      <c r="R1783" s="34" t="str">
        <f t="shared" si="139"/>
        <v/>
      </c>
    </row>
    <row r="1784" spans="1:18" x14ac:dyDescent="0.35">
      <c r="A1784" s="25">
        <v>1780</v>
      </c>
      <c r="B1784" s="26">
        <f>_xlfn.XLOOKUP(C1784,sales!C:C,scon!B:B,"")</f>
        <v>0</v>
      </c>
      <c r="C1784" s="4"/>
      <c r="D1784" s="26">
        <f>_xlfn.XLOOKUP(C1784,sales!C:C,scon!D:D,"")</f>
        <v>0</v>
      </c>
      <c r="E1784" s="26">
        <f>_xlfn.XLOOKUP(C1784,sales!C:C,scon!E:E,"")</f>
        <v>0</v>
      </c>
      <c r="F1784" s="4"/>
      <c r="G1784" s="27"/>
      <c r="H1784" s="28"/>
      <c r="I1784" s="4"/>
      <c r="J1784" s="35">
        <f>_xlfn.XLOOKUP(C1784,sales!C:C,scon!L:L,"")</f>
        <v>0</v>
      </c>
      <c r="K1784" s="31"/>
      <c r="L1784" s="31"/>
      <c r="M1784" s="33" t="str">
        <f t="shared" si="135"/>
        <v/>
      </c>
      <c r="N1784" s="33" t="str">
        <f t="shared" si="136"/>
        <v/>
      </c>
      <c r="O1784" s="33" t="str">
        <f t="shared" si="137"/>
        <v/>
      </c>
      <c r="P1784" s="4"/>
      <c r="Q1784" s="33" t="str">
        <f t="shared" si="138"/>
        <v/>
      </c>
      <c r="R1784" s="34" t="str">
        <f t="shared" si="139"/>
        <v/>
      </c>
    </row>
    <row r="1785" spans="1:18" x14ac:dyDescent="0.35">
      <c r="A1785" s="25">
        <v>1781</v>
      </c>
      <c r="B1785" s="26">
        <f>_xlfn.XLOOKUP(C1785,sales!C:C,scon!B:B,"")</f>
        <v>0</v>
      </c>
      <c r="C1785" s="4"/>
      <c r="D1785" s="26">
        <f>_xlfn.XLOOKUP(C1785,sales!C:C,scon!D:D,"")</f>
        <v>0</v>
      </c>
      <c r="E1785" s="26">
        <f>_xlfn.XLOOKUP(C1785,sales!C:C,scon!E:E,"")</f>
        <v>0</v>
      </c>
      <c r="F1785" s="4"/>
      <c r="G1785" s="27"/>
      <c r="H1785" s="28"/>
      <c r="I1785" s="4"/>
      <c r="J1785" s="35">
        <f>_xlfn.XLOOKUP(C1785,sales!C:C,scon!L:L,"")</f>
        <v>0</v>
      </c>
      <c r="K1785" s="31"/>
      <c r="L1785" s="31"/>
      <c r="M1785" s="33" t="str">
        <f t="shared" si="135"/>
        <v/>
      </c>
      <c r="N1785" s="33" t="str">
        <f t="shared" si="136"/>
        <v/>
      </c>
      <c r="O1785" s="33" t="str">
        <f t="shared" si="137"/>
        <v/>
      </c>
      <c r="P1785" s="4"/>
      <c r="Q1785" s="33" t="str">
        <f t="shared" si="138"/>
        <v/>
      </c>
      <c r="R1785" s="34" t="str">
        <f t="shared" si="139"/>
        <v/>
      </c>
    </row>
    <row r="1786" spans="1:18" x14ac:dyDescent="0.35">
      <c r="A1786" s="25">
        <v>1782</v>
      </c>
      <c r="B1786" s="26">
        <f>_xlfn.XLOOKUP(C1786,sales!C:C,scon!B:B,"")</f>
        <v>0</v>
      </c>
      <c r="C1786" s="4"/>
      <c r="D1786" s="26">
        <f>_xlfn.XLOOKUP(C1786,sales!C:C,scon!D:D,"")</f>
        <v>0</v>
      </c>
      <c r="E1786" s="26">
        <f>_xlfn.XLOOKUP(C1786,sales!C:C,scon!E:E,"")</f>
        <v>0</v>
      </c>
      <c r="F1786" s="4"/>
      <c r="G1786" s="27"/>
      <c r="H1786" s="28"/>
      <c r="I1786" s="4"/>
      <c r="J1786" s="35">
        <f>_xlfn.XLOOKUP(C1786,sales!C:C,scon!L:L,"")</f>
        <v>0</v>
      </c>
      <c r="K1786" s="31"/>
      <c r="L1786" s="31"/>
      <c r="M1786" s="33" t="str">
        <f t="shared" si="135"/>
        <v/>
      </c>
      <c r="N1786" s="33" t="str">
        <f t="shared" si="136"/>
        <v/>
      </c>
      <c r="O1786" s="33" t="str">
        <f t="shared" si="137"/>
        <v/>
      </c>
      <c r="P1786" s="4"/>
      <c r="Q1786" s="33" t="str">
        <f t="shared" si="138"/>
        <v/>
      </c>
      <c r="R1786" s="34" t="str">
        <f t="shared" si="139"/>
        <v/>
      </c>
    </row>
    <row r="1787" spans="1:18" x14ac:dyDescent="0.35">
      <c r="A1787" s="25">
        <v>1783</v>
      </c>
      <c r="B1787" s="26">
        <f>_xlfn.XLOOKUP(C1787,sales!C:C,scon!B:B,"")</f>
        <v>0</v>
      </c>
      <c r="C1787" s="4"/>
      <c r="D1787" s="26">
        <f>_xlfn.XLOOKUP(C1787,sales!C:C,scon!D:D,"")</f>
        <v>0</v>
      </c>
      <c r="E1787" s="26">
        <f>_xlfn.XLOOKUP(C1787,sales!C:C,scon!E:E,"")</f>
        <v>0</v>
      </c>
      <c r="F1787" s="4"/>
      <c r="G1787" s="27"/>
      <c r="H1787" s="28"/>
      <c r="I1787" s="4"/>
      <c r="J1787" s="35">
        <f>_xlfn.XLOOKUP(C1787,sales!C:C,scon!L:L,"")</f>
        <v>0</v>
      </c>
      <c r="K1787" s="31"/>
      <c r="L1787" s="31"/>
      <c r="M1787" s="33" t="str">
        <f t="shared" si="135"/>
        <v/>
      </c>
      <c r="N1787" s="33" t="str">
        <f t="shared" si="136"/>
        <v/>
      </c>
      <c r="O1787" s="33" t="str">
        <f t="shared" si="137"/>
        <v/>
      </c>
      <c r="P1787" s="4"/>
      <c r="Q1787" s="33" t="str">
        <f t="shared" si="138"/>
        <v/>
      </c>
      <c r="R1787" s="34" t="str">
        <f t="shared" si="139"/>
        <v/>
      </c>
    </row>
    <row r="1788" spans="1:18" x14ac:dyDescent="0.35">
      <c r="A1788" s="25">
        <v>1784</v>
      </c>
      <c r="B1788" s="26">
        <f>_xlfn.XLOOKUP(C1788,sales!C:C,scon!B:B,"")</f>
        <v>0</v>
      </c>
      <c r="C1788" s="4"/>
      <c r="D1788" s="26">
        <f>_xlfn.XLOOKUP(C1788,sales!C:C,scon!D:D,"")</f>
        <v>0</v>
      </c>
      <c r="E1788" s="26">
        <f>_xlfn.XLOOKUP(C1788,sales!C:C,scon!E:E,"")</f>
        <v>0</v>
      </c>
      <c r="F1788" s="4"/>
      <c r="G1788" s="27"/>
      <c r="H1788" s="28"/>
      <c r="I1788" s="4"/>
      <c r="J1788" s="35">
        <f>_xlfn.XLOOKUP(C1788,sales!C:C,scon!L:L,"")</f>
        <v>0</v>
      </c>
      <c r="K1788" s="31"/>
      <c r="L1788" s="31"/>
      <c r="M1788" s="33" t="str">
        <f t="shared" si="135"/>
        <v/>
      </c>
      <c r="N1788" s="33" t="str">
        <f t="shared" si="136"/>
        <v/>
      </c>
      <c r="O1788" s="33" t="str">
        <f t="shared" si="137"/>
        <v/>
      </c>
      <c r="P1788" s="4"/>
      <c r="Q1788" s="33" t="str">
        <f t="shared" si="138"/>
        <v/>
      </c>
      <c r="R1788" s="34" t="str">
        <f t="shared" si="139"/>
        <v/>
      </c>
    </row>
    <row r="1789" spans="1:18" x14ac:dyDescent="0.35">
      <c r="A1789" s="25">
        <v>1785</v>
      </c>
      <c r="B1789" s="26">
        <f>_xlfn.XLOOKUP(C1789,sales!C:C,scon!B:B,"")</f>
        <v>0</v>
      </c>
      <c r="C1789" s="4"/>
      <c r="D1789" s="26">
        <f>_xlfn.XLOOKUP(C1789,sales!C:C,scon!D:D,"")</f>
        <v>0</v>
      </c>
      <c r="E1789" s="26">
        <f>_xlfn.XLOOKUP(C1789,sales!C:C,scon!E:E,"")</f>
        <v>0</v>
      </c>
      <c r="F1789" s="4"/>
      <c r="G1789" s="27"/>
      <c r="H1789" s="28"/>
      <c r="I1789" s="4"/>
      <c r="J1789" s="35">
        <f>_xlfn.XLOOKUP(C1789,sales!C:C,scon!L:L,"")</f>
        <v>0</v>
      </c>
      <c r="K1789" s="31"/>
      <c r="L1789" s="31"/>
      <c r="M1789" s="33" t="str">
        <f t="shared" si="135"/>
        <v/>
      </c>
      <c r="N1789" s="33" t="str">
        <f t="shared" si="136"/>
        <v/>
      </c>
      <c r="O1789" s="33" t="str">
        <f t="shared" si="137"/>
        <v/>
      </c>
      <c r="P1789" s="4"/>
      <c r="Q1789" s="33" t="str">
        <f t="shared" si="138"/>
        <v/>
      </c>
      <c r="R1789" s="34" t="str">
        <f t="shared" si="139"/>
        <v/>
      </c>
    </row>
    <row r="1790" spans="1:18" x14ac:dyDescent="0.35">
      <c r="A1790" s="25">
        <v>1786</v>
      </c>
      <c r="B1790" s="26">
        <f>_xlfn.XLOOKUP(C1790,sales!C:C,scon!B:B,"")</f>
        <v>0</v>
      </c>
      <c r="C1790" s="4"/>
      <c r="D1790" s="26">
        <f>_xlfn.XLOOKUP(C1790,sales!C:C,scon!D:D,"")</f>
        <v>0</v>
      </c>
      <c r="E1790" s="26">
        <f>_xlfn.XLOOKUP(C1790,sales!C:C,scon!E:E,"")</f>
        <v>0</v>
      </c>
      <c r="F1790" s="4"/>
      <c r="G1790" s="27"/>
      <c r="H1790" s="28"/>
      <c r="I1790" s="4"/>
      <c r="J1790" s="35">
        <f>_xlfn.XLOOKUP(C1790,sales!C:C,scon!L:L,"")</f>
        <v>0</v>
      </c>
      <c r="K1790" s="31"/>
      <c r="L1790" s="31"/>
      <c r="M1790" s="33" t="str">
        <f t="shared" si="135"/>
        <v/>
      </c>
      <c r="N1790" s="33" t="str">
        <f t="shared" si="136"/>
        <v/>
      </c>
      <c r="O1790" s="33" t="str">
        <f t="shared" si="137"/>
        <v/>
      </c>
      <c r="P1790" s="4"/>
      <c r="Q1790" s="33" t="str">
        <f t="shared" si="138"/>
        <v/>
      </c>
      <c r="R1790" s="34" t="str">
        <f t="shared" si="139"/>
        <v/>
      </c>
    </row>
    <row r="1791" spans="1:18" x14ac:dyDescent="0.35">
      <c r="A1791" s="25">
        <v>1787</v>
      </c>
      <c r="B1791" s="26">
        <f>_xlfn.XLOOKUP(C1791,sales!C:C,scon!B:B,"")</f>
        <v>0</v>
      </c>
      <c r="C1791" s="4"/>
      <c r="D1791" s="26">
        <f>_xlfn.XLOOKUP(C1791,sales!C:C,scon!D:D,"")</f>
        <v>0</v>
      </c>
      <c r="E1791" s="26">
        <f>_xlfn.XLOOKUP(C1791,sales!C:C,scon!E:E,"")</f>
        <v>0</v>
      </c>
      <c r="F1791" s="4"/>
      <c r="G1791" s="27"/>
      <c r="H1791" s="28"/>
      <c r="I1791" s="4"/>
      <c r="J1791" s="35">
        <f>_xlfn.XLOOKUP(C1791,sales!C:C,scon!L:L,"")</f>
        <v>0</v>
      </c>
      <c r="K1791" s="31"/>
      <c r="L1791" s="31"/>
      <c r="M1791" s="33" t="str">
        <f t="shared" si="135"/>
        <v/>
      </c>
      <c r="N1791" s="33" t="str">
        <f t="shared" si="136"/>
        <v/>
      </c>
      <c r="O1791" s="33" t="str">
        <f t="shared" si="137"/>
        <v/>
      </c>
      <c r="P1791" s="4"/>
      <c r="Q1791" s="33" t="str">
        <f t="shared" si="138"/>
        <v/>
      </c>
      <c r="R1791" s="34" t="str">
        <f t="shared" si="139"/>
        <v/>
      </c>
    </row>
    <row r="1792" spans="1:18" x14ac:dyDescent="0.35">
      <c r="A1792" s="25">
        <v>1788</v>
      </c>
      <c r="B1792" s="26">
        <f>_xlfn.XLOOKUP(C1792,sales!C:C,scon!B:B,"")</f>
        <v>0</v>
      </c>
      <c r="C1792" s="4"/>
      <c r="D1792" s="26">
        <f>_xlfn.XLOOKUP(C1792,sales!C:C,scon!D:D,"")</f>
        <v>0</v>
      </c>
      <c r="E1792" s="26">
        <f>_xlfn.XLOOKUP(C1792,sales!C:C,scon!E:E,"")</f>
        <v>0</v>
      </c>
      <c r="F1792" s="4"/>
      <c r="G1792" s="27"/>
      <c r="H1792" s="28"/>
      <c r="I1792" s="4"/>
      <c r="J1792" s="35">
        <f>_xlfn.XLOOKUP(C1792,sales!C:C,scon!L:L,"")</f>
        <v>0</v>
      </c>
      <c r="K1792" s="31"/>
      <c r="L1792" s="31"/>
      <c r="M1792" s="33" t="str">
        <f t="shared" si="135"/>
        <v/>
      </c>
      <c r="N1792" s="33" t="str">
        <f t="shared" si="136"/>
        <v/>
      </c>
      <c r="O1792" s="33" t="str">
        <f t="shared" si="137"/>
        <v/>
      </c>
      <c r="P1792" s="4"/>
      <c r="Q1792" s="33" t="str">
        <f t="shared" si="138"/>
        <v/>
      </c>
      <c r="R1792" s="34" t="str">
        <f t="shared" si="139"/>
        <v/>
      </c>
    </row>
    <row r="1793" spans="1:18" x14ac:dyDescent="0.35">
      <c r="A1793" s="25">
        <v>1789</v>
      </c>
      <c r="B1793" s="26">
        <f>_xlfn.XLOOKUP(C1793,sales!C:C,scon!B:B,"")</f>
        <v>0</v>
      </c>
      <c r="C1793" s="4"/>
      <c r="D1793" s="26">
        <f>_xlfn.XLOOKUP(C1793,sales!C:C,scon!D:D,"")</f>
        <v>0</v>
      </c>
      <c r="E1793" s="26">
        <f>_xlfn.XLOOKUP(C1793,sales!C:C,scon!E:E,"")</f>
        <v>0</v>
      </c>
      <c r="F1793" s="4"/>
      <c r="G1793" s="27"/>
      <c r="H1793" s="28"/>
      <c r="I1793" s="4"/>
      <c r="J1793" s="35">
        <f>_xlfn.XLOOKUP(C1793,sales!C:C,scon!L:L,"")</f>
        <v>0</v>
      </c>
      <c r="K1793" s="31"/>
      <c r="L1793" s="31"/>
      <c r="M1793" s="33" t="str">
        <f t="shared" si="135"/>
        <v/>
      </c>
      <c r="N1793" s="33" t="str">
        <f t="shared" si="136"/>
        <v/>
      </c>
      <c r="O1793" s="33" t="str">
        <f t="shared" si="137"/>
        <v/>
      </c>
      <c r="P1793" s="4"/>
      <c r="Q1793" s="33" t="str">
        <f t="shared" si="138"/>
        <v/>
      </c>
      <c r="R1793" s="34" t="str">
        <f t="shared" si="139"/>
        <v/>
      </c>
    </row>
    <row r="1794" spans="1:18" x14ac:dyDescent="0.35">
      <c r="A1794" s="25">
        <v>1790</v>
      </c>
      <c r="B1794" s="26">
        <f>_xlfn.XLOOKUP(C1794,sales!C:C,scon!B:B,"")</f>
        <v>0</v>
      </c>
      <c r="C1794" s="4"/>
      <c r="D1794" s="26">
        <f>_xlfn.XLOOKUP(C1794,sales!C:C,scon!D:D,"")</f>
        <v>0</v>
      </c>
      <c r="E1794" s="26">
        <f>_xlfn.XLOOKUP(C1794,sales!C:C,scon!E:E,"")</f>
        <v>0</v>
      </c>
      <c r="F1794" s="4"/>
      <c r="G1794" s="27"/>
      <c r="H1794" s="28"/>
      <c r="I1794" s="4"/>
      <c r="J1794" s="35">
        <f>_xlfn.XLOOKUP(C1794,sales!C:C,scon!L:L,"")</f>
        <v>0</v>
      </c>
      <c r="K1794" s="31"/>
      <c r="L1794" s="31"/>
      <c r="M1794" s="33" t="str">
        <f t="shared" si="135"/>
        <v/>
      </c>
      <c r="N1794" s="33" t="str">
        <f t="shared" si="136"/>
        <v/>
      </c>
      <c r="O1794" s="33" t="str">
        <f t="shared" si="137"/>
        <v/>
      </c>
      <c r="P1794" s="4"/>
      <c r="Q1794" s="33" t="str">
        <f t="shared" si="138"/>
        <v/>
      </c>
      <c r="R1794" s="34" t="str">
        <f t="shared" si="139"/>
        <v/>
      </c>
    </row>
    <row r="1795" spans="1:18" x14ac:dyDescent="0.35">
      <c r="A1795" s="25">
        <v>1791</v>
      </c>
      <c r="B1795" s="26">
        <f>_xlfn.XLOOKUP(C1795,sales!C:C,scon!B:B,"")</f>
        <v>0</v>
      </c>
      <c r="C1795" s="4"/>
      <c r="D1795" s="26">
        <f>_xlfn.XLOOKUP(C1795,sales!C:C,scon!D:D,"")</f>
        <v>0</v>
      </c>
      <c r="E1795" s="26">
        <f>_xlfn.XLOOKUP(C1795,sales!C:C,scon!E:E,"")</f>
        <v>0</v>
      </c>
      <c r="F1795" s="4"/>
      <c r="G1795" s="27"/>
      <c r="H1795" s="28"/>
      <c r="I1795" s="4"/>
      <c r="J1795" s="35">
        <f>_xlfn.XLOOKUP(C1795,sales!C:C,scon!L:L,"")</f>
        <v>0</v>
      </c>
      <c r="K1795" s="31"/>
      <c r="L1795" s="31"/>
      <c r="M1795" s="33" t="str">
        <f t="shared" si="135"/>
        <v/>
      </c>
      <c r="N1795" s="33" t="str">
        <f t="shared" si="136"/>
        <v/>
      </c>
      <c r="O1795" s="33" t="str">
        <f t="shared" si="137"/>
        <v/>
      </c>
      <c r="P1795" s="4"/>
      <c r="Q1795" s="33" t="str">
        <f t="shared" si="138"/>
        <v/>
      </c>
      <c r="R1795" s="34" t="str">
        <f t="shared" si="139"/>
        <v/>
      </c>
    </row>
    <row r="1796" spans="1:18" x14ac:dyDescent="0.35">
      <c r="A1796" s="25">
        <v>1792</v>
      </c>
      <c r="B1796" s="26">
        <f>_xlfn.XLOOKUP(C1796,sales!C:C,scon!B:B,"")</f>
        <v>0</v>
      </c>
      <c r="C1796" s="4"/>
      <c r="D1796" s="26">
        <f>_xlfn.XLOOKUP(C1796,sales!C:C,scon!D:D,"")</f>
        <v>0</v>
      </c>
      <c r="E1796" s="26">
        <f>_xlfn.XLOOKUP(C1796,sales!C:C,scon!E:E,"")</f>
        <v>0</v>
      </c>
      <c r="F1796" s="4"/>
      <c r="G1796" s="27"/>
      <c r="H1796" s="28"/>
      <c r="I1796" s="4"/>
      <c r="J1796" s="35">
        <f>_xlfn.XLOOKUP(C1796,sales!C:C,scon!L:L,"")</f>
        <v>0</v>
      </c>
      <c r="K1796" s="31"/>
      <c r="L1796" s="31"/>
      <c r="M1796" s="33" t="str">
        <f t="shared" si="135"/>
        <v/>
      </c>
      <c r="N1796" s="33" t="str">
        <f t="shared" si="136"/>
        <v/>
      </c>
      <c r="O1796" s="33" t="str">
        <f t="shared" si="137"/>
        <v/>
      </c>
      <c r="P1796" s="4"/>
      <c r="Q1796" s="33" t="str">
        <f t="shared" si="138"/>
        <v/>
      </c>
      <c r="R1796" s="34" t="str">
        <f t="shared" si="139"/>
        <v/>
      </c>
    </row>
    <row r="1797" spans="1:18" x14ac:dyDescent="0.35">
      <c r="A1797" s="25">
        <v>1793</v>
      </c>
      <c r="B1797" s="26">
        <f>_xlfn.XLOOKUP(C1797,sales!C:C,scon!B:B,"")</f>
        <v>0</v>
      </c>
      <c r="C1797" s="4"/>
      <c r="D1797" s="26">
        <f>_xlfn.XLOOKUP(C1797,sales!C:C,scon!D:D,"")</f>
        <v>0</v>
      </c>
      <c r="E1797" s="26">
        <f>_xlfn.XLOOKUP(C1797,sales!C:C,scon!E:E,"")</f>
        <v>0</v>
      </c>
      <c r="F1797" s="4"/>
      <c r="G1797" s="27"/>
      <c r="H1797" s="28"/>
      <c r="I1797" s="4"/>
      <c r="J1797" s="35">
        <f>_xlfn.XLOOKUP(C1797,sales!C:C,scon!L:L,"")</f>
        <v>0</v>
      </c>
      <c r="K1797" s="31"/>
      <c r="L1797" s="31"/>
      <c r="M1797" s="33" t="str">
        <f t="shared" ref="M1797:M1860" si="140">IF(I1797="","",J1797*I1797)</f>
        <v/>
      </c>
      <c r="N1797" s="33" t="str">
        <f t="shared" ref="N1797:N1860" si="141">IF(K1797="","",M1797 * K1797)</f>
        <v/>
      </c>
      <c r="O1797" s="33" t="str">
        <f t="shared" ref="O1797:O1860" si="142">IF(K1797="","",M1797 + N1797)</f>
        <v/>
      </c>
      <c r="P1797" s="4"/>
      <c r="Q1797" s="33" t="str">
        <f t="shared" ref="Q1797:Q1860" si="143">IF(L1797&amp;K1797="","",M1797 * L1797)</f>
        <v/>
      </c>
      <c r="R1797" s="34" t="str">
        <f t="shared" si="139"/>
        <v/>
      </c>
    </row>
    <row r="1798" spans="1:18" x14ac:dyDescent="0.35">
      <c r="A1798" s="25">
        <v>1794</v>
      </c>
      <c r="B1798" s="26">
        <f>_xlfn.XLOOKUP(C1798,sales!C:C,scon!B:B,"")</f>
        <v>0</v>
      </c>
      <c r="C1798" s="4"/>
      <c r="D1798" s="26">
        <f>_xlfn.XLOOKUP(C1798,sales!C:C,scon!D:D,"")</f>
        <v>0</v>
      </c>
      <c r="E1798" s="26">
        <f>_xlfn.XLOOKUP(C1798,sales!C:C,scon!E:E,"")</f>
        <v>0</v>
      </c>
      <c r="F1798" s="4"/>
      <c r="G1798" s="27"/>
      <c r="H1798" s="28"/>
      <c r="I1798" s="4"/>
      <c r="J1798" s="35">
        <f>_xlfn.XLOOKUP(C1798,sales!C:C,scon!L:L,"")</f>
        <v>0</v>
      </c>
      <c r="K1798" s="31"/>
      <c r="L1798" s="31"/>
      <c r="M1798" s="33" t="str">
        <f t="shared" si="140"/>
        <v/>
      </c>
      <c r="N1798" s="33" t="str">
        <f t="shared" si="141"/>
        <v/>
      </c>
      <c r="O1798" s="33" t="str">
        <f t="shared" si="142"/>
        <v/>
      </c>
      <c r="P1798" s="4"/>
      <c r="Q1798" s="33" t="str">
        <f t="shared" si="143"/>
        <v/>
      </c>
      <c r="R1798" s="34" t="str">
        <f t="shared" ref="R1798:R1861" si="144">IF(M1798="","",O1798-P1798-Q1798)</f>
        <v/>
      </c>
    </row>
    <row r="1799" spans="1:18" x14ac:dyDescent="0.35">
      <c r="A1799" s="25">
        <v>1795</v>
      </c>
      <c r="B1799" s="26">
        <f>_xlfn.XLOOKUP(C1799,sales!C:C,scon!B:B,"")</f>
        <v>0</v>
      </c>
      <c r="C1799" s="4"/>
      <c r="D1799" s="26">
        <f>_xlfn.XLOOKUP(C1799,sales!C:C,scon!D:D,"")</f>
        <v>0</v>
      </c>
      <c r="E1799" s="26">
        <f>_xlfn.XLOOKUP(C1799,sales!C:C,scon!E:E,"")</f>
        <v>0</v>
      </c>
      <c r="F1799" s="4"/>
      <c r="G1799" s="27"/>
      <c r="H1799" s="28"/>
      <c r="I1799" s="4"/>
      <c r="J1799" s="35">
        <f>_xlfn.XLOOKUP(C1799,sales!C:C,scon!L:L,"")</f>
        <v>0</v>
      </c>
      <c r="K1799" s="31"/>
      <c r="L1799" s="31"/>
      <c r="M1799" s="33" t="str">
        <f t="shared" si="140"/>
        <v/>
      </c>
      <c r="N1799" s="33" t="str">
        <f t="shared" si="141"/>
        <v/>
      </c>
      <c r="O1799" s="33" t="str">
        <f t="shared" si="142"/>
        <v/>
      </c>
      <c r="P1799" s="4"/>
      <c r="Q1799" s="33" t="str">
        <f t="shared" si="143"/>
        <v/>
      </c>
      <c r="R1799" s="34" t="str">
        <f t="shared" si="144"/>
        <v/>
      </c>
    </row>
    <row r="1800" spans="1:18" x14ac:dyDescent="0.35">
      <c r="A1800" s="25">
        <v>1796</v>
      </c>
      <c r="B1800" s="26">
        <f>_xlfn.XLOOKUP(C1800,sales!C:C,scon!B:B,"")</f>
        <v>0</v>
      </c>
      <c r="C1800" s="4"/>
      <c r="D1800" s="26">
        <f>_xlfn.XLOOKUP(C1800,sales!C:C,scon!D:D,"")</f>
        <v>0</v>
      </c>
      <c r="E1800" s="26">
        <f>_xlfn.XLOOKUP(C1800,sales!C:C,scon!E:E,"")</f>
        <v>0</v>
      </c>
      <c r="F1800" s="4"/>
      <c r="G1800" s="27"/>
      <c r="H1800" s="28"/>
      <c r="I1800" s="4"/>
      <c r="J1800" s="35">
        <f>_xlfn.XLOOKUP(C1800,sales!C:C,scon!L:L,"")</f>
        <v>0</v>
      </c>
      <c r="K1800" s="31"/>
      <c r="L1800" s="31"/>
      <c r="M1800" s="33" t="str">
        <f t="shared" si="140"/>
        <v/>
      </c>
      <c r="N1800" s="33" t="str">
        <f t="shared" si="141"/>
        <v/>
      </c>
      <c r="O1800" s="33" t="str">
        <f t="shared" si="142"/>
        <v/>
      </c>
      <c r="P1800" s="4"/>
      <c r="Q1800" s="33" t="str">
        <f t="shared" si="143"/>
        <v/>
      </c>
      <c r="R1800" s="34" t="str">
        <f t="shared" si="144"/>
        <v/>
      </c>
    </row>
    <row r="1801" spans="1:18" x14ac:dyDescent="0.35">
      <c r="A1801" s="25">
        <v>1797</v>
      </c>
      <c r="B1801" s="26">
        <f>_xlfn.XLOOKUP(C1801,sales!C:C,scon!B:B,"")</f>
        <v>0</v>
      </c>
      <c r="C1801" s="4"/>
      <c r="D1801" s="26">
        <f>_xlfn.XLOOKUP(C1801,sales!C:C,scon!D:D,"")</f>
        <v>0</v>
      </c>
      <c r="E1801" s="26">
        <f>_xlfn.XLOOKUP(C1801,sales!C:C,scon!E:E,"")</f>
        <v>0</v>
      </c>
      <c r="F1801" s="4"/>
      <c r="G1801" s="27"/>
      <c r="H1801" s="28"/>
      <c r="I1801" s="4"/>
      <c r="J1801" s="35">
        <f>_xlfn.XLOOKUP(C1801,sales!C:C,scon!L:L,"")</f>
        <v>0</v>
      </c>
      <c r="K1801" s="31"/>
      <c r="L1801" s="31"/>
      <c r="M1801" s="33" t="str">
        <f t="shared" si="140"/>
        <v/>
      </c>
      <c r="N1801" s="33" t="str">
        <f t="shared" si="141"/>
        <v/>
      </c>
      <c r="O1801" s="33" t="str">
        <f t="shared" si="142"/>
        <v/>
      </c>
      <c r="P1801" s="4"/>
      <c r="Q1801" s="33" t="str">
        <f t="shared" si="143"/>
        <v/>
      </c>
      <c r="R1801" s="34" t="str">
        <f t="shared" si="144"/>
        <v/>
      </c>
    </row>
    <row r="1802" spans="1:18" x14ac:dyDescent="0.35">
      <c r="A1802" s="25">
        <v>1798</v>
      </c>
      <c r="B1802" s="26">
        <f>_xlfn.XLOOKUP(C1802,sales!C:C,scon!B:B,"")</f>
        <v>0</v>
      </c>
      <c r="C1802" s="4"/>
      <c r="D1802" s="26">
        <f>_xlfn.XLOOKUP(C1802,sales!C:C,scon!D:D,"")</f>
        <v>0</v>
      </c>
      <c r="E1802" s="26">
        <f>_xlfn.XLOOKUP(C1802,sales!C:C,scon!E:E,"")</f>
        <v>0</v>
      </c>
      <c r="F1802" s="4"/>
      <c r="G1802" s="27"/>
      <c r="H1802" s="28"/>
      <c r="I1802" s="4"/>
      <c r="J1802" s="35">
        <f>_xlfn.XLOOKUP(C1802,sales!C:C,scon!L:L,"")</f>
        <v>0</v>
      </c>
      <c r="K1802" s="31"/>
      <c r="L1802" s="31"/>
      <c r="M1802" s="33" t="str">
        <f t="shared" si="140"/>
        <v/>
      </c>
      <c r="N1802" s="33" t="str">
        <f t="shared" si="141"/>
        <v/>
      </c>
      <c r="O1802" s="33" t="str">
        <f t="shared" si="142"/>
        <v/>
      </c>
      <c r="P1802" s="4"/>
      <c r="Q1802" s="33" t="str">
        <f t="shared" si="143"/>
        <v/>
      </c>
      <c r="R1802" s="34" t="str">
        <f t="shared" si="144"/>
        <v/>
      </c>
    </row>
    <row r="1803" spans="1:18" x14ac:dyDescent="0.35">
      <c r="A1803" s="25">
        <v>1799</v>
      </c>
      <c r="B1803" s="26">
        <f>_xlfn.XLOOKUP(C1803,sales!C:C,scon!B:B,"")</f>
        <v>0</v>
      </c>
      <c r="C1803" s="4"/>
      <c r="D1803" s="26">
        <f>_xlfn.XLOOKUP(C1803,sales!C:C,scon!D:D,"")</f>
        <v>0</v>
      </c>
      <c r="E1803" s="26">
        <f>_xlfn.XLOOKUP(C1803,sales!C:C,scon!E:E,"")</f>
        <v>0</v>
      </c>
      <c r="F1803" s="4"/>
      <c r="G1803" s="27"/>
      <c r="H1803" s="28"/>
      <c r="I1803" s="4"/>
      <c r="J1803" s="35">
        <f>_xlfn.XLOOKUP(C1803,sales!C:C,scon!L:L,"")</f>
        <v>0</v>
      </c>
      <c r="K1803" s="31"/>
      <c r="L1803" s="31"/>
      <c r="M1803" s="33" t="str">
        <f t="shared" si="140"/>
        <v/>
      </c>
      <c r="N1803" s="33" t="str">
        <f t="shared" si="141"/>
        <v/>
      </c>
      <c r="O1803" s="33" t="str">
        <f t="shared" si="142"/>
        <v/>
      </c>
      <c r="P1803" s="4"/>
      <c r="Q1803" s="33" t="str">
        <f t="shared" si="143"/>
        <v/>
      </c>
      <c r="R1803" s="34" t="str">
        <f t="shared" si="144"/>
        <v/>
      </c>
    </row>
    <row r="1804" spans="1:18" x14ac:dyDescent="0.35">
      <c r="A1804" s="25">
        <v>1800</v>
      </c>
      <c r="B1804" s="26">
        <f>_xlfn.XLOOKUP(C1804,sales!C:C,scon!B:B,"")</f>
        <v>0</v>
      </c>
      <c r="C1804" s="4"/>
      <c r="D1804" s="26">
        <f>_xlfn.XLOOKUP(C1804,sales!C:C,scon!D:D,"")</f>
        <v>0</v>
      </c>
      <c r="E1804" s="26">
        <f>_xlfn.XLOOKUP(C1804,sales!C:C,scon!E:E,"")</f>
        <v>0</v>
      </c>
      <c r="F1804" s="4"/>
      <c r="G1804" s="27"/>
      <c r="H1804" s="28"/>
      <c r="I1804" s="4"/>
      <c r="J1804" s="35">
        <f>_xlfn.XLOOKUP(C1804,sales!C:C,scon!L:L,"")</f>
        <v>0</v>
      </c>
      <c r="K1804" s="31"/>
      <c r="L1804" s="31"/>
      <c r="M1804" s="33" t="str">
        <f t="shared" si="140"/>
        <v/>
      </c>
      <c r="N1804" s="33" t="str">
        <f t="shared" si="141"/>
        <v/>
      </c>
      <c r="O1804" s="33" t="str">
        <f t="shared" si="142"/>
        <v/>
      </c>
      <c r="P1804" s="4"/>
      <c r="Q1804" s="33" t="str">
        <f t="shared" si="143"/>
        <v/>
      </c>
      <c r="R1804" s="34" t="str">
        <f t="shared" si="144"/>
        <v/>
      </c>
    </row>
    <row r="1805" spans="1:18" x14ac:dyDescent="0.35">
      <c r="A1805" s="25">
        <v>1801</v>
      </c>
      <c r="B1805" s="26">
        <f>_xlfn.XLOOKUP(C1805,sales!C:C,scon!B:B,"")</f>
        <v>0</v>
      </c>
      <c r="C1805" s="4"/>
      <c r="D1805" s="26">
        <f>_xlfn.XLOOKUP(C1805,sales!C:C,scon!D:D,"")</f>
        <v>0</v>
      </c>
      <c r="E1805" s="26">
        <f>_xlfn.XLOOKUP(C1805,sales!C:C,scon!E:E,"")</f>
        <v>0</v>
      </c>
      <c r="F1805" s="4"/>
      <c r="G1805" s="27"/>
      <c r="H1805" s="28"/>
      <c r="I1805" s="4"/>
      <c r="J1805" s="35">
        <f>_xlfn.XLOOKUP(C1805,sales!C:C,scon!L:L,"")</f>
        <v>0</v>
      </c>
      <c r="K1805" s="31"/>
      <c r="L1805" s="31"/>
      <c r="M1805" s="33" t="str">
        <f t="shared" si="140"/>
        <v/>
      </c>
      <c r="N1805" s="33" t="str">
        <f t="shared" si="141"/>
        <v/>
      </c>
      <c r="O1805" s="33" t="str">
        <f t="shared" si="142"/>
        <v/>
      </c>
      <c r="P1805" s="4"/>
      <c r="Q1805" s="33" t="str">
        <f t="shared" si="143"/>
        <v/>
      </c>
      <c r="R1805" s="34" t="str">
        <f t="shared" si="144"/>
        <v/>
      </c>
    </row>
    <row r="1806" spans="1:18" x14ac:dyDescent="0.35">
      <c r="A1806" s="25">
        <v>1802</v>
      </c>
      <c r="B1806" s="26">
        <f>_xlfn.XLOOKUP(C1806,sales!C:C,scon!B:B,"")</f>
        <v>0</v>
      </c>
      <c r="C1806" s="4"/>
      <c r="D1806" s="26">
        <f>_xlfn.XLOOKUP(C1806,sales!C:C,scon!D:D,"")</f>
        <v>0</v>
      </c>
      <c r="E1806" s="26">
        <f>_xlfn.XLOOKUP(C1806,sales!C:C,scon!E:E,"")</f>
        <v>0</v>
      </c>
      <c r="F1806" s="4"/>
      <c r="G1806" s="27"/>
      <c r="H1806" s="28"/>
      <c r="I1806" s="4"/>
      <c r="J1806" s="35">
        <f>_xlfn.XLOOKUP(C1806,sales!C:C,scon!L:L,"")</f>
        <v>0</v>
      </c>
      <c r="K1806" s="31"/>
      <c r="L1806" s="31"/>
      <c r="M1806" s="33" t="str">
        <f t="shared" si="140"/>
        <v/>
      </c>
      <c r="N1806" s="33" t="str">
        <f t="shared" si="141"/>
        <v/>
      </c>
      <c r="O1806" s="33" t="str">
        <f t="shared" si="142"/>
        <v/>
      </c>
      <c r="P1806" s="4"/>
      <c r="Q1806" s="33" t="str">
        <f t="shared" si="143"/>
        <v/>
      </c>
      <c r="R1806" s="34" t="str">
        <f t="shared" si="144"/>
        <v/>
      </c>
    </row>
    <row r="1807" spans="1:18" x14ac:dyDescent="0.35">
      <c r="A1807" s="25">
        <v>1803</v>
      </c>
      <c r="B1807" s="26">
        <f>_xlfn.XLOOKUP(C1807,sales!C:C,scon!B:B,"")</f>
        <v>0</v>
      </c>
      <c r="C1807" s="4"/>
      <c r="D1807" s="26">
        <f>_xlfn.XLOOKUP(C1807,sales!C:C,scon!D:D,"")</f>
        <v>0</v>
      </c>
      <c r="E1807" s="26">
        <f>_xlfn.XLOOKUP(C1807,sales!C:C,scon!E:E,"")</f>
        <v>0</v>
      </c>
      <c r="F1807" s="4"/>
      <c r="G1807" s="27"/>
      <c r="H1807" s="28"/>
      <c r="I1807" s="4"/>
      <c r="J1807" s="35">
        <f>_xlfn.XLOOKUP(C1807,sales!C:C,scon!L:L,"")</f>
        <v>0</v>
      </c>
      <c r="K1807" s="31"/>
      <c r="L1807" s="31"/>
      <c r="M1807" s="33" t="str">
        <f t="shared" si="140"/>
        <v/>
      </c>
      <c r="N1807" s="33" t="str">
        <f t="shared" si="141"/>
        <v/>
      </c>
      <c r="O1807" s="33" t="str">
        <f t="shared" si="142"/>
        <v/>
      </c>
      <c r="P1807" s="4"/>
      <c r="Q1807" s="33" t="str">
        <f t="shared" si="143"/>
        <v/>
      </c>
      <c r="R1807" s="34" t="str">
        <f t="shared" si="144"/>
        <v/>
      </c>
    </row>
    <row r="1808" spans="1:18" x14ac:dyDescent="0.35">
      <c r="A1808" s="25">
        <v>1804</v>
      </c>
      <c r="B1808" s="26">
        <f>_xlfn.XLOOKUP(C1808,sales!C:C,scon!B:B,"")</f>
        <v>0</v>
      </c>
      <c r="C1808" s="4"/>
      <c r="D1808" s="26">
        <f>_xlfn.XLOOKUP(C1808,sales!C:C,scon!D:D,"")</f>
        <v>0</v>
      </c>
      <c r="E1808" s="26">
        <f>_xlfn.XLOOKUP(C1808,sales!C:C,scon!E:E,"")</f>
        <v>0</v>
      </c>
      <c r="F1808" s="4"/>
      <c r="G1808" s="27"/>
      <c r="H1808" s="28"/>
      <c r="I1808" s="4"/>
      <c r="J1808" s="35">
        <f>_xlfn.XLOOKUP(C1808,sales!C:C,scon!L:L,"")</f>
        <v>0</v>
      </c>
      <c r="K1808" s="31"/>
      <c r="L1808" s="31"/>
      <c r="M1808" s="33" t="str">
        <f t="shared" si="140"/>
        <v/>
      </c>
      <c r="N1808" s="33" t="str">
        <f t="shared" si="141"/>
        <v/>
      </c>
      <c r="O1808" s="33" t="str">
        <f t="shared" si="142"/>
        <v/>
      </c>
      <c r="P1808" s="4"/>
      <c r="Q1808" s="33" t="str">
        <f t="shared" si="143"/>
        <v/>
      </c>
      <c r="R1808" s="34" t="str">
        <f t="shared" si="144"/>
        <v/>
      </c>
    </row>
    <row r="1809" spans="1:18" x14ac:dyDescent="0.35">
      <c r="A1809" s="25">
        <v>1805</v>
      </c>
      <c r="B1809" s="26">
        <f>_xlfn.XLOOKUP(C1809,sales!C:C,scon!B:B,"")</f>
        <v>0</v>
      </c>
      <c r="C1809" s="4"/>
      <c r="D1809" s="26">
        <f>_xlfn.XLOOKUP(C1809,sales!C:C,scon!D:D,"")</f>
        <v>0</v>
      </c>
      <c r="E1809" s="26">
        <f>_xlfn.XLOOKUP(C1809,sales!C:C,scon!E:E,"")</f>
        <v>0</v>
      </c>
      <c r="F1809" s="4"/>
      <c r="G1809" s="27"/>
      <c r="H1809" s="28"/>
      <c r="I1809" s="4"/>
      <c r="J1809" s="35">
        <f>_xlfn.XLOOKUP(C1809,sales!C:C,scon!L:L,"")</f>
        <v>0</v>
      </c>
      <c r="K1809" s="31"/>
      <c r="L1809" s="31"/>
      <c r="M1809" s="33" t="str">
        <f t="shared" si="140"/>
        <v/>
      </c>
      <c r="N1809" s="33" t="str">
        <f t="shared" si="141"/>
        <v/>
      </c>
      <c r="O1809" s="33" t="str">
        <f t="shared" si="142"/>
        <v/>
      </c>
      <c r="P1809" s="4"/>
      <c r="Q1809" s="33" t="str">
        <f t="shared" si="143"/>
        <v/>
      </c>
      <c r="R1809" s="34" t="str">
        <f t="shared" si="144"/>
        <v/>
      </c>
    </row>
    <row r="1810" spans="1:18" x14ac:dyDescent="0.35">
      <c r="A1810" s="25">
        <v>1806</v>
      </c>
      <c r="B1810" s="26">
        <f>_xlfn.XLOOKUP(C1810,sales!C:C,scon!B:B,"")</f>
        <v>0</v>
      </c>
      <c r="C1810" s="4"/>
      <c r="D1810" s="26">
        <f>_xlfn.XLOOKUP(C1810,sales!C:C,scon!D:D,"")</f>
        <v>0</v>
      </c>
      <c r="E1810" s="26">
        <f>_xlfn.XLOOKUP(C1810,sales!C:C,scon!E:E,"")</f>
        <v>0</v>
      </c>
      <c r="F1810" s="4"/>
      <c r="G1810" s="27"/>
      <c r="H1810" s="28"/>
      <c r="I1810" s="4"/>
      <c r="J1810" s="35">
        <f>_xlfn.XLOOKUP(C1810,sales!C:C,scon!L:L,"")</f>
        <v>0</v>
      </c>
      <c r="K1810" s="31"/>
      <c r="L1810" s="31"/>
      <c r="M1810" s="33" t="str">
        <f t="shared" si="140"/>
        <v/>
      </c>
      <c r="N1810" s="33" t="str">
        <f t="shared" si="141"/>
        <v/>
      </c>
      <c r="O1810" s="33" t="str">
        <f t="shared" si="142"/>
        <v/>
      </c>
      <c r="P1810" s="4"/>
      <c r="Q1810" s="33" t="str">
        <f t="shared" si="143"/>
        <v/>
      </c>
      <c r="R1810" s="34" t="str">
        <f t="shared" si="144"/>
        <v/>
      </c>
    </row>
    <row r="1811" spans="1:18" x14ac:dyDescent="0.35">
      <c r="A1811" s="25">
        <v>1807</v>
      </c>
      <c r="B1811" s="26">
        <f>_xlfn.XLOOKUP(C1811,sales!C:C,scon!B:B,"")</f>
        <v>0</v>
      </c>
      <c r="C1811" s="4"/>
      <c r="D1811" s="26">
        <f>_xlfn.XLOOKUP(C1811,sales!C:C,scon!D:D,"")</f>
        <v>0</v>
      </c>
      <c r="E1811" s="26">
        <f>_xlfn.XLOOKUP(C1811,sales!C:C,scon!E:E,"")</f>
        <v>0</v>
      </c>
      <c r="F1811" s="4"/>
      <c r="G1811" s="27"/>
      <c r="H1811" s="28"/>
      <c r="I1811" s="4"/>
      <c r="J1811" s="35">
        <f>_xlfn.XLOOKUP(C1811,sales!C:C,scon!L:L,"")</f>
        <v>0</v>
      </c>
      <c r="K1811" s="31"/>
      <c r="L1811" s="31"/>
      <c r="M1811" s="33" t="str">
        <f t="shared" si="140"/>
        <v/>
      </c>
      <c r="N1811" s="33" t="str">
        <f t="shared" si="141"/>
        <v/>
      </c>
      <c r="O1811" s="33" t="str">
        <f t="shared" si="142"/>
        <v/>
      </c>
      <c r="P1811" s="4"/>
      <c r="Q1811" s="33" t="str">
        <f t="shared" si="143"/>
        <v/>
      </c>
      <c r="R1811" s="34" t="str">
        <f t="shared" si="144"/>
        <v/>
      </c>
    </row>
    <row r="1812" spans="1:18" x14ac:dyDescent="0.35">
      <c r="A1812" s="25">
        <v>1808</v>
      </c>
      <c r="B1812" s="26">
        <f>_xlfn.XLOOKUP(C1812,sales!C:C,scon!B:B,"")</f>
        <v>0</v>
      </c>
      <c r="C1812" s="4"/>
      <c r="D1812" s="26">
        <f>_xlfn.XLOOKUP(C1812,sales!C:C,scon!D:D,"")</f>
        <v>0</v>
      </c>
      <c r="E1812" s="26">
        <f>_xlfn.XLOOKUP(C1812,sales!C:C,scon!E:E,"")</f>
        <v>0</v>
      </c>
      <c r="F1812" s="4"/>
      <c r="G1812" s="27"/>
      <c r="H1812" s="28"/>
      <c r="I1812" s="4"/>
      <c r="J1812" s="35">
        <f>_xlfn.XLOOKUP(C1812,sales!C:C,scon!L:L,"")</f>
        <v>0</v>
      </c>
      <c r="K1812" s="31"/>
      <c r="L1812" s="31"/>
      <c r="M1812" s="33" t="str">
        <f t="shared" si="140"/>
        <v/>
      </c>
      <c r="N1812" s="33" t="str">
        <f t="shared" si="141"/>
        <v/>
      </c>
      <c r="O1812" s="33" t="str">
        <f t="shared" si="142"/>
        <v/>
      </c>
      <c r="P1812" s="4"/>
      <c r="Q1812" s="33" t="str">
        <f t="shared" si="143"/>
        <v/>
      </c>
      <c r="R1812" s="34" t="str">
        <f t="shared" si="144"/>
        <v/>
      </c>
    </row>
    <row r="1813" spans="1:18" x14ac:dyDescent="0.35">
      <c r="A1813" s="25">
        <v>1809</v>
      </c>
      <c r="B1813" s="26">
        <f>_xlfn.XLOOKUP(C1813,sales!C:C,scon!B:B,"")</f>
        <v>0</v>
      </c>
      <c r="C1813" s="4"/>
      <c r="D1813" s="26">
        <f>_xlfn.XLOOKUP(C1813,sales!C:C,scon!D:D,"")</f>
        <v>0</v>
      </c>
      <c r="E1813" s="26">
        <f>_xlfn.XLOOKUP(C1813,sales!C:C,scon!E:E,"")</f>
        <v>0</v>
      </c>
      <c r="F1813" s="4"/>
      <c r="G1813" s="27"/>
      <c r="H1813" s="28"/>
      <c r="I1813" s="4"/>
      <c r="J1813" s="35">
        <f>_xlfn.XLOOKUP(C1813,sales!C:C,scon!L:L,"")</f>
        <v>0</v>
      </c>
      <c r="K1813" s="31"/>
      <c r="L1813" s="31"/>
      <c r="M1813" s="33" t="str">
        <f t="shared" si="140"/>
        <v/>
      </c>
      <c r="N1813" s="33" t="str">
        <f t="shared" si="141"/>
        <v/>
      </c>
      <c r="O1813" s="33" t="str">
        <f t="shared" si="142"/>
        <v/>
      </c>
      <c r="P1813" s="4"/>
      <c r="Q1813" s="33" t="str">
        <f t="shared" si="143"/>
        <v/>
      </c>
      <c r="R1813" s="34" t="str">
        <f t="shared" si="144"/>
        <v/>
      </c>
    </row>
    <row r="1814" spans="1:18" x14ac:dyDescent="0.35">
      <c r="A1814" s="25">
        <v>1810</v>
      </c>
      <c r="B1814" s="26">
        <f>_xlfn.XLOOKUP(C1814,sales!C:C,scon!B:B,"")</f>
        <v>0</v>
      </c>
      <c r="C1814" s="4"/>
      <c r="D1814" s="26">
        <f>_xlfn.XLOOKUP(C1814,sales!C:C,scon!D:D,"")</f>
        <v>0</v>
      </c>
      <c r="E1814" s="26">
        <f>_xlfn.XLOOKUP(C1814,sales!C:C,scon!E:E,"")</f>
        <v>0</v>
      </c>
      <c r="F1814" s="4"/>
      <c r="G1814" s="27"/>
      <c r="H1814" s="28"/>
      <c r="I1814" s="4"/>
      <c r="J1814" s="35">
        <f>_xlfn.XLOOKUP(C1814,sales!C:C,scon!L:L,"")</f>
        <v>0</v>
      </c>
      <c r="K1814" s="31"/>
      <c r="L1814" s="31"/>
      <c r="M1814" s="33" t="str">
        <f t="shared" si="140"/>
        <v/>
      </c>
      <c r="N1814" s="33" t="str">
        <f t="shared" si="141"/>
        <v/>
      </c>
      <c r="O1814" s="33" t="str">
        <f t="shared" si="142"/>
        <v/>
      </c>
      <c r="P1814" s="4"/>
      <c r="Q1814" s="33" t="str">
        <f t="shared" si="143"/>
        <v/>
      </c>
      <c r="R1814" s="34" t="str">
        <f t="shared" si="144"/>
        <v/>
      </c>
    </row>
    <row r="1815" spans="1:18" x14ac:dyDescent="0.35">
      <c r="A1815" s="25">
        <v>1811</v>
      </c>
      <c r="B1815" s="26">
        <f>_xlfn.XLOOKUP(C1815,sales!C:C,scon!B:B,"")</f>
        <v>0</v>
      </c>
      <c r="C1815" s="4"/>
      <c r="D1815" s="26">
        <f>_xlfn.XLOOKUP(C1815,sales!C:C,scon!D:D,"")</f>
        <v>0</v>
      </c>
      <c r="E1815" s="26">
        <f>_xlfn.XLOOKUP(C1815,sales!C:C,scon!E:E,"")</f>
        <v>0</v>
      </c>
      <c r="F1815" s="4"/>
      <c r="G1815" s="27"/>
      <c r="H1815" s="28"/>
      <c r="I1815" s="4"/>
      <c r="J1815" s="35">
        <f>_xlfn.XLOOKUP(C1815,sales!C:C,scon!L:L,"")</f>
        <v>0</v>
      </c>
      <c r="K1815" s="31"/>
      <c r="L1815" s="31"/>
      <c r="M1815" s="33" t="str">
        <f t="shared" si="140"/>
        <v/>
      </c>
      <c r="N1815" s="33" t="str">
        <f t="shared" si="141"/>
        <v/>
      </c>
      <c r="O1815" s="33" t="str">
        <f t="shared" si="142"/>
        <v/>
      </c>
      <c r="P1815" s="4"/>
      <c r="Q1815" s="33" t="str">
        <f t="shared" si="143"/>
        <v/>
      </c>
      <c r="R1815" s="34" t="str">
        <f t="shared" si="144"/>
        <v/>
      </c>
    </row>
    <row r="1816" spans="1:18" x14ac:dyDescent="0.35">
      <c r="A1816" s="25">
        <v>1812</v>
      </c>
      <c r="B1816" s="26">
        <f>_xlfn.XLOOKUP(C1816,sales!C:C,scon!B:B,"")</f>
        <v>0</v>
      </c>
      <c r="C1816" s="4"/>
      <c r="D1816" s="26">
        <f>_xlfn.XLOOKUP(C1816,sales!C:C,scon!D:D,"")</f>
        <v>0</v>
      </c>
      <c r="E1816" s="26">
        <f>_xlfn.XLOOKUP(C1816,sales!C:C,scon!E:E,"")</f>
        <v>0</v>
      </c>
      <c r="F1816" s="4"/>
      <c r="G1816" s="27"/>
      <c r="H1816" s="28"/>
      <c r="I1816" s="4"/>
      <c r="J1816" s="35">
        <f>_xlfn.XLOOKUP(C1816,sales!C:C,scon!L:L,"")</f>
        <v>0</v>
      </c>
      <c r="K1816" s="31"/>
      <c r="L1816" s="31"/>
      <c r="M1816" s="33" t="str">
        <f t="shared" si="140"/>
        <v/>
      </c>
      <c r="N1816" s="33" t="str">
        <f t="shared" si="141"/>
        <v/>
      </c>
      <c r="O1816" s="33" t="str">
        <f t="shared" si="142"/>
        <v/>
      </c>
      <c r="P1816" s="4"/>
      <c r="Q1816" s="33" t="str">
        <f t="shared" si="143"/>
        <v/>
      </c>
      <c r="R1816" s="34" t="str">
        <f t="shared" si="144"/>
        <v/>
      </c>
    </row>
    <row r="1817" spans="1:18" x14ac:dyDescent="0.35">
      <c r="A1817" s="25">
        <v>1813</v>
      </c>
      <c r="B1817" s="26">
        <f>_xlfn.XLOOKUP(C1817,sales!C:C,scon!B:B,"")</f>
        <v>0</v>
      </c>
      <c r="C1817" s="4"/>
      <c r="D1817" s="26">
        <f>_xlfn.XLOOKUP(C1817,sales!C:C,scon!D:D,"")</f>
        <v>0</v>
      </c>
      <c r="E1817" s="26">
        <f>_xlfn.XLOOKUP(C1817,sales!C:C,scon!E:E,"")</f>
        <v>0</v>
      </c>
      <c r="F1817" s="4"/>
      <c r="G1817" s="27"/>
      <c r="H1817" s="28"/>
      <c r="I1817" s="4"/>
      <c r="J1817" s="35">
        <f>_xlfn.XLOOKUP(C1817,sales!C:C,scon!L:L,"")</f>
        <v>0</v>
      </c>
      <c r="K1817" s="31"/>
      <c r="L1817" s="31"/>
      <c r="M1817" s="33" t="str">
        <f t="shared" si="140"/>
        <v/>
      </c>
      <c r="N1817" s="33" t="str">
        <f t="shared" si="141"/>
        <v/>
      </c>
      <c r="O1817" s="33" t="str">
        <f t="shared" si="142"/>
        <v/>
      </c>
      <c r="P1817" s="4"/>
      <c r="Q1817" s="33" t="str">
        <f t="shared" si="143"/>
        <v/>
      </c>
      <c r="R1817" s="34" t="str">
        <f t="shared" si="144"/>
        <v/>
      </c>
    </row>
    <row r="1818" spans="1:18" x14ac:dyDescent="0.35">
      <c r="A1818" s="25">
        <v>1814</v>
      </c>
      <c r="B1818" s="26">
        <f>_xlfn.XLOOKUP(C1818,sales!C:C,scon!B:B,"")</f>
        <v>0</v>
      </c>
      <c r="C1818" s="4"/>
      <c r="D1818" s="26">
        <f>_xlfn.XLOOKUP(C1818,sales!C:C,scon!D:D,"")</f>
        <v>0</v>
      </c>
      <c r="E1818" s="26">
        <f>_xlfn.XLOOKUP(C1818,sales!C:C,scon!E:E,"")</f>
        <v>0</v>
      </c>
      <c r="F1818" s="4"/>
      <c r="G1818" s="27"/>
      <c r="H1818" s="28"/>
      <c r="I1818" s="4"/>
      <c r="J1818" s="35">
        <f>_xlfn.XLOOKUP(C1818,sales!C:C,scon!L:L,"")</f>
        <v>0</v>
      </c>
      <c r="K1818" s="31"/>
      <c r="L1818" s="31"/>
      <c r="M1818" s="33" t="str">
        <f t="shared" si="140"/>
        <v/>
      </c>
      <c r="N1818" s="33" t="str">
        <f t="shared" si="141"/>
        <v/>
      </c>
      <c r="O1818" s="33" t="str">
        <f t="shared" si="142"/>
        <v/>
      </c>
      <c r="P1818" s="4"/>
      <c r="Q1818" s="33" t="str">
        <f t="shared" si="143"/>
        <v/>
      </c>
      <c r="R1818" s="34" t="str">
        <f t="shared" si="144"/>
        <v/>
      </c>
    </row>
    <row r="1819" spans="1:18" x14ac:dyDescent="0.35">
      <c r="A1819" s="25">
        <v>1815</v>
      </c>
      <c r="B1819" s="26">
        <f>_xlfn.XLOOKUP(C1819,sales!C:C,scon!B:B,"")</f>
        <v>0</v>
      </c>
      <c r="C1819" s="4"/>
      <c r="D1819" s="26">
        <f>_xlfn.XLOOKUP(C1819,sales!C:C,scon!D:D,"")</f>
        <v>0</v>
      </c>
      <c r="E1819" s="26">
        <f>_xlfn.XLOOKUP(C1819,sales!C:C,scon!E:E,"")</f>
        <v>0</v>
      </c>
      <c r="F1819" s="4"/>
      <c r="G1819" s="27"/>
      <c r="H1819" s="28"/>
      <c r="I1819" s="4"/>
      <c r="J1819" s="35">
        <f>_xlfn.XLOOKUP(C1819,sales!C:C,scon!L:L,"")</f>
        <v>0</v>
      </c>
      <c r="K1819" s="31"/>
      <c r="L1819" s="31"/>
      <c r="M1819" s="33" t="str">
        <f t="shared" si="140"/>
        <v/>
      </c>
      <c r="N1819" s="33" t="str">
        <f t="shared" si="141"/>
        <v/>
      </c>
      <c r="O1819" s="33" t="str">
        <f t="shared" si="142"/>
        <v/>
      </c>
      <c r="P1819" s="4"/>
      <c r="Q1819" s="33" t="str">
        <f t="shared" si="143"/>
        <v/>
      </c>
      <c r="R1819" s="34" t="str">
        <f t="shared" si="144"/>
        <v/>
      </c>
    </row>
    <row r="1820" spans="1:18" x14ac:dyDescent="0.35">
      <c r="A1820" s="25">
        <v>1816</v>
      </c>
      <c r="B1820" s="26">
        <f>_xlfn.XLOOKUP(C1820,sales!C:C,scon!B:B,"")</f>
        <v>0</v>
      </c>
      <c r="C1820" s="4"/>
      <c r="D1820" s="26">
        <f>_xlfn.XLOOKUP(C1820,sales!C:C,scon!D:D,"")</f>
        <v>0</v>
      </c>
      <c r="E1820" s="26">
        <f>_xlfn.XLOOKUP(C1820,sales!C:C,scon!E:E,"")</f>
        <v>0</v>
      </c>
      <c r="F1820" s="4"/>
      <c r="G1820" s="27"/>
      <c r="H1820" s="28"/>
      <c r="I1820" s="4"/>
      <c r="J1820" s="35">
        <f>_xlfn.XLOOKUP(C1820,sales!C:C,scon!L:L,"")</f>
        <v>0</v>
      </c>
      <c r="K1820" s="31"/>
      <c r="L1820" s="31"/>
      <c r="M1820" s="33" t="str">
        <f t="shared" si="140"/>
        <v/>
      </c>
      <c r="N1820" s="33" t="str">
        <f t="shared" si="141"/>
        <v/>
      </c>
      <c r="O1820" s="33" t="str">
        <f t="shared" si="142"/>
        <v/>
      </c>
      <c r="P1820" s="4"/>
      <c r="Q1820" s="33" t="str">
        <f t="shared" si="143"/>
        <v/>
      </c>
      <c r="R1820" s="34" t="str">
        <f t="shared" si="144"/>
        <v/>
      </c>
    </row>
    <row r="1821" spans="1:18" x14ac:dyDescent="0.35">
      <c r="A1821" s="25">
        <v>1817</v>
      </c>
      <c r="B1821" s="26">
        <f>_xlfn.XLOOKUP(C1821,sales!C:C,scon!B:B,"")</f>
        <v>0</v>
      </c>
      <c r="C1821" s="4"/>
      <c r="D1821" s="26">
        <f>_xlfn.XLOOKUP(C1821,sales!C:C,scon!D:D,"")</f>
        <v>0</v>
      </c>
      <c r="E1821" s="26">
        <f>_xlfn.XLOOKUP(C1821,sales!C:C,scon!E:E,"")</f>
        <v>0</v>
      </c>
      <c r="F1821" s="4"/>
      <c r="G1821" s="27"/>
      <c r="H1821" s="28"/>
      <c r="I1821" s="4"/>
      <c r="J1821" s="35">
        <f>_xlfn.XLOOKUP(C1821,sales!C:C,scon!L:L,"")</f>
        <v>0</v>
      </c>
      <c r="K1821" s="31"/>
      <c r="L1821" s="31"/>
      <c r="M1821" s="33" t="str">
        <f t="shared" si="140"/>
        <v/>
      </c>
      <c r="N1821" s="33" t="str">
        <f t="shared" si="141"/>
        <v/>
      </c>
      <c r="O1821" s="33" t="str">
        <f t="shared" si="142"/>
        <v/>
      </c>
      <c r="P1821" s="4"/>
      <c r="Q1821" s="33" t="str">
        <f t="shared" si="143"/>
        <v/>
      </c>
      <c r="R1821" s="34" t="str">
        <f t="shared" si="144"/>
        <v/>
      </c>
    </row>
    <row r="1822" spans="1:18" x14ac:dyDescent="0.35">
      <c r="A1822" s="25">
        <v>1818</v>
      </c>
      <c r="B1822" s="26">
        <f>_xlfn.XLOOKUP(C1822,sales!C:C,scon!B:B,"")</f>
        <v>0</v>
      </c>
      <c r="C1822" s="4"/>
      <c r="D1822" s="26">
        <f>_xlfn.XLOOKUP(C1822,sales!C:C,scon!D:D,"")</f>
        <v>0</v>
      </c>
      <c r="E1822" s="26">
        <f>_xlfn.XLOOKUP(C1822,sales!C:C,scon!E:E,"")</f>
        <v>0</v>
      </c>
      <c r="F1822" s="4"/>
      <c r="G1822" s="27"/>
      <c r="H1822" s="28"/>
      <c r="I1822" s="4"/>
      <c r="J1822" s="35">
        <f>_xlfn.XLOOKUP(C1822,sales!C:C,scon!L:L,"")</f>
        <v>0</v>
      </c>
      <c r="K1822" s="31"/>
      <c r="L1822" s="31"/>
      <c r="M1822" s="33" t="str">
        <f t="shared" si="140"/>
        <v/>
      </c>
      <c r="N1822" s="33" t="str">
        <f t="shared" si="141"/>
        <v/>
      </c>
      <c r="O1822" s="33" t="str">
        <f t="shared" si="142"/>
        <v/>
      </c>
      <c r="P1822" s="4"/>
      <c r="Q1822" s="33" t="str">
        <f t="shared" si="143"/>
        <v/>
      </c>
      <c r="R1822" s="34" t="str">
        <f t="shared" si="144"/>
        <v/>
      </c>
    </row>
    <row r="1823" spans="1:18" x14ac:dyDescent="0.35">
      <c r="A1823" s="25">
        <v>1819</v>
      </c>
      <c r="B1823" s="26">
        <f>_xlfn.XLOOKUP(C1823,sales!C:C,scon!B:B,"")</f>
        <v>0</v>
      </c>
      <c r="C1823" s="4"/>
      <c r="D1823" s="26">
        <f>_xlfn.XLOOKUP(C1823,sales!C:C,scon!D:D,"")</f>
        <v>0</v>
      </c>
      <c r="E1823" s="26">
        <f>_xlfn.XLOOKUP(C1823,sales!C:C,scon!E:E,"")</f>
        <v>0</v>
      </c>
      <c r="F1823" s="4"/>
      <c r="G1823" s="27"/>
      <c r="H1823" s="28"/>
      <c r="I1823" s="4"/>
      <c r="J1823" s="35">
        <f>_xlfn.XLOOKUP(C1823,sales!C:C,scon!L:L,"")</f>
        <v>0</v>
      </c>
      <c r="K1823" s="31"/>
      <c r="L1823" s="31"/>
      <c r="M1823" s="33" t="str">
        <f t="shared" si="140"/>
        <v/>
      </c>
      <c r="N1823" s="33" t="str">
        <f t="shared" si="141"/>
        <v/>
      </c>
      <c r="O1823" s="33" t="str">
        <f t="shared" si="142"/>
        <v/>
      </c>
      <c r="P1823" s="4"/>
      <c r="Q1823" s="33" t="str">
        <f t="shared" si="143"/>
        <v/>
      </c>
      <c r="R1823" s="34" t="str">
        <f t="shared" si="144"/>
        <v/>
      </c>
    </row>
    <row r="1824" spans="1:18" x14ac:dyDescent="0.35">
      <c r="A1824" s="25">
        <v>1820</v>
      </c>
      <c r="B1824" s="26">
        <f>_xlfn.XLOOKUP(C1824,sales!C:C,scon!B:B,"")</f>
        <v>0</v>
      </c>
      <c r="C1824" s="4"/>
      <c r="D1824" s="26">
        <f>_xlfn.XLOOKUP(C1824,sales!C:C,scon!D:D,"")</f>
        <v>0</v>
      </c>
      <c r="E1824" s="26">
        <f>_xlfn.XLOOKUP(C1824,sales!C:C,scon!E:E,"")</f>
        <v>0</v>
      </c>
      <c r="F1824" s="4"/>
      <c r="G1824" s="27"/>
      <c r="H1824" s="28"/>
      <c r="I1824" s="4"/>
      <c r="J1824" s="35">
        <f>_xlfn.XLOOKUP(C1824,sales!C:C,scon!L:L,"")</f>
        <v>0</v>
      </c>
      <c r="K1824" s="31"/>
      <c r="L1824" s="31"/>
      <c r="M1824" s="33" t="str">
        <f t="shared" si="140"/>
        <v/>
      </c>
      <c r="N1824" s="33" t="str">
        <f t="shared" si="141"/>
        <v/>
      </c>
      <c r="O1824" s="33" t="str">
        <f t="shared" si="142"/>
        <v/>
      </c>
      <c r="P1824" s="4"/>
      <c r="Q1824" s="33" t="str">
        <f t="shared" si="143"/>
        <v/>
      </c>
      <c r="R1824" s="34" t="str">
        <f t="shared" si="144"/>
        <v/>
      </c>
    </row>
    <row r="1825" spans="1:18" x14ac:dyDescent="0.35">
      <c r="A1825" s="25">
        <v>1821</v>
      </c>
      <c r="B1825" s="26">
        <f>_xlfn.XLOOKUP(C1825,sales!C:C,scon!B:B,"")</f>
        <v>0</v>
      </c>
      <c r="C1825" s="4"/>
      <c r="D1825" s="26">
        <f>_xlfn.XLOOKUP(C1825,sales!C:C,scon!D:D,"")</f>
        <v>0</v>
      </c>
      <c r="E1825" s="26">
        <f>_xlfn.XLOOKUP(C1825,sales!C:C,scon!E:E,"")</f>
        <v>0</v>
      </c>
      <c r="F1825" s="4"/>
      <c r="G1825" s="27"/>
      <c r="H1825" s="28"/>
      <c r="I1825" s="4"/>
      <c r="J1825" s="35">
        <f>_xlfn.XLOOKUP(C1825,sales!C:C,scon!L:L,"")</f>
        <v>0</v>
      </c>
      <c r="K1825" s="31"/>
      <c r="L1825" s="31"/>
      <c r="M1825" s="33" t="str">
        <f t="shared" si="140"/>
        <v/>
      </c>
      <c r="N1825" s="33" t="str">
        <f t="shared" si="141"/>
        <v/>
      </c>
      <c r="O1825" s="33" t="str">
        <f t="shared" si="142"/>
        <v/>
      </c>
      <c r="P1825" s="4"/>
      <c r="Q1825" s="33" t="str">
        <f t="shared" si="143"/>
        <v/>
      </c>
      <c r="R1825" s="34" t="str">
        <f t="shared" si="144"/>
        <v/>
      </c>
    </row>
    <row r="1826" spans="1:18" x14ac:dyDescent="0.35">
      <c r="A1826" s="25">
        <v>1822</v>
      </c>
      <c r="B1826" s="26">
        <f>_xlfn.XLOOKUP(C1826,sales!C:C,scon!B:B,"")</f>
        <v>0</v>
      </c>
      <c r="C1826" s="4"/>
      <c r="D1826" s="26">
        <f>_xlfn.XLOOKUP(C1826,sales!C:C,scon!D:D,"")</f>
        <v>0</v>
      </c>
      <c r="E1826" s="26">
        <f>_xlfn.XLOOKUP(C1826,sales!C:C,scon!E:E,"")</f>
        <v>0</v>
      </c>
      <c r="F1826" s="4"/>
      <c r="G1826" s="27"/>
      <c r="H1826" s="28"/>
      <c r="I1826" s="4"/>
      <c r="J1826" s="35">
        <f>_xlfn.XLOOKUP(C1826,sales!C:C,scon!L:L,"")</f>
        <v>0</v>
      </c>
      <c r="K1826" s="31"/>
      <c r="L1826" s="31"/>
      <c r="M1826" s="33" t="str">
        <f t="shared" si="140"/>
        <v/>
      </c>
      <c r="N1826" s="33" t="str">
        <f t="shared" si="141"/>
        <v/>
      </c>
      <c r="O1826" s="33" t="str">
        <f t="shared" si="142"/>
        <v/>
      </c>
      <c r="P1826" s="4"/>
      <c r="Q1826" s="33" t="str">
        <f t="shared" si="143"/>
        <v/>
      </c>
      <c r="R1826" s="34" t="str">
        <f t="shared" si="144"/>
        <v/>
      </c>
    </row>
    <row r="1827" spans="1:18" x14ac:dyDescent="0.35">
      <c r="A1827" s="25">
        <v>1823</v>
      </c>
      <c r="B1827" s="26">
        <f>_xlfn.XLOOKUP(C1827,sales!C:C,scon!B:B,"")</f>
        <v>0</v>
      </c>
      <c r="C1827" s="4"/>
      <c r="D1827" s="26">
        <f>_xlfn.XLOOKUP(C1827,sales!C:C,scon!D:D,"")</f>
        <v>0</v>
      </c>
      <c r="E1827" s="26">
        <f>_xlfn.XLOOKUP(C1827,sales!C:C,scon!E:E,"")</f>
        <v>0</v>
      </c>
      <c r="F1827" s="4"/>
      <c r="G1827" s="27"/>
      <c r="H1827" s="28"/>
      <c r="I1827" s="4"/>
      <c r="J1827" s="35">
        <f>_xlfn.XLOOKUP(C1827,sales!C:C,scon!L:L,"")</f>
        <v>0</v>
      </c>
      <c r="K1827" s="31"/>
      <c r="L1827" s="31"/>
      <c r="M1827" s="33" t="str">
        <f t="shared" si="140"/>
        <v/>
      </c>
      <c r="N1827" s="33" t="str">
        <f t="shared" si="141"/>
        <v/>
      </c>
      <c r="O1827" s="33" t="str">
        <f t="shared" si="142"/>
        <v/>
      </c>
      <c r="P1827" s="4"/>
      <c r="Q1827" s="33" t="str">
        <f t="shared" si="143"/>
        <v/>
      </c>
      <c r="R1827" s="34" t="str">
        <f t="shared" si="144"/>
        <v/>
      </c>
    </row>
    <row r="1828" spans="1:18" x14ac:dyDescent="0.35">
      <c r="A1828" s="25">
        <v>1824</v>
      </c>
      <c r="B1828" s="26">
        <f>_xlfn.XLOOKUP(C1828,sales!C:C,scon!B:B,"")</f>
        <v>0</v>
      </c>
      <c r="C1828" s="4"/>
      <c r="D1828" s="26">
        <f>_xlfn.XLOOKUP(C1828,sales!C:C,scon!D:D,"")</f>
        <v>0</v>
      </c>
      <c r="E1828" s="26">
        <f>_xlfn.XLOOKUP(C1828,sales!C:C,scon!E:E,"")</f>
        <v>0</v>
      </c>
      <c r="F1828" s="4"/>
      <c r="G1828" s="27"/>
      <c r="H1828" s="28"/>
      <c r="I1828" s="4"/>
      <c r="J1828" s="35">
        <f>_xlfn.XLOOKUP(C1828,sales!C:C,scon!L:L,"")</f>
        <v>0</v>
      </c>
      <c r="K1828" s="31"/>
      <c r="L1828" s="31"/>
      <c r="M1828" s="33" t="str">
        <f t="shared" si="140"/>
        <v/>
      </c>
      <c r="N1828" s="33" t="str">
        <f t="shared" si="141"/>
        <v/>
      </c>
      <c r="O1828" s="33" t="str">
        <f t="shared" si="142"/>
        <v/>
      </c>
      <c r="P1828" s="4"/>
      <c r="Q1828" s="33" t="str">
        <f t="shared" si="143"/>
        <v/>
      </c>
      <c r="R1828" s="34" t="str">
        <f t="shared" si="144"/>
        <v/>
      </c>
    </row>
    <row r="1829" spans="1:18" x14ac:dyDescent="0.35">
      <c r="A1829" s="25">
        <v>1825</v>
      </c>
      <c r="B1829" s="26">
        <f>_xlfn.XLOOKUP(C1829,sales!C:C,scon!B:B,"")</f>
        <v>0</v>
      </c>
      <c r="C1829" s="4"/>
      <c r="D1829" s="26">
        <f>_xlfn.XLOOKUP(C1829,sales!C:C,scon!D:D,"")</f>
        <v>0</v>
      </c>
      <c r="E1829" s="26">
        <f>_xlfn.XLOOKUP(C1829,sales!C:C,scon!E:E,"")</f>
        <v>0</v>
      </c>
      <c r="F1829" s="4"/>
      <c r="G1829" s="27"/>
      <c r="H1829" s="28"/>
      <c r="I1829" s="4"/>
      <c r="J1829" s="35">
        <f>_xlfn.XLOOKUP(C1829,sales!C:C,scon!L:L,"")</f>
        <v>0</v>
      </c>
      <c r="K1829" s="31"/>
      <c r="L1829" s="31"/>
      <c r="M1829" s="33" t="str">
        <f t="shared" si="140"/>
        <v/>
      </c>
      <c r="N1829" s="33" t="str">
        <f t="shared" si="141"/>
        <v/>
      </c>
      <c r="O1829" s="33" t="str">
        <f t="shared" si="142"/>
        <v/>
      </c>
      <c r="P1829" s="4"/>
      <c r="Q1829" s="33" t="str">
        <f t="shared" si="143"/>
        <v/>
      </c>
      <c r="R1829" s="34" t="str">
        <f t="shared" si="144"/>
        <v/>
      </c>
    </row>
    <row r="1830" spans="1:18" x14ac:dyDescent="0.35">
      <c r="A1830" s="25">
        <v>1826</v>
      </c>
      <c r="B1830" s="26">
        <f>_xlfn.XLOOKUP(C1830,sales!C:C,scon!B:B,"")</f>
        <v>0</v>
      </c>
      <c r="C1830" s="4"/>
      <c r="D1830" s="26">
        <f>_xlfn.XLOOKUP(C1830,sales!C:C,scon!D:D,"")</f>
        <v>0</v>
      </c>
      <c r="E1830" s="26">
        <f>_xlfn.XLOOKUP(C1830,sales!C:C,scon!E:E,"")</f>
        <v>0</v>
      </c>
      <c r="F1830" s="4"/>
      <c r="G1830" s="27"/>
      <c r="H1830" s="28"/>
      <c r="I1830" s="4"/>
      <c r="J1830" s="35">
        <f>_xlfn.XLOOKUP(C1830,sales!C:C,scon!L:L,"")</f>
        <v>0</v>
      </c>
      <c r="K1830" s="31"/>
      <c r="L1830" s="31"/>
      <c r="M1830" s="33" t="str">
        <f t="shared" si="140"/>
        <v/>
      </c>
      <c r="N1830" s="33" t="str">
        <f t="shared" si="141"/>
        <v/>
      </c>
      <c r="O1830" s="33" t="str">
        <f t="shared" si="142"/>
        <v/>
      </c>
      <c r="P1830" s="4"/>
      <c r="Q1830" s="33" t="str">
        <f t="shared" si="143"/>
        <v/>
      </c>
      <c r="R1830" s="34" t="str">
        <f t="shared" si="144"/>
        <v/>
      </c>
    </row>
    <row r="1831" spans="1:18" x14ac:dyDescent="0.35">
      <c r="A1831" s="25">
        <v>1827</v>
      </c>
      <c r="B1831" s="26">
        <f>_xlfn.XLOOKUP(C1831,sales!C:C,scon!B:B,"")</f>
        <v>0</v>
      </c>
      <c r="C1831" s="4"/>
      <c r="D1831" s="26">
        <f>_xlfn.XLOOKUP(C1831,sales!C:C,scon!D:D,"")</f>
        <v>0</v>
      </c>
      <c r="E1831" s="26">
        <f>_xlfn.XLOOKUP(C1831,sales!C:C,scon!E:E,"")</f>
        <v>0</v>
      </c>
      <c r="F1831" s="4"/>
      <c r="G1831" s="27"/>
      <c r="H1831" s="28"/>
      <c r="I1831" s="4"/>
      <c r="J1831" s="35">
        <f>_xlfn.XLOOKUP(C1831,sales!C:C,scon!L:L,"")</f>
        <v>0</v>
      </c>
      <c r="K1831" s="31"/>
      <c r="L1831" s="31"/>
      <c r="M1831" s="33" t="str">
        <f t="shared" si="140"/>
        <v/>
      </c>
      <c r="N1831" s="33" t="str">
        <f t="shared" si="141"/>
        <v/>
      </c>
      <c r="O1831" s="33" t="str">
        <f t="shared" si="142"/>
        <v/>
      </c>
      <c r="P1831" s="4"/>
      <c r="Q1831" s="33" t="str">
        <f t="shared" si="143"/>
        <v/>
      </c>
      <c r="R1831" s="34" t="str">
        <f t="shared" si="144"/>
        <v/>
      </c>
    </row>
    <row r="1832" spans="1:18" x14ac:dyDescent="0.35">
      <c r="A1832" s="25">
        <v>1828</v>
      </c>
      <c r="B1832" s="26">
        <f>_xlfn.XLOOKUP(C1832,sales!C:C,scon!B:B,"")</f>
        <v>0</v>
      </c>
      <c r="C1832" s="4"/>
      <c r="D1832" s="26">
        <f>_xlfn.XLOOKUP(C1832,sales!C:C,scon!D:D,"")</f>
        <v>0</v>
      </c>
      <c r="E1832" s="26">
        <f>_xlfn.XLOOKUP(C1832,sales!C:C,scon!E:E,"")</f>
        <v>0</v>
      </c>
      <c r="F1832" s="4"/>
      <c r="G1832" s="27"/>
      <c r="H1832" s="28"/>
      <c r="I1832" s="4"/>
      <c r="J1832" s="35">
        <f>_xlfn.XLOOKUP(C1832,sales!C:C,scon!L:L,"")</f>
        <v>0</v>
      </c>
      <c r="K1832" s="31"/>
      <c r="L1832" s="31"/>
      <c r="M1832" s="33" t="str">
        <f t="shared" si="140"/>
        <v/>
      </c>
      <c r="N1832" s="33" t="str">
        <f t="shared" si="141"/>
        <v/>
      </c>
      <c r="O1832" s="33" t="str">
        <f t="shared" si="142"/>
        <v/>
      </c>
      <c r="P1832" s="4"/>
      <c r="Q1832" s="33" t="str">
        <f t="shared" si="143"/>
        <v/>
      </c>
      <c r="R1832" s="34" t="str">
        <f t="shared" si="144"/>
        <v/>
      </c>
    </row>
    <row r="1833" spans="1:18" x14ac:dyDescent="0.35">
      <c r="A1833" s="25">
        <v>1829</v>
      </c>
      <c r="B1833" s="26">
        <f>_xlfn.XLOOKUP(C1833,sales!C:C,scon!B:B,"")</f>
        <v>0</v>
      </c>
      <c r="C1833" s="4"/>
      <c r="D1833" s="26">
        <f>_xlfn.XLOOKUP(C1833,sales!C:C,scon!D:D,"")</f>
        <v>0</v>
      </c>
      <c r="E1833" s="26">
        <f>_xlfn.XLOOKUP(C1833,sales!C:C,scon!E:E,"")</f>
        <v>0</v>
      </c>
      <c r="F1833" s="4"/>
      <c r="G1833" s="27"/>
      <c r="H1833" s="28"/>
      <c r="I1833" s="4"/>
      <c r="J1833" s="35">
        <f>_xlfn.XLOOKUP(C1833,sales!C:C,scon!L:L,"")</f>
        <v>0</v>
      </c>
      <c r="K1833" s="31"/>
      <c r="L1833" s="31"/>
      <c r="M1833" s="33" t="str">
        <f t="shared" si="140"/>
        <v/>
      </c>
      <c r="N1833" s="33" t="str">
        <f t="shared" si="141"/>
        <v/>
      </c>
      <c r="O1833" s="33" t="str">
        <f t="shared" si="142"/>
        <v/>
      </c>
      <c r="P1833" s="4"/>
      <c r="Q1833" s="33" t="str">
        <f t="shared" si="143"/>
        <v/>
      </c>
      <c r="R1833" s="34" t="str">
        <f t="shared" si="144"/>
        <v/>
      </c>
    </row>
    <row r="1834" spans="1:18" x14ac:dyDescent="0.35">
      <c r="A1834" s="25">
        <v>1830</v>
      </c>
      <c r="B1834" s="26">
        <f>_xlfn.XLOOKUP(C1834,sales!C:C,scon!B:B,"")</f>
        <v>0</v>
      </c>
      <c r="C1834" s="4"/>
      <c r="D1834" s="26">
        <f>_xlfn.XLOOKUP(C1834,sales!C:C,scon!D:D,"")</f>
        <v>0</v>
      </c>
      <c r="E1834" s="26">
        <f>_xlfn.XLOOKUP(C1834,sales!C:C,scon!E:E,"")</f>
        <v>0</v>
      </c>
      <c r="F1834" s="4"/>
      <c r="G1834" s="27"/>
      <c r="H1834" s="28"/>
      <c r="I1834" s="4"/>
      <c r="J1834" s="35">
        <f>_xlfn.XLOOKUP(C1834,sales!C:C,scon!L:L,"")</f>
        <v>0</v>
      </c>
      <c r="K1834" s="31"/>
      <c r="L1834" s="31"/>
      <c r="M1834" s="33" t="str">
        <f t="shared" si="140"/>
        <v/>
      </c>
      <c r="N1834" s="33" t="str">
        <f t="shared" si="141"/>
        <v/>
      </c>
      <c r="O1834" s="33" t="str">
        <f t="shared" si="142"/>
        <v/>
      </c>
      <c r="P1834" s="4"/>
      <c r="Q1834" s="33" t="str">
        <f t="shared" si="143"/>
        <v/>
      </c>
      <c r="R1834" s="34" t="str">
        <f t="shared" si="144"/>
        <v/>
      </c>
    </row>
    <row r="1835" spans="1:18" x14ac:dyDescent="0.35">
      <c r="A1835" s="25">
        <v>1831</v>
      </c>
      <c r="B1835" s="26">
        <f>_xlfn.XLOOKUP(C1835,sales!C:C,scon!B:B,"")</f>
        <v>0</v>
      </c>
      <c r="C1835" s="4"/>
      <c r="D1835" s="26">
        <f>_xlfn.XLOOKUP(C1835,sales!C:C,scon!D:D,"")</f>
        <v>0</v>
      </c>
      <c r="E1835" s="26">
        <f>_xlfn.XLOOKUP(C1835,sales!C:C,scon!E:E,"")</f>
        <v>0</v>
      </c>
      <c r="F1835" s="4"/>
      <c r="G1835" s="27"/>
      <c r="H1835" s="28"/>
      <c r="I1835" s="4"/>
      <c r="J1835" s="35">
        <f>_xlfn.XLOOKUP(C1835,sales!C:C,scon!L:L,"")</f>
        <v>0</v>
      </c>
      <c r="K1835" s="31"/>
      <c r="L1835" s="31"/>
      <c r="M1835" s="33" t="str">
        <f t="shared" si="140"/>
        <v/>
      </c>
      <c r="N1835" s="33" t="str">
        <f t="shared" si="141"/>
        <v/>
      </c>
      <c r="O1835" s="33" t="str">
        <f t="shared" si="142"/>
        <v/>
      </c>
      <c r="P1835" s="4"/>
      <c r="Q1835" s="33" t="str">
        <f t="shared" si="143"/>
        <v/>
      </c>
      <c r="R1835" s="34" t="str">
        <f t="shared" si="144"/>
        <v/>
      </c>
    </row>
    <row r="1836" spans="1:18" x14ac:dyDescent="0.35">
      <c r="A1836" s="25">
        <v>1832</v>
      </c>
      <c r="B1836" s="26">
        <f>_xlfn.XLOOKUP(C1836,sales!C:C,scon!B:B,"")</f>
        <v>0</v>
      </c>
      <c r="C1836" s="4"/>
      <c r="D1836" s="26">
        <f>_xlfn.XLOOKUP(C1836,sales!C:C,scon!D:D,"")</f>
        <v>0</v>
      </c>
      <c r="E1836" s="26">
        <f>_xlfn.XLOOKUP(C1836,sales!C:C,scon!E:E,"")</f>
        <v>0</v>
      </c>
      <c r="F1836" s="4"/>
      <c r="G1836" s="27"/>
      <c r="H1836" s="28"/>
      <c r="I1836" s="4"/>
      <c r="J1836" s="35">
        <f>_xlfn.XLOOKUP(C1836,sales!C:C,scon!L:L,"")</f>
        <v>0</v>
      </c>
      <c r="K1836" s="31"/>
      <c r="L1836" s="31"/>
      <c r="M1836" s="33" t="str">
        <f t="shared" si="140"/>
        <v/>
      </c>
      <c r="N1836" s="33" t="str">
        <f t="shared" si="141"/>
        <v/>
      </c>
      <c r="O1836" s="33" t="str">
        <f t="shared" si="142"/>
        <v/>
      </c>
      <c r="P1836" s="4"/>
      <c r="Q1836" s="33" t="str">
        <f t="shared" si="143"/>
        <v/>
      </c>
      <c r="R1836" s="34" t="str">
        <f t="shared" si="144"/>
        <v/>
      </c>
    </row>
    <row r="1837" spans="1:18" x14ac:dyDescent="0.35">
      <c r="A1837" s="25">
        <v>1833</v>
      </c>
      <c r="B1837" s="26">
        <f>_xlfn.XLOOKUP(C1837,sales!C:C,scon!B:B,"")</f>
        <v>0</v>
      </c>
      <c r="C1837" s="4"/>
      <c r="D1837" s="26">
        <f>_xlfn.XLOOKUP(C1837,sales!C:C,scon!D:D,"")</f>
        <v>0</v>
      </c>
      <c r="E1837" s="26">
        <f>_xlfn.XLOOKUP(C1837,sales!C:C,scon!E:E,"")</f>
        <v>0</v>
      </c>
      <c r="F1837" s="4"/>
      <c r="G1837" s="27"/>
      <c r="H1837" s="28"/>
      <c r="I1837" s="4"/>
      <c r="J1837" s="35">
        <f>_xlfn.XLOOKUP(C1837,sales!C:C,scon!L:L,"")</f>
        <v>0</v>
      </c>
      <c r="K1837" s="31"/>
      <c r="L1837" s="31"/>
      <c r="M1837" s="33" t="str">
        <f t="shared" si="140"/>
        <v/>
      </c>
      <c r="N1837" s="33" t="str">
        <f t="shared" si="141"/>
        <v/>
      </c>
      <c r="O1837" s="33" t="str">
        <f t="shared" si="142"/>
        <v/>
      </c>
      <c r="P1837" s="4"/>
      <c r="Q1837" s="33" t="str">
        <f t="shared" si="143"/>
        <v/>
      </c>
      <c r="R1837" s="34" t="str">
        <f t="shared" si="144"/>
        <v/>
      </c>
    </row>
    <row r="1838" spans="1:18" x14ac:dyDescent="0.35">
      <c r="A1838" s="25">
        <v>1834</v>
      </c>
      <c r="B1838" s="26">
        <f>_xlfn.XLOOKUP(C1838,sales!C:C,scon!B:B,"")</f>
        <v>0</v>
      </c>
      <c r="C1838" s="4"/>
      <c r="D1838" s="26">
        <f>_xlfn.XLOOKUP(C1838,sales!C:C,scon!D:D,"")</f>
        <v>0</v>
      </c>
      <c r="E1838" s="26">
        <f>_xlfn.XLOOKUP(C1838,sales!C:C,scon!E:E,"")</f>
        <v>0</v>
      </c>
      <c r="F1838" s="4"/>
      <c r="G1838" s="27"/>
      <c r="H1838" s="28"/>
      <c r="I1838" s="4"/>
      <c r="J1838" s="35">
        <f>_xlfn.XLOOKUP(C1838,sales!C:C,scon!L:L,"")</f>
        <v>0</v>
      </c>
      <c r="K1838" s="31"/>
      <c r="L1838" s="31"/>
      <c r="M1838" s="33" t="str">
        <f t="shared" si="140"/>
        <v/>
      </c>
      <c r="N1838" s="33" t="str">
        <f t="shared" si="141"/>
        <v/>
      </c>
      <c r="O1838" s="33" t="str">
        <f t="shared" si="142"/>
        <v/>
      </c>
      <c r="P1838" s="4"/>
      <c r="Q1838" s="33" t="str">
        <f t="shared" si="143"/>
        <v/>
      </c>
      <c r="R1838" s="34" t="str">
        <f t="shared" si="144"/>
        <v/>
      </c>
    </row>
    <row r="1839" spans="1:18" x14ac:dyDescent="0.35">
      <c r="A1839" s="25">
        <v>1835</v>
      </c>
      <c r="B1839" s="26">
        <f>_xlfn.XLOOKUP(C1839,sales!C:C,scon!B:B,"")</f>
        <v>0</v>
      </c>
      <c r="C1839" s="4"/>
      <c r="D1839" s="26">
        <f>_xlfn.XLOOKUP(C1839,sales!C:C,scon!D:D,"")</f>
        <v>0</v>
      </c>
      <c r="E1839" s="26">
        <f>_xlfn.XLOOKUP(C1839,sales!C:C,scon!E:E,"")</f>
        <v>0</v>
      </c>
      <c r="F1839" s="4"/>
      <c r="G1839" s="27"/>
      <c r="H1839" s="28"/>
      <c r="I1839" s="4"/>
      <c r="J1839" s="35">
        <f>_xlfn.XLOOKUP(C1839,sales!C:C,scon!L:L,"")</f>
        <v>0</v>
      </c>
      <c r="K1839" s="31"/>
      <c r="L1839" s="31"/>
      <c r="M1839" s="33" t="str">
        <f t="shared" si="140"/>
        <v/>
      </c>
      <c r="N1839" s="33" t="str">
        <f t="shared" si="141"/>
        <v/>
      </c>
      <c r="O1839" s="33" t="str">
        <f t="shared" si="142"/>
        <v/>
      </c>
      <c r="P1839" s="4"/>
      <c r="Q1839" s="33" t="str">
        <f t="shared" si="143"/>
        <v/>
      </c>
      <c r="R1839" s="34" t="str">
        <f t="shared" si="144"/>
        <v/>
      </c>
    </row>
    <row r="1840" spans="1:18" x14ac:dyDescent="0.35">
      <c r="A1840" s="25">
        <v>1836</v>
      </c>
      <c r="B1840" s="26">
        <f>_xlfn.XLOOKUP(C1840,sales!C:C,scon!B:B,"")</f>
        <v>0</v>
      </c>
      <c r="C1840" s="4"/>
      <c r="D1840" s="26">
        <f>_xlfn.XLOOKUP(C1840,sales!C:C,scon!D:D,"")</f>
        <v>0</v>
      </c>
      <c r="E1840" s="26">
        <f>_xlfn.XLOOKUP(C1840,sales!C:C,scon!E:E,"")</f>
        <v>0</v>
      </c>
      <c r="F1840" s="4"/>
      <c r="G1840" s="27"/>
      <c r="H1840" s="28"/>
      <c r="I1840" s="4"/>
      <c r="J1840" s="35">
        <f>_xlfn.XLOOKUP(C1840,sales!C:C,scon!L:L,"")</f>
        <v>0</v>
      </c>
      <c r="K1840" s="31"/>
      <c r="L1840" s="31"/>
      <c r="M1840" s="33" t="str">
        <f t="shared" si="140"/>
        <v/>
      </c>
      <c r="N1840" s="33" t="str">
        <f t="shared" si="141"/>
        <v/>
      </c>
      <c r="O1840" s="33" t="str">
        <f t="shared" si="142"/>
        <v/>
      </c>
      <c r="P1840" s="4"/>
      <c r="Q1840" s="33" t="str">
        <f t="shared" si="143"/>
        <v/>
      </c>
      <c r="R1840" s="34" t="str">
        <f t="shared" si="144"/>
        <v/>
      </c>
    </row>
    <row r="1841" spans="1:18" x14ac:dyDescent="0.35">
      <c r="A1841" s="25">
        <v>1837</v>
      </c>
      <c r="B1841" s="26">
        <f>_xlfn.XLOOKUP(C1841,sales!C:C,scon!B:B,"")</f>
        <v>0</v>
      </c>
      <c r="C1841" s="4"/>
      <c r="D1841" s="26">
        <f>_xlfn.XLOOKUP(C1841,sales!C:C,scon!D:D,"")</f>
        <v>0</v>
      </c>
      <c r="E1841" s="26">
        <f>_xlfn.XLOOKUP(C1841,sales!C:C,scon!E:E,"")</f>
        <v>0</v>
      </c>
      <c r="F1841" s="4"/>
      <c r="G1841" s="27"/>
      <c r="H1841" s="28"/>
      <c r="I1841" s="4"/>
      <c r="J1841" s="35">
        <f>_xlfn.XLOOKUP(C1841,sales!C:C,scon!L:L,"")</f>
        <v>0</v>
      </c>
      <c r="K1841" s="31"/>
      <c r="L1841" s="31"/>
      <c r="M1841" s="33" t="str">
        <f t="shared" si="140"/>
        <v/>
      </c>
      <c r="N1841" s="33" t="str">
        <f t="shared" si="141"/>
        <v/>
      </c>
      <c r="O1841" s="33" t="str">
        <f t="shared" si="142"/>
        <v/>
      </c>
      <c r="P1841" s="4"/>
      <c r="Q1841" s="33" t="str">
        <f t="shared" si="143"/>
        <v/>
      </c>
      <c r="R1841" s="34" t="str">
        <f t="shared" si="144"/>
        <v/>
      </c>
    </row>
    <row r="1842" spans="1:18" x14ac:dyDescent="0.35">
      <c r="A1842" s="25">
        <v>1838</v>
      </c>
      <c r="B1842" s="26">
        <f>_xlfn.XLOOKUP(C1842,sales!C:C,scon!B:B,"")</f>
        <v>0</v>
      </c>
      <c r="C1842" s="4"/>
      <c r="D1842" s="26">
        <f>_xlfn.XLOOKUP(C1842,sales!C:C,scon!D:D,"")</f>
        <v>0</v>
      </c>
      <c r="E1842" s="26">
        <f>_xlfn.XLOOKUP(C1842,sales!C:C,scon!E:E,"")</f>
        <v>0</v>
      </c>
      <c r="F1842" s="4"/>
      <c r="G1842" s="27"/>
      <c r="H1842" s="28"/>
      <c r="I1842" s="4"/>
      <c r="J1842" s="35">
        <f>_xlfn.XLOOKUP(C1842,sales!C:C,scon!L:L,"")</f>
        <v>0</v>
      </c>
      <c r="K1842" s="31"/>
      <c r="L1842" s="31"/>
      <c r="M1842" s="33" t="str">
        <f t="shared" si="140"/>
        <v/>
      </c>
      <c r="N1842" s="33" t="str">
        <f t="shared" si="141"/>
        <v/>
      </c>
      <c r="O1842" s="33" t="str">
        <f t="shared" si="142"/>
        <v/>
      </c>
      <c r="P1842" s="4"/>
      <c r="Q1842" s="33" t="str">
        <f t="shared" si="143"/>
        <v/>
      </c>
      <c r="R1842" s="34" t="str">
        <f t="shared" si="144"/>
        <v/>
      </c>
    </row>
    <row r="1843" spans="1:18" x14ac:dyDescent="0.35">
      <c r="A1843" s="25">
        <v>1839</v>
      </c>
      <c r="B1843" s="26">
        <f>_xlfn.XLOOKUP(C1843,sales!C:C,scon!B:B,"")</f>
        <v>0</v>
      </c>
      <c r="C1843" s="4"/>
      <c r="D1843" s="26">
        <f>_xlfn.XLOOKUP(C1843,sales!C:C,scon!D:D,"")</f>
        <v>0</v>
      </c>
      <c r="E1843" s="26">
        <f>_xlfn.XLOOKUP(C1843,sales!C:C,scon!E:E,"")</f>
        <v>0</v>
      </c>
      <c r="F1843" s="4"/>
      <c r="G1843" s="27"/>
      <c r="H1843" s="28"/>
      <c r="I1843" s="4"/>
      <c r="J1843" s="35">
        <f>_xlfn.XLOOKUP(C1843,sales!C:C,scon!L:L,"")</f>
        <v>0</v>
      </c>
      <c r="K1843" s="31"/>
      <c r="L1843" s="31"/>
      <c r="M1843" s="33" t="str">
        <f t="shared" si="140"/>
        <v/>
      </c>
      <c r="N1843" s="33" t="str">
        <f t="shared" si="141"/>
        <v/>
      </c>
      <c r="O1843" s="33" t="str">
        <f t="shared" si="142"/>
        <v/>
      </c>
      <c r="P1843" s="4"/>
      <c r="Q1843" s="33" t="str">
        <f t="shared" si="143"/>
        <v/>
      </c>
      <c r="R1843" s="34" t="str">
        <f t="shared" si="144"/>
        <v/>
      </c>
    </row>
    <row r="1844" spans="1:18" x14ac:dyDescent="0.35">
      <c r="A1844" s="25">
        <v>1840</v>
      </c>
      <c r="B1844" s="26">
        <f>_xlfn.XLOOKUP(C1844,sales!C:C,scon!B:B,"")</f>
        <v>0</v>
      </c>
      <c r="C1844" s="4"/>
      <c r="D1844" s="26">
        <f>_xlfn.XLOOKUP(C1844,sales!C:C,scon!D:D,"")</f>
        <v>0</v>
      </c>
      <c r="E1844" s="26">
        <f>_xlfn.XLOOKUP(C1844,sales!C:C,scon!E:E,"")</f>
        <v>0</v>
      </c>
      <c r="F1844" s="4"/>
      <c r="G1844" s="27"/>
      <c r="H1844" s="28"/>
      <c r="I1844" s="4"/>
      <c r="J1844" s="35">
        <f>_xlfn.XLOOKUP(C1844,sales!C:C,scon!L:L,"")</f>
        <v>0</v>
      </c>
      <c r="K1844" s="31"/>
      <c r="L1844" s="31"/>
      <c r="M1844" s="33" t="str">
        <f t="shared" si="140"/>
        <v/>
      </c>
      <c r="N1844" s="33" t="str">
        <f t="shared" si="141"/>
        <v/>
      </c>
      <c r="O1844" s="33" t="str">
        <f t="shared" si="142"/>
        <v/>
      </c>
      <c r="P1844" s="4"/>
      <c r="Q1844" s="33" t="str">
        <f t="shared" si="143"/>
        <v/>
      </c>
      <c r="R1844" s="34" t="str">
        <f t="shared" si="144"/>
        <v/>
      </c>
    </row>
    <row r="1845" spans="1:18" x14ac:dyDescent="0.35">
      <c r="A1845" s="25">
        <v>1841</v>
      </c>
      <c r="B1845" s="26">
        <f>_xlfn.XLOOKUP(C1845,sales!C:C,scon!B:B,"")</f>
        <v>0</v>
      </c>
      <c r="C1845" s="4"/>
      <c r="D1845" s="26">
        <f>_xlfn.XLOOKUP(C1845,sales!C:C,scon!D:D,"")</f>
        <v>0</v>
      </c>
      <c r="E1845" s="26">
        <f>_xlfn.XLOOKUP(C1845,sales!C:C,scon!E:E,"")</f>
        <v>0</v>
      </c>
      <c r="F1845" s="4"/>
      <c r="G1845" s="27"/>
      <c r="H1845" s="28"/>
      <c r="I1845" s="4"/>
      <c r="J1845" s="35">
        <f>_xlfn.XLOOKUP(C1845,sales!C:C,scon!L:L,"")</f>
        <v>0</v>
      </c>
      <c r="K1845" s="31"/>
      <c r="L1845" s="31"/>
      <c r="M1845" s="33" t="str">
        <f t="shared" si="140"/>
        <v/>
      </c>
      <c r="N1845" s="33" t="str">
        <f t="shared" si="141"/>
        <v/>
      </c>
      <c r="O1845" s="33" t="str">
        <f t="shared" si="142"/>
        <v/>
      </c>
      <c r="P1845" s="4"/>
      <c r="Q1845" s="33" t="str">
        <f t="shared" si="143"/>
        <v/>
      </c>
      <c r="R1845" s="34" t="str">
        <f t="shared" si="144"/>
        <v/>
      </c>
    </row>
    <row r="1846" spans="1:18" x14ac:dyDescent="0.35">
      <c r="A1846" s="25">
        <v>1842</v>
      </c>
      <c r="B1846" s="26">
        <f>_xlfn.XLOOKUP(C1846,sales!C:C,scon!B:B,"")</f>
        <v>0</v>
      </c>
      <c r="C1846" s="4"/>
      <c r="D1846" s="26">
        <f>_xlfn.XLOOKUP(C1846,sales!C:C,scon!D:D,"")</f>
        <v>0</v>
      </c>
      <c r="E1846" s="26">
        <f>_xlfn.XLOOKUP(C1846,sales!C:C,scon!E:E,"")</f>
        <v>0</v>
      </c>
      <c r="F1846" s="4"/>
      <c r="G1846" s="27"/>
      <c r="H1846" s="28"/>
      <c r="I1846" s="4"/>
      <c r="J1846" s="35">
        <f>_xlfn.XLOOKUP(C1846,sales!C:C,scon!L:L,"")</f>
        <v>0</v>
      </c>
      <c r="K1846" s="31"/>
      <c r="L1846" s="31"/>
      <c r="M1846" s="33" t="str">
        <f t="shared" si="140"/>
        <v/>
      </c>
      <c r="N1846" s="33" t="str">
        <f t="shared" si="141"/>
        <v/>
      </c>
      <c r="O1846" s="33" t="str">
        <f t="shared" si="142"/>
        <v/>
      </c>
      <c r="P1846" s="4"/>
      <c r="Q1846" s="33" t="str">
        <f t="shared" si="143"/>
        <v/>
      </c>
      <c r="R1846" s="34" t="str">
        <f t="shared" si="144"/>
        <v/>
      </c>
    </row>
    <row r="1847" spans="1:18" x14ac:dyDescent="0.35">
      <c r="A1847" s="25">
        <v>1843</v>
      </c>
      <c r="B1847" s="26">
        <f>_xlfn.XLOOKUP(C1847,sales!C:C,scon!B:B,"")</f>
        <v>0</v>
      </c>
      <c r="C1847" s="4"/>
      <c r="D1847" s="26">
        <f>_xlfn.XLOOKUP(C1847,sales!C:C,scon!D:D,"")</f>
        <v>0</v>
      </c>
      <c r="E1847" s="26">
        <f>_xlfn.XLOOKUP(C1847,sales!C:C,scon!E:E,"")</f>
        <v>0</v>
      </c>
      <c r="F1847" s="4"/>
      <c r="G1847" s="27"/>
      <c r="H1847" s="28"/>
      <c r="I1847" s="4"/>
      <c r="J1847" s="35">
        <f>_xlfn.XLOOKUP(C1847,sales!C:C,scon!L:L,"")</f>
        <v>0</v>
      </c>
      <c r="K1847" s="31"/>
      <c r="L1847" s="31"/>
      <c r="M1847" s="33" t="str">
        <f t="shared" si="140"/>
        <v/>
      </c>
      <c r="N1847" s="33" t="str">
        <f t="shared" si="141"/>
        <v/>
      </c>
      <c r="O1847" s="33" t="str">
        <f t="shared" si="142"/>
        <v/>
      </c>
      <c r="P1847" s="4"/>
      <c r="Q1847" s="33" t="str">
        <f t="shared" si="143"/>
        <v/>
      </c>
      <c r="R1847" s="34" t="str">
        <f t="shared" si="144"/>
        <v/>
      </c>
    </row>
    <row r="1848" spans="1:18" x14ac:dyDescent="0.35">
      <c r="A1848" s="25">
        <v>1844</v>
      </c>
      <c r="B1848" s="26">
        <f>_xlfn.XLOOKUP(C1848,sales!C:C,scon!B:B,"")</f>
        <v>0</v>
      </c>
      <c r="C1848" s="4"/>
      <c r="D1848" s="26">
        <f>_xlfn.XLOOKUP(C1848,sales!C:C,scon!D:D,"")</f>
        <v>0</v>
      </c>
      <c r="E1848" s="26">
        <f>_xlfn.XLOOKUP(C1848,sales!C:C,scon!E:E,"")</f>
        <v>0</v>
      </c>
      <c r="F1848" s="4"/>
      <c r="G1848" s="27"/>
      <c r="H1848" s="28"/>
      <c r="I1848" s="4"/>
      <c r="J1848" s="35">
        <f>_xlfn.XLOOKUP(C1848,sales!C:C,scon!L:L,"")</f>
        <v>0</v>
      </c>
      <c r="K1848" s="31"/>
      <c r="L1848" s="31"/>
      <c r="M1848" s="33" t="str">
        <f t="shared" si="140"/>
        <v/>
      </c>
      <c r="N1848" s="33" t="str">
        <f t="shared" si="141"/>
        <v/>
      </c>
      <c r="O1848" s="33" t="str">
        <f t="shared" si="142"/>
        <v/>
      </c>
      <c r="P1848" s="4"/>
      <c r="Q1848" s="33" t="str">
        <f t="shared" si="143"/>
        <v/>
      </c>
      <c r="R1848" s="34" t="str">
        <f t="shared" si="144"/>
        <v/>
      </c>
    </row>
    <row r="1849" spans="1:18" x14ac:dyDescent="0.35">
      <c r="A1849" s="25">
        <v>1845</v>
      </c>
      <c r="B1849" s="26">
        <f>_xlfn.XLOOKUP(C1849,sales!C:C,scon!B:B,"")</f>
        <v>0</v>
      </c>
      <c r="C1849" s="4"/>
      <c r="D1849" s="26">
        <f>_xlfn.XLOOKUP(C1849,sales!C:C,scon!D:D,"")</f>
        <v>0</v>
      </c>
      <c r="E1849" s="26">
        <f>_xlfn.XLOOKUP(C1849,sales!C:C,scon!E:E,"")</f>
        <v>0</v>
      </c>
      <c r="F1849" s="4"/>
      <c r="G1849" s="27"/>
      <c r="H1849" s="28"/>
      <c r="I1849" s="4"/>
      <c r="J1849" s="35">
        <f>_xlfn.XLOOKUP(C1849,sales!C:C,scon!L:L,"")</f>
        <v>0</v>
      </c>
      <c r="K1849" s="31"/>
      <c r="L1849" s="31"/>
      <c r="M1849" s="33" t="str">
        <f t="shared" si="140"/>
        <v/>
      </c>
      <c r="N1849" s="33" t="str">
        <f t="shared" si="141"/>
        <v/>
      </c>
      <c r="O1849" s="33" t="str">
        <f t="shared" si="142"/>
        <v/>
      </c>
      <c r="P1849" s="4"/>
      <c r="Q1849" s="33" t="str">
        <f t="shared" si="143"/>
        <v/>
      </c>
      <c r="R1849" s="34" t="str">
        <f t="shared" si="144"/>
        <v/>
      </c>
    </row>
    <row r="1850" spans="1:18" x14ac:dyDescent="0.35">
      <c r="A1850" s="25">
        <v>1846</v>
      </c>
      <c r="B1850" s="26">
        <f>_xlfn.XLOOKUP(C1850,sales!C:C,scon!B:B,"")</f>
        <v>0</v>
      </c>
      <c r="C1850" s="4"/>
      <c r="D1850" s="26">
        <f>_xlfn.XLOOKUP(C1850,sales!C:C,scon!D:D,"")</f>
        <v>0</v>
      </c>
      <c r="E1850" s="26">
        <f>_xlfn.XLOOKUP(C1850,sales!C:C,scon!E:E,"")</f>
        <v>0</v>
      </c>
      <c r="F1850" s="4"/>
      <c r="G1850" s="27"/>
      <c r="H1850" s="28"/>
      <c r="I1850" s="4"/>
      <c r="J1850" s="35">
        <f>_xlfn.XLOOKUP(C1850,sales!C:C,scon!L:L,"")</f>
        <v>0</v>
      </c>
      <c r="K1850" s="31"/>
      <c r="L1850" s="31"/>
      <c r="M1850" s="33" t="str">
        <f t="shared" si="140"/>
        <v/>
      </c>
      <c r="N1850" s="33" t="str">
        <f t="shared" si="141"/>
        <v/>
      </c>
      <c r="O1850" s="33" t="str">
        <f t="shared" si="142"/>
        <v/>
      </c>
      <c r="P1850" s="4"/>
      <c r="Q1850" s="33" t="str">
        <f t="shared" si="143"/>
        <v/>
      </c>
      <c r="R1850" s="34" t="str">
        <f t="shared" si="144"/>
        <v/>
      </c>
    </row>
    <row r="1851" spans="1:18" x14ac:dyDescent="0.35">
      <c r="A1851" s="25">
        <v>1847</v>
      </c>
      <c r="B1851" s="26">
        <f>_xlfn.XLOOKUP(C1851,sales!C:C,scon!B:B,"")</f>
        <v>0</v>
      </c>
      <c r="C1851" s="4"/>
      <c r="D1851" s="26">
        <f>_xlfn.XLOOKUP(C1851,sales!C:C,scon!D:D,"")</f>
        <v>0</v>
      </c>
      <c r="E1851" s="26">
        <f>_xlfn.XLOOKUP(C1851,sales!C:C,scon!E:E,"")</f>
        <v>0</v>
      </c>
      <c r="F1851" s="4"/>
      <c r="G1851" s="27"/>
      <c r="H1851" s="28"/>
      <c r="I1851" s="4"/>
      <c r="J1851" s="35">
        <f>_xlfn.XLOOKUP(C1851,sales!C:C,scon!L:L,"")</f>
        <v>0</v>
      </c>
      <c r="K1851" s="31"/>
      <c r="L1851" s="31"/>
      <c r="M1851" s="33" t="str">
        <f t="shared" si="140"/>
        <v/>
      </c>
      <c r="N1851" s="33" t="str">
        <f t="shared" si="141"/>
        <v/>
      </c>
      <c r="O1851" s="33" t="str">
        <f t="shared" si="142"/>
        <v/>
      </c>
      <c r="P1851" s="4"/>
      <c r="Q1851" s="33" t="str">
        <f t="shared" si="143"/>
        <v/>
      </c>
      <c r="R1851" s="34" t="str">
        <f t="shared" si="144"/>
        <v/>
      </c>
    </row>
    <row r="1852" spans="1:18" x14ac:dyDescent="0.35">
      <c r="A1852" s="25">
        <v>1848</v>
      </c>
      <c r="B1852" s="26">
        <f>_xlfn.XLOOKUP(C1852,sales!C:C,scon!B:B,"")</f>
        <v>0</v>
      </c>
      <c r="C1852" s="4"/>
      <c r="D1852" s="26">
        <f>_xlfn.XLOOKUP(C1852,sales!C:C,scon!D:D,"")</f>
        <v>0</v>
      </c>
      <c r="E1852" s="26">
        <f>_xlfn.XLOOKUP(C1852,sales!C:C,scon!E:E,"")</f>
        <v>0</v>
      </c>
      <c r="F1852" s="4"/>
      <c r="G1852" s="27"/>
      <c r="H1852" s="28"/>
      <c r="I1852" s="4"/>
      <c r="J1852" s="35">
        <f>_xlfn.XLOOKUP(C1852,sales!C:C,scon!L:L,"")</f>
        <v>0</v>
      </c>
      <c r="K1852" s="31"/>
      <c r="L1852" s="31"/>
      <c r="M1852" s="33" t="str">
        <f t="shared" si="140"/>
        <v/>
      </c>
      <c r="N1852" s="33" t="str">
        <f t="shared" si="141"/>
        <v/>
      </c>
      <c r="O1852" s="33" t="str">
        <f t="shared" si="142"/>
        <v/>
      </c>
      <c r="P1852" s="4"/>
      <c r="Q1852" s="33" t="str">
        <f t="shared" si="143"/>
        <v/>
      </c>
      <c r="R1852" s="34" t="str">
        <f t="shared" si="144"/>
        <v/>
      </c>
    </row>
    <row r="1853" spans="1:18" x14ac:dyDescent="0.35">
      <c r="A1853" s="25">
        <v>1849</v>
      </c>
      <c r="B1853" s="26">
        <f>_xlfn.XLOOKUP(C1853,sales!C:C,scon!B:B,"")</f>
        <v>0</v>
      </c>
      <c r="C1853" s="4"/>
      <c r="D1853" s="26">
        <f>_xlfn.XLOOKUP(C1853,sales!C:C,scon!D:D,"")</f>
        <v>0</v>
      </c>
      <c r="E1853" s="26">
        <f>_xlfn.XLOOKUP(C1853,sales!C:C,scon!E:E,"")</f>
        <v>0</v>
      </c>
      <c r="F1853" s="4"/>
      <c r="G1853" s="27"/>
      <c r="H1853" s="28"/>
      <c r="I1853" s="4"/>
      <c r="J1853" s="35">
        <f>_xlfn.XLOOKUP(C1853,sales!C:C,scon!L:L,"")</f>
        <v>0</v>
      </c>
      <c r="K1853" s="31"/>
      <c r="L1853" s="31"/>
      <c r="M1853" s="33" t="str">
        <f t="shared" si="140"/>
        <v/>
      </c>
      <c r="N1853" s="33" t="str">
        <f t="shared" si="141"/>
        <v/>
      </c>
      <c r="O1853" s="33" t="str">
        <f t="shared" si="142"/>
        <v/>
      </c>
      <c r="P1853" s="4"/>
      <c r="Q1853" s="33" t="str">
        <f t="shared" si="143"/>
        <v/>
      </c>
      <c r="R1853" s="34" t="str">
        <f t="shared" si="144"/>
        <v/>
      </c>
    </row>
    <row r="1854" spans="1:18" x14ac:dyDescent="0.35">
      <c r="A1854" s="25">
        <v>1850</v>
      </c>
      <c r="B1854" s="26">
        <f>_xlfn.XLOOKUP(C1854,sales!C:C,scon!B:B,"")</f>
        <v>0</v>
      </c>
      <c r="C1854" s="4"/>
      <c r="D1854" s="26">
        <f>_xlfn.XLOOKUP(C1854,sales!C:C,scon!D:D,"")</f>
        <v>0</v>
      </c>
      <c r="E1854" s="26">
        <f>_xlfn.XLOOKUP(C1854,sales!C:C,scon!E:E,"")</f>
        <v>0</v>
      </c>
      <c r="F1854" s="4"/>
      <c r="G1854" s="27"/>
      <c r="H1854" s="28"/>
      <c r="I1854" s="4"/>
      <c r="J1854" s="35">
        <f>_xlfn.XLOOKUP(C1854,sales!C:C,scon!L:L,"")</f>
        <v>0</v>
      </c>
      <c r="K1854" s="31"/>
      <c r="L1854" s="31"/>
      <c r="M1854" s="33" t="str">
        <f t="shared" si="140"/>
        <v/>
      </c>
      <c r="N1854" s="33" t="str">
        <f t="shared" si="141"/>
        <v/>
      </c>
      <c r="O1854" s="33" t="str">
        <f t="shared" si="142"/>
        <v/>
      </c>
      <c r="P1854" s="4"/>
      <c r="Q1854" s="33" t="str">
        <f t="shared" si="143"/>
        <v/>
      </c>
      <c r="R1854" s="34" t="str">
        <f t="shared" si="144"/>
        <v/>
      </c>
    </row>
    <row r="1855" spans="1:18" x14ac:dyDescent="0.35">
      <c r="A1855" s="25">
        <v>1851</v>
      </c>
      <c r="B1855" s="26">
        <f>_xlfn.XLOOKUP(C1855,sales!C:C,scon!B:B,"")</f>
        <v>0</v>
      </c>
      <c r="C1855" s="4"/>
      <c r="D1855" s="26">
        <f>_xlfn.XLOOKUP(C1855,sales!C:C,scon!D:D,"")</f>
        <v>0</v>
      </c>
      <c r="E1855" s="26">
        <f>_xlfn.XLOOKUP(C1855,sales!C:C,scon!E:E,"")</f>
        <v>0</v>
      </c>
      <c r="F1855" s="4"/>
      <c r="G1855" s="27"/>
      <c r="H1855" s="28"/>
      <c r="I1855" s="4"/>
      <c r="J1855" s="35">
        <f>_xlfn.XLOOKUP(C1855,sales!C:C,scon!L:L,"")</f>
        <v>0</v>
      </c>
      <c r="K1855" s="31"/>
      <c r="L1855" s="31"/>
      <c r="M1855" s="33" t="str">
        <f t="shared" si="140"/>
        <v/>
      </c>
      <c r="N1855" s="33" t="str">
        <f t="shared" si="141"/>
        <v/>
      </c>
      <c r="O1855" s="33" t="str">
        <f t="shared" si="142"/>
        <v/>
      </c>
      <c r="P1855" s="4"/>
      <c r="Q1855" s="33" t="str">
        <f t="shared" si="143"/>
        <v/>
      </c>
      <c r="R1855" s="34" t="str">
        <f t="shared" si="144"/>
        <v/>
      </c>
    </row>
    <row r="1856" spans="1:18" x14ac:dyDescent="0.35">
      <c r="A1856" s="25">
        <v>1852</v>
      </c>
      <c r="B1856" s="26">
        <f>_xlfn.XLOOKUP(C1856,sales!C:C,scon!B:B,"")</f>
        <v>0</v>
      </c>
      <c r="C1856" s="4"/>
      <c r="D1856" s="26">
        <f>_xlfn.XLOOKUP(C1856,sales!C:C,scon!D:D,"")</f>
        <v>0</v>
      </c>
      <c r="E1856" s="26">
        <f>_xlfn.XLOOKUP(C1856,sales!C:C,scon!E:E,"")</f>
        <v>0</v>
      </c>
      <c r="F1856" s="4"/>
      <c r="G1856" s="27"/>
      <c r="H1856" s="28"/>
      <c r="I1856" s="4"/>
      <c r="J1856" s="35">
        <f>_xlfn.XLOOKUP(C1856,sales!C:C,scon!L:L,"")</f>
        <v>0</v>
      </c>
      <c r="K1856" s="31"/>
      <c r="L1856" s="31"/>
      <c r="M1856" s="33" t="str">
        <f t="shared" si="140"/>
        <v/>
      </c>
      <c r="N1856" s="33" t="str">
        <f t="shared" si="141"/>
        <v/>
      </c>
      <c r="O1856" s="33" t="str">
        <f t="shared" si="142"/>
        <v/>
      </c>
      <c r="P1856" s="4"/>
      <c r="Q1856" s="33" t="str">
        <f t="shared" si="143"/>
        <v/>
      </c>
      <c r="R1856" s="34" t="str">
        <f t="shared" si="144"/>
        <v/>
      </c>
    </row>
    <row r="1857" spans="1:18" x14ac:dyDescent="0.35">
      <c r="A1857" s="25">
        <v>1853</v>
      </c>
      <c r="B1857" s="26">
        <f>_xlfn.XLOOKUP(C1857,sales!C:C,scon!B:B,"")</f>
        <v>0</v>
      </c>
      <c r="C1857" s="4"/>
      <c r="D1857" s="26">
        <f>_xlfn.XLOOKUP(C1857,sales!C:C,scon!D:D,"")</f>
        <v>0</v>
      </c>
      <c r="E1857" s="26">
        <f>_xlfn.XLOOKUP(C1857,sales!C:C,scon!E:E,"")</f>
        <v>0</v>
      </c>
      <c r="F1857" s="4"/>
      <c r="G1857" s="27"/>
      <c r="H1857" s="28"/>
      <c r="I1857" s="4"/>
      <c r="J1857" s="35">
        <f>_xlfn.XLOOKUP(C1857,sales!C:C,scon!L:L,"")</f>
        <v>0</v>
      </c>
      <c r="K1857" s="31"/>
      <c r="L1857" s="31"/>
      <c r="M1857" s="33" t="str">
        <f t="shared" si="140"/>
        <v/>
      </c>
      <c r="N1857" s="33" t="str">
        <f t="shared" si="141"/>
        <v/>
      </c>
      <c r="O1857" s="33" t="str">
        <f t="shared" si="142"/>
        <v/>
      </c>
      <c r="P1857" s="4"/>
      <c r="Q1857" s="33" t="str">
        <f t="shared" si="143"/>
        <v/>
      </c>
      <c r="R1857" s="34" t="str">
        <f t="shared" si="144"/>
        <v/>
      </c>
    </row>
    <row r="1858" spans="1:18" x14ac:dyDescent="0.35">
      <c r="A1858" s="25">
        <v>1854</v>
      </c>
      <c r="B1858" s="26">
        <f>_xlfn.XLOOKUP(C1858,sales!C:C,scon!B:B,"")</f>
        <v>0</v>
      </c>
      <c r="C1858" s="4"/>
      <c r="D1858" s="26">
        <f>_xlfn.XLOOKUP(C1858,sales!C:C,scon!D:D,"")</f>
        <v>0</v>
      </c>
      <c r="E1858" s="26">
        <f>_xlfn.XLOOKUP(C1858,sales!C:C,scon!E:E,"")</f>
        <v>0</v>
      </c>
      <c r="F1858" s="4"/>
      <c r="G1858" s="27"/>
      <c r="H1858" s="28"/>
      <c r="I1858" s="4"/>
      <c r="J1858" s="35">
        <f>_xlfn.XLOOKUP(C1858,sales!C:C,scon!L:L,"")</f>
        <v>0</v>
      </c>
      <c r="K1858" s="31"/>
      <c r="L1858" s="31"/>
      <c r="M1858" s="33" t="str">
        <f t="shared" si="140"/>
        <v/>
      </c>
      <c r="N1858" s="33" t="str">
        <f t="shared" si="141"/>
        <v/>
      </c>
      <c r="O1858" s="33" t="str">
        <f t="shared" si="142"/>
        <v/>
      </c>
      <c r="P1858" s="4"/>
      <c r="Q1858" s="33" t="str">
        <f t="shared" si="143"/>
        <v/>
      </c>
      <c r="R1858" s="34" t="str">
        <f t="shared" si="144"/>
        <v/>
      </c>
    </row>
    <row r="1859" spans="1:18" x14ac:dyDescent="0.35">
      <c r="A1859" s="25">
        <v>1855</v>
      </c>
      <c r="B1859" s="26">
        <f>_xlfn.XLOOKUP(C1859,sales!C:C,scon!B:B,"")</f>
        <v>0</v>
      </c>
      <c r="C1859" s="4"/>
      <c r="D1859" s="26">
        <f>_xlfn.XLOOKUP(C1859,sales!C:C,scon!D:D,"")</f>
        <v>0</v>
      </c>
      <c r="E1859" s="26">
        <f>_xlfn.XLOOKUP(C1859,sales!C:C,scon!E:E,"")</f>
        <v>0</v>
      </c>
      <c r="F1859" s="4"/>
      <c r="G1859" s="27"/>
      <c r="H1859" s="28"/>
      <c r="I1859" s="4"/>
      <c r="J1859" s="35">
        <f>_xlfn.XLOOKUP(C1859,sales!C:C,scon!L:L,"")</f>
        <v>0</v>
      </c>
      <c r="K1859" s="31"/>
      <c r="L1859" s="31"/>
      <c r="M1859" s="33" t="str">
        <f t="shared" si="140"/>
        <v/>
      </c>
      <c r="N1859" s="33" t="str">
        <f t="shared" si="141"/>
        <v/>
      </c>
      <c r="O1859" s="33" t="str">
        <f t="shared" si="142"/>
        <v/>
      </c>
      <c r="P1859" s="4"/>
      <c r="Q1859" s="33" t="str">
        <f t="shared" si="143"/>
        <v/>
      </c>
      <c r="R1859" s="34" t="str">
        <f t="shared" si="144"/>
        <v/>
      </c>
    </row>
    <row r="1860" spans="1:18" x14ac:dyDescent="0.35">
      <c r="A1860" s="25">
        <v>1856</v>
      </c>
      <c r="B1860" s="26">
        <f>_xlfn.XLOOKUP(C1860,sales!C:C,scon!B:B,"")</f>
        <v>0</v>
      </c>
      <c r="C1860" s="4"/>
      <c r="D1860" s="26">
        <f>_xlfn.XLOOKUP(C1860,sales!C:C,scon!D:D,"")</f>
        <v>0</v>
      </c>
      <c r="E1860" s="26">
        <f>_xlfn.XLOOKUP(C1860,sales!C:C,scon!E:E,"")</f>
        <v>0</v>
      </c>
      <c r="F1860" s="4"/>
      <c r="G1860" s="27"/>
      <c r="H1860" s="28"/>
      <c r="I1860" s="4"/>
      <c r="J1860" s="35">
        <f>_xlfn.XLOOKUP(C1860,sales!C:C,scon!L:L,"")</f>
        <v>0</v>
      </c>
      <c r="K1860" s="31"/>
      <c r="L1860" s="31"/>
      <c r="M1860" s="33" t="str">
        <f t="shared" si="140"/>
        <v/>
      </c>
      <c r="N1860" s="33" t="str">
        <f t="shared" si="141"/>
        <v/>
      </c>
      <c r="O1860" s="33" t="str">
        <f t="shared" si="142"/>
        <v/>
      </c>
      <c r="P1860" s="4"/>
      <c r="Q1860" s="33" t="str">
        <f t="shared" si="143"/>
        <v/>
      </c>
      <c r="R1860" s="34" t="str">
        <f t="shared" si="144"/>
        <v/>
      </c>
    </row>
    <row r="1861" spans="1:18" x14ac:dyDescent="0.35">
      <c r="A1861" s="25">
        <v>1857</v>
      </c>
      <c r="B1861" s="26">
        <f>_xlfn.XLOOKUP(C1861,sales!C:C,scon!B:B,"")</f>
        <v>0</v>
      </c>
      <c r="C1861" s="4"/>
      <c r="D1861" s="26">
        <f>_xlfn.XLOOKUP(C1861,sales!C:C,scon!D:D,"")</f>
        <v>0</v>
      </c>
      <c r="E1861" s="26">
        <f>_xlfn.XLOOKUP(C1861,sales!C:C,scon!E:E,"")</f>
        <v>0</v>
      </c>
      <c r="F1861" s="4"/>
      <c r="G1861" s="27"/>
      <c r="H1861" s="28"/>
      <c r="I1861" s="4"/>
      <c r="J1861" s="35">
        <f>_xlfn.XLOOKUP(C1861,sales!C:C,scon!L:L,"")</f>
        <v>0</v>
      </c>
      <c r="K1861" s="31"/>
      <c r="L1861" s="31"/>
      <c r="M1861" s="33" t="str">
        <f t="shared" ref="M1861:M1924" si="145">IF(I1861="","",J1861*I1861)</f>
        <v/>
      </c>
      <c r="N1861" s="33" t="str">
        <f t="shared" ref="N1861:N1924" si="146">IF(K1861="","",M1861 * K1861)</f>
        <v/>
      </c>
      <c r="O1861" s="33" t="str">
        <f t="shared" ref="O1861:O1924" si="147">IF(K1861="","",M1861 + N1861)</f>
        <v/>
      </c>
      <c r="P1861" s="4"/>
      <c r="Q1861" s="33" t="str">
        <f t="shared" ref="Q1861:Q1924" si="148">IF(L1861&amp;K1861="","",M1861 * L1861)</f>
        <v/>
      </c>
      <c r="R1861" s="34" t="str">
        <f t="shared" si="144"/>
        <v/>
      </c>
    </row>
    <row r="1862" spans="1:18" x14ac:dyDescent="0.35">
      <c r="A1862" s="25">
        <v>1858</v>
      </c>
      <c r="B1862" s="26">
        <f>_xlfn.XLOOKUP(C1862,sales!C:C,scon!B:B,"")</f>
        <v>0</v>
      </c>
      <c r="C1862" s="4"/>
      <c r="D1862" s="26">
        <f>_xlfn.XLOOKUP(C1862,sales!C:C,scon!D:D,"")</f>
        <v>0</v>
      </c>
      <c r="E1862" s="26">
        <f>_xlfn.XLOOKUP(C1862,sales!C:C,scon!E:E,"")</f>
        <v>0</v>
      </c>
      <c r="F1862" s="4"/>
      <c r="G1862" s="27"/>
      <c r="H1862" s="28"/>
      <c r="I1862" s="4"/>
      <c r="J1862" s="35">
        <f>_xlfn.XLOOKUP(C1862,sales!C:C,scon!L:L,"")</f>
        <v>0</v>
      </c>
      <c r="K1862" s="31"/>
      <c r="L1862" s="31"/>
      <c r="M1862" s="33" t="str">
        <f t="shared" si="145"/>
        <v/>
      </c>
      <c r="N1862" s="33" t="str">
        <f t="shared" si="146"/>
        <v/>
      </c>
      <c r="O1862" s="33" t="str">
        <f t="shared" si="147"/>
        <v/>
      </c>
      <c r="P1862" s="4"/>
      <c r="Q1862" s="33" t="str">
        <f t="shared" si="148"/>
        <v/>
      </c>
      <c r="R1862" s="34" t="str">
        <f t="shared" ref="R1862:R1925" si="149">IF(M1862="","",O1862-P1862-Q1862)</f>
        <v/>
      </c>
    </row>
    <row r="1863" spans="1:18" x14ac:dyDescent="0.35">
      <c r="A1863" s="25">
        <v>1859</v>
      </c>
      <c r="B1863" s="26">
        <f>_xlfn.XLOOKUP(C1863,sales!C:C,scon!B:B,"")</f>
        <v>0</v>
      </c>
      <c r="C1863" s="4"/>
      <c r="D1863" s="26">
        <f>_xlfn.XLOOKUP(C1863,sales!C:C,scon!D:D,"")</f>
        <v>0</v>
      </c>
      <c r="E1863" s="26">
        <f>_xlfn.XLOOKUP(C1863,sales!C:C,scon!E:E,"")</f>
        <v>0</v>
      </c>
      <c r="F1863" s="4"/>
      <c r="G1863" s="27"/>
      <c r="H1863" s="28"/>
      <c r="I1863" s="4"/>
      <c r="J1863" s="35">
        <f>_xlfn.XLOOKUP(C1863,sales!C:C,scon!L:L,"")</f>
        <v>0</v>
      </c>
      <c r="K1863" s="31"/>
      <c r="L1863" s="31"/>
      <c r="M1863" s="33" t="str">
        <f t="shared" si="145"/>
        <v/>
      </c>
      <c r="N1863" s="33" t="str">
        <f t="shared" si="146"/>
        <v/>
      </c>
      <c r="O1863" s="33" t="str">
        <f t="shared" si="147"/>
        <v/>
      </c>
      <c r="P1863" s="4"/>
      <c r="Q1863" s="33" t="str">
        <f t="shared" si="148"/>
        <v/>
      </c>
      <c r="R1863" s="34" t="str">
        <f t="shared" si="149"/>
        <v/>
      </c>
    </row>
    <row r="1864" spans="1:18" x14ac:dyDescent="0.35">
      <c r="A1864" s="25">
        <v>1860</v>
      </c>
      <c r="B1864" s="26">
        <f>_xlfn.XLOOKUP(C1864,sales!C:C,scon!B:B,"")</f>
        <v>0</v>
      </c>
      <c r="C1864" s="4"/>
      <c r="D1864" s="26">
        <f>_xlfn.XLOOKUP(C1864,sales!C:C,scon!D:D,"")</f>
        <v>0</v>
      </c>
      <c r="E1864" s="26">
        <f>_xlfn.XLOOKUP(C1864,sales!C:C,scon!E:E,"")</f>
        <v>0</v>
      </c>
      <c r="F1864" s="4"/>
      <c r="G1864" s="27"/>
      <c r="H1864" s="28"/>
      <c r="I1864" s="4"/>
      <c r="J1864" s="35">
        <f>_xlfn.XLOOKUP(C1864,sales!C:C,scon!L:L,"")</f>
        <v>0</v>
      </c>
      <c r="K1864" s="31"/>
      <c r="L1864" s="31"/>
      <c r="M1864" s="33" t="str">
        <f t="shared" si="145"/>
        <v/>
      </c>
      <c r="N1864" s="33" t="str">
        <f t="shared" si="146"/>
        <v/>
      </c>
      <c r="O1864" s="33" t="str">
        <f t="shared" si="147"/>
        <v/>
      </c>
      <c r="P1864" s="4"/>
      <c r="Q1864" s="33" t="str">
        <f t="shared" si="148"/>
        <v/>
      </c>
      <c r="R1864" s="34" t="str">
        <f t="shared" si="149"/>
        <v/>
      </c>
    </row>
    <row r="1865" spans="1:18" x14ac:dyDescent="0.35">
      <c r="A1865" s="25">
        <v>1861</v>
      </c>
      <c r="B1865" s="26">
        <f>_xlfn.XLOOKUP(C1865,sales!C:C,scon!B:B,"")</f>
        <v>0</v>
      </c>
      <c r="C1865" s="4"/>
      <c r="D1865" s="26">
        <f>_xlfn.XLOOKUP(C1865,sales!C:C,scon!D:D,"")</f>
        <v>0</v>
      </c>
      <c r="E1865" s="26">
        <f>_xlfn.XLOOKUP(C1865,sales!C:C,scon!E:E,"")</f>
        <v>0</v>
      </c>
      <c r="F1865" s="4"/>
      <c r="G1865" s="27"/>
      <c r="H1865" s="28"/>
      <c r="I1865" s="4"/>
      <c r="J1865" s="35">
        <f>_xlfn.XLOOKUP(C1865,sales!C:C,scon!L:L,"")</f>
        <v>0</v>
      </c>
      <c r="K1865" s="31"/>
      <c r="L1865" s="31"/>
      <c r="M1865" s="33" t="str">
        <f t="shared" si="145"/>
        <v/>
      </c>
      <c r="N1865" s="33" t="str">
        <f t="shared" si="146"/>
        <v/>
      </c>
      <c r="O1865" s="33" t="str">
        <f t="shared" si="147"/>
        <v/>
      </c>
      <c r="P1865" s="4"/>
      <c r="Q1865" s="33" t="str">
        <f t="shared" si="148"/>
        <v/>
      </c>
      <c r="R1865" s="34" t="str">
        <f t="shared" si="149"/>
        <v/>
      </c>
    </row>
    <row r="1866" spans="1:18" x14ac:dyDescent="0.35">
      <c r="A1866" s="25">
        <v>1862</v>
      </c>
      <c r="B1866" s="26">
        <f>_xlfn.XLOOKUP(C1866,sales!C:C,scon!B:B,"")</f>
        <v>0</v>
      </c>
      <c r="C1866" s="4"/>
      <c r="D1866" s="26">
        <f>_xlfn.XLOOKUP(C1866,sales!C:C,scon!D:D,"")</f>
        <v>0</v>
      </c>
      <c r="E1866" s="26">
        <f>_xlfn.XLOOKUP(C1866,sales!C:C,scon!E:E,"")</f>
        <v>0</v>
      </c>
      <c r="F1866" s="4"/>
      <c r="G1866" s="27"/>
      <c r="H1866" s="28"/>
      <c r="I1866" s="4"/>
      <c r="J1866" s="35">
        <f>_xlfn.XLOOKUP(C1866,sales!C:C,scon!L:L,"")</f>
        <v>0</v>
      </c>
      <c r="K1866" s="31"/>
      <c r="L1866" s="31"/>
      <c r="M1866" s="33" t="str">
        <f t="shared" si="145"/>
        <v/>
      </c>
      <c r="N1866" s="33" t="str">
        <f t="shared" si="146"/>
        <v/>
      </c>
      <c r="O1866" s="33" t="str">
        <f t="shared" si="147"/>
        <v/>
      </c>
      <c r="P1866" s="4"/>
      <c r="Q1866" s="33" t="str">
        <f t="shared" si="148"/>
        <v/>
      </c>
      <c r="R1866" s="34" t="str">
        <f t="shared" si="149"/>
        <v/>
      </c>
    </row>
    <row r="1867" spans="1:18" x14ac:dyDescent="0.35">
      <c r="A1867" s="25">
        <v>1863</v>
      </c>
      <c r="B1867" s="26">
        <f>_xlfn.XLOOKUP(C1867,sales!C:C,scon!B:B,"")</f>
        <v>0</v>
      </c>
      <c r="C1867" s="4"/>
      <c r="D1867" s="26">
        <f>_xlfn.XLOOKUP(C1867,sales!C:C,scon!D:D,"")</f>
        <v>0</v>
      </c>
      <c r="E1867" s="26">
        <f>_xlfn.XLOOKUP(C1867,sales!C:C,scon!E:E,"")</f>
        <v>0</v>
      </c>
      <c r="F1867" s="4"/>
      <c r="G1867" s="27"/>
      <c r="H1867" s="28"/>
      <c r="I1867" s="4"/>
      <c r="J1867" s="35">
        <f>_xlfn.XLOOKUP(C1867,sales!C:C,scon!L:L,"")</f>
        <v>0</v>
      </c>
      <c r="K1867" s="31"/>
      <c r="L1867" s="31"/>
      <c r="M1867" s="33" t="str">
        <f t="shared" si="145"/>
        <v/>
      </c>
      <c r="N1867" s="33" t="str">
        <f t="shared" si="146"/>
        <v/>
      </c>
      <c r="O1867" s="33" t="str">
        <f t="shared" si="147"/>
        <v/>
      </c>
      <c r="P1867" s="4"/>
      <c r="Q1867" s="33" t="str">
        <f t="shared" si="148"/>
        <v/>
      </c>
      <c r="R1867" s="34" t="str">
        <f t="shared" si="149"/>
        <v/>
      </c>
    </row>
    <row r="1868" spans="1:18" x14ac:dyDescent="0.35">
      <c r="A1868" s="25">
        <v>1864</v>
      </c>
      <c r="B1868" s="26">
        <f>_xlfn.XLOOKUP(C1868,sales!C:C,scon!B:B,"")</f>
        <v>0</v>
      </c>
      <c r="C1868" s="4"/>
      <c r="D1868" s="26">
        <f>_xlfn.XLOOKUP(C1868,sales!C:C,scon!D:D,"")</f>
        <v>0</v>
      </c>
      <c r="E1868" s="26">
        <f>_xlfn.XLOOKUP(C1868,sales!C:C,scon!E:E,"")</f>
        <v>0</v>
      </c>
      <c r="F1868" s="4"/>
      <c r="G1868" s="27"/>
      <c r="H1868" s="28"/>
      <c r="I1868" s="4"/>
      <c r="J1868" s="35">
        <f>_xlfn.XLOOKUP(C1868,sales!C:C,scon!L:L,"")</f>
        <v>0</v>
      </c>
      <c r="K1868" s="31"/>
      <c r="L1868" s="31"/>
      <c r="M1868" s="33" t="str">
        <f t="shared" si="145"/>
        <v/>
      </c>
      <c r="N1868" s="33" t="str">
        <f t="shared" si="146"/>
        <v/>
      </c>
      <c r="O1868" s="33" t="str">
        <f t="shared" si="147"/>
        <v/>
      </c>
      <c r="P1868" s="4"/>
      <c r="Q1868" s="33" t="str">
        <f t="shared" si="148"/>
        <v/>
      </c>
      <c r="R1868" s="34" t="str">
        <f t="shared" si="149"/>
        <v/>
      </c>
    </row>
    <row r="1869" spans="1:18" x14ac:dyDescent="0.35">
      <c r="A1869" s="25">
        <v>1865</v>
      </c>
      <c r="B1869" s="26">
        <f>_xlfn.XLOOKUP(C1869,sales!C:C,scon!B:B,"")</f>
        <v>0</v>
      </c>
      <c r="C1869" s="4"/>
      <c r="D1869" s="26">
        <f>_xlfn.XLOOKUP(C1869,sales!C:C,scon!D:D,"")</f>
        <v>0</v>
      </c>
      <c r="E1869" s="26">
        <f>_xlfn.XLOOKUP(C1869,sales!C:C,scon!E:E,"")</f>
        <v>0</v>
      </c>
      <c r="F1869" s="4"/>
      <c r="G1869" s="27"/>
      <c r="H1869" s="28"/>
      <c r="I1869" s="4"/>
      <c r="J1869" s="35">
        <f>_xlfn.XLOOKUP(C1869,sales!C:C,scon!L:L,"")</f>
        <v>0</v>
      </c>
      <c r="K1869" s="31"/>
      <c r="L1869" s="31"/>
      <c r="M1869" s="33" t="str">
        <f t="shared" si="145"/>
        <v/>
      </c>
      <c r="N1869" s="33" t="str">
        <f t="shared" si="146"/>
        <v/>
      </c>
      <c r="O1869" s="33" t="str">
        <f t="shared" si="147"/>
        <v/>
      </c>
      <c r="P1869" s="4"/>
      <c r="Q1869" s="33" t="str">
        <f t="shared" si="148"/>
        <v/>
      </c>
      <c r="R1869" s="34" t="str">
        <f t="shared" si="149"/>
        <v/>
      </c>
    </row>
    <row r="1870" spans="1:18" x14ac:dyDescent="0.35">
      <c r="A1870" s="25">
        <v>1866</v>
      </c>
      <c r="B1870" s="26">
        <f>_xlfn.XLOOKUP(C1870,sales!C:C,scon!B:B,"")</f>
        <v>0</v>
      </c>
      <c r="C1870" s="4"/>
      <c r="D1870" s="26">
        <f>_xlfn.XLOOKUP(C1870,sales!C:C,scon!D:D,"")</f>
        <v>0</v>
      </c>
      <c r="E1870" s="26">
        <f>_xlfn.XLOOKUP(C1870,sales!C:C,scon!E:E,"")</f>
        <v>0</v>
      </c>
      <c r="F1870" s="4"/>
      <c r="G1870" s="27"/>
      <c r="H1870" s="28"/>
      <c r="I1870" s="4"/>
      <c r="J1870" s="35">
        <f>_xlfn.XLOOKUP(C1870,sales!C:C,scon!L:L,"")</f>
        <v>0</v>
      </c>
      <c r="K1870" s="31"/>
      <c r="L1870" s="31"/>
      <c r="M1870" s="33" t="str">
        <f t="shared" si="145"/>
        <v/>
      </c>
      <c r="N1870" s="33" t="str">
        <f t="shared" si="146"/>
        <v/>
      </c>
      <c r="O1870" s="33" t="str">
        <f t="shared" si="147"/>
        <v/>
      </c>
      <c r="P1870" s="4"/>
      <c r="Q1870" s="33" t="str">
        <f t="shared" si="148"/>
        <v/>
      </c>
      <c r="R1870" s="34" t="str">
        <f t="shared" si="149"/>
        <v/>
      </c>
    </row>
    <row r="1871" spans="1:18" x14ac:dyDescent="0.35">
      <c r="A1871" s="25">
        <v>1867</v>
      </c>
      <c r="B1871" s="26">
        <f>_xlfn.XLOOKUP(C1871,sales!C:C,scon!B:B,"")</f>
        <v>0</v>
      </c>
      <c r="C1871" s="4"/>
      <c r="D1871" s="26">
        <f>_xlfn.XLOOKUP(C1871,sales!C:C,scon!D:D,"")</f>
        <v>0</v>
      </c>
      <c r="E1871" s="26">
        <f>_xlfn.XLOOKUP(C1871,sales!C:C,scon!E:E,"")</f>
        <v>0</v>
      </c>
      <c r="F1871" s="4"/>
      <c r="G1871" s="27"/>
      <c r="H1871" s="28"/>
      <c r="I1871" s="4"/>
      <c r="J1871" s="35">
        <f>_xlfn.XLOOKUP(C1871,sales!C:C,scon!L:L,"")</f>
        <v>0</v>
      </c>
      <c r="K1871" s="31"/>
      <c r="L1871" s="31"/>
      <c r="M1871" s="33" t="str">
        <f t="shared" si="145"/>
        <v/>
      </c>
      <c r="N1871" s="33" t="str">
        <f t="shared" si="146"/>
        <v/>
      </c>
      <c r="O1871" s="33" t="str">
        <f t="shared" si="147"/>
        <v/>
      </c>
      <c r="P1871" s="4"/>
      <c r="Q1871" s="33" t="str">
        <f t="shared" si="148"/>
        <v/>
      </c>
      <c r="R1871" s="34" t="str">
        <f t="shared" si="149"/>
        <v/>
      </c>
    </row>
    <row r="1872" spans="1:18" x14ac:dyDescent="0.35">
      <c r="A1872" s="25">
        <v>1868</v>
      </c>
      <c r="B1872" s="26">
        <f>_xlfn.XLOOKUP(C1872,sales!C:C,scon!B:B,"")</f>
        <v>0</v>
      </c>
      <c r="C1872" s="4"/>
      <c r="D1872" s="26">
        <f>_xlfn.XLOOKUP(C1872,sales!C:C,scon!D:D,"")</f>
        <v>0</v>
      </c>
      <c r="E1872" s="26">
        <f>_xlfn.XLOOKUP(C1872,sales!C:C,scon!E:E,"")</f>
        <v>0</v>
      </c>
      <c r="F1872" s="4"/>
      <c r="G1872" s="27"/>
      <c r="H1872" s="28"/>
      <c r="I1872" s="4"/>
      <c r="J1872" s="35">
        <f>_xlfn.XLOOKUP(C1872,sales!C:C,scon!L:L,"")</f>
        <v>0</v>
      </c>
      <c r="K1872" s="31"/>
      <c r="L1872" s="31"/>
      <c r="M1872" s="33" t="str">
        <f t="shared" si="145"/>
        <v/>
      </c>
      <c r="N1872" s="33" t="str">
        <f t="shared" si="146"/>
        <v/>
      </c>
      <c r="O1872" s="33" t="str">
        <f t="shared" si="147"/>
        <v/>
      </c>
      <c r="P1872" s="4"/>
      <c r="Q1872" s="33" t="str">
        <f t="shared" si="148"/>
        <v/>
      </c>
      <c r="R1872" s="34" t="str">
        <f t="shared" si="149"/>
        <v/>
      </c>
    </row>
    <row r="1873" spans="1:18" x14ac:dyDescent="0.35">
      <c r="A1873" s="25">
        <v>1869</v>
      </c>
      <c r="B1873" s="26">
        <f>_xlfn.XLOOKUP(C1873,sales!C:C,scon!B:B,"")</f>
        <v>0</v>
      </c>
      <c r="C1873" s="4"/>
      <c r="D1873" s="26">
        <f>_xlfn.XLOOKUP(C1873,sales!C:C,scon!D:D,"")</f>
        <v>0</v>
      </c>
      <c r="E1873" s="26">
        <f>_xlfn.XLOOKUP(C1873,sales!C:C,scon!E:E,"")</f>
        <v>0</v>
      </c>
      <c r="F1873" s="4"/>
      <c r="G1873" s="27"/>
      <c r="H1873" s="28"/>
      <c r="I1873" s="4"/>
      <c r="J1873" s="35">
        <f>_xlfn.XLOOKUP(C1873,sales!C:C,scon!L:L,"")</f>
        <v>0</v>
      </c>
      <c r="K1873" s="31"/>
      <c r="L1873" s="31"/>
      <c r="M1873" s="33" t="str">
        <f t="shared" si="145"/>
        <v/>
      </c>
      <c r="N1873" s="33" t="str">
        <f t="shared" si="146"/>
        <v/>
      </c>
      <c r="O1873" s="33" t="str">
        <f t="shared" si="147"/>
        <v/>
      </c>
      <c r="P1873" s="4"/>
      <c r="Q1873" s="33" t="str">
        <f t="shared" si="148"/>
        <v/>
      </c>
      <c r="R1873" s="34" t="str">
        <f t="shared" si="149"/>
        <v/>
      </c>
    </row>
    <row r="1874" spans="1:18" x14ac:dyDescent="0.35">
      <c r="A1874" s="25">
        <v>1870</v>
      </c>
      <c r="B1874" s="26">
        <f>_xlfn.XLOOKUP(C1874,sales!C:C,scon!B:B,"")</f>
        <v>0</v>
      </c>
      <c r="C1874" s="4"/>
      <c r="D1874" s="26">
        <f>_xlfn.XLOOKUP(C1874,sales!C:C,scon!D:D,"")</f>
        <v>0</v>
      </c>
      <c r="E1874" s="26">
        <f>_xlfn.XLOOKUP(C1874,sales!C:C,scon!E:E,"")</f>
        <v>0</v>
      </c>
      <c r="F1874" s="4"/>
      <c r="G1874" s="27"/>
      <c r="H1874" s="28"/>
      <c r="I1874" s="4"/>
      <c r="J1874" s="35">
        <f>_xlfn.XLOOKUP(C1874,sales!C:C,scon!L:L,"")</f>
        <v>0</v>
      </c>
      <c r="K1874" s="31"/>
      <c r="L1874" s="31"/>
      <c r="M1874" s="33" t="str">
        <f t="shared" si="145"/>
        <v/>
      </c>
      <c r="N1874" s="33" t="str">
        <f t="shared" si="146"/>
        <v/>
      </c>
      <c r="O1874" s="33" t="str">
        <f t="shared" si="147"/>
        <v/>
      </c>
      <c r="P1874" s="4"/>
      <c r="Q1874" s="33" t="str">
        <f t="shared" si="148"/>
        <v/>
      </c>
      <c r="R1874" s="34" t="str">
        <f t="shared" si="149"/>
        <v/>
      </c>
    </row>
    <row r="1875" spans="1:18" x14ac:dyDescent="0.35">
      <c r="A1875" s="25">
        <v>1871</v>
      </c>
      <c r="B1875" s="26">
        <f>_xlfn.XLOOKUP(C1875,sales!C:C,scon!B:B,"")</f>
        <v>0</v>
      </c>
      <c r="C1875" s="4"/>
      <c r="D1875" s="26">
        <f>_xlfn.XLOOKUP(C1875,sales!C:C,scon!D:D,"")</f>
        <v>0</v>
      </c>
      <c r="E1875" s="26">
        <f>_xlfn.XLOOKUP(C1875,sales!C:C,scon!E:E,"")</f>
        <v>0</v>
      </c>
      <c r="F1875" s="4"/>
      <c r="G1875" s="27"/>
      <c r="H1875" s="28"/>
      <c r="I1875" s="4"/>
      <c r="J1875" s="35">
        <f>_xlfn.XLOOKUP(C1875,sales!C:C,scon!L:L,"")</f>
        <v>0</v>
      </c>
      <c r="K1875" s="31"/>
      <c r="L1875" s="31"/>
      <c r="M1875" s="33" t="str">
        <f t="shared" si="145"/>
        <v/>
      </c>
      <c r="N1875" s="33" t="str">
        <f t="shared" si="146"/>
        <v/>
      </c>
      <c r="O1875" s="33" t="str">
        <f t="shared" si="147"/>
        <v/>
      </c>
      <c r="P1875" s="4"/>
      <c r="Q1875" s="33" t="str">
        <f t="shared" si="148"/>
        <v/>
      </c>
      <c r="R1875" s="34" t="str">
        <f t="shared" si="149"/>
        <v/>
      </c>
    </row>
    <row r="1876" spans="1:18" x14ac:dyDescent="0.35">
      <c r="A1876" s="25">
        <v>1872</v>
      </c>
      <c r="B1876" s="26">
        <f>_xlfn.XLOOKUP(C1876,sales!C:C,scon!B:B,"")</f>
        <v>0</v>
      </c>
      <c r="C1876" s="4"/>
      <c r="D1876" s="26">
        <f>_xlfn.XLOOKUP(C1876,sales!C:C,scon!D:D,"")</f>
        <v>0</v>
      </c>
      <c r="E1876" s="26">
        <f>_xlfn.XLOOKUP(C1876,sales!C:C,scon!E:E,"")</f>
        <v>0</v>
      </c>
      <c r="F1876" s="4"/>
      <c r="G1876" s="27"/>
      <c r="H1876" s="28"/>
      <c r="I1876" s="4"/>
      <c r="J1876" s="35">
        <f>_xlfn.XLOOKUP(C1876,sales!C:C,scon!L:L,"")</f>
        <v>0</v>
      </c>
      <c r="K1876" s="31"/>
      <c r="L1876" s="31"/>
      <c r="M1876" s="33" t="str">
        <f t="shared" si="145"/>
        <v/>
      </c>
      <c r="N1876" s="33" t="str">
        <f t="shared" si="146"/>
        <v/>
      </c>
      <c r="O1876" s="33" t="str">
        <f t="shared" si="147"/>
        <v/>
      </c>
      <c r="P1876" s="4"/>
      <c r="Q1876" s="33" t="str">
        <f t="shared" si="148"/>
        <v/>
      </c>
      <c r="R1876" s="34" t="str">
        <f t="shared" si="149"/>
        <v/>
      </c>
    </row>
    <row r="1877" spans="1:18" x14ac:dyDescent="0.35">
      <c r="A1877" s="25">
        <v>1873</v>
      </c>
      <c r="B1877" s="26">
        <f>_xlfn.XLOOKUP(C1877,sales!C:C,scon!B:B,"")</f>
        <v>0</v>
      </c>
      <c r="C1877" s="4"/>
      <c r="D1877" s="26">
        <f>_xlfn.XLOOKUP(C1877,sales!C:C,scon!D:D,"")</f>
        <v>0</v>
      </c>
      <c r="E1877" s="26">
        <f>_xlfn.XLOOKUP(C1877,sales!C:C,scon!E:E,"")</f>
        <v>0</v>
      </c>
      <c r="F1877" s="4"/>
      <c r="G1877" s="27"/>
      <c r="H1877" s="28"/>
      <c r="I1877" s="4"/>
      <c r="J1877" s="35">
        <f>_xlfn.XLOOKUP(C1877,sales!C:C,scon!L:L,"")</f>
        <v>0</v>
      </c>
      <c r="K1877" s="31"/>
      <c r="L1877" s="31"/>
      <c r="M1877" s="33" t="str">
        <f t="shared" si="145"/>
        <v/>
      </c>
      <c r="N1877" s="33" t="str">
        <f t="shared" si="146"/>
        <v/>
      </c>
      <c r="O1877" s="33" t="str">
        <f t="shared" si="147"/>
        <v/>
      </c>
      <c r="P1877" s="4"/>
      <c r="Q1877" s="33" t="str">
        <f t="shared" si="148"/>
        <v/>
      </c>
      <c r="R1877" s="34" t="str">
        <f t="shared" si="149"/>
        <v/>
      </c>
    </row>
    <row r="1878" spans="1:18" x14ac:dyDescent="0.35">
      <c r="A1878" s="25">
        <v>1874</v>
      </c>
      <c r="B1878" s="26">
        <f>_xlfn.XLOOKUP(C1878,sales!C:C,scon!B:B,"")</f>
        <v>0</v>
      </c>
      <c r="C1878" s="4"/>
      <c r="D1878" s="26">
        <f>_xlfn.XLOOKUP(C1878,sales!C:C,scon!D:D,"")</f>
        <v>0</v>
      </c>
      <c r="E1878" s="26">
        <f>_xlfn.XLOOKUP(C1878,sales!C:C,scon!E:E,"")</f>
        <v>0</v>
      </c>
      <c r="F1878" s="4"/>
      <c r="G1878" s="27"/>
      <c r="H1878" s="28"/>
      <c r="I1878" s="4"/>
      <c r="J1878" s="35">
        <f>_xlfn.XLOOKUP(C1878,sales!C:C,scon!L:L,"")</f>
        <v>0</v>
      </c>
      <c r="K1878" s="31"/>
      <c r="L1878" s="31"/>
      <c r="M1878" s="33" t="str">
        <f t="shared" si="145"/>
        <v/>
      </c>
      <c r="N1878" s="33" t="str">
        <f t="shared" si="146"/>
        <v/>
      </c>
      <c r="O1878" s="33" t="str">
        <f t="shared" si="147"/>
        <v/>
      </c>
      <c r="P1878" s="4"/>
      <c r="Q1878" s="33" t="str">
        <f t="shared" si="148"/>
        <v/>
      </c>
      <c r="R1878" s="34" t="str">
        <f t="shared" si="149"/>
        <v/>
      </c>
    </row>
    <row r="1879" spans="1:18" x14ac:dyDescent="0.35">
      <c r="A1879" s="25">
        <v>1875</v>
      </c>
      <c r="B1879" s="26">
        <f>_xlfn.XLOOKUP(C1879,sales!C:C,scon!B:B,"")</f>
        <v>0</v>
      </c>
      <c r="C1879" s="4"/>
      <c r="D1879" s="26">
        <f>_xlfn.XLOOKUP(C1879,sales!C:C,scon!D:D,"")</f>
        <v>0</v>
      </c>
      <c r="E1879" s="26">
        <f>_xlfn.XLOOKUP(C1879,sales!C:C,scon!E:E,"")</f>
        <v>0</v>
      </c>
      <c r="F1879" s="4"/>
      <c r="G1879" s="27"/>
      <c r="H1879" s="28"/>
      <c r="I1879" s="4"/>
      <c r="J1879" s="35">
        <f>_xlfn.XLOOKUP(C1879,sales!C:C,scon!L:L,"")</f>
        <v>0</v>
      </c>
      <c r="K1879" s="31"/>
      <c r="L1879" s="31"/>
      <c r="M1879" s="33" t="str">
        <f t="shared" si="145"/>
        <v/>
      </c>
      <c r="N1879" s="33" t="str">
        <f t="shared" si="146"/>
        <v/>
      </c>
      <c r="O1879" s="33" t="str">
        <f t="shared" si="147"/>
        <v/>
      </c>
      <c r="P1879" s="4"/>
      <c r="Q1879" s="33" t="str">
        <f t="shared" si="148"/>
        <v/>
      </c>
      <c r="R1879" s="34" t="str">
        <f t="shared" si="149"/>
        <v/>
      </c>
    </row>
    <row r="1880" spans="1:18" x14ac:dyDescent="0.35">
      <c r="A1880" s="25">
        <v>1876</v>
      </c>
      <c r="B1880" s="26">
        <f>_xlfn.XLOOKUP(C1880,sales!C:C,scon!B:B,"")</f>
        <v>0</v>
      </c>
      <c r="C1880" s="4"/>
      <c r="D1880" s="26">
        <f>_xlfn.XLOOKUP(C1880,sales!C:C,scon!D:D,"")</f>
        <v>0</v>
      </c>
      <c r="E1880" s="26">
        <f>_xlfn.XLOOKUP(C1880,sales!C:C,scon!E:E,"")</f>
        <v>0</v>
      </c>
      <c r="F1880" s="4"/>
      <c r="G1880" s="27"/>
      <c r="H1880" s="28"/>
      <c r="I1880" s="4"/>
      <c r="J1880" s="35">
        <f>_xlfn.XLOOKUP(C1880,sales!C:C,scon!L:L,"")</f>
        <v>0</v>
      </c>
      <c r="K1880" s="31"/>
      <c r="L1880" s="31"/>
      <c r="M1880" s="33" t="str">
        <f t="shared" si="145"/>
        <v/>
      </c>
      <c r="N1880" s="33" t="str">
        <f t="shared" si="146"/>
        <v/>
      </c>
      <c r="O1880" s="33" t="str">
        <f t="shared" si="147"/>
        <v/>
      </c>
      <c r="P1880" s="4"/>
      <c r="Q1880" s="33" t="str">
        <f t="shared" si="148"/>
        <v/>
      </c>
      <c r="R1880" s="34" t="str">
        <f t="shared" si="149"/>
        <v/>
      </c>
    </row>
    <row r="1881" spans="1:18" x14ac:dyDescent="0.35">
      <c r="A1881" s="25">
        <v>1877</v>
      </c>
      <c r="B1881" s="26">
        <f>_xlfn.XLOOKUP(C1881,sales!C:C,scon!B:B,"")</f>
        <v>0</v>
      </c>
      <c r="C1881" s="4"/>
      <c r="D1881" s="26">
        <f>_xlfn.XLOOKUP(C1881,sales!C:C,scon!D:D,"")</f>
        <v>0</v>
      </c>
      <c r="E1881" s="26">
        <f>_xlfn.XLOOKUP(C1881,sales!C:C,scon!E:E,"")</f>
        <v>0</v>
      </c>
      <c r="F1881" s="4"/>
      <c r="G1881" s="27"/>
      <c r="H1881" s="28"/>
      <c r="I1881" s="4"/>
      <c r="J1881" s="35">
        <f>_xlfn.XLOOKUP(C1881,sales!C:C,scon!L:L,"")</f>
        <v>0</v>
      </c>
      <c r="K1881" s="31"/>
      <c r="L1881" s="31"/>
      <c r="M1881" s="33" t="str">
        <f t="shared" si="145"/>
        <v/>
      </c>
      <c r="N1881" s="33" t="str">
        <f t="shared" si="146"/>
        <v/>
      </c>
      <c r="O1881" s="33" t="str">
        <f t="shared" si="147"/>
        <v/>
      </c>
      <c r="P1881" s="4"/>
      <c r="Q1881" s="33" t="str">
        <f t="shared" si="148"/>
        <v/>
      </c>
      <c r="R1881" s="34" t="str">
        <f t="shared" si="149"/>
        <v/>
      </c>
    </row>
    <row r="1882" spans="1:18" x14ac:dyDescent="0.35">
      <c r="A1882" s="25">
        <v>1878</v>
      </c>
      <c r="B1882" s="26">
        <f>_xlfn.XLOOKUP(C1882,sales!C:C,scon!B:B,"")</f>
        <v>0</v>
      </c>
      <c r="C1882" s="4"/>
      <c r="D1882" s="26">
        <f>_xlfn.XLOOKUP(C1882,sales!C:C,scon!D:D,"")</f>
        <v>0</v>
      </c>
      <c r="E1882" s="26">
        <f>_xlfn.XLOOKUP(C1882,sales!C:C,scon!E:E,"")</f>
        <v>0</v>
      </c>
      <c r="F1882" s="4"/>
      <c r="G1882" s="27"/>
      <c r="H1882" s="28"/>
      <c r="I1882" s="4"/>
      <c r="J1882" s="35">
        <f>_xlfn.XLOOKUP(C1882,sales!C:C,scon!L:L,"")</f>
        <v>0</v>
      </c>
      <c r="K1882" s="31"/>
      <c r="L1882" s="31"/>
      <c r="M1882" s="33" t="str">
        <f t="shared" si="145"/>
        <v/>
      </c>
      <c r="N1882" s="33" t="str">
        <f t="shared" si="146"/>
        <v/>
      </c>
      <c r="O1882" s="33" t="str">
        <f t="shared" si="147"/>
        <v/>
      </c>
      <c r="P1882" s="4"/>
      <c r="Q1882" s="33" t="str">
        <f t="shared" si="148"/>
        <v/>
      </c>
      <c r="R1882" s="34" t="str">
        <f t="shared" si="149"/>
        <v/>
      </c>
    </row>
    <row r="1883" spans="1:18" x14ac:dyDescent="0.35">
      <c r="A1883" s="25">
        <v>1879</v>
      </c>
      <c r="B1883" s="26">
        <f>_xlfn.XLOOKUP(C1883,sales!C:C,scon!B:B,"")</f>
        <v>0</v>
      </c>
      <c r="C1883" s="4"/>
      <c r="D1883" s="26">
        <f>_xlfn.XLOOKUP(C1883,sales!C:C,scon!D:D,"")</f>
        <v>0</v>
      </c>
      <c r="E1883" s="26">
        <f>_xlfn.XLOOKUP(C1883,sales!C:C,scon!E:E,"")</f>
        <v>0</v>
      </c>
      <c r="F1883" s="4"/>
      <c r="G1883" s="27"/>
      <c r="H1883" s="28"/>
      <c r="I1883" s="4"/>
      <c r="J1883" s="35">
        <f>_xlfn.XLOOKUP(C1883,sales!C:C,scon!L:L,"")</f>
        <v>0</v>
      </c>
      <c r="K1883" s="31"/>
      <c r="L1883" s="31"/>
      <c r="M1883" s="33" t="str">
        <f t="shared" si="145"/>
        <v/>
      </c>
      <c r="N1883" s="33" t="str">
        <f t="shared" si="146"/>
        <v/>
      </c>
      <c r="O1883" s="33" t="str">
        <f t="shared" si="147"/>
        <v/>
      </c>
      <c r="P1883" s="4"/>
      <c r="Q1883" s="33" t="str">
        <f t="shared" si="148"/>
        <v/>
      </c>
      <c r="R1883" s="34" t="str">
        <f t="shared" si="149"/>
        <v/>
      </c>
    </row>
    <row r="1884" spans="1:18" x14ac:dyDescent="0.35">
      <c r="A1884" s="25">
        <v>1880</v>
      </c>
      <c r="B1884" s="26">
        <f>_xlfn.XLOOKUP(C1884,sales!C:C,scon!B:B,"")</f>
        <v>0</v>
      </c>
      <c r="C1884" s="4"/>
      <c r="D1884" s="26">
        <f>_xlfn.XLOOKUP(C1884,sales!C:C,scon!D:D,"")</f>
        <v>0</v>
      </c>
      <c r="E1884" s="26">
        <f>_xlfn.XLOOKUP(C1884,sales!C:C,scon!E:E,"")</f>
        <v>0</v>
      </c>
      <c r="F1884" s="4"/>
      <c r="G1884" s="27"/>
      <c r="H1884" s="28"/>
      <c r="I1884" s="4"/>
      <c r="J1884" s="35">
        <f>_xlfn.XLOOKUP(C1884,sales!C:C,scon!L:L,"")</f>
        <v>0</v>
      </c>
      <c r="K1884" s="31"/>
      <c r="L1884" s="31"/>
      <c r="M1884" s="33" t="str">
        <f t="shared" si="145"/>
        <v/>
      </c>
      <c r="N1884" s="33" t="str">
        <f t="shared" si="146"/>
        <v/>
      </c>
      <c r="O1884" s="33" t="str">
        <f t="shared" si="147"/>
        <v/>
      </c>
      <c r="P1884" s="4"/>
      <c r="Q1884" s="33" t="str">
        <f t="shared" si="148"/>
        <v/>
      </c>
      <c r="R1884" s="34" t="str">
        <f t="shared" si="149"/>
        <v/>
      </c>
    </row>
    <row r="1885" spans="1:18" x14ac:dyDescent="0.35">
      <c r="A1885" s="25">
        <v>1881</v>
      </c>
      <c r="B1885" s="26">
        <f>_xlfn.XLOOKUP(C1885,sales!C:C,scon!B:B,"")</f>
        <v>0</v>
      </c>
      <c r="C1885" s="4"/>
      <c r="D1885" s="26">
        <f>_xlfn.XLOOKUP(C1885,sales!C:C,scon!D:D,"")</f>
        <v>0</v>
      </c>
      <c r="E1885" s="26">
        <f>_xlfn.XLOOKUP(C1885,sales!C:C,scon!E:E,"")</f>
        <v>0</v>
      </c>
      <c r="F1885" s="4"/>
      <c r="G1885" s="27"/>
      <c r="H1885" s="28"/>
      <c r="I1885" s="4"/>
      <c r="J1885" s="35">
        <f>_xlfn.XLOOKUP(C1885,sales!C:C,scon!L:L,"")</f>
        <v>0</v>
      </c>
      <c r="K1885" s="31"/>
      <c r="L1885" s="31"/>
      <c r="M1885" s="33" t="str">
        <f t="shared" si="145"/>
        <v/>
      </c>
      <c r="N1885" s="33" t="str">
        <f t="shared" si="146"/>
        <v/>
      </c>
      <c r="O1885" s="33" t="str">
        <f t="shared" si="147"/>
        <v/>
      </c>
      <c r="P1885" s="4"/>
      <c r="Q1885" s="33" t="str">
        <f t="shared" si="148"/>
        <v/>
      </c>
      <c r="R1885" s="34" t="str">
        <f t="shared" si="149"/>
        <v/>
      </c>
    </row>
    <row r="1886" spans="1:18" x14ac:dyDescent="0.35">
      <c r="A1886" s="25">
        <v>1882</v>
      </c>
      <c r="B1886" s="26">
        <f>_xlfn.XLOOKUP(C1886,sales!C:C,scon!B:B,"")</f>
        <v>0</v>
      </c>
      <c r="C1886" s="4"/>
      <c r="D1886" s="26">
        <f>_xlfn.XLOOKUP(C1886,sales!C:C,scon!D:D,"")</f>
        <v>0</v>
      </c>
      <c r="E1886" s="26">
        <f>_xlfn.XLOOKUP(C1886,sales!C:C,scon!E:E,"")</f>
        <v>0</v>
      </c>
      <c r="F1886" s="4"/>
      <c r="G1886" s="27"/>
      <c r="H1886" s="28"/>
      <c r="I1886" s="4"/>
      <c r="J1886" s="35">
        <f>_xlfn.XLOOKUP(C1886,sales!C:C,scon!L:L,"")</f>
        <v>0</v>
      </c>
      <c r="K1886" s="31"/>
      <c r="L1886" s="31"/>
      <c r="M1886" s="33" t="str">
        <f t="shared" si="145"/>
        <v/>
      </c>
      <c r="N1886" s="33" t="str">
        <f t="shared" si="146"/>
        <v/>
      </c>
      <c r="O1886" s="33" t="str">
        <f t="shared" si="147"/>
        <v/>
      </c>
      <c r="P1886" s="4"/>
      <c r="Q1886" s="33" t="str">
        <f t="shared" si="148"/>
        <v/>
      </c>
      <c r="R1886" s="34" t="str">
        <f t="shared" si="149"/>
        <v/>
      </c>
    </row>
    <row r="1887" spans="1:18" x14ac:dyDescent="0.35">
      <c r="A1887" s="25">
        <v>1883</v>
      </c>
      <c r="B1887" s="26">
        <f>_xlfn.XLOOKUP(C1887,sales!C:C,scon!B:B,"")</f>
        <v>0</v>
      </c>
      <c r="C1887" s="4"/>
      <c r="D1887" s="26">
        <f>_xlfn.XLOOKUP(C1887,sales!C:C,scon!D:D,"")</f>
        <v>0</v>
      </c>
      <c r="E1887" s="26">
        <f>_xlfn.XLOOKUP(C1887,sales!C:C,scon!E:E,"")</f>
        <v>0</v>
      </c>
      <c r="F1887" s="4"/>
      <c r="G1887" s="27"/>
      <c r="H1887" s="28"/>
      <c r="I1887" s="4"/>
      <c r="J1887" s="35">
        <f>_xlfn.XLOOKUP(C1887,sales!C:C,scon!L:L,"")</f>
        <v>0</v>
      </c>
      <c r="K1887" s="31"/>
      <c r="L1887" s="31"/>
      <c r="M1887" s="33" t="str">
        <f t="shared" si="145"/>
        <v/>
      </c>
      <c r="N1887" s="33" t="str">
        <f t="shared" si="146"/>
        <v/>
      </c>
      <c r="O1887" s="33" t="str">
        <f t="shared" si="147"/>
        <v/>
      </c>
      <c r="P1887" s="4"/>
      <c r="Q1887" s="33" t="str">
        <f t="shared" si="148"/>
        <v/>
      </c>
      <c r="R1887" s="34" t="str">
        <f t="shared" si="149"/>
        <v/>
      </c>
    </row>
    <row r="1888" spans="1:18" x14ac:dyDescent="0.35">
      <c r="A1888" s="25">
        <v>1884</v>
      </c>
      <c r="B1888" s="26">
        <f>_xlfn.XLOOKUP(C1888,sales!C:C,scon!B:B,"")</f>
        <v>0</v>
      </c>
      <c r="C1888" s="4"/>
      <c r="D1888" s="26">
        <f>_xlfn.XLOOKUP(C1888,sales!C:C,scon!D:D,"")</f>
        <v>0</v>
      </c>
      <c r="E1888" s="26">
        <f>_xlfn.XLOOKUP(C1888,sales!C:C,scon!E:E,"")</f>
        <v>0</v>
      </c>
      <c r="F1888" s="4"/>
      <c r="G1888" s="27"/>
      <c r="H1888" s="28"/>
      <c r="I1888" s="4"/>
      <c r="J1888" s="35">
        <f>_xlfn.XLOOKUP(C1888,sales!C:C,scon!L:L,"")</f>
        <v>0</v>
      </c>
      <c r="K1888" s="31"/>
      <c r="L1888" s="31"/>
      <c r="M1888" s="33" t="str">
        <f t="shared" si="145"/>
        <v/>
      </c>
      <c r="N1888" s="33" t="str">
        <f t="shared" si="146"/>
        <v/>
      </c>
      <c r="O1888" s="33" t="str">
        <f t="shared" si="147"/>
        <v/>
      </c>
      <c r="P1888" s="4"/>
      <c r="Q1888" s="33" t="str">
        <f t="shared" si="148"/>
        <v/>
      </c>
      <c r="R1888" s="34" t="str">
        <f t="shared" si="149"/>
        <v/>
      </c>
    </row>
    <row r="1889" spans="1:18" x14ac:dyDescent="0.35">
      <c r="A1889" s="25">
        <v>1885</v>
      </c>
      <c r="B1889" s="26">
        <f>_xlfn.XLOOKUP(C1889,sales!C:C,scon!B:B,"")</f>
        <v>0</v>
      </c>
      <c r="C1889" s="4"/>
      <c r="D1889" s="26">
        <f>_xlfn.XLOOKUP(C1889,sales!C:C,scon!D:D,"")</f>
        <v>0</v>
      </c>
      <c r="E1889" s="26">
        <f>_xlfn.XLOOKUP(C1889,sales!C:C,scon!E:E,"")</f>
        <v>0</v>
      </c>
      <c r="F1889" s="4"/>
      <c r="G1889" s="27"/>
      <c r="H1889" s="28"/>
      <c r="I1889" s="4"/>
      <c r="J1889" s="35">
        <f>_xlfn.XLOOKUP(C1889,sales!C:C,scon!L:L,"")</f>
        <v>0</v>
      </c>
      <c r="K1889" s="31"/>
      <c r="L1889" s="31"/>
      <c r="M1889" s="33" t="str">
        <f t="shared" si="145"/>
        <v/>
      </c>
      <c r="N1889" s="33" t="str">
        <f t="shared" si="146"/>
        <v/>
      </c>
      <c r="O1889" s="33" t="str">
        <f t="shared" si="147"/>
        <v/>
      </c>
      <c r="P1889" s="4"/>
      <c r="Q1889" s="33" t="str">
        <f t="shared" si="148"/>
        <v/>
      </c>
      <c r="R1889" s="34" t="str">
        <f t="shared" si="149"/>
        <v/>
      </c>
    </row>
    <row r="1890" spans="1:18" x14ac:dyDescent="0.35">
      <c r="A1890" s="25">
        <v>1886</v>
      </c>
      <c r="B1890" s="26">
        <f>_xlfn.XLOOKUP(C1890,sales!C:C,scon!B:B,"")</f>
        <v>0</v>
      </c>
      <c r="C1890" s="4"/>
      <c r="D1890" s="26">
        <f>_xlfn.XLOOKUP(C1890,sales!C:C,scon!D:D,"")</f>
        <v>0</v>
      </c>
      <c r="E1890" s="26">
        <f>_xlfn.XLOOKUP(C1890,sales!C:C,scon!E:E,"")</f>
        <v>0</v>
      </c>
      <c r="F1890" s="4"/>
      <c r="G1890" s="27"/>
      <c r="H1890" s="28"/>
      <c r="I1890" s="4"/>
      <c r="J1890" s="35">
        <f>_xlfn.XLOOKUP(C1890,sales!C:C,scon!L:L,"")</f>
        <v>0</v>
      </c>
      <c r="K1890" s="31"/>
      <c r="L1890" s="31"/>
      <c r="M1890" s="33" t="str">
        <f t="shared" si="145"/>
        <v/>
      </c>
      <c r="N1890" s="33" t="str">
        <f t="shared" si="146"/>
        <v/>
      </c>
      <c r="O1890" s="33" t="str">
        <f t="shared" si="147"/>
        <v/>
      </c>
      <c r="P1890" s="4"/>
      <c r="Q1890" s="33" t="str">
        <f t="shared" si="148"/>
        <v/>
      </c>
      <c r="R1890" s="34" t="str">
        <f t="shared" si="149"/>
        <v/>
      </c>
    </row>
    <row r="1891" spans="1:18" x14ac:dyDescent="0.35">
      <c r="A1891" s="25">
        <v>1887</v>
      </c>
      <c r="B1891" s="26">
        <f>_xlfn.XLOOKUP(C1891,sales!C:C,scon!B:B,"")</f>
        <v>0</v>
      </c>
      <c r="C1891" s="4"/>
      <c r="D1891" s="26">
        <f>_xlfn.XLOOKUP(C1891,sales!C:C,scon!D:D,"")</f>
        <v>0</v>
      </c>
      <c r="E1891" s="26">
        <f>_xlfn.XLOOKUP(C1891,sales!C:C,scon!E:E,"")</f>
        <v>0</v>
      </c>
      <c r="F1891" s="4"/>
      <c r="G1891" s="27"/>
      <c r="H1891" s="28"/>
      <c r="I1891" s="4"/>
      <c r="J1891" s="35">
        <f>_xlfn.XLOOKUP(C1891,sales!C:C,scon!L:L,"")</f>
        <v>0</v>
      </c>
      <c r="K1891" s="31"/>
      <c r="L1891" s="31"/>
      <c r="M1891" s="33" t="str">
        <f t="shared" si="145"/>
        <v/>
      </c>
      <c r="N1891" s="33" t="str">
        <f t="shared" si="146"/>
        <v/>
      </c>
      <c r="O1891" s="33" t="str">
        <f t="shared" si="147"/>
        <v/>
      </c>
      <c r="P1891" s="4"/>
      <c r="Q1891" s="33" t="str">
        <f t="shared" si="148"/>
        <v/>
      </c>
      <c r="R1891" s="34" t="str">
        <f t="shared" si="149"/>
        <v/>
      </c>
    </row>
    <row r="1892" spans="1:18" x14ac:dyDescent="0.35">
      <c r="A1892" s="25">
        <v>1888</v>
      </c>
      <c r="B1892" s="26">
        <f>_xlfn.XLOOKUP(C1892,sales!C:C,scon!B:B,"")</f>
        <v>0</v>
      </c>
      <c r="C1892" s="4"/>
      <c r="D1892" s="26">
        <f>_xlfn.XLOOKUP(C1892,sales!C:C,scon!D:D,"")</f>
        <v>0</v>
      </c>
      <c r="E1892" s="26">
        <f>_xlfn.XLOOKUP(C1892,sales!C:C,scon!E:E,"")</f>
        <v>0</v>
      </c>
      <c r="F1892" s="4"/>
      <c r="G1892" s="27"/>
      <c r="H1892" s="28"/>
      <c r="I1892" s="4"/>
      <c r="J1892" s="35">
        <f>_xlfn.XLOOKUP(C1892,sales!C:C,scon!L:L,"")</f>
        <v>0</v>
      </c>
      <c r="K1892" s="31"/>
      <c r="L1892" s="31"/>
      <c r="M1892" s="33" t="str">
        <f t="shared" si="145"/>
        <v/>
      </c>
      <c r="N1892" s="33" t="str">
        <f t="shared" si="146"/>
        <v/>
      </c>
      <c r="O1892" s="33" t="str">
        <f t="shared" si="147"/>
        <v/>
      </c>
      <c r="P1892" s="4"/>
      <c r="Q1892" s="33" t="str">
        <f t="shared" si="148"/>
        <v/>
      </c>
      <c r="R1892" s="34" t="str">
        <f t="shared" si="149"/>
        <v/>
      </c>
    </row>
    <row r="1893" spans="1:18" x14ac:dyDescent="0.35">
      <c r="A1893" s="25">
        <v>1889</v>
      </c>
      <c r="B1893" s="26">
        <f>_xlfn.XLOOKUP(C1893,sales!C:C,scon!B:B,"")</f>
        <v>0</v>
      </c>
      <c r="C1893" s="4"/>
      <c r="D1893" s="26">
        <f>_xlfn.XLOOKUP(C1893,sales!C:C,scon!D:D,"")</f>
        <v>0</v>
      </c>
      <c r="E1893" s="26">
        <f>_xlfn.XLOOKUP(C1893,sales!C:C,scon!E:E,"")</f>
        <v>0</v>
      </c>
      <c r="F1893" s="4"/>
      <c r="G1893" s="27"/>
      <c r="H1893" s="28"/>
      <c r="I1893" s="4"/>
      <c r="J1893" s="35">
        <f>_xlfn.XLOOKUP(C1893,sales!C:C,scon!L:L,"")</f>
        <v>0</v>
      </c>
      <c r="K1893" s="31"/>
      <c r="L1893" s="31"/>
      <c r="M1893" s="33" t="str">
        <f t="shared" si="145"/>
        <v/>
      </c>
      <c r="N1893" s="33" t="str">
        <f t="shared" si="146"/>
        <v/>
      </c>
      <c r="O1893" s="33" t="str">
        <f t="shared" si="147"/>
        <v/>
      </c>
      <c r="P1893" s="4"/>
      <c r="Q1893" s="33" t="str">
        <f t="shared" si="148"/>
        <v/>
      </c>
      <c r="R1893" s="34" t="str">
        <f t="shared" si="149"/>
        <v/>
      </c>
    </row>
    <row r="1894" spans="1:18" x14ac:dyDescent="0.35">
      <c r="A1894" s="25">
        <v>1890</v>
      </c>
      <c r="B1894" s="26">
        <f>_xlfn.XLOOKUP(C1894,sales!C:C,scon!B:B,"")</f>
        <v>0</v>
      </c>
      <c r="C1894" s="4"/>
      <c r="D1894" s="26">
        <f>_xlfn.XLOOKUP(C1894,sales!C:C,scon!D:D,"")</f>
        <v>0</v>
      </c>
      <c r="E1894" s="26">
        <f>_xlfn.XLOOKUP(C1894,sales!C:C,scon!E:E,"")</f>
        <v>0</v>
      </c>
      <c r="F1894" s="4"/>
      <c r="G1894" s="27"/>
      <c r="H1894" s="28"/>
      <c r="I1894" s="4"/>
      <c r="J1894" s="35">
        <f>_xlfn.XLOOKUP(C1894,sales!C:C,scon!L:L,"")</f>
        <v>0</v>
      </c>
      <c r="K1894" s="31"/>
      <c r="L1894" s="31"/>
      <c r="M1894" s="33" t="str">
        <f t="shared" si="145"/>
        <v/>
      </c>
      <c r="N1894" s="33" t="str">
        <f t="shared" si="146"/>
        <v/>
      </c>
      <c r="O1894" s="33" t="str">
        <f t="shared" si="147"/>
        <v/>
      </c>
      <c r="P1894" s="4"/>
      <c r="Q1894" s="33" t="str">
        <f t="shared" si="148"/>
        <v/>
      </c>
      <c r="R1894" s="34" t="str">
        <f t="shared" si="149"/>
        <v/>
      </c>
    </row>
    <row r="1895" spans="1:18" x14ac:dyDescent="0.35">
      <c r="A1895" s="25">
        <v>1891</v>
      </c>
      <c r="B1895" s="26">
        <f>_xlfn.XLOOKUP(C1895,sales!C:C,scon!B:B,"")</f>
        <v>0</v>
      </c>
      <c r="C1895" s="4"/>
      <c r="D1895" s="26">
        <f>_xlfn.XLOOKUP(C1895,sales!C:C,scon!D:D,"")</f>
        <v>0</v>
      </c>
      <c r="E1895" s="26">
        <f>_xlfn.XLOOKUP(C1895,sales!C:C,scon!E:E,"")</f>
        <v>0</v>
      </c>
      <c r="F1895" s="4"/>
      <c r="G1895" s="27"/>
      <c r="H1895" s="28"/>
      <c r="I1895" s="4"/>
      <c r="J1895" s="35">
        <f>_xlfn.XLOOKUP(C1895,sales!C:C,scon!L:L,"")</f>
        <v>0</v>
      </c>
      <c r="K1895" s="31"/>
      <c r="L1895" s="31"/>
      <c r="M1895" s="33" t="str">
        <f t="shared" si="145"/>
        <v/>
      </c>
      <c r="N1895" s="33" t="str">
        <f t="shared" si="146"/>
        <v/>
      </c>
      <c r="O1895" s="33" t="str">
        <f t="shared" si="147"/>
        <v/>
      </c>
      <c r="P1895" s="4"/>
      <c r="Q1895" s="33" t="str">
        <f t="shared" si="148"/>
        <v/>
      </c>
      <c r="R1895" s="34" t="str">
        <f t="shared" si="149"/>
        <v/>
      </c>
    </row>
    <row r="1896" spans="1:18" x14ac:dyDescent="0.35">
      <c r="A1896" s="25">
        <v>1892</v>
      </c>
      <c r="B1896" s="26">
        <f>_xlfn.XLOOKUP(C1896,sales!C:C,scon!B:B,"")</f>
        <v>0</v>
      </c>
      <c r="C1896" s="4"/>
      <c r="D1896" s="26">
        <f>_xlfn.XLOOKUP(C1896,sales!C:C,scon!D:D,"")</f>
        <v>0</v>
      </c>
      <c r="E1896" s="26">
        <f>_xlfn.XLOOKUP(C1896,sales!C:C,scon!E:E,"")</f>
        <v>0</v>
      </c>
      <c r="F1896" s="4"/>
      <c r="G1896" s="27"/>
      <c r="H1896" s="28"/>
      <c r="I1896" s="4"/>
      <c r="J1896" s="35">
        <f>_xlfn.XLOOKUP(C1896,sales!C:C,scon!L:L,"")</f>
        <v>0</v>
      </c>
      <c r="K1896" s="31"/>
      <c r="L1896" s="31"/>
      <c r="M1896" s="33" t="str">
        <f t="shared" si="145"/>
        <v/>
      </c>
      <c r="N1896" s="33" t="str">
        <f t="shared" si="146"/>
        <v/>
      </c>
      <c r="O1896" s="33" t="str">
        <f t="shared" si="147"/>
        <v/>
      </c>
      <c r="P1896" s="4"/>
      <c r="Q1896" s="33" t="str">
        <f t="shared" si="148"/>
        <v/>
      </c>
      <c r="R1896" s="34" t="str">
        <f t="shared" si="149"/>
        <v/>
      </c>
    </row>
    <row r="1897" spans="1:18" x14ac:dyDescent="0.35">
      <c r="A1897" s="25">
        <v>1893</v>
      </c>
      <c r="B1897" s="26">
        <f>_xlfn.XLOOKUP(C1897,sales!C:C,scon!B:B,"")</f>
        <v>0</v>
      </c>
      <c r="C1897" s="4"/>
      <c r="D1897" s="26">
        <f>_xlfn.XLOOKUP(C1897,sales!C:C,scon!D:D,"")</f>
        <v>0</v>
      </c>
      <c r="E1897" s="26">
        <f>_xlfn.XLOOKUP(C1897,sales!C:C,scon!E:E,"")</f>
        <v>0</v>
      </c>
      <c r="F1897" s="4"/>
      <c r="G1897" s="27"/>
      <c r="H1897" s="28"/>
      <c r="I1897" s="4"/>
      <c r="J1897" s="35">
        <f>_xlfn.XLOOKUP(C1897,sales!C:C,scon!L:L,"")</f>
        <v>0</v>
      </c>
      <c r="K1897" s="31"/>
      <c r="L1897" s="31"/>
      <c r="M1897" s="33" t="str">
        <f t="shared" si="145"/>
        <v/>
      </c>
      <c r="N1897" s="33" t="str">
        <f t="shared" si="146"/>
        <v/>
      </c>
      <c r="O1897" s="33" t="str">
        <f t="shared" si="147"/>
        <v/>
      </c>
      <c r="P1897" s="4"/>
      <c r="Q1897" s="33" t="str">
        <f t="shared" si="148"/>
        <v/>
      </c>
      <c r="R1897" s="34" t="str">
        <f t="shared" si="149"/>
        <v/>
      </c>
    </row>
    <row r="1898" spans="1:18" x14ac:dyDescent="0.35">
      <c r="A1898" s="25">
        <v>1894</v>
      </c>
      <c r="B1898" s="26">
        <f>_xlfn.XLOOKUP(C1898,sales!C:C,scon!B:B,"")</f>
        <v>0</v>
      </c>
      <c r="C1898" s="4"/>
      <c r="D1898" s="26">
        <f>_xlfn.XLOOKUP(C1898,sales!C:C,scon!D:D,"")</f>
        <v>0</v>
      </c>
      <c r="E1898" s="26">
        <f>_xlfn.XLOOKUP(C1898,sales!C:C,scon!E:E,"")</f>
        <v>0</v>
      </c>
      <c r="F1898" s="4"/>
      <c r="G1898" s="27"/>
      <c r="H1898" s="28"/>
      <c r="I1898" s="4"/>
      <c r="J1898" s="35">
        <f>_xlfn.XLOOKUP(C1898,sales!C:C,scon!L:L,"")</f>
        <v>0</v>
      </c>
      <c r="K1898" s="31"/>
      <c r="L1898" s="31"/>
      <c r="M1898" s="33" t="str">
        <f t="shared" si="145"/>
        <v/>
      </c>
      <c r="N1898" s="33" t="str">
        <f t="shared" si="146"/>
        <v/>
      </c>
      <c r="O1898" s="33" t="str">
        <f t="shared" si="147"/>
        <v/>
      </c>
      <c r="P1898" s="4"/>
      <c r="Q1898" s="33" t="str">
        <f t="shared" si="148"/>
        <v/>
      </c>
      <c r="R1898" s="34" t="str">
        <f t="shared" si="149"/>
        <v/>
      </c>
    </row>
    <row r="1899" spans="1:18" x14ac:dyDescent="0.35">
      <c r="A1899" s="25">
        <v>1895</v>
      </c>
      <c r="B1899" s="26">
        <f>_xlfn.XLOOKUP(C1899,sales!C:C,scon!B:B,"")</f>
        <v>0</v>
      </c>
      <c r="C1899" s="4"/>
      <c r="D1899" s="26">
        <f>_xlfn.XLOOKUP(C1899,sales!C:C,scon!D:D,"")</f>
        <v>0</v>
      </c>
      <c r="E1899" s="26">
        <f>_xlfn.XLOOKUP(C1899,sales!C:C,scon!E:E,"")</f>
        <v>0</v>
      </c>
      <c r="F1899" s="4"/>
      <c r="G1899" s="27"/>
      <c r="H1899" s="28"/>
      <c r="I1899" s="4"/>
      <c r="J1899" s="35">
        <f>_xlfn.XLOOKUP(C1899,sales!C:C,scon!L:L,"")</f>
        <v>0</v>
      </c>
      <c r="K1899" s="31"/>
      <c r="L1899" s="31"/>
      <c r="M1899" s="33" t="str">
        <f t="shared" si="145"/>
        <v/>
      </c>
      <c r="N1899" s="33" t="str">
        <f t="shared" si="146"/>
        <v/>
      </c>
      <c r="O1899" s="33" t="str">
        <f t="shared" si="147"/>
        <v/>
      </c>
      <c r="P1899" s="4"/>
      <c r="Q1899" s="33" t="str">
        <f t="shared" si="148"/>
        <v/>
      </c>
      <c r="R1899" s="34" t="str">
        <f t="shared" si="149"/>
        <v/>
      </c>
    </row>
    <row r="1900" spans="1:18" x14ac:dyDescent="0.35">
      <c r="A1900" s="25">
        <v>1896</v>
      </c>
      <c r="B1900" s="26">
        <f>_xlfn.XLOOKUP(C1900,sales!C:C,scon!B:B,"")</f>
        <v>0</v>
      </c>
      <c r="C1900" s="4"/>
      <c r="D1900" s="26">
        <f>_xlfn.XLOOKUP(C1900,sales!C:C,scon!D:D,"")</f>
        <v>0</v>
      </c>
      <c r="E1900" s="26">
        <f>_xlfn.XLOOKUP(C1900,sales!C:C,scon!E:E,"")</f>
        <v>0</v>
      </c>
      <c r="F1900" s="4"/>
      <c r="G1900" s="27"/>
      <c r="H1900" s="28"/>
      <c r="I1900" s="4"/>
      <c r="J1900" s="35">
        <f>_xlfn.XLOOKUP(C1900,sales!C:C,scon!L:L,"")</f>
        <v>0</v>
      </c>
      <c r="K1900" s="31"/>
      <c r="L1900" s="31"/>
      <c r="M1900" s="33" t="str">
        <f t="shared" si="145"/>
        <v/>
      </c>
      <c r="N1900" s="33" t="str">
        <f t="shared" si="146"/>
        <v/>
      </c>
      <c r="O1900" s="33" t="str">
        <f t="shared" si="147"/>
        <v/>
      </c>
      <c r="P1900" s="4"/>
      <c r="Q1900" s="33" t="str">
        <f t="shared" si="148"/>
        <v/>
      </c>
      <c r="R1900" s="34" t="str">
        <f t="shared" si="149"/>
        <v/>
      </c>
    </row>
    <row r="1901" spans="1:18" x14ac:dyDescent="0.35">
      <c r="A1901" s="25">
        <v>1897</v>
      </c>
      <c r="B1901" s="26">
        <f>_xlfn.XLOOKUP(C1901,sales!C:C,scon!B:B,"")</f>
        <v>0</v>
      </c>
      <c r="C1901" s="4"/>
      <c r="D1901" s="26">
        <f>_xlfn.XLOOKUP(C1901,sales!C:C,scon!D:D,"")</f>
        <v>0</v>
      </c>
      <c r="E1901" s="26">
        <f>_xlfn.XLOOKUP(C1901,sales!C:C,scon!E:E,"")</f>
        <v>0</v>
      </c>
      <c r="F1901" s="4"/>
      <c r="G1901" s="27"/>
      <c r="H1901" s="28"/>
      <c r="I1901" s="4"/>
      <c r="J1901" s="35">
        <f>_xlfn.XLOOKUP(C1901,sales!C:C,scon!L:L,"")</f>
        <v>0</v>
      </c>
      <c r="K1901" s="31"/>
      <c r="L1901" s="31"/>
      <c r="M1901" s="33" t="str">
        <f t="shared" si="145"/>
        <v/>
      </c>
      <c r="N1901" s="33" t="str">
        <f t="shared" si="146"/>
        <v/>
      </c>
      <c r="O1901" s="33" t="str">
        <f t="shared" si="147"/>
        <v/>
      </c>
      <c r="P1901" s="4"/>
      <c r="Q1901" s="33" t="str">
        <f t="shared" si="148"/>
        <v/>
      </c>
      <c r="R1901" s="34" t="str">
        <f t="shared" si="149"/>
        <v/>
      </c>
    </row>
    <row r="1902" spans="1:18" x14ac:dyDescent="0.35">
      <c r="A1902" s="25">
        <v>1898</v>
      </c>
      <c r="B1902" s="26">
        <f>_xlfn.XLOOKUP(C1902,sales!C:C,scon!B:B,"")</f>
        <v>0</v>
      </c>
      <c r="C1902" s="4"/>
      <c r="D1902" s="26">
        <f>_xlfn.XLOOKUP(C1902,sales!C:C,scon!D:D,"")</f>
        <v>0</v>
      </c>
      <c r="E1902" s="26">
        <f>_xlfn.XLOOKUP(C1902,sales!C:C,scon!E:E,"")</f>
        <v>0</v>
      </c>
      <c r="F1902" s="4"/>
      <c r="G1902" s="27"/>
      <c r="H1902" s="28"/>
      <c r="I1902" s="4"/>
      <c r="J1902" s="35">
        <f>_xlfn.XLOOKUP(C1902,sales!C:C,scon!L:L,"")</f>
        <v>0</v>
      </c>
      <c r="K1902" s="31"/>
      <c r="L1902" s="31"/>
      <c r="M1902" s="33" t="str">
        <f t="shared" si="145"/>
        <v/>
      </c>
      <c r="N1902" s="33" t="str">
        <f t="shared" si="146"/>
        <v/>
      </c>
      <c r="O1902" s="33" t="str">
        <f t="shared" si="147"/>
        <v/>
      </c>
      <c r="P1902" s="4"/>
      <c r="Q1902" s="33" t="str">
        <f t="shared" si="148"/>
        <v/>
      </c>
      <c r="R1902" s="34" t="str">
        <f t="shared" si="149"/>
        <v/>
      </c>
    </row>
    <row r="1903" spans="1:18" x14ac:dyDescent="0.35">
      <c r="A1903" s="25">
        <v>1899</v>
      </c>
      <c r="B1903" s="26">
        <f>_xlfn.XLOOKUP(C1903,sales!C:C,scon!B:B,"")</f>
        <v>0</v>
      </c>
      <c r="C1903" s="4"/>
      <c r="D1903" s="26">
        <f>_xlfn.XLOOKUP(C1903,sales!C:C,scon!D:D,"")</f>
        <v>0</v>
      </c>
      <c r="E1903" s="26">
        <f>_xlfn.XLOOKUP(C1903,sales!C:C,scon!E:E,"")</f>
        <v>0</v>
      </c>
      <c r="F1903" s="4"/>
      <c r="G1903" s="27"/>
      <c r="H1903" s="28"/>
      <c r="I1903" s="4"/>
      <c r="J1903" s="35">
        <f>_xlfn.XLOOKUP(C1903,sales!C:C,scon!L:L,"")</f>
        <v>0</v>
      </c>
      <c r="K1903" s="31"/>
      <c r="L1903" s="31"/>
      <c r="M1903" s="33" t="str">
        <f t="shared" si="145"/>
        <v/>
      </c>
      <c r="N1903" s="33" t="str">
        <f t="shared" si="146"/>
        <v/>
      </c>
      <c r="O1903" s="33" t="str">
        <f t="shared" si="147"/>
        <v/>
      </c>
      <c r="P1903" s="4"/>
      <c r="Q1903" s="33" t="str">
        <f t="shared" si="148"/>
        <v/>
      </c>
      <c r="R1903" s="34" t="str">
        <f t="shared" si="149"/>
        <v/>
      </c>
    </row>
    <row r="1904" spans="1:18" x14ac:dyDescent="0.35">
      <c r="A1904" s="25">
        <v>1900</v>
      </c>
      <c r="B1904" s="26">
        <f>_xlfn.XLOOKUP(C1904,sales!C:C,scon!B:B,"")</f>
        <v>0</v>
      </c>
      <c r="C1904" s="4"/>
      <c r="D1904" s="26">
        <f>_xlfn.XLOOKUP(C1904,sales!C:C,scon!D:D,"")</f>
        <v>0</v>
      </c>
      <c r="E1904" s="26">
        <f>_xlfn.XLOOKUP(C1904,sales!C:C,scon!E:E,"")</f>
        <v>0</v>
      </c>
      <c r="F1904" s="4"/>
      <c r="G1904" s="27"/>
      <c r="H1904" s="28"/>
      <c r="I1904" s="4"/>
      <c r="J1904" s="35">
        <f>_xlfn.XLOOKUP(C1904,sales!C:C,scon!L:L,"")</f>
        <v>0</v>
      </c>
      <c r="K1904" s="31"/>
      <c r="L1904" s="31"/>
      <c r="M1904" s="33" t="str">
        <f t="shared" si="145"/>
        <v/>
      </c>
      <c r="N1904" s="33" t="str">
        <f t="shared" si="146"/>
        <v/>
      </c>
      <c r="O1904" s="33" t="str">
        <f t="shared" si="147"/>
        <v/>
      </c>
      <c r="P1904" s="4"/>
      <c r="Q1904" s="33" t="str">
        <f t="shared" si="148"/>
        <v/>
      </c>
      <c r="R1904" s="34" t="str">
        <f t="shared" si="149"/>
        <v/>
      </c>
    </row>
    <row r="1905" spans="1:18" x14ac:dyDescent="0.35">
      <c r="A1905" s="25">
        <v>1901</v>
      </c>
      <c r="B1905" s="26">
        <f>_xlfn.XLOOKUP(C1905,sales!C:C,scon!B:B,"")</f>
        <v>0</v>
      </c>
      <c r="C1905" s="4"/>
      <c r="D1905" s="26">
        <f>_xlfn.XLOOKUP(C1905,sales!C:C,scon!D:D,"")</f>
        <v>0</v>
      </c>
      <c r="E1905" s="26">
        <f>_xlfn.XLOOKUP(C1905,sales!C:C,scon!E:E,"")</f>
        <v>0</v>
      </c>
      <c r="F1905" s="4"/>
      <c r="G1905" s="27"/>
      <c r="H1905" s="28"/>
      <c r="I1905" s="4"/>
      <c r="J1905" s="35">
        <f>_xlfn.XLOOKUP(C1905,sales!C:C,scon!L:L,"")</f>
        <v>0</v>
      </c>
      <c r="K1905" s="31"/>
      <c r="L1905" s="31"/>
      <c r="M1905" s="33" t="str">
        <f t="shared" si="145"/>
        <v/>
      </c>
      <c r="N1905" s="33" t="str">
        <f t="shared" si="146"/>
        <v/>
      </c>
      <c r="O1905" s="33" t="str">
        <f t="shared" si="147"/>
        <v/>
      </c>
      <c r="P1905" s="4"/>
      <c r="Q1905" s="33" t="str">
        <f t="shared" si="148"/>
        <v/>
      </c>
      <c r="R1905" s="34" t="str">
        <f t="shared" si="149"/>
        <v/>
      </c>
    </row>
    <row r="1906" spans="1:18" x14ac:dyDescent="0.35">
      <c r="A1906" s="25">
        <v>1902</v>
      </c>
      <c r="B1906" s="26">
        <f>_xlfn.XLOOKUP(C1906,sales!C:C,scon!B:B,"")</f>
        <v>0</v>
      </c>
      <c r="C1906" s="4"/>
      <c r="D1906" s="26">
        <f>_xlfn.XLOOKUP(C1906,sales!C:C,scon!D:D,"")</f>
        <v>0</v>
      </c>
      <c r="E1906" s="26">
        <f>_xlfn.XLOOKUP(C1906,sales!C:C,scon!E:E,"")</f>
        <v>0</v>
      </c>
      <c r="F1906" s="4"/>
      <c r="G1906" s="27"/>
      <c r="H1906" s="28"/>
      <c r="I1906" s="4"/>
      <c r="J1906" s="35">
        <f>_xlfn.XLOOKUP(C1906,sales!C:C,scon!L:L,"")</f>
        <v>0</v>
      </c>
      <c r="K1906" s="31"/>
      <c r="L1906" s="31"/>
      <c r="M1906" s="33" t="str">
        <f t="shared" si="145"/>
        <v/>
      </c>
      <c r="N1906" s="33" t="str">
        <f t="shared" si="146"/>
        <v/>
      </c>
      <c r="O1906" s="33" t="str">
        <f t="shared" si="147"/>
        <v/>
      </c>
      <c r="P1906" s="4"/>
      <c r="Q1906" s="33" t="str">
        <f t="shared" si="148"/>
        <v/>
      </c>
      <c r="R1906" s="34" t="str">
        <f t="shared" si="149"/>
        <v/>
      </c>
    </row>
    <row r="1907" spans="1:18" x14ac:dyDescent="0.35">
      <c r="A1907" s="25">
        <v>1903</v>
      </c>
      <c r="B1907" s="26">
        <f>_xlfn.XLOOKUP(C1907,sales!C:C,scon!B:B,"")</f>
        <v>0</v>
      </c>
      <c r="C1907" s="4"/>
      <c r="D1907" s="26">
        <f>_xlfn.XLOOKUP(C1907,sales!C:C,scon!D:D,"")</f>
        <v>0</v>
      </c>
      <c r="E1907" s="26">
        <f>_xlfn.XLOOKUP(C1907,sales!C:C,scon!E:E,"")</f>
        <v>0</v>
      </c>
      <c r="F1907" s="4"/>
      <c r="G1907" s="27"/>
      <c r="H1907" s="28"/>
      <c r="I1907" s="4"/>
      <c r="J1907" s="35">
        <f>_xlfn.XLOOKUP(C1907,sales!C:C,scon!L:L,"")</f>
        <v>0</v>
      </c>
      <c r="K1907" s="31"/>
      <c r="L1907" s="31"/>
      <c r="M1907" s="33" t="str">
        <f t="shared" si="145"/>
        <v/>
      </c>
      <c r="N1907" s="33" t="str">
        <f t="shared" si="146"/>
        <v/>
      </c>
      <c r="O1907" s="33" t="str">
        <f t="shared" si="147"/>
        <v/>
      </c>
      <c r="P1907" s="4"/>
      <c r="Q1907" s="33" t="str">
        <f t="shared" si="148"/>
        <v/>
      </c>
      <c r="R1907" s="34" t="str">
        <f t="shared" si="149"/>
        <v/>
      </c>
    </row>
    <row r="1908" spans="1:18" x14ac:dyDescent="0.35">
      <c r="A1908" s="25">
        <v>1904</v>
      </c>
      <c r="B1908" s="26">
        <f>_xlfn.XLOOKUP(C1908,sales!C:C,scon!B:B,"")</f>
        <v>0</v>
      </c>
      <c r="C1908" s="4"/>
      <c r="D1908" s="26">
        <f>_xlfn.XLOOKUP(C1908,sales!C:C,scon!D:D,"")</f>
        <v>0</v>
      </c>
      <c r="E1908" s="26">
        <f>_xlfn.XLOOKUP(C1908,sales!C:C,scon!E:E,"")</f>
        <v>0</v>
      </c>
      <c r="F1908" s="4"/>
      <c r="G1908" s="27"/>
      <c r="H1908" s="28"/>
      <c r="I1908" s="4"/>
      <c r="J1908" s="35">
        <f>_xlfn.XLOOKUP(C1908,sales!C:C,scon!L:L,"")</f>
        <v>0</v>
      </c>
      <c r="K1908" s="31"/>
      <c r="L1908" s="31"/>
      <c r="M1908" s="33" t="str">
        <f t="shared" si="145"/>
        <v/>
      </c>
      <c r="N1908" s="33" t="str">
        <f t="shared" si="146"/>
        <v/>
      </c>
      <c r="O1908" s="33" t="str">
        <f t="shared" si="147"/>
        <v/>
      </c>
      <c r="P1908" s="4"/>
      <c r="Q1908" s="33" t="str">
        <f t="shared" si="148"/>
        <v/>
      </c>
      <c r="R1908" s="34" t="str">
        <f t="shared" si="149"/>
        <v/>
      </c>
    </row>
    <row r="1909" spans="1:18" x14ac:dyDescent="0.35">
      <c r="A1909" s="25">
        <v>1905</v>
      </c>
      <c r="B1909" s="26">
        <f>_xlfn.XLOOKUP(C1909,sales!C:C,scon!B:B,"")</f>
        <v>0</v>
      </c>
      <c r="C1909" s="4"/>
      <c r="D1909" s="26">
        <f>_xlfn.XLOOKUP(C1909,sales!C:C,scon!D:D,"")</f>
        <v>0</v>
      </c>
      <c r="E1909" s="26">
        <f>_xlfn.XLOOKUP(C1909,sales!C:C,scon!E:E,"")</f>
        <v>0</v>
      </c>
      <c r="F1909" s="4"/>
      <c r="G1909" s="27"/>
      <c r="H1909" s="28"/>
      <c r="I1909" s="4"/>
      <c r="J1909" s="35">
        <f>_xlfn.XLOOKUP(C1909,sales!C:C,scon!L:L,"")</f>
        <v>0</v>
      </c>
      <c r="K1909" s="31"/>
      <c r="L1909" s="31"/>
      <c r="M1909" s="33" t="str">
        <f t="shared" si="145"/>
        <v/>
      </c>
      <c r="N1909" s="33" t="str">
        <f t="shared" si="146"/>
        <v/>
      </c>
      <c r="O1909" s="33" t="str">
        <f t="shared" si="147"/>
        <v/>
      </c>
      <c r="P1909" s="4"/>
      <c r="Q1909" s="33" t="str">
        <f t="shared" si="148"/>
        <v/>
      </c>
      <c r="R1909" s="34" t="str">
        <f t="shared" si="149"/>
        <v/>
      </c>
    </row>
    <row r="1910" spans="1:18" x14ac:dyDescent="0.35">
      <c r="A1910" s="25">
        <v>1906</v>
      </c>
      <c r="B1910" s="26">
        <f>_xlfn.XLOOKUP(C1910,sales!C:C,scon!B:B,"")</f>
        <v>0</v>
      </c>
      <c r="C1910" s="4"/>
      <c r="D1910" s="26">
        <f>_xlfn.XLOOKUP(C1910,sales!C:C,scon!D:D,"")</f>
        <v>0</v>
      </c>
      <c r="E1910" s="26">
        <f>_xlfn.XLOOKUP(C1910,sales!C:C,scon!E:E,"")</f>
        <v>0</v>
      </c>
      <c r="F1910" s="4"/>
      <c r="G1910" s="27"/>
      <c r="H1910" s="28"/>
      <c r="I1910" s="4"/>
      <c r="J1910" s="35">
        <f>_xlfn.XLOOKUP(C1910,sales!C:C,scon!L:L,"")</f>
        <v>0</v>
      </c>
      <c r="K1910" s="31"/>
      <c r="L1910" s="31"/>
      <c r="M1910" s="33" t="str">
        <f t="shared" si="145"/>
        <v/>
      </c>
      <c r="N1910" s="33" t="str">
        <f t="shared" si="146"/>
        <v/>
      </c>
      <c r="O1910" s="33" t="str">
        <f t="shared" si="147"/>
        <v/>
      </c>
      <c r="P1910" s="4"/>
      <c r="Q1910" s="33" t="str">
        <f t="shared" si="148"/>
        <v/>
      </c>
      <c r="R1910" s="34" t="str">
        <f t="shared" si="149"/>
        <v/>
      </c>
    </row>
    <row r="1911" spans="1:18" x14ac:dyDescent="0.35">
      <c r="A1911" s="25">
        <v>1907</v>
      </c>
      <c r="B1911" s="26">
        <f>_xlfn.XLOOKUP(C1911,sales!C:C,scon!B:B,"")</f>
        <v>0</v>
      </c>
      <c r="C1911" s="4"/>
      <c r="D1911" s="26">
        <f>_xlfn.XLOOKUP(C1911,sales!C:C,scon!D:D,"")</f>
        <v>0</v>
      </c>
      <c r="E1911" s="26">
        <f>_xlfn.XLOOKUP(C1911,sales!C:C,scon!E:E,"")</f>
        <v>0</v>
      </c>
      <c r="F1911" s="4"/>
      <c r="G1911" s="27"/>
      <c r="H1911" s="28"/>
      <c r="I1911" s="4"/>
      <c r="J1911" s="35">
        <f>_xlfn.XLOOKUP(C1911,sales!C:C,scon!L:L,"")</f>
        <v>0</v>
      </c>
      <c r="K1911" s="31"/>
      <c r="L1911" s="31"/>
      <c r="M1911" s="33" t="str">
        <f t="shared" si="145"/>
        <v/>
      </c>
      <c r="N1911" s="33" t="str">
        <f t="shared" si="146"/>
        <v/>
      </c>
      <c r="O1911" s="33" t="str">
        <f t="shared" si="147"/>
        <v/>
      </c>
      <c r="P1911" s="4"/>
      <c r="Q1911" s="33" t="str">
        <f t="shared" si="148"/>
        <v/>
      </c>
      <c r="R1911" s="34" t="str">
        <f t="shared" si="149"/>
        <v/>
      </c>
    </row>
    <row r="1912" spans="1:18" x14ac:dyDescent="0.35">
      <c r="A1912" s="25">
        <v>1908</v>
      </c>
      <c r="B1912" s="26">
        <f>_xlfn.XLOOKUP(C1912,sales!C:C,scon!B:B,"")</f>
        <v>0</v>
      </c>
      <c r="C1912" s="4"/>
      <c r="D1912" s="26">
        <f>_xlfn.XLOOKUP(C1912,sales!C:C,scon!D:D,"")</f>
        <v>0</v>
      </c>
      <c r="E1912" s="26">
        <f>_xlfn.XLOOKUP(C1912,sales!C:C,scon!E:E,"")</f>
        <v>0</v>
      </c>
      <c r="F1912" s="4"/>
      <c r="G1912" s="27"/>
      <c r="H1912" s="28"/>
      <c r="I1912" s="4"/>
      <c r="J1912" s="35">
        <f>_xlfn.XLOOKUP(C1912,sales!C:C,scon!L:L,"")</f>
        <v>0</v>
      </c>
      <c r="K1912" s="31"/>
      <c r="L1912" s="31"/>
      <c r="M1912" s="33" t="str">
        <f t="shared" si="145"/>
        <v/>
      </c>
      <c r="N1912" s="33" t="str">
        <f t="shared" si="146"/>
        <v/>
      </c>
      <c r="O1912" s="33" t="str">
        <f t="shared" si="147"/>
        <v/>
      </c>
      <c r="P1912" s="4"/>
      <c r="Q1912" s="33" t="str">
        <f t="shared" si="148"/>
        <v/>
      </c>
      <c r="R1912" s="34" t="str">
        <f t="shared" si="149"/>
        <v/>
      </c>
    </row>
    <row r="1913" spans="1:18" x14ac:dyDescent="0.35">
      <c r="A1913" s="25">
        <v>1909</v>
      </c>
      <c r="B1913" s="26">
        <f>_xlfn.XLOOKUP(C1913,sales!C:C,scon!B:B,"")</f>
        <v>0</v>
      </c>
      <c r="C1913" s="4"/>
      <c r="D1913" s="26">
        <f>_xlfn.XLOOKUP(C1913,sales!C:C,scon!D:D,"")</f>
        <v>0</v>
      </c>
      <c r="E1913" s="26">
        <f>_xlfn.XLOOKUP(C1913,sales!C:C,scon!E:E,"")</f>
        <v>0</v>
      </c>
      <c r="F1913" s="4"/>
      <c r="G1913" s="27"/>
      <c r="H1913" s="28"/>
      <c r="I1913" s="4"/>
      <c r="J1913" s="35">
        <f>_xlfn.XLOOKUP(C1913,sales!C:C,scon!L:L,"")</f>
        <v>0</v>
      </c>
      <c r="K1913" s="31"/>
      <c r="L1913" s="31"/>
      <c r="M1913" s="33" t="str">
        <f t="shared" si="145"/>
        <v/>
      </c>
      <c r="N1913" s="33" t="str">
        <f t="shared" si="146"/>
        <v/>
      </c>
      <c r="O1913" s="33" t="str">
        <f t="shared" si="147"/>
        <v/>
      </c>
      <c r="P1913" s="4"/>
      <c r="Q1913" s="33" t="str">
        <f t="shared" si="148"/>
        <v/>
      </c>
      <c r="R1913" s="34" t="str">
        <f t="shared" si="149"/>
        <v/>
      </c>
    </row>
    <row r="1914" spans="1:18" x14ac:dyDescent="0.35">
      <c r="A1914" s="25">
        <v>1910</v>
      </c>
      <c r="B1914" s="26">
        <f>_xlfn.XLOOKUP(C1914,sales!C:C,scon!B:B,"")</f>
        <v>0</v>
      </c>
      <c r="C1914" s="4"/>
      <c r="D1914" s="26">
        <f>_xlfn.XLOOKUP(C1914,sales!C:C,scon!D:D,"")</f>
        <v>0</v>
      </c>
      <c r="E1914" s="26">
        <f>_xlfn.XLOOKUP(C1914,sales!C:C,scon!E:E,"")</f>
        <v>0</v>
      </c>
      <c r="F1914" s="4"/>
      <c r="G1914" s="27"/>
      <c r="H1914" s="28"/>
      <c r="I1914" s="4"/>
      <c r="J1914" s="35">
        <f>_xlfn.XLOOKUP(C1914,sales!C:C,scon!L:L,"")</f>
        <v>0</v>
      </c>
      <c r="K1914" s="31"/>
      <c r="L1914" s="31"/>
      <c r="M1914" s="33" t="str">
        <f t="shared" si="145"/>
        <v/>
      </c>
      <c r="N1914" s="33" t="str">
        <f t="shared" si="146"/>
        <v/>
      </c>
      <c r="O1914" s="33" t="str">
        <f t="shared" si="147"/>
        <v/>
      </c>
      <c r="P1914" s="4"/>
      <c r="Q1914" s="33" t="str">
        <f t="shared" si="148"/>
        <v/>
      </c>
      <c r="R1914" s="34" t="str">
        <f t="shared" si="149"/>
        <v/>
      </c>
    </row>
    <row r="1915" spans="1:18" x14ac:dyDescent="0.35">
      <c r="A1915" s="25">
        <v>1911</v>
      </c>
      <c r="B1915" s="26">
        <f>_xlfn.XLOOKUP(C1915,sales!C:C,scon!B:B,"")</f>
        <v>0</v>
      </c>
      <c r="C1915" s="4"/>
      <c r="D1915" s="26">
        <f>_xlfn.XLOOKUP(C1915,sales!C:C,scon!D:D,"")</f>
        <v>0</v>
      </c>
      <c r="E1915" s="26">
        <f>_xlfn.XLOOKUP(C1915,sales!C:C,scon!E:E,"")</f>
        <v>0</v>
      </c>
      <c r="F1915" s="4"/>
      <c r="G1915" s="27"/>
      <c r="H1915" s="28"/>
      <c r="I1915" s="4"/>
      <c r="J1915" s="35">
        <f>_xlfn.XLOOKUP(C1915,sales!C:C,scon!L:L,"")</f>
        <v>0</v>
      </c>
      <c r="K1915" s="31"/>
      <c r="L1915" s="31"/>
      <c r="M1915" s="33" t="str">
        <f t="shared" si="145"/>
        <v/>
      </c>
      <c r="N1915" s="33" t="str">
        <f t="shared" si="146"/>
        <v/>
      </c>
      <c r="O1915" s="33" t="str">
        <f t="shared" si="147"/>
        <v/>
      </c>
      <c r="P1915" s="4"/>
      <c r="Q1915" s="33" t="str">
        <f t="shared" si="148"/>
        <v/>
      </c>
      <c r="R1915" s="34" t="str">
        <f t="shared" si="149"/>
        <v/>
      </c>
    </row>
    <row r="1916" spans="1:18" x14ac:dyDescent="0.35">
      <c r="A1916" s="25">
        <v>1912</v>
      </c>
      <c r="B1916" s="26">
        <f>_xlfn.XLOOKUP(C1916,sales!C:C,scon!B:B,"")</f>
        <v>0</v>
      </c>
      <c r="C1916" s="4"/>
      <c r="D1916" s="26">
        <f>_xlfn.XLOOKUP(C1916,sales!C:C,scon!D:D,"")</f>
        <v>0</v>
      </c>
      <c r="E1916" s="26">
        <f>_xlfn.XLOOKUP(C1916,sales!C:C,scon!E:E,"")</f>
        <v>0</v>
      </c>
      <c r="F1916" s="4"/>
      <c r="G1916" s="27"/>
      <c r="H1916" s="28"/>
      <c r="I1916" s="4"/>
      <c r="J1916" s="35">
        <f>_xlfn.XLOOKUP(C1916,sales!C:C,scon!L:L,"")</f>
        <v>0</v>
      </c>
      <c r="K1916" s="31"/>
      <c r="L1916" s="31"/>
      <c r="M1916" s="33" t="str">
        <f t="shared" si="145"/>
        <v/>
      </c>
      <c r="N1916" s="33" t="str">
        <f t="shared" si="146"/>
        <v/>
      </c>
      <c r="O1916" s="33" t="str">
        <f t="shared" si="147"/>
        <v/>
      </c>
      <c r="P1916" s="4"/>
      <c r="Q1916" s="33" t="str">
        <f t="shared" si="148"/>
        <v/>
      </c>
      <c r="R1916" s="34" t="str">
        <f t="shared" si="149"/>
        <v/>
      </c>
    </row>
    <row r="1917" spans="1:18" x14ac:dyDescent="0.35">
      <c r="A1917" s="25">
        <v>1913</v>
      </c>
      <c r="B1917" s="26">
        <f>_xlfn.XLOOKUP(C1917,sales!C:C,scon!B:B,"")</f>
        <v>0</v>
      </c>
      <c r="C1917" s="4"/>
      <c r="D1917" s="26">
        <f>_xlfn.XLOOKUP(C1917,sales!C:C,scon!D:D,"")</f>
        <v>0</v>
      </c>
      <c r="E1917" s="26">
        <f>_xlfn.XLOOKUP(C1917,sales!C:C,scon!E:E,"")</f>
        <v>0</v>
      </c>
      <c r="F1917" s="4"/>
      <c r="G1917" s="27"/>
      <c r="H1917" s="28"/>
      <c r="I1917" s="4"/>
      <c r="J1917" s="35">
        <f>_xlfn.XLOOKUP(C1917,sales!C:C,scon!L:L,"")</f>
        <v>0</v>
      </c>
      <c r="K1917" s="31"/>
      <c r="L1917" s="31"/>
      <c r="M1917" s="33" t="str">
        <f t="shared" si="145"/>
        <v/>
      </c>
      <c r="N1917" s="33" t="str">
        <f t="shared" si="146"/>
        <v/>
      </c>
      <c r="O1917" s="33" t="str">
        <f t="shared" si="147"/>
        <v/>
      </c>
      <c r="P1917" s="4"/>
      <c r="Q1917" s="33" t="str">
        <f t="shared" si="148"/>
        <v/>
      </c>
      <c r="R1917" s="34" t="str">
        <f t="shared" si="149"/>
        <v/>
      </c>
    </row>
    <row r="1918" spans="1:18" x14ac:dyDescent="0.35">
      <c r="A1918" s="25">
        <v>1914</v>
      </c>
      <c r="B1918" s="26">
        <f>_xlfn.XLOOKUP(C1918,sales!C:C,scon!B:B,"")</f>
        <v>0</v>
      </c>
      <c r="C1918" s="4"/>
      <c r="D1918" s="26">
        <f>_xlfn.XLOOKUP(C1918,sales!C:C,scon!D:D,"")</f>
        <v>0</v>
      </c>
      <c r="E1918" s="26">
        <f>_xlfn.XLOOKUP(C1918,sales!C:C,scon!E:E,"")</f>
        <v>0</v>
      </c>
      <c r="F1918" s="4"/>
      <c r="G1918" s="27"/>
      <c r="H1918" s="28"/>
      <c r="I1918" s="4"/>
      <c r="J1918" s="35">
        <f>_xlfn.XLOOKUP(C1918,sales!C:C,scon!L:L,"")</f>
        <v>0</v>
      </c>
      <c r="K1918" s="31"/>
      <c r="L1918" s="31"/>
      <c r="M1918" s="33" t="str">
        <f t="shared" si="145"/>
        <v/>
      </c>
      <c r="N1918" s="33" t="str">
        <f t="shared" si="146"/>
        <v/>
      </c>
      <c r="O1918" s="33" t="str">
        <f t="shared" si="147"/>
        <v/>
      </c>
      <c r="P1918" s="4"/>
      <c r="Q1918" s="33" t="str">
        <f t="shared" si="148"/>
        <v/>
      </c>
      <c r="R1918" s="34" t="str">
        <f t="shared" si="149"/>
        <v/>
      </c>
    </row>
    <row r="1919" spans="1:18" x14ac:dyDescent="0.35">
      <c r="A1919" s="25">
        <v>1915</v>
      </c>
      <c r="B1919" s="26">
        <f>_xlfn.XLOOKUP(C1919,sales!C:C,scon!B:B,"")</f>
        <v>0</v>
      </c>
      <c r="C1919" s="4"/>
      <c r="D1919" s="26">
        <f>_xlfn.XLOOKUP(C1919,sales!C:C,scon!D:D,"")</f>
        <v>0</v>
      </c>
      <c r="E1919" s="26">
        <f>_xlfn.XLOOKUP(C1919,sales!C:C,scon!E:E,"")</f>
        <v>0</v>
      </c>
      <c r="F1919" s="4"/>
      <c r="G1919" s="27"/>
      <c r="H1919" s="28"/>
      <c r="I1919" s="4"/>
      <c r="J1919" s="35">
        <f>_xlfn.XLOOKUP(C1919,sales!C:C,scon!L:L,"")</f>
        <v>0</v>
      </c>
      <c r="K1919" s="31"/>
      <c r="L1919" s="31"/>
      <c r="M1919" s="33" t="str">
        <f t="shared" si="145"/>
        <v/>
      </c>
      <c r="N1919" s="33" t="str">
        <f t="shared" si="146"/>
        <v/>
      </c>
      <c r="O1919" s="33" t="str">
        <f t="shared" si="147"/>
        <v/>
      </c>
      <c r="P1919" s="4"/>
      <c r="Q1919" s="33" t="str">
        <f t="shared" si="148"/>
        <v/>
      </c>
      <c r="R1919" s="34" t="str">
        <f t="shared" si="149"/>
        <v/>
      </c>
    </row>
    <row r="1920" spans="1:18" x14ac:dyDescent="0.35">
      <c r="A1920" s="25">
        <v>1916</v>
      </c>
      <c r="B1920" s="26">
        <f>_xlfn.XLOOKUP(C1920,sales!C:C,scon!B:B,"")</f>
        <v>0</v>
      </c>
      <c r="C1920" s="4"/>
      <c r="D1920" s="26">
        <f>_xlfn.XLOOKUP(C1920,sales!C:C,scon!D:D,"")</f>
        <v>0</v>
      </c>
      <c r="E1920" s="26">
        <f>_xlfn.XLOOKUP(C1920,sales!C:C,scon!E:E,"")</f>
        <v>0</v>
      </c>
      <c r="F1920" s="4"/>
      <c r="G1920" s="27"/>
      <c r="H1920" s="28"/>
      <c r="I1920" s="4"/>
      <c r="J1920" s="35">
        <f>_xlfn.XLOOKUP(C1920,sales!C:C,scon!L:L,"")</f>
        <v>0</v>
      </c>
      <c r="K1920" s="31"/>
      <c r="L1920" s="31"/>
      <c r="M1920" s="33" t="str">
        <f t="shared" si="145"/>
        <v/>
      </c>
      <c r="N1920" s="33" t="str">
        <f t="shared" si="146"/>
        <v/>
      </c>
      <c r="O1920" s="33" t="str">
        <f t="shared" si="147"/>
        <v/>
      </c>
      <c r="P1920" s="4"/>
      <c r="Q1920" s="33" t="str">
        <f t="shared" si="148"/>
        <v/>
      </c>
      <c r="R1920" s="34" t="str">
        <f t="shared" si="149"/>
        <v/>
      </c>
    </row>
    <row r="1921" spans="1:18" x14ac:dyDescent="0.35">
      <c r="A1921" s="25">
        <v>1917</v>
      </c>
      <c r="B1921" s="26">
        <f>_xlfn.XLOOKUP(C1921,sales!C:C,scon!B:B,"")</f>
        <v>0</v>
      </c>
      <c r="C1921" s="4"/>
      <c r="D1921" s="26">
        <f>_xlfn.XLOOKUP(C1921,sales!C:C,scon!D:D,"")</f>
        <v>0</v>
      </c>
      <c r="E1921" s="26">
        <f>_xlfn.XLOOKUP(C1921,sales!C:C,scon!E:E,"")</f>
        <v>0</v>
      </c>
      <c r="F1921" s="4"/>
      <c r="G1921" s="27"/>
      <c r="H1921" s="28"/>
      <c r="I1921" s="4"/>
      <c r="J1921" s="35">
        <f>_xlfn.XLOOKUP(C1921,sales!C:C,scon!L:L,"")</f>
        <v>0</v>
      </c>
      <c r="K1921" s="31"/>
      <c r="L1921" s="31"/>
      <c r="M1921" s="33" t="str">
        <f t="shared" si="145"/>
        <v/>
      </c>
      <c r="N1921" s="33" t="str">
        <f t="shared" si="146"/>
        <v/>
      </c>
      <c r="O1921" s="33" t="str">
        <f t="shared" si="147"/>
        <v/>
      </c>
      <c r="P1921" s="4"/>
      <c r="Q1921" s="33" t="str">
        <f t="shared" si="148"/>
        <v/>
      </c>
      <c r="R1921" s="34" t="str">
        <f t="shared" si="149"/>
        <v/>
      </c>
    </row>
    <row r="1922" spans="1:18" x14ac:dyDescent="0.35">
      <c r="A1922" s="25">
        <v>1918</v>
      </c>
      <c r="B1922" s="26">
        <f>_xlfn.XLOOKUP(C1922,sales!C:C,scon!B:B,"")</f>
        <v>0</v>
      </c>
      <c r="C1922" s="4"/>
      <c r="D1922" s="26">
        <f>_xlfn.XLOOKUP(C1922,sales!C:C,scon!D:D,"")</f>
        <v>0</v>
      </c>
      <c r="E1922" s="26">
        <f>_xlfn.XLOOKUP(C1922,sales!C:C,scon!E:E,"")</f>
        <v>0</v>
      </c>
      <c r="F1922" s="4"/>
      <c r="G1922" s="27"/>
      <c r="H1922" s="28"/>
      <c r="I1922" s="4"/>
      <c r="J1922" s="35">
        <f>_xlfn.XLOOKUP(C1922,sales!C:C,scon!L:L,"")</f>
        <v>0</v>
      </c>
      <c r="K1922" s="31"/>
      <c r="L1922" s="31"/>
      <c r="M1922" s="33" t="str">
        <f t="shared" si="145"/>
        <v/>
      </c>
      <c r="N1922" s="33" t="str">
        <f t="shared" si="146"/>
        <v/>
      </c>
      <c r="O1922" s="33" t="str">
        <f t="shared" si="147"/>
        <v/>
      </c>
      <c r="P1922" s="4"/>
      <c r="Q1922" s="33" t="str">
        <f t="shared" si="148"/>
        <v/>
      </c>
      <c r="R1922" s="34" t="str">
        <f t="shared" si="149"/>
        <v/>
      </c>
    </row>
    <row r="1923" spans="1:18" x14ac:dyDescent="0.35">
      <c r="A1923" s="25">
        <v>1919</v>
      </c>
      <c r="B1923" s="26">
        <f>_xlfn.XLOOKUP(C1923,sales!C:C,scon!B:B,"")</f>
        <v>0</v>
      </c>
      <c r="C1923" s="4"/>
      <c r="D1923" s="26">
        <f>_xlfn.XLOOKUP(C1923,sales!C:C,scon!D:D,"")</f>
        <v>0</v>
      </c>
      <c r="E1923" s="26">
        <f>_xlfn.XLOOKUP(C1923,sales!C:C,scon!E:E,"")</f>
        <v>0</v>
      </c>
      <c r="F1923" s="4"/>
      <c r="G1923" s="27"/>
      <c r="H1923" s="28"/>
      <c r="I1923" s="4"/>
      <c r="J1923" s="35">
        <f>_xlfn.XLOOKUP(C1923,sales!C:C,scon!L:L,"")</f>
        <v>0</v>
      </c>
      <c r="K1923" s="31"/>
      <c r="L1923" s="31"/>
      <c r="M1923" s="33" t="str">
        <f t="shared" si="145"/>
        <v/>
      </c>
      <c r="N1923" s="33" t="str">
        <f t="shared" si="146"/>
        <v/>
      </c>
      <c r="O1923" s="33" t="str">
        <f t="shared" si="147"/>
        <v/>
      </c>
      <c r="P1923" s="4"/>
      <c r="Q1923" s="33" t="str">
        <f t="shared" si="148"/>
        <v/>
      </c>
      <c r="R1923" s="34" t="str">
        <f t="shared" si="149"/>
        <v/>
      </c>
    </row>
    <row r="1924" spans="1:18" x14ac:dyDescent="0.35">
      <c r="A1924" s="25">
        <v>1920</v>
      </c>
      <c r="B1924" s="26">
        <f>_xlfn.XLOOKUP(C1924,sales!C:C,scon!B:B,"")</f>
        <v>0</v>
      </c>
      <c r="C1924" s="4"/>
      <c r="D1924" s="26">
        <f>_xlfn.XLOOKUP(C1924,sales!C:C,scon!D:D,"")</f>
        <v>0</v>
      </c>
      <c r="E1924" s="26">
        <f>_xlfn.XLOOKUP(C1924,sales!C:C,scon!E:E,"")</f>
        <v>0</v>
      </c>
      <c r="F1924" s="4"/>
      <c r="G1924" s="27"/>
      <c r="H1924" s="28"/>
      <c r="I1924" s="4"/>
      <c r="J1924" s="35">
        <f>_xlfn.XLOOKUP(C1924,sales!C:C,scon!L:L,"")</f>
        <v>0</v>
      </c>
      <c r="K1924" s="31"/>
      <c r="L1924" s="31"/>
      <c r="M1924" s="33" t="str">
        <f t="shared" si="145"/>
        <v/>
      </c>
      <c r="N1924" s="33" t="str">
        <f t="shared" si="146"/>
        <v/>
      </c>
      <c r="O1924" s="33" t="str">
        <f t="shared" si="147"/>
        <v/>
      </c>
      <c r="P1924" s="4"/>
      <c r="Q1924" s="33" t="str">
        <f t="shared" si="148"/>
        <v/>
      </c>
      <c r="R1924" s="34" t="str">
        <f t="shared" si="149"/>
        <v/>
      </c>
    </row>
    <row r="1925" spans="1:18" x14ac:dyDescent="0.35">
      <c r="A1925" s="25">
        <v>1921</v>
      </c>
      <c r="B1925" s="26">
        <f>_xlfn.XLOOKUP(C1925,sales!C:C,scon!B:B,"")</f>
        <v>0</v>
      </c>
      <c r="C1925" s="4"/>
      <c r="D1925" s="26">
        <f>_xlfn.XLOOKUP(C1925,sales!C:C,scon!D:D,"")</f>
        <v>0</v>
      </c>
      <c r="E1925" s="26">
        <f>_xlfn.XLOOKUP(C1925,sales!C:C,scon!E:E,"")</f>
        <v>0</v>
      </c>
      <c r="F1925" s="4"/>
      <c r="G1925" s="27"/>
      <c r="H1925" s="28"/>
      <c r="I1925" s="4"/>
      <c r="J1925" s="35">
        <f>_xlfn.XLOOKUP(C1925,sales!C:C,scon!L:L,"")</f>
        <v>0</v>
      </c>
      <c r="K1925" s="31"/>
      <c r="L1925" s="31"/>
      <c r="M1925" s="33" t="str">
        <f t="shared" ref="M1925:M1988" si="150">IF(I1925="","",J1925*I1925)</f>
        <v/>
      </c>
      <c r="N1925" s="33" t="str">
        <f t="shared" ref="N1925:N1988" si="151">IF(K1925="","",M1925 * K1925)</f>
        <v/>
      </c>
      <c r="O1925" s="33" t="str">
        <f t="shared" ref="O1925:O1988" si="152">IF(K1925="","",M1925 + N1925)</f>
        <v/>
      </c>
      <c r="P1925" s="4"/>
      <c r="Q1925" s="33" t="str">
        <f t="shared" ref="Q1925:Q1988" si="153">IF(L1925&amp;K1925="","",M1925 * L1925)</f>
        <v/>
      </c>
      <c r="R1925" s="34" t="str">
        <f t="shared" si="149"/>
        <v/>
      </c>
    </row>
    <row r="1926" spans="1:18" x14ac:dyDescent="0.35">
      <c r="A1926" s="25">
        <v>1922</v>
      </c>
      <c r="B1926" s="26">
        <f>_xlfn.XLOOKUP(C1926,sales!C:C,scon!B:B,"")</f>
        <v>0</v>
      </c>
      <c r="C1926" s="4"/>
      <c r="D1926" s="26">
        <f>_xlfn.XLOOKUP(C1926,sales!C:C,scon!D:D,"")</f>
        <v>0</v>
      </c>
      <c r="E1926" s="26">
        <f>_xlfn.XLOOKUP(C1926,sales!C:C,scon!E:E,"")</f>
        <v>0</v>
      </c>
      <c r="F1926" s="4"/>
      <c r="G1926" s="27"/>
      <c r="H1926" s="28"/>
      <c r="I1926" s="4"/>
      <c r="J1926" s="35">
        <f>_xlfn.XLOOKUP(C1926,sales!C:C,scon!L:L,"")</f>
        <v>0</v>
      </c>
      <c r="K1926" s="31"/>
      <c r="L1926" s="31"/>
      <c r="M1926" s="33" t="str">
        <f t="shared" si="150"/>
        <v/>
      </c>
      <c r="N1926" s="33" t="str">
        <f t="shared" si="151"/>
        <v/>
      </c>
      <c r="O1926" s="33" t="str">
        <f t="shared" si="152"/>
        <v/>
      </c>
      <c r="P1926" s="4"/>
      <c r="Q1926" s="33" t="str">
        <f t="shared" si="153"/>
        <v/>
      </c>
      <c r="R1926" s="34" t="str">
        <f t="shared" ref="R1926:R1989" si="154">IF(M1926="","",O1926-P1926-Q1926)</f>
        <v/>
      </c>
    </row>
    <row r="1927" spans="1:18" x14ac:dyDescent="0.35">
      <c r="A1927" s="25">
        <v>1923</v>
      </c>
      <c r="B1927" s="26">
        <f>_xlfn.XLOOKUP(C1927,sales!C:C,scon!B:B,"")</f>
        <v>0</v>
      </c>
      <c r="C1927" s="4"/>
      <c r="D1927" s="26">
        <f>_xlfn.XLOOKUP(C1927,sales!C:C,scon!D:D,"")</f>
        <v>0</v>
      </c>
      <c r="E1927" s="26">
        <f>_xlfn.XLOOKUP(C1927,sales!C:C,scon!E:E,"")</f>
        <v>0</v>
      </c>
      <c r="F1927" s="4"/>
      <c r="G1927" s="27"/>
      <c r="H1927" s="28"/>
      <c r="I1927" s="4"/>
      <c r="J1927" s="35">
        <f>_xlfn.XLOOKUP(C1927,sales!C:C,scon!L:L,"")</f>
        <v>0</v>
      </c>
      <c r="K1927" s="31"/>
      <c r="L1927" s="31"/>
      <c r="M1927" s="33" t="str">
        <f t="shared" si="150"/>
        <v/>
      </c>
      <c r="N1927" s="33" t="str">
        <f t="shared" si="151"/>
        <v/>
      </c>
      <c r="O1927" s="33" t="str">
        <f t="shared" si="152"/>
        <v/>
      </c>
      <c r="P1927" s="4"/>
      <c r="Q1927" s="33" t="str">
        <f t="shared" si="153"/>
        <v/>
      </c>
      <c r="R1927" s="34" t="str">
        <f t="shared" si="154"/>
        <v/>
      </c>
    </row>
    <row r="1928" spans="1:18" x14ac:dyDescent="0.35">
      <c r="A1928" s="25">
        <v>1924</v>
      </c>
      <c r="B1928" s="26">
        <f>_xlfn.XLOOKUP(C1928,sales!C:C,scon!B:B,"")</f>
        <v>0</v>
      </c>
      <c r="C1928" s="4"/>
      <c r="D1928" s="26">
        <f>_xlfn.XLOOKUP(C1928,sales!C:C,scon!D:D,"")</f>
        <v>0</v>
      </c>
      <c r="E1928" s="26">
        <f>_xlfn.XLOOKUP(C1928,sales!C:C,scon!E:E,"")</f>
        <v>0</v>
      </c>
      <c r="F1928" s="4"/>
      <c r="G1928" s="27"/>
      <c r="H1928" s="28"/>
      <c r="I1928" s="4"/>
      <c r="J1928" s="35">
        <f>_xlfn.XLOOKUP(C1928,sales!C:C,scon!L:L,"")</f>
        <v>0</v>
      </c>
      <c r="K1928" s="31"/>
      <c r="L1928" s="31"/>
      <c r="M1928" s="33" t="str">
        <f t="shared" si="150"/>
        <v/>
      </c>
      <c r="N1928" s="33" t="str">
        <f t="shared" si="151"/>
        <v/>
      </c>
      <c r="O1928" s="33" t="str">
        <f t="shared" si="152"/>
        <v/>
      </c>
      <c r="P1928" s="4"/>
      <c r="Q1928" s="33" t="str">
        <f t="shared" si="153"/>
        <v/>
      </c>
      <c r="R1928" s="34" t="str">
        <f t="shared" si="154"/>
        <v/>
      </c>
    </row>
    <row r="1929" spans="1:18" x14ac:dyDescent="0.35">
      <c r="A1929" s="25">
        <v>1925</v>
      </c>
      <c r="B1929" s="26">
        <f>_xlfn.XLOOKUP(C1929,sales!C:C,scon!B:B,"")</f>
        <v>0</v>
      </c>
      <c r="C1929" s="4"/>
      <c r="D1929" s="26">
        <f>_xlfn.XLOOKUP(C1929,sales!C:C,scon!D:D,"")</f>
        <v>0</v>
      </c>
      <c r="E1929" s="26">
        <f>_xlfn.XLOOKUP(C1929,sales!C:C,scon!E:E,"")</f>
        <v>0</v>
      </c>
      <c r="F1929" s="4"/>
      <c r="G1929" s="27"/>
      <c r="H1929" s="28"/>
      <c r="I1929" s="4"/>
      <c r="J1929" s="35">
        <f>_xlfn.XLOOKUP(C1929,sales!C:C,scon!L:L,"")</f>
        <v>0</v>
      </c>
      <c r="K1929" s="31"/>
      <c r="L1929" s="31"/>
      <c r="M1929" s="33" t="str">
        <f t="shared" si="150"/>
        <v/>
      </c>
      <c r="N1929" s="33" t="str">
        <f t="shared" si="151"/>
        <v/>
      </c>
      <c r="O1929" s="33" t="str">
        <f t="shared" si="152"/>
        <v/>
      </c>
      <c r="P1929" s="4"/>
      <c r="Q1929" s="33" t="str">
        <f t="shared" si="153"/>
        <v/>
      </c>
      <c r="R1929" s="34" t="str">
        <f t="shared" si="154"/>
        <v/>
      </c>
    </row>
    <row r="1930" spans="1:18" x14ac:dyDescent="0.35">
      <c r="A1930" s="25">
        <v>1926</v>
      </c>
      <c r="B1930" s="26">
        <f>_xlfn.XLOOKUP(C1930,sales!C:C,scon!B:B,"")</f>
        <v>0</v>
      </c>
      <c r="C1930" s="4"/>
      <c r="D1930" s="26">
        <f>_xlfn.XLOOKUP(C1930,sales!C:C,scon!D:D,"")</f>
        <v>0</v>
      </c>
      <c r="E1930" s="26">
        <f>_xlfn.XLOOKUP(C1930,sales!C:C,scon!E:E,"")</f>
        <v>0</v>
      </c>
      <c r="F1930" s="4"/>
      <c r="G1930" s="27"/>
      <c r="H1930" s="28"/>
      <c r="I1930" s="4"/>
      <c r="J1930" s="35">
        <f>_xlfn.XLOOKUP(C1930,sales!C:C,scon!L:L,"")</f>
        <v>0</v>
      </c>
      <c r="K1930" s="31"/>
      <c r="L1930" s="31"/>
      <c r="M1930" s="33" t="str">
        <f t="shared" si="150"/>
        <v/>
      </c>
      <c r="N1930" s="33" t="str">
        <f t="shared" si="151"/>
        <v/>
      </c>
      <c r="O1930" s="33" t="str">
        <f t="shared" si="152"/>
        <v/>
      </c>
      <c r="P1930" s="4"/>
      <c r="Q1930" s="33" t="str">
        <f t="shared" si="153"/>
        <v/>
      </c>
      <c r="R1930" s="34" t="str">
        <f t="shared" si="154"/>
        <v/>
      </c>
    </row>
    <row r="1931" spans="1:18" x14ac:dyDescent="0.35">
      <c r="A1931" s="25">
        <v>1927</v>
      </c>
      <c r="B1931" s="26">
        <f>_xlfn.XLOOKUP(C1931,sales!C:C,scon!B:B,"")</f>
        <v>0</v>
      </c>
      <c r="C1931" s="4"/>
      <c r="D1931" s="26">
        <f>_xlfn.XLOOKUP(C1931,sales!C:C,scon!D:D,"")</f>
        <v>0</v>
      </c>
      <c r="E1931" s="26">
        <f>_xlfn.XLOOKUP(C1931,sales!C:C,scon!E:E,"")</f>
        <v>0</v>
      </c>
      <c r="F1931" s="4"/>
      <c r="G1931" s="27"/>
      <c r="H1931" s="28"/>
      <c r="I1931" s="4"/>
      <c r="J1931" s="35">
        <f>_xlfn.XLOOKUP(C1931,sales!C:C,scon!L:L,"")</f>
        <v>0</v>
      </c>
      <c r="K1931" s="31"/>
      <c r="L1931" s="31"/>
      <c r="M1931" s="33" t="str">
        <f t="shared" si="150"/>
        <v/>
      </c>
      <c r="N1931" s="33" t="str">
        <f t="shared" si="151"/>
        <v/>
      </c>
      <c r="O1931" s="33" t="str">
        <f t="shared" si="152"/>
        <v/>
      </c>
      <c r="P1931" s="4"/>
      <c r="Q1931" s="33" t="str">
        <f t="shared" si="153"/>
        <v/>
      </c>
      <c r="R1931" s="34" t="str">
        <f t="shared" si="154"/>
        <v/>
      </c>
    </row>
    <row r="1932" spans="1:18" x14ac:dyDescent="0.35">
      <c r="A1932" s="25">
        <v>1928</v>
      </c>
      <c r="B1932" s="26">
        <f>_xlfn.XLOOKUP(C1932,sales!C:C,scon!B:B,"")</f>
        <v>0</v>
      </c>
      <c r="C1932" s="4"/>
      <c r="D1932" s="26">
        <f>_xlfn.XLOOKUP(C1932,sales!C:C,scon!D:D,"")</f>
        <v>0</v>
      </c>
      <c r="E1932" s="26">
        <f>_xlfn.XLOOKUP(C1932,sales!C:C,scon!E:E,"")</f>
        <v>0</v>
      </c>
      <c r="F1932" s="4"/>
      <c r="G1932" s="27"/>
      <c r="H1932" s="28"/>
      <c r="I1932" s="4"/>
      <c r="J1932" s="35">
        <f>_xlfn.XLOOKUP(C1932,sales!C:C,scon!L:L,"")</f>
        <v>0</v>
      </c>
      <c r="K1932" s="31"/>
      <c r="L1932" s="31"/>
      <c r="M1932" s="33" t="str">
        <f t="shared" si="150"/>
        <v/>
      </c>
      <c r="N1932" s="33" t="str">
        <f t="shared" si="151"/>
        <v/>
      </c>
      <c r="O1932" s="33" t="str">
        <f t="shared" si="152"/>
        <v/>
      </c>
      <c r="P1932" s="4"/>
      <c r="Q1932" s="33" t="str">
        <f t="shared" si="153"/>
        <v/>
      </c>
      <c r="R1932" s="34" t="str">
        <f t="shared" si="154"/>
        <v/>
      </c>
    </row>
    <row r="1933" spans="1:18" x14ac:dyDescent="0.35">
      <c r="A1933" s="25">
        <v>1929</v>
      </c>
      <c r="B1933" s="26">
        <f>_xlfn.XLOOKUP(C1933,sales!C:C,scon!B:B,"")</f>
        <v>0</v>
      </c>
      <c r="C1933" s="4"/>
      <c r="D1933" s="26">
        <f>_xlfn.XLOOKUP(C1933,sales!C:C,scon!D:D,"")</f>
        <v>0</v>
      </c>
      <c r="E1933" s="26">
        <f>_xlfn.XLOOKUP(C1933,sales!C:C,scon!E:E,"")</f>
        <v>0</v>
      </c>
      <c r="F1933" s="4"/>
      <c r="G1933" s="27"/>
      <c r="H1933" s="28"/>
      <c r="I1933" s="4"/>
      <c r="J1933" s="35">
        <f>_xlfn.XLOOKUP(C1933,sales!C:C,scon!L:L,"")</f>
        <v>0</v>
      </c>
      <c r="K1933" s="31"/>
      <c r="L1933" s="31"/>
      <c r="M1933" s="33" t="str">
        <f t="shared" si="150"/>
        <v/>
      </c>
      <c r="N1933" s="33" t="str">
        <f t="shared" si="151"/>
        <v/>
      </c>
      <c r="O1933" s="33" t="str">
        <f t="shared" si="152"/>
        <v/>
      </c>
      <c r="P1933" s="4"/>
      <c r="Q1933" s="33" t="str">
        <f t="shared" si="153"/>
        <v/>
      </c>
      <c r="R1933" s="34" t="str">
        <f t="shared" si="154"/>
        <v/>
      </c>
    </row>
    <row r="1934" spans="1:18" x14ac:dyDescent="0.35">
      <c r="A1934" s="25">
        <v>1930</v>
      </c>
      <c r="B1934" s="26">
        <f>_xlfn.XLOOKUP(C1934,sales!C:C,scon!B:B,"")</f>
        <v>0</v>
      </c>
      <c r="C1934" s="4"/>
      <c r="D1934" s="26">
        <f>_xlfn.XLOOKUP(C1934,sales!C:C,scon!D:D,"")</f>
        <v>0</v>
      </c>
      <c r="E1934" s="26">
        <f>_xlfn.XLOOKUP(C1934,sales!C:C,scon!E:E,"")</f>
        <v>0</v>
      </c>
      <c r="F1934" s="4"/>
      <c r="G1934" s="27"/>
      <c r="H1934" s="28"/>
      <c r="I1934" s="4"/>
      <c r="J1934" s="35">
        <f>_xlfn.XLOOKUP(C1934,sales!C:C,scon!L:L,"")</f>
        <v>0</v>
      </c>
      <c r="K1934" s="31"/>
      <c r="L1934" s="31"/>
      <c r="M1934" s="33" t="str">
        <f t="shared" si="150"/>
        <v/>
      </c>
      <c r="N1934" s="33" t="str">
        <f t="shared" si="151"/>
        <v/>
      </c>
      <c r="O1934" s="33" t="str">
        <f t="shared" si="152"/>
        <v/>
      </c>
      <c r="P1934" s="4"/>
      <c r="Q1934" s="33" t="str">
        <f t="shared" si="153"/>
        <v/>
      </c>
      <c r="R1934" s="34" t="str">
        <f t="shared" si="154"/>
        <v/>
      </c>
    </row>
    <row r="1935" spans="1:18" x14ac:dyDescent="0.35">
      <c r="A1935" s="25">
        <v>1931</v>
      </c>
      <c r="B1935" s="26">
        <f>_xlfn.XLOOKUP(C1935,sales!C:C,scon!B:B,"")</f>
        <v>0</v>
      </c>
      <c r="C1935" s="4"/>
      <c r="D1935" s="26">
        <f>_xlfn.XLOOKUP(C1935,sales!C:C,scon!D:D,"")</f>
        <v>0</v>
      </c>
      <c r="E1935" s="26">
        <f>_xlfn.XLOOKUP(C1935,sales!C:C,scon!E:E,"")</f>
        <v>0</v>
      </c>
      <c r="F1935" s="4"/>
      <c r="G1935" s="27"/>
      <c r="H1935" s="28"/>
      <c r="I1935" s="4"/>
      <c r="J1935" s="35">
        <f>_xlfn.XLOOKUP(C1935,sales!C:C,scon!L:L,"")</f>
        <v>0</v>
      </c>
      <c r="K1935" s="31"/>
      <c r="L1935" s="31"/>
      <c r="M1935" s="33" t="str">
        <f t="shared" si="150"/>
        <v/>
      </c>
      <c r="N1935" s="33" t="str">
        <f t="shared" si="151"/>
        <v/>
      </c>
      <c r="O1935" s="33" t="str">
        <f t="shared" si="152"/>
        <v/>
      </c>
      <c r="P1935" s="4"/>
      <c r="Q1935" s="33" t="str">
        <f t="shared" si="153"/>
        <v/>
      </c>
      <c r="R1935" s="34" t="str">
        <f t="shared" si="154"/>
        <v/>
      </c>
    </row>
    <row r="1936" spans="1:18" x14ac:dyDescent="0.35">
      <c r="A1936" s="25">
        <v>1932</v>
      </c>
      <c r="B1936" s="26">
        <f>_xlfn.XLOOKUP(C1936,sales!C:C,scon!B:B,"")</f>
        <v>0</v>
      </c>
      <c r="C1936" s="4"/>
      <c r="D1936" s="26">
        <f>_xlfn.XLOOKUP(C1936,sales!C:C,scon!D:D,"")</f>
        <v>0</v>
      </c>
      <c r="E1936" s="26">
        <f>_xlfn.XLOOKUP(C1936,sales!C:C,scon!E:E,"")</f>
        <v>0</v>
      </c>
      <c r="F1936" s="4"/>
      <c r="G1936" s="27"/>
      <c r="H1936" s="28"/>
      <c r="I1936" s="4"/>
      <c r="J1936" s="35">
        <f>_xlfn.XLOOKUP(C1936,sales!C:C,scon!L:L,"")</f>
        <v>0</v>
      </c>
      <c r="K1936" s="31"/>
      <c r="L1936" s="31"/>
      <c r="M1936" s="33" t="str">
        <f t="shared" si="150"/>
        <v/>
      </c>
      <c r="N1936" s="33" t="str">
        <f t="shared" si="151"/>
        <v/>
      </c>
      <c r="O1936" s="33" t="str">
        <f t="shared" si="152"/>
        <v/>
      </c>
      <c r="P1936" s="4"/>
      <c r="Q1936" s="33" t="str">
        <f t="shared" si="153"/>
        <v/>
      </c>
      <c r="R1936" s="34" t="str">
        <f t="shared" si="154"/>
        <v/>
      </c>
    </row>
    <row r="1937" spans="1:18" x14ac:dyDescent="0.35">
      <c r="A1937" s="25">
        <v>1933</v>
      </c>
      <c r="B1937" s="26">
        <f>_xlfn.XLOOKUP(C1937,sales!C:C,scon!B:B,"")</f>
        <v>0</v>
      </c>
      <c r="C1937" s="4"/>
      <c r="D1937" s="26">
        <f>_xlfn.XLOOKUP(C1937,sales!C:C,scon!D:D,"")</f>
        <v>0</v>
      </c>
      <c r="E1937" s="26">
        <f>_xlfn.XLOOKUP(C1937,sales!C:C,scon!E:E,"")</f>
        <v>0</v>
      </c>
      <c r="F1937" s="4"/>
      <c r="G1937" s="27"/>
      <c r="H1937" s="28"/>
      <c r="I1937" s="4"/>
      <c r="J1937" s="35">
        <f>_xlfn.XLOOKUP(C1937,sales!C:C,scon!L:L,"")</f>
        <v>0</v>
      </c>
      <c r="K1937" s="31"/>
      <c r="L1937" s="31"/>
      <c r="M1937" s="33" t="str">
        <f t="shared" si="150"/>
        <v/>
      </c>
      <c r="N1937" s="33" t="str">
        <f t="shared" si="151"/>
        <v/>
      </c>
      <c r="O1937" s="33" t="str">
        <f t="shared" si="152"/>
        <v/>
      </c>
      <c r="P1937" s="4"/>
      <c r="Q1937" s="33" t="str">
        <f t="shared" si="153"/>
        <v/>
      </c>
      <c r="R1937" s="34" t="str">
        <f t="shared" si="154"/>
        <v/>
      </c>
    </row>
    <row r="1938" spans="1:18" x14ac:dyDescent="0.35">
      <c r="A1938" s="25">
        <v>1934</v>
      </c>
      <c r="B1938" s="26">
        <f>_xlfn.XLOOKUP(C1938,sales!C:C,scon!B:B,"")</f>
        <v>0</v>
      </c>
      <c r="C1938" s="4"/>
      <c r="D1938" s="26">
        <f>_xlfn.XLOOKUP(C1938,sales!C:C,scon!D:D,"")</f>
        <v>0</v>
      </c>
      <c r="E1938" s="26">
        <f>_xlfn.XLOOKUP(C1938,sales!C:C,scon!E:E,"")</f>
        <v>0</v>
      </c>
      <c r="F1938" s="4"/>
      <c r="G1938" s="27"/>
      <c r="H1938" s="28"/>
      <c r="I1938" s="4"/>
      <c r="J1938" s="35">
        <f>_xlfn.XLOOKUP(C1938,sales!C:C,scon!L:L,"")</f>
        <v>0</v>
      </c>
      <c r="K1938" s="31"/>
      <c r="L1938" s="31"/>
      <c r="M1938" s="33" t="str">
        <f t="shared" si="150"/>
        <v/>
      </c>
      <c r="N1938" s="33" t="str">
        <f t="shared" si="151"/>
        <v/>
      </c>
      <c r="O1938" s="33" t="str">
        <f t="shared" si="152"/>
        <v/>
      </c>
      <c r="P1938" s="4"/>
      <c r="Q1938" s="33" t="str">
        <f t="shared" si="153"/>
        <v/>
      </c>
      <c r="R1938" s="34" t="str">
        <f t="shared" si="154"/>
        <v/>
      </c>
    </row>
    <row r="1939" spans="1:18" x14ac:dyDescent="0.35">
      <c r="A1939" s="25">
        <v>1935</v>
      </c>
      <c r="B1939" s="26">
        <f>_xlfn.XLOOKUP(C1939,sales!C:C,scon!B:B,"")</f>
        <v>0</v>
      </c>
      <c r="C1939" s="4"/>
      <c r="D1939" s="26">
        <f>_xlfn.XLOOKUP(C1939,sales!C:C,scon!D:D,"")</f>
        <v>0</v>
      </c>
      <c r="E1939" s="26">
        <f>_xlfn.XLOOKUP(C1939,sales!C:C,scon!E:E,"")</f>
        <v>0</v>
      </c>
      <c r="F1939" s="4"/>
      <c r="G1939" s="27"/>
      <c r="H1939" s="28"/>
      <c r="I1939" s="4"/>
      <c r="J1939" s="35">
        <f>_xlfn.XLOOKUP(C1939,sales!C:C,scon!L:L,"")</f>
        <v>0</v>
      </c>
      <c r="K1939" s="31"/>
      <c r="L1939" s="31"/>
      <c r="M1939" s="33" t="str">
        <f t="shared" si="150"/>
        <v/>
      </c>
      <c r="N1939" s="33" t="str">
        <f t="shared" si="151"/>
        <v/>
      </c>
      <c r="O1939" s="33" t="str">
        <f t="shared" si="152"/>
        <v/>
      </c>
      <c r="P1939" s="4"/>
      <c r="Q1939" s="33" t="str">
        <f t="shared" si="153"/>
        <v/>
      </c>
      <c r="R1939" s="34" t="str">
        <f t="shared" si="154"/>
        <v/>
      </c>
    </row>
    <row r="1940" spans="1:18" x14ac:dyDescent="0.35">
      <c r="A1940" s="25">
        <v>1936</v>
      </c>
      <c r="B1940" s="26">
        <f>_xlfn.XLOOKUP(C1940,sales!C:C,scon!B:B,"")</f>
        <v>0</v>
      </c>
      <c r="C1940" s="4"/>
      <c r="D1940" s="26">
        <f>_xlfn.XLOOKUP(C1940,sales!C:C,scon!D:D,"")</f>
        <v>0</v>
      </c>
      <c r="E1940" s="26">
        <f>_xlfn.XLOOKUP(C1940,sales!C:C,scon!E:E,"")</f>
        <v>0</v>
      </c>
      <c r="F1940" s="4"/>
      <c r="G1940" s="27"/>
      <c r="H1940" s="28"/>
      <c r="I1940" s="4"/>
      <c r="J1940" s="35">
        <f>_xlfn.XLOOKUP(C1940,sales!C:C,scon!L:L,"")</f>
        <v>0</v>
      </c>
      <c r="K1940" s="31"/>
      <c r="L1940" s="31"/>
      <c r="M1940" s="33" t="str">
        <f t="shared" si="150"/>
        <v/>
      </c>
      <c r="N1940" s="33" t="str">
        <f t="shared" si="151"/>
        <v/>
      </c>
      <c r="O1940" s="33" t="str">
        <f t="shared" si="152"/>
        <v/>
      </c>
      <c r="P1940" s="4"/>
      <c r="Q1940" s="33" t="str">
        <f t="shared" si="153"/>
        <v/>
      </c>
      <c r="R1940" s="34" t="str">
        <f t="shared" si="154"/>
        <v/>
      </c>
    </row>
    <row r="1941" spans="1:18" x14ac:dyDescent="0.35">
      <c r="A1941" s="25">
        <v>1937</v>
      </c>
      <c r="B1941" s="26">
        <f>_xlfn.XLOOKUP(C1941,sales!C:C,scon!B:B,"")</f>
        <v>0</v>
      </c>
      <c r="C1941" s="4"/>
      <c r="D1941" s="26">
        <f>_xlfn.XLOOKUP(C1941,sales!C:C,scon!D:D,"")</f>
        <v>0</v>
      </c>
      <c r="E1941" s="26">
        <f>_xlfn.XLOOKUP(C1941,sales!C:C,scon!E:E,"")</f>
        <v>0</v>
      </c>
      <c r="F1941" s="4"/>
      <c r="G1941" s="27"/>
      <c r="H1941" s="28"/>
      <c r="I1941" s="4"/>
      <c r="J1941" s="35">
        <f>_xlfn.XLOOKUP(C1941,sales!C:C,scon!L:L,"")</f>
        <v>0</v>
      </c>
      <c r="K1941" s="31"/>
      <c r="L1941" s="31"/>
      <c r="M1941" s="33" t="str">
        <f t="shared" si="150"/>
        <v/>
      </c>
      <c r="N1941" s="33" t="str">
        <f t="shared" si="151"/>
        <v/>
      </c>
      <c r="O1941" s="33" t="str">
        <f t="shared" si="152"/>
        <v/>
      </c>
      <c r="P1941" s="4"/>
      <c r="Q1941" s="33" t="str">
        <f t="shared" si="153"/>
        <v/>
      </c>
      <c r="R1941" s="34" t="str">
        <f t="shared" si="154"/>
        <v/>
      </c>
    </row>
    <row r="1942" spans="1:18" x14ac:dyDescent="0.35">
      <c r="A1942" s="25">
        <v>1938</v>
      </c>
      <c r="B1942" s="26">
        <f>_xlfn.XLOOKUP(C1942,sales!C:C,scon!B:B,"")</f>
        <v>0</v>
      </c>
      <c r="C1942" s="4"/>
      <c r="D1942" s="26">
        <f>_xlfn.XLOOKUP(C1942,sales!C:C,scon!D:D,"")</f>
        <v>0</v>
      </c>
      <c r="E1942" s="26">
        <f>_xlfn.XLOOKUP(C1942,sales!C:C,scon!E:E,"")</f>
        <v>0</v>
      </c>
      <c r="F1942" s="4"/>
      <c r="G1942" s="27"/>
      <c r="H1942" s="28"/>
      <c r="I1942" s="4"/>
      <c r="J1942" s="35">
        <f>_xlfn.XLOOKUP(C1942,sales!C:C,scon!L:L,"")</f>
        <v>0</v>
      </c>
      <c r="K1942" s="31"/>
      <c r="L1942" s="31"/>
      <c r="M1942" s="33" t="str">
        <f t="shared" si="150"/>
        <v/>
      </c>
      <c r="N1942" s="33" t="str">
        <f t="shared" si="151"/>
        <v/>
      </c>
      <c r="O1942" s="33" t="str">
        <f t="shared" si="152"/>
        <v/>
      </c>
      <c r="P1942" s="4"/>
      <c r="Q1942" s="33" t="str">
        <f t="shared" si="153"/>
        <v/>
      </c>
      <c r="R1942" s="34" t="str">
        <f t="shared" si="154"/>
        <v/>
      </c>
    </row>
    <row r="1943" spans="1:18" x14ac:dyDescent="0.35">
      <c r="A1943" s="25">
        <v>1939</v>
      </c>
      <c r="B1943" s="26">
        <f>_xlfn.XLOOKUP(C1943,sales!C:C,scon!B:B,"")</f>
        <v>0</v>
      </c>
      <c r="C1943" s="4"/>
      <c r="D1943" s="26">
        <f>_xlfn.XLOOKUP(C1943,sales!C:C,scon!D:D,"")</f>
        <v>0</v>
      </c>
      <c r="E1943" s="26">
        <f>_xlfn.XLOOKUP(C1943,sales!C:C,scon!E:E,"")</f>
        <v>0</v>
      </c>
      <c r="F1943" s="4"/>
      <c r="G1943" s="27"/>
      <c r="H1943" s="28"/>
      <c r="I1943" s="4"/>
      <c r="J1943" s="35">
        <f>_xlfn.XLOOKUP(C1943,sales!C:C,scon!L:L,"")</f>
        <v>0</v>
      </c>
      <c r="K1943" s="31"/>
      <c r="L1943" s="31"/>
      <c r="M1943" s="33" t="str">
        <f t="shared" si="150"/>
        <v/>
      </c>
      <c r="N1943" s="33" t="str">
        <f t="shared" si="151"/>
        <v/>
      </c>
      <c r="O1943" s="33" t="str">
        <f t="shared" si="152"/>
        <v/>
      </c>
      <c r="P1943" s="4"/>
      <c r="Q1943" s="33" t="str">
        <f t="shared" si="153"/>
        <v/>
      </c>
      <c r="R1943" s="34" t="str">
        <f t="shared" si="154"/>
        <v/>
      </c>
    </row>
    <row r="1944" spans="1:18" x14ac:dyDescent="0.35">
      <c r="A1944" s="25">
        <v>1940</v>
      </c>
      <c r="B1944" s="26">
        <f>_xlfn.XLOOKUP(C1944,sales!C:C,scon!B:B,"")</f>
        <v>0</v>
      </c>
      <c r="C1944" s="4"/>
      <c r="D1944" s="26">
        <f>_xlfn.XLOOKUP(C1944,sales!C:C,scon!D:D,"")</f>
        <v>0</v>
      </c>
      <c r="E1944" s="26">
        <f>_xlfn.XLOOKUP(C1944,sales!C:C,scon!E:E,"")</f>
        <v>0</v>
      </c>
      <c r="F1944" s="4"/>
      <c r="G1944" s="27"/>
      <c r="H1944" s="28"/>
      <c r="I1944" s="4"/>
      <c r="J1944" s="35">
        <f>_xlfn.XLOOKUP(C1944,sales!C:C,scon!L:L,"")</f>
        <v>0</v>
      </c>
      <c r="K1944" s="31"/>
      <c r="L1944" s="31"/>
      <c r="M1944" s="33" t="str">
        <f t="shared" si="150"/>
        <v/>
      </c>
      <c r="N1944" s="33" t="str">
        <f t="shared" si="151"/>
        <v/>
      </c>
      <c r="O1944" s="33" t="str">
        <f t="shared" si="152"/>
        <v/>
      </c>
      <c r="P1944" s="4"/>
      <c r="Q1944" s="33" t="str">
        <f t="shared" si="153"/>
        <v/>
      </c>
      <c r="R1944" s="34" t="str">
        <f t="shared" si="154"/>
        <v/>
      </c>
    </row>
    <row r="1945" spans="1:18" x14ac:dyDescent="0.35">
      <c r="A1945" s="25">
        <v>1941</v>
      </c>
      <c r="B1945" s="26">
        <f>_xlfn.XLOOKUP(C1945,sales!C:C,scon!B:B,"")</f>
        <v>0</v>
      </c>
      <c r="C1945" s="4"/>
      <c r="D1945" s="26">
        <f>_xlfn.XLOOKUP(C1945,sales!C:C,scon!D:D,"")</f>
        <v>0</v>
      </c>
      <c r="E1945" s="26">
        <f>_xlfn.XLOOKUP(C1945,sales!C:C,scon!E:E,"")</f>
        <v>0</v>
      </c>
      <c r="F1945" s="4"/>
      <c r="G1945" s="27"/>
      <c r="H1945" s="28"/>
      <c r="I1945" s="4"/>
      <c r="J1945" s="35">
        <f>_xlfn.XLOOKUP(C1945,sales!C:C,scon!L:L,"")</f>
        <v>0</v>
      </c>
      <c r="K1945" s="31"/>
      <c r="L1945" s="31"/>
      <c r="M1945" s="33" t="str">
        <f t="shared" si="150"/>
        <v/>
      </c>
      <c r="N1945" s="33" t="str">
        <f t="shared" si="151"/>
        <v/>
      </c>
      <c r="O1945" s="33" t="str">
        <f t="shared" si="152"/>
        <v/>
      </c>
      <c r="P1945" s="4"/>
      <c r="Q1945" s="33" t="str">
        <f t="shared" si="153"/>
        <v/>
      </c>
      <c r="R1945" s="34" t="str">
        <f t="shared" si="154"/>
        <v/>
      </c>
    </row>
    <row r="1946" spans="1:18" x14ac:dyDescent="0.35">
      <c r="A1946" s="25">
        <v>1942</v>
      </c>
      <c r="B1946" s="26">
        <f>_xlfn.XLOOKUP(C1946,sales!C:C,scon!B:B,"")</f>
        <v>0</v>
      </c>
      <c r="C1946" s="4"/>
      <c r="D1946" s="26">
        <f>_xlfn.XLOOKUP(C1946,sales!C:C,scon!D:D,"")</f>
        <v>0</v>
      </c>
      <c r="E1946" s="26">
        <f>_xlfn.XLOOKUP(C1946,sales!C:C,scon!E:E,"")</f>
        <v>0</v>
      </c>
      <c r="F1946" s="4"/>
      <c r="G1946" s="27"/>
      <c r="H1946" s="28"/>
      <c r="I1946" s="4"/>
      <c r="J1946" s="35">
        <f>_xlfn.XLOOKUP(C1946,sales!C:C,scon!L:L,"")</f>
        <v>0</v>
      </c>
      <c r="K1946" s="31"/>
      <c r="L1946" s="31"/>
      <c r="M1946" s="33" t="str">
        <f t="shared" si="150"/>
        <v/>
      </c>
      <c r="N1946" s="33" t="str">
        <f t="shared" si="151"/>
        <v/>
      </c>
      <c r="O1946" s="33" t="str">
        <f t="shared" si="152"/>
        <v/>
      </c>
      <c r="P1946" s="4"/>
      <c r="Q1946" s="33" t="str">
        <f t="shared" si="153"/>
        <v/>
      </c>
      <c r="R1946" s="34" t="str">
        <f t="shared" si="154"/>
        <v/>
      </c>
    </row>
    <row r="1947" spans="1:18" x14ac:dyDescent="0.35">
      <c r="A1947" s="25">
        <v>1943</v>
      </c>
      <c r="B1947" s="26">
        <f>_xlfn.XLOOKUP(C1947,sales!C:C,scon!B:B,"")</f>
        <v>0</v>
      </c>
      <c r="C1947" s="4"/>
      <c r="D1947" s="26">
        <f>_xlfn.XLOOKUP(C1947,sales!C:C,scon!D:D,"")</f>
        <v>0</v>
      </c>
      <c r="E1947" s="26">
        <f>_xlfn.XLOOKUP(C1947,sales!C:C,scon!E:E,"")</f>
        <v>0</v>
      </c>
      <c r="F1947" s="4"/>
      <c r="G1947" s="27"/>
      <c r="H1947" s="28"/>
      <c r="I1947" s="4"/>
      <c r="J1947" s="35">
        <f>_xlfn.XLOOKUP(C1947,sales!C:C,scon!L:L,"")</f>
        <v>0</v>
      </c>
      <c r="K1947" s="31"/>
      <c r="L1947" s="31"/>
      <c r="M1947" s="33" t="str">
        <f t="shared" si="150"/>
        <v/>
      </c>
      <c r="N1947" s="33" t="str">
        <f t="shared" si="151"/>
        <v/>
      </c>
      <c r="O1947" s="33" t="str">
        <f t="shared" si="152"/>
        <v/>
      </c>
      <c r="P1947" s="4"/>
      <c r="Q1947" s="33" t="str">
        <f t="shared" si="153"/>
        <v/>
      </c>
      <c r="R1947" s="34" t="str">
        <f t="shared" si="154"/>
        <v/>
      </c>
    </row>
    <row r="1948" spans="1:18" x14ac:dyDescent="0.35">
      <c r="A1948" s="25">
        <v>1944</v>
      </c>
      <c r="B1948" s="26">
        <f>_xlfn.XLOOKUP(C1948,sales!C:C,scon!B:B,"")</f>
        <v>0</v>
      </c>
      <c r="C1948" s="4"/>
      <c r="D1948" s="26">
        <f>_xlfn.XLOOKUP(C1948,sales!C:C,scon!D:D,"")</f>
        <v>0</v>
      </c>
      <c r="E1948" s="26">
        <f>_xlfn.XLOOKUP(C1948,sales!C:C,scon!E:E,"")</f>
        <v>0</v>
      </c>
      <c r="F1948" s="4"/>
      <c r="G1948" s="27"/>
      <c r="H1948" s="28"/>
      <c r="I1948" s="4"/>
      <c r="J1948" s="35">
        <f>_xlfn.XLOOKUP(C1948,sales!C:C,scon!L:L,"")</f>
        <v>0</v>
      </c>
      <c r="K1948" s="31"/>
      <c r="L1948" s="31"/>
      <c r="M1948" s="33" t="str">
        <f t="shared" si="150"/>
        <v/>
      </c>
      <c r="N1948" s="33" t="str">
        <f t="shared" si="151"/>
        <v/>
      </c>
      <c r="O1948" s="33" t="str">
        <f t="shared" si="152"/>
        <v/>
      </c>
      <c r="P1948" s="4"/>
      <c r="Q1948" s="33" t="str">
        <f t="shared" si="153"/>
        <v/>
      </c>
      <c r="R1948" s="34" t="str">
        <f t="shared" si="154"/>
        <v/>
      </c>
    </row>
    <row r="1949" spans="1:18" x14ac:dyDescent="0.35">
      <c r="A1949" s="25">
        <v>1945</v>
      </c>
      <c r="B1949" s="26">
        <f>_xlfn.XLOOKUP(C1949,sales!C:C,scon!B:B,"")</f>
        <v>0</v>
      </c>
      <c r="C1949" s="4"/>
      <c r="D1949" s="26">
        <f>_xlfn.XLOOKUP(C1949,sales!C:C,scon!D:D,"")</f>
        <v>0</v>
      </c>
      <c r="E1949" s="26">
        <f>_xlfn.XLOOKUP(C1949,sales!C:C,scon!E:E,"")</f>
        <v>0</v>
      </c>
      <c r="F1949" s="4"/>
      <c r="G1949" s="27"/>
      <c r="H1949" s="28"/>
      <c r="I1949" s="4"/>
      <c r="J1949" s="35">
        <f>_xlfn.XLOOKUP(C1949,sales!C:C,scon!L:L,"")</f>
        <v>0</v>
      </c>
      <c r="K1949" s="31"/>
      <c r="L1949" s="31"/>
      <c r="M1949" s="33" t="str">
        <f t="shared" si="150"/>
        <v/>
      </c>
      <c r="N1949" s="33" t="str">
        <f t="shared" si="151"/>
        <v/>
      </c>
      <c r="O1949" s="33" t="str">
        <f t="shared" si="152"/>
        <v/>
      </c>
      <c r="P1949" s="4"/>
      <c r="Q1949" s="33" t="str">
        <f t="shared" si="153"/>
        <v/>
      </c>
      <c r="R1949" s="34" t="str">
        <f t="shared" si="154"/>
        <v/>
      </c>
    </row>
    <row r="1950" spans="1:18" x14ac:dyDescent="0.35">
      <c r="A1950" s="25">
        <v>1946</v>
      </c>
      <c r="B1950" s="26">
        <f>_xlfn.XLOOKUP(C1950,sales!C:C,scon!B:B,"")</f>
        <v>0</v>
      </c>
      <c r="C1950" s="4"/>
      <c r="D1950" s="26">
        <f>_xlfn.XLOOKUP(C1950,sales!C:C,scon!D:D,"")</f>
        <v>0</v>
      </c>
      <c r="E1950" s="26">
        <f>_xlfn.XLOOKUP(C1950,sales!C:C,scon!E:E,"")</f>
        <v>0</v>
      </c>
      <c r="F1950" s="4"/>
      <c r="G1950" s="27"/>
      <c r="H1950" s="28"/>
      <c r="I1950" s="4"/>
      <c r="J1950" s="35">
        <f>_xlfn.XLOOKUP(C1950,sales!C:C,scon!L:L,"")</f>
        <v>0</v>
      </c>
      <c r="K1950" s="31"/>
      <c r="L1950" s="31"/>
      <c r="M1950" s="33" t="str">
        <f t="shared" si="150"/>
        <v/>
      </c>
      <c r="N1950" s="33" t="str">
        <f t="shared" si="151"/>
        <v/>
      </c>
      <c r="O1950" s="33" t="str">
        <f t="shared" si="152"/>
        <v/>
      </c>
      <c r="P1950" s="4"/>
      <c r="Q1950" s="33" t="str">
        <f t="shared" si="153"/>
        <v/>
      </c>
      <c r="R1950" s="34" t="str">
        <f t="shared" si="154"/>
        <v/>
      </c>
    </row>
    <row r="1951" spans="1:18" x14ac:dyDescent="0.35">
      <c r="A1951" s="25">
        <v>1947</v>
      </c>
      <c r="B1951" s="26">
        <f>_xlfn.XLOOKUP(C1951,sales!C:C,scon!B:B,"")</f>
        <v>0</v>
      </c>
      <c r="C1951" s="4"/>
      <c r="D1951" s="26">
        <f>_xlfn.XLOOKUP(C1951,sales!C:C,scon!D:D,"")</f>
        <v>0</v>
      </c>
      <c r="E1951" s="26">
        <f>_xlfn.XLOOKUP(C1951,sales!C:C,scon!E:E,"")</f>
        <v>0</v>
      </c>
      <c r="F1951" s="4"/>
      <c r="G1951" s="27"/>
      <c r="H1951" s="28"/>
      <c r="I1951" s="4"/>
      <c r="J1951" s="35">
        <f>_xlfn.XLOOKUP(C1951,sales!C:C,scon!L:L,"")</f>
        <v>0</v>
      </c>
      <c r="K1951" s="31"/>
      <c r="L1951" s="31"/>
      <c r="M1951" s="33" t="str">
        <f t="shared" si="150"/>
        <v/>
      </c>
      <c r="N1951" s="33" t="str">
        <f t="shared" si="151"/>
        <v/>
      </c>
      <c r="O1951" s="33" t="str">
        <f t="shared" si="152"/>
        <v/>
      </c>
      <c r="P1951" s="4"/>
      <c r="Q1951" s="33" t="str">
        <f t="shared" si="153"/>
        <v/>
      </c>
      <c r="R1951" s="34" t="str">
        <f t="shared" si="154"/>
        <v/>
      </c>
    </row>
    <row r="1952" spans="1:18" x14ac:dyDescent="0.35">
      <c r="A1952" s="25">
        <v>1948</v>
      </c>
      <c r="B1952" s="26">
        <f>_xlfn.XLOOKUP(C1952,sales!C:C,scon!B:B,"")</f>
        <v>0</v>
      </c>
      <c r="C1952" s="4"/>
      <c r="D1952" s="26">
        <f>_xlfn.XLOOKUP(C1952,sales!C:C,scon!D:D,"")</f>
        <v>0</v>
      </c>
      <c r="E1952" s="26">
        <f>_xlfn.XLOOKUP(C1952,sales!C:C,scon!E:E,"")</f>
        <v>0</v>
      </c>
      <c r="F1952" s="4"/>
      <c r="G1952" s="27"/>
      <c r="H1952" s="28"/>
      <c r="I1952" s="4"/>
      <c r="J1952" s="35">
        <f>_xlfn.XLOOKUP(C1952,sales!C:C,scon!L:L,"")</f>
        <v>0</v>
      </c>
      <c r="K1952" s="31"/>
      <c r="L1952" s="31"/>
      <c r="M1952" s="33" t="str">
        <f t="shared" si="150"/>
        <v/>
      </c>
      <c r="N1952" s="33" t="str">
        <f t="shared" si="151"/>
        <v/>
      </c>
      <c r="O1952" s="33" t="str">
        <f t="shared" si="152"/>
        <v/>
      </c>
      <c r="P1952" s="4"/>
      <c r="Q1952" s="33" t="str">
        <f t="shared" si="153"/>
        <v/>
      </c>
      <c r="R1952" s="34" t="str">
        <f t="shared" si="154"/>
        <v/>
      </c>
    </row>
    <row r="1953" spans="1:18" x14ac:dyDescent="0.35">
      <c r="A1953" s="25">
        <v>1949</v>
      </c>
      <c r="B1953" s="26">
        <f>_xlfn.XLOOKUP(C1953,sales!C:C,scon!B:B,"")</f>
        <v>0</v>
      </c>
      <c r="C1953" s="4"/>
      <c r="D1953" s="26">
        <f>_xlfn.XLOOKUP(C1953,sales!C:C,scon!D:D,"")</f>
        <v>0</v>
      </c>
      <c r="E1953" s="26">
        <f>_xlfn.XLOOKUP(C1953,sales!C:C,scon!E:E,"")</f>
        <v>0</v>
      </c>
      <c r="F1953" s="4"/>
      <c r="G1953" s="27"/>
      <c r="H1953" s="28"/>
      <c r="I1953" s="4"/>
      <c r="J1953" s="35">
        <f>_xlfn.XLOOKUP(C1953,sales!C:C,scon!L:L,"")</f>
        <v>0</v>
      </c>
      <c r="K1953" s="31"/>
      <c r="L1953" s="31"/>
      <c r="M1953" s="33" t="str">
        <f t="shared" si="150"/>
        <v/>
      </c>
      <c r="N1953" s="33" t="str">
        <f t="shared" si="151"/>
        <v/>
      </c>
      <c r="O1953" s="33" t="str">
        <f t="shared" si="152"/>
        <v/>
      </c>
      <c r="P1953" s="4"/>
      <c r="Q1953" s="33" t="str">
        <f t="shared" si="153"/>
        <v/>
      </c>
      <c r="R1953" s="34" t="str">
        <f t="shared" si="154"/>
        <v/>
      </c>
    </row>
    <row r="1954" spans="1:18" x14ac:dyDescent="0.35">
      <c r="A1954" s="25">
        <v>1950</v>
      </c>
      <c r="B1954" s="26">
        <f>_xlfn.XLOOKUP(C1954,sales!C:C,scon!B:B,"")</f>
        <v>0</v>
      </c>
      <c r="C1954" s="4"/>
      <c r="D1954" s="26">
        <f>_xlfn.XLOOKUP(C1954,sales!C:C,scon!D:D,"")</f>
        <v>0</v>
      </c>
      <c r="E1954" s="26">
        <f>_xlfn.XLOOKUP(C1954,sales!C:C,scon!E:E,"")</f>
        <v>0</v>
      </c>
      <c r="F1954" s="4"/>
      <c r="G1954" s="27"/>
      <c r="H1954" s="28"/>
      <c r="I1954" s="4"/>
      <c r="J1954" s="35">
        <f>_xlfn.XLOOKUP(C1954,sales!C:C,scon!L:L,"")</f>
        <v>0</v>
      </c>
      <c r="K1954" s="31"/>
      <c r="L1954" s="31"/>
      <c r="M1954" s="33" t="str">
        <f t="shared" si="150"/>
        <v/>
      </c>
      <c r="N1954" s="33" t="str">
        <f t="shared" si="151"/>
        <v/>
      </c>
      <c r="O1954" s="33" t="str">
        <f t="shared" si="152"/>
        <v/>
      </c>
      <c r="P1954" s="4"/>
      <c r="Q1954" s="33" t="str">
        <f t="shared" si="153"/>
        <v/>
      </c>
      <c r="R1954" s="34" t="str">
        <f t="shared" si="154"/>
        <v/>
      </c>
    </row>
    <row r="1955" spans="1:18" x14ac:dyDescent="0.35">
      <c r="A1955" s="25">
        <v>1951</v>
      </c>
      <c r="B1955" s="26">
        <f>_xlfn.XLOOKUP(C1955,sales!C:C,scon!B:B,"")</f>
        <v>0</v>
      </c>
      <c r="C1955" s="4"/>
      <c r="D1955" s="26">
        <f>_xlfn.XLOOKUP(C1955,sales!C:C,scon!D:D,"")</f>
        <v>0</v>
      </c>
      <c r="E1955" s="26">
        <f>_xlfn.XLOOKUP(C1955,sales!C:C,scon!E:E,"")</f>
        <v>0</v>
      </c>
      <c r="F1955" s="4"/>
      <c r="G1955" s="27"/>
      <c r="H1955" s="28"/>
      <c r="I1955" s="4"/>
      <c r="J1955" s="35">
        <f>_xlfn.XLOOKUP(C1955,sales!C:C,scon!L:L,"")</f>
        <v>0</v>
      </c>
      <c r="K1955" s="31"/>
      <c r="L1955" s="31"/>
      <c r="M1955" s="33" t="str">
        <f t="shared" si="150"/>
        <v/>
      </c>
      <c r="N1955" s="33" t="str">
        <f t="shared" si="151"/>
        <v/>
      </c>
      <c r="O1955" s="33" t="str">
        <f t="shared" si="152"/>
        <v/>
      </c>
      <c r="P1955" s="4"/>
      <c r="Q1955" s="33" t="str">
        <f t="shared" si="153"/>
        <v/>
      </c>
      <c r="R1955" s="34" t="str">
        <f t="shared" si="154"/>
        <v/>
      </c>
    </row>
    <row r="1956" spans="1:18" x14ac:dyDescent="0.35">
      <c r="A1956" s="25">
        <v>1952</v>
      </c>
      <c r="B1956" s="26">
        <f>_xlfn.XLOOKUP(C1956,sales!C:C,scon!B:B,"")</f>
        <v>0</v>
      </c>
      <c r="C1956" s="4"/>
      <c r="D1956" s="26">
        <f>_xlfn.XLOOKUP(C1956,sales!C:C,scon!D:D,"")</f>
        <v>0</v>
      </c>
      <c r="E1956" s="26">
        <f>_xlfn.XLOOKUP(C1956,sales!C:C,scon!E:E,"")</f>
        <v>0</v>
      </c>
      <c r="F1956" s="4"/>
      <c r="G1956" s="27"/>
      <c r="H1956" s="28"/>
      <c r="I1956" s="4"/>
      <c r="J1956" s="35">
        <f>_xlfn.XLOOKUP(C1956,sales!C:C,scon!L:L,"")</f>
        <v>0</v>
      </c>
      <c r="K1956" s="31"/>
      <c r="L1956" s="31"/>
      <c r="M1956" s="33" t="str">
        <f t="shared" si="150"/>
        <v/>
      </c>
      <c r="N1956" s="33" t="str">
        <f t="shared" si="151"/>
        <v/>
      </c>
      <c r="O1956" s="33" t="str">
        <f t="shared" si="152"/>
        <v/>
      </c>
      <c r="P1956" s="4"/>
      <c r="Q1956" s="33" t="str">
        <f t="shared" si="153"/>
        <v/>
      </c>
      <c r="R1956" s="34" t="str">
        <f t="shared" si="154"/>
        <v/>
      </c>
    </row>
    <row r="1957" spans="1:18" x14ac:dyDescent="0.35">
      <c r="A1957" s="25">
        <v>1953</v>
      </c>
      <c r="B1957" s="26">
        <f>_xlfn.XLOOKUP(C1957,sales!C:C,scon!B:B,"")</f>
        <v>0</v>
      </c>
      <c r="C1957" s="4"/>
      <c r="D1957" s="26">
        <f>_xlfn.XLOOKUP(C1957,sales!C:C,scon!D:D,"")</f>
        <v>0</v>
      </c>
      <c r="E1957" s="26">
        <f>_xlfn.XLOOKUP(C1957,sales!C:C,scon!E:E,"")</f>
        <v>0</v>
      </c>
      <c r="F1957" s="4"/>
      <c r="G1957" s="27"/>
      <c r="H1957" s="28"/>
      <c r="I1957" s="4"/>
      <c r="J1957" s="35">
        <f>_xlfn.XLOOKUP(C1957,sales!C:C,scon!L:L,"")</f>
        <v>0</v>
      </c>
      <c r="K1957" s="31"/>
      <c r="L1957" s="31"/>
      <c r="M1957" s="33" t="str">
        <f t="shared" si="150"/>
        <v/>
      </c>
      <c r="N1957" s="33" t="str">
        <f t="shared" si="151"/>
        <v/>
      </c>
      <c r="O1957" s="33" t="str">
        <f t="shared" si="152"/>
        <v/>
      </c>
      <c r="P1957" s="4"/>
      <c r="Q1957" s="33" t="str">
        <f t="shared" si="153"/>
        <v/>
      </c>
      <c r="R1957" s="34" t="str">
        <f t="shared" si="154"/>
        <v/>
      </c>
    </row>
    <row r="1958" spans="1:18" x14ac:dyDescent="0.35">
      <c r="A1958" s="25">
        <v>1954</v>
      </c>
      <c r="B1958" s="26">
        <f>_xlfn.XLOOKUP(C1958,sales!C:C,scon!B:B,"")</f>
        <v>0</v>
      </c>
      <c r="C1958" s="4"/>
      <c r="D1958" s="26">
        <f>_xlfn.XLOOKUP(C1958,sales!C:C,scon!D:D,"")</f>
        <v>0</v>
      </c>
      <c r="E1958" s="26">
        <f>_xlfn.XLOOKUP(C1958,sales!C:C,scon!E:E,"")</f>
        <v>0</v>
      </c>
      <c r="F1958" s="4"/>
      <c r="G1958" s="27"/>
      <c r="H1958" s="28"/>
      <c r="I1958" s="4"/>
      <c r="J1958" s="35">
        <f>_xlfn.XLOOKUP(C1958,sales!C:C,scon!L:L,"")</f>
        <v>0</v>
      </c>
      <c r="K1958" s="31"/>
      <c r="L1958" s="31"/>
      <c r="M1958" s="33" t="str">
        <f t="shared" si="150"/>
        <v/>
      </c>
      <c r="N1958" s="33" t="str">
        <f t="shared" si="151"/>
        <v/>
      </c>
      <c r="O1958" s="33" t="str">
        <f t="shared" si="152"/>
        <v/>
      </c>
      <c r="P1958" s="4"/>
      <c r="Q1958" s="33" t="str">
        <f t="shared" si="153"/>
        <v/>
      </c>
      <c r="R1958" s="34" t="str">
        <f t="shared" si="154"/>
        <v/>
      </c>
    </row>
    <row r="1959" spans="1:18" x14ac:dyDescent="0.35">
      <c r="A1959" s="25">
        <v>1955</v>
      </c>
      <c r="B1959" s="26">
        <f>_xlfn.XLOOKUP(C1959,sales!C:C,scon!B:B,"")</f>
        <v>0</v>
      </c>
      <c r="C1959" s="4"/>
      <c r="D1959" s="26">
        <f>_xlfn.XLOOKUP(C1959,sales!C:C,scon!D:D,"")</f>
        <v>0</v>
      </c>
      <c r="E1959" s="26">
        <f>_xlfn.XLOOKUP(C1959,sales!C:C,scon!E:E,"")</f>
        <v>0</v>
      </c>
      <c r="F1959" s="4"/>
      <c r="G1959" s="27"/>
      <c r="H1959" s="28"/>
      <c r="I1959" s="4"/>
      <c r="J1959" s="35">
        <f>_xlfn.XLOOKUP(C1959,sales!C:C,scon!L:L,"")</f>
        <v>0</v>
      </c>
      <c r="K1959" s="31"/>
      <c r="L1959" s="31"/>
      <c r="M1959" s="33" t="str">
        <f t="shared" si="150"/>
        <v/>
      </c>
      <c r="N1959" s="33" t="str">
        <f t="shared" si="151"/>
        <v/>
      </c>
      <c r="O1959" s="33" t="str">
        <f t="shared" si="152"/>
        <v/>
      </c>
      <c r="P1959" s="4"/>
      <c r="Q1959" s="33" t="str">
        <f t="shared" si="153"/>
        <v/>
      </c>
      <c r="R1959" s="34" t="str">
        <f t="shared" si="154"/>
        <v/>
      </c>
    </row>
    <row r="1960" spans="1:18" x14ac:dyDescent="0.35">
      <c r="A1960" s="25">
        <v>1956</v>
      </c>
      <c r="B1960" s="26">
        <f>_xlfn.XLOOKUP(C1960,sales!C:C,scon!B:B,"")</f>
        <v>0</v>
      </c>
      <c r="C1960" s="4"/>
      <c r="D1960" s="26">
        <f>_xlfn.XLOOKUP(C1960,sales!C:C,scon!D:D,"")</f>
        <v>0</v>
      </c>
      <c r="E1960" s="26">
        <f>_xlfn.XLOOKUP(C1960,sales!C:C,scon!E:E,"")</f>
        <v>0</v>
      </c>
      <c r="F1960" s="4"/>
      <c r="G1960" s="27"/>
      <c r="H1960" s="28"/>
      <c r="I1960" s="4"/>
      <c r="J1960" s="35">
        <f>_xlfn.XLOOKUP(C1960,sales!C:C,scon!L:L,"")</f>
        <v>0</v>
      </c>
      <c r="K1960" s="31"/>
      <c r="L1960" s="31"/>
      <c r="M1960" s="33" t="str">
        <f t="shared" si="150"/>
        <v/>
      </c>
      <c r="N1960" s="33" t="str">
        <f t="shared" si="151"/>
        <v/>
      </c>
      <c r="O1960" s="33" t="str">
        <f t="shared" si="152"/>
        <v/>
      </c>
      <c r="P1960" s="4"/>
      <c r="Q1960" s="33" t="str">
        <f t="shared" si="153"/>
        <v/>
      </c>
      <c r="R1960" s="34" t="str">
        <f t="shared" si="154"/>
        <v/>
      </c>
    </row>
    <row r="1961" spans="1:18" x14ac:dyDescent="0.35">
      <c r="A1961" s="25">
        <v>1957</v>
      </c>
      <c r="B1961" s="26">
        <f>_xlfn.XLOOKUP(C1961,sales!C:C,scon!B:B,"")</f>
        <v>0</v>
      </c>
      <c r="C1961" s="4"/>
      <c r="D1961" s="26">
        <f>_xlfn.XLOOKUP(C1961,sales!C:C,scon!D:D,"")</f>
        <v>0</v>
      </c>
      <c r="E1961" s="26">
        <f>_xlfn.XLOOKUP(C1961,sales!C:C,scon!E:E,"")</f>
        <v>0</v>
      </c>
      <c r="F1961" s="4"/>
      <c r="G1961" s="27"/>
      <c r="H1961" s="28"/>
      <c r="I1961" s="4"/>
      <c r="J1961" s="35">
        <f>_xlfn.XLOOKUP(C1961,sales!C:C,scon!L:L,"")</f>
        <v>0</v>
      </c>
      <c r="K1961" s="31"/>
      <c r="L1961" s="31"/>
      <c r="M1961" s="33" t="str">
        <f t="shared" si="150"/>
        <v/>
      </c>
      <c r="N1961" s="33" t="str">
        <f t="shared" si="151"/>
        <v/>
      </c>
      <c r="O1961" s="33" t="str">
        <f t="shared" si="152"/>
        <v/>
      </c>
      <c r="P1961" s="4"/>
      <c r="Q1961" s="33" t="str">
        <f t="shared" si="153"/>
        <v/>
      </c>
      <c r="R1961" s="34" t="str">
        <f t="shared" si="154"/>
        <v/>
      </c>
    </row>
    <row r="1962" spans="1:18" x14ac:dyDescent="0.35">
      <c r="A1962" s="25">
        <v>1958</v>
      </c>
      <c r="B1962" s="26">
        <f>_xlfn.XLOOKUP(C1962,sales!C:C,scon!B:B,"")</f>
        <v>0</v>
      </c>
      <c r="C1962" s="4"/>
      <c r="D1962" s="26">
        <f>_xlfn.XLOOKUP(C1962,sales!C:C,scon!D:D,"")</f>
        <v>0</v>
      </c>
      <c r="E1962" s="26">
        <f>_xlfn.XLOOKUP(C1962,sales!C:C,scon!E:E,"")</f>
        <v>0</v>
      </c>
      <c r="F1962" s="4"/>
      <c r="G1962" s="27"/>
      <c r="H1962" s="28"/>
      <c r="I1962" s="4"/>
      <c r="J1962" s="35">
        <f>_xlfn.XLOOKUP(C1962,sales!C:C,scon!L:L,"")</f>
        <v>0</v>
      </c>
      <c r="K1962" s="31"/>
      <c r="L1962" s="31"/>
      <c r="M1962" s="33" t="str">
        <f t="shared" si="150"/>
        <v/>
      </c>
      <c r="N1962" s="33" t="str">
        <f t="shared" si="151"/>
        <v/>
      </c>
      <c r="O1962" s="33" t="str">
        <f t="shared" si="152"/>
        <v/>
      </c>
      <c r="P1962" s="4"/>
      <c r="Q1962" s="33" t="str">
        <f t="shared" si="153"/>
        <v/>
      </c>
      <c r="R1962" s="34" t="str">
        <f t="shared" si="154"/>
        <v/>
      </c>
    </row>
    <row r="1963" spans="1:18" x14ac:dyDescent="0.35">
      <c r="A1963" s="25">
        <v>1959</v>
      </c>
      <c r="B1963" s="26">
        <f>_xlfn.XLOOKUP(C1963,sales!C:C,scon!B:B,"")</f>
        <v>0</v>
      </c>
      <c r="C1963" s="4"/>
      <c r="D1963" s="26">
        <f>_xlfn.XLOOKUP(C1963,sales!C:C,scon!D:D,"")</f>
        <v>0</v>
      </c>
      <c r="E1963" s="26">
        <f>_xlfn.XLOOKUP(C1963,sales!C:C,scon!E:E,"")</f>
        <v>0</v>
      </c>
      <c r="F1963" s="4"/>
      <c r="G1963" s="27"/>
      <c r="H1963" s="28"/>
      <c r="I1963" s="4"/>
      <c r="J1963" s="35">
        <f>_xlfn.XLOOKUP(C1963,sales!C:C,scon!L:L,"")</f>
        <v>0</v>
      </c>
      <c r="K1963" s="31"/>
      <c r="L1963" s="31"/>
      <c r="M1963" s="33" t="str">
        <f t="shared" si="150"/>
        <v/>
      </c>
      <c r="N1963" s="33" t="str">
        <f t="shared" si="151"/>
        <v/>
      </c>
      <c r="O1963" s="33" t="str">
        <f t="shared" si="152"/>
        <v/>
      </c>
      <c r="P1963" s="4"/>
      <c r="Q1963" s="33" t="str">
        <f t="shared" si="153"/>
        <v/>
      </c>
      <c r="R1963" s="34" t="str">
        <f t="shared" si="154"/>
        <v/>
      </c>
    </row>
    <row r="1964" spans="1:18" x14ac:dyDescent="0.35">
      <c r="A1964" s="25">
        <v>1960</v>
      </c>
      <c r="B1964" s="26">
        <f>_xlfn.XLOOKUP(C1964,sales!C:C,scon!B:B,"")</f>
        <v>0</v>
      </c>
      <c r="C1964" s="4"/>
      <c r="D1964" s="26">
        <f>_xlfn.XLOOKUP(C1964,sales!C:C,scon!D:D,"")</f>
        <v>0</v>
      </c>
      <c r="E1964" s="26">
        <f>_xlfn.XLOOKUP(C1964,sales!C:C,scon!E:E,"")</f>
        <v>0</v>
      </c>
      <c r="F1964" s="4"/>
      <c r="G1964" s="27"/>
      <c r="H1964" s="28"/>
      <c r="I1964" s="4"/>
      <c r="J1964" s="35">
        <f>_xlfn.XLOOKUP(C1964,sales!C:C,scon!L:L,"")</f>
        <v>0</v>
      </c>
      <c r="K1964" s="31"/>
      <c r="L1964" s="31"/>
      <c r="M1964" s="33" t="str">
        <f t="shared" si="150"/>
        <v/>
      </c>
      <c r="N1964" s="33" t="str">
        <f t="shared" si="151"/>
        <v/>
      </c>
      <c r="O1964" s="33" t="str">
        <f t="shared" si="152"/>
        <v/>
      </c>
      <c r="P1964" s="4"/>
      <c r="Q1964" s="33" t="str">
        <f t="shared" si="153"/>
        <v/>
      </c>
      <c r="R1964" s="34" t="str">
        <f t="shared" si="154"/>
        <v/>
      </c>
    </row>
    <row r="1965" spans="1:18" x14ac:dyDescent="0.35">
      <c r="A1965" s="25">
        <v>1961</v>
      </c>
      <c r="B1965" s="26">
        <f>_xlfn.XLOOKUP(C1965,sales!C:C,scon!B:B,"")</f>
        <v>0</v>
      </c>
      <c r="C1965" s="4"/>
      <c r="D1965" s="26">
        <f>_xlfn.XLOOKUP(C1965,sales!C:C,scon!D:D,"")</f>
        <v>0</v>
      </c>
      <c r="E1965" s="26">
        <f>_xlfn.XLOOKUP(C1965,sales!C:C,scon!E:E,"")</f>
        <v>0</v>
      </c>
      <c r="F1965" s="4"/>
      <c r="G1965" s="27"/>
      <c r="H1965" s="28"/>
      <c r="I1965" s="4"/>
      <c r="J1965" s="35">
        <f>_xlfn.XLOOKUP(C1965,sales!C:C,scon!L:L,"")</f>
        <v>0</v>
      </c>
      <c r="K1965" s="31"/>
      <c r="L1965" s="31"/>
      <c r="M1965" s="33" t="str">
        <f t="shared" si="150"/>
        <v/>
      </c>
      <c r="N1965" s="33" t="str">
        <f t="shared" si="151"/>
        <v/>
      </c>
      <c r="O1965" s="33" t="str">
        <f t="shared" si="152"/>
        <v/>
      </c>
      <c r="P1965" s="4"/>
      <c r="Q1965" s="33" t="str">
        <f t="shared" si="153"/>
        <v/>
      </c>
      <c r="R1965" s="34" t="str">
        <f t="shared" si="154"/>
        <v/>
      </c>
    </row>
    <row r="1966" spans="1:18" x14ac:dyDescent="0.35">
      <c r="A1966" s="25">
        <v>1962</v>
      </c>
      <c r="B1966" s="26">
        <f>_xlfn.XLOOKUP(C1966,sales!C:C,scon!B:B,"")</f>
        <v>0</v>
      </c>
      <c r="C1966" s="4"/>
      <c r="D1966" s="26">
        <f>_xlfn.XLOOKUP(C1966,sales!C:C,scon!D:D,"")</f>
        <v>0</v>
      </c>
      <c r="E1966" s="26">
        <f>_xlfn.XLOOKUP(C1966,sales!C:C,scon!E:E,"")</f>
        <v>0</v>
      </c>
      <c r="F1966" s="4"/>
      <c r="G1966" s="27"/>
      <c r="H1966" s="28"/>
      <c r="I1966" s="4"/>
      <c r="J1966" s="35">
        <f>_xlfn.XLOOKUP(C1966,sales!C:C,scon!L:L,"")</f>
        <v>0</v>
      </c>
      <c r="K1966" s="31"/>
      <c r="L1966" s="31"/>
      <c r="M1966" s="33" t="str">
        <f t="shared" si="150"/>
        <v/>
      </c>
      <c r="N1966" s="33" t="str">
        <f t="shared" si="151"/>
        <v/>
      </c>
      <c r="O1966" s="33" t="str">
        <f t="shared" si="152"/>
        <v/>
      </c>
      <c r="P1966" s="4"/>
      <c r="Q1966" s="33" t="str">
        <f t="shared" si="153"/>
        <v/>
      </c>
      <c r="R1966" s="34" t="str">
        <f t="shared" si="154"/>
        <v/>
      </c>
    </row>
    <row r="1967" spans="1:18" x14ac:dyDescent="0.35">
      <c r="A1967" s="25">
        <v>1963</v>
      </c>
      <c r="B1967" s="26">
        <f>_xlfn.XLOOKUP(C1967,sales!C:C,scon!B:B,"")</f>
        <v>0</v>
      </c>
      <c r="C1967" s="4"/>
      <c r="D1967" s="26">
        <f>_xlfn.XLOOKUP(C1967,sales!C:C,scon!D:D,"")</f>
        <v>0</v>
      </c>
      <c r="E1967" s="26">
        <f>_xlfn.XLOOKUP(C1967,sales!C:C,scon!E:E,"")</f>
        <v>0</v>
      </c>
      <c r="F1967" s="4"/>
      <c r="G1967" s="27"/>
      <c r="H1967" s="28"/>
      <c r="I1967" s="4"/>
      <c r="J1967" s="35">
        <f>_xlfn.XLOOKUP(C1967,sales!C:C,scon!L:L,"")</f>
        <v>0</v>
      </c>
      <c r="K1967" s="31"/>
      <c r="L1967" s="31"/>
      <c r="M1967" s="33" t="str">
        <f t="shared" si="150"/>
        <v/>
      </c>
      <c r="N1967" s="33" t="str">
        <f t="shared" si="151"/>
        <v/>
      </c>
      <c r="O1967" s="33" t="str">
        <f t="shared" si="152"/>
        <v/>
      </c>
      <c r="P1967" s="4"/>
      <c r="Q1967" s="33" t="str">
        <f t="shared" si="153"/>
        <v/>
      </c>
      <c r="R1967" s="34" t="str">
        <f t="shared" si="154"/>
        <v/>
      </c>
    </row>
    <row r="1968" spans="1:18" x14ac:dyDescent="0.35">
      <c r="A1968" s="25">
        <v>1964</v>
      </c>
      <c r="B1968" s="26">
        <f>_xlfn.XLOOKUP(C1968,sales!C:C,scon!B:B,"")</f>
        <v>0</v>
      </c>
      <c r="C1968" s="4"/>
      <c r="D1968" s="26">
        <f>_xlfn.XLOOKUP(C1968,sales!C:C,scon!D:D,"")</f>
        <v>0</v>
      </c>
      <c r="E1968" s="26">
        <f>_xlfn.XLOOKUP(C1968,sales!C:C,scon!E:E,"")</f>
        <v>0</v>
      </c>
      <c r="F1968" s="4"/>
      <c r="G1968" s="27"/>
      <c r="H1968" s="28"/>
      <c r="I1968" s="4"/>
      <c r="J1968" s="35">
        <f>_xlfn.XLOOKUP(C1968,sales!C:C,scon!L:L,"")</f>
        <v>0</v>
      </c>
      <c r="K1968" s="31"/>
      <c r="L1968" s="31"/>
      <c r="M1968" s="33" t="str">
        <f t="shared" si="150"/>
        <v/>
      </c>
      <c r="N1968" s="33" t="str">
        <f t="shared" si="151"/>
        <v/>
      </c>
      <c r="O1968" s="33" t="str">
        <f t="shared" si="152"/>
        <v/>
      </c>
      <c r="P1968" s="4"/>
      <c r="Q1968" s="33" t="str">
        <f t="shared" si="153"/>
        <v/>
      </c>
      <c r="R1968" s="34" t="str">
        <f t="shared" si="154"/>
        <v/>
      </c>
    </row>
    <row r="1969" spans="1:18" x14ac:dyDescent="0.35">
      <c r="A1969" s="25">
        <v>1965</v>
      </c>
      <c r="B1969" s="26">
        <f>_xlfn.XLOOKUP(C1969,sales!C:C,scon!B:B,"")</f>
        <v>0</v>
      </c>
      <c r="C1969" s="4"/>
      <c r="D1969" s="26">
        <f>_xlfn.XLOOKUP(C1969,sales!C:C,scon!D:D,"")</f>
        <v>0</v>
      </c>
      <c r="E1969" s="26">
        <f>_xlfn.XLOOKUP(C1969,sales!C:C,scon!E:E,"")</f>
        <v>0</v>
      </c>
      <c r="F1969" s="4"/>
      <c r="G1969" s="27"/>
      <c r="H1969" s="28"/>
      <c r="I1969" s="4"/>
      <c r="J1969" s="35">
        <f>_xlfn.XLOOKUP(C1969,sales!C:C,scon!L:L,"")</f>
        <v>0</v>
      </c>
      <c r="K1969" s="31"/>
      <c r="L1969" s="31"/>
      <c r="M1969" s="33" t="str">
        <f t="shared" si="150"/>
        <v/>
      </c>
      <c r="N1969" s="33" t="str">
        <f t="shared" si="151"/>
        <v/>
      </c>
      <c r="O1969" s="33" t="str">
        <f t="shared" si="152"/>
        <v/>
      </c>
      <c r="P1969" s="4"/>
      <c r="Q1969" s="33" t="str">
        <f t="shared" si="153"/>
        <v/>
      </c>
      <c r="R1969" s="34" t="str">
        <f t="shared" si="154"/>
        <v/>
      </c>
    </row>
    <row r="1970" spans="1:18" x14ac:dyDescent="0.35">
      <c r="A1970" s="25">
        <v>1966</v>
      </c>
      <c r="B1970" s="26">
        <f>_xlfn.XLOOKUP(C1970,sales!C:C,scon!B:B,"")</f>
        <v>0</v>
      </c>
      <c r="C1970" s="4"/>
      <c r="D1970" s="26">
        <f>_xlfn.XLOOKUP(C1970,sales!C:C,scon!D:D,"")</f>
        <v>0</v>
      </c>
      <c r="E1970" s="26">
        <f>_xlfn.XLOOKUP(C1970,sales!C:C,scon!E:E,"")</f>
        <v>0</v>
      </c>
      <c r="F1970" s="4"/>
      <c r="G1970" s="27"/>
      <c r="H1970" s="28"/>
      <c r="I1970" s="4"/>
      <c r="J1970" s="35">
        <f>_xlfn.XLOOKUP(C1970,sales!C:C,scon!L:L,"")</f>
        <v>0</v>
      </c>
      <c r="K1970" s="31"/>
      <c r="L1970" s="31"/>
      <c r="M1970" s="33" t="str">
        <f t="shared" si="150"/>
        <v/>
      </c>
      <c r="N1970" s="33" t="str">
        <f t="shared" si="151"/>
        <v/>
      </c>
      <c r="O1970" s="33" t="str">
        <f t="shared" si="152"/>
        <v/>
      </c>
      <c r="P1970" s="4"/>
      <c r="Q1970" s="33" t="str">
        <f t="shared" si="153"/>
        <v/>
      </c>
      <c r="R1970" s="34" t="str">
        <f t="shared" si="154"/>
        <v/>
      </c>
    </row>
    <row r="1971" spans="1:18" x14ac:dyDescent="0.35">
      <c r="A1971" s="25">
        <v>1967</v>
      </c>
      <c r="B1971" s="26">
        <f>_xlfn.XLOOKUP(C1971,sales!C:C,scon!B:B,"")</f>
        <v>0</v>
      </c>
      <c r="C1971" s="4"/>
      <c r="D1971" s="26">
        <f>_xlfn.XLOOKUP(C1971,sales!C:C,scon!D:D,"")</f>
        <v>0</v>
      </c>
      <c r="E1971" s="26">
        <f>_xlfn.XLOOKUP(C1971,sales!C:C,scon!E:E,"")</f>
        <v>0</v>
      </c>
      <c r="F1971" s="4"/>
      <c r="G1971" s="27"/>
      <c r="H1971" s="28"/>
      <c r="I1971" s="4"/>
      <c r="J1971" s="35">
        <f>_xlfn.XLOOKUP(C1971,sales!C:C,scon!L:L,"")</f>
        <v>0</v>
      </c>
      <c r="K1971" s="31"/>
      <c r="L1971" s="31"/>
      <c r="M1971" s="33" t="str">
        <f t="shared" si="150"/>
        <v/>
      </c>
      <c r="N1971" s="33" t="str">
        <f t="shared" si="151"/>
        <v/>
      </c>
      <c r="O1971" s="33" t="str">
        <f t="shared" si="152"/>
        <v/>
      </c>
      <c r="P1971" s="4"/>
      <c r="Q1971" s="33" t="str">
        <f t="shared" si="153"/>
        <v/>
      </c>
      <c r="R1971" s="34" t="str">
        <f t="shared" si="154"/>
        <v/>
      </c>
    </row>
    <row r="1972" spans="1:18" x14ac:dyDescent="0.35">
      <c r="A1972" s="25">
        <v>1968</v>
      </c>
      <c r="B1972" s="26">
        <f>_xlfn.XLOOKUP(C1972,sales!C:C,scon!B:B,"")</f>
        <v>0</v>
      </c>
      <c r="C1972" s="4"/>
      <c r="D1972" s="26">
        <f>_xlfn.XLOOKUP(C1972,sales!C:C,scon!D:D,"")</f>
        <v>0</v>
      </c>
      <c r="E1972" s="26">
        <f>_xlfn.XLOOKUP(C1972,sales!C:C,scon!E:E,"")</f>
        <v>0</v>
      </c>
      <c r="F1972" s="4"/>
      <c r="G1972" s="27"/>
      <c r="H1972" s="28"/>
      <c r="I1972" s="4"/>
      <c r="J1972" s="35">
        <f>_xlfn.XLOOKUP(C1972,sales!C:C,scon!L:L,"")</f>
        <v>0</v>
      </c>
      <c r="K1972" s="31"/>
      <c r="L1972" s="31"/>
      <c r="M1972" s="33" t="str">
        <f t="shared" si="150"/>
        <v/>
      </c>
      <c r="N1972" s="33" t="str">
        <f t="shared" si="151"/>
        <v/>
      </c>
      <c r="O1972" s="33" t="str">
        <f t="shared" si="152"/>
        <v/>
      </c>
      <c r="P1972" s="4"/>
      <c r="Q1972" s="33" t="str">
        <f t="shared" si="153"/>
        <v/>
      </c>
      <c r="R1972" s="34" t="str">
        <f t="shared" si="154"/>
        <v/>
      </c>
    </row>
    <row r="1973" spans="1:18" x14ac:dyDescent="0.35">
      <c r="A1973" s="25">
        <v>1969</v>
      </c>
      <c r="B1973" s="26">
        <f>_xlfn.XLOOKUP(C1973,sales!C:C,scon!B:B,"")</f>
        <v>0</v>
      </c>
      <c r="C1973" s="4"/>
      <c r="D1973" s="26">
        <f>_xlfn.XLOOKUP(C1973,sales!C:C,scon!D:D,"")</f>
        <v>0</v>
      </c>
      <c r="E1973" s="26">
        <f>_xlfn.XLOOKUP(C1973,sales!C:C,scon!E:E,"")</f>
        <v>0</v>
      </c>
      <c r="F1973" s="4"/>
      <c r="G1973" s="27"/>
      <c r="H1973" s="28"/>
      <c r="I1973" s="4"/>
      <c r="J1973" s="35">
        <f>_xlfn.XLOOKUP(C1973,sales!C:C,scon!L:L,"")</f>
        <v>0</v>
      </c>
      <c r="K1973" s="31"/>
      <c r="L1973" s="31"/>
      <c r="M1973" s="33" t="str">
        <f t="shared" si="150"/>
        <v/>
      </c>
      <c r="N1973" s="33" t="str">
        <f t="shared" si="151"/>
        <v/>
      </c>
      <c r="O1973" s="33" t="str">
        <f t="shared" si="152"/>
        <v/>
      </c>
      <c r="P1973" s="4"/>
      <c r="Q1973" s="33" t="str">
        <f t="shared" si="153"/>
        <v/>
      </c>
      <c r="R1973" s="34" t="str">
        <f t="shared" si="154"/>
        <v/>
      </c>
    </row>
    <row r="1974" spans="1:18" x14ac:dyDescent="0.35">
      <c r="A1974" s="25">
        <v>1970</v>
      </c>
      <c r="B1974" s="26">
        <f>_xlfn.XLOOKUP(C1974,sales!C:C,scon!B:B,"")</f>
        <v>0</v>
      </c>
      <c r="C1974" s="4"/>
      <c r="D1974" s="26">
        <f>_xlfn.XLOOKUP(C1974,sales!C:C,scon!D:D,"")</f>
        <v>0</v>
      </c>
      <c r="E1974" s="26">
        <f>_xlfn.XLOOKUP(C1974,sales!C:C,scon!E:E,"")</f>
        <v>0</v>
      </c>
      <c r="F1974" s="4"/>
      <c r="G1974" s="27"/>
      <c r="H1974" s="28"/>
      <c r="I1974" s="4"/>
      <c r="J1974" s="35">
        <f>_xlfn.XLOOKUP(C1974,sales!C:C,scon!L:L,"")</f>
        <v>0</v>
      </c>
      <c r="K1974" s="31"/>
      <c r="L1974" s="31"/>
      <c r="M1974" s="33" t="str">
        <f t="shared" si="150"/>
        <v/>
      </c>
      <c r="N1974" s="33" t="str">
        <f t="shared" si="151"/>
        <v/>
      </c>
      <c r="O1974" s="33" t="str">
        <f t="shared" si="152"/>
        <v/>
      </c>
      <c r="P1974" s="4"/>
      <c r="Q1974" s="33" t="str">
        <f t="shared" si="153"/>
        <v/>
      </c>
      <c r="R1974" s="34" t="str">
        <f t="shared" si="154"/>
        <v/>
      </c>
    </row>
    <row r="1975" spans="1:18" x14ac:dyDescent="0.35">
      <c r="A1975" s="25">
        <v>1971</v>
      </c>
      <c r="B1975" s="26">
        <f>_xlfn.XLOOKUP(C1975,sales!C:C,scon!B:B,"")</f>
        <v>0</v>
      </c>
      <c r="C1975" s="4"/>
      <c r="D1975" s="26">
        <f>_xlfn.XLOOKUP(C1975,sales!C:C,scon!D:D,"")</f>
        <v>0</v>
      </c>
      <c r="E1975" s="26">
        <f>_xlfn.XLOOKUP(C1975,sales!C:C,scon!E:E,"")</f>
        <v>0</v>
      </c>
      <c r="F1975" s="4"/>
      <c r="G1975" s="27"/>
      <c r="H1975" s="28"/>
      <c r="I1975" s="4"/>
      <c r="J1975" s="35">
        <f>_xlfn.XLOOKUP(C1975,sales!C:C,scon!L:L,"")</f>
        <v>0</v>
      </c>
      <c r="K1975" s="31"/>
      <c r="L1975" s="31"/>
      <c r="M1975" s="33" t="str">
        <f t="shared" si="150"/>
        <v/>
      </c>
      <c r="N1975" s="33" t="str">
        <f t="shared" si="151"/>
        <v/>
      </c>
      <c r="O1975" s="33" t="str">
        <f t="shared" si="152"/>
        <v/>
      </c>
      <c r="P1975" s="4"/>
      <c r="Q1975" s="33" t="str">
        <f t="shared" si="153"/>
        <v/>
      </c>
      <c r="R1975" s="34" t="str">
        <f t="shared" si="154"/>
        <v/>
      </c>
    </row>
    <row r="1976" spans="1:18" x14ac:dyDescent="0.35">
      <c r="A1976" s="25">
        <v>1972</v>
      </c>
      <c r="B1976" s="26">
        <f>_xlfn.XLOOKUP(C1976,sales!C:C,scon!B:B,"")</f>
        <v>0</v>
      </c>
      <c r="C1976" s="4"/>
      <c r="D1976" s="26">
        <f>_xlfn.XLOOKUP(C1976,sales!C:C,scon!D:D,"")</f>
        <v>0</v>
      </c>
      <c r="E1976" s="26">
        <f>_xlfn.XLOOKUP(C1976,sales!C:C,scon!E:E,"")</f>
        <v>0</v>
      </c>
      <c r="F1976" s="4"/>
      <c r="G1976" s="27"/>
      <c r="H1976" s="28"/>
      <c r="I1976" s="4"/>
      <c r="J1976" s="35">
        <f>_xlfn.XLOOKUP(C1976,sales!C:C,scon!L:L,"")</f>
        <v>0</v>
      </c>
      <c r="K1976" s="31"/>
      <c r="L1976" s="31"/>
      <c r="M1976" s="33" t="str">
        <f t="shared" si="150"/>
        <v/>
      </c>
      <c r="N1976" s="33" t="str">
        <f t="shared" si="151"/>
        <v/>
      </c>
      <c r="O1976" s="33" t="str">
        <f t="shared" si="152"/>
        <v/>
      </c>
      <c r="P1976" s="4"/>
      <c r="Q1976" s="33" t="str">
        <f t="shared" si="153"/>
        <v/>
      </c>
      <c r="R1976" s="34" t="str">
        <f t="shared" si="154"/>
        <v/>
      </c>
    </row>
    <row r="1977" spans="1:18" x14ac:dyDescent="0.35">
      <c r="A1977" s="25">
        <v>1973</v>
      </c>
      <c r="B1977" s="26">
        <f>_xlfn.XLOOKUP(C1977,sales!C:C,scon!B:B,"")</f>
        <v>0</v>
      </c>
      <c r="C1977" s="4"/>
      <c r="D1977" s="26">
        <f>_xlfn.XLOOKUP(C1977,sales!C:C,scon!D:D,"")</f>
        <v>0</v>
      </c>
      <c r="E1977" s="26">
        <f>_xlfn.XLOOKUP(C1977,sales!C:C,scon!E:E,"")</f>
        <v>0</v>
      </c>
      <c r="F1977" s="4"/>
      <c r="G1977" s="27"/>
      <c r="H1977" s="28"/>
      <c r="I1977" s="4"/>
      <c r="J1977" s="35">
        <f>_xlfn.XLOOKUP(C1977,sales!C:C,scon!L:L,"")</f>
        <v>0</v>
      </c>
      <c r="K1977" s="31"/>
      <c r="L1977" s="31"/>
      <c r="M1977" s="33" t="str">
        <f t="shared" si="150"/>
        <v/>
      </c>
      <c r="N1977" s="33" t="str">
        <f t="shared" si="151"/>
        <v/>
      </c>
      <c r="O1977" s="33" t="str">
        <f t="shared" si="152"/>
        <v/>
      </c>
      <c r="P1977" s="4"/>
      <c r="Q1977" s="33" t="str">
        <f t="shared" si="153"/>
        <v/>
      </c>
      <c r="R1977" s="34" t="str">
        <f t="shared" si="154"/>
        <v/>
      </c>
    </row>
    <row r="1978" spans="1:18" x14ac:dyDescent="0.35">
      <c r="A1978" s="25">
        <v>1974</v>
      </c>
      <c r="B1978" s="26">
        <f>_xlfn.XLOOKUP(C1978,sales!C:C,scon!B:B,"")</f>
        <v>0</v>
      </c>
      <c r="C1978" s="4"/>
      <c r="D1978" s="26">
        <f>_xlfn.XLOOKUP(C1978,sales!C:C,scon!D:D,"")</f>
        <v>0</v>
      </c>
      <c r="E1978" s="26">
        <f>_xlfn.XLOOKUP(C1978,sales!C:C,scon!E:E,"")</f>
        <v>0</v>
      </c>
      <c r="F1978" s="4"/>
      <c r="G1978" s="27"/>
      <c r="H1978" s="28"/>
      <c r="I1978" s="4"/>
      <c r="J1978" s="35">
        <f>_xlfn.XLOOKUP(C1978,sales!C:C,scon!L:L,"")</f>
        <v>0</v>
      </c>
      <c r="K1978" s="31"/>
      <c r="L1978" s="31"/>
      <c r="M1978" s="33" t="str">
        <f t="shared" si="150"/>
        <v/>
      </c>
      <c r="N1978" s="33" t="str">
        <f t="shared" si="151"/>
        <v/>
      </c>
      <c r="O1978" s="33" t="str">
        <f t="shared" si="152"/>
        <v/>
      </c>
      <c r="P1978" s="4"/>
      <c r="Q1978" s="33" t="str">
        <f t="shared" si="153"/>
        <v/>
      </c>
      <c r="R1978" s="34" t="str">
        <f t="shared" si="154"/>
        <v/>
      </c>
    </row>
    <row r="1979" spans="1:18" x14ac:dyDescent="0.35">
      <c r="A1979" s="25">
        <v>1975</v>
      </c>
      <c r="B1979" s="26">
        <f>_xlfn.XLOOKUP(C1979,sales!C:C,scon!B:B,"")</f>
        <v>0</v>
      </c>
      <c r="C1979" s="4"/>
      <c r="D1979" s="26">
        <f>_xlfn.XLOOKUP(C1979,sales!C:C,scon!D:D,"")</f>
        <v>0</v>
      </c>
      <c r="E1979" s="26">
        <f>_xlfn.XLOOKUP(C1979,sales!C:C,scon!E:E,"")</f>
        <v>0</v>
      </c>
      <c r="F1979" s="4"/>
      <c r="G1979" s="27"/>
      <c r="H1979" s="28"/>
      <c r="I1979" s="4"/>
      <c r="J1979" s="35">
        <f>_xlfn.XLOOKUP(C1979,sales!C:C,scon!L:L,"")</f>
        <v>0</v>
      </c>
      <c r="K1979" s="31"/>
      <c r="L1979" s="31"/>
      <c r="M1979" s="33" t="str">
        <f t="shared" si="150"/>
        <v/>
      </c>
      <c r="N1979" s="33" t="str">
        <f t="shared" si="151"/>
        <v/>
      </c>
      <c r="O1979" s="33" t="str">
        <f t="shared" si="152"/>
        <v/>
      </c>
      <c r="P1979" s="4"/>
      <c r="Q1979" s="33" t="str">
        <f t="shared" si="153"/>
        <v/>
      </c>
      <c r="R1979" s="34" t="str">
        <f t="shared" si="154"/>
        <v/>
      </c>
    </row>
    <row r="1980" spans="1:18" x14ac:dyDescent="0.35">
      <c r="A1980" s="25">
        <v>1976</v>
      </c>
      <c r="B1980" s="26">
        <f>_xlfn.XLOOKUP(C1980,sales!C:C,scon!B:B,"")</f>
        <v>0</v>
      </c>
      <c r="C1980" s="4"/>
      <c r="D1980" s="26">
        <f>_xlfn.XLOOKUP(C1980,sales!C:C,scon!D:D,"")</f>
        <v>0</v>
      </c>
      <c r="E1980" s="26">
        <f>_xlfn.XLOOKUP(C1980,sales!C:C,scon!E:E,"")</f>
        <v>0</v>
      </c>
      <c r="F1980" s="4"/>
      <c r="G1980" s="27"/>
      <c r="H1980" s="28"/>
      <c r="I1980" s="4"/>
      <c r="J1980" s="35">
        <f>_xlfn.XLOOKUP(C1980,sales!C:C,scon!L:L,"")</f>
        <v>0</v>
      </c>
      <c r="K1980" s="31"/>
      <c r="L1980" s="31"/>
      <c r="M1980" s="33" t="str">
        <f t="shared" si="150"/>
        <v/>
      </c>
      <c r="N1980" s="33" t="str">
        <f t="shared" si="151"/>
        <v/>
      </c>
      <c r="O1980" s="33" t="str">
        <f t="shared" si="152"/>
        <v/>
      </c>
      <c r="P1980" s="4"/>
      <c r="Q1980" s="33" t="str">
        <f t="shared" si="153"/>
        <v/>
      </c>
      <c r="R1980" s="34" t="str">
        <f t="shared" si="154"/>
        <v/>
      </c>
    </row>
    <row r="1981" spans="1:18" x14ac:dyDescent="0.35">
      <c r="A1981" s="25">
        <v>1977</v>
      </c>
      <c r="B1981" s="26">
        <f>_xlfn.XLOOKUP(C1981,sales!C:C,scon!B:B,"")</f>
        <v>0</v>
      </c>
      <c r="C1981" s="4"/>
      <c r="D1981" s="26">
        <f>_xlfn.XLOOKUP(C1981,sales!C:C,scon!D:D,"")</f>
        <v>0</v>
      </c>
      <c r="E1981" s="26">
        <f>_xlfn.XLOOKUP(C1981,sales!C:C,scon!E:E,"")</f>
        <v>0</v>
      </c>
      <c r="F1981" s="4"/>
      <c r="G1981" s="27"/>
      <c r="H1981" s="28"/>
      <c r="I1981" s="4"/>
      <c r="J1981" s="35">
        <f>_xlfn.XLOOKUP(C1981,sales!C:C,scon!L:L,"")</f>
        <v>0</v>
      </c>
      <c r="K1981" s="31"/>
      <c r="L1981" s="31"/>
      <c r="M1981" s="33" t="str">
        <f t="shared" si="150"/>
        <v/>
      </c>
      <c r="N1981" s="33" t="str">
        <f t="shared" si="151"/>
        <v/>
      </c>
      <c r="O1981" s="33" t="str">
        <f t="shared" si="152"/>
        <v/>
      </c>
      <c r="P1981" s="4"/>
      <c r="Q1981" s="33" t="str">
        <f t="shared" si="153"/>
        <v/>
      </c>
      <c r="R1981" s="34" t="str">
        <f t="shared" si="154"/>
        <v/>
      </c>
    </row>
    <row r="1982" spans="1:18" x14ac:dyDescent="0.35">
      <c r="A1982" s="25">
        <v>1978</v>
      </c>
      <c r="B1982" s="26">
        <f>_xlfn.XLOOKUP(C1982,sales!C:C,scon!B:B,"")</f>
        <v>0</v>
      </c>
      <c r="C1982" s="4"/>
      <c r="D1982" s="26">
        <f>_xlfn.XLOOKUP(C1982,sales!C:C,scon!D:D,"")</f>
        <v>0</v>
      </c>
      <c r="E1982" s="26">
        <f>_xlfn.XLOOKUP(C1982,sales!C:C,scon!E:E,"")</f>
        <v>0</v>
      </c>
      <c r="F1982" s="4"/>
      <c r="G1982" s="27"/>
      <c r="H1982" s="28"/>
      <c r="I1982" s="4"/>
      <c r="J1982" s="35">
        <f>_xlfn.XLOOKUP(C1982,sales!C:C,scon!L:L,"")</f>
        <v>0</v>
      </c>
      <c r="K1982" s="31"/>
      <c r="L1982" s="31"/>
      <c r="M1982" s="33" t="str">
        <f t="shared" si="150"/>
        <v/>
      </c>
      <c r="N1982" s="33" t="str">
        <f t="shared" si="151"/>
        <v/>
      </c>
      <c r="O1982" s="33" t="str">
        <f t="shared" si="152"/>
        <v/>
      </c>
      <c r="P1982" s="4"/>
      <c r="Q1982" s="33" t="str">
        <f t="shared" si="153"/>
        <v/>
      </c>
      <c r="R1982" s="34" t="str">
        <f t="shared" si="154"/>
        <v/>
      </c>
    </row>
    <row r="1983" spans="1:18" x14ac:dyDescent="0.35">
      <c r="A1983" s="25">
        <v>1979</v>
      </c>
      <c r="B1983" s="26">
        <f>_xlfn.XLOOKUP(C1983,sales!C:C,scon!B:B,"")</f>
        <v>0</v>
      </c>
      <c r="C1983" s="4"/>
      <c r="D1983" s="26">
        <f>_xlfn.XLOOKUP(C1983,sales!C:C,scon!D:D,"")</f>
        <v>0</v>
      </c>
      <c r="E1983" s="26">
        <f>_xlfn.XLOOKUP(C1983,sales!C:C,scon!E:E,"")</f>
        <v>0</v>
      </c>
      <c r="F1983" s="4"/>
      <c r="G1983" s="27"/>
      <c r="H1983" s="28"/>
      <c r="I1983" s="4"/>
      <c r="J1983" s="35">
        <f>_xlfn.XLOOKUP(C1983,sales!C:C,scon!L:L,"")</f>
        <v>0</v>
      </c>
      <c r="K1983" s="31"/>
      <c r="L1983" s="31"/>
      <c r="M1983" s="33" t="str">
        <f t="shared" si="150"/>
        <v/>
      </c>
      <c r="N1983" s="33" t="str">
        <f t="shared" si="151"/>
        <v/>
      </c>
      <c r="O1983" s="33" t="str">
        <f t="shared" si="152"/>
        <v/>
      </c>
      <c r="P1983" s="4"/>
      <c r="Q1983" s="33" t="str">
        <f t="shared" si="153"/>
        <v/>
      </c>
      <c r="R1983" s="34" t="str">
        <f t="shared" si="154"/>
        <v/>
      </c>
    </row>
    <row r="1984" spans="1:18" x14ac:dyDescent="0.35">
      <c r="A1984" s="25">
        <v>1980</v>
      </c>
      <c r="B1984" s="26">
        <f>_xlfn.XLOOKUP(C1984,sales!C:C,scon!B:B,"")</f>
        <v>0</v>
      </c>
      <c r="C1984" s="4"/>
      <c r="D1984" s="26">
        <f>_xlfn.XLOOKUP(C1984,sales!C:C,scon!D:D,"")</f>
        <v>0</v>
      </c>
      <c r="E1984" s="26">
        <f>_xlfn.XLOOKUP(C1984,sales!C:C,scon!E:E,"")</f>
        <v>0</v>
      </c>
      <c r="F1984" s="4"/>
      <c r="G1984" s="27"/>
      <c r="H1984" s="28"/>
      <c r="I1984" s="4"/>
      <c r="J1984" s="35">
        <f>_xlfn.XLOOKUP(C1984,sales!C:C,scon!L:L,"")</f>
        <v>0</v>
      </c>
      <c r="K1984" s="31"/>
      <c r="L1984" s="31"/>
      <c r="M1984" s="33" t="str">
        <f t="shared" si="150"/>
        <v/>
      </c>
      <c r="N1984" s="33" t="str">
        <f t="shared" si="151"/>
        <v/>
      </c>
      <c r="O1984" s="33" t="str">
        <f t="shared" si="152"/>
        <v/>
      </c>
      <c r="P1984" s="4"/>
      <c r="Q1984" s="33" t="str">
        <f t="shared" si="153"/>
        <v/>
      </c>
      <c r="R1984" s="34" t="str">
        <f t="shared" si="154"/>
        <v/>
      </c>
    </row>
    <row r="1985" spans="1:18" x14ac:dyDescent="0.35">
      <c r="A1985" s="25">
        <v>1981</v>
      </c>
      <c r="B1985" s="26">
        <f>_xlfn.XLOOKUP(C1985,sales!C:C,scon!B:B,"")</f>
        <v>0</v>
      </c>
      <c r="C1985" s="4"/>
      <c r="D1985" s="26">
        <f>_xlfn.XLOOKUP(C1985,sales!C:C,scon!D:D,"")</f>
        <v>0</v>
      </c>
      <c r="E1985" s="26">
        <f>_xlfn.XLOOKUP(C1985,sales!C:C,scon!E:E,"")</f>
        <v>0</v>
      </c>
      <c r="F1985" s="4"/>
      <c r="G1985" s="27"/>
      <c r="H1985" s="28"/>
      <c r="I1985" s="4"/>
      <c r="J1985" s="35">
        <f>_xlfn.XLOOKUP(C1985,sales!C:C,scon!L:L,"")</f>
        <v>0</v>
      </c>
      <c r="K1985" s="31"/>
      <c r="L1985" s="31"/>
      <c r="M1985" s="33" t="str">
        <f t="shared" si="150"/>
        <v/>
      </c>
      <c r="N1985" s="33" t="str">
        <f t="shared" si="151"/>
        <v/>
      </c>
      <c r="O1985" s="33" t="str">
        <f t="shared" si="152"/>
        <v/>
      </c>
      <c r="P1985" s="4"/>
      <c r="Q1985" s="33" t="str">
        <f t="shared" si="153"/>
        <v/>
      </c>
      <c r="R1985" s="34" t="str">
        <f t="shared" si="154"/>
        <v/>
      </c>
    </row>
    <row r="1986" spans="1:18" x14ac:dyDescent="0.35">
      <c r="A1986" s="25">
        <v>1982</v>
      </c>
      <c r="B1986" s="26">
        <f>_xlfn.XLOOKUP(C1986,sales!C:C,scon!B:B,"")</f>
        <v>0</v>
      </c>
      <c r="C1986" s="4"/>
      <c r="D1986" s="26">
        <f>_xlfn.XLOOKUP(C1986,sales!C:C,scon!D:D,"")</f>
        <v>0</v>
      </c>
      <c r="E1986" s="26">
        <f>_xlfn.XLOOKUP(C1986,sales!C:C,scon!E:E,"")</f>
        <v>0</v>
      </c>
      <c r="F1986" s="4"/>
      <c r="G1986" s="27"/>
      <c r="H1986" s="28"/>
      <c r="I1986" s="4"/>
      <c r="J1986" s="35">
        <f>_xlfn.XLOOKUP(C1986,sales!C:C,scon!L:L,"")</f>
        <v>0</v>
      </c>
      <c r="K1986" s="31"/>
      <c r="L1986" s="31"/>
      <c r="M1986" s="33" t="str">
        <f t="shared" si="150"/>
        <v/>
      </c>
      <c r="N1986" s="33" t="str">
        <f t="shared" si="151"/>
        <v/>
      </c>
      <c r="O1986" s="33" t="str">
        <f t="shared" si="152"/>
        <v/>
      </c>
      <c r="P1986" s="4"/>
      <c r="Q1986" s="33" t="str">
        <f t="shared" si="153"/>
        <v/>
      </c>
      <c r="R1986" s="34" t="str">
        <f t="shared" si="154"/>
        <v/>
      </c>
    </row>
    <row r="1987" spans="1:18" x14ac:dyDescent="0.35">
      <c r="A1987" s="25">
        <v>1983</v>
      </c>
      <c r="B1987" s="26">
        <f>_xlfn.XLOOKUP(C1987,sales!C:C,scon!B:B,"")</f>
        <v>0</v>
      </c>
      <c r="C1987" s="4"/>
      <c r="D1987" s="26">
        <f>_xlfn.XLOOKUP(C1987,sales!C:C,scon!D:D,"")</f>
        <v>0</v>
      </c>
      <c r="E1987" s="26">
        <f>_xlfn.XLOOKUP(C1987,sales!C:C,scon!E:E,"")</f>
        <v>0</v>
      </c>
      <c r="F1987" s="4"/>
      <c r="G1987" s="27"/>
      <c r="H1987" s="28"/>
      <c r="I1987" s="4"/>
      <c r="J1987" s="35">
        <f>_xlfn.XLOOKUP(C1987,sales!C:C,scon!L:L,"")</f>
        <v>0</v>
      </c>
      <c r="K1987" s="31"/>
      <c r="L1987" s="31"/>
      <c r="M1987" s="33" t="str">
        <f t="shared" si="150"/>
        <v/>
      </c>
      <c r="N1987" s="33" t="str">
        <f t="shared" si="151"/>
        <v/>
      </c>
      <c r="O1987" s="33" t="str">
        <f t="shared" si="152"/>
        <v/>
      </c>
      <c r="P1987" s="4"/>
      <c r="Q1987" s="33" t="str">
        <f t="shared" si="153"/>
        <v/>
      </c>
      <c r="R1987" s="34" t="str">
        <f t="shared" si="154"/>
        <v/>
      </c>
    </row>
    <row r="1988" spans="1:18" x14ac:dyDescent="0.35">
      <c r="A1988" s="25">
        <v>1984</v>
      </c>
      <c r="B1988" s="26">
        <f>_xlfn.XLOOKUP(C1988,sales!C:C,scon!B:B,"")</f>
        <v>0</v>
      </c>
      <c r="C1988" s="4"/>
      <c r="D1988" s="26">
        <f>_xlfn.XLOOKUP(C1988,sales!C:C,scon!D:D,"")</f>
        <v>0</v>
      </c>
      <c r="E1988" s="26">
        <f>_xlfn.XLOOKUP(C1988,sales!C:C,scon!E:E,"")</f>
        <v>0</v>
      </c>
      <c r="F1988" s="4"/>
      <c r="G1988" s="27"/>
      <c r="H1988" s="28"/>
      <c r="I1988" s="4"/>
      <c r="J1988" s="35">
        <f>_xlfn.XLOOKUP(C1988,sales!C:C,scon!L:L,"")</f>
        <v>0</v>
      </c>
      <c r="K1988" s="31"/>
      <c r="L1988" s="31"/>
      <c r="M1988" s="33" t="str">
        <f t="shared" si="150"/>
        <v/>
      </c>
      <c r="N1988" s="33" t="str">
        <f t="shared" si="151"/>
        <v/>
      </c>
      <c r="O1988" s="33" t="str">
        <f t="shared" si="152"/>
        <v/>
      </c>
      <c r="P1988" s="4"/>
      <c r="Q1988" s="33" t="str">
        <f t="shared" si="153"/>
        <v/>
      </c>
      <c r="R1988" s="34" t="str">
        <f t="shared" si="154"/>
        <v/>
      </c>
    </row>
    <row r="1989" spans="1:18" x14ac:dyDescent="0.35">
      <c r="A1989" s="25">
        <v>1985</v>
      </c>
      <c r="B1989" s="26">
        <f>_xlfn.XLOOKUP(C1989,sales!C:C,scon!B:B,"")</f>
        <v>0</v>
      </c>
      <c r="C1989" s="4"/>
      <c r="D1989" s="26">
        <f>_xlfn.XLOOKUP(C1989,sales!C:C,scon!D:D,"")</f>
        <v>0</v>
      </c>
      <c r="E1989" s="26">
        <f>_xlfn.XLOOKUP(C1989,sales!C:C,scon!E:E,"")</f>
        <v>0</v>
      </c>
      <c r="F1989" s="4"/>
      <c r="G1989" s="27"/>
      <c r="H1989" s="28"/>
      <c r="I1989" s="4"/>
      <c r="J1989" s="35">
        <f>_xlfn.XLOOKUP(C1989,sales!C:C,scon!L:L,"")</f>
        <v>0</v>
      </c>
      <c r="K1989" s="31"/>
      <c r="L1989" s="31"/>
      <c r="M1989" s="33" t="str">
        <f t="shared" ref="M1989:M2052" si="155">IF(I1989="","",J1989*I1989)</f>
        <v/>
      </c>
      <c r="N1989" s="33" t="str">
        <f t="shared" ref="N1989:N2052" si="156">IF(K1989="","",M1989 * K1989)</f>
        <v/>
      </c>
      <c r="O1989" s="33" t="str">
        <f t="shared" ref="O1989:O2052" si="157">IF(K1989="","",M1989 + N1989)</f>
        <v/>
      </c>
      <c r="P1989" s="4"/>
      <c r="Q1989" s="33" t="str">
        <f t="shared" ref="Q1989:Q2052" si="158">IF(L1989&amp;K1989="","",M1989 * L1989)</f>
        <v/>
      </c>
      <c r="R1989" s="34" t="str">
        <f t="shared" si="154"/>
        <v/>
      </c>
    </row>
    <row r="1990" spans="1:18" x14ac:dyDescent="0.35">
      <c r="A1990" s="25">
        <v>1986</v>
      </c>
      <c r="B1990" s="26">
        <f>_xlfn.XLOOKUP(C1990,sales!C:C,scon!B:B,"")</f>
        <v>0</v>
      </c>
      <c r="C1990" s="4"/>
      <c r="D1990" s="26">
        <f>_xlfn.XLOOKUP(C1990,sales!C:C,scon!D:D,"")</f>
        <v>0</v>
      </c>
      <c r="E1990" s="26">
        <f>_xlfn.XLOOKUP(C1990,sales!C:C,scon!E:E,"")</f>
        <v>0</v>
      </c>
      <c r="F1990" s="4"/>
      <c r="G1990" s="27"/>
      <c r="H1990" s="28"/>
      <c r="I1990" s="4"/>
      <c r="J1990" s="35">
        <f>_xlfn.XLOOKUP(C1990,sales!C:C,scon!L:L,"")</f>
        <v>0</v>
      </c>
      <c r="K1990" s="31"/>
      <c r="L1990" s="31"/>
      <c r="M1990" s="33" t="str">
        <f t="shared" si="155"/>
        <v/>
      </c>
      <c r="N1990" s="33" t="str">
        <f t="shared" si="156"/>
        <v/>
      </c>
      <c r="O1990" s="33" t="str">
        <f t="shared" si="157"/>
        <v/>
      </c>
      <c r="P1990" s="4"/>
      <c r="Q1990" s="33" t="str">
        <f t="shared" si="158"/>
        <v/>
      </c>
      <c r="R1990" s="34" t="str">
        <f t="shared" ref="R1990:R2053" si="159">IF(M1990="","",O1990-P1990-Q1990)</f>
        <v/>
      </c>
    </row>
    <row r="1991" spans="1:18" x14ac:dyDescent="0.35">
      <c r="A1991" s="25">
        <v>1987</v>
      </c>
      <c r="B1991" s="26">
        <f>_xlfn.XLOOKUP(C1991,sales!C:C,scon!B:B,"")</f>
        <v>0</v>
      </c>
      <c r="C1991" s="4"/>
      <c r="D1991" s="26">
        <f>_xlfn.XLOOKUP(C1991,sales!C:C,scon!D:D,"")</f>
        <v>0</v>
      </c>
      <c r="E1991" s="26">
        <f>_xlfn.XLOOKUP(C1991,sales!C:C,scon!E:E,"")</f>
        <v>0</v>
      </c>
      <c r="F1991" s="4"/>
      <c r="G1991" s="27"/>
      <c r="H1991" s="28"/>
      <c r="I1991" s="4"/>
      <c r="J1991" s="35">
        <f>_xlfn.XLOOKUP(C1991,sales!C:C,scon!L:L,"")</f>
        <v>0</v>
      </c>
      <c r="K1991" s="31"/>
      <c r="L1991" s="31"/>
      <c r="M1991" s="33" t="str">
        <f t="shared" si="155"/>
        <v/>
      </c>
      <c r="N1991" s="33" t="str">
        <f t="shared" si="156"/>
        <v/>
      </c>
      <c r="O1991" s="33" t="str">
        <f t="shared" si="157"/>
        <v/>
      </c>
      <c r="P1991" s="4"/>
      <c r="Q1991" s="33" t="str">
        <f t="shared" si="158"/>
        <v/>
      </c>
      <c r="R1991" s="34" t="str">
        <f t="shared" si="159"/>
        <v/>
      </c>
    </row>
    <row r="1992" spans="1:18" x14ac:dyDescent="0.35">
      <c r="A1992" s="25">
        <v>1988</v>
      </c>
      <c r="B1992" s="26">
        <f>_xlfn.XLOOKUP(C1992,sales!C:C,scon!B:B,"")</f>
        <v>0</v>
      </c>
      <c r="C1992" s="4"/>
      <c r="D1992" s="26">
        <f>_xlfn.XLOOKUP(C1992,sales!C:C,scon!D:D,"")</f>
        <v>0</v>
      </c>
      <c r="E1992" s="26">
        <f>_xlfn.XLOOKUP(C1992,sales!C:C,scon!E:E,"")</f>
        <v>0</v>
      </c>
      <c r="F1992" s="4"/>
      <c r="G1992" s="27"/>
      <c r="H1992" s="28"/>
      <c r="I1992" s="4"/>
      <c r="J1992" s="35">
        <f>_xlfn.XLOOKUP(C1992,sales!C:C,scon!L:L,"")</f>
        <v>0</v>
      </c>
      <c r="K1992" s="31"/>
      <c r="L1992" s="31"/>
      <c r="M1992" s="33" t="str">
        <f t="shared" si="155"/>
        <v/>
      </c>
      <c r="N1992" s="33" t="str">
        <f t="shared" si="156"/>
        <v/>
      </c>
      <c r="O1992" s="33" t="str">
        <f t="shared" si="157"/>
        <v/>
      </c>
      <c r="P1992" s="4"/>
      <c r="Q1992" s="33" t="str">
        <f t="shared" si="158"/>
        <v/>
      </c>
      <c r="R1992" s="34" t="str">
        <f t="shared" si="159"/>
        <v/>
      </c>
    </row>
    <row r="1993" spans="1:18" x14ac:dyDescent="0.35">
      <c r="A1993" s="25">
        <v>1989</v>
      </c>
      <c r="B1993" s="26">
        <f>_xlfn.XLOOKUP(C1993,sales!C:C,scon!B:B,"")</f>
        <v>0</v>
      </c>
      <c r="C1993" s="4"/>
      <c r="D1993" s="26">
        <f>_xlfn.XLOOKUP(C1993,sales!C:C,scon!D:D,"")</f>
        <v>0</v>
      </c>
      <c r="E1993" s="26">
        <f>_xlfn.XLOOKUP(C1993,sales!C:C,scon!E:E,"")</f>
        <v>0</v>
      </c>
      <c r="F1993" s="4"/>
      <c r="G1993" s="27"/>
      <c r="H1993" s="28"/>
      <c r="I1993" s="4"/>
      <c r="J1993" s="35">
        <f>_xlfn.XLOOKUP(C1993,sales!C:C,scon!L:L,"")</f>
        <v>0</v>
      </c>
      <c r="K1993" s="31"/>
      <c r="L1993" s="31"/>
      <c r="M1993" s="33" t="str">
        <f t="shared" si="155"/>
        <v/>
      </c>
      <c r="N1993" s="33" t="str">
        <f t="shared" si="156"/>
        <v/>
      </c>
      <c r="O1993" s="33" t="str">
        <f t="shared" si="157"/>
        <v/>
      </c>
      <c r="P1993" s="4"/>
      <c r="Q1993" s="33" t="str">
        <f t="shared" si="158"/>
        <v/>
      </c>
      <c r="R1993" s="34" t="str">
        <f t="shared" si="159"/>
        <v/>
      </c>
    </row>
    <row r="1994" spans="1:18" x14ac:dyDescent="0.35">
      <c r="A1994" s="25">
        <v>1990</v>
      </c>
      <c r="B1994" s="26">
        <f>_xlfn.XLOOKUP(C1994,sales!C:C,scon!B:B,"")</f>
        <v>0</v>
      </c>
      <c r="C1994" s="4"/>
      <c r="D1994" s="26">
        <f>_xlfn.XLOOKUP(C1994,sales!C:C,scon!D:D,"")</f>
        <v>0</v>
      </c>
      <c r="E1994" s="26">
        <f>_xlfn.XLOOKUP(C1994,sales!C:C,scon!E:E,"")</f>
        <v>0</v>
      </c>
      <c r="F1994" s="4"/>
      <c r="G1994" s="27"/>
      <c r="H1994" s="28"/>
      <c r="I1994" s="4"/>
      <c r="J1994" s="35">
        <f>_xlfn.XLOOKUP(C1994,sales!C:C,scon!L:L,"")</f>
        <v>0</v>
      </c>
      <c r="K1994" s="31"/>
      <c r="L1994" s="31"/>
      <c r="M1994" s="33" t="str">
        <f t="shared" si="155"/>
        <v/>
      </c>
      <c r="N1994" s="33" t="str">
        <f t="shared" si="156"/>
        <v/>
      </c>
      <c r="O1994" s="33" t="str">
        <f t="shared" si="157"/>
        <v/>
      </c>
      <c r="P1994" s="4"/>
      <c r="Q1994" s="33" t="str">
        <f t="shared" si="158"/>
        <v/>
      </c>
      <c r="R1994" s="34" t="str">
        <f t="shared" si="159"/>
        <v/>
      </c>
    </row>
    <row r="1995" spans="1:18" x14ac:dyDescent="0.35">
      <c r="A1995" s="25">
        <v>1991</v>
      </c>
      <c r="B1995" s="26">
        <f>_xlfn.XLOOKUP(C1995,sales!C:C,scon!B:B,"")</f>
        <v>0</v>
      </c>
      <c r="C1995" s="4"/>
      <c r="D1995" s="26">
        <f>_xlfn.XLOOKUP(C1995,sales!C:C,scon!D:D,"")</f>
        <v>0</v>
      </c>
      <c r="E1995" s="26">
        <f>_xlfn.XLOOKUP(C1995,sales!C:C,scon!E:E,"")</f>
        <v>0</v>
      </c>
      <c r="F1995" s="4"/>
      <c r="G1995" s="27"/>
      <c r="H1995" s="28"/>
      <c r="I1995" s="4"/>
      <c r="J1995" s="35">
        <f>_xlfn.XLOOKUP(C1995,sales!C:C,scon!L:L,"")</f>
        <v>0</v>
      </c>
      <c r="K1995" s="31"/>
      <c r="L1995" s="31"/>
      <c r="M1995" s="33" t="str">
        <f t="shared" si="155"/>
        <v/>
      </c>
      <c r="N1995" s="33" t="str">
        <f t="shared" si="156"/>
        <v/>
      </c>
      <c r="O1995" s="33" t="str">
        <f t="shared" si="157"/>
        <v/>
      </c>
      <c r="P1995" s="4"/>
      <c r="Q1995" s="33" t="str">
        <f t="shared" si="158"/>
        <v/>
      </c>
      <c r="R1995" s="34" t="str">
        <f t="shared" si="159"/>
        <v/>
      </c>
    </row>
    <row r="1996" spans="1:18" x14ac:dyDescent="0.35">
      <c r="A1996" s="25">
        <v>1992</v>
      </c>
      <c r="B1996" s="26">
        <f>_xlfn.XLOOKUP(C1996,sales!C:C,scon!B:B,"")</f>
        <v>0</v>
      </c>
      <c r="C1996" s="4"/>
      <c r="D1996" s="26">
        <f>_xlfn.XLOOKUP(C1996,sales!C:C,scon!D:D,"")</f>
        <v>0</v>
      </c>
      <c r="E1996" s="26">
        <f>_xlfn.XLOOKUP(C1996,sales!C:C,scon!E:E,"")</f>
        <v>0</v>
      </c>
      <c r="F1996" s="4"/>
      <c r="G1996" s="27"/>
      <c r="H1996" s="28"/>
      <c r="I1996" s="4"/>
      <c r="J1996" s="35">
        <f>_xlfn.XLOOKUP(C1996,sales!C:C,scon!L:L,"")</f>
        <v>0</v>
      </c>
      <c r="K1996" s="31"/>
      <c r="L1996" s="31"/>
      <c r="M1996" s="33" t="str">
        <f t="shared" si="155"/>
        <v/>
      </c>
      <c r="N1996" s="33" t="str">
        <f t="shared" si="156"/>
        <v/>
      </c>
      <c r="O1996" s="33" t="str">
        <f t="shared" si="157"/>
        <v/>
      </c>
      <c r="P1996" s="4"/>
      <c r="Q1996" s="33" t="str">
        <f t="shared" si="158"/>
        <v/>
      </c>
      <c r="R1996" s="34" t="str">
        <f t="shared" si="159"/>
        <v/>
      </c>
    </row>
    <row r="1997" spans="1:18" x14ac:dyDescent="0.35">
      <c r="A1997" s="25">
        <v>1993</v>
      </c>
      <c r="B1997" s="26">
        <f>_xlfn.XLOOKUP(C1997,sales!C:C,scon!B:B,"")</f>
        <v>0</v>
      </c>
      <c r="C1997" s="4"/>
      <c r="D1997" s="26">
        <f>_xlfn.XLOOKUP(C1997,sales!C:C,scon!D:D,"")</f>
        <v>0</v>
      </c>
      <c r="E1997" s="26">
        <f>_xlfn.XLOOKUP(C1997,sales!C:C,scon!E:E,"")</f>
        <v>0</v>
      </c>
      <c r="F1997" s="4"/>
      <c r="G1997" s="27"/>
      <c r="H1997" s="28"/>
      <c r="I1997" s="4"/>
      <c r="J1997" s="35">
        <f>_xlfn.XLOOKUP(C1997,sales!C:C,scon!L:L,"")</f>
        <v>0</v>
      </c>
      <c r="K1997" s="31"/>
      <c r="L1997" s="31"/>
      <c r="M1997" s="33" t="str">
        <f t="shared" si="155"/>
        <v/>
      </c>
      <c r="N1997" s="33" t="str">
        <f t="shared" si="156"/>
        <v/>
      </c>
      <c r="O1997" s="33" t="str">
        <f t="shared" si="157"/>
        <v/>
      </c>
      <c r="P1997" s="4"/>
      <c r="Q1997" s="33" t="str">
        <f t="shared" si="158"/>
        <v/>
      </c>
      <c r="R1997" s="34" t="str">
        <f t="shared" si="159"/>
        <v/>
      </c>
    </row>
    <row r="1998" spans="1:18" x14ac:dyDescent="0.35">
      <c r="A1998" s="25">
        <v>1994</v>
      </c>
      <c r="B1998" s="26">
        <f>_xlfn.XLOOKUP(C1998,sales!C:C,scon!B:B,"")</f>
        <v>0</v>
      </c>
      <c r="C1998" s="4"/>
      <c r="D1998" s="26">
        <f>_xlfn.XLOOKUP(C1998,sales!C:C,scon!D:D,"")</f>
        <v>0</v>
      </c>
      <c r="E1998" s="26">
        <f>_xlfn.XLOOKUP(C1998,sales!C:C,scon!E:E,"")</f>
        <v>0</v>
      </c>
      <c r="F1998" s="4"/>
      <c r="G1998" s="27"/>
      <c r="H1998" s="28"/>
      <c r="I1998" s="4"/>
      <c r="J1998" s="35">
        <f>_xlfn.XLOOKUP(C1998,sales!C:C,scon!L:L,"")</f>
        <v>0</v>
      </c>
      <c r="K1998" s="31"/>
      <c r="L1998" s="31"/>
      <c r="M1998" s="33" t="str">
        <f t="shared" si="155"/>
        <v/>
      </c>
      <c r="N1998" s="33" t="str">
        <f t="shared" si="156"/>
        <v/>
      </c>
      <c r="O1998" s="33" t="str">
        <f t="shared" si="157"/>
        <v/>
      </c>
      <c r="P1998" s="4"/>
      <c r="Q1998" s="33" t="str">
        <f t="shared" si="158"/>
        <v/>
      </c>
      <c r="R1998" s="34" t="str">
        <f t="shared" si="159"/>
        <v/>
      </c>
    </row>
    <row r="1999" spans="1:18" x14ac:dyDescent="0.35">
      <c r="A1999" s="25">
        <v>1995</v>
      </c>
      <c r="B1999" s="26">
        <f>_xlfn.XLOOKUP(C1999,sales!C:C,scon!B:B,"")</f>
        <v>0</v>
      </c>
      <c r="C1999" s="4"/>
      <c r="D1999" s="26">
        <f>_xlfn.XLOOKUP(C1999,sales!C:C,scon!D:D,"")</f>
        <v>0</v>
      </c>
      <c r="E1999" s="26">
        <f>_xlfn.XLOOKUP(C1999,sales!C:C,scon!E:E,"")</f>
        <v>0</v>
      </c>
      <c r="F1999" s="4"/>
      <c r="G1999" s="27"/>
      <c r="H1999" s="28"/>
      <c r="I1999" s="4"/>
      <c r="J1999" s="35">
        <f>_xlfn.XLOOKUP(C1999,sales!C:C,scon!L:L,"")</f>
        <v>0</v>
      </c>
      <c r="K1999" s="31"/>
      <c r="L1999" s="31"/>
      <c r="M1999" s="33" t="str">
        <f t="shared" si="155"/>
        <v/>
      </c>
      <c r="N1999" s="33" t="str">
        <f t="shared" si="156"/>
        <v/>
      </c>
      <c r="O1999" s="33" t="str">
        <f t="shared" si="157"/>
        <v/>
      </c>
      <c r="P1999" s="4"/>
      <c r="Q1999" s="33" t="str">
        <f t="shared" si="158"/>
        <v/>
      </c>
      <c r="R1999" s="34" t="str">
        <f t="shared" si="159"/>
        <v/>
      </c>
    </row>
    <row r="2000" spans="1:18" x14ac:dyDescent="0.35">
      <c r="A2000" s="25">
        <v>1996</v>
      </c>
      <c r="B2000" s="26">
        <f>_xlfn.XLOOKUP(C2000,sales!C:C,scon!B:B,"")</f>
        <v>0</v>
      </c>
      <c r="C2000" s="4"/>
      <c r="D2000" s="26">
        <f>_xlfn.XLOOKUP(C2000,sales!C:C,scon!D:D,"")</f>
        <v>0</v>
      </c>
      <c r="E2000" s="26">
        <f>_xlfn.XLOOKUP(C2000,sales!C:C,scon!E:E,"")</f>
        <v>0</v>
      </c>
      <c r="F2000" s="4"/>
      <c r="G2000" s="27"/>
      <c r="H2000" s="28"/>
      <c r="I2000" s="4"/>
      <c r="J2000" s="35">
        <f>_xlfn.XLOOKUP(C2000,sales!C:C,scon!L:L,"")</f>
        <v>0</v>
      </c>
      <c r="K2000" s="31"/>
      <c r="L2000" s="31"/>
      <c r="M2000" s="33" t="str">
        <f t="shared" si="155"/>
        <v/>
      </c>
      <c r="N2000" s="33" t="str">
        <f t="shared" si="156"/>
        <v/>
      </c>
      <c r="O2000" s="33" t="str">
        <f t="shared" si="157"/>
        <v/>
      </c>
      <c r="P2000" s="4"/>
      <c r="Q2000" s="33" t="str">
        <f t="shared" si="158"/>
        <v/>
      </c>
      <c r="R2000" s="34" t="str">
        <f t="shared" si="159"/>
        <v/>
      </c>
    </row>
    <row r="2001" spans="1:18" x14ac:dyDescent="0.35">
      <c r="A2001" s="25">
        <v>1997</v>
      </c>
      <c r="B2001" s="26">
        <f>_xlfn.XLOOKUP(C2001,sales!C:C,scon!B:B,"")</f>
        <v>0</v>
      </c>
      <c r="C2001" s="4"/>
      <c r="D2001" s="26">
        <f>_xlfn.XLOOKUP(C2001,sales!C:C,scon!D:D,"")</f>
        <v>0</v>
      </c>
      <c r="E2001" s="26">
        <f>_xlfn.XLOOKUP(C2001,sales!C:C,scon!E:E,"")</f>
        <v>0</v>
      </c>
      <c r="F2001" s="4"/>
      <c r="G2001" s="27"/>
      <c r="H2001" s="28"/>
      <c r="I2001" s="4"/>
      <c r="J2001" s="35">
        <f>_xlfn.XLOOKUP(C2001,sales!C:C,scon!L:L,"")</f>
        <v>0</v>
      </c>
      <c r="K2001" s="31"/>
      <c r="L2001" s="31"/>
      <c r="M2001" s="33" t="str">
        <f t="shared" si="155"/>
        <v/>
      </c>
      <c r="N2001" s="33" t="str">
        <f t="shared" si="156"/>
        <v/>
      </c>
      <c r="O2001" s="33" t="str">
        <f t="shared" si="157"/>
        <v/>
      </c>
      <c r="P2001" s="4"/>
      <c r="Q2001" s="33" t="str">
        <f t="shared" si="158"/>
        <v/>
      </c>
      <c r="R2001" s="34" t="str">
        <f t="shared" si="159"/>
        <v/>
      </c>
    </row>
    <row r="2002" spans="1:18" x14ac:dyDescent="0.35">
      <c r="A2002" s="25">
        <v>1998</v>
      </c>
      <c r="B2002" s="26">
        <f>_xlfn.XLOOKUP(C2002,sales!C:C,scon!B:B,"")</f>
        <v>0</v>
      </c>
      <c r="C2002" s="4"/>
      <c r="D2002" s="26">
        <f>_xlfn.XLOOKUP(C2002,sales!C:C,scon!D:D,"")</f>
        <v>0</v>
      </c>
      <c r="E2002" s="26">
        <f>_xlfn.XLOOKUP(C2002,sales!C:C,scon!E:E,"")</f>
        <v>0</v>
      </c>
      <c r="F2002" s="4"/>
      <c r="G2002" s="27"/>
      <c r="H2002" s="28"/>
      <c r="I2002" s="4"/>
      <c r="J2002" s="35">
        <f>_xlfn.XLOOKUP(C2002,sales!C:C,scon!L:L,"")</f>
        <v>0</v>
      </c>
      <c r="K2002" s="31"/>
      <c r="L2002" s="31"/>
      <c r="M2002" s="33" t="str">
        <f t="shared" si="155"/>
        <v/>
      </c>
      <c r="N2002" s="33" t="str">
        <f t="shared" si="156"/>
        <v/>
      </c>
      <c r="O2002" s="33" t="str">
        <f t="shared" si="157"/>
        <v/>
      </c>
      <c r="P2002" s="4"/>
      <c r="Q2002" s="33" t="str">
        <f t="shared" si="158"/>
        <v/>
      </c>
      <c r="R2002" s="34" t="str">
        <f t="shared" si="159"/>
        <v/>
      </c>
    </row>
    <row r="2003" spans="1:18" x14ac:dyDescent="0.35">
      <c r="A2003" s="25">
        <v>1999</v>
      </c>
      <c r="B2003" s="26">
        <f>_xlfn.XLOOKUP(C2003,sales!C:C,scon!B:B,"")</f>
        <v>0</v>
      </c>
      <c r="C2003" s="4"/>
      <c r="D2003" s="26">
        <f>_xlfn.XLOOKUP(C2003,sales!C:C,scon!D:D,"")</f>
        <v>0</v>
      </c>
      <c r="E2003" s="26">
        <f>_xlfn.XLOOKUP(C2003,sales!C:C,scon!E:E,"")</f>
        <v>0</v>
      </c>
      <c r="F2003" s="4"/>
      <c r="G2003" s="27"/>
      <c r="H2003" s="28"/>
      <c r="I2003" s="4"/>
      <c r="J2003" s="35">
        <f>_xlfn.XLOOKUP(C2003,sales!C:C,scon!L:L,"")</f>
        <v>0</v>
      </c>
      <c r="K2003" s="31"/>
      <c r="L2003" s="31"/>
      <c r="M2003" s="33" t="str">
        <f t="shared" si="155"/>
        <v/>
      </c>
      <c r="N2003" s="33" t="str">
        <f t="shared" si="156"/>
        <v/>
      </c>
      <c r="O2003" s="33" t="str">
        <f t="shared" si="157"/>
        <v/>
      </c>
      <c r="P2003" s="4"/>
      <c r="Q2003" s="33" t="str">
        <f t="shared" si="158"/>
        <v/>
      </c>
      <c r="R2003" s="34" t="str">
        <f t="shared" si="159"/>
        <v/>
      </c>
    </row>
    <row r="2004" spans="1:18" x14ac:dyDescent="0.35">
      <c r="A2004" s="25">
        <v>2000</v>
      </c>
      <c r="B2004" s="26">
        <f>_xlfn.XLOOKUP(C2004,sales!C:C,scon!B:B,"")</f>
        <v>0</v>
      </c>
      <c r="C2004" s="4"/>
      <c r="D2004" s="26">
        <f>_xlfn.XLOOKUP(C2004,sales!C:C,scon!D:D,"")</f>
        <v>0</v>
      </c>
      <c r="E2004" s="26">
        <f>_xlfn.XLOOKUP(C2004,sales!C:C,scon!E:E,"")</f>
        <v>0</v>
      </c>
      <c r="F2004" s="4"/>
      <c r="G2004" s="27"/>
      <c r="H2004" s="28"/>
      <c r="I2004" s="4"/>
      <c r="J2004" s="35">
        <f>_xlfn.XLOOKUP(C2004,sales!C:C,scon!L:L,"")</f>
        <v>0</v>
      </c>
      <c r="K2004" s="31"/>
      <c r="L2004" s="31"/>
      <c r="M2004" s="33" t="str">
        <f t="shared" si="155"/>
        <v/>
      </c>
      <c r="N2004" s="33" t="str">
        <f t="shared" si="156"/>
        <v/>
      </c>
      <c r="O2004" s="33" t="str">
        <f t="shared" si="157"/>
        <v/>
      </c>
      <c r="P2004" s="4"/>
      <c r="Q2004" s="33" t="str">
        <f t="shared" si="158"/>
        <v/>
      </c>
      <c r="R2004" s="34" t="str">
        <f t="shared" si="159"/>
        <v/>
      </c>
    </row>
    <row r="2005" spans="1:18" x14ac:dyDescent="0.35">
      <c r="A2005" s="25">
        <v>2001</v>
      </c>
      <c r="B2005" s="26">
        <f>_xlfn.XLOOKUP(C2005,sales!C:C,scon!B:B,"")</f>
        <v>0</v>
      </c>
      <c r="C2005" s="4"/>
      <c r="D2005" s="26">
        <f>_xlfn.XLOOKUP(C2005,sales!C:C,scon!D:D,"")</f>
        <v>0</v>
      </c>
      <c r="E2005" s="26">
        <f>_xlfn.XLOOKUP(C2005,sales!C:C,scon!E:E,"")</f>
        <v>0</v>
      </c>
      <c r="F2005" s="4"/>
      <c r="G2005" s="27"/>
      <c r="H2005" s="28"/>
      <c r="I2005" s="4"/>
      <c r="J2005" s="35">
        <f>_xlfn.XLOOKUP(C2005,sales!C:C,scon!L:L,"")</f>
        <v>0</v>
      </c>
      <c r="K2005" s="31"/>
      <c r="L2005" s="31"/>
      <c r="M2005" s="33" t="str">
        <f t="shared" si="155"/>
        <v/>
      </c>
      <c r="N2005" s="33" t="str">
        <f t="shared" si="156"/>
        <v/>
      </c>
      <c r="O2005" s="33" t="str">
        <f t="shared" si="157"/>
        <v/>
      </c>
      <c r="P2005" s="4"/>
      <c r="Q2005" s="33" t="str">
        <f t="shared" si="158"/>
        <v/>
      </c>
      <c r="R2005" s="34" t="str">
        <f t="shared" si="159"/>
        <v/>
      </c>
    </row>
    <row r="2006" spans="1:18" x14ac:dyDescent="0.35">
      <c r="A2006" s="25">
        <v>2002</v>
      </c>
      <c r="B2006" s="26">
        <f>_xlfn.XLOOKUP(C2006,sales!C:C,scon!B:B,"")</f>
        <v>0</v>
      </c>
      <c r="C2006" s="4"/>
      <c r="D2006" s="26">
        <f>_xlfn.XLOOKUP(C2006,sales!C:C,scon!D:D,"")</f>
        <v>0</v>
      </c>
      <c r="E2006" s="26">
        <f>_xlfn.XLOOKUP(C2006,sales!C:C,scon!E:E,"")</f>
        <v>0</v>
      </c>
      <c r="F2006" s="4"/>
      <c r="G2006" s="27"/>
      <c r="H2006" s="28"/>
      <c r="I2006" s="4"/>
      <c r="J2006" s="35">
        <f>_xlfn.XLOOKUP(C2006,sales!C:C,scon!L:L,"")</f>
        <v>0</v>
      </c>
      <c r="K2006" s="31"/>
      <c r="L2006" s="31"/>
      <c r="M2006" s="33" t="str">
        <f t="shared" si="155"/>
        <v/>
      </c>
      <c r="N2006" s="33" t="str">
        <f t="shared" si="156"/>
        <v/>
      </c>
      <c r="O2006" s="33" t="str">
        <f t="shared" si="157"/>
        <v/>
      </c>
      <c r="P2006" s="4"/>
      <c r="Q2006" s="33" t="str">
        <f t="shared" si="158"/>
        <v/>
      </c>
      <c r="R2006" s="34" t="str">
        <f t="shared" si="159"/>
        <v/>
      </c>
    </row>
    <row r="2007" spans="1:18" x14ac:dyDescent="0.35">
      <c r="A2007" s="25">
        <v>2003</v>
      </c>
      <c r="B2007" s="26">
        <f>_xlfn.XLOOKUP(C2007,sales!C:C,scon!B:B,"")</f>
        <v>0</v>
      </c>
      <c r="C2007" s="4"/>
      <c r="D2007" s="26">
        <f>_xlfn.XLOOKUP(C2007,sales!C:C,scon!D:D,"")</f>
        <v>0</v>
      </c>
      <c r="E2007" s="26">
        <f>_xlfn.XLOOKUP(C2007,sales!C:C,scon!E:E,"")</f>
        <v>0</v>
      </c>
      <c r="F2007" s="4"/>
      <c r="G2007" s="27"/>
      <c r="H2007" s="28"/>
      <c r="I2007" s="4"/>
      <c r="J2007" s="35">
        <f>_xlfn.XLOOKUP(C2007,sales!C:C,scon!L:L,"")</f>
        <v>0</v>
      </c>
      <c r="K2007" s="31"/>
      <c r="L2007" s="31"/>
      <c r="M2007" s="33" t="str">
        <f t="shared" si="155"/>
        <v/>
      </c>
      <c r="N2007" s="33" t="str">
        <f t="shared" si="156"/>
        <v/>
      </c>
      <c r="O2007" s="33" t="str">
        <f t="shared" si="157"/>
        <v/>
      </c>
      <c r="P2007" s="4"/>
      <c r="Q2007" s="33" t="str">
        <f t="shared" si="158"/>
        <v/>
      </c>
      <c r="R2007" s="34" t="str">
        <f t="shared" si="159"/>
        <v/>
      </c>
    </row>
    <row r="2008" spans="1:18" x14ac:dyDescent="0.35">
      <c r="A2008" s="25">
        <v>2004</v>
      </c>
      <c r="B2008" s="26">
        <f>_xlfn.XLOOKUP(C2008,sales!C:C,scon!B:B,"")</f>
        <v>0</v>
      </c>
      <c r="C2008" s="4"/>
      <c r="D2008" s="26">
        <f>_xlfn.XLOOKUP(C2008,sales!C:C,scon!D:D,"")</f>
        <v>0</v>
      </c>
      <c r="E2008" s="26">
        <f>_xlfn.XLOOKUP(C2008,sales!C:C,scon!E:E,"")</f>
        <v>0</v>
      </c>
      <c r="F2008" s="4"/>
      <c r="G2008" s="27"/>
      <c r="H2008" s="28"/>
      <c r="I2008" s="4"/>
      <c r="J2008" s="35">
        <f>_xlfn.XLOOKUP(C2008,sales!C:C,scon!L:L,"")</f>
        <v>0</v>
      </c>
      <c r="K2008" s="31"/>
      <c r="L2008" s="31"/>
      <c r="M2008" s="33" t="str">
        <f t="shared" si="155"/>
        <v/>
      </c>
      <c r="N2008" s="33" t="str">
        <f t="shared" si="156"/>
        <v/>
      </c>
      <c r="O2008" s="33" t="str">
        <f t="shared" si="157"/>
        <v/>
      </c>
      <c r="P2008" s="4"/>
      <c r="Q2008" s="33" t="str">
        <f t="shared" si="158"/>
        <v/>
      </c>
      <c r="R2008" s="34" t="str">
        <f t="shared" si="159"/>
        <v/>
      </c>
    </row>
    <row r="2009" spans="1:18" x14ac:dyDescent="0.35">
      <c r="A2009" s="25">
        <v>2005</v>
      </c>
      <c r="B2009" s="26">
        <f>_xlfn.XLOOKUP(C2009,sales!C:C,scon!B:B,"")</f>
        <v>0</v>
      </c>
      <c r="C2009" s="4"/>
      <c r="D2009" s="26">
        <f>_xlfn.XLOOKUP(C2009,sales!C:C,scon!D:D,"")</f>
        <v>0</v>
      </c>
      <c r="E2009" s="26">
        <f>_xlfn.XLOOKUP(C2009,sales!C:C,scon!E:E,"")</f>
        <v>0</v>
      </c>
      <c r="F2009" s="4"/>
      <c r="G2009" s="27"/>
      <c r="H2009" s="28"/>
      <c r="I2009" s="4"/>
      <c r="J2009" s="35">
        <f>_xlfn.XLOOKUP(C2009,sales!C:C,scon!L:L,"")</f>
        <v>0</v>
      </c>
      <c r="K2009" s="31"/>
      <c r="L2009" s="31"/>
      <c r="M2009" s="33" t="str">
        <f t="shared" si="155"/>
        <v/>
      </c>
      <c r="N2009" s="33" t="str">
        <f t="shared" si="156"/>
        <v/>
      </c>
      <c r="O2009" s="33" t="str">
        <f t="shared" si="157"/>
        <v/>
      </c>
      <c r="P2009" s="4"/>
      <c r="Q2009" s="33" t="str">
        <f t="shared" si="158"/>
        <v/>
      </c>
      <c r="R2009" s="34" t="str">
        <f t="shared" si="159"/>
        <v/>
      </c>
    </row>
    <row r="2010" spans="1:18" x14ac:dyDescent="0.35">
      <c r="A2010" s="25">
        <v>2006</v>
      </c>
      <c r="B2010" s="26">
        <f>_xlfn.XLOOKUP(C2010,sales!C:C,scon!B:B,"")</f>
        <v>0</v>
      </c>
      <c r="C2010" s="4"/>
      <c r="D2010" s="26">
        <f>_xlfn.XLOOKUP(C2010,sales!C:C,scon!D:D,"")</f>
        <v>0</v>
      </c>
      <c r="E2010" s="26">
        <f>_xlfn.XLOOKUP(C2010,sales!C:C,scon!E:E,"")</f>
        <v>0</v>
      </c>
      <c r="F2010" s="4"/>
      <c r="G2010" s="27"/>
      <c r="H2010" s="28"/>
      <c r="I2010" s="4"/>
      <c r="J2010" s="35">
        <f>_xlfn.XLOOKUP(C2010,sales!C:C,scon!L:L,"")</f>
        <v>0</v>
      </c>
      <c r="K2010" s="31"/>
      <c r="L2010" s="31"/>
      <c r="M2010" s="33" t="str">
        <f t="shared" si="155"/>
        <v/>
      </c>
      <c r="N2010" s="33" t="str">
        <f t="shared" si="156"/>
        <v/>
      </c>
      <c r="O2010" s="33" t="str">
        <f t="shared" si="157"/>
        <v/>
      </c>
      <c r="P2010" s="4"/>
      <c r="Q2010" s="33" t="str">
        <f t="shared" si="158"/>
        <v/>
      </c>
      <c r="R2010" s="34" t="str">
        <f t="shared" si="159"/>
        <v/>
      </c>
    </row>
    <row r="2011" spans="1:18" x14ac:dyDescent="0.35">
      <c r="A2011" s="25">
        <v>2007</v>
      </c>
      <c r="B2011" s="26">
        <f>_xlfn.XLOOKUP(C2011,sales!C:C,scon!B:B,"")</f>
        <v>0</v>
      </c>
      <c r="C2011" s="4"/>
      <c r="D2011" s="26">
        <f>_xlfn.XLOOKUP(C2011,sales!C:C,scon!D:D,"")</f>
        <v>0</v>
      </c>
      <c r="E2011" s="26">
        <f>_xlfn.XLOOKUP(C2011,sales!C:C,scon!E:E,"")</f>
        <v>0</v>
      </c>
      <c r="F2011" s="4"/>
      <c r="G2011" s="27"/>
      <c r="H2011" s="28"/>
      <c r="I2011" s="4"/>
      <c r="J2011" s="35">
        <f>_xlfn.XLOOKUP(C2011,sales!C:C,scon!L:L,"")</f>
        <v>0</v>
      </c>
      <c r="K2011" s="31"/>
      <c r="L2011" s="31"/>
      <c r="M2011" s="33" t="str">
        <f t="shared" si="155"/>
        <v/>
      </c>
      <c r="N2011" s="33" t="str">
        <f t="shared" si="156"/>
        <v/>
      </c>
      <c r="O2011" s="33" t="str">
        <f t="shared" si="157"/>
        <v/>
      </c>
      <c r="P2011" s="4"/>
      <c r="Q2011" s="33" t="str">
        <f t="shared" si="158"/>
        <v/>
      </c>
      <c r="R2011" s="34" t="str">
        <f t="shared" si="159"/>
        <v/>
      </c>
    </row>
    <row r="2012" spans="1:18" x14ac:dyDescent="0.35">
      <c r="A2012" s="25">
        <v>2008</v>
      </c>
      <c r="B2012" s="26">
        <f>_xlfn.XLOOKUP(C2012,sales!C:C,scon!B:B,"")</f>
        <v>0</v>
      </c>
      <c r="C2012" s="4"/>
      <c r="D2012" s="26">
        <f>_xlfn.XLOOKUP(C2012,sales!C:C,scon!D:D,"")</f>
        <v>0</v>
      </c>
      <c r="E2012" s="26">
        <f>_xlfn.XLOOKUP(C2012,sales!C:C,scon!E:E,"")</f>
        <v>0</v>
      </c>
      <c r="F2012" s="4"/>
      <c r="G2012" s="27"/>
      <c r="H2012" s="28"/>
      <c r="I2012" s="4"/>
      <c r="J2012" s="35">
        <f>_xlfn.XLOOKUP(C2012,sales!C:C,scon!L:L,"")</f>
        <v>0</v>
      </c>
      <c r="K2012" s="31"/>
      <c r="L2012" s="31"/>
      <c r="M2012" s="33" t="str">
        <f t="shared" si="155"/>
        <v/>
      </c>
      <c r="N2012" s="33" t="str">
        <f t="shared" si="156"/>
        <v/>
      </c>
      <c r="O2012" s="33" t="str">
        <f t="shared" si="157"/>
        <v/>
      </c>
      <c r="P2012" s="4"/>
      <c r="Q2012" s="33" t="str">
        <f t="shared" si="158"/>
        <v/>
      </c>
      <c r="R2012" s="34" t="str">
        <f t="shared" si="159"/>
        <v/>
      </c>
    </row>
    <row r="2013" spans="1:18" x14ac:dyDescent="0.35">
      <c r="A2013" s="25">
        <v>2009</v>
      </c>
      <c r="B2013" s="26">
        <f>_xlfn.XLOOKUP(C2013,sales!C:C,scon!B:B,"")</f>
        <v>0</v>
      </c>
      <c r="C2013" s="4"/>
      <c r="D2013" s="26">
        <f>_xlfn.XLOOKUP(C2013,sales!C:C,scon!D:D,"")</f>
        <v>0</v>
      </c>
      <c r="E2013" s="26">
        <f>_xlfn.XLOOKUP(C2013,sales!C:C,scon!E:E,"")</f>
        <v>0</v>
      </c>
      <c r="F2013" s="4"/>
      <c r="G2013" s="27"/>
      <c r="H2013" s="28"/>
      <c r="I2013" s="4"/>
      <c r="J2013" s="35">
        <f>_xlfn.XLOOKUP(C2013,sales!C:C,scon!L:L,"")</f>
        <v>0</v>
      </c>
      <c r="K2013" s="31"/>
      <c r="L2013" s="31"/>
      <c r="M2013" s="33" t="str">
        <f t="shared" si="155"/>
        <v/>
      </c>
      <c r="N2013" s="33" t="str">
        <f t="shared" si="156"/>
        <v/>
      </c>
      <c r="O2013" s="33" t="str">
        <f t="shared" si="157"/>
        <v/>
      </c>
      <c r="P2013" s="4"/>
      <c r="Q2013" s="33" t="str">
        <f t="shared" si="158"/>
        <v/>
      </c>
      <c r="R2013" s="34" t="str">
        <f t="shared" si="159"/>
        <v/>
      </c>
    </row>
    <row r="2014" spans="1:18" x14ac:dyDescent="0.35">
      <c r="A2014" s="25">
        <v>2010</v>
      </c>
      <c r="B2014" s="26">
        <f>_xlfn.XLOOKUP(C2014,sales!C:C,scon!B:B,"")</f>
        <v>0</v>
      </c>
      <c r="C2014" s="4"/>
      <c r="D2014" s="26">
        <f>_xlfn.XLOOKUP(C2014,sales!C:C,scon!D:D,"")</f>
        <v>0</v>
      </c>
      <c r="E2014" s="26">
        <f>_xlfn.XLOOKUP(C2014,sales!C:C,scon!E:E,"")</f>
        <v>0</v>
      </c>
      <c r="F2014" s="4"/>
      <c r="G2014" s="27"/>
      <c r="H2014" s="28"/>
      <c r="I2014" s="4"/>
      <c r="J2014" s="35">
        <f>_xlfn.XLOOKUP(C2014,sales!C:C,scon!L:L,"")</f>
        <v>0</v>
      </c>
      <c r="K2014" s="31"/>
      <c r="L2014" s="31"/>
      <c r="M2014" s="33" t="str">
        <f t="shared" si="155"/>
        <v/>
      </c>
      <c r="N2014" s="33" t="str">
        <f t="shared" si="156"/>
        <v/>
      </c>
      <c r="O2014" s="33" t="str">
        <f t="shared" si="157"/>
        <v/>
      </c>
      <c r="P2014" s="4"/>
      <c r="Q2014" s="33" t="str">
        <f t="shared" si="158"/>
        <v/>
      </c>
      <c r="R2014" s="34" t="str">
        <f t="shared" si="159"/>
        <v/>
      </c>
    </row>
    <row r="2015" spans="1:18" x14ac:dyDescent="0.35">
      <c r="A2015" s="25">
        <v>2011</v>
      </c>
      <c r="B2015" s="26">
        <f>_xlfn.XLOOKUP(C2015,sales!C:C,scon!B:B,"")</f>
        <v>0</v>
      </c>
      <c r="C2015" s="4"/>
      <c r="D2015" s="26">
        <f>_xlfn.XLOOKUP(C2015,sales!C:C,scon!D:D,"")</f>
        <v>0</v>
      </c>
      <c r="E2015" s="26">
        <f>_xlfn.XLOOKUP(C2015,sales!C:C,scon!E:E,"")</f>
        <v>0</v>
      </c>
      <c r="F2015" s="4"/>
      <c r="G2015" s="27"/>
      <c r="H2015" s="28"/>
      <c r="I2015" s="4"/>
      <c r="J2015" s="35">
        <f>_xlfn.XLOOKUP(C2015,sales!C:C,scon!L:L,"")</f>
        <v>0</v>
      </c>
      <c r="K2015" s="31"/>
      <c r="L2015" s="31"/>
      <c r="M2015" s="33" t="str">
        <f t="shared" si="155"/>
        <v/>
      </c>
      <c r="N2015" s="33" t="str">
        <f t="shared" si="156"/>
        <v/>
      </c>
      <c r="O2015" s="33" t="str">
        <f t="shared" si="157"/>
        <v/>
      </c>
      <c r="P2015" s="4"/>
      <c r="Q2015" s="33" t="str">
        <f t="shared" si="158"/>
        <v/>
      </c>
      <c r="R2015" s="34" t="str">
        <f t="shared" si="159"/>
        <v/>
      </c>
    </row>
    <row r="2016" spans="1:18" x14ac:dyDescent="0.35">
      <c r="A2016" s="25">
        <v>2012</v>
      </c>
      <c r="B2016" s="26">
        <f>_xlfn.XLOOKUP(C2016,sales!C:C,scon!B:B,"")</f>
        <v>0</v>
      </c>
      <c r="C2016" s="4"/>
      <c r="D2016" s="26">
        <f>_xlfn.XLOOKUP(C2016,sales!C:C,scon!D:D,"")</f>
        <v>0</v>
      </c>
      <c r="E2016" s="26">
        <f>_xlfn.XLOOKUP(C2016,sales!C:C,scon!E:E,"")</f>
        <v>0</v>
      </c>
      <c r="F2016" s="4"/>
      <c r="G2016" s="27"/>
      <c r="H2016" s="28"/>
      <c r="I2016" s="4"/>
      <c r="J2016" s="35">
        <f>_xlfn.XLOOKUP(C2016,sales!C:C,scon!L:L,"")</f>
        <v>0</v>
      </c>
      <c r="K2016" s="31"/>
      <c r="L2016" s="31"/>
      <c r="M2016" s="33" t="str">
        <f t="shared" si="155"/>
        <v/>
      </c>
      <c r="N2016" s="33" t="str">
        <f t="shared" si="156"/>
        <v/>
      </c>
      <c r="O2016" s="33" t="str">
        <f t="shared" si="157"/>
        <v/>
      </c>
      <c r="P2016" s="4"/>
      <c r="Q2016" s="33" t="str">
        <f t="shared" si="158"/>
        <v/>
      </c>
      <c r="R2016" s="34" t="str">
        <f t="shared" si="159"/>
        <v/>
      </c>
    </row>
    <row r="2017" spans="1:18" x14ac:dyDescent="0.35">
      <c r="A2017" s="25">
        <v>2013</v>
      </c>
      <c r="B2017" s="26">
        <f>_xlfn.XLOOKUP(C2017,sales!C:C,scon!B:B,"")</f>
        <v>0</v>
      </c>
      <c r="C2017" s="4"/>
      <c r="D2017" s="26">
        <f>_xlfn.XLOOKUP(C2017,sales!C:C,scon!D:D,"")</f>
        <v>0</v>
      </c>
      <c r="E2017" s="26">
        <f>_xlfn.XLOOKUP(C2017,sales!C:C,scon!E:E,"")</f>
        <v>0</v>
      </c>
      <c r="F2017" s="4"/>
      <c r="G2017" s="27"/>
      <c r="H2017" s="28"/>
      <c r="I2017" s="4"/>
      <c r="J2017" s="35">
        <f>_xlfn.XLOOKUP(C2017,sales!C:C,scon!L:L,"")</f>
        <v>0</v>
      </c>
      <c r="K2017" s="31"/>
      <c r="L2017" s="31"/>
      <c r="M2017" s="33" t="str">
        <f t="shared" si="155"/>
        <v/>
      </c>
      <c r="N2017" s="33" t="str">
        <f t="shared" si="156"/>
        <v/>
      </c>
      <c r="O2017" s="33" t="str">
        <f t="shared" si="157"/>
        <v/>
      </c>
      <c r="P2017" s="4"/>
      <c r="Q2017" s="33" t="str">
        <f t="shared" si="158"/>
        <v/>
      </c>
      <c r="R2017" s="34" t="str">
        <f t="shared" si="159"/>
        <v/>
      </c>
    </row>
    <row r="2018" spans="1:18" x14ac:dyDescent="0.35">
      <c r="A2018" s="25">
        <v>2014</v>
      </c>
      <c r="B2018" s="26">
        <f>_xlfn.XLOOKUP(C2018,sales!C:C,scon!B:B,"")</f>
        <v>0</v>
      </c>
      <c r="C2018" s="4"/>
      <c r="D2018" s="26">
        <f>_xlfn.XLOOKUP(C2018,sales!C:C,scon!D:D,"")</f>
        <v>0</v>
      </c>
      <c r="E2018" s="26">
        <f>_xlfn.XLOOKUP(C2018,sales!C:C,scon!E:E,"")</f>
        <v>0</v>
      </c>
      <c r="F2018" s="4"/>
      <c r="G2018" s="27"/>
      <c r="H2018" s="28"/>
      <c r="I2018" s="4"/>
      <c r="J2018" s="35">
        <f>_xlfn.XLOOKUP(C2018,sales!C:C,scon!L:L,"")</f>
        <v>0</v>
      </c>
      <c r="K2018" s="31"/>
      <c r="L2018" s="31"/>
      <c r="M2018" s="33" t="str">
        <f t="shared" si="155"/>
        <v/>
      </c>
      <c r="N2018" s="33" t="str">
        <f t="shared" si="156"/>
        <v/>
      </c>
      <c r="O2018" s="33" t="str">
        <f t="shared" si="157"/>
        <v/>
      </c>
      <c r="P2018" s="4"/>
      <c r="Q2018" s="33" t="str">
        <f t="shared" si="158"/>
        <v/>
      </c>
      <c r="R2018" s="34" t="str">
        <f t="shared" si="159"/>
        <v/>
      </c>
    </row>
    <row r="2019" spans="1:18" x14ac:dyDescent="0.35">
      <c r="A2019" s="25">
        <v>2015</v>
      </c>
      <c r="B2019" s="26">
        <f>_xlfn.XLOOKUP(C2019,sales!C:C,scon!B:B,"")</f>
        <v>0</v>
      </c>
      <c r="C2019" s="4"/>
      <c r="D2019" s="26">
        <f>_xlfn.XLOOKUP(C2019,sales!C:C,scon!D:D,"")</f>
        <v>0</v>
      </c>
      <c r="E2019" s="26">
        <f>_xlfn.XLOOKUP(C2019,sales!C:C,scon!E:E,"")</f>
        <v>0</v>
      </c>
      <c r="F2019" s="4"/>
      <c r="G2019" s="27"/>
      <c r="H2019" s="28"/>
      <c r="I2019" s="4"/>
      <c r="J2019" s="35">
        <f>_xlfn.XLOOKUP(C2019,sales!C:C,scon!L:L,"")</f>
        <v>0</v>
      </c>
      <c r="K2019" s="31"/>
      <c r="L2019" s="31"/>
      <c r="M2019" s="33" t="str">
        <f t="shared" si="155"/>
        <v/>
      </c>
      <c r="N2019" s="33" t="str">
        <f t="shared" si="156"/>
        <v/>
      </c>
      <c r="O2019" s="33" t="str">
        <f t="shared" si="157"/>
        <v/>
      </c>
      <c r="P2019" s="4"/>
      <c r="Q2019" s="33" t="str">
        <f t="shared" si="158"/>
        <v/>
      </c>
      <c r="R2019" s="34" t="str">
        <f t="shared" si="159"/>
        <v/>
      </c>
    </row>
    <row r="2020" spans="1:18" x14ac:dyDescent="0.35">
      <c r="A2020" s="25">
        <v>2016</v>
      </c>
      <c r="B2020" s="26">
        <f>_xlfn.XLOOKUP(C2020,sales!C:C,scon!B:B,"")</f>
        <v>0</v>
      </c>
      <c r="C2020" s="4"/>
      <c r="D2020" s="26">
        <f>_xlfn.XLOOKUP(C2020,sales!C:C,scon!D:D,"")</f>
        <v>0</v>
      </c>
      <c r="E2020" s="26">
        <f>_xlfn.XLOOKUP(C2020,sales!C:C,scon!E:E,"")</f>
        <v>0</v>
      </c>
      <c r="F2020" s="4"/>
      <c r="G2020" s="27"/>
      <c r="H2020" s="28"/>
      <c r="I2020" s="4"/>
      <c r="J2020" s="35">
        <f>_xlfn.XLOOKUP(C2020,sales!C:C,scon!L:L,"")</f>
        <v>0</v>
      </c>
      <c r="K2020" s="31"/>
      <c r="L2020" s="31"/>
      <c r="M2020" s="33" t="str">
        <f t="shared" si="155"/>
        <v/>
      </c>
      <c r="N2020" s="33" t="str">
        <f t="shared" si="156"/>
        <v/>
      </c>
      <c r="O2020" s="33" t="str">
        <f t="shared" si="157"/>
        <v/>
      </c>
      <c r="P2020" s="4"/>
      <c r="Q2020" s="33" t="str">
        <f t="shared" si="158"/>
        <v/>
      </c>
      <c r="R2020" s="34" t="str">
        <f t="shared" si="159"/>
        <v/>
      </c>
    </row>
    <row r="2021" spans="1:18" x14ac:dyDescent="0.35">
      <c r="A2021" s="25">
        <v>2017</v>
      </c>
      <c r="B2021" s="26">
        <f>_xlfn.XLOOKUP(C2021,sales!C:C,scon!B:B,"")</f>
        <v>0</v>
      </c>
      <c r="C2021" s="4"/>
      <c r="D2021" s="26">
        <f>_xlfn.XLOOKUP(C2021,sales!C:C,scon!D:D,"")</f>
        <v>0</v>
      </c>
      <c r="E2021" s="26">
        <f>_xlfn.XLOOKUP(C2021,sales!C:C,scon!E:E,"")</f>
        <v>0</v>
      </c>
      <c r="F2021" s="4"/>
      <c r="G2021" s="27"/>
      <c r="H2021" s="28"/>
      <c r="I2021" s="4"/>
      <c r="J2021" s="35">
        <f>_xlfn.XLOOKUP(C2021,sales!C:C,scon!L:L,"")</f>
        <v>0</v>
      </c>
      <c r="K2021" s="31"/>
      <c r="L2021" s="31"/>
      <c r="M2021" s="33" t="str">
        <f t="shared" si="155"/>
        <v/>
      </c>
      <c r="N2021" s="33" t="str">
        <f t="shared" si="156"/>
        <v/>
      </c>
      <c r="O2021" s="33" t="str">
        <f t="shared" si="157"/>
        <v/>
      </c>
      <c r="P2021" s="4"/>
      <c r="Q2021" s="33" t="str">
        <f t="shared" si="158"/>
        <v/>
      </c>
      <c r="R2021" s="34" t="str">
        <f t="shared" si="159"/>
        <v/>
      </c>
    </row>
    <row r="2022" spans="1:18" x14ac:dyDescent="0.35">
      <c r="A2022" s="25">
        <v>2018</v>
      </c>
      <c r="B2022" s="26">
        <f>_xlfn.XLOOKUP(C2022,sales!C:C,scon!B:B,"")</f>
        <v>0</v>
      </c>
      <c r="C2022" s="4"/>
      <c r="D2022" s="26">
        <f>_xlfn.XLOOKUP(C2022,sales!C:C,scon!D:D,"")</f>
        <v>0</v>
      </c>
      <c r="E2022" s="26">
        <f>_xlfn.XLOOKUP(C2022,sales!C:C,scon!E:E,"")</f>
        <v>0</v>
      </c>
      <c r="F2022" s="4"/>
      <c r="G2022" s="27"/>
      <c r="H2022" s="28"/>
      <c r="I2022" s="4"/>
      <c r="J2022" s="35">
        <f>_xlfn.XLOOKUP(C2022,sales!C:C,scon!L:L,"")</f>
        <v>0</v>
      </c>
      <c r="K2022" s="31"/>
      <c r="L2022" s="31"/>
      <c r="M2022" s="33" t="str">
        <f t="shared" si="155"/>
        <v/>
      </c>
      <c r="N2022" s="33" t="str">
        <f t="shared" si="156"/>
        <v/>
      </c>
      <c r="O2022" s="33" t="str">
        <f t="shared" si="157"/>
        <v/>
      </c>
      <c r="P2022" s="4"/>
      <c r="Q2022" s="33" t="str">
        <f t="shared" si="158"/>
        <v/>
      </c>
      <c r="R2022" s="34" t="str">
        <f t="shared" si="159"/>
        <v/>
      </c>
    </row>
    <row r="2023" spans="1:18" x14ac:dyDescent="0.35">
      <c r="A2023" s="25">
        <v>2019</v>
      </c>
      <c r="B2023" s="26">
        <f>_xlfn.XLOOKUP(C2023,sales!C:C,scon!B:B,"")</f>
        <v>0</v>
      </c>
      <c r="C2023" s="4"/>
      <c r="D2023" s="26">
        <f>_xlfn.XLOOKUP(C2023,sales!C:C,scon!D:D,"")</f>
        <v>0</v>
      </c>
      <c r="E2023" s="26">
        <f>_xlfn.XLOOKUP(C2023,sales!C:C,scon!E:E,"")</f>
        <v>0</v>
      </c>
      <c r="F2023" s="4"/>
      <c r="G2023" s="27"/>
      <c r="H2023" s="28"/>
      <c r="I2023" s="4"/>
      <c r="J2023" s="35">
        <f>_xlfn.XLOOKUP(C2023,sales!C:C,scon!L:L,"")</f>
        <v>0</v>
      </c>
      <c r="K2023" s="31"/>
      <c r="L2023" s="31"/>
      <c r="M2023" s="33" t="str">
        <f t="shared" si="155"/>
        <v/>
      </c>
      <c r="N2023" s="33" t="str">
        <f t="shared" si="156"/>
        <v/>
      </c>
      <c r="O2023" s="33" t="str">
        <f t="shared" si="157"/>
        <v/>
      </c>
      <c r="P2023" s="4"/>
      <c r="Q2023" s="33" t="str">
        <f t="shared" si="158"/>
        <v/>
      </c>
      <c r="R2023" s="34" t="str">
        <f t="shared" si="159"/>
        <v/>
      </c>
    </row>
    <row r="2024" spans="1:18" x14ac:dyDescent="0.35">
      <c r="A2024" s="25">
        <v>2020</v>
      </c>
      <c r="B2024" s="26">
        <f>_xlfn.XLOOKUP(C2024,sales!C:C,scon!B:B,"")</f>
        <v>0</v>
      </c>
      <c r="C2024" s="4"/>
      <c r="D2024" s="26">
        <f>_xlfn.XLOOKUP(C2024,sales!C:C,scon!D:D,"")</f>
        <v>0</v>
      </c>
      <c r="E2024" s="26">
        <f>_xlfn.XLOOKUP(C2024,sales!C:C,scon!E:E,"")</f>
        <v>0</v>
      </c>
      <c r="F2024" s="4"/>
      <c r="G2024" s="27"/>
      <c r="H2024" s="28"/>
      <c r="I2024" s="4"/>
      <c r="J2024" s="35">
        <f>_xlfn.XLOOKUP(C2024,sales!C:C,scon!L:L,"")</f>
        <v>0</v>
      </c>
      <c r="K2024" s="31"/>
      <c r="L2024" s="31"/>
      <c r="M2024" s="33" t="str">
        <f t="shared" si="155"/>
        <v/>
      </c>
      <c r="N2024" s="33" t="str">
        <f t="shared" si="156"/>
        <v/>
      </c>
      <c r="O2024" s="33" t="str">
        <f t="shared" si="157"/>
        <v/>
      </c>
      <c r="P2024" s="4"/>
      <c r="Q2024" s="33" t="str">
        <f t="shared" si="158"/>
        <v/>
      </c>
      <c r="R2024" s="34" t="str">
        <f t="shared" si="159"/>
        <v/>
      </c>
    </row>
    <row r="2025" spans="1:18" x14ac:dyDescent="0.35">
      <c r="A2025" s="25">
        <v>2021</v>
      </c>
      <c r="B2025" s="26">
        <f>_xlfn.XLOOKUP(C2025,sales!C:C,scon!B:B,"")</f>
        <v>0</v>
      </c>
      <c r="C2025" s="4"/>
      <c r="D2025" s="26">
        <f>_xlfn.XLOOKUP(C2025,sales!C:C,scon!D:D,"")</f>
        <v>0</v>
      </c>
      <c r="E2025" s="26">
        <f>_xlfn.XLOOKUP(C2025,sales!C:C,scon!E:E,"")</f>
        <v>0</v>
      </c>
      <c r="F2025" s="4"/>
      <c r="G2025" s="27"/>
      <c r="H2025" s="28"/>
      <c r="I2025" s="4"/>
      <c r="J2025" s="35">
        <f>_xlfn.XLOOKUP(C2025,sales!C:C,scon!L:L,"")</f>
        <v>0</v>
      </c>
      <c r="K2025" s="31"/>
      <c r="L2025" s="31"/>
      <c r="M2025" s="33" t="str">
        <f t="shared" si="155"/>
        <v/>
      </c>
      <c r="N2025" s="33" t="str">
        <f t="shared" si="156"/>
        <v/>
      </c>
      <c r="O2025" s="33" t="str">
        <f t="shared" si="157"/>
        <v/>
      </c>
      <c r="P2025" s="4"/>
      <c r="Q2025" s="33" t="str">
        <f t="shared" si="158"/>
        <v/>
      </c>
      <c r="R2025" s="34" t="str">
        <f t="shared" si="159"/>
        <v/>
      </c>
    </row>
    <row r="2026" spans="1:18" x14ac:dyDescent="0.35">
      <c r="A2026" s="25">
        <v>2022</v>
      </c>
      <c r="B2026" s="26">
        <f>_xlfn.XLOOKUP(C2026,sales!C:C,scon!B:B,"")</f>
        <v>0</v>
      </c>
      <c r="C2026" s="4"/>
      <c r="D2026" s="26">
        <f>_xlfn.XLOOKUP(C2026,sales!C:C,scon!D:D,"")</f>
        <v>0</v>
      </c>
      <c r="E2026" s="26">
        <f>_xlfn.XLOOKUP(C2026,sales!C:C,scon!E:E,"")</f>
        <v>0</v>
      </c>
      <c r="F2026" s="4"/>
      <c r="G2026" s="27"/>
      <c r="H2026" s="28"/>
      <c r="I2026" s="4"/>
      <c r="J2026" s="35">
        <f>_xlfn.XLOOKUP(C2026,sales!C:C,scon!L:L,"")</f>
        <v>0</v>
      </c>
      <c r="K2026" s="31"/>
      <c r="L2026" s="31"/>
      <c r="M2026" s="33" t="str">
        <f t="shared" si="155"/>
        <v/>
      </c>
      <c r="N2026" s="33" t="str">
        <f t="shared" si="156"/>
        <v/>
      </c>
      <c r="O2026" s="33" t="str">
        <f t="shared" si="157"/>
        <v/>
      </c>
      <c r="P2026" s="4"/>
      <c r="Q2026" s="33" t="str">
        <f t="shared" si="158"/>
        <v/>
      </c>
      <c r="R2026" s="34" t="str">
        <f t="shared" si="159"/>
        <v/>
      </c>
    </row>
    <row r="2027" spans="1:18" x14ac:dyDescent="0.35">
      <c r="A2027" s="25">
        <v>2023</v>
      </c>
      <c r="B2027" s="26">
        <f>_xlfn.XLOOKUP(C2027,sales!C:C,scon!B:B,"")</f>
        <v>0</v>
      </c>
      <c r="C2027" s="4"/>
      <c r="D2027" s="26">
        <f>_xlfn.XLOOKUP(C2027,sales!C:C,scon!D:D,"")</f>
        <v>0</v>
      </c>
      <c r="E2027" s="26">
        <f>_xlfn.XLOOKUP(C2027,sales!C:C,scon!E:E,"")</f>
        <v>0</v>
      </c>
      <c r="F2027" s="4"/>
      <c r="G2027" s="27"/>
      <c r="H2027" s="28"/>
      <c r="I2027" s="4"/>
      <c r="J2027" s="35">
        <f>_xlfn.XLOOKUP(C2027,sales!C:C,scon!L:L,"")</f>
        <v>0</v>
      </c>
      <c r="K2027" s="31"/>
      <c r="L2027" s="31"/>
      <c r="M2027" s="33" t="str">
        <f t="shared" si="155"/>
        <v/>
      </c>
      <c r="N2027" s="33" t="str">
        <f t="shared" si="156"/>
        <v/>
      </c>
      <c r="O2027" s="33" t="str">
        <f t="shared" si="157"/>
        <v/>
      </c>
      <c r="P2027" s="4"/>
      <c r="Q2027" s="33" t="str">
        <f t="shared" si="158"/>
        <v/>
      </c>
      <c r="R2027" s="34" t="str">
        <f t="shared" si="159"/>
        <v/>
      </c>
    </row>
    <row r="2028" spans="1:18" x14ac:dyDescent="0.35">
      <c r="A2028" s="25">
        <v>2024</v>
      </c>
      <c r="B2028" s="26">
        <f>_xlfn.XLOOKUP(C2028,sales!C:C,scon!B:B,"")</f>
        <v>0</v>
      </c>
      <c r="C2028" s="4"/>
      <c r="D2028" s="26">
        <f>_xlfn.XLOOKUP(C2028,sales!C:C,scon!D:D,"")</f>
        <v>0</v>
      </c>
      <c r="E2028" s="26">
        <f>_xlfn.XLOOKUP(C2028,sales!C:C,scon!E:E,"")</f>
        <v>0</v>
      </c>
      <c r="F2028" s="4"/>
      <c r="G2028" s="27"/>
      <c r="H2028" s="28"/>
      <c r="I2028" s="4"/>
      <c r="J2028" s="35">
        <f>_xlfn.XLOOKUP(C2028,sales!C:C,scon!L:L,"")</f>
        <v>0</v>
      </c>
      <c r="K2028" s="31"/>
      <c r="L2028" s="31"/>
      <c r="M2028" s="33" t="str">
        <f t="shared" si="155"/>
        <v/>
      </c>
      <c r="N2028" s="33" t="str">
        <f t="shared" si="156"/>
        <v/>
      </c>
      <c r="O2028" s="33" t="str">
        <f t="shared" si="157"/>
        <v/>
      </c>
      <c r="P2028" s="4"/>
      <c r="Q2028" s="33" t="str">
        <f t="shared" si="158"/>
        <v/>
      </c>
      <c r="R2028" s="34" t="str">
        <f t="shared" si="159"/>
        <v/>
      </c>
    </row>
    <row r="2029" spans="1:18" x14ac:dyDescent="0.35">
      <c r="A2029" s="25">
        <v>2025</v>
      </c>
      <c r="B2029" s="26">
        <f>_xlfn.XLOOKUP(C2029,sales!C:C,scon!B:B,"")</f>
        <v>0</v>
      </c>
      <c r="C2029" s="4"/>
      <c r="D2029" s="26">
        <f>_xlfn.XLOOKUP(C2029,sales!C:C,scon!D:D,"")</f>
        <v>0</v>
      </c>
      <c r="E2029" s="26">
        <f>_xlfn.XLOOKUP(C2029,sales!C:C,scon!E:E,"")</f>
        <v>0</v>
      </c>
      <c r="F2029" s="4"/>
      <c r="G2029" s="27"/>
      <c r="H2029" s="28"/>
      <c r="I2029" s="4"/>
      <c r="J2029" s="35">
        <f>_xlfn.XLOOKUP(C2029,sales!C:C,scon!L:L,"")</f>
        <v>0</v>
      </c>
      <c r="K2029" s="31"/>
      <c r="L2029" s="31"/>
      <c r="M2029" s="33" t="str">
        <f t="shared" si="155"/>
        <v/>
      </c>
      <c r="N2029" s="33" t="str">
        <f t="shared" si="156"/>
        <v/>
      </c>
      <c r="O2029" s="33" t="str">
        <f t="shared" si="157"/>
        <v/>
      </c>
      <c r="P2029" s="4"/>
      <c r="Q2029" s="33" t="str">
        <f t="shared" si="158"/>
        <v/>
      </c>
      <c r="R2029" s="34" t="str">
        <f t="shared" si="159"/>
        <v/>
      </c>
    </row>
    <row r="2030" spans="1:18" x14ac:dyDescent="0.35">
      <c r="A2030" s="25">
        <v>2026</v>
      </c>
      <c r="B2030" s="26">
        <f>_xlfn.XLOOKUP(C2030,sales!C:C,scon!B:B,"")</f>
        <v>0</v>
      </c>
      <c r="C2030" s="4"/>
      <c r="D2030" s="26">
        <f>_xlfn.XLOOKUP(C2030,sales!C:C,scon!D:D,"")</f>
        <v>0</v>
      </c>
      <c r="E2030" s="26">
        <f>_xlfn.XLOOKUP(C2030,sales!C:C,scon!E:E,"")</f>
        <v>0</v>
      </c>
      <c r="F2030" s="4"/>
      <c r="G2030" s="27"/>
      <c r="H2030" s="28"/>
      <c r="I2030" s="4"/>
      <c r="J2030" s="35">
        <f>_xlfn.XLOOKUP(C2030,sales!C:C,scon!L:L,"")</f>
        <v>0</v>
      </c>
      <c r="K2030" s="31"/>
      <c r="L2030" s="31"/>
      <c r="M2030" s="33" t="str">
        <f t="shared" si="155"/>
        <v/>
      </c>
      <c r="N2030" s="33" t="str">
        <f t="shared" si="156"/>
        <v/>
      </c>
      <c r="O2030" s="33" t="str">
        <f t="shared" si="157"/>
        <v/>
      </c>
      <c r="P2030" s="4"/>
      <c r="Q2030" s="33" t="str">
        <f t="shared" si="158"/>
        <v/>
      </c>
      <c r="R2030" s="34" t="str">
        <f t="shared" si="159"/>
        <v/>
      </c>
    </row>
    <row r="2031" spans="1:18" x14ac:dyDescent="0.35">
      <c r="A2031" s="25">
        <v>2027</v>
      </c>
      <c r="B2031" s="26">
        <f>_xlfn.XLOOKUP(C2031,sales!C:C,scon!B:B,"")</f>
        <v>0</v>
      </c>
      <c r="C2031" s="4"/>
      <c r="D2031" s="26">
        <f>_xlfn.XLOOKUP(C2031,sales!C:C,scon!D:D,"")</f>
        <v>0</v>
      </c>
      <c r="E2031" s="26">
        <f>_xlfn.XLOOKUP(C2031,sales!C:C,scon!E:E,"")</f>
        <v>0</v>
      </c>
      <c r="F2031" s="4"/>
      <c r="G2031" s="27"/>
      <c r="H2031" s="28"/>
      <c r="I2031" s="4"/>
      <c r="J2031" s="35">
        <f>_xlfn.XLOOKUP(C2031,sales!C:C,scon!L:L,"")</f>
        <v>0</v>
      </c>
      <c r="K2031" s="31"/>
      <c r="L2031" s="31"/>
      <c r="M2031" s="33" t="str">
        <f t="shared" si="155"/>
        <v/>
      </c>
      <c r="N2031" s="33" t="str">
        <f t="shared" si="156"/>
        <v/>
      </c>
      <c r="O2031" s="33" t="str">
        <f t="shared" si="157"/>
        <v/>
      </c>
      <c r="P2031" s="4"/>
      <c r="Q2031" s="33" t="str">
        <f t="shared" si="158"/>
        <v/>
      </c>
      <c r="R2031" s="34" t="str">
        <f t="shared" si="159"/>
        <v/>
      </c>
    </row>
    <row r="2032" spans="1:18" x14ac:dyDescent="0.35">
      <c r="A2032" s="25">
        <v>2028</v>
      </c>
      <c r="B2032" s="26">
        <f>_xlfn.XLOOKUP(C2032,sales!C:C,scon!B:B,"")</f>
        <v>0</v>
      </c>
      <c r="C2032" s="4"/>
      <c r="D2032" s="26">
        <f>_xlfn.XLOOKUP(C2032,sales!C:C,scon!D:D,"")</f>
        <v>0</v>
      </c>
      <c r="E2032" s="26">
        <f>_xlfn.XLOOKUP(C2032,sales!C:C,scon!E:E,"")</f>
        <v>0</v>
      </c>
      <c r="F2032" s="4"/>
      <c r="G2032" s="27"/>
      <c r="H2032" s="28"/>
      <c r="I2032" s="4"/>
      <c r="J2032" s="35">
        <f>_xlfn.XLOOKUP(C2032,sales!C:C,scon!L:L,"")</f>
        <v>0</v>
      </c>
      <c r="K2032" s="31"/>
      <c r="L2032" s="31"/>
      <c r="M2032" s="33" t="str">
        <f t="shared" si="155"/>
        <v/>
      </c>
      <c r="N2032" s="33" t="str">
        <f t="shared" si="156"/>
        <v/>
      </c>
      <c r="O2032" s="33" t="str">
        <f t="shared" si="157"/>
        <v/>
      </c>
      <c r="P2032" s="4"/>
      <c r="Q2032" s="33" t="str">
        <f t="shared" si="158"/>
        <v/>
      </c>
      <c r="R2032" s="34" t="str">
        <f t="shared" si="159"/>
        <v/>
      </c>
    </row>
    <row r="2033" spans="1:18" x14ac:dyDescent="0.35">
      <c r="A2033" s="25">
        <v>2029</v>
      </c>
      <c r="B2033" s="26">
        <f>_xlfn.XLOOKUP(C2033,sales!C:C,scon!B:B,"")</f>
        <v>0</v>
      </c>
      <c r="C2033" s="4"/>
      <c r="D2033" s="26">
        <f>_xlfn.XLOOKUP(C2033,sales!C:C,scon!D:D,"")</f>
        <v>0</v>
      </c>
      <c r="E2033" s="26">
        <f>_xlfn.XLOOKUP(C2033,sales!C:C,scon!E:E,"")</f>
        <v>0</v>
      </c>
      <c r="F2033" s="4"/>
      <c r="G2033" s="27"/>
      <c r="H2033" s="28"/>
      <c r="I2033" s="4"/>
      <c r="J2033" s="35">
        <f>_xlfn.XLOOKUP(C2033,sales!C:C,scon!L:L,"")</f>
        <v>0</v>
      </c>
      <c r="K2033" s="31"/>
      <c r="L2033" s="31"/>
      <c r="M2033" s="33" t="str">
        <f t="shared" si="155"/>
        <v/>
      </c>
      <c r="N2033" s="33" t="str">
        <f t="shared" si="156"/>
        <v/>
      </c>
      <c r="O2033" s="33" t="str">
        <f t="shared" si="157"/>
        <v/>
      </c>
      <c r="P2033" s="4"/>
      <c r="Q2033" s="33" t="str">
        <f t="shared" si="158"/>
        <v/>
      </c>
      <c r="R2033" s="34" t="str">
        <f t="shared" si="159"/>
        <v/>
      </c>
    </row>
    <row r="2034" spans="1:18" x14ac:dyDescent="0.35">
      <c r="A2034" s="25">
        <v>2030</v>
      </c>
      <c r="B2034" s="26">
        <f>_xlfn.XLOOKUP(C2034,sales!C:C,scon!B:B,"")</f>
        <v>0</v>
      </c>
      <c r="C2034" s="4"/>
      <c r="D2034" s="26">
        <f>_xlfn.XLOOKUP(C2034,sales!C:C,scon!D:D,"")</f>
        <v>0</v>
      </c>
      <c r="E2034" s="26">
        <f>_xlfn.XLOOKUP(C2034,sales!C:C,scon!E:E,"")</f>
        <v>0</v>
      </c>
      <c r="F2034" s="4"/>
      <c r="G2034" s="27"/>
      <c r="H2034" s="28"/>
      <c r="I2034" s="4"/>
      <c r="J2034" s="35">
        <f>_xlfn.XLOOKUP(C2034,sales!C:C,scon!L:L,"")</f>
        <v>0</v>
      </c>
      <c r="K2034" s="31"/>
      <c r="L2034" s="31"/>
      <c r="M2034" s="33" t="str">
        <f t="shared" si="155"/>
        <v/>
      </c>
      <c r="N2034" s="33" t="str">
        <f t="shared" si="156"/>
        <v/>
      </c>
      <c r="O2034" s="33" t="str">
        <f t="shared" si="157"/>
        <v/>
      </c>
      <c r="P2034" s="4"/>
      <c r="Q2034" s="33" t="str">
        <f t="shared" si="158"/>
        <v/>
      </c>
      <c r="R2034" s="34" t="str">
        <f t="shared" si="159"/>
        <v/>
      </c>
    </row>
    <row r="2035" spans="1:18" x14ac:dyDescent="0.35">
      <c r="A2035" s="25">
        <v>2031</v>
      </c>
      <c r="B2035" s="26">
        <f>_xlfn.XLOOKUP(C2035,sales!C:C,scon!B:B,"")</f>
        <v>0</v>
      </c>
      <c r="C2035" s="4"/>
      <c r="D2035" s="26">
        <f>_xlfn.XLOOKUP(C2035,sales!C:C,scon!D:D,"")</f>
        <v>0</v>
      </c>
      <c r="E2035" s="26">
        <f>_xlfn.XLOOKUP(C2035,sales!C:C,scon!E:E,"")</f>
        <v>0</v>
      </c>
      <c r="F2035" s="4"/>
      <c r="G2035" s="27"/>
      <c r="H2035" s="28"/>
      <c r="I2035" s="4"/>
      <c r="J2035" s="35">
        <f>_xlfn.XLOOKUP(C2035,sales!C:C,scon!L:L,"")</f>
        <v>0</v>
      </c>
      <c r="K2035" s="31"/>
      <c r="L2035" s="31"/>
      <c r="M2035" s="33" t="str">
        <f t="shared" si="155"/>
        <v/>
      </c>
      <c r="N2035" s="33" t="str">
        <f t="shared" si="156"/>
        <v/>
      </c>
      <c r="O2035" s="33" t="str">
        <f t="shared" si="157"/>
        <v/>
      </c>
      <c r="P2035" s="4"/>
      <c r="Q2035" s="33" t="str">
        <f t="shared" si="158"/>
        <v/>
      </c>
      <c r="R2035" s="34" t="str">
        <f t="shared" si="159"/>
        <v/>
      </c>
    </row>
    <row r="2036" spans="1:18" x14ac:dyDescent="0.35">
      <c r="A2036" s="25">
        <v>2032</v>
      </c>
      <c r="B2036" s="26">
        <f>_xlfn.XLOOKUP(C2036,sales!C:C,scon!B:B,"")</f>
        <v>0</v>
      </c>
      <c r="C2036" s="4"/>
      <c r="D2036" s="26">
        <f>_xlfn.XLOOKUP(C2036,sales!C:C,scon!D:D,"")</f>
        <v>0</v>
      </c>
      <c r="E2036" s="26">
        <f>_xlfn.XLOOKUP(C2036,sales!C:C,scon!E:E,"")</f>
        <v>0</v>
      </c>
      <c r="F2036" s="4"/>
      <c r="G2036" s="27"/>
      <c r="H2036" s="28"/>
      <c r="I2036" s="4"/>
      <c r="J2036" s="35">
        <f>_xlfn.XLOOKUP(C2036,sales!C:C,scon!L:L,"")</f>
        <v>0</v>
      </c>
      <c r="K2036" s="31"/>
      <c r="L2036" s="31"/>
      <c r="M2036" s="33" t="str">
        <f t="shared" si="155"/>
        <v/>
      </c>
      <c r="N2036" s="33" t="str">
        <f t="shared" si="156"/>
        <v/>
      </c>
      <c r="O2036" s="33" t="str">
        <f t="shared" si="157"/>
        <v/>
      </c>
      <c r="P2036" s="4"/>
      <c r="Q2036" s="33" t="str">
        <f t="shared" si="158"/>
        <v/>
      </c>
      <c r="R2036" s="34" t="str">
        <f t="shared" si="159"/>
        <v/>
      </c>
    </row>
    <row r="2037" spans="1:18" x14ac:dyDescent="0.35">
      <c r="A2037" s="25">
        <v>2033</v>
      </c>
      <c r="B2037" s="26">
        <f>_xlfn.XLOOKUP(C2037,sales!C:C,scon!B:B,"")</f>
        <v>0</v>
      </c>
      <c r="C2037" s="4"/>
      <c r="D2037" s="26">
        <f>_xlfn.XLOOKUP(C2037,sales!C:C,scon!D:D,"")</f>
        <v>0</v>
      </c>
      <c r="E2037" s="26">
        <f>_xlfn.XLOOKUP(C2037,sales!C:C,scon!E:E,"")</f>
        <v>0</v>
      </c>
      <c r="F2037" s="4"/>
      <c r="G2037" s="27"/>
      <c r="H2037" s="28"/>
      <c r="I2037" s="4"/>
      <c r="J2037" s="35">
        <f>_xlfn.XLOOKUP(C2037,sales!C:C,scon!L:L,"")</f>
        <v>0</v>
      </c>
      <c r="K2037" s="31"/>
      <c r="L2037" s="31"/>
      <c r="M2037" s="33" t="str">
        <f t="shared" si="155"/>
        <v/>
      </c>
      <c r="N2037" s="33" t="str">
        <f t="shared" si="156"/>
        <v/>
      </c>
      <c r="O2037" s="33" t="str">
        <f t="shared" si="157"/>
        <v/>
      </c>
      <c r="P2037" s="4"/>
      <c r="Q2037" s="33" t="str">
        <f t="shared" si="158"/>
        <v/>
      </c>
      <c r="R2037" s="34" t="str">
        <f t="shared" si="159"/>
        <v/>
      </c>
    </row>
    <row r="2038" spans="1:18" x14ac:dyDescent="0.35">
      <c r="A2038" s="25">
        <v>2034</v>
      </c>
      <c r="B2038" s="26">
        <f>_xlfn.XLOOKUP(C2038,sales!C:C,scon!B:B,"")</f>
        <v>0</v>
      </c>
      <c r="C2038" s="4"/>
      <c r="D2038" s="26">
        <f>_xlfn.XLOOKUP(C2038,sales!C:C,scon!D:D,"")</f>
        <v>0</v>
      </c>
      <c r="E2038" s="26">
        <f>_xlfn.XLOOKUP(C2038,sales!C:C,scon!E:E,"")</f>
        <v>0</v>
      </c>
      <c r="F2038" s="4"/>
      <c r="G2038" s="27"/>
      <c r="H2038" s="28"/>
      <c r="I2038" s="4"/>
      <c r="J2038" s="35">
        <f>_xlfn.XLOOKUP(C2038,sales!C:C,scon!L:L,"")</f>
        <v>0</v>
      </c>
      <c r="K2038" s="31"/>
      <c r="L2038" s="31"/>
      <c r="M2038" s="33" t="str">
        <f t="shared" si="155"/>
        <v/>
      </c>
      <c r="N2038" s="33" t="str">
        <f t="shared" si="156"/>
        <v/>
      </c>
      <c r="O2038" s="33" t="str">
        <f t="shared" si="157"/>
        <v/>
      </c>
      <c r="P2038" s="4"/>
      <c r="Q2038" s="33" t="str">
        <f t="shared" si="158"/>
        <v/>
      </c>
      <c r="R2038" s="34" t="str">
        <f t="shared" si="159"/>
        <v/>
      </c>
    </row>
    <row r="2039" spans="1:18" x14ac:dyDescent="0.35">
      <c r="A2039" s="25">
        <v>2035</v>
      </c>
      <c r="B2039" s="26">
        <f>_xlfn.XLOOKUP(C2039,sales!C:C,scon!B:B,"")</f>
        <v>0</v>
      </c>
      <c r="C2039" s="4"/>
      <c r="D2039" s="26">
        <f>_xlfn.XLOOKUP(C2039,sales!C:C,scon!D:D,"")</f>
        <v>0</v>
      </c>
      <c r="E2039" s="26">
        <f>_xlfn.XLOOKUP(C2039,sales!C:C,scon!E:E,"")</f>
        <v>0</v>
      </c>
      <c r="F2039" s="4"/>
      <c r="G2039" s="27"/>
      <c r="H2039" s="28"/>
      <c r="I2039" s="4"/>
      <c r="J2039" s="35">
        <f>_xlfn.XLOOKUP(C2039,sales!C:C,scon!L:L,"")</f>
        <v>0</v>
      </c>
      <c r="K2039" s="31"/>
      <c r="L2039" s="31"/>
      <c r="M2039" s="33" t="str">
        <f t="shared" si="155"/>
        <v/>
      </c>
      <c r="N2039" s="33" t="str">
        <f t="shared" si="156"/>
        <v/>
      </c>
      <c r="O2039" s="33" t="str">
        <f t="shared" si="157"/>
        <v/>
      </c>
      <c r="P2039" s="4"/>
      <c r="Q2039" s="33" t="str">
        <f t="shared" si="158"/>
        <v/>
      </c>
      <c r="R2039" s="34" t="str">
        <f t="shared" si="159"/>
        <v/>
      </c>
    </row>
    <row r="2040" spans="1:18" x14ac:dyDescent="0.35">
      <c r="A2040" s="25">
        <v>2036</v>
      </c>
      <c r="B2040" s="26">
        <f>_xlfn.XLOOKUP(C2040,sales!C:C,scon!B:B,"")</f>
        <v>0</v>
      </c>
      <c r="C2040" s="4"/>
      <c r="D2040" s="26">
        <f>_xlfn.XLOOKUP(C2040,sales!C:C,scon!D:D,"")</f>
        <v>0</v>
      </c>
      <c r="E2040" s="26">
        <f>_xlfn.XLOOKUP(C2040,sales!C:C,scon!E:E,"")</f>
        <v>0</v>
      </c>
      <c r="F2040" s="4"/>
      <c r="G2040" s="27"/>
      <c r="H2040" s="28"/>
      <c r="I2040" s="4"/>
      <c r="J2040" s="35">
        <f>_xlfn.XLOOKUP(C2040,sales!C:C,scon!L:L,"")</f>
        <v>0</v>
      </c>
      <c r="K2040" s="31"/>
      <c r="L2040" s="31"/>
      <c r="M2040" s="33" t="str">
        <f t="shared" si="155"/>
        <v/>
      </c>
      <c r="N2040" s="33" t="str">
        <f t="shared" si="156"/>
        <v/>
      </c>
      <c r="O2040" s="33" t="str">
        <f t="shared" si="157"/>
        <v/>
      </c>
      <c r="P2040" s="4"/>
      <c r="Q2040" s="33" t="str">
        <f t="shared" si="158"/>
        <v/>
      </c>
      <c r="R2040" s="34" t="str">
        <f t="shared" si="159"/>
        <v/>
      </c>
    </row>
    <row r="2041" spans="1:18" x14ac:dyDescent="0.35">
      <c r="A2041" s="25">
        <v>2037</v>
      </c>
      <c r="B2041" s="26">
        <f>_xlfn.XLOOKUP(C2041,sales!C:C,scon!B:B,"")</f>
        <v>0</v>
      </c>
      <c r="C2041" s="4"/>
      <c r="D2041" s="26">
        <f>_xlfn.XLOOKUP(C2041,sales!C:C,scon!D:D,"")</f>
        <v>0</v>
      </c>
      <c r="E2041" s="26">
        <f>_xlfn.XLOOKUP(C2041,sales!C:C,scon!E:E,"")</f>
        <v>0</v>
      </c>
      <c r="F2041" s="4"/>
      <c r="G2041" s="27"/>
      <c r="H2041" s="28"/>
      <c r="I2041" s="4"/>
      <c r="J2041" s="35">
        <f>_xlfn.XLOOKUP(C2041,sales!C:C,scon!L:L,"")</f>
        <v>0</v>
      </c>
      <c r="K2041" s="31"/>
      <c r="L2041" s="31"/>
      <c r="M2041" s="33" t="str">
        <f t="shared" si="155"/>
        <v/>
      </c>
      <c r="N2041" s="33" t="str">
        <f t="shared" si="156"/>
        <v/>
      </c>
      <c r="O2041" s="33" t="str">
        <f t="shared" si="157"/>
        <v/>
      </c>
      <c r="P2041" s="4"/>
      <c r="Q2041" s="33" t="str">
        <f t="shared" si="158"/>
        <v/>
      </c>
      <c r="R2041" s="34" t="str">
        <f t="shared" si="159"/>
        <v/>
      </c>
    </row>
    <row r="2042" spans="1:18" x14ac:dyDescent="0.35">
      <c r="A2042" s="25">
        <v>2038</v>
      </c>
      <c r="B2042" s="26">
        <f>_xlfn.XLOOKUP(C2042,sales!C:C,scon!B:B,"")</f>
        <v>0</v>
      </c>
      <c r="C2042" s="4"/>
      <c r="D2042" s="26">
        <f>_xlfn.XLOOKUP(C2042,sales!C:C,scon!D:D,"")</f>
        <v>0</v>
      </c>
      <c r="E2042" s="26">
        <f>_xlfn.XLOOKUP(C2042,sales!C:C,scon!E:E,"")</f>
        <v>0</v>
      </c>
      <c r="F2042" s="4"/>
      <c r="G2042" s="27"/>
      <c r="H2042" s="28"/>
      <c r="I2042" s="4"/>
      <c r="J2042" s="35">
        <f>_xlfn.XLOOKUP(C2042,sales!C:C,scon!L:L,"")</f>
        <v>0</v>
      </c>
      <c r="K2042" s="31"/>
      <c r="L2042" s="31"/>
      <c r="M2042" s="33" t="str">
        <f t="shared" si="155"/>
        <v/>
      </c>
      <c r="N2042" s="33" t="str">
        <f t="shared" si="156"/>
        <v/>
      </c>
      <c r="O2042" s="33" t="str">
        <f t="shared" si="157"/>
        <v/>
      </c>
      <c r="P2042" s="4"/>
      <c r="Q2042" s="33" t="str">
        <f t="shared" si="158"/>
        <v/>
      </c>
      <c r="R2042" s="34" t="str">
        <f t="shared" si="159"/>
        <v/>
      </c>
    </row>
    <row r="2043" spans="1:18" x14ac:dyDescent="0.35">
      <c r="A2043" s="25">
        <v>2039</v>
      </c>
      <c r="B2043" s="26">
        <f>_xlfn.XLOOKUP(C2043,sales!C:C,scon!B:B,"")</f>
        <v>0</v>
      </c>
      <c r="C2043" s="4"/>
      <c r="D2043" s="26">
        <f>_xlfn.XLOOKUP(C2043,sales!C:C,scon!D:D,"")</f>
        <v>0</v>
      </c>
      <c r="E2043" s="26">
        <f>_xlfn.XLOOKUP(C2043,sales!C:C,scon!E:E,"")</f>
        <v>0</v>
      </c>
      <c r="F2043" s="4"/>
      <c r="G2043" s="27"/>
      <c r="H2043" s="28"/>
      <c r="I2043" s="4"/>
      <c r="J2043" s="35">
        <f>_xlfn.XLOOKUP(C2043,sales!C:C,scon!L:L,"")</f>
        <v>0</v>
      </c>
      <c r="K2043" s="31"/>
      <c r="L2043" s="31"/>
      <c r="M2043" s="33" t="str">
        <f t="shared" si="155"/>
        <v/>
      </c>
      <c r="N2043" s="33" t="str">
        <f t="shared" si="156"/>
        <v/>
      </c>
      <c r="O2043" s="33" t="str">
        <f t="shared" si="157"/>
        <v/>
      </c>
      <c r="P2043" s="4"/>
      <c r="Q2043" s="33" t="str">
        <f t="shared" si="158"/>
        <v/>
      </c>
      <c r="R2043" s="34" t="str">
        <f t="shared" si="159"/>
        <v/>
      </c>
    </row>
    <row r="2044" spans="1:18" x14ac:dyDescent="0.35">
      <c r="A2044" s="25">
        <v>2040</v>
      </c>
      <c r="B2044" s="26">
        <f>_xlfn.XLOOKUP(C2044,sales!C:C,scon!B:B,"")</f>
        <v>0</v>
      </c>
      <c r="C2044" s="4"/>
      <c r="D2044" s="26">
        <f>_xlfn.XLOOKUP(C2044,sales!C:C,scon!D:D,"")</f>
        <v>0</v>
      </c>
      <c r="E2044" s="26">
        <f>_xlfn.XLOOKUP(C2044,sales!C:C,scon!E:E,"")</f>
        <v>0</v>
      </c>
      <c r="F2044" s="4"/>
      <c r="G2044" s="27"/>
      <c r="H2044" s="28"/>
      <c r="I2044" s="4"/>
      <c r="J2044" s="35">
        <f>_xlfn.XLOOKUP(C2044,sales!C:C,scon!L:L,"")</f>
        <v>0</v>
      </c>
      <c r="K2044" s="31"/>
      <c r="L2044" s="31"/>
      <c r="M2044" s="33" t="str">
        <f t="shared" si="155"/>
        <v/>
      </c>
      <c r="N2044" s="33" t="str">
        <f t="shared" si="156"/>
        <v/>
      </c>
      <c r="O2044" s="33" t="str">
        <f t="shared" si="157"/>
        <v/>
      </c>
      <c r="P2044" s="4"/>
      <c r="Q2044" s="33" t="str">
        <f t="shared" si="158"/>
        <v/>
      </c>
      <c r="R2044" s="34" t="str">
        <f t="shared" si="159"/>
        <v/>
      </c>
    </row>
    <row r="2045" spans="1:18" x14ac:dyDescent="0.35">
      <c r="A2045" s="25">
        <v>2041</v>
      </c>
      <c r="B2045" s="26">
        <f>_xlfn.XLOOKUP(C2045,sales!C:C,scon!B:B,"")</f>
        <v>0</v>
      </c>
      <c r="C2045" s="4"/>
      <c r="D2045" s="26">
        <f>_xlfn.XLOOKUP(C2045,sales!C:C,scon!D:D,"")</f>
        <v>0</v>
      </c>
      <c r="E2045" s="26">
        <f>_xlfn.XLOOKUP(C2045,sales!C:C,scon!E:E,"")</f>
        <v>0</v>
      </c>
      <c r="F2045" s="4"/>
      <c r="G2045" s="27"/>
      <c r="H2045" s="28"/>
      <c r="I2045" s="4"/>
      <c r="J2045" s="35">
        <f>_xlfn.XLOOKUP(C2045,sales!C:C,scon!L:L,"")</f>
        <v>0</v>
      </c>
      <c r="K2045" s="31"/>
      <c r="L2045" s="31"/>
      <c r="M2045" s="33" t="str">
        <f t="shared" si="155"/>
        <v/>
      </c>
      <c r="N2045" s="33" t="str">
        <f t="shared" si="156"/>
        <v/>
      </c>
      <c r="O2045" s="33" t="str">
        <f t="shared" si="157"/>
        <v/>
      </c>
      <c r="P2045" s="4"/>
      <c r="Q2045" s="33" t="str">
        <f t="shared" si="158"/>
        <v/>
      </c>
      <c r="R2045" s="34" t="str">
        <f t="shared" si="159"/>
        <v/>
      </c>
    </row>
    <row r="2046" spans="1:18" x14ac:dyDescent="0.35">
      <c r="A2046" s="25">
        <v>2042</v>
      </c>
      <c r="B2046" s="26">
        <f>_xlfn.XLOOKUP(C2046,sales!C:C,scon!B:B,"")</f>
        <v>0</v>
      </c>
      <c r="C2046" s="4"/>
      <c r="D2046" s="26">
        <f>_xlfn.XLOOKUP(C2046,sales!C:C,scon!D:D,"")</f>
        <v>0</v>
      </c>
      <c r="E2046" s="26">
        <f>_xlfn.XLOOKUP(C2046,sales!C:C,scon!E:E,"")</f>
        <v>0</v>
      </c>
      <c r="F2046" s="4"/>
      <c r="G2046" s="27"/>
      <c r="H2046" s="28"/>
      <c r="I2046" s="4"/>
      <c r="J2046" s="35">
        <f>_xlfn.XLOOKUP(C2046,sales!C:C,scon!L:L,"")</f>
        <v>0</v>
      </c>
      <c r="K2046" s="31"/>
      <c r="L2046" s="31"/>
      <c r="M2046" s="33" t="str">
        <f t="shared" si="155"/>
        <v/>
      </c>
      <c r="N2046" s="33" t="str">
        <f t="shared" si="156"/>
        <v/>
      </c>
      <c r="O2046" s="33" t="str">
        <f t="shared" si="157"/>
        <v/>
      </c>
      <c r="P2046" s="4"/>
      <c r="Q2046" s="33" t="str">
        <f t="shared" si="158"/>
        <v/>
      </c>
      <c r="R2046" s="34" t="str">
        <f t="shared" si="159"/>
        <v/>
      </c>
    </row>
    <row r="2047" spans="1:18" x14ac:dyDescent="0.35">
      <c r="A2047" s="25">
        <v>2043</v>
      </c>
      <c r="B2047" s="26">
        <f>_xlfn.XLOOKUP(C2047,sales!C:C,scon!B:B,"")</f>
        <v>0</v>
      </c>
      <c r="C2047" s="4"/>
      <c r="D2047" s="26">
        <f>_xlfn.XLOOKUP(C2047,sales!C:C,scon!D:D,"")</f>
        <v>0</v>
      </c>
      <c r="E2047" s="26">
        <f>_xlfn.XLOOKUP(C2047,sales!C:C,scon!E:E,"")</f>
        <v>0</v>
      </c>
      <c r="F2047" s="4"/>
      <c r="G2047" s="27"/>
      <c r="H2047" s="28"/>
      <c r="I2047" s="4"/>
      <c r="J2047" s="35">
        <f>_xlfn.XLOOKUP(C2047,sales!C:C,scon!L:L,"")</f>
        <v>0</v>
      </c>
      <c r="K2047" s="31"/>
      <c r="L2047" s="31"/>
      <c r="M2047" s="33" t="str">
        <f t="shared" si="155"/>
        <v/>
      </c>
      <c r="N2047" s="33" t="str">
        <f t="shared" si="156"/>
        <v/>
      </c>
      <c r="O2047" s="33" t="str">
        <f t="shared" si="157"/>
        <v/>
      </c>
      <c r="P2047" s="4"/>
      <c r="Q2047" s="33" t="str">
        <f t="shared" si="158"/>
        <v/>
      </c>
      <c r="R2047" s="34" t="str">
        <f t="shared" si="159"/>
        <v/>
      </c>
    </row>
    <row r="2048" spans="1:18" x14ac:dyDescent="0.35">
      <c r="A2048" s="25">
        <v>2044</v>
      </c>
      <c r="B2048" s="26">
        <f>_xlfn.XLOOKUP(C2048,sales!C:C,scon!B:B,"")</f>
        <v>0</v>
      </c>
      <c r="C2048" s="4"/>
      <c r="D2048" s="26">
        <f>_xlfn.XLOOKUP(C2048,sales!C:C,scon!D:D,"")</f>
        <v>0</v>
      </c>
      <c r="E2048" s="26">
        <f>_xlfn.XLOOKUP(C2048,sales!C:C,scon!E:E,"")</f>
        <v>0</v>
      </c>
      <c r="F2048" s="4"/>
      <c r="G2048" s="27"/>
      <c r="H2048" s="28"/>
      <c r="I2048" s="4"/>
      <c r="J2048" s="35">
        <f>_xlfn.XLOOKUP(C2048,sales!C:C,scon!L:L,"")</f>
        <v>0</v>
      </c>
      <c r="K2048" s="31"/>
      <c r="L2048" s="31"/>
      <c r="M2048" s="33" t="str">
        <f t="shared" si="155"/>
        <v/>
      </c>
      <c r="N2048" s="33" t="str">
        <f t="shared" si="156"/>
        <v/>
      </c>
      <c r="O2048" s="33" t="str">
        <f t="shared" si="157"/>
        <v/>
      </c>
      <c r="P2048" s="4"/>
      <c r="Q2048" s="33" t="str">
        <f t="shared" si="158"/>
        <v/>
      </c>
      <c r="R2048" s="34" t="str">
        <f t="shared" si="159"/>
        <v/>
      </c>
    </row>
    <row r="2049" spans="1:18" x14ac:dyDescent="0.35">
      <c r="A2049" s="25">
        <v>2045</v>
      </c>
      <c r="B2049" s="26">
        <f>_xlfn.XLOOKUP(C2049,sales!C:C,scon!B:B,"")</f>
        <v>0</v>
      </c>
      <c r="C2049" s="4"/>
      <c r="D2049" s="26">
        <f>_xlfn.XLOOKUP(C2049,sales!C:C,scon!D:D,"")</f>
        <v>0</v>
      </c>
      <c r="E2049" s="26">
        <f>_xlfn.XLOOKUP(C2049,sales!C:C,scon!E:E,"")</f>
        <v>0</v>
      </c>
      <c r="F2049" s="4"/>
      <c r="G2049" s="27"/>
      <c r="H2049" s="28"/>
      <c r="I2049" s="4"/>
      <c r="J2049" s="35">
        <f>_xlfn.XLOOKUP(C2049,sales!C:C,scon!L:L,"")</f>
        <v>0</v>
      </c>
      <c r="K2049" s="31"/>
      <c r="L2049" s="31"/>
      <c r="M2049" s="33" t="str">
        <f t="shared" si="155"/>
        <v/>
      </c>
      <c r="N2049" s="33" t="str">
        <f t="shared" si="156"/>
        <v/>
      </c>
      <c r="O2049" s="33" t="str">
        <f t="shared" si="157"/>
        <v/>
      </c>
      <c r="P2049" s="4"/>
      <c r="Q2049" s="33" t="str">
        <f t="shared" si="158"/>
        <v/>
      </c>
      <c r="R2049" s="34" t="str">
        <f t="shared" si="159"/>
        <v/>
      </c>
    </row>
    <row r="2050" spans="1:18" x14ac:dyDescent="0.35">
      <c r="A2050" s="25">
        <v>2046</v>
      </c>
      <c r="B2050" s="26">
        <f>_xlfn.XLOOKUP(C2050,sales!C:C,scon!B:B,"")</f>
        <v>0</v>
      </c>
      <c r="C2050" s="4"/>
      <c r="D2050" s="26">
        <f>_xlfn.XLOOKUP(C2050,sales!C:C,scon!D:D,"")</f>
        <v>0</v>
      </c>
      <c r="E2050" s="26">
        <f>_xlfn.XLOOKUP(C2050,sales!C:C,scon!E:E,"")</f>
        <v>0</v>
      </c>
      <c r="F2050" s="4"/>
      <c r="G2050" s="27"/>
      <c r="H2050" s="28"/>
      <c r="I2050" s="4"/>
      <c r="J2050" s="35">
        <f>_xlfn.XLOOKUP(C2050,sales!C:C,scon!L:L,"")</f>
        <v>0</v>
      </c>
      <c r="K2050" s="31"/>
      <c r="L2050" s="31"/>
      <c r="M2050" s="33" t="str">
        <f t="shared" si="155"/>
        <v/>
      </c>
      <c r="N2050" s="33" t="str">
        <f t="shared" si="156"/>
        <v/>
      </c>
      <c r="O2050" s="33" t="str">
        <f t="shared" si="157"/>
        <v/>
      </c>
      <c r="P2050" s="4"/>
      <c r="Q2050" s="33" t="str">
        <f t="shared" si="158"/>
        <v/>
      </c>
      <c r="R2050" s="34" t="str">
        <f t="shared" si="159"/>
        <v/>
      </c>
    </row>
    <row r="2051" spans="1:18" x14ac:dyDescent="0.35">
      <c r="A2051" s="25">
        <v>2047</v>
      </c>
      <c r="B2051" s="26">
        <f>_xlfn.XLOOKUP(C2051,sales!C:C,scon!B:B,"")</f>
        <v>0</v>
      </c>
      <c r="C2051" s="4"/>
      <c r="D2051" s="26">
        <f>_xlfn.XLOOKUP(C2051,sales!C:C,scon!D:D,"")</f>
        <v>0</v>
      </c>
      <c r="E2051" s="26">
        <f>_xlfn.XLOOKUP(C2051,sales!C:C,scon!E:E,"")</f>
        <v>0</v>
      </c>
      <c r="F2051" s="4"/>
      <c r="G2051" s="27"/>
      <c r="H2051" s="28"/>
      <c r="I2051" s="4"/>
      <c r="J2051" s="35">
        <f>_xlfn.XLOOKUP(C2051,sales!C:C,scon!L:L,"")</f>
        <v>0</v>
      </c>
      <c r="K2051" s="31"/>
      <c r="L2051" s="31"/>
      <c r="M2051" s="33" t="str">
        <f t="shared" si="155"/>
        <v/>
      </c>
      <c r="N2051" s="33" t="str">
        <f t="shared" si="156"/>
        <v/>
      </c>
      <c r="O2051" s="33" t="str">
        <f t="shared" si="157"/>
        <v/>
      </c>
      <c r="P2051" s="4"/>
      <c r="Q2051" s="33" t="str">
        <f t="shared" si="158"/>
        <v/>
      </c>
      <c r="R2051" s="34" t="str">
        <f t="shared" si="159"/>
        <v/>
      </c>
    </row>
    <row r="2052" spans="1:18" x14ac:dyDescent="0.35">
      <c r="A2052" s="25">
        <v>2048</v>
      </c>
      <c r="B2052" s="26">
        <f>_xlfn.XLOOKUP(C2052,sales!C:C,scon!B:B,"")</f>
        <v>0</v>
      </c>
      <c r="C2052" s="4"/>
      <c r="D2052" s="26">
        <f>_xlfn.XLOOKUP(C2052,sales!C:C,scon!D:D,"")</f>
        <v>0</v>
      </c>
      <c r="E2052" s="26">
        <f>_xlfn.XLOOKUP(C2052,sales!C:C,scon!E:E,"")</f>
        <v>0</v>
      </c>
      <c r="F2052" s="4"/>
      <c r="G2052" s="27"/>
      <c r="H2052" s="28"/>
      <c r="I2052" s="4"/>
      <c r="J2052" s="35">
        <f>_xlfn.XLOOKUP(C2052,sales!C:C,scon!L:L,"")</f>
        <v>0</v>
      </c>
      <c r="K2052" s="31"/>
      <c r="L2052" s="31"/>
      <c r="M2052" s="33" t="str">
        <f t="shared" si="155"/>
        <v/>
      </c>
      <c r="N2052" s="33" t="str">
        <f t="shared" si="156"/>
        <v/>
      </c>
      <c r="O2052" s="33" t="str">
        <f t="shared" si="157"/>
        <v/>
      </c>
      <c r="P2052" s="4"/>
      <c r="Q2052" s="33" t="str">
        <f t="shared" si="158"/>
        <v/>
      </c>
      <c r="R2052" s="34" t="str">
        <f t="shared" si="159"/>
        <v/>
      </c>
    </row>
    <row r="2053" spans="1:18" x14ac:dyDescent="0.35">
      <c r="A2053" s="25">
        <v>2049</v>
      </c>
      <c r="B2053" s="26">
        <f>_xlfn.XLOOKUP(C2053,sales!C:C,scon!B:B,"")</f>
        <v>0</v>
      </c>
      <c r="C2053" s="4"/>
      <c r="D2053" s="26">
        <f>_xlfn.XLOOKUP(C2053,sales!C:C,scon!D:D,"")</f>
        <v>0</v>
      </c>
      <c r="E2053" s="26">
        <f>_xlfn.XLOOKUP(C2053,sales!C:C,scon!E:E,"")</f>
        <v>0</v>
      </c>
      <c r="F2053" s="4"/>
      <c r="G2053" s="27"/>
      <c r="H2053" s="28"/>
      <c r="I2053" s="4"/>
      <c r="J2053" s="35">
        <f>_xlfn.XLOOKUP(C2053,sales!C:C,scon!L:L,"")</f>
        <v>0</v>
      </c>
      <c r="K2053" s="31"/>
      <c r="L2053" s="31"/>
      <c r="M2053" s="33" t="str">
        <f t="shared" ref="M2053:M2116" si="160">IF(I2053="","",J2053*I2053)</f>
        <v/>
      </c>
      <c r="N2053" s="33" t="str">
        <f t="shared" ref="N2053:N2116" si="161">IF(K2053="","",M2053 * K2053)</f>
        <v/>
      </c>
      <c r="O2053" s="33" t="str">
        <f t="shared" ref="O2053:O2116" si="162">IF(K2053="","",M2053 + N2053)</f>
        <v/>
      </c>
      <c r="P2053" s="4"/>
      <c r="Q2053" s="33" t="str">
        <f t="shared" ref="Q2053:Q2116" si="163">IF(L2053&amp;K2053="","",M2053 * L2053)</f>
        <v/>
      </c>
      <c r="R2053" s="34" t="str">
        <f t="shared" si="159"/>
        <v/>
      </c>
    </row>
    <row r="2054" spans="1:18" x14ac:dyDescent="0.35">
      <c r="A2054" s="25">
        <v>2050</v>
      </c>
      <c r="B2054" s="26">
        <f>_xlfn.XLOOKUP(C2054,sales!C:C,scon!B:B,"")</f>
        <v>0</v>
      </c>
      <c r="C2054" s="4"/>
      <c r="D2054" s="26">
        <f>_xlfn.XLOOKUP(C2054,sales!C:C,scon!D:D,"")</f>
        <v>0</v>
      </c>
      <c r="E2054" s="26">
        <f>_xlfn.XLOOKUP(C2054,sales!C:C,scon!E:E,"")</f>
        <v>0</v>
      </c>
      <c r="F2054" s="4"/>
      <c r="G2054" s="27"/>
      <c r="H2054" s="28"/>
      <c r="I2054" s="4"/>
      <c r="J2054" s="35">
        <f>_xlfn.XLOOKUP(C2054,sales!C:C,scon!L:L,"")</f>
        <v>0</v>
      </c>
      <c r="K2054" s="31"/>
      <c r="L2054" s="31"/>
      <c r="M2054" s="33" t="str">
        <f t="shared" si="160"/>
        <v/>
      </c>
      <c r="N2054" s="33" t="str">
        <f t="shared" si="161"/>
        <v/>
      </c>
      <c r="O2054" s="33" t="str">
        <f t="shared" si="162"/>
        <v/>
      </c>
      <c r="P2054" s="4"/>
      <c r="Q2054" s="33" t="str">
        <f t="shared" si="163"/>
        <v/>
      </c>
      <c r="R2054" s="34" t="str">
        <f t="shared" ref="R2054:R2117" si="164">IF(M2054="","",O2054-P2054-Q2054)</f>
        <v/>
      </c>
    </row>
    <row r="2055" spans="1:18" x14ac:dyDescent="0.35">
      <c r="A2055" s="25">
        <v>2051</v>
      </c>
      <c r="B2055" s="26">
        <f>_xlfn.XLOOKUP(C2055,sales!C:C,scon!B:B,"")</f>
        <v>0</v>
      </c>
      <c r="C2055" s="4"/>
      <c r="D2055" s="26">
        <f>_xlfn.XLOOKUP(C2055,sales!C:C,scon!D:D,"")</f>
        <v>0</v>
      </c>
      <c r="E2055" s="26">
        <f>_xlfn.XLOOKUP(C2055,sales!C:C,scon!E:E,"")</f>
        <v>0</v>
      </c>
      <c r="F2055" s="4"/>
      <c r="G2055" s="27"/>
      <c r="H2055" s="28"/>
      <c r="I2055" s="4"/>
      <c r="J2055" s="35">
        <f>_xlfn.XLOOKUP(C2055,sales!C:C,scon!L:L,"")</f>
        <v>0</v>
      </c>
      <c r="K2055" s="31"/>
      <c r="L2055" s="31"/>
      <c r="M2055" s="33" t="str">
        <f t="shared" si="160"/>
        <v/>
      </c>
      <c r="N2055" s="33" t="str">
        <f t="shared" si="161"/>
        <v/>
      </c>
      <c r="O2055" s="33" t="str">
        <f t="shared" si="162"/>
        <v/>
      </c>
      <c r="P2055" s="4"/>
      <c r="Q2055" s="33" t="str">
        <f t="shared" si="163"/>
        <v/>
      </c>
      <c r="R2055" s="34" t="str">
        <f t="shared" si="164"/>
        <v/>
      </c>
    </row>
    <row r="2056" spans="1:18" x14ac:dyDescent="0.35">
      <c r="A2056" s="25">
        <v>2052</v>
      </c>
      <c r="B2056" s="26">
        <f>_xlfn.XLOOKUP(C2056,sales!C:C,scon!B:B,"")</f>
        <v>0</v>
      </c>
      <c r="C2056" s="4"/>
      <c r="D2056" s="26">
        <f>_xlfn.XLOOKUP(C2056,sales!C:C,scon!D:D,"")</f>
        <v>0</v>
      </c>
      <c r="E2056" s="26">
        <f>_xlfn.XLOOKUP(C2056,sales!C:C,scon!E:E,"")</f>
        <v>0</v>
      </c>
      <c r="F2056" s="4"/>
      <c r="G2056" s="27"/>
      <c r="H2056" s="28"/>
      <c r="I2056" s="4"/>
      <c r="J2056" s="35">
        <f>_xlfn.XLOOKUP(C2056,sales!C:C,scon!L:L,"")</f>
        <v>0</v>
      </c>
      <c r="K2056" s="31"/>
      <c r="L2056" s="31"/>
      <c r="M2056" s="33" t="str">
        <f t="shared" si="160"/>
        <v/>
      </c>
      <c r="N2056" s="33" t="str">
        <f t="shared" si="161"/>
        <v/>
      </c>
      <c r="O2056" s="33" t="str">
        <f t="shared" si="162"/>
        <v/>
      </c>
      <c r="P2056" s="4"/>
      <c r="Q2056" s="33" t="str">
        <f t="shared" si="163"/>
        <v/>
      </c>
      <c r="R2056" s="34" t="str">
        <f t="shared" si="164"/>
        <v/>
      </c>
    </row>
    <row r="2057" spans="1:18" x14ac:dyDescent="0.35">
      <c r="A2057" s="25">
        <v>2053</v>
      </c>
      <c r="B2057" s="26">
        <f>_xlfn.XLOOKUP(C2057,sales!C:C,scon!B:B,"")</f>
        <v>0</v>
      </c>
      <c r="C2057" s="4"/>
      <c r="D2057" s="26">
        <f>_xlfn.XLOOKUP(C2057,sales!C:C,scon!D:D,"")</f>
        <v>0</v>
      </c>
      <c r="E2057" s="26">
        <f>_xlfn.XLOOKUP(C2057,sales!C:C,scon!E:E,"")</f>
        <v>0</v>
      </c>
      <c r="F2057" s="4"/>
      <c r="G2057" s="27"/>
      <c r="H2057" s="28"/>
      <c r="I2057" s="4"/>
      <c r="J2057" s="35">
        <f>_xlfn.XLOOKUP(C2057,sales!C:C,scon!L:L,"")</f>
        <v>0</v>
      </c>
      <c r="K2057" s="31"/>
      <c r="L2057" s="31"/>
      <c r="M2057" s="33" t="str">
        <f t="shared" si="160"/>
        <v/>
      </c>
      <c r="N2057" s="33" t="str">
        <f t="shared" si="161"/>
        <v/>
      </c>
      <c r="O2057" s="33" t="str">
        <f t="shared" si="162"/>
        <v/>
      </c>
      <c r="P2057" s="4"/>
      <c r="Q2057" s="33" t="str">
        <f t="shared" si="163"/>
        <v/>
      </c>
      <c r="R2057" s="34" t="str">
        <f t="shared" si="164"/>
        <v/>
      </c>
    </row>
    <row r="2058" spans="1:18" x14ac:dyDescent="0.35">
      <c r="A2058" s="25">
        <v>2054</v>
      </c>
      <c r="B2058" s="26">
        <f>_xlfn.XLOOKUP(C2058,sales!C:C,scon!B:B,"")</f>
        <v>0</v>
      </c>
      <c r="C2058" s="4"/>
      <c r="D2058" s="26">
        <f>_xlfn.XLOOKUP(C2058,sales!C:C,scon!D:D,"")</f>
        <v>0</v>
      </c>
      <c r="E2058" s="26">
        <f>_xlfn.XLOOKUP(C2058,sales!C:C,scon!E:E,"")</f>
        <v>0</v>
      </c>
      <c r="F2058" s="4"/>
      <c r="G2058" s="27"/>
      <c r="H2058" s="28"/>
      <c r="I2058" s="4"/>
      <c r="J2058" s="35">
        <f>_xlfn.XLOOKUP(C2058,sales!C:C,scon!L:L,"")</f>
        <v>0</v>
      </c>
      <c r="K2058" s="31"/>
      <c r="L2058" s="31"/>
      <c r="M2058" s="33" t="str">
        <f t="shared" si="160"/>
        <v/>
      </c>
      <c r="N2058" s="33" t="str">
        <f t="shared" si="161"/>
        <v/>
      </c>
      <c r="O2058" s="33" t="str">
        <f t="shared" si="162"/>
        <v/>
      </c>
      <c r="P2058" s="4"/>
      <c r="Q2058" s="33" t="str">
        <f t="shared" si="163"/>
        <v/>
      </c>
      <c r="R2058" s="34" t="str">
        <f t="shared" si="164"/>
        <v/>
      </c>
    </row>
    <row r="2059" spans="1:18" x14ac:dyDescent="0.35">
      <c r="A2059" s="25">
        <v>2055</v>
      </c>
      <c r="B2059" s="26">
        <f>_xlfn.XLOOKUP(C2059,sales!C:C,scon!B:B,"")</f>
        <v>0</v>
      </c>
      <c r="C2059" s="4"/>
      <c r="D2059" s="26">
        <f>_xlfn.XLOOKUP(C2059,sales!C:C,scon!D:D,"")</f>
        <v>0</v>
      </c>
      <c r="E2059" s="26">
        <f>_xlfn.XLOOKUP(C2059,sales!C:C,scon!E:E,"")</f>
        <v>0</v>
      </c>
      <c r="F2059" s="4"/>
      <c r="G2059" s="27"/>
      <c r="H2059" s="28"/>
      <c r="I2059" s="4"/>
      <c r="J2059" s="35">
        <f>_xlfn.XLOOKUP(C2059,sales!C:C,scon!L:L,"")</f>
        <v>0</v>
      </c>
      <c r="K2059" s="31"/>
      <c r="L2059" s="31"/>
      <c r="M2059" s="33" t="str">
        <f t="shared" si="160"/>
        <v/>
      </c>
      <c r="N2059" s="33" t="str">
        <f t="shared" si="161"/>
        <v/>
      </c>
      <c r="O2059" s="33" t="str">
        <f t="shared" si="162"/>
        <v/>
      </c>
      <c r="P2059" s="4"/>
      <c r="Q2059" s="33" t="str">
        <f t="shared" si="163"/>
        <v/>
      </c>
      <c r="R2059" s="34" t="str">
        <f t="shared" si="164"/>
        <v/>
      </c>
    </row>
    <row r="2060" spans="1:18" x14ac:dyDescent="0.35">
      <c r="A2060" s="25">
        <v>2056</v>
      </c>
      <c r="B2060" s="26">
        <f>_xlfn.XLOOKUP(C2060,sales!C:C,scon!B:B,"")</f>
        <v>0</v>
      </c>
      <c r="C2060" s="4"/>
      <c r="D2060" s="26">
        <f>_xlfn.XLOOKUP(C2060,sales!C:C,scon!D:D,"")</f>
        <v>0</v>
      </c>
      <c r="E2060" s="26">
        <f>_xlfn.XLOOKUP(C2060,sales!C:C,scon!E:E,"")</f>
        <v>0</v>
      </c>
      <c r="F2060" s="4"/>
      <c r="G2060" s="27"/>
      <c r="H2060" s="28"/>
      <c r="I2060" s="4"/>
      <c r="J2060" s="35">
        <f>_xlfn.XLOOKUP(C2060,sales!C:C,scon!L:L,"")</f>
        <v>0</v>
      </c>
      <c r="K2060" s="31"/>
      <c r="L2060" s="31"/>
      <c r="M2060" s="33" t="str">
        <f t="shared" si="160"/>
        <v/>
      </c>
      <c r="N2060" s="33" t="str">
        <f t="shared" si="161"/>
        <v/>
      </c>
      <c r="O2060" s="33" t="str">
        <f t="shared" si="162"/>
        <v/>
      </c>
      <c r="P2060" s="4"/>
      <c r="Q2060" s="33" t="str">
        <f t="shared" si="163"/>
        <v/>
      </c>
      <c r="R2060" s="34" t="str">
        <f t="shared" si="164"/>
        <v/>
      </c>
    </row>
    <row r="2061" spans="1:18" x14ac:dyDescent="0.35">
      <c r="A2061" s="25">
        <v>2057</v>
      </c>
      <c r="B2061" s="26">
        <f>_xlfn.XLOOKUP(C2061,sales!C:C,scon!B:B,"")</f>
        <v>0</v>
      </c>
      <c r="C2061" s="4"/>
      <c r="D2061" s="26">
        <f>_xlfn.XLOOKUP(C2061,sales!C:C,scon!D:D,"")</f>
        <v>0</v>
      </c>
      <c r="E2061" s="26">
        <f>_xlfn.XLOOKUP(C2061,sales!C:C,scon!E:E,"")</f>
        <v>0</v>
      </c>
      <c r="F2061" s="4"/>
      <c r="G2061" s="27"/>
      <c r="H2061" s="28"/>
      <c r="I2061" s="4"/>
      <c r="J2061" s="35">
        <f>_xlfn.XLOOKUP(C2061,sales!C:C,scon!L:L,"")</f>
        <v>0</v>
      </c>
      <c r="K2061" s="31"/>
      <c r="L2061" s="31"/>
      <c r="M2061" s="33" t="str">
        <f t="shared" si="160"/>
        <v/>
      </c>
      <c r="N2061" s="33" t="str">
        <f t="shared" si="161"/>
        <v/>
      </c>
      <c r="O2061" s="33" t="str">
        <f t="shared" si="162"/>
        <v/>
      </c>
      <c r="P2061" s="4"/>
      <c r="Q2061" s="33" t="str">
        <f t="shared" si="163"/>
        <v/>
      </c>
      <c r="R2061" s="34" t="str">
        <f t="shared" si="164"/>
        <v/>
      </c>
    </row>
    <row r="2062" spans="1:18" x14ac:dyDescent="0.35">
      <c r="A2062" s="25">
        <v>2058</v>
      </c>
      <c r="B2062" s="26">
        <f>_xlfn.XLOOKUP(C2062,sales!C:C,scon!B:B,"")</f>
        <v>0</v>
      </c>
      <c r="C2062" s="4"/>
      <c r="D2062" s="26">
        <f>_xlfn.XLOOKUP(C2062,sales!C:C,scon!D:D,"")</f>
        <v>0</v>
      </c>
      <c r="E2062" s="26">
        <f>_xlfn.XLOOKUP(C2062,sales!C:C,scon!E:E,"")</f>
        <v>0</v>
      </c>
      <c r="F2062" s="4"/>
      <c r="G2062" s="27"/>
      <c r="H2062" s="28"/>
      <c r="I2062" s="4"/>
      <c r="J2062" s="35">
        <f>_xlfn.XLOOKUP(C2062,sales!C:C,scon!L:L,"")</f>
        <v>0</v>
      </c>
      <c r="K2062" s="31"/>
      <c r="L2062" s="31"/>
      <c r="M2062" s="33" t="str">
        <f t="shared" si="160"/>
        <v/>
      </c>
      <c r="N2062" s="33" t="str">
        <f t="shared" si="161"/>
        <v/>
      </c>
      <c r="O2062" s="33" t="str">
        <f t="shared" si="162"/>
        <v/>
      </c>
      <c r="P2062" s="4"/>
      <c r="Q2062" s="33" t="str">
        <f t="shared" si="163"/>
        <v/>
      </c>
      <c r="R2062" s="34" t="str">
        <f t="shared" si="164"/>
        <v/>
      </c>
    </row>
    <row r="2063" spans="1:18" x14ac:dyDescent="0.35">
      <c r="A2063" s="25">
        <v>2059</v>
      </c>
      <c r="B2063" s="26">
        <f>_xlfn.XLOOKUP(C2063,sales!C:C,scon!B:B,"")</f>
        <v>0</v>
      </c>
      <c r="C2063" s="4"/>
      <c r="D2063" s="26">
        <f>_xlfn.XLOOKUP(C2063,sales!C:C,scon!D:D,"")</f>
        <v>0</v>
      </c>
      <c r="E2063" s="26">
        <f>_xlfn.XLOOKUP(C2063,sales!C:C,scon!E:E,"")</f>
        <v>0</v>
      </c>
      <c r="F2063" s="4"/>
      <c r="G2063" s="27"/>
      <c r="H2063" s="28"/>
      <c r="I2063" s="4"/>
      <c r="J2063" s="35">
        <f>_xlfn.XLOOKUP(C2063,sales!C:C,scon!L:L,"")</f>
        <v>0</v>
      </c>
      <c r="K2063" s="31"/>
      <c r="L2063" s="31"/>
      <c r="M2063" s="33" t="str">
        <f t="shared" si="160"/>
        <v/>
      </c>
      <c r="N2063" s="33" t="str">
        <f t="shared" si="161"/>
        <v/>
      </c>
      <c r="O2063" s="33" t="str">
        <f t="shared" si="162"/>
        <v/>
      </c>
      <c r="P2063" s="4"/>
      <c r="Q2063" s="33" t="str">
        <f t="shared" si="163"/>
        <v/>
      </c>
      <c r="R2063" s="34" t="str">
        <f t="shared" si="164"/>
        <v/>
      </c>
    </row>
    <row r="2064" spans="1:18" x14ac:dyDescent="0.35">
      <c r="A2064" s="25">
        <v>2060</v>
      </c>
      <c r="B2064" s="26">
        <f>_xlfn.XLOOKUP(C2064,sales!C:C,scon!B:B,"")</f>
        <v>0</v>
      </c>
      <c r="C2064" s="4"/>
      <c r="D2064" s="26">
        <f>_xlfn.XLOOKUP(C2064,sales!C:C,scon!D:D,"")</f>
        <v>0</v>
      </c>
      <c r="E2064" s="26">
        <f>_xlfn.XLOOKUP(C2064,sales!C:C,scon!E:E,"")</f>
        <v>0</v>
      </c>
      <c r="F2064" s="4"/>
      <c r="G2064" s="27"/>
      <c r="H2064" s="28"/>
      <c r="I2064" s="4"/>
      <c r="J2064" s="35">
        <f>_xlfn.XLOOKUP(C2064,sales!C:C,scon!L:L,"")</f>
        <v>0</v>
      </c>
      <c r="K2064" s="31"/>
      <c r="L2064" s="31"/>
      <c r="M2064" s="33" t="str">
        <f t="shared" si="160"/>
        <v/>
      </c>
      <c r="N2064" s="33" t="str">
        <f t="shared" si="161"/>
        <v/>
      </c>
      <c r="O2064" s="33" t="str">
        <f t="shared" si="162"/>
        <v/>
      </c>
      <c r="P2064" s="4"/>
      <c r="Q2064" s="33" t="str">
        <f t="shared" si="163"/>
        <v/>
      </c>
      <c r="R2064" s="34" t="str">
        <f t="shared" si="164"/>
        <v/>
      </c>
    </row>
    <row r="2065" spans="1:18" x14ac:dyDescent="0.35">
      <c r="A2065" s="25">
        <v>2061</v>
      </c>
      <c r="B2065" s="26">
        <f>_xlfn.XLOOKUP(C2065,sales!C:C,scon!B:B,"")</f>
        <v>0</v>
      </c>
      <c r="C2065" s="4"/>
      <c r="D2065" s="26">
        <f>_xlfn.XLOOKUP(C2065,sales!C:C,scon!D:D,"")</f>
        <v>0</v>
      </c>
      <c r="E2065" s="26">
        <f>_xlfn.XLOOKUP(C2065,sales!C:C,scon!E:E,"")</f>
        <v>0</v>
      </c>
      <c r="F2065" s="4"/>
      <c r="G2065" s="27"/>
      <c r="H2065" s="28"/>
      <c r="I2065" s="4"/>
      <c r="J2065" s="35">
        <f>_xlfn.XLOOKUP(C2065,sales!C:C,scon!L:L,"")</f>
        <v>0</v>
      </c>
      <c r="K2065" s="31"/>
      <c r="L2065" s="31"/>
      <c r="M2065" s="33" t="str">
        <f t="shared" si="160"/>
        <v/>
      </c>
      <c r="N2065" s="33" t="str">
        <f t="shared" si="161"/>
        <v/>
      </c>
      <c r="O2065" s="33" t="str">
        <f t="shared" si="162"/>
        <v/>
      </c>
      <c r="P2065" s="4"/>
      <c r="Q2065" s="33" t="str">
        <f t="shared" si="163"/>
        <v/>
      </c>
      <c r="R2065" s="34" t="str">
        <f t="shared" si="164"/>
        <v/>
      </c>
    </row>
    <row r="2066" spans="1:18" x14ac:dyDescent="0.35">
      <c r="A2066" s="25">
        <v>2062</v>
      </c>
      <c r="B2066" s="26">
        <f>_xlfn.XLOOKUP(C2066,sales!C:C,scon!B:B,"")</f>
        <v>0</v>
      </c>
      <c r="C2066" s="4"/>
      <c r="D2066" s="26">
        <f>_xlfn.XLOOKUP(C2066,sales!C:C,scon!D:D,"")</f>
        <v>0</v>
      </c>
      <c r="E2066" s="26">
        <f>_xlfn.XLOOKUP(C2066,sales!C:C,scon!E:E,"")</f>
        <v>0</v>
      </c>
      <c r="F2066" s="4"/>
      <c r="G2066" s="27"/>
      <c r="H2066" s="28"/>
      <c r="I2066" s="4"/>
      <c r="J2066" s="35">
        <f>_xlfn.XLOOKUP(C2066,sales!C:C,scon!L:L,"")</f>
        <v>0</v>
      </c>
      <c r="K2066" s="31"/>
      <c r="L2066" s="31"/>
      <c r="M2066" s="33" t="str">
        <f t="shared" si="160"/>
        <v/>
      </c>
      <c r="N2066" s="33" t="str">
        <f t="shared" si="161"/>
        <v/>
      </c>
      <c r="O2066" s="33" t="str">
        <f t="shared" si="162"/>
        <v/>
      </c>
      <c r="P2066" s="4"/>
      <c r="Q2066" s="33" t="str">
        <f t="shared" si="163"/>
        <v/>
      </c>
      <c r="R2066" s="34" t="str">
        <f t="shared" si="164"/>
        <v/>
      </c>
    </row>
    <row r="2067" spans="1:18" x14ac:dyDescent="0.35">
      <c r="A2067" s="25">
        <v>2063</v>
      </c>
      <c r="B2067" s="26">
        <f>_xlfn.XLOOKUP(C2067,sales!C:C,scon!B:B,"")</f>
        <v>0</v>
      </c>
      <c r="C2067" s="4"/>
      <c r="D2067" s="26">
        <f>_xlfn.XLOOKUP(C2067,sales!C:C,scon!D:D,"")</f>
        <v>0</v>
      </c>
      <c r="E2067" s="26">
        <f>_xlfn.XLOOKUP(C2067,sales!C:C,scon!E:E,"")</f>
        <v>0</v>
      </c>
      <c r="F2067" s="4"/>
      <c r="G2067" s="27"/>
      <c r="H2067" s="28"/>
      <c r="I2067" s="4"/>
      <c r="J2067" s="35">
        <f>_xlfn.XLOOKUP(C2067,sales!C:C,scon!L:L,"")</f>
        <v>0</v>
      </c>
      <c r="K2067" s="31"/>
      <c r="L2067" s="31"/>
      <c r="M2067" s="33" t="str">
        <f t="shared" si="160"/>
        <v/>
      </c>
      <c r="N2067" s="33" t="str">
        <f t="shared" si="161"/>
        <v/>
      </c>
      <c r="O2067" s="33" t="str">
        <f t="shared" si="162"/>
        <v/>
      </c>
      <c r="P2067" s="4"/>
      <c r="Q2067" s="33" t="str">
        <f t="shared" si="163"/>
        <v/>
      </c>
      <c r="R2067" s="34" t="str">
        <f t="shared" si="164"/>
        <v/>
      </c>
    </row>
    <row r="2068" spans="1:18" x14ac:dyDescent="0.35">
      <c r="A2068" s="25">
        <v>2064</v>
      </c>
      <c r="B2068" s="26">
        <f>_xlfn.XLOOKUP(C2068,sales!C:C,scon!B:B,"")</f>
        <v>0</v>
      </c>
      <c r="C2068" s="4"/>
      <c r="D2068" s="26">
        <f>_xlfn.XLOOKUP(C2068,sales!C:C,scon!D:D,"")</f>
        <v>0</v>
      </c>
      <c r="E2068" s="26">
        <f>_xlfn.XLOOKUP(C2068,sales!C:C,scon!E:E,"")</f>
        <v>0</v>
      </c>
      <c r="F2068" s="4"/>
      <c r="G2068" s="27"/>
      <c r="H2068" s="28"/>
      <c r="I2068" s="4"/>
      <c r="J2068" s="35">
        <f>_xlfn.XLOOKUP(C2068,sales!C:C,scon!L:L,"")</f>
        <v>0</v>
      </c>
      <c r="K2068" s="31"/>
      <c r="L2068" s="31"/>
      <c r="M2068" s="33" t="str">
        <f t="shared" si="160"/>
        <v/>
      </c>
      <c r="N2068" s="33" t="str">
        <f t="shared" si="161"/>
        <v/>
      </c>
      <c r="O2068" s="33" t="str">
        <f t="shared" si="162"/>
        <v/>
      </c>
      <c r="P2068" s="4"/>
      <c r="Q2068" s="33" t="str">
        <f t="shared" si="163"/>
        <v/>
      </c>
      <c r="R2068" s="34" t="str">
        <f t="shared" si="164"/>
        <v/>
      </c>
    </row>
    <row r="2069" spans="1:18" x14ac:dyDescent="0.35">
      <c r="A2069" s="25">
        <v>2065</v>
      </c>
      <c r="B2069" s="26">
        <f>_xlfn.XLOOKUP(C2069,sales!C:C,scon!B:B,"")</f>
        <v>0</v>
      </c>
      <c r="C2069" s="4"/>
      <c r="D2069" s="26">
        <f>_xlfn.XLOOKUP(C2069,sales!C:C,scon!D:D,"")</f>
        <v>0</v>
      </c>
      <c r="E2069" s="26">
        <f>_xlfn.XLOOKUP(C2069,sales!C:C,scon!E:E,"")</f>
        <v>0</v>
      </c>
      <c r="F2069" s="4"/>
      <c r="G2069" s="27"/>
      <c r="H2069" s="28"/>
      <c r="I2069" s="4"/>
      <c r="J2069" s="35">
        <f>_xlfn.XLOOKUP(C2069,sales!C:C,scon!L:L,"")</f>
        <v>0</v>
      </c>
      <c r="K2069" s="31"/>
      <c r="L2069" s="31"/>
      <c r="M2069" s="33" t="str">
        <f t="shared" si="160"/>
        <v/>
      </c>
      <c r="N2069" s="33" t="str">
        <f t="shared" si="161"/>
        <v/>
      </c>
      <c r="O2069" s="33" t="str">
        <f t="shared" si="162"/>
        <v/>
      </c>
      <c r="P2069" s="4"/>
      <c r="Q2069" s="33" t="str">
        <f t="shared" si="163"/>
        <v/>
      </c>
      <c r="R2069" s="34" t="str">
        <f t="shared" si="164"/>
        <v/>
      </c>
    </row>
    <row r="2070" spans="1:18" x14ac:dyDescent="0.35">
      <c r="A2070" s="25">
        <v>2066</v>
      </c>
      <c r="B2070" s="26">
        <f>_xlfn.XLOOKUP(C2070,sales!C:C,scon!B:B,"")</f>
        <v>0</v>
      </c>
      <c r="C2070" s="4"/>
      <c r="D2070" s="26">
        <f>_xlfn.XLOOKUP(C2070,sales!C:C,scon!D:D,"")</f>
        <v>0</v>
      </c>
      <c r="E2070" s="26">
        <f>_xlfn.XLOOKUP(C2070,sales!C:C,scon!E:E,"")</f>
        <v>0</v>
      </c>
      <c r="F2070" s="4"/>
      <c r="G2070" s="27"/>
      <c r="H2070" s="28"/>
      <c r="I2070" s="4"/>
      <c r="J2070" s="35">
        <f>_xlfn.XLOOKUP(C2070,sales!C:C,scon!L:L,"")</f>
        <v>0</v>
      </c>
      <c r="K2070" s="31"/>
      <c r="L2070" s="31"/>
      <c r="M2070" s="33" t="str">
        <f t="shared" si="160"/>
        <v/>
      </c>
      <c r="N2070" s="33" t="str">
        <f t="shared" si="161"/>
        <v/>
      </c>
      <c r="O2070" s="33" t="str">
        <f t="shared" si="162"/>
        <v/>
      </c>
      <c r="P2070" s="4"/>
      <c r="Q2070" s="33" t="str">
        <f t="shared" si="163"/>
        <v/>
      </c>
      <c r="R2070" s="34" t="str">
        <f t="shared" si="164"/>
        <v/>
      </c>
    </row>
    <row r="2071" spans="1:18" x14ac:dyDescent="0.35">
      <c r="A2071" s="25">
        <v>2067</v>
      </c>
      <c r="B2071" s="26">
        <f>_xlfn.XLOOKUP(C2071,sales!C:C,scon!B:B,"")</f>
        <v>0</v>
      </c>
      <c r="C2071" s="4"/>
      <c r="D2071" s="26">
        <f>_xlfn.XLOOKUP(C2071,sales!C:C,scon!D:D,"")</f>
        <v>0</v>
      </c>
      <c r="E2071" s="26">
        <f>_xlfn.XLOOKUP(C2071,sales!C:C,scon!E:E,"")</f>
        <v>0</v>
      </c>
      <c r="F2071" s="4"/>
      <c r="G2071" s="27"/>
      <c r="H2071" s="28"/>
      <c r="I2071" s="4"/>
      <c r="J2071" s="35">
        <f>_xlfn.XLOOKUP(C2071,sales!C:C,scon!L:L,"")</f>
        <v>0</v>
      </c>
      <c r="K2071" s="31"/>
      <c r="L2071" s="31"/>
      <c r="M2071" s="33" t="str">
        <f t="shared" si="160"/>
        <v/>
      </c>
      <c r="N2071" s="33" t="str">
        <f t="shared" si="161"/>
        <v/>
      </c>
      <c r="O2071" s="33" t="str">
        <f t="shared" si="162"/>
        <v/>
      </c>
      <c r="P2071" s="4"/>
      <c r="Q2071" s="33" t="str">
        <f t="shared" si="163"/>
        <v/>
      </c>
      <c r="R2071" s="34" t="str">
        <f t="shared" si="164"/>
        <v/>
      </c>
    </row>
    <row r="2072" spans="1:18" x14ac:dyDescent="0.35">
      <c r="A2072" s="25">
        <v>2068</v>
      </c>
      <c r="B2072" s="26">
        <f>_xlfn.XLOOKUP(C2072,sales!C:C,scon!B:B,"")</f>
        <v>0</v>
      </c>
      <c r="C2072" s="4"/>
      <c r="D2072" s="26">
        <f>_xlfn.XLOOKUP(C2072,sales!C:C,scon!D:D,"")</f>
        <v>0</v>
      </c>
      <c r="E2072" s="26">
        <f>_xlfn.XLOOKUP(C2072,sales!C:C,scon!E:E,"")</f>
        <v>0</v>
      </c>
      <c r="F2072" s="4"/>
      <c r="G2072" s="27"/>
      <c r="H2072" s="28"/>
      <c r="I2072" s="4"/>
      <c r="J2072" s="35">
        <f>_xlfn.XLOOKUP(C2072,sales!C:C,scon!L:L,"")</f>
        <v>0</v>
      </c>
      <c r="K2072" s="31"/>
      <c r="L2072" s="31"/>
      <c r="M2072" s="33" t="str">
        <f t="shared" si="160"/>
        <v/>
      </c>
      <c r="N2072" s="33" t="str">
        <f t="shared" si="161"/>
        <v/>
      </c>
      <c r="O2072" s="33" t="str">
        <f t="shared" si="162"/>
        <v/>
      </c>
      <c r="P2072" s="4"/>
      <c r="Q2072" s="33" t="str">
        <f t="shared" si="163"/>
        <v/>
      </c>
      <c r="R2072" s="34" t="str">
        <f t="shared" si="164"/>
        <v/>
      </c>
    </row>
    <row r="2073" spans="1:18" x14ac:dyDescent="0.35">
      <c r="A2073" s="25">
        <v>2069</v>
      </c>
      <c r="B2073" s="26">
        <f>_xlfn.XLOOKUP(C2073,sales!C:C,scon!B:B,"")</f>
        <v>0</v>
      </c>
      <c r="C2073" s="4"/>
      <c r="D2073" s="26">
        <f>_xlfn.XLOOKUP(C2073,sales!C:C,scon!D:D,"")</f>
        <v>0</v>
      </c>
      <c r="E2073" s="26">
        <f>_xlfn.XLOOKUP(C2073,sales!C:C,scon!E:E,"")</f>
        <v>0</v>
      </c>
      <c r="F2073" s="4"/>
      <c r="G2073" s="27"/>
      <c r="H2073" s="28"/>
      <c r="I2073" s="4"/>
      <c r="J2073" s="35">
        <f>_xlfn.XLOOKUP(C2073,sales!C:C,scon!L:L,"")</f>
        <v>0</v>
      </c>
      <c r="K2073" s="31"/>
      <c r="L2073" s="31"/>
      <c r="M2073" s="33" t="str">
        <f t="shared" si="160"/>
        <v/>
      </c>
      <c r="N2073" s="33" t="str">
        <f t="shared" si="161"/>
        <v/>
      </c>
      <c r="O2073" s="33" t="str">
        <f t="shared" si="162"/>
        <v/>
      </c>
      <c r="P2073" s="4"/>
      <c r="Q2073" s="33" t="str">
        <f t="shared" si="163"/>
        <v/>
      </c>
      <c r="R2073" s="34" t="str">
        <f t="shared" si="164"/>
        <v/>
      </c>
    </row>
    <row r="2074" spans="1:18" x14ac:dyDescent="0.35">
      <c r="A2074" s="25">
        <v>2070</v>
      </c>
      <c r="B2074" s="26">
        <f>_xlfn.XLOOKUP(C2074,sales!C:C,scon!B:B,"")</f>
        <v>0</v>
      </c>
      <c r="C2074" s="4"/>
      <c r="D2074" s="26">
        <f>_xlfn.XLOOKUP(C2074,sales!C:C,scon!D:D,"")</f>
        <v>0</v>
      </c>
      <c r="E2074" s="26">
        <f>_xlfn.XLOOKUP(C2074,sales!C:C,scon!E:E,"")</f>
        <v>0</v>
      </c>
      <c r="F2074" s="4"/>
      <c r="G2074" s="27"/>
      <c r="H2074" s="28"/>
      <c r="I2074" s="4"/>
      <c r="J2074" s="35">
        <f>_xlfn.XLOOKUP(C2074,sales!C:C,scon!L:L,"")</f>
        <v>0</v>
      </c>
      <c r="K2074" s="31"/>
      <c r="L2074" s="31"/>
      <c r="M2074" s="33" t="str">
        <f t="shared" si="160"/>
        <v/>
      </c>
      <c r="N2074" s="33" t="str">
        <f t="shared" si="161"/>
        <v/>
      </c>
      <c r="O2074" s="33" t="str">
        <f t="shared" si="162"/>
        <v/>
      </c>
      <c r="P2074" s="4"/>
      <c r="Q2074" s="33" t="str">
        <f t="shared" si="163"/>
        <v/>
      </c>
      <c r="R2074" s="34" t="str">
        <f t="shared" si="164"/>
        <v/>
      </c>
    </row>
    <row r="2075" spans="1:18" x14ac:dyDescent="0.35">
      <c r="A2075" s="25">
        <v>2071</v>
      </c>
      <c r="B2075" s="26">
        <f>_xlfn.XLOOKUP(C2075,sales!C:C,scon!B:B,"")</f>
        <v>0</v>
      </c>
      <c r="C2075" s="4"/>
      <c r="D2075" s="26">
        <f>_xlfn.XLOOKUP(C2075,sales!C:C,scon!D:D,"")</f>
        <v>0</v>
      </c>
      <c r="E2075" s="26">
        <f>_xlfn.XLOOKUP(C2075,sales!C:C,scon!E:E,"")</f>
        <v>0</v>
      </c>
      <c r="F2075" s="4"/>
      <c r="G2075" s="27"/>
      <c r="H2075" s="28"/>
      <c r="I2075" s="4"/>
      <c r="J2075" s="35">
        <f>_xlfn.XLOOKUP(C2075,sales!C:C,scon!L:L,"")</f>
        <v>0</v>
      </c>
      <c r="K2075" s="31"/>
      <c r="L2075" s="31"/>
      <c r="M2075" s="33" t="str">
        <f t="shared" si="160"/>
        <v/>
      </c>
      <c r="N2075" s="33" t="str">
        <f t="shared" si="161"/>
        <v/>
      </c>
      <c r="O2075" s="33" t="str">
        <f t="shared" si="162"/>
        <v/>
      </c>
      <c r="P2075" s="4"/>
      <c r="Q2075" s="33" t="str">
        <f t="shared" si="163"/>
        <v/>
      </c>
      <c r="R2075" s="34" t="str">
        <f t="shared" si="164"/>
        <v/>
      </c>
    </row>
    <row r="2076" spans="1:18" x14ac:dyDescent="0.35">
      <c r="A2076" s="25">
        <v>2072</v>
      </c>
      <c r="B2076" s="26">
        <f>_xlfn.XLOOKUP(C2076,sales!C:C,scon!B:B,"")</f>
        <v>0</v>
      </c>
      <c r="C2076" s="4"/>
      <c r="D2076" s="26">
        <f>_xlfn.XLOOKUP(C2076,sales!C:C,scon!D:D,"")</f>
        <v>0</v>
      </c>
      <c r="E2076" s="26">
        <f>_xlfn.XLOOKUP(C2076,sales!C:C,scon!E:E,"")</f>
        <v>0</v>
      </c>
      <c r="F2076" s="4"/>
      <c r="G2076" s="27"/>
      <c r="H2076" s="28"/>
      <c r="I2076" s="4"/>
      <c r="J2076" s="35">
        <f>_xlfn.XLOOKUP(C2076,sales!C:C,scon!L:L,"")</f>
        <v>0</v>
      </c>
      <c r="K2076" s="31"/>
      <c r="L2076" s="31"/>
      <c r="M2076" s="33" t="str">
        <f t="shared" si="160"/>
        <v/>
      </c>
      <c r="N2076" s="33" t="str">
        <f t="shared" si="161"/>
        <v/>
      </c>
      <c r="O2076" s="33" t="str">
        <f t="shared" si="162"/>
        <v/>
      </c>
      <c r="P2076" s="4"/>
      <c r="Q2076" s="33" t="str">
        <f t="shared" si="163"/>
        <v/>
      </c>
      <c r="R2076" s="34" t="str">
        <f t="shared" si="164"/>
        <v/>
      </c>
    </row>
    <row r="2077" spans="1:18" x14ac:dyDescent="0.35">
      <c r="A2077" s="25">
        <v>2073</v>
      </c>
      <c r="B2077" s="26">
        <f>_xlfn.XLOOKUP(C2077,sales!C:C,scon!B:B,"")</f>
        <v>0</v>
      </c>
      <c r="C2077" s="4"/>
      <c r="D2077" s="26">
        <f>_xlfn.XLOOKUP(C2077,sales!C:C,scon!D:D,"")</f>
        <v>0</v>
      </c>
      <c r="E2077" s="26">
        <f>_xlfn.XLOOKUP(C2077,sales!C:C,scon!E:E,"")</f>
        <v>0</v>
      </c>
      <c r="F2077" s="4"/>
      <c r="G2077" s="27"/>
      <c r="H2077" s="28"/>
      <c r="I2077" s="4"/>
      <c r="J2077" s="35">
        <f>_xlfn.XLOOKUP(C2077,sales!C:C,scon!L:L,"")</f>
        <v>0</v>
      </c>
      <c r="K2077" s="31"/>
      <c r="L2077" s="31"/>
      <c r="M2077" s="33" t="str">
        <f t="shared" si="160"/>
        <v/>
      </c>
      <c r="N2077" s="33" t="str">
        <f t="shared" si="161"/>
        <v/>
      </c>
      <c r="O2077" s="33" t="str">
        <f t="shared" si="162"/>
        <v/>
      </c>
      <c r="P2077" s="4"/>
      <c r="Q2077" s="33" t="str">
        <f t="shared" si="163"/>
        <v/>
      </c>
      <c r="R2077" s="34" t="str">
        <f t="shared" si="164"/>
        <v/>
      </c>
    </row>
    <row r="2078" spans="1:18" x14ac:dyDescent="0.35">
      <c r="A2078" s="25">
        <v>2074</v>
      </c>
      <c r="B2078" s="26">
        <f>_xlfn.XLOOKUP(C2078,sales!C:C,scon!B:B,"")</f>
        <v>0</v>
      </c>
      <c r="C2078" s="4"/>
      <c r="D2078" s="26">
        <f>_xlfn.XLOOKUP(C2078,sales!C:C,scon!D:D,"")</f>
        <v>0</v>
      </c>
      <c r="E2078" s="26">
        <f>_xlfn.XLOOKUP(C2078,sales!C:C,scon!E:E,"")</f>
        <v>0</v>
      </c>
      <c r="F2078" s="4"/>
      <c r="G2078" s="27"/>
      <c r="H2078" s="28"/>
      <c r="I2078" s="4"/>
      <c r="J2078" s="35">
        <f>_xlfn.XLOOKUP(C2078,sales!C:C,scon!L:L,"")</f>
        <v>0</v>
      </c>
      <c r="K2078" s="31"/>
      <c r="L2078" s="31"/>
      <c r="M2078" s="33" t="str">
        <f t="shared" si="160"/>
        <v/>
      </c>
      <c r="N2078" s="33" t="str">
        <f t="shared" si="161"/>
        <v/>
      </c>
      <c r="O2078" s="33" t="str">
        <f t="shared" si="162"/>
        <v/>
      </c>
      <c r="P2078" s="4"/>
      <c r="Q2078" s="33" t="str">
        <f t="shared" si="163"/>
        <v/>
      </c>
      <c r="R2078" s="34" t="str">
        <f t="shared" si="164"/>
        <v/>
      </c>
    </row>
    <row r="2079" spans="1:18" x14ac:dyDescent="0.35">
      <c r="A2079" s="25">
        <v>2075</v>
      </c>
      <c r="B2079" s="26">
        <f>_xlfn.XLOOKUP(C2079,sales!C:C,scon!B:B,"")</f>
        <v>0</v>
      </c>
      <c r="C2079" s="4"/>
      <c r="D2079" s="26">
        <f>_xlfn.XLOOKUP(C2079,sales!C:C,scon!D:D,"")</f>
        <v>0</v>
      </c>
      <c r="E2079" s="26">
        <f>_xlfn.XLOOKUP(C2079,sales!C:C,scon!E:E,"")</f>
        <v>0</v>
      </c>
      <c r="F2079" s="4"/>
      <c r="G2079" s="27"/>
      <c r="H2079" s="28"/>
      <c r="I2079" s="4"/>
      <c r="J2079" s="35">
        <f>_xlfn.XLOOKUP(C2079,sales!C:C,scon!L:L,"")</f>
        <v>0</v>
      </c>
      <c r="K2079" s="31"/>
      <c r="L2079" s="31"/>
      <c r="M2079" s="33" t="str">
        <f t="shared" si="160"/>
        <v/>
      </c>
      <c r="N2079" s="33" t="str">
        <f t="shared" si="161"/>
        <v/>
      </c>
      <c r="O2079" s="33" t="str">
        <f t="shared" si="162"/>
        <v/>
      </c>
      <c r="P2079" s="4"/>
      <c r="Q2079" s="33" t="str">
        <f t="shared" si="163"/>
        <v/>
      </c>
      <c r="R2079" s="34" t="str">
        <f t="shared" si="164"/>
        <v/>
      </c>
    </row>
    <row r="2080" spans="1:18" x14ac:dyDescent="0.35">
      <c r="A2080" s="25">
        <v>2076</v>
      </c>
      <c r="B2080" s="26">
        <f>_xlfn.XLOOKUP(C2080,sales!C:C,scon!B:B,"")</f>
        <v>0</v>
      </c>
      <c r="C2080" s="4"/>
      <c r="D2080" s="26">
        <f>_xlfn.XLOOKUP(C2080,sales!C:C,scon!D:D,"")</f>
        <v>0</v>
      </c>
      <c r="E2080" s="26">
        <f>_xlfn.XLOOKUP(C2080,sales!C:C,scon!E:E,"")</f>
        <v>0</v>
      </c>
      <c r="F2080" s="4"/>
      <c r="G2080" s="27"/>
      <c r="H2080" s="28"/>
      <c r="I2080" s="4"/>
      <c r="J2080" s="35">
        <f>_xlfn.XLOOKUP(C2080,sales!C:C,scon!L:L,"")</f>
        <v>0</v>
      </c>
      <c r="K2080" s="31"/>
      <c r="L2080" s="31"/>
      <c r="M2080" s="33" t="str">
        <f t="shared" si="160"/>
        <v/>
      </c>
      <c r="N2080" s="33" t="str">
        <f t="shared" si="161"/>
        <v/>
      </c>
      <c r="O2080" s="33" t="str">
        <f t="shared" si="162"/>
        <v/>
      </c>
      <c r="P2080" s="4"/>
      <c r="Q2080" s="33" t="str">
        <f t="shared" si="163"/>
        <v/>
      </c>
      <c r="R2080" s="34" t="str">
        <f t="shared" si="164"/>
        <v/>
      </c>
    </row>
    <row r="2081" spans="1:18" x14ac:dyDescent="0.35">
      <c r="A2081" s="25">
        <v>2077</v>
      </c>
      <c r="B2081" s="26">
        <f>_xlfn.XLOOKUP(C2081,sales!C:C,scon!B:B,"")</f>
        <v>0</v>
      </c>
      <c r="C2081" s="4"/>
      <c r="D2081" s="26">
        <f>_xlfn.XLOOKUP(C2081,sales!C:C,scon!D:D,"")</f>
        <v>0</v>
      </c>
      <c r="E2081" s="26">
        <f>_xlfn.XLOOKUP(C2081,sales!C:C,scon!E:E,"")</f>
        <v>0</v>
      </c>
      <c r="F2081" s="4"/>
      <c r="G2081" s="27"/>
      <c r="H2081" s="28"/>
      <c r="I2081" s="4"/>
      <c r="J2081" s="35">
        <f>_xlfn.XLOOKUP(C2081,sales!C:C,scon!L:L,"")</f>
        <v>0</v>
      </c>
      <c r="K2081" s="31"/>
      <c r="L2081" s="31"/>
      <c r="M2081" s="33" t="str">
        <f t="shared" si="160"/>
        <v/>
      </c>
      <c r="N2081" s="33" t="str">
        <f t="shared" si="161"/>
        <v/>
      </c>
      <c r="O2081" s="33" t="str">
        <f t="shared" si="162"/>
        <v/>
      </c>
      <c r="P2081" s="4"/>
      <c r="Q2081" s="33" t="str">
        <f t="shared" si="163"/>
        <v/>
      </c>
      <c r="R2081" s="34" t="str">
        <f t="shared" si="164"/>
        <v/>
      </c>
    </row>
    <row r="2082" spans="1:18" x14ac:dyDescent="0.35">
      <c r="A2082" s="25">
        <v>2078</v>
      </c>
      <c r="B2082" s="26">
        <f>_xlfn.XLOOKUP(C2082,sales!C:C,scon!B:B,"")</f>
        <v>0</v>
      </c>
      <c r="C2082" s="4"/>
      <c r="D2082" s="26">
        <f>_xlfn.XLOOKUP(C2082,sales!C:C,scon!D:D,"")</f>
        <v>0</v>
      </c>
      <c r="E2082" s="26">
        <f>_xlfn.XLOOKUP(C2082,sales!C:C,scon!E:E,"")</f>
        <v>0</v>
      </c>
      <c r="F2082" s="4"/>
      <c r="G2082" s="27"/>
      <c r="H2082" s="28"/>
      <c r="I2082" s="4"/>
      <c r="J2082" s="35">
        <f>_xlfn.XLOOKUP(C2082,sales!C:C,scon!L:L,"")</f>
        <v>0</v>
      </c>
      <c r="K2082" s="31"/>
      <c r="L2082" s="31"/>
      <c r="M2082" s="33" t="str">
        <f t="shared" si="160"/>
        <v/>
      </c>
      <c r="N2082" s="33" t="str">
        <f t="shared" si="161"/>
        <v/>
      </c>
      <c r="O2082" s="33" t="str">
        <f t="shared" si="162"/>
        <v/>
      </c>
      <c r="P2082" s="4"/>
      <c r="Q2082" s="33" t="str">
        <f t="shared" si="163"/>
        <v/>
      </c>
      <c r="R2082" s="34" t="str">
        <f t="shared" si="164"/>
        <v/>
      </c>
    </row>
    <row r="2083" spans="1:18" x14ac:dyDescent="0.35">
      <c r="A2083" s="25">
        <v>2079</v>
      </c>
      <c r="B2083" s="26">
        <f>_xlfn.XLOOKUP(C2083,sales!C:C,scon!B:B,"")</f>
        <v>0</v>
      </c>
      <c r="C2083" s="4"/>
      <c r="D2083" s="26">
        <f>_xlfn.XLOOKUP(C2083,sales!C:C,scon!D:D,"")</f>
        <v>0</v>
      </c>
      <c r="E2083" s="26">
        <f>_xlfn.XLOOKUP(C2083,sales!C:C,scon!E:E,"")</f>
        <v>0</v>
      </c>
      <c r="F2083" s="4"/>
      <c r="G2083" s="27"/>
      <c r="H2083" s="28"/>
      <c r="I2083" s="4"/>
      <c r="J2083" s="35">
        <f>_xlfn.XLOOKUP(C2083,sales!C:C,scon!L:L,"")</f>
        <v>0</v>
      </c>
      <c r="K2083" s="31"/>
      <c r="L2083" s="31"/>
      <c r="M2083" s="33" t="str">
        <f t="shared" si="160"/>
        <v/>
      </c>
      <c r="N2083" s="33" t="str">
        <f t="shared" si="161"/>
        <v/>
      </c>
      <c r="O2083" s="33" t="str">
        <f t="shared" si="162"/>
        <v/>
      </c>
      <c r="P2083" s="4"/>
      <c r="Q2083" s="33" t="str">
        <f t="shared" si="163"/>
        <v/>
      </c>
      <c r="R2083" s="34" t="str">
        <f t="shared" si="164"/>
        <v/>
      </c>
    </row>
    <row r="2084" spans="1:18" x14ac:dyDescent="0.35">
      <c r="A2084" s="25">
        <v>2080</v>
      </c>
      <c r="B2084" s="26">
        <f>_xlfn.XLOOKUP(C2084,sales!C:C,scon!B:B,"")</f>
        <v>0</v>
      </c>
      <c r="C2084" s="4"/>
      <c r="D2084" s="26">
        <f>_xlfn.XLOOKUP(C2084,sales!C:C,scon!D:D,"")</f>
        <v>0</v>
      </c>
      <c r="E2084" s="26">
        <f>_xlfn.XLOOKUP(C2084,sales!C:C,scon!E:E,"")</f>
        <v>0</v>
      </c>
      <c r="F2084" s="4"/>
      <c r="G2084" s="27"/>
      <c r="H2084" s="28"/>
      <c r="I2084" s="4"/>
      <c r="J2084" s="35">
        <f>_xlfn.XLOOKUP(C2084,sales!C:C,scon!L:L,"")</f>
        <v>0</v>
      </c>
      <c r="K2084" s="31"/>
      <c r="L2084" s="31"/>
      <c r="M2084" s="33" t="str">
        <f t="shared" si="160"/>
        <v/>
      </c>
      <c r="N2084" s="33" t="str">
        <f t="shared" si="161"/>
        <v/>
      </c>
      <c r="O2084" s="33" t="str">
        <f t="shared" si="162"/>
        <v/>
      </c>
      <c r="P2084" s="4"/>
      <c r="Q2084" s="33" t="str">
        <f t="shared" si="163"/>
        <v/>
      </c>
      <c r="R2084" s="34" t="str">
        <f t="shared" si="164"/>
        <v/>
      </c>
    </row>
    <row r="2085" spans="1:18" x14ac:dyDescent="0.35">
      <c r="A2085" s="25">
        <v>2081</v>
      </c>
      <c r="B2085" s="26">
        <f>_xlfn.XLOOKUP(C2085,sales!C:C,scon!B:B,"")</f>
        <v>0</v>
      </c>
      <c r="C2085" s="4"/>
      <c r="D2085" s="26">
        <f>_xlfn.XLOOKUP(C2085,sales!C:C,scon!D:D,"")</f>
        <v>0</v>
      </c>
      <c r="E2085" s="26">
        <f>_xlfn.XLOOKUP(C2085,sales!C:C,scon!E:E,"")</f>
        <v>0</v>
      </c>
      <c r="F2085" s="4"/>
      <c r="G2085" s="27"/>
      <c r="H2085" s="28"/>
      <c r="I2085" s="4"/>
      <c r="J2085" s="35">
        <f>_xlfn.XLOOKUP(C2085,sales!C:C,scon!L:L,"")</f>
        <v>0</v>
      </c>
      <c r="K2085" s="31"/>
      <c r="L2085" s="31"/>
      <c r="M2085" s="33" t="str">
        <f t="shared" si="160"/>
        <v/>
      </c>
      <c r="N2085" s="33" t="str">
        <f t="shared" si="161"/>
        <v/>
      </c>
      <c r="O2085" s="33" t="str">
        <f t="shared" si="162"/>
        <v/>
      </c>
      <c r="P2085" s="4"/>
      <c r="Q2085" s="33" t="str">
        <f t="shared" si="163"/>
        <v/>
      </c>
      <c r="R2085" s="34" t="str">
        <f t="shared" si="164"/>
        <v/>
      </c>
    </row>
    <row r="2086" spans="1:18" x14ac:dyDescent="0.35">
      <c r="A2086" s="25">
        <v>2082</v>
      </c>
      <c r="B2086" s="26">
        <f>_xlfn.XLOOKUP(C2086,sales!C:C,scon!B:B,"")</f>
        <v>0</v>
      </c>
      <c r="C2086" s="4"/>
      <c r="D2086" s="26">
        <f>_xlfn.XLOOKUP(C2086,sales!C:C,scon!D:D,"")</f>
        <v>0</v>
      </c>
      <c r="E2086" s="26">
        <f>_xlfn.XLOOKUP(C2086,sales!C:C,scon!E:E,"")</f>
        <v>0</v>
      </c>
      <c r="F2086" s="4"/>
      <c r="G2086" s="27"/>
      <c r="H2086" s="28"/>
      <c r="I2086" s="4"/>
      <c r="J2086" s="35">
        <f>_xlfn.XLOOKUP(C2086,sales!C:C,scon!L:L,"")</f>
        <v>0</v>
      </c>
      <c r="K2086" s="31"/>
      <c r="L2086" s="31"/>
      <c r="M2086" s="33" t="str">
        <f t="shared" si="160"/>
        <v/>
      </c>
      <c r="N2086" s="33" t="str">
        <f t="shared" si="161"/>
        <v/>
      </c>
      <c r="O2086" s="33" t="str">
        <f t="shared" si="162"/>
        <v/>
      </c>
      <c r="P2086" s="4"/>
      <c r="Q2086" s="33" t="str">
        <f t="shared" si="163"/>
        <v/>
      </c>
      <c r="R2086" s="34" t="str">
        <f t="shared" si="164"/>
        <v/>
      </c>
    </row>
    <row r="2087" spans="1:18" x14ac:dyDescent="0.35">
      <c r="A2087" s="25">
        <v>2083</v>
      </c>
      <c r="B2087" s="26">
        <f>_xlfn.XLOOKUP(C2087,sales!C:C,scon!B:B,"")</f>
        <v>0</v>
      </c>
      <c r="C2087" s="4"/>
      <c r="D2087" s="26">
        <f>_xlfn.XLOOKUP(C2087,sales!C:C,scon!D:D,"")</f>
        <v>0</v>
      </c>
      <c r="E2087" s="26">
        <f>_xlfn.XLOOKUP(C2087,sales!C:C,scon!E:E,"")</f>
        <v>0</v>
      </c>
      <c r="F2087" s="4"/>
      <c r="G2087" s="27"/>
      <c r="H2087" s="28"/>
      <c r="I2087" s="4"/>
      <c r="J2087" s="35">
        <f>_xlfn.XLOOKUP(C2087,sales!C:C,scon!L:L,"")</f>
        <v>0</v>
      </c>
      <c r="K2087" s="31"/>
      <c r="L2087" s="31"/>
      <c r="M2087" s="33" t="str">
        <f t="shared" si="160"/>
        <v/>
      </c>
      <c r="N2087" s="33" t="str">
        <f t="shared" si="161"/>
        <v/>
      </c>
      <c r="O2087" s="33" t="str">
        <f t="shared" si="162"/>
        <v/>
      </c>
      <c r="P2087" s="4"/>
      <c r="Q2087" s="33" t="str">
        <f t="shared" si="163"/>
        <v/>
      </c>
      <c r="R2087" s="34" t="str">
        <f t="shared" si="164"/>
        <v/>
      </c>
    </row>
    <row r="2088" spans="1:18" x14ac:dyDescent="0.35">
      <c r="A2088" s="25">
        <v>2084</v>
      </c>
      <c r="B2088" s="26">
        <f>_xlfn.XLOOKUP(C2088,sales!C:C,scon!B:B,"")</f>
        <v>0</v>
      </c>
      <c r="C2088" s="4"/>
      <c r="D2088" s="26">
        <f>_xlfn.XLOOKUP(C2088,sales!C:C,scon!D:D,"")</f>
        <v>0</v>
      </c>
      <c r="E2088" s="26">
        <f>_xlfn.XLOOKUP(C2088,sales!C:C,scon!E:E,"")</f>
        <v>0</v>
      </c>
      <c r="F2088" s="4"/>
      <c r="G2088" s="27"/>
      <c r="H2088" s="28"/>
      <c r="I2088" s="4"/>
      <c r="J2088" s="35">
        <f>_xlfn.XLOOKUP(C2088,sales!C:C,scon!L:L,"")</f>
        <v>0</v>
      </c>
      <c r="K2088" s="31"/>
      <c r="L2088" s="31"/>
      <c r="M2088" s="33" t="str">
        <f t="shared" si="160"/>
        <v/>
      </c>
      <c r="N2088" s="33" t="str">
        <f t="shared" si="161"/>
        <v/>
      </c>
      <c r="O2088" s="33" t="str">
        <f t="shared" si="162"/>
        <v/>
      </c>
      <c r="P2088" s="4"/>
      <c r="Q2088" s="33" t="str">
        <f t="shared" si="163"/>
        <v/>
      </c>
      <c r="R2088" s="34" t="str">
        <f t="shared" si="164"/>
        <v/>
      </c>
    </row>
    <row r="2089" spans="1:18" x14ac:dyDescent="0.35">
      <c r="A2089" s="25">
        <v>2085</v>
      </c>
      <c r="B2089" s="26">
        <f>_xlfn.XLOOKUP(C2089,sales!C:C,scon!B:B,"")</f>
        <v>0</v>
      </c>
      <c r="C2089" s="4"/>
      <c r="D2089" s="26">
        <f>_xlfn.XLOOKUP(C2089,sales!C:C,scon!D:D,"")</f>
        <v>0</v>
      </c>
      <c r="E2089" s="26">
        <f>_xlfn.XLOOKUP(C2089,sales!C:C,scon!E:E,"")</f>
        <v>0</v>
      </c>
      <c r="F2089" s="4"/>
      <c r="G2089" s="27"/>
      <c r="H2089" s="28"/>
      <c r="I2089" s="4"/>
      <c r="J2089" s="35">
        <f>_xlfn.XLOOKUP(C2089,sales!C:C,scon!L:L,"")</f>
        <v>0</v>
      </c>
      <c r="K2089" s="31"/>
      <c r="L2089" s="31"/>
      <c r="M2089" s="33" t="str">
        <f t="shared" si="160"/>
        <v/>
      </c>
      <c r="N2089" s="33" t="str">
        <f t="shared" si="161"/>
        <v/>
      </c>
      <c r="O2089" s="33" t="str">
        <f t="shared" si="162"/>
        <v/>
      </c>
      <c r="P2089" s="4"/>
      <c r="Q2089" s="33" t="str">
        <f t="shared" si="163"/>
        <v/>
      </c>
      <c r="R2089" s="34" t="str">
        <f t="shared" si="164"/>
        <v/>
      </c>
    </row>
    <row r="2090" spans="1:18" x14ac:dyDescent="0.35">
      <c r="A2090" s="25">
        <v>2086</v>
      </c>
      <c r="B2090" s="26">
        <f>_xlfn.XLOOKUP(C2090,sales!C:C,scon!B:B,"")</f>
        <v>0</v>
      </c>
      <c r="C2090" s="4"/>
      <c r="D2090" s="26">
        <f>_xlfn.XLOOKUP(C2090,sales!C:C,scon!D:D,"")</f>
        <v>0</v>
      </c>
      <c r="E2090" s="26">
        <f>_xlfn.XLOOKUP(C2090,sales!C:C,scon!E:E,"")</f>
        <v>0</v>
      </c>
      <c r="F2090" s="4"/>
      <c r="G2090" s="27"/>
      <c r="H2090" s="28"/>
      <c r="I2090" s="4"/>
      <c r="J2090" s="35">
        <f>_xlfn.XLOOKUP(C2090,sales!C:C,scon!L:L,"")</f>
        <v>0</v>
      </c>
      <c r="K2090" s="31"/>
      <c r="L2090" s="31"/>
      <c r="M2090" s="33" t="str">
        <f t="shared" si="160"/>
        <v/>
      </c>
      <c r="N2090" s="33" t="str">
        <f t="shared" si="161"/>
        <v/>
      </c>
      <c r="O2090" s="33" t="str">
        <f t="shared" si="162"/>
        <v/>
      </c>
      <c r="P2090" s="4"/>
      <c r="Q2090" s="33" t="str">
        <f t="shared" si="163"/>
        <v/>
      </c>
      <c r="R2090" s="34" t="str">
        <f t="shared" si="164"/>
        <v/>
      </c>
    </row>
    <row r="2091" spans="1:18" x14ac:dyDescent="0.35">
      <c r="A2091" s="25">
        <v>2087</v>
      </c>
      <c r="B2091" s="26">
        <f>_xlfn.XLOOKUP(C2091,sales!C:C,scon!B:B,"")</f>
        <v>0</v>
      </c>
      <c r="C2091" s="4"/>
      <c r="D2091" s="26">
        <f>_xlfn.XLOOKUP(C2091,sales!C:C,scon!D:D,"")</f>
        <v>0</v>
      </c>
      <c r="E2091" s="26">
        <f>_xlfn.XLOOKUP(C2091,sales!C:C,scon!E:E,"")</f>
        <v>0</v>
      </c>
      <c r="F2091" s="4"/>
      <c r="G2091" s="27"/>
      <c r="H2091" s="28"/>
      <c r="I2091" s="4"/>
      <c r="J2091" s="35">
        <f>_xlfn.XLOOKUP(C2091,sales!C:C,scon!L:L,"")</f>
        <v>0</v>
      </c>
      <c r="K2091" s="31"/>
      <c r="L2091" s="31"/>
      <c r="M2091" s="33" t="str">
        <f t="shared" si="160"/>
        <v/>
      </c>
      <c r="N2091" s="33" t="str">
        <f t="shared" si="161"/>
        <v/>
      </c>
      <c r="O2091" s="33" t="str">
        <f t="shared" si="162"/>
        <v/>
      </c>
      <c r="P2091" s="4"/>
      <c r="Q2091" s="33" t="str">
        <f t="shared" si="163"/>
        <v/>
      </c>
      <c r="R2091" s="34" t="str">
        <f t="shared" si="164"/>
        <v/>
      </c>
    </row>
    <row r="2092" spans="1:18" x14ac:dyDescent="0.35">
      <c r="A2092" s="25">
        <v>2088</v>
      </c>
      <c r="B2092" s="26">
        <f>_xlfn.XLOOKUP(C2092,sales!C:C,scon!B:B,"")</f>
        <v>0</v>
      </c>
      <c r="C2092" s="4"/>
      <c r="D2092" s="26">
        <f>_xlfn.XLOOKUP(C2092,sales!C:C,scon!D:D,"")</f>
        <v>0</v>
      </c>
      <c r="E2092" s="26">
        <f>_xlfn.XLOOKUP(C2092,sales!C:C,scon!E:E,"")</f>
        <v>0</v>
      </c>
      <c r="F2092" s="4"/>
      <c r="G2092" s="27"/>
      <c r="H2092" s="28"/>
      <c r="I2092" s="4"/>
      <c r="J2092" s="35">
        <f>_xlfn.XLOOKUP(C2092,sales!C:C,scon!L:L,"")</f>
        <v>0</v>
      </c>
      <c r="K2092" s="31"/>
      <c r="L2092" s="31"/>
      <c r="M2092" s="33" t="str">
        <f t="shared" si="160"/>
        <v/>
      </c>
      <c r="N2092" s="33" t="str">
        <f t="shared" si="161"/>
        <v/>
      </c>
      <c r="O2092" s="33" t="str">
        <f t="shared" si="162"/>
        <v/>
      </c>
      <c r="P2092" s="4"/>
      <c r="Q2092" s="33" t="str">
        <f t="shared" si="163"/>
        <v/>
      </c>
      <c r="R2092" s="34" t="str">
        <f t="shared" si="164"/>
        <v/>
      </c>
    </row>
    <row r="2093" spans="1:18" x14ac:dyDescent="0.35">
      <c r="A2093" s="25">
        <v>2089</v>
      </c>
      <c r="B2093" s="26">
        <f>_xlfn.XLOOKUP(C2093,sales!C:C,scon!B:B,"")</f>
        <v>0</v>
      </c>
      <c r="C2093" s="4"/>
      <c r="D2093" s="26">
        <f>_xlfn.XLOOKUP(C2093,sales!C:C,scon!D:D,"")</f>
        <v>0</v>
      </c>
      <c r="E2093" s="26">
        <f>_xlfn.XLOOKUP(C2093,sales!C:C,scon!E:E,"")</f>
        <v>0</v>
      </c>
      <c r="F2093" s="4"/>
      <c r="G2093" s="27"/>
      <c r="H2093" s="28"/>
      <c r="I2093" s="4"/>
      <c r="J2093" s="35">
        <f>_xlfn.XLOOKUP(C2093,sales!C:C,scon!L:L,"")</f>
        <v>0</v>
      </c>
      <c r="K2093" s="31"/>
      <c r="L2093" s="31"/>
      <c r="M2093" s="33" t="str">
        <f t="shared" si="160"/>
        <v/>
      </c>
      <c r="N2093" s="33" t="str">
        <f t="shared" si="161"/>
        <v/>
      </c>
      <c r="O2093" s="33" t="str">
        <f t="shared" si="162"/>
        <v/>
      </c>
      <c r="P2093" s="4"/>
      <c r="Q2093" s="33" t="str">
        <f t="shared" si="163"/>
        <v/>
      </c>
      <c r="R2093" s="34" t="str">
        <f t="shared" si="164"/>
        <v/>
      </c>
    </row>
    <row r="2094" spans="1:18" x14ac:dyDescent="0.35">
      <c r="A2094" s="25">
        <v>2090</v>
      </c>
      <c r="B2094" s="26">
        <f>_xlfn.XLOOKUP(C2094,sales!C:C,scon!B:B,"")</f>
        <v>0</v>
      </c>
      <c r="C2094" s="4"/>
      <c r="D2094" s="26">
        <f>_xlfn.XLOOKUP(C2094,sales!C:C,scon!D:D,"")</f>
        <v>0</v>
      </c>
      <c r="E2094" s="26">
        <f>_xlfn.XLOOKUP(C2094,sales!C:C,scon!E:E,"")</f>
        <v>0</v>
      </c>
      <c r="F2094" s="4"/>
      <c r="G2094" s="27"/>
      <c r="H2094" s="28"/>
      <c r="I2094" s="4"/>
      <c r="J2094" s="35">
        <f>_xlfn.XLOOKUP(C2094,sales!C:C,scon!L:L,"")</f>
        <v>0</v>
      </c>
      <c r="K2094" s="31"/>
      <c r="L2094" s="31"/>
      <c r="M2094" s="33" t="str">
        <f t="shared" si="160"/>
        <v/>
      </c>
      <c r="N2094" s="33" t="str">
        <f t="shared" si="161"/>
        <v/>
      </c>
      <c r="O2094" s="33" t="str">
        <f t="shared" si="162"/>
        <v/>
      </c>
      <c r="P2094" s="4"/>
      <c r="Q2094" s="33" t="str">
        <f t="shared" si="163"/>
        <v/>
      </c>
      <c r="R2094" s="34" t="str">
        <f t="shared" si="164"/>
        <v/>
      </c>
    </row>
    <row r="2095" spans="1:18" x14ac:dyDescent="0.35">
      <c r="A2095" s="25">
        <v>2091</v>
      </c>
      <c r="B2095" s="26">
        <f>_xlfn.XLOOKUP(C2095,sales!C:C,scon!B:B,"")</f>
        <v>0</v>
      </c>
      <c r="C2095" s="4"/>
      <c r="D2095" s="26">
        <f>_xlfn.XLOOKUP(C2095,sales!C:C,scon!D:D,"")</f>
        <v>0</v>
      </c>
      <c r="E2095" s="26">
        <f>_xlfn.XLOOKUP(C2095,sales!C:C,scon!E:E,"")</f>
        <v>0</v>
      </c>
      <c r="F2095" s="4"/>
      <c r="G2095" s="27"/>
      <c r="H2095" s="28"/>
      <c r="I2095" s="4"/>
      <c r="J2095" s="35">
        <f>_xlfn.XLOOKUP(C2095,sales!C:C,scon!L:L,"")</f>
        <v>0</v>
      </c>
      <c r="K2095" s="31"/>
      <c r="L2095" s="31"/>
      <c r="M2095" s="33" t="str">
        <f t="shared" si="160"/>
        <v/>
      </c>
      <c r="N2095" s="33" t="str">
        <f t="shared" si="161"/>
        <v/>
      </c>
      <c r="O2095" s="33" t="str">
        <f t="shared" si="162"/>
        <v/>
      </c>
      <c r="P2095" s="4"/>
      <c r="Q2095" s="33" t="str">
        <f t="shared" si="163"/>
        <v/>
      </c>
      <c r="R2095" s="34" t="str">
        <f t="shared" si="164"/>
        <v/>
      </c>
    </row>
    <row r="2096" spans="1:18" x14ac:dyDescent="0.35">
      <c r="A2096" s="25">
        <v>2092</v>
      </c>
      <c r="B2096" s="26">
        <f>_xlfn.XLOOKUP(C2096,sales!C:C,scon!B:B,"")</f>
        <v>0</v>
      </c>
      <c r="C2096" s="4"/>
      <c r="D2096" s="26">
        <f>_xlfn.XLOOKUP(C2096,sales!C:C,scon!D:D,"")</f>
        <v>0</v>
      </c>
      <c r="E2096" s="26">
        <f>_xlfn.XLOOKUP(C2096,sales!C:C,scon!E:E,"")</f>
        <v>0</v>
      </c>
      <c r="F2096" s="4"/>
      <c r="G2096" s="27"/>
      <c r="H2096" s="28"/>
      <c r="I2096" s="4"/>
      <c r="J2096" s="35">
        <f>_xlfn.XLOOKUP(C2096,sales!C:C,scon!L:L,"")</f>
        <v>0</v>
      </c>
      <c r="K2096" s="31"/>
      <c r="L2096" s="31"/>
      <c r="M2096" s="33" t="str">
        <f t="shared" si="160"/>
        <v/>
      </c>
      <c r="N2096" s="33" t="str">
        <f t="shared" si="161"/>
        <v/>
      </c>
      <c r="O2096" s="33" t="str">
        <f t="shared" si="162"/>
        <v/>
      </c>
      <c r="P2096" s="4"/>
      <c r="Q2096" s="33" t="str">
        <f t="shared" si="163"/>
        <v/>
      </c>
      <c r="R2096" s="34" t="str">
        <f t="shared" si="164"/>
        <v/>
      </c>
    </row>
    <row r="2097" spans="1:18" x14ac:dyDescent="0.35">
      <c r="A2097" s="25">
        <v>2093</v>
      </c>
      <c r="B2097" s="26">
        <f>_xlfn.XLOOKUP(C2097,sales!C:C,scon!B:B,"")</f>
        <v>0</v>
      </c>
      <c r="C2097" s="4"/>
      <c r="D2097" s="26">
        <f>_xlfn.XLOOKUP(C2097,sales!C:C,scon!D:D,"")</f>
        <v>0</v>
      </c>
      <c r="E2097" s="26">
        <f>_xlfn.XLOOKUP(C2097,sales!C:C,scon!E:E,"")</f>
        <v>0</v>
      </c>
      <c r="F2097" s="4"/>
      <c r="G2097" s="27"/>
      <c r="H2097" s="28"/>
      <c r="I2097" s="4"/>
      <c r="J2097" s="35">
        <f>_xlfn.XLOOKUP(C2097,sales!C:C,scon!L:L,"")</f>
        <v>0</v>
      </c>
      <c r="K2097" s="31"/>
      <c r="L2097" s="31"/>
      <c r="M2097" s="33" t="str">
        <f t="shared" si="160"/>
        <v/>
      </c>
      <c r="N2097" s="33" t="str">
        <f t="shared" si="161"/>
        <v/>
      </c>
      <c r="O2097" s="33" t="str">
        <f t="shared" si="162"/>
        <v/>
      </c>
      <c r="P2097" s="4"/>
      <c r="Q2097" s="33" t="str">
        <f t="shared" si="163"/>
        <v/>
      </c>
      <c r="R2097" s="34" t="str">
        <f t="shared" si="164"/>
        <v/>
      </c>
    </row>
    <row r="2098" spans="1:18" x14ac:dyDescent="0.35">
      <c r="A2098" s="25">
        <v>2094</v>
      </c>
      <c r="B2098" s="26">
        <f>_xlfn.XLOOKUP(C2098,sales!C:C,scon!B:B,"")</f>
        <v>0</v>
      </c>
      <c r="C2098" s="4"/>
      <c r="D2098" s="26">
        <f>_xlfn.XLOOKUP(C2098,sales!C:C,scon!D:D,"")</f>
        <v>0</v>
      </c>
      <c r="E2098" s="26">
        <f>_xlfn.XLOOKUP(C2098,sales!C:C,scon!E:E,"")</f>
        <v>0</v>
      </c>
      <c r="F2098" s="4"/>
      <c r="G2098" s="27"/>
      <c r="H2098" s="28"/>
      <c r="I2098" s="4"/>
      <c r="J2098" s="35">
        <f>_xlfn.XLOOKUP(C2098,sales!C:C,scon!L:L,"")</f>
        <v>0</v>
      </c>
      <c r="K2098" s="31"/>
      <c r="L2098" s="31"/>
      <c r="M2098" s="33" t="str">
        <f t="shared" si="160"/>
        <v/>
      </c>
      <c r="N2098" s="33" t="str">
        <f t="shared" si="161"/>
        <v/>
      </c>
      <c r="O2098" s="33" t="str">
        <f t="shared" si="162"/>
        <v/>
      </c>
      <c r="P2098" s="4"/>
      <c r="Q2098" s="33" t="str">
        <f t="shared" si="163"/>
        <v/>
      </c>
      <c r="R2098" s="34" t="str">
        <f t="shared" si="164"/>
        <v/>
      </c>
    </row>
    <row r="2099" spans="1:18" x14ac:dyDescent="0.35">
      <c r="A2099" s="25">
        <v>2095</v>
      </c>
      <c r="B2099" s="26">
        <f>_xlfn.XLOOKUP(C2099,sales!C:C,scon!B:B,"")</f>
        <v>0</v>
      </c>
      <c r="C2099" s="4"/>
      <c r="D2099" s="26">
        <f>_xlfn.XLOOKUP(C2099,sales!C:C,scon!D:D,"")</f>
        <v>0</v>
      </c>
      <c r="E2099" s="26">
        <f>_xlfn.XLOOKUP(C2099,sales!C:C,scon!E:E,"")</f>
        <v>0</v>
      </c>
      <c r="F2099" s="4"/>
      <c r="G2099" s="27"/>
      <c r="H2099" s="28"/>
      <c r="I2099" s="4"/>
      <c r="J2099" s="35">
        <f>_xlfn.XLOOKUP(C2099,sales!C:C,scon!L:L,"")</f>
        <v>0</v>
      </c>
      <c r="K2099" s="31"/>
      <c r="L2099" s="31"/>
      <c r="M2099" s="33" t="str">
        <f t="shared" si="160"/>
        <v/>
      </c>
      <c r="N2099" s="33" t="str">
        <f t="shared" si="161"/>
        <v/>
      </c>
      <c r="O2099" s="33" t="str">
        <f t="shared" si="162"/>
        <v/>
      </c>
      <c r="P2099" s="4"/>
      <c r="Q2099" s="33" t="str">
        <f t="shared" si="163"/>
        <v/>
      </c>
      <c r="R2099" s="34" t="str">
        <f t="shared" si="164"/>
        <v/>
      </c>
    </row>
    <row r="2100" spans="1:18" x14ac:dyDescent="0.35">
      <c r="A2100" s="25">
        <v>2096</v>
      </c>
      <c r="B2100" s="26">
        <f>_xlfn.XLOOKUP(C2100,sales!C:C,scon!B:B,"")</f>
        <v>0</v>
      </c>
      <c r="C2100" s="4"/>
      <c r="D2100" s="26">
        <f>_xlfn.XLOOKUP(C2100,sales!C:C,scon!D:D,"")</f>
        <v>0</v>
      </c>
      <c r="E2100" s="26">
        <f>_xlfn.XLOOKUP(C2100,sales!C:C,scon!E:E,"")</f>
        <v>0</v>
      </c>
      <c r="F2100" s="4"/>
      <c r="G2100" s="27"/>
      <c r="H2100" s="28"/>
      <c r="I2100" s="4"/>
      <c r="J2100" s="35">
        <f>_xlfn.XLOOKUP(C2100,sales!C:C,scon!L:L,"")</f>
        <v>0</v>
      </c>
      <c r="K2100" s="31"/>
      <c r="L2100" s="31"/>
      <c r="M2100" s="33" t="str">
        <f t="shared" si="160"/>
        <v/>
      </c>
      <c r="N2100" s="33" t="str">
        <f t="shared" si="161"/>
        <v/>
      </c>
      <c r="O2100" s="33" t="str">
        <f t="shared" si="162"/>
        <v/>
      </c>
      <c r="P2100" s="4"/>
      <c r="Q2100" s="33" t="str">
        <f t="shared" si="163"/>
        <v/>
      </c>
      <c r="R2100" s="34" t="str">
        <f t="shared" si="164"/>
        <v/>
      </c>
    </row>
    <row r="2101" spans="1:18" x14ac:dyDescent="0.35">
      <c r="A2101" s="25">
        <v>2097</v>
      </c>
      <c r="B2101" s="26">
        <f>_xlfn.XLOOKUP(C2101,sales!C:C,scon!B:B,"")</f>
        <v>0</v>
      </c>
      <c r="C2101" s="4"/>
      <c r="D2101" s="26">
        <f>_xlfn.XLOOKUP(C2101,sales!C:C,scon!D:D,"")</f>
        <v>0</v>
      </c>
      <c r="E2101" s="26">
        <f>_xlfn.XLOOKUP(C2101,sales!C:C,scon!E:E,"")</f>
        <v>0</v>
      </c>
      <c r="F2101" s="4"/>
      <c r="G2101" s="27"/>
      <c r="H2101" s="28"/>
      <c r="I2101" s="4"/>
      <c r="J2101" s="35">
        <f>_xlfn.XLOOKUP(C2101,sales!C:C,scon!L:L,"")</f>
        <v>0</v>
      </c>
      <c r="K2101" s="31"/>
      <c r="L2101" s="31"/>
      <c r="M2101" s="33" t="str">
        <f t="shared" si="160"/>
        <v/>
      </c>
      <c r="N2101" s="33" t="str">
        <f t="shared" si="161"/>
        <v/>
      </c>
      <c r="O2101" s="33" t="str">
        <f t="shared" si="162"/>
        <v/>
      </c>
      <c r="P2101" s="4"/>
      <c r="Q2101" s="33" t="str">
        <f t="shared" si="163"/>
        <v/>
      </c>
      <c r="R2101" s="34" t="str">
        <f t="shared" si="164"/>
        <v/>
      </c>
    </row>
    <row r="2102" spans="1:18" x14ac:dyDescent="0.35">
      <c r="A2102" s="25">
        <v>2098</v>
      </c>
      <c r="B2102" s="26">
        <f>_xlfn.XLOOKUP(C2102,sales!C:C,scon!B:B,"")</f>
        <v>0</v>
      </c>
      <c r="C2102" s="4"/>
      <c r="D2102" s="26">
        <f>_xlfn.XLOOKUP(C2102,sales!C:C,scon!D:D,"")</f>
        <v>0</v>
      </c>
      <c r="E2102" s="26">
        <f>_xlfn.XLOOKUP(C2102,sales!C:C,scon!E:E,"")</f>
        <v>0</v>
      </c>
      <c r="F2102" s="4"/>
      <c r="G2102" s="27"/>
      <c r="H2102" s="28"/>
      <c r="I2102" s="4"/>
      <c r="J2102" s="35">
        <f>_xlfn.XLOOKUP(C2102,sales!C:C,scon!L:L,"")</f>
        <v>0</v>
      </c>
      <c r="K2102" s="31"/>
      <c r="L2102" s="31"/>
      <c r="M2102" s="33" t="str">
        <f t="shared" si="160"/>
        <v/>
      </c>
      <c r="N2102" s="33" t="str">
        <f t="shared" si="161"/>
        <v/>
      </c>
      <c r="O2102" s="33" t="str">
        <f t="shared" si="162"/>
        <v/>
      </c>
      <c r="P2102" s="4"/>
      <c r="Q2102" s="33" t="str">
        <f t="shared" si="163"/>
        <v/>
      </c>
      <c r="R2102" s="34" t="str">
        <f t="shared" si="164"/>
        <v/>
      </c>
    </row>
    <row r="2103" spans="1:18" x14ac:dyDescent="0.35">
      <c r="A2103" s="25">
        <v>2099</v>
      </c>
      <c r="B2103" s="26">
        <f>_xlfn.XLOOKUP(C2103,sales!C:C,scon!B:B,"")</f>
        <v>0</v>
      </c>
      <c r="C2103" s="4"/>
      <c r="D2103" s="26">
        <f>_xlfn.XLOOKUP(C2103,sales!C:C,scon!D:D,"")</f>
        <v>0</v>
      </c>
      <c r="E2103" s="26">
        <f>_xlfn.XLOOKUP(C2103,sales!C:C,scon!E:E,"")</f>
        <v>0</v>
      </c>
      <c r="F2103" s="4"/>
      <c r="G2103" s="27"/>
      <c r="H2103" s="28"/>
      <c r="I2103" s="4"/>
      <c r="J2103" s="35">
        <f>_xlfn.XLOOKUP(C2103,sales!C:C,scon!L:L,"")</f>
        <v>0</v>
      </c>
      <c r="K2103" s="31"/>
      <c r="L2103" s="31"/>
      <c r="M2103" s="33" t="str">
        <f t="shared" si="160"/>
        <v/>
      </c>
      <c r="N2103" s="33" t="str">
        <f t="shared" si="161"/>
        <v/>
      </c>
      <c r="O2103" s="33" t="str">
        <f t="shared" si="162"/>
        <v/>
      </c>
      <c r="P2103" s="4"/>
      <c r="Q2103" s="33" t="str">
        <f t="shared" si="163"/>
        <v/>
      </c>
      <c r="R2103" s="34" t="str">
        <f t="shared" si="164"/>
        <v/>
      </c>
    </row>
    <row r="2104" spans="1:18" x14ac:dyDescent="0.35">
      <c r="A2104" s="25">
        <v>2100</v>
      </c>
      <c r="B2104" s="26">
        <f>_xlfn.XLOOKUP(C2104,sales!C:C,scon!B:B,"")</f>
        <v>0</v>
      </c>
      <c r="C2104" s="4"/>
      <c r="D2104" s="26">
        <f>_xlfn.XLOOKUP(C2104,sales!C:C,scon!D:D,"")</f>
        <v>0</v>
      </c>
      <c r="E2104" s="26">
        <f>_xlfn.XLOOKUP(C2104,sales!C:C,scon!E:E,"")</f>
        <v>0</v>
      </c>
      <c r="F2104" s="4"/>
      <c r="G2104" s="27"/>
      <c r="H2104" s="28"/>
      <c r="I2104" s="4"/>
      <c r="J2104" s="35">
        <f>_xlfn.XLOOKUP(C2104,sales!C:C,scon!L:L,"")</f>
        <v>0</v>
      </c>
      <c r="K2104" s="31"/>
      <c r="L2104" s="31"/>
      <c r="M2104" s="33" t="str">
        <f t="shared" si="160"/>
        <v/>
      </c>
      <c r="N2104" s="33" t="str">
        <f t="shared" si="161"/>
        <v/>
      </c>
      <c r="O2104" s="33" t="str">
        <f t="shared" si="162"/>
        <v/>
      </c>
      <c r="P2104" s="4"/>
      <c r="Q2104" s="33" t="str">
        <f t="shared" si="163"/>
        <v/>
      </c>
      <c r="R2104" s="34" t="str">
        <f t="shared" si="164"/>
        <v/>
      </c>
    </row>
    <row r="2105" spans="1:18" x14ac:dyDescent="0.35">
      <c r="A2105" s="25">
        <v>2101</v>
      </c>
      <c r="B2105" s="26">
        <f>_xlfn.XLOOKUP(C2105,sales!C:C,scon!B:B,"")</f>
        <v>0</v>
      </c>
      <c r="C2105" s="4"/>
      <c r="D2105" s="26">
        <f>_xlfn.XLOOKUP(C2105,sales!C:C,scon!D:D,"")</f>
        <v>0</v>
      </c>
      <c r="E2105" s="26">
        <f>_xlfn.XLOOKUP(C2105,sales!C:C,scon!E:E,"")</f>
        <v>0</v>
      </c>
      <c r="F2105" s="4"/>
      <c r="G2105" s="27"/>
      <c r="H2105" s="28"/>
      <c r="I2105" s="4"/>
      <c r="J2105" s="35">
        <f>_xlfn.XLOOKUP(C2105,sales!C:C,scon!L:L,"")</f>
        <v>0</v>
      </c>
      <c r="K2105" s="31"/>
      <c r="L2105" s="31"/>
      <c r="M2105" s="33" t="str">
        <f t="shared" si="160"/>
        <v/>
      </c>
      <c r="N2105" s="33" t="str">
        <f t="shared" si="161"/>
        <v/>
      </c>
      <c r="O2105" s="33" t="str">
        <f t="shared" si="162"/>
        <v/>
      </c>
      <c r="P2105" s="4"/>
      <c r="Q2105" s="33" t="str">
        <f t="shared" si="163"/>
        <v/>
      </c>
      <c r="R2105" s="34" t="str">
        <f t="shared" si="164"/>
        <v/>
      </c>
    </row>
    <row r="2106" spans="1:18" x14ac:dyDescent="0.35">
      <c r="A2106" s="25">
        <v>2102</v>
      </c>
      <c r="B2106" s="26">
        <f>_xlfn.XLOOKUP(C2106,sales!C:C,scon!B:B,"")</f>
        <v>0</v>
      </c>
      <c r="C2106" s="4"/>
      <c r="D2106" s="26">
        <f>_xlfn.XLOOKUP(C2106,sales!C:C,scon!D:D,"")</f>
        <v>0</v>
      </c>
      <c r="E2106" s="26">
        <f>_xlfn.XLOOKUP(C2106,sales!C:C,scon!E:E,"")</f>
        <v>0</v>
      </c>
      <c r="F2106" s="4"/>
      <c r="G2106" s="27"/>
      <c r="H2106" s="28"/>
      <c r="I2106" s="4"/>
      <c r="J2106" s="35">
        <f>_xlfn.XLOOKUP(C2106,sales!C:C,scon!L:L,"")</f>
        <v>0</v>
      </c>
      <c r="K2106" s="31"/>
      <c r="L2106" s="31"/>
      <c r="M2106" s="33" t="str">
        <f t="shared" si="160"/>
        <v/>
      </c>
      <c r="N2106" s="33" t="str">
        <f t="shared" si="161"/>
        <v/>
      </c>
      <c r="O2106" s="33" t="str">
        <f t="shared" si="162"/>
        <v/>
      </c>
      <c r="P2106" s="4"/>
      <c r="Q2106" s="33" t="str">
        <f t="shared" si="163"/>
        <v/>
      </c>
      <c r="R2106" s="34" t="str">
        <f t="shared" si="164"/>
        <v/>
      </c>
    </row>
    <row r="2107" spans="1:18" x14ac:dyDescent="0.35">
      <c r="A2107" s="25">
        <v>2103</v>
      </c>
      <c r="B2107" s="26">
        <f>_xlfn.XLOOKUP(C2107,sales!C:C,scon!B:B,"")</f>
        <v>0</v>
      </c>
      <c r="C2107" s="4"/>
      <c r="D2107" s="26">
        <f>_xlfn.XLOOKUP(C2107,sales!C:C,scon!D:D,"")</f>
        <v>0</v>
      </c>
      <c r="E2107" s="26">
        <f>_xlfn.XLOOKUP(C2107,sales!C:C,scon!E:E,"")</f>
        <v>0</v>
      </c>
      <c r="F2107" s="4"/>
      <c r="G2107" s="27"/>
      <c r="H2107" s="28"/>
      <c r="I2107" s="4"/>
      <c r="J2107" s="35">
        <f>_xlfn.XLOOKUP(C2107,sales!C:C,scon!L:L,"")</f>
        <v>0</v>
      </c>
      <c r="K2107" s="31"/>
      <c r="L2107" s="31"/>
      <c r="M2107" s="33" t="str">
        <f t="shared" si="160"/>
        <v/>
      </c>
      <c r="N2107" s="33" t="str">
        <f t="shared" si="161"/>
        <v/>
      </c>
      <c r="O2107" s="33" t="str">
        <f t="shared" si="162"/>
        <v/>
      </c>
      <c r="P2107" s="4"/>
      <c r="Q2107" s="33" t="str">
        <f t="shared" si="163"/>
        <v/>
      </c>
      <c r="R2107" s="34" t="str">
        <f t="shared" si="164"/>
        <v/>
      </c>
    </row>
    <row r="2108" spans="1:18" x14ac:dyDescent="0.35">
      <c r="A2108" s="25">
        <v>2104</v>
      </c>
      <c r="B2108" s="26">
        <f>_xlfn.XLOOKUP(C2108,sales!C:C,scon!B:B,"")</f>
        <v>0</v>
      </c>
      <c r="C2108" s="4"/>
      <c r="D2108" s="26">
        <f>_xlfn.XLOOKUP(C2108,sales!C:C,scon!D:D,"")</f>
        <v>0</v>
      </c>
      <c r="E2108" s="26">
        <f>_xlfn.XLOOKUP(C2108,sales!C:C,scon!E:E,"")</f>
        <v>0</v>
      </c>
      <c r="F2108" s="4"/>
      <c r="G2108" s="27"/>
      <c r="H2108" s="28"/>
      <c r="I2108" s="4"/>
      <c r="J2108" s="35">
        <f>_xlfn.XLOOKUP(C2108,sales!C:C,scon!L:L,"")</f>
        <v>0</v>
      </c>
      <c r="K2108" s="31"/>
      <c r="L2108" s="31"/>
      <c r="M2108" s="33" t="str">
        <f t="shared" si="160"/>
        <v/>
      </c>
      <c r="N2108" s="33" t="str">
        <f t="shared" si="161"/>
        <v/>
      </c>
      <c r="O2108" s="33" t="str">
        <f t="shared" si="162"/>
        <v/>
      </c>
      <c r="P2108" s="4"/>
      <c r="Q2108" s="33" t="str">
        <f t="shared" si="163"/>
        <v/>
      </c>
      <c r="R2108" s="34" t="str">
        <f t="shared" si="164"/>
        <v/>
      </c>
    </row>
    <row r="2109" spans="1:18" x14ac:dyDescent="0.35">
      <c r="A2109" s="25">
        <v>2105</v>
      </c>
      <c r="B2109" s="26">
        <f>_xlfn.XLOOKUP(C2109,sales!C:C,scon!B:B,"")</f>
        <v>0</v>
      </c>
      <c r="C2109" s="4"/>
      <c r="D2109" s="26">
        <f>_xlfn.XLOOKUP(C2109,sales!C:C,scon!D:D,"")</f>
        <v>0</v>
      </c>
      <c r="E2109" s="26">
        <f>_xlfn.XLOOKUP(C2109,sales!C:C,scon!E:E,"")</f>
        <v>0</v>
      </c>
      <c r="F2109" s="4"/>
      <c r="G2109" s="27"/>
      <c r="H2109" s="28"/>
      <c r="I2109" s="4"/>
      <c r="J2109" s="35">
        <f>_xlfn.XLOOKUP(C2109,sales!C:C,scon!L:L,"")</f>
        <v>0</v>
      </c>
      <c r="K2109" s="31"/>
      <c r="L2109" s="31"/>
      <c r="M2109" s="33" t="str">
        <f t="shared" si="160"/>
        <v/>
      </c>
      <c r="N2109" s="33" t="str">
        <f t="shared" si="161"/>
        <v/>
      </c>
      <c r="O2109" s="33" t="str">
        <f t="shared" si="162"/>
        <v/>
      </c>
      <c r="P2109" s="4"/>
      <c r="Q2109" s="33" t="str">
        <f t="shared" si="163"/>
        <v/>
      </c>
      <c r="R2109" s="34" t="str">
        <f t="shared" si="164"/>
        <v/>
      </c>
    </row>
    <row r="2110" spans="1:18" x14ac:dyDescent="0.35">
      <c r="A2110" s="25">
        <v>2106</v>
      </c>
      <c r="B2110" s="26">
        <f>_xlfn.XLOOKUP(C2110,sales!C:C,scon!B:B,"")</f>
        <v>0</v>
      </c>
      <c r="C2110" s="4"/>
      <c r="D2110" s="26">
        <f>_xlfn.XLOOKUP(C2110,sales!C:C,scon!D:D,"")</f>
        <v>0</v>
      </c>
      <c r="E2110" s="26">
        <f>_xlfn.XLOOKUP(C2110,sales!C:C,scon!E:E,"")</f>
        <v>0</v>
      </c>
      <c r="F2110" s="4"/>
      <c r="G2110" s="27"/>
      <c r="H2110" s="28"/>
      <c r="I2110" s="4"/>
      <c r="J2110" s="35">
        <f>_xlfn.XLOOKUP(C2110,sales!C:C,scon!L:L,"")</f>
        <v>0</v>
      </c>
      <c r="K2110" s="31"/>
      <c r="L2110" s="31"/>
      <c r="M2110" s="33" t="str">
        <f t="shared" si="160"/>
        <v/>
      </c>
      <c r="N2110" s="33" t="str">
        <f t="shared" si="161"/>
        <v/>
      </c>
      <c r="O2110" s="33" t="str">
        <f t="shared" si="162"/>
        <v/>
      </c>
      <c r="P2110" s="4"/>
      <c r="Q2110" s="33" t="str">
        <f t="shared" si="163"/>
        <v/>
      </c>
      <c r="R2110" s="34" t="str">
        <f t="shared" si="164"/>
        <v/>
      </c>
    </row>
    <row r="2111" spans="1:18" x14ac:dyDescent="0.35">
      <c r="A2111" s="25">
        <v>2107</v>
      </c>
      <c r="B2111" s="26">
        <f>_xlfn.XLOOKUP(C2111,sales!C:C,scon!B:B,"")</f>
        <v>0</v>
      </c>
      <c r="C2111" s="4"/>
      <c r="D2111" s="26">
        <f>_xlfn.XLOOKUP(C2111,sales!C:C,scon!D:D,"")</f>
        <v>0</v>
      </c>
      <c r="E2111" s="26">
        <f>_xlfn.XLOOKUP(C2111,sales!C:C,scon!E:E,"")</f>
        <v>0</v>
      </c>
      <c r="F2111" s="4"/>
      <c r="G2111" s="27"/>
      <c r="H2111" s="28"/>
      <c r="I2111" s="4"/>
      <c r="J2111" s="35">
        <f>_xlfn.XLOOKUP(C2111,sales!C:C,scon!L:L,"")</f>
        <v>0</v>
      </c>
      <c r="K2111" s="31"/>
      <c r="L2111" s="31"/>
      <c r="M2111" s="33" t="str">
        <f t="shared" si="160"/>
        <v/>
      </c>
      <c r="N2111" s="33" t="str">
        <f t="shared" si="161"/>
        <v/>
      </c>
      <c r="O2111" s="33" t="str">
        <f t="shared" si="162"/>
        <v/>
      </c>
      <c r="P2111" s="4"/>
      <c r="Q2111" s="33" t="str">
        <f t="shared" si="163"/>
        <v/>
      </c>
      <c r="R2111" s="34" t="str">
        <f t="shared" si="164"/>
        <v/>
      </c>
    </row>
    <row r="2112" spans="1:18" x14ac:dyDescent="0.35">
      <c r="A2112" s="25">
        <v>2108</v>
      </c>
      <c r="B2112" s="26">
        <f>_xlfn.XLOOKUP(C2112,sales!C:C,scon!B:B,"")</f>
        <v>0</v>
      </c>
      <c r="C2112" s="4"/>
      <c r="D2112" s="26">
        <f>_xlfn.XLOOKUP(C2112,sales!C:C,scon!D:D,"")</f>
        <v>0</v>
      </c>
      <c r="E2112" s="26">
        <f>_xlfn.XLOOKUP(C2112,sales!C:C,scon!E:E,"")</f>
        <v>0</v>
      </c>
      <c r="F2112" s="4"/>
      <c r="G2112" s="27"/>
      <c r="H2112" s="28"/>
      <c r="I2112" s="4"/>
      <c r="J2112" s="35">
        <f>_xlfn.XLOOKUP(C2112,sales!C:C,scon!L:L,"")</f>
        <v>0</v>
      </c>
      <c r="K2112" s="31"/>
      <c r="L2112" s="31"/>
      <c r="M2112" s="33" t="str">
        <f t="shared" si="160"/>
        <v/>
      </c>
      <c r="N2112" s="33" t="str">
        <f t="shared" si="161"/>
        <v/>
      </c>
      <c r="O2112" s="33" t="str">
        <f t="shared" si="162"/>
        <v/>
      </c>
      <c r="P2112" s="4"/>
      <c r="Q2112" s="33" t="str">
        <f t="shared" si="163"/>
        <v/>
      </c>
      <c r="R2112" s="34" t="str">
        <f t="shared" si="164"/>
        <v/>
      </c>
    </row>
    <row r="2113" spans="1:18" x14ac:dyDescent="0.35">
      <c r="A2113" s="25">
        <v>2109</v>
      </c>
      <c r="B2113" s="26">
        <f>_xlfn.XLOOKUP(C2113,sales!C:C,scon!B:B,"")</f>
        <v>0</v>
      </c>
      <c r="C2113" s="4"/>
      <c r="D2113" s="26">
        <f>_xlfn.XLOOKUP(C2113,sales!C:C,scon!D:D,"")</f>
        <v>0</v>
      </c>
      <c r="E2113" s="26">
        <f>_xlfn.XLOOKUP(C2113,sales!C:C,scon!E:E,"")</f>
        <v>0</v>
      </c>
      <c r="F2113" s="4"/>
      <c r="G2113" s="27"/>
      <c r="H2113" s="28"/>
      <c r="I2113" s="4"/>
      <c r="J2113" s="35">
        <f>_xlfn.XLOOKUP(C2113,sales!C:C,scon!L:L,"")</f>
        <v>0</v>
      </c>
      <c r="K2113" s="31"/>
      <c r="L2113" s="31"/>
      <c r="M2113" s="33" t="str">
        <f t="shared" si="160"/>
        <v/>
      </c>
      <c r="N2113" s="33" t="str">
        <f t="shared" si="161"/>
        <v/>
      </c>
      <c r="O2113" s="33" t="str">
        <f t="shared" si="162"/>
        <v/>
      </c>
      <c r="P2113" s="4"/>
      <c r="Q2113" s="33" t="str">
        <f t="shared" si="163"/>
        <v/>
      </c>
      <c r="R2113" s="34" t="str">
        <f t="shared" si="164"/>
        <v/>
      </c>
    </row>
    <row r="2114" spans="1:18" x14ac:dyDescent="0.35">
      <c r="A2114" s="25">
        <v>2110</v>
      </c>
      <c r="B2114" s="26">
        <f>_xlfn.XLOOKUP(C2114,sales!C:C,scon!B:B,"")</f>
        <v>0</v>
      </c>
      <c r="C2114" s="4"/>
      <c r="D2114" s="26">
        <f>_xlfn.XLOOKUP(C2114,sales!C:C,scon!D:D,"")</f>
        <v>0</v>
      </c>
      <c r="E2114" s="26">
        <f>_xlfn.XLOOKUP(C2114,sales!C:C,scon!E:E,"")</f>
        <v>0</v>
      </c>
      <c r="F2114" s="4"/>
      <c r="G2114" s="27"/>
      <c r="H2114" s="28"/>
      <c r="I2114" s="4"/>
      <c r="J2114" s="35">
        <f>_xlfn.XLOOKUP(C2114,sales!C:C,scon!L:L,"")</f>
        <v>0</v>
      </c>
      <c r="K2114" s="31"/>
      <c r="L2114" s="31"/>
      <c r="M2114" s="33" t="str">
        <f t="shared" si="160"/>
        <v/>
      </c>
      <c r="N2114" s="33" t="str">
        <f t="shared" si="161"/>
        <v/>
      </c>
      <c r="O2114" s="33" t="str">
        <f t="shared" si="162"/>
        <v/>
      </c>
      <c r="P2114" s="4"/>
      <c r="Q2114" s="33" t="str">
        <f t="shared" si="163"/>
        <v/>
      </c>
      <c r="R2114" s="34" t="str">
        <f t="shared" si="164"/>
        <v/>
      </c>
    </row>
    <row r="2115" spans="1:18" x14ac:dyDescent="0.35">
      <c r="A2115" s="25">
        <v>2111</v>
      </c>
      <c r="B2115" s="26">
        <f>_xlfn.XLOOKUP(C2115,sales!C:C,scon!B:B,"")</f>
        <v>0</v>
      </c>
      <c r="C2115" s="4"/>
      <c r="D2115" s="26">
        <f>_xlfn.XLOOKUP(C2115,sales!C:C,scon!D:D,"")</f>
        <v>0</v>
      </c>
      <c r="E2115" s="26">
        <f>_xlfn.XLOOKUP(C2115,sales!C:C,scon!E:E,"")</f>
        <v>0</v>
      </c>
      <c r="F2115" s="4"/>
      <c r="G2115" s="27"/>
      <c r="H2115" s="28"/>
      <c r="I2115" s="4"/>
      <c r="J2115" s="35">
        <f>_xlfn.XLOOKUP(C2115,sales!C:C,scon!L:L,"")</f>
        <v>0</v>
      </c>
      <c r="K2115" s="31"/>
      <c r="L2115" s="31"/>
      <c r="M2115" s="33" t="str">
        <f t="shared" si="160"/>
        <v/>
      </c>
      <c r="N2115" s="33" t="str">
        <f t="shared" si="161"/>
        <v/>
      </c>
      <c r="O2115" s="33" t="str">
        <f t="shared" si="162"/>
        <v/>
      </c>
      <c r="P2115" s="4"/>
      <c r="Q2115" s="33" t="str">
        <f t="shared" si="163"/>
        <v/>
      </c>
      <c r="R2115" s="34" t="str">
        <f t="shared" si="164"/>
        <v/>
      </c>
    </row>
    <row r="2116" spans="1:18" x14ac:dyDescent="0.35">
      <c r="A2116" s="25">
        <v>2112</v>
      </c>
      <c r="B2116" s="26">
        <f>_xlfn.XLOOKUP(C2116,sales!C:C,scon!B:B,"")</f>
        <v>0</v>
      </c>
      <c r="C2116" s="4"/>
      <c r="D2116" s="26">
        <f>_xlfn.XLOOKUP(C2116,sales!C:C,scon!D:D,"")</f>
        <v>0</v>
      </c>
      <c r="E2116" s="26">
        <f>_xlfn.XLOOKUP(C2116,sales!C:C,scon!E:E,"")</f>
        <v>0</v>
      </c>
      <c r="F2116" s="4"/>
      <c r="G2116" s="27"/>
      <c r="H2116" s="28"/>
      <c r="I2116" s="4"/>
      <c r="J2116" s="35">
        <f>_xlfn.XLOOKUP(C2116,sales!C:C,scon!L:L,"")</f>
        <v>0</v>
      </c>
      <c r="K2116" s="31"/>
      <c r="L2116" s="31"/>
      <c r="M2116" s="33" t="str">
        <f t="shared" si="160"/>
        <v/>
      </c>
      <c r="N2116" s="33" t="str">
        <f t="shared" si="161"/>
        <v/>
      </c>
      <c r="O2116" s="33" t="str">
        <f t="shared" si="162"/>
        <v/>
      </c>
      <c r="P2116" s="4"/>
      <c r="Q2116" s="33" t="str">
        <f t="shared" si="163"/>
        <v/>
      </c>
      <c r="R2116" s="34" t="str">
        <f t="shared" si="164"/>
        <v/>
      </c>
    </row>
    <row r="2117" spans="1:18" x14ac:dyDescent="0.35">
      <c r="A2117" s="25">
        <v>2113</v>
      </c>
      <c r="B2117" s="26">
        <f>_xlfn.XLOOKUP(C2117,sales!C:C,scon!B:B,"")</f>
        <v>0</v>
      </c>
      <c r="C2117" s="4"/>
      <c r="D2117" s="26">
        <f>_xlfn.XLOOKUP(C2117,sales!C:C,scon!D:D,"")</f>
        <v>0</v>
      </c>
      <c r="E2117" s="26">
        <f>_xlfn.XLOOKUP(C2117,sales!C:C,scon!E:E,"")</f>
        <v>0</v>
      </c>
      <c r="F2117" s="4"/>
      <c r="G2117" s="27"/>
      <c r="H2117" s="28"/>
      <c r="I2117" s="4"/>
      <c r="J2117" s="35">
        <f>_xlfn.XLOOKUP(C2117,sales!C:C,scon!L:L,"")</f>
        <v>0</v>
      </c>
      <c r="K2117" s="31"/>
      <c r="L2117" s="31"/>
      <c r="M2117" s="33" t="str">
        <f t="shared" ref="M2117:M2180" si="165">IF(I2117="","",J2117*I2117)</f>
        <v/>
      </c>
      <c r="N2117" s="33" t="str">
        <f t="shared" ref="N2117:N2180" si="166">IF(K2117="","",M2117 * K2117)</f>
        <v/>
      </c>
      <c r="O2117" s="33" t="str">
        <f t="shared" ref="O2117:O2180" si="167">IF(K2117="","",M2117 + N2117)</f>
        <v/>
      </c>
      <c r="P2117" s="4"/>
      <c r="Q2117" s="33" t="str">
        <f t="shared" ref="Q2117:Q2180" si="168">IF(L2117&amp;K2117="","",M2117 * L2117)</f>
        <v/>
      </c>
      <c r="R2117" s="34" t="str">
        <f t="shared" si="164"/>
        <v/>
      </c>
    </row>
    <row r="2118" spans="1:18" x14ac:dyDescent="0.35">
      <c r="A2118" s="25">
        <v>2114</v>
      </c>
      <c r="B2118" s="26">
        <f>_xlfn.XLOOKUP(C2118,sales!C:C,scon!B:B,"")</f>
        <v>0</v>
      </c>
      <c r="C2118" s="4"/>
      <c r="D2118" s="26">
        <f>_xlfn.XLOOKUP(C2118,sales!C:C,scon!D:D,"")</f>
        <v>0</v>
      </c>
      <c r="E2118" s="26">
        <f>_xlfn.XLOOKUP(C2118,sales!C:C,scon!E:E,"")</f>
        <v>0</v>
      </c>
      <c r="F2118" s="4"/>
      <c r="G2118" s="27"/>
      <c r="H2118" s="28"/>
      <c r="I2118" s="4"/>
      <c r="J2118" s="35">
        <f>_xlfn.XLOOKUP(C2118,sales!C:C,scon!L:L,"")</f>
        <v>0</v>
      </c>
      <c r="K2118" s="31"/>
      <c r="L2118" s="31"/>
      <c r="M2118" s="33" t="str">
        <f t="shared" si="165"/>
        <v/>
      </c>
      <c r="N2118" s="33" t="str">
        <f t="shared" si="166"/>
        <v/>
      </c>
      <c r="O2118" s="33" t="str">
        <f t="shared" si="167"/>
        <v/>
      </c>
      <c r="P2118" s="4"/>
      <c r="Q2118" s="33" t="str">
        <f t="shared" si="168"/>
        <v/>
      </c>
      <c r="R2118" s="34" t="str">
        <f t="shared" ref="R2118:R2181" si="169">IF(M2118="","",O2118-P2118-Q2118)</f>
        <v/>
      </c>
    </row>
    <row r="2119" spans="1:18" x14ac:dyDescent="0.35">
      <c r="A2119" s="25">
        <v>2115</v>
      </c>
      <c r="B2119" s="26">
        <f>_xlfn.XLOOKUP(C2119,sales!C:C,scon!B:B,"")</f>
        <v>0</v>
      </c>
      <c r="C2119" s="4"/>
      <c r="D2119" s="26">
        <f>_xlfn.XLOOKUP(C2119,sales!C:C,scon!D:D,"")</f>
        <v>0</v>
      </c>
      <c r="E2119" s="26">
        <f>_xlfn.XLOOKUP(C2119,sales!C:C,scon!E:E,"")</f>
        <v>0</v>
      </c>
      <c r="F2119" s="4"/>
      <c r="G2119" s="27"/>
      <c r="H2119" s="28"/>
      <c r="I2119" s="4"/>
      <c r="J2119" s="35">
        <f>_xlfn.XLOOKUP(C2119,sales!C:C,scon!L:L,"")</f>
        <v>0</v>
      </c>
      <c r="K2119" s="31"/>
      <c r="L2119" s="31"/>
      <c r="M2119" s="33" t="str">
        <f t="shared" si="165"/>
        <v/>
      </c>
      <c r="N2119" s="33" t="str">
        <f t="shared" si="166"/>
        <v/>
      </c>
      <c r="O2119" s="33" t="str">
        <f t="shared" si="167"/>
        <v/>
      </c>
      <c r="P2119" s="4"/>
      <c r="Q2119" s="33" t="str">
        <f t="shared" si="168"/>
        <v/>
      </c>
      <c r="R2119" s="34" t="str">
        <f t="shared" si="169"/>
        <v/>
      </c>
    </row>
    <row r="2120" spans="1:18" x14ac:dyDescent="0.35">
      <c r="A2120" s="25">
        <v>2116</v>
      </c>
      <c r="B2120" s="26">
        <f>_xlfn.XLOOKUP(C2120,sales!C:C,scon!B:B,"")</f>
        <v>0</v>
      </c>
      <c r="C2120" s="4"/>
      <c r="D2120" s="26">
        <f>_xlfn.XLOOKUP(C2120,sales!C:C,scon!D:D,"")</f>
        <v>0</v>
      </c>
      <c r="E2120" s="26">
        <f>_xlfn.XLOOKUP(C2120,sales!C:C,scon!E:E,"")</f>
        <v>0</v>
      </c>
      <c r="F2120" s="4"/>
      <c r="G2120" s="27"/>
      <c r="H2120" s="28"/>
      <c r="I2120" s="4"/>
      <c r="J2120" s="35">
        <f>_xlfn.XLOOKUP(C2120,sales!C:C,scon!L:L,"")</f>
        <v>0</v>
      </c>
      <c r="K2120" s="31"/>
      <c r="L2120" s="31"/>
      <c r="M2120" s="33" t="str">
        <f t="shared" si="165"/>
        <v/>
      </c>
      <c r="N2120" s="33" t="str">
        <f t="shared" si="166"/>
        <v/>
      </c>
      <c r="O2120" s="33" t="str">
        <f t="shared" si="167"/>
        <v/>
      </c>
      <c r="P2120" s="4"/>
      <c r="Q2120" s="33" t="str">
        <f t="shared" si="168"/>
        <v/>
      </c>
      <c r="R2120" s="34" t="str">
        <f t="shared" si="169"/>
        <v/>
      </c>
    </row>
    <row r="2121" spans="1:18" x14ac:dyDescent="0.35">
      <c r="A2121" s="25">
        <v>2117</v>
      </c>
      <c r="B2121" s="26">
        <f>_xlfn.XLOOKUP(C2121,sales!C:C,scon!B:B,"")</f>
        <v>0</v>
      </c>
      <c r="C2121" s="4"/>
      <c r="D2121" s="26">
        <f>_xlfn.XLOOKUP(C2121,sales!C:C,scon!D:D,"")</f>
        <v>0</v>
      </c>
      <c r="E2121" s="26">
        <f>_xlfn.XLOOKUP(C2121,sales!C:C,scon!E:E,"")</f>
        <v>0</v>
      </c>
      <c r="F2121" s="4"/>
      <c r="G2121" s="27"/>
      <c r="H2121" s="28"/>
      <c r="I2121" s="4"/>
      <c r="J2121" s="35">
        <f>_xlfn.XLOOKUP(C2121,sales!C:C,scon!L:L,"")</f>
        <v>0</v>
      </c>
      <c r="K2121" s="31"/>
      <c r="L2121" s="31"/>
      <c r="M2121" s="33" t="str">
        <f t="shared" si="165"/>
        <v/>
      </c>
      <c r="N2121" s="33" t="str">
        <f t="shared" si="166"/>
        <v/>
      </c>
      <c r="O2121" s="33" t="str">
        <f t="shared" si="167"/>
        <v/>
      </c>
      <c r="P2121" s="4"/>
      <c r="Q2121" s="33" t="str">
        <f t="shared" si="168"/>
        <v/>
      </c>
      <c r="R2121" s="34" t="str">
        <f t="shared" si="169"/>
        <v/>
      </c>
    </row>
    <row r="2122" spans="1:18" x14ac:dyDescent="0.35">
      <c r="A2122" s="25">
        <v>2118</v>
      </c>
      <c r="B2122" s="26">
        <f>_xlfn.XLOOKUP(C2122,sales!C:C,scon!B:B,"")</f>
        <v>0</v>
      </c>
      <c r="C2122" s="4"/>
      <c r="D2122" s="26">
        <f>_xlfn.XLOOKUP(C2122,sales!C:C,scon!D:D,"")</f>
        <v>0</v>
      </c>
      <c r="E2122" s="26">
        <f>_xlfn.XLOOKUP(C2122,sales!C:C,scon!E:E,"")</f>
        <v>0</v>
      </c>
      <c r="F2122" s="4"/>
      <c r="G2122" s="27"/>
      <c r="H2122" s="28"/>
      <c r="I2122" s="4"/>
      <c r="J2122" s="35">
        <f>_xlfn.XLOOKUP(C2122,sales!C:C,scon!L:L,"")</f>
        <v>0</v>
      </c>
      <c r="K2122" s="31"/>
      <c r="L2122" s="31"/>
      <c r="M2122" s="33" t="str">
        <f t="shared" si="165"/>
        <v/>
      </c>
      <c r="N2122" s="33" t="str">
        <f t="shared" si="166"/>
        <v/>
      </c>
      <c r="O2122" s="33" t="str">
        <f t="shared" si="167"/>
        <v/>
      </c>
      <c r="P2122" s="4"/>
      <c r="Q2122" s="33" t="str">
        <f t="shared" si="168"/>
        <v/>
      </c>
      <c r="R2122" s="34" t="str">
        <f t="shared" si="169"/>
        <v/>
      </c>
    </row>
    <row r="2123" spans="1:18" x14ac:dyDescent="0.35">
      <c r="A2123" s="25">
        <v>2119</v>
      </c>
      <c r="B2123" s="26">
        <f>_xlfn.XLOOKUP(C2123,sales!C:C,scon!B:B,"")</f>
        <v>0</v>
      </c>
      <c r="C2123" s="4"/>
      <c r="D2123" s="26">
        <f>_xlfn.XLOOKUP(C2123,sales!C:C,scon!D:D,"")</f>
        <v>0</v>
      </c>
      <c r="E2123" s="26">
        <f>_xlfn.XLOOKUP(C2123,sales!C:C,scon!E:E,"")</f>
        <v>0</v>
      </c>
      <c r="F2123" s="4"/>
      <c r="G2123" s="27"/>
      <c r="H2123" s="28"/>
      <c r="I2123" s="4"/>
      <c r="J2123" s="35">
        <f>_xlfn.XLOOKUP(C2123,sales!C:C,scon!L:L,"")</f>
        <v>0</v>
      </c>
      <c r="K2123" s="31"/>
      <c r="L2123" s="31"/>
      <c r="M2123" s="33" t="str">
        <f t="shared" si="165"/>
        <v/>
      </c>
      <c r="N2123" s="33" t="str">
        <f t="shared" si="166"/>
        <v/>
      </c>
      <c r="O2123" s="33" t="str">
        <f t="shared" si="167"/>
        <v/>
      </c>
      <c r="P2123" s="4"/>
      <c r="Q2123" s="33" t="str">
        <f t="shared" si="168"/>
        <v/>
      </c>
      <c r="R2123" s="34" t="str">
        <f t="shared" si="169"/>
        <v/>
      </c>
    </row>
    <row r="2124" spans="1:18" x14ac:dyDescent="0.35">
      <c r="A2124" s="25">
        <v>2120</v>
      </c>
      <c r="B2124" s="26">
        <f>_xlfn.XLOOKUP(C2124,sales!C:C,scon!B:B,"")</f>
        <v>0</v>
      </c>
      <c r="C2124" s="4"/>
      <c r="D2124" s="26">
        <f>_xlfn.XLOOKUP(C2124,sales!C:C,scon!D:D,"")</f>
        <v>0</v>
      </c>
      <c r="E2124" s="26">
        <f>_xlfn.XLOOKUP(C2124,sales!C:C,scon!E:E,"")</f>
        <v>0</v>
      </c>
      <c r="F2124" s="4"/>
      <c r="G2124" s="27"/>
      <c r="H2124" s="28"/>
      <c r="I2124" s="4"/>
      <c r="J2124" s="35">
        <f>_xlfn.XLOOKUP(C2124,sales!C:C,scon!L:L,"")</f>
        <v>0</v>
      </c>
      <c r="K2124" s="31"/>
      <c r="L2124" s="31"/>
      <c r="M2124" s="33" t="str">
        <f t="shared" si="165"/>
        <v/>
      </c>
      <c r="N2124" s="33" t="str">
        <f t="shared" si="166"/>
        <v/>
      </c>
      <c r="O2124" s="33" t="str">
        <f t="shared" si="167"/>
        <v/>
      </c>
      <c r="P2124" s="4"/>
      <c r="Q2124" s="33" t="str">
        <f t="shared" si="168"/>
        <v/>
      </c>
      <c r="R2124" s="34" t="str">
        <f t="shared" si="169"/>
        <v/>
      </c>
    </row>
    <row r="2125" spans="1:18" x14ac:dyDescent="0.35">
      <c r="A2125" s="25">
        <v>2121</v>
      </c>
      <c r="B2125" s="26">
        <f>_xlfn.XLOOKUP(C2125,sales!C:C,scon!B:B,"")</f>
        <v>0</v>
      </c>
      <c r="C2125" s="4"/>
      <c r="D2125" s="26">
        <f>_xlfn.XLOOKUP(C2125,sales!C:C,scon!D:D,"")</f>
        <v>0</v>
      </c>
      <c r="E2125" s="26">
        <f>_xlfn.XLOOKUP(C2125,sales!C:C,scon!E:E,"")</f>
        <v>0</v>
      </c>
      <c r="F2125" s="4"/>
      <c r="G2125" s="27"/>
      <c r="H2125" s="28"/>
      <c r="I2125" s="4"/>
      <c r="J2125" s="35">
        <f>_xlfn.XLOOKUP(C2125,sales!C:C,scon!L:L,"")</f>
        <v>0</v>
      </c>
      <c r="K2125" s="31"/>
      <c r="L2125" s="31"/>
      <c r="M2125" s="33" t="str">
        <f t="shared" si="165"/>
        <v/>
      </c>
      <c r="N2125" s="33" t="str">
        <f t="shared" si="166"/>
        <v/>
      </c>
      <c r="O2125" s="33" t="str">
        <f t="shared" si="167"/>
        <v/>
      </c>
      <c r="P2125" s="4"/>
      <c r="Q2125" s="33" t="str">
        <f t="shared" si="168"/>
        <v/>
      </c>
      <c r="R2125" s="34" t="str">
        <f t="shared" si="169"/>
        <v/>
      </c>
    </row>
    <row r="2126" spans="1:18" x14ac:dyDescent="0.35">
      <c r="A2126" s="25">
        <v>2122</v>
      </c>
      <c r="B2126" s="26">
        <f>_xlfn.XLOOKUP(C2126,sales!C:C,scon!B:B,"")</f>
        <v>0</v>
      </c>
      <c r="C2126" s="4"/>
      <c r="D2126" s="26">
        <f>_xlfn.XLOOKUP(C2126,sales!C:C,scon!D:D,"")</f>
        <v>0</v>
      </c>
      <c r="E2126" s="26">
        <f>_xlfn.XLOOKUP(C2126,sales!C:C,scon!E:E,"")</f>
        <v>0</v>
      </c>
      <c r="F2126" s="4"/>
      <c r="G2126" s="27"/>
      <c r="H2126" s="28"/>
      <c r="I2126" s="4"/>
      <c r="J2126" s="35">
        <f>_xlfn.XLOOKUP(C2126,sales!C:C,scon!L:L,"")</f>
        <v>0</v>
      </c>
      <c r="K2126" s="31"/>
      <c r="L2126" s="31"/>
      <c r="M2126" s="33" t="str">
        <f t="shared" si="165"/>
        <v/>
      </c>
      <c r="N2126" s="33" t="str">
        <f t="shared" si="166"/>
        <v/>
      </c>
      <c r="O2126" s="33" t="str">
        <f t="shared" si="167"/>
        <v/>
      </c>
      <c r="P2126" s="4"/>
      <c r="Q2126" s="33" t="str">
        <f t="shared" si="168"/>
        <v/>
      </c>
      <c r="R2126" s="34" t="str">
        <f t="shared" si="169"/>
        <v/>
      </c>
    </row>
    <row r="2127" spans="1:18" x14ac:dyDescent="0.35">
      <c r="A2127" s="25">
        <v>2123</v>
      </c>
      <c r="B2127" s="26">
        <f>_xlfn.XLOOKUP(C2127,sales!C:C,scon!B:B,"")</f>
        <v>0</v>
      </c>
      <c r="C2127" s="4"/>
      <c r="D2127" s="26">
        <f>_xlfn.XLOOKUP(C2127,sales!C:C,scon!D:D,"")</f>
        <v>0</v>
      </c>
      <c r="E2127" s="26">
        <f>_xlfn.XLOOKUP(C2127,sales!C:C,scon!E:E,"")</f>
        <v>0</v>
      </c>
      <c r="F2127" s="4"/>
      <c r="G2127" s="27"/>
      <c r="H2127" s="28"/>
      <c r="I2127" s="4"/>
      <c r="J2127" s="35">
        <f>_xlfn.XLOOKUP(C2127,sales!C:C,scon!L:L,"")</f>
        <v>0</v>
      </c>
      <c r="K2127" s="31"/>
      <c r="L2127" s="31"/>
      <c r="M2127" s="33" t="str">
        <f t="shared" si="165"/>
        <v/>
      </c>
      <c r="N2127" s="33" t="str">
        <f t="shared" si="166"/>
        <v/>
      </c>
      <c r="O2127" s="33" t="str">
        <f t="shared" si="167"/>
        <v/>
      </c>
      <c r="P2127" s="4"/>
      <c r="Q2127" s="33" t="str">
        <f t="shared" si="168"/>
        <v/>
      </c>
      <c r="R2127" s="34" t="str">
        <f t="shared" si="169"/>
        <v/>
      </c>
    </row>
    <row r="2128" spans="1:18" x14ac:dyDescent="0.35">
      <c r="A2128" s="25">
        <v>2124</v>
      </c>
      <c r="B2128" s="26">
        <f>_xlfn.XLOOKUP(C2128,sales!C:C,scon!B:B,"")</f>
        <v>0</v>
      </c>
      <c r="C2128" s="4"/>
      <c r="D2128" s="26">
        <f>_xlfn.XLOOKUP(C2128,sales!C:C,scon!D:D,"")</f>
        <v>0</v>
      </c>
      <c r="E2128" s="26">
        <f>_xlfn.XLOOKUP(C2128,sales!C:C,scon!E:E,"")</f>
        <v>0</v>
      </c>
      <c r="F2128" s="4"/>
      <c r="G2128" s="27"/>
      <c r="H2128" s="28"/>
      <c r="I2128" s="4"/>
      <c r="J2128" s="35">
        <f>_xlfn.XLOOKUP(C2128,sales!C:C,scon!L:L,"")</f>
        <v>0</v>
      </c>
      <c r="K2128" s="31"/>
      <c r="L2128" s="31"/>
      <c r="M2128" s="33" t="str">
        <f t="shared" si="165"/>
        <v/>
      </c>
      <c r="N2128" s="33" t="str">
        <f t="shared" si="166"/>
        <v/>
      </c>
      <c r="O2128" s="33" t="str">
        <f t="shared" si="167"/>
        <v/>
      </c>
      <c r="P2128" s="4"/>
      <c r="Q2128" s="33" t="str">
        <f t="shared" si="168"/>
        <v/>
      </c>
      <c r="R2128" s="34" t="str">
        <f t="shared" si="169"/>
        <v/>
      </c>
    </row>
    <row r="2129" spans="1:18" x14ac:dyDescent="0.35">
      <c r="A2129" s="25">
        <v>2125</v>
      </c>
      <c r="B2129" s="26">
        <f>_xlfn.XLOOKUP(C2129,sales!C:C,scon!B:B,"")</f>
        <v>0</v>
      </c>
      <c r="C2129" s="4"/>
      <c r="D2129" s="26">
        <f>_xlfn.XLOOKUP(C2129,sales!C:C,scon!D:D,"")</f>
        <v>0</v>
      </c>
      <c r="E2129" s="26">
        <f>_xlfn.XLOOKUP(C2129,sales!C:C,scon!E:E,"")</f>
        <v>0</v>
      </c>
      <c r="F2129" s="4"/>
      <c r="G2129" s="27"/>
      <c r="H2129" s="28"/>
      <c r="I2129" s="4"/>
      <c r="J2129" s="35">
        <f>_xlfn.XLOOKUP(C2129,sales!C:C,scon!L:L,"")</f>
        <v>0</v>
      </c>
      <c r="K2129" s="31"/>
      <c r="L2129" s="31"/>
      <c r="M2129" s="33" t="str">
        <f t="shared" si="165"/>
        <v/>
      </c>
      <c r="N2129" s="33" t="str">
        <f t="shared" si="166"/>
        <v/>
      </c>
      <c r="O2129" s="33" t="str">
        <f t="shared" si="167"/>
        <v/>
      </c>
      <c r="P2129" s="4"/>
      <c r="Q2129" s="33" t="str">
        <f t="shared" si="168"/>
        <v/>
      </c>
      <c r="R2129" s="34" t="str">
        <f t="shared" si="169"/>
        <v/>
      </c>
    </row>
    <row r="2130" spans="1:18" x14ac:dyDescent="0.35">
      <c r="A2130" s="25">
        <v>2126</v>
      </c>
      <c r="B2130" s="26">
        <f>_xlfn.XLOOKUP(C2130,sales!C:C,scon!B:B,"")</f>
        <v>0</v>
      </c>
      <c r="C2130" s="4"/>
      <c r="D2130" s="26">
        <f>_xlfn.XLOOKUP(C2130,sales!C:C,scon!D:D,"")</f>
        <v>0</v>
      </c>
      <c r="E2130" s="26">
        <f>_xlfn.XLOOKUP(C2130,sales!C:C,scon!E:E,"")</f>
        <v>0</v>
      </c>
      <c r="F2130" s="4"/>
      <c r="G2130" s="27"/>
      <c r="H2130" s="28"/>
      <c r="I2130" s="4"/>
      <c r="J2130" s="35">
        <f>_xlfn.XLOOKUP(C2130,sales!C:C,scon!L:L,"")</f>
        <v>0</v>
      </c>
      <c r="K2130" s="31"/>
      <c r="L2130" s="31"/>
      <c r="M2130" s="33" t="str">
        <f t="shared" si="165"/>
        <v/>
      </c>
      <c r="N2130" s="33" t="str">
        <f t="shared" si="166"/>
        <v/>
      </c>
      <c r="O2130" s="33" t="str">
        <f t="shared" si="167"/>
        <v/>
      </c>
      <c r="P2130" s="4"/>
      <c r="Q2130" s="33" t="str">
        <f t="shared" si="168"/>
        <v/>
      </c>
      <c r="R2130" s="34" t="str">
        <f t="shared" si="169"/>
        <v/>
      </c>
    </row>
    <row r="2131" spans="1:18" x14ac:dyDescent="0.35">
      <c r="A2131" s="25">
        <v>2127</v>
      </c>
      <c r="B2131" s="26">
        <f>_xlfn.XLOOKUP(C2131,sales!C:C,scon!B:B,"")</f>
        <v>0</v>
      </c>
      <c r="C2131" s="4"/>
      <c r="D2131" s="26">
        <f>_xlfn.XLOOKUP(C2131,sales!C:C,scon!D:D,"")</f>
        <v>0</v>
      </c>
      <c r="E2131" s="26">
        <f>_xlfn.XLOOKUP(C2131,sales!C:C,scon!E:E,"")</f>
        <v>0</v>
      </c>
      <c r="F2131" s="4"/>
      <c r="G2131" s="27"/>
      <c r="H2131" s="28"/>
      <c r="I2131" s="4"/>
      <c r="J2131" s="35">
        <f>_xlfn.XLOOKUP(C2131,sales!C:C,scon!L:L,"")</f>
        <v>0</v>
      </c>
      <c r="K2131" s="31"/>
      <c r="L2131" s="31"/>
      <c r="M2131" s="33" t="str">
        <f t="shared" si="165"/>
        <v/>
      </c>
      <c r="N2131" s="33" t="str">
        <f t="shared" si="166"/>
        <v/>
      </c>
      <c r="O2131" s="33" t="str">
        <f t="shared" si="167"/>
        <v/>
      </c>
      <c r="P2131" s="4"/>
      <c r="Q2131" s="33" t="str">
        <f t="shared" si="168"/>
        <v/>
      </c>
      <c r="R2131" s="34" t="str">
        <f t="shared" si="169"/>
        <v/>
      </c>
    </row>
    <row r="2132" spans="1:18" x14ac:dyDescent="0.35">
      <c r="A2132" s="25">
        <v>2128</v>
      </c>
      <c r="B2132" s="26">
        <f>_xlfn.XLOOKUP(C2132,sales!C:C,scon!B:B,"")</f>
        <v>0</v>
      </c>
      <c r="C2132" s="4"/>
      <c r="D2132" s="26">
        <f>_xlfn.XLOOKUP(C2132,sales!C:C,scon!D:D,"")</f>
        <v>0</v>
      </c>
      <c r="E2132" s="26">
        <f>_xlfn.XLOOKUP(C2132,sales!C:C,scon!E:E,"")</f>
        <v>0</v>
      </c>
      <c r="F2132" s="4"/>
      <c r="G2132" s="27"/>
      <c r="H2132" s="28"/>
      <c r="I2132" s="4"/>
      <c r="J2132" s="35">
        <f>_xlfn.XLOOKUP(C2132,sales!C:C,scon!L:L,"")</f>
        <v>0</v>
      </c>
      <c r="K2132" s="31"/>
      <c r="L2132" s="31"/>
      <c r="M2132" s="33" t="str">
        <f t="shared" si="165"/>
        <v/>
      </c>
      <c r="N2132" s="33" t="str">
        <f t="shared" si="166"/>
        <v/>
      </c>
      <c r="O2132" s="33" t="str">
        <f t="shared" si="167"/>
        <v/>
      </c>
      <c r="P2132" s="4"/>
      <c r="Q2132" s="33" t="str">
        <f t="shared" si="168"/>
        <v/>
      </c>
      <c r="R2132" s="34" t="str">
        <f t="shared" si="169"/>
        <v/>
      </c>
    </row>
    <row r="2133" spans="1:18" x14ac:dyDescent="0.35">
      <c r="A2133" s="25">
        <v>2129</v>
      </c>
      <c r="B2133" s="26">
        <f>_xlfn.XLOOKUP(C2133,sales!C:C,scon!B:B,"")</f>
        <v>0</v>
      </c>
      <c r="C2133" s="4"/>
      <c r="D2133" s="26">
        <f>_xlfn.XLOOKUP(C2133,sales!C:C,scon!D:D,"")</f>
        <v>0</v>
      </c>
      <c r="E2133" s="26">
        <f>_xlfn.XLOOKUP(C2133,sales!C:C,scon!E:E,"")</f>
        <v>0</v>
      </c>
      <c r="F2133" s="4"/>
      <c r="G2133" s="27"/>
      <c r="H2133" s="28"/>
      <c r="I2133" s="4"/>
      <c r="J2133" s="35">
        <f>_xlfn.XLOOKUP(C2133,sales!C:C,scon!L:L,"")</f>
        <v>0</v>
      </c>
      <c r="K2133" s="31"/>
      <c r="L2133" s="31"/>
      <c r="M2133" s="33" t="str">
        <f t="shared" si="165"/>
        <v/>
      </c>
      <c r="N2133" s="33" t="str">
        <f t="shared" si="166"/>
        <v/>
      </c>
      <c r="O2133" s="33" t="str">
        <f t="shared" si="167"/>
        <v/>
      </c>
      <c r="P2133" s="4"/>
      <c r="Q2133" s="33" t="str">
        <f t="shared" si="168"/>
        <v/>
      </c>
      <c r="R2133" s="34" t="str">
        <f t="shared" si="169"/>
        <v/>
      </c>
    </row>
    <row r="2134" spans="1:18" x14ac:dyDescent="0.35">
      <c r="A2134" s="25">
        <v>2130</v>
      </c>
      <c r="B2134" s="26">
        <f>_xlfn.XLOOKUP(C2134,sales!C:C,scon!B:B,"")</f>
        <v>0</v>
      </c>
      <c r="C2134" s="4"/>
      <c r="D2134" s="26">
        <f>_xlfn.XLOOKUP(C2134,sales!C:C,scon!D:D,"")</f>
        <v>0</v>
      </c>
      <c r="E2134" s="26">
        <f>_xlfn.XLOOKUP(C2134,sales!C:C,scon!E:E,"")</f>
        <v>0</v>
      </c>
      <c r="F2134" s="4"/>
      <c r="G2134" s="27"/>
      <c r="H2134" s="28"/>
      <c r="I2134" s="4"/>
      <c r="J2134" s="35">
        <f>_xlfn.XLOOKUP(C2134,sales!C:C,scon!L:L,"")</f>
        <v>0</v>
      </c>
      <c r="K2134" s="31"/>
      <c r="L2134" s="31"/>
      <c r="M2134" s="33" t="str">
        <f t="shared" si="165"/>
        <v/>
      </c>
      <c r="N2134" s="33" t="str">
        <f t="shared" si="166"/>
        <v/>
      </c>
      <c r="O2134" s="33" t="str">
        <f t="shared" si="167"/>
        <v/>
      </c>
      <c r="P2134" s="4"/>
      <c r="Q2134" s="33" t="str">
        <f t="shared" si="168"/>
        <v/>
      </c>
      <c r="R2134" s="34" t="str">
        <f t="shared" si="169"/>
        <v/>
      </c>
    </row>
    <row r="2135" spans="1:18" x14ac:dyDescent="0.35">
      <c r="A2135" s="25">
        <v>2131</v>
      </c>
      <c r="B2135" s="26">
        <f>_xlfn.XLOOKUP(C2135,sales!C:C,scon!B:B,"")</f>
        <v>0</v>
      </c>
      <c r="C2135" s="4"/>
      <c r="D2135" s="26">
        <f>_xlfn.XLOOKUP(C2135,sales!C:C,scon!D:D,"")</f>
        <v>0</v>
      </c>
      <c r="E2135" s="26">
        <f>_xlfn.XLOOKUP(C2135,sales!C:C,scon!E:E,"")</f>
        <v>0</v>
      </c>
      <c r="F2135" s="4"/>
      <c r="G2135" s="27"/>
      <c r="H2135" s="28"/>
      <c r="I2135" s="4"/>
      <c r="J2135" s="35">
        <f>_xlfn.XLOOKUP(C2135,sales!C:C,scon!L:L,"")</f>
        <v>0</v>
      </c>
      <c r="K2135" s="31"/>
      <c r="L2135" s="31"/>
      <c r="M2135" s="33" t="str">
        <f t="shared" si="165"/>
        <v/>
      </c>
      <c r="N2135" s="33" t="str">
        <f t="shared" si="166"/>
        <v/>
      </c>
      <c r="O2135" s="33" t="str">
        <f t="shared" si="167"/>
        <v/>
      </c>
      <c r="P2135" s="4"/>
      <c r="Q2135" s="33" t="str">
        <f t="shared" si="168"/>
        <v/>
      </c>
      <c r="R2135" s="34" t="str">
        <f t="shared" si="169"/>
        <v/>
      </c>
    </row>
    <row r="2136" spans="1:18" x14ac:dyDescent="0.35">
      <c r="A2136" s="25">
        <v>2132</v>
      </c>
      <c r="B2136" s="26">
        <f>_xlfn.XLOOKUP(C2136,sales!C:C,scon!B:B,"")</f>
        <v>0</v>
      </c>
      <c r="C2136" s="4"/>
      <c r="D2136" s="26">
        <f>_xlfn.XLOOKUP(C2136,sales!C:C,scon!D:D,"")</f>
        <v>0</v>
      </c>
      <c r="E2136" s="26">
        <f>_xlfn.XLOOKUP(C2136,sales!C:C,scon!E:E,"")</f>
        <v>0</v>
      </c>
      <c r="F2136" s="4"/>
      <c r="G2136" s="27"/>
      <c r="H2136" s="28"/>
      <c r="I2136" s="4"/>
      <c r="J2136" s="35">
        <f>_xlfn.XLOOKUP(C2136,sales!C:C,scon!L:L,"")</f>
        <v>0</v>
      </c>
      <c r="K2136" s="31"/>
      <c r="L2136" s="31"/>
      <c r="M2136" s="33" t="str">
        <f t="shared" si="165"/>
        <v/>
      </c>
      <c r="N2136" s="33" t="str">
        <f t="shared" si="166"/>
        <v/>
      </c>
      <c r="O2136" s="33" t="str">
        <f t="shared" si="167"/>
        <v/>
      </c>
      <c r="P2136" s="4"/>
      <c r="Q2136" s="33" t="str">
        <f t="shared" si="168"/>
        <v/>
      </c>
      <c r="R2136" s="34" t="str">
        <f t="shared" si="169"/>
        <v/>
      </c>
    </row>
    <row r="2137" spans="1:18" x14ac:dyDescent="0.35">
      <c r="A2137" s="25">
        <v>2133</v>
      </c>
      <c r="B2137" s="26">
        <f>_xlfn.XLOOKUP(C2137,sales!C:C,scon!B:B,"")</f>
        <v>0</v>
      </c>
      <c r="C2137" s="4"/>
      <c r="D2137" s="26">
        <f>_xlfn.XLOOKUP(C2137,sales!C:C,scon!D:D,"")</f>
        <v>0</v>
      </c>
      <c r="E2137" s="26">
        <f>_xlfn.XLOOKUP(C2137,sales!C:C,scon!E:E,"")</f>
        <v>0</v>
      </c>
      <c r="F2137" s="4"/>
      <c r="G2137" s="27"/>
      <c r="H2137" s="28"/>
      <c r="I2137" s="4"/>
      <c r="J2137" s="35">
        <f>_xlfn.XLOOKUP(C2137,sales!C:C,scon!L:L,"")</f>
        <v>0</v>
      </c>
      <c r="K2137" s="31"/>
      <c r="L2137" s="31"/>
      <c r="M2137" s="33" t="str">
        <f t="shared" si="165"/>
        <v/>
      </c>
      <c r="N2137" s="33" t="str">
        <f t="shared" si="166"/>
        <v/>
      </c>
      <c r="O2137" s="33" t="str">
        <f t="shared" si="167"/>
        <v/>
      </c>
      <c r="P2137" s="4"/>
      <c r="Q2137" s="33" t="str">
        <f t="shared" si="168"/>
        <v/>
      </c>
      <c r="R2137" s="34" t="str">
        <f t="shared" si="169"/>
        <v/>
      </c>
    </row>
    <row r="2138" spans="1:18" x14ac:dyDescent="0.35">
      <c r="A2138" s="25">
        <v>2134</v>
      </c>
      <c r="B2138" s="26">
        <f>_xlfn.XLOOKUP(C2138,sales!C:C,scon!B:B,"")</f>
        <v>0</v>
      </c>
      <c r="C2138" s="4"/>
      <c r="D2138" s="26">
        <f>_xlfn.XLOOKUP(C2138,sales!C:C,scon!D:D,"")</f>
        <v>0</v>
      </c>
      <c r="E2138" s="26">
        <f>_xlfn.XLOOKUP(C2138,sales!C:C,scon!E:E,"")</f>
        <v>0</v>
      </c>
      <c r="F2138" s="4"/>
      <c r="G2138" s="27"/>
      <c r="H2138" s="28"/>
      <c r="I2138" s="4"/>
      <c r="J2138" s="35">
        <f>_xlfn.XLOOKUP(C2138,sales!C:C,scon!L:L,"")</f>
        <v>0</v>
      </c>
      <c r="K2138" s="31"/>
      <c r="L2138" s="31"/>
      <c r="M2138" s="33" t="str">
        <f t="shared" si="165"/>
        <v/>
      </c>
      <c r="N2138" s="33" t="str">
        <f t="shared" si="166"/>
        <v/>
      </c>
      <c r="O2138" s="33" t="str">
        <f t="shared" si="167"/>
        <v/>
      </c>
      <c r="P2138" s="4"/>
      <c r="Q2138" s="33" t="str">
        <f t="shared" si="168"/>
        <v/>
      </c>
      <c r="R2138" s="34" t="str">
        <f t="shared" si="169"/>
        <v/>
      </c>
    </row>
    <row r="2139" spans="1:18" x14ac:dyDescent="0.35">
      <c r="A2139" s="25">
        <v>2135</v>
      </c>
      <c r="B2139" s="26">
        <f>_xlfn.XLOOKUP(C2139,sales!C:C,scon!B:B,"")</f>
        <v>0</v>
      </c>
      <c r="C2139" s="4"/>
      <c r="D2139" s="26">
        <f>_xlfn.XLOOKUP(C2139,sales!C:C,scon!D:D,"")</f>
        <v>0</v>
      </c>
      <c r="E2139" s="26">
        <f>_xlfn.XLOOKUP(C2139,sales!C:C,scon!E:E,"")</f>
        <v>0</v>
      </c>
      <c r="F2139" s="4"/>
      <c r="G2139" s="27"/>
      <c r="H2139" s="28"/>
      <c r="I2139" s="4"/>
      <c r="J2139" s="35">
        <f>_xlfn.XLOOKUP(C2139,sales!C:C,scon!L:L,"")</f>
        <v>0</v>
      </c>
      <c r="K2139" s="31"/>
      <c r="L2139" s="31"/>
      <c r="M2139" s="33" t="str">
        <f t="shared" si="165"/>
        <v/>
      </c>
      <c r="N2139" s="33" t="str">
        <f t="shared" si="166"/>
        <v/>
      </c>
      <c r="O2139" s="33" t="str">
        <f t="shared" si="167"/>
        <v/>
      </c>
      <c r="P2139" s="4"/>
      <c r="Q2139" s="33" t="str">
        <f t="shared" si="168"/>
        <v/>
      </c>
      <c r="R2139" s="34" t="str">
        <f t="shared" si="169"/>
        <v/>
      </c>
    </row>
    <row r="2140" spans="1:18" x14ac:dyDescent="0.35">
      <c r="A2140" s="25">
        <v>2136</v>
      </c>
      <c r="B2140" s="26">
        <f>_xlfn.XLOOKUP(C2140,sales!C:C,scon!B:B,"")</f>
        <v>0</v>
      </c>
      <c r="C2140" s="4"/>
      <c r="D2140" s="26">
        <f>_xlfn.XLOOKUP(C2140,sales!C:C,scon!D:D,"")</f>
        <v>0</v>
      </c>
      <c r="E2140" s="26">
        <f>_xlfn.XLOOKUP(C2140,sales!C:C,scon!E:E,"")</f>
        <v>0</v>
      </c>
      <c r="F2140" s="4"/>
      <c r="G2140" s="27"/>
      <c r="H2140" s="28"/>
      <c r="I2140" s="4"/>
      <c r="J2140" s="35">
        <f>_xlfn.XLOOKUP(C2140,sales!C:C,scon!L:L,"")</f>
        <v>0</v>
      </c>
      <c r="K2140" s="31"/>
      <c r="L2140" s="31"/>
      <c r="M2140" s="33" t="str">
        <f t="shared" si="165"/>
        <v/>
      </c>
      <c r="N2140" s="33" t="str">
        <f t="shared" si="166"/>
        <v/>
      </c>
      <c r="O2140" s="33" t="str">
        <f t="shared" si="167"/>
        <v/>
      </c>
      <c r="P2140" s="4"/>
      <c r="Q2140" s="33" t="str">
        <f t="shared" si="168"/>
        <v/>
      </c>
      <c r="R2140" s="34" t="str">
        <f t="shared" si="169"/>
        <v/>
      </c>
    </row>
    <row r="2141" spans="1:18" x14ac:dyDescent="0.35">
      <c r="A2141" s="25">
        <v>2137</v>
      </c>
      <c r="B2141" s="26">
        <f>_xlfn.XLOOKUP(C2141,sales!C:C,scon!B:B,"")</f>
        <v>0</v>
      </c>
      <c r="C2141" s="4"/>
      <c r="D2141" s="26">
        <f>_xlfn.XLOOKUP(C2141,sales!C:C,scon!D:D,"")</f>
        <v>0</v>
      </c>
      <c r="E2141" s="26">
        <f>_xlfn.XLOOKUP(C2141,sales!C:C,scon!E:E,"")</f>
        <v>0</v>
      </c>
      <c r="F2141" s="4"/>
      <c r="G2141" s="27"/>
      <c r="H2141" s="28"/>
      <c r="I2141" s="4"/>
      <c r="J2141" s="35">
        <f>_xlfn.XLOOKUP(C2141,sales!C:C,scon!L:L,"")</f>
        <v>0</v>
      </c>
      <c r="K2141" s="31"/>
      <c r="L2141" s="31"/>
      <c r="M2141" s="33" t="str">
        <f t="shared" si="165"/>
        <v/>
      </c>
      <c r="N2141" s="33" t="str">
        <f t="shared" si="166"/>
        <v/>
      </c>
      <c r="O2141" s="33" t="str">
        <f t="shared" si="167"/>
        <v/>
      </c>
      <c r="P2141" s="4"/>
      <c r="Q2141" s="33" t="str">
        <f t="shared" si="168"/>
        <v/>
      </c>
      <c r="R2141" s="34" t="str">
        <f t="shared" si="169"/>
        <v/>
      </c>
    </row>
    <row r="2142" spans="1:18" x14ac:dyDescent="0.35">
      <c r="A2142" s="25">
        <v>2138</v>
      </c>
      <c r="B2142" s="26">
        <f>_xlfn.XLOOKUP(C2142,sales!C:C,scon!B:B,"")</f>
        <v>0</v>
      </c>
      <c r="C2142" s="4"/>
      <c r="D2142" s="26">
        <f>_xlfn.XLOOKUP(C2142,sales!C:C,scon!D:D,"")</f>
        <v>0</v>
      </c>
      <c r="E2142" s="26">
        <f>_xlfn.XLOOKUP(C2142,sales!C:C,scon!E:E,"")</f>
        <v>0</v>
      </c>
      <c r="F2142" s="4"/>
      <c r="G2142" s="27"/>
      <c r="H2142" s="28"/>
      <c r="I2142" s="4"/>
      <c r="J2142" s="35">
        <f>_xlfn.XLOOKUP(C2142,sales!C:C,scon!L:L,"")</f>
        <v>0</v>
      </c>
      <c r="K2142" s="31"/>
      <c r="L2142" s="31"/>
      <c r="M2142" s="33" t="str">
        <f t="shared" si="165"/>
        <v/>
      </c>
      <c r="N2142" s="33" t="str">
        <f t="shared" si="166"/>
        <v/>
      </c>
      <c r="O2142" s="33" t="str">
        <f t="shared" si="167"/>
        <v/>
      </c>
      <c r="P2142" s="4"/>
      <c r="Q2142" s="33" t="str">
        <f t="shared" si="168"/>
        <v/>
      </c>
      <c r="R2142" s="34" t="str">
        <f t="shared" si="169"/>
        <v/>
      </c>
    </row>
    <row r="2143" spans="1:18" x14ac:dyDescent="0.35">
      <c r="A2143" s="25">
        <v>2139</v>
      </c>
      <c r="B2143" s="26">
        <f>_xlfn.XLOOKUP(C2143,sales!C:C,scon!B:B,"")</f>
        <v>0</v>
      </c>
      <c r="C2143" s="4"/>
      <c r="D2143" s="26">
        <f>_xlfn.XLOOKUP(C2143,sales!C:C,scon!D:D,"")</f>
        <v>0</v>
      </c>
      <c r="E2143" s="26">
        <f>_xlfn.XLOOKUP(C2143,sales!C:C,scon!E:E,"")</f>
        <v>0</v>
      </c>
      <c r="F2143" s="4"/>
      <c r="G2143" s="27"/>
      <c r="H2143" s="28"/>
      <c r="I2143" s="4"/>
      <c r="J2143" s="35">
        <f>_xlfn.XLOOKUP(C2143,sales!C:C,scon!L:L,"")</f>
        <v>0</v>
      </c>
      <c r="K2143" s="31"/>
      <c r="L2143" s="31"/>
      <c r="M2143" s="33" t="str">
        <f t="shared" si="165"/>
        <v/>
      </c>
      <c r="N2143" s="33" t="str">
        <f t="shared" si="166"/>
        <v/>
      </c>
      <c r="O2143" s="33" t="str">
        <f t="shared" si="167"/>
        <v/>
      </c>
      <c r="P2143" s="4"/>
      <c r="Q2143" s="33" t="str">
        <f t="shared" si="168"/>
        <v/>
      </c>
      <c r="R2143" s="34" t="str">
        <f t="shared" si="169"/>
        <v/>
      </c>
    </row>
    <row r="2144" spans="1:18" x14ac:dyDescent="0.35">
      <c r="A2144" s="25">
        <v>2140</v>
      </c>
      <c r="B2144" s="26">
        <f>_xlfn.XLOOKUP(C2144,sales!C:C,scon!B:B,"")</f>
        <v>0</v>
      </c>
      <c r="C2144" s="4"/>
      <c r="D2144" s="26">
        <f>_xlfn.XLOOKUP(C2144,sales!C:C,scon!D:D,"")</f>
        <v>0</v>
      </c>
      <c r="E2144" s="26">
        <f>_xlfn.XLOOKUP(C2144,sales!C:C,scon!E:E,"")</f>
        <v>0</v>
      </c>
      <c r="F2144" s="4"/>
      <c r="G2144" s="27"/>
      <c r="H2144" s="28"/>
      <c r="I2144" s="4"/>
      <c r="J2144" s="35">
        <f>_xlfn.XLOOKUP(C2144,sales!C:C,scon!L:L,"")</f>
        <v>0</v>
      </c>
      <c r="K2144" s="31"/>
      <c r="L2144" s="31"/>
      <c r="M2144" s="33" t="str">
        <f t="shared" si="165"/>
        <v/>
      </c>
      <c r="N2144" s="33" t="str">
        <f t="shared" si="166"/>
        <v/>
      </c>
      <c r="O2144" s="33" t="str">
        <f t="shared" si="167"/>
        <v/>
      </c>
      <c r="P2144" s="4"/>
      <c r="Q2144" s="33" t="str">
        <f t="shared" si="168"/>
        <v/>
      </c>
      <c r="R2144" s="34" t="str">
        <f t="shared" si="169"/>
        <v/>
      </c>
    </row>
    <row r="2145" spans="1:18" x14ac:dyDescent="0.35">
      <c r="A2145" s="25">
        <v>2141</v>
      </c>
      <c r="B2145" s="26">
        <f>_xlfn.XLOOKUP(C2145,sales!C:C,scon!B:B,"")</f>
        <v>0</v>
      </c>
      <c r="C2145" s="4"/>
      <c r="D2145" s="26">
        <f>_xlfn.XLOOKUP(C2145,sales!C:C,scon!D:D,"")</f>
        <v>0</v>
      </c>
      <c r="E2145" s="26">
        <f>_xlfn.XLOOKUP(C2145,sales!C:C,scon!E:E,"")</f>
        <v>0</v>
      </c>
      <c r="F2145" s="4"/>
      <c r="G2145" s="27"/>
      <c r="H2145" s="28"/>
      <c r="I2145" s="4"/>
      <c r="J2145" s="35">
        <f>_xlfn.XLOOKUP(C2145,sales!C:C,scon!L:L,"")</f>
        <v>0</v>
      </c>
      <c r="K2145" s="31"/>
      <c r="L2145" s="31"/>
      <c r="M2145" s="33" t="str">
        <f t="shared" si="165"/>
        <v/>
      </c>
      <c r="N2145" s="33" t="str">
        <f t="shared" si="166"/>
        <v/>
      </c>
      <c r="O2145" s="33" t="str">
        <f t="shared" si="167"/>
        <v/>
      </c>
      <c r="P2145" s="4"/>
      <c r="Q2145" s="33" t="str">
        <f t="shared" si="168"/>
        <v/>
      </c>
      <c r="R2145" s="34" t="str">
        <f t="shared" si="169"/>
        <v/>
      </c>
    </row>
    <row r="2146" spans="1:18" x14ac:dyDescent="0.35">
      <c r="A2146" s="25">
        <v>2142</v>
      </c>
      <c r="B2146" s="26">
        <f>_xlfn.XLOOKUP(C2146,sales!C:C,scon!B:B,"")</f>
        <v>0</v>
      </c>
      <c r="C2146" s="4"/>
      <c r="D2146" s="26">
        <f>_xlfn.XLOOKUP(C2146,sales!C:C,scon!D:D,"")</f>
        <v>0</v>
      </c>
      <c r="E2146" s="26">
        <f>_xlfn.XLOOKUP(C2146,sales!C:C,scon!E:E,"")</f>
        <v>0</v>
      </c>
      <c r="F2146" s="4"/>
      <c r="G2146" s="27"/>
      <c r="H2146" s="28"/>
      <c r="I2146" s="4"/>
      <c r="J2146" s="35">
        <f>_xlfn.XLOOKUP(C2146,sales!C:C,scon!L:L,"")</f>
        <v>0</v>
      </c>
      <c r="K2146" s="31"/>
      <c r="L2146" s="31"/>
      <c r="M2146" s="33" t="str">
        <f t="shared" si="165"/>
        <v/>
      </c>
      <c r="N2146" s="33" t="str">
        <f t="shared" si="166"/>
        <v/>
      </c>
      <c r="O2146" s="33" t="str">
        <f t="shared" si="167"/>
        <v/>
      </c>
      <c r="P2146" s="4"/>
      <c r="Q2146" s="33" t="str">
        <f t="shared" si="168"/>
        <v/>
      </c>
      <c r="R2146" s="34" t="str">
        <f t="shared" si="169"/>
        <v/>
      </c>
    </row>
    <row r="2147" spans="1:18" x14ac:dyDescent="0.35">
      <c r="A2147" s="25">
        <v>2143</v>
      </c>
      <c r="B2147" s="26">
        <f>_xlfn.XLOOKUP(C2147,sales!C:C,scon!B:B,"")</f>
        <v>0</v>
      </c>
      <c r="C2147" s="4"/>
      <c r="D2147" s="26">
        <f>_xlfn.XLOOKUP(C2147,sales!C:C,scon!D:D,"")</f>
        <v>0</v>
      </c>
      <c r="E2147" s="26">
        <f>_xlfn.XLOOKUP(C2147,sales!C:C,scon!E:E,"")</f>
        <v>0</v>
      </c>
      <c r="F2147" s="4"/>
      <c r="G2147" s="27"/>
      <c r="H2147" s="28"/>
      <c r="I2147" s="4"/>
      <c r="J2147" s="35">
        <f>_xlfn.XLOOKUP(C2147,sales!C:C,scon!L:L,"")</f>
        <v>0</v>
      </c>
      <c r="K2147" s="31"/>
      <c r="L2147" s="31"/>
      <c r="M2147" s="33" t="str">
        <f t="shared" si="165"/>
        <v/>
      </c>
      <c r="N2147" s="33" t="str">
        <f t="shared" si="166"/>
        <v/>
      </c>
      <c r="O2147" s="33" t="str">
        <f t="shared" si="167"/>
        <v/>
      </c>
      <c r="P2147" s="4"/>
      <c r="Q2147" s="33" t="str">
        <f t="shared" si="168"/>
        <v/>
      </c>
      <c r="R2147" s="34" t="str">
        <f t="shared" si="169"/>
        <v/>
      </c>
    </row>
    <row r="2148" spans="1:18" x14ac:dyDescent="0.35">
      <c r="A2148" s="25">
        <v>2144</v>
      </c>
      <c r="B2148" s="26">
        <f>_xlfn.XLOOKUP(C2148,sales!C:C,scon!B:B,"")</f>
        <v>0</v>
      </c>
      <c r="C2148" s="4"/>
      <c r="D2148" s="26">
        <f>_xlfn.XLOOKUP(C2148,sales!C:C,scon!D:D,"")</f>
        <v>0</v>
      </c>
      <c r="E2148" s="26">
        <f>_xlfn.XLOOKUP(C2148,sales!C:C,scon!E:E,"")</f>
        <v>0</v>
      </c>
      <c r="F2148" s="4"/>
      <c r="G2148" s="27"/>
      <c r="H2148" s="28"/>
      <c r="I2148" s="4"/>
      <c r="J2148" s="35">
        <f>_xlfn.XLOOKUP(C2148,sales!C:C,scon!L:L,"")</f>
        <v>0</v>
      </c>
      <c r="K2148" s="31"/>
      <c r="L2148" s="31"/>
      <c r="M2148" s="33" t="str">
        <f t="shared" si="165"/>
        <v/>
      </c>
      <c r="N2148" s="33" t="str">
        <f t="shared" si="166"/>
        <v/>
      </c>
      <c r="O2148" s="33" t="str">
        <f t="shared" si="167"/>
        <v/>
      </c>
      <c r="P2148" s="4"/>
      <c r="Q2148" s="33" t="str">
        <f t="shared" si="168"/>
        <v/>
      </c>
      <c r="R2148" s="34" t="str">
        <f t="shared" si="169"/>
        <v/>
      </c>
    </row>
    <row r="2149" spans="1:18" x14ac:dyDescent="0.35">
      <c r="A2149" s="25">
        <v>2145</v>
      </c>
      <c r="B2149" s="26">
        <f>_xlfn.XLOOKUP(C2149,sales!C:C,scon!B:B,"")</f>
        <v>0</v>
      </c>
      <c r="C2149" s="4"/>
      <c r="D2149" s="26">
        <f>_xlfn.XLOOKUP(C2149,sales!C:C,scon!D:D,"")</f>
        <v>0</v>
      </c>
      <c r="E2149" s="26">
        <f>_xlfn.XLOOKUP(C2149,sales!C:C,scon!E:E,"")</f>
        <v>0</v>
      </c>
      <c r="F2149" s="4"/>
      <c r="G2149" s="27"/>
      <c r="H2149" s="28"/>
      <c r="I2149" s="4"/>
      <c r="J2149" s="35">
        <f>_xlfn.XLOOKUP(C2149,sales!C:C,scon!L:L,"")</f>
        <v>0</v>
      </c>
      <c r="K2149" s="31"/>
      <c r="L2149" s="31"/>
      <c r="M2149" s="33" t="str">
        <f t="shared" si="165"/>
        <v/>
      </c>
      <c r="N2149" s="33" t="str">
        <f t="shared" si="166"/>
        <v/>
      </c>
      <c r="O2149" s="33" t="str">
        <f t="shared" si="167"/>
        <v/>
      </c>
      <c r="P2149" s="4"/>
      <c r="Q2149" s="33" t="str">
        <f t="shared" si="168"/>
        <v/>
      </c>
      <c r="R2149" s="34" t="str">
        <f t="shared" si="169"/>
        <v/>
      </c>
    </row>
    <row r="2150" spans="1:18" x14ac:dyDescent="0.35">
      <c r="A2150" s="25">
        <v>2146</v>
      </c>
      <c r="B2150" s="26">
        <f>_xlfn.XLOOKUP(C2150,sales!C:C,scon!B:B,"")</f>
        <v>0</v>
      </c>
      <c r="C2150" s="4"/>
      <c r="D2150" s="26">
        <f>_xlfn.XLOOKUP(C2150,sales!C:C,scon!D:D,"")</f>
        <v>0</v>
      </c>
      <c r="E2150" s="26">
        <f>_xlfn.XLOOKUP(C2150,sales!C:C,scon!E:E,"")</f>
        <v>0</v>
      </c>
      <c r="F2150" s="4"/>
      <c r="G2150" s="27"/>
      <c r="H2150" s="28"/>
      <c r="I2150" s="4"/>
      <c r="J2150" s="35">
        <f>_xlfn.XLOOKUP(C2150,sales!C:C,scon!L:L,"")</f>
        <v>0</v>
      </c>
      <c r="K2150" s="31"/>
      <c r="L2150" s="31"/>
      <c r="M2150" s="33" t="str">
        <f t="shared" si="165"/>
        <v/>
      </c>
      <c r="N2150" s="33" t="str">
        <f t="shared" si="166"/>
        <v/>
      </c>
      <c r="O2150" s="33" t="str">
        <f t="shared" si="167"/>
        <v/>
      </c>
      <c r="P2150" s="4"/>
      <c r="Q2150" s="33" t="str">
        <f t="shared" si="168"/>
        <v/>
      </c>
      <c r="R2150" s="34" t="str">
        <f t="shared" si="169"/>
        <v/>
      </c>
    </row>
    <row r="2151" spans="1:18" x14ac:dyDescent="0.35">
      <c r="A2151" s="25">
        <v>2147</v>
      </c>
      <c r="B2151" s="26">
        <f>_xlfn.XLOOKUP(C2151,sales!C:C,scon!B:B,"")</f>
        <v>0</v>
      </c>
      <c r="C2151" s="4"/>
      <c r="D2151" s="26">
        <f>_xlfn.XLOOKUP(C2151,sales!C:C,scon!D:D,"")</f>
        <v>0</v>
      </c>
      <c r="E2151" s="26">
        <f>_xlfn.XLOOKUP(C2151,sales!C:C,scon!E:E,"")</f>
        <v>0</v>
      </c>
      <c r="F2151" s="4"/>
      <c r="G2151" s="27"/>
      <c r="H2151" s="28"/>
      <c r="I2151" s="4"/>
      <c r="J2151" s="35">
        <f>_xlfn.XLOOKUP(C2151,sales!C:C,scon!L:L,"")</f>
        <v>0</v>
      </c>
      <c r="K2151" s="31"/>
      <c r="L2151" s="31"/>
      <c r="M2151" s="33" t="str">
        <f t="shared" si="165"/>
        <v/>
      </c>
      <c r="N2151" s="33" t="str">
        <f t="shared" si="166"/>
        <v/>
      </c>
      <c r="O2151" s="33" t="str">
        <f t="shared" si="167"/>
        <v/>
      </c>
      <c r="P2151" s="4"/>
      <c r="Q2151" s="33" t="str">
        <f t="shared" si="168"/>
        <v/>
      </c>
      <c r="R2151" s="34" t="str">
        <f t="shared" si="169"/>
        <v/>
      </c>
    </row>
    <row r="2152" spans="1:18" x14ac:dyDescent="0.35">
      <c r="A2152" s="25">
        <v>2148</v>
      </c>
      <c r="B2152" s="26">
        <f>_xlfn.XLOOKUP(C2152,sales!C:C,scon!B:B,"")</f>
        <v>0</v>
      </c>
      <c r="C2152" s="4"/>
      <c r="D2152" s="26">
        <f>_xlfn.XLOOKUP(C2152,sales!C:C,scon!D:D,"")</f>
        <v>0</v>
      </c>
      <c r="E2152" s="26">
        <f>_xlfn.XLOOKUP(C2152,sales!C:C,scon!E:E,"")</f>
        <v>0</v>
      </c>
      <c r="F2152" s="4"/>
      <c r="G2152" s="27"/>
      <c r="H2152" s="28"/>
      <c r="I2152" s="4"/>
      <c r="J2152" s="35">
        <f>_xlfn.XLOOKUP(C2152,sales!C:C,scon!L:L,"")</f>
        <v>0</v>
      </c>
      <c r="K2152" s="31"/>
      <c r="L2152" s="31"/>
      <c r="M2152" s="33" t="str">
        <f t="shared" si="165"/>
        <v/>
      </c>
      <c r="N2152" s="33" t="str">
        <f t="shared" si="166"/>
        <v/>
      </c>
      <c r="O2152" s="33" t="str">
        <f t="shared" si="167"/>
        <v/>
      </c>
      <c r="P2152" s="4"/>
      <c r="Q2152" s="33" t="str">
        <f t="shared" si="168"/>
        <v/>
      </c>
      <c r="R2152" s="34" t="str">
        <f t="shared" si="169"/>
        <v/>
      </c>
    </row>
    <row r="2153" spans="1:18" x14ac:dyDescent="0.35">
      <c r="A2153" s="25">
        <v>2149</v>
      </c>
      <c r="B2153" s="26">
        <f>_xlfn.XLOOKUP(C2153,sales!C:C,scon!B:B,"")</f>
        <v>0</v>
      </c>
      <c r="C2153" s="4"/>
      <c r="D2153" s="26">
        <f>_xlfn.XLOOKUP(C2153,sales!C:C,scon!D:D,"")</f>
        <v>0</v>
      </c>
      <c r="E2153" s="26">
        <f>_xlfn.XLOOKUP(C2153,sales!C:C,scon!E:E,"")</f>
        <v>0</v>
      </c>
      <c r="F2153" s="4"/>
      <c r="G2153" s="27"/>
      <c r="H2153" s="28"/>
      <c r="I2153" s="4"/>
      <c r="J2153" s="35">
        <f>_xlfn.XLOOKUP(C2153,sales!C:C,scon!L:L,"")</f>
        <v>0</v>
      </c>
      <c r="K2153" s="31"/>
      <c r="L2153" s="31"/>
      <c r="M2153" s="33" t="str">
        <f t="shared" si="165"/>
        <v/>
      </c>
      <c r="N2153" s="33" t="str">
        <f t="shared" si="166"/>
        <v/>
      </c>
      <c r="O2153" s="33" t="str">
        <f t="shared" si="167"/>
        <v/>
      </c>
      <c r="P2153" s="4"/>
      <c r="Q2153" s="33" t="str">
        <f t="shared" si="168"/>
        <v/>
      </c>
      <c r="R2153" s="34" t="str">
        <f t="shared" si="169"/>
        <v/>
      </c>
    </row>
    <row r="2154" spans="1:18" x14ac:dyDescent="0.35">
      <c r="A2154" s="25">
        <v>2150</v>
      </c>
      <c r="B2154" s="26">
        <f>_xlfn.XLOOKUP(C2154,sales!C:C,scon!B:B,"")</f>
        <v>0</v>
      </c>
      <c r="C2154" s="4"/>
      <c r="D2154" s="26">
        <f>_xlfn.XLOOKUP(C2154,sales!C:C,scon!D:D,"")</f>
        <v>0</v>
      </c>
      <c r="E2154" s="26">
        <f>_xlfn.XLOOKUP(C2154,sales!C:C,scon!E:E,"")</f>
        <v>0</v>
      </c>
      <c r="F2154" s="4"/>
      <c r="G2154" s="27"/>
      <c r="H2154" s="28"/>
      <c r="I2154" s="4"/>
      <c r="J2154" s="35">
        <f>_xlfn.XLOOKUP(C2154,sales!C:C,scon!L:L,"")</f>
        <v>0</v>
      </c>
      <c r="K2154" s="31"/>
      <c r="L2154" s="31"/>
      <c r="M2154" s="33" t="str">
        <f t="shared" si="165"/>
        <v/>
      </c>
      <c r="N2154" s="33" t="str">
        <f t="shared" si="166"/>
        <v/>
      </c>
      <c r="O2154" s="33" t="str">
        <f t="shared" si="167"/>
        <v/>
      </c>
      <c r="P2154" s="4"/>
      <c r="Q2154" s="33" t="str">
        <f t="shared" si="168"/>
        <v/>
      </c>
      <c r="R2154" s="34" t="str">
        <f t="shared" si="169"/>
        <v/>
      </c>
    </row>
    <row r="2155" spans="1:18" x14ac:dyDescent="0.35">
      <c r="A2155" s="25">
        <v>2151</v>
      </c>
      <c r="B2155" s="26">
        <f>_xlfn.XLOOKUP(C2155,sales!C:C,scon!B:B,"")</f>
        <v>0</v>
      </c>
      <c r="C2155" s="4"/>
      <c r="D2155" s="26">
        <f>_xlfn.XLOOKUP(C2155,sales!C:C,scon!D:D,"")</f>
        <v>0</v>
      </c>
      <c r="E2155" s="26">
        <f>_xlfn.XLOOKUP(C2155,sales!C:C,scon!E:E,"")</f>
        <v>0</v>
      </c>
      <c r="F2155" s="4"/>
      <c r="G2155" s="27"/>
      <c r="H2155" s="28"/>
      <c r="I2155" s="4"/>
      <c r="J2155" s="35">
        <f>_xlfn.XLOOKUP(C2155,sales!C:C,scon!L:L,"")</f>
        <v>0</v>
      </c>
      <c r="K2155" s="31"/>
      <c r="L2155" s="31"/>
      <c r="M2155" s="33" t="str">
        <f t="shared" si="165"/>
        <v/>
      </c>
      <c r="N2155" s="33" t="str">
        <f t="shared" si="166"/>
        <v/>
      </c>
      <c r="O2155" s="33" t="str">
        <f t="shared" si="167"/>
        <v/>
      </c>
      <c r="P2155" s="4"/>
      <c r="Q2155" s="33" t="str">
        <f t="shared" si="168"/>
        <v/>
      </c>
      <c r="R2155" s="34" t="str">
        <f t="shared" si="169"/>
        <v/>
      </c>
    </row>
    <row r="2156" spans="1:18" x14ac:dyDescent="0.35">
      <c r="A2156" s="25">
        <v>2152</v>
      </c>
      <c r="B2156" s="26">
        <f>_xlfn.XLOOKUP(C2156,sales!C:C,scon!B:B,"")</f>
        <v>0</v>
      </c>
      <c r="C2156" s="4"/>
      <c r="D2156" s="26">
        <f>_xlfn.XLOOKUP(C2156,sales!C:C,scon!D:D,"")</f>
        <v>0</v>
      </c>
      <c r="E2156" s="26">
        <f>_xlfn.XLOOKUP(C2156,sales!C:C,scon!E:E,"")</f>
        <v>0</v>
      </c>
      <c r="F2156" s="4"/>
      <c r="G2156" s="27"/>
      <c r="H2156" s="28"/>
      <c r="I2156" s="4"/>
      <c r="J2156" s="35">
        <f>_xlfn.XLOOKUP(C2156,sales!C:C,scon!L:L,"")</f>
        <v>0</v>
      </c>
      <c r="K2156" s="31"/>
      <c r="L2156" s="31"/>
      <c r="M2156" s="33" t="str">
        <f t="shared" si="165"/>
        <v/>
      </c>
      <c r="N2156" s="33" t="str">
        <f t="shared" si="166"/>
        <v/>
      </c>
      <c r="O2156" s="33" t="str">
        <f t="shared" si="167"/>
        <v/>
      </c>
      <c r="P2156" s="4"/>
      <c r="Q2156" s="33" t="str">
        <f t="shared" si="168"/>
        <v/>
      </c>
      <c r="R2156" s="34" t="str">
        <f t="shared" si="169"/>
        <v/>
      </c>
    </row>
    <row r="2157" spans="1:18" x14ac:dyDescent="0.35">
      <c r="A2157" s="25">
        <v>2153</v>
      </c>
      <c r="B2157" s="26">
        <f>_xlfn.XLOOKUP(C2157,sales!C:C,scon!B:B,"")</f>
        <v>0</v>
      </c>
      <c r="C2157" s="4"/>
      <c r="D2157" s="26">
        <f>_xlfn.XLOOKUP(C2157,sales!C:C,scon!D:D,"")</f>
        <v>0</v>
      </c>
      <c r="E2157" s="26">
        <f>_xlfn.XLOOKUP(C2157,sales!C:C,scon!E:E,"")</f>
        <v>0</v>
      </c>
      <c r="F2157" s="4"/>
      <c r="G2157" s="27"/>
      <c r="H2157" s="28"/>
      <c r="I2157" s="4"/>
      <c r="J2157" s="35">
        <f>_xlfn.XLOOKUP(C2157,sales!C:C,scon!L:L,"")</f>
        <v>0</v>
      </c>
      <c r="K2157" s="31"/>
      <c r="L2157" s="31"/>
      <c r="M2157" s="33" t="str">
        <f t="shared" si="165"/>
        <v/>
      </c>
      <c r="N2157" s="33" t="str">
        <f t="shared" si="166"/>
        <v/>
      </c>
      <c r="O2157" s="33" t="str">
        <f t="shared" si="167"/>
        <v/>
      </c>
      <c r="P2157" s="4"/>
      <c r="Q2157" s="33" t="str">
        <f t="shared" si="168"/>
        <v/>
      </c>
      <c r="R2157" s="34" t="str">
        <f t="shared" si="169"/>
        <v/>
      </c>
    </row>
    <row r="2158" spans="1:18" x14ac:dyDescent="0.35">
      <c r="A2158" s="25">
        <v>2154</v>
      </c>
      <c r="B2158" s="26">
        <f>_xlfn.XLOOKUP(C2158,sales!C:C,scon!B:B,"")</f>
        <v>0</v>
      </c>
      <c r="C2158" s="4"/>
      <c r="D2158" s="26">
        <f>_xlfn.XLOOKUP(C2158,sales!C:C,scon!D:D,"")</f>
        <v>0</v>
      </c>
      <c r="E2158" s="26">
        <f>_xlfn.XLOOKUP(C2158,sales!C:C,scon!E:E,"")</f>
        <v>0</v>
      </c>
      <c r="F2158" s="4"/>
      <c r="G2158" s="27"/>
      <c r="H2158" s="28"/>
      <c r="I2158" s="4"/>
      <c r="J2158" s="35">
        <f>_xlfn.XLOOKUP(C2158,sales!C:C,scon!L:L,"")</f>
        <v>0</v>
      </c>
      <c r="K2158" s="31"/>
      <c r="L2158" s="31"/>
      <c r="M2158" s="33" t="str">
        <f t="shared" si="165"/>
        <v/>
      </c>
      <c r="N2158" s="33" t="str">
        <f t="shared" si="166"/>
        <v/>
      </c>
      <c r="O2158" s="33" t="str">
        <f t="shared" si="167"/>
        <v/>
      </c>
      <c r="P2158" s="4"/>
      <c r="Q2158" s="33" t="str">
        <f t="shared" si="168"/>
        <v/>
      </c>
      <c r="R2158" s="34" t="str">
        <f t="shared" si="169"/>
        <v/>
      </c>
    </row>
    <row r="2159" spans="1:18" x14ac:dyDescent="0.35">
      <c r="A2159" s="25">
        <v>2155</v>
      </c>
      <c r="B2159" s="26">
        <f>_xlfn.XLOOKUP(C2159,sales!C:C,scon!B:B,"")</f>
        <v>0</v>
      </c>
      <c r="C2159" s="4"/>
      <c r="D2159" s="26">
        <f>_xlfn.XLOOKUP(C2159,sales!C:C,scon!D:D,"")</f>
        <v>0</v>
      </c>
      <c r="E2159" s="26">
        <f>_xlfn.XLOOKUP(C2159,sales!C:C,scon!E:E,"")</f>
        <v>0</v>
      </c>
      <c r="F2159" s="4"/>
      <c r="G2159" s="27"/>
      <c r="H2159" s="28"/>
      <c r="I2159" s="4"/>
      <c r="J2159" s="35">
        <f>_xlfn.XLOOKUP(C2159,sales!C:C,scon!L:L,"")</f>
        <v>0</v>
      </c>
      <c r="K2159" s="31"/>
      <c r="L2159" s="31"/>
      <c r="M2159" s="33" t="str">
        <f t="shared" si="165"/>
        <v/>
      </c>
      <c r="N2159" s="33" t="str">
        <f t="shared" si="166"/>
        <v/>
      </c>
      <c r="O2159" s="33" t="str">
        <f t="shared" si="167"/>
        <v/>
      </c>
      <c r="P2159" s="4"/>
      <c r="Q2159" s="33" t="str">
        <f t="shared" si="168"/>
        <v/>
      </c>
      <c r="R2159" s="34" t="str">
        <f t="shared" si="169"/>
        <v/>
      </c>
    </row>
    <row r="2160" spans="1:18" x14ac:dyDescent="0.35">
      <c r="A2160" s="25">
        <v>2156</v>
      </c>
      <c r="B2160" s="26">
        <f>_xlfn.XLOOKUP(C2160,sales!C:C,scon!B:B,"")</f>
        <v>0</v>
      </c>
      <c r="C2160" s="4"/>
      <c r="D2160" s="26">
        <f>_xlfn.XLOOKUP(C2160,sales!C:C,scon!D:D,"")</f>
        <v>0</v>
      </c>
      <c r="E2160" s="26">
        <f>_xlfn.XLOOKUP(C2160,sales!C:C,scon!E:E,"")</f>
        <v>0</v>
      </c>
      <c r="F2160" s="4"/>
      <c r="G2160" s="27"/>
      <c r="H2160" s="28"/>
      <c r="I2160" s="4"/>
      <c r="J2160" s="35">
        <f>_xlfn.XLOOKUP(C2160,sales!C:C,scon!L:L,"")</f>
        <v>0</v>
      </c>
      <c r="K2160" s="31"/>
      <c r="L2160" s="31"/>
      <c r="M2160" s="33" t="str">
        <f t="shared" si="165"/>
        <v/>
      </c>
      <c r="N2160" s="33" t="str">
        <f t="shared" si="166"/>
        <v/>
      </c>
      <c r="O2160" s="33" t="str">
        <f t="shared" si="167"/>
        <v/>
      </c>
      <c r="P2160" s="4"/>
      <c r="Q2160" s="33" t="str">
        <f t="shared" si="168"/>
        <v/>
      </c>
      <c r="R2160" s="34" t="str">
        <f t="shared" si="169"/>
        <v/>
      </c>
    </row>
    <row r="2161" spans="1:18" x14ac:dyDescent="0.35">
      <c r="A2161" s="25">
        <v>2157</v>
      </c>
      <c r="B2161" s="26">
        <f>_xlfn.XLOOKUP(C2161,sales!C:C,scon!B:B,"")</f>
        <v>0</v>
      </c>
      <c r="C2161" s="4"/>
      <c r="D2161" s="26">
        <f>_xlfn.XLOOKUP(C2161,sales!C:C,scon!D:D,"")</f>
        <v>0</v>
      </c>
      <c r="E2161" s="26">
        <f>_xlfn.XLOOKUP(C2161,sales!C:C,scon!E:E,"")</f>
        <v>0</v>
      </c>
      <c r="F2161" s="4"/>
      <c r="G2161" s="27"/>
      <c r="H2161" s="28"/>
      <c r="I2161" s="4"/>
      <c r="J2161" s="35">
        <f>_xlfn.XLOOKUP(C2161,sales!C:C,scon!L:L,"")</f>
        <v>0</v>
      </c>
      <c r="K2161" s="31"/>
      <c r="L2161" s="31"/>
      <c r="M2161" s="33" t="str">
        <f t="shared" si="165"/>
        <v/>
      </c>
      <c r="N2161" s="33" t="str">
        <f t="shared" si="166"/>
        <v/>
      </c>
      <c r="O2161" s="33" t="str">
        <f t="shared" si="167"/>
        <v/>
      </c>
      <c r="P2161" s="4"/>
      <c r="Q2161" s="33" t="str">
        <f t="shared" si="168"/>
        <v/>
      </c>
      <c r="R2161" s="34" t="str">
        <f t="shared" si="169"/>
        <v/>
      </c>
    </row>
    <row r="2162" spans="1:18" x14ac:dyDescent="0.35">
      <c r="A2162" s="25">
        <v>2158</v>
      </c>
      <c r="B2162" s="26">
        <f>_xlfn.XLOOKUP(C2162,sales!C:C,scon!B:B,"")</f>
        <v>0</v>
      </c>
      <c r="C2162" s="4"/>
      <c r="D2162" s="26">
        <f>_xlfn.XLOOKUP(C2162,sales!C:C,scon!D:D,"")</f>
        <v>0</v>
      </c>
      <c r="E2162" s="26">
        <f>_xlfn.XLOOKUP(C2162,sales!C:C,scon!E:E,"")</f>
        <v>0</v>
      </c>
      <c r="F2162" s="4"/>
      <c r="G2162" s="27"/>
      <c r="H2162" s="28"/>
      <c r="I2162" s="4"/>
      <c r="J2162" s="35">
        <f>_xlfn.XLOOKUP(C2162,sales!C:C,scon!L:L,"")</f>
        <v>0</v>
      </c>
      <c r="K2162" s="31"/>
      <c r="L2162" s="31"/>
      <c r="M2162" s="33" t="str">
        <f t="shared" si="165"/>
        <v/>
      </c>
      <c r="N2162" s="33" t="str">
        <f t="shared" si="166"/>
        <v/>
      </c>
      <c r="O2162" s="33" t="str">
        <f t="shared" si="167"/>
        <v/>
      </c>
      <c r="P2162" s="4"/>
      <c r="Q2162" s="33" t="str">
        <f t="shared" si="168"/>
        <v/>
      </c>
      <c r="R2162" s="34" t="str">
        <f t="shared" si="169"/>
        <v/>
      </c>
    </row>
    <row r="2163" spans="1:18" x14ac:dyDescent="0.35">
      <c r="A2163" s="25">
        <v>2159</v>
      </c>
      <c r="B2163" s="26">
        <f>_xlfn.XLOOKUP(C2163,sales!C:C,scon!B:B,"")</f>
        <v>0</v>
      </c>
      <c r="C2163" s="4"/>
      <c r="D2163" s="26">
        <f>_xlfn.XLOOKUP(C2163,sales!C:C,scon!D:D,"")</f>
        <v>0</v>
      </c>
      <c r="E2163" s="26">
        <f>_xlfn.XLOOKUP(C2163,sales!C:C,scon!E:E,"")</f>
        <v>0</v>
      </c>
      <c r="F2163" s="4"/>
      <c r="G2163" s="27"/>
      <c r="H2163" s="28"/>
      <c r="I2163" s="4"/>
      <c r="J2163" s="35">
        <f>_xlfn.XLOOKUP(C2163,sales!C:C,scon!L:L,"")</f>
        <v>0</v>
      </c>
      <c r="K2163" s="31"/>
      <c r="L2163" s="31"/>
      <c r="M2163" s="33" t="str">
        <f t="shared" si="165"/>
        <v/>
      </c>
      <c r="N2163" s="33" t="str">
        <f t="shared" si="166"/>
        <v/>
      </c>
      <c r="O2163" s="33" t="str">
        <f t="shared" si="167"/>
        <v/>
      </c>
      <c r="P2163" s="4"/>
      <c r="Q2163" s="33" t="str">
        <f t="shared" si="168"/>
        <v/>
      </c>
      <c r="R2163" s="34" t="str">
        <f t="shared" si="169"/>
        <v/>
      </c>
    </row>
    <row r="2164" spans="1:18" x14ac:dyDescent="0.35">
      <c r="A2164" s="25">
        <v>2160</v>
      </c>
      <c r="B2164" s="26">
        <f>_xlfn.XLOOKUP(C2164,sales!C:C,scon!B:B,"")</f>
        <v>0</v>
      </c>
      <c r="C2164" s="4"/>
      <c r="D2164" s="26">
        <f>_xlfn.XLOOKUP(C2164,sales!C:C,scon!D:D,"")</f>
        <v>0</v>
      </c>
      <c r="E2164" s="26">
        <f>_xlfn.XLOOKUP(C2164,sales!C:C,scon!E:E,"")</f>
        <v>0</v>
      </c>
      <c r="F2164" s="4"/>
      <c r="G2164" s="27"/>
      <c r="H2164" s="28"/>
      <c r="I2164" s="4"/>
      <c r="J2164" s="35">
        <f>_xlfn.XLOOKUP(C2164,sales!C:C,scon!L:L,"")</f>
        <v>0</v>
      </c>
      <c r="K2164" s="31"/>
      <c r="L2164" s="31"/>
      <c r="M2164" s="33" t="str">
        <f t="shared" si="165"/>
        <v/>
      </c>
      <c r="N2164" s="33" t="str">
        <f t="shared" si="166"/>
        <v/>
      </c>
      <c r="O2164" s="33" t="str">
        <f t="shared" si="167"/>
        <v/>
      </c>
      <c r="P2164" s="4"/>
      <c r="Q2164" s="33" t="str">
        <f t="shared" si="168"/>
        <v/>
      </c>
      <c r="R2164" s="34" t="str">
        <f t="shared" si="169"/>
        <v/>
      </c>
    </row>
    <row r="2165" spans="1:18" x14ac:dyDescent="0.35">
      <c r="A2165" s="25">
        <v>2161</v>
      </c>
      <c r="B2165" s="26">
        <f>_xlfn.XLOOKUP(C2165,sales!C:C,scon!B:B,"")</f>
        <v>0</v>
      </c>
      <c r="C2165" s="4"/>
      <c r="D2165" s="26">
        <f>_xlfn.XLOOKUP(C2165,sales!C:C,scon!D:D,"")</f>
        <v>0</v>
      </c>
      <c r="E2165" s="26">
        <f>_xlfn.XLOOKUP(C2165,sales!C:C,scon!E:E,"")</f>
        <v>0</v>
      </c>
      <c r="F2165" s="4"/>
      <c r="G2165" s="27"/>
      <c r="H2165" s="28"/>
      <c r="I2165" s="4"/>
      <c r="J2165" s="35">
        <f>_xlfn.XLOOKUP(C2165,sales!C:C,scon!L:L,"")</f>
        <v>0</v>
      </c>
      <c r="K2165" s="31"/>
      <c r="L2165" s="31"/>
      <c r="M2165" s="33" t="str">
        <f t="shared" si="165"/>
        <v/>
      </c>
      <c r="N2165" s="33" t="str">
        <f t="shared" si="166"/>
        <v/>
      </c>
      <c r="O2165" s="33" t="str">
        <f t="shared" si="167"/>
        <v/>
      </c>
      <c r="P2165" s="4"/>
      <c r="Q2165" s="33" t="str">
        <f t="shared" si="168"/>
        <v/>
      </c>
      <c r="R2165" s="34" t="str">
        <f t="shared" si="169"/>
        <v/>
      </c>
    </row>
    <row r="2166" spans="1:18" x14ac:dyDescent="0.35">
      <c r="A2166" s="25">
        <v>2162</v>
      </c>
      <c r="B2166" s="26">
        <f>_xlfn.XLOOKUP(C2166,sales!C:C,scon!B:B,"")</f>
        <v>0</v>
      </c>
      <c r="C2166" s="4"/>
      <c r="D2166" s="26">
        <f>_xlfn.XLOOKUP(C2166,sales!C:C,scon!D:D,"")</f>
        <v>0</v>
      </c>
      <c r="E2166" s="26">
        <f>_xlfn.XLOOKUP(C2166,sales!C:C,scon!E:E,"")</f>
        <v>0</v>
      </c>
      <c r="F2166" s="4"/>
      <c r="G2166" s="27"/>
      <c r="H2166" s="28"/>
      <c r="I2166" s="4"/>
      <c r="J2166" s="35">
        <f>_xlfn.XLOOKUP(C2166,sales!C:C,scon!L:L,"")</f>
        <v>0</v>
      </c>
      <c r="K2166" s="31"/>
      <c r="L2166" s="31"/>
      <c r="M2166" s="33" t="str">
        <f t="shared" si="165"/>
        <v/>
      </c>
      <c r="N2166" s="33" t="str">
        <f t="shared" si="166"/>
        <v/>
      </c>
      <c r="O2166" s="33" t="str">
        <f t="shared" si="167"/>
        <v/>
      </c>
      <c r="P2166" s="4"/>
      <c r="Q2166" s="33" t="str">
        <f t="shared" si="168"/>
        <v/>
      </c>
      <c r="R2166" s="34" t="str">
        <f t="shared" si="169"/>
        <v/>
      </c>
    </row>
    <row r="2167" spans="1:18" x14ac:dyDescent="0.35">
      <c r="A2167" s="25">
        <v>2163</v>
      </c>
      <c r="B2167" s="26">
        <f>_xlfn.XLOOKUP(C2167,sales!C:C,scon!B:B,"")</f>
        <v>0</v>
      </c>
      <c r="C2167" s="4"/>
      <c r="D2167" s="26">
        <f>_xlfn.XLOOKUP(C2167,sales!C:C,scon!D:D,"")</f>
        <v>0</v>
      </c>
      <c r="E2167" s="26">
        <f>_xlfn.XLOOKUP(C2167,sales!C:C,scon!E:E,"")</f>
        <v>0</v>
      </c>
      <c r="F2167" s="4"/>
      <c r="G2167" s="27"/>
      <c r="H2167" s="28"/>
      <c r="I2167" s="4"/>
      <c r="J2167" s="35">
        <f>_xlfn.XLOOKUP(C2167,sales!C:C,scon!L:L,"")</f>
        <v>0</v>
      </c>
      <c r="K2167" s="31"/>
      <c r="L2167" s="31"/>
      <c r="M2167" s="33" t="str">
        <f t="shared" si="165"/>
        <v/>
      </c>
      <c r="N2167" s="33" t="str">
        <f t="shared" si="166"/>
        <v/>
      </c>
      <c r="O2167" s="33" t="str">
        <f t="shared" si="167"/>
        <v/>
      </c>
      <c r="P2167" s="4"/>
      <c r="Q2167" s="33" t="str">
        <f t="shared" si="168"/>
        <v/>
      </c>
      <c r="R2167" s="34" t="str">
        <f t="shared" si="169"/>
        <v/>
      </c>
    </row>
    <row r="2168" spans="1:18" x14ac:dyDescent="0.35">
      <c r="A2168" s="25">
        <v>2164</v>
      </c>
      <c r="B2168" s="26">
        <f>_xlfn.XLOOKUP(C2168,sales!C:C,scon!B:B,"")</f>
        <v>0</v>
      </c>
      <c r="C2168" s="4"/>
      <c r="D2168" s="26">
        <f>_xlfn.XLOOKUP(C2168,sales!C:C,scon!D:D,"")</f>
        <v>0</v>
      </c>
      <c r="E2168" s="26">
        <f>_xlfn.XLOOKUP(C2168,sales!C:C,scon!E:E,"")</f>
        <v>0</v>
      </c>
      <c r="F2168" s="4"/>
      <c r="G2168" s="27"/>
      <c r="H2168" s="28"/>
      <c r="I2168" s="4"/>
      <c r="J2168" s="35">
        <f>_xlfn.XLOOKUP(C2168,sales!C:C,scon!L:L,"")</f>
        <v>0</v>
      </c>
      <c r="K2168" s="31"/>
      <c r="L2168" s="31"/>
      <c r="M2168" s="33" t="str">
        <f t="shared" si="165"/>
        <v/>
      </c>
      <c r="N2168" s="33" t="str">
        <f t="shared" si="166"/>
        <v/>
      </c>
      <c r="O2168" s="33" t="str">
        <f t="shared" si="167"/>
        <v/>
      </c>
      <c r="P2168" s="4"/>
      <c r="Q2168" s="33" t="str">
        <f t="shared" si="168"/>
        <v/>
      </c>
      <c r="R2168" s="34" t="str">
        <f t="shared" si="169"/>
        <v/>
      </c>
    </row>
    <row r="2169" spans="1:18" x14ac:dyDescent="0.35">
      <c r="A2169" s="25">
        <v>2165</v>
      </c>
      <c r="B2169" s="26">
        <f>_xlfn.XLOOKUP(C2169,sales!C:C,scon!B:B,"")</f>
        <v>0</v>
      </c>
      <c r="C2169" s="4"/>
      <c r="D2169" s="26">
        <f>_xlfn.XLOOKUP(C2169,sales!C:C,scon!D:D,"")</f>
        <v>0</v>
      </c>
      <c r="E2169" s="26">
        <f>_xlfn.XLOOKUP(C2169,sales!C:C,scon!E:E,"")</f>
        <v>0</v>
      </c>
      <c r="F2169" s="4"/>
      <c r="G2169" s="27"/>
      <c r="H2169" s="28"/>
      <c r="I2169" s="4"/>
      <c r="J2169" s="35">
        <f>_xlfn.XLOOKUP(C2169,sales!C:C,scon!L:L,"")</f>
        <v>0</v>
      </c>
      <c r="K2169" s="31"/>
      <c r="L2169" s="31"/>
      <c r="M2169" s="33" t="str">
        <f t="shared" si="165"/>
        <v/>
      </c>
      <c r="N2169" s="33" t="str">
        <f t="shared" si="166"/>
        <v/>
      </c>
      <c r="O2169" s="33" t="str">
        <f t="shared" si="167"/>
        <v/>
      </c>
      <c r="P2169" s="4"/>
      <c r="Q2169" s="33" t="str">
        <f t="shared" si="168"/>
        <v/>
      </c>
      <c r="R2169" s="34" t="str">
        <f t="shared" si="169"/>
        <v/>
      </c>
    </row>
    <row r="2170" spans="1:18" x14ac:dyDescent="0.35">
      <c r="A2170" s="25">
        <v>2166</v>
      </c>
      <c r="B2170" s="26">
        <f>_xlfn.XLOOKUP(C2170,sales!C:C,scon!B:B,"")</f>
        <v>0</v>
      </c>
      <c r="C2170" s="4"/>
      <c r="D2170" s="26">
        <f>_xlfn.XLOOKUP(C2170,sales!C:C,scon!D:D,"")</f>
        <v>0</v>
      </c>
      <c r="E2170" s="26">
        <f>_xlfn.XLOOKUP(C2170,sales!C:C,scon!E:E,"")</f>
        <v>0</v>
      </c>
      <c r="F2170" s="4"/>
      <c r="G2170" s="27"/>
      <c r="H2170" s="28"/>
      <c r="I2170" s="4"/>
      <c r="J2170" s="35">
        <f>_xlfn.XLOOKUP(C2170,sales!C:C,scon!L:L,"")</f>
        <v>0</v>
      </c>
      <c r="K2170" s="31"/>
      <c r="L2170" s="31"/>
      <c r="M2170" s="33" t="str">
        <f t="shared" si="165"/>
        <v/>
      </c>
      <c r="N2170" s="33" t="str">
        <f t="shared" si="166"/>
        <v/>
      </c>
      <c r="O2170" s="33" t="str">
        <f t="shared" si="167"/>
        <v/>
      </c>
      <c r="P2170" s="4"/>
      <c r="Q2170" s="33" t="str">
        <f t="shared" si="168"/>
        <v/>
      </c>
      <c r="R2170" s="34" t="str">
        <f t="shared" si="169"/>
        <v/>
      </c>
    </row>
    <row r="2171" spans="1:18" x14ac:dyDescent="0.35">
      <c r="A2171" s="25">
        <v>2167</v>
      </c>
      <c r="B2171" s="26">
        <f>_xlfn.XLOOKUP(C2171,sales!C:C,scon!B:B,"")</f>
        <v>0</v>
      </c>
      <c r="C2171" s="4"/>
      <c r="D2171" s="26">
        <f>_xlfn.XLOOKUP(C2171,sales!C:C,scon!D:D,"")</f>
        <v>0</v>
      </c>
      <c r="E2171" s="26">
        <f>_xlfn.XLOOKUP(C2171,sales!C:C,scon!E:E,"")</f>
        <v>0</v>
      </c>
      <c r="F2171" s="4"/>
      <c r="G2171" s="27"/>
      <c r="H2171" s="28"/>
      <c r="I2171" s="4"/>
      <c r="J2171" s="35">
        <f>_xlfn.XLOOKUP(C2171,sales!C:C,scon!L:L,"")</f>
        <v>0</v>
      </c>
      <c r="K2171" s="31"/>
      <c r="L2171" s="31"/>
      <c r="M2171" s="33" t="str">
        <f t="shared" si="165"/>
        <v/>
      </c>
      <c r="N2171" s="33" t="str">
        <f t="shared" si="166"/>
        <v/>
      </c>
      <c r="O2171" s="33" t="str">
        <f t="shared" si="167"/>
        <v/>
      </c>
      <c r="P2171" s="4"/>
      <c r="Q2171" s="33" t="str">
        <f t="shared" si="168"/>
        <v/>
      </c>
      <c r="R2171" s="34" t="str">
        <f t="shared" si="169"/>
        <v/>
      </c>
    </row>
    <row r="2172" spans="1:18" x14ac:dyDescent="0.35">
      <c r="A2172" s="25">
        <v>2168</v>
      </c>
      <c r="B2172" s="26">
        <f>_xlfn.XLOOKUP(C2172,sales!C:C,scon!B:B,"")</f>
        <v>0</v>
      </c>
      <c r="C2172" s="4"/>
      <c r="D2172" s="26">
        <f>_xlfn.XLOOKUP(C2172,sales!C:C,scon!D:D,"")</f>
        <v>0</v>
      </c>
      <c r="E2172" s="26">
        <f>_xlfn.XLOOKUP(C2172,sales!C:C,scon!E:E,"")</f>
        <v>0</v>
      </c>
      <c r="F2172" s="4"/>
      <c r="G2172" s="27"/>
      <c r="H2172" s="28"/>
      <c r="I2172" s="4"/>
      <c r="J2172" s="35">
        <f>_xlfn.XLOOKUP(C2172,sales!C:C,scon!L:L,"")</f>
        <v>0</v>
      </c>
      <c r="K2172" s="31"/>
      <c r="L2172" s="31"/>
      <c r="M2172" s="33" t="str">
        <f t="shared" si="165"/>
        <v/>
      </c>
      <c r="N2172" s="33" t="str">
        <f t="shared" si="166"/>
        <v/>
      </c>
      <c r="O2172" s="33" t="str">
        <f t="shared" si="167"/>
        <v/>
      </c>
      <c r="P2172" s="4"/>
      <c r="Q2172" s="33" t="str">
        <f t="shared" si="168"/>
        <v/>
      </c>
      <c r="R2172" s="34" t="str">
        <f t="shared" si="169"/>
        <v/>
      </c>
    </row>
    <row r="2173" spans="1:18" x14ac:dyDescent="0.35">
      <c r="A2173" s="25">
        <v>2169</v>
      </c>
      <c r="B2173" s="26">
        <f>_xlfn.XLOOKUP(C2173,sales!C:C,scon!B:B,"")</f>
        <v>0</v>
      </c>
      <c r="C2173" s="4"/>
      <c r="D2173" s="26">
        <f>_xlfn.XLOOKUP(C2173,sales!C:C,scon!D:D,"")</f>
        <v>0</v>
      </c>
      <c r="E2173" s="26">
        <f>_xlfn.XLOOKUP(C2173,sales!C:C,scon!E:E,"")</f>
        <v>0</v>
      </c>
      <c r="F2173" s="4"/>
      <c r="G2173" s="27"/>
      <c r="H2173" s="28"/>
      <c r="I2173" s="4"/>
      <c r="J2173" s="35">
        <f>_xlfn.XLOOKUP(C2173,sales!C:C,scon!L:L,"")</f>
        <v>0</v>
      </c>
      <c r="K2173" s="31"/>
      <c r="L2173" s="31"/>
      <c r="M2173" s="33" t="str">
        <f t="shared" si="165"/>
        <v/>
      </c>
      <c r="N2173" s="33" t="str">
        <f t="shared" si="166"/>
        <v/>
      </c>
      <c r="O2173" s="33" t="str">
        <f t="shared" si="167"/>
        <v/>
      </c>
      <c r="P2173" s="4"/>
      <c r="Q2173" s="33" t="str">
        <f t="shared" si="168"/>
        <v/>
      </c>
      <c r="R2173" s="34" t="str">
        <f t="shared" si="169"/>
        <v/>
      </c>
    </row>
    <row r="2174" spans="1:18" x14ac:dyDescent="0.35">
      <c r="A2174" s="25">
        <v>2170</v>
      </c>
      <c r="B2174" s="26">
        <f>_xlfn.XLOOKUP(C2174,sales!C:C,scon!B:B,"")</f>
        <v>0</v>
      </c>
      <c r="C2174" s="4"/>
      <c r="D2174" s="26">
        <f>_xlfn.XLOOKUP(C2174,sales!C:C,scon!D:D,"")</f>
        <v>0</v>
      </c>
      <c r="E2174" s="26">
        <f>_xlfn.XLOOKUP(C2174,sales!C:C,scon!E:E,"")</f>
        <v>0</v>
      </c>
      <c r="F2174" s="4"/>
      <c r="G2174" s="27"/>
      <c r="H2174" s="28"/>
      <c r="I2174" s="4"/>
      <c r="J2174" s="35">
        <f>_xlfn.XLOOKUP(C2174,sales!C:C,scon!L:L,"")</f>
        <v>0</v>
      </c>
      <c r="K2174" s="31"/>
      <c r="L2174" s="31"/>
      <c r="M2174" s="33" t="str">
        <f t="shared" si="165"/>
        <v/>
      </c>
      <c r="N2174" s="33" t="str">
        <f t="shared" si="166"/>
        <v/>
      </c>
      <c r="O2174" s="33" t="str">
        <f t="shared" si="167"/>
        <v/>
      </c>
      <c r="P2174" s="4"/>
      <c r="Q2174" s="33" t="str">
        <f t="shared" si="168"/>
        <v/>
      </c>
      <c r="R2174" s="34" t="str">
        <f t="shared" si="169"/>
        <v/>
      </c>
    </row>
    <row r="2175" spans="1:18" x14ac:dyDescent="0.35">
      <c r="A2175" s="25">
        <v>2171</v>
      </c>
      <c r="B2175" s="26">
        <f>_xlfn.XLOOKUP(C2175,sales!C:C,scon!B:B,"")</f>
        <v>0</v>
      </c>
      <c r="C2175" s="4"/>
      <c r="D2175" s="26">
        <f>_xlfn.XLOOKUP(C2175,sales!C:C,scon!D:D,"")</f>
        <v>0</v>
      </c>
      <c r="E2175" s="26">
        <f>_xlfn.XLOOKUP(C2175,sales!C:C,scon!E:E,"")</f>
        <v>0</v>
      </c>
      <c r="F2175" s="4"/>
      <c r="G2175" s="27"/>
      <c r="H2175" s="28"/>
      <c r="I2175" s="4"/>
      <c r="J2175" s="35">
        <f>_xlfn.XLOOKUP(C2175,sales!C:C,scon!L:L,"")</f>
        <v>0</v>
      </c>
      <c r="K2175" s="31"/>
      <c r="L2175" s="31"/>
      <c r="M2175" s="33" t="str">
        <f t="shared" si="165"/>
        <v/>
      </c>
      <c r="N2175" s="33" t="str">
        <f t="shared" si="166"/>
        <v/>
      </c>
      <c r="O2175" s="33" t="str">
        <f t="shared" si="167"/>
        <v/>
      </c>
      <c r="P2175" s="4"/>
      <c r="Q2175" s="33" t="str">
        <f t="shared" si="168"/>
        <v/>
      </c>
      <c r="R2175" s="34" t="str">
        <f t="shared" si="169"/>
        <v/>
      </c>
    </row>
    <row r="2176" spans="1:18" x14ac:dyDescent="0.35">
      <c r="A2176" s="25">
        <v>2172</v>
      </c>
      <c r="B2176" s="26">
        <f>_xlfn.XLOOKUP(C2176,sales!C:C,scon!B:B,"")</f>
        <v>0</v>
      </c>
      <c r="C2176" s="4"/>
      <c r="D2176" s="26">
        <f>_xlfn.XLOOKUP(C2176,sales!C:C,scon!D:D,"")</f>
        <v>0</v>
      </c>
      <c r="E2176" s="26">
        <f>_xlfn.XLOOKUP(C2176,sales!C:C,scon!E:E,"")</f>
        <v>0</v>
      </c>
      <c r="F2176" s="4"/>
      <c r="G2176" s="27"/>
      <c r="H2176" s="28"/>
      <c r="I2176" s="4"/>
      <c r="J2176" s="35">
        <f>_xlfn.XLOOKUP(C2176,sales!C:C,scon!L:L,"")</f>
        <v>0</v>
      </c>
      <c r="K2176" s="31"/>
      <c r="L2176" s="31"/>
      <c r="M2176" s="33" t="str">
        <f t="shared" si="165"/>
        <v/>
      </c>
      <c r="N2176" s="33" t="str">
        <f t="shared" si="166"/>
        <v/>
      </c>
      <c r="O2176" s="33" t="str">
        <f t="shared" si="167"/>
        <v/>
      </c>
      <c r="P2176" s="4"/>
      <c r="Q2176" s="33" t="str">
        <f t="shared" si="168"/>
        <v/>
      </c>
      <c r="R2176" s="34" t="str">
        <f t="shared" si="169"/>
        <v/>
      </c>
    </row>
    <row r="2177" spans="1:18" x14ac:dyDescent="0.35">
      <c r="A2177" s="25">
        <v>2173</v>
      </c>
      <c r="B2177" s="26">
        <f>_xlfn.XLOOKUP(C2177,sales!C:C,scon!B:B,"")</f>
        <v>0</v>
      </c>
      <c r="C2177" s="4"/>
      <c r="D2177" s="26">
        <f>_xlfn.XLOOKUP(C2177,sales!C:C,scon!D:D,"")</f>
        <v>0</v>
      </c>
      <c r="E2177" s="26">
        <f>_xlfn.XLOOKUP(C2177,sales!C:C,scon!E:E,"")</f>
        <v>0</v>
      </c>
      <c r="F2177" s="4"/>
      <c r="G2177" s="27"/>
      <c r="H2177" s="28"/>
      <c r="I2177" s="4"/>
      <c r="J2177" s="35">
        <f>_xlfn.XLOOKUP(C2177,sales!C:C,scon!L:L,"")</f>
        <v>0</v>
      </c>
      <c r="K2177" s="31"/>
      <c r="L2177" s="31"/>
      <c r="M2177" s="33" t="str">
        <f t="shared" si="165"/>
        <v/>
      </c>
      <c r="N2177" s="33" t="str">
        <f t="shared" si="166"/>
        <v/>
      </c>
      <c r="O2177" s="33" t="str">
        <f t="shared" si="167"/>
        <v/>
      </c>
      <c r="P2177" s="4"/>
      <c r="Q2177" s="33" t="str">
        <f t="shared" si="168"/>
        <v/>
      </c>
      <c r="R2177" s="34" t="str">
        <f t="shared" si="169"/>
        <v/>
      </c>
    </row>
    <row r="2178" spans="1:18" x14ac:dyDescent="0.35">
      <c r="A2178" s="25">
        <v>2174</v>
      </c>
      <c r="B2178" s="26">
        <f>_xlfn.XLOOKUP(C2178,sales!C:C,scon!B:B,"")</f>
        <v>0</v>
      </c>
      <c r="C2178" s="4"/>
      <c r="D2178" s="26">
        <f>_xlfn.XLOOKUP(C2178,sales!C:C,scon!D:D,"")</f>
        <v>0</v>
      </c>
      <c r="E2178" s="26">
        <f>_xlfn.XLOOKUP(C2178,sales!C:C,scon!E:E,"")</f>
        <v>0</v>
      </c>
      <c r="F2178" s="4"/>
      <c r="G2178" s="27"/>
      <c r="H2178" s="28"/>
      <c r="I2178" s="4"/>
      <c r="J2178" s="35">
        <f>_xlfn.XLOOKUP(C2178,sales!C:C,scon!L:L,"")</f>
        <v>0</v>
      </c>
      <c r="K2178" s="31"/>
      <c r="L2178" s="31"/>
      <c r="M2178" s="33" t="str">
        <f t="shared" si="165"/>
        <v/>
      </c>
      <c r="N2178" s="33" t="str">
        <f t="shared" si="166"/>
        <v/>
      </c>
      <c r="O2178" s="33" t="str">
        <f t="shared" si="167"/>
        <v/>
      </c>
      <c r="P2178" s="4"/>
      <c r="Q2178" s="33" t="str">
        <f t="shared" si="168"/>
        <v/>
      </c>
      <c r="R2178" s="34" t="str">
        <f t="shared" si="169"/>
        <v/>
      </c>
    </row>
    <row r="2179" spans="1:18" x14ac:dyDescent="0.35">
      <c r="A2179" s="25">
        <v>2175</v>
      </c>
      <c r="B2179" s="26">
        <f>_xlfn.XLOOKUP(C2179,sales!C:C,scon!B:B,"")</f>
        <v>0</v>
      </c>
      <c r="C2179" s="4"/>
      <c r="D2179" s="26">
        <f>_xlfn.XLOOKUP(C2179,sales!C:C,scon!D:D,"")</f>
        <v>0</v>
      </c>
      <c r="E2179" s="26">
        <f>_xlfn.XLOOKUP(C2179,sales!C:C,scon!E:E,"")</f>
        <v>0</v>
      </c>
      <c r="F2179" s="4"/>
      <c r="G2179" s="27"/>
      <c r="H2179" s="28"/>
      <c r="I2179" s="4"/>
      <c r="J2179" s="35">
        <f>_xlfn.XLOOKUP(C2179,sales!C:C,scon!L:L,"")</f>
        <v>0</v>
      </c>
      <c r="K2179" s="31"/>
      <c r="L2179" s="31"/>
      <c r="M2179" s="33" t="str">
        <f t="shared" si="165"/>
        <v/>
      </c>
      <c r="N2179" s="33" t="str">
        <f t="shared" si="166"/>
        <v/>
      </c>
      <c r="O2179" s="33" t="str">
        <f t="shared" si="167"/>
        <v/>
      </c>
      <c r="P2179" s="4"/>
      <c r="Q2179" s="33" t="str">
        <f t="shared" si="168"/>
        <v/>
      </c>
      <c r="R2179" s="34" t="str">
        <f t="shared" si="169"/>
        <v/>
      </c>
    </row>
    <row r="2180" spans="1:18" x14ac:dyDescent="0.35">
      <c r="A2180" s="25">
        <v>2176</v>
      </c>
      <c r="B2180" s="26">
        <f>_xlfn.XLOOKUP(C2180,sales!C:C,scon!B:B,"")</f>
        <v>0</v>
      </c>
      <c r="C2180" s="4"/>
      <c r="D2180" s="26">
        <f>_xlfn.XLOOKUP(C2180,sales!C:C,scon!D:D,"")</f>
        <v>0</v>
      </c>
      <c r="E2180" s="26">
        <f>_xlfn.XLOOKUP(C2180,sales!C:C,scon!E:E,"")</f>
        <v>0</v>
      </c>
      <c r="F2180" s="4"/>
      <c r="G2180" s="27"/>
      <c r="H2180" s="28"/>
      <c r="I2180" s="4"/>
      <c r="J2180" s="35">
        <f>_xlfn.XLOOKUP(C2180,sales!C:C,scon!L:L,"")</f>
        <v>0</v>
      </c>
      <c r="K2180" s="31"/>
      <c r="L2180" s="31"/>
      <c r="M2180" s="33" t="str">
        <f t="shared" si="165"/>
        <v/>
      </c>
      <c r="N2180" s="33" t="str">
        <f t="shared" si="166"/>
        <v/>
      </c>
      <c r="O2180" s="33" t="str">
        <f t="shared" si="167"/>
        <v/>
      </c>
      <c r="P2180" s="4"/>
      <c r="Q2180" s="33" t="str">
        <f t="shared" si="168"/>
        <v/>
      </c>
      <c r="R2180" s="34" t="str">
        <f t="shared" si="169"/>
        <v/>
      </c>
    </row>
    <row r="2181" spans="1:18" x14ac:dyDescent="0.35">
      <c r="A2181" s="25">
        <v>2177</v>
      </c>
      <c r="B2181" s="26">
        <f>_xlfn.XLOOKUP(C2181,sales!C:C,scon!B:B,"")</f>
        <v>0</v>
      </c>
      <c r="C2181" s="4"/>
      <c r="D2181" s="26">
        <f>_xlfn.XLOOKUP(C2181,sales!C:C,scon!D:D,"")</f>
        <v>0</v>
      </c>
      <c r="E2181" s="26">
        <f>_xlfn.XLOOKUP(C2181,sales!C:C,scon!E:E,"")</f>
        <v>0</v>
      </c>
      <c r="F2181" s="4"/>
      <c r="G2181" s="27"/>
      <c r="H2181" s="28"/>
      <c r="I2181" s="4"/>
      <c r="J2181" s="35">
        <f>_xlfn.XLOOKUP(C2181,sales!C:C,scon!L:L,"")</f>
        <v>0</v>
      </c>
      <c r="K2181" s="31"/>
      <c r="L2181" s="31"/>
      <c r="M2181" s="33" t="str">
        <f t="shared" ref="M2181:M2244" si="170">IF(I2181="","",J2181*I2181)</f>
        <v/>
      </c>
      <c r="N2181" s="33" t="str">
        <f t="shared" ref="N2181:N2244" si="171">IF(K2181="","",M2181 * K2181)</f>
        <v/>
      </c>
      <c r="O2181" s="33" t="str">
        <f t="shared" ref="O2181:O2244" si="172">IF(K2181="","",M2181 + N2181)</f>
        <v/>
      </c>
      <c r="P2181" s="4"/>
      <c r="Q2181" s="33" t="str">
        <f t="shared" ref="Q2181:Q2244" si="173">IF(L2181&amp;K2181="","",M2181 * L2181)</f>
        <v/>
      </c>
      <c r="R2181" s="34" t="str">
        <f t="shared" si="169"/>
        <v/>
      </c>
    </row>
    <row r="2182" spans="1:18" x14ac:dyDescent="0.35">
      <c r="A2182" s="25">
        <v>2178</v>
      </c>
      <c r="B2182" s="26">
        <f>_xlfn.XLOOKUP(C2182,sales!C:C,scon!B:B,"")</f>
        <v>0</v>
      </c>
      <c r="C2182" s="4"/>
      <c r="D2182" s="26">
        <f>_xlfn.XLOOKUP(C2182,sales!C:C,scon!D:D,"")</f>
        <v>0</v>
      </c>
      <c r="E2182" s="26">
        <f>_xlfn.XLOOKUP(C2182,sales!C:C,scon!E:E,"")</f>
        <v>0</v>
      </c>
      <c r="F2182" s="4"/>
      <c r="G2182" s="27"/>
      <c r="H2182" s="28"/>
      <c r="I2182" s="4"/>
      <c r="J2182" s="35">
        <f>_xlfn.XLOOKUP(C2182,sales!C:C,scon!L:L,"")</f>
        <v>0</v>
      </c>
      <c r="K2182" s="31"/>
      <c r="L2182" s="31"/>
      <c r="M2182" s="33" t="str">
        <f t="shared" si="170"/>
        <v/>
      </c>
      <c r="N2182" s="33" t="str">
        <f t="shared" si="171"/>
        <v/>
      </c>
      <c r="O2182" s="33" t="str">
        <f t="shared" si="172"/>
        <v/>
      </c>
      <c r="P2182" s="4"/>
      <c r="Q2182" s="33" t="str">
        <f t="shared" si="173"/>
        <v/>
      </c>
      <c r="R2182" s="34" t="str">
        <f t="shared" ref="R2182:R2245" si="174">IF(M2182="","",O2182-P2182-Q2182)</f>
        <v/>
      </c>
    </row>
    <row r="2183" spans="1:18" x14ac:dyDescent="0.35">
      <c r="A2183" s="25">
        <v>2179</v>
      </c>
      <c r="B2183" s="26">
        <f>_xlfn.XLOOKUP(C2183,sales!C:C,scon!B:B,"")</f>
        <v>0</v>
      </c>
      <c r="C2183" s="4"/>
      <c r="D2183" s="26">
        <f>_xlfn.XLOOKUP(C2183,sales!C:C,scon!D:D,"")</f>
        <v>0</v>
      </c>
      <c r="E2183" s="26">
        <f>_xlfn.XLOOKUP(C2183,sales!C:C,scon!E:E,"")</f>
        <v>0</v>
      </c>
      <c r="F2183" s="4"/>
      <c r="G2183" s="27"/>
      <c r="H2183" s="28"/>
      <c r="I2183" s="4"/>
      <c r="J2183" s="35">
        <f>_xlfn.XLOOKUP(C2183,sales!C:C,scon!L:L,"")</f>
        <v>0</v>
      </c>
      <c r="K2183" s="31"/>
      <c r="L2183" s="31"/>
      <c r="M2183" s="33" t="str">
        <f t="shared" si="170"/>
        <v/>
      </c>
      <c r="N2183" s="33" t="str">
        <f t="shared" si="171"/>
        <v/>
      </c>
      <c r="O2183" s="33" t="str">
        <f t="shared" si="172"/>
        <v/>
      </c>
      <c r="P2183" s="4"/>
      <c r="Q2183" s="33" t="str">
        <f t="shared" si="173"/>
        <v/>
      </c>
      <c r="R2183" s="34" t="str">
        <f t="shared" si="174"/>
        <v/>
      </c>
    </row>
    <row r="2184" spans="1:18" x14ac:dyDescent="0.35">
      <c r="A2184" s="25">
        <v>2180</v>
      </c>
      <c r="B2184" s="26">
        <f>_xlfn.XLOOKUP(C2184,sales!C:C,scon!B:B,"")</f>
        <v>0</v>
      </c>
      <c r="C2184" s="4"/>
      <c r="D2184" s="26">
        <f>_xlfn.XLOOKUP(C2184,sales!C:C,scon!D:D,"")</f>
        <v>0</v>
      </c>
      <c r="E2184" s="26">
        <f>_xlfn.XLOOKUP(C2184,sales!C:C,scon!E:E,"")</f>
        <v>0</v>
      </c>
      <c r="F2184" s="4"/>
      <c r="G2184" s="27"/>
      <c r="H2184" s="28"/>
      <c r="I2184" s="4"/>
      <c r="J2184" s="35">
        <f>_xlfn.XLOOKUP(C2184,sales!C:C,scon!L:L,"")</f>
        <v>0</v>
      </c>
      <c r="K2184" s="31"/>
      <c r="L2184" s="31"/>
      <c r="M2184" s="33" t="str">
        <f t="shared" si="170"/>
        <v/>
      </c>
      <c r="N2184" s="33" t="str">
        <f t="shared" si="171"/>
        <v/>
      </c>
      <c r="O2184" s="33" t="str">
        <f t="shared" si="172"/>
        <v/>
      </c>
      <c r="P2184" s="4"/>
      <c r="Q2184" s="33" t="str">
        <f t="shared" si="173"/>
        <v/>
      </c>
      <c r="R2184" s="34" t="str">
        <f t="shared" si="174"/>
        <v/>
      </c>
    </row>
    <row r="2185" spans="1:18" x14ac:dyDescent="0.35">
      <c r="A2185" s="25">
        <v>2181</v>
      </c>
      <c r="B2185" s="26">
        <f>_xlfn.XLOOKUP(C2185,sales!C:C,scon!B:B,"")</f>
        <v>0</v>
      </c>
      <c r="C2185" s="4"/>
      <c r="D2185" s="26">
        <f>_xlfn.XLOOKUP(C2185,sales!C:C,scon!D:D,"")</f>
        <v>0</v>
      </c>
      <c r="E2185" s="26">
        <f>_xlfn.XLOOKUP(C2185,sales!C:C,scon!E:E,"")</f>
        <v>0</v>
      </c>
      <c r="F2185" s="4"/>
      <c r="G2185" s="27"/>
      <c r="H2185" s="28"/>
      <c r="I2185" s="4"/>
      <c r="J2185" s="35">
        <f>_xlfn.XLOOKUP(C2185,sales!C:C,scon!L:L,"")</f>
        <v>0</v>
      </c>
      <c r="K2185" s="31"/>
      <c r="L2185" s="31"/>
      <c r="M2185" s="33" t="str">
        <f t="shared" si="170"/>
        <v/>
      </c>
      <c r="N2185" s="33" t="str">
        <f t="shared" si="171"/>
        <v/>
      </c>
      <c r="O2185" s="33" t="str">
        <f t="shared" si="172"/>
        <v/>
      </c>
      <c r="P2185" s="4"/>
      <c r="Q2185" s="33" t="str">
        <f t="shared" si="173"/>
        <v/>
      </c>
      <c r="R2185" s="34" t="str">
        <f t="shared" si="174"/>
        <v/>
      </c>
    </row>
    <row r="2186" spans="1:18" x14ac:dyDescent="0.35">
      <c r="A2186" s="25">
        <v>2182</v>
      </c>
      <c r="B2186" s="26">
        <f>_xlfn.XLOOKUP(C2186,sales!C:C,scon!B:B,"")</f>
        <v>0</v>
      </c>
      <c r="C2186" s="4"/>
      <c r="D2186" s="26">
        <f>_xlfn.XLOOKUP(C2186,sales!C:C,scon!D:D,"")</f>
        <v>0</v>
      </c>
      <c r="E2186" s="26">
        <f>_xlfn.XLOOKUP(C2186,sales!C:C,scon!E:E,"")</f>
        <v>0</v>
      </c>
      <c r="F2186" s="4"/>
      <c r="G2186" s="27"/>
      <c r="H2186" s="28"/>
      <c r="I2186" s="4"/>
      <c r="J2186" s="35">
        <f>_xlfn.XLOOKUP(C2186,sales!C:C,scon!L:L,"")</f>
        <v>0</v>
      </c>
      <c r="K2186" s="31"/>
      <c r="L2186" s="31"/>
      <c r="M2186" s="33" t="str">
        <f t="shared" si="170"/>
        <v/>
      </c>
      <c r="N2186" s="33" t="str">
        <f t="shared" si="171"/>
        <v/>
      </c>
      <c r="O2186" s="33" t="str">
        <f t="shared" si="172"/>
        <v/>
      </c>
      <c r="P2186" s="4"/>
      <c r="Q2186" s="33" t="str">
        <f t="shared" si="173"/>
        <v/>
      </c>
      <c r="R2186" s="34" t="str">
        <f t="shared" si="174"/>
        <v/>
      </c>
    </row>
    <row r="2187" spans="1:18" x14ac:dyDescent="0.35">
      <c r="A2187" s="25">
        <v>2183</v>
      </c>
      <c r="B2187" s="26">
        <f>_xlfn.XLOOKUP(C2187,sales!C:C,scon!B:B,"")</f>
        <v>0</v>
      </c>
      <c r="C2187" s="4"/>
      <c r="D2187" s="26">
        <f>_xlfn.XLOOKUP(C2187,sales!C:C,scon!D:D,"")</f>
        <v>0</v>
      </c>
      <c r="E2187" s="26">
        <f>_xlfn.XLOOKUP(C2187,sales!C:C,scon!E:E,"")</f>
        <v>0</v>
      </c>
      <c r="F2187" s="4"/>
      <c r="G2187" s="27"/>
      <c r="H2187" s="28"/>
      <c r="I2187" s="4"/>
      <c r="J2187" s="35">
        <f>_xlfn.XLOOKUP(C2187,sales!C:C,scon!L:L,"")</f>
        <v>0</v>
      </c>
      <c r="K2187" s="31"/>
      <c r="L2187" s="31"/>
      <c r="M2187" s="33" t="str">
        <f t="shared" si="170"/>
        <v/>
      </c>
      <c r="N2187" s="33" t="str">
        <f t="shared" si="171"/>
        <v/>
      </c>
      <c r="O2187" s="33" t="str">
        <f t="shared" si="172"/>
        <v/>
      </c>
      <c r="P2187" s="4"/>
      <c r="Q2187" s="33" t="str">
        <f t="shared" si="173"/>
        <v/>
      </c>
      <c r="R2187" s="34" t="str">
        <f t="shared" si="174"/>
        <v/>
      </c>
    </row>
    <row r="2188" spans="1:18" x14ac:dyDescent="0.35">
      <c r="A2188" s="25">
        <v>2184</v>
      </c>
      <c r="B2188" s="26">
        <f>_xlfn.XLOOKUP(C2188,sales!C:C,scon!B:B,"")</f>
        <v>0</v>
      </c>
      <c r="C2188" s="4"/>
      <c r="D2188" s="26">
        <f>_xlfn.XLOOKUP(C2188,sales!C:C,scon!D:D,"")</f>
        <v>0</v>
      </c>
      <c r="E2188" s="26">
        <f>_xlfn.XLOOKUP(C2188,sales!C:C,scon!E:E,"")</f>
        <v>0</v>
      </c>
      <c r="F2188" s="4"/>
      <c r="G2188" s="27"/>
      <c r="H2188" s="28"/>
      <c r="I2188" s="4"/>
      <c r="J2188" s="35">
        <f>_xlfn.XLOOKUP(C2188,sales!C:C,scon!L:L,"")</f>
        <v>0</v>
      </c>
      <c r="K2188" s="31"/>
      <c r="L2188" s="31"/>
      <c r="M2188" s="33" t="str">
        <f t="shared" si="170"/>
        <v/>
      </c>
      <c r="N2188" s="33" t="str">
        <f t="shared" si="171"/>
        <v/>
      </c>
      <c r="O2188" s="33" t="str">
        <f t="shared" si="172"/>
        <v/>
      </c>
      <c r="P2188" s="4"/>
      <c r="Q2188" s="33" t="str">
        <f t="shared" si="173"/>
        <v/>
      </c>
      <c r="R2188" s="34" t="str">
        <f t="shared" si="174"/>
        <v/>
      </c>
    </row>
    <row r="2189" spans="1:18" x14ac:dyDescent="0.35">
      <c r="A2189" s="25">
        <v>2185</v>
      </c>
      <c r="B2189" s="26">
        <f>_xlfn.XLOOKUP(C2189,sales!C:C,scon!B:B,"")</f>
        <v>0</v>
      </c>
      <c r="C2189" s="4"/>
      <c r="D2189" s="26">
        <f>_xlfn.XLOOKUP(C2189,sales!C:C,scon!D:D,"")</f>
        <v>0</v>
      </c>
      <c r="E2189" s="26">
        <f>_xlfn.XLOOKUP(C2189,sales!C:C,scon!E:E,"")</f>
        <v>0</v>
      </c>
      <c r="F2189" s="4"/>
      <c r="G2189" s="27"/>
      <c r="H2189" s="28"/>
      <c r="I2189" s="4"/>
      <c r="J2189" s="35">
        <f>_xlfn.XLOOKUP(C2189,sales!C:C,scon!L:L,"")</f>
        <v>0</v>
      </c>
      <c r="K2189" s="31"/>
      <c r="L2189" s="31"/>
      <c r="M2189" s="33" t="str">
        <f t="shared" si="170"/>
        <v/>
      </c>
      <c r="N2189" s="33" t="str">
        <f t="shared" si="171"/>
        <v/>
      </c>
      <c r="O2189" s="33" t="str">
        <f t="shared" si="172"/>
        <v/>
      </c>
      <c r="P2189" s="4"/>
      <c r="Q2189" s="33" t="str">
        <f t="shared" si="173"/>
        <v/>
      </c>
      <c r="R2189" s="34" t="str">
        <f t="shared" si="174"/>
        <v/>
      </c>
    </row>
    <row r="2190" spans="1:18" x14ac:dyDescent="0.35">
      <c r="A2190" s="25">
        <v>2186</v>
      </c>
      <c r="B2190" s="26">
        <f>_xlfn.XLOOKUP(C2190,sales!C:C,scon!B:B,"")</f>
        <v>0</v>
      </c>
      <c r="C2190" s="4"/>
      <c r="D2190" s="26">
        <f>_xlfn.XLOOKUP(C2190,sales!C:C,scon!D:D,"")</f>
        <v>0</v>
      </c>
      <c r="E2190" s="26">
        <f>_xlfn.XLOOKUP(C2190,sales!C:C,scon!E:E,"")</f>
        <v>0</v>
      </c>
      <c r="F2190" s="4"/>
      <c r="G2190" s="27"/>
      <c r="H2190" s="28"/>
      <c r="I2190" s="4"/>
      <c r="J2190" s="35">
        <f>_xlfn.XLOOKUP(C2190,sales!C:C,scon!L:L,"")</f>
        <v>0</v>
      </c>
      <c r="K2190" s="31"/>
      <c r="L2190" s="31"/>
      <c r="M2190" s="33" t="str">
        <f t="shared" si="170"/>
        <v/>
      </c>
      <c r="N2190" s="33" t="str">
        <f t="shared" si="171"/>
        <v/>
      </c>
      <c r="O2190" s="33" t="str">
        <f t="shared" si="172"/>
        <v/>
      </c>
      <c r="P2190" s="4"/>
      <c r="Q2190" s="33" t="str">
        <f t="shared" si="173"/>
        <v/>
      </c>
      <c r="R2190" s="34" t="str">
        <f t="shared" si="174"/>
        <v/>
      </c>
    </row>
    <row r="2191" spans="1:18" x14ac:dyDescent="0.35">
      <c r="A2191" s="25">
        <v>2187</v>
      </c>
      <c r="B2191" s="26">
        <f>_xlfn.XLOOKUP(C2191,sales!C:C,scon!B:B,"")</f>
        <v>0</v>
      </c>
      <c r="C2191" s="4"/>
      <c r="D2191" s="26">
        <f>_xlfn.XLOOKUP(C2191,sales!C:C,scon!D:D,"")</f>
        <v>0</v>
      </c>
      <c r="E2191" s="26">
        <f>_xlfn.XLOOKUP(C2191,sales!C:C,scon!E:E,"")</f>
        <v>0</v>
      </c>
      <c r="F2191" s="4"/>
      <c r="G2191" s="27"/>
      <c r="H2191" s="28"/>
      <c r="I2191" s="4"/>
      <c r="J2191" s="35">
        <f>_xlfn.XLOOKUP(C2191,sales!C:C,scon!L:L,"")</f>
        <v>0</v>
      </c>
      <c r="K2191" s="31"/>
      <c r="L2191" s="31"/>
      <c r="M2191" s="33" t="str">
        <f t="shared" si="170"/>
        <v/>
      </c>
      <c r="N2191" s="33" t="str">
        <f t="shared" si="171"/>
        <v/>
      </c>
      <c r="O2191" s="33" t="str">
        <f t="shared" si="172"/>
        <v/>
      </c>
      <c r="P2191" s="4"/>
      <c r="Q2191" s="33" t="str">
        <f t="shared" si="173"/>
        <v/>
      </c>
      <c r="R2191" s="34" t="str">
        <f t="shared" si="174"/>
        <v/>
      </c>
    </row>
    <row r="2192" spans="1:18" x14ac:dyDescent="0.35">
      <c r="A2192" s="25">
        <v>2188</v>
      </c>
      <c r="B2192" s="26">
        <f>_xlfn.XLOOKUP(C2192,sales!C:C,scon!B:B,"")</f>
        <v>0</v>
      </c>
      <c r="C2192" s="4"/>
      <c r="D2192" s="26">
        <f>_xlfn.XLOOKUP(C2192,sales!C:C,scon!D:D,"")</f>
        <v>0</v>
      </c>
      <c r="E2192" s="26">
        <f>_xlfn.XLOOKUP(C2192,sales!C:C,scon!E:E,"")</f>
        <v>0</v>
      </c>
      <c r="F2192" s="4"/>
      <c r="G2192" s="27"/>
      <c r="H2192" s="28"/>
      <c r="I2192" s="4"/>
      <c r="J2192" s="35">
        <f>_xlfn.XLOOKUP(C2192,sales!C:C,scon!L:L,"")</f>
        <v>0</v>
      </c>
      <c r="K2192" s="31"/>
      <c r="L2192" s="31"/>
      <c r="M2192" s="33" t="str">
        <f t="shared" si="170"/>
        <v/>
      </c>
      <c r="N2192" s="33" t="str">
        <f t="shared" si="171"/>
        <v/>
      </c>
      <c r="O2192" s="33" t="str">
        <f t="shared" si="172"/>
        <v/>
      </c>
      <c r="P2192" s="4"/>
      <c r="Q2192" s="33" t="str">
        <f t="shared" si="173"/>
        <v/>
      </c>
      <c r="R2192" s="34" t="str">
        <f t="shared" si="174"/>
        <v/>
      </c>
    </row>
    <row r="2193" spans="1:18" x14ac:dyDescent="0.35">
      <c r="A2193" s="25">
        <v>2189</v>
      </c>
      <c r="B2193" s="26">
        <f>_xlfn.XLOOKUP(C2193,sales!C:C,scon!B:B,"")</f>
        <v>0</v>
      </c>
      <c r="C2193" s="4"/>
      <c r="D2193" s="26">
        <f>_xlfn.XLOOKUP(C2193,sales!C:C,scon!D:D,"")</f>
        <v>0</v>
      </c>
      <c r="E2193" s="26">
        <f>_xlfn.XLOOKUP(C2193,sales!C:C,scon!E:E,"")</f>
        <v>0</v>
      </c>
      <c r="F2193" s="4"/>
      <c r="G2193" s="27"/>
      <c r="H2193" s="28"/>
      <c r="I2193" s="4"/>
      <c r="J2193" s="35">
        <f>_xlfn.XLOOKUP(C2193,sales!C:C,scon!L:L,"")</f>
        <v>0</v>
      </c>
      <c r="K2193" s="31"/>
      <c r="L2193" s="31"/>
      <c r="M2193" s="33" t="str">
        <f t="shared" si="170"/>
        <v/>
      </c>
      <c r="N2193" s="33" t="str">
        <f t="shared" si="171"/>
        <v/>
      </c>
      <c r="O2193" s="33" t="str">
        <f t="shared" si="172"/>
        <v/>
      </c>
      <c r="P2193" s="4"/>
      <c r="Q2193" s="33" t="str">
        <f t="shared" si="173"/>
        <v/>
      </c>
      <c r="R2193" s="34" t="str">
        <f t="shared" si="174"/>
        <v/>
      </c>
    </row>
    <row r="2194" spans="1:18" x14ac:dyDescent="0.35">
      <c r="A2194" s="25">
        <v>2190</v>
      </c>
      <c r="B2194" s="26">
        <f>_xlfn.XLOOKUP(C2194,sales!C:C,scon!B:B,"")</f>
        <v>0</v>
      </c>
      <c r="C2194" s="4"/>
      <c r="D2194" s="26">
        <f>_xlfn.XLOOKUP(C2194,sales!C:C,scon!D:D,"")</f>
        <v>0</v>
      </c>
      <c r="E2194" s="26">
        <f>_xlfn.XLOOKUP(C2194,sales!C:C,scon!E:E,"")</f>
        <v>0</v>
      </c>
      <c r="F2194" s="4"/>
      <c r="G2194" s="27"/>
      <c r="H2194" s="28"/>
      <c r="I2194" s="4"/>
      <c r="J2194" s="35">
        <f>_xlfn.XLOOKUP(C2194,sales!C:C,scon!L:L,"")</f>
        <v>0</v>
      </c>
      <c r="K2194" s="31"/>
      <c r="L2194" s="31"/>
      <c r="M2194" s="33" t="str">
        <f t="shared" si="170"/>
        <v/>
      </c>
      <c r="N2194" s="33" t="str">
        <f t="shared" si="171"/>
        <v/>
      </c>
      <c r="O2194" s="33" t="str">
        <f t="shared" si="172"/>
        <v/>
      </c>
      <c r="P2194" s="4"/>
      <c r="Q2194" s="33" t="str">
        <f t="shared" si="173"/>
        <v/>
      </c>
      <c r="R2194" s="34" t="str">
        <f t="shared" si="174"/>
        <v/>
      </c>
    </row>
    <row r="2195" spans="1:18" x14ac:dyDescent="0.35">
      <c r="A2195" s="25">
        <v>2191</v>
      </c>
      <c r="B2195" s="26">
        <f>_xlfn.XLOOKUP(C2195,sales!C:C,scon!B:B,"")</f>
        <v>0</v>
      </c>
      <c r="C2195" s="4"/>
      <c r="D2195" s="26">
        <f>_xlfn.XLOOKUP(C2195,sales!C:C,scon!D:D,"")</f>
        <v>0</v>
      </c>
      <c r="E2195" s="26">
        <f>_xlfn.XLOOKUP(C2195,sales!C:C,scon!E:E,"")</f>
        <v>0</v>
      </c>
      <c r="F2195" s="4"/>
      <c r="G2195" s="27"/>
      <c r="H2195" s="28"/>
      <c r="I2195" s="4"/>
      <c r="J2195" s="35">
        <f>_xlfn.XLOOKUP(C2195,sales!C:C,scon!L:L,"")</f>
        <v>0</v>
      </c>
      <c r="K2195" s="31"/>
      <c r="L2195" s="31"/>
      <c r="M2195" s="33" t="str">
        <f t="shared" si="170"/>
        <v/>
      </c>
      <c r="N2195" s="33" t="str">
        <f t="shared" si="171"/>
        <v/>
      </c>
      <c r="O2195" s="33" t="str">
        <f t="shared" si="172"/>
        <v/>
      </c>
      <c r="P2195" s="4"/>
      <c r="Q2195" s="33" t="str">
        <f t="shared" si="173"/>
        <v/>
      </c>
      <c r="R2195" s="34" t="str">
        <f t="shared" si="174"/>
        <v/>
      </c>
    </row>
    <row r="2196" spans="1:18" x14ac:dyDescent="0.35">
      <c r="A2196" s="25">
        <v>2192</v>
      </c>
      <c r="B2196" s="26">
        <f>_xlfn.XLOOKUP(C2196,sales!C:C,scon!B:B,"")</f>
        <v>0</v>
      </c>
      <c r="C2196" s="4"/>
      <c r="D2196" s="26">
        <f>_xlfn.XLOOKUP(C2196,sales!C:C,scon!D:D,"")</f>
        <v>0</v>
      </c>
      <c r="E2196" s="26">
        <f>_xlfn.XLOOKUP(C2196,sales!C:C,scon!E:E,"")</f>
        <v>0</v>
      </c>
      <c r="F2196" s="4"/>
      <c r="G2196" s="27"/>
      <c r="H2196" s="28"/>
      <c r="I2196" s="4"/>
      <c r="J2196" s="35">
        <f>_xlfn.XLOOKUP(C2196,sales!C:C,scon!L:L,"")</f>
        <v>0</v>
      </c>
      <c r="K2196" s="31"/>
      <c r="L2196" s="31"/>
      <c r="M2196" s="33" t="str">
        <f t="shared" si="170"/>
        <v/>
      </c>
      <c r="N2196" s="33" t="str">
        <f t="shared" si="171"/>
        <v/>
      </c>
      <c r="O2196" s="33" t="str">
        <f t="shared" si="172"/>
        <v/>
      </c>
      <c r="P2196" s="4"/>
      <c r="Q2196" s="33" t="str">
        <f t="shared" si="173"/>
        <v/>
      </c>
      <c r="R2196" s="34" t="str">
        <f t="shared" si="174"/>
        <v/>
      </c>
    </row>
    <row r="2197" spans="1:18" x14ac:dyDescent="0.35">
      <c r="A2197" s="25">
        <v>2193</v>
      </c>
      <c r="B2197" s="26">
        <f>_xlfn.XLOOKUP(C2197,sales!C:C,scon!B:B,"")</f>
        <v>0</v>
      </c>
      <c r="C2197" s="4"/>
      <c r="D2197" s="26">
        <f>_xlfn.XLOOKUP(C2197,sales!C:C,scon!D:D,"")</f>
        <v>0</v>
      </c>
      <c r="E2197" s="26">
        <f>_xlfn.XLOOKUP(C2197,sales!C:C,scon!E:E,"")</f>
        <v>0</v>
      </c>
      <c r="F2197" s="4"/>
      <c r="G2197" s="27"/>
      <c r="H2197" s="28"/>
      <c r="I2197" s="4"/>
      <c r="J2197" s="35">
        <f>_xlfn.XLOOKUP(C2197,sales!C:C,scon!L:L,"")</f>
        <v>0</v>
      </c>
      <c r="K2197" s="31"/>
      <c r="L2197" s="31"/>
      <c r="M2197" s="33" t="str">
        <f t="shared" si="170"/>
        <v/>
      </c>
      <c r="N2197" s="33" t="str">
        <f t="shared" si="171"/>
        <v/>
      </c>
      <c r="O2197" s="33" t="str">
        <f t="shared" si="172"/>
        <v/>
      </c>
      <c r="P2197" s="4"/>
      <c r="Q2197" s="33" t="str">
        <f t="shared" si="173"/>
        <v/>
      </c>
      <c r="R2197" s="34" t="str">
        <f t="shared" si="174"/>
        <v/>
      </c>
    </row>
    <row r="2198" spans="1:18" x14ac:dyDescent="0.35">
      <c r="A2198" s="25">
        <v>2194</v>
      </c>
      <c r="B2198" s="26">
        <f>_xlfn.XLOOKUP(C2198,sales!C:C,scon!B:B,"")</f>
        <v>0</v>
      </c>
      <c r="C2198" s="4"/>
      <c r="D2198" s="26">
        <f>_xlfn.XLOOKUP(C2198,sales!C:C,scon!D:D,"")</f>
        <v>0</v>
      </c>
      <c r="E2198" s="26">
        <f>_xlfn.XLOOKUP(C2198,sales!C:C,scon!E:E,"")</f>
        <v>0</v>
      </c>
      <c r="F2198" s="4"/>
      <c r="G2198" s="27"/>
      <c r="H2198" s="28"/>
      <c r="I2198" s="4"/>
      <c r="J2198" s="35">
        <f>_xlfn.XLOOKUP(C2198,sales!C:C,scon!L:L,"")</f>
        <v>0</v>
      </c>
      <c r="K2198" s="31"/>
      <c r="L2198" s="31"/>
      <c r="M2198" s="33" t="str">
        <f t="shared" si="170"/>
        <v/>
      </c>
      <c r="N2198" s="33" t="str">
        <f t="shared" si="171"/>
        <v/>
      </c>
      <c r="O2198" s="33" t="str">
        <f t="shared" si="172"/>
        <v/>
      </c>
      <c r="P2198" s="4"/>
      <c r="Q2198" s="33" t="str">
        <f t="shared" si="173"/>
        <v/>
      </c>
      <c r="R2198" s="34" t="str">
        <f t="shared" si="174"/>
        <v/>
      </c>
    </row>
    <row r="2199" spans="1:18" x14ac:dyDescent="0.35">
      <c r="A2199" s="25">
        <v>2195</v>
      </c>
      <c r="B2199" s="26">
        <f>_xlfn.XLOOKUP(C2199,sales!C:C,scon!B:B,"")</f>
        <v>0</v>
      </c>
      <c r="C2199" s="4"/>
      <c r="D2199" s="26">
        <f>_xlfn.XLOOKUP(C2199,sales!C:C,scon!D:D,"")</f>
        <v>0</v>
      </c>
      <c r="E2199" s="26">
        <f>_xlfn.XLOOKUP(C2199,sales!C:C,scon!E:E,"")</f>
        <v>0</v>
      </c>
      <c r="F2199" s="4"/>
      <c r="G2199" s="27"/>
      <c r="H2199" s="28"/>
      <c r="I2199" s="4"/>
      <c r="J2199" s="35">
        <f>_xlfn.XLOOKUP(C2199,sales!C:C,scon!L:L,"")</f>
        <v>0</v>
      </c>
      <c r="K2199" s="31"/>
      <c r="L2199" s="31"/>
      <c r="M2199" s="33" t="str">
        <f t="shared" si="170"/>
        <v/>
      </c>
      <c r="N2199" s="33" t="str">
        <f t="shared" si="171"/>
        <v/>
      </c>
      <c r="O2199" s="33" t="str">
        <f t="shared" si="172"/>
        <v/>
      </c>
      <c r="P2199" s="4"/>
      <c r="Q2199" s="33" t="str">
        <f t="shared" si="173"/>
        <v/>
      </c>
      <c r="R2199" s="34" t="str">
        <f t="shared" si="174"/>
        <v/>
      </c>
    </row>
    <row r="2200" spans="1:18" x14ac:dyDescent="0.35">
      <c r="A2200" s="25">
        <v>2196</v>
      </c>
      <c r="B2200" s="26">
        <f>_xlfn.XLOOKUP(C2200,sales!C:C,scon!B:B,"")</f>
        <v>0</v>
      </c>
      <c r="C2200" s="4"/>
      <c r="D2200" s="26">
        <f>_xlfn.XLOOKUP(C2200,sales!C:C,scon!D:D,"")</f>
        <v>0</v>
      </c>
      <c r="E2200" s="26">
        <f>_xlfn.XLOOKUP(C2200,sales!C:C,scon!E:E,"")</f>
        <v>0</v>
      </c>
      <c r="F2200" s="4"/>
      <c r="G2200" s="27"/>
      <c r="H2200" s="28"/>
      <c r="I2200" s="4"/>
      <c r="J2200" s="35">
        <f>_xlfn.XLOOKUP(C2200,sales!C:C,scon!L:L,"")</f>
        <v>0</v>
      </c>
      <c r="K2200" s="31"/>
      <c r="L2200" s="31"/>
      <c r="M2200" s="33" t="str">
        <f t="shared" si="170"/>
        <v/>
      </c>
      <c r="N2200" s="33" t="str">
        <f t="shared" si="171"/>
        <v/>
      </c>
      <c r="O2200" s="33" t="str">
        <f t="shared" si="172"/>
        <v/>
      </c>
      <c r="P2200" s="4"/>
      <c r="Q2200" s="33" t="str">
        <f t="shared" si="173"/>
        <v/>
      </c>
      <c r="R2200" s="34" t="str">
        <f t="shared" si="174"/>
        <v/>
      </c>
    </row>
    <row r="2201" spans="1:18" x14ac:dyDescent="0.35">
      <c r="A2201" s="25">
        <v>2197</v>
      </c>
      <c r="B2201" s="26">
        <f>_xlfn.XLOOKUP(C2201,sales!C:C,scon!B:B,"")</f>
        <v>0</v>
      </c>
      <c r="C2201" s="4"/>
      <c r="D2201" s="26">
        <f>_xlfn.XLOOKUP(C2201,sales!C:C,scon!D:D,"")</f>
        <v>0</v>
      </c>
      <c r="E2201" s="26">
        <f>_xlfn.XLOOKUP(C2201,sales!C:C,scon!E:E,"")</f>
        <v>0</v>
      </c>
      <c r="F2201" s="4"/>
      <c r="G2201" s="27"/>
      <c r="H2201" s="28"/>
      <c r="I2201" s="4"/>
      <c r="J2201" s="35">
        <f>_xlfn.XLOOKUP(C2201,sales!C:C,scon!L:L,"")</f>
        <v>0</v>
      </c>
      <c r="K2201" s="31"/>
      <c r="L2201" s="31"/>
      <c r="M2201" s="33" t="str">
        <f t="shared" si="170"/>
        <v/>
      </c>
      <c r="N2201" s="33" t="str">
        <f t="shared" si="171"/>
        <v/>
      </c>
      <c r="O2201" s="33" t="str">
        <f t="shared" si="172"/>
        <v/>
      </c>
      <c r="P2201" s="4"/>
      <c r="Q2201" s="33" t="str">
        <f t="shared" si="173"/>
        <v/>
      </c>
      <c r="R2201" s="34" t="str">
        <f t="shared" si="174"/>
        <v/>
      </c>
    </row>
    <row r="2202" spans="1:18" x14ac:dyDescent="0.35">
      <c r="A2202" s="25">
        <v>2198</v>
      </c>
      <c r="B2202" s="26">
        <f>_xlfn.XLOOKUP(C2202,sales!C:C,scon!B:B,"")</f>
        <v>0</v>
      </c>
      <c r="C2202" s="4"/>
      <c r="D2202" s="26">
        <f>_xlfn.XLOOKUP(C2202,sales!C:C,scon!D:D,"")</f>
        <v>0</v>
      </c>
      <c r="E2202" s="26">
        <f>_xlfn.XLOOKUP(C2202,sales!C:C,scon!E:E,"")</f>
        <v>0</v>
      </c>
      <c r="F2202" s="4"/>
      <c r="G2202" s="27"/>
      <c r="H2202" s="28"/>
      <c r="I2202" s="4"/>
      <c r="J2202" s="35">
        <f>_xlfn.XLOOKUP(C2202,sales!C:C,scon!L:L,"")</f>
        <v>0</v>
      </c>
      <c r="K2202" s="31"/>
      <c r="L2202" s="31"/>
      <c r="M2202" s="33" t="str">
        <f t="shared" si="170"/>
        <v/>
      </c>
      <c r="N2202" s="33" t="str">
        <f t="shared" si="171"/>
        <v/>
      </c>
      <c r="O2202" s="33" t="str">
        <f t="shared" si="172"/>
        <v/>
      </c>
      <c r="P2202" s="4"/>
      <c r="Q2202" s="33" t="str">
        <f t="shared" si="173"/>
        <v/>
      </c>
      <c r="R2202" s="34" t="str">
        <f t="shared" si="174"/>
        <v/>
      </c>
    </row>
    <row r="2203" spans="1:18" x14ac:dyDescent="0.35">
      <c r="A2203" s="25">
        <v>2199</v>
      </c>
      <c r="B2203" s="26">
        <f>_xlfn.XLOOKUP(C2203,sales!C:C,scon!B:B,"")</f>
        <v>0</v>
      </c>
      <c r="C2203" s="4"/>
      <c r="D2203" s="26">
        <f>_xlfn.XLOOKUP(C2203,sales!C:C,scon!D:D,"")</f>
        <v>0</v>
      </c>
      <c r="E2203" s="26">
        <f>_xlfn.XLOOKUP(C2203,sales!C:C,scon!E:E,"")</f>
        <v>0</v>
      </c>
      <c r="F2203" s="4"/>
      <c r="G2203" s="27"/>
      <c r="H2203" s="28"/>
      <c r="I2203" s="4"/>
      <c r="J2203" s="35">
        <f>_xlfn.XLOOKUP(C2203,sales!C:C,scon!L:L,"")</f>
        <v>0</v>
      </c>
      <c r="K2203" s="31"/>
      <c r="L2203" s="31"/>
      <c r="M2203" s="33" t="str">
        <f t="shared" si="170"/>
        <v/>
      </c>
      <c r="N2203" s="33" t="str">
        <f t="shared" si="171"/>
        <v/>
      </c>
      <c r="O2203" s="33" t="str">
        <f t="shared" si="172"/>
        <v/>
      </c>
      <c r="P2203" s="4"/>
      <c r="Q2203" s="33" t="str">
        <f t="shared" si="173"/>
        <v/>
      </c>
      <c r="R2203" s="34" t="str">
        <f t="shared" si="174"/>
        <v/>
      </c>
    </row>
    <row r="2204" spans="1:18" x14ac:dyDescent="0.35">
      <c r="A2204" s="25">
        <v>2200</v>
      </c>
      <c r="B2204" s="26">
        <f>_xlfn.XLOOKUP(C2204,sales!C:C,scon!B:B,"")</f>
        <v>0</v>
      </c>
      <c r="C2204" s="4"/>
      <c r="D2204" s="26">
        <f>_xlfn.XLOOKUP(C2204,sales!C:C,scon!D:D,"")</f>
        <v>0</v>
      </c>
      <c r="E2204" s="26">
        <f>_xlfn.XLOOKUP(C2204,sales!C:C,scon!E:E,"")</f>
        <v>0</v>
      </c>
      <c r="F2204" s="4"/>
      <c r="G2204" s="27"/>
      <c r="H2204" s="28"/>
      <c r="I2204" s="4"/>
      <c r="J2204" s="35">
        <f>_xlfn.XLOOKUP(C2204,sales!C:C,scon!L:L,"")</f>
        <v>0</v>
      </c>
      <c r="K2204" s="31"/>
      <c r="L2204" s="31"/>
      <c r="M2204" s="33" t="str">
        <f t="shared" si="170"/>
        <v/>
      </c>
      <c r="N2204" s="33" t="str">
        <f t="shared" si="171"/>
        <v/>
      </c>
      <c r="O2204" s="33" t="str">
        <f t="shared" si="172"/>
        <v/>
      </c>
      <c r="P2204" s="4"/>
      <c r="Q2204" s="33" t="str">
        <f t="shared" si="173"/>
        <v/>
      </c>
      <c r="R2204" s="34" t="str">
        <f t="shared" si="174"/>
        <v/>
      </c>
    </row>
    <row r="2205" spans="1:18" x14ac:dyDescent="0.35">
      <c r="A2205" s="25">
        <v>2201</v>
      </c>
      <c r="B2205" s="26">
        <f>_xlfn.XLOOKUP(C2205,sales!C:C,scon!B:B,"")</f>
        <v>0</v>
      </c>
      <c r="C2205" s="4"/>
      <c r="D2205" s="26">
        <f>_xlfn.XLOOKUP(C2205,sales!C:C,scon!D:D,"")</f>
        <v>0</v>
      </c>
      <c r="E2205" s="26">
        <f>_xlfn.XLOOKUP(C2205,sales!C:C,scon!E:E,"")</f>
        <v>0</v>
      </c>
      <c r="F2205" s="4"/>
      <c r="G2205" s="27"/>
      <c r="H2205" s="28"/>
      <c r="I2205" s="4"/>
      <c r="J2205" s="35">
        <f>_xlfn.XLOOKUP(C2205,sales!C:C,scon!L:L,"")</f>
        <v>0</v>
      </c>
      <c r="K2205" s="31"/>
      <c r="L2205" s="31"/>
      <c r="M2205" s="33" t="str">
        <f t="shared" si="170"/>
        <v/>
      </c>
      <c r="N2205" s="33" t="str">
        <f t="shared" si="171"/>
        <v/>
      </c>
      <c r="O2205" s="33" t="str">
        <f t="shared" si="172"/>
        <v/>
      </c>
      <c r="P2205" s="4"/>
      <c r="Q2205" s="33" t="str">
        <f t="shared" si="173"/>
        <v/>
      </c>
      <c r="R2205" s="34" t="str">
        <f t="shared" si="174"/>
        <v/>
      </c>
    </row>
    <row r="2206" spans="1:18" x14ac:dyDescent="0.35">
      <c r="A2206" s="25">
        <v>2202</v>
      </c>
      <c r="B2206" s="26">
        <f>_xlfn.XLOOKUP(C2206,sales!C:C,scon!B:B,"")</f>
        <v>0</v>
      </c>
      <c r="C2206" s="4"/>
      <c r="D2206" s="26">
        <f>_xlfn.XLOOKUP(C2206,sales!C:C,scon!D:D,"")</f>
        <v>0</v>
      </c>
      <c r="E2206" s="26">
        <f>_xlfn.XLOOKUP(C2206,sales!C:C,scon!E:E,"")</f>
        <v>0</v>
      </c>
      <c r="F2206" s="4"/>
      <c r="G2206" s="27"/>
      <c r="H2206" s="28"/>
      <c r="I2206" s="4"/>
      <c r="J2206" s="35">
        <f>_xlfn.XLOOKUP(C2206,sales!C:C,scon!L:L,"")</f>
        <v>0</v>
      </c>
      <c r="K2206" s="31"/>
      <c r="L2206" s="31"/>
      <c r="M2206" s="33" t="str">
        <f t="shared" si="170"/>
        <v/>
      </c>
      <c r="N2206" s="33" t="str">
        <f t="shared" si="171"/>
        <v/>
      </c>
      <c r="O2206" s="33" t="str">
        <f t="shared" si="172"/>
        <v/>
      </c>
      <c r="P2206" s="4"/>
      <c r="Q2206" s="33" t="str">
        <f t="shared" si="173"/>
        <v/>
      </c>
      <c r="R2206" s="34" t="str">
        <f t="shared" si="174"/>
        <v/>
      </c>
    </row>
    <row r="2207" spans="1:18" x14ac:dyDescent="0.35">
      <c r="A2207" s="25">
        <v>2203</v>
      </c>
      <c r="B2207" s="26">
        <f>_xlfn.XLOOKUP(C2207,sales!C:C,scon!B:B,"")</f>
        <v>0</v>
      </c>
      <c r="C2207" s="4"/>
      <c r="D2207" s="26">
        <f>_xlfn.XLOOKUP(C2207,sales!C:C,scon!D:D,"")</f>
        <v>0</v>
      </c>
      <c r="E2207" s="26">
        <f>_xlfn.XLOOKUP(C2207,sales!C:C,scon!E:E,"")</f>
        <v>0</v>
      </c>
      <c r="F2207" s="4"/>
      <c r="G2207" s="27"/>
      <c r="H2207" s="28"/>
      <c r="I2207" s="4"/>
      <c r="J2207" s="35">
        <f>_xlfn.XLOOKUP(C2207,sales!C:C,scon!L:L,"")</f>
        <v>0</v>
      </c>
      <c r="K2207" s="31"/>
      <c r="L2207" s="31"/>
      <c r="M2207" s="33" t="str">
        <f t="shared" si="170"/>
        <v/>
      </c>
      <c r="N2207" s="33" t="str">
        <f t="shared" si="171"/>
        <v/>
      </c>
      <c r="O2207" s="33" t="str">
        <f t="shared" si="172"/>
        <v/>
      </c>
      <c r="P2207" s="4"/>
      <c r="Q2207" s="33" t="str">
        <f t="shared" si="173"/>
        <v/>
      </c>
      <c r="R2207" s="34" t="str">
        <f t="shared" si="174"/>
        <v/>
      </c>
    </row>
    <row r="2208" spans="1:18" x14ac:dyDescent="0.35">
      <c r="A2208" s="25">
        <v>2204</v>
      </c>
      <c r="B2208" s="26">
        <f>_xlfn.XLOOKUP(C2208,sales!C:C,scon!B:B,"")</f>
        <v>0</v>
      </c>
      <c r="C2208" s="4"/>
      <c r="D2208" s="26">
        <f>_xlfn.XLOOKUP(C2208,sales!C:C,scon!D:D,"")</f>
        <v>0</v>
      </c>
      <c r="E2208" s="26">
        <f>_xlfn.XLOOKUP(C2208,sales!C:C,scon!E:E,"")</f>
        <v>0</v>
      </c>
      <c r="F2208" s="4"/>
      <c r="G2208" s="27"/>
      <c r="H2208" s="28"/>
      <c r="I2208" s="4"/>
      <c r="J2208" s="35">
        <f>_xlfn.XLOOKUP(C2208,sales!C:C,scon!L:L,"")</f>
        <v>0</v>
      </c>
      <c r="K2208" s="31"/>
      <c r="L2208" s="31"/>
      <c r="M2208" s="33" t="str">
        <f t="shared" si="170"/>
        <v/>
      </c>
      <c r="N2208" s="33" t="str">
        <f t="shared" si="171"/>
        <v/>
      </c>
      <c r="O2208" s="33" t="str">
        <f t="shared" si="172"/>
        <v/>
      </c>
      <c r="P2208" s="4"/>
      <c r="Q2208" s="33" t="str">
        <f t="shared" si="173"/>
        <v/>
      </c>
      <c r="R2208" s="34" t="str">
        <f t="shared" si="174"/>
        <v/>
      </c>
    </row>
    <row r="2209" spans="1:18" x14ac:dyDescent="0.35">
      <c r="A2209" s="25">
        <v>2205</v>
      </c>
      <c r="B2209" s="26">
        <f>_xlfn.XLOOKUP(C2209,sales!C:C,scon!B:B,"")</f>
        <v>0</v>
      </c>
      <c r="C2209" s="4"/>
      <c r="D2209" s="26">
        <f>_xlfn.XLOOKUP(C2209,sales!C:C,scon!D:D,"")</f>
        <v>0</v>
      </c>
      <c r="E2209" s="26">
        <f>_xlfn.XLOOKUP(C2209,sales!C:C,scon!E:E,"")</f>
        <v>0</v>
      </c>
      <c r="F2209" s="4"/>
      <c r="G2209" s="27"/>
      <c r="H2209" s="28"/>
      <c r="I2209" s="4"/>
      <c r="J2209" s="35">
        <f>_xlfn.XLOOKUP(C2209,sales!C:C,scon!L:L,"")</f>
        <v>0</v>
      </c>
      <c r="K2209" s="31"/>
      <c r="L2209" s="31"/>
      <c r="M2209" s="33" t="str">
        <f t="shared" si="170"/>
        <v/>
      </c>
      <c r="N2209" s="33" t="str">
        <f t="shared" si="171"/>
        <v/>
      </c>
      <c r="O2209" s="33" t="str">
        <f t="shared" si="172"/>
        <v/>
      </c>
      <c r="P2209" s="4"/>
      <c r="Q2209" s="33" t="str">
        <f t="shared" si="173"/>
        <v/>
      </c>
      <c r="R2209" s="34" t="str">
        <f t="shared" si="174"/>
        <v/>
      </c>
    </row>
    <row r="2210" spans="1:18" x14ac:dyDescent="0.35">
      <c r="A2210" s="25">
        <v>2206</v>
      </c>
      <c r="B2210" s="26">
        <f>_xlfn.XLOOKUP(C2210,sales!C:C,scon!B:B,"")</f>
        <v>0</v>
      </c>
      <c r="C2210" s="4"/>
      <c r="D2210" s="26">
        <f>_xlfn.XLOOKUP(C2210,sales!C:C,scon!D:D,"")</f>
        <v>0</v>
      </c>
      <c r="E2210" s="26">
        <f>_xlfn.XLOOKUP(C2210,sales!C:C,scon!E:E,"")</f>
        <v>0</v>
      </c>
      <c r="F2210" s="4"/>
      <c r="G2210" s="27"/>
      <c r="H2210" s="28"/>
      <c r="I2210" s="4"/>
      <c r="J2210" s="35">
        <f>_xlfn.XLOOKUP(C2210,sales!C:C,scon!L:L,"")</f>
        <v>0</v>
      </c>
      <c r="K2210" s="31"/>
      <c r="L2210" s="31"/>
      <c r="M2210" s="33" t="str">
        <f t="shared" si="170"/>
        <v/>
      </c>
      <c r="N2210" s="33" t="str">
        <f t="shared" si="171"/>
        <v/>
      </c>
      <c r="O2210" s="33" t="str">
        <f t="shared" si="172"/>
        <v/>
      </c>
      <c r="P2210" s="4"/>
      <c r="Q2210" s="33" t="str">
        <f t="shared" si="173"/>
        <v/>
      </c>
      <c r="R2210" s="34" t="str">
        <f t="shared" si="174"/>
        <v/>
      </c>
    </row>
    <row r="2211" spans="1:18" x14ac:dyDescent="0.35">
      <c r="A2211" s="25">
        <v>2207</v>
      </c>
      <c r="B2211" s="26">
        <f>_xlfn.XLOOKUP(C2211,sales!C:C,scon!B:B,"")</f>
        <v>0</v>
      </c>
      <c r="C2211" s="4"/>
      <c r="D2211" s="26">
        <f>_xlfn.XLOOKUP(C2211,sales!C:C,scon!D:D,"")</f>
        <v>0</v>
      </c>
      <c r="E2211" s="26">
        <f>_xlfn.XLOOKUP(C2211,sales!C:C,scon!E:E,"")</f>
        <v>0</v>
      </c>
      <c r="F2211" s="4"/>
      <c r="G2211" s="27"/>
      <c r="H2211" s="28"/>
      <c r="I2211" s="4"/>
      <c r="J2211" s="35">
        <f>_xlfn.XLOOKUP(C2211,sales!C:C,scon!L:L,"")</f>
        <v>0</v>
      </c>
      <c r="K2211" s="31"/>
      <c r="L2211" s="31"/>
      <c r="M2211" s="33" t="str">
        <f t="shared" si="170"/>
        <v/>
      </c>
      <c r="N2211" s="33" t="str">
        <f t="shared" si="171"/>
        <v/>
      </c>
      <c r="O2211" s="33" t="str">
        <f t="shared" si="172"/>
        <v/>
      </c>
      <c r="P2211" s="4"/>
      <c r="Q2211" s="33" t="str">
        <f t="shared" si="173"/>
        <v/>
      </c>
      <c r="R2211" s="34" t="str">
        <f t="shared" si="174"/>
        <v/>
      </c>
    </row>
    <row r="2212" spans="1:18" x14ac:dyDescent="0.35">
      <c r="A2212" s="25">
        <v>2208</v>
      </c>
      <c r="B2212" s="26">
        <f>_xlfn.XLOOKUP(C2212,sales!C:C,scon!B:B,"")</f>
        <v>0</v>
      </c>
      <c r="C2212" s="4"/>
      <c r="D2212" s="26">
        <f>_xlfn.XLOOKUP(C2212,sales!C:C,scon!D:D,"")</f>
        <v>0</v>
      </c>
      <c r="E2212" s="26">
        <f>_xlfn.XLOOKUP(C2212,sales!C:C,scon!E:E,"")</f>
        <v>0</v>
      </c>
      <c r="F2212" s="4"/>
      <c r="G2212" s="27"/>
      <c r="H2212" s="28"/>
      <c r="I2212" s="4"/>
      <c r="J2212" s="35">
        <f>_xlfn.XLOOKUP(C2212,sales!C:C,scon!L:L,"")</f>
        <v>0</v>
      </c>
      <c r="K2212" s="31"/>
      <c r="L2212" s="31"/>
      <c r="M2212" s="33" t="str">
        <f t="shared" si="170"/>
        <v/>
      </c>
      <c r="N2212" s="33" t="str">
        <f t="shared" si="171"/>
        <v/>
      </c>
      <c r="O2212" s="33" t="str">
        <f t="shared" si="172"/>
        <v/>
      </c>
      <c r="P2212" s="4"/>
      <c r="Q2212" s="33" t="str">
        <f t="shared" si="173"/>
        <v/>
      </c>
      <c r="R2212" s="34" t="str">
        <f t="shared" si="174"/>
        <v/>
      </c>
    </row>
    <row r="2213" spans="1:18" x14ac:dyDescent="0.35">
      <c r="A2213" s="25">
        <v>2209</v>
      </c>
      <c r="B2213" s="26">
        <f>_xlfn.XLOOKUP(C2213,sales!C:C,scon!B:B,"")</f>
        <v>0</v>
      </c>
      <c r="C2213" s="4"/>
      <c r="D2213" s="26">
        <f>_xlfn.XLOOKUP(C2213,sales!C:C,scon!D:D,"")</f>
        <v>0</v>
      </c>
      <c r="E2213" s="26">
        <f>_xlfn.XLOOKUP(C2213,sales!C:C,scon!E:E,"")</f>
        <v>0</v>
      </c>
      <c r="F2213" s="4"/>
      <c r="G2213" s="27"/>
      <c r="H2213" s="28"/>
      <c r="I2213" s="4"/>
      <c r="J2213" s="35">
        <f>_xlfn.XLOOKUP(C2213,sales!C:C,scon!L:L,"")</f>
        <v>0</v>
      </c>
      <c r="K2213" s="31"/>
      <c r="L2213" s="31"/>
      <c r="M2213" s="33" t="str">
        <f t="shared" si="170"/>
        <v/>
      </c>
      <c r="N2213" s="33" t="str">
        <f t="shared" si="171"/>
        <v/>
      </c>
      <c r="O2213" s="33" t="str">
        <f t="shared" si="172"/>
        <v/>
      </c>
      <c r="P2213" s="4"/>
      <c r="Q2213" s="33" t="str">
        <f t="shared" si="173"/>
        <v/>
      </c>
      <c r="R2213" s="34" t="str">
        <f t="shared" si="174"/>
        <v/>
      </c>
    </row>
    <row r="2214" spans="1:18" x14ac:dyDescent="0.35">
      <c r="A2214" s="25">
        <v>2210</v>
      </c>
      <c r="B2214" s="26">
        <f>_xlfn.XLOOKUP(C2214,sales!C:C,scon!B:B,"")</f>
        <v>0</v>
      </c>
      <c r="C2214" s="4"/>
      <c r="D2214" s="26">
        <f>_xlfn.XLOOKUP(C2214,sales!C:C,scon!D:D,"")</f>
        <v>0</v>
      </c>
      <c r="E2214" s="26">
        <f>_xlfn.XLOOKUP(C2214,sales!C:C,scon!E:E,"")</f>
        <v>0</v>
      </c>
      <c r="F2214" s="4"/>
      <c r="G2214" s="27"/>
      <c r="H2214" s="28"/>
      <c r="I2214" s="4"/>
      <c r="J2214" s="35">
        <f>_xlfn.XLOOKUP(C2214,sales!C:C,scon!L:L,"")</f>
        <v>0</v>
      </c>
      <c r="K2214" s="31"/>
      <c r="L2214" s="31"/>
      <c r="M2214" s="33" t="str">
        <f t="shared" si="170"/>
        <v/>
      </c>
      <c r="N2214" s="33" t="str">
        <f t="shared" si="171"/>
        <v/>
      </c>
      <c r="O2214" s="33" t="str">
        <f t="shared" si="172"/>
        <v/>
      </c>
      <c r="P2214" s="4"/>
      <c r="Q2214" s="33" t="str">
        <f t="shared" si="173"/>
        <v/>
      </c>
      <c r="R2214" s="34" t="str">
        <f t="shared" si="174"/>
        <v/>
      </c>
    </row>
    <row r="2215" spans="1:18" x14ac:dyDescent="0.35">
      <c r="A2215" s="25">
        <v>2211</v>
      </c>
      <c r="B2215" s="26">
        <f>_xlfn.XLOOKUP(C2215,sales!C:C,scon!B:B,"")</f>
        <v>0</v>
      </c>
      <c r="C2215" s="4"/>
      <c r="D2215" s="26">
        <f>_xlfn.XLOOKUP(C2215,sales!C:C,scon!D:D,"")</f>
        <v>0</v>
      </c>
      <c r="E2215" s="26">
        <f>_xlfn.XLOOKUP(C2215,sales!C:C,scon!E:E,"")</f>
        <v>0</v>
      </c>
      <c r="F2215" s="4"/>
      <c r="G2215" s="27"/>
      <c r="H2215" s="28"/>
      <c r="I2215" s="4"/>
      <c r="J2215" s="35">
        <f>_xlfn.XLOOKUP(C2215,sales!C:C,scon!L:L,"")</f>
        <v>0</v>
      </c>
      <c r="K2215" s="31"/>
      <c r="L2215" s="31"/>
      <c r="M2215" s="33" t="str">
        <f t="shared" si="170"/>
        <v/>
      </c>
      <c r="N2215" s="33" t="str">
        <f t="shared" si="171"/>
        <v/>
      </c>
      <c r="O2215" s="33" t="str">
        <f t="shared" si="172"/>
        <v/>
      </c>
      <c r="P2215" s="4"/>
      <c r="Q2215" s="33" t="str">
        <f t="shared" si="173"/>
        <v/>
      </c>
      <c r="R2215" s="34" t="str">
        <f t="shared" si="174"/>
        <v/>
      </c>
    </row>
    <row r="2216" spans="1:18" x14ac:dyDescent="0.35">
      <c r="A2216" s="25">
        <v>2212</v>
      </c>
      <c r="B2216" s="26">
        <f>_xlfn.XLOOKUP(C2216,sales!C:C,scon!B:B,"")</f>
        <v>0</v>
      </c>
      <c r="C2216" s="4"/>
      <c r="D2216" s="26">
        <f>_xlfn.XLOOKUP(C2216,sales!C:C,scon!D:D,"")</f>
        <v>0</v>
      </c>
      <c r="E2216" s="26">
        <f>_xlfn.XLOOKUP(C2216,sales!C:C,scon!E:E,"")</f>
        <v>0</v>
      </c>
      <c r="F2216" s="4"/>
      <c r="G2216" s="27"/>
      <c r="H2216" s="28"/>
      <c r="I2216" s="4"/>
      <c r="J2216" s="35">
        <f>_xlfn.XLOOKUP(C2216,sales!C:C,scon!L:L,"")</f>
        <v>0</v>
      </c>
      <c r="K2216" s="31"/>
      <c r="L2216" s="31"/>
      <c r="M2216" s="33" t="str">
        <f t="shared" si="170"/>
        <v/>
      </c>
      <c r="N2216" s="33" t="str">
        <f t="shared" si="171"/>
        <v/>
      </c>
      <c r="O2216" s="33" t="str">
        <f t="shared" si="172"/>
        <v/>
      </c>
      <c r="P2216" s="4"/>
      <c r="Q2216" s="33" t="str">
        <f t="shared" si="173"/>
        <v/>
      </c>
      <c r="R2216" s="34" t="str">
        <f t="shared" si="174"/>
        <v/>
      </c>
    </row>
    <row r="2217" spans="1:18" x14ac:dyDescent="0.35">
      <c r="A2217" s="25">
        <v>2213</v>
      </c>
      <c r="B2217" s="26">
        <f>_xlfn.XLOOKUP(C2217,sales!C:C,scon!B:B,"")</f>
        <v>0</v>
      </c>
      <c r="C2217" s="4"/>
      <c r="D2217" s="26">
        <f>_xlfn.XLOOKUP(C2217,sales!C:C,scon!D:D,"")</f>
        <v>0</v>
      </c>
      <c r="E2217" s="26">
        <f>_xlfn.XLOOKUP(C2217,sales!C:C,scon!E:E,"")</f>
        <v>0</v>
      </c>
      <c r="F2217" s="4"/>
      <c r="G2217" s="27"/>
      <c r="H2217" s="28"/>
      <c r="I2217" s="4"/>
      <c r="J2217" s="35">
        <f>_xlfn.XLOOKUP(C2217,sales!C:C,scon!L:L,"")</f>
        <v>0</v>
      </c>
      <c r="K2217" s="31"/>
      <c r="L2217" s="31"/>
      <c r="M2217" s="33" t="str">
        <f t="shared" si="170"/>
        <v/>
      </c>
      <c r="N2217" s="33" t="str">
        <f t="shared" si="171"/>
        <v/>
      </c>
      <c r="O2217" s="33" t="str">
        <f t="shared" si="172"/>
        <v/>
      </c>
      <c r="P2217" s="4"/>
      <c r="Q2217" s="33" t="str">
        <f t="shared" si="173"/>
        <v/>
      </c>
      <c r="R2217" s="34" t="str">
        <f t="shared" si="174"/>
        <v/>
      </c>
    </row>
    <row r="2218" spans="1:18" x14ac:dyDescent="0.35">
      <c r="A2218" s="25">
        <v>2214</v>
      </c>
      <c r="B2218" s="26">
        <f>_xlfn.XLOOKUP(C2218,sales!C:C,scon!B:B,"")</f>
        <v>0</v>
      </c>
      <c r="C2218" s="4"/>
      <c r="D2218" s="26">
        <f>_xlfn.XLOOKUP(C2218,sales!C:C,scon!D:D,"")</f>
        <v>0</v>
      </c>
      <c r="E2218" s="26">
        <f>_xlfn.XLOOKUP(C2218,sales!C:C,scon!E:E,"")</f>
        <v>0</v>
      </c>
      <c r="F2218" s="4"/>
      <c r="G2218" s="27"/>
      <c r="H2218" s="28"/>
      <c r="I2218" s="4"/>
      <c r="J2218" s="35">
        <f>_xlfn.XLOOKUP(C2218,sales!C:C,scon!L:L,"")</f>
        <v>0</v>
      </c>
      <c r="K2218" s="31"/>
      <c r="L2218" s="31"/>
      <c r="M2218" s="33" t="str">
        <f t="shared" si="170"/>
        <v/>
      </c>
      <c r="N2218" s="33" t="str">
        <f t="shared" si="171"/>
        <v/>
      </c>
      <c r="O2218" s="33" t="str">
        <f t="shared" si="172"/>
        <v/>
      </c>
      <c r="P2218" s="4"/>
      <c r="Q2218" s="33" t="str">
        <f t="shared" si="173"/>
        <v/>
      </c>
      <c r="R2218" s="34" t="str">
        <f t="shared" si="174"/>
        <v/>
      </c>
    </row>
    <row r="2219" spans="1:18" x14ac:dyDescent="0.35">
      <c r="A2219" s="25">
        <v>2215</v>
      </c>
      <c r="B2219" s="26">
        <f>_xlfn.XLOOKUP(C2219,sales!C:C,scon!B:B,"")</f>
        <v>0</v>
      </c>
      <c r="C2219" s="4"/>
      <c r="D2219" s="26">
        <f>_xlfn.XLOOKUP(C2219,sales!C:C,scon!D:D,"")</f>
        <v>0</v>
      </c>
      <c r="E2219" s="26">
        <f>_xlfn.XLOOKUP(C2219,sales!C:C,scon!E:E,"")</f>
        <v>0</v>
      </c>
      <c r="F2219" s="4"/>
      <c r="G2219" s="27"/>
      <c r="H2219" s="28"/>
      <c r="I2219" s="4"/>
      <c r="J2219" s="35">
        <f>_xlfn.XLOOKUP(C2219,sales!C:C,scon!L:L,"")</f>
        <v>0</v>
      </c>
      <c r="K2219" s="31"/>
      <c r="L2219" s="31"/>
      <c r="M2219" s="33" t="str">
        <f t="shared" si="170"/>
        <v/>
      </c>
      <c r="N2219" s="33" t="str">
        <f t="shared" si="171"/>
        <v/>
      </c>
      <c r="O2219" s="33" t="str">
        <f t="shared" si="172"/>
        <v/>
      </c>
      <c r="P2219" s="4"/>
      <c r="Q2219" s="33" t="str">
        <f t="shared" si="173"/>
        <v/>
      </c>
      <c r="R2219" s="34" t="str">
        <f t="shared" si="174"/>
        <v/>
      </c>
    </row>
    <row r="2220" spans="1:18" x14ac:dyDescent="0.35">
      <c r="A2220" s="25">
        <v>2216</v>
      </c>
      <c r="B2220" s="26">
        <f>_xlfn.XLOOKUP(C2220,sales!C:C,scon!B:B,"")</f>
        <v>0</v>
      </c>
      <c r="C2220" s="4"/>
      <c r="D2220" s="26">
        <f>_xlfn.XLOOKUP(C2220,sales!C:C,scon!D:D,"")</f>
        <v>0</v>
      </c>
      <c r="E2220" s="26">
        <f>_xlfn.XLOOKUP(C2220,sales!C:C,scon!E:E,"")</f>
        <v>0</v>
      </c>
      <c r="F2220" s="4"/>
      <c r="G2220" s="27"/>
      <c r="H2220" s="28"/>
      <c r="I2220" s="4"/>
      <c r="J2220" s="35">
        <f>_xlfn.XLOOKUP(C2220,sales!C:C,scon!L:L,"")</f>
        <v>0</v>
      </c>
      <c r="K2220" s="31"/>
      <c r="L2220" s="31"/>
      <c r="M2220" s="33" t="str">
        <f t="shared" si="170"/>
        <v/>
      </c>
      <c r="N2220" s="33" t="str">
        <f t="shared" si="171"/>
        <v/>
      </c>
      <c r="O2220" s="33" t="str">
        <f t="shared" si="172"/>
        <v/>
      </c>
      <c r="P2220" s="4"/>
      <c r="Q2220" s="33" t="str">
        <f t="shared" si="173"/>
        <v/>
      </c>
      <c r="R2220" s="34" t="str">
        <f t="shared" si="174"/>
        <v/>
      </c>
    </row>
    <row r="2221" spans="1:18" x14ac:dyDescent="0.35">
      <c r="A2221" s="25">
        <v>2217</v>
      </c>
      <c r="B2221" s="26">
        <f>_xlfn.XLOOKUP(C2221,sales!C:C,scon!B:B,"")</f>
        <v>0</v>
      </c>
      <c r="C2221" s="4"/>
      <c r="D2221" s="26">
        <f>_xlfn.XLOOKUP(C2221,sales!C:C,scon!D:D,"")</f>
        <v>0</v>
      </c>
      <c r="E2221" s="26">
        <f>_xlfn.XLOOKUP(C2221,sales!C:C,scon!E:E,"")</f>
        <v>0</v>
      </c>
      <c r="F2221" s="4"/>
      <c r="G2221" s="27"/>
      <c r="H2221" s="28"/>
      <c r="I2221" s="4"/>
      <c r="J2221" s="35">
        <f>_xlfn.XLOOKUP(C2221,sales!C:C,scon!L:L,"")</f>
        <v>0</v>
      </c>
      <c r="K2221" s="31"/>
      <c r="L2221" s="31"/>
      <c r="M2221" s="33" t="str">
        <f t="shared" si="170"/>
        <v/>
      </c>
      <c r="N2221" s="33" t="str">
        <f t="shared" si="171"/>
        <v/>
      </c>
      <c r="O2221" s="33" t="str">
        <f t="shared" si="172"/>
        <v/>
      </c>
      <c r="P2221" s="4"/>
      <c r="Q2221" s="33" t="str">
        <f t="shared" si="173"/>
        <v/>
      </c>
      <c r="R2221" s="34" t="str">
        <f t="shared" si="174"/>
        <v/>
      </c>
    </row>
    <row r="2222" spans="1:18" x14ac:dyDescent="0.35">
      <c r="A2222" s="25">
        <v>2218</v>
      </c>
      <c r="B2222" s="26">
        <f>_xlfn.XLOOKUP(C2222,sales!C:C,scon!B:B,"")</f>
        <v>0</v>
      </c>
      <c r="C2222" s="4"/>
      <c r="D2222" s="26">
        <f>_xlfn.XLOOKUP(C2222,sales!C:C,scon!D:D,"")</f>
        <v>0</v>
      </c>
      <c r="E2222" s="26">
        <f>_xlfn.XLOOKUP(C2222,sales!C:C,scon!E:E,"")</f>
        <v>0</v>
      </c>
      <c r="F2222" s="4"/>
      <c r="G2222" s="27"/>
      <c r="H2222" s="28"/>
      <c r="I2222" s="4"/>
      <c r="J2222" s="35">
        <f>_xlfn.XLOOKUP(C2222,sales!C:C,scon!L:L,"")</f>
        <v>0</v>
      </c>
      <c r="K2222" s="31"/>
      <c r="L2222" s="31"/>
      <c r="M2222" s="33" t="str">
        <f t="shared" si="170"/>
        <v/>
      </c>
      <c r="N2222" s="33" t="str">
        <f t="shared" si="171"/>
        <v/>
      </c>
      <c r="O2222" s="33" t="str">
        <f t="shared" si="172"/>
        <v/>
      </c>
      <c r="P2222" s="4"/>
      <c r="Q2222" s="33" t="str">
        <f t="shared" si="173"/>
        <v/>
      </c>
      <c r="R2222" s="34" t="str">
        <f t="shared" si="174"/>
        <v/>
      </c>
    </row>
    <row r="2223" spans="1:18" x14ac:dyDescent="0.35">
      <c r="A2223" s="25">
        <v>2219</v>
      </c>
      <c r="B2223" s="26">
        <f>_xlfn.XLOOKUP(C2223,sales!C:C,scon!B:B,"")</f>
        <v>0</v>
      </c>
      <c r="C2223" s="4"/>
      <c r="D2223" s="26">
        <f>_xlfn.XLOOKUP(C2223,sales!C:C,scon!D:D,"")</f>
        <v>0</v>
      </c>
      <c r="E2223" s="26">
        <f>_xlfn.XLOOKUP(C2223,sales!C:C,scon!E:E,"")</f>
        <v>0</v>
      </c>
      <c r="F2223" s="4"/>
      <c r="G2223" s="27"/>
      <c r="H2223" s="28"/>
      <c r="I2223" s="4"/>
      <c r="J2223" s="35">
        <f>_xlfn.XLOOKUP(C2223,sales!C:C,scon!L:L,"")</f>
        <v>0</v>
      </c>
      <c r="K2223" s="31"/>
      <c r="L2223" s="31"/>
      <c r="M2223" s="33" t="str">
        <f t="shared" si="170"/>
        <v/>
      </c>
      <c r="N2223" s="33" t="str">
        <f t="shared" si="171"/>
        <v/>
      </c>
      <c r="O2223" s="33" t="str">
        <f t="shared" si="172"/>
        <v/>
      </c>
      <c r="P2223" s="4"/>
      <c r="Q2223" s="33" t="str">
        <f t="shared" si="173"/>
        <v/>
      </c>
      <c r="R2223" s="34" t="str">
        <f t="shared" si="174"/>
        <v/>
      </c>
    </row>
    <row r="2224" spans="1:18" x14ac:dyDescent="0.35">
      <c r="A2224" s="25">
        <v>2220</v>
      </c>
      <c r="B2224" s="26">
        <f>_xlfn.XLOOKUP(C2224,sales!C:C,scon!B:B,"")</f>
        <v>0</v>
      </c>
      <c r="C2224" s="4"/>
      <c r="D2224" s="26">
        <f>_xlfn.XLOOKUP(C2224,sales!C:C,scon!D:D,"")</f>
        <v>0</v>
      </c>
      <c r="E2224" s="26">
        <f>_xlfn.XLOOKUP(C2224,sales!C:C,scon!E:E,"")</f>
        <v>0</v>
      </c>
      <c r="F2224" s="4"/>
      <c r="G2224" s="27"/>
      <c r="H2224" s="28"/>
      <c r="I2224" s="4"/>
      <c r="J2224" s="35">
        <f>_xlfn.XLOOKUP(C2224,sales!C:C,scon!L:L,"")</f>
        <v>0</v>
      </c>
      <c r="K2224" s="31"/>
      <c r="L2224" s="31"/>
      <c r="M2224" s="33" t="str">
        <f t="shared" si="170"/>
        <v/>
      </c>
      <c r="N2224" s="33" t="str">
        <f t="shared" si="171"/>
        <v/>
      </c>
      <c r="O2224" s="33" t="str">
        <f t="shared" si="172"/>
        <v/>
      </c>
      <c r="P2224" s="4"/>
      <c r="Q2224" s="33" t="str">
        <f t="shared" si="173"/>
        <v/>
      </c>
      <c r="R2224" s="34" t="str">
        <f t="shared" si="174"/>
        <v/>
      </c>
    </row>
    <row r="2225" spans="1:18" x14ac:dyDescent="0.35">
      <c r="A2225" s="25">
        <v>2221</v>
      </c>
      <c r="B2225" s="26">
        <f>_xlfn.XLOOKUP(C2225,sales!C:C,scon!B:B,"")</f>
        <v>0</v>
      </c>
      <c r="C2225" s="4"/>
      <c r="D2225" s="26">
        <f>_xlfn.XLOOKUP(C2225,sales!C:C,scon!D:D,"")</f>
        <v>0</v>
      </c>
      <c r="E2225" s="26">
        <f>_xlfn.XLOOKUP(C2225,sales!C:C,scon!E:E,"")</f>
        <v>0</v>
      </c>
      <c r="F2225" s="4"/>
      <c r="G2225" s="27"/>
      <c r="H2225" s="28"/>
      <c r="I2225" s="4"/>
      <c r="J2225" s="35">
        <f>_xlfn.XLOOKUP(C2225,sales!C:C,scon!L:L,"")</f>
        <v>0</v>
      </c>
      <c r="K2225" s="31"/>
      <c r="L2225" s="31"/>
      <c r="M2225" s="33" t="str">
        <f t="shared" si="170"/>
        <v/>
      </c>
      <c r="N2225" s="33" t="str">
        <f t="shared" si="171"/>
        <v/>
      </c>
      <c r="O2225" s="33" t="str">
        <f t="shared" si="172"/>
        <v/>
      </c>
      <c r="P2225" s="4"/>
      <c r="Q2225" s="33" t="str">
        <f t="shared" si="173"/>
        <v/>
      </c>
      <c r="R2225" s="34" t="str">
        <f t="shared" si="174"/>
        <v/>
      </c>
    </row>
    <row r="2226" spans="1:18" x14ac:dyDescent="0.35">
      <c r="A2226" s="25">
        <v>2222</v>
      </c>
      <c r="B2226" s="26">
        <f>_xlfn.XLOOKUP(C2226,sales!C:C,scon!B:B,"")</f>
        <v>0</v>
      </c>
      <c r="C2226" s="4"/>
      <c r="D2226" s="26">
        <f>_xlfn.XLOOKUP(C2226,sales!C:C,scon!D:D,"")</f>
        <v>0</v>
      </c>
      <c r="E2226" s="26">
        <f>_xlfn.XLOOKUP(C2226,sales!C:C,scon!E:E,"")</f>
        <v>0</v>
      </c>
      <c r="F2226" s="4"/>
      <c r="G2226" s="27"/>
      <c r="H2226" s="28"/>
      <c r="I2226" s="4"/>
      <c r="J2226" s="35">
        <f>_xlfn.XLOOKUP(C2226,sales!C:C,scon!L:L,"")</f>
        <v>0</v>
      </c>
      <c r="K2226" s="31"/>
      <c r="L2226" s="31"/>
      <c r="M2226" s="33" t="str">
        <f t="shared" si="170"/>
        <v/>
      </c>
      <c r="N2226" s="33" t="str">
        <f t="shared" si="171"/>
        <v/>
      </c>
      <c r="O2226" s="33" t="str">
        <f t="shared" si="172"/>
        <v/>
      </c>
      <c r="P2226" s="4"/>
      <c r="Q2226" s="33" t="str">
        <f t="shared" si="173"/>
        <v/>
      </c>
      <c r="R2226" s="34" t="str">
        <f t="shared" si="174"/>
        <v/>
      </c>
    </row>
    <row r="2227" spans="1:18" x14ac:dyDescent="0.35">
      <c r="A2227" s="25">
        <v>2223</v>
      </c>
      <c r="B2227" s="26">
        <f>_xlfn.XLOOKUP(C2227,sales!C:C,scon!B:B,"")</f>
        <v>0</v>
      </c>
      <c r="C2227" s="4"/>
      <c r="D2227" s="26">
        <f>_xlfn.XLOOKUP(C2227,sales!C:C,scon!D:D,"")</f>
        <v>0</v>
      </c>
      <c r="E2227" s="26">
        <f>_xlfn.XLOOKUP(C2227,sales!C:C,scon!E:E,"")</f>
        <v>0</v>
      </c>
      <c r="F2227" s="4"/>
      <c r="G2227" s="27"/>
      <c r="H2227" s="28"/>
      <c r="I2227" s="4"/>
      <c r="J2227" s="35">
        <f>_xlfn.XLOOKUP(C2227,sales!C:C,scon!L:L,"")</f>
        <v>0</v>
      </c>
      <c r="K2227" s="31"/>
      <c r="L2227" s="31"/>
      <c r="M2227" s="33" t="str">
        <f t="shared" si="170"/>
        <v/>
      </c>
      <c r="N2227" s="33" t="str">
        <f t="shared" si="171"/>
        <v/>
      </c>
      <c r="O2227" s="33" t="str">
        <f t="shared" si="172"/>
        <v/>
      </c>
      <c r="P2227" s="4"/>
      <c r="Q2227" s="33" t="str">
        <f t="shared" si="173"/>
        <v/>
      </c>
      <c r="R2227" s="34" t="str">
        <f t="shared" si="174"/>
        <v/>
      </c>
    </row>
    <row r="2228" spans="1:18" x14ac:dyDescent="0.35">
      <c r="A2228" s="25">
        <v>2224</v>
      </c>
      <c r="B2228" s="26">
        <f>_xlfn.XLOOKUP(C2228,sales!C:C,scon!B:B,"")</f>
        <v>0</v>
      </c>
      <c r="C2228" s="4"/>
      <c r="D2228" s="26">
        <f>_xlfn.XLOOKUP(C2228,sales!C:C,scon!D:D,"")</f>
        <v>0</v>
      </c>
      <c r="E2228" s="26">
        <f>_xlfn.XLOOKUP(C2228,sales!C:C,scon!E:E,"")</f>
        <v>0</v>
      </c>
      <c r="F2228" s="4"/>
      <c r="G2228" s="27"/>
      <c r="H2228" s="28"/>
      <c r="I2228" s="4"/>
      <c r="J2228" s="35">
        <f>_xlfn.XLOOKUP(C2228,sales!C:C,scon!L:L,"")</f>
        <v>0</v>
      </c>
      <c r="K2228" s="31"/>
      <c r="L2228" s="31"/>
      <c r="M2228" s="33" t="str">
        <f t="shared" si="170"/>
        <v/>
      </c>
      <c r="N2228" s="33" t="str">
        <f t="shared" si="171"/>
        <v/>
      </c>
      <c r="O2228" s="33" t="str">
        <f t="shared" si="172"/>
        <v/>
      </c>
      <c r="P2228" s="4"/>
      <c r="Q2228" s="33" t="str">
        <f t="shared" si="173"/>
        <v/>
      </c>
      <c r="R2228" s="34" t="str">
        <f t="shared" si="174"/>
        <v/>
      </c>
    </row>
    <row r="2229" spans="1:18" x14ac:dyDescent="0.35">
      <c r="A2229" s="25">
        <v>2225</v>
      </c>
      <c r="B2229" s="26">
        <f>_xlfn.XLOOKUP(C2229,sales!C:C,scon!B:B,"")</f>
        <v>0</v>
      </c>
      <c r="C2229" s="4"/>
      <c r="D2229" s="26">
        <f>_xlfn.XLOOKUP(C2229,sales!C:C,scon!D:D,"")</f>
        <v>0</v>
      </c>
      <c r="E2229" s="26">
        <f>_xlfn.XLOOKUP(C2229,sales!C:C,scon!E:E,"")</f>
        <v>0</v>
      </c>
      <c r="F2229" s="4"/>
      <c r="G2229" s="27"/>
      <c r="H2229" s="28"/>
      <c r="I2229" s="4"/>
      <c r="J2229" s="35">
        <f>_xlfn.XLOOKUP(C2229,sales!C:C,scon!L:L,"")</f>
        <v>0</v>
      </c>
      <c r="K2229" s="31"/>
      <c r="L2229" s="31"/>
      <c r="M2229" s="33" t="str">
        <f t="shared" si="170"/>
        <v/>
      </c>
      <c r="N2229" s="33" t="str">
        <f t="shared" si="171"/>
        <v/>
      </c>
      <c r="O2229" s="33" t="str">
        <f t="shared" si="172"/>
        <v/>
      </c>
      <c r="P2229" s="4"/>
      <c r="Q2229" s="33" t="str">
        <f t="shared" si="173"/>
        <v/>
      </c>
      <c r="R2229" s="34" t="str">
        <f t="shared" si="174"/>
        <v/>
      </c>
    </row>
    <row r="2230" spans="1:18" x14ac:dyDescent="0.35">
      <c r="A2230" s="25">
        <v>2226</v>
      </c>
      <c r="B2230" s="26">
        <f>_xlfn.XLOOKUP(C2230,sales!C:C,scon!B:B,"")</f>
        <v>0</v>
      </c>
      <c r="C2230" s="4"/>
      <c r="D2230" s="26">
        <f>_xlfn.XLOOKUP(C2230,sales!C:C,scon!D:D,"")</f>
        <v>0</v>
      </c>
      <c r="E2230" s="26">
        <f>_xlfn.XLOOKUP(C2230,sales!C:C,scon!E:E,"")</f>
        <v>0</v>
      </c>
      <c r="F2230" s="4"/>
      <c r="G2230" s="27"/>
      <c r="H2230" s="28"/>
      <c r="I2230" s="4"/>
      <c r="J2230" s="35">
        <f>_xlfn.XLOOKUP(C2230,sales!C:C,scon!L:L,"")</f>
        <v>0</v>
      </c>
      <c r="K2230" s="31"/>
      <c r="L2230" s="31"/>
      <c r="M2230" s="33" t="str">
        <f t="shared" si="170"/>
        <v/>
      </c>
      <c r="N2230" s="33" t="str">
        <f t="shared" si="171"/>
        <v/>
      </c>
      <c r="O2230" s="33" t="str">
        <f t="shared" si="172"/>
        <v/>
      </c>
      <c r="P2230" s="4"/>
      <c r="Q2230" s="33" t="str">
        <f t="shared" si="173"/>
        <v/>
      </c>
      <c r="R2230" s="34" t="str">
        <f t="shared" si="174"/>
        <v/>
      </c>
    </row>
    <row r="2231" spans="1:18" x14ac:dyDescent="0.35">
      <c r="A2231" s="25">
        <v>2227</v>
      </c>
      <c r="B2231" s="26">
        <f>_xlfn.XLOOKUP(C2231,sales!C:C,scon!B:B,"")</f>
        <v>0</v>
      </c>
      <c r="C2231" s="4"/>
      <c r="D2231" s="26">
        <f>_xlfn.XLOOKUP(C2231,sales!C:C,scon!D:D,"")</f>
        <v>0</v>
      </c>
      <c r="E2231" s="26">
        <f>_xlfn.XLOOKUP(C2231,sales!C:C,scon!E:E,"")</f>
        <v>0</v>
      </c>
      <c r="F2231" s="4"/>
      <c r="G2231" s="27"/>
      <c r="H2231" s="28"/>
      <c r="I2231" s="4"/>
      <c r="J2231" s="35">
        <f>_xlfn.XLOOKUP(C2231,sales!C:C,scon!L:L,"")</f>
        <v>0</v>
      </c>
      <c r="K2231" s="31"/>
      <c r="L2231" s="31"/>
      <c r="M2231" s="33" t="str">
        <f t="shared" si="170"/>
        <v/>
      </c>
      <c r="N2231" s="33" t="str">
        <f t="shared" si="171"/>
        <v/>
      </c>
      <c r="O2231" s="33" t="str">
        <f t="shared" si="172"/>
        <v/>
      </c>
      <c r="P2231" s="4"/>
      <c r="Q2231" s="33" t="str">
        <f t="shared" si="173"/>
        <v/>
      </c>
      <c r="R2231" s="34" t="str">
        <f t="shared" si="174"/>
        <v/>
      </c>
    </row>
    <row r="2232" spans="1:18" x14ac:dyDescent="0.35">
      <c r="A2232" s="25">
        <v>2228</v>
      </c>
      <c r="B2232" s="26">
        <f>_xlfn.XLOOKUP(C2232,sales!C:C,scon!B:B,"")</f>
        <v>0</v>
      </c>
      <c r="C2232" s="4"/>
      <c r="D2232" s="26">
        <f>_xlfn.XLOOKUP(C2232,sales!C:C,scon!D:D,"")</f>
        <v>0</v>
      </c>
      <c r="E2232" s="26">
        <f>_xlfn.XLOOKUP(C2232,sales!C:C,scon!E:E,"")</f>
        <v>0</v>
      </c>
      <c r="F2232" s="4"/>
      <c r="G2232" s="27"/>
      <c r="H2232" s="28"/>
      <c r="I2232" s="4"/>
      <c r="J2232" s="35">
        <f>_xlfn.XLOOKUP(C2232,sales!C:C,scon!L:L,"")</f>
        <v>0</v>
      </c>
      <c r="K2232" s="31"/>
      <c r="L2232" s="31"/>
      <c r="M2232" s="33" t="str">
        <f t="shared" si="170"/>
        <v/>
      </c>
      <c r="N2232" s="33" t="str">
        <f t="shared" si="171"/>
        <v/>
      </c>
      <c r="O2232" s="33" t="str">
        <f t="shared" si="172"/>
        <v/>
      </c>
      <c r="P2232" s="4"/>
      <c r="Q2232" s="33" t="str">
        <f t="shared" si="173"/>
        <v/>
      </c>
      <c r="R2232" s="34" t="str">
        <f t="shared" si="174"/>
        <v/>
      </c>
    </row>
    <row r="2233" spans="1:18" x14ac:dyDescent="0.35">
      <c r="A2233" s="25">
        <v>2229</v>
      </c>
      <c r="B2233" s="26">
        <f>_xlfn.XLOOKUP(C2233,sales!C:C,scon!B:B,"")</f>
        <v>0</v>
      </c>
      <c r="C2233" s="4"/>
      <c r="D2233" s="26">
        <f>_xlfn.XLOOKUP(C2233,sales!C:C,scon!D:D,"")</f>
        <v>0</v>
      </c>
      <c r="E2233" s="26">
        <f>_xlfn.XLOOKUP(C2233,sales!C:C,scon!E:E,"")</f>
        <v>0</v>
      </c>
      <c r="F2233" s="4"/>
      <c r="G2233" s="27"/>
      <c r="H2233" s="28"/>
      <c r="I2233" s="4"/>
      <c r="J2233" s="35">
        <f>_xlfn.XLOOKUP(C2233,sales!C:C,scon!L:L,"")</f>
        <v>0</v>
      </c>
      <c r="K2233" s="31"/>
      <c r="L2233" s="31"/>
      <c r="M2233" s="33" t="str">
        <f t="shared" si="170"/>
        <v/>
      </c>
      <c r="N2233" s="33" t="str">
        <f t="shared" si="171"/>
        <v/>
      </c>
      <c r="O2233" s="33" t="str">
        <f t="shared" si="172"/>
        <v/>
      </c>
      <c r="P2233" s="4"/>
      <c r="Q2233" s="33" t="str">
        <f t="shared" si="173"/>
        <v/>
      </c>
      <c r="R2233" s="34" t="str">
        <f t="shared" si="174"/>
        <v/>
      </c>
    </row>
    <row r="2234" spans="1:18" x14ac:dyDescent="0.35">
      <c r="A2234" s="25">
        <v>2230</v>
      </c>
      <c r="B2234" s="26">
        <f>_xlfn.XLOOKUP(C2234,sales!C:C,scon!B:B,"")</f>
        <v>0</v>
      </c>
      <c r="C2234" s="4"/>
      <c r="D2234" s="26">
        <f>_xlfn.XLOOKUP(C2234,sales!C:C,scon!D:D,"")</f>
        <v>0</v>
      </c>
      <c r="E2234" s="26">
        <f>_xlfn.XLOOKUP(C2234,sales!C:C,scon!E:E,"")</f>
        <v>0</v>
      </c>
      <c r="F2234" s="4"/>
      <c r="G2234" s="27"/>
      <c r="H2234" s="28"/>
      <c r="I2234" s="4"/>
      <c r="J2234" s="35">
        <f>_xlfn.XLOOKUP(C2234,sales!C:C,scon!L:L,"")</f>
        <v>0</v>
      </c>
      <c r="K2234" s="31"/>
      <c r="L2234" s="31"/>
      <c r="M2234" s="33" t="str">
        <f t="shared" si="170"/>
        <v/>
      </c>
      <c r="N2234" s="33" t="str">
        <f t="shared" si="171"/>
        <v/>
      </c>
      <c r="O2234" s="33" t="str">
        <f t="shared" si="172"/>
        <v/>
      </c>
      <c r="P2234" s="4"/>
      <c r="Q2234" s="33" t="str">
        <f t="shared" si="173"/>
        <v/>
      </c>
      <c r="R2234" s="34" t="str">
        <f t="shared" si="174"/>
        <v/>
      </c>
    </row>
    <row r="2235" spans="1:18" x14ac:dyDescent="0.35">
      <c r="A2235" s="25">
        <v>2231</v>
      </c>
      <c r="B2235" s="26">
        <f>_xlfn.XLOOKUP(C2235,sales!C:C,scon!B:B,"")</f>
        <v>0</v>
      </c>
      <c r="C2235" s="4"/>
      <c r="D2235" s="26">
        <f>_xlfn.XLOOKUP(C2235,sales!C:C,scon!D:D,"")</f>
        <v>0</v>
      </c>
      <c r="E2235" s="26">
        <f>_xlfn.XLOOKUP(C2235,sales!C:C,scon!E:E,"")</f>
        <v>0</v>
      </c>
      <c r="F2235" s="4"/>
      <c r="G2235" s="27"/>
      <c r="H2235" s="28"/>
      <c r="I2235" s="4"/>
      <c r="J2235" s="35">
        <f>_xlfn.XLOOKUP(C2235,sales!C:C,scon!L:L,"")</f>
        <v>0</v>
      </c>
      <c r="K2235" s="31"/>
      <c r="L2235" s="31"/>
      <c r="M2235" s="33" t="str">
        <f t="shared" si="170"/>
        <v/>
      </c>
      <c r="N2235" s="33" t="str">
        <f t="shared" si="171"/>
        <v/>
      </c>
      <c r="O2235" s="33" t="str">
        <f t="shared" si="172"/>
        <v/>
      </c>
      <c r="P2235" s="4"/>
      <c r="Q2235" s="33" t="str">
        <f t="shared" si="173"/>
        <v/>
      </c>
      <c r="R2235" s="34" t="str">
        <f t="shared" si="174"/>
        <v/>
      </c>
    </row>
    <row r="2236" spans="1:18" x14ac:dyDescent="0.35">
      <c r="A2236" s="25">
        <v>2232</v>
      </c>
      <c r="B2236" s="26">
        <f>_xlfn.XLOOKUP(C2236,sales!C:C,scon!B:B,"")</f>
        <v>0</v>
      </c>
      <c r="C2236" s="4"/>
      <c r="D2236" s="26">
        <f>_xlfn.XLOOKUP(C2236,sales!C:C,scon!D:D,"")</f>
        <v>0</v>
      </c>
      <c r="E2236" s="26">
        <f>_xlfn.XLOOKUP(C2236,sales!C:C,scon!E:E,"")</f>
        <v>0</v>
      </c>
      <c r="F2236" s="4"/>
      <c r="G2236" s="27"/>
      <c r="H2236" s="28"/>
      <c r="I2236" s="4"/>
      <c r="J2236" s="35">
        <f>_xlfn.XLOOKUP(C2236,sales!C:C,scon!L:L,"")</f>
        <v>0</v>
      </c>
      <c r="K2236" s="31"/>
      <c r="L2236" s="31"/>
      <c r="M2236" s="33" t="str">
        <f t="shared" si="170"/>
        <v/>
      </c>
      <c r="N2236" s="33" t="str">
        <f t="shared" si="171"/>
        <v/>
      </c>
      <c r="O2236" s="33" t="str">
        <f t="shared" si="172"/>
        <v/>
      </c>
      <c r="P2236" s="4"/>
      <c r="Q2236" s="33" t="str">
        <f t="shared" si="173"/>
        <v/>
      </c>
      <c r="R2236" s="34" t="str">
        <f t="shared" si="174"/>
        <v/>
      </c>
    </row>
    <row r="2237" spans="1:18" x14ac:dyDescent="0.35">
      <c r="A2237" s="25">
        <v>2233</v>
      </c>
      <c r="B2237" s="26">
        <f>_xlfn.XLOOKUP(C2237,sales!C:C,scon!B:B,"")</f>
        <v>0</v>
      </c>
      <c r="C2237" s="4"/>
      <c r="D2237" s="26">
        <f>_xlfn.XLOOKUP(C2237,sales!C:C,scon!D:D,"")</f>
        <v>0</v>
      </c>
      <c r="E2237" s="26">
        <f>_xlfn.XLOOKUP(C2237,sales!C:C,scon!E:E,"")</f>
        <v>0</v>
      </c>
      <c r="F2237" s="4"/>
      <c r="G2237" s="27"/>
      <c r="H2237" s="28"/>
      <c r="I2237" s="4"/>
      <c r="J2237" s="35">
        <f>_xlfn.XLOOKUP(C2237,sales!C:C,scon!L:L,"")</f>
        <v>0</v>
      </c>
      <c r="K2237" s="31"/>
      <c r="L2237" s="31"/>
      <c r="M2237" s="33" t="str">
        <f t="shared" si="170"/>
        <v/>
      </c>
      <c r="N2237" s="33" t="str">
        <f t="shared" si="171"/>
        <v/>
      </c>
      <c r="O2237" s="33" t="str">
        <f t="shared" si="172"/>
        <v/>
      </c>
      <c r="P2237" s="4"/>
      <c r="Q2237" s="33" t="str">
        <f t="shared" si="173"/>
        <v/>
      </c>
      <c r="R2237" s="34" t="str">
        <f t="shared" si="174"/>
        <v/>
      </c>
    </row>
    <row r="2238" spans="1:18" x14ac:dyDescent="0.35">
      <c r="A2238" s="25">
        <v>2234</v>
      </c>
      <c r="B2238" s="26">
        <f>_xlfn.XLOOKUP(C2238,sales!C:C,scon!B:B,"")</f>
        <v>0</v>
      </c>
      <c r="C2238" s="4"/>
      <c r="D2238" s="26">
        <f>_xlfn.XLOOKUP(C2238,sales!C:C,scon!D:D,"")</f>
        <v>0</v>
      </c>
      <c r="E2238" s="26">
        <f>_xlfn.XLOOKUP(C2238,sales!C:C,scon!E:E,"")</f>
        <v>0</v>
      </c>
      <c r="F2238" s="4"/>
      <c r="G2238" s="27"/>
      <c r="H2238" s="28"/>
      <c r="I2238" s="4"/>
      <c r="J2238" s="35">
        <f>_xlfn.XLOOKUP(C2238,sales!C:C,scon!L:L,"")</f>
        <v>0</v>
      </c>
      <c r="K2238" s="31"/>
      <c r="L2238" s="31"/>
      <c r="M2238" s="33" t="str">
        <f t="shared" si="170"/>
        <v/>
      </c>
      <c r="N2238" s="33" t="str">
        <f t="shared" si="171"/>
        <v/>
      </c>
      <c r="O2238" s="33" t="str">
        <f t="shared" si="172"/>
        <v/>
      </c>
      <c r="P2238" s="4"/>
      <c r="Q2238" s="33" t="str">
        <f t="shared" si="173"/>
        <v/>
      </c>
      <c r="R2238" s="34" t="str">
        <f t="shared" si="174"/>
        <v/>
      </c>
    </row>
    <row r="2239" spans="1:18" x14ac:dyDescent="0.35">
      <c r="A2239" s="25">
        <v>2235</v>
      </c>
      <c r="B2239" s="26">
        <f>_xlfn.XLOOKUP(C2239,sales!C:C,scon!B:B,"")</f>
        <v>0</v>
      </c>
      <c r="C2239" s="4"/>
      <c r="D2239" s="26">
        <f>_xlfn.XLOOKUP(C2239,sales!C:C,scon!D:D,"")</f>
        <v>0</v>
      </c>
      <c r="E2239" s="26">
        <f>_xlfn.XLOOKUP(C2239,sales!C:C,scon!E:E,"")</f>
        <v>0</v>
      </c>
      <c r="F2239" s="4"/>
      <c r="G2239" s="27"/>
      <c r="H2239" s="28"/>
      <c r="I2239" s="4"/>
      <c r="J2239" s="35">
        <f>_xlfn.XLOOKUP(C2239,sales!C:C,scon!L:L,"")</f>
        <v>0</v>
      </c>
      <c r="K2239" s="31"/>
      <c r="L2239" s="31"/>
      <c r="M2239" s="33" t="str">
        <f t="shared" si="170"/>
        <v/>
      </c>
      <c r="N2239" s="33" t="str">
        <f t="shared" si="171"/>
        <v/>
      </c>
      <c r="O2239" s="33" t="str">
        <f t="shared" si="172"/>
        <v/>
      </c>
      <c r="P2239" s="4"/>
      <c r="Q2239" s="33" t="str">
        <f t="shared" si="173"/>
        <v/>
      </c>
      <c r="R2239" s="34" t="str">
        <f t="shared" si="174"/>
        <v/>
      </c>
    </row>
    <row r="2240" spans="1:18" x14ac:dyDescent="0.35">
      <c r="A2240" s="25">
        <v>2236</v>
      </c>
      <c r="B2240" s="26">
        <f>_xlfn.XLOOKUP(C2240,sales!C:C,scon!B:B,"")</f>
        <v>0</v>
      </c>
      <c r="C2240" s="4"/>
      <c r="D2240" s="26">
        <f>_xlfn.XLOOKUP(C2240,sales!C:C,scon!D:D,"")</f>
        <v>0</v>
      </c>
      <c r="E2240" s="26">
        <f>_xlfn.XLOOKUP(C2240,sales!C:C,scon!E:E,"")</f>
        <v>0</v>
      </c>
      <c r="F2240" s="4"/>
      <c r="G2240" s="27"/>
      <c r="H2240" s="28"/>
      <c r="I2240" s="4"/>
      <c r="J2240" s="35">
        <f>_xlfn.XLOOKUP(C2240,sales!C:C,scon!L:L,"")</f>
        <v>0</v>
      </c>
      <c r="K2240" s="31"/>
      <c r="L2240" s="31"/>
      <c r="M2240" s="33" t="str">
        <f t="shared" si="170"/>
        <v/>
      </c>
      <c r="N2240" s="33" t="str">
        <f t="shared" si="171"/>
        <v/>
      </c>
      <c r="O2240" s="33" t="str">
        <f t="shared" si="172"/>
        <v/>
      </c>
      <c r="P2240" s="4"/>
      <c r="Q2240" s="33" t="str">
        <f t="shared" si="173"/>
        <v/>
      </c>
      <c r="R2240" s="34" t="str">
        <f t="shared" si="174"/>
        <v/>
      </c>
    </row>
    <row r="2241" spans="1:18" x14ac:dyDescent="0.35">
      <c r="A2241" s="25">
        <v>2237</v>
      </c>
      <c r="B2241" s="26">
        <f>_xlfn.XLOOKUP(C2241,sales!C:C,scon!B:B,"")</f>
        <v>0</v>
      </c>
      <c r="C2241" s="4"/>
      <c r="D2241" s="26">
        <f>_xlfn.XLOOKUP(C2241,sales!C:C,scon!D:D,"")</f>
        <v>0</v>
      </c>
      <c r="E2241" s="26">
        <f>_xlfn.XLOOKUP(C2241,sales!C:C,scon!E:E,"")</f>
        <v>0</v>
      </c>
      <c r="F2241" s="4"/>
      <c r="G2241" s="27"/>
      <c r="H2241" s="28"/>
      <c r="I2241" s="4"/>
      <c r="J2241" s="35">
        <f>_xlfn.XLOOKUP(C2241,sales!C:C,scon!L:L,"")</f>
        <v>0</v>
      </c>
      <c r="K2241" s="31"/>
      <c r="L2241" s="31"/>
      <c r="M2241" s="33" t="str">
        <f t="shared" si="170"/>
        <v/>
      </c>
      <c r="N2241" s="33" t="str">
        <f t="shared" si="171"/>
        <v/>
      </c>
      <c r="O2241" s="33" t="str">
        <f t="shared" si="172"/>
        <v/>
      </c>
      <c r="P2241" s="4"/>
      <c r="Q2241" s="33" t="str">
        <f t="shared" si="173"/>
        <v/>
      </c>
      <c r="R2241" s="34" t="str">
        <f t="shared" si="174"/>
        <v/>
      </c>
    </row>
    <row r="2242" spans="1:18" x14ac:dyDescent="0.35">
      <c r="A2242" s="25">
        <v>2238</v>
      </c>
      <c r="B2242" s="26">
        <f>_xlfn.XLOOKUP(C2242,sales!C:C,scon!B:B,"")</f>
        <v>0</v>
      </c>
      <c r="C2242" s="4"/>
      <c r="D2242" s="26">
        <f>_xlfn.XLOOKUP(C2242,sales!C:C,scon!D:D,"")</f>
        <v>0</v>
      </c>
      <c r="E2242" s="26">
        <f>_xlfn.XLOOKUP(C2242,sales!C:C,scon!E:E,"")</f>
        <v>0</v>
      </c>
      <c r="F2242" s="4"/>
      <c r="G2242" s="27"/>
      <c r="H2242" s="28"/>
      <c r="I2242" s="4"/>
      <c r="J2242" s="35">
        <f>_xlfn.XLOOKUP(C2242,sales!C:C,scon!L:L,"")</f>
        <v>0</v>
      </c>
      <c r="K2242" s="31"/>
      <c r="L2242" s="31"/>
      <c r="M2242" s="33" t="str">
        <f t="shared" si="170"/>
        <v/>
      </c>
      <c r="N2242" s="33" t="str">
        <f t="shared" si="171"/>
        <v/>
      </c>
      <c r="O2242" s="33" t="str">
        <f t="shared" si="172"/>
        <v/>
      </c>
      <c r="P2242" s="4"/>
      <c r="Q2242" s="33" t="str">
        <f t="shared" si="173"/>
        <v/>
      </c>
      <c r="R2242" s="34" t="str">
        <f t="shared" si="174"/>
        <v/>
      </c>
    </row>
    <row r="2243" spans="1:18" x14ac:dyDescent="0.35">
      <c r="A2243" s="25">
        <v>2239</v>
      </c>
      <c r="B2243" s="26">
        <f>_xlfn.XLOOKUP(C2243,sales!C:C,scon!B:B,"")</f>
        <v>0</v>
      </c>
      <c r="C2243" s="4"/>
      <c r="D2243" s="26">
        <f>_xlfn.XLOOKUP(C2243,sales!C:C,scon!D:D,"")</f>
        <v>0</v>
      </c>
      <c r="E2243" s="26">
        <f>_xlfn.XLOOKUP(C2243,sales!C:C,scon!E:E,"")</f>
        <v>0</v>
      </c>
      <c r="F2243" s="4"/>
      <c r="G2243" s="27"/>
      <c r="H2243" s="28"/>
      <c r="I2243" s="4"/>
      <c r="J2243" s="35">
        <f>_xlfn.XLOOKUP(C2243,sales!C:C,scon!L:L,"")</f>
        <v>0</v>
      </c>
      <c r="K2243" s="31"/>
      <c r="L2243" s="31"/>
      <c r="M2243" s="33" t="str">
        <f t="shared" si="170"/>
        <v/>
      </c>
      <c r="N2243" s="33" t="str">
        <f t="shared" si="171"/>
        <v/>
      </c>
      <c r="O2243" s="33" t="str">
        <f t="shared" si="172"/>
        <v/>
      </c>
      <c r="P2243" s="4"/>
      <c r="Q2243" s="33" t="str">
        <f t="shared" si="173"/>
        <v/>
      </c>
      <c r="R2243" s="34" t="str">
        <f t="shared" si="174"/>
        <v/>
      </c>
    </row>
    <row r="2244" spans="1:18" x14ac:dyDescent="0.35">
      <c r="A2244" s="25">
        <v>2240</v>
      </c>
      <c r="B2244" s="26">
        <f>_xlfn.XLOOKUP(C2244,sales!C:C,scon!B:B,"")</f>
        <v>0</v>
      </c>
      <c r="C2244" s="4"/>
      <c r="D2244" s="26">
        <f>_xlfn.XLOOKUP(C2244,sales!C:C,scon!D:D,"")</f>
        <v>0</v>
      </c>
      <c r="E2244" s="26">
        <f>_xlfn.XLOOKUP(C2244,sales!C:C,scon!E:E,"")</f>
        <v>0</v>
      </c>
      <c r="F2244" s="4"/>
      <c r="G2244" s="27"/>
      <c r="H2244" s="28"/>
      <c r="I2244" s="4"/>
      <c r="J2244" s="35">
        <f>_xlfn.XLOOKUP(C2244,sales!C:C,scon!L:L,"")</f>
        <v>0</v>
      </c>
      <c r="K2244" s="31"/>
      <c r="L2244" s="31"/>
      <c r="M2244" s="33" t="str">
        <f t="shared" si="170"/>
        <v/>
      </c>
      <c r="N2244" s="33" t="str">
        <f t="shared" si="171"/>
        <v/>
      </c>
      <c r="O2244" s="33" t="str">
        <f t="shared" si="172"/>
        <v/>
      </c>
      <c r="P2244" s="4"/>
      <c r="Q2244" s="33" t="str">
        <f t="shared" si="173"/>
        <v/>
      </c>
      <c r="R2244" s="34" t="str">
        <f t="shared" si="174"/>
        <v/>
      </c>
    </row>
    <row r="2245" spans="1:18" x14ac:dyDescent="0.35">
      <c r="A2245" s="25">
        <v>2241</v>
      </c>
      <c r="B2245" s="26">
        <f>_xlfn.XLOOKUP(C2245,sales!C:C,scon!B:B,"")</f>
        <v>0</v>
      </c>
      <c r="C2245" s="4"/>
      <c r="D2245" s="26">
        <f>_xlfn.XLOOKUP(C2245,sales!C:C,scon!D:D,"")</f>
        <v>0</v>
      </c>
      <c r="E2245" s="26">
        <f>_xlfn.XLOOKUP(C2245,sales!C:C,scon!E:E,"")</f>
        <v>0</v>
      </c>
      <c r="F2245" s="4"/>
      <c r="G2245" s="27"/>
      <c r="H2245" s="28"/>
      <c r="I2245" s="4"/>
      <c r="J2245" s="35">
        <f>_xlfn.XLOOKUP(C2245,sales!C:C,scon!L:L,"")</f>
        <v>0</v>
      </c>
      <c r="K2245" s="31"/>
      <c r="L2245" s="31"/>
      <c r="M2245" s="33" t="str">
        <f t="shared" ref="M2245:M2308" si="175">IF(I2245="","",J2245*I2245)</f>
        <v/>
      </c>
      <c r="N2245" s="33" t="str">
        <f t="shared" ref="N2245:N2308" si="176">IF(K2245="","",M2245 * K2245)</f>
        <v/>
      </c>
      <c r="O2245" s="33" t="str">
        <f t="shared" ref="O2245:O2308" si="177">IF(K2245="","",M2245 + N2245)</f>
        <v/>
      </c>
      <c r="P2245" s="4"/>
      <c r="Q2245" s="33" t="str">
        <f t="shared" ref="Q2245:Q2308" si="178">IF(L2245&amp;K2245="","",M2245 * L2245)</f>
        <v/>
      </c>
      <c r="R2245" s="34" t="str">
        <f t="shared" si="174"/>
        <v/>
      </c>
    </row>
    <row r="2246" spans="1:18" x14ac:dyDescent="0.35">
      <c r="A2246" s="25">
        <v>2242</v>
      </c>
      <c r="B2246" s="26">
        <f>_xlfn.XLOOKUP(C2246,sales!C:C,scon!B:B,"")</f>
        <v>0</v>
      </c>
      <c r="C2246" s="4"/>
      <c r="D2246" s="26">
        <f>_xlfn.XLOOKUP(C2246,sales!C:C,scon!D:D,"")</f>
        <v>0</v>
      </c>
      <c r="E2246" s="26">
        <f>_xlfn.XLOOKUP(C2246,sales!C:C,scon!E:E,"")</f>
        <v>0</v>
      </c>
      <c r="F2246" s="4"/>
      <c r="G2246" s="27"/>
      <c r="H2246" s="28"/>
      <c r="I2246" s="4"/>
      <c r="J2246" s="35">
        <f>_xlfn.XLOOKUP(C2246,sales!C:C,scon!L:L,"")</f>
        <v>0</v>
      </c>
      <c r="K2246" s="31"/>
      <c r="L2246" s="31"/>
      <c r="M2246" s="33" t="str">
        <f t="shared" si="175"/>
        <v/>
      </c>
      <c r="N2246" s="33" t="str">
        <f t="shared" si="176"/>
        <v/>
      </c>
      <c r="O2246" s="33" t="str">
        <f t="shared" si="177"/>
        <v/>
      </c>
      <c r="P2246" s="4"/>
      <c r="Q2246" s="33" t="str">
        <f t="shared" si="178"/>
        <v/>
      </c>
      <c r="R2246" s="34" t="str">
        <f t="shared" ref="R2246:R2309" si="179">IF(M2246="","",O2246-P2246-Q2246)</f>
        <v/>
      </c>
    </row>
    <row r="2247" spans="1:18" x14ac:dyDescent="0.35">
      <c r="A2247" s="25">
        <v>2243</v>
      </c>
      <c r="B2247" s="26">
        <f>_xlfn.XLOOKUP(C2247,sales!C:C,scon!B:B,"")</f>
        <v>0</v>
      </c>
      <c r="C2247" s="4"/>
      <c r="D2247" s="26">
        <f>_xlfn.XLOOKUP(C2247,sales!C:C,scon!D:D,"")</f>
        <v>0</v>
      </c>
      <c r="E2247" s="26">
        <f>_xlfn.XLOOKUP(C2247,sales!C:C,scon!E:E,"")</f>
        <v>0</v>
      </c>
      <c r="F2247" s="4"/>
      <c r="G2247" s="27"/>
      <c r="H2247" s="28"/>
      <c r="I2247" s="4"/>
      <c r="J2247" s="35">
        <f>_xlfn.XLOOKUP(C2247,sales!C:C,scon!L:L,"")</f>
        <v>0</v>
      </c>
      <c r="K2247" s="31"/>
      <c r="L2247" s="31"/>
      <c r="M2247" s="33" t="str">
        <f t="shared" si="175"/>
        <v/>
      </c>
      <c r="N2247" s="33" t="str">
        <f t="shared" si="176"/>
        <v/>
      </c>
      <c r="O2247" s="33" t="str">
        <f t="shared" si="177"/>
        <v/>
      </c>
      <c r="P2247" s="4"/>
      <c r="Q2247" s="33" t="str">
        <f t="shared" si="178"/>
        <v/>
      </c>
      <c r="R2247" s="34" t="str">
        <f t="shared" si="179"/>
        <v/>
      </c>
    </row>
    <row r="2248" spans="1:18" x14ac:dyDescent="0.35">
      <c r="A2248" s="25">
        <v>2244</v>
      </c>
      <c r="B2248" s="26">
        <f>_xlfn.XLOOKUP(C2248,sales!C:C,scon!B:B,"")</f>
        <v>0</v>
      </c>
      <c r="C2248" s="4"/>
      <c r="D2248" s="26">
        <f>_xlfn.XLOOKUP(C2248,sales!C:C,scon!D:D,"")</f>
        <v>0</v>
      </c>
      <c r="E2248" s="26">
        <f>_xlfn.XLOOKUP(C2248,sales!C:C,scon!E:E,"")</f>
        <v>0</v>
      </c>
      <c r="F2248" s="4"/>
      <c r="G2248" s="27"/>
      <c r="H2248" s="28"/>
      <c r="I2248" s="4"/>
      <c r="J2248" s="35">
        <f>_xlfn.XLOOKUP(C2248,sales!C:C,scon!L:L,"")</f>
        <v>0</v>
      </c>
      <c r="K2248" s="31"/>
      <c r="L2248" s="31"/>
      <c r="M2248" s="33" t="str">
        <f t="shared" si="175"/>
        <v/>
      </c>
      <c r="N2248" s="33" t="str">
        <f t="shared" si="176"/>
        <v/>
      </c>
      <c r="O2248" s="33" t="str">
        <f t="shared" si="177"/>
        <v/>
      </c>
      <c r="P2248" s="4"/>
      <c r="Q2248" s="33" t="str">
        <f t="shared" si="178"/>
        <v/>
      </c>
      <c r="R2248" s="34" t="str">
        <f t="shared" si="179"/>
        <v/>
      </c>
    </row>
    <row r="2249" spans="1:18" x14ac:dyDescent="0.35">
      <c r="A2249" s="25">
        <v>2245</v>
      </c>
      <c r="B2249" s="26">
        <f>_xlfn.XLOOKUP(C2249,sales!C:C,scon!B:B,"")</f>
        <v>0</v>
      </c>
      <c r="C2249" s="4"/>
      <c r="D2249" s="26">
        <f>_xlfn.XLOOKUP(C2249,sales!C:C,scon!D:D,"")</f>
        <v>0</v>
      </c>
      <c r="E2249" s="26">
        <f>_xlfn.XLOOKUP(C2249,sales!C:C,scon!E:E,"")</f>
        <v>0</v>
      </c>
      <c r="F2249" s="4"/>
      <c r="G2249" s="27"/>
      <c r="H2249" s="28"/>
      <c r="I2249" s="4"/>
      <c r="J2249" s="35">
        <f>_xlfn.XLOOKUP(C2249,sales!C:C,scon!L:L,"")</f>
        <v>0</v>
      </c>
      <c r="K2249" s="31"/>
      <c r="L2249" s="31"/>
      <c r="M2249" s="33" t="str">
        <f t="shared" si="175"/>
        <v/>
      </c>
      <c r="N2249" s="33" t="str">
        <f t="shared" si="176"/>
        <v/>
      </c>
      <c r="O2249" s="33" t="str">
        <f t="shared" si="177"/>
        <v/>
      </c>
      <c r="P2249" s="4"/>
      <c r="Q2249" s="33" t="str">
        <f t="shared" si="178"/>
        <v/>
      </c>
      <c r="R2249" s="34" t="str">
        <f t="shared" si="179"/>
        <v/>
      </c>
    </row>
    <row r="2250" spans="1:18" x14ac:dyDescent="0.35">
      <c r="A2250" s="25">
        <v>2246</v>
      </c>
      <c r="B2250" s="26">
        <f>_xlfn.XLOOKUP(C2250,sales!C:C,scon!B:B,"")</f>
        <v>0</v>
      </c>
      <c r="C2250" s="4"/>
      <c r="D2250" s="26">
        <f>_xlfn.XLOOKUP(C2250,sales!C:C,scon!D:D,"")</f>
        <v>0</v>
      </c>
      <c r="E2250" s="26">
        <f>_xlfn.XLOOKUP(C2250,sales!C:C,scon!E:E,"")</f>
        <v>0</v>
      </c>
      <c r="F2250" s="4"/>
      <c r="G2250" s="27"/>
      <c r="H2250" s="28"/>
      <c r="I2250" s="4"/>
      <c r="J2250" s="35">
        <f>_xlfn.XLOOKUP(C2250,sales!C:C,scon!L:L,"")</f>
        <v>0</v>
      </c>
      <c r="K2250" s="31"/>
      <c r="L2250" s="31"/>
      <c r="M2250" s="33" t="str">
        <f t="shared" si="175"/>
        <v/>
      </c>
      <c r="N2250" s="33" t="str">
        <f t="shared" si="176"/>
        <v/>
      </c>
      <c r="O2250" s="33" t="str">
        <f t="shared" si="177"/>
        <v/>
      </c>
      <c r="P2250" s="4"/>
      <c r="Q2250" s="33" t="str">
        <f t="shared" si="178"/>
        <v/>
      </c>
      <c r="R2250" s="34" t="str">
        <f t="shared" si="179"/>
        <v/>
      </c>
    </row>
    <row r="2251" spans="1:18" x14ac:dyDescent="0.35">
      <c r="A2251" s="25">
        <v>2247</v>
      </c>
      <c r="B2251" s="26">
        <f>_xlfn.XLOOKUP(C2251,sales!C:C,scon!B:B,"")</f>
        <v>0</v>
      </c>
      <c r="C2251" s="4"/>
      <c r="D2251" s="26">
        <f>_xlfn.XLOOKUP(C2251,sales!C:C,scon!D:D,"")</f>
        <v>0</v>
      </c>
      <c r="E2251" s="26">
        <f>_xlfn.XLOOKUP(C2251,sales!C:C,scon!E:E,"")</f>
        <v>0</v>
      </c>
      <c r="F2251" s="4"/>
      <c r="G2251" s="27"/>
      <c r="H2251" s="28"/>
      <c r="I2251" s="4"/>
      <c r="J2251" s="35">
        <f>_xlfn.XLOOKUP(C2251,sales!C:C,scon!L:L,"")</f>
        <v>0</v>
      </c>
      <c r="K2251" s="31"/>
      <c r="L2251" s="31"/>
      <c r="M2251" s="33" t="str">
        <f t="shared" si="175"/>
        <v/>
      </c>
      <c r="N2251" s="33" t="str">
        <f t="shared" si="176"/>
        <v/>
      </c>
      <c r="O2251" s="33" t="str">
        <f t="shared" si="177"/>
        <v/>
      </c>
      <c r="P2251" s="4"/>
      <c r="Q2251" s="33" t="str">
        <f t="shared" si="178"/>
        <v/>
      </c>
      <c r="R2251" s="34" t="str">
        <f t="shared" si="179"/>
        <v/>
      </c>
    </row>
    <row r="2252" spans="1:18" x14ac:dyDescent="0.35">
      <c r="A2252" s="25">
        <v>2248</v>
      </c>
      <c r="B2252" s="26">
        <f>_xlfn.XLOOKUP(C2252,sales!C:C,scon!B:B,"")</f>
        <v>0</v>
      </c>
      <c r="C2252" s="4"/>
      <c r="D2252" s="26">
        <f>_xlfn.XLOOKUP(C2252,sales!C:C,scon!D:D,"")</f>
        <v>0</v>
      </c>
      <c r="E2252" s="26">
        <f>_xlfn.XLOOKUP(C2252,sales!C:C,scon!E:E,"")</f>
        <v>0</v>
      </c>
      <c r="F2252" s="4"/>
      <c r="G2252" s="27"/>
      <c r="H2252" s="28"/>
      <c r="I2252" s="4"/>
      <c r="J2252" s="35">
        <f>_xlfn.XLOOKUP(C2252,sales!C:C,scon!L:L,"")</f>
        <v>0</v>
      </c>
      <c r="K2252" s="31"/>
      <c r="L2252" s="31"/>
      <c r="M2252" s="33" t="str">
        <f t="shared" si="175"/>
        <v/>
      </c>
      <c r="N2252" s="33" t="str">
        <f t="shared" si="176"/>
        <v/>
      </c>
      <c r="O2252" s="33" t="str">
        <f t="shared" si="177"/>
        <v/>
      </c>
      <c r="P2252" s="4"/>
      <c r="Q2252" s="33" t="str">
        <f t="shared" si="178"/>
        <v/>
      </c>
      <c r="R2252" s="34" t="str">
        <f t="shared" si="179"/>
        <v/>
      </c>
    </row>
    <row r="2253" spans="1:18" x14ac:dyDescent="0.35">
      <c r="A2253" s="25">
        <v>2249</v>
      </c>
      <c r="B2253" s="26">
        <f>_xlfn.XLOOKUP(C2253,sales!C:C,scon!B:B,"")</f>
        <v>0</v>
      </c>
      <c r="C2253" s="4"/>
      <c r="D2253" s="26">
        <f>_xlfn.XLOOKUP(C2253,sales!C:C,scon!D:D,"")</f>
        <v>0</v>
      </c>
      <c r="E2253" s="26">
        <f>_xlfn.XLOOKUP(C2253,sales!C:C,scon!E:E,"")</f>
        <v>0</v>
      </c>
      <c r="F2253" s="4"/>
      <c r="G2253" s="27"/>
      <c r="H2253" s="28"/>
      <c r="I2253" s="4"/>
      <c r="J2253" s="35">
        <f>_xlfn.XLOOKUP(C2253,sales!C:C,scon!L:L,"")</f>
        <v>0</v>
      </c>
      <c r="K2253" s="31"/>
      <c r="L2253" s="31"/>
      <c r="M2253" s="33" t="str">
        <f t="shared" si="175"/>
        <v/>
      </c>
      <c r="N2253" s="33" t="str">
        <f t="shared" si="176"/>
        <v/>
      </c>
      <c r="O2253" s="33" t="str">
        <f t="shared" si="177"/>
        <v/>
      </c>
      <c r="P2253" s="4"/>
      <c r="Q2253" s="33" t="str">
        <f t="shared" si="178"/>
        <v/>
      </c>
      <c r="R2253" s="34" t="str">
        <f t="shared" si="179"/>
        <v/>
      </c>
    </row>
    <row r="2254" spans="1:18" x14ac:dyDescent="0.35">
      <c r="A2254" s="25">
        <v>2250</v>
      </c>
      <c r="B2254" s="26">
        <f>_xlfn.XLOOKUP(C2254,sales!C:C,scon!B:B,"")</f>
        <v>0</v>
      </c>
      <c r="C2254" s="4"/>
      <c r="D2254" s="26">
        <f>_xlfn.XLOOKUP(C2254,sales!C:C,scon!D:D,"")</f>
        <v>0</v>
      </c>
      <c r="E2254" s="26">
        <f>_xlfn.XLOOKUP(C2254,sales!C:C,scon!E:E,"")</f>
        <v>0</v>
      </c>
      <c r="F2254" s="4"/>
      <c r="G2254" s="27"/>
      <c r="H2254" s="28"/>
      <c r="I2254" s="4"/>
      <c r="J2254" s="35">
        <f>_xlfn.XLOOKUP(C2254,sales!C:C,scon!L:L,"")</f>
        <v>0</v>
      </c>
      <c r="K2254" s="31"/>
      <c r="L2254" s="31"/>
      <c r="M2254" s="33" t="str">
        <f t="shared" si="175"/>
        <v/>
      </c>
      <c r="N2254" s="33" t="str">
        <f t="shared" si="176"/>
        <v/>
      </c>
      <c r="O2254" s="33" t="str">
        <f t="shared" si="177"/>
        <v/>
      </c>
      <c r="P2254" s="4"/>
      <c r="Q2254" s="33" t="str">
        <f t="shared" si="178"/>
        <v/>
      </c>
      <c r="R2254" s="34" t="str">
        <f t="shared" si="179"/>
        <v/>
      </c>
    </row>
    <row r="2255" spans="1:18" x14ac:dyDescent="0.35">
      <c r="A2255" s="25">
        <v>2251</v>
      </c>
      <c r="B2255" s="26">
        <f>_xlfn.XLOOKUP(C2255,sales!C:C,scon!B:B,"")</f>
        <v>0</v>
      </c>
      <c r="C2255" s="4"/>
      <c r="D2255" s="26">
        <f>_xlfn.XLOOKUP(C2255,sales!C:C,scon!D:D,"")</f>
        <v>0</v>
      </c>
      <c r="E2255" s="26">
        <f>_xlfn.XLOOKUP(C2255,sales!C:C,scon!E:E,"")</f>
        <v>0</v>
      </c>
      <c r="F2255" s="4"/>
      <c r="G2255" s="27"/>
      <c r="H2255" s="28"/>
      <c r="I2255" s="4"/>
      <c r="J2255" s="35">
        <f>_xlfn.XLOOKUP(C2255,sales!C:C,scon!L:L,"")</f>
        <v>0</v>
      </c>
      <c r="K2255" s="31"/>
      <c r="L2255" s="31"/>
      <c r="M2255" s="33" t="str">
        <f t="shared" si="175"/>
        <v/>
      </c>
      <c r="N2255" s="33" t="str">
        <f t="shared" si="176"/>
        <v/>
      </c>
      <c r="O2255" s="33" t="str">
        <f t="shared" si="177"/>
        <v/>
      </c>
      <c r="P2255" s="4"/>
      <c r="Q2255" s="33" t="str">
        <f t="shared" si="178"/>
        <v/>
      </c>
      <c r="R2255" s="34" t="str">
        <f t="shared" si="179"/>
        <v/>
      </c>
    </row>
    <row r="2256" spans="1:18" x14ac:dyDescent="0.35">
      <c r="A2256" s="25">
        <v>2252</v>
      </c>
      <c r="B2256" s="26">
        <f>_xlfn.XLOOKUP(C2256,sales!C:C,scon!B:B,"")</f>
        <v>0</v>
      </c>
      <c r="C2256" s="4"/>
      <c r="D2256" s="26">
        <f>_xlfn.XLOOKUP(C2256,sales!C:C,scon!D:D,"")</f>
        <v>0</v>
      </c>
      <c r="E2256" s="26">
        <f>_xlfn.XLOOKUP(C2256,sales!C:C,scon!E:E,"")</f>
        <v>0</v>
      </c>
      <c r="F2256" s="4"/>
      <c r="G2256" s="27"/>
      <c r="H2256" s="28"/>
      <c r="I2256" s="4"/>
      <c r="J2256" s="35">
        <f>_xlfn.XLOOKUP(C2256,sales!C:C,scon!L:L,"")</f>
        <v>0</v>
      </c>
      <c r="K2256" s="31"/>
      <c r="L2256" s="31"/>
      <c r="M2256" s="33" t="str">
        <f t="shared" si="175"/>
        <v/>
      </c>
      <c r="N2256" s="33" t="str">
        <f t="shared" si="176"/>
        <v/>
      </c>
      <c r="O2256" s="33" t="str">
        <f t="shared" si="177"/>
        <v/>
      </c>
      <c r="P2256" s="4"/>
      <c r="Q2256" s="33" t="str">
        <f t="shared" si="178"/>
        <v/>
      </c>
      <c r="R2256" s="34" t="str">
        <f t="shared" si="179"/>
        <v/>
      </c>
    </row>
    <row r="2257" spans="1:18" x14ac:dyDescent="0.35">
      <c r="A2257" s="25">
        <v>2253</v>
      </c>
      <c r="B2257" s="26">
        <f>_xlfn.XLOOKUP(C2257,sales!C:C,scon!B:B,"")</f>
        <v>0</v>
      </c>
      <c r="C2257" s="4"/>
      <c r="D2257" s="26">
        <f>_xlfn.XLOOKUP(C2257,sales!C:C,scon!D:D,"")</f>
        <v>0</v>
      </c>
      <c r="E2257" s="26">
        <f>_xlfn.XLOOKUP(C2257,sales!C:C,scon!E:E,"")</f>
        <v>0</v>
      </c>
      <c r="F2257" s="4"/>
      <c r="G2257" s="27"/>
      <c r="H2257" s="28"/>
      <c r="I2257" s="4"/>
      <c r="J2257" s="35">
        <f>_xlfn.XLOOKUP(C2257,sales!C:C,scon!L:L,"")</f>
        <v>0</v>
      </c>
      <c r="K2257" s="31"/>
      <c r="L2257" s="31"/>
      <c r="M2257" s="33" t="str">
        <f t="shared" si="175"/>
        <v/>
      </c>
      <c r="N2257" s="33" t="str">
        <f t="shared" si="176"/>
        <v/>
      </c>
      <c r="O2257" s="33" t="str">
        <f t="shared" si="177"/>
        <v/>
      </c>
      <c r="P2257" s="4"/>
      <c r="Q2257" s="33" t="str">
        <f t="shared" si="178"/>
        <v/>
      </c>
      <c r="R2257" s="34" t="str">
        <f t="shared" si="179"/>
        <v/>
      </c>
    </row>
    <row r="2258" spans="1:18" x14ac:dyDescent="0.35">
      <c r="A2258" s="25">
        <v>2254</v>
      </c>
      <c r="B2258" s="26">
        <f>_xlfn.XLOOKUP(C2258,sales!C:C,scon!B:B,"")</f>
        <v>0</v>
      </c>
      <c r="C2258" s="4"/>
      <c r="D2258" s="26">
        <f>_xlfn.XLOOKUP(C2258,sales!C:C,scon!D:D,"")</f>
        <v>0</v>
      </c>
      <c r="E2258" s="26">
        <f>_xlfn.XLOOKUP(C2258,sales!C:C,scon!E:E,"")</f>
        <v>0</v>
      </c>
      <c r="F2258" s="4"/>
      <c r="G2258" s="27"/>
      <c r="H2258" s="28"/>
      <c r="I2258" s="4"/>
      <c r="J2258" s="35">
        <f>_xlfn.XLOOKUP(C2258,sales!C:C,scon!L:L,"")</f>
        <v>0</v>
      </c>
      <c r="K2258" s="31"/>
      <c r="L2258" s="31"/>
      <c r="M2258" s="33" t="str">
        <f t="shared" si="175"/>
        <v/>
      </c>
      <c r="N2258" s="33" t="str">
        <f t="shared" si="176"/>
        <v/>
      </c>
      <c r="O2258" s="33" t="str">
        <f t="shared" si="177"/>
        <v/>
      </c>
      <c r="P2258" s="4"/>
      <c r="Q2258" s="33" t="str">
        <f t="shared" si="178"/>
        <v/>
      </c>
      <c r="R2258" s="34" t="str">
        <f t="shared" si="179"/>
        <v/>
      </c>
    </row>
    <row r="2259" spans="1:18" x14ac:dyDescent="0.35">
      <c r="A2259" s="25">
        <v>2255</v>
      </c>
      <c r="B2259" s="26">
        <f>_xlfn.XLOOKUP(C2259,sales!C:C,scon!B:B,"")</f>
        <v>0</v>
      </c>
      <c r="C2259" s="4"/>
      <c r="D2259" s="26">
        <f>_xlfn.XLOOKUP(C2259,sales!C:C,scon!D:D,"")</f>
        <v>0</v>
      </c>
      <c r="E2259" s="26">
        <f>_xlfn.XLOOKUP(C2259,sales!C:C,scon!E:E,"")</f>
        <v>0</v>
      </c>
      <c r="F2259" s="4"/>
      <c r="G2259" s="27"/>
      <c r="H2259" s="28"/>
      <c r="I2259" s="4"/>
      <c r="J2259" s="35">
        <f>_xlfn.XLOOKUP(C2259,sales!C:C,scon!L:L,"")</f>
        <v>0</v>
      </c>
      <c r="K2259" s="31"/>
      <c r="L2259" s="31"/>
      <c r="M2259" s="33" t="str">
        <f t="shared" si="175"/>
        <v/>
      </c>
      <c r="N2259" s="33" t="str">
        <f t="shared" si="176"/>
        <v/>
      </c>
      <c r="O2259" s="33" t="str">
        <f t="shared" si="177"/>
        <v/>
      </c>
      <c r="P2259" s="4"/>
      <c r="Q2259" s="33" t="str">
        <f t="shared" si="178"/>
        <v/>
      </c>
      <c r="R2259" s="34" t="str">
        <f t="shared" si="179"/>
        <v/>
      </c>
    </row>
    <row r="2260" spans="1:18" x14ac:dyDescent="0.35">
      <c r="A2260" s="25">
        <v>2256</v>
      </c>
      <c r="B2260" s="26">
        <f>_xlfn.XLOOKUP(C2260,sales!C:C,scon!B:B,"")</f>
        <v>0</v>
      </c>
      <c r="C2260" s="4"/>
      <c r="D2260" s="26">
        <f>_xlfn.XLOOKUP(C2260,sales!C:C,scon!D:D,"")</f>
        <v>0</v>
      </c>
      <c r="E2260" s="26">
        <f>_xlfn.XLOOKUP(C2260,sales!C:C,scon!E:E,"")</f>
        <v>0</v>
      </c>
      <c r="F2260" s="4"/>
      <c r="G2260" s="27"/>
      <c r="H2260" s="28"/>
      <c r="I2260" s="4"/>
      <c r="J2260" s="35">
        <f>_xlfn.XLOOKUP(C2260,sales!C:C,scon!L:L,"")</f>
        <v>0</v>
      </c>
      <c r="K2260" s="31"/>
      <c r="L2260" s="31"/>
      <c r="M2260" s="33" t="str">
        <f t="shared" si="175"/>
        <v/>
      </c>
      <c r="N2260" s="33" t="str">
        <f t="shared" si="176"/>
        <v/>
      </c>
      <c r="O2260" s="33" t="str">
        <f t="shared" si="177"/>
        <v/>
      </c>
      <c r="P2260" s="4"/>
      <c r="Q2260" s="33" t="str">
        <f t="shared" si="178"/>
        <v/>
      </c>
      <c r="R2260" s="34" t="str">
        <f t="shared" si="179"/>
        <v/>
      </c>
    </row>
    <row r="2261" spans="1:18" x14ac:dyDescent="0.35">
      <c r="A2261" s="25">
        <v>2257</v>
      </c>
      <c r="B2261" s="26">
        <f>_xlfn.XLOOKUP(C2261,sales!C:C,scon!B:B,"")</f>
        <v>0</v>
      </c>
      <c r="C2261" s="4"/>
      <c r="D2261" s="26">
        <f>_xlfn.XLOOKUP(C2261,sales!C:C,scon!D:D,"")</f>
        <v>0</v>
      </c>
      <c r="E2261" s="26">
        <f>_xlfn.XLOOKUP(C2261,sales!C:C,scon!E:E,"")</f>
        <v>0</v>
      </c>
      <c r="F2261" s="4"/>
      <c r="G2261" s="27"/>
      <c r="H2261" s="28"/>
      <c r="I2261" s="4"/>
      <c r="J2261" s="35">
        <f>_xlfn.XLOOKUP(C2261,sales!C:C,scon!L:L,"")</f>
        <v>0</v>
      </c>
      <c r="K2261" s="31"/>
      <c r="L2261" s="31"/>
      <c r="M2261" s="33" t="str">
        <f t="shared" si="175"/>
        <v/>
      </c>
      <c r="N2261" s="33" t="str">
        <f t="shared" si="176"/>
        <v/>
      </c>
      <c r="O2261" s="33" t="str">
        <f t="shared" si="177"/>
        <v/>
      </c>
      <c r="P2261" s="4"/>
      <c r="Q2261" s="33" t="str">
        <f t="shared" si="178"/>
        <v/>
      </c>
      <c r="R2261" s="34" t="str">
        <f t="shared" si="179"/>
        <v/>
      </c>
    </row>
    <row r="2262" spans="1:18" x14ac:dyDescent="0.35">
      <c r="A2262" s="25">
        <v>2258</v>
      </c>
      <c r="B2262" s="26">
        <f>_xlfn.XLOOKUP(C2262,sales!C:C,scon!B:B,"")</f>
        <v>0</v>
      </c>
      <c r="C2262" s="4"/>
      <c r="D2262" s="26">
        <f>_xlfn.XLOOKUP(C2262,sales!C:C,scon!D:D,"")</f>
        <v>0</v>
      </c>
      <c r="E2262" s="26">
        <f>_xlfn.XLOOKUP(C2262,sales!C:C,scon!E:E,"")</f>
        <v>0</v>
      </c>
      <c r="F2262" s="4"/>
      <c r="G2262" s="27"/>
      <c r="H2262" s="28"/>
      <c r="I2262" s="4"/>
      <c r="J2262" s="35">
        <f>_xlfn.XLOOKUP(C2262,sales!C:C,scon!L:L,"")</f>
        <v>0</v>
      </c>
      <c r="K2262" s="31"/>
      <c r="L2262" s="31"/>
      <c r="M2262" s="33" t="str">
        <f t="shared" si="175"/>
        <v/>
      </c>
      <c r="N2262" s="33" t="str">
        <f t="shared" si="176"/>
        <v/>
      </c>
      <c r="O2262" s="33" t="str">
        <f t="shared" si="177"/>
        <v/>
      </c>
      <c r="P2262" s="4"/>
      <c r="Q2262" s="33" t="str">
        <f t="shared" si="178"/>
        <v/>
      </c>
      <c r="R2262" s="34" t="str">
        <f t="shared" si="179"/>
        <v/>
      </c>
    </row>
    <row r="2263" spans="1:18" x14ac:dyDescent="0.35">
      <c r="A2263" s="25">
        <v>2259</v>
      </c>
      <c r="B2263" s="26">
        <f>_xlfn.XLOOKUP(C2263,sales!C:C,scon!B:B,"")</f>
        <v>0</v>
      </c>
      <c r="C2263" s="4"/>
      <c r="D2263" s="26">
        <f>_xlfn.XLOOKUP(C2263,sales!C:C,scon!D:D,"")</f>
        <v>0</v>
      </c>
      <c r="E2263" s="26">
        <f>_xlfn.XLOOKUP(C2263,sales!C:C,scon!E:E,"")</f>
        <v>0</v>
      </c>
      <c r="F2263" s="4"/>
      <c r="G2263" s="27"/>
      <c r="H2263" s="28"/>
      <c r="I2263" s="4"/>
      <c r="J2263" s="35">
        <f>_xlfn.XLOOKUP(C2263,sales!C:C,scon!L:L,"")</f>
        <v>0</v>
      </c>
      <c r="K2263" s="31"/>
      <c r="L2263" s="31"/>
      <c r="M2263" s="33" t="str">
        <f t="shared" si="175"/>
        <v/>
      </c>
      <c r="N2263" s="33" t="str">
        <f t="shared" si="176"/>
        <v/>
      </c>
      <c r="O2263" s="33" t="str">
        <f t="shared" si="177"/>
        <v/>
      </c>
      <c r="P2263" s="4"/>
      <c r="Q2263" s="33" t="str">
        <f t="shared" si="178"/>
        <v/>
      </c>
      <c r="R2263" s="34" t="str">
        <f t="shared" si="179"/>
        <v/>
      </c>
    </row>
    <row r="2264" spans="1:18" x14ac:dyDescent="0.35">
      <c r="A2264" s="25">
        <v>2260</v>
      </c>
      <c r="B2264" s="26">
        <f>_xlfn.XLOOKUP(C2264,sales!C:C,scon!B:B,"")</f>
        <v>0</v>
      </c>
      <c r="C2264" s="4"/>
      <c r="D2264" s="26">
        <f>_xlfn.XLOOKUP(C2264,sales!C:C,scon!D:D,"")</f>
        <v>0</v>
      </c>
      <c r="E2264" s="26">
        <f>_xlfn.XLOOKUP(C2264,sales!C:C,scon!E:E,"")</f>
        <v>0</v>
      </c>
      <c r="F2264" s="4"/>
      <c r="G2264" s="27"/>
      <c r="H2264" s="28"/>
      <c r="I2264" s="4"/>
      <c r="J2264" s="35">
        <f>_xlfn.XLOOKUP(C2264,sales!C:C,scon!L:L,"")</f>
        <v>0</v>
      </c>
      <c r="K2264" s="31"/>
      <c r="L2264" s="31"/>
      <c r="M2264" s="33" t="str">
        <f t="shared" si="175"/>
        <v/>
      </c>
      <c r="N2264" s="33" t="str">
        <f t="shared" si="176"/>
        <v/>
      </c>
      <c r="O2264" s="33" t="str">
        <f t="shared" si="177"/>
        <v/>
      </c>
      <c r="P2264" s="4"/>
      <c r="Q2264" s="33" t="str">
        <f t="shared" si="178"/>
        <v/>
      </c>
      <c r="R2264" s="34" t="str">
        <f t="shared" si="179"/>
        <v/>
      </c>
    </row>
    <row r="2265" spans="1:18" x14ac:dyDescent="0.35">
      <c r="A2265" s="25">
        <v>2261</v>
      </c>
      <c r="B2265" s="26">
        <f>_xlfn.XLOOKUP(C2265,sales!C:C,scon!B:B,"")</f>
        <v>0</v>
      </c>
      <c r="C2265" s="4"/>
      <c r="D2265" s="26">
        <f>_xlfn.XLOOKUP(C2265,sales!C:C,scon!D:D,"")</f>
        <v>0</v>
      </c>
      <c r="E2265" s="26">
        <f>_xlfn.XLOOKUP(C2265,sales!C:C,scon!E:E,"")</f>
        <v>0</v>
      </c>
      <c r="F2265" s="4"/>
      <c r="G2265" s="27"/>
      <c r="H2265" s="28"/>
      <c r="I2265" s="4"/>
      <c r="J2265" s="35">
        <f>_xlfn.XLOOKUP(C2265,sales!C:C,scon!L:L,"")</f>
        <v>0</v>
      </c>
      <c r="K2265" s="31"/>
      <c r="L2265" s="31"/>
      <c r="M2265" s="33" t="str">
        <f t="shared" si="175"/>
        <v/>
      </c>
      <c r="N2265" s="33" t="str">
        <f t="shared" si="176"/>
        <v/>
      </c>
      <c r="O2265" s="33" t="str">
        <f t="shared" si="177"/>
        <v/>
      </c>
      <c r="P2265" s="4"/>
      <c r="Q2265" s="33" t="str">
        <f t="shared" si="178"/>
        <v/>
      </c>
      <c r="R2265" s="34" t="str">
        <f t="shared" si="179"/>
        <v/>
      </c>
    </row>
    <row r="2266" spans="1:18" x14ac:dyDescent="0.35">
      <c r="A2266" s="25">
        <v>2262</v>
      </c>
      <c r="B2266" s="26">
        <f>_xlfn.XLOOKUP(C2266,sales!C:C,scon!B:B,"")</f>
        <v>0</v>
      </c>
      <c r="C2266" s="4"/>
      <c r="D2266" s="26">
        <f>_xlfn.XLOOKUP(C2266,sales!C:C,scon!D:D,"")</f>
        <v>0</v>
      </c>
      <c r="E2266" s="26">
        <f>_xlfn.XLOOKUP(C2266,sales!C:C,scon!E:E,"")</f>
        <v>0</v>
      </c>
      <c r="F2266" s="4"/>
      <c r="G2266" s="27"/>
      <c r="H2266" s="28"/>
      <c r="I2266" s="4"/>
      <c r="J2266" s="35">
        <f>_xlfn.XLOOKUP(C2266,sales!C:C,scon!L:L,"")</f>
        <v>0</v>
      </c>
      <c r="K2266" s="31"/>
      <c r="L2266" s="31"/>
      <c r="M2266" s="33" t="str">
        <f t="shared" si="175"/>
        <v/>
      </c>
      <c r="N2266" s="33" t="str">
        <f t="shared" si="176"/>
        <v/>
      </c>
      <c r="O2266" s="33" t="str">
        <f t="shared" si="177"/>
        <v/>
      </c>
      <c r="P2266" s="4"/>
      <c r="Q2266" s="33" t="str">
        <f t="shared" si="178"/>
        <v/>
      </c>
      <c r="R2266" s="34" t="str">
        <f t="shared" si="179"/>
        <v/>
      </c>
    </row>
    <row r="2267" spans="1:18" x14ac:dyDescent="0.35">
      <c r="A2267" s="25">
        <v>2263</v>
      </c>
      <c r="B2267" s="26">
        <f>_xlfn.XLOOKUP(C2267,sales!C:C,scon!B:B,"")</f>
        <v>0</v>
      </c>
      <c r="C2267" s="4"/>
      <c r="D2267" s="26">
        <f>_xlfn.XLOOKUP(C2267,sales!C:C,scon!D:D,"")</f>
        <v>0</v>
      </c>
      <c r="E2267" s="26">
        <f>_xlfn.XLOOKUP(C2267,sales!C:C,scon!E:E,"")</f>
        <v>0</v>
      </c>
      <c r="F2267" s="4"/>
      <c r="G2267" s="27"/>
      <c r="H2267" s="28"/>
      <c r="I2267" s="4"/>
      <c r="J2267" s="35">
        <f>_xlfn.XLOOKUP(C2267,sales!C:C,scon!L:L,"")</f>
        <v>0</v>
      </c>
      <c r="K2267" s="31"/>
      <c r="L2267" s="31"/>
      <c r="M2267" s="33" t="str">
        <f t="shared" si="175"/>
        <v/>
      </c>
      <c r="N2267" s="33" t="str">
        <f t="shared" si="176"/>
        <v/>
      </c>
      <c r="O2267" s="33" t="str">
        <f t="shared" si="177"/>
        <v/>
      </c>
      <c r="P2267" s="4"/>
      <c r="Q2267" s="33" t="str">
        <f t="shared" si="178"/>
        <v/>
      </c>
      <c r="R2267" s="34" t="str">
        <f t="shared" si="179"/>
        <v/>
      </c>
    </row>
    <row r="2268" spans="1:18" x14ac:dyDescent="0.35">
      <c r="A2268" s="25">
        <v>2264</v>
      </c>
      <c r="B2268" s="26">
        <f>_xlfn.XLOOKUP(C2268,sales!C:C,scon!B:B,"")</f>
        <v>0</v>
      </c>
      <c r="C2268" s="4"/>
      <c r="D2268" s="26">
        <f>_xlfn.XLOOKUP(C2268,sales!C:C,scon!D:D,"")</f>
        <v>0</v>
      </c>
      <c r="E2268" s="26">
        <f>_xlfn.XLOOKUP(C2268,sales!C:C,scon!E:E,"")</f>
        <v>0</v>
      </c>
      <c r="F2268" s="4"/>
      <c r="G2268" s="27"/>
      <c r="H2268" s="28"/>
      <c r="I2268" s="4"/>
      <c r="J2268" s="35">
        <f>_xlfn.XLOOKUP(C2268,sales!C:C,scon!L:L,"")</f>
        <v>0</v>
      </c>
      <c r="K2268" s="31"/>
      <c r="L2268" s="31"/>
      <c r="M2268" s="33" t="str">
        <f t="shared" si="175"/>
        <v/>
      </c>
      <c r="N2268" s="33" t="str">
        <f t="shared" si="176"/>
        <v/>
      </c>
      <c r="O2268" s="33" t="str">
        <f t="shared" si="177"/>
        <v/>
      </c>
      <c r="P2268" s="4"/>
      <c r="Q2268" s="33" t="str">
        <f t="shared" si="178"/>
        <v/>
      </c>
      <c r="R2268" s="34" t="str">
        <f t="shared" si="179"/>
        <v/>
      </c>
    </row>
    <row r="2269" spans="1:18" x14ac:dyDescent="0.35">
      <c r="A2269" s="25">
        <v>2265</v>
      </c>
      <c r="B2269" s="26">
        <f>_xlfn.XLOOKUP(C2269,sales!C:C,scon!B:B,"")</f>
        <v>0</v>
      </c>
      <c r="C2269" s="4"/>
      <c r="D2269" s="26">
        <f>_xlfn.XLOOKUP(C2269,sales!C:C,scon!D:D,"")</f>
        <v>0</v>
      </c>
      <c r="E2269" s="26">
        <f>_xlfn.XLOOKUP(C2269,sales!C:C,scon!E:E,"")</f>
        <v>0</v>
      </c>
      <c r="F2269" s="4"/>
      <c r="G2269" s="27"/>
      <c r="H2269" s="28"/>
      <c r="I2269" s="4"/>
      <c r="J2269" s="35">
        <f>_xlfn.XLOOKUP(C2269,sales!C:C,scon!L:L,"")</f>
        <v>0</v>
      </c>
      <c r="K2269" s="31"/>
      <c r="L2269" s="31"/>
      <c r="M2269" s="33" t="str">
        <f t="shared" si="175"/>
        <v/>
      </c>
      <c r="N2269" s="33" t="str">
        <f t="shared" si="176"/>
        <v/>
      </c>
      <c r="O2269" s="33" t="str">
        <f t="shared" si="177"/>
        <v/>
      </c>
      <c r="P2269" s="4"/>
      <c r="Q2269" s="33" t="str">
        <f t="shared" si="178"/>
        <v/>
      </c>
      <c r="R2269" s="34" t="str">
        <f t="shared" si="179"/>
        <v/>
      </c>
    </row>
    <row r="2270" spans="1:18" x14ac:dyDescent="0.35">
      <c r="A2270" s="25">
        <v>2266</v>
      </c>
      <c r="B2270" s="26">
        <f>_xlfn.XLOOKUP(C2270,sales!C:C,scon!B:B,"")</f>
        <v>0</v>
      </c>
      <c r="C2270" s="4"/>
      <c r="D2270" s="26">
        <f>_xlfn.XLOOKUP(C2270,sales!C:C,scon!D:D,"")</f>
        <v>0</v>
      </c>
      <c r="E2270" s="26">
        <f>_xlfn.XLOOKUP(C2270,sales!C:C,scon!E:E,"")</f>
        <v>0</v>
      </c>
      <c r="F2270" s="4"/>
      <c r="G2270" s="27"/>
      <c r="H2270" s="28"/>
      <c r="I2270" s="4"/>
      <c r="J2270" s="35">
        <f>_xlfn.XLOOKUP(C2270,sales!C:C,scon!L:L,"")</f>
        <v>0</v>
      </c>
      <c r="K2270" s="31"/>
      <c r="L2270" s="31"/>
      <c r="M2270" s="33" t="str">
        <f t="shared" si="175"/>
        <v/>
      </c>
      <c r="N2270" s="33" t="str">
        <f t="shared" si="176"/>
        <v/>
      </c>
      <c r="O2270" s="33" t="str">
        <f t="shared" si="177"/>
        <v/>
      </c>
      <c r="P2270" s="4"/>
      <c r="Q2270" s="33" t="str">
        <f t="shared" si="178"/>
        <v/>
      </c>
      <c r="R2270" s="34" t="str">
        <f t="shared" si="179"/>
        <v/>
      </c>
    </row>
    <row r="2271" spans="1:18" x14ac:dyDescent="0.35">
      <c r="A2271" s="25">
        <v>2267</v>
      </c>
      <c r="B2271" s="26">
        <f>_xlfn.XLOOKUP(C2271,sales!C:C,scon!B:B,"")</f>
        <v>0</v>
      </c>
      <c r="C2271" s="4"/>
      <c r="D2271" s="26">
        <f>_xlfn.XLOOKUP(C2271,sales!C:C,scon!D:D,"")</f>
        <v>0</v>
      </c>
      <c r="E2271" s="26">
        <f>_xlfn.XLOOKUP(C2271,sales!C:C,scon!E:E,"")</f>
        <v>0</v>
      </c>
      <c r="F2271" s="4"/>
      <c r="G2271" s="27"/>
      <c r="H2271" s="28"/>
      <c r="I2271" s="4"/>
      <c r="J2271" s="35">
        <f>_xlfn.XLOOKUP(C2271,sales!C:C,scon!L:L,"")</f>
        <v>0</v>
      </c>
      <c r="K2271" s="31"/>
      <c r="L2271" s="31"/>
      <c r="M2271" s="33" t="str">
        <f t="shared" si="175"/>
        <v/>
      </c>
      <c r="N2271" s="33" t="str">
        <f t="shared" si="176"/>
        <v/>
      </c>
      <c r="O2271" s="33" t="str">
        <f t="shared" si="177"/>
        <v/>
      </c>
      <c r="P2271" s="4"/>
      <c r="Q2271" s="33" t="str">
        <f t="shared" si="178"/>
        <v/>
      </c>
      <c r="R2271" s="34" t="str">
        <f t="shared" si="179"/>
        <v/>
      </c>
    </row>
    <row r="2272" spans="1:18" x14ac:dyDescent="0.35">
      <c r="A2272" s="25">
        <v>2268</v>
      </c>
      <c r="B2272" s="26">
        <f>_xlfn.XLOOKUP(C2272,sales!C:C,scon!B:B,"")</f>
        <v>0</v>
      </c>
      <c r="C2272" s="4"/>
      <c r="D2272" s="26">
        <f>_xlfn.XLOOKUP(C2272,sales!C:C,scon!D:D,"")</f>
        <v>0</v>
      </c>
      <c r="E2272" s="26">
        <f>_xlfn.XLOOKUP(C2272,sales!C:C,scon!E:E,"")</f>
        <v>0</v>
      </c>
      <c r="F2272" s="4"/>
      <c r="G2272" s="27"/>
      <c r="H2272" s="28"/>
      <c r="I2272" s="4"/>
      <c r="J2272" s="35">
        <f>_xlfn.XLOOKUP(C2272,sales!C:C,scon!L:L,"")</f>
        <v>0</v>
      </c>
      <c r="K2272" s="31"/>
      <c r="L2272" s="31"/>
      <c r="M2272" s="33" t="str">
        <f t="shared" si="175"/>
        <v/>
      </c>
      <c r="N2272" s="33" t="str">
        <f t="shared" si="176"/>
        <v/>
      </c>
      <c r="O2272" s="33" t="str">
        <f t="shared" si="177"/>
        <v/>
      </c>
      <c r="P2272" s="4"/>
      <c r="Q2272" s="33" t="str">
        <f t="shared" si="178"/>
        <v/>
      </c>
      <c r="R2272" s="34" t="str">
        <f t="shared" si="179"/>
        <v/>
      </c>
    </row>
    <row r="2273" spans="1:18" x14ac:dyDescent="0.35">
      <c r="A2273" s="25">
        <v>2269</v>
      </c>
      <c r="B2273" s="26">
        <f>_xlfn.XLOOKUP(C2273,sales!C:C,scon!B:B,"")</f>
        <v>0</v>
      </c>
      <c r="C2273" s="4"/>
      <c r="D2273" s="26">
        <f>_xlfn.XLOOKUP(C2273,sales!C:C,scon!D:D,"")</f>
        <v>0</v>
      </c>
      <c r="E2273" s="26">
        <f>_xlfn.XLOOKUP(C2273,sales!C:C,scon!E:E,"")</f>
        <v>0</v>
      </c>
      <c r="F2273" s="4"/>
      <c r="G2273" s="27"/>
      <c r="H2273" s="28"/>
      <c r="I2273" s="4"/>
      <c r="J2273" s="35">
        <f>_xlfn.XLOOKUP(C2273,sales!C:C,scon!L:L,"")</f>
        <v>0</v>
      </c>
      <c r="K2273" s="31"/>
      <c r="L2273" s="31"/>
      <c r="M2273" s="33" t="str">
        <f t="shared" si="175"/>
        <v/>
      </c>
      <c r="N2273" s="33" t="str">
        <f t="shared" si="176"/>
        <v/>
      </c>
      <c r="O2273" s="33" t="str">
        <f t="shared" si="177"/>
        <v/>
      </c>
      <c r="P2273" s="4"/>
      <c r="Q2273" s="33" t="str">
        <f t="shared" si="178"/>
        <v/>
      </c>
      <c r="R2273" s="34" t="str">
        <f t="shared" si="179"/>
        <v/>
      </c>
    </row>
    <row r="2274" spans="1:18" x14ac:dyDescent="0.35">
      <c r="A2274" s="25">
        <v>2270</v>
      </c>
      <c r="B2274" s="26">
        <f>_xlfn.XLOOKUP(C2274,sales!C:C,scon!B:B,"")</f>
        <v>0</v>
      </c>
      <c r="C2274" s="4"/>
      <c r="D2274" s="26">
        <f>_xlfn.XLOOKUP(C2274,sales!C:C,scon!D:D,"")</f>
        <v>0</v>
      </c>
      <c r="E2274" s="26">
        <f>_xlfn.XLOOKUP(C2274,sales!C:C,scon!E:E,"")</f>
        <v>0</v>
      </c>
      <c r="F2274" s="4"/>
      <c r="G2274" s="27"/>
      <c r="H2274" s="28"/>
      <c r="I2274" s="4"/>
      <c r="J2274" s="35">
        <f>_xlfn.XLOOKUP(C2274,sales!C:C,scon!L:L,"")</f>
        <v>0</v>
      </c>
      <c r="K2274" s="31"/>
      <c r="L2274" s="31"/>
      <c r="M2274" s="33" t="str">
        <f t="shared" si="175"/>
        <v/>
      </c>
      <c r="N2274" s="33" t="str">
        <f t="shared" si="176"/>
        <v/>
      </c>
      <c r="O2274" s="33" t="str">
        <f t="shared" si="177"/>
        <v/>
      </c>
      <c r="P2274" s="4"/>
      <c r="Q2274" s="33" t="str">
        <f t="shared" si="178"/>
        <v/>
      </c>
      <c r="R2274" s="34" t="str">
        <f t="shared" si="179"/>
        <v/>
      </c>
    </row>
    <row r="2275" spans="1:18" x14ac:dyDescent="0.35">
      <c r="A2275" s="25">
        <v>2271</v>
      </c>
      <c r="B2275" s="26">
        <f>_xlfn.XLOOKUP(C2275,sales!C:C,scon!B:B,"")</f>
        <v>0</v>
      </c>
      <c r="C2275" s="4"/>
      <c r="D2275" s="26">
        <f>_xlfn.XLOOKUP(C2275,sales!C:C,scon!D:D,"")</f>
        <v>0</v>
      </c>
      <c r="E2275" s="26">
        <f>_xlfn.XLOOKUP(C2275,sales!C:C,scon!E:E,"")</f>
        <v>0</v>
      </c>
      <c r="F2275" s="4"/>
      <c r="G2275" s="27"/>
      <c r="H2275" s="28"/>
      <c r="I2275" s="4"/>
      <c r="J2275" s="35">
        <f>_xlfn.XLOOKUP(C2275,sales!C:C,scon!L:L,"")</f>
        <v>0</v>
      </c>
      <c r="K2275" s="31"/>
      <c r="L2275" s="31"/>
      <c r="M2275" s="33" t="str">
        <f t="shared" si="175"/>
        <v/>
      </c>
      <c r="N2275" s="33" t="str">
        <f t="shared" si="176"/>
        <v/>
      </c>
      <c r="O2275" s="33" t="str">
        <f t="shared" si="177"/>
        <v/>
      </c>
      <c r="P2275" s="4"/>
      <c r="Q2275" s="33" t="str">
        <f t="shared" si="178"/>
        <v/>
      </c>
      <c r="R2275" s="34" t="str">
        <f t="shared" si="179"/>
        <v/>
      </c>
    </row>
    <row r="2276" spans="1:18" x14ac:dyDescent="0.35">
      <c r="A2276" s="25">
        <v>2272</v>
      </c>
      <c r="B2276" s="26">
        <f>_xlfn.XLOOKUP(C2276,sales!C:C,scon!B:B,"")</f>
        <v>0</v>
      </c>
      <c r="C2276" s="4"/>
      <c r="D2276" s="26">
        <f>_xlfn.XLOOKUP(C2276,sales!C:C,scon!D:D,"")</f>
        <v>0</v>
      </c>
      <c r="E2276" s="26">
        <f>_xlfn.XLOOKUP(C2276,sales!C:C,scon!E:E,"")</f>
        <v>0</v>
      </c>
      <c r="F2276" s="4"/>
      <c r="G2276" s="27"/>
      <c r="H2276" s="28"/>
      <c r="I2276" s="4"/>
      <c r="J2276" s="35">
        <f>_xlfn.XLOOKUP(C2276,sales!C:C,scon!L:L,"")</f>
        <v>0</v>
      </c>
      <c r="K2276" s="31"/>
      <c r="L2276" s="31"/>
      <c r="M2276" s="33" t="str">
        <f t="shared" si="175"/>
        <v/>
      </c>
      <c r="N2276" s="33" t="str">
        <f t="shared" si="176"/>
        <v/>
      </c>
      <c r="O2276" s="33" t="str">
        <f t="shared" si="177"/>
        <v/>
      </c>
      <c r="P2276" s="4"/>
      <c r="Q2276" s="33" t="str">
        <f t="shared" si="178"/>
        <v/>
      </c>
      <c r="R2276" s="34" t="str">
        <f t="shared" si="179"/>
        <v/>
      </c>
    </row>
    <row r="2277" spans="1:18" x14ac:dyDescent="0.35">
      <c r="A2277" s="25">
        <v>2273</v>
      </c>
      <c r="B2277" s="26">
        <f>_xlfn.XLOOKUP(C2277,sales!C:C,scon!B:B,"")</f>
        <v>0</v>
      </c>
      <c r="C2277" s="4"/>
      <c r="D2277" s="26">
        <f>_xlfn.XLOOKUP(C2277,sales!C:C,scon!D:D,"")</f>
        <v>0</v>
      </c>
      <c r="E2277" s="26">
        <f>_xlfn.XLOOKUP(C2277,sales!C:C,scon!E:E,"")</f>
        <v>0</v>
      </c>
      <c r="F2277" s="4"/>
      <c r="G2277" s="27"/>
      <c r="H2277" s="28"/>
      <c r="I2277" s="4"/>
      <c r="J2277" s="35">
        <f>_xlfn.XLOOKUP(C2277,sales!C:C,scon!L:L,"")</f>
        <v>0</v>
      </c>
      <c r="K2277" s="31"/>
      <c r="L2277" s="31"/>
      <c r="M2277" s="33" t="str">
        <f t="shared" si="175"/>
        <v/>
      </c>
      <c r="N2277" s="33" t="str">
        <f t="shared" si="176"/>
        <v/>
      </c>
      <c r="O2277" s="33" t="str">
        <f t="shared" si="177"/>
        <v/>
      </c>
      <c r="P2277" s="4"/>
      <c r="Q2277" s="33" t="str">
        <f t="shared" si="178"/>
        <v/>
      </c>
      <c r="R2277" s="34" t="str">
        <f t="shared" si="179"/>
        <v/>
      </c>
    </row>
    <row r="2278" spans="1:18" x14ac:dyDescent="0.35">
      <c r="A2278" s="25">
        <v>2274</v>
      </c>
      <c r="B2278" s="26">
        <f>_xlfn.XLOOKUP(C2278,sales!C:C,scon!B:B,"")</f>
        <v>0</v>
      </c>
      <c r="C2278" s="4"/>
      <c r="D2278" s="26">
        <f>_xlfn.XLOOKUP(C2278,sales!C:C,scon!D:D,"")</f>
        <v>0</v>
      </c>
      <c r="E2278" s="26">
        <f>_xlfn.XLOOKUP(C2278,sales!C:C,scon!E:E,"")</f>
        <v>0</v>
      </c>
      <c r="F2278" s="4"/>
      <c r="G2278" s="27"/>
      <c r="H2278" s="28"/>
      <c r="I2278" s="4"/>
      <c r="J2278" s="35">
        <f>_xlfn.XLOOKUP(C2278,sales!C:C,scon!L:L,"")</f>
        <v>0</v>
      </c>
      <c r="K2278" s="31"/>
      <c r="L2278" s="31"/>
      <c r="M2278" s="33" t="str">
        <f t="shared" si="175"/>
        <v/>
      </c>
      <c r="N2278" s="33" t="str">
        <f t="shared" si="176"/>
        <v/>
      </c>
      <c r="O2278" s="33" t="str">
        <f t="shared" si="177"/>
        <v/>
      </c>
      <c r="P2278" s="4"/>
      <c r="Q2278" s="33" t="str">
        <f t="shared" si="178"/>
        <v/>
      </c>
      <c r="R2278" s="34" t="str">
        <f t="shared" si="179"/>
        <v/>
      </c>
    </row>
    <row r="2279" spans="1:18" x14ac:dyDescent="0.35">
      <c r="A2279" s="25">
        <v>2275</v>
      </c>
      <c r="B2279" s="26">
        <f>_xlfn.XLOOKUP(C2279,sales!C:C,scon!B:B,"")</f>
        <v>0</v>
      </c>
      <c r="C2279" s="4"/>
      <c r="D2279" s="26">
        <f>_xlfn.XLOOKUP(C2279,sales!C:C,scon!D:D,"")</f>
        <v>0</v>
      </c>
      <c r="E2279" s="26">
        <f>_xlfn.XLOOKUP(C2279,sales!C:C,scon!E:E,"")</f>
        <v>0</v>
      </c>
      <c r="F2279" s="4"/>
      <c r="G2279" s="27"/>
      <c r="H2279" s="28"/>
      <c r="I2279" s="4"/>
      <c r="J2279" s="35">
        <f>_xlfn.XLOOKUP(C2279,sales!C:C,scon!L:L,"")</f>
        <v>0</v>
      </c>
      <c r="K2279" s="31"/>
      <c r="L2279" s="31"/>
      <c r="M2279" s="33" t="str">
        <f t="shared" si="175"/>
        <v/>
      </c>
      <c r="N2279" s="33" t="str">
        <f t="shared" si="176"/>
        <v/>
      </c>
      <c r="O2279" s="33" t="str">
        <f t="shared" si="177"/>
        <v/>
      </c>
      <c r="P2279" s="4"/>
      <c r="Q2279" s="33" t="str">
        <f t="shared" si="178"/>
        <v/>
      </c>
      <c r="R2279" s="34" t="str">
        <f t="shared" si="179"/>
        <v/>
      </c>
    </row>
    <row r="2280" spans="1:18" x14ac:dyDescent="0.35">
      <c r="A2280" s="25">
        <v>2276</v>
      </c>
      <c r="B2280" s="26">
        <f>_xlfn.XLOOKUP(C2280,sales!C:C,scon!B:B,"")</f>
        <v>0</v>
      </c>
      <c r="C2280" s="4"/>
      <c r="D2280" s="26">
        <f>_xlfn.XLOOKUP(C2280,sales!C:C,scon!D:D,"")</f>
        <v>0</v>
      </c>
      <c r="E2280" s="26">
        <f>_xlfn.XLOOKUP(C2280,sales!C:C,scon!E:E,"")</f>
        <v>0</v>
      </c>
      <c r="F2280" s="4"/>
      <c r="G2280" s="27"/>
      <c r="H2280" s="28"/>
      <c r="I2280" s="4"/>
      <c r="J2280" s="35">
        <f>_xlfn.XLOOKUP(C2280,sales!C:C,scon!L:L,"")</f>
        <v>0</v>
      </c>
      <c r="K2280" s="31"/>
      <c r="L2280" s="31"/>
      <c r="M2280" s="33" t="str">
        <f t="shared" si="175"/>
        <v/>
      </c>
      <c r="N2280" s="33" t="str">
        <f t="shared" si="176"/>
        <v/>
      </c>
      <c r="O2280" s="33" t="str">
        <f t="shared" si="177"/>
        <v/>
      </c>
      <c r="P2280" s="4"/>
      <c r="Q2280" s="33" t="str">
        <f t="shared" si="178"/>
        <v/>
      </c>
      <c r="R2280" s="34" t="str">
        <f t="shared" si="179"/>
        <v/>
      </c>
    </row>
    <row r="2281" spans="1:18" x14ac:dyDescent="0.35">
      <c r="A2281" s="25">
        <v>2277</v>
      </c>
      <c r="B2281" s="26">
        <f>_xlfn.XLOOKUP(C2281,sales!C:C,scon!B:B,"")</f>
        <v>0</v>
      </c>
      <c r="C2281" s="4"/>
      <c r="D2281" s="26">
        <f>_xlfn.XLOOKUP(C2281,sales!C:C,scon!D:D,"")</f>
        <v>0</v>
      </c>
      <c r="E2281" s="26">
        <f>_xlfn.XLOOKUP(C2281,sales!C:C,scon!E:E,"")</f>
        <v>0</v>
      </c>
      <c r="F2281" s="4"/>
      <c r="G2281" s="27"/>
      <c r="H2281" s="28"/>
      <c r="I2281" s="4"/>
      <c r="J2281" s="35">
        <f>_xlfn.XLOOKUP(C2281,sales!C:C,scon!L:L,"")</f>
        <v>0</v>
      </c>
      <c r="K2281" s="31"/>
      <c r="L2281" s="31"/>
      <c r="M2281" s="33" t="str">
        <f t="shared" si="175"/>
        <v/>
      </c>
      <c r="N2281" s="33" t="str">
        <f t="shared" si="176"/>
        <v/>
      </c>
      <c r="O2281" s="33" t="str">
        <f t="shared" si="177"/>
        <v/>
      </c>
      <c r="P2281" s="4"/>
      <c r="Q2281" s="33" t="str">
        <f t="shared" si="178"/>
        <v/>
      </c>
      <c r="R2281" s="34" t="str">
        <f t="shared" si="179"/>
        <v/>
      </c>
    </row>
    <row r="2282" spans="1:18" x14ac:dyDescent="0.35">
      <c r="A2282" s="25">
        <v>2278</v>
      </c>
      <c r="B2282" s="26">
        <f>_xlfn.XLOOKUP(C2282,sales!C:C,scon!B:B,"")</f>
        <v>0</v>
      </c>
      <c r="C2282" s="4"/>
      <c r="D2282" s="26">
        <f>_xlfn.XLOOKUP(C2282,sales!C:C,scon!D:D,"")</f>
        <v>0</v>
      </c>
      <c r="E2282" s="26">
        <f>_xlfn.XLOOKUP(C2282,sales!C:C,scon!E:E,"")</f>
        <v>0</v>
      </c>
      <c r="F2282" s="4"/>
      <c r="G2282" s="27"/>
      <c r="H2282" s="28"/>
      <c r="I2282" s="4"/>
      <c r="J2282" s="35">
        <f>_xlfn.XLOOKUP(C2282,sales!C:C,scon!L:L,"")</f>
        <v>0</v>
      </c>
      <c r="K2282" s="31"/>
      <c r="L2282" s="31"/>
      <c r="M2282" s="33" t="str">
        <f t="shared" si="175"/>
        <v/>
      </c>
      <c r="N2282" s="33" t="str">
        <f t="shared" si="176"/>
        <v/>
      </c>
      <c r="O2282" s="33" t="str">
        <f t="shared" si="177"/>
        <v/>
      </c>
      <c r="P2282" s="4"/>
      <c r="Q2282" s="33" t="str">
        <f t="shared" si="178"/>
        <v/>
      </c>
      <c r="R2282" s="34" t="str">
        <f t="shared" si="179"/>
        <v/>
      </c>
    </row>
    <row r="2283" spans="1:18" x14ac:dyDescent="0.35">
      <c r="A2283" s="25">
        <v>2279</v>
      </c>
      <c r="B2283" s="26">
        <f>_xlfn.XLOOKUP(C2283,sales!C:C,scon!B:B,"")</f>
        <v>0</v>
      </c>
      <c r="C2283" s="4"/>
      <c r="D2283" s="26">
        <f>_xlfn.XLOOKUP(C2283,sales!C:C,scon!D:D,"")</f>
        <v>0</v>
      </c>
      <c r="E2283" s="26">
        <f>_xlfn.XLOOKUP(C2283,sales!C:C,scon!E:E,"")</f>
        <v>0</v>
      </c>
      <c r="F2283" s="4"/>
      <c r="G2283" s="27"/>
      <c r="H2283" s="28"/>
      <c r="I2283" s="4"/>
      <c r="J2283" s="35">
        <f>_xlfn.XLOOKUP(C2283,sales!C:C,scon!L:L,"")</f>
        <v>0</v>
      </c>
      <c r="K2283" s="31"/>
      <c r="L2283" s="31"/>
      <c r="M2283" s="33" t="str">
        <f t="shared" si="175"/>
        <v/>
      </c>
      <c r="N2283" s="33" t="str">
        <f t="shared" si="176"/>
        <v/>
      </c>
      <c r="O2283" s="33" t="str">
        <f t="shared" si="177"/>
        <v/>
      </c>
      <c r="P2283" s="4"/>
      <c r="Q2283" s="33" t="str">
        <f t="shared" si="178"/>
        <v/>
      </c>
      <c r="R2283" s="34" t="str">
        <f t="shared" si="179"/>
        <v/>
      </c>
    </row>
    <row r="2284" spans="1:18" x14ac:dyDescent="0.35">
      <c r="A2284" s="25">
        <v>2280</v>
      </c>
      <c r="B2284" s="26">
        <f>_xlfn.XLOOKUP(C2284,sales!C:C,scon!B:B,"")</f>
        <v>0</v>
      </c>
      <c r="C2284" s="4"/>
      <c r="D2284" s="26">
        <f>_xlfn.XLOOKUP(C2284,sales!C:C,scon!D:D,"")</f>
        <v>0</v>
      </c>
      <c r="E2284" s="26">
        <f>_xlfn.XLOOKUP(C2284,sales!C:C,scon!E:E,"")</f>
        <v>0</v>
      </c>
      <c r="F2284" s="4"/>
      <c r="G2284" s="27"/>
      <c r="H2284" s="28"/>
      <c r="I2284" s="4"/>
      <c r="J2284" s="35">
        <f>_xlfn.XLOOKUP(C2284,sales!C:C,scon!L:L,"")</f>
        <v>0</v>
      </c>
      <c r="K2284" s="31"/>
      <c r="L2284" s="31"/>
      <c r="M2284" s="33" t="str">
        <f t="shared" si="175"/>
        <v/>
      </c>
      <c r="N2284" s="33" t="str">
        <f t="shared" si="176"/>
        <v/>
      </c>
      <c r="O2284" s="33" t="str">
        <f t="shared" si="177"/>
        <v/>
      </c>
      <c r="P2284" s="4"/>
      <c r="Q2284" s="33" t="str">
        <f t="shared" si="178"/>
        <v/>
      </c>
      <c r="R2284" s="34" t="str">
        <f t="shared" si="179"/>
        <v/>
      </c>
    </row>
    <row r="2285" spans="1:18" x14ac:dyDescent="0.35">
      <c r="A2285" s="25">
        <v>2281</v>
      </c>
      <c r="B2285" s="26">
        <f>_xlfn.XLOOKUP(C2285,sales!C:C,scon!B:B,"")</f>
        <v>0</v>
      </c>
      <c r="C2285" s="4"/>
      <c r="D2285" s="26">
        <f>_xlfn.XLOOKUP(C2285,sales!C:C,scon!D:D,"")</f>
        <v>0</v>
      </c>
      <c r="E2285" s="26">
        <f>_xlfn.XLOOKUP(C2285,sales!C:C,scon!E:E,"")</f>
        <v>0</v>
      </c>
      <c r="F2285" s="4"/>
      <c r="G2285" s="27"/>
      <c r="H2285" s="28"/>
      <c r="I2285" s="4"/>
      <c r="J2285" s="35">
        <f>_xlfn.XLOOKUP(C2285,sales!C:C,scon!L:L,"")</f>
        <v>0</v>
      </c>
      <c r="K2285" s="31"/>
      <c r="L2285" s="31"/>
      <c r="M2285" s="33" t="str">
        <f t="shared" si="175"/>
        <v/>
      </c>
      <c r="N2285" s="33" t="str">
        <f t="shared" si="176"/>
        <v/>
      </c>
      <c r="O2285" s="33" t="str">
        <f t="shared" si="177"/>
        <v/>
      </c>
      <c r="P2285" s="4"/>
      <c r="Q2285" s="33" t="str">
        <f t="shared" si="178"/>
        <v/>
      </c>
      <c r="R2285" s="34" t="str">
        <f t="shared" si="179"/>
        <v/>
      </c>
    </row>
    <row r="2286" spans="1:18" x14ac:dyDescent="0.35">
      <c r="A2286" s="25">
        <v>2282</v>
      </c>
      <c r="B2286" s="26">
        <f>_xlfn.XLOOKUP(C2286,sales!C:C,scon!B:B,"")</f>
        <v>0</v>
      </c>
      <c r="C2286" s="4"/>
      <c r="D2286" s="26">
        <f>_xlfn.XLOOKUP(C2286,sales!C:C,scon!D:D,"")</f>
        <v>0</v>
      </c>
      <c r="E2286" s="26">
        <f>_xlfn.XLOOKUP(C2286,sales!C:C,scon!E:E,"")</f>
        <v>0</v>
      </c>
      <c r="F2286" s="4"/>
      <c r="G2286" s="27"/>
      <c r="H2286" s="28"/>
      <c r="I2286" s="4"/>
      <c r="J2286" s="35">
        <f>_xlfn.XLOOKUP(C2286,sales!C:C,scon!L:L,"")</f>
        <v>0</v>
      </c>
      <c r="K2286" s="31"/>
      <c r="L2286" s="31"/>
      <c r="M2286" s="33" t="str">
        <f t="shared" si="175"/>
        <v/>
      </c>
      <c r="N2286" s="33" t="str">
        <f t="shared" si="176"/>
        <v/>
      </c>
      <c r="O2286" s="33" t="str">
        <f t="shared" si="177"/>
        <v/>
      </c>
      <c r="P2286" s="4"/>
      <c r="Q2286" s="33" t="str">
        <f t="shared" si="178"/>
        <v/>
      </c>
      <c r="R2286" s="34" t="str">
        <f t="shared" si="179"/>
        <v/>
      </c>
    </row>
    <row r="2287" spans="1:18" x14ac:dyDescent="0.35">
      <c r="A2287" s="25">
        <v>2283</v>
      </c>
      <c r="B2287" s="26">
        <f>_xlfn.XLOOKUP(C2287,sales!C:C,scon!B:B,"")</f>
        <v>0</v>
      </c>
      <c r="C2287" s="4"/>
      <c r="D2287" s="26">
        <f>_xlfn.XLOOKUP(C2287,sales!C:C,scon!D:D,"")</f>
        <v>0</v>
      </c>
      <c r="E2287" s="26">
        <f>_xlfn.XLOOKUP(C2287,sales!C:C,scon!E:E,"")</f>
        <v>0</v>
      </c>
      <c r="F2287" s="4"/>
      <c r="G2287" s="27"/>
      <c r="H2287" s="28"/>
      <c r="I2287" s="4"/>
      <c r="J2287" s="35">
        <f>_xlfn.XLOOKUP(C2287,sales!C:C,scon!L:L,"")</f>
        <v>0</v>
      </c>
      <c r="K2287" s="31"/>
      <c r="L2287" s="31"/>
      <c r="M2287" s="33" t="str">
        <f t="shared" si="175"/>
        <v/>
      </c>
      <c r="N2287" s="33" t="str">
        <f t="shared" si="176"/>
        <v/>
      </c>
      <c r="O2287" s="33" t="str">
        <f t="shared" si="177"/>
        <v/>
      </c>
      <c r="P2287" s="4"/>
      <c r="Q2287" s="33" t="str">
        <f t="shared" si="178"/>
        <v/>
      </c>
      <c r="R2287" s="34" t="str">
        <f t="shared" si="179"/>
        <v/>
      </c>
    </row>
    <row r="2288" spans="1:18" x14ac:dyDescent="0.35">
      <c r="A2288" s="25">
        <v>2284</v>
      </c>
      <c r="B2288" s="26">
        <f>_xlfn.XLOOKUP(C2288,sales!C:C,scon!B:B,"")</f>
        <v>0</v>
      </c>
      <c r="C2288" s="4"/>
      <c r="D2288" s="26">
        <f>_xlfn.XLOOKUP(C2288,sales!C:C,scon!D:D,"")</f>
        <v>0</v>
      </c>
      <c r="E2288" s="26">
        <f>_xlfn.XLOOKUP(C2288,sales!C:C,scon!E:E,"")</f>
        <v>0</v>
      </c>
      <c r="F2288" s="4"/>
      <c r="G2288" s="27"/>
      <c r="H2288" s="28"/>
      <c r="I2288" s="4"/>
      <c r="J2288" s="35">
        <f>_xlfn.XLOOKUP(C2288,sales!C:C,scon!L:L,"")</f>
        <v>0</v>
      </c>
      <c r="K2288" s="31"/>
      <c r="L2288" s="31"/>
      <c r="M2288" s="33" t="str">
        <f t="shared" si="175"/>
        <v/>
      </c>
      <c r="N2288" s="33" t="str">
        <f t="shared" si="176"/>
        <v/>
      </c>
      <c r="O2288" s="33" t="str">
        <f t="shared" si="177"/>
        <v/>
      </c>
      <c r="P2288" s="4"/>
      <c r="Q2288" s="33" t="str">
        <f t="shared" si="178"/>
        <v/>
      </c>
      <c r="R2288" s="34" t="str">
        <f t="shared" si="179"/>
        <v/>
      </c>
    </row>
    <row r="2289" spans="1:18" x14ac:dyDescent="0.35">
      <c r="A2289" s="25">
        <v>2285</v>
      </c>
      <c r="B2289" s="26">
        <f>_xlfn.XLOOKUP(C2289,sales!C:C,scon!B:B,"")</f>
        <v>0</v>
      </c>
      <c r="C2289" s="4"/>
      <c r="D2289" s="26">
        <f>_xlfn.XLOOKUP(C2289,sales!C:C,scon!D:D,"")</f>
        <v>0</v>
      </c>
      <c r="E2289" s="26">
        <f>_xlfn.XLOOKUP(C2289,sales!C:C,scon!E:E,"")</f>
        <v>0</v>
      </c>
      <c r="F2289" s="4"/>
      <c r="G2289" s="27"/>
      <c r="H2289" s="28"/>
      <c r="I2289" s="4"/>
      <c r="J2289" s="35">
        <f>_xlfn.XLOOKUP(C2289,sales!C:C,scon!L:L,"")</f>
        <v>0</v>
      </c>
      <c r="K2289" s="31"/>
      <c r="L2289" s="31"/>
      <c r="M2289" s="33" t="str">
        <f t="shared" si="175"/>
        <v/>
      </c>
      <c r="N2289" s="33" t="str">
        <f t="shared" si="176"/>
        <v/>
      </c>
      <c r="O2289" s="33" t="str">
        <f t="shared" si="177"/>
        <v/>
      </c>
      <c r="P2289" s="4"/>
      <c r="Q2289" s="33" t="str">
        <f t="shared" si="178"/>
        <v/>
      </c>
      <c r="R2289" s="34" t="str">
        <f t="shared" si="179"/>
        <v/>
      </c>
    </row>
    <row r="2290" spans="1:18" x14ac:dyDescent="0.35">
      <c r="A2290" s="25">
        <v>2286</v>
      </c>
      <c r="B2290" s="26">
        <f>_xlfn.XLOOKUP(C2290,sales!C:C,scon!B:B,"")</f>
        <v>0</v>
      </c>
      <c r="C2290" s="4"/>
      <c r="D2290" s="26">
        <f>_xlfn.XLOOKUP(C2290,sales!C:C,scon!D:D,"")</f>
        <v>0</v>
      </c>
      <c r="E2290" s="26">
        <f>_xlfn.XLOOKUP(C2290,sales!C:C,scon!E:E,"")</f>
        <v>0</v>
      </c>
      <c r="F2290" s="4"/>
      <c r="G2290" s="27"/>
      <c r="H2290" s="28"/>
      <c r="I2290" s="4"/>
      <c r="J2290" s="35">
        <f>_xlfn.XLOOKUP(C2290,sales!C:C,scon!L:L,"")</f>
        <v>0</v>
      </c>
      <c r="K2290" s="31"/>
      <c r="L2290" s="31"/>
      <c r="M2290" s="33" t="str">
        <f t="shared" si="175"/>
        <v/>
      </c>
      <c r="N2290" s="33" t="str">
        <f t="shared" si="176"/>
        <v/>
      </c>
      <c r="O2290" s="33" t="str">
        <f t="shared" si="177"/>
        <v/>
      </c>
      <c r="P2290" s="4"/>
      <c r="Q2290" s="33" t="str">
        <f t="shared" si="178"/>
        <v/>
      </c>
      <c r="R2290" s="34" t="str">
        <f t="shared" si="179"/>
        <v/>
      </c>
    </row>
    <row r="2291" spans="1:18" x14ac:dyDescent="0.35">
      <c r="A2291" s="25">
        <v>2287</v>
      </c>
      <c r="B2291" s="26">
        <f>_xlfn.XLOOKUP(C2291,sales!C:C,scon!B:B,"")</f>
        <v>0</v>
      </c>
      <c r="C2291" s="4"/>
      <c r="D2291" s="26">
        <f>_xlfn.XLOOKUP(C2291,sales!C:C,scon!D:D,"")</f>
        <v>0</v>
      </c>
      <c r="E2291" s="26">
        <f>_xlfn.XLOOKUP(C2291,sales!C:C,scon!E:E,"")</f>
        <v>0</v>
      </c>
      <c r="F2291" s="4"/>
      <c r="G2291" s="27"/>
      <c r="H2291" s="28"/>
      <c r="I2291" s="4"/>
      <c r="J2291" s="35">
        <f>_xlfn.XLOOKUP(C2291,sales!C:C,scon!L:L,"")</f>
        <v>0</v>
      </c>
      <c r="K2291" s="31"/>
      <c r="L2291" s="31"/>
      <c r="M2291" s="33" t="str">
        <f t="shared" si="175"/>
        <v/>
      </c>
      <c r="N2291" s="33" t="str">
        <f t="shared" si="176"/>
        <v/>
      </c>
      <c r="O2291" s="33" t="str">
        <f t="shared" si="177"/>
        <v/>
      </c>
      <c r="P2291" s="4"/>
      <c r="Q2291" s="33" t="str">
        <f t="shared" si="178"/>
        <v/>
      </c>
      <c r="R2291" s="34" t="str">
        <f t="shared" si="179"/>
        <v/>
      </c>
    </row>
    <row r="2292" spans="1:18" x14ac:dyDescent="0.35">
      <c r="A2292" s="25">
        <v>2288</v>
      </c>
      <c r="B2292" s="26">
        <f>_xlfn.XLOOKUP(C2292,sales!C:C,scon!B:B,"")</f>
        <v>0</v>
      </c>
      <c r="C2292" s="4"/>
      <c r="D2292" s="26">
        <f>_xlfn.XLOOKUP(C2292,sales!C:C,scon!D:D,"")</f>
        <v>0</v>
      </c>
      <c r="E2292" s="26">
        <f>_xlfn.XLOOKUP(C2292,sales!C:C,scon!E:E,"")</f>
        <v>0</v>
      </c>
      <c r="F2292" s="4"/>
      <c r="G2292" s="27"/>
      <c r="H2292" s="28"/>
      <c r="I2292" s="4"/>
      <c r="J2292" s="35">
        <f>_xlfn.XLOOKUP(C2292,sales!C:C,scon!L:L,"")</f>
        <v>0</v>
      </c>
      <c r="K2292" s="31"/>
      <c r="L2292" s="31"/>
      <c r="M2292" s="33" t="str">
        <f t="shared" si="175"/>
        <v/>
      </c>
      <c r="N2292" s="33" t="str">
        <f t="shared" si="176"/>
        <v/>
      </c>
      <c r="O2292" s="33" t="str">
        <f t="shared" si="177"/>
        <v/>
      </c>
      <c r="P2292" s="4"/>
      <c r="Q2292" s="33" t="str">
        <f t="shared" si="178"/>
        <v/>
      </c>
      <c r="R2292" s="34" t="str">
        <f t="shared" si="179"/>
        <v/>
      </c>
    </row>
    <row r="2293" spans="1:18" x14ac:dyDescent="0.35">
      <c r="A2293" s="25">
        <v>2289</v>
      </c>
      <c r="B2293" s="26">
        <f>_xlfn.XLOOKUP(C2293,sales!C:C,scon!B:B,"")</f>
        <v>0</v>
      </c>
      <c r="C2293" s="4"/>
      <c r="D2293" s="26">
        <f>_xlfn.XLOOKUP(C2293,sales!C:C,scon!D:D,"")</f>
        <v>0</v>
      </c>
      <c r="E2293" s="26">
        <f>_xlfn.XLOOKUP(C2293,sales!C:C,scon!E:E,"")</f>
        <v>0</v>
      </c>
      <c r="F2293" s="4"/>
      <c r="G2293" s="27"/>
      <c r="H2293" s="28"/>
      <c r="I2293" s="4"/>
      <c r="J2293" s="35">
        <f>_xlfn.XLOOKUP(C2293,sales!C:C,scon!L:L,"")</f>
        <v>0</v>
      </c>
      <c r="K2293" s="31"/>
      <c r="L2293" s="31"/>
      <c r="M2293" s="33" t="str">
        <f t="shared" si="175"/>
        <v/>
      </c>
      <c r="N2293" s="33" t="str">
        <f t="shared" si="176"/>
        <v/>
      </c>
      <c r="O2293" s="33" t="str">
        <f t="shared" si="177"/>
        <v/>
      </c>
      <c r="P2293" s="4"/>
      <c r="Q2293" s="33" t="str">
        <f t="shared" si="178"/>
        <v/>
      </c>
      <c r="R2293" s="34" t="str">
        <f t="shared" si="179"/>
        <v/>
      </c>
    </row>
    <row r="2294" spans="1:18" x14ac:dyDescent="0.35">
      <c r="A2294" s="25">
        <v>2290</v>
      </c>
      <c r="B2294" s="26">
        <f>_xlfn.XLOOKUP(C2294,sales!C:C,scon!B:B,"")</f>
        <v>0</v>
      </c>
      <c r="C2294" s="4"/>
      <c r="D2294" s="26">
        <f>_xlfn.XLOOKUP(C2294,sales!C:C,scon!D:D,"")</f>
        <v>0</v>
      </c>
      <c r="E2294" s="26">
        <f>_xlfn.XLOOKUP(C2294,sales!C:C,scon!E:E,"")</f>
        <v>0</v>
      </c>
      <c r="F2294" s="4"/>
      <c r="G2294" s="27"/>
      <c r="H2294" s="28"/>
      <c r="I2294" s="4"/>
      <c r="J2294" s="35">
        <f>_xlfn.XLOOKUP(C2294,sales!C:C,scon!L:L,"")</f>
        <v>0</v>
      </c>
      <c r="K2294" s="31"/>
      <c r="L2294" s="31"/>
      <c r="M2294" s="33" t="str">
        <f t="shared" si="175"/>
        <v/>
      </c>
      <c r="N2294" s="33" t="str">
        <f t="shared" si="176"/>
        <v/>
      </c>
      <c r="O2294" s="33" t="str">
        <f t="shared" si="177"/>
        <v/>
      </c>
      <c r="P2294" s="4"/>
      <c r="Q2294" s="33" t="str">
        <f t="shared" si="178"/>
        <v/>
      </c>
      <c r="R2294" s="34" t="str">
        <f t="shared" si="179"/>
        <v/>
      </c>
    </row>
    <row r="2295" spans="1:18" x14ac:dyDescent="0.35">
      <c r="A2295" s="25">
        <v>2291</v>
      </c>
      <c r="B2295" s="26">
        <f>_xlfn.XLOOKUP(C2295,sales!C:C,scon!B:B,"")</f>
        <v>0</v>
      </c>
      <c r="C2295" s="4"/>
      <c r="D2295" s="26">
        <f>_xlfn.XLOOKUP(C2295,sales!C:C,scon!D:D,"")</f>
        <v>0</v>
      </c>
      <c r="E2295" s="26">
        <f>_xlfn.XLOOKUP(C2295,sales!C:C,scon!E:E,"")</f>
        <v>0</v>
      </c>
      <c r="F2295" s="4"/>
      <c r="G2295" s="27"/>
      <c r="H2295" s="28"/>
      <c r="I2295" s="4"/>
      <c r="J2295" s="35">
        <f>_xlfn.XLOOKUP(C2295,sales!C:C,scon!L:L,"")</f>
        <v>0</v>
      </c>
      <c r="K2295" s="31"/>
      <c r="L2295" s="31"/>
      <c r="M2295" s="33" t="str">
        <f t="shared" si="175"/>
        <v/>
      </c>
      <c r="N2295" s="33" t="str">
        <f t="shared" si="176"/>
        <v/>
      </c>
      <c r="O2295" s="33" t="str">
        <f t="shared" si="177"/>
        <v/>
      </c>
      <c r="P2295" s="4"/>
      <c r="Q2295" s="33" t="str">
        <f t="shared" si="178"/>
        <v/>
      </c>
      <c r="R2295" s="34" t="str">
        <f t="shared" si="179"/>
        <v/>
      </c>
    </row>
    <row r="2296" spans="1:18" x14ac:dyDescent="0.35">
      <c r="A2296" s="25">
        <v>2292</v>
      </c>
      <c r="B2296" s="26">
        <f>_xlfn.XLOOKUP(C2296,sales!C:C,scon!B:B,"")</f>
        <v>0</v>
      </c>
      <c r="C2296" s="4"/>
      <c r="D2296" s="26">
        <f>_xlfn.XLOOKUP(C2296,sales!C:C,scon!D:D,"")</f>
        <v>0</v>
      </c>
      <c r="E2296" s="26">
        <f>_xlfn.XLOOKUP(C2296,sales!C:C,scon!E:E,"")</f>
        <v>0</v>
      </c>
      <c r="F2296" s="4"/>
      <c r="G2296" s="27"/>
      <c r="H2296" s="28"/>
      <c r="I2296" s="4"/>
      <c r="J2296" s="35">
        <f>_xlfn.XLOOKUP(C2296,sales!C:C,scon!L:L,"")</f>
        <v>0</v>
      </c>
      <c r="K2296" s="31"/>
      <c r="L2296" s="31"/>
      <c r="M2296" s="33" t="str">
        <f t="shared" si="175"/>
        <v/>
      </c>
      <c r="N2296" s="33" t="str">
        <f t="shared" si="176"/>
        <v/>
      </c>
      <c r="O2296" s="33" t="str">
        <f t="shared" si="177"/>
        <v/>
      </c>
      <c r="P2296" s="4"/>
      <c r="Q2296" s="33" t="str">
        <f t="shared" si="178"/>
        <v/>
      </c>
      <c r="R2296" s="34" t="str">
        <f t="shared" si="179"/>
        <v/>
      </c>
    </row>
    <row r="2297" spans="1:18" x14ac:dyDescent="0.35">
      <c r="A2297" s="25">
        <v>2293</v>
      </c>
      <c r="B2297" s="26">
        <f>_xlfn.XLOOKUP(C2297,sales!C:C,scon!B:B,"")</f>
        <v>0</v>
      </c>
      <c r="C2297" s="4"/>
      <c r="D2297" s="26">
        <f>_xlfn.XLOOKUP(C2297,sales!C:C,scon!D:D,"")</f>
        <v>0</v>
      </c>
      <c r="E2297" s="26">
        <f>_xlfn.XLOOKUP(C2297,sales!C:C,scon!E:E,"")</f>
        <v>0</v>
      </c>
      <c r="F2297" s="4"/>
      <c r="G2297" s="27"/>
      <c r="H2297" s="28"/>
      <c r="I2297" s="4"/>
      <c r="J2297" s="35">
        <f>_xlfn.XLOOKUP(C2297,sales!C:C,scon!L:L,"")</f>
        <v>0</v>
      </c>
      <c r="K2297" s="31"/>
      <c r="L2297" s="31"/>
      <c r="M2297" s="33" t="str">
        <f t="shared" si="175"/>
        <v/>
      </c>
      <c r="N2297" s="33" t="str">
        <f t="shared" si="176"/>
        <v/>
      </c>
      <c r="O2297" s="33" t="str">
        <f t="shared" si="177"/>
        <v/>
      </c>
      <c r="P2297" s="4"/>
      <c r="Q2297" s="33" t="str">
        <f t="shared" si="178"/>
        <v/>
      </c>
      <c r="R2297" s="34" t="str">
        <f t="shared" si="179"/>
        <v/>
      </c>
    </row>
    <row r="2298" spans="1:18" x14ac:dyDescent="0.35">
      <c r="A2298" s="25">
        <v>2294</v>
      </c>
      <c r="B2298" s="26">
        <f>_xlfn.XLOOKUP(C2298,sales!C:C,scon!B:B,"")</f>
        <v>0</v>
      </c>
      <c r="C2298" s="4"/>
      <c r="D2298" s="26">
        <f>_xlfn.XLOOKUP(C2298,sales!C:C,scon!D:D,"")</f>
        <v>0</v>
      </c>
      <c r="E2298" s="26">
        <f>_xlfn.XLOOKUP(C2298,sales!C:C,scon!E:E,"")</f>
        <v>0</v>
      </c>
      <c r="F2298" s="4"/>
      <c r="G2298" s="27"/>
      <c r="H2298" s="28"/>
      <c r="I2298" s="4"/>
      <c r="J2298" s="35">
        <f>_xlfn.XLOOKUP(C2298,sales!C:C,scon!L:L,"")</f>
        <v>0</v>
      </c>
      <c r="K2298" s="31"/>
      <c r="L2298" s="31"/>
      <c r="M2298" s="33" t="str">
        <f t="shared" si="175"/>
        <v/>
      </c>
      <c r="N2298" s="33" t="str">
        <f t="shared" si="176"/>
        <v/>
      </c>
      <c r="O2298" s="33" t="str">
        <f t="shared" si="177"/>
        <v/>
      </c>
      <c r="P2298" s="4"/>
      <c r="Q2298" s="33" t="str">
        <f t="shared" si="178"/>
        <v/>
      </c>
      <c r="R2298" s="34" t="str">
        <f t="shared" si="179"/>
        <v/>
      </c>
    </row>
    <row r="2299" spans="1:18" x14ac:dyDescent="0.35">
      <c r="A2299" s="25">
        <v>2295</v>
      </c>
      <c r="B2299" s="26">
        <f>_xlfn.XLOOKUP(C2299,sales!C:C,scon!B:B,"")</f>
        <v>0</v>
      </c>
      <c r="C2299" s="4"/>
      <c r="D2299" s="26">
        <f>_xlfn.XLOOKUP(C2299,sales!C:C,scon!D:D,"")</f>
        <v>0</v>
      </c>
      <c r="E2299" s="26">
        <f>_xlfn.XLOOKUP(C2299,sales!C:C,scon!E:E,"")</f>
        <v>0</v>
      </c>
      <c r="F2299" s="4"/>
      <c r="G2299" s="27"/>
      <c r="H2299" s="28"/>
      <c r="I2299" s="4"/>
      <c r="J2299" s="35">
        <f>_xlfn.XLOOKUP(C2299,sales!C:C,scon!L:L,"")</f>
        <v>0</v>
      </c>
      <c r="K2299" s="31"/>
      <c r="L2299" s="31"/>
      <c r="M2299" s="33" t="str">
        <f t="shared" si="175"/>
        <v/>
      </c>
      <c r="N2299" s="33" t="str">
        <f t="shared" si="176"/>
        <v/>
      </c>
      <c r="O2299" s="33" t="str">
        <f t="shared" si="177"/>
        <v/>
      </c>
      <c r="P2299" s="4"/>
      <c r="Q2299" s="33" t="str">
        <f t="shared" si="178"/>
        <v/>
      </c>
      <c r="R2299" s="34" t="str">
        <f t="shared" si="179"/>
        <v/>
      </c>
    </row>
    <row r="2300" spans="1:18" x14ac:dyDescent="0.35">
      <c r="A2300" s="25">
        <v>2296</v>
      </c>
      <c r="B2300" s="26">
        <f>_xlfn.XLOOKUP(C2300,sales!C:C,scon!B:B,"")</f>
        <v>0</v>
      </c>
      <c r="C2300" s="4"/>
      <c r="D2300" s="26">
        <f>_xlfn.XLOOKUP(C2300,sales!C:C,scon!D:D,"")</f>
        <v>0</v>
      </c>
      <c r="E2300" s="26">
        <f>_xlfn.XLOOKUP(C2300,sales!C:C,scon!E:E,"")</f>
        <v>0</v>
      </c>
      <c r="F2300" s="4"/>
      <c r="G2300" s="27"/>
      <c r="H2300" s="28"/>
      <c r="I2300" s="4"/>
      <c r="J2300" s="35">
        <f>_xlfn.XLOOKUP(C2300,sales!C:C,scon!L:L,"")</f>
        <v>0</v>
      </c>
      <c r="K2300" s="31"/>
      <c r="L2300" s="31"/>
      <c r="M2300" s="33" t="str">
        <f t="shared" si="175"/>
        <v/>
      </c>
      <c r="N2300" s="33" t="str">
        <f t="shared" si="176"/>
        <v/>
      </c>
      <c r="O2300" s="33" t="str">
        <f t="shared" si="177"/>
        <v/>
      </c>
      <c r="P2300" s="4"/>
      <c r="Q2300" s="33" t="str">
        <f t="shared" si="178"/>
        <v/>
      </c>
      <c r="R2300" s="34" t="str">
        <f t="shared" si="179"/>
        <v/>
      </c>
    </row>
    <row r="2301" spans="1:18" x14ac:dyDescent="0.35">
      <c r="A2301" s="25">
        <v>2297</v>
      </c>
      <c r="B2301" s="26">
        <f>_xlfn.XLOOKUP(C2301,sales!C:C,scon!B:B,"")</f>
        <v>0</v>
      </c>
      <c r="C2301" s="4"/>
      <c r="D2301" s="26">
        <f>_xlfn.XLOOKUP(C2301,sales!C:C,scon!D:D,"")</f>
        <v>0</v>
      </c>
      <c r="E2301" s="26">
        <f>_xlfn.XLOOKUP(C2301,sales!C:C,scon!E:E,"")</f>
        <v>0</v>
      </c>
      <c r="F2301" s="4"/>
      <c r="G2301" s="27"/>
      <c r="H2301" s="28"/>
      <c r="I2301" s="4"/>
      <c r="J2301" s="35">
        <f>_xlfn.XLOOKUP(C2301,sales!C:C,scon!L:L,"")</f>
        <v>0</v>
      </c>
      <c r="K2301" s="31"/>
      <c r="L2301" s="31"/>
      <c r="M2301" s="33" t="str">
        <f t="shared" si="175"/>
        <v/>
      </c>
      <c r="N2301" s="33" t="str">
        <f t="shared" si="176"/>
        <v/>
      </c>
      <c r="O2301" s="33" t="str">
        <f t="shared" si="177"/>
        <v/>
      </c>
      <c r="P2301" s="4"/>
      <c r="Q2301" s="33" t="str">
        <f t="shared" si="178"/>
        <v/>
      </c>
      <c r="R2301" s="34" t="str">
        <f t="shared" si="179"/>
        <v/>
      </c>
    </row>
    <row r="2302" spans="1:18" x14ac:dyDescent="0.35">
      <c r="A2302" s="25">
        <v>2298</v>
      </c>
      <c r="B2302" s="26">
        <f>_xlfn.XLOOKUP(C2302,sales!C:C,scon!B:B,"")</f>
        <v>0</v>
      </c>
      <c r="C2302" s="4"/>
      <c r="D2302" s="26">
        <f>_xlfn.XLOOKUP(C2302,sales!C:C,scon!D:D,"")</f>
        <v>0</v>
      </c>
      <c r="E2302" s="26">
        <f>_xlfn.XLOOKUP(C2302,sales!C:C,scon!E:E,"")</f>
        <v>0</v>
      </c>
      <c r="F2302" s="4"/>
      <c r="G2302" s="27"/>
      <c r="H2302" s="28"/>
      <c r="I2302" s="4"/>
      <c r="J2302" s="35">
        <f>_xlfn.XLOOKUP(C2302,sales!C:C,scon!L:L,"")</f>
        <v>0</v>
      </c>
      <c r="K2302" s="31"/>
      <c r="L2302" s="31"/>
      <c r="M2302" s="33" t="str">
        <f t="shared" si="175"/>
        <v/>
      </c>
      <c r="N2302" s="33" t="str">
        <f t="shared" si="176"/>
        <v/>
      </c>
      <c r="O2302" s="33" t="str">
        <f t="shared" si="177"/>
        <v/>
      </c>
      <c r="P2302" s="4"/>
      <c r="Q2302" s="33" t="str">
        <f t="shared" si="178"/>
        <v/>
      </c>
      <c r="R2302" s="34" t="str">
        <f t="shared" si="179"/>
        <v/>
      </c>
    </row>
    <row r="2303" spans="1:18" x14ac:dyDescent="0.35">
      <c r="A2303" s="25">
        <v>2299</v>
      </c>
      <c r="B2303" s="26">
        <f>_xlfn.XLOOKUP(C2303,sales!C:C,scon!B:B,"")</f>
        <v>0</v>
      </c>
      <c r="C2303" s="4"/>
      <c r="D2303" s="26">
        <f>_xlfn.XLOOKUP(C2303,sales!C:C,scon!D:D,"")</f>
        <v>0</v>
      </c>
      <c r="E2303" s="26">
        <f>_xlfn.XLOOKUP(C2303,sales!C:C,scon!E:E,"")</f>
        <v>0</v>
      </c>
      <c r="F2303" s="4"/>
      <c r="G2303" s="27"/>
      <c r="H2303" s="28"/>
      <c r="I2303" s="4"/>
      <c r="J2303" s="35">
        <f>_xlfn.XLOOKUP(C2303,sales!C:C,scon!L:L,"")</f>
        <v>0</v>
      </c>
      <c r="K2303" s="31"/>
      <c r="L2303" s="31"/>
      <c r="M2303" s="33" t="str">
        <f t="shared" si="175"/>
        <v/>
      </c>
      <c r="N2303" s="33" t="str">
        <f t="shared" si="176"/>
        <v/>
      </c>
      <c r="O2303" s="33" t="str">
        <f t="shared" si="177"/>
        <v/>
      </c>
      <c r="P2303" s="4"/>
      <c r="Q2303" s="33" t="str">
        <f t="shared" si="178"/>
        <v/>
      </c>
      <c r="R2303" s="34" t="str">
        <f t="shared" si="179"/>
        <v/>
      </c>
    </row>
    <row r="2304" spans="1:18" x14ac:dyDescent="0.35">
      <c r="A2304" s="25">
        <v>2300</v>
      </c>
      <c r="B2304" s="26">
        <f>_xlfn.XLOOKUP(C2304,sales!C:C,scon!B:B,"")</f>
        <v>0</v>
      </c>
      <c r="C2304" s="4"/>
      <c r="D2304" s="26">
        <f>_xlfn.XLOOKUP(C2304,sales!C:C,scon!D:D,"")</f>
        <v>0</v>
      </c>
      <c r="E2304" s="26">
        <f>_xlfn.XLOOKUP(C2304,sales!C:C,scon!E:E,"")</f>
        <v>0</v>
      </c>
      <c r="F2304" s="4"/>
      <c r="G2304" s="27"/>
      <c r="H2304" s="28"/>
      <c r="I2304" s="4"/>
      <c r="J2304" s="35">
        <f>_xlfn.XLOOKUP(C2304,sales!C:C,scon!L:L,"")</f>
        <v>0</v>
      </c>
      <c r="K2304" s="31"/>
      <c r="L2304" s="31"/>
      <c r="M2304" s="33" t="str">
        <f t="shared" si="175"/>
        <v/>
      </c>
      <c r="N2304" s="33" t="str">
        <f t="shared" si="176"/>
        <v/>
      </c>
      <c r="O2304" s="33" t="str">
        <f t="shared" si="177"/>
        <v/>
      </c>
      <c r="P2304" s="4"/>
      <c r="Q2304" s="33" t="str">
        <f t="shared" si="178"/>
        <v/>
      </c>
      <c r="R2304" s="34" t="str">
        <f t="shared" si="179"/>
        <v/>
      </c>
    </row>
    <row r="2305" spans="1:18" x14ac:dyDescent="0.35">
      <c r="A2305" s="25">
        <v>2301</v>
      </c>
      <c r="B2305" s="26">
        <f>_xlfn.XLOOKUP(C2305,sales!C:C,scon!B:B,"")</f>
        <v>0</v>
      </c>
      <c r="C2305" s="4"/>
      <c r="D2305" s="26">
        <f>_xlfn.XLOOKUP(C2305,sales!C:C,scon!D:D,"")</f>
        <v>0</v>
      </c>
      <c r="E2305" s="26">
        <f>_xlfn.XLOOKUP(C2305,sales!C:C,scon!E:E,"")</f>
        <v>0</v>
      </c>
      <c r="F2305" s="4"/>
      <c r="G2305" s="27"/>
      <c r="H2305" s="28"/>
      <c r="I2305" s="4"/>
      <c r="J2305" s="35">
        <f>_xlfn.XLOOKUP(C2305,sales!C:C,scon!L:L,"")</f>
        <v>0</v>
      </c>
      <c r="K2305" s="31"/>
      <c r="L2305" s="31"/>
      <c r="M2305" s="33" t="str">
        <f t="shared" si="175"/>
        <v/>
      </c>
      <c r="N2305" s="33" t="str">
        <f t="shared" si="176"/>
        <v/>
      </c>
      <c r="O2305" s="33" t="str">
        <f t="shared" si="177"/>
        <v/>
      </c>
      <c r="P2305" s="4"/>
      <c r="Q2305" s="33" t="str">
        <f t="shared" si="178"/>
        <v/>
      </c>
      <c r="R2305" s="34" t="str">
        <f t="shared" si="179"/>
        <v/>
      </c>
    </row>
    <row r="2306" spans="1:18" x14ac:dyDescent="0.35">
      <c r="A2306" s="25">
        <v>2302</v>
      </c>
      <c r="B2306" s="26">
        <f>_xlfn.XLOOKUP(C2306,sales!C:C,scon!B:B,"")</f>
        <v>0</v>
      </c>
      <c r="C2306" s="4"/>
      <c r="D2306" s="26">
        <f>_xlfn.XLOOKUP(C2306,sales!C:C,scon!D:D,"")</f>
        <v>0</v>
      </c>
      <c r="E2306" s="26">
        <f>_xlfn.XLOOKUP(C2306,sales!C:C,scon!E:E,"")</f>
        <v>0</v>
      </c>
      <c r="F2306" s="4"/>
      <c r="G2306" s="27"/>
      <c r="H2306" s="28"/>
      <c r="I2306" s="4"/>
      <c r="J2306" s="35">
        <f>_xlfn.XLOOKUP(C2306,sales!C:C,scon!L:L,"")</f>
        <v>0</v>
      </c>
      <c r="K2306" s="31"/>
      <c r="L2306" s="31"/>
      <c r="M2306" s="33" t="str">
        <f t="shared" si="175"/>
        <v/>
      </c>
      <c r="N2306" s="33" t="str">
        <f t="shared" si="176"/>
        <v/>
      </c>
      <c r="O2306" s="33" t="str">
        <f t="shared" si="177"/>
        <v/>
      </c>
      <c r="P2306" s="4"/>
      <c r="Q2306" s="33" t="str">
        <f t="shared" si="178"/>
        <v/>
      </c>
      <c r="R2306" s="34" t="str">
        <f t="shared" si="179"/>
        <v/>
      </c>
    </row>
    <row r="2307" spans="1:18" x14ac:dyDescent="0.35">
      <c r="A2307" s="25">
        <v>2303</v>
      </c>
      <c r="B2307" s="26">
        <f>_xlfn.XLOOKUP(C2307,sales!C:C,scon!B:B,"")</f>
        <v>0</v>
      </c>
      <c r="C2307" s="4"/>
      <c r="D2307" s="26">
        <f>_xlfn.XLOOKUP(C2307,sales!C:C,scon!D:D,"")</f>
        <v>0</v>
      </c>
      <c r="E2307" s="26">
        <f>_xlfn.XLOOKUP(C2307,sales!C:C,scon!E:E,"")</f>
        <v>0</v>
      </c>
      <c r="F2307" s="4"/>
      <c r="G2307" s="27"/>
      <c r="H2307" s="28"/>
      <c r="I2307" s="4"/>
      <c r="J2307" s="35">
        <f>_xlfn.XLOOKUP(C2307,sales!C:C,scon!L:L,"")</f>
        <v>0</v>
      </c>
      <c r="K2307" s="31"/>
      <c r="L2307" s="31"/>
      <c r="M2307" s="33" t="str">
        <f t="shared" si="175"/>
        <v/>
      </c>
      <c r="N2307" s="33" t="str">
        <f t="shared" si="176"/>
        <v/>
      </c>
      <c r="O2307" s="33" t="str">
        <f t="shared" si="177"/>
        <v/>
      </c>
      <c r="P2307" s="4"/>
      <c r="Q2307" s="33" t="str">
        <f t="shared" si="178"/>
        <v/>
      </c>
      <c r="R2307" s="34" t="str">
        <f t="shared" si="179"/>
        <v/>
      </c>
    </row>
    <row r="2308" spans="1:18" x14ac:dyDescent="0.35">
      <c r="A2308" s="25">
        <v>2304</v>
      </c>
      <c r="B2308" s="26">
        <f>_xlfn.XLOOKUP(C2308,sales!C:C,scon!B:B,"")</f>
        <v>0</v>
      </c>
      <c r="C2308" s="4"/>
      <c r="D2308" s="26">
        <f>_xlfn.XLOOKUP(C2308,sales!C:C,scon!D:D,"")</f>
        <v>0</v>
      </c>
      <c r="E2308" s="26">
        <f>_xlfn.XLOOKUP(C2308,sales!C:C,scon!E:E,"")</f>
        <v>0</v>
      </c>
      <c r="F2308" s="4"/>
      <c r="G2308" s="27"/>
      <c r="H2308" s="28"/>
      <c r="I2308" s="4"/>
      <c r="J2308" s="35">
        <f>_xlfn.XLOOKUP(C2308,sales!C:C,scon!L:L,"")</f>
        <v>0</v>
      </c>
      <c r="K2308" s="31"/>
      <c r="L2308" s="31"/>
      <c r="M2308" s="33" t="str">
        <f t="shared" si="175"/>
        <v/>
      </c>
      <c r="N2308" s="33" t="str">
        <f t="shared" si="176"/>
        <v/>
      </c>
      <c r="O2308" s="33" t="str">
        <f t="shared" si="177"/>
        <v/>
      </c>
      <c r="P2308" s="4"/>
      <c r="Q2308" s="33" t="str">
        <f t="shared" si="178"/>
        <v/>
      </c>
      <c r="R2308" s="34" t="str">
        <f t="shared" si="179"/>
        <v/>
      </c>
    </row>
    <row r="2309" spans="1:18" x14ac:dyDescent="0.35">
      <c r="A2309" s="25">
        <v>2305</v>
      </c>
      <c r="B2309" s="26">
        <f>_xlfn.XLOOKUP(C2309,sales!C:C,scon!B:B,"")</f>
        <v>0</v>
      </c>
      <c r="C2309" s="4"/>
      <c r="D2309" s="26">
        <f>_xlfn.XLOOKUP(C2309,sales!C:C,scon!D:D,"")</f>
        <v>0</v>
      </c>
      <c r="E2309" s="26">
        <f>_xlfn.XLOOKUP(C2309,sales!C:C,scon!E:E,"")</f>
        <v>0</v>
      </c>
      <c r="F2309" s="4"/>
      <c r="G2309" s="27"/>
      <c r="H2309" s="28"/>
      <c r="I2309" s="4"/>
      <c r="J2309" s="35">
        <f>_xlfn.XLOOKUP(C2309,sales!C:C,scon!L:L,"")</f>
        <v>0</v>
      </c>
      <c r="K2309" s="31"/>
      <c r="L2309" s="31"/>
      <c r="M2309" s="33" t="str">
        <f t="shared" ref="M2309:M2372" si="180">IF(I2309="","",J2309*I2309)</f>
        <v/>
      </c>
      <c r="N2309" s="33" t="str">
        <f t="shared" ref="N2309:N2372" si="181">IF(K2309="","",M2309 * K2309)</f>
        <v/>
      </c>
      <c r="O2309" s="33" t="str">
        <f t="shared" ref="O2309:O2372" si="182">IF(K2309="","",M2309 + N2309)</f>
        <v/>
      </c>
      <c r="P2309" s="4"/>
      <c r="Q2309" s="33" t="str">
        <f t="shared" ref="Q2309:Q2372" si="183">IF(L2309&amp;K2309="","",M2309 * L2309)</f>
        <v/>
      </c>
      <c r="R2309" s="34" t="str">
        <f t="shared" si="179"/>
        <v/>
      </c>
    </row>
    <row r="2310" spans="1:18" x14ac:dyDescent="0.35">
      <c r="A2310" s="25">
        <v>2306</v>
      </c>
      <c r="B2310" s="26">
        <f>_xlfn.XLOOKUP(C2310,sales!C:C,scon!B:B,"")</f>
        <v>0</v>
      </c>
      <c r="C2310" s="4"/>
      <c r="D2310" s="26">
        <f>_xlfn.XLOOKUP(C2310,sales!C:C,scon!D:D,"")</f>
        <v>0</v>
      </c>
      <c r="E2310" s="26">
        <f>_xlfn.XLOOKUP(C2310,sales!C:C,scon!E:E,"")</f>
        <v>0</v>
      </c>
      <c r="F2310" s="4"/>
      <c r="G2310" s="27"/>
      <c r="H2310" s="28"/>
      <c r="I2310" s="4"/>
      <c r="J2310" s="35">
        <f>_xlfn.XLOOKUP(C2310,sales!C:C,scon!L:L,"")</f>
        <v>0</v>
      </c>
      <c r="K2310" s="31"/>
      <c r="L2310" s="31"/>
      <c r="M2310" s="33" t="str">
        <f t="shared" si="180"/>
        <v/>
      </c>
      <c r="N2310" s="33" t="str">
        <f t="shared" si="181"/>
        <v/>
      </c>
      <c r="O2310" s="33" t="str">
        <f t="shared" si="182"/>
        <v/>
      </c>
      <c r="P2310" s="4"/>
      <c r="Q2310" s="33" t="str">
        <f t="shared" si="183"/>
        <v/>
      </c>
      <c r="R2310" s="34" t="str">
        <f t="shared" ref="R2310:R2373" si="184">IF(M2310="","",O2310-P2310-Q2310)</f>
        <v/>
      </c>
    </row>
    <row r="2311" spans="1:18" x14ac:dyDescent="0.35">
      <c r="A2311" s="25">
        <v>2307</v>
      </c>
      <c r="B2311" s="26">
        <f>_xlfn.XLOOKUP(C2311,sales!C:C,scon!B:B,"")</f>
        <v>0</v>
      </c>
      <c r="C2311" s="4"/>
      <c r="D2311" s="26">
        <f>_xlfn.XLOOKUP(C2311,sales!C:C,scon!D:D,"")</f>
        <v>0</v>
      </c>
      <c r="E2311" s="26">
        <f>_xlfn.XLOOKUP(C2311,sales!C:C,scon!E:E,"")</f>
        <v>0</v>
      </c>
      <c r="F2311" s="4"/>
      <c r="G2311" s="27"/>
      <c r="H2311" s="28"/>
      <c r="I2311" s="4"/>
      <c r="J2311" s="35">
        <f>_xlfn.XLOOKUP(C2311,sales!C:C,scon!L:L,"")</f>
        <v>0</v>
      </c>
      <c r="K2311" s="31"/>
      <c r="L2311" s="31"/>
      <c r="M2311" s="33" t="str">
        <f t="shared" si="180"/>
        <v/>
      </c>
      <c r="N2311" s="33" t="str">
        <f t="shared" si="181"/>
        <v/>
      </c>
      <c r="O2311" s="33" t="str">
        <f t="shared" si="182"/>
        <v/>
      </c>
      <c r="P2311" s="4"/>
      <c r="Q2311" s="33" t="str">
        <f t="shared" si="183"/>
        <v/>
      </c>
      <c r="R2311" s="34" t="str">
        <f t="shared" si="184"/>
        <v/>
      </c>
    </row>
    <row r="2312" spans="1:18" x14ac:dyDescent="0.35">
      <c r="A2312" s="25">
        <v>2308</v>
      </c>
      <c r="B2312" s="26">
        <f>_xlfn.XLOOKUP(C2312,sales!C:C,scon!B:B,"")</f>
        <v>0</v>
      </c>
      <c r="C2312" s="4"/>
      <c r="D2312" s="26">
        <f>_xlfn.XLOOKUP(C2312,sales!C:C,scon!D:D,"")</f>
        <v>0</v>
      </c>
      <c r="E2312" s="26">
        <f>_xlfn.XLOOKUP(C2312,sales!C:C,scon!E:E,"")</f>
        <v>0</v>
      </c>
      <c r="F2312" s="4"/>
      <c r="G2312" s="27"/>
      <c r="H2312" s="28"/>
      <c r="I2312" s="4"/>
      <c r="J2312" s="35">
        <f>_xlfn.XLOOKUP(C2312,sales!C:C,scon!L:L,"")</f>
        <v>0</v>
      </c>
      <c r="K2312" s="31"/>
      <c r="L2312" s="31"/>
      <c r="M2312" s="33" t="str">
        <f t="shared" si="180"/>
        <v/>
      </c>
      <c r="N2312" s="33" t="str">
        <f t="shared" si="181"/>
        <v/>
      </c>
      <c r="O2312" s="33" t="str">
        <f t="shared" si="182"/>
        <v/>
      </c>
      <c r="P2312" s="4"/>
      <c r="Q2312" s="33" t="str">
        <f t="shared" si="183"/>
        <v/>
      </c>
      <c r="R2312" s="34" t="str">
        <f t="shared" si="184"/>
        <v/>
      </c>
    </row>
    <row r="2313" spans="1:18" x14ac:dyDescent="0.35">
      <c r="A2313" s="25">
        <v>2309</v>
      </c>
      <c r="B2313" s="26">
        <f>_xlfn.XLOOKUP(C2313,sales!C:C,scon!B:B,"")</f>
        <v>0</v>
      </c>
      <c r="C2313" s="4"/>
      <c r="D2313" s="26">
        <f>_xlfn.XLOOKUP(C2313,sales!C:C,scon!D:D,"")</f>
        <v>0</v>
      </c>
      <c r="E2313" s="26">
        <f>_xlfn.XLOOKUP(C2313,sales!C:C,scon!E:E,"")</f>
        <v>0</v>
      </c>
      <c r="F2313" s="4"/>
      <c r="G2313" s="27"/>
      <c r="H2313" s="28"/>
      <c r="I2313" s="4"/>
      <c r="J2313" s="35">
        <f>_xlfn.XLOOKUP(C2313,sales!C:C,scon!L:L,"")</f>
        <v>0</v>
      </c>
      <c r="K2313" s="31"/>
      <c r="L2313" s="31"/>
      <c r="M2313" s="33" t="str">
        <f t="shared" si="180"/>
        <v/>
      </c>
      <c r="N2313" s="33" t="str">
        <f t="shared" si="181"/>
        <v/>
      </c>
      <c r="O2313" s="33" t="str">
        <f t="shared" si="182"/>
        <v/>
      </c>
      <c r="P2313" s="4"/>
      <c r="Q2313" s="33" t="str">
        <f t="shared" si="183"/>
        <v/>
      </c>
      <c r="R2313" s="34" t="str">
        <f t="shared" si="184"/>
        <v/>
      </c>
    </row>
    <row r="2314" spans="1:18" x14ac:dyDescent="0.35">
      <c r="A2314" s="25">
        <v>2310</v>
      </c>
      <c r="B2314" s="26">
        <f>_xlfn.XLOOKUP(C2314,sales!C:C,scon!B:B,"")</f>
        <v>0</v>
      </c>
      <c r="C2314" s="4"/>
      <c r="D2314" s="26">
        <f>_xlfn.XLOOKUP(C2314,sales!C:C,scon!D:D,"")</f>
        <v>0</v>
      </c>
      <c r="E2314" s="26">
        <f>_xlfn.XLOOKUP(C2314,sales!C:C,scon!E:E,"")</f>
        <v>0</v>
      </c>
      <c r="F2314" s="4"/>
      <c r="G2314" s="27"/>
      <c r="H2314" s="28"/>
      <c r="I2314" s="4"/>
      <c r="J2314" s="35">
        <f>_xlfn.XLOOKUP(C2314,sales!C:C,scon!L:L,"")</f>
        <v>0</v>
      </c>
      <c r="K2314" s="31"/>
      <c r="L2314" s="31"/>
      <c r="M2314" s="33" t="str">
        <f t="shared" si="180"/>
        <v/>
      </c>
      <c r="N2314" s="33" t="str">
        <f t="shared" si="181"/>
        <v/>
      </c>
      <c r="O2314" s="33" t="str">
        <f t="shared" si="182"/>
        <v/>
      </c>
      <c r="P2314" s="4"/>
      <c r="Q2314" s="33" t="str">
        <f t="shared" si="183"/>
        <v/>
      </c>
      <c r="R2314" s="34" t="str">
        <f t="shared" si="184"/>
        <v/>
      </c>
    </row>
    <row r="2315" spans="1:18" x14ac:dyDescent="0.35">
      <c r="A2315" s="25">
        <v>2311</v>
      </c>
      <c r="B2315" s="26">
        <f>_xlfn.XLOOKUP(C2315,sales!C:C,scon!B:B,"")</f>
        <v>0</v>
      </c>
      <c r="C2315" s="4"/>
      <c r="D2315" s="26">
        <f>_xlfn.XLOOKUP(C2315,sales!C:C,scon!D:D,"")</f>
        <v>0</v>
      </c>
      <c r="E2315" s="26">
        <f>_xlfn.XLOOKUP(C2315,sales!C:C,scon!E:E,"")</f>
        <v>0</v>
      </c>
      <c r="F2315" s="4"/>
      <c r="G2315" s="27"/>
      <c r="H2315" s="28"/>
      <c r="I2315" s="4"/>
      <c r="J2315" s="35">
        <f>_xlfn.XLOOKUP(C2315,sales!C:C,scon!L:L,"")</f>
        <v>0</v>
      </c>
      <c r="K2315" s="31"/>
      <c r="L2315" s="31"/>
      <c r="M2315" s="33" t="str">
        <f t="shared" si="180"/>
        <v/>
      </c>
      <c r="N2315" s="33" t="str">
        <f t="shared" si="181"/>
        <v/>
      </c>
      <c r="O2315" s="33" t="str">
        <f t="shared" si="182"/>
        <v/>
      </c>
      <c r="P2315" s="4"/>
      <c r="Q2315" s="33" t="str">
        <f t="shared" si="183"/>
        <v/>
      </c>
      <c r="R2315" s="34" t="str">
        <f t="shared" si="184"/>
        <v/>
      </c>
    </row>
    <row r="2316" spans="1:18" x14ac:dyDescent="0.35">
      <c r="A2316" s="25">
        <v>2312</v>
      </c>
      <c r="B2316" s="26">
        <f>_xlfn.XLOOKUP(C2316,sales!C:C,scon!B:B,"")</f>
        <v>0</v>
      </c>
      <c r="C2316" s="4"/>
      <c r="D2316" s="26">
        <f>_xlfn.XLOOKUP(C2316,sales!C:C,scon!D:D,"")</f>
        <v>0</v>
      </c>
      <c r="E2316" s="26">
        <f>_xlfn.XLOOKUP(C2316,sales!C:C,scon!E:E,"")</f>
        <v>0</v>
      </c>
      <c r="F2316" s="4"/>
      <c r="G2316" s="27"/>
      <c r="H2316" s="28"/>
      <c r="I2316" s="4"/>
      <c r="J2316" s="35">
        <f>_xlfn.XLOOKUP(C2316,sales!C:C,scon!L:L,"")</f>
        <v>0</v>
      </c>
      <c r="K2316" s="31"/>
      <c r="L2316" s="31"/>
      <c r="M2316" s="33" t="str">
        <f t="shared" si="180"/>
        <v/>
      </c>
      <c r="N2316" s="33" t="str">
        <f t="shared" si="181"/>
        <v/>
      </c>
      <c r="O2316" s="33" t="str">
        <f t="shared" si="182"/>
        <v/>
      </c>
      <c r="P2316" s="4"/>
      <c r="Q2316" s="33" t="str">
        <f t="shared" si="183"/>
        <v/>
      </c>
      <c r="R2316" s="34" t="str">
        <f t="shared" si="184"/>
        <v/>
      </c>
    </row>
    <row r="2317" spans="1:18" x14ac:dyDescent="0.35">
      <c r="A2317" s="25">
        <v>2313</v>
      </c>
      <c r="B2317" s="26">
        <f>_xlfn.XLOOKUP(C2317,sales!C:C,scon!B:B,"")</f>
        <v>0</v>
      </c>
      <c r="C2317" s="4"/>
      <c r="D2317" s="26">
        <f>_xlfn.XLOOKUP(C2317,sales!C:C,scon!D:D,"")</f>
        <v>0</v>
      </c>
      <c r="E2317" s="26">
        <f>_xlfn.XLOOKUP(C2317,sales!C:C,scon!E:E,"")</f>
        <v>0</v>
      </c>
      <c r="F2317" s="4"/>
      <c r="G2317" s="27"/>
      <c r="H2317" s="28"/>
      <c r="I2317" s="4"/>
      <c r="J2317" s="35">
        <f>_xlfn.XLOOKUP(C2317,sales!C:C,scon!L:L,"")</f>
        <v>0</v>
      </c>
      <c r="K2317" s="31"/>
      <c r="L2317" s="31"/>
      <c r="M2317" s="33" t="str">
        <f t="shared" si="180"/>
        <v/>
      </c>
      <c r="N2317" s="33" t="str">
        <f t="shared" si="181"/>
        <v/>
      </c>
      <c r="O2317" s="33" t="str">
        <f t="shared" si="182"/>
        <v/>
      </c>
      <c r="P2317" s="4"/>
      <c r="Q2317" s="33" t="str">
        <f t="shared" si="183"/>
        <v/>
      </c>
      <c r="R2317" s="34" t="str">
        <f t="shared" si="184"/>
        <v/>
      </c>
    </row>
    <row r="2318" spans="1:18" x14ac:dyDescent="0.35">
      <c r="A2318" s="25">
        <v>2314</v>
      </c>
      <c r="B2318" s="26">
        <f>_xlfn.XLOOKUP(C2318,sales!C:C,scon!B:B,"")</f>
        <v>0</v>
      </c>
      <c r="C2318" s="4"/>
      <c r="D2318" s="26">
        <f>_xlfn.XLOOKUP(C2318,sales!C:C,scon!D:D,"")</f>
        <v>0</v>
      </c>
      <c r="E2318" s="26">
        <f>_xlfn.XLOOKUP(C2318,sales!C:C,scon!E:E,"")</f>
        <v>0</v>
      </c>
      <c r="F2318" s="4"/>
      <c r="G2318" s="27"/>
      <c r="H2318" s="28"/>
      <c r="I2318" s="4"/>
      <c r="J2318" s="35">
        <f>_xlfn.XLOOKUP(C2318,sales!C:C,scon!L:L,"")</f>
        <v>0</v>
      </c>
      <c r="K2318" s="31"/>
      <c r="L2318" s="31"/>
      <c r="M2318" s="33" t="str">
        <f t="shared" si="180"/>
        <v/>
      </c>
      <c r="N2318" s="33" t="str">
        <f t="shared" si="181"/>
        <v/>
      </c>
      <c r="O2318" s="33" t="str">
        <f t="shared" si="182"/>
        <v/>
      </c>
      <c r="P2318" s="4"/>
      <c r="Q2318" s="33" t="str">
        <f t="shared" si="183"/>
        <v/>
      </c>
      <c r="R2318" s="34" t="str">
        <f t="shared" si="184"/>
        <v/>
      </c>
    </row>
    <row r="2319" spans="1:18" x14ac:dyDescent="0.35">
      <c r="A2319" s="25">
        <v>2315</v>
      </c>
      <c r="B2319" s="26">
        <f>_xlfn.XLOOKUP(C2319,sales!C:C,scon!B:B,"")</f>
        <v>0</v>
      </c>
      <c r="C2319" s="4"/>
      <c r="D2319" s="26">
        <f>_xlfn.XLOOKUP(C2319,sales!C:C,scon!D:D,"")</f>
        <v>0</v>
      </c>
      <c r="E2319" s="26">
        <f>_xlfn.XLOOKUP(C2319,sales!C:C,scon!E:E,"")</f>
        <v>0</v>
      </c>
      <c r="F2319" s="4"/>
      <c r="G2319" s="27"/>
      <c r="H2319" s="28"/>
      <c r="I2319" s="4"/>
      <c r="J2319" s="35">
        <f>_xlfn.XLOOKUP(C2319,sales!C:C,scon!L:L,"")</f>
        <v>0</v>
      </c>
      <c r="K2319" s="31"/>
      <c r="L2319" s="31"/>
      <c r="M2319" s="33" t="str">
        <f t="shared" si="180"/>
        <v/>
      </c>
      <c r="N2319" s="33" t="str">
        <f t="shared" si="181"/>
        <v/>
      </c>
      <c r="O2319" s="33" t="str">
        <f t="shared" si="182"/>
        <v/>
      </c>
      <c r="P2319" s="4"/>
      <c r="Q2319" s="33" t="str">
        <f t="shared" si="183"/>
        <v/>
      </c>
      <c r="R2319" s="34" t="str">
        <f t="shared" si="184"/>
        <v/>
      </c>
    </row>
    <row r="2320" spans="1:18" x14ac:dyDescent="0.35">
      <c r="A2320" s="25">
        <v>2316</v>
      </c>
      <c r="B2320" s="26">
        <f>_xlfn.XLOOKUP(C2320,sales!C:C,scon!B:B,"")</f>
        <v>0</v>
      </c>
      <c r="C2320" s="4"/>
      <c r="D2320" s="26">
        <f>_xlfn.XLOOKUP(C2320,sales!C:C,scon!D:D,"")</f>
        <v>0</v>
      </c>
      <c r="E2320" s="26">
        <f>_xlfn.XLOOKUP(C2320,sales!C:C,scon!E:E,"")</f>
        <v>0</v>
      </c>
      <c r="F2320" s="4"/>
      <c r="G2320" s="27"/>
      <c r="H2320" s="28"/>
      <c r="I2320" s="4"/>
      <c r="J2320" s="35">
        <f>_xlfn.XLOOKUP(C2320,sales!C:C,scon!L:L,"")</f>
        <v>0</v>
      </c>
      <c r="K2320" s="31"/>
      <c r="L2320" s="31"/>
      <c r="M2320" s="33" t="str">
        <f t="shared" si="180"/>
        <v/>
      </c>
      <c r="N2320" s="33" t="str">
        <f t="shared" si="181"/>
        <v/>
      </c>
      <c r="O2320" s="33" t="str">
        <f t="shared" si="182"/>
        <v/>
      </c>
      <c r="P2320" s="4"/>
      <c r="Q2320" s="33" t="str">
        <f t="shared" si="183"/>
        <v/>
      </c>
      <c r="R2320" s="34" t="str">
        <f t="shared" si="184"/>
        <v/>
      </c>
    </row>
    <row r="2321" spans="1:18" x14ac:dyDescent="0.35">
      <c r="A2321" s="25">
        <v>2317</v>
      </c>
      <c r="B2321" s="26">
        <f>_xlfn.XLOOKUP(C2321,sales!C:C,scon!B:B,"")</f>
        <v>0</v>
      </c>
      <c r="C2321" s="4"/>
      <c r="D2321" s="26">
        <f>_xlfn.XLOOKUP(C2321,sales!C:C,scon!D:D,"")</f>
        <v>0</v>
      </c>
      <c r="E2321" s="26">
        <f>_xlfn.XLOOKUP(C2321,sales!C:C,scon!E:E,"")</f>
        <v>0</v>
      </c>
      <c r="F2321" s="4"/>
      <c r="G2321" s="27"/>
      <c r="H2321" s="28"/>
      <c r="I2321" s="4"/>
      <c r="J2321" s="35">
        <f>_xlfn.XLOOKUP(C2321,sales!C:C,scon!L:L,"")</f>
        <v>0</v>
      </c>
      <c r="K2321" s="31"/>
      <c r="L2321" s="31"/>
      <c r="M2321" s="33" t="str">
        <f t="shared" si="180"/>
        <v/>
      </c>
      <c r="N2321" s="33" t="str">
        <f t="shared" si="181"/>
        <v/>
      </c>
      <c r="O2321" s="33" t="str">
        <f t="shared" si="182"/>
        <v/>
      </c>
      <c r="P2321" s="4"/>
      <c r="Q2321" s="33" t="str">
        <f t="shared" si="183"/>
        <v/>
      </c>
      <c r="R2321" s="34" t="str">
        <f t="shared" si="184"/>
        <v/>
      </c>
    </row>
    <row r="2322" spans="1:18" x14ac:dyDescent="0.35">
      <c r="A2322" s="25">
        <v>2318</v>
      </c>
      <c r="B2322" s="26">
        <f>_xlfn.XLOOKUP(C2322,sales!C:C,scon!B:B,"")</f>
        <v>0</v>
      </c>
      <c r="C2322" s="4"/>
      <c r="D2322" s="26">
        <f>_xlfn.XLOOKUP(C2322,sales!C:C,scon!D:D,"")</f>
        <v>0</v>
      </c>
      <c r="E2322" s="26">
        <f>_xlfn.XLOOKUP(C2322,sales!C:C,scon!E:E,"")</f>
        <v>0</v>
      </c>
      <c r="F2322" s="4"/>
      <c r="G2322" s="27"/>
      <c r="H2322" s="28"/>
      <c r="I2322" s="4"/>
      <c r="J2322" s="35">
        <f>_xlfn.XLOOKUP(C2322,sales!C:C,scon!L:L,"")</f>
        <v>0</v>
      </c>
      <c r="K2322" s="31"/>
      <c r="L2322" s="31"/>
      <c r="M2322" s="33" t="str">
        <f t="shared" si="180"/>
        <v/>
      </c>
      <c r="N2322" s="33" t="str">
        <f t="shared" si="181"/>
        <v/>
      </c>
      <c r="O2322" s="33" t="str">
        <f t="shared" si="182"/>
        <v/>
      </c>
      <c r="P2322" s="4"/>
      <c r="Q2322" s="33" t="str">
        <f t="shared" si="183"/>
        <v/>
      </c>
      <c r="R2322" s="34" t="str">
        <f t="shared" si="184"/>
        <v/>
      </c>
    </row>
    <row r="2323" spans="1:18" x14ac:dyDescent="0.35">
      <c r="A2323" s="25">
        <v>2319</v>
      </c>
      <c r="B2323" s="26">
        <f>_xlfn.XLOOKUP(C2323,sales!C:C,scon!B:B,"")</f>
        <v>0</v>
      </c>
      <c r="C2323" s="4"/>
      <c r="D2323" s="26">
        <f>_xlfn.XLOOKUP(C2323,sales!C:C,scon!D:D,"")</f>
        <v>0</v>
      </c>
      <c r="E2323" s="26">
        <f>_xlfn.XLOOKUP(C2323,sales!C:C,scon!E:E,"")</f>
        <v>0</v>
      </c>
      <c r="F2323" s="4"/>
      <c r="G2323" s="27"/>
      <c r="H2323" s="28"/>
      <c r="I2323" s="4"/>
      <c r="J2323" s="35">
        <f>_xlfn.XLOOKUP(C2323,sales!C:C,scon!L:L,"")</f>
        <v>0</v>
      </c>
      <c r="K2323" s="31"/>
      <c r="L2323" s="31"/>
      <c r="M2323" s="33" t="str">
        <f t="shared" si="180"/>
        <v/>
      </c>
      <c r="N2323" s="33" t="str">
        <f t="shared" si="181"/>
        <v/>
      </c>
      <c r="O2323" s="33" t="str">
        <f t="shared" si="182"/>
        <v/>
      </c>
      <c r="P2323" s="4"/>
      <c r="Q2323" s="33" t="str">
        <f t="shared" si="183"/>
        <v/>
      </c>
      <c r="R2323" s="34" t="str">
        <f t="shared" si="184"/>
        <v/>
      </c>
    </row>
    <row r="2324" spans="1:18" x14ac:dyDescent="0.35">
      <c r="A2324" s="25">
        <v>2320</v>
      </c>
      <c r="B2324" s="26">
        <f>_xlfn.XLOOKUP(C2324,sales!C:C,scon!B:B,"")</f>
        <v>0</v>
      </c>
      <c r="C2324" s="4"/>
      <c r="D2324" s="26">
        <f>_xlfn.XLOOKUP(C2324,sales!C:C,scon!D:D,"")</f>
        <v>0</v>
      </c>
      <c r="E2324" s="26">
        <f>_xlfn.XLOOKUP(C2324,sales!C:C,scon!E:E,"")</f>
        <v>0</v>
      </c>
      <c r="F2324" s="4"/>
      <c r="G2324" s="27"/>
      <c r="H2324" s="28"/>
      <c r="I2324" s="4"/>
      <c r="J2324" s="35">
        <f>_xlfn.XLOOKUP(C2324,sales!C:C,scon!L:L,"")</f>
        <v>0</v>
      </c>
      <c r="K2324" s="31"/>
      <c r="L2324" s="31"/>
      <c r="M2324" s="33" t="str">
        <f t="shared" si="180"/>
        <v/>
      </c>
      <c r="N2324" s="33" t="str">
        <f t="shared" si="181"/>
        <v/>
      </c>
      <c r="O2324" s="33" t="str">
        <f t="shared" si="182"/>
        <v/>
      </c>
      <c r="P2324" s="4"/>
      <c r="Q2324" s="33" t="str">
        <f t="shared" si="183"/>
        <v/>
      </c>
      <c r="R2324" s="34" t="str">
        <f t="shared" si="184"/>
        <v/>
      </c>
    </row>
    <row r="2325" spans="1:18" x14ac:dyDescent="0.35">
      <c r="A2325" s="25">
        <v>2321</v>
      </c>
      <c r="B2325" s="26">
        <f>_xlfn.XLOOKUP(C2325,sales!C:C,scon!B:B,"")</f>
        <v>0</v>
      </c>
      <c r="C2325" s="4"/>
      <c r="D2325" s="26">
        <f>_xlfn.XLOOKUP(C2325,sales!C:C,scon!D:D,"")</f>
        <v>0</v>
      </c>
      <c r="E2325" s="26">
        <f>_xlfn.XLOOKUP(C2325,sales!C:C,scon!E:E,"")</f>
        <v>0</v>
      </c>
      <c r="F2325" s="4"/>
      <c r="G2325" s="27"/>
      <c r="H2325" s="28"/>
      <c r="I2325" s="4"/>
      <c r="J2325" s="35">
        <f>_xlfn.XLOOKUP(C2325,sales!C:C,scon!L:L,"")</f>
        <v>0</v>
      </c>
      <c r="K2325" s="31"/>
      <c r="L2325" s="31"/>
      <c r="M2325" s="33" t="str">
        <f t="shared" si="180"/>
        <v/>
      </c>
      <c r="N2325" s="33" t="str">
        <f t="shared" si="181"/>
        <v/>
      </c>
      <c r="O2325" s="33" t="str">
        <f t="shared" si="182"/>
        <v/>
      </c>
      <c r="P2325" s="4"/>
      <c r="Q2325" s="33" t="str">
        <f t="shared" si="183"/>
        <v/>
      </c>
      <c r="R2325" s="34" t="str">
        <f t="shared" si="184"/>
        <v/>
      </c>
    </row>
    <row r="2326" spans="1:18" x14ac:dyDescent="0.35">
      <c r="A2326" s="25">
        <v>2322</v>
      </c>
      <c r="B2326" s="26">
        <f>_xlfn.XLOOKUP(C2326,sales!C:C,scon!B:B,"")</f>
        <v>0</v>
      </c>
      <c r="C2326" s="4"/>
      <c r="D2326" s="26">
        <f>_xlfn.XLOOKUP(C2326,sales!C:C,scon!D:D,"")</f>
        <v>0</v>
      </c>
      <c r="E2326" s="26">
        <f>_xlfn.XLOOKUP(C2326,sales!C:C,scon!E:E,"")</f>
        <v>0</v>
      </c>
      <c r="F2326" s="4"/>
      <c r="G2326" s="27"/>
      <c r="H2326" s="28"/>
      <c r="I2326" s="4"/>
      <c r="J2326" s="35">
        <f>_xlfn.XLOOKUP(C2326,sales!C:C,scon!L:L,"")</f>
        <v>0</v>
      </c>
      <c r="K2326" s="31"/>
      <c r="L2326" s="31"/>
      <c r="M2326" s="33" t="str">
        <f t="shared" si="180"/>
        <v/>
      </c>
      <c r="N2326" s="33" t="str">
        <f t="shared" si="181"/>
        <v/>
      </c>
      <c r="O2326" s="33" t="str">
        <f t="shared" si="182"/>
        <v/>
      </c>
      <c r="P2326" s="4"/>
      <c r="Q2326" s="33" t="str">
        <f t="shared" si="183"/>
        <v/>
      </c>
      <c r="R2326" s="34" t="str">
        <f t="shared" si="184"/>
        <v/>
      </c>
    </row>
    <row r="2327" spans="1:18" x14ac:dyDescent="0.35">
      <c r="A2327" s="25">
        <v>2323</v>
      </c>
      <c r="B2327" s="26">
        <f>_xlfn.XLOOKUP(C2327,sales!C:C,scon!B:B,"")</f>
        <v>0</v>
      </c>
      <c r="C2327" s="4"/>
      <c r="D2327" s="26">
        <f>_xlfn.XLOOKUP(C2327,sales!C:C,scon!D:D,"")</f>
        <v>0</v>
      </c>
      <c r="E2327" s="26">
        <f>_xlfn.XLOOKUP(C2327,sales!C:C,scon!E:E,"")</f>
        <v>0</v>
      </c>
      <c r="F2327" s="4"/>
      <c r="G2327" s="27"/>
      <c r="H2327" s="28"/>
      <c r="I2327" s="4"/>
      <c r="J2327" s="35">
        <f>_xlfn.XLOOKUP(C2327,sales!C:C,scon!L:L,"")</f>
        <v>0</v>
      </c>
      <c r="K2327" s="31"/>
      <c r="L2327" s="31"/>
      <c r="M2327" s="33" t="str">
        <f t="shared" si="180"/>
        <v/>
      </c>
      <c r="N2327" s="33" t="str">
        <f t="shared" si="181"/>
        <v/>
      </c>
      <c r="O2327" s="33" t="str">
        <f t="shared" si="182"/>
        <v/>
      </c>
      <c r="P2327" s="4"/>
      <c r="Q2327" s="33" t="str">
        <f t="shared" si="183"/>
        <v/>
      </c>
      <c r="R2327" s="34" t="str">
        <f t="shared" si="184"/>
        <v/>
      </c>
    </row>
    <row r="2328" spans="1:18" x14ac:dyDescent="0.35">
      <c r="A2328" s="25">
        <v>2324</v>
      </c>
      <c r="B2328" s="26">
        <f>_xlfn.XLOOKUP(C2328,sales!C:C,scon!B:B,"")</f>
        <v>0</v>
      </c>
      <c r="C2328" s="4"/>
      <c r="D2328" s="26">
        <f>_xlfn.XLOOKUP(C2328,sales!C:C,scon!D:D,"")</f>
        <v>0</v>
      </c>
      <c r="E2328" s="26">
        <f>_xlfn.XLOOKUP(C2328,sales!C:C,scon!E:E,"")</f>
        <v>0</v>
      </c>
      <c r="F2328" s="4"/>
      <c r="G2328" s="27"/>
      <c r="H2328" s="28"/>
      <c r="I2328" s="4"/>
      <c r="J2328" s="35">
        <f>_xlfn.XLOOKUP(C2328,sales!C:C,scon!L:L,"")</f>
        <v>0</v>
      </c>
      <c r="K2328" s="31"/>
      <c r="L2328" s="31"/>
      <c r="M2328" s="33" t="str">
        <f t="shared" si="180"/>
        <v/>
      </c>
      <c r="N2328" s="33" t="str">
        <f t="shared" si="181"/>
        <v/>
      </c>
      <c r="O2328" s="33" t="str">
        <f t="shared" si="182"/>
        <v/>
      </c>
      <c r="P2328" s="4"/>
      <c r="Q2328" s="33" t="str">
        <f t="shared" si="183"/>
        <v/>
      </c>
      <c r="R2328" s="34" t="str">
        <f t="shared" si="184"/>
        <v/>
      </c>
    </row>
    <row r="2329" spans="1:18" x14ac:dyDescent="0.35">
      <c r="A2329" s="25">
        <v>2325</v>
      </c>
      <c r="B2329" s="26">
        <f>_xlfn.XLOOKUP(C2329,sales!C:C,scon!B:B,"")</f>
        <v>0</v>
      </c>
      <c r="C2329" s="4"/>
      <c r="D2329" s="26">
        <f>_xlfn.XLOOKUP(C2329,sales!C:C,scon!D:D,"")</f>
        <v>0</v>
      </c>
      <c r="E2329" s="26">
        <f>_xlfn.XLOOKUP(C2329,sales!C:C,scon!E:E,"")</f>
        <v>0</v>
      </c>
      <c r="F2329" s="4"/>
      <c r="G2329" s="27"/>
      <c r="H2329" s="28"/>
      <c r="I2329" s="4"/>
      <c r="J2329" s="35">
        <f>_xlfn.XLOOKUP(C2329,sales!C:C,scon!L:L,"")</f>
        <v>0</v>
      </c>
      <c r="K2329" s="31"/>
      <c r="L2329" s="31"/>
      <c r="M2329" s="33" t="str">
        <f t="shared" si="180"/>
        <v/>
      </c>
      <c r="N2329" s="33" t="str">
        <f t="shared" si="181"/>
        <v/>
      </c>
      <c r="O2329" s="33" t="str">
        <f t="shared" si="182"/>
        <v/>
      </c>
      <c r="P2329" s="4"/>
      <c r="Q2329" s="33" t="str">
        <f t="shared" si="183"/>
        <v/>
      </c>
      <c r="R2329" s="34" t="str">
        <f t="shared" si="184"/>
        <v/>
      </c>
    </row>
    <row r="2330" spans="1:18" x14ac:dyDescent="0.35">
      <c r="A2330" s="25">
        <v>2326</v>
      </c>
      <c r="B2330" s="26">
        <f>_xlfn.XLOOKUP(C2330,sales!C:C,scon!B:B,"")</f>
        <v>0</v>
      </c>
      <c r="C2330" s="4"/>
      <c r="D2330" s="26">
        <f>_xlfn.XLOOKUP(C2330,sales!C:C,scon!D:D,"")</f>
        <v>0</v>
      </c>
      <c r="E2330" s="26">
        <f>_xlfn.XLOOKUP(C2330,sales!C:C,scon!E:E,"")</f>
        <v>0</v>
      </c>
      <c r="F2330" s="4"/>
      <c r="G2330" s="27"/>
      <c r="H2330" s="28"/>
      <c r="I2330" s="4"/>
      <c r="J2330" s="35">
        <f>_xlfn.XLOOKUP(C2330,sales!C:C,scon!L:L,"")</f>
        <v>0</v>
      </c>
      <c r="K2330" s="31"/>
      <c r="L2330" s="31"/>
      <c r="M2330" s="33" t="str">
        <f t="shared" si="180"/>
        <v/>
      </c>
      <c r="N2330" s="33" t="str">
        <f t="shared" si="181"/>
        <v/>
      </c>
      <c r="O2330" s="33" t="str">
        <f t="shared" si="182"/>
        <v/>
      </c>
      <c r="P2330" s="4"/>
      <c r="Q2330" s="33" t="str">
        <f t="shared" si="183"/>
        <v/>
      </c>
      <c r="R2330" s="34" t="str">
        <f t="shared" si="184"/>
        <v/>
      </c>
    </row>
    <row r="2331" spans="1:18" x14ac:dyDescent="0.35">
      <c r="A2331" s="25">
        <v>2327</v>
      </c>
      <c r="B2331" s="26">
        <f>_xlfn.XLOOKUP(C2331,sales!C:C,scon!B:B,"")</f>
        <v>0</v>
      </c>
      <c r="C2331" s="4"/>
      <c r="D2331" s="26">
        <f>_xlfn.XLOOKUP(C2331,sales!C:C,scon!D:D,"")</f>
        <v>0</v>
      </c>
      <c r="E2331" s="26">
        <f>_xlfn.XLOOKUP(C2331,sales!C:C,scon!E:E,"")</f>
        <v>0</v>
      </c>
      <c r="F2331" s="4"/>
      <c r="G2331" s="27"/>
      <c r="H2331" s="28"/>
      <c r="I2331" s="4"/>
      <c r="J2331" s="35">
        <f>_xlfn.XLOOKUP(C2331,sales!C:C,scon!L:L,"")</f>
        <v>0</v>
      </c>
      <c r="K2331" s="31"/>
      <c r="L2331" s="31"/>
      <c r="M2331" s="33" t="str">
        <f t="shared" si="180"/>
        <v/>
      </c>
      <c r="N2331" s="33" t="str">
        <f t="shared" si="181"/>
        <v/>
      </c>
      <c r="O2331" s="33" t="str">
        <f t="shared" si="182"/>
        <v/>
      </c>
      <c r="P2331" s="4"/>
      <c r="Q2331" s="33" t="str">
        <f t="shared" si="183"/>
        <v/>
      </c>
      <c r="R2331" s="34" t="str">
        <f t="shared" si="184"/>
        <v/>
      </c>
    </row>
    <row r="2332" spans="1:18" x14ac:dyDescent="0.35">
      <c r="A2332" s="25">
        <v>2328</v>
      </c>
      <c r="B2332" s="26">
        <f>_xlfn.XLOOKUP(C2332,sales!C:C,scon!B:B,"")</f>
        <v>0</v>
      </c>
      <c r="C2332" s="4"/>
      <c r="D2332" s="26">
        <f>_xlfn.XLOOKUP(C2332,sales!C:C,scon!D:D,"")</f>
        <v>0</v>
      </c>
      <c r="E2332" s="26">
        <f>_xlfn.XLOOKUP(C2332,sales!C:C,scon!E:E,"")</f>
        <v>0</v>
      </c>
      <c r="F2332" s="4"/>
      <c r="G2332" s="27"/>
      <c r="H2332" s="28"/>
      <c r="I2332" s="4"/>
      <c r="J2332" s="35">
        <f>_xlfn.XLOOKUP(C2332,sales!C:C,scon!L:L,"")</f>
        <v>0</v>
      </c>
      <c r="K2332" s="31"/>
      <c r="L2332" s="31"/>
      <c r="M2332" s="33" t="str">
        <f t="shared" si="180"/>
        <v/>
      </c>
      <c r="N2332" s="33" t="str">
        <f t="shared" si="181"/>
        <v/>
      </c>
      <c r="O2332" s="33" t="str">
        <f t="shared" si="182"/>
        <v/>
      </c>
      <c r="P2332" s="4"/>
      <c r="Q2332" s="33" t="str">
        <f t="shared" si="183"/>
        <v/>
      </c>
      <c r="R2332" s="34" t="str">
        <f t="shared" si="184"/>
        <v/>
      </c>
    </row>
    <row r="2333" spans="1:18" x14ac:dyDescent="0.35">
      <c r="A2333" s="25">
        <v>2329</v>
      </c>
      <c r="B2333" s="26">
        <f>_xlfn.XLOOKUP(C2333,sales!C:C,scon!B:B,"")</f>
        <v>0</v>
      </c>
      <c r="C2333" s="4"/>
      <c r="D2333" s="26">
        <f>_xlfn.XLOOKUP(C2333,sales!C:C,scon!D:D,"")</f>
        <v>0</v>
      </c>
      <c r="E2333" s="26">
        <f>_xlfn.XLOOKUP(C2333,sales!C:C,scon!E:E,"")</f>
        <v>0</v>
      </c>
      <c r="F2333" s="4"/>
      <c r="G2333" s="27"/>
      <c r="H2333" s="28"/>
      <c r="I2333" s="4"/>
      <c r="J2333" s="35">
        <f>_xlfn.XLOOKUP(C2333,sales!C:C,scon!L:L,"")</f>
        <v>0</v>
      </c>
      <c r="K2333" s="31"/>
      <c r="L2333" s="31"/>
      <c r="M2333" s="33" t="str">
        <f t="shared" si="180"/>
        <v/>
      </c>
      <c r="N2333" s="33" t="str">
        <f t="shared" si="181"/>
        <v/>
      </c>
      <c r="O2333" s="33" t="str">
        <f t="shared" si="182"/>
        <v/>
      </c>
      <c r="P2333" s="4"/>
      <c r="Q2333" s="33" t="str">
        <f t="shared" si="183"/>
        <v/>
      </c>
      <c r="R2333" s="34" t="str">
        <f t="shared" si="184"/>
        <v/>
      </c>
    </row>
    <row r="2334" spans="1:18" x14ac:dyDescent="0.35">
      <c r="A2334" s="25">
        <v>2330</v>
      </c>
      <c r="B2334" s="26">
        <f>_xlfn.XLOOKUP(C2334,sales!C:C,scon!B:B,"")</f>
        <v>0</v>
      </c>
      <c r="C2334" s="4"/>
      <c r="D2334" s="26">
        <f>_xlfn.XLOOKUP(C2334,sales!C:C,scon!D:D,"")</f>
        <v>0</v>
      </c>
      <c r="E2334" s="26">
        <f>_xlfn.XLOOKUP(C2334,sales!C:C,scon!E:E,"")</f>
        <v>0</v>
      </c>
      <c r="F2334" s="4"/>
      <c r="G2334" s="27"/>
      <c r="H2334" s="28"/>
      <c r="I2334" s="4"/>
      <c r="J2334" s="35">
        <f>_xlfn.XLOOKUP(C2334,sales!C:C,scon!L:L,"")</f>
        <v>0</v>
      </c>
      <c r="K2334" s="31"/>
      <c r="L2334" s="31"/>
      <c r="M2334" s="33" t="str">
        <f t="shared" si="180"/>
        <v/>
      </c>
      <c r="N2334" s="33" t="str">
        <f t="shared" si="181"/>
        <v/>
      </c>
      <c r="O2334" s="33" t="str">
        <f t="shared" si="182"/>
        <v/>
      </c>
      <c r="P2334" s="4"/>
      <c r="Q2334" s="33" t="str">
        <f t="shared" si="183"/>
        <v/>
      </c>
      <c r="R2334" s="34" t="str">
        <f t="shared" si="184"/>
        <v/>
      </c>
    </row>
    <row r="2335" spans="1:18" x14ac:dyDescent="0.35">
      <c r="A2335" s="25">
        <v>2331</v>
      </c>
      <c r="B2335" s="26">
        <f>_xlfn.XLOOKUP(C2335,sales!C:C,scon!B:B,"")</f>
        <v>0</v>
      </c>
      <c r="C2335" s="4"/>
      <c r="D2335" s="26">
        <f>_xlfn.XLOOKUP(C2335,sales!C:C,scon!D:D,"")</f>
        <v>0</v>
      </c>
      <c r="E2335" s="26">
        <f>_xlfn.XLOOKUP(C2335,sales!C:C,scon!E:E,"")</f>
        <v>0</v>
      </c>
      <c r="F2335" s="4"/>
      <c r="G2335" s="27"/>
      <c r="H2335" s="28"/>
      <c r="I2335" s="4"/>
      <c r="J2335" s="35">
        <f>_xlfn.XLOOKUP(C2335,sales!C:C,scon!L:L,"")</f>
        <v>0</v>
      </c>
      <c r="K2335" s="31"/>
      <c r="L2335" s="31"/>
      <c r="M2335" s="33" t="str">
        <f t="shared" si="180"/>
        <v/>
      </c>
      <c r="N2335" s="33" t="str">
        <f t="shared" si="181"/>
        <v/>
      </c>
      <c r="O2335" s="33" t="str">
        <f t="shared" si="182"/>
        <v/>
      </c>
      <c r="P2335" s="4"/>
      <c r="Q2335" s="33" t="str">
        <f t="shared" si="183"/>
        <v/>
      </c>
      <c r="R2335" s="34" t="str">
        <f t="shared" si="184"/>
        <v/>
      </c>
    </row>
    <row r="2336" spans="1:18" x14ac:dyDescent="0.35">
      <c r="A2336" s="25">
        <v>2332</v>
      </c>
      <c r="B2336" s="26">
        <f>_xlfn.XLOOKUP(C2336,sales!C:C,scon!B:B,"")</f>
        <v>0</v>
      </c>
      <c r="C2336" s="4"/>
      <c r="D2336" s="26">
        <f>_xlfn.XLOOKUP(C2336,sales!C:C,scon!D:D,"")</f>
        <v>0</v>
      </c>
      <c r="E2336" s="26">
        <f>_xlfn.XLOOKUP(C2336,sales!C:C,scon!E:E,"")</f>
        <v>0</v>
      </c>
      <c r="F2336" s="4"/>
      <c r="G2336" s="27"/>
      <c r="H2336" s="28"/>
      <c r="I2336" s="4"/>
      <c r="J2336" s="35">
        <f>_xlfn.XLOOKUP(C2336,sales!C:C,scon!L:L,"")</f>
        <v>0</v>
      </c>
      <c r="K2336" s="31"/>
      <c r="L2336" s="31"/>
      <c r="M2336" s="33" t="str">
        <f t="shared" si="180"/>
        <v/>
      </c>
      <c r="N2336" s="33" t="str">
        <f t="shared" si="181"/>
        <v/>
      </c>
      <c r="O2336" s="33" t="str">
        <f t="shared" si="182"/>
        <v/>
      </c>
      <c r="P2336" s="4"/>
      <c r="Q2336" s="33" t="str">
        <f t="shared" si="183"/>
        <v/>
      </c>
      <c r="R2336" s="34" t="str">
        <f t="shared" si="184"/>
        <v/>
      </c>
    </row>
    <row r="2337" spans="1:18" x14ac:dyDescent="0.35">
      <c r="A2337" s="25">
        <v>2333</v>
      </c>
      <c r="B2337" s="26">
        <f>_xlfn.XLOOKUP(C2337,sales!C:C,scon!B:B,"")</f>
        <v>0</v>
      </c>
      <c r="C2337" s="4"/>
      <c r="D2337" s="26">
        <f>_xlfn.XLOOKUP(C2337,sales!C:C,scon!D:D,"")</f>
        <v>0</v>
      </c>
      <c r="E2337" s="26">
        <f>_xlfn.XLOOKUP(C2337,sales!C:C,scon!E:E,"")</f>
        <v>0</v>
      </c>
      <c r="F2337" s="4"/>
      <c r="G2337" s="27"/>
      <c r="H2337" s="28"/>
      <c r="I2337" s="4"/>
      <c r="J2337" s="35">
        <f>_xlfn.XLOOKUP(C2337,sales!C:C,scon!L:L,"")</f>
        <v>0</v>
      </c>
      <c r="K2337" s="31"/>
      <c r="L2337" s="31"/>
      <c r="M2337" s="33" t="str">
        <f t="shared" si="180"/>
        <v/>
      </c>
      <c r="N2337" s="33" t="str">
        <f t="shared" si="181"/>
        <v/>
      </c>
      <c r="O2337" s="33" t="str">
        <f t="shared" si="182"/>
        <v/>
      </c>
      <c r="P2337" s="4"/>
      <c r="Q2337" s="33" t="str">
        <f t="shared" si="183"/>
        <v/>
      </c>
      <c r="R2337" s="34" t="str">
        <f t="shared" si="184"/>
        <v/>
      </c>
    </row>
    <row r="2338" spans="1:18" x14ac:dyDescent="0.35">
      <c r="A2338" s="25">
        <v>2334</v>
      </c>
      <c r="B2338" s="26">
        <f>_xlfn.XLOOKUP(C2338,sales!C:C,scon!B:B,"")</f>
        <v>0</v>
      </c>
      <c r="C2338" s="4"/>
      <c r="D2338" s="26">
        <f>_xlfn.XLOOKUP(C2338,sales!C:C,scon!D:D,"")</f>
        <v>0</v>
      </c>
      <c r="E2338" s="26">
        <f>_xlfn.XLOOKUP(C2338,sales!C:C,scon!E:E,"")</f>
        <v>0</v>
      </c>
      <c r="F2338" s="4"/>
      <c r="G2338" s="27"/>
      <c r="H2338" s="28"/>
      <c r="I2338" s="4"/>
      <c r="J2338" s="35">
        <f>_xlfn.XLOOKUP(C2338,sales!C:C,scon!L:L,"")</f>
        <v>0</v>
      </c>
      <c r="K2338" s="31"/>
      <c r="L2338" s="31"/>
      <c r="M2338" s="33" t="str">
        <f t="shared" si="180"/>
        <v/>
      </c>
      <c r="N2338" s="33" t="str">
        <f t="shared" si="181"/>
        <v/>
      </c>
      <c r="O2338" s="33" t="str">
        <f t="shared" si="182"/>
        <v/>
      </c>
      <c r="P2338" s="4"/>
      <c r="Q2338" s="33" t="str">
        <f t="shared" si="183"/>
        <v/>
      </c>
      <c r="R2338" s="34" t="str">
        <f t="shared" si="184"/>
        <v/>
      </c>
    </row>
    <row r="2339" spans="1:18" x14ac:dyDescent="0.35">
      <c r="A2339" s="25">
        <v>2335</v>
      </c>
      <c r="B2339" s="26">
        <f>_xlfn.XLOOKUP(C2339,sales!C:C,scon!B:B,"")</f>
        <v>0</v>
      </c>
      <c r="C2339" s="4"/>
      <c r="D2339" s="26">
        <f>_xlfn.XLOOKUP(C2339,sales!C:C,scon!D:D,"")</f>
        <v>0</v>
      </c>
      <c r="E2339" s="26">
        <f>_xlfn.XLOOKUP(C2339,sales!C:C,scon!E:E,"")</f>
        <v>0</v>
      </c>
      <c r="F2339" s="4"/>
      <c r="G2339" s="27"/>
      <c r="H2339" s="28"/>
      <c r="I2339" s="4"/>
      <c r="J2339" s="35">
        <f>_xlfn.XLOOKUP(C2339,sales!C:C,scon!L:L,"")</f>
        <v>0</v>
      </c>
      <c r="K2339" s="31"/>
      <c r="L2339" s="31"/>
      <c r="M2339" s="33" t="str">
        <f t="shared" si="180"/>
        <v/>
      </c>
      <c r="N2339" s="33" t="str">
        <f t="shared" si="181"/>
        <v/>
      </c>
      <c r="O2339" s="33" t="str">
        <f t="shared" si="182"/>
        <v/>
      </c>
      <c r="P2339" s="4"/>
      <c r="Q2339" s="33" t="str">
        <f t="shared" si="183"/>
        <v/>
      </c>
      <c r="R2339" s="34" t="str">
        <f t="shared" si="184"/>
        <v/>
      </c>
    </row>
    <row r="2340" spans="1:18" x14ac:dyDescent="0.35">
      <c r="A2340" s="25">
        <v>2336</v>
      </c>
      <c r="B2340" s="26">
        <f>_xlfn.XLOOKUP(C2340,sales!C:C,scon!B:B,"")</f>
        <v>0</v>
      </c>
      <c r="C2340" s="4"/>
      <c r="D2340" s="26">
        <f>_xlfn.XLOOKUP(C2340,sales!C:C,scon!D:D,"")</f>
        <v>0</v>
      </c>
      <c r="E2340" s="26">
        <f>_xlfn.XLOOKUP(C2340,sales!C:C,scon!E:E,"")</f>
        <v>0</v>
      </c>
      <c r="F2340" s="4"/>
      <c r="G2340" s="27"/>
      <c r="H2340" s="28"/>
      <c r="I2340" s="4"/>
      <c r="J2340" s="35">
        <f>_xlfn.XLOOKUP(C2340,sales!C:C,scon!L:L,"")</f>
        <v>0</v>
      </c>
      <c r="K2340" s="31"/>
      <c r="L2340" s="31"/>
      <c r="M2340" s="33" t="str">
        <f t="shared" si="180"/>
        <v/>
      </c>
      <c r="N2340" s="33" t="str">
        <f t="shared" si="181"/>
        <v/>
      </c>
      <c r="O2340" s="33" t="str">
        <f t="shared" si="182"/>
        <v/>
      </c>
      <c r="P2340" s="4"/>
      <c r="Q2340" s="33" t="str">
        <f t="shared" si="183"/>
        <v/>
      </c>
      <c r="R2340" s="34" t="str">
        <f t="shared" si="184"/>
        <v/>
      </c>
    </row>
    <row r="2341" spans="1:18" x14ac:dyDescent="0.35">
      <c r="A2341" s="25">
        <v>2337</v>
      </c>
      <c r="B2341" s="26">
        <f>_xlfn.XLOOKUP(C2341,sales!C:C,scon!B:B,"")</f>
        <v>0</v>
      </c>
      <c r="C2341" s="4"/>
      <c r="D2341" s="26">
        <f>_xlfn.XLOOKUP(C2341,sales!C:C,scon!D:D,"")</f>
        <v>0</v>
      </c>
      <c r="E2341" s="26">
        <f>_xlfn.XLOOKUP(C2341,sales!C:C,scon!E:E,"")</f>
        <v>0</v>
      </c>
      <c r="F2341" s="4"/>
      <c r="G2341" s="27"/>
      <c r="H2341" s="28"/>
      <c r="I2341" s="4"/>
      <c r="J2341" s="35">
        <f>_xlfn.XLOOKUP(C2341,sales!C:C,scon!L:L,"")</f>
        <v>0</v>
      </c>
      <c r="K2341" s="31"/>
      <c r="L2341" s="31"/>
      <c r="M2341" s="33" t="str">
        <f t="shared" si="180"/>
        <v/>
      </c>
      <c r="N2341" s="33" t="str">
        <f t="shared" si="181"/>
        <v/>
      </c>
      <c r="O2341" s="33" t="str">
        <f t="shared" si="182"/>
        <v/>
      </c>
      <c r="P2341" s="4"/>
      <c r="Q2341" s="33" t="str">
        <f t="shared" si="183"/>
        <v/>
      </c>
      <c r="R2341" s="34" t="str">
        <f t="shared" si="184"/>
        <v/>
      </c>
    </row>
    <row r="2342" spans="1:18" x14ac:dyDescent="0.35">
      <c r="A2342" s="25">
        <v>2338</v>
      </c>
      <c r="B2342" s="26">
        <f>_xlfn.XLOOKUP(C2342,sales!C:C,scon!B:B,"")</f>
        <v>0</v>
      </c>
      <c r="C2342" s="4"/>
      <c r="D2342" s="26">
        <f>_xlfn.XLOOKUP(C2342,sales!C:C,scon!D:D,"")</f>
        <v>0</v>
      </c>
      <c r="E2342" s="26">
        <f>_xlfn.XLOOKUP(C2342,sales!C:C,scon!E:E,"")</f>
        <v>0</v>
      </c>
      <c r="F2342" s="4"/>
      <c r="G2342" s="27"/>
      <c r="H2342" s="28"/>
      <c r="I2342" s="4"/>
      <c r="J2342" s="35">
        <f>_xlfn.XLOOKUP(C2342,sales!C:C,scon!L:L,"")</f>
        <v>0</v>
      </c>
      <c r="K2342" s="31"/>
      <c r="L2342" s="31"/>
      <c r="M2342" s="33" t="str">
        <f t="shared" si="180"/>
        <v/>
      </c>
      <c r="N2342" s="33" t="str">
        <f t="shared" si="181"/>
        <v/>
      </c>
      <c r="O2342" s="33" t="str">
        <f t="shared" si="182"/>
        <v/>
      </c>
      <c r="P2342" s="4"/>
      <c r="Q2342" s="33" t="str">
        <f t="shared" si="183"/>
        <v/>
      </c>
      <c r="R2342" s="34" t="str">
        <f t="shared" si="184"/>
        <v/>
      </c>
    </row>
    <row r="2343" spans="1:18" x14ac:dyDescent="0.35">
      <c r="A2343" s="25">
        <v>2339</v>
      </c>
      <c r="B2343" s="26">
        <f>_xlfn.XLOOKUP(C2343,sales!C:C,scon!B:B,"")</f>
        <v>0</v>
      </c>
      <c r="C2343" s="4"/>
      <c r="D2343" s="26">
        <f>_xlfn.XLOOKUP(C2343,sales!C:C,scon!D:D,"")</f>
        <v>0</v>
      </c>
      <c r="E2343" s="26">
        <f>_xlfn.XLOOKUP(C2343,sales!C:C,scon!E:E,"")</f>
        <v>0</v>
      </c>
      <c r="F2343" s="4"/>
      <c r="G2343" s="27"/>
      <c r="H2343" s="28"/>
      <c r="I2343" s="4"/>
      <c r="J2343" s="35">
        <f>_xlfn.XLOOKUP(C2343,sales!C:C,scon!L:L,"")</f>
        <v>0</v>
      </c>
      <c r="K2343" s="31"/>
      <c r="L2343" s="31"/>
      <c r="M2343" s="33" t="str">
        <f t="shared" si="180"/>
        <v/>
      </c>
      <c r="N2343" s="33" t="str">
        <f t="shared" si="181"/>
        <v/>
      </c>
      <c r="O2343" s="33" t="str">
        <f t="shared" si="182"/>
        <v/>
      </c>
      <c r="P2343" s="4"/>
      <c r="Q2343" s="33" t="str">
        <f t="shared" si="183"/>
        <v/>
      </c>
      <c r="R2343" s="34" t="str">
        <f t="shared" si="184"/>
        <v/>
      </c>
    </row>
    <row r="2344" spans="1:18" x14ac:dyDescent="0.35">
      <c r="A2344" s="25">
        <v>2340</v>
      </c>
      <c r="B2344" s="26">
        <f>_xlfn.XLOOKUP(C2344,sales!C:C,scon!B:B,"")</f>
        <v>0</v>
      </c>
      <c r="C2344" s="4"/>
      <c r="D2344" s="26">
        <f>_xlfn.XLOOKUP(C2344,sales!C:C,scon!D:D,"")</f>
        <v>0</v>
      </c>
      <c r="E2344" s="26">
        <f>_xlfn.XLOOKUP(C2344,sales!C:C,scon!E:E,"")</f>
        <v>0</v>
      </c>
      <c r="F2344" s="4"/>
      <c r="G2344" s="27"/>
      <c r="H2344" s="28"/>
      <c r="I2344" s="4"/>
      <c r="J2344" s="35">
        <f>_xlfn.XLOOKUP(C2344,sales!C:C,scon!L:L,"")</f>
        <v>0</v>
      </c>
      <c r="K2344" s="31"/>
      <c r="L2344" s="31"/>
      <c r="M2344" s="33" t="str">
        <f t="shared" si="180"/>
        <v/>
      </c>
      <c r="N2344" s="33" t="str">
        <f t="shared" si="181"/>
        <v/>
      </c>
      <c r="O2344" s="33" t="str">
        <f t="shared" si="182"/>
        <v/>
      </c>
      <c r="P2344" s="4"/>
      <c r="Q2344" s="33" t="str">
        <f t="shared" si="183"/>
        <v/>
      </c>
      <c r="R2344" s="34" t="str">
        <f t="shared" si="184"/>
        <v/>
      </c>
    </row>
    <row r="2345" spans="1:18" x14ac:dyDescent="0.35">
      <c r="A2345" s="25">
        <v>2341</v>
      </c>
      <c r="B2345" s="26">
        <f>_xlfn.XLOOKUP(C2345,sales!C:C,scon!B:B,"")</f>
        <v>0</v>
      </c>
      <c r="C2345" s="4"/>
      <c r="D2345" s="26">
        <f>_xlfn.XLOOKUP(C2345,sales!C:C,scon!D:D,"")</f>
        <v>0</v>
      </c>
      <c r="E2345" s="26">
        <f>_xlfn.XLOOKUP(C2345,sales!C:C,scon!E:E,"")</f>
        <v>0</v>
      </c>
      <c r="F2345" s="4"/>
      <c r="G2345" s="27"/>
      <c r="H2345" s="28"/>
      <c r="I2345" s="4"/>
      <c r="J2345" s="35">
        <f>_xlfn.XLOOKUP(C2345,sales!C:C,scon!L:L,"")</f>
        <v>0</v>
      </c>
      <c r="K2345" s="31"/>
      <c r="L2345" s="31"/>
      <c r="M2345" s="33" t="str">
        <f t="shared" si="180"/>
        <v/>
      </c>
      <c r="N2345" s="33" t="str">
        <f t="shared" si="181"/>
        <v/>
      </c>
      <c r="O2345" s="33" t="str">
        <f t="shared" si="182"/>
        <v/>
      </c>
      <c r="P2345" s="4"/>
      <c r="Q2345" s="33" t="str">
        <f t="shared" si="183"/>
        <v/>
      </c>
      <c r="R2345" s="34" t="str">
        <f t="shared" si="184"/>
        <v/>
      </c>
    </row>
    <row r="2346" spans="1:18" x14ac:dyDescent="0.35">
      <c r="A2346" s="25">
        <v>2342</v>
      </c>
      <c r="B2346" s="26">
        <f>_xlfn.XLOOKUP(C2346,sales!C:C,scon!B:B,"")</f>
        <v>0</v>
      </c>
      <c r="C2346" s="4"/>
      <c r="D2346" s="26">
        <f>_xlfn.XLOOKUP(C2346,sales!C:C,scon!D:D,"")</f>
        <v>0</v>
      </c>
      <c r="E2346" s="26">
        <f>_xlfn.XLOOKUP(C2346,sales!C:C,scon!E:E,"")</f>
        <v>0</v>
      </c>
      <c r="F2346" s="4"/>
      <c r="G2346" s="27"/>
      <c r="H2346" s="28"/>
      <c r="I2346" s="4"/>
      <c r="J2346" s="35">
        <f>_xlfn.XLOOKUP(C2346,sales!C:C,scon!L:L,"")</f>
        <v>0</v>
      </c>
      <c r="K2346" s="31"/>
      <c r="L2346" s="31"/>
      <c r="M2346" s="33" t="str">
        <f t="shared" si="180"/>
        <v/>
      </c>
      <c r="N2346" s="33" t="str">
        <f t="shared" si="181"/>
        <v/>
      </c>
      <c r="O2346" s="33" t="str">
        <f t="shared" si="182"/>
        <v/>
      </c>
      <c r="P2346" s="4"/>
      <c r="Q2346" s="33" t="str">
        <f t="shared" si="183"/>
        <v/>
      </c>
      <c r="R2346" s="34" t="str">
        <f t="shared" si="184"/>
        <v/>
      </c>
    </row>
    <row r="2347" spans="1:18" x14ac:dyDescent="0.35">
      <c r="A2347" s="25">
        <v>2343</v>
      </c>
      <c r="B2347" s="26">
        <f>_xlfn.XLOOKUP(C2347,sales!C:C,scon!B:B,"")</f>
        <v>0</v>
      </c>
      <c r="C2347" s="4"/>
      <c r="D2347" s="26">
        <f>_xlfn.XLOOKUP(C2347,sales!C:C,scon!D:D,"")</f>
        <v>0</v>
      </c>
      <c r="E2347" s="26">
        <f>_xlfn.XLOOKUP(C2347,sales!C:C,scon!E:E,"")</f>
        <v>0</v>
      </c>
      <c r="F2347" s="4"/>
      <c r="G2347" s="27"/>
      <c r="H2347" s="28"/>
      <c r="I2347" s="4"/>
      <c r="J2347" s="35">
        <f>_xlfn.XLOOKUP(C2347,sales!C:C,scon!L:L,"")</f>
        <v>0</v>
      </c>
      <c r="K2347" s="31"/>
      <c r="L2347" s="31"/>
      <c r="M2347" s="33" t="str">
        <f t="shared" si="180"/>
        <v/>
      </c>
      <c r="N2347" s="33" t="str">
        <f t="shared" si="181"/>
        <v/>
      </c>
      <c r="O2347" s="33" t="str">
        <f t="shared" si="182"/>
        <v/>
      </c>
      <c r="P2347" s="4"/>
      <c r="Q2347" s="33" t="str">
        <f t="shared" si="183"/>
        <v/>
      </c>
      <c r="R2347" s="34" t="str">
        <f t="shared" si="184"/>
        <v/>
      </c>
    </row>
    <row r="2348" spans="1:18" x14ac:dyDescent="0.35">
      <c r="A2348" s="25">
        <v>2344</v>
      </c>
      <c r="B2348" s="26">
        <f>_xlfn.XLOOKUP(C2348,sales!C:C,scon!B:B,"")</f>
        <v>0</v>
      </c>
      <c r="C2348" s="4"/>
      <c r="D2348" s="26">
        <f>_xlfn.XLOOKUP(C2348,sales!C:C,scon!D:D,"")</f>
        <v>0</v>
      </c>
      <c r="E2348" s="26">
        <f>_xlfn.XLOOKUP(C2348,sales!C:C,scon!E:E,"")</f>
        <v>0</v>
      </c>
      <c r="F2348" s="4"/>
      <c r="G2348" s="27"/>
      <c r="H2348" s="28"/>
      <c r="I2348" s="4"/>
      <c r="J2348" s="35">
        <f>_xlfn.XLOOKUP(C2348,sales!C:C,scon!L:L,"")</f>
        <v>0</v>
      </c>
      <c r="K2348" s="31"/>
      <c r="L2348" s="31"/>
      <c r="M2348" s="33" t="str">
        <f t="shared" si="180"/>
        <v/>
      </c>
      <c r="N2348" s="33" t="str">
        <f t="shared" si="181"/>
        <v/>
      </c>
      <c r="O2348" s="33" t="str">
        <f t="shared" si="182"/>
        <v/>
      </c>
      <c r="P2348" s="4"/>
      <c r="Q2348" s="33" t="str">
        <f t="shared" si="183"/>
        <v/>
      </c>
      <c r="R2348" s="34" t="str">
        <f t="shared" si="184"/>
        <v/>
      </c>
    </row>
    <row r="2349" spans="1:18" x14ac:dyDescent="0.35">
      <c r="A2349" s="25">
        <v>2345</v>
      </c>
      <c r="B2349" s="26">
        <f>_xlfn.XLOOKUP(C2349,sales!C:C,scon!B:B,"")</f>
        <v>0</v>
      </c>
      <c r="C2349" s="4"/>
      <c r="D2349" s="26">
        <f>_xlfn.XLOOKUP(C2349,sales!C:C,scon!D:D,"")</f>
        <v>0</v>
      </c>
      <c r="E2349" s="26">
        <f>_xlfn.XLOOKUP(C2349,sales!C:C,scon!E:E,"")</f>
        <v>0</v>
      </c>
      <c r="F2349" s="4"/>
      <c r="G2349" s="27"/>
      <c r="H2349" s="28"/>
      <c r="I2349" s="4"/>
      <c r="J2349" s="35">
        <f>_xlfn.XLOOKUP(C2349,sales!C:C,scon!L:L,"")</f>
        <v>0</v>
      </c>
      <c r="K2349" s="31"/>
      <c r="L2349" s="31"/>
      <c r="M2349" s="33" t="str">
        <f t="shared" si="180"/>
        <v/>
      </c>
      <c r="N2349" s="33" t="str">
        <f t="shared" si="181"/>
        <v/>
      </c>
      <c r="O2349" s="33" t="str">
        <f t="shared" si="182"/>
        <v/>
      </c>
      <c r="P2349" s="4"/>
      <c r="Q2349" s="33" t="str">
        <f t="shared" si="183"/>
        <v/>
      </c>
      <c r="R2349" s="34" t="str">
        <f t="shared" si="184"/>
        <v/>
      </c>
    </row>
    <row r="2350" spans="1:18" x14ac:dyDescent="0.35">
      <c r="A2350" s="25">
        <v>2346</v>
      </c>
      <c r="B2350" s="26">
        <f>_xlfn.XLOOKUP(C2350,sales!C:C,scon!B:B,"")</f>
        <v>0</v>
      </c>
      <c r="C2350" s="4"/>
      <c r="D2350" s="26">
        <f>_xlfn.XLOOKUP(C2350,sales!C:C,scon!D:D,"")</f>
        <v>0</v>
      </c>
      <c r="E2350" s="26">
        <f>_xlfn.XLOOKUP(C2350,sales!C:C,scon!E:E,"")</f>
        <v>0</v>
      </c>
      <c r="F2350" s="4"/>
      <c r="G2350" s="27"/>
      <c r="H2350" s="28"/>
      <c r="I2350" s="4"/>
      <c r="J2350" s="35">
        <f>_xlfn.XLOOKUP(C2350,sales!C:C,scon!L:L,"")</f>
        <v>0</v>
      </c>
      <c r="K2350" s="31"/>
      <c r="L2350" s="31"/>
      <c r="M2350" s="33" t="str">
        <f t="shared" si="180"/>
        <v/>
      </c>
      <c r="N2350" s="33" t="str">
        <f t="shared" si="181"/>
        <v/>
      </c>
      <c r="O2350" s="33" t="str">
        <f t="shared" si="182"/>
        <v/>
      </c>
      <c r="P2350" s="4"/>
      <c r="Q2350" s="33" t="str">
        <f t="shared" si="183"/>
        <v/>
      </c>
      <c r="R2350" s="34" t="str">
        <f t="shared" si="184"/>
        <v/>
      </c>
    </row>
    <row r="2351" spans="1:18" x14ac:dyDescent="0.35">
      <c r="A2351" s="25">
        <v>2347</v>
      </c>
      <c r="B2351" s="26">
        <f>_xlfn.XLOOKUP(C2351,sales!C:C,scon!B:B,"")</f>
        <v>0</v>
      </c>
      <c r="C2351" s="4"/>
      <c r="D2351" s="26">
        <f>_xlfn.XLOOKUP(C2351,sales!C:C,scon!D:D,"")</f>
        <v>0</v>
      </c>
      <c r="E2351" s="26">
        <f>_xlfn.XLOOKUP(C2351,sales!C:C,scon!E:E,"")</f>
        <v>0</v>
      </c>
      <c r="F2351" s="4"/>
      <c r="G2351" s="27"/>
      <c r="H2351" s="28"/>
      <c r="I2351" s="4"/>
      <c r="J2351" s="35">
        <f>_xlfn.XLOOKUP(C2351,sales!C:C,scon!L:L,"")</f>
        <v>0</v>
      </c>
      <c r="K2351" s="31"/>
      <c r="L2351" s="31"/>
      <c r="M2351" s="33" t="str">
        <f t="shared" si="180"/>
        <v/>
      </c>
      <c r="N2351" s="33" t="str">
        <f t="shared" si="181"/>
        <v/>
      </c>
      <c r="O2351" s="33" t="str">
        <f t="shared" si="182"/>
        <v/>
      </c>
      <c r="P2351" s="4"/>
      <c r="Q2351" s="33" t="str">
        <f t="shared" si="183"/>
        <v/>
      </c>
      <c r="R2351" s="34" t="str">
        <f t="shared" si="184"/>
        <v/>
      </c>
    </row>
    <row r="2352" spans="1:18" x14ac:dyDescent="0.35">
      <c r="A2352" s="25">
        <v>2348</v>
      </c>
      <c r="B2352" s="26">
        <f>_xlfn.XLOOKUP(C2352,sales!C:C,scon!B:B,"")</f>
        <v>0</v>
      </c>
      <c r="C2352" s="4"/>
      <c r="D2352" s="26">
        <f>_xlfn.XLOOKUP(C2352,sales!C:C,scon!D:D,"")</f>
        <v>0</v>
      </c>
      <c r="E2352" s="26">
        <f>_xlfn.XLOOKUP(C2352,sales!C:C,scon!E:E,"")</f>
        <v>0</v>
      </c>
      <c r="F2352" s="4"/>
      <c r="G2352" s="27"/>
      <c r="H2352" s="28"/>
      <c r="I2352" s="4"/>
      <c r="J2352" s="35">
        <f>_xlfn.XLOOKUP(C2352,sales!C:C,scon!L:L,"")</f>
        <v>0</v>
      </c>
      <c r="K2352" s="31"/>
      <c r="L2352" s="31"/>
      <c r="M2352" s="33" t="str">
        <f t="shared" si="180"/>
        <v/>
      </c>
      <c r="N2352" s="33" t="str">
        <f t="shared" si="181"/>
        <v/>
      </c>
      <c r="O2352" s="33" t="str">
        <f t="shared" si="182"/>
        <v/>
      </c>
      <c r="P2352" s="4"/>
      <c r="Q2352" s="33" t="str">
        <f t="shared" si="183"/>
        <v/>
      </c>
      <c r="R2352" s="34" t="str">
        <f t="shared" si="184"/>
        <v/>
      </c>
    </row>
    <row r="2353" spans="1:18" x14ac:dyDescent="0.35">
      <c r="A2353" s="25">
        <v>2349</v>
      </c>
      <c r="B2353" s="26">
        <f>_xlfn.XLOOKUP(C2353,sales!C:C,scon!B:B,"")</f>
        <v>0</v>
      </c>
      <c r="C2353" s="4"/>
      <c r="D2353" s="26">
        <f>_xlfn.XLOOKUP(C2353,sales!C:C,scon!D:D,"")</f>
        <v>0</v>
      </c>
      <c r="E2353" s="26">
        <f>_xlfn.XLOOKUP(C2353,sales!C:C,scon!E:E,"")</f>
        <v>0</v>
      </c>
      <c r="F2353" s="4"/>
      <c r="G2353" s="27"/>
      <c r="H2353" s="28"/>
      <c r="I2353" s="4"/>
      <c r="J2353" s="35">
        <f>_xlfn.XLOOKUP(C2353,sales!C:C,scon!L:L,"")</f>
        <v>0</v>
      </c>
      <c r="K2353" s="31"/>
      <c r="L2353" s="31"/>
      <c r="M2353" s="33" t="str">
        <f t="shared" si="180"/>
        <v/>
      </c>
      <c r="N2353" s="33" t="str">
        <f t="shared" si="181"/>
        <v/>
      </c>
      <c r="O2353" s="33" t="str">
        <f t="shared" si="182"/>
        <v/>
      </c>
      <c r="P2353" s="4"/>
      <c r="Q2353" s="33" t="str">
        <f t="shared" si="183"/>
        <v/>
      </c>
      <c r="R2353" s="34" t="str">
        <f t="shared" si="184"/>
        <v/>
      </c>
    </row>
    <row r="2354" spans="1:18" x14ac:dyDescent="0.35">
      <c r="A2354" s="25">
        <v>2350</v>
      </c>
      <c r="B2354" s="26">
        <f>_xlfn.XLOOKUP(C2354,sales!C:C,scon!B:B,"")</f>
        <v>0</v>
      </c>
      <c r="C2354" s="4"/>
      <c r="D2354" s="26">
        <f>_xlfn.XLOOKUP(C2354,sales!C:C,scon!D:D,"")</f>
        <v>0</v>
      </c>
      <c r="E2354" s="26">
        <f>_xlfn.XLOOKUP(C2354,sales!C:C,scon!E:E,"")</f>
        <v>0</v>
      </c>
      <c r="F2354" s="4"/>
      <c r="G2354" s="27"/>
      <c r="H2354" s="28"/>
      <c r="I2354" s="4"/>
      <c r="J2354" s="35">
        <f>_xlfn.XLOOKUP(C2354,sales!C:C,scon!L:L,"")</f>
        <v>0</v>
      </c>
      <c r="K2354" s="31"/>
      <c r="L2354" s="31"/>
      <c r="M2354" s="33" t="str">
        <f t="shared" si="180"/>
        <v/>
      </c>
      <c r="N2354" s="33" t="str">
        <f t="shared" si="181"/>
        <v/>
      </c>
      <c r="O2354" s="33" t="str">
        <f t="shared" si="182"/>
        <v/>
      </c>
      <c r="P2354" s="4"/>
      <c r="Q2354" s="33" t="str">
        <f t="shared" si="183"/>
        <v/>
      </c>
      <c r="R2354" s="34" t="str">
        <f t="shared" si="184"/>
        <v/>
      </c>
    </row>
    <row r="2355" spans="1:18" x14ac:dyDescent="0.35">
      <c r="A2355" s="25">
        <v>2351</v>
      </c>
      <c r="B2355" s="26">
        <f>_xlfn.XLOOKUP(C2355,sales!C:C,scon!B:B,"")</f>
        <v>0</v>
      </c>
      <c r="C2355" s="4"/>
      <c r="D2355" s="26">
        <f>_xlfn.XLOOKUP(C2355,sales!C:C,scon!D:D,"")</f>
        <v>0</v>
      </c>
      <c r="E2355" s="26">
        <f>_xlfn.XLOOKUP(C2355,sales!C:C,scon!E:E,"")</f>
        <v>0</v>
      </c>
      <c r="F2355" s="4"/>
      <c r="G2355" s="27"/>
      <c r="H2355" s="28"/>
      <c r="I2355" s="4"/>
      <c r="J2355" s="35">
        <f>_xlfn.XLOOKUP(C2355,sales!C:C,scon!L:L,"")</f>
        <v>0</v>
      </c>
      <c r="K2355" s="31"/>
      <c r="L2355" s="31"/>
      <c r="M2355" s="33" t="str">
        <f t="shared" si="180"/>
        <v/>
      </c>
      <c r="N2355" s="33" t="str">
        <f t="shared" si="181"/>
        <v/>
      </c>
      <c r="O2355" s="33" t="str">
        <f t="shared" si="182"/>
        <v/>
      </c>
      <c r="P2355" s="4"/>
      <c r="Q2355" s="33" t="str">
        <f t="shared" si="183"/>
        <v/>
      </c>
      <c r="R2355" s="34" t="str">
        <f t="shared" si="184"/>
        <v/>
      </c>
    </row>
    <row r="2356" spans="1:18" x14ac:dyDescent="0.35">
      <c r="A2356" s="25">
        <v>2352</v>
      </c>
      <c r="B2356" s="26">
        <f>_xlfn.XLOOKUP(C2356,sales!C:C,scon!B:B,"")</f>
        <v>0</v>
      </c>
      <c r="C2356" s="4"/>
      <c r="D2356" s="26">
        <f>_xlfn.XLOOKUP(C2356,sales!C:C,scon!D:D,"")</f>
        <v>0</v>
      </c>
      <c r="E2356" s="26">
        <f>_xlfn.XLOOKUP(C2356,sales!C:C,scon!E:E,"")</f>
        <v>0</v>
      </c>
      <c r="F2356" s="4"/>
      <c r="G2356" s="27"/>
      <c r="H2356" s="28"/>
      <c r="I2356" s="4"/>
      <c r="J2356" s="35">
        <f>_xlfn.XLOOKUP(C2356,sales!C:C,scon!L:L,"")</f>
        <v>0</v>
      </c>
      <c r="K2356" s="31"/>
      <c r="L2356" s="31"/>
      <c r="M2356" s="33" t="str">
        <f t="shared" si="180"/>
        <v/>
      </c>
      <c r="N2356" s="33" t="str">
        <f t="shared" si="181"/>
        <v/>
      </c>
      <c r="O2356" s="33" t="str">
        <f t="shared" si="182"/>
        <v/>
      </c>
      <c r="P2356" s="4"/>
      <c r="Q2356" s="33" t="str">
        <f t="shared" si="183"/>
        <v/>
      </c>
      <c r="R2356" s="34" t="str">
        <f t="shared" si="184"/>
        <v/>
      </c>
    </row>
    <row r="2357" spans="1:18" x14ac:dyDescent="0.35">
      <c r="A2357" s="25">
        <v>2353</v>
      </c>
      <c r="B2357" s="26">
        <f>_xlfn.XLOOKUP(C2357,sales!C:C,scon!B:B,"")</f>
        <v>0</v>
      </c>
      <c r="C2357" s="4"/>
      <c r="D2357" s="26">
        <f>_xlfn.XLOOKUP(C2357,sales!C:C,scon!D:D,"")</f>
        <v>0</v>
      </c>
      <c r="E2357" s="26">
        <f>_xlfn.XLOOKUP(C2357,sales!C:C,scon!E:E,"")</f>
        <v>0</v>
      </c>
      <c r="F2357" s="4"/>
      <c r="G2357" s="27"/>
      <c r="H2357" s="28"/>
      <c r="I2357" s="4"/>
      <c r="J2357" s="35">
        <f>_xlfn.XLOOKUP(C2357,sales!C:C,scon!L:L,"")</f>
        <v>0</v>
      </c>
      <c r="K2357" s="31"/>
      <c r="L2357" s="31"/>
      <c r="M2357" s="33" t="str">
        <f t="shared" si="180"/>
        <v/>
      </c>
      <c r="N2357" s="33" t="str">
        <f t="shared" si="181"/>
        <v/>
      </c>
      <c r="O2357" s="33" t="str">
        <f t="shared" si="182"/>
        <v/>
      </c>
      <c r="P2357" s="4"/>
      <c r="Q2357" s="33" t="str">
        <f t="shared" si="183"/>
        <v/>
      </c>
      <c r="R2357" s="34" t="str">
        <f t="shared" si="184"/>
        <v/>
      </c>
    </row>
    <row r="2358" spans="1:18" x14ac:dyDescent="0.35">
      <c r="A2358" s="25">
        <v>2354</v>
      </c>
      <c r="B2358" s="26">
        <f>_xlfn.XLOOKUP(C2358,sales!C:C,scon!B:B,"")</f>
        <v>0</v>
      </c>
      <c r="C2358" s="4"/>
      <c r="D2358" s="26">
        <f>_xlfn.XLOOKUP(C2358,sales!C:C,scon!D:D,"")</f>
        <v>0</v>
      </c>
      <c r="E2358" s="26">
        <f>_xlfn.XLOOKUP(C2358,sales!C:C,scon!E:E,"")</f>
        <v>0</v>
      </c>
      <c r="F2358" s="4"/>
      <c r="G2358" s="27"/>
      <c r="H2358" s="28"/>
      <c r="I2358" s="4"/>
      <c r="J2358" s="35">
        <f>_xlfn.XLOOKUP(C2358,sales!C:C,scon!L:L,"")</f>
        <v>0</v>
      </c>
      <c r="K2358" s="31"/>
      <c r="L2358" s="31"/>
      <c r="M2358" s="33" t="str">
        <f t="shared" si="180"/>
        <v/>
      </c>
      <c r="N2358" s="33" t="str">
        <f t="shared" si="181"/>
        <v/>
      </c>
      <c r="O2358" s="33" t="str">
        <f t="shared" si="182"/>
        <v/>
      </c>
      <c r="P2358" s="4"/>
      <c r="Q2358" s="33" t="str">
        <f t="shared" si="183"/>
        <v/>
      </c>
      <c r="R2358" s="34" t="str">
        <f t="shared" si="184"/>
        <v/>
      </c>
    </row>
    <row r="2359" spans="1:18" x14ac:dyDescent="0.35">
      <c r="A2359" s="25">
        <v>2355</v>
      </c>
      <c r="B2359" s="26">
        <f>_xlfn.XLOOKUP(C2359,sales!C:C,scon!B:B,"")</f>
        <v>0</v>
      </c>
      <c r="C2359" s="4"/>
      <c r="D2359" s="26">
        <f>_xlfn.XLOOKUP(C2359,sales!C:C,scon!D:D,"")</f>
        <v>0</v>
      </c>
      <c r="E2359" s="26">
        <f>_xlfn.XLOOKUP(C2359,sales!C:C,scon!E:E,"")</f>
        <v>0</v>
      </c>
      <c r="F2359" s="4"/>
      <c r="G2359" s="27"/>
      <c r="H2359" s="28"/>
      <c r="I2359" s="4"/>
      <c r="J2359" s="35">
        <f>_xlfn.XLOOKUP(C2359,sales!C:C,scon!L:L,"")</f>
        <v>0</v>
      </c>
      <c r="K2359" s="31"/>
      <c r="L2359" s="31"/>
      <c r="M2359" s="33" t="str">
        <f t="shared" si="180"/>
        <v/>
      </c>
      <c r="N2359" s="33" t="str">
        <f t="shared" si="181"/>
        <v/>
      </c>
      <c r="O2359" s="33" t="str">
        <f t="shared" si="182"/>
        <v/>
      </c>
      <c r="P2359" s="4"/>
      <c r="Q2359" s="33" t="str">
        <f t="shared" si="183"/>
        <v/>
      </c>
      <c r="R2359" s="34" t="str">
        <f t="shared" si="184"/>
        <v/>
      </c>
    </row>
    <row r="2360" spans="1:18" x14ac:dyDescent="0.35">
      <c r="A2360" s="25">
        <v>2356</v>
      </c>
      <c r="B2360" s="26">
        <f>_xlfn.XLOOKUP(C2360,sales!C:C,scon!B:B,"")</f>
        <v>0</v>
      </c>
      <c r="C2360" s="4"/>
      <c r="D2360" s="26">
        <f>_xlfn.XLOOKUP(C2360,sales!C:C,scon!D:D,"")</f>
        <v>0</v>
      </c>
      <c r="E2360" s="26">
        <f>_xlfn.XLOOKUP(C2360,sales!C:C,scon!E:E,"")</f>
        <v>0</v>
      </c>
      <c r="F2360" s="4"/>
      <c r="G2360" s="27"/>
      <c r="H2360" s="28"/>
      <c r="I2360" s="4"/>
      <c r="J2360" s="35">
        <f>_xlfn.XLOOKUP(C2360,sales!C:C,scon!L:L,"")</f>
        <v>0</v>
      </c>
      <c r="K2360" s="31"/>
      <c r="L2360" s="31"/>
      <c r="M2360" s="33" t="str">
        <f t="shared" si="180"/>
        <v/>
      </c>
      <c r="N2360" s="33" t="str">
        <f t="shared" si="181"/>
        <v/>
      </c>
      <c r="O2360" s="33" t="str">
        <f t="shared" si="182"/>
        <v/>
      </c>
      <c r="P2360" s="4"/>
      <c r="Q2360" s="33" t="str">
        <f t="shared" si="183"/>
        <v/>
      </c>
      <c r="R2360" s="34" t="str">
        <f t="shared" si="184"/>
        <v/>
      </c>
    </row>
    <row r="2361" spans="1:18" x14ac:dyDescent="0.35">
      <c r="A2361" s="25">
        <v>2357</v>
      </c>
      <c r="B2361" s="26">
        <f>_xlfn.XLOOKUP(C2361,sales!C:C,scon!B:B,"")</f>
        <v>0</v>
      </c>
      <c r="C2361" s="4"/>
      <c r="D2361" s="26">
        <f>_xlfn.XLOOKUP(C2361,sales!C:C,scon!D:D,"")</f>
        <v>0</v>
      </c>
      <c r="E2361" s="26">
        <f>_xlfn.XLOOKUP(C2361,sales!C:C,scon!E:E,"")</f>
        <v>0</v>
      </c>
      <c r="F2361" s="4"/>
      <c r="G2361" s="27"/>
      <c r="H2361" s="28"/>
      <c r="I2361" s="4"/>
      <c r="J2361" s="35">
        <f>_xlfn.XLOOKUP(C2361,sales!C:C,scon!L:L,"")</f>
        <v>0</v>
      </c>
      <c r="K2361" s="31"/>
      <c r="L2361" s="31"/>
      <c r="M2361" s="33" t="str">
        <f t="shared" si="180"/>
        <v/>
      </c>
      <c r="N2361" s="33" t="str">
        <f t="shared" si="181"/>
        <v/>
      </c>
      <c r="O2361" s="33" t="str">
        <f t="shared" si="182"/>
        <v/>
      </c>
      <c r="P2361" s="4"/>
      <c r="Q2361" s="33" t="str">
        <f t="shared" si="183"/>
        <v/>
      </c>
      <c r="R2361" s="34" t="str">
        <f t="shared" si="184"/>
        <v/>
      </c>
    </row>
    <row r="2362" spans="1:18" x14ac:dyDescent="0.35">
      <c r="A2362" s="25">
        <v>2358</v>
      </c>
      <c r="B2362" s="26">
        <f>_xlfn.XLOOKUP(C2362,sales!C:C,scon!B:B,"")</f>
        <v>0</v>
      </c>
      <c r="C2362" s="4"/>
      <c r="D2362" s="26">
        <f>_xlfn.XLOOKUP(C2362,sales!C:C,scon!D:D,"")</f>
        <v>0</v>
      </c>
      <c r="E2362" s="26">
        <f>_xlfn.XLOOKUP(C2362,sales!C:C,scon!E:E,"")</f>
        <v>0</v>
      </c>
      <c r="F2362" s="4"/>
      <c r="G2362" s="27"/>
      <c r="H2362" s="28"/>
      <c r="I2362" s="4"/>
      <c r="J2362" s="35">
        <f>_xlfn.XLOOKUP(C2362,sales!C:C,scon!L:L,"")</f>
        <v>0</v>
      </c>
      <c r="K2362" s="31"/>
      <c r="L2362" s="31"/>
      <c r="M2362" s="33" t="str">
        <f t="shared" si="180"/>
        <v/>
      </c>
      <c r="N2362" s="33" t="str">
        <f t="shared" si="181"/>
        <v/>
      </c>
      <c r="O2362" s="33" t="str">
        <f t="shared" si="182"/>
        <v/>
      </c>
      <c r="P2362" s="4"/>
      <c r="Q2362" s="33" t="str">
        <f t="shared" si="183"/>
        <v/>
      </c>
      <c r="R2362" s="34" t="str">
        <f t="shared" si="184"/>
        <v/>
      </c>
    </row>
    <row r="2363" spans="1:18" x14ac:dyDescent="0.35">
      <c r="A2363" s="25">
        <v>2359</v>
      </c>
      <c r="B2363" s="26">
        <f>_xlfn.XLOOKUP(C2363,sales!C:C,scon!B:B,"")</f>
        <v>0</v>
      </c>
      <c r="C2363" s="4"/>
      <c r="D2363" s="26">
        <f>_xlfn.XLOOKUP(C2363,sales!C:C,scon!D:D,"")</f>
        <v>0</v>
      </c>
      <c r="E2363" s="26">
        <f>_xlfn.XLOOKUP(C2363,sales!C:C,scon!E:E,"")</f>
        <v>0</v>
      </c>
      <c r="F2363" s="4"/>
      <c r="G2363" s="27"/>
      <c r="H2363" s="28"/>
      <c r="I2363" s="4"/>
      <c r="J2363" s="35">
        <f>_xlfn.XLOOKUP(C2363,sales!C:C,scon!L:L,"")</f>
        <v>0</v>
      </c>
      <c r="K2363" s="31"/>
      <c r="L2363" s="31"/>
      <c r="M2363" s="33" t="str">
        <f t="shared" si="180"/>
        <v/>
      </c>
      <c r="N2363" s="33" t="str">
        <f t="shared" si="181"/>
        <v/>
      </c>
      <c r="O2363" s="33" t="str">
        <f t="shared" si="182"/>
        <v/>
      </c>
      <c r="P2363" s="4"/>
      <c r="Q2363" s="33" t="str">
        <f t="shared" si="183"/>
        <v/>
      </c>
      <c r="R2363" s="34" t="str">
        <f t="shared" si="184"/>
        <v/>
      </c>
    </row>
    <row r="2364" spans="1:18" x14ac:dyDescent="0.35">
      <c r="A2364" s="25">
        <v>2360</v>
      </c>
      <c r="B2364" s="26">
        <f>_xlfn.XLOOKUP(C2364,sales!C:C,scon!B:B,"")</f>
        <v>0</v>
      </c>
      <c r="C2364" s="4"/>
      <c r="D2364" s="26">
        <f>_xlfn.XLOOKUP(C2364,sales!C:C,scon!D:D,"")</f>
        <v>0</v>
      </c>
      <c r="E2364" s="26">
        <f>_xlfn.XLOOKUP(C2364,sales!C:C,scon!E:E,"")</f>
        <v>0</v>
      </c>
      <c r="F2364" s="4"/>
      <c r="G2364" s="27"/>
      <c r="H2364" s="28"/>
      <c r="I2364" s="4"/>
      <c r="J2364" s="35">
        <f>_xlfn.XLOOKUP(C2364,sales!C:C,scon!L:L,"")</f>
        <v>0</v>
      </c>
      <c r="K2364" s="31"/>
      <c r="L2364" s="31"/>
      <c r="M2364" s="33" t="str">
        <f t="shared" si="180"/>
        <v/>
      </c>
      <c r="N2364" s="33" t="str">
        <f t="shared" si="181"/>
        <v/>
      </c>
      <c r="O2364" s="33" t="str">
        <f t="shared" si="182"/>
        <v/>
      </c>
      <c r="P2364" s="4"/>
      <c r="Q2364" s="33" t="str">
        <f t="shared" si="183"/>
        <v/>
      </c>
      <c r="R2364" s="34" t="str">
        <f t="shared" si="184"/>
        <v/>
      </c>
    </row>
    <row r="2365" spans="1:18" x14ac:dyDescent="0.35">
      <c r="A2365" s="25">
        <v>2361</v>
      </c>
      <c r="B2365" s="26">
        <f>_xlfn.XLOOKUP(C2365,sales!C:C,scon!B:B,"")</f>
        <v>0</v>
      </c>
      <c r="C2365" s="4"/>
      <c r="D2365" s="26">
        <f>_xlfn.XLOOKUP(C2365,sales!C:C,scon!D:D,"")</f>
        <v>0</v>
      </c>
      <c r="E2365" s="26">
        <f>_xlfn.XLOOKUP(C2365,sales!C:C,scon!E:E,"")</f>
        <v>0</v>
      </c>
      <c r="F2365" s="4"/>
      <c r="G2365" s="27"/>
      <c r="H2365" s="28"/>
      <c r="I2365" s="4"/>
      <c r="J2365" s="35">
        <f>_xlfn.XLOOKUP(C2365,sales!C:C,scon!L:L,"")</f>
        <v>0</v>
      </c>
      <c r="K2365" s="31"/>
      <c r="L2365" s="31"/>
      <c r="M2365" s="33" t="str">
        <f t="shared" si="180"/>
        <v/>
      </c>
      <c r="N2365" s="33" t="str">
        <f t="shared" si="181"/>
        <v/>
      </c>
      <c r="O2365" s="33" t="str">
        <f t="shared" si="182"/>
        <v/>
      </c>
      <c r="P2365" s="4"/>
      <c r="Q2365" s="33" t="str">
        <f t="shared" si="183"/>
        <v/>
      </c>
      <c r="R2365" s="34" t="str">
        <f t="shared" si="184"/>
        <v/>
      </c>
    </row>
    <row r="2366" spans="1:18" x14ac:dyDescent="0.35">
      <c r="A2366" s="25">
        <v>2362</v>
      </c>
      <c r="B2366" s="26">
        <f>_xlfn.XLOOKUP(C2366,sales!C:C,scon!B:B,"")</f>
        <v>0</v>
      </c>
      <c r="C2366" s="4"/>
      <c r="D2366" s="26">
        <f>_xlfn.XLOOKUP(C2366,sales!C:C,scon!D:D,"")</f>
        <v>0</v>
      </c>
      <c r="E2366" s="26">
        <f>_xlfn.XLOOKUP(C2366,sales!C:C,scon!E:E,"")</f>
        <v>0</v>
      </c>
      <c r="F2366" s="4"/>
      <c r="G2366" s="27"/>
      <c r="H2366" s="28"/>
      <c r="I2366" s="4"/>
      <c r="J2366" s="35">
        <f>_xlfn.XLOOKUP(C2366,sales!C:C,scon!L:L,"")</f>
        <v>0</v>
      </c>
      <c r="K2366" s="31"/>
      <c r="L2366" s="31"/>
      <c r="M2366" s="33" t="str">
        <f t="shared" si="180"/>
        <v/>
      </c>
      <c r="N2366" s="33" t="str">
        <f t="shared" si="181"/>
        <v/>
      </c>
      <c r="O2366" s="33" t="str">
        <f t="shared" si="182"/>
        <v/>
      </c>
      <c r="P2366" s="4"/>
      <c r="Q2366" s="33" t="str">
        <f t="shared" si="183"/>
        <v/>
      </c>
      <c r="R2366" s="34" t="str">
        <f t="shared" si="184"/>
        <v/>
      </c>
    </row>
    <row r="2367" spans="1:18" x14ac:dyDescent="0.35">
      <c r="A2367" s="25">
        <v>2363</v>
      </c>
      <c r="B2367" s="26">
        <f>_xlfn.XLOOKUP(C2367,sales!C:C,scon!B:B,"")</f>
        <v>0</v>
      </c>
      <c r="C2367" s="4"/>
      <c r="D2367" s="26">
        <f>_xlfn.XLOOKUP(C2367,sales!C:C,scon!D:D,"")</f>
        <v>0</v>
      </c>
      <c r="E2367" s="26">
        <f>_xlfn.XLOOKUP(C2367,sales!C:C,scon!E:E,"")</f>
        <v>0</v>
      </c>
      <c r="F2367" s="4"/>
      <c r="G2367" s="27"/>
      <c r="H2367" s="28"/>
      <c r="I2367" s="4"/>
      <c r="J2367" s="35">
        <f>_xlfn.XLOOKUP(C2367,sales!C:C,scon!L:L,"")</f>
        <v>0</v>
      </c>
      <c r="K2367" s="31"/>
      <c r="L2367" s="31"/>
      <c r="M2367" s="33" t="str">
        <f t="shared" si="180"/>
        <v/>
      </c>
      <c r="N2367" s="33" t="str">
        <f t="shared" si="181"/>
        <v/>
      </c>
      <c r="O2367" s="33" t="str">
        <f t="shared" si="182"/>
        <v/>
      </c>
      <c r="P2367" s="4"/>
      <c r="Q2367" s="33" t="str">
        <f t="shared" si="183"/>
        <v/>
      </c>
      <c r="R2367" s="34" t="str">
        <f t="shared" si="184"/>
        <v/>
      </c>
    </row>
    <row r="2368" spans="1:18" x14ac:dyDescent="0.35">
      <c r="A2368" s="25">
        <v>2364</v>
      </c>
      <c r="B2368" s="26">
        <f>_xlfn.XLOOKUP(C2368,sales!C:C,scon!B:B,"")</f>
        <v>0</v>
      </c>
      <c r="C2368" s="4"/>
      <c r="D2368" s="26">
        <f>_xlfn.XLOOKUP(C2368,sales!C:C,scon!D:D,"")</f>
        <v>0</v>
      </c>
      <c r="E2368" s="26">
        <f>_xlfn.XLOOKUP(C2368,sales!C:C,scon!E:E,"")</f>
        <v>0</v>
      </c>
      <c r="F2368" s="4"/>
      <c r="G2368" s="27"/>
      <c r="H2368" s="28"/>
      <c r="I2368" s="4"/>
      <c r="J2368" s="35">
        <f>_xlfn.XLOOKUP(C2368,sales!C:C,scon!L:L,"")</f>
        <v>0</v>
      </c>
      <c r="K2368" s="31"/>
      <c r="L2368" s="31"/>
      <c r="M2368" s="33" t="str">
        <f t="shared" si="180"/>
        <v/>
      </c>
      <c r="N2368" s="33" t="str">
        <f t="shared" si="181"/>
        <v/>
      </c>
      <c r="O2368" s="33" t="str">
        <f t="shared" si="182"/>
        <v/>
      </c>
      <c r="P2368" s="4"/>
      <c r="Q2368" s="33" t="str">
        <f t="shared" si="183"/>
        <v/>
      </c>
      <c r="R2368" s="34" t="str">
        <f t="shared" si="184"/>
        <v/>
      </c>
    </row>
    <row r="2369" spans="1:18" x14ac:dyDescent="0.35">
      <c r="A2369" s="25">
        <v>2365</v>
      </c>
      <c r="B2369" s="26">
        <f>_xlfn.XLOOKUP(C2369,sales!C:C,scon!B:B,"")</f>
        <v>0</v>
      </c>
      <c r="C2369" s="4"/>
      <c r="D2369" s="26">
        <f>_xlfn.XLOOKUP(C2369,sales!C:C,scon!D:D,"")</f>
        <v>0</v>
      </c>
      <c r="E2369" s="26">
        <f>_xlfn.XLOOKUP(C2369,sales!C:C,scon!E:E,"")</f>
        <v>0</v>
      </c>
      <c r="F2369" s="4"/>
      <c r="G2369" s="27"/>
      <c r="H2369" s="28"/>
      <c r="I2369" s="4"/>
      <c r="J2369" s="35">
        <f>_xlfn.XLOOKUP(C2369,sales!C:C,scon!L:L,"")</f>
        <v>0</v>
      </c>
      <c r="K2369" s="31"/>
      <c r="L2369" s="31"/>
      <c r="M2369" s="33" t="str">
        <f t="shared" si="180"/>
        <v/>
      </c>
      <c r="N2369" s="33" t="str">
        <f t="shared" si="181"/>
        <v/>
      </c>
      <c r="O2369" s="33" t="str">
        <f t="shared" si="182"/>
        <v/>
      </c>
      <c r="P2369" s="4"/>
      <c r="Q2369" s="33" t="str">
        <f t="shared" si="183"/>
        <v/>
      </c>
      <c r="R2369" s="34" t="str">
        <f t="shared" si="184"/>
        <v/>
      </c>
    </row>
    <row r="2370" spans="1:18" x14ac:dyDescent="0.35">
      <c r="A2370" s="25">
        <v>2366</v>
      </c>
      <c r="B2370" s="26">
        <f>_xlfn.XLOOKUP(C2370,sales!C:C,scon!B:B,"")</f>
        <v>0</v>
      </c>
      <c r="C2370" s="4"/>
      <c r="D2370" s="26">
        <f>_xlfn.XLOOKUP(C2370,sales!C:C,scon!D:D,"")</f>
        <v>0</v>
      </c>
      <c r="E2370" s="26">
        <f>_xlfn.XLOOKUP(C2370,sales!C:C,scon!E:E,"")</f>
        <v>0</v>
      </c>
      <c r="F2370" s="4"/>
      <c r="G2370" s="27"/>
      <c r="H2370" s="28"/>
      <c r="I2370" s="4"/>
      <c r="J2370" s="35">
        <f>_xlfn.XLOOKUP(C2370,sales!C:C,scon!L:L,"")</f>
        <v>0</v>
      </c>
      <c r="K2370" s="31"/>
      <c r="L2370" s="31"/>
      <c r="M2370" s="33" t="str">
        <f t="shared" si="180"/>
        <v/>
      </c>
      <c r="N2370" s="33" t="str">
        <f t="shared" si="181"/>
        <v/>
      </c>
      <c r="O2370" s="33" t="str">
        <f t="shared" si="182"/>
        <v/>
      </c>
      <c r="P2370" s="4"/>
      <c r="Q2370" s="33" t="str">
        <f t="shared" si="183"/>
        <v/>
      </c>
      <c r="R2370" s="34" t="str">
        <f t="shared" si="184"/>
        <v/>
      </c>
    </row>
    <row r="2371" spans="1:18" x14ac:dyDescent="0.35">
      <c r="A2371" s="25">
        <v>2367</v>
      </c>
      <c r="B2371" s="26">
        <f>_xlfn.XLOOKUP(C2371,sales!C:C,scon!B:B,"")</f>
        <v>0</v>
      </c>
      <c r="C2371" s="4"/>
      <c r="D2371" s="26">
        <f>_xlfn.XLOOKUP(C2371,sales!C:C,scon!D:D,"")</f>
        <v>0</v>
      </c>
      <c r="E2371" s="26">
        <f>_xlfn.XLOOKUP(C2371,sales!C:C,scon!E:E,"")</f>
        <v>0</v>
      </c>
      <c r="F2371" s="4"/>
      <c r="G2371" s="27"/>
      <c r="H2371" s="28"/>
      <c r="I2371" s="4"/>
      <c r="J2371" s="35">
        <f>_xlfn.XLOOKUP(C2371,sales!C:C,scon!L:L,"")</f>
        <v>0</v>
      </c>
      <c r="K2371" s="31"/>
      <c r="L2371" s="31"/>
      <c r="M2371" s="33" t="str">
        <f t="shared" si="180"/>
        <v/>
      </c>
      <c r="N2371" s="33" t="str">
        <f t="shared" si="181"/>
        <v/>
      </c>
      <c r="O2371" s="33" t="str">
        <f t="shared" si="182"/>
        <v/>
      </c>
      <c r="P2371" s="4"/>
      <c r="Q2371" s="33" t="str">
        <f t="shared" si="183"/>
        <v/>
      </c>
      <c r="R2371" s="34" t="str">
        <f t="shared" si="184"/>
        <v/>
      </c>
    </row>
    <row r="2372" spans="1:18" x14ac:dyDescent="0.35">
      <c r="A2372" s="25">
        <v>2368</v>
      </c>
      <c r="B2372" s="26">
        <f>_xlfn.XLOOKUP(C2372,sales!C:C,scon!B:B,"")</f>
        <v>0</v>
      </c>
      <c r="C2372" s="4"/>
      <c r="D2372" s="26">
        <f>_xlfn.XLOOKUP(C2372,sales!C:C,scon!D:D,"")</f>
        <v>0</v>
      </c>
      <c r="E2372" s="26">
        <f>_xlfn.XLOOKUP(C2372,sales!C:C,scon!E:E,"")</f>
        <v>0</v>
      </c>
      <c r="F2372" s="4"/>
      <c r="G2372" s="27"/>
      <c r="H2372" s="28"/>
      <c r="I2372" s="4"/>
      <c r="J2372" s="35">
        <f>_xlfn.XLOOKUP(C2372,sales!C:C,scon!L:L,"")</f>
        <v>0</v>
      </c>
      <c r="K2372" s="31"/>
      <c r="L2372" s="31"/>
      <c r="M2372" s="33" t="str">
        <f t="shared" si="180"/>
        <v/>
      </c>
      <c r="N2372" s="33" t="str">
        <f t="shared" si="181"/>
        <v/>
      </c>
      <c r="O2372" s="33" t="str">
        <f t="shared" si="182"/>
        <v/>
      </c>
      <c r="P2372" s="4"/>
      <c r="Q2372" s="33" t="str">
        <f t="shared" si="183"/>
        <v/>
      </c>
      <c r="R2372" s="34" t="str">
        <f t="shared" si="184"/>
        <v/>
      </c>
    </row>
    <row r="2373" spans="1:18" x14ac:dyDescent="0.35">
      <c r="A2373" s="25">
        <v>2369</v>
      </c>
      <c r="B2373" s="26">
        <f>_xlfn.XLOOKUP(C2373,sales!C:C,scon!B:B,"")</f>
        <v>0</v>
      </c>
      <c r="C2373" s="4"/>
      <c r="D2373" s="26">
        <f>_xlfn.XLOOKUP(C2373,sales!C:C,scon!D:D,"")</f>
        <v>0</v>
      </c>
      <c r="E2373" s="26">
        <f>_xlfn.XLOOKUP(C2373,sales!C:C,scon!E:E,"")</f>
        <v>0</v>
      </c>
      <c r="F2373" s="4"/>
      <c r="G2373" s="27"/>
      <c r="H2373" s="28"/>
      <c r="I2373" s="4"/>
      <c r="J2373" s="35">
        <f>_xlfn.XLOOKUP(C2373,sales!C:C,scon!L:L,"")</f>
        <v>0</v>
      </c>
      <c r="K2373" s="31"/>
      <c r="L2373" s="31"/>
      <c r="M2373" s="33" t="str">
        <f t="shared" ref="M2373:M2436" si="185">IF(I2373="","",J2373*I2373)</f>
        <v/>
      </c>
      <c r="N2373" s="33" t="str">
        <f t="shared" ref="N2373:N2436" si="186">IF(K2373="","",M2373 * K2373)</f>
        <v/>
      </c>
      <c r="O2373" s="33" t="str">
        <f t="shared" ref="O2373:O2436" si="187">IF(K2373="","",M2373 + N2373)</f>
        <v/>
      </c>
      <c r="P2373" s="4"/>
      <c r="Q2373" s="33" t="str">
        <f t="shared" ref="Q2373:Q2436" si="188">IF(L2373&amp;K2373="","",M2373 * L2373)</f>
        <v/>
      </c>
      <c r="R2373" s="34" t="str">
        <f t="shared" si="184"/>
        <v/>
      </c>
    </row>
    <row r="2374" spans="1:18" x14ac:dyDescent="0.35">
      <c r="A2374" s="25">
        <v>2370</v>
      </c>
      <c r="B2374" s="26">
        <f>_xlfn.XLOOKUP(C2374,sales!C:C,scon!B:B,"")</f>
        <v>0</v>
      </c>
      <c r="C2374" s="4"/>
      <c r="D2374" s="26">
        <f>_xlfn.XLOOKUP(C2374,sales!C:C,scon!D:D,"")</f>
        <v>0</v>
      </c>
      <c r="E2374" s="26">
        <f>_xlfn.XLOOKUP(C2374,sales!C:C,scon!E:E,"")</f>
        <v>0</v>
      </c>
      <c r="F2374" s="4"/>
      <c r="G2374" s="27"/>
      <c r="H2374" s="28"/>
      <c r="I2374" s="4"/>
      <c r="J2374" s="35">
        <f>_xlfn.XLOOKUP(C2374,sales!C:C,scon!L:L,"")</f>
        <v>0</v>
      </c>
      <c r="K2374" s="31"/>
      <c r="L2374" s="31"/>
      <c r="M2374" s="33" t="str">
        <f t="shared" si="185"/>
        <v/>
      </c>
      <c r="N2374" s="33" t="str">
        <f t="shared" si="186"/>
        <v/>
      </c>
      <c r="O2374" s="33" t="str">
        <f t="shared" si="187"/>
        <v/>
      </c>
      <c r="P2374" s="4"/>
      <c r="Q2374" s="33" t="str">
        <f t="shared" si="188"/>
        <v/>
      </c>
      <c r="R2374" s="34" t="str">
        <f t="shared" ref="R2374:R2437" si="189">IF(M2374="","",O2374-P2374-Q2374)</f>
        <v/>
      </c>
    </row>
    <row r="2375" spans="1:18" x14ac:dyDescent="0.35">
      <c r="A2375" s="25">
        <v>2371</v>
      </c>
      <c r="B2375" s="26">
        <f>_xlfn.XLOOKUP(C2375,sales!C:C,scon!B:B,"")</f>
        <v>0</v>
      </c>
      <c r="C2375" s="4"/>
      <c r="D2375" s="26">
        <f>_xlfn.XLOOKUP(C2375,sales!C:C,scon!D:D,"")</f>
        <v>0</v>
      </c>
      <c r="E2375" s="26">
        <f>_xlfn.XLOOKUP(C2375,sales!C:C,scon!E:E,"")</f>
        <v>0</v>
      </c>
      <c r="F2375" s="4"/>
      <c r="G2375" s="27"/>
      <c r="H2375" s="28"/>
      <c r="I2375" s="4"/>
      <c r="J2375" s="35">
        <f>_xlfn.XLOOKUP(C2375,sales!C:C,scon!L:L,"")</f>
        <v>0</v>
      </c>
      <c r="K2375" s="31"/>
      <c r="L2375" s="31"/>
      <c r="M2375" s="33" t="str">
        <f t="shared" si="185"/>
        <v/>
      </c>
      <c r="N2375" s="33" t="str">
        <f t="shared" si="186"/>
        <v/>
      </c>
      <c r="O2375" s="33" t="str">
        <f t="shared" si="187"/>
        <v/>
      </c>
      <c r="P2375" s="4"/>
      <c r="Q2375" s="33" t="str">
        <f t="shared" si="188"/>
        <v/>
      </c>
      <c r="R2375" s="34" t="str">
        <f t="shared" si="189"/>
        <v/>
      </c>
    </row>
    <row r="2376" spans="1:18" x14ac:dyDescent="0.35">
      <c r="A2376" s="25">
        <v>2372</v>
      </c>
      <c r="B2376" s="26">
        <f>_xlfn.XLOOKUP(C2376,sales!C:C,scon!B:B,"")</f>
        <v>0</v>
      </c>
      <c r="C2376" s="4"/>
      <c r="D2376" s="26">
        <f>_xlfn.XLOOKUP(C2376,sales!C:C,scon!D:D,"")</f>
        <v>0</v>
      </c>
      <c r="E2376" s="26">
        <f>_xlfn.XLOOKUP(C2376,sales!C:C,scon!E:E,"")</f>
        <v>0</v>
      </c>
      <c r="F2376" s="4"/>
      <c r="G2376" s="27"/>
      <c r="H2376" s="28"/>
      <c r="I2376" s="4"/>
      <c r="J2376" s="35">
        <f>_xlfn.XLOOKUP(C2376,sales!C:C,scon!L:L,"")</f>
        <v>0</v>
      </c>
      <c r="K2376" s="31"/>
      <c r="L2376" s="31"/>
      <c r="M2376" s="33" t="str">
        <f t="shared" si="185"/>
        <v/>
      </c>
      <c r="N2376" s="33" t="str">
        <f t="shared" si="186"/>
        <v/>
      </c>
      <c r="O2376" s="33" t="str">
        <f t="shared" si="187"/>
        <v/>
      </c>
      <c r="P2376" s="4"/>
      <c r="Q2376" s="33" t="str">
        <f t="shared" si="188"/>
        <v/>
      </c>
      <c r="R2376" s="34" t="str">
        <f t="shared" si="189"/>
        <v/>
      </c>
    </row>
    <row r="2377" spans="1:18" x14ac:dyDescent="0.35">
      <c r="A2377" s="25">
        <v>2373</v>
      </c>
      <c r="B2377" s="26">
        <f>_xlfn.XLOOKUP(C2377,sales!C:C,scon!B:B,"")</f>
        <v>0</v>
      </c>
      <c r="C2377" s="4"/>
      <c r="D2377" s="26">
        <f>_xlfn.XLOOKUP(C2377,sales!C:C,scon!D:D,"")</f>
        <v>0</v>
      </c>
      <c r="E2377" s="26">
        <f>_xlfn.XLOOKUP(C2377,sales!C:C,scon!E:E,"")</f>
        <v>0</v>
      </c>
      <c r="F2377" s="4"/>
      <c r="G2377" s="27"/>
      <c r="H2377" s="28"/>
      <c r="I2377" s="4"/>
      <c r="J2377" s="35">
        <f>_xlfn.XLOOKUP(C2377,sales!C:C,scon!L:L,"")</f>
        <v>0</v>
      </c>
      <c r="K2377" s="31"/>
      <c r="L2377" s="31"/>
      <c r="M2377" s="33" t="str">
        <f t="shared" si="185"/>
        <v/>
      </c>
      <c r="N2377" s="33" t="str">
        <f t="shared" si="186"/>
        <v/>
      </c>
      <c r="O2377" s="33" t="str">
        <f t="shared" si="187"/>
        <v/>
      </c>
      <c r="P2377" s="4"/>
      <c r="Q2377" s="33" t="str">
        <f t="shared" si="188"/>
        <v/>
      </c>
      <c r="R2377" s="34" t="str">
        <f t="shared" si="189"/>
        <v/>
      </c>
    </row>
    <row r="2378" spans="1:18" x14ac:dyDescent="0.35">
      <c r="A2378" s="25">
        <v>2374</v>
      </c>
      <c r="B2378" s="26">
        <f>_xlfn.XLOOKUP(C2378,sales!C:C,scon!B:B,"")</f>
        <v>0</v>
      </c>
      <c r="C2378" s="4"/>
      <c r="D2378" s="26">
        <f>_xlfn.XLOOKUP(C2378,sales!C:C,scon!D:D,"")</f>
        <v>0</v>
      </c>
      <c r="E2378" s="26">
        <f>_xlfn.XLOOKUP(C2378,sales!C:C,scon!E:E,"")</f>
        <v>0</v>
      </c>
      <c r="F2378" s="4"/>
      <c r="G2378" s="27"/>
      <c r="H2378" s="28"/>
      <c r="I2378" s="4"/>
      <c r="J2378" s="35">
        <f>_xlfn.XLOOKUP(C2378,sales!C:C,scon!L:L,"")</f>
        <v>0</v>
      </c>
      <c r="K2378" s="31"/>
      <c r="L2378" s="31"/>
      <c r="M2378" s="33" t="str">
        <f t="shared" si="185"/>
        <v/>
      </c>
      <c r="N2378" s="33" t="str">
        <f t="shared" si="186"/>
        <v/>
      </c>
      <c r="O2378" s="33" t="str">
        <f t="shared" si="187"/>
        <v/>
      </c>
      <c r="P2378" s="4"/>
      <c r="Q2378" s="33" t="str">
        <f t="shared" si="188"/>
        <v/>
      </c>
      <c r="R2378" s="34" t="str">
        <f t="shared" si="189"/>
        <v/>
      </c>
    </row>
    <row r="2379" spans="1:18" x14ac:dyDescent="0.35">
      <c r="A2379" s="25">
        <v>2375</v>
      </c>
      <c r="B2379" s="26">
        <f>_xlfn.XLOOKUP(C2379,sales!C:C,scon!B:B,"")</f>
        <v>0</v>
      </c>
      <c r="C2379" s="4"/>
      <c r="D2379" s="26">
        <f>_xlfn.XLOOKUP(C2379,sales!C:C,scon!D:D,"")</f>
        <v>0</v>
      </c>
      <c r="E2379" s="26">
        <f>_xlfn.XLOOKUP(C2379,sales!C:C,scon!E:E,"")</f>
        <v>0</v>
      </c>
      <c r="F2379" s="4"/>
      <c r="G2379" s="27"/>
      <c r="H2379" s="28"/>
      <c r="I2379" s="4"/>
      <c r="J2379" s="35">
        <f>_xlfn.XLOOKUP(C2379,sales!C:C,scon!L:L,"")</f>
        <v>0</v>
      </c>
      <c r="K2379" s="31"/>
      <c r="L2379" s="31"/>
      <c r="M2379" s="33" t="str">
        <f t="shared" si="185"/>
        <v/>
      </c>
      <c r="N2379" s="33" t="str">
        <f t="shared" si="186"/>
        <v/>
      </c>
      <c r="O2379" s="33" t="str">
        <f t="shared" si="187"/>
        <v/>
      </c>
      <c r="P2379" s="4"/>
      <c r="Q2379" s="33" t="str">
        <f t="shared" si="188"/>
        <v/>
      </c>
      <c r="R2379" s="34" t="str">
        <f t="shared" si="189"/>
        <v/>
      </c>
    </row>
    <row r="2380" spans="1:18" x14ac:dyDescent="0.35">
      <c r="A2380" s="25">
        <v>2376</v>
      </c>
      <c r="B2380" s="26">
        <f>_xlfn.XLOOKUP(C2380,sales!C:C,scon!B:B,"")</f>
        <v>0</v>
      </c>
      <c r="C2380" s="4"/>
      <c r="D2380" s="26">
        <f>_xlfn.XLOOKUP(C2380,sales!C:C,scon!D:D,"")</f>
        <v>0</v>
      </c>
      <c r="E2380" s="26">
        <f>_xlfn.XLOOKUP(C2380,sales!C:C,scon!E:E,"")</f>
        <v>0</v>
      </c>
      <c r="F2380" s="4"/>
      <c r="G2380" s="27"/>
      <c r="H2380" s="28"/>
      <c r="I2380" s="4"/>
      <c r="J2380" s="35">
        <f>_xlfn.XLOOKUP(C2380,sales!C:C,scon!L:L,"")</f>
        <v>0</v>
      </c>
      <c r="K2380" s="31"/>
      <c r="L2380" s="31"/>
      <c r="M2380" s="33" t="str">
        <f t="shared" si="185"/>
        <v/>
      </c>
      <c r="N2380" s="33" t="str">
        <f t="shared" si="186"/>
        <v/>
      </c>
      <c r="O2380" s="33" t="str">
        <f t="shared" si="187"/>
        <v/>
      </c>
      <c r="P2380" s="4"/>
      <c r="Q2380" s="33" t="str">
        <f t="shared" si="188"/>
        <v/>
      </c>
      <c r="R2380" s="34" t="str">
        <f t="shared" si="189"/>
        <v/>
      </c>
    </row>
    <row r="2381" spans="1:18" x14ac:dyDescent="0.35">
      <c r="A2381" s="25">
        <v>2377</v>
      </c>
      <c r="B2381" s="26">
        <f>_xlfn.XLOOKUP(C2381,sales!C:C,scon!B:B,"")</f>
        <v>0</v>
      </c>
      <c r="C2381" s="4"/>
      <c r="D2381" s="26">
        <f>_xlfn.XLOOKUP(C2381,sales!C:C,scon!D:D,"")</f>
        <v>0</v>
      </c>
      <c r="E2381" s="26">
        <f>_xlfn.XLOOKUP(C2381,sales!C:C,scon!E:E,"")</f>
        <v>0</v>
      </c>
      <c r="F2381" s="4"/>
      <c r="G2381" s="27"/>
      <c r="H2381" s="28"/>
      <c r="I2381" s="4"/>
      <c r="J2381" s="35">
        <f>_xlfn.XLOOKUP(C2381,sales!C:C,scon!L:L,"")</f>
        <v>0</v>
      </c>
      <c r="K2381" s="31"/>
      <c r="L2381" s="31"/>
      <c r="M2381" s="33" t="str">
        <f t="shared" si="185"/>
        <v/>
      </c>
      <c r="N2381" s="33" t="str">
        <f t="shared" si="186"/>
        <v/>
      </c>
      <c r="O2381" s="33" t="str">
        <f t="shared" si="187"/>
        <v/>
      </c>
      <c r="P2381" s="4"/>
      <c r="Q2381" s="33" t="str">
        <f t="shared" si="188"/>
        <v/>
      </c>
      <c r="R2381" s="34" t="str">
        <f t="shared" si="189"/>
        <v/>
      </c>
    </row>
    <row r="2382" spans="1:18" x14ac:dyDescent="0.35">
      <c r="A2382" s="25">
        <v>2378</v>
      </c>
      <c r="B2382" s="26">
        <f>_xlfn.XLOOKUP(C2382,sales!C:C,scon!B:B,"")</f>
        <v>0</v>
      </c>
      <c r="C2382" s="4"/>
      <c r="D2382" s="26">
        <f>_xlfn.XLOOKUP(C2382,sales!C:C,scon!D:D,"")</f>
        <v>0</v>
      </c>
      <c r="E2382" s="26">
        <f>_xlfn.XLOOKUP(C2382,sales!C:C,scon!E:E,"")</f>
        <v>0</v>
      </c>
      <c r="F2382" s="4"/>
      <c r="G2382" s="27"/>
      <c r="H2382" s="28"/>
      <c r="I2382" s="4"/>
      <c r="J2382" s="35">
        <f>_xlfn.XLOOKUP(C2382,sales!C:C,scon!L:L,"")</f>
        <v>0</v>
      </c>
      <c r="K2382" s="31"/>
      <c r="L2382" s="31"/>
      <c r="M2382" s="33" t="str">
        <f t="shared" si="185"/>
        <v/>
      </c>
      <c r="N2382" s="33" t="str">
        <f t="shared" si="186"/>
        <v/>
      </c>
      <c r="O2382" s="33" t="str">
        <f t="shared" si="187"/>
        <v/>
      </c>
      <c r="P2382" s="4"/>
      <c r="Q2382" s="33" t="str">
        <f t="shared" si="188"/>
        <v/>
      </c>
      <c r="R2382" s="34" t="str">
        <f t="shared" si="189"/>
        <v/>
      </c>
    </row>
    <row r="2383" spans="1:18" x14ac:dyDescent="0.35">
      <c r="A2383" s="25">
        <v>2379</v>
      </c>
      <c r="B2383" s="26">
        <f>_xlfn.XLOOKUP(C2383,sales!C:C,scon!B:B,"")</f>
        <v>0</v>
      </c>
      <c r="C2383" s="4"/>
      <c r="D2383" s="26">
        <f>_xlfn.XLOOKUP(C2383,sales!C:C,scon!D:D,"")</f>
        <v>0</v>
      </c>
      <c r="E2383" s="26">
        <f>_xlfn.XLOOKUP(C2383,sales!C:C,scon!E:E,"")</f>
        <v>0</v>
      </c>
      <c r="F2383" s="4"/>
      <c r="G2383" s="27"/>
      <c r="H2383" s="28"/>
      <c r="I2383" s="4"/>
      <c r="J2383" s="35">
        <f>_xlfn.XLOOKUP(C2383,sales!C:C,scon!L:L,"")</f>
        <v>0</v>
      </c>
      <c r="K2383" s="31"/>
      <c r="L2383" s="31"/>
      <c r="M2383" s="33" t="str">
        <f t="shared" si="185"/>
        <v/>
      </c>
      <c r="N2383" s="33" t="str">
        <f t="shared" si="186"/>
        <v/>
      </c>
      <c r="O2383" s="33" t="str">
        <f t="shared" si="187"/>
        <v/>
      </c>
      <c r="P2383" s="4"/>
      <c r="Q2383" s="33" t="str">
        <f t="shared" si="188"/>
        <v/>
      </c>
      <c r="R2383" s="34" t="str">
        <f t="shared" si="189"/>
        <v/>
      </c>
    </row>
    <row r="2384" spans="1:18" x14ac:dyDescent="0.35">
      <c r="A2384" s="25">
        <v>2380</v>
      </c>
      <c r="B2384" s="26">
        <f>_xlfn.XLOOKUP(C2384,sales!C:C,scon!B:B,"")</f>
        <v>0</v>
      </c>
      <c r="C2384" s="4"/>
      <c r="D2384" s="26">
        <f>_xlfn.XLOOKUP(C2384,sales!C:C,scon!D:D,"")</f>
        <v>0</v>
      </c>
      <c r="E2384" s="26">
        <f>_xlfn.XLOOKUP(C2384,sales!C:C,scon!E:E,"")</f>
        <v>0</v>
      </c>
      <c r="F2384" s="4"/>
      <c r="G2384" s="27"/>
      <c r="H2384" s="28"/>
      <c r="I2384" s="4"/>
      <c r="J2384" s="35">
        <f>_xlfn.XLOOKUP(C2384,sales!C:C,scon!L:L,"")</f>
        <v>0</v>
      </c>
      <c r="K2384" s="31"/>
      <c r="L2384" s="31"/>
      <c r="M2384" s="33" t="str">
        <f t="shared" si="185"/>
        <v/>
      </c>
      <c r="N2384" s="33" t="str">
        <f t="shared" si="186"/>
        <v/>
      </c>
      <c r="O2384" s="33" t="str">
        <f t="shared" si="187"/>
        <v/>
      </c>
      <c r="P2384" s="4"/>
      <c r="Q2384" s="33" t="str">
        <f t="shared" si="188"/>
        <v/>
      </c>
      <c r="R2384" s="34" t="str">
        <f t="shared" si="189"/>
        <v/>
      </c>
    </row>
    <row r="2385" spans="1:18" x14ac:dyDescent="0.35">
      <c r="A2385" s="25">
        <v>2381</v>
      </c>
      <c r="B2385" s="26">
        <f>_xlfn.XLOOKUP(C2385,sales!C:C,scon!B:B,"")</f>
        <v>0</v>
      </c>
      <c r="C2385" s="4"/>
      <c r="D2385" s="26">
        <f>_xlfn.XLOOKUP(C2385,sales!C:C,scon!D:D,"")</f>
        <v>0</v>
      </c>
      <c r="E2385" s="26">
        <f>_xlfn.XLOOKUP(C2385,sales!C:C,scon!E:E,"")</f>
        <v>0</v>
      </c>
      <c r="F2385" s="4"/>
      <c r="G2385" s="27"/>
      <c r="H2385" s="28"/>
      <c r="I2385" s="4"/>
      <c r="J2385" s="35">
        <f>_xlfn.XLOOKUP(C2385,sales!C:C,scon!L:L,"")</f>
        <v>0</v>
      </c>
      <c r="K2385" s="31"/>
      <c r="L2385" s="31"/>
      <c r="M2385" s="33" t="str">
        <f t="shared" si="185"/>
        <v/>
      </c>
      <c r="N2385" s="33" t="str">
        <f t="shared" si="186"/>
        <v/>
      </c>
      <c r="O2385" s="33" t="str">
        <f t="shared" si="187"/>
        <v/>
      </c>
      <c r="P2385" s="4"/>
      <c r="Q2385" s="33" t="str">
        <f t="shared" si="188"/>
        <v/>
      </c>
      <c r="R2385" s="34" t="str">
        <f t="shared" si="189"/>
        <v/>
      </c>
    </row>
    <row r="2386" spans="1:18" x14ac:dyDescent="0.35">
      <c r="A2386" s="25">
        <v>2382</v>
      </c>
      <c r="B2386" s="26">
        <f>_xlfn.XLOOKUP(C2386,sales!C:C,scon!B:B,"")</f>
        <v>0</v>
      </c>
      <c r="C2386" s="4"/>
      <c r="D2386" s="26">
        <f>_xlfn.XLOOKUP(C2386,sales!C:C,scon!D:D,"")</f>
        <v>0</v>
      </c>
      <c r="E2386" s="26">
        <f>_xlfn.XLOOKUP(C2386,sales!C:C,scon!E:E,"")</f>
        <v>0</v>
      </c>
      <c r="F2386" s="4"/>
      <c r="G2386" s="27"/>
      <c r="H2386" s="28"/>
      <c r="I2386" s="4"/>
      <c r="J2386" s="35">
        <f>_xlfn.XLOOKUP(C2386,sales!C:C,scon!L:L,"")</f>
        <v>0</v>
      </c>
      <c r="K2386" s="31"/>
      <c r="L2386" s="31"/>
      <c r="M2386" s="33" t="str">
        <f t="shared" si="185"/>
        <v/>
      </c>
      <c r="N2386" s="33" t="str">
        <f t="shared" si="186"/>
        <v/>
      </c>
      <c r="O2386" s="33" t="str">
        <f t="shared" si="187"/>
        <v/>
      </c>
      <c r="P2386" s="4"/>
      <c r="Q2386" s="33" t="str">
        <f t="shared" si="188"/>
        <v/>
      </c>
      <c r="R2386" s="34" t="str">
        <f t="shared" si="189"/>
        <v/>
      </c>
    </row>
    <row r="2387" spans="1:18" x14ac:dyDescent="0.35">
      <c r="A2387" s="25">
        <v>2383</v>
      </c>
      <c r="B2387" s="26">
        <f>_xlfn.XLOOKUP(C2387,sales!C:C,scon!B:B,"")</f>
        <v>0</v>
      </c>
      <c r="C2387" s="4"/>
      <c r="D2387" s="26">
        <f>_xlfn.XLOOKUP(C2387,sales!C:C,scon!D:D,"")</f>
        <v>0</v>
      </c>
      <c r="E2387" s="26">
        <f>_xlfn.XLOOKUP(C2387,sales!C:C,scon!E:E,"")</f>
        <v>0</v>
      </c>
      <c r="F2387" s="4"/>
      <c r="G2387" s="27"/>
      <c r="H2387" s="28"/>
      <c r="I2387" s="4"/>
      <c r="J2387" s="35">
        <f>_xlfn.XLOOKUP(C2387,sales!C:C,scon!L:L,"")</f>
        <v>0</v>
      </c>
      <c r="K2387" s="31"/>
      <c r="L2387" s="31"/>
      <c r="M2387" s="33" t="str">
        <f t="shared" si="185"/>
        <v/>
      </c>
      <c r="N2387" s="33" t="str">
        <f t="shared" si="186"/>
        <v/>
      </c>
      <c r="O2387" s="33" t="str">
        <f t="shared" si="187"/>
        <v/>
      </c>
      <c r="P2387" s="4"/>
      <c r="Q2387" s="33" t="str">
        <f t="shared" si="188"/>
        <v/>
      </c>
      <c r="R2387" s="34" t="str">
        <f t="shared" si="189"/>
        <v/>
      </c>
    </row>
    <row r="2388" spans="1:18" x14ac:dyDescent="0.35">
      <c r="A2388" s="25">
        <v>2384</v>
      </c>
      <c r="B2388" s="26">
        <f>_xlfn.XLOOKUP(C2388,sales!C:C,scon!B:B,"")</f>
        <v>0</v>
      </c>
      <c r="C2388" s="4"/>
      <c r="D2388" s="26">
        <f>_xlfn.XLOOKUP(C2388,sales!C:C,scon!D:D,"")</f>
        <v>0</v>
      </c>
      <c r="E2388" s="26">
        <f>_xlfn.XLOOKUP(C2388,sales!C:C,scon!E:E,"")</f>
        <v>0</v>
      </c>
      <c r="F2388" s="4"/>
      <c r="G2388" s="27"/>
      <c r="H2388" s="28"/>
      <c r="I2388" s="4"/>
      <c r="J2388" s="35">
        <f>_xlfn.XLOOKUP(C2388,sales!C:C,scon!L:L,"")</f>
        <v>0</v>
      </c>
      <c r="K2388" s="31"/>
      <c r="L2388" s="31"/>
      <c r="M2388" s="33" t="str">
        <f t="shared" si="185"/>
        <v/>
      </c>
      <c r="N2388" s="33" t="str">
        <f t="shared" si="186"/>
        <v/>
      </c>
      <c r="O2388" s="33" t="str">
        <f t="shared" si="187"/>
        <v/>
      </c>
      <c r="P2388" s="4"/>
      <c r="Q2388" s="33" t="str">
        <f t="shared" si="188"/>
        <v/>
      </c>
      <c r="R2388" s="34" t="str">
        <f t="shared" si="189"/>
        <v/>
      </c>
    </row>
    <row r="2389" spans="1:18" x14ac:dyDescent="0.35">
      <c r="A2389" s="25">
        <v>2385</v>
      </c>
      <c r="B2389" s="26">
        <f>_xlfn.XLOOKUP(C2389,sales!C:C,scon!B:B,"")</f>
        <v>0</v>
      </c>
      <c r="C2389" s="4"/>
      <c r="D2389" s="26">
        <f>_xlfn.XLOOKUP(C2389,sales!C:C,scon!D:D,"")</f>
        <v>0</v>
      </c>
      <c r="E2389" s="26">
        <f>_xlfn.XLOOKUP(C2389,sales!C:C,scon!E:E,"")</f>
        <v>0</v>
      </c>
      <c r="F2389" s="4"/>
      <c r="G2389" s="27"/>
      <c r="H2389" s="28"/>
      <c r="I2389" s="4"/>
      <c r="J2389" s="35">
        <f>_xlfn.XLOOKUP(C2389,sales!C:C,scon!L:L,"")</f>
        <v>0</v>
      </c>
      <c r="K2389" s="31"/>
      <c r="L2389" s="31"/>
      <c r="M2389" s="33" t="str">
        <f t="shared" si="185"/>
        <v/>
      </c>
      <c r="N2389" s="33" t="str">
        <f t="shared" si="186"/>
        <v/>
      </c>
      <c r="O2389" s="33" t="str">
        <f t="shared" si="187"/>
        <v/>
      </c>
      <c r="P2389" s="4"/>
      <c r="Q2389" s="33" t="str">
        <f t="shared" si="188"/>
        <v/>
      </c>
      <c r="R2389" s="34" t="str">
        <f t="shared" si="189"/>
        <v/>
      </c>
    </row>
    <row r="2390" spans="1:18" x14ac:dyDescent="0.35">
      <c r="A2390" s="25">
        <v>2386</v>
      </c>
      <c r="B2390" s="26">
        <f>_xlfn.XLOOKUP(C2390,sales!C:C,scon!B:B,"")</f>
        <v>0</v>
      </c>
      <c r="C2390" s="4"/>
      <c r="D2390" s="26">
        <f>_xlfn.XLOOKUP(C2390,sales!C:C,scon!D:D,"")</f>
        <v>0</v>
      </c>
      <c r="E2390" s="26">
        <f>_xlfn.XLOOKUP(C2390,sales!C:C,scon!E:E,"")</f>
        <v>0</v>
      </c>
      <c r="F2390" s="4"/>
      <c r="G2390" s="27"/>
      <c r="H2390" s="28"/>
      <c r="I2390" s="4"/>
      <c r="J2390" s="35">
        <f>_xlfn.XLOOKUP(C2390,sales!C:C,scon!L:L,"")</f>
        <v>0</v>
      </c>
      <c r="K2390" s="31"/>
      <c r="L2390" s="31"/>
      <c r="M2390" s="33" t="str">
        <f t="shared" si="185"/>
        <v/>
      </c>
      <c r="N2390" s="33" t="str">
        <f t="shared" si="186"/>
        <v/>
      </c>
      <c r="O2390" s="33" t="str">
        <f t="shared" si="187"/>
        <v/>
      </c>
      <c r="P2390" s="4"/>
      <c r="Q2390" s="33" t="str">
        <f t="shared" si="188"/>
        <v/>
      </c>
      <c r="R2390" s="34" t="str">
        <f t="shared" si="189"/>
        <v/>
      </c>
    </row>
    <row r="2391" spans="1:18" x14ac:dyDescent="0.35">
      <c r="A2391" s="25">
        <v>2387</v>
      </c>
      <c r="B2391" s="26">
        <f>_xlfn.XLOOKUP(C2391,sales!C:C,scon!B:B,"")</f>
        <v>0</v>
      </c>
      <c r="C2391" s="4"/>
      <c r="D2391" s="26">
        <f>_xlfn.XLOOKUP(C2391,sales!C:C,scon!D:D,"")</f>
        <v>0</v>
      </c>
      <c r="E2391" s="26">
        <f>_xlfn.XLOOKUP(C2391,sales!C:C,scon!E:E,"")</f>
        <v>0</v>
      </c>
      <c r="F2391" s="4"/>
      <c r="G2391" s="27"/>
      <c r="H2391" s="28"/>
      <c r="I2391" s="4"/>
      <c r="J2391" s="35">
        <f>_xlfn.XLOOKUP(C2391,sales!C:C,scon!L:L,"")</f>
        <v>0</v>
      </c>
      <c r="K2391" s="31"/>
      <c r="L2391" s="31"/>
      <c r="M2391" s="33" t="str">
        <f t="shared" si="185"/>
        <v/>
      </c>
      <c r="N2391" s="33" t="str">
        <f t="shared" si="186"/>
        <v/>
      </c>
      <c r="O2391" s="33" t="str">
        <f t="shared" si="187"/>
        <v/>
      </c>
      <c r="P2391" s="4"/>
      <c r="Q2391" s="33" t="str">
        <f t="shared" si="188"/>
        <v/>
      </c>
      <c r="R2391" s="34" t="str">
        <f t="shared" si="189"/>
        <v/>
      </c>
    </row>
    <row r="2392" spans="1:18" x14ac:dyDescent="0.35">
      <c r="A2392" s="25">
        <v>2388</v>
      </c>
      <c r="B2392" s="26">
        <f>_xlfn.XLOOKUP(C2392,sales!C:C,scon!B:B,"")</f>
        <v>0</v>
      </c>
      <c r="C2392" s="4"/>
      <c r="D2392" s="26">
        <f>_xlfn.XLOOKUP(C2392,sales!C:C,scon!D:D,"")</f>
        <v>0</v>
      </c>
      <c r="E2392" s="26">
        <f>_xlfn.XLOOKUP(C2392,sales!C:C,scon!E:E,"")</f>
        <v>0</v>
      </c>
      <c r="F2392" s="4"/>
      <c r="G2392" s="27"/>
      <c r="H2392" s="28"/>
      <c r="I2392" s="4"/>
      <c r="J2392" s="35">
        <f>_xlfn.XLOOKUP(C2392,sales!C:C,scon!L:L,"")</f>
        <v>0</v>
      </c>
      <c r="K2392" s="31"/>
      <c r="L2392" s="31"/>
      <c r="M2392" s="33" t="str">
        <f t="shared" si="185"/>
        <v/>
      </c>
      <c r="N2392" s="33" t="str">
        <f t="shared" si="186"/>
        <v/>
      </c>
      <c r="O2392" s="33" t="str">
        <f t="shared" si="187"/>
        <v/>
      </c>
      <c r="P2392" s="4"/>
      <c r="Q2392" s="33" t="str">
        <f t="shared" si="188"/>
        <v/>
      </c>
      <c r="R2392" s="34" t="str">
        <f t="shared" si="189"/>
        <v/>
      </c>
    </row>
    <row r="2393" spans="1:18" x14ac:dyDescent="0.35">
      <c r="A2393" s="25">
        <v>2389</v>
      </c>
      <c r="B2393" s="26">
        <f>_xlfn.XLOOKUP(C2393,sales!C:C,scon!B:B,"")</f>
        <v>0</v>
      </c>
      <c r="C2393" s="4"/>
      <c r="D2393" s="26">
        <f>_xlfn.XLOOKUP(C2393,sales!C:C,scon!D:D,"")</f>
        <v>0</v>
      </c>
      <c r="E2393" s="26">
        <f>_xlfn.XLOOKUP(C2393,sales!C:C,scon!E:E,"")</f>
        <v>0</v>
      </c>
      <c r="F2393" s="4"/>
      <c r="G2393" s="27"/>
      <c r="H2393" s="28"/>
      <c r="I2393" s="4"/>
      <c r="J2393" s="35">
        <f>_xlfn.XLOOKUP(C2393,sales!C:C,scon!L:L,"")</f>
        <v>0</v>
      </c>
      <c r="K2393" s="31"/>
      <c r="L2393" s="31"/>
      <c r="M2393" s="33" t="str">
        <f t="shared" si="185"/>
        <v/>
      </c>
      <c r="N2393" s="33" t="str">
        <f t="shared" si="186"/>
        <v/>
      </c>
      <c r="O2393" s="33" t="str">
        <f t="shared" si="187"/>
        <v/>
      </c>
      <c r="P2393" s="4"/>
      <c r="Q2393" s="33" t="str">
        <f t="shared" si="188"/>
        <v/>
      </c>
      <c r="R2393" s="34" t="str">
        <f t="shared" si="189"/>
        <v/>
      </c>
    </row>
    <row r="2394" spans="1:18" x14ac:dyDescent="0.35">
      <c r="A2394" s="25">
        <v>2390</v>
      </c>
      <c r="B2394" s="26">
        <f>_xlfn.XLOOKUP(C2394,sales!C:C,scon!B:B,"")</f>
        <v>0</v>
      </c>
      <c r="C2394" s="4"/>
      <c r="D2394" s="26">
        <f>_xlfn.XLOOKUP(C2394,sales!C:C,scon!D:D,"")</f>
        <v>0</v>
      </c>
      <c r="E2394" s="26">
        <f>_xlfn.XLOOKUP(C2394,sales!C:C,scon!E:E,"")</f>
        <v>0</v>
      </c>
      <c r="F2394" s="4"/>
      <c r="G2394" s="27"/>
      <c r="H2394" s="28"/>
      <c r="I2394" s="4"/>
      <c r="J2394" s="35">
        <f>_xlfn.XLOOKUP(C2394,sales!C:C,scon!L:L,"")</f>
        <v>0</v>
      </c>
      <c r="K2394" s="31"/>
      <c r="L2394" s="31"/>
      <c r="M2394" s="33" t="str">
        <f t="shared" si="185"/>
        <v/>
      </c>
      <c r="N2394" s="33" t="str">
        <f t="shared" si="186"/>
        <v/>
      </c>
      <c r="O2394" s="33" t="str">
        <f t="shared" si="187"/>
        <v/>
      </c>
      <c r="P2394" s="4"/>
      <c r="Q2394" s="33" t="str">
        <f t="shared" si="188"/>
        <v/>
      </c>
      <c r="R2394" s="34" t="str">
        <f t="shared" si="189"/>
        <v/>
      </c>
    </row>
    <row r="2395" spans="1:18" x14ac:dyDescent="0.35">
      <c r="A2395" s="25">
        <v>2391</v>
      </c>
      <c r="B2395" s="26">
        <f>_xlfn.XLOOKUP(C2395,sales!C:C,scon!B:B,"")</f>
        <v>0</v>
      </c>
      <c r="C2395" s="4"/>
      <c r="D2395" s="26">
        <f>_xlfn.XLOOKUP(C2395,sales!C:C,scon!D:D,"")</f>
        <v>0</v>
      </c>
      <c r="E2395" s="26">
        <f>_xlfn.XLOOKUP(C2395,sales!C:C,scon!E:E,"")</f>
        <v>0</v>
      </c>
      <c r="F2395" s="4"/>
      <c r="G2395" s="27"/>
      <c r="H2395" s="28"/>
      <c r="I2395" s="4"/>
      <c r="J2395" s="35">
        <f>_xlfn.XLOOKUP(C2395,sales!C:C,scon!L:L,"")</f>
        <v>0</v>
      </c>
      <c r="K2395" s="31"/>
      <c r="L2395" s="31"/>
      <c r="M2395" s="33" t="str">
        <f t="shared" si="185"/>
        <v/>
      </c>
      <c r="N2395" s="33" t="str">
        <f t="shared" si="186"/>
        <v/>
      </c>
      <c r="O2395" s="33" t="str">
        <f t="shared" si="187"/>
        <v/>
      </c>
      <c r="P2395" s="4"/>
      <c r="Q2395" s="33" t="str">
        <f t="shared" si="188"/>
        <v/>
      </c>
      <c r="R2395" s="34" t="str">
        <f t="shared" si="189"/>
        <v/>
      </c>
    </row>
    <row r="2396" spans="1:18" x14ac:dyDescent="0.35">
      <c r="A2396" s="25">
        <v>2392</v>
      </c>
      <c r="B2396" s="26">
        <f>_xlfn.XLOOKUP(C2396,sales!C:C,scon!B:B,"")</f>
        <v>0</v>
      </c>
      <c r="C2396" s="4"/>
      <c r="D2396" s="26">
        <f>_xlfn.XLOOKUP(C2396,sales!C:C,scon!D:D,"")</f>
        <v>0</v>
      </c>
      <c r="E2396" s="26">
        <f>_xlfn.XLOOKUP(C2396,sales!C:C,scon!E:E,"")</f>
        <v>0</v>
      </c>
      <c r="F2396" s="4"/>
      <c r="G2396" s="27"/>
      <c r="H2396" s="28"/>
      <c r="I2396" s="4"/>
      <c r="J2396" s="35">
        <f>_xlfn.XLOOKUP(C2396,sales!C:C,scon!L:L,"")</f>
        <v>0</v>
      </c>
      <c r="K2396" s="31"/>
      <c r="L2396" s="31"/>
      <c r="M2396" s="33" t="str">
        <f t="shared" si="185"/>
        <v/>
      </c>
      <c r="N2396" s="33" t="str">
        <f t="shared" si="186"/>
        <v/>
      </c>
      <c r="O2396" s="33" t="str">
        <f t="shared" si="187"/>
        <v/>
      </c>
      <c r="P2396" s="4"/>
      <c r="Q2396" s="33" t="str">
        <f t="shared" si="188"/>
        <v/>
      </c>
      <c r="R2396" s="34" t="str">
        <f t="shared" si="189"/>
        <v/>
      </c>
    </row>
    <row r="2397" spans="1:18" x14ac:dyDescent="0.35">
      <c r="A2397" s="25">
        <v>2393</v>
      </c>
      <c r="B2397" s="26">
        <f>_xlfn.XLOOKUP(C2397,sales!C:C,scon!B:B,"")</f>
        <v>0</v>
      </c>
      <c r="C2397" s="4"/>
      <c r="D2397" s="26">
        <f>_xlfn.XLOOKUP(C2397,sales!C:C,scon!D:D,"")</f>
        <v>0</v>
      </c>
      <c r="E2397" s="26">
        <f>_xlfn.XLOOKUP(C2397,sales!C:C,scon!E:E,"")</f>
        <v>0</v>
      </c>
      <c r="F2397" s="4"/>
      <c r="G2397" s="27"/>
      <c r="H2397" s="28"/>
      <c r="I2397" s="4"/>
      <c r="J2397" s="35">
        <f>_xlfn.XLOOKUP(C2397,sales!C:C,scon!L:L,"")</f>
        <v>0</v>
      </c>
      <c r="K2397" s="31"/>
      <c r="L2397" s="31"/>
      <c r="M2397" s="33" t="str">
        <f t="shared" si="185"/>
        <v/>
      </c>
      <c r="N2397" s="33" t="str">
        <f t="shared" si="186"/>
        <v/>
      </c>
      <c r="O2397" s="33" t="str">
        <f t="shared" si="187"/>
        <v/>
      </c>
      <c r="P2397" s="4"/>
      <c r="Q2397" s="33" t="str">
        <f t="shared" si="188"/>
        <v/>
      </c>
      <c r="R2397" s="34" t="str">
        <f t="shared" si="189"/>
        <v/>
      </c>
    </row>
    <row r="2398" spans="1:18" x14ac:dyDescent="0.35">
      <c r="A2398" s="25">
        <v>2394</v>
      </c>
      <c r="B2398" s="26">
        <f>_xlfn.XLOOKUP(C2398,sales!C:C,scon!B:B,"")</f>
        <v>0</v>
      </c>
      <c r="C2398" s="4"/>
      <c r="D2398" s="26">
        <f>_xlfn.XLOOKUP(C2398,sales!C:C,scon!D:D,"")</f>
        <v>0</v>
      </c>
      <c r="E2398" s="26">
        <f>_xlfn.XLOOKUP(C2398,sales!C:C,scon!E:E,"")</f>
        <v>0</v>
      </c>
      <c r="F2398" s="4"/>
      <c r="G2398" s="27"/>
      <c r="H2398" s="28"/>
      <c r="I2398" s="4"/>
      <c r="J2398" s="35">
        <f>_xlfn.XLOOKUP(C2398,sales!C:C,scon!L:L,"")</f>
        <v>0</v>
      </c>
      <c r="K2398" s="31"/>
      <c r="L2398" s="31"/>
      <c r="M2398" s="33" t="str">
        <f t="shared" si="185"/>
        <v/>
      </c>
      <c r="N2398" s="33" t="str">
        <f t="shared" si="186"/>
        <v/>
      </c>
      <c r="O2398" s="33" t="str">
        <f t="shared" si="187"/>
        <v/>
      </c>
      <c r="P2398" s="4"/>
      <c r="Q2398" s="33" t="str">
        <f t="shared" si="188"/>
        <v/>
      </c>
      <c r="R2398" s="34" t="str">
        <f t="shared" si="189"/>
        <v/>
      </c>
    </row>
    <row r="2399" spans="1:18" x14ac:dyDescent="0.35">
      <c r="A2399" s="25">
        <v>2395</v>
      </c>
      <c r="B2399" s="26">
        <f>_xlfn.XLOOKUP(C2399,sales!C:C,scon!B:B,"")</f>
        <v>0</v>
      </c>
      <c r="C2399" s="4"/>
      <c r="D2399" s="26">
        <f>_xlfn.XLOOKUP(C2399,sales!C:C,scon!D:D,"")</f>
        <v>0</v>
      </c>
      <c r="E2399" s="26">
        <f>_xlfn.XLOOKUP(C2399,sales!C:C,scon!E:E,"")</f>
        <v>0</v>
      </c>
      <c r="F2399" s="4"/>
      <c r="G2399" s="27"/>
      <c r="H2399" s="28"/>
      <c r="I2399" s="4"/>
      <c r="J2399" s="35">
        <f>_xlfn.XLOOKUP(C2399,sales!C:C,scon!L:L,"")</f>
        <v>0</v>
      </c>
      <c r="K2399" s="31"/>
      <c r="L2399" s="31"/>
      <c r="M2399" s="33" t="str">
        <f t="shared" si="185"/>
        <v/>
      </c>
      <c r="N2399" s="33" t="str">
        <f t="shared" si="186"/>
        <v/>
      </c>
      <c r="O2399" s="33" t="str">
        <f t="shared" si="187"/>
        <v/>
      </c>
      <c r="P2399" s="4"/>
      <c r="Q2399" s="33" t="str">
        <f t="shared" si="188"/>
        <v/>
      </c>
      <c r="R2399" s="34" t="str">
        <f t="shared" si="189"/>
        <v/>
      </c>
    </row>
    <row r="2400" spans="1:18" x14ac:dyDescent="0.35">
      <c r="A2400" s="25">
        <v>2396</v>
      </c>
      <c r="B2400" s="26">
        <f>_xlfn.XLOOKUP(C2400,sales!C:C,scon!B:B,"")</f>
        <v>0</v>
      </c>
      <c r="C2400" s="4"/>
      <c r="D2400" s="26">
        <f>_xlfn.XLOOKUP(C2400,sales!C:C,scon!D:D,"")</f>
        <v>0</v>
      </c>
      <c r="E2400" s="26">
        <f>_xlfn.XLOOKUP(C2400,sales!C:C,scon!E:E,"")</f>
        <v>0</v>
      </c>
      <c r="F2400" s="4"/>
      <c r="G2400" s="27"/>
      <c r="H2400" s="28"/>
      <c r="I2400" s="4"/>
      <c r="J2400" s="35">
        <f>_xlfn.XLOOKUP(C2400,sales!C:C,scon!L:L,"")</f>
        <v>0</v>
      </c>
      <c r="K2400" s="31"/>
      <c r="L2400" s="31"/>
      <c r="M2400" s="33" t="str">
        <f t="shared" si="185"/>
        <v/>
      </c>
      <c r="N2400" s="33" t="str">
        <f t="shared" si="186"/>
        <v/>
      </c>
      <c r="O2400" s="33" t="str">
        <f t="shared" si="187"/>
        <v/>
      </c>
      <c r="P2400" s="4"/>
      <c r="Q2400" s="33" t="str">
        <f t="shared" si="188"/>
        <v/>
      </c>
      <c r="R2400" s="34" t="str">
        <f t="shared" si="189"/>
        <v/>
      </c>
    </row>
    <row r="2401" spans="1:18" x14ac:dyDescent="0.35">
      <c r="A2401" s="25">
        <v>2397</v>
      </c>
      <c r="B2401" s="26">
        <f>_xlfn.XLOOKUP(C2401,sales!C:C,scon!B:B,"")</f>
        <v>0</v>
      </c>
      <c r="C2401" s="4"/>
      <c r="D2401" s="26">
        <f>_xlfn.XLOOKUP(C2401,sales!C:C,scon!D:D,"")</f>
        <v>0</v>
      </c>
      <c r="E2401" s="26">
        <f>_xlfn.XLOOKUP(C2401,sales!C:C,scon!E:E,"")</f>
        <v>0</v>
      </c>
      <c r="F2401" s="4"/>
      <c r="G2401" s="27"/>
      <c r="H2401" s="28"/>
      <c r="I2401" s="4"/>
      <c r="J2401" s="35">
        <f>_xlfn.XLOOKUP(C2401,sales!C:C,scon!L:L,"")</f>
        <v>0</v>
      </c>
      <c r="K2401" s="31"/>
      <c r="L2401" s="31"/>
      <c r="M2401" s="33" t="str">
        <f t="shared" si="185"/>
        <v/>
      </c>
      <c r="N2401" s="33" t="str">
        <f t="shared" si="186"/>
        <v/>
      </c>
      <c r="O2401" s="33" t="str">
        <f t="shared" si="187"/>
        <v/>
      </c>
      <c r="P2401" s="4"/>
      <c r="Q2401" s="33" t="str">
        <f t="shared" si="188"/>
        <v/>
      </c>
      <c r="R2401" s="34" t="str">
        <f t="shared" si="189"/>
        <v/>
      </c>
    </row>
    <row r="2402" spans="1:18" x14ac:dyDescent="0.35">
      <c r="A2402" s="25">
        <v>2398</v>
      </c>
      <c r="B2402" s="26">
        <f>_xlfn.XLOOKUP(C2402,sales!C:C,scon!B:B,"")</f>
        <v>0</v>
      </c>
      <c r="C2402" s="4"/>
      <c r="D2402" s="26">
        <f>_xlfn.XLOOKUP(C2402,sales!C:C,scon!D:D,"")</f>
        <v>0</v>
      </c>
      <c r="E2402" s="26">
        <f>_xlfn.XLOOKUP(C2402,sales!C:C,scon!E:E,"")</f>
        <v>0</v>
      </c>
      <c r="F2402" s="4"/>
      <c r="G2402" s="27"/>
      <c r="H2402" s="28"/>
      <c r="I2402" s="4"/>
      <c r="J2402" s="35">
        <f>_xlfn.XLOOKUP(C2402,sales!C:C,scon!L:L,"")</f>
        <v>0</v>
      </c>
      <c r="K2402" s="31"/>
      <c r="L2402" s="31"/>
      <c r="M2402" s="33" t="str">
        <f t="shared" si="185"/>
        <v/>
      </c>
      <c r="N2402" s="33" t="str">
        <f t="shared" si="186"/>
        <v/>
      </c>
      <c r="O2402" s="33" t="str">
        <f t="shared" si="187"/>
        <v/>
      </c>
      <c r="P2402" s="4"/>
      <c r="Q2402" s="33" t="str">
        <f t="shared" si="188"/>
        <v/>
      </c>
      <c r="R2402" s="34" t="str">
        <f t="shared" si="189"/>
        <v/>
      </c>
    </row>
    <row r="2403" spans="1:18" x14ac:dyDescent="0.35">
      <c r="A2403" s="25">
        <v>2399</v>
      </c>
      <c r="B2403" s="26">
        <f>_xlfn.XLOOKUP(C2403,sales!C:C,scon!B:B,"")</f>
        <v>0</v>
      </c>
      <c r="C2403" s="4"/>
      <c r="D2403" s="26">
        <f>_xlfn.XLOOKUP(C2403,sales!C:C,scon!D:D,"")</f>
        <v>0</v>
      </c>
      <c r="E2403" s="26">
        <f>_xlfn.XLOOKUP(C2403,sales!C:C,scon!E:E,"")</f>
        <v>0</v>
      </c>
      <c r="F2403" s="4"/>
      <c r="G2403" s="27"/>
      <c r="H2403" s="28"/>
      <c r="I2403" s="4"/>
      <c r="J2403" s="35">
        <f>_xlfn.XLOOKUP(C2403,sales!C:C,scon!L:L,"")</f>
        <v>0</v>
      </c>
      <c r="K2403" s="31"/>
      <c r="L2403" s="31"/>
      <c r="M2403" s="33" t="str">
        <f t="shared" si="185"/>
        <v/>
      </c>
      <c r="N2403" s="33" t="str">
        <f t="shared" si="186"/>
        <v/>
      </c>
      <c r="O2403" s="33" t="str">
        <f t="shared" si="187"/>
        <v/>
      </c>
      <c r="P2403" s="4"/>
      <c r="Q2403" s="33" t="str">
        <f t="shared" si="188"/>
        <v/>
      </c>
      <c r="R2403" s="34" t="str">
        <f t="shared" si="189"/>
        <v/>
      </c>
    </row>
    <row r="2404" spans="1:18" x14ac:dyDescent="0.35">
      <c r="A2404" s="25">
        <v>2400</v>
      </c>
      <c r="B2404" s="26">
        <f>_xlfn.XLOOKUP(C2404,sales!C:C,scon!B:B,"")</f>
        <v>0</v>
      </c>
      <c r="C2404" s="4"/>
      <c r="D2404" s="26">
        <f>_xlfn.XLOOKUP(C2404,sales!C:C,scon!D:D,"")</f>
        <v>0</v>
      </c>
      <c r="E2404" s="26">
        <f>_xlfn.XLOOKUP(C2404,sales!C:C,scon!E:E,"")</f>
        <v>0</v>
      </c>
      <c r="F2404" s="4"/>
      <c r="G2404" s="27"/>
      <c r="H2404" s="28"/>
      <c r="I2404" s="4"/>
      <c r="J2404" s="35">
        <f>_xlfn.XLOOKUP(C2404,sales!C:C,scon!L:L,"")</f>
        <v>0</v>
      </c>
      <c r="K2404" s="31"/>
      <c r="L2404" s="31"/>
      <c r="M2404" s="33" t="str">
        <f t="shared" si="185"/>
        <v/>
      </c>
      <c r="N2404" s="33" t="str">
        <f t="shared" si="186"/>
        <v/>
      </c>
      <c r="O2404" s="33" t="str">
        <f t="shared" si="187"/>
        <v/>
      </c>
      <c r="P2404" s="4"/>
      <c r="Q2404" s="33" t="str">
        <f t="shared" si="188"/>
        <v/>
      </c>
      <c r="R2404" s="34" t="str">
        <f t="shared" si="189"/>
        <v/>
      </c>
    </row>
    <row r="2405" spans="1:18" x14ac:dyDescent="0.35">
      <c r="A2405" s="25">
        <v>2401</v>
      </c>
      <c r="B2405" s="26">
        <f>_xlfn.XLOOKUP(C2405,sales!C:C,scon!B:B,"")</f>
        <v>0</v>
      </c>
      <c r="C2405" s="4"/>
      <c r="D2405" s="26">
        <f>_xlfn.XLOOKUP(C2405,sales!C:C,scon!D:D,"")</f>
        <v>0</v>
      </c>
      <c r="E2405" s="26">
        <f>_xlfn.XLOOKUP(C2405,sales!C:C,scon!E:E,"")</f>
        <v>0</v>
      </c>
      <c r="F2405" s="4"/>
      <c r="G2405" s="27"/>
      <c r="H2405" s="28"/>
      <c r="I2405" s="4"/>
      <c r="J2405" s="35">
        <f>_xlfn.XLOOKUP(C2405,sales!C:C,scon!L:L,"")</f>
        <v>0</v>
      </c>
      <c r="K2405" s="31"/>
      <c r="L2405" s="31"/>
      <c r="M2405" s="33" t="str">
        <f t="shared" si="185"/>
        <v/>
      </c>
      <c r="N2405" s="33" t="str">
        <f t="shared" si="186"/>
        <v/>
      </c>
      <c r="O2405" s="33" t="str">
        <f t="shared" si="187"/>
        <v/>
      </c>
      <c r="P2405" s="4"/>
      <c r="Q2405" s="33" t="str">
        <f t="shared" si="188"/>
        <v/>
      </c>
      <c r="R2405" s="34" t="str">
        <f t="shared" si="189"/>
        <v/>
      </c>
    </row>
    <row r="2406" spans="1:18" x14ac:dyDescent="0.35">
      <c r="A2406" s="25">
        <v>2402</v>
      </c>
      <c r="B2406" s="26">
        <f>_xlfn.XLOOKUP(C2406,sales!C:C,scon!B:B,"")</f>
        <v>0</v>
      </c>
      <c r="C2406" s="4"/>
      <c r="D2406" s="26">
        <f>_xlfn.XLOOKUP(C2406,sales!C:C,scon!D:D,"")</f>
        <v>0</v>
      </c>
      <c r="E2406" s="26">
        <f>_xlfn.XLOOKUP(C2406,sales!C:C,scon!E:E,"")</f>
        <v>0</v>
      </c>
      <c r="F2406" s="4"/>
      <c r="G2406" s="27"/>
      <c r="H2406" s="28"/>
      <c r="I2406" s="4"/>
      <c r="J2406" s="35">
        <f>_xlfn.XLOOKUP(C2406,sales!C:C,scon!L:L,"")</f>
        <v>0</v>
      </c>
      <c r="K2406" s="31"/>
      <c r="L2406" s="31"/>
      <c r="M2406" s="33" t="str">
        <f t="shared" si="185"/>
        <v/>
      </c>
      <c r="N2406" s="33" t="str">
        <f t="shared" si="186"/>
        <v/>
      </c>
      <c r="O2406" s="33" t="str">
        <f t="shared" si="187"/>
        <v/>
      </c>
      <c r="P2406" s="4"/>
      <c r="Q2406" s="33" t="str">
        <f t="shared" si="188"/>
        <v/>
      </c>
      <c r="R2406" s="34" t="str">
        <f t="shared" si="189"/>
        <v/>
      </c>
    </row>
    <row r="2407" spans="1:18" x14ac:dyDescent="0.35">
      <c r="A2407" s="25">
        <v>2403</v>
      </c>
      <c r="B2407" s="26">
        <f>_xlfn.XLOOKUP(C2407,sales!C:C,scon!B:B,"")</f>
        <v>0</v>
      </c>
      <c r="C2407" s="4"/>
      <c r="D2407" s="26">
        <f>_xlfn.XLOOKUP(C2407,sales!C:C,scon!D:D,"")</f>
        <v>0</v>
      </c>
      <c r="E2407" s="26">
        <f>_xlfn.XLOOKUP(C2407,sales!C:C,scon!E:E,"")</f>
        <v>0</v>
      </c>
      <c r="F2407" s="4"/>
      <c r="G2407" s="27"/>
      <c r="H2407" s="28"/>
      <c r="I2407" s="4"/>
      <c r="J2407" s="35">
        <f>_xlfn.XLOOKUP(C2407,sales!C:C,scon!L:L,"")</f>
        <v>0</v>
      </c>
      <c r="K2407" s="31"/>
      <c r="L2407" s="31"/>
      <c r="M2407" s="33" t="str">
        <f t="shared" si="185"/>
        <v/>
      </c>
      <c r="N2407" s="33" t="str">
        <f t="shared" si="186"/>
        <v/>
      </c>
      <c r="O2407" s="33" t="str">
        <f t="shared" si="187"/>
        <v/>
      </c>
      <c r="P2407" s="4"/>
      <c r="Q2407" s="33" t="str">
        <f t="shared" si="188"/>
        <v/>
      </c>
      <c r="R2407" s="34" t="str">
        <f t="shared" si="189"/>
        <v/>
      </c>
    </row>
    <row r="2408" spans="1:18" x14ac:dyDescent="0.35">
      <c r="A2408" s="25">
        <v>2404</v>
      </c>
      <c r="B2408" s="26">
        <f>_xlfn.XLOOKUP(C2408,sales!C:C,scon!B:B,"")</f>
        <v>0</v>
      </c>
      <c r="C2408" s="4"/>
      <c r="D2408" s="26">
        <f>_xlfn.XLOOKUP(C2408,sales!C:C,scon!D:D,"")</f>
        <v>0</v>
      </c>
      <c r="E2408" s="26">
        <f>_xlfn.XLOOKUP(C2408,sales!C:C,scon!E:E,"")</f>
        <v>0</v>
      </c>
      <c r="F2408" s="4"/>
      <c r="G2408" s="27"/>
      <c r="H2408" s="28"/>
      <c r="I2408" s="4"/>
      <c r="J2408" s="35">
        <f>_xlfn.XLOOKUP(C2408,sales!C:C,scon!L:L,"")</f>
        <v>0</v>
      </c>
      <c r="K2408" s="31"/>
      <c r="L2408" s="31"/>
      <c r="M2408" s="33" t="str">
        <f t="shared" si="185"/>
        <v/>
      </c>
      <c r="N2408" s="33" t="str">
        <f t="shared" si="186"/>
        <v/>
      </c>
      <c r="O2408" s="33" t="str">
        <f t="shared" si="187"/>
        <v/>
      </c>
      <c r="P2408" s="4"/>
      <c r="Q2408" s="33" t="str">
        <f t="shared" si="188"/>
        <v/>
      </c>
      <c r="R2408" s="34" t="str">
        <f t="shared" si="189"/>
        <v/>
      </c>
    </row>
    <row r="2409" spans="1:18" x14ac:dyDescent="0.35">
      <c r="A2409" s="25">
        <v>2405</v>
      </c>
      <c r="B2409" s="26">
        <f>_xlfn.XLOOKUP(C2409,sales!C:C,scon!B:B,"")</f>
        <v>0</v>
      </c>
      <c r="C2409" s="4"/>
      <c r="D2409" s="26">
        <f>_xlfn.XLOOKUP(C2409,sales!C:C,scon!D:D,"")</f>
        <v>0</v>
      </c>
      <c r="E2409" s="26">
        <f>_xlfn.XLOOKUP(C2409,sales!C:C,scon!E:E,"")</f>
        <v>0</v>
      </c>
      <c r="F2409" s="4"/>
      <c r="G2409" s="27"/>
      <c r="H2409" s="28"/>
      <c r="I2409" s="4"/>
      <c r="J2409" s="35">
        <f>_xlfn.XLOOKUP(C2409,sales!C:C,scon!L:L,"")</f>
        <v>0</v>
      </c>
      <c r="K2409" s="31"/>
      <c r="L2409" s="31"/>
      <c r="M2409" s="33" t="str">
        <f t="shared" si="185"/>
        <v/>
      </c>
      <c r="N2409" s="33" t="str">
        <f t="shared" si="186"/>
        <v/>
      </c>
      <c r="O2409" s="33" t="str">
        <f t="shared" si="187"/>
        <v/>
      </c>
      <c r="P2409" s="4"/>
      <c r="Q2409" s="33" t="str">
        <f t="shared" si="188"/>
        <v/>
      </c>
      <c r="R2409" s="34" t="str">
        <f t="shared" si="189"/>
        <v/>
      </c>
    </row>
    <row r="2410" spans="1:18" x14ac:dyDescent="0.35">
      <c r="A2410" s="25">
        <v>2406</v>
      </c>
      <c r="B2410" s="26">
        <f>_xlfn.XLOOKUP(C2410,sales!C:C,scon!B:B,"")</f>
        <v>0</v>
      </c>
      <c r="C2410" s="4"/>
      <c r="D2410" s="26">
        <f>_xlfn.XLOOKUP(C2410,sales!C:C,scon!D:D,"")</f>
        <v>0</v>
      </c>
      <c r="E2410" s="26">
        <f>_xlfn.XLOOKUP(C2410,sales!C:C,scon!E:E,"")</f>
        <v>0</v>
      </c>
      <c r="F2410" s="4"/>
      <c r="G2410" s="27"/>
      <c r="H2410" s="28"/>
      <c r="I2410" s="4"/>
      <c r="J2410" s="35">
        <f>_xlfn.XLOOKUP(C2410,sales!C:C,scon!L:L,"")</f>
        <v>0</v>
      </c>
      <c r="K2410" s="31"/>
      <c r="L2410" s="31"/>
      <c r="M2410" s="33" t="str">
        <f t="shared" si="185"/>
        <v/>
      </c>
      <c r="N2410" s="33" t="str">
        <f t="shared" si="186"/>
        <v/>
      </c>
      <c r="O2410" s="33" t="str">
        <f t="shared" si="187"/>
        <v/>
      </c>
      <c r="P2410" s="4"/>
      <c r="Q2410" s="33" t="str">
        <f t="shared" si="188"/>
        <v/>
      </c>
      <c r="R2410" s="34" t="str">
        <f t="shared" si="189"/>
        <v/>
      </c>
    </row>
    <row r="2411" spans="1:18" x14ac:dyDescent="0.35">
      <c r="A2411" s="25">
        <v>2407</v>
      </c>
      <c r="B2411" s="26">
        <f>_xlfn.XLOOKUP(C2411,sales!C:C,scon!B:B,"")</f>
        <v>0</v>
      </c>
      <c r="C2411" s="4"/>
      <c r="D2411" s="26">
        <f>_xlfn.XLOOKUP(C2411,sales!C:C,scon!D:D,"")</f>
        <v>0</v>
      </c>
      <c r="E2411" s="26">
        <f>_xlfn.XLOOKUP(C2411,sales!C:C,scon!E:E,"")</f>
        <v>0</v>
      </c>
      <c r="F2411" s="4"/>
      <c r="G2411" s="27"/>
      <c r="H2411" s="28"/>
      <c r="I2411" s="4"/>
      <c r="J2411" s="35">
        <f>_xlfn.XLOOKUP(C2411,sales!C:C,scon!L:L,"")</f>
        <v>0</v>
      </c>
      <c r="K2411" s="31"/>
      <c r="L2411" s="31"/>
      <c r="M2411" s="33" t="str">
        <f t="shared" si="185"/>
        <v/>
      </c>
      <c r="N2411" s="33" t="str">
        <f t="shared" si="186"/>
        <v/>
      </c>
      <c r="O2411" s="33" t="str">
        <f t="shared" si="187"/>
        <v/>
      </c>
      <c r="P2411" s="4"/>
      <c r="Q2411" s="33" t="str">
        <f t="shared" si="188"/>
        <v/>
      </c>
      <c r="R2411" s="34" t="str">
        <f t="shared" si="189"/>
        <v/>
      </c>
    </row>
    <row r="2412" spans="1:18" x14ac:dyDescent="0.35">
      <c r="A2412" s="25">
        <v>2408</v>
      </c>
      <c r="B2412" s="26">
        <f>_xlfn.XLOOKUP(C2412,sales!C:C,scon!B:B,"")</f>
        <v>0</v>
      </c>
      <c r="C2412" s="4"/>
      <c r="D2412" s="26">
        <f>_xlfn.XLOOKUP(C2412,sales!C:C,scon!D:D,"")</f>
        <v>0</v>
      </c>
      <c r="E2412" s="26">
        <f>_xlfn.XLOOKUP(C2412,sales!C:C,scon!E:E,"")</f>
        <v>0</v>
      </c>
      <c r="F2412" s="4"/>
      <c r="G2412" s="27"/>
      <c r="H2412" s="28"/>
      <c r="I2412" s="4"/>
      <c r="J2412" s="35">
        <f>_xlfn.XLOOKUP(C2412,sales!C:C,scon!L:L,"")</f>
        <v>0</v>
      </c>
      <c r="K2412" s="31"/>
      <c r="L2412" s="31"/>
      <c r="M2412" s="33" t="str">
        <f t="shared" si="185"/>
        <v/>
      </c>
      <c r="N2412" s="33" t="str">
        <f t="shared" si="186"/>
        <v/>
      </c>
      <c r="O2412" s="33" t="str">
        <f t="shared" si="187"/>
        <v/>
      </c>
      <c r="P2412" s="4"/>
      <c r="Q2412" s="33" t="str">
        <f t="shared" si="188"/>
        <v/>
      </c>
      <c r="R2412" s="34" t="str">
        <f t="shared" si="189"/>
        <v/>
      </c>
    </row>
    <row r="2413" spans="1:18" x14ac:dyDescent="0.35">
      <c r="A2413" s="25">
        <v>2409</v>
      </c>
      <c r="B2413" s="26">
        <f>_xlfn.XLOOKUP(C2413,sales!C:C,scon!B:B,"")</f>
        <v>0</v>
      </c>
      <c r="C2413" s="4"/>
      <c r="D2413" s="26">
        <f>_xlfn.XLOOKUP(C2413,sales!C:C,scon!D:D,"")</f>
        <v>0</v>
      </c>
      <c r="E2413" s="26">
        <f>_xlfn.XLOOKUP(C2413,sales!C:C,scon!E:E,"")</f>
        <v>0</v>
      </c>
      <c r="F2413" s="4"/>
      <c r="G2413" s="27"/>
      <c r="H2413" s="28"/>
      <c r="I2413" s="4"/>
      <c r="J2413" s="35">
        <f>_xlfn.XLOOKUP(C2413,sales!C:C,scon!L:L,"")</f>
        <v>0</v>
      </c>
      <c r="K2413" s="31"/>
      <c r="L2413" s="31"/>
      <c r="M2413" s="33" t="str">
        <f t="shared" si="185"/>
        <v/>
      </c>
      <c r="N2413" s="33" t="str">
        <f t="shared" si="186"/>
        <v/>
      </c>
      <c r="O2413" s="33" t="str">
        <f t="shared" si="187"/>
        <v/>
      </c>
      <c r="P2413" s="4"/>
      <c r="Q2413" s="33" t="str">
        <f t="shared" si="188"/>
        <v/>
      </c>
      <c r="R2413" s="34" t="str">
        <f t="shared" si="189"/>
        <v/>
      </c>
    </row>
    <row r="2414" spans="1:18" x14ac:dyDescent="0.35">
      <c r="A2414" s="25">
        <v>2410</v>
      </c>
      <c r="B2414" s="26">
        <f>_xlfn.XLOOKUP(C2414,sales!C:C,scon!B:B,"")</f>
        <v>0</v>
      </c>
      <c r="C2414" s="4"/>
      <c r="D2414" s="26">
        <f>_xlfn.XLOOKUP(C2414,sales!C:C,scon!D:D,"")</f>
        <v>0</v>
      </c>
      <c r="E2414" s="26">
        <f>_xlfn.XLOOKUP(C2414,sales!C:C,scon!E:E,"")</f>
        <v>0</v>
      </c>
      <c r="F2414" s="4"/>
      <c r="G2414" s="27"/>
      <c r="H2414" s="28"/>
      <c r="I2414" s="4"/>
      <c r="J2414" s="35">
        <f>_xlfn.XLOOKUP(C2414,sales!C:C,scon!L:L,"")</f>
        <v>0</v>
      </c>
      <c r="K2414" s="31"/>
      <c r="L2414" s="31"/>
      <c r="M2414" s="33" t="str">
        <f t="shared" si="185"/>
        <v/>
      </c>
      <c r="N2414" s="33" t="str">
        <f t="shared" si="186"/>
        <v/>
      </c>
      <c r="O2414" s="33" t="str">
        <f t="shared" si="187"/>
        <v/>
      </c>
      <c r="P2414" s="4"/>
      <c r="Q2414" s="33" t="str">
        <f t="shared" si="188"/>
        <v/>
      </c>
      <c r="R2414" s="34" t="str">
        <f t="shared" si="189"/>
        <v/>
      </c>
    </row>
    <row r="2415" spans="1:18" x14ac:dyDescent="0.35">
      <c r="A2415" s="25">
        <v>2411</v>
      </c>
      <c r="B2415" s="26">
        <f>_xlfn.XLOOKUP(C2415,sales!C:C,scon!B:B,"")</f>
        <v>0</v>
      </c>
      <c r="C2415" s="4"/>
      <c r="D2415" s="26">
        <f>_xlfn.XLOOKUP(C2415,sales!C:C,scon!D:D,"")</f>
        <v>0</v>
      </c>
      <c r="E2415" s="26">
        <f>_xlfn.XLOOKUP(C2415,sales!C:C,scon!E:E,"")</f>
        <v>0</v>
      </c>
      <c r="F2415" s="4"/>
      <c r="G2415" s="27"/>
      <c r="H2415" s="28"/>
      <c r="I2415" s="4"/>
      <c r="J2415" s="35">
        <f>_xlfn.XLOOKUP(C2415,sales!C:C,scon!L:L,"")</f>
        <v>0</v>
      </c>
      <c r="K2415" s="31"/>
      <c r="L2415" s="31"/>
      <c r="M2415" s="33" t="str">
        <f t="shared" si="185"/>
        <v/>
      </c>
      <c r="N2415" s="33" t="str">
        <f t="shared" si="186"/>
        <v/>
      </c>
      <c r="O2415" s="33" t="str">
        <f t="shared" si="187"/>
        <v/>
      </c>
      <c r="P2415" s="4"/>
      <c r="Q2415" s="33" t="str">
        <f t="shared" si="188"/>
        <v/>
      </c>
      <c r="R2415" s="34" t="str">
        <f t="shared" si="189"/>
        <v/>
      </c>
    </row>
    <row r="2416" spans="1:18" x14ac:dyDescent="0.35">
      <c r="A2416" s="25">
        <v>2412</v>
      </c>
      <c r="B2416" s="26">
        <f>_xlfn.XLOOKUP(C2416,sales!C:C,scon!B:B,"")</f>
        <v>0</v>
      </c>
      <c r="C2416" s="4"/>
      <c r="D2416" s="26">
        <f>_xlfn.XLOOKUP(C2416,sales!C:C,scon!D:D,"")</f>
        <v>0</v>
      </c>
      <c r="E2416" s="26">
        <f>_xlfn.XLOOKUP(C2416,sales!C:C,scon!E:E,"")</f>
        <v>0</v>
      </c>
      <c r="F2416" s="4"/>
      <c r="G2416" s="27"/>
      <c r="H2416" s="28"/>
      <c r="I2416" s="4"/>
      <c r="J2416" s="35">
        <f>_xlfn.XLOOKUP(C2416,sales!C:C,scon!L:L,"")</f>
        <v>0</v>
      </c>
      <c r="K2416" s="31"/>
      <c r="L2416" s="31"/>
      <c r="M2416" s="33" t="str">
        <f t="shared" si="185"/>
        <v/>
      </c>
      <c r="N2416" s="33" t="str">
        <f t="shared" si="186"/>
        <v/>
      </c>
      <c r="O2416" s="33" t="str">
        <f t="shared" si="187"/>
        <v/>
      </c>
      <c r="P2416" s="4"/>
      <c r="Q2416" s="33" t="str">
        <f t="shared" si="188"/>
        <v/>
      </c>
      <c r="R2416" s="34" t="str">
        <f t="shared" si="189"/>
        <v/>
      </c>
    </row>
    <row r="2417" spans="1:18" x14ac:dyDescent="0.35">
      <c r="A2417" s="25">
        <v>2413</v>
      </c>
      <c r="B2417" s="26">
        <f>_xlfn.XLOOKUP(C2417,sales!C:C,scon!B:B,"")</f>
        <v>0</v>
      </c>
      <c r="C2417" s="4"/>
      <c r="D2417" s="26">
        <f>_xlfn.XLOOKUP(C2417,sales!C:C,scon!D:D,"")</f>
        <v>0</v>
      </c>
      <c r="E2417" s="26">
        <f>_xlfn.XLOOKUP(C2417,sales!C:C,scon!E:E,"")</f>
        <v>0</v>
      </c>
      <c r="F2417" s="4"/>
      <c r="G2417" s="27"/>
      <c r="H2417" s="28"/>
      <c r="I2417" s="4"/>
      <c r="J2417" s="35">
        <f>_xlfn.XLOOKUP(C2417,sales!C:C,scon!L:L,"")</f>
        <v>0</v>
      </c>
      <c r="K2417" s="31"/>
      <c r="L2417" s="31"/>
      <c r="M2417" s="33" t="str">
        <f t="shared" si="185"/>
        <v/>
      </c>
      <c r="N2417" s="33" t="str">
        <f t="shared" si="186"/>
        <v/>
      </c>
      <c r="O2417" s="33" t="str">
        <f t="shared" si="187"/>
        <v/>
      </c>
      <c r="P2417" s="4"/>
      <c r="Q2417" s="33" t="str">
        <f t="shared" si="188"/>
        <v/>
      </c>
      <c r="R2417" s="34" t="str">
        <f t="shared" si="189"/>
        <v/>
      </c>
    </row>
    <row r="2418" spans="1:18" x14ac:dyDescent="0.35">
      <c r="A2418" s="25">
        <v>2414</v>
      </c>
      <c r="B2418" s="26">
        <f>_xlfn.XLOOKUP(C2418,sales!C:C,scon!B:B,"")</f>
        <v>0</v>
      </c>
      <c r="C2418" s="4"/>
      <c r="D2418" s="26">
        <f>_xlfn.XLOOKUP(C2418,sales!C:C,scon!D:D,"")</f>
        <v>0</v>
      </c>
      <c r="E2418" s="26">
        <f>_xlfn.XLOOKUP(C2418,sales!C:C,scon!E:E,"")</f>
        <v>0</v>
      </c>
      <c r="F2418" s="4"/>
      <c r="G2418" s="27"/>
      <c r="H2418" s="28"/>
      <c r="I2418" s="4"/>
      <c r="J2418" s="35">
        <f>_xlfn.XLOOKUP(C2418,sales!C:C,scon!L:L,"")</f>
        <v>0</v>
      </c>
      <c r="K2418" s="31"/>
      <c r="L2418" s="31"/>
      <c r="M2418" s="33" t="str">
        <f t="shared" si="185"/>
        <v/>
      </c>
      <c r="N2418" s="33" t="str">
        <f t="shared" si="186"/>
        <v/>
      </c>
      <c r="O2418" s="33" t="str">
        <f t="shared" si="187"/>
        <v/>
      </c>
      <c r="P2418" s="4"/>
      <c r="Q2418" s="33" t="str">
        <f t="shared" si="188"/>
        <v/>
      </c>
      <c r="R2418" s="34" t="str">
        <f t="shared" si="189"/>
        <v/>
      </c>
    </row>
    <row r="2419" spans="1:18" x14ac:dyDescent="0.35">
      <c r="A2419" s="25">
        <v>2415</v>
      </c>
      <c r="B2419" s="26">
        <f>_xlfn.XLOOKUP(C2419,sales!C:C,scon!B:B,"")</f>
        <v>0</v>
      </c>
      <c r="C2419" s="4"/>
      <c r="D2419" s="26">
        <f>_xlfn.XLOOKUP(C2419,sales!C:C,scon!D:D,"")</f>
        <v>0</v>
      </c>
      <c r="E2419" s="26">
        <f>_xlfn.XLOOKUP(C2419,sales!C:C,scon!E:E,"")</f>
        <v>0</v>
      </c>
      <c r="F2419" s="4"/>
      <c r="G2419" s="27"/>
      <c r="H2419" s="28"/>
      <c r="I2419" s="4"/>
      <c r="J2419" s="35">
        <f>_xlfn.XLOOKUP(C2419,sales!C:C,scon!L:L,"")</f>
        <v>0</v>
      </c>
      <c r="K2419" s="31"/>
      <c r="L2419" s="31"/>
      <c r="M2419" s="33" t="str">
        <f t="shared" si="185"/>
        <v/>
      </c>
      <c r="N2419" s="33" t="str">
        <f t="shared" si="186"/>
        <v/>
      </c>
      <c r="O2419" s="33" t="str">
        <f t="shared" si="187"/>
        <v/>
      </c>
      <c r="P2419" s="4"/>
      <c r="Q2419" s="33" t="str">
        <f t="shared" si="188"/>
        <v/>
      </c>
      <c r="R2419" s="34" t="str">
        <f t="shared" si="189"/>
        <v/>
      </c>
    </row>
    <row r="2420" spans="1:18" x14ac:dyDescent="0.35">
      <c r="A2420" s="25">
        <v>2416</v>
      </c>
      <c r="B2420" s="26">
        <f>_xlfn.XLOOKUP(C2420,sales!C:C,scon!B:B,"")</f>
        <v>0</v>
      </c>
      <c r="C2420" s="4"/>
      <c r="D2420" s="26">
        <f>_xlfn.XLOOKUP(C2420,sales!C:C,scon!D:D,"")</f>
        <v>0</v>
      </c>
      <c r="E2420" s="26">
        <f>_xlfn.XLOOKUP(C2420,sales!C:C,scon!E:E,"")</f>
        <v>0</v>
      </c>
      <c r="F2420" s="4"/>
      <c r="G2420" s="27"/>
      <c r="H2420" s="28"/>
      <c r="I2420" s="4"/>
      <c r="J2420" s="35">
        <f>_xlfn.XLOOKUP(C2420,sales!C:C,scon!L:L,"")</f>
        <v>0</v>
      </c>
      <c r="K2420" s="31"/>
      <c r="L2420" s="31"/>
      <c r="M2420" s="33" t="str">
        <f t="shared" si="185"/>
        <v/>
      </c>
      <c r="N2420" s="33" t="str">
        <f t="shared" si="186"/>
        <v/>
      </c>
      <c r="O2420" s="33" t="str">
        <f t="shared" si="187"/>
        <v/>
      </c>
      <c r="P2420" s="4"/>
      <c r="Q2420" s="33" t="str">
        <f t="shared" si="188"/>
        <v/>
      </c>
      <c r="R2420" s="34" t="str">
        <f t="shared" si="189"/>
        <v/>
      </c>
    </row>
    <row r="2421" spans="1:18" x14ac:dyDescent="0.35">
      <c r="A2421" s="25">
        <v>2417</v>
      </c>
      <c r="B2421" s="26">
        <f>_xlfn.XLOOKUP(C2421,sales!C:C,scon!B:B,"")</f>
        <v>0</v>
      </c>
      <c r="C2421" s="4"/>
      <c r="D2421" s="26">
        <f>_xlfn.XLOOKUP(C2421,sales!C:C,scon!D:D,"")</f>
        <v>0</v>
      </c>
      <c r="E2421" s="26">
        <f>_xlfn.XLOOKUP(C2421,sales!C:C,scon!E:E,"")</f>
        <v>0</v>
      </c>
      <c r="F2421" s="4"/>
      <c r="G2421" s="27"/>
      <c r="H2421" s="28"/>
      <c r="I2421" s="4"/>
      <c r="J2421" s="35">
        <f>_xlfn.XLOOKUP(C2421,sales!C:C,scon!L:L,"")</f>
        <v>0</v>
      </c>
      <c r="K2421" s="31"/>
      <c r="L2421" s="31"/>
      <c r="M2421" s="33" t="str">
        <f t="shared" si="185"/>
        <v/>
      </c>
      <c r="N2421" s="33" t="str">
        <f t="shared" si="186"/>
        <v/>
      </c>
      <c r="O2421" s="33" t="str">
        <f t="shared" si="187"/>
        <v/>
      </c>
      <c r="P2421" s="4"/>
      <c r="Q2421" s="33" t="str">
        <f t="shared" si="188"/>
        <v/>
      </c>
      <c r="R2421" s="34" t="str">
        <f t="shared" si="189"/>
        <v/>
      </c>
    </row>
    <row r="2422" spans="1:18" x14ac:dyDescent="0.35">
      <c r="A2422" s="25">
        <v>2418</v>
      </c>
      <c r="B2422" s="26">
        <f>_xlfn.XLOOKUP(C2422,sales!C:C,scon!B:B,"")</f>
        <v>0</v>
      </c>
      <c r="C2422" s="4"/>
      <c r="D2422" s="26">
        <f>_xlfn.XLOOKUP(C2422,sales!C:C,scon!D:D,"")</f>
        <v>0</v>
      </c>
      <c r="E2422" s="26">
        <f>_xlfn.XLOOKUP(C2422,sales!C:C,scon!E:E,"")</f>
        <v>0</v>
      </c>
      <c r="F2422" s="4"/>
      <c r="G2422" s="27"/>
      <c r="H2422" s="28"/>
      <c r="I2422" s="4"/>
      <c r="J2422" s="35">
        <f>_xlfn.XLOOKUP(C2422,sales!C:C,scon!L:L,"")</f>
        <v>0</v>
      </c>
      <c r="K2422" s="31"/>
      <c r="L2422" s="31"/>
      <c r="M2422" s="33" t="str">
        <f t="shared" si="185"/>
        <v/>
      </c>
      <c r="N2422" s="33" t="str">
        <f t="shared" si="186"/>
        <v/>
      </c>
      <c r="O2422" s="33" t="str">
        <f t="shared" si="187"/>
        <v/>
      </c>
      <c r="P2422" s="4"/>
      <c r="Q2422" s="33" t="str">
        <f t="shared" si="188"/>
        <v/>
      </c>
      <c r="R2422" s="34" t="str">
        <f t="shared" si="189"/>
        <v/>
      </c>
    </row>
    <row r="2423" spans="1:18" x14ac:dyDescent="0.35">
      <c r="A2423" s="25">
        <v>2419</v>
      </c>
      <c r="B2423" s="26">
        <f>_xlfn.XLOOKUP(C2423,sales!C:C,scon!B:B,"")</f>
        <v>0</v>
      </c>
      <c r="C2423" s="4"/>
      <c r="D2423" s="26">
        <f>_xlfn.XLOOKUP(C2423,sales!C:C,scon!D:D,"")</f>
        <v>0</v>
      </c>
      <c r="E2423" s="26">
        <f>_xlfn.XLOOKUP(C2423,sales!C:C,scon!E:E,"")</f>
        <v>0</v>
      </c>
      <c r="F2423" s="4"/>
      <c r="G2423" s="27"/>
      <c r="H2423" s="28"/>
      <c r="I2423" s="4"/>
      <c r="J2423" s="35">
        <f>_xlfn.XLOOKUP(C2423,sales!C:C,scon!L:L,"")</f>
        <v>0</v>
      </c>
      <c r="K2423" s="31"/>
      <c r="L2423" s="31"/>
      <c r="M2423" s="33" t="str">
        <f t="shared" si="185"/>
        <v/>
      </c>
      <c r="N2423" s="33" t="str">
        <f t="shared" si="186"/>
        <v/>
      </c>
      <c r="O2423" s="33" t="str">
        <f t="shared" si="187"/>
        <v/>
      </c>
      <c r="P2423" s="4"/>
      <c r="Q2423" s="33" t="str">
        <f t="shared" si="188"/>
        <v/>
      </c>
      <c r="R2423" s="34" t="str">
        <f t="shared" si="189"/>
        <v/>
      </c>
    </row>
    <row r="2424" spans="1:18" x14ac:dyDescent="0.35">
      <c r="A2424" s="25">
        <v>2420</v>
      </c>
      <c r="B2424" s="26">
        <f>_xlfn.XLOOKUP(C2424,sales!C:C,scon!B:B,"")</f>
        <v>0</v>
      </c>
      <c r="C2424" s="4"/>
      <c r="D2424" s="26">
        <f>_xlfn.XLOOKUP(C2424,sales!C:C,scon!D:D,"")</f>
        <v>0</v>
      </c>
      <c r="E2424" s="26">
        <f>_xlfn.XLOOKUP(C2424,sales!C:C,scon!E:E,"")</f>
        <v>0</v>
      </c>
      <c r="F2424" s="4"/>
      <c r="G2424" s="27"/>
      <c r="H2424" s="28"/>
      <c r="I2424" s="4"/>
      <c r="J2424" s="35">
        <f>_xlfn.XLOOKUP(C2424,sales!C:C,scon!L:L,"")</f>
        <v>0</v>
      </c>
      <c r="K2424" s="31"/>
      <c r="L2424" s="31"/>
      <c r="M2424" s="33" t="str">
        <f t="shared" si="185"/>
        <v/>
      </c>
      <c r="N2424" s="33" t="str">
        <f t="shared" si="186"/>
        <v/>
      </c>
      <c r="O2424" s="33" t="str">
        <f t="shared" si="187"/>
        <v/>
      </c>
      <c r="P2424" s="4"/>
      <c r="Q2424" s="33" t="str">
        <f t="shared" si="188"/>
        <v/>
      </c>
      <c r="R2424" s="34" t="str">
        <f t="shared" si="189"/>
        <v/>
      </c>
    </row>
    <row r="2425" spans="1:18" x14ac:dyDescent="0.35">
      <c r="A2425" s="25">
        <v>2421</v>
      </c>
      <c r="B2425" s="26">
        <f>_xlfn.XLOOKUP(C2425,sales!C:C,scon!B:B,"")</f>
        <v>0</v>
      </c>
      <c r="C2425" s="4"/>
      <c r="D2425" s="26">
        <f>_xlfn.XLOOKUP(C2425,sales!C:C,scon!D:D,"")</f>
        <v>0</v>
      </c>
      <c r="E2425" s="26">
        <f>_xlfn.XLOOKUP(C2425,sales!C:C,scon!E:E,"")</f>
        <v>0</v>
      </c>
      <c r="F2425" s="4"/>
      <c r="G2425" s="27"/>
      <c r="H2425" s="28"/>
      <c r="I2425" s="4"/>
      <c r="J2425" s="35">
        <f>_xlfn.XLOOKUP(C2425,sales!C:C,scon!L:L,"")</f>
        <v>0</v>
      </c>
      <c r="K2425" s="31"/>
      <c r="L2425" s="31"/>
      <c r="M2425" s="33" t="str">
        <f t="shared" si="185"/>
        <v/>
      </c>
      <c r="N2425" s="33" t="str">
        <f t="shared" si="186"/>
        <v/>
      </c>
      <c r="O2425" s="33" t="str">
        <f t="shared" si="187"/>
        <v/>
      </c>
      <c r="P2425" s="4"/>
      <c r="Q2425" s="33" t="str">
        <f t="shared" si="188"/>
        <v/>
      </c>
      <c r="R2425" s="34" t="str">
        <f t="shared" si="189"/>
        <v/>
      </c>
    </row>
    <row r="2426" spans="1:18" x14ac:dyDescent="0.35">
      <c r="A2426" s="25">
        <v>2422</v>
      </c>
      <c r="B2426" s="26">
        <f>_xlfn.XLOOKUP(C2426,sales!C:C,scon!B:B,"")</f>
        <v>0</v>
      </c>
      <c r="C2426" s="4"/>
      <c r="D2426" s="26">
        <f>_xlfn.XLOOKUP(C2426,sales!C:C,scon!D:D,"")</f>
        <v>0</v>
      </c>
      <c r="E2426" s="26">
        <f>_xlfn.XLOOKUP(C2426,sales!C:C,scon!E:E,"")</f>
        <v>0</v>
      </c>
      <c r="F2426" s="4"/>
      <c r="G2426" s="27"/>
      <c r="H2426" s="28"/>
      <c r="I2426" s="4"/>
      <c r="J2426" s="35">
        <f>_xlfn.XLOOKUP(C2426,sales!C:C,scon!L:L,"")</f>
        <v>0</v>
      </c>
      <c r="K2426" s="31"/>
      <c r="L2426" s="31"/>
      <c r="M2426" s="33" t="str">
        <f t="shared" si="185"/>
        <v/>
      </c>
      <c r="N2426" s="33" t="str">
        <f t="shared" si="186"/>
        <v/>
      </c>
      <c r="O2426" s="33" t="str">
        <f t="shared" si="187"/>
        <v/>
      </c>
      <c r="P2426" s="4"/>
      <c r="Q2426" s="33" t="str">
        <f t="shared" si="188"/>
        <v/>
      </c>
      <c r="R2426" s="34" t="str">
        <f t="shared" si="189"/>
        <v/>
      </c>
    </row>
    <row r="2427" spans="1:18" x14ac:dyDescent="0.35">
      <c r="A2427" s="25">
        <v>2423</v>
      </c>
      <c r="B2427" s="26">
        <f>_xlfn.XLOOKUP(C2427,sales!C:C,scon!B:B,"")</f>
        <v>0</v>
      </c>
      <c r="C2427" s="4"/>
      <c r="D2427" s="26">
        <f>_xlfn.XLOOKUP(C2427,sales!C:C,scon!D:D,"")</f>
        <v>0</v>
      </c>
      <c r="E2427" s="26">
        <f>_xlfn.XLOOKUP(C2427,sales!C:C,scon!E:E,"")</f>
        <v>0</v>
      </c>
      <c r="F2427" s="4"/>
      <c r="G2427" s="27"/>
      <c r="H2427" s="28"/>
      <c r="I2427" s="4"/>
      <c r="J2427" s="35">
        <f>_xlfn.XLOOKUP(C2427,sales!C:C,scon!L:L,"")</f>
        <v>0</v>
      </c>
      <c r="K2427" s="31"/>
      <c r="L2427" s="31"/>
      <c r="M2427" s="33" t="str">
        <f t="shared" si="185"/>
        <v/>
      </c>
      <c r="N2427" s="33" t="str">
        <f t="shared" si="186"/>
        <v/>
      </c>
      <c r="O2427" s="33" t="str">
        <f t="shared" si="187"/>
        <v/>
      </c>
      <c r="P2427" s="4"/>
      <c r="Q2427" s="33" t="str">
        <f t="shared" si="188"/>
        <v/>
      </c>
      <c r="R2427" s="34" t="str">
        <f t="shared" si="189"/>
        <v/>
      </c>
    </row>
    <row r="2428" spans="1:18" x14ac:dyDescent="0.35">
      <c r="A2428" s="25">
        <v>2424</v>
      </c>
      <c r="B2428" s="26">
        <f>_xlfn.XLOOKUP(C2428,sales!C:C,scon!B:B,"")</f>
        <v>0</v>
      </c>
      <c r="C2428" s="4"/>
      <c r="D2428" s="26">
        <f>_xlfn.XLOOKUP(C2428,sales!C:C,scon!D:D,"")</f>
        <v>0</v>
      </c>
      <c r="E2428" s="26">
        <f>_xlfn.XLOOKUP(C2428,sales!C:C,scon!E:E,"")</f>
        <v>0</v>
      </c>
      <c r="F2428" s="4"/>
      <c r="G2428" s="27"/>
      <c r="H2428" s="28"/>
      <c r="I2428" s="4"/>
      <c r="J2428" s="35">
        <f>_xlfn.XLOOKUP(C2428,sales!C:C,scon!L:L,"")</f>
        <v>0</v>
      </c>
      <c r="K2428" s="31"/>
      <c r="L2428" s="31"/>
      <c r="M2428" s="33" t="str">
        <f t="shared" si="185"/>
        <v/>
      </c>
      <c r="N2428" s="33" t="str">
        <f t="shared" si="186"/>
        <v/>
      </c>
      <c r="O2428" s="33" t="str">
        <f t="shared" si="187"/>
        <v/>
      </c>
      <c r="P2428" s="4"/>
      <c r="Q2428" s="33" t="str">
        <f t="shared" si="188"/>
        <v/>
      </c>
      <c r="R2428" s="34" t="str">
        <f t="shared" si="189"/>
        <v/>
      </c>
    </row>
    <row r="2429" spans="1:18" x14ac:dyDescent="0.35">
      <c r="A2429" s="25">
        <v>2425</v>
      </c>
      <c r="B2429" s="26">
        <f>_xlfn.XLOOKUP(C2429,sales!C:C,scon!B:B,"")</f>
        <v>0</v>
      </c>
      <c r="C2429" s="4"/>
      <c r="D2429" s="26">
        <f>_xlfn.XLOOKUP(C2429,sales!C:C,scon!D:D,"")</f>
        <v>0</v>
      </c>
      <c r="E2429" s="26">
        <f>_xlfn.XLOOKUP(C2429,sales!C:C,scon!E:E,"")</f>
        <v>0</v>
      </c>
      <c r="F2429" s="4"/>
      <c r="G2429" s="27"/>
      <c r="H2429" s="28"/>
      <c r="I2429" s="4"/>
      <c r="J2429" s="35">
        <f>_xlfn.XLOOKUP(C2429,sales!C:C,scon!L:L,"")</f>
        <v>0</v>
      </c>
      <c r="K2429" s="31"/>
      <c r="L2429" s="31"/>
      <c r="M2429" s="33" t="str">
        <f t="shared" si="185"/>
        <v/>
      </c>
      <c r="N2429" s="33" t="str">
        <f t="shared" si="186"/>
        <v/>
      </c>
      <c r="O2429" s="33" t="str">
        <f t="shared" si="187"/>
        <v/>
      </c>
      <c r="P2429" s="4"/>
      <c r="Q2429" s="33" t="str">
        <f t="shared" si="188"/>
        <v/>
      </c>
      <c r="R2429" s="34" t="str">
        <f t="shared" si="189"/>
        <v/>
      </c>
    </row>
    <row r="2430" spans="1:18" x14ac:dyDescent="0.35">
      <c r="A2430" s="25">
        <v>2426</v>
      </c>
      <c r="B2430" s="26">
        <f>_xlfn.XLOOKUP(C2430,sales!C:C,scon!B:B,"")</f>
        <v>0</v>
      </c>
      <c r="C2430" s="4"/>
      <c r="D2430" s="26">
        <f>_xlfn.XLOOKUP(C2430,sales!C:C,scon!D:D,"")</f>
        <v>0</v>
      </c>
      <c r="E2430" s="26">
        <f>_xlfn.XLOOKUP(C2430,sales!C:C,scon!E:E,"")</f>
        <v>0</v>
      </c>
      <c r="F2430" s="4"/>
      <c r="G2430" s="27"/>
      <c r="H2430" s="28"/>
      <c r="I2430" s="4"/>
      <c r="J2430" s="35">
        <f>_xlfn.XLOOKUP(C2430,sales!C:C,scon!L:L,"")</f>
        <v>0</v>
      </c>
      <c r="K2430" s="31"/>
      <c r="L2430" s="31"/>
      <c r="M2430" s="33" t="str">
        <f t="shared" si="185"/>
        <v/>
      </c>
      <c r="N2430" s="33" t="str">
        <f t="shared" si="186"/>
        <v/>
      </c>
      <c r="O2430" s="33" t="str">
        <f t="shared" si="187"/>
        <v/>
      </c>
      <c r="P2430" s="4"/>
      <c r="Q2430" s="33" t="str">
        <f t="shared" si="188"/>
        <v/>
      </c>
      <c r="R2430" s="34" t="str">
        <f t="shared" si="189"/>
        <v/>
      </c>
    </row>
    <row r="2431" spans="1:18" x14ac:dyDescent="0.35">
      <c r="A2431" s="25">
        <v>2427</v>
      </c>
      <c r="B2431" s="26">
        <f>_xlfn.XLOOKUP(C2431,sales!C:C,scon!B:B,"")</f>
        <v>0</v>
      </c>
      <c r="C2431" s="4"/>
      <c r="D2431" s="26">
        <f>_xlfn.XLOOKUP(C2431,sales!C:C,scon!D:D,"")</f>
        <v>0</v>
      </c>
      <c r="E2431" s="26">
        <f>_xlfn.XLOOKUP(C2431,sales!C:C,scon!E:E,"")</f>
        <v>0</v>
      </c>
      <c r="F2431" s="4"/>
      <c r="G2431" s="27"/>
      <c r="H2431" s="28"/>
      <c r="I2431" s="4"/>
      <c r="J2431" s="35">
        <f>_xlfn.XLOOKUP(C2431,sales!C:C,scon!L:L,"")</f>
        <v>0</v>
      </c>
      <c r="K2431" s="31"/>
      <c r="L2431" s="31"/>
      <c r="M2431" s="33" t="str">
        <f t="shared" si="185"/>
        <v/>
      </c>
      <c r="N2431" s="33" t="str">
        <f t="shared" si="186"/>
        <v/>
      </c>
      <c r="O2431" s="33" t="str">
        <f t="shared" si="187"/>
        <v/>
      </c>
      <c r="P2431" s="4"/>
      <c r="Q2431" s="33" t="str">
        <f t="shared" si="188"/>
        <v/>
      </c>
      <c r="R2431" s="34" t="str">
        <f t="shared" si="189"/>
        <v/>
      </c>
    </row>
    <row r="2432" spans="1:18" x14ac:dyDescent="0.35">
      <c r="A2432" s="25">
        <v>2428</v>
      </c>
      <c r="B2432" s="26">
        <f>_xlfn.XLOOKUP(C2432,sales!C:C,scon!B:B,"")</f>
        <v>0</v>
      </c>
      <c r="C2432" s="4"/>
      <c r="D2432" s="26">
        <f>_xlfn.XLOOKUP(C2432,sales!C:C,scon!D:D,"")</f>
        <v>0</v>
      </c>
      <c r="E2432" s="26">
        <f>_xlfn.XLOOKUP(C2432,sales!C:C,scon!E:E,"")</f>
        <v>0</v>
      </c>
      <c r="F2432" s="4"/>
      <c r="G2432" s="27"/>
      <c r="H2432" s="28"/>
      <c r="I2432" s="4"/>
      <c r="J2432" s="35">
        <f>_xlfn.XLOOKUP(C2432,sales!C:C,scon!L:L,"")</f>
        <v>0</v>
      </c>
      <c r="K2432" s="31"/>
      <c r="L2432" s="31"/>
      <c r="M2432" s="33" t="str">
        <f t="shared" si="185"/>
        <v/>
      </c>
      <c r="N2432" s="33" t="str">
        <f t="shared" si="186"/>
        <v/>
      </c>
      <c r="O2432" s="33" t="str">
        <f t="shared" si="187"/>
        <v/>
      </c>
      <c r="P2432" s="4"/>
      <c r="Q2432" s="33" t="str">
        <f t="shared" si="188"/>
        <v/>
      </c>
      <c r="R2432" s="34" t="str">
        <f t="shared" si="189"/>
        <v/>
      </c>
    </row>
    <row r="2433" spans="1:18" x14ac:dyDescent="0.35">
      <c r="A2433" s="25">
        <v>2429</v>
      </c>
      <c r="B2433" s="26">
        <f>_xlfn.XLOOKUP(C2433,sales!C:C,scon!B:B,"")</f>
        <v>0</v>
      </c>
      <c r="C2433" s="4"/>
      <c r="D2433" s="26">
        <f>_xlfn.XLOOKUP(C2433,sales!C:C,scon!D:D,"")</f>
        <v>0</v>
      </c>
      <c r="E2433" s="26">
        <f>_xlfn.XLOOKUP(C2433,sales!C:C,scon!E:E,"")</f>
        <v>0</v>
      </c>
      <c r="F2433" s="4"/>
      <c r="G2433" s="27"/>
      <c r="H2433" s="28"/>
      <c r="I2433" s="4"/>
      <c r="J2433" s="35">
        <f>_xlfn.XLOOKUP(C2433,sales!C:C,scon!L:L,"")</f>
        <v>0</v>
      </c>
      <c r="K2433" s="31"/>
      <c r="L2433" s="31"/>
      <c r="M2433" s="33" t="str">
        <f t="shared" si="185"/>
        <v/>
      </c>
      <c r="N2433" s="33" t="str">
        <f t="shared" si="186"/>
        <v/>
      </c>
      <c r="O2433" s="33" t="str">
        <f t="shared" si="187"/>
        <v/>
      </c>
      <c r="P2433" s="4"/>
      <c r="Q2433" s="33" t="str">
        <f t="shared" si="188"/>
        <v/>
      </c>
      <c r="R2433" s="34" t="str">
        <f t="shared" si="189"/>
        <v/>
      </c>
    </row>
    <row r="2434" spans="1:18" x14ac:dyDescent="0.35">
      <c r="A2434" s="25">
        <v>2430</v>
      </c>
      <c r="B2434" s="26">
        <f>_xlfn.XLOOKUP(C2434,sales!C:C,scon!B:B,"")</f>
        <v>0</v>
      </c>
      <c r="C2434" s="4"/>
      <c r="D2434" s="26">
        <f>_xlfn.XLOOKUP(C2434,sales!C:C,scon!D:D,"")</f>
        <v>0</v>
      </c>
      <c r="E2434" s="26">
        <f>_xlfn.XLOOKUP(C2434,sales!C:C,scon!E:E,"")</f>
        <v>0</v>
      </c>
      <c r="F2434" s="4"/>
      <c r="G2434" s="27"/>
      <c r="H2434" s="28"/>
      <c r="I2434" s="4"/>
      <c r="J2434" s="35">
        <f>_xlfn.XLOOKUP(C2434,sales!C:C,scon!L:L,"")</f>
        <v>0</v>
      </c>
      <c r="K2434" s="31"/>
      <c r="L2434" s="31"/>
      <c r="M2434" s="33" t="str">
        <f t="shared" si="185"/>
        <v/>
      </c>
      <c r="N2434" s="33" t="str">
        <f t="shared" si="186"/>
        <v/>
      </c>
      <c r="O2434" s="33" t="str">
        <f t="shared" si="187"/>
        <v/>
      </c>
      <c r="P2434" s="4"/>
      <c r="Q2434" s="33" t="str">
        <f t="shared" si="188"/>
        <v/>
      </c>
      <c r="R2434" s="34" t="str">
        <f t="shared" si="189"/>
        <v/>
      </c>
    </row>
    <row r="2435" spans="1:18" x14ac:dyDescent="0.35">
      <c r="A2435" s="25">
        <v>2431</v>
      </c>
      <c r="B2435" s="26">
        <f>_xlfn.XLOOKUP(C2435,sales!C:C,scon!B:B,"")</f>
        <v>0</v>
      </c>
      <c r="C2435" s="4"/>
      <c r="D2435" s="26">
        <f>_xlfn.XLOOKUP(C2435,sales!C:C,scon!D:D,"")</f>
        <v>0</v>
      </c>
      <c r="E2435" s="26">
        <f>_xlfn.XLOOKUP(C2435,sales!C:C,scon!E:E,"")</f>
        <v>0</v>
      </c>
      <c r="F2435" s="4"/>
      <c r="G2435" s="27"/>
      <c r="H2435" s="28"/>
      <c r="I2435" s="4"/>
      <c r="J2435" s="35">
        <f>_xlfn.XLOOKUP(C2435,sales!C:C,scon!L:L,"")</f>
        <v>0</v>
      </c>
      <c r="K2435" s="31"/>
      <c r="L2435" s="31"/>
      <c r="M2435" s="33" t="str">
        <f t="shared" si="185"/>
        <v/>
      </c>
      <c r="N2435" s="33" t="str">
        <f t="shared" si="186"/>
        <v/>
      </c>
      <c r="O2435" s="33" t="str">
        <f t="shared" si="187"/>
        <v/>
      </c>
      <c r="P2435" s="4"/>
      <c r="Q2435" s="33" t="str">
        <f t="shared" si="188"/>
        <v/>
      </c>
      <c r="R2435" s="34" t="str">
        <f t="shared" si="189"/>
        <v/>
      </c>
    </row>
    <row r="2436" spans="1:18" x14ac:dyDescent="0.35">
      <c r="A2436" s="25">
        <v>2432</v>
      </c>
      <c r="B2436" s="26">
        <f>_xlfn.XLOOKUP(C2436,sales!C:C,scon!B:B,"")</f>
        <v>0</v>
      </c>
      <c r="C2436" s="4"/>
      <c r="D2436" s="26">
        <f>_xlfn.XLOOKUP(C2436,sales!C:C,scon!D:D,"")</f>
        <v>0</v>
      </c>
      <c r="E2436" s="26">
        <f>_xlfn.XLOOKUP(C2436,sales!C:C,scon!E:E,"")</f>
        <v>0</v>
      </c>
      <c r="F2436" s="4"/>
      <c r="G2436" s="27"/>
      <c r="H2436" s="28"/>
      <c r="I2436" s="4"/>
      <c r="J2436" s="35">
        <f>_xlfn.XLOOKUP(C2436,sales!C:C,scon!L:L,"")</f>
        <v>0</v>
      </c>
      <c r="K2436" s="31"/>
      <c r="L2436" s="31"/>
      <c r="M2436" s="33" t="str">
        <f t="shared" si="185"/>
        <v/>
      </c>
      <c r="N2436" s="33" t="str">
        <f t="shared" si="186"/>
        <v/>
      </c>
      <c r="O2436" s="33" t="str">
        <f t="shared" si="187"/>
        <v/>
      </c>
      <c r="P2436" s="4"/>
      <c r="Q2436" s="33" t="str">
        <f t="shared" si="188"/>
        <v/>
      </c>
      <c r="R2436" s="34" t="str">
        <f t="shared" si="189"/>
        <v/>
      </c>
    </row>
    <row r="2437" spans="1:18" x14ac:dyDescent="0.35">
      <c r="A2437" s="25">
        <v>2433</v>
      </c>
      <c r="B2437" s="26">
        <f>_xlfn.XLOOKUP(C2437,sales!C:C,scon!B:B,"")</f>
        <v>0</v>
      </c>
      <c r="C2437" s="4"/>
      <c r="D2437" s="26">
        <f>_xlfn.XLOOKUP(C2437,sales!C:C,scon!D:D,"")</f>
        <v>0</v>
      </c>
      <c r="E2437" s="26">
        <f>_xlfn.XLOOKUP(C2437,sales!C:C,scon!E:E,"")</f>
        <v>0</v>
      </c>
      <c r="F2437" s="4"/>
      <c r="G2437" s="27"/>
      <c r="H2437" s="28"/>
      <c r="I2437" s="4"/>
      <c r="J2437" s="35">
        <f>_xlfn.XLOOKUP(C2437,sales!C:C,scon!L:L,"")</f>
        <v>0</v>
      </c>
      <c r="K2437" s="31"/>
      <c r="L2437" s="31"/>
      <c r="M2437" s="33" t="str">
        <f t="shared" ref="M2437:M2504" si="190">IF(I2437="","",J2437*I2437)</f>
        <v/>
      </c>
      <c r="N2437" s="33" t="str">
        <f t="shared" ref="N2437:N2500" si="191">IF(K2437="","",M2437 * K2437)</f>
        <v/>
      </c>
      <c r="O2437" s="33" t="str">
        <f t="shared" ref="O2437:O2500" si="192">IF(K2437="","",M2437 + N2437)</f>
        <v/>
      </c>
      <c r="P2437" s="4"/>
      <c r="Q2437" s="33" t="str">
        <f t="shared" ref="Q2437:Q2504" si="193">IF(L2437&amp;K2437="","",M2437 * L2437)</f>
        <v/>
      </c>
      <c r="R2437" s="34" t="str">
        <f t="shared" si="189"/>
        <v/>
      </c>
    </row>
    <row r="2438" spans="1:18" x14ac:dyDescent="0.35">
      <c r="A2438" s="25">
        <v>2434</v>
      </c>
      <c r="B2438" s="26">
        <f>_xlfn.XLOOKUP(C2438,sales!C:C,scon!B:B,"")</f>
        <v>0</v>
      </c>
      <c r="C2438" s="4"/>
      <c r="D2438" s="26">
        <f>_xlfn.XLOOKUP(C2438,sales!C:C,scon!D:D,"")</f>
        <v>0</v>
      </c>
      <c r="E2438" s="26">
        <f>_xlfn.XLOOKUP(C2438,sales!C:C,scon!E:E,"")</f>
        <v>0</v>
      </c>
      <c r="F2438" s="4"/>
      <c r="G2438" s="27"/>
      <c r="H2438" s="28"/>
      <c r="I2438" s="4"/>
      <c r="J2438" s="35">
        <f>_xlfn.XLOOKUP(C2438,sales!C:C,scon!L:L,"")</f>
        <v>0</v>
      </c>
      <c r="K2438" s="31"/>
      <c r="L2438" s="31"/>
      <c r="M2438" s="33" t="str">
        <f t="shared" si="190"/>
        <v/>
      </c>
      <c r="N2438" s="33" t="str">
        <f t="shared" si="191"/>
        <v/>
      </c>
      <c r="O2438" s="33" t="str">
        <f t="shared" si="192"/>
        <v/>
      </c>
      <c r="P2438" s="4"/>
      <c r="Q2438" s="33" t="str">
        <f t="shared" si="193"/>
        <v/>
      </c>
      <c r="R2438" s="34" t="str">
        <f t="shared" ref="R2438:R2501" si="194">IF(M2438="","",O2438-P2438-Q2438)</f>
        <v/>
      </c>
    </row>
    <row r="2439" spans="1:18" x14ac:dyDescent="0.35">
      <c r="A2439" s="25">
        <v>2435</v>
      </c>
      <c r="B2439" s="26">
        <f>_xlfn.XLOOKUP(C2439,sales!C:C,scon!B:B,"")</f>
        <v>0</v>
      </c>
      <c r="C2439" s="4"/>
      <c r="D2439" s="26">
        <f>_xlfn.XLOOKUP(C2439,sales!C:C,scon!D:D,"")</f>
        <v>0</v>
      </c>
      <c r="E2439" s="26">
        <f>_xlfn.XLOOKUP(C2439,sales!C:C,scon!E:E,"")</f>
        <v>0</v>
      </c>
      <c r="F2439" s="4"/>
      <c r="G2439" s="27"/>
      <c r="H2439" s="28"/>
      <c r="I2439" s="4"/>
      <c r="J2439" s="35">
        <f>_xlfn.XLOOKUP(C2439,sales!C:C,scon!L:L,"")</f>
        <v>0</v>
      </c>
      <c r="K2439" s="31"/>
      <c r="L2439" s="31"/>
      <c r="M2439" s="33" t="str">
        <f t="shared" si="190"/>
        <v/>
      </c>
      <c r="N2439" s="33" t="str">
        <f t="shared" si="191"/>
        <v/>
      </c>
      <c r="O2439" s="33" t="str">
        <f t="shared" si="192"/>
        <v/>
      </c>
      <c r="P2439" s="4"/>
      <c r="Q2439" s="33" t="str">
        <f t="shared" si="193"/>
        <v/>
      </c>
      <c r="R2439" s="34" t="str">
        <f t="shared" si="194"/>
        <v/>
      </c>
    </row>
    <row r="2440" spans="1:18" x14ac:dyDescent="0.35">
      <c r="A2440" s="25">
        <v>2436</v>
      </c>
      <c r="B2440" s="26">
        <f>_xlfn.XLOOKUP(C2440,sales!C:C,scon!B:B,"")</f>
        <v>0</v>
      </c>
      <c r="C2440" s="4"/>
      <c r="D2440" s="26">
        <f>_xlfn.XLOOKUP(C2440,sales!C:C,scon!D:D,"")</f>
        <v>0</v>
      </c>
      <c r="E2440" s="26">
        <f>_xlfn.XLOOKUP(C2440,sales!C:C,scon!E:E,"")</f>
        <v>0</v>
      </c>
      <c r="F2440" s="4"/>
      <c r="G2440" s="27"/>
      <c r="H2440" s="28"/>
      <c r="I2440" s="4"/>
      <c r="J2440" s="35">
        <f>_xlfn.XLOOKUP(C2440,sales!C:C,scon!L:L,"")</f>
        <v>0</v>
      </c>
      <c r="K2440" s="31"/>
      <c r="L2440" s="31"/>
      <c r="M2440" s="33" t="str">
        <f t="shared" si="190"/>
        <v/>
      </c>
      <c r="N2440" s="33" t="str">
        <f t="shared" si="191"/>
        <v/>
      </c>
      <c r="O2440" s="33" t="str">
        <f t="shared" si="192"/>
        <v/>
      </c>
      <c r="P2440" s="4"/>
      <c r="Q2440" s="33" t="str">
        <f t="shared" si="193"/>
        <v/>
      </c>
      <c r="R2440" s="34" t="str">
        <f t="shared" si="194"/>
        <v/>
      </c>
    </row>
    <row r="2441" spans="1:18" x14ac:dyDescent="0.35">
      <c r="A2441" s="25">
        <v>2437</v>
      </c>
      <c r="B2441" s="26">
        <f>_xlfn.XLOOKUP(C2441,sales!C:C,scon!B:B,"")</f>
        <v>0</v>
      </c>
      <c r="C2441" s="4"/>
      <c r="D2441" s="26">
        <f>_xlfn.XLOOKUP(C2441,sales!C:C,scon!D:D,"")</f>
        <v>0</v>
      </c>
      <c r="E2441" s="26">
        <f>_xlfn.XLOOKUP(C2441,sales!C:C,scon!E:E,"")</f>
        <v>0</v>
      </c>
      <c r="F2441" s="4"/>
      <c r="G2441" s="27"/>
      <c r="H2441" s="28"/>
      <c r="I2441" s="4"/>
      <c r="J2441" s="35">
        <f>_xlfn.XLOOKUP(C2441,sales!C:C,scon!L:L,"")</f>
        <v>0</v>
      </c>
      <c r="K2441" s="31"/>
      <c r="L2441" s="31"/>
      <c r="M2441" s="33" t="str">
        <f t="shared" si="190"/>
        <v/>
      </c>
      <c r="N2441" s="33" t="str">
        <f t="shared" si="191"/>
        <v/>
      </c>
      <c r="O2441" s="33" t="str">
        <f t="shared" si="192"/>
        <v/>
      </c>
      <c r="P2441" s="4"/>
      <c r="Q2441" s="33" t="str">
        <f t="shared" si="193"/>
        <v/>
      </c>
      <c r="R2441" s="34" t="str">
        <f t="shared" si="194"/>
        <v/>
      </c>
    </row>
    <row r="2442" spans="1:18" x14ac:dyDescent="0.35">
      <c r="A2442" s="25">
        <v>2438</v>
      </c>
      <c r="B2442" s="26">
        <f>_xlfn.XLOOKUP(C2442,sales!C:C,scon!B:B,"")</f>
        <v>0</v>
      </c>
      <c r="C2442" s="4"/>
      <c r="D2442" s="26">
        <f>_xlfn.XLOOKUP(C2442,sales!C:C,scon!D:D,"")</f>
        <v>0</v>
      </c>
      <c r="E2442" s="26">
        <f>_xlfn.XLOOKUP(C2442,sales!C:C,scon!E:E,"")</f>
        <v>0</v>
      </c>
      <c r="F2442" s="4"/>
      <c r="G2442" s="27"/>
      <c r="H2442" s="28"/>
      <c r="I2442" s="4"/>
      <c r="J2442" s="35">
        <f>_xlfn.XLOOKUP(C2442,sales!C:C,scon!L:L,"")</f>
        <v>0</v>
      </c>
      <c r="K2442" s="31"/>
      <c r="L2442" s="31"/>
      <c r="M2442" s="33" t="str">
        <f t="shared" si="190"/>
        <v/>
      </c>
      <c r="N2442" s="33" t="str">
        <f t="shared" si="191"/>
        <v/>
      </c>
      <c r="O2442" s="33" t="str">
        <f t="shared" si="192"/>
        <v/>
      </c>
      <c r="P2442" s="4"/>
      <c r="Q2442" s="33" t="str">
        <f t="shared" si="193"/>
        <v/>
      </c>
      <c r="R2442" s="34" t="str">
        <f t="shared" si="194"/>
        <v/>
      </c>
    </row>
    <row r="2443" spans="1:18" x14ac:dyDescent="0.35">
      <c r="A2443" s="25">
        <v>2439</v>
      </c>
      <c r="B2443" s="26">
        <f>_xlfn.XLOOKUP(C2443,sales!C:C,scon!B:B,"")</f>
        <v>0</v>
      </c>
      <c r="C2443" s="4"/>
      <c r="D2443" s="26">
        <f>_xlfn.XLOOKUP(C2443,sales!C:C,scon!D:D,"")</f>
        <v>0</v>
      </c>
      <c r="E2443" s="26">
        <f>_xlfn.XLOOKUP(C2443,sales!C:C,scon!E:E,"")</f>
        <v>0</v>
      </c>
      <c r="F2443" s="4"/>
      <c r="G2443" s="27"/>
      <c r="H2443" s="28"/>
      <c r="I2443" s="4"/>
      <c r="J2443" s="35">
        <f>_xlfn.XLOOKUP(C2443,sales!C:C,scon!L:L,"")</f>
        <v>0</v>
      </c>
      <c r="K2443" s="31"/>
      <c r="L2443" s="31"/>
      <c r="M2443" s="33" t="str">
        <f t="shared" si="190"/>
        <v/>
      </c>
      <c r="N2443" s="33" t="str">
        <f t="shared" si="191"/>
        <v/>
      </c>
      <c r="O2443" s="33" t="str">
        <f t="shared" si="192"/>
        <v/>
      </c>
      <c r="P2443" s="4"/>
      <c r="Q2443" s="33" t="str">
        <f t="shared" si="193"/>
        <v/>
      </c>
      <c r="R2443" s="34" t="str">
        <f t="shared" si="194"/>
        <v/>
      </c>
    </row>
    <row r="2444" spans="1:18" x14ac:dyDescent="0.35">
      <c r="A2444" s="25">
        <v>2440</v>
      </c>
      <c r="B2444" s="26">
        <f>_xlfn.XLOOKUP(C2444,sales!C:C,scon!B:B,"")</f>
        <v>0</v>
      </c>
      <c r="C2444" s="4"/>
      <c r="D2444" s="26">
        <f>_xlfn.XLOOKUP(C2444,sales!C:C,scon!D:D,"")</f>
        <v>0</v>
      </c>
      <c r="E2444" s="26">
        <f>_xlfn.XLOOKUP(C2444,sales!C:C,scon!E:E,"")</f>
        <v>0</v>
      </c>
      <c r="F2444" s="4"/>
      <c r="G2444" s="27"/>
      <c r="H2444" s="28"/>
      <c r="I2444" s="4"/>
      <c r="J2444" s="35">
        <f>_xlfn.XLOOKUP(C2444,sales!C:C,scon!L:L,"")</f>
        <v>0</v>
      </c>
      <c r="K2444" s="31"/>
      <c r="L2444" s="31"/>
      <c r="M2444" s="33" t="str">
        <f t="shared" si="190"/>
        <v/>
      </c>
      <c r="N2444" s="33" t="str">
        <f t="shared" si="191"/>
        <v/>
      </c>
      <c r="O2444" s="33" t="str">
        <f t="shared" si="192"/>
        <v/>
      </c>
      <c r="P2444" s="4"/>
      <c r="Q2444" s="33" t="str">
        <f t="shared" si="193"/>
        <v/>
      </c>
      <c r="R2444" s="34" t="str">
        <f t="shared" si="194"/>
        <v/>
      </c>
    </row>
    <row r="2445" spans="1:18" x14ac:dyDescent="0.35">
      <c r="A2445" s="25">
        <v>2441</v>
      </c>
      <c r="B2445" s="26">
        <f>_xlfn.XLOOKUP(C2445,sales!C:C,scon!B:B,"")</f>
        <v>0</v>
      </c>
      <c r="C2445" s="4"/>
      <c r="D2445" s="26">
        <f>_xlfn.XLOOKUP(C2445,sales!C:C,scon!D:D,"")</f>
        <v>0</v>
      </c>
      <c r="E2445" s="26">
        <f>_xlfn.XLOOKUP(C2445,sales!C:C,scon!E:E,"")</f>
        <v>0</v>
      </c>
      <c r="F2445" s="4"/>
      <c r="G2445" s="27"/>
      <c r="H2445" s="28"/>
      <c r="I2445" s="4"/>
      <c r="J2445" s="35">
        <f>_xlfn.XLOOKUP(C2445,sales!C:C,scon!L:L,"")</f>
        <v>0</v>
      </c>
      <c r="K2445" s="31"/>
      <c r="L2445" s="31"/>
      <c r="M2445" s="33" t="str">
        <f t="shared" si="190"/>
        <v/>
      </c>
      <c r="N2445" s="33" t="str">
        <f t="shared" si="191"/>
        <v/>
      </c>
      <c r="O2445" s="33" t="str">
        <f t="shared" si="192"/>
        <v/>
      </c>
      <c r="P2445" s="4"/>
      <c r="Q2445" s="33" t="str">
        <f t="shared" si="193"/>
        <v/>
      </c>
      <c r="R2445" s="34" t="str">
        <f t="shared" si="194"/>
        <v/>
      </c>
    </row>
    <row r="2446" spans="1:18" x14ac:dyDescent="0.35">
      <c r="A2446" s="25">
        <v>2442</v>
      </c>
      <c r="B2446" s="26">
        <f>_xlfn.XLOOKUP(C2446,sales!C:C,scon!B:B,"")</f>
        <v>0</v>
      </c>
      <c r="C2446" s="4"/>
      <c r="D2446" s="26">
        <f>_xlfn.XLOOKUP(C2446,sales!C:C,scon!D:D,"")</f>
        <v>0</v>
      </c>
      <c r="E2446" s="26">
        <f>_xlfn.XLOOKUP(C2446,sales!C:C,scon!E:E,"")</f>
        <v>0</v>
      </c>
      <c r="F2446" s="4"/>
      <c r="G2446" s="27"/>
      <c r="H2446" s="28"/>
      <c r="I2446" s="4"/>
      <c r="J2446" s="35">
        <f>_xlfn.XLOOKUP(C2446,sales!C:C,scon!L:L,"")</f>
        <v>0</v>
      </c>
      <c r="K2446" s="31"/>
      <c r="L2446" s="31"/>
      <c r="M2446" s="33" t="str">
        <f t="shared" si="190"/>
        <v/>
      </c>
      <c r="N2446" s="33" t="str">
        <f t="shared" si="191"/>
        <v/>
      </c>
      <c r="O2446" s="33" t="str">
        <f t="shared" si="192"/>
        <v/>
      </c>
      <c r="P2446" s="4"/>
      <c r="Q2446" s="33" t="str">
        <f t="shared" si="193"/>
        <v/>
      </c>
      <c r="R2446" s="34" t="str">
        <f t="shared" si="194"/>
        <v/>
      </c>
    </row>
    <row r="2447" spans="1:18" x14ac:dyDescent="0.35">
      <c r="A2447" s="25">
        <v>2443</v>
      </c>
      <c r="B2447" s="26">
        <f>_xlfn.XLOOKUP(C2447,sales!C:C,scon!B:B,"")</f>
        <v>0</v>
      </c>
      <c r="C2447" s="4"/>
      <c r="D2447" s="26">
        <f>_xlfn.XLOOKUP(C2447,sales!C:C,scon!D:D,"")</f>
        <v>0</v>
      </c>
      <c r="E2447" s="26">
        <f>_xlfn.XLOOKUP(C2447,sales!C:C,scon!E:E,"")</f>
        <v>0</v>
      </c>
      <c r="F2447" s="4"/>
      <c r="G2447" s="27"/>
      <c r="H2447" s="28"/>
      <c r="I2447" s="4"/>
      <c r="J2447" s="35">
        <f>_xlfn.XLOOKUP(C2447,sales!C:C,scon!L:L,"")</f>
        <v>0</v>
      </c>
      <c r="K2447" s="31"/>
      <c r="L2447" s="31"/>
      <c r="M2447" s="33" t="str">
        <f t="shared" si="190"/>
        <v/>
      </c>
      <c r="N2447" s="33" t="str">
        <f t="shared" si="191"/>
        <v/>
      </c>
      <c r="O2447" s="33" t="str">
        <f t="shared" si="192"/>
        <v/>
      </c>
      <c r="P2447" s="4"/>
      <c r="Q2447" s="33" t="str">
        <f t="shared" si="193"/>
        <v/>
      </c>
      <c r="R2447" s="34" t="str">
        <f t="shared" si="194"/>
        <v/>
      </c>
    </row>
    <row r="2448" spans="1:18" x14ac:dyDescent="0.35">
      <c r="A2448" s="25">
        <v>2444</v>
      </c>
      <c r="B2448" s="26">
        <f>_xlfn.XLOOKUP(C2448,sales!C:C,scon!B:B,"")</f>
        <v>0</v>
      </c>
      <c r="C2448" s="4"/>
      <c r="D2448" s="26">
        <f>_xlfn.XLOOKUP(C2448,sales!C:C,scon!D:D,"")</f>
        <v>0</v>
      </c>
      <c r="E2448" s="26">
        <f>_xlfn.XLOOKUP(C2448,sales!C:C,scon!E:E,"")</f>
        <v>0</v>
      </c>
      <c r="F2448" s="4"/>
      <c r="G2448" s="27"/>
      <c r="H2448" s="28"/>
      <c r="I2448" s="4"/>
      <c r="J2448" s="35">
        <f>_xlfn.XLOOKUP(C2448,sales!C:C,scon!L:L,"")</f>
        <v>0</v>
      </c>
      <c r="K2448" s="31"/>
      <c r="L2448" s="31"/>
      <c r="M2448" s="33" t="str">
        <f t="shared" si="190"/>
        <v/>
      </c>
      <c r="N2448" s="33" t="str">
        <f t="shared" si="191"/>
        <v/>
      </c>
      <c r="O2448" s="33" t="str">
        <f t="shared" si="192"/>
        <v/>
      </c>
      <c r="P2448" s="4"/>
      <c r="Q2448" s="33" t="str">
        <f t="shared" si="193"/>
        <v/>
      </c>
      <c r="R2448" s="34" t="str">
        <f t="shared" si="194"/>
        <v/>
      </c>
    </row>
    <row r="2449" spans="1:18" x14ac:dyDescent="0.35">
      <c r="A2449" s="25">
        <v>2445</v>
      </c>
      <c r="B2449" s="26">
        <f>_xlfn.XLOOKUP(C2449,sales!C:C,scon!B:B,"")</f>
        <v>0</v>
      </c>
      <c r="C2449" s="4"/>
      <c r="D2449" s="26">
        <f>_xlfn.XLOOKUP(C2449,sales!C:C,scon!D:D,"")</f>
        <v>0</v>
      </c>
      <c r="E2449" s="26">
        <f>_xlfn.XLOOKUP(C2449,sales!C:C,scon!E:E,"")</f>
        <v>0</v>
      </c>
      <c r="F2449" s="4"/>
      <c r="G2449" s="27"/>
      <c r="H2449" s="28"/>
      <c r="I2449" s="4"/>
      <c r="J2449" s="35">
        <f>_xlfn.XLOOKUP(C2449,sales!C:C,scon!L:L,"")</f>
        <v>0</v>
      </c>
      <c r="K2449" s="31"/>
      <c r="L2449" s="31"/>
      <c r="M2449" s="33" t="str">
        <f t="shared" si="190"/>
        <v/>
      </c>
      <c r="N2449" s="33" t="str">
        <f t="shared" si="191"/>
        <v/>
      </c>
      <c r="O2449" s="33" t="str">
        <f t="shared" si="192"/>
        <v/>
      </c>
      <c r="P2449" s="4"/>
      <c r="Q2449" s="33" t="str">
        <f t="shared" si="193"/>
        <v/>
      </c>
      <c r="R2449" s="34" t="str">
        <f t="shared" si="194"/>
        <v/>
      </c>
    </row>
    <row r="2450" spans="1:18" x14ac:dyDescent="0.35">
      <c r="A2450" s="25">
        <v>2446</v>
      </c>
      <c r="B2450" s="26">
        <f>_xlfn.XLOOKUP(C2450,sales!C:C,scon!B:B,"")</f>
        <v>0</v>
      </c>
      <c r="C2450" s="4"/>
      <c r="D2450" s="26">
        <f>_xlfn.XLOOKUP(C2450,sales!C:C,scon!D:D,"")</f>
        <v>0</v>
      </c>
      <c r="E2450" s="26">
        <f>_xlfn.XLOOKUP(C2450,sales!C:C,scon!E:E,"")</f>
        <v>0</v>
      </c>
      <c r="F2450" s="4"/>
      <c r="G2450" s="27"/>
      <c r="H2450" s="28"/>
      <c r="I2450" s="4"/>
      <c r="J2450" s="35">
        <f>_xlfn.XLOOKUP(C2450,sales!C:C,scon!L:L,"")</f>
        <v>0</v>
      </c>
      <c r="K2450" s="31"/>
      <c r="L2450" s="31"/>
      <c r="M2450" s="33" t="str">
        <f t="shared" si="190"/>
        <v/>
      </c>
      <c r="N2450" s="33" t="str">
        <f t="shared" si="191"/>
        <v/>
      </c>
      <c r="O2450" s="33" t="str">
        <f t="shared" si="192"/>
        <v/>
      </c>
      <c r="P2450" s="4"/>
      <c r="Q2450" s="33" t="str">
        <f t="shared" si="193"/>
        <v/>
      </c>
      <c r="R2450" s="34" t="str">
        <f t="shared" si="194"/>
        <v/>
      </c>
    </row>
    <row r="2451" spans="1:18" x14ac:dyDescent="0.35">
      <c r="A2451" s="25">
        <v>2447</v>
      </c>
      <c r="B2451" s="26">
        <f>_xlfn.XLOOKUP(C2451,sales!C:C,scon!B:B,"")</f>
        <v>0</v>
      </c>
      <c r="C2451" s="4"/>
      <c r="D2451" s="26">
        <f>_xlfn.XLOOKUP(C2451,sales!C:C,scon!D:D,"")</f>
        <v>0</v>
      </c>
      <c r="E2451" s="26">
        <f>_xlfn.XLOOKUP(C2451,sales!C:C,scon!E:E,"")</f>
        <v>0</v>
      </c>
      <c r="F2451" s="4"/>
      <c r="G2451" s="27"/>
      <c r="H2451" s="28"/>
      <c r="I2451" s="4"/>
      <c r="J2451" s="35">
        <f>_xlfn.XLOOKUP(C2451,sales!C:C,scon!L:L,"")</f>
        <v>0</v>
      </c>
      <c r="K2451" s="31"/>
      <c r="L2451" s="31"/>
      <c r="M2451" s="33" t="str">
        <f t="shared" si="190"/>
        <v/>
      </c>
      <c r="N2451" s="33" t="str">
        <f t="shared" si="191"/>
        <v/>
      </c>
      <c r="O2451" s="33" t="str">
        <f t="shared" si="192"/>
        <v/>
      </c>
      <c r="P2451" s="4"/>
      <c r="Q2451" s="33" t="str">
        <f t="shared" si="193"/>
        <v/>
      </c>
      <c r="R2451" s="34" t="str">
        <f t="shared" si="194"/>
        <v/>
      </c>
    </row>
    <row r="2452" spans="1:18" x14ac:dyDescent="0.35">
      <c r="A2452" s="25">
        <v>2448</v>
      </c>
      <c r="B2452" s="26">
        <f>_xlfn.XLOOKUP(C2452,sales!C:C,scon!B:B,"")</f>
        <v>0</v>
      </c>
      <c r="C2452" s="4"/>
      <c r="D2452" s="26">
        <f>_xlfn.XLOOKUP(C2452,sales!C:C,scon!D:D,"")</f>
        <v>0</v>
      </c>
      <c r="E2452" s="26">
        <f>_xlfn.XLOOKUP(C2452,sales!C:C,scon!E:E,"")</f>
        <v>0</v>
      </c>
      <c r="F2452" s="4"/>
      <c r="G2452" s="27"/>
      <c r="H2452" s="28"/>
      <c r="I2452" s="4"/>
      <c r="J2452" s="35">
        <f>_xlfn.XLOOKUP(C2452,sales!C:C,scon!L:L,"")</f>
        <v>0</v>
      </c>
      <c r="K2452" s="31"/>
      <c r="L2452" s="31"/>
      <c r="M2452" s="33" t="str">
        <f t="shared" si="190"/>
        <v/>
      </c>
      <c r="N2452" s="33" t="str">
        <f t="shared" si="191"/>
        <v/>
      </c>
      <c r="O2452" s="33" t="str">
        <f t="shared" si="192"/>
        <v/>
      </c>
      <c r="P2452" s="4"/>
      <c r="Q2452" s="33" t="str">
        <f t="shared" si="193"/>
        <v/>
      </c>
      <c r="R2452" s="34" t="str">
        <f t="shared" si="194"/>
        <v/>
      </c>
    </row>
    <row r="2453" spans="1:18" x14ac:dyDescent="0.35">
      <c r="A2453" s="25">
        <v>2449</v>
      </c>
      <c r="B2453" s="26">
        <f>_xlfn.XLOOKUP(C2453,sales!C:C,scon!B:B,"")</f>
        <v>0</v>
      </c>
      <c r="C2453" s="4"/>
      <c r="D2453" s="26">
        <f>_xlfn.XLOOKUP(C2453,sales!C:C,scon!D:D,"")</f>
        <v>0</v>
      </c>
      <c r="E2453" s="26">
        <f>_xlfn.XLOOKUP(C2453,sales!C:C,scon!E:E,"")</f>
        <v>0</v>
      </c>
      <c r="F2453" s="4"/>
      <c r="G2453" s="27"/>
      <c r="H2453" s="28"/>
      <c r="I2453" s="4"/>
      <c r="J2453" s="35">
        <f>_xlfn.XLOOKUP(C2453,sales!C:C,scon!L:L,"")</f>
        <v>0</v>
      </c>
      <c r="K2453" s="31"/>
      <c r="L2453" s="31"/>
      <c r="M2453" s="33" t="str">
        <f t="shared" si="190"/>
        <v/>
      </c>
      <c r="N2453" s="33" t="str">
        <f t="shared" si="191"/>
        <v/>
      </c>
      <c r="O2453" s="33" t="str">
        <f t="shared" si="192"/>
        <v/>
      </c>
      <c r="P2453" s="4"/>
      <c r="Q2453" s="33" t="str">
        <f t="shared" si="193"/>
        <v/>
      </c>
      <c r="R2453" s="34" t="str">
        <f t="shared" si="194"/>
        <v/>
      </c>
    </row>
    <row r="2454" spans="1:18" x14ac:dyDescent="0.35">
      <c r="A2454" s="25">
        <v>2450</v>
      </c>
      <c r="B2454" s="26">
        <f>_xlfn.XLOOKUP(C2454,sales!C:C,scon!B:B,"")</f>
        <v>0</v>
      </c>
      <c r="C2454" s="4"/>
      <c r="D2454" s="26">
        <f>_xlfn.XLOOKUP(C2454,sales!C:C,scon!D:D,"")</f>
        <v>0</v>
      </c>
      <c r="E2454" s="26">
        <f>_xlfn.XLOOKUP(C2454,sales!C:C,scon!E:E,"")</f>
        <v>0</v>
      </c>
      <c r="F2454" s="4"/>
      <c r="G2454" s="27"/>
      <c r="H2454" s="28"/>
      <c r="I2454" s="4"/>
      <c r="J2454" s="35">
        <f>_xlfn.XLOOKUP(C2454,sales!C:C,scon!L:L,"")</f>
        <v>0</v>
      </c>
      <c r="K2454" s="31"/>
      <c r="L2454" s="31"/>
      <c r="M2454" s="33" t="str">
        <f t="shared" si="190"/>
        <v/>
      </c>
      <c r="N2454" s="33" t="str">
        <f t="shared" si="191"/>
        <v/>
      </c>
      <c r="O2454" s="33" t="str">
        <f t="shared" si="192"/>
        <v/>
      </c>
      <c r="P2454" s="4"/>
      <c r="Q2454" s="33" t="str">
        <f t="shared" si="193"/>
        <v/>
      </c>
      <c r="R2454" s="34" t="str">
        <f t="shared" si="194"/>
        <v/>
      </c>
    </row>
    <row r="2455" spans="1:18" x14ac:dyDescent="0.35">
      <c r="A2455" s="25">
        <v>2451</v>
      </c>
      <c r="B2455" s="26">
        <f>_xlfn.XLOOKUP(C2455,sales!C:C,scon!B:B,"")</f>
        <v>0</v>
      </c>
      <c r="C2455" s="4"/>
      <c r="D2455" s="26">
        <f>_xlfn.XLOOKUP(C2455,sales!C:C,scon!D:D,"")</f>
        <v>0</v>
      </c>
      <c r="E2455" s="26">
        <f>_xlfn.XLOOKUP(C2455,sales!C:C,scon!E:E,"")</f>
        <v>0</v>
      </c>
      <c r="F2455" s="4"/>
      <c r="G2455" s="27"/>
      <c r="H2455" s="28"/>
      <c r="I2455" s="4"/>
      <c r="J2455" s="35">
        <f>_xlfn.XLOOKUP(C2455,sales!C:C,scon!L:L,"")</f>
        <v>0</v>
      </c>
      <c r="K2455" s="31"/>
      <c r="L2455" s="31"/>
      <c r="M2455" s="33" t="str">
        <f t="shared" si="190"/>
        <v/>
      </c>
      <c r="N2455" s="33" t="str">
        <f t="shared" si="191"/>
        <v/>
      </c>
      <c r="O2455" s="33" t="str">
        <f t="shared" si="192"/>
        <v/>
      </c>
      <c r="P2455" s="4"/>
      <c r="Q2455" s="33" t="str">
        <f t="shared" si="193"/>
        <v/>
      </c>
      <c r="R2455" s="34" t="str">
        <f t="shared" si="194"/>
        <v/>
      </c>
    </row>
    <row r="2456" spans="1:18" x14ac:dyDescent="0.35">
      <c r="A2456" s="25">
        <v>2452</v>
      </c>
      <c r="B2456" s="26">
        <f>_xlfn.XLOOKUP(C2456,sales!C:C,scon!B:B,"")</f>
        <v>0</v>
      </c>
      <c r="C2456" s="4"/>
      <c r="D2456" s="26">
        <f>_xlfn.XLOOKUP(C2456,sales!C:C,scon!D:D,"")</f>
        <v>0</v>
      </c>
      <c r="E2456" s="26">
        <f>_xlfn.XLOOKUP(C2456,sales!C:C,scon!E:E,"")</f>
        <v>0</v>
      </c>
      <c r="F2456" s="4"/>
      <c r="G2456" s="27"/>
      <c r="H2456" s="28"/>
      <c r="I2456" s="4"/>
      <c r="J2456" s="35">
        <f>_xlfn.XLOOKUP(C2456,sales!C:C,scon!L:L,"")</f>
        <v>0</v>
      </c>
      <c r="K2456" s="31"/>
      <c r="L2456" s="31"/>
      <c r="M2456" s="33" t="str">
        <f t="shared" si="190"/>
        <v/>
      </c>
      <c r="N2456" s="33" t="str">
        <f t="shared" si="191"/>
        <v/>
      </c>
      <c r="O2456" s="33" t="str">
        <f t="shared" si="192"/>
        <v/>
      </c>
      <c r="P2456" s="4"/>
      <c r="Q2456" s="33" t="str">
        <f t="shared" si="193"/>
        <v/>
      </c>
      <c r="R2456" s="34" t="str">
        <f t="shared" si="194"/>
        <v/>
      </c>
    </row>
    <row r="2457" spans="1:18" x14ac:dyDescent="0.35">
      <c r="A2457" s="25">
        <v>2453</v>
      </c>
      <c r="B2457" s="26">
        <f>_xlfn.XLOOKUP(C2457,sales!C:C,scon!B:B,"")</f>
        <v>0</v>
      </c>
      <c r="C2457" s="4"/>
      <c r="D2457" s="26">
        <f>_xlfn.XLOOKUP(C2457,sales!C:C,scon!D:D,"")</f>
        <v>0</v>
      </c>
      <c r="E2457" s="26">
        <f>_xlfn.XLOOKUP(C2457,sales!C:C,scon!E:E,"")</f>
        <v>0</v>
      </c>
      <c r="F2457" s="4"/>
      <c r="G2457" s="27"/>
      <c r="H2457" s="28"/>
      <c r="I2457" s="4"/>
      <c r="J2457" s="35">
        <f>_xlfn.XLOOKUP(C2457,sales!C:C,scon!L:L,"")</f>
        <v>0</v>
      </c>
      <c r="K2457" s="31"/>
      <c r="L2457" s="31"/>
      <c r="M2457" s="33" t="str">
        <f t="shared" si="190"/>
        <v/>
      </c>
      <c r="N2457" s="33" t="str">
        <f t="shared" si="191"/>
        <v/>
      </c>
      <c r="O2457" s="33" t="str">
        <f t="shared" si="192"/>
        <v/>
      </c>
      <c r="P2457" s="4"/>
      <c r="Q2457" s="33" t="str">
        <f t="shared" si="193"/>
        <v/>
      </c>
      <c r="R2457" s="34" t="str">
        <f t="shared" si="194"/>
        <v/>
      </c>
    </row>
    <row r="2458" spans="1:18" x14ac:dyDescent="0.35">
      <c r="A2458" s="25">
        <v>2454</v>
      </c>
      <c r="B2458" s="26">
        <f>_xlfn.XLOOKUP(C2458,sales!C:C,scon!B:B,"")</f>
        <v>0</v>
      </c>
      <c r="C2458" s="4"/>
      <c r="D2458" s="26">
        <f>_xlfn.XLOOKUP(C2458,sales!C:C,scon!D:D,"")</f>
        <v>0</v>
      </c>
      <c r="E2458" s="26">
        <f>_xlfn.XLOOKUP(C2458,sales!C:C,scon!E:E,"")</f>
        <v>0</v>
      </c>
      <c r="F2458" s="4"/>
      <c r="G2458" s="27"/>
      <c r="H2458" s="28"/>
      <c r="I2458" s="4"/>
      <c r="J2458" s="35">
        <f>_xlfn.XLOOKUP(C2458,sales!C:C,scon!L:L,"")</f>
        <v>0</v>
      </c>
      <c r="K2458" s="31"/>
      <c r="L2458" s="31"/>
      <c r="M2458" s="33" t="str">
        <f t="shared" si="190"/>
        <v/>
      </c>
      <c r="N2458" s="33" t="str">
        <f t="shared" si="191"/>
        <v/>
      </c>
      <c r="O2458" s="33" t="str">
        <f t="shared" si="192"/>
        <v/>
      </c>
      <c r="P2458" s="4"/>
      <c r="Q2458" s="33" t="str">
        <f t="shared" si="193"/>
        <v/>
      </c>
      <c r="R2458" s="34" t="str">
        <f t="shared" si="194"/>
        <v/>
      </c>
    </row>
    <row r="2459" spans="1:18" x14ac:dyDescent="0.35">
      <c r="A2459" s="25">
        <v>2455</v>
      </c>
      <c r="B2459" s="26">
        <f>_xlfn.XLOOKUP(C2459,sales!C:C,scon!B:B,"")</f>
        <v>0</v>
      </c>
      <c r="C2459" s="4"/>
      <c r="D2459" s="26">
        <f>_xlfn.XLOOKUP(C2459,sales!C:C,scon!D:D,"")</f>
        <v>0</v>
      </c>
      <c r="E2459" s="26">
        <f>_xlfn.XLOOKUP(C2459,sales!C:C,scon!E:E,"")</f>
        <v>0</v>
      </c>
      <c r="F2459" s="4"/>
      <c r="G2459" s="27"/>
      <c r="H2459" s="28"/>
      <c r="I2459" s="4"/>
      <c r="J2459" s="35">
        <f>_xlfn.XLOOKUP(C2459,sales!C:C,scon!L:L,"")</f>
        <v>0</v>
      </c>
      <c r="K2459" s="31"/>
      <c r="L2459" s="31"/>
      <c r="M2459" s="33" t="str">
        <f t="shared" si="190"/>
        <v/>
      </c>
      <c r="N2459" s="33" t="str">
        <f t="shared" si="191"/>
        <v/>
      </c>
      <c r="O2459" s="33" t="str">
        <f t="shared" si="192"/>
        <v/>
      </c>
      <c r="P2459" s="4"/>
      <c r="Q2459" s="33" t="str">
        <f t="shared" si="193"/>
        <v/>
      </c>
      <c r="R2459" s="34" t="str">
        <f t="shared" si="194"/>
        <v/>
      </c>
    </row>
    <row r="2460" spans="1:18" x14ac:dyDescent="0.35">
      <c r="A2460" s="25">
        <v>2456</v>
      </c>
      <c r="B2460" s="26">
        <f>_xlfn.XLOOKUP(C2460,sales!C:C,scon!B:B,"")</f>
        <v>0</v>
      </c>
      <c r="C2460" s="4"/>
      <c r="D2460" s="26">
        <f>_xlfn.XLOOKUP(C2460,sales!C:C,scon!D:D,"")</f>
        <v>0</v>
      </c>
      <c r="E2460" s="26">
        <f>_xlfn.XLOOKUP(C2460,sales!C:C,scon!E:E,"")</f>
        <v>0</v>
      </c>
      <c r="F2460" s="4"/>
      <c r="G2460" s="27"/>
      <c r="H2460" s="28"/>
      <c r="I2460" s="4"/>
      <c r="J2460" s="35">
        <f>_xlfn.XLOOKUP(C2460,sales!C:C,scon!L:L,"")</f>
        <v>0</v>
      </c>
      <c r="K2460" s="31"/>
      <c r="L2460" s="31"/>
      <c r="M2460" s="33" t="str">
        <f t="shared" si="190"/>
        <v/>
      </c>
      <c r="N2460" s="33" t="str">
        <f t="shared" si="191"/>
        <v/>
      </c>
      <c r="O2460" s="33" t="str">
        <f t="shared" si="192"/>
        <v/>
      </c>
      <c r="P2460" s="4"/>
      <c r="Q2460" s="33" t="str">
        <f t="shared" si="193"/>
        <v/>
      </c>
      <c r="R2460" s="34" t="str">
        <f t="shared" si="194"/>
        <v/>
      </c>
    </row>
    <row r="2461" spans="1:18" x14ac:dyDescent="0.35">
      <c r="A2461" s="25">
        <v>2457</v>
      </c>
      <c r="B2461" s="26">
        <f>_xlfn.XLOOKUP(C2461,sales!C:C,scon!B:B,"")</f>
        <v>0</v>
      </c>
      <c r="C2461" s="4"/>
      <c r="D2461" s="26">
        <f>_xlfn.XLOOKUP(C2461,sales!C:C,scon!D:D,"")</f>
        <v>0</v>
      </c>
      <c r="E2461" s="26">
        <f>_xlfn.XLOOKUP(C2461,sales!C:C,scon!E:E,"")</f>
        <v>0</v>
      </c>
      <c r="F2461" s="4"/>
      <c r="G2461" s="27"/>
      <c r="H2461" s="28"/>
      <c r="I2461" s="4"/>
      <c r="J2461" s="35">
        <f>_xlfn.XLOOKUP(C2461,sales!C:C,scon!L:L,"")</f>
        <v>0</v>
      </c>
      <c r="K2461" s="31"/>
      <c r="L2461" s="31"/>
      <c r="M2461" s="33" t="str">
        <f t="shared" si="190"/>
        <v/>
      </c>
      <c r="N2461" s="33" t="str">
        <f t="shared" si="191"/>
        <v/>
      </c>
      <c r="O2461" s="33" t="str">
        <f t="shared" si="192"/>
        <v/>
      </c>
      <c r="P2461" s="4"/>
      <c r="Q2461" s="33" t="str">
        <f t="shared" si="193"/>
        <v/>
      </c>
      <c r="R2461" s="34" t="str">
        <f t="shared" si="194"/>
        <v/>
      </c>
    </row>
    <row r="2462" spans="1:18" x14ac:dyDescent="0.35">
      <c r="A2462" s="25">
        <v>2458</v>
      </c>
      <c r="B2462" s="26">
        <f>_xlfn.XLOOKUP(C2462,sales!C:C,scon!B:B,"")</f>
        <v>0</v>
      </c>
      <c r="C2462" s="4"/>
      <c r="D2462" s="26">
        <f>_xlfn.XLOOKUP(C2462,sales!C:C,scon!D:D,"")</f>
        <v>0</v>
      </c>
      <c r="E2462" s="26">
        <f>_xlfn.XLOOKUP(C2462,sales!C:C,scon!E:E,"")</f>
        <v>0</v>
      </c>
      <c r="F2462" s="4"/>
      <c r="G2462" s="27"/>
      <c r="H2462" s="28"/>
      <c r="I2462" s="4"/>
      <c r="J2462" s="35">
        <f>_xlfn.XLOOKUP(C2462,sales!C:C,scon!L:L,"")</f>
        <v>0</v>
      </c>
      <c r="K2462" s="31"/>
      <c r="L2462" s="31"/>
      <c r="M2462" s="33" t="str">
        <f t="shared" si="190"/>
        <v/>
      </c>
      <c r="N2462" s="33" t="str">
        <f t="shared" si="191"/>
        <v/>
      </c>
      <c r="O2462" s="33" t="str">
        <f t="shared" si="192"/>
        <v/>
      </c>
      <c r="P2462" s="4"/>
      <c r="Q2462" s="33" t="str">
        <f t="shared" si="193"/>
        <v/>
      </c>
      <c r="R2462" s="34" t="str">
        <f t="shared" si="194"/>
        <v/>
      </c>
    </row>
    <row r="2463" spans="1:18" x14ac:dyDescent="0.35">
      <c r="A2463" s="25">
        <v>2459</v>
      </c>
      <c r="B2463" s="26">
        <f>_xlfn.XLOOKUP(C2463,sales!C:C,scon!B:B,"")</f>
        <v>0</v>
      </c>
      <c r="C2463" s="4"/>
      <c r="D2463" s="26">
        <f>_xlfn.XLOOKUP(C2463,sales!C:C,scon!D:D,"")</f>
        <v>0</v>
      </c>
      <c r="E2463" s="26">
        <f>_xlfn.XLOOKUP(C2463,sales!C:C,scon!E:E,"")</f>
        <v>0</v>
      </c>
      <c r="F2463" s="4"/>
      <c r="G2463" s="27"/>
      <c r="H2463" s="28"/>
      <c r="I2463" s="4"/>
      <c r="J2463" s="35">
        <f>_xlfn.XLOOKUP(C2463,sales!C:C,scon!L:L,"")</f>
        <v>0</v>
      </c>
      <c r="K2463" s="31"/>
      <c r="L2463" s="31"/>
      <c r="M2463" s="33" t="str">
        <f t="shared" si="190"/>
        <v/>
      </c>
      <c r="N2463" s="33" t="str">
        <f t="shared" si="191"/>
        <v/>
      </c>
      <c r="O2463" s="33" t="str">
        <f t="shared" si="192"/>
        <v/>
      </c>
      <c r="P2463" s="4"/>
      <c r="Q2463" s="33" t="str">
        <f t="shared" si="193"/>
        <v/>
      </c>
      <c r="R2463" s="34" t="str">
        <f t="shared" si="194"/>
        <v/>
      </c>
    </row>
    <row r="2464" spans="1:18" x14ac:dyDescent="0.35">
      <c r="A2464" s="25">
        <v>2460</v>
      </c>
      <c r="B2464" s="26">
        <f>_xlfn.XLOOKUP(C2464,sales!C:C,scon!B:B,"")</f>
        <v>0</v>
      </c>
      <c r="C2464" s="4"/>
      <c r="D2464" s="26">
        <f>_xlfn.XLOOKUP(C2464,sales!C:C,scon!D:D,"")</f>
        <v>0</v>
      </c>
      <c r="E2464" s="26">
        <f>_xlfn.XLOOKUP(C2464,sales!C:C,scon!E:E,"")</f>
        <v>0</v>
      </c>
      <c r="F2464" s="4"/>
      <c r="G2464" s="27"/>
      <c r="H2464" s="28"/>
      <c r="I2464" s="4"/>
      <c r="J2464" s="35">
        <f>_xlfn.XLOOKUP(C2464,sales!C:C,scon!L:L,"")</f>
        <v>0</v>
      </c>
      <c r="K2464" s="31"/>
      <c r="L2464" s="31"/>
      <c r="M2464" s="33" t="str">
        <f t="shared" si="190"/>
        <v/>
      </c>
      <c r="N2464" s="33" t="str">
        <f t="shared" si="191"/>
        <v/>
      </c>
      <c r="O2464" s="33" t="str">
        <f t="shared" si="192"/>
        <v/>
      </c>
      <c r="P2464" s="4"/>
      <c r="Q2464" s="33" t="str">
        <f t="shared" si="193"/>
        <v/>
      </c>
      <c r="R2464" s="34" t="str">
        <f t="shared" si="194"/>
        <v/>
      </c>
    </row>
    <row r="2465" spans="1:18" x14ac:dyDescent="0.35">
      <c r="A2465" s="25">
        <v>2461</v>
      </c>
      <c r="B2465" s="26">
        <f>_xlfn.XLOOKUP(C2465,sales!C:C,scon!B:B,"")</f>
        <v>0</v>
      </c>
      <c r="C2465" s="4"/>
      <c r="D2465" s="26">
        <f>_xlfn.XLOOKUP(C2465,sales!C:C,scon!D:D,"")</f>
        <v>0</v>
      </c>
      <c r="E2465" s="26">
        <f>_xlfn.XLOOKUP(C2465,sales!C:C,scon!E:E,"")</f>
        <v>0</v>
      </c>
      <c r="F2465" s="4"/>
      <c r="G2465" s="27"/>
      <c r="H2465" s="28"/>
      <c r="I2465" s="4"/>
      <c r="J2465" s="35">
        <f>_xlfn.XLOOKUP(C2465,sales!C:C,scon!L:L,"")</f>
        <v>0</v>
      </c>
      <c r="K2465" s="31"/>
      <c r="L2465" s="31"/>
      <c r="M2465" s="33" t="str">
        <f t="shared" si="190"/>
        <v/>
      </c>
      <c r="N2465" s="33" t="str">
        <f t="shared" si="191"/>
        <v/>
      </c>
      <c r="O2465" s="33" t="str">
        <f t="shared" si="192"/>
        <v/>
      </c>
      <c r="P2465" s="4"/>
      <c r="Q2465" s="33" t="str">
        <f t="shared" si="193"/>
        <v/>
      </c>
      <c r="R2465" s="34" t="str">
        <f t="shared" si="194"/>
        <v/>
      </c>
    </row>
    <row r="2466" spans="1:18" x14ac:dyDescent="0.35">
      <c r="A2466" s="25">
        <v>2462</v>
      </c>
      <c r="B2466" s="26">
        <f>_xlfn.XLOOKUP(C2466,sales!C:C,scon!B:B,"")</f>
        <v>0</v>
      </c>
      <c r="C2466" s="4"/>
      <c r="D2466" s="26">
        <f>_xlfn.XLOOKUP(C2466,sales!C:C,scon!D:D,"")</f>
        <v>0</v>
      </c>
      <c r="E2466" s="26">
        <f>_xlfn.XLOOKUP(C2466,sales!C:C,scon!E:E,"")</f>
        <v>0</v>
      </c>
      <c r="F2466" s="4"/>
      <c r="G2466" s="27"/>
      <c r="H2466" s="28"/>
      <c r="I2466" s="4"/>
      <c r="J2466" s="35">
        <f>_xlfn.XLOOKUP(C2466,sales!C:C,scon!L:L,"")</f>
        <v>0</v>
      </c>
      <c r="K2466" s="31"/>
      <c r="L2466" s="31"/>
      <c r="M2466" s="33" t="str">
        <f t="shared" si="190"/>
        <v/>
      </c>
      <c r="N2466" s="33" t="str">
        <f t="shared" si="191"/>
        <v/>
      </c>
      <c r="O2466" s="33" t="str">
        <f t="shared" si="192"/>
        <v/>
      </c>
      <c r="P2466" s="4"/>
      <c r="Q2466" s="33" t="str">
        <f t="shared" si="193"/>
        <v/>
      </c>
      <c r="R2466" s="34" t="str">
        <f t="shared" si="194"/>
        <v/>
      </c>
    </row>
    <row r="2467" spans="1:18" x14ac:dyDescent="0.35">
      <c r="A2467" s="25">
        <v>2463</v>
      </c>
      <c r="B2467" s="26">
        <f>_xlfn.XLOOKUP(C2467,sales!C:C,scon!B:B,"")</f>
        <v>0</v>
      </c>
      <c r="C2467" s="4"/>
      <c r="D2467" s="26">
        <f>_xlfn.XLOOKUP(C2467,sales!C:C,scon!D:D,"")</f>
        <v>0</v>
      </c>
      <c r="E2467" s="26">
        <f>_xlfn.XLOOKUP(C2467,sales!C:C,scon!E:E,"")</f>
        <v>0</v>
      </c>
      <c r="F2467" s="4"/>
      <c r="G2467" s="27"/>
      <c r="H2467" s="28"/>
      <c r="I2467" s="4"/>
      <c r="J2467" s="35">
        <f>_xlfn.XLOOKUP(C2467,sales!C:C,scon!L:L,"")</f>
        <v>0</v>
      </c>
      <c r="K2467" s="31"/>
      <c r="L2467" s="31"/>
      <c r="M2467" s="33" t="str">
        <f t="shared" si="190"/>
        <v/>
      </c>
      <c r="N2467" s="33" t="str">
        <f t="shared" si="191"/>
        <v/>
      </c>
      <c r="O2467" s="33" t="str">
        <f t="shared" si="192"/>
        <v/>
      </c>
      <c r="P2467" s="4"/>
      <c r="Q2467" s="33" t="str">
        <f t="shared" si="193"/>
        <v/>
      </c>
      <c r="R2467" s="34" t="str">
        <f t="shared" si="194"/>
        <v/>
      </c>
    </row>
    <row r="2468" spans="1:18" x14ac:dyDescent="0.35">
      <c r="A2468" s="25">
        <v>2464</v>
      </c>
      <c r="B2468" s="26">
        <f>_xlfn.XLOOKUP(C2468,sales!C:C,scon!B:B,"")</f>
        <v>0</v>
      </c>
      <c r="C2468" s="4"/>
      <c r="D2468" s="26">
        <f>_xlfn.XLOOKUP(C2468,sales!C:C,scon!D:D,"")</f>
        <v>0</v>
      </c>
      <c r="E2468" s="26">
        <f>_xlfn.XLOOKUP(C2468,sales!C:C,scon!E:E,"")</f>
        <v>0</v>
      </c>
      <c r="F2468" s="4"/>
      <c r="G2468" s="27"/>
      <c r="H2468" s="28"/>
      <c r="I2468" s="4"/>
      <c r="J2468" s="35">
        <f>_xlfn.XLOOKUP(C2468,sales!C:C,scon!L:L,"")</f>
        <v>0</v>
      </c>
      <c r="K2468" s="31"/>
      <c r="L2468" s="31"/>
      <c r="M2468" s="33" t="str">
        <f t="shared" si="190"/>
        <v/>
      </c>
      <c r="N2468" s="33" t="str">
        <f t="shared" si="191"/>
        <v/>
      </c>
      <c r="O2468" s="33" t="str">
        <f t="shared" si="192"/>
        <v/>
      </c>
      <c r="P2468" s="4"/>
      <c r="Q2468" s="33" t="str">
        <f t="shared" si="193"/>
        <v/>
      </c>
      <c r="R2468" s="34" t="str">
        <f t="shared" si="194"/>
        <v/>
      </c>
    </row>
    <row r="2469" spans="1:18" x14ac:dyDescent="0.35">
      <c r="A2469" s="25">
        <v>2465</v>
      </c>
      <c r="B2469" s="26">
        <f>_xlfn.XLOOKUP(C2469,sales!C:C,scon!B:B,"")</f>
        <v>0</v>
      </c>
      <c r="C2469" s="4"/>
      <c r="D2469" s="26">
        <f>_xlfn.XLOOKUP(C2469,sales!C:C,scon!D:D,"")</f>
        <v>0</v>
      </c>
      <c r="E2469" s="26">
        <f>_xlfn.XLOOKUP(C2469,sales!C:C,scon!E:E,"")</f>
        <v>0</v>
      </c>
      <c r="F2469" s="4"/>
      <c r="G2469" s="27"/>
      <c r="H2469" s="28"/>
      <c r="I2469" s="4"/>
      <c r="J2469" s="35">
        <f>_xlfn.XLOOKUP(C2469,sales!C:C,scon!L:L,"")</f>
        <v>0</v>
      </c>
      <c r="K2469" s="31"/>
      <c r="L2469" s="31"/>
      <c r="M2469" s="33" t="str">
        <f t="shared" si="190"/>
        <v/>
      </c>
      <c r="N2469" s="33" t="str">
        <f t="shared" si="191"/>
        <v/>
      </c>
      <c r="O2469" s="33" t="str">
        <f t="shared" si="192"/>
        <v/>
      </c>
      <c r="P2469" s="4"/>
      <c r="Q2469" s="33" t="str">
        <f t="shared" si="193"/>
        <v/>
      </c>
      <c r="R2469" s="34" t="str">
        <f t="shared" si="194"/>
        <v/>
      </c>
    </row>
    <row r="2470" spans="1:18" x14ac:dyDescent="0.35">
      <c r="A2470" s="25">
        <v>2466</v>
      </c>
      <c r="B2470" s="26">
        <f>_xlfn.XLOOKUP(C2470,sales!C:C,scon!B:B,"")</f>
        <v>0</v>
      </c>
      <c r="C2470" s="4"/>
      <c r="D2470" s="26">
        <f>_xlfn.XLOOKUP(C2470,sales!C:C,scon!D:D,"")</f>
        <v>0</v>
      </c>
      <c r="E2470" s="26">
        <f>_xlfn.XLOOKUP(C2470,sales!C:C,scon!E:E,"")</f>
        <v>0</v>
      </c>
      <c r="F2470" s="4"/>
      <c r="G2470" s="27"/>
      <c r="H2470" s="28"/>
      <c r="I2470" s="4"/>
      <c r="J2470" s="35">
        <f>_xlfn.XLOOKUP(C2470,sales!C:C,scon!L:L,"")</f>
        <v>0</v>
      </c>
      <c r="K2470" s="31"/>
      <c r="L2470" s="31"/>
      <c r="M2470" s="33" t="str">
        <f t="shared" si="190"/>
        <v/>
      </c>
      <c r="N2470" s="33" t="str">
        <f t="shared" si="191"/>
        <v/>
      </c>
      <c r="O2470" s="33" t="str">
        <f t="shared" si="192"/>
        <v/>
      </c>
      <c r="P2470" s="4"/>
      <c r="Q2470" s="33" t="str">
        <f t="shared" si="193"/>
        <v/>
      </c>
      <c r="R2470" s="34" t="str">
        <f t="shared" si="194"/>
        <v/>
      </c>
    </row>
    <row r="2471" spans="1:18" x14ac:dyDescent="0.35">
      <c r="A2471" s="25">
        <v>2467</v>
      </c>
      <c r="B2471" s="26">
        <f>_xlfn.XLOOKUP(C2471,sales!C:C,scon!B:B,"")</f>
        <v>0</v>
      </c>
      <c r="C2471" s="4"/>
      <c r="D2471" s="26">
        <f>_xlfn.XLOOKUP(C2471,sales!C:C,scon!D:D,"")</f>
        <v>0</v>
      </c>
      <c r="E2471" s="26">
        <f>_xlfn.XLOOKUP(C2471,sales!C:C,scon!E:E,"")</f>
        <v>0</v>
      </c>
      <c r="F2471" s="4"/>
      <c r="G2471" s="27"/>
      <c r="H2471" s="28"/>
      <c r="I2471" s="4"/>
      <c r="J2471" s="35">
        <f>_xlfn.XLOOKUP(C2471,sales!C:C,scon!L:L,"")</f>
        <v>0</v>
      </c>
      <c r="K2471" s="31"/>
      <c r="L2471" s="31"/>
      <c r="M2471" s="33" t="str">
        <f t="shared" si="190"/>
        <v/>
      </c>
      <c r="N2471" s="33" t="str">
        <f t="shared" si="191"/>
        <v/>
      </c>
      <c r="O2471" s="33" t="str">
        <f t="shared" si="192"/>
        <v/>
      </c>
      <c r="P2471" s="4"/>
      <c r="Q2471" s="33" t="str">
        <f t="shared" si="193"/>
        <v/>
      </c>
      <c r="R2471" s="34" t="str">
        <f t="shared" si="194"/>
        <v/>
      </c>
    </row>
    <row r="2472" spans="1:18" x14ac:dyDescent="0.35">
      <c r="A2472" s="25">
        <v>2468</v>
      </c>
      <c r="B2472" s="26">
        <f>_xlfn.XLOOKUP(C2472,sales!C:C,scon!B:B,"")</f>
        <v>0</v>
      </c>
      <c r="C2472" s="4"/>
      <c r="D2472" s="26">
        <f>_xlfn.XLOOKUP(C2472,sales!C:C,scon!D:D,"")</f>
        <v>0</v>
      </c>
      <c r="E2472" s="26">
        <f>_xlfn.XLOOKUP(C2472,sales!C:C,scon!E:E,"")</f>
        <v>0</v>
      </c>
      <c r="F2472" s="4"/>
      <c r="G2472" s="27"/>
      <c r="H2472" s="28"/>
      <c r="I2472" s="4"/>
      <c r="J2472" s="35">
        <f>_xlfn.XLOOKUP(C2472,sales!C:C,scon!L:L,"")</f>
        <v>0</v>
      </c>
      <c r="K2472" s="31"/>
      <c r="L2472" s="31"/>
      <c r="M2472" s="33" t="str">
        <f t="shared" si="190"/>
        <v/>
      </c>
      <c r="N2472" s="33" t="str">
        <f t="shared" si="191"/>
        <v/>
      </c>
      <c r="O2472" s="33" t="str">
        <f t="shared" si="192"/>
        <v/>
      </c>
      <c r="P2472" s="4"/>
      <c r="Q2472" s="33" t="str">
        <f t="shared" si="193"/>
        <v/>
      </c>
      <c r="R2472" s="34" t="str">
        <f t="shared" si="194"/>
        <v/>
      </c>
    </row>
    <row r="2473" spans="1:18" x14ac:dyDescent="0.35">
      <c r="A2473" s="25">
        <v>2469</v>
      </c>
      <c r="B2473" s="26">
        <f>_xlfn.XLOOKUP(C2473,sales!C:C,scon!B:B,"")</f>
        <v>0</v>
      </c>
      <c r="C2473" s="4"/>
      <c r="D2473" s="26">
        <f>_xlfn.XLOOKUP(C2473,sales!C:C,scon!D:D,"")</f>
        <v>0</v>
      </c>
      <c r="E2473" s="26">
        <f>_xlfn.XLOOKUP(C2473,sales!C:C,scon!E:E,"")</f>
        <v>0</v>
      </c>
      <c r="F2473" s="4"/>
      <c r="G2473" s="27"/>
      <c r="H2473" s="28"/>
      <c r="I2473" s="4"/>
      <c r="J2473" s="35">
        <f>_xlfn.XLOOKUP(C2473,sales!C:C,scon!L:L,"")</f>
        <v>0</v>
      </c>
      <c r="K2473" s="31"/>
      <c r="L2473" s="31"/>
      <c r="M2473" s="33" t="str">
        <f t="shared" si="190"/>
        <v/>
      </c>
      <c r="N2473" s="33" t="str">
        <f t="shared" si="191"/>
        <v/>
      </c>
      <c r="O2473" s="33" t="str">
        <f t="shared" si="192"/>
        <v/>
      </c>
      <c r="P2473" s="4"/>
      <c r="Q2473" s="33" t="str">
        <f t="shared" si="193"/>
        <v/>
      </c>
      <c r="R2473" s="34" t="str">
        <f t="shared" si="194"/>
        <v/>
      </c>
    </row>
    <row r="2474" spans="1:18" x14ac:dyDescent="0.35">
      <c r="A2474" s="25">
        <v>2470</v>
      </c>
      <c r="B2474" s="26">
        <f>_xlfn.XLOOKUP(C2474,sales!C:C,scon!B:B,"")</f>
        <v>0</v>
      </c>
      <c r="C2474" s="4"/>
      <c r="D2474" s="26">
        <f>_xlfn.XLOOKUP(C2474,sales!C:C,scon!D:D,"")</f>
        <v>0</v>
      </c>
      <c r="E2474" s="26">
        <f>_xlfn.XLOOKUP(C2474,sales!C:C,scon!E:E,"")</f>
        <v>0</v>
      </c>
      <c r="F2474" s="4"/>
      <c r="G2474" s="27"/>
      <c r="H2474" s="28"/>
      <c r="I2474" s="4"/>
      <c r="J2474" s="35">
        <f>_xlfn.XLOOKUP(C2474,sales!C:C,scon!L:L,"")</f>
        <v>0</v>
      </c>
      <c r="K2474" s="31"/>
      <c r="L2474" s="31"/>
      <c r="M2474" s="33" t="str">
        <f t="shared" si="190"/>
        <v/>
      </c>
      <c r="N2474" s="33" t="str">
        <f t="shared" si="191"/>
        <v/>
      </c>
      <c r="O2474" s="33" t="str">
        <f t="shared" si="192"/>
        <v/>
      </c>
      <c r="P2474" s="4"/>
      <c r="Q2474" s="33" t="str">
        <f t="shared" si="193"/>
        <v/>
      </c>
      <c r="R2474" s="34" t="str">
        <f t="shared" si="194"/>
        <v/>
      </c>
    </row>
    <row r="2475" spans="1:18" x14ac:dyDescent="0.35">
      <c r="A2475" s="25">
        <v>2471</v>
      </c>
      <c r="B2475" s="26">
        <f>_xlfn.XLOOKUP(C2475,sales!C:C,scon!B:B,"")</f>
        <v>0</v>
      </c>
      <c r="C2475" s="4"/>
      <c r="D2475" s="26">
        <f>_xlfn.XLOOKUP(C2475,sales!C:C,scon!D:D,"")</f>
        <v>0</v>
      </c>
      <c r="E2475" s="26">
        <f>_xlfn.XLOOKUP(C2475,sales!C:C,scon!E:E,"")</f>
        <v>0</v>
      </c>
      <c r="F2475" s="4"/>
      <c r="G2475" s="27"/>
      <c r="H2475" s="28"/>
      <c r="I2475" s="4"/>
      <c r="J2475" s="35">
        <f>_xlfn.XLOOKUP(C2475,sales!C:C,scon!L:L,"")</f>
        <v>0</v>
      </c>
      <c r="K2475" s="31"/>
      <c r="L2475" s="31"/>
      <c r="M2475" s="33" t="str">
        <f t="shared" si="190"/>
        <v/>
      </c>
      <c r="N2475" s="33" t="str">
        <f t="shared" si="191"/>
        <v/>
      </c>
      <c r="O2475" s="33" t="str">
        <f t="shared" si="192"/>
        <v/>
      </c>
      <c r="P2475" s="4"/>
      <c r="Q2475" s="33" t="str">
        <f t="shared" si="193"/>
        <v/>
      </c>
      <c r="R2475" s="34" t="str">
        <f t="shared" si="194"/>
        <v/>
      </c>
    </row>
    <row r="2476" spans="1:18" x14ac:dyDescent="0.35">
      <c r="A2476" s="25">
        <v>2472</v>
      </c>
      <c r="B2476" s="26">
        <f>_xlfn.XLOOKUP(C2476,sales!C:C,scon!B:B,"")</f>
        <v>0</v>
      </c>
      <c r="C2476" s="4"/>
      <c r="D2476" s="26">
        <f>_xlfn.XLOOKUP(C2476,sales!C:C,scon!D:D,"")</f>
        <v>0</v>
      </c>
      <c r="E2476" s="26">
        <f>_xlfn.XLOOKUP(C2476,sales!C:C,scon!E:E,"")</f>
        <v>0</v>
      </c>
      <c r="F2476" s="4"/>
      <c r="G2476" s="27"/>
      <c r="H2476" s="28"/>
      <c r="I2476" s="4"/>
      <c r="J2476" s="35">
        <f>_xlfn.XLOOKUP(C2476,sales!C:C,scon!L:L,"")</f>
        <v>0</v>
      </c>
      <c r="K2476" s="31"/>
      <c r="L2476" s="31"/>
      <c r="M2476" s="33" t="str">
        <f t="shared" si="190"/>
        <v/>
      </c>
      <c r="N2476" s="33" t="str">
        <f t="shared" si="191"/>
        <v/>
      </c>
      <c r="O2476" s="33" t="str">
        <f t="shared" si="192"/>
        <v/>
      </c>
      <c r="P2476" s="4"/>
      <c r="Q2476" s="33" t="str">
        <f t="shared" si="193"/>
        <v/>
      </c>
      <c r="R2476" s="34" t="str">
        <f t="shared" si="194"/>
        <v/>
      </c>
    </row>
    <row r="2477" spans="1:18" x14ac:dyDescent="0.35">
      <c r="A2477" s="25">
        <v>2473</v>
      </c>
      <c r="B2477" s="26">
        <f>_xlfn.XLOOKUP(C2477,sales!C:C,scon!B:B,"")</f>
        <v>0</v>
      </c>
      <c r="C2477" s="4"/>
      <c r="D2477" s="26">
        <f>_xlfn.XLOOKUP(C2477,sales!C:C,scon!D:D,"")</f>
        <v>0</v>
      </c>
      <c r="E2477" s="26">
        <f>_xlfn.XLOOKUP(C2477,sales!C:C,scon!E:E,"")</f>
        <v>0</v>
      </c>
      <c r="F2477" s="4"/>
      <c r="G2477" s="27"/>
      <c r="H2477" s="28"/>
      <c r="I2477" s="4"/>
      <c r="J2477" s="35">
        <f>_xlfn.XLOOKUP(C2477,sales!C:C,scon!L:L,"")</f>
        <v>0</v>
      </c>
      <c r="K2477" s="31"/>
      <c r="L2477" s="31"/>
      <c r="M2477" s="33" t="str">
        <f t="shared" si="190"/>
        <v/>
      </c>
      <c r="N2477" s="33" t="str">
        <f t="shared" si="191"/>
        <v/>
      </c>
      <c r="O2477" s="33" t="str">
        <f t="shared" si="192"/>
        <v/>
      </c>
      <c r="P2477" s="4"/>
      <c r="Q2477" s="33" t="str">
        <f t="shared" si="193"/>
        <v/>
      </c>
      <c r="R2477" s="34" t="str">
        <f t="shared" si="194"/>
        <v/>
      </c>
    </row>
    <row r="2478" spans="1:18" x14ac:dyDescent="0.35">
      <c r="A2478" s="25">
        <v>2474</v>
      </c>
      <c r="B2478" s="26">
        <f>_xlfn.XLOOKUP(C2478,sales!C:C,scon!B:B,"")</f>
        <v>0</v>
      </c>
      <c r="C2478" s="4"/>
      <c r="D2478" s="26">
        <f>_xlfn.XLOOKUP(C2478,sales!C:C,scon!D:D,"")</f>
        <v>0</v>
      </c>
      <c r="E2478" s="26">
        <f>_xlfn.XLOOKUP(C2478,sales!C:C,scon!E:E,"")</f>
        <v>0</v>
      </c>
      <c r="F2478" s="4"/>
      <c r="G2478" s="27"/>
      <c r="H2478" s="28"/>
      <c r="I2478" s="4"/>
      <c r="J2478" s="35">
        <f>_xlfn.XLOOKUP(C2478,sales!C:C,scon!L:L,"")</f>
        <v>0</v>
      </c>
      <c r="K2478" s="31"/>
      <c r="L2478" s="31"/>
      <c r="M2478" s="33" t="str">
        <f t="shared" si="190"/>
        <v/>
      </c>
      <c r="N2478" s="33" t="str">
        <f t="shared" si="191"/>
        <v/>
      </c>
      <c r="O2478" s="33" t="str">
        <f t="shared" si="192"/>
        <v/>
      </c>
      <c r="P2478" s="4"/>
      <c r="Q2478" s="33" t="str">
        <f t="shared" si="193"/>
        <v/>
      </c>
      <c r="R2478" s="34" t="str">
        <f t="shared" si="194"/>
        <v/>
      </c>
    </row>
    <row r="2479" spans="1:18" x14ac:dyDescent="0.35">
      <c r="A2479" s="25">
        <v>2475</v>
      </c>
      <c r="B2479" s="26">
        <f>_xlfn.XLOOKUP(C2479,sales!C:C,scon!B:B,"")</f>
        <v>0</v>
      </c>
      <c r="C2479" s="4"/>
      <c r="D2479" s="26">
        <f>_xlfn.XLOOKUP(C2479,sales!C:C,scon!D:D,"")</f>
        <v>0</v>
      </c>
      <c r="E2479" s="26">
        <f>_xlfn.XLOOKUP(C2479,sales!C:C,scon!E:E,"")</f>
        <v>0</v>
      </c>
      <c r="F2479" s="4"/>
      <c r="G2479" s="27"/>
      <c r="H2479" s="28"/>
      <c r="I2479" s="4"/>
      <c r="J2479" s="35">
        <f>_xlfn.XLOOKUP(C2479,sales!C:C,scon!L:L,"")</f>
        <v>0</v>
      </c>
      <c r="K2479" s="31"/>
      <c r="L2479" s="31"/>
      <c r="M2479" s="33" t="str">
        <f t="shared" si="190"/>
        <v/>
      </c>
      <c r="N2479" s="33" t="str">
        <f t="shared" si="191"/>
        <v/>
      </c>
      <c r="O2479" s="33" t="str">
        <f t="shared" si="192"/>
        <v/>
      </c>
      <c r="P2479" s="4"/>
      <c r="Q2479" s="33" t="str">
        <f t="shared" si="193"/>
        <v/>
      </c>
      <c r="R2479" s="34" t="str">
        <f t="shared" si="194"/>
        <v/>
      </c>
    </row>
    <row r="2480" spans="1:18" x14ac:dyDescent="0.35">
      <c r="A2480" s="25">
        <v>2476</v>
      </c>
      <c r="B2480" s="26">
        <f>_xlfn.XLOOKUP(C2480,sales!C:C,scon!B:B,"")</f>
        <v>0</v>
      </c>
      <c r="C2480" s="4"/>
      <c r="D2480" s="26">
        <f>_xlfn.XLOOKUP(C2480,sales!C:C,scon!D:D,"")</f>
        <v>0</v>
      </c>
      <c r="E2480" s="26">
        <f>_xlfn.XLOOKUP(C2480,sales!C:C,scon!E:E,"")</f>
        <v>0</v>
      </c>
      <c r="F2480" s="4"/>
      <c r="G2480" s="27"/>
      <c r="H2480" s="28"/>
      <c r="I2480" s="4"/>
      <c r="J2480" s="35">
        <f>_xlfn.XLOOKUP(C2480,sales!C:C,scon!L:L,"")</f>
        <v>0</v>
      </c>
      <c r="K2480" s="31"/>
      <c r="L2480" s="31"/>
      <c r="M2480" s="33" t="str">
        <f t="shared" si="190"/>
        <v/>
      </c>
      <c r="N2480" s="33" t="str">
        <f t="shared" si="191"/>
        <v/>
      </c>
      <c r="O2480" s="33" t="str">
        <f t="shared" si="192"/>
        <v/>
      </c>
      <c r="P2480" s="4"/>
      <c r="Q2480" s="33" t="str">
        <f t="shared" si="193"/>
        <v/>
      </c>
      <c r="R2480" s="34" t="str">
        <f t="shared" si="194"/>
        <v/>
      </c>
    </row>
    <row r="2481" spans="1:18" x14ac:dyDescent="0.35">
      <c r="A2481" s="25">
        <v>2477</v>
      </c>
      <c r="B2481" s="26">
        <f>_xlfn.XLOOKUP(C2481,sales!C:C,scon!B:B,"")</f>
        <v>0</v>
      </c>
      <c r="C2481" s="4"/>
      <c r="D2481" s="26">
        <f>_xlfn.XLOOKUP(C2481,sales!C:C,scon!D:D,"")</f>
        <v>0</v>
      </c>
      <c r="E2481" s="26">
        <f>_xlfn.XLOOKUP(C2481,sales!C:C,scon!E:E,"")</f>
        <v>0</v>
      </c>
      <c r="F2481" s="4"/>
      <c r="G2481" s="27"/>
      <c r="H2481" s="28"/>
      <c r="I2481" s="4"/>
      <c r="J2481" s="35">
        <f>_xlfn.XLOOKUP(C2481,sales!C:C,scon!L:L,"")</f>
        <v>0</v>
      </c>
      <c r="K2481" s="31"/>
      <c r="L2481" s="31"/>
      <c r="M2481" s="33" t="str">
        <f t="shared" si="190"/>
        <v/>
      </c>
      <c r="N2481" s="33" t="str">
        <f t="shared" si="191"/>
        <v/>
      </c>
      <c r="O2481" s="33" t="str">
        <f t="shared" si="192"/>
        <v/>
      </c>
      <c r="P2481" s="4"/>
      <c r="Q2481" s="33" t="str">
        <f t="shared" si="193"/>
        <v/>
      </c>
      <c r="R2481" s="34" t="str">
        <f t="shared" si="194"/>
        <v/>
      </c>
    </row>
    <row r="2482" spans="1:18" x14ac:dyDescent="0.35">
      <c r="A2482" s="25">
        <v>2478</v>
      </c>
      <c r="B2482" s="26">
        <f>_xlfn.XLOOKUP(C2482,sales!C:C,scon!B:B,"")</f>
        <v>0</v>
      </c>
      <c r="C2482" s="4"/>
      <c r="D2482" s="26">
        <f>_xlfn.XLOOKUP(C2482,sales!C:C,scon!D:D,"")</f>
        <v>0</v>
      </c>
      <c r="E2482" s="26">
        <f>_xlfn.XLOOKUP(C2482,sales!C:C,scon!E:E,"")</f>
        <v>0</v>
      </c>
      <c r="F2482" s="4"/>
      <c r="G2482" s="27"/>
      <c r="H2482" s="28"/>
      <c r="I2482" s="4"/>
      <c r="J2482" s="35">
        <f>_xlfn.XLOOKUP(C2482,sales!C:C,scon!L:L,"")</f>
        <v>0</v>
      </c>
      <c r="K2482" s="31"/>
      <c r="L2482" s="31"/>
      <c r="M2482" s="33" t="str">
        <f t="shared" si="190"/>
        <v/>
      </c>
      <c r="N2482" s="33" t="str">
        <f t="shared" si="191"/>
        <v/>
      </c>
      <c r="O2482" s="33" t="str">
        <f t="shared" si="192"/>
        <v/>
      </c>
      <c r="P2482" s="4"/>
      <c r="Q2482" s="33" t="str">
        <f t="shared" si="193"/>
        <v/>
      </c>
      <c r="R2482" s="34" t="str">
        <f t="shared" si="194"/>
        <v/>
      </c>
    </row>
    <row r="2483" spans="1:18" x14ac:dyDescent="0.35">
      <c r="A2483" s="25">
        <v>2479</v>
      </c>
      <c r="B2483" s="26">
        <f>_xlfn.XLOOKUP(C2483,sales!C:C,scon!B:B,"")</f>
        <v>0</v>
      </c>
      <c r="C2483" s="4"/>
      <c r="D2483" s="26">
        <f>_xlfn.XLOOKUP(C2483,sales!C:C,scon!D:D,"")</f>
        <v>0</v>
      </c>
      <c r="E2483" s="26">
        <f>_xlfn.XLOOKUP(C2483,sales!C:C,scon!E:E,"")</f>
        <v>0</v>
      </c>
      <c r="F2483" s="4"/>
      <c r="G2483" s="27"/>
      <c r="H2483" s="28"/>
      <c r="I2483" s="4"/>
      <c r="J2483" s="35">
        <f>_xlfn.XLOOKUP(C2483,sales!C:C,scon!L:L,"")</f>
        <v>0</v>
      </c>
      <c r="K2483" s="31"/>
      <c r="L2483" s="31"/>
      <c r="M2483" s="33" t="str">
        <f t="shared" si="190"/>
        <v/>
      </c>
      <c r="N2483" s="33" t="str">
        <f t="shared" si="191"/>
        <v/>
      </c>
      <c r="O2483" s="33" t="str">
        <f t="shared" si="192"/>
        <v/>
      </c>
      <c r="P2483" s="4"/>
      <c r="Q2483" s="33" t="str">
        <f t="shared" si="193"/>
        <v/>
      </c>
      <c r="R2483" s="34" t="str">
        <f t="shared" si="194"/>
        <v/>
      </c>
    </row>
    <row r="2484" spans="1:18" x14ac:dyDescent="0.35">
      <c r="A2484" s="25">
        <v>2480</v>
      </c>
      <c r="B2484" s="26">
        <f>_xlfn.XLOOKUP(C2484,sales!C:C,scon!B:B,"")</f>
        <v>0</v>
      </c>
      <c r="C2484" s="4"/>
      <c r="D2484" s="26">
        <f>_xlfn.XLOOKUP(C2484,sales!C:C,scon!D:D,"")</f>
        <v>0</v>
      </c>
      <c r="E2484" s="26">
        <f>_xlfn.XLOOKUP(C2484,sales!C:C,scon!E:E,"")</f>
        <v>0</v>
      </c>
      <c r="F2484" s="4"/>
      <c r="G2484" s="27"/>
      <c r="H2484" s="28"/>
      <c r="I2484" s="4"/>
      <c r="J2484" s="35">
        <f>_xlfn.XLOOKUP(C2484,sales!C:C,scon!L:L,"")</f>
        <v>0</v>
      </c>
      <c r="K2484" s="31"/>
      <c r="L2484" s="31"/>
      <c r="M2484" s="33" t="str">
        <f t="shared" si="190"/>
        <v/>
      </c>
      <c r="N2484" s="33" t="str">
        <f t="shared" si="191"/>
        <v/>
      </c>
      <c r="O2484" s="33" t="str">
        <f t="shared" si="192"/>
        <v/>
      </c>
      <c r="P2484" s="4"/>
      <c r="Q2484" s="33" t="str">
        <f t="shared" si="193"/>
        <v/>
      </c>
      <c r="R2484" s="34" t="str">
        <f t="shared" si="194"/>
        <v/>
      </c>
    </row>
    <row r="2485" spans="1:18" x14ac:dyDescent="0.35">
      <c r="A2485" s="25">
        <v>2481</v>
      </c>
      <c r="B2485" s="26">
        <f>_xlfn.XLOOKUP(C2485,sales!C:C,scon!B:B,"")</f>
        <v>0</v>
      </c>
      <c r="C2485" s="4"/>
      <c r="D2485" s="26">
        <f>_xlfn.XLOOKUP(C2485,sales!C:C,scon!D:D,"")</f>
        <v>0</v>
      </c>
      <c r="E2485" s="26">
        <f>_xlfn.XLOOKUP(C2485,sales!C:C,scon!E:E,"")</f>
        <v>0</v>
      </c>
      <c r="F2485" s="4"/>
      <c r="G2485" s="27"/>
      <c r="H2485" s="28"/>
      <c r="I2485" s="4"/>
      <c r="J2485" s="35">
        <f>_xlfn.XLOOKUP(C2485,sales!C:C,scon!L:L,"")</f>
        <v>0</v>
      </c>
      <c r="K2485" s="31"/>
      <c r="L2485" s="31"/>
      <c r="M2485" s="33" t="str">
        <f t="shared" si="190"/>
        <v/>
      </c>
      <c r="N2485" s="33" t="str">
        <f t="shared" si="191"/>
        <v/>
      </c>
      <c r="O2485" s="33" t="str">
        <f t="shared" si="192"/>
        <v/>
      </c>
      <c r="P2485" s="4"/>
      <c r="Q2485" s="33" t="str">
        <f t="shared" si="193"/>
        <v/>
      </c>
      <c r="R2485" s="34" t="str">
        <f t="shared" si="194"/>
        <v/>
      </c>
    </row>
    <row r="2486" spans="1:18" x14ac:dyDescent="0.35">
      <c r="A2486" s="25">
        <v>2482</v>
      </c>
      <c r="B2486" s="26">
        <f>_xlfn.XLOOKUP(C2486,sales!C:C,scon!B:B,"")</f>
        <v>0</v>
      </c>
      <c r="C2486" s="4"/>
      <c r="D2486" s="26">
        <f>_xlfn.XLOOKUP(C2486,sales!C:C,scon!D:D,"")</f>
        <v>0</v>
      </c>
      <c r="E2486" s="26">
        <f>_xlfn.XLOOKUP(C2486,sales!C:C,scon!E:E,"")</f>
        <v>0</v>
      </c>
      <c r="F2486" s="4"/>
      <c r="G2486" s="27"/>
      <c r="H2486" s="28"/>
      <c r="I2486" s="4"/>
      <c r="J2486" s="35">
        <f>_xlfn.XLOOKUP(C2486,sales!C:C,scon!L:L,"")</f>
        <v>0</v>
      </c>
      <c r="K2486" s="31"/>
      <c r="L2486" s="31"/>
      <c r="M2486" s="33" t="str">
        <f t="shared" si="190"/>
        <v/>
      </c>
      <c r="N2486" s="33" t="str">
        <f t="shared" si="191"/>
        <v/>
      </c>
      <c r="O2486" s="33" t="str">
        <f t="shared" si="192"/>
        <v/>
      </c>
      <c r="P2486" s="4"/>
      <c r="Q2486" s="33" t="str">
        <f t="shared" si="193"/>
        <v/>
      </c>
      <c r="R2486" s="34" t="str">
        <f t="shared" si="194"/>
        <v/>
      </c>
    </row>
    <row r="2487" spans="1:18" x14ac:dyDescent="0.35">
      <c r="A2487" s="25">
        <v>2483</v>
      </c>
      <c r="B2487" s="26">
        <f>_xlfn.XLOOKUP(C2487,sales!C:C,scon!B:B,"")</f>
        <v>0</v>
      </c>
      <c r="C2487" s="4"/>
      <c r="D2487" s="26">
        <f>_xlfn.XLOOKUP(C2487,sales!C:C,scon!D:D,"")</f>
        <v>0</v>
      </c>
      <c r="E2487" s="26">
        <f>_xlfn.XLOOKUP(C2487,sales!C:C,scon!E:E,"")</f>
        <v>0</v>
      </c>
      <c r="F2487" s="4"/>
      <c r="G2487" s="27"/>
      <c r="H2487" s="28"/>
      <c r="I2487" s="4"/>
      <c r="J2487" s="35">
        <f>_xlfn.XLOOKUP(C2487,sales!C:C,scon!L:L,"")</f>
        <v>0</v>
      </c>
      <c r="K2487" s="31"/>
      <c r="L2487" s="31"/>
      <c r="M2487" s="33" t="str">
        <f t="shared" si="190"/>
        <v/>
      </c>
      <c r="N2487" s="33" t="str">
        <f t="shared" si="191"/>
        <v/>
      </c>
      <c r="O2487" s="33" t="str">
        <f t="shared" si="192"/>
        <v/>
      </c>
      <c r="P2487" s="4"/>
      <c r="Q2487" s="33" t="str">
        <f t="shared" si="193"/>
        <v/>
      </c>
      <c r="R2487" s="34" t="str">
        <f t="shared" si="194"/>
        <v/>
      </c>
    </row>
    <row r="2488" spans="1:18" x14ac:dyDescent="0.35">
      <c r="A2488" s="25">
        <v>2484</v>
      </c>
      <c r="B2488" s="26">
        <f>_xlfn.XLOOKUP(C2488,sales!C:C,scon!B:B,"")</f>
        <v>0</v>
      </c>
      <c r="C2488" s="4"/>
      <c r="D2488" s="26">
        <f>_xlfn.XLOOKUP(C2488,sales!C:C,scon!D:D,"")</f>
        <v>0</v>
      </c>
      <c r="E2488" s="26">
        <f>_xlfn.XLOOKUP(C2488,sales!C:C,scon!E:E,"")</f>
        <v>0</v>
      </c>
      <c r="F2488" s="4"/>
      <c r="G2488" s="27"/>
      <c r="H2488" s="28"/>
      <c r="I2488" s="4"/>
      <c r="J2488" s="35">
        <f>_xlfn.XLOOKUP(C2488,sales!C:C,scon!L:L,"")</f>
        <v>0</v>
      </c>
      <c r="K2488" s="31"/>
      <c r="L2488" s="31"/>
      <c r="M2488" s="33" t="str">
        <f t="shared" si="190"/>
        <v/>
      </c>
      <c r="N2488" s="33" t="str">
        <f t="shared" si="191"/>
        <v/>
      </c>
      <c r="O2488" s="33" t="str">
        <f t="shared" si="192"/>
        <v/>
      </c>
      <c r="P2488" s="4"/>
      <c r="Q2488" s="33" t="str">
        <f t="shared" si="193"/>
        <v/>
      </c>
      <c r="R2488" s="34" t="str">
        <f t="shared" si="194"/>
        <v/>
      </c>
    </row>
    <row r="2489" spans="1:18" x14ac:dyDescent="0.35">
      <c r="A2489" s="25">
        <v>2485</v>
      </c>
      <c r="B2489" s="26">
        <f>_xlfn.XLOOKUP(C2489,sales!C:C,scon!B:B,"")</f>
        <v>0</v>
      </c>
      <c r="C2489" s="4"/>
      <c r="D2489" s="26">
        <f>_xlfn.XLOOKUP(C2489,sales!C:C,scon!D:D,"")</f>
        <v>0</v>
      </c>
      <c r="E2489" s="26">
        <f>_xlfn.XLOOKUP(C2489,sales!C:C,scon!E:E,"")</f>
        <v>0</v>
      </c>
      <c r="F2489" s="4"/>
      <c r="G2489" s="27"/>
      <c r="H2489" s="28"/>
      <c r="I2489" s="4"/>
      <c r="J2489" s="35">
        <f>_xlfn.XLOOKUP(C2489,sales!C:C,scon!L:L,"")</f>
        <v>0</v>
      </c>
      <c r="K2489" s="31"/>
      <c r="L2489" s="31"/>
      <c r="M2489" s="33" t="str">
        <f t="shared" si="190"/>
        <v/>
      </c>
      <c r="N2489" s="33" t="str">
        <f t="shared" si="191"/>
        <v/>
      </c>
      <c r="O2489" s="33" t="str">
        <f t="shared" si="192"/>
        <v/>
      </c>
      <c r="P2489" s="4"/>
      <c r="Q2489" s="33" t="str">
        <f t="shared" si="193"/>
        <v/>
      </c>
      <c r="R2489" s="34" t="str">
        <f t="shared" si="194"/>
        <v/>
      </c>
    </row>
    <row r="2490" spans="1:18" x14ac:dyDescent="0.35">
      <c r="A2490" s="25">
        <v>2486</v>
      </c>
      <c r="B2490" s="26">
        <f>_xlfn.XLOOKUP(C2490,sales!C:C,scon!B:B,"")</f>
        <v>0</v>
      </c>
      <c r="C2490" s="4"/>
      <c r="D2490" s="26">
        <f>_xlfn.XLOOKUP(C2490,sales!C:C,scon!D:D,"")</f>
        <v>0</v>
      </c>
      <c r="E2490" s="26">
        <f>_xlfn.XLOOKUP(C2490,sales!C:C,scon!E:E,"")</f>
        <v>0</v>
      </c>
      <c r="F2490" s="4"/>
      <c r="G2490" s="27"/>
      <c r="H2490" s="28"/>
      <c r="I2490" s="4"/>
      <c r="J2490" s="35">
        <f>_xlfn.XLOOKUP(C2490,sales!C:C,scon!L:L,"")</f>
        <v>0</v>
      </c>
      <c r="K2490" s="31"/>
      <c r="L2490" s="31"/>
      <c r="M2490" s="33" t="str">
        <f t="shared" si="190"/>
        <v/>
      </c>
      <c r="N2490" s="33" t="str">
        <f t="shared" si="191"/>
        <v/>
      </c>
      <c r="O2490" s="33" t="str">
        <f t="shared" si="192"/>
        <v/>
      </c>
      <c r="P2490" s="4"/>
      <c r="Q2490" s="33" t="str">
        <f t="shared" si="193"/>
        <v/>
      </c>
      <c r="R2490" s="34" t="str">
        <f t="shared" si="194"/>
        <v/>
      </c>
    </row>
    <row r="2491" spans="1:18" x14ac:dyDescent="0.35">
      <c r="A2491" s="25">
        <v>2487</v>
      </c>
      <c r="B2491" s="26">
        <f>_xlfn.XLOOKUP(C2491,sales!C:C,scon!B:B,"")</f>
        <v>0</v>
      </c>
      <c r="C2491" s="4"/>
      <c r="D2491" s="26">
        <f>_xlfn.XLOOKUP(C2491,sales!C:C,scon!D:D,"")</f>
        <v>0</v>
      </c>
      <c r="E2491" s="26">
        <f>_xlfn.XLOOKUP(C2491,sales!C:C,scon!E:E,"")</f>
        <v>0</v>
      </c>
      <c r="F2491" s="4"/>
      <c r="G2491" s="27"/>
      <c r="H2491" s="28"/>
      <c r="I2491" s="4"/>
      <c r="J2491" s="35">
        <f>_xlfn.XLOOKUP(C2491,sales!C:C,scon!L:L,"")</f>
        <v>0</v>
      </c>
      <c r="K2491" s="31"/>
      <c r="L2491" s="31"/>
      <c r="M2491" s="33" t="str">
        <f t="shared" si="190"/>
        <v/>
      </c>
      <c r="N2491" s="33" t="str">
        <f t="shared" si="191"/>
        <v/>
      </c>
      <c r="O2491" s="33" t="str">
        <f t="shared" si="192"/>
        <v/>
      </c>
      <c r="P2491" s="4"/>
      <c r="Q2491" s="33" t="str">
        <f t="shared" si="193"/>
        <v/>
      </c>
      <c r="R2491" s="34" t="str">
        <f t="shared" si="194"/>
        <v/>
      </c>
    </row>
    <row r="2492" spans="1:18" x14ac:dyDescent="0.35">
      <c r="A2492" s="25">
        <v>2488</v>
      </c>
      <c r="B2492" s="26">
        <f>_xlfn.XLOOKUP(C2492,sales!C:C,scon!B:B,"")</f>
        <v>0</v>
      </c>
      <c r="C2492" s="4"/>
      <c r="D2492" s="26">
        <f>_xlfn.XLOOKUP(C2492,sales!C:C,scon!D:D,"")</f>
        <v>0</v>
      </c>
      <c r="E2492" s="26">
        <f>_xlfn.XLOOKUP(C2492,sales!C:C,scon!E:E,"")</f>
        <v>0</v>
      </c>
      <c r="F2492" s="4"/>
      <c r="G2492" s="27"/>
      <c r="H2492" s="28"/>
      <c r="I2492" s="4"/>
      <c r="J2492" s="35">
        <f>_xlfn.XLOOKUP(C2492,sales!C:C,scon!L:L,"")</f>
        <v>0</v>
      </c>
      <c r="K2492" s="31"/>
      <c r="L2492" s="31"/>
      <c r="M2492" s="33" t="str">
        <f t="shared" si="190"/>
        <v/>
      </c>
      <c r="N2492" s="33" t="str">
        <f t="shared" si="191"/>
        <v/>
      </c>
      <c r="O2492" s="33" t="str">
        <f t="shared" si="192"/>
        <v/>
      </c>
      <c r="P2492" s="4"/>
      <c r="Q2492" s="33" t="str">
        <f t="shared" si="193"/>
        <v/>
      </c>
      <c r="R2492" s="34" t="str">
        <f t="shared" si="194"/>
        <v/>
      </c>
    </row>
    <row r="2493" spans="1:18" x14ac:dyDescent="0.35">
      <c r="A2493" s="25">
        <v>2489</v>
      </c>
      <c r="B2493" s="26">
        <f>_xlfn.XLOOKUP(C2493,sales!C:C,scon!B:B,"")</f>
        <v>0</v>
      </c>
      <c r="C2493" s="4"/>
      <c r="D2493" s="26">
        <f>_xlfn.XLOOKUP(C2493,sales!C:C,scon!D:D,"")</f>
        <v>0</v>
      </c>
      <c r="E2493" s="26">
        <f>_xlfn.XLOOKUP(C2493,sales!C:C,scon!E:E,"")</f>
        <v>0</v>
      </c>
      <c r="F2493" s="4"/>
      <c r="G2493" s="27"/>
      <c r="H2493" s="28"/>
      <c r="I2493" s="4"/>
      <c r="J2493" s="35">
        <f>_xlfn.XLOOKUP(C2493,sales!C:C,scon!L:L,"")</f>
        <v>0</v>
      </c>
      <c r="K2493" s="31"/>
      <c r="L2493" s="31"/>
      <c r="M2493" s="33" t="str">
        <f t="shared" si="190"/>
        <v/>
      </c>
      <c r="N2493" s="33" t="str">
        <f t="shared" si="191"/>
        <v/>
      </c>
      <c r="O2493" s="33" t="str">
        <f t="shared" si="192"/>
        <v/>
      </c>
      <c r="P2493" s="4"/>
      <c r="Q2493" s="33" t="str">
        <f t="shared" si="193"/>
        <v/>
      </c>
      <c r="R2493" s="34" t="str">
        <f t="shared" si="194"/>
        <v/>
      </c>
    </row>
    <row r="2494" spans="1:18" x14ac:dyDescent="0.35">
      <c r="A2494" s="25">
        <v>2490</v>
      </c>
      <c r="B2494" s="26">
        <f>_xlfn.XLOOKUP(C2494,sales!C:C,scon!B:B,"")</f>
        <v>0</v>
      </c>
      <c r="C2494" s="4"/>
      <c r="D2494" s="26">
        <f>_xlfn.XLOOKUP(C2494,sales!C:C,scon!D:D,"")</f>
        <v>0</v>
      </c>
      <c r="E2494" s="26">
        <f>_xlfn.XLOOKUP(C2494,sales!C:C,scon!E:E,"")</f>
        <v>0</v>
      </c>
      <c r="F2494" s="4"/>
      <c r="G2494" s="27"/>
      <c r="H2494" s="28"/>
      <c r="I2494" s="4"/>
      <c r="J2494" s="35">
        <f>_xlfn.XLOOKUP(C2494,sales!C:C,scon!L:L,"")</f>
        <v>0</v>
      </c>
      <c r="K2494" s="31"/>
      <c r="L2494" s="31"/>
      <c r="M2494" s="33" t="str">
        <f t="shared" si="190"/>
        <v/>
      </c>
      <c r="N2494" s="33" t="str">
        <f t="shared" si="191"/>
        <v/>
      </c>
      <c r="O2494" s="33" t="str">
        <f t="shared" si="192"/>
        <v/>
      </c>
      <c r="P2494" s="4"/>
      <c r="Q2494" s="33" t="str">
        <f t="shared" si="193"/>
        <v/>
      </c>
      <c r="R2494" s="34" t="str">
        <f t="shared" si="194"/>
        <v/>
      </c>
    </row>
    <row r="2495" spans="1:18" x14ac:dyDescent="0.35">
      <c r="A2495" s="25">
        <v>2491</v>
      </c>
      <c r="B2495" s="26">
        <f>_xlfn.XLOOKUP(C2495,sales!C:C,scon!B:B,"")</f>
        <v>0</v>
      </c>
      <c r="C2495" s="4"/>
      <c r="D2495" s="26">
        <f>_xlfn.XLOOKUP(C2495,sales!C:C,scon!D:D,"")</f>
        <v>0</v>
      </c>
      <c r="E2495" s="26">
        <f>_xlfn.XLOOKUP(C2495,sales!C:C,scon!E:E,"")</f>
        <v>0</v>
      </c>
      <c r="F2495" s="4"/>
      <c r="G2495" s="27"/>
      <c r="H2495" s="28"/>
      <c r="I2495" s="4"/>
      <c r="J2495" s="35">
        <f>_xlfn.XLOOKUP(C2495,sales!C:C,scon!L:L,"")</f>
        <v>0</v>
      </c>
      <c r="K2495" s="31"/>
      <c r="L2495" s="31"/>
      <c r="M2495" s="33" t="str">
        <f t="shared" si="190"/>
        <v/>
      </c>
      <c r="N2495" s="33" t="str">
        <f t="shared" si="191"/>
        <v/>
      </c>
      <c r="O2495" s="33" t="str">
        <f t="shared" si="192"/>
        <v/>
      </c>
      <c r="P2495" s="4"/>
      <c r="Q2495" s="33" t="str">
        <f t="shared" si="193"/>
        <v/>
      </c>
      <c r="R2495" s="34" t="str">
        <f t="shared" si="194"/>
        <v/>
      </c>
    </row>
    <row r="2496" spans="1:18" x14ac:dyDescent="0.35">
      <c r="A2496" s="25">
        <v>2492</v>
      </c>
      <c r="B2496" s="26">
        <f>_xlfn.XLOOKUP(C2496,sales!C:C,scon!B:B,"")</f>
        <v>0</v>
      </c>
      <c r="C2496" s="4"/>
      <c r="D2496" s="26">
        <f>_xlfn.XLOOKUP(C2496,sales!C:C,scon!D:D,"")</f>
        <v>0</v>
      </c>
      <c r="E2496" s="26">
        <f>_xlfn.XLOOKUP(C2496,sales!C:C,scon!E:E,"")</f>
        <v>0</v>
      </c>
      <c r="F2496" s="4"/>
      <c r="G2496" s="27"/>
      <c r="H2496" s="28"/>
      <c r="I2496" s="4"/>
      <c r="J2496" s="35">
        <f>_xlfn.XLOOKUP(C2496,sales!C:C,scon!L:L,"")</f>
        <v>0</v>
      </c>
      <c r="K2496" s="31"/>
      <c r="L2496" s="31"/>
      <c r="M2496" s="33" t="str">
        <f t="shared" si="190"/>
        <v/>
      </c>
      <c r="N2496" s="33" t="str">
        <f t="shared" si="191"/>
        <v/>
      </c>
      <c r="O2496" s="33" t="str">
        <f t="shared" si="192"/>
        <v/>
      </c>
      <c r="P2496" s="4"/>
      <c r="Q2496" s="33" t="str">
        <f t="shared" si="193"/>
        <v/>
      </c>
      <c r="R2496" s="34" t="str">
        <f t="shared" si="194"/>
        <v/>
      </c>
    </row>
    <row r="2497" spans="1:18" x14ac:dyDescent="0.35">
      <c r="A2497" s="25">
        <v>2493</v>
      </c>
      <c r="B2497" s="26">
        <f>_xlfn.XLOOKUP(C2497,sales!C:C,scon!B:B,"")</f>
        <v>0</v>
      </c>
      <c r="C2497" s="4"/>
      <c r="D2497" s="26">
        <f>_xlfn.XLOOKUP(C2497,sales!C:C,scon!D:D,"")</f>
        <v>0</v>
      </c>
      <c r="E2497" s="26">
        <f>_xlfn.XLOOKUP(C2497,sales!C:C,scon!E:E,"")</f>
        <v>0</v>
      </c>
      <c r="F2497" s="4"/>
      <c r="G2497" s="27"/>
      <c r="H2497" s="28"/>
      <c r="I2497" s="4"/>
      <c r="J2497" s="35">
        <f>_xlfn.XLOOKUP(C2497,sales!C:C,scon!L:L,"")</f>
        <v>0</v>
      </c>
      <c r="K2497" s="31"/>
      <c r="L2497" s="31"/>
      <c r="M2497" s="33" t="str">
        <f t="shared" si="190"/>
        <v/>
      </c>
      <c r="N2497" s="33" t="str">
        <f t="shared" si="191"/>
        <v/>
      </c>
      <c r="O2497" s="33" t="str">
        <f t="shared" si="192"/>
        <v/>
      </c>
      <c r="P2497" s="4"/>
      <c r="Q2497" s="33" t="str">
        <f t="shared" si="193"/>
        <v/>
      </c>
      <c r="R2497" s="34" t="str">
        <f t="shared" si="194"/>
        <v/>
      </c>
    </row>
    <row r="2498" spans="1:18" x14ac:dyDescent="0.35">
      <c r="A2498" s="25">
        <v>2494</v>
      </c>
      <c r="B2498" s="26">
        <f>_xlfn.XLOOKUP(C2498,sales!C:C,scon!B:B,"")</f>
        <v>0</v>
      </c>
      <c r="C2498" s="4"/>
      <c r="D2498" s="26">
        <f>_xlfn.XLOOKUP(C2498,sales!C:C,scon!D:D,"")</f>
        <v>0</v>
      </c>
      <c r="E2498" s="26">
        <f>_xlfn.XLOOKUP(C2498,sales!C:C,scon!E:E,"")</f>
        <v>0</v>
      </c>
      <c r="F2498" s="4"/>
      <c r="G2498" s="27"/>
      <c r="H2498" s="28"/>
      <c r="I2498" s="4"/>
      <c r="J2498" s="35">
        <f>_xlfn.XLOOKUP(C2498,sales!C:C,scon!L:L,"")</f>
        <v>0</v>
      </c>
      <c r="K2498" s="31"/>
      <c r="L2498" s="31"/>
      <c r="M2498" s="33" t="str">
        <f t="shared" si="190"/>
        <v/>
      </c>
      <c r="N2498" s="33" t="str">
        <f t="shared" si="191"/>
        <v/>
      </c>
      <c r="O2498" s="33" t="str">
        <f t="shared" si="192"/>
        <v/>
      </c>
      <c r="P2498" s="4"/>
      <c r="Q2498" s="33" t="str">
        <f t="shared" si="193"/>
        <v/>
      </c>
      <c r="R2498" s="34" t="str">
        <f t="shared" si="194"/>
        <v/>
      </c>
    </row>
    <row r="2499" spans="1:18" x14ac:dyDescent="0.35">
      <c r="A2499" s="25">
        <v>2495</v>
      </c>
      <c r="B2499" s="26">
        <f>_xlfn.XLOOKUP(C2499,sales!C:C,scon!B:B,"")</f>
        <v>0</v>
      </c>
      <c r="C2499" s="4"/>
      <c r="D2499" s="26">
        <f>_xlfn.XLOOKUP(C2499,sales!C:C,scon!D:D,"")</f>
        <v>0</v>
      </c>
      <c r="E2499" s="26">
        <f>_xlfn.XLOOKUP(C2499,sales!C:C,scon!E:E,"")</f>
        <v>0</v>
      </c>
      <c r="F2499" s="4"/>
      <c r="G2499" s="27"/>
      <c r="H2499" s="28"/>
      <c r="I2499" s="4"/>
      <c r="J2499" s="35">
        <f>_xlfn.XLOOKUP(C2499,sales!C:C,scon!L:L,"")</f>
        <v>0</v>
      </c>
      <c r="K2499" s="31"/>
      <c r="L2499" s="31"/>
      <c r="M2499" s="33" t="str">
        <f t="shared" si="190"/>
        <v/>
      </c>
      <c r="N2499" s="33" t="str">
        <f t="shared" si="191"/>
        <v/>
      </c>
      <c r="O2499" s="33" t="str">
        <f t="shared" si="192"/>
        <v/>
      </c>
      <c r="P2499" s="4"/>
      <c r="Q2499" s="33" t="str">
        <f t="shared" si="193"/>
        <v/>
      </c>
      <c r="R2499" s="34" t="str">
        <f t="shared" si="194"/>
        <v/>
      </c>
    </row>
    <row r="2500" spans="1:18" x14ac:dyDescent="0.35">
      <c r="A2500" s="25">
        <v>2496</v>
      </c>
      <c r="B2500" s="26">
        <f>_xlfn.XLOOKUP(C2500,sales!C:C,scon!B:B,"")</f>
        <v>0</v>
      </c>
      <c r="C2500" s="4"/>
      <c r="D2500" s="26">
        <f>_xlfn.XLOOKUP(C2500,sales!C:C,scon!D:D,"")</f>
        <v>0</v>
      </c>
      <c r="E2500" s="26">
        <f>_xlfn.XLOOKUP(C2500,sales!C:C,scon!E:E,"")</f>
        <v>0</v>
      </c>
      <c r="F2500" s="4"/>
      <c r="G2500" s="27"/>
      <c r="H2500" s="28"/>
      <c r="I2500" s="4"/>
      <c r="J2500" s="35">
        <f>_xlfn.XLOOKUP(C2500,sales!C:C,scon!L:L,"")</f>
        <v>0</v>
      </c>
      <c r="K2500" s="31"/>
      <c r="L2500" s="31"/>
      <c r="M2500" s="33" t="str">
        <f t="shared" si="190"/>
        <v/>
      </c>
      <c r="N2500" s="33" t="str">
        <f t="shared" si="191"/>
        <v/>
      </c>
      <c r="O2500" s="33" t="str">
        <f t="shared" si="192"/>
        <v/>
      </c>
      <c r="P2500" s="4"/>
      <c r="Q2500" s="33" t="str">
        <f t="shared" si="193"/>
        <v/>
      </c>
      <c r="R2500" s="34" t="str">
        <f t="shared" si="194"/>
        <v/>
      </c>
    </row>
    <row r="2501" spans="1:18" x14ac:dyDescent="0.35">
      <c r="A2501" s="25">
        <v>2497</v>
      </c>
      <c r="B2501" s="26">
        <f>_xlfn.XLOOKUP(C2501,sales!C:C,scon!B:B,"")</f>
        <v>0</v>
      </c>
      <c r="C2501" s="4"/>
      <c r="D2501" s="26">
        <f>_xlfn.XLOOKUP(C2501,sales!C:C,scon!D:D,"")</f>
        <v>0</v>
      </c>
      <c r="E2501" s="26">
        <f>_xlfn.XLOOKUP(C2501,sales!C:C,scon!E:E,"")</f>
        <v>0</v>
      </c>
      <c r="F2501" s="4"/>
      <c r="G2501" s="27"/>
      <c r="H2501" s="28"/>
      <c r="I2501" s="4"/>
      <c r="J2501" s="35">
        <f>_xlfn.XLOOKUP(C2501,sales!C:C,scon!L:L,"")</f>
        <v>0</v>
      </c>
      <c r="K2501" s="31"/>
      <c r="L2501" s="31"/>
      <c r="M2501" s="33" t="str">
        <f t="shared" si="190"/>
        <v/>
      </c>
      <c r="N2501" s="33" t="str">
        <f t="shared" ref="N2501:N2504" si="195">IF(K2501="","",M2501 * K2501)</f>
        <v/>
      </c>
      <c r="O2501" s="33" t="str">
        <f t="shared" ref="O2501:O2504" si="196">IF(K2501="","",M2501 + N2501)</f>
        <v/>
      </c>
      <c r="P2501" s="4"/>
      <c r="Q2501" s="33" t="str">
        <f t="shared" si="193"/>
        <v/>
      </c>
      <c r="R2501" s="34" t="str">
        <f t="shared" si="194"/>
        <v/>
      </c>
    </row>
    <row r="2502" spans="1:18" x14ac:dyDescent="0.35">
      <c r="A2502" s="25">
        <v>2498</v>
      </c>
      <c r="B2502" s="26">
        <f>_xlfn.XLOOKUP(C2502,sales!C:C,scon!B:B,"")</f>
        <v>0</v>
      </c>
      <c r="C2502" s="4"/>
      <c r="D2502" s="26">
        <f>_xlfn.XLOOKUP(C2502,sales!C:C,scon!D:D,"")</f>
        <v>0</v>
      </c>
      <c r="E2502" s="26">
        <f>_xlfn.XLOOKUP(C2502,sales!C:C,scon!E:E,"")</f>
        <v>0</v>
      </c>
      <c r="F2502" s="4"/>
      <c r="G2502" s="27"/>
      <c r="H2502" s="28"/>
      <c r="I2502" s="4"/>
      <c r="J2502" s="35">
        <f>_xlfn.XLOOKUP(C2502,sales!C:C,scon!L:L,"")</f>
        <v>0</v>
      </c>
      <c r="K2502" s="31"/>
      <c r="L2502" s="31"/>
      <c r="M2502" s="33" t="str">
        <f t="shared" si="190"/>
        <v/>
      </c>
      <c r="N2502" s="33" t="str">
        <f t="shared" si="195"/>
        <v/>
      </c>
      <c r="O2502" s="33" t="str">
        <f t="shared" si="196"/>
        <v/>
      </c>
      <c r="P2502" s="4"/>
      <c r="Q2502" s="33" t="str">
        <f t="shared" si="193"/>
        <v/>
      </c>
      <c r="R2502" s="34" t="str">
        <f t="shared" ref="R2502:R2504" si="197">IF(M2502="","",O2502-P2502-Q2502)</f>
        <v/>
      </c>
    </row>
    <row r="2503" spans="1:18" x14ac:dyDescent="0.35">
      <c r="A2503" s="25">
        <v>2499</v>
      </c>
      <c r="B2503" s="26">
        <f>_xlfn.XLOOKUP(C2503,sales!C:C,scon!B:B,"")</f>
        <v>0</v>
      </c>
      <c r="C2503" s="4"/>
      <c r="D2503" s="26">
        <f>_xlfn.XLOOKUP(C2503,sales!C:C,scon!D:D,"")</f>
        <v>0</v>
      </c>
      <c r="E2503" s="26">
        <f>_xlfn.XLOOKUP(C2503,sales!C:C,scon!E:E,"")</f>
        <v>0</v>
      </c>
      <c r="F2503" s="4"/>
      <c r="G2503" s="27"/>
      <c r="H2503" s="28"/>
      <c r="I2503" s="4"/>
      <c r="J2503" s="35">
        <f>_xlfn.XLOOKUP(C2503,sales!C:C,scon!L:L,"")</f>
        <v>0</v>
      </c>
      <c r="K2503" s="31"/>
      <c r="L2503" s="31"/>
      <c r="M2503" s="33" t="str">
        <f t="shared" si="190"/>
        <v/>
      </c>
      <c r="N2503" s="33" t="str">
        <f t="shared" si="195"/>
        <v/>
      </c>
      <c r="O2503" s="33" t="str">
        <f t="shared" si="196"/>
        <v/>
      </c>
      <c r="P2503" s="4"/>
      <c r="Q2503" s="33" t="str">
        <f t="shared" si="193"/>
        <v/>
      </c>
      <c r="R2503" s="34" t="str">
        <f t="shared" si="197"/>
        <v/>
      </c>
    </row>
    <row r="2504" spans="1:18" ht="15" customHeight="1" thickBot="1" x14ac:dyDescent="0.4">
      <c r="A2504" s="72">
        <v>2500</v>
      </c>
      <c r="B2504" s="73">
        <f>_xlfn.XLOOKUP(C2504,sales!C:C,scon!B:B,"")</f>
        <v>0</v>
      </c>
      <c r="C2504" s="57"/>
      <c r="D2504" s="73">
        <f>_xlfn.XLOOKUP(C2504,sales!C:C,scon!D:D,"")</f>
        <v>0</v>
      </c>
      <c r="E2504" s="73">
        <f>_xlfn.XLOOKUP(C2504,sales!C:C,scon!E:E,"")</f>
        <v>0</v>
      </c>
      <c r="F2504" s="57"/>
      <c r="G2504" s="74"/>
      <c r="H2504" s="75"/>
      <c r="I2504" s="57"/>
      <c r="J2504" s="82">
        <f>_xlfn.XLOOKUP(C2504,sales!C:C,scon!L:L,"")</f>
        <v>0</v>
      </c>
      <c r="K2504" s="78"/>
      <c r="L2504" s="78"/>
      <c r="M2504" s="80" t="str">
        <f t="shared" si="190"/>
        <v/>
      </c>
      <c r="N2504" s="80" t="str">
        <f t="shared" si="195"/>
        <v/>
      </c>
      <c r="O2504" s="80" t="str">
        <f t="shared" si="196"/>
        <v/>
      </c>
      <c r="P2504" s="57"/>
      <c r="Q2504" s="80" t="str">
        <f t="shared" si="193"/>
        <v/>
      </c>
      <c r="R2504" s="81" t="str">
        <f t="shared" si="197"/>
        <v/>
      </c>
    </row>
    <row r="2505" spans="1:18" x14ac:dyDescent="0.35">
      <c r="I2505" s="36"/>
    </row>
  </sheetData>
  <mergeCells count="12">
    <mergeCell ref="A1:R1"/>
    <mergeCell ref="D3:E3"/>
    <mergeCell ref="G3:H3"/>
    <mergeCell ref="K3:L3"/>
    <mergeCell ref="A2:R2"/>
    <mergeCell ref="C3:C4"/>
    <mergeCell ref="B3:B4"/>
    <mergeCell ref="A3:A4"/>
    <mergeCell ref="I3:I4"/>
    <mergeCell ref="F3:F4"/>
    <mergeCell ref="J3:J4"/>
    <mergeCell ref="M3:R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504"/>
  <sheetViews>
    <sheetView tabSelected="1" topLeftCell="E1" zoomScale="91" zoomScaleNormal="65" workbookViewId="0">
      <selection activeCell="L5" sqref="L5"/>
    </sheetView>
  </sheetViews>
  <sheetFormatPr defaultRowHeight="14.5" x14ac:dyDescent="0.35"/>
  <cols>
    <col min="1" max="1" width="5.6328125" customWidth="1"/>
    <col min="2" max="2" width="20.6328125" customWidth="1"/>
    <col min="3" max="3" width="12.6328125" style="96" customWidth="1"/>
    <col min="4" max="4" width="28.6328125" customWidth="1"/>
    <col min="5" max="5" width="10.6328125" customWidth="1"/>
    <col min="6" max="6" width="16.6328125" style="37" customWidth="1"/>
    <col min="7" max="7" width="32.6328125" customWidth="1"/>
    <col min="8" max="8" width="12.6328125" customWidth="1"/>
    <col min="9" max="9" width="32.453125" customWidth="1"/>
    <col min="10" max="11" width="12.6328125" customWidth="1"/>
    <col min="12" max="13" width="12.6328125" style="37" customWidth="1"/>
    <col min="14" max="18" width="12.6328125" customWidth="1"/>
  </cols>
  <sheetData>
    <row r="1" spans="1:18" ht="75" customHeight="1" x14ac:dyDescent="0.35">
      <c r="A1" s="107" t="s">
        <v>73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9"/>
    </row>
    <row r="2" spans="1:18" ht="8" customHeight="1" x14ac:dyDescent="0.35">
      <c r="A2" s="114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5"/>
    </row>
    <row r="3" spans="1:18" ht="25" customHeight="1" x14ac:dyDescent="0.35">
      <c r="A3" s="118" t="s">
        <v>36</v>
      </c>
      <c r="B3" s="116" t="s">
        <v>74</v>
      </c>
      <c r="C3" s="116" t="s">
        <v>75</v>
      </c>
      <c r="D3" s="116" t="s">
        <v>76</v>
      </c>
      <c r="E3" s="116" t="s">
        <v>77</v>
      </c>
      <c r="F3" s="116" t="s">
        <v>37</v>
      </c>
      <c r="G3" s="113" t="s">
        <v>4</v>
      </c>
      <c r="H3" s="111"/>
      <c r="I3" s="111"/>
      <c r="J3" s="112"/>
      <c r="K3" s="110" t="s">
        <v>39</v>
      </c>
      <c r="L3" s="111"/>
      <c r="M3" s="111"/>
      <c r="N3" s="111"/>
      <c r="O3" s="112"/>
      <c r="P3" s="110" t="s">
        <v>78</v>
      </c>
      <c r="Q3" s="111"/>
      <c r="R3" s="112"/>
    </row>
    <row r="4" spans="1:18" ht="50" customHeight="1" x14ac:dyDescent="0.35">
      <c r="A4" s="119"/>
      <c r="B4" s="117"/>
      <c r="C4" s="117"/>
      <c r="D4" s="117"/>
      <c r="E4" s="117"/>
      <c r="F4" s="117"/>
      <c r="G4" s="53" t="s">
        <v>79</v>
      </c>
      <c r="H4" s="53" t="s">
        <v>10</v>
      </c>
      <c r="I4" s="53" t="s">
        <v>80</v>
      </c>
      <c r="J4" s="53" t="s">
        <v>10</v>
      </c>
      <c r="K4" s="54" t="s">
        <v>81</v>
      </c>
      <c r="L4" s="54" t="s">
        <v>82</v>
      </c>
      <c r="M4" s="85" t="s">
        <v>83</v>
      </c>
      <c r="N4" s="55" t="s">
        <v>19</v>
      </c>
      <c r="O4" s="55" t="s">
        <v>84</v>
      </c>
      <c r="P4" s="88" t="s">
        <v>85</v>
      </c>
      <c r="Q4" s="55" t="s">
        <v>86</v>
      </c>
      <c r="R4" s="90" t="s">
        <v>87</v>
      </c>
    </row>
    <row r="5" spans="1:18" x14ac:dyDescent="0.35">
      <c r="A5" s="25">
        <v>1</v>
      </c>
      <c r="B5" s="26" t="str">
        <f t="shared" ref="B5:B68" si="0">IF(OR(C5="",F5=""),"",
"PRD-" &amp;
TEXT(DAY(C5),"00") &amp;
CHOOSE(MONTH(C5),"A","B","C","D","E","F","G","H","I","J","K","L") &amp;
TEXT(YEAR(C5),"00") &amp;
"-" &amp;
RIGHT(F5,4))</f>
        <v/>
      </c>
      <c r="C5" s="27"/>
      <c r="D5" s="26" t="str">
        <f>IF(F5="","",_xlfn.XLOOKUP(F5,purchase!F:F,purchase!B:B,""))</f>
        <v/>
      </c>
      <c r="E5" s="26" t="str">
        <f>IF(F5="","",_xlfn.XLOOKUP(F5,purchase!F:F,purchase!C:C,""))</f>
        <v/>
      </c>
      <c r="F5" s="4"/>
      <c r="G5" s="10" t="str">
        <f t="shared" ref="G5:G68" si="1">IF(H5="NRFC","Natural Rubber Field Coagulam","")</f>
        <v/>
      </c>
      <c r="H5" s="10" t="str">
        <f>IF(F5="","",_xlfn.XLOOKUP(F5,purchase!F:F,purchase!E:E,""))</f>
        <v/>
      </c>
      <c r="I5" s="10" t="str">
        <f t="shared" ref="I5:I68" si="2">IF(J5="ISNR20","Natural Rubber-TSNR (ISNR-20)","")</f>
        <v/>
      </c>
      <c r="J5" s="10" t="str">
        <f t="shared" ref="J5:J68" si="3">IF(H5="NRFC","ISNR20","")</f>
        <v/>
      </c>
      <c r="K5" s="35" t="str">
        <f>_xlfn.SINGLE(IF(F5="","",_xlfn.XLOOKUP(F5,purchase!F:F,purchase!N:N,"")))</f>
        <v/>
      </c>
      <c r="L5" s="4"/>
      <c r="M5" s="86"/>
      <c r="N5" s="35" t="str">
        <f>IF(F5="","",
MAX(0,
_xlfn.XLOOKUP(F5,purchase!F:F,purchase!N:N,"")
-
SUMIFS(L:L,F:F,F5)))</f>
        <v/>
      </c>
      <c r="O5" s="35" t="str">
        <f t="shared" ref="O5:O68" si="4">IF(OR(L5="",M5=""),"",L5-M5)</f>
        <v/>
      </c>
      <c r="P5" s="89" t="str">
        <f>_xlfn.SINGLE(IF(F5="","",_xlfn.XLOOKUP(F5,purchase!F:F,purchase!O:O,"")))</f>
        <v/>
      </c>
      <c r="Q5" s="83" t="str">
        <f t="shared" ref="Q5:Q68" si="5">IF(OR(L5="",M5=""),"",M5/L5)</f>
        <v/>
      </c>
      <c r="R5" s="91" t="str">
        <f t="shared" ref="R5:R68" si="6">IF(OR(P5="",Q5=""),"",Q5-P5)</f>
        <v/>
      </c>
    </row>
    <row r="6" spans="1:18" x14ac:dyDescent="0.35">
      <c r="A6" s="25">
        <v>2</v>
      </c>
      <c r="B6" s="26" t="str">
        <f t="shared" si="0"/>
        <v/>
      </c>
      <c r="C6" s="27"/>
      <c r="D6" s="26" t="str">
        <f>IF(F6="","",_xlfn.XLOOKUP(F6,purchase!F:F,purchase!B:B,""))</f>
        <v/>
      </c>
      <c r="E6" s="26" t="str">
        <f>IF(F6="","",_xlfn.XLOOKUP(F6,purchase!F:F,purchase!C:C,""))</f>
        <v/>
      </c>
      <c r="F6" s="4"/>
      <c r="G6" s="10" t="str">
        <f t="shared" si="1"/>
        <v/>
      </c>
      <c r="H6" s="10" t="str">
        <f>IF(F6="","",_xlfn.XLOOKUP(F6,purchase!F:F,purchase!E:E,""))</f>
        <v/>
      </c>
      <c r="I6" s="10" t="str">
        <f t="shared" si="2"/>
        <v/>
      </c>
      <c r="J6" s="10" t="str">
        <f t="shared" si="3"/>
        <v/>
      </c>
      <c r="K6" s="35" t="str">
        <f>_xlfn.SINGLE(IF(F6="","",_xlfn.XLOOKUP(F6,purchase!F:F,purchase!N:N,"")))</f>
        <v/>
      </c>
      <c r="L6" s="4"/>
      <c r="M6" s="86"/>
      <c r="N6" s="35" t="str">
        <f>IF(F6="","",
MAX(0,
_xlfn.XLOOKUP(F6,purchase!F:F,purchase!N:N,"")
-
SUMIFS(L:L,F:F,F6)))</f>
        <v/>
      </c>
      <c r="O6" s="35" t="str">
        <f t="shared" si="4"/>
        <v/>
      </c>
      <c r="P6" s="89" t="str">
        <f>_xlfn.SINGLE(IF(F6="","",_xlfn.XLOOKUP(F6,purchase!F:F,purchase!O:O,"")))</f>
        <v/>
      </c>
      <c r="Q6" s="83" t="str">
        <f t="shared" si="5"/>
        <v/>
      </c>
      <c r="R6" s="91" t="str">
        <f t="shared" si="6"/>
        <v/>
      </c>
    </row>
    <row r="7" spans="1:18" x14ac:dyDescent="0.35">
      <c r="A7" s="25">
        <v>3</v>
      </c>
      <c r="B7" s="26" t="str">
        <f t="shared" si="0"/>
        <v/>
      </c>
      <c r="C7" s="27"/>
      <c r="D7" s="26" t="str">
        <f>IF(F7="","",_xlfn.XLOOKUP(F7,purchase!F:F,purchase!B:B,""))</f>
        <v/>
      </c>
      <c r="E7" s="26" t="str">
        <f>IF(F7="","",_xlfn.XLOOKUP(F7,purchase!F:F,purchase!C:C,""))</f>
        <v/>
      </c>
      <c r="F7" s="4"/>
      <c r="G7" s="10" t="str">
        <f t="shared" si="1"/>
        <v/>
      </c>
      <c r="H7" s="10" t="str">
        <f>IF(F7="","",_xlfn.XLOOKUP(F7,purchase!F:F,purchase!E:E,""))</f>
        <v/>
      </c>
      <c r="I7" s="10" t="str">
        <f t="shared" si="2"/>
        <v/>
      </c>
      <c r="J7" s="10" t="str">
        <f t="shared" si="3"/>
        <v/>
      </c>
      <c r="K7" s="35" t="str">
        <f>_xlfn.SINGLE(IF(F7="","",_xlfn.XLOOKUP(F7,purchase!F:F,purchase!N:N,"")))</f>
        <v/>
      </c>
      <c r="L7" s="4"/>
      <c r="M7" s="86"/>
      <c r="N7" s="35" t="str">
        <f>IF(F7="","",
MAX(0,
_xlfn.XLOOKUP(F7,purchase!F:F,purchase!N:N,"")
-
SUMIFS(L:L,F:F,F7)))</f>
        <v/>
      </c>
      <c r="O7" s="35" t="str">
        <f t="shared" si="4"/>
        <v/>
      </c>
      <c r="P7" s="89" t="str">
        <f>_xlfn.SINGLE(IF(F7="","",_xlfn.XLOOKUP(F7,purchase!F:F,purchase!O:O,"")))</f>
        <v/>
      </c>
      <c r="Q7" s="83" t="str">
        <f t="shared" si="5"/>
        <v/>
      </c>
      <c r="R7" s="91" t="str">
        <f t="shared" si="6"/>
        <v/>
      </c>
    </row>
    <row r="8" spans="1:18" x14ac:dyDescent="0.35">
      <c r="A8" s="25">
        <v>4</v>
      </c>
      <c r="B8" s="26" t="str">
        <f t="shared" si="0"/>
        <v/>
      </c>
      <c r="C8" s="27"/>
      <c r="D8" s="26" t="str">
        <f>IF(F8="","",_xlfn.XLOOKUP(F8,purchase!F:F,purchase!B:B,""))</f>
        <v/>
      </c>
      <c r="E8" s="26" t="str">
        <f>IF(F8="","",_xlfn.XLOOKUP(F8,purchase!F:F,purchase!C:C,""))</f>
        <v/>
      </c>
      <c r="F8" s="4"/>
      <c r="G8" s="10" t="str">
        <f t="shared" si="1"/>
        <v/>
      </c>
      <c r="H8" s="10" t="str">
        <f>IF(F8="","",_xlfn.XLOOKUP(F8,purchase!F:F,purchase!E:E,""))</f>
        <v/>
      </c>
      <c r="I8" s="10" t="str">
        <f t="shared" si="2"/>
        <v/>
      </c>
      <c r="J8" s="10" t="str">
        <f t="shared" si="3"/>
        <v/>
      </c>
      <c r="K8" s="35" t="str">
        <f>_xlfn.SINGLE(IF(F8="","",_xlfn.XLOOKUP(F8,purchase!F:F,purchase!N:N,"")))</f>
        <v/>
      </c>
      <c r="L8" s="4"/>
      <c r="M8" s="86"/>
      <c r="N8" s="35" t="str">
        <f>IF(F8="","",
MAX(0,
_xlfn.XLOOKUP(F8,purchase!F:F,purchase!N:N,"")
-
SUMIFS(L:L,F:F,F8)))</f>
        <v/>
      </c>
      <c r="O8" s="35" t="str">
        <f t="shared" si="4"/>
        <v/>
      </c>
      <c r="P8" s="89" t="str">
        <f>_xlfn.SINGLE(IF(F8="","",_xlfn.XLOOKUP(F8,purchase!F:F,purchase!O:O,"")))</f>
        <v/>
      </c>
      <c r="Q8" s="83" t="str">
        <f t="shared" si="5"/>
        <v/>
      </c>
      <c r="R8" s="91" t="str">
        <f t="shared" si="6"/>
        <v/>
      </c>
    </row>
    <row r="9" spans="1:18" x14ac:dyDescent="0.35">
      <c r="A9" s="25">
        <v>5</v>
      </c>
      <c r="B9" s="26" t="str">
        <f t="shared" si="0"/>
        <v/>
      </c>
      <c r="C9" s="27"/>
      <c r="D9" s="26" t="str">
        <f>IF(F9="","",_xlfn.XLOOKUP(F9,purchase!F:F,purchase!B:B,""))</f>
        <v/>
      </c>
      <c r="E9" s="26" t="str">
        <f>IF(F9="","",_xlfn.XLOOKUP(F9,purchase!F:F,purchase!C:C,""))</f>
        <v/>
      </c>
      <c r="F9" s="4"/>
      <c r="G9" s="10" t="str">
        <f t="shared" si="1"/>
        <v/>
      </c>
      <c r="H9" s="10" t="str">
        <f>IF(F9="","",_xlfn.XLOOKUP(F9,purchase!F:F,purchase!E:E,""))</f>
        <v/>
      </c>
      <c r="I9" s="10" t="str">
        <f t="shared" si="2"/>
        <v/>
      </c>
      <c r="J9" s="10" t="str">
        <f t="shared" si="3"/>
        <v/>
      </c>
      <c r="K9" s="35" t="str">
        <f>_xlfn.SINGLE(IF(F9="","",_xlfn.XLOOKUP(F9,purchase!F:F,purchase!N:N,"")))</f>
        <v/>
      </c>
      <c r="L9" s="4"/>
      <c r="M9" s="86"/>
      <c r="N9" s="35" t="str">
        <f>IF(F9="","",
MAX(0,
_xlfn.XLOOKUP(F9,purchase!F:F,purchase!N:N,"")
-
SUMIFS(L:L,F:F,F9)))</f>
        <v/>
      </c>
      <c r="O9" s="35" t="str">
        <f t="shared" si="4"/>
        <v/>
      </c>
      <c r="P9" s="89" t="str">
        <f>_xlfn.SINGLE(IF(F9="","",_xlfn.XLOOKUP(F9,purchase!F:F,purchase!O:O,"")))</f>
        <v/>
      </c>
      <c r="Q9" s="83" t="str">
        <f t="shared" si="5"/>
        <v/>
      </c>
      <c r="R9" s="91" t="str">
        <f t="shared" si="6"/>
        <v/>
      </c>
    </row>
    <row r="10" spans="1:18" x14ac:dyDescent="0.35">
      <c r="A10" s="25">
        <v>6</v>
      </c>
      <c r="B10" s="26" t="str">
        <f t="shared" si="0"/>
        <v/>
      </c>
      <c r="C10" s="27"/>
      <c r="D10" s="26" t="str">
        <f>IF(F10="","",_xlfn.XLOOKUP(F10,purchase!F:F,purchase!B:B,""))</f>
        <v/>
      </c>
      <c r="E10" s="26" t="str">
        <f>IF(F10="","",_xlfn.XLOOKUP(F10,purchase!F:F,purchase!C:C,""))</f>
        <v/>
      </c>
      <c r="F10" s="4"/>
      <c r="G10" s="10" t="str">
        <f t="shared" si="1"/>
        <v/>
      </c>
      <c r="H10" s="10" t="str">
        <f>IF(F10="","",_xlfn.XLOOKUP(F10,purchase!F:F,purchase!E:E,""))</f>
        <v/>
      </c>
      <c r="I10" s="10" t="str">
        <f t="shared" si="2"/>
        <v/>
      </c>
      <c r="J10" s="10" t="str">
        <f t="shared" si="3"/>
        <v/>
      </c>
      <c r="K10" s="35" t="str">
        <f>_xlfn.SINGLE(IF(F10="","",_xlfn.XLOOKUP(F10,purchase!F:F,purchase!N:N,"")))</f>
        <v/>
      </c>
      <c r="L10" s="4"/>
      <c r="M10" s="86"/>
      <c r="N10" s="35" t="str">
        <f>IF(F10="","",
MAX(0,
_xlfn.XLOOKUP(F10,purchase!F:F,purchase!N:N,"")
-
SUMIFS(L:L,F:F,F10)))</f>
        <v/>
      </c>
      <c r="O10" s="35" t="str">
        <f t="shared" si="4"/>
        <v/>
      </c>
      <c r="P10" s="89" t="str">
        <f>_xlfn.SINGLE(IF(F10="","",_xlfn.XLOOKUP(F10,purchase!F:F,purchase!O:O,"")))</f>
        <v/>
      </c>
      <c r="Q10" s="83" t="str">
        <f t="shared" si="5"/>
        <v/>
      </c>
      <c r="R10" s="91" t="str">
        <f t="shared" si="6"/>
        <v/>
      </c>
    </row>
    <row r="11" spans="1:18" x14ac:dyDescent="0.35">
      <c r="A11" s="25">
        <v>7</v>
      </c>
      <c r="B11" s="26" t="str">
        <f t="shared" si="0"/>
        <v/>
      </c>
      <c r="C11" s="27"/>
      <c r="D11" s="26" t="str">
        <f>IF(F11="","",_xlfn.XLOOKUP(F11,purchase!F:F,purchase!B:B,""))</f>
        <v/>
      </c>
      <c r="E11" s="26" t="str">
        <f>IF(F11="","",_xlfn.XLOOKUP(F11,purchase!F:F,purchase!C:C,""))</f>
        <v/>
      </c>
      <c r="F11" s="4"/>
      <c r="G11" s="10" t="str">
        <f t="shared" si="1"/>
        <v/>
      </c>
      <c r="H11" s="10" t="str">
        <f>IF(F11="","",_xlfn.XLOOKUP(F11,purchase!F:F,purchase!E:E,""))</f>
        <v/>
      </c>
      <c r="I11" s="10" t="str">
        <f t="shared" si="2"/>
        <v/>
      </c>
      <c r="J11" s="10" t="str">
        <f t="shared" si="3"/>
        <v/>
      </c>
      <c r="K11" s="35" t="str">
        <f>_xlfn.SINGLE(IF(F11="","",_xlfn.XLOOKUP(F11,purchase!F:F,purchase!N:N,"")))</f>
        <v/>
      </c>
      <c r="L11" s="4"/>
      <c r="M11" s="86"/>
      <c r="N11" s="35" t="str">
        <f>IF(F11="","",
MAX(0,
_xlfn.XLOOKUP(F11,purchase!F:F,purchase!N:N,"")
-
SUMIFS(L:L,F:F,F11)))</f>
        <v/>
      </c>
      <c r="O11" s="35" t="str">
        <f t="shared" si="4"/>
        <v/>
      </c>
      <c r="P11" s="89" t="str">
        <f>_xlfn.SINGLE(IF(F11="","",_xlfn.XLOOKUP(F11,purchase!F:F,purchase!O:O,"")))</f>
        <v/>
      </c>
      <c r="Q11" s="83" t="str">
        <f t="shared" si="5"/>
        <v/>
      </c>
      <c r="R11" s="91" t="str">
        <f t="shared" si="6"/>
        <v/>
      </c>
    </row>
    <row r="12" spans="1:18" x14ac:dyDescent="0.35">
      <c r="A12" s="25">
        <v>8</v>
      </c>
      <c r="B12" s="26" t="str">
        <f t="shared" si="0"/>
        <v/>
      </c>
      <c r="C12" s="27"/>
      <c r="D12" s="26" t="str">
        <f>IF(F12="","",_xlfn.XLOOKUP(F12,purchase!F:F,purchase!B:B,""))</f>
        <v/>
      </c>
      <c r="E12" s="26" t="str">
        <f>IF(F12="","",_xlfn.XLOOKUP(F12,purchase!F:F,purchase!C:C,""))</f>
        <v/>
      </c>
      <c r="F12" s="4"/>
      <c r="G12" s="10" t="str">
        <f t="shared" si="1"/>
        <v/>
      </c>
      <c r="H12" s="10" t="str">
        <f>IF(F12="","",_xlfn.XLOOKUP(F12,purchase!F:F,purchase!E:E,""))</f>
        <v/>
      </c>
      <c r="I12" s="10" t="str">
        <f t="shared" si="2"/>
        <v/>
      </c>
      <c r="J12" s="10" t="str">
        <f t="shared" si="3"/>
        <v/>
      </c>
      <c r="K12" s="35" t="str">
        <f>_xlfn.SINGLE(IF(F12="","",_xlfn.XLOOKUP(F12,purchase!F:F,purchase!N:N,"")))</f>
        <v/>
      </c>
      <c r="L12" s="4"/>
      <c r="M12" s="86"/>
      <c r="N12" s="35" t="str">
        <f>IF(F12="","",
MAX(0,
_xlfn.XLOOKUP(F12,purchase!F:F,purchase!N:N,"")
-
SUMIFS(L:L,F:F,F12)))</f>
        <v/>
      </c>
      <c r="O12" s="35" t="str">
        <f t="shared" si="4"/>
        <v/>
      </c>
      <c r="P12" s="89" t="str">
        <f>_xlfn.SINGLE(IF(F12="","",_xlfn.XLOOKUP(F12,purchase!F:F,purchase!O:O,"")))</f>
        <v/>
      </c>
      <c r="Q12" s="83" t="str">
        <f t="shared" si="5"/>
        <v/>
      </c>
      <c r="R12" s="91" t="str">
        <f t="shared" si="6"/>
        <v/>
      </c>
    </row>
    <row r="13" spans="1:18" x14ac:dyDescent="0.35">
      <c r="A13" s="25">
        <v>9</v>
      </c>
      <c r="B13" s="26" t="str">
        <f t="shared" si="0"/>
        <v/>
      </c>
      <c r="C13" s="27"/>
      <c r="D13" s="26" t="str">
        <f>IF(F13="","",_xlfn.XLOOKUP(F13,purchase!F:F,purchase!B:B,""))</f>
        <v/>
      </c>
      <c r="E13" s="26" t="str">
        <f>IF(F13="","",_xlfn.XLOOKUP(F13,purchase!F:F,purchase!C:C,""))</f>
        <v/>
      </c>
      <c r="F13" s="4"/>
      <c r="G13" s="10" t="str">
        <f t="shared" si="1"/>
        <v/>
      </c>
      <c r="H13" s="10" t="str">
        <f>IF(F13="","",_xlfn.XLOOKUP(F13,purchase!F:F,purchase!E:E,""))</f>
        <v/>
      </c>
      <c r="I13" s="10" t="str">
        <f t="shared" si="2"/>
        <v/>
      </c>
      <c r="J13" s="10" t="str">
        <f t="shared" si="3"/>
        <v/>
      </c>
      <c r="K13" s="35" t="str">
        <f>_xlfn.SINGLE(IF(F13="","",_xlfn.XLOOKUP(F13,purchase!F:F,purchase!N:N,"")))</f>
        <v/>
      </c>
      <c r="L13" s="4"/>
      <c r="M13" s="86"/>
      <c r="N13" s="35" t="str">
        <f>IF(F13="","",
MAX(0,
_xlfn.XLOOKUP(F13,purchase!F:F,purchase!N:N,"")
-
SUMIFS(L:L,F:F,F13)))</f>
        <v/>
      </c>
      <c r="O13" s="35" t="str">
        <f t="shared" si="4"/>
        <v/>
      </c>
      <c r="P13" s="89" t="str">
        <f>_xlfn.SINGLE(IF(F13="","",_xlfn.XLOOKUP(F13,purchase!F:F,purchase!O:O,"")))</f>
        <v/>
      </c>
      <c r="Q13" s="83" t="str">
        <f t="shared" si="5"/>
        <v/>
      </c>
      <c r="R13" s="91" t="str">
        <f t="shared" si="6"/>
        <v/>
      </c>
    </row>
    <row r="14" spans="1:18" x14ac:dyDescent="0.35">
      <c r="A14" s="25">
        <v>10</v>
      </c>
      <c r="B14" s="26" t="str">
        <f t="shared" si="0"/>
        <v/>
      </c>
      <c r="C14" s="27"/>
      <c r="D14" s="26" t="str">
        <f>IF(F14="","",_xlfn.XLOOKUP(F14,purchase!F:F,purchase!B:B,""))</f>
        <v/>
      </c>
      <c r="E14" s="26" t="str">
        <f>IF(F14="","",_xlfn.XLOOKUP(F14,purchase!F:F,purchase!C:C,""))</f>
        <v/>
      </c>
      <c r="F14" s="4"/>
      <c r="G14" s="10" t="str">
        <f t="shared" si="1"/>
        <v/>
      </c>
      <c r="H14" s="10" t="str">
        <f>IF(F14="","",_xlfn.XLOOKUP(F14,purchase!F:F,purchase!E:E,""))</f>
        <v/>
      </c>
      <c r="I14" s="10" t="str">
        <f t="shared" si="2"/>
        <v/>
      </c>
      <c r="J14" s="10" t="str">
        <f t="shared" si="3"/>
        <v/>
      </c>
      <c r="K14" s="35" t="str">
        <f>_xlfn.SINGLE(IF(F14="","",_xlfn.XLOOKUP(F14,purchase!F:F,purchase!N:N,"")))</f>
        <v/>
      </c>
      <c r="L14" s="4"/>
      <c r="M14" s="86"/>
      <c r="N14" s="35" t="str">
        <f>IF(F14="","",
MAX(0,
_xlfn.XLOOKUP(F14,purchase!F:F,purchase!N:N,"")
-
SUMIFS(L:L,F:F,F14)))</f>
        <v/>
      </c>
      <c r="O14" s="35" t="str">
        <f t="shared" si="4"/>
        <v/>
      </c>
      <c r="P14" s="89" t="str">
        <f>_xlfn.SINGLE(IF(F14="","",_xlfn.XLOOKUP(F14,purchase!F:F,purchase!O:O,"")))</f>
        <v/>
      </c>
      <c r="Q14" s="83" t="str">
        <f t="shared" si="5"/>
        <v/>
      </c>
      <c r="R14" s="91" t="str">
        <f t="shared" si="6"/>
        <v/>
      </c>
    </row>
    <row r="15" spans="1:18" x14ac:dyDescent="0.35">
      <c r="A15" s="25">
        <v>11</v>
      </c>
      <c r="B15" s="26" t="str">
        <f t="shared" si="0"/>
        <v/>
      </c>
      <c r="C15" s="27"/>
      <c r="D15" s="26" t="str">
        <f>IF(F15="","",_xlfn.XLOOKUP(F15,purchase!F:F,purchase!B:B,""))</f>
        <v/>
      </c>
      <c r="E15" s="26" t="str">
        <f>IF(F15="","",_xlfn.XLOOKUP(F15,purchase!F:F,purchase!C:C,""))</f>
        <v/>
      </c>
      <c r="F15" s="4"/>
      <c r="G15" s="10" t="str">
        <f t="shared" si="1"/>
        <v/>
      </c>
      <c r="H15" s="10" t="str">
        <f>IF(F15="","",_xlfn.XLOOKUP(F15,purchase!F:F,purchase!E:E,""))</f>
        <v/>
      </c>
      <c r="I15" s="10" t="str">
        <f t="shared" si="2"/>
        <v/>
      </c>
      <c r="J15" s="10" t="str">
        <f t="shared" si="3"/>
        <v/>
      </c>
      <c r="K15" s="35" t="str">
        <f>_xlfn.SINGLE(IF(F15="","",_xlfn.XLOOKUP(F15,purchase!F:F,purchase!N:N,"")))</f>
        <v/>
      </c>
      <c r="L15" s="4"/>
      <c r="M15" s="86"/>
      <c r="N15" s="35" t="str">
        <f>IF(F15="","",
MAX(0,
_xlfn.XLOOKUP(F15,purchase!F:F,purchase!N:N,"")
-
SUMIFS(L:L,F:F,F15)))</f>
        <v/>
      </c>
      <c r="O15" s="35" t="str">
        <f t="shared" si="4"/>
        <v/>
      </c>
      <c r="P15" s="89" t="str">
        <f>_xlfn.SINGLE(IF(F15="","",_xlfn.XLOOKUP(F15,purchase!F:F,purchase!O:O,"")))</f>
        <v/>
      </c>
      <c r="Q15" s="83" t="str">
        <f t="shared" si="5"/>
        <v/>
      </c>
      <c r="R15" s="91" t="str">
        <f t="shared" si="6"/>
        <v/>
      </c>
    </row>
    <row r="16" spans="1:18" x14ac:dyDescent="0.35">
      <c r="A16" s="25">
        <v>12</v>
      </c>
      <c r="B16" s="26" t="str">
        <f t="shared" si="0"/>
        <v/>
      </c>
      <c r="C16" s="27"/>
      <c r="D16" s="26" t="str">
        <f>IF(F16="","",_xlfn.XLOOKUP(F16,purchase!F:F,purchase!B:B,""))</f>
        <v/>
      </c>
      <c r="E16" s="26" t="str">
        <f>IF(F16="","",_xlfn.XLOOKUP(F16,purchase!F:F,purchase!C:C,""))</f>
        <v/>
      </c>
      <c r="F16" s="4"/>
      <c r="G16" s="10" t="str">
        <f t="shared" si="1"/>
        <v/>
      </c>
      <c r="H16" s="10" t="str">
        <f>IF(F16="","",_xlfn.XLOOKUP(F16,purchase!F:F,purchase!E:E,""))</f>
        <v/>
      </c>
      <c r="I16" s="10" t="str">
        <f t="shared" si="2"/>
        <v/>
      </c>
      <c r="J16" s="10" t="str">
        <f t="shared" si="3"/>
        <v/>
      </c>
      <c r="K16" s="35" t="str">
        <f>_xlfn.SINGLE(IF(F16="","",_xlfn.XLOOKUP(F16,purchase!F:F,purchase!N:N,"")))</f>
        <v/>
      </c>
      <c r="L16" s="4"/>
      <c r="M16" s="86"/>
      <c r="N16" s="35" t="str">
        <f>IF(F16="","",
MAX(0,
_xlfn.XLOOKUP(F16,purchase!F:F,purchase!N:N,"")
-
SUMIFS(L:L,F:F,F16)))</f>
        <v/>
      </c>
      <c r="O16" s="35" t="str">
        <f t="shared" si="4"/>
        <v/>
      </c>
      <c r="P16" s="89" t="str">
        <f>_xlfn.SINGLE(IF(F16="","",_xlfn.XLOOKUP(F16,purchase!F:F,purchase!O:O,"")))</f>
        <v/>
      </c>
      <c r="Q16" s="83" t="str">
        <f t="shared" si="5"/>
        <v/>
      </c>
      <c r="R16" s="91" t="str">
        <f t="shared" si="6"/>
        <v/>
      </c>
    </row>
    <row r="17" spans="1:18" x14ac:dyDescent="0.35">
      <c r="A17" s="25">
        <v>13</v>
      </c>
      <c r="B17" s="26" t="str">
        <f t="shared" si="0"/>
        <v/>
      </c>
      <c r="C17" s="27"/>
      <c r="D17" s="26" t="str">
        <f>IF(F17="","",_xlfn.XLOOKUP(F17,purchase!F:F,purchase!B:B,""))</f>
        <v/>
      </c>
      <c r="E17" s="26" t="str">
        <f>IF(F17="","",_xlfn.XLOOKUP(F17,purchase!F:F,purchase!C:C,""))</f>
        <v/>
      </c>
      <c r="F17" s="4"/>
      <c r="G17" s="10" t="str">
        <f t="shared" si="1"/>
        <v/>
      </c>
      <c r="H17" s="10" t="str">
        <f>IF(F17="","",_xlfn.XLOOKUP(F17,purchase!F:F,purchase!E:E,""))</f>
        <v/>
      </c>
      <c r="I17" s="10" t="str">
        <f t="shared" si="2"/>
        <v/>
      </c>
      <c r="J17" s="10" t="str">
        <f t="shared" si="3"/>
        <v/>
      </c>
      <c r="K17" s="35" t="str">
        <f>_xlfn.SINGLE(IF(F17="","",_xlfn.XLOOKUP(F17,purchase!F:F,purchase!N:N,"")))</f>
        <v/>
      </c>
      <c r="L17" s="4"/>
      <c r="M17" s="86"/>
      <c r="N17" s="35" t="str">
        <f>IF(F17="","",
MAX(0,
_xlfn.XLOOKUP(F17,purchase!F:F,purchase!N:N,"")
-
SUMIFS(L:L,F:F,F17)))</f>
        <v/>
      </c>
      <c r="O17" s="35" t="str">
        <f t="shared" si="4"/>
        <v/>
      </c>
      <c r="P17" s="89" t="str">
        <f>_xlfn.SINGLE(IF(F17="","",_xlfn.XLOOKUP(F17,purchase!F:F,purchase!O:O,"")))</f>
        <v/>
      </c>
      <c r="Q17" s="83" t="str">
        <f t="shared" si="5"/>
        <v/>
      </c>
      <c r="R17" s="91" t="str">
        <f t="shared" si="6"/>
        <v/>
      </c>
    </row>
    <row r="18" spans="1:18" x14ac:dyDescent="0.35">
      <c r="A18" s="25">
        <v>14</v>
      </c>
      <c r="B18" s="26" t="str">
        <f t="shared" si="0"/>
        <v/>
      </c>
      <c r="C18" s="27"/>
      <c r="D18" s="26" t="str">
        <f>IF(F18="","",_xlfn.XLOOKUP(F18,purchase!F:F,purchase!B:B,""))</f>
        <v/>
      </c>
      <c r="E18" s="26" t="str">
        <f>IF(F18="","",_xlfn.XLOOKUP(F18,purchase!F:F,purchase!C:C,""))</f>
        <v/>
      </c>
      <c r="F18" s="4"/>
      <c r="G18" s="10" t="str">
        <f t="shared" si="1"/>
        <v/>
      </c>
      <c r="H18" s="10" t="str">
        <f>IF(F18="","",_xlfn.XLOOKUP(F18,purchase!F:F,purchase!E:E,""))</f>
        <v/>
      </c>
      <c r="I18" s="10" t="str">
        <f t="shared" si="2"/>
        <v/>
      </c>
      <c r="J18" s="10" t="str">
        <f t="shared" si="3"/>
        <v/>
      </c>
      <c r="K18" s="35" t="str">
        <f>_xlfn.SINGLE(IF(F18="","",_xlfn.XLOOKUP(F18,purchase!F:F,purchase!N:N,"")))</f>
        <v/>
      </c>
      <c r="L18" s="4"/>
      <c r="M18" s="86"/>
      <c r="N18" s="35" t="str">
        <f>IF(F18="","",
MAX(0,
_xlfn.XLOOKUP(F18,purchase!F:F,purchase!N:N,"")
-
SUMIFS(L:L,F:F,F18)))</f>
        <v/>
      </c>
      <c r="O18" s="35" t="str">
        <f t="shared" si="4"/>
        <v/>
      </c>
      <c r="P18" s="89" t="str">
        <f>_xlfn.SINGLE(IF(F18="","",_xlfn.XLOOKUP(F18,purchase!F:F,purchase!O:O,"")))</f>
        <v/>
      </c>
      <c r="Q18" s="83" t="str">
        <f t="shared" si="5"/>
        <v/>
      </c>
      <c r="R18" s="91" t="str">
        <f t="shared" si="6"/>
        <v/>
      </c>
    </row>
    <row r="19" spans="1:18" x14ac:dyDescent="0.35">
      <c r="A19" s="25">
        <v>15</v>
      </c>
      <c r="B19" s="26" t="str">
        <f t="shared" si="0"/>
        <v/>
      </c>
      <c r="C19" s="27"/>
      <c r="D19" s="26" t="str">
        <f>IF(F19="","",_xlfn.XLOOKUP(F19,purchase!F:F,purchase!B:B,""))</f>
        <v/>
      </c>
      <c r="E19" s="26" t="str">
        <f>IF(F19="","",_xlfn.XLOOKUP(F19,purchase!F:F,purchase!C:C,""))</f>
        <v/>
      </c>
      <c r="F19" s="4"/>
      <c r="G19" s="10" t="str">
        <f t="shared" si="1"/>
        <v/>
      </c>
      <c r="H19" s="10" t="str">
        <f>IF(F19="","",_xlfn.XLOOKUP(F19,purchase!F:F,purchase!E:E,""))</f>
        <v/>
      </c>
      <c r="I19" s="10" t="str">
        <f t="shared" si="2"/>
        <v/>
      </c>
      <c r="J19" s="10" t="str">
        <f t="shared" si="3"/>
        <v/>
      </c>
      <c r="K19" s="35" t="str">
        <f>_xlfn.SINGLE(IF(F19="","",_xlfn.XLOOKUP(F19,purchase!F:F,purchase!N:N,"")))</f>
        <v/>
      </c>
      <c r="L19" s="4"/>
      <c r="M19" s="86"/>
      <c r="N19" s="35" t="str">
        <f>IF(F19="","",
MAX(0,
_xlfn.XLOOKUP(F19,purchase!F:F,purchase!N:N,"")
-
SUMIFS(L:L,F:F,F19)))</f>
        <v/>
      </c>
      <c r="O19" s="35" t="str">
        <f t="shared" si="4"/>
        <v/>
      </c>
      <c r="P19" s="89" t="str">
        <f>_xlfn.SINGLE(IF(F19="","",_xlfn.XLOOKUP(F19,purchase!F:F,purchase!O:O,"")))</f>
        <v/>
      </c>
      <c r="Q19" s="83" t="str">
        <f t="shared" si="5"/>
        <v/>
      </c>
      <c r="R19" s="91" t="str">
        <f t="shared" si="6"/>
        <v/>
      </c>
    </row>
    <row r="20" spans="1:18" x14ac:dyDescent="0.35">
      <c r="A20" s="25">
        <v>16</v>
      </c>
      <c r="B20" s="26" t="str">
        <f t="shared" si="0"/>
        <v/>
      </c>
      <c r="C20" s="27"/>
      <c r="D20" s="26" t="str">
        <f>IF(F20="","",_xlfn.XLOOKUP(F20,purchase!F:F,purchase!B:B,""))</f>
        <v/>
      </c>
      <c r="E20" s="26" t="str">
        <f>IF(F20="","",_xlfn.XLOOKUP(F20,purchase!F:F,purchase!C:C,""))</f>
        <v/>
      </c>
      <c r="F20" s="4"/>
      <c r="G20" s="10" t="str">
        <f t="shared" si="1"/>
        <v/>
      </c>
      <c r="H20" s="10" t="str">
        <f>IF(F20="","",_xlfn.XLOOKUP(F20,purchase!F:F,purchase!E:E,""))</f>
        <v/>
      </c>
      <c r="I20" s="10" t="str">
        <f t="shared" si="2"/>
        <v/>
      </c>
      <c r="J20" s="10" t="str">
        <f t="shared" si="3"/>
        <v/>
      </c>
      <c r="K20" s="35" t="str">
        <f>_xlfn.SINGLE(IF(F20="","",_xlfn.XLOOKUP(F20,purchase!F:F,purchase!N:N,"")))</f>
        <v/>
      </c>
      <c r="L20" s="4"/>
      <c r="M20" s="86"/>
      <c r="N20" s="35" t="str">
        <f>IF(F20="","",
MAX(0,
_xlfn.XLOOKUP(F20,purchase!F:F,purchase!N:N,"")
-
SUMIFS(L:L,F:F,F20)))</f>
        <v/>
      </c>
      <c r="O20" s="35" t="str">
        <f t="shared" si="4"/>
        <v/>
      </c>
      <c r="P20" s="89" t="str">
        <f>_xlfn.SINGLE(IF(F20="","",_xlfn.XLOOKUP(F20,purchase!F:F,purchase!O:O,"")))</f>
        <v/>
      </c>
      <c r="Q20" s="83" t="str">
        <f t="shared" si="5"/>
        <v/>
      </c>
      <c r="R20" s="91" t="str">
        <f t="shared" si="6"/>
        <v/>
      </c>
    </row>
    <row r="21" spans="1:18" x14ac:dyDescent="0.35">
      <c r="A21" s="25">
        <v>17</v>
      </c>
      <c r="B21" s="26" t="str">
        <f t="shared" si="0"/>
        <v/>
      </c>
      <c r="C21" s="27"/>
      <c r="D21" s="26" t="str">
        <f>IF(F21="","",_xlfn.XLOOKUP(F21,purchase!F:F,purchase!B:B,""))</f>
        <v/>
      </c>
      <c r="E21" s="26" t="str">
        <f>IF(F21="","",_xlfn.XLOOKUP(F21,purchase!F:F,purchase!C:C,""))</f>
        <v/>
      </c>
      <c r="F21" s="4"/>
      <c r="G21" s="10" t="str">
        <f t="shared" si="1"/>
        <v/>
      </c>
      <c r="H21" s="10" t="str">
        <f>IF(F21="","",_xlfn.XLOOKUP(F21,purchase!F:F,purchase!E:E,""))</f>
        <v/>
      </c>
      <c r="I21" s="10" t="str">
        <f t="shared" si="2"/>
        <v/>
      </c>
      <c r="J21" s="10" t="str">
        <f t="shared" si="3"/>
        <v/>
      </c>
      <c r="K21" s="35" t="str">
        <f>_xlfn.SINGLE(IF(F21="","",_xlfn.XLOOKUP(F21,purchase!F:F,purchase!N:N,"")))</f>
        <v/>
      </c>
      <c r="L21" s="4"/>
      <c r="M21" s="86"/>
      <c r="N21" s="35" t="str">
        <f>IF(F21="","",
MAX(0,
_xlfn.XLOOKUP(F21,purchase!F:F,purchase!N:N,"")
-
SUMIFS(L:L,F:F,F21)))</f>
        <v/>
      </c>
      <c r="O21" s="35" t="str">
        <f t="shared" si="4"/>
        <v/>
      </c>
      <c r="P21" s="89" t="str">
        <f>_xlfn.SINGLE(IF(F21="","",_xlfn.XLOOKUP(F21,purchase!F:F,purchase!O:O,"")))</f>
        <v/>
      </c>
      <c r="Q21" s="83" t="str">
        <f t="shared" si="5"/>
        <v/>
      </c>
      <c r="R21" s="91" t="str">
        <f t="shared" si="6"/>
        <v/>
      </c>
    </row>
    <row r="22" spans="1:18" x14ac:dyDescent="0.35">
      <c r="A22" s="25">
        <v>18</v>
      </c>
      <c r="B22" s="26" t="str">
        <f t="shared" si="0"/>
        <v/>
      </c>
      <c r="C22" s="27"/>
      <c r="D22" s="26" t="str">
        <f>IF(F22="","",_xlfn.XLOOKUP(F22,purchase!F:F,purchase!B:B,""))</f>
        <v/>
      </c>
      <c r="E22" s="26" t="str">
        <f>IF(F22="","",_xlfn.XLOOKUP(F22,purchase!F:F,purchase!C:C,""))</f>
        <v/>
      </c>
      <c r="F22" s="4"/>
      <c r="G22" s="10" t="str">
        <f t="shared" si="1"/>
        <v/>
      </c>
      <c r="H22" s="10" t="str">
        <f>IF(F22="","",_xlfn.XLOOKUP(F22,purchase!F:F,purchase!E:E,""))</f>
        <v/>
      </c>
      <c r="I22" s="10" t="str">
        <f t="shared" si="2"/>
        <v/>
      </c>
      <c r="J22" s="10" t="str">
        <f t="shared" si="3"/>
        <v/>
      </c>
      <c r="K22" s="35" t="str">
        <f>_xlfn.SINGLE(IF(F22="","",_xlfn.XLOOKUP(F22,purchase!F:F,purchase!N:N,"")))</f>
        <v/>
      </c>
      <c r="L22" s="4"/>
      <c r="M22" s="86"/>
      <c r="N22" s="35" t="str">
        <f>IF(F22="","",
MAX(0,
_xlfn.XLOOKUP(F22,purchase!F:F,purchase!N:N,"")
-
SUMIFS(L:L,F:F,F22)))</f>
        <v/>
      </c>
      <c r="O22" s="35" t="str">
        <f t="shared" si="4"/>
        <v/>
      </c>
      <c r="P22" s="89" t="str">
        <f>_xlfn.SINGLE(IF(F22="","",_xlfn.XLOOKUP(F22,purchase!F:F,purchase!O:O,"")))</f>
        <v/>
      </c>
      <c r="Q22" s="83" t="str">
        <f t="shared" si="5"/>
        <v/>
      </c>
      <c r="R22" s="91" t="str">
        <f t="shared" si="6"/>
        <v/>
      </c>
    </row>
    <row r="23" spans="1:18" x14ac:dyDescent="0.35">
      <c r="A23" s="25">
        <v>19</v>
      </c>
      <c r="B23" s="26" t="str">
        <f t="shared" si="0"/>
        <v/>
      </c>
      <c r="C23" s="27"/>
      <c r="D23" s="26" t="str">
        <f>IF(F23="","",_xlfn.XLOOKUP(F23,purchase!F:F,purchase!B:B,""))</f>
        <v/>
      </c>
      <c r="E23" s="26" t="str">
        <f>IF(F23="","",_xlfn.XLOOKUP(F23,purchase!F:F,purchase!C:C,""))</f>
        <v/>
      </c>
      <c r="F23" s="4"/>
      <c r="G23" s="10" t="str">
        <f t="shared" si="1"/>
        <v/>
      </c>
      <c r="H23" s="10" t="str">
        <f>IF(F23="","",_xlfn.XLOOKUP(F23,purchase!F:F,purchase!E:E,""))</f>
        <v/>
      </c>
      <c r="I23" s="10" t="str">
        <f t="shared" si="2"/>
        <v/>
      </c>
      <c r="J23" s="10" t="str">
        <f t="shared" si="3"/>
        <v/>
      </c>
      <c r="K23" s="35" t="str">
        <f>_xlfn.SINGLE(IF(F23="","",_xlfn.XLOOKUP(F23,purchase!F:F,purchase!N:N,"")))</f>
        <v/>
      </c>
      <c r="L23" s="4"/>
      <c r="M23" s="86"/>
      <c r="N23" s="35" t="str">
        <f>IF(F23="","",
MAX(0,
_xlfn.XLOOKUP(F23,purchase!F:F,purchase!N:N,"")
-
SUMIFS(L:L,F:F,F23)))</f>
        <v/>
      </c>
      <c r="O23" s="35" t="str">
        <f t="shared" si="4"/>
        <v/>
      </c>
      <c r="P23" s="89" t="str">
        <f>_xlfn.SINGLE(IF(F23="","",_xlfn.XLOOKUP(F23,purchase!F:F,purchase!O:O,"")))</f>
        <v/>
      </c>
      <c r="Q23" s="83" t="str">
        <f t="shared" si="5"/>
        <v/>
      </c>
      <c r="R23" s="91" t="str">
        <f t="shared" si="6"/>
        <v/>
      </c>
    </row>
    <row r="24" spans="1:18" x14ac:dyDescent="0.35">
      <c r="A24" s="25">
        <v>20</v>
      </c>
      <c r="B24" s="26" t="str">
        <f t="shared" si="0"/>
        <v/>
      </c>
      <c r="C24" s="27"/>
      <c r="D24" s="26" t="str">
        <f>IF(F24="","",_xlfn.XLOOKUP(F24,purchase!F:F,purchase!B:B,""))</f>
        <v/>
      </c>
      <c r="E24" s="26" t="str">
        <f>IF(F24="","",_xlfn.XLOOKUP(F24,purchase!F:F,purchase!C:C,""))</f>
        <v/>
      </c>
      <c r="F24" s="4"/>
      <c r="G24" s="10" t="str">
        <f t="shared" si="1"/>
        <v/>
      </c>
      <c r="H24" s="10" t="str">
        <f>IF(F24="","",_xlfn.XLOOKUP(F24,purchase!F:F,purchase!E:E,""))</f>
        <v/>
      </c>
      <c r="I24" s="10" t="str">
        <f t="shared" si="2"/>
        <v/>
      </c>
      <c r="J24" s="10" t="str">
        <f t="shared" si="3"/>
        <v/>
      </c>
      <c r="K24" s="35" t="str">
        <f>_xlfn.SINGLE(IF(F24="","",_xlfn.XLOOKUP(F24,purchase!F:F,purchase!N:N,"")))</f>
        <v/>
      </c>
      <c r="L24" s="4"/>
      <c r="M24" s="86"/>
      <c r="N24" s="35" t="str">
        <f>IF(F24="","",
MAX(0,
_xlfn.XLOOKUP(F24,purchase!F:F,purchase!N:N,"")
-
SUMIFS(L:L,F:F,F24)))</f>
        <v/>
      </c>
      <c r="O24" s="35" t="str">
        <f t="shared" si="4"/>
        <v/>
      </c>
      <c r="P24" s="89" t="str">
        <f>_xlfn.SINGLE(IF(F24="","",_xlfn.XLOOKUP(F24,purchase!F:F,purchase!O:O,"")))</f>
        <v/>
      </c>
      <c r="Q24" s="83" t="str">
        <f t="shared" si="5"/>
        <v/>
      </c>
      <c r="R24" s="91" t="str">
        <f t="shared" si="6"/>
        <v/>
      </c>
    </row>
    <row r="25" spans="1:18" x14ac:dyDescent="0.35">
      <c r="A25" s="25">
        <v>21</v>
      </c>
      <c r="B25" s="26" t="str">
        <f t="shared" si="0"/>
        <v/>
      </c>
      <c r="C25" s="27"/>
      <c r="D25" s="26" t="str">
        <f>IF(F25="","",_xlfn.XLOOKUP(F25,purchase!F:F,purchase!B:B,""))</f>
        <v/>
      </c>
      <c r="E25" s="26" t="str">
        <f>IF(F25="","",_xlfn.XLOOKUP(F25,purchase!F:F,purchase!C:C,""))</f>
        <v/>
      </c>
      <c r="F25" s="4"/>
      <c r="G25" s="10" t="str">
        <f t="shared" si="1"/>
        <v/>
      </c>
      <c r="H25" s="10" t="str">
        <f>IF(F25="","",_xlfn.XLOOKUP(F25,purchase!F:F,purchase!E:E,""))</f>
        <v/>
      </c>
      <c r="I25" s="10" t="str">
        <f t="shared" si="2"/>
        <v/>
      </c>
      <c r="J25" s="10" t="str">
        <f t="shared" si="3"/>
        <v/>
      </c>
      <c r="K25" s="35" t="str">
        <f>_xlfn.SINGLE(IF(F25="","",_xlfn.XLOOKUP(F25,purchase!F:F,purchase!N:N,"")))</f>
        <v/>
      </c>
      <c r="L25" s="4"/>
      <c r="M25" s="86"/>
      <c r="N25" s="35" t="str">
        <f>IF(F25="","",
MAX(0,
_xlfn.XLOOKUP(F25,purchase!F:F,purchase!N:N,"")
-
SUMIFS(L:L,F:F,F25)))</f>
        <v/>
      </c>
      <c r="O25" s="35" t="str">
        <f t="shared" si="4"/>
        <v/>
      </c>
      <c r="P25" s="89" t="str">
        <f>_xlfn.SINGLE(IF(F25="","",_xlfn.XLOOKUP(F25,purchase!F:F,purchase!O:O,"")))</f>
        <v/>
      </c>
      <c r="Q25" s="83" t="str">
        <f t="shared" si="5"/>
        <v/>
      </c>
      <c r="R25" s="91" t="str">
        <f t="shared" si="6"/>
        <v/>
      </c>
    </row>
    <row r="26" spans="1:18" x14ac:dyDescent="0.35">
      <c r="A26" s="25">
        <v>22</v>
      </c>
      <c r="B26" s="26" t="str">
        <f t="shared" si="0"/>
        <v/>
      </c>
      <c r="C26" s="27"/>
      <c r="D26" s="26" t="str">
        <f>IF(F26="","",_xlfn.XLOOKUP(F26,purchase!F:F,purchase!B:B,""))</f>
        <v/>
      </c>
      <c r="E26" s="26" t="str">
        <f>IF(F26="","",_xlfn.XLOOKUP(F26,purchase!F:F,purchase!C:C,""))</f>
        <v/>
      </c>
      <c r="F26" s="4"/>
      <c r="G26" s="10" t="str">
        <f t="shared" si="1"/>
        <v/>
      </c>
      <c r="H26" s="10" t="str">
        <f>IF(F26="","",_xlfn.XLOOKUP(F26,purchase!F:F,purchase!E:E,""))</f>
        <v/>
      </c>
      <c r="I26" s="10" t="str">
        <f t="shared" si="2"/>
        <v/>
      </c>
      <c r="J26" s="10" t="str">
        <f t="shared" si="3"/>
        <v/>
      </c>
      <c r="K26" s="35" t="str">
        <f>_xlfn.SINGLE(IF(F26="","",_xlfn.XLOOKUP(F26,purchase!F:F,purchase!N:N,"")))</f>
        <v/>
      </c>
      <c r="L26" s="4"/>
      <c r="M26" s="86"/>
      <c r="N26" s="35" t="str">
        <f>IF(F26="","",
MAX(0,
_xlfn.XLOOKUP(F26,purchase!F:F,purchase!N:N,"")
-
SUMIFS(L:L,F:F,F26)))</f>
        <v/>
      </c>
      <c r="O26" s="35" t="str">
        <f t="shared" si="4"/>
        <v/>
      </c>
      <c r="P26" s="89" t="str">
        <f>_xlfn.SINGLE(IF(F26="","",_xlfn.XLOOKUP(F26,purchase!F:F,purchase!O:O,"")))</f>
        <v/>
      </c>
      <c r="Q26" s="83" t="str">
        <f t="shared" si="5"/>
        <v/>
      </c>
      <c r="R26" s="91" t="str">
        <f t="shared" si="6"/>
        <v/>
      </c>
    </row>
    <row r="27" spans="1:18" x14ac:dyDescent="0.35">
      <c r="A27" s="25">
        <v>23</v>
      </c>
      <c r="B27" s="26" t="str">
        <f t="shared" si="0"/>
        <v/>
      </c>
      <c r="C27" s="27"/>
      <c r="D27" s="26" t="str">
        <f>IF(F27="","",_xlfn.XLOOKUP(F27,purchase!F:F,purchase!B:B,""))</f>
        <v/>
      </c>
      <c r="E27" s="26" t="str">
        <f>IF(F27="","",_xlfn.XLOOKUP(F27,purchase!F:F,purchase!C:C,""))</f>
        <v/>
      </c>
      <c r="F27" s="4"/>
      <c r="G27" s="10" t="str">
        <f t="shared" si="1"/>
        <v/>
      </c>
      <c r="H27" s="10" t="str">
        <f>IF(F27="","",_xlfn.XLOOKUP(F27,purchase!F:F,purchase!E:E,""))</f>
        <v/>
      </c>
      <c r="I27" s="10" t="str">
        <f t="shared" si="2"/>
        <v/>
      </c>
      <c r="J27" s="10" t="str">
        <f t="shared" si="3"/>
        <v/>
      </c>
      <c r="K27" s="35" t="str">
        <f>_xlfn.SINGLE(IF(F27="","",_xlfn.XLOOKUP(F27,purchase!F:F,purchase!N:N,"")))</f>
        <v/>
      </c>
      <c r="L27" s="4"/>
      <c r="M27" s="86"/>
      <c r="N27" s="35" t="str">
        <f>IF(F27="","",
MAX(0,
_xlfn.XLOOKUP(F27,purchase!F:F,purchase!N:N,"")
-
SUMIFS(L:L,F:F,F27)))</f>
        <v/>
      </c>
      <c r="O27" s="35" t="str">
        <f t="shared" si="4"/>
        <v/>
      </c>
      <c r="P27" s="89" t="str">
        <f>_xlfn.SINGLE(IF(F27="","",_xlfn.XLOOKUP(F27,purchase!F:F,purchase!O:O,"")))</f>
        <v/>
      </c>
      <c r="Q27" s="83" t="str">
        <f t="shared" si="5"/>
        <v/>
      </c>
      <c r="R27" s="91" t="str">
        <f t="shared" si="6"/>
        <v/>
      </c>
    </row>
    <row r="28" spans="1:18" x14ac:dyDescent="0.35">
      <c r="A28" s="25">
        <v>24</v>
      </c>
      <c r="B28" s="26" t="str">
        <f t="shared" si="0"/>
        <v/>
      </c>
      <c r="C28" s="27"/>
      <c r="D28" s="26" t="str">
        <f>IF(F28="","",_xlfn.XLOOKUP(F28,purchase!F:F,purchase!B:B,""))</f>
        <v/>
      </c>
      <c r="E28" s="26" t="str">
        <f>IF(F28="","",_xlfn.XLOOKUP(F28,purchase!F:F,purchase!C:C,""))</f>
        <v/>
      </c>
      <c r="F28" s="4"/>
      <c r="G28" s="10" t="str">
        <f t="shared" si="1"/>
        <v/>
      </c>
      <c r="H28" s="10" t="str">
        <f>IF(F28="","",_xlfn.XLOOKUP(F28,purchase!F:F,purchase!E:E,""))</f>
        <v/>
      </c>
      <c r="I28" s="10" t="str">
        <f t="shared" si="2"/>
        <v/>
      </c>
      <c r="J28" s="10" t="str">
        <f t="shared" si="3"/>
        <v/>
      </c>
      <c r="K28" s="35" t="str">
        <f>_xlfn.SINGLE(IF(F28="","",_xlfn.XLOOKUP(F28,purchase!F:F,purchase!N:N,"")))</f>
        <v/>
      </c>
      <c r="L28" s="4"/>
      <c r="M28" s="86"/>
      <c r="N28" s="35" t="str">
        <f>IF(F28="","",
MAX(0,
_xlfn.XLOOKUP(F28,purchase!F:F,purchase!N:N,"")
-
SUMIFS(L:L,F:F,F28)))</f>
        <v/>
      </c>
      <c r="O28" s="35" t="str">
        <f t="shared" si="4"/>
        <v/>
      </c>
      <c r="P28" s="89" t="str">
        <f>_xlfn.SINGLE(IF(F28="","",_xlfn.XLOOKUP(F28,purchase!F:F,purchase!O:O,"")))</f>
        <v/>
      </c>
      <c r="Q28" s="83" t="str">
        <f t="shared" si="5"/>
        <v/>
      </c>
      <c r="R28" s="91" t="str">
        <f t="shared" si="6"/>
        <v/>
      </c>
    </row>
    <row r="29" spans="1:18" x14ac:dyDescent="0.35">
      <c r="A29" s="25">
        <v>25</v>
      </c>
      <c r="B29" s="26" t="str">
        <f t="shared" si="0"/>
        <v/>
      </c>
      <c r="C29" s="27"/>
      <c r="D29" s="26" t="str">
        <f>IF(F29="","",_xlfn.XLOOKUP(F29,purchase!F:F,purchase!B:B,""))</f>
        <v/>
      </c>
      <c r="E29" s="26" t="str">
        <f>IF(F29="","",_xlfn.XLOOKUP(F29,purchase!F:F,purchase!C:C,""))</f>
        <v/>
      </c>
      <c r="F29" s="4"/>
      <c r="G29" s="10" t="str">
        <f t="shared" si="1"/>
        <v/>
      </c>
      <c r="H29" s="10" t="str">
        <f>IF(F29="","",_xlfn.XLOOKUP(F29,purchase!F:F,purchase!E:E,""))</f>
        <v/>
      </c>
      <c r="I29" s="10" t="str">
        <f t="shared" si="2"/>
        <v/>
      </c>
      <c r="J29" s="10" t="str">
        <f t="shared" si="3"/>
        <v/>
      </c>
      <c r="K29" s="35" t="str">
        <f>_xlfn.SINGLE(IF(F29="","",_xlfn.XLOOKUP(F29,purchase!F:F,purchase!N:N,"")))</f>
        <v/>
      </c>
      <c r="L29" s="4"/>
      <c r="M29" s="86"/>
      <c r="N29" s="35" t="str">
        <f>IF(F29="","",
MAX(0,
_xlfn.XLOOKUP(F29,purchase!F:F,purchase!N:N,"")
-
SUMIFS(L:L,F:F,F29)))</f>
        <v/>
      </c>
      <c r="O29" s="35" t="str">
        <f t="shared" si="4"/>
        <v/>
      </c>
      <c r="P29" s="89" t="str">
        <f>_xlfn.SINGLE(IF(F29="","",_xlfn.XLOOKUP(F29,purchase!F:F,purchase!O:O,"")))</f>
        <v/>
      </c>
      <c r="Q29" s="83" t="str">
        <f t="shared" si="5"/>
        <v/>
      </c>
      <c r="R29" s="91" t="str">
        <f t="shared" si="6"/>
        <v/>
      </c>
    </row>
    <row r="30" spans="1:18" x14ac:dyDescent="0.35">
      <c r="A30" s="25">
        <v>26</v>
      </c>
      <c r="B30" s="26" t="str">
        <f t="shared" si="0"/>
        <v/>
      </c>
      <c r="C30" s="27"/>
      <c r="D30" s="26" t="str">
        <f>IF(F30="","",_xlfn.XLOOKUP(F30,purchase!F:F,purchase!B:B,""))</f>
        <v/>
      </c>
      <c r="E30" s="26" t="str">
        <f>IF(F30="","",_xlfn.XLOOKUP(F30,purchase!F:F,purchase!C:C,""))</f>
        <v/>
      </c>
      <c r="F30" s="4"/>
      <c r="G30" s="10" t="str">
        <f t="shared" si="1"/>
        <v/>
      </c>
      <c r="H30" s="10" t="str">
        <f>IF(F30="","",_xlfn.XLOOKUP(F30,purchase!F:F,purchase!E:E,""))</f>
        <v/>
      </c>
      <c r="I30" s="10" t="str">
        <f t="shared" si="2"/>
        <v/>
      </c>
      <c r="J30" s="10" t="str">
        <f t="shared" si="3"/>
        <v/>
      </c>
      <c r="K30" s="35" t="str">
        <f>_xlfn.SINGLE(IF(F30="","",_xlfn.XLOOKUP(F30,purchase!F:F,purchase!N:N,"")))</f>
        <v/>
      </c>
      <c r="L30" s="4"/>
      <c r="M30" s="86"/>
      <c r="N30" s="35" t="str">
        <f>IF(F30="","",
MAX(0,
_xlfn.XLOOKUP(F30,purchase!F:F,purchase!N:N,"")
-
SUMIFS(L:L,F:F,F30)))</f>
        <v/>
      </c>
      <c r="O30" s="35" t="str">
        <f t="shared" si="4"/>
        <v/>
      </c>
      <c r="P30" s="89" t="str">
        <f>_xlfn.SINGLE(IF(F30="","",_xlfn.XLOOKUP(F30,purchase!F:F,purchase!O:O,"")))</f>
        <v/>
      </c>
      <c r="Q30" s="83" t="str">
        <f t="shared" si="5"/>
        <v/>
      </c>
      <c r="R30" s="91" t="str">
        <f t="shared" si="6"/>
        <v/>
      </c>
    </row>
    <row r="31" spans="1:18" x14ac:dyDescent="0.35">
      <c r="A31" s="25">
        <v>27</v>
      </c>
      <c r="B31" s="26" t="str">
        <f t="shared" si="0"/>
        <v/>
      </c>
      <c r="C31" s="27"/>
      <c r="D31" s="26" t="str">
        <f>IF(F31="","",_xlfn.XLOOKUP(F31,purchase!F:F,purchase!B:B,""))</f>
        <v/>
      </c>
      <c r="E31" s="26" t="str">
        <f>IF(F31="","",_xlfn.XLOOKUP(F31,purchase!F:F,purchase!C:C,""))</f>
        <v/>
      </c>
      <c r="F31" s="4"/>
      <c r="G31" s="10" t="str">
        <f t="shared" si="1"/>
        <v/>
      </c>
      <c r="H31" s="10" t="str">
        <f>IF(F31="","",_xlfn.XLOOKUP(F31,purchase!F:F,purchase!E:E,""))</f>
        <v/>
      </c>
      <c r="I31" s="10" t="str">
        <f t="shared" si="2"/>
        <v/>
      </c>
      <c r="J31" s="10" t="str">
        <f t="shared" si="3"/>
        <v/>
      </c>
      <c r="K31" s="35" t="str">
        <f>_xlfn.SINGLE(IF(F31="","",_xlfn.XLOOKUP(F31,purchase!F:F,purchase!N:N,"")))</f>
        <v/>
      </c>
      <c r="L31" s="4"/>
      <c r="M31" s="86"/>
      <c r="N31" s="35" t="str">
        <f>IF(F31="","",
MAX(0,
_xlfn.XLOOKUP(F31,purchase!F:F,purchase!N:N,"")
-
SUMIFS(L:L,F:F,F31)))</f>
        <v/>
      </c>
      <c r="O31" s="35" t="str">
        <f t="shared" si="4"/>
        <v/>
      </c>
      <c r="P31" s="89" t="str">
        <f>_xlfn.SINGLE(IF(F31="","",_xlfn.XLOOKUP(F31,purchase!F:F,purchase!O:O,"")))</f>
        <v/>
      </c>
      <c r="Q31" s="83" t="str">
        <f t="shared" si="5"/>
        <v/>
      </c>
      <c r="R31" s="91" t="str">
        <f t="shared" si="6"/>
        <v/>
      </c>
    </row>
    <row r="32" spans="1:18" x14ac:dyDescent="0.35">
      <c r="A32" s="25">
        <v>28</v>
      </c>
      <c r="B32" s="26" t="str">
        <f t="shared" si="0"/>
        <v/>
      </c>
      <c r="C32" s="27"/>
      <c r="D32" s="26" t="str">
        <f>IF(F32="","",_xlfn.XLOOKUP(F32,purchase!F:F,purchase!B:B,""))</f>
        <v/>
      </c>
      <c r="E32" s="26" t="str">
        <f>IF(F32="","",_xlfn.XLOOKUP(F32,purchase!F:F,purchase!C:C,""))</f>
        <v/>
      </c>
      <c r="F32" s="4"/>
      <c r="G32" s="10" t="str">
        <f t="shared" si="1"/>
        <v/>
      </c>
      <c r="H32" s="10" t="str">
        <f>IF(F32="","",_xlfn.XLOOKUP(F32,purchase!F:F,purchase!E:E,""))</f>
        <v/>
      </c>
      <c r="I32" s="10" t="str">
        <f t="shared" si="2"/>
        <v/>
      </c>
      <c r="J32" s="10" t="str">
        <f t="shared" si="3"/>
        <v/>
      </c>
      <c r="K32" s="35" t="str">
        <f>_xlfn.SINGLE(IF(F32="","",_xlfn.XLOOKUP(F32,purchase!F:F,purchase!N:N,"")))</f>
        <v/>
      </c>
      <c r="L32" s="4"/>
      <c r="M32" s="86"/>
      <c r="N32" s="35" t="str">
        <f>IF(F32="","",
MAX(0,
_xlfn.XLOOKUP(F32,purchase!F:F,purchase!N:N,"")
-
SUMIFS(L:L,F:F,F32)))</f>
        <v/>
      </c>
      <c r="O32" s="35" t="str">
        <f t="shared" si="4"/>
        <v/>
      </c>
      <c r="P32" s="89" t="str">
        <f>_xlfn.SINGLE(IF(F32="","",_xlfn.XLOOKUP(F32,purchase!F:F,purchase!O:O,"")))</f>
        <v/>
      </c>
      <c r="Q32" s="83" t="str">
        <f t="shared" si="5"/>
        <v/>
      </c>
      <c r="R32" s="91" t="str">
        <f t="shared" si="6"/>
        <v/>
      </c>
    </row>
    <row r="33" spans="1:18" x14ac:dyDescent="0.35">
      <c r="A33" s="25">
        <v>29</v>
      </c>
      <c r="B33" s="26" t="str">
        <f t="shared" si="0"/>
        <v/>
      </c>
      <c r="C33" s="27"/>
      <c r="D33" s="26" t="str">
        <f>IF(F33="","",_xlfn.XLOOKUP(F33,purchase!F:F,purchase!B:B,""))</f>
        <v/>
      </c>
      <c r="E33" s="26" t="str">
        <f>IF(F33="","",_xlfn.XLOOKUP(F33,purchase!F:F,purchase!C:C,""))</f>
        <v/>
      </c>
      <c r="F33" s="4"/>
      <c r="G33" s="10" t="str">
        <f t="shared" si="1"/>
        <v/>
      </c>
      <c r="H33" s="10" t="str">
        <f>IF(F33="","",_xlfn.XLOOKUP(F33,purchase!F:F,purchase!E:E,""))</f>
        <v/>
      </c>
      <c r="I33" s="10" t="str">
        <f t="shared" si="2"/>
        <v/>
      </c>
      <c r="J33" s="10" t="str">
        <f t="shared" si="3"/>
        <v/>
      </c>
      <c r="K33" s="35" t="str">
        <f>_xlfn.SINGLE(IF(F33="","",_xlfn.XLOOKUP(F33,purchase!F:F,purchase!N:N,"")))</f>
        <v/>
      </c>
      <c r="L33" s="4"/>
      <c r="M33" s="86"/>
      <c r="N33" s="35" t="str">
        <f>IF(F33="","",
MAX(0,
_xlfn.XLOOKUP(F33,purchase!F:F,purchase!N:N,"")
-
SUMIFS(L:L,F:F,F33)))</f>
        <v/>
      </c>
      <c r="O33" s="35" t="str">
        <f t="shared" si="4"/>
        <v/>
      </c>
      <c r="P33" s="89" t="str">
        <f>_xlfn.SINGLE(IF(F33="","",_xlfn.XLOOKUP(F33,purchase!F:F,purchase!O:O,"")))</f>
        <v/>
      </c>
      <c r="Q33" s="83" t="str">
        <f t="shared" si="5"/>
        <v/>
      </c>
      <c r="R33" s="91" t="str">
        <f t="shared" si="6"/>
        <v/>
      </c>
    </row>
    <row r="34" spans="1:18" x14ac:dyDescent="0.35">
      <c r="A34" s="25">
        <v>30</v>
      </c>
      <c r="B34" s="26" t="str">
        <f t="shared" si="0"/>
        <v/>
      </c>
      <c r="C34" s="27"/>
      <c r="D34" s="26" t="str">
        <f>IF(F34="","",_xlfn.XLOOKUP(F34,purchase!F:F,purchase!B:B,""))</f>
        <v/>
      </c>
      <c r="E34" s="26" t="str">
        <f>IF(F34="","",_xlfn.XLOOKUP(F34,purchase!F:F,purchase!C:C,""))</f>
        <v/>
      </c>
      <c r="F34" s="4"/>
      <c r="G34" s="10" t="str">
        <f t="shared" si="1"/>
        <v/>
      </c>
      <c r="H34" s="10" t="str">
        <f>IF(F34="","",_xlfn.XLOOKUP(F34,purchase!F:F,purchase!E:E,""))</f>
        <v/>
      </c>
      <c r="I34" s="10" t="str">
        <f t="shared" si="2"/>
        <v/>
      </c>
      <c r="J34" s="10" t="str">
        <f t="shared" si="3"/>
        <v/>
      </c>
      <c r="K34" s="35" t="str">
        <f>_xlfn.SINGLE(IF(F34="","",_xlfn.XLOOKUP(F34,purchase!F:F,purchase!N:N,"")))</f>
        <v/>
      </c>
      <c r="L34" s="4"/>
      <c r="M34" s="86"/>
      <c r="N34" s="35" t="str">
        <f>IF(F34="","",
MAX(0,
_xlfn.XLOOKUP(F34,purchase!F:F,purchase!N:N,"")
-
SUMIFS(L:L,F:F,F34)))</f>
        <v/>
      </c>
      <c r="O34" s="35" t="str">
        <f t="shared" si="4"/>
        <v/>
      </c>
      <c r="P34" s="89" t="str">
        <f>_xlfn.SINGLE(IF(F34="","",_xlfn.XLOOKUP(F34,purchase!F:F,purchase!O:O,"")))</f>
        <v/>
      </c>
      <c r="Q34" s="83" t="str">
        <f t="shared" si="5"/>
        <v/>
      </c>
      <c r="R34" s="91" t="str">
        <f t="shared" si="6"/>
        <v/>
      </c>
    </row>
    <row r="35" spans="1:18" x14ac:dyDescent="0.35">
      <c r="A35" s="25">
        <v>31</v>
      </c>
      <c r="B35" s="26" t="str">
        <f t="shared" si="0"/>
        <v/>
      </c>
      <c r="C35" s="27"/>
      <c r="D35" s="26" t="str">
        <f>IF(F35="","",_xlfn.XLOOKUP(F35,purchase!F:F,purchase!B:B,""))</f>
        <v/>
      </c>
      <c r="E35" s="26" t="str">
        <f>IF(F35="","",_xlfn.XLOOKUP(F35,purchase!F:F,purchase!C:C,""))</f>
        <v/>
      </c>
      <c r="F35" s="4"/>
      <c r="G35" s="10" t="str">
        <f t="shared" si="1"/>
        <v/>
      </c>
      <c r="H35" s="10" t="str">
        <f>IF(F35="","",_xlfn.XLOOKUP(F35,purchase!F:F,purchase!E:E,""))</f>
        <v/>
      </c>
      <c r="I35" s="10" t="str">
        <f t="shared" si="2"/>
        <v/>
      </c>
      <c r="J35" s="10" t="str">
        <f t="shared" si="3"/>
        <v/>
      </c>
      <c r="K35" s="35" t="str">
        <f>_xlfn.SINGLE(IF(F35="","",_xlfn.XLOOKUP(F35,purchase!F:F,purchase!N:N,"")))</f>
        <v/>
      </c>
      <c r="L35" s="4"/>
      <c r="M35" s="86"/>
      <c r="N35" s="35" t="str">
        <f>IF(F35="","",
MAX(0,
_xlfn.XLOOKUP(F35,purchase!F:F,purchase!N:N,"")
-
SUMIFS(L:L,F:F,F35)))</f>
        <v/>
      </c>
      <c r="O35" s="35" t="str">
        <f t="shared" si="4"/>
        <v/>
      </c>
      <c r="P35" s="89" t="str">
        <f>_xlfn.SINGLE(IF(F35="","",_xlfn.XLOOKUP(F35,purchase!F:F,purchase!O:O,"")))</f>
        <v/>
      </c>
      <c r="Q35" s="83" t="str">
        <f t="shared" si="5"/>
        <v/>
      </c>
      <c r="R35" s="91" t="str">
        <f t="shared" si="6"/>
        <v/>
      </c>
    </row>
    <row r="36" spans="1:18" x14ac:dyDescent="0.35">
      <c r="A36" s="25">
        <v>32</v>
      </c>
      <c r="B36" s="26" t="str">
        <f t="shared" si="0"/>
        <v/>
      </c>
      <c r="C36" s="27"/>
      <c r="D36" s="26" t="str">
        <f>IF(F36="","",_xlfn.XLOOKUP(F36,purchase!F:F,purchase!B:B,""))</f>
        <v/>
      </c>
      <c r="E36" s="26" t="str">
        <f>IF(F36="","",_xlfn.XLOOKUP(F36,purchase!F:F,purchase!C:C,""))</f>
        <v/>
      </c>
      <c r="F36" s="4"/>
      <c r="G36" s="10" t="str">
        <f t="shared" si="1"/>
        <v/>
      </c>
      <c r="H36" s="10" t="str">
        <f>IF(F36="","",_xlfn.XLOOKUP(F36,purchase!F:F,purchase!E:E,""))</f>
        <v/>
      </c>
      <c r="I36" s="10" t="str">
        <f t="shared" si="2"/>
        <v/>
      </c>
      <c r="J36" s="10" t="str">
        <f t="shared" si="3"/>
        <v/>
      </c>
      <c r="K36" s="35" t="str">
        <f>_xlfn.SINGLE(IF(F36="","",_xlfn.XLOOKUP(F36,purchase!F:F,purchase!N:N,"")))</f>
        <v/>
      </c>
      <c r="L36" s="4"/>
      <c r="M36" s="86"/>
      <c r="N36" s="35" t="str">
        <f>IF(F36="","",
MAX(0,
_xlfn.XLOOKUP(F36,purchase!F:F,purchase!N:N,"")
-
SUMIFS(L:L,F:F,F36)))</f>
        <v/>
      </c>
      <c r="O36" s="35" t="str">
        <f t="shared" si="4"/>
        <v/>
      </c>
      <c r="P36" s="89" t="str">
        <f>_xlfn.SINGLE(IF(F36="","",_xlfn.XLOOKUP(F36,purchase!F:F,purchase!O:O,"")))</f>
        <v/>
      </c>
      <c r="Q36" s="83" t="str">
        <f t="shared" si="5"/>
        <v/>
      </c>
      <c r="R36" s="91" t="str">
        <f t="shared" si="6"/>
        <v/>
      </c>
    </row>
    <row r="37" spans="1:18" x14ac:dyDescent="0.35">
      <c r="A37" s="25">
        <v>33</v>
      </c>
      <c r="B37" s="26" t="str">
        <f t="shared" si="0"/>
        <v/>
      </c>
      <c r="C37" s="27"/>
      <c r="D37" s="26" t="str">
        <f>IF(F37="","",_xlfn.XLOOKUP(F37,purchase!F:F,purchase!B:B,""))</f>
        <v/>
      </c>
      <c r="E37" s="26" t="str">
        <f>IF(F37="","",_xlfn.XLOOKUP(F37,purchase!F:F,purchase!C:C,""))</f>
        <v/>
      </c>
      <c r="F37" s="4"/>
      <c r="G37" s="10" t="str">
        <f t="shared" si="1"/>
        <v/>
      </c>
      <c r="H37" s="10" t="str">
        <f>IF(F37="","",_xlfn.XLOOKUP(F37,purchase!F:F,purchase!E:E,""))</f>
        <v/>
      </c>
      <c r="I37" s="10" t="str">
        <f t="shared" si="2"/>
        <v/>
      </c>
      <c r="J37" s="10" t="str">
        <f t="shared" si="3"/>
        <v/>
      </c>
      <c r="K37" s="35" t="str">
        <f>_xlfn.SINGLE(IF(F37="","",_xlfn.XLOOKUP(F37,purchase!F:F,purchase!N:N,"")))</f>
        <v/>
      </c>
      <c r="L37" s="4"/>
      <c r="M37" s="86"/>
      <c r="N37" s="35" t="str">
        <f>IF(F37="","",
MAX(0,
_xlfn.XLOOKUP(F37,purchase!F:F,purchase!N:N,"")
-
SUMIFS(L:L,F:F,F37)))</f>
        <v/>
      </c>
      <c r="O37" s="35" t="str">
        <f t="shared" si="4"/>
        <v/>
      </c>
      <c r="P37" s="89" t="str">
        <f>_xlfn.SINGLE(IF(F37="","",_xlfn.XLOOKUP(F37,purchase!F:F,purchase!O:O,"")))</f>
        <v/>
      </c>
      <c r="Q37" s="83" t="str">
        <f t="shared" si="5"/>
        <v/>
      </c>
      <c r="R37" s="91" t="str">
        <f t="shared" si="6"/>
        <v/>
      </c>
    </row>
    <row r="38" spans="1:18" x14ac:dyDescent="0.35">
      <c r="A38" s="25">
        <v>34</v>
      </c>
      <c r="B38" s="26" t="str">
        <f t="shared" si="0"/>
        <v/>
      </c>
      <c r="C38" s="27"/>
      <c r="D38" s="26" t="str">
        <f>IF(F38="","",_xlfn.XLOOKUP(F38,purchase!F:F,purchase!B:B,""))</f>
        <v/>
      </c>
      <c r="E38" s="26" t="str">
        <f>IF(F38="","",_xlfn.XLOOKUP(F38,purchase!F:F,purchase!C:C,""))</f>
        <v/>
      </c>
      <c r="F38" s="4"/>
      <c r="G38" s="10" t="str">
        <f t="shared" si="1"/>
        <v/>
      </c>
      <c r="H38" s="10" t="str">
        <f>IF(F38="","",_xlfn.XLOOKUP(F38,purchase!F:F,purchase!E:E,""))</f>
        <v/>
      </c>
      <c r="I38" s="10" t="str">
        <f t="shared" si="2"/>
        <v/>
      </c>
      <c r="J38" s="10" t="str">
        <f t="shared" si="3"/>
        <v/>
      </c>
      <c r="K38" s="35" t="str">
        <f>_xlfn.SINGLE(IF(F38="","",_xlfn.XLOOKUP(F38,purchase!F:F,purchase!N:N,"")))</f>
        <v/>
      </c>
      <c r="L38" s="4"/>
      <c r="M38" s="86"/>
      <c r="N38" s="35" t="str">
        <f>IF(F38="","",
MAX(0,
_xlfn.XLOOKUP(F38,purchase!F:F,purchase!N:N,"")
-
SUMIFS(L:L,F:F,F38)))</f>
        <v/>
      </c>
      <c r="O38" s="35" t="str">
        <f t="shared" si="4"/>
        <v/>
      </c>
      <c r="P38" s="89" t="str">
        <f>_xlfn.SINGLE(IF(F38="","",_xlfn.XLOOKUP(F38,purchase!F:F,purchase!O:O,"")))</f>
        <v/>
      </c>
      <c r="Q38" s="83" t="str">
        <f t="shared" si="5"/>
        <v/>
      </c>
      <c r="R38" s="91" t="str">
        <f t="shared" si="6"/>
        <v/>
      </c>
    </row>
    <row r="39" spans="1:18" x14ac:dyDescent="0.35">
      <c r="A39" s="25">
        <v>35</v>
      </c>
      <c r="B39" s="26" t="str">
        <f t="shared" si="0"/>
        <v/>
      </c>
      <c r="C39" s="27"/>
      <c r="D39" s="26" t="str">
        <f>IF(F39="","",_xlfn.XLOOKUP(F39,purchase!F:F,purchase!B:B,""))</f>
        <v/>
      </c>
      <c r="E39" s="26" t="str">
        <f>IF(F39="","",_xlfn.XLOOKUP(F39,purchase!F:F,purchase!C:C,""))</f>
        <v/>
      </c>
      <c r="F39" s="4"/>
      <c r="G39" s="10" t="str">
        <f t="shared" si="1"/>
        <v/>
      </c>
      <c r="H39" s="10" t="str">
        <f>IF(F39="","",_xlfn.XLOOKUP(F39,purchase!F:F,purchase!E:E,""))</f>
        <v/>
      </c>
      <c r="I39" s="10" t="str">
        <f t="shared" si="2"/>
        <v/>
      </c>
      <c r="J39" s="10" t="str">
        <f t="shared" si="3"/>
        <v/>
      </c>
      <c r="K39" s="35" t="str">
        <f>_xlfn.SINGLE(IF(F39="","",_xlfn.XLOOKUP(F39,purchase!F:F,purchase!N:N,"")))</f>
        <v/>
      </c>
      <c r="L39" s="4"/>
      <c r="M39" s="86"/>
      <c r="N39" s="35" t="str">
        <f>IF(F39="","",
MAX(0,
_xlfn.XLOOKUP(F39,purchase!F:F,purchase!N:N,"")
-
SUMIFS(L:L,F:F,F39)))</f>
        <v/>
      </c>
      <c r="O39" s="35" t="str">
        <f t="shared" si="4"/>
        <v/>
      </c>
      <c r="P39" s="89" t="str">
        <f>_xlfn.SINGLE(IF(F39="","",_xlfn.XLOOKUP(F39,purchase!F:F,purchase!O:O,"")))</f>
        <v/>
      </c>
      <c r="Q39" s="83" t="str">
        <f t="shared" si="5"/>
        <v/>
      </c>
      <c r="R39" s="91" t="str">
        <f t="shared" si="6"/>
        <v/>
      </c>
    </row>
    <row r="40" spans="1:18" x14ac:dyDescent="0.35">
      <c r="A40" s="25">
        <v>36</v>
      </c>
      <c r="B40" s="26" t="str">
        <f t="shared" si="0"/>
        <v/>
      </c>
      <c r="C40" s="27"/>
      <c r="D40" s="26" t="str">
        <f>IF(F40="","",_xlfn.XLOOKUP(F40,purchase!F:F,purchase!B:B,""))</f>
        <v/>
      </c>
      <c r="E40" s="26" t="str">
        <f>IF(F40="","",_xlfn.XLOOKUP(F40,purchase!F:F,purchase!C:C,""))</f>
        <v/>
      </c>
      <c r="F40" s="4"/>
      <c r="G40" s="10" t="str">
        <f t="shared" si="1"/>
        <v/>
      </c>
      <c r="H40" s="10" t="str">
        <f>IF(F40="","",_xlfn.XLOOKUP(F40,purchase!F:F,purchase!E:E,""))</f>
        <v/>
      </c>
      <c r="I40" s="10" t="str">
        <f t="shared" si="2"/>
        <v/>
      </c>
      <c r="J40" s="10" t="str">
        <f t="shared" si="3"/>
        <v/>
      </c>
      <c r="K40" s="35" t="str">
        <f>_xlfn.SINGLE(IF(F40="","",_xlfn.XLOOKUP(F40,purchase!F:F,purchase!N:N,"")))</f>
        <v/>
      </c>
      <c r="L40" s="4"/>
      <c r="M40" s="86"/>
      <c r="N40" s="35" t="str">
        <f>IF(F40="","",
MAX(0,
_xlfn.XLOOKUP(F40,purchase!F:F,purchase!N:N,"")
-
SUMIFS(L:L,F:F,F40)))</f>
        <v/>
      </c>
      <c r="O40" s="35" t="str">
        <f t="shared" si="4"/>
        <v/>
      </c>
      <c r="P40" s="89" t="str">
        <f>_xlfn.SINGLE(IF(F40="","",_xlfn.XLOOKUP(F40,purchase!F:F,purchase!O:O,"")))</f>
        <v/>
      </c>
      <c r="Q40" s="83" t="str">
        <f t="shared" si="5"/>
        <v/>
      </c>
      <c r="R40" s="91" t="str">
        <f t="shared" si="6"/>
        <v/>
      </c>
    </row>
    <row r="41" spans="1:18" x14ac:dyDescent="0.35">
      <c r="A41" s="25">
        <v>37</v>
      </c>
      <c r="B41" s="26" t="str">
        <f t="shared" si="0"/>
        <v/>
      </c>
      <c r="C41" s="27"/>
      <c r="D41" s="26" t="str">
        <f>IF(F41="","",_xlfn.XLOOKUP(F41,purchase!F:F,purchase!B:B,""))</f>
        <v/>
      </c>
      <c r="E41" s="26" t="str">
        <f>IF(F41="","",_xlfn.XLOOKUP(F41,purchase!F:F,purchase!C:C,""))</f>
        <v/>
      </c>
      <c r="F41" s="4"/>
      <c r="G41" s="10" t="str">
        <f t="shared" si="1"/>
        <v/>
      </c>
      <c r="H41" s="10" t="str">
        <f>IF(F41="","",_xlfn.XLOOKUP(F41,purchase!F:F,purchase!E:E,""))</f>
        <v/>
      </c>
      <c r="I41" s="10" t="str">
        <f t="shared" si="2"/>
        <v/>
      </c>
      <c r="J41" s="10" t="str">
        <f t="shared" si="3"/>
        <v/>
      </c>
      <c r="K41" s="35" t="str">
        <f>_xlfn.SINGLE(IF(F41="","",_xlfn.XLOOKUP(F41,purchase!F:F,purchase!N:N,"")))</f>
        <v/>
      </c>
      <c r="L41" s="4"/>
      <c r="M41" s="86"/>
      <c r="N41" s="35" t="str">
        <f>IF(F41="","",
MAX(0,
_xlfn.XLOOKUP(F41,purchase!F:F,purchase!N:N,"")
-
SUMIFS(L:L,F:F,F41)))</f>
        <v/>
      </c>
      <c r="O41" s="35" t="str">
        <f t="shared" si="4"/>
        <v/>
      </c>
      <c r="P41" s="89" t="str">
        <f>_xlfn.SINGLE(IF(F41="","",_xlfn.XLOOKUP(F41,purchase!F:F,purchase!O:O,"")))</f>
        <v/>
      </c>
      <c r="Q41" s="83" t="str">
        <f t="shared" si="5"/>
        <v/>
      </c>
      <c r="R41" s="91" t="str">
        <f t="shared" si="6"/>
        <v/>
      </c>
    </row>
    <row r="42" spans="1:18" x14ac:dyDescent="0.35">
      <c r="A42" s="25">
        <v>38</v>
      </c>
      <c r="B42" s="26" t="str">
        <f t="shared" si="0"/>
        <v/>
      </c>
      <c r="C42" s="27"/>
      <c r="D42" s="26" t="str">
        <f>IF(F42="","",_xlfn.XLOOKUP(F42,purchase!F:F,purchase!B:B,""))</f>
        <v/>
      </c>
      <c r="E42" s="26" t="str">
        <f>IF(F42="","",_xlfn.XLOOKUP(F42,purchase!F:F,purchase!C:C,""))</f>
        <v/>
      </c>
      <c r="F42" s="4"/>
      <c r="G42" s="10" t="str">
        <f t="shared" si="1"/>
        <v/>
      </c>
      <c r="H42" s="10" t="str">
        <f>IF(F42="","",_xlfn.XLOOKUP(F42,purchase!F:F,purchase!E:E,""))</f>
        <v/>
      </c>
      <c r="I42" s="10" t="str">
        <f t="shared" si="2"/>
        <v/>
      </c>
      <c r="J42" s="10" t="str">
        <f t="shared" si="3"/>
        <v/>
      </c>
      <c r="K42" s="35" t="str">
        <f>_xlfn.SINGLE(IF(F42="","",_xlfn.XLOOKUP(F42,purchase!F:F,purchase!N:N,"")))</f>
        <v/>
      </c>
      <c r="L42" s="4"/>
      <c r="M42" s="86"/>
      <c r="N42" s="35" t="str">
        <f>IF(F42="","",
MAX(0,
_xlfn.XLOOKUP(F42,purchase!F:F,purchase!N:N,"")
-
SUMIFS(L:L,F:F,F42)))</f>
        <v/>
      </c>
      <c r="O42" s="35" t="str">
        <f t="shared" si="4"/>
        <v/>
      </c>
      <c r="P42" s="89" t="str">
        <f>_xlfn.SINGLE(IF(F42="","",_xlfn.XLOOKUP(F42,purchase!F:F,purchase!O:O,"")))</f>
        <v/>
      </c>
      <c r="Q42" s="83" t="str">
        <f t="shared" si="5"/>
        <v/>
      </c>
      <c r="R42" s="91" t="str">
        <f t="shared" si="6"/>
        <v/>
      </c>
    </row>
    <row r="43" spans="1:18" x14ac:dyDescent="0.35">
      <c r="A43" s="25">
        <v>39</v>
      </c>
      <c r="B43" s="26" t="str">
        <f t="shared" si="0"/>
        <v/>
      </c>
      <c r="C43" s="27"/>
      <c r="D43" s="26" t="str">
        <f>IF(F43="","",_xlfn.XLOOKUP(F43,purchase!F:F,purchase!B:B,""))</f>
        <v/>
      </c>
      <c r="E43" s="26" t="str">
        <f>IF(F43="","",_xlfn.XLOOKUP(F43,purchase!F:F,purchase!C:C,""))</f>
        <v/>
      </c>
      <c r="F43" s="4"/>
      <c r="G43" s="10" t="str">
        <f t="shared" si="1"/>
        <v/>
      </c>
      <c r="H43" s="10" t="str">
        <f>IF(F43="","",_xlfn.XLOOKUP(F43,purchase!F:F,purchase!E:E,""))</f>
        <v/>
      </c>
      <c r="I43" s="10" t="str">
        <f t="shared" si="2"/>
        <v/>
      </c>
      <c r="J43" s="10" t="str">
        <f t="shared" si="3"/>
        <v/>
      </c>
      <c r="K43" s="35" t="str">
        <f>_xlfn.SINGLE(IF(F43="","",_xlfn.XLOOKUP(F43,purchase!F:F,purchase!N:N,"")))</f>
        <v/>
      </c>
      <c r="L43" s="4"/>
      <c r="M43" s="86"/>
      <c r="N43" s="35" t="str">
        <f>IF(F43="","",
MAX(0,
_xlfn.XLOOKUP(F43,purchase!F:F,purchase!N:N,"")
-
SUMIFS(L:L,F:F,F43)))</f>
        <v/>
      </c>
      <c r="O43" s="35" t="str">
        <f t="shared" si="4"/>
        <v/>
      </c>
      <c r="P43" s="89" t="str">
        <f>_xlfn.SINGLE(IF(F43="","",_xlfn.XLOOKUP(F43,purchase!F:F,purchase!O:O,"")))</f>
        <v/>
      </c>
      <c r="Q43" s="83" t="str">
        <f t="shared" si="5"/>
        <v/>
      </c>
      <c r="R43" s="91" t="str">
        <f t="shared" si="6"/>
        <v/>
      </c>
    </row>
    <row r="44" spans="1:18" x14ac:dyDescent="0.35">
      <c r="A44" s="25">
        <v>40</v>
      </c>
      <c r="B44" s="26" t="str">
        <f t="shared" si="0"/>
        <v/>
      </c>
      <c r="C44" s="27"/>
      <c r="D44" s="26" t="str">
        <f>IF(F44="","",_xlfn.XLOOKUP(F44,purchase!F:F,purchase!B:B,""))</f>
        <v/>
      </c>
      <c r="E44" s="26" t="str">
        <f>IF(F44="","",_xlfn.XLOOKUP(F44,purchase!F:F,purchase!C:C,""))</f>
        <v/>
      </c>
      <c r="F44" s="4"/>
      <c r="G44" s="10" t="str">
        <f t="shared" si="1"/>
        <v/>
      </c>
      <c r="H44" s="10" t="str">
        <f>IF(F44="","",_xlfn.XLOOKUP(F44,purchase!F:F,purchase!E:E,""))</f>
        <v/>
      </c>
      <c r="I44" s="10" t="str">
        <f t="shared" si="2"/>
        <v/>
      </c>
      <c r="J44" s="10" t="str">
        <f t="shared" si="3"/>
        <v/>
      </c>
      <c r="K44" s="35" t="str">
        <f>_xlfn.SINGLE(IF(F44="","",_xlfn.XLOOKUP(F44,purchase!F:F,purchase!N:N,"")))</f>
        <v/>
      </c>
      <c r="L44" s="4"/>
      <c r="M44" s="86"/>
      <c r="N44" s="35" t="str">
        <f>IF(F44="","",
MAX(0,
_xlfn.XLOOKUP(F44,purchase!F:F,purchase!N:N,"")
-
SUMIFS(L:L,F:F,F44)))</f>
        <v/>
      </c>
      <c r="O44" s="35" t="str">
        <f t="shared" si="4"/>
        <v/>
      </c>
      <c r="P44" s="89" t="str">
        <f>_xlfn.SINGLE(IF(F44="","",_xlfn.XLOOKUP(F44,purchase!F:F,purchase!O:O,"")))</f>
        <v/>
      </c>
      <c r="Q44" s="83" t="str">
        <f t="shared" si="5"/>
        <v/>
      </c>
      <c r="R44" s="91" t="str">
        <f t="shared" si="6"/>
        <v/>
      </c>
    </row>
    <row r="45" spans="1:18" x14ac:dyDescent="0.35">
      <c r="A45" s="25">
        <v>41</v>
      </c>
      <c r="B45" s="26" t="str">
        <f t="shared" si="0"/>
        <v/>
      </c>
      <c r="C45" s="27"/>
      <c r="D45" s="26" t="str">
        <f>IF(F45="","",_xlfn.XLOOKUP(F45,purchase!F:F,purchase!B:B,""))</f>
        <v/>
      </c>
      <c r="E45" s="26" t="str">
        <f>IF(F45="","",_xlfn.XLOOKUP(F45,purchase!F:F,purchase!C:C,""))</f>
        <v/>
      </c>
      <c r="F45" s="4"/>
      <c r="G45" s="10" t="str">
        <f t="shared" si="1"/>
        <v/>
      </c>
      <c r="H45" s="10" t="str">
        <f>IF(F45="","",_xlfn.XLOOKUP(F45,purchase!F:F,purchase!E:E,""))</f>
        <v/>
      </c>
      <c r="I45" s="10" t="str">
        <f t="shared" si="2"/>
        <v/>
      </c>
      <c r="J45" s="10" t="str">
        <f t="shared" si="3"/>
        <v/>
      </c>
      <c r="K45" s="35" t="str">
        <f>_xlfn.SINGLE(IF(F45="","",_xlfn.XLOOKUP(F45,purchase!F:F,purchase!N:N,"")))</f>
        <v/>
      </c>
      <c r="L45" s="4"/>
      <c r="M45" s="86"/>
      <c r="N45" s="35" t="str">
        <f>IF(F45="","",
MAX(0,
_xlfn.XLOOKUP(F45,purchase!F:F,purchase!N:N,"")
-
SUMIFS(L:L,F:F,F45)))</f>
        <v/>
      </c>
      <c r="O45" s="35" t="str">
        <f t="shared" si="4"/>
        <v/>
      </c>
      <c r="P45" s="89" t="str">
        <f>_xlfn.SINGLE(IF(F45="","",_xlfn.XLOOKUP(F45,purchase!F:F,purchase!O:O,"")))</f>
        <v/>
      </c>
      <c r="Q45" s="83" t="str">
        <f t="shared" si="5"/>
        <v/>
      </c>
      <c r="R45" s="91" t="str">
        <f t="shared" si="6"/>
        <v/>
      </c>
    </row>
    <row r="46" spans="1:18" x14ac:dyDescent="0.35">
      <c r="A46" s="25">
        <v>42</v>
      </c>
      <c r="B46" s="26" t="str">
        <f t="shared" si="0"/>
        <v/>
      </c>
      <c r="C46" s="27"/>
      <c r="D46" s="26" t="str">
        <f>IF(F46="","",_xlfn.XLOOKUP(F46,purchase!F:F,purchase!B:B,""))</f>
        <v/>
      </c>
      <c r="E46" s="26" t="str">
        <f>IF(F46="","",_xlfn.XLOOKUP(F46,purchase!F:F,purchase!C:C,""))</f>
        <v/>
      </c>
      <c r="F46" s="4"/>
      <c r="G46" s="10" t="str">
        <f t="shared" si="1"/>
        <v/>
      </c>
      <c r="H46" s="10" t="str">
        <f>IF(F46="","",_xlfn.XLOOKUP(F46,purchase!F:F,purchase!E:E,""))</f>
        <v/>
      </c>
      <c r="I46" s="10" t="str">
        <f t="shared" si="2"/>
        <v/>
      </c>
      <c r="J46" s="10" t="str">
        <f t="shared" si="3"/>
        <v/>
      </c>
      <c r="K46" s="35" t="str">
        <f>_xlfn.SINGLE(IF(F46="","",_xlfn.XLOOKUP(F46,purchase!F:F,purchase!N:N,"")))</f>
        <v/>
      </c>
      <c r="L46" s="4"/>
      <c r="M46" s="86"/>
      <c r="N46" s="35" t="str">
        <f>IF(F46="","",
MAX(0,
_xlfn.XLOOKUP(F46,purchase!F:F,purchase!N:N,"")
-
SUMIFS(L:L,F:F,F46)))</f>
        <v/>
      </c>
      <c r="O46" s="35" t="str">
        <f t="shared" si="4"/>
        <v/>
      </c>
      <c r="P46" s="89" t="str">
        <f>_xlfn.SINGLE(IF(F46="","",_xlfn.XLOOKUP(F46,purchase!F:F,purchase!O:O,"")))</f>
        <v/>
      </c>
      <c r="Q46" s="83" t="str">
        <f t="shared" si="5"/>
        <v/>
      </c>
      <c r="R46" s="91" t="str">
        <f t="shared" si="6"/>
        <v/>
      </c>
    </row>
    <row r="47" spans="1:18" x14ac:dyDescent="0.35">
      <c r="A47" s="25">
        <v>43</v>
      </c>
      <c r="B47" s="26" t="str">
        <f t="shared" si="0"/>
        <v/>
      </c>
      <c r="C47" s="27"/>
      <c r="D47" s="26" t="str">
        <f>IF(F47="","",_xlfn.XLOOKUP(F47,purchase!F:F,purchase!B:B,""))</f>
        <v/>
      </c>
      <c r="E47" s="26" t="str">
        <f>IF(F47="","",_xlfn.XLOOKUP(F47,purchase!F:F,purchase!C:C,""))</f>
        <v/>
      </c>
      <c r="F47" s="4"/>
      <c r="G47" s="10" t="str">
        <f t="shared" si="1"/>
        <v/>
      </c>
      <c r="H47" s="10" t="str">
        <f>IF(F47="","",_xlfn.XLOOKUP(F47,purchase!F:F,purchase!E:E,""))</f>
        <v/>
      </c>
      <c r="I47" s="10" t="str">
        <f t="shared" si="2"/>
        <v/>
      </c>
      <c r="J47" s="10" t="str">
        <f t="shared" si="3"/>
        <v/>
      </c>
      <c r="K47" s="35" t="str">
        <f>_xlfn.SINGLE(IF(F47="","",_xlfn.XLOOKUP(F47,purchase!F:F,purchase!N:N,"")))</f>
        <v/>
      </c>
      <c r="L47" s="4"/>
      <c r="M47" s="86"/>
      <c r="N47" s="35" t="str">
        <f>IF(F47="","",
MAX(0,
_xlfn.XLOOKUP(F47,purchase!F:F,purchase!N:N,"")
-
SUMIFS(L:L,F:F,F47)))</f>
        <v/>
      </c>
      <c r="O47" s="35" t="str">
        <f t="shared" si="4"/>
        <v/>
      </c>
      <c r="P47" s="89" t="str">
        <f>_xlfn.SINGLE(IF(F47="","",_xlfn.XLOOKUP(F47,purchase!F:F,purchase!O:O,"")))</f>
        <v/>
      </c>
      <c r="Q47" s="83" t="str">
        <f t="shared" si="5"/>
        <v/>
      </c>
      <c r="R47" s="91" t="str">
        <f t="shared" si="6"/>
        <v/>
      </c>
    </row>
    <row r="48" spans="1:18" x14ac:dyDescent="0.35">
      <c r="A48" s="25">
        <v>44</v>
      </c>
      <c r="B48" s="26" t="str">
        <f t="shared" si="0"/>
        <v/>
      </c>
      <c r="C48" s="27"/>
      <c r="D48" s="26" t="str">
        <f>IF(F48="","",_xlfn.XLOOKUP(F48,purchase!F:F,purchase!B:B,""))</f>
        <v/>
      </c>
      <c r="E48" s="26" t="str">
        <f>IF(F48="","",_xlfn.XLOOKUP(F48,purchase!F:F,purchase!C:C,""))</f>
        <v/>
      </c>
      <c r="F48" s="4"/>
      <c r="G48" s="10" t="str">
        <f t="shared" si="1"/>
        <v/>
      </c>
      <c r="H48" s="10" t="str">
        <f>IF(F48="","",_xlfn.XLOOKUP(F48,purchase!F:F,purchase!E:E,""))</f>
        <v/>
      </c>
      <c r="I48" s="10" t="str">
        <f t="shared" si="2"/>
        <v/>
      </c>
      <c r="J48" s="10" t="str">
        <f t="shared" si="3"/>
        <v/>
      </c>
      <c r="K48" s="35" t="str">
        <f>_xlfn.SINGLE(IF(F48="","",_xlfn.XLOOKUP(F48,purchase!F:F,purchase!N:N,"")))</f>
        <v/>
      </c>
      <c r="L48" s="4"/>
      <c r="M48" s="86"/>
      <c r="N48" s="35" t="str">
        <f>IF(F48="","",
MAX(0,
_xlfn.XLOOKUP(F48,purchase!F:F,purchase!N:N,"")
-
SUMIFS(L:L,F:F,F48)))</f>
        <v/>
      </c>
      <c r="O48" s="35" t="str">
        <f t="shared" si="4"/>
        <v/>
      </c>
      <c r="P48" s="89" t="str">
        <f>_xlfn.SINGLE(IF(F48="","",_xlfn.XLOOKUP(F48,purchase!F:F,purchase!O:O,"")))</f>
        <v/>
      </c>
      <c r="Q48" s="83" t="str">
        <f t="shared" si="5"/>
        <v/>
      </c>
      <c r="R48" s="91" t="str">
        <f t="shared" si="6"/>
        <v/>
      </c>
    </row>
    <row r="49" spans="1:18" x14ac:dyDescent="0.35">
      <c r="A49" s="25">
        <v>45</v>
      </c>
      <c r="B49" s="26" t="str">
        <f t="shared" si="0"/>
        <v/>
      </c>
      <c r="C49" s="27"/>
      <c r="D49" s="26" t="str">
        <f>IF(F49="","",_xlfn.XLOOKUP(F49,purchase!F:F,purchase!B:B,""))</f>
        <v/>
      </c>
      <c r="E49" s="26" t="str">
        <f>IF(F49="","",_xlfn.XLOOKUP(F49,purchase!F:F,purchase!C:C,""))</f>
        <v/>
      </c>
      <c r="F49" s="4"/>
      <c r="G49" s="10" t="str">
        <f t="shared" si="1"/>
        <v/>
      </c>
      <c r="H49" s="10" t="str">
        <f>IF(F49="","",_xlfn.XLOOKUP(F49,purchase!F:F,purchase!E:E,""))</f>
        <v/>
      </c>
      <c r="I49" s="10" t="str">
        <f t="shared" si="2"/>
        <v/>
      </c>
      <c r="J49" s="10" t="str">
        <f t="shared" si="3"/>
        <v/>
      </c>
      <c r="K49" s="35" t="str">
        <f>_xlfn.SINGLE(IF(F49="","",_xlfn.XLOOKUP(F49,purchase!F:F,purchase!N:N,"")))</f>
        <v/>
      </c>
      <c r="L49" s="4"/>
      <c r="M49" s="86"/>
      <c r="N49" s="35" t="str">
        <f>IF(F49="","",
MAX(0,
_xlfn.XLOOKUP(F49,purchase!F:F,purchase!N:N,"")
-
SUMIFS(L:L,F:F,F49)))</f>
        <v/>
      </c>
      <c r="O49" s="35" t="str">
        <f t="shared" si="4"/>
        <v/>
      </c>
      <c r="P49" s="89" t="str">
        <f>_xlfn.SINGLE(IF(F49="","",_xlfn.XLOOKUP(F49,purchase!F:F,purchase!O:O,"")))</f>
        <v/>
      </c>
      <c r="Q49" s="83" t="str">
        <f t="shared" si="5"/>
        <v/>
      </c>
      <c r="R49" s="91" t="str">
        <f t="shared" si="6"/>
        <v/>
      </c>
    </row>
    <row r="50" spans="1:18" x14ac:dyDescent="0.35">
      <c r="A50" s="25">
        <v>46</v>
      </c>
      <c r="B50" s="26" t="str">
        <f t="shared" si="0"/>
        <v/>
      </c>
      <c r="C50" s="27"/>
      <c r="D50" s="26" t="str">
        <f>IF(F50="","",_xlfn.XLOOKUP(F50,purchase!F:F,purchase!B:B,""))</f>
        <v/>
      </c>
      <c r="E50" s="26" t="str">
        <f>IF(F50="","",_xlfn.XLOOKUP(F50,purchase!F:F,purchase!C:C,""))</f>
        <v/>
      </c>
      <c r="F50" s="4"/>
      <c r="G50" s="10" t="str">
        <f t="shared" si="1"/>
        <v/>
      </c>
      <c r="H50" s="10" t="str">
        <f>IF(F50="","",_xlfn.XLOOKUP(F50,purchase!F:F,purchase!E:E,""))</f>
        <v/>
      </c>
      <c r="I50" s="10" t="str">
        <f t="shared" si="2"/>
        <v/>
      </c>
      <c r="J50" s="10" t="str">
        <f t="shared" si="3"/>
        <v/>
      </c>
      <c r="K50" s="35" t="str">
        <f>_xlfn.SINGLE(IF(F50="","",_xlfn.XLOOKUP(F50,purchase!F:F,purchase!N:N,"")))</f>
        <v/>
      </c>
      <c r="L50" s="4"/>
      <c r="M50" s="86"/>
      <c r="N50" s="35" t="str">
        <f>IF(F50="","",
MAX(0,
_xlfn.XLOOKUP(F50,purchase!F:F,purchase!N:N,"")
-
SUMIFS(L:L,F:F,F50)))</f>
        <v/>
      </c>
      <c r="O50" s="35" t="str">
        <f t="shared" si="4"/>
        <v/>
      </c>
      <c r="P50" s="89" t="str">
        <f>_xlfn.SINGLE(IF(F50="","",_xlfn.XLOOKUP(F50,purchase!F:F,purchase!O:O,"")))</f>
        <v/>
      </c>
      <c r="Q50" s="83" t="str">
        <f t="shared" si="5"/>
        <v/>
      </c>
      <c r="R50" s="91" t="str">
        <f t="shared" si="6"/>
        <v/>
      </c>
    </row>
    <row r="51" spans="1:18" x14ac:dyDescent="0.35">
      <c r="A51" s="25">
        <v>47</v>
      </c>
      <c r="B51" s="26" t="str">
        <f t="shared" si="0"/>
        <v/>
      </c>
      <c r="C51" s="27"/>
      <c r="D51" s="26" t="str">
        <f>IF(F51="","",_xlfn.XLOOKUP(F51,purchase!F:F,purchase!B:B,""))</f>
        <v/>
      </c>
      <c r="E51" s="26" t="str">
        <f>IF(F51="","",_xlfn.XLOOKUP(F51,purchase!F:F,purchase!C:C,""))</f>
        <v/>
      </c>
      <c r="F51" s="4"/>
      <c r="G51" s="10" t="str">
        <f t="shared" si="1"/>
        <v/>
      </c>
      <c r="H51" s="10" t="str">
        <f>IF(F51="","",_xlfn.XLOOKUP(F51,purchase!F:F,purchase!E:E,""))</f>
        <v/>
      </c>
      <c r="I51" s="10" t="str">
        <f t="shared" si="2"/>
        <v/>
      </c>
      <c r="J51" s="10" t="str">
        <f t="shared" si="3"/>
        <v/>
      </c>
      <c r="K51" s="35" t="str">
        <f>_xlfn.SINGLE(IF(F51="","",_xlfn.XLOOKUP(F51,purchase!F:F,purchase!N:N,"")))</f>
        <v/>
      </c>
      <c r="L51" s="4"/>
      <c r="M51" s="86"/>
      <c r="N51" s="35" t="str">
        <f>IF(F51="","",
MAX(0,
_xlfn.XLOOKUP(F51,purchase!F:F,purchase!N:N,"")
-
SUMIFS(L:L,F:F,F51)))</f>
        <v/>
      </c>
      <c r="O51" s="35" t="str">
        <f t="shared" si="4"/>
        <v/>
      </c>
      <c r="P51" s="89" t="str">
        <f>_xlfn.SINGLE(IF(F51="","",_xlfn.XLOOKUP(F51,purchase!F:F,purchase!O:O,"")))</f>
        <v/>
      </c>
      <c r="Q51" s="83" t="str">
        <f t="shared" si="5"/>
        <v/>
      </c>
      <c r="R51" s="91" t="str">
        <f t="shared" si="6"/>
        <v/>
      </c>
    </row>
    <row r="52" spans="1:18" x14ac:dyDescent="0.35">
      <c r="A52" s="25">
        <v>48</v>
      </c>
      <c r="B52" s="26" t="str">
        <f t="shared" si="0"/>
        <v/>
      </c>
      <c r="C52" s="27"/>
      <c r="D52" s="26" t="str">
        <f>IF(F52="","",_xlfn.XLOOKUP(F52,purchase!F:F,purchase!B:B,""))</f>
        <v/>
      </c>
      <c r="E52" s="26" t="str">
        <f>IF(F52="","",_xlfn.XLOOKUP(F52,purchase!F:F,purchase!C:C,""))</f>
        <v/>
      </c>
      <c r="F52" s="4"/>
      <c r="G52" s="10" t="str">
        <f t="shared" si="1"/>
        <v/>
      </c>
      <c r="H52" s="10" t="str">
        <f>IF(F52="","",_xlfn.XLOOKUP(F52,purchase!F:F,purchase!E:E,""))</f>
        <v/>
      </c>
      <c r="I52" s="10" t="str">
        <f t="shared" si="2"/>
        <v/>
      </c>
      <c r="J52" s="10" t="str">
        <f t="shared" si="3"/>
        <v/>
      </c>
      <c r="K52" s="35" t="str">
        <f>_xlfn.SINGLE(IF(F52="","",_xlfn.XLOOKUP(F52,purchase!F:F,purchase!N:N,"")))</f>
        <v/>
      </c>
      <c r="L52" s="4"/>
      <c r="M52" s="86"/>
      <c r="N52" s="35" t="str">
        <f>IF(F52="","",
MAX(0,
_xlfn.XLOOKUP(F52,purchase!F:F,purchase!N:N,"")
-
SUMIFS(L:L,F:F,F52)))</f>
        <v/>
      </c>
      <c r="O52" s="35" t="str">
        <f t="shared" si="4"/>
        <v/>
      </c>
      <c r="P52" s="89" t="str">
        <f>_xlfn.SINGLE(IF(F52="","",_xlfn.XLOOKUP(F52,purchase!F:F,purchase!O:O,"")))</f>
        <v/>
      </c>
      <c r="Q52" s="83" t="str">
        <f t="shared" si="5"/>
        <v/>
      </c>
      <c r="R52" s="91" t="str">
        <f t="shared" si="6"/>
        <v/>
      </c>
    </row>
    <row r="53" spans="1:18" x14ac:dyDescent="0.35">
      <c r="A53" s="25">
        <v>49</v>
      </c>
      <c r="B53" s="26" t="str">
        <f t="shared" si="0"/>
        <v/>
      </c>
      <c r="C53" s="27"/>
      <c r="D53" s="26" t="str">
        <f>IF(F53="","",_xlfn.XLOOKUP(F53,purchase!F:F,purchase!B:B,""))</f>
        <v/>
      </c>
      <c r="E53" s="26" t="str">
        <f>IF(F53="","",_xlfn.XLOOKUP(F53,purchase!F:F,purchase!C:C,""))</f>
        <v/>
      </c>
      <c r="F53" s="4"/>
      <c r="G53" s="10" t="str">
        <f t="shared" si="1"/>
        <v/>
      </c>
      <c r="H53" s="10" t="str">
        <f>IF(F53="","",_xlfn.XLOOKUP(F53,purchase!F:F,purchase!E:E,""))</f>
        <v/>
      </c>
      <c r="I53" s="10" t="str">
        <f t="shared" si="2"/>
        <v/>
      </c>
      <c r="J53" s="10" t="str">
        <f t="shared" si="3"/>
        <v/>
      </c>
      <c r="K53" s="35" t="str">
        <f>_xlfn.SINGLE(IF(F53="","",_xlfn.XLOOKUP(F53,purchase!F:F,purchase!N:N,"")))</f>
        <v/>
      </c>
      <c r="L53" s="4"/>
      <c r="M53" s="86"/>
      <c r="N53" s="35" t="str">
        <f>IF(F53="","",
MAX(0,
_xlfn.XLOOKUP(F53,purchase!F:F,purchase!N:N,"")
-
SUMIFS(L:L,F:F,F53)))</f>
        <v/>
      </c>
      <c r="O53" s="35" t="str">
        <f t="shared" si="4"/>
        <v/>
      </c>
      <c r="P53" s="89" t="str">
        <f>_xlfn.SINGLE(IF(F53="","",_xlfn.XLOOKUP(F53,purchase!F:F,purchase!O:O,"")))</f>
        <v/>
      </c>
      <c r="Q53" s="83" t="str">
        <f t="shared" si="5"/>
        <v/>
      </c>
      <c r="R53" s="91" t="str">
        <f t="shared" si="6"/>
        <v/>
      </c>
    </row>
    <row r="54" spans="1:18" x14ac:dyDescent="0.35">
      <c r="A54" s="25">
        <v>50</v>
      </c>
      <c r="B54" s="26" t="str">
        <f t="shared" si="0"/>
        <v/>
      </c>
      <c r="C54" s="27"/>
      <c r="D54" s="26" t="str">
        <f>IF(F54="","",_xlfn.XLOOKUP(F54,purchase!F:F,purchase!B:B,""))</f>
        <v/>
      </c>
      <c r="E54" s="26" t="str">
        <f>IF(F54="","",_xlfn.XLOOKUP(F54,purchase!F:F,purchase!C:C,""))</f>
        <v/>
      </c>
      <c r="F54" s="4"/>
      <c r="G54" s="10" t="str">
        <f t="shared" si="1"/>
        <v/>
      </c>
      <c r="H54" s="10" t="str">
        <f>IF(F54="","",_xlfn.XLOOKUP(F54,purchase!F:F,purchase!E:E,""))</f>
        <v/>
      </c>
      <c r="I54" s="10" t="str">
        <f t="shared" si="2"/>
        <v/>
      </c>
      <c r="J54" s="10" t="str">
        <f t="shared" si="3"/>
        <v/>
      </c>
      <c r="K54" s="35" t="str">
        <f>_xlfn.SINGLE(IF(F54="","",_xlfn.XLOOKUP(F54,purchase!F:F,purchase!N:N,"")))</f>
        <v/>
      </c>
      <c r="L54" s="4"/>
      <c r="M54" s="86"/>
      <c r="N54" s="35" t="str">
        <f>IF(F54="","",
MAX(0,
_xlfn.XLOOKUP(F54,purchase!F:F,purchase!N:N,"")
-
SUMIFS(L:L,F:F,F54)))</f>
        <v/>
      </c>
      <c r="O54" s="35" t="str">
        <f t="shared" si="4"/>
        <v/>
      </c>
      <c r="P54" s="89" t="str">
        <f>_xlfn.SINGLE(IF(F54="","",_xlfn.XLOOKUP(F54,purchase!F:F,purchase!O:O,"")))</f>
        <v/>
      </c>
      <c r="Q54" s="83" t="str">
        <f t="shared" si="5"/>
        <v/>
      </c>
      <c r="R54" s="91" t="str">
        <f t="shared" si="6"/>
        <v/>
      </c>
    </row>
    <row r="55" spans="1:18" x14ac:dyDescent="0.35">
      <c r="A55" s="25">
        <v>51</v>
      </c>
      <c r="B55" s="26" t="str">
        <f t="shared" si="0"/>
        <v/>
      </c>
      <c r="C55" s="27"/>
      <c r="D55" s="26" t="str">
        <f>IF(F55="","",_xlfn.XLOOKUP(F55,purchase!F:F,purchase!B:B,""))</f>
        <v/>
      </c>
      <c r="E55" s="26" t="str">
        <f>IF(F55="","",_xlfn.XLOOKUP(F55,purchase!F:F,purchase!C:C,""))</f>
        <v/>
      </c>
      <c r="F55" s="4"/>
      <c r="G55" s="10" t="str">
        <f t="shared" si="1"/>
        <v/>
      </c>
      <c r="H55" s="10" t="str">
        <f>IF(F55="","",_xlfn.XLOOKUP(F55,purchase!F:F,purchase!E:E,""))</f>
        <v/>
      </c>
      <c r="I55" s="10" t="str">
        <f t="shared" si="2"/>
        <v/>
      </c>
      <c r="J55" s="10" t="str">
        <f t="shared" si="3"/>
        <v/>
      </c>
      <c r="K55" s="35" t="str">
        <f>_xlfn.SINGLE(IF(F55="","",_xlfn.XLOOKUP(F55,purchase!F:F,purchase!N:N,"")))</f>
        <v/>
      </c>
      <c r="L55" s="4"/>
      <c r="M55" s="86"/>
      <c r="N55" s="35" t="str">
        <f>IF(F55="","",
MAX(0,
_xlfn.XLOOKUP(F55,purchase!F:F,purchase!N:N,"")
-
SUMIFS(L:L,F:F,F55)))</f>
        <v/>
      </c>
      <c r="O55" s="35" t="str">
        <f t="shared" si="4"/>
        <v/>
      </c>
      <c r="P55" s="89" t="str">
        <f>_xlfn.SINGLE(IF(F55="","",_xlfn.XLOOKUP(F55,purchase!F:F,purchase!O:O,"")))</f>
        <v/>
      </c>
      <c r="Q55" s="83" t="str">
        <f t="shared" si="5"/>
        <v/>
      </c>
      <c r="R55" s="91" t="str">
        <f t="shared" si="6"/>
        <v/>
      </c>
    </row>
    <row r="56" spans="1:18" x14ac:dyDescent="0.35">
      <c r="A56" s="25">
        <v>52</v>
      </c>
      <c r="B56" s="26" t="str">
        <f t="shared" si="0"/>
        <v/>
      </c>
      <c r="C56" s="27"/>
      <c r="D56" s="26" t="str">
        <f>IF(F56="","",_xlfn.XLOOKUP(F56,purchase!F:F,purchase!B:B,""))</f>
        <v/>
      </c>
      <c r="E56" s="26" t="str">
        <f>IF(F56="","",_xlfn.XLOOKUP(F56,purchase!F:F,purchase!C:C,""))</f>
        <v/>
      </c>
      <c r="F56" s="4"/>
      <c r="G56" s="10" t="str">
        <f t="shared" si="1"/>
        <v/>
      </c>
      <c r="H56" s="10" t="str">
        <f>IF(F56="","",_xlfn.XLOOKUP(F56,purchase!F:F,purchase!E:E,""))</f>
        <v/>
      </c>
      <c r="I56" s="10" t="str">
        <f t="shared" si="2"/>
        <v/>
      </c>
      <c r="J56" s="10" t="str">
        <f t="shared" si="3"/>
        <v/>
      </c>
      <c r="K56" s="35" t="str">
        <f>_xlfn.SINGLE(IF(F56="","",_xlfn.XLOOKUP(F56,purchase!F:F,purchase!N:N,"")))</f>
        <v/>
      </c>
      <c r="L56" s="4"/>
      <c r="M56" s="86"/>
      <c r="N56" s="35" t="str">
        <f>IF(F56="","",
MAX(0,
_xlfn.XLOOKUP(F56,purchase!F:F,purchase!N:N,"")
-
SUMIFS(L:L,F:F,F56)))</f>
        <v/>
      </c>
      <c r="O56" s="35" t="str">
        <f t="shared" si="4"/>
        <v/>
      </c>
      <c r="P56" s="89" t="str">
        <f>_xlfn.SINGLE(IF(F56="","",_xlfn.XLOOKUP(F56,purchase!F:F,purchase!O:O,"")))</f>
        <v/>
      </c>
      <c r="Q56" s="83" t="str">
        <f t="shared" si="5"/>
        <v/>
      </c>
      <c r="R56" s="91" t="str">
        <f t="shared" si="6"/>
        <v/>
      </c>
    </row>
    <row r="57" spans="1:18" x14ac:dyDescent="0.35">
      <c r="A57" s="25">
        <v>53</v>
      </c>
      <c r="B57" s="26" t="str">
        <f t="shared" si="0"/>
        <v/>
      </c>
      <c r="C57" s="27"/>
      <c r="D57" s="26" t="str">
        <f>IF(F57="","",_xlfn.XLOOKUP(F57,purchase!F:F,purchase!B:B,""))</f>
        <v/>
      </c>
      <c r="E57" s="26" t="str">
        <f>IF(F57="","",_xlfn.XLOOKUP(F57,purchase!F:F,purchase!C:C,""))</f>
        <v/>
      </c>
      <c r="F57" s="4"/>
      <c r="G57" s="10" t="str">
        <f t="shared" si="1"/>
        <v/>
      </c>
      <c r="H57" s="10" t="str">
        <f>IF(F57="","",_xlfn.XLOOKUP(F57,purchase!F:F,purchase!E:E,""))</f>
        <v/>
      </c>
      <c r="I57" s="10" t="str">
        <f t="shared" si="2"/>
        <v/>
      </c>
      <c r="J57" s="10" t="str">
        <f t="shared" si="3"/>
        <v/>
      </c>
      <c r="K57" s="35" t="str">
        <f>_xlfn.SINGLE(IF(F57="","",_xlfn.XLOOKUP(F57,purchase!F:F,purchase!N:N,"")))</f>
        <v/>
      </c>
      <c r="L57" s="4"/>
      <c r="M57" s="86"/>
      <c r="N57" s="35" t="str">
        <f>IF(F57="","",
MAX(0,
_xlfn.XLOOKUP(F57,purchase!F:F,purchase!N:N,"")
-
SUMIFS(L:L,F:F,F57)))</f>
        <v/>
      </c>
      <c r="O57" s="35" t="str">
        <f t="shared" si="4"/>
        <v/>
      </c>
      <c r="P57" s="89" t="str">
        <f>_xlfn.SINGLE(IF(F57="","",_xlfn.XLOOKUP(F57,purchase!F:F,purchase!O:O,"")))</f>
        <v/>
      </c>
      <c r="Q57" s="83" t="str">
        <f t="shared" si="5"/>
        <v/>
      </c>
      <c r="R57" s="91" t="str">
        <f t="shared" si="6"/>
        <v/>
      </c>
    </row>
    <row r="58" spans="1:18" x14ac:dyDescent="0.35">
      <c r="A58" s="25">
        <v>54</v>
      </c>
      <c r="B58" s="26" t="str">
        <f t="shared" si="0"/>
        <v/>
      </c>
      <c r="C58" s="27"/>
      <c r="D58" s="26" t="str">
        <f>IF(F58="","",_xlfn.XLOOKUP(F58,purchase!F:F,purchase!B:B,""))</f>
        <v/>
      </c>
      <c r="E58" s="26" t="str">
        <f>IF(F58="","",_xlfn.XLOOKUP(F58,purchase!F:F,purchase!C:C,""))</f>
        <v/>
      </c>
      <c r="F58" s="4"/>
      <c r="G58" s="10" t="str">
        <f t="shared" si="1"/>
        <v/>
      </c>
      <c r="H58" s="10" t="str">
        <f>IF(F58="","",_xlfn.XLOOKUP(F58,purchase!F:F,purchase!E:E,""))</f>
        <v/>
      </c>
      <c r="I58" s="10" t="str">
        <f t="shared" si="2"/>
        <v/>
      </c>
      <c r="J58" s="10" t="str">
        <f t="shared" si="3"/>
        <v/>
      </c>
      <c r="K58" s="35" t="str">
        <f>_xlfn.SINGLE(IF(F58="","",_xlfn.XLOOKUP(F58,purchase!F:F,purchase!N:N,"")))</f>
        <v/>
      </c>
      <c r="L58" s="4"/>
      <c r="M58" s="86"/>
      <c r="N58" s="35" t="str">
        <f>IF(F58="","",
MAX(0,
_xlfn.XLOOKUP(F58,purchase!F:F,purchase!N:N,"")
-
SUMIFS(L:L,F:F,F58)))</f>
        <v/>
      </c>
      <c r="O58" s="35" t="str">
        <f t="shared" si="4"/>
        <v/>
      </c>
      <c r="P58" s="89" t="str">
        <f>_xlfn.SINGLE(IF(F58="","",_xlfn.XLOOKUP(F58,purchase!F:F,purchase!O:O,"")))</f>
        <v/>
      </c>
      <c r="Q58" s="83" t="str">
        <f t="shared" si="5"/>
        <v/>
      </c>
      <c r="R58" s="91" t="str">
        <f t="shared" si="6"/>
        <v/>
      </c>
    </row>
    <row r="59" spans="1:18" x14ac:dyDescent="0.35">
      <c r="A59" s="25">
        <v>55</v>
      </c>
      <c r="B59" s="26" t="str">
        <f t="shared" si="0"/>
        <v/>
      </c>
      <c r="C59" s="27"/>
      <c r="D59" s="26" t="str">
        <f>IF(F59="","",_xlfn.XLOOKUP(F59,purchase!F:F,purchase!B:B,""))</f>
        <v/>
      </c>
      <c r="E59" s="26" t="str">
        <f>IF(F59="","",_xlfn.XLOOKUP(F59,purchase!F:F,purchase!C:C,""))</f>
        <v/>
      </c>
      <c r="F59" s="4"/>
      <c r="G59" s="10" t="str">
        <f t="shared" si="1"/>
        <v/>
      </c>
      <c r="H59" s="10" t="str">
        <f>IF(F59="","",_xlfn.XLOOKUP(F59,purchase!F:F,purchase!E:E,""))</f>
        <v/>
      </c>
      <c r="I59" s="10" t="str">
        <f t="shared" si="2"/>
        <v/>
      </c>
      <c r="J59" s="10" t="str">
        <f t="shared" si="3"/>
        <v/>
      </c>
      <c r="K59" s="35" t="str">
        <f>_xlfn.SINGLE(IF(F59="","",_xlfn.XLOOKUP(F59,purchase!F:F,purchase!N:N,"")))</f>
        <v/>
      </c>
      <c r="L59" s="4"/>
      <c r="M59" s="86"/>
      <c r="N59" s="35" t="str">
        <f>IF(F59="","",
MAX(0,
_xlfn.XLOOKUP(F59,purchase!F:F,purchase!N:N,"")
-
SUMIFS(L:L,F:F,F59)))</f>
        <v/>
      </c>
      <c r="O59" s="35" t="str">
        <f t="shared" si="4"/>
        <v/>
      </c>
      <c r="P59" s="89" t="str">
        <f>_xlfn.SINGLE(IF(F59="","",_xlfn.XLOOKUP(F59,purchase!F:F,purchase!O:O,"")))</f>
        <v/>
      </c>
      <c r="Q59" s="83" t="str">
        <f t="shared" si="5"/>
        <v/>
      </c>
      <c r="R59" s="91" t="str">
        <f t="shared" si="6"/>
        <v/>
      </c>
    </row>
    <row r="60" spans="1:18" x14ac:dyDescent="0.35">
      <c r="A60" s="25">
        <v>56</v>
      </c>
      <c r="B60" s="26" t="str">
        <f t="shared" si="0"/>
        <v/>
      </c>
      <c r="C60" s="27"/>
      <c r="D60" s="26" t="str">
        <f>IF(F60="","",_xlfn.XLOOKUP(F60,purchase!F:F,purchase!B:B,""))</f>
        <v/>
      </c>
      <c r="E60" s="26" t="str">
        <f>IF(F60="","",_xlfn.XLOOKUP(F60,purchase!F:F,purchase!C:C,""))</f>
        <v/>
      </c>
      <c r="F60" s="4"/>
      <c r="G60" s="10" t="str">
        <f t="shared" si="1"/>
        <v/>
      </c>
      <c r="H60" s="10" t="str">
        <f>IF(F60="","",_xlfn.XLOOKUP(F60,purchase!F:F,purchase!E:E,""))</f>
        <v/>
      </c>
      <c r="I60" s="10" t="str">
        <f t="shared" si="2"/>
        <v/>
      </c>
      <c r="J60" s="10" t="str">
        <f t="shared" si="3"/>
        <v/>
      </c>
      <c r="K60" s="35" t="str">
        <f>_xlfn.SINGLE(IF(F60="","",_xlfn.XLOOKUP(F60,purchase!F:F,purchase!N:N,"")))</f>
        <v/>
      </c>
      <c r="L60" s="4"/>
      <c r="M60" s="86"/>
      <c r="N60" s="35" t="str">
        <f>IF(F60="","",
MAX(0,
_xlfn.XLOOKUP(F60,purchase!F:F,purchase!N:N,"")
-
SUMIFS(L:L,F:F,F60)))</f>
        <v/>
      </c>
      <c r="O60" s="35" t="str">
        <f t="shared" si="4"/>
        <v/>
      </c>
      <c r="P60" s="89" t="str">
        <f>_xlfn.SINGLE(IF(F60="","",_xlfn.XLOOKUP(F60,purchase!F:F,purchase!O:O,"")))</f>
        <v/>
      </c>
      <c r="Q60" s="83" t="str">
        <f t="shared" si="5"/>
        <v/>
      </c>
      <c r="R60" s="91" t="str">
        <f t="shared" si="6"/>
        <v/>
      </c>
    </row>
    <row r="61" spans="1:18" x14ac:dyDescent="0.35">
      <c r="A61" s="25">
        <v>57</v>
      </c>
      <c r="B61" s="26" t="str">
        <f t="shared" si="0"/>
        <v/>
      </c>
      <c r="C61" s="27"/>
      <c r="D61" s="26" t="str">
        <f>IF(F61="","",_xlfn.XLOOKUP(F61,purchase!F:F,purchase!B:B,""))</f>
        <v/>
      </c>
      <c r="E61" s="26" t="str">
        <f>IF(F61="","",_xlfn.XLOOKUP(F61,purchase!F:F,purchase!C:C,""))</f>
        <v/>
      </c>
      <c r="F61" s="4"/>
      <c r="G61" s="10" t="str">
        <f t="shared" si="1"/>
        <v/>
      </c>
      <c r="H61" s="10" t="str">
        <f>IF(F61="","",_xlfn.XLOOKUP(F61,purchase!F:F,purchase!E:E,""))</f>
        <v/>
      </c>
      <c r="I61" s="10" t="str">
        <f t="shared" si="2"/>
        <v/>
      </c>
      <c r="J61" s="10" t="str">
        <f t="shared" si="3"/>
        <v/>
      </c>
      <c r="K61" s="35" t="str">
        <f>_xlfn.SINGLE(IF(F61="","",_xlfn.XLOOKUP(F61,purchase!F:F,purchase!N:N,"")))</f>
        <v/>
      </c>
      <c r="L61" s="4"/>
      <c r="M61" s="86"/>
      <c r="N61" s="35" t="str">
        <f>IF(F61="","",
MAX(0,
_xlfn.XLOOKUP(F61,purchase!F:F,purchase!N:N,"")
-
SUMIFS(L:L,F:F,F61)))</f>
        <v/>
      </c>
      <c r="O61" s="35" t="str">
        <f t="shared" si="4"/>
        <v/>
      </c>
      <c r="P61" s="89" t="str">
        <f>_xlfn.SINGLE(IF(F61="","",_xlfn.XLOOKUP(F61,purchase!F:F,purchase!O:O,"")))</f>
        <v/>
      </c>
      <c r="Q61" s="83" t="str">
        <f t="shared" si="5"/>
        <v/>
      </c>
      <c r="R61" s="91" t="str">
        <f t="shared" si="6"/>
        <v/>
      </c>
    </row>
    <row r="62" spans="1:18" x14ac:dyDescent="0.35">
      <c r="A62" s="25">
        <v>58</v>
      </c>
      <c r="B62" s="26" t="str">
        <f t="shared" si="0"/>
        <v/>
      </c>
      <c r="C62" s="27"/>
      <c r="D62" s="26" t="str">
        <f>IF(F62="","",_xlfn.XLOOKUP(F62,purchase!F:F,purchase!B:B,""))</f>
        <v/>
      </c>
      <c r="E62" s="26" t="str">
        <f>IF(F62="","",_xlfn.XLOOKUP(F62,purchase!F:F,purchase!C:C,""))</f>
        <v/>
      </c>
      <c r="F62" s="4"/>
      <c r="G62" s="10" t="str">
        <f t="shared" si="1"/>
        <v/>
      </c>
      <c r="H62" s="10" t="str">
        <f>IF(F62="","",_xlfn.XLOOKUP(F62,purchase!F:F,purchase!E:E,""))</f>
        <v/>
      </c>
      <c r="I62" s="10" t="str">
        <f t="shared" si="2"/>
        <v/>
      </c>
      <c r="J62" s="10" t="str">
        <f t="shared" si="3"/>
        <v/>
      </c>
      <c r="K62" s="35" t="str">
        <f>_xlfn.SINGLE(IF(F62="","",_xlfn.XLOOKUP(F62,purchase!F:F,purchase!N:N,"")))</f>
        <v/>
      </c>
      <c r="L62" s="4"/>
      <c r="M62" s="86"/>
      <c r="N62" s="35" t="str">
        <f>IF(F62="","",
MAX(0,
_xlfn.XLOOKUP(F62,purchase!F:F,purchase!N:N,"")
-
SUMIFS(L:L,F:F,F62)))</f>
        <v/>
      </c>
      <c r="O62" s="35" t="str">
        <f t="shared" si="4"/>
        <v/>
      </c>
      <c r="P62" s="89" t="str">
        <f>_xlfn.SINGLE(IF(F62="","",_xlfn.XLOOKUP(F62,purchase!F:F,purchase!O:O,"")))</f>
        <v/>
      </c>
      <c r="Q62" s="83" t="str">
        <f t="shared" si="5"/>
        <v/>
      </c>
      <c r="R62" s="91" t="str">
        <f t="shared" si="6"/>
        <v/>
      </c>
    </row>
    <row r="63" spans="1:18" x14ac:dyDescent="0.35">
      <c r="A63" s="25">
        <v>59</v>
      </c>
      <c r="B63" s="26" t="str">
        <f t="shared" si="0"/>
        <v/>
      </c>
      <c r="C63" s="27"/>
      <c r="D63" s="26" t="str">
        <f>IF(F63="","",_xlfn.XLOOKUP(F63,purchase!F:F,purchase!B:B,""))</f>
        <v/>
      </c>
      <c r="E63" s="26" t="str">
        <f>IF(F63="","",_xlfn.XLOOKUP(F63,purchase!F:F,purchase!C:C,""))</f>
        <v/>
      </c>
      <c r="F63" s="4"/>
      <c r="G63" s="10" t="str">
        <f t="shared" si="1"/>
        <v/>
      </c>
      <c r="H63" s="10" t="str">
        <f>IF(F63="","",_xlfn.XLOOKUP(F63,purchase!F:F,purchase!E:E,""))</f>
        <v/>
      </c>
      <c r="I63" s="10" t="str">
        <f t="shared" si="2"/>
        <v/>
      </c>
      <c r="J63" s="10" t="str">
        <f t="shared" si="3"/>
        <v/>
      </c>
      <c r="K63" s="35" t="str">
        <f>_xlfn.SINGLE(IF(F63="","",_xlfn.XLOOKUP(F63,purchase!F:F,purchase!N:N,"")))</f>
        <v/>
      </c>
      <c r="L63" s="4"/>
      <c r="M63" s="86"/>
      <c r="N63" s="35" t="str">
        <f>IF(F63="","",
MAX(0,
_xlfn.XLOOKUP(F63,purchase!F:F,purchase!N:N,"")
-
SUMIFS(L:L,F:F,F63)))</f>
        <v/>
      </c>
      <c r="O63" s="35" t="str">
        <f t="shared" si="4"/>
        <v/>
      </c>
      <c r="P63" s="89" t="str">
        <f>_xlfn.SINGLE(IF(F63="","",_xlfn.XLOOKUP(F63,purchase!F:F,purchase!O:O,"")))</f>
        <v/>
      </c>
      <c r="Q63" s="83" t="str">
        <f t="shared" si="5"/>
        <v/>
      </c>
      <c r="R63" s="91" t="str">
        <f t="shared" si="6"/>
        <v/>
      </c>
    </row>
    <row r="64" spans="1:18" x14ac:dyDescent="0.35">
      <c r="A64" s="25">
        <v>60</v>
      </c>
      <c r="B64" s="26" t="str">
        <f t="shared" si="0"/>
        <v/>
      </c>
      <c r="C64" s="27"/>
      <c r="D64" s="26" t="str">
        <f>IF(F64="","",_xlfn.XLOOKUP(F64,purchase!F:F,purchase!B:B,""))</f>
        <v/>
      </c>
      <c r="E64" s="26" t="str">
        <f>IF(F64="","",_xlfn.XLOOKUP(F64,purchase!F:F,purchase!C:C,""))</f>
        <v/>
      </c>
      <c r="F64" s="4"/>
      <c r="G64" s="10" t="str">
        <f t="shared" si="1"/>
        <v/>
      </c>
      <c r="H64" s="10" t="str">
        <f>IF(F64="","",_xlfn.XLOOKUP(F64,purchase!F:F,purchase!E:E,""))</f>
        <v/>
      </c>
      <c r="I64" s="10" t="str">
        <f t="shared" si="2"/>
        <v/>
      </c>
      <c r="J64" s="10" t="str">
        <f t="shared" si="3"/>
        <v/>
      </c>
      <c r="K64" s="35" t="str">
        <f>_xlfn.SINGLE(IF(F64="","",_xlfn.XLOOKUP(F64,purchase!F:F,purchase!N:N,"")))</f>
        <v/>
      </c>
      <c r="L64" s="4"/>
      <c r="M64" s="86"/>
      <c r="N64" s="35" t="str">
        <f>IF(F64="","",
MAX(0,
_xlfn.XLOOKUP(F64,purchase!F:F,purchase!N:N,"")
-
SUMIFS(L:L,F:F,F64)))</f>
        <v/>
      </c>
      <c r="O64" s="35" t="str">
        <f t="shared" si="4"/>
        <v/>
      </c>
      <c r="P64" s="89" t="str">
        <f>_xlfn.SINGLE(IF(F64="","",_xlfn.XLOOKUP(F64,purchase!F:F,purchase!O:O,"")))</f>
        <v/>
      </c>
      <c r="Q64" s="83" t="str">
        <f t="shared" si="5"/>
        <v/>
      </c>
      <c r="R64" s="91" t="str">
        <f t="shared" si="6"/>
        <v/>
      </c>
    </row>
    <row r="65" spans="1:18" x14ac:dyDescent="0.35">
      <c r="A65" s="25">
        <v>61</v>
      </c>
      <c r="B65" s="26" t="str">
        <f t="shared" si="0"/>
        <v/>
      </c>
      <c r="C65" s="27"/>
      <c r="D65" s="26" t="str">
        <f>IF(F65="","",_xlfn.XLOOKUP(F65,purchase!F:F,purchase!B:B,""))</f>
        <v/>
      </c>
      <c r="E65" s="26" t="str">
        <f>IF(F65="","",_xlfn.XLOOKUP(F65,purchase!F:F,purchase!C:C,""))</f>
        <v/>
      </c>
      <c r="F65" s="4"/>
      <c r="G65" s="10" t="str">
        <f t="shared" si="1"/>
        <v/>
      </c>
      <c r="H65" s="10" t="str">
        <f>IF(F65="","",_xlfn.XLOOKUP(F65,purchase!F:F,purchase!E:E,""))</f>
        <v/>
      </c>
      <c r="I65" s="10" t="str">
        <f t="shared" si="2"/>
        <v/>
      </c>
      <c r="J65" s="10" t="str">
        <f t="shared" si="3"/>
        <v/>
      </c>
      <c r="K65" s="35" t="str">
        <f>_xlfn.SINGLE(IF(F65="","",_xlfn.XLOOKUP(F65,purchase!F:F,purchase!N:N,"")))</f>
        <v/>
      </c>
      <c r="L65" s="4"/>
      <c r="M65" s="86"/>
      <c r="N65" s="35" t="str">
        <f>IF(F65="","",
MAX(0,
_xlfn.XLOOKUP(F65,purchase!F:F,purchase!N:N,"")
-
SUMIFS(L:L,F:F,F65)))</f>
        <v/>
      </c>
      <c r="O65" s="35" t="str">
        <f t="shared" si="4"/>
        <v/>
      </c>
      <c r="P65" s="89" t="str">
        <f>_xlfn.SINGLE(IF(F65="","",_xlfn.XLOOKUP(F65,purchase!F:F,purchase!O:O,"")))</f>
        <v/>
      </c>
      <c r="Q65" s="83" t="str">
        <f t="shared" si="5"/>
        <v/>
      </c>
      <c r="R65" s="91" t="str">
        <f t="shared" si="6"/>
        <v/>
      </c>
    </row>
    <row r="66" spans="1:18" x14ac:dyDescent="0.35">
      <c r="A66" s="25">
        <v>62</v>
      </c>
      <c r="B66" s="26" t="str">
        <f t="shared" si="0"/>
        <v/>
      </c>
      <c r="C66" s="27"/>
      <c r="D66" s="26" t="str">
        <f>IF(F66="","",_xlfn.XLOOKUP(F66,purchase!F:F,purchase!B:B,""))</f>
        <v/>
      </c>
      <c r="E66" s="26" t="str">
        <f>IF(F66="","",_xlfn.XLOOKUP(F66,purchase!F:F,purchase!C:C,""))</f>
        <v/>
      </c>
      <c r="F66" s="4"/>
      <c r="G66" s="10" t="str">
        <f t="shared" si="1"/>
        <v/>
      </c>
      <c r="H66" s="10" t="str">
        <f>IF(F66="","",_xlfn.XLOOKUP(F66,purchase!F:F,purchase!E:E,""))</f>
        <v/>
      </c>
      <c r="I66" s="10" t="str">
        <f t="shared" si="2"/>
        <v/>
      </c>
      <c r="J66" s="10" t="str">
        <f t="shared" si="3"/>
        <v/>
      </c>
      <c r="K66" s="35" t="str">
        <f>_xlfn.SINGLE(IF(F66="","",_xlfn.XLOOKUP(F66,purchase!F:F,purchase!N:N,"")))</f>
        <v/>
      </c>
      <c r="L66" s="4"/>
      <c r="M66" s="86"/>
      <c r="N66" s="35" t="str">
        <f>IF(F66="","",
MAX(0,
_xlfn.XLOOKUP(F66,purchase!F:F,purchase!N:N,"")
-
SUMIFS(L:L,F:F,F66)))</f>
        <v/>
      </c>
      <c r="O66" s="35" t="str">
        <f t="shared" si="4"/>
        <v/>
      </c>
      <c r="P66" s="89" t="str">
        <f>_xlfn.SINGLE(IF(F66="","",_xlfn.XLOOKUP(F66,purchase!F:F,purchase!O:O,"")))</f>
        <v/>
      </c>
      <c r="Q66" s="83" t="str">
        <f t="shared" si="5"/>
        <v/>
      </c>
      <c r="R66" s="91" t="str">
        <f t="shared" si="6"/>
        <v/>
      </c>
    </row>
    <row r="67" spans="1:18" x14ac:dyDescent="0.35">
      <c r="A67" s="25">
        <v>63</v>
      </c>
      <c r="B67" s="26" t="str">
        <f t="shared" si="0"/>
        <v/>
      </c>
      <c r="C67" s="27"/>
      <c r="D67" s="26" t="str">
        <f>IF(F67="","",_xlfn.XLOOKUP(F67,purchase!F:F,purchase!B:B,""))</f>
        <v/>
      </c>
      <c r="E67" s="26" t="str">
        <f>IF(F67="","",_xlfn.XLOOKUP(F67,purchase!F:F,purchase!C:C,""))</f>
        <v/>
      </c>
      <c r="F67" s="4"/>
      <c r="G67" s="10" t="str">
        <f t="shared" si="1"/>
        <v/>
      </c>
      <c r="H67" s="10" t="str">
        <f>IF(F67="","",_xlfn.XLOOKUP(F67,purchase!F:F,purchase!E:E,""))</f>
        <v/>
      </c>
      <c r="I67" s="10" t="str">
        <f t="shared" si="2"/>
        <v/>
      </c>
      <c r="J67" s="10" t="str">
        <f t="shared" si="3"/>
        <v/>
      </c>
      <c r="K67" s="35" t="str">
        <f>_xlfn.SINGLE(IF(F67="","",_xlfn.XLOOKUP(F67,purchase!F:F,purchase!N:N,"")))</f>
        <v/>
      </c>
      <c r="L67" s="4"/>
      <c r="M67" s="86"/>
      <c r="N67" s="35" t="str">
        <f>IF(F67="","",
MAX(0,
_xlfn.XLOOKUP(F67,purchase!F:F,purchase!N:N,"")
-
SUMIFS(L:L,F:F,F67)))</f>
        <v/>
      </c>
      <c r="O67" s="35" t="str">
        <f t="shared" si="4"/>
        <v/>
      </c>
      <c r="P67" s="89" t="str">
        <f>_xlfn.SINGLE(IF(F67="","",_xlfn.XLOOKUP(F67,purchase!F:F,purchase!O:O,"")))</f>
        <v/>
      </c>
      <c r="Q67" s="83" t="str">
        <f t="shared" si="5"/>
        <v/>
      </c>
      <c r="R67" s="91" t="str">
        <f t="shared" si="6"/>
        <v/>
      </c>
    </row>
    <row r="68" spans="1:18" x14ac:dyDescent="0.35">
      <c r="A68" s="25">
        <v>64</v>
      </c>
      <c r="B68" s="26" t="str">
        <f t="shared" si="0"/>
        <v/>
      </c>
      <c r="C68" s="27"/>
      <c r="D68" s="26" t="str">
        <f>IF(F68="","",_xlfn.XLOOKUP(F68,purchase!F:F,purchase!B:B,""))</f>
        <v/>
      </c>
      <c r="E68" s="26" t="str">
        <f>IF(F68="","",_xlfn.XLOOKUP(F68,purchase!F:F,purchase!C:C,""))</f>
        <v/>
      </c>
      <c r="F68" s="4"/>
      <c r="G68" s="10" t="str">
        <f t="shared" si="1"/>
        <v/>
      </c>
      <c r="H68" s="10" t="str">
        <f>IF(F68="","",_xlfn.XLOOKUP(F68,purchase!F:F,purchase!E:E,""))</f>
        <v/>
      </c>
      <c r="I68" s="10" t="str">
        <f t="shared" si="2"/>
        <v/>
      </c>
      <c r="J68" s="10" t="str">
        <f t="shared" si="3"/>
        <v/>
      </c>
      <c r="K68" s="35" t="str">
        <f>_xlfn.SINGLE(IF(F68="","",_xlfn.XLOOKUP(F68,purchase!F:F,purchase!N:N,"")))</f>
        <v/>
      </c>
      <c r="L68" s="4"/>
      <c r="M68" s="86"/>
      <c r="N68" s="35" t="str">
        <f>IF(F68="","",
MAX(0,
_xlfn.XLOOKUP(F68,purchase!F:F,purchase!N:N,"")
-
SUMIFS(L:L,F:F,F68)))</f>
        <v/>
      </c>
      <c r="O68" s="35" t="str">
        <f t="shared" si="4"/>
        <v/>
      </c>
      <c r="P68" s="89" t="str">
        <f>_xlfn.SINGLE(IF(F68="","",_xlfn.XLOOKUP(F68,purchase!F:F,purchase!O:O,"")))</f>
        <v/>
      </c>
      <c r="Q68" s="83" t="str">
        <f t="shared" si="5"/>
        <v/>
      </c>
      <c r="R68" s="91" t="str">
        <f t="shared" si="6"/>
        <v/>
      </c>
    </row>
    <row r="69" spans="1:18" x14ac:dyDescent="0.35">
      <c r="A69" s="25">
        <v>65</v>
      </c>
      <c r="B69" s="26" t="str">
        <f t="shared" ref="B69:B132" si="7">IF(OR(C69="",F69=""),"",
"PRD-" &amp;
TEXT(DAY(C69),"00") &amp;
CHOOSE(MONTH(C69),"A","B","C","D","E","F","G","H","I","J","K","L") &amp;
TEXT(YEAR(C69),"00") &amp;
"-" &amp;
RIGHT(F69,4))</f>
        <v/>
      </c>
      <c r="C69" s="27"/>
      <c r="D69" s="26" t="str">
        <f>IF(F69="","",_xlfn.XLOOKUP(F69,purchase!F:F,purchase!B:B,""))</f>
        <v/>
      </c>
      <c r="E69" s="26" t="str">
        <f>IF(F69="","",_xlfn.XLOOKUP(F69,purchase!F:F,purchase!C:C,""))</f>
        <v/>
      </c>
      <c r="F69" s="4"/>
      <c r="G69" s="10" t="str">
        <f t="shared" ref="G69:G132" si="8">IF(H69="NRFC","Natural Rubber Field Coagulam","")</f>
        <v/>
      </c>
      <c r="H69" s="10" t="str">
        <f>IF(F69="","",_xlfn.XLOOKUP(F69,purchase!F:F,purchase!E:E,""))</f>
        <v/>
      </c>
      <c r="I69" s="10" t="str">
        <f t="shared" ref="I69:I132" si="9">IF(J69="ISNR20","Natural Rubber-TSNR (ISNR-20)","")</f>
        <v/>
      </c>
      <c r="J69" s="10" t="str">
        <f t="shared" ref="J69:J132" si="10">IF(H69="NRFC","ISNR20","")</f>
        <v/>
      </c>
      <c r="K69" s="35" t="str">
        <f>_xlfn.SINGLE(IF(F69="","",_xlfn.XLOOKUP(F69,purchase!F:F,purchase!N:N,"")))</f>
        <v/>
      </c>
      <c r="L69" s="4"/>
      <c r="M69" s="86"/>
      <c r="N69" s="35" t="str">
        <f>IF(F69="","",
MAX(0,
_xlfn.XLOOKUP(F69,purchase!F:F,purchase!N:N,"")
-
SUMIFS(L:L,F:F,F69)))</f>
        <v/>
      </c>
      <c r="O69" s="35" t="str">
        <f t="shared" ref="O69:O132" si="11">IF(OR(L69="",M69=""),"",L69-M69)</f>
        <v/>
      </c>
      <c r="P69" s="89" t="str">
        <f>_xlfn.SINGLE(IF(F69="","",_xlfn.XLOOKUP(F69,purchase!F:F,purchase!O:O,"")))</f>
        <v/>
      </c>
      <c r="Q69" s="83" t="str">
        <f t="shared" ref="Q69:Q132" si="12">IF(OR(L69="",M69=""),"",M69/L69)</f>
        <v/>
      </c>
      <c r="R69" s="91" t="str">
        <f t="shared" ref="R69:R132" si="13">IF(OR(P69="",Q69=""),"",Q69-P69)</f>
        <v/>
      </c>
    </row>
    <row r="70" spans="1:18" x14ac:dyDescent="0.35">
      <c r="A70" s="25">
        <v>66</v>
      </c>
      <c r="B70" s="26" t="str">
        <f t="shared" si="7"/>
        <v/>
      </c>
      <c r="C70" s="27"/>
      <c r="D70" s="26" t="str">
        <f>IF(F70="","",_xlfn.XLOOKUP(F70,purchase!F:F,purchase!B:B,""))</f>
        <v/>
      </c>
      <c r="E70" s="26" t="str">
        <f>IF(F70="","",_xlfn.XLOOKUP(F70,purchase!F:F,purchase!C:C,""))</f>
        <v/>
      </c>
      <c r="F70" s="4"/>
      <c r="G70" s="10" t="str">
        <f t="shared" si="8"/>
        <v/>
      </c>
      <c r="H70" s="10" t="str">
        <f>IF(F70="","",_xlfn.XLOOKUP(F70,purchase!F:F,purchase!E:E,""))</f>
        <v/>
      </c>
      <c r="I70" s="10" t="str">
        <f t="shared" si="9"/>
        <v/>
      </c>
      <c r="J70" s="10" t="str">
        <f t="shared" si="10"/>
        <v/>
      </c>
      <c r="K70" s="35" t="str">
        <f>_xlfn.SINGLE(IF(F70="","",_xlfn.XLOOKUP(F70,purchase!F:F,purchase!N:N,"")))</f>
        <v/>
      </c>
      <c r="L70" s="4"/>
      <c r="M70" s="86"/>
      <c r="N70" s="35" t="str">
        <f>IF(F70="","",
MAX(0,
_xlfn.XLOOKUP(F70,purchase!F:F,purchase!N:N,"")
-
SUMIFS(L:L,F:F,F70)))</f>
        <v/>
      </c>
      <c r="O70" s="35" t="str">
        <f t="shared" si="11"/>
        <v/>
      </c>
      <c r="P70" s="89" t="str">
        <f>_xlfn.SINGLE(IF(F70="","",_xlfn.XLOOKUP(F70,purchase!F:F,purchase!O:O,"")))</f>
        <v/>
      </c>
      <c r="Q70" s="83" t="str">
        <f t="shared" si="12"/>
        <v/>
      </c>
      <c r="R70" s="91" t="str">
        <f t="shared" si="13"/>
        <v/>
      </c>
    </row>
    <row r="71" spans="1:18" x14ac:dyDescent="0.35">
      <c r="A71" s="25">
        <v>67</v>
      </c>
      <c r="B71" s="26" t="str">
        <f t="shared" si="7"/>
        <v/>
      </c>
      <c r="C71" s="27"/>
      <c r="D71" s="26" t="str">
        <f>IF(F71="","",_xlfn.XLOOKUP(F71,purchase!F:F,purchase!B:B,""))</f>
        <v/>
      </c>
      <c r="E71" s="26" t="str">
        <f>IF(F71="","",_xlfn.XLOOKUP(F71,purchase!F:F,purchase!C:C,""))</f>
        <v/>
      </c>
      <c r="F71" s="4"/>
      <c r="G71" s="10" t="str">
        <f t="shared" si="8"/>
        <v/>
      </c>
      <c r="H71" s="10" t="str">
        <f>IF(F71="","",_xlfn.XLOOKUP(F71,purchase!F:F,purchase!E:E,""))</f>
        <v/>
      </c>
      <c r="I71" s="10" t="str">
        <f t="shared" si="9"/>
        <v/>
      </c>
      <c r="J71" s="10" t="str">
        <f t="shared" si="10"/>
        <v/>
      </c>
      <c r="K71" s="35" t="str">
        <f>_xlfn.SINGLE(IF(F71="","",_xlfn.XLOOKUP(F71,purchase!F:F,purchase!N:N,"")))</f>
        <v/>
      </c>
      <c r="L71" s="4"/>
      <c r="M71" s="86"/>
      <c r="N71" s="35" t="str">
        <f>IF(F71="","",
MAX(0,
_xlfn.XLOOKUP(F71,purchase!F:F,purchase!N:N,"")
-
SUMIFS(L:L,F:F,F71)))</f>
        <v/>
      </c>
      <c r="O71" s="35" t="str">
        <f t="shared" si="11"/>
        <v/>
      </c>
      <c r="P71" s="89" t="str">
        <f>_xlfn.SINGLE(IF(F71="","",_xlfn.XLOOKUP(F71,purchase!F:F,purchase!O:O,"")))</f>
        <v/>
      </c>
      <c r="Q71" s="83" t="str">
        <f t="shared" si="12"/>
        <v/>
      </c>
      <c r="R71" s="91" t="str">
        <f t="shared" si="13"/>
        <v/>
      </c>
    </row>
    <row r="72" spans="1:18" x14ac:dyDescent="0.35">
      <c r="A72" s="25">
        <v>68</v>
      </c>
      <c r="B72" s="26" t="str">
        <f t="shared" si="7"/>
        <v/>
      </c>
      <c r="C72" s="27"/>
      <c r="D72" s="26" t="str">
        <f>IF(F72="","",_xlfn.XLOOKUP(F72,purchase!F:F,purchase!B:B,""))</f>
        <v/>
      </c>
      <c r="E72" s="26" t="str">
        <f>IF(F72="","",_xlfn.XLOOKUP(F72,purchase!F:F,purchase!C:C,""))</f>
        <v/>
      </c>
      <c r="F72" s="4"/>
      <c r="G72" s="10" t="str">
        <f t="shared" si="8"/>
        <v/>
      </c>
      <c r="H72" s="10" t="str">
        <f>IF(F72="","",_xlfn.XLOOKUP(F72,purchase!F:F,purchase!E:E,""))</f>
        <v/>
      </c>
      <c r="I72" s="10" t="str">
        <f t="shared" si="9"/>
        <v/>
      </c>
      <c r="J72" s="10" t="str">
        <f t="shared" si="10"/>
        <v/>
      </c>
      <c r="K72" s="35" t="str">
        <f>_xlfn.SINGLE(IF(F72="","",_xlfn.XLOOKUP(F72,purchase!F:F,purchase!N:N,"")))</f>
        <v/>
      </c>
      <c r="L72" s="4"/>
      <c r="M72" s="86"/>
      <c r="N72" s="35" t="str">
        <f>IF(F72="","",
MAX(0,
_xlfn.XLOOKUP(F72,purchase!F:F,purchase!N:N,"")
-
SUMIFS(L:L,F:F,F72)))</f>
        <v/>
      </c>
      <c r="O72" s="35" t="str">
        <f t="shared" si="11"/>
        <v/>
      </c>
      <c r="P72" s="89" t="str">
        <f>_xlfn.SINGLE(IF(F72="","",_xlfn.XLOOKUP(F72,purchase!F:F,purchase!O:O,"")))</f>
        <v/>
      </c>
      <c r="Q72" s="83" t="str">
        <f t="shared" si="12"/>
        <v/>
      </c>
      <c r="R72" s="91" t="str">
        <f t="shared" si="13"/>
        <v/>
      </c>
    </row>
    <row r="73" spans="1:18" x14ac:dyDescent="0.35">
      <c r="A73" s="25">
        <v>69</v>
      </c>
      <c r="B73" s="26" t="str">
        <f t="shared" si="7"/>
        <v/>
      </c>
      <c r="C73" s="27"/>
      <c r="D73" s="26" t="str">
        <f>IF(F73="","",_xlfn.XLOOKUP(F73,purchase!F:F,purchase!B:B,""))</f>
        <v/>
      </c>
      <c r="E73" s="26" t="str">
        <f>IF(F73="","",_xlfn.XLOOKUP(F73,purchase!F:F,purchase!C:C,""))</f>
        <v/>
      </c>
      <c r="F73" s="4"/>
      <c r="G73" s="10" t="str">
        <f t="shared" si="8"/>
        <v/>
      </c>
      <c r="H73" s="10" t="str">
        <f>IF(F73="","",_xlfn.XLOOKUP(F73,purchase!F:F,purchase!E:E,""))</f>
        <v/>
      </c>
      <c r="I73" s="10" t="str">
        <f t="shared" si="9"/>
        <v/>
      </c>
      <c r="J73" s="10" t="str">
        <f t="shared" si="10"/>
        <v/>
      </c>
      <c r="K73" s="35" t="str">
        <f>_xlfn.SINGLE(IF(F73="","",_xlfn.XLOOKUP(F73,purchase!F:F,purchase!N:N,"")))</f>
        <v/>
      </c>
      <c r="L73" s="4"/>
      <c r="M73" s="86"/>
      <c r="N73" s="35" t="str">
        <f>IF(F73="","",
MAX(0,
_xlfn.XLOOKUP(F73,purchase!F:F,purchase!N:N,"")
-
SUMIFS(L:L,F:F,F73)))</f>
        <v/>
      </c>
      <c r="O73" s="35" t="str">
        <f t="shared" si="11"/>
        <v/>
      </c>
      <c r="P73" s="89" t="str">
        <f>_xlfn.SINGLE(IF(F73="","",_xlfn.XLOOKUP(F73,purchase!F:F,purchase!O:O,"")))</f>
        <v/>
      </c>
      <c r="Q73" s="83" t="str">
        <f t="shared" si="12"/>
        <v/>
      </c>
      <c r="R73" s="91" t="str">
        <f t="shared" si="13"/>
        <v/>
      </c>
    </row>
    <row r="74" spans="1:18" x14ac:dyDescent="0.35">
      <c r="A74" s="25">
        <v>70</v>
      </c>
      <c r="B74" s="26" t="str">
        <f t="shared" si="7"/>
        <v/>
      </c>
      <c r="C74" s="27"/>
      <c r="D74" s="26" t="str">
        <f>IF(F74="","",_xlfn.XLOOKUP(F74,purchase!F:F,purchase!B:B,""))</f>
        <v/>
      </c>
      <c r="E74" s="26" t="str">
        <f>IF(F74="","",_xlfn.XLOOKUP(F74,purchase!F:F,purchase!C:C,""))</f>
        <v/>
      </c>
      <c r="F74" s="4"/>
      <c r="G74" s="10" t="str">
        <f t="shared" si="8"/>
        <v/>
      </c>
      <c r="H74" s="10" t="str">
        <f>IF(F74="","",_xlfn.XLOOKUP(F74,purchase!F:F,purchase!E:E,""))</f>
        <v/>
      </c>
      <c r="I74" s="10" t="str">
        <f t="shared" si="9"/>
        <v/>
      </c>
      <c r="J74" s="10" t="str">
        <f t="shared" si="10"/>
        <v/>
      </c>
      <c r="K74" s="35" t="str">
        <f>_xlfn.SINGLE(IF(F74="","",_xlfn.XLOOKUP(F74,purchase!F:F,purchase!N:N,"")))</f>
        <v/>
      </c>
      <c r="L74" s="4"/>
      <c r="M74" s="86"/>
      <c r="N74" s="35" t="str">
        <f>IF(F74="","",
MAX(0,
_xlfn.XLOOKUP(F74,purchase!F:F,purchase!N:N,"")
-
SUMIFS(L:L,F:F,F74)))</f>
        <v/>
      </c>
      <c r="O74" s="35" t="str">
        <f t="shared" si="11"/>
        <v/>
      </c>
      <c r="P74" s="89" t="str">
        <f>_xlfn.SINGLE(IF(F74="","",_xlfn.XLOOKUP(F74,purchase!F:F,purchase!O:O,"")))</f>
        <v/>
      </c>
      <c r="Q74" s="83" t="str">
        <f t="shared" si="12"/>
        <v/>
      </c>
      <c r="R74" s="91" t="str">
        <f t="shared" si="13"/>
        <v/>
      </c>
    </row>
    <row r="75" spans="1:18" x14ac:dyDescent="0.35">
      <c r="A75" s="25">
        <v>71</v>
      </c>
      <c r="B75" s="26" t="str">
        <f t="shared" si="7"/>
        <v/>
      </c>
      <c r="C75" s="27"/>
      <c r="D75" s="26" t="str">
        <f>IF(F75="","",_xlfn.XLOOKUP(F75,purchase!F:F,purchase!B:B,""))</f>
        <v/>
      </c>
      <c r="E75" s="26" t="str">
        <f>IF(F75="","",_xlfn.XLOOKUP(F75,purchase!F:F,purchase!C:C,""))</f>
        <v/>
      </c>
      <c r="F75" s="4"/>
      <c r="G75" s="10" t="str">
        <f t="shared" si="8"/>
        <v/>
      </c>
      <c r="H75" s="10" t="str">
        <f>IF(F75="","",_xlfn.XLOOKUP(F75,purchase!F:F,purchase!E:E,""))</f>
        <v/>
      </c>
      <c r="I75" s="10" t="str">
        <f t="shared" si="9"/>
        <v/>
      </c>
      <c r="J75" s="10" t="str">
        <f t="shared" si="10"/>
        <v/>
      </c>
      <c r="K75" s="35" t="str">
        <f>_xlfn.SINGLE(IF(F75="","",_xlfn.XLOOKUP(F75,purchase!F:F,purchase!N:N,"")))</f>
        <v/>
      </c>
      <c r="L75" s="4"/>
      <c r="M75" s="86"/>
      <c r="N75" s="35" t="str">
        <f>IF(F75="","",
MAX(0,
_xlfn.XLOOKUP(F75,purchase!F:F,purchase!N:N,"")
-
SUMIFS(L:L,F:F,F75)))</f>
        <v/>
      </c>
      <c r="O75" s="35" t="str">
        <f t="shared" si="11"/>
        <v/>
      </c>
      <c r="P75" s="89" t="str">
        <f>_xlfn.SINGLE(IF(F75="","",_xlfn.XLOOKUP(F75,purchase!F:F,purchase!O:O,"")))</f>
        <v/>
      </c>
      <c r="Q75" s="83" t="str">
        <f t="shared" si="12"/>
        <v/>
      </c>
      <c r="R75" s="91" t="str">
        <f t="shared" si="13"/>
        <v/>
      </c>
    </row>
    <row r="76" spans="1:18" x14ac:dyDescent="0.35">
      <c r="A76" s="25">
        <v>72</v>
      </c>
      <c r="B76" s="26" t="str">
        <f t="shared" si="7"/>
        <v/>
      </c>
      <c r="C76" s="27"/>
      <c r="D76" s="26" t="str">
        <f>IF(F76="","",_xlfn.XLOOKUP(F76,purchase!F:F,purchase!B:B,""))</f>
        <v/>
      </c>
      <c r="E76" s="26" t="str">
        <f>IF(F76="","",_xlfn.XLOOKUP(F76,purchase!F:F,purchase!C:C,""))</f>
        <v/>
      </c>
      <c r="F76" s="4"/>
      <c r="G76" s="10" t="str">
        <f t="shared" si="8"/>
        <v/>
      </c>
      <c r="H76" s="10" t="str">
        <f>IF(F76="","",_xlfn.XLOOKUP(F76,purchase!F:F,purchase!E:E,""))</f>
        <v/>
      </c>
      <c r="I76" s="10" t="str">
        <f t="shared" si="9"/>
        <v/>
      </c>
      <c r="J76" s="10" t="str">
        <f t="shared" si="10"/>
        <v/>
      </c>
      <c r="K76" s="35" t="str">
        <f>_xlfn.SINGLE(IF(F76="","",_xlfn.XLOOKUP(F76,purchase!F:F,purchase!N:N,"")))</f>
        <v/>
      </c>
      <c r="L76" s="4"/>
      <c r="M76" s="86"/>
      <c r="N76" s="35" t="str">
        <f>IF(F76="","",
MAX(0,
_xlfn.XLOOKUP(F76,purchase!F:F,purchase!N:N,"")
-
SUMIFS(L:L,F:F,F76)))</f>
        <v/>
      </c>
      <c r="O76" s="35" t="str">
        <f t="shared" si="11"/>
        <v/>
      </c>
      <c r="P76" s="89" t="str">
        <f>_xlfn.SINGLE(IF(F76="","",_xlfn.XLOOKUP(F76,purchase!F:F,purchase!O:O,"")))</f>
        <v/>
      </c>
      <c r="Q76" s="83" t="str">
        <f t="shared" si="12"/>
        <v/>
      </c>
      <c r="R76" s="91" t="str">
        <f t="shared" si="13"/>
        <v/>
      </c>
    </row>
    <row r="77" spans="1:18" x14ac:dyDescent="0.35">
      <c r="A77" s="25">
        <v>73</v>
      </c>
      <c r="B77" s="26" t="str">
        <f t="shared" si="7"/>
        <v/>
      </c>
      <c r="C77" s="27"/>
      <c r="D77" s="26" t="str">
        <f>IF(F77="","",_xlfn.XLOOKUP(F77,purchase!F:F,purchase!B:B,""))</f>
        <v/>
      </c>
      <c r="E77" s="26" t="str">
        <f>IF(F77="","",_xlfn.XLOOKUP(F77,purchase!F:F,purchase!C:C,""))</f>
        <v/>
      </c>
      <c r="F77" s="4"/>
      <c r="G77" s="10" t="str">
        <f t="shared" si="8"/>
        <v/>
      </c>
      <c r="H77" s="10" t="str">
        <f>IF(F77="","",_xlfn.XLOOKUP(F77,purchase!F:F,purchase!E:E,""))</f>
        <v/>
      </c>
      <c r="I77" s="10" t="str">
        <f t="shared" si="9"/>
        <v/>
      </c>
      <c r="J77" s="10" t="str">
        <f t="shared" si="10"/>
        <v/>
      </c>
      <c r="K77" s="35" t="str">
        <f>_xlfn.SINGLE(IF(F77="","",_xlfn.XLOOKUP(F77,purchase!F:F,purchase!N:N,"")))</f>
        <v/>
      </c>
      <c r="L77" s="4"/>
      <c r="M77" s="86"/>
      <c r="N77" s="35" t="str">
        <f>IF(F77="","",
MAX(0,
_xlfn.XLOOKUP(F77,purchase!F:F,purchase!N:N,"")
-
SUMIFS(L:L,F:F,F77)))</f>
        <v/>
      </c>
      <c r="O77" s="35" t="str">
        <f t="shared" si="11"/>
        <v/>
      </c>
      <c r="P77" s="89" t="str">
        <f>_xlfn.SINGLE(IF(F77="","",_xlfn.XLOOKUP(F77,purchase!F:F,purchase!O:O,"")))</f>
        <v/>
      </c>
      <c r="Q77" s="83" t="str">
        <f t="shared" si="12"/>
        <v/>
      </c>
      <c r="R77" s="91" t="str">
        <f t="shared" si="13"/>
        <v/>
      </c>
    </row>
    <row r="78" spans="1:18" x14ac:dyDescent="0.35">
      <c r="A78" s="25">
        <v>74</v>
      </c>
      <c r="B78" s="26" t="str">
        <f t="shared" si="7"/>
        <v/>
      </c>
      <c r="C78" s="27"/>
      <c r="D78" s="26" t="str">
        <f>IF(F78="","",_xlfn.XLOOKUP(F78,purchase!F:F,purchase!B:B,""))</f>
        <v/>
      </c>
      <c r="E78" s="26" t="str">
        <f>IF(F78="","",_xlfn.XLOOKUP(F78,purchase!F:F,purchase!C:C,""))</f>
        <v/>
      </c>
      <c r="F78" s="4"/>
      <c r="G78" s="10" t="str">
        <f t="shared" si="8"/>
        <v/>
      </c>
      <c r="H78" s="10" t="str">
        <f>IF(F78="","",_xlfn.XLOOKUP(F78,purchase!F:F,purchase!E:E,""))</f>
        <v/>
      </c>
      <c r="I78" s="10" t="str">
        <f t="shared" si="9"/>
        <v/>
      </c>
      <c r="J78" s="10" t="str">
        <f t="shared" si="10"/>
        <v/>
      </c>
      <c r="K78" s="35" t="str">
        <f>_xlfn.SINGLE(IF(F78="","",_xlfn.XLOOKUP(F78,purchase!F:F,purchase!N:N,"")))</f>
        <v/>
      </c>
      <c r="L78" s="4"/>
      <c r="M78" s="86"/>
      <c r="N78" s="35" t="str">
        <f>IF(F78="","",
MAX(0,
_xlfn.XLOOKUP(F78,purchase!F:F,purchase!N:N,"")
-
SUMIFS(L:L,F:F,F78)))</f>
        <v/>
      </c>
      <c r="O78" s="35" t="str">
        <f t="shared" si="11"/>
        <v/>
      </c>
      <c r="P78" s="89" t="str">
        <f>_xlfn.SINGLE(IF(F78="","",_xlfn.XLOOKUP(F78,purchase!F:F,purchase!O:O,"")))</f>
        <v/>
      </c>
      <c r="Q78" s="83" t="str">
        <f t="shared" si="12"/>
        <v/>
      </c>
      <c r="R78" s="91" t="str">
        <f t="shared" si="13"/>
        <v/>
      </c>
    </row>
    <row r="79" spans="1:18" x14ac:dyDescent="0.35">
      <c r="A79" s="25">
        <v>75</v>
      </c>
      <c r="B79" s="26" t="str">
        <f t="shared" si="7"/>
        <v/>
      </c>
      <c r="C79" s="27"/>
      <c r="D79" s="26" t="str">
        <f>IF(F79="","",_xlfn.XLOOKUP(F79,purchase!F:F,purchase!B:B,""))</f>
        <v/>
      </c>
      <c r="E79" s="26" t="str">
        <f>IF(F79="","",_xlfn.XLOOKUP(F79,purchase!F:F,purchase!C:C,""))</f>
        <v/>
      </c>
      <c r="F79" s="4"/>
      <c r="G79" s="10" t="str">
        <f t="shared" si="8"/>
        <v/>
      </c>
      <c r="H79" s="10" t="str">
        <f>IF(F79="","",_xlfn.XLOOKUP(F79,purchase!F:F,purchase!E:E,""))</f>
        <v/>
      </c>
      <c r="I79" s="10" t="str">
        <f t="shared" si="9"/>
        <v/>
      </c>
      <c r="J79" s="10" t="str">
        <f t="shared" si="10"/>
        <v/>
      </c>
      <c r="K79" s="35" t="str">
        <f>_xlfn.SINGLE(IF(F79="","",_xlfn.XLOOKUP(F79,purchase!F:F,purchase!N:N,"")))</f>
        <v/>
      </c>
      <c r="L79" s="4"/>
      <c r="M79" s="86"/>
      <c r="N79" s="35" t="str">
        <f>IF(F79="","",
MAX(0,
_xlfn.XLOOKUP(F79,purchase!F:F,purchase!N:N,"")
-
SUMIFS(L:L,F:F,F79)))</f>
        <v/>
      </c>
      <c r="O79" s="35" t="str">
        <f t="shared" si="11"/>
        <v/>
      </c>
      <c r="P79" s="89" t="str">
        <f>_xlfn.SINGLE(IF(F79="","",_xlfn.XLOOKUP(F79,purchase!F:F,purchase!O:O,"")))</f>
        <v/>
      </c>
      <c r="Q79" s="83" t="str">
        <f t="shared" si="12"/>
        <v/>
      </c>
      <c r="R79" s="91" t="str">
        <f t="shared" si="13"/>
        <v/>
      </c>
    </row>
    <row r="80" spans="1:18" x14ac:dyDescent="0.35">
      <c r="A80" s="25">
        <v>76</v>
      </c>
      <c r="B80" s="26" t="str">
        <f t="shared" si="7"/>
        <v/>
      </c>
      <c r="C80" s="27"/>
      <c r="D80" s="26" t="str">
        <f>IF(F80="","",_xlfn.XLOOKUP(F80,purchase!F:F,purchase!B:B,""))</f>
        <v/>
      </c>
      <c r="E80" s="26" t="str">
        <f>IF(F80="","",_xlfn.XLOOKUP(F80,purchase!F:F,purchase!C:C,""))</f>
        <v/>
      </c>
      <c r="F80" s="4"/>
      <c r="G80" s="10" t="str">
        <f t="shared" si="8"/>
        <v/>
      </c>
      <c r="H80" s="10" t="str">
        <f>IF(F80="","",_xlfn.XLOOKUP(F80,purchase!F:F,purchase!E:E,""))</f>
        <v/>
      </c>
      <c r="I80" s="10" t="str">
        <f t="shared" si="9"/>
        <v/>
      </c>
      <c r="J80" s="10" t="str">
        <f t="shared" si="10"/>
        <v/>
      </c>
      <c r="K80" s="35" t="str">
        <f>_xlfn.SINGLE(IF(F80="","",_xlfn.XLOOKUP(F80,purchase!F:F,purchase!N:N,"")))</f>
        <v/>
      </c>
      <c r="L80" s="4"/>
      <c r="M80" s="86"/>
      <c r="N80" s="35" t="str">
        <f>IF(F80="","",
MAX(0,
_xlfn.XLOOKUP(F80,purchase!F:F,purchase!N:N,"")
-
SUMIFS(L:L,F:F,F80)))</f>
        <v/>
      </c>
      <c r="O80" s="35" t="str">
        <f t="shared" si="11"/>
        <v/>
      </c>
      <c r="P80" s="89" t="str">
        <f>_xlfn.SINGLE(IF(F80="","",_xlfn.XLOOKUP(F80,purchase!F:F,purchase!O:O,"")))</f>
        <v/>
      </c>
      <c r="Q80" s="83" t="str">
        <f t="shared" si="12"/>
        <v/>
      </c>
      <c r="R80" s="91" t="str">
        <f t="shared" si="13"/>
        <v/>
      </c>
    </row>
    <row r="81" spans="1:18" x14ac:dyDescent="0.35">
      <c r="A81" s="25">
        <v>77</v>
      </c>
      <c r="B81" s="26" t="str">
        <f t="shared" si="7"/>
        <v/>
      </c>
      <c r="C81" s="27"/>
      <c r="D81" s="26" t="str">
        <f>IF(F81="","",_xlfn.XLOOKUP(F81,purchase!F:F,purchase!B:B,""))</f>
        <v/>
      </c>
      <c r="E81" s="26" t="str">
        <f>IF(F81="","",_xlfn.XLOOKUP(F81,purchase!F:F,purchase!C:C,""))</f>
        <v/>
      </c>
      <c r="F81" s="4"/>
      <c r="G81" s="10" t="str">
        <f t="shared" si="8"/>
        <v/>
      </c>
      <c r="H81" s="10" t="str">
        <f>IF(F81="","",_xlfn.XLOOKUP(F81,purchase!F:F,purchase!E:E,""))</f>
        <v/>
      </c>
      <c r="I81" s="10" t="str">
        <f t="shared" si="9"/>
        <v/>
      </c>
      <c r="J81" s="10" t="str">
        <f t="shared" si="10"/>
        <v/>
      </c>
      <c r="K81" s="35" t="str">
        <f>_xlfn.SINGLE(IF(F81="","",_xlfn.XLOOKUP(F81,purchase!F:F,purchase!N:N,"")))</f>
        <v/>
      </c>
      <c r="L81" s="4"/>
      <c r="M81" s="86"/>
      <c r="N81" s="35" t="str">
        <f>IF(F81="","",
MAX(0,
_xlfn.XLOOKUP(F81,purchase!F:F,purchase!N:N,"")
-
SUMIFS(L:L,F:F,F81)))</f>
        <v/>
      </c>
      <c r="O81" s="35" t="str">
        <f t="shared" si="11"/>
        <v/>
      </c>
      <c r="P81" s="89" t="str">
        <f>_xlfn.SINGLE(IF(F81="","",_xlfn.XLOOKUP(F81,purchase!F:F,purchase!O:O,"")))</f>
        <v/>
      </c>
      <c r="Q81" s="83" t="str">
        <f t="shared" si="12"/>
        <v/>
      </c>
      <c r="R81" s="91" t="str">
        <f t="shared" si="13"/>
        <v/>
      </c>
    </row>
    <row r="82" spans="1:18" x14ac:dyDescent="0.35">
      <c r="A82" s="25">
        <v>78</v>
      </c>
      <c r="B82" s="26" t="str">
        <f t="shared" si="7"/>
        <v/>
      </c>
      <c r="C82" s="27"/>
      <c r="D82" s="26" t="str">
        <f>IF(F82="","",_xlfn.XLOOKUP(F82,purchase!F:F,purchase!B:B,""))</f>
        <v/>
      </c>
      <c r="E82" s="26" t="str">
        <f>IF(F82="","",_xlfn.XLOOKUP(F82,purchase!F:F,purchase!C:C,""))</f>
        <v/>
      </c>
      <c r="F82" s="4"/>
      <c r="G82" s="10" t="str">
        <f t="shared" si="8"/>
        <v/>
      </c>
      <c r="H82" s="10" t="str">
        <f>IF(F82="","",_xlfn.XLOOKUP(F82,purchase!F:F,purchase!E:E,""))</f>
        <v/>
      </c>
      <c r="I82" s="10" t="str">
        <f t="shared" si="9"/>
        <v/>
      </c>
      <c r="J82" s="10" t="str">
        <f t="shared" si="10"/>
        <v/>
      </c>
      <c r="K82" s="35" t="str">
        <f>_xlfn.SINGLE(IF(F82="","",_xlfn.XLOOKUP(F82,purchase!F:F,purchase!N:N,"")))</f>
        <v/>
      </c>
      <c r="L82" s="4"/>
      <c r="M82" s="86"/>
      <c r="N82" s="35" t="str">
        <f>IF(F82="","",
MAX(0,
_xlfn.XLOOKUP(F82,purchase!F:F,purchase!N:N,"")
-
SUMIFS(L:L,F:F,F82)))</f>
        <v/>
      </c>
      <c r="O82" s="35" t="str">
        <f t="shared" si="11"/>
        <v/>
      </c>
      <c r="P82" s="89" t="str">
        <f>_xlfn.SINGLE(IF(F82="","",_xlfn.XLOOKUP(F82,purchase!F:F,purchase!O:O,"")))</f>
        <v/>
      </c>
      <c r="Q82" s="83" t="str">
        <f t="shared" si="12"/>
        <v/>
      </c>
      <c r="R82" s="91" t="str">
        <f t="shared" si="13"/>
        <v/>
      </c>
    </row>
    <row r="83" spans="1:18" x14ac:dyDescent="0.35">
      <c r="A83" s="25">
        <v>79</v>
      </c>
      <c r="B83" s="26" t="str">
        <f t="shared" si="7"/>
        <v/>
      </c>
      <c r="C83" s="27"/>
      <c r="D83" s="26" t="str">
        <f>IF(F83="","",_xlfn.XLOOKUP(F83,purchase!F:F,purchase!B:B,""))</f>
        <v/>
      </c>
      <c r="E83" s="26" t="str">
        <f>IF(F83="","",_xlfn.XLOOKUP(F83,purchase!F:F,purchase!C:C,""))</f>
        <v/>
      </c>
      <c r="F83" s="4"/>
      <c r="G83" s="10" t="str">
        <f t="shared" si="8"/>
        <v/>
      </c>
      <c r="H83" s="10" t="str">
        <f>IF(F83="","",_xlfn.XLOOKUP(F83,purchase!F:F,purchase!E:E,""))</f>
        <v/>
      </c>
      <c r="I83" s="10" t="str">
        <f t="shared" si="9"/>
        <v/>
      </c>
      <c r="J83" s="10" t="str">
        <f t="shared" si="10"/>
        <v/>
      </c>
      <c r="K83" s="35" t="str">
        <f>_xlfn.SINGLE(IF(F83="","",_xlfn.XLOOKUP(F83,purchase!F:F,purchase!N:N,"")))</f>
        <v/>
      </c>
      <c r="L83" s="4"/>
      <c r="M83" s="86"/>
      <c r="N83" s="35" t="str">
        <f>IF(F83="","",
MAX(0,
_xlfn.XLOOKUP(F83,purchase!F:F,purchase!N:N,"")
-
SUMIFS(L:L,F:F,F83)))</f>
        <v/>
      </c>
      <c r="O83" s="35" t="str">
        <f t="shared" si="11"/>
        <v/>
      </c>
      <c r="P83" s="89" t="str">
        <f>_xlfn.SINGLE(IF(F83="","",_xlfn.XLOOKUP(F83,purchase!F:F,purchase!O:O,"")))</f>
        <v/>
      </c>
      <c r="Q83" s="83" t="str">
        <f t="shared" si="12"/>
        <v/>
      </c>
      <c r="R83" s="91" t="str">
        <f t="shared" si="13"/>
        <v/>
      </c>
    </row>
    <row r="84" spans="1:18" x14ac:dyDescent="0.35">
      <c r="A84" s="25">
        <v>80</v>
      </c>
      <c r="B84" s="26" t="str">
        <f t="shared" si="7"/>
        <v/>
      </c>
      <c r="C84" s="27"/>
      <c r="D84" s="26" t="str">
        <f>IF(F84="","",_xlfn.XLOOKUP(F84,purchase!F:F,purchase!B:B,""))</f>
        <v/>
      </c>
      <c r="E84" s="26" t="str">
        <f>IF(F84="","",_xlfn.XLOOKUP(F84,purchase!F:F,purchase!C:C,""))</f>
        <v/>
      </c>
      <c r="F84" s="4"/>
      <c r="G84" s="10" t="str">
        <f t="shared" si="8"/>
        <v/>
      </c>
      <c r="H84" s="10" t="str">
        <f>IF(F84="","",_xlfn.XLOOKUP(F84,purchase!F:F,purchase!E:E,""))</f>
        <v/>
      </c>
      <c r="I84" s="10" t="str">
        <f t="shared" si="9"/>
        <v/>
      </c>
      <c r="J84" s="10" t="str">
        <f t="shared" si="10"/>
        <v/>
      </c>
      <c r="K84" s="35" t="str">
        <f>_xlfn.SINGLE(IF(F84="","",_xlfn.XLOOKUP(F84,purchase!F:F,purchase!N:N,"")))</f>
        <v/>
      </c>
      <c r="L84" s="4"/>
      <c r="M84" s="86"/>
      <c r="N84" s="35" t="str">
        <f>IF(F84="","",
MAX(0,
_xlfn.XLOOKUP(F84,purchase!F:F,purchase!N:N,"")
-
SUMIFS(L:L,F:F,F84)))</f>
        <v/>
      </c>
      <c r="O84" s="35" t="str">
        <f t="shared" si="11"/>
        <v/>
      </c>
      <c r="P84" s="89" t="str">
        <f>_xlfn.SINGLE(IF(F84="","",_xlfn.XLOOKUP(F84,purchase!F:F,purchase!O:O,"")))</f>
        <v/>
      </c>
      <c r="Q84" s="83" t="str">
        <f t="shared" si="12"/>
        <v/>
      </c>
      <c r="R84" s="91" t="str">
        <f t="shared" si="13"/>
        <v/>
      </c>
    </row>
    <row r="85" spans="1:18" x14ac:dyDescent="0.35">
      <c r="A85" s="25">
        <v>81</v>
      </c>
      <c r="B85" s="26" t="str">
        <f t="shared" si="7"/>
        <v/>
      </c>
      <c r="C85" s="27"/>
      <c r="D85" s="26" t="str">
        <f>IF(F85="","",_xlfn.XLOOKUP(F85,purchase!F:F,purchase!B:B,""))</f>
        <v/>
      </c>
      <c r="E85" s="26" t="str">
        <f>IF(F85="","",_xlfn.XLOOKUP(F85,purchase!F:F,purchase!C:C,""))</f>
        <v/>
      </c>
      <c r="F85" s="4"/>
      <c r="G85" s="10" t="str">
        <f t="shared" si="8"/>
        <v/>
      </c>
      <c r="H85" s="10" t="str">
        <f>IF(F85="","",_xlfn.XLOOKUP(F85,purchase!F:F,purchase!E:E,""))</f>
        <v/>
      </c>
      <c r="I85" s="10" t="str">
        <f t="shared" si="9"/>
        <v/>
      </c>
      <c r="J85" s="10" t="str">
        <f t="shared" si="10"/>
        <v/>
      </c>
      <c r="K85" s="35" t="str">
        <f>_xlfn.SINGLE(IF(F85="","",_xlfn.XLOOKUP(F85,purchase!F:F,purchase!N:N,"")))</f>
        <v/>
      </c>
      <c r="L85" s="4"/>
      <c r="M85" s="86"/>
      <c r="N85" s="35" t="str">
        <f>IF(F85="","",
MAX(0,
_xlfn.XLOOKUP(F85,purchase!F:F,purchase!N:N,"")
-
SUMIFS(L:L,F:F,F85)))</f>
        <v/>
      </c>
      <c r="O85" s="35" t="str">
        <f t="shared" si="11"/>
        <v/>
      </c>
      <c r="P85" s="89" t="str">
        <f>_xlfn.SINGLE(IF(F85="","",_xlfn.XLOOKUP(F85,purchase!F:F,purchase!O:O,"")))</f>
        <v/>
      </c>
      <c r="Q85" s="83" t="str">
        <f t="shared" si="12"/>
        <v/>
      </c>
      <c r="R85" s="91" t="str">
        <f t="shared" si="13"/>
        <v/>
      </c>
    </row>
    <row r="86" spans="1:18" x14ac:dyDescent="0.35">
      <c r="A86" s="25">
        <v>82</v>
      </c>
      <c r="B86" s="26" t="str">
        <f t="shared" si="7"/>
        <v/>
      </c>
      <c r="C86" s="27"/>
      <c r="D86" s="26" t="str">
        <f>IF(F86="","",_xlfn.XLOOKUP(F86,purchase!F:F,purchase!B:B,""))</f>
        <v/>
      </c>
      <c r="E86" s="26" t="str">
        <f>IF(F86="","",_xlfn.XLOOKUP(F86,purchase!F:F,purchase!C:C,""))</f>
        <v/>
      </c>
      <c r="F86" s="4"/>
      <c r="G86" s="10" t="str">
        <f t="shared" si="8"/>
        <v/>
      </c>
      <c r="H86" s="10" t="str">
        <f>IF(F86="","",_xlfn.XLOOKUP(F86,purchase!F:F,purchase!E:E,""))</f>
        <v/>
      </c>
      <c r="I86" s="10" t="str">
        <f t="shared" si="9"/>
        <v/>
      </c>
      <c r="J86" s="10" t="str">
        <f t="shared" si="10"/>
        <v/>
      </c>
      <c r="K86" s="35" t="str">
        <f>_xlfn.SINGLE(IF(F86="","",_xlfn.XLOOKUP(F86,purchase!F:F,purchase!N:N,"")))</f>
        <v/>
      </c>
      <c r="L86" s="4"/>
      <c r="M86" s="86"/>
      <c r="N86" s="35" t="str">
        <f>IF(F86="","",
MAX(0,
_xlfn.XLOOKUP(F86,purchase!F:F,purchase!N:N,"")
-
SUMIFS(L:L,F:F,F86)))</f>
        <v/>
      </c>
      <c r="O86" s="35" t="str">
        <f t="shared" si="11"/>
        <v/>
      </c>
      <c r="P86" s="89" t="str">
        <f>_xlfn.SINGLE(IF(F86="","",_xlfn.XLOOKUP(F86,purchase!F:F,purchase!O:O,"")))</f>
        <v/>
      </c>
      <c r="Q86" s="83" t="str">
        <f t="shared" si="12"/>
        <v/>
      </c>
      <c r="R86" s="91" t="str">
        <f t="shared" si="13"/>
        <v/>
      </c>
    </row>
    <row r="87" spans="1:18" x14ac:dyDescent="0.35">
      <c r="A87" s="25">
        <v>83</v>
      </c>
      <c r="B87" s="26" t="str">
        <f t="shared" si="7"/>
        <v/>
      </c>
      <c r="C87" s="27"/>
      <c r="D87" s="26" t="str">
        <f>IF(F87="","",_xlfn.XLOOKUP(F87,purchase!F:F,purchase!B:B,""))</f>
        <v/>
      </c>
      <c r="E87" s="26" t="str">
        <f>IF(F87="","",_xlfn.XLOOKUP(F87,purchase!F:F,purchase!C:C,""))</f>
        <v/>
      </c>
      <c r="F87" s="4"/>
      <c r="G87" s="10" t="str">
        <f t="shared" si="8"/>
        <v/>
      </c>
      <c r="H87" s="10" t="str">
        <f>IF(F87="","",_xlfn.XLOOKUP(F87,purchase!F:F,purchase!E:E,""))</f>
        <v/>
      </c>
      <c r="I87" s="10" t="str">
        <f t="shared" si="9"/>
        <v/>
      </c>
      <c r="J87" s="10" t="str">
        <f t="shared" si="10"/>
        <v/>
      </c>
      <c r="K87" s="35" t="str">
        <f>_xlfn.SINGLE(IF(F87="","",_xlfn.XLOOKUP(F87,purchase!F:F,purchase!N:N,"")))</f>
        <v/>
      </c>
      <c r="L87" s="4"/>
      <c r="M87" s="86"/>
      <c r="N87" s="35" t="str">
        <f>IF(F87="","",
MAX(0,
_xlfn.XLOOKUP(F87,purchase!F:F,purchase!N:N,"")
-
SUMIFS(L:L,F:F,F87)))</f>
        <v/>
      </c>
      <c r="O87" s="35" t="str">
        <f t="shared" si="11"/>
        <v/>
      </c>
      <c r="P87" s="89" t="str">
        <f>_xlfn.SINGLE(IF(F87="","",_xlfn.XLOOKUP(F87,purchase!F:F,purchase!O:O,"")))</f>
        <v/>
      </c>
      <c r="Q87" s="83" t="str">
        <f t="shared" si="12"/>
        <v/>
      </c>
      <c r="R87" s="91" t="str">
        <f t="shared" si="13"/>
        <v/>
      </c>
    </row>
    <row r="88" spans="1:18" x14ac:dyDescent="0.35">
      <c r="A88" s="25">
        <v>84</v>
      </c>
      <c r="B88" s="26" t="str">
        <f t="shared" si="7"/>
        <v/>
      </c>
      <c r="C88" s="27"/>
      <c r="D88" s="26" t="str">
        <f>IF(F88="","",_xlfn.XLOOKUP(F88,purchase!F:F,purchase!B:B,""))</f>
        <v/>
      </c>
      <c r="E88" s="26" t="str">
        <f>IF(F88="","",_xlfn.XLOOKUP(F88,purchase!F:F,purchase!C:C,""))</f>
        <v/>
      </c>
      <c r="F88" s="4"/>
      <c r="G88" s="10" t="str">
        <f t="shared" si="8"/>
        <v/>
      </c>
      <c r="H88" s="10" t="str">
        <f>IF(F88="","",_xlfn.XLOOKUP(F88,purchase!F:F,purchase!E:E,""))</f>
        <v/>
      </c>
      <c r="I88" s="10" t="str">
        <f t="shared" si="9"/>
        <v/>
      </c>
      <c r="J88" s="10" t="str">
        <f t="shared" si="10"/>
        <v/>
      </c>
      <c r="K88" s="35" t="str">
        <f>_xlfn.SINGLE(IF(F88="","",_xlfn.XLOOKUP(F88,purchase!F:F,purchase!N:N,"")))</f>
        <v/>
      </c>
      <c r="L88" s="4"/>
      <c r="M88" s="86"/>
      <c r="N88" s="35" t="str">
        <f>IF(F88="","",
MAX(0,
_xlfn.XLOOKUP(F88,purchase!F:F,purchase!N:N,"")
-
SUMIFS(L:L,F:F,F88)))</f>
        <v/>
      </c>
      <c r="O88" s="35" t="str">
        <f t="shared" si="11"/>
        <v/>
      </c>
      <c r="P88" s="89" t="str">
        <f>_xlfn.SINGLE(IF(F88="","",_xlfn.XLOOKUP(F88,purchase!F:F,purchase!O:O,"")))</f>
        <v/>
      </c>
      <c r="Q88" s="83" t="str">
        <f t="shared" si="12"/>
        <v/>
      </c>
      <c r="R88" s="91" t="str">
        <f t="shared" si="13"/>
        <v/>
      </c>
    </row>
    <row r="89" spans="1:18" x14ac:dyDescent="0.35">
      <c r="A89" s="25">
        <v>85</v>
      </c>
      <c r="B89" s="26" t="str">
        <f t="shared" si="7"/>
        <v/>
      </c>
      <c r="C89" s="27"/>
      <c r="D89" s="26" t="str">
        <f>IF(F89="","",_xlfn.XLOOKUP(F89,purchase!F:F,purchase!B:B,""))</f>
        <v/>
      </c>
      <c r="E89" s="26" t="str">
        <f>IF(F89="","",_xlfn.XLOOKUP(F89,purchase!F:F,purchase!C:C,""))</f>
        <v/>
      </c>
      <c r="F89" s="4"/>
      <c r="G89" s="10" t="str">
        <f t="shared" si="8"/>
        <v/>
      </c>
      <c r="H89" s="10" t="str">
        <f>IF(F89="","",_xlfn.XLOOKUP(F89,purchase!F:F,purchase!E:E,""))</f>
        <v/>
      </c>
      <c r="I89" s="10" t="str">
        <f t="shared" si="9"/>
        <v/>
      </c>
      <c r="J89" s="10" t="str">
        <f t="shared" si="10"/>
        <v/>
      </c>
      <c r="K89" s="35" t="str">
        <f>_xlfn.SINGLE(IF(F89="","",_xlfn.XLOOKUP(F89,purchase!F:F,purchase!N:N,"")))</f>
        <v/>
      </c>
      <c r="L89" s="4"/>
      <c r="M89" s="86"/>
      <c r="N89" s="35" t="str">
        <f>IF(F89="","",
MAX(0,
_xlfn.XLOOKUP(F89,purchase!F:F,purchase!N:N,"")
-
SUMIFS(L:L,F:F,F89)))</f>
        <v/>
      </c>
      <c r="O89" s="35" t="str">
        <f t="shared" si="11"/>
        <v/>
      </c>
      <c r="P89" s="89" t="str">
        <f>_xlfn.SINGLE(IF(F89="","",_xlfn.XLOOKUP(F89,purchase!F:F,purchase!O:O,"")))</f>
        <v/>
      </c>
      <c r="Q89" s="83" t="str">
        <f t="shared" si="12"/>
        <v/>
      </c>
      <c r="R89" s="91" t="str">
        <f t="shared" si="13"/>
        <v/>
      </c>
    </row>
    <row r="90" spans="1:18" x14ac:dyDescent="0.35">
      <c r="A90" s="25">
        <v>86</v>
      </c>
      <c r="B90" s="26" t="str">
        <f t="shared" si="7"/>
        <v/>
      </c>
      <c r="C90" s="27"/>
      <c r="D90" s="26" t="str">
        <f>IF(F90="","",_xlfn.XLOOKUP(F90,purchase!F:F,purchase!B:B,""))</f>
        <v/>
      </c>
      <c r="E90" s="26" t="str">
        <f>IF(F90="","",_xlfn.XLOOKUP(F90,purchase!F:F,purchase!C:C,""))</f>
        <v/>
      </c>
      <c r="F90" s="4"/>
      <c r="G90" s="10" t="str">
        <f t="shared" si="8"/>
        <v/>
      </c>
      <c r="H90" s="10" t="str">
        <f>IF(F90="","",_xlfn.XLOOKUP(F90,purchase!F:F,purchase!E:E,""))</f>
        <v/>
      </c>
      <c r="I90" s="10" t="str">
        <f t="shared" si="9"/>
        <v/>
      </c>
      <c r="J90" s="10" t="str">
        <f t="shared" si="10"/>
        <v/>
      </c>
      <c r="K90" s="35" t="str">
        <f>_xlfn.SINGLE(IF(F90="","",_xlfn.XLOOKUP(F90,purchase!F:F,purchase!N:N,"")))</f>
        <v/>
      </c>
      <c r="L90" s="4"/>
      <c r="M90" s="86"/>
      <c r="N90" s="35" t="str">
        <f>IF(F90="","",
MAX(0,
_xlfn.XLOOKUP(F90,purchase!F:F,purchase!N:N,"")
-
SUMIFS(L:L,F:F,F90)))</f>
        <v/>
      </c>
      <c r="O90" s="35" t="str">
        <f t="shared" si="11"/>
        <v/>
      </c>
      <c r="P90" s="89" t="str">
        <f>_xlfn.SINGLE(IF(F90="","",_xlfn.XLOOKUP(F90,purchase!F:F,purchase!O:O,"")))</f>
        <v/>
      </c>
      <c r="Q90" s="83" t="str">
        <f t="shared" si="12"/>
        <v/>
      </c>
      <c r="R90" s="91" t="str">
        <f t="shared" si="13"/>
        <v/>
      </c>
    </row>
    <row r="91" spans="1:18" x14ac:dyDescent="0.35">
      <c r="A91" s="25">
        <v>87</v>
      </c>
      <c r="B91" s="26" t="str">
        <f t="shared" si="7"/>
        <v/>
      </c>
      <c r="C91" s="27"/>
      <c r="D91" s="26" t="str">
        <f>IF(F91="","",_xlfn.XLOOKUP(F91,purchase!F:F,purchase!B:B,""))</f>
        <v/>
      </c>
      <c r="E91" s="26" t="str">
        <f>IF(F91="","",_xlfn.XLOOKUP(F91,purchase!F:F,purchase!C:C,""))</f>
        <v/>
      </c>
      <c r="F91" s="4"/>
      <c r="G91" s="10" t="str">
        <f t="shared" si="8"/>
        <v/>
      </c>
      <c r="H91" s="10" t="str">
        <f>IF(F91="","",_xlfn.XLOOKUP(F91,purchase!F:F,purchase!E:E,""))</f>
        <v/>
      </c>
      <c r="I91" s="10" t="str">
        <f t="shared" si="9"/>
        <v/>
      </c>
      <c r="J91" s="10" t="str">
        <f t="shared" si="10"/>
        <v/>
      </c>
      <c r="K91" s="35" t="str">
        <f>_xlfn.SINGLE(IF(F91="","",_xlfn.XLOOKUP(F91,purchase!F:F,purchase!N:N,"")))</f>
        <v/>
      </c>
      <c r="L91" s="4"/>
      <c r="M91" s="86"/>
      <c r="N91" s="35" t="str">
        <f>IF(F91="","",
MAX(0,
_xlfn.XLOOKUP(F91,purchase!F:F,purchase!N:N,"")
-
SUMIFS(L:L,F:F,F91)))</f>
        <v/>
      </c>
      <c r="O91" s="35" t="str">
        <f t="shared" si="11"/>
        <v/>
      </c>
      <c r="P91" s="89" t="str">
        <f>_xlfn.SINGLE(IF(F91="","",_xlfn.XLOOKUP(F91,purchase!F:F,purchase!O:O,"")))</f>
        <v/>
      </c>
      <c r="Q91" s="83" t="str">
        <f t="shared" si="12"/>
        <v/>
      </c>
      <c r="R91" s="91" t="str">
        <f t="shared" si="13"/>
        <v/>
      </c>
    </row>
    <row r="92" spans="1:18" x14ac:dyDescent="0.35">
      <c r="A92" s="25">
        <v>88</v>
      </c>
      <c r="B92" s="26" t="str">
        <f t="shared" si="7"/>
        <v/>
      </c>
      <c r="C92" s="27"/>
      <c r="D92" s="26" t="str">
        <f>IF(F92="","",_xlfn.XLOOKUP(F92,purchase!F:F,purchase!B:B,""))</f>
        <v/>
      </c>
      <c r="E92" s="26" t="str">
        <f>IF(F92="","",_xlfn.XLOOKUP(F92,purchase!F:F,purchase!C:C,""))</f>
        <v/>
      </c>
      <c r="F92" s="4"/>
      <c r="G92" s="10" t="str">
        <f t="shared" si="8"/>
        <v/>
      </c>
      <c r="H92" s="10" t="str">
        <f>IF(F92="","",_xlfn.XLOOKUP(F92,purchase!F:F,purchase!E:E,""))</f>
        <v/>
      </c>
      <c r="I92" s="10" t="str">
        <f t="shared" si="9"/>
        <v/>
      </c>
      <c r="J92" s="10" t="str">
        <f t="shared" si="10"/>
        <v/>
      </c>
      <c r="K92" s="35" t="str">
        <f>_xlfn.SINGLE(IF(F92="","",_xlfn.XLOOKUP(F92,purchase!F:F,purchase!N:N,"")))</f>
        <v/>
      </c>
      <c r="L92" s="4"/>
      <c r="M92" s="86"/>
      <c r="N92" s="35" t="str">
        <f>IF(F92="","",
MAX(0,
_xlfn.XLOOKUP(F92,purchase!F:F,purchase!N:N,"")
-
SUMIFS(L:L,F:F,F92)))</f>
        <v/>
      </c>
      <c r="O92" s="35" t="str">
        <f t="shared" si="11"/>
        <v/>
      </c>
      <c r="P92" s="89" t="str">
        <f>_xlfn.SINGLE(IF(F92="","",_xlfn.XLOOKUP(F92,purchase!F:F,purchase!O:O,"")))</f>
        <v/>
      </c>
      <c r="Q92" s="83" t="str">
        <f t="shared" si="12"/>
        <v/>
      </c>
      <c r="R92" s="91" t="str">
        <f t="shared" si="13"/>
        <v/>
      </c>
    </row>
    <row r="93" spans="1:18" x14ac:dyDescent="0.35">
      <c r="A93" s="25">
        <v>89</v>
      </c>
      <c r="B93" s="26" t="str">
        <f t="shared" si="7"/>
        <v/>
      </c>
      <c r="C93" s="27"/>
      <c r="D93" s="26" t="str">
        <f>IF(F93="","",_xlfn.XLOOKUP(F93,purchase!F:F,purchase!B:B,""))</f>
        <v/>
      </c>
      <c r="E93" s="26" t="str">
        <f>IF(F93="","",_xlfn.XLOOKUP(F93,purchase!F:F,purchase!C:C,""))</f>
        <v/>
      </c>
      <c r="F93" s="4"/>
      <c r="G93" s="10" t="str">
        <f t="shared" si="8"/>
        <v/>
      </c>
      <c r="H93" s="10" t="str">
        <f>IF(F93="","",_xlfn.XLOOKUP(F93,purchase!F:F,purchase!E:E,""))</f>
        <v/>
      </c>
      <c r="I93" s="10" t="str">
        <f t="shared" si="9"/>
        <v/>
      </c>
      <c r="J93" s="10" t="str">
        <f t="shared" si="10"/>
        <v/>
      </c>
      <c r="K93" s="35" t="str">
        <f>_xlfn.SINGLE(IF(F93="","",_xlfn.XLOOKUP(F93,purchase!F:F,purchase!N:N,"")))</f>
        <v/>
      </c>
      <c r="L93" s="4"/>
      <c r="M93" s="86"/>
      <c r="N93" s="35" t="str">
        <f>IF(F93="","",
MAX(0,
_xlfn.XLOOKUP(F93,purchase!F:F,purchase!N:N,"")
-
SUMIFS(L:L,F:F,F93)))</f>
        <v/>
      </c>
      <c r="O93" s="35" t="str">
        <f t="shared" si="11"/>
        <v/>
      </c>
      <c r="P93" s="89" t="str">
        <f>_xlfn.SINGLE(IF(F93="","",_xlfn.XLOOKUP(F93,purchase!F:F,purchase!O:O,"")))</f>
        <v/>
      </c>
      <c r="Q93" s="83" t="str">
        <f t="shared" si="12"/>
        <v/>
      </c>
      <c r="R93" s="91" t="str">
        <f t="shared" si="13"/>
        <v/>
      </c>
    </row>
    <row r="94" spans="1:18" x14ac:dyDescent="0.35">
      <c r="A94" s="25">
        <v>90</v>
      </c>
      <c r="B94" s="26" t="str">
        <f t="shared" si="7"/>
        <v/>
      </c>
      <c r="C94" s="27"/>
      <c r="D94" s="26" t="str">
        <f>IF(F94="","",_xlfn.XLOOKUP(F94,purchase!F:F,purchase!B:B,""))</f>
        <v/>
      </c>
      <c r="E94" s="26" t="str">
        <f>IF(F94="","",_xlfn.XLOOKUP(F94,purchase!F:F,purchase!C:C,""))</f>
        <v/>
      </c>
      <c r="F94" s="4"/>
      <c r="G94" s="10" t="str">
        <f t="shared" si="8"/>
        <v/>
      </c>
      <c r="H94" s="10" t="str">
        <f>IF(F94="","",_xlfn.XLOOKUP(F94,purchase!F:F,purchase!E:E,""))</f>
        <v/>
      </c>
      <c r="I94" s="10" t="str">
        <f t="shared" si="9"/>
        <v/>
      </c>
      <c r="J94" s="10" t="str">
        <f t="shared" si="10"/>
        <v/>
      </c>
      <c r="K94" s="35" t="str">
        <f>_xlfn.SINGLE(IF(F94="","",_xlfn.XLOOKUP(F94,purchase!F:F,purchase!N:N,"")))</f>
        <v/>
      </c>
      <c r="L94" s="4"/>
      <c r="M94" s="86"/>
      <c r="N94" s="35" t="str">
        <f>IF(F94="","",
MAX(0,
_xlfn.XLOOKUP(F94,purchase!F:F,purchase!N:N,"")
-
SUMIFS(L:L,F:F,F94)))</f>
        <v/>
      </c>
      <c r="O94" s="35" t="str">
        <f t="shared" si="11"/>
        <v/>
      </c>
      <c r="P94" s="89" t="str">
        <f>_xlfn.SINGLE(IF(F94="","",_xlfn.XLOOKUP(F94,purchase!F:F,purchase!O:O,"")))</f>
        <v/>
      </c>
      <c r="Q94" s="83" t="str">
        <f t="shared" si="12"/>
        <v/>
      </c>
      <c r="R94" s="91" t="str">
        <f t="shared" si="13"/>
        <v/>
      </c>
    </row>
    <row r="95" spans="1:18" x14ac:dyDescent="0.35">
      <c r="A95" s="25">
        <v>91</v>
      </c>
      <c r="B95" s="26" t="str">
        <f t="shared" si="7"/>
        <v/>
      </c>
      <c r="C95" s="27"/>
      <c r="D95" s="26" t="str">
        <f>IF(F95="","",_xlfn.XLOOKUP(F95,purchase!F:F,purchase!B:B,""))</f>
        <v/>
      </c>
      <c r="E95" s="26" t="str">
        <f>IF(F95="","",_xlfn.XLOOKUP(F95,purchase!F:F,purchase!C:C,""))</f>
        <v/>
      </c>
      <c r="F95" s="4"/>
      <c r="G95" s="10" t="str">
        <f t="shared" si="8"/>
        <v/>
      </c>
      <c r="H95" s="10" t="str">
        <f>IF(F95="","",_xlfn.XLOOKUP(F95,purchase!F:F,purchase!E:E,""))</f>
        <v/>
      </c>
      <c r="I95" s="10" t="str">
        <f t="shared" si="9"/>
        <v/>
      </c>
      <c r="J95" s="10" t="str">
        <f t="shared" si="10"/>
        <v/>
      </c>
      <c r="K95" s="35" t="str">
        <f>_xlfn.SINGLE(IF(F95="","",_xlfn.XLOOKUP(F95,purchase!F:F,purchase!N:N,"")))</f>
        <v/>
      </c>
      <c r="L95" s="4"/>
      <c r="M95" s="86"/>
      <c r="N95" s="35" t="str">
        <f>IF(F95="","",
MAX(0,
_xlfn.XLOOKUP(F95,purchase!F:F,purchase!N:N,"")
-
SUMIFS(L:L,F:F,F95)))</f>
        <v/>
      </c>
      <c r="O95" s="35" t="str">
        <f t="shared" si="11"/>
        <v/>
      </c>
      <c r="P95" s="89" t="str">
        <f>_xlfn.SINGLE(IF(F95="","",_xlfn.XLOOKUP(F95,purchase!F:F,purchase!O:O,"")))</f>
        <v/>
      </c>
      <c r="Q95" s="83" t="str">
        <f t="shared" si="12"/>
        <v/>
      </c>
      <c r="R95" s="91" t="str">
        <f t="shared" si="13"/>
        <v/>
      </c>
    </row>
    <row r="96" spans="1:18" x14ac:dyDescent="0.35">
      <c r="A96" s="25">
        <v>92</v>
      </c>
      <c r="B96" s="26" t="str">
        <f t="shared" si="7"/>
        <v/>
      </c>
      <c r="C96" s="27"/>
      <c r="D96" s="26" t="str">
        <f>IF(F96="","",_xlfn.XLOOKUP(F96,purchase!F:F,purchase!B:B,""))</f>
        <v/>
      </c>
      <c r="E96" s="26" t="str">
        <f>IF(F96="","",_xlfn.XLOOKUP(F96,purchase!F:F,purchase!C:C,""))</f>
        <v/>
      </c>
      <c r="F96" s="4"/>
      <c r="G96" s="10" t="str">
        <f t="shared" si="8"/>
        <v/>
      </c>
      <c r="H96" s="10" t="str">
        <f>IF(F96="","",_xlfn.XLOOKUP(F96,purchase!F:F,purchase!E:E,""))</f>
        <v/>
      </c>
      <c r="I96" s="10" t="str">
        <f t="shared" si="9"/>
        <v/>
      </c>
      <c r="J96" s="10" t="str">
        <f t="shared" si="10"/>
        <v/>
      </c>
      <c r="K96" s="35" t="str">
        <f>_xlfn.SINGLE(IF(F96="","",_xlfn.XLOOKUP(F96,purchase!F:F,purchase!N:N,"")))</f>
        <v/>
      </c>
      <c r="L96" s="4"/>
      <c r="M96" s="86"/>
      <c r="N96" s="35" t="str">
        <f>IF(F96="","",
MAX(0,
_xlfn.XLOOKUP(F96,purchase!F:F,purchase!N:N,"")
-
SUMIFS(L:L,F:F,F96)))</f>
        <v/>
      </c>
      <c r="O96" s="35" t="str">
        <f t="shared" si="11"/>
        <v/>
      </c>
      <c r="P96" s="89" t="str">
        <f>_xlfn.SINGLE(IF(F96="","",_xlfn.XLOOKUP(F96,purchase!F:F,purchase!O:O,"")))</f>
        <v/>
      </c>
      <c r="Q96" s="83" t="str">
        <f t="shared" si="12"/>
        <v/>
      </c>
      <c r="R96" s="91" t="str">
        <f t="shared" si="13"/>
        <v/>
      </c>
    </row>
    <row r="97" spans="1:18" x14ac:dyDescent="0.35">
      <c r="A97" s="25">
        <v>93</v>
      </c>
      <c r="B97" s="26" t="str">
        <f t="shared" si="7"/>
        <v/>
      </c>
      <c r="C97" s="27"/>
      <c r="D97" s="26" t="str">
        <f>IF(F97="","",_xlfn.XLOOKUP(F97,purchase!F:F,purchase!B:B,""))</f>
        <v/>
      </c>
      <c r="E97" s="26" t="str">
        <f>IF(F97="","",_xlfn.XLOOKUP(F97,purchase!F:F,purchase!C:C,""))</f>
        <v/>
      </c>
      <c r="F97" s="4"/>
      <c r="G97" s="10" t="str">
        <f t="shared" si="8"/>
        <v/>
      </c>
      <c r="H97" s="10" t="str">
        <f>IF(F97="","",_xlfn.XLOOKUP(F97,purchase!F:F,purchase!E:E,""))</f>
        <v/>
      </c>
      <c r="I97" s="10" t="str">
        <f t="shared" si="9"/>
        <v/>
      </c>
      <c r="J97" s="10" t="str">
        <f t="shared" si="10"/>
        <v/>
      </c>
      <c r="K97" s="35" t="str">
        <f>_xlfn.SINGLE(IF(F97="","",_xlfn.XLOOKUP(F97,purchase!F:F,purchase!N:N,"")))</f>
        <v/>
      </c>
      <c r="L97" s="4"/>
      <c r="M97" s="86"/>
      <c r="N97" s="35" t="str">
        <f>IF(F97="","",
MAX(0,
_xlfn.XLOOKUP(F97,purchase!F:F,purchase!N:N,"")
-
SUMIFS(L:L,F:F,F97)))</f>
        <v/>
      </c>
      <c r="O97" s="35" t="str">
        <f t="shared" si="11"/>
        <v/>
      </c>
      <c r="P97" s="89" t="str">
        <f>_xlfn.SINGLE(IF(F97="","",_xlfn.XLOOKUP(F97,purchase!F:F,purchase!O:O,"")))</f>
        <v/>
      </c>
      <c r="Q97" s="83" t="str">
        <f t="shared" si="12"/>
        <v/>
      </c>
      <c r="R97" s="91" t="str">
        <f t="shared" si="13"/>
        <v/>
      </c>
    </row>
    <row r="98" spans="1:18" x14ac:dyDescent="0.35">
      <c r="A98" s="25">
        <v>94</v>
      </c>
      <c r="B98" s="26" t="str">
        <f t="shared" si="7"/>
        <v/>
      </c>
      <c r="C98" s="27"/>
      <c r="D98" s="26" t="str">
        <f>IF(F98="","",_xlfn.XLOOKUP(F98,purchase!F:F,purchase!B:B,""))</f>
        <v/>
      </c>
      <c r="E98" s="26" t="str">
        <f>IF(F98="","",_xlfn.XLOOKUP(F98,purchase!F:F,purchase!C:C,""))</f>
        <v/>
      </c>
      <c r="F98" s="4"/>
      <c r="G98" s="10" t="str">
        <f t="shared" si="8"/>
        <v/>
      </c>
      <c r="H98" s="10" t="str">
        <f>IF(F98="","",_xlfn.XLOOKUP(F98,purchase!F:F,purchase!E:E,""))</f>
        <v/>
      </c>
      <c r="I98" s="10" t="str">
        <f t="shared" si="9"/>
        <v/>
      </c>
      <c r="J98" s="10" t="str">
        <f t="shared" si="10"/>
        <v/>
      </c>
      <c r="K98" s="35" t="str">
        <f>_xlfn.SINGLE(IF(F98="","",_xlfn.XLOOKUP(F98,purchase!F:F,purchase!N:N,"")))</f>
        <v/>
      </c>
      <c r="L98" s="4"/>
      <c r="M98" s="86"/>
      <c r="N98" s="35" t="str">
        <f>IF(F98="","",
MAX(0,
_xlfn.XLOOKUP(F98,purchase!F:F,purchase!N:N,"")
-
SUMIFS(L:L,F:F,F98)))</f>
        <v/>
      </c>
      <c r="O98" s="35" t="str">
        <f t="shared" si="11"/>
        <v/>
      </c>
      <c r="P98" s="89" t="str">
        <f>_xlfn.SINGLE(IF(F98="","",_xlfn.XLOOKUP(F98,purchase!F:F,purchase!O:O,"")))</f>
        <v/>
      </c>
      <c r="Q98" s="83" t="str">
        <f t="shared" si="12"/>
        <v/>
      </c>
      <c r="R98" s="91" t="str">
        <f t="shared" si="13"/>
        <v/>
      </c>
    </row>
    <row r="99" spans="1:18" x14ac:dyDescent="0.35">
      <c r="A99" s="25">
        <v>95</v>
      </c>
      <c r="B99" s="26" t="str">
        <f t="shared" si="7"/>
        <v/>
      </c>
      <c r="C99" s="27"/>
      <c r="D99" s="26" t="str">
        <f>IF(F99="","",_xlfn.XLOOKUP(F99,purchase!F:F,purchase!B:B,""))</f>
        <v/>
      </c>
      <c r="E99" s="26" t="str">
        <f>IF(F99="","",_xlfn.XLOOKUP(F99,purchase!F:F,purchase!C:C,""))</f>
        <v/>
      </c>
      <c r="F99" s="4"/>
      <c r="G99" s="10" t="str">
        <f t="shared" si="8"/>
        <v/>
      </c>
      <c r="H99" s="10" t="str">
        <f>IF(F99="","",_xlfn.XLOOKUP(F99,purchase!F:F,purchase!E:E,""))</f>
        <v/>
      </c>
      <c r="I99" s="10" t="str">
        <f t="shared" si="9"/>
        <v/>
      </c>
      <c r="J99" s="10" t="str">
        <f t="shared" si="10"/>
        <v/>
      </c>
      <c r="K99" s="35" t="str">
        <f>_xlfn.SINGLE(IF(F99="","",_xlfn.XLOOKUP(F99,purchase!F:F,purchase!N:N,"")))</f>
        <v/>
      </c>
      <c r="L99" s="4"/>
      <c r="M99" s="86"/>
      <c r="N99" s="35" t="str">
        <f>IF(F99="","",
MAX(0,
_xlfn.XLOOKUP(F99,purchase!F:F,purchase!N:N,"")
-
SUMIFS(L:L,F:F,F99)))</f>
        <v/>
      </c>
      <c r="O99" s="35" t="str">
        <f t="shared" si="11"/>
        <v/>
      </c>
      <c r="P99" s="89" t="str">
        <f>_xlfn.SINGLE(IF(F99="","",_xlfn.XLOOKUP(F99,purchase!F:F,purchase!O:O,"")))</f>
        <v/>
      </c>
      <c r="Q99" s="83" t="str">
        <f t="shared" si="12"/>
        <v/>
      </c>
      <c r="R99" s="91" t="str">
        <f t="shared" si="13"/>
        <v/>
      </c>
    </row>
    <row r="100" spans="1:18" x14ac:dyDescent="0.35">
      <c r="A100" s="25">
        <v>96</v>
      </c>
      <c r="B100" s="26" t="str">
        <f t="shared" si="7"/>
        <v/>
      </c>
      <c r="C100" s="27"/>
      <c r="D100" s="26" t="str">
        <f>IF(F100="","",_xlfn.XLOOKUP(F100,purchase!F:F,purchase!B:B,""))</f>
        <v/>
      </c>
      <c r="E100" s="26" t="str">
        <f>IF(F100="","",_xlfn.XLOOKUP(F100,purchase!F:F,purchase!C:C,""))</f>
        <v/>
      </c>
      <c r="F100" s="4"/>
      <c r="G100" s="10" t="str">
        <f t="shared" si="8"/>
        <v/>
      </c>
      <c r="H100" s="10" t="str">
        <f>IF(F100="","",_xlfn.XLOOKUP(F100,purchase!F:F,purchase!E:E,""))</f>
        <v/>
      </c>
      <c r="I100" s="10" t="str">
        <f t="shared" si="9"/>
        <v/>
      </c>
      <c r="J100" s="10" t="str">
        <f t="shared" si="10"/>
        <v/>
      </c>
      <c r="K100" s="35" t="str">
        <f>_xlfn.SINGLE(IF(F100="","",_xlfn.XLOOKUP(F100,purchase!F:F,purchase!N:N,"")))</f>
        <v/>
      </c>
      <c r="L100" s="4"/>
      <c r="M100" s="86"/>
      <c r="N100" s="35" t="str">
        <f>IF(F100="","",
MAX(0,
_xlfn.XLOOKUP(F100,purchase!F:F,purchase!N:N,"")
-
SUMIFS(L:L,F:F,F100)))</f>
        <v/>
      </c>
      <c r="O100" s="35" t="str">
        <f t="shared" si="11"/>
        <v/>
      </c>
      <c r="P100" s="89" t="str">
        <f>_xlfn.SINGLE(IF(F100="","",_xlfn.XLOOKUP(F100,purchase!F:F,purchase!O:O,"")))</f>
        <v/>
      </c>
      <c r="Q100" s="83" t="str">
        <f t="shared" si="12"/>
        <v/>
      </c>
      <c r="R100" s="91" t="str">
        <f t="shared" si="13"/>
        <v/>
      </c>
    </row>
    <row r="101" spans="1:18" x14ac:dyDescent="0.35">
      <c r="A101" s="25">
        <v>97</v>
      </c>
      <c r="B101" s="26" t="str">
        <f t="shared" si="7"/>
        <v/>
      </c>
      <c r="C101" s="27"/>
      <c r="D101" s="26" t="str">
        <f>IF(F101="","",_xlfn.XLOOKUP(F101,purchase!F:F,purchase!B:B,""))</f>
        <v/>
      </c>
      <c r="E101" s="26" t="str">
        <f>IF(F101="","",_xlfn.XLOOKUP(F101,purchase!F:F,purchase!C:C,""))</f>
        <v/>
      </c>
      <c r="F101" s="4"/>
      <c r="G101" s="10" t="str">
        <f t="shared" si="8"/>
        <v/>
      </c>
      <c r="H101" s="10" t="str">
        <f>IF(F101="","",_xlfn.XLOOKUP(F101,purchase!F:F,purchase!E:E,""))</f>
        <v/>
      </c>
      <c r="I101" s="10" t="str">
        <f t="shared" si="9"/>
        <v/>
      </c>
      <c r="J101" s="10" t="str">
        <f t="shared" si="10"/>
        <v/>
      </c>
      <c r="K101" s="35" t="str">
        <f>_xlfn.SINGLE(IF(F101="","",_xlfn.XLOOKUP(F101,purchase!F:F,purchase!N:N,"")))</f>
        <v/>
      </c>
      <c r="L101" s="4"/>
      <c r="M101" s="86"/>
      <c r="N101" s="35" t="str">
        <f>IF(F101="","",
MAX(0,
_xlfn.XLOOKUP(F101,purchase!F:F,purchase!N:N,"")
-
SUMIFS(L:L,F:F,F101)))</f>
        <v/>
      </c>
      <c r="O101" s="35" t="str">
        <f t="shared" si="11"/>
        <v/>
      </c>
      <c r="P101" s="89" t="str">
        <f>_xlfn.SINGLE(IF(F101="","",_xlfn.XLOOKUP(F101,purchase!F:F,purchase!O:O,"")))</f>
        <v/>
      </c>
      <c r="Q101" s="83" t="str">
        <f t="shared" si="12"/>
        <v/>
      </c>
      <c r="R101" s="91" t="str">
        <f t="shared" si="13"/>
        <v/>
      </c>
    </row>
    <row r="102" spans="1:18" x14ac:dyDescent="0.35">
      <c r="A102" s="25">
        <v>98</v>
      </c>
      <c r="B102" s="26" t="str">
        <f t="shared" si="7"/>
        <v/>
      </c>
      <c r="C102" s="27"/>
      <c r="D102" s="26" t="str">
        <f>IF(F102="","",_xlfn.XLOOKUP(F102,purchase!F:F,purchase!B:B,""))</f>
        <v/>
      </c>
      <c r="E102" s="26" t="str">
        <f>IF(F102="","",_xlfn.XLOOKUP(F102,purchase!F:F,purchase!C:C,""))</f>
        <v/>
      </c>
      <c r="F102" s="4"/>
      <c r="G102" s="10" t="str">
        <f t="shared" si="8"/>
        <v/>
      </c>
      <c r="H102" s="10" t="str">
        <f>IF(F102="","",_xlfn.XLOOKUP(F102,purchase!F:F,purchase!E:E,""))</f>
        <v/>
      </c>
      <c r="I102" s="10" t="str">
        <f t="shared" si="9"/>
        <v/>
      </c>
      <c r="J102" s="10" t="str">
        <f t="shared" si="10"/>
        <v/>
      </c>
      <c r="K102" s="35" t="str">
        <f>_xlfn.SINGLE(IF(F102="","",_xlfn.XLOOKUP(F102,purchase!F:F,purchase!N:N,"")))</f>
        <v/>
      </c>
      <c r="L102" s="4"/>
      <c r="M102" s="86"/>
      <c r="N102" s="35" t="str">
        <f>IF(F102="","",
MAX(0,
_xlfn.XLOOKUP(F102,purchase!F:F,purchase!N:N,"")
-
SUMIFS(L:L,F:F,F102)))</f>
        <v/>
      </c>
      <c r="O102" s="35" t="str">
        <f t="shared" si="11"/>
        <v/>
      </c>
      <c r="P102" s="89" t="str">
        <f>_xlfn.SINGLE(IF(F102="","",_xlfn.XLOOKUP(F102,purchase!F:F,purchase!O:O,"")))</f>
        <v/>
      </c>
      <c r="Q102" s="83" t="str">
        <f t="shared" si="12"/>
        <v/>
      </c>
      <c r="R102" s="91" t="str">
        <f t="shared" si="13"/>
        <v/>
      </c>
    </row>
    <row r="103" spans="1:18" x14ac:dyDescent="0.35">
      <c r="A103" s="25">
        <v>99</v>
      </c>
      <c r="B103" s="26" t="str">
        <f t="shared" si="7"/>
        <v/>
      </c>
      <c r="C103" s="27"/>
      <c r="D103" s="26" t="str">
        <f>IF(F103="","",_xlfn.XLOOKUP(F103,purchase!F:F,purchase!B:B,""))</f>
        <v/>
      </c>
      <c r="E103" s="26" t="str">
        <f>IF(F103="","",_xlfn.XLOOKUP(F103,purchase!F:F,purchase!C:C,""))</f>
        <v/>
      </c>
      <c r="F103" s="4"/>
      <c r="G103" s="10" t="str">
        <f t="shared" si="8"/>
        <v/>
      </c>
      <c r="H103" s="10" t="str">
        <f>IF(F103="","",_xlfn.XLOOKUP(F103,purchase!F:F,purchase!E:E,""))</f>
        <v/>
      </c>
      <c r="I103" s="10" t="str">
        <f t="shared" si="9"/>
        <v/>
      </c>
      <c r="J103" s="10" t="str">
        <f t="shared" si="10"/>
        <v/>
      </c>
      <c r="K103" s="35" t="str">
        <f>_xlfn.SINGLE(IF(F103="","",_xlfn.XLOOKUP(F103,purchase!F:F,purchase!N:N,"")))</f>
        <v/>
      </c>
      <c r="L103" s="4"/>
      <c r="M103" s="86"/>
      <c r="N103" s="35" t="str">
        <f>IF(F103="","",
MAX(0,
_xlfn.XLOOKUP(F103,purchase!F:F,purchase!N:N,"")
-
SUMIFS(L:L,F:F,F103)))</f>
        <v/>
      </c>
      <c r="O103" s="35" t="str">
        <f t="shared" si="11"/>
        <v/>
      </c>
      <c r="P103" s="89" t="str">
        <f>_xlfn.SINGLE(IF(F103="","",_xlfn.XLOOKUP(F103,purchase!F:F,purchase!O:O,"")))</f>
        <v/>
      </c>
      <c r="Q103" s="83" t="str">
        <f t="shared" si="12"/>
        <v/>
      </c>
      <c r="R103" s="91" t="str">
        <f t="shared" si="13"/>
        <v/>
      </c>
    </row>
    <row r="104" spans="1:18" x14ac:dyDescent="0.35">
      <c r="A104" s="25">
        <v>100</v>
      </c>
      <c r="B104" s="26" t="str">
        <f t="shared" si="7"/>
        <v/>
      </c>
      <c r="C104" s="27"/>
      <c r="D104" s="26" t="str">
        <f>IF(F104="","",_xlfn.XLOOKUP(F104,purchase!F:F,purchase!B:B,""))</f>
        <v/>
      </c>
      <c r="E104" s="26" t="str">
        <f>IF(F104="","",_xlfn.XLOOKUP(F104,purchase!F:F,purchase!C:C,""))</f>
        <v/>
      </c>
      <c r="F104" s="4"/>
      <c r="G104" s="10" t="str">
        <f t="shared" si="8"/>
        <v/>
      </c>
      <c r="H104" s="10" t="str">
        <f>IF(F104="","",_xlfn.XLOOKUP(F104,purchase!F:F,purchase!E:E,""))</f>
        <v/>
      </c>
      <c r="I104" s="10" t="str">
        <f t="shared" si="9"/>
        <v/>
      </c>
      <c r="J104" s="10" t="str">
        <f t="shared" si="10"/>
        <v/>
      </c>
      <c r="K104" s="35" t="str">
        <f>_xlfn.SINGLE(IF(F104="","",_xlfn.XLOOKUP(F104,purchase!F:F,purchase!N:N,"")))</f>
        <v/>
      </c>
      <c r="L104" s="4"/>
      <c r="M104" s="86"/>
      <c r="N104" s="35" t="str">
        <f>IF(F104="","",
MAX(0,
_xlfn.XLOOKUP(F104,purchase!F:F,purchase!N:N,"")
-
SUMIFS(L:L,F:F,F104)))</f>
        <v/>
      </c>
      <c r="O104" s="35" t="str">
        <f t="shared" si="11"/>
        <v/>
      </c>
      <c r="P104" s="89" t="str">
        <f>_xlfn.SINGLE(IF(F104="","",_xlfn.XLOOKUP(F104,purchase!F:F,purchase!O:O,"")))</f>
        <v/>
      </c>
      <c r="Q104" s="83" t="str">
        <f t="shared" si="12"/>
        <v/>
      </c>
      <c r="R104" s="91" t="str">
        <f t="shared" si="13"/>
        <v/>
      </c>
    </row>
    <row r="105" spans="1:18" x14ac:dyDescent="0.35">
      <c r="A105" s="25">
        <v>101</v>
      </c>
      <c r="B105" s="26" t="str">
        <f t="shared" si="7"/>
        <v/>
      </c>
      <c r="C105" s="27"/>
      <c r="D105" s="26" t="str">
        <f>IF(F105="","",_xlfn.XLOOKUP(F105,purchase!F:F,purchase!B:B,""))</f>
        <v/>
      </c>
      <c r="E105" s="26" t="str">
        <f>IF(F105="","",_xlfn.XLOOKUP(F105,purchase!F:F,purchase!C:C,""))</f>
        <v/>
      </c>
      <c r="F105" s="4"/>
      <c r="G105" s="10" t="str">
        <f t="shared" si="8"/>
        <v/>
      </c>
      <c r="H105" s="10" t="str">
        <f>IF(F105="","",_xlfn.XLOOKUP(F105,purchase!F:F,purchase!E:E,""))</f>
        <v/>
      </c>
      <c r="I105" s="10" t="str">
        <f t="shared" si="9"/>
        <v/>
      </c>
      <c r="J105" s="10" t="str">
        <f t="shared" si="10"/>
        <v/>
      </c>
      <c r="K105" s="35" t="str">
        <f>_xlfn.SINGLE(IF(F105="","",_xlfn.XLOOKUP(F105,purchase!F:F,purchase!N:N,"")))</f>
        <v/>
      </c>
      <c r="L105" s="4"/>
      <c r="M105" s="86"/>
      <c r="N105" s="35" t="str">
        <f>IF(F105="","",
MAX(0,
_xlfn.XLOOKUP(F105,purchase!F:F,purchase!N:N,"")
-
SUMIFS(L:L,F:F,F105)))</f>
        <v/>
      </c>
      <c r="O105" s="35" t="str">
        <f t="shared" si="11"/>
        <v/>
      </c>
      <c r="P105" s="89" t="str">
        <f>_xlfn.SINGLE(IF(F105="","",_xlfn.XLOOKUP(F105,purchase!F:F,purchase!O:O,"")))</f>
        <v/>
      </c>
      <c r="Q105" s="83" t="str">
        <f t="shared" si="12"/>
        <v/>
      </c>
      <c r="R105" s="91" t="str">
        <f t="shared" si="13"/>
        <v/>
      </c>
    </row>
    <row r="106" spans="1:18" x14ac:dyDescent="0.35">
      <c r="A106" s="25">
        <v>102</v>
      </c>
      <c r="B106" s="26" t="str">
        <f t="shared" si="7"/>
        <v/>
      </c>
      <c r="C106" s="27"/>
      <c r="D106" s="26" t="str">
        <f>IF(F106="","",_xlfn.XLOOKUP(F106,purchase!F:F,purchase!B:B,""))</f>
        <v/>
      </c>
      <c r="E106" s="26" t="str">
        <f>IF(F106="","",_xlfn.XLOOKUP(F106,purchase!F:F,purchase!C:C,""))</f>
        <v/>
      </c>
      <c r="F106" s="4"/>
      <c r="G106" s="10" t="str">
        <f t="shared" si="8"/>
        <v/>
      </c>
      <c r="H106" s="10" t="str">
        <f>IF(F106="","",_xlfn.XLOOKUP(F106,purchase!F:F,purchase!E:E,""))</f>
        <v/>
      </c>
      <c r="I106" s="10" t="str">
        <f t="shared" si="9"/>
        <v/>
      </c>
      <c r="J106" s="10" t="str">
        <f t="shared" si="10"/>
        <v/>
      </c>
      <c r="K106" s="35" t="str">
        <f>_xlfn.SINGLE(IF(F106="","",_xlfn.XLOOKUP(F106,purchase!F:F,purchase!N:N,"")))</f>
        <v/>
      </c>
      <c r="L106" s="4"/>
      <c r="M106" s="86"/>
      <c r="N106" s="35" t="str">
        <f>IF(F106="","",
MAX(0,
_xlfn.XLOOKUP(F106,purchase!F:F,purchase!N:N,"")
-
SUMIFS(L:L,F:F,F106)))</f>
        <v/>
      </c>
      <c r="O106" s="35" t="str">
        <f t="shared" si="11"/>
        <v/>
      </c>
      <c r="P106" s="89" t="str">
        <f>_xlfn.SINGLE(IF(F106="","",_xlfn.XLOOKUP(F106,purchase!F:F,purchase!O:O,"")))</f>
        <v/>
      </c>
      <c r="Q106" s="83" t="str">
        <f t="shared" si="12"/>
        <v/>
      </c>
      <c r="R106" s="91" t="str">
        <f t="shared" si="13"/>
        <v/>
      </c>
    </row>
    <row r="107" spans="1:18" x14ac:dyDescent="0.35">
      <c r="A107" s="25">
        <v>103</v>
      </c>
      <c r="B107" s="26" t="str">
        <f t="shared" si="7"/>
        <v/>
      </c>
      <c r="C107" s="27"/>
      <c r="D107" s="26" t="str">
        <f>IF(F107="","",_xlfn.XLOOKUP(F107,purchase!F:F,purchase!B:B,""))</f>
        <v/>
      </c>
      <c r="E107" s="26" t="str">
        <f>IF(F107="","",_xlfn.XLOOKUP(F107,purchase!F:F,purchase!C:C,""))</f>
        <v/>
      </c>
      <c r="F107" s="4"/>
      <c r="G107" s="10" t="str">
        <f t="shared" si="8"/>
        <v/>
      </c>
      <c r="H107" s="10" t="str">
        <f>IF(F107="","",_xlfn.XLOOKUP(F107,purchase!F:F,purchase!E:E,""))</f>
        <v/>
      </c>
      <c r="I107" s="10" t="str">
        <f t="shared" si="9"/>
        <v/>
      </c>
      <c r="J107" s="10" t="str">
        <f t="shared" si="10"/>
        <v/>
      </c>
      <c r="K107" s="35" t="str">
        <f>_xlfn.SINGLE(IF(F107="","",_xlfn.XLOOKUP(F107,purchase!F:F,purchase!N:N,"")))</f>
        <v/>
      </c>
      <c r="L107" s="4"/>
      <c r="M107" s="86"/>
      <c r="N107" s="35" t="str">
        <f>IF(F107="","",
MAX(0,
_xlfn.XLOOKUP(F107,purchase!F:F,purchase!N:N,"")
-
SUMIFS(L:L,F:F,F107)))</f>
        <v/>
      </c>
      <c r="O107" s="35" t="str">
        <f t="shared" si="11"/>
        <v/>
      </c>
      <c r="P107" s="89" t="str">
        <f>_xlfn.SINGLE(IF(F107="","",_xlfn.XLOOKUP(F107,purchase!F:F,purchase!O:O,"")))</f>
        <v/>
      </c>
      <c r="Q107" s="83" t="str">
        <f t="shared" si="12"/>
        <v/>
      </c>
      <c r="R107" s="91" t="str">
        <f t="shared" si="13"/>
        <v/>
      </c>
    </row>
    <row r="108" spans="1:18" x14ac:dyDescent="0.35">
      <c r="A108" s="25">
        <v>104</v>
      </c>
      <c r="B108" s="26" t="str">
        <f t="shared" si="7"/>
        <v/>
      </c>
      <c r="C108" s="27"/>
      <c r="D108" s="26" t="str">
        <f>IF(F108="","",_xlfn.XLOOKUP(F108,purchase!F:F,purchase!B:B,""))</f>
        <v/>
      </c>
      <c r="E108" s="26" t="str">
        <f>IF(F108="","",_xlfn.XLOOKUP(F108,purchase!F:F,purchase!C:C,""))</f>
        <v/>
      </c>
      <c r="F108" s="4"/>
      <c r="G108" s="10" t="str">
        <f t="shared" si="8"/>
        <v/>
      </c>
      <c r="H108" s="10" t="str">
        <f>IF(F108="","",_xlfn.XLOOKUP(F108,purchase!F:F,purchase!E:E,""))</f>
        <v/>
      </c>
      <c r="I108" s="10" t="str">
        <f t="shared" si="9"/>
        <v/>
      </c>
      <c r="J108" s="10" t="str">
        <f t="shared" si="10"/>
        <v/>
      </c>
      <c r="K108" s="35" t="str">
        <f>_xlfn.SINGLE(IF(F108="","",_xlfn.XLOOKUP(F108,purchase!F:F,purchase!N:N,"")))</f>
        <v/>
      </c>
      <c r="L108" s="4"/>
      <c r="M108" s="86"/>
      <c r="N108" s="35" t="str">
        <f>IF(F108="","",
MAX(0,
_xlfn.XLOOKUP(F108,purchase!F:F,purchase!N:N,"")
-
SUMIFS(L:L,F:F,F108)))</f>
        <v/>
      </c>
      <c r="O108" s="35" t="str">
        <f t="shared" si="11"/>
        <v/>
      </c>
      <c r="P108" s="89" t="str">
        <f>_xlfn.SINGLE(IF(F108="","",_xlfn.XLOOKUP(F108,purchase!F:F,purchase!O:O,"")))</f>
        <v/>
      </c>
      <c r="Q108" s="83" t="str">
        <f t="shared" si="12"/>
        <v/>
      </c>
      <c r="R108" s="91" t="str">
        <f t="shared" si="13"/>
        <v/>
      </c>
    </row>
    <row r="109" spans="1:18" x14ac:dyDescent="0.35">
      <c r="A109" s="25">
        <v>105</v>
      </c>
      <c r="B109" s="26" t="str">
        <f t="shared" si="7"/>
        <v/>
      </c>
      <c r="C109" s="27"/>
      <c r="D109" s="26" t="str">
        <f>IF(F109="","",_xlfn.XLOOKUP(F109,purchase!F:F,purchase!B:B,""))</f>
        <v/>
      </c>
      <c r="E109" s="26" t="str">
        <f>IF(F109="","",_xlfn.XLOOKUP(F109,purchase!F:F,purchase!C:C,""))</f>
        <v/>
      </c>
      <c r="F109" s="4"/>
      <c r="G109" s="10" t="str">
        <f t="shared" si="8"/>
        <v/>
      </c>
      <c r="H109" s="10" t="str">
        <f>IF(F109="","",_xlfn.XLOOKUP(F109,purchase!F:F,purchase!E:E,""))</f>
        <v/>
      </c>
      <c r="I109" s="10" t="str">
        <f t="shared" si="9"/>
        <v/>
      </c>
      <c r="J109" s="10" t="str">
        <f t="shared" si="10"/>
        <v/>
      </c>
      <c r="K109" s="35" t="str">
        <f>_xlfn.SINGLE(IF(F109="","",_xlfn.XLOOKUP(F109,purchase!F:F,purchase!N:N,"")))</f>
        <v/>
      </c>
      <c r="L109" s="4"/>
      <c r="M109" s="86"/>
      <c r="N109" s="35" t="str">
        <f>IF(F109="","",
MAX(0,
_xlfn.XLOOKUP(F109,purchase!F:F,purchase!N:N,"")
-
SUMIFS(L:L,F:F,F109)))</f>
        <v/>
      </c>
      <c r="O109" s="35" t="str">
        <f t="shared" si="11"/>
        <v/>
      </c>
      <c r="P109" s="89" t="str">
        <f>_xlfn.SINGLE(IF(F109="","",_xlfn.XLOOKUP(F109,purchase!F:F,purchase!O:O,"")))</f>
        <v/>
      </c>
      <c r="Q109" s="83" t="str">
        <f t="shared" si="12"/>
        <v/>
      </c>
      <c r="R109" s="91" t="str">
        <f t="shared" si="13"/>
        <v/>
      </c>
    </row>
    <row r="110" spans="1:18" x14ac:dyDescent="0.35">
      <c r="A110" s="25">
        <v>106</v>
      </c>
      <c r="B110" s="26" t="str">
        <f t="shared" si="7"/>
        <v/>
      </c>
      <c r="C110" s="27"/>
      <c r="D110" s="26" t="str">
        <f>IF(F110="","",_xlfn.XLOOKUP(F110,purchase!F:F,purchase!B:B,""))</f>
        <v/>
      </c>
      <c r="E110" s="26" t="str">
        <f>IF(F110="","",_xlfn.XLOOKUP(F110,purchase!F:F,purchase!C:C,""))</f>
        <v/>
      </c>
      <c r="F110" s="4"/>
      <c r="G110" s="10" t="str">
        <f t="shared" si="8"/>
        <v/>
      </c>
      <c r="H110" s="10" t="str">
        <f>IF(F110="","",_xlfn.XLOOKUP(F110,purchase!F:F,purchase!E:E,""))</f>
        <v/>
      </c>
      <c r="I110" s="10" t="str">
        <f t="shared" si="9"/>
        <v/>
      </c>
      <c r="J110" s="10" t="str">
        <f t="shared" si="10"/>
        <v/>
      </c>
      <c r="K110" s="35" t="str">
        <f>_xlfn.SINGLE(IF(F110="","",_xlfn.XLOOKUP(F110,purchase!F:F,purchase!N:N,"")))</f>
        <v/>
      </c>
      <c r="L110" s="4"/>
      <c r="M110" s="86"/>
      <c r="N110" s="35" t="str">
        <f>IF(F110="","",
MAX(0,
_xlfn.XLOOKUP(F110,purchase!F:F,purchase!N:N,"")
-
SUMIFS(L:L,F:F,F110)))</f>
        <v/>
      </c>
      <c r="O110" s="35" t="str">
        <f t="shared" si="11"/>
        <v/>
      </c>
      <c r="P110" s="89" t="str">
        <f>_xlfn.SINGLE(IF(F110="","",_xlfn.XLOOKUP(F110,purchase!F:F,purchase!O:O,"")))</f>
        <v/>
      </c>
      <c r="Q110" s="83" t="str">
        <f t="shared" si="12"/>
        <v/>
      </c>
      <c r="R110" s="91" t="str">
        <f t="shared" si="13"/>
        <v/>
      </c>
    </row>
    <row r="111" spans="1:18" x14ac:dyDescent="0.35">
      <c r="A111" s="25">
        <v>107</v>
      </c>
      <c r="B111" s="26" t="str">
        <f t="shared" si="7"/>
        <v/>
      </c>
      <c r="C111" s="27"/>
      <c r="D111" s="26" t="str">
        <f>IF(F111="","",_xlfn.XLOOKUP(F111,purchase!F:F,purchase!B:B,""))</f>
        <v/>
      </c>
      <c r="E111" s="26" t="str">
        <f>IF(F111="","",_xlfn.XLOOKUP(F111,purchase!F:F,purchase!C:C,""))</f>
        <v/>
      </c>
      <c r="F111" s="4"/>
      <c r="G111" s="10" t="str">
        <f t="shared" si="8"/>
        <v/>
      </c>
      <c r="H111" s="10" t="str">
        <f>IF(F111="","",_xlfn.XLOOKUP(F111,purchase!F:F,purchase!E:E,""))</f>
        <v/>
      </c>
      <c r="I111" s="10" t="str">
        <f t="shared" si="9"/>
        <v/>
      </c>
      <c r="J111" s="10" t="str">
        <f t="shared" si="10"/>
        <v/>
      </c>
      <c r="K111" s="35" t="str">
        <f>_xlfn.SINGLE(IF(F111="","",_xlfn.XLOOKUP(F111,purchase!F:F,purchase!N:N,"")))</f>
        <v/>
      </c>
      <c r="L111" s="4"/>
      <c r="M111" s="86"/>
      <c r="N111" s="35" t="str">
        <f>IF(F111="","",
MAX(0,
_xlfn.XLOOKUP(F111,purchase!F:F,purchase!N:N,"")
-
SUMIFS(L:L,F:F,F111)))</f>
        <v/>
      </c>
      <c r="O111" s="35" t="str">
        <f t="shared" si="11"/>
        <v/>
      </c>
      <c r="P111" s="89" t="str">
        <f>_xlfn.SINGLE(IF(F111="","",_xlfn.XLOOKUP(F111,purchase!F:F,purchase!O:O,"")))</f>
        <v/>
      </c>
      <c r="Q111" s="83" t="str">
        <f t="shared" si="12"/>
        <v/>
      </c>
      <c r="R111" s="91" t="str">
        <f t="shared" si="13"/>
        <v/>
      </c>
    </row>
    <row r="112" spans="1:18" x14ac:dyDescent="0.35">
      <c r="A112" s="25">
        <v>108</v>
      </c>
      <c r="B112" s="26" t="str">
        <f t="shared" si="7"/>
        <v/>
      </c>
      <c r="C112" s="27"/>
      <c r="D112" s="26" t="str">
        <f>IF(F112="","",_xlfn.XLOOKUP(F112,purchase!F:F,purchase!B:B,""))</f>
        <v/>
      </c>
      <c r="E112" s="26" t="str">
        <f>IF(F112="","",_xlfn.XLOOKUP(F112,purchase!F:F,purchase!C:C,""))</f>
        <v/>
      </c>
      <c r="F112" s="4"/>
      <c r="G112" s="10" t="str">
        <f t="shared" si="8"/>
        <v/>
      </c>
      <c r="H112" s="10" t="str">
        <f>IF(F112="","",_xlfn.XLOOKUP(F112,purchase!F:F,purchase!E:E,""))</f>
        <v/>
      </c>
      <c r="I112" s="10" t="str">
        <f t="shared" si="9"/>
        <v/>
      </c>
      <c r="J112" s="10" t="str">
        <f t="shared" si="10"/>
        <v/>
      </c>
      <c r="K112" s="35" t="str">
        <f>_xlfn.SINGLE(IF(F112="","",_xlfn.XLOOKUP(F112,purchase!F:F,purchase!N:N,"")))</f>
        <v/>
      </c>
      <c r="L112" s="4"/>
      <c r="M112" s="86"/>
      <c r="N112" s="35" t="str">
        <f>IF(F112="","",
MAX(0,
_xlfn.XLOOKUP(F112,purchase!F:F,purchase!N:N,"")
-
SUMIFS(L:L,F:F,F112)))</f>
        <v/>
      </c>
      <c r="O112" s="35" t="str">
        <f t="shared" si="11"/>
        <v/>
      </c>
      <c r="P112" s="89" t="str">
        <f>_xlfn.SINGLE(IF(F112="","",_xlfn.XLOOKUP(F112,purchase!F:F,purchase!O:O,"")))</f>
        <v/>
      </c>
      <c r="Q112" s="83" t="str">
        <f t="shared" si="12"/>
        <v/>
      </c>
      <c r="R112" s="91" t="str">
        <f t="shared" si="13"/>
        <v/>
      </c>
    </row>
    <row r="113" spans="1:18" x14ac:dyDescent="0.35">
      <c r="A113" s="25">
        <v>109</v>
      </c>
      <c r="B113" s="26" t="str">
        <f t="shared" si="7"/>
        <v/>
      </c>
      <c r="C113" s="27"/>
      <c r="D113" s="26" t="str">
        <f>IF(F113="","",_xlfn.XLOOKUP(F113,purchase!F:F,purchase!B:B,""))</f>
        <v/>
      </c>
      <c r="E113" s="26" t="str">
        <f>IF(F113="","",_xlfn.XLOOKUP(F113,purchase!F:F,purchase!C:C,""))</f>
        <v/>
      </c>
      <c r="F113" s="4"/>
      <c r="G113" s="10" t="str">
        <f t="shared" si="8"/>
        <v/>
      </c>
      <c r="H113" s="10" t="str">
        <f>IF(F113="","",_xlfn.XLOOKUP(F113,purchase!F:F,purchase!E:E,""))</f>
        <v/>
      </c>
      <c r="I113" s="10" t="str">
        <f t="shared" si="9"/>
        <v/>
      </c>
      <c r="J113" s="10" t="str">
        <f t="shared" si="10"/>
        <v/>
      </c>
      <c r="K113" s="35" t="str">
        <f>_xlfn.SINGLE(IF(F113="","",_xlfn.XLOOKUP(F113,purchase!F:F,purchase!N:N,"")))</f>
        <v/>
      </c>
      <c r="L113" s="4"/>
      <c r="M113" s="86"/>
      <c r="N113" s="35" t="str">
        <f>IF(F113="","",
MAX(0,
_xlfn.XLOOKUP(F113,purchase!F:F,purchase!N:N,"")
-
SUMIFS(L:L,F:F,F113)))</f>
        <v/>
      </c>
      <c r="O113" s="35" t="str">
        <f t="shared" si="11"/>
        <v/>
      </c>
      <c r="P113" s="89" t="str">
        <f>_xlfn.SINGLE(IF(F113="","",_xlfn.XLOOKUP(F113,purchase!F:F,purchase!O:O,"")))</f>
        <v/>
      </c>
      <c r="Q113" s="83" t="str">
        <f t="shared" si="12"/>
        <v/>
      </c>
      <c r="R113" s="91" t="str">
        <f t="shared" si="13"/>
        <v/>
      </c>
    </row>
    <row r="114" spans="1:18" x14ac:dyDescent="0.35">
      <c r="A114" s="25">
        <v>110</v>
      </c>
      <c r="B114" s="26" t="str">
        <f t="shared" si="7"/>
        <v/>
      </c>
      <c r="C114" s="27"/>
      <c r="D114" s="26" t="str">
        <f>IF(F114="","",_xlfn.XLOOKUP(F114,purchase!F:F,purchase!B:B,""))</f>
        <v/>
      </c>
      <c r="E114" s="26" t="str">
        <f>IF(F114="","",_xlfn.XLOOKUP(F114,purchase!F:F,purchase!C:C,""))</f>
        <v/>
      </c>
      <c r="F114" s="4"/>
      <c r="G114" s="10" t="str">
        <f t="shared" si="8"/>
        <v/>
      </c>
      <c r="H114" s="10" t="str">
        <f>IF(F114="","",_xlfn.XLOOKUP(F114,purchase!F:F,purchase!E:E,""))</f>
        <v/>
      </c>
      <c r="I114" s="10" t="str">
        <f t="shared" si="9"/>
        <v/>
      </c>
      <c r="J114" s="10" t="str">
        <f t="shared" si="10"/>
        <v/>
      </c>
      <c r="K114" s="35" t="str">
        <f>_xlfn.SINGLE(IF(F114="","",_xlfn.XLOOKUP(F114,purchase!F:F,purchase!N:N,"")))</f>
        <v/>
      </c>
      <c r="L114" s="4"/>
      <c r="M114" s="86"/>
      <c r="N114" s="35" t="str">
        <f>IF(F114="","",
MAX(0,
_xlfn.XLOOKUP(F114,purchase!F:F,purchase!N:N,"")
-
SUMIFS(L:L,F:F,F114)))</f>
        <v/>
      </c>
      <c r="O114" s="35" t="str">
        <f t="shared" si="11"/>
        <v/>
      </c>
      <c r="P114" s="89" t="str">
        <f>_xlfn.SINGLE(IF(F114="","",_xlfn.XLOOKUP(F114,purchase!F:F,purchase!O:O,"")))</f>
        <v/>
      </c>
      <c r="Q114" s="83" t="str">
        <f t="shared" si="12"/>
        <v/>
      </c>
      <c r="R114" s="91" t="str">
        <f t="shared" si="13"/>
        <v/>
      </c>
    </row>
    <row r="115" spans="1:18" x14ac:dyDescent="0.35">
      <c r="A115" s="25">
        <v>111</v>
      </c>
      <c r="B115" s="26" t="str">
        <f t="shared" si="7"/>
        <v/>
      </c>
      <c r="C115" s="27"/>
      <c r="D115" s="26" t="str">
        <f>IF(F115="","",_xlfn.XLOOKUP(F115,purchase!F:F,purchase!B:B,""))</f>
        <v/>
      </c>
      <c r="E115" s="26" t="str">
        <f>IF(F115="","",_xlfn.XLOOKUP(F115,purchase!F:F,purchase!C:C,""))</f>
        <v/>
      </c>
      <c r="F115" s="4"/>
      <c r="G115" s="10" t="str">
        <f t="shared" si="8"/>
        <v/>
      </c>
      <c r="H115" s="10" t="str">
        <f>IF(F115="","",_xlfn.XLOOKUP(F115,purchase!F:F,purchase!E:E,""))</f>
        <v/>
      </c>
      <c r="I115" s="10" t="str">
        <f t="shared" si="9"/>
        <v/>
      </c>
      <c r="J115" s="10" t="str">
        <f t="shared" si="10"/>
        <v/>
      </c>
      <c r="K115" s="35" t="str">
        <f>_xlfn.SINGLE(IF(F115="","",_xlfn.XLOOKUP(F115,purchase!F:F,purchase!N:N,"")))</f>
        <v/>
      </c>
      <c r="L115" s="4"/>
      <c r="M115" s="86"/>
      <c r="N115" s="35" t="str">
        <f>IF(F115="","",
MAX(0,
_xlfn.XLOOKUP(F115,purchase!F:F,purchase!N:N,"")
-
SUMIFS(L:L,F:F,F115)))</f>
        <v/>
      </c>
      <c r="O115" s="35" t="str">
        <f t="shared" si="11"/>
        <v/>
      </c>
      <c r="P115" s="89" t="str">
        <f>_xlfn.SINGLE(IF(F115="","",_xlfn.XLOOKUP(F115,purchase!F:F,purchase!O:O,"")))</f>
        <v/>
      </c>
      <c r="Q115" s="83" t="str">
        <f t="shared" si="12"/>
        <v/>
      </c>
      <c r="R115" s="91" t="str">
        <f t="shared" si="13"/>
        <v/>
      </c>
    </row>
    <row r="116" spans="1:18" x14ac:dyDescent="0.35">
      <c r="A116" s="25">
        <v>112</v>
      </c>
      <c r="B116" s="26" t="str">
        <f t="shared" si="7"/>
        <v/>
      </c>
      <c r="C116" s="27"/>
      <c r="D116" s="26" t="str">
        <f>IF(F116="","",_xlfn.XLOOKUP(F116,purchase!F:F,purchase!B:B,""))</f>
        <v/>
      </c>
      <c r="E116" s="26" t="str">
        <f>IF(F116="","",_xlfn.XLOOKUP(F116,purchase!F:F,purchase!C:C,""))</f>
        <v/>
      </c>
      <c r="F116" s="4"/>
      <c r="G116" s="10" t="str">
        <f t="shared" si="8"/>
        <v/>
      </c>
      <c r="H116" s="10" t="str">
        <f>IF(F116="","",_xlfn.XLOOKUP(F116,purchase!F:F,purchase!E:E,""))</f>
        <v/>
      </c>
      <c r="I116" s="10" t="str">
        <f t="shared" si="9"/>
        <v/>
      </c>
      <c r="J116" s="10" t="str">
        <f t="shared" si="10"/>
        <v/>
      </c>
      <c r="K116" s="35" t="str">
        <f>_xlfn.SINGLE(IF(F116="","",_xlfn.XLOOKUP(F116,purchase!F:F,purchase!N:N,"")))</f>
        <v/>
      </c>
      <c r="L116" s="4"/>
      <c r="M116" s="86"/>
      <c r="N116" s="35" t="str">
        <f>IF(F116="","",
MAX(0,
_xlfn.XLOOKUP(F116,purchase!F:F,purchase!N:N,"")
-
SUMIFS(L:L,F:F,F116)))</f>
        <v/>
      </c>
      <c r="O116" s="35" t="str">
        <f t="shared" si="11"/>
        <v/>
      </c>
      <c r="P116" s="89" t="str">
        <f>_xlfn.SINGLE(IF(F116="","",_xlfn.XLOOKUP(F116,purchase!F:F,purchase!O:O,"")))</f>
        <v/>
      </c>
      <c r="Q116" s="83" t="str">
        <f t="shared" si="12"/>
        <v/>
      </c>
      <c r="R116" s="91" t="str">
        <f t="shared" si="13"/>
        <v/>
      </c>
    </row>
    <row r="117" spans="1:18" x14ac:dyDescent="0.35">
      <c r="A117" s="25">
        <v>113</v>
      </c>
      <c r="B117" s="26" t="str">
        <f t="shared" si="7"/>
        <v/>
      </c>
      <c r="C117" s="27"/>
      <c r="D117" s="26" t="str">
        <f>IF(F117="","",_xlfn.XLOOKUP(F117,purchase!F:F,purchase!B:B,""))</f>
        <v/>
      </c>
      <c r="E117" s="26" t="str">
        <f>IF(F117="","",_xlfn.XLOOKUP(F117,purchase!F:F,purchase!C:C,""))</f>
        <v/>
      </c>
      <c r="F117" s="4"/>
      <c r="G117" s="10" t="str">
        <f t="shared" si="8"/>
        <v/>
      </c>
      <c r="H117" s="10" t="str">
        <f>IF(F117="","",_xlfn.XLOOKUP(F117,purchase!F:F,purchase!E:E,""))</f>
        <v/>
      </c>
      <c r="I117" s="10" t="str">
        <f t="shared" si="9"/>
        <v/>
      </c>
      <c r="J117" s="10" t="str">
        <f t="shared" si="10"/>
        <v/>
      </c>
      <c r="K117" s="35" t="str">
        <f>_xlfn.SINGLE(IF(F117="","",_xlfn.XLOOKUP(F117,purchase!F:F,purchase!N:N,"")))</f>
        <v/>
      </c>
      <c r="L117" s="4"/>
      <c r="M117" s="86"/>
      <c r="N117" s="35" t="str">
        <f>IF(F117="","",
MAX(0,
_xlfn.XLOOKUP(F117,purchase!F:F,purchase!N:N,"")
-
SUMIFS(L:L,F:F,F117)))</f>
        <v/>
      </c>
      <c r="O117" s="35" t="str">
        <f t="shared" si="11"/>
        <v/>
      </c>
      <c r="P117" s="89" t="str">
        <f>_xlfn.SINGLE(IF(F117="","",_xlfn.XLOOKUP(F117,purchase!F:F,purchase!O:O,"")))</f>
        <v/>
      </c>
      <c r="Q117" s="83" t="str">
        <f t="shared" si="12"/>
        <v/>
      </c>
      <c r="R117" s="91" t="str">
        <f t="shared" si="13"/>
        <v/>
      </c>
    </row>
    <row r="118" spans="1:18" x14ac:dyDescent="0.35">
      <c r="A118" s="25">
        <v>114</v>
      </c>
      <c r="B118" s="26" t="str">
        <f t="shared" si="7"/>
        <v/>
      </c>
      <c r="C118" s="27"/>
      <c r="D118" s="26" t="str">
        <f>IF(F118="","",_xlfn.XLOOKUP(F118,purchase!F:F,purchase!B:B,""))</f>
        <v/>
      </c>
      <c r="E118" s="26" t="str">
        <f>IF(F118="","",_xlfn.XLOOKUP(F118,purchase!F:F,purchase!C:C,""))</f>
        <v/>
      </c>
      <c r="F118" s="4"/>
      <c r="G118" s="10" t="str">
        <f t="shared" si="8"/>
        <v/>
      </c>
      <c r="H118" s="10" t="str">
        <f>IF(F118="","",_xlfn.XLOOKUP(F118,purchase!F:F,purchase!E:E,""))</f>
        <v/>
      </c>
      <c r="I118" s="10" t="str">
        <f t="shared" si="9"/>
        <v/>
      </c>
      <c r="J118" s="10" t="str">
        <f t="shared" si="10"/>
        <v/>
      </c>
      <c r="K118" s="35" t="str">
        <f>_xlfn.SINGLE(IF(F118="","",_xlfn.XLOOKUP(F118,purchase!F:F,purchase!N:N,"")))</f>
        <v/>
      </c>
      <c r="L118" s="4"/>
      <c r="M118" s="86"/>
      <c r="N118" s="35" t="str">
        <f>IF(F118="","",
MAX(0,
_xlfn.XLOOKUP(F118,purchase!F:F,purchase!N:N,"")
-
SUMIFS(L:L,F:F,F118)))</f>
        <v/>
      </c>
      <c r="O118" s="35" t="str">
        <f t="shared" si="11"/>
        <v/>
      </c>
      <c r="P118" s="89" t="str">
        <f>_xlfn.SINGLE(IF(F118="","",_xlfn.XLOOKUP(F118,purchase!F:F,purchase!O:O,"")))</f>
        <v/>
      </c>
      <c r="Q118" s="83" t="str">
        <f t="shared" si="12"/>
        <v/>
      </c>
      <c r="R118" s="91" t="str">
        <f t="shared" si="13"/>
        <v/>
      </c>
    </row>
    <row r="119" spans="1:18" x14ac:dyDescent="0.35">
      <c r="A119" s="25">
        <v>115</v>
      </c>
      <c r="B119" s="26" t="str">
        <f t="shared" si="7"/>
        <v/>
      </c>
      <c r="C119" s="27"/>
      <c r="D119" s="26" t="str">
        <f>IF(F119="","",_xlfn.XLOOKUP(F119,purchase!F:F,purchase!B:B,""))</f>
        <v/>
      </c>
      <c r="E119" s="26" t="str">
        <f>IF(F119="","",_xlfn.XLOOKUP(F119,purchase!F:F,purchase!C:C,""))</f>
        <v/>
      </c>
      <c r="F119" s="4"/>
      <c r="G119" s="10" t="str">
        <f t="shared" si="8"/>
        <v/>
      </c>
      <c r="H119" s="10" t="str">
        <f>IF(F119="","",_xlfn.XLOOKUP(F119,purchase!F:F,purchase!E:E,""))</f>
        <v/>
      </c>
      <c r="I119" s="10" t="str">
        <f t="shared" si="9"/>
        <v/>
      </c>
      <c r="J119" s="10" t="str">
        <f t="shared" si="10"/>
        <v/>
      </c>
      <c r="K119" s="35" t="str">
        <f>_xlfn.SINGLE(IF(F119="","",_xlfn.XLOOKUP(F119,purchase!F:F,purchase!N:N,"")))</f>
        <v/>
      </c>
      <c r="L119" s="4"/>
      <c r="M119" s="86"/>
      <c r="N119" s="35" t="str">
        <f>IF(F119="","",
MAX(0,
_xlfn.XLOOKUP(F119,purchase!F:F,purchase!N:N,"")
-
SUMIFS(L:L,F:F,F119)))</f>
        <v/>
      </c>
      <c r="O119" s="35" t="str">
        <f t="shared" si="11"/>
        <v/>
      </c>
      <c r="P119" s="89" t="str">
        <f>_xlfn.SINGLE(IF(F119="","",_xlfn.XLOOKUP(F119,purchase!F:F,purchase!O:O,"")))</f>
        <v/>
      </c>
      <c r="Q119" s="83" t="str">
        <f t="shared" si="12"/>
        <v/>
      </c>
      <c r="R119" s="91" t="str">
        <f t="shared" si="13"/>
        <v/>
      </c>
    </row>
    <row r="120" spans="1:18" x14ac:dyDescent="0.35">
      <c r="A120" s="25">
        <v>116</v>
      </c>
      <c r="B120" s="26" t="str">
        <f t="shared" si="7"/>
        <v/>
      </c>
      <c r="C120" s="27"/>
      <c r="D120" s="26" t="str">
        <f>IF(F120="","",_xlfn.XLOOKUP(F120,purchase!F:F,purchase!B:B,""))</f>
        <v/>
      </c>
      <c r="E120" s="26" t="str">
        <f>IF(F120="","",_xlfn.XLOOKUP(F120,purchase!F:F,purchase!C:C,""))</f>
        <v/>
      </c>
      <c r="F120" s="4"/>
      <c r="G120" s="10" t="str">
        <f t="shared" si="8"/>
        <v/>
      </c>
      <c r="H120" s="10" t="str">
        <f>IF(F120="","",_xlfn.XLOOKUP(F120,purchase!F:F,purchase!E:E,""))</f>
        <v/>
      </c>
      <c r="I120" s="10" t="str">
        <f t="shared" si="9"/>
        <v/>
      </c>
      <c r="J120" s="10" t="str">
        <f t="shared" si="10"/>
        <v/>
      </c>
      <c r="K120" s="35" t="str">
        <f>_xlfn.SINGLE(IF(F120="","",_xlfn.XLOOKUP(F120,purchase!F:F,purchase!N:N,"")))</f>
        <v/>
      </c>
      <c r="L120" s="4"/>
      <c r="M120" s="86"/>
      <c r="N120" s="35" t="str">
        <f>IF(F120="","",
MAX(0,
_xlfn.XLOOKUP(F120,purchase!F:F,purchase!N:N,"")
-
SUMIFS(L:L,F:F,F120)))</f>
        <v/>
      </c>
      <c r="O120" s="35" t="str">
        <f t="shared" si="11"/>
        <v/>
      </c>
      <c r="P120" s="89" t="str">
        <f>_xlfn.SINGLE(IF(F120="","",_xlfn.XLOOKUP(F120,purchase!F:F,purchase!O:O,"")))</f>
        <v/>
      </c>
      <c r="Q120" s="83" t="str">
        <f t="shared" si="12"/>
        <v/>
      </c>
      <c r="R120" s="91" t="str">
        <f t="shared" si="13"/>
        <v/>
      </c>
    </row>
    <row r="121" spans="1:18" x14ac:dyDescent="0.35">
      <c r="A121" s="25">
        <v>117</v>
      </c>
      <c r="B121" s="26" t="str">
        <f t="shared" si="7"/>
        <v/>
      </c>
      <c r="C121" s="27"/>
      <c r="D121" s="26" t="str">
        <f>IF(F121="","",_xlfn.XLOOKUP(F121,purchase!F:F,purchase!B:B,""))</f>
        <v/>
      </c>
      <c r="E121" s="26" t="str">
        <f>IF(F121="","",_xlfn.XLOOKUP(F121,purchase!F:F,purchase!C:C,""))</f>
        <v/>
      </c>
      <c r="F121" s="4"/>
      <c r="G121" s="10" t="str">
        <f t="shared" si="8"/>
        <v/>
      </c>
      <c r="H121" s="10" t="str">
        <f>IF(F121="","",_xlfn.XLOOKUP(F121,purchase!F:F,purchase!E:E,""))</f>
        <v/>
      </c>
      <c r="I121" s="10" t="str">
        <f t="shared" si="9"/>
        <v/>
      </c>
      <c r="J121" s="10" t="str">
        <f t="shared" si="10"/>
        <v/>
      </c>
      <c r="K121" s="35" t="str">
        <f>_xlfn.SINGLE(IF(F121="","",_xlfn.XLOOKUP(F121,purchase!F:F,purchase!N:N,"")))</f>
        <v/>
      </c>
      <c r="L121" s="4"/>
      <c r="M121" s="86"/>
      <c r="N121" s="35" t="str">
        <f>IF(F121="","",
MAX(0,
_xlfn.XLOOKUP(F121,purchase!F:F,purchase!N:N,"")
-
SUMIFS(L:L,F:F,F121)))</f>
        <v/>
      </c>
      <c r="O121" s="35" t="str">
        <f t="shared" si="11"/>
        <v/>
      </c>
      <c r="P121" s="89" t="str">
        <f>_xlfn.SINGLE(IF(F121="","",_xlfn.XLOOKUP(F121,purchase!F:F,purchase!O:O,"")))</f>
        <v/>
      </c>
      <c r="Q121" s="83" t="str">
        <f t="shared" si="12"/>
        <v/>
      </c>
      <c r="R121" s="91" t="str">
        <f t="shared" si="13"/>
        <v/>
      </c>
    </row>
    <row r="122" spans="1:18" x14ac:dyDescent="0.35">
      <c r="A122" s="25">
        <v>118</v>
      </c>
      <c r="B122" s="26" t="str">
        <f t="shared" si="7"/>
        <v/>
      </c>
      <c r="C122" s="27"/>
      <c r="D122" s="26" t="str">
        <f>IF(F122="","",_xlfn.XLOOKUP(F122,purchase!F:F,purchase!B:B,""))</f>
        <v/>
      </c>
      <c r="E122" s="26" t="str">
        <f>IF(F122="","",_xlfn.XLOOKUP(F122,purchase!F:F,purchase!C:C,""))</f>
        <v/>
      </c>
      <c r="F122" s="4"/>
      <c r="G122" s="10" t="str">
        <f t="shared" si="8"/>
        <v/>
      </c>
      <c r="H122" s="10" t="str">
        <f>IF(F122="","",_xlfn.XLOOKUP(F122,purchase!F:F,purchase!E:E,""))</f>
        <v/>
      </c>
      <c r="I122" s="10" t="str">
        <f t="shared" si="9"/>
        <v/>
      </c>
      <c r="J122" s="10" t="str">
        <f t="shared" si="10"/>
        <v/>
      </c>
      <c r="K122" s="35" t="str">
        <f>_xlfn.SINGLE(IF(F122="","",_xlfn.XLOOKUP(F122,purchase!F:F,purchase!N:N,"")))</f>
        <v/>
      </c>
      <c r="L122" s="4"/>
      <c r="M122" s="86"/>
      <c r="N122" s="35" t="str">
        <f>IF(F122="","",
MAX(0,
_xlfn.XLOOKUP(F122,purchase!F:F,purchase!N:N,"")
-
SUMIFS(L:L,F:F,F122)))</f>
        <v/>
      </c>
      <c r="O122" s="35" t="str">
        <f t="shared" si="11"/>
        <v/>
      </c>
      <c r="P122" s="89" t="str">
        <f>_xlfn.SINGLE(IF(F122="","",_xlfn.XLOOKUP(F122,purchase!F:F,purchase!O:O,"")))</f>
        <v/>
      </c>
      <c r="Q122" s="83" t="str">
        <f t="shared" si="12"/>
        <v/>
      </c>
      <c r="R122" s="91" t="str">
        <f t="shared" si="13"/>
        <v/>
      </c>
    </row>
    <row r="123" spans="1:18" x14ac:dyDescent="0.35">
      <c r="A123" s="25">
        <v>119</v>
      </c>
      <c r="B123" s="26" t="str">
        <f t="shared" si="7"/>
        <v/>
      </c>
      <c r="C123" s="27"/>
      <c r="D123" s="26" t="str">
        <f>IF(F123="","",_xlfn.XLOOKUP(F123,purchase!F:F,purchase!B:B,""))</f>
        <v/>
      </c>
      <c r="E123" s="26" t="str">
        <f>IF(F123="","",_xlfn.XLOOKUP(F123,purchase!F:F,purchase!C:C,""))</f>
        <v/>
      </c>
      <c r="F123" s="4"/>
      <c r="G123" s="10" t="str">
        <f t="shared" si="8"/>
        <v/>
      </c>
      <c r="H123" s="10" t="str">
        <f>IF(F123="","",_xlfn.XLOOKUP(F123,purchase!F:F,purchase!E:E,""))</f>
        <v/>
      </c>
      <c r="I123" s="10" t="str">
        <f t="shared" si="9"/>
        <v/>
      </c>
      <c r="J123" s="10" t="str">
        <f t="shared" si="10"/>
        <v/>
      </c>
      <c r="K123" s="35" t="str">
        <f>_xlfn.SINGLE(IF(F123="","",_xlfn.XLOOKUP(F123,purchase!F:F,purchase!N:N,"")))</f>
        <v/>
      </c>
      <c r="L123" s="4"/>
      <c r="M123" s="86"/>
      <c r="N123" s="35" t="str">
        <f>IF(F123="","",
MAX(0,
_xlfn.XLOOKUP(F123,purchase!F:F,purchase!N:N,"")
-
SUMIFS(L:L,F:F,F123)))</f>
        <v/>
      </c>
      <c r="O123" s="35" t="str">
        <f t="shared" si="11"/>
        <v/>
      </c>
      <c r="P123" s="89" t="str">
        <f>_xlfn.SINGLE(IF(F123="","",_xlfn.XLOOKUP(F123,purchase!F:F,purchase!O:O,"")))</f>
        <v/>
      </c>
      <c r="Q123" s="83" t="str">
        <f t="shared" si="12"/>
        <v/>
      </c>
      <c r="R123" s="91" t="str">
        <f t="shared" si="13"/>
        <v/>
      </c>
    </row>
    <row r="124" spans="1:18" x14ac:dyDescent="0.35">
      <c r="A124" s="25">
        <v>120</v>
      </c>
      <c r="B124" s="26" t="str">
        <f t="shared" si="7"/>
        <v/>
      </c>
      <c r="C124" s="27"/>
      <c r="D124" s="26" t="str">
        <f>IF(F124="","",_xlfn.XLOOKUP(F124,purchase!F:F,purchase!B:B,""))</f>
        <v/>
      </c>
      <c r="E124" s="26" t="str">
        <f>IF(F124="","",_xlfn.XLOOKUP(F124,purchase!F:F,purchase!C:C,""))</f>
        <v/>
      </c>
      <c r="F124" s="4"/>
      <c r="G124" s="10" t="str">
        <f t="shared" si="8"/>
        <v/>
      </c>
      <c r="H124" s="10" t="str">
        <f>IF(F124="","",_xlfn.XLOOKUP(F124,purchase!F:F,purchase!E:E,""))</f>
        <v/>
      </c>
      <c r="I124" s="10" t="str">
        <f t="shared" si="9"/>
        <v/>
      </c>
      <c r="J124" s="10" t="str">
        <f t="shared" si="10"/>
        <v/>
      </c>
      <c r="K124" s="35" t="str">
        <f>_xlfn.SINGLE(IF(F124="","",_xlfn.XLOOKUP(F124,purchase!F:F,purchase!N:N,"")))</f>
        <v/>
      </c>
      <c r="L124" s="4"/>
      <c r="M124" s="86"/>
      <c r="N124" s="35" t="str">
        <f>IF(F124="","",
MAX(0,
_xlfn.XLOOKUP(F124,purchase!F:F,purchase!N:N,"")
-
SUMIFS(L:L,F:F,F124)))</f>
        <v/>
      </c>
      <c r="O124" s="35" t="str">
        <f t="shared" si="11"/>
        <v/>
      </c>
      <c r="P124" s="89" t="str">
        <f>_xlfn.SINGLE(IF(F124="","",_xlfn.XLOOKUP(F124,purchase!F:F,purchase!O:O,"")))</f>
        <v/>
      </c>
      <c r="Q124" s="83" t="str">
        <f t="shared" si="12"/>
        <v/>
      </c>
      <c r="R124" s="91" t="str">
        <f t="shared" si="13"/>
        <v/>
      </c>
    </row>
    <row r="125" spans="1:18" x14ac:dyDescent="0.35">
      <c r="A125" s="25">
        <v>121</v>
      </c>
      <c r="B125" s="26" t="str">
        <f t="shared" si="7"/>
        <v/>
      </c>
      <c r="C125" s="27"/>
      <c r="D125" s="26" t="str">
        <f>IF(F125="","",_xlfn.XLOOKUP(F125,purchase!F:F,purchase!B:B,""))</f>
        <v/>
      </c>
      <c r="E125" s="26" t="str">
        <f>IF(F125="","",_xlfn.XLOOKUP(F125,purchase!F:F,purchase!C:C,""))</f>
        <v/>
      </c>
      <c r="F125" s="4"/>
      <c r="G125" s="10" t="str">
        <f t="shared" si="8"/>
        <v/>
      </c>
      <c r="H125" s="10" t="str">
        <f>IF(F125="","",_xlfn.XLOOKUP(F125,purchase!F:F,purchase!E:E,""))</f>
        <v/>
      </c>
      <c r="I125" s="10" t="str">
        <f t="shared" si="9"/>
        <v/>
      </c>
      <c r="J125" s="10" t="str">
        <f t="shared" si="10"/>
        <v/>
      </c>
      <c r="K125" s="35" t="str">
        <f>_xlfn.SINGLE(IF(F125="","",_xlfn.XLOOKUP(F125,purchase!F:F,purchase!N:N,"")))</f>
        <v/>
      </c>
      <c r="L125" s="4"/>
      <c r="M125" s="86"/>
      <c r="N125" s="35" t="str">
        <f>IF(F125="","",
MAX(0,
_xlfn.XLOOKUP(F125,purchase!F:F,purchase!N:N,"")
-
SUMIFS(L:L,F:F,F125)))</f>
        <v/>
      </c>
      <c r="O125" s="35" t="str">
        <f t="shared" si="11"/>
        <v/>
      </c>
      <c r="P125" s="89" t="str">
        <f>_xlfn.SINGLE(IF(F125="","",_xlfn.XLOOKUP(F125,purchase!F:F,purchase!O:O,"")))</f>
        <v/>
      </c>
      <c r="Q125" s="83" t="str">
        <f t="shared" si="12"/>
        <v/>
      </c>
      <c r="R125" s="91" t="str">
        <f t="shared" si="13"/>
        <v/>
      </c>
    </row>
    <row r="126" spans="1:18" x14ac:dyDescent="0.35">
      <c r="A126" s="25">
        <v>122</v>
      </c>
      <c r="B126" s="26" t="str">
        <f t="shared" si="7"/>
        <v/>
      </c>
      <c r="C126" s="27"/>
      <c r="D126" s="26" t="str">
        <f>IF(F126="","",_xlfn.XLOOKUP(F126,purchase!F:F,purchase!B:B,""))</f>
        <v/>
      </c>
      <c r="E126" s="26" t="str">
        <f>IF(F126="","",_xlfn.XLOOKUP(F126,purchase!F:F,purchase!C:C,""))</f>
        <v/>
      </c>
      <c r="F126" s="4"/>
      <c r="G126" s="10" t="str">
        <f t="shared" si="8"/>
        <v/>
      </c>
      <c r="H126" s="10" t="str">
        <f>IF(F126="","",_xlfn.XLOOKUP(F126,purchase!F:F,purchase!E:E,""))</f>
        <v/>
      </c>
      <c r="I126" s="10" t="str">
        <f t="shared" si="9"/>
        <v/>
      </c>
      <c r="J126" s="10" t="str">
        <f t="shared" si="10"/>
        <v/>
      </c>
      <c r="K126" s="35" t="str">
        <f>_xlfn.SINGLE(IF(F126="","",_xlfn.XLOOKUP(F126,purchase!F:F,purchase!N:N,"")))</f>
        <v/>
      </c>
      <c r="L126" s="4"/>
      <c r="M126" s="86"/>
      <c r="N126" s="35" t="str">
        <f>IF(F126="","",
MAX(0,
_xlfn.XLOOKUP(F126,purchase!F:F,purchase!N:N,"")
-
SUMIFS(L:L,F:F,F126)))</f>
        <v/>
      </c>
      <c r="O126" s="35" t="str">
        <f t="shared" si="11"/>
        <v/>
      </c>
      <c r="P126" s="89" t="str">
        <f>_xlfn.SINGLE(IF(F126="","",_xlfn.XLOOKUP(F126,purchase!F:F,purchase!O:O,"")))</f>
        <v/>
      </c>
      <c r="Q126" s="83" t="str">
        <f t="shared" si="12"/>
        <v/>
      </c>
      <c r="R126" s="91" t="str">
        <f t="shared" si="13"/>
        <v/>
      </c>
    </row>
    <row r="127" spans="1:18" x14ac:dyDescent="0.35">
      <c r="A127" s="25">
        <v>123</v>
      </c>
      <c r="B127" s="26" t="str">
        <f t="shared" si="7"/>
        <v/>
      </c>
      <c r="C127" s="27"/>
      <c r="D127" s="26" t="str">
        <f>IF(F127="","",_xlfn.XLOOKUP(F127,purchase!F:F,purchase!B:B,""))</f>
        <v/>
      </c>
      <c r="E127" s="26" t="str">
        <f>IF(F127="","",_xlfn.XLOOKUP(F127,purchase!F:F,purchase!C:C,""))</f>
        <v/>
      </c>
      <c r="F127" s="4"/>
      <c r="G127" s="10" t="str">
        <f t="shared" si="8"/>
        <v/>
      </c>
      <c r="H127" s="10" t="str">
        <f>IF(F127="","",_xlfn.XLOOKUP(F127,purchase!F:F,purchase!E:E,""))</f>
        <v/>
      </c>
      <c r="I127" s="10" t="str">
        <f t="shared" si="9"/>
        <v/>
      </c>
      <c r="J127" s="10" t="str">
        <f t="shared" si="10"/>
        <v/>
      </c>
      <c r="K127" s="35" t="str">
        <f>_xlfn.SINGLE(IF(F127="","",_xlfn.XLOOKUP(F127,purchase!F:F,purchase!N:N,"")))</f>
        <v/>
      </c>
      <c r="L127" s="4"/>
      <c r="M127" s="86"/>
      <c r="N127" s="35" t="str">
        <f>IF(F127="","",
MAX(0,
_xlfn.XLOOKUP(F127,purchase!F:F,purchase!N:N,"")
-
SUMIFS(L:L,F:F,F127)))</f>
        <v/>
      </c>
      <c r="O127" s="35" t="str">
        <f t="shared" si="11"/>
        <v/>
      </c>
      <c r="P127" s="89" t="str">
        <f>_xlfn.SINGLE(IF(F127="","",_xlfn.XLOOKUP(F127,purchase!F:F,purchase!O:O,"")))</f>
        <v/>
      </c>
      <c r="Q127" s="83" t="str">
        <f t="shared" si="12"/>
        <v/>
      </c>
      <c r="R127" s="91" t="str">
        <f t="shared" si="13"/>
        <v/>
      </c>
    </row>
    <row r="128" spans="1:18" x14ac:dyDescent="0.35">
      <c r="A128" s="25">
        <v>124</v>
      </c>
      <c r="B128" s="26" t="str">
        <f t="shared" si="7"/>
        <v/>
      </c>
      <c r="C128" s="27"/>
      <c r="D128" s="26" t="str">
        <f>IF(F128="","",_xlfn.XLOOKUP(F128,purchase!F:F,purchase!B:B,""))</f>
        <v/>
      </c>
      <c r="E128" s="26" t="str">
        <f>IF(F128="","",_xlfn.XLOOKUP(F128,purchase!F:F,purchase!C:C,""))</f>
        <v/>
      </c>
      <c r="F128" s="4"/>
      <c r="G128" s="10" t="str">
        <f t="shared" si="8"/>
        <v/>
      </c>
      <c r="H128" s="10" t="str">
        <f>IF(F128="","",_xlfn.XLOOKUP(F128,purchase!F:F,purchase!E:E,""))</f>
        <v/>
      </c>
      <c r="I128" s="10" t="str">
        <f t="shared" si="9"/>
        <v/>
      </c>
      <c r="J128" s="10" t="str">
        <f t="shared" si="10"/>
        <v/>
      </c>
      <c r="K128" s="35" t="str">
        <f>_xlfn.SINGLE(IF(F128="","",_xlfn.XLOOKUP(F128,purchase!F:F,purchase!N:N,"")))</f>
        <v/>
      </c>
      <c r="L128" s="4"/>
      <c r="M128" s="86"/>
      <c r="N128" s="35" t="str">
        <f>IF(F128="","",
MAX(0,
_xlfn.XLOOKUP(F128,purchase!F:F,purchase!N:N,"")
-
SUMIFS(L:L,F:F,F128)))</f>
        <v/>
      </c>
      <c r="O128" s="35" t="str">
        <f t="shared" si="11"/>
        <v/>
      </c>
      <c r="P128" s="89" t="str">
        <f>_xlfn.SINGLE(IF(F128="","",_xlfn.XLOOKUP(F128,purchase!F:F,purchase!O:O,"")))</f>
        <v/>
      </c>
      <c r="Q128" s="83" t="str">
        <f t="shared" si="12"/>
        <v/>
      </c>
      <c r="R128" s="91" t="str">
        <f t="shared" si="13"/>
        <v/>
      </c>
    </row>
    <row r="129" spans="1:18" x14ac:dyDescent="0.35">
      <c r="A129" s="25">
        <v>125</v>
      </c>
      <c r="B129" s="26" t="str">
        <f t="shared" si="7"/>
        <v/>
      </c>
      <c r="C129" s="27"/>
      <c r="D129" s="26" t="str">
        <f>IF(F129="","",_xlfn.XLOOKUP(F129,purchase!F:F,purchase!B:B,""))</f>
        <v/>
      </c>
      <c r="E129" s="26" t="str">
        <f>IF(F129="","",_xlfn.XLOOKUP(F129,purchase!F:F,purchase!C:C,""))</f>
        <v/>
      </c>
      <c r="F129" s="4"/>
      <c r="G129" s="10" t="str">
        <f t="shared" si="8"/>
        <v/>
      </c>
      <c r="H129" s="10" t="str">
        <f>IF(F129="","",_xlfn.XLOOKUP(F129,purchase!F:F,purchase!E:E,""))</f>
        <v/>
      </c>
      <c r="I129" s="10" t="str">
        <f t="shared" si="9"/>
        <v/>
      </c>
      <c r="J129" s="10" t="str">
        <f t="shared" si="10"/>
        <v/>
      </c>
      <c r="K129" s="35" t="str">
        <f>_xlfn.SINGLE(IF(F129="","",_xlfn.XLOOKUP(F129,purchase!F:F,purchase!N:N,"")))</f>
        <v/>
      </c>
      <c r="L129" s="4"/>
      <c r="M129" s="86"/>
      <c r="N129" s="35" t="str">
        <f>IF(F129="","",
MAX(0,
_xlfn.XLOOKUP(F129,purchase!F:F,purchase!N:N,"")
-
SUMIFS(L:L,F:F,F129)))</f>
        <v/>
      </c>
      <c r="O129" s="35" t="str">
        <f t="shared" si="11"/>
        <v/>
      </c>
      <c r="P129" s="89" t="str">
        <f>_xlfn.SINGLE(IF(F129="","",_xlfn.XLOOKUP(F129,purchase!F:F,purchase!O:O,"")))</f>
        <v/>
      </c>
      <c r="Q129" s="83" t="str">
        <f t="shared" si="12"/>
        <v/>
      </c>
      <c r="R129" s="91" t="str">
        <f t="shared" si="13"/>
        <v/>
      </c>
    </row>
    <row r="130" spans="1:18" x14ac:dyDescent="0.35">
      <c r="A130" s="25">
        <v>126</v>
      </c>
      <c r="B130" s="26" t="str">
        <f t="shared" si="7"/>
        <v/>
      </c>
      <c r="C130" s="27"/>
      <c r="D130" s="26" t="str">
        <f>IF(F130="","",_xlfn.XLOOKUP(F130,purchase!F:F,purchase!B:B,""))</f>
        <v/>
      </c>
      <c r="E130" s="26" t="str">
        <f>IF(F130="","",_xlfn.XLOOKUP(F130,purchase!F:F,purchase!C:C,""))</f>
        <v/>
      </c>
      <c r="F130" s="4"/>
      <c r="G130" s="10" t="str">
        <f t="shared" si="8"/>
        <v/>
      </c>
      <c r="H130" s="10" t="str">
        <f>IF(F130="","",_xlfn.XLOOKUP(F130,purchase!F:F,purchase!E:E,""))</f>
        <v/>
      </c>
      <c r="I130" s="10" t="str">
        <f t="shared" si="9"/>
        <v/>
      </c>
      <c r="J130" s="10" t="str">
        <f t="shared" si="10"/>
        <v/>
      </c>
      <c r="K130" s="35" t="str">
        <f>_xlfn.SINGLE(IF(F130="","",_xlfn.XLOOKUP(F130,purchase!F:F,purchase!N:N,"")))</f>
        <v/>
      </c>
      <c r="L130" s="4"/>
      <c r="M130" s="86"/>
      <c r="N130" s="35" t="str">
        <f>IF(F130="","",
MAX(0,
_xlfn.XLOOKUP(F130,purchase!F:F,purchase!N:N,"")
-
SUMIFS(L:L,F:F,F130)))</f>
        <v/>
      </c>
      <c r="O130" s="35" t="str">
        <f t="shared" si="11"/>
        <v/>
      </c>
      <c r="P130" s="89" t="str">
        <f>_xlfn.SINGLE(IF(F130="","",_xlfn.XLOOKUP(F130,purchase!F:F,purchase!O:O,"")))</f>
        <v/>
      </c>
      <c r="Q130" s="83" t="str">
        <f t="shared" si="12"/>
        <v/>
      </c>
      <c r="R130" s="91" t="str">
        <f t="shared" si="13"/>
        <v/>
      </c>
    </row>
    <row r="131" spans="1:18" x14ac:dyDescent="0.35">
      <c r="A131" s="25">
        <v>127</v>
      </c>
      <c r="B131" s="26" t="str">
        <f t="shared" si="7"/>
        <v/>
      </c>
      <c r="C131" s="27"/>
      <c r="D131" s="26" t="str">
        <f>IF(F131="","",_xlfn.XLOOKUP(F131,purchase!F:F,purchase!B:B,""))</f>
        <v/>
      </c>
      <c r="E131" s="26" t="str">
        <f>IF(F131="","",_xlfn.XLOOKUP(F131,purchase!F:F,purchase!C:C,""))</f>
        <v/>
      </c>
      <c r="F131" s="4"/>
      <c r="G131" s="10" t="str">
        <f t="shared" si="8"/>
        <v/>
      </c>
      <c r="H131" s="10" t="str">
        <f>IF(F131="","",_xlfn.XLOOKUP(F131,purchase!F:F,purchase!E:E,""))</f>
        <v/>
      </c>
      <c r="I131" s="10" t="str">
        <f t="shared" si="9"/>
        <v/>
      </c>
      <c r="J131" s="10" t="str">
        <f t="shared" si="10"/>
        <v/>
      </c>
      <c r="K131" s="35" t="str">
        <f>_xlfn.SINGLE(IF(F131="","",_xlfn.XLOOKUP(F131,purchase!F:F,purchase!N:N,"")))</f>
        <v/>
      </c>
      <c r="L131" s="4"/>
      <c r="M131" s="86"/>
      <c r="N131" s="35" t="str">
        <f>IF(F131="","",
MAX(0,
_xlfn.XLOOKUP(F131,purchase!F:F,purchase!N:N,"")
-
SUMIFS(L:L,F:F,F131)))</f>
        <v/>
      </c>
      <c r="O131" s="35" t="str">
        <f t="shared" si="11"/>
        <v/>
      </c>
      <c r="P131" s="89" t="str">
        <f>_xlfn.SINGLE(IF(F131="","",_xlfn.XLOOKUP(F131,purchase!F:F,purchase!O:O,"")))</f>
        <v/>
      </c>
      <c r="Q131" s="83" t="str">
        <f t="shared" si="12"/>
        <v/>
      </c>
      <c r="R131" s="91" t="str">
        <f t="shared" si="13"/>
        <v/>
      </c>
    </row>
    <row r="132" spans="1:18" x14ac:dyDescent="0.35">
      <c r="A132" s="25">
        <v>128</v>
      </c>
      <c r="B132" s="26" t="str">
        <f t="shared" si="7"/>
        <v/>
      </c>
      <c r="C132" s="27"/>
      <c r="D132" s="26" t="str">
        <f>IF(F132="","",_xlfn.XLOOKUP(F132,purchase!F:F,purchase!B:B,""))</f>
        <v/>
      </c>
      <c r="E132" s="26" t="str">
        <f>IF(F132="","",_xlfn.XLOOKUP(F132,purchase!F:F,purchase!C:C,""))</f>
        <v/>
      </c>
      <c r="F132" s="4"/>
      <c r="G132" s="10" t="str">
        <f t="shared" si="8"/>
        <v/>
      </c>
      <c r="H132" s="10" t="str">
        <f>IF(F132="","",_xlfn.XLOOKUP(F132,purchase!F:F,purchase!E:E,""))</f>
        <v/>
      </c>
      <c r="I132" s="10" t="str">
        <f t="shared" si="9"/>
        <v/>
      </c>
      <c r="J132" s="10" t="str">
        <f t="shared" si="10"/>
        <v/>
      </c>
      <c r="K132" s="35" t="str">
        <f>_xlfn.SINGLE(IF(F132="","",_xlfn.XLOOKUP(F132,purchase!F:F,purchase!N:N,"")))</f>
        <v/>
      </c>
      <c r="L132" s="4"/>
      <c r="M132" s="86"/>
      <c r="N132" s="35" t="str">
        <f>IF(F132="","",
MAX(0,
_xlfn.XLOOKUP(F132,purchase!F:F,purchase!N:N,"")
-
SUMIFS(L:L,F:F,F132)))</f>
        <v/>
      </c>
      <c r="O132" s="35" t="str">
        <f t="shared" si="11"/>
        <v/>
      </c>
      <c r="P132" s="89" t="str">
        <f>_xlfn.SINGLE(IF(F132="","",_xlfn.XLOOKUP(F132,purchase!F:F,purchase!O:O,"")))</f>
        <v/>
      </c>
      <c r="Q132" s="83" t="str">
        <f t="shared" si="12"/>
        <v/>
      </c>
      <c r="R132" s="91" t="str">
        <f t="shared" si="13"/>
        <v/>
      </c>
    </row>
    <row r="133" spans="1:18" x14ac:dyDescent="0.35">
      <c r="A133" s="25">
        <v>129</v>
      </c>
      <c r="B133" s="26" t="str">
        <f t="shared" ref="B133:B196" si="14">IF(OR(C133="",F133=""),"",
"PRD-" &amp;
TEXT(DAY(C133),"00") &amp;
CHOOSE(MONTH(C133),"A","B","C","D","E","F","G","H","I","J","K","L") &amp;
TEXT(YEAR(C133),"00") &amp;
"-" &amp;
RIGHT(F133,4))</f>
        <v/>
      </c>
      <c r="C133" s="27"/>
      <c r="D133" s="26" t="str">
        <f>IF(F133="","",_xlfn.XLOOKUP(F133,purchase!F:F,purchase!B:B,""))</f>
        <v/>
      </c>
      <c r="E133" s="26" t="str">
        <f>IF(F133="","",_xlfn.XLOOKUP(F133,purchase!F:F,purchase!C:C,""))</f>
        <v/>
      </c>
      <c r="F133" s="4"/>
      <c r="G133" s="10" t="str">
        <f t="shared" ref="G133:G196" si="15">IF(H133="NRFC","Natural Rubber Field Coagulam","")</f>
        <v/>
      </c>
      <c r="H133" s="10" t="str">
        <f>IF(F133="","",_xlfn.XLOOKUP(F133,purchase!F:F,purchase!E:E,""))</f>
        <v/>
      </c>
      <c r="I133" s="10" t="str">
        <f t="shared" ref="I133:I196" si="16">IF(J133="ISNR20","Natural Rubber-TSNR (ISNR-20)","")</f>
        <v/>
      </c>
      <c r="J133" s="10" t="str">
        <f t="shared" ref="J133:J196" si="17">IF(H133="NRFC","ISNR20","")</f>
        <v/>
      </c>
      <c r="K133" s="35" t="str">
        <f>_xlfn.SINGLE(IF(F133="","",_xlfn.XLOOKUP(F133,purchase!F:F,purchase!N:N,"")))</f>
        <v/>
      </c>
      <c r="L133" s="4"/>
      <c r="M133" s="86"/>
      <c r="N133" s="35" t="str">
        <f>IF(F133="","",
MAX(0,
_xlfn.XLOOKUP(F133,purchase!F:F,purchase!N:N,"")
-
SUMIFS(L:L,F:F,F133)))</f>
        <v/>
      </c>
      <c r="O133" s="35" t="str">
        <f t="shared" ref="O133:O196" si="18">IF(OR(L133="",M133=""),"",L133-M133)</f>
        <v/>
      </c>
      <c r="P133" s="89" t="str">
        <f>_xlfn.SINGLE(IF(F133="","",_xlfn.XLOOKUP(F133,purchase!F:F,purchase!O:O,"")))</f>
        <v/>
      </c>
      <c r="Q133" s="83" t="str">
        <f t="shared" ref="Q133:Q196" si="19">IF(OR(L133="",M133=""),"",M133/L133)</f>
        <v/>
      </c>
      <c r="R133" s="91" t="str">
        <f t="shared" ref="R133:R196" si="20">IF(OR(P133="",Q133=""),"",Q133-P133)</f>
        <v/>
      </c>
    </row>
    <row r="134" spans="1:18" x14ac:dyDescent="0.35">
      <c r="A134" s="25">
        <v>130</v>
      </c>
      <c r="B134" s="26" t="str">
        <f t="shared" si="14"/>
        <v/>
      </c>
      <c r="C134" s="27"/>
      <c r="D134" s="26" t="str">
        <f>IF(F134="","",_xlfn.XLOOKUP(F134,purchase!F:F,purchase!B:B,""))</f>
        <v/>
      </c>
      <c r="E134" s="26" t="str">
        <f>IF(F134="","",_xlfn.XLOOKUP(F134,purchase!F:F,purchase!C:C,""))</f>
        <v/>
      </c>
      <c r="F134" s="4"/>
      <c r="G134" s="10" t="str">
        <f t="shared" si="15"/>
        <v/>
      </c>
      <c r="H134" s="10" t="str">
        <f>IF(F134="","",_xlfn.XLOOKUP(F134,purchase!F:F,purchase!E:E,""))</f>
        <v/>
      </c>
      <c r="I134" s="10" t="str">
        <f t="shared" si="16"/>
        <v/>
      </c>
      <c r="J134" s="10" t="str">
        <f t="shared" si="17"/>
        <v/>
      </c>
      <c r="K134" s="35" t="str">
        <f>_xlfn.SINGLE(IF(F134="","",_xlfn.XLOOKUP(F134,purchase!F:F,purchase!N:N,"")))</f>
        <v/>
      </c>
      <c r="L134" s="4"/>
      <c r="M134" s="86"/>
      <c r="N134" s="35" t="str">
        <f>IF(F134="","",
MAX(0,
_xlfn.XLOOKUP(F134,purchase!F:F,purchase!N:N,"")
-
SUMIFS(L:L,F:F,F134)))</f>
        <v/>
      </c>
      <c r="O134" s="35" t="str">
        <f t="shared" si="18"/>
        <v/>
      </c>
      <c r="P134" s="89" t="str">
        <f>_xlfn.SINGLE(IF(F134="","",_xlfn.XLOOKUP(F134,purchase!F:F,purchase!O:O,"")))</f>
        <v/>
      </c>
      <c r="Q134" s="83" t="str">
        <f t="shared" si="19"/>
        <v/>
      </c>
      <c r="R134" s="91" t="str">
        <f t="shared" si="20"/>
        <v/>
      </c>
    </row>
    <row r="135" spans="1:18" x14ac:dyDescent="0.35">
      <c r="A135" s="25">
        <v>131</v>
      </c>
      <c r="B135" s="26" t="str">
        <f t="shared" si="14"/>
        <v/>
      </c>
      <c r="C135" s="27"/>
      <c r="D135" s="26" t="str">
        <f>IF(F135="","",_xlfn.XLOOKUP(F135,purchase!F:F,purchase!B:B,""))</f>
        <v/>
      </c>
      <c r="E135" s="26" t="str">
        <f>IF(F135="","",_xlfn.XLOOKUP(F135,purchase!F:F,purchase!C:C,""))</f>
        <v/>
      </c>
      <c r="F135" s="4"/>
      <c r="G135" s="10" t="str">
        <f t="shared" si="15"/>
        <v/>
      </c>
      <c r="H135" s="10" t="str">
        <f>IF(F135="","",_xlfn.XLOOKUP(F135,purchase!F:F,purchase!E:E,""))</f>
        <v/>
      </c>
      <c r="I135" s="10" t="str">
        <f t="shared" si="16"/>
        <v/>
      </c>
      <c r="J135" s="10" t="str">
        <f t="shared" si="17"/>
        <v/>
      </c>
      <c r="K135" s="35" t="str">
        <f>_xlfn.SINGLE(IF(F135="","",_xlfn.XLOOKUP(F135,purchase!F:F,purchase!N:N,"")))</f>
        <v/>
      </c>
      <c r="L135" s="4"/>
      <c r="M135" s="86"/>
      <c r="N135" s="35" t="str">
        <f>IF(F135="","",
MAX(0,
_xlfn.XLOOKUP(F135,purchase!F:F,purchase!N:N,"")
-
SUMIFS(L:L,F:F,F135)))</f>
        <v/>
      </c>
      <c r="O135" s="35" t="str">
        <f t="shared" si="18"/>
        <v/>
      </c>
      <c r="P135" s="89" t="str">
        <f>_xlfn.SINGLE(IF(F135="","",_xlfn.XLOOKUP(F135,purchase!F:F,purchase!O:O,"")))</f>
        <v/>
      </c>
      <c r="Q135" s="83" t="str">
        <f t="shared" si="19"/>
        <v/>
      </c>
      <c r="R135" s="91" t="str">
        <f t="shared" si="20"/>
        <v/>
      </c>
    </row>
    <row r="136" spans="1:18" x14ac:dyDescent="0.35">
      <c r="A136" s="25">
        <v>132</v>
      </c>
      <c r="B136" s="26" t="str">
        <f t="shared" si="14"/>
        <v/>
      </c>
      <c r="C136" s="27"/>
      <c r="D136" s="26" t="str">
        <f>IF(F136="","",_xlfn.XLOOKUP(F136,purchase!F:F,purchase!B:B,""))</f>
        <v/>
      </c>
      <c r="E136" s="26" t="str">
        <f>IF(F136="","",_xlfn.XLOOKUP(F136,purchase!F:F,purchase!C:C,""))</f>
        <v/>
      </c>
      <c r="F136" s="4"/>
      <c r="G136" s="10" t="str">
        <f t="shared" si="15"/>
        <v/>
      </c>
      <c r="H136" s="10" t="str">
        <f>IF(F136="","",_xlfn.XLOOKUP(F136,purchase!F:F,purchase!E:E,""))</f>
        <v/>
      </c>
      <c r="I136" s="10" t="str">
        <f t="shared" si="16"/>
        <v/>
      </c>
      <c r="J136" s="10" t="str">
        <f t="shared" si="17"/>
        <v/>
      </c>
      <c r="K136" s="35" t="str">
        <f>_xlfn.SINGLE(IF(F136="","",_xlfn.XLOOKUP(F136,purchase!F:F,purchase!N:N,"")))</f>
        <v/>
      </c>
      <c r="L136" s="4"/>
      <c r="M136" s="86"/>
      <c r="N136" s="35" t="str">
        <f>IF(F136="","",
MAX(0,
_xlfn.XLOOKUP(F136,purchase!F:F,purchase!N:N,"")
-
SUMIFS(L:L,F:F,F136)))</f>
        <v/>
      </c>
      <c r="O136" s="35" t="str">
        <f t="shared" si="18"/>
        <v/>
      </c>
      <c r="P136" s="89" t="str">
        <f>_xlfn.SINGLE(IF(F136="","",_xlfn.XLOOKUP(F136,purchase!F:F,purchase!O:O,"")))</f>
        <v/>
      </c>
      <c r="Q136" s="83" t="str">
        <f t="shared" si="19"/>
        <v/>
      </c>
      <c r="R136" s="91" t="str">
        <f t="shared" si="20"/>
        <v/>
      </c>
    </row>
    <row r="137" spans="1:18" x14ac:dyDescent="0.35">
      <c r="A137" s="25">
        <v>133</v>
      </c>
      <c r="B137" s="26" t="str">
        <f t="shared" si="14"/>
        <v/>
      </c>
      <c r="C137" s="27"/>
      <c r="D137" s="26" t="str">
        <f>IF(F137="","",_xlfn.XLOOKUP(F137,purchase!F:F,purchase!B:B,""))</f>
        <v/>
      </c>
      <c r="E137" s="26" t="str">
        <f>IF(F137="","",_xlfn.XLOOKUP(F137,purchase!F:F,purchase!C:C,""))</f>
        <v/>
      </c>
      <c r="F137" s="4"/>
      <c r="G137" s="10" t="str">
        <f t="shared" si="15"/>
        <v/>
      </c>
      <c r="H137" s="10" t="str">
        <f>IF(F137="","",_xlfn.XLOOKUP(F137,purchase!F:F,purchase!E:E,""))</f>
        <v/>
      </c>
      <c r="I137" s="10" t="str">
        <f t="shared" si="16"/>
        <v/>
      </c>
      <c r="J137" s="10" t="str">
        <f t="shared" si="17"/>
        <v/>
      </c>
      <c r="K137" s="35" t="str">
        <f>_xlfn.SINGLE(IF(F137="","",_xlfn.XLOOKUP(F137,purchase!F:F,purchase!N:N,"")))</f>
        <v/>
      </c>
      <c r="L137" s="4"/>
      <c r="M137" s="86"/>
      <c r="N137" s="35" t="str">
        <f>IF(F137="","",
MAX(0,
_xlfn.XLOOKUP(F137,purchase!F:F,purchase!N:N,"")
-
SUMIFS(L:L,F:F,F137)))</f>
        <v/>
      </c>
      <c r="O137" s="35" t="str">
        <f t="shared" si="18"/>
        <v/>
      </c>
      <c r="P137" s="89" t="str">
        <f>_xlfn.SINGLE(IF(F137="","",_xlfn.XLOOKUP(F137,purchase!F:F,purchase!O:O,"")))</f>
        <v/>
      </c>
      <c r="Q137" s="83" t="str">
        <f t="shared" si="19"/>
        <v/>
      </c>
      <c r="R137" s="91" t="str">
        <f t="shared" si="20"/>
        <v/>
      </c>
    </row>
    <row r="138" spans="1:18" x14ac:dyDescent="0.35">
      <c r="A138" s="25">
        <v>134</v>
      </c>
      <c r="B138" s="26" t="str">
        <f t="shared" si="14"/>
        <v/>
      </c>
      <c r="C138" s="27"/>
      <c r="D138" s="26" t="str">
        <f>IF(F138="","",_xlfn.XLOOKUP(F138,purchase!F:F,purchase!B:B,""))</f>
        <v/>
      </c>
      <c r="E138" s="26" t="str">
        <f>IF(F138="","",_xlfn.XLOOKUP(F138,purchase!F:F,purchase!C:C,""))</f>
        <v/>
      </c>
      <c r="F138" s="4"/>
      <c r="G138" s="10" t="str">
        <f t="shared" si="15"/>
        <v/>
      </c>
      <c r="H138" s="10" t="str">
        <f>IF(F138="","",_xlfn.XLOOKUP(F138,purchase!F:F,purchase!E:E,""))</f>
        <v/>
      </c>
      <c r="I138" s="10" t="str">
        <f t="shared" si="16"/>
        <v/>
      </c>
      <c r="J138" s="10" t="str">
        <f t="shared" si="17"/>
        <v/>
      </c>
      <c r="K138" s="35" t="str">
        <f>_xlfn.SINGLE(IF(F138="","",_xlfn.XLOOKUP(F138,purchase!F:F,purchase!N:N,"")))</f>
        <v/>
      </c>
      <c r="L138" s="4"/>
      <c r="M138" s="86"/>
      <c r="N138" s="35" t="str">
        <f>IF(F138="","",
MAX(0,
_xlfn.XLOOKUP(F138,purchase!F:F,purchase!N:N,"")
-
SUMIFS(L:L,F:F,F138)))</f>
        <v/>
      </c>
      <c r="O138" s="35" t="str">
        <f t="shared" si="18"/>
        <v/>
      </c>
      <c r="P138" s="89" t="str">
        <f>_xlfn.SINGLE(IF(F138="","",_xlfn.XLOOKUP(F138,purchase!F:F,purchase!O:O,"")))</f>
        <v/>
      </c>
      <c r="Q138" s="83" t="str">
        <f t="shared" si="19"/>
        <v/>
      </c>
      <c r="R138" s="91" t="str">
        <f t="shared" si="20"/>
        <v/>
      </c>
    </row>
    <row r="139" spans="1:18" x14ac:dyDescent="0.35">
      <c r="A139" s="25">
        <v>135</v>
      </c>
      <c r="B139" s="26" t="str">
        <f t="shared" si="14"/>
        <v/>
      </c>
      <c r="C139" s="27"/>
      <c r="D139" s="26" t="str">
        <f>IF(F139="","",_xlfn.XLOOKUP(F139,purchase!F:F,purchase!B:B,""))</f>
        <v/>
      </c>
      <c r="E139" s="26" t="str">
        <f>IF(F139="","",_xlfn.XLOOKUP(F139,purchase!F:F,purchase!C:C,""))</f>
        <v/>
      </c>
      <c r="F139" s="4"/>
      <c r="G139" s="10" t="str">
        <f t="shared" si="15"/>
        <v/>
      </c>
      <c r="H139" s="10" t="str">
        <f>IF(F139="","",_xlfn.XLOOKUP(F139,purchase!F:F,purchase!E:E,""))</f>
        <v/>
      </c>
      <c r="I139" s="10" t="str">
        <f t="shared" si="16"/>
        <v/>
      </c>
      <c r="J139" s="10" t="str">
        <f t="shared" si="17"/>
        <v/>
      </c>
      <c r="K139" s="35" t="str">
        <f>_xlfn.SINGLE(IF(F139="","",_xlfn.XLOOKUP(F139,purchase!F:F,purchase!N:N,"")))</f>
        <v/>
      </c>
      <c r="L139" s="4"/>
      <c r="M139" s="86"/>
      <c r="N139" s="35" t="str">
        <f>IF(F139="","",
MAX(0,
_xlfn.XLOOKUP(F139,purchase!F:F,purchase!N:N,"")
-
SUMIFS(L:L,F:F,F139)))</f>
        <v/>
      </c>
      <c r="O139" s="35" t="str">
        <f t="shared" si="18"/>
        <v/>
      </c>
      <c r="P139" s="89" t="str">
        <f>_xlfn.SINGLE(IF(F139="","",_xlfn.XLOOKUP(F139,purchase!F:F,purchase!O:O,"")))</f>
        <v/>
      </c>
      <c r="Q139" s="83" t="str">
        <f t="shared" si="19"/>
        <v/>
      </c>
      <c r="R139" s="91" t="str">
        <f t="shared" si="20"/>
        <v/>
      </c>
    </row>
    <row r="140" spans="1:18" x14ac:dyDescent="0.35">
      <c r="A140" s="25">
        <v>136</v>
      </c>
      <c r="B140" s="26" t="str">
        <f t="shared" si="14"/>
        <v/>
      </c>
      <c r="C140" s="27"/>
      <c r="D140" s="26" t="str">
        <f>IF(F140="","",_xlfn.XLOOKUP(F140,purchase!F:F,purchase!B:B,""))</f>
        <v/>
      </c>
      <c r="E140" s="26" t="str">
        <f>IF(F140="","",_xlfn.XLOOKUP(F140,purchase!F:F,purchase!C:C,""))</f>
        <v/>
      </c>
      <c r="F140" s="4"/>
      <c r="G140" s="10" t="str">
        <f t="shared" si="15"/>
        <v/>
      </c>
      <c r="H140" s="10" t="str">
        <f>IF(F140="","",_xlfn.XLOOKUP(F140,purchase!F:F,purchase!E:E,""))</f>
        <v/>
      </c>
      <c r="I140" s="10" t="str">
        <f t="shared" si="16"/>
        <v/>
      </c>
      <c r="J140" s="10" t="str">
        <f t="shared" si="17"/>
        <v/>
      </c>
      <c r="K140" s="35" t="str">
        <f>_xlfn.SINGLE(IF(F140="","",_xlfn.XLOOKUP(F140,purchase!F:F,purchase!N:N,"")))</f>
        <v/>
      </c>
      <c r="L140" s="4"/>
      <c r="M140" s="86"/>
      <c r="N140" s="35" t="str">
        <f>IF(F140="","",
MAX(0,
_xlfn.XLOOKUP(F140,purchase!F:F,purchase!N:N,"")
-
SUMIFS(L:L,F:F,F140)))</f>
        <v/>
      </c>
      <c r="O140" s="35" t="str">
        <f t="shared" si="18"/>
        <v/>
      </c>
      <c r="P140" s="89" t="str">
        <f>_xlfn.SINGLE(IF(F140="","",_xlfn.XLOOKUP(F140,purchase!F:F,purchase!O:O,"")))</f>
        <v/>
      </c>
      <c r="Q140" s="83" t="str">
        <f t="shared" si="19"/>
        <v/>
      </c>
      <c r="R140" s="91" t="str">
        <f t="shared" si="20"/>
        <v/>
      </c>
    </row>
    <row r="141" spans="1:18" x14ac:dyDescent="0.35">
      <c r="A141" s="25">
        <v>137</v>
      </c>
      <c r="B141" s="26" t="str">
        <f t="shared" si="14"/>
        <v/>
      </c>
      <c r="C141" s="27"/>
      <c r="D141" s="26" t="str">
        <f>IF(F141="","",_xlfn.XLOOKUP(F141,purchase!F:F,purchase!B:B,""))</f>
        <v/>
      </c>
      <c r="E141" s="26" t="str">
        <f>IF(F141="","",_xlfn.XLOOKUP(F141,purchase!F:F,purchase!C:C,""))</f>
        <v/>
      </c>
      <c r="F141" s="4"/>
      <c r="G141" s="10" t="str">
        <f t="shared" si="15"/>
        <v/>
      </c>
      <c r="H141" s="10" t="str">
        <f>IF(F141="","",_xlfn.XLOOKUP(F141,purchase!F:F,purchase!E:E,""))</f>
        <v/>
      </c>
      <c r="I141" s="10" t="str">
        <f t="shared" si="16"/>
        <v/>
      </c>
      <c r="J141" s="10" t="str">
        <f t="shared" si="17"/>
        <v/>
      </c>
      <c r="K141" s="35" t="str">
        <f>_xlfn.SINGLE(IF(F141="","",_xlfn.XLOOKUP(F141,purchase!F:F,purchase!N:N,"")))</f>
        <v/>
      </c>
      <c r="L141" s="4"/>
      <c r="M141" s="86"/>
      <c r="N141" s="35" t="str">
        <f>IF(F141="","",
MAX(0,
_xlfn.XLOOKUP(F141,purchase!F:F,purchase!N:N,"")
-
SUMIFS(L:L,F:F,F141)))</f>
        <v/>
      </c>
      <c r="O141" s="35" t="str">
        <f t="shared" si="18"/>
        <v/>
      </c>
      <c r="P141" s="89" t="str">
        <f>_xlfn.SINGLE(IF(F141="","",_xlfn.XLOOKUP(F141,purchase!F:F,purchase!O:O,"")))</f>
        <v/>
      </c>
      <c r="Q141" s="83" t="str">
        <f t="shared" si="19"/>
        <v/>
      </c>
      <c r="R141" s="91" t="str">
        <f t="shared" si="20"/>
        <v/>
      </c>
    </row>
    <row r="142" spans="1:18" x14ac:dyDescent="0.35">
      <c r="A142" s="25">
        <v>138</v>
      </c>
      <c r="B142" s="26" t="str">
        <f t="shared" si="14"/>
        <v/>
      </c>
      <c r="C142" s="27"/>
      <c r="D142" s="26" t="str">
        <f>IF(F142="","",_xlfn.XLOOKUP(F142,purchase!F:F,purchase!B:B,""))</f>
        <v/>
      </c>
      <c r="E142" s="26" t="str">
        <f>IF(F142="","",_xlfn.XLOOKUP(F142,purchase!F:F,purchase!C:C,""))</f>
        <v/>
      </c>
      <c r="F142" s="4"/>
      <c r="G142" s="10" t="str">
        <f t="shared" si="15"/>
        <v/>
      </c>
      <c r="H142" s="10" t="str">
        <f>IF(F142="","",_xlfn.XLOOKUP(F142,purchase!F:F,purchase!E:E,""))</f>
        <v/>
      </c>
      <c r="I142" s="10" t="str">
        <f t="shared" si="16"/>
        <v/>
      </c>
      <c r="J142" s="10" t="str">
        <f t="shared" si="17"/>
        <v/>
      </c>
      <c r="K142" s="35" t="str">
        <f>_xlfn.SINGLE(IF(F142="","",_xlfn.XLOOKUP(F142,purchase!F:F,purchase!N:N,"")))</f>
        <v/>
      </c>
      <c r="L142" s="4"/>
      <c r="M142" s="86"/>
      <c r="N142" s="35" t="str">
        <f>IF(F142="","",
MAX(0,
_xlfn.XLOOKUP(F142,purchase!F:F,purchase!N:N,"")
-
SUMIFS(L:L,F:F,F142)))</f>
        <v/>
      </c>
      <c r="O142" s="35" t="str">
        <f t="shared" si="18"/>
        <v/>
      </c>
      <c r="P142" s="89" t="str">
        <f>_xlfn.SINGLE(IF(F142="","",_xlfn.XLOOKUP(F142,purchase!F:F,purchase!O:O,"")))</f>
        <v/>
      </c>
      <c r="Q142" s="83" t="str">
        <f t="shared" si="19"/>
        <v/>
      </c>
      <c r="R142" s="91" t="str">
        <f t="shared" si="20"/>
        <v/>
      </c>
    </row>
    <row r="143" spans="1:18" x14ac:dyDescent="0.35">
      <c r="A143" s="25">
        <v>139</v>
      </c>
      <c r="B143" s="26" t="str">
        <f t="shared" si="14"/>
        <v/>
      </c>
      <c r="C143" s="27"/>
      <c r="D143" s="26" t="str">
        <f>IF(F143="","",_xlfn.XLOOKUP(F143,purchase!F:F,purchase!B:B,""))</f>
        <v/>
      </c>
      <c r="E143" s="26" t="str">
        <f>IF(F143="","",_xlfn.XLOOKUP(F143,purchase!F:F,purchase!C:C,""))</f>
        <v/>
      </c>
      <c r="F143" s="4"/>
      <c r="G143" s="10" t="str">
        <f t="shared" si="15"/>
        <v/>
      </c>
      <c r="H143" s="10" t="str">
        <f>IF(F143="","",_xlfn.XLOOKUP(F143,purchase!F:F,purchase!E:E,""))</f>
        <v/>
      </c>
      <c r="I143" s="10" t="str">
        <f t="shared" si="16"/>
        <v/>
      </c>
      <c r="J143" s="10" t="str">
        <f t="shared" si="17"/>
        <v/>
      </c>
      <c r="K143" s="35" t="str">
        <f>_xlfn.SINGLE(IF(F143="","",_xlfn.XLOOKUP(F143,purchase!F:F,purchase!N:N,"")))</f>
        <v/>
      </c>
      <c r="L143" s="4"/>
      <c r="M143" s="86"/>
      <c r="N143" s="35" t="str">
        <f>IF(F143="","",
MAX(0,
_xlfn.XLOOKUP(F143,purchase!F:F,purchase!N:N,"")
-
SUMIFS(L:L,F:F,F143)))</f>
        <v/>
      </c>
      <c r="O143" s="35" t="str">
        <f t="shared" si="18"/>
        <v/>
      </c>
      <c r="P143" s="89" t="str">
        <f>_xlfn.SINGLE(IF(F143="","",_xlfn.XLOOKUP(F143,purchase!F:F,purchase!O:O,"")))</f>
        <v/>
      </c>
      <c r="Q143" s="83" t="str">
        <f t="shared" si="19"/>
        <v/>
      </c>
      <c r="R143" s="91" t="str">
        <f t="shared" si="20"/>
        <v/>
      </c>
    </row>
    <row r="144" spans="1:18" x14ac:dyDescent="0.35">
      <c r="A144" s="25">
        <v>140</v>
      </c>
      <c r="B144" s="26" t="str">
        <f t="shared" si="14"/>
        <v/>
      </c>
      <c r="C144" s="27"/>
      <c r="D144" s="26" t="str">
        <f>IF(F144="","",_xlfn.XLOOKUP(F144,purchase!F:F,purchase!B:B,""))</f>
        <v/>
      </c>
      <c r="E144" s="26" t="str">
        <f>IF(F144="","",_xlfn.XLOOKUP(F144,purchase!F:F,purchase!C:C,""))</f>
        <v/>
      </c>
      <c r="F144" s="4"/>
      <c r="G144" s="10" t="str">
        <f t="shared" si="15"/>
        <v/>
      </c>
      <c r="H144" s="10" t="str">
        <f>IF(F144="","",_xlfn.XLOOKUP(F144,purchase!F:F,purchase!E:E,""))</f>
        <v/>
      </c>
      <c r="I144" s="10" t="str">
        <f t="shared" si="16"/>
        <v/>
      </c>
      <c r="J144" s="10" t="str">
        <f t="shared" si="17"/>
        <v/>
      </c>
      <c r="K144" s="35" t="str">
        <f>_xlfn.SINGLE(IF(F144="","",_xlfn.XLOOKUP(F144,purchase!F:F,purchase!N:N,"")))</f>
        <v/>
      </c>
      <c r="L144" s="4"/>
      <c r="M144" s="86"/>
      <c r="N144" s="35" t="str">
        <f>IF(F144="","",
MAX(0,
_xlfn.XLOOKUP(F144,purchase!F:F,purchase!N:N,"")
-
SUMIFS(L:L,F:F,F144)))</f>
        <v/>
      </c>
      <c r="O144" s="35" t="str">
        <f t="shared" si="18"/>
        <v/>
      </c>
      <c r="P144" s="89" t="str">
        <f>_xlfn.SINGLE(IF(F144="","",_xlfn.XLOOKUP(F144,purchase!F:F,purchase!O:O,"")))</f>
        <v/>
      </c>
      <c r="Q144" s="83" t="str">
        <f t="shared" si="19"/>
        <v/>
      </c>
      <c r="R144" s="91" t="str">
        <f t="shared" si="20"/>
        <v/>
      </c>
    </row>
    <row r="145" spans="1:18" x14ac:dyDescent="0.35">
      <c r="A145" s="25">
        <v>141</v>
      </c>
      <c r="B145" s="26" t="str">
        <f t="shared" si="14"/>
        <v/>
      </c>
      <c r="C145" s="27"/>
      <c r="D145" s="26" t="str">
        <f>IF(F145="","",_xlfn.XLOOKUP(F145,purchase!F:F,purchase!B:B,""))</f>
        <v/>
      </c>
      <c r="E145" s="26" t="str">
        <f>IF(F145="","",_xlfn.XLOOKUP(F145,purchase!F:F,purchase!C:C,""))</f>
        <v/>
      </c>
      <c r="F145" s="4"/>
      <c r="G145" s="10" t="str">
        <f t="shared" si="15"/>
        <v/>
      </c>
      <c r="H145" s="10" t="str">
        <f>IF(F145="","",_xlfn.XLOOKUP(F145,purchase!F:F,purchase!E:E,""))</f>
        <v/>
      </c>
      <c r="I145" s="10" t="str">
        <f t="shared" si="16"/>
        <v/>
      </c>
      <c r="J145" s="10" t="str">
        <f t="shared" si="17"/>
        <v/>
      </c>
      <c r="K145" s="35" t="str">
        <f>_xlfn.SINGLE(IF(F145="","",_xlfn.XLOOKUP(F145,purchase!F:F,purchase!N:N,"")))</f>
        <v/>
      </c>
      <c r="L145" s="4"/>
      <c r="M145" s="86"/>
      <c r="N145" s="35" t="str">
        <f>IF(F145="","",
MAX(0,
_xlfn.XLOOKUP(F145,purchase!F:F,purchase!N:N,"")
-
SUMIFS(L:L,F:F,F145)))</f>
        <v/>
      </c>
      <c r="O145" s="35" t="str">
        <f t="shared" si="18"/>
        <v/>
      </c>
      <c r="P145" s="89" t="str">
        <f>_xlfn.SINGLE(IF(F145="","",_xlfn.XLOOKUP(F145,purchase!F:F,purchase!O:O,"")))</f>
        <v/>
      </c>
      <c r="Q145" s="83" t="str">
        <f t="shared" si="19"/>
        <v/>
      </c>
      <c r="R145" s="91" t="str">
        <f t="shared" si="20"/>
        <v/>
      </c>
    </row>
    <row r="146" spans="1:18" x14ac:dyDescent="0.35">
      <c r="A146" s="25">
        <v>142</v>
      </c>
      <c r="B146" s="26" t="str">
        <f t="shared" si="14"/>
        <v/>
      </c>
      <c r="C146" s="27"/>
      <c r="D146" s="26" t="str">
        <f>IF(F146="","",_xlfn.XLOOKUP(F146,purchase!F:F,purchase!B:B,""))</f>
        <v/>
      </c>
      <c r="E146" s="26" t="str">
        <f>IF(F146="","",_xlfn.XLOOKUP(F146,purchase!F:F,purchase!C:C,""))</f>
        <v/>
      </c>
      <c r="F146" s="4"/>
      <c r="G146" s="10" t="str">
        <f t="shared" si="15"/>
        <v/>
      </c>
      <c r="H146" s="10" t="str">
        <f>IF(F146="","",_xlfn.XLOOKUP(F146,purchase!F:F,purchase!E:E,""))</f>
        <v/>
      </c>
      <c r="I146" s="10" t="str">
        <f t="shared" si="16"/>
        <v/>
      </c>
      <c r="J146" s="10" t="str">
        <f t="shared" si="17"/>
        <v/>
      </c>
      <c r="K146" s="35" t="str">
        <f>_xlfn.SINGLE(IF(F146="","",_xlfn.XLOOKUP(F146,purchase!F:F,purchase!N:N,"")))</f>
        <v/>
      </c>
      <c r="L146" s="4"/>
      <c r="M146" s="86"/>
      <c r="N146" s="35" t="str">
        <f>IF(F146="","",
MAX(0,
_xlfn.XLOOKUP(F146,purchase!F:F,purchase!N:N,"")
-
SUMIFS(L:L,F:F,F146)))</f>
        <v/>
      </c>
      <c r="O146" s="35" t="str">
        <f t="shared" si="18"/>
        <v/>
      </c>
      <c r="P146" s="89" t="str">
        <f>_xlfn.SINGLE(IF(F146="","",_xlfn.XLOOKUP(F146,purchase!F:F,purchase!O:O,"")))</f>
        <v/>
      </c>
      <c r="Q146" s="83" t="str">
        <f t="shared" si="19"/>
        <v/>
      </c>
      <c r="R146" s="91" t="str">
        <f t="shared" si="20"/>
        <v/>
      </c>
    </row>
    <row r="147" spans="1:18" x14ac:dyDescent="0.35">
      <c r="A147" s="25">
        <v>143</v>
      </c>
      <c r="B147" s="26" t="str">
        <f t="shared" si="14"/>
        <v/>
      </c>
      <c r="C147" s="27"/>
      <c r="D147" s="26" t="str">
        <f>IF(F147="","",_xlfn.XLOOKUP(F147,purchase!F:F,purchase!B:B,""))</f>
        <v/>
      </c>
      <c r="E147" s="26" t="str">
        <f>IF(F147="","",_xlfn.XLOOKUP(F147,purchase!F:F,purchase!C:C,""))</f>
        <v/>
      </c>
      <c r="F147" s="4"/>
      <c r="G147" s="10" t="str">
        <f t="shared" si="15"/>
        <v/>
      </c>
      <c r="H147" s="10" t="str">
        <f>IF(F147="","",_xlfn.XLOOKUP(F147,purchase!F:F,purchase!E:E,""))</f>
        <v/>
      </c>
      <c r="I147" s="10" t="str">
        <f t="shared" si="16"/>
        <v/>
      </c>
      <c r="J147" s="10" t="str">
        <f t="shared" si="17"/>
        <v/>
      </c>
      <c r="K147" s="35" t="str">
        <f>_xlfn.SINGLE(IF(F147="","",_xlfn.XLOOKUP(F147,purchase!F:F,purchase!N:N,"")))</f>
        <v/>
      </c>
      <c r="L147" s="4"/>
      <c r="M147" s="86"/>
      <c r="N147" s="35" t="str">
        <f>IF(F147="","",
MAX(0,
_xlfn.XLOOKUP(F147,purchase!F:F,purchase!N:N,"")
-
SUMIFS(L:L,F:F,F147)))</f>
        <v/>
      </c>
      <c r="O147" s="35" t="str">
        <f t="shared" si="18"/>
        <v/>
      </c>
      <c r="P147" s="89" t="str">
        <f>_xlfn.SINGLE(IF(F147="","",_xlfn.XLOOKUP(F147,purchase!F:F,purchase!O:O,"")))</f>
        <v/>
      </c>
      <c r="Q147" s="83" t="str">
        <f t="shared" si="19"/>
        <v/>
      </c>
      <c r="R147" s="91" t="str">
        <f t="shared" si="20"/>
        <v/>
      </c>
    </row>
    <row r="148" spans="1:18" x14ac:dyDescent="0.35">
      <c r="A148" s="25">
        <v>144</v>
      </c>
      <c r="B148" s="26" t="str">
        <f t="shared" si="14"/>
        <v/>
      </c>
      <c r="C148" s="27"/>
      <c r="D148" s="26" t="str">
        <f>IF(F148="","",_xlfn.XLOOKUP(F148,purchase!F:F,purchase!B:B,""))</f>
        <v/>
      </c>
      <c r="E148" s="26" t="str">
        <f>IF(F148="","",_xlfn.XLOOKUP(F148,purchase!F:F,purchase!C:C,""))</f>
        <v/>
      </c>
      <c r="F148" s="4"/>
      <c r="G148" s="10" t="str">
        <f t="shared" si="15"/>
        <v/>
      </c>
      <c r="H148" s="10" t="str">
        <f>IF(F148="","",_xlfn.XLOOKUP(F148,purchase!F:F,purchase!E:E,""))</f>
        <v/>
      </c>
      <c r="I148" s="10" t="str">
        <f t="shared" si="16"/>
        <v/>
      </c>
      <c r="J148" s="10" t="str">
        <f t="shared" si="17"/>
        <v/>
      </c>
      <c r="K148" s="35" t="str">
        <f>_xlfn.SINGLE(IF(F148="","",_xlfn.XLOOKUP(F148,purchase!F:F,purchase!N:N,"")))</f>
        <v/>
      </c>
      <c r="L148" s="4"/>
      <c r="M148" s="86"/>
      <c r="N148" s="35" t="str">
        <f>IF(F148="","",
MAX(0,
_xlfn.XLOOKUP(F148,purchase!F:F,purchase!N:N,"")
-
SUMIFS(L:L,F:F,F148)))</f>
        <v/>
      </c>
      <c r="O148" s="35" t="str">
        <f t="shared" si="18"/>
        <v/>
      </c>
      <c r="P148" s="89" t="str">
        <f>_xlfn.SINGLE(IF(F148="","",_xlfn.XLOOKUP(F148,purchase!F:F,purchase!O:O,"")))</f>
        <v/>
      </c>
      <c r="Q148" s="83" t="str">
        <f t="shared" si="19"/>
        <v/>
      </c>
      <c r="R148" s="91" t="str">
        <f t="shared" si="20"/>
        <v/>
      </c>
    </row>
    <row r="149" spans="1:18" x14ac:dyDescent="0.35">
      <c r="A149" s="25">
        <v>145</v>
      </c>
      <c r="B149" s="26" t="str">
        <f t="shared" si="14"/>
        <v/>
      </c>
      <c r="C149" s="27"/>
      <c r="D149" s="26" t="str">
        <f>IF(F149="","",_xlfn.XLOOKUP(F149,purchase!F:F,purchase!B:B,""))</f>
        <v/>
      </c>
      <c r="E149" s="26" t="str">
        <f>IF(F149="","",_xlfn.XLOOKUP(F149,purchase!F:F,purchase!C:C,""))</f>
        <v/>
      </c>
      <c r="F149" s="4"/>
      <c r="G149" s="10" t="str">
        <f t="shared" si="15"/>
        <v/>
      </c>
      <c r="H149" s="10" t="str">
        <f>IF(F149="","",_xlfn.XLOOKUP(F149,purchase!F:F,purchase!E:E,""))</f>
        <v/>
      </c>
      <c r="I149" s="10" t="str">
        <f t="shared" si="16"/>
        <v/>
      </c>
      <c r="J149" s="10" t="str">
        <f t="shared" si="17"/>
        <v/>
      </c>
      <c r="K149" s="35" t="str">
        <f>_xlfn.SINGLE(IF(F149="","",_xlfn.XLOOKUP(F149,purchase!F:F,purchase!N:N,"")))</f>
        <v/>
      </c>
      <c r="L149" s="4"/>
      <c r="M149" s="86"/>
      <c r="N149" s="35" t="str">
        <f>IF(F149="","",
MAX(0,
_xlfn.XLOOKUP(F149,purchase!F:F,purchase!N:N,"")
-
SUMIFS(L:L,F:F,F149)))</f>
        <v/>
      </c>
      <c r="O149" s="35" t="str">
        <f t="shared" si="18"/>
        <v/>
      </c>
      <c r="P149" s="89" t="str">
        <f>_xlfn.SINGLE(IF(F149="","",_xlfn.XLOOKUP(F149,purchase!F:F,purchase!O:O,"")))</f>
        <v/>
      </c>
      <c r="Q149" s="83" t="str">
        <f t="shared" si="19"/>
        <v/>
      </c>
      <c r="R149" s="91" t="str">
        <f t="shared" si="20"/>
        <v/>
      </c>
    </row>
    <row r="150" spans="1:18" x14ac:dyDescent="0.35">
      <c r="A150" s="25">
        <v>146</v>
      </c>
      <c r="B150" s="26" t="str">
        <f t="shared" si="14"/>
        <v/>
      </c>
      <c r="C150" s="27"/>
      <c r="D150" s="26" t="str">
        <f>IF(F150="","",_xlfn.XLOOKUP(F150,purchase!F:F,purchase!B:B,""))</f>
        <v/>
      </c>
      <c r="E150" s="26" t="str">
        <f>IF(F150="","",_xlfn.XLOOKUP(F150,purchase!F:F,purchase!C:C,""))</f>
        <v/>
      </c>
      <c r="F150" s="4"/>
      <c r="G150" s="10" t="str">
        <f t="shared" si="15"/>
        <v/>
      </c>
      <c r="H150" s="10" t="str">
        <f>IF(F150="","",_xlfn.XLOOKUP(F150,purchase!F:F,purchase!E:E,""))</f>
        <v/>
      </c>
      <c r="I150" s="10" t="str">
        <f t="shared" si="16"/>
        <v/>
      </c>
      <c r="J150" s="10" t="str">
        <f t="shared" si="17"/>
        <v/>
      </c>
      <c r="K150" s="35" t="str">
        <f>_xlfn.SINGLE(IF(F150="","",_xlfn.XLOOKUP(F150,purchase!F:F,purchase!N:N,"")))</f>
        <v/>
      </c>
      <c r="L150" s="4"/>
      <c r="M150" s="86"/>
      <c r="N150" s="35" t="str">
        <f>IF(F150="","",
MAX(0,
_xlfn.XLOOKUP(F150,purchase!F:F,purchase!N:N,"")
-
SUMIFS(L:L,F:F,F150)))</f>
        <v/>
      </c>
      <c r="O150" s="35" t="str">
        <f t="shared" si="18"/>
        <v/>
      </c>
      <c r="P150" s="89" t="str">
        <f>_xlfn.SINGLE(IF(F150="","",_xlfn.XLOOKUP(F150,purchase!F:F,purchase!O:O,"")))</f>
        <v/>
      </c>
      <c r="Q150" s="83" t="str">
        <f t="shared" si="19"/>
        <v/>
      </c>
      <c r="R150" s="91" t="str">
        <f t="shared" si="20"/>
        <v/>
      </c>
    </row>
    <row r="151" spans="1:18" x14ac:dyDescent="0.35">
      <c r="A151" s="25">
        <v>147</v>
      </c>
      <c r="B151" s="26" t="str">
        <f t="shared" si="14"/>
        <v/>
      </c>
      <c r="C151" s="27"/>
      <c r="D151" s="26" t="str">
        <f>IF(F151="","",_xlfn.XLOOKUP(F151,purchase!F:F,purchase!B:B,""))</f>
        <v/>
      </c>
      <c r="E151" s="26" t="str">
        <f>IF(F151="","",_xlfn.XLOOKUP(F151,purchase!F:F,purchase!C:C,""))</f>
        <v/>
      </c>
      <c r="F151" s="4"/>
      <c r="G151" s="10" t="str">
        <f t="shared" si="15"/>
        <v/>
      </c>
      <c r="H151" s="10" t="str">
        <f>IF(F151="","",_xlfn.XLOOKUP(F151,purchase!F:F,purchase!E:E,""))</f>
        <v/>
      </c>
      <c r="I151" s="10" t="str">
        <f t="shared" si="16"/>
        <v/>
      </c>
      <c r="J151" s="10" t="str">
        <f t="shared" si="17"/>
        <v/>
      </c>
      <c r="K151" s="35" t="str">
        <f>_xlfn.SINGLE(IF(F151="","",_xlfn.XLOOKUP(F151,purchase!F:F,purchase!N:N,"")))</f>
        <v/>
      </c>
      <c r="L151" s="4"/>
      <c r="M151" s="86"/>
      <c r="N151" s="35" t="str">
        <f>IF(F151="","",
MAX(0,
_xlfn.XLOOKUP(F151,purchase!F:F,purchase!N:N,"")
-
SUMIFS(L:L,F:F,F151)))</f>
        <v/>
      </c>
      <c r="O151" s="35" t="str">
        <f t="shared" si="18"/>
        <v/>
      </c>
      <c r="P151" s="89" t="str">
        <f>_xlfn.SINGLE(IF(F151="","",_xlfn.XLOOKUP(F151,purchase!F:F,purchase!O:O,"")))</f>
        <v/>
      </c>
      <c r="Q151" s="83" t="str">
        <f t="shared" si="19"/>
        <v/>
      </c>
      <c r="R151" s="91" t="str">
        <f t="shared" si="20"/>
        <v/>
      </c>
    </row>
    <row r="152" spans="1:18" x14ac:dyDescent="0.35">
      <c r="A152" s="25">
        <v>148</v>
      </c>
      <c r="B152" s="26" t="str">
        <f t="shared" si="14"/>
        <v/>
      </c>
      <c r="C152" s="27"/>
      <c r="D152" s="26" t="str">
        <f>IF(F152="","",_xlfn.XLOOKUP(F152,purchase!F:F,purchase!B:B,""))</f>
        <v/>
      </c>
      <c r="E152" s="26" t="str">
        <f>IF(F152="","",_xlfn.XLOOKUP(F152,purchase!F:F,purchase!C:C,""))</f>
        <v/>
      </c>
      <c r="F152" s="4"/>
      <c r="G152" s="10" t="str">
        <f t="shared" si="15"/>
        <v/>
      </c>
      <c r="H152" s="10" t="str">
        <f>IF(F152="","",_xlfn.XLOOKUP(F152,purchase!F:F,purchase!E:E,""))</f>
        <v/>
      </c>
      <c r="I152" s="10" t="str">
        <f t="shared" si="16"/>
        <v/>
      </c>
      <c r="J152" s="10" t="str">
        <f t="shared" si="17"/>
        <v/>
      </c>
      <c r="K152" s="35" t="str">
        <f>_xlfn.SINGLE(IF(F152="","",_xlfn.XLOOKUP(F152,purchase!F:F,purchase!N:N,"")))</f>
        <v/>
      </c>
      <c r="L152" s="4"/>
      <c r="M152" s="86"/>
      <c r="N152" s="35" t="str">
        <f>IF(F152="","",
MAX(0,
_xlfn.XLOOKUP(F152,purchase!F:F,purchase!N:N,"")
-
SUMIFS(L:L,F:F,F152)))</f>
        <v/>
      </c>
      <c r="O152" s="35" t="str">
        <f t="shared" si="18"/>
        <v/>
      </c>
      <c r="P152" s="89" t="str">
        <f>_xlfn.SINGLE(IF(F152="","",_xlfn.XLOOKUP(F152,purchase!F:F,purchase!O:O,"")))</f>
        <v/>
      </c>
      <c r="Q152" s="83" t="str">
        <f t="shared" si="19"/>
        <v/>
      </c>
      <c r="R152" s="91" t="str">
        <f t="shared" si="20"/>
        <v/>
      </c>
    </row>
    <row r="153" spans="1:18" x14ac:dyDescent="0.35">
      <c r="A153" s="25">
        <v>149</v>
      </c>
      <c r="B153" s="26" t="str">
        <f t="shared" si="14"/>
        <v/>
      </c>
      <c r="C153" s="27"/>
      <c r="D153" s="26" t="str">
        <f>IF(F153="","",_xlfn.XLOOKUP(F153,purchase!F:F,purchase!B:B,""))</f>
        <v/>
      </c>
      <c r="E153" s="26" t="str">
        <f>IF(F153="","",_xlfn.XLOOKUP(F153,purchase!F:F,purchase!C:C,""))</f>
        <v/>
      </c>
      <c r="F153" s="4"/>
      <c r="G153" s="10" t="str">
        <f t="shared" si="15"/>
        <v/>
      </c>
      <c r="H153" s="10" t="str">
        <f>IF(F153="","",_xlfn.XLOOKUP(F153,purchase!F:F,purchase!E:E,""))</f>
        <v/>
      </c>
      <c r="I153" s="10" t="str">
        <f t="shared" si="16"/>
        <v/>
      </c>
      <c r="J153" s="10" t="str">
        <f t="shared" si="17"/>
        <v/>
      </c>
      <c r="K153" s="35" t="str">
        <f>_xlfn.SINGLE(IF(F153="","",_xlfn.XLOOKUP(F153,purchase!F:F,purchase!N:N,"")))</f>
        <v/>
      </c>
      <c r="L153" s="4"/>
      <c r="M153" s="86"/>
      <c r="N153" s="35" t="str">
        <f>IF(F153="","",
MAX(0,
_xlfn.XLOOKUP(F153,purchase!F:F,purchase!N:N,"")
-
SUMIFS(L:L,F:F,F153)))</f>
        <v/>
      </c>
      <c r="O153" s="35" t="str">
        <f t="shared" si="18"/>
        <v/>
      </c>
      <c r="P153" s="89" t="str">
        <f>_xlfn.SINGLE(IF(F153="","",_xlfn.XLOOKUP(F153,purchase!F:F,purchase!O:O,"")))</f>
        <v/>
      </c>
      <c r="Q153" s="83" t="str">
        <f t="shared" si="19"/>
        <v/>
      </c>
      <c r="R153" s="91" t="str">
        <f t="shared" si="20"/>
        <v/>
      </c>
    </row>
    <row r="154" spans="1:18" x14ac:dyDescent="0.35">
      <c r="A154" s="25">
        <v>150</v>
      </c>
      <c r="B154" s="26" t="str">
        <f t="shared" si="14"/>
        <v/>
      </c>
      <c r="C154" s="27"/>
      <c r="D154" s="26" t="str">
        <f>IF(F154="","",_xlfn.XLOOKUP(F154,purchase!F:F,purchase!B:B,""))</f>
        <v/>
      </c>
      <c r="E154" s="26" t="str">
        <f>IF(F154="","",_xlfn.XLOOKUP(F154,purchase!F:F,purchase!C:C,""))</f>
        <v/>
      </c>
      <c r="F154" s="4"/>
      <c r="G154" s="10" t="str">
        <f t="shared" si="15"/>
        <v/>
      </c>
      <c r="H154" s="10" t="str">
        <f>IF(F154="","",_xlfn.XLOOKUP(F154,purchase!F:F,purchase!E:E,""))</f>
        <v/>
      </c>
      <c r="I154" s="10" t="str">
        <f t="shared" si="16"/>
        <v/>
      </c>
      <c r="J154" s="10" t="str">
        <f t="shared" si="17"/>
        <v/>
      </c>
      <c r="K154" s="35" t="str">
        <f>_xlfn.SINGLE(IF(F154="","",_xlfn.XLOOKUP(F154,purchase!F:F,purchase!N:N,"")))</f>
        <v/>
      </c>
      <c r="L154" s="4"/>
      <c r="M154" s="86"/>
      <c r="N154" s="35" t="str">
        <f>IF(F154="","",
MAX(0,
_xlfn.XLOOKUP(F154,purchase!F:F,purchase!N:N,"")
-
SUMIFS(L:L,F:F,F154)))</f>
        <v/>
      </c>
      <c r="O154" s="35" t="str">
        <f t="shared" si="18"/>
        <v/>
      </c>
      <c r="P154" s="89" t="str">
        <f>_xlfn.SINGLE(IF(F154="","",_xlfn.XLOOKUP(F154,purchase!F:F,purchase!O:O,"")))</f>
        <v/>
      </c>
      <c r="Q154" s="83" t="str">
        <f t="shared" si="19"/>
        <v/>
      </c>
      <c r="R154" s="91" t="str">
        <f t="shared" si="20"/>
        <v/>
      </c>
    </row>
    <row r="155" spans="1:18" x14ac:dyDescent="0.35">
      <c r="A155" s="25">
        <v>151</v>
      </c>
      <c r="B155" s="26" t="str">
        <f t="shared" si="14"/>
        <v/>
      </c>
      <c r="C155" s="27"/>
      <c r="D155" s="26" t="str">
        <f>IF(F155="","",_xlfn.XLOOKUP(F155,purchase!F:F,purchase!B:B,""))</f>
        <v/>
      </c>
      <c r="E155" s="26" t="str">
        <f>IF(F155="","",_xlfn.XLOOKUP(F155,purchase!F:F,purchase!C:C,""))</f>
        <v/>
      </c>
      <c r="F155" s="4"/>
      <c r="G155" s="10" t="str">
        <f t="shared" si="15"/>
        <v/>
      </c>
      <c r="H155" s="10" t="str">
        <f>IF(F155="","",_xlfn.XLOOKUP(F155,purchase!F:F,purchase!E:E,""))</f>
        <v/>
      </c>
      <c r="I155" s="10" t="str">
        <f t="shared" si="16"/>
        <v/>
      </c>
      <c r="J155" s="10" t="str">
        <f t="shared" si="17"/>
        <v/>
      </c>
      <c r="K155" s="35" t="str">
        <f>_xlfn.SINGLE(IF(F155="","",_xlfn.XLOOKUP(F155,purchase!F:F,purchase!N:N,"")))</f>
        <v/>
      </c>
      <c r="L155" s="4"/>
      <c r="M155" s="86"/>
      <c r="N155" s="35" t="str">
        <f>IF(F155="","",
MAX(0,
_xlfn.XLOOKUP(F155,purchase!F:F,purchase!N:N,"")
-
SUMIFS(L:L,F:F,F155)))</f>
        <v/>
      </c>
      <c r="O155" s="35" t="str">
        <f t="shared" si="18"/>
        <v/>
      </c>
      <c r="P155" s="89" t="str">
        <f>_xlfn.SINGLE(IF(F155="","",_xlfn.XLOOKUP(F155,purchase!F:F,purchase!O:O,"")))</f>
        <v/>
      </c>
      <c r="Q155" s="83" t="str">
        <f t="shared" si="19"/>
        <v/>
      </c>
      <c r="R155" s="91" t="str">
        <f t="shared" si="20"/>
        <v/>
      </c>
    </row>
    <row r="156" spans="1:18" x14ac:dyDescent="0.35">
      <c r="A156" s="25">
        <v>152</v>
      </c>
      <c r="B156" s="26" t="str">
        <f t="shared" si="14"/>
        <v/>
      </c>
      <c r="C156" s="27"/>
      <c r="D156" s="26" t="str">
        <f>IF(F156="","",_xlfn.XLOOKUP(F156,purchase!F:F,purchase!B:B,""))</f>
        <v/>
      </c>
      <c r="E156" s="26" t="str">
        <f>IF(F156="","",_xlfn.XLOOKUP(F156,purchase!F:F,purchase!C:C,""))</f>
        <v/>
      </c>
      <c r="F156" s="4"/>
      <c r="G156" s="10" t="str">
        <f t="shared" si="15"/>
        <v/>
      </c>
      <c r="H156" s="10" t="str">
        <f>IF(F156="","",_xlfn.XLOOKUP(F156,purchase!F:F,purchase!E:E,""))</f>
        <v/>
      </c>
      <c r="I156" s="10" t="str">
        <f t="shared" si="16"/>
        <v/>
      </c>
      <c r="J156" s="10" t="str">
        <f t="shared" si="17"/>
        <v/>
      </c>
      <c r="K156" s="35" t="str">
        <f>_xlfn.SINGLE(IF(F156="","",_xlfn.XLOOKUP(F156,purchase!F:F,purchase!N:N,"")))</f>
        <v/>
      </c>
      <c r="L156" s="4"/>
      <c r="M156" s="86"/>
      <c r="N156" s="35" t="str">
        <f>IF(F156="","",
MAX(0,
_xlfn.XLOOKUP(F156,purchase!F:F,purchase!N:N,"")
-
SUMIFS(L:L,F:F,F156)))</f>
        <v/>
      </c>
      <c r="O156" s="35" t="str">
        <f t="shared" si="18"/>
        <v/>
      </c>
      <c r="P156" s="89" t="str">
        <f>_xlfn.SINGLE(IF(F156="","",_xlfn.XLOOKUP(F156,purchase!F:F,purchase!O:O,"")))</f>
        <v/>
      </c>
      <c r="Q156" s="83" t="str">
        <f t="shared" si="19"/>
        <v/>
      </c>
      <c r="R156" s="91" t="str">
        <f t="shared" si="20"/>
        <v/>
      </c>
    </row>
    <row r="157" spans="1:18" x14ac:dyDescent="0.35">
      <c r="A157" s="25">
        <v>153</v>
      </c>
      <c r="B157" s="26" t="str">
        <f t="shared" si="14"/>
        <v/>
      </c>
      <c r="C157" s="27"/>
      <c r="D157" s="26" t="str">
        <f>IF(F157="","",_xlfn.XLOOKUP(F157,purchase!F:F,purchase!B:B,""))</f>
        <v/>
      </c>
      <c r="E157" s="26" t="str">
        <f>IF(F157="","",_xlfn.XLOOKUP(F157,purchase!F:F,purchase!C:C,""))</f>
        <v/>
      </c>
      <c r="F157" s="4"/>
      <c r="G157" s="10" t="str">
        <f t="shared" si="15"/>
        <v/>
      </c>
      <c r="H157" s="10" t="str">
        <f>IF(F157="","",_xlfn.XLOOKUP(F157,purchase!F:F,purchase!E:E,""))</f>
        <v/>
      </c>
      <c r="I157" s="10" t="str">
        <f t="shared" si="16"/>
        <v/>
      </c>
      <c r="J157" s="10" t="str">
        <f t="shared" si="17"/>
        <v/>
      </c>
      <c r="K157" s="35" t="str">
        <f>_xlfn.SINGLE(IF(F157="","",_xlfn.XLOOKUP(F157,purchase!F:F,purchase!N:N,"")))</f>
        <v/>
      </c>
      <c r="L157" s="4"/>
      <c r="M157" s="86"/>
      <c r="N157" s="35" t="str">
        <f>IF(F157="","",
MAX(0,
_xlfn.XLOOKUP(F157,purchase!F:F,purchase!N:N,"")
-
SUMIFS(L:L,F:F,F157)))</f>
        <v/>
      </c>
      <c r="O157" s="35" t="str">
        <f t="shared" si="18"/>
        <v/>
      </c>
      <c r="P157" s="89" t="str">
        <f>_xlfn.SINGLE(IF(F157="","",_xlfn.XLOOKUP(F157,purchase!F:F,purchase!O:O,"")))</f>
        <v/>
      </c>
      <c r="Q157" s="83" t="str">
        <f t="shared" si="19"/>
        <v/>
      </c>
      <c r="R157" s="91" t="str">
        <f t="shared" si="20"/>
        <v/>
      </c>
    </row>
    <row r="158" spans="1:18" x14ac:dyDescent="0.35">
      <c r="A158" s="25">
        <v>154</v>
      </c>
      <c r="B158" s="26" t="str">
        <f t="shared" si="14"/>
        <v/>
      </c>
      <c r="C158" s="27"/>
      <c r="D158" s="26" t="str">
        <f>IF(F158="","",_xlfn.XLOOKUP(F158,purchase!F:F,purchase!B:B,""))</f>
        <v/>
      </c>
      <c r="E158" s="26" t="str">
        <f>IF(F158="","",_xlfn.XLOOKUP(F158,purchase!F:F,purchase!C:C,""))</f>
        <v/>
      </c>
      <c r="F158" s="4"/>
      <c r="G158" s="10" t="str">
        <f t="shared" si="15"/>
        <v/>
      </c>
      <c r="H158" s="10" t="str">
        <f>IF(F158="","",_xlfn.XLOOKUP(F158,purchase!F:F,purchase!E:E,""))</f>
        <v/>
      </c>
      <c r="I158" s="10" t="str">
        <f t="shared" si="16"/>
        <v/>
      </c>
      <c r="J158" s="10" t="str">
        <f t="shared" si="17"/>
        <v/>
      </c>
      <c r="K158" s="35" t="str">
        <f>_xlfn.SINGLE(IF(F158="","",_xlfn.XLOOKUP(F158,purchase!F:F,purchase!N:N,"")))</f>
        <v/>
      </c>
      <c r="L158" s="4"/>
      <c r="M158" s="86"/>
      <c r="N158" s="35" t="str">
        <f>IF(F158="","",
MAX(0,
_xlfn.XLOOKUP(F158,purchase!F:F,purchase!N:N,"")
-
SUMIFS(L:L,F:F,F158)))</f>
        <v/>
      </c>
      <c r="O158" s="35" t="str">
        <f t="shared" si="18"/>
        <v/>
      </c>
      <c r="P158" s="89" t="str">
        <f>_xlfn.SINGLE(IF(F158="","",_xlfn.XLOOKUP(F158,purchase!F:F,purchase!O:O,"")))</f>
        <v/>
      </c>
      <c r="Q158" s="83" t="str">
        <f t="shared" si="19"/>
        <v/>
      </c>
      <c r="R158" s="91" t="str">
        <f t="shared" si="20"/>
        <v/>
      </c>
    </row>
    <row r="159" spans="1:18" x14ac:dyDescent="0.35">
      <c r="A159" s="25">
        <v>155</v>
      </c>
      <c r="B159" s="26" t="str">
        <f t="shared" si="14"/>
        <v/>
      </c>
      <c r="C159" s="27"/>
      <c r="D159" s="26" t="str">
        <f>IF(F159="","",_xlfn.XLOOKUP(F159,purchase!F:F,purchase!B:B,""))</f>
        <v/>
      </c>
      <c r="E159" s="26" t="str">
        <f>IF(F159="","",_xlfn.XLOOKUP(F159,purchase!F:F,purchase!C:C,""))</f>
        <v/>
      </c>
      <c r="F159" s="4"/>
      <c r="G159" s="10" t="str">
        <f t="shared" si="15"/>
        <v/>
      </c>
      <c r="H159" s="10" t="str">
        <f>IF(F159="","",_xlfn.XLOOKUP(F159,purchase!F:F,purchase!E:E,""))</f>
        <v/>
      </c>
      <c r="I159" s="10" t="str">
        <f t="shared" si="16"/>
        <v/>
      </c>
      <c r="J159" s="10" t="str">
        <f t="shared" si="17"/>
        <v/>
      </c>
      <c r="K159" s="35" t="str">
        <f>_xlfn.SINGLE(IF(F159="","",_xlfn.XLOOKUP(F159,purchase!F:F,purchase!N:N,"")))</f>
        <v/>
      </c>
      <c r="L159" s="4"/>
      <c r="M159" s="86"/>
      <c r="N159" s="35" t="str">
        <f>IF(F159="","",
MAX(0,
_xlfn.XLOOKUP(F159,purchase!F:F,purchase!N:N,"")
-
SUMIFS(L:L,F:F,F159)))</f>
        <v/>
      </c>
      <c r="O159" s="35" t="str">
        <f t="shared" si="18"/>
        <v/>
      </c>
      <c r="P159" s="89" t="str">
        <f>_xlfn.SINGLE(IF(F159="","",_xlfn.XLOOKUP(F159,purchase!F:F,purchase!O:O,"")))</f>
        <v/>
      </c>
      <c r="Q159" s="83" t="str">
        <f t="shared" si="19"/>
        <v/>
      </c>
      <c r="R159" s="91" t="str">
        <f t="shared" si="20"/>
        <v/>
      </c>
    </row>
    <row r="160" spans="1:18" x14ac:dyDescent="0.35">
      <c r="A160" s="25">
        <v>156</v>
      </c>
      <c r="B160" s="26" t="str">
        <f t="shared" si="14"/>
        <v/>
      </c>
      <c r="C160" s="27"/>
      <c r="D160" s="26" t="str">
        <f>IF(F160="","",_xlfn.XLOOKUP(F160,purchase!F:F,purchase!B:B,""))</f>
        <v/>
      </c>
      <c r="E160" s="26" t="str">
        <f>IF(F160="","",_xlfn.XLOOKUP(F160,purchase!F:F,purchase!C:C,""))</f>
        <v/>
      </c>
      <c r="F160" s="4"/>
      <c r="G160" s="10" t="str">
        <f t="shared" si="15"/>
        <v/>
      </c>
      <c r="H160" s="10" t="str">
        <f>IF(F160="","",_xlfn.XLOOKUP(F160,purchase!F:F,purchase!E:E,""))</f>
        <v/>
      </c>
      <c r="I160" s="10" t="str">
        <f t="shared" si="16"/>
        <v/>
      </c>
      <c r="J160" s="10" t="str">
        <f t="shared" si="17"/>
        <v/>
      </c>
      <c r="K160" s="35" t="str">
        <f>_xlfn.SINGLE(IF(F160="","",_xlfn.XLOOKUP(F160,purchase!F:F,purchase!N:N,"")))</f>
        <v/>
      </c>
      <c r="L160" s="4"/>
      <c r="M160" s="86"/>
      <c r="N160" s="35" t="str">
        <f>IF(F160="","",
MAX(0,
_xlfn.XLOOKUP(F160,purchase!F:F,purchase!N:N,"")
-
SUMIFS(L:L,F:F,F160)))</f>
        <v/>
      </c>
      <c r="O160" s="35" t="str">
        <f t="shared" si="18"/>
        <v/>
      </c>
      <c r="P160" s="89" t="str">
        <f>_xlfn.SINGLE(IF(F160="","",_xlfn.XLOOKUP(F160,purchase!F:F,purchase!O:O,"")))</f>
        <v/>
      </c>
      <c r="Q160" s="83" t="str">
        <f t="shared" si="19"/>
        <v/>
      </c>
      <c r="R160" s="91" t="str">
        <f t="shared" si="20"/>
        <v/>
      </c>
    </row>
    <row r="161" spans="1:18" x14ac:dyDescent="0.35">
      <c r="A161" s="25">
        <v>157</v>
      </c>
      <c r="B161" s="26" t="str">
        <f t="shared" si="14"/>
        <v/>
      </c>
      <c r="C161" s="27"/>
      <c r="D161" s="26" t="str">
        <f>IF(F161="","",_xlfn.XLOOKUP(F161,purchase!F:F,purchase!B:B,""))</f>
        <v/>
      </c>
      <c r="E161" s="26" t="str">
        <f>IF(F161="","",_xlfn.XLOOKUP(F161,purchase!F:F,purchase!C:C,""))</f>
        <v/>
      </c>
      <c r="F161" s="4"/>
      <c r="G161" s="10" t="str">
        <f t="shared" si="15"/>
        <v/>
      </c>
      <c r="H161" s="10" t="str">
        <f>IF(F161="","",_xlfn.XLOOKUP(F161,purchase!F:F,purchase!E:E,""))</f>
        <v/>
      </c>
      <c r="I161" s="10" t="str">
        <f t="shared" si="16"/>
        <v/>
      </c>
      <c r="J161" s="10" t="str">
        <f t="shared" si="17"/>
        <v/>
      </c>
      <c r="K161" s="35" t="str">
        <f>_xlfn.SINGLE(IF(F161="","",_xlfn.XLOOKUP(F161,purchase!F:F,purchase!N:N,"")))</f>
        <v/>
      </c>
      <c r="L161" s="4"/>
      <c r="M161" s="86"/>
      <c r="N161" s="35" t="str">
        <f>IF(F161="","",
MAX(0,
_xlfn.XLOOKUP(F161,purchase!F:F,purchase!N:N,"")
-
SUMIFS(L:L,F:F,F161)))</f>
        <v/>
      </c>
      <c r="O161" s="35" t="str">
        <f t="shared" si="18"/>
        <v/>
      </c>
      <c r="P161" s="89" t="str">
        <f>_xlfn.SINGLE(IF(F161="","",_xlfn.XLOOKUP(F161,purchase!F:F,purchase!O:O,"")))</f>
        <v/>
      </c>
      <c r="Q161" s="83" t="str">
        <f t="shared" si="19"/>
        <v/>
      </c>
      <c r="R161" s="91" t="str">
        <f t="shared" si="20"/>
        <v/>
      </c>
    </row>
    <row r="162" spans="1:18" x14ac:dyDescent="0.35">
      <c r="A162" s="25">
        <v>158</v>
      </c>
      <c r="B162" s="26" t="str">
        <f t="shared" si="14"/>
        <v/>
      </c>
      <c r="C162" s="27"/>
      <c r="D162" s="26" t="str">
        <f>IF(F162="","",_xlfn.XLOOKUP(F162,purchase!F:F,purchase!B:B,""))</f>
        <v/>
      </c>
      <c r="E162" s="26" t="str">
        <f>IF(F162="","",_xlfn.XLOOKUP(F162,purchase!F:F,purchase!C:C,""))</f>
        <v/>
      </c>
      <c r="F162" s="4"/>
      <c r="G162" s="10" t="str">
        <f t="shared" si="15"/>
        <v/>
      </c>
      <c r="H162" s="10" t="str">
        <f>IF(F162="","",_xlfn.XLOOKUP(F162,purchase!F:F,purchase!E:E,""))</f>
        <v/>
      </c>
      <c r="I162" s="10" t="str">
        <f t="shared" si="16"/>
        <v/>
      </c>
      <c r="J162" s="10" t="str">
        <f t="shared" si="17"/>
        <v/>
      </c>
      <c r="K162" s="35" t="str">
        <f>_xlfn.SINGLE(IF(F162="","",_xlfn.XLOOKUP(F162,purchase!F:F,purchase!N:N,"")))</f>
        <v/>
      </c>
      <c r="L162" s="4"/>
      <c r="M162" s="86"/>
      <c r="N162" s="35" t="str">
        <f>IF(F162="","",
MAX(0,
_xlfn.XLOOKUP(F162,purchase!F:F,purchase!N:N,"")
-
SUMIFS(L:L,F:F,F162)))</f>
        <v/>
      </c>
      <c r="O162" s="35" t="str">
        <f t="shared" si="18"/>
        <v/>
      </c>
      <c r="P162" s="89" t="str">
        <f>_xlfn.SINGLE(IF(F162="","",_xlfn.XLOOKUP(F162,purchase!F:F,purchase!O:O,"")))</f>
        <v/>
      </c>
      <c r="Q162" s="83" t="str">
        <f t="shared" si="19"/>
        <v/>
      </c>
      <c r="R162" s="91" t="str">
        <f t="shared" si="20"/>
        <v/>
      </c>
    </row>
    <row r="163" spans="1:18" x14ac:dyDescent="0.35">
      <c r="A163" s="25">
        <v>159</v>
      </c>
      <c r="B163" s="26" t="str">
        <f t="shared" si="14"/>
        <v/>
      </c>
      <c r="C163" s="27"/>
      <c r="D163" s="26" t="str">
        <f>IF(F163="","",_xlfn.XLOOKUP(F163,purchase!F:F,purchase!B:B,""))</f>
        <v/>
      </c>
      <c r="E163" s="26" t="str">
        <f>IF(F163="","",_xlfn.XLOOKUP(F163,purchase!F:F,purchase!C:C,""))</f>
        <v/>
      </c>
      <c r="F163" s="4"/>
      <c r="G163" s="10" t="str">
        <f t="shared" si="15"/>
        <v/>
      </c>
      <c r="H163" s="10" t="str">
        <f>IF(F163="","",_xlfn.XLOOKUP(F163,purchase!F:F,purchase!E:E,""))</f>
        <v/>
      </c>
      <c r="I163" s="10" t="str">
        <f t="shared" si="16"/>
        <v/>
      </c>
      <c r="J163" s="10" t="str">
        <f t="shared" si="17"/>
        <v/>
      </c>
      <c r="K163" s="35" t="str">
        <f>_xlfn.SINGLE(IF(F163="","",_xlfn.XLOOKUP(F163,purchase!F:F,purchase!N:N,"")))</f>
        <v/>
      </c>
      <c r="L163" s="4"/>
      <c r="M163" s="86"/>
      <c r="N163" s="35" t="str">
        <f>IF(F163="","",
MAX(0,
_xlfn.XLOOKUP(F163,purchase!F:F,purchase!N:N,"")
-
SUMIFS(L:L,F:F,F163)))</f>
        <v/>
      </c>
      <c r="O163" s="35" t="str">
        <f t="shared" si="18"/>
        <v/>
      </c>
      <c r="P163" s="89" t="str">
        <f>_xlfn.SINGLE(IF(F163="","",_xlfn.XLOOKUP(F163,purchase!F:F,purchase!O:O,"")))</f>
        <v/>
      </c>
      <c r="Q163" s="83" t="str">
        <f t="shared" si="19"/>
        <v/>
      </c>
      <c r="R163" s="91" t="str">
        <f t="shared" si="20"/>
        <v/>
      </c>
    </row>
    <row r="164" spans="1:18" x14ac:dyDescent="0.35">
      <c r="A164" s="25">
        <v>160</v>
      </c>
      <c r="B164" s="26" t="str">
        <f t="shared" si="14"/>
        <v/>
      </c>
      <c r="C164" s="27"/>
      <c r="D164" s="26" t="str">
        <f>IF(F164="","",_xlfn.XLOOKUP(F164,purchase!F:F,purchase!B:B,""))</f>
        <v/>
      </c>
      <c r="E164" s="26" t="str">
        <f>IF(F164="","",_xlfn.XLOOKUP(F164,purchase!F:F,purchase!C:C,""))</f>
        <v/>
      </c>
      <c r="F164" s="4"/>
      <c r="G164" s="10" t="str">
        <f t="shared" si="15"/>
        <v/>
      </c>
      <c r="H164" s="10" t="str">
        <f>IF(F164="","",_xlfn.XLOOKUP(F164,purchase!F:F,purchase!E:E,""))</f>
        <v/>
      </c>
      <c r="I164" s="10" t="str">
        <f t="shared" si="16"/>
        <v/>
      </c>
      <c r="J164" s="10" t="str">
        <f t="shared" si="17"/>
        <v/>
      </c>
      <c r="K164" s="35" t="str">
        <f>_xlfn.SINGLE(IF(F164="","",_xlfn.XLOOKUP(F164,purchase!F:F,purchase!N:N,"")))</f>
        <v/>
      </c>
      <c r="L164" s="4"/>
      <c r="M164" s="86"/>
      <c r="N164" s="35" t="str">
        <f>IF(F164="","",
MAX(0,
_xlfn.XLOOKUP(F164,purchase!F:F,purchase!N:N,"")
-
SUMIFS(L:L,F:F,F164)))</f>
        <v/>
      </c>
      <c r="O164" s="35" t="str">
        <f t="shared" si="18"/>
        <v/>
      </c>
      <c r="P164" s="89" t="str">
        <f>_xlfn.SINGLE(IF(F164="","",_xlfn.XLOOKUP(F164,purchase!F:F,purchase!O:O,"")))</f>
        <v/>
      </c>
      <c r="Q164" s="83" t="str">
        <f t="shared" si="19"/>
        <v/>
      </c>
      <c r="R164" s="91" t="str">
        <f t="shared" si="20"/>
        <v/>
      </c>
    </row>
    <row r="165" spans="1:18" x14ac:dyDescent="0.35">
      <c r="A165" s="25">
        <v>161</v>
      </c>
      <c r="B165" s="26" t="str">
        <f t="shared" si="14"/>
        <v/>
      </c>
      <c r="C165" s="27"/>
      <c r="D165" s="26" t="str">
        <f>IF(F165="","",_xlfn.XLOOKUP(F165,purchase!F:F,purchase!B:B,""))</f>
        <v/>
      </c>
      <c r="E165" s="26" t="str">
        <f>IF(F165="","",_xlfn.XLOOKUP(F165,purchase!F:F,purchase!C:C,""))</f>
        <v/>
      </c>
      <c r="F165" s="4"/>
      <c r="G165" s="10" t="str">
        <f t="shared" si="15"/>
        <v/>
      </c>
      <c r="H165" s="10" t="str">
        <f>IF(F165="","",_xlfn.XLOOKUP(F165,purchase!F:F,purchase!E:E,""))</f>
        <v/>
      </c>
      <c r="I165" s="10" t="str">
        <f t="shared" si="16"/>
        <v/>
      </c>
      <c r="J165" s="10" t="str">
        <f t="shared" si="17"/>
        <v/>
      </c>
      <c r="K165" s="35" t="str">
        <f>_xlfn.SINGLE(IF(F165="","",_xlfn.XLOOKUP(F165,purchase!F:F,purchase!N:N,"")))</f>
        <v/>
      </c>
      <c r="L165" s="4"/>
      <c r="M165" s="86"/>
      <c r="N165" s="35" t="str">
        <f>IF(F165="","",
MAX(0,
_xlfn.XLOOKUP(F165,purchase!F:F,purchase!N:N,"")
-
SUMIFS(L:L,F:F,F165)))</f>
        <v/>
      </c>
      <c r="O165" s="35" t="str">
        <f t="shared" si="18"/>
        <v/>
      </c>
      <c r="P165" s="89" t="str">
        <f>_xlfn.SINGLE(IF(F165="","",_xlfn.XLOOKUP(F165,purchase!F:F,purchase!O:O,"")))</f>
        <v/>
      </c>
      <c r="Q165" s="83" t="str">
        <f t="shared" si="19"/>
        <v/>
      </c>
      <c r="R165" s="91" t="str">
        <f t="shared" si="20"/>
        <v/>
      </c>
    </row>
    <row r="166" spans="1:18" x14ac:dyDescent="0.35">
      <c r="A166" s="25">
        <v>162</v>
      </c>
      <c r="B166" s="26" t="str">
        <f t="shared" si="14"/>
        <v/>
      </c>
      <c r="C166" s="27"/>
      <c r="D166" s="26" t="str">
        <f>IF(F166="","",_xlfn.XLOOKUP(F166,purchase!F:F,purchase!B:B,""))</f>
        <v/>
      </c>
      <c r="E166" s="26" t="str">
        <f>IF(F166="","",_xlfn.XLOOKUP(F166,purchase!F:F,purchase!C:C,""))</f>
        <v/>
      </c>
      <c r="F166" s="4"/>
      <c r="G166" s="10" t="str">
        <f t="shared" si="15"/>
        <v/>
      </c>
      <c r="H166" s="10" t="str">
        <f>IF(F166="","",_xlfn.XLOOKUP(F166,purchase!F:F,purchase!E:E,""))</f>
        <v/>
      </c>
      <c r="I166" s="10" t="str">
        <f t="shared" si="16"/>
        <v/>
      </c>
      <c r="J166" s="10" t="str">
        <f t="shared" si="17"/>
        <v/>
      </c>
      <c r="K166" s="35" t="str">
        <f>_xlfn.SINGLE(IF(F166="","",_xlfn.XLOOKUP(F166,purchase!F:F,purchase!N:N,"")))</f>
        <v/>
      </c>
      <c r="L166" s="4"/>
      <c r="M166" s="86"/>
      <c r="N166" s="35" t="str">
        <f>IF(F166="","",
MAX(0,
_xlfn.XLOOKUP(F166,purchase!F:F,purchase!N:N,"")
-
SUMIFS(L:L,F:F,F166)))</f>
        <v/>
      </c>
      <c r="O166" s="35" t="str">
        <f t="shared" si="18"/>
        <v/>
      </c>
      <c r="P166" s="89" t="str">
        <f>_xlfn.SINGLE(IF(F166="","",_xlfn.XLOOKUP(F166,purchase!F:F,purchase!O:O,"")))</f>
        <v/>
      </c>
      <c r="Q166" s="83" t="str">
        <f t="shared" si="19"/>
        <v/>
      </c>
      <c r="R166" s="91" t="str">
        <f t="shared" si="20"/>
        <v/>
      </c>
    </row>
    <row r="167" spans="1:18" x14ac:dyDescent="0.35">
      <c r="A167" s="25">
        <v>163</v>
      </c>
      <c r="B167" s="26" t="str">
        <f t="shared" si="14"/>
        <v/>
      </c>
      <c r="C167" s="27"/>
      <c r="D167" s="26" t="str">
        <f>IF(F167="","",_xlfn.XLOOKUP(F167,purchase!F:F,purchase!B:B,""))</f>
        <v/>
      </c>
      <c r="E167" s="26" t="str">
        <f>IF(F167="","",_xlfn.XLOOKUP(F167,purchase!F:F,purchase!C:C,""))</f>
        <v/>
      </c>
      <c r="F167" s="4"/>
      <c r="G167" s="10" t="str">
        <f t="shared" si="15"/>
        <v/>
      </c>
      <c r="H167" s="10" t="str">
        <f>IF(F167="","",_xlfn.XLOOKUP(F167,purchase!F:F,purchase!E:E,""))</f>
        <v/>
      </c>
      <c r="I167" s="10" t="str">
        <f t="shared" si="16"/>
        <v/>
      </c>
      <c r="J167" s="10" t="str">
        <f t="shared" si="17"/>
        <v/>
      </c>
      <c r="K167" s="35" t="str">
        <f>_xlfn.SINGLE(IF(F167="","",_xlfn.XLOOKUP(F167,purchase!F:F,purchase!N:N,"")))</f>
        <v/>
      </c>
      <c r="L167" s="4"/>
      <c r="M167" s="86"/>
      <c r="N167" s="35" t="str">
        <f>IF(F167="","",
MAX(0,
_xlfn.XLOOKUP(F167,purchase!F:F,purchase!N:N,"")
-
SUMIFS(L:L,F:F,F167)))</f>
        <v/>
      </c>
      <c r="O167" s="35" t="str">
        <f t="shared" si="18"/>
        <v/>
      </c>
      <c r="P167" s="89" t="str">
        <f>_xlfn.SINGLE(IF(F167="","",_xlfn.XLOOKUP(F167,purchase!F:F,purchase!O:O,"")))</f>
        <v/>
      </c>
      <c r="Q167" s="83" t="str">
        <f t="shared" si="19"/>
        <v/>
      </c>
      <c r="R167" s="91" t="str">
        <f t="shared" si="20"/>
        <v/>
      </c>
    </row>
    <row r="168" spans="1:18" x14ac:dyDescent="0.35">
      <c r="A168" s="25">
        <v>164</v>
      </c>
      <c r="B168" s="26" t="str">
        <f t="shared" si="14"/>
        <v/>
      </c>
      <c r="C168" s="27"/>
      <c r="D168" s="26" t="str">
        <f>IF(F168="","",_xlfn.XLOOKUP(F168,purchase!F:F,purchase!B:B,""))</f>
        <v/>
      </c>
      <c r="E168" s="26" t="str">
        <f>IF(F168="","",_xlfn.XLOOKUP(F168,purchase!F:F,purchase!C:C,""))</f>
        <v/>
      </c>
      <c r="F168" s="4"/>
      <c r="G168" s="10" t="str">
        <f t="shared" si="15"/>
        <v/>
      </c>
      <c r="H168" s="10" t="str">
        <f>IF(F168="","",_xlfn.XLOOKUP(F168,purchase!F:F,purchase!E:E,""))</f>
        <v/>
      </c>
      <c r="I168" s="10" t="str">
        <f t="shared" si="16"/>
        <v/>
      </c>
      <c r="J168" s="10" t="str">
        <f t="shared" si="17"/>
        <v/>
      </c>
      <c r="K168" s="35" t="str">
        <f>_xlfn.SINGLE(IF(F168="","",_xlfn.XLOOKUP(F168,purchase!F:F,purchase!N:N,"")))</f>
        <v/>
      </c>
      <c r="L168" s="4"/>
      <c r="M168" s="86"/>
      <c r="N168" s="35" t="str">
        <f>IF(F168="","",
MAX(0,
_xlfn.XLOOKUP(F168,purchase!F:F,purchase!N:N,"")
-
SUMIFS(L:L,F:F,F168)))</f>
        <v/>
      </c>
      <c r="O168" s="35" t="str">
        <f t="shared" si="18"/>
        <v/>
      </c>
      <c r="P168" s="89" t="str">
        <f>_xlfn.SINGLE(IF(F168="","",_xlfn.XLOOKUP(F168,purchase!F:F,purchase!O:O,"")))</f>
        <v/>
      </c>
      <c r="Q168" s="83" t="str">
        <f t="shared" si="19"/>
        <v/>
      </c>
      <c r="R168" s="91" t="str">
        <f t="shared" si="20"/>
        <v/>
      </c>
    </row>
    <row r="169" spans="1:18" x14ac:dyDescent="0.35">
      <c r="A169" s="25">
        <v>165</v>
      </c>
      <c r="B169" s="26" t="str">
        <f t="shared" si="14"/>
        <v/>
      </c>
      <c r="C169" s="27"/>
      <c r="D169" s="26" t="str">
        <f>IF(F169="","",_xlfn.XLOOKUP(F169,purchase!F:F,purchase!B:B,""))</f>
        <v/>
      </c>
      <c r="E169" s="26" t="str">
        <f>IF(F169="","",_xlfn.XLOOKUP(F169,purchase!F:F,purchase!C:C,""))</f>
        <v/>
      </c>
      <c r="F169" s="4"/>
      <c r="G169" s="10" t="str">
        <f t="shared" si="15"/>
        <v/>
      </c>
      <c r="H169" s="10" t="str">
        <f>IF(F169="","",_xlfn.XLOOKUP(F169,purchase!F:F,purchase!E:E,""))</f>
        <v/>
      </c>
      <c r="I169" s="10" t="str">
        <f t="shared" si="16"/>
        <v/>
      </c>
      <c r="J169" s="10" t="str">
        <f t="shared" si="17"/>
        <v/>
      </c>
      <c r="K169" s="35" t="str">
        <f>_xlfn.SINGLE(IF(F169="","",_xlfn.XLOOKUP(F169,purchase!F:F,purchase!N:N,"")))</f>
        <v/>
      </c>
      <c r="L169" s="4"/>
      <c r="M169" s="86"/>
      <c r="N169" s="35" t="str">
        <f>IF(F169="","",
MAX(0,
_xlfn.XLOOKUP(F169,purchase!F:F,purchase!N:N,"")
-
SUMIFS(L:L,F:F,F169)))</f>
        <v/>
      </c>
      <c r="O169" s="35" t="str">
        <f t="shared" si="18"/>
        <v/>
      </c>
      <c r="P169" s="89" t="str">
        <f>_xlfn.SINGLE(IF(F169="","",_xlfn.XLOOKUP(F169,purchase!F:F,purchase!O:O,"")))</f>
        <v/>
      </c>
      <c r="Q169" s="83" t="str">
        <f t="shared" si="19"/>
        <v/>
      </c>
      <c r="R169" s="91" t="str">
        <f t="shared" si="20"/>
        <v/>
      </c>
    </row>
    <row r="170" spans="1:18" x14ac:dyDescent="0.35">
      <c r="A170" s="25">
        <v>166</v>
      </c>
      <c r="B170" s="26" t="str">
        <f t="shared" si="14"/>
        <v/>
      </c>
      <c r="C170" s="27"/>
      <c r="D170" s="26" t="str">
        <f>IF(F170="","",_xlfn.XLOOKUP(F170,purchase!F:F,purchase!B:B,""))</f>
        <v/>
      </c>
      <c r="E170" s="26" t="str">
        <f>IF(F170="","",_xlfn.XLOOKUP(F170,purchase!F:F,purchase!C:C,""))</f>
        <v/>
      </c>
      <c r="F170" s="4"/>
      <c r="G170" s="10" t="str">
        <f t="shared" si="15"/>
        <v/>
      </c>
      <c r="H170" s="10" t="str">
        <f>IF(F170="","",_xlfn.XLOOKUP(F170,purchase!F:F,purchase!E:E,""))</f>
        <v/>
      </c>
      <c r="I170" s="10" t="str">
        <f t="shared" si="16"/>
        <v/>
      </c>
      <c r="J170" s="10" t="str">
        <f t="shared" si="17"/>
        <v/>
      </c>
      <c r="K170" s="35" t="str">
        <f>_xlfn.SINGLE(IF(F170="","",_xlfn.XLOOKUP(F170,purchase!F:F,purchase!N:N,"")))</f>
        <v/>
      </c>
      <c r="L170" s="4"/>
      <c r="M170" s="86"/>
      <c r="N170" s="35" t="str">
        <f>IF(F170="","",
MAX(0,
_xlfn.XLOOKUP(F170,purchase!F:F,purchase!N:N,"")
-
SUMIFS(L:L,F:F,F170)))</f>
        <v/>
      </c>
      <c r="O170" s="35" t="str">
        <f t="shared" si="18"/>
        <v/>
      </c>
      <c r="P170" s="89" t="str">
        <f>_xlfn.SINGLE(IF(F170="","",_xlfn.XLOOKUP(F170,purchase!F:F,purchase!O:O,"")))</f>
        <v/>
      </c>
      <c r="Q170" s="83" t="str">
        <f t="shared" si="19"/>
        <v/>
      </c>
      <c r="R170" s="91" t="str">
        <f t="shared" si="20"/>
        <v/>
      </c>
    </row>
    <row r="171" spans="1:18" x14ac:dyDescent="0.35">
      <c r="A171" s="25">
        <v>167</v>
      </c>
      <c r="B171" s="26" t="str">
        <f t="shared" si="14"/>
        <v/>
      </c>
      <c r="C171" s="27"/>
      <c r="D171" s="26" t="str">
        <f>IF(F171="","",_xlfn.XLOOKUP(F171,purchase!F:F,purchase!B:B,""))</f>
        <v/>
      </c>
      <c r="E171" s="26" t="str">
        <f>IF(F171="","",_xlfn.XLOOKUP(F171,purchase!F:F,purchase!C:C,""))</f>
        <v/>
      </c>
      <c r="F171" s="4"/>
      <c r="G171" s="10" t="str">
        <f t="shared" si="15"/>
        <v/>
      </c>
      <c r="H171" s="10" t="str">
        <f>IF(F171="","",_xlfn.XLOOKUP(F171,purchase!F:F,purchase!E:E,""))</f>
        <v/>
      </c>
      <c r="I171" s="10" t="str">
        <f t="shared" si="16"/>
        <v/>
      </c>
      <c r="J171" s="10" t="str">
        <f t="shared" si="17"/>
        <v/>
      </c>
      <c r="K171" s="35" t="str">
        <f>_xlfn.SINGLE(IF(F171="","",_xlfn.XLOOKUP(F171,purchase!F:F,purchase!N:N,"")))</f>
        <v/>
      </c>
      <c r="L171" s="4"/>
      <c r="M171" s="86"/>
      <c r="N171" s="35" t="str">
        <f>IF(F171="","",
MAX(0,
_xlfn.XLOOKUP(F171,purchase!F:F,purchase!N:N,"")
-
SUMIFS(L:L,F:F,F171)))</f>
        <v/>
      </c>
      <c r="O171" s="35" t="str">
        <f t="shared" si="18"/>
        <v/>
      </c>
      <c r="P171" s="89" t="str">
        <f>_xlfn.SINGLE(IF(F171="","",_xlfn.XLOOKUP(F171,purchase!F:F,purchase!O:O,"")))</f>
        <v/>
      </c>
      <c r="Q171" s="83" t="str">
        <f t="shared" si="19"/>
        <v/>
      </c>
      <c r="R171" s="91" t="str">
        <f t="shared" si="20"/>
        <v/>
      </c>
    </row>
    <row r="172" spans="1:18" x14ac:dyDescent="0.35">
      <c r="A172" s="25">
        <v>168</v>
      </c>
      <c r="B172" s="26" t="str">
        <f t="shared" si="14"/>
        <v/>
      </c>
      <c r="C172" s="27"/>
      <c r="D172" s="26" t="str">
        <f>IF(F172="","",_xlfn.XLOOKUP(F172,purchase!F:F,purchase!B:B,""))</f>
        <v/>
      </c>
      <c r="E172" s="26" t="str">
        <f>IF(F172="","",_xlfn.XLOOKUP(F172,purchase!F:F,purchase!C:C,""))</f>
        <v/>
      </c>
      <c r="F172" s="4"/>
      <c r="G172" s="10" t="str">
        <f t="shared" si="15"/>
        <v/>
      </c>
      <c r="H172" s="10" t="str">
        <f>IF(F172="","",_xlfn.XLOOKUP(F172,purchase!F:F,purchase!E:E,""))</f>
        <v/>
      </c>
      <c r="I172" s="10" t="str">
        <f t="shared" si="16"/>
        <v/>
      </c>
      <c r="J172" s="10" t="str">
        <f t="shared" si="17"/>
        <v/>
      </c>
      <c r="K172" s="35" t="str">
        <f>_xlfn.SINGLE(IF(F172="","",_xlfn.XLOOKUP(F172,purchase!F:F,purchase!N:N,"")))</f>
        <v/>
      </c>
      <c r="L172" s="4"/>
      <c r="M172" s="86"/>
      <c r="N172" s="35" t="str">
        <f>IF(F172="","",
MAX(0,
_xlfn.XLOOKUP(F172,purchase!F:F,purchase!N:N,"")
-
SUMIFS(L:L,F:F,F172)))</f>
        <v/>
      </c>
      <c r="O172" s="35" t="str">
        <f t="shared" si="18"/>
        <v/>
      </c>
      <c r="P172" s="89" t="str">
        <f>_xlfn.SINGLE(IF(F172="","",_xlfn.XLOOKUP(F172,purchase!F:F,purchase!O:O,"")))</f>
        <v/>
      </c>
      <c r="Q172" s="83" t="str">
        <f t="shared" si="19"/>
        <v/>
      </c>
      <c r="R172" s="91" t="str">
        <f t="shared" si="20"/>
        <v/>
      </c>
    </row>
    <row r="173" spans="1:18" x14ac:dyDescent="0.35">
      <c r="A173" s="25">
        <v>169</v>
      </c>
      <c r="B173" s="26" t="str">
        <f t="shared" si="14"/>
        <v/>
      </c>
      <c r="C173" s="27"/>
      <c r="D173" s="26" t="str">
        <f>IF(F173="","",_xlfn.XLOOKUP(F173,purchase!F:F,purchase!B:B,""))</f>
        <v/>
      </c>
      <c r="E173" s="26" t="str">
        <f>IF(F173="","",_xlfn.XLOOKUP(F173,purchase!F:F,purchase!C:C,""))</f>
        <v/>
      </c>
      <c r="F173" s="4"/>
      <c r="G173" s="10" t="str">
        <f t="shared" si="15"/>
        <v/>
      </c>
      <c r="H173" s="10" t="str">
        <f>IF(F173="","",_xlfn.XLOOKUP(F173,purchase!F:F,purchase!E:E,""))</f>
        <v/>
      </c>
      <c r="I173" s="10" t="str">
        <f t="shared" si="16"/>
        <v/>
      </c>
      <c r="J173" s="10" t="str">
        <f t="shared" si="17"/>
        <v/>
      </c>
      <c r="K173" s="35" t="str">
        <f>_xlfn.SINGLE(IF(F173="","",_xlfn.XLOOKUP(F173,purchase!F:F,purchase!N:N,"")))</f>
        <v/>
      </c>
      <c r="L173" s="4"/>
      <c r="M173" s="86"/>
      <c r="N173" s="35" t="str">
        <f>IF(F173="","",
MAX(0,
_xlfn.XLOOKUP(F173,purchase!F:F,purchase!N:N,"")
-
SUMIFS(L:L,F:F,F173)))</f>
        <v/>
      </c>
      <c r="O173" s="35" t="str">
        <f t="shared" si="18"/>
        <v/>
      </c>
      <c r="P173" s="89" t="str">
        <f>_xlfn.SINGLE(IF(F173="","",_xlfn.XLOOKUP(F173,purchase!F:F,purchase!O:O,"")))</f>
        <v/>
      </c>
      <c r="Q173" s="83" t="str">
        <f t="shared" si="19"/>
        <v/>
      </c>
      <c r="R173" s="91" t="str">
        <f t="shared" si="20"/>
        <v/>
      </c>
    </row>
    <row r="174" spans="1:18" x14ac:dyDescent="0.35">
      <c r="A174" s="25">
        <v>170</v>
      </c>
      <c r="B174" s="26" t="str">
        <f t="shared" si="14"/>
        <v/>
      </c>
      <c r="C174" s="27"/>
      <c r="D174" s="26" t="str">
        <f>IF(F174="","",_xlfn.XLOOKUP(F174,purchase!F:F,purchase!B:B,""))</f>
        <v/>
      </c>
      <c r="E174" s="26" t="str">
        <f>IF(F174="","",_xlfn.XLOOKUP(F174,purchase!F:F,purchase!C:C,""))</f>
        <v/>
      </c>
      <c r="F174" s="4"/>
      <c r="G174" s="10" t="str">
        <f t="shared" si="15"/>
        <v/>
      </c>
      <c r="H174" s="10" t="str">
        <f>IF(F174="","",_xlfn.XLOOKUP(F174,purchase!F:F,purchase!E:E,""))</f>
        <v/>
      </c>
      <c r="I174" s="10" t="str">
        <f t="shared" si="16"/>
        <v/>
      </c>
      <c r="J174" s="10" t="str">
        <f t="shared" si="17"/>
        <v/>
      </c>
      <c r="K174" s="35" t="str">
        <f>_xlfn.SINGLE(IF(F174="","",_xlfn.XLOOKUP(F174,purchase!F:F,purchase!N:N,"")))</f>
        <v/>
      </c>
      <c r="L174" s="4"/>
      <c r="M174" s="86"/>
      <c r="N174" s="35" t="str">
        <f>IF(F174="","",
MAX(0,
_xlfn.XLOOKUP(F174,purchase!F:F,purchase!N:N,"")
-
SUMIFS(L:L,F:F,F174)))</f>
        <v/>
      </c>
      <c r="O174" s="35" t="str">
        <f t="shared" si="18"/>
        <v/>
      </c>
      <c r="P174" s="89" t="str">
        <f>_xlfn.SINGLE(IF(F174="","",_xlfn.XLOOKUP(F174,purchase!F:F,purchase!O:O,"")))</f>
        <v/>
      </c>
      <c r="Q174" s="83" t="str">
        <f t="shared" si="19"/>
        <v/>
      </c>
      <c r="R174" s="91" t="str">
        <f t="shared" si="20"/>
        <v/>
      </c>
    </row>
    <row r="175" spans="1:18" x14ac:dyDescent="0.35">
      <c r="A175" s="25">
        <v>171</v>
      </c>
      <c r="B175" s="26" t="str">
        <f t="shared" si="14"/>
        <v/>
      </c>
      <c r="C175" s="27"/>
      <c r="D175" s="26" t="str">
        <f>IF(F175="","",_xlfn.XLOOKUP(F175,purchase!F:F,purchase!B:B,""))</f>
        <v/>
      </c>
      <c r="E175" s="26" t="str">
        <f>IF(F175="","",_xlfn.XLOOKUP(F175,purchase!F:F,purchase!C:C,""))</f>
        <v/>
      </c>
      <c r="F175" s="4"/>
      <c r="G175" s="10" t="str">
        <f t="shared" si="15"/>
        <v/>
      </c>
      <c r="H175" s="10" t="str">
        <f>IF(F175="","",_xlfn.XLOOKUP(F175,purchase!F:F,purchase!E:E,""))</f>
        <v/>
      </c>
      <c r="I175" s="10" t="str">
        <f t="shared" si="16"/>
        <v/>
      </c>
      <c r="J175" s="10" t="str">
        <f t="shared" si="17"/>
        <v/>
      </c>
      <c r="K175" s="35" t="str">
        <f>_xlfn.SINGLE(IF(F175="","",_xlfn.XLOOKUP(F175,purchase!F:F,purchase!N:N,"")))</f>
        <v/>
      </c>
      <c r="L175" s="4"/>
      <c r="M175" s="86"/>
      <c r="N175" s="35" t="str">
        <f>IF(F175="","",
MAX(0,
_xlfn.XLOOKUP(F175,purchase!F:F,purchase!N:N,"")
-
SUMIFS(L:L,F:F,F175)))</f>
        <v/>
      </c>
      <c r="O175" s="35" t="str">
        <f t="shared" si="18"/>
        <v/>
      </c>
      <c r="P175" s="89" t="str">
        <f>_xlfn.SINGLE(IF(F175="","",_xlfn.XLOOKUP(F175,purchase!F:F,purchase!O:O,"")))</f>
        <v/>
      </c>
      <c r="Q175" s="83" t="str">
        <f t="shared" si="19"/>
        <v/>
      </c>
      <c r="R175" s="91" t="str">
        <f t="shared" si="20"/>
        <v/>
      </c>
    </row>
    <row r="176" spans="1:18" x14ac:dyDescent="0.35">
      <c r="A176" s="25">
        <v>172</v>
      </c>
      <c r="B176" s="26" t="str">
        <f t="shared" si="14"/>
        <v/>
      </c>
      <c r="C176" s="27"/>
      <c r="D176" s="26" t="str">
        <f>IF(F176="","",_xlfn.XLOOKUP(F176,purchase!F:F,purchase!B:B,""))</f>
        <v/>
      </c>
      <c r="E176" s="26" t="str">
        <f>IF(F176="","",_xlfn.XLOOKUP(F176,purchase!F:F,purchase!C:C,""))</f>
        <v/>
      </c>
      <c r="F176" s="4"/>
      <c r="G176" s="10" t="str">
        <f t="shared" si="15"/>
        <v/>
      </c>
      <c r="H176" s="10" t="str">
        <f>IF(F176="","",_xlfn.XLOOKUP(F176,purchase!F:F,purchase!E:E,""))</f>
        <v/>
      </c>
      <c r="I176" s="10" t="str">
        <f t="shared" si="16"/>
        <v/>
      </c>
      <c r="J176" s="10" t="str">
        <f t="shared" si="17"/>
        <v/>
      </c>
      <c r="K176" s="35" t="str">
        <f>_xlfn.SINGLE(IF(F176="","",_xlfn.XLOOKUP(F176,purchase!F:F,purchase!N:N,"")))</f>
        <v/>
      </c>
      <c r="L176" s="4"/>
      <c r="M176" s="86"/>
      <c r="N176" s="35" t="str">
        <f>IF(F176="","",
MAX(0,
_xlfn.XLOOKUP(F176,purchase!F:F,purchase!N:N,"")
-
SUMIFS(L:L,F:F,F176)))</f>
        <v/>
      </c>
      <c r="O176" s="35" t="str">
        <f t="shared" si="18"/>
        <v/>
      </c>
      <c r="P176" s="89" t="str">
        <f>_xlfn.SINGLE(IF(F176="","",_xlfn.XLOOKUP(F176,purchase!F:F,purchase!O:O,"")))</f>
        <v/>
      </c>
      <c r="Q176" s="83" t="str">
        <f t="shared" si="19"/>
        <v/>
      </c>
      <c r="R176" s="91" t="str">
        <f t="shared" si="20"/>
        <v/>
      </c>
    </row>
    <row r="177" spans="1:18" x14ac:dyDescent="0.35">
      <c r="A177" s="25">
        <v>173</v>
      </c>
      <c r="B177" s="26" t="str">
        <f t="shared" si="14"/>
        <v/>
      </c>
      <c r="C177" s="27"/>
      <c r="D177" s="26" t="str">
        <f>IF(F177="","",_xlfn.XLOOKUP(F177,purchase!F:F,purchase!B:B,""))</f>
        <v/>
      </c>
      <c r="E177" s="26" t="str">
        <f>IF(F177="","",_xlfn.XLOOKUP(F177,purchase!F:F,purchase!C:C,""))</f>
        <v/>
      </c>
      <c r="F177" s="4"/>
      <c r="G177" s="10" t="str">
        <f t="shared" si="15"/>
        <v/>
      </c>
      <c r="H177" s="10" t="str">
        <f>IF(F177="","",_xlfn.XLOOKUP(F177,purchase!F:F,purchase!E:E,""))</f>
        <v/>
      </c>
      <c r="I177" s="10" t="str">
        <f t="shared" si="16"/>
        <v/>
      </c>
      <c r="J177" s="10" t="str">
        <f t="shared" si="17"/>
        <v/>
      </c>
      <c r="K177" s="35" t="str">
        <f>_xlfn.SINGLE(IF(F177="","",_xlfn.XLOOKUP(F177,purchase!F:F,purchase!N:N,"")))</f>
        <v/>
      </c>
      <c r="L177" s="4"/>
      <c r="M177" s="86"/>
      <c r="N177" s="35" t="str">
        <f>IF(F177="","",
MAX(0,
_xlfn.XLOOKUP(F177,purchase!F:F,purchase!N:N,"")
-
SUMIFS(L:L,F:F,F177)))</f>
        <v/>
      </c>
      <c r="O177" s="35" t="str">
        <f t="shared" si="18"/>
        <v/>
      </c>
      <c r="P177" s="89" t="str">
        <f>_xlfn.SINGLE(IF(F177="","",_xlfn.XLOOKUP(F177,purchase!F:F,purchase!O:O,"")))</f>
        <v/>
      </c>
      <c r="Q177" s="83" t="str">
        <f t="shared" si="19"/>
        <v/>
      </c>
      <c r="R177" s="91" t="str">
        <f t="shared" si="20"/>
        <v/>
      </c>
    </row>
    <row r="178" spans="1:18" x14ac:dyDescent="0.35">
      <c r="A178" s="25">
        <v>174</v>
      </c>
      <c r="B178" s="26" t="str">
        <f t="shared" si="14"/>
        <v/>
      </c>
      <c r="C178" s="27"/>
      <c r="D178" s="26" t="str">
        <f>IF(F178="","",_xlfn.XLOOKUP(F178,purchase!F:F,purchase!B:B,""))</f>
        <v/>
      </c>
      <c r="E178" s="26" t="str">
        <f>IF(F178="","",_xlfn.XLOOKUP(F178,purchase!F:F,purchase!C:C,""))</f>
        <v/>
      </c>
      <c r="F178" s="4"/>
      <c r="G178" s="10" t="str">
        <f t="shared" si="15"/>
        <v/>
      </c>
      <c r="H178" s="10" t="str">
        <f>IF(F178="","",_xlfn.XLOOKUP(F178,purchase!F:F,purchase!E:E,""))</f>
        <v/>
      </c>
      <c r="I178" s="10" t="str">
        <f t="shared" si="16"/>
        <v/>
      </c>
      <c r="J178" s="10" t="str">
        <f t="shared" si="17"/>
        <v/>
      </c>
      <c r="K178" s="35" t="str">
        <f>_xlfn.SINGLE(IF(F178="","",_xlfn.XLOOKUP(F178,purchase!F:F,purchase!N:N,"")))</f>
        <v/>
      </c>
      <c r="L178" s="4"/>
      <c r="M178" s="86"/>
      <c r="N178" s="35" t="str">
        <f>IF(F178="","",
MAX(0,
_xlfn.XLOOKUP(F178,purchase!F:F,purchase!N:N,"")
-
SUMIFS(L:L,F:F,F178)))</f>
        <v/>
      </c>
      <c r="O178" s="35" t="str">
        <f t="shared" si="18"/>
        <v/>
      </c>
      <c r="P178" s="89" t="str">
        <f>_xlfn.SINGLE(IF(F178="","",_xlfn.XLOOKUP(F178,purchase!F:F,purchase!O:O,"")))</f>
        <v/>
      </c>
      <c r="Q178" s="83" t="str">
        <f t="shared" si="19"/>
        <v/>
      </c>
      <c r="R178" s="91" t="str">
        <f t="shared" si="20"/>
        <v/>
      </c>
    </row>
    <row r="179" spans="1:18" x14ac:dyDescent="0.35">
      <c r="A179" s="25">
        <v>175</v>
      </c>
      <c r="B179" s="26" t="str">
        <f t="shared" si="14"/>
        <v/>
      </c>
      <c r="C179" s="27"/>
      <c r="D179" s="26" t="str">
        <f>IF(F179="","",_xlfn.XLOOKUP(F179,purchase!F:F,purchase!B:B,""))</f>
        <v/>
      </c>
      <c r="E179" s="26" t="str">
        <f>IF(F179="","",_xlfn.XLOOKUP(F179,purchase!F:F,purchase!C:C,""))</f>
        <v/>
      </c>
      <c r="F179" s="4"/>
      <c r="G179" s="10" t="str">
        <f t="shared" si="15"/>
        <v/>
      </c>
      <c r="H179" s="10" t="str">
        <f>IF(F179="","",_xlfn.XLOOKUP(F179,purchase!F:F,purchase!E:E,""))</f>
        <v/>
      </c>
      <c r="I179" s="10" t="str">
        <f t="shared" si="16"/>
        <v/>
      </c>
      <c r="J179" s="10" t="str">
        <f t="shared" si="17"/>
        <v/>
      </c>
      <c r="K179" s="35" t="str">
        <f>_xlfn.SINGLE(IF(F179="","",_xlfn.XLOOKUP(F179,purchase!F:F,purchase!N:N,"")))</f>
        <v/>
      </c>
      <c r="L179" s="4"/>
      <c r="M179" s="86"/>
      <c r="N179" s="35" t="str">
        <f>IF(F179="","",
MAX(0,
_xlfn.XLOOKUP(F179,purchase!F:F,purchase!N:N,"")
-
SUMIFS(L:L,F:F,F179)))</f>
        <v/>
      </c>
      <c r="O179" s="35" t="str">
        <f t="shared" si="18"/>
        <v/>
      </c>
      <c r="P179" s="89" t="str">
        <f>_xlfn.SINGLE(IF(F179="","",_xlfn.XLOOKUP(F179,purchase!F:F,purchase!O:O,"")))</f>
        <v/>
      </c>
      <c r="Q179" s="83" t="str">
        <f t="shared" si="19"/>
        <v/>
      </c>
      <c r="R179" s="91" t="str">
        <f t="shared" si="20"/>
        <v/>
      </c>
    </row>
    <row r="180" spans="1:18" x14ac:dyDescent="0.35">
      <c r="A180" s="25">
        <v>176</v>
      </c>
      <c r="B180" s="26" t="str">
        <f t="shared" si="14"/>
        <v/>
      </c>
      <c r="C180" s="27"/>
      <c r="D180" s="26" t="str">
        <f>IF(F180="","",_xlfn.XLOOKUP(F180,purchase!F:F,purchase!B:B,""))</f>
        <v/>
      </c>
      <c r="E180" s="26" t="str">
        <f>IF(F180="","",_xlfn.XLOOKUP(F180,purchase!F:F,purchase!C:C,""))</f>
        <v/>
      </c>
      <c r="F180" s="4"/>
      <c r="G180" s="10" t="str">
        <f t="shared" si="15"/>
        <v/>
      </c>
      <c r="H180" s="10" t="str">
        <f>IF(F180="","",_xlfn.XLOOKUP(F180,purchase!F:F,purchase!E:E,""))</f>
        <v/>
      </c>
      <c r="I180" s="10" t="str">
        <f t="shared" si="16"/>
        <v/>
      </c>
      <c r="J180" s="10" t="str">
        <f t="shared" si="17"/>
        <v/>
      </c>
      <c r="K180" s="35" t="str">
        <f>_xlfn.SINGLE(IF(F180="","",_xlfn.XLOOKUP(F180,purchase!F:F,purchase!N:N,"")))</f>
        <v/>
      </c>
      <c r="L180" s="4"/>
      <c r="M180" s="86"/>
      <c r="N180" s="35" t="str">
        <f>IF(F180="","",
MAX(0,
_xlfn.XLOOKUP(F180,purchase!F:F,purchase!N:N,"")
-
SUMIFS(L:L,F:F,F180)))</f>
        <v/>
      </c>
      <c r="O180" s="35" t="str">
        <f t="shared" si="18"/>
        <v/>
      </c>
      <c r="P180" s="89" t="str">
        <f>_xlfn.SINGLE(IF(F180="","",_xlfn.XLOOKUP(F180,purchase!F:F,purchase!O:O,"")))</f>
        <v/>
      </c>
      <c r="Q180" s="83" t="str">
        <f t="shared" si="19"/>
        <v/>
      </c>
      <c r="R180" s="91" t="str">
        <f t="shared" si="20"/>
        <v/>
      </c>
    </row>
    <row r="181" spans="1:18" x14ac:dyDescent="0.35">
      <c r="A181" s="25">
        <v>177</v>
      </c>
      <c r="B181" s="26" t="str">
        <f t="shared" si="14"/>
        <v/>
      </c>
      <c r="C181" s="27"/>
      <c r="D181" s="26" t="str">
        <f>IF(F181="","",_xlfn.XLOOKUP(F181,purchase!F:F,purchase!B:B,""))</f>
        <v/>
      </c>
      <c r="E181" s="26" t="str">
        <f>IF(F181="","",_xlfn.XLOOKUP(F181,purchase!F:F,purchase!C:C,""))</f>
        <v/>
      </c>
      <c r="F181" s="4"/>
      <c r="G181" s="10" t="str">
        <f t="shared" si="15"/>
        <v/>
      </c>
      <c r="H181" s="10" t="str">
        <f>IF(F181="","",_xlfn.XLOOKUP(F181,purchase!F:F,purchase!E:E,""))</f>
        <v/>
      </c>
      <c r="I181" s="10" t="str">
        <f t="shared" si="16"/>
        <v/>
      </c>
      <c r="J181" s="10" t="str">
        <f t="shared" si="17"/>
        <v/>
      </c>
      <c r="K181" s="35" t="str">
        <f>_xlfn.SINGLE(IF(F181="","",_xlfn.XLOOKUP(F181,purchase!F:F,purchase!N:N,"")))</f>
        <v/>
      </c>
      <c r="L181" s="4"/>
      <c r="M181" s="86"/>
      <c r="N181" s="35" t="str">
        <f>IF(F181="","",
MAX(0,
_xlfn.XLOOKUP(F181,purchase!F:F,purchase!N:N,"")
-
SUMIFS(L:L,F:F,F181)))</f>
        <v/>
      </c>
      <c r="O181" s="35" t="str">
        <f t="shared" si="18"/>
        <v/>
      </c>
      <c r="P181" s="89" t="str">
        <f>_xlfn.SINGLE(IF(F181="","",_xlfn.XLOOKUP(F181,purchase!F:F,purchase!O:O,"")))</f>
        <v/>
      </c>
      <c r="Q181" s="83" t="str">
        <f t="shared" si="19"/>
        <v/>
      </c>
      <c r="R181" s="91" t="str">
        <f t="shared" si="20"/>
        <v/>
      </c>
    </row>
    <row r="182" spans="1:18" x14ac:dyDescent="0.35">
      <c r="A182" s="25">
        <v>178</v>
      </c>
      <c r="B182" s="26" t="str">
        <f t="shared" si="14"/>
        <v/>
      </c>
      <c r="C182" s="27"/>
      <c r="D182" s="26" t="str">
        <f>IF(F182="","",_xlfn.XLOOKUP(F182,purchase!F:F,purchase!B:B,""))</f>
        <v/>
      </c>
      <c r="E182" s="26" t="str">
        <f>IF(F182="","",_xlfn.XLOOKUP(F182,purchase!F:F,purchase!C:C,""))</f>
        <v/>
      </c>
      <c r="F182" s="4"/>
      <c r="G182" s="10" t="str">
        <f t="shared" si="15"/>
        <v/>
      </c>
      <c r="H182" s="10" t="str">
        <f>IF(F182="","",_xlfn.XLOOKUP(F182,purchase!F:F,purchase!E:E,""))</f>
        <v/>
      </c>
      <c r="I182" s="10" t="str">
        <f t="shared" si="16"/>
        <v/>
      </c>
      <c r="J182" s="10" t="str">
        <f t="shared" si="17"/>
        <v/>
      </c>
      <c r="K182" s="35" t="str">
        <f>_xlfn.SINGLE(IF(F182="","",_xlfn.XLOOKUP(F182,purchase!F:F,purchase!N:N,"")))</f>
        <v/>
      </c>
      <c r="L182" s="4"/>
      <c r="M182" s="86"/>
      <c r="N182" s="35" t="str">
        <f>IF(F182="","",
MAX(0,
_xlfn.XLOOKUP(F182,purchase!F:F,purchase!N:N,"")
-
SUMIFS(L:L,F:F,F182)))</f>
        <v/>
      </c>
      <c r="O182" s="35" t="str">
        <f t="shared" si="18"/>
        <v/>
      </c>
      <c r="P182" s="89" t="str">
        <f>_xlfn.SINGLE(IF(F182="","",_xlfn.XLOOKUP(F182,purchase!F:F,purchase!O:O,"")))</f>
        <v/>
      </c>
      <c r="Q182" s="83" t="str">
        <f t="shared" si="19"/>
        <v/>
      </c>
      <c r="R182" s="91" t="str">
        <f t="shared" si="20"/>
        <v/>
      </c>
    </row>
    <row r="183" spans="1:18" x14ac:dyDescent="0.35">
      <c r="A183" s="25">
        <v>179</v>
      </c>
      <c r="B183" s="26" t="str">
        <f t="shared" si="14"/>
        <v/>
      </c>
      <c r="C183" s="27"/>
      <c r="D183" s="26" t="str">
        <f>IF(F183="","",_xlfn.XLOOKUP(F183,purchase!F:F,purchase!B:B,""))</f>
        <v/>
      </c>
      <c r="E183" s="26" t="str">
        <f>IF(F183="","",_xlfn.XLOOKUP(F183,purchase!F:F,purchase!C:C,""))</f>
        <v/>
      </c>
      <c r="F183" s="4"/>
      <c r="G183" s="10" t="str">
        <f t="shared" si="15"/>
        <v/>
      </c>
      <c r="H183" s="10" t="str">
        <f>IF(F183="","",_xlfn.XLOOKUP(F183,purchase!F:F,purchase!E:E,""))</f>
        <v/>
      </c>
      <c r="I183" s="10" t="str">
        <f t="shared" si="16"/>
        <v/>
      </c>
      <c r="J183" s="10" t="str">
        <f t="shared" si="17"/>
        <v/>
      </c>
      <c r="K183" s="35" t="str">
        <f>_xlfn.SINGLE(IF(F183="","",_xlfn.XLOOKUP(F183,purchase!F:F,purchase!N:N,"")))</f>
        <v/>
      </c>
      <c r="L183" s="4"/>
      <c r="M183" s="86"/>
      <c r="N183" s="35" t="str">
        <f>IF(F183="","",
MAX(0,
_xlfn.XLOOKUP(F183,purchase!F:F,purchase!N:N,"")
-
SUMIFS(L:L,F:F,F183)))</f>
        <v/>
      </c>
      <c r="O183" s="35" t="str">
        <f t="shared" si="18"/>
        <v/>
      </c>
      <c r="P183" s="89" t="str">
        <f>_xlfn.SINGLE(IF(F183="","",_xlfn.XLOOKUP(F183,purchase!F:F,purchase!O:O,"")))</f>
        <v/>
      </c>
      <c r="Q183" s="83" t="str">
        <f t="shared" si="19"/>
        <v/>
      </c>
      <c r="R183" s="91" t="str">
        <f t="shared" si="20"/>
        <v/>
      </c>
    </row>
    <row r="184" spans="1:18" x14ac:dyDescent="0.35">
      <c r="A184" s="25">
        <v>180</v>
      </c>
      <c r="B184" s="26" t="str">
        <f t="shared" si="14"/>
        <v/>
      </c>
      <c r="C184" s="27"/>
      <c r="D184" s="26" t="str">
        <f>IF(F184="","",_xlfn.XLOOKUP(F184,purchase!F:F,purchase!B:B,""))</f>
        <v/>
      </c>
      <c r="E184" s="26" t="str">
        <f>IF(F184="","",_xlfn.XLOOKUP(F184,purchase!F:F,purchase!C:C,""))</f>
        <v/>
      </c>
      <c r="F184" s="4"/>
      <c r="G184" s="10" t="str">
        <f t="shared" si="15"/>
        <v/>
      </c>
      <c r="H184" s="10" t="str">
        <f>IF(F184="","",_xlfn.XLOOKUP(F184,purchase!F:F,purchase!E:E,""))</f>
        <v/>
      </c>
      <c r="I184" s="10" t="str">
        <f t="shared" si="16"/>
        <v/>
      </c>
      <c r="J184" s="10" t="str">
        <f t="shared" si="17"/>
        <v/>
      </c>
      <c r="K184" s="35" t="str">
        <f>_xlfn.SINGLE(IF(F184="","",_xlfn.XLOOKUP(F184,purchase!F:F,purchase!N:N,"")))</f>
        <v/>
      </c>
      <c r="L184" s="4"/>
      <c r="M184" s="86"/>
      <c r="N184" s="35" t="str">
        <f>IF(F184="","",
MAX(0,
_xlfn.XLOOKUP(F184,purchase!F:F,purchase!N:N,"")
-
SUMIFS(L:L,F:F,F184)))</f>
        <v/>
      </c>
      <c r="O184" s="35" t="str">
        <f t="shared" si="18"/>
        <v/>
      </c>
      <c r="P184" s="89" t="str">
        <f>_xlfn.SINGLE(IF(F184="","",_xlfn.XLOOKUP(F184,purchase!F:F,purchase!O:O,"")))</f>
        <v/>
      </c>
      <c r="Q184" s="83" t="str">
        <f t="shared" si="19"/>
        <v/>
      </c>
      <c r="R184" s="91" t="str">
        <f t="shared" si="20"/>
        <v/>
      </c>
    </row>
    <row r="185" spans="1:18" x14ac:dyDescent="0.35">
      <c r="A185" s="25">
        <v>181</v>
      </c>
      <c r="B185" s="26" t="str">
        <f t="shared" si="14"/>
        <v/>
      </c>
      <c r="C185" s="27"/>
      <c r="D185" s="26" t="str">
        <f>IF(F185="","",_xlfn.XLOOKUP(F185,purchase!F:F,purchase!B:B,""))</f>
        <v/>
      </c>
      <c r="E185" s="26" t="str">
        <f>IF(F185="","",_xlfn.XLOOKUP(F185,purchase!F:F,purchase!C:C,""))</f>
        <v/>
      </c>
      <c r="F185" s="4"/>
      <c r="G185" s="10" t="str">
        <f t="shared" si="15"/>
        <v/>
      </c>
      <c r="H185" s="10" t="str">
        <f>IF(F185="","",_xlfn.XLOOKUP(F185,purchase!F:F,purchase!E:E,""))</f>
        <v/>
      </c>
      <c r="I185" s="10" t="str">
        <f t="shared" si="16"/>
        <v/>
      </c>
      <c r="J185" s="10" t="str">
        <f t="shared" si="17"/>
        <v/>
      </c>
      <c r="K185" s="35" t="str">
        <f>_xlfn.SINGLE(IF(F185="","",_xlfn.XLOOKUP(F185,purchase!F:F,purchase!N:N,"")))</f>
        <v/>
      </c>
      <c r="L185" s="4"/>
      <c r="M185" s="86"/>
      <c r="N185" s="35" t="str">
        <f>IF(F185="","",
MAX(0,
_xlfn.XLOOKUP(F185,purchase!F:F,purchase!N:N,"")
-
SUMIFS(L:L,F:F,F185)))</f>
        <v/>
      </c>
      <c r="O185" s="35" t="str">
        <f t="shared" si="18"/>
        <v/>
      </c>
      <c r="P185" s="89" t="str">
        <f>_xlfn.SINGLE(IF(F185="","",_xlfn.XLOOKUP(F185,purchase!F:F,purchase!O:O,"")))</f>
        <v/>
      </c>
      <c r="Q185" s="83" t="str">
        <f t="shared" si="19"/>
        <v/>
      </c>
      <c r="R185" s="91" t="str">
        <f t="shared" si="20"/>
        <v/>
      </c>
    </row>
    <row r="186" spans="1:18" x14ac:dyDescent="0.35">
      <c r="A186" s="25">
        <v>182</v>
      </c>
      <c r="B186" s="26" t="str">
        <f t="shared" si="14"/>
        <v/>
      </c>
      <c r="C186" s="27"/>
      <c r="D186" s="26" t="str">
        <f>IF(F186="","",_xlfn.XLOOKUP(F186,purchase!F:F,purchase!B:B,""))</f>
        <v/>
      </c>
      <c r="E186" s="26" t="str">
        <f>IF(F186="","",_xlfn.XLOOKUP(F186,purchase!F:F,purchase!C:C,""))</f>
        <v/>
      </c>
      <c r="F186" s="4"/>
      <c r="G186" s="10" t="str">
        <f t="shared" si="15"/>
        <v/>
      </c>
      <c r="H186" s="10" t="str">
        <f>IF(F186="","",_xlfn.XLOOKUP(F186,purchase!F:F,purchase!E:E,""))</f>
        <v/>
      </c>
      <c r="I186" s="10" t="str">
        <f t="shared" si="16"/>
        <v/>
      </c>
      <c r="J186" s="10" t="str">
        <f t="shared" si="17"/>
        <v/>
      </c>
      <c r="K186" s="35" t="str">
        <f>_xlfn.SINGLE(IF(F186="","",_xlfn.XLOOKUP(F186,purchase!F:F,purchase!N:N,"")))</f>
        <v/>
      </c>
      <c r="L186" s="4"/>
      <c r="M186" s="86"/>
      <c r="N186" s="35" t="str">
        <f>IF(F186="","",
MAX(0,
_xlfn.XLOOKUP(F186,purchase!F:F,purchase!N:N,"")
-
SUMIFS(L:L,F:F,F186)))</f>
        <v/>
      </c>
      <c r="O186" s="35" t="str">
        <f t="shared" si="18"/>
        <v/>
      </c>
      <c r="P186" s="89" t="str">
        <f>_xlfn.SINGLE(IF(F186="","",_xlfn.XLOOKUP(F186,purchase!F:F,purchase!O:O,"")))</f>
        <v/>
      </c>
      <c r="Q186" s="83" t="str">
        <f t="shared" si="19"/>
        <v/>
      </c>
      <c r="R186" s="91" t="str">
        <f t="shared" si="20"/>
        <v/>
      </c>
    </row>
    <row r="187" spans="1:18" x14ac:dyDescent="0.35">
      <c r="A187" s="25">
        <v>183</v>
      </c>
      <c r="B187" s="26" t="str">
        <f t="shared" si="14"/>
        <v/>
      </c>
      <c r="C187" s="27"/>
      <c r="D187" s="26" t="str">
        <f>IF(F187="","",_xlfn.XLOOKUP(F187,purchase!F:F,purchase!B:B,""))</f>
        <v/>
      </c>
      <c r="E187" s="26" t="str">
        <f>IF(F187="","",_xlfn.XLOOKUP(F187,purchase!F:F,purchase!C:C,""))</f>
        <v/>
      </c>
      <c r="F187" s="4"/>
      <c r="G187" s="10" t="str">
        <f t="shared" si="15"/>
        <v/>
      </c>
      <c r="H187" s="10" t="str">
        <f>IF(F187="","",_xlfn.XLOOKUP(F187,purchase!F:F,purchase!E:E,""))</f>
        <v/>
      </c>
      <c r="I187" s="10" t="str">
        <f t="shared" si="16"/>
        <v/>
      </c>
      <c r="J187" s="10" t="str">
        <f t="shared" si="17"/>
        <v/>
      </c>
      <c r="K187" s="35" t="str">
        <f>_xlfn.SINGLE(IF(F187="","",_xlfn.XLOOKUP(F187,purchase!F:F,purchase!N:N,"")))</f>
        <v/>
      </c>
      <c r="L187" s="4"/>
      <c r="M187" s="86"/>
      <c r="N187" s="35" t="str">
        <f>IF(F187="","",
MAX(0,
_xlfn.XLOOKUP(F187,purchase!F:F,purchase!N:N,"")
-
SUMIFS(L:L,F:F,F187)))</f>
        <v/>
      </c>
      <c r="O187" s="35" t="str">
        <f t="shared" si="18"/>
        <v/>
      </c>
      <c r="P187" s="89" t="str">
        <f>_xlfn.SINGLE(IF(F187="","",_xlfn.XLOOKUP(F187,purchase!F:F,purchase!O:O,"")))</f>
        <v/>
      </c>
      <c r="Q187" s="83" t="str">
        <f t="shared" si="19"/>
        <v/>
      </c>
      <c r="R187" s="91" t="str">
        <f t="shared" si="20"/>
        <v/>
      </c>
    </row>
    <row r="188" spans="1:18" x14ac:dyDescent="0.35">
      <c r="A188" s="25">
        <v>184</v>
      </c>
      <c r="B188" s="26" t="str">
        <f t="shared" si="14"/>
        <v/>
      </c>
      <c r="C188" s="27"/>
      <c r="D188" s="26" t="str">
        <f>IF(F188="","",_xlfn.XLOOKUP(F188,purchase!F:F,purchase!B:B,""))</f>
        <v/>
      </c>
      <c r="E188" s="26" t="str">
        <f>IF(F188="","",_xlfn.XLOOKUP(F188,purchase!F:F,purchase!C:C,""))</f>
        <v/>
      </c>
      <c r="F188" s="4"/>
      <c r="G188" s="10" t="str">
        <f t="shared" si="15"/>
        <v/>
      </c>
      <c r="H188" s="10" t="str">
        <f>IF(F188="","",_xlfn.XLOOKUP(F188,purchase!F:F,purchase!E:E,""))</f>
        <v/>
      </c>
      <c r="I188" s="10" t="str">
        <f t="shared" si="16"/>
        <v/>
      </c>
      <c r="J188" s="10" t="str">
        <f t="shared" si="17"/>
        <v/>
      </c>
      <c r="K188" s="35" t="str">
        <f>_xlfn.SINGLE(IF(F188="","",_xlfn.XLOOKUP(F188,purchase!F:F,purchase!N:N,"")))</f>
        <v/>
      </c>
      <c r="L188" s="4"/>
      <c r="M188" s="86"/>
      <c r="N188" s="35" t="str">
        <f>IF(F188="","",
MAX(0,
_xlfn.XLOOKUP(F188,purchase!F:F,purchase!N:N,"")
-
SUMIFS(L:L,F:F,F188)))</f>
        <v/>
      </c>
      <c r="O188" s="35" t="str">
        <f t="shared" si="18"/>
        <v/>
      </c>
      <c r="P188" s="89" t="str">
        <f>_xlfn.SINGLE(IF(F188="","",_xlfn.XLOOKUP(F188,purchase!F:F,purchase!O:O,"")))</f>
        <v/>
      </c>
      <c r="Q188" s="83" t="str">
        <f t="shared" si="19"/>
        <v/>
      </c>
      <c r="R188" s="91" t="str">
        <f t="shared" si="20"/>
        <v/>
      </c>
    </row>
    <row r="189" spans="1:18" x14ac:dyDescent="0.35">
      <c r="A189" s="25">
        <v>185</v>
      </c>
      <c r="B189" s="26" t="str">
        <f t="shared" si="14"/>
        <v/>
      </c>
      <c r="C189" s="27"/>
      <c r="D189" s="26" t="str">
        <f>IF(F189="","",_xlfn.XLOOKUP(F189,purchase!F:F,purchase!B:B,""))</f>
        <v/>
      </c>
      <c r="E189" s="26" t="str">
        <f>IF(F189="","",_xlfn.XLOOKUP(F189,purchase!F:F,purchase!C:C,""))</f>
        <v/>
      </c>
      <c r="F189" s="4"/>
      <c r="G189" s="10" t="str">
        <f t="shared" si="15"/>
        <v/>
      </c>
      <c r="H189" s="10" t="str">
        <f>IF(F189="","",_xlfn.XLOOKUP(F189,purchase!F:F,purchase!E:E,""))</f>
        <v/>
      </c>
      <c r="I189" s="10" t="str">
        <f t="shared" si="16"/>
        <v/>
      </c>
      <c r="J189" s="10" t="str">
        <f t="shared" si="17"/>
        <v/>
      </c>
      <c r="K189" s="35" t="str">
        <f>_xlfn.SINGLE(IF(F189="","",_xlfn.XLOOKUP(F189,purchase!F:F,purchase!N:N,"")))</f>
        <v/>
      </c>
      <c r="L189" s="4"/>
      <c r="M189" s="86"/>
      <c r="N189" s="35" t="str">
        <f>IF(F189="","",
MAX(0,
_xlfn.XLOOKUP(F189,purchase!F:F,purchase!N:N,"")
-
SUMIFS(L:L,F:F,F189)))</f>
        <v/>
      </c>
      <c r="O189" s="35" t="str">
        <f t="shared" si="18"/>
        <v/>
      </c>
      <c r="P189" s="89" t="str">
        <f>_xlfn.SINGLE(IF(F189="","",_xlfn.XLOOKUP(F189,purchase!F:F,purchase!O:O,"")))</f>
        <v/>
      </c>
      <c r="Q189" s="83" t="str">
        <f t="shared" si="19"/>
        <v/>
      </c>
      <c r="R189" s="91" t="str">
        <f t="shared" si="20"/>
        <v/>
      </c>
    </row>
    <row r="190" spans="1:18" x14ac:dyDescent="0.35">
      <c r="A190" s="25">
        <v>186</v>
      </c>
      <c r="B190" s="26" t="str">
        <f t="shared" si="14"/>
        <v/>
      </c>
      <c r="C190" s="27"/>
      <c r="D190" s="26" t="str">
        <f>IF(F190="","",_xlfn.XLOOKUP(F190,purchase!F:F,purchase!B:B,""))</f>
        <v/>
      </c>
      <c r="E190" s="26" t="str">
        <f>IF(F190="","",_xlfn.XLOOKUP(F190,purchase!F:F,purchase!C:C,""))</f>
        <v/>
      </c>
      <c r="F190" s="4"/>
      <c r="G190" s="10" t="str">
        <f t="shared" si="15"/>
        <v/>
      </c>
      <c r="H190" s="10" t="str">
        <f>IF(F190="","",_xlfn.XLOOKUP(F190,purchase!F:F,purchase!E:E,""))</f>
        <v/>
      </c>
      <c r="I190" s="10" t="str">
        <f t="shared" si="16"/>
        <v/>
      </c>
      <c r="J190" s="10" t="str">
        <f t="shared" si="17"/>
        <v/>
      </c>
      <c r="K190" s="35" t="str">
        <f>_xlfn.SINGLE(IF(F190="","",_xlfn.XLOOKUP(F190,purchase!F:F,purchase!N:N,"")))</f>
        <v/>
      </c>
      <c r="L190" s="4"/>
      <c r="M190" s="86"/>
      <c r="N190" s="35" t="str">
        <f>IF(F190="","",
MAX(0,
_xlfn.XLOOKUP(F190,purchase!F:F,purchase!N:N,"")
-
SUMIFS(L:L,F:F,F190)))</f>
        <v/>
      </c>
      <c r="O190" s="35" t="str">
        <f t="shared" si="18"/>
        <v/>
      </c>
      <c r="P190" s="89" t="str">
        <f>_xlfn.SINGLE(IF(F190="","",_xlfn.XLOOKUP(F190,purchase!F:F,purchase!O:O,"")))</f>
        <v/>
      </c>
      <c r="Q190" s="83" t="str">
        <f t="shared" si="19"/>
        <v/>
      </c>
      <c r="R190" s="91" t="str">
        <f t="shared" si="20"/>
        <v/>
      </c>
    </row>
    <row r="191" spans="1:18" x14ac:dyDescent="0.35">
      <c r="A191" s="25">
        <v>187</v>
      </c>
      <c r="B191" s="26" t="str">
        <f t="shared" si="14"/>
        <v/>
      </c>
      <c r="C191" s="27"/>
      <c r="D191" s="26" t="str">
        <f>IF(F191="","",_xlfn.XLOOKUP(F191,purchase!F:F,purchase!B:B,""))</f>
        <v/>
      </c>
      <c r="E191" s="26" t="str">
        <f>IF(F191="","",_xlfn.XLOOKUP(F191,purchase!F:F,purchase!C:C,""))</f>
        <v/>
      </c>
      <c r="F191" s="4"/>
      <c r="G191" s="10" t="str">
        <f t="shared" si="15"/>
        <v/>
      </c>
      <c r="H191" s="10" t="str">
        <f>IF(F191="","",_xlfn.XLOOKUP(F191,purchase!F:F,purchase!E:E,""))</f>
        <v/>
      </c>
      <c r="I191" s="10" t="str">
        <f t="shared" si="16"/>
        <v/>
      </c>
      <c r="J191" s="10" t="str">
        <f t="shared" si="17"/>
        <v/>
      </c>
      <c r="K191" s="35" t="str">
        <f>_xlfn.SINGLE(IF(F191="","",_xlfn.XLOOKUP(F191,purchase!F:F,purchase!N:N,"")))</f>
        <v/>
      </c>
      <c r="L191" s="4"/>
      <c r="M191" s="86"/>
      <c r="N191" s="35" t="str">
        <f>IF(F191="","",
MAX(0,
_xlfn.XLOOKUP(F191,purchase!F:F,purchase!N:N,"")
-
SUMIFS(L:L,F:F,F191)))</f>
        <v/>
      </c>
      <c r="O191" s="35" t="str">
        <f t="shared" si="18"/>
        <v/>
      </c>
      <c r="P191" s="89" t="str">
        <f>_xlfn.SINGLE(IF(F191="","",_xlfn.XLOOKUP(F191,purchase!F:F,purchase!O:O,"")))</f>
        <v/>
      </c>
      <c r="Q191" s="83" t="str">
        <f t="shared" si="19"/>
        <v/>
      </c>
      <c r="R191" s="91" t="str">
        <f t="shared" si="20"/>
        <v/>
      </c>
    </row>
    <row r="192" spans="1:18" x14ac:dyDescent="0.35">
      <c r="A192" s="25">
        <v>188</v>
      </c>
      <c r="B192" s="26" t="str">
        <f t="shared" si="14"/>
        <v/>
      </c>
      <c r="C192" s="27"/>
      <c r="D192" s="26" t="str">
        <f>IF(F192="","",_xlfn.XLOOKUP(F192,purchase!F:F,purchase!B:B,""))</f>
        <v/>
      </c>
      <c r="E192" s="26" t="str">
        <f>IF(F192="","",_xlfn.XLOOKUP(F192,purchase!F:F,purchase!C:C,""))</f>
        <v/>
      </c>
      <c r="F192" s="4"/>
      <c r="G192" s="10" t="str">
        <f t="shared" si="15"/>
        <v/>
      </c>
      <c r="H192" s="10" t="str">
        <f>IF(F192="","",_xlfn.XLOOKUP(F192,purchase!F:F,purchase!E:E,""))</f>
        <v/>
      </c>
      <c r="I192" s="10" t="str">
        <f t="shared" si="16"/>
        <v/>
      </c>
      <c r="J192" s="10" t="str">
        <f t="shared" si="17"/>
        <v/>
      </c>
      <c r="K192" s="35" t="str">
        <f>_xlfn.SINGLE(IF(F192="","",_xlfn.XLOOKUP(F192,purchase!F:F,purchase!N:N,"")))</f>
        <v/>
      </c>
      <c r="L192" s="4"/>
      <c r="M192" s="86"/>
      <c r="N192" s="35" t="str">
        <f>IF(F192="","",
MAX(0,
_xlfn.XLOOKUP(F192,purchase!F:F,purchase!N:N,"")
-
SUMIFS(L:L,F:F,F192)))</f>
        <v/>
      </c>
      <c r="O192" s="35" t="str">
        <f t="shared" si="18"/>
        <v/>
      </c>
      <c r="P192" s="89" t="str">
        <f>_xlfn.SINGLE(IF(F192="","",_xlfn.XLOOKUP(F192,purchase!F:F,purchase!O:O,"")))</f>
        <v/>
      </c>
      <c r="Q192" s="83" t="str">
        <f t="shared" si="19"/>
        <v/>
      </c>
      <c r="R192" s="91" t="str">
        <f t="shared" si="20"/>
        <v/>
      </c>
    </row>
    <row r="193" spans="1:18" x14ac:dyDescent="0.35">
      <c r="A193" s="25">
        <v>189</v>
      </c>
      <c r="B193" s="26" t="str">
        <f t="shared" si="14"/>
        <v/>
      </c>
      <c r="C193" s="27"/>
      <c r="D193" s="26" t="str">
        <f>IF(F193="","",_xlfn.XLOOKUP(F193,purchase!F:F,purchase!B:B,""))</f>
        <v/>
      </c>
      <c r="E193" s="26" t="str">
        <f>IF(F193="","",_xlfn.XLOOKUP(F193,purchase!F:F,purchase!C:C,""))</f>
        <v/>
      </c>
      <c r="F193" s="4"/>
      <c r="G193" s="10" t="str">
        <f t="shared" si="15"/>
        <v/>
      </c>
      <c r="H193" s="10" t="str">
        <f>IF(F193="","",_xlfn.XLOOKUP(F193,purchase!F:F,purchase!E:E,""))</f>
        <v/>
      </c>
      <c r="I193" s="10" t="str">
        <f t="shared" si="16"/>
        <v/>
      </c>
      <c r="J193" s="10" t="str">
        <f t="shared" si="17"/>
        <v/>
      </c>
      <c r="K193" s="35" t="str">
        <f>_xlfn.SINGLE(IF(F193="","",_xlfn.XLOOKUP(F193,purchase!F:F,purchase!N:N,"")))</f>
        <v/>
      </c>
      <c r="L193" s="4"/>
      <c r="M193" s="86"/>
      <c r="N193" s="35" t="str">
        <f>IF(F193="","",
MAX(0,
_xlfn.XLOOKUP(F193,purchase!F:F,purchase!N:N,"")
-
SUMIFS(L:L,F:F,F193)))</f>
        <v/>
      </c>
      <c r="O193" s="35" t="str">
        <f t="shared" si="18"/>
        <v/>
      </c>
      <c r="P193" s="89" t="str">
        <f>_xlfn.SINGLE(IF(F193="","",_xlfn.XLOOKUP(F193,purchase!F:F,purchase!O:O,"")))</f>
        <v/>
      </c>
      <c r="Q193" s="83" t="str">
        <f t="shared" si="19"/>
        <v/>
      </c>
      <c r="R193" s="91" t="str">
        <f t="shared" si="20"/>
        <v/>
      </c>
    </row>
    <row r="194" spans="1:18" x14ac:dyDescent="0.35">
      <c r="A194" s="25">
        <v>190</v>
      </c>
      <c r="B194" s="26" t="str">
        <f t="shared" si="14"/>
        <v/>
      </c>
      <c r="C194" s="27"/>
      <c r="D194" s="26" t="str">
        <f>IF(F194="","",_xlfn.XLOOKUP(F194,purchase!F:F,purchase!B:B,""))</f>
        <v/>
      </c>
      <c r="E194" s="26" t="str">
        <f>IF(F194="","",_xlfn.XLOOKUP(F194,purchase!F:F,purchase!C:C,""))</f>
        <v/>
      </c>
      <c r="F194" s="4"/>
      <c r="G194" s="10" t="str">
        <f t="shared" si="15"/>
        <v/>
      </c>
      <c r="H194" s="10" t="str">
        <f>IF(F194="","",_xlfn.XLOOKUP(F194,purchase!F:F,purchase!E:E,""))</f>
        <v/>
      </c>
      <c r="I194" s="10" t="str">
        <f t="shared" si="16"/>
        <v/>
      </c>
      <c r="J194" s="10" t="str">
        <f t="shared" si="17"/>
        <v/>
      </c>
      <c r="K194" s="35" t="str">
        <f>_xlfn.SINGLE(IF(F194="","",_xlfn.XLOOKUP(F194,purchase!F:F,purchase!N:N,"")))</f>
        <v/>
      </c>
      <c r="L194" s="4"/>
      <c r="M194" s="86"/>
      <c r="N194" s="35" t="str">
        <f>IF(F194="","",
MAX(0,
_xlfn.XLOOKUP(F194,purchase!F:F,purchase!N:N,"")
-
SUMIFS(L:L,F:F,F194)))</f>
        <v/>
      </c>
      <c r="O194" s="35" t="str">
        <f t="shared" si="18"/>
        <v/>
      </c>
      <c r="P194" s="89" t="str">
        <f>_xlfn.SINGLE(IF(F194="","",_xlfn.XLOOKUP(F194,purchase!F:F,purchase!O:O,"")))</f>
        <v/>
      </c>
      <c r="Q194" s="83" t="str">
        <f t="shared" si="19"/>
        <v/>
      </c>
      <c r="R194" s="91" t="str">
        <f t="shared" si="20"/>
        <v/>
      </c>
    </row>
    <row r="195" spans="1:18" x14ac:dyDescent="0.35">
      <c r="A195" s="25">
        <v>191</v>
      </c>
      <c r="B195" s="26" t="str">
        <f t="shared" si="14"/>
        <v/>
      </c>
      <c r="C195" s="27"/>
      <c r="D195" s="26" t="str">
        <f>IF(F195="","",_xlfn.XLOOKUP(F195,purchase!F:F,purchase!B:B,""))</f>
        <v/>
      </c>
      <c r="E195" s="26" t="str">
        <f>IF(F195="","",_xlfn.XLOOKUP(F195,purchase!F:F,purchase!C:C,""))</f>
        <v/>
      </c>
      <c r="F195" s="4"/>
      <c r="G195" s="10" t="str">
        <f t="shared" si="15"/>
        <v/>
      </c>
      <c r="H195" s="10" t="str">
        <f>IF(F195="","",_xlfn.XLOOKUP(F195,purchase!F:F,purchase!E:E,""))</f>
        <v/>
      </c>
      <c r="I195" s="10" t="str">
        <f t="shared" si="16"/>
        <v/>
      </c>
      <c r="J195" s="10" t="str">
        <f t="shared" si="17"/>
        <v/>
      </c>
      <c r="K195" s="35" t="str">
        <f>_xlfn.SINGLE(IF(F195="","",_xlfn.XLOOKUP(F195,purchase!F:F,purchase!N:N,"")))</f>
        <v/>
      </c>
      <c r="L195" s="4"/>
      <c r="M195" s="86"/>
      <c r="N195" s="35" t="str">
        <f>IF(F195="","",
MAX(0,
_xlfn.XLOOKUP(F195,purchase!F:F,purchase!N:N,"")
-
SUMIFS(L:L,F:F,F195)))</f>
        <v/>
      </c>
      <c r="O195" s="35" t="str">
        <f t="shared" si="18"/>
        <v/>
      </c>
      <c r="P195" s="89" t="str">
        <f>_xlfn.SINGLE(IF(F195="","",_xlfn.XLOOKUP(F195,purchase!F:F,purchase!O:O,"")))</f>
        <v/>
      </c>
      <c r="Q195" s="83" t="str">
        <f t="shared" si="19"/>
        <v/>
      </c>
      <c r="R195" s="91" t="str">
        <f t="shared" si="20"/>
        <v/>
      </c>
    </row>
    <row r="196" spans="1:18" x14ac:dyDescent="0.35">
      <c r="A196" s="25">
        <v>192</v>
      </c>
      <c r="B196" s="26" t="str">
        <f t="shared" si="14"/>
        <v/>
      </c>
      <c r="C196" s="27"/>
      <c r="D196" s="26" t="str">
        <f>IF(F196="","",_xlfn.XLOOKUP(F196,purchase!F:F,purchase!B:B,""))</f>
        <v/>
      </c>
      <c r="E196" s="26" t="str">
        <f>IF(F196="","",_xlfn.XLOOKUP(F196,purchase!F:F,purchase!C:C,""))</f>
        <v/>
      </c>
      <c r="F196" s="4"/>
      <c r="G196" s="10" t="str">
        <f t="shared" si="15"/>
        <v/>
      </c>
      <c r="H196" s="10" t="str">
        <f>IF(F196="","",_xlfn.XLOOKUP(F196,purchase!F:F,purchase!E:E,""))</f>
        <v/>
      </c>
      <c r="I196" s="10" t="str">
        <f t="shared" si="16"/>
        <v/>
      </c>
      <c r="J196" s="10" t="str">
        <f t="shared" si="17"/>
        <v/>
      </c>
      <c r="K196" s="35" t="str">
        <f>_xlfn.SINGLE(IF(F196="","",_xlfn.XLOOKUP(F196,purchase!F:F,purchase!N:N,"")))</f>
        <v/>
      </c>
      <c r="L196" s="4"/>
      <c r="M196" s="86"/>
      <c r="N196" s="35" t="str">
        <f>IF(F196="","",
MAX(0,
_xlfn.XLOOKUP(F196,purchase!F:F,purchase!N:N,"")
-
SUMIFS(L:L,F:F,F196)))</f>
        <v/>
      </c>
      <c r="O196" s="35" t="str">
        <f t="shared" si="18"/>
        <v/>
      </c>
      <c r="P196" s="89" t="str">
        <f>_xlfn.SINGLE(IF(F196="","",_xlfn.XLOOKUP(F196,purchase!F:F,purchase!O:O,"")))</f>
        <v/>
      </c>
      <c r="Q196" s="83" t="str">
        <f t="shared" si="19"/>
        <v/>
      </c>
      <c r="R196" s="91" t="str">
        <f t="shared" si="20"/>
        <v/>
      </c>
    </row>
    <row r="197" spans="1:18" x14ac:dyDescent="0.35">
      <c r="A197" s="25">
        <v>193</v>
      </c>
      <c r="B197" s="26" t="str">
        <f t="shared" ref="B197:B260" si="21">IF(OR(C197="",F197=""),"",
"PRD-" &amp;
TEXT(DAY(C197),"00") &amp;
CHOOSE(MONTH(C197),"A","B","C","D","E","F","G","H","I","J","K","L") &amp;
TEXT(YEAR(C197),"00") &amp;
"-" &amp;
RIGHT(F197,4))</f>
        <v/>
      </c>
      <c r="C197" s="27"/>
      <c r="D197" s="26" t="str">
        <f>IF(F197="","",_xlfn.XLOOKUP(F197,purchase!F:F,purchase!B:B,""))</f>
        <v/>
      </c>
      <c r="E197" s="26" t="str">
        <f>IF(F197="","",_xlfn.XLOOKUP(F197,purchase!F:F,purchase!C:C,""))</f>
        <v/>
      </c>
      <c r="F197" s="4"/>
      <c r="G197" s="10" t="str">
        <f t="shared" ref="G197:G260" si="22">IF(H197="NRFC","Natural Rubber Field Coagulam","")</f>
        <v/>
      </c>
      <c r="H197" s="10" t="str">
        <f>IF(F197="","",_xlfn.XLOOKUP(F197,purchase!F:F,purchase!E:E,""))</f>
        <v/>
      </c>
      <c r="I197" s="10" t="str">
        <f t="shared" ref="I197:I260" si="23">IF(J197="ISNR20","Natural Rubber-TSNR (ISNR-20)","")</f>
        <v/>
      </c>
      <c r="J197" s="10" t="str">
        <f t="shared" ref="J197:J260" si="24">IF(H197="NRFC","ISNR20","")</f>
        <v/>
      </c>
      <c r="K197" s="35" t="str">
        <f>_xlfn.SINGLE(IF(F197="","",_xlfn.XLOOKUP(F197,purchase!F:F,purchase!N:N,"")))</f>
        <v/>
      </c>
      <c r="L197" s="4"/>
      <c r="M197" s="86"/>
      <c r="N197" s="35" t="str">
        <f>IF(F197="","",
MAX(0,
_xlfn.XLOOKUP(F197,purchase!F:F,purchase!N:N,"")
-
SUMIFS(L:L,F:F,F197)))</f>
        <v/>
      </c>
      <c r="O197" s="35" t="str">
        <f t="shared" ref="O197:O260" si="25">IF(OR(L197="",M197=""),"",L197-M197)</f>
        <v/>
      </c>
      <c r="P197" s="89" t="str">
        <f>_xlfn.SINGLE(IF(F197="","",_xlfn.XLOOKUP(F197,purchase!F:F,purchase!O:O,"")))</f>
        <v/>
      </c>
      <c r="Q197" s="83" t="str">
        <f t="shared" ref="Q197:Q260" si="26">IF(OR(L197="",M197=""),"",M197/L197)</f>
        <v/>
      </c>
      <c r="R197" s="91" t="str">
        <f t="shared" ref="R197:R260" si="27">IF(OR(P197="",Q197=""),"",Q197-P197)</f>
        <v/>
      </c>
    </row>
    <row r="198" spans="1:18" x14ac:dyDescent="0.35">
      <c r="A198" s="25">
        <v>194</v>
      </c>
      <c r="B198" s="26" t="str">
        <f t="shared" si="21"/>
        <v/>
      </c>
      <c r="C198" s="27"/>
      <c r="D198" s="26" t="str">
        <f>IF(F198="","",_xlfn.XLOOKUP(F198,purchase!F:F,purchase!B:B,""))</f>
        <v/>
      </c>
      <c r="E198" s="26" t="str">
        <f>IF(F198="","",_xlfn.XLOOKUP(F198,purchase!F:F,purchase!C:C,""))</f>
        <v/>
      </c>
      <c r="F198" s="4"/>
      <c r="G198" s="10" t="str">
        <f t="shared" si="22"/>
        <v/>
      </c>
      <c r="H198" s="10" t="str">
        <f>IF(F198="","",_xlfn.XLOOKUP(F198,purchase!F:F,purchase!E:E,""))</f>
        <v/>
      </c>
      <c r="I198" s="10" t="str">
        <f t="shared" si="23"/>
        <v/>
      </c>
      <c r="J198" s="10" t="str">
        <f t="shared" si="24"/>
        <v/>
      </c>
      <c r="K198" s="35" t="str">
        <f>_xlfn.SINGLE(IF(F198="","",_xlfn.XLOOKUP(F198,purchase!F:F,purchase!N:N,"")))</f>
        <v/>
      </c>
      <c r="L198" s="4"/>
      <c r="M198" s="86"/>
      <c r="N198" s="35" t="str">
        <f>IF(F198="","",
MAX(0,
_xlfn.XLOOKUP(F198,purchase!F:F,purchase!N:N,"")
-
SUMIFS(L:L,F:F,F198)))</f>
        <v/>
      </c>
      <c r="O198" s="35" t="str">
        <f t="shared" si="25"/>
        <v/>
      </c>
      <c r="P198" s="89" t="str">
        <f>_xlfn.SINGLE(IF(F198="","",_xlfn.XLOOKUP(F198,purchase!F:F,purchase!O:O,"")))</f>
        <v/>
      </c>
      <c r="Q198" s="83" t="str">
        <f t="shared" si="26"/>
        <v/>
      </c>
      <c r="R198" s="91" t="str">
        <f t="shared" si="27"/>
        <v/>
      </c>
    </row>
    <row r="199" spans="1:18" x14ac:dyDescent="0.35">
      <c r="A199" s="25">
        <v>195</v>
      </c>
      <c r="B199" s="26" t="str">
        <f t="shared" si="21"/>
        <v/>
      </c>
      <c r="C199" s="27"/>
      <c r="D199" s="26" t="str">
        <f>IF(F199="","",_xlfn.XLOOKUP(F199,purchase!F:F,purchase!B:B,""))</f>
        <v/>
      </c>
      <c r="E199" s="26" t="str">
        <f>IF(F199="","",_xlfn.XLOOKUP(F199,purchase!F:F,purchase!C:C,""))</f>
        <v/>
      </c>
      <c r="F199" s="4"/>
      <c r="G199" s="10" t="str">
        <f t="shared" si="22"/>
        <v/>
      </c>
      <c r="H199" s="10" t="str">
        <f>IF(F199="","",_xlfn.XLOOKUP(F199,purchase!F:F,purchase!E:E,""))</f>
        <v/>
      </c>
      <c r="I199" s="10" t="str">
        <f t="shared" si="23"/>
        <v/>
      </c>
      <c r="J199" s="10" t="str">
        <f t="shared" si="24"/>
        <v/>
      </c>
      <c r="K199" s="35" t="str">
        <f>_xlfn.SINGLE(IF(F199="","",_xlfn.XLOOKUP(F199,purchase!F:F,purchase!N:N,"")))</f>
        <v/>
      </c>
      <c r="L199" s="4"/>
      <c r="M199" s="86"/>
      <c r="N199" s="35" t="str">
        <f>IF(F199="","",
MAX(0,
_xlfn.XLOOKUP(F199,purchase!F:F,purchase!N:N,"")
-
SUMIFS(L:L,F:F,F199)))</f>
        <v/>
      </c>
      <c r="O199" s="35" t="str">
        <f t="shared" si="25"/>
        <v/>
      </c>
      <c r="P199" s="89" t="str">
        <f>_xlfn.SINGLE(IF(F199="","",_xlfn.XLOOKUP(F199,purchase!F:F,purchase!O:O,"")))</f>
        <v/>
      </c>
      <c r="Q199" s="83" t="str">
        <f t="shared" si="26"/>
        <v/>
      </c>
      <c r="R199" s="91" t="str">
        <f t="shared" si="27"/>
        <v/>
      </c>
    </row>
    <row r="200" spans="1:18" x14ac:dyDescent="0.35">
      <c r="A200" s="25">
        <v>196</v>
      </c>
      <c r="B200" s="26" t="str">
        <f t="shared" si="21"/>
        <v/>
      </c>
      <c r="C200" s="27"/>
      <c r="D200" s="26" t="str">
        <f>IF(F200="","",_xlfn.XLOOKUP(F200,purchase!F:F,purchase!B:B,""))</f>
        <v/>
      </c>
      <c r="E200" s="26" t="str">
        <f>IF(F200="","",_xlfn.XLOOKUP(F200,purchase!F:F,purchase!C:C,""))</f>
        <v/>
      </c>
      <c r="F200" s="4"/>
      <c r="G200" s="10" t="str">
        <f t="shared" si="22"/>
        <v/>
      </c>
      <c r="H200" s="10" t="str">
        <f>IF(F200="","",_xlfn.XLOOKUP(F200,purchase!F:F,purchase!E:E,""))</f>
        <v/>
      </c>
      <c r="I200" s="10" t="str">
        <f t="shared" si="23"/>
        <v/>
      </c>
      <c r="J200" s="10" t="str">
        <f t="shared" si="24"/>
        <v/>
      </c>
      <c r="K200" s="35" t="str">
        <f>_xlfn.SINGLE(IF(F200="","",_xlfn.XLOOKUP(F200,purchase!F:F,purchase!N:N,"")))</f>
        <v/>
      </c>
      <c r="L200" s="4"/>
      <c r="M200" s="86"/>
      <c r="N200" s="35" t="str">
        <f>IF(F200="","",
MAX(0,
_xlfn.XLOOKUP(F200,purchase!F:F,purchase!N:N,"")
-
SUMIFS(L:L,F:F,F200)))</f>
        <v/>
      </c>
      <c r="O200" s="35" t="str">
        <f t="shared" si="25"/>
        <v/>
      </c>
      <c r="P200" s="89" t="str">
        <f>_xlfn.SINGLE(IF(F200="","",_xlfn.XLOOKUP(F200,purchase!F:F,purchase!O:O,"")))</f>
        <v/>
      </c>
      <c r="Q200" s="83" t="str">
        <f t="shared" si="26"/>
        <v/>
      </c>
      <c r="R200" s="91" t="str">
        <f t="shared" si="27"/>
        <v/>
      </c>
    </row>
    <row r="201" spans="1:18" x14ac:dyDescent="0.35">
      <c r="A201" s="25">
        <v>197</v>
      </c>
      <c r="B201" s="26" t="str">
        <f t="shared" si="21"/>
        <v/>
      </c>
      <c r="C201" s="27"/>
      <c r="D201" s="26" t="str">
        <f>IF(F201="","",_xlfn.XLOOKUP(F201,purchase!F:F,purchase!B:B,""))</f>
        <v/>
      </c>
      <c r="E201" s="26" t="str">
        <f>IF(F201="","",_xlfn.XLOOKUP(F201,purchase!F:F,purchase!C:C,""))</f>
        <v/>
      </c>
      <c r="F201" s="4"/>
      <c r="G201" s="10" t="str">
        <f t="shared" si="22"/>
        <v/>
      </c>
      <c r="H201" s="10" t="str">
        <f>IF(F201="","",_xlfn.XLOOKUP(F201,purchase!F:F,purchase!E:E,""))</f>
        <v/>
      </c>
      <c r="I201" s="10" t="str">
        <f t="shared" si="23"/>
        <v/>
      </c>
      <c r="J201" s="10" t="str">
        <f t="shared" si="24"/>
        <v/>
      </c>
      <c r="K201" s="35" t="str">
        <f>_xlfn.SINGLE(IF(F201="","",_xlfn.XLOOKUP(F201,purchase!F:F,purchase!N:N,"")))</f>
        <v/>
      </c>
      <c r="L201" s="4"/>
      <c r="M201" s="86"/>
      <c r="N201" s="35" t="str">
        <f>IF(F201="","",
MAX(0,
_xlfn.XLOOKUP(F201,purchase!F:F,purchase!N:N,"")
-
SUMIFS(L:L,F:F,F201)))</f>
        <v/>
      </c>
      <c r="O201" s="35" t="str">
        <f t="shared" si="25"/>
        <v/>
      </c>
      <c r="P201" s="89" t="str">
        <f>_xlfn.SINGLE(IF(F201="","",_xlfn.XLOOKUP(F201,purchase!F:F,purchase!O:O,"")))</f>
        <v/>
      </c>
      <c r="Q201" s="83" t="str">
        <f t="shared" si="26"/>
        <v/>
      </c>
      <c r="R201" s="91" t="str">
        <f t="shared" si="27"/>
        <v/>
      </c>
    </row>
    <row r="202" spans="1:18" x14ac:dyDescent="0.35">
      <c r="A202" s="25">
        <v>198</v>
      </c>
      <c r="B202" s="26" t="str">
        <f t="shared" si="21"/>
        <v/>
      </c>
      <c r="C202" s="27"/>
      <c r="D202" s="26" t="str">
        <f>IF(F202="","",_xlfn.XLOOKUP(F202,purchase!F:F,purchase!B:B,""))</f>
        <v/>
      </c>
      <c r="E202" s="26" t="str">
        <f>IF(F202="","",_xlfn.XLOOKUP(F202,purchase!F:F,purchase!C:C,""))</f>
        <v/>
      </c>
      <c r="F202" s="4"/>
      <c r="G202" s="10" t="str">
        <f t="shared" si="22"/>
        <v/>
      </c>
      <c r="H202" s="10" t="str">
        <f>IF(F202="","",_xlfn.XLOOKUP(F202,purchase!F:F,purchase!E:E,""))</f>
        <v/>
      </c>
      <c r="I202" s="10" t="str">
        <f t="shared" si="23"/>
        <v/>
      </c>
      <c r="J202" s="10" t="str">
        <f t="shared" si="24"/>
        <v/>
      </c>
      <c r="K202" s="35" t="str">
        <f>_xlfn.SINGLE(IF(F202="","",_xlfn.XLOOKUP(F202,purchase!F:F,purchase!N:N,"")))</f>
        <v/>
      </c>
      <c r="L202" s="4"/>
      <c r="M202" s="86"/>
      <c r="N202" s="35" t="str">
        <f>IF(F202="","",
MAX(0,
_xlfn.XLOOKUP(F202,purchase!F:F,purchase!N:N,"")
-
SUMIFS(L:L,F:F,F202)))</f>
        <v/>
      </c>
      <c r="O202" s="35" t="str">
        <f t="shared" si="25"/>
        <v/>
      </c>
      <c r="P202" s="89" t="str">
        <f>_xlfn.SINGLE(IF(F202="","",_xlfn.XLOOKUP(F202,purchase!F:F,purchase!O:O,"")))</f>
        <v/>
      </c>
      <c r="Q202" s="83" t="str">
        <f t="shared" si="26"/>
        <v/>
      </c>
      <c r="R202" s="91" t="str">
        <f t="shared" si="27"/>
        <v/>
      </c>
    </row>
    <row r="203" spans="1:18" x14ac:dyDescent="0.35">
      <c r="A203" s="25">
        <v>199</v>
      </c>
      <c r="B203" s="26" t="str">
        <f t="shared" si="21"/>
        <v/>
      </c>
      <c r="C203" s="27"/>
      <c r="D203" s="26" t="str">
        <f>IF(F203="","",_xlfn.XLOOKUP(F203,purchase!F:F,purchase!B:B,""))</f>
        <v/>
      </c>
      <c r="E203" s="26" t="str">
        <f>IF(F203="","",_xlfn.XLOOKUP(F203,purchase!F:F,purchase!C:C,""))</f>
        <v/>
      </c>
      <c r="F203" s="4"/>
      <c r="G203" s="10" t="str">
        <f t="shared" si="22"/>
        <v/>
      </c>
      <c r="H203" s="10" t="str">
        <f>IF(F203="","",_xlfn.XLOOKUP(F203,purchase!F:F,purchase!E:E,""))</f>
        <v/>
      </c>
      <c r="I203" s="10" t="str">
        <f t="shared" si="23"/>
        <v/>
      </c>
      <c r="J203" s="10" t="str">
        <f t="shared" si="24"/>
        <v/>
      </c>
      <c r="K203" s="35" t="str">
        <f>_xlfn.SINGLE(IF(F203="","",_xlfn.XLOOKUP(F203,purchase!F:F,purchase!N:N,"")))</f>
        <v/>
      </c>
      <c r="L203" s="4"/>
      <c r="M203" s="86"/>
      <c r="N203" s="35" t="str">
        <f>IF(F203="","",
MAX(0,
_xlfn.XLOOKUP(F203,purchase!F:F,purchase!N:N,"")
-
SUMIFS(L:L,F:F,F203)))</f>
        <v/>
      </c>
      <c r="O203" s="35" t="str">
        <f t="shared" si="25"/>
        <v/>
      </c>
      <c r="P203" s="89" t="str">
        <f>_xlfn.SINGLE(IF(F203="","",_xlfn.XLOOKUP(F203,purchase!F:F,purchase!O:O,"")))</f>
        <v/>
      </c>
      <c r="Q203" s="83" t="str">
        <f t="shared" si="26"/>
        <v/>
      </c>
      <c r="R203" s="91" t="str">
        <f t="shared" si="27"/>
        <v/>
      </c>
    </row>
    <row r="204" spans="1:18" x14ac:dyDescent="0.35">
      <c r="A204" s="25">
        <v>200</v>
      </c>
      <c r="B204" s="26" t="str">
        <f t="shared" si="21"/>
        <v/>
      </c>
      <c r="C204" s="27"/>
      <c r="D204" s="26" t="str">
        <f>IF(F204="","",_xlfn.XLOOKUP(F204,purchase!F:F,purchase!B:B,""))</f>
        <v/>
      </c>
      <c r="E204" s="26" t="str">
        <f>IF(F204="","",_xlfn.XLOOKUP(F204,purchase!F:F,purchase!C:C,""))</f>
        <v/>
      </c>
      <c r="F204" s="4"/>
      <c r="G204" s="10" t="str">
        <f t="shared" si="22"/>
        <v/>
      </c>
      <c r="H204" s="10" t="str">
        <f>IF(F204="","",_xlfn.XLOOKUP(F204,purchase!F:F,purchase!E:E,""))</f>
        <v/>
      </c>
      <c r="I204" s="10" t="str">
        <f t="shared" si="23"/>
        <v/>
      </c>
      <c r="J204" s="10" t="str">
        <f t="shared" si="24"/>
        <v/>
      </c>
      <c r="K204" s="35" t="str">
        <f>_xlfn.SINGLE(IF(F204="","",_xlfn.XLOOKUP(F204,purchase!F:F,purchase!N:N,"")))</f>
        <v/>
      </c>
      <c r="L204" s="4"/>
      <c r="M204" s="86"/>
      <c r="N204" s="35" t="str">
        <f>IF(F204="","",
MAX(0,
_xlfn.XLOOKUP(F204,purchase!F:F,purchase!N:N,"")
-
SUMIFS(L:L,F:F,F204)))</f>
        <v/>
      </c>
      <c r="O204" s="35" t="str">
        <f t="shared" si="25"/>
        <v/>
      </c>
      <c r="P204" s="89" t="str">
        <f>_xlfn.SINGLE(IF(F204="","",_xlfn.XLOOKUP(F204,purchase!F:F,purchase!O:O,"")))</f>
        <v/>
      </c>
      <c r="Q204" s="83" t="str">
        <f t="shared" si="26"/>
        <v/>
      </c>
      <c r="R204" s="91" t="str">
        <f t="shared" si="27"/>
        <v/>
      </c>
    </row>
    <row r="205" spans="1:18" x14ac:dyDescent="0.35">
      <c r="A205" s="25">
        <v>201</v>
      </c>
      <c r="B205" s="26" t="str">
        <f t="shared" si="21"/>
        <v/>
      </c>
      <c r="C205" s="27"/>
      <c r="D205" s="26" t="str">
        <f>IF(F205="","",_xlfn.XLOOKUP(F205,purchase!F:F,purchase!B:B,""))</f>
        <v/>
      </c>
      <c r="E205" s="26" t="str">
        <f>IF(F205="","",_xlfn.XLOOKUP(F205,purchase!F:F,purchase!C:C,""))</f>
        <v/>
      </c>
      <c r="F205" s="4"/>
      <c r="G205" s="10" t="str">
        <f t="shared" si="22"/>
        <v/>
      </c>
      <c r="H205" s="10" t="str">
        <f>IF(F205="","",_xlfn.XLOOKUP(F205,purchase!F:F,purchase!E:E,""))</f>
        <v/>
      </c>
      <c r="I205" s="10" t="str">
        <f t="shared" si="23"/>
        <v/>
      </c>
      <c r="J205" s="10" t="str">
        <f t="shared" si="24"/>
        <v/>
      </c>
      <c r="K205" s="35" t="str">
        <f>_xlfn.SINGLE(IF(F205="","",_xlfn.XLOOKUP(F205,purchase!F:F,purchase!N:N,"")))</f>
        <v/>
      </c>
      <c r="L205" s="4"/>
      <c r="M205" s="86"/>
      <c r="N205" s="35" t="str">
        <f>IF(F205="","",
MAX(0,
_xlfn.XLOOKUP(F205,purchase!F:F,purchase!N:N,"")
-
SUMIFS(L:L,F:F,F205)))</f>
        <v/>
      </c>
      <c r="O205" s="35" t="str">
        <f t="shared" si="25"/>
        <v/>
      </c>
      <c r="P205" s="89" t="str">
        <f>_xlfn.SINGLE(IF(F205="","",_xlfn.XLOOKUP(F205,purchase!F:F,purchase!O:O,"")))</f>
        <v/>
      </c>
      <c r="Q205" s="83" t="str">
        <f t="shared" si="26"/>
        <v/>
      </c>
      <c r="R205" s="91" t="str">
        <f t="shared" si="27"/>
        <v/>
      </c>
    </row>
    <row r="206" spans="1:18" x14ac:dyDescent="0.35">
      <c r="A206" s="25">
        <v>202</v>
      </c>
      <c r="B206" s="26" t="str">
        <f t="shared" si="21"/>
        <v/>
      </c>
      <c r="C206" s="27"/>
      <c r="D206" s="26" t="str">
        <f>IF(F206="","",_xlfn.XLOOKUP(F206,purchase!F:F,purchase!B:B,""))</f>
        <v/>
      </c>
      <c r="E206" s="26" t="str">
        <f>IF(F206="","",_xlfn.XLOOKUP(F206,purchase!F:F,purchase!C:C,""))</f>
        <v/>
      </c>
      <c r="F206" s="4"/>
      <c r="G206" s="10" t="str">
        <f t="shared" si="22"/>
        <v/>
      </c>
      <c r="H206" s="10" t="str">
        <f>IF(F206="","",_xlfn.XLOOKUP(F206,purchase!F:F,purchase!E:E,""))</f>
        <v/>
      </c>
      <c r="I206" s="10" t="str">
        <f t="shared" si="23"/>
        <v/>
      </c>
      <c r="J206" s="10" t="str">
        <f t="shared" si="24"/>
        <v/>
      </c>
      <c r="K206" s="35" t="str">
        <f>_xlfn.SINGLE(IF(F206="","",_xlfn.XLOOKUP(F206,purchase!F:F,purchase!N:N,"")))</f>
        <v/>
      </c>
      <c r="L206" s="4"/>
      <c r="M206" s="86"/>
      <c r="N206" s="35" t="str">
        <f>IF(F206="","",
MAX(0,
_xlfn.XLOOKUP(F206,purchase!F:F,purchase!N:N,"")
-
SUMIFS(L:L,F:F,F206)))</f>
        <v/>
      </c>
      <c r="O206" s="35" t="str">
        <f t="shared" si="25"/>
        <v/>
      </c>
      <c r="P206" s="89" t="str">
        <f>_xlfn.SINGLE(IF(F206="","",_xlfn.XLOOKUP(F206,purchase!F:F,purchase!O:O,"")))</f>
        <v/>
      </c>
      <c r="Q206" s="83" t="str">
        <f t="shared" si="26"/>
        <v/>
      </c>
      <c r="R206" s="91" t="str">
        <f t="shared" si="27"/>
        <v/>
      </c>
    </row>
    <row r="207" spans="1:18" x14ac:dyDescent="0.35">
      <c r="A207" s="25">
        <v>203</v>
      </c>
      <c r="B207" s="26" t="str">
        <f t="shared" si="21"/>
        <v/>
      </c>
      <c r="C207" s="27"/>
      <c r="D207" s="26" t="str">
        <f>IF(F207="","",_xlfn.XLOOKUP(F207,purchase!F:F,purchase!B:B,""))</f>
        <v/>
      </c>
      <c r="E207" s="26" t="str">
        <f>IF(F207="","",_xlfn.XLOOKUP(F207,purchase!F:F,purchase!C:C,""))</f>
        <v/>
      </c>
      <c r="F207" s="4"/>
      <c r="G207" s="10" t="str">
        <f t="shared" si="22"/>
        <v/>
      </c>
      <c r="H207" s="10" t="str">
        <f>IF(F207="","",_xlfn.XLOOKUP(F207,purchase!F:F,purchase!E:E,""))</f>
        <v/>
      </c>
      <c r="I207" s="10" t="str">
        <f t="shared" si="23"/>
        <v/>
      </c>
      <c r="J207" s="10" t="str">
        <f t="shared" si="24"/>
        <v/>
      </c>
      <c r="K207" s="35" t="str">
        <f>_xlfn.SINGLE(IF(F207="","",_xlfn.XLOOKUP(F207,purchase!F:F,purchase!N:N,"")))</f>
        <v/>
      </c>
      <c r="L207" s="4"/>
      <c r="M207" s="86"/>
      <c r="N207" s="35" t="str">
        <f>IF(F207="","",
MAX(0,
_xlfn.XLOOKUP(F207,purchase!F:F,purchase!N:N,"")
-
SUMIFS(L:L,F:F,F207)))</f>
        <v/>
      </c>
      <c r="O207" s="35" t="str">
        <f t="shared" si="25"/>
        <v/>
      </c>
      <c r="P207" s="89" t="str">
        <f>_xlfn.SINGLE(IF(F207="","",_xlfn.XLOOKUP(F207,purchase!F:F,purchase!O:O,"")))</f>
        <v/>
      </c>
      <c r="Q207" s="83" t="str">
        <f t="shared" si="26"/>
        <v/>
      </c>
      <c r="R207" s="91" t="str">
        <f t="shared" si="27"/>
        <v/>
      </c>
    </row>
    <row r="208" spans="1:18" x14ac:dyDescent="0.35">
      <c r="A208" s="25">
        <v>204</v>
      </c>
      <c r="B208" s="26" t="str">
        <f t="shared" si="21"/>
        <v/>
      </c>
      <c r="C208" s="27"/>
      <c r="D208" s="26" t="str">
        <f>IF(F208="","",_xlfn.XLOOKUP(F208,purchase!F:F,purchase!B:B,""))</f>
        <v/>
      </c>
      <c r="E208" s="26" t="str">
        <f>IF(F208="","",_xlfn.XLOOKUP(F208,purchase!F:F,purchase!C:C,""))</f>
        <v/>
      </c>
      <c r="F208" s="4"/>
      <c r="G208" s="10" t="str">
        <f t="shared" si="22"/>
        <v/>
      </c>
      <c r="H208" s="10" t="str">
        <f>IF(F208="","",_xlfn.XLOOKUP(F208,purchase!F:F,purchase!E:E,""))</f>
        <v/>
      </c>
      <c r="I208" s="10" t="str">
        <f t="shared" si="23"/>
        <v/>
      </c>
      <c r="J208" s="10" t="str">
        <f t="shared" si="24"/>
        <v/>
      </c>
      <c r="K208" s="35" t="str">
        <f>_xlfn.SINGLE(IF(F208="","",_xlfn.XLOOKUP(F208,purchase!F:F,purchase!N:N,"")))</f>
        <v/>
      </c>
      <c r="L208" s="4"/>
      <c r="M208" s="86"/>
      <c r="N208" s="35" t="str">
        <f>IF(F208="","",
MAX(0,
_xlfn.XLOOKUP(F208,purchase!F:F,purchase!N:N,"")
-
SUMIFS(L:L,F:F,F208)))</f>
        <v/>
      </c>
      <c r="O208" s="35" t="str">
        <f t="shared" si="25"/>
        <v/>
      </c>
      <c r="P208" s="89" t="str">
        <f>_xlfn.SINGLE(IF(F208="","",_xlfn.XLOOKUP(F208,purchase!F:F,purchase!O:O,"")))</f>
        <v/>
      </c>
      <c r="Q208" s="83" t="str">
        <f t="shared" si="26"/>
        <v/>
      </c>
      <c r="R208" s="91" t="str">
        <f t="shared" si="27"/>
        <v/>
      </c>
    </row>
    <row r="209" spans="1:18" x14ac:dyDescent="0.35">
      <c r="A209" s="25">
        <v>205</v>
      </c>
      <c r="B209" s="26" t="str">
        <f t="shared" si="21"/>
        <v/>
      </c>
      <c r="C209" s="27"/>
      <c r="D209" s="26" t="str">
        <f>IF(F209="","",_xlfn.XLOOKUP(F209,purchase!F:F,purchase!B:B,""))</f>
        <v/>
      </c>
      <c r="E209" s="26" t="str">
        <f>IF(F209="","",_xlfn.XLOOKUP(F209,purchase!F:F,purchase!C:C,""))</f>
        <v/>
      </c>
      <c r="F209" s="4"/>
      <c r="G209" s="10" t="str">
        <f t="shared" si="22"/>
        <v/>
      </c>
      <c r="H209" s="10" t="str">
        <f>IF(F209="","",_xlfn.XLOOKUP(F209,purchase!F:F,purchase!E:E,""))</f>
        <v/>
      </c>
      <c r="I209" s="10" t="str">
        <f t="shared" si="23"/>
        <v/>
      </c>
      <c r="J209" s="10" t="str">
        <f t="shared" si="24"/>
        <v/>
      </c>
      <c r="K209" s="35" t="str">
        <f>_xlfn.SINGLE(IF(F209="","",_xlfn.XLOOKUP(F209,purchase!F:F,purchase!N:N,"")))</f>
        <v/>
      </c>
      <c r="L209" s="4"/>
      <c r="M209" s="86"/>
      <c r="N209" s="35" t="str">
        <f>IF(F209="","",
MAX(0,
_xlfn.XLOOKUP(F209,purchase!F:F,purchase!N:N,"")
-
SUMIFS(L:L,F:F,F209)))</f>
        <v/>
      </c>
      <c r="O209" s="35" t="str">
        <f t="shared" si="25"/>
        <v/>
      </c>
      <c r="P209" s="89" t="str">
        <f>_xlfn.SINGLE(IF(F209="","",_xlfn.XLOOKUP(F209,purchase!F:F,purchase!O:O,"")))</f>
        <v/>
      </c>
      <c r="Q209" s="83" t="str">
        <f t="shared" si="26"/>
        <v/>
      </c>
      <c r="R209" s="91" t="str">
        <f t="shared" si="27"/>
        <v/>
      </c>
    </row>
    <row r="210" spans="1:18" x14ac:dyDescent="0.35">
      <c r="A210" s="25">
        <v>206</v>
      </c>
      <c r="B210" s="26" t="str">
        <f t="shared" si="21"/>
        <v/>
      </c>
      <c r="C210" s="27"/>
      <c r="D210" s="26" t="str">
        <f>IF(F210="","",_xlfn.XLOOKUP(F210,purchase!F:F,purchase!B:B,""))</f>
        <v/>
      </c>
      <c r="E210" s="26" t="str">
        <f>IF(F210="","",_xlfn.XLOOKUP(F210,purchase!F:F,purchase!C:C,""))</f>
        <v/>
      </c>
      <c r="F210" s="4"/>
      <c r="G210" s="10" t="str">
        <f t="shared" si="22"/>
        <v/>
      </c>
      <c r="H210" s="10" t="str">
        <f>IF(F210="","",_xlfn.XLOOKUP(F210,purchase!F:F,purchase!E:E,""))</f>
        <v/>
      </c>
      <c r="I210" s="10" t="str">
        <f t="shared" si="23"/>
        <v/>
      </c>
      <c r="J210" s="10" t="str">
        <f t="shared" si="24"/>
        <v/>
      </c>
      <c r="K210" s="35" t="str">
        <f>_xlfn.SINGLE(IF(F210="","",_xlfn.XLOOKUP(F210,purchase!F:F,purchase!N:N,"")))</f>
        <v/>
      </c>
      <c r="L210" s="4"/>
      <c r="M210" s="86"/>
      <c r="N210" s="35" t="str">
        <f>IF(F210="","",
MAX(0,
_xlfn.XLOOKUP(F210,purchase!F:F,purchase!N:N,"")
-
SUMIFS(L:L,F:F,F210)))</f>
        <v/>
      </c>
      <c r="O210" s="35" t="str">
        <f t="shared" si="25"/>
        <v/>
      </c>
      <c r="P210" s="89" t="str">
        <f>_xlfn.SINGLE(IF(F210="","",_xlfn.XLOOKUP(F210,purchase!F:F,purchase!O:O,"")))</f>
        <v/>
      </c>
      <c r="Q210" s="83" t="str">
        <f t="shared" si="26"/>
        <v/>
      </c>
      <c r="R210" s="91" t="str">
        <f t="shared" si="27"/>
        <v/>
      </c>
    </row>
    <row r="211" spans="1:18" x14ac:dyDescent="0.35">
      <c r="A211" s="25">
        <v>207</v>
      </c>
      <c r="B211" s="26" t="str">
        <f t="shared" si="21"/>
        <v/>
      </c>
      <c r="C211" s="27"/>
      <c r="D211" s="26" t="str">
        <f>IF(F211="","",_xlfn.XLOOKUP(F211,purchase!F:F,purchase!B:B,""))</f>
        <v/>
      </c>
      <c r="E211" s="26" t="str">
        <f>IF(F211="","",_xlfn.XLOOKUP(F211,purchase!F:F,purchase!C:C,""))</f>
        <v/>
      </c>
      <c r="F211" s="4"/>
      <c r="G211" s="10" t="str">
        <f t="shared" si="22"/>
        <v/>
      </c>
      <c r="H211" s="10" t="str">
        <f>IF(F211="","",_xlfn.XLOOKUP(F211,purchase!F:F,purchase!E:E,""))</f>
        <v/>
      </c>
      <c r="I211" s="10" t="str">
        <f t="shared" si="23"/>
        <v/>
      </c>
      <c r="J211" s="10" t="str">
        <f t="shared" si="24"/>
        <v/>
      </c>
      <c r="K211" s="35" t="str">
        <f>_xlfn.SINGLE(IF(F211="","",_xlfn.XLOOKUP(F211,purchase!F:F,purchase!N:N,"")))</f>
        <v/>
      </c>
      <c r="L211" s="4"/>
      <c r="M211" s="86"/>
      <c r="N211" s="35" t="str">
        <f>IF(F211="","",
MAX(0,
_xlfn.XLOOKUP(F211,purchase!F:F,purchase!N:N,"")
-
SUMIFS(L:L,F:F,F211)))</f>
        <v/>
      </c>
      <c r="O211" s="35" t="str">
        <f t="shared" si="25"/>
        <v/>
      </c>
      <c r="P211" s="89" t="str">
        <f>_xlfn.SINGLE(IF(F211="","",_xlfn.XLOOKUP(F211,purchase!F:F,purchase!O:O,"")))</f>
        <v/>
      </c>
      <c r="Q211" s="83" t="str">
        <f t="shared" si="26"/>
        <v/>
      </c>
      <c r="R211" s="91" t="str">
        <f t="shared" si="27"/>
        <v/>
      </c>
    </row>
    <row r="212" spans="1:18" x14ac:dyDescent="0.35">
      <c r="A212" s="25">
        <v>208</v>
      </c>
      <c r="B212" s="26" t="str">
        <f t="shared" si="21"/>
        <v/>
      </c>
      <c r="C212" s="27"/>
      <c r="D212" s="26" t="str">
        <f>IF(F212="","",_xlfn.XLOOKUP(F212,purchase!F:F,purchase!B:B,""))</f>
        <v/>
      </c>
      <c r="E212" s="26" t="str">
        <f>IF(F212="","",_xlfn.XLOOKUP(F212,purchase!F:F,purchase!C:C,""))</f>
        <v/>
      </c>
      <c r="F212" s="4"/>
      <c r="G212" s="10" t="str">
        <f t="shared" si="22"/>
        <v/>
      </c>
      <c r="H212" s="10" t="str">
        <f>IF(F212="","",_xlfn.XLOOKUP(F212,purchase!F:F,purchase!E:E,""))</f>
        <v/>
      </c>
      <c r="I212" s="10" t="str">
        <f t="shared" si="23"/>
        <v/>
      </c>
      <c r="J212" s="10" t="str">
        <f t="shared" si="24"/>
        <v/>
      </c>
      <c r="K212" s="35" t="str">
        <f>_xlfn.SINGLE(IF(F212="","",_xlfn.XLOOKUP(F212,purchase!F:F,purchase!N:N,"")))</f>
        <v/>
      </c>
      <c r="L212" s="4"/>
      <c r="M212" s="86"/>
      <c r="N212" s="35" t="str">
        <f>IF(F212="","",
MAX(0,
_xlfn.XLOOKUP(F212,purchase!F:F,purchase!N:N,"")
-
SUMIFS(L:L,F:F,F212)))</f>
        <v/>
      </c>
      <c r="O212" s="35" t="str">
        <f t="shared" si="25"/>
        <v/>
      </c>
      <c r="P212" s="89" t="str">
        <f>_xlfn.SINGLE(IF(F212="","",_xlfn.XLOOKUP(F212,purchase!F:F,purchase!O:O,"")))</f>
        <v/>
      </c>
      <c r="Q212" s="83" t="str">
        <f t="shared" si="26"/>
        <v/>
      </c>
      <c r="R212" s="91" t="str">
        <f t="shared" si="27"/>
        <v/>
      </c>
    </row>
    <row r="213" spans="1:18" x14ac:dyDescent="0.35">
      <c r="A213" s="25">
        <v>209</v>
      </c>
      <c r="B213" s="26" t="str">
        <f t="shared" si="21"/>
        <v/>
      </c>
      <c r="C213" s="27"/>
      <c r="D213" s="26" t="str">
        <f>IF(F213="","",_xlfn.XLOOKUP(F213,purchase!F:F,purchase!B:B,""))</f>
        <v/>
      </c>
      <c r="E213" s="26" t="str">
        <f>IF(F213="","",_xlfn.XLOOKUP(F213,purchase!F:F,purchase!C:C,""))</f>
        <v/>
      </c>
      <c r="F213" s="4"/>
      <c r="G213" s="10" t="str">
        <f t="shared" si="22"/>
        <v/>
      </c>
      <c r="H213" s="10" t="str">
        <f>IF(F213="","",_xlfn.XLOOKUP(F213,purchase!F:F,purchase!E:E,""))</f>
        <v/>
      </c>
      <c r="I213" s="10" t="str">
        <f t="shared" si="23"/>
        <v/>
      </c>
      <c r="J213" s="10" t="str">
        <f t="shared" si="24"/>
        <v/>
      </c>
      <c r="K213" s="35" t="str">
        <f>_xlfn.SINGLE(IF(F213="","",_xlfn.XLOOKUP(F213,purchase!F:F,purchase!N:N,"")))</f>
        <v/>
      </c>
      <c r="L213" s="4"/>
      <c r="M213" s="86"/>
      <c r="N213" s="35" t="str">
        <f>IF(F213="","",
MAX(0,
_xlfn.XLOOKUP(F213,purchase!F:F,purchase!N:N,"")
-
SUMIFS(L:L,F:F,F213)))</f>
        <v/>
      </c>
      <c r="O213" s="35" t="str">
        <f t="shared" si="25"/>
        <v/>
      </c>
      <c r="P213" s="89" t="str">
        <f>_xlfn.SINGLE(IF(F213="","",_xlfn.XLOOKUP(F213,purchase!F:F,purchase!O:O,"")))</f>
        <v/>
      </c>
      <c r="Q213" s="83" t="str">
        <f t="shared" si="26"/>
        <v/>
      </c>
      <c r="R213" s="91" t="str">
        <f t="shared" si="27"/>
        <v/>
      </c>
    </row>
    <row r="214" spans="1:18" x14ac:dyDescent="0.35">
      <c r="A214" s="25">
        <v>210</v>
      </c>
      <c r="B214" s="26" t="str">
        <f t="shared" si="21"/>
        <v/>
      </c>
      <c r="C214" s="27"/>
      <c r="D214" s="26" t="str">
        <f>IF(F214="","",_xlfn.XLOOKUP(F214,purchase!F:F,purchase!B:B,""))</f>
        <v/>
      </c>
      <c r="E214" s="26" t="str">
        <f>IF(F214="","",_xlfn.XLOOKUP(F214,purchase!F:F,purchase!C:C,""))</f>
        <v/>
      </c>
      <c r="F214" s="4"/>
      <c r="G214" s="10" t="str">
        <f t="shared" si="22"/>
        <v/>
      </c>
      <c r="H214" s="10" t="str">
        <f>IF(F214="","",_xlfn.XLOOKUP(F214,purchase!F:F,purchase!E:E,""))</f>
        <v/>
      </c>
      <c r="I214" s="10" t="str">
        <f t="shared" si="23"/>
        <v/>
      </c>
      <c r="J214" s="10" t="str">
        <f t="shared" si="24"/>
        <v/>
      </c>
      <c r="K214" s="35" t="str">
        <f>_xlfn.SINGLE(IF(F214="","",_xlfn.XLOOKUP(F214,purchase!F:F,purchase!N:N,"")))</f>
        <v/>
      </c>
      <c r="L214" s="4"/>
      <c r="M214" s="86"/>
      <c r="N214" s="35" t="str">
        <f>IF(F214="","",
MAX(0,
_xlfn.XLOOKUP(F214,purchase!F:F,purchase!N:N,"")
-
SUMIFS(L:L,F:F,F214)))</f>
        <v/>
      </c>
      <c r="O214" s="35" t="str">
        <f t="shared" si="25"/>
        <v/>
      </c>
      <c r="P214" s="89" t="str">
        <f>_xlfn.SINGLE(IF(F214="","",_xlfn.XLOOKUP(F214,purchase!F:F,purchase!O:O,"")))</f>
        <v/>
      </c>
      <c r="Q214" s="83" t="str">
        <f t="shared" si="26"/>
        <v/>
      </c>
      <c r="R214" s="91" t="str">
        <f t="shared" si="27"/>
        <v/>
      </c>
    </row>
    <row r="215" spans="1:18" x14ac:dyDescent="0.35">
      <c r="A215" s="25">
        <v>211</v>
      </c>
      <c r="B215" s="26" t="str">
        <f t="shared" si="21"/>
        <v/>
      </c>
      <c r="C215" s="27"/>
      <c r="D215" s="26" t="str">
        <f>IF(F215="","",_xlfn.XLOOKUP(F215,purchase!F:F,purchase!B:B,""))</f>
        <v/>
      </c>
      <c r="E215" s="26" t="str">
        <f>IF(F215="","",_xlfn.XLOOKUP(F215,purchase!F:F,purchase!C:C,""))</f>
        <v/>
      </c>
      <c r="F215" s="4"/>
      <c r="G215" s="10" t="str">
        <f t="shared" si="22"/>
        <v/>
      </c>
      <c r="H215" s="10" t="str">
        <f>IF(F215="","",_xlfn.XLOOKUP(F215,purchase!F:F,purchase!E:E,""))</f>
        <v/>
      </c>
      <c r="I215" s="10" t="str">
        <f t="shared" si="23"/>
        <v/>
      </c>
      <c r="J215" s="10" t="str">
        <f t="shared" si="24"/>
        <v/>
      </c>
      <c r="K215" s="35" t="str">
        <f>_xlfn.SINGLE(IF(F215="","",_xlfn.XLOOKUP(F215,purchase!F:F,purchase!N:N,"")))</f>
        <v/>
      </c>
      <c r="L215" s="4"/>
      <c r="M215" s="86"/>
      <c r="N215" s="35" t="str">
        <f>IF(F215="","",
MAX(0,
_xlfn.XLOOKUP(F215,purchase!F:F,purchase!N:N,"")
-
SUMIFS(L:L,F:F,F215)))</f>
        <v/>
      </c>
      <c r="O215" s="35" t="str">
        <f t="shared" si="25"/>
        <v/>
      </c>
      <c r="P215" s="89" t="str">
        <f>_xlfn.SINGLE(IF(F215="","",_xlfn.XLOOKUP(F215,purchase!F:F,purchase!O:O,"")))</f>
        <v/>
      </c>
      <c r="Q215" s="83" t="str">
        <f t="shared" si="26"/>
        <v/>
      </c>
      <c r="R215" s="91" t="str">
        <f t="shared" si="27"/>
        <v/>
      </c>
    </row>
    <row r="216" spans="1:18" x14ac:dyDescent="0.35">
      <c r="A216" s="25">
        <v>212</v>
      </c>
      <c r="B216" s="26" t="str">
        <f t="shared" si="21"/>
        <v/>
      </c>
      <c r="C216" s="27"/>
      <c r="D216" s="26" t="str">
        <f>IF(F216="","",_xlfn.XLOOKUP(F216,purchase!F:F,purchase!B:B,""))</f>
        <v/>
      </c>
      <c r="E216" s="26" t="str">
        <f>IF(F216="","",_xlfn.XLOOKUP(F216,purchase!F:F,purchase!C:C,""))</f>
        <v/>
      </c>
      <c r="F216" s="4"/>
      <c r="G216" s="10" t="str">
        <f t="shared" si="22"/>
        <v/>
      </c>
      <c r="H216" s="10" t="str">
        <f>IF(F216="","",_xlfn.XLOOKUP(F216,purchase!F:F,purchase!E:E,""))</f>
        <v/>
      </c>
      <c r="I216" s="10" t="str">
        <f t="shared" si="23"/>
        <v/>
      </c>
      <c r="J216" s="10" t="str">
        <f t="shared" si="24"/>
        <v/>
      </c>
      <c r="K216" s="35" t="str">
        <f>_xlfn.SINGLE(IF(F216="","",_xlfn.XLOOKUP(F216,purchase!F:F,purchase!N:N,"")))</f>
        <v/>
      </c>
      <c r="L216" s="4"/>
      <c r="M216" s="86"/>
      <c r="N216" s="35" t="str">
        <f>IF(F216="","",
MAX(0,
_xlfn.XLOOKUP(F216,purchase!F:F,purchase!N:N,"")
-
SUMIFS(L:L,F:F,F216)))</f>
        <v/>
      </c>
      <c r="O216" s="35" t="str">
        <f t="shared" si="25"/>
        <v/>
      </c>
      <c r="P216" s="89" t="str">
        <f>_xlfn.SINGLE(IF(F216="","",_xlfn.XLOOKUP(F216,purchase!F:F,purchase!O:O,"")))</f>
        <v/>
      </c>
      <c r="Q216" s="83" t="str">
        <f t="shared" si="26"/>
        <v/>
      </c>
      <c r="R216" s="91" t="str">
        <f t="shared" si="27"/>
        <v/>
      </c>
    </row>
    <row r="217" spans="1:18" x14ac:dyDescent="0.35">
      <c r="A217" s="25">
        <v>213</v>
      </c>
      <c r="B217" s="26" t="str">
        <f t="shared" si="21"/>
        <v/>
      </c>
      <c r="C217" s="27"/>
      <c r="D217" s="26" t="str">
        <f>IF(F217="","",_xlfn.XLOOKUP(F217,purchase!F:F,purchase!B:B,""))</f>
        <v/>
      </c>
      <c r="E217" s="26" t="str">
        <f>IF(F217="","",_xlfn.XLOOKUP(F217,purchase!F:F,purchase!C:C,""))</f>
        <v/>
      </c>
      <c r="F217" s="4"/>
      <c r="G217" s="10" t="str">
        <f t="shared" si="22"/>
        <v/>
      </c>
      <c r="H217" s="10" t="str">
        <f>IF(F217="","",_xlfn.XLOOKUP(F217,purchase!F:F,purchase!E:E,""))</f>
        <v/>
      </c>
      <c r="I217" s="10" t="str">
        <f t="shared" si="23"/>
        <v/>
      </c>
      <c r="J217" s="10" t="str">
        <f t="shared" si="24"/>
        <v/>
      </c>
      <c r="K217" s="35" t="str">
        <f>_xlfn.SINGLE(IF(F217="","",_xlfn.XLOOKUP(F217,purchase!F:F,purchase!N:N,"")))</f>
        <v/>
      </c>
      <c r="L217" s="4"/>
      <c r="M217" s="86"/>
      <c r="N217" s="35" t="str">
        <f>IF(F217="","",
MAX(0,
_xlfn.XLOOKUP(F217,purchase!F:F,purchase!N:N,"")
-
SUMIFS(L:L,F:F,F217)))</f>
        <v/>
      </c>
      <c r="O217" s="35" t="str">
        <f t="shared" si="25"/>
        <v/>
      </c>
      <c r="P217" s="89" t="str">
        <f>_xlfn.SINGLE(IF(F217="","",_xlfn.XLOOKUP(F217,purchase!F:F,purchase!O:O,"")))</f>
        <v/>
      </c>
      <c r="Q217" s="83" t="str">
        <f t="shared" si="26"/>
        <v/>
      </c>
      <c r="R217" s="91" t="str">
        <f t="shared" si="27"/>
        <v/>
      </c>
    </row>
    <row r="218" spans="1:18" x14ac:dyDescent="0.35">
      <c r="A218" s="25">
        <v>214</v>
      </c>
      <c r="B218" s="26" t="str">
        <f t="shared" si="21"/>
        <v/>
      </c>
      <c r="C218" s="27"/>
      <c r="D218" s="26" t="str">
        <f>IF(F218="","",_xlfn.XLOOKUP(F218,purchase!F:F,purchase!B:B,""))</f>
        <v/>
      </c>
      <c r="E218" s="26" t="str">
        <f>IF(F218="","",_xlfn.XLOOKUP(F218,purchase!F:F,purchase!C:C,""))</f>
        <v/>
      </c>
      <c r="F218" s="4"/>
      <c r="G218" s="10" t="str">
        <f t="shared" si="22"/>
        <v/>
      </c>
      <c r="H218" s="10" t="str">
        <f>IF(F218="","",_xlfn.XLOOKUP(F218,purchase!F:F,purchase!E:E,""))</f>
        <v/>
      </c>
      <c r="I218" s="10" t="str">
        <f t="shared" si="23"/>
        <v/>
      </c>
      <c r="J218" s="10" t="str">
        <f t="shared" si="24"/>
        <v/>
      </c>
      <c r="K218" s="35" t="str">
        <f>_xlfn.SINGLE(IF(F218="","",_xlfn.XLOOKUP(F218,purchase!F:F,purchase!N:N,"")))</f>
        <v/>
      </c>
      <c r="L218" s="4"/>
      <c r="M218" s="86"/>
      <c r="N218" s="35" t="str">
        <f>IF(F218="","",
MAX(0,
_xlfn.XLOOKUP(F218,purchase!F:F,purchase!N:N,"")
-
SUMIFS(L:L,F:F,F218)))</f>
        <v/>
      </c>
      <c r="O218" s="35" t="str">
        <f t="shared" si="25"/>
        <v/>
      </c>
      <c r="P218" s="89" t="str">
        <f>_xlfn.SINGLE(IF(F218="","",_xlfn.XLOOKUP(F218,purchase!F:F,purchase!O:O,"")))</f>
        <v/>
      </c>
      <c r="Q218" s="83" t="str">
        <f t="shared" si="26"/>
        <v/>
      </c>
      <c r="R218" s="91" t="str">
        <f t="shared" si="27"/>
        <v/>
      </c>
    </row>
    <row r="219" spans="1:18" x14ac:dyDescent="0.35">
      <c r="A219" s="25">
        <v>215</v>
      </c>
      <c r="B219" s="26" t="str">
        <f t="shared" si="21"/>
        <v/>
      </c>
      <c r="C219" s="27"/>
      <c r="D219" s="26" t="str">
        <f>IF(F219="","",_xlfn.XLOOKUP(F219,purchase!F:F,purchase!B:B,""))</f>
        <v/>
      </c>
      <c r="E219" s="26" t="str">
        <f>IF(F219="","",_xlfn.XLOOKUP(F219,purchase!F:F,purchase!C:C,""))</f>
        <v/>
      </c>
      <c r="F219" s="4"/>
      <c r="G219" s="10" t="str">
        <f t="shared" si="22"/>
        <v/>
      </c>
      <c r="H219" s="10" t="str">
        <f>IF(F219="","",_xlfn.XLOOKUP(F219,purchase!F:F,purchase!E:E,""))</f>
        <v/>
      </c>
      <c r="I219" s="10" t="str">
        <f t="shared" si="23"/>
        <v/>
      </c>
      <c r="J219" s="10" t="str">
        <f t="shared" si="24"/>
        <v/>
      </c>
      <c r="K219" s="35" t="str">
        <f>_xlfn.SINGLE(IF(F219="","",_xlfn.XLOOKUP(F219,purchase!F:F,purchase!N:N,"")))</f>
        <v/>
      </c>
      <c r="L219" s="4"/>
      <c r="M219" s="86"/>
      <c r="N219" s="35" t="str">
        <f>IF(F219="","",
MAX(0,
_xlfn.XLOOKUP(F219,purchase!F:F,purchase!N:N,"")
-
SUMIFS(L:L,F:F,F219)))</f>
        <v/>
      </c>
      <c r="O219" s="35" t="str">
        <f t="shared" si="25"/>
        <v/>
      </c>
      <c r="P219" s="89" t="str">
        <f>_xlfn.SINGLE(IF(F219="","",_xlfn.XLOOKUP(F219,purchase!F:F,purchase!O:O,"")))</f>
        <v/>
      </c>
      <c r="Q219" s="83" t="str">
        <f t="shared" si="26"/>
        <v/>
      </c>
      <c r="R219" s="91" t="str">
        <f t="shared" si="27"/>
        <v/>
      </c>
    </row>
    <row r="220" spans="1:18" x14ac:dyDescent="0.35">
      <c r="A220" s="25">
        <v>216</v>
      </c>
      <c r="B220" s="26" t="str">
        <f t="shared" si="21"/>
        <v/>
      </c>
      <c r="C220" s="27"/>
      <c r="D220" s="26" t="str">
        <f>IF(F220="","",_xlfn.XLOOKUP(F220,purchase!F:F,purchase!B:B,""))</f>
        <v/>
      </c>
      <c r="E220" s="26" t="str">
        <f>IF(F220="","",_xlfn.XLOOKUP(F220,purchase!F:F,purchase!C:C,""))</f>
        <v/>
      </c>
      <c r="F220" s="4"/>
      <c r="G220" s="10" t="str">
        <f t="shared" si="22"/>
        <v/>
      </c>
      <c r="H220" s="10" t="str">
        <f>IF(F220="","",_xlfn.XLOOKUP(F220,purchase!F:F,purchase!E:E,""))</f>
        <v/>
      </c>
      <c r="I220" s="10" t="str">
        <f t="shared" si="23"/>
        <v/>
      </c>
      <c r="J220" s="10" t="str">
        <f t="shared" si="24"/>
        <v/>
      </c>
      <c r="K220" s="35" t="str">
        <f>_xlfn.SINGLE(IF(F220="","",_xlfn.XLOOKUP(F220,purchase!F:F,purchase!N:N,"")))</f>
        <v/>
      </c>
      <c r="L220" s="4"/>
      <c r="M220" s="86"/>
      <c r="N220" s="35" t="str">
        <f>IF(F220="","",
MAX(0,
_xlfn.XLOOKUP(F220,purchase!F:F,purchase!N:N,"")
-
SUMIFS(L:L,F:F,F220)))</f>
        <v/>
      </c>
      <c r="O220" s="35" t="str">
        <f t="shared" si="25"/>
        <v/>
      </c>
      <c r="P220" s="89" t="str">
        <f>_xlfn.SINGLE(IF(F220="","",_xlfn.XLOOKUP(F220,purchase!F:F,purchase!O:O,"")))</f>
        <v/>
      </c>
      <c r="Q220" s="83" t="str">
        <f t="shared" si="26"/>
        <v/>
      </c>
      <c r="R220" s="91" t="str">
        <f t="shared" si="27"/>
        <v/>
      </c>
    </row>
    <row r="221" spans="1:18" x14ac:dyDescent="0.35">
      <c r="A221" s="25">
        <v>217</v>
      </c>
      <c r="B221" s="26" t="str">
        <f t="shared" si="21"/>
        <v/>
      </c>
      <c r="C221" s="27"/>
      <c r="D221" s="26" t="str">
        <f>IF(F221="","",_xlfn.XLOOKUP(F221,purchase!F:F,purchase!B:B,""))</f>
        <v/>
      </c>
      <c r="E221" s="26" t="str">
        <f>IF(F221="","",_xlfn.XLOOKUP(F221,purchase!F:F,purchase!C:C,""))</f>
        <v/>
      </c>
      <c r="F221" s="4"/>
      <c r="G221" s="10" t="str">
        <f t="shared" si="22"/>
        <v/>
      </c>
      <c r="H221" s="10" t="str">
        <f>IF(F221="","",_xlfn.XLOOKUP(F221,purchase!F:F,purchase!E:E,""))</f>
        <v/>
      </c>
      <c r="I221" s="10" t="str">
        <f t="shared" si="23"/>
        <v/>
      </c>
      <c r="J221" s="10" t="str">
        <f t="shared" si="24"/>
        <v/>
      </c>
      <c r="K221" s="35" t="str">
        <f>_xlfn.SINGLE(IF(F221="","",_xlfn.XLOOKUP(F221,purchase!F:F,purchase!N:N,"")))</f>
        <v/>
      </c>
      <c r="L221" s="4"/>
      <c r="M221" s="86"/>
      <c r="N221" s="35" t="str">
        <f>IF(F221="","",
MAX(0,
_xlfn.XLOOKUP(F221,purchase!F:F,purchase!N:N,"")
-
SUMIFS(L:L,F:F,F221)))</f>
        <v/>
      </c>
      <c r="O221" s="35" t="str">
        <f t="shared" si="25"/>
        <v/>
      </c>
      <c r="P221" s="89" t="str">
        <f>_xlfn.SINGLE(IF(F221="","",_xlfn.XLOOKUP(F221,purchase!F:F,purchase!O:O,"")))</f>
        <v/>
      </c>
      <c r="Q221" s="83" t="str">
        <f t="shared" si="26"/>
        <v/>
      </c>
      <c r="R221" s="91" t="str">
        <f t="shared" si="27"/>
        <v/>
      </c>
    </row>
    <row r="222" spans="1:18" x14ac:dyDescent="0.35">
      <c r="A222" s="25">
        <v>218</v>
      </c>
      <c r="B222" s="26" t="str">
        <f t="shared" si="21"/>
        <v/>
      </c>
      <c r="C222" s="27"/>
      <c r="D222" s="26" t="str">
        <f>IF(F222="","",_xlfn.XLOOKUP(F222,purchase!F:F,purchase!B:B,""))</f>
        <v/>
      </c>
      <c r="E222" s="26" t="str">
        <f>IF(F222="","",_xlfn.XLOOKUP(F222,purchase!F:F,purchase!C:C,""))</f>
        <v/>
      </c>
      <c r="F222" s="4"/>
      <c r="G222" s="10" t="str">
        <f t="shared" si="22"/>
        <v/>
      </c>
      <c r="H222" s="10" t="str">
        <f>IF(F222="","",_xlfn.XLOOKUP(F222,purchase!F:F,purchase!E:E,""))</f>
        <v/>
      </c>
      <c r="I222" s="10" t="str">
        <f t="shared" si="23"/>
        <v/>
      </c>
      <c r="J222" s="10" t="str">
        <f t="shared" si="24"/>
        <v/>
      </c>
      <c r="K222" s="35" t="str">
        <f>_xlfn.SINGLE(IF(F222="","",_xlfn.XLOOKUP(F222,purchase!F:F,purchase!N:N,"")))</f>
        <v/>
      </c>
      <c r="L222" s="4"/>
      <c r="M222" s="86"/>
      <c r="N222" s="35" t="str">
        <f>IF(F222="","",
MAX(0,
_xlfn.XLOOKUP(F222,purchase!F:F,purchase!N:N,"")
-
SUMIFS(L:L,F:F,F222)))</f>
        <v/>
      </c>
      <c r="O222" s="35" t="str">
        <f t="shared" si="25"/>
        <v/>
      </c>
      <c r="P222" s="89" t="str">
        <f>_xlfn.SINGLE(IF(F222="","",_xlfn.XLOOKUP(F222,purchase!F:F,purchase!O:O,"")))</f>
        <v/>
      </c>
      <c r="Q222" s="83" t="str">
        <f t="shared" si="26"/>
        <v/>
      </c>
      <c r="R222" s="91" t="str">
        <f t="shared" si="27"/>
        <v/>
      </c>
    </row>
    <row r="223" spans="1:18" x14ac:dyDescent="0.35">
      <c r="A223" s="25">
        <v>219</v>
      </c>
      <c r="B223" s="26" t="str">
        <f t="shared" si="21"/>
        <v/>
      </c>
      <c r="C223" s="27"/>
      <c r="D223" s="26" t="str">
        <f>IF(F223="","",_xlfn.XLOOKUP(F223,purchase!F:F,purchase!B:B,""))</f>
        <v/>
      </c>
      <c r="E223" s="26" t="str">
        <f>IF(F223="","",_xlfn.XLOOKUP(F223,purchase!F:F,purchase!C:C,""))</f>
        <v/>
      </c>
      <c r="F223" s="4"/>
      <c r="G223" s="10" t="str">
        <f t="shared" si="22"/>
        <v/>
      </c>
      <c r="H223" s="10" t="str">
        <f>IF(F223="","",_xlfn.XLOOKUP(F223,purchase!F:F,purchase!E:E,""))</f>
        <v/>
      </c>
      <c r="I223" s="10" t="str">
        <f t="shared" si="23"/>
        <v/>
      </c>
      <c r="J223" s="10" t="str">
        <f t="shared" si="24"/>
        <v/>
      </c>
      <c r="K223" s="35" t="str">
        <f>_xlfn.SINGLE(IF(F223="","",_xlfn.XLOOKUP(F223,purchase!F:F,purchase!N:N,"")))</f>
        <v/>
      </c>
      <c r="L223" s="4"/>
      <c r="M223" s="86"/>
      <c r="N223" s="35" t="str">
        <f>IF(F223="","",
MAX(0,
_xlfn.XLOOKUP(F223,purchase!F:F,purchase!N:N,"")
-
SUMIFS(L:L,F:F,F223)))</f>
        <v/>
      </c>
      <c r="O223" s="35" t="str">
        <f t="shared" si="25"/>
        <v/>
      </c>
      <c r="P223" s="89" t="str">
        <f>_xlfn.SINGLE(IF(F223="","",_xlfn.XLOOKUP(F223,purchase!F:F,purchase!O:O,"")))</f>
        <v/>
      </c>
      <c r="Q223" s="83" t="str">
        <f t="shared" si="26"/>
        <v/>
      </c>
      <c r="R223" s="91" t="str">
        <f t="shared" si="27"/>
        <v/>
      </c>
    </row>
    <row r="224" spans="1:18" x14ac:dyDescent="0.35">
      <c r="A224" s="25">
        <v>220</v>
      </c>
      <c r="B224" s="26" t="str">
        <f t="shared" si="21"/>
        <v/>
      </c>
      <c r="C224" s="27"/>
      <c r="D224" s="26" t="str">
        <f>IF(F224="","",_xlfn.XLOOKUP(F224,purchase!F:F,purchase!B:B,""))</f>
        <v/>
      </c>
      <c r="E224" s="26" t="str">
        <f>IF(F224="","",_xlfn.XLOOKUP(F224,purchase!F:F,purchase!C:C,""))</f>
        <v/>
      </c>
      <c r="F224" s="4"/>
      <c r="G224" s="10" t="str">
        <f t="shared" si="22"/>
        <v/>
      </c>
      <c r="H224" s="10" t="str">
        <f>IF(F224="","",_xlfn.XLOOKUP(F224,purchase!F:F,purchase!E:E,""))</f>
        <v/>
      </c>
      <c r="I224" s="10" t="str">
        <f t="shared" si="23"/>
        <v/>
      </c>
      <c r="J224" s="10" t="str">
        <f t="shared" si="24"/>
        <v/>
      </c>
      <c r="K224" s="35" t="str">
        <f>_xlfn.SINGLE(IF(F224="","",_xlfn.XLOOKUP(F224,purchase!F:F,purchase!N:N,"")))</f>
        <v/>
      </c>
      <c r="L224" s="4"/>
      <c r="M224" s="86"/>
      <c r="N224" s="35" t="str">
        <f>IF(F224="","",
MAX(0,
_xlfn.XLOOKUP(F224,purchase!F:F,purchase!N:N,"")
-
SUMIFS(L:L,F:F,F224)))</f>
        <v/>
      </c>
      <c r="O224" s="35" t="str">
        <f t="shared" si="25"/>
        <v/>
      </c>
      <c r="P224" s="89" t="str">
        <f>_xlfn.SINGLE(IF(F224="","",_xlfn.XLOOKUP(F224,purchase!F:F,purchase!O:O,"")))</f>
        <v/>
      </c>
      <c r="Q224" s="83" t="str">
        <f t="shared" si="26"/>
        <v/>
      </c>
      <c r="R224" s="91" t="str">
        <f t="shared" si="27"/>
        <v/>
      </c>
    </row>
    <row r="225" spans="1:18" x14ac:dyDescent="0.35">
      <c r="A225" s="25">
        <v>221</v>
      </c>
      <c r="B225" s="26" t="str">
        <f t="shared" si="21"/>
        <v/>
      </c>
      <c r="C225" s="27"/>
      <c r="D225" s="26" t="str">
        <f>IF(F225="","",_xlfn.XLOOKUP(F225,purchase!F:F,purchase!B:B,""))</f>
        <v/>
      </c>
      <c r="E225" s="26" t="str">
        <f>IF(F225="","",_xlfn.XLOOKUP(F225,purchase!F:F,purchase!C:C,""))</f>
        <v/>
      </c>
      <c r="F225" s="4"/>
      <c r="G225" s="10" t="str">
        <f t="shared" si="22"/>
        <v/>
      </c>
      <c r="H225" s="10" t="str">
        <f>IF(F225="","",_xlfn.XLOOKUP(F225,purchase!F:F,purchase!E:E,""))</f>
        <v/>
      </c>
      <c r="I225" s="10" t="str">
        <f t="shared" si="23"/>
        <v/>
      </c>
      <c r="J225" s="10" t="str">
        <f t="shared" si="24"/>
        <v/>
      </c>
      <c r="K225" s="35" t="str">
        <f>_xlfn.SINGLE(IF(F225="","",_xlfn.XLOOKUP(F225,purchase!F:F,purchase!N:N,"")))</f>
        <v/>
      </c>
      <c r="L225" s="4"/>
      <c r="M225" s="86"/>
      <c r="N225" s="35" t="str">
        <f>IF(F225="","",
MAX(0,
_xlfn.XLOOKUP(F225,purchase!F:F,purchase!N:N,"")
-
SUMIFS(L:L,F:F,F225)))</f>
        <v/>
      </c>
      <c r="O225" s="35" t="str">
        <f t="shared" si="25"/>
        <v/>
      </c>
      <c r="P225" s="89" t="str">
        <f>_xlfn.SINGLE(IF(F225="","",_xlfn.XLOOKUP(F225,purchase!F:F,purchase!O:O,"")))</f>
        <v/>
      </c>
      <c r="Q225" s="83" t="str">
        <f t="shared" si="26"/>
        <v/>
      </c>
      <c r="R225" s="91" t="str">
        <f t="shared" si="27"/>
        <v/>
      </c>
    </row>
    <row r="226" spans="1:18" x14ac:dyDescent="0.35">
      <c r="A226" s="25">
        <v>222</v>
      </c>
      <c r="B226" s="26" t="str">
        <f t="shared" si="21"/>
        <v/>
      </c>
      <c r="C226" s="27"/>
      <c r="D226" s="26" t="str">
        <f>IF(F226="","",_xlfn.XLOOKUP(F226,purchase!F:F,purchase!B:B,""))</f>
        <v/>
      </c>
      <c r="E226" s="26" t="str">
        <f>IF(F226="","",_xlfn.XLOOKUP(F226,purchase!F:F,purchase!C:C,""))</f>
        <v/>
      </c>
      <c r="F226" s="4"/>
      <c r="G226" s="10" t="str">
        <f t="shared" si="22"/>
        <v/>
      </c>
      <c r="H226" s="10" t="str">
        <f>IF(F226="","",_xlfn.XLOOKUP(F226,purchase!F:F,purchase!E:E,""))</f>
        <v/>
      </c>
      <c r="I226" s="10" t="str">
        <f t="shared" si="23"/>
        <v/>
      </c>
      <c r="J226" s="10" t="str">
        <f t="shared" si="24"/>
        <v/>
      </c>
      <c r="K226" s="35" t="str">
        <f>_xlfn.SINGLE(IF(F226="","",_xlfn.XLOOKUP(F226,purchase!F:F,purchase!N:N,"")))</f>
        <v/>
      </c>
      <c r="L226" s="4"/>
      <c r="M226" s="86"/>
      <c r="N226" s="35" t="str">
        <f>IF(F226="","",
MAX(0,
_xlfn.XLOOKUP(F226,purchase!F:F,purchase!N:N,"")
-
SUMIFS(L:L,F:F,F226)))</f>
        <v/>
      </c>
      <c r="O226" s="35" t="str">
        <f t="shared" si="25"/>
        <v/>
      </c>
      <c r="P226" s="89" t="str">
        <f>_xlfn.SINGLE(IF(F226="","",_xlfn.XLOOKUP(F226,purchase!F:F,purchase!O:O,"")))</f>
        <v/>
      </c>
      <c r="Q226" s="83" t="str">
        <f t="shared" si="26"/>
        <v/>
      </c>
      <c r="R226" s="91" t="str">
        <f t="shared" si="27"/>
        <v/>
      </c>
    </row>
    <row r="227" spans="1:18" x14ac:dyDescent="0.35">
      <c r="A227" s="25">
        <v>223</v>
      </c>
      <c r="B227" s="26" t="str">
        <f t="shared" si="21"/>
        <v/>
      </c>
      <c r="C227" s="27"/>
      <c r="D227" s="26" t="str">
        <f>IF(F227="","",_xlfn.XLOOKUP(F227,purchase!F:F,purchase!B:B,""))</f>
        <v/>
      </c>
      <c r="E227" s="26" t="str">
        <f>IF(F227="","",_xlfn.XLOOKUP(F227,purchase!F:F,purchase!C:C,""))</f>
        <v/>
      </c>
      <c r="F227" s="4"/>
      <c r="G227" s="10" t="str">
        <f t="shared" si="22"/>
        <v/>
      </c>
      <c r="H227" s="10" t="str">
        <f>IF(F227="","",_xlfn.XLOOKUP(F227,purchase!F:F,purchase!E:E,""))</f>
        <v/>
      </c>
      <c r="I227" s="10" t="str">
        <f t="shared" si="23"/>
        <v/>
      </c>
      <c r="J227" s="10" t="str">
        <f t="shared" si="24"/>
        <v/>
      </c>
      <c r="K227" s="35" t="str">
        <f>_xlfn.SINGLE(IF(F227="","",_xlfn.XLOOKUP(F227,purchase!F:F,purchase!N:N,"")))</f>
        <v/>
      </c>
      <c r="L227" s="4"/>
      <c r="M227" s="86"/>
      <c r="N227" s="35" t="str">
        <f>IF(F227="","",
MAX(0,
_xlfn.XLOOKUP(F227,purchase!F:F,purchase!N:N,"")
-
SUMIFS(L:L,F:F,F227)))</f>
        <v/>
      </c>
      <c r="O227" s="35" t="str">
        <f t="shared" si="25"/>
        <v/>
      </c>
      <c r="P227" s="89" t="str">
        <f>_xlfn.SINGLE(IF(F227="","",_xlfn.XLOOKUP(F227,purchase!F:F,purchase!O:O,"")))</f>
        <v/>
      </c>
      <c r="Q227" s="83" t="str">
        <f t="shared" si="26"/>
        <v/>
      </c>
      <c r="R227" s="91" t="str">
        <f t="shared" si="27"/>
        <v/>
      </c>
    </row>
    <row r="228" spans="1:18" x14ac:dyDescent="0.35">
      <c r="A228" s="25">
        <v>224</v>
      </c>
      <c r="B228" s="26" t="str">
        <f t="shared" si="21"/>
        <v/>
      </c>
      <c r="C228" s="27"/>
      <c r="D228" s="26" t="str">
        <f>IF(F228="","",_xlfn.XLOOKUP(F228,purchase!F:F,purchase!B:B,""))</f>
        <v/>
      </c>
      <c r="E228" s="26" t="str">
        <f>IF(F228="","",_xlfn.XLOOKUP(F228,purchase!F:F,purchase!C:C,""))</f>
        <v/>
      </c>
      <c r="F228" s="4"/>
      <c r="G228" s="10" t="str">
        <f t="shared" si="22"/>
        <v/>
      </c>
      <c r="H228" s="10" t="str">
        <f>IF(F228="","",_xlfn.XLOOKUP(F228,purchase!F:F,purchase!E:E,""))</f>
        <v/>
      </c>
      <c r="I228" s="10" t="str">
        <f t="shared" si="23"/>
        <v/>
      </c>
      <c r="J228" s="10" t="str">
        <f t="shared" si="24"/>
        <v/>
      </c>
      <c r="K228" s="35" t="str">
        <f>_xlfn.SINGLE(IF(F228="","",_xlfn.XLOOKUP(F228,purchase!F:F,purchase!N:N,"")))</f>
        <v/>
      </c>
      <c r="L228" s="4"/>
      <c r="M228" s="86"/>
      <c r="N228" s="35" t="str">
        <f>IF(F228="","",
MAX(0,
_xlfn.XLOOKUP(F228,purchase!F:F,purchase!N:N,"")
-
SUMIFS(L:L,F:F,F228)))</f>
        <v/>
      </c>
      <c r="O228" s="35" t="str">
        <f t="shared" si="25"/>
        <v/>
      </c>
      <c r="P228" s="89" t="str">
        <f>_xlfn.SINGLE(IF(F228="","",_xlfn.XLOOKUP(F228,purchase!F:F,purchase!O:O,"")))</f>
        <v/>
      </c>
      <c r="Q228" s="83" t="str">
        <f t="shared" si="26"/>
        <v/>
      </c>
      <c r="R228" s="91" t="str">
        <f t="shared" si="27"/>
        <v/>
      </c>
    </row>
    <row r="229" spans="1:18" x14ac:dyDescent="0.35">
      <c r="A229" s="25">
        <v>225</v>
      </c>
      <c r="B229" s="26" t="str">
        <f t="shared" si="21"/>
        <v/>
      </c>
      <c r="C229" s="27"/>
      <c r="D229" s="26" t="str">
        <f>IF(F229="","",_xlfn.XLOOKUP(F229,purchase!F:F,purchase!B:B,""))</f>
        <v/>
      </c>
      <c r="E229" s="26" t="str">
        <f>IF(F229="","",_xlfn.XLOOKUP(F229,purchase!F:F,purchase!C:C,""))</f>
        <v/>
      </c>
      <c r="F229" s="4"/>
      <c r="G229" s="10" t="str">
        <f t="shared" si="22"/>
        <v/>
      </c>
      <c r="H229" s="10" t="str">
        <f>IF(F229="","",_xlfn.XLOOKUP(F229,purchase!F:F,purchase!E:E,""))</f>
        <v/>
      </c>
      <c r="I229" s="10" t="str">
        <f t="shared" si="23"/>
        <v/>
      </c>
      <c r="J229" s="10" t="str">
        <f t="shared" si="24"/>
        <v/>
      </c>
      <c r="K229" s="35" t="str">
        <f>_xlfn.SINGLE(IF(F229="","",_xlfn.XLOOKUP(F229,purchase!F:F,purchase!N:N,"")))</f>
        <v/>
      </c>
      <c r="L229" s="4"/>
      <c r="M229" s="86"/>
      <c r="N229" s="35" t="str">
        <f>IF(F229="","",
MAX(0,
_xlfn.XLOOKUP(F229,purchase!F:F,purchase!N:N,"")
-
SUMIFS(L:L,F:F,F229)))</f>
        <v/>
      </c>
      <c r="O229" s="35" t="str">
        <f t="shared" si="25"/>
        <v/>
      </c>
      <c r="P229" s="89" t="str">
        <f>_xlfn.SINGLE(IF(F229="","",_xlfn.XLOOKUP(F229,purchase!F:F,purchase!O:O,"")))</f>
        <v/>
      </c>
      <c r="Q229" s="83" t="str">
        <f t="shared" si="26"/>
        <v/>
      </c>
      <c r="R229" s="91" t="str">
        <f t="shared" si="27"/>
        <v/>
      </c>
    </row>
    <row r="230" spans="1:18" x14ac:dyDescent="0.35">
      <c r="A230" s="25">
        <v>226</v>
      </c>
      <c r="B230" s="26" t="str">
        <f t="shared" si="21"/>
        <v/>
      </c>
      <c r="C230" s="27"/>
      <c r="D230" s="26" t="str">
        <f>IF(F230="","",_xlfn.XLOOKUP(F230,purchase!F:F,purchase!B:B,""))</f>
        <v/>
      </c>
      <c r="E230" s="26" t="str">
        <f>IF(F230="","",_xlfn.XLOOKUP(F230,purchase!F:F,purchase!C:C,""))</f>
        <v/>
      </c>
      <c r="F230" s="4"/>
      <c r="G230" s="10" t="str">
        <f t="shared" si="22"/>
        <v/>
      </c>
      <c r="H230" s="10" t="str">
        <f>IF(F230="","",_xlfn.XLOOKUP(F230,purchase!F:F,purchase!E:E,""))</f>
        <v/>
      </c>
      <c r="I230" s="10" t="str">
        <f t="shared" si="23"/>
        <v/>
      </c>
      <c r="J230" s="10" t="str">
        <f t="shared" si="24"/>
        <v/>
      </c>
      <c r="K230" s="35" t="str">
        <f>_xlfn.SINGLE(IF(F230="","",_xlfn.XLOOKUP(F230,purchase!F:F,purchase!N:N,"")))</f>
        <v/>
      </c>
      <c r="L230" s="4"/>
      <c r="M230" s="86"/>
      <c r="N230" s="35" t="str">
        <f>IF(F230="","",
MAX(0,
_xlfn.XLOOKUP(F230,purchase!F:F,purchase!N:N,"")
-
SUMIFS(L:L,F:F,F230)))</f>
        <v/>
      </c>
      <c r="O230" s="35" t="str">
        <f t="shared" si="25"/>
        <v/>
      </c>
      <c r="P230" s="89" t="str">
        <f>_xlfn.SINGLE(IF(F230="","",_xlfn.XLOOKUP(F230,purchase!F:F,purchase!O:O,"")))</f>
        <v/>
      </c>
      <c r="Q230" s="83" t="str">
        <f t="shared" si="26"/>
        <v/>
      </c>
      <c r="R230" s="91" t="str">
        <f t="shared" si="27"/>
        <v/>
      </c>
    </row>
    <row r="231" spans="1:18" x14ac:dyDescent="0.35">
      <c r="A231" s="25">
        <v>227</v>
      </c>
      <c r="B231" s="26" t="str">
        <f t="shared" si="21"/>
        <v/>
      </c>
      <c r="C231" s="27"/>
      <c r="D231" s="26" t="str">
        <f>IF(F231="","",_xlfn.XLOOKUP(F231,purchase!F:F,purchase!B:B,""))</f>
        <v/>
      </c>
      <c r="E231" s="26" t="str">
        <f>IF(F231="","",_xlfn.XLOOKUP(F231,purchase!F:F,purchase!C:C,""))</f>
        <v/>
      </c>
      <c r="F231" s="4"/>
      <c r="G231" s="10" t="str">
        <f t="shared" si="22"/>
        <v/>
      </c>
      <c r="H231" s="10" t="str">
        <f>IF(F231="","",_xlfn.XLOOKUP(F231,purchase!F:F,purchase!E:E,""))</f>
        <v/>
      </c>
      <c r="I231" s="10" t="str">
        <f t="shared" si="23"/>
        <v/>
      </c>
      <c r="J231" s="10" t="str">
        <f t="shared" si="24"/>
        <v/>
      </c>
      <c r="K231" s="35" t="str">
        <f>_xlfn.SINGLE(IF(F231="","",_xlfn.XLOOKUP(F231,purchase!F:F,purchase!N:N,"")))</f>
        <v/>
      </c>
      <c r="L231" s="4"/>
      <c r="M231" s="86"/>
      <c r="N231" s="35" t="str">
        <f>IF(F231="","",
MAX(0,
_xlfn.XLOOKUP(F231,purchase!F:F,purchase!N:N,"")
-
SUMIFS(L:L,F:F,F231)))</f>
        <v/>
      </c>
      <c r="O231" s="35" t="str">
        <f t="shared" si="25"/>
        <v/>
      </c>
      <c r="P231" s="89" t="str">
        <f>_xlfn.SINGLE(IF(F231="","",_xlfn.XLOOKUP(F231,purchase!F:F,purchase!O:O,"")))</f>
        <v/>
      </c>
      <c r="Q231" s="83" t="str">
        <f t="shared" si="26"/>
        <v/>
      </c>
      <c r="R231" s="91" t="str">
        <f t="shared" si="27"/>
        <v/>
      </c>
    </row>
    <row r="232" spans="1:18" x14ac:dyDescent="0.35">
      <c r="A232" s="25">
        <v>228</v>
      </c>
      <c r="B232" s="26" t="str">
        <f t="shared" si="21"/>
        <v/>
      </c>
      <c r="C232" s="27"/>
      <c r="D232" s="26" t="str">
        <f>IF(F232="","",_xlfn.XLOOKUP(F232,purchase!F:F,purchase!B:B,""))</f>
        <v/>
      </c>
      <c r="E232" s="26" t="str">
        <f>IF(F232="","",_xlfn.XLOOKUP(F232,purchase!F:F,purchase!C:C,""))</f>
        <v/>
      </c>
      <c r="F232" s="4"/>
      <c r="G232" s="10" t="str">
        <f t="shared" si="22"/>
        <v/>
      </c>
      <c r="H232" s="10" t="str">
        <f>IF(F232="","",_xlfn.XLOOKUP(F232,purchase!F:F,purchase!E:E,""))</f>
        <v/>
      </c>
      <c r="I232" s="10" t="str">
        <f t="shared" si="23"/>
        <v/>
      </c>
      <c r="J232" s="10" t="str">
        <f t="shared" si="24"/>
        <v/>
      </c>
      <c r="K232" s="35" t="str">
        <f>_xlfn.SINGLE(IF(F232="","",_xlfn.XLOOKUP(F232,purchase!F:F,purchase!N:N,"")))</f>
        <v/>
      </c>
      <c r="L232" s="4"/>
      <c r="M232" s="86"/>
      <c r="N232" s="35" t="str">
        <f>IF(F232="","",
MAX(0,
_xlfn.XLOOKUP(F232,purchase!F:F,purchase!N:N,"")
-
SUMIFS(L:L,F:F,F232)))</f>
        <v/>
      </c>
      <c r="O232" s="35" t="str">
        <f t="shared" si="25"/>
        <v/>
      </c>
      <c r="P232" s="89" t="str">
        <f>_xlfn.SINGLE(IF(F232="","",_xlfn.XLOOKUP(F232,purchase!F:F,purchase!O:O,"")))</f>
        <v/>
      </c>
      <c r="Q232" s="83" t="str">
        <f t="shared" si="26"/>
        <v/>
      </c>
      <c r="R232" s="91" t="str">
        <f t="shared" si="27"/>
        <v/>
      </c>
    </row>
    <row r="233" spans="1:18" x14ac:dyDescent="0.35">
      <c r="A233" s="25">
        <v>229</v>
      </c>
      <c r="B233" s="26" t="str">
        <f t="shared" si="21"/>
        <v/>
      </c>
      <c r="C233" s="27"/>
      <c r="D233" s="26" t="str">
        <f>IF(F233="","",_xlfn.XLOOKUP(F233,purchase!F:F,purchase!B:B,""))</f>
        <v/>
      </c>
      <c r="E233" s="26" t="str">
        <f>IF(F233="","",_xlfn.XLOOKUP(F233,purchase!F:F,purchase!C:C,""))</f>
        <v/>
      </c>
      <c r="F233" s="4"/>
      <c r="G233" s="10" t="str">
        <f t="shared" si="22"/>
        <v/>
      </c>
      <c r="H233" s="10" t="str">
        <f>IF(F233="","",_xlfn.XLOOKUP(F233,purchase!F:F,purchase!E:E,""))</f>
        <v/>
      </c>
      <c r="I233" s="10" t="str">
        <f t="shared" si="23"/>
        <v/>
      </c>
      <c r="J233" s="10" t="str">
        <f t="shared" si="24"/>
        <v/>
      </c>
      <c r="K233" s="35" t="str">
        <f>_xlfn.SINGLE(IF(F233="","",_xlfn.XLOOKUP(F233,purchase!F:F,purchase!N:N,"")))</f>
        <v/>
      </c>
      <c r="L233" s="4"/>
      <c r="M233" s="86"/>
      <c r="N233" s="35" t="str">
        <f>IF(F233="","",
MAX(0,
_xlfn.XLOOKUP(F233,purchase!F:F,purchase!N:N,"")
-
SUMIFS(L:L,F:F,F233)))</f>
        <v/>
      </c>
      <c r="O233" s="35" t="str">
        <f t="shared" si="25"/>
        <v/>
      </c>
      <c r="P233" s="89" t="str">
        <f>_xlfn.SINGLE(IF(F233="","",_xlfn.XLOOKUP(F233,purchase!F:F,purchase!O:O,"")))</f>
        <v/>
      </c>
      <c r="Q233" s="83" t="str">
        <f t="shared" si="26"/>
        <v/>
      </c>
      <c r="R233" s="91" t="str">
        <f t="shared" si="27"/>
        <v/>
      </c>
    </row>
    <row r="234" spans="1:18" x14ac:dyDescent="0.35">
      <c r="A234" s="25">
        <v>230</v>
      </c>
      <c r="B234" s="26" t="str">
        <f t="shared" si="21"/>
        <v/>
      </c>
      <c r="C234" s="27"/>
      <c r="D234" s="26" t="str">
        <f>IF(F234="","",_xlfn.XLOOKUP(F234,purchase!F:F,purchase!B:B,""))</f>
        <v/>
      </c>
      <c r="E234" s="26" t="str">
        <f>IF(F234="","",_xlfn.XLOOKUP(F234,purchase!F:F,purchase!C:C,""))</f>
        <v/>
      </c>
      <c r="F234" s="4"/>
      <c r="G234" s="10" t="str">
        <f t="shared" si="22"/>
        <v/>
      </c>
      <c r="H234" s="10" t="str">
        <f>IF(F234="","",_xlfn.XLOOKUP(F234,purchase!F:F,purchase!E:E,""))</f>
        <v/>
      </c>
      <c r="I234" s="10" t="str">
        <f t="shared" si="23"/>
        <v/>
      </c>
      <c r="J234" s="10" t="str">
        <f t="shared" si="24"/>
        <v/>
      </c>
      <c r="K234" s="35" t="str">
        <f>_xlfn.SINGLE(IF(F234="","",_xlfn.XLOOKUP(F234,purchase!F:F,purchase!N:N,"")))</f>
        <v/>
      </c>
      <c r="L234" s="4"/>
      <c r="M234" s="86"/>
      <c r="N234" s="35" t="str">
        <f>IF(F234="","",
MAX(0,
_xlfn.XLOOKUP(F234,purchase!F:F,purchase!N:N,"")
-
SUMIFS(L:L,F:F,F234)))</f>
        <v/>
      </c>
      <c r="O234" s="35" t="str">
        <f t="shared" si="25"/>
        <v/>
      </c>
      <c r="P234" s="89" t="str">
        <f>_xlfn.SINGLE(IF(F234="","",_xlfn.XLOOKUP(F234,purchase!F:F,purchase!O:O,"")))</f>
        <v/>
      </c>
      <c r="Q234" s="83" t="str">
        <f t="shared" si="26"/>
        <v/>
      </c>
      <c r="R234" s="91" t="str">
        <f t="shared" si="27"/>
        <v/>
      </c>
    </row>
    <row r="235" spans="1:18" x14ac:dyDescent="0.35">
      <c r="A235" s="25">
        <v>231</v>
      </c>
      <c r="B235" s="26" t="str">
        <f t="shared" si="21"/>
        <v/>
      </c>
      <c r="C235" s="27"/>
      <c r="D235" s="26" t="str">
        <f>IF(F235="","",_xlfn.XLOOKUP(F235,purchase!F:F,purchase!B:B,""))</f>
        <v/>
      </c>
      <c r="E235" s="26" t="str">
        <f>IF(F235="","",_xlfn.XLOOKUP(F235,purchase!F:F,purchase!C:C,""))</f>
        <v/>
      </c>
      <c r="F235" s="4"/>
      <c r="G235" s="10" t="str">
        <f t="shared" si="22"/>
        <v/>
      </c>
      <c r="H235" s="10" t="str">
        <f>IF(F235="","",_xlfn.XLOOKUP(F235,purchase!F:F,purchase!E:E,""))</f>
        <v/>
      </c>
      <c r="I235" s="10" t="str">
        <f t="shared" si="23"/>
        <v/>
      </c>
      <c r="J235" s="10" t="str">
        <f t="shared" si="24"/>
        <v/>
      </c>
      <c r="K235" s="35" t="str">
        <f>_xlfn.SINGLE(IF(F235="","",_xlfn.XLOOKUP(F235,purchase!F:F,purchase!N:N,"")))</f>
        <v/>
      </c>
      <c r="L235" s="4"/>
      <c r="M235" s="86"/>
      <c r="N235" s="35" t="str">
        <f>IF(F235="","",
MAX(0,
_xlfn.XLOOKUP(F235,purchase!F:F,purchase!N:N,"")
-
SUMIFS(L:L,F:F,F235)))</f>
        <v/>
      </c>
      <c r="O235" s="35" t="str">
        <f t="shared" si="25"/>
        <v/>
      </c>
      <c r="P235" s="89" t="str">
        <f>_xlfn.SINGLE(IF(F235="","",_xlfn.XLOOKUP(F235,purchase!F:F,purchase!O:O,"")))</f>
        <v/>
      </c>
      <c r="Q235" s="83" t="str">
        <f t="shared" si="26"/>
        <v/>
      </c>
      <c r="R235" s="91" t="str">
        <f t="shared" si="27"/>
        <v/>
      </c>
    </row>
    <row r="236" spans="1:18" x14ac:dyDescent="0.35">
      <c r="A236" s="25">
        <v>232</v>
      </c>
      <c r="B236" s="26" t="str">
        <f t="shared" si="21"/>
        <v/>
      </c>
      <c r="C236" s="27"/>
      <c r="D236" s="26" t="str">
        <f>IF(F236="","",_xlfn.XLOOKUP(F236,purchase!F:F,purchase!B:B,""))</f>
        <v/>
      </c>
      <c r="E236" s="26" t="str">
        <f>IF(F236="","",_xlfn.XLOOKUP(F236,purchase!F:F,purchase!C:C,""))</f>
        <v/>
      </c>
      <c r="F236" s="4"/>
      <c r="G236" s="10" t="str">
        <f t="shared" si="22"/>
        <v/>
      </c>
      <c r="H236" s="10" t="str">
        <f>IF(F236="","",_xlfn.XLOOKUP(F236,purchase!F:F,purchase!E:E,""))</f>
        <v/>
      </c>
      <c r="I236" s="10" t="str">
        <f t="shared" si="23"/>
        <v/>
      </c>
      <c r="J236" s="10" t="str">
        <f t="shared" si="24"/>
        <v/>
      </c>
      <c r="K236" s="35" t="str">
        <f>_xlfn.SINGLE(IF(F236="","",_xlfn.XLOOKUP(F236,purchase!F:F,purchase!N:N,"")))</f>
        <v/>
      </c>
      <c r="L236" s="4"/>
      <c r="M236" s="86"/>
      <c r="N236" s="35" t="str">
        <f>IF(F236="","",
MAX(0,
_xlfn.XLOOKUP(F236,purchase!F:F,purchase!N:N,"")
-
SUMIFS(L:L,F:F,F236)))</f>
        <v/>
      </c>
      <c r="O236" s="35" t="str">
        <f t="shared" si="25"/>
        <v/>
      </c>
      <c r="P236" s="89" t="str">
        <f>_xlfn.SINGLE(IF(F236="","",_xlfn.XLOOKUP(F236,purchase!F:F,purchase!O:O,"")))</f>
        <v/>
      </c>
      <c r="Q236" s="83" t="str">
        <f t="shared" si="26"/>
        <v/>
      </c>
      <c r="R236" s="91" t="str">
        <f t="shared" si="27"/>
        <v/>
      </c>
    </row>
    <row r="237" spans="1:18" x14ac:dyDescent="0.35">
      <c r="A237" s="25">
        <v>233</v>
      </c>
      <c r="B237" s="26" t="str">
        <f t="shared" si="21"/>
        <v/>
      </c>
      <c r="C237" s="27"/>
      <c r="D237" s="26" t="str">
        <f>IF(F237="","",_xlfn.XLOOKUP(F237,purchase!F:F,purchase!B:B,""))</f>
        <v/>
      </c>
      <c r="E237" s="26" t="str">
        <f>IF(F237="","",_xlfn.XLOOKUP(F237,purchase!F:F,purchase!C:C,""))</f>
        <v/>
      </c>
      <c r="F237" s="4"/>
      <c r="G237" s="10" t="str">
        <f t="shared" si="22"/>
        <v/>
      </c>
      <c r="H237" s="10" t="str">
        <f>IF(F237="","",_xlfn.XLOOKUP(F237,purchase!F:F,purchase!E:E,""))</f>
        <v/>
      </c>
      <c r="I237" s="10" t="str">
        <f t="shared" si="23"/>
        <v/>
      </c>
      <c r="J237" s="10" t="str">
        <f t="shared" si="24"/>
        <v/>
      </c>
      <c r="K237" s="35" t="str">
        <f>_xlfn.SINGLE(IF(F237="","",_xlfn.XLOOKUP(F237,purchase!F:F,purchase!N:N,"")))</f>
        <v/>
      </c>
      <c r="L237" s="4"/>
      <c r="M237" s="86"/>
      <c r="N237" s="35" t="str">
        <f>IF(F237="","",
MAX(0,
_xlfn.XLOOKUP(F237,purchase!F:F,purchase!N:N,"")
-
SUMIFS(L:L,F:F,F237)))</f>
        <v/>
      </c>
      <c r="O237" s="35" t="str">
        <f t="shared" si="25"/>
        <v/>
      </c>
      <c r="P237" s="89" t="str">
        <f>_xlfn.SINGLE(IF(F237="","",_xlfn.XLOOKUP(F237,purchase!F:F,purchase!O:O,"")))</f>
        <v/>
      </c>
      <c r="Q237" s="83" t="str">
        <f t="shared" si="26"/>
        <v/>
      </c>
      <c r="R237" s="91" t="str">
        <f t="shared" si="27"/>
        <v/>
      </c>
    </row>
    <row r="238" spans="1:18" x14ac:dyDescent="0.35">
      <c r="A238" s="25">
        <v>234</v>
      </c>
      <c r="B238" s="26" t="str">
        <f t="shared" si="21"/>
        <v/>
      </c>
      <c r="C238" s="27"/>
      <c r="D238" s="26" t="str">
        <f>IF(F238="","",_xlfn.XLOOKUP(F238,purchase!F:F,purchase!B:B,""))</f>
        <v/>
      </c>
      <c r="E238" s="26" t="str">
        <f>IF(F238="","",_xlfn.XLOOKUP(F238,purchase!F:F,purchase!C:C,""))</f>
        <v/>
      </c>
      <c r="F238" s="4"/>
      <c r="G238" s="10" t="str">
        <f t="shared" si="22"/>
        <v/>
      </c>
      <c r="H238" s="10" t="str">
        <f>IF(F238="","",_xlfn.XLOOKUP(F238,purchase!F:F,purchase!E:E,""))</f>
        <v/>
      </c>
      <c r="I238" s="10" t="str">
        <f t="shared" si="23"/>
        <v/>
      </c>
      <c r="J238" s="10" t="str">
        <f t="shared" si="24"/>
        <v/>
      </c>
      <c r="K238" s="35" t="str">
        <f>_xlfn.SINGLE(IF(F238="","",_xlfn.XLOOKUP(F238,purchase!F:F,purchase!N:N,"")))</f>
        <v/>
      </c>
      <c r="L238" s="4"/>
      <c r="M238" s="86"/>
      <c r="N238" s="35" t="str">
        <f>IF(F238="","",
MAX(0,
_xlfn.XLOOKUP(F238,purchase!F:F,purchase!N:N,"")
-
SUMIFS(L:L,F:F,F238)))</f>
        <v/>
      </c>
      <c r="O238" s="35" t="str">
        <f t="shared" si="25"/>
        <v/>
      </c>
      <c r="P238" s="89" t="str">
        <f>_xlfn.SINGLE(IF(F238="","",_xlfn.XLOOKUP(F238,purchase!F:F,purchase!O:O,"")))</f>
        <v/>
      </c>
      <c r="Q238" s="83" t="str">
        <f t="shared" si="26"/>
        <v/>
      </c>
      <c r="R238" s="91" t="str">
        <f t="shared" si="27"/>
        <v/>
      </c>
    </row>
    <row r="239" spans="1:18" x14ac:dyDescent="0.35">
      <c r="A239" s="25">
        <v>235</v>
      </c>
      <c r="B239" s="26" t="str">
        <f t="shared" si="21"/>
        <v/>
      </c>
      <c r="C239" s="27"/>
      <c r="D239" s="26" t="str">
        <f>IF(F239="","",_xlfn.XLOOKUP(F239,purchase!F:F,purchase!B:B,""))</f>
        <v/>
      </c>
      <c r="E239" s="26" t="str">
        <f>IF(F239="","",_xlfn.XLOOKUP(F239,purchase!F:F,purchase!C:C,""))</f>
        <v/>
      </c>
      <c r="F239" s="4"/>
      <c r="G239" s="10" t="str">
        <f t="shared" si="22"/>
        <v/>
      </c>
      <c r="H239" s="10" t="str">
        <f>IF(F239="","",_xlfn.XLOOKUP(F239,purchase!F:F,purchase!E:E,""))</f>
        <v/>
      </c>
      <c r="I239" s="10" t="str">
        <f t="shared" si="23"/>
        <v/>
      </c>
      <c r="J239" s="10" t="str">
        <f t="shared" si="24"/>
        <v/>
      </c>
      <c r="K239" s="35" t="str">
        <f>_xlfn.SINGLE(IF(F239="","",_xlfn.XLOOKUP(F239,purchase!F:F,purchase!N:N,"")))</f>
        <v/>
      </c>
      <c r="L239" s="4"/>
      <c r="M239" s="86"/>
      <c r="N239" s="35" t="str">
        <f>IF(F239="","",
MAX(0,
_xlfn.XLOOKUP(F239,purchase!F:F,purchase!N:N,"")
-
SUMIFS(L:L,F:F,F239)))</f>
        <v/>
      </c>
      <c r="O239" s="35" t="str">
        <f t="shared" si="25"/>
        <v/>
      </c>
      <c r="P239" s="89" t="str">
        <f>_xlfn.SINGLE(IF(F239="","",_xlfn.XLOOKUP(F239,purchase!F:F,purchase!O:O,"")))</f>
        <v/>
      </c>
      <c r="Q239" s="83" t="str">
        <f t="shared" si="26"/>
        <v/>
      </c>
      <c r="R239" s="91" t="str">
        <f t="shared" si="27"/>
        <v/>
      </c>
    </row>
    <row r="240" spans="1:18" x14ac:dyDescent="0.35">
      <c r="A240" s="25">
        <v>236</v>
      </c>
      <c r="B240" s="26" t="str">
        <f t="shared" si="21"/>
        <v/>
      </c>
      <c r="C240" s="27"/>
      <c r="D240" s="26" t="str">
        <f>IF(F240="","",_xlfn.XLOOKUP(F240,purchase!F:F,purchase!B:B,""))</f>
        <v/>
      </c>
      <c r="E240" s="26" t="str">
        <f>IF(F240="","",_xlfn.XLOOKUP(F240,purchase!F:F,purchase!C:C,""))</f>
        <v/>
      </c>
      <c r="F240" s="4"/>
      <c r="G240" s="10" t="str">
        <f t="shared" si="22"/>
        <v/>
      </c>
      <c r="H240" s="10" t="str">
        <f>IF(F240="","",_xlfn.XLOOKUP(F240,purchase!F:F,purchase!E:E,""))</f>
        <v/>
      </c>
      <c r="I240" s="10" t="str">
        <f t="shared" si="23"/>
        <v/>
      </c>
      <c r="J240" s="10" t="str">
        <f t="shared" si="24"/>
        <v/>
      </c>
      <c r="K240" s="35" t="str">
        <f>_xlfn.SINGLE(IF(F240="","",_xlfn.XLOOKUP(F240,purchase!F:F,purchase!N:N,"")))</f>
        <v/>
      </c>
      <c r="L240" s="4"/>
      <c r="M240" s="86"/>
      <c r="N240" s="35" t="str">
        <f>IF(F240="","",
MAX(0,
_xlfn.XLOOKUP(F240,purchase!F:F,purchase!N:N,"")
-
SUMIFS(L:L,F:F,F240)))</f>
        <v/>
      </c>
      <c r="O240" s="35" t="str">
        <f t="shared" si="25"/>
        <v/>
      </c>
      <c r="P240" s="89" t="str">
        <f>_xlfn.SINGLE(IF(F240="","",_xlfn.XLOOKUP(F240,purchase!F:F,purchase!O:O,"")))</f>
        <v/>
      </c>
      <c r="Q240" s="83" t="str">
        <f t="shared" si="26"/>
        <v/>
      </c>
      <c r="R240" s="91" t="str">
        <f t="shared" si="27"/>
        <v/>
      </c>
    </row>
    <row r="241" spans="1:18" x14ac:dyDescent="0.35">
      <c r="A241" s="25">
        <v>237</v>
      </c>
      <c r="B241" s="26" t="str">
        <f t="shared" si="21"/>
        <v/>
      </c>
      <c r="C241" s="27"/>
      <c r="D241" s="26" t="str">
        <f>IF(F241="","",_xlfn.XLOOKUP(F241,purchase!F:F,purchase!B:B,""))</f>
        <v/>
      </c>
      <c r="E241" s="26" t="str">
        <f>IF(F241="","",_xlfn.XLOOKUP(F241,purchase!F:F,purchase!C:C,""))</f>
        <v/>
      </c>
      <c r="F241" s="4"/>
      <c r="G241" s="10" t="str">
        <f t="shared" si="22"/>
        <v/>
      </c>
      <c r="H241" s="10" t="str">
        <f>IF(F241="","",_xlfn.XLOOKUP(F241,purchase!F:F,purchase!E:E,""))</f>
        <v/>
      </c>
      <c r="I241" s="10" t="str">
        <f t="shared" si="23"/>
        <v/>
      </c>
      <c r="J241" s="10" t="str">
        <f t="shared" si="24"/>
        <v/>
      </c>
      <c r="K241" s="35" t="str">
        <f>_xlfn.SINGLE(IF(F241="","",_xlfn.XLOOKUP(F241,purchase!F:F,purchase!N:N,"")))</f>
        <v/>
      </c>
      <c r="L241" s="4"/>
      <c r="M241" s="86"/>
      <c r="N241" s="35" t="str">
        <f>IF(F241="","",
MAX(0,
_xlfn.XLOOKUP(F241,purchase!F:F,purchase!N:N,"")
-
SUMIFS(L:L,F:F,F241)))</f>
        <v/>
      </c>
      <c r="O241" s="35" t="str">
        <f t="shared" si="25"/>
        <v/>
      </c>
      <c r="P241" s="89" t="str">
        <f>_xlfn.SINGLE(IF(F241="","",_xlfn.XLOOKUP(F241,purchase!F:F,purchase!O:O,"")))</f>
        <v/>
      </c>
      <c r="Q241" s="83" t="str">
        <f t="shared" si="26"/>
        <v/>
      </c>
      <c r="R241" s="91" t="str">
        <f t="shared" si="27"/>
        <v/>
      </c>
    </row>
    <row r="242" spans="1:18" x14ac:dyDescent="0.35">
      <c r="A242" s="25">
        <v>238</v>
      </c>
      <c r="B242" s="26" t="str">
        <f t="shared" si="21"/>
        <v/>
      </c>
      <c r="C242" s="27"/>
      <c r="D242" s="26" t="str">
        <f>IF(F242="","",_xlfn.XLOOKUP(F242,purchase!F:F,purchase!B:B,""))</f>
        <v/>
      </c>
      <c r="E242" s="26" t="str">
        <f>IF(F242="","",_xlfn.XLOOKUP(F242,purchase!F:F,purchase!C:C,""))</f>
        <v/>
      </c>
      <c r="F242" s="4"/>
      <c r="G242" s="10" t="str">
        <f t="shared" si="22"/>
        <v/>
      </c>
      <c r="H242" s="10" t="str">
        <f>IF(F242="","",_xlfn.XLOOKUP(F242,purchase!F:F,purchase!E:E,""))</f>
        <v/>
      </c>
      <c r="I242" s="10" t="str">
        <f t="shared" si="23"/>
        <v/>
      </c>
      <c r="J242" s="10" t="str">
        <f t="shared" si="24"/>
        <v/>
      </c>
      <c r="K242" s="35" t="str">
        <f>_xlfn.SINGLE(IF(F242="","",_xlfn.XLOOKUP(F242,purchase!F:F,purchase!N:N,"")))</f>
        <v/>
      </c>
      <c r="L242" s="4"/>
      <c r="M242" s="86"/>
      <c r="N242" s="35" t="str">
        <f>IF(F242="","",
MAX(0,
_xlfn.XLOOKUP(F242,purchase!F:F,purchase!N:N,"")
-
SUMIFS(L:L,F:F,F242)))</f>
        <v/>
      </c>
      <c r="O242" s="35" t="str">
        <f t="shared" si="25"/>
        <v/>
      </c>
      <c r="P242" s="89" t="str">
        <f>_xlfn.SINGLE(IF(F242="","",_xlfn.XLOOKUP(F242,purchase!F:F,purchase!O:O,"")))</f>
        <v/>
      </c>
      <c r="Q242" s="83" t="str">
        <f t="shared" si="26"/>
        <v/>
      </c>
      <c r="R242" s="91" t="str">
        <f t="shared" si="27"/>
        <v/>
      </c>
    </row>
    <row r="243" spans="1:18" x14ac:dyDescent="0.35">
      <c r="A243" s="25">
        <v>239</v>
      </c>
      <c r="B243" s="26" t="str">
        <f t="shared" si="21"/>
        <v/>
      </c>
      <c r="C243" s="27"/>
      <c r="D243" s="26" t="str">
        <f>IF(F243="","",_xlfn.XLOOKUP(F243,purchase!F:F,purchase!B:B,""))</f>
        <v/>
      </c>
      <c r="E243" s="26" t="str">
        <f>IF(F243="","",_xlfn.XLOOKUP(F243,purchase!F:F,purchase!C:C,""))</f>
        <v/>
      </c>
      <c r="F243" s="4"/>
      <c r="G243" s="10" t="str">
        <f t="shared" si="22"/>
        <v/>
      </c>
      <c r="H243" s="10" t="str">
        <f>IF(F243="","",_xlfn.XLOOKUP(F243,purchase!F:F,purchase!E:E,""))</f>
        <v/>
      </c>
      <c r="I243" s="10" t="str">
        <f t="shared" si="23"/>
        <v/>
      </c>
      <c r="J243" s="10" t="str">
        <f t="shared" si="24"/>
        <v/>
      </c>
      <c r="K243" s="35" t="str">
        <f>_xlfn.SINGLE(IF(F243="","",_xlfn.XLOOKUP(F243,purchase!F:F,purchase!N:N,"")))</f>
        <v/>
      </c>
      <c r="L243" s="4"/>
      <c r="M243" s="86"/>
      <c r="N243" s="35" t="str">
        <f>IF(F243="","",
MAX(0,
_xlfn.XLOOKUP(F243,purchase!F:F,purchase!N:N,"")
-
SUMIFS(L:L,F:F,F243)))</f>
        <v/>
      </c>
      <c r="O243" s="35" t="str">
        <f t="shared" si="25"/>
        <v/>
      </c>
      <c r="P243" s="89" t="str">
        <f>_xlfn.SINGLE(IF(F243="","",_xlfn.XLOOKUP(F243,purchase!F:F,purchase!O:O,"")))</f>
        <v/>
      </c>
      <c r="Q243" s="83" t="str">
        <f t="shared" si="26"/>
        <v/>
      </c>
      <c r="R243" s="91" t="str">
        <f t="shared" si="27"/>
        <v/>
      </c>
    </row>
    <row r="244" spans="1:18" x14ac:dyDescent="0.35">
      <c r="A244" s="25">
        <v>240</v>
      </c>
      <c r="B244" s="26" t="str">
        <f t="shared" si="21"/>
        <v/>
      </c>
      <c r="C244" s="27"/>
      <c r="D244" s="26" t="str">
        <f>IF(F244="","",_xlfn.XLOOKUP(F244,purchase!F:F,purchase!B:B,""))</f>
        <v/>
      </c>
      <c r="E244" s="26" t="str">
        <f>IF(F244="","",_xlfn.XLOOKUP(F244,purchase!F:F,purchase!C:C,""))</f>
        <v/>
      </c>
      <c r="F244" s="4"/>
      <c r="G244" s="10" t="str">
        <f t="shared" si="22"/>
        <v/>
      </c>
      <c r="H244" s="10" t="str">
        <f>IF(F244="","",_xlfn.XLOOKUP(F244,purchase!F:F,purchase!E:E,""))</f>
        <v/>
      </c>
      <c r="I244" s="10" t="str">
        <f t="shared" si="23"/>
        <v/>
      </c>
      <c r="J244" s="10" t="str">
        <f t="shared" si="24"/>
        <v/>
      </c>
      <c r="K244" s="35" t="str">
        <f>_xlfn.SINGLE(IF(F244="","",_xlfn.XLOOKUP(F244,purchase!F:F,purchase!N:N,"")))</f>
        <v/>
      </c>
      <c r="L244" s="4"/>
      <c r="M244" s="86"/>
      <c r="N244" s="35" t="str">
        <f>IF(F244="","",
MAX(0,
_xlfn.XLOOKUP(F244,purchase!F:F,purchase!N:N,"")
-
SUMIFS(L:L,F:F,F244)))</f>
        <v/>
      </c>
      <c r="O244" s="35" t="str">
        <f t="shared" si="25"/>
        <v/>
      </c>
      <c r="P244" s="89" t="str">
        <f>_xlfn.SINGLE(IF(F244="","",_xlfn.XLOOKUP(F244,purchase!F:F,purchase!O:O,"")))</f>
        <v/>
      </c>
      <c r="Q244" s="83" t="str">
        <f t="shared" si="26"/>
        <v/>
      </c>
      <c r="R244" s="91" t="str">
        <f t="shared" si="27"/>
        <v/>
      </c>
    </row>
    <row r="245" spans="1:18" x14ac:dyDescent="0.35">
      <c r="A245" s="25">
        <v>241</v>
      </c>
      <c r="B245" s="26" t="str">
        <f t="shared" si="21"/>
        <v/>
      </c>
      <c r="C245" s="27"/>
      <c r="D245" s="26" t="str">
        <f>IF(F245="","",_xlfn.XLOOKUP(F245,purchase!F:F,purchase!B:B,""))</f>
        <v/>
      </c>
      <c r="E245" s="26" t="str">
        <f>IF(F245="","",_xlfn.XLOOKUP(F245,purchase!F:F,purchase!C:C,""))</f>
        <v/>
      </c>
      <c r="F245" s="4"/>
      <c r="G245" s="10" t="str">
        <f t="shared" si="22"/>
        <v/>
      </c>
      <c r="H245" s="10" t="str">
        <f>IF(F245="","",_xlfn.XLOOKUP(F245,purchase!F:F,purchase!E:E,""))</f>
        <v/>
      </c>
      <c r="I245" s="10" t="str">
        <f t="shared" si="23"/>
        <v/>
      </c>
      <c r="J245" s="10" t="str">
        <f t="shared" si="24"/>
        <v/>
      </c>
      <c r="K245" s="35" t="str">
        <f>_xlfn.SINGLE(IF(F245="","",_xlfn.XLOOKUP(F245,purchase!F:F,purchase!N:N,"")))</f>
        <v/>
      </c>
      <c r="L245" s="4"/>
      <c r="M245" s="86"/>
      <c r="N245" s="35" t="str">
        <f>IF(F245="","",
MAX(0,
_xlfn.XLOOKUP(F245,purchase!F:F,purchase!N:N,"")
-
SUMIFS(L:L,F:F,F245)))</f>
        <v/>
      </c>
      <c r="O245" s="35" t="str">
        <f t="shared" si="25"/>
        <v/>
      </c>
      <c r="P245" s="89" t="str">
        <f>_xlfn.SINGLE(IF(F245="","",_xlfn.XLOOKUP(F245,purchase!F:F,purchase!O:O,"")))</f>
        <v/>
      </c>
      <c r="Q245" s="83" t="str">
        <f t="shared" si="26"/>
        <v/>
      </c>
      <c r="R245" s="91" t="str">
        <f t="shared" si="27"/>
        <v/>
      </c>
    </row>
    <row r="246" spans="1:18" x14ac:dyDescent="0.35">
      <c r="A246" s="25">
        <v>242</v>
      </c>
      <c r="B246" s="26" t="str">
        <f t="shared" si="21"/>
        <v/>
      </c>
      <c r="C246" s="27"/>
      <c r="D246" s="26" t="str">
        <f>IF(F246="","",_xlfn.XLOOKUP(F246,purchase!F:F,purchase!B:B,""))</f>
        <v/>
      </c>
      <c r="E246" s="26" t="str">
        <f>IF(F246="","",_xlfn.XLOOKUP(F246,purchase!F:F,purchase!C:C,""))</f>
        <v/>
      </c>
      <c r="F246" s="4"/>
      <c r="G246" s="10" t="str">
        <f t="shared" si="22"/>
        <v/>
      </c>
      <c r="H246" s="10" t="str">
        <f>IF(F246="","",_xlfn.XLOOKUP(F246,purchase!F:F,purchase!E:E,""))</f>
        <v/>
      </c>
      <c r="I246" s="10" t="str">
        <f t="shared" si="23"/>
        <v/>
      </c>
      <c r="J246" s="10" t="str">
        <f t="shared" si="24"/>
        <v/>
      </c>
      <c r="K246" s="35" t="str">
        <f>_xlfn.SINGLE(IF(F246="","",_xlfn.XLOOKUP(F246,purchase!F:F,purchase!N:N,"")))</f>
        <v/>
      </c>
      <c r="L246" s="4"/>
      <c r="M246" s="86"/>
      <c r="N246" s="35" t="str">
        <f>IF(F246="","",
MAX(0,
_xlfn.XLOOKUP(F246,purchase!F:F,purchase!N:N,"")
-
SUMIFS(L:L,F:F,F246)))</f>
        <v/>
      </c>
      <c r="O246" s="35" t="str">
        <f t="shared" si="25"/>
        <v/>
      </c>
      <c r="P246" s="89" t="str">
        <f>_xlfn.SINGLE(IF(F246="","",_xlfn.XLOOKUP(F246,purchase!F:F,purchase!O:O,"")))</f>
        <v/>
      </c>
      <c r="Q246" s="83" t="str">
        <f t="shared" si="26"/>
        <v/>
      </c>
      <c r="R246" s="91" t="str">
        <f t="shared" si="27"/>
        <v/>
      </c>
    </row>
    <row r="247" spans="1:18" x14ac:dyDescent="0.35">
      <c r="A247" s="25">
        <v>243</v>
      </c>
      <c r="B247" s="26" t="str">
        <f t="shared" si="21"/>
        <v/>
      </c>
      <c r="C247" s="27"/>
      <c r="D247" s="26" t="str">
        <f>IF(F247="","",_xlfn.XLOOKUP(F247,purchase!F:F,purchase!B:B,""))</f>
        <v/>
      </c>
      <c r="E247" s="26" t="str">
        <f>IF(F247="","",_xlfn.XLOOKUP(F247,purchase!F:F,purchase!C:C,""))</f>
        <v/>
      </c>
      <c r="F247" s="4"/>
      <c r="G247" s="10" t="str">
        <f t="shared" si="22"/>
        <v/>
      </c>
      <c r="H247" s="10" t="str">
        <f>IF(F247="","",_xlfn.XLOOKUP(F247,purchase!F:F,purchase!E:E,""))</f>
        <v/>
      </c>
      <c r="I247" s="10" t="str">
        <f t="shared" si="23"/>
        <v/>
      </c>
      <c r="J247" s="10" t="str">
        <f t="shared" si="24"/>
        <v/>
      </c>
      <c r="K247" s="35" t="str">
        <f>_xlfn.SINGLE(IF(F247="","",_xlfn.XLOOKUP(F247,purchase!F:F,purchase!N:N,"")))</f>
        <v/>
      </c>
      <c r="L247" s="4"/>
      <c r="M247" s="86"/>
      <c r="N247" s="35" t="str">
        <f>IF(F247="","",
MAX(0,
_xlfn.XLOOKUP(F247,purchase!F:F,purchase!N:N,"")
-
SUMIFS(L:L,F:F,F247)))</f>
        <v/>
      </c>
      <c r="O247" s="35" t="str">
        <f t="shared" si="25"/>
        <v/>
      </c>
      <c r="P247" s="89" t="str">
        <f>_xlfn.SINGLE(IF(F247="","",_xlfn.XLOOKUP(F247,purchase!F:F,purchase!O:O,"")))</f>
        <v/>
      </c>
      <c r="Q247" s="83" t="str">
        <f t="shared" si="26"/>
        <v/>
      </c>
      <c r="R247" s="91" t="str">
        <f t="shared" si="27"/>
        <v/>
      </c>
    </row>
    <row r="248" spans="1:18" x14ac:dyDescent="0.35">
      <c r="A248" s="25">
        <v>244</v>
      </c>
      <c r="B248" s="26" t="str">
        <f t="shared" si="21"/>
        <v/>
      </c>
      <c r="C248" s="27"/>
      <c r="D248" s="26" t="str">
        <f>IF(F248="","",_xlfn.XLOOKUP(F248,purchase!F:F,purchase!B:B,""))</f>
        <v/>
      </c>
      <c r="E248" s="26" t="str">
        <f>IF(F248="","",_xlfn.XLOOKUP(F248,purchase!F:F,purchase!C:C,""))</f>
        <v/>
      </c>
      <c r="F248" s="4"/>
      <c r="G248" s="10" t="str">
        <f t="shared" si="22"/>
        <v/>
      </c>
      <c r="H248" s="10" t="str">
        <f>IF(F248="","",_xlfn.XLOOKUP(F248,purchase!F:F,purchase!E:E,""))</f>
        <v/>
      </c>
      <c r="I248" s="10" t="str">
        <f t="shared" si="23"/>
        <v/>
      </c>
      <c r="J248" s="10" t="str">
        <f t="shared" si="24"/>
        <v/>
      </c>
      <c r="K248" s="35" t="str">
        <f>_xlfn.SINGLE(IF(F248="","",_xlfn.XLOOKUP(F248,purchase!F:F,purchase!N:N,"")))</f>
        <v/>
      </c>
      <c r="L248" s="4"/>
      <c r="M248" s="86"/>
      <c r="N248" s="35" t="str">
        <f>IF(F248="","",
MAX(0,
_xlfn.XLOOKUP(F248,purchase!F:F,purchase!N:N,"")
-
SUMIFS(L:L,F:F,F248)))</f>
        <v/>
      </c>
      <c r="O248" s="35" t="str">
        <f t="shared" si="25"/>
        <v/>
      </c>
      <c r="P248" s="89" t="str">
        <f>_xlfn.SINGLE(IF(F248="","",_xlfn.XLOOKUP(F248,purchase!F:F,purchase!O:O,"")))</f>
        <v/>
      </c>
      <c r="Q248" s="83" t="str">
        <f t="shared" si="26"/>
        <v/>
      </c>
      <c r="R248" s="91" t="str">
        <f t="shared" si="27"/>
        <v/>
      </c>
    </row>
    <row r="249" spans="1:18" x14ac:dyDescent="0.35">
      <c r="A249" s="25">
        <v>245</v>
      </c>
      <c r="B249" s="26" t="str">
        <f t="shared" si="21"/>
        <v/>
      </c>
      <c r="C249" s="27"/>
      <c r="D249" s="26" t="str">
        <f>IF(F249="","",_xlfn.XLOOKUP(F249,purchase!F:F,purchase!B:B,""))</f>
        <v/>
      </c>
      <c r="E249" s="26" t="str">
        <f>IF(F249="","",_xlfn.XLOOKUP(F249,purchase!F:F,purchase!C:C,""))</f>
        <v/>
      </c>
      <c r="F249" s="4"/>
      <c r="G249" s="10" t="str">
        <f t="shared" si="22"/>
        <v/>
      </c>
      <c r="H249" s="10" t="str">
        <f>IF(F249="","",_xlfn.XLOOKUP(F249,purchase!F:F,purchase!E:E,""))</f>
        <v/>
      </c>
      <c r="I249" s="10" t="str">
        <f t="shared" si="23"/>
        <v/>
      </c>
      <c r="J249" s="10" t="str">
        <f t="shared" si="24"/>
        <v/>
      </c>
      <c r="K249" s="35" t="str">
        <f>_xlfn.SINGLE(IF(F249="","",_xlfn.XLOOKUP(F249,purchase!F:F,purchase!N:N,"")))</f>
        <v/>
      </c>
      <c r="L249" s="4"/>
      <c r="M249" s="86"/>
      <c r="N249" s="35" t="str">
        <f>IF(F249="","",
MAX(0,
_xlfn.XLOOKUP(F249,purchase!F:F,purchase!N:N,"")
-
SUMIFS(L:L,F:F,F249)))</f>
        <v/>
      </c>
      <c r="O249" s="35" t="str">
        <f t="shared" si="25"/>
        <v/>
      </c>
      <c r="P249" s="89" t="str">
        <f>_xlfn.SINGLE(IF(F249="","",_xlfn.XLOOKUP(F249,purchase!F:F,purchase!O:O,"")))</f>
        <v/>
      </c>
      <c r="Q249" s="83" t="str">
        <f t="shared" si="26"/>
        <v/>
      </c>
      <c r="R249" s="91" t="str">
        <f t="shared" si="27"/>
        <v/>
      </c>
    </row>
    <row r="250" spans="1:18" x14ac:dyDescent="0.35">
      <c r="A250" s="25">
        <v>246</v>
      </c>
      <c r="B250" s="26" t="str">
        <f t="shared" si="21"/>
        <v/>
      </c>
      <c r="C250" s="27"/>
      <c r="D250" s="26" t="str">
        <f>IF(F250="","",_xlfn.XLOOKUP(F250,purchase!F:F,purchase!B:B,""))</f>
        <v/>
      </c>
      <c r="E250" s="26" t="str">
        <f>IF(F250="","",_xlfn.XLOOKUP(F250,purchase!F:F,purchase!C:C,""))</f>
        <v/>
      </c>
      <c r="F250" s="4"/>
      <c r="G250" s="10" t="str">
        <f t="shared" si="22"/>
        <v/>
      </c>
      <c r="H250" s="10" t="str">
        <f>IF(F250="","",_xlfn.XLOOKUP(F250,purchase!F:F,purchase!E:E,""))</f>
        <v/>
      </c>
      <c r="I250" s="10" t="str">
        <f t="shared" si="23"/>
        <v/>
      </c>
      <c r="J250" s="10" t="str">
        <f t="shared" si="24"/>
        <v/>
      </c>
      <c r="K250" s="35" t="str">
        <f>_xlfn.SINGLE(IF(F250="","",_xlfn.XLOOKUP(F250,purchase!F:F,purchase!N:N,"")))</f>
        <v/>
      </c>
      <c r="L250" s="4"/>
      <c r="M250" s="86"/>
      <c r="N250" s="35" t="str">
        <f>IF(F250="","",
MAX(0,
_xlfn.XLOOKUP(F250,purchase!F:F,purchase!N:N,"")
-
SUMIFS(L:L,F:F,F250)))</f>
        <v/>
      </c>
      <c r="O250" s="35" t="str">
        <f t="shared" si="25"/>
        <v/>
      </c>
      <c r="P250" s="89" t="str">
        <f>_xlfn.SINGLE(IF(F250="","",_xlfn.XLOOKUP(F250,purchase!F:F,purchase!O:O,"")))</f>
        <v/>
      </c>
      <c r="Q250" s="83" t="str">
        <f t="shared" si="26"/>
        <v/>
      </c>
      <c r="R250" s="91" t="str">
        <f t="shared" si="27"/>
        <v/>
      </c>
    </row>
    <row r="251" spans="1:18" x14ac:dyDescent="0.35">
      <c r="A251" s="25">
        <v>247</v>
      </c>
      <c r="B251" s="26" t="str">
        <f t="shared" si="21"/>
        <v/>
      </c>
      <c r="C251" s="27"/>
      <c r="D251" s="26" t="str">
        <f>IF(F251="","",_xlfn.XLOOKUP(F251,purchase!F:F,purchase!B:B,""))</f>
        <v/>
      </c>
      <c r="E251" s="26" t="str">
        <f>IF(F251="","",_xlfn.XLOOKUP(F251,purchase!F:F,purchase!C:C,""))</f>
        <v/>
      </c>
      <c r="F251" s="4"/>
      <c r="G251" s="10" t="str">
        <f t="shared" si="22"/>
        <v/>
      </c>
      <c r="H251" s="10" t="str">
        <f>IF(F251="","",_xlfn.XLOOKUP(F251,purchase!F:F,purchase!E:E,""))</f>
        <v/>
      </c>
      <c r="I251" s="10" t="str">
        <f t="shared" si="23"/>
        <v/>
      </c>
      <c r="J251" s="10" t="str">
        <f t="shared" si="24"/>
        <v/>
      </c>
      <c r="K251" s="35" t="str">
        <f>_xlfn.SINGLE(IF(F251="","",_xlfn.XLOOKUP(F251,purchase!F:F,purchase!N:N,"")))</f>
        <v/>
      </c>
      <c r="L251" s="4"/>
      <c r="M251" s="86"/>
      <c r="N251" s="35" t="str">
        <f>IF(F251="","",
MAX(0,
_xlfn.XLOOKUP(F251,purchase!F:F,purchase!N:N,"")
-
SUMIFS(L:L,F:F,F251)))</f>
        <v/>
      </c>
      <c r="O251" s="35" t="str">
        <f t="shared" si="25"/>
        <v/>
      </c>
      <c r="P251" s="89" t="str">
        <f>_xlfn.SINGLE(IF(F251="","",_xlfn.XLOOKUP(F251,purchase!F:F,purchase!O:O,"")))</f>
        <v/>
      </c>
      <c r="Q251" s="83" t="str">
        <f t="shared" si="26"/>
        <v/>
      </c>
      <c r="R251" s="91" t="str">
        <f t="shared" si="27"/>
        <v/>
      </c>
    </row>
    <row r="252" spans="1:18" x14ac:dyDescent="0.35">
      <c r="A252" s="25">
        <v>248</v>
      </c>
      <c r="B252" s="26" t="str">
        <f t="shared" si="21"/>
        <v/>
      </c>
      <c r="C252" s="27"/>
      <c r="D252" s="26" t="str">
        <f>IF(F252="","",_xlfn.XLOOKUP(F252,purchase!F:F,purchase!B:B,""))</f>
        <v/>
      </c>
      <c r="E252" s="26" t="str">
        <f>IF(F252="","",_xlfn.XLOOKUP(F252,purchase!F:F,purchase!C:C,""))</f>
        <v/>
      </c>
      <c r="F252" s="4"/>
      <c r="G252" s="10" t="str">
        <f t="shared" si="22"/>
        <v/>
      </c>
      <c r="H252" s="10" t="str">
        <f>IF(F252="","",_xlfn.XLOOKUP(F252,purchase!F:F,purchase!E:E,""))</f>
        <v/>
      </c>
      <c r="I252" s="10" t="str">
        <f t="shared" si="23"/>
        <v/>
      </c>
      <c r="J252" s="10" t="str">
        <f t="shared" si="24"/>
        <v/>
      </c>
      <c r="K252" s="35" t="str">
        <f>_xlfn.SINGLE(IF(F252="","",_xlfn.XLOOKUP(F252,purchase!F:F,purchase!N:N,"")))</f>
        <v/>
      </c>
      <c r="L252" s="4"/>
      <c r="M252" s="86"/>
      <c r="N252" s="35" t="str">
        <f>IF(F252="","",
MAX(0,
_xlfn.XLOOKUP(F252,purchase!F:F,purchase!N:N,"")
-
SUMIFS(L:L,F:F,F252)))</f>
        <v/>
      </c>
      <c r="O252" s="35" t="str">
        <f t="shared" si="25"/>
        <v/>
      </c>
      <c r="P252" s="89" t="str">
        <f>_xlfn.SINGLE(IF(F252="","",_xlfn.XLOOKUP(F252,purchase!F:F,purchase!O:O,"")))</f>
        <v/>
      </c>
      <c r="Q252" s="83" t="str">
        <f t="shared" si="26"/>
        <v/>
      </c>
      <c r="R252" s="91" t="str">
        <f t="shared" si="27"/>
        <v/>
      </c>
    </row>
    <row r="253" spans="1:18" x14ac:dyDescent="0.35">
      <c r="A253" s="25">
        <v>249</v>
      </c>
      <c r="B253" s="26" t="str">
        <f t="shared" si="21"/>
        <v/>
      </c>
      <c r="C253" s="27"/>
      <c r="D253" s="26" t="str">
        <f>IF(F253="","",_xlfn.XLOOKUP(F253,purchase!F:F,purchase!B:B,""))</f>
        <v/>
      </c>
      <c r="E253" s="26" t="str">
        <f>IF(F253="","",_xlfn.XLOOKUP(F253,purchase!F:F,purchase!C:C,""))</f>
        <v/>
      </c>
      <c r="F253" s="4"/>
      <c r="G253" s="10" t="str">
        <f t="shared" si="22"/>
        <v/>
      </c>
      <c r="H253" s="10" t="str">
        <f>IF(F253="","",_xlfn.XLOOKUP(F253,purchase!F:F,purchase!E:E,""))</f>
        <v/>
      </c>
      <c r="I253" s="10" t="str">
        <f t="shared" si="23"/>
        <v/>
      </c>
      <c r="J253" s="10" t="str">
        <f t="shared" si="24"/>
        <v/>
      </c>
      <c r="K253" s="35" t="str">
        <f>_xlfn.SINGLE(IF(F253="","",_xlfn.XLOOKUP(F253,purchase!F:F,purchase!N:N,"")))</f>
        <v/>
      </c>
      <c r="L253" s="4"/>
      <c r="M253" s="86"/>
      <c r="N253" s="35" t="str">
        <f>IF(F253="","",
MAX(0,
_xlfn.XLOOKUP(F253,purchase!F:F,purchase!N:N,"")
-
SUMIFS(L:L,F:F,F253)))</f>
        <v/>
      </c>
      <c r="O253" s="35" t="str">
        <f t="shared" si="25"/>
        <v/>
      </c>
      <c r="P253" s="89" t="str">
        <f>_xlfn.SINGLE(IF(F253="","",_xlfn.XLOOKUP(F253,purchase!F:F,purchase!O:O,"")))</f>
        <v/>
      </c>
      <c r="Q253" s="83" t="str">
        <f t="shared" si="26"/>
        <v/>
      </c>
      <c r="R253" s="91" t="str">
        <f t="shared" si="27"/>
        <v/>
      </c>
    </row>
    <row r="254" spans="1:18" x14ac:dyDescent="0.35">
      <c r="A254" s="25">
        <v>250</v>
      </c>
      <c r="B254" s="26" t="str">
        <f t="shared" si="21"/>
        <v/>
      </c>
      <c r="C254" s="27"/>
      <c r="D254" s="26" t="str">
        <f>IF(F254="","",_xlfn.XLOOKUP(F254,purchase!F:F,purchase!B:B,""))</f>
        <v/>
      </c>
      <c r="E254" s="26" t="str">
        <f>IF(F254="","",_xlfn.XLOOKUP(F254,purchase!F:F,purchase!C:C,""))</f>
        <v/>
      </c>
      <c r="F254" s="4"/>
      <c r="G254" s="10" t="str">
        <f t="shared" si="22"/>
        <v/>
      </c>
      <c r="H254" s="10" t="str">
        <f>IF(F254="","",_xlfn.XLOOKUP(F254,purchase!F:F,purchase!E:E,""))</f>
        <v/>
      </c>
      <c r="I254" s="10" t="str">
        <f t="shared" si="23"/>
        <v/>
      </c>
      <c r="J254" s="10" t="str">
        <f t="shared" si="24"/>
        <v/>
      </c>
      <c r="K254" s="35" t="str">
        <f>_xlfn.SINGLE(IF(F254="","",_xlfn.XLOOKUP(F254,purchase!F:F,purchase!N:N,"")))</f>
        <v/>
      </c>
      <c r="L254" s="4"/>
      <c r="M254" s="86"/>
      <c r="N254" s="35" t="str">
        <f>IF(F254="","",
MAX(0,
_xlfn.XLOOKUP(F254,purchase!F:F,purchase!N:N,"")
-
SUMIFS(L:L,F:F,F254)))</f>
        <v/>
      </c>
      <c r="O254" s="35" t="str">
        <f t="shared" si="25"/>
        <v/>
      </c>
      <c r="P254" s="89" t="str">
        <f>_xlfn.SINGLE(IF(F254="","",_xlfn.XLOOKUP(F254,purchase!F:F,purchase!O:O,"")))</f>
        <v/>
      </c>
      <c r="Q254" s="83" t="str">
        <f t="shared" si="26"/>
        <v/>
      </c>
      <c r="R254" s="91" t="str">
        <f t="shared" si="27"/>
        <v/>
      </c>
    </row>
    <row r="255" spans="1:18" x14ac:dyDescent="0.35">
      <c r="A255" s="25">
        <v>251</v>
      </c>
      <c r="B255" s="26" t="str">
        <f t="shared" si="21"/>
        <v/>
      </c>
      <c r="C255" s="27"/>
      <c r="D255" s="26" t="str">
        <f>IF(F255="","",_xlfn.XLOOKUP(F255,purchase!F:F,purchase!B:B,""))</f>
        <v/>
      </c>
      <c r="E255" s="26" t="str">
        <f>IF(F255="","",_xlfn.XLOOKUP(F255,purchase!F:F,purchase!C:C,""))</f>
        <v/>
      </c>
      <c r="F255" s="4"/>
      <c r="G255" s="10" t="str">
        <f t="shared" si="22"/>
        <v/>
      </c>
      <c r="H255" s="10" t="str">
        <f>IF(F255="","",_xlfn.XLOOKUP(F255,purchase!F:F,purchase!E:E,""))</f>
        <v/>
      </c>
      <c r="I255" s="10" t="str">
        <f t="shared" si="23"/>
        <v/>
      </c>
      <c r="J255" s="10" t="str">
        <f t="shared" si="24"/>
        <v/>
      </c>
      <c r="K255" s="35" t="str">
        <f>_xlfn.SINGLE(IF(F255="","",_xlfn.XLOOKUP(F255,purchase!F:F,purchase!N:N,"")))</f>
        <v/>
      </c>
      <c r="L255" s="4"/>
      <c r="M255" s="86"/>
      <c r="N255" s="35" t="str">
        <f>IF(F255="","",
MAX(0,
_xlfn.XLOOKUP(F255,purchase!F:F,purchase!N:N,"")
-
SUMIFS(L:L,F:F,F255)))</f>
        <v/>
      </c>
      <c r="O255" s="35" t="str">
        <f t="shared" si="25"/>
        <v/>
      </c>
      <c r="P255" s="89" t="str">
        <f>_xlfn.SINGLE(IF(F255="","",_xlfn.XLOOKUP(F255,purchase!F:F,purchase!O:O,"")))</f>
        <v/>
      </c>
      <c r="Q255" s="83" t="str">
        <f t="shared" si="26"/>
        <v/>
      </c>
      <c r="R255" s="91" t="str">
        <f t="shared" si="27"/>
        <v/>
      </c>
    </row>
    <row r="256" spans="1:18" x14ac:dyDescent="0.35">
      <c r="A256" s="25">
        <v>252</v>
      </c>
      <c r="B256" s="26" t="str">
        <f t="shared" si="21"/>
        <v/>
      </c>
      <c r="C256" s="27"/>
      <c r="D256" s="26" t="str">
        <f>IF(F256="","",_xlfn.XLOOKUP(F256,purchase!F:F,purchase!B:B,""))</f>
        <v/>
      </c>
      <c r="E256" s="26" t="str">
        <f>IF(F256="","",_xlfn.XLOOKUP(F256,purchase!F:F,purchase!C:C,""))</f>
        <v/>
      </c>
      <c r="F256" s="4"/>
      <c r="G256" s="10" t="str">
        <f t="shared" si="22"/>
        <v/>
      </c>
      <c r="H256" s="10" t="str">
        <f>IF(F256="","",_xlfn.XLOOKUP(F256,purchase!F:F,purchase!E:E,""))</f>
        <v/>
      </c>
      <c r="I256" s="10" t="str">
        <f t="shared" si="23"/>
        <v/>
      </c>
      <c r="J256" s="10" t="str">
        <f t="shared" si="24"/>
        <v/>
      </c>
      <c r="K256" s="35" t="str">
        <f>_xlfn.SINGLE(IF(F256="","",_xlfn.XLOOKUP(F256,purchase!F:F,purchase!N:N,"")))</f>
        <v/>
      </c>
      <c r="L256" s="4"/>
      <c r="M256" s="86"/>
      <c r="N256" s="35" t="str">
        <f>IF(F256="","",
MAX(0,
_xlfn.XLOOKUP(F256,purchase!F:F,purchase!N:N,"")
-
SUMIFS(L:L,F:F,F256)))</f>
        <v/>
      </c>
      <c r="O256" s="35" t="str">
        <f t="shared" si="25"/>
        <v/>
      </c>
      <c r="P256" s="89" t="str">
        <f>_xlfn.SINGLE(IF(F256="","",_xlfn.XLOOKUP(F256,purchase!F:F,purchase!O:O,"")))</f>
        <v/>
      </c>
      <c r="Q256" s="83" t="str">
        <f t="shared" si="26"/>
        <v/>
      </c>
      <c r="R256" s="91" t="str">
        <f t="shared" si="27"/>
        <v/>
      </c>
    </row>
    <row r="257" spans="1:18" x14ac:dyDescent="0.35">
      <c r="A257" s="25">
        <v>253</v>
      </c>
      <c r="B257" s="26" t="str">
        <f t="shared" si="21"/>
        <v/>
      </c>
      <c r="C257" s="27"/>
      <c r="D257" s="26" t="str">
        <f>IF(F257="","",_xlfn.XLOOKUP(F257,purchase!F:F,purchase!B:B,""))</f>
        <v/>
      </c>
      <c r="E257" s="26" t="str">
        <f>IF(F257="","",_xlfn.XLOOKUP(F257,purchase!F:F,purchase!C:C,""))</f>
        <v/>
      </c>
      <c r="F257" s="4"/>
      <c r="G257" s="10" t="str">
        <f t="shared" si="22"/>
        <v/>
      </c>
      <c r="H257" s="10" t="str">
        <f>IF(F257="","",_xlfn.XLOOKUP(F257,purchase!F:F,purchase!E:E,""))</f>
        <v/>
      </c>
      <c r="I257" s="10" t="str">
        <f t="shared" si="23"/>
        <v/>
      </c>
      <c r="J257" s="10" t="str">
        <f t="shared" si="24"/>
        <v/>
      </c>
      <c r="K257" s="35" t="str">
        <f>_xlfn.SINGLE(IF(F257="","",_xlfn.XLOOKUP(F257,purchase!F:F,purchase!N:N,"")))</f>
        <v/>
      </c>
      <c r="L257" s="4"/>
      <c r="M257" s="86"/>
      <c r="N257" s="35" t="str">
        <f>IF(F257="","",
MAX(0,
_xlfn.XLOOKUP(F257,purchase!F:F,purchase!N:N,"")
-
SUMIFS(L:L,F:F,F257)))</f>
        <v/>
      </c>
      <c r="O257" s="35" t="str">
        <f t="shared" si="25"/>
        <v/>
      </c>
      <c r="P257" s="89" t="str">
        <f>_xlfn.SINGLE(IF(F257="","",_xlfn.XLOOKUP(F257,purchase!F:F,purchase!O:O,"")))</f>
        <v/>
      </c>
      <c r="Q257" s="83" t="str">
        <f t="shared" si="26"/>
        <v/>
      </c>
      <c r="R257" s="91" t="str">
        <f t="shared" si="27"/>
        <v/>
      </c>
    </row>
    <row r="258" spans="1:18" x14ac:dyDescent="0.35">
      <c r="A258" s="25">
        <v>254</v>
      </c>
      <c r="B258" s="26" t="str">
        <f t="shared" si="21"/>
        <v/>
      </c>
      <c r="C258" s="27"/>
      <c r="D258" s="26" t="str">
        <f>IF(F258="","",_xlfn.XLOOKUP(F258,purchase!F:F,purchase!B:B,""))</f>
        <v/>
      </c>
      <c r="E258" s="26" t="str">
        <f>IF(F258="","",_xlfn.XLOOKUP(F258,purchase!F:F,purchase!C:C,""))</f>
        <v/>
      </c>
      <c r="F258" s="4"/>
      <c r="G258" s="10" t="str">
        <f t="shared" si="22"/>
        <v/>
      </c>
      <c r="H258" s="10" t="str">
        <f>IF(F258="","",_xlfn.XLOOKUP(F258,purchase!F:F,purchase!E:E,""))</f>
        <v/>
      </c>
      <c r="I258" s="10" t="str">
        <f t="shared" si="23"/>
        <v/>
      </c>
      <c r="J258" s="10" t="str">
        <f t="shared" si="24"/>
        <v/>
      </c>
      <c r="K258" s="35" t="str">
        <f>_xlfn.SINGLE(IF(F258="","",_xlfn.XLOOKUP(F258,purchase!F:F,purchase!N:N,"")))</f>
        <v/>
      </c>
      <c r="L258" s="4"/>
      <c r="M258" s="86"/>
      <c r="N258" s="35" t="str">
        <f>IF(F258="","",
MAX(0,
_xlfn.XLOOKUP(F258,purchase!F:F,purchase!N:N,"")
-
SUMIFS(L:L,F:F,F258)))</f>
        <v/>
      </c>
      <c r="O258" s="35" t="str">
        <f t="shared" si="25"/>
        <v/>
      </c>
      <c r="P258" s="89" t="str">
        <f>_xlfn.SINGLE(IF(F258="","",_xlfn.XLOOKUP(F258,purchase!F:F,purchase!O:O,"")))</f>
        <v/>
      </c>
      <c r="Q258" s="83" t="str">
        <f t="shared" si="26"/>
        <v/>
      </c>
      <c r="R258" s="91" t="str">
        <f t="shared" si="27"/>
        <v/>
      </c>
    </row>
    <row r="259" spans="1:18" x14ac:dyDescent="0.35">
      <c r="A259" s="25">
        <v>255</v>
      </c>
      <c r="B259" s="26" t="str">
        <f t="shared" si="21"/>
        <v/>
      </c>
      <c r="C259" s="27"/>
      <c r="D259" s="26" t="str">
        <f>IF(F259="","",_xlfn.XLOOKUP(F259,purchase!F:F,purchase!B:B,""))</f>
        <v/>
      </c>
      <c r="E259" s="26" t="str">
        <f>IF(F259="","",_xlfn.XLOOKUP(F259,purchase!F:F,purchase!C:C,""))</f>
        <v/>
      </c>
      <c r="F259" s="4"/>
      <c r="G259" s="10" t="str">
        <f t="shared" si="22"/>
        <v/>
      </c>
      <c r="H259" s="10" t="str">
        <f>IF(F259="","",_xlfn.XLOOKUP(F259,purchase!F:F,purchase!E:E,""))</f>
        <v/>
      </c>
      <c r="I259" s="10" t="str">
        <f t="shared" si="23"/>
        <v/>
      </c>
      <c r="J259" s="10" t="str">
        <f t="shared" si="24"/>
        <v/>
      </c>
      <c r="K259" s="35" t="str">
        <f>_xlfn.SINGLE(IF(F259="","",_xlfn.XLOOKUP(F259,purchase!F:F,purchase!N:N,"")))</f>
        <v/>
      </c>
      <c r="L259" s="4"/>
      <c r="M259" s="86"/>
      <c r="N259" s="35" t="str">
        <f>IF(F259="","",
MAX(0,
_xlfn.XLOOKUP(F259,purchase!F:F,purchase!N:N,"")
-
SUMIFS(L:L,F:F,F259)))</f>
        <v/>
      </c>
      <c r="O259" s="35" t="str">
        <f t="shared" si="25"/>
        <v/>
      </c>
      <c r="P259" s="89" t="str">
        <f>_xlfn.SINGLE(IF(F259="","",_xlfn.XLOOKUP(F259,purchase!F:F,purchase!O:O,"")))</f>
        <v/>
      </c>
      <c r="Q259" s="83" t="str">
        <f t="shared" si="26"/>
        <v/>
      </c>
      <c r="R259" s="91" t="str">
        <f t="shared" si="27"/>
        <v/>
      </c>
    </row>
    <row r="260" spans="1:18" x14ac:dyDescent="0.35">
      <c r="A260" s="25">
        <v>256</v>
      </c>
      <c r="B260" s="26" t="str">
        <f t="shared" si="21"/>
        <v/>
      </c>
      <c r="C260" s="27"/>
      <c r="D260" s="26" t="str">
        <f>IF(F260="","",_xlfn.XLOOKUP(F260,purchase!F:F,purchase!B:B,""))</f>
        <v/>
      </c>
      <c r="E260" s="26" t="str">
        <f>IF(F260="","",_xlfn.XLOOKUP(F260,purchase!F:F,purchase!C:C,""))</f>
        <v/>
      </c>
      <c r="F260" s="4"/>
      <c r="G260" s="10" t="str">
        <f t="shared" si="22"/>
        <v/>
      </c>
      <c r="H260" s="10" t="str">
        <f>IF(F260="","",_xlfn.XLOOKUP(F260,purchase!F:F,purchase!E:E,""))</f>
        <v/>
      </c>
      <c r="I260" s="10" t="str">
        <f t="shared" si="23"/>
        <v/>
      </c>
      <c r="J260" s="10" t="str">
        <f t="shared" si="24"/>
        <v/>
      </c>
      <c r="K260" s="35" t="str">
        <f>_xlfn.SINGLE(IF(F260="","",_xlfn.XLOOKUP(F260,purchase!F:F,purchase!N:N,"")))</f>
        <v/>
      </c>
      <c r="L260" s="4"/>
      <c r="M260" s="86"/>
      <c r="N260" s="35" t="str">
        <f>IF(F260="","",
MAX(0,
_xlfn.XLOOKUP(F260,purchase!F:F,purchase!N:N,"")
-
SUMIFS(L:L,F:F,F260)))</f>
        <v/>
      </c>
      <c r="O260" s="35" t="str">
        <f t="shared" si="25"/>
        <v/>
      </c>
      <c r="P260" s="89" t="str">
        <f>_xlfn.SINGLE(IF(F260="","",_xlfn.XLOOKUP(F260,purchase!F:F,purchase!O:O,"")))</f>
        <v/>
      </c>
      <c r="Q260" s="83" t="str">
        <f t="shared" si="26"/>
        <v/>
      </c>
      <c r="R260" s="91" t="str">
        <f t="shared" si="27"/>
        <v/>
      </c>
    </row>
    <row r="261" spans="1:18" x14ac:dyDescent="0.35">
      <c r="A261" s="25">
        <v>257</v>
      </c>
      <c r="B261" s="26" t="str">
        <f t="shared" ref="B261:B324" si="28">IF(OR(C261="",F261=""),"",
"PRD-" &amp;
TEXT(DAY(C261),"00") &amp;
CHOOSE(MONTH(C261),"A","B","C","D","E","F","G","H","I","J","K","L") &amp;
TEXT(YEAR(C261),"00") &amp;
"-" &amp;
RIGHT(F261,4))</f>
        <v/>
      </c>
      <c r="C261" s="27"/>
      <c r="D261" s="26" t="str">
        <f>IF(F261="","",_xlfn.XLOOKUP(F261,purchase!F:F,purchase!B:B,""))</f>
        <v/>
      </c>
      <c r="E261" s="26" t="str">
        <f>IF(F261="","",_xlfn.XLOOKUP(F261,purchase!F:F,purchase!C:C,""))</f>
        <v/>
      </c>
      <c r="F261" s="4"/>
      <c r="G261" s="10" t="str">
        <f t="shared" ref="G261:G324" si="29">IF(H261="NRFC","Natural Rubber Field Coagulam","")</f>
        <v/>
      </c>
      <c r="H261" s="10" t="str">
        <f>IF(F261="","",_xlfn.XLOOKUP(F261,purchase!F:F,purchase!E:E,""))</f>
        <v/>
      </c>
      <c r="I261" s="10" t="str">
        <f t="shared" ref="I261:I324" si="30">IF(J261="ISNR20","Natural Rubber-TSNR (ISNR-20)","")</f>
        <v/>
      </c>
      <c r="J261" s="10" t="str">
        <f t="shared" ref="J261:J324" si="31">IF(H261="NRFC","ISNR20","")</f>
        <v/>
      </c>
      <c r="K261" s="35" t="str">
        <f>_xlfn.SINGLE(IF(F261="","",_xlfn.XLOOKUP(F261,purchase!F:F,purchase!N:N,"")))</f>
        <v/>
      </c>
      <c r="L261" s="4"/>
      <c r="M261" s="86"/>
      <c r="N261" s="35" t="str">
        <f>IF(F261="","",
MAX(0,
_xlfn.XLOOKUP(F261,purchase!F:F,purchase!N:N,"")
-
SUMIFS(L:L,F:F,F261)))</f>
        <v/>
      </c>
      <c r="O261" s="35" t="str">
        <f t="shared" ref="O261:O324" si="32">IF(OR(L261="",M261=""),"",L261-M261)</f>
        <v/>
      </c>
      <c r="P261" s="89" t="str">
        <f>_xlfn.SINGLE(IF(F261="","",_xlfn.XLOOKUP(F261,purchase!F:F,purchase!O:O,"")))</f>
        <v/>
      </c>
      <c r="Q261" s="83" t="str">
        <f t="shared" ref="Q261:Q324" si="33">IF(OR(L261="",M261=""),"",M261/L261)</f>
        <v/>
      </c>
      <c r="R261" s="91" t="str">
        <f t="shared" ref="R261:R324" si="34">IF(OR(P261="",Q261=""),"",Q261-P261)</f>
        <v/>
      </c>
    </row>
    <row r="262" spans="1:18" x14ac:dyDescent="0.35">
      <c r="A262" s="25">
        <v>258</v>
      </c>
      <c r="B262" s="26" t="str">
        <f t="shared" si="28"/>
        <v/>
      </c>
      <c r="C262" s="27"/>
      <c r="D262" s="26" t="str">
        <f>IF(F262="","",_xlfn.XLOOKUP(F262,purchase!F:F,purchase!B:B,""))</f>
        <v/>
      </c>
      <c r="E262" s="26" t="str">
        <f>IF(F262="","",_xlfn.XLOOKUP(F262,purchase!F:F,purchase!C:C,""))</f>
        <v/>
      </c>
      <c r="F262" s="4"/>
      <c r="G262" s="10" t="str">
        <f t="shared" si="29"/>
        <v/>
      </c>
      <c r="H262" s="10" t="str">
        <f>IF(F262="","",_xlfn.XLOOKUP(F262,purchase!F:F,purchase!E:E,""))</f>
        <v/>
      </c>
      <c r="I262" s="10" t="str">
        <f t="shared" si="30"/>
        <v/>
      </c>
      <c r="J262" s="10" t="str">
        <f t="shared" si="31"/>
        <v/>
      </c>
      <c r="K262" s="35" t="str">
        <f>_xlfn.SINGLE(IF(F262="","",_xlfn.XLOOKUP(F262,purchase!F:F,purchase!N:N,"")))</f>
        <v/>
      </c>
      <c r="L262" s="4"/>
      <c r="M262" s="86"/>
      <c r="N262" s="35" t="str">
        <f>IF(F262="","",
MAX(0,
_xlfn.XLOOKUP(F262,purchase!F:F,purchase!N:N,"")
-
SUMIFS(L:L,F:F,F262)))</f>
        <v/>
      </c>
      <c r="O262" s="35" t="str">
        <f t="shared" si="32"/>
        <v/>
      </c>
      <c r="P262" s="89" t="str">
        <f>_xlfn.SINGLE(IF(F262="","",_xlfn.XLOOKUP(F262,purchase!F:F,purchase!O:O,"")))</f>
        <v/>
      </c>
      <c r="Q262" s="83" t="str">
        <f t="shared" si="33"/>
        <v/>
      </c>
      <c r="R262" s="91" t="str">
        <f t="shared" si="34"/>
        <v/>
      </c>
    </row>
    <row r="263" spans="1:18" x14ac:dyDescent="0.35">
      <c r="A263" s="25">
        <v>259</v>
      </c>
      <c r="B263" s="26" t="str">
        <f t="shared" si="28"/>
        <v/>
      </c>
      <c r="C263" s="27"/>
      <c r="D263" s="26" t="str">
        <f>IF(F263="","",_xlfn.XLOOKUP(F263,purchase!F:F,purchase!B:B,""))</f>
        <v/>
      </c>
      <c r="E263" s="26" t="str">
        <f>IF(F263="","",_xlfn.XLOOKUP(F263,purchase!F:F,purchase!C:C,""))</f>
        <v/>
      </c>
      <c r="F263" s="4"/>
      <c r="G263" s="10" t="str">
        <f t="shared" si="29"/>
        <v/>
      </c>
      <c r="H263" s="10" t="str">
        <f>IF(F263="","",_xlfn.XLOOKUP(F263,purchase!F:F,purchase!E:E,""))</f>
        <v/>
      </c>
      <c r="I263" s="10" t="str">
        <f t="shared" si="30"/>
        <v/>
      </c>
      <c r="J263" s="10" t="str">
        <f t="shared" si="31"/>
        <v/>
      </c>
      <c r="K263" s="35" t="str">
        <f>_xlfn.SINGLE(IF(F263="","",_xlfn.XLOOKUP(F263,purchase!F:F,purchase!N:N,"")))</f>
        <v/>
      </c>
      <c r="L263" s="4"/>
      <c r="M263" s="86"/>
      <c r="N263" s="35" t="str">
        <f>IF(F263="","",
MAX(0,
_xlfn.XLOOKUP(F263,purchase!F:F,purchase!N:N,"")
-
SUMIFS(L:L,F:F,F263)))</f>
        <v/>
      </c>
      <c r="O263" s="35" t="str">
        <f t="shared" si="32"/>
        <v/>
      </c>
      <c r="P263" s="89" t="str">
        <f>_xlfn.SINGLE(IF(F263="","",_xlfn.XLOOKUP(F263,purchase!F:F,purchase!O:O,"")))</f>
        <v/>
      </c>
      <c r="Q263" s="83" t="str">
        <f t="shared" si="33"/>
        <v/>
      </c>
      <c r="R263" s="91" t="str">
        <f t="shared" si="34"/>
        <v/>
      </c>
    </row>
    <row r="264" spans="1:18" x14ac:dyDescent="0.35">
      <c r="A264" s="25">
        <v>260</v>
      </c>
      <c r="B264" s="26" t="str">
        <f t="shared" si="28"/>
        <v/>
      </c>
      <c r="C264" s="27"/>
      <c r="D264" s="26" t="str">
        <f>IF(F264="","",_xlfn.XLOOKUP(F264,purchase!F:F,purchase!B:B,""))</f>
        <v/>
      </c>
      <c r="E264" s="26" t="str">
        <f>IF(F264="","",_xlfn.XLOOKUP(F264,purchase!F:F,purchase!C:C,""))</f>
        <v/>
      </c>
      <c r="F264" s="4"/>
      <c r="G264" s="10" t="str">
        <f t="shared" si="29"/>
        <v/>
      </c>
      <c r="H264" s="10" t="str">
        <f>IF(F264="","",_xlfn.XLOOKUP(F264,purchase!F:F,purchase!E:E,""))</f>
        <v/>
      </c>
      <c r="I264" s="10" t="str">
        <f t="shared" si="30"/>
        <v/>
      </c>
      <c r="J264" s="10" t="str">
        <f t="shared" si="31"/>
        <v/>
      </c>
      <c r="K264" s="35" t="str">
        <f>_xlfn.SINGLE(IF(F264="","",_xlfn.XLOOKUP(F264,purchase!F:F,purchase!N:N,"")))</f>
        <v/>
      </c>
      <c r="L264" s="4"/>
      <c r="M264" s="86"/>
      <c r="N264" s="35" t="str">
        <f>IF(F264="","",
MAX(0,
_xlfn.XLOOKUP(F264,purchase!F:F,purchase!N:N,"")
-
SUMIFS(L:L,F:F,F264)))</f>
        <v/>
      </c>
      <c r="O264" s="35" t="str">
        <f t="shared" si="32"/>
        <v/>
      </c>
      <c r="P264" s="89" t="str">
        <f>_xlfn.SINGLE(IF(F264="","",_xlfn.XLOOKUP(F264,purchase!F:F,purchase!O:O,"")))</f>
        <v/>
      </c>
      <c r="Q264" s="83" t="str">
        <f t="shared" si="33"/>
        <v/>
      </c>
      <c r="R264" s="91" t="str">
        <f t="shared" si="34"/>
        <v/>
      </c>
    </row>
    <row r="265" spans="1:18" x14ac:dyDescent="0.35">
      <c r="A265" s="25">
        <v>261</v>
      </c>
      <c r="B265" s="26" t="str">
        <f t="shared" si="28"/>
        <v/>
      </c>
      <c r="C265" s="27"/>
      <c r="D265" s="26" t="str">
        <f>IF(F265="","",_xlfn.XLOOKUP(F265,purchase!F:F,purchase!B:B,""))</f>
        <v/>
      </c>
      <c r="E265" s="26" t="str">
        <f>IF(F265="","",_xlfn.XLOOKUP(F265,purchase!F:F,purchase!C:C,""))</f>
        <v/>
      </c>
      <c r="F265" s="4"/>
      <c r="G265" s="10" t="str">
        <f t="shared" si="29"/>
        <v/>
      </c>
      <c r="H265" s="10" t="str">
        <f>IF(F265="","",_xlfn.XLOOKUP(F265,purchase!F:F,purchase!E:E,""))</f>
        <v/>
      </c>
      <c r="I265" s="10" t="str">
        <f t="shared" si="30"/>
        <v/>
      </c>
      <c r="J265" s="10" t="str">
        <f t="shared" si="31"/>
        <v/>
      </c>
      <c r="K265" s="35" t="str">
        <f>_xlfn.SINGLE(IF(F265="","",_xlfn.XLOOKUP(F265,purchase!F:F,purchase!N:N,"")))</f>
        <v/>
      </c>
      <c r="L265" s="4"/>
      <c r="M265" s="86"/>
      <c r="N265" s="35" t="str">
        <f>IF(F265="","",
MAX(0,
_xlfn.XLOOKUP(F265,purchase!F:F,purchase!N:N,"")
-
SUMIFS(L:L,F:F,F265)))</f>
        <v/>
      </c>
      <c r="O265" s="35" t="str">
        <f t="shared" si="32"/>
        <v/>
      </c>
      <c r="P265" s="89" t="str">
        <f>_xlfn.SINGLE(IF(F265="","",_xlfn.XLOOKUP(F265,purchase!F:F,purchase!O:O,"")))</f>
        <v/>
      </c>
      <c r="Q265" s="83" t="str">
        <f t="shared" si="33"/>
        <v/>
      </c>
      <c r="R265" s="91" t="str">
        <f t="shared" si="34"/>
        <v/>
      </c>
    </row>
    <row r="266" spans="1:18" x14ac:dyDescent="0.35">
      <c r="A266" s="25">
        <v>262</v>
      </c>
      <c r="B266" s="26" t="str">
        <f t="shared" si="28"/>
        <v/>
      </c>
      <c r="C266" s="27"/>
      <c r="D266" s="26" t="str">
        <f>IF(F266="","",_xlfn.XLOOKUP(F266,purchase!F:F,purchase!B:B,""))</f>
        <v/>
      </c>
      <c r="E266" s="26" t="str">
        <f>IF(F266="","",_xlfn.XLOOKUP(F266,purchase!F:F,purchase!C:C,""))</f>
        <v/>
      </c>
      <c r="F266" s="4"/>
      <c r="G266" s="10" t="str">
        <f t="shared" si="29"/>
        <v/>
      </c>
      <c r="H266" s="10" t="str">
        <f>IF(F266="","",_xlfn.XLOOKUP(F266,purchase!F:F,purchase!E:E,""))</f>
        <v/>
      </c>
      <c r="I266" s="10" t="str">
        <f t="shared" si="30"/>
        <v/>
      </c>
      <c r="J266" s="10" t="str">
        <f t="shared" si="31"/>
        <v/>
      </c>
      <c r="K266" s="35" t="str">
        <f>_xlfn.SINGLE(IF(F266="","",_xlfn.XLOOKUP(F266,purchase!F:F,purchase!N:N,"")))</f>
        <v/>
      </c>
      <c r="L266" s="4"/>
      <c r="M266" s="86"/>
      <c r="N266" s="35" t="str">
        <f>IF(F266="","",
MAX(0,
_xlfn.XLOOKUP(F266,purchase!F:F,purchase!N:N,"")
-
SUMIFS(L:L,F:F,F266)))</f>
        <v/>
      </c>
      <c r="O266" s="35" t="str">
        <f t="shared" si="32"/>
        <v/>
      </c>
      <c r="P266" s="89" t="str">
        <f>_xlfn.SINGLE(IF(F266="","",_xlfn.XLOOKUP(F266,purchase!F:F,purchase!O:O,"")))</f>
        <v/>
      </c>
      <c r="Q266" s="83" t="str">
        <f t="shared" si="33"/>
        <v/>
      </c>
      <c r="R266" s="91" t="str">
        <f t="shared" si="34"/>
        <v/>
      </c>
    </row>
    <row r="267" spans="1:18" x14ac:dyDescent="0.35">
      <c r="A267" s="25">
        <v>263</v>
      </c>
      <c r="B267" s="26" t="str">
        <f t="shared" si="28"/>
        <v/>
      </c>
      <c r="C267" s="27"/>
      <c r="D267" s="26" t="str">
        <f>IF(F267="","",_xlfn.XLOOKUP(F267,purchase!F:F,purchase!B:B,""))</f>
        <v/>
      </c>
      <c r="E267" s="26" t="str">
        <f>IF(F267="","",_xlfn.XLOOKUP(F267,purchase!F:F,purchase!C:C,""))</f>
        <v/>
      </c>
      <c r="F267" s="4"/>
      <c r="G267" s="10" t="str">
        <f t="shared" si="29"/>
        <v/>
      </c>
      <c r="H267" s="10" t="str">
        <f>IF(F267="","",_xlfn.XLOOKUP(F267,purchase!F:F,purchase!E:E,""))</f>
        <v/>
      </c>
      <c r="I267" s="10" t="str">
        <f t="shared" si="30"/>
        <v/>
      </c>
      <c r="J267" s="10" t="str">
        <f t="shared" si="31"/>
        <v/>
      </c>
      <c r="K267" s="35" t="str">
        <f>_xlfn.SINGLE(IF(F267="","",_xlfn.XLOOKUP(F267,purchase!F:F,purchase!N:N,"")))</f>
        <v/>
      </c>
      <c r="L267" s="4"/>
      <c r="M267" s="86"/>
      <c r="N267" s="35" t="str">
        <f>IF(F267="","",
MAX(0,
_xlfn.XLOOKUP(F267,purchase!F:F,purchase!N:N,"")
-
SUMIFS(L:L,F:F,F267)))</f>
        <v/>
      </c>
      <c r="O267" s="35" t="str">
        <f t="shared" si="32"/>
        <v/>
      </c>
      <c r="P267" s="89" t="str">
        <f>_xlfn.SINGLE(IF(F267="","",_xlfn.XLOOKUP(F267,purchase!F:F,purchase!O:O,"")))</f>
        <v/>
      </c>
      <c r="Q267" s="83" t="str">
        <f t="shared" si="33"/>
        <v/>
      </c>
      <c r="R267" s="91" t="str">
        <f t="shared" si="34"/>
        <v/>
      </c>
    </row>
    <row r="268" spans="1:18" x14ac:dyDescent="0.35">
      <c r="A268" s="25">
        <v>264</v>
      </c>
      <c r="B268" s="26" t="str">
        <f t="shared" si="28"/>
        <v/>
      </c>
      <c r="C268" s="27"/>
      <c r="D268" s="26" t="str">
        <f>IF(F268="","",_xlfn.XLOOKUP(F268,purchase!F:F,purchase!B:B,""))</f>
        <v/>
      </c>
      <c r="E268" s="26" t="str">
        <f>IF(F268="","",_xlfn.XLOOKUP(F268,purchase!F:F,purchase!C:C,""))</f>
        <v/>
      </c>
      <c r="F268" s="4"/>
      <c r="G268" s="10" t="str">
        <f t="shared" si="29"/>
        <v/>
      </c>
      <c r="H268" s="10" t="str">
        <f>IF(F268="","",_xlfn.XLOOKUP(F268,purchase!F:F,purchase!E:E,""))</f>
        <v/>
      </c>
      <c r="I268" s="10" t="str">
        <f t="shared" si="30"/>
        <v/>
      </c>
      <c r="J268" s="10" t="str">
        <f t="shared" si="31"/>
        <v/>
      </c>
      <c r="K268" s="35" t="str">
        <f>_xlfn.SINGLE(IF(F268="","",_xlfn.XLOOKUP(F268,purchase!F:F,purchase!N:N,"")))</f>
        <v/>
      </c>
      <c r="L268" s="4"/>
      <c r="M268" s="86"/>
      <c r="N268" s="35" t="str">
        <f>IF(F268="","",
MAX(0,
_xlfn.XLOOKUP(F268,purchase!F:F,purchase!N:N,"")
-
SUMIFS(L:L,F:F,F268)))</f>
        <v/>
      </c>
      <c r="O268" s="35" t="str">
        <f t="shared" si="32"/>
        <v/>
      </c>
      <c r="P268" s="89" t="str">
        <f>_xlfn.SINGLE(IF(F268="","",_xlfn.XLOOKUP(F268,purchase!F:F,purchase!O:O,"")))</f>
        <v/>
      </c>
      <c r="Q268" s="83" t="str">
        <f t="shared" si="33"/>
        <v/>
      </c>
      <c r="R268" s="91" t="str">
        <f t="shared" si="34"/>
        <v/>
      </c>
    </row>
    <row r="269" spans="1:18" x14ac:dyDescent="0.35">
      <c r="A269" s="25">
        <v>265</v>
      </c>
      <c r="B269" s="26" t="str">
        <f t="shared" si="28"/>
        <v/>
      </c>
      <c r="C269" s="27"/>
      <c r="D269" s="26" t="str">
        <f>IF(F269="","",_xlfn.XLOOKUP(F269,purchase!F:F,purchase!B:B,""))</f>
        <v/>
      </c>
      <c r="E269" s="26" t="str">
        <f>IF(F269="","",_xlfn.XLOOKUP(F269,purchase!F:F,purchase!C:C,""))</f>
        <v/>
      </c>
      <c r="F269" s="4"/>
      <c r="G269" s="10" t="str">
        <f t="shared" si="29"/>
        <v/>
      </c>
      <c r="H269" s="10" t="str">
        <f>IF(F269="","",_xlfn.XLOOKUP(F269,purchase!F:F,purchase!E:E,""))</f>
        <v/>
      </c>
      <c r="I269" s="10" t="str">
        <f t="shared" si="30"/>
        <v/>
      </c>
      <c r="J269" s="10" t="str">
        <f t="shared" si="31"/>
        <v/>
      </c>
      <c r="K269" s="35" t="str">
        <f>_xlfn.SINGLE(IF(F269="","",_xlfn.XLOOKUP(F269,purchase!F:F,purchase!N:N,"")))</f>
        <v/>
      </c>
      <c r="L269" s="4"/>
      <c r="M269" s="86"/>
      <c r="N269" s="35" t="str">
        <f>IF(F269="","",
MAX(0,
_xlfn.XLOOKUP(F269,purchase!F:F,purchase!N:N,"")
-
SUMIFS(L:L,F:F,F269)))</f>
        <v/>
      </c>
      <c r="O269" s="35" t="str">
        <f t="shared" si="32"/>
        <v/>
      </c>
      <c r="P269" s="89" t="str">
        <f>_xlfn.SINGLE(IF(F269="","",_xlfn.XLOOKUP(F269,purchase!F:F,purchase!O:O,"")))</f>
        <v/>
      </c>
      <c r="Q269" s="83" t="str">
        <f t="shared" si="33"/>
        <v/>
      </c>
      <c r="R269" s="91" t="str">
        <f t="shared" si="34"/>
        <v/>
      </c>
    </row>
    <row r="270" spans="1:18" x14ac:dyDescent="0.35">
      <c r="A270" s="25">
        <v>266</v>
      </c>
      <c r="B270" s="26" t="str">
        <f t="shared" si="28"/>
        <v/>
      </c>
      <c r="C270" s="27"/>
      <c r="D270" s="26" t="str">
        <f>IF(F270="","",_xlfn.XLOOKUP(F270,purchase!F:F,purchase!B:B,""))</f>
        <v/>
      </c>
      <c r="E270" s="26" t="str">
        <f>IF(F270="","",_xlfn.XLOOKUP(F270,purchase!F:F,purchase!C:C,""))</f>
        <v/>
      </c>
      <c r="F270" s="4"/>
      <c r="G270" s="10" t="str">
        <f t="shared" si="29"/>
        <v/>
      </c>
      <c r="H270" s="10" t="str">
        <f>IF(F270="","",_xlfn.XLOOKUP(F270,purchase!F:F,purchase!E:E,""))</f>
        <v/>
      </c>
      <c r="I270" s="10" t="str">
        <f t="shared" si="30"/>
        <v/>
      </c>
      <c r="J270" s="10" t="str">
        <f t="shared" si="31"/>
        <v/>
      </c>
      <c r="K270" s="35" t="str">
        <f>_xlfn.SINGLE(IF(F270="","",_xlfn.XLOOKUP(F270,purchase!F:F,purchase!N:N,"")))</f>
        <v/>
      </c>
      <c r="L270" s="4"/>
      <c r="M270" s="86"/>
      <c r="N270" s="35" t="str">
        <f>IF(F270="","",
MAX(0,
_xlfn.XLOOKUP(F270,purchase!F:F,purchase!N:N,"")
-
SUMIFS(L:L,F:F,F270)))</f>
        <v/>
      </c>
      <c r="O270" s="35" t="str">
        <f t="shared" si="32"/>
        <v/>
      </c>
      <c r="P270" s="89" t="str">
        <f>_xlfn.SINGLE(IF(F270="","",_xlfn.XLOOKUP(F270,purchase!F:F,purchase!O:O,"")))</f>
        <v/>
      </c>
      <c r="Q270" s="83" t="str">
        <f t="shared" si="33"/>
        <v/>
      </c>
      <c r="R270" s="91" t="str">
        <f t="shared" si="34"/>
        <v/>
      </c>
    </row>
    <row r="271" spans="1:18" x14ac:dyDescent="0.35">
      <c r="A271" s="25">
        <v>267</v>
      </c>
      <c r="B271" s="26" t="str">
        <f t="shared" si="28"/>
        <v/>
      </c>
      <c r="C271" s="27"/>
      <c r="D271" s="26" t="str">
        <f>IF(F271="","",_xlfn.XLOOKUP(F271,purchase!F:F,purchase!B:B,""))</f>
        <v/>
      </c>
      <c r="E271" s="26" t="str">
        <f>IF(F271="","",_xlfn.XLOOKUP(F271,purchase!F:F,purchase!C:C,""))</f>
        <v/>
      </c>
      <c r="F271" s="4"/>
      <c r="G271" s="10" t="str">
        <f t="shared" si="29"/>
        <v/>
      </c>
      <c r="H271" s="10" t="str">
        <f>IF(F271="","",_xlfn.XLOOKUP(F271,purchase!F:F,purchase!E:E,""))</f>
        <v/>
      </c>
      <c r="I271" s="10" t="str">
        <f t="shared" si="30"/>
        <v/>
      </c>
      <c r="J271" s="10" t="str">
        <f t="shared" si="31"/>
        <v/>
      </c>
      <c r="K271" s="35" t="str">
        <f>_xlfn.SINGLE(IF(F271="","",_xlfn.XLOOKUP(F271,purchase!F:F,purchase!N:N,"")))</f>
        <v/>
      </c>
      <c r="L271" s="4"/>
      <c r="M271" s="86"/>
      <c r="N271" s="35" t="str">
        <f>IF(F271="","",
MAX(0,
_xlfn.XLOOKUP(F271,purchase!F:F,purchase!N:N,"")
-
SUMIFS(L:L,F:F,F271)))</f>
        <v/>
      </c>
      <c r="O271" s="35" t="str">
        <f t="shared" si="32"/>
        <v/>
      </c>
      <c r="P271" s="89" t="str">
        <f>_xlfn.SINGLE(IF(F271="","",_xlfn.XLOOKUP(F271,purchase!F:F,purchase!O:O,"")))</f>
        <v/>
      </c>
      <c r="Q271" s="83" t="str">
        <f t="shared" si="33"/>
        <v/>
      </c>
      <c r="R271" s="91" t="str">
        <f t="shared" si="34"/>
        <v/>
      </c>
    </row>
    <row r="272" spans="1:18" x14ac:dyDescent="0.35">
      <c r="A272" s="25">
        <v>268</v>
      </c>
      <c r="B272" s="26" t="str">
        <f t="shared" si="28"/>
        <v/>
      </c>
      <c r="C272" s="27"/>
      <c r="D272" s="26" t="str">
        <f>IF(F272="","",_xlfn.XLOOKUP(F272,purchase!F:F,purchase!B:B,""))</f>
        <v/>
      </c>
      <c r="E272" s="26" t="str">
        <f>IF(F272="","",_xlfn.XLOOKUP(F272,purchase!F:F,purchase!C:C,""))</f>
        <v/>
      </c>
      <c r="F272" s="4"/>
      <c r="G272" s="10" t="str">
        <f t="shared" si="29"/>
        <v/>
      </c>
      <c r="H272" s="10" t="str">
        <f>IF(F272="","",_xlfn.XLOOKUP(F272,purchase!F:F,purchase!E:E,""))</f>
        <v/>
      </c>
      <c r="I272" s="10" t="str">
        <f t="shared" si="30"/>
        <v/>
      </c>
      <c r="J272" s="10" t="str">
        <f t="shared" si="31"/>
        <v/>
      </c>
      <c r="K272" s="35" t="str">
        <f>_xlfn.SINGLE(IF(F272="","",_xlfn.XLOOKUP(F272,purchase!F:F,purchase!N:N,"")))</f>
        <v/>
      </c>
      <c r="L272" s="4"/>
      <c r="M272" s="86"/>
      <c r="N272" s="35" t="str">
        <f>IF(F272="","",
MAX(0,
_xlfn.XLOOKUP(F272,purchase!F:F,purchase!N:N,"")
-
SUMIFS(L:L,F:F,F272)))</f>
        <v/>
      </c>
      <c r="O272" s="35" t="str">
        <f t="shared" si="32"/>
        <v/>
      </c>
      <c r="P272" s="89" t="str">
        <f>_xlfn.SINGLE(IF(F272="","",_xlfn.XLOOKUP(F272,purchase!F:F,purchase!O:O,"")))</f>
        <v/>
      </c>
      <c r="Q272" s="83" t="str">
        <f t="shared" si="33"/>
        <v/>
      </c>
      <c r="R272" s="91" t="str">
        <f t="shared" si="34"/>
        <v/>
      </c>
    </row>
    <row r="273" spans="1:18" x14ac:dyDescent="0.35">
      <c r="A273" s="25">
        <v>269</v>
      </c>
      <c r="B273" s="26" t="str">
        <f t="shared" si="28"/>
        <v/>
      </c>
      <c r="C273" s="27"/>
      <c r="D273" s="26" t="str">
        <f>IF(F273="","",_xlfn.XLOOKUP(F273,purchase!F:F,purchase!B:B,""))</f>
        <v/>
      </c>
      <c r="E273" s="26" t="str">
        <f>IF(F273="","",_xlfn.XLOOKUP(F273,purchase!F:F,purchase!C:C,""))</f>
        <v/>
      </c>
      <c r="F273" s="4"/>
      <c r="G273" s="10" t="str">
        <f t="shared" si="29"/>
        <v/>
      </c>
      <c r="H273" s="10" t="str">
        <f>IF(F273="","",_xlfn.XLOOKUP(F273,purchase!F:F,purchase!E:E,""))</f>
        <v/>
      </c>
      <c r="I273" s="10" t="str">
        <f t="shared" si="30"/>
        <v/>
      </c>
      <c r="J273" s="10" t="str">
        <f t="shared" si="31"/>
        <v/>
      </c>
      <c r="K273" s="35" t="str">
        <f>_xlfn.SINGLE(IF(F273="","",_xlfn.XLOOKUP(F273,purchase!F:F,purchase!N:N,"")))</f>
        <v/>
      </c>
      <c r="L273" s="4"/>
      <c r="M273" s="86"/>
      <c r="N273" s="35" t="str">
        <f>IF(F273="","",
MAX(0,
_xlfn.XLOOKUP(F273,purchase!F:F,purchase!N:N,"")
-
SUMIFS(L:L,F:F,F273)))</f>
        <v/>
      </c>
      <c r="O273" s="35" t="str">
        <f t="shared" si="32"/>
        <v/>
      </c>
      <c r="P273" s="89" t="str">
        <f>_xlfn.SINGLE(IF(F273="","",_xlfn.XLOOKUP(F273,purchase!F:F,purchase!O:O,"")))</f>
        <v/>
      </c>
      <c r="Q273" s="83" t="str">
        <f t="shared" si="33"/>
        <v/>
      </c>
      <c r="R273" s="91" t="str">
        <f t="shared" si="34"/>
        <v/>
      </c>
    </row>
    <row r="274" spans="1:18" x14ac:dyDescent="0.35">
      <c r="A274" s="25">
        <v>270</v>
      </c>
      <c r="B274" s="26" t="str">
        <f t="shared" si="28"/>
        <v/>
      </c>
      <c r="C274" s="27"/>
      <c r="D274" s="26" t="str">
        <f>IF(F274="","",_xlfn.XLOOKUP(F274,purchase!F:F,purchase!B:B,""))</f>
        <v/>
      </c>
      <c r="E274" s="26" t="str">
        <f>IF(F274="","",_xlfn.XLOOKUP(F274,purchase!F:F,purchase!C:C,""))</f>
        <v/>
      </c>
      <c r="F274" s="4"/>
      <c r="G274" s="10" t="str">
        <f t="shared" si="29"/>
        <v/>
      </c>
      <c r="H274" s="10" t="str">
        <f>IF(F274="","",_xlfn.XLOOKUP(F274,purchase!F:F,purchase!E:E,""))</f>
        <v/>
      </c>
      <c r="I274" s="10" t="str">
        <f t="shared" si="30"/>
        <v/>
      </c>
      <c r="J274" s="10" t="str">
        <f t="shared" si="31"/>
        <v/>
      </c>
      <c r="K274" s="35" t="str">
        <f>_xlfn.SINGLE(IF(F274="","",_xlfn.XLOOKUP(F274,purchase!F:F,purchase!N:N,"")))</f>
        <v/>
      </c>
      <c r="L274" s="4"/>
      <c r="M274" s="86"/>
      <c r="N274" s="35" t="str">
        <f>IF(F274="","",
MAX(0,
_xlfn.XLOOKUP(F274,purchase!F:F,purchase!N:N,"")
-
SUMIFS(L:L,F:F,F274)))</f>
        <v/>
      </c>
      <c r="O274" s="35" t="str">
        <f t="shared" si="32"/>
        <v/>
      </c>
      <c r="P274" s="89" t="str">
        <f>_xlfn.SINGLE(IF(F274="","",_xlfn.XLOOKUP(F274,purchase!F:F,purchase!O:O,"")))</f>
        <v/>
      </c>
      <c r="Q274" s="83" t="str">
        <f t="shared" si="33"/>
        <v/>
      </c>
      <c r="R274" s="91" t="str">
        <f t="shared" si="34"/>
        <v/>
      </c>
    </row>
    <row r="275" spans="1:18" x14ac:dyDescent="0.35">
      <c r="A275" s="25">
        <v>271</v>
      </c>
      <c r="B275" s="26" t="str">
        <f t="shared" si="28"/>
        <v/>
      </c>
      <c r="C275" s="27"/>
      <c r="D275" s="26" t="str">
        <f>IF(F275="","",_xlfn.XLOOKUP(F275,purchase!F:F,purchase!B:B,""))</f>
        <v/>
      </c>
      <c r="E275" s="26" t="str">
        <f>IF(F275="","",_xlfn.XLOOKUP(F275,purchase!F:F,purchase!C:C,""))</f>
        <v/>
      </c>
      <c r="F275" s="4"/>
      <c r="G275" s="10" t="str">
        <f t="shared" si="29"/>
        <v/>
      </c>
      <c r="H275" s="10" t="str">
        <f>IF(F275="","",_xlfn.XLOOKUP(F275,purchase!F:F,purchase!E:E,""))</f>
        <v/>
      </c>
      <c r="I275" s="10" t="str">
        <f t="shared" si="30"/>
        <v/>
      </c>
      <c r="J275" s="10" t="str">
        <f t="shared" si="31"/>
        <v/>
      </c>
      <c r="K275" s="35" t="str">
        <f>_xlfn.SINGLE(IF(F275="","",_xlfn.XLOOKUP(F275,purchase!F:F,purchase!N:N,"")))</f>
        <v/>
      </c>
      <c r="L275" s="4"/>
      <c r="M275" s="86"/>
      <c r="N275" s="35" t="str">
        <f>IF(F275="","",
MAX(0,
_xlfn.XLOOKUP(F275,purchase!F:F,purchase!N:N,"")
-
SUMIFS(L:L,F:F,F275)))</f>
        <v/>
      </c>
      <c r="O275" s="35" t="str">
        <f t="shared" si="32"/>
        <v/>
      </c>
      <c r="P275" s="89" t="str">
        <f>_xlfn.SINGLE(IF(F275="","",_xlfn.XLOOKUP(F275,purchase!F:F,purchase!O:O,"")))</f>
        <v/>
      </c>
      <c r="Q275" s="83" t="str">
        <f t="shared" si="33"/>
        <v/>
      </c>
      <c r="R275" s="91" t="str">
        <f t="shared" si="34"/>
        <v/>
      </c>
    </row>
    <row r="276" spans="1:18" x14ac:dyDescent="0.35">
      <c r="A276" s="25">
        <v>272</v>
      </c>
      <c r="B276" s="26" t="str">
        <f t="shared" si="28"/>
        <v/>
      </c>
      <c r="C276" s="27"/>
      <c r="D276" s="26" t="str">
        <f>IF(F276="","",_xlfn.XLOOKUP(F276,purchase!F:F,purchase!B:B,""))</f>
        <v/>
      </c>
      <c r="E276" s="26" t="str">
        <f>IF(F276="","",_xlfn.XLOOKUP(F276,purchase!F:F,purchase!C:C,""))</f>
        <v/>
      </c>
      <c r="F276" s="4"/>
      <c r="G276" s="10" t="str">
        <f t="shared" si="29"/>
        <v/>
      </c>
      <c r="H276" s="10" t="str">
        <f>IF(F276="","",_xlfn.XLOOKUP(F276,purchase!F:F,purchase!E:E,""))</f>
        <v/>
      </c>
      <c r="I276" s="10" t="str">
        <f t="shared" si="30"/>
        <v/>
      </c>
      <c r="J276" s="10" t="str">
        <f t="shared" si="31"/>
        <v/>
      </c>
      <c r="K276" s="35" t="str">
        <f>_xlfn.SINGLE(IF(F276="","",_xlfn.XLOOKUP(F276,purchase!F:F,purchase!N:N,"")))</f>
        <v/>
      </c>
      <c r="L276" s="4"/>
      <c r="M276" s="86"/>
      <c r="N276" s="35" t="str">
        <f>IF(F276="","",
MAX(0,
_xlfn.XLOOKUP(F276,purchase!F:F,purchase!N:N,"")
-
SUMIFS(L:L,F:F,F276)))</f>
        <v/>
      </c>
      <c r="O276" s="35" t="str">
        <f t="shared" si="32"/>
        <v/>
      </c>
      <c r="P276" s="89" t="str">
        <f>_xlfn.SINGLE(IF(F276="","",_xlfn.XLOOKUP(F276,purchase!F:F,purchase!O:O,"")))</f>
        <v/>
      </c>
      <c r="Q276" s="83" t="str">
        <f t="shared" si="33"/>
        <v/>
      </c>
      <c r="R276" s="91" t="str">
        <f t="shared" si="34"/>
        <v/>
      </c>
    </row>
    <row r="277" spans="1:18" x14ac:dyDescent="0.35">
      <c r="A277" s="25">
        <v>273</v>
      </c>
      <c r="B277" s="26" t="str">
        <f t="shared" si="28"/>
        <v/>
      </c>
      <c r="C277" s="27"/>
      <c r="D277" s="26" t="str">
        <f>IF(F277="","",_xlfn.XLOOKUP(F277,purchase!F:F,purchase!B:B,""))</f>
        <v/>
      </c>
      <c r="E277" s="26" t="str">
        <f>IF(F277="","",_xlfn.XLOOKUP(F277,purchase!F:F,purchase!C:C,""))</f>
        <v/>
      </c>
      <c r="F277" s="4"/>
      <c r="G277" s="10" t="str">
        <f t="shared" si="29"/>
        <v/>
      </c>
      <c r="H277" s="10" t="str">
        <f>IF(F277="","",_xlfn.XLOOKUP(F277,purchase!F:F,purchase!E:E,""))</f>
        <v/>
      </c>
      <c r="I277" s="10" t="str">
        <f t="shared" si="30"/>
        <v/>
      </c>
      <c r="J277" s="10" t="str">
        <f t="shared" si="31"/>
        <v/>
      </c>
      <c r="K277" s="35" t="str">
        <f>_xlfn.SINGLE(IF(F277="","",_xlfn.XLOOKUP(F277,purchase!F:F,purchase!N:N,"")))</f>
        <v/>
      </c>
      <c r="L277" s="4"/>
      <c r="M277" s="86"/>
      <c r="N277" s="35" t="str">
        <f>IF(F277="","",
MAX(0,
_xlfn.XLOOKUP(F277,purchase!F:F,purchase!N:N,"")
-
SUMIFS(L:L,F:F,F277)))</f>
        <v/>
      </c>
      <c r="O277" s="35" t="str">
        <f t="shared" si="32"/>
        <v/>
      </c>
      <c r="P277" s="89" t="str">
        <f>_xlfn.SINGLE(IF(F277="","",_xlfn.XLOOKUP(F277,purchase!F:F,purchase!O:O,"")))</f>
        <v/>
      </c>
      <c r="Q277" s="83" t="str">
        <f t="shared" si="33"/>
        <v/>
      </c>
      <c r="R277" s="91" t="str">
        <f t="shared" si="34"/>
        <v/>
      </c>
    </row>
    <row r="278" spans="1:18" x14ac:dyDescent="0.35">
      <c r="A278" s="25">
        <v>274</v>
      </c>
      <c r="B278" s="26" t="str">
        <f t="shared" si="28"/>
        <v/>
      </c>
      <c r="C278" s="27"/>
      <c r="D278" s="26" t="str">
        <f>IF(F278="","",_xlfn.XLOOKUP(F278,purchase!F:F,purchase!B:B,""))</f>
        <v/>
      </c>
      <c r="E278" s="26" t="str">
        <f>IF(F278="","",_xlfn.XLOOKUP(F278,purchase!F:F,purchase!C:C,""))</f>
        <v/>
      </c>
      <c r="F278" s="4"/>
      <c r="G278" s="10" t="str">
        <f t="shared" si="29"/>
        <v/>
      </c>
      <c r="H278" s="10" t="str">
        <f>IF(F278="","",_xlfn.XLOOKUP(F278,purchase!F:F,purchase!E:E,""))</f>
        <v/>
      </c>
      <c r="I278" s="10" t="str">
        <f t="shared" si="30"/>
        <v/>
      </c>
      <c r="J278" s="10" t="str">
        <f t="shared" si="31"/>
        <v/>
      </c>
      <c r="K278" s="35" t="str">
        <f>_xlfn.SINGLE(IF(F278="","",_xlfn.XLOOKUP(F278,purchase!F:F,purchase!N:N,"")))</f>
        <v/>
      </c>
      <c r="L278" s="4"/>
      <c r="M278" s="86"/>
      <c r="N278" s="35" t="str">
        <f>IF(F278="","",
MAX(0,
_xlfn.XLOOKUP(F278,purchase!F:F,purchase!N:N,"")
-
SUMIFS(L:L,F:F,F278)))</f>
        <v/>
      </c>
      <c r="O278" s="35" t="str">
        <f t="shared" si="32"/>
        <v/>
      </c>
      <c r="P278" s="89" t="str">
        <f>_xlfn.SINGLE(IF(F278="","",_xlfn.XLOOKUP(F278,purchase!F:F,purchase!O:O,"")))</f>
        <v/>
      </c>
      <c r="Q278" s="83" t="str">
        <f t="shared" si="33"/>
        <v/>
      </c>
      <c r="R278" s="91" t="str">
        <f t="shared" si="34"/>
        <v/>
      </c>
    </row>
    <row r="279" spans="1:18" x14ac:dyDescent="0.35">
      <c r="A279" s="25">
        <v>275</v>
      </c>
      <c r="B279" s="26" t="str">
        <f t="shared" si="28"/>
        <v/>
      </c>
      <c r="C279" s="27"/>
      <c r="D279" s="26" t="str">
        <f>IF(F279="","",_xlfn.XLOOKUP(F279,purchase!F:F,purchase!B:B,""))</f>
        <v/>
      </c>
      <c r="E279" s="26" t="str">
        <f>IF(F279="","",_xlfn.XLOOKUP(F279,purchase!F:F,purchase!C:C,""))</f>
        <v/>
      </c>
      <c r="F279" s="4"/>
      <c r="G279" s="10" t="str">
        <f t="shared" si="29"/>
        <v/>
      </c>
      <c r="H279" s="10" t="str">
        <f>IF(F279="","",_xlfn.XLOOKUP(F279,purchase!F:F,purchase!E:E,""))</f>
        <v/>
      </c>
      <c r="I279" s="10" t="str">
        <f t="shared" si="30"/>
        <v/>
      </c>
      <c r="J279" s="10" t="str">
        <f t="shared" si="31"/>
        <v/>
      </c>
      <c r="K279" s="35" t="str">
        <f>_xlfn.SINGLE(IF(F279="","",_xlfn.XLOOKUP(F279,purchase!F:F,purchase!N:N,"")))</f>
        <v/>
      </c>
      <c r="L279" s="4"/>
      <c r="M279" s="86"/>
      <c r="N279" s="35" t="str">
        <f>IF(F279="","",
MAX(0,
_xlfn.XLOOKUP(F279,purchase!F:F,purchase!N:N,"")
-
SUMIFS(L:L,F:F,F279)))</f>
        <v/>
      </c>
      <c r="O279" s="35" t="str">
        <f t="shared" si="32"/>
        <v/>
      </c>
      <c r="P279" s="89" t="str">
        <f>_xlfn.SINGLE(IF(F279="","",_xlfn.XLOOKUP(F279,purchase!F:F,purchase!O:O,"")))</f>
        <v/>
      </c>
      <c r="Q279" s="83" t="str">
        <f t="shared" si="33"/>
        <v/>
      </c>
      <c r="R279" s="91" t="str">
        <f t="shared" si="34"/>
        <v/>
      </c>
    </row>
    <row r="280" spans="1:18" x14ac:dyDescent="0.35">
      <c r="A280" s="25">
        <v>276</v>
      </c>
      <c r="B280" s="26" t="str">
        <f t="shared" si="28"/>
        <v/>
      </c>
      <c r="C280" s="27"/>
      <c r="D280" s="26" t="str">
        <f>IF(F280="","",_xlfn.XLOOKUP(F280,purchase!F:F,purchase!B:B,""))</f>
        <v/>
      </c>
      <c r="E280" s="26" t="str">
        <f>IF(F280="","",_xlfn.XLOOKUP(F280,purchase!F:F,purchase!C:C,""))</f>
        <v/>
      </c>
      <c r="F280" s="4"/>
      <c r="G280" s="10" t="str">
        <f t="shared" si="29"/>
        <v/>
      </c>
      <c r="H280" s="10" t="str">
        <f>IF(F280="","",_xlfn.XLOOKUP(F280,purchase!F:F,purchase!E:E,""))</f>
        <v/>
      </c>
      <c r="I280" s="10" t="str">
        <f t="shared" si="30"/>
        <v/>
      </c>
      <c r="J280" s="10" t="str">
        <f t="shared" si="31"/>
        <v/>
      </c>
      <c r="K280" s="35" t="str">
        <f>_xlfn.SINGLE(IF(F280="","",_xlfn.XLOOKUP(F280,purchase!F:F,purchase!N:N,"")))</f>
        <v/>
      </c>
      <c r="L280" s="4"/>
      <c r="M280" s="86"/>
      <c r="N280" s="35" t="str">
        <f>IF(F280="","",
MAX(0,
_xlfn.XLOOKUP(F280,purchase!F:F,purchase!N:N,"")
-
SUMIFS(L:L,F:F,F280)))</f>
        <v/>
      </c>
      <c r="O280" s="35" t="str">
        <f t="shared" si="32"/>
        <v/>
      </c>
      <c r="P280" s="89" t="str">
        <f>_xlfn.SINGLE(IF(F280="","",_xlfn.XLOOKUP(F280,purchase!F:F,purchase!O:O,"")))</f>
        <v/>
      </c>
      <c r="Q280" s="83" t="str">
        <f t="shared" si="33"/>
        <v/>
      </c>
      <c r="R280" s="91" t="str">
        <f t="shared" si="34"/>
        <v/>
      </c>
    </row>
    <row r="281" spans="1:18" x14ac:dyDescent="0.35">
      <c r="A281" s="25">
        <v>277</v>
      </c>
      <c r="B281" s="26" t="str">
        <f t="shared" si="28"/>
        <v/>
      </c>
      <c r="C281" s="27"/>
      <c r="D281" s="26" t="str">
        <f>IF(F281="","",_xlfn.XLOOKUP(F281,purchase!F:F,purchase!B:B,""))</f>
        <v/>
      </c>
      <c r="E281" s="26" t="str">
        <f>IF(F281="","",_xlfn.XLOOKUP(F281,purchase!F:F,purchase!C:C,""))</f>
        <v/>
      </c>
      <c r="F281" s="4"/>
      <c r="G281" s="10" t="str">
        <f t="shared" si="29"/>
        <v/>
      </c>
      <c r="H281" s="10" t="str">
        <f>IF(F281="","",_xlfn.XLOOKUP(F281,purchase!F:F,purchase!E:E,""))</f>
        <v/>
      </c>
      <c r="I281" s="10" t="str">
        <f t="shared" si="30"/>
        <v/>
      </c>
      <c r="J281" s="10" t="str">
        <f t="shared" si="31"/>
        <v/>
      </c>
      <c r="K281" s="35" t="str">
        <f>_xlfn.SINGLE(IF(F281="","",_xlfn.XLOOKUP(F281,purchase!F:F,purchase!N:N,"")))</f>
        <v/>
      </c>
      <c r="L281" s="4"/>
      <c r="M281" s="86"/>
      <c r="N281" s="35" t="str">
        <f>IF(F281="","",
MAX(0,
_xlfn.XLOOKUP(F281,purchase!F:F,purchase!N:N,"")
-
SUMIFS(L:L,F:F,F281)))</f>
        <v/>
      </c>
      <c r="O281" s="35" t="str">
        <f t="shared" si="32"/>
        <v/>
      </c>
      <c r="P281" s="89" t="str">
        <f>_xlfn.SINGLE(IF(F281="","",_xlfn.XLOOKUP(F281,purchase!F:F,purchase!O:O,"")))</f>
        <v/>
      </c>
      <c r="Q281" s="83" t="str">
        <f t="shared" si="33"/>
        <v/>
      </c>
      <c r="R281" s="91" t="str">
        <f t="shared" si="34"/>
        <v/>
      </c>
    </row>
    <row r="282" spans="1:18" x14ac:dyDescent="0.35">
      <c r="A282" s="25">
        <v>278</v>
      </c>
      <c r="B282" s="26" t="str">
        <f t="shared" si="28"/>
        <v/>
      </c>
      <c r="C282" s="27"/>
      <c r="D282" s="26" t="str">
        <f>IF(F282="","",_xlfn.XLOOKUP(F282,purchase!F:F,purchase!B:B,""))</f>
        <v/>
      </c>
      <c r="E282" s="26" t="str">
        <f>IF(F282="","",_xlfn.XLOOKUP(F282,purchase!F:F,purchase!C:C,""))</f>
        <v/>
      </c>
      <c r="F282" s="4"/>
      <c r="G282" s="10" t="str">
        <f t="shared" si="29"/>
        <v/>
      </c>
      <c r="H282" s="10" t="str">
        <f>IF(F282="","",_xlfn.XLOOKUP(F282,purchase!F:F,purchase!E:E,""))</f>
        <v/>
      </c>
      <c r="I282" s="10" t="str">
        <f t="shared" si="30"/>
        <v/>
      </c>
      <c r="J282" s="10" t="str">
        <f t="shared" si="31"/>
        <v/>
      </c>
      <c r="K282" s="35" t="str">
        <f>_xlfn.SINGLE(IF(F282="","",_xlfn.XLOOKUP(F282,purchase!F:F,purchase!N:N,"")))</f>
        <v/>
      </c>
      <c r="L282" s="4"/>
      <c r="M282" s="86"/>
      <c r="N282" s="35" t="str">
        <f>IF(F282="","",
MAX(0,
_xlfn.XLOOKUP(F282,purchase!F:F,purchase!N:N,"")
-
SUMIFS(L:L,F:F,F282)))</f>
        <v/>
      </c>
      <c r="O282" s="35" t="str">
        <f t="shared" si="32"/>
        <v/>
      </c>
      <c r="P282" s="89" t="str">
        <f>_xlfn.SINGLE(IF(F282="","",_xlfn.XLOOKUP(F282,purchase!F:F,purchase!O:O,"")))</f>
        <v/>
      </c>
      <c r="Q282" s="83" t="str">
        <f t="shared" si="33"/>
        <v/>
      </c>
      <c r="R282" s="91" t="str">
        <f t="shared" si="34"/>
        <v/>
      </c>
    </row>
    <row r="283" spans="1:18" x14ac:dyDescent="0.35">
      <c r="A283" s="25">
        <v>279</v>
      </c>
      <c r="B283" s="26" t="str">
        <f t="shared" si="28"/>
        <v/>
      </c>
      <c r="C283" s="27"/>
      <c r="D283" s="26" t="str">
        <f>IF(F283="","",_xlfn.XLOOKUP(F283,purchase!F:F,purchase!B:B,""))</f>
        <v/>
      </c>
      <c r="E283" s="26" t="str">
        <f>IF(F283="","",_xlfn.XLOOKUP(F283,purchase!F:F,purchase!C:C,""))</f>
        <v/>
      </c>
      <c r="F283" s="4"/>
      <c r="G283" s="10" t="str">
        <f t="shared" si="29"/>
        <v/>
      </c>
      <c r="H283" s="10" t="str">
        <f>IF(F283="","",_xlfn.XLOOKUP(F283,purchase!F:F,purchase!E:E,""))</f>
        <v/>
      </c>
      <c r="I283" s="10" t="str">
        <f t="shared" si="30"/>
        <v/>
      </c>
      <c r="J283" s="10" t="str">
        <f t="shared" si="31"/>
        <v/>
      </c>
      <c r="K283" s="35" t="str">
        <f>_xlfn.SINGLE(IF(F283="","",_xlfn.XLOOKUP(F283,purchase!F:F,purchase!N:N,"")))</f>
        <v/>
      </c>
      <c r="L283" s="4"/>
      <c r="M283" s="86"/>
      <c r="N283" s="35" t="str">
        <f>IF(F283="","",
MAX(0,
_xlfn.XLOOKUP(F283,purchase!F:F,purchase!N:N,"")
-
SUMIFS(L:L,F:F,F283)))</f>
        <v/>
      </c>
      <c r="O283" s="35" t="str">
        <f t="shared" si="32"/>
        <v/>
      </c>
      <c r="P283" s="89" t="str">
        <f>_xlfn.SINGLE(IF(F283="","",_xlfn.XLOOKUP(F283,purchase!F:F,purchase!O:O,"")))</f>
        <v/>
      </c>
      <c r="Q283" s="83" t="str">
        <f t="shared" si="33"/>
        <v/>
      </c>
      <c r="R283" s="91" t="str">
        <f t="shared" si="34"/>
        <v/>
      </c>
    </row>
    <row r="284" spans="1:18" x14ac:dyDescent="0.35">
      <c r="A284" s="25">
        <v>280</v>
      </c>
      <c r="B284" s="26" t="str">
        <f t="shared" si="28"/>
        <v/>
      </c>
      <c r="C284" s="27"/>
      <c r="D284" s="26" t="str">
        <f>IF(F284="","",_xlfn.XLOOKUP(F284,purchase!F:F,purchase!B:B,""))</f>
        <v/>
      </c>
      <c r="E284" s="26" t="str">
        <f>IF(F284="","",_xlfn.XLOOKUP(F284,purchase!F:F,purchase!C:C,""))</f>
        <v/>
      </c>
      <c r="F284" s="4"/>
      <c r="G284" s="10" t="str">
        <f t="shared" si="29"/>
        <v/>
      </c>
      <c r="H284" s="10" t="str">
        <f>IF(F284="","",_xlfn.XLOOKUP(F284,purchase!F:F,purchase!E:E,""))</f>
        <v/>
      </c>
      <c r="I284" s="10" t="str">
        <f t="shared" si="30"/>
        <v/>
      </c>
      <c r="J284" s="10" t="str">
        <f t="shared" si="31"/>
        <v/>
      </c>
      <c r="K284" s="35" t="str">
        <f>_xlfn.SINGLE(IF(F284="","",_xlfn.XLOOKUP(F284,purchase!F:F,purchase!N:N,"")))</f>
        <v/>
      </c>
      <c r="L284" s="4"/>
      <c r="M284" s="86"/>
      <c r="N284" s="35" t="str">
        <f>IF(F284="","",
MAX(0,
_xlfn.XLOOKUP(F284,purchase!F:F,purchase!N:N,"")
-
SUMIFS(L:L,F:F,F284)))</f>
        <v/>
      </c>
      <c r="O284" s="35" t="str">
        <f t="shared" si="32"/>
        <v/>
      </c>
      <c r="P284" s="89" t="str">
        <f>_xlfn.SINGLE(IF(F284="","",_xlfn.XLOOKUP(F284,purchase!F:F,purchase!O:O,"")))</f>
        <v/>
      </c>
      <c r="Q284" s="83" t="str">
        <f t="shared" si="33"/>
        <v/>
      </c>
      <c r="R284" s="91" t="str">
        <f t="shared" si="34"/>
        <v/>
      </c>
    </row>
    <row r="285" spans="1:18" x14ac:dyDescent="0.35">
      <c r="A285" s="25">
        <v>281</v>
      </c>
      <c r="B285" s="26" t="str">
        <f t="shared" si="28"/>
        <v/>
      </c>
      <c r="C285" s="27"/>
      <c r="D285" s="26" t="str">
        <f>IF(F285="","",_xlfn.XLOOKUP(F285,purchase!F:F,purchase!B:B,""))</f>
        <v/>
      </c>
      <c r="E285" s="26" t="str">
        <f>IF(F285="","",_xlfn.XLOOKUP(F285,purchase!F:F,purchase!C:C,""))</f>
        <v/>
      </c>
      <c r="F285" s="4"/>
      <c r="G285" s="10" t="str">
        <f t="shared" si="29"/>
        <v/>
      </c>
      <c r="H285" s="10" t="str">
        <f>IF(F285="","",_xlfn.XLOOKUP(F285,purchase!F:F,purchase!E:E,""))</f>
        <v/>
      </c>
      <c r="I285" s="10" t="str">
        <f t="shared" si="30"/>
        <v/>
      </c>
      <c r="J285" s="10" t="str">
        <f t="shared" si="31"/>
        <v/>
      </c>
      <c r="K285" s="35" t="str">
        <f>_xlfn.SINGLE(IF(F285="","",_xlfn.XLOOKUP(F285,purchase!F:F,purchase!N:N,"")))</f>
        <v/>
      </c>
      <c r="L285" s="4"/>
      <c r="M285" s="86"/>
      <c r="N285" s="35" t="str">
        <f>IF(F285="","",
MAX(0,
_xlfn.XLOOKUP(F285,purchase!F:F,purchase!N:N,"")
-
SUMIFS(L:L,F:F,F285)))</f>
        <v/>
      </c>
      <c r="O285" s="35" t="str">
        <f t="shared" si="32"/>
        <v/>
      </c>
      <c r="P285" s="89" t="str">
        <f>_xlfn.SINGLE(IF(F285="","",_xlfn.XLOOKUP(F285,purchase!F:F,purchase!O:O,"")))</f>
        <v/>
      </c>
      <c r="Q285" s="83" t="str">
        <f t="shared" si="33"/>
        <v/>
      </c>
      <c r="R285" s="91" t="str">
        <f t="shared" si="34"/>
        <v/>
      </c>
    </row>
    <row r="286" spans="1:18" x14ac:dyDescent="0.35">
      <c r="A286" s="25">
        <v>282</v>
      </c>
      <c r="B286" s="26" t="str">
        <f t="shared" si="28"/>
        <v/>
      </c>
      <c r="C286" s="27"/>
      <c r="D286" s="26" t="str">
        <f>IF(F286="","",_xlfn.XLOOKUP(F286,purchase!F:F,purchase!B:B,""))</f>
        <v/>
      </c>
      <c r="E286" s="26" t="str">
        <f>IF(F286="","",_xlfn.XLOOKUP(F286,purchase!F:F,purchase!C:C,""))</f>
        <v/>
      </c>
      <c r="F286" s="4"/>
      <c r="G286" s="10" t="str">
        <f t="shared" si="29"/>
        <v/>
      </c>
      <c r="H286" s="10" t="str">
        <f>IF(F286="","",_xlfn.XLOOKUP(F286,purchase!F:F,purchase!E:E,""))</f>
        <v/>
      </c>
      <c r="I286" s="10" t="str">
        <f t="shared" si="30"/>
        <v/>
      </c>
      <c r="J286" s="10" t="str">
        <f t="shared" si="31"/>
        <v/>
      </c>
      <c r="K286" s="35" t="str">
        <f>_xlfn.SINGLE(IF(F286="","",_xlfn.XLOOKUP(F286,purchase!F:F,purchase!N:N,"")))</f>
        <v/>
      </c>
      <c r="L286" s="4"/>
      <c r="M286" s="86"/>
      <c r="N286" s="35" t="str">
        <f>IF(F286="","",
MAX(0,
_xlfn.XLOOKUP(F286,purchase!F:F,purchase!N:N,"")
-
SUMIFS(L:L,F:F,F286)))</f>
        <v/>
      </c>
      <c r="O286" s="35" t="str">
        <f t="shared" si="32"/>
        <v/>
      </c>
      <c r="P286" s="89" t="str">
        <f>_xlfn.SINGLE(IF(F286="","",_xlfn.XLOOKUP(F286,purchase!F:F,purchase!O:O,"")))</f>
        <v/>
      </c>
      <c r="Q286" s="83" t="str">
        <f t="shared" si="33"/>
        <v/>
      </c>
      <c r="R286" s="91" t="str">
        <f t="shared" si="34"/>
        <v/>
      </c>
    </row>
    <row r="287" spans="1:18" x14ac:dyDescent="0.35">
      <c r="A287" s="25">
        <v>283</v>
      </c>
      <c r="B287" s="26" t="str">
        <f t="shared" si="28"/>
        <v/>
      </c>
      <c r="C287" s="27"/>
      <c r="D287" s="26" t="str">
        <f>IF(F287="","",_xlfn.XLOOKUP(F287,purchase!F:F,purchase!B:B,""))</f>
        <v/>
      </c>
      <c r="E287" s="26" t="str">
        <f>IF(F287="","",_xlfn.XLOOKUP(F287,purchase!F:F,purchase!C:C,""))</f>
        <v/>
      </c>
      <c r="F287" s="4"/>
      <c r="G287" s="10" t="str">
        <f t="shared" si="29"/>
        <v/>
      </c>
      <c r="H287" s="10" t="str">
        <f>IF(F287="","",_xlfn.XLOOKUP(F287,purchase!F:F,purchase!E:E,""))</f>
        <v/>
      </c>
      <c r="I287" s="10" t="str">
        <f t="shared" si="30"/>
        <v/>
      </c>
      <c r="J287" s="10" t="str">
        <f t="shared" si="31"/>
        <v/>
      </c>
      <c r="K287" s="35" t="str">
        <f>_xlfn.SINGLE(IF(F287="","",_xlfn.XLOOKUP(F287,purchase!F:F,purchase!N:N,"")))</f>
        <v/>
      </c>
      <c r="L287" s="4"/>
      <c r="M287" s="86"/>
      <c r="N287" s="35" t="str">
        <f>IF(F287="","",
MAX(0,
_xlfn.XLOOKUP(F287,purchase!F:F,purchase!N:N,"")
-
SUMIFS(L:L,F:F,F287)))</f>
        <v/>
      </c>
      <c r="O287" s="35" t="str">
        <f t="shared" si="32"/>
        <v/>
      </c>
      <c r="P287" s="89" t="str">
        <f>_xlfn.SINGLE(IF(F287="","",_xlfn.XLOOKUP(F287,purchase!F:F,purchase!O:O,"")))</f>
        <v/>
      </c>
      <c r="Q287" s="83" t="str">
        <f t="shared" si="33"/>
        <v/>
      </c>
      <c r="R287" s="91" t="str">
        <f t="shared" si="34"/>
        <v/>
      </c>
    </row>
    <row r="288" spans="1:18" x14ac:dyDescent="0.35">
      <c r="A288" s="25">
        <v>284</v>
      </c>
      <c r="B288" s="26" t="str">
        <f t="shared" si="28"/>
        <v/>
      </c>
      <c r="C288" s="27"/>
      <c r="D288" s="26" t="str">
        <f>IF(F288="","",_xlfn.XLOOKUP(F288,purchase!F:F,purchase!B:B,""))</f>
        <v/>
      </c>
      <c r="E288" s="26" t="str">
        <f>IF(F288="","",_xlfn.XLOOKUP(F288,purchase!F:F,purchase!C:C,""))</f>
        <v/>
      </c>
      <c r="F288" s="4"/>
      <c r="G288" s="10" t="str">
        <f t="shared" si="29"/>
        <v/>
      </c>
      <c r="H288" s="10" t="str">
        <f>IF(F288="","",_xlfn.XLOOKUP(F288,purchase!F:F,purchase!E:E,""))</f>
        <v/>
      </c>
      <c r="I288" s="10" t="str">
        <f t="shared" si="30"/>
        <v/>
      </c>
      <c r="J288" s="10" t="str">
        <f t="shared" si="31"/>
        <v/>
      </c>
      <c r="K288" s="35" t="str">
        <f>_xlfn.SINGLE(IF(F288="","",_xlfn.XLOOKUP(F288,purchase!F:F,purchase!N:N,"")))</f>
        <v/>
      </c>
      <c r="L288" s="4"/>
      <c r="M288" s="86"/>
      <c r="N288" s="35" t="str">
        <f>IF(F288="","",
MAX(0,
_xlfn.XLOOKUP(F288,purchase!F:F,purchase!N:N,"")
-
SUMIFS(L:L,F:F,F288)))</f>
        <v/>
      </c>
      <c r="O288" s="35" t="str">
        <f t="shared" si="32"/>
        <v/>
      </c>
      <c r="P288" s="89" t="str">
        <f>_xlfn.SINGLE(IF(F288="","",_xlfn.XLOOKUP(F288,purchase!F:F,purchase!O:O,"")))</f>
        <v/>
      </c>
      <c r="Q288" s="83" t="str">
        <f t="shared" si="33"/>
        <v/>
      </c>
      <c r="R288" s="91" t="str">
        <f t="shared" si="34"/>
        <v/>
      </c>
    </row>
    <row r="289" spans="1:18" x14ac:dyDescent="0.35">
      <c r="A289" s="25">
        <v>285</v>
      </c>
      <c r="B289" s="26" t="str">
        <f t="shared" si="28"/>
        <v/>
      </c>
      <c r="C289" s="27"/>
      <c r="D289" s="26" t="str">
        <f>IF(F289="","",_xlfn.XLOOKUP(F289,purchase!F:F,purchase!B:B,""))</f>
        <v/>
      </c>
      <c r="E289" s="26" t="str">
        <f>IF(F289="","",_xlfn.XLOOKUP(F289,purchase!F:F,purchase!C:C,""))</f>
        <v/>
      </c>
      <c r="F289" s="4"/>
      <c r="G289" s="10" t="str">
        <f t="shared" si="29"/>
        <v/>
      </c>
      <c r="H289" s="10" t="str">
        <f>IF(F289="","",_xlfn.XLOOKUP(F289,purchase!F:F,purchase!E:E,""))</f>
        <v/>
      </c>
      <c r="I289" s="10" t="str">
        <f t="shared" si="30"/>
        <v/>
      </c>
      <c r="J289" s="10" t="str">
        <f t="shared" si="31"/>
        <v/>
      </c>
      <c r="K289" s="35" t="str">
        <f>_xlfn.SINGLE(IF(F289="","",_xlfn.XLOOKUP(F289,purchase!F:F,purchase!N:N,"")))</f>
        <v/>
      </c>
      <c r="L289" s="4"/>
      <c r="M289" s="86"/>
      <c r="N289" s="35" t="str">
        <f>IF(F289="","",
MAX(0,
_xlfn.XLOOKUP(F289,purchase!F:F,purchase!N:N,"")
-
SUMIFS(L:L,F:F,F289)))</f>
        <v/>
      </c>
      <c r="O289" s="35" t="str">
        <f t="shared" si="32"/>
        <v/>
      </c>
      <c r="P289" s="89" t="str">
        <f>_xlfn.SINGLE(IF(F289="","",_xlfn.XLOOKUP(F289,purchase!F:F,purchase!O:O,"")))</f>
        <v/>
      </c>
      <c r="Q289" s="83" t="str">
        <f t="shared" si="33"/>
        <v/>
      </c>
      <c r="R289" s="91" t="str">
        <f t="shared" si="34"/>
        <v/>
      </c>
    </row>
    <row r="290" spans="1:18" x14ac:dyDescent="0.35">
      <c r="A290" s="25">
        <v>286</v>
      </c>
      <c r="B290" s="26" t="str">
        <f t="shared" si="28"/>
        <v/>
      </c>
      <c r="C290" s="27"/>
      <c r="D290" s="26" t="str">
        <f>IF(F290="","",_xlfn.XLOOKUP(F290,purchase!F:F,purchase!B:B,""))</f>
        <v/>
      </c>
      <c r="E290" s="26" t="str">
        <f>IF(F290="","",_xlfn.XLOOKUP(F290,purchase!F:F,purchase!C:C,""))</f>
        <v/>
      </c>
      <c r="F290" s="4"/>
      <c r="G290" s="10" t="str">
        <f t="shared" si="29"/>
        <v/>
      </c>
      <c r="H290" s="10" t="str">
        <f>IF(F290="","",_xlfn.XLOOKUP(F290,purchase!F:F,purchase!E:E,""))</f>
        <v/>
      </c>
      <c r="I290" s="10" t="str">
        <f t="shared" si="30"/>
        <v/>
      </c>
      <c r="J290" s="10" t="str">
        <f t="shared" si="31"/>
        <v/>
      </c>
      <c r="K290" s="35" t="str">
        <f>_xlfn.SINGLE(IF(F290="","",_xlfn.XLOOKUP(F290,purchase!F:F,purchase!N:N,"")))</f>
        <v/>
      </c>
      <c r="L290" s="4"/>
      <c r="M290" s="86"/>
      <c r="N290" s="35" t="str">
        <f>IF(F290="","",
MAX(0,
_xlfn.XLOOKUP(F290,purchase!F:F,purchase!N:N,"")
-
SUMIFS(L:L,F:F,F290)))</f>
        <v/>
      </c>
      <c r="O290" s="35" t="str">
        <f t="shared" si="32"/>
        <v/>
      </c>
      <c r="P290" s="89" t="str">
        <f>_xlfn.SINGLE(IF(F290="","",_xlfn.XLOOKUP(F290,purchase!F:F,purchase!O:O,"")))</f>
        <v/>
      </c>
      <c r="Q290" s="83" t="str">
        <f t="shared" si="33"/>
        <v/>
      </c>
      <c r="R290" s="91" t="str">
        <f t="shared" si="34"/>
        <v/>
      </c>
    </row>
    <row r="291" spans="1:18" x14ac:dyDescent="0.35">
      <c r="A291" s="25">
        <v>287</v>
      </c>
      <c r="B291" s="26" t="str">
        <f t="shared" si="28"/>
        <v/>
      </c>
      <c r="C291" s="27"/>
      <c r="D291" s="26" t="str">
        <f>IF(F291="","",_xlfn.XLOOKUP(F291,purchase!F:F,purchase!B:B,""))</f>
        <v/>
      </c>
      <c r="E291" s="26" t="str">
        <f>IF(F291="","",_xlfn.XLOOKUP(F291,purchase!F:F,purchase!C:C,""))</f>
        <v/>
      </c>
      <c r="F291" s="4"/>
      <c r="G291" s="10" t="str">
        <f t="shared" si="29"/>
        <v/>
      </c>
      <c r="H291" s="10" t="str">
        <f>IF(F291="","",_xlfn.XLOOKUP(F291,purchase!F:F,purchase!E:E,""))</f>
        <v/>
      </c>
      <c r="I291" s="10" t="str">
        <f t="shared" si="30"/>
        <v/>
      </c>
      <c r="J291" s="10" t="str">
        <f t="shared" si="31"/>
        <v/>
      </c>
      <c r="K291" s="35" t="str">
        <f>_xlfn.SINGLE(IF(F291="","",_xlfn.XLOOKUP(F291,purchase!F:F,purchase!N:N,"")))</f>
        <v/>
      </c>
      <c r="L291" s="4"/>
      <c r="M291" s="86"/>
      <c r="N291" s="35" t="str">
        <f>IF(F291="","",
MAX(0,
_xlfn.XLOOKUP(F291,purchase!F:F,purchase!N:N,"")
-
SUMIFS(L:L,F:F,F291)))</f>
        <v/>
      </c>
      <c r="O291" s="35" t="str">
        <f t="shared" si="32"/>
        <v/>
      </c>
      <c r="P291" s="89" t="str">
        <f>_xlfn.SINGLE(IF(F291="","",_xlfn.XLOOKUP(F291,purchase!F:F,purchase!O:O,"")))</f>
        <v/>
      </c>
      <c r="Q291" s="83" t="str">
        <f t="shared" si="33"/>
        <v/>
      </c>
      <c r="R291" s="91" t="str">
        <f t="shared" si="34"/>
        <v/>
      </c>
    </row>
    <row r="292" spans="1:18" x14ac:dyDescent="0.35">
      <c r="A292" s="25">
        <v>288</v>
      </c>
      <c r="B292" s="26" t="str">
        <f t="shared" si="28"/>
        <v/>
      </c>
      <c r="C292" s="27"/>
      <c r="D292" s="26" t="str">
        <f>IF(F292="","",_xlfn.XLOOKUP(F292,purchase!F:F,purchase!B:B,""))</f>
        <v/>
      </c>
      <c r="E292" s="26" t="str">
        <f>IF(F292="","",_xlfn.XLOOKUP(F292,purchase!F:F,purchase!C:C,""))</f>
        <v/>
      </c>
      <c r="F292" s="4"/>
      <c r="G292" s="10" t="str">
        <f t="shared" si="29"/>
        <v/>
      </c>
      <c r="H292" s="10" t="str">
        <f>IF(F292="","",_xlfn.XLOOKUP(F292,purchase!F:F,purchase!E:E,""))</f>
        <v/>
      </c>
      <c r="I292" s="10" t="str">
        <f t="shared" si="30"/>
        <v/>
      </c>
      <c r="J292" s="10" t="str">
        <f t="shared" si="31"/>
        <v/>
      </c>
      <c r="K292" s="35" t="str">
        <f>_xlfn.SINGLE(IF(F292="","",_xlfn.XLOOKUP(F292,purchase!F:F,purchase!N:N,"")))</f>
        <v/>
      </c>
      <c r="L292" s="4"/>
      <c r="M292" s="86"/>
      <c r="N292" s="35" t="str">
        <f>IF(F292="","",
MAX(0,
_xlfn.XLOOKUP(F292,purchase!F:F,purchase!N:N,"")
-
SUMIFS(L:L,F:F,F292)))</f>
        <v/>
      </c>
      <c r="O292" s="35" t="str">
        <f t="shared" si="32"/>
        <v/>
      </c>
      <c r="P292" s="89" t="str">
        <f>_xlfn.SINGLE(IF(F292="","",_xlfn.XLOOKUP(F292,purchase!F:F,purchase!O:O,"")))</f>
        <v/>
      </c>
      <c r="Q292" s="83" t="str">
        <f t="shared" si="33"/>
        <v/>
      </c>
      <c r="R292" s="91" t="str">
        <f t="shared" si="34"/>
        <v/>
      </c>
    </row>
    <row r="293" spans="1:18" x14ac:dyDescent="0.35">
      <c r="A293" s="25">
        <v>289</v>
      </c>
      <c r="B293" s="26" t="str">
        <f t="shared" si="28"/>
        <v/>
      </c>
      <c r="C293" s="27"/>
      <c r="D293" s="26" t="str">
        <f>IF(F293="","",_xlfn.XLOOKUP(F293,purchase!F:F,purchase!B:B,""))</f>
        <v/>
      </c>
      <c r="E293" s="26" t="str">
        <f>IF(F293="","",_xlfn.XLOOKUP(F293,purchase!F:F,purchase!C:C,""))</f>
        <v/>
      </c>
      <c r="F293" s="4"/>
      <c r="G293" s="10" t="str">
        <f t="shared" si="29"/>
        <v/>
      </c>
      <c r="H293" s="10" t="str">
        <f>IF(F293="","",_xlfn.XLOOKUP(F293,purchase!F:F,purchase!E:E,""))</f>
        <v/>
      </c>
      <c r="I293" s="10" t="str">
        <f t="shared" si="30"/>
        <v/>
      </c>
      <c r="J293" s="10" t="str">
        <f t="shared" si="31"/>
        <v/>
      </c>
      <c r="K293" s="35" t="str">
        <f>_xlfn.SINGLE(IF(F293="","",_xlfn.XLOOKUP(F293,purchase!F:F,purchase!N:N,"")))</f>
        <v/>
      </c>
      <c r="L293" s="4"/>
      <c r="M293" s="86"/>
      <c r="N293" s="35" t="str">
        <f>IF(F293="","",
MAX(0,
_xlfn.XLOOKUP(F293,purchase!F:F,purchase!N:N,"")
-
SUMIFS(L:L,F:F,F293)))</f>
        <v/>
      </c>
      <c r="O293" s="35" t="str">
        <f t="shared" si="32"/>
        <v/>
      </c>
      <c r="P293" s="89" t="str">
        <f>_xlfn.SINGLE(IF(F293="","",_xlfn.XLOOKUP(F293,purchase!F:F,purchase!O:O,"")))</f>
        <v/>
      </c>
      <c r="Q293" s="83" t="str">
        <f t="shared" si="33"/>
        <v/>
      </c>
      <c r="R293" s="91" t="str">
        <f t="shared" si="34"/>
        <v/>
      </c>
    </row>
    <row r="294" spans="1:18" x14ac:dyDescent="0.35">
      <c r="A294" s="25">
        <v>290</v>
      </c>
      <c r="B294" s="26" t="str">
        <f t="shared" si="28"/>
        <v/>
      </c>
      <c r="C294" s="27"/>
      <c r="D294" s="26" t="str">
        <f>IF(F294="","",_xlfn.XLOOKUP(F294,purchase!F:F,purchase!B:B,""))</f>
        <v/>
      </c>
      <c r="E294" s="26" t="str">
        <f>IF(F294="","",_xlfn.XLOOKUP(F294,purchase!F:F,purchase!C:C,""))</f>
        <v/>
      </c>
      <c r="F294" s="4"/>
      <c r="G294" s="10" t="str">
        <f t="shared" si="29"/>
        <v/>
      </c>
      <c r="H294" s="10" t="str">
        <f>IF(F294="","",_xlfn.XLOOKUP(F294,purchase!F:F,purchase!E:E,""))</f>
        <v/>
      </c>
      <c r="I294" s="10" t="str">
        <f t="shared" si="30"/>
        <v/>
      </c>
      <c r="J294" s="10" t="str">
        <f t="shared" si="31"/>
        <v/>
      </c>
      <c r="K294" s="35" t="str">
        <f>_xlfn.SINGLE(IF(F294="","",_xlfn.XLOOKUP(F294,purchase!F:F,purchase!N:N,"")))</f>
        <v/>
      </c>
      <c r="L294" s="4"/>
      <c r="M294" s="86"/>
      <c r="N294" s="35" t="str">
        <f>IF(F294="","",
MAX(0,
_xlfn.XLOOKUP(F294,purchase!F:F,purchase!N:N,"")
-
SUMIFS(L:L,F:F,F294)))</f>
        <v/>
      </c>
      <c r="O294" s="35" t="str">
        <f t="shared" si="32"/>
        <v/>
      </c>
      <c r="P294" s="89" t="str">
        <f>_xlfn.SINGLE(IF(F294="","",_xlfn.XLOOKUP(F294,purchase!F:F,purchase!O:O,"")))</f>
        <v/>
      </c>
      <c r="Q294" s="83" t="str">
        <f t="shared" si="33"/>
        <v/>
      </c>
      <c r="R294" s="91" t="str">
        <f t="shared" si="34"/>
        <v/>
      </c>
    </row>
    <row r="295" spans="1:18" x14ac:dyDescent="0.35">
      <c r="A295" s="25">
        <v>291</v>
      </c>
      <c r="B295" s="26" t="str">
        <f t="shared" si="28"/>
        <v/>
      </c>
      <c r="C295" s="27"/>
      <c r="D295" s="26" t="str">
        <f>IF(F295="","",_xlfn.XLOOKUP(F295,purchase!F:F,purchase!B:B,""))</f>
        <v/>
      </c>
      <c r="E295" s="26" t="str">
        <f>IF(F295="","",_xlfn.XLOOKUP(F295,purchase!F:F,purchase!C:C,""))</f>
        <v/>
      </c>
      <c r="F295" s="4"/>
      <c r="G295" s="10" t="str">
        <f t="shared" si="29"/>
        <v/>
      </c>
      <c r="H295" s="10" t="str">
        <f>IF(F295="","",_xlfn.XLOOKUP(F295,purchase!F:F,purchase!E:E,""))</f>
        <v/>
      </c>
      <c r="I295" s="10" t="str">
        <f t="shared" si="30"/>
        <v/>
      </c>
      <c r="J295" s="10" t="str">
        <f t="shared" si="31"/>
        <v/>
      </c>
      <c r="K295" s="35" t="str">
        <f>_xlfn.SINGLE(IF(F295="","",_xlfn.XLOOKUP(F295,purchase!F:F,purchase!N:N,"")))</f>
        <v/>
      </c>
      <c r="L295" s="4"/>
      <c r="M295" s="86"/>
      <c r="N295" s="35" t="str">
        <f>IF(F295="","",
MAX(0,
_xlfn.XLOOKUP(F295,purchase!F:F,purchase!N:N,"")
-
SUMIFS(L:L,F:F,F295)))</f>
        <v/>
      </c>
      <c r="O295" s="35" t="str">
        <f t="shared" si="32"/>
        <v/>
      </c>
      <c r="P295" s="89" t="str">
        <f>_xlfn.SINGLE(IF(F295="","",_xlfn.XLOOKUP(F295,purchase!F:F,purchase!O:O,"")))</f>
        <v/>
      </c>
      <c r="Q295" s="83" t="str">
        <f t="shared" si="33"/>
        <v/>
      </c>
      <c r="R295" s="91" t="str">
        <f t="shared" si="34"/>
        <v/>
      </c>
    </row>
    <row r="296" spans="1:18" x14ac:dyDescent="0.35">
      <c r="A296" s="25">
        <v>292</v>
      </c>
      <c r="B296" s="26" t="str">
        <f t="shared" si="28"/>
        <v/>
      </c>
      <c r="C296" s="27"/>
      <c r="D296" s="26" t="str">
        <f>IF(F296="","",_xlfn.XLOOKUP(F296,purchase!F:F,purchase!B:B,""))</f>
        <v/>
      </c>
      <c r="E296" s="26" t="str">
        <f>IF(F296="","",_xlfn.XLOOKUP(F296,purchase!F:F,purchase!C:C,""))</f>
        <v/>
      </c>
      <c r="F296" s="4"/>
      <c r="G296" s="10" t="str">
        <f t="shared" si="29"/>
        <v/>
      </c>
      <c r="H296" s="10" t="str">
        <f>IF(F296="","",_xlfn.XLOOKUP(F296,purchase!F:F,purchase!E:E,""))</f>
        <v/>
      </c>
      <c r="I296" s="10" t="str">
        <f t="shared" si="30"/>
        <v/>
      </c>
      <c r="J296" s="10" t="str">
        <f t="shared" si="31"/>
        <v/>
      </c>
      <c r="K296" s="35" t="str">
        <f>_xlfn.SINGLE(IF(F296="","",_xlfn.XLOOKUP(F296,purchase!F:F,purchase!N:N,"")))</f>
        <v/>
      </c>
      <c r="L296" s="4"/>
      <c r="M296" s="86"/>
      <c r="N296" s="35" t="str">
        <f>IF(F296="","",
MAX(0,
_xlfn.XLOOKUP(F296,purchase!F:F,purchase!N:N,"")
-
SUMIFS(L:L,F:F,F296)))</f>
        <v/>
      </c>
      <c r="O296" s="35" t="str">
        <f t="shared" si="32"/>
        <v/>
      </c>
      <c r="P296" s="89" t="str">
        <f>_xlfn.SINGLE(IF(F296="","",_xlfn.XLOOKUP(F296,purchase!F:F,purchase!O:O,"")))</f>
        <v/>
      </c>
      <c r="Q296" s="83" t="str">
        <f t="shared" si="33"/>
        <v/>
      </c>
      <c r="R296" s="91" t="str">
        <f t="shared" si="34"/>
        <v/>
      </c>
    </row>
    <row r="297" spans="1:18" x14ac:dyDescent="0.35">
      <c r="A297" s="25">
        <v>293</v>
      </c>
      <c r="B297" s="26" t="str">
        <f t="shared" si="28"/>
        <v/>
      </c>
      <c r="C297" s="27"/>
      <c r="D297" s="26" t="str">
        <f>IF(F297="","",_xlfn.XLOOKUP(F297,purchase!F:F,purchase!B:B,""))</f>
        <v/>
      </c>
      <c r="E297" s="26" t="str">
        <f>IF(F297="","",_xlfn.XLOOKUP(F297,purchase!F:F,purchase!C:C,""))</f>
        <v/>
      </c>
      <c r="F297" s="4"/>
      <c r="G297" s="10" t="str">
        <f t="shared" si="29"/>
        <v/>
      </c>
      <c r="H297" s="10" t="str">
        <f>IF(F297="","",_xlfn.XLOOKUP(F297,purchase!F:F,purchase!E:E,""))</f>
        <v/>
      </c>
      <c r="I297" s="10" t="str">
        <f t="shared" si="30"/>
        <v/>
      </c>
      <c r="J297" s="10" t="str">
        <f t="shared" si="31"/>
        <v/>
      </c>
      <c r="K297" s="35" t="str">
        <f>_xlfn.SINGLE(IF(F297="","",_xlfn.XLOOKUP(F297,purchase!F:F,purchase!N:N,"")))</f>
        <v/>
      </c>
      <c r="L297" s="4"/>
      <c r="M297" s="86"/>
      <c r="N297" s="35" t="str">
        <f>IF(F297="","",
MAX(0,
_xlfn.XLOOKUP(F297,purchase!F:F,purchase!N:N,"")
-
SUMIFS(L:L,F:F,F297)))</f>
        <v/>
      </c>
      <c r="O297" s="35" t="str">
        <f t="shared" si="32"/>
        <v/>
      </c>
      <c r="P297" s="89" t="str">
        <f>_xlfn.SINGLE(IF(F297="","",_xlfn.XLOOKUP(F297,purchase!F:F,purchase!O:O,"")))</f>
        <v/>
      </c>
      <c r="Q297" s="83" t="str">
        <f t="shared" si="33"/>
        <v/>
      </c>
      <c r="R297" s="91" t="str">
        <f t="shared" si="34"/>
        <v/>
      </c>
    </row>
    <row r="298" spans="1:18" x14ac:dyDescent="0.35">
      <c r="A298" s="25">
        <v>294</v>
      </c>
      <c r="B298" s="26" t="str">
        <f t="shared" si="28"/>
        <v/>
      </c>
      <c r="C298" s="27"/>
      <c r="D298" s="26" t="str">
        <f>IF(F298="","",_xlfn.XLOOKUP(F298,purchase!F:F,purchase!B:B,""))</f>
        <v/>
      </c>
      <c r="E298" s="26" t="str">
        <f>IF(F298="","",_xlfn.XLOOKUP(F298,purchase!F:F,purchase!C:C,""))</f>
        <v/>
      </c>
      <c r="F298" s="4"/>
      <c r="G298" s="10" t="str">
        <f t="shared" si="29"/>
        <v/>
      </c>
      <c r="H298" s="10" t="str">
        <f>IF(F298="","",_xlfn.XLOOKUP(F298,purchase!F:F,purchase!E:E,""))</f>
        <v/>
      </c>
      <c r="I298" s="10" t="str">
        <f t="shared" si="30"/>
        <v/>
      </c>
      <c r="J298" s="10" t="str">
        <f t="shared" si="31"/>
        <v/>
      </c>
      <c r="K298" s="35" t="str">
        <f>_xlfn.SINGLE(IF(F298="","",_xlfn.XLOOKUP(F298,purchase!F:F,purchase!N:N,"")))</f>
        <v/>
      </c>
      <c r="L298" s="4"/>
      <c r="M298" s="86"/>
      <c r="N298" s="35" t="str">
        <f>IF(F298="","",
MAX(0,
_xlfn.XLOOKUP(F298,purchase!F:F,purchase!N:N,"")
-
SUMIFS(L:L,F:F,F298)))</f>
        <v/>
      </c>
      <c r="O298" s="35" t="str">
        <f t="shared" si="32"/>
        <v/>
      </c>
      <c r="P298" s="89" t="str">
        <f>_xlfn.SINGLE(IF(F298="","",_xlfn.XLOOKUP(F298,purchase!F:F,purchase!O:O,"")))</f>
        <v/>
      </c>
      <c r="Q298" s="83" t="str">
        <f t="shared" si="33"/>
        <v/>
      </c>
      <c r="R298" s="91" t="str">
        <f t="shared" si="34"/>
        <v/>
      </c>
    </row>
    <row r="299" spans="1:18" x14ac:dyDescent="0.35">
      <c r="A299" s="25">
        <v>295</v>
      </c>
      <c r="B299" s="26" t="str">
        <f t="shared" si="28"/>
        <v/>
      </c>
      <c r="C299" s="27"/>
      <c r="D299" s="26" t="str">
        <f>IF(F299="","",_xlfn.XLOOKUP(F299,purchase!F:F,purchase!B:B,""))</f>
        <v/>
      </c>
      <c r="E299" s="26" t="str">
        <f>IF(F299="","",_xlfn.XLOOKUP(F299,purchase!F:F,purchase!C:C,""))</f>
        <v/>
      </c>
      <c r="F299" s="4"/>
      <c r="G299" s="10" t="str">
        <f t="shared" si="29"/>
        <v/>
      </c>
      <c r="H299" s="10" t="str">
        <f>IF(F299="","",_xlfn.XLOOKUP(F299,purchase!F:F,purchase!E:E,""))</f>
        <v/>
      </c>
      <c r="I299" s="10" t="str">
        <f t="shared" si="30"/>
        <v/>
      </c>
      <c r="J299" s="10" t="str">
        <f t="shared" si="31"/>
        <v/>
      </c>
      <c r="K299" s="35" t="str">
        <f>_xlfn.SINGLE(IF(F299="","",_xlfn.XLOOKUP(F299,purchase!F:F,purchase!N:N,"")))</f>
        <v/>
      </c>
      <c r="L299" s="4"/>
      <c r="M299" s="86"/>
      <c r="N299" s="35" t="str">
        <f>IF(F299="","",
MAX(0,
_xlfn.XLOOKUP(F299,purchase!F:F,purchase!N:N,"")
-
SUMIFS(L:L,F:F,F299)))</f>
        <v/>
      </c>
      <c r="O299" s="35" t="str">
        <f t="shared" si="32"/>
        <v/>
      </c>
      <c r="P299" s="89" t="str">
        <f>_xlfn.SINGLE(IF(F299="","",_xlfn.XLOOKUP(F299,purchase!F:F,purchase!O:O,"")))</f>
        <v/>
      </c>
      <c r="Q299" s="83" t="str">
        <f t="shared" si="33"/>
        <v/>
      </c>
      <c r="R299" s="91" t="str">
        <f t="shared" si="34"/>
        <v/>
      </c>
    </row>
    <row r="300" spans="1:18" x14ac:dyDescent="0.35">
      <c r="A300" s="25">
        <v>296</v>
      </c>
      <c r="B300" s="26" t="str">
        <f t="shared" si="28"/>
        <v/>
      </c>
      <c r="C300" s="27"/>
      <c r="D300" s="26" t="str">
        <f>IF(F300="","",_xlfn.XLOOKUP(F300,purchase!F:F,purchase!B:B,""))</f>
        <v/>
      </c>
      <c r="E300" s="26" t="str">
        <f>IF(F300="","",_xlfn.XLOOKUP(F300,purchase!F:F,purchase!C:C,""))</f>
        <v/>
      </c>
      <c r="F300" s="4"/>
      <c r="G300" s="10" t="str">
        <f t="shared" si="29"/>
        <v/>
      </c>
      <c r="H300" s="10" t="str">
        <f>IF(F300="","",_xlfn.XLOOKUP(F300,purchase!F:F,purchase!E:E,""))</f>
        <v/>
      </c>
      <c r="I300" s="10" t="str">
        <f t="shared" si="30"/>
        <v/>
      </c>
      <c r="J300" s="10" t="str">
        <f t="shared" si="31"/>
        <v/>
      </c>
      <c r="K300" s="35" t="str">
        <f>_xlfn.SINGLE(IF(F300="","",_xlfn.XLOOKUP(F300,purchase!F:F,purchase!N:N,"")))</f>
        <v/>
      </c>
      <c r="L300" s="4"/>
      <c r="M300" s="86"/>
      <c r="N300" s="35" t="str">
        <f>IF(F300="","",
MAX(0,
_xlfn.XLOOKUP(F300,purchase!F:F,purchase!N:N,"")
-
SUMIFS(L:L,F:F,F300)))</f>
        <v/>
      </c>
      <c r="O300" s="35" t="str">
        <f t="shared" si="32"/>
        <v/>
      </c>
      <c r="P300" s="89" t="str">
        <f>_xlfn.SINGLE(IF(F300="","",_xlfn.XLOOKUP(F300,purchase!F:F,purchase!O:O,"")))</f>
        <v/>
      </c>
      <c r="Q300" s="83" t="str">
        <f t="shared" si="33"/>
        <v/>
      </c>
      <c r="R300" s="91" t="str">
        <f t="shared" si="34"/>
        <v/>
      </c>
    </row>
    <row r="301" spans="1:18" x14ac:dyDescent="0.35">
      <c r="A301" s="25">
        <v>297</v>
      </c>
      <c r="B301" s="26" t="str">
        <f t="shared" si="28"/>
        <v/>
      </c>
      <c r="C301" s="27"/>
      <c r="D301" s="26" t="str">
        <f>IF(F301="","",_xlfn.XLOOKUP(F301,purchase!F:F,purchase!B:B,""))</f>
        <v/>
      </c>
      <c r="E301" s="26" t="str">
        <f>IF(F301="","",_xlfn.XLOOKUP(F301,purchase!F:F,purchase!C:C,""))</f>
        <v/>
      </c>
      <c r="F301" s="4"/>
      <c r="G301" s="10" t="str">
        <f t="shared" si="29"/>
        <v/>
      </c>
      <c r="H301" s="10" t="str">
        <f>IF(F301="","",_xlfn.XLOOKUP(F301,purchase!F:F,purchase!E:E,""))</f>
        <v/>
      </c>
      <c r="I301" s="10" t="str">
        <f t="shared" si="30"/>
        <v/>
      </c>
      <c r="J301" s="10" t="str">
        <f t="shared" si="31"/>
        <v/>
      </c>
      <c r="K301" s="35" t="str">
        <f>_xlfn.SINGLE(IF(F301="","",_xlfn.XLOOKUP(F301,purchase!F:F,purchase!N:N,"")))</f>
        <v/>
      </c>
      <c r="L301" s="4"/>
      <c r="M301" s="86"/>
      <c r="N301" s="35" t="str">
        <f>IF(F301="","",
MAX(0,
_xlfn.XLOOKUP(F301,purchase!F:F,purchase!N:N,"")
-
SUMIFS(L:L,F:F,F301)))</f>
        <v/>
      </c>
      <c r="O301" s="35" t="str">
        <f t="shared" si="32"/>
        <v/>
      </c>
      <c r="P301" s="89" t="str">
        <f>_xlfn.SINGLE(IF(F301="","",_xlfn.XLOOKUP(F301,purchase!F:F,purchase!O:O,"")))</f>
        <v/>
      </c>
      <c r="Q301" s="83" t="str">
        <f t="shared" si="33"/>
        <v/>
      </c>
      <c r="R301" s="91" t="str">
        <f t="shared" si="34"/>
        <v/>
      </c>
    </row>
    <row r="302" spans="1:18" x14ac:dyDescent="0.35">
      <c r="A302" s="25">
        <v>298</v>
      </c>
      <c r="B302" s="26" t="str">
        <f t="shared" si="28"/>
        <v/>
      </c>
      <c r="C302" s="27"/>
      <c r="D302" s="26" t="str">
        <f>IF(F302="","",_xlfn.XLOOKUP(F302,purchase!F:F,purchase!B:B,""))</f>
        <v/>
      </c>
      <c r="E302" s="26" t="str">
        <f>IF(F302="","",_xlfn.XLOOKUP(F302,purchase!F:F,purchase!C:C,""))</f>
        <v/>
      </c>
      <c r="F302" s="4"/>
      <c r="G302" s="10" t="str">
        <f t="shared" si="29"/>
        <v/>
      </c>
      <c r="H302" s="10" t="str">
        <f>IF(F302="","",_xlfn.XLOOKUP(F302,purchase!F:F,purchase!E:E,""))</f>
        <v/>
      </c>
      <c r="I302" s="10" t="str">
        <f t="shared" si="30"/>
        <v/>
      </c>
      <c r="J302" s="10" t="str">
        <f t="shared" si="31"/>
        <v/>
      </c>
      <c r="K302" s="35" t="str">
        <f>_xlfn.SINGLE(IF(F302="","",_xlfn.XLOOKUP(F302,purchase!F:F,purchase!N:N,"")))</f>
        <v/>
      </c>
      <c r="L302" s="4"/>
      <c r="M302" s="86"/>
      <c r="N302" s="35" t="str">
        <f>IF(F302="","",
MAX(0,
_xlfn.XLOOKUP(F302,purchase!F:F,purchase!N:N,"")
-
SUMIFS(L:L,F:F,F302)))</f>
        <v/>
      </c>
      <c r="O302" s="35" t="str">
        <f t="shared" si="32"/>
        <v/>
      </c>
      <c r="P302" s="89" t="str">
        <f>_xlfn.SINGLE(IF(F302="","",_xlfn.XLOOKUP(F302,purchase!F:F,purchase!O:O,"")))</f>
        <v/>
      </c>
      <c r="Q302" s="83" t="str">
        <f t="shared" si="33"/>
        <v/>
      </c>
      <c r="R302" s="91" t="str">
        <f t="shared" si="34"/>
        <v/>
      </c>
    </row>
    <row r="303" spans="1:18" x14ac:dyDescent="0.35">
      <c r="A303" s="25">
        <v>299</v>
      </c>
      <c r="B303" s="26" t="str">
        <f t="shared" si="28"/>
        <v/>
      </c>
      <c r="C303" s="27"/>
      <c r="D303" s="26" t="str">
        <f>IF(F303="","",_xlfn.XLOOKUP(F303,purchase!F:F,purchase!B:B,""))</f>
        <v/>
      </c>
      <c r="E303" s="26" t="str">
        <f>IF(F303="","",_xlfn.XLOOKUP(F303,purchase!F:F,purchase!C:C,""))</f>
        <v/>
      </c>
      <c r="F303" s="4"/>
      <c r="G303" s="10" t="str">
        <f t="shared" si="29"/>
        <v/>
      </c>
      <c r="H303" s="10" t="str">
        <f>IF(F303="","",_xlfn.XLOOKUP(F303,purchase!F:F,purchase!E:E,""))</f>
        <v/>
      </c>
      <c r="I303" s="10" t="str">
        <f t="shared" si="30"/>
        <v/>
      </c>
      <c r="J303" s="10" t="str">
        <f t="shared" si="31"/>
        <v/>
      </c>
      <c r="K303" s="35" t="str">
        <f>_xlfn.SINGLE(IF(F303="","",_xlfn.XLOOKUP(F303,purchase!F:F,purchase!N:N,"")))</f>
        <v/>
      </c>
      <c r="L303" s="4"/>
      <c r="M303" s="86"/>
      <c r="N303" s="35" t="str">
        <f>IF(F303="","",
MAX(0,
_xlfn.XLOOKUP(F303,purchase!F:F,purchase!N:N,"")
-
SUMIFS(L:L,F:F,F303)))</f>
        <v/>
      </c>
      <c r="O303" s="35" t="str">
        <f t="shared" si="32"/>
        <v/>
      </c>
      <c r="P303" s="89" t="str">
        <f>_xlfn.SINGLE(IF(F303="","",_xlfn.XLOOKUP(F303,purchase!F:F,purchase!O:O,"")))</f>
        <v/>
      </c>
      <c r="Q303" s="83" t="str">
        <f t="shared" si="33"/>
        <v/>
      </c>
      <c r="R303" s="91" t="str">
        <f t="shared" si="34"/>
        <v/>
      </c>
    </row>
    <row r="304" spans="1:18" x14ac:dyDescent="0.35">
      <c r="A304" s="25">
        <v>300</v>
      </c>
      <c r="B304" s="26" t="str">
        <f t="shared" si="28"/>
        <v/>
      </c>
      <c r="C304" s="27"/>
      <c r="D304" s="26" t="str">
        <f>IF(F304="","",_xlfn.XLOOKUP(F304,purchase!F:F,purchase!B:B,""))</f>
        <v/>
      </c>
      <c r="E304" s="26" t="str">
        <f>IF(F304="","",_xlfn.XLOOKUP(F304,purchase!F:F,purchase!C:C,""))</f>
        <v/>
      </c>
      <c r="F304" s="4"/>
      <c r="G304" s="10" t="str">
        <f t="shared" si="29"/>
        <v/>
      </c>
      <c r="H304" s="10" t="str">
        <f>IF(F304="","",_xlfn.XLOOKUP(F304,purchase!F:F,purchase!E:E,""))</f>
        <v/>
      </c>
      <c r="I304" s="10" t="str">
        <f t="shared" si="30"/>
        <v/>
      </c>
      <c r="J304" s="10" t="str">
        <f t="shared" si="31"/>
        <v/>
      </c>
      <c r="K304" s="35" t="str">
        <f>_xlfn.SINGLE(IF(F304="","",_xlfn.XLOOKUP(F304,purchase!F:F,purchase!N:N,"")))</f>
        <v/>
      </c>
      <c r="L304" s="4"/>
      <c r="M304" s="86"/>
      <c r="N304" s="35" t="str">
        <f>IF(F304="","",
MAX(0,
_xlfn.XLOOKUP(F304,purchase!F:F,purchase!N:N,"")
-
SUMIFS(L:L,F:F,F304)))</f>
        <v/>
      </c>
      <c r="O304" s="35" t="str">
        <f t="shared" si="32"/>
        <v/>
      </c>
      <c r="P304" s="89" t="str">
        <f>_xlfn.SINGLE(IF(F304="","",_xlfn.XLOOKUP(F304,purchase!F:F,purchase!O:O,"")))</f>
        <v/>
      </c>
      <c r="Q304" s="83" t="str">
        <f t="shared" si="33"/>
        <v/>
      </c>
      <c r="R304" s="91" t="str">
        <f t="shared" si="34"/>
        <v/>
      </c>
    </row>
    <row r="305" spans="1:18" x14ac:dyDescent="0.35">
      <c r="A305" s="25">
        <v>301</v>
      </c>
      <c r="B305" s="26" t="str">
        <f t="shared" si="28"/>
        <v/>
      </c>
      <c r="C305" s="27"/>
      <c r="D305" s="26" t="str">
        <f>IF(F305="","",_xlfn.XLOOKUP(F305,purchase!F:F,purchase!B:B,""))</f>
        <v/>
      </c>
      <c r="E305" s="26" t="str">
        <f>IF(F305="","",_xlfn.XLOOKUP(F305,purchase!F:F,purchase!C:C,""))</f>
        <v/>
      </c>
      <c r="F305" s="4"/>
      <c r="G305" s="10" t="str">
        <f t="shared" si="29"/>
        <v/>
      </c>
      <c r="H305" s="10" t="str">
        <f>IF(F305="","",_xlfn.XLOOKUP(F305,purchase!F:F,purchase!E:E,""))</f>
        <v/>
      </c>
      <c r="I305" s="10" t="str">
        <f t="shared" si="30"/>
        <v/>
      </c>
      <c r="J305" s="10" t="str">
        <f t="shared" si="31"/>
        <v/>
      </c>
      <c r="K305" s="35" t="str">
        <f>_xlfn.SINGLE(IF(F305="","",_xlfn.XLOOKUP(F305,purchase!F:F,purchase!N:N,"")))</f>
        <v/>
      </c>
      <c r="L305" s="4"/>
      <c r="M305" s="86"/>
      <c r="N305" s="35" t="str">
        <f>IF(F305="","",
MAX(0,
_xlfn.XLOOKUP(F305,purchase!F:F,purchase!N:N,"")
-
SUMIFS(L:L,F:F,F305)))</f>
        <v/>
      </c>
      <c r="O305" s="35" t="str">
        <f t="shared" si="32"/>
        <v/>
      </c>
      <c r="P305" s="89" t="str">
        <f>_xlfn.SINGLE(IF(F305="","",_xlfn.XLOOKUP(F305,purchase!F:F,purchase!O:O,"")))</f>
        <v/>
      </c>
      <c r="Q305" s="83" t="str">
        <f t="shared" si="33"/>
        <v/>
      </c>
      <c r="R305" s="91" t="str">
        <f t="shared" si="34"/>
        <v/>
      </c>
    </row>
    <row r="306" spans="1:18" x14ac:dyDescent="0.35">
      <c r="A306" s="25">
        <v>302</v>
      </c>
      <c r="B306" s="26" t="str">
        <f t="shared" si="28"/>
        <v/>
      </c>
      <c r="C306" s="27"/>
      <c r="D306" s="26" t="str">
        <f>IF(F306="","",_xlfn.XLOOKUP(F306,purchase!F:F,purchase!B:B,""))</f>
        <v/>
      </c>
      <c r="E306" s="26" t="str">
        <f>IF(F306="","",_xlfn.XLOOKUP(F306,purchase!F:F,purchase!C:C,""))</f>
        <v/>
      </c>
      <c r="F306" s="4"/>
      <c r="G306" s="10" t="str">
        <f t="shared" si="29"/>
        <v/>
      </c>
      <c r="H306" s="10" t="str">
        <f>IF(F306="","",_xlfn.XLOOKUP(F306,purchase!F:F,purchase!E:E,""))</f>
        <v/>
      </c>
      <c r="I306" s="10" t="str">
        <f t="shared" si="30"/>
        <v/>
      </c>
      <c r="J306" s="10" t="str">
        <f t="shared" si="31"/>
        <v/>
      </c>
      <c r="K306" s="35" t="str">
        <f>_xlfn.SINGLE(IF(F306="","",_xlfn.XLOOKUP(F306,purchase!F:F,purchase!N:N,"")))</f>
        <v/>
      </c>
      <c r="L306" s="4"/>
      <c r="M306" s="86"/>
      <c r="N306" s="35" t="str">
        <f>IF(F306="","",
MAX(0,
_xlfn.XLOOKUP(F306,purchase!F:F,purchase!N:N,"")
-
SUMIFS(L:L,F:F,F306)))</f>
        <v/>
      </c>
      <c r="O306" s="35" t="str">
        <f t="shared" si="32"/>
        <v/>
      </c>
      <c r="P306" s="89" t="str">
        <f>_xlfn.SINGLE(IF(F306="","",_xlfn.XLOOKUP(F306,purchase!F:F,purchase!O:O,"")))</f>
        <v/>
      </c>
      <c r="Q306" s="83" t="str">
        <f t="shared" si="33"/>
        <v/>
      </c>
      <c r="R306" s="91" t="str">
        <f t="shared" si="34"/>
        <v/>
      </c>
    </row>
    <row r="307" spans="1:18" x14ac:dyDescent="0.35">
      <c r="A307" s="25">
        <v>303</v>
      </c>
      <c r="B307" s="26" t="str">
        <f t="shared" si="28"/>
        <v/>
      </c>
      <c r="C307" s="27"/>
      <c r="D307" s="26" t="str">
        <f>IF(F307="","",_xlfn.XLOOKUP(F307,purchase!F:F,purchase!B:B,""))</f>
        <v/>
      </c>
      <c r="E307" s="26" t="str">
        <f>IF(F307="","",_xlfn.XLOOKUP(F307,purchase!F:F,purchase!C:C,""))</f>
        <v/>
      </c>
      <c r="F307" s="4"/>
      <c r="G307" s="10" t="str">
        <f t="shared" si="29"/>
        <v/>
      </c>
      <c r="H307" s="10" t="str">
        <f>IF(F307="","",_xlfn.XLOOKUP(F307,purchase!F:F,purchase!E:E,""))</f>
        <v/>
      </c>
      <c r="I307" s="10" t="str">
        <f t="shared" si="30"/>
        <v/>
      </c>
      <c r="J307" s="10" t="str">
        <f t="shared" si="31"/>
        <v/>
      </c>
      <c r="K307" s="35" t="str">
        <f>_xlfn.SINGLE(IF(F307="","",_xlfn.XLOOKUP(F307,purchase!F:F,purchase!N:N,"")))</f>
        <v/>
      </c>
      <c r="L307" s="4"/>
      <c r="M307" s="86"/>
      <c r="N307" s="35" t="str">
        <f>IF(F307="","",
MAX(0,
_xlfn.XLOOKUP(F307,purchase!F:F,purchase!N:N,"")
-
SUMIFS(L:L,F:F,F307)))</f>
        <v/>
      </c>
      <c r="O307" s="35" t="str">
        <f t="shared" si="32"/>
        <v/>
      </c>
      <c r="P307" s="89" t="str">
        <f>_xlfn.SINGLE(IF(F307="","",_xlfn.XLOOKUP(F307,purchase!F:F,purchase!O:O,"")))</f>
        <v/>
      </c>
      <c r="Q307" s="83" t="str">
        <f t="shared" si="33"/>
        <v/>
      </c>
      <c r="R307" s="91" t="str">
        <f t="shared" si="34"/>
        <v/>
      </c>
    </row>
    <row r="308" spans="1:18" x14ac:dyDescent="0.35">
      <c r="A308" s="25">
        <v>304</v>
      </c>
      <c r="B308" s="26" t="str">
        <f t="shared" si="28"/>
        <v/>
      </c>
      <c r="C308" s="27"/>
      <c r="D308" s="26" t="str">
        <f>IF(F308="","",_xlfn.XLOOKUP(F308,purchase!F:F,purchase!B:B,""))</f>
        <v/>
      </c>
      <c r="E308" s="26" t="str">
        <f>IF(F308="","",_xlfn.XLOOKUP(F308,purchase!F:F,purchase!C:C,""))</f>
        <v/>
      </c>
      <c r="F308" s="4"/>
      <c r="G308" s="10" t="str">
        <f t="shared" si="29"/>
        <v/>
      </c>
      <c r="H308" s="10" t="str">
        <f>IF(F308="","",_xlfn.XLOOKUP(F308,purchase!F:F,purchase!E:E,""))</f>
        <v/>
      </c>
      <c r="I308" s="10" t="str">
        <f t="shared" si="30"/>
        <v/>
      </c>
      <c r="J308" s="10" t="str">
        <f t="shared" si="31"/>
        <v/>
      </c>
      <c r="K308" s="35" t="str">
        <f>_xlfn.SINGLE(IF(F308="","",_xlfn.XLOOKUP(F308,purchase!F:F,purchase!N:N,"")))</f>
        <v/>
      </c>
      <c r="L308" s="4"/>
      <c r="M308" s="86"/>
      <c r="N308" s="35" t="str">
        <f>IF(F308="","",
MAX(0,
_xlfn.XLOOKUP(F308,purchase!F:F,purchase!N:N,"")
-
SUMIFS(L:L,F:F,F308)))</f>
        <v/>
      </c>
      <c r="O308" s="35" t="str">
        <f t="shared" si="32"/>
        <v/>
      </c>
      <c r="P308" s="89" t="str">
        <f>_xlfn.SINGLE(IF(F308="","",_xlfn.XLOOKUP(F308,purchase!F:F,purchase!O:O,"")))</f>
        <v/>
      </c>
      <c r="Q308" s="83" t="str">
        <f t="shared" si="33"/>
        <v/>
      </c>
      <c r="R308" s="91" t="str">
        <f t="shared" si="34"/>
        <v/>
      </c>
    </row>
    <row r="309" spans="1:18" x14ac:dyDescent="0.35">
      <c r="A309" s="25">
        <v>305</v>
      </c>
      <c r="B309" s="26" t="str">
        <f t="shared" si="28"/>
        <v/>
      </c>
      <c r="C309" s="27"/>
      <c r="D309" s="26" t="str">
        <f>IF(F309="","",_xlfn.XLOOKUP(F309,purchase!F:F,purchase!B:B,""))</f>
        <v/>
      </c>
      <c r="E309" s="26" t="str">
        <f>IF(F309="","",_xlfn.XLOOKUP(F309,purchase!F:F,purchase!C:C,""))</f>
        <v/>
      </c>
      <c r="F309" s="4"/>
      <c r="G309" s="10" t="str">
        <f t="shared" si="29"/>
        <v/>
      </c>
      <c r="H309" s="10" t="str">
        <f>IF(F309="","",_xlfn.XLOOKUP(F309,purchase!F:F,purchase!E:E,""))</f>
        <v/>
      </c>
      <c r="I309" s="10" t="str">
        <f t="shared" si="30"/>
        <v/>
      </c>
      <c r="J309" s="10" t="str">
        <f t="shared" si="31"/>
        <v/>
      </c>
      <c r="K309" s="35" t="str">
        <f>_xlfn.SINGLE(IF(F309="","",_xlfn.XLOOKUP(F309,purchase!F:F,purchase!N:N,"")))</f>
        <v/>
      </c>
      <c r="L309" s="4"/>
      <c r="M309" s="86"/>
      <c r="N309" s="35" t="str">
        <f>IF(F309="","",
MAX(0,
_xlfn.XLOOKUP(F309,purchase!F:F,purchase!N:N,"")
-
SUMIFS(L:L,F:F,F309)))</f>
        <v/>
      </c>
      <c r="O309" s="35" t="str">
        <f t="shared" si="32"/>
        <v/>
      </c>
      <c r="P309" s="89" t="str">
        <f>_xlfn.SINGLE(IF(F309="","",_xlfn.XLOOKUP(F309,purchase!F:F,purchase!O:O,"")))</f>
        <v/>
      </c>
      <c r="Q309" s="83" t="str">
        <f t="shared" si="33"/>
        <v/>
      </c>
      <c r="R309" s="91" t="str">
        <f t="shared" si="34"/>
        <v/>
      </c>
    </row>
    <row r="310" spans="1:18" x14ac:dyDescent="0.35">
      <c r="A310" s="25">
        <v>306</v>
      </c>
      <c r="B310" s="26" t="str">
        <f t="shared" si="28"/>
        <v/>
      </c>
      <c r="C310" s="27"/>
      <c r="D310" s="26" t="str">
        <f>IF(F310="","",_xlfn.XLOOKUP(F310,purchase!F:F,purchase!B:B,""))</f>
        <v/>
      </c>
      <c r="E310" s="26" t="str">
        <f>IF(F310="","",_xlfn.XLOOKUP(F310,purchase!F:F,purchase!C:C,""))</f>
        <v/>
      </c>
      <c r="F310" s="4"/>
      <c r="G310" s="10" t="str">
        <f t="shared" si="29"/>
        <v/>
      </c>
      <c r="H310" s="10" t="str">
        <f>IF(F310="","",_xlfn.XLOOKUP(F310,purchase!F:F,purchase!E:E,""))</f>
        <v/>
      </c>
      <c r="I310" s="10" t="str">
        <f t="shared" si="30"/>
        <v/>
      </c>
      <c r="J310" s="10" t="str">
        <f t="shared" si="31"/>
        <v/>
      </c>
      <c r="K310" s="35" t="str">
        <f>_xlfn.SINGLE(IF(F310="","",_xlfn.XLOOKUP(F310,purchase!F:F,purchase!N:N,"")))</f>
        <v/>
      </c>
      <c r="L310" s="4"/>
      <c r="M310" s="86"/>
      <c r="N310" s="35" t="str">
        <f>IF(F310="","",
MAX(0,
_xlfn.XLOOKUP(F310,purchase!F:F,purchase!N:N,"")
-
SUMIFS(L:L,F:F,F310)))</f>
        <v/>
      </c>
      <c r="O310" s="35" t="str">
        <f t="shared" si="32"/>
        <v/>
      </c>
      <c r="P310" s="89" t="str">
        <f>_xlfn.SINGLE(IF(F310="","",_xlfn.XLOOKUP(F310,purchase!F:F,purchase!O:O,"")))</f>
        <v/>
      </c>
      <c r="Q310" s="83" t="str">
        <f t="shared" si="33"/>
        <v/>
      </c>
      <c r="R310" s="91" t="str">
        <f t="shared" si="34"/>
        <v/>
      </c>
    </row>
    <row r="311" spans="1:18" x14ac:dyDescent="0.35">
      <c r="A311" s="25">
        <v>307</v>
      </c>
      <c r="B311" s="26" t="str">
        <f t="shared" si="28"/>
        <v/>
      </c>
      <c r="C311" s="27"/>
      <c r="D311" s="26" t="str">
        <f>IF(F311="","",_xlfn.XLOOKUP(F311,purchase!F:F,purchase!B:B,""))</f>
        <v/>
      </c>
      <c r="E311" s="26" t="str">
        <f>IF(F311="","",_xlfn.XLOOKUP(F311,purchase!F:F,purchase!C:C,""))</f>
        <v/>
      </c>
      <c r="F311" s="4"/>
      <c r="G311" s="10" t="str">
        <f t="shared" si="29"/>
        <v/>
      </c>
      <c r="H311" s="10" t="str">
        <f>IF(F311="","",_xlfn.XLOOKUP(F311,purchase!F:F,purchase!E:E,""))</f>
        <v/>
      </c>
      <c r="I311" s="10" t="str">
        <f t="shared" si="30"/>
        <v/>
      </c>
      <c r="J311" s="10" t="str">
        <f t="shared" si="31"/>
        <v/>
      </c>
      <c r="K311" s="35" t="str">
        <f>_xlfn.SINGLE(IF(F311="","",_xlfn.XLOOKUP(F311,purchase!F:F,purchase!N:N,"")))</f>
        <v/>
      </c>
      <c r="L311" s="4"/>
      <c r="M311" s="86"/>
      <c r="N311" s="35" t="str">
        <f>IF(F311="","",
MAX(0,
_xlfn.XLOOKUP(F311,purchase!F:F,purchase!N:N,"")
-
SUMIFS(L:L,F:F,F311)))</f>
        <v/>
      </c>
      <c r="O311" s="35" t="str">
        <f t="shared" si="32"/>
        <v/>
      </c>
      <c r="P311" s="89" t="str">
        <f>_xlfn.SINGLE(IF(F311="","",_xlfn.XLOOKUP(F311,purchase!F:F,purchase!O:O,"")))</f>
        <v/>
      </c>
      <c r="Q311" s="83" t="str">
        <f t="shared" si="33"/>
        <v/>
      </c>
      <c r="R311" s="91" t="str">
        <f t="shared" si="34"/>
        <v/>
      </c>
    </row>
    <row r="312" spans="1:18" x14ac:dyDescent="0.35">
      <c r="A312" s="25">
        <v>308</v>
      </c>
      <c r="B312" s="26" t="str">
        <f t="shared" si="28"/>
        <v/>
      </c>
      <c r="C312" s="27"/>
      <c r="D312" s="26" t="str">
        <f>IF(F312="","",_xlfn.XLOOKUP(F312,purchase!F:F,purchase!B:B,""))</f>
        <v/>
      </c>
      <c r="E312" s="26" t="str">
        <f>IF(F312="","",_xlfn.XLOOKUP(F312,purchase!F:F,purchase!C:C,""))</f>
        <v/>
      </c>
      <c r="F312" s="4"/>
      <c r="G312" s="10" t="str">
        <f t="shared" si="29"/>
        <v/>
      </c>
      <c r="H312" s="10" t="str">
        <f>IF(F312="","",_xlfn.XLOOKUP(F312,purchase!F:F,purchase!E:E,""))</f>
        <v/>
      </c>
      <c r="I312" s="10" t="str">
        <f t="shared" si="30"/>
        <v/>
      </c>
      <c r="J312" s="10" t="str">
        <f t="shared" si="31"/>
        <v/>
      </c>
      <c r="K312" s="35" t="str">
        <f>_xlfn.SINGLE(IF(F312="","",_xlfn.XLOOKUP(F312,purchase!F:F,purchase!N:N,"")))</f>
        <v/>
      </c>
      <c r="L312" s="4"/>
      <c r="M312" s="86"/>
      <c r="N312" s="35" t="str">
        <f>IF(F312="","",
MAX(0,
_xlfn.XLOOKUP(F312,purchase!F:F,purchase!N:N,"")
-
SUMIFS(L:L,F:F,F312)))</f>
        <v/>
      </c>
      <c r="O312" s="35" t="str">
        <f t="shared" si="32"/>
        <v/>
      </c>
      <c r="P312" s="89" t="str">
        <f>_xlfn.SINGLE(IF(F312="","",_xlfn.XLOOKUP(F312,purchase!F:F,purchase!O:O,"")))</f>
        <v/>
      </c>
      <c r="Q312" s="83" t="str">
        <f t="shared" si="33"/>
        <v/>
      </c>
      <c r="R312" s="91" t="str">
        <f t="shared" si="34"/>
        <v/>
      </c>
    </row>
    <row r="313" spans="1:18" x14ac:dyDescent="0.35">
      <c r="A313" s="25">
        <v>309</v>
      </c>
      <c r="B313" s="26" t="str">
        <f t="shared" si="28"/>
        <v/>
      </c>
      <c r="C313" s="27"/>
      <c r="D313" s="26" t="str">
        <f>IF(F313="","",_xlfn.XLOOKUP(F313,purchase!F:F,purchase!B:B,""))</f>
        <v/>
      </c>
      <c r="E313" s="26" t="str">
        <f>IF(F313="","",_xlfn.XLOOKUP(F313,purchase!F:F,purchase!C:C,""))</f>
        <v/>
      </c>
      <c r="F313" s="4"/>
      <c r="G313" s="10" t="str">
        <f t="shared" si="29"/>
        <v/>
      </c>
      <c r="H313" s="10" t="str">
        <f>IF(F313="","",_xlfn.XLOOKUP(F313,purchase!F:F,purchase!E:E,""))</f>
        <v/>
      </c>
      <c r="I313" s="10" t="str">
        <f t="shared" si="30"/>
        <v/>
      </c>
      <c r="J313" s="10" t="str">
        <f t="shared" si="31"/>
        <v/>
      </c>
      <c r="K313" s="35" t="str">
        <f>_xlfn.SINGLE(IF(F313="","",_xlfn.XLOOKUP(F313,purchase!F:F,purchase!N:N,"")))</f>
        <v/>
      </c>
      <c r="L313" s="4"/>
      <c r="M313" s="86"/>
      <c r="N313" s="35" t="str">
        <f>IF(F313="","",
MAX(0,
_xlfn.XLOOKUP(F313,purchase!F:F,purchase!N:N,"")
-
SUMIFS(L:L,F:F,F313)))</f>
        <v/>
      </c>
      <c r="O313" s="35" t="str">
        <f t="shared" si="32"/>
        <v/>
      </c>
      <c r="P313" s="89" t="str">
        <f>_xlfn.SINGLE(IF(F313="","",_xlfn.XLOOKUP(F313,purchase!F:F,purchase!O:O,"")))</f>
        <v/>
      </c>
      <c r="Q313" s="83" t="str">
        <f t="shared" si="33"/>
        <v/>
      </c>
      <c r="R313" s="91" t="str">
        <f t="shared" si="34"/>
        <v/>
      </c>
    </row>
    <row r="314" spans="1:18" x14ac:dyDescent="0.35">
      <c r="A314" s="25">
        <v>310</v>
      </c>
      <c r="B314" s="26" t="str">
        <f t="shared" si="28"/>
        <v/>
      </c>
      <c r="C314" s="27"/>
      <c r="D314" s="26" t="str">
        <f>IF(F314="","",_xlfn.XLOOKUP(F314,purchase!F:F,purchase!B:B,""))</f>
        <v/>
      </c>
      <c r="E314" s="26" t="str">
        <f>IF(F314="","",_xlfn.XLOOKUP(F314,purchase!F:F,purchase!C:C,""))</f>
        <v/>
      </c>
      <c r="F314" s="4"/>
      <c r="G314" s="10" t="str">
        <f t="shared" si="29"/>
        <v/>
      </c>
      <c r="H314" s="10" t="str">
        <f>IF(F314="","",_xlfn.XLOOKUP(F314,purchase!F:F,purchase!E:E,""))</f>
        <v/>
      </c>
      <c r="I314" s="10" t="str">
        <f t="shared" si="30"/>
        <v/>
      </c>
      <c r="J314" s="10" t="str">
        <f t="shared" si="31"/>
        <v/>
      </c>
      <c r="K314" s="35" t="str">
        <f>_xlfn.SINGLE(IF(F314="","",_xlfn.XLOOKUP(F314,purchase!F:F,purchase!N:N,"")))</f>
        <v/>
      </c>
      <c r="L314" s="4"/>
      <c r="M314" s="86"/>
      <c r="N314" s="35" t="str">
        <f>IF(F314="","",
MAX(0,
_xlfn.XLOOKUP(F314,purchase!F:F,purchase!N:N,"")
-
SUMIFS(L:L,F:F,F314)))</f>
        <v/>
      </c>
      <c r="O314" s="35" t="str">
        <f t="shared" si="32"/>
        <v/>
      </c>
      <c r="P314" s="89" t="str">
        <f>_xlfn.SINGLE(IF(F314="","",_xlfn.XLOOKUP(F314,purchase!F:F,purchase!O:O,"")))</f>
        <v/>
      </c>
      <c r="Q314" s="83" t="str">
        <f t="shared" si="33"/>
        <v/>
      </c>
      <c r="R314" s="91" t="str">
        <f t="shared" si="34"/>
        <v/>
      </c>
    </row>
    <row r="315" spans="1:18" x14ac:dyDescent="0.35">
      <c r="A315" s="25">
        <v>311</v>
      </c>
      <c r="B315" s="26" t="str">
        <f t="shared" si="28"/>
        <v/>
      </c>
      <c r="C315" s="27"/>
      <c r="D315" s="26" t="str">
        <f>IF(F315="","",_xlfn.XLOOKUP(F315,purchase!F:F,purchase!B:B,""))</f>
        <v/>
      </c>
      <c r="E315" s="26" t="str">
        <f>IF(F315="","",_xlfn.XLOOKUP(F315,purchase!F:F,purchase!C:C,""))</f>
        <v/>
      </c>
      <c r="F315" s="4"/>
      <c r="G315" s="10" t="str">
        <f t="shared" si="29"/>
        <v/>
      </c>
      <c r="H315" s="10" t="str">
        <f>IF(F315="","",_xlfn.XLOOKUP(F315,purchase!F:F,purchase!E:E,""))</f>
        <v/>
      </c>
      <c r="I315" s="10" t="str">
        <f t="shared" si="30"/>
        <v/>
      </c>
      <c r="J315" s="10" t="str">
        <f t="shared" si="31"/>
        <v/>
      </c>
      <c r="K315" s="35" t="str">
        <f>_xlfn.SINGLE(IF(F315="","",_xlfn.XLOOKUP(F315,purchase!F:F,purchase!N:N,"")))</f>
        <v/>
      </c>
      <c r="L315" s="4"/>
      <c r="M315" s="86"/>
      <c r="N315" s="35" t="str">
        <f>IF(F315="","",
MAX(0,
_xlfn.XLOOKUP(F315,purchase!F:F,purchase!N:N,"")
-
SUMIFS(L:L,F:F,F315)))</f>
        <v/>
      </c>
      <c r="O315" s="35" t="str">
        <f t="shared" si="32"/>
        <v/>
      </c>
      <c r="P315" s="89" t="str">
        <f>_xlfn.SINGLE(IF(F315="","",_xlfn.XLOOKUP(F315,purchase!F:F,purchase!O:O,"")))</f>
        <v/>
      </c>
      <c r="Q315" s="83" t="str">
        <f t="shared" si="33"/>
        <v/>
      </c>
      <c r="R315" s="91" t="str">
        <f t="shared" si="34"/>
        <v/>
      </c>
    </row>
    <row r="316" spans="1:18" x14ac:dyDescent="0.35">
      <c r="A316" s="25">
        <v>312</v>
      </c>
      <c r="B316" s="26" t="str">
        <f t="shared" si="28"/>
        <v/>
      </c>
      <c r="C316" s="27"/>
      <c r="D316" s="26" t="str">
        <f>IF(F316="","",_xlfn.XLOOKUP(F316,purchase!F:F,purchase!B:B,""))</f>
        <v/>
      </c>
      <c r="E316" s="26" t="str">
        <f>IF(F316="","",_xlfn.XLOOKUP(F316,purchase!F:F,purchase!C:C,""))</f>
        <v/>
      </c>
      <c r="F316" s="4"/>
      <c r="G316" s="10" t="str">
        <f t="shared" si="29"/>
        <v/>
      </c>
      <c r="H316" s="10" t="str">
        <f>IF(F316="","",_xlfn.XLOOKUP(F316,purchase!F:F,purchase!E:E,""))</f>
        <v/>
      </c>
      <c r="I316" s="10" t="str">
        <f t="shared" si="30"/>
        <v/>
      </c>
      <c r="J316" s="10" t="str">
        <f t="shared" si="31"/>
        <v/>
      </c>
      <c r="K316" s="35" t="str">
        <f>_xlfn.SINGLE(IF(F316="","",_xlfn.XLOOKUP(F316,purchase!F:F,purchase!N:N,"")))</f>
        <v/>
      </c>
      <c r="L316" s="4"/>
      <c r="M316" s="86"/>
      <c r="N316" s="35" t="str">
        <f>IF(F316="","",
MAX(0,
_xlfn.XLOOKUP(F316,purchase!F:F,purchase!N:N,"")
-
SUMIFS(L:L,F:F,F316)))</f>
        <v/>
      </c>
      <c r="O316" s="35" t="str">
        <f t="shared" si="32"/>
        <v/>
      </c>
      <c r="P316" s="89" t="str">
        <f>_xlfn.SINGLE(IF(F316="","",_xlfn.XLOOKUP(F316,purchase!F:F,purchase!O:O,"")))</f>
        <v/>
      </c>
      <c r="Q316" s="83" t="str">
        <f t="shared" si="33"/>
        <v/>
      </c>
      <c r="R316" s="91" t="str">
        <f t="shared" si="34"/>
        <v/>
      </c>
    </row>
    <row r="317" spans="1:18" x14ac:dyDescent="0.35">
      <c r="A317" s="25">
        <v>313</v>
      </c>
      <c r="B317" s="26" t="str">
        <f t="shared" si="28"/>
        <v/>
      </c>
      <c r="C317" s="27"/>
      <c r="D317" s="26" t="str">
        <f>IF(F317="","",_xlfn.XLOOKUP(F317,purchase!F:F,purchase!B:B,""))</f>
        <v/>
      </c>
      <c r="E317" s="26" t="str">
        <f>IF(F317="","",_xlfn.XLOOKUP(F317,purchase!F:F,purchase!C:C,""))</f>
        <v/>
      </c>
      <c r="F317" s="4"/>
      <c r="G317" s="10" t="str">
        <f t="shared" si="29"/>
        <v/>
      </c>
      <c r="H317" s="10" t="str">
        <f>IF(F317="","",_xlfn.XLOOKUP(F317,purchase!F:F,purchase!E:E,""))</f>
        <v/>
      </c>
      <c r="I317" s="10" t="str">
        <f t="shared" si="30"/>
        <v/>
      </c>
      <c r="J317" s="10" t="str">
        <f t="shared" si="31"/>
        <v/>
      </c>
      <c r="K317" s="35" t="str">
        <f>_xlfn.SINGLE(IF(F317="","",_xlfn.XLOOKUP(F317,purchase!F:F,purchase!N:N,"")))</f>
        <v/>
      </c>
      <c r="L317" s="4"/>
      <c r="M317" s="86"/>
      <c r="N317" s="35" t="str">
        <f>IF(F317="","",
MAX(0,
_xlfn.XLOOKUP(F317,purchase!F:F,purchase!N:N,"")
-
SUMIFS(L:L,F:F,F317)))</f>
        <v/>
      </c>
      <c r="O317" s="35" t="str">
        <f t="shared" si="32"/>
        <v/>
      </c>
      <c r="P317" s="89" t="str">
        <f>_xlfn.SINGLE(IF(F317="","",_xlfn.XLOOKUP(F317,purchase!F:F,purchase!O:O,"")))</f>
        <v/>
      </c>
      <c r="Q317" s="83" t="str">
        <f t="shared" si="33"/>
        <v/>
      </c>
      <c r="R317" s="91" t="str">
        <f t="shared" si="34"/>
        <v/>
      </c>
    </row>
    <row r="318" spans="1:18" x14ac:dyDescent="0.35">
      <c r="A318" s="25">
        <v>314</v>
      </c>
      <c r="B318" s="26" t="str">
        <f t="shared" si="28"/>
        <v/>
      </c>
      <c r="C318" s="27"/>
      <c r="D318" s="26" t="str">
        <f>IF(F318="","",_xlfn.XLOOKUP(F318,purchase!F:F,purchase!B:B,""))</f>
        <v/>
      </c>
      <c r="E318" s="26" t="str">
        <f>IF(F318="","",_xlfn.XLOOKUP(F318,purchase!F:F,purchase!C:C,""))</f>
        <v/>
      </c>
      <c r="F318" s="4"/>
      <c r="G318" s="10" t="str">
        <f t="shared" si="29"/>
        <v/>
      </c>
      <c r="H318" s="10" t="str">
        <f>IF(F318="","",_xlfn.XLOOKUP(F318,purchase!F:F,purchase!E:E,""))</f>
        <v/>
      </c>
      <c r="I318" s="10" t="str">
        <f t="shared" si="30"/>
        <v/>
      </c>
      <c r="J318" s="10" t="str">
        <f t="shared" si="31"/>
        <v/>
      </c>
      <c r="K318" s="35" t="str">
        <f>_xlfn.SINGLE(IF(F318="","",_xlfn.XLOOKUP(F318,purchase!F:F,purchase!N:N,"")))</f>
        <v/>
      </c>
      <c r="L318" s="4"/>
      <c r="M318" s="86"/>
      <c r="N318" s="35" t="str">
        <f>IF(F318="","",
MAX(0,
_xlfn.XLOOKUP(F318,purchase!F:F,purchase!N:N,"")
-
SUMIFS(L:L,F:F,F318)))</f>
        <v/>
      </c>
      <c r="O318" s="35" t="str">
        <f t="shared" si="32"/>
        <v/>
      </c>
      <c r="P318" s="89" t="str">
        <f>_xlfn.SINGLE(IF(F318="","",_xlfn.XLOOKUP(F318,purchase!F:F,purchase!O:O,"")))</f>
        <v/>
      </c>
      <c r="Q318" s="83" t="str">
        <f t="shared" si="33"/>
        <v/>
      </c>
      <c r="R318" s="91" t="str">
        <f t="shared" si="34"/>
        <v/>
      </c>
    </row>
    <row r="319" spans="1:18" x14ac:dyDescent="0.35">
      <c r="A319" s="25">
        <v>315</v>
      </c>
      <c r="B319" s="26" t="str">
        <f t="shared" si="28"/>
        <v/>
      </c>
      <c r="C319" s="27"/>
      <c r="D319" s="26" t="str">
        <f>IF(F319="","",_xlfn.XLOOKUP(F319,purchase!F:F,purchase!B:B,""))</f>
        <v/>
      </c>
      <c r="E319" s="26" t="str">
        <f>IF(F319="","",_xlfn.XLOOKUP(F319,purchase!F:F,purchase!C:C,""))</f>
        <v/>
      </c>
      <c r="F319" s="4"/>
      <c r="G319" s="10" t="str">
        <f t="shared" si="29"/>
        <v/>
      </c>
      <c r="H319" s="10" t="str">
        <f>IF(F319="","",_xlfn.XLOOKUP(F319,purchase!F:F,purchase!E:E,""))</f>
        <v/>
      </c>
      <c r="I319" s="10" t="str">
        <f t="shared" si="30"/>
        <v/>
      </c>
      <c r="J319" s="10" t="str">
        <f t="shared" si="31"/>
        <v/>
      </c>
      <c r="K319" s="35" t="str">
        <f>_xlfn.SINGLE(IF(F319="","",_xlfn.XLOOKUP(F319,purchase!F:F,purchase!N:N,"")))</f>
        <v/>
      </c>
      <c r="L319" s="4"/>
      <c r="M319" s="86"/>
      <c r="N319" s="35" t="str">
        <f>IF(F319="","",
MAX(0,
_xlfn.XLOOKUP(F319,purchase!F:F,purchase!N:N,"")
-
SUMIFS(L:L,F:F,F319)))</f>
        <v/>
      </c>
      <c r="O319" s="35" t="str">
        <f t="shared" si="32"/>
        <v/>
      </c>
      <c r="P319" s="89" t="str">
        <f>_xlfn.SINGLE(IF(F319="","",_xlfn.XLOOKUP(F319,purchase!F:F,purchase!O:O,"")))</f>
        <v/>
      </c>
      <c r="Q319" s="83" t="str">
        <f t="shared" si="33"/>
        <v/>
      </c>
      <c r="R319" s="91" t="str">
        <f t="shared" si="34"/>
        <v/>
      </c>
    </row>
    <row r="320" spans="1:18" x14ac:dyDescent="0.35">
      <c r="A320" s="25">
        <v>316</v>
      </c>
      <c r="B320" s="26" t="str">
        <f t="shared" si="28"/>
        <v/>
      </c>
      <c r="C320" s="27"/>
      <c r="D320" s="26" t="str">
        <f>IF(F320="","",_xlfn.XLOOKUP(F320,purchase!F:F,purchase!B:B,""))</f>
        <v/>
      </c>
      <c r="E320" s="26" t="str">
        <f>IF(F320="","",_xlfn.XLOOKUP(F320,purchase!F:F,purchase!C:C,""))</f>
        <v/>
      </c>
      <c r="F320" s="4"/>
      <c r="G320" s="10" t="str">
        <f t="shared" si="29"/>
        <v/>
      </c>
      <c r="H320" s="10" t="str">
        <f>IF(F320="","",_xlfn.XLOOKUP(F320,purchase!F:F,purchase!E:E,""))</f>
        <v/>
      </c>
      <c r="I320" s="10" t="str">
        <f t="shared" si="30"/>
        <v/>
      </c>
      <c r="J320" s="10" t="str">
        <f t="shared" si="31"/>
        <v/>
      </c>
      <c r="K320" s="35" t="str">
        <f>_xlfn.SINGLE(IF(F320="","",_xlfn.XLOOKUP(F320,purchase!F:F,purchase!N:N,"")))</f>
        <v/>
      </c>
      <c r="L320" s="4"/>
      <c r="M320" s="86"/>
      <c r="N320" s="35" t="str">
        <f>IF(F320="","",
MAX(0,
_xlfn.XLOOKUP(F320,purchase!F:F,purchase!N:N,"")
-
SUMIFS(L:L,F:F,F320)))</f>
        <v/>
      </c>
      <c r="O320" s="35" t="str">
        <f t="shared" si="32"/>
        <v/>
      </c>
      <c r="P320" s="89" t="str">
        <f>_xlfn.SINGLE(IF(F320="","",_xlfn.XLOOKUP(F320,purchase!F:F,purchase!O:O,"")))</f>
        <v/>
      </c>
      <c r="Q320" s="83" t="str">
        <f t="shared" si="33"/>
        <v/>
      </c>
      <c r="R320" s="91" t="str">
        <f t="shared" si="34"/>
        <v/>
      </c>
    </row>
    <row r="321" spans="1:18" x14ac:dyDescent="0.35">
      <c r="A321" s="25">
        <v>317</v>
      </c>
      <c r="B321" s="26" t="str">
        <f t="shared" si="28"/>
        <v/>
      </c>
      <c r="C321" s="27"/>
      <c r="D321" s="26" t="str">
        <f>IF(F321="","",_xlfn.XLOOKUP(F321,purchase!F:F,purchase!B:B,""))</f>
        <v/>
      </c>
      <c r="E321" s="26" t="str">
        <f>IF(F321="","",_xlfn.XLOOKUP(F321,purchase!F:F,purchase!C:C,""))</f>
        <v/>
      </c>
      <c r="F321" s="4"/>
      <c r="G321" s="10" t="str">
        <f t="shared" si="29"/>
        <v/>
      </c>
      <c r="H321" s="10" t="str">
        <f>IF(F321="","",_xlfn.XLOOKUP(F321,purchase!F:F,purchase!E:E,""))</f>
        <v/>
      </c>
      <c r="I321" s="10" t="str">
        <f t="shared" si="30"/>
        <v/>
      </c>
      <c r="J321" s="10" t="str">
        <f t="shared" si="31"/>
        <v/>
      </c>
      <c r="K321" s="35" t="str">
        <f>_xlfn.SINGLE(IF(F321="","",_xlfn.XLOOKUP(F321,purchase!F:F,purchase!N:N,"")))</f>
        <v/>
      </c>
      <c r="L321" s="4"/>
      <c r="M321" s="86"/>
      <c r="N321" s="35" t="str">
        <f>IF(F321="","",
MAX(0,
_xlfn.XLOOKUP(F321,purchase!F:F,purchase!N:N,"")
-
SUMIFS(L:L,F:F,F321)))</f>
        <v/>
      </c>
      <c r="O321" s="35" t="str">
        <f t="shared" si="32"/>
        <v/>
      </c>
      <c r="P321" s="89" t="str">
        <f>_xlfn.SINGLE(IF(F321="","",_xlfn.XLOOKUP(F321,purchase!F:F,purchase!O:O,"")))</f>
        <v/>
      </c>
      <c r="Q321" s="83" t="str">
        <f t="shared" si="33"/>
        <v/>
      </c>
      <c r="R321" s="91" t="str">
        <f t="shared" si="34"/>
        <v/>
      </c>
    </row>
    <row r="322" spans="1:18" x14ac:dyDescent="0.35">
      <c r="A322" s="25">
        <v>318</v>
      </c>
      <c r="B322" s="26" t="str">
        <f t="shared" si="28"/>
        <v/>
      </c>
      <c r="C322" s="27"/>
      <c r="D322" s="26" t="str">
        <f>IF(F322="","",_xlfn.XLOOKUP(F322,purchase!F:F,purchase!B:B,""))</f>
        <v/>
      </c>
      <c r="E322" s="26" t="str">
        <f>IF(F322="","",_xlfn.XLOOKUP(F322,purchase!F:F,purchase!C:C,""))</f>
        <v/>
      </c>
      <c r="F322" s="4"/>
      <c r="G322" s="10" t="str">
        <f t="shared" si="29"/>
        <v/>
      </c>
      <c r="H322" s="10" t="str">
        <f>IF(F322="","",_xlfn.XLOOKUP(F322,purchase!F:F,purchase!E:E,""))</f>
        <v/>
      </c>
      <c r="I322" s="10" t="str">
        <f t="shared" si="30"/>
        <v/>
      </c>
      <c r="J322" s="10" t="str">
        <f t="shared" si="31"/>
        <v/>
      </c>
      <c r="K322" s="35" t="str">
        <f>_xlfn.SINGLE(IF(F322="","",_xlfn.XLOOKUP(F322,purchase!F:F,purchase!N:N,"")))</f>
        <v/>
      </c>
      <c r="L322" s="4"/>
      <c r="M322" s="86"/>
      <c r="N322" s="35" t="str">
        <f>IF(F322="","",
MAX(0,
_xlfn.XLOOKUP(F322,purchase!F:F,purchase!N:N,"")
-
SUMIFS(L:L,F:F,F322)))</f>
        <v/>
      </c>
      <c r="O322" s="35" t="str">
        <f t="shared" si="32"/>
        <v/>
      </c>
      <c r="P322" s="89" t="str">
        <f>_xlfn.SINGLE(IF(F322="","",_xlfn.XLOOKUP(F322,purchase!F:F,purchase!O:O,"")))</f>
        <v/>
      </c>
      <c r="Q322" s="83" t="str">
        <f t="shared" si="33"/>
        <v/>
      </c>
      <c r="R322" s="91" t="str">
        <f t="shared" si="34"/>
        <v/>
      </c>
    </row>
    <row r="323" spans="1:18" x14ac:dyDescent="0.35">
      <c r="A323" s="25">
        <v>319</v>
      </c>
      <c r="B323" s="26" t="str">
        <f t="shared" si="28"/>
        <v/>
      </c>
      <c r="C323" s="27"/>
      <c r="D323" s="26" t="str">
        <f>IF(F323="","",_xlfn.XLOOKUP(F323,purchase!F:F,purchase!B:B,""))</f>
        <v/>
      </c>
      <c r="E323" s="26" t="str">
        <f>IF(F323="","",_xlfn.XLOOKUP(F323,purchase!F:F,purchase!C:C,""))</f>
        <v/>
      </c>
      <c r="F323" s="4"/>
      <c r="G323" s="10" t="str">
        <f t="shared" si="29"/>
        <v/>
      </c>
      <c r="H323" s="10" t="str">
        <f>IF(F323="","",_xlfn.XLOOKUP(F323,purchase!F:F,purchase!E:E,""))</f>
        <v/>
      </c>
      <c r="I323" s="10" t="str">
        <f t="shared" si="30"/>
        <v/>
      </c>
      <c r="J323" s="10" t="str">
        <f t="shared" si="31"/>
        <v/>
      </c>
      <c r="K323" s="35" t="str">
        <f>_xlfn.SINGLE(IF(F323="","",_xlfn.XLOOKUP(F323,purchase!F:F,purchase!N:N,"")))</f>
        <v/>
      </c>
      <c r="L323" s="4"/>
      <c r="M323" s="86"/>
      <c r="N323" s="35" t="str">
        <f>IF(F323="","",
MAX(0,
_xlfn.XLOOKUP(F323,purchase!F:F,purchase!N:N,"")
-
SUMIFS(L:L,F:F,F323)))</f>
        <v/>
      </c>
      <c r="O323" s="35" t="str">
        <f t="shared" si="32"/>
        <v/>
      </c>
      <c r="P323" s="89" t="str">
        <f>_xlfn.SINGLE(IF(F323="","",_xlfn.XLOOKUP(F323,purchase!F:F,purchase!O:O,"")))</f>
        <v/>
      </c>
      <c r="Q323" s="83" t="str">
        <f t="shared" si="33"/>
        <v/>
      </c>
      <c r="R323" s="91" t="str">
        <f t="shared" si="34"/>
        <v/>
      </c>
    </row>
    <row r="324" spans="1:18" x14ac:dyDescent="0.35">
      <c r="A324" s="25">
        <v>320</v>
      </c>
      <c r="B324" s="26" t="str">
        <f t="shared" si="28"/>
        <v/>
      </c>
      <c r="C324" s="27"/>
      <c r="D324" s="26" t="str">
        <f>IF(F324="","",_xlfn.XLOOKUP(F324,purchase!F:F,purchase!B:B,""))</f>
        <v/>
      </c>
      <c r="E324" s="26" t="str">
        <f>IF(F324="","",_xlfn.XLOOKUP(F324,purchase!F:F,purchase!C:C,""))</f>
        <v/>
      </c>
      <c r="F324" s="4"/>
      <c r="G324" s="10" t="str">
        <f t="shared" si="29"/>
        <v/>
      </c>
      <c r="H324" s="10" t="str">
        <f>IF(F324="","",_xlfn.XLOOKUP(F324,purchase!F:F,purchase!E:E,""))</f>
        <v/>
      </c>
      <c r="I324" s="10" t="str">
        <f t="shared" si="30"/>
        <v/>
      </c>
      <c r="J324" s="10" t="str">
        <f t="shared" si="31"/>
        <v/>
      </c>
      <c r="K324" s="35" t="str">
        <f>_xlfn.SINGLE(IF(F324="","",_xlfn.XLOOKUP(F324,purchase!F:F,purchase!N:N,"")))</f>
        <v/>
      </c>
      <c r="L324" s="4"/>
      <c r="M324" s="86"/>
      <c r="N324" s="35" t="str">
        <f>IF(F324="","",
MAX(0,
_xlfn.XLOOKUP(F324,purchase!F:F,purchase!N:N,"")
-
SUMIFS(L:L,F:F,F324)))</f>
        <v/>
      </c>
      <c r="O324" s="35" t="str">
        <f t="shared" si="32"/>
        <v/>
      </c>
      <c r="P324" s="89" t="str">
        <f>_xlfn.SINGLE(IF(F324="","",_xlfn.XLOOKUP(F324,purchase!F:F,purchase!O:O,"")))</f>
        <v/>
      </c>
      <c r="Q324" s="83" t="str">
        <f t="shared" si="33"/>
        <v/>
      </c>
      <c r="R324" s="91" t="str">
        <f t="shared" si="34"/>
        <v/>
      </c>
    </row>
    <row r="325" spans="1:18" x14ac:dyDescent="0.35">
      <c r="A325" s="25">
        <v>321</v>
      </c>
      <c r="B325" s="26" t="str">
        <f t="shared" ref="B325:B388" si="35">IF(OR(C325="",F325=""),"",
"PRD-" &amp;
TEXT(DAY(C325),"00") &amp;
CHOOSE(MONTH(C325),"A","B","C","D","E","F","G","H","I","J","K","L") &amp;
TEXT(YEAR(C325),"00") &amp;
"-" &amp;
RIGHT(F325,4))</f>
        <v/>
      </c>
      <c r="C325" s="27"/>
      <c r="D325" s="26" t="str">
        <f>IF(F325="","",_xlfn.XLOOKUP(F325,purchase!F:F,purchase!B:B,""))</f>
        <v/>
      </c>
      <c r="E325" s="26" t="str">
        <f>IF(F325="","",_xlfn.XLOOKUP(F325,purchase!F:F,purchase!C:C,""))</f>
        <v/>
      </c>
      <c r="F325" s="4"/>
      <c r="G325" s="10" t="str">
        <f t="shared" ref="G325:G388" si="36">IF(H325="NRFC","Natural Rubber Field Coagulam","")</f>
        <v/>
      </c>
      <c r="H325" s="10" t="str">
        <f>IF(F325="","",_xlfn.XLOOKUP(F325,purchase!F:F,purchase!E:E,""))</f>
        <v/>
      </c>
      <c r="I325" s="10" t="str">
        <f t="shared" ref="I325:I388" si="37">IF(J325="ISNR20","Natural Rubber-TSNR (ISNR-20)","")</f>
        <v/>
      </c>
      <c r="J325" s="10" t="str">
        <f t="shared" ref="J325:J388" si="38">IF(H325="NRFC","ISNR20","")</f>
        <v/>
      </c>
      <c r="K325" s="35" t="str">
        <f>_xlfn.SINGLE(IF(F325="","",_xlfn.XLOOKUP(F325,purchase!F:F,purchase!N:N,"")))</f>
        <v/>
      </c>
      <c r="L325" s="4"/>
      <c r="M325" s="86"/>
      <c r="N325" s="35" t="str">
        <f>IF(F325="","",
MAX(0,
_xlfn.XLOOKUP(F325,purchase!F:F,purchase!N:N,"")
-
SUMIFS(L:L,F:F,F325)))</f>
        <v/>
      </c>
      <c r="O325" s="35" t="str">
        <f t="shared" ref="O325:O388" si="39">IF(OR(L325="",M325=""),"",L325-M325)</f>
        <v/>
      </c>
      <c r="P325" s="89" t="str">
        <f>_xlfn.SINGLE(IF(F325="","",_xlfn.XLOOKUP(F325,purchase!F:F,purchase!O:O,"")))</f>
        <v/>
      </c>
      <c r="Q325" s="83" t="str">
        <f t="shared" ref="Q325:Q388" si="40">IF(OR(L325="",M325=""),"",M325/L325)</f>
        <v/>
      </c>
      <c r="R325" s="91" t="str">
        <f t="shared" ref="R325:R388" si="41">IF(OR(P325="",Q325=""),"",Q325-P325)</f>
        <v/>
      </c>
    </row>
    <row r="326" spans="1:18" x14ac:dyDescent="0.35">
      <c r="A326" s="25">
        <v>322</v>
      </c>
      <c r="B326" s="26" t="str">
        <f t="shared" si="35"/>
        <v/>
      </c>
      <c r="C326" s="27"/>
      <c r="D326" s="26" t="str">
        <f>IF(F326="","",_xlfn.XLOOKUP(F326,purchase!F:F,purchase!B:B,""))</f>
        <v/>
      </c>
      <c r="E326" s="26" t="str">
        <f>IF(F326="","",_xlfn.XLOOKUP(F326,purchase!F:F,purchase!C:C,""))</f>
        <v/>
      </c>
      <c r="F326" s="4"/>
      <c r="G326" s="10" t="str">
        <f t="shared" si="36"/>
        <v/>
      </c>
      <c r="H326" s="10" t="str">
        <f>IF(F326="","",_xlfn.XLOOKUP(F326,purchase!F:F,purchase!E:E,""))</f>
        <v/>
      </c>
      <c r="I326" s="10" t="str">
        <f t="shared" si="37"/>
        <v/>
      </c>
      <c r="J326" s="10" t="str">
        <f t="shared" si="38"/>
        <v/>
      </c>
      <c r="K326" s="35" t="str">
        <f>_xlfn.SINGLE(IF(F326="","",_xlfn.XLOOKUP(F326,purchase!F:F,purchase!N:N,"")))</f>
        <v/>
      </c>
      <c r="L326" s="4"/>
      <c r="M326" s="86"/>
      <c r="N326" s="35" t="str">
        <f>IF(F326="","",
MAX(0,
_xlfn.XLOOKUP(F326,purchase!F:F,purchase!N:N,"")
-
SUMIFS(L:L,F:F,F326)))</f>
        <v/>
      </c>
      <c r="O326" s="35" t="str">
        <f t="shared" si="39"/>
        <v/>
      </c>
      <c r="P326" s="89" t="str">
        <f>_xlfn.SINGLE(IF(F326="","",_xlfn.XLOOKUP(F326,purchase!F:F,purchase!O:O,"")))</f>
        <v/>
      </c>
      <c r="Q326" s="83" t="str">
        <f t="shared" si="40"/>
        <v/>
      </c>
      <c r="R326" s="91" t="str">
        <f t="shared" si="41"/>
        <v/>
      </c>
    </row>
    <row r="327" spans="1:18" x14ac:dyDescent="0.35">
      <c r="A327" s="25">
        <v>323</v>
      </c>
      <c r="B327" s="26" t="str">
        <f t="shared" si="35"/>
        <v/>
      </c>
      <c r="C327" s="27"/>
      <c r="D327" s="26" t="str">
        <f>IF(F327="","",_xlfn.XLOOKUP(F327,purchase!F:F,purchase!B:B,""))</f>
        <v/>
      </c>
      <c r="E327" s="26" t="str">
        <f>IF(F327="","",_xlfn.XLOOKUP(F327,purchase!F:F,purchase!C:C,""))</f>
        <v/>
      </c>
      <c r="F327" s="4"/>
      <c r="G327" s="10" t="str">
        <f t="shared" si="36"/>
        <v/>
      </c>
      <c r="H327" s="10" t="str">
        <f>IF(F327="","",_xlfn.XLOOKUP(F327,purchase!F:F,purchase!E:E,""))</f>
        <v/>
      </c>
      <c r="I327" s="10" t="str">
        <f t="shared" si="37"/>
        <v/>
      </c>
      <c r="J327" s="10" t="str">
        <f t="shared" si="38"/>
        <v/>
      </c>
      <c r="K327" s="35" t="str">
        <f>_xlfn.SINGLE(IF(F327="","",_xlfn.XLOOKUP(F327,purchase!F:F,purchase!N:N,"")))</f>
        <v/>
      </c>
      <c r="L327" s="4"/>
      <c r="M327" s="86"/>
      <c r="N327" s="35" t="str">
        <f>IF(F327="","",
MAX(0,
_xlfn.XLOOKUP(F327,purchase!F:F,purchase!N:N,"")
-
SUMIFS(L:L,F:F,F327)))</f>
        <v/>
      </c>
      <c r="O327" s="35" t="str">
        <f t="shared" si="39"/>
        <v/>
      </c>
      <c r="P327" s="89" t="str">
        <f>_xlfn.SINGLE(IF(F327="","",_xlfn.XLOOKUP(F327,purchase!F:F,purchase!O:O,"")))</f>
        <v/>
      </c>
      <c r="Q327" s="83" t="str">
        <f t="shared" si="40"/>
        <v/>
      </c>
      <c r="R327" s="91" t="str">
        <f t="shared" si="41"/>
        <v/>
      </c>
    </row>
    <row r="328" spans="1:18" x14ac:dyDescent="0.35">
      <c r="A328" s="25">
        <v>324</v>
      </c>
      <c r="B328" s="26" t="str">
        <f t="shared" si="35"/>
        <v/>
      </c>
      <c r="C328" s="27"/>
      <c r="D328" s="26" t="str">
        <f>IF(F328="","",_xlfn.XLOOKUP(F328,purchase!F:F,purchase!B:B,""))</f>
        <v/>
      </c>
      <c r="E328" s="26" t="str">
        <f>IF(F328="","",_xlfn.XLOOKUP(F328,purchase!F:F,purchase!C:C,""))</f>
        <v/>
      </c>
      <c r="F328" s="4"/>
      <c r="G328" s="10" t="str">
        <f t="shared" si="36"/>
        <v/>
      </c>
      <c r="H328" s="10" t="str">
        <f>IF(F328="","",_xlfn.XLOOKUP(F328,purchase!F:F,purchase!E:E,""))</f>
        <v/>
      </c>
      <c r="I328" s="10" t="str">
        <f t="shared" si="37"/>
        <v/>
      </c>
      <c r="J328" s="10" t="str">
        <f t="shared" si="38"/>
        <v/>
      </c>
      <c r="K328" s="35" t="str">
        <f>_xlfn.SINGLE(IF(F328="","",_xlfn.XLOOKUP(F328,purchase!F:F,purchase!N:N,"")))</f>
        <v/>
      </c>
      <c r="L328" s="4"/>
      <c r="M328" s="86"/>
      <c r="N328" s="35" t="str">
        <f>IF(F328="","",
MAX(0,
_xlfn.XLOOKUP(F328,purchase!F:F,purchase!N:N,"")
-
SUMIFS(L:L,F:F,F328)))</f>
        <v/>
      </c>
      <c r="O328" s="35" t="str">
        <f t="shared" si="39"/>
        <v/>
      </c>
      <c r="P328" s="89" t="str">
        <f>_xlfn.SINGLE(IF(F328="","",_xlfn.XLOOKUP(F328,purchase!F:F,purchase!O:O,"")))</f>
        <v/>
      </c>
      <c r="Q328" s="83" t="str">
        <f t="shared" si="40"/>
        <v/>
      </c>
      <c r="R328" s="91" t="str">
        <f t="shared" si="41"/>
        <v/>
      </c>
    </row>
    <row r="329" spans="1:18" x14ac:dyDescent="0.35">
      <c r="A329" s="25">
        <v>325</v>
      </c>
      <c r="B329" s="26" t="str">
        <f t="shared" si="35"/>
        <v/>
      </c>
      <c r="C329" s="27"/>
      <c r="D329" s="26" t="str">
        <f>IF(F329="","",_xlfn.XLOOKUP(F329,purchase!F:F,purchase!B:B,""))</f>
        <v/>
      </c>
      <c r="E329" s="26" t="str">
        <f>IF(F329="","",_xlfn.XLOOKUP(F329,purchase!F:F,purchase!C:C,""))</f>
        <v/>
      </c>
      <c r="F329" s="4"/>
      <c r="G329" s="10" t="str">
        <f t="shared" si="36"/>
        <v/>
      </c>
      <c r="H329" s="10" t="str">
        <f>IF(F329="","",_xlfn.XLOOKUP(F329,purchase!F:F,purchase!E:E,""))</f>
        <v/>
      </c>
      <c r="I329" s="10" t="str">
        <f t="shared" si="37"/>
        <v/>
      </c>
      <c r="J329" s="10" t="str">
        <f t="shared" si="38"/>
        <v/>
      </c>
      <c r="K329" s="35" t="str">
        <f>_xlfn.SINGLE(IF(F329="","",_xlfn.XLOOKUP(F329,purchase!F:F,purchase!N:N,"")))</f>
        <v/>
      </c>
      <c r="L329" s="4"/>
      <c r="M329" s="86"/>
      <c r="N329" s="35" t="str">
        <f>IF(F329="","",
MAX(0,
_xlfn.XLOOKUP(F329,purchase!F:F,purchase!N:N,"")
-
SUMIFS(L:L,F:F,F329)))</f>
        <v/>
      </c>
      <c r="O329" s="35" t="str">
        <f t="shared" si="39"/>
        <v/>
      </c>
      <c r="P329" s="89" t="str">
        <f>_xlfn.SINGLE(IF(F329="","",_xlfn.XLOOKUP(F329,purchase!F:F,purchase!O:O,"")))</f>
        <v/>
      </c>
      <c r="Q329" s="83" t="str">
        <f t="shared" si="40"/>
        <v/>
      </c>
      <c r="R329" s="91" t="str">
        <f t="shared" si="41"/>
        <v/>
      </c>
    </row>
    <row r="330" spans="1:18" x14ac:dyDescent="0.35">
      <c r="A330" s="25">
        <v>326</v>
      </c>
      <c r="B330" s="26" t="str">
        <f t="shared" si="35"/>
        <v/>
      </c>
      <c r="C330" s="27"/>
      <c r="D330" s="26" t="str">
        <f>IF(F330="","",_xlfn.XLOOKUP(F330,purchase!F:F,purchase!B:B,""))</f>
        <v/>
      </c>
      <c r="E330" s="26" t="str">
        <f>IF(F330="","",_xlfn.XLOOKUP(F330,purchase!F:F,purchase!C:C,""))</f>
        <v/>
      </c>
      <c r="F330" s="4"/>
      <c r="G330" s="10" t="str">
        <f t="shared" si="36"/>
        <v/>
      </c>
      <c r="H330" s="10" t="str">
        <f>IF(F330="","",_xlfn.XLOOKUP(F330,purchase!F:F,purchase!E:E,""))</f>
        <v/>
      </c>
      <c r="I330" s="10" t="str">
        <f t="shared" si="37"/>
        <v/>
      </c>
      <c r="J330" s="10" t="str">
        <f t="shared" si="38"/>
        <v/>
      </c>
      <c r="K330" s="35" t="str">
        <f>_xlfn.SINGLE(IF(F330="","",_xlfn.XLOOKUP(F330,purchase!F:F,purchase!N:N,"")))</f>
        <v/>
      </c>
      <c r="L330" s="4"/>
      <c r="M330" s="86"/>
      <c r="N330" s="35" t="str">
        <f>IF(F330="","",
MAX(0,
_xlfn.XLOOKUP(F330,purchase!F:F,purchase!N:N,"")
-
SUMIFS(L:L,F:F,F330)))</f>
        <v/>
      </c>
      <c r="O330" s="35" t="str">
        <f t="shared" si="39"/>
        <v/>
      </c>
      <c r="P330" s="89" t="str">
        <f>_xlfn.SINGLE(IF(F330="","",_xlfn.XLOOKUP(F330,purchase!F:F,purchase!O:O,"")))</f>
        <v/>
      </c>
      <c r="Q330" s="83" t="str">
        <f t="shared" si="40"/>
        <v/>
      </c>
      <c r="R330" s="91" t="str">
        <f t="shared" si="41"/>
        <v/>
      </c>
    </row>
    <row r="331" spans="1:18" x14ac:dyDescent="0.35">
      <c r="A331" s="25">
        <v>327</v>
      </c>
      <c r="B331" s="26" t="str">
        <f t="shared" si="35"/>
        <v/>
      </c>
      <c r="C331" s="27"/>
      <c r="D331" s="26" t="str">
        <f>IF(F331="","",_xlfn.XLOOKUP(F331,purchase!F:F,purchase!B:B,""))</f>
        <v/>
      </c>
      <c r="E331" s="26" t="str">
        <f>IF(F331="","",_xlfn.XLOOKUP(F331,purchase!F:F,purchase!C:C,""))</f>
        <v/>
      </c>
      <c r="F331" s="4"/>
      <c r="G331" s="10" t="str">
        <f t="shared" si="36"/>
        <v/>
      </c>
      <c r="H331" s="10" t="str">
        <f>IF(F331="","",_xlfn.XLOOKUP(F331,purchase!F:F,purchase!E:E,""))</f>
        <v/>
      </c>
      <c r="I331" s="10" t="str">
        <f t="shared" si="37"/>
        <v/>
      </c>
      <c r="J331" s="10" t="str">
        <f t="shared" si="38"/>
        <v/>
      </c>
      <c r="K331" s="35" t="str">
        <f>_xlfn.SINGLE(IF(F331="","",_xlfn.XLOOKUP(F331,purchase!F:F,purchase!N:N,"")))</f>
        <v/>
      </c>
      <c r="L331" s="4"/>
      <c r="M331" s="86"/>
      <c r="N331" s="35" t="str">
        <f>IF(F331="","",
MAX(0,
_xlfn.XLOOKUP(F331,purchase!F:F,purchase!N:N,"")
-
SUMIFS(L:L,F:F,F331)))</f>
        <v/>
      </c>
      <c r="O331" s="35" t="str">
        <f t="shared" si="39"/>
        <v/>
      </c>
      <c r="P331" s="89" t="str">
        <f>_xlfn.SINGLE(IF(F331="","",_xlfn.XLOOKUP(F331,purchase!F:F,purchase!O:O,"")))</f>
        <v/>
      </c>
      <c r="Q331" s="83" t="str">
        <f t="shared" si="40"/>
        <v/>
      </c>
      <c r="R331" s="91" t="str">
        <f t="shared" si="41"/>
        <v/>
      </c>
    </row>
    <row r="332" spans="1:18" x14ac:dyDescent="0.35">
      <c r="A332" s="25">
        <v>328</v>
      </c>
      <c r="B332" s="26" t="str">
        <f t="shared" si="35"/>
        <v/>
      </c>
      <c r="C332" s="27"/>
      <c r="D332" s="26" t="str">
        <f>IF(F332="","",_xlfn.XLOOKUP(F332,purchase!F:F,purchase!B:B,""))</f>
        <v/>
      </c>
      <c r="E332" s="26" t="str">
        <f>IF(F332="","",_xlfn.XLOOKUP(F332,purchase!F:F,purchase!C:C,""))</f>
        <v/>
      </c>
      <c r="F332" s="4"/>
      <c r="G332" s="10" t="str">
        <f t="shared" si="36"/>
        <v/>
      </c>
      <c r="H332" s="10" t="str">
        <f>IF(F332="","",_xlfn.XLOOKUP(F332,purchase!F:F,purchase!E:E,""))</f>
        <v/>
      </c>
      <c r="I332" s="10" t="str">
        <f t="shared" si="37"/>
        <v/>
      </c>
      <c r="J332" s="10" t="str">
        <f t="shared" si="38"/>
        <v/>
      </c>
      <c r="K332" s="35" t="str">
        <f>_xlfn.SINGLE(IF(F332="","",_xlfn.XLOOKUP(F332,purchase!F:F,purchase!N:N,"")))</f>
        <v/>
      </c>
      <c r="L332" s="4"/>
      <c r="M332" s="86"/>
      <c r="N332" s="35" t="str">
        <f>IF(F332="","",
MAX(0,
_xlfn.XLOOKUP(F332,purchase!F:F,purchase!N:N,"")
-
SUMIFS(L:L,F:F,F332)))</f>
        <v/>
      </c>
      <c r="O332" s="35" t="str">
        <f t="shared" si="39"/>
        <v/>
      </c>
      <c r="P332" s="89" t="str">
        <f>_xlfn.SINGLE(IF(F332="","",_xlfn.XLOOKUP(F332,purchase!F:F,purchase!O:O,"")))</f>
        <v/>
      </c>
      <c r="Q332" s="83" t="str">
        <f t="shared" si="40"/>
        <v/>
      </c>
      <c r="R332" s="91" t="str">
        <f t="shared" si="41"/>
        <v/>
      </c>
    </row>
    <row r="333" spans="1:18" x14ac:dyDescent="0.35">
      <c r="A333" s="25">
        <v>329</v>
      </c>
      <c r="B333" s="26" t="str">
        <f t="shared" si="35"/>
        <v/>
      </c>
      <c r="C333" s="27"/>
      <c r="D333" s="26" t="str">
        <f>IF(F333="","",_xlfn.XLOOKUP(F333,purchase!F:F,purchase!B:B,""))</f>
        <v/>
      </c>
      <c r="E333" s="26" t="str">
        <f>IF(F333="","",_xlfn.XLOOKUP(F333,purchase!F:F,purchase!C:C,""))</f>
        <v/>
      </c>
      <c r="F333" s="4"/>
      <c r="G333" s="10" t="str">
        <f t="shared" si="36"/>
        <v/>
      </c>
      <c r="H333" s="10" t="str">
        <f>IF(F333="","",_xlfn.XLOOKUP(F333,purchase!F:F,purchase!E:E,""))</f>
        <v/>
      </c>
      <c r="I333" s="10" t="str">
        <f t="shared" si="37"/>
        <v/>
      </c>
      <c r="J333" s="10" t="str">
        <f t="shared" si="38"/>
        <v/>
      </c>
      <c r="K333" s="35" t="str">
        <f>_xlfn.SINGLE(IF(F333="","",_xlfn.XLOOKUP(F333,purchase!F:F,purchase!N:N,"")))</f>
        <v/>
      </c>
      <c r="L333" s="4"/>
      <c r="M333" s="86"/>
      <c r="N333" s="35" t="str">
        <f>IF(F333="","",
MAX(0,
_xlfn.XLOOKUP(F333,purchase!F:F,purchase!N:N,"")
-
SUMIFS(L:L,F:F,F333)))</f>
        <v/>
      </c>
      <c r="O333" s="35" t="str">
        <f t="shared" si="39"/>
        <v/>
      </c>
      <c r="P333" s="89" t="str">
        <f>_xlfn.SINGLE(IF(F333="","",_xlfn.XLOOKUP(F333,purchase!F:F,purchase!O:O,"")))</f>
        <v/>
      </c>
      <c r="Q333" s="83" t="str">
        <f t="shared" si="40"/>
        <v/>
      </c>
      <c r="R333" s="91" t="str">
        <f t="shared" si="41"/>
        <v/>
      </c>
    </row>
    <row r="334" spans="1:18" x14ac:dyDescent="0.35">
      <c r="A334" s="25">
        <v>330</v>
      </c>
      <c r="B334" s="26" t="str">
        <f t="shared" si="35"/>
        <v/>
      </c>
      <c r="C334" s="27"/>
      <c r="D334" s="26" t="str">
        <f>IF(F334="","",_xlfn.XLOOKUP(F334,purchase!F:F,purchase!B:B,""))</f>
        <v/>
      </c>
      <c r="E334" s="26" t="str">
        <f>IF(F334="","",_xlfn.XLOOKUP(F334,purchase!F:F,purchase!C:C,""))</f>
        <v/>
      </c>
      <c r="F334" s="4"/>
      <c r="G334" s="10" t="str">
        <f t="shared" si="36"/>
        <v/>
      </c>
      <c r="H334" s="10" t="str">
        <f>IF(F334="","",_xlfn.XLOOKUP(F334,purchase!F:F,purchase!E:E,""))</f>
        <v/>
      </c>
      <c r="I334" s="10" t="str">
        <f t="shared" si="37"/>
        <v/>
      </c>
      <c r="J334" s="10" t="str">
        <f t="shared" si="38"/>
        <v/>
      </c>
      <c r="K334" s="35" t="str">
        <f>_xlfn.SINGLE(IF(F334="","",_xlfn.XLOOKUP(F334,purchase!F:F,purchase!N:N,"")))</f>
        <v/>
      </c>
      <c r="L334" s="4"/>
      <c r="M334" s="86"/>
      <c r="N334" s="35" t="str">
        <f>IF(F334="","",
MAX(0,
_xlfn.XLOOKUP(F334,purchase!F:F,purchase!N:N,"")
-
SUMIFS(L:L,F:F,F334)))</f>
        <v/>
      </c>
      <c r="O334" s="35" t="str">
        <f t="shared" si="39"/>
        <v/>
      </c>
      <c r="P334" s="89" t="str">
        <f>_xlfn.SINGLE(IF(F334="","",_xlfn.XLOOKUP(F334,purchase!F:F,purchase!O:O,"")))</f>
        <v/>
      </c>
      <c r="Q334" s="83" t="str">
        <f t="shared" si="40"/>
        <v/>
      </c>
      <c r="R334" s="91" t="str">
        <f t="shared" si="41"/>
        <v/>
      </c>
    </row>
    <row r="335" spans="1:18" x14ac:dyDescent="0.35">
      <c r="A335" s="25">
        <v>331</v>
      </c>
      <c r="B335" s="26" t="str">
        <f t="shared" si="35"/>
        <v/>
      </c>
      <c r="C335" s="27"/>
      <c r="D335" s="26" t="str">
        <f>IF(F335="","",_xlfn.XLOOKUP(F335,purchase!F:F,purchase!B:B,""))</f>
        <v/>
      </c>
      <c r="E335" s="26" t="str">
        <f>IF(F335="","",_xlfn.XLOOKUP(F335,purchase!F:F,purchase!C:C,""))</f>
        <v/>
      </c>
      <c r="F335" s="4"/>
      <c r="G335" s="10" t="str">
        <f t="shared" si="36"/>
        <v/>
      </c>
      <c r="H335" s="10" t="str">
        <f>IF(F335="","",_xlfn.XLOOKUP(F335,purchase!F:F,purchase!E:E,""))</f>
        <v/>
      </c>
      <c r="I335" s="10" t="str">
        <f t="shared" si="37"/>
        <v/>
      </c>
      <c r="J335" s="10" t="str">
        <f t="shared" si="38"/>
        <v/>
      </c>
      <c r="K335" s="35" t="str">
        <f>_xlfn.SINGLE(IF(F335="","",_xlfn.XLOOKUP(F335,purchase!F:F,purchase!N:N,"")))</f>
        <v/>
      </c>
      <c r="L335" s="4"/>
      <c r="M335" s="86"/>
      <c r="N335" s="35" t="str">
        <f>IF(F335="","",
MAX(0,
_xlfn.XLOOKUP(F335,purchase!F:F,purchase!N:N,"")
-
SUMIFS(L:L,F:F,F335)))</f>
        <v/>
      </c>
      <c r="O335" s="35" t="str">
        <f t="shared" si="39"/>
        <v/>
      </c>
      <c r="P335" s="89" t="str">
        <f>_xlfn.SINGLE(IF(F335="","",_xlfn.XLOOKUP(F335,purchase!F:F,purchase!O:O,"")))</f>
        <v/>
      </c>
      <c r="Q335" s="83" t="str">
        <f t="shared" si="40"/>
        <v/>
      </c>
      <c r="R335" s="91" t="str">
        <f t="shared" si="41"/>
        <v/>
      </c>
    </row>
    <row r="336" spans="1:18" x14ac:dyDescent="0.35">
      <c r="A336" s="25">
        <v>332</v>
      </c>
      <c r="B336" s="26" t="str">
        <f t="shared" si="35"/>
        <v/>
      </c>
      <c r="C336" s="27"/>
      <c r="D336" s="26" t="str">
        <f>IF(F336="","",_xlfn.XLOOKUP(F336,purchase!F:F,purchase!B:B,""))</f>
        <v/>
      </c>
      <c r="E336" s="26" t="str">
        <f>IF(F336="","",_xlfn.XLOOKUP(F336,purchase!F:F,purchase!C:C,""))</f>
        <v/>
      </c>
      <c r="F336" s="4"/>
      <c r="G336" s="10" t="str">
        <f t="shared" si="36"/>
        <v/>
      </c>
      <c r="H336" s="10" t="str">
        <f>IF(F336="","",_xlfn.XLOOKUP(F336,purchase!F:F,purchase!E:E,""))</f>
        <v/>
      </c>
      <c r="I336" s="10" t="str">
        <f t="shared" si="37"/>
        <v/>
      </c>
      <c r="J336" s="10" t="str">
        <f t="shared" si="38"/>
        <v/>
      </c>
      <c r="K336" s="35" t="str">
        <f>_xlfn.SINGLE(IF(F336="","",_xlfn.XLOOKUP(F336,purchase!F:F,purchase!N:N,"")))</f>
        <v/>
      </c>
      <c r="L336" s="4"/>
      <c r="M336" s="86"/>
      <c r="N336" s="35" t="str">
        <f>IF(F336="","",
MAX(0,
_xlfn.XLOOKUP(F336,purchase!F:F,purchase!N:N,"")
-
SUMIFS(L:L,F:F,F336)))</f>
        <v/>
      </c>
      <c r="O336" s="35" t="str">
        <f t="shared" si="39"/>
        <v/>
      </c>
      <c r="P336" s="89" t="str">
        <f>_xlfn.SINGLE(IF(F336="","",_xlfn.XLOOKUP(F336,purchase!F:F,purchase!O:O,"")))</f>
        <v/>
      </c>
      <c r="Q336" s="83" t="str">
        <f t="shared" si="40"/>
        <v/>
      </c>
      <c r="R336" s="91" t="str">
        <f t="shared" si="41"/>
        <v/>
      </c>
    </row>
    <row r="337" spans="1:18" x14ac:dyDescent="0.35">
      <c r="A337" s="25">
        <v>333</v>
      </c>
      <c r="B337" s="26" t="str">
        <f t="shared" si="35"/>
        <v/>
      </c>
      <c r="C337" s="27"/>
      <c r="D337" s="26" t="str">
        <f>IF(F337="","",_xlfn.XLOOKUP(F337,purchase!F:F,purchase!B:B,""))</f>
        <v/>
      </c>
      <c r="E337" s="26" t="str">
        <f>IF(F337="","",_xlfn.XLOOKUP(F337,purchase!F:F,purchase!C:C,""))</f>
        <v/>
      </c>
      <c r="F337" s="4"/>
      <c r="G337" s="10" t="str">
        <f t="shared" si="36"/>
        <v/>
      </c>
      <c r="H337" s="10" t="str">
        <f>IF(F337="","",_xlfn.XLOOKUP(F337,purchase!F:F,purchase!E:E,""))</f>
        <v/>
      </c>
      <c r="I337" s="10" t="str">
        <f t="shared" si="37"/>
        <v/>
      </c>
      <c r="J337" s="10" t="str">
        <f t="shared" si="38"/>
        <v/>
      </c>
      <c r="K337" s="35" t="str">
        <f>_xlfn.SINGLE(IF(F337="","",_xlfn.XLOOKUP(F337,purchase!F:F,purchase!N:N,"")))</f>
        <v/>
      </c>
      <c r="L337" s="4"/>
      <c r="M337" s="86"/>
      <c r="N337" s="35" t="str">
        <f>IF(F337="","",
MAX(0,
_xlfn.XLOOKUP(F337,purchase!F:F,purchase!N:N,"")
-
SUMIFS(L:L,F:F,F337)))</f>
        <v/>
      </c>
      <c r="O337" s="35" t="str">
        <f t="shared" si="39"/>
        <v/>
      </c>
      <c r="P337" s="89" t="str">
        <f>_xlfn.SINGLE(IF(F337="","",_xlfn.XLOOKUP(F337,purchase!F:F,purchase!O:O,"")))</f>
        <v/>
      </c>
      <c r="Q337" s="83" t="str">
        <f t="shared" si="40"/>
        <v/>
      </c>
      <c r="R337" s="91" t="str">
        <f t="shared" si="41"/>
        <v/>
      </c>
    </row>
    <row r="338" spans="1:18" x14ac:dyDescent="0.35">
      <c r="A338" s="25">
        <v>334</v>
      </c>
      <c r="B338" s="26" t="str">
        <f t="shared" si="35"/>
        <v/>
      </c>
      <c r="C338" s="27"/>
      <c r="D338" s="26" t="str">
        <f>IF(F338="","",_xlfn.XLOOKUP(F338,purchase!F:F,purchase!B:B,""))</f>
        <v/>
      </c>
      <c r="E338" s="26" t="str">
        <f>IF(F338="","",_xlfn.XLOOKUP(F338,purchase!F:F,purchase!C:C,""))</f>
        <v/>
      </c>
      <c r="F338" s="4"/>
      <c r="G338" s="10" t="str">
        <f t="shared" si="36"/>
        <v/>
      </c>
      <c r="H338" s="10" t="str">
        <f>IF(F338="","",_xlfn.XLOOKUP(F338,purchase!F:F,purchase!E:E,""))</f>
        <v/>
      </c>
      <c r="I338" s="10" t="str">
        <f t="shared" si="37"/>
        <v/>
      </c>
      <c r="J338" s="10" t="str">
        <f t="shared" si="38"/>
        <v/>
      </c>
      <c r="K338" s="35" t="str">
        <f>_xlfn.SINGLE(IF(F338="","",_xlfn.XLOOKUP(F338,purchase!F:F,purchase!N:N,"")))</f>
        <v/>
      </c>
      <c r="L338" s="4"/>
      <c r="M338" s="86"/>
      <c r="N338" s="35" t="str">
        <f>IF(F338="","",
MAX(0,
_xlfn.XLOOKUP(F338,purchase!F:F,purchase!N:N,"")
-
SUMIFS(L:L,F:F,F338)))</f>
        <v/>
      </c>
      <c r="O338" s="35" t="str">
        <f t="shared" si="39"/>
        <v/>
      </c>
      <c r="P338" s="89" t="str">
        <f>_xlfn.SINGLE(IF(F338="","",_xlfn.XLOOKUP(F338,purchase!F:F,purchase!O:O,"")))</f>
        <v/>
      </c>
      <c r="Q338" s="83" t="str">
        <f t="shared" si="40"/>
        <v/>
      </c>
      <c r="R338" s="91" t="str">
        <f t="shared" si="41"/>
        <v/>
      </c>
    </row>
    <row r="339" spans="1:18" x14ac:dyDescent="0.35">
      <c r="A339" s="25">
        <v>335</v>
      </c>
      <c r="B339" s="26" t="str">
        <f t="shared" si="35"/>
        <v/>
      </c>
      <c r="C339" s="27"/>
      <c r="D339" s="26" t="str">
        <f>IF(F339="","",_xlfn.XLOOKUP(F339,purchase!F:F,purchase!B:B,""))</f>
        <v/>
      </c>
      <c r="E339" s="26" t="str">
        <f>IF(F339="","",_xlfn.XLOOKUP(F339,purchase!F:F,purchase!C:C,""))</f>
        <v/>
      </c>
      <c r="F339" s="4"/>
      <c r="G339" s="10" t="str">
        <f t="shared" si="36"/>
        <v/>
      </c>
      <c r="H339" s="10" t="str">
        <f>IF(F339="","",_xlfn.XLOOKUP(F339,purchase!F:F,purchase!E:E,""))</f>
        <v/>
      </c>
      <c r="I339" s="10" t="str">
        <f t="shared" si="37"/>
        <v/>
      </c>
      <c r="J339" s="10" t="str">
        <f t="shared" si="38"/>
        <v/>
      </c>
      <c r="K339" s="35" t="str">
        <f>_xlfn.SINGLE(IF(F339="","",_xlfn.XLOOKUP(F339,purchase!F:F,purchase!N:N,"")))</f>
        <v/>
      </c>
      <c r="L339" s="4"/>
      <c r="M339" s="86"/>
      <c r="N339" s="35" t="str">
        <f>IF(F339="","",
MAX(0,
_xlfn.XLOOKUP(F339,purchase!F:F,purchase!N:N,"")
-
SUMIFS(L:L,F:F,F339)))</f>
        <v/>
      </c>
      <c r="O339" s="35" t="str">
        <f t="shared" si="39"/>
        <v/>
      </c>
      <c r="P339" s="89" t="str">
        <f>_xlfn.SINGLE(IF(F339="","",_xlfn.XLOOKUP(F339,purchase!F:F,purchase!O:O,"")))</f>
        <v/>
      </c>
      <c r="Q339" s="83" t="str">
        <f t="shared" si="40"/>
        <v/>
      </c>
      <c r="R339" s="91" t="str">
        <f t="shared" si="41"/>
        <v/>
      </c>
    </row>
    <row r="340" spans="1:18" x14ac:dyDescent="0.35">
      <c r="A340" s="25">
        <v>336</v>
      </c>
      <c r="B340" s="26" t="str">
        <f t="shared" si="35"/>
        <v/>
      </c>
      <c r="C340" s="27"/>
      <c r="D340" s="26" t="str">
        <f>IF(F340="","",_xlfn.XLOOKUP(F340,purchase!F:F,purchase!B:B,""))</f>
        <v/>
      </c>
      <c r="E340" s="26" t="str">
        <f>IF(F340="","",_xlfn.XLOOKUP(F340,purchase!F:F,purchase!C:C,""))</f>
        <v/>
      </c>
      <c r="F340" s="4"/>
      <c r="G340" s="10" t="str">
        <f t="shared" si="36"/>
        <v/>
      </c>
      <c r="H340" s="10" t="str">
        <f>IF(F340="","",_xlfn.XLOOKUP(F340,purchase!F:F,purchase!E:E,""))</f>
        <v/>
      </c>
      <c r="I340" s="10" t="str">
        <f t="shared" si="37"/>
        <v/>
      </c>
      <c r="J340" s="10" t="str">
        <f t="shared" si="38"/>
        <v/>
      </c>
      <c r="K340" s="35" t="str">
        <f>_xlfn.SINGLE(IF(F340="","",_xlfn.XLOOKUP(F340,purchase!F:F,purchase!N:N,"")))</f>
        <v/>
      </c>
      <c r="L340" s="4"/>
      <c r="M340" s="86"/>
      <c r="N340" s="35" t="str">
        <f>IF(F340="","",
MAX(0,
_xlfn.XLOOKUP(F340,purchase!F:F,purchase!N:N,"")
-
SUMIFS(L:L,F:F,F340)))</f>
        <v/>
      </c>
      <c r="O340" s="35" t="str">
        <f t="shared" si="39"/>
        <v/>
      </c>
      <c r="P340" s="89" t="str">
        <f>_xlfn.SINGLE(IF(F340="","",_xlfn.XLOOKUP(F340,purchase!F:F,purchase!O:O,"")))</f>
        <v/>
      </c>
      <c r="Q340" s="83" t="str">
        <f t="shared" si="40"/>
        <v/>
      </c>
      <c r="R340" s="91" t="str">
        <f t="shared" si="41"/>
        <v/>
      </c>
    </row>
    <row r="341" spans="1:18" x14ac:dyDescent="0.35">
      <c r="A341" s="25">
        <v>337</v>
      </c>
      <c r="B341" s="26" t="str">
        <f t="shared" si="35"/>
        <v/>
      </c>
      <c r="C341" s="27"/>
      <c r="D341" s="26" t="str">
        <f>IF(F341="","",_xlfn.XLOOKUP(F341,purchase!F:F,purchase!B:B,""))</f>
        <v/>
      </c>
      <c r="E341" s="26" t="str">
        <f>IF(F341="","",_xlfn.XLOOKUP(F341,purchase!F:F,purchase!C:C,""))</f>
        <v/>
      </c>
      <c r="F341" s="4"/>
      <c r="G341" s="10" t="str">
        <f t="shared" si="36"/>
        <v/>
      </c>
      <c r="H341" s="10" t="str">
        <f>IF(F341="","",_xlfn.XLOOKUP(F341,purchase!F:F,purchase!E:E,""))</f>
        <v/>
      </c>
      <c r="I341" s="10" t="str">
        <f t="shared" si="37"/>
        <v/>
      </c>
      <c r="J341" s="10" t="str">
        <f t="shared" si="38"/>
        <v/>
      </c>
      <c r="K341" s="35" t="str">
        <f>_xlfn.SINGLE(IF(F341="","",_xlfn.XLOOKUP(F341,purchase!F:F,purchase!N:N,"")))</f>
        <v/>
      </c>
      <c r="L341" s="4"/>
      <c r="M341" s="86"/>
      <c r="N341" s="35" t="str">
        <f>IF(F341="","",
MAX(0,
_xlfn.XLOOKUP(F341,purchase!F:F,purchase!N:N,"")
-
SUMIFS(L:L,F:F,F341)))</f>
        <v/>
      </c>
      <c r="O341" s="35" t="str">
        <f t="shared" si="39"/>
        <v/>
      </c>
      <c r="P341" s="89" t="str">
        <f>_xlfn.SINGLE(IF(F341="","",_xlfn.XLOOKUP(F341,purchase!F:F,purchase!O:O,"")))</f>
        <v/>
      </c>
      <c r="Q341" s="83" t="str">
        <f t="shared" si="40"/>
        <v/>
      </c>
      <c r="R341" s="91" t="str">
        <f t="shared" si="41"/>
        <v/>
      </c>
    </row>
    <row r="342" spans="1:18" x14ac:dyDescent="0.35">
      <c r="A342" s="25">
        <v>338</v>
      </c>
      <c r="B342" s="26" t="str">
        <f t="shared" si="35"/>
        <v/>
      </c>
      <c r="C342" s="27"/>
      <c r="D342" s="26" t="str">
        <f>IF(F342="","",_xlfn.XLOOKUP(F342,purchase!F:F,purchase!B:B,""))</f>
        <v/>
      </c>
      <c r="E342" s="26" t="str">
        <f>IF(F342="","",_xlfn.XLOOKUP(F342,purchase!F:F,purchase!C:C,""))</f>
        <v/>
      </c>
      <c r="F342" s="4"/>
      <c r="G342" s="10" t="str">
        <f t="shared" si="36"/>
        <v/>
      </c>
      <c r="H342" s="10" t="str">
        <f>IF(F342="","",_xlfn.XLOOKUP(F342,purchase!F:F,purchase!E:E,""))</f>
        <v/>
      </c>
      <c r="I342" s="10" t="str">
        <f t="shared" si="37"/>
        <v/>
      </c>
      <c r="J342" s="10" t="str">
        <f t="shared" si="38"/>
        <v/>
      </c>
      <c r="K342" s="35" t="str">
        <f>_xlfn.SINGLE(IF(F342="","",_xlfn.XLOOKUP(F342,purchase!F:F,purchase!N:N,"")))</f>
        <v/>
      </c>
      <c r="L342" s="4"/>
      <c r="M342" s="86"/>
      <c r="N342" s="35" t="str">
        <f>IF(F342="","",
MAX(0,
_xlfn.XLOOKUP(F342,purchase!F:F,purchase!N:N,"")
-
SUMIFS(L:L,F:F,F342)))</f>
        <v/>
      </c>
      <c r="O342" s="35" t="str">
        <f t="shared" si="39"/>
        <v/>
      </c>
      <c r="P342" s="89" t="str">
        <f>_xlfn.SINGLE(IF(F342="","",_xlfn.XLOOKUP(F342,purchase!F:F,purchase!O:O,"")))</f>
        <v/>
      </c>
      <c r="Q342" s="83" t="str">
        <f t="shared" si="40"/>
        <v/>
      </c>
      <c r="R342" s="91" t="str">
        <f t="shared" si="41"/>
        <v/>
      </c>
    </row>
    <row r="343" spans="1:18" x14ac:dyDescent="0.35">
      <c r="A343" s="25">
        <v>339</v>
      </c>
      <c r="B343" s="26" t="str">
        <f t="shared" si="35"/>
        <v/>
      </c>
      <c r="C343" s="27"/>
      <c r="D343" s="26" t="str">
        <f>IF(F343="","",_xlfn.XLOOKUP(F343,purchase!F:F,purchase!B:B,""))</f>
        <v/>
      </c>
      <c r="E343" s="26" t="str">
        <f>IF(F343="","",_xlfn.XLOOKUP(F343,purchase!F:F,purchase!C:C,""))</f>
        <v/>
      </c>
      <c r="F343" s="4"/>
      <c r="G343" s="10" t="str">
        <f t="shared" si="36"/>
        <v/>
      </c>
      <c r="H343" s="10" t="str">
        <f>IF(F343="","",_xlfn.XLOOKUP(F343,purchase!F:F,purchase!E:E,""))</f>
        <v/>
      </c>
      <c r="I343" s="10" t="str">
        <f t="shared" si="37"/>
        <v/>
      </c>
      <c r="J343" s="10" t="str">
        <f t="shared" si="38"/>
        <v/>
      </c>
      <c r="K343" s="35" t="str">
        <f>_xlfn.SINGLE(IF(F343="","",_xlfn.XLOOKUP(F343,purchase!F:F,purchase!N:N,"")))</f>
        <v/>
      </c>
      <c r="L343" s="4"/>
      <c r="M343" s="86"/>
      <c r="N343" s="35" t="str">
        <f>IF(F343="","",
MAX(0,
_xlfn.XLOOKUP(F343,purchase!F:F,purchase!N:N,"")
-
SUMIFS(L:L,F:F,F343)))</f>
        <v/>
      </c>
      <c r="O343" s="35" t="str">
        <f t="shared" si="39"/>
        <v/>
      </c>
      <c r="P343" s="89" t="str">
        <f>_xlfn.SINGLE(IF(F343="","",_xlfn.XLOOKUP(F343,purchase!F:F,purchase!O:O,"")))</f>
        <v/>
      </c>
      <c r="Q343" s="83" t="str">
        <f t="shared" si="40"/>
        <v/>
      </c>
      <c r="R343" s="91" t="str">
        <f t="shared" si="41"/>
        <v/>
      </c>
    </row>
    <row r="344" spans="1:18" x14ac:dyDescent="0.35">
      <c r="A344" s="25">
        <v>340</v>
      </c>
      <c r="B344" s="26" t="str">
        <f t="shared" si="35"/>
        <v/>
      </c>
      <c r="C344" s="27"/>
      <c r="D344" s="26" t="str">
        <f>IF(F344="","",_xlfn.XLOOKUP(F344,purchase!F:F,purchase!B:B,""))</f>
        <v/>
      </c>
      <c r="E344" s="26" t="str">
        <f>IF(F344="","",_xlfn.XLOOKUP(F344,purchase!F:F,purchase!C:C,""))</f>
        <v/>
      </c>
      <c r="F344" s="4"/>
      <c r="G344" s="10" t="str">
        <f t="shared" si="36"/>
        <v/>
      </c>
      <c r="H344" s="10" t="str">
        <f>IF(F344="","",_xlfn.XLOOKUP(F344,purchase!F:F,purchase!E:E,""))</f>
        <v/>
      </c>
      <c r="I344" s="10" t="str">
        <f t="shared" si="37"/>
        <v/>
      </c>
      <c r="J344" s="10" t="str">
        <f t="shared" si="38"/>
        <v/>
      </c>
      <c r="K344" s="35" t="str">
        <f>_xlfn.SINGLE(IF(F344="","",_xlfn.XLOOKUP(F344,purchase!F:F,purchase!N:N,"")))</f>
        <v/>
      </c>
      <c r="L344" s="4"/>
      <c r="M344" s="86"/>
      <c r="N344" s="35" t="str">
        <f>IF(F344="","",
MAX(0,
_xlfn.XLOOKUP(F344,purchase!F:F,purchase!N:N,"")
-
SUMIFS(L:L,F:F,F344)))</f>
        <v/>
      </c>
      <c r="O344" s="35" t="str">
        <f t="shared" si="39"/>
        <v/>
      </c>
      <c r="P344" s="89" t="str">
        <f>_xlfn.SINGLE(IF(F344="","",_xlfn.XLOOKUP(F344,purchase!F:F,purchase!O:O,"")))</f>
        <v/>
      </c>
      <c r="Q344" s="83" t="str">
        <f t="shared" si="40"/>
        <v/>
      </c>
      <c r="R344" s="91" t="str">
        <f t="shared" si="41"/>
        <v/>
      </c>
    </row>
    <row r="345" spans="1:18" x14ac:dyDescent="0.35">
      <c r="A345" s="25">
        <v>341</v>
      </c>
      <c r="B345" s="26" t="str">
        <f t="shared" si="35"/>
        <v/>
      </c>
      <c r="C345" s="27"/>
      <c r="D345" s="26" t="str">
        <f>IF(F345="","",_xlfn.XLOOKUP(F345,purchase!F:F,purchase!B:B,""))</f>
        <v/>
      </c>
      <c r="E345" s="26" t="str">
        <f>IF(F345="","",_xlfn.XLOOKUP(F345,purchase!F:F,purchase!C:C,""))</f>
        <v/>
      </c>
      <c r="F345" s="4"/>
      <c r="G345" s="10" t="str">
        <f t="shared" si="36"/>
        <v/>
      </c>
      <c r="H345" s="10" t="str">
        <f>IF(F345="","",_xlfn.XLOOKUP(F345,purchase!F:F,purchase!E:E,""))</f>
        <v/>
      </c>
      <c r="I345" s="10" t="str">
        <f t="shared" si="37"/>
        <v/>
      </c>
      <c r="J345" s="10" t="str">
        <f t="shared" si="38"/>
        <v/>
      </c>
      <c r="K345" s="35" t="str">
        <f>_xlfn.SINGLE(IF(F345="","",_xlfn.XLOOKUP(F345,purchase!F:F,purchase!N:N,"")))</f>
        <v/>
      </c>
      <c r="L345" s="4"/>
      <c r="M345" s="86"/>
      <c r="N345" s="35" t="str">
        <f>IF(F345="","",
MAX(0,
_xlfn.XLOOKUP(F345,purchase!F:F,purchase!N:N,"")
-
SUMIFS(L:L,F:F,F345)))</f>
        <v/>
      </c>
      <c r="O345" s="35" t="str">
        <f t="shared" si="39"/>
        <v/>
      </c>
      <c r="P345" s="89" t="str">
        <f>_xlfn.SINGLE(IF(F345="","",_xlfn.XLOOKUP(F345,purchase!F:F,purchase!O:O,"")))</f>
        <v/>
      </c>
      <c r="Q345" s="83" t="str">
        <f t="shared" si="40"/>
        <v/>
      </c>
      <c r="R345" s="91" t="str">
        <f t="shared" si="41"/>
        <v/>
      </c>
    </row>
    <row r="346" spans="1:18" x14ac:dyDescent="0.35">
      <c r="A346" s="25">
        <v>342</v>
      </c>
      <c r="B346" s="26" t="str">
        <f t="shared" si="35"/>
        <v/>
      </c>
      <c r="C346" s="27"/>
      <c r="D346" s="26" t="str">
        <f>IF(F346="","",_xlfn.XLOOKUP(F346,purchase!F:F,purchase!B:B,""))</f>
        <v/>
      </c>
      <c r="E346" s="26" t="str">
        <f>IF(F346="","",_xlfn.XLOOKUP(F346,purchase!F:F,purchase!C:C,""))</f>
        <v/>
      </c>
      <c r="F346" s="4"/>
      <c r="G346" s="10" t="str">
        <f t="shared" si="36"/>
        <v/>
      </c>
      <c r="H346" s="10" t="str">
        <f>IF(F346="","",_xlfn.XLOOKUP(F346,purchase!F:F,purchase!E:E,""))</f>
        <v/>
      </c>
      <c r="I346" s="10" t="str">
        <f t="shared" si="37"/>
        <v/>
      </c>
      <c r="J346" s="10" t="str">
        <f t="shared" si="38"/>
        <v/>
      </c>
      <c r="K346" s="35" t="str">
        <f>_xlfn.SINGLE(IF(F346="","",_xlfn.XLOOKUP(F346,purchase!F:F,purchase!N:N,"")))</f>
        <v/>
      </c>
      <c r="L346" s="4"/>
      <c r="M346" s="86"/>
      <c r="N346" s="35" t="str">
        <f>IF(F346="","",
MAX(0,
_xlfn.XLOOKUP(F346,purchase!F:F,purchase!N:N,"")
-
SUMIFS(L:L,F:F,F346)))</f>
        <v/>
      </c>
      <c r="O346" s="35" t="str">
        <f t="shared" si="39"/>
        <v/>
      </c>
      <c r="P346" s="89" t="str">
        <f>_xlfn.SINGLE(IF(F346="","",_xlfn.XLOOKUP(F346,purchase!F:F,purchase!O:O,"")))</f>
        <v/>
      </c>
      <c r="Q346" s="83" t="str">
        <f t="shared" si="40"/>
        <v/>
      </c>
      <c r="R346" s="91" t="str">
        <f t="shared" si="41"/>
        <v/>
      </c>
    </row>
    <row r="347" spans="1:18" x14ac:dyDescent="0.35">
      <c r="A347" s="25">
        <v>343</v>
      </c>
      <c r="B347" s="26" t="str">
        <f t="shared" si="35"/>
        <v/>
      </c>
      <c r="C347" s="27"/>
      <c r="D347" s="26" t="str">
        <f>IF(F347="","",_xlfn.XLOOKUP(F347,purchase!F:F,purchase!B:B,""))</f>
        <v/>
      </c>
      <c r="E347" s="26" t="str">
        <f>IF(F347="","",_xlfn.XLOOKUP(F347,purchase!F:F,purchase!C:C,""))</f>
        <v/>
      </c>
      <c r="F347" s="4"/>
      <c r="G347" s="10" t="str">
        <f t="shared" si="36"/>
        <v/>
      </c>
      <c r="H347" s="10" t="str">
        <f>IF(F347="","",_xlfn.XLOOKUP(F347,purchase!F:F,purchase!E:E,""))</f>
        <v/>
      </c>
      <c r="I347" s="10" t="str">
        <f t="shared" si="37"/>
        <v/>
      </c>
      <c r="J347" s="10" t="str">
        <f t="shared" si="38"/>
        <v/>
      </c>
      <c r="K347" s="35" t="str">
        <f>_xlfn.SINGLE(IF(F347="","",_xlfn.XLOOKUP(F347,purchase!F:F,purchase!N:N,"")))</f>
        <v/>
      </c>
      <c r="L347" s="4"/>
      <c r="M347" s="86"/>
      <c r="N347" s="35" t="str">
        <f>IF(F347="","",
MAX(0,
_xlfn.XLOOKUP(F347,purchase!F:F,purchase!N:N,"")
-
SUMIFS(L:L,F:F,F347)))</f>
        <v/>
      </c>
      <c r="O347" s="35" t="str">
        <f t="shared" si="39"/>
        <v/>
      </c>
      <c r="P347" s="89" t="str">
        <f>_xlfn.SINGLE(IF(F347="","",_xlfn.XLOOKUP(F347,purchase!F:F,purchase!O:O,"")))</f>
        <v/>
      </c>
      <c r="Q347" s="83" t="str">
        <f t="shared" si="40"/>
        <v/>
      </c>
      <c r="R347" s="91" t="str">
        <f t="shared" si="41"/>
        <v/>
      </c>
    </row>
    <row r="348" spans="1:18" x14ac:dyDescent="0.35">
      <c r="A348" s="25">
        <v>344</v>
      </c>
      <c r="B348" s="26" t="str">
        <f t="shared" si="35"/>
        <v/>
      </c>
      <c r="C348" s="27"/>
      <c r="D348" s="26" t="str">
        <f>IF(F348="","",_xlfn.XLOOKUP(F348,purchase!F:F,purchase!B:B,""))</f>
        <v/>
      </c>
      <c r="E348" s="26" t="str">
        <f>IF(F348="","",_xlfn.XLOOKUP(F348,purchase!F:F,purchase!C:C,""))</f>
        <v/>
      </c>
      <c r="F348" s="4"/>
      <c r="G348" s="10" t="str">
        <f t="shared" si="36"/>
        <v/>
      </c>
      <c r="H348" s="10" t="str">
        <f>IF(F348="","",_xlfn.XLOOKUP(F348,purchase!F:F,purchase!E:E,""))</f>
        <v/>
      </c>
      <c r="I348" s="10" t="str">
        <f t="shared" si="37"/>
        <v/>
      </c>
      <c r="J348" s="10" t="str">
        <f t="shared" si="38"/>
        <v/>
      </c>
      <c r="K348" s="35" t="str">
        <f>_xlfn.SINGLE(IF(F348="","",_xlfn.XLOOKUP(F348,purchase!F:F,purchase!N:N,"")))</f>
        <v/>
      </c>
      <c r="L348" s="4"/>
      <c r="M348" s="86"/>
      <c r="N348" s="35" t="str">
        <f>IF(F348="","",
MAX(0,
_xlfn.XLOOKUP(F348,purchase!F:F,purchase!N:N,"")
-
SUMIFS(L:L,F:F,F348)))</f>
        <v/>
      </c>
      <c r="O348" s="35" t="str">
        <f t="shared" si="39"/>
        <v/>
      </c>
      <c r="P348" s="89" t="str">
        <f>_xlfn.SINGLE(IF(F348="","",_xlfn.XLOOKUP(F348,purchase!F:F,purchase!O:O,"")))</f>
        <v/>
      </c>
      <c r="Q348" s="83" t="str">
        <f t="shared" si="40"/>
        <v/>
      </c>
      <c r="R348" s="91" t="str">
        <f t="shared" si="41"/>
        <v/>
      </c>
    </row>
    <row r="349" spans="1:18" x14ac:dyDescent="0.35">
      <c r="A349" s="25">
        <v>345</v>
      </c>
      <c r="B349" s="26" t="str">
        <f t="shared" si="35"/>
        <v/>
      </c>
      <c r="C349" s="27"/>
      <c r="D349" s="26" t="str">
        <f>IF(F349="","",_xlfn.XLOOKUP(F349,purchase!F:F,purchase!B:B,""))</f>
        <v/>
      </c>
      <c r="E349" s="26" t="str">
        <f>IF(F349="","",_xlfn.XLOOKUP(F349,purchase!F:F,purchase!C:C,""))</f>
        <v/>
      </c>
      <c r="F349" s="4"/>
      <c r="G349" s="10" t="str">
        <f t="shared" si="36"/>
        <v/>
      </c>
      <c r="H349" s="10" t="str">
        <f>IF(F349="","",_xlfn.XLOOKUP(F349,purchase!F:F,purchase!E:E,""))</f>
        <v/>
      </c>
      <c r="I349" s="10" t="str">
        <f t="shared" si="37"/>
        <v/>
      </c>
      <c r="J349" s="10" t="str">
        <f t="shared" si="38"/>
        <v/>
      </c>
      <c r="K349" s="35" t="str">
        <f>_xlfn.SINGLE(IF(F349="","",_xlfn.XLOOKUP(F349,purchase!F:F,purchase!N:N,"")))</f>
        <v/>
      </c>
      <c r="L349" s="4"/>
      <c r="M349" s="86"/>
      <c r="N349" s="35" t="str">
        <f>IF(F349="","",
MAX(0,
_xlfn.XLOOKUP(F349,purchase!F:F,purchase!N:N,"")
-
SUMIFS(L:L,F:F,F349)))</f>
        <v/>
      </c>
      <c r="O349" s="35" t="str">
        <f t="shared" si="39"/>
        <v/>
      </c>
      <c r="P349" s="89" t="str">
        <f>_xlfn.SINGLE(IF(F349="","",_xlfn.XLOOKUP(F349,purchase!F:F,purchase!O:O,"")))</f>
        <v/>
      </c>
      <c r="Q349" s="83" t="str">
        <f t="shared" si="40"/>
        <v/>
      </c>
      <c r="R349" s="91" t="str">
        <f t="shared" si="41"/>
        <v/>
      </c>
    </row>
    <row r="350" spans="1:18" x14ac:dyDescent="0.35">
      <c r="A350" s="25">
        <v>346</v>
      </c>
      <c r="B350" s="26" t="str">
        <f t="shared" si="35"/>
        <v/>
      </c>
      <c r="C350" s="27"/>
      <c r="D350" s="26" t="str">
        <f>IF(F350="","",_xlfn.XLOOKUP(F350,purchase!F:F,purchase!B:B,""))</f>
        <v/>
      </c>
      <c r="E350" s="26" t="str">
        <f>IF(F350="","",_xlfn.XLOOKUP(F350,purchase!F:F,purchase!C:C,""))</f>
        <v/>
      </c>
      <c r="F350" s="4"/>
      <c r="G350" s="10" t="str">
        <f t="shared" si="36"/>
        <v/>
      </c>
      <c r="H350" s="10" t="str">
        <f>IF(F350="","",_xlfn.XLOOKUP(F350,purchase!F:F,purchase!E:E,""))</f>
        <v/>
      </c>
      <c r="I350" s="10" t="str">
        <f t="shared" si="37"/>
        <v/>
      </c>
      <c r="J350" s="10" t="str">
        <f t="shared" si="38"/>
        <v/>
      </c>
      <c r="K350" s="35" t="str">
        <f>_xlfn.SINGLE(IF(F350="","",_xlfn.XLOOKUP(F350,purchase!F:F,purchase!N:N,"")))</f>
        <v/>
      </c>
      <c r="L350" s="4"/>
      <c r="M350" s="86"/>
      <c r="N350" s="35" t="str">
        <f>IF(F350="","",
MAX(0,
_xlfn.XLOOKUP(F350,purchase!F:F,purchase!N:N,"")
-
SUMIFS(L:L,F:F,F350)))</f>
        <v/>
      </c>
      <c r="O350" s="35" t="str">
        <f t="shared" si="39"/>
        <v/>
      </c>
      <c r="P350" s="89" t="str">
        <f>_xlfn.SINGLE(IF(F350="","",_xlfn.XLOOKUP(F350,purchase!F:F,purchase!O:O,"")))</f>
        <v/>
      </c>
      <c r="Q350" s="83" t="str">
        <f t="shared" si="40"/>
        <v/>
      </c>
      <c r="R350" s="91" t="str">
        <f t="shared" si="41"/>
        <v/>
      </c>
    </row>
    <row r="351" spans="1:18" x14ac:dyDescent="0.35">
      <c r="A351" s="25">
        <v>347</v>
      </c>
      <c r="B351" s="26" t="str">
        <f t="shared" si="35"/>
        <v/>
      </c>
      <c r="C351" s="27"/>
      <c r="D351" s="26" t="str">
        <f>IF(F351="","",_xlfn.XLOOKUP(F351,purchase!F:F,purchase!B:B,""))</f>
        <v/>
      </c>
      <c r="E351" s="26" t="str">
        <f>IF(F351="","",_xlfn.XLOOKUP(F351,purchase!F:F,purchase!C:C,""))</f>
        <v/>
      </c>
      <c r="F351" s="4"/>
      <c r="G351" s="10" t="str">
        <f t="shared" si="36"/>
        <v/>
      </c>
      <c r="H351" s="10" t="str">
        <f>IF(F351="","",_xlfn.XLOOKUP(F351,purchase!F:F,purchase!E:E,""))</f>
        <v/>
      </c>
      <c r="I351" s="10" t="str">
        <f t="shared" si="37"/>
        <v/>
      </c>
      <c r="J351" s="10" t="str">
        <f t="shared" si="38"/>
        <v/>
      </c>
      <c r="K351" s="35" t="str">
        <f>_xlfn.SINGLE(IF(F351="","",_xlfn.XLOOKUP(F351,purchase!F:F,purchase!N:N,"")))</f>
        <v/>
      </c>
      <c r="L351" s="4"/>
      <c r="M351" s="86"/>
      <c r="N351" s="35" t="str">
        <f>IF(F351="","",
MAX(0,
_xlfn.XLOOKUP(F351,purchase!F:F,purchase!N:N,"")
-
SUMIFS(L:L,F:F,F351)))</f>
        <v/>
      </c>
      <c r="O351" s="35" t="str">
        <f t="shared" si="39"/>
        <v/>
      </c>
      <c r="P351" s="89" t="str">
        <f>_xlfn.SINGLE(IF(F351="","",_xlfn.XLOOKUP(F351,purchase!F:F,purchase!O:O,"")))</f>
        <v/>
      </c>
      <c r="Q351" s="83" t="str">
        <f t="shared" si="40"/>
        <v/>
      </c>
      <c r="R351" s="91" t="str">
        <f t="shared" si="41"/>
        <v/>
      </c>
    </row>
    <row r="352" spans="1:18" x14ac:dyDescent="0.35">
      <c r="A352" s="25">
        <v>348</v>
      </c>
      <c r="B352" s="26" t="str">
        <f t="shared" si="35"/>
        <v/>
      </c>
      <c r="C352" s="27"/>
      <c r="D352" s="26" t="str">
        <f>IF(F352="","",_xlfn.XLOOKUP(F352,purchase!F:F,purchase!B:B,""))</f>
        <v/>
      </c>
      <c r="E352" s="26" t="str">
        <f>IF(F352="","",_xlfn.XLOOKUP(F352,purchase!F:F,purchase!C:C,""))</f>
        <v/>
      </c>
      <c r="F352" s="4"/>
      <c r="G352" s="10" t="str">
        <f t="shared" si="36"/>
        <v/>
      </c>
      <c r="H352" s="10" t="str">
        <f>IF(F352="","",_xlfn.XLOOKUP(F352,purchase!F:F,purchase!E:E,""))</f>
        <v/>
      </c>
      <c r="I352" s="10" t="str">
        <f t="shared" si="37"/>
        <v/>
      </c>
      <c r="J352" s="10" t="str">
        <f t="shared" si="38"/>
        <v/>
      </c>
      <c r="K352" s="35" t="str">
        <f>_xlfn.SINGLE(IF(F352="","",_xlfn.XLOOKUP(F352,purchase!F:F,purchase!N:N,"")))</f>
        <v/>
      </c>
      <c r="L352" s="4"/>
      <c r="M352" s="86"/>
      <c r="N352" s="35" t="str">
        <f>IF(F352="","",
MAX(0,
_xlfn.XLOOKUP(F352,purchase!F:F,purchase!N:N,"")
-
SUMIFS(L:L,F:F,F352)))</f>
        <v/>
      </c>
      <c r="O352" s="35" t="str">
        <f t="shared" si="39"/>
        <v/>
      </c>
      <c r="P352" s="89" t="str">
        <f>_xlfn.SINGLE(IF(F352="","",_xlfn.XLOOKUP(F352,purchase!F:F,purchase!O:O,"")))</f>
        <v/>
      </c>
      <c r="Q352" s="83" t="str">
        <f t="shared" si="40"/>
        <v/>
      </c>
      <c r="R352" s="91" t="str">
        <f t="shared" si="41"/>
        <v/>
      </c>
    </row>
    <row r="353" spans="1:18" x14ac:dyDescent="0.35">
      <c r="A353" s="25">
        <v>349</v>
      </c>
      <c r="B353" s="26" t="str">
        <f t="shared" si="35"/>
        <v/>
      </c>
      <c r="C353" s="27"/>
      <c r="D353" s="26" t="str">
        <f>IF(F353="","",_xlfn.XLOOKUP(F353,purchase!F:F,purchase!B:B,""))</f>
        <v/>
      </c>
      <c r="E353" s="26" t="str">
        <f>IF(F353="","",_xlfn.XLOOKUP(F353,purchase!F:F,purchase!C:C,""))</f>
        <v/>
      </c>
      <c r="F353" s="4"/>
      <c r="G353" s="10" t="str">
        <f t="shared" si="36"/>
        <v/>
      </c>
      <c r="H353" s="10" t="str">
        <f>IF(F353="","",_xlfn.XLOOKUP(F353,purchase!F:F,purchase!E:E,""))</f>
        <v/>
      </c>
      <c r="I353" s="10" t="str">
        <f t="shared" si="37"/>
        <v/>
      </c>
      <c r="J353" s="10" t="str">
        <f t="shared" si="38"/>
        <v/>
      </c>
      <c r="K353" s="35" t="str">
        <f>_xlfn.SINGLE(IF(F353="","",_xlfn.XLOOKUP(F353,purchase!F:F,purchase!N:N,"")))</f>
        <v/>
      </c>
      <c r="L353" s="4"/>
      <c r="M353" s="86"/>
      <c r="N353" s="35" t="str">
        <f>IF(F353="","",
MAX(0,
_xlfn.XLOOKUP(F353,purchase!F:F,purchase!N:N,"")
-
SUMIFS(L:L,F:F,F353)))</f>
        <v/>
      </c>
      <c r="O353" s="35" t="str">
        <f t="shared" si="39"/>
        <v/>
      </c>
      <c r="P353" s="89" t="str">
        <f>_xlfn.SINGLE(IF(F353="","",_xlfn.XLOOKUP(F353,purchase!F:F,purchase!O:O,"")))</f>
        <v/>
      </c>
      <c r="Q353" s="83" t="str">
        <f t="shared" si="40"/>
        <v/>
      </c>
      <c r="R353" s="91" t="str">
        <f t="shared" si="41"/>
        <v/>
      </c>
    </row>
    <row r="354" spans="1:18" x14ac:dyDescent="0.35">
      <c r="A354" s="25">
        <v>350</v>
      </c>
      <c r="B354" s="26" t="str">
        <f t="shared" si="35"/>
        <v/>
      </c>
      <c r="C354" s="27"/>
      <c r="D354" s="26" t="str">
        <f>IF(F354="","",_xlfn.XLOOKUP(F354,purchase!F:F,purchase!B:B,""))</f>
        <v/>
      </c>
      <c r="E354" s="26" t="str">
        <f>IF(F354="","",_xlfn.XLOOKUP(F354,purchase!F:F,purchase!C:C,""))</f>
        <v/>
      </c>
      <c r="F354" s="4"/>
      <c r="G354" s="10" t="str">
        <f t="shared" si="36"/>
        <v/>
      </c>
      <c r="H354" s="10" t="str">
        <f>IF(F354="","",_xlfn.XLOOKUP(F354,purchase!F:F,purchase!E:E,""))</f>
        <v/>
      </c>
      <c r="I354" s="10" t="str">
        <f t="shared" si="37"/>
        <v/>
      </c>
      <c r="J354" s="10" t="str">
        <f t="shared" si="38"/>
        <v/>
      </c>
      <c r="K354" s="35" t="str">
        <f>_xlfn.SINGLE(IF(F354="","",_xlfn.XLOOKUP(F354,purchase!F:F,purchase!N:N,"")))</f>
        <v/>
      </c>
      <c r="L354" s="4"/>
      <c r="M354" s="86"/>
      <c r="N354" s="35" t="str">
        <f>IF(F354="","",
MAX(0,
_xlfn.XLOOKUP(F354,purchase!F:F,purchase!N:N,"")
-
SUMIFS(L:L,F:F,F354)))</f>
        <v/>
      </c>
      <c r="O354" s="35" t="str">
        <f t="shared" si="39"/>
        <v/>
      </c>
      <c r="P354" s="89" t="str">
        <f>_xlfn.SINGLE(IF(F354="","",_xlfn.XLOOKUP(F354,purchase!F:F,purchase!O:O,"")))</f>
        <v/>
      </c>
      <c r="Q354" s="83" t="str">
        <f t="shared" si="40"/>
        <v/>
      </c>
      <c r="R354" s="91" t="str">
        <f t="shared" si="41"/>
        <v/>
      </c>
    </row>
    <row r="355" spans="1:18" x14ac:dyDescent="0.35">
      <c r="A355" s="25">
        <v>351</v>
      </c>
      <c r="B355" s="26" t="str">
        <f t="shared" si="35"/>
        <v/>
      </c>
      <c r="C355" s="27"/>
      <c r="D355" s="26" t="str">
        <f>IF(F355="","",_xlfn.XLOOKUP(F355,purchase!F:F,purchase!B:B,""))</f>
        <v/>
      </c>
      <c r="E355" s="26" t="str">
        <f>IF(F355="","",_xlfn.XLOOKUP(F355,purchase!F:F,purchase!C:C,""))</f>
        <v/>
      </c>
      <c r="F355" s="4"/>
      <c r="G355" s="10" t="str">
        <f t="shared" si="36"/>
        <v/>
      </c>
      <c r="H355" s="10" t="str">
        <f>IF(F355="","",_xlfn.XLOOKUP(F355,purchase!F:F,purchase!E:E,""))</f>
        <v/>
      </c>
      <c r="I355" s="10" t="str">
        <f t="shared" si="37"/>
        <v/>
      </c>
      <c r="J355" s="10" t="str">
        <f t="shared" si="38"/>
        <v/>
      </c>
      <c r="K355" s="35" t="str">
        <f>_xlfn.SINGLE(IF(F355="","",_xlfn.XLOOKUP(F355,purchase!F:F,purchase!N:N,"")))</f>
        <v/>
      </c>
      <c r="L355" s="4"/>
      <c r="M355" s="86"/>
      <c r="N355" s="35" t="str">
        <f>IF(F355="","",
MAX(0,
_xlfn.XLOOKUP(F355,purchase!F:F,purchase!N:N,"")
-
SUMIFS(L:L,F:F,F355)))</f>
        <v/>
      </c>
      <c r="O355" s="35" t="str">
        <f t="shared" si="39"/>
        <v/>
      </c>
      <c r="P355" s="89" t="str">
        <f>_xlfn.SINGLE(IF(F355="","",_xlfn.XLOOKUP(F355,purchase!F:F,purchase!O:O,"")))</f>
        <v/>
      </c>
      <c r="Q355" s="83" t="str">
        <f t="shared" si="40"/>
        <v/>
      </c>
      <c r="R355" s="91" t="str">
        <f t="shared" si="41"/>
        <v/>
      </c>
    </row>
    <row r="356" spans="1:18" x14ac:dyDescent="0.35">
      <c r="A356" s="25">
        <v>352</v>
      </c>
      <c r="B356" s="26" t="str">
        <f t="shared" si="35"/>
        <v/>
      </c>
      <c r="C356" s="27"/>
      <c r="D356" s="26" t="str">
        <f>IF(F356="","",_xlfn.XLOOKUP(F356,purchase!F:F,purchase!B:B,""))</f>
        <v/>
      </c>
      <c r="E356" s="26" t="str">
        <f>IF(F356="","",_xlfn.XLOOKUP(F356,purchase!F:F,purchase!C:C,""))</f>
        <v/>
      </c>
      <c r="F356" s="4"/>
      <c r="G356" s="10" t="str">
        <f t="shared" si="36"/>
        <v/>
      </c>
      <c r="H356" s="10" t="str">
        <f>IF(F356="","",_xlfn.XLOOKUP(F356,purchase!F:F,purchase!E:E,""))</f>
        <v/>
      </c>
      <c r="I356" s="10" t="str">
        <f t="shared" si="37"/>
        <v/>
      </c>
      <c r="J356" s="10" t="str">
        <f t="shared" si="38"/>
        <v/>
      </c>
      <c r="K356" s="35" t="str">
        <f>_xlfn.SINGLE(IF(F356="","",_xlfn.XLOOKUP(F356,purchase!F:F,purchase!N:N,"")))</f>
        <v/>
      </c>
      <c r="L356" s="4"/>
      <c r="M356" s="86"/>
      <c r="N356" s="35" t="str">
        <f>IF(F356="","",
MAX(0,
_xlfn.XLOOKUP(F356,purchase!F:F,purchase!N:N,"")
-
SUMIFS(L:L,F:F,F356)))</f>
        <v/>
      </c>
      <c r="O356" s="35" t="str">
        <f t="shared" si="39"/>
        <v/>
      </c>
      <c r="P356" s="89" t="str">
        <f>_xlfn.SINGLE(IF(F356="","",_xlfn.XLOOKUP(F356,purchase!F:F,purchase!O:O,"")))</f>
        <v/>
      </c>
      <c r="Q356" s="83" t="str">
        <f t="shared" si="40"/>
        <v/>
      </c>
      <c r="R356" s="91" t="str">
        <f t="shared" si="41"/>
        <v/>
      </c>
    </row>
    <row r="357" spans="1:18" x14ac:dyDescent="0.35">
      <c r="A357" s="25">
        <v>353</v>
      </c>
      <c r="B357" s="26" t="str">
        <f t="shared" si="35"/>
        <v/>
      </c>
      <c r="C357" s="27"/>
      <c r="D357" s="26" t="str">
        <f>IF(F357="","",_xlfn.XLOOKUP(F357,purchase!F:F,purchase!B:B,""))</f>
        <v/>
      </c>
      <c r="E357" s="26" t="str">
        <f>IF(F357="","",_xlfn.XLOOKUP(F357,purchase!F:F,purchase!C:C,""))</f>
        <v/>
      </c>
      <c r="F357" s="4"/>
      <c r="G357" s="10" t="str">
        <f t="shared" si="36"/>
        <v/>
      </c>
      <c r="H357" s="10" t="str">
        <f>IF(F357="","",_xlfn.XLOOKUP(F357,purchase!F:F,purchase!E:E,""))</f>
        <v/>
      </c>
      <c r="I357" s="10" t="str">
        <f t="shared" si="37"/>
        <v/>
      </c>
      <c r="J357" s="10" t="str">
        <f t="shared" si="38"/>
        <v/>
      </c>
      <c r="K357" s="35" t="str">
        <f>_xlfn.SINGLE(IF(F357="","",_xlfn.XLOOKUP(F357,purchase!F:F,purchase!N:N,"")))</f>
        <v/>
      </c>
      <c r="L357" s="4"/>
      <c r="M357" s="86"/>
      <c r="N357" s="35" t="str">
        <f>IF(F357="","",
MAX(0,
_xlfn.XLOOKUP(F357,purchase!F:F,purchase!N:N,"")
-
SUMIFS(L:L,F:F,F357)))</f>
        <v/>
      </c>
      <c r="O357" s="35" t="str">
        <f t="shared" si="39"/>
        <v/>
      </c>
      <c r="P357" s="89" t="str">
        <f>_xlfn.SINGLE(IF(F357="","",_xlfn.XLOOKUP(F357,purchase!F:F,purchase!O:O,"")))</f>
        <v/>
      </c>
      <c r="Q357" s="83" t="str">
        <f t="shared" si="40"/>
        <v/>
      </c>
      <c r="R357" s="91" t="str">
        <f t="shared" si="41"/>
        <v/>
      </c>
    </row>
    <row r="358" spans="1:18" x14ac:dyDescent="0.35">
      <c r="A358" s="25">
        <v>354</v>
      </c>
      <c r="B358" s="26" t="str">
        <f t="shared" si="35"/>
        <v/>
      </c>
      <c r="C358" s="27"/>
      <c r="D358" s="26" t="str">
        <f>IF(F358="","",_xlfn.XLOOKUP(F358,purchase!F:F,purchase!B:B,""))</f>
        <v/>
      </c>
      <c r="E358" s="26" t="str">
        <f>IF(F358="","",_xlfn.XLOOKUP(F358,purchase!F:F,purchase!C:C,""))</f>
        <v/>
      </c>
      <c r="F358" s="4"/>
      <c r="G358" s="10" t="str">
        <f t="shared" si="36"/>
        <v/>
      </c>
      <c r="H358" s="10" t="str">
        <f>IF(F358="","",_xlfn.XLOOKUP(F358,purchase!F:F,purchase!E:E,""))</f>
        <v/>
      </c>
      <c r="I358" s="10" t="str">
        <f t="shared" si="37"/>
        <v/>
      </c>
      <c r="J358" s="10" t="str">
        <f t="shared" si="38"/>
        <v/>
      </c>
      <c r="K358" s="35" t="str">
        <f>_xlfn.SINGLE(IF(F358="","",_xlfn.XLOOKUP(F358,purchase!F:F,purchase!N:N,"")))</f>
        <v/>
      </c>
      <c r="L358" s="4"/>
      <c r="M358" s="86"/>
      <c r="N358" s="35" t="str">
        <f>IF(F358="","",
MAX(0,
_xlfn.XLOOKUP(F358,purchase!F:F,purchase!N:N,"")
-
SUMIFS(L:L,F:F,F358)))</f>
        <v/>
      </c>
      <c r="O358" s="35" t="str">
        <f t="shared" si="39"/>
        <v/>
      </c>
      <c r="P358" s="89" t="str">
        <f>_xlfn.SINGLE(IF(F358="","",_xlfn.XLOOKUP(F358,purchase!F:F,purchase!O:O,"")))</f>
        <v/>
      </c>
      <c r="Q358" s="83" t="str">
        <f t="shared" si="40"/>
        <v/>
      </c>
      <c r="R358" s="91" t="str">
        <f t="shared" si="41"/>
        <v/>
      </c>
    </row>
    <row r="359" spans="1:18" x14ac:dyDescent="0.35">
      <c r="A359" s="25">
        <v>355</v>
      </c>
      <c r="B359" s="26" t="str">
        <f t="shared" si="35"/>
        <v/>
      </c>
      <c r="C359" s="27"/>
      <c r="D359" s="26" t="str">
        <f>IF(F359="","",_xlfn.XLOOKUP(F359,purchase!F:F,purchase!B:B,""))</f>
        <v/>
      </c>
      <c r="E359" s="26" t="str">
        <f>IF(F359="","",_xlfn.XLOOKUP(F359,purchase!F:F,purchase!C:C,""))</f>
        <v/>
      </c>
      <c r="F359" s="4"/>
      <c r="G359" s="10" t="str">
        <f t="shared" si="36"/>
        <v/>
      </c>
      <c r="H359" s="10" t="str">
        <f>IF(F359="","",_xlfn.XLOOKUP(F359,purchase!F:F,purchase!E:E,""))</f>
        <v/>
      </c>
      <c r="I359" s="10" t="str">
        <f t="shared" si="37"/>
        <v/>
      </c>
      <c r="J359" s="10" t="str">
        <f t="shared" si="38"/>
        <v/>
      </c>
      <c r="K359" s="35" t="str">
        <f>_xlfn.SINGLE(IF(F359="","",_xlfn.XLOOKUP(F359,purchase!F:F,purchase!N:N,"")))</f>
        <v/>
      </c>
      <c r="L359" s="4"/>
      <c r="M359" s="86"/>
      <c r="N359" s="35" t="str">
        <f>IF(F359="","",
MAX(0,
_xlfn.XLOOKUP(F359,purchase!F:F,purchase!N:N,"")
-
SUMIFS(L:L,F:F,F359)))</f>
        <v/>
      </c>
      <c r="O359" s="35" t="str">
        <f t="shared" si="39"/>
        <v/>
      </c>
      <c r="P359" s="89" t="str">
        <f>_xlfn.SINGLE(IF(F359="","",_xlfn.XLOOKUP(F359,purchase!F:F,purchase!O:O,"")))</f>
        <v/>
      </c>
      <c r="Q359" s="83" t="str">
        <f t="shared" si="40"/>
        <v/>
      </c>
      <c r="R359" s="91" t="str">
        <f t="shared" si="41"/>
        <v/>
      </c>
    </row>
    <row r="360" spans="1:18" x14ac:dyDescent="0.35">
      <c r="A360" s="25">
        <v>356</v>
      </c>
      <c r="B360" s="26" t="str">
        <f t="shared" si="35"/>
        <v/>
      </c>
      <c r="C360" s="27"/>
      <c r="D360" s="26" t="str">
        <f>IF(F360="","",_xlfn.XLOOKUP(F360,purchase!F:F,purchase!B:B,""))</f>
        <v/>
      </c>
      <c r="E360" s="26" t="str">
        <f>IF(F360="","",_xlfn.XLOOKUP(F360,purchase!F:F,purchase!C:C,""))</f>
        <v/>
      </c>
      <c r="F360" s="4"/>
      <c r="G360" s="10" t="str">
        <f t="shared" si="36"/>
        <v/>
      </c>
      <c r="H360" s="10" t="str">
        <f>IF(F360="","",_xlfn.XLOOKUP(F360,purchase!F:F,purchase!E:E,""))</f>
        <v/>
      </c>
      <c r="I360" s="10" t="str">
        <f t="shared" si="37"/>
        <v/>
      </c>
      <c r="J360" s="10" t="str">
        <f t="shared" si="38"/>
        <v/>
      </c>
      <c r="K360" s="35" t="str">
        <f>_xlfn.SINGLE(IF(F360="","",_xlfn.XLOOKUP(F360,purchase!F:F,purchase!N:N,"")))</f>
        <v/>
      </c>
      <c r="L360" s="4"/>
      <c r="M360" s="86"/>
      <c r="N360" s="35" t="str">
        <f>IF(F360="","",
MAX(0,
_xlfn.XLOOKUP(F360,purchase!F:F,purchase!N:N,"")
-
SUMIFS(L:L,F:F,F360)))</f>
        <v/>
      </c>
      <c r="O360" s="35" t="str">
        <f t="shared" si="39"/>
        <v/>
      </c>
      <c r="P360" s="89" t="str">
        <f>_xlfn.SINGLE(IF(F360="","",_xlfn.XLOOKUP(F360,purchase!F:F,purchase!O:O,"")))</f>
        <v/>
      </c>
      <c r="Q360" s="83" t="str">
        <f t="shared" si="40"/>
        <v/>
      </c>
      <c r="R360" s="91" t="str">
        <f t="shared" si="41"/>
        <v/>
      </c>
    </row>
    <row r="361" spans="1:18" x14ac:dyDescent="0.35">
      <c r="A361" s="25">
        <v>357</v>
      </c>
      <c r="B361" s="26" t="str">
        <f t="shared" si="35"/>
        <v/>
      </c>
      <c r="C361" s="27"/>
      <c r="D361" s="26" t="str">
        <f>IF(F361="","",_xlfn.XLOOKUP(F361,purchase!F:F,purchase!B:B,""))</f>
        <v/>
      </c>
      <c r="E361" s="26" t="str">
        <f>IF(F361="","",_xlfn.XLOOKUP(F361,purchase!F:F,purchase!C:C,""))</f>
        <v/>
      </c>
      <c r="F361" s="4"/>
      <c r="G361" s="10" t="str">
        <f t="shared" si="36"/>
        <v/>
      </c>
      <c r="H361" s="10" t="str">
        <f>IF(F361="","",_xlfn.XLOOKUP(F361,purchase!F:F,purchase!E:E,""))</f>
        <v/>
      </c>
      <c r="I361" s="10" t="str">
        <f t="shared" si="37"/>
        <v/>
      </c>
      <c r="J361" s="10" t="str">
        <f t="shared" si="38"/>
        <v/>
      </c>
      <c r="K361" s="35" t="str">
        <f>_xlfn.SINGLE(IF(F361="","",_xlfn.XLOOKUP(F361,purchase!F:F,purchase!N:N,"")))</f>
        <v/>
      </c>
      <c r="L361" s="4"/>
      <c r="M361" s="86"/>
      <c r="N361" s="35" t="str">
        <f>IF(F361="","",
MAX(0,
_xlfn.XLOOKUP(F361,purchase!F:F,purchase!N:N,"")
-
SUMIFS(L:L,F:F,F361)))</f>
        <v/>
      </c>
      <c r="O361" s="35" t="str">
        <f t="shared" si="39"/>
        <v/>
      </c>
      <c r="P361" s="89" t="str">
        <f>_xlfn.SINGLE(IF(F361="","",_xlfn.XLOOKUP(F361,purchase!F:F,purchase!O:O,"")))</f>
        <v/>
      </c>
      <c r="Q361" s="83" t="str">
        <f t="shared" si="40"/>
        <v/>
      </c>
      <c r="R361" s="91" t="str">
        <f t="shared" si="41"/>
        <v/>
      </c>
    </row>
    <row r="362" spans="1:18" x14ac:dyDescent="0.35">
      <c r="A362" s="25">
        <v>358</v>
      </c>
      <c r="B362" s="26" t="str">
        <f t="shared" si="35"/>
        <v/>
      </c>
      <c r="C362" s="27"/>
      <c r="D362" s="26" t="str">
        <f>IF(F362="","",_xlfn.XLOOKUP(F362,purchase!F:F,purchase!B:B,""))</f>
        <v/>
      </c>
      <c r="E362" s="26" t="str">
        <f>IF(F362="","",_xlfn.XLOOKUP(F362,purchase!F:F,purchase!C:C,""))</f>
        <v/>
      </c>
      <c r="F362" s="4"/>
      <c r="G362" s="10" t="str">
        <f t="shared" si="36"/>
        <v/>
      </c>
      <c r="H362" s="10" t="str">
        <f>IF(F362="","",_xlfn.XLOOKUP(F362,purchase!F:F,purchase!E:E,""))</f>
        <v/>
      </c>
      <c r="I362" s="10" t="str">
        <f t="shared" si="37"/>
        <v/>
      </c>
      <c r="J362" s="10" t="str">
        <f t="shared" si="38"/>
        <v/>
      </c>
      <c r="K362" s="35" t="str">
        <f>_xlfn.SINGLE(IF(F362="","",_xlfn.XLOOKUP(F362,purchase!F:F,purchase!N:N,"")))</f>
        <v/>
      </c>
      <c r="L362" s="4"/>
      <c r="M362" s="86"/>
      <c r="N362" s="35" t="str">
        <f>IF(F362="","",
MAX(0,
_xlfn.XLOOKUP(F362,purchase!F:F,purchase!N:N,"")
-
SUMIFS(L:L,F:F,F362)))</f>
        <v/>
      </c>
      <c r="O362" s="35" t="str">
        <f t="shared" si="39"/>
        <v/>
      </c>
      <c r="P362" s="89" t="str">
        <f>_xlfn.SINGLE(IF(F362="","",_xlfn.XLOOKUP(F362,purchase!F:F,purchase!O:O,"")))</f>
        <v/>
      </c>
      <c r="Q362" s="83" t="str">
        <f t="shared" si="40"/>
        <v/>
      </c>
      <c r="R362" s="91" t="str">
        <f t="shared" si="41"/>
        <v/>
      </c>
    </row>
    <row r="363" spans="1:18" x14ac:dyDescent="0.35">
      <c r="A363" s="25">
        <v>359</v>
      </c>
      <c r="B363" s="26" t="str">
        <f t="shared" si="35"/>
        <v/>
      </c>
      <c r="C363" s="27"/>
      <c r="D363" s="26" t="str">
        <f>IF(F363="","",_xlfn.XLOOKUP(F363,purchase!F:F,purchase!B:B,""))</f>
        <v/>
      </c>
      <c r="E363" s="26" t="str">
        <f>IF(F363="","",_xlfn.XLOOKUP(F363,purchase!F:F,purchase!C:C,""))</f>
        <v/>
      </c>
      <c r="F363" s="4"/>
      <c r="G363" s="10" t="str">
        <f t="shared" si="36"/>
        <v/>
      </c>
      <c r="H363" s="10" t="str">
        <f>IF(F363="","",_xlfn.XLOOKUP(F363,purchase!F:F,purchase!E:E,""))</f>
        <v/>
      </c>
      <c r="I363" s="10" t="str">
        <f t="shared" si="37"/>
        <v/>
      </c>
      <c r="J363" s="10" t="str">
        <f t="shared" si="38"/>
        <v/>
      </c>
      <c r="K363" s="35" t="str">
        <f>_xlfn.SINGLE(IF(F363="","",_xlfn.XLOOKUP(F363,purchase!F:F,purchase!N:N,"")))</f>
        <v/>
      </c>
      <c r="L363" s="4"/>
      <c r="M363" s="86"/>
      <c r="N363" s="35" t="str">
        <f>IF(F363="","",
MAX(0,
_xlfn.XLOOKUP(F363,purchase!F:F,purchase!N:N,"")
-
SUMIFS(L:L,F:F,F363)))</f>
        <v/>
      </c>
      <c r="O363" s="35" t="str">
        <f t="shared" si="39"/>
        <v/>
      </c>
      <c r="P363" s="89" t="str">
        <f>_xlfn.SINGLE(IF(F363="","",_xlfn.XLOOKUP(F363,purchase!F:F,purchase!O:O,"")))</f>
        <v/>
      </c>
      <c r="Q363" s="83" t="str">
        <f t="shared" si="40"/>
        <v/>
      </c>
      <c r="R363" s="91" t="str">
        <f t="shared" si="41"/>
        <v/>
      </c>
    </row>
    <row r="364" spans="1:18" x14ac:dyDescent="0.35">
      <c r="A364" s="25">
        <v>360</v>
      </c>
      <c r="B364" s="26" t="str">
        <f t="shared" si="35"/>
        <v/>
      </c>
      <c r="C364" s="27"/>
      <c r="D364" s="26" t="str">
        <f>IF(F364="","",_xlfn.XLOOKUP(F364,purchase!F:F,purchase!B:B,""))</f>
        <v/>
      </c>
      <c r="E364" s="26" t="str">
        <f>IF(F364="","",_xlfn.XLOOKUP(F364,purchase!F:F,purchase!C:C,""))</f>
        <v/>
      </c>
      <c r="F364" s="4"/>
      <c r="G364" s="10" t="str">
        <f t="shared" si="36"/>
        <v/>
      </c>
      <c r="H364" s="10" t="str">
        <f>IF(F364="","",_xlfn.XLOOKUP(F364,purchase!F:F,purchase!E:E,""))</f>
        <v/>
      </c>
      <c r="I364" s="10" t="str">
        <f t="shared" si="37"/>
        <v/>
      </c>
      <c r="J364" s="10" t="str">
        <f t="shared" si="38"/>
        <v/>
      </c>
      <c r="K364" s="35" t="str">
        <f>_xlfn.SINGLE(IF(F364="","",_xlfn.XLOOKUP(F364,purchase!F:F,purchase!N:N,"")))</f>
        <v/>
      </c>
      <c r="L364" s="4"/>
      <c r="M364" s="86"/>
      <c r="N364" s="35" t="str">
        <f>IF(F364="","",
MAX(0,
_xlfn.XLOOKUP(F364,purchase!F:F,purchase!N:N,"")
-
SUMIFS(L:L,F:F,F364)))</f>
        <v/>
      </c>
      <c r="O364" s="35" t="str">
        <f t="shared" si="39"/>
        <v/>
      </c>
      <c r="P364" s="89" t="str">
        <f>_xlfn.SINGLE(IF(F364="","",_xlfn.XLOOKUP(F364,purchase!F:F,purchase!O:O,"")))</f>
        <v/>
      </c>
      <c r="Q364" s="83" t="str">
        <f t="shared" si="40"/>
        <v/>
      </c>
      <c r="R364" s="91" t="str">
        <f t="shared" si="41"/>
        <v/>
      </c>
    </row>
    <row r="365" spans="1:18" x14ac:dyDescent="0.35">
      <c r="A365" s="25">
        <v>361</v>
      </c>
      <c r="B365" s="26" t="str">
        <f t="shared" si="35"/>
        <v/>
      </c>
      <c r="C365" s="27"/>
      <c r="D365" s="26" t="str">
        <f>IF(F365="","",_xlfn.XLOOKUP(F365,purchase!F:F,purchase!B:B,""))</f>
        <v/>
      </c>
      <c r="E365" s="26" t="str">
        <f>IF(F365="","",_xlfn.XLOOKUP(F365,purchase!F:F,purchase!C:C,""))</f>
        <v/>
      </c>
      <c r="F365" s="4"/>
      <c r="G365" s="10" t="str">
        <f t="shared" si="36"/>
        <v/>
      </c>
      <c r="H365" s="10" t="str">
        <f>IF(F365="","",_xlfn.XLOOKUP(F365,purchase!F:F,purchase!E:E,""))</f>
        <v/>
      </c>
      <c r="I365" s="10" t="str">
        <f t="shared" si="37"/>
        <v/>
      </c>
      <c r="J365" s="10" t="str">
        <f t="shared" si="38"/>
        <v/>
      </c>
      <c r="K365" s="35" t="str">
        <f>_xlfn.SINGLE(IF(F365="","",_xlfn.XLOOKUP(F365,purchase!F:F,purchase!N:N,"")))</f>
        <v/>
      </c>
      <c r="L365" s="4"/>
      <c r="M365" s="86"/>
      <c r="N365" s="35" t="str">
        <f>IF(F365="","",
MAX(0,
_xlfn.XLOOKUP(F365,purchase!F:F,purchase!N:N,"")
-
SUMIFS(L:L,F:F,F365)))</f>
        <v/>
      </c>
      <c r="O365" s="35" t="str">
        <f t="shared" si="39"/>
        <v/>
      </c>
      <c r="P365" s="89" t="str">
        <f>_xlfn.SINGLE(IF(F365="","",_xlfn.XLOOKUP(F365,purchase!F:F,purchase!O:O,"")))</f>
        <v/>
      </c>
      <c r="Q365" s="83" t="str">
        <f t="shared" si="40"/>
        <v/>
      </c>
      <c r="R365" s="91" t="str">
        <f t="shared" si="41"/>
        <v/>
      </c>
    </row>
    <row r="366" spans="1:18" x14ac:dyDescent="0.35">
      <c r="A366" s="25">
        <v>362</v>
      </c>
      <c r="B366" s="26" t="str">
        <f t="shared" si="35"/>
        <v/>
      </c>
      <c r="C366" s="27"/>
      <c r="D366" s="26" t="str">
        <f>IF(F366="","",_xlfn.XLOOKUP(F366,purchase!F:F,purchase!B:B,""))</f>
        <v/>
      </c>
      <c r="E366" s="26" t="str">
        <f>IF(F366="","",_xlfn.XLOOKUP(F366,purchase!F:F,purchase!C:C,""))</f>
        <v/>
      </c>
      <c r="F366" s="4"/>
      <c r="G366" s="10" t="str">
        <f t="shared" si="36"/>
        <v/>
      </c>
      <c r="H366" s="10" t="str">
        <f>IF(F366="","",_xlfn.XLOOKUP(F366,purchase!F:F,purchase!E:E,""))</f>
        <v/>
      </c>
      <c r="I366" s="10" t="str">
        <f t="shared" si="37"/>
        <v/>
      </c>
      <c r="J366" s="10" t="str">
        <f t="shared" si="38"/>
        <v/>
      </c>
      <c r="K366" s="35" t="str">
        <f>_xlfn.SINGLE(IF(F366="","",_xlfn.XLOOKUP(F366,purchase!F:F,purchase!N:N,"")))</f>
        <v/>
      </c>
      <c r="L366" s="4"/>
      <c r="M366" s="86"/>
      <c r="N366" s="35" t="str">
        <f>IF(F366="","",
MAX(0,
_xlfn.XLOOKUP(F366,purchase!F:F,purchase!N:N,"")
-
SUMIFS(L:L,F:F,F366)))</f>
        <v/>
      </c>
      <c r="O366" s="35" t="str">
        <f t="shared" si="39"/>
        <v/>
      </c>
      <c r="P366" s="89" t="str">
        <f>_xlfn.SINGLE(IF(F366="","",_xlfn.XLOOKUP(F366,purchase!F:F,purchase!O:O,"")))</f>
        <v/>
      </c>
      <c r="Q366" s="83" t="str">
        <f t="shared" si="40"/>
        <v/>
      </c>
      <c r="R366" s="91" t="str">
        <f t="shared" si="41"/>
        <v/>
      </c>
    </row>
    <row r="367" spans="1:18" x14ac:dyDescent="0.35">
      <c r="A367" s="25">
        <v>363</v>
      </c>
      <c r="B367" s="26" t="str">
        <f t="shared" si="35"/>
        <v/>
      </c>
      <c r="C367" s="27"/>
      <c r="D367" s="26" t="str">
        <f>IF(F367="","",_xlfn.XLOOKUP(F367,purchase!F:F,purchase!B:B,""))</f>
        <v/>
      </c>
      <c r="E367" s="26" t="str">
        <f>IF(F367="","",_xlfn.XLOOKUP(F367,purchase!F:F,purchase!C:C,""))</f>
        <v/>
      </c>
      <c r="F367" s="4"/>
      <c r="G367" s="10" t="str">
        <f t="shared" si="36"/>
        <v/>
      </c>
      <c r="H367" s="10" t="str">
        <f>IF(F367="","",_xlfn.XLOOKUP(F367,purchase!F:F,purchase!E:E,""))</f>
        <v/>
      </c>
      <c r="I367" s="10" t="str">
        <f t="shared" si="37"/>
        <v/>
      </c>
      <c r="J367" s="10" t="str">
        <f t="shared" si="38"/>
        <v/>
      </c>
      <c r="K367" s="35" t="str">
        <f>_xlfn.SINGLE(IF(F367="","",_xlfn.XLOOKUP(F367,purchase!F:F,purchase!N:N,"")))</f>
        <v/>
      </c>
      <c r="L367" s="4"/>
      <c r="M367" s="86"/>
      <c r="N367" s="35" t="str">
        <f>IF(F367="","",
MAX(0,
_xlfn.XLOOKUP(F367,purchase!F:F,purchase!N:N,"")
-
SUMIFS(L:L,F:F,F367)))</f>
        <v/>
      </c>
      <c r="O367" s="35" t="str">
        <f t="shared" si="39"/>
        <v/>
      </c>
      <c r="P367" s="89" t="str">
        <f>_xlfn.SINGLE(IF(F367="","",_xlfn.XLOOKUP(F367,purchase!F:F,purchase!O:O,"")))</f>
        <v/>
      </c>
      <c r="Q367" s="83" t="str">
        <f t="shared" si="40"/>
        <v/>
      </c>
      <c r="R367" s="91" t="str">
        <f t="shared" si="41"/>
        <v/>
      </c>
    </row>
    <row r="368" spans="1:18" x14ac:dyDescent="0.35">
      <c r="A368" s="25">
        <v>364</v>
      </c>
      <c r="B368" s="26" t="str">
        <f t="shared" si="35"/>
        <v/>
      </c>
      <c r="C368" s="27"/>
      <c r="D368" s="26" t="str">
        <f>IF(F368="","",_xlfn.XLOOKUP(F368,purchase!F:F,purchase!B:B,""))</f>
        <v/>
      </c>
      <c r="E368" s="26" t="str">
        <f>IF(F368="","",_xlfn.XLOOKUP(F368,purchase!F:F,purchase!C:C,""))</f>
        <v/>
      </c>
      <c r="F368" s="4"/>
      <c r="G368" s="10" t="str">
        <f t="shared" si="36"/>
        <v/>
      </c>
      <c r="H368" s="10" t="str">
        <f>IF(F368="","",_xlfn.XLOOKUP(F368,purchase!F:F,purchase!E:E,""))</f>
        <v/>
      </c>
      <c r="I368" s="10" t="str">
        <f t="shared" si="37"/>
        <v/>
      </c>
      <c r="J368" s="10" t="str">
        <f t="shared" si="38"/>
        <v/>
      </c>
      <c r="K368" s="35" t="str">
        <f>_xlfn.SINGLE(IF(F368="","",_xlfn.XLOOKUP(F368,purchase!F:F,purchase!N:N,"")))</f>
        <v/>
      </c>
      <c r="L368" s="4"/>
      <c r="M368" s="86"/>
      <c r="N368" s="35" t="str">
        <f>IF(F368="","",
MAX(0,
_xlfn.XLOOKUP(F368,purchase!F:F,purchase!N:N,"")
-
SUMIFS(L:L,F:F,F368)))</f>
        <v/>
      </c>
      <c r="O368" s="35" t="str">
        <f t="shared" si="39"/>
        <v/>
      </c>
      <c r="P368" s="89" t="str">
        <f>_xlfn.SINGLE(IF(F368="","",_xlfn.XLOOKUP(F368,purchase!F:F,purchase!O:O,"")))</f>
        <v/>
      </c>
      <c r="Q368" s="83" t="str">
        <f t="shared" si="40"/>
        <v/>
      </c>
      <c r="R368" s="91" t="str">
        <f t="shared" si="41"/>
        <v/>
      </c>
    </row>
    <row r="369" spans="1:18" x14ac:dyDescent="0.35">
      <c r="A369" s="25">
        <v>365</v>
      </c>
      <c r="B369" s="26" t="str">
        <f t="shared" si="35"/>
        <v/>
      </c>
      <c r="C369" s="27"/>
      <c r="D369" s="26" t="str">
        <f>IF(F369="","",_xlfn.XLOOKUP(F369,purchase!F:F,purchase!B:B,""))</f>
        <v/>
      </c>
      <c r="E369" s="26" t="str">
        <f>IF(F369="","",_xlfn.XLOOKUP(F369,purchase!F:F,purchase!C:C,""))</f>
        <v/>
      </c>
      <c r="F369" s="4"/>
      <c r="G369" s="10" t="str">
        <f t="shared" si="36"/>
        <v/>
      </c>
      <c r="H369" s="10" t="str">
        <f>IF(F369="","",_xlfn.XLOOKUP(F369,purchase!F:F,purchase!E:E,""))</f>
        <v/>
      </c>
      <c r="I369" s="10" t="str">
        <f t="shared" si="37"/>
        <v/>
      </c>
      <c r="J369" s="10" t="str">
        <f t="shared" si="38"/>
        <v/>
      </c>
      <c r="K369" s="35" t="str">
        <f>_xlfn.SINGLE(IF(F369="","",_xlfn.XLOOKUP(F369,purchase!F:F,purchase!N:N,"")))</f>
        <v/>
      </c>
      <c r="L369" s="4"/>
      <c r="M369" s="86"/>
      <c r="N369" s="35" t="str">
        <f>IF(F369="","",
MAX(0,
_xlfn.XLOOKUP(F369,purchase!F:F,purchase!N:N,"")
-
SUMIFS(L:L,F:F,F369)))</f>
        <v/>
      </c>
      <c r="O369" s="35" t="str">
        <f t="shared" si="39"/>
        <v/>
      </c>
      <c r="P369" s="89" t="str">
        <f>_xlfn.SINGLE(IF(F369="","",_xlfn.XLOOKUP(F369,purchase!F:F,purchase!O:O,"")))</f>
        <v/>
      </c>
      <c r="Q369" s="83" t="str">
        <f t="shared" si="40"/>
        <v/>
      </c>
      <c r="R369" s="91" t="str">
        <f t="shared" si="41"/>
        <v/>
      </c>
    </row>
    <row r="370" spans="1:18" x14ac:dyDescent="0.35">
      <c r="A370" s="25">
        <v>366</v>
      </c>
      <c r="B370" s="26" t="str">
        <f t="shared" si="35"/>
        <v/>
      </c>
      <c r="C370" s="27"/>
      <c r="D370" s="26" t="str">
        <f>IF(F370="","",_xlfn.XLOOKUP(F370,purchase!F:F,purchase!B:B,""))</f>
        <v/>
      </c>
      <c r="E370" s="26" t="str">
        <f>IF(F370="","",_xlfn.XLOOKUP(F370,purchase!F:F,purchase!C:C,""))</f>
        <v/>
      </c>
      <c r="F370" s="4"/>
      <c r="G370" s="10" t="str">
        <f t="shared" si="36"/>
        <v/>
      </c>
      <c r="H370" s="10" t="str">
        <f>IF(F370="","",_xlfn.XLOOKUP(F370,purchase!F:F,purchase!E:E,""))</f>
        <v/>
      </c>
      <c r="I370" s="10" t="str">
        <f t="shared" si="37"/>
        <v/>
      </c>
      <c r="J370" s="10" t="str">
        <f t="shared" si="38"/>
        <v/>
      </c>
      <c r="K370" s="35" t="str">
        <f>_xlfn.SINGLE(IF(F370="","",_xlfn.XLOOKUP(F370,purchase!F:F,purchase!N:N,"")))</f>
        <v/>
      </c>
      <c r="L370" s="4"/>
      <c r="M370" s="86"/>
      <c r="N370" s="35" t="str">
        <f>IF(F370="","",
MAX(0,
_xlfn.XLOOKUP(F370,purchase!F:F,purchase!N:N,"")
-
SUMIFS(L:L,F:F,F370)))</f>
        <v/>
      </c>
      <c r="O370" s="35" t="str">
        <f t="shared" si="39"/>
        <v/>
      </c>
      <c r="P370" s="89" t="str">
        <f>_xlfn.SINGLE(IF(F370="","",_xlfn.XLOOKUP(F370,purchase!F:F,purchase!O:O,"")))</f>
        <v/>
      </c>
      <c r="Q370" s="83" t="str">
        <f t="shared" si="40"/>
        <v/>
      </c>
      <c r="R370" s="91" t="str">
        <f t="shared" si="41"/>
        <v/>
      </c>
    </row>
    <row r="371" spans="1:18" x14ac:dyDescent="0.35">
      <c r="A371" s="25">
        <v>367</v>
      </c>
      <c r="B371" s="26" t="str">
        <f t="shared" si="35"/>
        <v/>
      </c>
      <c r="C371" s="27"/>
      <c r="D371" s="26" t="str">
        <f>IF(F371="","",_xlfn.XLOOKUP(F371,purchase!F:F,purchase!B:B,""))</f>
        <v/>
      </c>
      <c r="E371" s="26" t="str">
        <f>IF(F371="","",_xlfn.XLOOKUP(F371,purchase!F:F,purchase!C:C,""))</f>
        <v/>
      </c>
      <c r="F371" s="4"/>
      <c r="G371" s="10" t="str">
        <f t="shared" si="36"/>
        <v/>
      </c>
      <c r="H371" s="10" t="str">
        <f>IF(F371="","",_xlfn.XLOOKUP(F371,purchase!F:F,purchase!E:E,""))</f>
        <v/>
      </c>
      <c r="I371" s="10" t="str">
        <f t="shared" si="37"/>
        <v/>
      </c>
      <c r="J371" s="10" t="str">
        <f t="shared" si="38"/>
        <v/>
      </c>
      <c r="K371" s="35" t="str">
        <f>_xlfn.SINGLE(IF(F371="","",_xlfn.XLOOKUP(F371,purchase!F:F,purchase!N:N,"")))</f>
        <v/>
      </c>
      <c r="L371" s="4"/>
      <c r="M371" s="86"/>
      <c r="N371" s="35" t="str">
        <f>IF(F371="","",
MAX(0,
_xlfn.XLOOKUP(F371,purchase!F:F,purchase!N:N,"")
-
SUMIFS(L:L,F:F,F371)))</f>
        <v/>
      </c>
      <c r="O371" s="35" t="str">
        <f t="shared" si="39"/>
        <v/>
      </c>
      <c r="P371" s="89" t="str">
        <f>_xlfn.SINGLE(IF(F371="","",_xlfn.XLOOKUP(F371,purchase!F:F,purchase!O:O,"")))</f>
        <v/>
      </c>
      <c r="Q371" s="83" t="str">
        <f t="shared" si="40"/>
        <v/>
      </c>
      <c r="R371" s="91" t="str">
        <f t="shared" si="41"/>
        <v/>
      </c>
    </row>
    <row r="372" spans="1:18" x14ac:dyDescent="0.35">
      <c r="A372" s="25">
        <v>368</v>
      </c>
      <c r="B372" s="26" t="str">
        <f t="shared" si="35"/>
        <v/>
      </c>
      <c r="C372" s="27"/>
      <c r="D372" s="26" t="str">
        <f>IF(F372="","",_xlfn.XLOOKUP(F372,purchase!F:F,purchase!B:B,""))</f>
        <v/>
      </c>
      <c r="E372" s="26" t="str">
        <f>IF(F372="","",_xlfn.XLOOKUP(F372,purchase!F:F,purchase!C:C,""))</f>
        <v/>
      </c>
      <c r="F372" s="4"/>
      <c r="G372" s="10" t="str">
        <f t="shared" si="36"/>
        <v/>
      </c>
      <c r="H372" s="10" t="str">
        <f>IF(F372="","",_xlfn.XLOOKUP(F372,purchase!F:F,purchase!E:E,""))</f>
        <v/>
      </c>
      <c r="I372" s="10" t="str">
        <f t="shared" si="37"/>
        <v/>
      </c>
      <c r="J372" s="10" t="str">
        <f t="shared" si="38"/>
        <v/>
      </c>
      <c r="K372" s="35" t="str">
        <f>_xlfn.SINGLE(IF(F372="","",_xlfn.XLOOKUP(F372,purchase!F:F,purchase!N:N,"")))</f>
        <v/>
      </c>
      <c r="L372" s="4"/>
      <c r="M372" s="86"/>
      <c r="N372" s="35" t="str">
        <f>IF(F372="","",
MAX(0,
_xlfn.XLOOKUP(F372,purchase!F:F,purchase!N:N,"")
-
SUMIFS(L:L,F:F,F372)))</f>
        <v/>
      </c>
      <c r="O372" s="35" t="str">
        <f t="shared" si="39"/>
        <v/>
      </c>
      <c r="P372" s="89" t="str">
        <f>_xlfn.SINGLE(IF(F372="","",_xlfn.XLOOKUP(F372,purchase!F:F,purchase!O:O,"")))</f>
        <v/>
      </c>
      <c r="Q372" s="83" t="str">
        <f t="shared" si="40"/>
        <v/>
      </c>
      <c r="R372" s="91" t="str">
        <f t="shared" si="41"/>
        <v/>
      </c>
    </row>
    <row r="373" spans="1:18" x14ac:dyDescent="0.35">
      <c r="A373" s="25">
        <v>369</v>
      </c>
      <c r="B373" s="26" t="str">
        <f t="shared" si="35"/>
        <v/>
      </c>
      <c r="C373" s="27"/>
      <c r="D373" s="26" t="str">
        <f>IF(F373="","",_xlfn.XLOOKUP(F373,purchase!F:F,purchase!B:B,""))</f>
        <v/>
      </c>
      <c r="E373" s="26" t="str">
        <f>IF(F373="","",_xlfn.XLOOKUP(F373,purchase!F:F,purchase!C:C,""))</f>
        <v/>
      </c>
      <c r="F373" s="4"/>
      <c r="G373" s="10" t="str">
        <f t="shared" si="36"/>
        <v/>
      </c>
      <c r="H373" s="10" t="str">
        <f>IF(F373="","",_xlfn.XLOOKUP(F373,purchase!F:F,purchase!E:E,""))</f>
        <v/>
      </c>
      <c r="I373" s="10" t="str">
        <f t="shared" si="37"/>
        <v/>
      </c>
      <c r="J373" s="10" t="str">
        <f t="shared" si="38"/>
        <v/>
      </c>
      <c r="K373" s="35" t="str">
        <f>_xlfn.SINGLE(IF(F373="","",_xlfn.XLOOKUP(F373,purchase!F:F,purchase!N:N,"")))</f>
        <v/>
      </c>
      <c r="L373" s="4"/>
      <c r="M373" s="86"/>
      <c r="N373" s="35" t="str">
        <f>IF(F373="","",
MAX(0,
_xlfn.XLOOKUP(F373,purchase!F:F,purchase!N:N,"")
-
SUMIFS(L:L,F:F,F373)))</f>
        <v/>
      </c>
      <c r="O373" s="35" t="str">
        <f t="shared" si="39"/>
        <v/>
      </c>
      <c r="P373" s="89" t="str">
        <f>_xlfn.SINGLE(IF(F373="","",_xlfn.XLOOKUP(F373,purchase!F:F,purchase!O:O,"")))</f>
        <v/>
      </c>
      <c r="Q373" s="83" t="str">
        <f t="shared" si="40"/>
        <v/>
      </c>
      <c r="R373" s="91" t="str">
        <f t="shared" si="41"/>
        <v/>
      </c>
    </row>
    <row r="374" spans="1:18" x14ac:dyDescent="0.35">
      <c r="A374" s="25">
        <v>370</v>
      </c>
      <c r="B374" s="26" t="str">
        <f t="shared" si="35"/>
        <v/>
      </c>
      <c r="C374" s="27"/>
      <c r="D374" s="26" t="str">
        <f>IF(F374="","",_xlfn.XLOOKUP(F374,purchase!F:F,purchase!B:B,""))</f>
        <v/>
      </c>
      <c r="E374" s="26" t="str">
        <f>IF(F374="","",_xlfn.XLOOKUP(F374,purchase!F:F,purchase!C:C,""))</f>
        <v/>
      </c>
      <c r="F374" s="4"/>
      <c r="G374" s="10" t="str">
        <f t="shared" si="36"/>
        <v/>
      </c>
      <c r="H374" s="10" t="str">
        <f>IF(F374="","",_xlfn.XLOOKUP(F374,purchase!F:F,purchase!E:E,""))</f>
        <v/>
      </c>
      <c r="I374" s="10" t="str">
        <f t="shared" si="37"/>
        <v/>
      </c>
      <c r="J374" s="10" t="str">
        <f t="shared" si="38"/>
        <v/>
      </c>
      <c r="K374" s="35" t="str">
        <f>_xlfn.SINGLE(IF(F374="","",_xlfn.XLOOKUP(F374,purchase!F:F,purchase!N:N,"")))</f>
        <v/>
      </c>
      <c r="L374" s="4"/>
      <c r="M374" s="86"/>
      <c r="N374" s="35" t="str">
        <f>IF(F374="","",
MAX(0,
_xlfn.XLOOKUP(F374,purchase!F:F,purchase!N:N,"")
-
SUMIFS(L:L,F:F,F374)))</f>
        <v/>
      </c>
      <c r="O374" s="35" t="str">
        <f t="shared" si="39"/>
        <v/>
      </c>
      <c r="P374" s="89" t="str">
        <f>_xlfn.SINGLE(IF(F374="","",_xlfn.XLOOKUP(F374,purchase!F:F,purchase!O:O,"")))</f>
        <v/>
      </c>
      <c r="Q374" s="83" t="str">
        <f t="shared" si="40"/>
        <v/>
      </c>
      <c r="R374" s="91" t="str">
        <f t="shared" si="41"/>
        <v/>
      </c>
    </row>
    <row r="375" spans="1:18" x14ac:dyDescent="0.35">
      <c r="A375" s="25">
        <v>371</v>
      </c>
      <c r="B375" s="26" t="str">
        <f t="shared" si="35"/>
        <v/>
      </c>
      <c r="C375" s="27"/>
      <c r="D375" s="26" t="str">
        <f>IF(F375="","",_xlfn.XLOOKUP(F375,purchase!F:F,purchase!B:B,""))</f>
        <v/>
      </c>
      <c r="E375" s="26" t="str">
        <f>IF(F375="","",_xlfn.XLOOKUP(F375,purchase!F:F,purchase!C:C,""))</f>
        <v/>
      </c>
      <c r="F375" s="4"/>
      <c r="G375" s="10" t="str">
        <f t="shared" si="36"/>
        <v/>
      </c>
      <c r="H375" s="10" t="str">
        <f>IF(F375="","",_xlfn.XLOOKUP(F375,purchase!F:F,purchase!E:E,""))</f>
        <v/>
      </c>
      <c r="I375" s="10" t="str">
        <f t="shared" si="37"/>
        <v/>
      </c>
      <c r="J375" s="10" t="str">
        <f t="shared" si="38"/>
        <v/>
      </c>
      <c r="K375" s="35" t="str">
        <f>_xlfn.SINGLE(IF(F375="","",_xlfn.XLOOKUP(F375,purchase!F:F,purchase!N:N,"")))</f>
        <v/>
      </c>
      <c r="L375" s="4"/>
      <c r="M375" s="86"/>
      <c r="N375" s="35" t="str">
        <f>IF(F375="","",
MAX(0,
_xlfn.XLOOKUP(F375,purchase!F:F,purchase!N:N,"")
-
SUMIFS(L:L,F:F,F375)))</f>
        <v/>
      </c>
      <c r="O375" s="35" t="str">
        <f t="shared" si="39"/>
        <v/>
      </c>
      <c r="P375" s="89" t="str">
        <f>_xlfn.SINGLE(IF(F375="","",_xlfn.XLOOKUP(F375,purchase!F:F,purchase!O:O,"")))</f>
        <v/>
      </c>
      <c r="Q375" s="83" t="str">
        <f t="shared" si="40"/>
        <v/>
      </c>
      <c r="R375" s="91" t="str">
        <f t="shared" si="41"/>
        <v/>
      </c>
    </row>
    <row r="376" spans="1:18" x14ac:dyDescent="0.35">
      <c r="A376" s="25">
        <v>372</v>
      </c>
      <c r="B376" s="26" t="str">
        <f t="shared" si="35"/>
        <v/>
      </c>
      <c r="C376" s="27"/>
      <c r="D376" s="26" t="str">
        <f>IF(F376="","",_xlfn.XLOOKUP(F376,purchase!F:F,purchase!B:B,""))</f>
        <v/>
      </c>
      <c r="E376" s="26" t="str">
        <f>IF(F376="","",_xlfn.XLOOKUP(F376,purchase!F:F,purchase!C:C,""))</f>
        <v/>
      </c>
      <c r="F376" s="4"/>
      <c r="G376" s="10" t="str">
        <f t="shared" si="36"/>
        <v/>
      </c>
      <c r="H376" s="10" t="str">
        <f>IF(F376="","",_xlfn.XLOOKUP(F376,purchase!F:F,purchase!E:E,""))</f>
        <v/>
      </c>
      <c r="I376" s="10" t="str">
        <f t="shared" si="37"/>
        <v/>
      </c>
      <c r="J376" s="10" t="str">
        <f t="shared" si="38"/>
        <v/>
      </c>
      <c r="K376" s="35" t="str">
        <f>_xlfn.SINGLE(IF(F376="","",_xlfn.XLOOKUP(F376,purchase!F:F,purchase!N:N,"")))</f>
        <v/>
      </c>
      <c r="L376" s="4"/>
      <c r="M376" s="86"/>
      <c r="N376" s="35" t="str">
        <f>IF(F376="","",
MAX(0,
_xlfn.XLOOKUP(F376,purchase!F:F,purchase!N:N,"")
-
SUMIFS(L:L,F:F,F376)))</f>
        <v/>
      </c>
      <c r="O376" s="35" t="str">
        <f t="shared" si="39"/>
        <v/>
      </c>
      <c r="P376" s="89" t="str">
        <f>_xlfn.SINGLE(IF(F376="","",_xlfn.XLOOKUP(F376,purchase!F:F,purchase!O:O,"")))</f>
        <v/>
      </c>
      <c r="Q376" s="83" t="str">
        <f t="shared" si="40"/>
        <v/>
      </c>
      <c r="R376" s="91" t="str">
        <f t="shared" si="41"/>
        <v/>
      </c>
    </row>
    <row r="377" spans="1:18" x14ac:dyDescent="0.35">
      <c r="A377" s="25">
        <v>373</v>
      </c>
      <c r="B377" s="26" t="str">
        <f t="shared" si="35"/>
        <v/>
      </c>
      <c r="C377" s="27"/>
      <c r="D377" s="26" t="str">
        <f>IF(F377="","",_xlfn.XLOOKUP(F377,purchase!F:F,purchase!B:B,""))</f>
        <v/>
      </c>
      <c r="E377" s="26" t="str">
        <f>IF(F377="","",_xlfn.XLOOKUP(F377,purchase!F:F,purchase!C:C,""))</f>
        <v/>
      </c>
      <c r="F377" s="4"/>
      <c r="G377" s="10" t="str">
        <f t="shared" si="36"/>
        <v/>
      </c>
      <c r="H377" s="10" t="str">
        <f>IF(F377="","",_xlfn.XLOOKUP(F377,purchase!F:F,purchase!E:E,""))</f>
        <v/>
      </c>
      <c r="I377" s="10" t="str">
        <f t="shared" si="37"/>
        <v/>
      </c>
      <c r="J377" s="10" t="str">
        <f t="shared" si="38"/>
        <v/>
      </c>
      <c r="K377" s="35" t="str">
        <f>_xlfn.SINGLE(IF(F377="","",_xlfn.XLOOKUP(F377,purchase!F:F,purchase!N:N,"")))</f>
        <v/>
      </c>
      <c r="L377" s="4"/>
      <c r="M377" s="86"/>
      <c r="N377" s="35" t="str">
        <f>IF(F377="","",
MAX(0,
_xlfn.XLOOKUP(F377,purchase!F:F,purchase!N:N,"")
-
SUMIFS(L:L,F:F,F377)))</f>
        <v/>
      </c>
      <c r="O377" s="35" t="str">
        <f t="shared" si="39"/>
        <v/>
      </c>
      <c r="P377" s="89" t="str">
        <f>_xlfn.SINGLE(IF(F377="","",_xlfn.XLOOKUP(F377,purchase!F:F,purchase!O:O,"")))</f>
        <v/>
      </c>
      <c r="Q377" s="83" t="str">
        <f t="shared" si="40"/>
        <v/>
      </c>
      <c r="R377" s="91" t="str">
        <f t="shared" si="41"/>
        <v/>
      </c>
    </row>
    <row r="378" spans="1:18" x14ac:dyDescent="0.35">
      <c r="A378" s="25">
        <v>374</v>
      </c>
      <c r="B378" s="26" t="str">
        <f t="shared" si="35"/>
        <v/>
      </c>
      <c r="C378" s="27"/>
      <c r="D378" s="26" t="str">
        <f>IF(F378="","",_xlfn.XLOOKUP(F378,purchase!F:F,purchase!B:B,""))</f>
        <v/>
      </c>
      <c r="E378" s="26" t="str">
        <f>IF(F378="","",_xlfn.XLOOKUP(F378,purchase!F:F,purchase!C:C,""))</f>
        <v/>
      </c>
      <c r="F378" s="4"/>
      <c r="G378" s="10" t="str">
        <f t="shared" si="36"/>
        <v/>
      </c>
      <c r="H378" s="10" t="str">
        <f>IF(F378="","",_xlfn.XLOOKUP(F378,purchase!F:F,purchase!E:E,""))</f>
        <v/>
      </c>
      <c r="I378" s="10" t="str">
        <f t="shared" si="37"/>
        <v/>
      </c>
      <c r="J378" s="10" t="str">
        <f t="shared" si="38"/>
        <v/>
      </c>
      <c r="K378" s="35" t="str">
        <f>_xlfn.SINGLE(IF(F378="","",_xlfn.XLOOKUP(F378,purchase!F:F,purchase!N:N,"")))</f>
        <v/>
      </c>
      <c r="L378" s="4"/>
      <c r="M378" s="86"/>
      <c r="N378" s="35" t="str">
        <f>IF(F378="","",
MAX(0,
_xlfn.XLOOKUP(F378,purchase!F:F,purchase!N:N,"")
-
SUMIFS(L:L,F:F,F378)))</f>
        <v/>
      </c>
      <c r="O378" s="35" t="str">
        <f t="shared" si="39"/>
        <v/>
      </c>
      <c r="P378" s="89" t="str">
        <f>_xlfn.SINGLE(IF(F378="","",_xlfn.XLOOKUP(F378,purchase!F:F,purchase!O:O,"")))</f>
        <v/>
      </c>
      <c r="Q378" s="83" t="str">
        <f t="shared" si="40"/>
        <v/>
      </c>
      <c r="R378" s="91" t="str">
        <f t="shared" si="41"/>
        <v/>
      </c>
    </row>
    <row r="379" spans="1:18" x14ac:dyDescent="0.35">
      <c r="A379" s="25">
        <v>375</v>
      </c>
      <c r="B379" s="26" t="str">
        <f t="shared" si="35"/>
        <v/>
      </c>
      <c r="C379" s="27"/>
      <c r="D379" s="26" t="str">
        <f>IF(F379="","",_xlfn.XLOOKUP(F379,purchase!F:F,purchase!B:B,""))</f>
        <v/>
      </c>
      <c r="E379" s="26" t="str">
        <f>IF(F379="","",_xlfn.XLOOKUP(F379,purchase!F:F,purchase!C:C,""))</f>
        <v/>
      </c>
      <c r="F379" s="4"/>
      <c r="G379" s="10" t="str">
        <f t="shared" si="36"/>
        <v/>
      </c>
      <c r="H379" s="10" t="str">
        <f>IF(F379="","",_xlfn.XLOOKUP(F379,purchase!F:F,purchase!E:E,""))</f>
        <v/>
      </c>
      <c r="I379" s="10" t="str">
        <f t="shared" si="37"/>
        <v/>
      </c>
      <c r="J379" s="10" t="str">
        <f t="shared" si="38"/>
        <v/>
      </c>
      <c r="K379" s="35" t="str">
        <f>_xlfn.SINGLE(IF(F379="","",_xlfn.XLOOKUP(F379,purchase!F:F,purchase!N:N,"")))</f>
        <v/>
      </c>
      <c r="L379" s="4"/>
      <c r="M379" s="86"/>
      <c r="N379" s="35" t="str">
        <f>IF(F379="","",
MAX(0,
_xlfn.XLOOKUP(F379,purchase!F:F,purchase!N:N,"")
-
SUMIFS(L:L,F:F,F379)))</f>
        <v/>
      </c>
      <c r="O379" s="35" t="str">
        <f t="shared" si="39"/>
        <v/>
      </c>
      <c r="P379" s="89" t="str">
        <f>_xlfn.SINGLE(IF(F379="","",_xlfn.XLOOKUP(F379,purchase!F:F,purchase!O:O,"")))</f>
        <v/>
      </c>
      <c r="Q379" s="83" t="str">
        <f t="shared" si="40"/>
        <v/>
      </c>
      <c r="R379" s="91" t="str">
        <f t="shared" si="41"/>
        <v/>
      </c>
    </row>
    <row r="380" spans="1:18" x14ac:dyDescent="0.35">
      <c r="A380" s="25">
        <v>376</v>
      </c>
      <c r="B380" s="26" t="str">
        <f t="shared" si="35"/>
        <v/>
      </c>
      <c r="C380" s="27"/>
      <c r="D380" s="26" t="str">
        <f>IF(F380="","",_xlfn.XLOOKUP(F380,purchase!F:F,purchase!B:B,""))</f>
        <v/>
      </c>
      <c r="E380" s="26" t="str">
        <f>IF(F380="","",_xlfn.XLOOKUP(F380,purchase!F:F,purchase!C:C,""))</f>
        <v/>
      </c>
      <c r="F380" s="4"/>
      <c r="G380" s="10" t="str">
        <f t="shared" si="36"/>
        <v/>
      </c>
      <c r="H380" s="10" t="str">
        <f>IF(F380="","",_xlfn.XLOOKUP(F380,purchase!F:F,purchase!E:E,""))</f>
        <v/>
      </c>
      <c r="I380" s="10" t="str">
        <f t="shared" si="37"/>
        <v/>
      </c>
      <c r="J380" s="10" t="str">
        <f t="shared" si="38"/>
        <v/>
      </c>
      <c r="K380" s="35" t="str">
        <f>_xlfn.SINGLE(IF(F380="","",_xlfn.XLOOKUP(F380,purchase!F:F,purchase!N:N,"")))</f>
        <v/>
      </c>
      <c r="L380" s="4"/>
      <c r="M380" s="86"/>
      <c r="N380" s="35" t="str">
        <f>IF(F380="","",
MAX(0,
_xlfn.XLOOKUP(F380,purchase!F:F,purchase!N:N,"")
-
SUMIFS(L:L,F:F,F380)))</f>
        <v/>
      </c>
      <c r="O380" s="35" t="str">
        <f t="shared" si="39"/>
        <v/>
      </c>
      <c r="P380" s="89" t="str">
        <f>_xlfn.SINGLE(IF(F380="","",_xlfn.XLOOKUP(F380,purchase!F:F,purchase!O:O,"")))</f>
        <v/>
      </c>
      <c r="Q380" s="83" t="str">
        <f t="shared" si="40"/>
        <v/>
      </c>
      <c r="R380" s="91" t="str">
        <f t="shared" si="41"/>
        <v/>
      </c>
    </row>
    <row r="381" spans="1:18" x14ac:dyDescent="0.35">
      <c r="A381" s="25">
        <v>377</v>
      </c>
      <c r="B381" s="26" t="str">
        <f t="shared" si="35"/>
        <v/>
      </c>
      <c r="C381" s="27"/>
      <c r="D381" s="26" t="str">
        <f>IF(F381="","",_xlfn.XLOOKUP(F381,purchase!F:F,purchase!B:B,""))</f>
        <v/>
      </c>
      <c r="E381" s="26" t="str">
        <f>IF(F381="","",_xlfn.XLOOKUP(F381,purchase!F:F,purchase!C:C,""))</f>
        <v/>
      </c>
      <c r="F381" s="4"/>
      <c r="G381" s="10" t="str">
        <f t="shared" si="36"/>
        <v/>
      </c>
      <c r="H381" s="10" t="str">
        <f>IF(F381="","",_xlfn.XLOOKUP(F381,purchase!F:F,purchase!E:E,""))</f>
        <v/>
      </c>
      <c r="I381" s="10" t="str">
        <f t="shared" si="37"/>
        <v/>
      </c>
      <c r="J381" s="10" t="str">
        <f t="shared" si="38"/>
        <v/>
      </c>
      <c r="K381" s="35" t="str">
        <f>_xlfn.SINGLE(IF(F381="","",_xlfn.XLOOKUP(F381,purchase!F:F,purchase!N:N,"")))</f>
        <v/>
      </c>
      <c r="L381" s="4"/>
      <c r="M381" s="86"/>
      <c r="N381" s="35" t="str">
        <f>IF(F381="","",
MAX(0,
_xlfn.XLOOKUP(F381,purchase!F:F,purchase!N:N,"")
-
SUMIFS(L:L,F:F,F381)))</f>
        <v/>
      </c>
      <c r="O381" s="35" t="str">
        <f t="shared" si="39"/>
        <v/>
      </c>
      <c r="P381" s="89" t="str">
        <f>_xlfn.SINGLE(IF(F381="","",_xlfn.XLOOKUP(F381,purchase!F:F,purchase!O:O,"")))</f>
        <v/>
      </c>
      <c r="Q381" s="83" t="str">
        <f t="shared" si="40"/>
        <v/>
      </c>
      <c r="R381" s="91" t="str">
        <f t="shared" si="41"/>
        <v/>
      </c>
    </row>
    <row r="382" spans="1:18" x14ac:dyDescent="0.35">
      <c r="A382" s="25">
        <v>378</v>
      </c>
      <c r="B382" s="26" t="str">
        <f t="shared" si="35"/>
        <v/>
      </c>
      <c r="C382" s="27"/>
      <c r="D382" s="26" t="str">
        <f>IF(F382="","",_xlfn.XLOOKUP(F382,purchase!F:F,purchase!B:B,""))</f>
        <v/>
      </c>
      <c r="E382" s="26" t="str">
        <f>IF(F382="","",_xlfn.XLOOKUP(F382,purchase!F:F,purchase!C:C,""))</f>
        <v/>
      </c>
      <c r="F382" s="4"/>
      <c r="G382" s="10" t="str">
        <f t="shared" si="36"/>
        <v/>
      </c>
      <c r="H382" s="10" t="str">
        <f>IF(F382="","",_xlfn.XLOOKUP(F382,purchase!F:F,purchase!E:E,""))</f>
        <v/>
      </c>
      <c r="I382" s="10" t="str">
        <f t="shared" si="37"/>
        <v/>
      </c>
      <c r="J382" s="10" t="str">
        <f t="shared" si="38"/>
        <v/>
      </c>
      <c r="K382" s="35" t="str">
        <f>_xlfn.SINGLE(IF(F382="","",_xlfn.XLOOKUP(F382,purchase!F:F,purchase!N:N,"")))</f>
        <v/>
      </c>
      <c r="L382" s="4"/>
      <c r="M382" s="86"/>
      <c r="N382" s="35" t="str">
        <f>IF(F382="","",
MAX(0,
_xlfn.XLOOKUP(F382,purchase!F:F,purchase!N:N,"")
-
SUMIFS(L:L,F:F,F382)))</f>
        <v/>
      </c>
      <c r="O382" s="35" t="str">
        <f t="shared" si="39"/>
        <v/>
      </c>
      <c r="P382" s="89" t="str">
        <f>_xlfn.SINGLE(IF(F382="","",_xlfn.XLOOKUP(F382,purchase!F:F,purchase!O:O,"")))</f>
        <v/>
      </c>
      <c r="Q382" s="83" t="str">
        <f t="shared" si="40"/>
        <v/>
      </c>
      <c r="R382" s="91" t="str">
        <f t="shared" si="41"/>
        <v/>
      </c>
    </row>
    <row r="383" spans="1:18" x14ac:dyDescent="0.35">
      <c r="A383" s="25">
        <v>379</v>
      </c>
      <c r="B383" s="26" t="str">
        <f t="shared" si="35"/>
        <v/>
      </c>
      <c r="C383" s="27"/>
      <c r="D383" s="26" t="str">
        <f>IF(F383="","",_xlfn.XLOOKUP(F383,purchase!F:F,purchase!B:B,""))</f>
        <v/>
      </c>
      <c r="E383" s="26" t="str">
        <f>IF(F383="","",_xlfn.XLOOKUP(F383,purchase!F:F,purchase!C:C,""))</f>
        <v/>
      </c>
      <c r="F383" s="4"/>
      <c r="G383" s="10" t="str">
        <f t="shared" si="36"/>
        <v/>
      </c>
      <c r="H383" s="10" t="str">
        <f>IF(F383="","",_xlfn.XLOOKUP(F383,purchase!F:F,purchase!E:E,""))</f>
        <v/>
      </c>
      <c r="I383" s="10" t="str">
        <f t="shared" si="37"/>
        <v/>
      </c>
      <c r="J383" s="10" t="str">
        <f t="shared" si="38"/>
        <v/>
      </c>
      <c r="K383" s="35" t="str">
        <f>_xlfn.SINGLE(IF(F383="","",_xlfn.XLOOKUP(F383,purchase!F:F,purchase!N:N,"")))</f>
        <v/>
      </c>
      <c r="L383" s="4"/>
      <c r="M383" s="86"/>
      <c r="N383" s="35" t="str">
        <f>IF(F383="","",
MAX(0,
_xlfn.XLOOKUP(F383,purchase!F:F,purchase!N:N,"")
-
SUMIFS(L:L,F:F,F383)))</f>
        <v/>
      </c>
      <c r="O383" s="35" t="str">
        <f t="shared" si="39"/>
        <v/>
      </c>
      <c r="P383" s="89" t="str">
        <f>_xlfn.SINGLE(IF(F383="","",_xlfn.XLOOKUP(F383,purchase!F:F,purchase!O:O,"")))</f>
        <v/>
      </c>
      <c r="Q383" s="83" t="str">
        <f t="shared" si="40"/>
        <v/>
      </c>
      <c r="R383" s="91" t="str">
        <f t="shared" si="41"/>
        <v/>
      </c>
    </row>
    <row r="384" spans="1:18" x14ac:dyDescent="0.35">
      <c r="A384" s="25">
        <v>380</v>
      </c>
      <c r="B384" s="26" t="str">
        <f t="shared" si="35"/>
        <v/>
      </c>
      <c r="C384" s="27"/>
      <c r="D384" s="26" t="str">
        <f>IF(F384="","",_xlfn.XLOOKUP(F384,purchase!F:F,purchase!B:B,""))</f>
        <v/>
      </c>
      <c r="E384" s="26" t="str">
        <f>IF(F384="","",_xlfn.XLOOKUP(F384,purchase!F:F,purchase!C:C,""))</f>
        <v/>
      </c>
      <c r="F384" s="4"/>
      <c r="G384" s="10" t="str">
        <f t="shared" si="36"/>
        <v/>
      </c>
      <c r="H384" s="10" t="str">
        <f>IF(F384="","",_xlfn.XLOOKUP(F384,purchase!F:F,purchase!E:E,""))</f>
        <v/>
      </c>
      <c r="I384" s="10" t="str">
        <f t="shared" si="37"/>
        <v/>
      </c>
      <c r="J384" s="10" t="str">
        <f t="shared" si="38"/>
        <v/>
      </c>
      <c r="K384" s="35" t="str">
        <f>_xlfn.SINGLE(IF(F384="","",_xlfn.XLOOKUP(F384,purchase!F:F,purchase!N:N,"")))</f>
        <v/>
      </c>
      <c r="L384" s="4"/>
      <c r="M384" s="86"/>
      <c r="N384" s="35" t="str">
        <f>IF(F384="","",
MAX(0,
_xlfn.XLOOKUP(F384,purchase!F:F,purchase!N:N,"")
-
SUMIFS(L:L,F:F,F384)))</f>
        <v/>
      </c>
      <c r="O384" s="35" t="str">
        <f t="shared" si="39"/>
        <v/>
      </c>
      <c r="P384" s="89" t="str">
        <f>_xlfn.SINGLE(IF(F384="","",_xlfn.XLOOKUP(F384,purchase!F:F,purchase!O:O,"")))</f>
        <v/>
      </c>
      <c r="Q384" s="83" t="str">
        <f t="shared" si="40"/>
        <v/>
      </c>
      <c r="R384" s="91" t="str">
        <f t="shared" si="41"/>
        <v/>
      </c>
    </row>
    <row r="385" spans="1:18" x14ac:dyDescent="0.35">
      <c r="A385" s="25">
        <v>381</v>
      </c>
      <c r="B385" s="26" t="str">
        <f t="shared" si="35"/>
        <v/>
      </c>
      <c r="C385" s="27"/>
      <c r="D385" s="26" t="str">
        <f>IF(F385="","",_xlfn.XLOOKUP(F385,purchase!F:F,purchase!B:B,""))</f>
        <v/>
      </c>
      <c r="E385" s="26" t="str">
        <f>IF(F385="","",_xlfn.XLOOKUP(F385,purchase!F:F,purchase!C:C,""))</f>
        <v/>
      </c>
      <c r="F385" s="4"/>
      <c r="G385" s="10" t="str">
        <f t="shared" si="36"/>
        <v/>
      </c>
      <c r="H385" s="10" t="str">
        <f>IF(F385="","",_xlfn.XLOOKUP(F385,purchase!F:F,purchase!E:E,""))</f>
        <v/>
      </c>
      <c r="I385" s="10" t="str">
        <f t="shared" si="37"/>
        <v/>
      </c>
      <c r="J385" s="10" t="str">
        <f t="shared" si="38"/>
        <v/>
      </c>
      <c r="K385" s="35" t="str">
        <f>_xlfn.SINGLE(IF(F385="","",_xlfn.XLOOKUP(F385,purchase!F:F,purchase!N:N,"")))</f>
        <v/>
      </c>
      <c r="L385" s="4"/>
      <c r="M385" s="86"/>
      <c r="N385" s="35" t="str">
        <f>IF(F385="","",
MAX(0,
_xlfn.XLOOKUP(F385,purchase!F:F,purchase!N:N,"")
-
SUMIFS(L:L,F:F,F385)))</f>
        <v/>
      </c>
      <c r="O385" s="35" t="str">
        <f t="shared" si="39"/>
        <v/>
      </c>
      <c r="P385" s="89" t="str">
        <f>_xlfn.SINGLE(IF(F385="","",_xlfn.XLOOKUP(F385,purchase!F:F,purchase!O:O,"")))</f>
        <v/>
      </c>
      <c r="Q385" s="83" t="str">
        <f t="shared" si="40"/>
        <v/>
      </c>
      <c r="R385" s="91" t="str">
        <f t="shared" si="41"/>
        <v/>
      </c>
    </row>
    <row r="386" spans="1:18" x14ac:dyDescent="0.35">
      <c r="A386" s="25">
        <v>382</v>
      </c>
      <c r="B386" s="26" t="str">
        <f t="shared" si="35"/>
        <v/>
      </c>
      <c r="C386" s="27"/>
      <c r="D386" s="26" t="str">
        <f>IF(F386="","",_xlfn.XLOOKUP(F386,purchase!F:F,purchase!B:B,""))</f>
        <v/>
      </c>
      <c r="E386" s="26" t="str">
        <f>IF(F386="","",_xlfn.XLOOKUP(F386,purchase!F:F,purchase!C:C,""))</f>
        <v/>
      </c>
      <c r="F386" s="4"/>
      <c r="G386" s="10" t="str">
        <f t="shared" si="36"/>
        <v/>
      </c>
      <c r="H386" s="10" t="str">
        <f>IF(F386="","",_xlfn.XLOOKUP(F386,purchase!F:F,purchase!E:E,""))</f>
        <v/>
      </c>
      <c r="I386" s="10" t="str">
        <f t="shared" si="37"/>
        <v/>
      </c>
      <c r="J386" s="10" t="str">
        <f t="shared" si="38"/>
        <v/>
      </c>
      <c r="K386" s="35" t="str">
        <f>_xlfn.SINGLE(IF(F386="","",_xlfn.XLOOKUP(F386,purchase!F:F,purchase!N:N,"")))</f>
        <v/>
      </c>
      <c r="L386" s="4"/>
      <c r="M386" s="86"/>
      <c r="N386" s="35" t="str">
        <f>IF(F386="","",
MAX(0,
_xlfn.XLOOKUP(F386,purchase!F:F,purchase!N:N,"")
-
SUMIFS(L:L,F:F,F386)))</f>
        <v/>
      </c>
      <c r="O386" s="35" t="str">
        <f t="shared" si="39"/>
        <v/>
      </c>
      <c r="P386" s="89" t="str">
        <f>_xlfn.SINGLE(IF(F386="","",_xlfn.XLOOKUP(F386,purchase!F:F,purchase!O:O,"")))</f>
        <v/>
      </c>
      <c r="Q386" s="83" t="str">
        <f t="shared" si="40"/>
        <v/>
      </c>
      <c r="R386" s="91" t="str">
        <f t="shared" si="41"/>
        <v/>
      </c>
    </row>
    <row r="387" spans="1:18" x14ac:dyDescent="0.35">
      <c r="A387" s="25">
        <v>383</v>
      </c>
      <c r="B387" s="26" t="str">
        <f t="shared" si="35"/>
        <v/>
      </c>
      <c r="C387" s="27"/>
      <c r="D387" s="26" t="str">
        <f>IF(F387="","",_xlfn.XLOOKUP(F387,purchase!F:F,purchase!B:B,""))</f>
        <v/>
      </c>
      <c r="E387" s="26" t="str">
        <f>IF(F387="","",_xlfn.XLOOKUP(F387,purchase!F:F,purchase!C:C,""))</f>
        <v/>
      </c>
      <c r="F387" s="4"/>
      <c r="G387" s="10" t="str">
        <f t="shared" si="36"/>
        <v/>
      </c>
      <c r="H387" s="10" t="str">
        <f>IF(F387="","",_xlfn.XLOOKUP(F387,purchase!F:F,purchase!E:E,""))</f>
        <v/>
      </c>
      <c r="I387" s="10" t="str">
        <f t="shared" si="37"/>
        <v/>
      </c>
      <c r="J387" s="10" t="str">
        <f t="shared" si="38"/>
        <v/>
      </c>
      <c r="K387" s="35" t="str">
        <f>_xlfn.SINGLE(IF(F387="","",_xlfn.XLOOKUP(F387,purchase!F:F,purchase!N:N,"")))</f>
        <v/>
      </c>
      <c r="L387" s="4"/>
      <c r="M387" s="86"/>
      <c r="N387" s="35" t="str">
        <f>IF(F387="","",
MAX(0,
_xlfn.XLOOKUP(F387,purchase!F:F,purchase!N:N,"")
-
SUMIFS(L:L,F:F,F387)))</f>
        <v/>
      </c>
      <c r="O387" s="35" t="str">
        <f t="shared" si="39"/>
        <v/>
      </c>
      <c r="P387" s="89" t="str">
        <f>_xlfn.SINGLE(IF(F387="","",_xlfn.XLOOKUP(F387,purchase!F:F,purchase!O:O,"")))</f>
        <v/>
      </c>
      <c r="Q387" s="83" t="str">
        <f t="shared" si="40"/>
        <v/>
      </c>
      <c r="R387" s="91" t="str">
        <f t="shared" si="41"/>
        <v/>
      </c>
    </row>
    <row r="388" spans="1:18" x14ac:dyDescent="0.35">
      <c r="A388" s="25">
        <v>384</v>
      </c>
      <c r="B388" s="26" t="str">
        <f t="shared" si="35"/>
        <v/>
      </c>
      <c r="C388" s="27"/>
      <c r="D388" s="26" t="str">
        <f>IF(F388="","",_xlfn.XLOOKUP(F388,purchase!F:F,purchase!B:B,""))</f>
        <v/>
      </c>
      <c r="E388" s="26" t="str">
        <f>IF(F388="","",_xlfn.XLOOKUP(F388,purchase!F:F,purchase!C:C,""))</f>
        <v/>
      </c>
      <c r="F388" s="4"/>
      <c r="G388" s="10" t="str">
        <f t="shared" si="36"/>
        <v/>
      </c>
      <c r="H388" s="10" t="str">
        <f>IF(F388="","",_xlfn.XLOOKUP(F388,purchase!F:F,purchase!E:E,""))</f>
        <v/>
      </c>
      <c r="I388" s="10" t="str">
        <f t="shared" si="37"/>
        <v/>
      </c>
      <c r="J388" s="10" t="str">
        <f t="shared" si="38"/>
        <v/>
      </c>
      <c r="K388" s="35" t="str">
        <f>_xlfn.SINGLE(IF(F388="","",_xlfn.XLOOKUP(F388,purchase!F:F,purchase!N:N,"")))</f>
        <v/>
      </c>
      <c r="L388" s="4"/>
      <c r="M388" s="86"/>
      <c r="N388" s="35" t="str">
        <f>IF(F388="","",
MAX(0,
_xlfn.XLOOKUP(F388,purchase!F:F,purchase!N:N,"")
-
SUMIFS(L:L,F:F,F388)))</f>
        <v/>
      </c>
      <c r="O388" s="35" t="str">
        <f t="shared" si="39"/>
        <v/>
      </c>
      <c r="P388" s="89" t="str">
        <f>_xlfn.SINGLE(IF(F388="","",_xlfn.XLOOKUP(F388,purchase!F:F,purchase!O:O,"")))</f>
        <v/>
      </c>
      <c r="Q388" s="83" t="str">
        <f t="shared" si="40"/>
        <v/>
      </c>
      <c r="R388" s="91" t="str">
        <f t="shared" si="41"/>
        <v/>
      </c>
    </row>
    <row r="389" spans="1:18" x14ac:dyDescent="0.35">
      <c r="A389" s="25">
        <v>385</v>
      </c>
      <c r="B389" s="26" t="str">
        <f t="shared" ref="B389:B452" si="42">IF(OR(C389="",F389=""),"",
"PRD-" &amp;
TEXT(DAY(C389),"00") &amp;
CHOOSE(MONTH(C389),"A","B","C","D","E","F","G","H","I","J","K","L") &amp;
TEXT(YEAR(C389),"00") &amp;
"-" &amp;
RIGHT(F389,4))</f>
        <v/>
      </c>
      <c r="C389" s="27"/>
      <c r="D389" s="26" t="str">
        <f>IF(F389="","",_xlfn.XLOOKUP(F389,purchase!F:F,purchase!B:B,""))</f>
        <v/>
      </c>
      <c r="E389" s="26" t="str">
        <f>IF(F389="","",_xlfn.XLOOKUP(F389,purchase!F:F,purchase!C:C,""))</f>
        <v/>
      </c>
      <c r="F389" s="4"/>
      <c r="G389" s="10" t="str">
        <f t="shared" ref="G389:G452" si="43">IF(H389="NRFC","Natural Rubber Field Coagulam","")</f>
        <v/>
      </c>
      <c r="H389" s="10" t="str">
        <f>IF(F389="","",_xlfn.XLOOKUP(F389,purchase!F:F,purchase!E:E,""))</f>
        <v/>
      </c>
      <c r="I389" s="10" t="str">
        <f t="shared" ref="I389:I452" si="44">IF(J389="ISNR20","Natural Rubber-TSNR (ISNR-20)","")</f>
        <v/>
      </c>
      <c r="J389" s="10" t="str">
        <f t="shared" ref="J389:J452" si="45">IF(H389="NRFC","ISNR20","")</f>
        <v/>
      </c>
      <c r="K389" s="35" t="str">
        <f>_xlfn.SINGLE(IF(F389="","",_xlfn.XLOOKUP(F389,purchase!F:F,purchase!N:N,"")))</f>
        <v/>
      </c>
      <c r="L389" s="4"/>
      <c r="M389" s="86"/>
      <c r="N389" s="35" t="str">
        <f>IF(F389="","",
MAX(0,
_xlfn.XLOOKUP(F389,purchase!F:F,purchase!N:N,"")
-
SUMIFS(L:L,F:F,F389)))</f>
        <v/>
      </c>
      <c r="O389" s="35" t="str">
        <f t="shared" ref="O389:O452" si="46">IF(OR(L389="",M389=""),"",L389-M389)</f>
        <v/>
      </c>
      <c r="P389" s="89" t="str">
        <f>_xlfn.SINGLE(IF(F389="","",_xlfn.XLOOKUP(F389,purchase!F:F,purchase!O:O,"")))</f>
        <v/>
      </c>
      <c r="Q389" s="83" t="str">
        <f t="shared" ref="Q389:Q452" si="47">IF(OR(L389="",M389=""),"",M389/L389)</f>
        <v/>
      </c>
      <c r="R389" s="91" t="str">
        <f t="shared" ref="R389:R452" si="48">IF(OR(P389="",Q389=""),"",Q389-P389)</f>
        <v/>
      </c>
    </row>
    <row r="390" spans="1:18" x14ac:dyDescent="0.35">
      <c r="A390" s="25">
        <v>386</v>
      </c>
      <c r="B390" s="26" t="str">
        <f t="shared" si="42"/>
        <v/>
      </c>
      <c r="C390" s="27"/>
      <c r="D390" s="26" t="str">
        <f>IF(F390="","",_xlfn.XLOOKUP(F390,purchase!F:F,purchase!B:B,""))</f>
        <v/>
      </c>
      <c r="E390" s="26" t="str">
        <f>IF(F390="","",_xlfn.XLOOKUP(F390,purchase!F:F,purchase!C:C,""))</f>
        <v/>
      </c>
      <c r="F390" s="4"/>
      <c r="G390" s="10" t="str">
        <f t="shared" si="43"/>
        <v/>
      </c>
      <c r="H390" s="10" t="str">
        <f>IF(F390="","",_xlfn.XLOOKUP(F390,purchase!F:F,purchase!E:E,""))</f>
        <v/>
      </c>
      <c r="I390" s="10" t="str">
        <f t="shared" si="44"/>
        <v/>
      </c>
      <c r="J390" s="10" t="str">
        <f t="shared" si="45"/>
        <v/>
      </c>
      <c r="K390" s="35" t="str">
        <f>_xlfn.SINGLE(IF(F390="","",_xlfn.XLOOKUP(F390,purchase!F:F,purchase!N:N,"")))</f>
        <v/>
      </c>
      <c r="L390" s="4"/>
      <c r="M390" s="86"/>
      <c r="N390" s="35" t="str">
        <f>IF(F390="","",
MAX(0,
_xlfn.XLOOKUP(F390,purchase!F:F,purchase!N:N,"")
-
SUMIFS(L:L,F:F,F390)))</f>
        <v/>
      </c>
      <c r="O390" s="35" t="str">
        <f t="shared" si="46"/>
        <v/>
      </c>
      <c r="P390" s="89" t="str">
        <f>_xlfn.SINGLE(IF(F390="","",_xlfn.XLOOKUP(F390,purchase!F:F,purchase!O:O,"")))</f>
        <v/>
      </c>
      <c r="Q390" s="83" t="str">
        <f t="shared" si="47"/>
        <v/>
      </c>
      <c r="R390" s="91" t="str">
        <f t="shared" si="48"/>
        <v/>
      </c>
    </row>
    <row r="391" spans="1:18" x14ac:dyDescent="0.35">
      <c r="A391" s="25">
        <v>387</v>
      </c>
      <c r="B391" s="26" t="str">
        <f t="shared" si="42"/>
        <v/>
      </c>
      <c r="C391" s="27"/>
      <c r="D391" s="26" t="str">
        <f>IF(F391="","",_xlfn.XLOOKUP(F391,purchase!F:F,purchase!B:B,""))</f>
        <v/>
      </c>
      <c r="E391" s="26" t="str">
        <f>IF(F391="","",_xlfn.XLOOKUP(F391,purchase!F:F,purchase!C:C,""))</f>
        <v/>
      </c>
      <c r="F391" s="4"/>
      <c r="G391" s="10" t="str">
        <f t="shared" si="43"/>
        <v/>
      </c>
      <c r="H391" s="10" t="str">
        <f>IF(F391="","",_xlfn.XLOOKUP(F391,purchase!F:F,purchase!E:E,""))</f>
        <v/>
      </c>
      <c r="I391" s="10" t="str">
        <f t="shared" si="44"/>
        <v/>
      </c>
      <c r="J391" s="10" t="str">
        <f t="shared" si="45"/>
        <v/>
      </c>
      <c r="K391" s="35" t="str">
        <f>_xlfn.SINGLE(IF(F391="","",_xlfn.XLOOKUP(F391,purchase!F:F,purchase!N:N,"")))</f>
        <v/>
      </c>
      <c r="L391" s="4"/>
      <c r="M391" s="86"/>
      <c r="N391" s="35" t="str">
        <f>IF(F391="","",
MAX(0,
_xlfn.XLOOKUP(F391,purchase!F:F,purchase!N:N,"")
-
SUMIFS(L:L,F:F,F391)))</f>
        <v/>
      </c>
      <c r="O391" s="35" t="str">
        <f t="shared" si="46"/>
        <v/>
      </c>
      <c r="P391" s="89" t="str">
        <f>_xlfn.SINGLE(IF(F391="","",_xlfn.XLOOKUP(F391,purchase!F:F,purchase!O:O,"")))</f>
        <v/>
      </c>
      <c r="Q391" s="83" t="str">
        <f t="shared" si="47"/>
        <v/>
      </c>
      <c r="R391" s="91" t="str">
        <f t="shared" si="48"/>
        <v/>
      </c>
    </row>
    <row r="392" spans="1:18" x14ac:dyDescent="0.35">
      <c r="A392" s="25">
        <v>388</v>
      </c>
      <c r="B392" s="26" t="str">
        <f t="shared" si="42"/>
        <v/>
      </c>
      <c r="C392" s="27"/>
      <c r="D392" s="26" t="str">
        <f>IF(F392="","",_xlfn.XLOOKUP(F392,purchase!F:F,purchase!B:B,""))</f>
        <v/>
      </c>
      <c r="E392" s="26" t="str">
        <f>IF(F392="","",_xlfn.XLOOKUP(F392,purchase!F:F,purchase!C:C,""))</f>
        <v/>
      </c>
      <c r="F392" s="4"/>
      <c r="G392" s="10" t="str">
        <f t="shared" si="43"/>
        <v/>
      </c>
      <c r="H392" s="10" t="str">
        <f>IF(F392="","",_xlfn.XLOOKUP(F392,purchase!F:F,purchase!E:E,""))</f>
        <v/>
      </c>
      <c r="I392" s="10" t="str">
        <f t="shared" si="44"/>
        <v/>
      </c>
      <c r="J392" s="10" t="str">
        <f t="shared" si="45"/>
        <v/>
      </c>
      <c r="K392" s="35" t="str">
        <f>_xlfn.SINGLE(IF(F392="","",_xlfn.XLOOKUP(F392,purchase!F:F,purchase!N:N,"")))</f>
        <v/>
      </c>
      <c r="L392" s="4"/>
      <c r="M392" s="86"/>
      <c r="N392" s="35" t="str">
        <f>IF(F392="","",
MAX(0,
_xlfn.XLOOKUP(F392,purchase!F:F,purchase!N:N,"")
-
SUMIFS(L:L,F:F,F392)))</f>
        <v/>
      </c>
      <c r="O392" s="35" t="str">
        <f t="shared" si="46"/>
        <v/>
      </c>
      <c r="P392" s="89" t="str">
        <f>_xlfn.SINGLE(IF(F392="","",_xlfn.XLOOKUP(F392,purchase!F:F,purchase!O:O,"")))</f>
        <v/>
      </c>
      <c r="Q392" s="83" t="str">
        <f t="shared" si="47"/>
        <v/>
      </c>
      <c r="R392" s="91" t="str">
        <f t="shared" si="48"/>
        <v/>
      </c>
    </row>
    <row r="393" spans="1:18" x14ac:dyDescent="0.35">
      <c r="A393" s="25">
        <v>389</v>
      </c>
      <c r="B393" s="26" t="str">
        <f t="shared" si="42"/>
        <v/>
      </c>
      <c r="C393" s="27"/>
      <c r="D393" s="26" t="str">
        <f>IF(F393="","",_xlfn.XLOOKUP(F393,purchase!F:F,purchase!B:B,""))</f>
        <v/>
      </c>
      <c r="E393" s="26" t="str">
        <f>IF(F393="","",_xlfn.XLOOKUP(F393,purchase!F:F,purchase!C:C,""))</f>
        <v/>
      </c>
      <c r="F393" s="4"/>
      <c r="G393" s="10" t="str">
        <f t="shared" si="43"/>
        <v/>
      </c>
      <c r="H393" s="10" t="str">
        <f>IF(F393="","",_xlfn.XLOOKUP(F393,purchase!F:F,purchase!E:E,""))</f>
        <v/>
      </c>
      <c r="I393" s="10" t="str">
        <f t="shared" si="44"/>
        <v/>
      </c>
      <c r="J393" s="10" t="str">
        <f t="shared" si="45"/>
        <v/>
      </c>
      <c r="K393" s="35" t="str">
        <f>_xlfn.SINGLE(IF(F393="","",_xlfn.XLOOKUP(F393,purchase!F:F,purchase!N:N,"")))</f>
        <v/>
      </c>
      <c r="L393" s="4"/>
      <c r="M393" s="86"/>
      <c r="N393" s="35" t="str">
        <f>IF(F393="","",
MAX(0,
_xlfn.XLOOKUP(F393,purchase!F:F,purchase!N:N,"")
-
SUMIFS(L:L,F:F,F393)))</f>
        <v/>
      </c>
      <c r="O393" s="35" t="str">
        <f t="shared" si="46"/>
        <v/>
      </c>
      <c r="P393" s="89" t="str">
        <f>_xlfn.SINGLE(IF(F393="","",_xlfn.XLOOKUP(F393,purchase!F:F,purchase!O:O,"")))</f>
        <v/>
      </c>
      <c r="Q393" s="83" t="str">
        <f t="shared" si="47"/>
        <v/>
      </c>
      <c r="R393" s="91" t="str">
        <f t="shared" si="48"/>
        <v/>
      </c>
    </row>
    <row r="394" spans="1:18" x14ac:dyDescent="0.35">
      <c r="A394" s="25">
        <v>390</v>
      </c>
      <c r="B394" s="26" t="str">
        <f t="shared" si="42"/>
        <v/>
      </c>
      <c r="C394" s="27"/>
      <c r="D394" s="26" t="str">
        <f>IF(F394="","",_xlfn.XLOOKUP(F394,purchase!F:F,purchase!B:B,""))</f>
        <v/>
      </c>
      <c r="E394" s="26" t="str">
        <f>IF(F394="","",_xlfn.XLOOKUP(F394,purchase!F:F,purchase!C:C,""))</f>
        <v/>
      </c>
      <c r="F394" s="4"/>
      <c r="G394" s="10" t="str">
        <f t="shared" si="43"/>
        <v/>
      </c>
      <c r="H394" s="10" t="str">
        <f>IF(F394="","",_xlfn.XLOOKUP(F394,purchase!F:F,purchase!E:E,""))</f>
        <v/>
      </c>
      <c r="I394" s="10" t="str">
        <f t="shared" si="44"/>
        <v/>
      </c>
      <c r="J394" s="10" t="str">
        <f t="shared" si="45"/>
        <v/>
      </c>
      <c r="K394" s="35" t="str">
        <f>_xlfn.SINGLE(IF(F394="","",_xlfn.XLOOKUP(F394,purchase!F:F,purchase!N:N,"")))</f>
        <v/>
      </c>
      <c r="L394" s="4"/>
      <c r="M394" s="86"/>
      <c r="N394" s="35" t="str">
        <f>IF(F394="","",
MAX(0,
_xlfn.XLOOKUP(F394,purchase!F:F,purchase!N:N,"")
-
SUMIFS(L:L,F:F,F394)))</f>
        <v/>
      </c>
      <c r="O394" s="35" t="str">
        <f t="shared" si="46"/>
        <v/>
      </c>
      <c r="P394" s="89" t="str">
        <f>_xlfn.SINGLE(IF(F394="","",_xlfn.XLOOKUP(F394,purchase!F:F,purchase!O:O,"")))</f>
        <v/>
      </c>
      <c r="Q394" s="83" t="str">
        <f t="shared" si="47"/>
        <v/>
      </c>
      <c r="R394" s="91" t="str">
        <f t="shared" si="48"/>
        <v/>
      </c>
    </row>
    <row r="395" spans="1:18" x14ac:dyDescent="0.35">
      <c r="A395" s="25">
        <v>391</v>
      </c>
      <c r="B395" s="26" t="str">
        <f t="shared" si="42"/>
        <v/>
      </c>
      <c r="C395" s="27"/>
      <c r="D395" s="26" t="str">
        <f>IF(F395="","",_xlfn.XLOOKUP(F395,purchase!F:F,purchase!B:B,""))</f>
        <v/>
      </c>
      <c r="E395" s="26" t="str">
        <f>IF(F395="","",_xlfn.XLOOKUP(F395,purchase!F:F,purchase!C:C,""))</f>
        <v/>
      </c>
      <c r="F395" s="4"/>
      <c r="G395" s="10" t="str">
        <f t="shared" si="43"/>
        <v/>
      </c>
      <c r="H395" s="10" t="str">
        <f>IF(F395="","",_xlfn.XLOOKUP(F395,purchase!F:F,purchase!E:E,""))</f>
        <v/>
      </c>
      <c r="I395" s="10" t="str">
        <f t="shared" si="44"/>
        <v/>
      </c>
      <c r="J395" s="10" t="str">
        <f t="shared" si="45"/>
        <v/>
      </c>
      <c r="K395" s="35" t="str">
        <f>_xlfn.SINGLE(IF(F395="","",_xlfn.XLOOKUP(F395,purchase!F:F,purchase!N:N,"")))</f>
        <v/>
      </c>
      <c r="L395" s="4"/>
      <c r="M395" s="86"/>
      <c r="N395" s="35" t="str">
        <f>IF(F395="","",
MAX(0,
_xlfn.XLOOKUP(F395,purchase!F:F,purchase!N:N,"")
-
SUMIFS(L:L,F:F,F395)))</f>
        <v/>
      </c>
      <c r="O395" s="35" t="str">
        <f t="shared" si="46"/>
        <v/>
      </c>
      <c r="P395" s="89" t="str">
        <f>_xlfn.SINGLE(IF(F395="","",_xlfn.XLOOKUP(F395,purchase!F:F,purchase!O:O,"")))</f>
        <v/>
      </c>
      <c r="Q395" s="83" t="str">
        <f t="shared" si="47"/>
        <v/>
      </c>
      <c r="R395" s="91" t="str">
        <f t="shared" si="48"/>
        <v/>
      </c>
    </row>
    <row r="396" spans="1:18" x14ac:dyDescent="0.35">
      <c r="A396" s="25">
        <v>392</v>
      </c>
      <c r="B396" s="26" t="str">
        <f t="shared" si="42"/>
        <v/>
      </c>
      <c r="C396" s="27"/>
      <c r="D396" s="26" t="str">
        <f>IF(F396="","",_xlfn.XLOOKUP(F396,purchase!F:F,purchase!B:B,""))</f>
        <v/>
      </c>
      <c r="E396" s="26" t="str">
        <f>IF(F396="","",_xlfn.XLOOKUP(F396,purchase!F:F,purchase!C:C,""))</f>
        <v/>
      </c>
      <c r="F396" s="4"/>
      <c r="G396" s="10" t="str">
        <f t="shared" si="43"/>
        <v/>
      </c>
      <c r="H396" s="10" t="str">
        <f>IF(F396="","",_xlfn.XLOOKUP(F396,purchase!F:F,purchase!E:E,""))</f>
        <v/>
      </c>
      <c r="I396" s="10" t="str">
        <f t="shared" si="44"/>
        <v/>
      </c>
      <c r="J396" s="10" t="str">
        <f t="shared" si="45"/>
        <v/>
      </c>
      <c r="K396" s="35" t="str">
        <f>_xlfn.SINGLE(IF(F396="","",_xlfn.XLOOKUP(F396,purchase!F:F,purchase!N:N,"")))</f>
        <v/>
      </c>
      <c r="L396" s="4"/>
      <c r="M396" s="86"/>
      <c r="N396" s="35" t="str">
        <f>IF(F396="","",
MAX(0,
_xlfn.XLOOKUP(F396,purchase!F:F,purchase!N:N,"")
-
SUMIFS(L:L,F:F,F396)))</f>
        <v/>
      </c>
      <c r="O396" s="35" t="str">
        <f t="shared" si="46"/>
        <v/>
      </c>
      <c r="P396" s="89" t="str">
        <f>_xlfn.SINGLE(IF(F396="","",_xlfn.XLOOKUP(F396,purchase!F:F,purchase!O:O,"")))</f>
        <v/>
      </c>
      <c r="Q396" s="83" t="str">
        <f t="shared" si="47"/>
        <v/>
      </c>
      <c r="R396" s="91" t="str">
        <f t="shared" si="48"/>
        <v/>
      </c>
    </row>
    <row r="397" spans="1:18" x14ac:dyDescent="0.35">
      <c r="A397" s="25">
        <v>393</v>
      </c>
      <c r="B397" s="26" t="str">
        <f t="shared" si="42"/>
        <v/>
      </c>
      <c r="C397" s="27"/>
      <c r="D397" s="26" t="str">
        <f>IF(F397="","",_xlfn.XLOOKUP(F397,purchase!F:F,purchase!B:B,""))</f>
        <v/>
      </c>
      <c r="E397" s="26" t="str">
        <f>IF(F397="","",_xlfn.XLOOKUP(F397,purchase!F:F,purchase!C:C,""))</f>
        <v/>
      </c>
      <c r="F397" s="4"/>
      <c r="G397" s="10" t="str">
        <f t="shared" si="43"/>
        <v/>
      </c>
      <c r="H397" s="10" t="str">
        <f>IF(F397="","",_xlfn.XLOOKUP(F397,purchase!F:F,purchase!E:E,""))</f>
        <v/>
      </c>
      <c r="I397" s="10" t="str">
        <f t="shared" si="44"/>
        <v/>
      </c>
      <c r="J397" s="10" t="str">
        <f t="shared" si="45"/>
        <v/>
      </c>
      <c r="K397" s="35" t="str">
        <f>_xlfn.SINGLE(IF(F397="","",_xlfn.XLOOKUP(F397,purchase!F:F,purchase!N:N,"")))</f>
        <v/>
      </c>
      <c r="L397" s="4"/>
      <c r="M397" s="86"/>
      <c r="N397" s="35" t="str">
        <f>IF(F397="","",
MAX(0,
_xlfn.XLOOKUP(F397,purchase!F:F,purchase!N:N,"")
-
SUMIFS(L:L,F:F,F397)))</f>
        <v/>
      </c>
      <c r="O397" s="35" t="str">
        <f t="shared" si="46"/>
        <v/>
      </c>
      <c r="P397" s="89" t="str">
        <f>_xlfn.SINGLE(IF(F397="","",_xlfn.XLOOKUP(F397,purchase!F:F,purchase!O:O,"")))</f>
        <v/>
      </c>
      <c r="Q397" s="83" t="str">
        <f t="shared" si="47"/>
        <v/>
      </c>
      <c r="R397" s="91" t="str">
        <f t="shared" si="48"/>
        <v/>
      </c>
    </row>
    <row r="398" spans="1:18" x14ac:dyDescent="0.35">
      <c r="A398" s="25">
        <v>394</v>
      </c>
      <c r="B398" s="26" t="str">
        <f t="shared" si="42"/>
        <v/>
      </c>
      <c r="C398" s="27"/>
      <c r="D398" s="26" t="str">
        <f>IF(F398="","",_xlfn.XLOOKUP(F398,purchase!F:F,purchase!B:B,""))</f>
        <v/>
      </c>
      <c r="E398" s="26" t="str">
        <f>IF(F398="","",_xlfn.XLOOKUP(F398,purchase!F:F,purchase!C:C,""))</f>
        <v/>
      </c>
      <c r="F398" s="4"/>
      <c r="G398" s="10" t="str">
        <f t="shared" si="43"/>
        <v/>
      </c>
      <c r="H398" s="10" t="str">
        <f>IF(F398="","",_xlfn.XLOOKUP(F398,purchase!F:F,purchase!E:E,""))</f>
        <v/>
      </c>
      <c r="I398" s="10" t="str">
        <f t="shared" si="44"/>
        <v/>
      </c>
      <c r="J398" s="10" t="str">
        <f t="shared" si="45"/>
        <v/>
      </c>
      <c r="K398" s="35" t="str">
        <f>_xlfn.SINGLE(IF(F398="","",_xlfn.XLOOKUP(F398,purchase!F:F,purchase!N:N,"")))</f>
        <v/>
      </c>
      <c r="L398" s="4"/>
      <c r="M398" s="86"/>
      <c r="N398" s="35" t="str">
        <f>IF(F398="","",
MAX(0,
_xlfn.XLOOKUP(F398,purchase!F:F,purchase!N:N,"")
-
SUMIFS(L:L,F:F,F398)))</f>
        <v/>
      </c>
      <c r="O398" s="35" t="str">
        <f t="shared" si="46"/>
        <v/>
      </c>
      <c r="P398" s="89" t="str">
        <f>_xlfn.SINGLE(IF(F398="","",_xlfn.XLOOKUP(F398,purchase!F:F,purchase!O:O,"")))</f>
        <v/>
      </c>
      <c r="Q398" s="83" t="str">
        <f t="shared" si="47"/>
        <v/>
      </c>
      <c r="R398" s="91" t="str">
        <f t="shared" si="48"/>
        <v/>
      </c>
    </row>
    <row r="399" spans="1:18" x14ac:dyDescent="0.35">
      <c r="A399" s="25">
        <v>395</v>
      </c>
      <c r="B399" s="26" t="str">
        <f t="shared" si="42"/>
        <v/>
      </c>
      <c r="C399" s="27"/>
      <c r="D399" s="26" t="str">
        <f>IF(F399="","",_xlfn.XLOOKUP(F399,purchase!F:F,purchase!B:B,""))</f>
        <v/>
      </c>
      <c r="E399" s="26" t="str">
        <f>IF(F399="","",_xlfn.XLOOKUP(F399,purchase!F:F,purchase!C:C,""))</f>
        <v/>
      </c>
      <c r="F399" s="4"/>
      <c r="G399" s="10" t="str">
        <f t="shared" si="43"/>
        <v/>
      </c>
      <c r="H399" s="10" t="str">
        <f>IF(F399="","",_xlfn.XLOOKUP(F399,purchase!F:F,purchase!E:E,""))</f>
        <v/>
      </c>
      <c r="I399" s="10" t="str">
        <f t="shared" si="44"/>
        <v/>
      </c>
      <c r="J399" s="10" t="str">
        <f t="shared" si="45"/>
        <v/>
      </c>
      <c r="K399" s="35" t="str">
        <f>_xlfn.SINGLE(IF(F399="","",_xlfn.XLOOKUP(F399,purchase!F:F,purchase!N:N,"")))</f>
        <v/>
      </c>
      <c r="L399" s="4"/>
      <c r="M399" s="86"/>
      <c r="N399" s="35" t="str">
        <f>IF(F399="","",
MAX(0,
_xlfn.XLOOKUP(F399,purchase!F:F,purchase!N:N,"")
-
SUMIFS(L:L,F:F,F399)))</f>
        <v/>
      </c>
      <c r="O399" s="35" t="str">
        <f t="shared" si="46"/>
        <v/>
      </c>
      <c r="P399" s="89" t="str">
        <f>_xlfn.SINGLE(IF(F399="","",_xlfn.XLOOKUP(F399,purchase!F:F,purchase!O:O,"")))</f>
        <v/>
      </c>
      <c r="Q399" s="83" t="str">
        <f t="shared" si="47"/>
        <v/>
      </c>
      <c r="R399" s="91" t="str">
        <f t="shared" si="48"/>
        <v/>
      </c>
    </row>
    <row r="400" spans="1:18" x14ac:dyDescent="0.35">
      <c r="A400" s="25">
        <v>396</v>
      </c>
      <c r="B400" s="26" t="str">
        <f t="shared" si="42"/>
        <v/>
      </c>
      <c r="C400" s="27"/>
      <c r="D400" s="26" t="str">
        <f>IF(F400="","",_xlfn.XLOOKUP(F400,purchase!F:F,purchase!B:B,""))</f>
        <v/>
      </c>
      <c r="E400" s="26" t="str">
        <f>IF(F400="","",_xlfn.XLOOKUP(F400,purchase!F:F,purchase!C:C,""))</f>
        <v/>
      </c>
      <c r="F400" s="4"/>
      <c r="G400" s="10" t="str">
        <f t="shared" si="43"/>
        <v/>
      </c>
      <c r="H400" s="10" t="str">
        <f>IF(F400="","",_xlfn.XLOOKUP(F400,purchase!F:F,purchase!E:E,""))</f>
        <v/>
      </c>
      <c r="I400" s="10" t="str">
        <f t="shared" si="44"/>
        <v/>
      </c>
      <c r="J400" s="10" t="str">
        <f t="shared" si="45"/>
        <v/>
      </c>
      <c r="K400" s="35" t="str">
        <f>_xlfn.SINGLE(IF(F400="","",_xlfn.XLOOKUP(F400,purchase!F:F,purchase!N:N,"")))</f>
        <v/>
      </c>
      <c r="L400" s="4"/>
      <c r="M400" s="86"/>
      <c r="N400" s="35" t="str">
        <f>IF(F400="","",
MAX(0,
_xlfn.XLOOKUP(F400,purchase!F:F,purchase!N:N,"")
-
SUMIFS(L:L,F:F,F400)))</f>
        <v/>
      </c>
      <c r="O400" s="35" t="str">
        <f t="shared" si="46"/>
        <v/>
      </c>
      <c r="P400" s="89" t="str">
        <f>_xlfn.SINGLE(IF(F400="","",_xlfn.XLOOKUP(F400,purchase!F:F,purchase!O:O,"")))</f>
        <v/>
      </c>
      <c r="Q400" s="83" t="str">
        <f t="shared" si="47"/>
        <v/>
      </c>
      <c r="R400" s="91" t="str">
        <f t="shared" si="48"/>
        <v/>
      </c>
    </row>
    <row r="401" spans="1:18" x14ac:dyDescent="0.35">
      <c r="A401" s="25">
        <v>397</v>
      </c>
      <c r="B401" s="26" t="str">
        <f t="shared" si="42"/>
        <v/>
      </c>
      <c r="C401" s="27"/>
      <c r="D401" s="26" t="str">
        <f>IF(F401="","",_xlfn.XLOOKUP(F401,purchase!F:F,purchase!B:B,""))</f>
        <v/>
      </c>
      <c r="E401" s="26" t="str">
        <f>IF(F401="","",_xlfn.XLOOKUP(F401,purchase!F:F,purchase!C:C,""))</f>
        <v/>
      </c>
      <c r="F401" s="4"/>
      <c r="G401" s="10" t="str">
        <f t="shared" si="43"/>
        <v/>
      </c>
      <c r="H401" s="10" t="str">
        <f>IF(F401="","",_xlfn.XLOOKUP(F401,purchase!F:F,purchase!E:E,""))</f>
        <v/>
      </c>
      <c r="I401" s="10" t="str">
        <f t="shared" si="44"/>
        <v/>
      </c>
      <c r="J401" s="10" t="str">
        <f t="shared" si="45"/>
        <v/>
      </c>
      <c r="K401" s="35" t="str">
        <f>_xlfn.SINGLE(IF(F401="","",_xlfn.XLOOKUP(F401,purchase!F:F,purchase!N:N,"")))</f>
        <v/>
      </c>
      <c r="L401" s="4"/>
      <c r="M401" s="86"/>
      <c r="N401" s="35" t="str">
        <f>IF(F401="","",
MAX(0,
_xlfn.XLOOKUP(F401,purchase!F:F,purchase!N:N,"")
-
SUMIFS(L:L,F:F,F401)))</f>
        <v/>
      </c>
      <c r="O401" s="35" t="str">
        <f t="shared" si="46"/>
        <v/>
      </c>
      <c r="P401" s="89" t="str">
        <f>_xlfn.SINGLE(IF(F401="","",_xlfn.XLOOKUP(F401,purchase!F:F,purchase!O:O,"")))</f>
        <v/>
      </c>
      <c r="Q401" s="83" t="str">
        <f t="shared" si="47"/>
        <v/>
      </c>
      <c r="R401" s="91" t="str">
        <f t="shared" si="48"/>
        <v/>
      </c>
    </row>
    <row r="402" spans="1:18" x14ac:dyDescent="0.35">
      <c r="A402" s="25">
        <v>398</v>
      </c>
      <c r="B402" s="26" t="str">
        <f t="shared" si="42"/>
        <v/>
      </c>
      <c r="C402" s="27"/>
      <c r="D402" s="26" t="str">
        <f>IF(F402="","",_xlfn.XLOOKUP(F402,purchase!F:F,purchase!B:B,""))</f>
        <v/>
      </c>
      <c r="E402" s="26" t="str">
        <f>IF(F402="","",_xlfn.XLOOKUP(F402,purchase!F:F,purchase!C:C,""))</f>
        <v/>
      </c>
      <c r="F402" s="4"/>
      <c r="G402" s="10" t="str">
        <f t="shared" si="43"/>
        <v/>
      </c>
      <c r="H402" s="10" t="str">
        <f>IF(F402="","",_xlfn.XLOOKUP(F402,purchase!F:F,purchase!E:E,""))</f>
        <v/>
      </c>
      <c r="I402" s="10" t="str">
        <f t="shared" si="44"/>
        <v/>
      </c>
      <c r="J402" s="10" t="str">
        <f t="shared" si="45"/>
        <v/>
      </c>
      <c r="K402" s="35" t="str">
        <f>_xlfn.SINGLE(IF(F402="","",_xlfn.XLOOKUP(F402,purchase!F:F,purchase!N:N,"")))</f>
        <v/>
      </c>
      <c r="L402" s="4"/>
      <c r="M402" s="86"/>
      <c r="N402" s="35" t="str">
        <f>IF(F402="","",
MAX(0,
_xlfn.XLOOKUP(F402,purchase!F:F,purchase!N:N,"")
-
SUMIFS(L:L,F:F,F402)))</f>
        <v/>
      </c>
      <c r="O402" s="35" t="str">
        <f t="shared" si="46"/>
        <v/>
      </c>
      <c r="P402" s="89" t="str">
        <f>_xlfn.SINGLE(IF(F402="","",_xlfn.XLOOKUP(F402,purchase!F:F,purchase!O:O,"")))</f>
        <v/>
      </c>
      <c r="Q402" s="83" t="str">
        <f t="shared" si="47"/>
        <v/>
      </c>
      <c r="R402" s="91" t="str">
        <f t="shared" si="48"/>
        <v/>
      </c>
    </row>
    <row r="403" spans="1:18" x14ac:dyDescent="0.35">
      <c r="A403" s="25">
        <v>399</v>
      </c>
      <c r="B403" s="26" t="str">
        <f t="shared" si="42"/>
        <v/>
      </c>
      <c r="C403" s="27"/>
      <c r="D403" s="26" t="str">
        <f>IF(F403="","",_xlfn.XLOOKUP(F403,purchase!F:F,purchase!B:B,""))</f>
        <v/>
      </c>
      <c r="E403" s="26" t="str">
        <f>IF(F403="","",_xlfn.XLOOKUP(F403,purchase!F:F,purchase!C:C,""))</f>
        <v/>
      </c>
      <c r="F403" s="4"/>
      <c r="G403" s="10" t="str">
        <f t="shared" si="43"/>
        <v/>
      </c>
      <c r="H403" s="10" t="str">
        <f>IF(F403="","",_xlfn.XLOOKUP(F403,purchase!F:F,purchase!E:E,""))</f>
        <v/>
      </c>
      <c r="I403" s="10" t="str">
        <f t="shared" si="44"/>
        <v/>
      </c>
      <c r="J403" s="10" t="str">
        <f t="shared" si="45"/>
        <v/>
      </c>
      <c r="K403" s="35" t="str">
        <f>_xlfn.SINGLE(IF(F403="","",_xlfn.XLOOKUP(F403,purchase!F:F,purchase!N:N,"")))</f>
        <v/>
      </c>
      <c r="L403" s="4"/>
      <c r="M403" s="86"/>
      <c r="N403" s="35" t="str">
        <f>IF(F403="","",
MAX(0,
_xlfn.XLOOKUP(F403,purchase!F:F,purchase!N:N,"")
-
SUMIFS(L:L,F:F,F403)))</f>
        <v/>
      </c>
      <c r="O403" s="35" t="str">
        <f t="shared" si="46"/>
        <v/>
      </c>
      <c r="P403" s="89" t="str">
        <f>_xlfn.SINGLE(IF(F403="","",_xlfn.XLOOKUP(F403,purchase!F:F,purchase!O:O,"")))</f>
        <v/>
      </c>
      <c r="Q403" s="83" t="str">
        <f t="shared" si="47"/>
        <v/>
      </c>
      <c r="R403" s="91" t="str">
        <f t="shared" si="48"/>
        <v/>
      </c>
    </row>
    <row r="404" spans="1:18" x14ac:dyDescent="0.35">
      <c r="A404" s="25">
        <v>400</v>
      </c>
      <c r="B404" s="26" t="str">
        <f t="shared" si="42"/>
        <v/>
      </c>
      <c r="C404" s="27"/>
      <c r="D404" s="26" t="str">
        <f>IF(F404="","",_xlfn.XLOOKUP(F404,purchase!F:F,purchase!B:B,""))</f>
        <v/>
      </c>
      <c r="E404" s="26" t="str">
        <f>IF(F404="","",_xlfn.XLOOKUP(F404,purchase!F:F,purchase!C:C,""))</f>
        <v/>
      </c>
      <c r="F404" s="4"/>
      <c r="G404" s="10" t="str">
        <f t="shared" si="43"/>
        <v/>
      </c>
      <c r="H404" s="10" t="str">
        <f>IF(F404="","",_xlfn.XLOOKUP(F404,purchase!F:F,purchase!E:E,""))</f>
        <v/>
      </c>
      <c r="I404" s="10" t="str">
        <f t="shared" si="44"/>
        <v/>
      </c>
      <c r="J404" s="10" t="str">
        <f t="shared" si="45"/>
        <v/>
      </c>
      <c r="K404" s="35" t="str">
        <f>_xlfn.SINGLE(IF(F404="","",_xlfn.XLOOKUP(F404,purchase!F:F,purchase!N:N,"")))</f>
        <v/>
      </c>
      <c r="L404" s="4"/>
      <c r="M404" s="86"/>
      <c r="N404" s="35" t="str">
        <f>IF(F404="","",
MAX(0,
_xlfn.XLOOKUP(F404,purchase!F:F,purchase!N:N,"")
-
SUMIFS(L:L,F:F,F404)))</f>
        <v/>
      </c>
      <c r="O404" s="35" t="str">
        <f t="shared" si="46"/>
        <v/>
      </c>
      <c r="P404" s="89" t="str">
        <f>_xlfn.SINGLE(IF(F404="","",_xlfn.XLOOKUP(F404,purchase!F:F,purchase!O:O,"")))</f>
        <v/>
      </c>
      <c r="Q404" s="83" t="str">
        <f t="shared" si="47"/>
        <v/>
      </c>
      <c r="R404" s="91" t="str">
        <f t="shared" si="48"/>
        <v/>
      </c>
    </row>
    <row r="405" spans="1:18" x14ac:dyDescent="0.35">
      <c r="A405" s="25">
        <v>401</v>
      </c>
      <c r="B405" s="26" t="str">
        <f t="shared" si="42"/>
        <v/>
      </c>
      <c r="C405" s="27"/>
      <c r="D405" s="26" t="str">
        <f>IF(F405="","",_xlfn.XLOOKUP(F405,purchase!F:F,purchase!B:B,""))</f>
        <v/>
      </c>
      <c r="E405" s="26" t="str">
        <f>IF(F405="","",_xlfn.XLOOKUP(F405,purchase!F:F,purchase!C:C,""))</f>
        <v/>
      </c>
      <c r="F405" s="4"/>
      <c r="G405" s="10" t="str">
        <f t="shared" si="43"/>
        <v/>
      </c>
      <c r="H405" s="10" t="str">
        <f>IF(F405="","",_xlfn.XLOOKUP(F405,purchase!F:F,purchase!E:E,""))</f>
        <v/>
      </c>
      <c r="I405" s="10" t="str">
        <f t="shared" si="44"/>
        <v/>
      </c>
      <c r="J405" s="10" t="str">
        <f t="shared" si="45"/>
        <v/>
      </c>
      <c r="K405" s="35" t="str">
        <f>_xlfn.SINGLE(IF(F405="","",_xlfn.XLOOKUP(F405,purchase!F:F,purchase!N:N,"")))</f>
        <v/>
      </c>
      <c r="L405" s="4"/>
      <c r="M405" s="86"/>
      <c r="N405" s="35" t="str">
        <f>IF(F405="","",
MAX(0,
_xlfn.XLOOKUP(F405,purchase!F:F,purchase!N:N,"")
-
SUMIFS(L:L,F:F,F405)))</f>
        <v/>
      </c>
      <c r="O405" s="35" t="str">
        <f t="shared" si="46"/>
        <v/>
      </c>
      <c r="P405" s="89" t="str">
        <f>_xlfn.SINGLE(IF(F405="","",_xlfn.XLOOKUP(F405,purchase!F:F,purchase!O:O,"")))</f>
        <v/>
      </c>
      <c r="Q405" s="83" t="str">
        <f t="shared" si="47"/>
        <v/>
      </c>
      <c r="R405" s="91" t="str">
        <f t="shared" si="48"/>
        <v/>
      </c>
    </row>
    <row r="406" spans="1:18" x14ac:dyDescent="0.35">
      <c r="A406" s="25">
        <v>402</v>
      </c>
      <c r="B406" s="26" t="str">
        <f t="shared" si="42"/>
        <v/>
      </c>
      <c r="C406" s="27"/>
      <c r="D406" s="26" t="str">
        <f>IF(F406="","",_xlfn.XLOOKUP(F406,purchase!F:F,purchase!B:B,""))</f>
        <v/>
      </c>
      <c r="E406" s="26" t="str">
        <f>IF(F406="","",_xlfn.XLOOKUP(F406,purchase!F:F,purchase!C:C,""))</f>
        <v/>
      </c>
      <c r="F406" s="4"/>
      <c r="G406" s="10" t="str">
        <f t="shared" si="43"/>
        <v/>
      </c>
      <c r="H406" s="10" t="str">
        <f>IF(F406="","",_xlfn.XLOOKUP(F406,purchase!F:F,purchase!E:E,""))</f>
        <v/>
      </c>
      <c r="I406" s="10" t="str">
        <f t="shared" si="44"/>
        <v/>
      </c>
      <c r="J406" s="10" t="str">
        <f t="shared" si="45"/>
        <v/>
      </c>
      <c r="K406" s="35" t="str">
        <f>_xlfn.SINGLE(IF(F406="","",_xlfn.XLOOKUP(F406,purchase!F:F,purchase!N:N,"")))</f>
        <v/>
      </c>
      <c r="L406" s="4"/>
      <c r="M406" s="86"/>
      <c r="N406" s="35" t="str">
        <f>IF(F406="","",
MAX(0,
_xlfn.XLOOKUP(F406,purchase!F:F,purchase!N:N,"")
-
SUMIFS(L:L,F:F,F406)))</f>
        <v/>
      </c>
      <c r="O406" s="35" t="str">
        <f t="shared" si="46"/>
        <v/>
      </c>
      <c r="P406" s="89" t="str">
        <f>_xlfn.SINGLE(IF(F406="","",_xlfn.XLOOKUP(F406,purchase!F:F,purchase!O:O,"")))</f>
        <v/>
      </c>
      <c r="Q406" s="83" t="str">
        <f t="shared" si="47"/>
        <v/>
      </c>
      <c r="R406" s="91" t="str">
        <f t="shared" si="48"/>
        <v/>
      </c>
    </row>
    <row r="407" spans="1:18" x14ac:dyDescent="0.35">
      <c r="A407" s="25">
        <v>403</v>
      </c>
      <c r="B407" s="26" t="str">
        <f t="shared" si="42"/>
        <v/>
      </c>
      <c r="C407" s="27"/>
      <c r="D407" s="26" t="str">
        <f>IF(F407="","",_xlfn.XLOOKUP(F407,purchase!F:F,purchase!B:B,""))</f>
        <v/>
      </c>
      <c r="E407" s="26" t="str">
        <f>IF(F407="","",_xlfn.XLOOKUP(F407,purchase!F:F,purchase!C:C,""))</f>
        <v/>
      </c>
      <c r="F407" s="4"/>
      <c r="G407" s="10" t="str">
        <f t="shared" si="43"/>
        <v/>
      </c>
      <c r="H407" s="10" t="str">
        <f>IF(F407="","",_xlfn.XLOOKUP(F407,purchase!F:F,purchase!E:E,""))</f>
        <v/>
      </c>
      <c r="I407" s="10" t="str">
        <f t="shared" si="44"/>
        <v/>
      </c>
      <c r="J407" s="10" t="str">
        <f t="shared" si="45"/>
        <v/>
      </c>
      <c r="K407" s="35" t="str">
        <f>_xlfn.SINGLE(IF(F407="","",_xlfn.XLOOKUP(F407,purchase!F:F,purchase!N:N,"")))</f>
        <v/>
      </c>
      <c r="L407" s="4"/>
      <c r="M407" s="86"/>
      <c r="N407" s="35" t="str">
        <f>IF(F407="","",
MAX(0,
_xlfn.XLOOKUP(F407,purchase!F:F,purchase!N:N,"")
-
SUMIFS(L:L,F:F,F407)))</f>
        <v/>
      </c>
      <c r="O407" s="35" t="str">
        <f t="shared" si="46"/>
        <v/>
      </c>
      <c r="P407" s="89" t="str">
        <f>_xlfn.SINGLE(IF(F407="","",_xlfn.XLOOKUP(F407,purchase!F:F,purchase!O:O,"")))</f>
        <v/>
      </c>
      <c r="Q407" s="83" t="str">
        <f t="shared" si="47"/>
        <v/>
      </c>
      <c r="R407" s="91" t="str">
        <f t="shared" si="48"/>
        <v/>
      </c>
    </row>
    <row r="408" spans="1:18" x14ac:dyDescent="0.35">
      <c r="A408" s="25">
        <v>404</v>
      </c>
      <c r="B408" s="26" t="str">
        <f t="shared" si="42"/>
        <v/>
      </c>
      <c r="C408" s="27"/>
      <c r="D408" s="26" t="str">
        <f>IF(F408="","",_xlfn.XLOOKUP(F408,purchase!F:F,purchase!B:B,""))</f>
        <v/>
      </c>
      <c r="E408" s="26" t="str">
        <f>IF(F408="","",_xlfn.XLOOKUP(F408,purchase!F:F,purchase!C:C,""))</f>
        <v/>
      </c>
      <c r="F408" s="4"/>
      <c r="G408" s="10" t="str">
        <f t="shared" si="43"/>
        <v/>
      </c>
      <c r="H408" s="10" t="str">
        <f>IF(F408="","",_xlfn.XLOOKUP(F408,purchase!F:F,purchase!E:E,""))</f>
        <v/>
      </c>
      <c r="I408" s="10" t="str">
        <f t="shared" si="44"/>
        <v/>
      </c>
      <c r="J408" s="10" t="str">
        <f t="shared" si="45"/>
        <v/>
      </c>
      <c r="K408" s="35" t="str">
        <f>_xlfn.SINGLE(IF(F408="","",_xlfn.XLOOKUP(F408,purchase!F:F,purchase!N:N,"")))</f>
        <v/>
      </c>
      <c r="L408" s="4"/>
      <c r="M408" s="86"/>
      <c r="N408" s="35" t="str">
        <f>IF(F408="","",
MAX(0,
_xlfn.XLOOKUP(F408,purchase!F:F,purchase!N:N,"")
-
SUMIFS(L:L,F:F,F408)))</f>
        <v/>
      </c>
      <c r="O408" s="35" t="str">
        <f t="shared" si="46"/>
        <v/>
      </c>
      <c r="P408" s="89" t="str">
        <f>_xlfn.SINGLE(IF(F408="","",_xlfn.XLOOKUP(F408,purchase!F:F,purchase!O:O,"")))</f>
        <v/>
      </c>
      <c r="Q408" s="83" t="str">
        <f t="shared" si="47"/>
        <v/>
      </c>
      <c r="R408" s="91" t="str">
        <f t="shared" si="48"/>
        <v/>
      </c>
    </row>
    <row r="409" spans="1:18" x14ac:dyDescent="0.35">
      <c r="A409" s="25">
        <v>405</v>
      </c>
      <c r="B409" s="26" t="str">
        <f t="shared" si="42"/>
        <v/>
      </c>
      <c r="C409" s="27"/>
      <c r="D409" s="26" t="str">
        <f>IF(F409="","",_xlfn.XLOOKUP(F409,purchase!F:F,purchase!B:B,""))</f>
        <v/>
      </c>
      <c r="E409" s="26" t="str">
        <f>IF(F409="","",_xlfn.XLOOKUP(F409,purchase!F:F,purchase!C:C,""))</f>
        <v/>
      </c>
      <c r="F409" s="4"/>
      <c r="G409" s="10" t="str">
        <f t="shared" si="43"/>
        <v/>
      </c>
      <c r="H409" s="10" t="str">
        <f>IF(F409="","",_xlfn.XLOOKUP(F409,purchase!F:F,purchase!E:E,""))</f>
        <v/>
      </c>
      <c r="I409" s="10" t="str">
        <f t="shared" si="44"/>
        <v/>
      </c>
      <c r="J409" s="10" t="str">
        <f t="shared" si="45"/>
        <v/>
      </c>
      <c r="K409" s="35" t="str">
        <f>_xlfn.SINGLE(IF(F409="","",_xlfn.XLOOKUP(F409,purchase!F:F,purchase!N:N,"")))</f>
        <v/>
      </c>
      <c r="L409" s="4"/>
      <c r="M409" s="86"/>
      <c r="N409" s="35" t="str">
        <f>IF(F409="","",
MAX(0,
_xlfn.XLOOKUP(F409,purchase!F:F,purchase!N:N,"")
-
SUMIFS(L:L,F:F,F409)))</f>
        <v/>
      </c>
      <c r="O409" s="35" t="str">
        <f t="shared" si="46"/>
        <v/>
      </c>
      <c r="P409" s="89" t="str">
        <f>_xlfn.SINGLE(IF(F409="","",_xlfn.XLOOKUP(F409,purchase!F:F,purchase!O:O,"")))</f>
        <v/>
      </c>
      <c r="Q409" s="83" t="str">
        <f t="shared" si="47"/>
        <v/>
      </c>
      <c r="R409" s="91" t="str">
        <f t="shared" si="48"/>
        <v/>
      </c>
    </row>
    <row r="410" spans="1:18" x14ac:dyDescent="0.35">
      <c r="A410" s="25">
        <v>406</v>
      </c>
      <c r="B410" s="26" t="str">
        <f t="shared" si="42"/>
        <v/>
      </c>
      <c r="C410" s="27"/>
      <c r="D410" s="26" t="str">
        <f>IF(F410="","",_xlfn.XLOOKUP(F410,purchase!F:F,purchase!B:B,""))</f>
        <v/>
      </c>
      <c r="E410" s="26" t="str">
        <f>IF(F410="","",_xlfn.XLOOKUP(F410,purchase!F:F,purchase!C:C,""))</f>
        <v/>
      </c>
      <c r="F410" s="4"/>
      <c r="G410" s="10" t="str">
        <f t="shared" si="43"/>
        <v/>
      </c>
      <c r="H410" s="10" t="str">
        <f>IF(F410="","",_xlfn.XLOOKUP(F410,purchase!F:F,purchase!E:E,""))</f>
        <v/>
      </c>
      <c r="I410" s="10" t="str">
        <f t="shared" si="44"/>
        <v/>
      </c>
      <c r="J410" s="10" t="str">
        <f t="shared" si="45"/>
        <v/>
      </c>
      <c r="K410" s="35" t="str">
        <f>_xlfn.SINGLE(IF(F410="","",_xlfn.XLOOKUP(F410,purchase!F:F,purchase!N:N,"")))</f>
        <v/>
      </c>
      <c r="L410" s="4"/>
      <c r="M410" s="86"/>
      <c r="N410" s="35" t="str">
        <f>IF(F410="","",
MAX(0,
_xlfn.XLOOKUP(F410,purchase!F:F,purchase!N:N,"")
-
SUMIFS(L:L,F:F,F410)))</f>
        <v/>
      </c>
      <c r="O410" s="35" t="str">
        <f t="shared" si="46"/>
        <v/>
      </c>
      <c r="P410" s="89" t="str">
        <f>_xlfn.SINGLE(IF(F410="","",_xlfn.XLOOKUP(F410,purchase!F:F,purchase!O:O,"")))</f>
        <v/>
      </c>
      <c r="Q410" s="83" t="str">
        <f t="shared" si="47"/>
        <v/>
      </c>
      <c r="R410" s="91" t="str">
        <f t="shared" si="48"/>
        <v/>
      </c>
    </row>
    <row r="411" spans="1:18" x14ac:dyDescent="0.35">
      <c r="A411" s="25">
        <v>407</v>
      </c>
      <c r="B411" s="26" t="str">
        <f t="shared" si="42"/>
        <v/>
      </c>
      <c r="C411" s="27"/>
      <c r="D411" s="26" t="str">
        <f>IF(F411="","",_xlfn.XLOOKUP(F411,purchase!F:F,purchase!B:B,""))</f>
        <v/>
      </c>
      <c r="E411" s="26" t="str">
        <f>IF(F411="","",_xlfn.XLOOKUP(F411,purchase!F:F,purchase!C:C,""))</f>
        <v/>
      </c>
      <c r="F411" s="4"/>
      <c r="G411" s="10" t="str">
        <f t="shared" si="43"/>
        <v/>
      </c>
      <c r="H411" s="10" t="str">
        <f>IF(F411="","",_xlfn.XLOOKUP(F411,purchase!F:F,purchase!E:E,""))</f>
        <v/>
      </c>
      <c r="I411" s="10" t="str">
        <f t="shared" si="44"/>
        <v/>
      </c>
      <c r="J411" s="10" t="str">
        <f t="shared" si="45"/>
        <v/>
      </c>
      <c r="K411" s="35" t="str">
        <f>_xlfn.SINGLE(IF(F411="","",_xlfn.XLOOKUP(F411,purchase!F:F,purchase!N:N,"")))</f>
        <v/>
      </c>
      <c r="L411" s="4"/>
      <c r="M411" s="86"/>
      <c r="N411" s="35" t="str">
        <f>IF(F411="","",
MAX(0,
_xlfn.XLOOKUP(F411,purchase!F:F,purchase!N:N,"")
-
SUMIFS(L:L,F:F,F411)))</f>
        <v/>
      </c>
      <c r="O411" s="35" t="str">
        <f t="shared" si="46"/>
        <v/>
      </c>
      <c r="P411" s="89" t="str">
        <f>_xlfn.SINGLE(IF(F411="","",_xlfn.XLOOKUP(F411,purchase!F:F,purchase!O:O,"")))</f>
        <v/>
      </c>
      <c r="Q411" s="83" t="str">
        <f t="shared" si="47"/>
        <v/>
      </c>
      <c r="R411" s="91" t="str">
        <f t="shared" si="48"/>
        <v/>
      </c>
    </row>
    <row r="412" spans="1:18" x14ac:dyDescent="0.35">
      <c r="A412" s="25">
        <v>408</v>
      </c>
      <c r="B412" s="26" t="str">
        <f t="shared" si="42"/>
        <v/>
      </c>
      <c r="C412" s="27"/>
      <c r="D412" s="26" t="str">
        <f>IF(F412="","",_xlfn.XLOOKUP(F412,purchase!F:F,purchase!B:B,""))</f>
        <v/>
      </c>
      <c r="E412" s="26" t="str">
        <f>IF(F412="","",_xlfn.XLOOKUP(F412,purchase!F:F,purchase!C:C,""))</f>
        <v/>
      </c>
      <c r="F412" s="4"/>
      <c r="G412" s="10" t="str">
        <f t="shared" si="43"/>
        <v/>
      </c>
      <c r="H412" s="10" t="str">
        <f>IF(F412="","",_xlfn.XLOOKUP(F412,purchase!F:F,purchase!E:E,""))</f>
        <v/>
      </c>
      <c r="I412" s="10" t="str">
        <f t="shared" si="44"/>
        <v/>
      </c>
      <c r="J412" s="10" t="str">
        <f t="shared" si="45"/>
        <v/>
      </c>
      <c r="K412" s="35" t="str">
        <f>_xlfn.SINGLE(IF(F412="","",_xlfn.XLOOKUP(F412,purchase!F:F,purchase!N:N,"")))</f>
        <v/>
      </c>
      <c r="L412" s="4"/>
      <c r="M412" s="86"/>
      <c r="N412" s="35" t="str">
        <f>IF(F412="","",
MAX(0,
_xlfn.XLOOKUP(F412,purchase!F:F,purchase!N:N,"")
-
SUMIFS(L:L,F:F,F412)))</f>
        <v/>
      </c>
      <c r="O412" s="35" t="str">
        <f t="shared" si="46"/>
        <v/>
      </c>
      <c r="P412" s="89" t="str">
        <f>_xlfn.SINGLE(IF(F412="","",_xlfn.XLOOKUP(F412,purchase!F:F,purchase!O:O,"")))</f>
        <v/>
      </c>
      <c r="Q412" s="83" t="str">
        <f t="shared" si="47"/>
        <v/>
      </c>
      <c r="R412" s="91" t="str">
        <f t="shared" si="48"/>
        <v/>
      </c>
    </row>
    <row r="413" spans="1:18" x14ac:dyDescent="0.35">
      <c r="A413" s="25">
        <v>409</v>
      </c>
      <c r="B413" s="26" t="str">
        <f t="shared" si="42"/>
        <v/>
      </c>
      <c r="C413" s="27"/>
      <c r="D413" s="26" t="str">
        <f>IF(F413="","",_xlfn.XLOOKUP(F413,purchase!F:F,purchase!B:B,""))</f>
        <v/>
      </c>
      <c r="E413" s="26" t="str">
        <f>IF(F413="","",_xlfn.XLOOKUP(F413,purchase!F:F,purchase!C:C,""))</f>
        <v/>
      </c>
      <c r="F413" s="4"/>
      <c r="G413" s="10" t="str">
        <f t="shared" si="43"/>
        <v/>
      </c>
      <c r="H413" s="10" t="str">
        <f>IF(F413="","",_xlfn.XLOOKUP(F413,purchase!F:F,purchase!E:E,""))</f>
        <v/>
      </c>
      <c r="I413" s="10" t="str">
        <f t="shared" si="44"/>
        <v/>
      </c>
      <c r="J413" s="10" t="str">
        <f t="shared" si="45"/>
        <v/>
      </c>
      <c r="K413" s="35" t="str">
        <f>_xlfn.SINGLE(IF(F413="","",_xlfn.XLOOKUP(F413,purchase!F:F,purchase!N:N,"")))</f>
        <v/>
      </c>
      <c r="L413" s="4"/>
      <c r="M413" s="86"/>
      <c r="N413" s="35" t="str">
        <f>IF(F413="","",
MAX(0,
_xlfn.XLOOKUP(F413,purchase!F:F,purchase!N:N,"")
-
SUMIFS(L:L,F:F,F413)))</f>
        <v/>
      </c>
      <c r="O413" s="35" t="str">
        <f t="shared" si="46"/>
        <v/>
      </c>
      <c r="P413" s="89" t="str">
        <f>_xlfn.SINGLE(IF(F413="","",_xlfn.XLOOKUP(F413,purchase!F:F,purchase!O:O,"")))</f>
        <v/>
      </c>
      <c r="Q413" s="83" t="str">
        <f t="shared" si="47"/>
        <v/>
      </c>
      <c r="R413" s="91" t="str">
        <f t="shared" si="48"/>
        <v/>
      </c>
    </row>
    <row r="414" spans="1:18" x14ac:dyDescent="0.35">
      <c r="A414" s="25">
        <v>410</v>
      </c>
      <c r="B414" s="26" t="str">
        <f t="shared" si="42"/>
        <v/>
      </c>
      <c r="C414" s="27"/>
      <c r="D414" s="26" t="str">
        <f>IF(F414="","",_xlfn.XLOOKUP(F414,purchase!F:F,purchase!B:B,""))</f>
        <v/>
      </c>
      <c r="E414" s="26" t="str">
        <f>IF(F414="","",_xlfn.XLOOKUP(F414,purchase!F:F,purchase!C:C,""))</f>
        <v/>
      </c>
      <c r="F414" s="4"/>
      <c r="G414" s="10" t="str">
        <f t="shared" si="43"/>
        <v/>
      </c>
      <c r="H414" s="10" t="str">
        <f>IF(F414="","",_xlfn.XLOOKUP(F414,purchase!F:F,purchase!E:E,""))</f>
        <v/>
      </c>
      <c r="I414" s="10" t="str">
        <f t="shared" si="44"/>
        <v/>
      </c>
      <c r="J414" s="10" t="str">
        <f t="shared" si="45"/>
        <v/>
      </c>
      <c r="K414" s="35" t="str">
        <f>_xlfn.SINGLE(IF(F414="","",_xlfn.XLOOKUP(F414,purchase!F:F,purchase!N:N,"")))</f>
        <v/>
      </c>
      <c r="L414" s="4"/>
      <c r="M414" s="86"/>
      <c r="N414" s="35" t="str">
        <f>IF(F414="","",
MAX(0,
_xlfn.XLOOKUP(F414,purchase!F:F,purchase!N:N,"")
-
SUMIFS(L:L,F:F,F414)))</f>
        <v/>
      </c>
      <c r="O414" s="35" t="str">
        <f t="shared" si="46"/>
        <v/>
      </c>
      <c r="P414" s="89" t="str">
        <f>_xlfn.SINGLE(IF(F414="","",_xlfn.XLOOKUP(F414,purchase!F:F,purchase!O:O,"")))</f>
        <v/>
      </c>
      <c r="Q414" s="83" t="str">
        <f t="shared" si="47"/>
        <v/>
      </c>
      <c r="R414" s="91" t="str">
        <f t="shared" si="48"/>
        <v/>
      </c>
    </row>
    <row r="415" spans="1:18" x14ac:dyDescent="0.35">
      <c r="A415" s="25">
        <v>411</v>
      </c>
      <c r="B415" s="26" t="str">
        <f t="shared" si="42"/>
        <v/>
      </c>
      <c r="C415" s="27"/>
      <c r="D415" s="26" t="str">
        <f>IF(F415="","",_xlfn.XLOOKUP(F415,purchase!F:F,purchase!B:B,""))</f>
        <v/>
      </c>
      <c r="E415" s="26" t="str">
        <f>IF(F415="","",_xlfn.XLOOKUP(F415,purchase!F:F,purchase!C:C,""))</f>
        <v/>
      </c>
      <c r="F415" s="4"/>
      <c r="G415" s="10" t="str">
        <f t="shared" si="43"/>
        <v/>
      </c>
      <c r="H415" s="10" t="str">
        <f>IF(F415="","",_xlfn.XLOOKUP(F415,purchase!F:F,purchase!E:E,""))</f>
        <v/>
      </c>
      <c r="I415" s="10" t="str">
        <f t="shared" si="44"/>
        <v/>
      </c>
      <c r="J415" s="10" t="str">
        <f t="shared" si="45"/>
        <v/>
      </c>
      <c r="K415" s="35" t="str">
        <f>_xlfn.SINGLE(IF(F415="","",_xlfn.XLOOKUP(F415,purchase!F:F,purchase!N:N,"")))</f>
        <v/>
      </c>
      <c r="L415" s="4"/>
      <c r="M415" s="86"/>
      <c r="N415" s="35" t="str">
        <f>IF(F415="","",
MAX(0,
_xlfn.XLOOKUP(F415,purchase!F:F,purchase!N:N,"")
-
SUMIFS(L:L,F:F,F415)))</f>
        <v/>
      </c>
      <c r="O415" s="35" t="str">
        <f t="shared" si="46"/>
        <v/>
      </c>
      <c r="P415" s="89" t="str">
        <f>_xlfn.SINGLE(IF(F415="","",_xlfn.XLOOKUP(F415,purchase!F:F,purchase!O:O,"")))</f>
        <v/>
      </c>
      <c r="Q415" s="83" t="str">
        <f t="shared" si="47"/>
        <v/>
      </c>
      <c r="R415" s="91" t="str">
        <f t="shared" si="48"/>
        <v/>
      </c>
    </row>
    <row r="416" spans="1:18" x14ac:dyDescent="0.35">
      <c r="A416" s="25">
        <v>412</v>
      </c>
      <c r="B416" s="26" t="str">
        <f t="shared" si="42"/>
        <v/>
      </c>
      <c r="C416" s="27"/>
      <c r="D416" s="26" t="str">
        <f>IF(F416="","",_xlfn.XLOOKUP(F416,purchase!F:F,purchase!B:B,""))</f>
        <v/>
      </c>
      <c r="E416" s="26" t="str">
        <f>IF(F416="","",_xlfn.XLOOKUP(F416,purchase!F:F,purchase!C:C,""))</f>
        <v/>
      </c>
      <c r="F416" s="4"/>
      <c r="G416" s="10" t="str">
        <f t="shared" si="43"/>
        <v/>
      </c>
      <c r="H416" s="10" t="str">
        <f>IF(F416="","",_xlfn.XLOOKUP(F416,purchase!F:F,purchase!E:E,""))</f>
        <v/>
      </c>
      <c r="I416" s="10" t="str">
        <f t="shared" si="44"/>
        <v/>
      </c>
      <c r="J416" s="10" t="str">
        <f t="shared" si="45"/>
        <v/>
      </c>
      <c r="K416" s="35" t="str">
        <f>_xlfn.SINGLE(IF(F416="","",_xlfn.XLOOKUP(F416,purchase!F:F,purchase!N:N,"")))</f>
        <v/>
      </c>
      <c r="L416" s="4"/>
      <c r="M416" s="86"/>
      <c r="N416" s="35" t="str">
        <f>IF(F416="","",
MAX(0,
_xlfn.XLOOKUP(F416,purchase!F:F,purchase!N:N,"")
-
SUMIFS(L:L,F:F,F416)))</f>
        <v/>
      </c>
      <c r="O416" s="35" t="str">
        <f t="shared" si="46"/>
        <v/>
      </c>
      <c r="P416" s="89" t="str">
        <f>_xlfn.SINGLE(IF(F416="","",_xlfn.XLOOKUP(F416,purchase!F:F,purchase!O:O,"")))</f>
        <v/>
      </c>
      <c r="Q416" s="83" t="str">
        <f t="shared" si="47"/>
        <v/>
      </c>
      <c r="R416" s="91" t="str">
        <f t="shared" si="48"/>
        <v/>
      </c>
    </row>
    <row r="417" spans="1:18" x14ac:dyDescent="0.35">
      <c r="A417" s="25">
        <v>413</v>
      </c>
      <c r="B417" s="26" t="str">
        <f t="shared" si="42"/>
        <v/>
      </c>
      <c r="C417" s="27"/>
      <c r="D417" s="26" t="str">
        <f>IF(F417="","",_xlfn.XLOOKUP(F417,purchase!F:F,purchase!B:B,""))</f>
        <v/>
      </c>
      <c r="E417" s="26" t="str">
        <f>IF(F417="","",_xlfn.XLOOKUP(F417,purchase!F:F,purchase!C:C,""))</f>
        <v/>
      </c>
      <c r="F417" s="4"/>
      <c r="G417" s="10" t="str">
        <f t="shared" si="43"/>
        <v/>
      </c>
      <c r="H417" s="10" t="str">
        <f>IF(F417="","",_xlfn.XLOOKUP(F417,purchase!F:F,purchase!E:E,""))</f>
        <v/>
      </c>
      <c r="I417" s="10" t="str">
        <f t="shared" si="44"/>
        <v/>
      </c>
      <c r="J417" s="10" t="str">
        <f t="shared" si="45"/>
        <v/>
      </c>
      <c r="K417" s="35" t="str">
        <f>_xlfn.SINGLE(IF(F417="","",_xlfn.XLOOKUP(F417,purchase!F:F,purchase!N:N,"")))</f>
        <v/>
      </c>
      <c r="L417" s="4"/>
      <c r="M417" s="86"/>
      <c r="N417" s="35" t="str">
        <f>IF(F417="","",
MAX(0,
_xlfn.XLOOKUP(F417,purchase!F:F,purchase!N:N,"")
-
SUMIFS(L:L,F:F,F417)))</f>
        <v/>
      </c>
      <c r="O417" s="35" t="str">
        <f t="shared" si="46"/>
        <v/>
      </c>
      <c r="P417" s="89" t="str">
        <f>_xlfn.SINGLE(IF(F417="","",_xlfn.XLOOKUP(F417,purchase!F:F,purchase!O:O,"")))</f>
        <v/>
      </c>
      <c r="Q417" s="83" t="str">
        <f t="shared" si="47"/>
        <v/>
      </c>
      <c r="R417" s="91" t="str">
        <f t="shared" si="48"/>
        <v/>
      </c>
    </row>
    <row r="418" spans="1:18" x14ac:dyDescent="0.35">
      <c r="A418" s="25">
        <v>414</v>
      </c>
      <c r="B418" s="26" t="str">
        <f t="shared" si="42"/>
        <v/>
      </c>
      <c r="C418" s="27"/>
      <c r="D418" s="26" t="str">
        <f>IF(F418="","",_xlfn.XLOOKUP(F418,purchase!F:F,purchase!B:B,""))</f>
        <v/>
      </c>
      <c r="E418" s="26" t="str">
        <f>IF(F418="","",_xlfn.XLOOKUP(F418,purchase!F:F,purchase!C:C,""))</f>
        <v/>
      </c>
      <c r="F418" s="4"/>
      <c r="G418" s="10" t="str">
        <f t="shared" si="43"/>
        <v/>
      </c>
      <c r="H418" s="10" t="str">
        <f>IF(F418="","",_xlfn.XLOOKUP(F418,purchase!F:F,purchase!E:E,""))</f>
        <v/>
      </c>
      <c r="I418" s="10" t="str">
        <f t="shared" si="44"/>
        <v/>
      </c>
      <c r="J418" s="10" t="str">
        <f t="shared" si="45"/>
        <v/>
      </c>
      <c r="K418" s="35" t="str">
        <f>_xlfn.SINGLE(IF(F418="","",_xlfn.XLOOKUP(F418,purchase!F:F,purchase!N:N,"")))</f>
        <v/>
      </c>
      <c r="L418" s="4"/>
      <c r="M418" s="86"/>
      <c r="N418" s="35" t="str">
        <f>IF(F418="","",
MAX(0,
_xlfn.XLOOKUP(F418,purchase!F:F,purchase!N:N,"")
-
SUMIFS(L:L,F:F,F418)))</f>
        <v/>
      </c>
      <c r="O418" s="35" t="str">
        <f t="shared" si="46"/>
        <v/>
      </c>
      <c r="P418" s="89" t="str">
        <f>_xlfn.SINGLE(IF(F418="","",_xlfn.XLOOKUP(F418,purchase!F:F,purchase!O:O,"")))</f>
        <v/>
      </c>
      <c r="Q418" s="83" t="str">
        <f t="shared" si="47"/>
        <v/>
      </c>
      <c r="R418" s="91" t="str">
        <f t="shared" si="48"/>
        <v/>
      </c>
    </row>
    <row r="419" spans="1:18" x14ac:dyDescent="0.35">
      <c r="A419" s="25">
        <v>415</v>
      </c>
      <c r="B419" s="26" t="str">
        <f t="shared" si="42"/>
        <v/>
      </c>
      <c r="C419" s="27"/>
      <c r="D419" s="26" t="str">
        <f>IF(F419="","",_xlfn.XLOOKUP(F419,purchase!F:F,purchase!B:B,""))</f>
        <v/>
      </c>
      <c r="E419" s="26" t="str">
        <f>IF(F419="","",_xlfn.XLOOKUP(F419,purchase!F:F,purchase!C:C,""))</f>
        <v/>
      </c>
      <c r="F419" s="4"/>
      <c r="G419" s="10" t="str">
        <f t="shared" si="43"/>
        <v/>
      </c>
      <c r="H419" s="10" t="str">
        <f>IF(F419="","",_xlfn.XLOOKUP(F419,purchase!F:F,purchase!E:E,""))</f>
        <v/>
      </c>
      <c r="I419" s="10" t="str">
        <f t="shared" si="44"/>
        <v/>
      </c>
      <c r="J419" s="10" t="str">
        <f t="shared" si="45"/>
        <v/>
      </c>
      <c r="K419" s="35" t="str">
        <f>_xlfn.SINGLE(IF(F419="","",_xlfn.XLOOKUP(F419,purchase!F:F,purchase!N:N,"")))</f>
        <v/>
      </c>
      <c r="L419" s="4"/>
      <c r="M419" s="86"/>
      <c r="N419" s="35" t="str">
        <f>IF(F419="","",
MAX(0,
_xlfn.XLOOKUP(F419,purchase!F:F,purchase!N:N,"")
-
SUMIFS(L:L,F:F,F419)))</f>
        <v/>
      </c>
      <c r="O419" s="35" t="str">
        <f t="shared" si="46"/>
        <v/>
      </c>
      <c r="P419" s="89" t="str">
        <f>_xlfn.SINGLE(IF(F419="","",_xlfn.XLOOKUP(F419,purchase!F:F,purchase!O:O,"")))</f>
        <v/>
      </c>
      <c r="Q419" s="83" t="str">
        <f t="shared" si="47"/>
        <v/>
      </c>
      <c r="R419" s="91" t="str">
        <f t="shared" si="48"/>
        <v/>
      </c>
    </row>
    <row r="420" spans="1:18" x14ac:dyDescent="0.35">
      <c r="A420" s="25">
        <v>416</v>
      </c>
      <c r="B420" s="26" t="str">
        <f t="shared" si="42"/>
        <v/>
      </c>
      <c r="C420" s="27"/>
      <c r="D420" s="26" t="str">
        <f>IF(F420="","",_xlfn.XLOOKUP(F420,purchase!F:F,purchase!B:B,""))</f>
        <v/>
      </c>
      <c r="E420" s="26" t="str">
        <f>IF(F420="","",_xlfn.XLOOKUP(F420,purchase!F:F,purchase!C:C,""))</f>
        <v/>
      </c>
      <c r="F420" s="4"/>
      <c r="G420" s="10" t="str">
        <f t="shared" si="43"/>
        <v/>
      </c>
      <c r="H420" s="10" t="str">
        <f>IF(F420="","",_xlfn.XLOOKUP(F420,purchase!F:F,purchase!E:E,""))</f>
        <v/>
      </c>
      <c r="I420" s="10" t="str">
        <f t="shared" si="44"/>
        <v/>
      </c>
      <c r="J420" s="10" t="str">
        <f t="shared" si="45"/>
        <v/>
      </c>
      <c r="K420" s="35" t="str">
        <f>_xlfn.SINGLE(IF(F420="","",_xlfn.XLOOKUP(F420,purchase!F:F,purchase!N:N,"")))</f>
        <v/>
      </c>
      <c r="L420" s="4"/>
      <c r="M420" s="86"/>
      <c r="N420" s="35" t="str">
        <f>IF(F420="","",
MAX(0,
_xlfn.XLOOKUP(F420,purchase!F:F,purchase!N:N,"")
-
SUMIFS(L:L,F:F,F420)))</f>
        <v/>
      </c>
      <c r="O420" s="35" t="str">
        <f t="shared" si="46"/>
        <v/>
      </c>
      <c r="P420" s="89" t="str">
        <f>_xlfn.SINGLE(IF(F420="","",_xlfn.XLOOKUP(F420,purchase!F:F,purchase!O:O,"")))</f>
        <v/>
      </c>
      <c r="Q420" s="83" t="str">
        <f t="shared" si="47"/>
        <v/>
      </c>
      <c r="R420" s="91" t="str">
        <f t="shared" si="48"/>
        <v/>
      </c>
    </row>
    <row r="421" spans="1:18" x14ac:dyDescent="0.35">
      <c r="A421" s="25">
        <v>417</v>
      </c>
      <c r="B421" s="26" t="str">
        <f t="shared" si="42"/>
        <v/>
      </c>
      <c r="C421" s="27"/>
      <c r="D421" s="26" t="str">
        <f>IF(F421="","",_xlfn.XLOOKUP(F421,purchase!F:F,purchase!B:B,""))</f>
        <v/>
      </c>
      <c r="E421" s="26" t="str">
        <f>IF(F421="","",_xlfn.XLOOKUP(F421,purchase!F:F,purchase!C:C,""))</f>
        <v/>
      </c>
      <c r="F421" s="4"/>
      <c r="G421" s="10" t="str">
        <f t="shared" si="43"/>
        <v/>
      </c>
      <c r="H421" s="10" t="str">
        <f>IF(F421="","",_xlfn.XLOOKUP(F421,purchase!F:F,purchase!E:E,""))</f>
        <v/>
      </c>
      <c r="I421" s="10" t="str">
        <f t="shared" si="44"/>
        <v/>
      </c>
      <c r="J421" s="10" t="str">
        <f t="shared" si="45"/>
        <v/>
      </c>
      <c r="K421" s="35" t="str">
        <f>_xlfn.SINGLE(IF(F421="","",_xlfn.XLOOKUP(F421,purchase!F:F,purchase!N:N,"")))</f>
        <v/>
      </c>
      <c r="L421" s="4"/>
      <c r="M421" s="86"/>
      <c r="N421" s="35" t="str">
        <f>IF(F421="","",
MAX(0,
_xlfn.XLOOKUP(F421,purchase!F:F,purchase!N:N,"")
-
SUMIFS(L:L,F:F,F421)))</f>
        <v/>
      </c>
      <c r="O421" s="35" t="str">
        <f t="shared" si="46"/>
        <v/>
      </c>
      <c r="P421" s="89" t="str">
        <f>_xlfn.SINGLE(IF(F421="","",_xlfn.XLOOKUP(F421,purchase!F:F,purchase!O:O,"")))</f>
        <v/>
      </c>
      <c r="Q421" s="83" t="str">
        <f t="shared" si="47"/>
        <v/>
      </c>
      <c r="R421" s="91" t="str">
        <f t="shared" si="48"/>
        <v/>
      </c>
    </row>
    <row r="422" spans="1:18" x14ac:dyDescent="0.35">
      <c r="A422" s="25">
        <v>418</v>
      </c>
      <c r="B422" s="26" t="str">
        <f t="shared" si="42"/>
        <v/>
      </c>
      <c r="C422" s="27"/>
      <c r="D422" s="26" t="str">
        <f>IF(F422="","",_xlfn.XLOOKUP(F422,purchase!F:F,purchase!B:B,""))</f>
        <v/>
      </c>
      <c r="E422" s="26" t="str">
        <f>IF(F422="","",_xlfn.XLOOKUP(F422,purchase!F:F,purchase!C:C,""))</f>
        <v/>
      </c>
      <c r="F422" s="4"/>
      <c r="G422" s="10" t="str">
        <f t="shared" si="43"/>
        <v/>
      </c>
      <c r="H422" s="10" t="str">
        <f>IF(F422="","",_xlfn.XLOOKUP(F422,purchase!F:F,purchase!E:E,""))</f>
        <v/>
      </c>
      <c r="I422" s="10" t="str">
        <f t="shared" si="44"/>
        <v/>
      </c>
      <c r="J422" s="10" t="str">
        <f t="shared" si="45"/>
        <v/>
      </c>
      <c r="K422" s="35" t="str">
        <f>_xlfn.SINGLE(IF(F422="","",_xlfn.XLOOKUP(F422,purchase!F:F,purchase!N:N,"")))</f>
        <v/>
      </c>
      <c r="L422" s="4"/>
      <c r="M422" s="86"/>
      <c r="N422" s="35" t="str">
        <f>IF(F422="","",
MAX(0,
_xlfn.XLOOKUP(F422,purchase!F:F,purchase!N:N,"")
-
SUMIFS(L:L,F:F,F422)))</f>
        <v/>
      </c>
      <c r="O422" s="35" t="str">
        <f t="shared" si="46"/>
        <v/>
      </c>
      <c r="P422" s="89" t="str">
        <f>_xlfn.SINGLE(IF(F422="","",_xlfn.XLOOKUP(F422,purchase!F:F,purchase!O:O,"")))</f>
        <v/>
      </c>
      <c r="Q422" s="83" t="str">
        <f t="shared" si="47"/>
        <v/>
      </c>
      <c r="R422" s="91" t="str">
        <f t="shared" si="48"/>
        <v/>
      </c>
    </row>
    <row r="423" spans="1:18" x14ac:dyDescent="0.35">
      <c r="A423" s="25">
        <v>419</v>
      </c>
      <c r="B423" s="26" t="str">
        <f t="shared" si="42"/>
        <v/>
      </c>
      <c r="C423" s="27"/>
      <c r="D423" s="26" t="str">
        <f>IF(F423="","",_xlfn.XLOOKUP(F423,purchase!F:F,purchase!B:B,""))</f>
        <v/>
      </c>
      <c r="E423" s="26" t="str">
        <f>IF(F423="","",_xlfn.XLOOKUP(F423,purchase!F:F,purchase!C:C,""))</f>
        <v/>
      </c>
      <c r="F423" s="4"/>
      <c r="G423" s="10" t="str">
        <f t="shared" si="43"/>
        <v/>
      </c>
      <c r="H423" s="10" t="str">
        <f>IF(F423="","",_xlfn.XLOOKUP(F423,purchase!F:F,purchase!E:E,""))</f>
        <v/>
      </c>
      <c r="I423" s="10" t="str">
        <f t="shared" si="44"/>
        <v/>
      </c>
      <c r="J423" s="10" t="str">
        <f t="shared" si="45"/>
        <v/>
      </c>
      <c r="K423" s="35" t="str">
        <f>_xlfn.SINGLE(IF(F423="","",_xlfn.XLOOKUP(F423,purchase!F:F,purchase!N:N,"")))</f>
        <v/>
      </c>
      <c r="L423" s="4"/>
      <c r="M423" s="86"/>
      <c r="N423" s="35" t="str">
        <f>IF(F423="","",
MAX(0,
_xlfn.XLOOKUP(F423,purchase!F:F,purchase!N:N,"")
-
SUMIFS(L:L,F:F,F423)))</f>
        <v/>
      </c>
      <c r="O423" s="35" t="str">
        <f t="shared" si="46"/>
        <v/>
      </c>
      <c r="P423" s="89" t="str">
        <f>_xlfn.SINGLE(IF(F423="","",_xlfn.XLOOKUP(F423,purchase!F:F,purchase!O:O,"")))</f>
        <v/>
      </c>
      <c r="Q423" s="83" t="str">
        <f t="shared" si="47"/>
        <v/>
      </c>
      <c r="R423" s="91" t="str">
        <f t="shared" si="48"/>
        <v/>
      </c>
    </row>
    <row r="424" spans="1:18" x14ac:dyDescent="0.35">
      <c r="A424" s="25">
        <v>420</v>
      </c>
      <c r="B424" s="26" t="str">
        <f t="shared" si="42"/>
        <v/>
      </c>
      <c r="C424" s="27"/>
      <c r="D424" s="26" t="str">
        <f>IF(F424="","",_xlfn.XLOOKUP(F424,purchase!F:F,purchase!B:B,""))</f>
        <v/>
      </c>
      <c r="E424" s="26" t="str">
        <f>IF(F424="","",_xlfn.XLOOKUP(F424,purchase!F:F,purchase!C:C,""))</f>
        <v/>
      </c>
      <c r="F424" s="4"/>
      <c r="G424" s="10" t="str">
        <f t="shared" si="43"/>
        <v/>
      </c>
      <c r="H424" s="10" t="str">
        <f>IF(F424="","",_xlfn.XLOOKUP(F424,purchase!F:F,purchase!E:E,""))</f>
        <v/>
      </c>
      <c r="I424" s="10" t="str">
        <f t="shared" si="44"/>
        <v/>
      </c>
      <c r="J424" s="10" t="str">
        <f t="shared" si="45"/>
        <v/>
      </c>
      <c r="K424" s="35" t="str">
        <f>_xlfn.SINGLE(IF(F424="","",_xlfn.XLOOKUP(F424,purchase!F:F,purchase!N:N,"")))</f>
        <v/>
      </c>
      <c r="L424" s="4"/>
      <c r="M424" s="86"/>
      <c r="N424" s="35" t="str">
        <f>IF(F424="","",
MAX(0,
_xlfn.XLOOKUP(F424,purchase!F:F,purchase!N:N,"")
-
SUMIFS(L:L,F:F,F424)))</f>
        <v/>
      </c>
      <c r="O424" s="35" t="str">
        <f t="shared" si="46"/>
        <v/>
      </c>
      <c r="P424" s="89" t="str">
        <f>_xlfn.SINGLE(IF(F424="","",_xlfn.XLOOKUP(F424,purchase!F:F,purchase!O:O,"")))</f>
        <v/>
      </c>
      <c r="Q424" s="83" t="str">
        <f t="shared" si="47"/>
        <v/>
      </c>
      <c r="R424" s="91" t="str">
        <f t="shared" si="48"/>
        <v/>
      </c>
    </row>
    <row r="425" spans="1:18" x14ac:dyDescent="0.35">
      <c r="A425" s="25">
        <v>421</v>
      </c>
      <c r="B425" s="26" t="str">
        <f t="shared" si="42"/>
        <v/>
      </c>
      <c r="C425" s="27"/>
      <c r="D425" s="26" t="str">
        <f>IF(F425="","",_xlfn.XLOOKUP(F425,purchase!F:F,purchase!B:B,""))</f>
        <v/>
      </c>
      <c r="E425" s="26" t="str">
        <f>IF(F425="","",_xlfn.XLOOKUP(F425,purchase!F:F,purchase!C:C,""))</f>
        <v/>
      </c>
      <c r="F425" s="4"/>
      <c r="G425" s="10" t="str">
        <f t="shared" si="43"/>
        <v/>
      </c>
      <c r="H425" s="10" t="str">
        <f>IF(F425="","",_xlfn.XLOOKUP(F425,purchase!F:F,purchase!E:E,""))</f>
        <v/>
      </c>
      <c r="I425" s="10" t="str">
        <f t="shared" si="44"/>
        <v/>
      </c>
      <c r="J425" s="10" t="str">
        <f t="shared" si="45"/>
        <v/>
      </c>
      <c r="K425" s="35" t="str">
        <f>_xlfn.SINGLE(IF(F425="","",_xlfn.XLOOKUP(F425,purchase!F:F,purchase!N:N,"")))</f>
        <v/>
      </c>
      <c r="L425" s="4"/>
      <c r="M425" s="86"/>
      <c r="N425" s="35" t="str">
        <f>IF(F425="","",
MAX(0,
_xlfn.XLOOKUP(F425,purchase!F:F,purchase!N:N,"")
-
SUMIFS(L:L,F:F,F425)))</f>
        <v/>
      </c>
      <c r="O425" s="35" t="str">
        <f t="shared" si="46"/>
        <v/>
      </c>
      <c r="P425" s="89" t="str">
        <f>_xlfn.SINGLE(IF(F425="","",_xlfn.XLOOKUP(F425,purchase!F:F,purchase!O:O,"")))</f>
        <v/>
      </c>
      <c r="Q425" s="83" t="str">
        <f t="shared" si="47"/>
        <v/>
      </c>
      <c r="R425" s="91" t="str">
        <f t="shared" si="48"/>
        <v/>
      </c>
    </row>
    <row r="426" spans="1:18" x14ac:dyDescent="0.35">
      <c r="A426" s="25">
        <v>422</v>
      </c>
      <c r="B426" s="26" t="str">
        <f t="shared" si="42"/>
        <v/>
      </c>
      <c r="C426" s="27"/>
      <c r="D426" s="26" t="str">
        <f>IF(F426="","",_xlfn.XLOOKUP(F426,purchase!F:F,purchase!B:B,""))</f>
        <v/>
      </c>
      <c r="E426" s="26" t="str">
        <f>IF(F426="","",_xlfn.XLOOKUP(F426,purchase!F:F,purchase!C:C,""))</f>
        <v/>
      </c>
      <c r="F426" s="4"/>
      <c r="G426" s="10" t="str">
        <f t="shared" si="43"/>
        <v/>
      </c>
      <c r="H426" s="10" t="str">
        <f>IF(F426="","",_xlfn.XLOOKUP(F426,purchase!F:F,purchase!E:E,""))</f>
        <v/>
      </c>
      <c r="I426" s="10" t="str">
        <f t="shared" si="44"/>
        <v/>
      </c>
      <c r="J426" s="10" t="str">
        <f t="shared" si="45"/>
        <v/>
      </c>
      <c r="K426" s="35" t="str">
        <f>_xlfn.SINGLE(IF(F426="","",_xlfn.XLOOKUP(F426,purchase!F:F,purchase!N:N,"")))</f>
        <v/>
      </c>
      <c r="L426" s="4"/>
      <c r="M426" s="86"/>
      <c r="N426" s="35" t="str">
        <f>IF(F426="","",
MAX(0,
_xlfn.XLOOKUP(F426,purchase!F:F,purchase!N:N,"")
-
SUMIFS(L:L,F:F,F426)))</f>
        <v/>
      </c>
      <c r="O426" s="35" t="str">
        <f t="shared" si="46"/>
        <v/>
      </c>
      <c r="P426" s="89" t="str">
        <f>_xlfn.SINGLE(IF(F426="","",_xlfn.XLOOKUP(F426,purchase!F:F,purchase!O:O,"")))</f>
        <v/>
      </c>
      <c r="Q426" s="83" t="str">
        <f t="shared" si="47"/>
        <v/>
      </c>
      <c r="R426" s="91" t="str">
        <f t="shared" si="48"/>
        <v/>
      </c>
    </row>
    <row r="427" spans="1:18" x14ac:dyDescent="0.35">
      <c r="A427" s="25">
        <v>423</v>
      </c>
      <c r="B427" s="26" t="str">
        <f t="shared" si="42"/>
        <v/>
      </c>
      <c r="C427" s="27"/>
      <c r="D427" s="26" t="str">
        <f>IF(F427="","",_xlfn.XLOOKUP(F427,purchase!F:F,purchase!B:B,""))</f>
        <v/>
      </c>
      <c r="E427" s="26" t="str">
        <f>IF(F427="","",_xlfn.XLOOKUP(F427,purchase!F:F,purchase!C:C,""))</f>
        <v/>
      </c>
      <c r="F427" s="4"/>
      <c r="G427" s="10" t="str">
        <f t="shared" si="43"/>
        <v/>
      </c>
      <c r="H427" s="10" t="str">
        <f>IF(F427="","",_xlfn.XLOOKUP(F427,purchase!F:F,purchase!E:E,""))</f>
        <v/>
      </c>
      <c r="I427" s="10" t="str">
        <f t="shared" si="44"/>
        <v/>
      </c>
      <c r="J427" s="10" t="str">
        <f t="shared" si="45"/>
        <v/>
      </c>
      <c r="K427" s="35" t="str">
        <f>_xlfn.SINGLE(IF(F427="","",_xlfn.XLOOKUP(F427,purchase!F:F,purchase!N:N,"")))</f>
        <v/>
      </c>
      <c r="L427" s="4"/>
      <c r="M427" s="86"/>
      <c r="N427" s="35" t="str">
        <f>IF(F427="","",
MAX(0,
_xlfn.XLOOKUP(F427,purchase!F:F,purchase!N:N,"")
-
SUMIFS(L:L,F:F,F427)))</f>
        <v/>
      </c>
      <c r="O427" s="35" t="str">
        <f t="shared" si="46"/>
        <v/>
      </c>
      <c r="P427" s="89" t="str">
        <f>_xlfn.SINGLE(IF(F427="","",_xlfn.XLOOKUP(F427,purchase!F:F,purchase!O:O,"")))</f>
        <v/>
      </c>
      <c r="Q427" s="83" t="str">
        <f t="shared" si="47"/>
        <v/>
      </c>
      <c r="R427" s="91" t="str">
        <f t="shared" si="48"/>
        <v/>
      </c>
    </row>
    <row r="428" spans="1:18" x14ac:dyDescent="0.35">
      <c r="A428" s="25">
        <v>424</v>
      </c>
      <c r="B428" s="26" t="str">
        <f t="shared" si="42"/>
        <v/>
      </c>
      <c r="C428" s="27"/>
      <c r="D428" s="26" t="str">
        <f>IF(F428="","",_xlfn.XLOOKUP(F428,purchase!F:F,purchase!B:B,""))</f>
        <v/>
      </c>
      <c r="E428" s="26" t="str">
        <f>IF(F428="","",_xlfn.XLOOKUP(F428,purchase!F:F,purchase!C:C,""))</f>
        <v/>
      </c>
      <c r="F428" s="4"/>
      <c r="G428" s="10" t="str">
        <f t="shared" si="43"/>
        <v/>
      </c>
      <c r="H428" s="10" t="str">
        <f>IF(F428="","",_xlfn.XLOOKUP(F428,purchase!F:F,purchase!E:E,""))</f>
        <v/>
      </c>
      <c r="I428" s="10" t="str">
        <f t="shared" si="44"/>
        <v/>
      </c>
      <c r="J428" s="10" t="str">
        <f t="shared" si="45"/>
        <v/>
      </c>
      <c r="K428" s="35" t="str">
        <f>_xlfn.SINGLE(IF(F428="","",_xlfn.XLOOKUP(F428,purchase!F:F,purchase!N:N,"")))</f>
        <v/>
      </c>
      <c r="L428" s="4"/>
      <c r="M428" s="86"/>
      <c r="N428" s="35" t="str">
        <f>IF(F428="","",
MAX(0,
_xlfn.XLOOKUP(F428,purchase!F:F,purchase!N:N,"")
-
SUMIFS(L:L,F:F,F428)))</f>
        <v/>
      </c>
      <c r="O428" s="35" t="str">
        <f t="shared" si="46"/>
        <v/>
      </c>
      <c r="P428" s="89" t="str">
        <f>_xlfn.SINGLE(IF(F428="","",_xlfn.XLOOKUP(F428,purchase!F:F,purchase!O:O,"")))</f>
        <v/>
      </c>
      <c r="Q428" s="83" t="str">
        <f t="shared" si="47"/>
        <v/>
      </c>
      <c r="R428" s="91" t="str">
        <f t="shared" si="48"/>
        <v/>
      </c>
    </row>
    <row r="429" spans="1:18" x14ac:dyDescent="0.35">
      <c r="A429" s="25">
        <v>425</v>
      </c>
      <c r="B429" s="26" t="str">
        <f t="shared" si="42"/>
        <v/>
      </c>
      <c r="C429" s="27"/>
      <c r="D429" s="26" t="str">
        <f>IF(F429="","",_xlfn.XLOOKUP(F429,purchase!F:F,purchase!B:B,""))</f>
        <v/>
      </c>
      <c r="E429" s="26" t="str">
        <f>IF(F429="","",_xlfn.XLOOKUP(F429,purchase!F:F,purchase!C:C,""))</f>
        <v/>
      </c>
      <c r="F429" s="4"/>
      <c r="G429" s="10" t="str">
        <f t="shared" si="43"/>
        <v/>
      </c>
      <c r="H429" s="10" t="str">
        <f>IF(F429="","",_xlfn.XLOOKUP(F429,purchase!F:F,purchase!E:E,""))</f>
        <v/>
      </c>
      <c r="I429" s="10" t="str">
        <f t="shared" si="44"/>
        <v/>
      </c>
      <c r="J429" s="10" t="str">
        <f t="shared" si="45"/>
        <v/>
      </c>
      <c r="K429" s="35" t="str">
        <f>_xlfn.SINGLE(IF(F429="","",_xlfn.XLOOKUP(F429,purchase!F:F,purchase!N:N,"")))</f>
        <v/>
      </c>
      <c r="L429" s="4"/>
      <c r="M429" s="86"/>
      <c r="N429" s="35" t="str">
        <f>IF(F429="","",
MAX(0,
_xlfn.XLOOKUP(F429,purchase!F:F,purchase!N:N,"")
-
SUMIFS(L:L,F:F,F429)))</f>
        <v/>
      </c>
      <c r="O429" s="35" t="str">
        <f t="shared" si="46"/>
        <v/>
      </c>
      <c r="P429" s="89" t="str">
        <f>_xlfn.SINGLE(IF(F429="","",_xlfn.XLOOKUP(F429,purchase!F:F,purchase!O:O,"")))</f>
        <v/>
      </c>
      <c r="Q429" s="83" t="str">
        <f t="shared" si="47"/>
        <v/>
      </c>
      <c r="R429" s="91" t="str">
        <f t="shared" si="48"/>
        <v/>
      </c>
    </row>
    <row r="430" spans="1:18" x14ac:dyDescent="0.35">
      <c r="A430" s="25">
        <v>426</v>
      </c>
      <c r="B430" s="26" t="str">
        <f t="shared" si="42"/>
        <v/>
      </c>
      <c r="C430" s="27"/>
      <c r="D430" s="26" t="str">
        <f>IF(F430="","",_xlfn.XLOOKUP(F430,purchase!F:F,purchase!B:B,""))</f>
        <v/>
      </c>
      <c r="E430" s="26" t="str">
        <f>IF(F430="","",_xlfn.XLOOKUP(F430,purchase!F:F,purchase!C:C,""))</f>
        <v/>
      </c>
      <c r="F430" s="4"/>
      <c r="G430" s="10" t="str">
        <f t="shared" si="43"/>
        <v/>
      </c>
      <c r="H430" s="10" t="str">
        <f>IF(F430="","",_xlfn.XLOOKUP(F430,purchase!F:F,purchase!E:E,""))</f>
        <v/>
      </c>
      <c r="I430" s="10" t="str">
        <f t="shared" si="44"/>
        <v/>
      </c>
      <c r="J430" s="10" t="str">
        <f t="shared" si="45"/>
        <v/>
      </c>
      <c r="K430" s="35" t="str">
        <f>_xlfn.SINGLE(IF(F430="","",_xlfn.XLOOKUP(F430,purchase!F:F,purchase!N:N,"")))</f>
        <v/>
      </c>
      <c r="L430" s="4"/>
      <c r="M430" s="86"/>
      <c r="N430" s="35" t="str">
        <f>IF(F430="","",
MAX(0,
_xlfn.XLOOKUP(F430,purchase!F:F,purchase!N:N,"")
-
SUMIFS(L:L,F:F,F430)))</f>
        <v/>
      </c>
      <c r="O430" s="35" t="str">
        <f t="shared" si="46"/>
        <v/>
      </c>
      <c r="P430" s="89" t="str">
        <f>_xlfn.SINGLE(IF(F430="","",_xlfn.XLOOKUP(F430,purchase!F:F,purchase!O:O,"")))</f>
        <v/>
      </c>
      <c r="Q430" s="83" t="str">
        <f t="shared" si="47"/>
        <v/>
      </c>
      <c r="R430" s="91" t="str">
        <f t="shared" si="48"/>
        <v/>
      </c>
    </row>
    <row r="431" spans="1:18" x14ac:dyDescent="0.35">
      <c r="A431" s="25">
        <v>427</v>
      </c>
      <c r="B431" s="26" t="str">
        <f t="shared" si="42"/>
        <v/>
      </c>
      <c r="C431" s="27"/>
      <c r="D431" s="26" t="str">
        <f>IF(F431="","",_xlfn.XLOOKUP(F431,purchase!F:F,purchase!B:B,""))</f>
        <v/>
      </c>
      <c r="E431" s="26" t="str">
        <f>IF(F431="","",_xlfn.XLOOKUP(F431,purchase!F:F,purchase!C:C,""))</f>
        <v/>
      </c>
      <c r="F431" s="4"/>
      <c r="G431" s="10" t="str">
        <f t="shared" si="43"/>
        <v/>
      </c>
      <c r="H431" s="10" t="str">
        <f>IF(F431="","",_xlfn.XLOOKUP(F431,purchase!F:F,purchase!E:E,""))</f>
        <v/>
      </c>
      <c r="I431" s="10" t="str">
        <f t="shared" si="44"/>
        <v/>
      </c>
      <c r="J431" s="10" t="str">
        <f t="shared" si="45"/>
        <v/>
      </c>
      <c r="K431" s="35" t="str">
        <f>_xlfn.SINGLE(IF(F431="","",_xlfn.XLOOKUP(F431,purchase!F:F,purchase!N:N,"")))</f>
        <v/>
      </c>
      <c r="L431" s="4"/>
      <c r="M431" s="86"/>
      <c r="N431" s="35" t="str">
        <f>IF(F431="","",
MAX(0,
_xlfn.XLOOKUP(F431,purchase!F:F,purchase!N:N,"")
-
SUMIFS(L:L,F:F,F431)))</f>
        <v/>
      </c>
      <c r="O431" s="35" t="str">
        <f t="shared" si="46"/>
        <v/>
      </c>
      <c r="P431" s="89" t="str">
        <f>_xlfn.SINGLE(IF(F431="","",_xlfn.XLOOKUP(F431,purchase!F:F,purchase!O:O,"")))</f>
        <v/>
      </c>
      <c r="Q431" s="83" t="str">
        <f t="shared" si="47"/>
        <v/>
      </c>
      <c r="R431" s="91" t="str">
        <f t="shared" si="48"/>
        <v/>
      </c>
    </row>
    <row r="432" spans="1:18" x14ac:dyDescent="0.35">
      <c r="A432" s="25">
        <v>428</v>
      </c>
      <c r="B432" s="26" t="str">
        <f t="shared" si="42"/>
        <v/>
      </c>
      <c r="C432" s="27"/>
      <c r="D432" s="26" t="str">
        <f>IF(F432="","",_xlfn.XLOOKUP(F432,purchase!F:F,purchase!B:B,""))</f>
        <v/>
      </c>
      <c r="E432" s="26" t="str">
        <f>IF(F432="","",_xlfn.XLOOKUP(F432,purchase!F:F,purchase!C:C,""))</f>
        <v/>
      </c>
      <c r="F432" s="4"/>
      <c r="G432" s="10" t="str">
        <f t="shared" si="43"/>
        <v/>
      </c>
      <c r="H432" s="10" t="str">
        <f>IF(F432="","",_xlfn.XLOOKUP(F432,purchase!F:F,purchase!E:E,""))</f>
        <v/>
      </c>
      <c r="I432" s="10" t="str">
        <f t="shared" si="44"/>
        <v/>
      </c>
      <c r="J432" s="10" t="str">
        <f t="shared" si="45"/>
        <v/>
      </c>
      <c r="K432" s="35" t="str">
        <f>_xlfn.SINGLE(IF(F432="","",_xlfn.XLOOKUP(F432,purchase!F:F,purchase!N:N,"")))</f>
        <v/>
      </c>
      <c r="L432" s="4"/>
      <c r="M432" s="86"/>
      <c r="N432" s="35" t="str">
        <f>IF(F432="","",
MAX(0,
_xlfn.XLOOKUP(F432,purchase!F:F,purchase!N:N,"")
-
SUMIFS(L:L,F:F,F432)))</f>
        <v/>
      </c>
      <c r="O432" s="35" t="str">
        <f t="shared" si="46"/>
        <v/>
      </c>
      <c r="P432" s="89" t="str">
        <f>_xlfn.SINGLE(IF(F432="","",_xlfn.XLOOKUP(F432,purchase!F:F,purchase!O:O,"")))</f>
        <v/>
      </c>
      <c r="Q432" s="83" t="str">
        <f t="shared" si="47"/>
        <v/>
      </c>
      <c r="R432" s="91" t="str">
        <f t="shared" si="48"/>
        <v/>
      </c>
    </row>
    <row r="433" spans="1:18" x14ac:dyDescent="0.35">
      <c r="A433" s="25">
        <v>429</v>
      </c>
      <c r="B433" s="26" t="str">
        <f t="shared" si="42"/>
        <v/>
      </c>
      <c r="C433" s="27"/>
      <c r="D433" s="26" t="str">
        <f>IF(F433="","",_xlfn.XLOOKUP(F433,purchase!F:F,purchase!B:B,""))</f>
        <v/>
      </c>
      <c r="E433" s="26" t="str">
        <f>IF(F433="","",_xlfn.XLOOKUP(F433,purchase!F:F,purchase!C:C,""))</f>
        <v/>
      </c>
      <c r="F433" s="4"/>
      <c r="G433" s="10" t="str">
        <f t="shared" si="43"/>
        <v/>
      </c>
      <c r="H433" s="10" t="str">
        <f>IF(F433="","",_xlfn.XLOOKUP(F433,purchase!F:F,purchase!E:E,""))</f>
        <v/>
      </c>
      <c r="I433" s="10" t="str">
        <f t="shared" si="44"/>
        <v/>
      </c>
      <c r="J433" s="10" t="str">
        <f t="shared" si="45"/>
        <v/>
      </c>
      <c r="K433" s="35" t="str">
        <f>_xlfn.SINGLE(IF(F433="","",_xlfn.XLOOKUP(F433,purchase!F:F,purchase!N:N,"")))</f>
        <v/>
      </c>
      <c r="L433" s="4"/>
      <c r="M433" s="86"/>
      <c r="N433" s="35" t="str">
        <f>IF(F433="","",
MAX(0,
_xlfn.XLOOKUP(F433,purchase!F:F,purchase!N:N,"")
-
SUMIFS(L:L,F:F,F433)))</f>
        <v/>
      </c>
      <c r="O433" s="35" t="str">
        <f t="shared" si="46"/>
        <v/>
      </c>
      <c r="P433" s="89" t="str">
        <f>_xlfn.SINGLE(IF(F433="","",_xlfn.XLOOKUP(F433,purchase!F:F,purchase!O:O,"")))</f>
        <v/>
      </c>
      <c r="Q433" s="83" t="str">
        <f t="shared" si="47"/>
        <v/>
      </c>
      <c r="R433" s="91" t="str">
        <f t="shared" si="48"/>
        <v/>
      </c>
    </row>
    <row r="434" spans="1:18" x14ac:dyDescent="0.35">
      <c r="A434" s="25">
        <v>430</v>
      </c>
      <c r="B434" s="26" t="str">
        <f t="shared" si="42"/>
        <v/>
      </c>
      <c r="C434" s="27"/>
      <c r="D434" s="26" t="str">
        <f>IF(F434="","",_xlfn.XLOOKUP(F434,purchase!F:F,purchase!B:B,""))</f>
        <v/>
      </c>
      <c r="E434" s="26" t="str">
        <f>IF(F434="","",_xlfn.XLOOKUP(F434,purchase!F:F,purchase!C:C,""))</f>
        <v/>
      </c>
      <c r="F434" s="4"/>
      <c r="G434" s="10" t="str">
        <f t="shared" si="43"/>
        <v/>
      </c>
      <c r="H434" s="10" t="str">
        <f>IF(F434="","",_xlfn.XLOOKUP(F434,purchase!F:F,purchase!E:E,""))</f>
        <v/>
      </c>
      <c r="I434" s="10" t="str">
        <f t="shared" si="44"/>
        <v/>
      </c>
      <c r="J434" s="10" t="str">
        <f t="shared" si="45"/>
        <v/>
      </c>
      <c r="K434" s="35" t="str">
        <f>_xlfn.SINGLE(IF(F434="","",_xlfn.XLOOKUP(F434,purchase!F:F,purchase!N:N,"")))</f>
        <v/>
      </c>
      <c r="L434" s="4"/>
      <c r="M434" s="86"/>
      <c r="N434" s="35" t="str">
        <f>IF(F434="","",
MAX(0,
_xlfn.XLOOKUP(F434,purchase!F:F,purchase!N:N,"")
-
SUMIFS(L:L,F:F,F434)))</f>
        <v/>
      </c>
      <c r="O434" s="35" t="str">
        <f t="shared" si="46"/>
        <v/>
      </c>
      <c r="P434" s="89" t="str">
        <f>_xlfn.SINGLE(IF(F434="","",_xlfn.XLOOKUP(F434,purchase!F:F,purchase!O:O,"")))</f>
        <v/>
      </c>
      <c r="Q434" s="83" t="str">
        <f t="shared" si="47"/>
        <v/>
      </c>
      <c r="R434" s="91" t="str">
        <f t="shared" si="48"/>
        <v/>
      </c>
    </row>
    <row r="435" spans="1:18" x14ac:dyDescent="0.35">
      <c r="A435" s="25">
        <v>431</v>
      </c>
      <c r="B435" s="26" t="str">
        <f t="shared" si="42"/>
        <v/>
      </c>
      <c r="C435" s="27"/>
      <c r="D435" s="26" t="str">
        <f>IF(F435="","",_xlfn.XLOOKUP(F435,purchase!F:F,purchase!B:B,""))</f>
        <v/>
      </c>
      <c r="E435" s="26" t="str">
        <f>IF(F435="","",_xlfn.XLOOKUP(F435,purchase!F:F,purchase!C:C,""))</f>
        <v/>
      </c>
      <c r="F435" s="4"/>
      <c r="G435" s="10" t="str">
        <f t="shared" si="43"/>
        <v/>
      </c>
      <c r="H435" s="10" t="str">
        <f>IF(F435="","",_xlfn.XLOOKUP(F435,purchase!F:F,purchase!E:E,""))</f>
        <v/>
      </c>
      <c r="I435" s="10" t="str">
        <f t="shared" si="44"/>
        <v/>
      </c>
      <c r="J435" s="10" t="str">
        <f t="shared" si="45"/>
        <v/>
      </c>
      <c r="K435" s="35" t="str">
        <f>_xlfn.SINGLE(IF(F435="","",_xlfn.XLOOKUP(F435,purchase!F:F,purchase!N:N,"")))</f>
        <v/>
      </c>
      <c r="L435" s="4"/>
      <c r="M435" s="86"/>
      <c r="N435" s="35" t="str">
        <f>IF(F435="","",
MAX(0,
_xlfn.XLOOKUP(F435,purchase!F:F,purchase!N:N,"")
-
SUMIFS(L:L,F:F,F435)))</f>
        <v/>
      </c>
      <c r="O435" s="35" t="str">
        <f t="shared" si="46"/>
        <v/>
      </c>
      <c r="P435" s="89" t="str">
        <f>_xlfn.SINGLE(IF(F435="","",_xlfn.XLOOKUP(F435,purchase!F:F,purchase!O:O,"")))</f>
        <v/>
      </c>
      <c r="Q435" s="83" t="str">
        <f t="shared" si="47"/>
        <v/>
      </c>
      <c r="R435" s="91" t="str">
        <f t="shared" si="48"/>
        <v/>
      </c>
    </row>
    <row r="436" spans="1:18" x14ac:dyDescent="0.35">
      <c r="A436" s="25">
        <v>432</v>
      </c>
      <c r="B436" s="26" t="str">
        <f t="shared" si="42"/>
        <v/>
      </c>
      <c r="C436" s="27"/>
      <c r="D436" s="26" t="str">
        <f>IF(F436="","",_xlfn.XLOOKUP(F436,purchase!F:F,purchase!B:B,""))</f>
        <v/>
      </c>
      <c r="E436" s="26" t="str">
        <f>IF(F436="","",_xlfn.XLOOKUP(F436,purchase!F:F,purchase!C:C,""))</f>
        <v/>
      </c>
      <c r="F436" s="4"/>
      <c r="G436" s="10" t="str">
        <f t="shared" si="43"/>
        <v/>
      </c>
      <c r="H436" s="10" t="str">
        <f>IF(F436="","",_xlfn.XLOOKUP(F436,purchase!F:F,purchase!E:E,""))</f>
        <v/>
      </c>
      <c r="I436" s="10" t="str">
        <f t="shared" si="44"/>
        <v/>
      </c>
      <c r="J436" s="10" t="str">
        <f t="shared" si="45"/>
        <v/>
      </c>
      <c r="K436" s="35" t="str">
        <f>_xlfn.SINGLE(IF(F436="","",_xlfn.XLOOKUP(F436,purchase!F:F,purchase!N:N,"")))</f>
        <v/>
      </c>
      <c r="L436" s="4"/>
      <c r="M436" s="86"/>
      <c r="N436" s="35" t="str">
        <f>IF(F436="","",
MAX(0,
_xlfn.XLOOKUP(F436,purchase!F:F,purchase!N:N,"")
-
SUMIFS(L:L,F:F,F436)))</f>
        <v/>
      </c>
      <c r="O436" s="35" t="str">
        <f t="shared" si="46"/>
        <v/>
      </c>
      <c r="P436" s="89" t="str">
        <f>_xlfn.SINGLE(IF(F436="","",_xlfn.XLOOKUP(F436,purchase!F:F,purchase!O:O,"")))</f>
        <v/>
      </c>
      <c r="Q436" s="83" t="str">
        <f t="shared" si="47"/>
        <v/>
      </c>
      <c r="R436" s="91" t="str">
        <f t="shared" si="48"/>
        <v/>
      </c>
    </row>
    <row r="437" spans="1:18" x14ac:dyDescent="0.35">
      <c r="A437" s="25">
        <v>433</v>
      </c>
      <c r="B437" s="26" t="str">
        <f t="shared" si="42"/>
        <v/>
      </c>
      <c r="C437" s="27"/>
      <c r="D437" s="26" t="str">
        <f>IF(F437="","",_xlfn.XLOOKUP(F437,purchase!F:F,purchase!B:B,""))</f>
        <v/>
      </c>
      <c r="E437" s="26" t="str">
        <f>IF(F437="","",_xlfn.XLOOKUP(F437,purchase!F:F,purchase!C:C,""))</f>
        <v/>
      </c>
      <c r="F437" s="4"/>
      <c r="G437" s="10" t="str">
        <f t="shared" si="43"/>
        <v/>
      </c>
      <c r="H437" s="10" t="str">
        <f>IF(F437="","",_xlfn.XLOOKUP(F437,purchase!F:F,purchase!E:E,""))</f>
        <v/>
      </c>
      <c r="I437" s="10" t="str">
        <f t="shared" si="44"/>
        <v/>
      </c>
      <c r="J437" s="10" t="str">
        <f t="shared" si="45"/>
        <v/>
      </c>
      <c r="K437" s="35" t="str">
        <f>_xlfn.SINGLE(IF(F437="","",_xlfn.XLOOKUP(F437,purchase!F:F,purchase!N:N,"")))</f>
        <v/>
      </c>
      <c r="L437" s="4"/>
      <c r="M437" s="86"/>
      <c r="N437" s="35" t="str">
        <f>IF(F437="","",
MAX(0,
_xlfn.XLOOKUP(F437,purchase!F:F,purchase!N:N,"")
-
SUMIFS(L:L,F:F,F437)))</f>
        <v/>
      </c>
      <c r="O437" s="35" t="str">
        <f t="shared" si="46"/>
        <v/>
      </c>
      <c r="P437" s="89" t="str">
        <f>_xlfn.SINGLE(IF(F437="","",_xlfn.XLOOKUP(F437,purchase!F:F,purchase!O:O,"")))</f>
        <v/>
      </c>
      <c r="Q437" s="83" t="str">
        <f t="shared" si="47"/>
        <v/>
      </c>
      <c r="R437" s="91" t="str">
        <f t="shared" si="48"/>
        <v/>
      </c>
    </row>
    <row r="438" spans="1:18" x14ac:dyDescent="0.35">
      <c r="A438" s="25">
        <v>434</v>
      </c>
      <c r="B438" s="26" t="str">
        <f t="shared" si="42"/>
        <v/>
      </c>
      <c r="C438" s="27"/>
      <c r="D438" s="26" t="str">
        <f>IF(F438="","",_xlfn.XLOOKUP(F438,purchase!F:F,purchase!B:B,""))</f>
        <v/>
      </c>
      <c r="E438" s="26" t="str">
        <f>IF(F438="","",_xlfn.XLOOKUP(F438,purchase!F:F,purchase!C:C,""))</f>
        <v/>
      </c>
      <c r="F438" s="4"/>
      <c r="G438" s="10" t="str">
        <f t="shared" si="43"/>
        <v/>
      </c>
      <c r="H438" s="10" t="str">
        <f>IF(F438="","",_xlfn.XLOOKUP(F438,purchase!F:F,purchase!E:E,""))</f>
        <v/>
      </c>
      <c r="I438" s="10" t="str">
        <f t="shared" si="44"/>
        <v/>
      </c>
      <c r="J438" s="10" t="str">
        <f t="shared" si="45"/>
        <v/>
      </c>
      <c r="K438" s="35" t="str">
        <f>_xlfn.SINGLE(IF(F438="","",_xlfn.XLOOKUP(F438,purchase!F:F,purchase!N:N,"")))</f>
        <v/>
      </c>
      <c r="L438" s="4"/>
      <c r="M438" s="86"/>
      <c r="N438" s="35" t="str">
        <f>IF(F438="","",
MAX(0,
_xlfn.XLOOKUP(F438,purchase!F:F,purchase!N:N,"")
-
SUMIFS(L:L,F:F,F438)))</f>
        <v/>
      </c>
      <c r="O438" s="35" t="str">
        <f t="shared" si="46"/>
        <v/>
      </c>
      <c r="P438" s="89" t="str">
        <f>_xlfn.SINGLE(IF(F438="","",_xlfn.XLOOKUP(F438,purchase!F:F,purchase!O:O,"")))</f>
        <v/>
      </c>
      <c r="Q438" s="83" t="str">
        <f t="shared" si="47"/>
        <v/>
      </c>
      <c r="R438" s="91" t="str">
        <f t="shared" si="48"/>
        <v/>
      </c>
    </row>
    <row r="439" spans="1:18" x14ac:dyDescent="0.35">
      <c r="A439" s="25">
        <v>435</v>
      </c>
      <c r="B439" s="26" t="str">
        <f t="shared" si="42"/>
        <v/>
      </c>
      <c r="C439" s="27"/>
      <c r="D439" s="26" t="str">
        <f>IF(F439="","",_xlfn.XLOOKUP(F439,purchase!F:F,purchase!B:B,""))</f>
        <v/>
      </c>
      <c r="E439" s="26" t="str">
        <f>IF(F439="","",_xlfn.XLOOKUP(F439,purchase!F:F,purchase!C:C,""))</f>
        <v/>
      </c>
      <c r="F439" s="4"/>
      <c r="G439" s="10" t="str">
        <f t="shared" si="43"/>
        <v/>
      </c>
      <c r="H439" s="10" t="str">
        <f>IF(F439="","",_xlfn.XLOOKUP(F439,purchase!F:F,purchase!E:E,""))</f>
        <v/>
      </c>
      <c r="I439" s="10" t="str">
        <f t="shared" si="44"/>
        <v/>
      </c>
      <c r="J439" s="10" t="str">
        <f t="shared" si="45"/>
        <v/>
      </c>
      <c r="K439" s="35" t="str">
        <f>_xlfn.SINGLE(IF(F439="","",_xlfn.XLOOKUP(F439,purchase!F:F,purchase!N:N,"")))</f>
        <v/>
      </c>
      <c r="L439" s="4"/>
      <c r="M439" s="86"/>
      <c r="N439" s="35" t="str">
        <f>IF(F439="","",
MAX(0,
_xlfn.XLOOKUP(F439,purchase!F:F,purchase!N:N,"")
-
SUMIFS(L:L,F:F,F439)))</f>
        <v/>
      </c>
      <c r="O439" s="35" t="str">
        <f t="shared" si="46"/>
        <v/>
      </c>
      <c r="P439" s="89" t="str">
        <f>_xlfn.SINGLE(IF(F439="","",_xlfn.XLOOKUP(F439,purchase!F:F,purchase!O:O,"")))</f>
        <v/>
      </c>
      <c r="Q439" s="83" t="str">
        <f t="shared" si="47"/>
        <v/>
      </c>
      <c r="R439" s="91" t="str">
        <f t="shared" si="48"/>
        <v/>
      </c>
    </row>
    <row r="440" spans="1:18" x14ac:dyDescent="0.35">
      <c r="A440" s="25">
        <v>436</v>
      </c>
      <c r="B440" s="26" t="str">
        <f t="shared" si="42"/>
        <v/>
      </c>
      <c r="C440" s="27"/>
      <c r="D440" s="26" t="str">
        <f>IF(F440="","",_xlfn.XLOOKUP(F440,purchase!F:F,purchase!B:B,""))</f>
        <v/>
      </c>
      <c r="E440" s="26" t="str">
        <f>IF(F440="","",_xlfn.XLOOKUP(F440,purchase!F:F,purchase!C:C,""))</f>
        <v/>
      </c>
      <c r="F440" s="4"/>
      <c r="G440" s="10" t="str">
        <f t="shared" si="43"/>
        <v/>
      </c>
      <c r="H440" s="10" t="str">
        <f>IF(F440="","",_xlfn.XLOOKUP(F440,purchase!F:F,purchase!E:E,""))</f>
        <v/>
      </c>
      <c r="I440" s="10" t="str">
        <f t="shared" si="44"/>
        <v/>
      </c>
      <c r="J440" s="10" t="str">
        <f t="shared" si="45"/>
        <v/>
      </c>
      <c r="K440" s="35" t="str">
        <f>_xlfn.SINGLE(IF(F440="","",_xlfn.XLOOKUP(F440,purchase!F:F,purchase!N:N,"")))</f>
        <v/>
      </c>
      <c r="L440" s="4"/>
      <c r="M440" s="86"/>
      <c r="N440" s="35" t="str">
        <f>IF(F440="","",
MAX(0,
_xlfn.XLOOKUP(F440,purchase!F:F,purchase!N:N,"")
-
SUMIFS(L:L,F:F,F440)))</f>
        <v/>
      </c>
      <c r="O440" s="35" t="str">
        <f t="shared" si="46"/>
        <v/>
      </c>
      <c r="P440" s="89" t="str">
        <f>_xlfn.SINGLE(IF(F440="","",_xlfn.XLOOKUP(F440,purchase!F:F,purchase!O:O,"")))</f>
        <v/>
      </c>
      <c r="Q440" s="83" t="str">
        <f t="shared" si="47"/>
        <v/>
      </c>
      <c r="R440" s="91" t="str">
        <f t="shared" si="48"/>
        <v/>
      </c>
    </row>
    <row r="441" spans="1:18" x14ac:dyDescent="0.35">
      <c r="A441" s="25">
        <v>437</v>
      </c>
      <c r="B441" s="26" t="str">
        <f t="shared" si="42"/>
        <v/>
      </c>
      <c r="C441" s="27"/>
      <c r="D441" s="26" t="str">
        <f>IF(F441="","",_xlfn.XLOOKUP(F441,purchase!F:F,purchase!B:B,""))</f>
        <v/>
      </c>
      <c r="E441" s="26" t="str">
        <f>IF(F441="","",_xlfn.XLOOKUP(F441,purchase!F:F,purchase!C:C,""))</f>
        <v/>
      </c>
      <c r="F441" s="4"/>
      <c r="G441" s="10" t="str">
        <f t="shared" si="43"/>
        <v/>
      </c>
      <c r="H441" s="10" t="str">
        <f>IF(F441="","",_xlfn.XLOOKUP(F441,purchase!F:F,purchase!E:E,""))</f>
        <v/>
      </c>
      <c r="I441" s="10" t="str">
        <f t="shared" si="44"/>
        <v/>
      </c>
      <c r="J441" s="10" t="str">
        <f t="shared" si="45"/>
        <v/>
      </c>
      <c r="K441" s="35" t="str">
        <f>_xlfn.SINGLE(IF(F441="","",_xlfn.XLOOKUP(F441,purchase!F:F,purchase!N:N,"")))</f>
        <v/>
      </c>
      <c r="L441" s="4"/>
      <c r="M441" s="86"/>
      <c r="N441" s="35" t="str">
        <f>IF(F441="","",
MAX(0,
_xlfn.XLOOKUP(F441,purchase!F:F,purchase!N:N,"")
-
SUMIFS(L:L,F:F,F441)))</f>
        <v/>
      </c>
      <c r="O441" s="35" t="str">
        <f t="shared" si="46"/>
        <v/>
      </c>
      <c r="P441" s="89" t="str">
        <f>_xlfn.SINGLE(IF(F441="","",_xlfn.XLOOKUP(F441,purchase!F:F,purchase!O:O,"")))</f>
        <v/>
      </c>
      <c r="Q441" s="83" t="str">
        <f t="shared" si="47"/>
        <v/>
      </c>
      <c r="R441" s="91" t="str">
        <f t="shared" si="48"/>
        <v/>
      </c>
    </row>
    <row r="442" spans="1:18" x14ac:dyDescent="0.35">
      <c r="A442" s="25">
        <v>438</v>
      </c>
      <c r="B442" s="26" t="str">
        <f t="shared" si="42"/>
        <v/>
      </c>
      <c r="C442" s="27"/>
      <c r="D442" s="26" t="str">
        <f>IF(F442="","",_xlfn.XLOOKUP(F442,purchase!F:F,purchase!B:B,""))</f>
        <v/>
      </c>
      <c r="E442" s="26" t="str">
        <f>IF(F442="","",_xlfn.XLOOKUP(F442,purchase!F:F,purchase!C:C,""))</f>
        <v/>
      </c>
      <c r="F442" s="4"/>
      <c r="G442" s="10" t="str">
        <f t="shared" si="43"/>
        <v/>
      </c>
      <c r="H442" s="10" t="str">
        <f>IF(F442="","",_xlfn.XLOOKUP(F442,purchase!F:F,purchase!E:E,""))</f>
        <v/>
      </c>
      <c r="I442" s="10" t="str">
        <f t="shared" si="44"/>
        <v/>
      </c>
      <c r="J442" s="10" t="str">
        <f t="shared" si="45"/>
        <v/>
      </c>
      <c r="K442" s="35" t="str">
        <f>_xlfn.SINGLE(IF(F442="","",_xlfn.XLOOKUP(F442,purchase!F:F,purchase!N:N,"")))</f>
        <v/>
      </c>
      <c r="L442" s="4"/>
      <c r="M442" s="86"/>
      <c r="N442" s="35" t="str">
        <f>IF(F442="","",
MAX(0,
_xlfn.XLOOKUP(F442,purchase!F:F,purchase!N:N,"")
-
SUMIFS(L:L,F:F,F442)))</f>
        <v/>
      </c>
      <c r="O442" s="35" t="str">
        <f t="shared" si="46"/>
        <v/>
      </c>
      <c r="P442" s="89" t="str">
        <f>_xlfn.SINGLE(IF(F442="","",_xlfn.XLOOKUP(F442,purchase!F:F,purchase!O:O,"")))</f>
        <v/>
      </c>
      <c r="Q442" s="83" t="str">
        <f t="shared" si="47"/>
        <v/>
      </c>
      <c r="R442" s="91" t="str">
        <f t="shared" si="48"/>
        <v/>
      </c>
    </row>
    <row r="443" spans="1:18" x14ac:dyDescent="0.35">
      <c r="A443" s="25">
        <v>439</v>
      </c>
      <c r="B443" s="26" t="str">
        <f t="shared" si="42"/>
        <v/>
      </c>
      <c r="C443" s="27"/>
      <c r="D443" s="26" t="str">
        <f>IF(F443="","",_xlfn.XLOOKUP(F443,purchase!F:F,purchase!B:B,""))</f>
        <v/>
      </c>
      <c r="E443" s="26" t="str">
        <f>IF(F443="","",_xlfn.XLOOKUP(F443,purchase!F:F,purchase!C:C,""))</f>
        <v/>
      </c>
      <c r="F443" s="4"/>
      <c r="G443" s="10" t="str">
        <f t="shared" si="43"/>
        <v/>
      </c>
      <c r="H443" s="10" t="str">
        <f>IF(F443="","",_xlfn.XLOOKUP(F443,purchase!F:F,purchase!E:E,""))</f>
        <v/>
      </c>
      <c r="I443" s="10" t="str">
        <f t="shared" si="44"/>
        <v/>
      </c>
      <c r="J443" s="10" t="str">
        <f t="shared" si="45"/>
        <v/>
      </c>
      <c r="K443" s="35" t="str">
        <f>_xlfn.SINGLE(IF(F443="","",_xlfn.XLOOKUP(F443,purchase!F:F,purchase!N:N,"")))</f>
        <v/>
      </c>
      <c r="L443" s="4"/>
      <c r="M443" s="86"/>
      <c r="N443" s="35" t="str">
        <f>IF(F443="","",
MAX(0,
_xlfn.XLOOKUP(F443,purchase!F:F,purchase!N:N,"")
-
SUMIFS(L:L,F:F,F443)))</f>
        <v/>
      </c>
      <c r="O443" s="35" t="str">
        <f t="shared" si="46"/>
        <v/>
      </c>
      <c r="P443" s="89" t="str">
        <f>_xlfn.SINGLE(IF(F443="","",_xlfn.XLOOKUP(F443,purchase!F:F,purchase!O:O,"")))</f>
        <v/>
      </c>
      <c r="Q443" s="83" t="str">
        <f t="shared" si="47"/>
        <v/>
      </c>
      <c r="R443" s="91" t="str">
        <f t="shared" si="48"/>
        <v/>
      </c>
    </row>
    <row r="444" spans="1:18" x14ac:dyDescent="0.35">
      <c r="A444" s="25">
        <v>440</v>
      </c>
      <c r="B444" s="26" t="str">
        <f t="shared" si="42"/>
        <v/>
      </c>
      <c r="C444" s="27"/>
      <c r="D444" s="26" t="str">
        <f>IF(F444="","",_xlfn.XLOOKUP(F444,purchase!F:F,purchase!B:B,""))</f>
        <v/>
      </c>
      <c r="E444" s="26" t="str">
        <f>IF(F444="","",_xlfn.XLOOKUP(F444,purchase!F:F,purchase!C:C,""))</f>
        <v/>
      </c>
      <c r="F444" s="4"/>
      <c r="G444" s="10" t="str">
        <f t="shared" si="43"/>
        <v/>
      </c>
      <c r="H444" s="10" t="str">
        <f>IF(F444="","",_xlfn.XLOOKUP(F444,purchase!F:F,purchase!E:E,""))</f>
        <v/>
      </c>
      <c r="I444" s="10" t="str">
        <f t="shared" si="44"/>
        <v/>
      </c>
      <c r="J444" s="10" t="str">
        <f t="shared" si="45"/>
        <v/>
      </c>
      <c r="K444" s="35" t="str">
        <f>_xlfn.SINGLE(IF(F444="","",_xlfn.XLOOKUP(F444,purchase!F:F,purchase!N:N,"")))</f>
        <v/>
      </c>
      <c r="L444" s="4"/>
      <c r="M444" s="86"/>
      <c r="N444" s="35" t="str">
        <f>IF(F444="","",
MAX(0,
_xlfn.XLOOKUP(F444,purchase!F:F,purchase!N:N,"")
-
SUMIFS(L:L,F:F,F444)))</f>
        <v/>
      </c>
      <c r="O444" s="35" t="str">
        <f t="shared" si="46"/>
        <v/>
      </c>
      <c r="P444" s="89" t="str">
        <f>_xlfn.SINGLE(IF(F444="","",_xlfn.XLOOKUP(F444,purchase!F:F,purchase!O:O,"")))</f>
        <v/>
      </c>
      <c r="Q444" s="83" t="str">
        <f t="shared" si="47"/>
        <v/>
      </c>
      <c r="R444" s="91" t="str">
        <f t="shared" si="48"/>
        <v/>
      </c>
    </row>
    <row r="445" spans="1:18" x14ac:dyDescent="0.35">
      <c r="A445" s="25">
        <v>441</v>
      </c>
      <c r="B445" s="26" t="str">
        <f t="shared" si="42"/>
        <v/>
      </c>
      <c r="C445" s="27"/>
      <c r="D445" s="26" t="str">
        <f>IF(F445="","",_xlfn.XLOOKUP(F445,purchase!F:F,purchase!B:B,""))</f>
        <v/>
      </c>
      <c r="E445" s="26" t="str">
        <f>IF(F445="","",_xlfn.XLOOKUP(F445,purchase!F:F,purchase!C:C,""))</f>
        <v/>
      </c>
      <c r="F445" s="4"/>
      <c r="G445" s="10" t="str">
        <f t="shared" si="43"/>
        <v/>
      </c>
      <c r="H445" s="10" t="str">
        <f>IF(F445="","",_xlfn.XLOOKUP(F445,purchase!F:F,purchase!E:E,""))</f>
        <v/>
      </c>
      <c r="I445" s="10" t="str">
        <f t="shared" si="44"/>
        <v/>
      </c>
      <c r="J445" s="10" t="str">
        <f t="shared" si="45"/>
        <v/>
      </c>
      <c r="K445" s="35" t="str">
        <f>_xlfn.SINGLE(IF(F445="","",_xlfn.XLOOKUP(F445,purchase!F:F,purchase!N:N,"")))</f>
        <v/>
      </c>
      <c r="L445" s="4"/>
      <c r="M445" s="86"/>
      <c r="N445" s="35" t="str">
        <f>IF(F445="","",
MAX(0,
_xlfn.XLOOKUP(F445,purchase!F:F,purchase!N:N,"")
-
SUMIFS(L:L,F:F,F445)))</f>
        <v/>
      </c>
      <c r="O445" s="35" t="str">
        <f t="shared" si="46"/>
        <v/>
      </c>
      <c r="P445" s="89" t="str">
        <f>_xlfn.SINGLE(IF(F445="","",_xlfn.XLOOKUP(F445,purchase!F:F,purchase!O:O,"")))</f>
        <v/>
      </c>
      <c r="Q445" s="83" t="str">
        <f t="shared" si="47"/>
        <v/>
      </c>
      <c r="R445" s="91" t="str">
        <f t="shared" si="48"/>
        <v/>
      </c>
    </row>
    <row r="446" spans="1:18" x14ac:dyDescent="0.35">
      <c r="A446" s="25">
        <v>442</v>
      </c>
      <c r="B446" s="26" t="str">
        <f t="shared" si="42"/>
        <v/>
      </c>
      <c r="C446" s="27"/>
      <c r="D446" s="26" t="str">
        <f>IF(F446="","",_xlfn.XLOOKUP(F446,purchase!F:F,purchase!B:B,""))</f>
        <v/>
      </c>
      <c r="E446" s="26" t="str">
        <f>IF(F446="","",_xlfn.XLOOKUP(F446,purchase!F:F,purchase!C:C,""))</f>
        <v/>
      </c>
      <c r="F446" s="4"/>
      <c r="G446" s="10" t="str">
        <f t="shared" si="43"/>
        <v/>
      </c>
      <c r="H446" s="10" t="str">
        <f>IF(F446="","",_xlfn.XLOOKUP(F446,purchase!F:F,purchase!E:E,""))</f>
        <v/>
      </c>
      <c r="I446" s="10" t="str">
        <f t="shared" si="44"/>
        <v/>
      </c>
      <c r="J446" s="10" t="str">
        <f t="shared" si="45"/>
        <v/>
      </c>
      <c r="K446" s="35" t="str">
        <f>_xlfn.SINGLE(IF(F446="","",_xlfn.XLOOKUP(F446,purchase!F:F,purchase!N:N,"")))</f>
        <v/>
      </c>
      <c r="L446" s="4"/>
      <c r="M446" s="86"/>
      <c r="N446" s="35" t="str">
        <f>IF(F446="","",
MAX(0,
_xlfn.XLOOKUP(F446,purchase!F:F,purchase!N:N,"")
-
SUMIFS(L:L,F:F,F446)))</f>
        <v/>
      </c>
      <c r="O446" s="35" t="str">
        <f t="shared" si="46"/>
        <v/>
      </c>
      <c r="P446" s="89" t="str">
        <f>_xlfn.SINGLE(IF(F446="","",_xlfn.XLOOKUP(F446,purchase!F:F,purchase!O:O,"")))</f>
        <v/>
      </c>
      <c r="Q446" s="83" t="str">
        <f t="shared" si="47"/>
        <v/>
      </c>
      <c r="R446" s="91" t="str">
        <f t="shared" si="48"/>
        <v/>
      </c>
    </row>
    <row r="447" spans="1:18" x14ac:dyDescent="0.35">
      <c r="A447" s="25">
        <v>443</v>
      </c>
      <c r="B447" s="26" t="str">
        <f t="shared" si="42"/>
        <v/>
      </c>
      <c r="C447" s="27"/>
      <c r="D447" s="26" t="str">
        <f>IF(F447="","",_xlfn.XLOOKUP(F447,purchase!F:F,purchase!B:B,""))</f>
        <v/>
      </c>
      <c r="E447" s="26" t="str">
        <f>IF(F447="","",_xlfn.XLOOKUP(F447,purchase!F:F,purchase!C:C,""))</f>
        <v/>
      </c>
      <c r="F447" s="4"/>
      <c r="G447" s="10" t="str">
        <f t="shared" si="43"/>
        <v/>
      </c>
      <c r="H447" s="10" t="str">
        <f>IF(F447="","",_xlfn.XLOOKUP(F447,purchase!F:F,purchase!E:E,""))</f>
        <v/>
      </c>
      <c r="I447" s="10" t="str">
        <f t="shared" si="44"/>
        <v/>
      </c>
      <c r="J447" s="10" t="str">
        <f t="shared" si="45"/>
        <v/>
      </c>
      <c r="K447" s="35" t="str">
        <f>_xlfn.SINGLE(IF(F447="","",_xlfn.XLOOKUP(F447,purchase!F:F,purchase!N:N,"")))</f>
        <v/>
      </c>
      <c r="L447" s="4"/>
      <c r="M447" s="86"/>
      <c r="N447" s="35" t="str">
        <f>IF(F447="","",
MAX(0,
_xlfn.XLOOKUP(F447,purchase!F:F,purchase!N:N,"")
-
SUMIFS(L:L,F:F,F447)))</f>
        <v/>
      </c>
      <c r="O447" s="35" t="str">
        <f t="shared" si="46"/>
        <v/>
      </c>
      <c r="P447" s="89" t="str">
        <f>_xlfn.SINGLE(IF(F447="","",_xlfn.XLOOKUP(F447,purchase!F:F,purchase!O:O,"")))</f>
        <v/>
      </c>
      <c r="Q447" s="83" t="str">
        <f t="shared" si="47"/>
        <v/>
      </c>
      <c r="R447" s="91" t="str">
        <f t="shared" si="48"/>
        <v/>
      </c>
    </row>
    <row r="448" spans="1:18" x14ac:dyDescent="0.35">
      <c r="A448" s="25">
        <v>444</v>
      </c>
      <c r="B448" s="26" t="str">
        <f t="shared" si="42"/>
        <v/>
      </c>
      <c r="C448" s="27"/>
      <c r="D448" s="26" t="str">
        <f>IF(F448="","",_xlfn.XLOOKUP(F448,purchase!F:F,purchase!B:B,""))</f>
        <v/>
      </c>
      <c r="E448" s="26" t="str">
        <f>IF(F448="","",_xlfn.XLOOKUP(F448,purchase!F:F,purchase!C:C,""))</f>
        <v/>
      </c>
      <c r="F448" s="4"/>
      <c r="G448" s="10" t="str">
        <f t="shared" si="43"/>
        <v/>
      </c>
      <c r="H448" s="10" t="str">
        <f>IF(F448="","",_xlfn.XLOOKUP(F448,purchase!F:F,purchase!E:E,""))</f>
        <v/>
      </c>
      <c r="I448" s="10" t="str">
        <f t="shared" si="44"/>
        <v/>
      </c>
      <c r="J448" s="10" t="str">
        <f t="shared" si="45"/>
        <v/>
      </c>
      <c r="K448" s="35" t="str">
        <f>_xlfn.SINGLE(IF(F448="","",_xlfn.XLOOKUP(F448,purchase!F:F,purchase!N:N,"")))</f>
        <v/>
      </c>
      <c r="L448" s="4"/>
      <c r="M448" s="86"/>
      <c r="N448" s="35" t="str">
        <f>IF(F448="","",
MAX(0,
_xlfn.XLOOKUP(F448,purchase!F:F,purchase!N:N,"")
-
SUMIFS(L:L,F:F,F448)))</f>
        <v/>
      </c>
      <c r="O448" s="35" t="str">
        <f t="shared" si="46"/>
        <v/>
      </c>
      <c r="P448" s="89" t="str">
        <f>_xlfn.SINGLE(IF(F448="","",_xlfn.XLOOKUP(F448,purchase!F:F,purchase!O:O,"")))</f>
        <v/>
      </c>
      <c r="Q448" s="83" t="str">
        <f t="shared" si="47"/>
        <v/>
      </c>
      <c r="R448" s="91" t="str">
        <f t="shared" si="48"/>
        <v/>
      </c>
    </row>
    <row r="449" spans="1:18" x14ac:dyDescent="0.35">
      <c r="A449" s="25">
        <v>445</v>
      </c>
      <c r="B449" s="26" t="str">
        <f t="shared" si="42"/>
        <v/>
      </c>
      <c r="C449" s="27"/>
      <c r="D449" s="26" t="str">
        <f>IF(F449="","",_xlfn.XLOOKUP(F449,purchase!F:F,purchase!B:B,""))</f>
        <v/>
      </c>
      <c r="E449" s="26" t="str">
        <f>IF(F449="","",_xlfn.XLOOKUP(F449,purchase!F:F,purchase!C:C,""))</f>
        <v/>
      </c>
      <c r="F449" s="4"/>
      <c r="G449" s="10" t="str">
        <f t="shared" si="43"/>
        <v/>
      </c>
      <c r="H449" s="10" t="str">
        <f>IF(F449="","",_xlfn.XLOOKUP(F449,purchase!F:F,purchase!E:E,""))</f>
        <v/>
      </c>
      <c r="I449" s="10" t="str">
        <f t="shared" si="44"/>
        <v/>
      </c>
      <c r="J449" s="10" t="str">
        <f t="shared" si="45"/>
        <v/>
      </c>
      <c r="K449" s="35" t="str">
        <f>_xlfn.SINGLE(IF(F449="","",_xlfn.XLOOKUP(F449,purchase!F:F,purchase!N:N,"")))</f>
        <v/>
      </c>
      <c r="L449" s="4"/>
      <c r="M449" s="86"/>
      <c r="N449" s="35" t="str">
        <f>IF(F449="","",
MAX(0,
_xlfn.XLOOKUP(F449,purchase!F:F,purchase!N:N,"")
-
SUMIFS(L:L,F:F,F449)))</f>
        <v/>
      </c>
      <c r="O449" s="35" t="str">
        <f t="shared" si="46"/>
        <v/>
      </c>
      <c r="P449" s="89" t="str">
        <f>_xlfn.SINGLE(IF(F449="","",_xlfn.XLOOKUP(F449,purchase!F:F,purchase!O:O,"")))</f>
        <v/>
      </c>
      <c r="Q449" s="83" t="str">
        <f t="shared" si="47"/>
        <v/>
      </c>
      <c r="R449" s="91" t="str">
        <f t="shared" si="48"/>
        <v/>
      </c>
    </row>
    <row r="450" spans="1:18" x14ac:dyDescent="0.35">
      <c r="A450" s="25">
        <v>446</v>
      </c>
      <c r="B450" s="26" t="str">
        <f t="shared" si="42"/>
        <v/>
      </c>
      <c r="C450" s="27"/>
      <c r="D450" s="26" t="str">
        <f>IF(F450="","",_xlfn.XLOOKUP(F450,purchase!F:F,purchase!B:B,""))</f>
        <v/>
      </c>
      <c r="E450" s="26" t="str">
        <f>IF(F450="","",_xlfn.XLOOKUP(F450,purchase!F:F,purchase!C:C,""))</f>
        <v/>
      </c>
      <c r="F450" s="4"/>
      <c r="G450" s="10" t="str">
        <f t="shared" si="43"/>
        <v/>
      </c>
      <c r="H450" s="10" t="str">
        <f>IF(F450="","",_xlfn.XLOOKUP(F450,purchase!F:F,purchase!E:E,""))</f>
        <v/>
      </c>
      <c r="I450" s="10" t="str">
        <f t="shared" si="44"/>
        <v/>
      </c>
      <c r="J450" s="10" t="str">
        <f t="shared" si="45"/>
        <v/>
      </c>
      <c r="K450" s="35" t="str">
        <f>_xlfn.SINGLE(IF(F450="","",_xlfn.XLOOKUP(F450,purchase!F:F,purchase!N:N,"")))</f>
        <v/>
      </c>
      <c r="L450" s="4"/>
      <c r="M450" s="86"/>
      <c r="N450" s="35" t="str">
        <f>IF(F450="","",
MAX(0,
_xlfn.XLOOKUP(F450,purchase!F:F,purchase!N:N,"")
-
SUMIFS(L:L,F:F,F450)))</f>
        <v/>
      </c>
      <c r="O450" s="35" t="str">
        <f t="shared" si="46"/>
        <v/>
      </c>
      <c r="P450" s="89" t="str">
        <f>_xlfn.SINGLE(IF(F450="","",_xlfn.XLOOKUP(F450,purchase!F:F,purchase!O:O,"")))</f>
        <v/>
      </c>
      <c r="Q450" s="83" t="str">
        <f t="shared" si="47"/>
        <v/>
      </c>
      <c r="R450" s="91" t="str">
        <f t="shared" si="48"/>
        <v/>
      </c>
    </row>
    <row r="451" spans="1:18" x14ac:dyDescent="0.35">
      <c r="A451" s="25">
        <v>447</v>
      </c>
      <c r="B451" s="26" t="str">
        <f t="shared" si="42"/>
        <v/>
      </c>
      <c r="C451" s="27"/>
      <c r="D451" s="26" t="str">
        <f>IF(F451="","",_xlfn.XLOOKUP(F451,purchase!F:F,purchase!B:B,""))</f>
        <v/>
      </c>
      <c r="E451" s="26" t="str">
        <f>IF(F451="","",_xlfn.XLOOKUP(F451,purchase!F:F,purchase!C:C,""))</f>
        <v/>
      </c>
      <c r="F451" s="4"/>
      <c r="G451" s="10" t="str">
        <f t="shared" si="43"/>
        <v/>
      </c>
      <c r="H451" s="10" t="str">
        <f>IF(F451="","",_xlfn.XLOOKUP(F451,purchase!F:F,purchase!E:E,""))</f>
        <v/>
      </c>
      <c r="I451" s="10" t="str">
        <f t="shared" si="44"/>
        <v/>
      </c>
      <c r="J451" s="10" t="str">
        <f t="shared" si="45"/>
        <v/>
      </c>
      <c r="K451" s="35" t="str">
        <f>_xlfn.SINGLE(IF(F451="","",_xlfn.XLOOKUP(F451,purchase!F:F,purchase!N:N,"")))</f>
        <v/>
      </c>
      <c r="L451" s="4"/>
      <c r="M451" s="86"/>
      <c r="N451" s="35" t="str">
        <f>IF(F451="","",
MAX(0,
_xlfn.XLOOKUP(F451,purchase!F:F,purchase!N:N,"")
-
SUMIFS(L:L,F:F,F451)))</f>
        <v/>
      </c>
      <c r="O451" s="35" t="str">
        <f t="shared" si="46"/>
        <v/>
      </c>
      <c r="P451" s="89" t="str">
        <f>_xlfn.SINGLE(IF(F451="","",_xlfn.XLOOKUP(F451,purchase!F:F,purchase!O:O,"")))</f>
        <v/>
      </c>
      <c r="Q451" s="83" t="str">
        <f t="shared" si="47"/>
        <v/>
      </c>
      <c r="R451" s="91" t="str">
        <f t="shared" si="48"/>
        <v/>
      </c>
    </row>
    <row r="452" spans="1:18" x14ac:dyDescent="0.35">
      <c r="A452" s="25">
        <v>448</v>
      </c>
      <c r="B452" s="26" t="str">
        <f t="shared" si="42"/>
        <v/>
      </c>
      <c r="C452" s="27"/>
      <c r="D452" s="26" t="str">
        <f>IF(F452="","",_xlfn.XLOOKUP(F452,purchase!F:F,purchase!B:B,""))</f>
        <v/>
      </c>
      <c r="E452" s="26" t="str">
        <f>IF(F452="","",_xlfn.XLOOKUP(F452,purchase!F:F,purchase!C:C,""))</f>
        <v/>
      </c>
      <c r="F452" s="4"/>
      <c r="G452" s="10" t="str">
        <f t="shared" si="43"/>
        <v/>
      </c>
      <c r="H452" s="10" t="str">
        <f>IF(F452="","",_xlfn.XLOOKUP(F452,purchase!F:F,purchase!E:E,""))</f>
        <v/>
      </c>
      <c r="I452" s="10" t="str">
        <f t="shared" si="44"/>
        <v/>
      </c>
      <c r="J452" s="10" t="str">
        <f t="shared" si="45"/>
        <v/>
      </c>
      <c r="K452" s="35" t="str">
        <f>_xlfn.SINGLE(IF(F452="","",_xlfn.XLOOKUP(F452,purchase!F:F,purchase!N:N,"")))</f>
        <v/>
      </c>
      <c r="L452" s="4"/>
      <c r="M452" s="86"/>
      <c r="N452" s="35" t="str">
        <f>IF(F452="","",
MAX(0,
_xlfn.XLOOKUP(F452,purchase!F:F,purchase!N:N,"")
-
SUMIFS(L:L,F:F,F452)))</f>
        <v/>
      </c>
      <c r="O452" s="35" t="str">
        <f t="shared" si="46"/>
        <v/>
      </c>
      <c r="P452" s="89" t="str">
        <f>_xlfn.SINGLE(IF(F452="","",_xlfn.XLOOKUP(F452,purchase!F:F,purchase!O:O,"")))</f>
        <v/>
      </c>
      <c r="Q452" s="83" t="str">
        <f t="shared" si="47"/>
        <v/>
      </c>
      <c r="R452" s="91" t="str">
        <f t="shared" si="48"/>
        <v/>
      </c>
    </row>
    <row r="453" spans="1:18" x14ac:dyDescent="0.35">
      <c r="A453" s="25">
        <v>449</v>
      </c>
      <c r="B453" s="26" t="str">
        <f t="shared" ref="B453:B516" si="49">IF(OR(C453="",F453=""),"",
"PRD-" &amp;
TEXT(DAY(C453),"00") &amp;
CHOOSE(MONTH(C453),"A","B","C","D","E","F","G","H","I","J","K","L") &amp;
TEXT(YEAR(C453),"00") &amp;
"-" &amp;
RIGHT(F453,4))</f>
        <v/>
      </c>
      <c r="C453" s="27"/>
      <c r="D453" s="26" t="str">
        <f>IF(F453="","",_xlfn.XLOOKUP(F453,purchase!F:F,purchase!B:B,""))</f>
        <v/>
      </c>
      <c r="E453" s="26" t="str">
        <f>IF(F453="","",_xlfn.XLOOKUP(F453,purchase!F:F,purchase!C:C,""))</f>
        <v/>
      </c>
      <c r="F453" s="4"/>
      <c r="G453" s="10" t="str">
        <f t="shared" ref="G453:G516" si="50">IF(H453="NRFC","Natural Rubber Field Coagulam","")</f>
        <v/>
      </c>
      <c r="H453" s="10" t="str">
        <f>IF(F453="","",_xlfn.XLOOKUP(F453,purchase!F:F,purchase!E:E,""))</f>
        <v/>
      </c>
      <c r="I453" s="10" t="str">
        <f t="shared" ref="I453:I516" si="51">IF(J453="ISNR20","Natural Rubber-TSNR (ISNR-20)","")</f>
        <v/>
      </c>
      <c r="J453" s="10" t="str">
        <f t="shared" ref="J453:J516" si="52">IF(H453="NRFC","ISNR20","")</f>
        <v/>
      </c>
      <c r="K453" s="35" t="str">
        <f>_xlfn.SINGLE(IF(F453="","",_xlfn.XLOOKUP(F453,purchase!F:F,purchase!N:N,"")))</f>
        <v/>
      </c>
      <c r="L453" s="4"/>
      <c r="M453" s="86"/>
      <c r="N453" s="35" t="str">
        <f>IF(F453="","",
MAX(0,
_xlfn.XLOOKUP(F453,purchase!F:F,purchase!N:N,"")
-
SUMIFS(L:L,F:F,F453)))</f>
        <v/>
      </c>
      <c r="O453" s="35" t="str">
        <f t="shared" ref="O453:O516" si="53">IF(OR(L453="",M453=""),"",L453-M453)</f>
        <v/>
      </c>
      <c r="P453" s="89" t="str">
        <f>_xlfn.SINGLE(IF(F453="","",_xlfn.XLOOKUP(F453,purchase!F:F,purchase!O:O,"")))</f>
        <v/>
      </c>
      <c r="Q453" s="83" t="str">
        <f t="shared" ref="Q453:Q516" si="54">IF(OR(L453="",M453=""),"",M453/L453)</f>
        <v/>
      </c>
      <c r="R453" s="91" t="str">
        <f t="shared" ref="R453:R516" si="55">IF(OR(P453="",Q453=""),"",Q453-P453)</f>
        <v/>
      </c>
    </row>
    <row r="454" spans="1:18" x14ac:dyDescent="0.35">
      <c r="A454" s="25">
        <v>450</v>
      </c>
      <c r="B454" s="26" t="str">
        <f t="shared" si="49"/>
        <v/>
      </c>
      <c r="C454" s="27"/>
      <c r="D454" s="26" t="str">
        <f>IF(F454="","",_xlfn.XLOOKUP(F454,purchase!F:F,purchase!B:B,""))</f>
        <v/>
      </c>
      <c r="E454" s="26" t="str">
        <f>IF(F454="","",_xlfn.XLOOKUP(F454,purchase!F:F,purchase!C:C,""))</f>
        <v/>
      </c>
      <c r="F454" s="4"/>
      <c r="G454" s="10" t="str">
        <f t="shared" si="50"/>
        <v/>
      </c>
      <c r="H454" s="10" t="str">
        <f>IF(F454="","",_xlfn.XLOOKUP(F454,purchase!F:F,purchase!E:E,""))</f>
        <v/>
      </c>
      <c r="I454" s="10" t="str">
        <f t="shared" si="51"/>
        <v/>
      </c>
      <c r="J454" s="10" t="str">
        <f t="shared" si="52"/>
        <v/>
      </c>
      <c r="K454" s="35" t="str">
        <f>_xlfn.SINGLE(IF(F454="","",_xlfn.XLOOKUP(F454,purchase!F:F,purchase!N:N,"")))</f>
        <v/>
      </c>
      <c r="L454" s="4"/>
      <c r="M454" s="86"/>
      <c r="N454" s="35" t="str">
        <f>IF(F454="","",
MAX(0,
_xlfn.XLOOKUP(F454,purchase!F:F,purchase!N:N,"")
-
SUMIFS(L:L,F:F,F454)))</f>
        <v/>
      </c>
      <c r="O454" s="35" t="str">
        <f t="shared" si="53"/>
        <v/>
      </c>
      <c r="P454" s="89" t="str">
        <f>_xlfn.SINGLE(IF(F454="","",_xlfn.XLOOKUP(F454,purchase!F:F,purchase!O:O,"")))</f>
        <v/>
      </c>
      <c r="Q454" s="83" t="str">
        <f t="shared" si="54"/>
        <v/>
      </c>
      <c r="R454" s="91" t="str">
        <f t="shared" si="55"/>
        <v/>
      </c>
    </row>
    <row r="455" spans="1:18" x14ac:dyDescent="0.35">
      <c r="A455" s="25">
        <v>451</v>
      </c>
      <c r="B455" s="26" t="str">
        <f t="shared" si="49"/>
        <v/>
      </c>
      <c r="C455" s="27"/>
      <c r="D455" s="26" t="str">
        <f>IF(F455="","",_xlfn.XLOOKUP(F455,purchase!F:F,purchase!B:B,""))</f>
        <v/>
      </c>
      <c r="E455" s="26" t="str">
        <f>IF(F455="","",_xlfn.XLOOKUP(F455,purchase!F:F,purchase!C:C,""))</f>
        <v/>
      </c>
      <c r="F455" s="4"/>
      <c r="G455" s="10" t="str">
        <f t="shared" si="50"/>
        <v/>
      </c>
      <c r="H455" s="10" t="str">
        <f>IF(F455="","",_xlfn.XLOOKUP(F455,purchase!F:F,purchase!E:E,""))</f>
        <v/>
      </c>
      <c r="I455" s="10" t="str">
        <f t="shared" si="51"/>
        <v/>
      </c>
      <c r="J455" s="10" t="str">
        <f t="shared" si="52"/>
        <v/>
      </c>
      <c r="K455" s="35" t="str">
        <f>_xlfn.SINGLE(IF(F455="","",_xlfn.XLOOKUP(F455,purchase!F:F,purchase!N:N,"")))</f>
        <v/>
      </c>
      <c r="L455" s="4"/>
      <c r="M455" s="86"/>
      <c r="N455" s="35" t="str">
        <f>IF(F455="","",
MAX(0,
_xlfn.XLOOKUP(F455,purchase!F:F,purchase!N:N,"")
-
SUMIFS(L:L,F:F,F455)))</f>
        <v/>
      </c>
      <c r="O455" s="35" t="str">
        <f t="shared" si="53"/>
        <v/>
      </c>
      <c r="P455" s="89" t="str">
        <f>_xlfn.SINGLE(IF(F455="","",_xlfn.XLOOKUP(F455,purchase!F:F,purchase!O:O,"")))</f>
        <v/>
      </c>
      <c r="Q455" s="83" t="str">
        <f t="shared" si="54"/>
        <v/>
      </c>
      <c r="R455" s="91" t="str">
        <f t="shared" si="55"/>
        <v/>
      </c>
    </row>
    <row r="456" spans="1:18" x14ac:dyDescent="0.35">
      <c r="A456" s="25">
        <v>452</v>
      </c>
      <c r="B456" s="26" t="str">
        <f t="shared" si="49"/>
        <v/>
      </c>
      <c r="C456" s="27"/>
      <c r="D456" s="26" t="str">
        <f>IF(F456="","",_xlfn.XLOOKUP(F456,purchase!F:F,purchase!B:B,""))</f>
        <v/>
      </c>
      <c r="E456" s="26" t="str">
        <f>IF(F456="","",_xlfn.XLOOKUP(F456,purchase!F:F,purchase!C:C,""))</f>
        <v/>
      </c>
      <c r="F456" s="4"/>
      <c r="G456" s="10" t="str">
        <f t="shared" si="50"/>
        <v/>
      </c>
      <c r="H456" s="10" t="str">
        <f>IF(F456="","",_xlfn.XLOOKUP(F456,purchase!F:F,purchase!E:E,""))</f>
        <v/>
      </c>
      <c r="I456" s="10" t="str">
        <f t="shared" si="51"/>
        <v/>
      </c>
      <c r="J456" s="10" t="str">
        <f t="shared" si="52"/>
        <v/>
      </c>
      <c r="K456" s="35" t="str">
        <f>_xlfn.SINGLE(IF(F456="","",_xlfn.XLOOKUP(F456,purchase!F:F,purchase!N:N,"")))</f>
        <v/>
      </c>
      <c r="L456" s="4"/>
      <c r="M456" s="86"/>
      <c r="N456" s="35" t="str">
        <f>IF(F456="","",
MAX(0,
_xlfn.XLOOKUP(F456,purchase!F:F,purchase!N:N,"")
-
SUMIFS(L:L,F:F,F456)))</f>
        <v/>
      </c>
      <c r="O456" s="35" t="str">
        <f t="shared" si="53"/>
        <v/>
      </c>
      <c r="P456" s="89" t="str">
        <f>_xlfn.SINGLE(IF(F456="","",_xlfn.XLOOKUP(F456,purchase!F:F,purchase!O:O,"")))</f>
        <v/>
      </c>
      <c r="Q456" s="83" t="str">
        <f t="shared" si="54"/>
        <v/>
      </c>
      <c r="R456" s="91" t="str">
        <f t="shared" si="55"/>
        <v/>
      </c>
    </row>
    <row r="457" spans="1:18" x14ac:dyDescent="0.35">
      <c r="A457" s="25">
        <v>453</v>
      </c>
      <c r="B457" s="26" t="str">
        <f t="shared" si="49"/>
        <v/>
      </c>
      <c r="C457" s="27"/>
      <c r="D457" s="26" t="str">
        <f>IF(F457="","",_xlfn.XLOOKUP(F457,purchase!F:F,purchase!B:B,""))</f>
        <v/>
      </c>
      <c r="E457" s="26" t="str">
        <f>IF(F457="","",_xlfn.XLOOKUP(F457,purchase!F:F,purchase!C:C,""))</f>
        <v/>
      </c>
      <c r="F457" s="4"/>
      <c r="G457" s="10" t="str">
        <f t="shared" si="50"/>
        <v/>
      </c>
      <c r="H457" s="10" t="str">
        <f>IF(F457="","",_xlfn.XLOOKUP(F457,purchase!F:F,purchase!E:E,""))</f>
        <v/>
      </c>
      <c r="I457" s="10" t="str">
        <f t="shared" si="51"/>
        <v/>
      </c>
      <c r="J457" s="10" t="str">
        <f t="shared" si="52"/>
        <v/>
      </c>
      <c r="K457" s="35" t="str">
        <f>_xlfn.SINGLE(IF(F457="","",_xlfn.XLOOKUP(F457,purchase!F:F,purchase!N:N,"")))</f>
        <v/>
      </c>
      <c r="L457" s="4"/>
      <c r="M457" s="86"/>
      <c r="N457" s="35" t="str">
        <f>IF(F457="","",
MAX(0,
_xlfn.XLOOKUP(F457,purchase!F:F,purchase!N:N,"")
-
SUMIFS(L:L,F:F,F457)))</f>
        <v/>
      </c>
      <c r="O457" s="35" t="str">
        <f t="shared" si="53"/>
        <v/>
      </c>
      <c r="P457" s="89" t="str">
        <f>_xlfn.SINGLE(IF(F457="","",_xlfn.XLOOKUP(F457,purchase!F:F,purchase!O:O,"")))</f>
        <v/>
      </c>
      <c r="Q457" s="83" t="str">
        <f t="shared" si="54"/>
        <v/>
      </c>
      <c r="R457" s="91" t="str">
        <f t="shared" si="55"/>
        <v/>
      </c>
    </row>
    <row r="458" spans="1:18" x14ac:dyDescent="0.35">
      <c r="A458" s="25">
        <v>454</v>
      </c>
      <c r="B458" s="26" t="str">
        <f t="shared" si="49"/>
        <v/>
      </c>
      <c r="C458" s="27"/>
      <c r="D458" s="26" t="str">
        <f>IF(F458="","",_xlfn.XLOOKUP(F458,purchase!F:F,purchase!B:B,""))</f>
        <v/>
      </c>
      <c r="E458" s="26" t="str">
        <f>IF(F458="","",_xlfn.XLOOKUP(F458,purchase!F:F,purchase!C:C,""))</f>
        <v/>
      </c>
      <c r="F458" s="4"/>
      <c r="G458" s="10" t="str">
        <f t="shared" si="50"/>
        <v/>
      </c>
      <c r="H458" s="10" t="str">
        <f>IF(F458="","",_xlfn.XLOOKUP(F458,purchase!F:F,purchase!E:E,""))</f>
        <v/>
      </c>
      <c r="I458" s="10" t="str">
        <f t="shared" si="51"/>
        <v/>
      </c>
      <c r="J458" s="10" t="str">
        <f t="shared" si="52"/>
        <v/>
      </c>
      <c r="K458" s="35" t="str">
        <f>_xlfn.SINGLE(IF(F458="","",_xlfn.XLOOKUP(F458,purchase!F:F,purchase!N:N,"")))</f>
        <v/>
      </c>
      <c r="L458" s="4"/>
      <c r="M458" s="86"/>
      <c r="N458" s="35" t="str">
        <f>IF(F458="","",
MAX(0,
_xlfn.XLOOKUP(F458,purchase!F:F,purchase!N:N,"")
-
SUMIFS(L:L,F:F,F458)))</f>
        <v/>
      </c>
      <c r="O458" s="35" t="str">
        <f t="shared" si="53"/>
        <v/>
      </c>
      <c r="P458" s="89" t="str">
        <f>_xlfn.SINGLE(IF(F458="","",_xlfn.XLOOKUP(F458,purchase!F:F,purchase!O:O,"")))</f>
        <v/>
      </c>
      <c r="Q458" s="83" t="str">
        <f t="shared" si="54"/>
        <v/>
      </c>
      <c r="R458" s="91" t="str">
        <f t="shared" si="55"/>
        <v/>
      </c>
    </row>
    <row r="459" spans="1:18" x14ac:dyDescent="0.35">
      <c r="A459" s="25">
        <v>455</v>
      </c>
      <c r="B459" s="26" t="str">
        <f t="shared" si="49"/>
        <v/>
      </c>
      <c r="C459" s="27"/>
      <c r="D459" s="26" t="str">
        <f>IF(F459="","",_xlfn.XLOOKUP(F459,purchase!F:F,purchase!B:B,""))</f>
        <v/>
      </c>
      <c r="E459" s="26" t="str">
        <f>IF(F459="","",_xlfn.XLOOKUP(F459,purchase!F:F,purchase!C:C,""))</f>
        <v/>
      </c>
      <c r="F459" s="4"/>
      <c r="G459" s="10" t="str">
        <f t="shared" si="50"/>
        <v/>
      </c>
      <c r="H459" s="10" t="str">
        <f>IF(F459="","",_xlfn.XLOOKUP(F459,purchase!F:F,purchase!E:E,""))</f>
        <v/>
      </c>
      <c r="I459" s="10" t="str">
        <f t="shared" si="51"/>
        <v/>
      </c>
      <c r="J459" s="10" t="str">
        <f t="shared" si="52"/>
        <v/>
      </c>
      <c r="K459" s="35" t="str">
        <f>_xlfn.SINGLE(IF(F459="","",_xlfn.XLOOKUP(F459,purchase!F:F,purchase!N:N,"")))</f>
        <v/>
      </c>
      <c r="L459" s="4"/>
      <c r="M459" s="86"/>
      <c r="N459" s="35" t="str">
        <f>IF(F459="","",
MAX(0,
_xlfn.XLOOKUP(F459,purchase!F:F,purchase!N:N,"")
-
SUMIFS(L:L,F:F,F459)))</f>
        <v/>
      </c>
      <c r="O459" s="35" t="str">
        <f t="shared" si="53"/>
        <v/>
      </c>
      <c r="P459" s="89" t="str">
        <f>_xlfn.SINGLE(IF(F459="","",_xlfn.XLOOKUP(F459,purchase!F:F,purchase!O:O,"")))</f>
        <v/>
      </c>
      <c r="Q459" s="83" t="str">
        <f t="shared" si="54"/>
        <v/>
      </c>
      <c r="R459" s="91" t="str">
        <f t="shared" si="55"/>
        <v/>
      </c>
    </row>
    <row r="460" spans="1:18" x14ac:dyDescent="0.35">
      <c r="A460" s="25">
        <v>456</v>
      </c>
      <c r="B460" s="26" t="str">
        <f t="shared" si="49"/>
        <v/>
      </c>
      <c r="C460" s="27"/>
      <c r="D460" s="26" t="str">
        <f>IF(F460="","",_xlfn.XLOOKUP(F460,purchase!F:F,purchase!B:B,""))</f>
        <v/>
      </c>
      <c r="E460" s="26" t="str">
        <f>IF(F460="","",_xlfn.XLOOKUP(F460,purchase!F:F,purchase!C:C,""))</f>
        <v/>
      </c>
      <c r="F460" s="4"/>
      <c r="G460" s="10" t="str">
        <f t="shared" si="50"/>
        <v/>
      </c>
      <c r="H460" s="10" t="str">
        <f>IF(F460="","",_xlfn.XLOOKUP(F460,purchase!F:F,purchase!E:E,""))</f>
        <v/>
      </c>
      <c r="I460" s="10" t="str">
        <f t="shared" si="51"/>
        <v/>
      </c>
      <c r="J460" s="10" t="str">
        <f t="shared" si="52"/>
        <v/>
      </c>
      <c r="K460" s="35" t="str">
        <f>_xlfn.SINGLE(IF(F460="","",_xlfn.XLOOKUP(F460,purchase!F:F,purchase!N:N,"")))</f>
        <v/>
      </c>
      <c r="L460" s="4"/>
      <c r="M460" s="86"/>
      <c r="N460" s="35" t="str">
        <f>IF(F460="","",
MAX(0,
_xlfn.XLOOKUP(F460,purchase!F:F,purchase!N:N,"")
-
SUMIFS(L:L,F:F,F460)))</f>
        <v/>
      </c>
      <c r="O460" s="35" t="str">
        <f t="shared" si="53"/>
        <v/>
      </c>
      <c r="P460" s="89" t="str">
        <f>_xlfn.SINGLE(IF(F460="","",_xlfn.XLOOKUP(F460,purchase!F:F,purchase!O:O,"")))</f>
        <v/>
      </c>
      <c r="Q460" s="83" t="str">
        <f t="shared" si="54"/>
        <v/>
      </c>
      <c r="R460" s="91" t="str">
        <f t="shared" si="55"/>
        <v/>
      </c>
    </row>
    <row r="461" spans="1:18" x14ac:dyDescent="0.35">
      <c r="A461" s="25">
        <v>457</v>
      </c>
      <c r="B461" s="26" t="str">
        <f t="shared" si="49"/>
        <v/>
      </c>
      <c r="C461" s="27"/>
      <c r="D461" s="26" t="str">
        <f>IF(F461="","",_xlfn.XLOOKUP(F461,purchase!F:F,purchase!B:B,""))</f>
        <v/>
      </c>
      <c r="E461" s="26" t="str">
        <f>IF(F461="","",_xlfn.XLOOKUP(F461,purchase!F:F,purchase!C:C,""))</f>
        <v/>
      </c>
      <c r="F461" s="4"/>
      <c r="G461" s="10" t="str">
        <f t="shared" si="50"/>
        <v/>
      </c>
      <c r="H461" s="10" t="str">
        <f>IF(F461="","",_xlfn.XLOOKUP(F461,purchase!F:F,purchase!E:E,""))</f>
        <v/>
      </c>
      <c r="I461" s="10" t="str">
        <f t="shared" si="51"/>
        <v/>
      </c>
      <c r="J461" s="10" t="str">
        <f t="shared" si="52"/>
        <v/>
      </c>
      <c r="K461" s="35" t="str">
        <f>_xlfn.SINGLE(IF(F461="","",_xlfn.XLOOKUP(F461,purchase!F:F,purchase!N:N,"")))</f>
        <v/>
      </c>
      <c r="L461" s="4"/>
      <c r="M461" s="86"/>
      <c r="N461" s="35" t="str">
        <f>IF(F461="","",
MAX(0,
_xlfn.XLOOKUP(F461,purchase!F:F,purchase!N:N,"")
-
SUMIFS(L:L,F:F,F461)))</f>
        <v/>
      </c>
      <c r="O461" s="35" t="str">
        <f t="shared" si="53"/>
        <v/>
      </c>
      <c r="P461" s="89" t="str">
        <f>_xlfn.SINGLE(IF(F461="","",_xlfn.XLOOKUP(F461,purchase!F:F,purchase!O:O,"")))</f>
        <v/>
      </c>
      <c r="Q461" s="83" t="str">
        <f t="shared" si="54"/>
        <v/>
      </c>
      <c r="R461" s="91" t="str">
        <f t="shared" si="55"/>
        <v/>
      </c>
    </row>
    <row r="462" spans="1:18" x14ac:dyDescent="0.35">
      <c r="A462" s="25">
        <v>458</v>
      </c>
      <c r="B462" s="26" t="str">
        <f t="shared" si="49"/>
        <v/>
      </c>
      <c r="C462" s="27"/>
      <c r="D462" s="26" t="str">
        <f>IF(F462="","",_xlfn.XLOOKUP(F462,purchase!F:F,purchase!B:B,""))</f>
        <v/>
      </c>
      <c r="E462" s="26" t="str">
        <f>IF(F462="","",_xlfn.XLOOKUP(F462,purchase!F:F,purchase!C:C,""))</f>
        <v/>
      </c>
      <c r="F462" s="4"/>
      <c r="G462" s="10" t="str">
        <f t="shared" si="50"/>
        <v/>
      </c>
      <c r="H462" s="10" t="str">
        <f>IF(F462="","",_xlfn.XLOOKUP(F462,purchase!F:F,purchase!E:E,""))</f>
        <v/>
      </c>
      <c r="I462" s="10" t="str">
        <f t="shared" si="51"/>
        <v/>
      </c>
      <c r="J462" s="10" t="str">
        <f t="shared" si="52"/>
        <v/>
      </c>
      <c r="K462" s="35" t="str">
        <f>_xlfn.SINGLE(IF(F462="","",_xlfn.XLOOKUP(F462,purchase!F:F,purchase!N:N,"")))</f>
        <v/>
      </c>
      <c r="L462" s="4"/>
      <c r="M462" s="86"/>
      <c r="N462" s="35" t="str">
        <f>IF(F462="","",
MAX(0,
_xlfn.XLOOKUP(F462,purchase!F:F,purchase!N:N,"")
-
SUMIFS(L:L,F:F,F462)))</f>
        <v/>
      </c>
      <c r="O462" s="35" t="str">
        <f t="shared" si="53"/>
        <v/>
      </c>
      <c r="P462" s="89" t="str">
        <f>_xlfn.SINGLE(IF(F462="","",_xlfn.XLOOKUP(F462,purchase!F:F,purchase!O:O,"")))</f>
        <v/>
      </c>
      <c r="Q462" s="83" t="str">
        <f t="shared" si="54"/>
        <v/>
      </c>
      <c r="R462" s="91" t="str">
        <f t="shared" si="55"/>
        <v/>
      </c>
    </row>
    <row r="463" spans="1:18" x14ac:dyDescent="0.35">
      <c r="A463" s="25">
        <v>459</v>
      </c>
      <c r="B463" s="26" t="str">
        <f t="shared" si="49"/>
        <v/>
      </c>
      <c r="C463" s="27"/>
      <c r="D463" s="26" t="str">
        <f>IF(F463="","",_xlfn.XLOOKUP(F463,purchase!F:F,purchase!B:B,""))</f>
        <v/>
      </c>
      <c r="E463" s="26" t="str">
        <f>IF(F463="","",_xlfn.XLOOKUP(F463,purchase!F:F,purchase!C:C,""))</f>
        <v/>
      </c>
      <c r="F463" s="4"/>
      <c r="G463" s="10" t="str">
        <f t="shared" si="50"/>
        <v/>
      </c>
      <c r="H463" s="10" t="str">
        <f>IF(F463="","",_xlfn.XLOOKUP(F463,purchase!F:F,purchase!E:E,""))</f>
        <v/>
      </c>
      <c r="I463" s="10" t="str">
        <f t="shared" si="51"/>
        <v/>
      </c>
      <c r="J463" s="10" t="str">
        <f t="shared" si="52"/>
        <v/>
      </c>
      <c r="K463" s="35" t="str">
        <f>_xlfn.SINGLE(IF(F463="","",_xlfn.XLOOKUP(F463,purchase!F:F,purchase!N:N,"")))</f>
        <v/>
      </c>
      <c r="L463" s="4"/>
      <c r="M463" s="86"/>
      <c r="N463" s="35" t="str">
        <f>IF(F463="","",
MAX(0,
_xlfn.XLOOKUP(F463,purchase!F:F,purchase!N:N,"")
-
SUMIFS(L:L,F:F,F463)))</f>
        <v/>
      </c>
      <c r="O463" s="35" t="str">
        <f t="shared" si="53"/>
        <v/>
      </c>
      <c r="P463" s="89" t="str">
        <f>_xlfn.SINGLE(IF(F463="","",_xlfn.XLOOKUP(F463,purchase!F:F,purchase!O:O,"")))</f>
        <v/>
      </c>
      <c r="Q463" s="83" t="str">
        <f t="shared" si="54"/>
        <v/>
      </c>
      <c r="R463" s="91" t="str">
        <f t="shared" si="55"/>
        <v/>
      </c>
    </row>
    <row r="464" spans="1:18" x14ac:dyDescent="0.35">
      <c r="A464" s="25">
        <v>460</v>
      </c>
      <c r="B464" s="26" t="str">
        <f t="shared" si="49"/>
        <v/>
      </c>
      <c r="C464" s="27"/>
      <c r="D464" s="26" t="str">
        <f>IF(F464="","",_xlfn.XLOOKUP(F464,purchase!F:F,purchase!B:B,""))</f>
        <v/>
      </c>
      <c r="E464" s="26" t="str">
        <f>IF(F464="","",_xlfn.XLOOKUP(F464,purchase!F:F,purchase!C:C,""))</f>
        <v/>
      </c>
      <c r="F464" s="4"/>
      <c r="G464" s="10" t="str">
        <f t="shared" si="50"/>
        <v/>
      </c>
      <c r="H464" s="10" t="str">
        <f>IF(F464="","",_xlfn.XLOOKUP(F464,purchase!F:F,purchase!E:E,""))</f>
        <v/>
      </c>
      <c r="I464" s="10" t="str">
        <f t="shared" si="51"/>
        <v/>
      </c>
      <c r="J464" s="10" t="str">
        <f t="shared" si="52"/>
        <v/>
      </c>
      <c r="K464" s="35" t="str">
        <f>_xlfn.SINGLE(IF(F464="","",_xlfn.XLOOKUP(F464,purchase!F:F,purchase!N:N,"")))</f>
        <v/>
      </c>
      <c r="L464" s="4"/>
      <c r="M464" s="86"/>
      <c r="N464" s="35" t="str">
        <f>IF(F464="","",
MAX(0,
_xlfn.XLOOKUP(F464,purchase!F:F,purchase!N:N,"")
-
SUMIFS(L:L,F:F,F464)))</f>
        <v/>
      </c>
      <c r="O464" s="35" t="str">
        <f t="shared" si="53"/>
        <v/>
      </c>
      <c r="P464" s="89" t="str">
        <f>_xlfn.SINGLE(IF(F464="","",_xlfn.XLOOKUP(F464,purchase!F:F,purchase!O:O,"")))</f>
        <v/>
      </c>
      <c r="Q464" s="83" t="str">
        <f t="shared" si="54"/>
        <v/>
      </c>
      <c r="R464" s="91" t="str">
        <f t="shared" si="55"/>
        <v/>
      </c>
    </row>
    <row r="465" spans="1:18" x14ac:dyDescent="0.35">
      <c r="A465" s="25">
        <v>461</v>
      </c>
      <c r="B465" s="26" t="str">
        <f t="shared" si="49"/>
        <v/>
      </c>
      <c r="C465" s="27"/>
      <c r="D465" s="26" t="str">
        <f>IF(F465="","",_xlfn.XLOOKUP(F465,purchase!F:F,purchase!B:B,""))</f>
        <v/>
      </c>
      <c r="E465" s="26" t="str">
        <f>IF(F465="","",_xlfn.XLOOKUP(F465,purchase!F:F,purchase!C:C,""))</f>
        <v/>
      </c>
      <c r="F465" s="4"/>
      <c r="G465" s="10" t="str">
        <f t="shared" si="50"/>
        <v/>
      </c>
      <c r="H465" s="10" t="str">
        <f>IF(F465="","",_xlfn.XLOOKUP(F465,purchase!F:F,purchase!E:E,""))</f>
        <v/>
      </c>
      <c r="I465" s="10" t="str">
        <f t="shared" si="51"/>
        <v/>
      </c>
      <c r="J465" s="10" t="str">
        <f t="shared" si="52"/>
        <v/>
      </c>
      <c r="K465" s="35" t="str">
        <f>_xlfn.SINGLE(IF(F465="","",_xlfn.XLOOKUP(F465,purchase!F:F,purchase!N:N,"")))</f>
        <v/>
      </c>
      <c r="L465" s="4"/>
      <c r="M465" s="86"/>
      <c r="N465" s="35" t="str">
        <f>IF(F465="","",
MAX(0,
_xlfn.XLOOKUP(F465,purchase!F:F,purchase!N:N,"")
-
SUMIFS(L:L,F:F,F465)))</f>
        <v/>
      </c>
      <c r="O465" s="35" t="str">
        <f t="shared" si="53"/>
        <v/>
      </c>
      <c r="P465" s="89" t="str">
        <f>_xlfn.SINGLE(IF(F465="","",_xlfn.XLOOKUP(F465,purchase!F:F,purchase!O:O,"")))</f>
        <v/>
      </c>
      <c r="Q465" s="83" t="str">
        <f t="shared" si="54"/>
        <v/>
      </c>
      <c r="R465" s="91" t="str">
        <f t="shared" si="55"/>
        <v/>
      </c>
    </row>
    <row r="466" spans="1:18" x14ac:dyDescent="0.35">
      <c r="A466" s="25">
        <v>462</v>
      </c>
      <c r="B466" s="26" t="str">
        <f t="shared" si="49"/>
        <v/>
      </c>
      <c r="C466" s="27"/>
      <c r="D466" s="26" t="str">
        <f>IF(F466="","",_xlfn.XLOOKUP(F466,purchase!F:F,purchase!B:B,""))</f>
        <v/>
      </c>
      <c r="E466" s="26" t="str">
        <f>IF(F466="","",_xlfn.XLOOKUP(F466,purchase!F:F,purchase!C:C,""))</f>
        <v/>
      </c>
      <c r="F466" s="4"/>
      <c r="G466" s="10" t="str">
        <f t="shared" si="50"/>
        <v/>
      </c>
      <c r="H466" s="10" t="str">
        <f>IF(F466="","",_xlfn.XLOOKUP(F466,purchase!F:F,purchase!E:E,""))</f>
        <v/>
      </c>
      <c r="I466" s="10" t="str">
        <f t="shared" si="51"/>
        <v/>
      </c>
      <c r="J466" s="10" t="str">
        <f t="shared" si="52"/>
        <v/>
      </c>
      <c r="K466" s="35" t="str">
        <f>_xlfn.SINGLE(IF(F466="","",_xlfn.XLOOKUP(F466,purchase!F:F,purchase!N:N,"")))</f>
        <v/>
      </c>
      <c r="L466" s="4"/>
      <c r="M466" s="86"/>
      <c r="N466" s="35" t="str">
        <f>IF(F466="","",
MAX(0,
_xlfn.XLOOKUP(F466,purchase!F:F,purchase!N:N,"")
-
SUMIFS(L:L,F:F,F466)))</f>
        <v/>
      </c>
      <c r="O466" s="35" t="str">
        <f t="shared" si="53"/>
        <v/>
      </c>
      <c r="P466" s="89" t="str">
        <f>_xlfn.SINGLE(IF(F466="","",_xlfn.XLOOKUP(F466,purchase!F:F,purchase!O:O,"")))</f>
        <v/>
      </c>
      <c r="Q466" s="83" t="str">
        <f t="shared" si="54"/>
        <v/>
      </c>
      <c r="R466" s="91" t="str">
        <f t="shared" si="55"/>
        <v/>
      </c>
    </row>
    <row r="467" spans="1:18" x14ac:dyDescent="0.35">
      <c r="A467" s="25">
        <v>463</v>
      </c>
      <c r="B467" s="26" t="str">
        <f t="shared" si="49"/>
        <v/>
      </c>
      <c r="C467" s="27"/>
      <c r="D467" s="26" t="str">
        <f>IF(F467="","",_xlfn.XLOOKUP(F467,purchase!F:F,purchase!B:B,""))</f>
        <v/>
      </c>
      <c r="E467" s="26" t="str">
        <f>IF(F467="","",_xlfn.XLOOKUP(F467,purchase!F:F,purchase!C:C,""))</f>
        <v/>
      </c>
      <c r="F467" s="4"/>
      <c r="G467" s="10" t="str">
        <f t="shared" si="50"/>
        <v/>
      </c>
      <c r="H467" s="10" t="str">
        <f>IF(F467="","",_xlfn.XLOOKUP(F467,purchase!F:F,purchase!E:E,""))</f>
        <v/>
      </c>
      <c r="I467" s="10" t="str">
        <f t="shared" si="51"/>
        <v/>
      </c>
      <c r="J467" s="10" t="str">
        <f t="shared" si="52"/>
        <v/>
      </c>
      <c r="K467" s="35" t="str">
        <f>_xlfn.SINGLE(IF(F467="","",_xlfn.XLOOKUP(F467,purchase!F:F,purchase!N:N,"")))</f>
        <v/>
      </c>
      <c r="L467" s="4"/>
      <c r="M467" s="86"/>
      <c r="N467" s="35" t="str">
        <f>IF(F467="","",
MAX(0,
_xlfn.XLOOKUP(F467,purchase!F:F,purchase!N:N,"")
-
SUMIFS(L:L,F:F,F467)))</f>
        <v/>
      </c>
      <c r="O467" s="35" t="str">
        <f t="shared" si="53"/>
        <v/>
      </c>
      <c r="P467" s="89" t="str">
        <f>_xlfn.SINGLE(IF(F467="","",_xlfn.XLOOKUP(F467,purchase!F:F,purchase!O:O,"")))</f>
        <v/>
      </c>
      <c r="Q467" s="83" t="str">
        <f t="shared" si="54"/>
        <v/>
      </c>
      <c r="R467" s="91" t="str">
        <f t="shared" si="55"/>
        <v/>
      </c>
    </row>
    <row r="468" spans="1:18" x14ac:dyDescent="0.35">
      <c r="A468" s="25">
        <v>464</v>
      </c>
      <c r="B468" s="26" t="str">
        <f t="shared" si="49"/>
        <v/>
      </c>
      <c r="C468" s="27"/>
      <c r="D468" s="26" t="str">
        <f>IF(F468="","",_xlfn.XLOOKUP(F468,purchase!F:F,purchase!B:B,""))</f>
        <v/>
      </c>
      <c r="E468" s="26" t="str">
        <f>IF(F468="","",_xlfn.XLOOKUP(F468,purchase!F:F,purchase!C:C,""))</f>
        <v/>
      </c>
      <c r="F468" s="4"/>
      <c r="G468" s="10" t="str">
        <f t="shared" si="50"/>
        <v/>
      </c>
      <c r="H468" s="10" t="str">
        <f>IF(F468="","",_xlfn.XLOOKUP(F468,purchase!F:F,purchase!E:E,""))</f>
        <v/>
      </c>
      <c r="I468" s="10" t="str">
        <f t="shared" si="51"/>
        <v/>
      </c>
      <c r="J468" s="10" t="str">
        <f t="shared" si="52"/>
        <v/>
      </c>
      <c r="K468" s="35" t="str">
        <f>_xlfn.SINGLE(IF(F468="","",_xlfn.XLOOKUP(F468,purchase!F:F,purchase!N:N,"")))</f>
        <v/>
      </c>
      <c r="L468" s="4"/>
      <c r="M468" s="86"/>
      <c r="N468" s="35" t="str">
        <f>IF(F468="","",
MAX(0,
_xlfn.XLOOKUP(F468,purchase!F:F,purchase!N:N,"")
-
SUMIFS(L:L,F:F,F468)))</f>
        <v/>
      </c>
      <c r="O468" s="35" t="str">
        <f t="shared" si="53"/>
        <v/>
      </c>
      <c r="P468" s="89" t="str">
        <f>_xlfn.SINGLE(IF(F468="","",_xlfn.XLOOKUP(F468,purchase!F:F,purchase!O:O,"")))</f>
        <v/>
      </c>
      <c r="Q468" s="83" t="str">
        <f t="shared" si="54"/>
        <v/>
      </c>
      <c r="R468" s="91" t="str">
        <f t="shared" si="55"/>
        <v/>
      </c>
    </row>
    <row r="469" spans="1:18" x14ac:dyDescent="0.35">
      <c r="A469" s="25">
        <v>465</v>
      </c>
      <c r="B469" s="26" t="str">
        <f t="shared" si="49"/>
        <v/>
      </c>
      <c r="C469" s="27"/>
      <c r="D469" s="26" t="str">
        <f>IF(F469="","",_xlfn.XLOOKUP(F469,purchase!F:F,purchase!B:B,""))</f>
        <v/>
      </c>
      <c r="E469" s="26" t="str">
        <f>IF(F469="","",_xlfn.XLOOKUP(F469,purchase!F:F,purchase!C:C,""))</f>
        <v/>
      </c>
      <c r="F469" s="4"/>
      <c r="G469" s="10" t="str">
        <f t="shared" si="50"/>
        <v/>
      </c>
      <c r="H469" s="10" t="str">
        <f>IF(F469="","",_xlfn.XLOOKUP(F469,purchase!F:F,purchase!E:E,""))</f>
        <v/>
      </c>
      <c r="I469" s="10" t="str">
        <f t="shared" si="51"/>
        <v/>
      </c>
      <c r="J469" s="10" t="str">
        <f t="shared" si="52"/>
        <v/>
      </c>
      <c r="K469" s="35" t="str">
        <f>_xlfn.SINGLE(IF(F469="","",_xlfn.XLOOKUP(F469,purchase!F:F,purchase!N:N,"")))</f>
        <v/>
      </c>
      <c r="L469" s="4"/>
      <c r="M469" s="86"/>
      <c r="N469" s="35" t="str">
        <f>IF(F469="","",
MAX(0,
_xlfn.XLOOKUP(F469,purchase!F:F,purchase!N:N,"")
-
SUMIFS(L:L,F:F,F469)))</f>
        <v/>
      </c>
      <c r="O469" s="35" t="str">
        <f t="shared" si="53"/>
        <v/>
      </c>
      <c r="P469" s="89" t="str">
        <f>_xlfn.SINGLE(IF(F469="","",_xlfn.XLOOKUP(F469,purchase!F:F,purchase!O:O,"")))</f>
        <v/>
      </c>
      <c r="Q469" s="83" t="str">
        <f t="shared" si="54"/>
        <v/>
      </c>
      <c r="R469" s="91" t="str">
        <f t="shared" si="55"/>
        <v/>
      </c>
    </row>
    <row r="470" spans="1:18" x14ac:dyDescent="0.35">
      <c r="A470" s="25">
        <v>466</v>
      </c>
      <c r="B470" s="26" t="str">
        <f t="shared" si="49"/>
        <v/>
      </c>
      <c r="C470" s="27"/>
      <c r="D470" s="26" t="str">
        <f>IF(F470="","",_xlfn.XLOOKUP(F470,purchase!F:F,purchase!B:B,""))</f>
        <v/>
      </c>
      <c r="E470" s="26" t="str">
        <f>IF(F470="","",_xlfn.XLOOKUP(F470,purchase!F:F,purchase!C:C,""))</f>
        <v/>
      </c>
      <c r="F470" s="4"/>
      <c r="G470" s="10" t="str">
        <f t="shared" si="50"/>
        <v/>
      </c>
      <c r="H470" s="10" t="str">
        <f>IF(F470="","",_xlfn.XLOOKUP(F470,purchase!F:F,purchase!E:E,""))</f>
        <v/>
      </c>
      <c r="I470" s="10" t="str">
        <f t="shared" si="51"/>
        <v/>
      </c>
      <c r="J470" s="10" t="str">
        <f t="shared" si="52"/>
        <v/>
      </c>
      <c r="K470" s="35" t="str">
        <f>_xlfn.SINGLE(IF(F470="","",_xlfn.XLOOKUP(F470,purchase!F:F,purchase!N:N,"")))</f>
        <v/>
      </c>
      <c r="L470" s="4"/>
      <c r="M470" s="86"/>
      <c r="N470" s="35" t="str">
        <f>IF(F470="","",
MAX(0,
_xlfn.XLOOKUP(F470,purchase!F:F,purchase!N:N,"")
-
SUMIFS(L:L,F:F,F470)))</f>
        <v/>
      </c>
      <c r="O470" s="35" t="str">
        <f t="shared" si="53"/>
        <v/>
      </c>
      <c r="P470" s="89" t="str">
        <f>_xlfn.SINGLE(IF(F470="","",_xlfn.XLOOKUP(F470,purchase!F:F,purchase!O:O,"")))</f>
        <v/>
      </c>
      <c r="Q470" s="83" t="str">
        <f t="shared" si="54"/>
        <v/>
      </c>
      <c r="R470" s="91" t="str">
        <f t="shared" si="55"/>
        <v/>
      </c>
    </row>
    <row r="471" spans="1:18" x14ac:dyDescent="0.35">
      <c r="A471" s="25">
        <v>467</v>
      </c>
      <c r="B471" s="26" t="str">
        <f t="shared" si="49"/>
        <v/>
      </c>
      <c r="C471" s="27"/>
      <c r="D471" s="26" t="str">
        <f>IF(F471="","",_xlfn.XLOOKUP(F471,purchase!F:F,purchase!B:B,""))</f>
        <v/>
      </c>
      <c r="E471" s="26" t="str">
        <f>IF(F471="","",_xlfn.XLOOKUP(F471,purchase!F:F,purchase!C:C,""))</f>
        <v/>
      </c>
      <c r="F471" s="4"/>
      <c r="G471" s="10" t="str">
        <f t="shared" si="50"/>
        <v/>
      </c>
      <c r="H471" s="10" t="str">
        <f>IF(F471="","",_xlfn.XLOOKUP(F471,purchase!F:F,purchase!E:E,""))</f>
        <v/>
      </c>
      <c r="I471" s="10" t="str">
        <f t="shared" si="51"/>
        <v/>
      </c>
      <c r="J471" s="10" t="str">
        <f t="shared" si="52"/>
        <v/>
      </c>
      <c r="K471" s="35" t="str">
        <f>_xlfn.SINGLE(IF(F471="","",_xlfn.XLOOKUP(F471,purchase!F:F,purchase!N:N,"")))</f>
        <v/>
      </c>
      <c r="L471" s="4"/>
      <c r="M471" s="86"/>
      <c r="N471" s="35" t="str">
        <f>IF(F471="","",
MAX(0,
_xlfn.XLOOKUP(F471,purchase!F:F,purchase!N:N,"")
-
SUMIFS(L:L,F:F,F471)))</f>
        <v/>
      </c>
      <c r="O471" s="35" t="str">
        <f t="shared" si="53"/>
        <v/>
      </c>
      <c r="P471" s="89" t="str">
        <f>_xlfn.SINGLE(IF(F471="","",_xlfn.XLOOKUP(F471,purchase!F:F,purchase!O:O,"")))</f>
        <v/>
      </c>
      <c r="Q471" s="83" t="str">
        <f t="shared" si="54"/>
        <v/>
      </c>
      <c r="R471" s="91" t="str">
        <f t="shared" si="55"/>
        <v/>
      </c>
    </row>
    <row r="472" spans="1:18" x14ac:dyDescent="0.35">
      <c r="A472" s="25">
        <v>468</v>
      </c>
      <c r="B472" s="26" t="str">
        <f t="shared" si="49"/>
        <v/>
      </c>
      <c r="C472" s="27"/>
      <c r="D472" s="26" t="str">
        <f>IF(F472="","",_xlfn.XLOOKUP(F472,purchase!F:F,purchase!B:B,""))</f>
        <v/>
      </c>
      <c r="E472" s="26" t="str">
        <f>IF(F472="","",_xlfn.XLOOKUP(F472,purchase!F:F,purchase!C:C,""))</f>
        <v/>
      </c>
      <c r="F472" s="4"/>
      <c r="G472" s="10" t="str">
        <f t="shared" si="50"/>
        <v/>
      </c>
      <c r="H472" s="10" t="str">
        <f>IF(F472="","",_xlfn.XLOOKUP(F472,purchase!F:F,purchase!E:E,""))</f>
        <v/>
      </c>
      <c r="I472" s="10" t="str">
        <f t="shared" si="51"/>
        <v/>
      </c>
      <c r="J472" s="10" t="str">
        <f t="shared" si="52"/>
        <v/>
      </c>
      <c r="K472" s="35" t="str">
        <f>_xlfn.SINGLE(IF(F472="","",_xlfn.XLOOKUP(F472,purchase!F:F,purchase!N:N,"")))</f>
        <v/>
      </c>
      <c r="L472" s="4"/>
      <c r="M472" s="86"/>
      <c r="N472" s="35" t="str">
        <f>IF(F472="","",
MAX(0,
_xlfn.XLOOKUP(F472,purchase!F:F,purchase!N:N,"")
-
SUMIFS(L:L,F:F,F472)))</f>
        <v/>
      </c>
      <c r="O472" s="35" t="str">
        <f t="shared" si="53"/>
        <v/>
      </c>
      <c r="P472" s="89" t="str">
        <f>_xlfn.SINGLE(IF(F472="","",_xlfn.XLOOKUP(F472,purchase!F:F,purchase!O:O,"")))</f>
        <v/>
      </c>
      <c r="Q472" s="83" t="str">
        <f t="shared" si="54"/>
        <v/>
      </c>
      <c r="R472" s="91" t="str">
        <f t="shared" si="55"/>
        <v/>
      </c>
    </row>
    <row r="473" spans="1:18" x14ac:dyDescent="0.35">
      <c r="A473" s="25">
        <v>469</v>
      </c>
      <c r="B473" s="26" t="str">
        <f t="shared" si="49"/>
        <v/>
      </c>
      <c r="C473" s="27"/>
      <c r="D473" s="26" t="str">
        <f>IF(F473="","",_xlfn.XLOOKUP(F473,purchase!F:F,purchase!B:B,""))</f>
        <v/>
      </c>
      <c r="E473" s="26" t="str">
        <f>IF(F473="","",_xlfn.XLOOKUP(F473,purchase!F:F,purchase!C:C,""))</f>
        <v/>
      </c>
      <c r="F473" s="4"/>
      <c r="G473" s="10" t="str">
        <f t="shared" si="50"/>
        <v/>
      </c>
      <c r="H473" s="10" t="str">
        <f>IF(F473="","",_xlfn.XLOOKUP(F473,purchase!F:F,purchase!E:E,""))</f>
        <v/>
      </c>
      <c r="I473" s="10" t="str">
        <f t="shared" si="51"/>
        <v/>
      </c>
      <c r="J473" s="10" t="str">
        <f t="shared" si="52"/>
        <v/>
      </c>
      <c r="K473" s="35" t="str">
        <f>_xlfn.SINGLE(IF(F473="","",_xlfn.XLOOKUP(F473,purchase!F:F,purchase!N:N,"")))</f>
        <v/>
      </c>
      <c r="L473" s="4"/>
      <c r="M473" s="86"/>
      <c r="N473" s="35" t="str">
        <f>IF(F473="","",
MAX(0,
_xlfn.XLOOKUP(F473,purchase!F:F,purchase!N:N,"")
-
SUMIFS(L:L,F:F,F473)))</f>
        <v/>
      </c>
      <c r="O473" s="35" t="str">
        <f t="shared" si="53"/>
        <v/>
      </c>
      <c r="P473" s="89" t="str">
        <f>_xlfn.SINGLE(IF(F473="","",_xlfn.XLOOKUP(F473,purchase!F:F,purchase!O:O,"")))</f>
        <v/>
      </c>
      <c r="Q473" s="83" t="str">
        <f t="shared" si="54"/>
        <v/>
      </c>
      <c r="R473" s="91" t="str">
        <f t="shared" si="55"/>
        <v/>
      </c>
    </row>
    <row r="474" spans="1:18" x14ac:dyDescent="0.35">
      <c r="A474" s="25">
        <v>470</v>
      </c>
      <c r="B474" s="26" t="str">
        <f t="shared" si="49"/>
        <v/>
      </c>
      <c r="C474" s="27"/>
      <c r="D474" s="26" t="str">
        <f>IF(F474="","",_xlfn.XLOOKUP(F474,purchase!F:F,purchase!B:B,""))</f>
        <v/>
      </c>
      <c r="E474" s="26" t="str">
        <f>IF(F474="","",_xlfn.XLOOKUP(F474,purchase!F:F,purchase!C:C,""))</f>
        <v/>
      </c>
      <c r="F474" s="4"/>
      <c r="G474" s="10" t="str">
        <f t="shared" si="50"/>
        <v/>
      </c>
      <c r="H474" s="10" t="str">
        <f>IF(F474="","",_xlfn.XLOOKUP(F474,purchase!F:F,purchase!E:E,""))</f>
        <v/>
      </c>
      <c r="I474" s="10" t="str">
        <f t="shared" si="51"/>
        <v/>
      </c>
      <c r="J474" s="10" t="str">
        <f t="shared" si="52"/>
        <v/>
      </c>
      <c r="K474" s="35" t="str">
        <f>_xlfn.SINGLE(IF(F474="","",_xlfn.XLOOKUP(F474,purchase!F:F,purchase!N:N,"")))</f>
        <v/>
      </c>
      <c r="L474" s="4"/>
      <c r="M474" s="86"/>
      <c r="N474" s="35" t="str">
        <f>IF(F474="","",
MAX(0,
_xlfn.XLOOKUP(F474,purchase!F:F,purchase!N:N,"")
-
SUMIFS(L:L,F:F,F474)))</f>
        <v/>
      </c>
      <c r="O474" s="35" t="str">
        <f t="shared" si="53"/>
        <v/>
      </c>
      <c r="P474" s="89" t="str">
        <f>_xlfn.SINGLE(IF(F474="","",_xlfn.XLOOKUP(F474,purchase!F:F,purchase!O:O,"")))</f>
        <v/>
      </c>
      <c r="Q474" s="83" t="str">
        <f t="shared" si="54"/>
        <v/>
      </c>
      <c r="R474" s="91" t="str">
        <f t="shared" si="55"/>
        <v/>
      </c>
    </row>
    <row r="475" spans="1:18" x14ac:dyDescent="0.35">
      <c r="A475" s="25">
        <v>471</v>
      </c>
      <c r="B475" s="26" t="str">
        <f t="shared" si="49"/>
        <v/>
      </c>
      <c r="C475" s="27"/>
      <c r="D475" s="26" t="str">
        <f>IF(F475="","",_xlfn.XLOOKUP(F475,purchase!F:F,purchase!B:B,""))</f>
        <v/>
      </c>
      <c r="E475" s="26" t="str">
        <f>IF(F475="","",_xlfn.XLOOKUP(F475,purchase!F:F,purchase!C:C,""))</f>
        <v/>
      </c>
      <c r="F475" s="4"/>
      <c r="G475" s="10" t="str">
        <f t="shared" si="50"/>
        <v/>
      </c>
      <c r="H475" s="10" t="str">
        <f>IF(F475="","",_xlfn.XLOOKUP(F475,purchase!F:F,purchase!E:E,""))</f>
        <v/>
      </c>
      <c r="I475" s="10" t="str">
        <f t="shared" si="51"/>
        <v/>
      </c>
      <c r="J475" s="10" t="str">
        <f t="shared" si="52"/>
        <v/>
      </c>
      <c r="K475" s="35" t="str">
        <f>_xlfn.SINGLE(IF(F475="","",_xlfn.XLOOKUP(F475,purchase!F:F,purchase!N:N,"")))</f>
        <v/>
      </c>
      <c r="L475" s="4"/>
      <c r="M475" s="86"/>
      <c r="N475" s="35" t="str">
        <f>IF(F475="","",
MAX(0,
_xlfn.XLOOKUP(F475,purchase!F:F,purchase!N:N,"")
-
SUMIFS(L:L,F:F,F475)))</f>
        <v/>
      </c>
      <c r="O475" s="35" t="str">
        <f t="shared" si="53"/>
        <v/>
      </c>
      <c r="P475" s="89" t="str">
        <f>_xlfn.SINGLE(IF(F475="","",_xlfn.XLOOKUP(F475,purchase!F:F,purchase!O:O,"")))</f>
        <v/>
      </c>
      <c r="Q475" s="83" t="str">
        <f t="shared" si="54"/>
        <v/>
      </c>
      <c r="R475" s="91" t="str">
        <f t="shared" si="55"/>
        <v/>
      </c>
    </row>
    <row r="476" spans="1:18" x14ac:dyDescent="0.35">
      <c r="A476" s="25">
        <v>472</v>
      </c>
      <c r="B476" s="26" t="str">
        <f t="shared" si="49"/>
        <v/>
      </c>
      <c r="C476" s="27"/>
      <c r="D476" s="26" t="str">
        <f>IF(F476="","",_xlfn.XLOOKUP(F476,purchase!F:F,purchase!B:B,""))</f>
        <v/>
      </c>
      <c r="E476" s="26" t="str">
        <f>IF(F476="","",_xlfn.XLOOKUP(F476,purchase!F:F,purchase!C:C,""))</f>
        <v/>
      </c>
      <c r="F476" s="4"/>
      <c r="G476" s="10" t="str">
        <f t="shared" si="50"/>
        <v/>
      </c>
      <c r="H476" s="10" t="str">
        <f>IF(F476="","",_xlfn.XLOOKUP(F476,purchase!F:F,purchase!E:E,""))</f>
        <v/>
      </c>
      <c r="I476" s="10" t="str">
        <f t="shared" si="51"/>
        <v/>
      </c>
      <c r="J476" s="10" t="str">
        <f t="shared" si="52"/>
        <v/>
      </c>
      <c r="K476" s="35" t="str">
        <f>_xlfn.SINGLE(IF(F476="","",_xlfn.XLOOKUP(F476,purchase!F:F,purchase!N:N,"")))</f>
        <v/>
      </c>
      <c r="L476" s="4"/>
      <c r="M476" s="86"/>
      <c r="N476" s="35" t="str">
        <f>IF(F476="","",
MAX(0,
_xlfn.XLOOKUP(F476,purchase!F:F,purchase!N:N,"")
-
SUMIFS(L:L,F:F,F476)))</f>
        <v/>
      </c>
      <c r="O476" s="35" t="str">
        <f t="shared" si="53"/>
        <v/>
      </c>
      <c r="P476" s="89" t="str">
        <f>_xlfn.SINGLE(IF(F476="","",_xlfn.XLOOKUP(F476,purchase!F:F,purchase!O:O,"")))</f>
        <v/>
      </c>
      <c r="Q476" s="83" t="str">
        <f t="shared" si="54"/>
        <v/>
      </c>
      <c r="R476" s="91" t="str">
        <f t="shared" si="55"/>
        <v/>
      </c>
    </row>
    <row r="477" spans="1:18" x14ac:dyDescent="0.35">
      <c r="A477" s="25">
        <v>473</v>
      </c>
      <c r="B477" s="26" t="str">
        <f t="shared" si="49"/>
        <v/>
      </c>
      <c r="C477" s="27"/>
      <c r="D477" s="26" t="str">
        <f>IF(F477="","",_xlfn.XLOOKUP(F477,purchase!F:F,purchase!B:B,""))</f>
        <v/>
      </c>
      <c r="E477" s="26" t="str">
        <f>IF(F477="","",_xlfn.XLOOKUP(F477,purchase!F:F,purchase!C:C,""))</f>
        <v/>
      </c>
      <c r="F477" s="4"/>
      <c r="G477" s="10" t="str">
        <f t="shared" si="50"/>
        <v/>
      </c>
      <c r="H477" s="10" t="str">
        <f>IF(F477="","",_xlfn.XLOOKUP(F477,purchase!F:F,purchase!E:E,""))</f>
        <v/>
      </c>
      <c r="I477" s="10" t="str">
        <f t="shared" si="51"/>
        <v/>
      </c>
      <c r="J477" s="10" t="str">
        <f t="shared" si="52"/>
        <v/>
      </c>
      <c r="K477" s="35" t="str">
        <f>_xlfn.SINGLE(IF(F477="","",_xlfn.XLOOKUP(F477,purchase!F:F,purchase!N:N,"")))</f>
        <v/>
      </c>
      <c r="L477" s="4"/>
      <c r="M477" s="86"/>
      <c r="N477" s="35" t="str">
        <f>IF(F477="","",
MAX(0,
_xlfn.XLOOKUP(F477,purchase!F:F,purchase!N:N,"")
-
SUMIFS(L:L,F:F,F477)))</f>
        <v/>
      </c>
      <c r="O477" s="35" t="str">
        <f t="shared" si="53"/>
        <v/>
      </c>
      <c r="P477" s="89" t="str">
        <f>_xlfn.SINGLE(IF(F477="","",_xlfn.XLOOKUP(F477,purchase!F:F,purchase!O:O,"")))</f>
        <v/>
      </c>
      <c r="Q477" s="83" t="str">
        <f t="shared" si="54"/>
        <v/>
      </c>
      <c r="R477" s="91" t="str">
        <f t="shared" si="55"/>
        <v/>
      </c>
    </row>
    <row r="478" spans="1:18" x14ac:dyDescent="0.35">
      <c r="A478" s="25">
        <v>474</v>
      </c>
      <c r="B478" s="26" t="str">
        <f t="shared" si="49"/>
        <v/>
      </c>
      <c r="C478" s="27"/>
      <c r="D478" s="26" t="str">
        <f>IF(F478="","",_xlfn.XLOOKUP(F478,purchase!F:F,purchase!B:B,""))</f>
        <v/>
      </c>
      <c r="E478" s="26" t="str">
        <f>IF(F478="","",_xlfn.XLOOKUP(F478,purchase!F:F,purchase!C:C,""))</f>
        <v/>
      </c>
      <c r="F478" s="4"/>
      <c r="G478" s="10" t="str">
        <f t="shared" si="50"/>
        <v/>
      </c>
      <c r="H478" s="10" t="str">
        <f>IF(F478="","",_xlfn.XLOOKUP(F478,purchase!F:F,purchase!E:E,""))</f>
        <v/>
      </c>
      <c r="I478" s="10" t="str">
        <f t="shared" si="51"/>
        <v/>
      </c>
      <c r="J478" s="10" t="str">
        <f t="shared" si="52"/>
        <v/>
      </c>
      <c r="K478" s="35" t="str">
        <f>_xlfn.SINGLE(IF(F478="","",_xlfn.XLOOKUP(F478,purchase!F:F,purchase!N:N,"")))</f>
        <v/>
      </c>
      <c r="L478" s="4"/>
      <c r="M478" s="86"/>
      <c r="N478" s="35" t="str">
        <f>IF(F478="","",
MAX(0,
_xlfn.XLOOKUP(F478,purchase!F:F,purchase!N:N,"")
-
SUMIFS(L:L,F:F,F478)))</f>
        <v/>
      </c>
      <c r="O478" s="35" t="str">
        <f t="shared" si="53"/>
        <v/>
      </c>
      <c r="P478" s="89" t="str">
        <f>_xlfn.SINGLE(IF(F478="","",_xlfn.XLOOKUP(F478,purchase!F:F,purchase!O:O,"")))</f>
        <v/>
      </c>
      <c r="Q478" s="83" t="str">
        <f t="shared" si="54"/>
        <v/>
      </c>
      <c r="R478" s="91" t="str">
        <f t="shared" si="55"/>
        <v/>
      </c>
    </row>
    <row r="479" spans="1:18" x14ac:dyDescent="0.35">
      <c r="A479" s="25">
        <v>475</v>
      </c>
      <c r="B479" s="26" t="str">
        <f t="shared" si="49"/>
        <v/>
      </c>
      <c r="C479" s="27"/>
      <c r="D479" s="26" t="str">
        <f>IF(F479="","",_xlfn.XLOOKUP(F479,purchase!F:F,purchase!B:B,""))</f>
        <v/>
      </c>
      <c r="E479" s="26" t="str">
        <f>IF(F479="","",_xlfn.XLOOKUP(F479,purchase!F:F,purchase!C:C,""))</f>
        <v/>
      </c>
      <c r="F479" s="4"/>
      <c r="G479" s="10" t="str">
        <f t="shared" si="50"/>
        <v/>
      </c>
      <c r="H479" s="10" t="str">
        <f>IF(F479="","",_xlfn.XLOOKUP(F479,purchase!F:F,purchase!E:E,""))</f>
        <v/>
      </c>
      <c r="I479" s="10" t="str">
        <f t="shared" si="51"/>
        <v/>
      </c>
      <c r="J479" s="10" t="str">
        <f t="shared" si="52"/>
        <v/>
      </c>
      <c r="K479" s="35" t="str">
        <f>_xlfn.SINGLE(IF(F479="","",_xlfn.XLOOKUP(F479,purchase!F:F,purchase!N:N,"")))</f>
        <v/>
      </c>
      <c r="L479" s="4"/>
      <c r="M479" s="86"/>
      <c r="N479" s="35" t="str">
        <f>IF(F479="","",
MAX(0,
_xlfn.XLOOKUP(F479,purchase!F:F,purchase!N:N,"")
-
SUMIFS(L:L,F:F,F479)))</f>
        <v/>
      </c>
      <c r="O479" s="35" t="str">
        <f t="shared" si="53"/>
        <v/>
      </c>
      <c r="P479" s="89" t="str">
        <f>_xlfn.SINGLE(IF(F479="","",_xlfn.XLOOKUP(F479,purchase!F:F,purchase!O:O,"")))</f>
        <v/>
      </c>
      <c r="Q479" s="83" t="str">
        <f t="shared" si="54"/>
        <v/>
      </c>
      <c r="R479" s="91" t="str">
        <f t="shared" si="55"/>
        <v/>
      </c>
    </row>
    <row r="480" spans="1:18" x14ac:dyDescent="0.35">
      <c r="A480" s="25">
        <v>476</v>
      </c>
      <c r="B480" s="26" t="str">
        <f t="shared" si="49"/>
        <v/>
      </c>
      <c r="C480" s="27"/>
      <c r="D480" s="26" t="str">
        <f>IF(F480="","",_xlfn.XLOOKUP(F480,purchase!F:F,purchase!B:B,""))</f>
        <v/>
      </c>
      <c r="E480" s="26" t="str">
        <f>IF(F480="","",_xlfn.XLOOKUP(F480,purchase!F:F,purchase!C:C,""))</f>
        <v/>
      </c>
      <c r="F480" s="4"/>
      <c r="G480" s="10" t="str">
        <f t="shared" si="50"/>
        <v/>
      </c>
      <c r="H480" s="10" t="str">
        <f>IF(F480="","",_xlfn.XLOOKUP(F480,purchase!F:F,purchase!E:E,""))</f>
        <v/>
      </c>
      <c r="I480" s="10" t="str">
        <f t="shared" si="51"/>
        <v/>
      </c>
      <c r="J480" s="10" t="str">
        <f t="shared" si="52"/>
        <v/>
      </c>
      <c r="K480" s="35" t="str">
        <f>_xlfn.SINGLE(IF(F480="","",_xlfn.XLOOKUP(F480,purchase!F:F,purchase!N:N,"")))</f>
        <v/>
      </c>
      <c r="L480" s="4"/>
      <c r="M480" s="86"/>
      <c r="N480" s="35" t="str">
        <f>IF(F480="","",
MAX(0,
_xlfn.XLOOKUP(F480,purchase!F:F,purchase!N:N,"")
-
SUMIFS(L:L,F:F,F480)))</f>
        <v/>
      </c>
      <c r="O480" s="35" t="str">
        <f t="shared" si="53"/>
        <v/>
      </c>
      <c r="P480" s="89" t="str">
        <f>_xlfn.SINGLE(IF(F480="","",_xlfn.XLOOKUP(F480,purchase!F:F,purchase!O:O,"")))</f>
        <v/>
      </c>
      <c r="Q480" s="83" t="str">
        <f t="shared" si="54"/>
        <v/>
      </c>
      <c r="R480" s="91" t="str">
        <f t="shared" si="55"/>
        <v/>
      </c>
    </row>
    <row r="481" spans="1:18" x14ac:dyDescent="0.35">
      <c r="A481" s="25">
        <v>477</v>
      </c>
      <c r="B481" s="26" t="str">
        <f t="shared" si="49"/>
        <v/>
      </c>
      <c r="C481" s="27"/>
      <c r="D481" s="26" t="str">
        <f>IF(F481="","",_xlfn.XLOOKUP(F481,purchase!F:F,purchase!B:B,""))</f>
        <v/>
      </c>
      <c r="E481" s="26" t="str">
        <f>IF(F481="","",_xlfn.XLOOKUP(F481,purchase!F:F,purchase!C:C,""))</f>
        <v/>
      </c>
      <c r="F481" s="4"/>
      <c r="G481" s="10" t="str">
        <f t="shared" si="50"/>
        <v/>
      </c>
      <c r="H481" s="10" t="str">
        <f>IF(F481="","",_xlfn.XLOOKUP(F481,purchase!F:F,purchase!E:E,""))</f>
        <v/>
      </c>
      <c r="I481" s="10" t="str">
        <f t="shared" si="51"/>
        <v/>
      </c>
      <c r="J481" s="10" t="str">
        <f t="shared" si="52"/>
        <v/>
      </c>
      <c r="K481" s="35" t="str">
        <f>_xlfn.SINGLE(IF(F481="","",_xlfn.XLOOKUP(F481,purchase!F:F,purchase!N:N,"")))</f>
        <v/>
      </c>
      <c r="L481" s="4"/>
      <c r="M481" s="86"/>
      <c r="N481" s="35" t="str">
        <f>IF(F481="","",
MAX(0,
_xlfn.XLOOKUP(F481,purchase!F:F,purchase!N:N,"")
-
SUMIFS(L:L,F:F,F481)))</f>
        <v/>
      </c>
      <c r="O481" s="35" t="str">
        <f t="shared" si="53"/>
        <v/>
      </c>
      <c r="P481" s="89" t="str">
        <f>_xlfn.SINGLE(IF(F481="","",_xlfn.XLOOKUP(F481,purchase!F:F,purchase!O:O,"")))</f>
        <v/>
      </c>
      <c r="Q481" s="83" t="str">
        <f t="shared" si="54"/>
        <v/>
      </c>
      <c r="R481" s="91" t="str">
        <f t="shared" si="55"/>
        <v/>
      </c>
    </row>
    <row r="482" spans="1:18" x14ac:dyDescent="0.35">
      <c r="A482" s="25">
        <v>478</v>
      </c>
      <c r="B482" s="26" t="str">
        <f t="shared" si="49"/>
        <v/>
      </c>
      <c r="C482" s="27"/>
      <c r="D482" s="26" t="str">
        <f>IF(F482="","",_xlfn.XLOOKUP(F482,purchase!F:F,purchase!B:B,""))</f>
        <v/>
      </c>
      <c r="E482" s="26" t="str">
        <f>IF(F482="","",_xlfn.XLOOKUP(F482,purchase!F:F,purchase!C:C,""))</f>
        <v/>
      </c>
      <c r="F482" s="4"/>
      <c r="G482" s="10" t="str">
        <f t="shared" si="50"/>
        <v/>
      </c>
      <c r="H482" s="10" t="str">
        <f>IF(F482="","",_xlfn.XLOOKUP(F482,purchase!F:F,purchase!E:E,""))</f>
        <v/>
      </c>
      <c r="I482" s="10" t="str">
        <f t="shared" si="51"/>
        <v/>
      </c>
      <c r="J482" s="10" t="str">
        <f t="shared" si="52"/>
        <v/>
      </c>
      <c r="K482" s="35" t="str">
        <f>_xlfn.SINGLE(IF(F482="","",_xlfn.XLOOKUP(F482,purchase!F:F,purchase!N:N,"")))</f>
        <v/>
      </c>
      <c r="L482" s="4"/>
      <c r="M482" s="86"/>
      <c r="N482" s="35" t="str">
        <f>IF(F482="","",
MAX(0,
_xlfn.XLOOKUP(F482,purchase!F:F,purchase!N:N,"")
-
SUMIFS(L:L,F:F,F482)))</f>
        <v/>
      </c>
      <c r="O482" s="35" t="str">
        <f t="shared" si="53"/>
        <v/>
      </c>
      <c r="P482" s="89" t="str">
        <f>_xlfn.SINGLE(IF(F482="","",_xlfn.XLOOKUP(F482,purchase!F:F,purchase!O:O,"")))</f>
        <v/>
      </c>
      <c r="Q482" s="83" t="str">
        <f t="shared" si="54"/>
        <v/>
      </c>
      <c r="R482" s="91" t="str">
        <f t="shared" si="55"/>
        <v/>
      </c>
    </row>
    <row r="483" spans="1:18" x14ac:dyDescent="0.35">
      <c r="A483" s="25">
        <v>479</v>
      </c>
      <c r="B483" s="26" t="str">
        <f t="shared" si="49"/>
        <v/>
      </c>
      <c r="C483" s="27"/>
      <c r="D483" s="26" t="str">
        <f>IF(F483="","",_xlfn.XLOOKUP(F483,purchase!F:F,purchase!B:B,""))</f>
        <v/>
      </c>
      <c r="E483" s="26" t="str">
        <f>IF(F483="","",_xlfn.XLOOKUP(F483,purchase!F:F,purchase!C:C,""))</f>
        <v/>
      </c>
      <c r="F483" s="4"/>
      <c r="G483" s="10" t="str">
        <f t="shared" si="50"/>
        <v/>
      </c>
      <c r="H483" s="10" t="str">
        <f>IF(F483="","",_xlfn.XLOOKUP(F483,purchase!F:F,purchase!E:E,""))</f>
        <v/>
      </c>
      <c r="I483" s="10" t="str">
        <f t="shared" si="51"/>
        <v/>
      </c>
      <c r="J483" s="10" t="str">
        <f t="shared" si="52"/>
        <v/>
      </c>
      <c r="K483" s="35" t="str">
        <f>_xlfn.SINGLE(IF(F483="","",_xlfn.XLOOKUP(F483,purchase!F:F,purchase!N:N,"")))</f>
        <v/>
      </c>
      <c r="L483" s="4"/>
      <c r="M483" s="86"/>
      <c r="N483" s="35" t="str">
        <f>IF(F483="","",
MAX(0,
_xlfn.XLOOKUP(F483,purchase!F:F,purchase!N:N,"")
-
SUMIFS(L:L,F:F,F483)))</f>
        <v/>
      </c>
      <c r="O483" s="35" t="str">
        <f t="shared" si="53"/>
        <v/>
      </c>
      <c r="P483" s="89" t="str">
        <f>_xlfn.SINGLE(IF(F483="","",_xlfn.XLOOKUP(F483,purchase!F:F,purchase!O:O,"")))</f>
        <v/>
      </c>
      <c r="Q483" s="83" t="str">
        <f t="shared" si="54"/>
        <v/>
      </c>
      <c r="R483" s="91" t="str">
        <f t="shared" si="55"/>
        <v/>
      </c>
    </row>
    <row r="484" spans="1:18" x14ac:dyDescent="0.35">
      <c r="A484" s="25">
        <v>480</v>
      </c>
      <c r="B484" s="26" t="str">
        <f t="shared" si="49"/>
        <v/>
      </c>
      <c r="C484" s="27"/>
      <c r="D484" s="26" t="str">
        <f>IF(F484="","",_xlfn.XLOOKUP(F484,purchase!F:F,purchase!B:B,""))</f>
        <v/>
      </c>
      <c r="E484" s="26" t="str">
        <f>IF(F484="","",_xlfn.XLOOKUP(F484,purchase!F:F,purchase!C:C,""))</f>
        <v/>
      </c>
      <c r="F484" s="4"/>
      <c r="G484" s="10" t="str">
        <f t="shared" si="50"/>
        <v/>
      </c>
      <c r="H484" s="10" t="str">
        <f>IF(F484="","",_xlfn.XLOOKUP(F484,purchase!F:F,purchase!E:E,""))</f>
        <v/>
      </c>
      <c r="I484" s="10" t="str">
        <f t="shared" si="51"/>
        <v/>
      </c>
      <c r="J484" s="10" t="str">
        <f t="shared" si="52"/>
        <v/>
      </c>
      <c r="K484" s="35" t="str">
        <f>_xlfn.SINGLE(IF(F484="","",_xlfn.XLOOKUP(F484,purchase!F:F,purchase!N:N,"")))</f>
        <v/>
      </c>
      <c r="L484" s="4"/>
      <c r="M484" s="86"/>
      <c r="N484" s="35" t="str">
        <f>IF(F484="","",
MAX(0,
_xlfn.XLOOKUP(F484,purchase!F:F,purchase!N:N,"")
-
SUMIFS(L:L,F:F,F484)))</f>
        <v/>
      </c>
      <c r="O484" s="35" t="str">
        <f t="shared" si="53"/>
        <v/>
      </c>
      <c r="P484" s="89" t="str">
        <f>_xlfn.SINGLE(IF(F484="","",_xlfn.XLOOKUP(F484,purchase!F:F,purchase!O:O,"")))</f>
        <v/>
      </c>
      <c r="Q484" s="83" t="str">
        <f t="shared" si="54"/>
        <v/>
      </c>
      <c r="R484" s="91" t="str">
        <f t="shared" si="55"/>
        <v/>
      </c>
    </row>
    <row r="485" spans="1:18" x14ac:dyDescent="0.35">
      <c r="A485" s="25">
        <v>481</v>
      </c>
      <c r="B485" s="26" t="str">
        <f t="shared" si="49"/>
        <v/>
      </c>
      <c r="C485" s="27"/>
      <c r="D485" s="26" t="str">
        <f>IF(F485="","",_xlfn.XLOOKUP(F485,purchase!F:F,purchase!B:B,""))</f>
        <v/>
      </c>
      <c r="E485" s="26" t="str">
        <f>IF(F485="","",_xlfn.XLOOKUP(F485,purchase!F:F,purchase!C:C,""))</f>
        <v/>
      </c>
      <c r="F485" s="4"/>
      <c r="G485" s="10" t="str">
        <f t="shared" si="50"/>
        <v/>
      </c>
      <c r="H485" s="10" t="str">
        <f>IF(F485="","",_xlfn.XLOOKUP(F485,purchase!F:F,purchase!E:E,""))</f>
        <v/>
      </c>
      <c r="I485" s="10" t="str">
        <f t="shared" si="51"/>
        <v/>
      </c>
      <c r="J485" s="10" t="str">
        <f t="shared" si="52"/>
        <v/>
      </c>
      <c r="K485" s="35" t="str">
        <f>_xlfn.SINGLE(IF(F485="","",_xlfn.XLOOKUP(F485,purchase!F:F,purchase!N:N,"")))</f>
        <v/>
      </c>
      <c r="L485" s="4"/>
      <c r="M485" s="86"/>
      <c r="N485" s="35" t="str">
        <f>IF(F485="","",
MAX(0,
_xlfn.XLOOKUP(F485,purchase!F:F,purchase!N:N,"")
-
SUMIFS(L:L,F:F,F485)))</f>
        <v/>
      </c>
      <c r="O485" s="35" t="str">
        <f t="shared" si="53"/>
        <v/>
      </c>
      <c r="P485" s="89" t="str">
        <f>_xlfn.SINGLE(IF(F485="","",_xlfn.XLOOKUP(F485,purchase!F:F,purchase!O:O,"")))</f>
        <v/>
      </c>
      <c r="Q485" s="83" t="str">
        <f t="shared" si="54"/>
        <v/>
      </c>
      <c r="R485" s="91" t="str">
        <f t="shared" si="55"/>
        <v/>
      </c>
    </row>
    <row r="486" spans="1:18" x14ac:dyDescent="0.35">
      <c r="A486" s="25">
        <v>482</v>
      </c>
      <c r="B486" s="26" t="str">
        <f t="shared" si="49"/>
        <v/>
      </c>
      <c r="C486" s="27"/>
      <c r="D486" s="26" t="str">
        <f>IF(F486="","",_xlfn.XLOOKUP(F486,purchase!F:F,purchase!B:B,""))</f>
        <v/>
      </c>
      <c r="E486" s="26" t="str">
        <f>IF(F486="","",_xlfn.XLOOKUP(F486,purchase!F:F,purchase!C:C,""))</f>
        <v/>
      </c>
      <c r="F486" s="4"/>
      <c r="G486" s="10" t="str">
        <f t="shared" si="50"/>
        <v/>
      </c>
      <c r="H486" s="10" t="str">
        <f>IF(F486="","",_xlfn.XLOOKUP(F486,purchase!F:F,purchase!E:E,""))</f>
        <v/>
      </c>
      <c r="I486" s="10" t="str">
        <f t="shared" si="51"/>
        <v/>
      </c>
      <c r="J486" s="10" t="str">
        <f t="shared" si="52"/>
        <v/>
      </c>
      <c r="K486" s="35" t="str">
        <f>_xlfn.SINGLE(IF(F486="","",_xlfn.XLOOKUP(F486,purchase!F:F,purchase!N:N,"")))</f>
        <v/>
      </c>
      <c r="L486" s="4"/>
      <c r="M486" s="86"/>
      <c r="N486" s="35" t="str">
        <f>IF(F486="","",
MAX(0,
_xlfn.XLOOKUP(F486,purchase!F:F,purchase!N:N,"")
-
SUMIFS(L:L,F:F,F486)))</f>
        <v/>
      </c>
      <c r="O486" s="35" t="str">
        <f t="shared" si="53"/>
        <v/>
      </c>
      <c r="P486" s="89" t="str">
        <f>_xlfn.SINGLE(IF(F486="","",_xlfn.XLOOKUP(F486,purchase!F:F,purchase!O:O,"")))</f>
        <v/>
      </c>
      <c r="Q486" s="83" t="str">
        <f t="shared" si="54"/>
        <v/>
      </c>
      <c r="R486" s="91" t="str">
        <f t="shared" si="55"/>
        <v/>
      </c>
    </row>
    <row r="487" spans="1:18" x14ac:dyDescent="0.35">
      <c r="A487" s="25">
        <v>483</v>
      </c>
      <c r="B487" s="26" t="str">
        <f t="shared" si="49"/>
        <v/>
      </c>
      <c r="C487" s="27"/>
      <c r="D487" s="26" t="str">
        <f>IF(F487="","",_xlfn.XLOOKUP(F487,purchase!F:F,purchase!B:B,""))</f>
        <v/>
      </c>
      <c r="E487" s="26" t="str">
        <f>IF(F487="","",_xlfn.XLOOKUP(F487,purchase!F:F,purchase!C:C,""))</f>
        <v/>
      </c>
      <c r="F487" s="4"/>
      <c r="G487" s="10" t="str">
        <f t="shared" si="50"/>
        <v/>
      </c>
      <c r="H487" s="10" t="str">
        <f>IF(F487="","",_xlfn.XLOOKUP(F487,purchase!F:F,purchase!E:E,""))</f>
        <v/>
      </c>
      <c r="I487" s="10" t="str">
        <f t="shared" si="51"/>
        <v/>
      </c>
      <c r="J487" s="10" t="str">
        <f t="shared" si="52"/>
        <v/>
      </c>
      <c r="K487" s="35" t="str">
        <f>_xlfn.SINGLE(IF(F487="","",_xlfn.XLOOKUP(F487,purchase!F:F,purchase!N:N,"")))</f>
        <v/>
      </c>
      <c r="L487" s="4"/>
      <c r="M487" s="86"/>
      <c r="N487" s="35" t="str">
        <f>IF(F487="","",
MAX(0,
_xlfn.XLOOKUP(F487,purchase!F:F,purchase!N:N,"")
-
SUMIFS(L:L,F:F,F487)))</f>
        <v/>
      </c>
      <c r="O487" s="35" t="str">
        <f t="shared" si="53"/>
        <v/>
      </c>
      <c r="P487" s="89" t="str">
        <f>_xlfn.SINGLE(IF(F487="","",_xlfn.XLOOKUP(F487,purchase!F:F,purchase!O:O,"")))</f>
        <v/>
      </c>
      <c r="Q487" s="83" t="str">
        <f t="shared" si="54"/>
        <v/>
      </c>
      <c r="R487" s="91" t="str">
        <f t="shared" si="55"/>
        <v/>
      </c>
    </row>
    <row r="488" spans="1:18" x14ac:dyDescent="0.35">
      <c r="A488" s="25">
        <v>484</v>
      </c>
      <c r="B488" s="26" t="str">
        <f t="shared" si="49"/>
        <v/>
      </c>
      <c r="C488" s="27"/>
      <c r="D488" s="26" t="str">
        <f>IF(F488="","",_xlfn.XLOOKUP(F488,purchase!F:F,purchase!B:B,""))</f>
        <v/>
      </c>
      <c r="E488" s="26" t="str">
        <f>IF(F488="","",_xlfn.XLOOKUP(F488,purchase!F:F,purchase!C:C,""))</f>
        <v/>
      </c>
      <c r="F488" s="4"/>
      <c r="G488" s="10" t="str">
        <f t="shared" si="50"/>
        <v/>
      </c>
      <c r="H488" s="10" t="str">
        <f>IF(F488="","",_xlfn.XLOOKUP(F488,purchase!F:F,purchase!E:E,""))</f>
        <v/>
      </c>
      <c r="I488" s="10" t="str">
        <f t="shared" si="51"/>
        <v/>
      </c>
      <c r="J488" s="10" t="str">
        <f t="shared" si="52"/>
        <v/>
      </c>
      <c r="K488" s="35" t="str">
        <f>_xlfn.SINGLE(IF(F488="","",_xlfn.XLOOKUP(F488,purchase!F:F,purchase!N:N,"")))</f>
        <v/>
      </c>
      <c r="L488" s="4"/>
      <c r="M488" s="86"/>
      <c r="N488" s="35" t="str">
        <f>IF(F488="","",
MAX(0,
_xlfn.XLOOKUP(F488,purchase!F:F,purchase!N:N,"")
-
SUMIFS(L:L,F:F,F488)))</f>
        <v/>
      </c>
      <c r="O488" s="35" t="str">
        <f t="shared" si="53"/>
        <v/>
      </c>
      <c r="P488" s="89" t="str">
        <f>_xlfn.SINGLE(IF(F488="","",_xlfn.XLOOKUP(F488,purchase!F:F,purchase!O:O,"")))</f>
        <v/>
      </c>
      <c r="Q488" s="83" t="str">
        <f t="shared" si="54"/>
        <v/>
      </c>
      <c r="R488" s="91" t="str">
        <f t="shared" si="55"/>
        <v/>
      </c>
    </row>
    <row r="489" spans="1:18" x14ac:dyDescent="0.35">
      <c r="A489" s="25">
        <v>485</v>
      </c>
      <c r="B489" s="26" t="str">
        <f t="shared" si="49"/>
        <v/>
      </c>
      <c r="C489" s="27"/>
      <c r="D489" s="26" t="str">
        <f>IF(F489="","",_xlfn.XLOOKUP(F489,purchase!F:F,purchase!B:B,""))</f>
        <v/>
      </c>
      <c r="E489" s="26" t="str">
        <f>IF(F489="","",_xlfn.XLOOKUP(F489,purchase!F:F,purchase!C:C,""))</f>
        <v/>
      </c>
      <c r="F489" s="4"/>
      <c r="G489" s="10" t="str">
        <f t="shared" si="50"/>
        <v/>
      </c>
      <c r="H489" s="10" t="str">
        <f>IF(F489="","",_xlfn.XLOOKUP(F489,purchase!F:F,purchase!E:E,""))</f>
        <v/>
      </c>
      <c r="I489" s="10" t="str">
        <f t="shared" si="51"/>
        <v/>
      </c>
      <c r="J489" s="10" t="str">
        <f t="shared" si="52"/>
        <v/>
      </c>
      <c r="K489" s="35" t="str">
        <f>_xlfn.SINGLE(IF(F489="","",_xlfn.XLOOKUP(F489,purchase!F:F,purchase!N:N,"")))</f>
        <v/>
      </c>
      <c r="L489" s="4"/>
      <c r="M489" s="86"/>
      <c r="N489" s="35" t="str">
        <f>IF(F489="","",
MAX(0,
_xlfn.XLOOKUP(F489,purchase!F:F,purchase!N:N,"")
-
SUMIFS(L:L,F:F,F489)))</f>
        <v/>
      </c>
      <c r="O489" s="35" t="str">
        <f t="shared" si="53"/>
        <v/>
      </c>
      <c r="P489" s="89" t="str">
        <f>_xlfn.SINGLE(IF(F489="","",_xlfn.XLOOKUP(F489,purchase!F:F,purchase!O:O,"")))</f>
        <v/>
      </c>
      <c r="Q489" s="83" t="str">
        <f t="shared" si="54"/>
        <v/>
      </c>
      <c r="R489" s="91" t="str">
        <f t="shared" si="55"/>
        <v/>
      </c>
    </row>
    <row r="490" spans="1:18" x14ac:dyDescent="0.35">
      <c r="A490" s="25">
        <v>486</v>
      </c>
      <c r="B490" s="26" t="str">
        <f t="shared" si="49"/>
        <v/>
      </c>
      <c r="C490" s="27"/>
      <c r="D490" s="26" t="str">
        <f>IF(F490="","",_xlfn.XLOOKUP(F490,purchase!F:F,purchase!B:B,""))</f>
        <v/>
      </c>
      <c r="E490" s="26" t="str">
        <f>IF(F490="","",_xlfn.XLOOKUP(F490,purchase!F:F,purchase!C:C,""))</f>
        <v/>
      </c>
      <c r="F490" s="4"/>
      <c r="G490" s="10" t="str">
        <f t="shared" si="50"/>
        <v/>
      </c>
      <c r="H490" s="10" t="str">
        <f>IF(F490="","",_xlfn.XLOOKUP(F490,purchase!F:F,purchase!E:E,""))</f>
        <v/>
      </c>
      <c r="I490" s="10" t="str">
        <f t="shared" si="51"/>
        <v/>
      </c>
      <c r="J490" s="10" t="str">
        <f t="shared" si="52"/>
        <v/>
      </c>
      <c r="K490" s="35" t="str">
        <f>_xlfn.SINGLE(IF(F490="","",_xlfn.XLOOKUP(F490,purchase!F:F,purchase!N:N,"")))</f>
        <v/>
      </c>
      <c r="L490" s="4"/>
      <c r="M490" s="86"/>
      <c r="N490" s="35" t="str">
        <f>IF(F490="","",
MAX(0,
_xlfn.XLOOKUP(F490,purchase!F:F,purchase!N:N,"")
-
SUMIFS(L:L,F:F,F490)))</f>
        <v/>
      </c>
      <c r="O490" s="35" t="str">
        <f t="shared" si="53"/>
        <v/>
      </c>
      <c r="P490" s="89" t="str">
        <f>_xlfn.SINGLE(IF(F490="","",_xlfn.XLOOKUP(F490,purchase!F:F,purchase!O:O,"")))</f>
        <v/>
      </c>
      <c r="Q490" s="83" t="str">
        <f t="shared" si="54"/>
        <v/>
      </c>
      <c r="R490" s="91" t="str">
        <f t="shared" si="55"/>
        <v/>
      </c>
    </row>
    <row r="491" spans="1:18" x14ac:dyDescent="0.35">
      <c r="A491" s="25">
        <v>487</v>
      </c>
      <c r="B491" s="26" t="str">
        <f t="shared" si="49"/>
        <v/>
      </c>
      <c r="C491" s="27"/>
      <c r="D491" s="26" t="str">
        <f>IF(F491="","",_xlfn.XLOOKUP(F491,purchase!F:F,purchase!B:B,""))</f>
        <v/>
      </c>
      <c r="E491" s="26" t="str">
        <f>IF(F491="","",_xlfn.XLOOKUP(F491,purchase!F:F,purchase!C:C,""))</f>
        <v/>
      </c>
      <c r="F491" s="4"/>
      <c r="G491" s="10" t="str">
        <f t="shared" si="50"/>
        <v/>
      </c>
      <c r="H491" s="10" t="str">
        <f>IF(F491="","",_xlfn.XLOOKUP(F491,purchase!F:F,purchase!E:E,""))</f>
        <v/>
      </c>
      <c r="I491" s="10" t="str">
        <f t="shared" si="51"/>
        <v/>
      </c>
      <c r="J491" s="10" t="str">
        <f t="shared" si="52"/>
        <v/>
      </c>
      <c r="K491" s="35" t="str">
        <f>_xlfn.SINGLE(IF(F491="","",_xlfn.XLOOKUP(F491,purchase!F:F,purchase!N:N,"")))</f>
        <v/>
      </c>
      <c r="L491" s="4"/>
      <c r="M491" s="86"/>
      <c r="N491" s="35" t="str">
        <f>IF(F491="","",
MAX(0,
_xlfn.XLOOKUP(F491,purchase!F:F,purchase!N:N,"")
-
SUMIFS(L:L,F:F,F491)))</f>
        <v/>
      </c>
      <c r="O491" s="35" t="str">
        <f t="shared" si="53"/>
        <v/>
      </c>
      <c r="P491" s="89" t="str">
        <f>_xlfn.SINGLE(IF(F491="","",_xlfn.XLOOKUP(F491,purchase!F:F,purchase!O:O,"")))</f>
        <v/>
      </c>
      <c r="Q491" s="83" t="str">
        <f t="shared" si="54"/>
        <v/>
      </c>
      <c r="R491" s="91" t="str">
        <f t="shared" si="55"/>
        <v/>
      </c>
    </row>
    <row r="492" spans="1:18" x14ac:dyDescent="0.35">
      <c r="A492" s="25">
        <v>488</v>
      </c>
      <c r="B492" s="26" t="str">
        <f t="shared" si="49"/>
        <v/>
      </c>
      <c r="C492" s="27"/>
      <c r="D492" s="26" t="str">
        <f>IF(F492="","",_xlfn.XLOOKUP(F492,purchase!F:F,purchase!B:B,""))</f>
        <v/>
      </c>
      <c r="E492" s="26" t="str">
        <f>IF(F492="","",_xlfn.XLOOKUP(F492,purchase!F:F,purchase!C:C,""))</f>
        <v/>
      </c>
      <c r="F492" s="4"/>
      <c r="G492" s="10" t="str">
        <f t="shared" si="50"/>
        <v/>
      </c>
      <c r="H492" s="10" t="str">
        <f>IF(F492="","",_xlfn.XLOOKUP(F492,purchase!F:F,purchase!E:E,""))</f>
        <v/>
      </c>
      <c r="I492" s="10" t="str">
        <f t="shared" si="51"/>
        <v/>
      </c>
      <c r="J492" s="10" t="str">
        <f t="shared" si="52"/>
        <v/>
      </c>
      <c r="K492" s="35" t="str">
        <f>_xlfn.SINGLE(IF(F492="","",_xlfn.XLOOKUP(F492,purchase!F:F,purchase!N:N,"")))</f>
        <v/>
      </c>
      <c r="L492" s="4"/>
      <c r="M492" s="86"/>
      <c r="N492" s="35" t="str">
        <f>IF(F492="","",
MAX(0,
_xlfn.XLOOKUP(F492,purchase!F:F,purchase!N:N,"")
-
SUMIFS(L:L,F:F,F492)))</f>
        <v/>
      </c>
      <c r="O492" s="35" t="str">
        <f t="shared" si="53"/>
        <v/>
      </c>
      <c r="P492" s="89" t="str">
        <f>_xlfn.SINGLE(IF(F492="","",_xlfn.XLOOKUP(F492,purchase!F:F,purchase!O:O,"")))</f>
        <v/>
      </c>
      <c r="Q492" s="83" t="str">
        <f t="shared" si="54"/>
        <v/>
      </c>
      <c r="R492" s="91" t="str">
        <f t="shared" si="55"/>
        <v/>
      </c>
    </row>
    <row r="493" spans="1:18" x14ac:dyDescent="0.35">
      <c r="A493" s="25">
        <v>489</v>
      </c>
      <c r="B493" s="26" t="str">
        <f t="shared" si="49"/>
        <v/>
      </c>
      <c r="C493" s="27"/>
      <c r="D493" s="26" t="str">
        <f>IF(F493="","",_xlfn.XLOOKUP(F493,purchase!F:F,purchase!B:B,""))</f>
        <v/>
      </c>
      <c r="E493" s="26" t="str">
        <f>IF(F493="","",_xlfn.XLOOKUP(F493,purchase!F:F,purchase!C:C,""))</f>
        <v/>
      </c>
      <c r="F493" s="4"/>
      <c r="G493" s="10" t="str">
        <f t="shared" si="50"/>
        <v/>
      </c>
      <c r="H493" s="10" t="str">
        <f>IF(F493="","",_xlfn.XLOOKUP(F493,purchase!F:F,purchase!E:E,""))</f>
        <v/>
      </c>
      <c r="I493" s="10" t="str">
        <f t="shared" si="51"/>
        <v/>
      </c>
      <c r="J493" s="10" t="str">
        <f t="shared" si="52"/>
        <v/>
      </c>
      <c r="K493" s="35" t="str">
        <f>_xlfn.SINGLE(IF(F493="","",_xlfn.XLOOKUP(F493,purchase!F:F,purchase!N:N,"")))</f>
        <v/>
      </c>
      <c r="L493" s="4"/>
      <c r="M493" s="86"/>
      <c r="N493" s="35" t="str">
        <f>IF(F493="","",
MAX(0,
_xlfn.XLOOKUP(F493,purchase!F:F,purchase!N:N,"")
-
SUMIFS(L:L,F:F,F493)))</f>
        <v/>
      </c>
      <c r="O493" s="35" t="str">
        <f t="shared" si="53"/>
        <v/>
      </c>
      <c r="P493" s="89" t="str">
        <f>_xlfn.SINGLE(IF(F493="","",_xlfn.XLOOKUP(F493,purchase!F:F,purchase!O:O,"")))</f>
        <v/>
      </c>
      <c r="Q493" s="83" t="str">
        <f t="shared" si="54"/>
        <v/>
      </c>
      <c r="R493" s="91" t="str">
        <f t="shared" si="55"/>
        <v/>
      </c>
    </row>
    <row r="494" spans="1:18" x14ac:dyDescent="0.35">
      <c r="A494" s="25">
        <v>490</v>
      </c>
      <c r="B494" s="26" t="str">
        <f t="shared" si="49"/>
        <v/>
      </c>
      <c r="C494" s="27"/>
      <c r="D494" s="26" t="str">
        <f>IF(F494="","",_xlfn.XLOOKUP(F494,purchase!F:F,purchase!B:B,""))</f>
        <v/>
      </c>
      <c r="E494" s="26" t="str">
        <f>IF(F494="","",_xlfn.XLOOKUP(F494,purchase!F:F,purchase!C:C,""))</f>
        <v/>
      </c>
      <c r="F494" s="4"/>
      <c r="G494" s="10" t="str">
        <f t="shared" si="50"/>
        <v/>
      </c>
      <c r="H494" s="10" t="str">
        <f>IF(F494="","",_xlfn.XLOOKUP(F494,purchase!F:F,purchase!E:E,""))</f>
        <v/>
      </c>
      <c r="I494" s="10" t="str">
        <f t="shared" si="51"/>
        <v/>
      </c>
      <c r="J494" s="10" t="str">
        <f t="shared" si="52"/>
        <v/>
      </c>
      <c r="K494" s="35" t="str">
        <f>_xlfn.SINGLE(IF(F494="","",_xlfn.XLOOKUP(F494,purchase!F:F,purchase!N:N,"")))</f>
        <v/>
      </c>
      <c r="L494" s="4"/>
      <c r="M494" s="86"/>
      <c r="N494" s="35" t="str">
        <f>IF(F494="","",
MAX(0,
_xlfn.XLOOKUP(F494,purchase!F:F,purchase!N:N,"")
-
SUMIFS(L:L,F:F,F494)))</f>
        <v/>
      </c>
      <c r="O494" s="35" t="str">
        <f t="shared" si="53"/>
        <v/>
      </c>
      <c r="P494" s="89" t="str">
        <f>_xlfn.SINGLE(IF(F494="","",_xlfn.XLOOKUP(F494,purchase!F:F,purchase!O:O,"")))</f>
        <v/>
      </c>
      <c r="Q494" s="83" t="str">
        <f t="shared" si="54"/>
        <v/>
      </c>
      <c r="R494" s="91" t="str">
        <f t="shared" si="55"/>
        <v/>
      </c>
    </row>
    <row r="495" spans="1:18" x14ac:dyDescent="0.35">
      <c r="A495" s="25">
        <v>491</v>
      </c>
      <c r="B495" s="26" t="str">
        <f t="shared" si="49"/>
        <v/>
      </c>
      <c r="C495" s="27"/>
      <c r="D495" s="26" t="str">
        <f>IF(F495="","",_xlfn.XLOOKUP(F495,purchase!F:F,purchase!B:B,""))</f>
        <v/>
      </c>
      <c r="E495" s="26" t="str">
        <f>IF(F495="","",_xlfn.XLOOKUP(F495,purchase!F:F,purchase!C:C,""))</f>
        <v/>
      </c>
      <c r="F495" s="4"/>
      <c r="G495" s="10" t="str">
        <f t="shared" si="50"/>
        <v/>
      </c>
      <c r="H495" s="10" t="str">
        <f>IF(F495="","",_xlfn.XLOOKUP(F495,purchase!F:F,purchase!E:E,""))</f>
        <v/>
      </c>
      <c r="I495" s="10" t="str">
        <f t="shared" si="51"/>
        <v/>
      </c>
      <c r="J495" s="10" t="str">
        <f t="shared" si="52"/>
        <v/>
      </c>
      <c r="K495" s="35" t="str">
        <f>_xlfn.SINGLE(IF(F495="","",_xlfn.XLOOKUP(F495,purchase!F:F,purchase!N:N,"")))</f>
        <v/>
      </c>
      <c r="L495" s="4"/>
      <c r="M495" s="86"/>
      <c r="N495" s="35" t="str">
        <f>IF(F495="","",
MAX(0,
_xlfn.XLOOKUP(F495,purchase!F:F,purchase!N:N,"")
-
SUMIFS(L:L,F:F,F495)))</f>
        <v/>
      </c>
      <c r="O495" s="35" t="str">
        <f t="shared" si="53"/>
        <v/>
      </c>
      <c r="P495" s="89" t="str">
        <f>_xlfn.SINGLE(IF(F495="","",_xlfn.XLOOKUP(F495,purchase!F:F,purchase!O:O,"")))</f>
        <v/>
      </c>
      <c r="Q495" s="83" t="str">
        <f t="shared" si="54"/>
        <v/>
      </c>
      <c r="R495" s="91" t="str">
        <f t="shared" si="55"/>
        <v/>
      </c>
    </row>
    <row r="496" spans="1:18" x14ac:dyDescent="0.35">
      <c r="A496" s="25">
        <v>492</v>
      </c>
      <c r="B496" s="26" t="str">
        <f t="shared" si="49"/>
        <v/>
      </c>
      <c r="C496" s="27"/>
      <c r="D496" s="26" t="str">
        <f>IF(F496="","",_xlfn.XLOOKUP(F496,purchase!F:F,purchase!B:B,""))</f>
        <v/>
      </c>
      <c r="E496" s="26" t="str">
        <f>IF(F496="","",_xlfn.XLOOKUP(F496,purchase!F:F,purchase!C:C,""))</f>
        <v/>
      </c>
      <c r="F496" s="4"/>
      <c r="G496" s="10" t="str">
        <f t="shared" si="50"/>
        <v/>
      </c>
      <c r="H496" s="10" t="str">
        <f>IF(F496="","",_xlfn.XLOOKUP(F496,purchase!F:F,purchase!E:E,""))</f>
        <v/>
      </c>
      <c r="I496" s="10" t="str">
        <f t="shared" si="51"/>
        <v/>
      </c>
      <c r="J496" s="10" t="str">
        <f t="shared" si="52"/>
        <v/>
      </c>
      <c r="K496" s="35" t="str">
        <f>_xlfn.SINGLE(IF(F496="","",_xlfn.XLOOKUP(F496,purchase!F:F,purchase!N:N,"")))</f>
        <v/>
      </c>
      <c r="L496" s="4"/>
      <c r="M496" s="86"/>
      <c r="N496" s="35" t="str">
        <f>IF(F496="","",
MAX(0,
_xlfn.XLOOKUP(F496,purchase!F:F,purchase!N:N,"")
-
SUMIFS(L:L,F:F,F496)))</f>
        <v/>
      </c>
      <c r="O496" s="35" t="str">
        <f t="shared" si="53"/>
        <v/>
      </c>
      <c r="P496" s="89" t="str">
        <f>_xlfn.SINGLE(IF(F496="","",_xlfn.XLOOKUP(F496,purchase!F:F,purchase!O:O,"")))</f>
        <v/>
      </c>
      <c r="Q496" s="83" t="str">
        <f t="shared" si="54"/>
        <v/>
      </c>
      <c r="R496" s="91" t="str">
        <f t="shared" si="55"/>
        <v/>
      </c>
    </row>
    <row r="497" spans="1:18" x14ac:dyDescent="0.35">
      <c r="A497" s="25">
        <v>493</v>
      </c>
      <c r="B497" s="26" t="str">
        <f t="shared" si="49"/>
        <v/>
      </c>
      <c r="C497" s="27"/>
      <c r="D497" s="26" t="str">
        <f>IF(F497="","",_xlfn.XLOOKUP(F497,purchase!F:F,purchase!B:B,""))</f>
        <v/>
      </c>
      <c r="E497" s="26" t="str">
        <f>IF(F497="","",_xlfn.XLOOKUP(F497,purchase!F:F,purchase!C:C,""))</f>
        <v/>
      </c>
      <c r="F497" s="4"/>
      <c r="G497" s="10" t="str">
        <f t="shared" si="50"/>
        <v/>
      </c>
      <c r="H497" s="10" t="str">
        <f>IF(F497="","",_xlfn.XLOOKUP(F497,purchase!F:F,purchase!E:E,""))</f>
        <v/>
      </c>
      <c r="I497" s="10" t="str">
        <f t="shared" si="51"/>
        <v/>
      </c>
      <c r="J497" s="10" t="str">
        <f t="shared" si="52"/>
        <v/>
      </c>
      <c r="K497" s="35" t="str">
        <f>_xlfn.SINGLE(IF(F497="","",_xlfn.XLOOKUP(F497,purchase!F:F,purchase!N:N,"")))</f>
        <v/>
      </c>
      <c r="L497" s="4"/>
      <c r="M497" s="86"/>
      <c r="N497" s="35" t="str">
        <f>IF(F497="","",
MAX(0,
_xlfn.XLOOKUP(F497,purchase!F:F,purchase!N:N,"")
-
SUMIFS(L:L,F:F,F497)))</f>
        <v/>
      </c>
      <c r="O497" s="35" t="str">
        <f t="shared" si="53"/>
        <v/>
      </c>
      <c r="P497" s="89" t="str">
        <f>_xlfn.SINGLE(IF(F497="","",_xlfn.XLOOKUP(F497,purchase!F:F,purchase!O:O,"")))</f>
        <v/>
      </c>
      <c r="Q497" s="83" t="str">
        <f t="shared" si="54"/>
        <v/>
      </c>
      <c r="R497" s="91" t="str">
        <f t="shared" si="55"/>
        <v/>
      </c>
    </row>
    <row r="498" spans="1:18" x14ac:dyDescent="0.35">
      <c r="A498" s="25">
        <v>494</v>
      </c>
      <c r="B498" s="26" t="str">
        <f t="shared" si="49"/>
        <v/>
      </c>
      <c r="C498" s="27"/>
      <c r="D498" s="26" t="str">
        <f>IF(F498="","",_xlfn.XLOOKUP(F498,purchase!F:F,purchase!B:B,""))</f>
        <v/>
      </c>
      <c r="E498" s="26" t="str">
        <f>IF(F498="","",_xlfn.XLOOKUP(F498,purchase!F:F,purchase!C:C,""))</f>
        <v/>
      </c>
      <c r="F498" s="4"/>
      <c r="G498" s="10" t="str">
        <f t="shared" si="50"/>
        <v/>
      </c>
      <c r="H498" s="10" t="str">
        <f>IF(F498="","",_xlfn.XLOOKUP(F498,purchase!F:F,purchase!E:E,""))</f>
        <v/>
      </c>
      <c r="I498" s="10" t="str">
        <f t="shared" si="51"/>
        <v/>
      </c>
      <c r="J498" s="10" t="str">
        <f t="shared" si="52"/>
        <v/>
      </c>
      <c r="K498" s="35" t="str">
        <f>_xlfn.SINGLE(IF(F498="","",_xlfn.XLOOKUP(F498,purchase!F:F,purchase!N:N,"")))</f>
        <v/>
      </c>
      <c r="L498" s="4"/>
      <c r="M498" s="86"/>
      <c r="N498" s="35" t="str">
        <f>IF(F498="","",
MAX(0,
_xlfn.XLOOKUP(F498,purchase!F:F,purchase!N:N,"")
-
SUMIFS(L:L,F:F,F498)))</f>
        <v/>
      </c>
      <c r="O498" s="35" t="str">
        <f t="shared" si="53"/>
        <v/>
      </c>
      <c r="P498" s="89" t="str">
        <f>_xlfn.SINGLE(IF(F498="","",_xlfn.XLOOKUP(F498,purchase!F:F,purchase!O:O,"")))</f>
        <v/>
      </c>
      <c r="Q498" s="83" t="str">
        <f t="shared" si="54"/>
        <v/>
      </c>
      <c r="R498" s="91" t="str">
        <f t="shared" si="55"/>
        <v/>
      </c>
    </row>
    <row r="499" spans="1:18" x14ac:dyDescent="0.35">
      <c r="A499" s="25">
        <v>495</v>
      </c>
      <c r="B499" s="26" t="str">
        <f t="shared" si="49"/>
        <v/>
      </c>
      <c r="C499" s="27"/>
      <c r="D499" s="26" t="str">
        <f>IF(F499="","",_xlfn.XLOOKUP(F499,purchase!F:F,purchase!B:B,""))</f>
        <v/>
      </c>
      <c r="E499" s="26" t="str">
        <f>IF(F499="","",_xlfn.XLOOKUP(F499,purchase!F:F,purchase!C:C,""))</f>
        <v/>
      </c>
      <c r="F499" s="4"/>
      <c r="G499" s="10" t="str">
        <f t="shared" si="50"/>
        <v/>
      </c>
      <c r="H499" s="10" t="str">
        <f>IF(F499="","",_xlfn.XLOOKUP(F499,purchase!F:F,purchase!E:E,""))</f>
        <v/>
      </c>
      <c r="I499" s="10" t="str">
        <f t="shared" si="51"/>
        <v/>
      </c>
      <c r="J499" s="10" t="str">
        <f t="shared" si="52"/>
        <v/>
      </c>
      <c r="K499" s="35" t="str">
        <f>_xlfn.SINGLE(IF(F499="","",_xlfn.XLOOKUP(F499,purchase!F:F,purchase!N:N,"")))</f>
        <v/>
      </c>
      <c r="L499" s="4"/>
      <c r="M499" s="86"/>
      <c r="N499" s="35" t="str">
        <f>IF(F499="","",
MAX(0,
_xlfn.XLOOKUP(F499,purchase!F:F,purchase!N:N,"")
-
SUMIFS(L:L,F:F,F499)))</f>
        <v/>
      </c>
      <c r="O499" s="35" t="str">
        <f t="shared" si="53"/>
        <v/>
      </c>
      <c r="P499" s="89" t="str">
        <f>_xlfn.SINGLE(IF(F499="","",_xlfn.XLOOKUP(F499,purchase!F:F,purchase!O:O,"")))</f>
        <v/>
      </c>
      <c r="Q499" s="83" t="str">
        <f t="shared" si="54"/>
        <v/>
      </c>
      <c r="R499" s="91" t="str">
        <f t="shared" si="55"/>
        <v/>
      </c>
    </row>
    <row r="500" spans="1:18" x14ac:dyDescent="0.35">
      <c r="A500" s="25">
        <v>496</v>
      </c>
      <c r="B500" s="26" t="str">
        <f t="shared" si="49"/>
        <v/>
      </c>
      <c r="C500" s="27"/>
      <c r="D500" s="26" t="str">
        <f>IF(F500="","",_xlfn.XLOOKUP(F500,purchase!F:F,purchase!B:B,""))</f>
        <v/>
      </c>
      <c r="E500" s="26" t="str">
        <f>IF(F500="","",_xlfn.XLOOKUP(F500,purchase!F:F,purchase!C:C,""))</f>
        <v/>
      </c>
      <c r="F500" s="4"/>
      <c r="G500" s="10" t="str">
        <f t="shared" si="50"/>
        <v/>
      </c>
      <c r="H500" s="10" t="str">
        <f>IF(F500="","",_xlfn.XLOOKUP(F500,purchase!F:F,purchase!E:E,""))</f>
        <v/>
      </c>
      <c r="I500" s="10" t="str">
        <f t="shared" si="51"/>
        <v/>
      </c>
      <c r="J500" s="10" t="str">
        <f t="shared" si="52"/>
        <v/>
      </c>
      <c r="K500" s="35" t="str">
        <f>_xlfn.SINGLE(IF(F500="","",_xlfn.XLOOKUP(F500,purchase!F:F,purchase!N:N,"")))</f>
        <v/>
      </c>
      <c r="L500" s="4"/>
      <c r="M500" s="86"/>
      <c r="N500" s="35" t="str">
        <f>IF(F500="","",
MAX(0,
_xlfn.XLOOKUP(F500,purchase!F:F,purchase!N:N,"")
-
SUMIFS(L:L,F:F,F500)))</f>
        <v/>
      </c>
      <c r="O500" s="35" t="str">
        <f t="shared" si="53"/>
        <v/>
      </c>
      <c r="P500" s="89" t="str">
        <f>_xlfn.SINGLE(IF(F500="","",_xlfn.XLOOKUP(F500,purchase!F:F,purchase!O:O,"")))</f>
        <v/>
      </c>
      <c r="Q500" s="83" t="str">
        <f t="shared" si="54"/>
        <v/>
      </c>
      <c r="R500" s="91" t="str">
        <f t="shared" si="55"/>
        <v/>
      </c>
    </row>
    <row r="501" spans="1:18" x14ac:dyDescent="0.35">
      <c r="A501" s="25">
        <v>497</v>
      </c>
      <c r="B501" s="26" t="str">
        <f t="shared" si="49"/>
        <v/>
      </c>
      <c r="C501" s="27"/>
      <c r="D501" s="26" t="str">
        <f>IF(F501="","",_xlfn.XLOOKUP(F501,purchase!F:F,purchase!B:B,""))</f>
        <v/>
      </c>
      <c r="E501" s="26" t="str">
        <f>IF(F501="","",_xlfn.XLOOKUP(F501,purchase!F:F,purchase!C:C,""))</f>
        <v/>
      </c>
      <c r="F501" s="4"/>
      <c r="G501" s="10" t="str">
        <f t="shared" si="50"/>
        <v/>
      </c>
      <c r="H501" s="10" t="str">
        <f>IF(F501="","",_xlfn.XLOOKUP(F501,purchase!F:F,purchase!E:E,""))</f>
        <v/>
      </c>
      <c r="I501" s="10" t="str">
        <f t="shared" si="51"/>
        <v/>
      </c>
      <c r="J501" s="10" t="str">
        <f t="shared" si="52"/>
        <v/>
      </c>
      <c r="K501" s="35" t="str">
        <f>_xlfn.SINGLE(IF(F501="","",_xlfn.XLOOKUP(F501,purchase!F:F,purchase!N:N,"")))</f>
        <v/>
      </c>
      <c r="L501" s="4"/>
      <c r="M501" s="86"/>
      <c r="N501" s="35" t="str">
        <f>IF(F501="","",
MAX(0,
_xlfn.XLOOKUP(F501,purchase!F:F,purchase!N:N,"")
-
SUMIFS(L:L,F:F,F501)))</f>
        <v/>
      </c>
      <c r="O501" s="35" t="str">
        <f t="shared" si="53"/>
        <v/>
      </c>
      <c r="P501" s="89" t="str">
        <f>_xlfn.SINGLE(IF(F501="","",_xlfn.XLOOKUP(F501,purchase!F:F,purchase!O:O,"")))</f>
        <v/>
      </c>
      <c r="Q501" s="83" t="str">
        <f t="shared" si="54"/>
        <v/>
      </c>
      <c r="R501" s="91" t="str">
        <f t="shared" si="55"/>
        <v/>
      </c>
    </row>
    <row r="502" spans="1:18" x14ac:dyDescent="0.35">
      <c r="A502" s="25">
        <v>498</v>
      </c>
      <c r="B502" s="26" t="str">
        <f t="shared" si="49"/>
        <v/>
      </c>
      <c r="C502" s="27"/>
      <c r="D502" s="26" t="str">
        <f>IF(F502="","",_xlfn.XLOOKUP(F502,purchase!F:F,purchase!B:B,""))</f>
        <v/>
      </c>
      <c r="E502" s="26" t="str">
        <f>IF(F502="","",_xlfn.XLOOKUP(F502,purchase!F:F,purchase!C:C,""))</f>
        <v/>
      </c>
      <c r="F502" s="4"/>
      <c r="G502" s="10" t="str">
        <f t="shared" si="50"/>
        <v/>
      </c>
      <c r="H502" s="10" t="str">
        <f>IF(F502="","",_xlfn.XLOOKUP(F502,purchase!F:F,purchase!E:E,""))</f>
        <v/>
      </c>
      <c r="I502" s="10" t="str">
        <f t="shared" si="51"/>
        <v/>
      </c>
      <c r="J502" s="10" t="str">
        <f t="shared" si="52"/>
        <v/>
      </c>
      <c r="K502" s="35" t="str">
        <f>_xlfn.SINGLE(IF(F502="","",_xlfn.XLOOKUP(F502,purchase!F:F,purchase!N:N,"")))</f>
        <v/>
      </c>
      <c r="L502" s="4"/>
      <c r="M502" s="86"/>
      <c r="N502" s="35" t="str">
        <f>IF(F502="","",
MAX(0,
_xlfn.XLOOKUP(F502,purchase!F:F,purchase!N:N,"")
-
SUMIFS(L:L,F:F,F502)))</f>
        <v/>
      </c>
      <c r="O502" s="35" t="str">
        <f t="shared" si="53"/>
        <v/>
      </c>
      <c r="P502" s="89" t="str">
        <f>_xlfn.SINGLE(IF(F502="","",_xlfn.XLOOKUP(F502,purchase!F:F,purchase!O:O,"")))</f>
        <v/>
      </c>
      <c r="Q502" s="83" t="str">
        <f t="shared" si="54"/>
        <v/>
      </c>
      <c r="R502" s="91" t="str">
        <f t="shared" si="55"/>
        <v/>
      </c>
    </row>
    <row r="503" spans="1:18" x14ac:dyDescent="0.35">
      <c r="A503" s="25">
        <v>499</v>
      </c>
      <c r="B503" s="26" t="str">
        <f t="shared" si="49"/>
        <v/>
      </c>
      <c r="C503" s="27"/>
      <c r="D503" s="26" t="str">
        <f>IF(F503="","",_xlfn.XLOOKUP(F503,purchase!F:F,purchase!B:B,""))</f>
        <v/>
      </c>
      <c r="E503" s="26" t="str">
        <f>IF(F503="","",_xlfn.XLOOKUP(F503,purchase!F:F,purchase!C:C,""))</f>
        <v/>
      </c>
      <c r="F503" s="4"/>
      <c r="G503" s="10" t="str">
        <f t="shared" si="50"/>
        <v/>
      </c>
      <c r="H503" s="10" t="str">
        <f>IF(F503="","",_xlfn.XLOOKUP(F503,purchase!F:F,purchase!E:E,""))</f>
        <v/>
      </c>
      <c r="I503" s="10" t="str">
        <f t="shared" si="51"/>
        <v/>
      </c>
      <c r="J503" s="10" t="str">
        <f t="shared" si="52"/>
        <v/>
      </c>
      <c r="K503" s="35" t="str">
        <f>_xlfn.SINGLE(IF(F503="","",_xlfn.XLOOKUP(F503,purchase!F:F,purchase!N:N,"")))</f>
        <v/>
      </c>
      <c r="L503" s="4"/>
      <c r="M503" s="86"/>
      <c r="N503" s="35" t="str">
        <f>IF(F503="","",
MAX(0,
_xlfn.XLOOKUP(F503,purchase!F:F,purchase!N:N,"")
-
SUMIFS(L:L,F:F,F503)))</f>
        <v/>
      </c>
      <c r="O503" s="35" t="str">
        <f t="shared" si="53"/>
        <v/>
      </c>
      <c r="P503" s="89" t="str">
        <f>_xlfn.SINGLE(IF(F503="","",_xlfn.XLOOKUP(F503,purchase!F:F,purchase!O:O,"")))</f>
        <v/>
      </c>
      <c r="Q503" s="83" t="str">
        <f t="shared" si="54"/>
        <v/>
      </c>
      <c r="R503" s="91" t="str">
        <f t="shared" si="55"/>
        <v/>
      </c>
    </row>
    <row r="504" spans="1:18" x14ac:dyDescent="0.35">
      <c r="A504" s="25">
        <v>500</v>
      </c>
      <c r="B504" s="26" t="str">
        <f t="shared" si="49"/>
        <v/>
      </c>
      <c r="C504" s="27"/>
      <c r="D504" s="26" t="str">
        <f>IF(F504="","",_xlfn.XLOOKUP(F504,purchase!F:F,purchase!B:B,""))</f>
        <v/>
      </c>
      <c r="E504" s="26" t="str">
        <f>IF(F504="","",_xlfn.XLOOKUP(F504,purchase!F:F,purchase!C:C,""))</f>
        <v/>
      </c>
      <c r="F504" s="4"/>
      <c r="G504" s="10" t="str">
        <f t="shared" si="50"/>
        <v/>
      </c>
      <c r="H504" s="10" t="str">
        <f>IF(F504="","",_xlfn.XLOOKUP(F504,purchase!F:F,purchase!E:E,""))</f>
        <v/>
      </c>
      <c r="I504" s="10" t="str">
        <f t="shared" si="51"/>
        <v/>
      </c>
      <c r="J504" s="10" t="str">
        <f t="shared" si="52"/>
        <v/>
      </c>
      <c r="K504" s="35" t="str">
        <f>_xlfn.SINGLE(IF(F504="","",_xlfn.XLOOKUP(F504,purchase!F:F,purchase!N:N,"")))</f>
        <v/>
      </c>
      <c r="L504" s="4"/>
      <c r="M504" s="86"/>
      <c r="N504" s="35" t="str">
        <f>IF(F504="","",
MAX(0,
_xlfn.XLOOKUP(F504,purchase!F:F,purchase!N:N,"")
-
SUMIFS(L:L,F:F,F504)))</f>
        <v/>
      </c>
      <c r="O504" s="35" t="str">
        <f t="shared" si="53"/>
        <v/>
      </c>
      <c r="P504" s="89" t="str">
        <f>_xlfn.SINGLE(IF(F504="","",_xlfn.XLOOKUP(F504,purchase!F:F,purchase!O:O,"")))</f>
        <v/>
      </c>
      <c r="Q504" s="83" t="str">
        <f t="shared" si="54"/>
        <v/>
      </c>
      <c r="R504" s="91" t="str">
        <f t="shared" si="55"/>
        <v/>
      </c>
    </row>
    <row r="505" spans="1:18" x14ac:dyDescent="0.35">
      <c r="A505" s="25">
        <v>501</v>
      </c>
      <c r="B505" s="26" t="str">
        <f t="shared" si="49"/>
        <v/>
      </c>
      <c r="C505" s="27"/>
      <c r="D505" s="26" t="str">
        <f>IF(F505="","",_xlfn.XLOOKUP(F505,purchase!F:F,purchase!B:B,""))</f>
        <v/>
      </c>
      <c r="E505" s="26" t="str">
        <f>IF(F505="","",_xlfn.XLOOKUP(F505,purchase!F:F,purchase!C:C,""))</f>
        <v/>
      </c>
      <c r="F505" s="4"/>
      <c r="G505" s="10" t="str">
        <f t="shared" si="50"/>
        <v/>
      </c>
      <c r="H505" s="10" t="str">
        <f>IF(F505="","",_xlfn.XLOOKUP(F505,purchase!F:F,purchase!E:E,""))</f>
        <v/>
      </c>
      <c r="I505" s="10" t="str">
        <f t="shared" si="51"/>
        <v/>
      </c>
      <c r="J505" s="10" t="str">
        <f t="shared" si="52"/>
        <v/>
      </c>
      <c r="K505" s="35" t="str">
        <f>_xlfn.SINGLE(IF(F505="","",_xlfn.XLOOKUP(F505,purchase!F:F,purchase!N:N,"")))</f>
        <v/>
      </c>
      <c r="L505" s="4"/>
      <c r="M505" s="86"/>
      <c r="N505" s="35" t="str">
        <f>IF(F505="","",
MAX(0,
_xlfn.XLOOKUP(F505,purchase!F:F,purchase!N:N,"")
-
SUMIFS(L:L,F:F,F505)))</f>
        <v/>
      </c>
      <c r="O505" s="35" t="str">
        <f t="shared" si="53"/>
        <v/>
      </c>
      <c r="P505" s="89" t="str">
        <f>_xlfn.SINGLE(IF(F505="","",_xlfn.XLOOKUP(F505,purchase!F:F,purchase!O:O,"")))</f>
        <v/>
      </c>
      <c r="Q505" s="83" t="str">
        <f t="shared" si="54"/>
        <v/>
      </c>
      <c r="R505" s="91" t="str">
        <f t="shared" si="55"/>
        <v/>
      </c>
    </row>
    <row r="506" spans="1:18" x14ac:dyDescent="0.35">
      <c r="A506" s="25">
        <v>502</v>
      </c>
      <c r="B506" s="26" t="str">
        <f t="shared" si="49"/>
        <v/>
      </c>
      <c r="C506" s="27"/>
      <c r="D506" s="26" t="str">
        <f>IF(F506="","",_xlfn.XLOOKUP(F506,purchase!F:F,purchase!B:B,""))</f>
        <v/>
      </c>
      <c r="E506" s="26" t="str">
        <f>IF(F506="","",_xlfn.XLOOKUP(F506,purchase!F:F,purchase!C:C,""))</f>
        <v/>
      </c>
      <c r="F506" s="4"/>
      <c r="G506" s="10" t="str">
        <f t="shared" si="50"/>
        <v/>
      </c>
      <c r="H506" s="10" t="str">
        <f>IF(F506="","",_xlfn.XLOOKUP(F506,purchase!F:F,purchase!E:E,""))</f>
        <v/>
      </c>
      <c r="I506" s="10" t="str">
        <f t="shared" si="51"/>
        <v/>
      </c>
      <c r="J506" s="10" t="str">
        <f t="shared" si="52"/>
        <v/>
      </c>
      <c r="K506" s="35" t="str">
        <f>_xlfn.SINGLE(IF(F506="","",_xlfn.XLOOKUP(F506,purchase!F:F,purchase!N:N,"")))</f>
        <v/>
      </c>
      <c r="L506" s="4"/>
      <c r="M506" s="86"/>
      <c r="N506" s="35" t="str">
        <f>IF(F506="","",
MAX(0,
_xlfn.XLOOKUP(F506,purchase!F:F,purchase!N:N,"")
-
SUMIFS(L:L,F:F,F506)))</f>
        <v/>
      </c>
      <c r="O506" s="35" t="str">
        <f t="shared" si="53"/>
        <v/>
      </c>
      <c r="P506" s="89" t="str">
        <f>_xlfn.SINGLE(IF(F506="","",_xlfn.XLOOKUP(F506,purchase!F:F,purchase!O:O,"")))</f>
        <v/>
      </c>
      <c r="Q506" s="83" t="str">
        <f t="shared" si="54"/>
        <v/>
      </c>
      <c r="R506" s="91" t="str">
        <f t="shared" si="55"/>
        <v/>
      </c>
    </row>
    <row r="507" spans="1:18" x14ac:dyDescent="0.35">
      <c r="A507" s="25">
        <v>503</v>
      </c>
      <c r="B507" s="26" t="str">
        <f t="shared" si="49"/>
        <v/>
      </c>
      <c r="C507" s="27"/>
      <c r="D507" s="26" t="str">
        <f>IF(F507="","",_xlfn.XLOOKUP(F507,purchase!F:F,purchase!B:B,""))</f>
        <v/>
      </c>
      <c r="E507" s="26" t="str">
        <f>IF(F507="","",_xlfn.XLOOKUP(F507,purchase!F:F,purchase!C:C,""))</f>
        <v/>
      </c>
      <c r="F507" s="4"/>
      <c r="G507" s="10" t="str">
        <f t="shared" si="50"/>
        <v/>
      </c>
      <c r="H507" s="10" t="str">
        <f>IF(F507="","",_xlfn.XLOOKUP(F507,purchase!F:F,purchase!E:E,""))</f>
        <v/>
      </c>
      <c r="I507" s="10" t="str">
        <f t="shared" si="51"/>
        <v/>
      </c>
      <c r="J507" s="10" t="str">
        <f t="shared" si="52"/>
        <v/>
      </c>
      <c r="K507" s="35" t="str">
        <f>_xlfn.SINGLE(IF(F507="","",_xlfn.XLOOKUP(F507,purchase!F:F,purchase!N:N,"")))</f>
        <v/>
      </c>
      <c r="L507" s="4"/>
      <c r="M507" s="86"/>
      <c r="N507" s="35" t="str">
        <f>IF(F507="","",
MAX(0,
_xlfn.XLOOKUP(F507,purchase!F:F,purchase!N:N,"")
-
SUMIFS(L:L,F:F,F507)))</f>
        <v/>
      </c>
      <c r="O507" s="35" t="str">
        <f t="shared" si="53"/>
        <v/>
      </c>
      <c r="P507" s="89" t="str">
        <f>_xlfn.SINGLE(IF(F507="","",_xlfn.XLOOKUP(F507,purchase!F:F,purchase!O:O,"")))</f>
        <v/>
      </c>
      <c r="Q507" s="83" t="str">
        <f t="shared" si="54"/>
        <v/>
      </c>
      <c r="R507" s="91" t="str">
        <f t="shared" si="55"/>
        <v/>
      </c>
    </row>
    <row r="508" spans="1:18" x14ac:dyDescent="0.35">
      <c r="A508" s="25">
        <v>504</v>
      </c>
      <c r="B508" s="26" t="str">
        <f t="shared" si="49"/>
        <v/>
      </c>
      <c r="C508" s="27"/>
      <c r="D508" s="26" t="str">
        <f>IF(F508="","",_xlfn.XLOOKUP(F508,purchase!F:F,purchase!B:B,""))</f>
        <v/>
      </c>
      <c r="E508" s="26" t="str">
        <f>IF(F508="","",_xlfn.XLOOKUP(F508,purchase!F:F,purchase!C:C,""))</f>
        <v/>
      </c>
      <c r="F508" s="4"/>
      <c r="G508" s="10" t="str">
        <f t="shared" si="50"/>
        <v/>
      </c>
      <c r="H508" s="10" t="str">
        <f>IF(F508="","",_xlfn.XLOOKUP(F508,purchase!F:F,purchase!E:E,""))</f>
        <v/>
      </c>
      <c r="I508" s="10" t="str">
        <f t="shared" si="51"/>
        <v/>
      </c>
      <c r="J508" s="10" t="str">
        <f t="shared" si="52"/>
        <v/>
      </c>
      <c r="K508" s="35" t="str">
        <f>_xlfn.SINGLE(IF(F508="","",_xlfn.XLOOKUP(F508,purchase!F:F,purchase!N:N,"")))</f>
        <v/>
      </c>
      <c r="L508" s="4"/>
      <c r="M508" s="86"/>
      <c r="N508" s="35" t="str">
        <f>IF(F508="","",
MAX(0,
_xlfn.XLOOKUP(F508,purchase!F:F,purchase!N:N,"")
-
SUMIFS(L:L,F:F,F508)))</f>
        <v/>
      </c>
      <c r="O508" s="35" t="str">
        <f t="shared" si="53"/>
        <v/>
      </c>
      <c r="P508" s="89" t="str">
        <f>_xlfn.SINGLE(IF(F508="","",_xlfn.XLOOKUP(F508,purchase!F:F,purchase!O:O,"")))</f>
        <v/>
      </c>
      <c r="Q508" s="83" t="str">
        <f t="shared" si="54"/>
        <v/>
      </c>
      <c r="R508" s="91" t="str">
        <f t="shared" si="55"/>
        <v/>
      </c>
    </row>
    <row r="509" spans="1:18" x14ac:dyDescent="0.35">
      <c r="A509" s="25">
        <v>505</v>
      </c>
      <c r="B509" s="26" t="str">
        <f t="shared" si="49"/>
        <v/>
      </c>
      <c r="C509" s="27"/>
      <c r="D509" s="26" t="str">
        <f>IF(F509="","",_xlfn.XLOOKUP(F509,purchase!F:F,purchase!B:B,""))</f>
        <v/>
      </c>
      <c r="E509" s="26" t="str">
        <f>IF(F509="","",_xlfn.XLOOKUP(F509,purchase!F:F,purchase!C:C,""))</f>
        <v/>
      </c>
      <c r="F509" s="4"/>
      <c r="G509" s="10" t="str">
        <f t="shared" si="50"/>
        <v/>
      </c>
      <c r="H509" s="10" t="str">
        <f>IF(F509="","",_xlfn.XLOOKUP(F509,purchase!F:F,purchase!E:E,""))</f>
        <v/>
      </c>
      <c r="I509" s="10" t="str">
        <f t="shared" si="51"/>
        <v/>
      </c>
      <c r="J509" s="10" t="str">
        <f t="shared" si="52"/>
        <v/>
      </c>
      <c r="K509" s="35" t="str">
        <f>_xlfn.SINGLE(IF(F509="","",_xlfn.XLOOKUP(F509,purchase!F:F,purchase!N:N,"")))</f>
        <v/>
      </c>
      <c r="L509" s="4"/>
      <c r="M509" s="86"/>
      <c r="N509" s="35" t="str">
        <f>IF(F509="","",
MAX(0,
_xlfn.XLOOKUP(F509,purchase!F:F,purchase!N:N,"")
-
SUMIFS(L:L,F:F,F509)))</f>
        <v/>
      </c>
      <c r="O509" s="35" t="str">
        <f t="shared" si="53"/>
        <v/>
      </c>
      <c r="P509" s="89" t="str">
        <f>_xlfn.SINGLE(IF(F509="","",_xlfn.XLOOKUP(F509,purchase!F:F,purchase!O:O,"")))</f>
        <v/>
      </c>
      <c r="Q509" s="83" t="str">
        <f t="shared" si="54"/>
        <v/>
      </c>
      <c r="R509" s="91" t="str">
        <f t="shared" si="55"/>
        <v/>
      </c>
    </row>
    <row r="510" spans="1:18" x14ac:dyDescent="0.35">
      <c r="A510" s="25">
        <v>506</v>
      </c>
      <c r="B510" s="26" t="str">
        <f t="shared" si="49"/>
        <v/>
      </c>
      <c r="C510" s="27"/>
      <c r="D510" s="26" t="str">
        <f>IF(F510="","",_xlfn.XLOOKUP(F510,purchase!F:F,purchase!B:B,""))</f>
        <v/>
      </c>
      <c r="E510" s="26" t="str">
        <f>IF(F510="","",_xlfn.XLOOKUP(F510,purchase!F:F,purchase!C:C,""))</f>
        <v/>
      </c>
      <c r="F510" s="4"/>
      <c r="G510" s="10" t="str">
        <f t="shared" si="50"/>
        <v/>
      </c>
      <c r="H510" s="10" t="str">
        <f>IF(F510="","",_xlfn.XLOOKUP(F510,purchase!F:F,purchase!E:E,""))</f>
        <v/>
      </c>
      <c r="I510" s="10" t="str">
        <f t="shared" si="51"/>
        <v/>
      </c>
      <c r="J510" s="10" t="str">
        <f t="shared" si="52"/>
        <v/>
      </c>
      <c r="K510" s="35" t="str">
        <f>_xlfn.SINGLE(IF(F510="","",_xlfn.XLOOKUP(F510,purchase!F:F,purchase!N:N,"")))</f>
        <v/>
      </c>
      <c r="L510" s="4"/>
      <c r="M510" s="86"/>
      <c r="N510" s="35" t="str">
        <f>IF(F510="","",
MAX(0,
_xlfn.XLOOKUP(F510,purchase!F:F,purchase!N:N,"")
-
SUMIFS(L:L,F:F,F510)))</f>
        <v/>
      </c>
      <c r="O510" s="35" t="str">
        <f t="shared" si="53"/>
        <v/>
      </c>
      <c r="P510" s="89" t="str">
        <f>_xlfn.SINGLE(IF(F510="","",_xlfn.XLOOKUP(F510,purchase!F:F,purchase!O:O,"")))</f>
        <v/>
      </c>
      <c r="Q510" s="83" t="str">
        <f t="shared" si="54"/>
        <v/>
      </c>
      <c r="R510" s="91" t="str">
        <f t="shared" si="55"/>
        <v/>
      </c>
    </row>
    <row r="511" spans="1:18" x14ac:dyDescent="0.35">
      <c r="A511" s="25">
        <v>507</v>
      </c>
      <c r="B511" s="26" t="str">
        <f t="shared" si="49"/>
        <v/>
      </c>
      <c r="C511" s="27"/>
      <c r="D511" s="26" t="str">
        <f>IF(F511="","",_xlfn.XLOOKUP(F511,purchase!F:F,purchase!B:B,""))</f>
        <v/>
      </c>
      <c r="E511" s="26" t="str">
        <f>IF(F511="","",_xlfn.XLOOKUP(F511,purchase!F:F,purchase!C:C,""))</f>
        <v/>
      </c>
      <c r="F511" s="4"/>
      <c r="G511" s="10" t="str">
        <f t="shared" si="50"/>
        <v/>
      </c>
      <c r="H511" s="10" t="str">
        <f>IF(F511="","",_xlfn.XLOOKUP(F511,purchase!F:F,purchase!E:E,""))</f>
        <v/>
      </c>
      <c r="I511" s="10" t="str">
        <f t="shared" si="51"/>
        <v/>
      </c>
      <c r="J511" s="10" t="str">
        <f t="shared" si="52"/>
        <v/>
      </c>
      <c r="K511" s="35" t="str">
        <f>_xlfn.SINGLE(IF(F511="","",_xlfn.XLOOKUP(F511,purchase!F:F,purchase!N:N,"")))</f>
        <v/>
      </c>
      <c r="L511" s="4"/>
      <c r="M511" s="86"/>
      <c r="N511" s="35" t="str">
        <f>IF(F511="","",
MAX(0,
_xlfn.XLOOKUP(F511,purchase!F:F,purchase!N:N,"")
-
SUMIFS(L:L,F:F,F511)))</f>
        <v/>
      </c>
      <c r="O511" s="35" t="str">
        <f t="shared" si="53"/>
        <v/>
      </c>
      <c r="P511" s="89" t="str">
        <f>_xlfn.SINGLE(IF(F511="","",_xlfn.XLOOKUP(F511,purchase!F:F,purchase!O:O,"")))</f>
        <v/>
      </c>
      <c r="Q511" s="83" t="str">
        <f t="shared" si="54"/>
        <v/>
      </c>
      <c r="R511" s="91" t="str">
        <f t="shared" si="55"/>
        <v/>
      </c>
    </row>
    <row r="512" spans="1:18" x14ac:dyDescent="0.35">
      <c r="A512" s="25">
        <v>508</v>
      </c>
      <c r="B512" s="26" t="str">
        <f t="shared" si="49"/>
        <v/>
      </c>
      <c r="C512" s="27"/>
      <c r="D512" s="26" t="str">
        <f>IF(F512="","",_xlfn.XLOOKUP(F512,purchase!F:F,purchase!B:B,""))</f>
        <v/>
      </c>
      <c r="E512" s="26" t="str">
        <f>IF(F512="","",_xlfn.XLOOKUP(F512,purchase!F:F,purchase!C:C,""))</f>
        <v/>
      </c>
      <c r="F512" s="4"/>
      <c r="G512" s="10" t="str">
        <f t="shared" si="50"/>
        <v/>
      </c>
      <c r="H512" s="10" t="str">
        <f>IF(F512="","",_xlfn.XLOOKUP(F512,purchase!F:F,purchase!E:E,""))</f>
        <v/>
      </c>
      <c r="I512" s="10" t="str">
        <f t="shared" si="51"/>
        <v/>
      </c>
      <c r="J512" s="10" t="str">
        <f t="shared" si="52"/>
        <v/>
      </c>
      <c r="K512" s="35" t="str">
        <f>_xlfn.SINGLE(IF(F512="","",_xlfn.XLOOKUP(F512,purchase!F:F,purchase!N:N,"")))</f>
        <v/>
      </c>
      <c r="L512" s="4"/>
      <c r="M512" s="86"/>
      <c r="N512" s="35" t="str">
        <f>IF(F512="","",
MAX(0,
_xlfn.XLOOKUP(F512,purchase!F:F,purchase!N:N,"")
-
SUMIFS(L:L,F:F,F512)))</f>
        <v/>
      </c>
      <c r="O512" s="35" t="str">
        <f t="shared" si="53"/>
        <v/>
      </c>
      <c r="P512" s="89" t="str">
        <f>_xlfn.SINGLE(IF(F512="","",_xlfn.XLOOKUP(F512,purchase!F:F,purchase!O:O,"")))</f>
        <v/>
      </c>
      <c r="Q512" s="83" t="str">
        <f t="shared" si="54"/>
        <v/>
      </c>
      <c r="R512" s="91" t="str">
        <f t="shared" si="55"/>
        <v/>
      </c>
    </row>
    <row r="513" spans="1:18" x14ac:dyDescent="0.35">
      <c r="A513" s="25">
        <v>509</v>
      </c>
      <c r="B513" s="26" t="str">
        <f t="shared" si="49"/>
        <v/>
      </c>
      <c r="C513" s="27"/>
      <c r="D513" s="26" t="str">
        <f>IF(F513="","",_xlfn.XLOOKUP(F513,purchase!F:F,purchase!B:B,""))</f>
        <v/>
      </c>
      <c r="E513" s="26" t="str">
        <f>IF(F513="","",_xlfn.XLOOKUP(F513,purchase!F:F,purchase!C:C,""))</f>
        <v/>
      </c>
      <c r="F513" s="4"/>
      <c r="G513" s="10" t="str">
        <f t="shared" si="50"/>
        <v/>
      </c>
      <c r="H513" s="10" t="str">
        <f>IF(F513="","",_xlfn.XLOOKUP(F513,purchase!F:F,purchase!E:E,""))</f>
        <v/>
      </c>
      <c r="I513" s="10" t="str">
        <f t="shared" si="51"/>
        <v/>
      </c>
      <c r="J513" s="10" t="str">
        <f t="shared" si="52"/>
        <v/>
      </c>
      <c r="K513" s="35" t="str">
        <f>_xlfn.SINGLE(IF(F513="","",_xlfn.XLOOKUP(F513,purchase!F:F,purchase!N:N,"")))</f>
        <v/>
      </c>
      <c r="L513" s="4"/>
      <c r="M513" s="86"/>
      <c r="N513" s="35" t="str">
        <f>IF(F513="","",
MAX(0,
_xlfn.XLOOKUP(F513,purchase!F:F,purchase!N:N,"")
-
SUMIFS(L:L,F:F,F513)))</f>
        <v/>
      </c>
      <c r="O513" s="35" t="str">
        <f t="shared" si="53"/>
        <v/>
      </c>
      <c r="P513" s="89" t="str">
        <f>_xlfn.SINGLE(IF(F513="","",_xlfn.XLOOKUP(F513,purchase!F:F,purchase!O:O,"")))</f>
        <v/>
      </c>
      <c r="Q513" s="83" t="str">
        <f t="shared" si="54"/>
        <v/>
      </c>
      <c r="R513" s="91" t="str">
        <f t="shared" si="55"/>
        <v/>
      </c>
    </row>
    <row r="514" spans="1:18" x14ac:dyDescent="0.35">
      <c r="A514" s="25">
        <v>510</v>
      </c>
      <c r="B514" s="26" t="str">
        <f t="shared" si="49"/>
        <v/>
      </c>
      <c r="C514" s="27"/>
      <c r="D514" s="26" t="str">
        <f>IF(F514="","",_xlfn.XLOOKUP(F514,purchase!F:F,purchase!B:B,""))</f>
        <v/>
      </c>
      <c r="E514" s="26" t="str">
        <f>IF(F514="","",_xlfn.XLOOKUP(F514,purchase!F:F,purchase!C:C,""))</f>
        <v/>
      </c>
      <c r="F514" s="4"/>
      <c r="G514" s="10" t="str">
        <f t="shared" si="50"/>
        <v/>
      </c>
      <c r="H514" s="10" t="str">
        <f>IF(F514="","",_xlfn.XLOOKUP(F514,purchase!F:F,purchase!E:E,""))</f>
        <v/>
      </c>
      <c r="I514" s="10" t="str">
        <f t="shared" si="51"/>
        <v/>
      </c>
      <c r="J514" s="10" t="str">
        <f t="shared" si="52"/>
        <v/>
      </c>
      <c r="K514" s="35" t="str">
        <f>_xlfn.SINGLE(IF(F514="","",_xlfn.XLOOKUP(F514,purchase!F:F,purchase!N:N,"")))</f>
        <v/>
      </c>
      <c r="L514" s="4"/>
      <c r="M514" s="86"/>
      <c r="N514" s="35" t="str">
        <f>IF(F514="","",
MAX(0,
_xlfn.XLOOKUP(F514,purchase!F:F,purchase!N:N,"")
-
SUMIFS(L:L,F:F,F514)))</f>
        <v/>
      </c>
      <c r="O514" s="35" t="str">
        <f t="shared" si="53"/>
        <v/>
      </c>
      <c r="P514" s="89" t="str">
        <f>_xlfn.SINGLE(IF(F514="","",_xlfn.XLOOKUP(F514,purchase!F:F,purchase!O:O,"")))</f>
        <v/>
      </c>
      <c r="Q514" s="83" t="str">
        <f t="shared" si="54"/>
        <v/>
      </c>
      <c r="R514" s="91" t="str">
        <f t="shared" si="55"/>
        <v/>
      </c>
    </row>
    <row r="515" spans="1:18" x14ac:dyDescent="0.35">
      <c r="A515" s="25">
        <v>511</v>
      </c>
      <c r="B515" s="26" t="str">
        <f t="shared" si="49"/>
        <v/>
      </c>
      <c r="C515" s="27"/>
      <c r="D515" s="26" t="str">
        <f>IF(F515="","",_xlfn.XLOOKUP(F515,purchase!F:F,purchase!B:B,""))</f>
        <v/>
      </c>
      <c r="E515" s="26" t="str">
        <f>IF(F515="","",_xlfn.XLOOKUP(F515,purchase!F:F,purchase!C:C,""))</f>
        <v/>
      </c>
      <c r="F515" s="4"/>
      <c r="G515" s="10" t="str">
        <f t="shared" si="50"/>
        <v/>
      </c>
      <c r="H515" s="10" t="str">
        <f>IF(F515="","",_xlfn.XLOOKUP(F515,purchase!F:F,purchase!E:E,""))</f>
        <v/>
      </c>
      <c r="I515" s="10" t="str">
        <f t="shared" si="51"/>
        <v/>
      </c>
      <c r="J515" s="10" t="str">
        <f t="shared" si="52"/>
        <v/>
      </c>
      <c r="K515" s="35" t="str">
        <f>_xlfn.SINGLE(IF(F515="","",_xlfn.XLOOKUP(F515,purchase!F:F,purchase!N:N,"")))</f>
        <v/>
      </c>
      <c r="L515" s="4"/>
      <c r="M515" s="86"/>
      <c r="N515" s="35" t="str">
        <f>IF(F515="","",
MAX(0,
_xlfn.XLOOKUP(F515,purchase!F:F,purchase!N:N,"")
-
SUMIFS(L:L,F:F,F515)))</f>
        <v/>
      </c>
      <c r="O515" s="35" t="str">
        <f t="shared" si="53"/>
        <v/>
      </c>
      <c r="P515" s="89" t="str">
        <f>_xlfn.SINGLE(IF(F515="","",_xlfn.XLOOKUP(F515,purchase!F:F,purchase!O:O,"")))</f>
        <v/>
      </c>
      <c r="Q515" s="83" t="str">
        <f t="shared" si="54"/>
        <v/>
      </c>
      <c r="R515" s="91" t="str">
        <f t="shared" si="55"/>
        <v/>
      </c>
    </row>
    <row r="516" spans="1:18" x14ac:dyDescent="0.35">
      <c r="A516" s="25">
        <v>512</v>
      </c>
      <c r="B516" s="26" t="str">
        <f t="shared" si="49"/>
        <v/>
      </c>
      <c r="C516" s="27"/>
      <c r="D516" s="26" t="str">
        <f>IF(F516="","",_xlfn.XLOOKUP(F516,purchase!F:F,purchase!B:B,""))</f>
        <v/>
      </c>
      <c r="E516" s="26" t="str">
        <f>IF(F516="","",_xlfn.XLOOKUP(F516,purchase!F:F,purchase!C:C,""))</f>
        <v/>
      </c>
      <c r="F516" s="4"/>
      <c r="G516" s="10" t="str">
        <f t="shared" si="50"/>
        <v/>
      </c>
      <c r="H516" s="10" t="str">
        <f>IF(F516="","",_xlfn.XLOOKUP(F516,purchase!F:F,purchase!E:E,""))</f>
        <v/>
      </c>
      <c r="I516" s="10" t="str">
        <f t="shared" si="51"/>
        <v/>
      </c>
      <c r="J516" s="10" t="str">
        <f t="shared" si="52"/>
        <v/>
      </c>
      <c r="K516" s="35" t="str">
        <f>_xlfn.SINGLE(IF(F516="","",_xlfn.XLOOKUP(F516,purchase!F:F,purchase!N:N,"")))</f>
        <v/>
      </c>
      <c r="L516" s="4"/>
      <c r="M516" s="86"/>
      <c r="N516" s="35" t="str">
        <f>IF(F516="","",
MAX(0,
_xlfn.XLOOKUP(F516,purchase!F:F,purchase!N:N,"")
-
SUMIFS(L:L,F:F,F516)))</f>
        <v/>
      </c>
      <c r="O516" s="35" t="str">
        <f t="shared" si="53"/>
        <v/>
      </c>
      <c r="P516" s="89" t="str">
        <f>_xlfn.SINGLE(IF(F516="","",_xlfn.XLOOKUP(F516,purchase!F:F,purchase!O:O,"")))</f>
        <v/>
      </c>
      <c r="Q516" s="83" t="str">
        <f t="shared" si="54"/>
        <v/>
      </c>
      <c r="R516" s="91" t="str">
        <f t="shared" si="55"/>
        <v/>
      </c>
    </row>
    <row r="517" spans="1:18" x14ac:dyDescent="0.35">
      <c r="A517" s="25">
        <v>513</v>
      </c>
      <c r="B517" s="26" t="str">
        <f t="shared" ref="B517:B580" si="56">IF(OR(C517="",F517=""),"",
"PRD-" &amp;
TEXT(DAY(C517),"00") &amp;
CHOOSE(MONTH(C517),"A","B","C","D","E","F","G","H","I","J","K","L") &amp;
TEXT(YEAR(C517),"00") &amp;
"-" &amp;
RIGHT(F517,4))</f>
        <v/>
      </c>
      <c r="C517" s="27"/>
      <c r="D517" s="26" t="str">
        <f>IF(F517="","",_xlfn.XLOOKUP(F517,purchase!F:F,purchase!B:B,""))</f>
        <v/>
      </c>
      <c r="E517" s="26" t="str">
        <f>IF(F517="","",_xlfn.XLOOKUP(F517,purchase!F:F,purchase!C:C,""))</f>
        <v/>
      </c>
      <c r="F517" s="4"/>
      <c r="G517" s="10" t="str">
        <f t="shared" ref="G517:G580" si="57">IF(H517="NRFC","Natural Rubber Field Coagulam","")</f>
        <v/>
      </c>
      <c r="H517" s="10" t="str">
        <f>IF(F517="","",_xlfn.XLOOKUP(F517,purchase!F:F,purchase!E:E,""))</f>
        <v/>
      </c>
      <c r="I517" s="10" t="str">
        <f t="shared" ref="I517:I580" si="58">IF(J517="ISNR20","Natural Rubber-TSNR (ISNR-20)","")</f>
        <v/>
      </c>
      <c r="J517" s="10" t="str">
        <f t="shared" ref="J517:J580" si="59">IF(H517="NRFC","ISNR20","")</f>
        <v/>
      </c>
      <c r="K517" s="35" t="str">
        <f>_xlfn.SINGLE(IF(F517="","",_xlfn.XLOOKUP(F517,purchase!F:F,purchase!N:N,"")))</f>
        <v/>
      </c>
      <c r="L517" s="4"/>
      <c r="M517" s="86"/>
      <c r="N517" s="35" t="str">
        <f>IF(F517="","",
MAX(0,
_xlfn.XLOOKUP(F517,purchase!F:F,purchase!N:N,"")
-
SUMIFS(L:L,F:F,F517)))</f>
        <v/>
      </c>
      <c r="O517" s="35" t="str">
        <f t="shared" ref="O517:O580" si="60">IF(OR(L517="",M517=""),"",L517-M517)</f>
        <v/>
      </c>
      <c r="P517" s="89" t="str">
        <f>_xlfn.SINGLE(IF(F517="","",_xlfn.XLOOKUP(F517,purchase!F:F,purchase!O:O,"")))</f>
        <v/>
      </c>
      <c r="Q517" s="83" t="str">
        <f t="shared" ref="Q517:Q580" si="61">IF(OR(L517="",M517=""),"",M517/L517)</f>
        <v/>
      </c>
      <c r="R517" s="91" t="str">
        <f t="shared" ref="R517:R580" si="62">IF(OR(P517="",Q517=""),"",Q517-P517)</f>
        <v/>
      </c>
    </row>
    <row r="518" spans="1:18" x14ac:dyDescent="0.35">
      <c r="A518" s="25">
        <v>514</v>
      </c>
      <c r="B518" s="26" t="str">
        <f t="shared" si="56"/>
        <v/>
      </c>
      <c r="C518" s="27"/>
      <c r="D518" s="26" t="str">
        <f>IF(F518="","",_xlfn.XLOOKUP(F518,purchase!F:F,purchase!B:B,""))</f>
        <v/>
      </c>
      <c r="E518" s="26" t="str">
        <f>IF(F518="","",_xlfn.XLOOKUP(F518,purchase!F:F,purchase!C:C,""))</f>
        <v/>
      </c>
      <c r="F518" s="4"/>
      <c r="G518" s="10" t="str">
        <f t="shared" si="57"/>
        <v/>
      </c>
      <c r="H518" s="10" t="str">
        <f>IF(F518="","",_xlfn.XLOOKUP(F518,purchase!F:F,purchase!E:E,""))</f>
        <v/>
      </c>
      <c r="I518" s="10" t="str">
        <f t="shared" si="58"/>
        <v/>
      </c>
      <c r="J518" s="10" t="str">
        <f t="shared" si="59"/>
        <v/>
      </c>
      <c r="K518" s="35" t="str">
        <f>_xlfn.SINGLE(IF(F518="","",_xlfn.XLOOKUP(F518,purchase!F:F,purchase!N:N,"")))</f>
        <v/>
      </c>
      <c r="L518" s="4"/>
      <c r="M518" s="86"/>
      <c r="N518" s="35" t="str">
        <f>IF(F518="","",
MAX(0,
_xlfn.XLOOKUP(F518,purchase!F:F,purchase!N:N,"")
-
SUMIFS(L:L,F:F,F518)))</f>
        <v/>
      </c>
      <c r="O518" s="35" t="str">
        <f t="shared" si="60"/>
        <v/>
      </c>
      <c r="P518" s="89" t="str">
        <f>_xlfn.SINGLE(IF(F518="","",_xlfn.XLOOKUP(F518,purchase!F:F,purchase!O:O,"")))</f>
        <v/>
      </c>
      <c r="Q518" s="83" t="str">
        <f t="shared" si="61"/>
        <v/>
      </c>
      <c r="R518" s="91" t="str">
        <f t="shared" si="62"/>
        <v/>
      </c>
    </row>
    <row r="519" spans="1:18" x14ac:dyDescent="0.35">
      <c r="A519" s="25">
        <v>515</v>
      </c>
      <c r="B519" s="26" t="str">
        <f t="shared" si="56"/>
        <v/>
      </c>
      <c r="C519" s="27"/>
      <c r="D519" s="26" t="str">
        <f>IF(F519="","",_xlfn.XLOOKUP(F519,purchase!F:F,purchase!B:B,""))</f>
        <v/>
      </c>
      <c r="E519" s="26" t="str">
        <f>IF(F519="","",_xlfn.XLOOKUP(F519,purchase!F:F,purchase!C:C,""))</f>
        <v/>
      </c>
      <c r="F519" s="4"/>
      <c r="G519" s="10" t="str">
        <f t="shared" si="57"/>
        <v/>
      </c>
      <c r="H519" s="10" t="str">
        <f>IF(F519="","",_xlfn.XLOOKUP(F519,purchase!F:F,purchase!E:E,""))</f>
        <v/>
      </c>
      <c r="I519" s="10" t="str">
        <f t="shared" si="58"/>
        <v/>
      </c>
      <c r="J519" s="10" t="str">
        <f t="shared" si="59"/>
        <v/>
      </c>
      <c r="K519" s="35" t="str">
        <f>_xlfn.SINGLE(IF(F519="","",_xlfn.XLOOKUP(F519,purchase!F:F,purchase!N:N,"")))</f>
        <v/>
      </c>
      <c r="L519" s="4"/>
      <c r="M519" s="86"/>
      <c r="N519" s="35" t="str">
        <f>IF(F519="","",
MAX(0,
_xlfn.XLOOKUP(F519,purchase!F:F,purchase!N:N,"")
-
SUMIFS(L:L,F:F,F519)))</f>
        <v/>
      </c>
      <c r="O519" s="35" t="str">
        <f t="shared" si="60"/>
        <v/>
      </c>
      <c r="P519" s="89" t="str">
        <f>_xlfn.SINGLE(IF(F519="","",_xlfn.XLOOKUP(F519,purchase!F:F,purchase!O:O,"")))</f>
        <v/>
      </c>
      <c r="Q519" s="83" t="str">
        <f t="shared" si="61"/>
        <v/>
      </c>
      <c r="R519" s="91" t="str">
        <f t="shared" si="62"/>
        <v/>
      </c>
    </row>
    <row r="520" spans="1:18" x14ac:dyDescent="0.35">
      <c r="A520" s="25">
        <v>516</v>
      </c>
      <c r="B520" s="26" t="str">
        <f t="shared" si="56"/>
        <v/>
      </c>
      <c r="C520" s="27"/>
      <c r="D520" s="26" t="str">
        <f>IF(F520="","",_xlfn.XLOOKUP(F520,purchase!F:F,purchase!B:B,""))</f>
        <v/>
      </c>
      <c r="E520" s="26" t="str">
        <f>IF(F520="","",_xlfn.XLOOKUP(F520,purchase!F:F,purchase!C:C,""))</f>
        <v/>
      </c>
      <c r="F520" s="4"/>
      <c r="G520" s="10" t="str">
        <f t="shared" si="57"/>
        <v/>
      </c>
      <c r="H520" s="10" t="str">
        <f>IF(F520="","",_xlfn.XLOOKUP(F520,purchase!F:F,purchase!E:E,""))</f>
        <v/>
      </c>
      <c r="I520" s="10" t="str">
        <f t="shared" si="58"/>
        <v/>
      </c>
      <c r="J520" s="10" t="str">
        <f t="shared" si="59"/>
        <v/>
      </c>
      <c r="K520" s="35" t="str">
        <f>_xlfn.SINGLE(IF(F520="","",_xlfn.XLOOKUP(F520,purchase!F:F,purchase!N:N,"")))</f>
        <v/>
      </c>
      <c r="L520" s="4"/>
      <c r="M520" s="86"/>
      <c r="N520" s="35" t="str">
        <f>IF(F520="","",
MAX(0,
_xlfn.XLOOKUP(F520,purchase!F:F,purchase!N:N,"")
-
SUMIFS(L:L,F:F,F520)))</f>
        <v/>
      </c>
      <c r="O520" s="35" t="str">
        <f t="shared" si="60"/>
        <v/>
      </c>
      <c r="P520" s="89" t="str">
        <f>_xlfn.SINGLE(IF(F520="","",_xlfn.XLOOKUP(F520,purchase!F:F,purchase!O:O,"")))</f>
        <v/>
      </c>
      <c r="Q520" s="83" t="str">
        <f t="shared" si="61"/>
        <v/>
      </c>
      <c r="R520" s="91" t="str">
        <f t="shared" si="62"/>
        <v/>
      </c>
    </row>
    <row r="521" spans="1:18" x14ac:dyDescent="0.35">
      <c r="A521" s="25">
        <v>517</v>
      </c>
      <c r="B521" s="26" t="str">
        <f t="shared" si="56"/>
        <v/>
      </c>
      <c r="C521" s="27"/>
      <c r="D521" s="26" t="str">
        <f>IF(F521="","",_xlfn.XLOOKUP(F521,purchase!F:F,purchase!B:B,""))</f>
        <v/>
      </c>
      <c r="E521" s="26" t="str">
        <f>IF(F521="","",_xlfn.XLOOKUP(F521,purchase!F:F,purchase!C:C,""))</f>
        <v/>
      </c>
      <c r="F521" s="4"/>
      <c r="G521" s="10" t="str">
        <f t="shared" si="57"/>
        <v/>
      </c>
      <c r="H521" s="10" t="str">
        <f>IF(F521="","",_xlfn.XLOOKUP(F521,purchase!F:F,purchase!E:E,""))</f>
        <v/>
      </c>
      <c r="I521" s="10" t="str">
        <f t="shared" si="58"/>
        <v/>
      </c>
      <c r="J521" s="10" t="str">
        <f t="shared" si="59"/>
        <v/>
      </c>
      <c r="K521" s="35" t="str">
        <f>_xlfn.SINGLE(IF(F521="","",_xlfn.XLOOKUP(F521,purchase!F:F,purchase!N:N,"")))</f>
        <v/>
      </c>
      <c r="L521" s="4"/>
      <c r="M521" s="86"/>
      <c r="N521" s="35" t="str">
        <f>IF(F521="","",
MAX(0,
_xlfn.XLOOKUP(F521,purchase!F:F,purchase!N:N,"")
-
SUMIFS(L:L,F:F,F521)))</f>
        <v/>
      </c>
      <c r="O521" s="35" t="str">
        <f t="shared" si="60"/>
        <v/>
      </c>
      <c r="P521" s="89" t="str">
        <f>_xlfn.SINGLE(IF(F521="","",_xlfn.XLOOKUP(F521,purchase!F:F,purchase!O:O,"")))</f>
        <v/>
      </c>
      <c r="Q521" s="83" t="str">
        <f t="shared" si="61"/>
        <v/>
      </c>
      <c r="R521" s="91" t="str">
        <f t="shared" si="62"/>
        <v/>
      </c>
    </row>
    <row r="522" spans="1:18" x14ac:dyDescent="0.35">
      <c r="A522" s="25">
        <v>518</v>
      </c>
      <c r="B522" s="26" t="str">
        <f t="shared" si="56"/>
        <v/>
      </c>
      <c r="C522" s="27"/>
      <c r="D522" s="26" t="str">
        <f>IF(F522="","",_xlfn.XLOOKUP(F522,purchase!F:F,purchase!B:B,""))</f>
        <v/>
      </c>
      <c r="E522" s="26" t="str">
        <f>IF(F522="","",_xlfn.XLOOKUP(F522,purchase!F:F,purchase!C:C,""))</f>
        <v/>
      </c>
      <c r="F522" s="4"/>
      <c r="G522" s="10" t="str">
        <f t="shared" si="57"/>
        <v/>
      </c>
      <c r="H522" s="10" t="str">
        <f>IF(F522="","",_xlfn.XLOOKUP(F522,purchase!F:F,purchase!E:E,""))</f>
        <v/>
      </c>
      <c r="I522" s="10" t="str">
        <f t="shared" si="58"/>
        <v/>
      </c>
      <c r="J522" s="10" t="str">
        <f t="shared" si="59"/>
        <v/>
      </c>
      <c r="K522" s="35" t="str">
        <f>_xlfn.SINGLE(IF(F522="","",_xlfn.XLOOKUP(F522,purchase!F:F,purchase!N:N,"")))</f>
        <v/>
      </c>
      <c r="L522" s="4"/>
      <c r="M522" s="86"/>
      <c r="N522" s="35" t="str">
        <f>IF(F522="","",
MAX(0,
_xlfn.XLOOKUP(F522,purchase!F:F,purchase!N:N,"")
-
SUMIFS(L:L,F:F,F522)))</f>
        <v/>
      </c>
      <c r="O522" s="35" t="str">
        <f t="shared" si="60"/>
        <v/>
      </c>
      <c r="P522" s="89" t="str">
        <f>_xlfn.SINGLE(IF(F522="","",_xlfn.XLOOKUP(F522,purchase!F:F,purchase!O:O,"")))</f>
        <v/>
      </c>
      <c r="Q522" s="83" t="str">
        <f t="shared" si="61"/>
        <v/>
      </c>
      <c r="R522" s="91" t="str">
        <f t="shared" si="62"/>
        <v/>
      </c>
    </row>
    <row r="523" spans="1:18" x14ac:dyDescent="0.35">
      <c r="A523" s="25">
        <v>519</v>
      </c>
      <c r="B523" s="26" t="str">
        <f t="shared" si="56"/>
        <v/>
      </c>
      <c r="C523" s="27"/>
      <c r="D523" s="26" t="str">
        <f>IF(F523="","",_xlfn.XLOOKUP(F523,purchase!F:F,purchase!B:B,""))</f>
        <v/>
      </c>
      <c r="E523" s="26" t="str">
        <f>IF(F523="","",_xlfn.XLOOKUP(F523,purchase!F:F,purchase!C:C,""))</f>
        <v/>
      </c>
      <c r="F523" s="4"/>
      <c r="G523" s="10" t="str">
        <f t="shared" si="57"/>
        <v/>
      </c>
      <c r="H523" s="10" t="str">
        <f>IF(F523="","",_xlfn.XLOOKUP(F523,purchase!F:F,purchase!E:E,""))</f>
        <v/>
      </c>
      <c r="I523" s="10" t="str">
        <f t="shared" si="58"/>
        <v/>
      </c>
      <c r="J523" s="10" t="str">
        <f t="shared" si="59"/>
        <v/>
      </c>
      <c r="K523" s="35" t="str">
        <f>_xlfn.SINGLE(IF(F523="","",_xlfn.XLOOKUP(F523,purchase!F:F,purchase!N:N,"")))</f>
        <v/>
      </c>
      <c r="L523" s="4"/>
      <c r="M523" s="86"/>
      <c r="N523" s="35" t="str">
        <f>IF(F523="","",
MAX(0,
_xlfn.XLOOKUP(F523,purchase!F:F,purchase!N:N,"")
-
SUMIFS(L:L,F:F,F523)))</f>
        <v/>
      </c>
      <c r="O523" s="35" t="str">
        <f t="shared" si="60"/>
        <v/>
      </c>
      <c r="P523" s="89" t="str">
        <f>_xlfn.SINGLE(IF(F523="","",_xlfn.XLOOKUP(F523,purchase!F:F,purchase!O:O,"")))</f>
        <v/>
      </c>
      <c r="Q523" s="83" t="str">
        <f t="shared" si="61"/>
        <v/>
      </c>
      <c r="R523" s="91" t="str">
        <f t="shared" si="62"/>
        <v/>
      </c>
    </row>
    <row r="524" spans="1:18" x14ac:dyDescent="0.35">
      <c r="A524" s="25">
        <v>520</v>
      </c>
      <c r="B524" s="26" t="str">
        <f t="shared" si="56"/>
        <v/>
      </c>
      <c r="C524" s="27"/>
      <c r="D524" s="26" t="str">
        <f>IF(F524="","",_xlfn.XLOOKUP(F524,purchase!F:F,purchase!B:B,""))</f>
        <v/>
      </c>
      <c r="E524" s="26" t="str">
        <f>IF(F524="","",_xlfn.XLOOKUP(F524,purchase!F:F,purchase!C:C,""))</f>
        <v/>
      </c>
      <c r="F524" s="4"/>
      <c r="G524" s="10" t="str">
        <f t="shared" si="57"/>
        <v/>
      </c>
      <c r="H524" s="10" t="str">
        <f>IF(F524="","",_xlfn.XLOOKUP(F524,purchase!F:F,purchase!E:E,""))</f>
        <v/>
      </c>
      <c r="I524" s="10" t="str">
        <f t="shared" si="58"/>
        <v/>
      </c>
      <c r="J524" s="10" t="str">
        <f t="shared" si="59"/>
        <v/>
      </c>
      <c r="K524" s="35" t="str">
        <f>_xlfn.SINGLE(IF(F524="","",_xlfn.XLOOKUP(F524,purchase!F:F,purchase!N:N,"")))</f>
        <v/>
      </c>
      <c r="L524" s="4"/>
      <c r="M524" s="86"/>
      <c r="N524" s="35" t="str">
        <f>IF(F524="","",
MAX(0,
_xlfn.XLOOKUP(F524,purchase!F:F,purchase!N:N,"")
-
SUMIFS(L:L,F:F,F524)))</f>
        <v/>
      </c>
      <c r="O524" s="35" t="str">
        <f t="shared" si="60"/>
        <v/>
      </c>
      <c r="P524" s="89" t="str">
        <f>_xlfn.SINGLE(IF(F524="","",_xlfn.XLOOKUP(F524,purchase!F:F,purchase!O:O,"")))</f>
        <v/>
      </c>
      <c r="Q524" s="83" t="str">
        <f t="shared" si="61"/>
        <v/>
      </c>
      <c r="R524" s="91" t="str">
        <f t="shared" si="62"/>
        <v/>
      </c>
    </row>
    <row r="525" spans="1:18" x14ac:dyDescent="0.35">
      <c r="A525" s="25">
        <v>521</v>
      </c>
      <c r="B525" s="26" t="str">
        <f t="shared" si="56"/>
        <v/>
      </c>
      <c r="C525" s="27"/>
      <c r="D525" s="26" t="str">
        <f>IF(F525="","",_xlfn.XLOOKUP(F525,purchase!F:F,purchase!B:B,""))</f>
        <v/>
      </c>
      <c r="E525" s="26" t="str">
        <f>IF(F525="","",_xlfn.XLOOKUP(F525,purchase!F:F,purchase!C:C,""))</f>
        <v/>
      </c>
      <c r="F525" s="4"/>
      <c r="G525" s="10" t="str">
        <f t="shared" si="57"/>
        <v/>
      </c>
      <c r="H525" s="10" t="str">
        <f>IF(F525="","",_xlfn.XLOOKUP(F525,purchase!F:F,purchase!E:E,""))</f>
        <v/>
      </c>
      <c r="I525" s="10" t="str">
        <f t="shared" si="58"/>
        <v/>
      </c>
      <c r="J525" s="10" t="str">
        <f t="shared" si="59"/>
        <v/>
      </c>
      <c r="K525" s="35" t="str">
        <f>_xlfn.SINGLE(IF(F525="","",_xlfn.XLOOKUP(F525,purchase!F:F,purchase!N:N,"")))</f>
        <v/>
      </c>
      <c r="L525" s="4"/>
      <c r="M525" s="86"/>
      <c r="N525" s="35" t="str">
        <f>IF(F525="","",
MAX(0,
_xlfn.XLOOKUP(F525,purchase!F:F,purchase!N:N,"")
-
SUMIFS(L:L,F:F,F525)))</f>
        <v/>
      </c>
      <c r="O525" s="35" t="str">
        <f t="shared" si="60"/>
        <v/>
      </c>
      <c r="P525" s="89" t="str">
        <f>_xlfn.SINGLE(IF(F525="","",_xlfn.XLOOKUP(F525,purchase!F:F,purchase!O:O,"")))</f>
        <v/>
      </c>
      <c r="Q525" s="83" t="str">
        <f t="shared" si="61"/>
        <v/>
      </c>
      <c r="R525" s="91" t="str">
        <f t="shared" si="62"/>
        <v/>
      </c>
    </row>
    <row r="526" spans="1:18" x14ac:dyDescent="0.35">
      <c r="A526" s="25">
        <v>522</v>
      </c>
      <c r="B526" s="26" t="str">
        <f t="shared" si="56"/>
        <v/>
      </c>
      <c r="C526" s="27"/>
      <c r="D526" s="26" t="str">
        <f>IF(F526="","",_xlfn.XLOOKUP(F526,purchase!F:F,purchase!B:B,""))</f>
        <v/>
      </c>
      <c r="E526" s="26" t="str">
        <f>IF(F526="","",_xlfn.XLOOKUP(F526,purchase!F:F,purchase!C:C,""))</f>
        <v/>
      </c>
      <c r="F526" s="4"/>
      <c r="G526" s="10" t="str">
        <f t="shared" si="57"/>
        <v/>
      </c>
      <c r="H526" s="10" t="str">
        <f>IF(F526="","",_xlfn.XLOOKUP(F526,purchase!F:F,purchase!E:E,""))</f>
        <v/>
      </c>
      <c r="I526" s="10" t="str">
        <f t="shared" si="58"/>
        <v/>
      </c>
      <c r="J526" s="10" t="str">
        <f t="shared" si="59"/>
        <v/>
      </c>
      <c r="K526" s="35" t="str">
        <f>_xlfn.SINGLE(IF(F526="","",_xlfn.XLOOKUP(F526,purchase!F:F,purchase!N:N,"")))</f>
        <v/>
      </c>
      <c r="L526" s="4"/>
      <c r="M526" s="86"/>
      <c r="N526" s="35" t="str">
        <f>IF(F526="","",
MAX(0,
_xlfn.XLOOKUP(F526,purchase!F:F,purchase!N:N,"")
-
SUMIFS(L:L,F:F,F526)))</f>
        <v/>
      </c>
      <c r="O526" s="35" t="str">
        <f t="shared" si="60"/>
        <v/>
      </c>
      <c r="P526" s="89" t="str">
        <f>_xlfn.SINGLE(IF(F526="","",_xlfn.XLOOKUP(F526,purchase!F:F,purchase!O:O,"")))</f>
        <v/>
      </c>
      <c r="Q526" s="83" t="str">
        <f t="shared" si="61"/>
        <v/>
      </c>
      <c r="R526" s="91" t="str">
        <f t="shared" si="62"/>
        <v/>
      </c>
    </row>
    <row r="527" spans="1:18" x14ac:dyDescent="0.35">
      <c r="A527" s="25">
        <v>523</v>
      </c>
      <c r="B527" s="26" t="str">
        <f t="shared" si="56"/>
        <v/>
      </c>
      <c r="C527" s="27"/>
      <c r="D527" s="26" t="str">
        <f>IF(F527="","",_xlfn.XLOOKUP(F527,purchase!F:F,purchase!B:B,""))</f>
        <v/>
      </c>
      <c r="E527" s="26" t="str">
        <f>IF(F527="","",_xlfn.XLOOKUP(F527,purchase!F:F,purchase!C:C,""))</f>
        <v/>
      </c>
      <c r="F527" s="4"/>
      <c r="G527" s="10" t="str">
        <f t="shared" si="57"/>
        <v/>
      </c>
      <c r="H527" s="10" t="str">
        <f>IF(F527="","",_xlfn.XLOOKUP(F527,purchase!F:F,purchase!E:E,""))</f>
        <v/>
      </c>
      <c r="I527" s="10" t="str">
        <f t="shared" si="58"/>
        <v/>
      </c>
      <c r="J527" s="10" t="str">
        <f t="shared" si="59"/>
        <v/>
      </c>
      <c r="K527" s="35" t="str">
        <f>_xlfn.SINGLE(IF(F527="","",_xlfn.XLOOKUP(F527,purchase!F:F,purchase!N:N,"")))</f>
        <v/>
      </c>
      <c r="L527" s="4"/>
      <c r="M527" s="86"/>
      <c r="N527" s="35" t="str">
        <f>IF(F527="","",
MAX(0,
_xlfn.XLOOKUP(F527,purchase!F:F,purchase!N:N,"")
-
SUMIFS(L:L,F:F,F527)))</f>
        <v/>
      </c>
      <c r="O527" s="35" t="str">
        <f t="shared" si="60"/>
        <v/>
      </c>
      <c r="P527" s="89" t="str">
        <f>_xlfn.SINGLE(IF(F527="","",_xlfn.XLOOKUP(F527,purchase!F:F,purchase!O:O,"")))</f>
        <v/>
      </c>
      <c r="Q527" s="83" t="str">
        <f t="shared" si="61"/>
        <v/>
      </c>
      <c r="R527" s="91" t="str">
        <f t="shared" si="62"/>
        <v/>
      </c>
    </row>
    <row r="528" spans="1:18" x14ac:dyDescent="0.35">
      <c r="A528" s="25">
        <v>524</v>
      </c>
      <c r="B528" s="26" t="str">
        <f t="shared" si="56"/>
        <v/>
      </c>
      <c r="C528" s="27"/>
      <c r="D528" s="26" t="str">
        <f>IF(F528="","",_xlfn.XLOOKUP(F528,purchase!F:F,purchase!B:B,""))</f>
        <v/>
      </c>
      <c r="E528" s="26" t="str">
        <f>IF(F528="","",_xlfn.XLOOKUP(F528,purchase!F:F,purchase!C:C,""))</f>
        <v/>
      </c>
      <c r="F528" s="4"/>
      <c r="G528" s="10" t="str">
        <f t="shared" si="57"/>
        <v/>
      </c>
      <c r="H528" s="10" t="str">
        <f>IF(F528="","",_xlfn.XLOOKUP(F528,purchase!F:F,purchase!E:E,""))</f>
        <v/>
      </c>
      <c r="I528" s="10" t="str">
        <f t="shared" si="58"/>
        <v/>
      </c>
      <c r="J528" s="10" t="str">
        <f t="shared" si="59"/>
        <v/>
      </c>
      <c r="K528" s="35" t="str">
        <f>_xlfn.SINGLE(IF(F528="","",_xlfn.XLOOKUP(F528,purchase!F:F,purchase!N:N,"")))</f>
        <v/>
      </c>
      <c r="L528" s="4"/>
      <c r="M528" s="86"/>
      <c r="N528" s="35" t="str">
        <f>IF(F528="","",
MAX(0,
_xlfn.XLOOKUP(F528,purchase!F:F,purchase!N:N,"")
-
SUMIFS(L:L,F:F,F528)))</f>
        <v/>
      </c>
      <c r="O528" s="35" t="str">
        <f t="shared" si="60"/>
        <v/>
      </c>
      <c r="P528" s="89" t="str">
        <f>_xlfn.SINGLE(IF(F528="","",_xlfn.XLOOKUP(F528,purchase!F:F,purchase!O:O,"")))</f>
        <v/>
      </c>
      <c r="Q528" s="83" t="str">
        <f t="shared" si="61"/>
        <v/>
      </c>
      <c r="R528" s="91" t="str">
        <f t="shared" si="62"/>
        <v/>
      </c>
    </row>
    <row r="529" spans="1:18" x14ac:dyDescent="0.35">
      <c r="A529" s="25">
        <v>525</v>
      </c>
      <c r="B529" s="26" t="str">
        <f t="shared" si="56"/>
        <v/>
      </c>
      <c r="C529" s="27"/>
      <c r="D529" s="26" t="str">
        <f>IF(F529="","",_xlfn.XLOOKUP(F529,purchase!F:F,purchase!B:B,""))</f>
        <v/>
      </c>
      <c r="E529" s="26" t="str">
        <f>IF(F529="","",_xlfn.XLOOKUP(F529,purchase!F:F,purchase!C:C,""))</f>
        <v/>
      </c>
      <c r="F529" s="4"/>
      <c r="G529" s="10" t="str">
        <f t="shared" si="57"/>
        <v/>
      </c>
      <c r="H529" s="10" t="str">
        <f>IF(F529="","",_xlfn.XLOOKUP(F529,purchase!F:F,purchase!E:E,""))</f>
        <v/>
      </c>
      <c r="I529" s="10" t="str">
        <f t="shared" si="58"/>
        <v/>
      </c>
      <c r="J529" s="10" t="str">
        <f t="shared" si="59"/>
        <v/>
      </c>
      <c r="K529" s="35" t="str">
        <f>_xlfn.SINGLE(IF(F529="","",_xlfn.XLOOKUP(F529,purchase!F:F,purchase!N:N,"")))</f>
        <v/>
      </c>
      <c r="L529" s="4"/>
      <c r="M529" s="86"/>
      <c r="N529" s="35" t="str">
        <f>IF(F529="","",
MAX(0,
_xlfn.XLOOKUP(F529,purchase!F:F,purchase!N:N,"")
-
SUMIFS(L:L,F:F,F529)))</f>
        <v/>
      </c>
      <c r="O529" s="35" t="str">
        <f t="shared" si="60"/>
        <v/>
      </c>
      <c r="P529" s="89" t="str">
        <f>_xlfn.SINGLE(IF(F529="","",_xlfn.XLOOKUP(F529,purchase!F:F,purchase!O:O,"")))</f>
        <v/>
      </c>
      <c r="Q529" s="83" t="str">
        <f t="shared" si="61"/>
        <v/>
      </c>
      <c r="R529" s="91" t="str">
        <f t="shared" si="62"/>
        <v/>
      </c>
    </row>
    <row r="530" spans="1:18" x14ac:dyDescent="0.35">
      <c r="A530" s="25">
        <v>526</v>
      </c>
      <c r="B530" s="26" t="str">
        <f t="shared" si="56"/>
        <v/>
      </c>
      <c r="C530" s="27"/>
      <c r="D530" s="26" t="str">
        <f>IF(F530="","",_xlfn.XLOOKUP(F530,purchase!F:F,purchase!B:B,""))</f>
        <v/>
      </c>
      <c r="E530" s="26" t="str">
        <f>IF(F530="","",_xlfn.XLOOKUP(F530,purchase!F:F,purchase!C:C,""))</f>
        <v/>
      </c>
      <c r="F530" s="4"/>
      <c r="G530" s="10" t="str">
        <f t="shared" si="57"/>
        <v/>
      </c>
      <c r="H530" s="10" t="str">
        <f>IF(F530="","",_xlfn.XLOOKUP(F530,purchase!F:F,purchase!E:E,""))</f>
        <v/>
      </c>
      <c r="I530" s="10" t="str">
        <f t="shared" si="58"/>
        <v/>
      </c>
      <c r="J530" s="10" t="str">
        <f t="shared" si="59"/>
        <v/>
      </c>
      <c r="K530" s="35" t="str">
        <f>_xlfn.SINGLE(IF(F530="","",_xlfn.XLOOKUP(F530,purchase!F:F,purchase!N:N,"")))</f>
        <v/>
      </c>
      <c r="L530" s="4"/>
      <c r="M530" s="86"/>
      <c r="N530" s="35" t="str">
        <f>IF(F530="","",
MAX(0,
_xlfn.XLOOKUP(F530,purchase!F:F,purchase!N:N,"")
-
SUMIFS(L:L,F:F,F530)))</f>
        <v/>
      </c>
      <c r="O530" s="35" t="str">
        <f t="shared" si="60"/>
        <v/>
      </c>
      <c r="P530" s="89" t="str">
        <f>_xlfn.SINGLE(IF(F530="","",_xlfn.XLOOKUP(F530,purchase!F:F,purchase!O:O,"")))</f>
        <v/>
      </c>
      <c r="Q530" s="83" t="str">
        <f t="shared" si="61"/>
        <v/>
      </c>
      <c r="R530" s="91" t="str">
        <f t="shared" si="62"/>
        <v/>
      </c>
    </row>
    <row r="531" spans="1:18" x14ac:dyDescent="0.35">
      <c r="A531" s="25">
        <v>527</v>
      </c>
      <c r="B531" s="26" t="str">
        <f t="shared" si="56"/>
        <v/>
      </c>
      <c r="C531" s="27"/>
      <c r="D531" s="26" t="str">
        <f>IF(F531="","",_xlfn.XLOOKUP(F531,purchase!F:F,purchase!B:B,""))</f>
        <v/>
      </c>
      <c r="E531" s="26" t="str">
        <f>IF(F531="","",_xlfn.XLOOKUP(F531,purchase!F:F,purchase!C:C,""))</f>
        <v/>
      </c>
      <c r="F531" s="4"/>
      <c r="G531" s="10" t="str">
        <f t="shared" si="57"/>
        <v/>
      </c>
      <c r="H531" s="10" t="str">
        <f>IF(F531="","",_xlfn.XLOOKUP(F531,purchase!F:F,purchase!E:E,""))</f>
        <v/>
      </c>
      <c r="I531" s="10" t="str">
        <f t="shared" si="58"/>
        <v/>
      </c>
      <c r="J531" s="10" t="str">
        <f t="shared" si="59"/>
        <v/>
      </c>
      <c r="K531" s="35" t="str">
        <f>_xlfn.SINGLE(IF(F531="","",_xlfn.XLOOKUP(F531,purchase!F:F,purchase!N:N,"")))</f>
        <v/>
      </c>
      <c r="L531" s="4"/>
      <c r="M531" s="86"/>
      <c r="N531" s="35" t="str">
        <f>IF(F531="","",
MAX(0,
_xlfn.XLOOKUP(F531,purchase!F:F,purchase!N:N,"")
-
SUMIFS(L:L,F:F,F531)))</f>
        <v/>
      </c>
      <c r="O531" s="35" t="str">
        <f t="shared" si="60"/>
        <v/>
      </c>
      <c r="P531" s="89" t="str">
        <f>_xlfn.SINGLE(IF(F531="","",_xlfn.XLOOKUP(F531,purchase!F:F,purchase!O:O,"")))</f>
        <v/>
      </c>
      <c r="Q531" s="83" t="str">
        <f t="shared" si="61"/>
        <v/>
      </c>
      <c r="R531" s="91" t="str">
        <f t="shared" si="62"/>
        <v/>
      </c>
    </row>
    <row r="532" spans="1:18" x14ac:dyDescent="0.35">
      <c r="A532" s="25">
        <v>528</v>
      </c>
      <c r="B532" s="26" t="str">
        <f t="shared" si="56"/>
        <v/>
      </c>
      <c r="C532" s="27"/>
      <c r="D532" s="26" t="str">
        <f>IF(F532="","",_xlfn.XLOOKUP(F532,purchase!F:F,purchase!B:B,""))</f>
        <v/>
      </c>
      <c r="E532" s="26" t="str">
        <f>IF(F532="","",_xlfn.XLOOKUP(F532,purchase!F:F,purchase!C:C,""))</f>
        <v/>
      </c>
      <c r="F532" s="4"/>
      <c r="G532" s="10" t="str">
        <f t="shared" si="57"/>
        <v/>
      </c>
      <c r="H532" s="10" t="str">
        <f>IF(F532="","",_xlfn.XLOOKUP(F532,purchase!F:F,purchase!E:E,""))</f>
        <v/>
      </c>
      <c r="I532" s="10" t="str">
        <f t="shared" si="58"/>
        <v/>
      </c>
      <c r="J532" s="10" t="str">
        <f t="shared" si="59"/>
        <v/>
      </c>
      <c r="K532" s="35" t="str">
        <f>_xlfn.SINGLE(IF(F532="","",_xlfn.XLOOKUP(F532,purchase!F:F,purchase!N:N,"")))</f>
        <v/>
      </c>
      <c r="L532" s="4"/>
      <c r="M532" s="86"/>
      <c r="N532" s="35" t="str">
        <f>IF(F532="","",
MAX(0,
_xlfn.XLOOKUP(F532,purchase!F:F,purchase!N:N,"")
-
SUMIFS(L:L,F:F,F532)))</f>
        <v/>
      </c>
      <c r="O532" s="35" t="str">
        <f t="shared" si="60"/>
        <v/>
      </c>
      <c r="P532" s="89" t="str">
        <f>_xlfn.SINGLE(IF(F532="","",_xlfn.XLOOKUP(F532,purchase!F:F,purchase!O:O,"")))</f>
        <v/>
      </c>
      <c r="Q532" s="83" t="str">
        <f t="shared" si="61"/>
        <v/>
      </c>
      <c r="R532" s="91" t="str">
        <f t="shared" si="62"/>
        <v/>
      </c>
    </row>
    <row r="533" spans="1:18" x14ac:dyDescent="0.35">
      <c r="A533" s="25">
        <v>529</v>
      </c>
      <c r="B533" s="26" t="str">
        <f t="shared" si="56"/>
        <v/>
      </c>
      <c r="C533" s="27"/>
      <c r="D533" s="26" t="str">
        <f>IF(F533="","",_xlfn.XLOOKUP(F533,purchase!F:F,purchase!B:B,""))</f>
        <v/>
      </c>
      <c r="E533" s="26" t="str">
        <f>IF(F533="","",_xlfn.XLOOKUP(F533,purchase!F:F,purchase!C:C,""))</f>
        <v/>
      </c>
      <c r="F533" s="4"/>
      <c r="G533" s="10" t="str">
        <f t="shared" si="57"/>
        <v/>
      </c>
      <c r="H533" s="10" t="str">
        <f>IF(F533="","",_xlfn.XLOOKUP(F533,purchase!F:F,purchase!E:E,""))</f>
        <v/>
      </c>
      <c r="I533" s="10" t="str">
        <f t="shared" si="58"/>
        <v/>
      </c>
      <c r="J533" s="10" t="str">
        <f t="shared" si="59"/>
        <v/>
      </c>
      <c r="K533" s="35" t="str">
        <f>_xlfn.SINGLE(IF(F533="","",_xlfn.XLOOKUP(F533,purchase!F:F,purchase!N:N,"")))</f>
        <v/>
      </c>
      <c r="L533" s="4"/>
      <c r="M533" s="86"/>
      <c r="N533" s="35" t="str">
        <f>IF(F533="","",
MAX(0,
_xlfn.XLOOKUP(F533,purchase!F:F,purchase!N:N,"")
-
SUMIFS(L:L,F:F,F533)))</f>
        <v/>
      </c>
      <c r="O533" s="35" t="str">
        <f t="shared" si="60"/>
        <v/>
      </c>
      <c r="P533" s="89" t="str">
        <f>_xlfn.SINGLE(IF(F533="","",_xlfn.XLOOKUP(F533,purchase!F:F,purchase!O:O,"")))</f>
        <v/>
      </c>
      <c r="Q533" s="83" t="str">
        <f t="shared" si="61"/>
        <v/>
      </c>
      <c r="R533" s="91" t="str">
        <f t="shared" si="62"/>
        <v/>
      </c>
    </row>
    <row r="534" spans="1:18" x14ac:dyDescent="0.35">
      <c r="A534" s="25">
        <v>530</v>
      </c>
      <c r="B534" s="26" t="str">
        <f t="shared" si="56"/>
        <v/>
      </c>
      <c r="C534" s="27"/>
      <c r="D534" s="26" t="str">
        <f>IF(F534="","",_xlfn.XLOOKUP(F534,purchase!F:F,purchase!B:B,""))</f>
        <v/>
      </c>
      <c r="E534" s="26" t="str">
        <f>IF(F534="","",_xlfn.XLOOKUP(F534,purchase!F:F,purchase!C:C,""))</f>
        <v/>
      </c>
      <c r="F534" s="4"/>
      <c r="G534" s="10" t="str">
        <f t="shared" si="57"/>
        <v/>
      </c>
      <c r="H534" s="10" t="str">
        <f>IF(F534="","",_xlfn.XLOOKUP(F534,purchase!F:F,purchase!E:E,""))</f>
        <v/>
      </c>
      <c r="I534" s="10" t="str">
        <f t="shared" si="58"/>
        <v/>
      </c>
      <c r="J534" s="10" t="str">
        <f t="shared" si="59"/>
        <v/>
      </c>
      <c r="K534" s="35" t="str">
        <f>_xlfn.SINGLE(IF(F534="","",_xlfn.XLOOKUP(F534,purchase!F:F,purchase!N:N,"")))</f>
        <v/>
      </c>
      <c r="L534" s="4"/>
      <c r="M534" s="86"/>
      <c r="N534" s="35" t="str">
        <f>IF(F534="","",
MAX(0,
_xlfn.XLOOKUP(F534,purchase!F:F,purchase!N:N,"")
-
SUMIFS(L:L,F:F,F534)))</f>
        <v/>
      </c>
      <c r="O534" s="35" t="str">
        <f t="shared" si="60"/>
        <v/>
      </c>
      <c r="P534" s="89" t="str">
        <f>_xlfn.SINGLE(IF(F534="","",_xlfn.XLOOKUP(F534,purchase!F:F,purchase!O:O,"")))</f>
        <v/>
      </c>
      <c r="Q534" s="83" t="str">
        <f t="shared" si="61"/>
        <v/>
      </c>
      <c r="R534" s="91" t="str">
        <f t="shared" si="62"/>
        <v/>
      </c>
    </row>
    <row r="535" spans="1:18" x14ac:dyDescent="0.35">
      <c r="A535" s="25">
        <v>531</v>
      </c>
      <c r="B535" s="26" t="str">
        <f t="shared" si="56"/>
        <v/>
      </c>
      <c r="C535" s="27"/>
      <c r="D535" s="26" t="str">
        <f>IF(F535="","",_xlfn.XLOOKUP(F535,purchase!F:F,purchase!B:B,""))</f>
        <v/>
      </c>
      <c r="E535" s="26" t="str">
        <f>IF(F535="","",_xlfn.XLOOKUP(F535,purchase!F:F,purchase!C:C,""))</f>
        <v/>
      </c>
      <c r="F535" s="4"/>
      <c r="G535" s="10" t="str">
        <f t="shared" si="57"/>
        <v/>
      </c>
      <c r="H535" s="10" t="str">
        <f>IF(F535="","",_xlfn.XLOOKUP(F535,purchase!F:F,purchase!E:E,""))</f>
        <v/>
      </c>
      <c r="I535" s="10" t="str">
        <f t="shared" si="58"/>
        <v/>
      </c>
      <c r="J535" s="10" t="str">
        <f t="shared" si="59"/>
        <v/>
      </c>
      <c r="K535" s="35" t="str">
        <f>_xlfn.SINGLE(IF(F535="","",_xlfn.XLOOKUP(F535,purchase!F:F,purchase!N:N,"")))</f>
        <v/>
      </c>
      <c r="L535" s="4"/>
      <c r="M535" s="86"/>
      <c r="N535" s="35" t="str">
        <f>IF(F535="","",
MAX(0,
_xlfn.XLOOKUP(F535,purchase!F:F,purchase!N:N,"")
-
SUMIFS(L:L,F:F,F535)))</f>
        <v/>
      </c>
      <c r="O535" s="35" t="str">
        <f t="shared" si="60"/>
        <v/>
      </c>
      <c r="P535" s="89" t="str">
        <f>_xlfn.SINGLE(IF(F535="","",_xlfn.XLOOKUP(F535,purchase!F:F,purchase!O:O,"")))</f>
        <v/>
      </c>
      <c r="Q535" s="83" t="str">
        <f t="shared" si="61"/>
        <v/>
      </c>
      <c r="R535" s="91" t="str">
        <f t="shared" si="62"/>
        <v/>
      </c>
    </row>
    <row r="536" spans="1:18" x14ac:dyDescent="0.35">
      <c r="A536" s="25">
        <v>532</v>
      </c>
      <c r="B536" s="26" t="str">
        <f t="shared" si="56"/>
        <v/>
      </c>
      <c r="C536" s="27"/>
      <c r="D536" s="26" t="str">
        <f>IF(F536="","",_xlfn.XLOOKUP(F536,purchase!F:F,purchase!B:B,""))</f>
        <v/>
      </c>
      <c r="E536" s="26" t="str">
        <f>IF(F536="","",_xlfn.XLOOKUP(F536,purchase!F:F,purchase!C:C,""))</f>
        <v/>
      </c>
      <c r="F536" s="4"/>
      <c r="G536" s="10" t="str">
        <f t="shared" si="57"/>
        <v/>
      </c>
      <c r="H536" s="10" t="str">
        <f>IF(F536="","",_xlfn.XLOOKUP(F536,purchase!F:F,purchase!E:E,""))</f>
        <v/>
      </c>
      <c r="I536" s="10" t="str">
        <f t="shared" si="58"/>
        <v/>
      </c>
      <c r="J536" s="10" t="str">
        <f t="shared" si="59"/>
        <v/>
      </c>
      <c r="K536" s="35" t="str">
        <f>_xlfn.SINGLE(IF(F536="","",_xlfn.XLOOKUP(F536,purchase!F:F,purchase!N:N,"")))</f>
        <v/>
      </c>
      <c r="L536" s="4"/>
      <c r="M536" s="86"/>
      <c r="N536" s="35" t="str">
        <f>IF(F536="","",
MAX(0,
_xlfn.XLOOKUP(F536,purchase!F:F,purchase!N:N,"")
-
SUMIFS(L:L,F:F,F536)))</f>
        <v/>
      </c>
      <c r="O536" s="35" t="str">
        <f t="shared" si="60"/>
        <v/>
      </c>
      <c r="P536" s="89" t="str">
        <f>_xlfn.SINGLE(IF(F536="","",_xlfn.XLOOKUP(F536,purchase!F:F,purchase!O:O,"")))</f>
        <v/>
      </c>
      <c r="Q536" s="83" t="str">
        <f t="shared" si="61"/>
        <v/>
      </c>
      <c r="R536" s="91" t="str">
        <f t="shared" si="62"/>
        <v/>
      </c>
    </row>
    <row r="537" spans="1:18" x14ac:dyDescent="0.35">
      <c r="A537" s="25">
        <v>533</v>
      </c>
      <c r="B537" s="26" t="str">
        <f t="shared" si="56"/>
        <v/>
      </c>
      <c r="C537" s="27"/>
      <c r="D537" s="26" t="str">
        <f>IF(F537="","",_xlfn.XLOOKUP(F537,purchase!F:F,purchase!B:B,""))</f>
        <v/>
      </c>
      <c r="E537" s="26" t="str">
        <f>IF(F537="","",_xlfn.XLOOKUP(F537,purchase!F:F,purchase!C:C,""))</f>
        <v/>
      </c>
      <c r="F537" s="4"/>
      <c r="G537" s="10" t="str">
        <f t="shared" si="57"/>
        <v/>
      </c>
      <c r="H537" s="10" t="str">
        <f>IF(F537="","",_xlfn.XLOOKUP(F537,purchase!F:F,purchase!E:E,""))</f>
        <v/>
      </c>
      <c r="I537" s="10" t="str">
        <f t="shared" si="58"/>
        <v/>
      </c>
      <c r="J537" s="10" t="str">
        <f t="shared" si="59"/>
        <v/>
      </c>
      <c r="K537" s="35" t="str">
        <f>_xlfn.SINGLE(IF(F537="","",_xlfn.XLOOKUP(F537,purchase!F:F,purchase!N:N,"")))</f>
        <v/>
      </c>
      <c r="L537" s="4"/>
      <c r="M537" s="86"/>
      <c r="N537" s="35" t="str">
        <f>IF(F537="","",
MAX(0,
_xlfn.XLOOKUP(F537,purchase!F:F,purchase!N:N,"")
-
SUMIFS(L:L,F:F,F537)))</f>
        <v/>
      </c>
      <c r="O537" s="35" t="str">
        <f t="shared" si="60"/>
        <v/>
      </c>
      <c r="P537" s="89" t="str">
        <f>_xlfn.SINGLE(IF(F537="","",_xlfn.XLOOKUP(F537,purchase!F:F,purchase!O:O,"")))</f>
        <v/>
      </c>
      <c r="Q537" s="83" t="str">
        <f t="shared" si="61"/>
        <v/>
      </c>
      <c r="R537" s="91" t="str">
        <f t="shared" si="62"/>
        <v/>
      </c>
    </row>
    <row r="538" spans="1:18" x14ac:dyDescent="0.35">
      <c r="A538" s="25">
        <v>534</v>
      </c>
      <c r="B538" s="26" t="str">
        <f t="shared" si="56"/>
        <v/>
      </c>
      <c r="C538" s="27"/>
      <c r="D538" s="26" t="str">
        <f>IF(F538="","",_xlfn.XLOOKUP(F538,purchase!F:F,purchase!B:B,""))</f>
        <v/>
      </c>
      <c r="E538" s="26" t="str">
        <f>IF(F538="","",_xlfn.XLOOKUP(F538,purchase!F:F,purchase!C:C,""))</f>
        <v/>
      </c>
      <c r="F538" s="4"/>
      <c r="G538" s="10" t="str">
        <f t="shared" si="57"/>
        <v/>
      </c>
      <c r="H538" s="10" t="str">
        <f>IF(F538="","",_xlfn.XLOOKUP(F538,purchase!F:F,purchase!E:E,""))</f>
        <v/>
      </c>
      <c r="I538" s="10" t="str">
        <f t="shared" si="58"/>
        <v/>
      </c>
      <c r="J538" s="10" t="str">
        <f t="shared" si="59"/>
        <v/>
      </c>
      <c r="K538" s="35" t="str">
        <f>_xlfn.SINGLE(IF(F538="","",_xlfn.XLOOKUP(F538,purchase!F:F,purchase!N:N,"")))</f>
        <v/>
      </c>
      <c r="L538" s="4"/>
      <c r="M538" s="86"/>
      <c r="N538" s="35" t="str">
        <f>IF(F538="","",
MAX(0,
_xlfn.XLOOKUP(F538,purchase!F:F,purchase!N:N,"")
-
SUMIFS(L:L,F:F,F538)))</f>
        <v/>
      </c>
      <c r="O538" s="35" t="str">
        <f t="shared" si="60"/>
        <v/>
      </c>
      <c r="P538" s="89" t="str">
        <f>_xlfn.SINGLE(IF(F538="","",_xlfn.XLOOKUP(F538,purchase!F:F,purchase!O:O,"")))</f>
        <v/>
      </c>
      <c r="Q538" s="83" t="str">
        <f t="shared" si="61"/>
        <v/>
      </c>
      <c r="R538" s="91" t="str">
        <f t="shared" si="62"/>
        <v/>
      </c>
    </row>
    <row r="539" spans="1:18" x14ac:dyDescent="0.35">
      <c r="A539" s="25">
        <v>535</v>
      </c>
      <c r="B539" s="26" t="str">
        <f t="shared" si="56"/>
        <v/>
      </c>
      <c r="C539" s="27"/>
      <c r="D539" s="26" t="str">
        <f>IF(F539="","",_xlfn.XLOOKUP(F539,purchase!F:F,purchase!B:B,""))</f>
        <v/>
      </c>
      <c r="E539" s="26" t="str">
        <f>IF(F539="","",_xlfn.XLOOKUP(F539,purchase!F:F,purchase!C:C,""))</f>
        <v/>
      </c>
      <c r="F539" s="4"/>
      <c r="G539" s="10" t="str">
        <f t="shared" si="57"/>
        <v/>
      </c>
      <c r="H539" s="10" t="str">
        <f>IF(F539="","",_xlfn.XLOOKUP(F539,purchase!F:F,purchase!E:E,""))</f>
        <v/>
      </c>
      <c r="I539" s="10" t="str">
        <f t="shared" si="58"/>
        <v/>
      </c>
      <c r="J539" s="10" t="str">
        <f t="shared" si="59"/>
        <v/>
      </c>
      <c r="K539" s="35" t="str">
        <f>_xlfn.SINGLE(IF(F539="","",_xlfn.XLOOKUP(F539,purchase!F:F,purchase!N:N,"")))</f>
        <v/>
      </c>
      <c r="L539" s="4"/>
      <c r="M539" s="86"/>
      <c r="N539" s="35" t="str">
        <f>IF(F539="","",
MAX(0,
_xlfn.XLOOKUP(F539,purchase!F:F,purchase!N:N,"")
-
SUMIFS(L:L,F:F,F539)))</f>
        <v/>
      </c>
      <c r="O539" s="35" t="str">
        <f t="shared" si="60"/>
        <v/>
      </c>
      <c r="P539" s="89" t="str">
        <f>_xlfn.SINGLE(IF(F539="","",_xlfn.XLOOKUP(F539,purchase!F:F,purchase!O:O,"")))</f>
        <v/>
      </c>
      <c r="Q539" s="83" t="str">
        <f t="shared" si="61"/>
        <v/>
      </c>
      <c r="R539" s="91" t="str">
        <f t="shared" si="62"/>
        <v/>
      </c>
    </row>
    <row r="540" spans="1:18" x14ac:dyDescent="0.35">
      <c r="A540" s="25">
        <v>536</v>
      </c>
      <c r="B540" s="26" t="str">
        <f t="shared" si="56"/>
        <v/>
      </c>
      <c r="C540" s="27"/>
      <c r="D540" s="26" t="str">
        <f>IF(F540="","",_xlfn.XLOOKUP(F540,purchase!F:F,purchase!B:B,""))</f>
        <v/>
      </c>
      <c r="E540" s="26" t="str">
        <f>IF(F540="","",_xlfn.XLOOKUP(F540,purchase!F:F,purchase!C:C,""))</f>
        <v/>
      </c>
      <c r="F540" s="4"/>
      <c r="G540" s="10" t="str">
        <f t="shared" si="57"/>
        <v/>
      </c>
      <c r="H540" s="10" t="str">
        <f>IF(F540="","",_xlfn.XLOOKUP(F540,purchase!F:F,purchase!E:E,""))</f>
        <v/>
      </c>
      <c r="I540" s="10" t="str">
        <f t="shared" si="58"/>
        <v/>
      </c>
      <c r="J540" s="10" t="str">
        <f t="shared" si="59"/>
        <v/>
      </c>
      <c r="K540" s="35" t="str">
        <f>_xlfn.SINGLE(IF(F540="","",_xlfn.XLOOKUP(F540,purchase!F:F,purchase!N:N,"")))</f>
        <v/>
      </c>
      <c r="L540" s="4"/>
      <c r="M540" s="86"/>
      <c r="N540" s="35" t="str">
        <f>IF(F540="","",
MAX(0,
_xlfn.XLOOKUP(F540,purchase!F:F,purchase!N:N,"")
-
SUMIFS(L:L,F:F,F540)))</f>
        <v/>
      </c>
      <c r="O540" s="35" t="str">
        <f t="shared" si="60"/>
        <v/>
      </c>
      <c r="P540" s="89" t="str">
        <f>_xlfn.SINGLE(IF(F540="","",_xlfn.XLOOKUP(F540,purchase!F:F,purchase!O:O,"")))</f>
        <v/>
      </c>
      <c r="Q540" s="83" t="str">
        <f t="shared" si="61"/>
        <v/>
      </c>
      <c r="R540" s="91" t="str">
        <f t="shared" si="62"/>
        <v/>
      </c>
    </row>
    <row r="541" spans="1:18" x14ac:dyDescent="0.35">
      <c r="A541" s="25">
        <v>537</v>
      </c>
      <c r="B541" s="26" t="str">
        <f t="shared" si="56"/>
        <v/>
      </c>
      <c r="C541" s="27"/>
      <c r="D541" s="26" t="str">
        <f>IF(F541="","",_xlfn.XLOOKUP(F541,purchase!F:F,purchase!B:B,""))</f>
        <v/>
      </c>
      <c r="E541" s="26" t="str">
        <f>IF(F541="","",_xlfn.XLOOKUP(F541,purchase!F:F,purchase!C:C,""))</f>
        <v/>
      </c>
      <c r="F541" s="4"/>
      <c r="G541" s="10" t="str">
        <f t="shared" si="57"/>
        <v/>
      </c>
      <c r="H541" s="10" t="str">
        <f>IF(F541="","",_xlfn.XLOOKUP(F541,purchase!F:F,purchase!E:E,""))</f>
        <v/>
      </c>
      <c r="I541" s="10" t="str">
        <f t="shared" si="58"/>
        <v/>
      </c>
      <c r="J541" s="10" t="str">
        <f t="shared" si="59"/>
        <v/>
      </c>
      <c r="K541" s="35" t="str">
        <f>_xlfn.SINGLE(IF(F541="","",_xlfn.XLOOKUP(F541,purchase!F:F,purchase!N:N,"")))</f>
        <v/>
      </c>
      <c r="L541" s="4"/>
      <c r="M541" s="86"/>
      <c r="N541" s="35" t="str">
        <f>IF(F541="","",
MAX(0,
_xlfn.XLOOKUP(F541,purchase!F:F,purchase!N:N,"")
-
SUMIFS(L:L,F:F,F541)))</f>
        <v/>
      </c>
      <c r="O541" s="35" t="str">
        <f t="shared" si="60"/>
        <v/>
      </c>
      <c r="P541" s="89" t="str">
        <f>_xlfn.SINGLE(IF(F541="","",_xlfn.XLOOKUP(F541,purchase!F:F,purchase!O:O,"")))</f>
        <v/>
      </c>
      <c r="Q541" s="83" t="str">
        <f t="shared" si="61"/>
        <v/>
      </c>
      <c r="R541" s="91" t="str">
        <f t="shared" si="62"/>
        <v/>
      </c>
    </row>
    <row r="542" spans="1:18" x14ac:dyDescent="0.35">
      <c r="A542" s="25">
        <v>538</v>
      </c>
      <c r="B542" s="26" t="str">
        <f t="shared" si="56"/>
        <v/>
      </c>
      <c r="C542" s="27"/>
      <c r="D542" s="26" t="str">
        <f>IF(F542="","",_xlfn.XLOOKUP(F542,purchase!F:F,purchase!B:B,""))</f>
        <v/>
      </c>
      <c r="E542" s="26" t="str">
        <f>IF(F542="","",_xlfn.XLOOKUP(F542,purchase!F:F,purchase!C:C,""))</f>
        <v/>
      </c>
      <c r="F542" s="4"/>
      <c r="G542" s="10" t="str">
        <f t="shared" si="57"/>
        <v/>
      </c>
      <c r="H542" s="10" t="str">
        <f>IF(F542="","",_xlfn.XLOOKUP(F542,purchase!F:F,purchase!E:E,""))</f>
        <v/>
      </c>
      <c r="I542" s="10" t="str">
        <f t="shared" si="58"/>
        <v/>
      </c>
      <c r="J542" s="10" t="str">
        <f t="shared" si="59"/>
        <v/>
      </c>
      <c r="K542" s="35" t="str">
        <f>_xlfn.SINGLE(IF(F542="","",_xlfn.XLOOKUP(F542,purchase!F:F,purchase!N:N,"")))</f>
        <v/>
      </c>
      <c r="L542" s="4"/>
      <c r="M542" s="86"/>
      <c r="N542" s="35" t="str">
        <f>IF(F542="","",
MAX(0,
_xlfn.XLOOKUP(F542,purchase!F:F,purchase!N:N,"")
-
SUMIFS(L:L,F:F,F542)))</f>
        <v/>
      </c>
      <c r="O542" s="35" t="str">
        <f t="shared" si="60"/>
        <v/>
      </c>
      <c r="P542" s="89" t="str">
        <f>_xlfn.SINGLE(IF(F542="","",_xlfn.XLOOKUP(F542,purchase!F:F,purchase!O:O,"")))</f>
        <v/>
      </c>
      <c r="Q542" s="83" t="str">
        <f t="shared" si="61"/>
        <v/>
      </c>
      <c r="R542" s="91" t="str">
        <f t="shared" si="62"/>
        <v/>
      </c>
    </row>
    <row r="543" spans="1:18" x14ac:dyDescent="0.35">
      <c r="A543" s="25">
        <v>539</v>
      </c>
      <c r="B543" s="26" t="str">
        <f t="shared" si="56"/>
        <v/>
      </c>
      <c r="C543" s="27"/>
      <c r="D543" s="26" t="str">
        <f>IF(F543="","",_xlfn.XLOOKUP(F543,purchase!F:F,purchase!B:B,""))</f>
        <v/>
      </c>
      <c r="E543" s="26" t="str">
        <f>IF(F543="","",_xlfn.XLOOKUP(F543,purchase!F:F,purchase!C:C,""))</f>
        <v/>
      </c>
      <c r="F543" s="4"/>
      <c r="G543" s="10" t="str">
        <f t="shared" si="57"/>
        <v/>
      </c>
      <c r="H543" s="10" t="str">
        <f>IF(F543="","",_xlfn.XLOOKUP(F543,purchase!F:F,purchase!E:E,""))</f>
        <v/>
      </c>
      <c r="I543" s="10" t="str">
        <f t="shared" si="58"/>
        <v/>
      </c>
      <c r="J543" s="10" t="str">
        <f t="shared" si="59"/>
        <v/>
      </c>
      <c r="K543" s="35" t="str">
        <f>_xlfn.SINGLE(IF(F543="","",_xlfn.XLOOKUP(F543,purchase!F:F,purchase!N:N,"")))</f>
        <v/>
      </c>
      <c r="L543" s="4"/>
      <c r="M543" s="86"/>
      <c r="N543" s="35" t="str">
        <f>IF(F543="","",
MAX(0,
_xlfn.XLOOKUP(F543,purchase!F:F,purchase!N:N,"")
-
SUMIFS(L:L,F:F,F543)))</f>
        <v/>
      </c>
      <c r="O543" s="35" t="str">
        <f t="shared" si="60"/>
        <v/>
      </c>
      <c r="P543" s="89" t="str">
        <f>_xlfn.SINGLE(IF(F543="","",_xlfn.XLOOKUP(F543,purchase!F:F,purchase!O:O,"")))</f>
        <v/>
      </c>
      <c r="Q543" s="83" t="str">
        <f t="shared" si="61"/>
        <v/>
      </c>
      <c r="R543" s="91" t="str">
        <f t="shared" si="62"/>
        <v/>
      </c>
    </row>
    <row r="544" spans="1:18" x14ac:dyDescent="0.35">
      <c r="A544" s="25">
        <v>540</v>
      </c>
      <c r="B544" s="26" t="str">
        <f t="shared" si="56"/>
        <v/>
      </c>
      <c r="C544" s="27"/>
      <c r="D544" s="26" t="str">
        <f>IF(F544="","",_xlfn.XLOOKUP(F544,purchase!F:F,purchase!B:B,""))</f>
        <v/>
      </c>
      <c r="E544" s="26" t="str">
        <f>IF(F544="","",_xlfn.XLOOKUP(F544,purchase!F:F,purchase!C:C,""))</f>
        <v/>
      </c>
      <c r="F544" s="4"/>
      <c r="G544" s="10" t="str">
        <f t="shared" si="57"/>
        <v/>
      </c>
      <c r="H544" s="10" t="str">
        <f>IF(F544="","",_xlfn.XLOOKUP(F544,purchase!F:F,purchase!E:E,""))</f>
        <v/>
      </c>
      <c r="I544" s="10" t="str">
        <f t="shared" si="58"/>
        <v/>
      </c>
      <c r="J544" s="10" t="str">
        <f t="shared" si="59"/>
        <v/>
      </c>
      <c r="K544" s="35" t="str">
        <f>_xlfn.SINGLE(IF(F544="","",_xlfn.XLOOKUP(F544,purchase!F:F,purchase!N:N,"")))</f>
        <v/>
      </c>
      <c r="L544" s="4"/>
      <c r="M544" s="86"/>
      <c r="N544" s="35" t="str">
        <f>IF(F544="","",
MAX(0,
_xlfn.XLOOKUP(F544,purchase!F:F,purchase!N:N,"")
-
SUMIFS(L:L,F:F,F544)))</f>
        <v/>
      </c>
      <c r="O544" s="35" t="str">
        <f t="shared" si="60"/>
        <v/>
      </c>
      <c r="P544" s="89" t="str">
        <f>_xlfn.SINGLE(IF(F544="","",_xlfn.XLOOKUP(F544,purchase!F:F,purchase!O:O,"")))</f>
        <v/>
      </c>
      <c r="Q544" s="83" t="str">
        <f t="shared" si="61"/>
        <v/>
      </c>
      <c r="R544" s="91" t="str">
        <f t="shared" si="62"/>
        <v/>
      </c>
    </row>
    <row r="545" spans="1:18" x14ac:dyDescent="0.35">
      <c r="A545" s="25">
        <v>541</v>
      </c>
      <c r="B545" s="26" t="str">
        <f t="shared" si="56"/>
        <v/>
      </c>
      <c r="C545" s="27"/>
      <c r="D545" s="26" t="str">
        <f>IF(F545="","",_xlfn.XLOOKUP(F545,purchase!F:F,purchase!B:B,""))</f>
        <v/>
      </c>
      <c r="E545" s="26" t="str">
        <f>IF(F545="","",_xlfn.XLOOKUP(F545,purchase!F:F,purchase!C:C,""))</f>
        <v/>
      </c>
      <c r="F545" s="4"/>
      <c r="G545" s="10" t="str">
        <f t="shared" si="57"/>
        <v/>
      </c>
      <c r="H545" s="10" t="str">
        <f>IF(F545="","",_xlfn.XLOOKUP(F545,purchase!F:F,purchase!E:E,""))</f>
        <v/>
      </c>
      <c r="I545" s="10" t="str">
        <f t="shared" si="58"/>
        <v/>
      </c>
      <c r="J545" s="10" t="str">
        <f t="shared" si="59"/>
        <v/>
      </c>
      <c r="K545" s="35" t="str">
        <f>_xlfn.SINGLE(IF(F545="","",_xlfn.XLOOKUP(F545,purchase!F:F,purchase!N:N,"")))</f>
        <v/>
      </c>
      <c r="L545" s="4"/>
      <c r="M545" s="86"/>
      <c r="N545" s="35" t="str">
        <f>IF(F545="","",
MAX(0,
_xlfn.XLOOKUP(F545,purchase!F:F,purchase!N:N,"")
-
SUMIFS(L:L,F:F,F545)))</f>
        <v/>
      </c>
      <c r="O545" s="35" t="str">
        <f t="shared" si="60"/>
        <v/>
      </c>
      <c r="P545" s="89" t="str">
        <f>_xlfn.SINGLE(IF(F545="","",_xlfn.XLOOKUP(F545,purchase!F:F,purchase!O:O,"")))</f>
        <v/>
      </c>
      <c r="Q545" s="83" t="str">
        <f t="shared" si="61"/>
        <v/>
      </c>
      <c r="R545" s="91" t="str">
        <f t="shared" si="62"/>
        <v/>
      </c>
    </row>
    <row r="546" spans="1:18" x14ac:dyDescent="0.35">
      <c r="A546" s="25">
        <v>542</v>
      </c>
      <c r="B546" s="26" t="str">
        <f t="shared" si="56"/>
        <v/>
      </c>
      <c r="C546" s="27"/>
      <c r="D546" s="26" t="str">
        <f>IF(F546="","",_xlfn.XLOOKUP(F546,purchase!F:F,purchase!B:B,""))</f>
        <v/>
      </c>
      <c r="E546" s="26" t="str">
        <f>IF(F546="","",_xlfn.XLOOKUP(F546,purchase!F:F,purchase!C:C,""))</f>
        <v/>
      </c>
      <c r="F546" s="4"/>
      <c r="G546" s="10" t="str">
        <f t="shared" si="57"/>
        <v/>
      </c>
      <c r="H546" s="10" t="str">
        <f>IF(F546="","",_xlfn.XLOOKUP(F546,purchase!F:F,purchase!E:E,""))</f>
        <v/>
      </c>
      <c r="I546" s="10" t="str">
        <f t="shared" si="58"/>
        <v/>
      </c>
      <c r="J546" s="10" t="str">
        <f t="shared" si="59"/>
        <v/>
      </c>
      <c r="K546" s="35" t="str">
        <f>_xlfn.SINGLE(IF(F546="","",_xlfn.XLOOKUP(F546,purchase!F:F,purchase!N:N,"")))</f>
        <v/>
      </c>
      <c r="L546" s="4"/>
      <c r="M546" s="86"/>
      <c r="N546" s="35" t="str">
        <f>IF(F546="","",
MAX(0,
_xlfn.XLOOKUP(F546,purchase!F:F,purchase!N:N,"")
-
SUMIFS(L:L,F:F,F546)))</f>
        <v/>
      </c>
      <c r="O546" s="35" t="str">
        <f t="shared" si="60"/>
        <v/>
      </c>
      <c r="P546" s="89" t="str">
        <f>_xlfn.SINGLE(IF(F546="","",_xlfn.XLOOKUP(F546,purchase!F:F,purchase!O:O,"")))</f>
        <v/>
      </c>
      <c r="Q546" s="83" t="str">
        <f t="shared" si="61"/>
        <v/>
      </c>
      <c r="R546" s="91" t="str">
        <f t="shared" si="62"/>
        <v/>
      </c>
    </row>
    <row r="547" spans="1:18" x14ac:dyDescent="0.35">
      <c r="A547" s="25">
        <v>543</v>
      </c>
      <c r="B547" s="26" t="str">
        <f t="shared" si="56"/>
        <v/>
      </c>
      <c r="C547" s="27"/>
      <c r="D547" s="26" t="str">
        <f>IF(F547="","",_xlfn.XLOOKUP(F547,purchase!F:F,purchase!B:B,""))</f>
        <v/>
      </c>
      <c r="E547" s="26" t="str">
        <f>IF(F547="","",_xlfn.XLOOKUP(F547,purchase!F:F,purchase!C:C,""))</f>
        <v/>
      </c>
      <c r="F547" s="4"/>
      <c r="G547" s="10" t="str">
        <f t="shared" si="57"/>
        <v/>
      </c>
      <c r="H547" s="10" t="str">
        <f>IF(F547="","",_xlfn.XLOOKUP(F547,purchase!F:F,purchase!E:E,""))</f>
        <v/>
      </c>
      <c r="I547" s="10" t="str">
        <f t="shared" si="58"/>
        <v/>
      </c>
      <c r="J547" s="10" t="str">
        <f t="shared" si="59"/>
        <v/>
      </c>
      <c r="K547" s="35" t="str">
        <f>_xlfn.SINGLE(IF(F547="","",_xlfn.XLOOKUP(F547,purchase!F:F,purchase!N:N,"")))</f>
        <v/>
      </c>
      <c r="L547" s="4"/>
      <c r="M547" s="86"/>
      <c r="N547" s="35" t="str">
        <f>IF(F547="","",
MAX(0,
_xlfn.XLOOKUP(F547,purchase!F:F,purchase!N:N,"")
-
SUMIFS(L:L,F:F,F547)))</f>
        <v/>
      </c>
      <c r="O547" s="35" t="str">
        <f t="shared" si="60"/>
        <v/>
      </c>
      <c r="P547" s="89" t="str">
        <f>_xlfn.SINGLE(IF(F547="","",_xlfn.XLOOKUP(F547,purchase!F:F,purchase!O:O,"")))</f>
        <v/>
      </c>
      <c r="Q547" s="83" t="str">
        <f t="shared" si="61"/>
        <v/>
      </c>
      <c r="R547" s="91" t="str">
        <f t="shared" si="62"/>
        <v/>
      </c>
    </row>
    <row r="548" spans="1:18" x14ac:dyDescent="0.35">
      <c r="A548" s="25">
        <v>544</v>
      </c>
      <c r="B548" s="26" t="str">
        <f t="shared" si="56"/>
        <v/>
      </c>
      <c r="C548" s="27"/>
      <c r="D548" s="26" t="str">
        <f>IF(F548="","",_xlfn.XLOOKUP(F548,purchase!F:F,purchase!B:B,""))</f>
        <v/>
      </c>
      <c r="E548" s="26" t="str">
        <f>IF(F548="","",_xlfn.XLOOKUP(F548,purchase!F:F,purchase!C:C,""))</f>
        <v/>
      </c>
      <c r="F548" s="4"/>
      <c r="G548" s="10" t="str">
        <f t="shared" si="57"/>
        <v/>
      </c>
      <c r="H548" s="10" t="str">
        <f>IF(F548="","",_xlfn.XLOOKUP(F548,purchase!F:F,purchase!E:E,""))</f>
        <v/>
      </c>
      <c r="I548" s="10" t="str">
        <f t="shared" si="58"/>
        <v/>
      </c>
      <c r="J548" s="10" t="str">
        <f t="shared" si="59"/>
        <v/>
      </c>
      <c r="K548" s="35" t="str">
        <f>_xlfn.SINGLE(IF(F548="","",_xlfn.XLOOKUP(F548,purchase!F:F,purchase!N:N,"")))</f>
        <v/>
      </c>
      <c r="L548" s="4"/>
      <c r="M548" s="86"/>
      <c r="N548" s="35" t="str">
        <f>IF(F548="","",
MAX(0,
_xlfn.XLOOKUP(F548,purchase!F:F,purchase!N:N,"")
-
SUMIFS(L:L,F:F,F548)))</f>
        <v/>
      </c>
      <c r="O548" s="35" t="str">
        <f t="shared" si="60"/>
        <v/>
      </c>
      <c r="P548" s="89" t="str">
        <f>_xlfn.SINGLE(IF(F548="","",_xlfn.XLOOKUP(F548,purchase!F:F,purchase!O:O,"")))</f>
        <v/>
      </c>
      <c r="Q548" s="83" t="str">
        <f t="shared" si="61"/>
        <v/>
      </c>
      <c r="R548" s="91" t="str">
        <f t="shared" si="62"/>
        <v/>
      </c>
    </row>
    <row r="549" spans="1:18" x14ac:dyDescent="0.35">
      <c r="A549" s="25">
        <v>545</v>
      </c>
      <c r="B549" s="26" t="str">
        <f t="shared" si="56"/>
        <v/>
      </c>
      <c r="C549" s="27"/>
      <c r="D549" s="26" t="str">
        <f>IF(F549="","",_xlfn.XLOOKUP(F549,purchase!F:F,purchase!B:B,""))</f>
        <v/>
      </c>
      <c r="E549" s="26" t="str">
        <f>IF(F549="","",_xlfn.XLOOKUP(F549,purchase!F:F,purchase!C:C,""))</f>
        <v/>
      </c>
      <c r="F549" s="4"/>
      <c r="G549" s="10" t="str">
        <f t="shared" si="57"/>
        <v/>
      </c>
      <c r="H549" s="10" t="str">
        <f>IF(F549="","",_xlfn.XLOOKUP(F549,purchase!F:F,purchase!E:E,""))</f>
        <v/>
      </c>
      <c r="I549" s="10" t="str">
        <f t="shared" si="58"/>
        <v/>
      </c>
      <c r="J549" s="10" t="str">
        <f t="shared" si="59"/>
        <v/>
      </c>
      <c r="K549" s="35" t="str">
        <f>_xlfn.SINGLE(IF(F549="","",_xlfn.XLOOKUP(F549,purchase!F:F,purchase!N:N,"")))</f>
        <v/>
      </c>
      <c r="L549" s="4"/>
      <c r="M549" s="86"/>
      <c r="N549" s="35" t="str">
        <f>IF(F549="","",
MAX(0,
_xlfn.XLOOKUP(F549,purchase!F:F,purchase!N:N,"")
-
SUMIFS(L:L,F:F,F549)))</f>
        <v/>
      </c>
      <c r="O549" s="35" t="str">
        <f t="shared" si="60"/>
        <v/>
      </c>
      <c r="P549" s="89" t="str">
        <f>_xlfn.SINGLE(IF(F549="","",_xlfn.XLOOKUP(F549,purchase!F:F,purchase!O:O,"")))</f>
        <v/>
      </c>
      <c r="Q549" s="83" t="str">
        <f t="shared" si="61"/>
        <v/>
      </c>
      <c r="R549" s="91" t="str">
        <f t="shared" si="62"/>
        <v/>
      </c>
    </row>
    <row r="550" spans="1:18" x14ac:dyDescent="0.35">
      <c r="A550" s="25">
        <v>546</v>
      </c>
      <c r="B550" s="26" t="str">
        <f t="shared" si="56"/>
        <v/>
      </c>
      <c r="C550" s="27"/>
      <c r="D550" s="26" t="str">
        <f>IF(F550="","",_xlfn.XLOOKUP(F550,purchase!F:F,purchase!B:B,""))</f>
        <v/>
      </c>
      <c r="E550" s="26" t="str">
        <f>IF(F550="","",_xlfn.XLOOKUP(F550,purchase!F:F,purchase!C:C,""))</f>
        <v/>
      </c>
      <c r="F550" s="4"/>
      <c r="G550" s="10" t="str">
        <f t="shared" si="57"/>
        <v/>
      </c>
      <c r="H550" s="10" t="str">
        <f>IF(F550="","",_xlfn.XLOOKUP(F550,purchase!F:F,purchase!E:E,""))</f>
        <v/>
      </c>
      <c r="I550" s="10" t="str">
        <f t="shared" si="58"/>
        <v/>
      </c>
      <c r="J550" s="10" t="str">
        <f t="shared" si="59"/>
        <v/>
      </c>
      <c r="K550" s="35" t="str">
        <f>_xlfn.SINGLE(IF(F550="","",_xlfn.XLOOKUP(F550,purchase!F:F,purchase!N:N,"")))</f>
        <v/>
      </c>
      <c r="L550" s="4"/>
      <c r="M550" s="86"/>
      <c r="N550" s="35" t="str">
        <f>IF(F550="","",
MAX(0,
_xlfn.XLOOKUP(F550,purchase!F:F,purchase!N:N,"")
-
SUMIFS(L:L,F:F,F550)))</f>
        <v/>
      </c>
      <c r="O550" s="35" t="str">
        <f t="shared" si="60"/>
        <v/>
      </c>
      <c r="P550" s="89" t="str">
        <f>_xlfn.SINGLE(IF(F550="","",_xlfn.XLOOKUP(F550,purchase!F:F,purchase!O:O,"")))</f>
        <v/>
      </c>
      <c r="Q550" s="83" t="str">
        <f t="shared" si="61"/>
        <v/>
      </c>
      <c r="R550" s="91" t="str">
        <f t="shared" si="62"/>
        <v/>
      </c>
    </row>
    <row r="551" spans="1:18" x14ac:dyDescent="0.35">
      <c r="A551" s="25">
        <v>547</v>
      </c>
      <c r="B551" s="26" t="str">
        <f t="shared" si="56"/>
        <v/>
      </c>
      <c r="C551" s="27"/>
      <c r="D551" s="26" t="str">
        <f>IF(F551="","",_xlfn.XLOOKUP(F551,purchase!F:F,purchase!B:B,""))</f>
        <v/>
      </c>
      <c r="E551" s="26" t="str">
        <f>IF(F551="","",_xlfn.XLOOKUP(F551,purchase!F:F,purchase!C:C,""))</f>
        <v/>
      </c>
      <c r="F551" s="4"/>
      <c r="G551" s="10" t="str">
        <f t="shared" si="57"/>
        <v/>
      </c>
      <c r="H551" s="10" t="str">
        <f>IF(F551="","",_xlfn.XLOOKUP(F551,purchase!F:F,purchase!E:E,""))</f>
        <v/>
      </c>
      <c r="I551" s="10" t="str">
        <f t="shared" si="58"/>
        <v/>
      </c>
      <c r="J551" s="10" t="str">
        <f t="shared" si="59"/>
        <v/>
      </c>
      <c r="K551" s="35" t="str">
        <f>_xlfn.SINGLE(IF(F551="","",_xlfn.XLOOKUP(F551,purchase!F:F,purchase!N:N,"")))</f>
        <v/>
      </c>
      <c r="L551" s="4"/>
      <c r="M551" s="86"/>
      <c r="N551" s="35" t="str">
        <f>IF(F551="","",
MAX(0,
_xlfn.XLOOKUP(F551,purchase!F:F,purchase!N:N,"")
-
SUMIFS(L:L,F:F,F551)))</f>
        <v/>
      </c>
      <c r="O551" s="35" t="str">
        <f t="shared" si="60"/>
        <v/>
      </c>
      <c r="P551" s="89" t="str">
        <f>_xlfn.SINGLE(IF(F551="","",_xlfn.XLOOKUP(F551,purchase!F:F,purchase!O:O,"")))</f>
        <v/>
      </c>
      <c r="Q551" s="83" t="str">
        <f t="shared" si="61"/>
        <v/>
      </c>
      <c r="R551" s="91" t="str">
        <f t="shared" si="62"/>
        <v/>
      </c>
    </row>
    <row r="552" spans="1:18" x14ac:dyDescent="0.35">
      <c r="A552" s="25">
        <v>548</v>
      </c>
      <c r="B552" s="26" t="str">
        <f t="shared" si="56"/>
        <v/>
      </c>
      <c r="C552" s="27"/>
      <c r="D552" s="26" t="str">
        <f>IF(F552="","",_xlfn.XLOOKUP(F552,purchase!F:F,purchase!B:B,""))</f>
        <v/>
      </c>
      <c r="E552" s="26" t="str">
        <f>IF(F552="","",_xlfn.XLOOKUP(F552,purchase!F:F,purchase!C:C,""))</f>
        <v/>
      </c>
      <c r="F552" s="4"/>
      <c r="G552" s="10" t="str">
        <f t="shared" si="57"/>
        <v/>
      </c>
      <c r="H552" s="10" t="str">
        <f>IF(F552="","",_xlfn.XLOOKUP(F552,purchase!F:F,purchase!E:E,""))</f>
        <v/>
      </c>
      <c r="I552" s="10" t="str">
        <f t="shared" si="58"/>
        <v/>
      </c>
      <c r="J552" s="10" t="str">
        <f t="shared" si="59"/>
        <v/>
      </c>
      <c r="K552" s="35" t="str">
        <f>_xlfn.SINGLE(IF(F552="","",_xlfn.XLOOKUP(F552,purchase!F:F,purchase!N:N,"")))</f>
        <v/>
      </c>
      <c r="L552" s="4"/>
      <c r="M552" s="86"/>
      <c r="N552" s="35" t="str">
        <f>IF(F552="","",
MAX(0,
_xlfn.XLOOKUP(F552,purchase!F:F,purchase!N:N,"")
-
SUMIFS(L:L,F:F,F552)))</f>
        <v/>
      </c>
      <c r="O552" s="35" t="str">
        <f t="shared" si="60"/>
        <v/>
      </c>
      <c r="P552" s="89" t="str">
        <f>_xlfn.SINGLE(IF(F552="","",_xlfn.XLOOKUP(F552,purchase!F:F,purchase!O:O,"")))</f>
        <v/>
      </c>
      <c r="Q552" s="83" t="str">
        <f t="shared" si="61"/>
        <v/>
      </c>
      <c r="R552" s="91" t="str">
        <f t="shared" si="62"/>
        <v/>
      </c>
    </row>
    <row r="553" spans="1:18" x14ac:dyDescent="0.35">
      <c r="A553" s="25">
        <v>549</v>
      </c>
      <c r="B553" s="26" t="str">
        <f t="shared" si="56"/>
        <v/>
      </c>
      <c r="C553" s="27"/>
      <c r="D553" s="26" t="str">
        <f>IF(F553="","",_xlfn.XLOOKUP(F553,purchase!F:F,purchase!B:B,""))</f>
        <v/>
      </c>
      <c r="E553" s="26" t="str">
        <f>IF(F553="","",_xlfn.XLOOKUP(F553,purchase!F:F,purchase!C:C,""))</f>
        <v/>
      </c>
      <c r="F553" s="4"/>
      <c r="G553" s="10" t="str">
        <f t="shared" si="57"/>
        <v/>
      </c>
      <c r="H553" s="10" t="str">
        <f>IF(F553="","",_xlfn.XLOOKUP(F553,purchase!F:F,purchase!E:E,""))</f>
        <v/>
      </c>
      <c r="I553" s="10" t="str">
        <f t="shared" si="58"/>
        <v/>
      </c>
      <c r="J553" s="10" t="str">
        <f t="shared" si="59"/>
        <v/>
      </c>
      <c r="K553" s="35" t="str">
        <f>_xlfn.SINGLE(IF(F553="","",_xlfn.XLOOKUP(F553,purchase!F:F,purchase!N:N,"")))</f>
        <v/>
      </c>
      <c r="L553" s="4"/>
      <c r="M553" s="86"/>
      <c r="N553" s="35" t="str">
        <f>IF(F553="","",
MAX(0,
_xlfn.XLOOKUP(F553,purchase!F:F,purchase!N:N,"")
-
SUMIFS(L:L,F:F,F553)))</f>
        <v/>
      </c>
      <c r="O553" s="35" t="str">
        <f t="shared" si="60"/>
        <v/>
      </c>
      <c r="P553" s="89" t="str">
        <f>_xlfn.SINGLE(IF(F553="","",_xlfn.XLOOKUP(F553,purchase!F:F,purchase!O:O,"")))</f>
        <v/>
      </c>
      <c r="Q553" s="83" t="str">
        <f t="shared" si="61"/>
        <v/>
      </c>
      <c r="R553" s="91" t="str">
        <f t="shared" si="62"/>
        <v/>
      </c>
    </row>
    <row r="554" spans="1:18" x14ac:dyDescent="0.35">
      <c r="A554" s="25">
        <v>550</v>
      </c>
      <c r="B554" s="26" t="str">
        <f t="shared" si="56"/>
        <v/>
      </c>
      <c r="C554" s="27"/>
      <c r="D554" s="26" t="str">
        <f>IF(F554="","",_xlfn.XLOOKUP(F554,purchase!F:F,purchase!B:B,""))</f>
        <v/>
      </c>
      <c r="E554" s="26" t="str">
        <f>IF(F554="","",_xlfn.XLOOKUP(F554,purchase!F:F,purchase!C:C,""))</f>
        <v/>
      </c>
      <c r="F554" s="4"/>
      <c r="G554" s="10" t="str">
        <f t="shared" si="57"/>
        <v/>
      </c>
      <c r="H554" s="10" t="str">
        <f>IF(F554="","",_xlfn.XLOOKUP(F554,purchase!F:F,purchase!E:E,""))</f>
        <v/>
      </c>
      <c r="I554" s="10" t="str">
        <f t="shared" si="58"/>
        <v/>
      </c>
      <c r="J554" s="10" t="str">
        <f t="shared" si="59"/>
        <v/>
      </c>
      <c r="K554" s="35" t="str">
        <f>_xlfn.SINGLE(IF(F554="","",_xlfn.XLOOKUP(F554,purchase!F:F,purchase!N:N,"")))</f>
        <v/>
      </c>
      <c r="L554" s="4"/>
      <c r="M554" s="86"/>
      <c r="N554" s="35" t="str">
        <f>IF(F554="","",
MAX(0,
_xlfn.XLOOKUP(F554,purchase!F:F,purchase!N:N,"")
-
SUMIFS(L:L,F:F,F554)))</f>
        <v/>
      </c>
      <c r="O554" s="35" t="str">
        <f t="shared" si="60"/>
        <v/>
      </c>
      <c r="P554" s="89" t="str">
        <f>_xlfn.SINGLE(IF(F554="","",_xlfn.XLOOKUP(F554,purchase!F:F,purchase!O:O,"")))</f>
        <v/>
      </c>
      <c r="Q554" s="83" t="str">
        <f t="shared" si="61"/>
        <v/>
      </c>
      <c r="R554" s="91" t="str">
        <f t="shared" si="62"/>
        <v/>
      </c>
    </row>
    <row r="555" spans="1:18" x14ac:dyDescent="0.35">
      <c r="A555" s="25">
        <v>551</v>
      </c>
      <c r="B555" s="26" t="str">
        <f t="shared" si="56"/>
        <v/>
      </c>
      <c r="C555" s="27"/>
      <c r="D555" s="26" t="str">
        <f>IF(F555="","",_xlfn.XLOOKUP(F555,purchase!F:F,purchase!B:B,""))</f>
        <v/>
      </c>
      <c r="E555" s="26" t="str">
        <f>IF(F555="","",_xlfn.XLOOKUP(F555,purchase!F:F,purchase!C:C,""))</f>
        <v/>
      </c>
      <c r="F555" s="4"/>
      <c r="G555" s="10" t="str">
        <f t="shared" si="57"/>
        <v/>
      </c>
      <c r="H555" s="10" t="str">
        <f>IF(F555="","",_xlfn.XLOOKUP(F555,purchase!F:F,purchase!E:E,""))</f>
        <v/>
      </c>
      <c r="I555" s="10" t="str">
        <f t="shared" si="58"/>
        <v/>
      </c>
      <c r="J555" s="10" t="str">
        <f t="shared" si="59"/>
        <v/>
      </c>
      <c r="K555" s="35" t="str">
        <f>_xlfn.SINGLE(IF(F555="","",_xlfn.XLOOKUP(F555,purchase!F:F,purchase!N:N,"")))</f>
        <v/>
      </c>
      <c r="L555" s="4"/>
      <c r="M555" s="86"/>
      <c r="N555" s="35" t="str">
        <f>IF(F555="","",
MAX(0,
_xlfn.XLOOKUP(F555,purchase!F:F,purchase!N:N,"")
-
SUMIFS(L:L,F:F,F555)))</f>
        <v/>
      </c>
      <c r="O555" s="35" t="str">
        <f t="shared" si="60"/>
        <v/>
      </c>
      <c r="P555" s="89" t="str">
        <f>_xlfn.SINGLE(IF(F555="","",_xlfn.XLOOKUP(F555,purchase!F:F,purchase!O:O,"")))</f>
        <v/>
      </c>
      <c r="Q555" s="83" t="str">
        <f t="shared" si="61"/>
        <v/>
      </c>
      <c r="R555" s="91" t="str">
        <f t="shared" si="62"/>
        <v/>
      </c>
    </row>
    <row r="556" spans="1:18" x14ac:dyDescent="0.35">
      <c r="A556" s="25">
        <v>552</v>
      </c>
      <c r="B556" s="26" t="str">
        <f t="shared" si="56"/>
        <v/>
      </c>
      <c r="C556" s="27"/>
      <c r="D556" s="26" t="str">
        <f>IF(F556="","",_xlfn.XLOOKUP(F556,purchase!F:F,purchase!B:B,""))</f>
        <v/>
      </c>
      <c r="E556" s="26" t="str">
        <f>IF(F556="","",_xlfn.XLOOKUP(F556,purchase!F:F,purchase!C:C,""))</f>
        <v/>
      </c>
      <c r="F556" s="4"/>
      <c r="G556" s="10" t="str">
        <f t="shared" si="57"/>
        <v/>
      </c>
      <c r="H556" s="10" t="str">
        <f>IF(F556="","",_xlfn.XLOOKUP(F556,purchase!F:F,purchase!E:E,""))</f>
        <v/>
      </c>
      <c r="I556" s="10" t="str">
        <f t="shared" si="58"/>
        <v/>
      </c>
      <c r="J556" s="10" t="str">
        <f t="shared" si="59"/>
        <v/>
      </c>
      <c r="K556" s="35" t="str">
        <f>_xlfn.SINGLE(IF(F556="","",_xlfn.XLOOKUP(F556,purchase!F:F,purchase!N:N,"")))</f>
        <v/>
      </c>
      <c r="L556" s="4"/>
      <c r="M556" s="86"/>
      <c r="N556" s="35" t="str">
        <f>IF(F556="","",
MAX(0,
_xlfn.XLOOKUP(F556,purchase!F:F,purchase!N:N,"")
-
SUMIFS(L:L,F:F,F556)))</f>
        <v/>
      </c>
      <c r="O556" s="35" t="str">
        <f t="shared" si="60"/>
        <v/>
      </c>
      <c r="P556" s="89" t="str">
        <f>_xlfn.SINGLE(IF(F556="","",_xlfn.XLOOKUP(F556,purchase!F:F,purchase!O:O,"")))</f>
        <v/>
      </c>
      <c r="Q556" s="83" t="str">
        <f t="shared" si="61"/>
        <v/>
      </c>
      <c r="R556" s="91" t="str">
        <f t="shared" si="62"/>
        <v/>
      </c>
    </row>
    <row r="557" spans="1:18" x14ac:dyDescent="0.35">
      <c r="A557" s="25">
        <v>553</v>
      </c>
      <c r="B557" s="26" t="str">
        <f t="shared" si="56"/>
        <v/>
      </c>
      <c r="C557" s="27"/>
      <c r="D557" s="26" t="str">
        <f>IF(F557="","",_xlfn.XLOOKUP(F557,purchase!F:F,purchase!B:B,""))</f>
        <v/>
      </c>
      <c r="E557" s="26" t="str">
        <f>IF(F557="","",_xlfn.XLOOKUP(F557,purchase!F:F,purchase!C:C,""))</f>
        <v/>
      </c>
      <c r="F557" s="4"/>
      <c r="G557" s="10" t="str">
        <f t="shared" si="57"/>
        <v/>
      </c>
      <c r="H557" s="10" t="str">
        <f>IF(F557="","",_xlfn.XLOOKUP(F557,purchase!F:F,purchase!E:E,""))</f>
        <v/>
      </c>
      <c r="I557" s="10" t="str">
        <f t="shared" si="58"/>
        <v/>
      </c>
      <c r="J557" s="10" t="str">
        <f t="shared" si="59"/>
        <v/>
      </c>
      <c r="K557" s="35" t="str">
        <f>_xlfn.SINGLE(IF(F557="","",_xlfn.XLOOKUP(F557,purchase!F:F,purchase!N:N,"")))</f>
        <v/>
      </c>
      <c r="L557" s="4"/>
      <c r="M557" s="86"/>
      <c r="N557" s="35" t="str">
        <f>IF(F557="","",
MAX(0,
_xlfn.XLOOKUP(F557,purchase!F:F,purchase!N:N,"")
-
SUMIFS(L:L,F:F,F557)))</f>
        <v/>
      </c>
      <c r="O557" s="35" t="str">
        <f t="shared" si="60"/>
        <v/>
      </c>
      <c r="P557" s="89" t="str">
        <f>_xlfn.SINGLE(IF(F557="","",_xlfn.XLOOKUP(F557,purchase!F:F,purchase!O:O,"")))</f>
        <v/>
      </c>
      <c r="Q557" s="83" t="str">
        <f t="shared" si="61"/>
        <v/>
      </c>
      <c r="R557" s="91" t="str">
        <f t="shared" si="62"/>
        <v/>
      </c>
    </row>
    <row r="558" spans="1:18" x14ac:dyDescent="0.35">
      <c r="A558" s="25">
        <v>554</v>
      </c>
      <c r="B558" s="26" t="str">
        <f t="shared" si="56"/>
        <v/>
      </c>
      <c r="C558" s="27"/>
      <c r="D558" s="26" t="str">
        <f>IF(F558="","",_xlfn.XLOOKUP(F558,purchase!F:F,purchase!B:B,""))</f>
        <v/>
      </c>
      <c r="E558" s="26" t="str">
        <f>IF(F558="","",_xlfn.XLOOKUP(F558,purchase!F:F,purchase!C:C,""))</f>
        <v/>
      </c>
      <c r="F558" s="4"/>
      <c r="G558" s="10" t="str">
        <f t="shared" si="57"/>
        <v/>
      </c>
      <c r="H558" s="10" t="str">
        <f>IF(F558="","",_xlfn.XLOOKUP(F558,purchase!F:F,purchase!E:E,""))</f>
        <v/>
      </c>
      <c r="I558" s="10" t="str">
        <f t="shared" si="58"/>
        <v/>
      </c>
      <c r="J558" s="10" t="str">
        <f t="shared" si="59"/>
        <v/>
      </c>
      <c r="K558" s="35" t="str">
        <f>_xlfn.SINGLE(IF(F558="","",_xlfn.XLOOKUP(F558,purchase!F:F,purchase!N:N,"")))</f>
        <v/>
      </c>
      <c r="L558" s="4"/>
      <c r="M558" s="86"/>
      <c r="N558" s="35" t="str">
        <f>IF(F558="","",
MAX(0,
_xlfn.XLOOKUP(F558,purchase!F:F,purchase!N:N,"")
-
SUMIFS(L:L,F:F,F558)))</f>
        <v/>
      </c>
      <c r="O558" s="35" t="str">
        <f t="shared" si="60"/>
        <v/>
      </c>
      <c r="P558" s="89" t="str">
        <f>_xlfn.SINGLE(IF(F558="","",_xlfn.XLOOKUP(F558,purchase!F:F,purchase!O:O,"")))</f>
        <v/>
      </c>
      <c r="Q558" s="83" t="str">
        <f t="shared" si="61"/>
        <v/>
      </c>
      <c r="R558" s="91" t="str">
        <f t="shared" si="62"/>
        <v/>
      </c>
    </row>
    <row r="559" spans="1:18" x14ac:dyDescent="0.35">
      <c r="A559" s="25">
        <v>555</v>
      </c>
      <c r="B559" s="26" t="str">
        <f t="shared" si="56"/>
        <v/>
      </c>
      <c r="C559" s="27"/>
      <c r="D559" s="26" t="str">
        <f>IF(F559="","",_xlfn.XLOOKUP(F559,purchase!F:F,purchase!B:B,""))</f>
        <v/>
      </c>
      <c r="E559" s="26" t="str">
        <f>IF(F559="","",_xlfn.XLOOKUP(F559,purchase!F:F,purchase!C:C,""))</f>
        <v/>
      </c>
      <c r="F559" s="4"/>
      <c r="G559" s="10" t="str">
        <f t="shared" si="57"/>
        <v/>
      </c>
      <c r="H559" s="10" t="str">
        <f>IF(F559="","",_xlfn.XLOOKUP(F559,purchase!F:F,purchase!E:E,""))</f>
        <v/>
      </c>
      <c r="I559" s="10" t="str">
        <f t="shared" si="58"/>
        <v/>
      </c>
      <c r="J559" s="10" t="str">
        <f t="shared" si="59"/>
        <v/>
      </c>
      <c r="K559" s="35" t="str">
        <f>_xlfn.SINGLE(IF(F559="","",_xlfn.XLOOKUP(F559,purchase!F:F,purchase!N:N,"")))</f>
        <v/>
      </c>
      <c r="L559" s="4"/>
      <c r="M559" s="86"/>
      <c r="N559" s="35" t="str">
        <f>IF(F559="","",
MAX(0,
_xlfn.XLOOKUP(F559,purchase!F:F,purchase!N:N,"")
-
SUMIFS(L:L,F:F,F559)))</f>
        <v/>
      </c>
      <c r="O559" s="35" t="str">
        <f t="shared" si="60"/>
        <v/>
      </c>
      <c r="P559" s="89" t="str">
        <f>_xlfn.SINGLE(IF(F559="","",_xlfn.XLOOKUP(F559,purchase!F:F,purchase!O:O,"")))</f>
        <v/>
      </c>
      <c r="Q559" s="83" t="str">
        <f t="shared" si="61"/>
        <v/>
      </c>
      <c r="R559" s="91" t="str">
        <f t="shared" si="62"/>
        <v/>
      </c>
    </row>
    <row r="560" spans="1:18" x14ac:dyDescent="0.35">
      <c r="A560" s="25">
        <v>556</v>
      </c>
      <c r="B560" s="26" t="str">
        <f t="shared" si="56"/>
        <v/>
      </c>
      <c r="C560" s="27"/>
      <c r="D560" s="26" t="str">
        <f>IF(F560="","",_xlfn.XLOOKUP(F560,purchase!F:F,purchase!B:B,""))</f>
        <v/>
      </c>
      <c r="E560" s="26" t="str">
        <f>IF(F560="","",_xlfn.XLOOKUP(F560,purchase!F:F,purchase!C:C,""))</f>
        <v/>
      </c>
      <c r="F560" s="4"/>
      <c r="G560" s="10" t="str">
        <f t="shared" si="57"/>
        <v/>
      </c>
      <c r="H560" s="10" t="str">
        <f>IF(F560="","",_xlfn.XLOOKUP(F560,purchase!F:F,purchase!E:E,""))</f>
        <v/>
      </c>
      <c r="I560" s="10" t="str">
        <f t="shared" si="58"/>
        <v/>
      </c>
      <c r="J560" s="10" t="str">
        <f t="shared" si="59"/>
        <v/>
      </c>
      <c r="K560" s="35" t="str">
        <f>_xlfn.SINGLE(IF(F560="","",_xlfn.XLOOKUP(F560,purchase!F:F,purchase!N:N,"")))</f>
        <v/>
      </c>
      <c r="L560" s="4"/>
      <c r="M560" s="86"/>
      <c r="N560" s="35" t="str">
        <f>IF(F560="","",
MAX(0,
_xlfn.XLOOKUP(F560,purchase!F:F,purchase!N:N,"")
-
SUMIFS(L:L,F:F,F560)))</f>
        <v/>
      </c>
      <c r="O560" s="35" t="str">
        <f t="shared" si="60"/>
        <v/>
      </c>
      <c r="P560" s="89" t="str">
        <f>_xlfn.SINGLE(IF(F560="","",_xlfn.XLOOKUP(F560,purchase!F:F,purchase!O:O,"")))</f>
        <v/>
      </c>
      <c r="Q560" s="83" t="str">
        <f t="shared" si="61"/>
        <v/>
      </c>
      <c r="R560" s="91" t="str">
        <f t="shared" si="62"/>
        <v/>
      </c>
    </row>
    <row r="561" spans="1:18" x14ac:dyDescent="0.35">
      <c r="A561" s="25">
        <v>557</v>
      </c>
      <c r="B561" s="26" t="str">
        <f t="shared" si="56"/>
        <v/>
      </c>
      <c r="C561" s="27"/>
      <c r="D561" s="26" t="str">
        <f>IF(F561="","",_xlfn.XLOOKUP(F561,purchase!F:F,purchase!B:B,""))</f>
        <v/>
      </c>
      <c r="E561" s="26" t="str">
        <f>IF(F561="","",_xlfn.XLOOKUP(F561,purchase!F:F,purchase!C:C,""))</f>
        <v/>
      </c>
      <c r="F561" s="4"/>
      <c r="G561" s="10" t="str">
        <f t="shared" si="57"/>
        <v/>
      </c>
      <c r="H561" s="10" t="str">
        <f>IF(F561="","",_xlfn.XLOOKUP(F561,purchase!F:F,purchase!E:E,""))</f>
        <v/>
      </c>
      <c r="I561" s="10" t="str">
        <f t="shared" si="58"/>
        <v/>
      </c>
      <c r="J561" s="10" t="str">
        <f t="shared" si="59"/>
        <v/>
      </c>
      <c r="K561" s="35" t="str">
        <f>_xlfn.SINGLE(IF(F561="","",_xlfn.XLOOKUP(F561,purchase!F:F,purchase!N:N,"")))</f>
        <v/>
      </c>
      <c r="L561" s="4"/>
      <c r="M561" s="86"/>
      <c r="N561" s="35" t="str">
        <f>IF(F561="","",
MAX(0,
_xlfn.XLOOKUP(F561,purchase!F:F,purchase!N:N,"")
-
SUMIFS(L:L,F:F,F561)))</f>
        <v/>
      </c>
      <c r="O561" s="35" t="str">
        <f t="shared" si="60"/>
        <v/>
      </c>
      <c r="P561" s="89" t="str">
        <f>_xlfn.SINGLE(IF(F561="","",_xlfn.XLOOKUP(F561,purchase!F:F,purchase!O:O,"")))</f>
        <v/>
      </c>
      <c r="Q561" s="83" t="str">
        <f t="shared" si="61"/>
        <v/>
      </c>
      <c r="R561" s="91" t="str">
        <f t="shared" si="62"/>
        <v/>
      </c>
    </row>
    <row r="562" spans="1:18" x14ac:dyDescent="0.35">
      <c r="A562" s="25">
        <v>558</v>
      </c>
      <c r="B562" s="26" t="str">
        <f t="shared" si="56"/>
        <v/>
      </c>
      <c r="C562" s="27"/>
      <c r="D562" s="26" t="str">
        <f>IF(F562="","",_xlfn.XLOOKUP(F562,purchase!F:F,purchase!B:B,""))</f>
        <v/>
      </c>
      <c r="E562" s="26" t="str">
        <f>IF(F562="","",_xlfn.XLOOKUP(F562,purchase!F:F,purchase!C:C,""))</f>
        <v/>
      </c>
      <c r="F562" s="4"/>
      <c r="G562" s="10" t="str">
        <f t="shared" si="57"/>
        <v/>
      </c>
      <c r="H562" s="10" t="str">
        <f>IF(F562="","",_xlfn.XLOOKUP(F562,purchase!F:F,purchase!E:E,""))</f>
        <v/>
      </c>
      <c r="I562" s="10" t="str">
        <f t="shared" si="58"/>
        <v/>
      </c>
      <c r="J562" s="10" t="str">
        <f t="shared" si="59"/>
        <v/>
      </c>
      <c r="K562" s="35" t="str">
        <f>_xlfn.SINGLE(IF(F562="","",_xlfn.XLOOKUP(F562,purchase!F:F,purchase!N:N,"")))</f>
        <v/>
      </c>
      <c r="L562" s="4"/>
      <c r="M562" s="86"/>
      <c r="N562" s="35" t="str">
        <f>IF(F562="","",
MAX(0,
_xlfn.XLOOKUP(F562,purchase!F:F,purchase!N:N,"")
-
SUMIFS(L:L,F:F,F562)))</f>
        <v/>
      </c>
      <c r="O562" s="35" t="str">
        <f t="shared" si="60"/>
        <v/>
      </c>
      <c r="P562" s="89" t="str">
        <f>_xlfn.SINGLE(IF(F562="","",_xlfn.XLOOKUP(F562,purchase!F:F,purchase!O:O,"")))</f>
        <v/>
      </c>
      <c r="Q562" s="83" t="str">
        <f t="shared" si="61"/>
        <v/>
      </c>
      <c r="R562" s="91" t="str">
        <f t="shared" si="62"/>
        <v/>
      </c>
    </row>
    <row r="563" spans="1:18" x14ac:dyDescent="0.35">
      <c r="A563" s="25">
        <v>559</v>
      </c>
      <c r="B563" s="26" t="str">
        <f t="shared" si="56"/>
        <v/>
      </c>
      <c r="C563" s="27"/>
      <c r="D563" s="26" t="str">
        <f>IF(F563="","",_xlfn.XLOOKUP(F563,purchase!F:F,purchase!B:B,""))</f>
        <v/>
      </c>
      <c r="E563" s="26" t="str">
        <f>IF(F563="","",_xlfn.XLOOKUP(F563,purchase!F:F,purchase!C:C,""))</f>
        <v/>
      </c>
      <c r="F563" s="4"/>
      <c r="G563" s="10" t="str">
        <f t="shared" si="57"/>
        <v/>
      </c>
      <c r="H563" s="10" t="str">
        <f>IF(F563="","",_xlfn.XLOOKUP(F563,purchase!F:F,purchase!E:E,""))</f>
        <v/>
      </c>
      <c r="I563" s="10" t="str">
        <f t="shared" si="58"/>
        <v/>
      </c>
      <c r="J563" s="10" t="str">
        <f t="shared" si="59"/>
        <v/>
      </c>
      <c r="K563" s="35" t="str">
        <f>_xlfn.SINGLE(IF(F563="","",_xlfn.XLOOKUP(F563,purchase!F:F,purchase!N:N,"")))</f>
        <v/>
      </c>
      <c r="L563" s="4"/>
      <c r="M563" s="86"/>
      <c r="N563" s="35" t="str">
        <f>IF(F563="","",
MAX(0,
_xlfn.XLOOKUP(F563,purchase!F:F,purchase!N:N,"")
-
SUMIFS(L:L,F:F,F563)))</f>
        <v/>
      </c>
      <c r="O563" s="35" t="str">
        <f t="shared" si="60"/>
        <v/>
      </c>
      <c r="P563" s="89" t="str">
        <f>_xlfn.SINGLE(IF(F563="","",_xlfn.XLOOKUP(F563,purchase!F:F,purchase!O:O,"")))</f>
        <v/>
      </c>
      <c r="Q563" s="83" t="str">
        <f t="shared" si="61"/>
        <v/>
      </c>
      <c r="R563" s="91" t="str">
        <f t="shared" si="62"/>
        <v/>
      </c>
    </row>
    <row r="564" spans="1:18" x14ac:dyDescent="0.35">
      <c r="A564" s="25">
        <v>560</v>
      </c>
      <c r="B564" s="26" t="str">
        <f t="shared" si="56"/>
        <v/>
      </c>
      <c r="C564" s="27"/>
      <c r="D564" s="26" t="str">
        <f>IF(F564="","",_xlfn.XLOOKUP(F564,purchase!F:F,purchase!B:B,""))</f>
        <v/>
      </c>
      <c r="E564" s="26" t="str">
        <f>IF(F564="","",_xlfn.XLOOKUP(F564,purchase!F:F,purchase!C:C,""))</f>
        <v/>
      </c>
      <c r="F564" s="4"/>
      <c r="G564" s="10" t="str">
        <f t="shared" si="57"/>
        <v/>
      </c>
      <c r="H564" s="10" t="str">
        <f>IF(F564="","",_xlfn.XLOOKUP(F564,purchase!F:F,purchase!E:E,""))</f>
        <v/>
      </c>
      <c r="I564" s="10" t="str">
        <f t="shared" si="58"/>
        <v/>
      </c>
      <c r="J564" s="10" t="str">
        <f t="shared" si="59"/>
        <v/>
      </c>
      <c r="K564" s="35" t="str">
        <f>_xlfn.SINGLE(IF(F564="","",_xlfn.XLOOKUP(F564,purchase!F:F,purchase!N:N,"")))</f>
        <v/>
      </c>
      <c r="L564" s="4"/>
      <c r="M564" s="86"/>
      <c r="N564" s="35" t="str">
        <f>IF(F564="","",
MAX(0,
_xlfn.XLOOKUP(F564,purchase!F:F,purchase!N:N,"")
-
SUMIFS(L:L,F:F,F564)))</f>
        <v/>
      </c>
      <c r="O564" s="35" t="str">
        <f t="shared" si="60"/>
        <v/>
      </c>
      <c r="P564" s="89" t="str">
        <f>_xlfn.SINGLE(IF(F564="","",_xlfn.XLOOKUP(F564,purchase!F:F,purchase!O:O,"")))</f>
        <v/>
      </c>
      <c r="Q564" s="83" t="str">
        <f t="shared" si="61"/>
        <v/>
      </c>
      <c r="R564" s="91" t="str">
        <f t="shared" si="62"/>
        <v/>
      </c>
    </row>
    <row r="565" spans="1:18" x14ac:dyDescent="0.35">
      <c r="A565" s="25">
        <v>561</v>
      </c>
      <c r="B565" s="26" t="str">
        <f t="shared" si="56"/>
        <v/>
      </c>
      <c r="C565" s="27"/>
      <c r="D565" s="26" t="str">
        <f>IF(F565="","",_xlfn.XLOOKUP(F565,purchase!F:F,purchase!B:B,""))</f>
        <v/>
      </c>
      <c r="E565" s="26" t="str">
        <f>IF(F565="","",_xlfn.XLOOKUP(F565,purchase!F:F,purchase!C:C,""))</f>
        <v/>
      </c>
      <c r="F565" s="4"/>
      <c r="G565" s="10" t="str">
        <f t="shared" si="57"/>
        <v/>
      </c>
      <c r="H565" s="10" t="str">
        <f>IF(F565="","",_xlfn.XLOOKUP(F565,purchase!F:F,purchase!E:E,""))</f>
        <v/>
      </c>
      <c r="I565" s="10" t="str">
        <f t="shared" si="58"/>
        <v/>
      </c>
      <c r="J565" s="10" t="str">
        <f t="shared" si="59"/>
        <v/>
      </c>
      <c r="K565" s="35" t="str">
        <f>_xlfn.SINGLE(IF(F565="","",_xlfn.XLOOKUP(F565,purchase!F:F,purchase!N:N,"")))</f>
        <v/>
      </c>
      <c r="L565" s="4"/>
      <c r="M565" s="86"/>
      <c r="N565" s="35" t="str">
        <f>IF(F565="","",
MAX(0,
_xlfn.XLOOKUP(F565,purchase!F:F,purchase!N:N,"")
-
SUMIFS(L:L,F:F,F565)))</f>
        <v/>
      </c>
      <c r="O565" s="35" t="str">
        <f t="shared" si="60"/>
        <v/>
      </c>
      <c r="P565" s="89" t="str">
        <f>_xlfn.SINGLE(IF(F565="","",_xlfn.XLOOKUP(F565,purchase!F:F,purchase!O:O,"")))</f>
        <v/>
      </c>
      <c r="Q565" s="83" t="str">
        <f t="shared" si="61"/>
        <v/>
      </c>
      <c r="R565" s="91" t="str">
        <f t="shared" si="62"/>
        <v/>
      </c>
    </row>
    <row r="566" spans="1:18" x14ac:dyDescent="0.35">
      <c r="A566" s="25">
        <v>562</v>
      </c>
      <c r="B566" s="26" t="str">
        <f t="shared" si="56"/>
        <v/>
      </c>
      <c r="C566" s="27"/>
      <c r="D566" s="26" t="str">
        <f>IF(F566="","",_xlfn.XLOOKUP(F566,purchase!F:F,purchase!B:B,""))</f>
        <v/>
      </c>
      <c r="E566" s="26" t="str">
        <f>IF(F566="","",_xlfn.XLOOKUP(F566,purchase!F:F,purchase!C:C,""))</f>
        <v/>
      </c>
      <c r="F566" s="4"/>
      <c r="G566" s="10" t="str">
        <f t="shared" si="57"/>
        <v/>
      </c>
      <c r="H566" s="10" t="str">
        <f>IF(F566="","",_xlfn.XLOOKUP(F566,purchase!F:F,purchase!E:E,""))</f>
        <v/>
      </c>
      <c r="I566" s="10" t="str">
        <f t="shared" si="58"/>
        <v/>
      </c>
      <c r="J566" s="10" t="str">
        <f t="shared" si="59"/>
        <v/>
      </c>
      <c r="K566" s="35" t="str">
        <f>_xlfn.SINGLE(IF(F566="","",_xlfn.XLOOKUP(F566,purchase!F:F,purchase!N:N,"")))</f>
        <v/>
      </c>
      <c r="L566" s="4"/>
      <c r="M566" s="86"/>
      <c r="N566" s="35" t="str">
        <f>IF(F566="","",
MAX(0,
_xlfn.XLOOKUP(F566,purchase!F:F,purchase!N:N,"")
-
SUMIFS(L:L,F:F,F566)))</f>
        <v/>
      </c>
      <c r="O566" s="35" t="str">
        <f t="shared" si="60"/>
        <v/>
      </c>
      <c r="P566" s="89" t="str">
        <f>_xlfn.SINGLE(IF(F566="","",_xlfn.XLOOKUP(F566,purchase!F:F,purchase!O:O,"")))</f>
        <v/>
      </c>
      <c r="Q566" s="83" t="str">
        <f t="shared" si="61"/>
        <v/>
      </c>
      <c r="R566" s="91" t="str">
        <f t="shared" si="62"/>
        <v/>
      </c>
    </row>
    <row r="567" spans="1:18" x14ac:dyDescent="0.35">
      <c r="A567" s="25">
        <v>563</v>
      </c>
      <c r="B567" s="26" t="str">
        <f t="shared" si="56"/>
        <v/>
      </c>
      <c r="C567" s="27"/>
      <c r="D567" s="26" t="str">
        <f>IF(F567="","",_xlfn.XLOOKUP(F567,purchase!F:F,purchase!B:B,""))</f>
        <v/>
      </c>
      <c r="E567" s="26" t="str">
        <f>IF(F567="","",_xlfn.XLOOKUP(F567,purchase!F:F,purchase!C:C,""))</f>
        <v/>
      </c>
      <c r="F567" s="4"/>
      <c r="G567" s="10" t="str">
        <f t="shared" si="57"/>
        <v/>
      </c>
      <c r="H567" s="10" t="str">
        <f>IF(F567="","",_xlfn.XLOOKUP(F567,purchase!F:F,purchase!E:E,""))</f>
        <v/>
      </c>
      <c r="I567" s="10" t="str">
        <f t="shared" si="58"/>
        <v/>
      </c>
      <c r="J567" s="10" t="str">
        <f t="shared" si="59"/>
        <v/>
      </c>
      <c r="K567" s="35" t="str">
        <f>_xlfn.SINGLE(IF(F567="","",_xlfn.XLOOKUP(F567,purchase!F:F,purchase!N:N,"")))</f>
        <v/>
      </c>
      <c r="L567" s="4"/>
      <c r="M567" s="86"/>
      <c r="N567" s="35" t="str">
        <f>IF(F567="","",
MAX(0,
_xlfn.XLOOKUP(F567,purchase!F:F,purchase!N:N,"")
-
SUMIFS(L:L,F:F,F567)))</f>
        <v/>
      </c>
      <c r="O567" s="35" t="str">
        <f t="shared" si="60"/>
        <v/>
      </c>
      <c r="P567" s="89" t="str">
        <f>_xlfn.SINGLE(IF(F567="","",_xlfn.XLOOKUP(F567,purchase!F:F,purchase!O:O,"")))</f>
        <v/>
      </c>
      <c r="Q567" s="83" t="str">
        <f t="shared" si="61"/>
        <v/>
      </c>
      <c r="R567" s="91" t="str">
        <f t="shared" si="62"/>
        <v/>
      </c>
    </row>
    <row r="568" spans="1:18" x14ac:dyDescent="0.35">
      <c r="A568" s="25">
        <v>564</v>
      </c>
      <c r="B568" s="26" t="str">
        <f t="shared" si="56"/>
        <v/>
      </c>
      <c r="C568" s="27"/>
      <c r="D568" s="26" t="str">
        <f>IF(F568="","",_xlfn.XLOOKUP(F568,purchase!F:F,purchase!B:B,""))</f>
        <v/>
      </c>
      <c r="E568" s="26" t="str">
        <f>IF(F568="","",_xlfn.XLOOKUP(F568,purchase!F:F,purchase!C:C,""))</f>
        <v/>
      </c>
      <c r="F568" s="4"/>
      <c r="G568" s="10" t="str">
        <f t="shared" si="57"/>
        <v/>
      </c>
      <c r="H568" s="10" t="str">
        <f>IF(F568="","",_xlfn.XLOOKUP(F568,purchase!F:F,purchase!E:E,""))</f>
        <v/>
      </c>
      <c r="I568" s="10" t="str">
        <f t="shared" si="58"/>
        <v/>
      </c>
      <c r="J568" s="10" t="str">
        <f t="shared" si="59"/>
        <v/>
      </c>
      <c r="K568" s="35" t="str">
        <f>_xlfn.SINGLE(IF(F568="","",_xlfn.XLOOKUP(F568,purchase!F:F,purchase!N:N,"")))</f>
        <v/>
      </c>
      <c r="L568" s="4"/>
      <c r="M568" s="86"/>
      <c r="N568" s="35" t="str">
        <f>IF(F568="","",
MAX(0,
_xlfn.XLOOKUP(F568,purchase!F:F,purchase!N:N,"")
-
SUMIFS(L:L,F:F,F568)))</f>
        <v/>
      </c>
      <c r="O568" s="35" t="str">
        <f t="shared" si="60"/>
        <v/>
      </c>
      <c r="P568" s="89" t="str">
        <f>_xlfn.SINGLE(IF(F568="","",_xlfn.XLOOKUP(F568,purchase!F:F,purchase!O:O,"")))</f>
        <v/>
      </c>
      <c r="Q568" s="83" t="str">
        <f t="shared" si="61"/>
        <v/>
      </c>
      <c r="R568" s="91" t="str">
        <f t="shared" si="62"/>
        <v/>
      </c>
    </row>
    <row r="569" spans="1:18" x14ac:dyDescent="0.35">
      <c r="A569" s="25">
        <v>565</v>
      </c>
      <c r="B569" s="26" t="str">
        <f t="shared" si="56"/>
        <v/>
      </c>
      <c r="C569" s="27"/>
      <c r="D569" s="26" t="str">
        <f>IF(F569="","",_xlfn.XLOOKUP(F569,purchase!F:F,purchase!B:B,""))</f>
        <v/>
      </c>
      <c r="E569" s="26" t="str">
        <f>IF(F569="","",_xlfn.XLOOKUP(F569,purchase!F:F,purchase!C:C,""))</f>
        <v/>
      </c>
      <c r="F569" s="4"/>
      <c r="G569" s="10" t="str">
        <f t="shared" si="57"/>
        <v/>
      </c>
      <c r="H569" s="10" t="str">
        <f>IF(F569="","",_xlfn.XLOOKUP(F569,purchase!F:F,purchase!E:E,""))</f>
        <v/>
      </c>
      <c r="I569" s="10" t="str">
        <f t="shared" si="58"/>
        <v/>
      </c>
      <c r="J569" s="10" t="str">
        <f t="shared" si="59"/>
        <v/>
      </c>
      <c r="K569" s="35" t="str">
        <f>_xlfn.SINGLE(IF(F569="","",_xlfn.XLOOKUP(F569,purchase!F:F,purchase!N:N,"")))</f>
        <v/>
      </c>
      <c r="L569" s="4"/>
      <c r="M569" s="86"/>
      <c r="N569" s="35" t="str">
        <f>IF(F569="","",
MAX(0,
_xlfn.XLOOKUP(F569,purchase!F:F,purchase!N:N,"")
-
SUMIFS(L:L,F:F,F569)))</f>
        <v/>
      </c>
      <c r="O569" s="35" t="str">
        <f t="shared" si="60"/>
        <v/>
      </c>
      <c r="P569" s="89" t="str">
        <f>_xlfn.SINGLE(IF(F569="","",_xlfn.XLOOKUP(F569,purchase!F:F,purchase!O:O,"")))</f>
        <v/>
      </c>
      <c r="Q569" s="83" t="str">
        <f t="shared" si="61"/>
        <v/>
      </c>
      <c r="R569" s="91" t="str">
        <f t="shared" si="62"/>
        <v/>
      </c>
    </row>
    <row r="570" spans="1:18" x14ac:dyDescent="0.35">
      <c r="A570" s="25">
        <v>566</v>
      </c>
      <c r="B570" s="26" t="str">
        <f t="shared" si="56"/>
        <v/>
      </c>
      <c r="C570" s="27"/>
      <c r="D570" s="26" t="str">
        <f>IF(F570="","",_xlfn.XLOOKUP(F570,purchase!F:F,purchase!B:B,""))</f>
        <v/>
      </c>
      <c r="E570" s="26" t="str">
        <f>IF(F570="","",_xlfn.XLOOKUP(F570,purchase!F:F,purchase!C:C,""))</f>
        <v/>
      </c>
      <c r="F570" s="4"/>
      <c r="G570" s="10" t="str">
        <f t="shared" si="57"/>
        <v/>
      </c>
      <c r="H570" s="10" t="str">
        <f>IF(F570="","",_xlfn.XLOOKUP(F570,purchase!F:F,purchase!E:E,""))</f>
        <v/>
      </c>
      <c r="I570" s="10" t="str">
        <f t="shared" si="58"/>
        <v/>
      </c>
      <c r="J570" s="10" t="str">
        <f t="shared" si="59"/>
        <v/>
      </c>
      <c r="K570" s="35" t="str">
        <f>_xlfn.SINGLE(IF(F570="","",_xlfn.XLOOKUP(F570,purchase!F:F,purchase!N:N,"")))</f>
        <v/>
      </c>
      <c r="L570" s="4"/>
      <c r="M570" s="86"/>
      <c r="N570" s="35" t="str">
        <f>IF(F570="","",
MAX(0,
_xlfn.XLOOKUP(F570,purchase!F:F,purchase!N:N,"")
-
SUMIFS(L:L,F:F,F570)))</f>
        <v/>
      </c>
      <c r="O570" s="35" t="str">
        <f t="shared" si="60"/>
        <v/>
      </c>
      <c r="P570" s="89" t="str">
        <f>_xlfn.SINGLE(IF(F570="","",_xlfn.XLOOKUP(F570,purchase!F:F,purchase!O:O,"")))</f>
        <v/>
      </c>
      <c r="Q570" s="83" t="str">
        <f t="shared" si="61"/>
        <v/>
      </c>
      <c r="R570" s="91" t="str">
        <f t="shared" si="62"/>
        <v/>
      </c>
    </row>
    <row r="571" spans="1:18" x14ac:dyDescent="0.35">
      <c r="A571" s="25">
        <v>567</v>
      </c>
      <c r="B571" s="26" t="str">
        <f t="shared" si="56"/>
        <v/>
      </c>
      <c r="C571" s="27"/>
      <c r="D571" s="26" t="str">
        <f>IF(F571="","",_xlfn.XLOOKUP(F571,purchase!F:F,purchase!B:B,""))</f>
        <v/>
      </c>
      <c r="E571" s="26" t="str">
        <f>IF(F571="","",_xlfn.XLOOKUP(F571,purchase!F:F,purchase!C:C,""))</f>
        <v/>
      </c>
      <c r="F571" s="4"/>
      <c r="G571" s="10" t="str">
        <f t="shared" si="57"/>
        <v/>
      </c>
      <c r="H571" s="10" t="str">
        <f>IF(F571="","",_xlfn.XLOOKUP(F571,purchase!F:F,purchase!E:E,""))</f>
        <v/>
      </c>
      <c r="I571" s="10" t="str">
        <f t="shared" si="58"/>
        <v/>
      </c>
      <c r="J571" s="10" t="str">
        <f t="shared" si="59"/>
        <v/>
      </c>
      <c r="K571" s="35" t="str">
        <f>_xlfn.SINGLE(IF(F571="","",_xlfn.XLOOKUP(F571,purchase!F:F,purchase!N:N,"")))</f>
        <v/>
      </c>
      <c r="L571" s="4"/>
      <c r="M571" s="86"/>
      <c r="N571" s="35" t="str">
        <f>IF(F571="","",
MAX(0,
_xlfn.XLOOKUP(F571,purchase!F:F,purchase!N:N,"")
-
SUMIFS(L:L,F:F,F571)))</f>
        <v/>
      </c>
      <c r="O571" s="35" t="str">
        <f t="shared" si="60"/>
        <v/>
      </c>
      <c r="P571" s="89" t="str">
        <f>_xlfn.SINGLE(IF(F571="","",_xlfn.XLOOKUP(F571,purchase!F:F,purchase!O:O,"")))</f>
        <v/>
      </c>
      <c r="Q571" s="83" t="str">
        <f t="shared" si="61"/>
        <v/>
      </c>
      <c r="R571" s="91" t="str">
        <f t="shared" si="62"/>
        <v/>
      </c>
    </row>
    <row r="572" spans="1:18" x14ac:dyDescent="0.35">
      <c r="A572" s="25">
        <v>568</v>
      </c>
      <c r="B572" s="26" t="str">
        <f t="shared" si="56"/>
        <v/>
      </c>
      <c r="C572" s="27"/>
      <c r="D572" s="26" t="str">
        <f>IF(F572="","",_xlfn.XLOOKUP(F572,purchase!F:F,purchase!B:B,""))</f>
        <v/>
      </c>
      <c r="E572" s="26" t="str">
        <f>IF(F572="","",_xlfn.XLOOKUP(F572,purchase!F:F,purchase!C:C,""))</f>
        <v/>
      </c>
      <c r="F572" s="4"/>
      <c r="G572" s="10" t="str">
        <f t="shared" si="57"/>
        <v/>
      </c>
      <c r="H572" s="10" t="str">
        <f>IF(F572="","",_xlfn.XLOOKUP(F572,purchase!F:F,purchase!E:E,""))</f>
        <v/>
      </c>
      <c r="I572" s="10" t="str">
        <f t="shared" si="58"/>
        <v/>
      </c>
      <c r="J572" s="10" t="str">
        <f t="shared" si="59"/>
        <v/>
      </c>
      <c r="K572" s="35" t="str">
        <f>_xlfn.SINGLE(IF(F572="","",_xlfn.XLOOKUP(F572,purchase!F:F,purchase!N:N,"")))</f>
        <v/>
      </c>
      <c r="L572" s="4"/>
      <c r="M572" s="86"/>
      <c r="N572" s="35" t="str">
        <f>IF(F572="","",
MAX(0,
_xlfn.XLOOKUP(F572,purchase!F:F,purchase!N:N,"")
-
SUMIFS(L:L,F:F,F572)))</f>
        <v/>
      </c>
      <c r="O572" s="35" t="str">
        <f t="shared" si="60"/>
        <v/>
      </c>
      <c r="P572" s="89" t="str">
        <f>_xlfn.SINGLE(IF(F572="","",_xlfn.XLOOKUP(F572,purchase!F:F,purchase!O:O,"")))</f>
        <v/>
      </c>
      <c r="Q572" s="83" t="str">
        <f t="shared" si="61"/>
        <v/>
      </c>
      <c r="R572" s="91" t="str">
        <f t="shared" si="62"/>
        <v/>
      </c>
    </row>
    <row r="573" spans="1:18" x14ac:dyDescent="0.35">
      <c r="A573" s="25">
        <v>569</v>
      </c>
      <c r="B573" s="26" t="str">
        <f t="shared" si="56"/>
        <v/>
      </c>
      <c r="C573" s="27"/>
      <c r="D573" s="26" t="str">
        <f>IF(F573="","",_xlfn.XLOOKUP(F573,purchase!F:F,purchase!B:B,""))</f>
        <v/>
      </c>
      <c r="E573" s="26" t="str">
        <f>IF(F573="","",_xlfn.XLOOKUP(F573,purchase!F:F,purchase!C:C,""))</f>
        <v/>
      </c>
      <c r="F573" s="4"/>
      <c r="G573" s="10" t="str">
        <f t="shared" si="57"/>
        <v/>
      </c>
      <c r="H573" s="10" t="str">
        <f>IF(F573="","",_xlfn.XLOOKUP(F573,purchase!F:F,purchase!E:E,""))</f>
        <v/>
      </c>
      <c r="I573" s="10" t="str">
        <f t="shared" si="58"/>
        <v/>
      </c>
      <c r="J573" s="10" t="str">
        <f t="shared" si="59"/>
        <v/>
      </c>
      <c r="K573" s="35" t="str">
        <f>_xlfn.SINGLE(IF(F573="","",_xlfn.XLOOKUP(F573,purchase!F:F,purchase!N:N,"")))</f>
        <v/>
      </c>
      <c r="L573" s="4"/>
      <c r="M573" s="86"/>
      <c r="N573" s="35" t="str">
        <f>IF(F573="","",
MAX(0,
_xlfn.XLOOKUP(F573,purchase!F:F,purchase!N:N,"")
-
SUMIFS(L:L,F:F,F573)))</f>
        <v/>
      </c>
      <c r="O573" s="35" t="str">
        <f t="shared" si="60"/>
        <v/>
      </c>
      <c r="P573" s="89" t="str">
        <f>_xlfn.SINGLE(IF(F573="","",_xlfn.XLOOKUP(F573,purchase!F:F,purchase!O:O,"")))</f>
        <v/>
      </c>
      <c r="Q573" s="83" t="str">
        <f t="shared" si="61"/>
        <v/>
      </c>
      <c r="R573" s="91" t="str">
        <f t="shared" si="62"/>
        <v/>
      </c>
    </row>
    <row r="574" spans="1:18" x14ac:dyDescent="0.35">
      <c r="A574" s="25">
        <v>570</v>
      </c>
      <c r="B574" s="26" t="str">
        <f t="shared" si="56"/>
        <v/>
      </c>
      <c r="C574" s="27"/>
      <c r="D574" s="26" t="str">
        <f>IF(F574="","",_xlfn.XLOOKUP(F574,purchase!F:F,purchase!B:B,""))</f>
        <v/>
      </c>
      <c r="E574" s="26" t="str">
        <f>IF(F574="","",_xlfn.XLOOKUP(F574,purchase!F:F,purchase!C:C,""))</f>
        <v/>
      </c>
      <c r="F574" s="4"/>
      <c r="G574" s="10" t="str">
        <f t="shared" si="57"/>
        <v/>
      </c>
      <c r="H574" s="10" t="str">
        <f>IF(F574="","",_xlfn.XLOOKUP(F574,purchase!F:F,purchase!E:E,""))</f>
        <v/>
      </c>
      <c r="I574" s="10" t="str">
        <f t="shared" si="58"/>
        <v/>
      </c>
      <c r="J574" s="10" t="str">
        <f t="shared" si="59"/>
        <v/>
      </c>
      <c r="K574" s="35" t="str">
        <f>_xlfn.SINGLE(IF(F574="","",_xlfn.XLOOKUP(F574,purchase!F:F,purchase!N:N,"")))</f>
        <v/>
      </c>
      <c r="L574" s="4"/>
      <c r="M574" s="86"/>
      <c r="N574" s="35" t="str">
        <f>IF(F574="","",
MAX(0,
_xlfn.XLOOKUP(F574,purchase!F:F,purchase!N:N,"")
-
SUMIFS(L:L,F:F,F574)))</f>
        <v/>
      </c>
      <c r="O574" s="35" t="str">
        <f t="shared" si="60"/>
        <v/>
      </c>
      <c r="P574" s="89" t="str">
        <f>_xlfn.SINGLE(IF(F574="","",_xlfn.XLOOKUP(F574,purchase!F:F,purchase!O:O,"")))</f>
        <v/>
      </c>
      <c r="Q574" s="83" t="str">
        <f t="shared" si="61"/>
        <v/>
      </c>
      <c r="R574" s="91" t="str">
        <f t="shared" si="62"/>
        <v/>
      </c>
    </row>
    <row r="575" spans="1:18" x14ac:dyDescent="0.35">
      <c r="A575" s="25">
        <v>571</v>
      </c>
      <c r="B575" s="26" t="str">
        <f t="shared" si="56"/>
        <v/>
      </c>
      <c r="C575" s="27"/>
      <c r="D575" s="26" t="str">
        <f>IF(F575="","",_xlfn.XLOOKUP(F575,purchase!F:F,purchase!B:B,""))</f>
        <v/>
      </c>
      <c r="E575" s="26" t="str">
        <f>IF(F575="","",_xlfn.XLOOKUP(F575,purchase!F:F,purchase!C:C,""))</f>
        <v/>
      </c>
      <c r="F575" s="4"/>
      <c r="G575" s="10" t="str">
        <f t="shared" si="57"/>
        <v/>
      </c>
      <c r="H575" s="10" t="str">
        <f>IF(F575="","",_xlfn.XLOOKUP(F575,purchase!F:F,purchase!E:E,""))</f>
        <v/>
      </c>
      <c r="I575" s="10" t="str">
        <f t="shared" si="58"/>
        <v/>
      </c>
      <c r="J575" s="10" t="str">
        <f t="shared" si="59"/>
        <v/>
      </c>
      <c r="K575" s="35" t="str">
        <f>_xlfn.SINGLE(IF(F575="","",_xlfn.XLOOKUP(F575,purchase!F:F,purchase!N:N,"")))</f>
        <v/>
      </c>
      <c r="L575" s="4"/>
      <c r="M575" s="86"/>
      <c r="N575" s="35" t="str">
        <f>IF(F575="","",
MAX(0,
_xlfn.XLOOKUP(F575,purchase!F:F,purchase!N:N,"")
-
SUMIFS(L:L,F:F,F575)))</f>
        <v/>
      </c>
      <c r="O575" s="35" t="str">
        <f t="shared" si="60"/>
        <v/>
      </c>
      <c r="P575" s="89" t="str">
        <f>_xlfn.SINGLE(IF(F575="","",_xlfn.XLOOKUP(F575,purchase!F:F,purchase!O:O,"")))</f>
        <v/>
      </c>
      <c r="Q575" s="83" t="str">
        <f t="shared" si="61"/>
        <v/>
      </c>
      <c r="R575" s="91" t="str">
        <f t="shared" si="62"/>
        <v/>
      </c>
    </row>
    <row r="576" spans="1:18" x14ac:dyDescent="0.35">
      <c r="A576" s="25">
        <v>572</v>
      </c>
      <c r="B576" s="26" t="str">
        <f t="shared" si="56"/>
        <v/>
      </c>
      <c r="C576" s="27"/>
      <c r="D576" s="26" t="str">
        <f>IF(F576="","",_xlfn.XLOOKUP(F576,purchase!F:F,purchase!B:B,""))</f>
        <v/>
      </c>
      <c r="E576" s="26" t="str">
        <f>IF(F576="","",_xlfn.XLOOKUP(F576,purchase!F:F,purchase!C:C,""))</f>
        <v/>
      </c>
      <c r="F576" s="4"/>
      <c r="G576" s="10" t="str">
        <f t="shared" si="57"/>
        <v/>
      </c>
      <c r="H576" s="10" t="str">
        <f>IF(F576="","",_xlfn.XLOOKUP(F576,purchase!F:F,purchase!E:E,""))</f>
        <v/>
      </c>
      <c r="I576" s="10" t="str">
        <f t="shared" si="58"/>
        <v/>
      </c>
      <c r="J576" s="10" t="str">
        <f t="shared" si="59"/>
        <v/>
      </c>
      <c r="K576" s="35" t="str">
        <f>_xlfn.SINGLE(IF(F576="","",_xlfn.XLOOKUP(F576,purchase!F:F,purchase!N:N,"")))</f>
        <v/>
      </c>
      <c r="L576" s="4"/>
      <c r="M576" s="86"/>
      <c r="N576" s="35" t="str">
        <f>IF(F576="","",
MAX(0,
_xlfn.XLOOKUP(F576,purchase!F:F,purchase!N:N,"")
-
SUMIFS(L:L,F:F,F576)))</f>
        <v/>
      </c>
      <c r="O576" s="35" t="str">
        <f t="shared" si="60"/>
        <v/>
      </c>
      <c r="P576" s="89" t="str">
        <f>_xlfn.SINGLE(IF(F576="","",_xlfn.XLOOKUP(F576,purchase!F:F,purchase!O:O,"")))</f>
        <v/>
      </c>
      <c r="Q576" s="83" t="str">
        <f t="shared" si="61"/>
        <v/>
      </c>
      <c r="R576" s="91" t="str">
        <f t="shared" si="62"/>
        <v/>
      </c>
    </row>
    <row r="577" spans="1:18" x14ac:dyDescent="0.35">
      <c r="A577" s="25">
        <v>573</v>
      </c>
      <c r="B577" s="26" t="str">
        <f t="shared" si="56"/>
        <v/>
      </c>
      <c r="C577" s="27"/>
      <c r="D577" s="26" t="str">
        <f>IF(F577="","",_xlfn.XLOOKUP(F577,purchase!F:F,purchase!B:B,""))</f>
        <v/>
      </c>
      <c r="E577" s="26" t="str">
        <f>IF(F577="","",_xlfn.XLOOKUP(F577,purchase!F:F,purchase!C:C,""))</f>
        <v/>
      </c>
      <c r="F577" s="4"/>
      <c r="G577" s="10" t="str">
        <f t="shared" si="57"/>
        <v/>
      </c>
      <c r="H577" s="10" t="str">
        <f>IF(F577="","",_xlfn.XLOOKUP(F577,purchase!F:F,purchase!E:E,""))</f>
        <v/>
      </c>
      <c r="I577" s="10" t="str">
        <f t="shared" si="58"/>
        <v/>
      </c>
      <c r="J577" s="10" t="str">
        <f t="shared" si="59"/>
        <v/>
      </c>
      <c r="K577" s="35" t="str">
        <f>_xlfn.SINGLE(IF(F577="","",_xlfn.XLOOKUP(F577,purchase!F:F,purchase!N:N,"")))</f>
        <v/>
      </c>
      <c r="L577" s="4"/>
      <c r="M577" s="86"/>
      <c r="N577" s="35" t="str">
        <f>IF(F577="","",
MAX(0,
_xlfn.XLOOKUP(F577,purchase!F:F,purchase!N:N,"")
-
SUMIFS(L:L,F:F,F577)))</f>
        <v/>
      </c>
      <c r="O577" s="35" t="str">
        <f t="shared" si="60"/>
        <v/>
      </c>
      <c r="P577" s="89" t="str">
        <f>_xlfn.SINGLE(IF(F577="","",_xlfn.XLOOKUP(F577,purchase!F:F,purchase!O:O,"")))</f>
        <v/>
      </c>
      <c r="Q577" s="83" t="str">
        <f t="shared" si="61"/>
        <v/>
      </c>
      <c r="R577" s="91" t="str">
        <f t="shared" si="62"/>
        <v/>
      </c>
    </row>
    <row r="578" spans="1:18" x14ac:dyDescent="0.35">
      <c r="A578" s="25">
        <v>574</v>
      </c>
      <c r="B578" s="26" t="str">
        <f t="shared" si="56"/>
        <v/>
      </c>
      <c r="C578" s="27"/>
      <c r="D578" s="26" t="str">
        <f>IF(F578="","",_xlfn.XLOOKUP(F578,purchase!F:F,purchase!B:B,""))</f>
        <v/>
      </c>
      <c r="E578" s="26" t="str">
        <f>IF(F578="","",_xlfn.XLOOKUP(F578,purchase!F:F,purchase!C:C,""))</f>
        <v/>
      </c>
      <c r="F578" s="4"/>
      <c r="G578" s="10" t="str">
        <f t="shared" si="57"/>
        <v/>
      </c>
      <c r="H578" s="10" t="str">
        <f>IF(F578="","",_xlfn.XLOOKUP(F578,purchase!F:F,purchase!E:E,""))</f>
        <v/>
      </c>
      <c r="I578" s="10" t="str">
        <f t="shared" si="58"/>
        <v/>
      </c>
      <c r="J578" s="10" t="str">
        <f t="shared" si="59"/>
        <v/>
      </c>
      <c r="K578" s="35" t="str">
        <f>_xlfn.SINGLE(IF(F578="","",_xlfn.XLOOKUP(F578,purchase!F:F,purchase!N:N,"")))</f>
        <v/>
      </c>
      <c r="L578" s="4"/>
      <c r="M578" s="86"/>
      <c r="N578" s="35" t="str">
        <f>IF(F578="","",
MAX(0,
_xlfn.XLOOKUP(F578,purchase!F:F,purchase!N:N,"")
-
SUMIFS(L:L,F:F,F578)))</f>
        <v/>
      </c>
      <c r="O578" s="35" t="str">
        <f t="shared" si="60"/>
        <v/>
      </c>
      <c r="P578" s="89" t="str">
        <f>_xlfn.SINGLE(IF(F578="","",_xlfn.XLOOKUP(F578,purchase!F:F,purchase!O:O,"")))</f>
        <v/>
      </c>
      <c r="Q578" s="83" t="str">
        <f t="shared" si="61"/>
        <v/>
      </c>
      <c r="R578" s="91" t="str">
        <f t="shared" si="62"/>
        <v/>
      </c>
    </row>
    <row r="579" spans="1:18" x14ac:dyDescent="0.35">
      <c r="A579" s="25">
        <v>575</v>
      </c>
      <c r="B579" s="26" t="str">
        <f t="shared" si="56"/>
        <v/>
      </c>
      <c r="C579" s="27"/>
      <c r="D579" s="26" t="str">
        <f>IF(F579="","",_xlfn.XLOOKUP(F579,purchase!F:F,purchase!B:B,""))</f>
        <v/>
      </c>
      <c r="E579" s="26" t="str">
        <f>IF(F579="","",_xlfn.XLOOKUP(F579,purchase!F:F,purchase!C:C,""))</f>
        <v/>
      </c>
      <c r="F579" s="4"/>
      <c r="G579" s="10" t="str">
        <f t="shared" si="57"/>
        <v/>
      </c>
      <c r="H579" s="10" t="str">
        <f>IF(F579="","",_xlfn.XLOOKUP(F579,purchase!F:F,purchase!E:E,""))</f>
        <v/>
      </c>
      <c r="I579" s="10" t="str">
        <f t="shared" si="58"/>
        <v/>
      </c>
      <c r="J579" s="10" t="str">
        <f t="shared" si="59"/>
        <v/>
      </c>
      <c r="K579" s="35" t="str">
        <f>_xlfn.SINGLE(IF(F579="","",_xlfn.XLOOKUP(F579,purchase!F:F,purchase!N:N,"")))</f>
        <v/>
      </c>
      <c r="L579" s="4"/>
      <c r="M579" s="86"/>
      <c r="N579" s="35" t="str">
        <f>IF(F579="","",
MAX(0,
_xlfn.XLOOKUP(F579,purchase!F:F,purchase!N:N,"")
-
SUMIFS(L:L,F:F,F579)))</f>
        <v/>
      </c>
      <c r="O579" s="35" t="str">
        <f t="shared" si="60"/>
        <v/>
      </c>
      <c r="P579" s="89" t="str">
        <f>_xlfn.SINGLE(IF(F579="","",_xlfn.XLOOKUP(F579,purchase!F:F,purchase!O:O,"")))</f>
        <v/>
      </c>
      <c r="Q579" s="83" t="str">
        <f t="shared" si="61"/>
        <v/>
      </c>
      <c r="R579" s="91" t="str">
        <f t="shared" si="62"/>
        <v/>
      </c>
    </row>
    <row r="580" spans="1:18" x14ac:dyDescent="0.35">
      <c r="A580" s="25">
        <v>576</v>
      </c>
      <c r="B580" s="26" t="str">
        <f t="shared" si="56"/>
        <v/>
      </c>
      <c r="C580" s="27"/>
      <c r="D580" s="26" t="str">
        <f>IF(F580="","",_xlfn.XLOOKUP(F580,purchase!F:F,purchase!B:B,""))</f>
        <v/>
      </c>
      <c r="E580" s="26" t="str">
        <f>IF(F580="","",_xlfn.XLOOKUP(F580,purchase!F:F,purchase!C:C,""))</f>
        <v/>
      </c>
      <c r="F580" s="4"/>
      <c r="G580" s="10" t="str">
        <f t="shared" si="57"/>
        <v/>
      </c>
      <c r="H580" s="10" t="str">
        <f>IF(F580="","",_xlfn.XLOOKUP(F580,purchase!F:F,purchase!E:E,""))</f>
        <v/>
      </c>
      <c r="I580" s="10" t="str">
        <f t="shared" si="58"/>
        <v/>
      </c>
      <c r="J580" s="10" t="str">
        <f t="shared" si="59"/>
        <v/>
      </c>
      <c r="K580" s="35" t="str">
        <f>_xlfn.SINGLE(IF(F580="","",_xlfn.XLOOKUP(F580,purchase!F:F,purchase!N:N,"")))</f>
        <v/>
      </c>
      <c r="L580" s="4"/>
      <c r="M580" s="86"/>
      <c r="N580" s="35" t="str">
        <f>IF(F580="","",
MAX(0,
_xlfn.XLOOKUP(F580,purchase!F:F,purchase!N:N,"")
-
SUMIFS(L:L,F:F,F580)))</f>
        <v/>
      </c>
      <c r="O580" s="35" t="str">
        <f t="shared" si="60"/>
        <v/>
      </c>
      <c r="P580" s="89" t="str">
        <f>_xlfn.SINGLE(IF(F580="","",_xlfn.XLOOKUP(F580,purchase!F:F,purchase!O:O,"")))</f>
        <v/>
      </c>
      <c r="Q580" s="83" t="str">
        <f t="shared" si="61"/>
        <v/>
      </c>
      <c r="R580" s="91" t="str">
        <f t="shared" si="62"/>
        <v/>
      </c>
    </row>
    <row r="581" spans="1:18" x14ac:dyDescent="0.35">
      <c r="A581" s="25">
        <v>577</v>
      </c>
      <c r="B581" s="26" t="str">
        <f t="shared" ref="B581:B644" si="63">IF(OR(C581="",F581=""),"",
"PRD-" &amp;
TEXT(DAY(C581),"00") &amp;
CHOOSE(MONTH(C581),"A","B","C","D","E","F","G","H","I","J","K","L") &amp;
TEXT(YEAR(C581),"00") &amp;
"-" &amp;
RIGHT(F581,4))</f>
        <v/>
      </c>
      <c r="C581" s="27"/>
      <c r="D581" s="26" t="str">
        <f>IF(F581="","",_xlfn.XLOOKUP(F581,purchase!F:F,purchase!B:B,""))</f>
        <v/>
      </c>
      <c r="E581" s="26" t="str">
        <f>IF(F581="","",_xlfn.XLOOKUP(F581,purchase!F:F,purchase!C:C,""))</f>
        <v/>
      </c>
      <c r="F581" s="4"/>
      <c r="G581" s="10" t="str">
        <f t="shared" ref="G581:G644" si="64">IF(H581="NRFC","Natural Rubber Field Coagulam","")</f>
        <v/>
      </c>
      <c r="H581" s="10" t="str">
        <f>IF(F581="","",_xlfn.XLOOKUP(F581,purchase!F:F,purchase!E:E,""))</f>
        <v/>
      </c>
      <c r="I581" s="10" t="str">
        <f t="shared" ref="I581:I644" si="65">IF(J581="ISNR20","Natural Rubber-TSNR (ISNR-20)","")</f>
        <v/>
      </c>
      <c r="J581" s="10" t="str">
        <f t="shared" ref="J581:J644" si="66">IF(H581="NRFC","ISNR20","")</f>
        <v/>
      </c>
      <c r="K581" s="35" t="str">
        <f>_xlfn.SINGLE(IF(F581="","",_xlfn.XLOOKUP(F581,purchase!F:F,purchase!N:N,"")))</f>
        <v/>
      </c>
      <c r="L581" s="4"/>
      <c r="M581" s="86"/>
      <c r="N581" s="35" t="str">
        <f>IF(F581="","",
MAX(0,
_xlfn.XLOOKUP(F581,purchase!F:F,purchase!N:N,"")
-
SUMIFS(L:L,F:F,F581)))</f>
        <v/>
      </c>
      <c r="O581" s="35" t="str">
        <f t="shared" ref="O581:O644" si="67">IF(OR(L581="",M581=""),"",L581-M581)</f>
        <v/>
      </c>
      <c r="P581" s="89" t="str">
        <f>_xlfn.SINGLE(IF(F581="","",_xlfn.XLOOKUP(F581,purchase!F:F,purchase!O:O,"")))</f>
        <v/>
      </c>
      <c r="Q581" s="83" t="str">
        <f t="shared" ref="Q581:Q644" si="68">IF(OR(L581="",M581=""),"",M581/L581)</f>
        <v/>
      </c>
      <c r="R581" s="91" t="str">
        <f t="shared" ref="R581:R644" si="69">IF(OR(P581="",Q581=""),"",Q581-P581)</f>
        <v/>
      </c>
    </row>
    <row r="582" spans="1:18" x14ac:dyDescent="0.35">
      <c r="A582" s="25">
        <v>578</v>
      </c>
      <c r="B582" s="26" t="str">
        <f t="shared" si="63"/>
        <v/>
      </c>
      <c r="C582" s="27"/>
      <c r="D582" s="26" t="str">
        <f>IF(F582="","",_xlfn.XLOOKUP(F582,purchase!F:F,purchase!B:B,""))</f>
        <v/>
      </c>
      <c r="E582" s="26" t="str">
        <f>IF(F582="","",_xlfn.XLOOKUP(F582,purchase!F:F,purchase!C:C,""))</f>
        <v/>
      </c>
      <c r="F582" s="4"/>
      <c r="G582" s="10" t="str">
        <f t="shared" si="64"/>
        <v/>
      </c>
      <c r="H582" s="10" t="str">
        <f>IF(F582="","",_xlfn.XLOOKUP(F582,purchase!F:F,purchase!E:E,""))</f>
        <v/>
      </c>
      <c r="I582" s="10" t="str">
        <f t="shared" si="65"/>
        <v/>
      </c>
      <c r="J582" s="10" t="str">
        <f t="shared" si="66"/>
        <v/>
      </c>
      <c r="K582" s="35" t="str">
        <f>_xlfn.SINGLE(IF(F582="","",_xlfn.XLOOKUP(F582,purchase!F:F,purchase!N:N,"")))</f>
        <v/>
      </c>
      <c r="L582" s="4"/>
      <c r="M582" s="86"/>
      <c r="N582" s="35" t="str">
        <f>IF(F582="","",
MAX(0,
_xlfn.XLOOKUP(F582,purchase!F:F,purchase!N:N,"")
-
SUMIFS(L:L,F:F,F582)))</f>
        <v/>
      </c>
      <c r="O582" s="35" t="str">
        <f t="shared" si="67"/>
        <v/>
      </c>
      <c r="P582" s="89" t="str">
        <f>_xlfn.SINGLE(IF(F582="","",_xlfn.XLOOKUP(F582,purchase!F:F,purchase!O:O,"")))</f>
        <v/>
      </c>
      <c r="Q582" s="83" t="str">
        <f t="shared" si="68"/>
        <v/>
      </c>
      <c r="R582" s="91" t="str">
        <f t="shared" si="69"/>
        <v/>
      </c>
    </row>
    <row r="583" spans="1:18" x14ac:dyDescent="0.35">
      <c r="A583" s="25">
        <v>579</v>
      </c>
      <c r="B583" s="26" t="str">
        <f t="shared" si="63"/>
        <v/>
      </c>
      <c r="C583" s="27"/>
      <c r="D583" s="26" t="str">
        <f>IF(F583="","",_xlfn.XLOOKUP(F583,purchase!F:F,purchase!B:B,""))</f>
        <v/>
      </c>
      <c r="E583" s="26" t="str">
        <f>IF(F583="","",_xlfn.XLOOKUP(F583,purchase!F:F,purchase!C:C,""))</f>
        <v/>
      </c>
      <c r="F583" s="4"/>
      <c r="G583" s="10" t="str">
        <f t="shared" si="64"/>
        <v/>
      </c>
      <c r="H583" s="10" t="str">
        <f>IF(F583="","",_xlfn.XLOOKUP(F583,purchase!F:F,purchase!E:E,""))</f>
        <v/>
      </c>
      <c r="I583" s="10" t="str">
        <f t="shared" si="65"/>
        <v/>
      </c>
      <c r="J583" s="10" t="str">
        <f t="shared" si="66"/>
        <v/>
      </c>
      <c r="K583" s="35" t="str">
        <f>_xlfn.SINGLE(IF(F583="","",_xlfn.XLOOKUP(F583,purchase!F:F,purchase!N:N,"")))</f>
        <v/>
      </c>
      <c r="L583" s="4"/>
      <c r="M583" s="86"/>
      <c r="N583" s="35" t="str">
        <f>IF(F583="","",
MAX(0,
_xlfn.XLOOKUP(F583,purchase!F:F,purchase!N:N,"")
-
SUMIFS(L:L,F:F,F583)))</f>
        <v/>
      </c>
      <c r="O583" s="35" t="str">
        <f t="shared" si="67"/>
        <v/>
      </c>
      <c r="P583" s="89" t="str">
        <f>_xlfn.SINGLE(IF(F583="","",_xlfn.XLOOKUP(F583,purchase!F:F,purchase!O:O,"")))</f>
        <v/>
      </c>
      <c r="Q583" s="83" t="str">
        <f t="shared" si="68"/>
        <v/>
      </c>
      <c r="R583" s="91" t="str">
        <f t="shared" si="69"/>
        <v/>
      </c>
    </row>
    <row r="584" spans="1:18" x14ac:dyDescent="0.35">
      <c r="A584" s="25">
        <v>580</v>
      </c>
      <c r="B584" s="26" t="str">
        <f t="shared" si="63"/>
        <v/>
      </c>
      <c r="C584" s="27"/>
      <c r="D584" s="26" t="str">
        <f>IF(F584="","",_xlfn.XLOOKUP(F584,purchase!F:F,purchase!B:B,""))</f>
        <v/>
      </c>
      <c r="E584" s="26" t="str">
        <f>IF(F584="","",_xlfn.XLOOKUP(F584,purchase!F:F,purchase!C:C,""))</f>
        <v/>
      </c>
      <c r="F584" s="4"/>
      <c r="G584" s="10" t="str">
        <f t="shared" si="64"/>
        <v/>
      </c>
      <c r="H584" s="10" t="str">
        <f>IF(F584="","",_xlfn.XLOOKUP(F584,purchase!F:F,purchase!E:E,""))</f>
        <v/>
      </c>
      <c r="I584" s="10" t="str">
        <f t="shared" si="65"/>
        <v/>
      </c>
      <c r="J584" s="10" t="str">
        <f t="shared" si="66"/>
        <v/>
      </c>
      <c r="K584" s="35" t="str">
        <f>_xlfn.SINGLE(IF(F584="","",_xlfn.XLOOKUP(F584,purchase!F:F,purchase!N:N,"")))</f>
        <v/>
      </c>
      <c r="L584" s="4"/>
      <c r="M584" s="86"/>
      <c r="N584" s="35" t="str">
        <f>IF(F584="","",
MAX(0,
_xlfn.XLOOKUP(F584,purchase!F:F,purchase!N:N,"")
-
SUMIFS(L:L,F:F,F584)))</f>
        <v/>
      </c>
      <c r="O584" s="35" t="str">
        <f t="shared" si="67"/>
        <v/>
      </c>
      <c r="P584" s="89" t="str">
        <f>_xlfn.SINGLE(IF(F584="","",_xlfn.XLOOKUP(F584,purchase!F:F,purchase!O:O,"")))</f>
        <v/>
      </c>
      <c r="Q584" s="83" t="str">
        <f t="shared" si="68"/>
        <v/>
      </c>
      <c r="R584" s="91" t="str">
        <f t="shared" si="69"/>
        <v/>
      </c>
    </row>
    <row r="585" spans="1:18" x14ac:dyDescent="0.35">
      <c r="A585" s="25">
        <v>581</v>
      </c>
      <c r="B585" s="26" t="str">
        <f t="shared" si="63"/>
        <v/>
      </c>
      <c r="C585" s="27"/>
      <c r="D585" s="26" t="str">
        <f>IF(F585="","",_xlfn.XLOOKUP(F585,purchase!F:F,purchase!B:B,""))</f>
        <v/>
      </c>
      <c r="E585" s="26" t="str">
        <f>IF(F585="","",_xlfn.XLOOKUP(F585,purchase!F:F,purchase!C:C,""))</f>
        <v/>
      </c>
      <c r="F585" s="4"/>
      <c r="G585" s="10" t="str">
        <f t="shared" si="64"/>
        <v/>
      </c>
      <c r="H585" s="10" t="str">
        <f>IF(F585="","",_xlfn.XLOOKUP(F585,purchase!F:F,purchase!E:E,""))</f>
        <v/>
      </c>
      <c r="I585" s="10" t="str">
        <f t="shared" si="65"/>
        <v/>
      </c>
      <c r="J585" s="10" t="str">
        <f t="shared" si="66"/>
        <v/>
      </c>
      <c r="K585" s="35" t="str">
        <f>_xlfn.SINGLE(IF(F585="","",_xlfn.XLOOKUP(F585,purchase!F:F,purchase!N:N,"")))</f>
        <v/>
      </c>
      <c r="L585" s="4"/>
      <c r="M585" s="86"/>
      <c r="N585" s="35" t="str">
        <f>IF(F585="","",
MAX(0,
_xlfn.XLOOKUP(F585,purchase!F:F,purchase!N:N,"")
-
SUMIFS(L:L,F:F,F585)))</f>
        <v/>
      </c>
      <c r="O585" s="35" t="str">
        <f t="shared" si="67"/>
        <v/>
      </c>
      <c r="P585" s="89" t="str">
        <f>_xlfn.SINGLE(IF(F585="","",_xlfn.XLOOKUP(F585,purchase!F:F,purchase!O:O,"")))</f>
        <v/>
      </c>
      <c r="Q585" s="83" t="str">
        <f t="shared" si="68"/>
        <v/>
      </c>
      <c r="R585" s="91" t="str">
        <f t="shared" si="69"/>
        <v/>
      </c>
    </row>
    <row r="586" spans="1:18" x14ac:dyDescent="0.35">
      <c r="A586" s="25">
        <v>582</v>
      </c>
      <c r="B586" s="26" t="str">
        <f t="shared" si="63"/>
        <v/>
      </c>
      <c r="C586" s="27"/>
      <c r="D586" s="26" t="str">
        <f>IF(F586="","",_xlfn.XLOOKUP(F586,purchase!F:F,purchase!B:B,""))</f>
        <v/>
      </c>
      <c r="E586" s="26" t="str">
        <f>IF(F586="","",_xlfn.XLOOKUP(F586,purchase!F:F,purchase!C:C,""))</f>
        <v/>
      </c>
      <c r="F586" s="4"/>
      <c r="G586" s="10" t="str">
        <f t="shared" si="64"/>
        <v/>
      </c>
      <c r="H586" s="10" t="str">
        <f>IF(F586="","",_xlfn.XLOOKUP(F586,purchase!F:F,purchase!E:E,""))</f>
        <v/>
      </c>
      <c r="I586" s="10" t="str">
        <f t="shared" si="65"/>
        <v/>
      </c>
      <c r="J586" s="10" t="str">
        <f t="shared" si="66"/>
        <v/>
      </c>
      <c r="K586" s="35" t="str">
        <f>_xlfn.SINGLE(IF(F586="","",_xlfn.XLOOKUP(F586,purchase!F:F,purchase!N:N,"")))</f>
        <v/>
      </c>
      <c r="L586" s="4"/>
      <c r="M586" s="86"/>
      <c r="N586" s="35" t="str">
        <f>IF(F586="","",
MAX(0,
_xlfn.XLOOKUP(F586,purchase!F:F,purchase!N:N,"")
-
SUMIFS(L:L,F:F,F586)))</f>
        <v/>
      </c>
      <c r="O586" s="35" t="str">
        <f t="shared" si="67"/>
        <v/>
      </c>
      <c r="P586" s="89" t="str">
        <f>_xlfn.SINGLE(IF(F586="","",_xlfn.XLOOKUP(F586,purchase!F:F,purchase!O:O,"")))</f>
        <v/>
      </c>
      <c r="Q586" s="83" t="str">
        <f t="shared" si="68"/>
        <v/>
      </c>
      <c r="R586" s="91" t="str">
        <f t="shared" si="69"/>
        <v/>
      </c>
    </row>
    <row r="587" spans="1:18" x14ac:dyDescent="0.35">
      <c r="A587" s="25">
        <v>583</v>
      </c>
      <c r="B587" s="26" t="str">
        <f t="shared" si="63"/>
        <v/>
      </c>
      <c r="C587" s="27"/>
      <c r="D587" s="26" t="str">
        <f>IF(F587="","",_xlfn.XLOOKUP(F587,purchase!F:F,purchase!B:B,""))</f>
        <v/>
      </c>
      <c r="E587" s="26" t="str">
        <f>IF(F587="","",_xlfn.XLOOKUP(F587,purchase!F:F,purchase!C:C,""))</f>
        <v/>
      </c>
      <c r="F587" s="4"/>
      <c r="G587" s="10" t="str">
        <f t="shared" si="64"/>
        <v/>
      </c>
      <c r="H587" s="10" t="str">
        <f>IF(F587="","",_xlfn.XLOOKUP(F587,purchase!F:F,purchase!E:E,""))</f>
        <v/>
      </c>
      <c r="I587" s="10" t="str">
        <f t="shared" si="65"/>
        <v/>
      </c>
      <c r="J587" s="10" t="str">
        <f t="shared" si="66"/>
        <v/>
      </c>
      <c r="K587" s="35" t="str">
        <f>_xlfn.SINGLE(IF(F587="","",_xlfn.XLOOKUP(F587,purchase!F:F,purchase!N:N,"")))</f>
        <v/>
      </c>
      <c r="L587" s="4"/>
      <c r="M587" s="86"/>
      <c r="N587" s="35" t="str">
        <f>IF(F587="","",
MAX(0,
_xlfn.XLOOKUP(F587,purchase!F:F,purchase!N:N,"")
-
SUMIFS(L:L,F:F,F587)))</f>
        <v/>
      </c>
      <c r="O587" s="35" t="str">
        <f t="shared" si="67"/>
        <v/>
      </c>
      <c r="P587" s="89" t="str">
        <f>_xlfn.SINGLE(IF(F587="","",_xlfn.XLOOKUP(F587,purchase!F:F,purchase!O:O,"")))</f>
        <v/>
      </c>
      <c r="Q587" s="83" t="str">
        <f t="shared" si="68"/>
        <v/>
      </c>
      <c r="R587" s="91" t="str">
        <f t="shared" si="69"/>
        <v/>
      </c>
    </row>
    <row r="588" spans="1:18" x14ac:dyDescent="0.35">
      <c r="A588" s="25">
        <v>584</v>
      </c>
      <c r="B588" s="26" t="str">
        <f t="shared" si="63"/>
        <v/>
      </c>
      <c r="C588" s="27"/>
      <c r="D588" s="26" t="str">
        <f>IF(F588="","",_xlfn.XLOOKUP(F588,purchase!F:F,purchase!B:B,""))</f>
        <v/>
      </c>
      <c r="E588" s="26" t="str">
        <f>IF(F588="","",_xlfn.XLOOKUP(F588,purchase!F:F,purchase!C:C,""))</f>
        <v/>
      </c>
      <c r="F588" s="4"/>
      <c r="G588" s="10" t="str">
        <f t="shared" si="64"/>
        <v/>
      </c>
      <c r="H588" s="10" t="str">
        <f>IF(F588="","",_xlfn.XLOOKUP(F588,purchase!F:F,purchase!E:E,""))</f>
        <v/>
      </c>
      <c r="I588" s="10" t="str">
        <f t="shared" si="65"/>
        <v/>
      </c>
      <c r="J588" s="10" t="str">
        <f t="shared" si="66"/>
        <v/>
      </c>
      <c r="K588" s="35" t="str">
        <f>_xlfn.SINGLE(IF(F588="","",_xlfn.XLOOKUP(F588,purchase!F:F,purchase!N:N,"")))</f>
        <v/>
      </c>
      <c r="L588" s="4"/>
      <c r="M588" s="86"/>
      <c r="N588" s="35" t="str">
        <f>IF(F588="","",
MAX(0,
_xlfn.XLOOKUP(F588,purchase!F:F,purchase!N:N,"")
-
SUMIFS(L:L,F:F,F588)))</f>
        <v/>
      </c>
      <c r="O588" s="35" t="str">
        <f t="shared" si="67"/>
        <v/>
      </c>
      <c r="P588" s="89" t="str">
        <f>_xlfn.SINGLE(IF(F588="","",_xlfn.XLOOKUP(F588,purchase!F:F,purchase!O:O,"")))</f>
        <v/>
      </c>
      <c r="Q588" s="83" t="str">
        <f t="shared" si="68"/>
        <v/>
      </c>
      <c r="R588" s="91" t="str">
        <f t="shared" si="69"/>
        <v/>
      </c>
    </row>
    <row r="589" spans="1:18" x14ac:dyDescent="0.35">
      <c r="A589" s="25">
        <v>585</v>
      </c>
      <c r="B589" s="26" t="str">
        <f t="shared" si="63"/>
        <v/>
      </c>
      <c r="C589" s="27"/>
      <c r="D589" s="26" t="str">
        <f>IF(F589="","",_xlfn.XLOOKUP(F589,purchase!F:F,purchase!B:B,""))</f>
        <v/>
      </c>
      <c r="E589" s="26" t="str">
        <f>IF(F589="","",_xlfn.XLOOKUP(F589,purchase!F:F,purchase!C:C,""))</f>
        <v/>
      </c>
      <c r="F589" s="4"/>
      <c r="G589" s="10" t="str">
        <f t="shared" si="64"/>
        <v/>
      </c>
      <c r="H589" s="10" t="str">
        <f>IF(F589="","",_xlfn.XLOOKUP(F589,purchase!F:F,purchase!E:E,""))</f>
        <v/>
      </c>
      <c r="I589" s="10" t="str">
        <f t="shared" si="65"/>
        <v/>
      </c>
      <c r="J589" s="10" t="str">
        <f t="shared" si="66"/>
        <v/>
      </c>
      <c r="K589" s="35" t="str">
        <f>_xlfn.SINGLE(IF(F589="","",_xlfn.XLOOKUP(F589,purchase!F:F,purchase!N:N,"")))</f>
        <v/>
      </c>
      <c r="L589" s="4"/>
      <c r="M589" s="86"/>
      <c r="N589" s="35" t="str">
        <f>IF(F589="","",
MAX(0,
_xlfn.XLOOKUP(F589,purchase!F:F,purchase!N:N,"")
-
SUMIFS(L:L,F:F,F589)))</f>
        <v/>
      </c>
      <c r="O589" s="35" t="str">
        <f t="shared" si="67"/>
        <v/>
      </c>
      <c r="P589" s="89" t="str">
        <f>_xlfn.SINGLE(IF(F589="","",_xlfn.XLOOKUP(F589,purchase!F:F,purchase!O:O,"")))</f>
        <v/>
      </c>
      <c r="Q589" s="83" t="str">
        <f t="shared" si="68"/>
        <v/>
      </c>
      <c r="R589" s="91" t="str">
        <f t="shared" si="69"/>
        <v/>
      </c>
    </row>
    <row r="590" spans="1:18" x14ac:dyDescent="0.35">
      <c r="A590" s="25">
        <v>586</v>
      </c>
      <c r="B590" s="26" t="str">
        <f t="shared" si="63"/>
        <v/>
      </c>
      <c r="C590" s="27"/>
      <c r="D590" s="26" t="str">
        <f>IF(F590="","",_xlfn.XLOOKUP(F590,purchase!F:F,purchase!B:B,""))</f>
        <v/>
      </c>
      <c r="E590" s="26" t="str">
        <f>IF(F590="","",_xlfn.XLOOKUP(F590,purchase!F:F,purchase!C:C,""))</f>
        <v/>
      </c>
      <c r="F590" s="4"/>
      <c r="G590" s="10" t="str">
        <f t="shared" si="64"/>
        <v/>
      </c>
      <c r="H590" s="10" t="str">
        <f>IF(F590="","",_xlfn.XLOOKUP(F590,purchase!F:F,purchase!E:E,""))</f>
        <v/>
      </c>
      <c r="I590" s="10" t="str">
        <f t="shared" si="65"/>
        <v/>
      </c>
      <c r="J590" s="10" t="str">
        <f t="shared" si="66"/>
        <v/>
      </c>
      <c r="K590" s="35" t="str">
        <f>_xlfn.SINGLE(IF(F590="","",_xlfn.XLOOKUP(F590,purchase!F:F,purchase!N:N,"")))</f>
        <v/>
      </c>
      <c r="L590" s="4"/>
      <c r="M590" s="86"/>
      <c r="N590" s="35" t="str">
        <f>IF(F590="","",
MAX(0,
_xlfn.XLOOKUP(F590,purchase!F:F,purchase!N:N,"")
-
SUMIFS(L:L,F:F,F590)))</f>
        <v/>
      </c>
      <c r="O590" s="35" t="str">
        <f t="shared" si="67"/>
        <v/>
      </c>
      <c r="P590" s="89" t="str">
        <f>_xlfn.SINGLE(IF(F590="","",_xlfn.XLOOKUP(F590,purchase!F:F,purchase!O:O,"")))</f>
        <v/>
      </c>
      <c r="Q590" s="83" t="str">
        <f t="shared" si="68"/>
        <v/>
      </c>
      <c r="R590" s="91" t="str">
        <f t="shared" si="69"/>
        <v/>
      </c>
    </row>
    <row r="591" spans="1:18" x14ac:dyDescent="0.35">
      <c r="A591" s="25">
        <v>587</v>
      </c>
      <c r="B591" s="26" t="str">
        <f t="shared" si="63"/>
        <v/>
      </c>
      <c r="C591" s="27"/>
      <c r="D591" s="26" t="str">
        <f>IF(F591="","",_xlfn.XLOOKUP(F591,purchase!F:F,purchase!B:B,""))</f>
        <v/>
      </c>
      <c r="E591" s="26" t="str">
        <f>IF(F591="","",_xlfn.XLOOKUP(F591,purchase!F:F,purchase!C:C,""))</f>
        <v/>
      </c>
      <c r="F591" s="4"/>
      <c r="G591" s="10" t="str">
        <f t="shared" si="64"/>
        <v/>
      </c>
      <c r="H591" s="10" t="str">
        <f>IF(F591="","",_xlfn.XLOOKUP(F591,purchase!F:F,purchase!E:E,""))</f>
        <v/>
      </c>
      <c r="I591" s="10" t="str">
        <f t="shared" si="65"/>
        <v/>
      </c>
      <c r="J591" s="10" t="str">
        <f t="shared" si="66"/>
        <v/>
      </c>
      <c r="K591" s="35" t="str">
        <f>_xlfn.SINGLE(IF(F591="","",_xlfn.XLOOKUP(F591,purchase!F:F,purchase!N:N,"")))</f>
        <v/>
      </c>
      <c r="L591" s="4"/>
      <c r="M591" s="86"/>
      <c r="N591" s="35" t="str">
        <f>IF(F591="","",
MAX(0,
_xlfn.XLOOKUP(F591,purchase!F:F,purchase!N:N,"")
-
SUMIFS(L:L,F:F,F591)))</f>
        <v/>
      </c>
      <c r="O591" s="35" t="str">
        <f t="shared" si="67"/>
        <v/>
      </c>
      <c r="P591" s="89" t="str">
        <f>_xlfn.SINGLE(IF(F591="","",_xlfn.XLOOKUP(F591,purchase!F:F,purchase!O:O,"")))</f>
        <v/>
      </c>
      <c r="Q591" s="83" t="str">
        <f t="shared" si="68"/>
        <v/>
      </c>
      <c r="R591" s="91" t="str">
        <f t="shared" si="69"/>
        <v/>
      </c>
    </row>
    <row r="592" spans="1:18" x14ac:dyDescent="0.35">
      <c r="A592" s="25">
        <v>588</v>
      </c>
      <c r="B592" s="26" t="str">
        <f t="shared" si="63"/>
        <v/>
      </c>
      <c r="C592" s="27"/>
      <c r="D592" s="26" t="str">
        <f>IF(F592="","",_xlfn.XLOOKUP(F592,purchase!F:F,purchase!B:B,""))</f>
        <v/>
      </c>
      <c r="E592" s="26" t="str">
        <f>IF(F592="","",_xlfn.XLOOKUP(F592,purchase!F:F,purchase!C:C,""))</f>
        <v/>
      </c>
      <c r="F592" s="4"/>
      <c r="G592" s="10" t="str">
        <f t="shared" si="64"/>
        <v/>
      </c>
      <c r="H592" s="10" t="str">
        <f>IF(F592="","",_xlfn.XLOOKUP(F592,purchase!F:F,purchase!E:E,""))</f>
        <v/>
      </c>
      <c r="I592" s="10" t="str">
        <f t="shared" si="65"/>
        <v/>
      </c>
      <c r="J592" s="10" t="str">
        <f t="shared" si="66"/>
        <v/>
      </c>
      <c r="K592" s="35" t="str">
        <f>_xlfn.SINGLE(IF(F592="","",_xlfn.XLOOKUP(F592,purchase!F:F,purchase!N:N,"")))</f>
        <v/>
      </c>
      <c r="L592" s="4"/>
      <c r="M592" s="86"/>
      <c r="N592" s="35" t="str">
        <f>IF(F592="","",
MAX(0,
_xlfn.XLOOKUP(F592,purchase!F:F,purchase!N:N,"")
-
SUMIFS(L:L,F:F,F592)))</f>
        <v/>
      </c>
      <c r="O592" s="35" t="str">
        <f t="shared" si="67"/>
        <v/>
      </c>
      <c r="P592" s="89" t="str">
        <f>_xlfn.SINGLE(IF(F592="","",_xlfn.XLOOKUP(F592,purchase!F:F,purchase!O:O,"")))</f>
        <v/>
      </c>
      <c r="Q592" s="83" t="str">
        <f t="shared" si="68"/>
        <v/>
      </c>
      <c r="R592" s="91" t="str">
        <f t="shared" si="69"/>
        <v/>
      </c>
    </row>
    <row r="593" spans="1:18" x14ac:dyDescent="0.35">
      <c r="A593" s="25">
        <v>589</v>
      </c>
      <c r="B593" s="26" t="str">
        <f t="shared" si="63"/>
        <v/>
      </c>
      <c r="C593" s="27"/>
      <c r="D593" s="26" t="str">
        <f>IF(F593="","",_xlfn.XLOOKUP(F593,purchase!F:F,purchase!B:B,""))</f>
        <v/>
      </c>
      <c r="E593" s="26" t="str">
        <f>IF(F593="","",_xlfn.XLOOKUP(F593,purchase!F:F,purchase!C:C,""))</f>
        <v/>
      </c>
      <c r="F593" s="4"/>
      <c r="G593" s="10" t="str">
        <f t="shared" si="64"/>
        <v/>
      </c>
      <c r="H593" s="10" t="str">
        <f>IF(F593="","",_xlfn.XLOOKUP(F593,purchase!F:F,purchase!E:E,""))</f>
        <v/>
      </c>
      <c r="I593" s="10" t="str">
        <f t="shared" si="65"/>
        <v/>
      </c>
      <c r="J593" s="10" t="str">
        <f t="shared" si="66"/>
        <v/>
      </c>
      <c r="K593" s="35" t="str">
        <f>_xlfn.SINGLE(IF(F593="","",_xlfn.XLOOKUP(F593,purchase!F:F,purchase!N:N,"")))</f>
        <v/>
      </c>
      <c r="L593" s="4"/>
      <c r="M593" s="86"/>
      <c r="N593" s="35" t="str">
        <f>IF(F593="","",
MAX(0,
_xlfn.XLOOKUP(F593,purchase!F:F,purchase!N:N,"")
-
SUMIFS(L:L,F:F,F593)))</f>
        <v/>
      </c>
      <c r="O593" s="35" t="str">
        <f t="shared" si="67"/>
        <v/>
      </c>
      <c r="P593" s="89" t="str">
        <f>_xlfn.SINGLE(IF(F593="","",_xlfn.XLOOKUP(F593,purchase!F:F,purchase!O:O,"")))</f>
        <v/>
      </c>
      <c r="Q593" s="83" t="str">
        <f t="shared" si="68"/>
        <v/>
      </c>
      <c r="R593" s="91" t="str">
        <f t="shared" si="69"/>
        <v/>
      </c>
    </row>
    <row r="594" spans="1:18" x14ac:dyDescent="0.35">
      <c r="A594" s="25">
        <v>590</v>
      </c>
      <c r="B594" s="26" t="str">
        <f t="shared" si="63"/>
        <v/>
      </c>
      <c r="C594" s="27"/>
      <c r="D594" s="26" t="str">
        <f>IF(F594="","",_xlfn.XLOOKUP(F594,purchase!F:F,purchase!B:B,""))</f>
        <v/>
      </c>
      <c r="E594" s="26" t="str">
        <f>IF(F594="","",_xlfn.XLOOKUP(F594,purchase!F:F,purchase!C:C,""))</f>
        <v/>
      </c>
      <c r="F594" s="4"/>
      <c r="G594" s="10" t="str">
        <f t="shared" si="64"/>
        <v/>
      </c>
      <c r="H594" s="10" t="str">
        <f>IF(F594="","",_xlfn.XLOOKUP(F594,purchase!F:F,purchase!E:E,""))</f>
        <v/>
      </c>
      <c r="I594" s="10" t="str">
        <f t="shared" si="65"/>
        <v/>
      </c>
      <c r="J594" s="10" t="str">
        <f t="shared" si="66"/>
        <v/>
      </c>
      <c r="K594" s="35" t="str">
        <f>_xlfn.SINGLE(IF(F594="","",_xlfn.XLOOKUP(F594,purchase!F:F,purchase!N:N,"")))</f>
        <v/>
      </c>
      <c r="L594" s="4"/>
      <c r="M594" s="86"/>
      <c r="N594" s="35" t="str">
        <f>IF(F594="","",
MAX(0,
_xlfn.XLOOKUP(F594,purchase!F:F,purchase!N:N,"")
-
SUMIFS(L:L,F:F,F594)))</f>
        <v/>
      </c>
      <c r="O594" s="35" t="str">
        <f t="shared" si="67"/>
        <v/>
      </c>
      <c r="P594" s="89" t="str">
        <f>_xlfn.SINGLE(IF(F594="","",_xlfn.XLOOKUP(F594,purchase!F:F,purchase!O:O,"")))</f>
        <v/>
      </c>
      <c r="Q594" s="83" t="str">
        <f t="shared" si="68"/>
        <v/>
      </c>
      <c r="R594" s="91" t="str">
        <f t="shared" si="69"/>
        <v/>
      </c>
    </row>
    <row r="595" spans="1:18" x14ac:dyDescent="0.35">
      <c r="A595" s="25">
        <v>591</v>
      </c>
      <c r="B595" s="26" t="str">
        <f t="shared" si="63"/>
        <v/>
      </c>
      <c r="C595" s="27"/>
      <c r="D595" s="26" t="str">
        <f>IF(F595="","",_xlfn.XLOOKUP(F595,purchase!F:F,purchase!B:B,""))</f>
        <v/>
      </c>
      <c r="E595" s="26" t="str">
        <f>IF(F595="","",_xlfn.XLOOKUP(F595,purchase!F:F,purchase!C:C,""))</f>
        <v/>
      </c>
      <c r="F595" s="4"/>
      <c r="G595" s="10" t="str">
        <f t="shared" si="64"/>
        <v/>
      </c>
      <c r="H595" s="10" t="str">
        <f>IF(F595="","",_xlfn.XLOOKUP(F595,purchase!F:F,purchase!E:E,""))</f>
        <v/>
      </c>
      <c r="I595" s="10" t="str">
        <f t="shared" si="65"/>
        <v/>
      </c>
      <c r="J595" s="10" t="str">
        <f t="shared" si="66"/>
        <v/>
      </c>
      <c r="K595" s="35" t="str">
        <f>_xlfn.SINGLE(IF(F595="","",_xlfn.XLOOKUP(F595,purchase!F:F,purchase!N:N,"")))</f>
        <v/>
      </c>
      <c r="L595" s="4"/>
      <c r="M595" s="86"/>
      <c r="N595" s="35" t="str">
        <f>IF(F595="","",
MAX(0,
_xlfn.XLOOKUP(F595,purchase!F:F,purchase!N:N,"")
-
SUMIFS(L:L,F:F,F595)))</f>
        <v/>
      </c>
      <c r="O595" s="35" t="str">
        <f t="shared" si="67"/>
        <v/>
      </c>
      <c r="P595" s="89" t="str">
        <f>_xlfn.SINGLE(IF(F595="","",_xlfn.XLOOKUP(F595,purchase!F:F,purchase!O:O,"")))</f>
        <v/>
      </c>
      <c r="Q595" s="83" t="str">
        <f t="shared" si="68"/>
        <v/>
      </c>
      <c r="R595" s="91" t="str">
        <f t="shared" si="69"/>
        <v/>
      </c>
    </row>
    <row r="596" spans="1:18" x14ac:dyDescent="0.35">
      <c r="A596" s="25">
        <v>592</v>
      </c>
      <c r="B596" s="26" t="str">
        <f t="shared" si="63"/>
        <v/>
      </c>
      <c r="C596" s="27"/>
      <c r="D596" s="26" t="str">
        <f>IF(F596="","",_xlfn.XLOOKUP(F596,purchase!F:F,purchase!B:B,""))</f>
        <v/>
      </c>
      <c r="E596" s="26" t="str">
        <f>IF(F596="","",_xlfn.XLOOKUP(F596,purchase!F:F,purchase!C:C,""))</f>
        <v/>
      </c>
      <c r="F596" s="4"/>
      <c r="G596" s="10" t="str">
        <f t="shared" si="64"/>
        <v/>
      </c>
      <c r="H596" s="10" t="str">
        <f>IF(F596="","",_xlfn.XLOOKUP(F596,purchase!F:F,purchase!E:E,""))</f>
        <v/>
      </c>
      <c r="I596" s="10" t="str">
        <f t="shared" si="65"/>
        <v/>
      </c>
      <c r="J596" s="10" t="str">
        <f t="shared" si="66"/>
        <v/>
      </c>
      <c r="K596" s="35" t="str">
        <f>_xlfn.SINGLE(IF(F596="","",_xlfn.XLOOKUP(F596,purchase!F:F,purchase!N:N,"")))</f>
        <v/>
      </c>
      <c r="L596" s="4"/>
      <c r="M596" s="86"/>
      <c r="N596" s="35" t="str">
        <f>IF(F596="","",
MAX(0,
_xlfn.XLOOKUP(F596,purchase!F:F,purchase!N:N,"")
-
SUMIFS(L:L,F:F,F596)))</f>
        <v/>
      </c>
      <c r="O596" s="35" t="str">
        <f t="shared" si="67"/>
        <v/>
      </c>
      <c r="P596" s="89" t="str">
        <f>_xlfn.SINGLE(IF(F596="","",_xlfn.XLOOKUP(F596,purchase!F:F,purchase!O:O,"")))</f>
        <v/>
      </c>
      <c r="Q596" s="83" t="str">
        <f t="shared" si="68"/>
        <v/>
      </c>
      <c r="R596" s="91" t="str">
        <f t="shared" si="69"/>
        <v/>
      </c>
    </row>
    <row r="597" spans="1:18" x14ac:dyDescent="0.35">
      <c r="A597" s="25">
        <v>593</v>
      </c>
      <c r="B597" s="26" t="str">
        <f t="shared" si="63"/>
        <v/>
      </c>
      <c r="C597" s="27"/>
      <c r="D597" s="26" t="str">
        <f>IF(F597="","",_xlfn.XLOOKUP(F597,purchase!F:F,purchase!B:B,""))</f>
        <v/>
      </c>
      <c r="E597" s="26" t="str">
        <f>IF(F597="","",_xlfn.XLOOKUP(F597,purchase!F:F,purchase!C:C,""))</f>
        <v/>
      </c>
      <c r="F597" s="4"/>
      <c r="G597" s="10" t="str">
        <f t="shared" si="64"/>
        <v/>
      </c>
      <c r="H597" s="10" t="str">
        <f>IF(F597="","",_xlfn.XLOOKUP(F597,purchase!F:F,purchase!E:E,""))</f>
        <v/>
      </c>
      <c r="I597" s="10" t="str">
        <f t="shared" si="65"/>
        <v/>
      </c>
      <c r="J597" s="10" t="str">
        <f t="shared" si="66"/>
        <v/>
      </c>
      <c r="K597" s="35" t="str">
        <f>_xlfn.SINGLE(IF(F597="","",_xlfn.XLOOKUP(F597,purchase!F:F,purchase!N:N,"")))</f>
        <v/>
      </c>
      <c r="L597" s="4"/>
      <c r="M597" s="86"/>
      <c r="N597" s="35" t="str">
        <f>IF(F597="","",
MAX(0,
_xlfn.XLOOKUP(F597,purchase!F:F,purchase!N:N,"")
-
SUMIFS(L:L,F:F,F597)))</f>
        <v/>
      </c>
      <c r="O597" s="35" t="str">
        <f t="shared" si="67"/>
        <v/>
      </c>
      <c r="P597" s="89" t="str">
        <f>_xlfn.SINGLE(IF(F597="","",_xlfn.XLOOKUP(F597,purchase!F:F,purchase!O:O,"")))</f>
        <v/>
      </c>
      <c r="Q597" s="83" t="str">
        <f t="shared" si="68"/>
        <v/>
      </c>
      <c r="R597" s="91" t="str">
        <f t="shared" si="69"/>
        <v/>
      </c>
    </row>
    <row r="598" spans="1:18" x14ac:dyDescent="0.35">
      <c r="A598" s="25">
        <v>594</v>
      </c>
      <c r="B598" s="26" t="str">
        <f t="shared" si="63"/>
        <v/>
      </c>
      <c r="C598" s="27"/>
      <c r="D598" s="26" t="str">
        <f>IF(F598="","",_xlfn.XLOOKUP(F598,purchase!F:F,purchase!B:B,""))</f>
        <v/>
      </c>
      <c r="E598" s="26" t="str">
        <f>IF(F598="","",_xlfn.XLOOKUP(F598,purchase!F:F,purchase!C:C,""))</f>
        <v/>
      </c>
      <c r="F598" s="4"/>
      <c r="G598" s="10" t="str">
        <f t="shared" si="64"/>
        <v/>
      </c>
      <c r="H598" s="10" t="str">
        <f>IF(F598="","",_xlfn.XLOOKUP(F598,purchase!F:F,purchase!E:E,""))</f>
        <v/>
      </c>
      <c r="I598" s="10" t="str">
        <f t="shared" si="65"/>
        <v/>
      </c>
      <c r="J598" s="10" t="str">
        <f t="shared" si="66"/>
        <v/>
      </c>
      <c r="K598" s="35" t="str">
        <f>_xlfn.SINGLE(IF(F598="","",_xlfn.XLOOKUP(F598,purchase!F:F,purchase!N:N,"")))</f>
        <v/>
      </c>
      <c r="L598" s="4"/>
      <c r="M598" s="86"/>
      <c r="N598" s="35" t="str">
        <f>IF(F598="","",
MAX(0,
_xlfn.XLOOKUP(F598,purchase!F:F,purchase!N:N,"")
-
SUMIFS(L:L,F:F,F598)))</f>
        <v/>
      </c>
      <c r="O598" s="35" t="str">
        <f t="shared" si="67"/>
        <v/>
      </c>
      <c r="P598" s="89" t="str">
        <f>_xlfn.SINGLE(IF(F598="","",_xlfn.XLOOKUP(F598,purchase!F:F,purchase!O:O,"")))</f>
        <v/>
      </c>
      <c r="Q598" s="83" t="str">
        <f t="shared" si="68"/>
        <v/>
      </c>
      <c r="R598" s="91" t="str">
        <f t="shared" si="69"/>
        <v/>
      </c>
    </row>
    <row r="599" spans="1:18" x14ac:dyDescent="0.35">
      <c r="A599" s="25">
        <v>595</v>
      </c>
      <c r="B599" s="26" t="str">
        <f t="shared" si="63"/>
        <v/>
      </c>
      <c r="C599" s="27"/>
      <c r="D599" s="26" t="str">
        <f>IF(F599="","",_xlfn.XLOOKUP(F599,purchase!F:F,purchase!B:B,""))</f>
        <v/>
      </c>
      <c r="E599" s="26" t="str">
        <f>IF(F599="","",_xlfn.XLOOKUP(F599,purchase!F:F,purchase!C:C,""))</f>
        <v/>
      </c>
      <c r="F599" s="4"/>
      <c r="G599" s="10" t="str">
        <f t="shared" si="64"/>
        <v/>
      </c>
      <c r="H599" s="10" t="str">
        <f>IF(F599="","",_xlfn.XLOOKUP(F599,purchase!F:F,purchase!E:E,""))</f>
        <v/>
      </c>
      <c r="I599" s="10" t="str">
        <f t="shared" si="65"/>
        <v/>
      </c>
      <c r="J599" s="10" t="str">
        <f t="shared" si="66"/>
        <v/>
      </c>
      <c r="K599" s="35" t="str">
        <f>_xlfn.SINGLE(IF(F599="","",_xlfn.XLOOKUP(F599,purchase!F:F,purchase!N:N,"")))</f>
        <v/>
      </c>
      <c r="L599" s="4"/>
      <c r="M599" s="86"/>
      <c r="N599" s="35" t="str">
        <f>IF(F599="","",
MAX(0,
_xlfn.XLOOKUP(F599,purchase!F:F,purchase!N:N,"")
-
SUMIFS(L:L,F:F,F599)))</f>
        <v/>
      </c>
      <c r="O599" s="35" t="str">
        <f t="shared" si="67"/>
        <v/>
      </c>
      <c r="P599" s="89" t="str">
        <f>_xlfn.SINGLE(IF(F599="","",_xlfn.XLOOKUP(F599,purchase!F:F,purchase!O:O,"")))</f>
        <v/>
      </c>
      <c r="Q599" s="83" t="str">
        <f t="shared" si="68"/>
        <v/>
      </c>
      <c r="R599" s="91" t="str">
        <f t="shared" si="69"/>
        <v/>
      </c>
    </row>
    <row r="600" spans="1:18" x14ac:dyDescent="0.35">
      <c r="A600" s="25">
        <v>596</v>
      </c>
      <c r="B600" s="26" t="str">
        <f t="shared" si="63"/>
        <v/>
      </c>
      <c r="C600" s="27"/>
      <c r="D600" s="26" t="str">
        <f>IF(F600="","",_xlfn.XLOOKUP(F600,purchase!F:F,purchase!B:B,""))</f>
        <v/>
      </c>
      <c r="E600" s="26" t="str">
        <f>IF(F600="","",_xlfn.XLOOKUP(F600,purchase!F:F,purchase!C:C,""))</f>
        <v/>
      </c>
      <c r="F600" s="4"/>
      <c r="G600" s="10" t="str">
        <f t="shared" si="64"/>
        <v/>
      </c>
      <c r="H600" s="10" t="str">
        <f>IF(F600="","",_xlfn.XLOOKUP(F600,purchase!F:F,purchase!E:E,""))</f>
        <v/>
      </c>
      <c r="I600" s="10" t="str">
        <f t="shared" si="65"/>
        <v/>
      </c>
      <c r="J600" s="10" t="str">
        <f t="shared" si="66"/>
        <v/>
      </c>
      <c r="K600" s="35" t="str">
        <f>_xlfn.SINGLE(IF(F600="","",_xlfn.XLOOKUP(F600,purchase!F:F,purchase!N:N,"")))</f>
        <v/>
      </c>
      <c r="L600" s="4"/>
      <c r="M600" s="86"/>
      <c r="N600" s="35" t="str">
        <f>IF(F600="","",
MAX(0,
_xlfn.XLOOKUP(F600,purchase!F:F,purchase!N:N,"")
-
SUMIFS(L:L,F:F,F600)))</f>
        <v/>
      </c>
      <c r="O600" s="35" t="str">
        <f t="shared" si="67"/>
        <v/>
      </c>
      <c r="P600" s="89" t="str">
        <f>_xlfn.SINGLE(IF(F600="","",_xlfn.XLOOKUP(F600,purchase!F:F,purchase!O:O,"")))</f>
        <v/>
      </c>
      <c r="Q600" s="83" t="str">
        <f t="shared" si="68"/>
        <v/>
      </c>
      <c r="R600" s="91" t="str">
        <f t="shared" si="69"/>
        <v/>
      </c>
    </row>
    <row r="601" spans="1:18" x14ac:dyDescent="0.35">
      <c r="A601" s="25">
        <v>597</v>
      </c>
      <c r="B601" s="26" t="str">
        <f t="shared" si="63"/>
        <v/>
      </c>
      <c r="C601" s="27"/>
      <c r="D601" s="26" t="str">
        <f>IF(F601="","",_xlfn.XLOOKUP(F601,purchase!F:F,purchase!B:B,""))</f>
        <v/>
      </c>
      <c r="E601" s="26" t="str">
        <f>IF(F601="","",_xlfn.XLOOKUP(F601,purchase!F:F,purchase!C:C,""))</f>
        <v/>
      </c>
      <c r="F601" s="4"/>
      <c r="G601" s="10" t="str">
        <f t="shared" si="64"/>
        <v/>
      </c>
      <c r="H601" s="10" t="str">
        <f>IF(F601="","",_xlfn.XLOOKUP(F601,purchase!F:F,purchase!E:E,""))</f>
        <v/>
      </c>
      <c r="I601" s="10" t="str">
        <f t="shared" si="65"/>
        <v/>
      </c>
      <c r="J601" s="10" t="str">
        <f t="shared" si="66"/>
        <v/>
      </c>
      <c r="K601" s="35" t="str">
        <f>_xlfn.SINGLE(IF(F601="","",_xlfn.XLOOKUP(F601,purchase!F:F,purchase!N:N,"")))</f>
        <v/>
      </c>
      <c r="L601" s="4"/>
      <c r="M601" s="86"/>
      <c r="N601" s="35" t="str">
        <f>IF(F601="","",
MAX(0,
_xlfn.XLOOKUP(F601,purchase!F:F,purchase!N:N,"")
-
SUMIFS(L:L,F:F,F601)))</f>
        <v/>
      </c>
      <c r="O601" s="35" t="str">
        <f t="shared" si="67"/>
        <v/>
      </c>
      <c r="P601" s="89" t="str">
        <f>_xlfn.SINGLE(IF(F601="","",_xlfn.XLOOKUP(F601,purchase!F:F,purchase!O:O,"")))</f>
        <v/>
      </c>
      <c r="Q601" s="83" t="str">
        <f t="shared" si="68"/>
        <v/>
      </c>
      <c r="R601" s="91" t="str">
        <f t="shared" si="69"/>
        <v/>
      </c>
    </row>
    <row r="602" spans="1:18" x14ac:dyDescent="0.35">
      <c r="A602" s="25">
        <v>598</v>
      </c>
      <c r="B602" s="26" t="str">
        <f t="shared" si="63"/>
        <v/>
      </c>
      <c r="C602" s="27"/>
      <c r="D602" s="26" t="str">
        <f>IF(F602="","",_xlfn.XLOOKUP(F602,purchase!F:F,purchase!B:B,""))</f>
        <v/>
      </c>
      <c r="E602" s="26" t="str">
        <f>IF(F602="","",_xlfn.XLOOKUP(F602,purchase!F:F,purchase!C:C,""))</f>
        <v/>
      </c>
      <c r="F602" s="4"/>
      <c r="G602" s="10" t="str">
        <f t="shared" si="64"/>
        <v/>
      </c>
      <c r="H602" s="10" t="str">
        <f>IF(F602="","",_xlfn.XLOOKUP(F602,purchase!F:F,purchase!E:E,""))</f>
        <v/>
      </c>
      <c r="I602" s="10" t="str">
        <f t="shared" si="65"/>
        <v/>
      </c>
      <c r="J602" s="10" t="str">
        <f t="shared" si="66"/>
        <v/>
      </c>
      <c r="K602" s="35" t="str">
        <f>_xlfn.SINGLE(IF(F602="","",_xlfn.XLOOKUP(F602,purchase!F:F,purchase!N:N,"")))</f>
        <v/>
      </c>
      <c r="L602" s="4"/>
      <c r="M602" s="86"/>
      <c r="N602" s="35" t="str">
        <f>IF(F602="","",
MAX(0,
_xlfn.XLOOKUP(F602,purchase!F:F,purchase!N:N,"")
-
SUMIFS(L:L,F:F,F602)))</f>
        <v/>
      </c>
      <c r="O602" s="35" t="str">
        <f t="shared" si="67"/>
        <v/>
      </c>
      <c r="P602" s="89" t="str">
        <f>_xlfn.SINGLE(IF(F602="","",_xlfn.XLOOKUP(F602,purchase!F:F,purchase!O:O,"")))</f>
        <v/>
      </c>
      <c r="Q602" s="83" t="str">
        <f t="shared" si="68"/>
        <v/>
      </c>
      <c r="R602" s="91" t="str">
        <f t="shared" si="69"/>
        <v/>
      </c>
    </row>
    <row r="603" spans="1:18" x14ac:dyDescent="0.35">
      <c r="A603" s="25">
        <v>599</v>
      </c>
      <c r="B603" s="26" t="str">
        <f t="shared" si="63"/>
        <v/>
      </c>
      <c r="C603" s="27"/>
      <c r="D603" s="26" t="str">
        <f>IF(F603="","",_xlfn.XLOOKUP(F603,purchase!F:F,purchase!B:B,""))</f>
        <v/>
      </c>
      <c r="E603" s="26" t="str">
        <f>IF(F603="","",_xlfn.XLOOKUP(F603,purchase!F:F,purchase!C:C,""))</f>
        <v/>
      </c>
      <c r="F603" s="4"/>
      <c r="G603" s="10" t="str">
        <f t="shared" si="64"/>
        <v/>
      </c>
      <c r="H603" s="10" t="str">
        <f>IF(F603="","",_xlfn.XLOOKUP(F603,purchase!F:F,purchase!E:E,""))</f>
        <v/>
      </c>
      <c r="I603" s="10" t="str">
        <f t="shared" si="65"/>
        <v/>
      </c>
      <c r="J603" s="10" t="str">
        <f t="shared" si="66"/>
        <v/>
      </c>
      <c r="K603" s="35" t="str">
        <f>_xlfn.SINGLE(IF(F603="","",_xlfn.XLOOKUP(F603,purchase!F:F,purchase!N:N,"")))</f>
        <v/>
      </c>
      <c r="L603" s="4"/>
      <c r="M603" s="86"/>
      <c r="N603" s="35" t="str">
        <f>IF(F603="","",
MAX(0,
_xlfn.XLOOKUP(F603,purchase!F:F,purchase!N:N,"")
-
SUMIFS(L:L,F:F,F603)))</f>
        <v/>
      </c>
      <c r="O603" s="35" t="str">
        <f t="shared" si="67"/>
        <v/>
      </c>
      <c r="P603" s="89" t="str">
        <f>_xlfn.SINGLE(IF(F603="","",_xlfn.XLOOKUP(F603,purchase!F:F,purchase!O:O,"")))</f>
        <v/>
      </c>
      <c r="Q603" s="83" t="str">
        <f t="shared" si="68"/>
        <v/>
      </c>
      <c r="R603" s="91" t="str">
        <f t="shared" si="69"/>
        <v/>
      </c>
    </row>
    <row r="604" spans="1:18" x14ac:dyDescent="0.35">
      <c r="A604" s="25">
        <v>600</v>
      </c>
      <c r="B604" s="26" t="str">
        <f t="shared" si="63"/>
        <v/>
      </c>
      <c r="C604" s="27"/>
      <c r="D604" s="26" t="str">
        <f>IF(F604="","",_xlfn.XLOOKUP(F604,purchase!F:F,purchase!B:B,""))</f>
        <v/>
      </c>
      <c r="E604" s="26" t="str">
        <f>IF(F604="","",_xlfn.XLOOKUP(F604,purchase!F:F,purchase!C:C,""))</f>
        <v/>
      </c>
      <c r="F604" s="4"/>
      <c r="G604" s="10" t="str">
        <f t="shared" si="64"/>
        <v/>
      </c>
      <c r="H604" s="10" t="str">
        <f>IF(F604="","",_xlfn.XLOOKUP(F604,purchase!F:F,purchase!E:E,""))</f>
        <v/>
      </c>
      <c r="I604" s="10" t="str">
        <f t="shared" si="65"/>
        <v/>
      </c>
      <c r="J604" s="10" t="str">
        <f t="shared" si="66"/>
        <v/>
      </c>
      <c r="K604" s="35" t="str">
        <f>_xlfn.SINGLE(IF(F604="","",_xlfn.XLOOKUP(F604,purchase!F:F,purchase!N:N,"")))</f>
        <v/>
      </c>
      <c r="L604" s="4"/>
      <c r="M604" s="86"/>
      <c r="N604" s="35" t="str">
        <f>IF(F604="","",
MAX(0,
_xlfn.XLOOKUP(F604,purchase!F:F,purchase!N:N,"")
-
SUMIFS(L:L,F:F,F604)))</f>
        <v/>
      </c>
      <c r="O604" s="35" t="str">
        <f t="shared" si="67"/>
        <v/>
      </c>
      <c r="P604" s="89" t="str">
        <f>_xlfn.SINGLE(IF(F604="","",_xlfn.XLOOKUP(F604,purchase!F:F,purchase!O:O,"")))</f>
        <v/>
      </c>
      <c r="Q604" s="83" t="str">
        <f t="shared" si="68"/>
        <v/>
      </c>
      <c r="R604" s="91" t="str">
        <f t="shared" si="69"/>
        <v/>
      </c>
    </row>
    <row r="605" spans="1:18" x14ac:dyDescent="0.35">
      <c r="A605" s="25">
        <v>601</v>
      </c>
      <c r="B605" s="26" t="str">
        <f t="shared" si="63"/>
        <v/>
      </c>
      <c r="C605" s="27"/>
      <c r="D605" s="26" t="str">
        <f>IF(F605="","",_xlfn.XLOOKUP(F605,purchase!F:F,purchase!B:B,""))</f>
        <v/>
      </c>
      <c r="E605" s="26" t="str">
        <f>IF(F605="","",_xlfn.XLOOKUP(F605,purchase!F:F,purchase!C:C,""))</f>
        <v/>
      </c>
      <c r="F605" s="4"/>
      <c r="G605" s="10" t="str">
        <f t="shared" si="64"/>
        <v/>
      </c>
      <c r="H605" s="10" t="str">
        <f>IF(F605="","",_xlfn.XLOOKUP(F605,purchase!F:F,purchase!E:E,""))</f>
        <v/>
      </c>
      <c r="I605" s="10" t="str">
        <f t="shared" si="65"/>
        <v/>
      </c>
      <c r="J605" s="10" t="str">
        <f t="shared" si="66"/>
        <v/>
      </c>
      <c r="K605" s="35" t="str">
        <f>_xlfn.SINGLE(IF(F605="","",_xlfn.XLOOKUP(F605,purchase!F:F,purchase!N:N,"")))</f>
        <v/>
      </c>
      <c r="L605" s="4"/>
      <c r="M605" s="86"/>
      <c r="N605" s="35" t="str">
        <f>IF(F605="","",
MAX(0,
_xlfn.XLOOKUP(F605,purchase!F:F,purchase!N:N,"")
-
SUMIFS(L:L,F:F,F605)))</f>
        <v/>
      </c>
      <c r="O605" s="35" t="str">
        <f t="shared" si="67"/>
        <v/>
      </c>
      <c r="P605" s="89" t="str">
        <f>_xlfn.SINGLE(IF(F605="","",_xlfn.XLOOKUP(F605,purchase!F:F,purchase!O:O,"")))</f>
        <v/>
      </c>
      <c r="Q605" s="83" t="str">
        <f t="shared" si="68"/>
        <v/>
      </c>
      <c r="R605" s="91" t="str">
        <f t="shared" si="69"/>
        <v/>
      </c>
    </row>
    <row r="606" spans="1:18" x14ac:dyDescent="0.35">
      <c r="A606" s="25">
        <v>602</v>
      </c>
      <c r="B606" s="26" t="str">
        <f t="shared" si="63"/>
        <v/>
      </c>
      <c r="C606" s="27"/>
      <c r="D606" s="26" t="str">
        <f>IF(F606="","",_xlfn.XLOOKUP(F606,purchase!F:F,purchase!B:B,""))</f>
        <v/>
      </c>
      <c r="E606" s="26" t="str">
        <f>IF(F606="","",_xlfn.XLOOKUP(F606,purchase!F:F,purchase!C:C,""))</f>
        <v/>
      </c>
      <c r="F606" s="4"/>
      <c r="G606" s="10" t="str">
        <f t="shared" si="64"/>
        <v/>
      </c>
      <c r="H606" s="10" t="str">
        <f>IF(F606="","",_xlfn.XLOOKUP(F606,purchase!F:F,purchase!E:E,""))</f>
        <v/>
      </c>
      <c r="I606" s="10" t="str">
        <f t="shared" si="65"/>
        <v/>
      </c>
      <c r="J606" s="10" t="str">
        <f t="shared" si="66"/>
        <v/>
      </c>
      <c r="K606" s="35" t="str">
        <f>_xlfn.SINGLE(IF(F606="","",_xlfn.XLOOKUP(F606,purchase!F:F,purchase!N:N,"")))</f>
        <v/>
      </c>
      <c r="L606" s="4"/>
      <c r="M606" s="86"/>
      <c r="N606" s="35" t="str">
        <f>IF(F606="","",
MAX(0,
_xlfn.XLOOKUP(F606,purchase!F:F,purchase!N:N,"")
-
SUMIFS(L:L,F:F,F606)))</f>
        <v/>
      </c>
      <c r="O606" s="35" t="str">
        <f t="shared" si="67"/>
        <v/>
      </c>
      <c r="P606" s="89" t="str">
        <f>_xlfn.SINGLE(IF(F606="","",_xlfn.XLOOKUP(F606,purchase!F:F,purchase!O:O,"")))</f>
        <v/>
      </c>
      <c r="Q606" s="83" t="str">
        <f t="shared" si="68"/>
        <v/>
      </c>
      <c r="R606" s="91" t="str">
        <f t="shared" si="69"/>
        <v/>
      </c>
    </row>
    <row r="607" spans="1:18" x14ac:dyDescent="0.35">
      <c r="A607" s="25">
        <v>603</v>
      </c>
      <c r="B607" s="26" t="str">
        <f t="shared" si="63"/>
        <v/>
      </c>
      <c r="C607" s="27"/>
      <c r="D607" s="26" t="str">
        <f>IF(F607="","",_xlfn.XLOOKUP(F607,purchase!F:F,purchase!B:B,""))</f>
        <v/>
      </c>
      <c r="E607" s="26" t="str">
        <f>IF(F607="","",_xlfn.XLOOKUP(F607,purchase!F:F,purchase!C:C,""))</f>
        <v/>
      </c>
      <c r="F607" s="4"/>
      <c r="G607" s="10" t="str">
        <f t="shared" si="64"/>
        <v/>
      </c>
      <c r="H607" s="10" t="str">
        <f>IF(F607="","",_xlfn.XLOOKUP(F607,purchase!F:F,purchase!E:E,""))</f>
        <v/>
      </c>
      <c r="I607" s="10" t="str">
        <f t="shared" si="65"/>
        <v/>
      </c>
      <c r="J607" s="10" t="str">
        <f t="shared" si="66"/>
        <v/>
      </c>
      <c r="K607" s="35" t="str">
        <f>_xlfn.SINGLE(IF(F607="","",_xlfn.XLOOKUP(F607,purchase!F:F,purchase!N:N,"")))</f>
        <v/>
      </c>
      <c r="L607" s="4"/>
      <c r="M607" s="86"/>
      <c r="N607" s="35" t="str">
        <f>IF(F607="","",
MAX(0,
_xlfn.XLOOKUP(F607,purchase!F:F,purchase!N:N,"")
-
SUMIFS(L:L,F:F,F607)))</f>
        <v/>
      </c>
      <c r="O607" s="35" t="str">
        <f t="shared" si="67"/>
        <v/>
      </c>
      <c r="P607" s="89" t="str">
        <f>_xlfn.SINGLE(IF(F607="","",_xlfn.XLOOKUP(F607,purchase!F:F,purchase!O:O,"")))</f>
        <v/>
      </c>
      <c r="Q607" s="83" t="str">
        <f t="shared" si="68"/>
        <v/>
      </c>
      <c r="R607" s="91" t="str">
        <f t="shared" si="69"/>
        <v/>
      </c>
    </row>
    <row r="608" spans="1:18" x14ac:dyDescent="0.35">
      <c r="A608" s="25">
        <v>604</v>
      </c>
      <c r="B608" s="26" t="str">
        <f t="shared" si="63"/>
        <v/>
      </c>
      <c r="C608" s="27"/>
      <c r="D608" s="26" t="str">
        <f>IF(F608="","",_xlfn.XLOOKUP(F608,purchase!F:F,purchase!B:B,""))</f>
        <v/>
      </c>
      <c r="E608" s="26" t="str">
        <f>IF(F608="","",_xlfn.XLOOKUP(F608,purchase!F:F,purchase!C:C,""))</f>
        <v/>
      </c>
      <c r="F608" s="4"/>
      <c r="G608" s="10" t="str">
        <f t="shared" si="64"/>
        <v/>
      </c>
      <c r="H608" s="10" t="str">
        <f>IF(F608="","",_xlfn.XLOOKUP(F608,purchase!F:F,purchase!E:E,""))</f>
        <v/>
      </c>
      <c r="I608" s="10" t="str">
        <f t="shared" si="65"/>
        <v/>
      </c>
      <c r="J608" s="10" t="str">
        <f t="shared" si="66"/>
        <v/>
      </c>
      <c r="K608" s="35" t="str">
        <f>_xlfn.SINGLE(IF(F608="","",_xlfn.XLOOKUP(F608,purchase!F:F,purchase!N:N,"")))</f>
        <v/>
      </c>
      <c r="L608" s="4"/>
      <c r="M608" s="86"/>
      <c r="N608" s="35" t="str">
        <f>IF(F608="","",
MAX(0,
_xlfn.XLOOKUP(F608,purchase!F:F,purchase!N:N,"")
-
SUMIFS(L:L,F:F,F608)))</f>
        <v/>
      </c>
      <c r="O608" s="35" t="str">
        <f t="shared" si="67"/>
        <v/>
      </c>
      <c r="P608" s="89" t="str">
        <f>_xlfn.SINGLE(IF(F608="","",_xlfn.XLOOKUP(F608,purchase!F:F,purchase!O:O,"")))</f>
        <v/>
      </c>
      <c r="Q608" s="83" t="str">
        <f t="shared" si="68"/>
        <v/>
      </c>
      <c r="R608" s="91" t="str">
        <f t="shared" si="69"/>
        <v/>
      </c>
    </row>
    <row r="609" spans="1:18" x14ac:dyDescent="0.35">
      <c r="A609" s="25">
        <v>605</v>
      </c>
      <c r="B609" s="26" t="str">
        <f t="shared" si="63"/>
        <v/>
      </c>
      <c r="C609" s="27"/>
      <c r="D609" s="26" t="str">
        <f>IF(F609="","",_xlfn.XLOOKUP(F609,purchase!F:F,purchase!B:B,""))</f>
        <v/>
      </c>
      <c r="E609" s="26" t="str">
        <f>IF(F609="","",_xlfn.XLOOKUP(F609,purchase!F:F,purchase!C:C,""))</f>
        <v/>
      </c>
      <c r="F609" s="4"/>
      <c r="G609" s="10" t="str">
        <f t="shared" si="64"/>
        <v/>
      </c>
      <c r="H609" s="10" t="str">
        <f>IF(F609="","",_xlfn.XLOOKUP(F609,purchase!F:F,purchase!E:E,""))</f>
        <v/>
      </c>
      <c r="I609" s="10" t="str">
        <f t="shared" si="65"/>
        <v/>
      </c>
      <c r="J609" s="10" t="str">
        <f t="shared" si="66"/>
        <v/>
      </c>
      <c r="K609" s="35" t="str">
        <f>_xlfn.SINGLE(IF(F609="","",_xlfn.XLOOKUP(F609,purchase!F:F,purchase!N:N,"")))</f>
        <v/>
      </c>
      <c r="L609" s="4"/>
      <c r="M609" s="86"/>
      <c r="N609" s="35" t="str">
        <f>IF(F609="","",
MAX(0,
_xlfn.XLOOKUP(F609,purchase!F:F,purchase!N:N,"")
-
SUMIFS(L:L,F:F,F609)))</f>
        <v/>
      </c>
      <c r="O609" s="35" t="str">
        <f t="shared" si="67"/>
        <v/>
      </c>
      <c r="P609" s="89" t="str">
        <f>_xlfn.SINGLE(IF(F609="","",_xlfn.XLOOKUP(F609,purchase!F:F,purchase!O:O,"")))</f>
        <v/>
      </c>
      <c r="Q609" s="83" t="str">
        <f t="shared" si="68"/>
        <v/>
      </c>
      <c r="R609" s="91" t="str">
        <f t="shared" si="69"/>
        <v/>
      </c>
    </row>
    <row r="610" spans="1:18" x14ac:dyDescent="0.35">
      <c r="A610" s="25">
        <v>606</v>
      </c>
      <c r="B610" s="26" t="str">
        <f t="shared" si="63"/>
        <v/>
      </c>
      <c r="C610" s="27"/>
      <c r="D610" s="26" t="str">
        <f>IF(F610="","",_xlfn.XLOOKUP(F610,purchase!F:F,purchase!B:B,""))</f>
        <v/>
      </c>
      <c r="E610" s="26" t="str">
        <f>IF(F610="","",_xlfn.XLOOKUP(F610,purchase!F:F,purchase!C:C,""))</f>
        <v/>
      </c>
      <c r="F610" s="4"/>
      <c r="G610" s="10" t="str">
        <f t="shared" si="64"/>
        <v/>
      </c>
      <c r="H610" s="10" t="str">
        <f>IF(F610="","",_xlfn.XLOOKUP(F610,purchase!F:F,purchase!E:E,""))</f>
        <v/>
      </c>
      <c r="I610" s="10" t="str">
        <f t="shared" si="65"/>
        <v/>
      </c>
      <c r="J610" s="10" t="str">
        <f t="shared" si="66"/>
        <v/>
      </c>
      <c r="K610" s="35" t="str">
        <f>_xlfn.SINGLE(IF(F610="","",_xlfn.XLOOKUP(F610,purchase!F:F,purchase!N:N,"")))</f>
        <v/>
      </c>
      <c r="L610" s="4"/>
      <c r="M610" s="86"/>
      <c r="N610" s="35" t="str">
        <f>IF(F610="","",
MAX(0,
_xlfn.XLOOKUP(F610,purchase!F:F,purchase!N:N,"")
-
SUMIFS(L:L,F:F,F610)))</f>
        <v/>
      </c>
      <c r="O610" s="35" t="str">
        <f t="shared" si="67"/>
        <v/>
      </c>
      <c r="P610" s="89" t="str">
        <f>_xlfn.SINGLE(IF(F610="","",_xlfn.XLOOKUP(F610,purchase!F:F,purchase!O:O,"")))</f>
        <v/>
      </c>
      <c r="Q610" s="83" t="str">
        <f t="shared" si="68"/>
        <v/>
      </c>
      <c r="R610" s="91" t="str">
        <f t="shared" si="69"/>
        <v/>
      </c>
    </row>
    <row r="611" spans="1:18" x14ac:dyDescent="0.35">
      <c r="A611" s="25">
        <v>607</v>
      </c>
      <c r="B611" s="26" t="str">
        <f t="shared" si="63"/>
        <v/>
      </c>
      <c r="C611" s="27"/>
      <c r="D611" s="26" t="str">
        <f>IF(F611="","",_xlfn.XLOOKUP(F611,purchase!F:F,purchase!B:B,""))</f>
        <v/>
      </c>
      <c r="E611" s="26" t="str">
        <f>IF(F611="","",_xlfn.XLOOKUP(F611,purchase!F:F,purchase!C:C,""))</f>
        <v/>
      </c>
      <c r="F611" s="4"/>
      <c r="G611" s="10" t="str">
        <f t="shared" si="64"/>
        <v/>
      </c>
      <c r="H611" s="10" t="str">
        <f>IF(F611="","",_xlfn.XLOOKUP(F611,purchase!F:F,purchase!E:E,""))</f>
        <v/>
      </c>
      <c r="I611" s="10" t="str">
        <f t="shared" si="65"/>
        <v/>
      </c>
      <c r="J611" s="10" t="str">
        <f t="shared" si="66"/>
        <v/>
      </c>
      <c r="K611" s="35" t="str">
        <f>_xlfn.SINGLE(IF(F611="","",_xlfn.XLOOKUP(F611,purchase!F:F,purchase!N:N,"")))</f>
        <v/>
      </c>
      <c r="L611" s="4"/>
      <c r="M611" s="86"/>
      <c r="N611" s="35" t="str">
        <f>IF(F611="","",
MAX(0,
_xlfn.XLOOKUP(F611,purchase!F:F,purchase!N:N,"")
-
SUMIFS(L:L,F:F,F611)))</f>
        <v/>
      </c>
      <c r="O611" s="35" t="str">
        <f t="shared" si="67"/>
        <v/>
      </c>
      <c r="P611" s="89" t="str">
        <f>_xlfn.SINGLE(IF(F611="","",_xlfn.XLOOKUP(F611,purchase!F:F,purchase!O:O,"")))</f>
        <v/>
      </c>
      <c r="Q611" s="83" t="str">
        <f t="shared" si="68"/>
        <v/>
      </c>
      <c r="R611" s="91" t="str">
        <f t="shared" si="69"/>
        <v/>
      </c>
    </row>
    <row r="612" spans="1:18" x14ac:dyDescent="0.35">
      <c r="A612" s="25">
        <v>608</v>
      </c>
      <c r="B612" s="26" t="str">
        <f t="shared" si="63"/>
        <v/>
      </c>
      <c r="C612" s="27"/>
      <c r="D612" s="26" t="str">
        <f>IF(F612="","",_xlfn.XLOOKUP(F612,purchase!F:F,purchase!B:B,""))</f>
        <v/>
      </c>
      <c r="E612" s="26" t="str">
        <f>IF(F612="","",_xlfn.XLOOKUP(F612,purchase!F:F,purchase!C:C,""))</f>
        <v/>
      </c>
      <c r="F612" s="4"/>
      <c r="G612" s="10" t="str">
        <f t="shared" si="64"/>
        <v/>
      </c>
      <c r="H612" s="10" t="str">
        <f>IF(F612="","",_xlfn.XLOOKUP(F612,purchase!F:F,purchase!E:E,""))</f>
        <v/>
      </c>
      <c r="I612" s="10" t="str">
        <f t="shared" si="65"/>
        <v/>
      </c>
      <c r="J612" s="10" t="str">
        <f t="shared" si="66"/>
        <v/>
      </c>
      <c r="K612" s="35" t="str">
        <f>_xlfn.SINGLE(IF(F612="","",_xlfn.XLOOKUP(F612,purchase!F:F,purchase!N:N,"")))</f>
        <v/>
      </c>
      <c r="L612" s="4"/>
      <c r="M612" s="86"/>
      <c r="N612" s="35" t="str">
        <f>IF(F612="","",
MAX(0,
_xlfn.XLOOKUP(F612,purchase!F:F,purchase!N:N,"")
-
SUMIFS(L:L,F:F,F612)))</f>
        <v/>
      </c>
      <c r="O612" s="35" t="str">
        <f t="shared" si="67"/>
        <v/>
      </c>
      <c r="P612" s="89" t="str">
        <f>_xlfn.SINGLE(IF(F612="","",_xlfn.XLOOKUP(F612,purchase!F:F,purchase!O:O,"")))</f>
        <v/>
      </c>
      <c r="Q612" s="83" t="str">
        <f t="shared" si="68"/>
        <v/>
      </c>
      <c r="R612" s="91" t="str">
        <f t="shared" si="69"/>
        <v/>
      </c>
    </row>
    <row r="613" spans="1:18" x14ac:dyDescent="0.35">
      <c r="A613" s="25">
        <v>609</v>
      </c>
      <c r="B613" s="26" t="str">
        <f t="shared" si="63"/>
        <v/>
      </c>
      <c r="C613" s="27"/>
      <c r="D613" s="26" t="str">
        <f>IF(F613="","",_xlfn.XLOOKUP(F613,purchase!F:F,purchase!B:B,""))</f>
        <v/>
      </c>
      <c r="E613" s="26" t="str">
        <f>IF(F613="","",_xlfn.XLOOKUP(F613,purchase!F:F,purchase!C:C,""))</f>
        <v/>
      </c>
      <c r="F613" s="4"/>
      <c r="G613" s="10" t="str">
        <f t="shared" si="64"/>
        <v/>
      </c>
      <c r="H613" s="10" t="str">
        <f>IF(F613="","",_xlfn.XLOOKUP(F613,purchase!F:F,purchase!E:E,""))</f>
        <v/>
      </c>
      <c r="I613" s="10" t="str">
        <f t="shared" si="65"/>
        <v/>
      </c>
      <c r="J613" s="10" t="str">
        <f t="shared" si="66"/>
        <v/>
      </c>
      <c r="K613" s="35" t="str">
        <f>_xlfn.SINGLE(IF(F613="","",_xlfn.XLOOKUP(F613,purchase!F:F,purchase!N:N,"")))</f>
        <v/>
      </c>
      <c r="L613" s="4"/>
      <c r="M613" s="86"/>
      <c r="N613" s="35" t="str">
        <f>IF(F613="","",
MAX(0,
_xlfn.XLOOKUP(F613,purchase!F:F,purchase!N:N,"")
-
SUMIFS(L:L,F:F,F613)))</f>
        <v/>
      </c>
      <c r="O613" s="35" t="str">
        <f t="shared" si="67"/>
        <v/>
      </c>
      <c r="P613" s="89" t="str">
        <f>_xlfn.SINGLE(IF(F613="","",_xlfn.XLOOKUP(F613,purchase!F:F,purchase!O:O,"")))</f>
        <v/>
      </c>
      <c r="Q613" s="83" t="str">
        <f t="shared" si="68"/>
        <v/>
      </c>
      <c r="R613" s="91" t="str">
        <f t="shared" si="69"/>
        <v/>
      </c>
    </row>
    <row r="614" spans="1:18" x14ac:dyDescent="0.35">
      <c r="A614" s="25">
        <v>610</v>
      </c>
      <c r="B614" s="26" t="str">
        <f t="shared" si="63"/>
        <v/>
      </c>
      <c r="C614" s="27"/>
      <c r="D614" s="26" t="str">
        <f>IF(F614="","",_xlfn.XLOOKUP(F614,purchase!F:F,purchase!B:B,""))</f>
        <v/>
      </c>
      <c r="E614" s="26" t="str">
        <f>IF(F614="","",_xlfn.XLOOKUP(F614,purchase!F:F,purchase!C:C,""))</f>
        <v/>
      </c>
      <c r="F614" s="4"/>
      <c r="G614" s="10" t="str">
        <f t="shared" si="64"/>
        <v/>
      </c>
      <c r="H614" s="10" t="str">
        <f>IF(F614="","",_xlfn.XLOOKUP(F614,purchase!F:F,purchase!E:E,""))</f>
        <v/>
      </c>
      <c r="I614" s="10" t="str">
        <f t="shared" si="65"/>
        <v/>
      </c>
      <c r="J614" s="10" t="str">
        <f t="shared" si="66"/>
        <v/>
      </c>
      <c r="K614" s="35" t="str">
        <f>_xlfn.SINGLE(IF(F614="","",_xlfn.XLOOKUP(F614,purchase!F:F,purchase!N:N,"")))</f>
        <v/>
      </c>
      <c r="L614" s="4"/>
      <c r="M614" s="86"/>
      <c r="N614" s="35" t="str">
        <f>IF(F614="","",
MAX(0,
_xlfn.XLOOKUP(F614,purchase!F:F,purchase!N:N,"")
-
SUMIFS(L:L,F:F,F614)))</f>
        <v/>
      </c>
      <c r="O614" s="35" t="str">
        <f t="shared" si="67"/>
        <v/>
      </c>
      <c r="P614" s="89" t="str">
        <f>_xlfn.SINGLE(IF(F614="","",_xlfn.XLOOKUP(F614,purchase!F:F,purchase!O:O,"")))</f>
        <v/>
      </c>
      <c r="Q614" s="83" t="str">
        <f t="shared" si="68"/>
        <v/>
      </c>
      <c r="R614" s="91" t="str">
        <f t="shared" si="69"/>
        <v/>
      </c>
    </row>
    <row r="615" spans="1:18" x14ac:dyDescent="0.35">
      <c r="A615" s="25">
        <v>611</v>
      </c>
      <c r="B615" s="26" t="str">
        <f t="shared" si="63"/>
        <v/>
      </c>
      <c r="C615" s="27"/>
      <c r="D615" s="26" t="str">
        <f>IF(F615="","",_xlfn.XLOOKUP(F615,purchase!F:F,purchase!B:B,""))</f>
        <v/>
      </c>
      <c r="E615" s="26" t="str">
        <f>IF(F615="","",_xlfn.XLOOKUP(F615,purchase!F:F,purchase!C:C,""))</f>
        <v/>
      </c>
      <c r="F615" s="4"/>
      <c r="G615" s="10" t="str">
        <f t="shared" si="64"/>
        <v/>
      </c>
      <c r="H615" s="10" t="str">
        <f>IF(F615="","",_xlfn.XLOOKUP(F615,purchase!F:F,purchase!E:E,""))</f>
        <v/>
      </c>
      <c r="I615" s="10" t="str">
        <f t="shared" si="65"/>
        <v/>
      </c>
      <c r="J615" s="10" t="str">
        <f t="shared" si="66"/>
        <v/>
      </c>
      <c r="K615" s="35" t="str">
        <f>_xlfn.SINGLE(IF(F615="","",_xlfn.XLOOKUP(F615,purchase!F:F,purchase!N:N,"")))</f>
        <v/>
      </c>
      <c r="L615" s="4"/>
      <c r="M615" s="86"/>
      <c r="N615" s="35" t="str">
        <f>IF(F615="","",
MAX(0,
_xlfn.XLOOKUP(F615,purchase!F:F,purchase!N:N,"")
-
SUMIFS(L:L,F:F,F615)))</f>
        <v/>
      </c>
      <c r="O615" s="35" t="str">
        <f t="shared" si="67"/>
        <v/>
      </c>
      <c r="P615" s="89" t="str">
        <f>_xlfn.SINGLE(IF(F615="","",_xlfn.XLOOKUP(F615,purchase!F:F,purchase!O:O,"")))</f>
        <v/>
      </c>
      <c r="Q615" s="83" t="str">
        <f t="shared" si="68"/>
        <v/>
      </c>
      <c r="R615" s="91" t="str">
        <f t="shared" si="69"/>
        <v/>
      </c>
    </row>
    <row r="616" spans="1:18" x14ac:dyDescent="0.35">
      <c r="A616" s="25">
        <v>612</v>
      </c>
      <c r="B616" s="26" t="str">
        <f t="shared" si="63"/>
        <v/>
      </c>
      <c r="C616" s="27"/>
      <c r="D616" s="26" t="str">
        <f>IF(F616="","",_xlfn.XLOOKUP(F616,purchase!F:F,purchase!B:B,""))</f>
        <v/>
      </c>
      <c r="E616" s="26" t="str">
        <f>IF(F616="","",_xlfn.XLOOKUP(F616,purchase!F:F,purchase!C:C,""))</f>
        <v/>
      </c>
      <c r="F616" s="4"/>
      <c r="G616" s="10" t="str">
        <f t="shared" si="64"/>
        <v/>
      </c>
      <c r="H616" s="10" t="str">
        <f>IF(F616="","",_xlfn.XLOOKUP(F616,purchase!F:F,purchase!E:E,""))</f>
        <v/>
      </c>
      <c r="I616" s="10" t="str">
        <f t="shared" si="65"/>
        <v/>
      </c>
      <c r="J616" s="10" t="str">
        <f t="shared" si="66"/>
        <v/>
      </c>
      <c r="K616" s="35" t="str">
        <f>_xlfn.SINGLE(IF(F616="","",_xlfn.XLOOKUP(F616,purchase!F:F,purchase!N:N,"")))</f>
        <v/>
      </c>
      <c r="L616" s="4"/>
      <c r="M616" s="86"/>
      <c r="N616" s="35" t="str">
        <f>IF(F616="","",
MAX(0,
_xlfn.XLOOKUP(F616,purchase!F:F,purchase!N:N,"")
-
SUMIFS(L:L,F:F,F616)))</f>
        <v/>
      </c>
      <c r="O616" s="35" t="str">
        <f t="shared" si="67"/>
        <v/>
      </c>
      <c r="P616" s="89" t="str">
        <f>_xlfn.SINGLE(IF(F616="","",_xlfn.XLOOKUP(F616,purchase!F:F,purchase!O:O,"")))</f>
        <v/>
      </c>
      <c r="Q616" s="83" t="str">
        <f t="shared" si="68"/>
        <v/>
      </c>
      <c r="R616" s="91" t="str">
        <f t="shared" si="69"/>
        <v/>
      </c>
    </row>
    <row r="617" spans="1:18" x14ac:dyDescent="0.35">
      <c r="A617" s="25">
        <v>613</v>
      </c>
      <c r="B617" s="26" t="str">
        <f t="shared" si="63"/>
        <v/>
      </c>
      <c r="C617" s="27"/>
      <c r="D617" s="26" t="str">
        <f>IF(F617="","",_xlfn.XLOOKUP(F617,purchase!F:F,purchase!B:B,""))</f>
        <v/>
      </c>
      <c r="E617" s="26" t="str">
        <f>IF(F617="","",_xlfn.XLOOKUP(F617,purchase!F:F,purchase!C:C,""))</f>
        <v/>
      </c>
      <c r="F617" s="4"/>
      <c r="G617" s="10" t="str">
        <f t="shared" si="64"/>
        <v/>
      </c>
      <c r="H617" s="10" t="str">
        <f>IF(F617="","",_xlfn.XLOOKUP(F617,purchase!F:F,purchase!E:E,""))</f>
        <v/>
      </c>
      <c r="I617" s="10" t="str">
        <f t="shared" si="65"/>
        <v/>
      </c>
      <c r="J617" s="10" t="str">
        <f t="shared" si="66"/>
        <v/>
      </c>
      <c r="K617" s="35" t="str">
        <f>_xlfn.SINGLE(IF(F617="","",_xlfn.XLOOKUP(F617,purchase!F:F,purchase!N:N,"")))</f>
        <v/>
      </c>
      <c r="L617" s="4"/>
      <c r="M617" s="86"/>
      <c r="N617" s="35" t="str">
        <f>IF(F617="","",
MAX(0,
_xlfn.XLOOKUP(F617,purchase!F:F,purchase!N:N,"")
-
SUMIFS(L:L,F:F,F617)))</f>
        <v/>
      </c>
      <c r="O617" s="35" t="str">
        <f t="shared" si="67"/>
        <v/>
      </c>
      <c r="P617" s="89" t="str">
        <f>_xlfn.SINGLE(IF(F617="","",_xlfn.XLOOKUP(F617,purchase!F:F,purchase!O:O,"")))</f>
        <v/>
      </c>
      <c r="Q617" s="83" t="str">
        <f t="shared" si="68"/>
        <v/>
      </c>
      <c r="R617" s="91" t="str">
        <f t="shared" si="69"/>
        <v/>
      </c>
    </row>
    <row r="618" spans="1:18" x14ac:dyDescent="0.35">
      <c r="A618" s="25">
        <v>614</v>
      </c>
      <c r="B618" s="26" t="str">
        <f t="shared" si="63"/>
        <v/>
      </c>
      <c r="C618" s="27"/>
      <c r="D618" s="26" t="str">
        <f>IF(F618="","",_xlfn.XLOOKUP(F618,purchase!F:F,purchase!B:B,""))</f>
        <v/>
      </c>
      <c r="E618" s="26" t="str">
        <f>IF(F618="","",_xlfn.XLOOKUP(F618,purchase!F:F,purchase!C:C,""))</f>
        <v/>
      </c>
      <c r="F618" s="4"/>
      <c r="G618" s="10" t="str">
        <f t="shared" si="64"/>
        <v/>
      </c>
      <c r="H618" s="10" t="str">
        <f>IF(F618="","",_xlfn.XLOOKUP(F618,purchase!F:F,purchase!E:E,""))</f>
        <v/>
      </c>
      <c r="I618" s="10" t="str">
        <f t="shared" si="65"/>
        <v/>
      </c>
      <c r="J618" s="10" t="str">
        <f t="shared" si="66"/>
        <v/>
      </c>
      <c r="K618" s="35" t="str">
        <f>_xlfn.SINGLE(IF(F618="","",_xlfn.XLOOKUP(F618,purchase!F:F,purchase!N:N,"")))</f>
        <v/>
      </c>
      <c r="L618" s="4"/>
      <c r="M618" s="86"/>
      <c r="N618" s="35" t="str">
        <f>IF(F618="","",
MAX(0,
_xlfn.XLOOKUP(F618,purchase!F:F,purchase!N:N,"")
-
SUMIFS(L:L,F:F,F618)))</f>
        <v/>
      </c>
      <c r="O618" s="35" t="str">
        <f t="shared" si="67"/>
        <v/>
      </c>
      <c r="P618" s="89" t="str">
        <f>_xlfn.SINGLE(IF(F618="","",_xlfn.XLOOKUP(F618,purchase!F:F,purchase!O:O,"")))</f>
        <v/>
      </c>
      <c r="Q618" s="83" t="str">
        <f t="shared" si="68"/>
        <v/>
      </c>
      <c r="R618" s="91" t="str">
        <f t="shared" si="69"/>
        <v/>
      </c>
    </row>
    <row r="619" spans="1:18" x14ac:dyDescent="0.35">
      <c r="A619" s="25">
        <v>615</v>
      </c>
      <c r="B619" s="26" t="str">
        <f t="shared" si="63"/>
        <v/>
      </c>
      <c r="C619" s="27"/>
      <c r="D619" s="26" t="str">
        <f>IF(F619="","",_xlfn.XLOOKUP(F619,purchase!F:F,purchase!B:B,""))</f>
        <v/>
      </c>
      <c r="E619" s="26" t="str">
        <f>IF(F619="","",_xlfn.XLOOKUP(F619,purchase!F:F,purchase!C:C,""))</f>
        <v/>
      </c>
      <c r="F619" s="4"/>
      <c r="G619" s="10" t="str">
        <f t="shared" si="64"/>
        <v/>
      </c>
      <c r="H619" s="10" t="str">
        <f>IF(F619="","",_xlfn.XLOOKUP(F619,purchase!F:F,purchase!E:E,""))</f>
        <v/>
      </c>
      <c r="I619" s="10" t="str">
        <f t="shared" si="65"/>
        <v/>
      </c>
      <c r="J619" s="10" t="str">
        <f t="shared" si="66"/>
        <v/>
      </c>
      <c r="K619" s="35" t="str">
        <f>_xlfn.SINGLE(IF(F619="","",_xlfn.XLOOKUP(F619,purchase!F:F,purchase!N:N,"")))</f>
        <v/>
      </c>
      <c r="L619" s="4"/>
      <c r="M619" s="86"/>
      <c r="N619" s="35" t="str">
        <f>IF(F619="","",
MAX(0,
_xlfn.XLOOKUP(F619,purchase!F:F,purchase!N:N,"")
-
SUMIFS(L:L,F:F,F619)))</f>
        <v/>
      </c>
      <c r="O619" s="35" t="str">
        <f t="shared" si="67"/>
        <v/>
      </c>
      <c r="P619" s="89" t="str">
        <f>_xlfn.SINGLE(IF(F619="","",_xlfn.XLOOKUP(F619,purchase!F:F,purchase!O:O,"")))</f>
        <v/>
      </c>
      <c r="Q619" s="83" t="str">
        <f t="shared" si="68"/>
        <v/>
      </c>
      <c r="R619" s="91" t="str">
        <f t="shared" si="69"/>
        <v/>
      </c>
    </row>
    <row r="620" spans="1:18" x14ac:dyDescent="0.35">
      <c r="A620" s="25">
        <v>616</v>
      </c>
      <c r="B620" s="26" t="str">
        <f t="shared" si="63"/>
        <v/>
      </c>
      <c r="C620" s="27"/>
      <c r="D620" s="26" t="str">
        <f>IF(F620="","",_xlfn.XLOOKUP(F620,purchase!F:F,purchase!B:B,""))</f>
        <v/>
      </c>
      <c r="E620" s="26" t="str">
        <f>IF(F620="","",_xlfn.XLOOKUP(F620,purchase!F:F,purchase!C:C,""))</f>
        <v/>
      </c>
      <c r="F620" s="4"/>
      <c r="G620" s="10" t="str">
        <f t="shared" si="64"/>
        <v/>
      </c>
      <c r="H620" s="10" t="str">
        <f>IF(F620="","",_xlfn.XLOOKUP(F620,purchase!F:F,purchase!E:E,""))</f>
        <v/>
      </c>
      <c r="I620" s="10" t="str">
        <f t="shared" si="65"/>
        <v/>
      </c>
      <c r="J620" s="10" t="str">
        <f t="shared" si="66"/>
        <v/>
      </c>
      <c r="K620" s="35" t="str">
        <f>_xlfn.SINGLE(IF(F620="","",_xlfn.XLOOKUP(F620,purchase!F:F,purchase!N:N,"")))</f>
        <v/>
      </c>
      <c r="L620" s="4"/>
      <c r="M620" s="86"/>
      <c r="N620" s="35" t="str">
        <f>IF(F620="","",
MAX(0,
_xlfn.XLOOKUP(F620,purchase!F:F,purchase!N:N,"")
-
SUMIFS(L:L,F:F,F620)))</f>
        <v/>
      </c>
      <c r="O620" s="35" t="str">
        <f t="shared" si="67"/>
        <v/>
      </c>
      <c r="P620" s="89" t="str">
        <f>_xlfn.SINGLE(IF(F620="","",_xlfn.XLOOKUP(F620,purchase!F:F,purchase!O:O,"")))</f>
        <v/>
      </c>
      <c r="Q620" s="83" t="str">
        <f t="shared" si="68"/>
        <v/>
      </c>
      <c r="R620" s="91" t="str">
        <f t="shared" si="69"/>
        <v/>
      </c>
    </row>
    <row r="621" spans="1:18" x14ac:dyDescent="0.35">
      <c r="A621" s="25">
        <v>617</v>
      </c>
      <c r="B621" s="26" t="str">
        <f t="shared" si="63"/>
        <v/>
      </c>
      <c r="C621" s="27"/>
      <c r="D621" s="26" t="str">
        <f>IF(F621="","",_xlfn.XLOOKUP(F621,purchase!F:F,purchase!B:B,""))</f>
        <v/>
      </c>
      <c r="E621" s="26" t="str">
        <f>IF(F621="","",_xlfn.XLOOKUP(F621,purchase!F:F,purchase!C:C,""))</f>
        <v/>
      </c>
      <c r="F621" s="4"/>
      <c r="G621" s="10" t="str">
        <f t="shared" si="64"/>
        <v/>
      </c>
      <c r="H621" s="10" t="str">
        <f>IF(F621="","",_xlfn.XLOOKUP(F621,purchase!F:F,purchase!E:E,""))</f>
        <v/>
      </c>
      <c r="I621" s="10" t="str">
        <f t="shared" si="65"/>
        <v/>
      </c>
      <c r="J621" s="10" t="str">
        <f t="shared" si="66"/>
        <v/>
      </c>
      <c r="K621" s="35" t="str">
        <f>_xlfn.SINGLE(IF(F621="","",_xlfn.XLOOKUP(F621,purchase!F:F,purchase!N:N,"")))</f>
        <v/>
      </c>
      <c r="L621" s="4"/>
      <c r="M621" s="86"/>
      <c r="N621" s="35" t="str">
        <f>IF(F621="","",
MAX(0,
_xlfn.XLOOKUP(F621,purchase!F:F,purchase!N:N,"")
-
SUMIFS(L:L,F:F,F621)))</f>
        <v/>
      </c>
      <c r="O621" s="35" t="str">
        <f t="shared" si="67"/>
        <v/>
      </c>
      <c r="P621" s="89" t="str">
        <f>_xlfn.SINGLE(IF(F621="","",_xlfn.XLOOKUP(F621,purchase!F:F,purchase!O:O,"")))</f>
        <v/>
      </c>
      <c r="Q621" s="83" t="str">
        <f t="shared" si="68"/>
        <v/>
      </c>
      <c r="R621" s="91" t="str">
        <f t="shared" si="69"/>
        <v/>
      </c>
    </row>
    <row r="622" spans="1:18" x14ac:dyDescent="0.35">
      <c r="A622" s="25">
        <v>618</v>
      </c>
      <c r="B622" s="26" t="str">
        <f t="shared" si="63"/>
        <v/>
      </c>
      <c r="C622" s="27"/>
      <c r="D622" s="26" t="str">
        <f>IF(F622="","",_xlfn.XLOOKUP(F622,purchase!F:F,purchase!B:B,""))</f>
        <v/>
      </c>
      <c r="E622" s="26" t="str">
        <f>IF(F622="","",_xlfn.XLOOKUP(F622,purchase!F:F,purchase!C:C,""))</f>
        <v/>
      </c>
      <c r="F622" s="4"/>
      <c r="G622" s="10" t="str">
        <f t="shared" si="64"/>
        <v/>
      </c>
      <c r="H622" s="10" t="str">
        <f>IF(F622="","",_xlfn.XLOOKUP(F622,purchase!F:F,purchase!E:E,""))</f>
        <v/>
      </c>
      <c r="I622" s="10" t="str">
        <f t="shared" si="65"/>
        <v/>
      </c>
      <c r="J622" s="10" t="str">
        <f t="shared" si="66"/>
        <v/>
      </c>
      <c r="K622" s="35" t="str">
        <f>_xlfn.SINGLE(IF(F622="","",_xlfn.XLOOKUP(F622,purchase!F:F,purchase!N:N,"")))</f>
        <v/>
      </c>
      <c r="L622" s="4"/>
      <c r="M622" s="86"/>
      <c r="N622" s="35" t="str">
        <f>IF(F622="","",
MAX(0,
_xlfn.XLOOKUP(F622,purchase!F:F,purchase!N:N,"")
-
SUMIFS(L:L,F:F,F622)))</f>
        <v/>
      </c>
      <c r="O622" s="35" t="str">
        <f t="shared" si="67"/>
        <v/>
      </c>
      <c r="P622" s="89" t="str">
        <f>_xlfn.SINGLE(IF(F622="","",_xlfn.XLOOKUP(F622,purchase!F:F,purchase!O:O,"")))</f>
        <v/>
      </c>
      <c r="Q622" s="83" t="str">
        <f t="shared" si="68"/>
        <v/>
      </c>
      <c r="R622" s="91" t="str">
        <f t="shared" si="69"/>
        <v/>
      </c>
    </row>
    <row r="623" spans="1:18" x14ac:dyDescent="0.35">
      <c r="A623" s="25">
        <v>619</v>
      </c>
      <c r="B623" s="26" t="str">
        <f t="shared" si="63"/>
        <v/>
      </c>
      <c r="C623" s="27"/>
      <c r="D623" s="26" t="str">
        <f>IF(F623="","",_xlfn.XLOOKUP(F623,purchase!F:F,purchase!B:B,""))</f>
        <v/>
      </c>
      <c r="E623" s="26" t="str">
        <f>IF(F623="","",_xlfn.XLOOKUP(F623,purchase!F:F,purchase!C:C,""))</f>
        <v/>
      </c>
      <c r="F623" s="4"/>
      <c r="G623" s="10" t="str">
        <f t="shared" si="64"/>
        <v/>
      </c>
      <c r="H623" s="10" t="str">
        <f>IF(F623="","",_xlfn.XLOOKUP(F623,purchase!F:F,purchase!E:E,""))</f>
        <v/>
      </c>
      <c r="I623" s="10" t="str">
        <f t="shared" si="65"/>
        <v/>
      </c>
      <c r="J623" s="10" t="str">
        <f t="shared" si="66"/>
        <v/>
      </c>
      <c r="K623" s="35" t="str">
        <f>_xlfn.SINGLE(IF(F623="","",_xlfn.XLOOKUP(F623,purchase!F:F,purchase!N:N,"")))</f>
        <v/>
      </c>
      <c r="L623" s="4"/>
      <c r="M623" s="86"/>
      <c r="N623" s="35" t="str">
        <f>IF(F623="","",
MAX(0,
_xlfn.XLOOKUP(F623,purchase!F:F,purchase!N:N,"")
-
SUMIFS(L:L,F:F,F623)))</f>
        <v/>
      </c>
      <c r="O623" s="35" t="str">
        <f t="shared" si="67"/>
        <v/>
      </c>
      <c r="P623" s="89" t="str">
        <f>_xlfn.SINGLE(IF(F623="","",_xlfn.XLOOKUP(F623,purchase!F:F,purchase!O:O,"")))</f>
        <v/>
      </c>
      <c r="Q623" s="83" t="str">
        <f t="shared" si="68"/>
        <v/>
      </c>
      <c r="R623" s="91" t="str">
        <f t="shared" si="69"/>
        <v/>
      </c>
    </row>
    <row r="624" spans="1:18" x14ac:dyDescent="0.35">
      <c r="A624" s="25">
        <v>620</v>
      </c>
      <c r="B624" s="26" t="str">
        <f t="shared" si="63"/>
        <v/>
      </c>
      <c r="C624" s="27"/>
      <c r="D624" s="26" t="str">
        <f>IF(F624="","",_xlfn.XLOOKUP(F624,purchase!F:F,purchase!B:B,""))</f>
        <v/>
      </c>
      <c r="E624" s="26" t="str">
        <f>IF(F624="","",_xlfn.XLOOKUP(F624,purchase!F:F,purchase!C:C,""))</f>
        <v/>
      </c>
      <c r="F624" s="4"/>
      <c r="G624" s="10" t="str">
        <f t="shared" si="64"/>
        <v/>
      </c>
      <c r="H624" s="10" t="str">
        <f>IF(F624="","",_xlfn.XLOOKUP(F624,purchase!F:F,purchase!E:E,""))</f>
        <v/>
      </c>
      <c r="I624" s="10" t="str">
        <f t="shared" si="65"/>
        <v/>
      </c>
      <c r="J624" s="10" t="str">
        <f t="shared" si="66"/>
        <v/>
      </c>
      <c r="K624" s="35" t="str">
        <f>_xlfn.SINGLE(IF(F624="","",_xlfn.XLOOKUP(F624,purchase!F:F,purchase!N:N,"")))</f>
        <v/>
      </c>
      <c r="L624" s="4"/>
      <c r="M624" s="86"/>
      <c r="N624" s="35" t="str">
        <f>IF(F624="","",
MAX(0,
_xlfn.XLOOKUP(F624,purchase!F:F,purchase!N:N,"")
-
SUMIFS(L:L,F:F,F624)))</f>
        <v/>
      </c>
      <c r="O624" s="35" t="str">
        <f t="shared" si="67"/>
        <v/>
      </c>
      <c r="P624" s="89" t="str">
        <f>_xlfn.SINGLE(IF(F624="","",_xlfn.XLOOKUP(F624,purchase!F:F,purchase!O:O,"")))</f>
        <v/>
      </c>
      <c r="Q624" s="83" t="str">
        <f t="shared" si="68"/>
        <v/>
      </c>
      <c r="R624" s="91" t="str">
        <f t="shared" si="69"/>
        <v/>
      </c>
    </row>
    <row r="625" spans="1:18" x14ac:dyDescent="0.35">
      <c r="A625" s="25">
        <v>621</v>
      </c>
      <c r="B625" s="26" t="str">
        <f t="shared" si="63"/>
        <v/>
      </c>
      <c r="C625" s="27"/>
      <c r="D625" s="26" t="str">
        <f>IF(F625="","",_xlfn.XLOOKUP(F625,purchase!F:F,purchase!B:B,""))</f>
        <v/>
      </c>
      <c r="E625" s="26" t="str">
        <f>IF(F625="","",_xlfn.XLOOKUP(F625,purchase!F:F,purchase!C:C,""))</f>
        <v/>
      </c>
      <c r="F625" s="4"/>
      <c r="G625" s="10" t="str">
        <f t="shared" si="64"/>
        <v/>
      </c>
      <c r="H625" s="10" t="str">
        <f>IF(F625="","",_xlfn.XLOOKUP(F625,purchase!F:F,purchase!E:E,""))</f>
        <v/>
      </c>
      <c r="I625" s="10" t="str">
        <f t="shared" si="65"/>
        <v/>
      </c>
      <c r="J625" s="10" t="str">
        <f t="shared" si="66"/>
        <v/>
      </c>
      <c r="K625" s="35" t="str">
        <f>_xlfn.SINGLE(IF(F625="","",_xlfn.XLOOKUP(F625,purchase!F:F,purchase!N:N,"")))</f>
        <v/>
      </c>
      <c r="L625" s="4"/>
      <c r="M625" s="86"/>
      <c r="N625" s="35" t="str">
        <f>IF(F625="","",
MAX(0,
_xlfn.XLOOKUP(F625,purchase!F:F,purchase!N:N,"")
-
SUMIFS(L:L,F:F,F625)))</f>
        <v/>
      </c>
      <c r="O625" s="35" t="str">
        <f t="shared" si="67"/>
        <v/>
      </c>
      <c r="P625" s="89" t="str">
        <f>_xlfn.SINGLE(IF(F625="","",_xlfn.XLOOKUP(F625,purchase!F:F,purchase!O:O,"")))</f>
        <v/>
      </c>
      <c r="Q625" s="83" t="str">
        <f t="shared" si="68"/>
        <v/>
      </c>
      <c r="R625" s="91" t="str">
        <f t="shared" si="69"/>
        <v/>
      </c>
    </row>
    <row r="626" spans="1:18" x14ac:dyDescent="0.35">
      <c r="A626" s="25">
        <v>622</v>
      </c>
      <c r="B626" s="26" t="str">
        <f t="shared" si="63"/>
        <v/>
      </c>
      <c r="C626" s="27"/>
      <c r="D626" s="26" t="str">
        <f>IF(F626="","",_xlfn.XLOOKUP(F626,purchase!F:F,purchase!B:B,""))</f>
        <v/>
      </c>
      <c r="E626" s="26" t="str">
        <f>IF(F626="","",_xlfn.XLOOKUP(F626,purchase!F:F,purchase!C:C,""))</f>
        <v/>
      </c>
      <c r="F626" s="4"/>
      <c r="G626" s="10" t="str">
        <f t="shared" si="64"/>
        <v/>
      </c>
      <c r="H626" s="10" t="str">
        <f>IF(F626="","",_xlfn.XLOOKUP(F626,purchase!F:F,purchase!E:E,""))</f>
        <v/>
      </c>
      <c r="I626" s="10" t="str">
        <f t="shared" si="65"/>
        <v/>
      </c>
      <c r="J626" s="10" t="str">
        <f t="shared" si="66"/>
        <v/>
      </c>
      <c r="K626" s="35" t="str">
        <f>_xlfn.SINGLE(IF(F626="","",_xlfn.XLOOKUP(F626,purchase!F:F,purchase!N:N,"")))</f>
        <v/>
      </c>
      <c r="L626" s="4"/>
      <c r="M626" s="86"/>
      <c r="N626" s="35" t="str">
        <f>IF(F626="","",
MAX(0,
_xlfn.XLOOKUP(F626,purchase!F:F,purchase!N:N,"")
-
SUMIFS(L:L,F:F,F626)))</f>
        <v/>
      </c>
      <c r="O626" s="35" t="str">
        <f t="shared" si="67"/>
        <v/>
      </c>
      <c r="P626" s="89" t="str">
        <f>_xlfn.SINGLE(IF(F626="","",_xlfn.XLOOKUP(F626,purchase!F:F,purchase!O:O,"")))</f>
        <v/>
      </c>
      <c r="Q626" s="83" t="str">
        <f t="shared" si="68"/>
        <v/>
      </c>
      <c r="R626" s="91" t="str">
        <f t="shared" si="69"/>
        <v/>
      </c>
    </row>
    <row r="627" spans="1:18" x14ac:dyDescent="0.35">
      <c r="A627" s="25">
        <v>623</v>
      </c>
      <c r="B627" s="26" t="str">
        <f t="shared" si="63"/>
        <v/>
      </c>
      <c r="C627" s="27"/>
      <c r="D627" s="26" t="str">
        <f>IF(F627="","",_xlfn.XLOOKUP(F627,purchase!F:F,purchase!B:B,""))</f>
        <v/>
      </c>
      <c r="E627" s="26" t="str">
        <f>IF(F627="","",_xlfn.XLOOKUP(F627,purchase!F:F,purchase!C:C,""))</f>
        <v/>
      </c>
      <c r="F627" s="4"/>
      <c r="G627" s="10" t="str">
        <f t="shared" si="64"/>
        <v/>
      </c>
      <c r="H627" s="10" t="str">
        <f>IF(F627="","",_xlfn.XLOOKUP(F627,purchase!F:F,purchase!E:E,""))</f>
        <v/>
      </c>
      <c r="I627" s="10" t="str">
        <f t="shared" si="65"/>
        <v/>
      </c>
      <c r="J627" s="10" t="str">
        <f t="shared" si="66"/>
        <v/>
      </c>
      <c r="K627" s="35" t="str">
        <f>_xlfn.SINGLE(IF(F627="","",_xlfn.XLOOKUP(F627,purchase!F:F,purchase!N:N,"")))</f>
        <v/>
      </c>
      <c r="L627" s="4"/>
      <c r="M627" s="86"/>
      <c r="N627" s="35" t="str">
        <f>IF(F627="","",
MAX(0,
_xlfn.XLOOKUP(F627,purchase!F:F,purchase!N:N,"")
-
SUMIFS(L:L,F:F,F627)))</f>
        <v/>
      </c>
      <c r="O627" s="35" t="str">
        <f t="shared" si="67"/>
        <v/>
      </c>
      <c r="P627" s="89" t="str">
        <f>_xlfn.SINGLE(IF(F627="","",_xlfn.XLOOKUP(F627,purchase!F:F,purchase!O:O,"")))</f>
        <v/>
      </c>
      <c r="Q627" s="83" t="str">
        <f t="shared" si="68"/>
        <v/>
      </c>
      <c r="R627" s="91" t="str">
        <f t="shared" si="69"/>
        <v/>
      </c>
    </row>
    <row r="628" spans="1:18" x14ac:dyDescent="0.35">
      <c r="A628" s="25">
        <v>624</v>
      </c>
      <c r="B628" s="26" t="str">
        <f t="shared" si="63"/>
        <v/>
      </c>
      <c r="C628" s="27"/>
      <c r="D628" s="26" t="str">
        <f>IF(F628="","",_xlfn.XLOOKUP(F628,purchase!F:F,purchase!B:B,""))</f>
        <v/>
      </c>
      <c r="E628" s="26" t="str">
        <f>IF(F628="","",_xlfn.XLOOKUP(F628,purchase!F:F,purchase!C:C,""))</f>
        <v/>
      </c>
      <c r="F628" s="4"/>
      <c r="G628" s="10" t="str">
        <f t="shared" si="64"/>
        <v/>
      </c>
      <c r="H628" s="10" t="str">
        <f>IF(F628="","",_xlfn.XLOOKUP(F628,purchase!F:F,purchase!E:E,""))</f>
        <v/>
      </c>
      <c r="I628" s="10" t="str">
        <f t="shared" si="65"/>
        <v/>
      </c>
      <c r="J628" s="10" t="str">
        <f t="shared" si="66"/>
        <v/>
      </c>
      <c r="K628" s="35" t="str">
        <f>_xlfn.SINGLE(IF(F628="","",_xlfn.XLOOKUP(F628,purchase!F:F,purchase!N:N,"")))</f>
        <v/>
      </c>
      <c r="L628" s="4"/>
      <c r="M628" s="86"/>
      <c r="N628" s="35" t="str">
        <f>IF(F628="","",
MAX(0,
_xlfn.XLOOKUP(F628,purchase!F:F,purchase!N:N,"")
-
SUMIFS(L:L,F:F,F628)))</f>
        <v/>
      </c>
      <c r="O628" s="35" t="str">
        <f t="shared" si="67"/>
        <v/>
      </c>
      <c r="P628" s="89" t="str">
        <f>_xlfn.SINGLE(IF(F628="","",_xlfn.XLOOKUP(F628,purchase!F:F,purchase!O:O,"")))</f>
        <v/>
      </c>
      <c r="Q628" s="83" t="str">
        <f t="shared" si="68"/>
        <v/>
      </c>
      <c r="R628" s="91" t="str">
        <f t="shared" si="69"/>
        <v/>
      </c>
    </row>
    <row r="629" spans="1:18" x14ac:dyDescent="0.35">
      <c r="A629" s="25">
        <v>625</v>
      </c>
      <c r="B629" s="26" t="str">
        <f t="shared" si="63"/>
        <v/>
      </c>
      <c r="C629" s="27"/>
      <c r="D629" s="26" t="str">
        <f>IF(F629="","",_xlfn.XLOOKUP(F629,purchase!F:F,purchase!B:B,""))</f>
        <v/>
      </c>
      <c r="E629" s="26" t="str">
        <f>IF(F629="","",_xlfn.XLOOKUP(F629,purchase!F:F,purchase!C:C,""))</f>
        <v/>
      </c>
      <c r="F629" s="4"/>
      <c r="G629" s="10" t="str">
        <f t="shared" si="64"/>
        <v/>
      </c>
      <c r="H629" s="10" t="str">
        <f>IF(F629="","",_xlfn.XLOOKUP(F629,purchase!F:F,purchase!E:E,""))</f>
        <v/>
      </c>
      <c r="I629" s="10" t="str">
        <f t="shared" si="65"/>
        <v/>
      </c>
      <c r="J629" s="10" t="str">
        <f t="shared" si="66"/>
        <v/>
      </c>
      <c r="K629" s="35" t="str">
        <f>_xlfn.SINGLE(IF(F629="","",_xlfn.XLOOKUP(F629,purchase!F:F,purchase!N:N,"")))</f>
        <v/>
      </c>
      <c r="L629" s="4"/>
      <c r="M629" s="86"/>
      <c r="N629" s="35" t="str">
        <f>IF(F629="","",
MAX(0,
_xlfn.XLOOKUP(F629,purchase!F:F,purchase!N:N,"")
-
SUMIFS(L:L,F:F,F629)))</f>
        <v/>
      </c>
      <c r="O629" s="35" t="str">
        <f t="shared" si="67"/>
        <v/>
      </c>
      <c r="P629" s="89" t="str">
        <f>_xlfn.SINGLE(IF(F629="","",_xlfn.XLOOKUP(F629,purchase!F:F,purchase!O:O,"")))</f>
        <v/>
      </c>
      <c r="Q629" s="83" t="str">
        <f t="shared" si="68"/>
        <v/>
      </c>
      <c r="R629" s="91" t="str">
        <f t="shared" si="69"/>
        <v/>
      </c>
    </row>
    <row r="630" spans="1:18" x14ac:dyDescent="0.35">
      <c r="A630" s="25">
        <v>626</v>
      </c>
      <c r="B630" s="26" t="str">
        <f t="shared" si="63"/>
        <v/>
      </c>
      <c r="C630" s="27"/>
      <c r="D630" s="26" t="str">
        <f>IF(F630="","",_xlfn.XLOOKUP(F630,purchase!F:F,purchase!B:B,""))</f>
        <v/>
      </c>
      <c r="E630" s="26" t="str">
        <f>IF(F630="","",_xlfn.XLOOKUP(F630,purchase!F:F,purchase!C:C,""))</f>
        <v/>
      </c>
      <c r="F630" s="4"/>
      <c r="G630" s="10" t="str">
        <f t="shared" si="64"/>
        <v/>
      </c>
      <c r="H630" s="10" t="str">
        <f>IF(F630="","",_xlfn.XLOOKUP(F630,purchase!F:F,purchase!E:E,""))</f>
        <v/>
      </c>
      <c r="I630" s="10" t="str">
        <f t="shared" si="65"/>
        <v/>
      </c>
      <c r="J630" s="10" t="str">
        <f t="shared" si="66"/>
        <v/>
      </c>
      <c r="K630" s="35" t="str">
        <f>_xlfn.SINGLE(IF(F630="","",_xlfn.XLOOKUP(F630,purchase!F:F,purchase!N:N,"")))</f>
        <v/>
      </c>
      <c r="L630" s="4"/>
      <c r="M630" s="86"/>
      <c r="N630" s="35" t="str">
        <f>IF(F630="","",
MAX(0,
_xlfn.XLOOKUP(F630,purchase!F:F,purchase!N:N,"")
-
SUMIFS(L:L,F:F,F630)))</f>
        <v/>
      </c>
      <c r="O630" s="35" t="str">
        <f t="shared" si="67"/>
        <v/>
      </c>
      <c r="P630" s="89" t="str">
        <f>_xlfn.SINGLE(IF(F630="","",_xlfn.XLOOKUP(F630,purchase!F:F,purchase!O:O,"")))</f>
        <v/>
      </c>
      <c r="Q630" s="83" t="str">
        <f t="shared" si="68"/>
        <v/>
      </c>
      <c r="R630" s="91" t="str">
        <f t="shared" si="69"/>
        <v/>
      </c>
    </row>
    <row r="631" spans="1:18" x14ac:dyDescent="0.35">
      <c r="A631" s="25">
        <v>627</v>
      </c>
      <c r="B631" s="26" t="str">
        <f t="shared" si="63"/>
        <v/>
      </c>
      <c r="C631" s="27"/>
      <c r="D631" s="26" t="str">
        <f>IF(F631="","",_xlfn.XLOOKUP(F631,purchase!F:F,purchase!B:B,""))</f>
        <v/>
      </c>
      <c r="E631" s="26" t="str">
        <f>IF(F631="","",_xlfn.XLOOKUP(F631,purchase!F:F,purchase!C:C,""))</f>
        <v/>
      </c>
      <c r="F631" s="4"/>
      <c r="G631" s="10" t="str">
        <f t="shared" si="64"/>
        <v/>
      </c>
      <c r="H631" s="10" t="str">
        <f>IF(F631="","",_xlfn.XLOOKUP(F631,purchase!F:F,purchase!E:E,""))</f>
        <v/>
      </c>
      <c r="I631" s="10" t="str">
        <f t="shared" si="65"/>
        <v/>
      </c>
      <c r="J631" s="10" t="str">
        <f t="shared" si="66"/>
        <v/>
      </c>
      <c r="K631" s="35" t="str">
        <f>_xlfn.SINGLE(IF(F631="","",_xlfn.XLOOKUP(F631,purchase!F:F,purchase!N:N,"")))</f>
        <v/>
      </c>
      <c r="L631" s="4"/>
      <c r="M631" s="86"/>
      <c r="N631" s="35" t="str">
        <f>IF(F631="","",
MAX(0,
_xlfn.XLOOKUP(F631,purchase!F:F,purchase!N:N,"")
-
SUMIFS(L:L,F:F,F631)))</f>
        <v/>
      </c>
      <c r="O631" s="35" t="str">
        <f t="shared" si="67"/>
        <v/>
      </c>
      <c r="P631" s="89" t="str">
        <f>_xlfn.SINGLE(IF(F631="","",_xlfn.XLOOKUP(F631,purchase!F:F,purchase!O:O,"")))</f>
        <v/>
      </c>
      <c r="Q631" s="83" t="str">
        <f t="shared" si="68"/>
        <v/>
      </c>
      <c r="R631" s="91" t="str">
        <f t="shared" si="69"/>
        <v/>
      </c>
    </row>
    <row r="632" spans="1:18" x14ac:dyDescent="0.35">
      <c r="A632" s="25">
        <v>628</v>
      </c>
      <c r="B632" s="26" t="str">
        <f t="shared" si="63"/>
        <v/>
      </c>
      <c r="C632" s="27"/>
      <c r="D632" s="26" t="str">
        <f>IF(F632="","",_xlfn.XLOOKUP(F632,purchase!F:F,purchase!B:B,""))</f>
        <v/>
      </c>
      <c r="E632" s="26" t="str">
        <f>IF(F632="","",_xlfn.XLOOKUP(F632,purchase!F:F,purchase!C:C,""))</f>
        <v/>
      </c>
      <c r="F632" s="4"/>
      <c r="G632" s="10" t="str">
        <f t="shared" si="64"/>
        <v/>
      </c>
      <c r="H632" s="10" t="str">
        <f>IF(F632="","",_xlfn.XLOOKUP(F632,purchase!F:F,purchase!E:E,""))</f>
        <v/>
      </c>
      <c r="I632" s="10" t="str">
        <f t="shared" si="65"/>
        <v/>
      </c>
      <c r="J632" s="10" t="str">
        <f t="shared" si="66"/>
        <v/>
      </c>
      <c r="K632" s="35" t="str">
        <f>_xlfn.SINGLE(IF(F632="","",_xlfn.XLOOKUP(F632,purchase!F:F,purchase!N:N,"")))</f>
        <v/>
      </c>
      <c r="L632" s="4"/>
      <c r="M632" s="86"/>
      <c r="N632" s="35" t="str">
        <f>IF(F632="","",
MAX(0,
_xlfn.XLOOKUP(F632,purchase!F:F,purchase!N:N,"")
-
SUMIFS(L:L,F:F,F632)))</f>
        <v/>
      </c>
      <c r="O632" s="35" t="str">
        <f t="shared" si="67"/>
        <v/>
      </c>
      <c r="P632" s="89" t="str">
        <f>_xlfn.SINGLE(IF(F632="","",_xlfn.XLOOKUP(F632,purchase!F:F,purchase!O:O,"")))</f>
        <v/>
      </c>
      <c r="Q632" s="83" t="str">
        <f t="shared" si="68"/>
        <v/>
      </c>
      <c r="R632" s="91" t="str">
        <f t="shared" si="69"/>
        <v/>
      </c>
    </row>
    <row r="633" spans="1:18" x14ac:dyDescent="0.35">
      <c r="A633" s="25">
        <v>629</v>
      </c>
      <c r="B633" s="26" t="str">
        <f t="shared" si="63"/>
        <v/>
      </c>
      <c r="C633" s="27"/>
      <c r="D633" s="26" t="str">
        <f>IF(F633="","",_xlfn.XLOOKUP(F633,purchase!F:F,purchase!B:B,""))</f>
        <v/>
      </c>
      <c r="E633" s="26" t="str">
        <f>IF(F633="","",_xlfn.XLOOKUP(F633,purchase!F:F,purchase!C:C,""))</f>
        <v/>
      </c>
      <c r="F633" s="4"/>
      <c r="G633" s="10" t="str">
        <f t="shared" si="64"/>
        <v/>
      </c>
      <c r="H633" s="10" t="str">
        <f>IF(F633="","",_xlfn.XLOOKUP(F633,purchase!F:F,purchase!E:E,""))</f>
        <v/>
      </c>
      <c r="I633" s="10" t="str">
        <f t="shared" si="65"/>
        <v/>
      </c>
      <c r="J633" s="10" t="str">
        <f t="shared" si="66"/>
        <v/>
      </c>
      <c r="K633" s="35" t="str">
        <f>_xlfn.SINGLE(IF(F633="","",_xlfn.XLOOKUP(F633,purchase!F:F,purchase!N:N,"")))</f>
        <v/>
      </c>
      <c r="L633" s="4"/>
      <c r="M633" s="86"/>
      <c r="N633" s="35" t="str">
        <f>IF(F633="","",
MAX(0,
_xlfn.XLOOKUP(F633,purchase!F:F,purchase!N:N,"")
-
SUMIFS(L:L,F:F,F633)))</f>
        <v/>
      </c>
      <c r="O633" s="35" t="str">
        <f t="shared" si="67"/>
        <v/>
      </c>
      <c r="P633" s="89" t="str">
        <f>_xlfn.SINGLE(IF(F633="","",_xlfn.XLOOKUP(F633,purchase!F:F,purchase!O:O,"")))</f>
        <v/>
      </c>
      <c r="Q633" s="83" t="str">
        <f t="shared" si="68"/>
        <v/>
      </c>
      <c r="R633" s="91" t="str">
        <f t="shared" si="69"/>
        <v/>
      </c>
    </row>
    <row r="634" spans="1:18" x14ac:dyDescent="0.35">
      <c r="A634" s="25">
        <v>630</v>
      </c>
      <c r="B634" s="26" t="str">
        <f t="shared" si="63"/>
        <v/>
      </c>
      <c r="C634" s="27"/>
      <c r="D634" s="26" t="str">
        <f>IF(F634="","",_xlfn.XLOOKUP(F634,purchase!F:F,purchase!B:B,""))</f>
        <v/>
      </c>
      <c r="E634" s="26" t="str">
        <f>IF(F634="","",_xlfn.XLOOKUP(F634,purchase!F:F,purchase!C:C,""))</f>
        <v/>
      </c>
      <c r="F634" s="4"/>
      <c r="G634" s="10" t="str">
        <f t="shared" si="64"/>
        <v/>
      </c>
      <c r="H634" s="10" t="str">
        <f>IF(F634="","",_xlfn.XLOOKUP(F634,purchase!F:F,purchase!E:E,""))</f>
        <v/>
      </c>
      <c r="I634" s="10" t="str">
        <f t="shared" si="65"/>
        <v/>
      </c>
      <c r="J634" s="10" t="str">
        <f t="shared" si="66"/>
        <v/>
      </c>
      <c r="K634" s="35" t="str">
        <f>_xlfn.SINGLE(IF(F634="","",_xlfn.XLOOKUP(F634,purchase!F:F,purchase!N:N,"")))</f>
        <v/>
      </c>
      <c r="L634" s="4"/>
      <c r="M634" s="86"/>
      <c r="N634" s="35" t="str">
        <f>IF(F634="","",
MAX(0,
_xlfn.XLOOKUP(F634,purchase!F:F,purchase!N:N,"")
-
SUMIFS(L:L,F:F,F634)))</f>
        <v/>
      </c>
      <c r="O634" s="35" t="str">
        <f t="shared" si="67"/>
        <v/>
      </c>
      <c r="P634" s="89" t="str">
        <f>_xlfn.SINGLE(IF(F634="","",_xlfn.XLOOKUP(F634,purchase!F:F,purchase!O:O,"")))</f>
        <v/>
      </c>
      <c r="Q634" s="83" t="str">
        <f t="shared" si="68"/>
        <v/>
      </c>
      <c r="R634" s="91" t="str">
        <f t="shared" si="69"/>
        <v/>
      </c>
    </row>
    <row r="635" spans="1:18" x14ac:dyDescent="0.35">
      <c r="A635" s="25">
        <v>631</v>
      </c>
      <c r="B635" s="26" t="str">
        <f t="shared" si="63"/>
        <v/>
      </c>
      <c r="C635" s="27"/>
      <c r="D635" s="26" t="str">
        <f>IF(F635="","",_xlfn.XLOOKUP(F635,purchase!F:F,purchase!B:B,""))</f>
        <v/>
      </c>
      <c r="E635" s="26" t="str">
        <f>IF(F635="","",_xlfn.XLOOKUP(F635,purchase!F:F,purchase!C:C,""))</f>
        <v/>
      </c>
      <c r="F635" s="4"/>
      <c r="G635" s="10" t="str">
        <f t="shared" si="64"/>
        <v/>
      </c>
      <c r="H635" s="10" t="str">
        <f>IF(F635="","",_xlfn.XLOOKUP(F635,purchase!F:F,purchase!E:E,""))</f>
        <v/>
      </c>
      <c r="I635" s="10" t="str">
        <f t="shared" si="65"/>
        <v/>
      </c>
      <c r="J635" s="10" t="str">
        <f t="shared" si="66"/>
        <v/>
      </c>
      <c r="K635" s="35" t="str">
        <f>_xlfn.SINGLE(IF(F635="","",_xlfn.XLOOKUP(F635,purchase!F:F,purchase!N:N,"")))</f>
        <v/>
      </c>
      <c r="L635" s="4"/>
      <c r="M635" s="86"/>
      <c r="N635" s="35" t="str">
        <f>IF(F635="","",
MAX(0,
_xlfn.XLOOKUP(F635,purchase!F:F,purchase!N:N,"")
-
SUMIFS(L:L,F:F,F635)))</f>
        <v/>
      </c>
      <c r="O635" s="35" t="str">
        <f t="shared" si="67"/>
        <v/>
      </c>
      <c r="P635" s="89" t="str">
        <f>_xlfn.SINGLE(IF(F635="","",_xlfn.XLOOKUP(F635,purchase!F:F,purchase!O:O,"")))</f>
        <v/>
      </c>
      <c r="Q635" s="83" t="str">
        <f t="shared" si="68"/>
        <v/>
      </c>
      <c r="R635" s="91" t="str">
        <f t="shared" si="69"/>
        <v/>
      </c>
    </row>
    <row r="636" spans="1:18" x14ac:dyDescent="0.35">
      <c r="A636" s="25">
        <v>632</v>
      </c>
      <c r="B636" s="26" t="str">
        <f t="shared" si="63"/>
        <v/>
      </c>
      <c r="C636" s="27"/>
      <c r="D636" s="26" t="str">
        <f>IF(F636="","",_xlfn.XLOOKUP(F636,purchase!F:F,purchase!B:B,""))</f>
        <v/>
      </c>
      <c r="E636" s="26" t="str">
        <f>IF(F636="","",_xlfn.XLOOKUP(F636,purchase!F:F,purchase!C:C,""))</f>
        <v/>
      </c>
      <c r="F636" s="4"/>
      <c r="G636" s="10" t="str">
        <f t="shared" si="64"/>
        <v/>
      </c>
      <c r="H636" s="10" t="str">
        <f>IF(F636="","",_xlfn.XLOOKUP(F636,purchase!F:F,purchase!E:E,""))</f>
        <v/>
      </c>
      <c r="I636" s="10" t="str">
        <f t="shared" si="65"/>
        <v/>
      </c>
      <c r="J636" s="10" t="str">
        <f t="shared" si="66"/>
        <v/>
      </c>
      <c r="K636" s="35" t="str">
        <f>_xlfn.SINGLE(IF(F636="","",_xlfn.XLOOKUP(F636,purchase!F:F,purchase!N:N,"")))</f>
        <v/>
      </c>
      <c r="L636" s="4"/>
      <c r="M636" s="86"/>
      <c r="N636" s="35" t="str">
        <f>IF(F636="","",
MAX(0,
_xlfn.XLOOKUP(F636,purchase!F:F,purchase!N:N,"")
-
SUMIFS(L:L,F:F,F636)))</f>
        <v/>
      </c>
      <c r="O636" s="35" t="str">
        <f t="shared" si="67"/>
        <v/>
      </c>
      <c r="P636" s="89" t="str">
        <f>_xlfn.SINGLE(IF(F636="","",_xlfn.XLOOKUP(F636,purchase!F:F,purchase!O:O,"")))</f>
        <v/>
      </c>
      <c r="Q636" s="83" t="str">
        <f t="shared" si="68"/>
        <v/>
      </c>
      <c r="R636" s="91" t="str">
        <f t="shared" si="69"/>
        <v/>
      </c>
    </row>
    <row r="637" spans="1:18" x14ac:dyDescent="0.35">
      <c r="A637" s="25">
        <v>633</v>
      </c>
      <c r="B637" s="26" t="str">
        <f t="shared" si="63"/>
        <v/>
      </c>
      <c r="C637" s="27"/>
      <c r="D637" s="26" t="str">
        <f>IF(F637="","",_xlfn.XLOOKUP(F637,purchase!F:F,purchase!B:B,""))</f>
        <v/>
      </c>
      <c r="E637" s="26" t="str">
        <f>IF(F637="","",_xlfn.XLOOKUP(F637,purchase!F:F,purchase!C:C,""))</f>
        <v/>
      </c>
      <c r="F637" s="4"/>
      <c r="G637" s="10" t="str">
        <f t="shared" si="64"/>
        <v/>
      </c>
      <c r="H637" s="10" t="str">
        <f>IF(F637="","",_xlfn.XLOOKUP(F637,purchase!F:F,purchase!E:E,""))</f>
        <v/>
      </c>
      <c r="I637" s="10" t="str">
        <f t="shared" si="65"/>
        <v/>
      </c>
      <c r="J637" s="10" t="str">
        <f t="shared" si="66"/>
        <v/>
      </c>
      <c r="K637" s="35" t="str">
        <f>_xlfn.SINGLE(IF(F637="","",_xlfn.XLOOKUP(F637,purchase!F:F,purchase!N:N,"")))</f>
        <v/>
      </c>
      <c r="L637" s="4"/>
      <c r="M637" s="86"/>
      <c r="N637" s="35" t="str">
        <f>IF(F637="","",
MAX(0,
_xlfn.XLOOKUP(F637,purchase!F:F,purchase!N:N,"")
-
SUMIFS(L:L,F:F,F637)))</f>
        <v/>
      </c>
      <c r="O637" s="35" t="str">
        <f t="shared" si="67"/>
        <v/>
      </c>
      <c r="P637" s="89" t="str">
        <f>_xlfn.SINGLE(IF(F637="","",_xlfn.XLOOKUP(F637,purchase!F:F,purchase!O:O,"")))</f>
        <v/>
      </c>
      <c r="Q637" s="83" t="str">
        <f t="shared" si="68"/>
        <v/>
      </c>
      <c r="R637" s="91" t="str">
        <f t="shared" si="69"/>
        <v/>
      </c>
    </row>
    <row r="638" spans="1:18" x14ac:dyDescent="0.35">
      <c r="A638" s="25">
        <v>634</v>
      </c>
      <c r="B638" s="26" t="str">
        <f t="shared" si="63"/>
        <v/>
      </c>
      <c r="C638" s="27"/>
      <c r="D638" s="26" t="str">
        <f>IF(F638="","",_xlfn.XLOOKUP(F638,purchase!F:F,purchase!B:B,""))</f>
        <v/>
      </c>
      <c r="E638" s="26" t="str">
        <f>IF(F638="","",_xlfn.XLOOKUP(F638,purchase!F:F,purchase!C:C,""))</f>
        <v/>
      </c>
      <c r="F638" s="4"/>
      <c r="G638" s="10" t="str">
        <f t="shared" si="64"/>
        <v/>
      </c>
      <c r="H638" s="10" t="str">
        <f>IF(F638="","",_xlfn.XLOOKUP(F638,purchase!F:F,purchase!E:E,""))</f>
        <v/>
      </c>
      <c r="I638" s="10" t="str">
        <f t="shared" si="65"/>
        <v/>
      </c>
      <c r="J638" s="10" t="str">
        <f t="shared" si="66"/>
        <v/>
      </c>
      <c r="K638" s="35" t="str">
        <f>_xlfn.SINGLE(IF(F638="","",_xlfn.XLOOKUP(F638,purchase!F:F,purchase!N:N,"")))</f>
        <v/>
      </c>
      <c r="L638" s="4"/>
      <c r="M638" s="86"/>
      <c r="N638" s="35" t="str">
        <f>IF(F638="","",
MAX(0,
_xlfn.XLOOKUP(F638,purchase!F:F,purchase!N:N,"")
-
SUMIFS(L:L,F:F,F638)))</f>
        <v/>
      </c>
      <c r="O638" s="35" t="str">
        <f t="shared" si="67"/>
        <v/>
      </c>
      <c r="P638" s="89" t="str">
        <f>_xlfn.SINGLE(IF(F638="","",_xlfn.XLOOKUP(F638,purchase!F:F,purchase!O:O,"")))</f>
        <v/>
      </c>
      <c r="Q638" s="83" t="str">
        <f t="shared" si="68"/>
        <v/>
      </c>
      <c r="R638" s="91" t="str">
        <f t="shared" si="69"/>
        <v/>
      </c>
    </row>
    <row r="639" spans="1:18" x14ac:dyDescent="0.35">
      <c r="A639" s="25">
        <v>635</v>
      </c>
      <c r="B639" s="26" t="str">
        <f t="shared" si="63"/>
        <v/>
      </c>
      <c r="C639" s="27"/>
      <c r="D639" s="26" t="str">
        <f>IF(F639="","",_xlfn.XLOOKUP(F639,purchase!F:F,purchase!B:B,""))</f>
        <v/>
      </c>
      <c r="E639" s="26" t="str">
        <f>IF(F639="","",_xlfn.XLOOKUP(F639,purchase!F:F,purchase!C:C,""))</f>
        <v/>
      </c>
      <c r="F639" s="4"/>
      <c r="G639" s="10" t="str">
        <f t="shared" si="64"/>
        <v/>
      </c>
      <c r="H639" s="10" t="str">
        <f>IF(F639="","",_xlfn.XLOOKUP(F639,purchase!F:F,purchase!E:E,""))</f>
        <v/>
      </c>
      <c r="I639" s="10" t="str">
        <f t="shared" si="65"/>
        <v/>
      </c>
      <c r="J639" s="10" t="str">
        <f t="shared" si="66"/>
        <v/>
      </c>
      <c r="K639" s="35" t="str">
        <f>_xlfn.SINGLE(IF(F639="","",_xlfn.XLOOKUP(F639,purchase!F:F,purchase!N:N,"")))</f>
        <v/>
      </c>
      <c r="L639" s="4"/>
      <c r="M639" s="86"/>
      <c r="N639" s="35" t="str">
        <f>IF(F639="","",
MAX(0,
_xlfn.XLOOKUP(F639,purchase!F:F,purchase!N:N,"")
-
SUMIFS(L:L,F:F,F639)))</f>
        <v/>
      </c>
      <c r="O639" s="35" t="str">
        <f t="shared" si="67"/>
        <v/>
      </c>
      <c r="P639" s="89" t="str">
        <f>_xlfn.SINGLE(IF(F639="","",_xlfn.XLOOKUP(F639,purchase!F:F,purchase!O:O,"")))</f>
        <v/>
      </c>
      <c r="Q639" s="83" t="str">
        <f t="shared" si="68"/>
        <v/>
      </c>
      <c r="R639" s="91" t="str">
        <f t="shared" si="69"/>
        <v/>
      </c>
    </row>
    <row r="640" spans="1:18" x14ac:dyDescent="0.35">
      <c r="A640" s="25">
        <v>636</v>
      </c>
      <c r="B640" s="26" t="str">
        <f t="shared" si="63"/>
        <v/>
      </c>
      <c r="C640" s="27"/>
      <c r="D640" s="26" t="str">
        <f>IF(F640="","",_xlfn.XLOOKUP(F640,purchase!F:F,purchase!B:B,""))</f>
        <v/>
      </c>
      <c r="E640" s="26" t="str">
        <f>IF(F640="","",_xlfn.XLOOKUP(F640,purchase!F:F,purchase!C:C,""))</f>
        <v/>
      </c>
      <c r="F640" s="4"/>
      <c r="G640" s="10" t="str">
        <f t="shared" si="64"/>
        <v/>
      </c>
      <c r="H640" s="10" t="str">
        <f>IF(F640="","",_xlfn.XLOOKUP(F640,purchase!F:F,purchase!E:E,""))</f>
        <v/>
      </c>
      <c r="I640" s="10" t="str">
        <f t="shared" si="65"/>
        <v/>
      </c>
      <c r="J640" s="10" t="str">
        <f t="shared" si="66"/>
        <v/>
      </c>
      <c r="K640" s="35" t="str">
        <f>_xlfn.SINGLE(IF(F640="","",_xlfn.XLOOKUP(F640,purchase!F:F,purchase!N:N,"")))</f>
        <v/>
      </c>
      <c r="L640" s="4"/>
      <c r="M640" s="86"/>
      <c r="N640" s="35" t="str">
        <f>IF(F640="","",
MAX(0,
_xlfn.XLOOKUP(F640,purchase!F:F,purchase!N:N,"")
-
SUMIFS(L:L,F:F,F640)))</f>
        <v/>
      </c>
      <c r="O640" s="35" t="str">
        <f t="shared" si="67"/>
        <v/>
      </c>
      <c r="P640" s="89" t="str">
        <f>_xlfn.SINGLE(IF(F640="","",_xlfn.XLOOKUP(F640,purchase!F:F,purchase!O:O,"")))</f>
        <v/>
      </c>
      <c r="Q640" s="83" t="str">
        <f t="shared" si="68"/>
        <v/>
      </c>
      <c r="R640" s="91" t="str">
        <f t="shared" si="69"/>
        <v/>
      </c>
    </row>
    <row r="641" spans="1:18" x14ac:dyDescent="0.35">
      <c r="A641" s="25">
        <v>637</v>
      </c>
      <c r="B641" s="26" t="str">
        <f t="shared" si="63"/>
        <v/>
      </c>
      <c r="C641" s="27"/>
      <c r="D641" s="26" t="str">
        <f>IF(F641="","",_xlfn.XLOOKUP(F641,purchase!F:F,purchase!B:B,""))</f>
        <v/>
      </c>
      <c r="E641" s="26" t="str">
        <f>IF(F641="","",_xlfn.XLOOKUP(F641,purchase!F:F,purchase!C:C,""))</f>
        <v/>
      </c>
      <c r="F641" s="4"/>
      <c r="G641" s="10" t="str">
        <f t="shared" si="64"/>
        <v/>
      </c>
      <c r="H641" s="10" t="str">
        <f>IF(F641="","",_xlfn.XLOOKUP(F641,purchase!F:F,purchase!E:E,""))</f>
        <v/>
      </c>
      <c r="I641" s="10" t="str">
        <f t="shared" si="65"/>
        <v/>
      </c>
      <c r="J641" s="10" t="str">
        <f t="shared" si="66"/>
        <v/>
      </c>
      <c r="K641" s="35" t="str">
        <f>_xlfn.SINGLE(IF(F641="","",_xlfn.XLOOKUP(F641,purchase!F:F,purchase!N:N,"")))</f>
        <v/>
      </c>
      <c r="L641" s="4"/>
      <c r="M641" s="86"/>
      <c r="N641" s="35" t="str">
        <f>IF(F641="","",
MAX(0,
_xlfn.XLOOKUP(F641,purchase!F:F,purchase!N:N,"")
-
SUMIFS(L:L,F:F,F641)))</f>
        <v/>
      </c>
      <c r="O641" s="35" t="str">
        <f t="shared" si="67"/>
        <v/>
      </c>
      <c r="P641" s="89" t="str">
        <f>_xlfn.SINGLE(IF(F641="","",_xlfn.XLOOKUP(F641,purchase!F:F,purchase!O:O,"")))</f>
        <v/>
      </c>
      <c r="Q641" s="83" t="str">
        <f t="shared" si="68"/>
        <v/>
      </c>
      <c r="R641" s="91" t="str">
        <f t="shared" si="69"/>
        <v/>
      </c>
    </row>
    <row r="642" spans="1:18" x14ac:dyDescent="0.35">
      <c r="A642" s="25">
        <v>638</v>
      </c>
      <c r="B642" s="26" t="str">
        <f t="shared" si="63"/>
        <v/>
      </c>
      <c r="C642" s="27"/>
      <c r="D642" s="26" t="str">
        <f>IF(F642="","",_xlfn.XLOOKUP(F642,purchase!F:F,purchase!B:B,""))</f>
        <v/>
      </c>
      <c r="E642" s="26" t="str">
        <f>IF(F642="","",_xlfn.XLOOKUP(F642,purchase!F:F,purchase!C:C,""))</f>
        <v/>
      </c>
      <c r="F642" s="4"/>
      <c r="G642" s="10" t="str">
        <f t="shared" si="64"/>
        <v/>
      </c>
      <c r="H642" s="10" t="str">
        <f>IF(F642="","",_xlfn.XLOOKUP(F642,purchase!F:F,purchase!E:E,""))</f>
        <v/>
      </c>
      <c r="I642" s="10" t="str">
        <f t="shared" si="65"/>
        <v/>
      </c>
      <c r="J642" s="10" t="str">
        <f t="shared" si="66"/>
        <v/>
      </c>
      <c r="K642" s="35" t="str">
        <f>_xlfn.SINGLE(IF(F642="","",_xlfn.XLOOKUP(F642,purchase!F:F,purchase!N:N,"")))</f>
        <v/>
      </c>
      <c r="L642" s="4"/>
      <c r="M642" s="86"/>
      <c r="N642" s="35" t="str">
        <f>IF(F642="","",
MAX(0,
_xlfn.XLOOKUP(F642,purchase!F:F,purchase!N:N,"")
-
SUMIFS(L:L,F:F,F642)))</f>
        <v/>
      </c>
      <c r="O642" s="35" t="str">
        <f t="shared" si="67"/>
        <v/>
      </c>
      <c r="P642" s="89" t="str">
        <f>_xlfn.SINGLE(IF(F642="","",_xlfn.XLOOKUP(F642,purchase!F:F,purchase!O:O,"")))</f>
        <v/>
      </c>
      <c r="Q642" s="83" t="str">
        <f t="shared" si="68"/>
        <v/>
      </c>
      <c r="R642" s="91" t="str">
        <f t="shared" si="69"/>
        <v/>
      </c>
    </row>
    <row r="643" spans="1:18" x14ac:dyDescent="0.35">
      <c r="A643" s="25">
        <v>639</v>
      </c>
      <c r="B643" s="26" t="str">
        <f t="shared" si="63"/>
        <v/>
      </c>
      <c r="C643" s="27"/>
      <c r="D643" s="26" t="str">
        <f>IF(F643="","",_xlfn.XLOOKUP(F643,purchase!F:F,purchase!B:B,""))</f>
        <v/>
      </c>
      <c r="E643" s="26" t="str">
        <f>IF(F643="","",_xlfn.XLOOKUP(F643,purchase!F:F,purchase!C:C,""))</f>
        <v/>
      </c>
      <c r="F643" s="4"/>
      <c r="G643" s="10" t="str">
        <f t="shared" si="64"/>
        <v/>
      </c>
      <c r="H643" s="10" t="str">
        <f>IF(F643="","",_xlfn.XLOOKUP(F643,purchase!F:F,purchase!E:E,""))</f>
        <v/>
      </c>
      <c r="I643" s="10" t="str">
        <f t="shared" si="65"/>
        <v/>
      </c>
      <c r="J643" s="10" t="str">
        <f t="shared" si="66"/>
        <v/>
      </c>
      <c r="K643" s="35" t="str">
        <f>_xlfn.SINGLE(IF(F643="","",_xlfn.XLOOKUP(F643,purchase!F:F,purchase!N:N,"")))</f>
        <v/>
      </c>
      <c r="L643" s="4"/>
      <c r="M643" s="86"/>
      <c r="N643" s="35" t="str">
        <f>IF(F643="","",
MAX(0,
_xlfn.XLOOKUP(F643,purchase!F:F,purchase!N:N,"")
-
SUMIFS(L:L,F:F,F643)))</f>
        <v/>
      </c>
      <c r="O643" s="35" t="str">
        <f t="shared" si="67"/>
        <v/>
      </c>
      <c r="P643" s="89" t="str">
        <f>_xlfn.SINGLE(IF(F643="","",_xlfn.XLOOKUP(F643,purchase!F:F,purchase!O:O,"")))</f>
        <v/>
      </c>
      <c r="Q643" s="83" t="str">
        <f t="shared" si="68"/>
        <v/>
      </c>
      <c r="R643" s="91" t="str">
        <f t="shared" si="69"/>
        <v/>
      </c>
    </row>
    <row r="644" spans="1:18" x14ac:dyDescent="0.35">
      <c r="A644" s="25">
        <v>640</v>
      </c>
      <c r="B644" s="26" t="str">
        <f t="shared" si="63"/>
        <v/>
      </c>
      <c r="C644" s="27"/>
      <c r="D644" s="26" t="str">
        <f>IF(F644="","",_xlfn.XLOOKUP(F644,purchase!F:F,purchase!B:B,""))</f>
        <v/>
      </c>
      <c r="E644" s="26" t="str">
        <f>IF(F644="","",_xlfn.XLOOKUP(F644,purchase!F:F,purchase!C:C,""))</f>
        <v/>
      </c>
      <c r="F644" s="4"/>
      <c r="G644" s="10" t="str">
        <f t="shared" si="64"/>
        <v/>
      </c>
      <c r="H644" s="10" t="str">
        <f>IF(F644="","",_xlfn.XLOOKUP(F644,purchase!F:F,purchase!E:E,""))</f>
        <v/>
      </c>
      <c r="I644" s="10" t="str">
        <f t="shared" si="65"/>
        <v/>
      </c>
      <c r="J644" s="10" t="str">
        <f t="shared" si="66"/>
        <v/>
      </c>
      <c r="K644" s="35" t="str">
        <f>_xlfn.SINGLE(IF(F644="","",_xlfn.XLOOKUP(F644,purchase!F:F,purchase!N:N,"")))</f>
        <v/>
      </c>
      <c r="L644" s="4"/>
      <c r="M644" s="86"/>
      <c r="N644" s="35" t="str">
        <f>IF(F644="","",
MAX(0,
_xlfn.XLOOKUP(F644,purchase!F:F,purchase!N:N,"")
-
SUMIFS(L:L,F:F,F644)))</f>
        <v/>
      </c>
      <c r="O644" s="35" t="str">
        <f t="shared" si="67"/>
        <v/>
      </c>
      <c r="P644" s="89" t="str">
        <f>_xlfn.SINGLE(IF(F644="","",_xlfn.XLOOKUP(F644,purchase!F:F,purchase!O:O,"")))</f>
        <v/>
      </c>
      <c r="Q644" s="83" t="str">
        <f t="shared" si="68"/>
        <v/>
      </c>
      <c r="R644" s="91" t="str">
        <f t="shared" si="69"/>
        <v/>
      </c>
    </row>
    <row r="645" spans="1:18" x14ac:dyDescent="0.35">
      <c r="A645" s="25">
        <v>641</v>
      </c>
      <c r="B645" s="26" t="str">
        <f t="shared" ref="B645:B708" si="70">IF(OR(C645="",F645=""),"",
"PRD-" &amp;
TEXT(DAY(C645),"00") &amp;
CHOOSE(MONTH(C645),"A","B","C","D","E","F","G","H","I","J","K","L") &amp;
TEXT(YEAR(C645),"00") &amp;
"-" &amp;
RIGHT(F645,4))</f>
        <v/>
      </c>
      <c r="C645" s="27"/>
      <c r="D645" s="26" t="str">
        <f>IF(F645="","",_xlfn.XLOOKUP(F645,purchase!F:F,purchase!B:B,""))</f>
        <v/>
      </c>
      <c r="E645" s="26" t="str">
        <f>IF(F645="","",_xlfn.XLOOKUP(F645,purchase!F:F,purchase!C:C,""))</f>
        <v/>
      </c>
      <c r="F645" s="4"/>
      <c r="G645" s="10" t="str">
        <f t="shared" ref="G645:G708" si="71">IF(H645="NRFC","Natural Rubber Field Coagulam","")</f>
        <v/>
      </c>
      <c r="H645" s="10" t="str">
        <f>IF(F645="","",_xlfn.XLOOKUP(F645,purchase!F:F,purchase!E:E,""))</f>
        <v/>
      </c>
      <c r="I645" s="10" t="str">
        <f t="shared" ref="I645:I708" si="72">IF(J645="ISNR20","Natural Rubber-TSNR (ISNR-20)","")</f>
        <v/>
      </c>
      <c r="J645" s="10" t="str">
        <f t="shared" ref="J645:J708" si="73">IF(H645="NRFC","ISNR20","")</f>
        <v/>
      </c>
      <c r="K645" s="35" t="str">
        <f>_xlfn.SINGLE(IF(F645="","",_xlfn.XLOOKUP(F645,purchase!F:F,purchase!N:N,"")))</f>
        <v/>
      </c>
      <c r="L645" s="4"/>
      <c r="M645" s="86"/>
      <c r="N645" s="35" t="str">
        <f>IF(F645="","",
MAX(0,
_xlfn.XLOOKUP(F645,purchase!F:F,purchase!N:N,"")
-
SUMIFS(L:L,F:F,F645)))</f>
        <v/>
      </c>
      <c r="O645" s="35" t="str">
        <f t="shared" ref="O645:O708" si="74">IF(OR(L645="",M645=""),"",L645-M645)</f>
        <v/>
      </c>
      <c r="P645" s="89" t="str">
        <f>_xlfn.SINGLE(IF(F645="","",_xlfn.XLOOKUP(F645,purchase!F:F,purchase!O:O,"")))</f>
        <v/>
      </c>
      <c r="Q645" s="83" t="str">
        <f t="shared" ref="Q645:Q708" si="75">IF(OR(L645="",M645=""),"",M645/L645)</f>
        <v/>
      </c>
      <c r="R645" s="91" t="str">
        <f t="shared" ref="R645:R708" si="76">IF(OR(P645="",Q645=""),"",Q645-P645)</f>
        <v/>
      </c>
    </row>
    <row r="646" spans="1:18" x14ac:dyDescent="0.35">
      <c r="A646" s="25">
        <v>642</v>
      </c>
      <c r="B646" s="26" t="str">
        <f t="shared" si="70"/>
        <v/>
      </c>
      <c r="C646" s="27"/>
      <c r="D646" s="26" t="str">
        <f>IF(F646="","",_xlfn.XLOOKUP(F646,purchase!F:F,purchase!B:B,""))</f>
        <v/>
      </c>
      <c r="E646" s="26" t="str">
        <f>IF(F646="","",_xlfn.XLOOKUP(F646,purchase!F:F,purchase!C:C,""))</f>
        <v/>
      </c>
      <c r="F646" s="4"/>
      <c r="G646" s="10" t="str">
        <f t="shared" si="71"/>
        <v/>
      </c>
      <c r="H646" s="10" t="str">
        <f>IF(F646="","",_xlfn.XLOOKUP(F646,purchase!F:F,purchase!E:E,""))</f>
        <v/>
      </c>
      <c r="I646" s="10" t="str">
        <f t="shared" si="72"/>
        <v/>
      </c>
      <c r="J646" s="10" t="str">
        <f t="shared" si="73"/>
        <v/>
      </c>
      <c r="K646" s="35" t="str">
        <f>_xlfn.SINGLE(IF(F646="","",_xlfn.XLOOKUP(F646,purchase!F:F,purchase!N:N,"")))</f>
        <v/>
      </c>
      <c r="L646" s="4"/>
      <c r="M646" s="86"/>
      <c r="N646" s="35" t="str">
        <f>IF(F646="","",
MAX(0,
_xlfn.XLOOKUP(F646,purchase!F:F,purchase!N:N,"")
-
SUMIFS(L:L,F:F,F646)))</f>
        <v/>
      </c>
      <c r="O646" s="35" t="str">
        <f t="shared" si="74"/>
        <v/>
      </c>
      <c r="P646" s="89" t="str">
        <f>_xlfn.SINGLE(IF(F646="","",_xlfn.XLOOKUP(F646,purchase!F:F,purchase!O:O,"")))</f>
        <v/>
      </c>
      <c r="Q646" s="83" t="str">
        <f t="shared" si="75"/>
        <v/>
      </c>
      <c r="R646" s="91" t="str">
        <f t="shared" si="76"/>
        <v/>
      </c>
    </row>
    <row r="647" spans="1:18" x14ac:dyDescent="0.35">
      <c r="A647" s="25">
        <v>643</v>
      </c>
      <c r="B647" s="26" t="str">
        <f t="shared" si="70"/>
        <v/>
      </c>
      <c r="C647" s="27"/>
      <c r="D647" s="26" t="str">
        <f>IF(F647="","",_xlfn.XLOOKUP(F647,purchase!F:F,purchase!B:B,""))</f>
        <v/>
      </c>
      <c r="E647" s="26" t="str">
        <f>IF(F647="","",_xlfn.XLOOKUP(F647,purchase!F:F,purchase!C:C,""))</f>
        <v/>
      </c>
      <c r="F647" s="4"/>
      <c r="G647" s="10" t="str">
        <f t="shared" si="71"/>
        <v/>
      </c>
      <c r="H647" s="10" t="str">
        <f>IF(F647="","",_xlfn.XLOOKUP(F647,purchase!F:F,purchase!E:E,""))</f>
        <v/>
      </c>
      <c r="I647" s="10" t="str">
        <f t="shared" si="72"/>
        <v/>
      </c>
      <c r="J647" s="10" t="str">
        <f t="shared" si="73"/>
        <v/>
      </c>
      <c r="K647" s="35" t="str">
        <f>_xlfn.SINGLE(IF(F647="","",_xlfn.XLOOKUP(F647,purchase!F:F,purchase!N:N,"")))</f>
        <v/>
      </c>
      <c r="L647" s="4"/>
      <c r="M647" s="86"/>
      <c r="N647" s="35" t="str">
        <f>IF(F647="","",
MAX(0,
_xlfn.XLOOKUP(F647,purchase!F:F,purchase!N:N,"")
-
SUMIFS(L:L,F:F,F647)))</f>
        <v/>
      </c>
      <c r="O647" s="35" t="str">
        <f t="shared" si="74"/>
        <v/>
      </c>
      <c r="P647" s="89" t="str">
        <f>_xlfn.SINGLE(IF(F647="","",_xlfn.XLOOKUP(F647,purchase!F:F,purchase!O:O,"")))</f>
        <v/>
      </c>
      <c r="Q647" s="83" t="str">
        <f t="shared" si="75"/>
        <v/>
      </c>
      <c r="R647" s="91" t="str">
        <f t="shared" si="76"/>
        <v/>
      </c>
    </row>
    <row r="648" spans="1:18" x14ac:dyDescent="0.35">
      <c r="A648" s="25">
        <v>644</v>
      </c>
      <c r="B648" s="26" t="str">
        <f t="shared" si="70"/>
        <v/>
      </c>
      <c r="C648" s="27"/>
      <c r="D648" s="26" t="str">
        <f>IF(F648="","",_xlfn.XLOOKUP(F648,purchase!F:F,purchase!B:B,""))</f>
        <v/>
      </c>
      <c r="E648" s="26" t="str">
        <f>IF(F648="","",_xlfn.XLOOKUP(F648,purchase!F:F,purchase!C:C,""))</f>
        <v/>
      </c>
      <c r="F648" s="4"/>
      <c r="G648" s="10" t="str">
        <f t="shared" si="71"/>
        <v/>
      </c>
      <c r="H648" s="10" t="str">
        <f>IF(F648="","",_xlfn.XLOOKUP(F648,purchase!F:F,purchase!E:E,""))</f>
        <v/>
      </c>
      <c r="I648" s="10" t="str">
        <f t="shared" si="72"/>
        <v/>
      </c>
      <c r="J648" s="10" t="str">
        <f t="shared" si="73"/>
        <v/>
      </c>
      <c r="K648" s="35" t="str">
        <f>_xlfn.SINGLE(IF(F648="","",_xlfn.XLOOKUP(F648,purchase!F:F,purchase!N:N,"")))</f>
        <v/>
      </c>
      <c r="L648" s="4"/>
      <c r="M648" s="86"/>
      <c r="N648" s="35" t="str">
        <f>IF(F648="","",
MAX(0,
_xlfn.XLOOKUP(F648,purchase!F:F,purchase!N:N,"")
-
SUMIFS(L:L,F:F,F648)))</f>
        <v/>
      </c>
      <c r="O648" s="35" t="str">
        <f t="shared" si="74"/>
        <v/>
      </c>
      <c r="P648" s="89" t="str">
        <f>_xlfn.SINGLE(IF(F648="","",_xlfn.XLOOKUP(F648,purchase!F:F,purchase!O:O,"")))</f>
        <v/>
      </c>
      <c r="Q648" s="83" t="str">
        <f t="shared" si="75"/>
        <v/>
      </c>
      <c r="R648" s="91" t="str">
        <f t="shared" si="76"/>
        <v/>
      </c>
    </row>
    <row r="649" spans="1:18" x14ac:dyDescent="0.35">
      <c r="A649" s="25">
        <v>645</v>
      </c>
      <c r="B649" s="26" t="str">
        <f t="shared" si="70"/>
        <v/>
      </c>
      <c r="C649" s="27"/>
      <c r="D649" s="26" t="str">
        <f>IF(F649="","",_xlfn.XLOOKUP(F649,purchase!F:F,purchase!B:B,""))</f>
        <v/>
      </c>
      <c r="E649" s="26" t="str">
        <f>IF(F649="","",_xlfn.XLOOKUP(F649,purchase!F:F,purchase!C:C,""))</f>
        <v/>
      </c>
      <c r="F649" s="4"/>
      <c r="G649" s="10" t="str">
        <f t="shared" si="71"/>
        <v/>
      </c>
      <c r="H649" s="10" t="str">
        <f>IF(F649="","",_xlfn.XLOOKUP(F649,purchase!F:F,purchase!E:E,""))</f>
        <v/>
      </c>
      <c r="I649" s="10" t="str">
        <f t="shared" si="72"/>
        <v/>
      </c>
      <c r="J649" s="10" t="str">
        <f t="shared" si="73"/>
        <v/>
      </c>
      <c r="K649" s="35" t="str">
        <f>_xlfn.SINGLE(IF(F649="","",_xlfn.XLOOKUP(F649,purchase!F:F,purchase!N:N,"")))</f>
        <v/>
      </c>
      <c r="L649" s="4"/>
      <c r="M649" s="86"/>
      <c r="N649" s="35" t="str">
        <f>IF(F649="","",
MAX(0,
_xlfn.XLOOKUP(F649,purchase!F:F,purchase!N:N,"")
-
SUMIFS(L:L,F:F,F649)))</f>
        <v/>
      </c>
      <c r="O649" s="35" t="str">
        <f t="shared" si="74"/>
        <v/>
      </c>
      <c r="P649" s="89" t="str">
        <f>_xlfn.SINGLE(IF(F649="","",_xlfn.XLOOKUP(F649,purchase!F:F,purchase!O:O,"")))</f>
        <v/>
      </c>
      <c r="Q649" s="83" t="str">
        <f t="shared" si="75"/>
        <v/>
      </c>
      <c r="R649" s="91" t="str">
        <f t="shared" si="76"/>
        <v/>
      </c>
    </row>
    <row r="650" spans="1:18" x14ac:dyDescent="0.35">
      <c r="A650" s="25">
        <v>646</v>
      </c>
      <c r="B650" s="26" t="str">
        <f t="shared" si="70"/>
        <v/>
      </c>
      <c r="C650" s="27"/>
      <c r="D650" s="26" t="str">
        <f>IF(F650="","",_xlfn.XLOOKUP(F650,purchase!F:F,purchase!B:B,""))</f>
        <v/>
      </c>
      <c r="E650" s="26" t="str">
        <f>IF(F650="","",_xlfn.XLOOKUP(F650,purchase!F:F,purchase!C:C,""))</f>
        <v/>
      </c>
      <c r="F650" s="4"/>
      <c r="G650" s="10" t="str">
        <f t="shared" si="71"/>
        <v/>
      </c>
      <c r="H650" s="10" t="str">
        <f>IF(F650="","",_xlfn.XLOOKUP(F650,purchase!F:F,purchase!E:E,""))</f>
        <v/>
      </c>
      <c r="I650" s="10" t="str">
        <f t="shared" si="72"/>
        <v/>
      </c>
      <c r="J650" s="10" t="str">
        <f t="shared" si="73"/>
        <v/>
      </c>
      <c r="K650" s="35" t="str">
        <f>_xlfn.SINGLE(IF(F650="","",_xlfn.XLOOKUP(F650,purchase!F:F,purchase!N:N,"")))</f>
        <v/>
      </c>
      <c r="L650" s="4"/>
      <c r="M650" s="86"/>
      <c r="N650" s="35" t="str">
        <f>IF(F650="","",
MAX(0,
_xlfn.XLOOKUP(F650,purchase!F:F,purchase!N:N,"")
-
SUMIFS(L:L,F:F,F650)))</f>
        <v/>
      </c>
      <c r="O650" s="35" t="str">
        <f t="shared" si="74"/>
        <v/>
      </c>
      <c r="P650" s="89" t="str">
        <f>_xlfn.SINGLE(IF(F650="","",_xlfn.XLOOKUP(F650,purchase!F:F,purchase!O:O,"")))</f>
        <v/>
      </c>
      <c r="Q650" s="83" t="str">
        <f t="shared" si="75"/>
        <v/>
      </c>
      <c r="R650" s="91" t="str">
        <f t="shared" si="76"/>
        <v/>
      </c>
    </row>
    <row r="651" spans="1:18" x14ac:dyDescent="0.35">
      <c r="A651" s="25">
        <v>647</v>
      </c>
      <c r="B651" s="26" t="str">
        <f t="shared" si="70"/>
        <v/>
      </c>
      <c r="C651" s="27"/>
      <c r="D651" s="26" t="str">
        <f>IF(F651="","",_xlfn.XLOOKUP(F651,purchase!F:F,purchase!B:B,""))</f>
        <v/>
      </c>
      <c r="E651" s="26" t="str">
        <f>IF(F651="","",_xlfn.XLOOKUP(F651,purchase!F:F,purchase!C:C,""))</f>
        <v/>
      </c>
      <c r="F651" s="4"/>
      <c r="G651" s="10" t="str">
        <f t="shared" si="71"/>
        <v/>
      </c>
      <c r="H651" s="10" t="str">
        <f>IF(F651="","",_xlfn.XLOOKUP(F651,purchase!F:F,purchase!E:E,""))</f>
        <v/>
      </c>
      <c r="I651" s="10" t="str">
        <f t="shared" si="72"/>
        <v/>
      </c>
      <c r="J651" s="10" t="str">
        <f t="shared" si="73"/>
        <v/>
      </c>
      <c r="K651" s="35" t="str">
        <f>_xlfn.SINGLE(IF(F651="","",_xlfn.XLOOKUP(F651,purchase!F:F,purchase!N:N,"")))</f>
        <v/>
      </c>
      <c r="L651" s="4"/>
      <c r="M651" s="86"/>
      <c r="N651" s="35" t="str">
        <f>IF(F651="","",
MAX(0,
_xlfn.XLOOKUP(F651,purchase!F:F,purchase!N:N,"")
-
SUMIFS(L:L,F:F,F651)))</f>
        <v/>
      </c>
      <c r="O651" s="35" t="str">
        <f t="shared" si="74"/>
        <v/>
      </c>
      <c r="P651" s="89" t="str">
        <f>_xlfn.SINGLE(IF(F651="","",_xlfn.XLOOKUP(F651,purchase!F:F,purchase!O:O,"")))</f>
        <v/>
      </c>
      <c r="Q651" s="83" t="str">
        <f t="shared" si="75"/>
        <v/>
      </c>
      <c r="R651" s="91" t="str">
        <f t="shared" si="76"/>
        <v/>
      </c>
    </row>
    <row r="652" spans="1:18" x14ac:dyDescent="0.35">
      <c r="A652" s="25">
        <v>648</v>
      </c>
      <c r="B652" s="26" t="str">
        <f t="shared" si="70"/>
        <v/>
      </c>
      <c r="C652" s="27"/>
      <c r="D652" s="26" t="str">
        <f>IF(F652="","",_xlfn.XLOOKUP(F652,purchase!F:F,purchase!B:B,""))</f>
        <v/>
      </c>
      <c r="E652" s="26" t="str">
        <f>IF(F652="","",_xlfn.XLOOKUP(F652,purchase!F:F,purchase!C:C,""))</f>
        <v/>
      </c>
      <c r="F652" s="4"/>
      <c r="G652" s="10" t="str">
        <f t="shared" si="71"/>
        <v/>
      </c>
      <c r="H652" s="10" t="str">
        <f>IF(F652="","",_xlfn.XLOOKUP(F652,purchase!F:F,purchase!E:E,""))</f>
        <v/>
      </c>
      <c r="I652" s="10" t="str">
        <f t="shared" si="72"/>
        <v/>
      </c>
      <c r="J652" s="10" t="str">
        <f t="shared" si="73"/>
        <v/>
      </c>
      <c r="K652" s="35" t="str">
        <f>_xlfn.SINGLE(IF(F652="","",_xlfn.XLOOKUP(F652,purchase!F:F,purchase!N:N,"")))</f>
        <v/>
      </c>
      <c r="L652" s="4"/>
      <c r="M652" s="86"/>
      <c r="N652" s="35" t="str">
        <f>IF(F652="","",
MAX(0,
_xlfn.XLOOKUP(F652,purchase!F:F,purchase!N:N,"")
-
SUMIFS(L:L,F:F,F652)))</f>
        <v/>
      </c>
      <c r="O652" s="35" t="str">
        <f t="shared" si="74"/>
        <v/>
      </c>
      <c r="P652" s="89" t="str">
        <f>_xlfn.SINGLE(IF(F652="","",_xlfn.XLOOKUP(F652,purchase!F:F,purchase!O:O,"")))</f>
        <v/>
      </c>
      <c r="Q652" s="83" t="str">
        <f t="shared" si="75"/>
        <v/>
      </c>
      <c r="R652" s="91" t="str">
        <f t="shared" si="76"/>
        <v/>
      </c>
    </row>
    <row r="653" spans="1:18" x14ac:dyDescent="0.35">
      <c r="A653" s="25">
        <v>649</v>
      </c>
      <c r="B653" s="26" t="str">
        <f t="shared" si="70"/>
        <v/>
      </c>
      <c r="C653" s="27"/>
      <c r="D653" s="26" t="str">
        <f>IF(F653="","",_xlfn.XLOOKUP(F653,purchase!F:F,purchase!B:B,""))</f>
        <v/>
      </c>
      <c r="E653" s="26" t="str">
        <f>IF(F653="","",_xlfn.XLOOKUP(F653,purchase!F:F,purchase!C:C,""))</f>
        <v/>
      </c>
      <c r="F653" s="4"/>
      <c r="G653" s="10" t="str">
        <f t="shared" si="71"/>
        <v/>
      </c>
      <c r="H653" s="10" t="str">
        <f>IF(F653="","",_xlfn.XLOOKUP(F653,purchase!F:F,purchase!E:E,""))</f>
        <v/>
      </c>
      <c r="I653" s="10" t="str">
        <f t="shared" si="72"/>
        <v/>
      </c>
      <c r="J653" s="10" t="str">
        <f t="shared" si="73"/>
        <v/>
      </c>
      <c r="K653" s="35" t="str">
        <f>_xlfn.SINGLE(IF(F653="","",_xlfn.XLOOKUP(F653,purchase!F:F,purchase!N:N,"")))</f>
        <v/>
      </c>
      <c r="L653" s="4"/>
      <c r="M653" s="86"/>
      <c r="N653" s="35" t="str">
        <f>IF(F653="","",
MAX(0,
_xlfn.XLOOKUP(F653,purchase!F:F,purchase!N:N,"")
-
SUMIFS(L:L,F:F,F653)))</f>
        <v/>
      </c>
      <c r="O653" s="35" t="str">
        <f t="shared" si="74"/>
        <v/>
      </c>
      <c r="P653" s="89" t="str">
        <f>_xlfn.SINGLE(IF(F653="","",_xlfn.XLOOKUP(F653,purchase!F:F,purchase!O:O,"")))</f>
        <v/>
      </c>
      <c r="Q653" s="83" t="str">
        <f t="shared" si="75"/>
        <v/>
      </c>
      <c r="R653" s="91" t="str">
        <f t="shared" si="76"/>
        <v/>
      </c>
    </row>
    <row r="654" spans="1:18" x14ac:dyDescent="0.35">
      <c r="A654" s="25">
        <v>650</v>
      </c>
      <c r="B654" s="26" t="str">
        <f t="shared" si="70"/>
        <v/>
      </c>
      <c r="C654" s="27"/>
      <c r="D654" s="26" t="str">
        <f>IF(F654="","",_xlfn.XLOOKUP(F654,purchase!F:F,purchase!B:B,""))</f>
        <v/>
      </c>
      <c r="E654" s="26" t="str">
        <f>IF(F654="","",_xlfn.XLOOKUP(F654,purchase!F:F,purchase!C:C,""))</f>
        <v/>
      </c>
      <c r="F654" s="4"/>
      <c r="G654" s="10" t="str">
        <f t="shared" si="71"/>
        <v/>
      </c>
      <c r="H654" s="10" t="str">
        <f>IF(F654="","",_xlfn.XLOOKUP(F654,purchase!F:F,purchase!E:E,""))</f>
        <v/>
      </c>
      <c r="I654" s="10" t="str">
        <f t="shared" si="72"/>
        <v/>
      </c>
      <c r="J654" s="10" t="str">
        <f t="shared" si="73"/>
        <v/>
      </c>
      <c r="K654" s="35" t="str">
        <f>_xlfn.SINGLE(IF(F654="","",_xlfn.XLOOKUP(F654,purchase!F:F,purchase!N:N,"")))</f>
        <v/>
      </c>
      <c r="L654" s="4"/>
      <c r="M654" s="86"/>
      <c r="N654" s="35" t="str">
        <f>IF(F654="","",
MAX(0,
_xlfn.XLOOKUP(F654,purchase!F:F,purchase!N:N,"")
-
SUMIFS(L:L,F:F,F654)))</f>
        <v/>
      </c>
      <c r="O654" s="35" t="str">
        <f t="shared" si="74"/>
        <v/>
      </c>
      <c r="P654" s="89" t="str">
        <f>_xlfn.SINGLE(IF(F654="","",_xlfn.XLOOKUP(F654,purchase!F:F,purchase!O:O,"")))</f>
        <v/>
      </c>
      <c r="Q654" s="83" t="str">
        <f t="shared" si="75"/>
        <v/>
      </c>
      <c r="R654" s="91" t="str">
        <f t="shared" si="76"/>
        <v/>
      </c>
    </row>
    <row r="655" spans="1:18" x14ac:dyDescent="0.35">
      <c r="A655" s="25">
        <v>651</v>
      </c>
      <c r="B655" s="26" t="str">
        <f t="shared" si="70"/>
        <v/>
      </c>
      <c r="C655" s="27"/>
      <c r="D655" s="26" t="str">
        <f>IF(F655="","",_xlfn.XLOOKUP(F655,purchase!F:F,purchase!B:B,""))</f>
        <v/>
      </c>
      <c r="E655" s="26" t="str">
        <f>IF(F655="","",_xlfn.XLOOKUP(F655,purchase!F:F,purchase!C:C,""))</f>
        <v/>
      </c>
      <c r="F655" s="4"/>
      <c r="G655" s="10" t="str">
        <f t="shared" si="71"/>
        <v/>
      </c>
      <c r="H655" s="10" t="str">
        <f>IF(F655="","",_xlfn.XLOOKUP(F655,purchase!F:F,purchase!E:E,""))</f>
        <v/>
      </c>
      <c r="I655" s="10" t="str">
        <f t="shared" si="72"/>
        <v/>
      </c>
      <c r="J655" s="10" t="str">
        <f t="shared" si="73"/>
        <v/>
      </c>
      <c r="K655" s="35" t="str">
        <f>_xlfn.SINGLE(IF(F655="","",_xlfn.XLOOKUP(F655,purchase!F:F,purchase!N:N,"")))</f>
        <v/>
      </c>
      <c r="L655" s="4"/>
      <c r="M655" s="86"/>
      <c r="N655" s="35" t="str">
        <f>IF(F655="","",
MAX(0,
_xlfn.XLOOKUP(F655,purchase!F:F,purchase!N:N,"")
-
SUMIFS(L:L,F:F,F655)))</f>
        <v/>
      </c>
      <c r="O655" s="35" t="str">
        <f t="shared" si="74"/>
        <v/>
      </c>
      <c r="P655" s="89" t="str">
        <f>_xlfn.SINGLE(IF(F655="","",_xlfn.XLOOKUP(F655,purchase!F:F,purchase!O:O,"")))</f>
        <v/>
      </c>
      <c r="Q655" s="83" t="str">
        <f t="shared" si="75"/>
        <v/>
      </c>
      <c r="R655" s="91" t="str">
        <f t="shared" si="76"/>
        <v/>
      </c>
    </row>
    <row r="656" spans="1:18" x14ac:dyDescent="0.35">
      <c r="A656" s="25">
        <v>652</v>
      </c>
      <c r="B656" s="26" t="str">
        <f t="shared" si="70"/>
        <v/>
      </c>
      <c r="C656" s="27"/>
      <c r="D656" s="26" t="str">
        <f>IF(F656="","",_xlfn.XLOOKUP(F656,purchase!F:F,purchase!B:B,""))</f>
        <v/>
      </c>
      <c r="E656" s="26" t="str">
        <f>IF(F656="","",_xlfn.XLOOKUP(F656,purchase!F:F,purchase!C:C,""))</f>
        <v/>
      </c>
      <c r="F656" s="4"/>
      <c r="G656" s="10" t="str">
        <f t="shared" si="71"/>
        <v/>
      </c>
      <c r="H656" s="10" t="str">
        <f>IF(F656="","",_xlfn.XLOOKUP(F656,purchase!F:F,purchase!E:E,""))</f>
        <v/>
      </c>
      <c r="I656" s="10" t="str">
        <f t="shared" si="72"/>
        <v/>
      </c>
      <c r="J656" s="10" t="str">
        <f t="shared" si="73"/>
        <v/>
      </c>
      <c r="K656" s="35" t="str">
        <f>_xlfn.SINGLE(IF(F656="","",_xlfn.XLOOKUP(F656,purchase!F:F,purchase!N:N,"")))</f>
        <v/>
      </c>
      <c r="L656" s="4"/>
      <c r="M656" s="86"/>
      <c r="N656" s="35" t="str">
        <f>IF(F656="","",
MAX(0,
_xlfn.XLOOKUP(F656,purchase!F:F,purchase!N:N,"")
-
SUMIFS(L:L,F:F,F656)))</f>
        <v/>
      </c>
      <c r="O656" s="35" t="str">
        <f t="shared" si="74"/>
        <v/>
      </c>
      <c r="P656" s="89" t="str">
        <f>_xlfn.SINGLE(IF(F656="","",_xlfn.XLOOKUP(F656,purchase!F:F,purchase!O:O,"")))</f>
        <v/>
      </c>
      <c r="Q656" s="83" t="str">
        <f t="shared" si="75"/>
        <v/>
      </c>
      <c r="R656" s="91" t="str">
        <f t="shared" si="76"/>
        <v/>
      </c>
    </row>
    <row r="657" spans="1:18" x14ac:dyDescent="0.35">
      <c r="A657" s="25">
        <v>653</v>
      </c>
      <c r="B657" s="26" t="str">
        <f t="shared" si="70"/>
        <v/>
      </c>
      <c r="C657" s="27"/>
      <c r="D657" s="26" t="str">
        <f>IF(F657="","",_xlfn.XLOOKUP(F657,purchase!F:F,purchase!B:B,""))</f>
        <v/>
      </c>
      <c r="E657" s="26" t="str">
        <f>IF(F657="","",_xlfn.XLOOKUP(F657,purchase!F:F,purchase!C:C,""))</f>
        <v/>
      </c>
      <c r="F657" s="4"/>
      <c r="G657" s="10" t="str">
        <f t="shared" si="71"/>
        <v/>
      </c>
      <c r="H657" s="10" t="str">
        <f>IF(F657="","",_xlfn.XLOOKUP(F657,purchase!F:F,purchase!E:E,""))</f>
        <v/>
      </c>
      <c r="I657" s="10" t="str">
        <f t="shared" si="72"/>
        <v/>
      </c>
      <c r="J657" s="10" t="str">
        <f t="shared" si="73"/>
        <v/>
      </c>
      <c r="K657" s="35" t="str">
        <f>_xlfn.SINGLE(IF(F657="","",_xlfn.XLOOKUP(F657,purchase!F:F,purchase!N:N,"")))</f>
        <v/>
      </c>
      <c r="L657" s="4"/>
      <c r="M657" s="86"/>
      <c r="N657" s="35" t="str">
        <f>IF(F657="","",
MAX(0,
_xlfn.XLOOKUP(F657,purchase!F:F,purchase!N:N,"")
-
SUMIFS(L:L,F:F,F657)))</f>
        <v/>
      </c>
      <c r="O657" s="35" t="str">
        <f t="shared" si="74"/>
        <v/>
      </c>
      <c r="P657" s="89" t="str">
        <f>_xlfn.SINGLE(IF(F657="","",_xlfn.XLOOKUP(F657,purchase!F:F,purchase!O:O,"")))</f>
        <v/>
      </c>
      <c r="Q657" s="83" t="str">
        <f t="shared" si="75"/>
        <v/>
      </c>
      <c r="R657" s="91" t="str">
        <f t="shared" si="76"/>
        <v/>
      </c>
    </row>
    <row r="658" spans="1:18" x14ac:dyDescent="0.35">
      <c r="A658" s="25">
        <v>654</v>
      </c>
      <c r="B658" s="26" t="str">
        <f t="shared" si="70"/>
        <v/>
      </c>
      <c r="C658" s="27"/>
      <c r="D658" s="26" t="str">
        <f>IF(F658="","",_xlfn.XLOOKUP(F658,purchase!F:F,purchase!B:B,""))</f>
        <v/>
      </c>
      <c r="E658" s="26" t="str">
        <f>IF(F658="","",_xlfn.XLOOKUP(F658,purchase!F:F,purchase!C:C,""))</f>
        <v/>
      </c>
      <c r="F658" s="4"/>
      <c r="G658" s="10" t="str">
        <f t="shared" si="71"/>
        <v/>
      </c>
      <c r="H658" s="10" t="str">
        <f>IF(F658="","",_xlfn.XLOOKUP(F658,purchase!F:F,purchase!E:E,""))</f>
        <v/>
      </c>
      <c r="I658" s="10" t="str">
        <f t="shared" si="72"/>
        <v/>
      </c>
      <c r="J658" s="10" t="str">
        <f t="shared" si="73"/>
        <v/>
      </c>
      <c r="K658" s="35" t="str">
        <f>_xlfn.SINGLE(IF(F658="","",_xlfn.XLOOKUP(F658,purchase!F:F,purchase!N:N,"")))</f>
        <v/>
      </c>
      <c r="L658" s="4"/>
      <c r="M658" s="86"/>
      <c r="N658" s="35" t="str">
        <f>IF(F658="","",
MAX(0,
_xlfn.XLOOKUP(F658,purchase!F:F,purchase!N:N,"")
-
SUMIFS(L:L,F:F,F658)))</f>
        <v/>
      </c>
      <c r="O658" s="35" t="str">
        <f t="shared" si="74"/>
        <v/>
      </c>
      <c r="P658" s="89" t="str">
        <f>_xlfn.SINGLE(IF(F658="","",_xlfn.XLOOKUP(F658,purchase!F:F,purchase!O:O,"")))</f>
        <v/>
      </c>
      <c r="Q658" s="83" t="str">
        <f t="shared" si="75"/>
        <v/>
      </c>
      <c r="R658" s="91" t="str">
        <f t="shared" si="76"/>
        <v/>
      </c>
    </row>
    <row r="659" spans="1:18" x14ac:dyDescent="0.35">
      <c r="A659" s="25">
        <v>655</v>
      </c>
      <c r="B659" s="26" t="str">
        <f t="shared" si="70"/>
        <v/>
      </c>
      <c r="C659" s="27"/>
      <c r="D659" s="26" t="str">
        <f>IF(F659="","",_xlfn.XLOOKUP(F659,purchase!F:F,purchase!B:B,""))</f>
        <v/>
      </c>
      <c r="E659" s="26" t="str">
        <f>IF(F659="","",_xlfn.XLOOKUP(F659,purchase!F:F,purchase!C:C,""))</f>
        <v/>
      </c>
      <c r="F659" s="4"/>
      <c r="G659" s="10" t="str">
        <f t="shared" si="71"/>
        <v/>
      </c>
      <c r="H659" s="10" t="str">
        <f>IF(F659="","",_xlfn.XLOOKUP(F659,purchase!F:F,purchase!E:E,""))</f>
        <v/>
      </c>
      <c r="I659" s="10" t="str">
        <f t="shared" si="72"/>
        <v/>
      </c>
      <c r="J659" s="10" t="str">
        <f t="shared" si="73"/>
        <v/>
      </c>
      <c r="K659" s="35" t="str">
        <f>_xlfn.SINGLE(IF(F659="","",_xlfn.XLOOKUP(F659,purchase!F:F,purchase!N:N,"")))</f>
        <v/>
      </c>
      <c r="L659" s="4"/>
      <c r="M659" s="86"/>
      <c r="N659" s="35" t="str">
        <f>IF(F659="","",
MAX(0,
_xlfn.XLOOKUP(F659,purchase!F:F,purchase!N:N,"")
-
SUMIFS(L:L,F:F,F659)))</f>
        <v/>
      </c>
      <c r="O659" s="35" t="str">
        <f t="shared" si="74"/>
        <v/>
      </c>
      <c r="P659" s="89" t="str">
        <f>_xlfn.SINGLE(IF(F659="","",_xlfn.XLOOKUP(F659,purchase!F:F,purchase!O:O,"")))</f>
        <v/>
      </c>
      <c r="Q659" s="83" t="str">
        <f t="shared" si="75"/>
        <v/>
      </c>
      <c r="R659" s="91" t="str">
        <f t="shared" si="76"/>
        <v/>
      </c>
    </row>
    <row r="660" spans="1:18" x14ac:dyDescent="0.35">
      <c r="A660" s="25">
        <v>656</v>
      </c>
      <c r="B660" s="26" t="str">
        <f t="shared" si="70"/>
        <v/>
      </c>
      <c r="C660" s="27"/>
      <c r="D660" s="26" t="str">
        <f>IF(F660="","",_xlfn.XLOOKUP(F660,purchase!F:F,purchase!B:B,""))</f>
        <v/>
      </c>
      <c r="E660" s="26" t="str">
        <f>IF(F660="","",_xlfn.XLOOKUP(F660,purchase!F:F,purchase!C:C,""))</f>
        <v/>
      </c>
      <c r="F660" s="4"/>
      <c r="G660" s="10" t="str">
        <f t="shared" si="71"/>
        <v/>
      </c>
      <c r="H660" s="10" t="str">
        <f>IF(F660="","",_xlfn.XLOOKUP(F660,purchase!F:F,purchase!E:E,""))</f>
        <v/>
      </c>
      <c r="I660" s="10" t="str">
        <f t="shared" si="72"/>
        <v/>
      </c>
      <c r="J660" s="10" t="str">
        <f t="shared" si="73"/>
        <v/>
      </c>
      <c r="K660" s="35" t="str">
        <f>_xlfn.SINGLE(IF(F660="","",_xlfn.XLOOKUP(F660,purchase!F:F,purchase!N:N,"")))</f>
        <v/>
      </c>
      <c r="L660" s="4"/>
      <c r="M660" s="86"/>
      <c r="N660" s="35" t="str">
        <f>IF(F660="","",
MAX(0,
_xlfn.XLOOKUP(F660,purchase!F:F,purchase!N:N,"")
-
SUMIFS(L:L,F:F,F660)))</f>
        <v/>
      </c>
      <c r="O660" s="35" t="str">
        <f t="shared" si="74"/>
        <v/>
      </c>
      <c r="P660" s="89" t="str">
        <f>_xlfn.SINGLE(IF(F660="","",_xlfn.XLOOKUP(F660,purchase!F:F,purchase!O:O,"")))</f>
        <v/>
      </c>
      <c r="Q660" s="83" t="str">
        <f t="shared" si="75"/>
        <v/>
      </c>
      <c r="R660" s="91" t="str">
        <f t="shared" si="76"/>
        <v/>
      </c>
    </row>
    <row r="661" spans="1:18" x14ac:dyDescent="0.35">
      <c r="A661" s="25">
        <v>657</v>
      </c>
      <c r="B661" s="26" t="str">
        <f t="shared" si="70"/>
        <v/>
      </c>
      <c r="C661" s="27"/>
      <c r="D661" s="26" t="str">
        <f>IF(F661="","",_xlfn.XLOOKUP(F661,purchase!F:F,purchase!B:B,""))</f>
        <v/>
      </c>
      <c r="E661" s="26" t="str">
        <f>IF(F661="","",_xlfn.XLOOKUP(F661,purchase!F:F,purchase!C:C,""))</f>
        <v/>
      </c>
      <c r="F661" s="4"/>
      <c r="G661" s="10" t="str">
        <f t="shared" si="71"/>
        <v/>
      </c>
      <c r="H661" s="10" t="str">
        <f>IF(F661="","",_xlfn.XLOOKUP(F661,purchase!F:F,purchase!E:E,""))</f>
        <v/>
      </c>
      <c r="I661" s="10" t="str">
        <f t="shared" si="72"/>
        <v/>
      </c>
      <c r="J661" s="10" t="str">
        <f t="shared" si="73"/>
        <v/>
      </c>
      <c r="K661" s="35" t="str">
        <f>_xlfn.SINGLE(IF(F661="","",_xlfn.XLOOKUP(F661,purchase!F:F,purchase!N:N,"")))</f>
        <v/>
      </c>
      <c r="L661" s="4"/>
      <c r="M661" s="86"/>
      <c r="N661" s="35" t="str">
        <f>IF(F661="","",
MAX(0,
_xlfn.XLOOKUP(F661,purchase!F:F,purchase!N:N,"")
-
SUMIFS(L:L,F:F,F661)))</f>
        <v/>
      </c>
      <c r="O661" s="35" t="str">
        <f t="shared" si="74"/>
        <v/>
      </c>
      <c r="P661" s="89" t="str">
        <f>_xlfn.SINGLE(IF(F661="","",_xlfn.XLOOKUP(F661,purchase!F:F,purchase!O:O,"")))</f>
        <v/>
      </c>
      <c r="Q661" s="83" t="str">
        <f t="shared" si="75"/>
        <v/>
      </c>
      <c r="R661" s="91" t="str">
        <f t="shared" si="76"/>
        <v/>
      </c>
    </row>
    <row r="662" spans="1:18" x14ac:dyDescent="0.35">
      <c r="A662" s="25">
        <v>658</v>
      </c>
      <c r="B662" s="26" t="str">
        <f t="shared" si="70"/>
        <v/>
      </c>
      <c r="C662" s="27"/>
      <c r="D662" s="26" t="str">
        <f>IF(F662="","",_xlfn.XLOOKUP(F662,purchase!F:F,purchase!B:B,""))</f>
        <v/>
      </c>
      <c r="E662" s="26" t="str">
        <f>IF(F662="","",_xlfn.XLOOKUP(F662,purchase!F:F,purchase!C:C,""))</f>
        <v/>
      </c>
      <c r="F662" s="4"/>
      <c r="G662" s="10" t="str">
        <f t="shared" si="71"/>
        <v/>
      </c>
      <c r="H662" s="10" t="str">
        <f>IF(F662="","",_xlfn.XLOOKUP(F662,purchase!F:F,purchase!E:E,""))</f>
        <v/>
      </c>
      <c r="I662" s="10" t="str">
        <f t="shared" si="72"/>
        <v/>
      </c>
      <c r="J662" s="10" t="str">
        <f t="shared" si="73"/>
        <v/>
      </c>
      <c r="K662" s="35" t="str">
        <f>_xlfn.SINGLE(IF(F662="","",_xlfn.XLOOKUP(F662,purchase!F:F,purchase!N:N,"")))</f>
        <v/>
      </c>
      <c r="L662" s="4"/>
      <c r="M662" s="86"/>
      <c r="N662" s="35" t="str">
        <f>IF(F662="","",
MAX(0,
_xlfn.XLOOKUP(F662,purchase!F:F,purchase!N:N,"")
-
SUMIFS(L:L,F:F,F662)))</f>
        <v/>
      </c>
      <c r="O662" s="35" t="str">
        <f t="shared" si="74"/>
        <v/>
      </c>
      <c r="P662" s="89" t="str">
        <f>_xlfn.SINGLE(IF(F662="","",_xlfn.XLOOKUP(F662,purchase!F:F,purchase!O:O,"")))</f>
        <v/>
      </c>
      <c r="Q662" s="83" t="str">
        <f t="shared" si="75"/>
        <v/>
      </c>
      <c r="R662" s="91" t="str">
        <f t="shared" si="76"/>
        <v/>
      </c>
    </row>
    <row r="663" spans="1:18" x14ac:dyDescent="0.35">
      <c r="A663" s="25">
        <v>659</v>
      </c>
      <c r="B663" s="26" t="str">
        <f t="shared" si="70"/>
        <v/>
      </c>
      <c r="C663" s="27"/>
      <c r="D663" s="26" t="str">
        <f>IF(F663="","",_xlfn.XLOOKUP(F663,purchase!F:F,purchase!B:B,""))</f>
        <v/>
      </c>
      <c r="E663" s="26" t="str">
        <f>IF(F663="","",_xlfn.XLOOKUP(F663,purchase!F:F,purchase!C:C,""))</f>
        <v/>
      </c>
      <c r="F663" s="4"/>
      <c r="G663" s="10" t="str">
        <f t="shared" si="71"/>
        <v/>
      </c>
      <c r="H663" s="10" t="str">
        <f>IF(F663="","",_xlfn.XLOOKUP(F663,purchase!F:F,purchase!E:E,""))</f>
        <v/>
      </c>
      <c r="I663" s="10" t="str">
        <f t="shared" si="72"/>
        <v/>
      </c>
      <c r="J663" s="10" t="str">
        <f t="shared" si="73"/>
        <v/>
      </c>
      <c r="K663" s="35" t="str">
        <f>_xlfn.SINGLE(IF(F663="","",_xlfn.XLOOKUP(F663,purchase!F:F,purchase!N:N,"")))</f>
        <v/>
      </c>
      <c r="L663" s="4"/>
      <c r="M663" s="86"/>
      <c r="N663" s="35" t="str">
        <f>IF(F663="","",
MAX(0,
_xlfn.XLOOKUP(F663,purchase!F:F,purchase!N:N,"")
-
SUMIFS(L:L,F:F,F663)))</f>
        <v/>
      </c>
      <c r="O663" s="35" t="str">
        <f t="shared" si="74"/>
        <v/>
      </c>
      <c r="P663" s="89" t="str">
        <f>_xlfn.SINGLE(IF(F663="","",_xlfn.XLOOKUP(F663,purchase!F:F,purchase!O:O,"")))</f>
        <v/>
      </c>
      <c r="Q663" s="83" t="str">
        <f t="shared" si="75"/>
        <v/>
      </c>
      <c r="R663" s="91" t="str">
        <f t="shared" si="76"/>
        <v/>
      </c>
    </row>
    <row r="664" spans="1:18" x14ac:dyDescent="0.35">
      <c r="A664" s="25">
        <v>660</v>
      </c>
      <c r="B664" s="26" t="str">
        <f t="shared" si="70"/>
        <v/>
      </c>
      <c r="C664" s="27"/>
      <c r="D664" s="26" t="str">
        <f>IF(F664="","",_xlfn.XLOOKUP(F664,purchase!F:F,purchase!B:B,""))</f>
        <v/>
      </c>
      <c r="E664" s="26" t="str">
        <f>IF(F664="","",_xlfn.XLOOKUP(F664,purchase!F:F,purchase!C:C,""))</f>
        <v/>
      </c>
      <c r="F664" s="4"/>
      <c r="G664" s="10" t="str">
        <f t="shared" si="71"/>
        <v/>
      </c>
      <c r="H664" s="10" t="str">
        <f>IF(F664="","",_xlfn.XLOOKUP(F664,purchase!F:F,purchase!E:E,""))</f>
        <v/>
      </c>
      <c r="I664" s="10" t="str">
        <f t="shared" si="72"/>
        <v/>
      </c>
      <c r="J664" s="10" t="str">
        <f t="shared" si="73"/>
        <v/>
      </c>
      <c r="K664" s="35" t="str">
        <f>_xlfn.SINGLE(IF(F664="","",_xlfn.XLOOKUP(F664,purchase!F:F,purchase!N:N,"")))</f>
        <v/>
      </c>
      <c r="L664" s="4"/>
      <c r="M664" s="86"/>
      <c r="N664" s="35" t="str">
        <f>IF(F664="","",
MAX(0,
_xlfn.XLOOKUP(F664,purchase!F:F,purchase!N:N,"")
-
SUMIFS(L:L,F:F,F664)))</f>
        <v/>
      </c>
      <c r="O664" s="35" t="str">
        <f t="shared" si="74"/>
        <v/>
      </c>
      <c r="P664" s="89" t="str">
        <f>_xlfn.SINGLE(IF(F664="","",_xlfn.XLOOKUP(F664,purchase!F:F,purchase!O:O,"")))</f>
        <v/>
      </c>
      <c r="Q664" s="83" t="str">
        <f t="shared" si="75"/>
        <v/>
      </c>
      <c r="R664" s="91" t="str">
        <f t="shared" si="76"/>
        <v/>
      </c>
    </row>
    <row r="665" spans="1:18" x14ac:dyDescent="0.35">
      <c r="A665" s="25">
        <v>661</v>
      </c>
      <c r="B665" s="26" t="str">
        <f t="shared" si="70"/>
        <v/>
      </c>
      <c r="C665" s="27"/>
      <c r="D665" s="26" t="str">
        <f>IF(F665="","",_xlfn.XLOOKUP(F665,purchase!F:F,purchase!B:B,""))</f>
        <v/>
      </c>
      <c r="E665" s="26" t="str">
        <f>IF(F665="","",_xlfn.XLOOKUP(F665,purchase!F:F,purchase!C:C,""))</f>
        <v/>
      </c>
      <c r="F665" s="4"/>
      <c r="G665" s="10" t="str">
        <f t="shared" si="71"/>
        <v/>
      </c>
      <c r="H665" s="10" t="str">
        <f>IF(F665="","",_xlfn.XLOOKUP(F665,purchase!F:F,purchase!E:E,""))</f>
        <v/>
      </c>
      <c r="I665" s="10" t="str">
        <f t="shared" si="72"/>
        <v/>
      </c>
      <c r="J665" s="10" t="str">
        <f t="shared" si="73"/>
        <v/>
      </c>
      <c r="K665" s="35" t="str">
        <f>_xlfn.SINGLE(IF(F665="","",_xlfn.XLOOKUP(F665,purchase!F:F,purchase!N:N,"")))</f>
        <v/>
      </c>
      <c r="L665" s="4"/>
      <c r="M665" s="86"/>
      <c r="N665" s="35" t="str">
        <f>IF(F665="","",
MAX(0,
_xlfn.XLOOKUP(F665,purchase!F:F,purchase!N:N,"")
-
SUMIFS(L:L,F:F,F665)))</f>
        <v/>
      </c>
      <c r="O665" s="35" t="str">
        <f t="shared" si="74"/>
        <v/>
      </c>
      <c r="P665" s="89" t="str">
        <f>_xlfn.SINGLE(IF(F665="","",_xlfn.XLOOKUP(F665,purchase!F:F,purchase!O:O,"")))</f>
        <v/>
      </c>
      <c r="Q665" s="83" t="str">
        <f t="shared" si="75"/>
        <v/>
      </c>
      <c r="R665" s="91" t="str">
        <f t="shared" si="76"/>
        <v/>
      </c>
    </row>
    <row r="666" spans="1:18" x14ac:dyDescent="0.35">
      <c r="A666" s="25">
        <v>662</v>
      </c>
      <c r="B666" s="26" t="str">
        <f t="shared" si="70"/>
        <v/>
      </c>
      <c r="C666" s="27"/>
      <c r="D666" s="26" t="str">
        <f>IF(F666="","",_xlfn.XLOOKUP(F666,purchase!F:F,purchase!B:B,""))</f>
        <v/>
      </c>
      <c r="E666" s="26" t="str">
        <f>IF(F666="","",_xlfn.XLOOKUP(F666,purchase!F:F,purchase!C:C,""))</f>
        <v/>
      </c>
      <c r="F666" s="4"/>
      <c r="G666" s="10" t="str">
        <f t="shared" si="71"/>
        <v/>
      </c>
      <c r="H666" s="10" t="str">
        <f>IF(F666="","",_xlfn.XLOOKUP(F666,purchase!F:F,purchase!E:E,""))</f>
        <v/>
      </c>
      <c r="I666" s="10" t="str">
        <f t="shared" si="72"/>
        <v/>
      </c>
      <c r="J666" s="10" t="str">
        <f t="shared" si="73"/>
        <v/>
      </c>
      <c r="K666" s="35" t="str">
        <f>_xlfn.SINGLE(IF(F666="","",_xlfn.XLOOKUP(F666,purchase!F:F,purchase!N:N,"")))</f>
        <v/>
      </c>
      <c r="L666" s="4"/>
      <c r="M666" s="86"/>
      <c r="N666" s="35" t="str">
        <f>IF(F666="","",
MAX(0,
_xlfn.XLOOKUP(F666,purchase!F:F,purchase!N:N,"")
-
SUMIFS(L:L,F:F,F666)))</f>
        <v/>
      </c>
      <c r="O666" s="35" t="str">
        <f t="shared" si="74"/>
        <v/>
      </c>
      <c r="P666" s="89" t="str">
        <f>_xlfn.SINGLE(IF(F666="","",_xlfn.XLOOKUP(F666,purchase!F:F,purchase!O:O,"")))</f>
        <v/>
      </c>
      <c r="Q666" s="83" t="str">
        <f t="shared" si="75"/>
        <v/>
      </c>
      <c r="R666" s="91" t="str">
        <f t="shared" si="76"/>
        <v/>
      </c>
    </row>
    <row r="667" spans="1:18" x14ac:dyDescent="0.35">
      <c r="A667" s="25">
        <v>663</v>
      </c>
      <c r="B667" s="26" t="str">
        <f t="shared" si="70"/>
        <v/>
      </c>
      <c r="C667" s="27"/>
      <c r="D667" s="26" t="str">
        <f>IF(F667="","",_xlfn.XLOOKUP(F667,purchase!F:F,purchase!B:B,""))</f>
        <v/>
      </c>
      <c r="E667" s="26" t="str">
        <f>IF(F667="","",_xlfn.XLOOKUP(F667,purchase!F:F,purchase!C:C,""))</f>
        <v/>
      </c>
      <c r="F667" s="4"/>
      <c r="G667" s="10" t="str">
        <f t="shared" si="71"/>
        <v/>
      </c>
      <c r="H667" s="10" t="str">
        <f>IF(F667="","",_xlfn.XLOOKUP(F667,purchase!F:F,purchase!E:E,""))</f>
        <v/>
      </c>
      <c r="I667" s="10" t="str">
        <f t="shared" si="72"/>
        <v/>
      </c>
      <c r="J667" s="10" t="str">
        <f t="shared" si="73"/>
        <v/>
      </c>
      <c r="K667" s="35" t="str">
        <f>_xlfn.SINGLE(IF(F667="","",_xlfn.XLOOKUP(F667,purchase!F:F,purchase!N:N,"")))</f>
        <v/>
      </c>
      <c r="L667" s="4"/>
      <c r="M667" s="86"/>
      <c r="N667" s="35" t="str">
        <f>IF(F667="","",
MAX(0,
_xlfn.XLOOKUP(F667,purchase!F:F,purchase!N:N,"")
-
SUMIFS(L:L,F:F,F667)))</f>
        <v/>
      </c>
      <c r="O667" s="35" t="str">
        <f t="shared" si="74"/>
        <v/>
      </c>
      <c r="P667" s="89" t="str">
        <f>_xlfn.SINGLE(IF(F667="","",_xlfn.XLOOKUP(F667,purchase!F:F,purchase!O:O,"")))</f>
        <v/>
      </c>
      <c r="Q667" s="83" t="str">
        <f t="shared" si="75"/>
        <v/>
      </c>
      <c r="R667" s="91" t="str">
        <f t="shared" si="76"/>
        <v/>
      </c>
    </row>
    <row r="668" spans="1:18" x14ac:dyDescent="0.35">
      <c r="A668" s="25">
        <v>664</v>
      </c>
      <c r="B668" s="26" t="str">
        <f t="shared" si="70"/>
        <v/>
      </c>
      <c r="C668" s="27"/>
      <c r="D668" s="26" t="str">
        <f>IF(F668="","",_xlfn.XLOOKUP(F668,purchase!F:F,purchase!B:B,""))</f>
        <v/>
      </c>
      <c r="E668" s="26" t="str">
        <f>IF(F668="","",_xlfn.XLOOKUP(F668,purchase!F:F,purchase!C:C,""))</f>
        <v/>
      </c>
      <c r="F668" s="4"/>
      <c r="G668" s="10" t="str">
        <f t="shared" si="71"/>
        <v/>
      </c>
      <c r="H668" s="10" t="str">
        <f>IF(F668="","",_xlfn.XLOOKUP(F668,purchase!F:F,purchase!E:E,""))</f>
        <v/>
      </c>
      <c r="I668" s="10" t="str">
        <f t="shared" si="72"/>
        <v/>
      </c>
      <c r="J668" s="10" t="str">
        <f t="shared" si="73"/>
        <v/>
      </c>
      <c r="K668" s="35" t="str">
        <f>_xlfn.SINGLE(IF(F668="","",_xlfn.XLOOKUP(F668,purchase!F:F,purchase!N:N,"")))</f>
        <v/>
      </c>
      <c r="L668" s="4"/>
      <c r="M668" s="86"/>
      <c r="N668" s="35" t="str">
        <f>IF(F668="","",
MAX(0,
_xlfn.XLOOKUP(F668,purchase!F:F,purchase!N:N,"")
-
SUMIFS(L:L,F:F,F668)))</f>
        <v/>
      </c>
      <c r="O668" s="35" t="str">
        <f t="shared" si="74"/>
        <v/>
      </c>
      <c r="P668" s="89" t="str">
        <f>_xlfn.SINGLE(IF(F668="","",_xlfn.XLOOKUP(F668,purchase!F:F,purchase!O:O,"")))</f>
        <v/>
      </c>
      <c r="Q668" s="83" t="str">
        <f t="shared" si="75"/>
        <v/>
      </c>
      <c r="R668" s="91" t="str">
        <f t="shared" si="76"/>
        <v/>
      </c>
    </row>
    <row r="669" spans="1:18" x14ac:dyDescent="0.35">
      <c r="A669" s="25">
        <v>665</v>
      </c>
      <c r="B669" s="26" t="str">
        <f t="shared" si="70"/>
        <v/>
      </c>
      <c r="C669" s="27"/>
      <c r="D669" s="26" t="str">
        <f>IF(F669="","",_xlfn.XLOOKUP(F669,purchase!F:F,purchase!B:B,""))</f>
        <v/>
      </c>
      <c r="E669" s="26" t="str">
        <f>IF(F669="","",_xlfn.XLOOKUP(F669,purchase!F:F,purchase!C:C,""))</f>
        <v/>
      </c>
      <c r="F669" s="4"/>
      <c r="G669" s="10" t="str">
        <f t="shared" si="71"/>
        <v/>
      </c>
      <c r="H669" s="10" t="str">
        <f>IF(F669="","",_xlfn.XLOOKUP(F669,purchase!F:F,purchase!E:E,""))</f>
        <v/>
      </c>
      <c r="I669" s="10" t="str">
        <f t="shared" si="72"/>
        <v/>
      </c>
      <c r="J669" s="10" t="str">
        <f t="shared" si="73"/>
        <v/>
      </c>
      <c r="K669" s="35" t="str">
        <f>_xlfn.SINGLE(IF(F669="","",_xlfn.XLOOKUP(F669,purchase!F:F,purchase!N:N,"")))</f>
        <v/>
      </c>
      <c r="L669" s="4"/>
      <c r="M669" s="86"/>
      <c r="N669" s="35" t="str">
        <f>IF(F669="","",
MAX(0,
_xlfn.XLOOKUP(F669,purchase!F:F,purchase!N:N,"")
-
SUMIFS(L:L,F:F,F669)))</f>
        <v/>
      </c>
      <c r="O669" s="35" t="str">
        <f t="shared" si="74"/>
        <v/>
      </c>
      <c r="P669" s="89" t="str">
        <f>_xlfn.SINGLE(IF(F669="","",_xlfn.XLOOKUP(F669,purchase!F:F,purchase!O:O,"")))</f>
        <v/>
      </c>
      <c r="Q669" s="83" t="str">
        <f t="shared" si="75"/>
        <v/>
      </c>
      <c r="R669" s="91" t="str">
        <f t="shared" si="76"/>
        <v/>
      </c>
    </row>
    <row r="670" spans="1:18" x14ac:dyDescent="0.35">
      <c r="A670" s="25">
        <v>666</v>
      </c>
      <c r="B670" s="26" t="str">
        <f t="shared" si="70"/>
        <v/>
      </c>
      <c r="C670" s="27"/>
      <c r="D670" s="26" t="str">
        <f>IF(F670="","",_xlfn.XLOOKUP(F670,purchase!F:F,purchase!B:B,""))</f>
        <v/>
      </c>
      <c r="E670" s="26" t="str">
        <f>IF(F670="","",_xlfn.XLOOKUP(F670,purchase!F:F,purchase!C:C,""))</f>
        <v/>
      </c>
      <c r="F670" s="4"/>
      <c r="G670" s="10" t="str">
        <f t="shared" si="71"/>
        <v/>
      </c>
      <c r="H670" s="10" t="str">
        <f>IF(F670="","",_xlfn.XLOOKUP(F670,purchase!F:F,purchase!E:E,""))</f>
        <v/>
      </c>
      <c r="I670" s="10" t="str">
        <f t="shared" si="72"/>
        <v/>
      </c>
      <c r="J670" s="10" t="str">
        <f t="shared" si="73"/>
        <v/>
      </c>
      <c r="K670" s="35" t="str">
        <f>_xlfn.SINGLE(IF(F670="","",_xlfn.XLOOKUP(F670,purchase!F:F,purchase!N:N,"")))</f>
        <v/>
      </c>
      <c r="L670" s="4"/>
      <c r="M670" s="86"/>
      <c r="N670" s="35" t="str">
        <f>IF(F670="","",
MAX(0,
_xlfn.XLOOKUP(F670,purchase!F:F,purchase!N:N,"")
-
SUMIFS(L:L,F:F,F670)))</f>
        <v/>
      </c>
      <c r="O670" s="35" t="str">
        <f t="shared" si="74"/>
        <v/>
      </c>
      <c r="P670" s="89" t="str">
        <f>_xlfn.SINGLE(IF(F670="","",_xlfn.XLOOKUP(F670,purchase!F:F,purchase!O:O,"")))</f>
        <v/>
      </c>
      <c r="Q670" s="83" t="str">
        <f t="shared" si="75"/>
        <v/>
      </c>
      <c r="R670" s="91" t="str">
        <f t="shared" si="76"/>
        <v/>
      </c>
    </row>
    <row r="671" spans="1:18" x14ac:dyDescent="0.35">
      <c r="A671" s="25">
        <v>667</v>
      </c>
      <c r="B671" s="26" t="str">
        <f t="shared" si="70"/>
        <v/>
      </c>
      <c r="C671" s="27"/>
      <c r="D671" s="26" t="str">
        <f>IF(F671="","",_xlfn.XLOOKUP(F671,purchase!F:F,purchase!B:B,""))</f>
        <v/>
      </c>
      <c r="E671" s="26" t="str">
        <f>IF(F671="","",_xlfn.XLOOKUP(F671,purchase!F:F,purchase!C:C,""))</f>
        <v/>
      </c>
      <c r="F671" s="4"/>
      <c r="G671" s="10" t="str">
        <f t="shared" si="71"/>
        <v/>
      </c>
      <c r="H671" s="10" t="str">
        <f>IF(F671="","",_xlfn.XLOOKUP(F671,purchase!F:F,purchase!E:E,""))</f>
        <v/>
      </c>
      <c r="I671" s="10" t="str">
        <f t="shared" si="72"/>
        <v/>
      </c>
      <c r="J671" s="10" t="str">
        <f t="shared" si="73"/>
        <v/>
      </c>
      <c r="K671" s="35" t="str">
        <f>_xlfn.SINGLE(IF(F671="","",_xlfn.XLOOKUP(F671,purchase!F:F,purchase!N:N,"")))</f>
        <v/>
      </c>
      <c r="L671" s="4"/>
      <c r="M671" s="86"/>
      <c r="N671" s="35" t="str">
        <f>IF(F671="","",
MAX(0,
_xlfn.XLOOKUP(F671,purchase!F:F,purchase!N:N,"")
-
SUMIFS(L:L,F:F,F671)))</f>
        <v/>
      </c>
      <c r="O671" s="35" t="str">
        <f t="shared" si="74"/>
        <v/>
      </c>
      <c r="P671" s="89" t="str">
        <f>_xlfn.SINGLE(IF(F671="","",_xlfn.XLOOKUP(F671,purchase!F:F,purchase!O:O,"")))</f>
        <v/>
      </c>
      <c r="Q671" s="83" t="str">
        <f t="shared" si="75"/>
        <v/>
      </c>
      <c r="R671" s="91" t="str">
        <f t="shared" si="76"/>
        <v/>
      </c>
    </row>
    <row r="672" spans="1:18" x14ac:dyDescent="0.35">
      <c r="A672" s="25">
        <v>668</v>
      </c>
      <c r="B672" s="26" t="str">
        <f t="shared" si="70"/>
        <v/>
      </c>
      <c r="C672" s="27"/>
      <c r="D672" s="26" t="str">
        <f>IF(F672="","",_xlfn.XLOOKUP(F672,purchase!F:F,purchase!B:B,""))</f>
        <v/>
      </c>
      <c r="E672" s="26" t="str">
        <f>IF(F672="","",_xlfn.XLOOKUP(F672,purchase!F:F,purchase!C:C,""))</f>
        <v/>
      </c>
      <c r="F672" s="4"/>
      <c r="G672" s="10" t="str">
        <f t="shared" si="71"/>
        <v/>
      </c>
      <c r="H672" s="10" t="str">
        <f>IF(F672="","",_xlfn.XLOOKUP(F672,purchase!F:F,purchase!E:E,""))</f>
        <v/>
      </c>
      <c r="I672" s="10" t="str">
        <f t="shared" si="72"/>
        <v/>
      </c>
      <c r="J672" s="10" t="str">
        <f t="shared" si="73"/>
        <v/>
      </c>
      <c r="K672" s="35" t="str">
        <f>_xlfn.SINGLE(IF(F672="","",_xlfn.XLOOKUP(F672,purchase!F:F,purchase!N:N,"")))</f>
        <v/>
      </c>
      <c r="L672" s="4"/>
      <c r="M672" s="86"/>
      <c r="N672" s="35" t="str">
        <f>IF(F672="","",
MAX(0,
_xlfn.XLOOKUP(F672,purchase!F:F,purchase!N:N,"")
-
SUMIFS(L:L,F:F,F672)))</f>
        <v/>
      </c>
      <c r="O672" s="35" t="str">
        <f t="shared" si="74"/>
        <v/>
      </c>
      <c r="P672" s="89" t="str">
        <f>_xlfn.SINGLE(IF(F672="","",_xlfn.XLOOKUP(F672,purchase!F:F,purchase!O:O,"")))</f>
        <v/>
      </c>
      <c r="Q672" s="83" t="str">
        <f t="shared" si="75"/>
        <v/>
      </c>
      <c r="R672" s="91" t="str">
        <f t="shared" si="76"/>
        <v/>
      </c>
    </row>
    <row r="673" spans="1:18" x14ac:dyDescent="0.35">
      <c r="A673" s="25">
        <v>669</v>
      </c>
      <c r="B673" s="26" t="str">
        <f t="shared" si="70"/>
        <v/>
      </c>
      <c r="C673" s="27"/>
      <c r="D673" s="26" t="str">
        <f>IF(F673="","",_xlfn.XLOOKUP(F673,purchase!F:F,purchase!B:B,""))</f>
        <v/>
      </c>
      <c r="E673" s="26" t="str">
        <f>IF(F673="","",_xlfn.XLOOKUP(F673,purchase!F:F,purchase!C:C,""))</f>
        <v/>
      </c>
      <c r="F673" s="4"/>
      <c r="G673" s="10" t="str">
        <f t="shared" si="71"/>
        <v/>
      </c>
      <c r="H673" s="10" t="str">
        <f>IF(F673="","",_xlfn.XLOOKUP(F673,purchase!F:F,purchase!E:E,""))</f>
        <v/>
      </c>
      <c r="I673" s="10" t="str">
        <f t="shared" si="72"/>
        <v/>
      </c>
      <c r="J673" s="10" t="str">
        <f t="shared" si="73"/>
        <v/>
      </c>
      <c r="K673" s="35" t="str">
        <f>_xlfn.SINGLE(IF(F673="","",_xlfn.XLOOKUP(F673,purchase!F:F,purchase!N:N,"")))</f>
        <v/>
      </c>
      <c r="L673" s="4"/>
      <c r="M673" s="86"/>
      <c r="N673" s="35" t="str">
        <f>IF(F673="","",
MAX(0,
_xlfn.XLOOKUP(F673,purchase!F:F,purchase!N:N,"")
-
SUMIFS(L:L,F:F,F673)))</f>
        <v/>
      </c>
      <c r="O673" s="35" t="str">
        <f t="shared" si="74"/>
        <v/>
      </c>
      <c r="P673" s="89" t="str">
        <f>_xlfn.SINGLE(IF(F673="","",_xlfn.XLOOKUP(F673,purchase!F:F,purchase!O:O,"")))</f>
        <v/>
      </c>
      <c r="Q673" s="83" t="str">
        <f t="shared" si="75"/>
        <v/>
      </c>
      <c r="R673" s="91" t="str">
        <f t="shared" si="76"/>
        <v/>
      </c>
    </row>
    <row r="674" spans="1:18" x14ac:dyDescent="0.35">
      <c r="A674" s="25">
        <v>670</v>
      </c>
      <c r="B674" s="26" t="str">
        <f t="shared" si="70"/>
        <v/>
      </c>
      <c r="C674" s="27"/>
      <c r="D674" s="26" t="str">
        <f>IF(F674="","",_xlfn.XLOOKUP(F674,purchase!F:F,purchase!B:B,""))</f>
        <v/>
      </c>
      <c r="E674" s="26" t="str">
        <f>IF(F674="","",_xlfn.XLOOKUP(F674,purchase!F:F,purchase!C:C,""))</f>
        <v/>
      </c>
      <c r="F674" s="4"/>
      <c r="G674" s="10" t="str">
        <f t="shared" si="71"/>
        <v/>
      </c>
      <c r="H674" s="10" t="str">
        <f>IF(F674="","",_xlfn.XLOOKUP(F674,purchase!F:F,purchase!E:E,""))</f>
        <v/>
      </c>
      <c r="I674" s="10" t="str">
        <f t="shared" si="72"/>
        <v/>
      </c>
      <c r="J674" s="10" t="str">
        <f t="shared" si="73"/>
        <v/>
      </c>
      <c r="K674" s="35" t="str">
        <f>_xlfn.SINGLE(IF(F674="","",_xlfn.XLOOKUP(F674,purchase!F:F,purchase!N:N,"")))</f>
        <v/>
      </c>
      <c r="L674" s="4"/>
      <c r="M674" s="86"/>
      <c r="N674" s="35" t="str">
        <f>IF(F674="","",
MAX(0,
_xlfn.XLOOKUP(F674,purchase!F:F,purchase!N:N,"")
-
SUMIFS(L:L,F:F,F674)))</f>
        <v/>
      </c>
      <c r="O674" s="35" t="str">
        <f t="shared" si="74"/>
        <v/>
      </c>
      <c r="P674" s="89" t="str">
        <f>_xlfn.SINGLE(IF(F674="","",_xlfn.XLOOKUP(F674,purchase!F:F,purchase!O:O,"")))</f>
        <v/>
      </c>
      <c r="Q674" s="83" t="str">
        <f t="shared" si="75"/>
        <v/>
      </c>
      <c r="R674" s="91" t="str">
        <f t="shared" si="76"/>
        <v/>
      </c>
    </row>
    <row r="675" spans="1:18" x14ac:dyDescent="0.35">
      <c r="A675" s="25">
        <v>671</v>
      </c>
      <c r="B675" s="26" t="str">
        <f t="shared" si="70"/>
        <v/>
      </c>
      <c r="C675" s="27"/>
      <c r="D675" s="26" t="str">
        <f>IF(F675="","",_xlfn.XLOOKUP(F675,purchase!F:F,purchase!B:B,""))</f>
        <v/>
      </c>
      <c r="E675" s="26" t="str">
        <f>IF(F675="","",_xlfn.XLOOKUP(F675,purchase!F:F,purchase!C:C,""))</f>
        <v/>
      </c>
      <c r="F675" s="4"/>
      <c r="G675" s="10" t="str">
        <f t="shared" si="71"/>
        <v/>
      </c>
      <c r="H675" s="10" t="str">
        <f>IF(F675="","",_xlfn.XLOOKUP(F675,purchase!F:F,purchase!E:E,""))</f>
        <v/>
      </c>
      <c r="I675" s="10" t="str">
        <f t="shared" si="72"/>
        <v/>
      </c>
      <c r="J675" s="10" t="str">
        <f t="shared" si="73"/>
        <v/>
      </c>
      <c r="K675" s="35" t="str">
        <f>_xlfn.SINGLE(IF(F675="","",_xlfn.XLOOKUP(F675,purchase!F:F,purchase!N:N,"")))</f>
        <v/>
      </c>
      <c r="L675" s="4"/>
      <c r="M675" s="86"/>
      <c r="N675" s="35" t="str">
        <f>IF(F675="","",
MAX(0,
_xlfn.XLOOKUP(F675,purchase!F:F,purchase!N:N,"")
-
SUMIFS(L:L,F:F,F675)))</f>
        <v/>
      </c>
      <c r="O675" s="35" t="str">
        <f t="shared" si="74"/>
        <v/>
      </c>
      <c r="P675" s="89" t="str">
        <f>_xlfn.SINGLE(IF(F675="","",_xlfn.XLOOKUP(F675,purchase!F:F,purchase!O:O,"")))</f>
        <v/>
      </c>
      <c r="Q675" s="83" t="str">
        <f t="shared" si="75"/>
        <v/>
      </c>
      <c r="R675" s="91" t="str">
        <f t="shared" si="76"/>
        <v/>
      </c>
    </row>
    <row r="676" spans="1:18" x14ac:dyDescent="0.35">
      <c r="A676" s="25">
        <v>672</v>
      </c>
      <c r="B676" s="26" t="str">
        <f t="shared" si="70"/>
        <v/>
      </c>
      <c r="C676" s="27"/>
      <c r="D676" s="26" t="str">
        <f>IF(F676="","",_xlfn.XLOOKUP(F676,purchase!F:F,purchase!B:B,""))</f>
        <v/>
      </c>
      <c r="E676" s="26" t="str">
        <f>IF(F676="","",_xlfn.XLOOKUP(F676,purchase!F:F,purchase!C:C,""))</f>
        <v/>
      </c>
      <c r="F676" s="4"/>
      <c r="G676" s="10" t="str">
        <f t="shared" si="71"/>
        <v/>
      </c>
      <c r="H676" s="10" t="str">
        <f>IF(F676="","",_xlfn.XLOOKUP(F676,purchase!F:F,purchase!E:E,""))</f>
        <v/>
      </c>
      <c r="I676" s="10" t="str">
        <f t="shared" si="72"/>
        <v/>
      </c>
      <c r="J676" s="10" t="str">
        <f t="shared" si="73"/>
        <v/>
      </c>
      <c r="K676" s="35" t="str">
        <f>_xlfn.SINGLE(IF(F676="","",_xlfn.XLOOKUP(F676,purchase!F:F,purchase!N:N,"")))</f>
        <v/>
      </c>
      <c r="L676" s="4"/>
      <c r="M676" s="86"/>
      <c r="N676" s="35" t="str">
        <f>IF(F676="","",
MAX(0,
_xlfn.XLOOKUP(F676,purchase!F:F,purchase!N:N,"")
-
SUMIFS(L:L,F:F,F676)))</f>
        <v/>
      </c>
      <c r="O676" s="35" t="str">
        <f t="shared" si="74"/>
        <v/>
      </c>
      <c r="P676" s="89" t="str">
        <f>_xlfn.SINGLE(IF(F676="","",_xlfn.XLOOKUP(F676,purchase!F:F,purchase!O:O,"")))</f>
        <v/>
      </c>
      <c r="Q676" s="83" t="str">
        <f t="shared" si="75"/>
        <v/>
      </c>
      <c r="R676" s="91" t="str">
        <f t="shared" si="76"/>
        <v/>
      </c>
    </row>
    <row r="677" spans="1:18" x14ac:dyDescent="0.35">
      <c r="A677" s="25">
        <v>673</v>
      </c>
      <c r="B677" s="26" t="str">
        <f t="shared" si="70"/>
        <v/>
      </c>
      <c r="C677" s="27"/>
      <c r="D677" s="26" t="str">
        <f>IF(F677="","",_xlfn.XLOOKUP(F677,purchase!F:F,purchase!B:B,""))</f>
        <v/>
      </c>
      <c r="E677" s="26" t="str">
        <f>IF(F677="","",_xlfn.XLOOKUP(F677,purchase!F:F,purchase!C:C,""))</f>
        <v/>
      </c>
      <c r="F677" s="4"/>
      <c r="G677" s="10" t="str">
        <f t="shared" si="71"/>
        <v/>
      </c>
      <c r="H677" s="10" t="str">
        <f>IF(F677="","",_xlfn.XLOOKUP(F677,purchase!F:F,purchase!E:E,""))</f>
        <v/>
      </c>
      <c r="I677" s="10" t="str">
        <f t="shared" si="72"/>
        <v/>
      </c>
      <c r="J677" s="10" t="str">
        <f t="shared" si="73"/>
        <v/>
      </c>
      <c r="K677" s="35" t="str">
        <f>_xlfn.SINGLE(IF(F677="","",_xlfn.XLOOKUP(F677,purchase!F:F,purchase!N:N,"")))</f>
        <v/>
      </c>
      <c r="L677" s="4"/>
      <c r="M677" s="86"/>
      <c r="N677" s="35" t="str">
        <f>IF(F677="","",
MAX(0,
_xlfn.XLOOKUP(F677,purchase!F:F,purchase!N:N,"")
-
SUMIFS(L:L,F:F,F677)))</f>
        <v/>
      </c>
      <c r="O677" s="35" t="str">
        <f t="shared" si="74"/>
        <v/>
      </c>
      <c r="P677" s="89" t="str">
        <f>_xlfn.SINGLE(IF(F677="","",_xlfn.XLOOKUP(F677,purchase!F:F,purchase!O:O,"")))</f>
        <v/>
      </c>
      <c r="Q677" s="83" t="str">
        <f t="shared" si="75"/>
        <v/>
      </c>
      <c r="R677" s="91" t="str">
        <f t="shared" si="76"/>
        <v/>
      </c>
    </row>
    <row r="678" spans="1:18" x14ac:dyDescent="0.35">
      <c r="A678" s="25">
        <v>674</v>
      </c>
      <c r="B678" s="26" t="str">
        <f t="shared" si="70"/>
        <v/>
      </c>
      <c r="C678" s="27"/>
      <c r="D678" s="26" t="str">
        <f>IF(F678="","",_xlfn.XLOOKUP(F678,purchase!F:F,purchase!B:B,""))</f>
        <v/>
      </c>
      <c r="E678" s="26" t="str">
        <f>IF(F678="","",_xlfn.XLOOKUP(F678,purchase!F:F,purchase!C:C,""))</f>
        <v/>
      </c>
      <c r="F678" s="4"/>
      <c r="G678" s="10" t="str">
        <f t="shared" si="71"/>
        <v/>
      </c>
      <c r="H678" s="10" t="str">
        <f>IF(F678="","",_xlfn.XLOOKUP(F678,purchase!F:F,purchase!E:E,""))</f>
        <v/>
      </c>
      <c r="I678" s="10" t="str">
        <f t="shared" si="72"/>
        <v/>
      </c>
      <c r="J678" s="10" t="str">
        <f t="shared" si="73"/>
        <v/>
      </c>
      <c r="K678" s="35" t="str">
        <f>_xlfn.SINGLE(IF(F678="","",_xlfn.XLOOKUP(F678,purchase!F:F,purchase!N:N,"")))</f>
        <v/>
      </c>
      <c r="L678" s="4"/>
      <c r="M678" s="86"/>
      <c r="N678" s="35" t="str">
        <f>IF(F678="","",
MAX(0,
_xlfn.XLOOKUP(F678,purchase!F:F,purchase!N:N,"")
-
SUMIFS(L:L,F:F,F678)))</f>
        <v/>
      </c>
      <c r="O678" s="35" t="str">
        <f t="shared" si="74"/>
        <v/>
      </c>
      <c r="P678" s="89" t="str">
        <f>_xlfn.SINGLE(IF(F678="","",_xlfn.XLOOKUP(F678,purchase!F:F,purchase!O:O,"")))</f>
        <v/>
      </c>
      <c r="Q678" s="83" t="str">
        <f t="shared" si="75"/>
        <v/>
      </c>
      <c r="R678" s="91" t="str">
        <f t="shared" si="76"/>
        <v/>
      </c>
    </row>
    <row r="679" spans="1:18" x14ac:dyDescent="0.35">
      <c r="A679" s="25">
        <v>675</v>
      </c>
      <c r="B679" s="26" t="str">
        <f t="shared" si="70"/>
        <v/>
      </c>
      <c r="C679" s="27"/>
      <c r="D679" s="26" t="str">
        <f>IF(F679="","",_xlfn.XLOOKUP(F679,purchase!F:F,purchase!B:B,""))</f>
        <v/>
      </c>
      <c r="E679" s="26" t="str">
        <f>IF(F679="","",_xlfn.XLOOKUP(F679,purchase!F:F,purchase!C:C,""))</f>
        <v/>
      </c>
      <c r="F679" s="4"/>
      <c r="G679" s="10" t="str">
        <f t="shared" si="71"/>
        <v/>
      </c>
      <c r="H679" s="10" t="str">
        <f>IF(F679="","",_xlfn.XLOOKUP(F679,purchase!F:F,purchase!E:E,""))</f>
        <v/>
      </c>
      <c r="I679" s="10" t="str">
        <f t="shared" si="72"/>
        <v/>
      </c>
      <c r="J679" s="10" t="str">
        <f t="shared" si="73"/>
        <v/>
      </c>
      <c r="K679" s="35" t="str">
        <f>_xlfn.SINGLE(IF(F679="","",_xlfn.XLOOKUP(F679,purchase!F:F,purchase!N:N,"")))</f>
        <v/>
      </c>
      <c r="L679" s="4"/>
      <c r="M679" s="86"/>
      <c r="N679" s="35" t="str">
        <f>IF(F679="","",
MAX(0,
_xlfn.XLOOKUP(F679,purchase!F:F,purchase!N:N,"")
-
SUMIFS(L:L,F:F,F679)))</f>
        <v/>
      </c>
      <c r="O679" s="35" t="str">
        <f t="shared" si="74"/>
        <v/>
      </c>
      <c r="P679" s="89" t="str">
        <f>_xlfn.SINGLE(IF(F679="","",_xlfn.XLOOKUP(F679,purchase!F:F,purchase!O:O,"")))</f>
        <v/>
      </c>
      <c r="Q679" s="83" t="str">
        <f t="shared" si="75"/>
        <v/>
      </c>
      <c r="R679" s="91" t="str">
        <f t="shared" si="76"/>
        <v/>
      </c>
    </row>
    <row r="680" spans="1:18" x14ac:dyDescent="0.35">
      <c r="A680" s="25">
        <v>676</v>
      </c>
      <c r="B680" s="26" t="str">
        <f t="shared" si="70"/>
        <v/>
      </c>
      <c r="C680" s="27"/>
      <c r="D680" s="26" t="str">
        <f>IF(F680="","",_xlfn.XLOOKUP(F680,purchase!F:F,purchase!B:B,""))</f>
        <v/>
      </c>
      <c r="E680" s="26" t="str">
        <f>IF(F680="","",_xlfn.XLOOKUP(F680,purchase!F:F,purchase!C:C,""))</f>
        <v/>
      </c>
      <c r="F680" s="4"/>
      <c r="G680" s="10" t="str">
        <f t="shared" si="71"/>
        <v/>
      </c>
      <c r="H680" s="10" t="str">
        <f>IF(F680="","",_xlfn.XLOOKUP(F680,purchase!F:F,purchase!E:E,""))</f>
        <v/>
      </c>
      <c r="I680" s="10" t="str">
        <f t="shared" si="72"/>
        <v/>
      </c>
      <c r="J680" s="10" t="str">
        <f t="shared" si="73"/>
        <v/>
      </c>
      <c r="K680" s="35" t="str">
        <f>_xlfn.SINGLE(IF(F680="","",_xlfn.XLOOKUP(F680,purchase!F:F,purchase!N:N,"")))</f>
        <v/>
      </c>
      <c r="L680" s="4"/>
      <c r="M680" s="86"/>
      <c r="N680" s="35" t="str">
        <f>IF(F680="","",
MAX(0,
_xlfn.XLOOKUP(F680,purchase!F:F,purchase!N:N,"")
-
SUMIFS(L:L,F:F,F680)))</f>
        <v/>
      </c>
      <c r="O680" s="35" t="str">
        <f t="shared" si="74"/>
        <v/>
      </c>
      <c r="P680" s="89" t="str">
        <f>_xlfn.SINGLE(IF(F680="","",_xlfn.XLOOKUP(F680,purchase!F:F,purchase!O:O,"")))</f>
        <v/>
      </c>
      <c r="Q680" s="83" t="str">
        <f t="shared" si="75"/>
        <v/>
      </c>
      <c r="R680" s="91" t="str">
        <f t="shared" si="76"/>
        <v/>
      </c>
    </row>
    <row r="681" spans="1:18" x14ac:dyDescent="0.35">
      <c r="A681" s="25">
        <v>677</v>
      </c>
      <c r="B681" s="26" t="str">
        <f t="shared" si="70"/>
        <v/>
      </c>
      <c r="C681" s="27"/>
      <c r="D681" s="26" t="str">
        <f>IF(F681="","",_xlfn.XLOOKUP(F681,purchase!F:F,purchase!B:B,""))</f>
        <v/>
      </c>
      <c r="E681" s="26" t="str">
        <f>IF(F681="","",_xlfn.XLOOKUP(F681,purchase!F:F,purchase!C:C,""))</f>
        <v/>
      </c>
      <c r="F681" s="4"/>
      <c r="G681" s="10" t="str">
        <f t="shared" si="71"/>
        <v/>
      </c>
      <c r="H681" s="10" t="str">
        <f>IF(F681="","",_xlfn.XLOOKUP(F681,purchase!F:F,purchase!E:E,""))</f>
        <v/>
      </c>
      <c r="I681" s="10" t="str">
        <f t="shared" si="72"/>
        <v/>
      </c>
      <c r="J681" s="10" t="str">
        <f t="shared" si="73"/>
        <v/>
      </c>
      <c r="K681" s="35" t="str">
        <f>_xlfn.SINGLE(IF(F681="","",_xlfn.XLOOKUP(F681,purchase!F:F,purchase!N:N,"")))</f>
        <v/>
      </c>
      <c r="L681" s="4"/>
      <c r="M681" s="86"/>
      <c r="N681" s="35" t="str">
        <f>IF(F681="","",
MAX(0,
_xlfn.XLOOKUP(F681,purchase!F:F,purchase!N:N,"")
-
SUMIFS(L:L,F:F,F681)))</f>
        <v/>
      </c>
      <c r="O681" s="35" t="str">
        <f t="shared" si="74"/>
        <v/>
      </c>
      <c r="P681" s="89" t="str">
        <f>_xlfn.SINGLE(IF(F681="","",_xlfn.XLOOKUP(F681,purchase!F:F,purchase!O:O,"")))</f>
        <v/>
      </c>
      <c r="Q681" s="83" t="str">
        <f t="shared" si="75"/>
        <v/>
      </c>
      <c r="R681" s="91" t="str">
        <f t="shared" si="76"/>
        <v/>
      </c>
    </row>
    <row r="682" spans="1:18" x14ac:dyDescent="0.35">
      <c r="A682" s="25">
        <v>678</v>
      </c>
      <c r="B682" s="26" t="str">
        <f t="shared" si="70"/>
        <v/>
      </c>
      <c r="C682" s="27"/>
      <c r="D682" s="26" t="str">
        <f>IF(F682="","",_xlfn.XLOOKUP(F682,purchase!F:F,purchase!B:B,""))</f>
        <v/>
      </c>
      <c r="E682" s="26" t="str">
        <f>IF(F682="","",_xlfn.XLOOKUP(F682,purchase!F:F,purchase!C:C,""))</f>
        <v/>
      </c>
      <c r="F682" s="4"/>
      <c r="G682" s="10" t="str">
        <f t="shared" si="71"/>
        <v/>
      </c>
      <c r="H682" s="10" t="str">
        <f>IF(F682="","",_xlfn.XLOOKUP(F682,purchase!F:F,purchase!E:E,""))</f>
        <v/>
      </c>
      <c r="I682" s="10" t="str">
        <f t="shared" si="72"/>
        <v/>
      </c>
      <c r="J682" s="10" t="str">
        <f t="shared" si="73"/>
        <v/>
      </c>
      <c r="K682" s="35" t="str">
        <f>_xlfn.SINGLE(IF(F682="","",_xlfn.XLOOKUP(F682,purchase!F:F,purchase!N:N,"")))</f>
        <v/>
      </c>
      <c r="L682" s="4"/>
      <c r="M682" s="86"/>
      <c r="N682" s="35" t="str">
        <f>IF(F682="","",
MAX(0,
_xlfn.XLOOKUP(F682,purchase!F:F,purchase!N:N,"")
-
SUMIFS(L:L,F:F,F682)))</f>
        <v/>
      </c>
      <c r="O682" s="35" t="str">
        <f t="shared" si="74"/>
        <v/>
      </c>
      <c r="P682" s="89" t="str">
        <f>_xlfn.SINGLE(IF(F682="","",_xlfn.XLOOKUP(F682,purchase!F:F,purchase!O:O,"")))</f>
        <v/>
      </c>
      <c r="Q682" s="83" t="str">
        <f t="shared" si="75"/>
        <v/>
      </c>
      <c r="R682" s="91" t="str">
        <f t="shared" si="76"/>
        <v/>
      </c>
    </row>
    <row r="683" spans="1:18" x14ac:dyDescent="0.35">
      <c r="A683" s="25">
        <v>679</v>
      </c>
      <c r="B683" s="26" t="str">
        <f t="shared" si="70"/>
        <v/>
      </c>
      <c r="C683" s="27"/>
      <c r="D683" s="26" t="str">
        <f>IF(F683="","",_xlfn.XLOOKUP(F683,purchase!F:F,purchase!B:B,""))</f>
        <v/>
      </c>
      <c r="E683" s="26" t="str">
        <f>IF(F683="","",_xlfn.XLOOKUP(F683,purchase!F:F,purchase!C:C,""))</f>
        <v/>
      </c>
      <c r="F683" s="4"/>
      <c r="G683" s="10" t="str">
        <f t="shared" si="71"/>
        <v/>
      </c>
      <c r="H683" s="10" t="str">
        <f>IF(F683="","",_xlfn.XLOOKUP(F683,purchase!F:F,purchase!E:E,""))</f>
        <v/>
      </c>
      <c r="I683" s="10" t="str">
        <f t="shared" si="72"/>
        <v/>
      </c>
      <c r="J683" s="10" t="str">
        <f t="shared" si="73"/>
        <v/>
      </c>
      <c r="K683" s="35" t="str">
        <f>_xlfn.SINGLE(IF(F683="","",_xlfn.XLOOKUP(F683,purchase!F:F,purchase!N:N,"")))</f>
        <v/>
      </c>
      <c r="L683" s="4"/>
      <c r="M683" s="86"/>
      <c r="N683" s="35" t="str">
        <f>IF(F683="","",
MAX(0,
_xlfn.XLOOKUP(F683,purchase!F:F,purchase!N:N,"")
-
SUMIFS(L:L,F:F,F683)))</f>
        <v/>
      </c>
      <c r="O683" s="35" t="str">
        <f t="shared" si="74"/>
        <v/>
      </c>
      <c r="P683" s="89" t="str">
        <f>_xlfn.SINGLE(IF(F683="","",_xlfn.XLOOKUP(F683,purchase!F:F,purchase!O:O,"")))</f>
        <v/>
      </c>
      <c r="Q683" s="83" t="str">
        <f t="shared" si="75"/>
        <v/>
      </c>
      <c r="R683" s="91" t="str">
        <f t="shared" si="76"/>
        <v/>
      </c>
    </row>
    <row r="684" spans="1:18" x14ac:dyDescent="0.35">
      <c r="A684" s="25">
        <v>680</v>
      </c>
      <c r="B684" s="26" t="str">
        <f t="shared" si="70"/>
        <v/>
      </c>
      <c r="C684" s="27"/>
      <c r="D684" s="26" t="str">
        <f>IF(F684="","",_xlfn.XLOOKUP(F684,purchase!F:F,purchase!B:B,""))</f>
        <v/>
      </c>
      <c r="E684" s="26" t="str">
        <f>IF(F684="","",_xlfn.XLOOKUP(F684,purchase!F:F,purchase!C:C,""))</f>
        <v/>
      </c>
      <c r="F684" s="4"/>
      <c r="G684" s="10" t="str">
        <f t="shared" si="71"/>
        <v/>
      </c>
      <c r="H684" s="10" t="str">
        <f>IF(F684="","",_xlfn.XLOOKUP(F684,purchase!F:F,purchase!E:E,""))</f>
        <v/>
      </c>
      <c r="I684" s="10" t="str">
        <f t="shared" si="72"/>
        <v/>
      </c>
      <c r="J684" s="10" t="str">
        <f t="shared" si="73"/>
        <v/>
      </c>
      <c r="K684" s="35" t="str">
        <f>_xlfn.SINGLE(IF(F684="","",_xlfn.XLOOKUP(F684,purchase!F:F,purchase!N:N,"")))</f>
        <v/>
      </c>
      <c r="L684" s="4"/>
      <c r="M684" s="86"/>
      <c r="N684" s="35" t="str">
        <f>IF(F684="","",
MAX(0,
_xlfn.XLOOKUP(F684,purchase!F:F,purchase!N:N,"")
-
SUMIFS(L:L,F:F,F684)))</f>
        <v/>
      </c>
      <c r="O684" s="35" t="str">
        <f t="shared" si="74"/>
        <v/>
      </c>
      <c r="P684" s="89" t="str">
        <f>_xlfn.SINGLE(IF(F684="","",_xlfn.XLOOKUP(F684,purchase!F:F,purchase!O:O,"")))</f>
        <v/>
      </c>
      <c r="Q684" s="83" t="str">
        <f t="shared" si="75"/>
        <v/>
      </c>
      <c r="R684" s="91" t="str">
        <f t="shared" si="76"/>
        <v/>
      </c>
    </row>
    <row r="685" spans="1:18" x14ac:dyDescent="0.35">
      <c r="A685" s="25">
        <v>681</v>
      </c>
      <c r="B685" s="26" t="str">
        <f t="shared" si="70"/>
        <v/>
      </c>
      <c r="C685" s="27"/>
      <c r="D685" s="26" t="str">
        <f>IF(F685="","",_xlfn.XLOOKUP(F685,purchase!F:F,purchase!B:B,""))</f>
        <v/>
      </c>
      <c r="E685" s="26" t="str">
        <f>IF(F685="","",_xlfn.XLOOKUP(F685,purchase!F:F,purchase!C:C,""))</f>
        <v/>
      </c>
      <c r="F685" s="4"/>
      <c r="G685" s="10" t="str">
        <f t="shared" si="71"/>
        <v/>
      </c>
      <c r="H685" s="10" t="str">
        <f>IF(F685="","",_xlfn.XLOOKUP(F685,purchase!F:F,purchase!E:E,""))</f>
        <v/>
      </c>
      <c r="I685" s="10" t="str">
        <f t="shared" si="72"/>
        <v/>
      </c>
      <c r="J685" s="10" t="str">
        <f t="shared" si="73"/>
        <v/>
      </c>
      <c r="K685" s="35" t="str">
        <f>_xlfn.SINGLE(IF(F685="","",_xlfn.XLOOKUP(F685,purchase!F:F,purchase!N:N,"")))</f>
        <v/>
      </c>
      <c r="L685" s="4"/>
      <c r="M685" s="86"/>
      <c r="N685" s="35" t="str">
        <f>IF(F685="","",
MAX(0,
_xlfn.XLOOKUP(F685,purchase!F:F,purchase!N:N,"")
-
SUMIFS(L:L,F:F,F685)))</f>
        <v/>
      </c>
      <c r="O685" s="35" t="str">
        <f t="shared" si="74"/>
        <v/>
      </c>
      <c r="P685" s="89" t="str">
        <f>_xlfn.SINGLE(IF(F685="","",_xlfn.XLOOKUP(F685,purchase!F:F,purchase!O:O,"")))</f>
        <v/>
      </c>
      <c r="Q685" s="83" t="str">
        <f t="shared" si="75"/>
        <v/>
      </c>
      <c r="R685" s="91" t="str">
        <f t="shared" si="76"/>
        <v/>
      </c>
    </row>
    <row r="686" spans="1:18" x14ac:dyDescent="0.35">
      <c r="A686" s="25">
        <v>682</v>
      </c>
      <c r="B686" s="26" t="str">
        <f t="shared" si="70"/>
        <v/>
      </c>
      <c r="C686" s="27"/>
      <c r="D686" s="26" t="str">
        <f>IF(F686="","",_xlfn.XLOOKUP(F686,purchase!F:F,purchase!B:B,""))</f>
        <v/>
      </c>
      <c r="E686" s="26" t="str">
        <f>IF(F686="","",_xlfn.XLOOKUP(F686,purchase!F:F,purchase!C:C,""))</f>
        <v/>
      </c>
      <c r="F686" s="4"/>
      <c r="G686" s="10" t="str">
        <f t="shared" si="71"/>
        <v/>
      </c>
      <c r="H686" s="10" t="str">
        <f>IF(F686="","",_xlfn.XLOOKUP(F686,purchase!F:F,purchase!E:E,""))</f>
        <v/>
      </c>
      <c r="I686" s="10" t="str">
        <f t="shared" si="72"/>
        <v/>
      </c>
      <c r="J686" s="10" t="str">
        <f t="shared" si="73"/>
        <v/>
      </c>
      <c r="K686" s="35" t="str">
        <f>_xlfn.SINGLE(IF(F686="","",_xlfn.XLOOKUP(F686,purchase!F:F,purchase!N:N,"")))</f>
        <v/>
      </c>
      <c r="L686" s="4"/>
      <c r="M686" s="86"/>
      <c r="N686" s="35" t="str">
        <f>IF(F686="","",
MAX(0,
_xlfn.XLOOKUP(F686,purchase!F:F,purchase!N:N,"")
-
SUMIFS(L:L,F:F,F686)))</f>
        <v/>
      </c>
      <c r="O686" s="35" t="str">
        <f t="shared" si="74"/>
        <v/>
      </c>
      <c r="P686" s="89" t="str">
        <f>_xlfn.SINGLE(IF(F686="","",_xlfn.XLOOKUP(F686,purchase!F:F,purchase!O:O,"")))</f>
        <v/>
      </c>
      <c r="Q686" s="83" t="str">
        <f t="shared" si="75"/>
        <v/>
      </c>
      <c r="R686" s="91" t="str">
        <f t="shared" si="76"/>
        <v/>
      </c>
    </row>
    <row r="687" spans="1:18" x14ac:dyDescent="0.35">
      <c r="A687" s="25">
        <v>683</v>
      </c>
      <c r="B687" s="26" t="str">
        <f t="shared" si="70"/>
        <v/>
      </c>
      <c r="C687" s="27"/>
      <c r="D687" s="26" t="str">
        <f>IF(F687="","",_xlfn.XLOOKUP(F687,purchase!F:F,purchase!B:B,""))</f>
        <v/>
      </c>
      <c r="E687" s="26" t="str">
        <f>IF(F687="","",_xlfn.XLOOKUP(F687,purchase!F:F,purchase!C:C,""))</f>
        <v/>
      </c>
      <c r="F687" s="4"/>
      <c r="G687" s="10" t="str">
        <f t="shared" si="71"/>
        <v/>
      </c>
      <c r="H687" s="10" t="str">
        <f>IF(F687="","",_xlfn.XLOOKUP(F687,purchase!F:F,purchase!E:E,""))</f>
        <v/>
      </c>
      <c r="I687" s="10" t="str">
        <f t="shared" si="72"/>
        <v/>
      </c>
      <c r="J687" s="10" t="str">
        <f t="shared" si="73"/>
        <v/>
      </c>
      <c r="K687" s="35" t="str">
        <f>_xlfn.SINGLE(IF(F687="","",_xlfn.XLOOKUP(F687,purchase!F:F,purchase!N:N,"")))</f>
        <v/>
      </c>
      <c r="L687" s="4"/>
      <c r="M687" s="86"/>
      <c r="N687" s="35" t="str">
        <f>IF(F687="","",
MAX(0,
_xlfn.XLOOKUP(F687,purchase!F:F,purchase!N:N,"")
-
SUMIFS(L:L,F:F,F687)))</f>
        <v/>
      </c>
      <c r="O687" s="35" t="str">
        <f t="shared" si="74"/>
        <v/>
      </c>
      <c r="P687" s="89" t="str">
        <f>_xlfn.SINGLE(IF(F687="","",_xlfn.XLOOKUP(F687,purchase!F:F,purchase!O:O,"")))</f>
        <v/>
      </c>
      <c r="Q687" s="83" t="str">
        <f t="shared" si="75"/>
        <v/>
      </c>
      <c r="R687" s="91" t="str">
        <f t="shared" si="76"/>
        <v/>
      </c>
    </row>
    <row r="688" spans="1:18" x14ac:dyDescent="0.35">
      <c r="A688" s="25">
        <v>684</v>
      </c>
      <c r="B688" s="26" t="str">
        <f t="shared" si="70"/>
        <v/>
      </c>
      <c r="C688" s="27"/>
      <c r="D688" s="26" t="str">
        <f>IF(F688="","",_xlfn.XLOOKUP(F688,purchase!F:F,purchase!B:B,""))</f>
        <v/>
      </c>
      <c r="E688" s="26" t="str">
        <f>IF(F688="","",_xlfn.XLOOKUP(F688,purchase!F:F,purchase!C:C,""))</f>
        <v/>
      </c>
      <c r="F688" s="4"/>
      <c r="G688" s="10" t="str">
        <f t="shared" si="71"/>
        <v/>
      </c>
      <c r="H688" s="10" t="str">
        <f>IF(F688="","",_xlfn.XLOOKUP(F688,purchase!F:F,purchase!E:E,""))</f>
        <v/>
      </c>
      <c r="I688" s="10" t="str">
        <f t="shared" si="72"/>
        <v/>
      </c>
      <c r="J688" s="10" t="str">
        <f t="shared" si="73"/>
        <v/>
      </c>
      <c r="K688" s="35" t="str">
        <f>_xlfn.SINGLE(IF(F688="","",_xlfn.XLOOKUP(F688,purchase!F:F,purchase!N:N,"")))</f>
        <v/>
      </c>
      <c r="L688" s="4"/>
      <c r="M688" s="86"/>
      <c r="N688" s="35" t="str">
        <f>IF(F688="","",
MAX(0,
_xlfn.XLOOKUP(F688,purchase!F:F,purchase!N:N,"")
-
SUMIFS(L:L,F:F,F688)))</f>
        <v/>
      </c>
      <c r="O688" s="35" t="str">
        <f t="shared" si="74"/>
        <v/>
      </c>
      <c r="P688" s="89" t="str">
        <f>_xlfn.SINGLE(IF(F688="","",_xlfn.XLOOKUP(F688,purchase!F:F,purchase!O:O,"")))</f>
        <v/>
      </c>
      <c r="Q688" s="83" t="str">
        <f t="shared" si="75"/>
        <v/>
      </c>
      <c r="R688" s="91" t="str">
        <f t="shared" si="76"/>
        <v/>
      </c>
    </row>
    <row r="689" spans="1:18" x14ac:dyDescent="0.35">
      <c r="A689" s="25">
        <v>685</v>
      </c>
      <c r="B689" s="26" t="str">
        <f t="shared" si="70"/>
        <v/>
      </c>
      <c r="C689" s="27"/>
      <c r="D689" s="26" t="str">
        <f>IF(F689="","",_xlfn.XLOOKUP(F689,purchase!F:F,purchase!B:B,""))</f>
        <v/>
      </c>
      <c r="E689" s="26" t="str">
        <f>IF(F689="","",_xlfn.XLOOKUP(F689,purchase!F:F,purchase!C:C,""))</f>
        <v/>
      </c>
      <c r="F689" s="4"/>
      <c r="G689" s="10" t="str">
        <f t="shared" si="71"/>
        <v/>
      </c>
      <c r="H689" s="10" t="str">
        <f>IF(F689="","",_xlfn.XLOOKUP(F689,purchase!F:F,purchase!E:E,""))</f>
        <v/>
      </c>
      <c r="I689" s="10" t="str">
        <f t="shared" si="72"/>
        <v/>
      </c>
      <c r="J689" s="10" t="str">
        <f t="shared" si="73"/>
        <v/>
      </c>
      <c r="K689" s="35" t="str">
        <f>_xlfn.SINGLE(IF(F689="","",_xlfn.XLOOKUP(F689,purchase!F:F,purchase!N:N,"")))</f>
        <v/>
      </c>
      <c r="L689" s="4"/>
      <c r="M689" s="86"/>
      <c r="N689" s="35" t="str">
        <f>IF(F689="","",
MAX(0,
_xlfn.XLOOKUP(F689,purchase!F:F,purchase!N:N,"")
-
SUMIFS(L:L,F:F,F689)))</f>
        <v/>
      </c>
      <c r="O689" s="35" t="str">
        <f t="shared" si="74"/>
        <v/>
      </c>
      <c r="P689" s="89" t="str">
        <f>_xlfn.SINGLE(IF(F689="","",_xlfn.XLOOKUP(F689,purchase!F:F,purchase!O:O,"")))</f>
        <v/>
      </c>
      <c r="Q689" s="83" t="str">
        <f t="shared" si="75"/>
        <v/>
      </c>
      <c r="R689" s="91" t="str">
        <f t="shared" si="76"/>
        <v/>
      </c>
    </row>
    <row r="690" spans="1:18" x14ac:dyDescent="0.35">
      <c r="A690" s="25">
        <v>686</v>
      </c>
      <c r="B690" s="26" t="str">
        <f t="shared" si="70"/>
        <v/>
      </c>
      <c r="C690" s="27"/>
      <c r="D690" s="26" t="str">
        <f>IF(F690="","",_xlfn.XLOOKUP(F690,purchase!F:F,purchase!B:B,""))</f>
        <v/>
      </c>
      <c r="E690" s="26" t="str">
        <f>IF(F690="","",_xlfn.XLOOKUP(F690,purchase!F:F,purchase!C:C,""))</f>
        <v/>
      </c>
      <c r="F690" s="4"/>
      <c r="G690" s="10" t="str">
        <f t="shared" si="71"/>
        <v/>
      </c>
      <c r="H690" s="10" t="str">
        <f>IF(F690="","",_xlfn.XLOOKUP(F690,purchase!F:F,purchase!E:E,""))</f>
        <v/>
      </c>
      <c r="I690" s="10" t="str">
        <f t="shared" si="72"/>
        <v/>
      </c>
      <c r="J690" s="10" t="str">
        <f t="shared" si="73"/>
        <v/>
      </c>
      <c r="K690" s="35" t="str">
        <f>_xlfn.SINGLE(IF(F690="","",_xlfn.XLOOKUP(F690,purchase!F:F,purchase!N:N,"")))</f>
        <v/>
      </c>
      <c r="L690" s="4"/>
      <c r="M690" s="86"/>
      <c r="N690" s="35" t="str">
        <f>IF(F690="","",
MAX(0,
_xlfn.XLOOKUP(F690,purchase!F:F,purchase!N:N,"")
-
SUMIFS(L:L,F:F,F690)))</f>
        <v/>
      </c>
      <c r="O690" s="35" t="str">
        <f t="shared" si="74"/>
        <v/>
      </c>
      <c r="P690" s="89" t="str">
        <f>_xlfn.SINGLE(IF(F690="","",_xlfn.XLOOKUP(F690,purchase!F:F,purchase!O:O,"")))</f>
        <v/>
      </c>
      <c r="Q690" s="83" t="str">
        <f t="shared" si="75"/>
        <v/>
      </c>
      <c r="R690" s="91" t="str">
        <f t="shared" si="76"/>
        <v/>
      </c>
    </row>
    <row r="691" spans="1:18" x14ac:dyDescent="0.35">
      <c r="A691" s="25">
        <v>687</v>
      </c>
      <c r="B691" s="26" t="str">
        <f t="shared" si="70"/>
        <v/>
      </c>
      <c r="C691" s="27"/>
      <c r="D691" s="26" t="str">
        <f>IF(F691="","",_xlfn.XLOOKUP(F691,purchase!F:F,purchase!B:B,""))</f>
        <v/>
      </c>
      <c r="E691" s="26" t="str">
        <f>IF(F691="","",_xlfn.XLOOKUP(F691,purchase!F:F,purchase!C:C,""))</f>
        <v/>
      </c>
      <c r="F691" s="4"/>
      <c r="G691" s="10" t="str">
        <f t="shared" si="71"/>
        <v/>
      </c>
      <c r="H691" s="10" t="str">
        <f>IF(F691="","",_xlfn.XLOOKUP(F691,purchase!F:F,purchase!E:E,""))</f>
        <v/>
      </c>
      <c r="I691" s="10" t="str">
        <f t="shared" si="72"/>
        <v/>
      </c>
      <c r="J691" s="10" t="str">
        <f t="shared" si="73"/>
        <v/>
      </c>
      <c r="K691" s="35" t="str">
        <f>_xlfn.SINGLE(IF(F691="","",_xlfn.XLOOKUP(F691,purchase!F:F,purchase!N:N,"")))</f>
        <v/>
      </c>
      <c r="L691" s="4"/>
      <c r="M691" s="86"/>
      <c r="N691" s="35" t="str">
        <f>IF(F691="","",
MAX(0,
_xlfn.XLOOKUP(F691,purchase!F:F,purchase!N:N,"")
-
SUMIFS(L:L,F:F,F691)))</f>
        <v/>
      </c>
      <c r="O691" s="35" t="str">
        <f t="shared" si="74"/>
        <v/>
      </c>
      <c r="P691" s="89" t="str">
        <f>_xlfn.SINGLE(IF(F691="","",_xlfn.XLOOKUP(F691,purchase!F:F,purchase!O:O,"")))</f>
        <v/>
      </c>
      <c r="Q691" s="83" t="str">
        <f t="shared" si="75"/>
        <v/>
      </c>
      <c r="R691" s="91" t="str">
        <f t="shared" si="76"/>
        <v/>
      </c>
    </row>
    <row r="692" spans="1:18" x14ac:dyDescent="0.35">
      <c r="A692" s="25">
        <v>688</v>
      </c>
      <c r="B692" s="26" t="str">
        <f t="shared" si="70"/>
        <v/>
      </c>
      <c r="C692" s="27"/>
      <c r="D692" s="26" t="str">
        <f>IF(F692="","",_xlfn.XLOOKUP(F692,purchase!F:F,purchase!B:B,""))</f>
        <v/>
      </c>
      <c r="E692" s="26" t="str">
        <f>IF(F692="","",_xlfn.XLOOKUP(F692,purchase!F:F,purchase!C:C,""))</f>
        <v/>
      </c>
      <c r="F692" s="4"/>
      <c r="G692" s="10" t="str">
        <f t="shared" si="71"/>
        <v/>
      </c>
      <c r="H692" s="10" t="str">
        <f>IF(F692="","",_xlfn.XLOOKUP(F692,purchase!F:F,purchase!E:E,""))</f>
        <v/>
      </c>
      <c r="I692" s="10" t="str">
        <f t="shared" si="72"/>
        <v/>
      </c>
      <c r="J692" s="10" t="str">
        <f t="shared" si="73"/>
        <v/>
      </c>
      <c r="K692" s="35" t="str">
        <f>_xlfn.SINGLE(IF(F692="","",_xlfn.XLOOKUP(F692,purchase!F:F,purchase!N:N,"")))</f>
        <v/>
      </c>
      <c r="L692" s="4"/>
      <c r="M692" s="86"/>
      <c r="N692" s="35" t="str">
        <f>IF(F692="","",
MAX(0,
_xlfn.XLOOKUP(F692,purchase!F:F,purchase!N:N,"")
-
SUMIFS(L:L,F:F,F692)))</f>
        <v/>
      </c>
      <c r="O692" s="35" t="str">
        <f t="shared" si="74"/>
        <v/>
      </c>
      <c r="P692" s="89" t="str">
        <f>_xlfn.SINGLE(IF(F692="","",_xlfn.XLOOKUP(F692,purchase!F:F,purchase!O:O,"")))</f>
        <v/>
      </c>
      <c r="Q692" s="83" t="str">
        <f t="shared" si="75"/>
        <v/>
      </c>
      <c r="R692" s="91" t="str">
        <f t="shared" si="76"/>
        <v/>
      </c>
    </row>
    <row r="693" spans="1:18" x14ac:dyDescent="0.35">
      <c r="A693" s="25">
        <v>689</v>
      </c>
      <c r="B693" s="26" t="str">
        <f t="shared" si="70"/>
        <v/>
      </c>
      <c r="C693" s="27"/>
      <c r="D693" s="26" t="str">
        <f>IF(F693="","",_xlfn.XLOOKUP(F693,purchase!F:F,purchase!B:B,""))</f>
        <v/>
      </c>
      <c r="E693" s="26" t="str">
        <f>IF(F693="","",_xlfn.XLOOKUP(F693,purchase!F:F,purchase!C:C,""))</f>
        <v/>
      </c>
      <c r="F693" s="4"/>
      <c r="G693" s="10" t="str">
        <f t="shared" si="71"/>
        <v/>
      </c>
      <c r="H693" s="10" t="str">
        <f>IF(F693="","",_xlfn.XLOOKUP(F693,purchase!F:F,purchase!E:E,""))</f>
        <v/>
      </c>
      <c r="I693" s="10" t="str">
        <f t="shared" si="72"/>
        <v/>
      </c>
      <c r="J693" s="10" t="str">
        <f t="shared" si="73"/>
        <v/>
      </c>
      <c r="K693" s="35" t="str">
        <f>_xlfn.SINGLE(IF(F693="","",_xlfn.XLOOKUP(F693,purchase!F:F,purchase!N:N,"")))</f>
        <v/>
      </c>
      <c r="L693" s="4"/>
      <c r="M693" s="86"/>
      <c r="N693" s="35" t="str">
        <f>IF(F693="","",
MAX(0,
_xlfn.XLOOKUP(F693,purchase!F:F,purchase!N:N,"")
-
SUMIFS(L:L,F:F,F693)))</f>
        <v/>
      </c>
      <c r="O693" s="35" t="str">
        <f t="shared" si="74"/>
        <v/>
      </c>
      <c r="P693" s="89" t="str">
        <f>_xlfn.SINGLE(IF(F693="","",_xlfn.XLOOKUP(F693,purchase!F:F,purchase!O:O,"")))</f>
        <v/>
      </c>
      <c r="Q693" s="83" t="str">
        <f t="shared" si="75"/>
        <v/>
      </c>
      <c r="R693" s="91" t="str">
        <f t="shared" si="76"/>
        <v/>
      </c>
    </row>
    <row r="694" spans="1:18" x14ac:dyDescent="0.35">
      <c r="A694" s="25">
        <v>690</v>
      </c>
      <c r="B694" s="26" t="str">
        <f t="shared" si="70"/>
        <v/>
      </c>
      <c r="C694" s="27"/>
      <c r="D694" s="26" t="str">
        <f>IF(F694="","",_xlfn.XLOOKUP(F694,purchase!F:F,purchase!B:B,""))</f>
        <v/>
      </c>
      <c r="E694" s="26" t="str">
        <f>IF(F694="","",_xlfn.XLOOKUP(F694,purchase!F:F,purchase!C:C,""))</f>
        <v/>
      </c>
      <c r="F694" s="4"/>
      <c r="G694" s="10" t="str">
        <f t="shared" si="71"/>
        <v/>
      </c>
      <c r="H694" s="10" t="str">
        <f>IF(F694="","",_xlfn.XLOOKUP(F694,purchase!F:F,purchase!E:E,""))</f>
        <v/>
      </c>
      <c r="I694" s="10" t="str">
        <f t="shared" si="72"/>
        <v/>
      </c>
      <c r="J694" s="10" t="str">
        <f t="shared" si="73"/>
        <v/>
      </c>
      <c r="K694" s="35" t="str">
        <f>_xlfn.SINGLE(IF(F694="","",_xlfn.XLOOKUP(F694,purchase!F:F,purchase!N:N,"")))</f>
        <v/>
      </c>
      <c r="L694" s="4"/>
      <c r="M694" s="86"/>
      <c r="N694" s="35" t="str">
        <f>IF(F694="","",
MAX(0,
_xlfn.XLOOKUP(F694,purchase!F:F,purchase!N:N,"")
-
SUMIFS(L:L,F:F,F694)))</f>
        <v/>
      </c>
      <c r="O694" s="35" t="str">
        <f t="shared" si="74"/>
        <v/>
      </c>
      <c r="P694" s="89" t="str">
        <f>_xlfn.SINGLE(IF(F694="","",_xlfn.XLOOKUP(F694,purchase!F:F,purchase!O:O,"")))</f>
        <v/>
      </c>
      <c r="Q694" s="83" t="str">
        <f t="shared" si="75"/>
        <v/>
      </c>
      <c r="R694" s="91" t="str">
        <f t="shared" si="76"/>
        <v/>
      </c>
    </row>
    <row r="695" spans="1:18" x14ac:dyDescent="0.35">
      <c r="A695" s="25">
        <v>691</v>
      </c>
      <c r="B695" s="26" t="str">
        <f t="shared" si="70"/>
        <v/>
      </c>
      <c r="C695" s="27"/>
      <c r="D695" s="26" t="str">
        <f>IF(F695="","",_xlfn.XLOOKUP(F695,purchase!F:F,purchase!B:B,""))</f>
        <v/>
      </c>
      <c r="E695" s="26" t="str">
        <f>IF(F695="","",_xlfn.XLOOKUP(F695,purchase!F:F,purchase!C:C,""))</f>
        <v/>
      </c>
      <c r="F695" s="4"/>
      <c r="G695" s="10" t="str">
        <f t="shared" si="71"/>
        <v/>
      </c>
      <c r="H695" s="10" t="str">
        <f>IF(F695="","",_xlfn.XLOOKUP(F695,purchase!F:F,purchase!E:E,""))</f>
        <v/>
      </c>
      <c r="I695" s="10" t="str">
        <f t="shared" si="72"/>
        <v/>
      </c>
      <c r="J695" s="10" t="str">
        <f t="shared" si="73"/>
        <v/>
      </c>
      <c r="K695" s="35" t="str">
        <f>_xlfn.SINGLE(IF(F695="","",_xlfn.XLOOKUP(F695,purchase!F:F,purchase!N:N,"")))</f>
        <v/>
      </c>
      <c r="L695" s="4"/>
      <c r="M695" s="86"/>
      <c r="N695" s="35" t="str">
        <f>IF(F695="","",
MAX(0,
_xlfn.XLOOKUP(F695,purchase!F:F,purchase!N:N,"")
-
SUMIFS(L:L,F:F,F695)))</f>
        <v/>
      </c>
      <c r="O695" s="35" t="str">
        <f t="shared" si="74"/>
        <v/>
      </c>
      <c r="P695" s="89" t="str">
        <f>_xlfn.SINGLE(IF(F695="","",_xlfn.XLOOKUP(F695,purchase!F:F,purchase!O:O,"")))</f>
        <v/>
      </c>
      <c r="Q695" s="83" t="str">
        <f t="shared" si="75"/>
        <v/>
      </c>
      <c r="R695" s="91" t="str">
        <f t="shared" si="76"/>
        <v/>
      </c>
    </row>
    <row r="696" spans="1:18" x14ac:dyDescent="0.35">
      <c r="A696" s="25">
        <v>692</v>
      </c>
      <c r="B696" s="26" t="str">
        <f t="shared" si="70"/>
        <v/>
      </c>
      <c r="C696" s="27"/>
      <c r="D696" s="26" t="str">
        <f>IF(F696="","",_xlfn.XLOOKUP(F696,purchase!F:F,purchase!B:B,""))</f>
        <v/>
      </c>
      <c r="E696" s="26" t="str">
        <f>IF(F696="","",_xlfn.XLOOKUP(F696,purchase!F:F,purchase!C:C,""))</f>
        <v/>
      </c>
      <c r="F696" s="4"/>
      <c r="G696" s="10" t="str">
        <f t="shared" si="71"/>
        <v/>
      </c>
      <c r="H696" s="10" t="str">
        <f>IF(F696="","",_xlfn.XLOOKUP(F696,purchase!F:F,purchase!E:E,""))</f>
        <v/>
      </c>
      <c r="I696" s="10" t="str">
        <f t="shared" si="72"/>
        <v/>
      </c>
      <c r="J696" s="10" t="str">
        <f t="shared" si="73"/>
        <v/>
      </c>
      <c r="K696" s="35" t="str">
        <f>_xlfn.SINGLE(IF(F696="","",_xlfn.XLOOKUP(F696,purchase!F:F,purchase!N:N,"")))</f>
        <v/>
      </c>
      <c r="L696" s="4"/>
      <c r="M696" s="86"/>
      <c r="N696" s="35" t="str">
        <f>IF(F696="","",
MAX(0,
_xlfn.XLOOKUP(F696,purchase!F:F,purchase!N:N,"")
-
SUMIFS(L:L,F:F,F696)))</f>
        <v/>
      </c>
      <c r="O696" s="35" t="str">
        <f t="shared" si="74"/>
        <v/>
      </c>
      <c r="P696" s="89" t="str">
        <f>_xlfn.SINGLE(IF(F696="","",_xlfn.XLOOKUP(F696,purchase!F:F,purchase!O:O,"")))</f>
        <v/>
      </c>
      <c r="Q696" s="83" t="str">
        <f t="shared" si="75"/>
        <v/>
      </c>
      <c r="R696" s="91" t="str">
        <f t="shared" si="76"/>
        <v/>
      </c>
    </row>
    <row r="697" spans="1:18" x14ac:dyDescent="0.35">
      <c r="A697" s="25">
        <v>693</v>
      </c>
      <c r="B697" s="26" t="str">
        <f t="shared" si="70"/>
        <v/>
      </c>
      <c r="C697" s="27"/>
      <c r="D697" s="26" t="str">
        <f>IF(F697="","",_xlfn.XLOOKUP(F697,purchase!F:F,purchase!B:B,""))</f>
        <v/>
      </c>
      <c r="E697" s="26" t="str">
        <f>IF(F697="","",_xlfn.XLOOKUP(F697,purchase!F:F,purchase!C:C,""))</f>
        <v/>
      </c>
      <c r="F697" s="4"/>
      <c r="G697" s="10" t="str">
        <f t="shared" si="71"/>
        <v/>
      </c>
      <c r="H697" s="10" t="str">
        <f>IF(F697="","",_xlfn.XLOOKUP(F697,purchase!F:F,purchase!E:E,""))</f>
        <v/>
      </c>
      <c r="I697" s="10" t="str">
        <f t="shared" si="72"/>
        <v/>
      </c>
      <c r="J697" s="10" t="str">
        <f t="shared" si="73"/>
        <v/>
      </c>
      <c r="K697" s="35" t="str">
        <f>_xlfn.SINGLE(IF(F697="","",_xlfn.XLOOKUP(F697,purchase!F:F,purchase!N:N,"")))</f>
        <v/>
      </c>
      <c r="L697" s="4"/>
      <c r="M697" s="86"/>
      <c r="N697" s="35" t="str">
        <f>IF(F697="","",
MAX(0,
_xlfn.XLOOKUP(F697,purchase!F:F,purchase!N:N,"")
-
SUMIFS(L:L,F:F,F697)))</f>
        <v/>
      </c>
      <c r="O697" s="35" t="str">
        <f t="shared" si="74"/>
        <v/>
      </c>
      <c r="P697" s="89" t="str">
        <f>_xlfn.SINGLE(IF(F697="","",_xlfn.XLOOKUP(F697,purchase!F:F,purchase!O:O,"")))</f>
        <v/>
      </c>
      <c r="Q697" s="83" t="str">
        <f t="shared" si="75"/>
        <v/>
      </c>
      <c r="R697" s="91" t="str">
        <f t="shared" si="76"/>
        <v/>
      </c>
    </row>
    <row r="698" spans="1:18" x14ac:dyDescent="0.35">
      <c r="A698" s="25">
        <v>694</v>
      </c>
      <c r="B698" s="26" t="str">
        <f t="shared" si="70"/>
        <v/>
      </c>
      <c r="C698" s="27"/>
      <c r="D698" s="26" t="str">
        <f>IF(F698="","",_xlfn.XLOOKUP(F698,purchase!F:F,purchase!B:B,""))</f>
        <v/>
      </c>
      <c r="E698" s="26" t="str">
        <f>IF(F698="","",_xlfn.XLOOKUP(F698,purchase!F:F,purchase!C:C,""))</f>
        <v/>
      </c>
      <c r="F698" s="4"/>
      <c r="G698" s="10" t="str">
        <f t="shared" si="71"/>
        <v/>
      </c>
      <c r="H698" s="10" t="str">
        <f>IF(F698="","",_xlfn.XLOOKUP(F698,purchase!F:F,purchase!E:E,""))</f>
        <v/>
      </c>
      <c r="I698" s="10" t="str">
        <f t="shared" si="72"/>
        <v/>
      </c>
      <c r="J698" s="10" t="str">
        <f t="shared" si="73"/>
        <v/>
      </c>
      <c r="K698" s="35" t="str">
        <f>_xlfn.SINGLE(IF(F698="","",_xlfn.XLOOKUP(F698,purchase!F:F,purchase!N:N,"")))</f>
        <v/>
      </c>
      <c r="L698" s="4"/>
      <c r="M698" s="86"/>
      <c r="N698" s="35" t="str">
        <f>IF(F698="","",
MAX(0,
_xlfn.XLOOKUP(F698,purchase!F:F,purchase!N:N,"")
-
SUMIFS(L:L,F:F,F698)))</f>
        <v/>
      </c>
      <c r="O698" s="35" t="str">
        <f t="shared" si="74"/>
        <v/>
      </c>
      <c r="P698" s="89" t="str">
        <f>_xlfn.SINGLE(IF(F698="","",_xlfn.XLOOKUP(F698,purchase!F:F,purchase!O:O,"")))</f>
        <v/>
      </c>
      <c r="Q698" s="83" t="str">
        <f t="shared" si="75"/>
        <v/>
      </c>
      <c r="R698" s="91" t="str">
        <f t="shared" si="76"/>
        <v/>
      </c>
    </row>
    <row r="699" spans="1:18" x14ac:dyDescent="0.35">
      <c r="A699" s="25">
        <v>695</v>
      </c>
      <c r="B699" s="26" t="str">
        <f t="shared" si="70"/>
        <v/>
      </c>
      <c r="C699" s="27"/>
      <c r="D699" s="26" t="str">
        <f>IF(F699="","",_xlfn.XLOOKUP(F699,purchase!F:F,purchase!B:B,""))</f>
        <v/>
      </c>
      <c r="E699" s="26" t="str">
        <f>IF(F699="","",_xlfn.XLOOKUP(F699,purchase!F:F,purchase!C:C,""))</f>
        <v/>
      </c>
      <c r="F699" s="4"/>
      <c r="G699" s="10" t="str">
        <f t="shared" si="71"/>
        <v/>
      </c>
      <c r="H699" s="10" t="str">
        <f>IF(F699="","",_xlfn.XLOOKUP(F699,purchase!F:F,purchase!E:E,""))</f>
        <v/>
      </c>
      <c r="I699" s="10" t="str">
        <f t="shared" si="72"/>
        <v/>
      </c>
      <c r="J699" s="10" t="str">
        <f t="shared" si="73"/>
        <v/>
      </c>
      <c r="K699" s="35" t="str">
        <f>_xlfn.SINGLE(IF(F699="","",_xlfn.XLOOKUP(F699,purchase!F:F,purchase!N:N,"")))</f>
        <v/>
      </c>
      <c r="L699" s="4"/>
      <c r="M699" s="86"/>
      <c r="N699" s="35" t="str">
        <f>IF(F699="","",
MAX(0,
_xlfn.XLOOKUP(F699,purchase!F:F,purchase!N:N,"")
-
SUMIFS(L:L,F:F,F699)))</f>
        <v/>
      </c>
      <c r="O699" s="35" t="str">
        <f t="shared" si="74"/>
        <v/>
      </c>
      <c r="P699" s="89" t="str">
        <f>_xlfn.SINGLE(IF(F699="","",_xlfn.XLOOKUP(F699,purchase!F:F,purchase!O:O,"")))</f>
        <v/>
      </c>
      <c r="Q699" s="83" t="str">
        <f t="shared" si="75"/>
        <v/>
      </c>
      <c r="R699" s="91" t="str">
        <f t="shared" si="76"/>
        <v/>
      </c>
    </row>
    <row r="700" spans="1:18" x14ac:dyDescent="0.35">
      <c r="A700" s="25">
        <v>696</v>
      </c>
      <c r="B700" s="26" t="str">
        <f t="shared" si="70"/>
        <v/>
      </c>
      <c r="C700" s="27"/>
      <c r="D700" s="26" t="str">
        <f>IF(F700="","",_xlfn.XLOOKUP(F700,purchase!F:F,purchase!B:B,""))</f>
        <v/>
      </c>
      <c r="E700" s="26" t="str">
        <f>IF(F700="","",_xlfn.XLOOKUP(F700,purchase!F:F,purchase!C:C,""))</f>
        <v/>
      </c>
      <c r="F700" s="4"/>
      <c r="G700" s="10" t="str">
        <f t="shared" si="71"/>
        <v/>
      </c>
      <c r="H700" s="10" t="str">
        <f>IF(F700="","",_xlfn.XLOOKUP(F700,purchase!F:F,purchase!E:E,""))</f>
        <v/>
      </c>
      <c r="I700" s="10" t="str">
        <f t="shared" si="72"/>
        <v/>
      </c>
      <c r="J700" s="10" t="str">
        <f t="shared" si="73"/>
        <v/>
      </c>
      <c r="K700" s="35" t="str">
        <f>_xlfn.SINGLE(IF(F700="","",_xlfn.XLOOKUP(F700,purchase!F:F,purchase!N:N,"")))</f>
        <v/>
      </c>
      <c r="L700" s="4"/>
      <c r="M700" s="86"/>
      <c r="N700" s="35" t="str">
        <f>IF(F700="","",
MAX(0,
_xlfn.XLOOKUP(F700,purchase!F:F,purchase!N:N,"")
-
SUMIFS(L:L,F:F,F700)))</f>
        <v/>
      </c>
      <c r="O700" s="35" t="str">
        <f t="shared" si="74"/>
        <v/>
      </c>
      <c r="P700" s="89" t="str">
        <f>_xlfn.SINGLE(IF(F700="","",_xlfn.XLOOKUP(F700,purchase!F:F,purchase!O:O,"")))</f>
        <v/>
      </c>
      <c r="Q700" s="83" t="str">
        <f t="shared" si="75"/>
        <v/>
      </c>
      <c r="R700" s="91" t="str">
        <f t="shared" si="76"/>
        <v/>
      </c>
    </row>
    <row r="701" spans="1:18" x14ac:dyDescent="0.35">
      <c r="A701" s="25">
        <v>697</v>
      </c>
      <c r="B701" s="26" t="str">
        <f t="shared" si="70"/>
        <v/>
      </c>
      <c r="C701" s="27"/>
      <c r="D701" s="26" t="str">
        <f>IF(F701="","",_xlfn.XLOOKUP(F701,purchase!F:F,purchase!B:B,""))</f>
        <v/>
      </c>
      <c r="E701" s="26" t="str">
        <f>IF(F701="","",_xlfn.XLOOKUP(F701,purchase!F:F,purchase!C:C,""))</f>
        <v/>
      </c>
      <c r="F701" s="4"/>
      <c r="G701" s="10" t="str">
        <f t="shared" si="71"/>
        <v/>
      </c>
      <c r="H701" s="10" t="str">
        <f>IF(F701="","",_xlfn.XLOOKUP(F701,purchase!F:F,purchase!E:E,""))</f>
        <v/>
      </c>
      <c r="I701" s="10" t="str">
        <f t="shared" si="72"/>
        <v/>
      </c>
      <c r="J701" s="10" t="str">
        <f t="shared" si="73"/>
        <v/>
      </c>
      <c r="K701" s="35" t="str">
        <f>_xlfn.SINGLE(IF(F701="","",_xlfn.XLOOKUP(F701,purchase!F:F,purchase!N:N,"")))</f>
        <v/>
      </c>
      <c r="L701" s="4"/>
      <c r="M701" s="86"/>
      <c r="N701" s="35" t="str">
        <f>IF(F701="","",
MAX(0,
_xlfn.XLOOKUP(F701,purchase!F:F,purchase!N:N,"")
-
SUMIFS(L:L,F:F,F701)))</f>
        <v/>
      </c>
      <c r="O701" s="35" t="str">
        <f t="shared" si="74"/>
        <v/>
      </c>
      <c r="P701" s="89" t="str">
        <f>_xlfn.SINGLE(IF(F701="","",_xlfn.XLOOKUP(F701,purchase!F:F,purchase!O:O,"")))</f>
        <v/>
      </c>
      <c r="Q701" s="83" t="str">
        <f t="shared" si="75"/>
        <v/>
      </c>
      <c r="R701" s="91" t="str">
        <f t="shared" si="76"/>
        <v/>
      </c>
    </row>
    <row r="702" spans="1:18" x14ac:dyDescent="0.35">
      <c r="A702" s="25">
        <v>698</v>
      </c>
      <c r="B702" s="26" t="str">
        <f t="shared" si="70"/>
        <v/>
      </c>
      <c r="C702" s="27"/>
      <c r="D702" s="26" t="str">
        <f>IF(F702="","",_xlfn.XLOOKUP(F702,purchase!F:F,purchase!B:B,""))</f>
        <v/>
      </c>
      <c r="E702" s="26" t="str">
        <f>IF(F702="","",_xlfn.XLOOKUP(F702,purchase!F:F,purchase!C:C,""))</f>
        <v/>
      </c>
      <c r="F702" s="4"/>
      <c r="G702" s="10" t="str">
        <f t="shared" si="71"/>
        <v/>
      </c>
      <c r="H702" s="10" t="str">
        <f>IF(F702="","",_xlfn.XLOOKUP(F702,purchase!F:F,purchase!E:E,""))</f>
        <v/>
      </c>
      <c r="I702" s="10" t="str">
        <f t="shared" si="72"/>
        <v/>
      </c>
      <c r="J702" s="10" t="str">
        <f t="shared" si="73"/>
        <v/>
      </c>
      <c r="K702" s="35" t="str">
        <f>_xlfn.SINGLE(IF(F702="","",_xlfn.XLOOKUP(F702,purchase!F:F,purchase!N:N,"")))</f>
        <v/>
      </c>
      <c r="L702" s="4"/>
      <c r="M702" s="86"/>
      <c r="N702" s="35" t="str">
        <f>IF(F702="","",
MAX(0,
_xlfn.XLOOKUP(F702,purchase!F:F,purchase!N:N,"")
-
SUMIFS(L:L,F:F,F702)))</f>
        <v/>
      </c>
      <c r="O702" s="35" t="str">
        <f t="shared" si="74"/>
        <v/>
      </c>
      <c r="P702" s="89" t="str">
        <f>_xlfn.SINGLE(IF(F702="","",_xlfn.XLOOKUP(F702,purchase!F:F,purchase!O:O,"")))</f>
        <v/>
      </c>
      <c r="Q702" s="83" t="str">
        <f t="shared" si="75"/>
        <v/>
      </c>
      <c r="R702" s="91" t="str">
        <f t="shared" si="76"/>
        <v/>
      </c>
    </row>
    <row r="703" spans="1:18" x14ac:dyDescent="0.35">
      <c r="A703" s="25">
        <v>699</v>
      </c>
      <c r="B703" s="26" t="str">
        <f t="shared" si="70"/>
        <v/>
      </c>
      <c r="C703" s="27"/>
      <c r="D703" s="26" t="str">
        <f>IF(F703="","",_xlfn.XLOOKUP(F703,purchase!F:F,purchase!B:B,""))</f>
        <v/>
      </c>
      <c r="E703" s="26" t="str">
        <f>IF(F703="","",_xlfn.XLOOKUP(F703,purchase!F:F,purchase!C:C,""))</f>
        <v/>
      </c>
      <c r="F703" s="4"/>
      <c r="G703" s="10" t="str">
        <f t="shared" si="71"/>
        <v/>
      </c>
      <c r="H703" s="10" t="str">
        <f>IF(F703="","",_xlfn.XLOOKUP(F703,purchase!F:F,purchase!E:E,""))</f>
        <v/>
      </c>
      <c r="I703" s="10" t="str">
        <f t="shared" si="72"/>
        <v/>
      </c>
      <c r="J703" s="10" t="str">
        <f t="shared" si="73"/>
        <v/>
      </c>
      <c r="K703" s="35" t="str">
        <f>_xlfn.SINGLE(IF(F703="","",_xlfn.XLOOKUP(F703,purchase!F:F,purchase!N:N,"")))</f>
        <v/>
      </c>
      <c r="L703" s="4"/>
      <c r="M703" s="86"/>
      <c r="N703" s="35" t="str">
        <f>IF(F703="","",
MAX(0,
_xlfn.XLOOKUP(F703,purchase!F:F,purchase!N:N,"")
-
SUMIFS(L:L,F:F,F703)))</f>
        <v/>
      </c>
      <c r="O703" s="35" t="str">
        <f t="shared" si="74"/>
        <v/>
      </c>
      <c r="P703" s="89" t="str">
        <f>_xlfn.SINGLE(IF(F703="","",_xlfn.XLOOKUP(F703,purchase!F:F,purchase!O:O,"")))</f>
        <v/>
      </c>
      <c r="Q703" s="83" t="str">
        <f t="shared" si="75"/>
        <v/>
      </c>
      <c r="R703" s="91" t="str">
        <f t="shared" si="76"/>
        <v/>
      </c>
    </row>
    <row r="704" spans="1:18" x14ac:dyDescent="0.35">
      <c r="A704" s="25">
        <v>700</v>
      </c>
      <c r="B704" s="26" t="str">
        <f t="shared" si="70"/>
        <v/>
      </c>
      <c r="C704" s="27"/>
      <c r="D704" s="26" t="str">
        <f>IF(F704="","",_xlfn.XLOOKUP(F704,purchase!F:F,purchase!B:B,""))</f>
        <v/>
      </c>
      <c r="E704" s="26" t="str">
        <f>IF(F704="","",_xlfn.XLOOKUP(F704,purchase!F:F,purchase!C:C,""))</f>
        <v/>
      </c>
      <c r="F704" s="4"/>
      <c r="G704" s="10" t="str">
        <f t="shared" si="71"/>
        <v/>
      </c>
      <c r="H704" s="10" t="str">
        <f>IF(F704="","",_xlfn.XLOOKUP(F704,purchase!F:F,purchase!E:E,""))</f>
        <v/>
      </c>
      <c r="I704" s="10" t="str">
        <f t="shared" si="72"/>
        <v/>
      </c>
      <c r="J704" s="10" t="str">
        <f t="shared" si="73"/>
        <v/>
      </c>
      <c r="K704" s="35" t="str">
        <f>_xlfn.SINGLE(IF(F704="","",_xlfn.XLOOKUP(F704,purchase!F:F,purchase!N:N,"")))</f>
        <v/>
      </c>
      <c r="L704" s="4"/>
      <c r="M704" s="86"/>
      <c r="N704" s="35" t="str">
        <f>IF(F704="","",
MAX(0,
_xlfn.XLOOKUP(F704,purchase!F:F,purchase!N:N,"")
-
SUMIFS(L:L,F:F,F704)))</f>
        <v/>
      </c>
      <c r="O704" s="35" t="str">
        <f t="shared" si="74"/>
        <v/>
      </c>
      <c r="P704" s="89" t="str">
        <f>_xlfn.SINGLE(IF(F704="","",_xlfn.XLOOKUP(F704,purchase!F:F,purchase!O:O,"")))</f>
        <v/>
      </c>
      <c r="Q704" s="83" t="str">
        <f t="shared" si="75"/>
        <v/>
      </c>
      <c r="R704" s="91" t="str">
        <f t="shared" si="76"/>
        <v/>
      </c>
    </row>
    <row r="705" spans="1:18" x14ac:dyDescent="0.35">
      <c r="A705" s="25">
        <v>701</v>
      </c>
      <c r="B705" s="26" t="str">
        <f t="shared" si="70"/>
        <v/>
      </c>
      <c r="C705" s="27"/>
      <c r="D705" s="26" t="str">
        <f>IF(F705="","",_xlfn.XLOOKUP(F705,purchase!F:F,purchase!B:B,""))</f>
        <v/>
      </c>
      <c r="E705" s="26" t="str">
        <f>IF(F705="","",_xlfn.XLOOKUP(F705,purchase!F:F,purchase!C:C,""))</f>
        <v/>
      </c>
      <c r="F705" s="4"/>
      <c r="G705" s="10" t="str">
        <f t="shared" si="71"/>
        <v/>
      </c>
      <c r="H705" s="10" t="str">
        <f>IF(F705="","",_xlfn.XLOOKUP(F705,purchase!F:F,purchase!E:E,""))</f>
        <v/>
      </c>
      <c r="I705" s="10" t="str">
        <f t="shared" si="72"/>
        <v/>
      </c>
      <c r="J705" s="10" t="str">
        <f t="shared" si="73"/>
        <v/>
      </c>
      <c r="K705" s="35" t="str">
        <f>_xlfn.SINGLE(IF(F705="","",_xlfn.XLOOKUP(F705,purchase!F:F,purchase!N:N,"")))</f>
        <v/>
      </c>
      <c r="L705" s="4"/>
      <c r="M705" s="86"/>
      <c r="N705" s="35" t="str">
        <f>IF(F705="","",
MAX(0,
_xlfn.XLOOKUP(F705,purchase!F:F,purchase!N:N,"")
-
SUMIFS(L:L,F:F,F705)))</f>
        <v/>
      </c>
      <c r="O705" s="35" t="str">
        <f t="shared" si="74"/>
        <v/>
      </c>
      <c r="P705" s="89" t="str">
        <f>_xlfn.SINGLE(IF(F705="","",_xlfn.XLOOKUP(F705,purchase!F:F,purchase!O:O,"")))</f>
        <v/>
      </c>
      <c r="Q705" s="83" t="str">
        <f t="shared" si="75"/>
        <v/>
      </c>
      <c r="R705" s="91" t="str">
        <f t="shared" si="76"/>
        <v/>
      </c>
    </row>
    <row r="706" spans="1:18" x14ac:dyDescent="0.35">
      <c r="A706" s="25">
        <v>702</v>
      </c>
      <c r="B706" s="26" t="str">
        <f t="shared" si="70"/>
        <v/>
      </c>
      <c r="C706" s="27"/>
      <c r="D706" s="26" t="str">
        <f>IF(F706="","",_xlfn.XLOOKUP(F706,purchase!F:F,purchase!B:B,""))</f>
        <v/>
      </c>
      <c r="E706" s="26" t="str">
        <f>IF(F706="","",_xlfn.XLOOKUP(F706,purchase!F:F,purchase!C:C,""))</f>
        <v/>
      </c>
      <c r="F706" s="4"/>
      <c r="G706" s="10" t="str">
        <f t="shared" si="71"/>
        <v/>
      </c>
      <c r="H706" s="10" t="str">
        <f>IF(F706="","",_xlfn.XLOOKUP(F706,purchase!F:F,purchase!E:E,""))</f>
        <v/>
      </c>
      <c r="I706" s="10" t="str">
        <f t="shared" si="72"/>
        <v/>
      </c>
      <c r="J706" s="10" t="str">
        <f t="shared" si="73"/>
        <v/>
      </c>
      <c r="K706" s="35" t="str">
        <f>_xlfn.SINGLE(IF(F706="","",_xlfn.XLOOKUP(F706,purchase!F:F,purchase!N:N,"")))</f>
        <v/>
      </c>
      <c r="L706" s="4"/>
      <c r="M706" s="86"/>
      <c r="N706" s="35" t="str">
        <f>IF(F706="","",
MAX(0,
_xlfn.XLOOKUP(F706,purchase!F:F,purchase!N:N,"")
-
SUMIFS(L:L,F:F,F706)))</f>
        <v/>
      </c>
      <c r="O706" s="35" t="str">
        <f t="shared" si="74"/>
        <v/>
      </c>
      <c r="P706" s="89" t="str">
        <f>_xlfn.SINGLE(IF(F706="","",_xlfn.XLOOKUP(F706,purchase!F:F,purchase!O:O,"")))</f>
        <v/>
      </c>
      <c r="Q706" s="83" t="str">
        <f t="shared" si="75"/>
        <v/>
      </c>
      <c r="R706" s="91" t="str">
        <f t="shared" si="76"/>
        <v/>
      </c>
    </row>
    <row r="707" spans="1:18" x14ac:dyDescent="0.35">
      <c r="A707" s="25">
        <v>703</v>
      </c>
      <c r="B707" s="26" t="str">
        <f t="shared" si="70"/>
        <v/>
      </c>
      <c r="C707" s="27"/>
      <c r="D707" s="26" t="str">
        <f>IF(F707="","",_xlfn.XLOOKUP(F707,purchase!F:F,purchase!B:B,""))</f>
        <v/>
      </c>
      <c r="E707" s="26" t="str">
        <f>IF(F707="","",_xlfn.XLOOKUP(F707,purchase!F:F,purchase!C:C,""))</f>
        <v/>
      </c>
      <c r="F707" s="4"/>
      <c r="G707" s="10" t="str">
        <f t="shared" si="71"/>
        <v/>
      </c>
      <c r="H707" s="10" t="str">
        <f>IF(F707="","",_xlfn.XLOOKUP(F707,purchase!F:F,purchase!E:E,""))</f>
        <v/>
      </c>
      <c r="I707" s="10" t="str">
        <f t="shared" si="72"/>
        <v/>
      </c>
      <c r="J707" s="10" t="str">
        <f t="shared" si="73"/>
        <v/>
      </c>
      <c r="K707" s="35" t="str">
        <f>_xlfn.SINGLE(IF(F707="","",_xlfn.XLOOKUP(F707,purchase!F:F,purchase!N:N,"")))</f>
        <v/>
      </c>
      <c r="L707" s="4"/>
      <c r="M707" s="86"/>
      <c r="N707" s="35" t="str">
        <f>IF(F707="","",
MAX(0,
_xlfn.XLOOKUP(F707,purchase!F:F,purchase!N:N,"")
-
SUMIFS(L:L,F:F,F707)))</f>
        <v/>
      </c>
      <c r="O707" s="35" t="str">
        <f t="shared" si="74"/>
        <v/>
      </c>
      <c r="P707" s="89" t="str">
        <f>_xlfn.SINGLE(IF(F707="","",_xlfn.XLOOKUP(F707,purchase!F:F,purchase!O:O,"")))</f>
        <v/>
      </c>
      <c r="Q707" s="83" t="str">
        <f t="shared" si="75"/>
        <v/>
      </c>
      <c r="R707" s="91" t="str">
        <f t="shared" si="76"/>
        <v/>
      </c>
    </row>
    <row r="708" spans="1:18" x14ac:dyDescent="0.35">
      <c r="A708" s="25">
        <v>704</v>
      </c>
      <c r="B708" s="26" t="str">
        <f t="shared" si="70"/>
        <v/>
      </c>
      <c r="C708" s="27"/>
      <c r="D708" s="26" t="str">
        <f>IF(F708="","",_xlfn.XLOOKUP(F708,purchase!F:F,purchase!B:B,""))</f>
        <v/>
      </c>
      <c r="E708" s="26" t="str">
        <f>IF(F708="","",_xlfn.XLOOKUP(F708,purchase!F:F,purchase!C:C,""))</f>
        <v/>
      </c>
      <c r="F708" s="4"/>
      <c r="G708" s="10" t="str">
        <f t="shared" si="71"/>
        <v/>
      </c>
      <c r="H708" s="10" t="str">
        <f>IF(F708="","",_xlfn.XLOOKUP(F708,purchase!F:F,purchase!E:E,""))</f>
        <v/>
      </c>
      <c r="I708" s="10" t="str">
        <f t="shared" si="72"/>
        <v/>
      </c>
      <c r="J708" s="10" t="str">
        <f t="shared" si="73"/>
        <v/>
      </c>
      <c r="K708" s="35" t="str">
        <f>_xlfn.SINGLE(IF(F708="","",_xlfn.XLOOKUP(F708,purchase!F:F,purchase!N:N,"")))</f>
        <v/>
      </c>
      <c r="L708" s="4"/>
      <c r="M708" s="86"/>
      <c r="N708" s="35" t="str">
        <f>IF(F708="","",
MAX(0,
_xlfn.XLOOKUP(F708,purchase!F:F,purchase!N:N,"")
-
SUMIFS(L:L,F:F,F708)))</f>
        <v/>
      </c>
      <c r="O708" s="35" t="str">
        <f t="shared" si="74"/>
        <v/>
      </c>
      <c r="P708" s="89" t="str">
        <f>_xlfn.SINGLE(IF(F708="","",_xlfn.XLOOKUP(F708,purchase!F:F,purchase!O:O,"")))</f>
        <v/>
      </c>
      <c r="Q708" s="83" t="str">
        <f t="shared" si="75"/>
        <v/>
      </c>
      <c r="R708" s="91" t="str">
        <f t="shared" si="76"/>
        <v/>
      </c>
    </row>
    <row r="709" spans="1:18" x14ac:dyDescent="0.35">
      <c r="A709" s="25">
        <v>705</v>
      </c>
      <c r="B709" s="26" t="str">
        <f t="shared" ref="B709:B772" si="77">IF(OR(C709="",F709=""),"",
"PRD-" &amp;
TEXT(DAY(C709),"00") &amp;
CHOOSE(MONTH(C709),"A","B","C","D","E","F","G","H","I","J","K","L") &amp;
TEXT(YEAR(C709),"00") &amp;
"-" &amp;
RIGHT(F709,4))</f>
        <v/>
      </c>
      <c r="C709" s="27"/>
      <c r="D709" s="26" t="str">
        <f>IF(F709="","",_xlfn.XLOOKUP(F709,purchase!F:F,purchase!B:B,""))</f>
        <v/>
      </c>
      <c r="E709" s="26" t="str">
        <f>IF(F709="","",_xlfn.XLOOKUP(F709,purchase!F:F,purchase!C:C,""))</f>
        <v/>
      </c>
      <c r="F709" s="4"/>
      <c r="G709" s="10" t="str">
        <f t="shared" ref="G709:G772" si="78">IF(H709="NRFC","Natural Rubber Field Coagulam","")</f>
        <v/>
      </c>
      <c r="H709" s="10" t="str">
        <f>IF(F709="","",_xlfn.XLOOKUP(F709,purchase!F:F,purchase!E:E,""))</f>
        <v/>
      </c>
      <c r="I709" s="10" t="str">
        <f t="shared" ref="I709:I772" si="79">IF(J709="ISNR20","Natural Rubber-TSNR (ISNR-20)","")</f>
        <v/>
      </c>
      <c r="J709" s="10" t="str">
        <f t="shared" ref="J709:J772" si="80">IF(H709="NRFC","ISNR20","")</f>
        <v/>
      </c>
      <c r="K709" s="35" t="str">
        <f>_xlfn.SINGLE(IF(F709="","",_xlfn.XLOOKUP(F709,purchase!F:F,purchase!N:N,"")))</f>
        <v/>
      </c>
      <c r="L709" s="4"/>
      <c r="M709" s="86"/>
      <c r="N709" s="35" t="str">
        <f>IF(F709="","",
MAX(0,
_xlfn.XLOOKUP(F709,purchase!F:F,purchase!N:N,"")
-
SUMIFS(L:L,F:F,F709)))</f>
        <v/>
      </c>
      <c r="O709" s="35" t="str">
        <f t="shared" ref="O709:O772" si="81">IF(OR(L709="",M709=""),"",L709-M709)</f>
        <v/>
      </c>
      <c r="P709" s="89" t="str">
        <f>_xlfn.SINGLE(IF(F709="","",_xlfn.XLOOKUP(F709,purchase!F:F,purchase!O:O,"")))</f>
        <v/>
      </c>
      <c r="Q709" s="83" t="str">
        <f t="shared" ref="Q709:Q772" si="82">IF(OR(L709="",M709=""),"",M709/L709)</f>
        <v/>
      </c>
      <c r="R709" s="91" t="str">
        <f t="shared" ref="R709:R772" si="83">IF(OR(P709="",Q709=""),"",Q709-P709)</f>
        <v/>
      </c>
    </row>
    <row r="710" spans="1:18" x14ac:dyDescent="0.35">
      <c r="A710" s="25">
        <v>706</v>
      </c>
      <c r="B710" s="26" t="str">
        <f t="shared" si="77"/>
        <v/>
      </c>
      <c r="C710" s="27"/>
      <c r="D710" s="26" t="str">
        <f>IF(F710="","",_xlfn.XLOOKUP(F710,purchase!F:F,purchase!B:B,""))</f>
        <v/>
      </c>
      <c r="E710" s="26" t="str">
        <f>IF(F710="","",_xlfn.XLOOKUP(F710,purchase!F:F,purchase!C:C,""))</f>
        <v/>
      </c>
      <c r="F710" s="4"/>
      <c r="G710" s="10" t="str">
        <f t="shared" si="78"/>
        <v/>
      </c>
      <c r="H710" s="10" t="str">
        <f>IF(F710="","",_xlfn.XLOOKUP(F710,purchase!F:F,purchase!E:E,""))</f>
        <v/>
      </c>
      <c r="I710" s="10" t="str">
        <f t="shared" si="79"/>
        <v/>
      </c>
      <c r="J710" s="10" t="str">
        <f t="shared" si="80"/>
        <v/>
      </c>
      <c r="K710" s="35" t="str">
        <f>_xlfn.SINGLE(IF(F710="","",_xlfn.XLOOKUP(F710,purchase!F:F,purchase!N:N,"")))</f>
        <v/>
      </c>
      <c r="L710" s="4"/>
      <c r="M710" s="86"/>
      <c r="N710" s="35" t="str">
        <f>IF(F710="","",
MAX(0,
_xlfn.XLOOKUP(F710,purchase!F:F,purchase!N:N,"")
-
SUMIFS(L:L,F:F,F710)))</f>
        <v/>
      </c>
      <c r="O710" s="35" t="str">
        <f t="shared" si="81"/>
        <v/>
      </c>
      <c r="P710" s="89" t="str">
        <f>_xlfn.SINGLE(IF(F710="","",_xlfn.XLOOKUP(F710,purchase!F:F,purchase!O:O,"")))</f>
        <v/>
      </c>
      <c r="Q710" s="83" t="str">
        <f t="shared" si="82"/>
        <v/>
      </c>
      <c r="R710" s="91" t="str">
        <f t="shared" si="83"/>
        <v/>
      </c>
    </row>
    <row r="711" spans="1:18" x14ac:dyDescent="0.35">
      <c r="A711" s="25">
        <v>707</v>
      </c>
      <c r="B711" s="26" t="str">
        <f t="shared" si="77"/>
        <v/>
      </c>
      <c r="C711" s="27"/>
      <c r="D711" s="26" t="str">
        <f>IF(F711="","",_xlfn.XLOOKUP(F711,purchase!F:F,purchase!B:B,""))</f>
        <v/>
      </c>
      <c r="E711" s="26" t="str">
        <f>IF(F711="","",_xlfn.XLOOKUP(F711,purchase!F:F,purchase!C:C,""))</f>
        <v/>
      </c>
      <c r="F711" s="4"/>
      <c r="G711" s="10" t="str">
        <f t="shared" si="78"/>
        <v/>
      </c>
      <c r="H711" s="10" t="str">
        <f>IF(F711="","",_xlfn.XLOOKUP(F711,purchase!F:F,purchase!E:E,""))</f>
        <v/>
      </c>
      <c r="I711" s="10" t="str">
        <f t="shared" si="79"/>
        <v/>
      </c>
      <c r="J711" s="10" t="str">
        <f t="shared" si="80"/>
        <v/>
      </c>
      <c r="K711" s="35" t="str">
        <f>_xlfn.SINGLE(IF(F711="","",_xlfn.XLOOKUP(F711,purchase!F:F,purchase!N:N,"")))</f>
        <v/>
      </c>
      <c r="L711" s="4"/>
      <c r="M711" s="86"/>
      <c r="N711" s="35" t="str">
        <f>IF(F711="","",
MAX(0,
_xlfn.XLOOKUP(F711,purchase!F:F,purchase!N:N,"")
-
SUMIFS(L:L,F:F,F711)))</f>
        <v/>
      </c>
      <c r="O711" s="35" t="str">
        <f t="shared" si="81"/>
        <v/>
      </c>
      <c r="P711" s="89" t="str">
        <f>_xlfn.SINGLE(IF(F711="","",_xlfn.XLOOKUP(F711,purchase!F:F,purchase!O:O,"")))</f>
        <v/>
      </c>
      <c r="Q711" s="83" t="str">
        <f t="shared" si="82"/>
        <v/>
      </c>
      <c r="R711" s="91" t="str">
        <f t="shared" si="83"/>
        <v/>
      </c>
    </row>
    <row r="712" spans="1:18" x14ac:dyDescent="0.35">
      <c r="A712" s="25">
        <v>708</v>
      </c>
      <c r="B712" s="26" t="str">
        <f t="shared" si="77"/>
        <v/>
      </c>
      <c r="C712" s="27"/>
      <c r="D712" s="26" t="str">
        <f>IF(F712="","",_xlfn.XLOOKUP(F712,purchase!F:F,purchase!B:B,""))</f>
        <v/>
      </c>
      <c r="E712" s="26" t="str">
        <f>IF(F712="","",_xlfn.XLOOKUP(F712,purchase!F:F,purchase!C:C,""))</f>
        <v/>
      </c>
      <c r="F712" s="4"/>
      <c r="G712" s="10" t="str">
        <f t="shared" si="78"/>
        <v/>
      </c>
      <c r="H712" s="10" t="str">
        <f>IF(F712="","",_xlfn.XLOOKUP(F712,purchase!F:F,purchase!E:E,""))</f>
        <v/>
      </c>
      <c r="I712" s="10" t="str">
        <f t="shared" si="79"/>
        <v/>
      </c>
      <c r="J712" s="10" t="str">
        <f t="shared" si="80"/>
        <v/>
      </c>
      <c r="K712" s="35" t="str">
        <f>_xlfn.SINGLE(IF(F712="","",_xlfn.XLOOKUP(F712,purchase!F:F,purchase!N:N,"")))</f>
        <v/>
      </c>
      <c r="L712" s="4"/>
      <c r="M712" s="86"/>
      <c r="N712" s="35" t="str">
        <f>IF(F712="","",
MAX(0,
_xlfn.XLOOKUP(F712,purchase!F:F,purchase!N:N,"")
-
SUMIFS(L:L,F:F,F712)))</f>
        <v/>
      </c>
      <c r="O712" s="35" t="str">
        <f t="shared" si="81"/>
        <v/>
      </c>
      <c r="P712" s="89" t="str">
        <f>_xlfn.SINGLE(IF(F712="","",_xlfn.XLOOKUP(F712,purchase!F:F,purchase!O:O,"")))</f>
        <v/>
      </c>
      <c r="Q712" s="83" t="str">
        <f t="shared" si="82"/>
        <v/>
      </c>
      <c r="R712" s="91" t="str">
        <f t="shared" si="83"/>
        <v/>
      </c>
    </row>
    <row r="713" spans="1:18" x14ac:dyDescent="0.35">
      <c r="A713" s="25">
        <v>709</v>
      </c>
      <c r="B713" s="26" t="str">
        <f t="shared" si="77"/>
        <v/>
      </c>
      <c r="C713" s="27"/>
      <c r="D713" s="26" t="str">
        <f>IF(F713="","",_xlfn.XLOOKUP(F713,purchase!F:F,purchase!B:B,""))</f>
        <v/>
      </c>
      <c r="E713" s="26" t="str">
        <f>IF(F713="","",_xlfn.XLOOKUP(F713,purchase!F:F,purchase!C:C,""))</f>
        <v/>
      </c>
      <c r="F713" s="4"/>
      <c r="G713" s="10" t="str">
        <f t="shared" si="78"/>
        <v/>
      </c>
      <c r="H713" s="10" t="str">
        <f>IF(F713="","",_xlfn.XLOOKUP(F713,purchase!F:F,purchase!E:E,""))</f>
        <v/>
      </c>
      <c r="I713" s="10" t="str">
        <f t="shared" si="79"/>
        <v/>
      </c>
      <c r="J713" s="10" t="str">
        <f t="shared" si="80"/>
        <v/>
      </c>
      <c r="K713" s="35" t="str">
        <f>_xlfn.SINGLE(IF(F713="","",_xlfn.XLOOKUP(F713,purchase!F:F,purchase!N:N,"")))</f>
        <v/>
      </c>
      <c r="L713" s="4"/>
      <c r="M713" s="86"/>
      <c r="N713" s="35" t="str">
        <f>IF(F713="","",
MAX(0,
_xlfn.XLOOKUP(F713,purchase!F:F,purchase!N:N,"")
-
SUMIFS(L:L,F:F,F713)))</f>
        <v/>
      </c>
      <c r="O713" s="35" t="str">
        <f t="shared" si="81"/>
        <v/>
      </c>
      <c r="P713" s="89" t="str">
        <f>_xlfn.SINGLE(IF(F713="","",_xlfn.XLOOKUP(F713,purchase!F:F,purchase!O:O,"")))</f>
        <v/>
      </c>
      <c r="Q713" s="83" t="str">
        <f t="shared" si="82"/>
        <v/>
      </c>
      <c r="R713" s="91" t="str">
        <f t="shared" si="83"/>
        <v/>
      </c>
    </row>
    <row r="714" spans="1:18" x14ac:dyDescent="0.35">
      <c r="A714" s="25">
        <v>710</v>
      </c>
      <c r="B714" s="26" t="str">
        <f t="shared" si="77"/>
        <v/>
      </c>
      <c r="C714" s="27"/>
      <c r="D714" s="26" t="str">
        <f>IF(F714="","",_xlfn.XLOOKUP(F714,purchase!F:F,purchase!B:B,""))</f>
        <v/>
      </c>
      <c r="E714" s="26" t="str">
        <f>IF(F714="","",_xlfn.XLOOKUP(F714,purchase!F:F,purchase!C:C,""))</f>
        <v/>
      </c>
      <c r="F714" s="4"/>
      <c r="G714" s="10" t="str">
        <f t="shared" si="78"/>
        <v/>
      </c>
      <c r="H714" s="10" t="str">
        <f>IF(F714="","",_xlfn.XLOOKUP(F714,purchase!F:F,purchase!E:E,""))</f>
        <v/>
      </c>
      <c r="I714" s="10" t="str">
        <f t="shared" si="79"/>
        <v/>
      </c>
      <c r="J714" s="10" t="str">
        <f t="shared" si="80"/>
        <v/>
      </c>
      <c r="K714" s="35" t="str">
        <f>_xlfn.SINGLE(IF(F714="","",_xlfn.XLOOKUP(F714,purchase!F:F,purchase!N:N,"")))</f>
        <v/>
      </c>
      <c r="L714" s="4"/>
      <c r="M714" s="86"/>
      <c r="N714" s="35" t="str">
        <f>IF(F714="","",
MAX(0,
_xlfn.XLOOKUP(F714,purchase!F:F,purchase!N:N,"")
-
SUMIFS(L:L,F:F,F714)))</f>
        <v/>
      </c>
      <c r="O714" s="35" t="str">
        <f t="shared" si="81"/>
        <v/>
      </c>
      <c r="P714" s="89" t="str">
        <f>_xlfn.SINGLE(IF(F714="","",_xlfn.XLOOKUP(F714,purchase!F:F,purchase!O:O,"")))</f>
        <v/>
      </c>
      <c r="Q714" s="83" t="str">
        <f t="shared" si="82"/>
        <v/>
      </c>
      <c r="R714" s="91" t="str">
        <f t="shared" si="83"/>
        <v/>
      </c>
    </row>
    <row r="715" spans="1:18" x14ac:dyDescent="0.35">
      <c r="A715" s="25">
        <v>711</v>
      </c>
      <c r="B715" s="26" t="str">
        <f t="shared" si="77"/>
        <v/>
      </c>
      <c r="C715" s="27"/>
      <c r="D715" s="26" t="str">
        <f>IF(F715="","",_xlfn.XLOOKUP(F715,purchase!F:F,purchase!B:B,""))</f>
        <v/>
      </c>
      <c r="E715" s="26" t="str">
        <f>IF(F715="","",_xlfn.XLOOKUP(F715,purchase!F:F,purchase!C:C,""))</f>
        <v/>
      </c>
      <c r="F715" s="4"/>
      <c r="G715" s="10" t="str">
        <f t="shared" si="78"/>
        <v/>
      </c>
      <c r="H715" s="10" t="str">
        <f>IF(F715="","",_xlfn.XLOOKUP(F715,purchase!F:F,purchase!E:E,""))</f>
        <v/>
      </c>
      <c r="I715" s="10" t="str">
        <f t="shared" si="79"/>
        <v/>
      </c>
      <c r="J715" s="10" t="str">
        <f t="shared" si="80"/>
        <v/>
      </c>
      <c r="K715" s="35" t="str">
        <f>_xlfn.SINGLE(IF(F715="","",_xlfn.XLOOKUP(F715,purchase!F:F,purchase!N:N,"")))</f>
        <v/>
      </c>
      <c r="L715" s="4"/>
      <c r="M715" s="86"/>
      <c r="N715" s="35" t="str">
        <f>IF(F715="","",
MAX(0,
_xlfn.XLOOKUP(F715,purchase!F:F,purchase!N:N,"")
-
SUMIFS(L:L,F:F,F715)))</f>
        <v/>
      </c>
      <c r="O715" s="35" t="str">
        <f t="shared" si="81"/>
        <v/>
      </c>
      <c r="P715" s="89" t="str">
        <f>_xlfn.SINGLE(IF(F715="","",_xlfn.XLOOKUP(F715,purchase!F:F,purchase!O:O,"")))</f>
        <v/>
      </c>
      <c r="Q715" s="83" t="str">
        <f t="shared" si="82"/>
        <v/>
      </c>
      <c r="R715" s="91" t="str">
        <f t="shared" si="83"/>
        <v/>
      </c>
    </row>
    <row r="716" spans="1:18" x14ac:dyDescent="0.35">
      <c r="A716" s="25">
        <v>712</v>
      </c>
      <c r="B716" s="26" t="str">
        <f t="shared" si="77"/>
        <v/>
      </c>
      <c r="C716" s="27"/>
      <c r="D716" s="26" t="str">
        <f>IF(F716="","",_xlfn.XLOOKUP(F716,purchase!F:F,purchase!B:B,""))</f>
        <v/>
      </c>
      <c r="E716" s="26" t="str">
        <f>IF(F716="","",_xlfn.XLOOKUP(F716,purchase!F:F,purchase!C:C,""))</f>
        <v/>
      </c>
      <c r="F716" s="4"/>
      <c r="G716" s="10" t="str">
        <f t="shared" si="78"/>
        <v/>
      </c>
      <c r="H716" s="10" t="str">
        <f>IF(F716="","",_xlfn.XLOOKUP(F716,purchase!F:F,purchase!E:E,""))</f>
        <v/>
      </c>
      <c r="I716" s="10" t="str">
        <f t="shared" si="79"/>
        <v/>
      </c>
      <c r="J716" s="10" t="str">
        <f t="shared" si="80"/>
        <v/>
      </c>
      <c r="K716" s="35" t="str">
        <f>_xlfn.SINGLE(IF(F716="","",_xlfn.XLOOKUP(F716,purchase!F:F,purchase!N:N,"")))</f>
        <v/>
      </c>
      <c r="L716" s="4"/>
      <c r="M716" s="86"/>
      <c r="N716" s="35" t="str">
        <f>IF(F716="","",
MAX(0,
_xlfn.XLOOKUP(F716,purchase!F:F,purchase!N:N,"")
-
SUMIFS(L:L,F:F,F716)))</f>
        <v/>
      </c>
      <c r="O716" s="35" t="str">
        <f t="shared" si="81"/>
        <v/>
      </c>
      <c r="P716" s="89" t="str">
        <f>_xlfn.SINGLE(IF(F716="","",_xlfn.XLOOKUP(F716,purchase!F:F,purchase!O:O,"")))</f>
        <v/>
      </c>
      <c r="Q716" s="83" t="str">
        <f t="shared" si="82"/>
        <v/>
      </c>
      <c r="R716" s="91" t="str">
        <f t="shared" si="83"/>
        <v/>
      </c>
    </row>
    <row r="717" spans="1:18" x14ac:dyDescent="0.35">
      <c r="A717" s="25">
        <v>713</v>
      </c>
      <c r="B717" s="26" t="str">
        <f t="shared" si="77"/>
        <v/>
      </c>
      <c r="C717" s="27"/>
      <c r="D717" s="26" t="str">
        <f>IF(F717="","",_xlfn.XLOOKUP(F717,purchase!F:F,purchase!B:B,""))</f>
        <v/>
      </c>
      <c r="E717" s="26" t="str">
        <f>IF(F717="","",_xlfn.XLOOKUP(F717,purchase!F:F,purchase!C:C,""))</f>
        <v/>
      </c>
      <c r="F717" s="4"/>
      <c r="G717" s="10" t="str">
        <f t="shared" si="78"/>
        <v/>
      </c>
      <c r="H717" s="10" t="str">
        <f>IF(F717="","",_xlfn.XLOOKUP(F717,purchase!F:F,purchase!E:E,""))</f>
        <v/>
      </c>
      <c r="I717" s="10" t="str">
        <f t="shared" si="79"/>
        <v/>
      </c>
      <c r="J717" s="10" t="str">
        <f t="shared" si="80"/>
        <v/>
      </c>
      <c r="K717" s="35" t="str">
        <f>_xlfn.SINGLE(IF(F717="","",_xlfn.XLOOKUP(F717,purchase!F:F,purchase!N:N,"")))</f>
        <v/>
      </c>
      <c r="L717" s="4"/>
      <c r="M717" s="86"/>
      <c r="N717" s="35" t="str">
        <f>IF(F717="","",
MAX(0,
_xlfn.XLOOKUP(F717,purchase!F:F,purchase!N:N,"")
-
SUMIFS(L:L,F:F,F717)))</f>
        <v/>
      </c>
      <c r="O717" s="35" t="str">
        <f t="shared" si="81"/>
        <v/>
      </c>
      <c r="P717" s="89" t="str">
        <f>_xlfn.SINGLE(IF(F717="","",_xlfn.XLOOKUP(F717,purchase!F:F,purchase!O:O,"")))</f>
        <v/>
      </c>
      <c r="Q717" s="83" t="str">
        <f t="shared" si="82"/>
        <v/>
      </c>
      <c r="R717" s="91" t="str">
        <f t="shared" si="83"/>
        <v/>
      </c>
    </row>
    <row r="718" spans="1:18" x14ac:dyDescent="0.35">
      <c r="A718" s="25">
        <v>714</v>
      </c>
      <c r="B718" s="26" t="str">
        <f t="shared" si="77"/>
        <v/>
      </c>
      <c r="C718" s="27"/>
      <c r="D718" s="26" t="str">
        <f>IF(F718="","",_xlfn.XLOOKUP(F718,purchase!F:F,purchase!B:B,""))</f>
        <v/>
      </c>
      <c r="E718" s="26" t="str">
        <f>IF(F718="","",_xlfn.XLOOKUP(F718,purchase!F:F,purchase!C:C,""))</f>
        <v/>
      </c>
      <c r="F718" s="4"/>
      <c r="G718" s="10" t="str">
        <f t="shared" si="78"/>
        <v/>
      </c>
      <c r="H718" s="10" t="str">
        <f>IF(F718="","",_xlfn.XLOOKUP(F718,purchase!F:F,purchase!E:E,""))</f>
        <v/>
      </c>
      <c r="I718" s="10" t="str">
        <f t="shared" si="79"/>
        <v/>
      </c>
      <c r="J718" s="10" t="str">
        <f t="shared" si="80"/>
        <v/>
      </c>
      <c r="K718" s="35" t="str">
        <f>_xlfn.SINGLE(IF(F718="","",_xlfn.XLOOKUP(F718,purchase!F:F,purchase!N:N,"")))</f>
        <v/>
      </c>
      <c r="L718" s="4"/>
      <c r="M718" s="86"/>
      <c r="N718" s="35" t="str">
        <f>IF(F718="","",
MAX(0,
_xlfn.XLOOKUP(F718,purchase!F:F,purchase!N:N,"")
-
SUMIFS(L:L,F:F,F718)))</f>
        <v/>
      </c>
      <c r="O718" s="35" t="str">
        <f t="shared" si="81"/>
        <v/>
      </c>
      <c r="P718" s="89" t="str">
        <f>_xlfn.SINGLE(IF(F718="","",_xlfn.XLOOKUP(F718,purchase!F:F,purchase!O:O,"")))</f>
        <v/>
      </c>
      <c r="Q718" s="83" t="str">
        <f t="shared" si="82"/>
        <v/>
      </c>
      <c r="R718" s="91" t="str">
        <f t="shared" si="83"/>
        <v/>
      </c>
    </row>
    <row r="719" spans="1:18" x14ac:dyDescent="0.35">
      <c r="A719" s="25">
        <v>715</v>
      </c>
      <c r="B719" s="26" t="str">
        <f t="shared" si="77"/>
        <v/>
      </c>
      <c r="C719" s="27"/>
      <c r="D719" s="26" t="str">
        <f>IF(F719="","",_xlfn.XLOOKUP(F719,purchase!F:F,purchase!B:B,""))</f>
        <v/>
      </c>
      <c r="E719" s="26" t="str">
        <f>IF(F719="","",_xlfn.XLOOKUP(F719,purchase!F:F,purchase!C:C,""))</f>
        <v/>
      </c>
      <c r="F719" s="4"/>
      <c r="G719" s="10" t="str">
        <f t="shared" si="78"/>
        <v/>
      </c>
      <c r="H719" s="10" t="str">
        <f>IF(F719="","",_xlfn.XLOOKUP(F719,purchase!F:F,purchase!E:E,""))</f>
        <v/>
      </c>
      <c r="I719" s="10" t="str">
        <f t="shared" si="79"/>
        <v/>
      </c>
      <c r="J719" s="10" t="str">
        <f t="shared" si="80"/>
        <v/>
      </c>
      <c r="K719" s="35" t="str">
        <f>_xlfn.SINGLE(IF(F719="","",_xlfn.XLOOKUP(F719,purchase!F:F,purchase!N:N,"")))</f>
        <v/>
      </c>
      <c r="L719" s="4"/>
      <c r="M719" s="86"/>
      <c r="N719" s="35" t="str">
        <f>IF(F719="","",
MAX(0,
_xlfn.XLOOKUP(F719,purchase!F:F,purchase!N:N,"")
-
SUMIFS(L:L,F:F,F719)))</f>
        <v/>
      </c>
      <c r="O719" s="35" t="str">
        <f t="shared" si="81"/>
        <v/>
      </c>
      <c r="P719" s="89" t="str">
        <f>_xlfn.SINGLE(IF(F719="","",_xlfn.XLOOKUP(F719,purchase!F:F,purchase!O:O,"")))</f>
        <v/>
      </c>
      <c r="Q719" s="83" t="str">
        <f t="shared" si="82"/>
        <v/>
      </c>
      <c r="R719" s="91" t="str">
        <f t="shared" si="83"/>
        <v/>
      </c>
    </row>
    <row r="720" spans="1:18" x14ac:dyDescent="0.35">
      <c r="A720" s="25">
        <v>716</v>
      </c>
      <c r="B720" s="26" t="str">
        <f t="shared" si="77"/>
        <v/>
      </c>
      <c r="C720" s="27"/>
      <c r="D720" s="26" t="str">
        <f>IF(F720="","",_xlfn.XLOOKUP(F720,purchase!F:F,purchase!B:B,""))</f>
        <v/>
      </c>
      <c r="E720" s="26" t="str">
        <f>IF(F720="","",_xlfn.XLOOKUP(F720,purchase!F:F,purchase!C:C,""))</f>
        <v/>
      </c>
      <c r="F720" s="4"/>
      <c r="G720" s="10" t="str">
        <f t="shared" si="78"/>
        <v/>
      </c>
      <c r="H720" s="10" t="str">
        <f>IF(F720="","",_xlfn.XLOOKUP(F720,purchase!F:F,purchase!E:E,""))</f>
        <v/>
      </c>
      <c r="I720" s="10" t="str">
        <f t="shared" si="79"/>
        <v/>
      </c>
      <c r="J720" s="10" t="str">
        <f t="shared" si="80"/>
        <v/>
      </c>
      <c r="K720" s="35" t="str">
        <f>_xlfn.SINGLE(IF(F720="","",_xlfn.XLOOKUP(F720,purchase!F:F,purchase!N:N,"")))</f>
        <v/>
      </c>
      <c r="L720" s="4"/>
      <c r="M720" s="86"/>
      <c r="N720" s="35" t="str">
        <f>IF(F720="","",
MAX(0,
_xlfn.XLOOKUP(F720,purchase!F:F,purchase!N:N,"")
-
SUMIFS(L:L,F:F,F720)))</f>
        <v/>
      </c>
      <c r="O720" s="35" t="str">
        <f t="shared" si="81"/>
        <v/>
      </c>
      <c r="P720" s="89" t="str">
        <f>_xlfn.SINGLE(IF(F720="","",_xlfn.XLOOKUP(F720,purchase!F:F,purchase!O:O,"")))</f>
        <v/>
      </c>
      <c r="Q720" s="83" t="str">
        <f t="shared" si="82"/>
        <v/>
      </c>
      <c r="R720" s="91" t="str">
        <f t="shared" si="83"/>
        <v/>
      </c>
    </row>
    <row r="721" spans="1:18" x14ac:dyDescent="0.35">
      <c r="A721" s="25">
        <v>717</v>
      </c>
      <c r="B721" s="26" t="str">
        <f t="shared" si="77"/>
        <v/>
      </c>
      <c r="C721" s="27"/>
      <c r="D721" s="26" t="str">
        <f>IF(F721="","",_xlfn.XLOOKUP(F721,purchase!F:F,purchase!B:B,""))</f>
        <v/>
      </c>
      <c r="E721" s="26" t="str">
        <f>IF(F721="","",_xlfn.XLOOKUP(F721,purchase!F:F,purchase!C:C,""))</f>
        <v/>
      </c>
      <c r="F721" s="4"/>
      <c r="G721" s="10" t="str">
        <f t="shared" si="78"/>
        <v/>
      </c>
      <c r="H721" s="10" t="str">
        <f>IF(F721="","",_xlfn.XLOOKUP(F721,purchase!F:F,purchase!E:E,""))</f>
        <v/>
      </c>
      <c r="I721" s="10" t="str">
        <f t="shared" si="79"/>
        <v/>
      </c>
      <c r="J721" s="10" t="str">
        <f t="shared" si="80"/>
        <v/>
      </c>
      <c r="K721" s="35" t="str">
        <f>_xlfn.SINGLE(IF(F721="","",_xlfn.XLOOKUP(F721,purchase!F:F,purchase!N:N,"")))</f>
        <v/>
      </c>
      <c r="L721" s="4"/>
      <c r="M721" s="86"/>
      <c r="N721" s="35" t="str">
        <f>IF(F721="","",
MAX(0,
_xlfn.XLOOKUP(F721,purchase!F:F,purchase!N:N,"")
-
SUMIFS(L:L,F:F,F721)))</f>
        <v/>
      </c>
      <c r="O721" s="35" t="str">
        <f t="shared" si="81"/>
        <v/>
      </c>
      <c r="P721" s="89" t="str">
        <f>_xlfn.SINGLE(IF(F721="","",_xlfn.XLOOKUP(F721,purchase!F:F,purchase!O:O,"")))</f>
        <v/>
      </c>
      <c r="Q721" s="83" t="str">
        <f t="shared" si="82"/>
        <v/>
      </c>
      <c r="R721" s="91" t="str">
        <f t="shared" si="83"/>
        <v/>
      </c>
    </row>
    <row r="722" spans="1:18" x14ac:dyDescent="0.35">
      <c r="A722" s="25">
        <v>718</v>
      </c>
      <c r="B722" s="26" t="str">
        <f t="shared" si="77"/>
        <v/>
      </c>
      <c r="C722" s="27"/>
      <c r="D722" s="26" t="str">
        <f>IF(F722="","",_xlfn.XLOOKUP(F722,purchase!F:F,purchase!B:B,""))</f>
        <v/>
      </c>
      <c r="E722" s="26" t="str">
        <f>IF(F722="","",_xlfn.XLOOKUP(F722,purchase!F:F,purchase!C:C,""))</f>
        <v/>
      </c>
      <c r="F722" s="4"/>
      <c r="G722" s="10" t="str">
        <f t="shared" si="78"/>
        <v/>
      </c>
      <c r="H722" s="10" t="str">
        <f>IF(F722="","",_xlfn.XLOOKUP(F722,purchase!F:F,purchase!E:E,""))</f>
        <v/>
      </c>
      <c r="I722" s="10" t="str">
        <f t="shared" si="79"/>
        <v/>
      </c>
      <c r="J722" s="10" t="str">
        <f t="shared" si="80"/>
        <v/>
      </c>
      <c r="K722" s="35" t="str">
        <f>_xlfn.SINGLE(IF(F722="","",_xlfn.XLOOKUP(F722,purchase!F:F,purchase!N:N,"")))</f>
        <v/>
      </c>
      <c r="L722" s="4"/>
      <c r="M722" s="86"/>
      <c r="N722" s="35" t="str">
        <f>IF(F722="","",
MAX(0,
_xlfn.XLOOKUP(F722,purchase!F:F,purchase!N:N,"")
-
SUMIFS(L:L,F:F,F722)))</f>
        <v/>
      </c>
      <c r="O722" s="35" t="str">
        <f t="shared" si="81"/>
        <v/>
      </c>
      <c r="P722" s="89" t="str">
        <f>_xlfn.SINGLE(IF(F722="","",_xlfn.XLOOKUP(F722,purchase!F:F,purchase!O:O,"")))</f>
        <v/>
      </c>
      <c r="Q722" s="83" t="str">
        <f t="shared" si="82"/>
        <v/>
      </c>
      <c r="R722" s="91" t="str">
        <f t="shared" si="83"/>
        <v/>
      </c>
    </row>
    <row r="723" spans="1:18" x14ac:dyDescent="0.35">
      <c r="A723" s="25">
        <v>719</v>
      </c>
      <c r="B723" s="26" t="str">
        <f t="shared" si="77"/>
        <v/>
      </c>
      <c r="C723" s="27"/>
      <c r="D723" s="26" t="str">
        <f>IF(F723="","",_xlfn.XLOOKUP(F723,purchase!F:F,purchase!B:B,""))</f>
        <v/>
      </c>
      <c r="E723" s="26" t="str">
        <f>IF(F723="","",_xlfn.XLOOKUP(F723,purchase!F:F,purchase!C:C,""))</f>
        <v/>
      </c>
      <c r="F723" s="4"/>
      <c r="G723" s="10" t="str">
        <f t="shared" si="78"/>
        <v/>
      </c>
      <c r="H723" s="10" t="str">
        <f>IF(F723="","",_xlfn.XLOOKUP(F723,purchase!F:F,purchase!E:E,""))</f>
        <v/>
      </c>
      <c r="I723" s="10" t="str">
        <f t="shared" si="79"/>
        <v/>
      </c>
      <c r="J723" s="10" t="str">
        <f t="shared" si="80"/>
        <v/>
      </c>
      <c r="K723" s="35" t="str">
        <f>_xlfn.SINGLE(IF(F723="","",_xlfn.XLOOKUP(F723,purchase!F:F,purchase!N:N,"")))</f>
        <v/>
      </c>
      <c r="L723" s="4"/>
      <c r="M723" s="86"/>
      <c r="N723" s="35" t="str">
        <f>IF(F723="","",
MAX(0,
_xlfn.XLOOKUP(F723,purchase!F:F,purchase!N:N,"")
-
SUMIFS(L:L,F:F,F723)))</f>
        <v/>
      </c>
      <c r="O723" s="35" t="str">
        <f t="shared" si="81"/>
        <v/>
      </c>
      <c r="P723" s="89" t="str">
        <f>_xlfn.SINGLE(IF(F723="","",_xlfn.XLOOKUP(F723,purchase!F:F,purchase!O:O,"")))</f>
        <v/>
      </c>
      <c r="Q723" s="83" t="str">
        <f t="shared" si="82"/>
        <v/>
      </c>
      <c r="R723" s="91" t="str">
        <f t="shared" si="83"/>
        <v/>
      </c>
    </row>
    <row r="724" spans="1:18" x14ac:dyDescent="0.35">
      <c r="A724" s="25">
        <v>720</v>
      </c>
      <c r="B724" s="26" t="str">
        <f t="shared" si="77"/>
        <v/>
      </c>
      <c r="C724" s="27"/>
      <c r="D724" s="26" t="str">
        <f>IF(F724="","",_xlfn.XLOOKUP(F724,purchase!F:F,purchase!B:B,""))</f>
        <v/>
      </c>
      <c r="E724" s="26" t="str">
        <f>IF(F724="","",_xlfn.XLOOKUP(F724,purchase!F:F,purchase!C:C,""))</f>
        <v/>
      </c>
      <c r="F724" s="4"/>
      <c r="G724" s="10" t="str">
        <f t="shared" si="78"/>
        <v/>
      </c>
      <c r="H724" s="10" t="str">
        <f>IF(F724="","",_xlfn.XLOOKUP(F724,purchase!F:F,purchase!E:E,""))</f>
        <v/>
      </c>
      <c r="I724" s="10" t="str">
        <f t="shared" si="79"/>
        <v/>
      </c>
      <c r="J724" s="10" t="str">
        <f t="shared" si="80"/>
        <v/>
      </c>
      <c r="K724" s="35" t="str">
        <f>_xlfn.SINGLE(IF(F724="","",_xlfn.XLOOKUP(F724,purchase!F:F,purchase!N:N,"")))</f>
        <v/>
      </c>
      <c r="L724" s="4"/>
      <c r="M724" s="86"/>
      <c r="N724" s="35" t="str">
        <f>IF(F724="","",
MAX(0,
_xlfn.XLOOKUP(F724,purchase!F:F,purchase!N:N,"")
-
SUMIFS(L:L,F:F,F724)))</f>
        <v/>
      </c>
      <c r="O724" s="35" t="str">
        <f t="shared" si="81"/>
        <v/>
      </c>
      <c r="P724" s="89" t="str">
        <f>_xlfn.SINGLE(IF(F724="","",_xlfn.XLOOKUP(F724,purchase!F:F,purchase!O:O,"")))</f>
        <v/>
      </c>
      <c r="Q724" s="83" t="str">
        <f t="shared" si="82"/>
        <v/>
      </c>
      <c r="R724" s="91" t="str">
        <f t="shared" si="83"/>
        <v/>
      </c>
    </row>
    <row r="725" spans="1:18" x14ac:dyDescent="0.35">
      <c r="A725" s="25">
        <v>721</v>
      </c>
      <c r="B725" s="26" t="str">
        <f t="shared" si="77"/>
        <v/>
      </c>
      <c r="C725" s="27"/>
      <c r="D725" s="26" t="str">
        <f>IF(F725="","",_xlfn.XLOOKUP(F725,purchase!F:F,purchase!B:B,""))</f>
        <v/>
      </c>
      <c r="E725" s="26" t="str">
        <f>IF(F725="","",_xlfn.XLOOKUP(F725,purchase!F:F,purchase!C:C,""))</f>
        <v/>
      </c>
      <c r="F725" s="4"/>
      <c r="G725" s="10" t="str">
        <f t="shared" si="78"/>
        <v/>
      </c>
      <c r="H725" s="10" t="str">
        <f>IF(F725="","",_xlfn.XLOOKUP(F725,purchase!F:F,purchase!E:E,""))</f>
        <v/>
      </c>
      <c r="I725" s="10" t="str">
        <f t="shared" si="79"/>
        <v/>
      </c>
      <c r="J725" s="10" t="str">
        <f t="shared" si="80"/>
        <v/>
      </c>
      <c r="K725" s="35" t="str">
        <f>_xlfn.SINGLE(IF(F725="","",_xlfn.XLOOKUP(F725,purchase!F:F,purchase!N:N,"")))</f>
        <v/>
      </c>
      <c r="L725" s="4"/>
      <c r="M725" s="86"/>
      <c r="N725" s="35" t="str">
        <f>IF(F725="","",
MAX(0,
_xlfn.XLOOKUP(F725,purchase!F:F,purchase!N:N,"")
-
SUMIFS(L:L,F:F,F725)))</f>
        <v/>
      </c>
      <c r="O725" s="35" t="str">
        <f t="shared" si="81"/>
        <v/>
      </c>
      <c r="P725" s="89" t="str">
        <f>_xlfn.SINGLE(IF(F725="","",_xlfn.XLOOKUP(F725,purchase!F:F,purchase!O:O,"")))</f>
        <v/>
      </c>
      <c r="Q725" s="83" t="str">
        <f t="shared" si="82"/>
        <v/>
      </c>
      <c r="R725" s="91" t="str">
        <f t="shared" si="83"/>
        <v/>
      </c>
    </row>
    <row r="726" spans="1:18" x14ac:dyDescent="0.35">
      <c r="A726" s="25">
        <v>722</v>
      </c>
      <c r="B726" s="26" t="str">
        <f t="shared" si="77"/>
        <v/>
      </c>
      <c r="C726" s="27"/>
      <c r="D726" s="26" t="str">
        <f>IF(F726="","",_xlfn.XLOOKUP(F726,purchase!F:F,purchase!B:B,""))</f>
        <v/>
      </c>
      <c r="E726" s="26" t="str">
        <f>IF(F726="","",_xlfn.XLOOKUP(F726,purchase!F:F,purchase!C:C,""))</f>
        <v/>
      </c>
      <c r="F726" s="4"/>
      <c r="G726" s="10" t="str">
        <f t="shared" si="78"/>
        <v/>
      </c>
      <c r="H726" s="10" t="str">
        <f>IF(F726="","",_xlfn.XLOOKUP(F726,purchase!F:F,purchase!E:E,""))</f>
        <v/>
      </c>
      <c r="I726" s="10" t="str">
        <f t="shared" si="79"/>
        <v/>
      </c>
      <c r="J726" s="10" t="str">
        <f t="shared" si="80"/>
        <v/>
      </c>
      <c r="K726" s="35" t="str">
        <f>_xlfn.SINGLE(IF(F726="","",_xlfn.XLOOKUP(F726,purchase!F:F,purchase!N:N,"")))</f>
        <v/>
      </c>
      <c r="L726" s="4"/>
      <c r="M726" s="86"/>
      <c r="N726" s="35" t="str">
        <f>IF(F726="","",
MAX(0,
_xlfn.XLOOKUP(F726,purchase!F:F,purchase!N:N,"")
-
SUMIFS(L:L,F:F,F726)))</f>
        <v/>
      </c>
      <c r="O726" s="35" t="str">
        <f t="shared" si="81"/>
        <v/>
      </c>
      <c r="P726" s="89" t="str">
        <f>_xlfn.SINGLE(IF(F726="","",_xlfn.XLOOKUP(F726,purchase!F:F,purchase!O:O,"")))</f>
        <v/>
      </c>
      <c r="Q726" s="83" t="str">
        <f t="shared" si="82"/>
        <v/>
      </c>
      <c r="R726" s="91" t="str">
        <f t="shared" si="83"/>
        <v/>
      </c>
    </row>
    <row r="727" spans="1:18" x14ac:dyDescent="0.35">
      <c r="A727" s="25">
        <v>723</v>
      </c>
      <c r="B727" s="26" t="str">
        <f t="shared" si="77"/>
        <v/>
      </c>
      <c r="C727" s="27"/>
      <c r="D727" s="26" t="str">
        <f>IF(F727="","",_xlfn.XLOOKUP(F727,purchase!F:F,purchase!B:B,""))</f>
        <v/>
      </c>
      <c r="E727" s="26" t="str">
        <f>IF(F727="","",_xlfn.XLOOKUP(F727,purchase!F:F,purchase!C:C,""))</f>
        <v/>
      </c>
      <c r="F727" s="4"/>
      <c r="G727" s="10" t="str">
        <f t="shared" si="78"/>
        <v/>
      </c>
      <c r="H727" s="10" t="str">
        <f>IF(F727="","",_xlfn.XLOOKUP(F727,purchase!F:F,purchase!E:E,""))</f>
        <v/>
      </c>
      <c r="I727" s="10" t="str">
        <f t="shared" si="79"/>
        <v/>
      </c>
      <c r="J727" s="10" t="str">
        <f t="shared" si="80"/>
        <v/>
      </c>
      <c r="K727" s="35" t="str">
        <f>_xlfn.SINGLE(IF(F727="","",_xlfn.XLOOKUP(F727,purchase!F:F,purchase!N:N,"")))</f>
        <v/>
      </c>
      <c r="L727" s="4"/>
      <c r="M727" s="86"/>
      <c r="N727" s="35" t="str">
        <f>IF(F727="","",
MAX(0,
_xlfn.XLOOKUP(F727,purchase!F:F,purchase!N:N,"")
-
SUMIFS(L:L,F:F,F727)))</f>
        <v/>
      </c>
      <c r="O727" s="35" t="str">
        <f t="shared" si="81"/>
        <v/>
      </c>
      <c r="P727" s="89" t="str">
        <f>_xlfn.SINGLE(IF(F727="","",_xlfn.XLOOKUP(F727,purchase!F:F,purchase!O:O,"")))</f>
        <v/>
      </c>
      <c r="Q727" s="83" t="str">
        <f t="shared" si="82"/>
        <v/>
      </c>
      <c r="R727" s="91" t="str">
        <f t="shared" si="83"/>
        <v/>
      </c>
    </row>
    <row r="728" spans="1:18" x14ac:dyDescent="0.35">
      <c r="A728" s="25">
        <v>724</v>
      </c>
      <c r="B728" s="26" t="str">
        <f t="shared" si="77"/>
        <v/>
      </c>
      <c r="C728" s="27"/>
      <c r="D728" s="26" t="str">
        <f>IF(F728="","",_xlfn.XLOOKUP(F728,purchase!F:F,purchase!B:B,""))</f>
        <v/>
      </c>
      <c r="E728" s="26" t="str">
        <f>IF(F728="","",_xlfn.XLOOKUP(F728,purchase!F:F,purchase!C:C,""))</f>
        <v/>
      </c>
      <c r="F728" s="4"/>
      <c r="G728" s="10" t="str">
        <f t="shared" si="78"/>
        <v/>
      </c>
      <c r="H728" s="10" t="str">
        <f>IF(F728="","",_xlfn.XLOOKUP(F728,purchase!F:F,purchase!E:E,""))</f>
        <v/>
      </c>
      <c r="I728" s="10" t="str">
        <f t="shared" si="79"/>
        <v/>
      </c>
      <c r="J728" s="10" t="str">
        <f t="shared" si="80"/>
        <v/>
      </c>
      <c r="K728" s="35" t="str">
        <f>_xlfn.SINGLE(IF(F728="","",_xlfn.XLOOKUP(F728,purchase!F:F,purchase!N:N,"")))</f>
        <v/>
      </c>
      <c r="L728" s="4"/>
      <c r="M728" s="86"/>
      <c r="N728" s="35" t="str">
        <f>IF(F728="","",
MAX(0,
_xlfn.XLOOKUP(F728,purchase!F:F,purchase!N:N,"")
-
SUMIFS(L:L,F:F,F728)))</f>
        <v/>
      </c>
      <c r="O728" s="35" t="str">
        <f t="shared" si="81"/>
        <v/>
      </c>
      <c r="P728" s="89" t="str">
        <f>_xlfn.SINGLE(IF(F728="","",_xlfn.XLOOKUP(F728,purchase!F:F,purchase!O:O,"")))</f>
        <v/>
      </c>
      <c r="Q728" s="83" t="str">
        <f t="shared" si="82"/>
        <v/>
      </c>
      <c r="R728" s="91" t="str">
        <f t="shared" si="83"/>
        <v/>
      </c>
    </row>
    <row r="729" spans="1:18" x14ac:dyDescent="0.35">
      <c r="A729" s="25">
        <v>725</v>
      </c>
      <c r="B729" s="26" t="str">
        <f t="shared" si="77"/>
        <v/>
      </c>
      <c r="C729" s="27"/>
      <c r="D729" s="26" t="str">
        <f>IF(F729="","",_xlfn.XLOOKUP(F729,purchase!F:F,purchase!B:B,""))</f>
        <v/>
      </c>
      <c r="E729" s="26" t="str">
        <f>IF(F729="","",_xlfn.XLOOKUP(F729,purchase!F:F,purchase!C:C,""))</f>
        <v/>
      </c>
      <c r="F729" s="4"/>
      <c r="G729" s="10" t="str">
        <f t="shared" si="78"/>
        <v/>
      </c>
      <c r="H729" s="10" t="str">
        <f>IF(F729="","",_xlfn.XLOOKUP(F729,purchase!F:F,purchase!E:E,""))</f>
        <v/>
      </c>
      <c r="I729" s="10" t="str">
        <f t="shared" si="79"/>
        <v/>
      </c>
      <c r="J729" s="10" t="str">
        <f t="shared" si="80"/>
        <v/>
      </c>
      <c r="K729" s="35" t="str">
        <f>_xlfn.SINGLE(IF(F729="","",_xlfn.XLOOKUP(F729,purchase!F:F,purchase!N:N,"")))</f>
        <v/>
      </c>
      <c r="L729" s="4"/>
      <c r="M729" s="86"/>
      <c r="N729" s="35" t="str">
        <f>IF(F729="","",
MAX(0,
_xlfn.XLOOKUP(F729,purchase!F:F,purchase!N:N,"")
-
SUMIFS(L:L,F:F,F729)))</f>
        <v/>
      </c>
      <c r="O729" s="35" t="str">
        <f t="shared" si="81"/>
        <v/>
      </c>
      <c r="P729" s="89" t="str">
        <f>_xlfn.SINGLE(IF(F729="","",_xlfn.XLOOKUP(F729,purchase!F:F,purchase!O:O,"")))</f>
        <v/>
      </c>
      <c r="Q729" s="83" t="str">
        <f t="shared" si="82"/>
        <v/>
      </c>
      <c r="R729" s="91" t="str">
        <f t="shared" si="83"/>
        <v/>
      </c>
    </row>
    <row r="730" spans="1:18" x14ac:dyDescent="0.35">
      <c r="A730" s="25">
        <v>726</v>
      </c>
      <c r="B730" s="26" t="str">
        <f t="shared" si="77"/>
        <v/>
      </c>
      <c r="C730" s="27"/>
      <c r="D730" s="26" t="str">
        <f>IF(F730="","",_xlfn.XLOOKUP(F730,purchase!F:F,purchase!B:B,""))</f>
        <v/>
      </c>
      <c r="E730" s="26" t="str">
        <f>IF(F730="","",_xlfn.XLOOKUP(F730,purchase!F:F,purchase!C:C,""))</f>
        <v/>
      </c>
      <c r="F730" s="4"/>
      <c r="G730" s="10" t="str">
        <f t="shared" si="78"/>
        <v/>
      </c>
      <c r="H730" s="10" t="str">
        <f>IF(F730="","",_xlfn.XLOOKUP(F730,purchase!F:F,purchase!E:E,""))</f>
        <v/>
      </c>
      <c r="I730" s="10" t="str">
        <f t="shared" si="79"/>
        <v/>
      </c>
      <c r="J730" s="10" t="str">
        <f t="shared" si="80"/>
        <v/>
      </c>
      <c r="K730" s="35" t="str">
        <f>_xlfn.SINGLE(IF(F730="","",_xlfn.XLOOKUP(F730,purchase!F:F,purchase!N:N,"")))</f>
        <v/>
      </c>
      <c r="L730" s="4"/>
      <c r="M730" s="86"/>
      <c r="N730" s="35" t="str">
        <f>IF(F730="","",
MAX(0,
_xlfn.XLOOKUP(F730,purchase!F:F,purchase!N:N,"")
-
SUMIFS(L:L,F:F,F730)))</f>
        <v/>
      </c>
      <c r="O730" s="35" t="str">
        <f t="shared" si="81"/>
        <v/>
      </c>
      <c r="P730" s="89" t="str">
        <f>_xlfn.SINGLE(IF(F730="","",_xlfn.XLOOKUP(F730,purchase!F:F,purchase!O:O,"")))</f>
        <v/>
      </c>
      <c r="Q730" s="83" t="str">
        <f t="shared" si="82"/>
        <v/>
      </c>
      <c r="R730" s="91" t="str">
        <f t="shared" si="83"/>
        <v/>
      </c>
    </row>
    <row r="731" spans="1:18" x14ac:dyDescent="0.35">
      <c r="A731" s="25">
        <v>727</v>
      </c>
      <c r="B731" s="26" t="str">
        <f t="shared" si="77"/>
        <v/>
      </c>
      <c r="C731" s="27"/>
      <c r="D731" s="26" t="str">
        <f>IF(F731="","",_xlfn.XLOOKUP(F731,purchase!F:F,purchase!B:B,""))</f>
        <v/>
      </c>
      <c r="E731" s="26" t="str">
        <f>IF(F731="","",_xlfn.XLOOKUP(F731,purchase!F:F,purchase!C:C,""))</f>
        <v/>
      </c>
      <c r="F731" s="4"/>
      <c r="G731" s="10" t="str">
        <f t="shared" si="78"/>
        <v/>
      </c>
      <c r="H731" s="10" t="str">
        <f>IF(F731="","",_xlfn.XLOOKUP(F731,purchase!F:F,purchase!E:E,""))</f>
        <v/>
      </c>
      <c r="I731" s="10" t="str">
        <f t="shared" si="79"/>
        <v/>
      </c>
      <c r="J731" s="10" t="str">
        <f t="shared" si="80"/>
        <v/>
      </c>
      <c r="K731" s="35" t="str">
        <f>_xlfn.SINGLE(IF(F731="","",_xlfn.XLOOKUP(F731,purchase!F:F,purchase!N:N,"")))</f>
        <v/>
      </c>
      <c r="L731" s="4"/>
      <c r="M731" s="86"/>
      <c r="N731" s="35" t="str">
        <f>IF(F731="","",
MAX(0,
_xlfn.XLOOKUP(F731,purchase!F:F,purchase!N:N,"")
-
SUMIFS(L:L,F:F,F731)))</f>
        <v/>
      </c>
      <c r="O731" s="35" t="str">
        <f t="shared" si="81"/>
        <v/>
      </c>
      <c r="P731" s="89" t="str">
        <f>_xlfn.SINGLE(IF(F731="","",_xlfn.XLOOKUP(F731,purchase!F:F,purchase!O:O,"")))</f>
        <v/>
      </c>
      <c r="Q731" s="83" t="str">
        <f t="shared" si="82"/>
        <v/>
      </c>
      <c r="R731" s="91" t="str">
        <f t="shared" si="83"/>
        <v/>
      </c>
    </row>
    <row r="732" spans="1:18" x14ac:dyDescent="0.35">
      <c r="A732" s="25">
        <v>728</v>
      </c>
      <c r="B732" s="26" t="str">
        <f t="shared" si="77"/>
        <v/>
      </c>
      <c r="C732" s="27"/>
      <c r="D732" s="26" t="str">
        <f>IF(F732="","",_xlfn.XLOOKUP(F732,purchase!F:F,purchase!B:B,""))</f>
        <v/>
      </c>
      <c r="E732" s="26" t="str">
        <f>IF(F732="","",_xlfn.XLOOKUP(F732,purchase!F:F,purchase!C:C,""))</f>
        <v/>
      </c>
      <c r="F732" s="4"/>
      <c r="G732" s="10" t="str">
        <f t="shared" si="78"/>
        <v/>
      </c>
      <c r="H732" s="10" t="str">
        <f>IF(F732="","",_xlfn.XLOOKUP(F732,purchase!F:F,purchase!E:E,""))</f>
        <v/>
      </c>
      <c r="I732" s="10" t="str">
        <f t="shared" si="79"/>
        <v/>
      </c>
      <c r="J732" s="10" t="str">
        <f t="shared" si="80"/>
        <v/>
      </c>
      <c r="K732" s="35" t="str">
        <f>_xlfn.SINGLE(IF(F732="","",_xlfn.XLOOKUP(F732,purchase!F:F,purchase!N:N,"")))</f>
        <v/>
      </c>
      <c r="L732" s="4"/>
      <c r="M732" s="86"/>
      <c r="N732" s="35" t="str">
        <f>IF(F732="","",
MAX(0,
_xlfn.XLOOKUP(F732,purchase!F:F,purchase!N:N,"")
-
SUMIFS(L:L,F:F,F732)))</f>
        <v/>
      </c>
      <c r="O732" s="35" t="str">
        <f t="shared" si="81"/>
        <v/>
      </c>
      <c r="P732" s="89" t="str">
        <f>_xlfn.SINGLE(IF(F732="","",_xlfn.XLOOKUP(F732,purchase!F:F,purchase!O:O,"")))</f>
        <v/>
      </c>
      <c r="Q732" s="83" t="str">
        <f t="shared" si="82"/>
        <v/>
      </c>
      <c r="R732" s="91" t="str">
        <f t="shared" si="83"/>
        <v/>
      </c>
    </row>
    <row r="733" spans="1:18" x14ac:dyDescent="0.35">
      <c r="A733" s="25">
        <v>729</v>
      </c>
      <c r="B733" s="26" t="str">
        <f t="shared" si="77"/>
        <v/>
      </c>
      <c r="C733" s="27"/>
      <c r="D733" s="26" t="str">
        <f>IF(F733="","",_xlfn.XLOOKUP(F733,purchase!F:F,purchase!B:B,""))</f>
        <v/>
      </c>
      <c r="E733" s="26" t="str">
        <f>IF(F733="","",_xlfn.XLOOKUP(F733,purchase!F:F,purchase!C:C,""))</f>
        <v/>
      </c>
      <c r="F733" s="4"/>
      <c r="G733" s="10" t="str">
        <f t="shared" si="78"/>
        <v/>
      </c>
      <c r="H733" s="10" t="str">
        <f>IF(F733="","",_xlfn.XLOOKUP(F733,purchase!F:F,purchase!E:E,""))</f>
        <v/>
      </c>
      <c r="I733" s="10" t="str">
        <f t="shared" si="79"/>
        <v/>
      </c>
      <c r="J733" s="10" t="str">
        <f t="shared" si="80"/>
        <v/>
      </c>
      <c r="K733" s="35" t="str">
        <f>_xlfn.SINGLE(IF(F733="","",_xlfn.XLOOKUP(F733,purchase!F:F,purchase!N:N,"")))</f>
        <v/>
      </c>
      <c r="L733" s="4"/>
      <c r="M733" s="86"/>
      <c r="N733" s="35" t="str">
        <f>IF(F733="","",
MAX(0,
_xlfn.XLOOKUP(F733,purchase!F:F,purchase!N:N,"")
-
SUMIFS(L:L,F:F,F733)))</f>
        <v/>
      </c>
      <c r="O733" s="35" t="str">
        <f t="shared" si="81"/>
        <v/>
      </c>
      <c r="P733" s="89" t="str">
        <f>_xlfn.SINGLE(IF(F733="","",_xlfn.XLOOKUP(F733,purchase!F:F,purchase!O:O,"")))</f>
        <v/>
      </c>
      <c r="Q733" s="83" t="str">
        <f t="shared" si="82"/>
        <v/>
      </c>
      <c r="R733" s="91" t="str">
        <f t="shared" si="83"/>
        <v/>
      </c>
    </row>
    <row r="734" spans="1:18" x14ac:dyDescent="0.35">
      <c r="A734" s="25">
        <v>730</v>
      </c>
      <c r="B734" s="26" t="str">
        <f t="shared" si="77"/>
        <v/>
      </c>
      <c r="C734" s="27"/>
      <c r="D734" s="26" t="str">
        <f>IF(F734="","",_xlfn.XLOOKUP(F734,purchase!F:F,purchase!B:B,""))</f>
        <v/>
      </c>
      <c r="E734" s="26" t="str">
        <f>IF(F734="","",_xlfn.XLOOKUP(F734,purchase!F:F,purchase!C:C,""))</f>
        <v/>
      </c>
      <c r="F734" s="4"/>
      <c r="G734" s="10" t="str">
        <f t="shared" si="78"/>
        <v/>
      </c>
      <c r="H734" s="10" t="str">
        <f>IF(F734="","",_xlfn.XLOOKUP(F734,purchase!F:F,purchase!E:E,""))</f>
        <v/>
      </c>
      <c r="I734" s="10" t="str">
        <f t="shared" si="79"/>
        <v/>
      </c>
      <c r="J734" s="10" t="str">
        <f t="shared" si="80"/>
        <v/>
      </c>
      <c r="K734" s="35" t="str">
        <f>_xlfn.SINGLE(IF(F734="","",_xlfn.XLOOKUP(F734,purchase!F:F,purchase!N:N,"")))</f>
        <v/>
      </c>
      <c r="L734" s="4"/>
      <c r="M734" s="86"/>
      <c r="N734" s="35" t="str">
        <f>IF(F734="","",
MAX(0,
_xlfn.XLOOKUP(F734,purchase!F:F,purchase!N:N,"")
-
SUMIFS(L:L,F:F,F734)))</f>
        <v/>
      </c>
      <c r="O734" s="35" t="str">
        <f t="shared" si="81"/>
        <v/>
      </c>
      <c r="P734" s="89" t="str">
        <f>_xlfn.SINGLE(IF(F734="","",_xlfn.XLOOKUP(F734,purchase!F:F,purchase!O:O,"")))</f>
        <v/>
      </c>
      <c r="Q734" s="83" t="str">
        <f t="shared" si="82"/>
        <v/>
      </c>
      <c r="R734" s="91" t="str">
        <f t="shared" si="83"/>
        <v/>
      </c>
    </row>
    <row r="735" spans="1:18" x14ac:dyDescent="0.35">
      <c r="A735" s="25">
        <v>731</v>
      </c>
      <c r="B735" s="26" t="str">
        <f t="shared" si="77"/>
        <v/>
      </c>
      <c r="C735" s="27"/>
      <c r="D735" s="26" t="str">
        <f>IF(F735="","",_xlfn.XLOOKUP(F735,purchase!F:F,purchase!B:B,""))</f>
        <v/>
      </c>
      <c r="E735" s="26" t="str">
        <f>IF(F735="","",_xlfn.XLOOKUP(F735,purchase!F:F,purchase!C:C,""))</f>
        <v/>
      </c>
      <c r="F735" s="4"/>
      <c r="G735" s="10" t="str">
        <f t="shared" si="78"/>
        <v/>
      </c>
      <c r="H735" s="10" t="str">
        <f>IF(F735="","",_xlfn.XLOOKUP(F735,purchase!F:F,purchase!E:E,""))</f>
        <v/>
      </c>
      <c r="I735" s="10" t="str">
        <f t="shared" si="79"/>
        <v/>
      </c>
      <c r="J735" s="10" t="str">
        <f t="shared" si="80"/>
        <v/>
      </c>
      <c r="K735" s="35" t="str">
        <f>_xlfn.SINGLE(IF(F735="","",_xlfn.XLOOKUP(F735,purchase!F:F,purchase!N:N,"")))</f>
        <v/>
      </c>
      <c r="L735" s="4"/>
      <c r="M735" s="86"/>
      <c r="N735" s="35" t="str">
        <f>IF(F735="","",
MAX(0,
_xlfn.XLOOKUP(F735,purchase!F:F,purchase!N:N,"")
-
SUMIFS(L:L,F:F,F735)))</f>
        <v/>
      </c>
      <c r="O735" s="35" t="str">
        <f t="shared" si="81"/>
        <v/>
      </c>
      <c r="P735" s="89" t="str">
        <f>_xlfn.SINGLE(IF(F735="","",_xlfn.XLOOKUP(F735,purchase!F:F,purchase!O:O,"")))</f>
        <v/>
      </c>
      <c r="Q735" s="83" t="str">
        <f t="shared" si="82"/>
        <v/>
      </c>
      <c r="R735" s="91" t="str">
        <f t="shared" si="83"/>
        <v/>
      </c>
    </row>
    <row r="736" spans="1:18" x14ac:dyDescent="0.35">
      <c r="A736" s="25">
        <v>732</v>
      </c>
      <c r="B736" s="26" t="str">
        <f t="shared" si="77"/>
        <v/>
      </c>
      <c r="C736" s="27"/>
      <c r="D736" s="26" t="str">
        <f>IF(F736="","",_xlfn.XLOOKUP(F736,purchase!F:F,purchase!B:B,""))</f>
        <v/>
      </c>
      <c r="E736" s="26" t="str">
        <f>IF(F736="","",_xlfn.XLOOKUP(F736,purchase!F:F,purchase!C:C,""))</f>
        <v/>
      </c>
      <c r="F736" s="4"/>
      <c r="G736" s="10" t="str">
        <f t="shared" si="78"/>
        <v/>
      </c>
      <c r="H736" s="10" t="str">
        <f>IF(F736="","",_xlfn.XLOOKUP(F736,purchase!F:F,purchase!E:E,""))</f>
        <v/>
      </c>
      <c r="I736" s="10" t="str">
        <f t="shared" si="79"/>
        <v/>
      </c>
      <c r="J736" s="10" t="str">
        <f t="shared" si="80"/>
        <v/>
      </c>
      <c r="K736" s="35" t="str">
        <f>_xlfn.SINGLE(IF(F736="","",_xlfn.XLOOKUP(F736,purchase!F:F,purchase!N:N,"")))</f>
        <v/>
      </c>
      <c r="L736" s="4"/>
      <c r="M736" s="86"/>
      <c r="N736" s="35" t="str">
        <f>IF(F736="","",
MAX(0,
_xlfn.XLOOKUP(F736,purchase!F:F,purchase!N:N,"")
-
SUMIFS(L:L,F:F,F736)))</f>
        <v/>
      </c>
      <c r="O736" s="35" t="str">
        <f t="shared" si="81"/>
        <v/>
      </c>
      <c r="P736" s="89" t="str">
        <f>_xlfn.SINGLE(IF(F736="","",_xlfn.XLOOKUP(F736,purchase!F:F,purchase!O:O,"")))</f>
        <v/>
      </c>
      <c r="Q736" s="83" t="str">
        <f t="shared" si="82"/>
        <v/>
      </c>
      <c r="R736" s="91" t="str">
        <f t="shared" si="83"/>
        <v/>
      </c>
    </row>
    <row r="737" spans="1:18" x14ac:dyDescent="0.35">
      <c r="A737" s="25">
        <v>733</v>
      </c>
      <c r="B737" s="26" t="str">
        <f t="shared" si="77"/>
        <v/>
      </c>
      <c r="C737" s="27"/>
      <c r="D737" s="26" t="str">
        <f>IF(F737="","",_xlfn.XLOOKUP(F737,purchase!F:F,purchase!B:B,""))</f>
        <v/>
      </c>
      <c r="E737" s="26" t="str">
        <f>IF(F737="","",_xlfn.XLOOKUP(F737,purchase!F:F,purchase!C:C,""))</f>
        <v/>
      </c>
      <c r="F737" s="4"/>
      <c r="G737" s="10" t="str">
        <f t="shared" si="78"/>
        <v/>
      </c>
      <c r="H737" s="10" t="str">
        <f>IF(F737="","",_xlfn.XLOOKUP(F737,purchase!F:F,purchase!E:E,""))</f>
        <v/>
      </c>
      <c r="I737" s="10" t="str">
        <f t="shared" si="79"/>
        <v/>
      </c>
      <c r="J737" s="10" t="str">
        <f t="shared" si="80"/>
        <v/>
      </c>
      <c r="K737" s="35" t="str">
        <f>_xlfn.SINGLE(IF(F737="","",_xlfn.XLOOKUP(F737,purchase!F:F,purchase!N:N,"")))</f>
        <v/>
      </c>
      <c r="L737" s="4"/>
      <c r="M737" s="86"/>
      <c r="N737" s="35" t="str">
        <f>IF(F737="","",
MAX(0,
_xlfn.XLOOKUP(F737,purchase!F:F,purchase!N:N,"")
-
SUMIFS(L:L,F:F,F737)))</f>
        <v/>
      </c>
      <c r="O737" s="35" t="str">
        <f t="shared" si="81"/>
        <v/>
      </c>
      <c r="P737" s="89" t="str">
        <f>_xlfn.SINGLE(IF(F737="","",_xlfn.XLOOKUP(F737,purchase!F:F,purchase!O:O,"")))</f>
        <v/>
      </c>
      <c r="Q737" s="83" t="str">
        <f t="shared" si="82"/>
        <v/>
      </c>
      <c r="R737" s="91" t="str">
        <f t="shared" si="83"/>
        <v/>
      </c>
    </row>
    <row r="738" spans="1:18" x14ac:dyDescent="0.35">
      <c r="A738" s="25">
        <v>734</v>
      </c>
      <c r="B738" s="26" t="str">
        <f t="shared" si="77"/>
        <v/>
      </c>
      <c r="C738" s="27"/>
      <c r="D738" s="26" t="str">
        <f>IF(F738="","",_xlfn.XLOOKUP(F738,purchase!F:F,purchase!B:B,""))</f>
        <v/>
      </c>
      <c r="E738" s="26" t="str">
        <f>IF(F738="","",_xlfn.XLOOKUP(F738,purchase!F:F,purchase!C:C,""))</f>
        <v/>
      </c>
      <c r="F738" s="4"/>
      <c r="G738" s="10" t="str">
        <f t="shared" si="78"/>
        <v/>
      </c>
      <c r="H738" s="10" t="str">
        <f>IF(F738="","",_xlfn.XLOOKUP(F738,purchase!F:F,purchase!E:E,""))</f>
        <v/>
      </c>
      <c r="I738" s="10" t="str">
        <f t="shared" si="79"/>
        <v/>
      </c>
      <c r="J738" s="10" t="str">
        <f t="shared" si="80"/>
        <v/>
      </c>
      <c r="K738" s="35" t="str">
        <f>_xlfn.SINGLE(IF(F738="","",_xlfn.XLOOKUP(F738,purchase!F:F,purchase!N:N,"")))</f>
        <v/>
      </c>
      <c r="L738" s="4"/>
      <c r="M738" s="86"/>
      <c r="N738" s="35" t="str">
        <f>IF(F738="","",
MAX(0,
_xlfn.XLOOKUP(F738,purchase!F:F,purchase!N:N,"")
-
SUMIFS(L:L,F:F,F738)))</f>
        <v/>
      </c>
      <c r="O738" s="35" t="str">
        <f t="shared" si="81"/>
        <v/>
      </c>
      <c r="P738" s="89" t="str">
        <f>_xlfn.SINGLE(IF(F738="","",_xlfn.XLOOKUP(F738,purchase!F:F,purchase!O:O,"")))</f>
        <v/>
      </c>
      <c r="Q738" s="83" t="str">
        <f t="shared" si="82"/>
        <v/>
      </c>
      <c r="R738" s="91" t="str">
        <f t="shared" si="83"/>
        <v/>
      </c>
    </row>
    <row r="739" spans="1:18" x14ac:dyDescent="0.35">
      <c r="A739" s="25">
        <v>735</v>
      </c>
      <c r="B739" s="26" t="str">
        <f t="shared" si="77"/>
        <v/>
      </c>
      <c r="C739" s="27"/>
      <c r="D739" s="26" t="str">
        <f>IF(F739="","",_xlfn.XLOOKUP(F739,purchase!F:F,purchase!B:B,""))</f>
        <v/>
      </c>
      <c r="E739" s="26" t="str">
        <f>IF(F739="","",_xlfn.XLOOKUP(F739,purchase!F:F,purchase!C:C,""))</f>
        <v/>
      </c>
      <c r="F739" s="4"/>
      <c r="G739" s="10" t="str">
        <f t="shared" si="78"/>
        <v/>
      </c>
      <c r="H739" s="10" t="str">
        <f>IF(F739="","",_xlfn.XLOOKUP(F739,purchase!F:F,purchase!E:E,""))</f>
        <v/>
      </c>
      <c r="I739" s="10" t="str">
        <f t="shared" si="79"/>
        <v/>
      </c>
      <c r="J739" s="10" t="str">
        <f t="shared" si="80"/>
        <v/>
      </c>
      <c r="K739" s="35" t="str">
        <f>_xlfn.SINGLE(IF(F739="","",_xlfn.XLOOKUP(F739,purchase!F:F,purchase!N:N,"")))</f>
        <v/>
      </c>
      <c r="L739" s="4"/>
      <c r="M739" s="86"/>
      <c r="N739" s="35" t="str">
        <f>IF(F739="","",
MAX(0,
_xlfn.XLOOKUP(F739,purchase!F:F,purchase!N:N,"")
-
SUMIFS(L:L,F:F,F739)))</f>
        <v/>
      </c>
      <c r="O739" s="35" t="str">
        <f t="shared" si="81"/>
        <v/>
      </c>
      <c r="P739" s="89" t="str">
        <f>_xlfn.SINGLE(IF(F739="","",_xlfn.XLOOKUP(F739,purchase!F:F,purchase!O:O,"")))</f>
        <v/>
      </c>
      <c r="Q739" s="83" t="str">
        <f t="shared" si="82"/>
        <v/>
      </c>
      <c r="R739" s="91" t="str">
        <f t="shared" si="83"/>
        <v/>
      </c>
    </row>
    <row r="740" spans="1:18" x14ac:dyDescent="0.35">
      <c r="A740" s="25">
        <v>736</v>
      </c>
      <c r="B740" s="26" t="str">
        <f t="shared" si="77"/>
        <v/>
      </c>
      <c r="C740" s="27"/>
      <c r="D740" s="26" t="str">
        <f>IF(F740="","",_xlfn.XLOOKUP(F740,purchase!F:F,purchase!B:B,""))</f>
        <v/>
      </c>
      <c r="E740" s="26" t="str">
        <f>IF(F740="","",_xlfn.XLOOKUP(F740,purchase!F:F,purchase!C:C,""))</f>
        <v/>
      </c>
      <c r="F740" s="4"/>
      <c r="G740" s="10" t="str">
        <f t="shared" si="78"/>
        <v/>
      </c>
      <c r="H740" s="10" t="str">
        <f>IF(F740="","",_xlfn.XLOOKUP(F740,purchase!F:F,purchase!E:E,""))</f>
        <v/>
      </c>
      <c r="I740" s="10" t="str">
        <f t="shared" si="79"/>
        <v/>
      </c>
      <c r="J740" s="10" t="str">
        <f t="shared" si="80"/>
        <v/>
      </c>
      <c r="K740" s="35" t="str">
        <f>_xlfn.SINGLE(IF(F740="","",_xlfn.XLOOKUP(F740,purchase!F:F,purchase!N:N,"")))</f>
        <v/>
      </c>
      <c r="L740" s="4"/>
      <c r="M740" s="86"/>
      <c r="N740" s="35" t="str">
        <f>IF(F740="","",
MAX(0,
_xlfn.XLOOKUP(F740,purchase!F:F,purchase!N:N,"")
-
SUMIFS(L:L,F:F,F740)))</f>
        <v/>
      </c>
      <c r="O740" s="35" t="str">
        <f t="shared" si="81"/>
        <v/>
      </c>
      <c r="P740" s="89" t="str">
        <f>_xlfn.SINGLE(IF(F740="","",_xlfn.XLOOKUP(F740,purchase!F:F,purchase!O:O,"")))</f>
        <v/>
      </c>
      <c r="Q740" s="83" t="str">
        <f t="shared" si="82"/>
        <v/>
      </c>
      <c r="R740" s="91" t="str">
        <f t="shared" si="83"/>
        <v/>
      </c>
    </row>
    <row r="741" spans="1:18" x14ac:dyDescent="0.35">
      <c r="A741" s="25">
        <v>737</v>
      </c>
      <c r="B741" s="26" t="str">
        <f t="shared" si="77"/>
        <v/>
      </c>
      <c r="C741" s="27"/>
      <c r="D741" s="26" t="str">
        <f>IF(F741="","",_xlfn.XLOOKUP(F741,purchase!F:F,purchase!B:B,""))</f>
        <v/>
      </c>
      <c r="E741" s="26" t="str">
        <f>IF(F741="","",_xlfn.XLOOKUP(F741,purchase!F:F,purchase!C:C,""))</f>
        <v/>
      </c>
      <c r="F741" s="4"/>
      <c r="G741" s="10" t="str">
        <f t="shared" si="78"/>
        <v/>
      </c>
      <c r="H741" s="10" t="str">
        <f>IF(F741="","",_xlfn.XLOOKUP(F741,purchase!F:F,purchase!E:E,""))</f>
        <v/>
      </c>
      <c r="I741" s="10" t="str">
        <f t="shared" si="79"/>
        <v/>
      </c>
      <c r="J741" s="10" t="str">
        <f t="shared" si="80"/>
        <v/>
      </c>
      <c r="K741" s="35" t="str">
        <f>_xlfn.SINGLE(IF(F741="","",_xlfn.XLOOKUP(F741,purchase!F:F,purchase!N:N,"")))</f>
        <v/>
      </c>
      <c r="L741" s="4"/>
      <c r="M741" s="86"/>
      <c r="N741" s="35" t="str">
        <f>IF(F741="","",
MAX(0,
_xlfn.XLOOKUP(F741,purchase!F:F,purchase!N:N,"")
-
SUMIFS(L:L,F:F,F741)))</f>
        <v/>
      </c>
      <c r="O741" s="35" t="str">
        <f t="shared" si="81"/>
        <v/>
      </c>
      <c r="P741" s="89" t="str">
        <f>_xlfn.SINGLE(IF(F741="","",_xlfn.XLOOKUP(F741,purchase!F:F,purchase!O:O,"")))</f>
        <v/>
      </c>
      <c r="Q741" s="83" t="str">
        <f t="shared" si="82"/>
        <v/>
      </c>
      <c r="R741" s="91" t="str">
        <f t="shared" si="83"/>
        <v/>
      </c>
    </row>
    <row r="742" spans="1:18" x14ac:dyDescent="0.35">
      <c r="A742" s="25">
        <v>738</v>
      </c>
      <c r="B742" s="26" t="str">
        <f t="shared" si="77"/>
        <v/>
      </c>
      <c r="C742" s="27"/>
      <c r="D742" s="26" t="str">
        <f>IF(F742="","",_xlfn.XLOOKUP(F742,purchase!F:F,purchase!B:B,""))</f>
        <v/>
      </c>
      <c r="E742" s="26" t="str">
        <f>IF(F742="","",_xlfn.XLOOKUP(F742,purchase!F:F,purchase!C:C,""))</f>
        <v/>
      </c>
      <c r="F742" s="4"/>
      <c r="G742" s="10" t="str">
        <f t="shared" si="78"/>
        <v/>
      </c>
      <c r="H742" s="10" t="str">
        <f>IF(F742="","",_xlfn.XLOOKUP(F742,purchase!F:F,purchase!E:E,""))</f>
        <v/>
      </c>
      <c r="I742" s="10" t="str">
        <f t="shared" si="79"/>
        <v/>
      </c>
      <c r="J742" s="10" t="str">
        <f t="shared" si="80"/>
        <v/>
      </c>
      <c r="K742" s="35" t="str">
        <f>_xlfn.SINGLE(IF(F742="","",_xlfn.XLOOKUP(F742,purchase!F:F,purchase!N:N,"")))</f>
        <v/>
      </c>
      <c r="L742" s="4"/>
      <c r="M742" s="86"/>
      <c r="N742" s="35" t="str">
        <f>IF(F742="","",
MAX(0,
_xlfn.XLOOKUP(F742,purchase!F:F,purchase!N:N,"")
-
SUMIFS(L:L,F:F,F742)))</f>
        <v/>
      </c>
      <c r="O742" s="35" t="str">
        <f t="shared" si="81"/>
        <v/>
      </c>
      <c r="P742" s="89" t="str">
        <f>_xlfn.SINGLE(IF(F742="","",_xlfn.XLOOKUP(F742,purchase!F:F,purchase!O:O,"")))</f>
        <v/>
      </c>
      <c r="Q742" s="83" t="str">
        <f t="shared" si="82"/>
        <v/>
      </c>
      <c r="R742" s="91" t="str">
        <f t="shared" si="83"/>
        <v/>
      </c>
    </row>
    <row r="743" spans="1:18" x14ac:dyDescent="0.35">
      <c r="A743" s="25">
        <v>739</v>
      </c>
      <c r="B743" s="26" t="str">
        <f t="shared" si="77"/>
        <v/>
      </c>
      <c r="C743" s="27"/>
      <c r="D743" s="26" t="str">
        <f>IF(F743="","",_xlfn.XLOOKUP(F743,purchase!F:F,purchase!B:B,""))</f>
        <v/>
      </c>
      <c r="E743" s="26" t="str">
        <f>IF(F743="","",_xlfn.XLOOKUP(F743,purchase!F:F,purchase!C:C,""))</f>
        <v/>
      </c>
      <c r="F743" s="4"/>
      <c r="G743" s="10" t="str">
        <f t="shared" si="78"/>
        <v/>
      </c>
      <c r="H743" s="10" t="str">
        <f>IF(F743="","",_xlfn.XLOOKUP(F743,purchase!F:F,purchase!E:E,""))</f>
        <v/>
      </c>
      <c r="I743" s="10" t="str">
        <f t="shared" si="79"/>
        <v/>
      </c>
      <c r="J743" s="10" t="str">
        <f t="shared" si="80"/>
        <v/>
      </c>
      <c r="K743" s="35" t="str">
        <f>_xlfn.SINGLE(IF(F743="","",_xlfn.XLOOKUP(F743,purchase!F:F,purchase!N:N,"")))</f>
        <v/>
      </c>
      <c r="L743" s="4"/>
      <c r="M743" s="86"/>
      <c r="N743" s="35" t="str">
        <f>IF(F743="","",
MAX(0,
_xlfn.XLOOKUP(F743,purchase!F:F,purchase!N:N,"")
-
SUMIFS(L:L,F:F,F743)))</f>
        <v/>
      </c>
      <c r="O743" s="35" t="str">
        <f t="shared" si="81"/>
        <v/>
      </c>
      <c r="P743" s="89" t="str">
        <f>_xlfn.SINGLE(IF(F743="","",_xlfn.XLOOKUP(F743,purchase!F:F,purchase!O:O,"")))</f>
        <v/>
      </c>
      <c r="Q743" s="83" t="str">
        <f t="shared" si="82"/>
        <v/>
      </c>
      <c r="R743" s="91" t="str">
        <f t="shared" si="83"/>
        <v/>
      </c>
    </row>
    <row r="744" spans="1:18" x14ac:dyDescent="0.35">
      <c r="A744" s="25">
        <v>740</v>
      </c>
      <c r="B744" s="26" t="str">
        <f t="shared" si="77"/>
        <v/>
      </c>
      <c r="C744" s="27"/>
      <c r="D744" s="26" t="str">
        <f>IF(F744="","",_xlfn.XLOOKUP(F744,purchase!F:F,purchase!B:B,""))</f>
        <v/>
      </c>
      <c r="E744" s="26" t="str">
        <f>IF(F744="","",_xlfn.XLOOKUP(F744,purchase!F:F,purchase!C:C,""))</f>
        <v/>
      </c>
      <c r="F744" s="4"/>
      <c r="G744" s="10" t="str">
        <f t="shared" si="78"/>
        <v/>
      </c>
      <c r="H744" s="10" t="str">
        <f>IF(F744="","",_xlfn.XLOOKUP(F744,purchase!F:F,purchase!E:E,""))</f>
        <v/>
      </c>
      <c r="I744" s="10" t="str">
        <f t="shared" si="79"/>
        <v/>
      </c>
      <c r="J744" s="10" t="str">
        <f t="shared" si="80"/>
        <v/>
      </c>
      <c r="K744" s="35" t="str">
        <f>_xlfn.SINGLE(IF(F744="","",_xlfn.XLOOKUP(F744,purchase!F:F,purchase!N:N,"")))</f>
        <v/>
      </c>
      <c r="L744" s="4"/>
      <c r="M744" s="86"/>
      <c r="N744" s="35" t="str">
        <f>IF(F744="","",
MAX(0,
_xlfn.XLOOKUP(F744,purchase!F:F,purchase!N:N,"")
-
SUMIFS(L:L,F:F,F744)))</f>
        <v/>
      </c>
      <c r="O744" s="35" t="str">
        <f t="shared" si="81"/>
        <v/>
      </c>
      <c r="P744" s="89" t="str">
        <f>_xlfn.SINGLE(IF(F744="","",_xlfn.XLOOKUP(F744,purchase!F:F,purchase!O:O,"")))</f>
        <v/>
      </c>
      <c r="Q744" s="83" t="str">
        <f t="shared" si="82"/>
        <v/>
      </c>
      <c r="R744" s="91" t="str">
        <f t="shared" si="83"/>
        <v/>
      </c>
    </row>
    <row r="745" spans="1:18" x14ac:dyDescent="0.35">
      <c r="A745" s="25">
        <v>741</v>
      </c>
      <c r="B745" s="26" t="str">
        <f t="shared" si="77"/>
        <v/>
      </c>
      <c r="C745" s="27"/>
      <c r="D745" s="26" t="str">
        <f>IF(F745="","",_xlfn.XLOOKUP(F745,purchase!F:F,purchase!B:B,""))</f>
        <v/>
      </c>
      <c r="E745" s="26" t="str">
        <f>IF(F745="","",_xlfn.XLOOKUP(F745,purchase!F:F,purchase!C:C,""))</f>
        <v/>
      </c>
      <c r="F745" s="4"/>
      <c r="G745" s="10" t="str">
        <f t="shared" si="78"/>
        <v/>
      </c>
      <c r="H745" s="10" t="str">
        <f>IF(F745="","",_xlfn.XLOOKUP(F745,purchase!F:F,purchase!E:E,""))</f>
        <v/>
      </c>
      <c r="I745" s="10" t="str">
        <f t="shared" si="79"/>
        <v/>
      </c>
      <c r="J745" s="10" t="str">
        <f t="shared" si="80"/>
        <v/>
      </c>
      <c r="K745" s="35" t="str">
        <f>_xlfn.SINGLE(IF(F745="","",_xlfn.XLOOKUP(F745,purchase!F:F,purchase!N:N,"")))</f>
        <v/>
      </c>
      <c r="L745" s="4"/>
      <c r="M745" s="86"/>
      <c r="N745" s="35" t="str">
        <f>IF(F745="","",
MAX(0,
_xlfn.XLOOKUP(F745,purchase!F:F,purchase!N:N,"")
-
SUMIFS(L:L,F:F,F745)))</f>
        <v/>
      </c>
      <c r="O745" s="35" t="str">
        <f t="shared" si="81"/>
        <v/>
      </c>
      <c r="P745" s="89" t="str">
        <f>_xlfn.SINGLE(IF(F745="","",_xlfn.XLOOKUP(F745,purchase!F:F,purchase!O:O,"")))</f>
        <v/>
      </c>
      <c r="Q745" s="83" t="str">
        <f t="shared" si="82"/>
        <v/>
      </c>
      <c r="R745" s="91" t="str">
        <f t="shared" si="83"/>
        <v/>
      </c>
    </row>
    <row r="746" spans="1:18" x14ac:dyDescent="0.35">
      <c r="A746" s="25">
        <v>742</v>
      </c>
      <c r="B746" s="26" t="str">
        <f t="shared" si="77"/>
        <v/>
      </c>
      <c r="C746" s="27"/>
      <c r="D746" s="26" t="str">
        <f>IF(F746="","",_xlfn.XLOOKUP(F746,purchase!F:F,purchase!B:B,""))</f>
        <v/>
      </c>
      <c r="E746" s="26" t="str">
        <f>IF(F746="","",_xlfn.XLOOKUP(F746,purchase!F:F,purchase!C:C,""))</f>
        <v/>
      </c>
      <c r="F746" s="4"/>
      <c r="G746" s="10" t="str">
        <f t="shared" si="78"/>
        <v/>
      </c>
      <c r="H746" s="10" t="str">
        <f>IF(F746="","",_xlfn.XLOOKUP(F746,purchase!F:F,purchase!E:E,""))</f>
        <v/>
      </c>
      <c r="I746" s="10" t="str">
        <f t="shared" si="79"/>
        <v/>
      </c>
      <c r="J746" s="10" t="str">
        <f t="shared" si="80"/>
        <v/>
      </c>
      <c r="K746" s="35" t="str">
        <f>_xlfn.SINGLE(IF(F746="","",_xlfn.XLOOKUP(F746,purchase!F:F,purchase!N:N,"")))</f>
        <v/>
      </c>
      <c r="L746" s="4"/>
      <c r="M746" s="86"/>
      <c r="N746" s="35" t="str">
        <f>IF(F746="","",
MAX(0,
_xlfn.XLOOKUP(F746,purchase!F:F,purchase!N:N,"")
-
SUMIFS(L:L,F:F,F746)))</f>
        <v/>
      </c>
      <c r="O746" s="35" t="str">
        <f t="shared" si="81"/>
        <v/>
      </c>
      <c r="P746" s="89" t="str">
        <f>_xlfn.SINGLE(IF(F746="","",_xlfn.XLOOKUP(F746,purchase!F:F,purchase!O:O,"")))</f>
        <v/>
      </c>
      <c r="Q746" s="83" t="str">
        <f t="shared" si="82"/>
        <v/>
      </c>
      <c r="R746" s="91" t="str">
        <f t="shared" si="83"/>
        <v/>
      </c>
    </row>
    <row r="747" spans="1:18" x14ac:dyDescent="0.35">
      <c r="A747" s="25">
        <v>743</v>
      </c>
      <c r="B747" s="26" t="str">
        <f t="shared" si="77"/>
        <v/>
      </c>
      <c r="C747" s="27"/>
      <c r="D747" s="26" t="str">
        <f>IF(F747="","",_xlfn.XLOOKUP(F747,purchase!F:F,purchase!B:B,""))</f>
        <v/>
      </c>
      <c r="E747" s="26" t="str">
        <f>IF(F747="","",_xlfn.XLOOKUP(F747,purchase!F:F,purchase!C:C,""))</f>
        <v/>
      </c>
      <c r="F747" s="4"/>
      <c r="G747" s="10" t="str">
        <f t="shared" si="78"/>
        <v/>
      </c>
      <c r="H747" s="10" t="str">
        <f>IF(F747="","",_xlfn.XLOOKUP(F747,purchase!F:F,purchase!E:E,""))</f>
        <v/>
      </c>
      <c r="I747" s="10" t="str">
        <f t="shared" si="79"/>
        <v/>
      </c>
      <c r="J747" s="10" t="str">
        <f t="shared" si="80"/>
        <v/>
      </c>
      <c r="K747" s="35" t="str">
        <f>_xlfn.SINGLE(IF(F747="","",_xlfn.XLOOKUP(F747,purchase!F:F,purchase!N:N,"")))</f>
        <v/>
      </c>
      <c r="L747" s="4"/>
      <c r="M747" s="86"/>
      <c r="N747" s="35" t="str">
        <f>IF(F747="","",
MAX(0,
_xlfn.XLOOKUP(F747,purchase!F:F,purchase!N:N,"")
-
SUMIFS(L:L,F:F,F747)))</f>
        <v/>
      </c>
      <c r="O747" s="35" t="str">
        <f t="shared" si="81"/>
        <v/>
      </c>
      <c r="P747" s="89" t="str">
        <f>_xlfn.SINGLE(IF(F747="","",_xlfn.XLOOKUP(F747,purchase!F:F,purchase!O:O,"")))</f>
        <v/>
      </c>
      <c r="Q747" s="83" t="str">
        <f t="shared" si="82"/>
        <v/>
      </c>
      <c r="R747" s="91" t="str">
        <f t="shared" si="83"/>
        <v/>
      </c>
    </row>
    <row r="748" spans="1:18" x14ac:dyDescent="0.35">
      <c r="A748" s="25">
        <v>744</v>
      </c>
      <c r="B748" s="26" t="str">
        <f t="shared" si="77"/>
        <v/>
      </c>
      <c r="C748" s="27"/>
      <c r="D748" s="26" t="str">
        <f>IF(F748="","",_xlfn.XLOOKUP(F748,purchase!F:F,purchase!B:B,""))</f>
        <v/>
      </c>
      <c r="E748" s="26" t="str">
        <f>IF(F748="","",_xlfn.XLOOKUP(F748,purchase!F:F,purchase!C:C,""))</f>
        <v/>
      </c>
      <c r="F748" s="4"/>
      <c r="G748" s="10" t="str">
        <f t="shared" si="78"/>
        <v/>
      </c>
      <c r="H748" s="10" t="str">
        <f>IF(F748="","",_xlfn.XLOOKUP(F748,purchase!F:F,purchase!E:E,""))</f>
        <v/>
      </c>
      <c r="I748" s="10" t="str">
        <f t="shared" si="79"/>
        <v/>
      </c>
      <c r="J748" s="10" t="str">
        <f t="shared" si="80"/>
        <v/>
      </c>
      <c r="K748" s="35" t="str">
        <f>_xlfn.SINGLE(IF(F748="","",_xlfn.XLOOKUP(F748,purchase!F:F,purchase!N:N,"")))</f>
        <v/>
      </c>
      <c r="L748" s="4"/>
      <c r="M748" s="86"/>
      <c r="N748" s="35" t="str">
        <f>IF(F748="","",
MAX(0,
_xlfn.XLOOKUP(F748,purchase!F:F,purchase!N:N,"")
-
SUMIFS(L:L,F:F,F748)))</f>
        <v/>
      </c>
      <c r="O748" s="35" t="str">
        <f t="shared" si="81"/>
        <v/>
      </c>
      <c r="P748" s="89" t="str">
        <f>_xlfn.SINGLE(IF(F748="","",_xlfn.XLOOKUP(F748,purchase!F:F,purchase!O:O,"")))</f>
        <v/>
      </c>
      <c r="Q748" s="83" t="str">
        <f t="shared" si="82"/>
        <v/>
      </c>
      <c r="R748" s="91" t="str">
        <f t="shared" si="83"/>
        <v/>
      </c>
    </row>
    <row r="749" spans="1:18" x14ac:dyDescent="0.35">
      <c r="A749" s="25">
        <v>745</v>
      </c>
      <c r="B749" s="26" t="str">
        <f t="shared" si="77"/>
        <v/>
      </c>
      <c r="C749" s="27"/>
      <c r="D749" s="26" t="str">
        <f>IF(F749="","",_xlfn.XLOOKUP(F749,purchase!F:F,purchase!B:B,""))</f>
        <v/>
      </c>
      <c r="E749" s="26" t="str">
        <f>IF(F749="","",_xlfn.XLOOKUP(F749,purchase!F:F,purchase!C:C,""))</f>
        <v/>
      </c>
      <c r="F749" s="4"/>
      <c r="G749" s="10" t="str">
        <f t="shared" si="78"/>
        <v/>
      </c>
      <c r="H749" s="10" t="str">
        <f>IF(F749="","",_xlfn.XLOOKUP(F749,purchase!F:F,purchase!E:E,""))</f>
        <v/>
      </c>
      <c r="I749" s="10" t="str">
        <f t="shared" si="79"/>
        <v/>
      </c>
      <c r="J749" s="10" t="str">
        <f t="shared" si="80"/>
        <v/>
      </c>
      <c r="K749" s="35" t="str">
        <f>_xlfn.SINGLE(IF(F749="","",_xlfn.XLOOKUP(F749,purchase!F:F,purchase!N:N,"")))</f>
        <v/>
      </c>
      <c r="L749" s="4"/>
      <c r="M749" s="86"/>
      <c r="N749" s="35" t="str">
        <f>IF(F749="","",
MAX(0,
_xlfn.XLOOKUP(F749,purchase!F:F,purchase!N:N,"")
-
SUMIFS(L:L,F:F,F749)))</f>
        <v/>
      </c>
      <c r="O749" s="35" t="str">
        <f t="shared" si="81"/>
        <v/>
      </c>
      <c r="P749" s="89" t="str">
        <f>_xlfn.SINGLE(IF(F749="","",_xlfn.XLOOKUP(F749,purchase!F:F,purchase!O:O,"")))</f>
        <v/>
      </c>
      <c r="Q749" s="83" t="str">
        <f t="shared" si="82"/>
        <v/>
      </c>
      <c r="R749" s="91" t="str">
        <f t="shared" si="83"/>
        <v/>
      </c>
    </row>
    <row r="750" spans="1:18" x14ac:dyDescent="0.35">
      <c r="A750" s="25">
        <v>746</v>
      </c>
      <c r="B750" s="26" t="str">
        <f t="shared" si="77"/>
        <v/>
      </c>
      <c r="C750" s="27"/>
      <c r="D750" s="26" t="str">
        <f>IF(F750="","",_xlfn.XLOOKUP(F750,purchase!F:F,purchase!B:B,""))</f>
        <v/>
      </c>
      <c r="E750" s="26" t="str">
        <f>IF(F750="","",_xlfn.XLOOKUP(F750,purchase!F:F,purchase!C:C,""))</f>
        <v/>
      </c>
      <c r="F750" s="4"/>
      <c r="G750" s="10" t="str">
        <f t="shared" si="78"/>
        <v/>
      </c>
      <c r="H750" s="10" t="str">
        <f>IF(F750="","",_xlfn.XLOOKUP(F750,purchase!F:F,purchase!E:E,""))</f>
        <v/>
      </c>
      <c r="I750" s="10" t="str">
        <f t="shared" si="79"/>
        <v/>
      </c>
      <c r="J750" s="10" t="str">
        <f t="shared" si="80"/>
        <v/>
      </c>
      <c r="K750" s="35" t="str">
        <f>_xlfn.SINGLE(IF(F750="","",_xlfn.XLOOKUP(F750,purchase!F:F,purchase!N:N,"")))</f>
        <v/>
      </c>
      <c r="L750" s="4"/>
      <c r="M750" s="86"/>
      <c r="N750" s="35" t="str">
        <f>IF(F750="","",
MAX(0,
_xlfn.XLOOKUP(F750,purchase!F:F,purchase!N:N,"")
-
SUMIFS(L:L,F:F,F750)))</f>
        <v/>
      </c>
      <c r="O750" s="35" t="str">
        <f t="shared" si="81"/>
        <v/>
      </c>
      <c r="P750" s="89" t="str">
        <f>_xlfn.SINGLE(IF(F750="","",_xlfn.XLOOKUP(F750,purchase!F:F,purchase!O:O,"")))</f>
        <v/>
      </c>
      <c r="Q750" s="83" t="str">
        <f t="shared" si="82"/>
        <v/>
      </c>
      <c r="R750" s="91" t="str">
        <f t="shared" si="83"/>
        <v/>
      </c>
    </row>
    <row r="751" spans="1:18" x14ac:dyDescent="0.35">
      <c r="A751" s="25">
        <v>747</v>
      </c>
      <c r="B751" s="26" t="str">
        <f t="shared" si="77"/>
        <v/>
      </c>
      <c r="C751" s="27"/>
      <c r="D751" s="26" t="str">
        <f>IF(F751="","",_xlfn.XLOOKUP(F751,purchase!F:F,purchase!B:B,""))</f>
        <v/>
      </c>
      <c r="E751" s="26" t="str">
        <f>IF(F751="","",_xlfn.XLOOKUP(F751,purchase!F:F,purchase!C:C,""))</f>
        <v/>
      </c>
      <c r="F751" s="4"/>
      <c r="G751" s="10" t="str">
        <f t="shared" si="78"/>
        <v/>
      </c>
      <c r="H751" s="10" t="str">
        <f>IF(F751="","",_xlfn.XLOOKUP(F751,purchase!F:F,purchase!E:E,""))</f>
        <v/>
      </c>
      <c r="I751" s="10" t="str">
        <f t="shared" si="79"/>
        <v/>
      </c>
      <c r="J751" s="10" t="str">
        <f t="shared" si="80"/>
        <v/>
      </c>
      <c r="K751" s="35" t="str">
        <f>_xlfn.SINGLE(IF(F751="","",_xlfn.XLOOKUP(F751,purchase!F:F,purchase!N:N,"")))</f>
        <v/>
      </c>
      <c r="L751" s="4"/>
      <c r="M751" s="86"/>
      <c r="N751" s="35" t="str">
        <f>IF(F751="","",
MAX(0,
_xlfn.XLOOKUP(F751,purchase!F:F,purchase!N:N,"")
-
SUMIFS(L:L,F:F,F751)))</f>
        <v/>
      </c>
      <c r="O751" s="35" t="str">
        <f t="shared" si="81"/>
        <v/>
      </c>
      <c r="P751" s="89" t="str">
        <f>_xlfn.SINGLE(IF(F751="","",_xlfn.XLOOKUP(F751,purchase!F:F,purchase!O:O,"")))</f>
        <v/>
      </c>
      <c r="Q751" s="83" t="str">
        <f t="shared" si="82"/>
        <v/>
      </c>
      <c r="R751" s="91" t="str">
        <f t="shared" si="83"/>
        <v/>
      </c>
    </row>
    <row r="752" spans="1:18" x14ac:dyDescent="0.35">
      <c r="A752" s="25">
        <v>748</v>
      </c>
      <c r="B752" s="26" t="str">
        <f t="shared" si="77"/>
        <v/>
      </c>
      <c r="C752" s="27"/>
      <c r="D752" s="26" t="str">
        <f>IF(F752="","",_xlfn.XLOOKUP(F752,purchase!F:F,purchase!B:B,""))</f>
        <v/>
      </c>
      <c r="E752" s="26" t="str">
        <f>IF(F752="","",_xlfn.XLOOKUP(F752,purchase!F:F,purchase!C:C,""))</f>
        <v/>
      </c>
      <c r="F752" s="4"/>
      <c r="G752" s="10" t="str">
        <f t="shared" si="78"/>
        <v/>
      </c>
      <c r="H752" s="10" t="str">
        <f>IF(F752="","",_xlfn.XLOOKUP(F752,purchase!F:F,purchase!E:E,""))</f>
        <v/>
      </c>
      <c r="I752" s="10" t="str">
        <f t="shared" si="79"/>
        <v/>
      </c>
      <c r="J752" s="10" t="str">
        <f t="shared" si="80"/>
        <v/>
      </c>
      <c r="K752" s="35" t="str">
        <f>_xlfn.SINGLE(IF(F752="","",_xlfn.XLOOKUP(F752,purchase!F:F,purchase!N:N,"")))</f>
        <v/>
      </c>
      <c r="L752" s="4"/>
      <c r="M752" s="86"/>
      <c r="N752" s="35" t="str">
        <f>IF(F752="","",
MAX(0,
_xlfn.XLOOKUP(F752,purchase!F:F,purchase!N:N,"")
-
SUMIFS(L:L,F:F,F752)))</f>
        <v/>
      </c>
      <c r="O752" s="35" t="str">
        <f t="shared" si="81"/>
        <v/>
      </c>
      <c r="P752" s="89" t="str">
        <f>_xlfn.SINGLE(IF(F752="","",_xlfn.XLOOKUP(F752,purchase!F:F,purchase!O:O,"")))</f>
        <v/>
      </c>
      <c r="Q752" s="83" t="str">
        <f t="shared" si="82"/>
        <v/>
      </c>
      <c r="R752" s="91" t="str">
        <f t="shared" si="83"/>
        <v/>
      </c>
    </row>
    <row r="753" spans="1:18" x14ac:dyDescent="0.35">
      <c r="A753" s="25">
        <v>749</v>
      </c>
      <c r="B753" s="26" t="str">
        <f t="shared" si="77"/>
        <v/>
      </c>
      <c r="C753" s="27"/>
      <c r="D753" s="26" t="str">
        <f>IF(F753="","",_xlfn.XLOOKUP(F753,purchase!F:F,purchase!B:B,""))</f>
        <v/>
      </c>
      <c r="E753" s="26" t="str">
        <f>IF(F753="","",_xlfn.XLOOKUP(F753,purchase!F:F,purchase!C:C,""))</f>
        <v/>
      </c>
      <c r="F753" s="4"/>
      <c r="G753" s="10" t="str">
        <f t="shared" si="78"/>
        <v/>
      </c>
      <c r="H753" s="10" t="str">
        <f>IF(F753="","",_xlfn.XLOOKUP(F753,purchase!F:F,purchase!E:E,""))</f>
        <v/>
      </c>
      <c r="I753" s="10" t="str">
        <f t="shared" si="79"/>
        <v/>
      </c>
      <c r="J753" s="10" t="str">
        <f t="shared" si="80"/>
        <v/>
      </c>
      <c r="K753" s="35" t="str">
        <f>_xlfn.SINGLE(IF(F753="","",_xlfn.XLOOKUP(F753,purchase!F:F,purchase!N:N,"")))</f>
        <v/>
      </c>
      <c r="L753" s="4"/>
      <c r="M753" s="86"/>
      <c r="N753" s="35" t="str">
        <f>IF(F753="","",
MAX(0,
_xlfn.XLOOKUP(F753,purchase!F:F,purchase!N:N,"")
-
SUMIFS(L:L,F:F,F753)))</f>
        <v/>
      </c>
      <c r="O753" s="35" t="str">
        <f t="shared" si="81"/>
        <v/>
      </c>
      <c r="P753" s="89" t="str">
        <f>_xlfn.SINGLE(IF(F753="","",_xlfn.XLOOKUP(F753,purchase!F:F,purchase!O:O,"")))</f>
        <v/>
      </c>
      <c r="Q753" s="83" t="str">
        <f t="shared" si="82"/>
        <v/>
      </c>
      <c r="R753" s="91" t="str">
        <f t="shared" si="83"/>
        <v/>
      </c>
    </row>
    <row r="754" spans="1:18" x14ac:dyDescent="0.35">
      <c r="A754" s="25">
        <v>750</v>
      </c>
      <c r="B754" s="26" t="str">
        <f t="shared" si="77"/>
        <v/>
      </c>
      <c r="C754" s="27"/>
      <c r="D754" s="26" t="str">
        <f>IF(F754="","",_xlfn.XLOOKUP(F754,purchase!F:F,purchase!B:B,""))</f>
        <v/>
      </c>
      <c r="E754" s="26" t="str">
        <f>IF(F754="","",_xlfn.XLOOKUP(F754,purchase!F:F,purchase!C:C,""))</f>
        <v/>
      </c>
      <c r="F754" s="4"/>
      <c r="G754" s="10" t="str">
        <f t="shared" si="78"/>
        <v/>
      </c>
      <c r="H754" s="10" t="str">
        <f>IF(F754="","",_xlfn.XLOOKUP(F754,purchase!F:F,purchase!E:E,""))</f>
        <v/>
      </c>
      <c r="I754" s="10" t="str">
        <f t="shared" si="79"/>
        <v/>
      </c>
      <c r="J754" s="10" t="str">
        <f t="shared" si="80"/>
        <v/>
      </c>
      <c r="K754" s="35" t="str">
        <f>_xlfn.SINGLE(IF(F754="","",_xlfn.XLOOKUP(F754,purchase!F:F,purchase!N:N,"")))</f>
        <v/>
      </c>
      <c r="L754" s="4"/>
      <c r="M754" s="86"/>
      <c r="N754" s="35" t="str">
        <f>IF(F754="","",
MAX(0,
_xlfn.XLOOKUP(F754,purchase!F:F,purchase!N:N,"")
-
SUMIFS(L:L,F:F,F754)))</f>
        <v/>
      </c>
      <c r="O754" s="35" t="str">
        <f t="shared" si="81"/>
        <v/>
      </c>
      <c r="P754" s="89" t="str">
        <f>_xlfn.SINGLE(IF(F754="","",_xlfn.XLOOKUP(F754,purchase!F:F,purchase!O:O,"")))</f>
        <v/>
      </c>
      <c r="Q754" s="83" t="str">
        <f t="shared" si="82"/>
        <v/>
      </c>
      <c r="R754" s="91" t="str">
        <f t="shared" si="83"/>
        <v/>
      </c>
    </row>
    <row r="755" spans="1:18" x14ac:dyDescent="0.35">
      <c r="A755" s="25">
        <v>751</v>
      </c>
      <c r="B755" s="26" t="str">
        <f t="shared" si="77"/>
        <v/>
      </c>
      <c r="C755" s="27"/>
      <c r="D755" s="26" t="str">
        <f>IF(F755="","",_xlfn.XLOOKUP(F755,purchase!F:F,purchase!B:B,""))</f>
        <v/>
      </c>
      <c r="E755" s="26" t="str">
        <f>IF(F755="","",_xlfn.XLOOKUP(F755,purchase!F:F,purchase!C:C,""))</f>
        <v/>
      </c>
      <c r="F755" s="4"/>
      <c r="G755" s="10" t="str">
        <f t="shared" si="78"/>
        <v/>
      </c>
      <c r="H755" s="10" t="str">
        <f>IF(F755="","",_xlfn.XLOOKUP(F755,purchase!F:F,purchase!E:E,""))</f>
        <v/>
      </c>
      <c r="I755" s="10" t="str">
        <f t="shared" si="79"/>
        <v/>
      </c>
      <c r="J755" s="10" t="str">
        <f t="shared" si="80"/>
        <v/>
      </c>
      <c r="K755" s="35" t="str">
        <f>_xlfn.SINGLE(IF(F755="","",_xlfn.XLOOKUP(F755,purchase!F:F,purchase!N:N,"")))</f>
        <v/>
      </c>
      <c r="L755" s="4"/>
      <c r="M755" s="86"/>
      <c r="N755" s="35" t="str">
        <f>IF(F755="","",
MAX(0,
_xlfn.XLOOKUP(F755,purchase!F:F,purchase!N:N,"")
-
SUMIFS(L:L,F:F,F755)))</f>
        <v/>
      </c>
      <c r="O755" s="35" t="str">
        <f t="shared" si="81"/>
        <v/>
      </c>
      <c r="P755" s="89" t="str">
        <f>_xlfn.SINGLE(IF(F755="","",_xlfn.XLOOKUP(F755,purchase!F:F,purchase!O:O,"")))</f>
        <v/>
      </c>
      <c r="Q755" s="83" t="str">
        <f t="shared" si="82"/>
        <v/>
      </c>
      <c r="R755" s="91" t="str">
        <f t="shared" si="83"/>
        <v/>
      </c>
    </row>
    <row r="756" spans="1:18" x14ac:dyDescent="0.35">
      <c r="A756" s="25">
        <v>752</v>
      </c>
      <c r="B756" s="26" t="str">
        <f t="shared" si="77"/>
        <v/>
      </c>
      <c r="C756" s="27"/>
      <c r="D756" s="26" t="str">
        <f>IF(F756="","",_xlfn.XLOOKUP(F756,purchase!F:F,purchase!B:B,""))</f>
        <v/>
      </c>
      <c r="E756" s="26" t="str">
        <f>IF(F756="","",_xlfn.XLOOKUP(F756,purchase!F:F,purchase!C:C,""))</f>
        <v/>
      </c>
      <c r="F756" s="4"/>
      <c r="G756" s="10" t="str">
        <f t="shared" si="78"/>
        <v/>
      </c>
      <c r="H756" s="10" t="str">
        <f>IF(F756="","",_xlfn.XLOOKUP(F756,purchase!F:F,purchase!E:E,""))</f>
        <v/>
      </c>
      <c r="I756" s="10" t="str">
        <f t="shared" si="79"/>
        <v/>
      </c>
      <c r="J756" s="10" t="str">
        <f t="shared" si="80"/>
        <v/>
      </c>
      <c r="K756" s="35" t="str">
        <f>_xlfn.SINGLE(IF(F756="","",_xlfn.XLOOKUP(F756,purchase!F:F,purchase!N:N,"")))</f>
        <v/>
      </c>
      <c r="L756" s="4"/>
      <c r="M756" s="86"/>
      <c r="N756" s="35" t="str">
        <f>IF(F756="","",
MAX(0,
_xlfn.XLOOKUP(F756,purchase!F:F,purchase!N:N,"")
-
SUMIFS(L:L,F:F,F756)))</f>
        <v/>
      </c>
      <c r="O756" s="35" t="str">
        <f t="shared" si="81"/>
        <v/>
      </c>
      <c r="P756" s="89" t="str">
        <f>_xlfn.SINGLE(IF(F756="","",_xlfn.XLOOKUP(F756,purchase!F:F,purchase!O:O,"")))</f>
        <v/>
      </c>
      <c r="Q756" s="83" t="str">
        <f t="shared" si="82"/>
        <v/>
      </c>
      <c r="R756" s="91" t="str">
        <f t="shared" si="83"/>
        <v/>
      </c>
    </row>
    <row r="757" spans="1:18" x14ac:dyDescent="0.35">
      <c r="A757" s="25">
        <v>753</v>
      </c>
      <c r="B757" s="26" t="str">
        <f t="shared" si="77"/>
        <v/>
      </c>
      <c r="C757" s="27"/>
      <c r="D757" s="26" t="str">
        <f>IF(F757="","",_xlfn.XLOOKUP(F757,purchase!F:F,purchase!B:B,""))</f>
        <v/>
      </c>
      <c r="E757" s="26" t="str">
        <f>IF(F757="","",_xlfn.XLOOKUP(F757,purchase!F:F,purchase!C:C,""))</f>
        <v/>
      </c>
      <c r="F757" s="4"/>
      <c r="G757" s="10" t="str">
        <f t="shared" si="78"/>
        <v/>
      </c>
      <c r="H757" s="10" t="str">
        <f>IF(F757="","",_xlfn.XLOOKUP(F757,purchase!F:F,purchase!E:E,""))</f>
        <v/>
      </c>
      <c r="I757" s="10" t="str">
        <f t="shared" si="79"/>
        <v/>
      </c>
      <c r="J757" s="10" t="str">
        <f t="shared" si="80"/>
        <v/>
      </c>
      <c r="K757" s="35" t="str">
        <f>_xlfn.SINGLE(IF(F757="","",_xlfn.XLOOKUP(F757,purchase!F:F,purchase!N:N,"")))</f>
        <v/>
      </c>
      <c r="L757" s="4"/>
      <c r="M757" s="86"/>
      <c r="N757" s="35" t="str">
        <f>IF(F757="","",
MAX(0,
_xlfn.XLOOKUP(F757,purchase!F:F,purchase!N:N,"")
-
SUMIFS(L:L,F:F,F757)))</f>
        <v/>
      </c>
      <c r="O757" s="35" t="str">
        <f t="shared" si="81"/>
        <v/>
      </c>
      <c r="P757" s="89" t="str">
        <f>_xlfn.SINGLE(IF(F757="","",_xlfn.XLOOKUP(F757,purchase!F:F,purchase!O:O,"")))</f>
        <v/>
      </c>
      <c r="Q757" s="83" t="str">
        <f t="shared" si="82"/>
        <v/>
      </c>
      <c r="R757" s="91" t="str">
        <f t="shared" si="83"/>
        <v/>
      </c>
    </row>
    <row r="758" spans="1:18" x14ac:dyDescent="0.35">
      <c r="A758" s="25">
        <v>754</v>
      </c>
      <c r="B758" s="26" t="str">
        <f t="shared" si="77"/>
        <v/>
      </c>
      <c r="C758" s="27"/>
      <c r="D758" s="26" t="str">
        <f>IF(F758="","",_xlfn.XLOOKUP(F758,purchase!F:F,purchase!B:B,""))</f>
        <v/>
      </c>
      <c r="E758" s="26" t="str">
        <f>IF(F758="","",_xlfn.XLOOKUP(F758,purchase!F:F,purchase!C:C,""))</f>
        <v/>
      </c>
      <c r="F758" s="4"/>
      <c r="G758" s="10" t="str">
        <f t="shared" si="78"/>
        <v/>
      </c>
      <c r="H758" s="10" t="str">
        <f>IF(F758="","",_xlfn.XLOOKUP(F758,purchase!F:F,purchase!E:E,""))</f>
        <v/>
      </c>
      <c r="I758" s="10" t="str">
        <f t="shared" si="79"/>
        <v/>
      </c>
      <c r="J758" s="10" t="str">
        <f t="shared" si="80"/>
        <v/>
      </c>
      <c r="K758" s="35" t="str">
        <f>_xlfn.SINGLE(IF(F758="","",_xlfn.XLOOKUP(F758,purchase!F:F,purchase!N:N,"")))</f>
        <v/>
      </c>
      <c r="L758" s="4"/>
      <c r="M758" s="86"/>
      <c r="N758" s="35" t="str">
        <f>IF(F758="","",
MAX(0,
_xlfn.XLOOKUP(F758,purchase!F:F,purchase!N:N,"")
-
SUMIFS(L:L,F:F,F758)))</f>
        <v/>
      </c>
      <c r="O758" s="35" t="str">
        <f t="shared" si="81"/>
        <v/>
      </c>
      <c r="P758" s="89" t="str">
        <f>_xlfn.SINGLE(IF(F758="","",_xlfn.XLOOKUP(F758,purchase!F:F,purchase!O:O,"")))</f>
        <v/>
      </c>
      <c r="Q758" s="83" t="str">
        <f t="shared" si="82"/>
        <v/>
      </c>
      <c r="R758" s="91" t="str">
        <f t="shared" si="83"/>
        <v/>
      </c>
    </row>
    <row r="759" spans="1:18" x14ac:dyDescent="0.35">
      <c r="A759" s="25">
        <v>755</v>
      </c>
      <c r="B759" s="26" t="str">
        <f t="shared" si="77"/>
        <v/>
      </c>
      <c r="C759" s="27"/>
      <c r="D759" s="26" t="str">
        <f>IF(F759="","",_xlfn.XLOOKUP(F759,purchase!F:F,purchase!B:B,""))</f>
        <v/>
      </c>
      <c r="E759" s="26" t="str">
        <f>IF(F759="","",_xlfn.XLOOKUP(F759,purchase!F:F,purchase!C:C,""))</f>
        <v/>
      </c>
      <c r="F759" s="4"/>
      <c r="G759" s="10" t="str">
        <f t="shared" si="78"/>
        <v/>
      </c>
      <c r="H759" s="10" t="str">
        <f>IF(F759="","",_xlfn.XLOOKUP(F759,purchase!F:F,purchase!E:E,""))</f>
        <v/>
      </c>
      <c r="I759" s="10" t="str">
        <f t="shared" si="79"/>
        <v/>
      </c>
      <c r="J759" s="10" t="str">
        <f t="shared" si="80"/>
        <v/>
      </c>
      <c r="K759" s="35" t="str">
        <f>_xlfn.SINGLE(IF(F759="","",_xlfn.XLOOKUP(F759,purchase!F:F,purchase!N:N,"")))</f>
        <v/>
      </c>
      <c r="L759" s="4"/>
      <c r="M759" s="86"/>
      <c r="N759" s="35" t="str">
        <f>IF(F759="","",
MAX(0,
_xlfn.XLOOKUP(F759,purchase!F:F,purchase!N:N,"")
-
SUMIFS(L:L,F:F,F759)))</f>
        <v/>
      </c>
      <c r="O759" s="35" t="str">
        <f t="shared" si="81"/>
        <v/>
      </c>
      <c r="P759" s="89" t="str">
        <f>_xlfn.SINGLE(IF(F759="","",_xlfn.XLOOKUP(F759,purchase!F:F,purchase!O:O,"")))</f>
        <v/>
      </c>
      <c r="Q759" s="83" t="str">
        <f t="shared" si="82"/>
        <v/>
      </c>
      <c r="R759" s="91" t="str">
        <f t="shared" si="83"/>
        <v/>
      </c>
    </row>
    <row r="760" spans="1:18" x14ac:dyDescent="0.35">
      <c r="A760" s="25">
        <v>756</v>
      </c>
      <c r="B760" s="26" t="str">
        <f t="shared" si="77"/>
        <v/>
      </c>
      <c r="C760" s="27"/>
      <c r="D760" s="26" t="str">
        <f>IF(F760="","",_xlfn.XLOOKUP(F760,purchase!F:F,purchase!B:B,""))</f>
        <v/>
      </c>
      <c r="E760" s="26" t="str">
        <f>IF(F760="","",_xlfn.XLOOKUP(F760,purchase!F:F,purchase!C:C,""))</f>
        <v/>
      </c>
      <c r="F760" s="4"/>
      <c r="G760" s="10" t="str">
        <f t="shared" si="78"/>
        <v/>
      </c>
      <c r="H760" s="10" t="str">
        <f>IF(F760="","",_xlfn.XLOOKUP(F760,purchase!F:F,purchase!E:E,""))</f>
        <v/>
      </c>
      <c r="I760" s="10" t="str">
        <f t="shared" si="79"/>
        <v/>
      </c>
      <c r="J760" s="10" t="str">
        <f t="shared" si="80"/>
        <v/>
      </c>
      <c r="K760" s="35" t="str">
        <f>_xlfn.SINGLE(IF(F760="","",_xlfn.XLOOKUP(F760,purchase!F:F,purchase!N:N,"")))</f>
        <v/>
      </c>
      <c r="L760" s="4"/>
      <c r="M760" s="86"/>
      <c r="N760" s="35" t="str">
        <f>IF(F760="","",
MAX(0,
_xlfn.XLOOKUP(F760,purchase!F:F,purchase!N:N,"")
-
SUMIFS(L:L,F:F,F760)))</f>
        <v/>
      </c>
      <c r="O760" s="35" t="str">
        <f t="shared" si="81"/>
        <v/>
      </c>
      <c r="P760" s="89" t="str">
        <f>_xlfn.SINGLE(IF(F760="","",_xlfn.XLOOKUP(F760,purchase!F:F,purchase!O:O,"")))</f>
        <v/>
      </c>
      <c r="Q760" s="83" t="str">
        <f t="shared" si="82"/>
        <v/>
      </c>
      <c r="R760" s="91" t="str">
        <f t="shared" si="83"/>
        <v/>
      </c>
    </row>
    <row r="761" spans="1:18" x14ac:dyDescent="0.35">
      <c r="A761" s="25">
        <v>757</v>
      </c>
      <c r="B761" s="26" t="str">
        <f t="shared" si="77"/>
        <v/>
      </c>
      <c r="C761" s="27"/>
      <c r="D761" s="26" t="str">
        <f>IF(F761="","",_xlfn.XLOOKUP(F761,purchase!F:F,purchase!B:B,""))</f>
        <v/>
      </c>
      <c r="E761" s="26" t="str">
        <f>IF(F761="","",_xlfn.XLOOKUP(F761,purchase!F:F,purchase!C:C,""))</f>
        <v/>
      </c>
      <c r="F761" s="4"/>
      <c r="G761" s="10" t="str">
        <f t="shared" si="78"/>
        <v/>
      </c>
      <c r="H761" s="10" t="str">
        <f>IF(F761="","",_xlfn.XLOOKUP(F761,purchase!F:F,purchase!E:E,""))</f>
        <v/>
      </c>
      <c r="I761" s="10" t="str">
        <f t="shared" si="79"/>
        <v/>
      </c>
      <c r="J761" s="10" t="str">
        <f t="shared" si="80"/>
        <v/>
      </c>
      <c r="K761" s="35" t="str">
        <f>_xlfn.SINGLE(IF(F761="","",_xlfn.XLOOKUP(F761,purchase!F:F,purchase!N:N,"")))</f>
        <v/>
      </c>
      <c r="L761" s="4"/>
      <c r="M761" s="86"/>
      <c r="N761" s="35" t="str">
        <f>IF(F761="","",
MAX(0,
_xlfn.XLOOKUP(F761,purchase!F:F,purchase!N:N,"")
-
SUMIFS(L:L,F:F,F761)))</f>
        <v/>
      </c>
      <c r="O761" s="35" t="str">
        <f t="shared" si="81"/>
        <v/>
      </c>
      <c r="P761" s="89" t="str">
        <f>_xlfn.SINGLE(IF(F761="","",_xlfn.XLOOKUP(F761,purchase!F:F,purchase!O:O,"")))</f>
        <v/>
      </c>
      <c r="Q761" s="83" t="str">
        <f t="shared" si="82"/>
        <v/>
      </c>
      <c r="R761" s="91" t="str">
        <f t="shared" si="83"/>
        <v/>
      </c>
    </row>
    <row r="762" spans="1:18" x14ac:dyDescent="0.35">
      <c r="A762" s="25">
        <v>758</v>
      </c>
      <c r="B762" s="26" t="str">
        <f t="shared" si="77"/>
        <v/>
      </c>
      <c r="C762" s="27"/>
      <c r="D762" s="26" t="str">
        <f>IF(F762="","",_xlfn.XLOOKUP(F762,purchase!F:F,purchase!B:B,""))</f>
        <v/>
      </c>
      <c r="E762" s="26" t="str">
        <f>IF(F762="","",_xlfn.XLOOKUP(F762,purchase!F:F,purchase!C:C,""))</f>
        <v/>
      </c>
      <c r="F762" s="4"/>
      <c r="G762" s="10" t="str">
        <f t="shared" si="78"/>
        <v/>
      </c>
      <c r="H762" s="10" t="str">
        <f>IF(F762="","",_xlfn.XLOOKUP(F762,purchase!F:F,purchase!E:E,""))</f>
        <v/>
      </c>
      <c r="I762" s="10" t="str">
        <f t="shared" si="79"/>
        <v/>
      </c>
      <c r="J762" s="10" t="str">
        <f t="shared" si="80"/>
        <v/>
      </c>
      <c r="K762" s="35" t="str">
        <f>_xlfn.SINGLE(IF(F762="","",_xlfn.XLOOKUP(F762,purchase!F:F,purchase!N:N,"")))</f>
        <v/>
      </c>
      <c r="L762" s="4"/>
      <c r="M762" s="86"/>
      <c r="N762" s="35" t="str">
        <f>IF(F762="","",
MAX(0,
_xlfn.XLOOKUP(F762,purchase!F:F,purchase!N:N,"")
-
SUMIFS(L:L,F:F,F762)))</f>
        <v/>
      </c>
      <c r="O762" s="35" t="str">
        <f t="shared" si="81"/>
        <v/>
      </c>
      <c r="P762" s="89" t="str">
        <f>_xlfn.SINGLE(IF(F762="","",_xlfn.XLOOKUP(F762,purchase!F:F,purchase!O:O,"")))</f>
        <v/>
      </c>
      <c r="Q762" s="83" t="str">
        <f t="shared" si="82"/>
        <v/>
      </c>
      <c r="R762" s="91" t="str">
        <f t="shared" si="83"/>
        <v/>
      </c>
    </row>
    <row r="763" spans="1:18" x14ac:dyDescent="0.35">
      <c r="A763" s="25">
        <v>759</v>
      </c>
      <c r="B763" s="26" t="str">
        <f t="shared" si="77"/>
        <v/>
      </c>
      <c r="C763" s="27"/>
      <c r="D763" s="26" t="str">
        <f>IF(F763="","",_xlfn.XLOOKUP(F763,purchase!F:F,purchase!B:B,""))</f>
        <v/>
      </c>
      <c r="E763" s="26" t="str">
        <f>IF(F763="","",_xlfn.XLOOKUP(F763,purchase!F:F,purchase!C:C,""))</f>
        <v/>
      </c>
      <c r="F763" s="4"/>
      <c r="G763" s="10" t="str">
        <f t="shared" si="78"/>
        <v/>
      </c>
      <c r="H763" s="10" t="str">
        <f>IF(F763="","",_xlfn.XLOOKUP(F763,purchase!F:F,purchase!E:E,""))</f>
        <v/>
      </c>
      <c r="I763" s="10" t="str">
        <f t="shared" si="79"/>
        <v/>
      </c>
      <c r="J763" s="10" t="str">
        <f t="shared" si="80"/>
        <v/>
      </c>
      <c r="K763" s="35" t="str">
        <f>_xlfn.SINGLE(IF(F763="","",_xlfn.XLOOKUP(F763,purchase!F:F,purchase!N:N,"")))</f>
        <v/>
      </c>
      <c r="L763" s="4"/>
      <c r="M763" s="86"/>
      <c r="N763" s="35" t="str">
        <f>IF(F763="","",
MAX(0,
_xlfn.XLOOKUP(F763,purchase!F:F,purchase!N:N,"")
-
SUMIFS(L:L,F:F,F763)))</f>
        <v/>
      </c>
      <c r="O763" s="35" t="str">
        <f t="shared" si="81"/>
        <v/>
      </c>
      <c r="P763" s="89" t="str">
        <f>_xlfn.SINGLE(IF(F763="","",_xlfn.XLOOKUP(F763,purchase!F:F,purchase!O:O,"")))</f>
        <v/>
      </c>
      <c r="Q763" s="83" t="str">
        <f t="shared" si="82"/>
        <v/>
      </c>
      <c r="R763" s="91" t="str">
        <f t="shared" si="83"/>
        <v/>
      </c>
    </row>
    <row r="764" spans="1:18" x14ac:dyDescent="0.35">
      <c r="A764" s="25">
        <v>760</v>
      </c>
      <c r="B764" s="26" t="str">
        <f t="shared" si="77"/>
        <v/>
      </c>
      <c r="C764" s="27"/>
      <c r="D764" s="26" t="str">
        <f>IF(F764="","",_xlfn.XLOOKUP(F764,purchase!F:F,purchase!B:B,""))</f>
        <v/>
      </c>
      <c r="E764" s="26" t="str">
        <f>IF(F764="","",_xlfn.XLOOKUP(F764,purchase!F:F,purchase!C:C,""))</f>
        <v/>
      </c>
      <c r="F764" s="4"/>
      <c r="G764" s="10" t="str">
        <f t="shared" si="78"/>
        <v/>
      </c>
      <c r="H764" s="10" t="str">
        <f>IF(F764="","",_xlfn.XLOOKUP(F764,purchase!F:F,purchase!E:E,""))</f>
        <v/>
      </c>
      <c r="I764" s="10" t="str">
        <f t="shared" si="79"/>
        <v/>
      </c>
      <c r="J764" s="10" t="str">
        <f t="shared" si="80"/>
        <v/>
      </c>
      <c r="K764" s="35" t="str">
        <f>_xlfn.SINGLE(IF(F764="","",_xlfn.XLOOKUP(F764,purchase!F:F,purchase!N:N,"")))</f>
        <v/>
      </c>
      <c r="L764" s="4"/>
      <c r="M764" s="86"/>
      <c r="N764" s="35" t="str">
        <f>IF(F764="","",
MAX(0,
_xlfn.XLOOKUP(F764,purchase!F:F,purchase!N:N,"")
-
SUMIFS(L:L,F:F,F764)))</f>
        <v/>
      </c>
      <c r="O764" s="35" t="str">
        <f t="shared" si="81"/>
        <v/>
      </c>
      <c r="P764" s="89" t="str">
        <f>_xlfn.SINGLE(IF(F764="","",_xlfn.XLOOKUP(F764,purchase!F:F,purchase!O:O,"")))</f>
        <v/>
      </c>
      <c r="Q764" s="83" t="str">
        <f t="shared" si="82"/>
        <v/>
      </c>
      <c r="R764" s="91" t="str">
        <f t="shared" si="83"/>
        <v/>
      </c>
    </row>
    <row r="765" spans="1:18" x14ac:dyDescent="0.35">
      <c r="A765" s="25">
        <v>761</v>
      </c>
      <c r="B765" s="26" t="str">
        <f t="shared" si="77"/>
        <v/>
      </c>
      <c r="C765" s="27"/>
      <c r="D765" s="26" t="str">
        <f>IF(F765="","",_xlfn.XLOOKUP(F765,purchase!F:F,purchase!B:B,""))</f>
        <v/>
      </c>
      <c r="E765" s="26" t="str">
        <f>IF(F765="","",_xlfn.XLOOKUP(F765,purchase!F:F,purchase!C:C,""))</f>
        <v/>
      </c>
      <c r="F765" s="4"/>
      <c r="G765" s="10" t="str">
        <f t="shared" si="78"/>
        <v/>
      </c>
      <c r="H765" s="10" t="str">
        <f>IF(F765="","",_xlfn.XLOOKUP(F765,purchase!F:F,purchase!E:E,""))</f>
        <v/>
      </c>
      <c r="I765" s="10" t="str">
        <f t="shared" si="79"/>
        <v/>
      </c>
      <c r="J765" s="10" t="str">
        <f t="shared" si="80"/>
        <v/>
      </c>
      <c r="K765" s="35" t="str">
        <f>_xlfn.SINGLE(IF(F765="","",_xlfn.XLOOKUP(F765,purchase!F:F,purchase!N:N,"")))</f>
        <v/>
      </c>
      <c r="L765" s="4"/>
      <c r="M765" s="86"/>
      <c r="N765" s="35" t="str">
        <f>IF(F765="","",
MAX(0,
_xlfn.XLOOKUP(F765,purchase!F:F,purchase!N:N,"")
-
SUMIFS(L:L,F:F,F765)))</f>
        <v/>
      </c>
      <c r="O765" s="35" t="str">
        <f t="shared" si="81"/>
        <v/>
      </c>
      <c r="P765" s="89" t="str">
        <f>_xlfn.SINGLE(IF(F765="","",_xlfn.XLOOKUP(F765,purchase!F:F,purchase!O:O,"")))</f>
        <v/>
      </c>
      <c r="Q765" s="83" t="str">
        <f t="shared" si="82"/>
        <v/>
      </c>
      <c r="R765" s="91" t="str">
        <f t="shared" si="83"/>
        <v/>
      </c>
    </row>
    <row r="766" spans="1:18" x14ac:dyDescent="0.35">
      <c r="A766" s="25">
        <v>762</v>
      </c>
      <c r="B766" s="26" t="str">
        <f t="shared" si="77"/>
        <v/>
      </c>
      <c r="C766" s="27"/>
      <c r="D766" s="26" t="str">
        <f>IF(F766="","",_xlfn.XLOOKUP(F766,purchase!F:F,purchase!B:B,""))</f>
        <v/>
      </c>
      <c r="E766" s="26" t="str">
        <f>IF(F766="","",_xlfn.XLOOKUP(F766,purchase!F:F,purchase!C:C,""))</f>
        <v/>
      </c>
      <c r="F766" s="4"/>
      <c r="G766" s="10" t="str">
        <f t="shared" si="78"/>
        <v/>
      </c>
      <c r="H766" s="10" t="str">
        <f>IF(F766="","",_xlfn.XLOOKUP(F766,purchase!F:F,purchase!E:E,""))</f>
        <v/>
      </c>
      <c r="I766" s="10" t="str">
        <f t="shared" si="79"/>
        <v/>
      </c>
      <c r="J766" s="10" t="str">
        <f t="shared" si="80"/>
        <v/>
      </c>
      <c r="K766" s="35" t="str">
        <f>_xlfn.SINGLE(IF(F766="","",_xlfn.XLOOKUP(F766,purchase!F:F,purchase!N:N,"")))</f>
        <v/>
      </c>
      <c r="L766" s="4"/>
      <c r="M766" s="86"/>
      <c r="N766" s="35" t="str">
        <f>IF(F766="","",
MAX(0,
_xlfn.XLOOKUP(F766,purchase!F:F,purchase!N:N,"")
-
SUMIFS(L:L,F:F,F766)))</f>
        <v/>
      </c>
      <c r="O766" s="35" t="str">
        <f t="shared" si="81"/>
        <v/>
      </c>
      <c r="P766" s="89" t="str">
        <f>_xlfn.SINGLE(IF(F766="","",_xlfn.XLOOKUP(F766,purchase!F:F,purchase!O:O,"")))</f>
        <v/>
      </c>
      <c r="Q766" s="83" t="str">
        <f t="shared" si="82"/>
        <v/>
      </c>
      <c r="R766" s="91" t="str">
        <f t="shared" si="83"/>
        <v/>
      </c>
    </row>
    <row r="767" spans="1:18" x14ac:dyDescent="0.35">
      <c r="A767" s="25">
        <v>763</v>
      </c>
      <c r="B767" s="26" t="str">
        <f t="shared" si="77"/>
        <v/>
      </c>
      <c r="C767" s="27"/>
      <c r="D767" s="26" t="str">
        <f>IF(F767="","",_xlfn.XLOOKUP(F767,purchase!F:F,purchase!B:B,""))</f>
        <v/>
      </c>
      <c r="E767" s="26" t="str">
        <f>IF(F767="","",_xlfn.XLOOKUP(F767,purchase!F:F,purchase!C:C,""))</f>
        <v/>
      </c>
      <c r="F767" s="4"/>
      <c r="G767" s="10" t="str">
        <f t="shared" si="78"/>
        <v/>
      </c>
      <c r="H767" s="10" t="str">
        <f>IF(F767="","",_xlfn.XLOOKUP(F767,purchase!F:F,purchase!E:E,""))</f>
        <v/>
      </c>
      <c r="I767" s="10" t="str">
        <f t="shared" si="79"/>
        <v/>
      </c>
      <c r="J767" s="10" t="str">
        <f t="shared" si="80"/>
        <v/>
      </c>
      <c r="K767" s="35" t="str">
        <f>_xlfn.SINGLE(IF(F767="","",_xlfn.XLOOKUP(F767,purchase!F:F,purchase!N:N,"")))</f>
        <v/>
      </c>
      <c r="L767" s="4"/>
      <c r="M767" s="86"/>
      <c r="N767" s="35" t="str">
        <f>IF(F767="","",
MAX(0,
_xlfn.XLOOKUP(F767,purchase!F:F,purchase!N:N,"")
-
SUMIFS(L:L,F:F,F767)))</f>
        <v/>
      </c>
      <c r="O767" s="35" t="str">
        <f t="shared" si="81"/>
        <v/>
      </c>
      <c r="P767" s="89" t="str">
        <f>_xlfn.SINGLE(IF(F767="","",_xlfn.XLOOKUP(F767,purchase!F:F,purchase!O:O,"")))</f>
        <v/>
      </c>
      <c r="Q767" s="83" t="str">
        <f t="shared" si="82"/>
        <v/>
      </c>
      <c r="R767" s="91" t="str">
        <f t="shared" si="83"/>
        <v/>
      </c>
    </row>
    <row r="768" spans="1:18" x14ac:dyDescent="0.35">
      <c r="A768" s="25">
        <v>764</v>
      </c>
      <c r="B768" s="26" t="str">
        <f t="shared" si="77"/>
        <v/>
      </c>
      <c r="C768" s="27"/>
      <c r="D768" s="26" t="str">
        <f>IF(F768="","",_xlfn.XLOOKUP(F768,purchase!F:F,purchase!B:B,""))</f>
        <v/>
      </c>
      <c r="E768" s="26" t="str">
        <f>IF(F768="","",_xlfn.XLOOKUP(F768,purchase!F:F,purchase!C:C,""))</f>
        <v/>
      </c>
      <c r="F768" s="4"/>
      <c r="G768" s="10" t="str">
        <f t="shared" si="78"/>
        <v/>
      </c>
      <c r="H768" s="10" t="str">
        <f>IF(F768="","",_xlfn.XLOOKUP(F768,purchase!F:F,purchase!E:E,""))</f>
        <v/>
      </c>
      <c r="I768" s="10" t="str">
        <f t="shared" si="79"/>
        <v/>
      </c>
      <c r="J768" s="10" t="str">
        <f t="shared" si="80"/>
        <v/>
      </c>
      <c r="K768" s="35" t="str">
        <f>_xlfn.SINGLE(IF(F768="","",_xlfn.XLOOKUP(F768,purchase!F:F,purchase!N:N,"")))</f>
        <v/>
      </c>
      <c r="L768" s="4"/>
      <c r="M768" s="86"/>
      <c r="N768" s="35" t="str">
        <f>IF(F768="","",
MAX(0,
_xlfn.XLOOKUP(F768,purchase!F:F,purchase!N:N,"")
-
SUMIFS(L:L,F:F,F768)))</f>
        <v/>
      </c>
      <c r="O768" s="35" t="str">
        <f t="shared" si="81"/>
        <v/>
      </c>
      <c r="P768" s="89" t="str">
        <f>_xlfn.SINGLE(IF(F768="","",_xlfn.XLOOKUP(F768,purchase!F:F,purchase!O:O,"")))</f>
        <v/>
      </c>
      <c r="Q768" s="83" t="str">
        <f t="shared" si="82"/>
        <v/>
      </c>
      <c r="R768" s="91" t="str">
        <f t="shared" si="83"/>
        <v/>
      </c>
    </row>
    <row r="769" spans="1:18" x14ac:dyDescent="0.35">
      <c r="A769" s="25">
        <v>765</v>
      </c>
      <c r="B769" s="26" t="str">
        <f t="shared" si="77"/>
        <v/>
      </c>
      <c r="C769" s="27"/>
      <c r="D769" s="26" t="str">
        <f>IF(F769="","",_xlfn.XLOOKUP(F769,purchase!F:F,purchase!B:B,""))</f>
        <v/>
      </c>
      <c r="E769" s="26" t="str">
        <f>IF(F769="","",_xlfn.XLOOKUP(F769,purchase!F:F,purchase!C:C,""))</f>
        <v/>
      </c>
      <c r="F769" s="4"/>
      <c r="G769" s="10" t="str">
        <f t="shared" si="78"/>
        <v/>
      </c>
      <c r="H769" s="10" t="str">
        <f>IF(F769="","",_xlfn.XLOOKUP(F769,purchase!F:F,purchase!E:E,""))</f>
        <v/>
      </c>
      <c r="I769" s="10" t="str">
        <f t="shared" si="79"/>
        <v/>
      </c>
      <c r="J769" s="10" t="str">
        <f t="shared" si="80"/>
        <v/>
      </c>
      <c r="K769" s="35" t="str">
        <f>_xlfn.SINGLE(IF(F769="","",_xlfn.XLOOKUP(F769,purchase!F:F,purchase!N:N,"")))</f>
        <v/>
      </c>
      <c r="L769" s="4"/>
      <c r="M769" s="86"/>
      <c r="N769" s="35" t="str">
        <f>IF(F769="","",
MAX(0,
_xlfn.XLOOKUP(F769,purchase!F:F,purchase!N:N,"")
-
SUMIFS(L:L,F:F,F769)))</f>
        <v/>
      </c>
      <c r="O769" s="35" t="str">
        <f t="shared" si="81"/>
        <v/>
      </c>
      <c r="P769" s="89" t="str">
        <f>_xlfn.SINGLE(IF(F769="","",_xlfn.XLOOKUP(F769,purchase!F:F,purchase!O:O,"")))</f>
        <v/>
      </c>
      <c r="Q769" s="83" t="str">
        <f t="shared" si="82"/>
        <v/>
      </c>
      <c r="R769" s="91" t="str">
        <f t="shared" si="83"/>
        <v/>
      </c>
    </row>
    <row r="770" spans="1:18" x14ac:dyDescent="0.35">
      <c r="A770" s="25">
        <v>766</v>
      </c>
      <c r="B770" s="26" t="str">
        <f t="shared" si="77"/>
        <v/>
      </c>
      <c r="C770" s="27"/>
      <c r="D770" s="26" t="str">
        <f>IF(F770="","",_xlfn.XLOOKUP(F770,purchase!F:F,purchase!B:B,""))</f>
        <v/>
      </c>
      <c r="E770" s="26" t="str">
        <f>IF(F770="","",_xlfn.XLOOKUP(F770,purchase!F:F,purchase!C:C,""))</f>
        <v/>
      </c>
      <c r="F770" s="4"/>
      <c r="G770" s="10" t="str">
        <f t="shared" si="78"/>
        <v/>
      </c>
      <c r="H770" s="10" t="str">
        <f>IF(F770="","",_xlfn.XLOOKUP(F770,purchase!F:F,purchase!E:E,""))</f>
        <v/>
      </c>
      <c r="I770" s="10" t="str">
        <f t="shared" si="79"/>
        <v/>
      </c>
      <c r="J770" s="10" t="str">
        <f t="shared" si="80"/>
        <v/>
      </c>
      <c r="K770" s="35" t="str">
        <f>_xlfn.SINGLE(IF(F770="","",_xlfn.XLOOKUP(F770,purchase!F:F,purchase!N:N,"")))</f>
        <v/>
      </c>
      <c r="L770" s="4"/>
      <c r="M770" s="86"/>
      <c r="N770" s="35" t="str">
        <f>IF(F770="","",
MAX(0,
_xlfn.XLOOKUP(F770,purchase!F:F,purchase!N:N,"")
-
SUMIFS(L:L,F:F,F770)))</f>
        <v/>
      </c>
      <c r="O770" s="35" t="str">
        <f t="shared" si="81"/>
        <v/>
      </c>
      <c r="P770" s="89" t="str">
        <f>_xlfn.SINGLE(IF(F770="","",_xlfn.XLOOKUP(F770,purchase!F:F,purchase!O:O,"")))</f>
        <v/>
      </c>
      <c r="Q770" s="83" t="str">
        <f t="shared" si="82"/>
        <v/>
      </c>
      <c r="R770" s="91" t="str">
        <f t="shared" si="83"/>
        <v/>
      </c>
    </row>
    <row r="771" spans="1:18" x14ac:dyDescent="0.35">
      <c r="A771" s="25">
        <v>767</v>
      </c>
      <c r="B771" s="26" t="str">
        <f t="shared" si="77"/>
        <v/>
      </c>
      <c r="C771" s="27"/>
      <c r="D771" s="26" t="str">
        <f>IF(F771="","",_xlfn.XLOOKUP(F771,purchase!F:F,purchase!B:B,""))</f>
        <v/>
      </c>
      <c r="E771" s="26" t="str">
        <f>IF(F771="","",_xlfn.XLOOKUP(F771,purchase!F:F,purchase!C:C,""))</f>
        <v/>
      </c>
      <c r="F771" s="4"/>
      <c r="G771" s="10" t="str">
        <f t="shared" si="78"/>
        <v/>
      </c>
      <c r="H771" s="10" t="str">
        <f>IF(F771="","",_xlfn.XLOOKUP(F771,purchase!F:F,purchase!E:E,""))</f>
        <v/>
      </c>
      <c r="I771" s="10" t="str">
        <f t="shared" si="79"/>
        <v/>
      </c>
      <c r="J771" s="10" t="str">
        <f t="shared" si="80"/>
        <v/>
      </c>
      <c r="K771" s="35" t="str">
        <f>_xlfn.SINGLE(IF(F771="","",_xlfn.XLOOKUP(F771,purchase!F:F,purchase!N:N,"")))</f>
        <v/>
      </c>
      <c r="L771" s="4"/>
      <c r="M771" s="86"/>
      <c r="N771" s="35" t="str">
        <f>IF(F771="","",
MAX(0,
_xlfn.XLOOKUP(F771,purchase!F:F,purchase!N:N,"")
-
SUMIFS(L:L,F:F,F771)))</f>
        <v/>
      </c>
      <c r="O771" s="35" t="str">
        <f t="shared" si="81"/>
        <v/>
      </c>
      <c r="P771" s="89" t="str">
        <f>_xlfn.SINGLE(IF(F771="","",_xlfn.XLOOKUP(F771,purchase!F:F,purchase!O:O,"")))</f>
        <v/>
      </c>
      <c r="Q771" s="83" t="str">
        <f t="shared" si="82"/>
        <v/>
      </c>
      <c r="R771" s="91" t="str">
        <f t="shared" si="83"/>
        <v/>
      </c>
    </row>
    <row r="772" spans="1:18" x14ac:dyDescent="0.35">
      <c r="A772" s="25">
        <v>768</v>
      </c>
      <c r="B772" s="26" t="str">
        <f t="shared" si="77"/>
        <v/>
      </c>
      <c r="C772" s="27"/>
      <c r="D772" s="26" t="str">
        <f>IF(F772="","",_xlfn.XLOOKUP(F772,purchase!F:F,purchase!B:B,""))</f>
        <v/>
      </c>
      <c r="E772" s="26" t="str">
        <f>IF(F772="","",_xlfn.XLOOKUP(F772,purchase!F:F,purchase!C:C,""))</f>
        <v/>
      </c>
      <c r="F772" s="4"/>
      <c r="G772" s="10" t="str">
        <f t="shared" si="78"/>
        <v/>
      </c>
      <c r="H772" s="10" t="str">
        <f>IF(F772="","",_xlfn.XLOOKUP(F772,purchase!F:F,purchase!E:E,""))</f>
        <v/>
      </c>
      <c r="I772" s="10" t="str">
        <f t="shared" si="79"/>
        <v/>
      </c>
      <c r="J772" s="10" t="str">
        <f t="shared" si="80"/>
        <v/>
      </c>
      <c r="K772" s="35" t="str">
        <f>_xlfn.SINGLE(IF(F772="","",_xlfn.XLOOKUP(F772,purchase!F:F,purchase!N:N,"")))</f>
        <v/>
      </c>
      <c r="L772" s="4"/>
      <c r="M772" s="86"/>
      <c r="N772" s="35" t="str">
        <f>IF(F772="","",
MAX(0,
_xlfn.XLOOKUP(F772,purchase!F:F,purchase!N:N,"")
-
SUMIFS(L:L,F:F,F772)))</f>
        <v/>
      </c>
      <c r="O772" s="35" t="str">
        <f t="shared" si="81"/>
        <v/>
      </c>
      <c r="P772" s="89" t="str">
        <f>_xlfn.SINGLE(IF(F772="","",_xlfn.XLOOKUP(F772,purchase!F:F,purchase!O:O,"")))</f>
        <v/>
      </c>
      <c r="Q772" s="83" t="str">
        <f t="shared" si="82"/>
        <v/>
      </c>
      <c r="R772" s="91" t="str">
        <f t="shared" si="83"/>
        <v/>
      </c>
    </row>
    <row r="773" spans="1:18" x14ac:dyDescent="0.35">
      <c r="A773" s="25">
        <v>769</v>
      </c>
      <c r="B773" s="26" t="str">
        <f t="shared" ref="B773:B836" si="84">IF(OR(C773="",F773=""),"",
"PRD-" &amp;
TEXT(DAY(C773),"00") &amp;
CHOOSE(MONTH(C773),"A","B","C","D","E","F","G","H","I","J","K","L") &amp;
TEXT(YEAR(C773),"00") &amp;
"-" &amp;
RIGHT(F773,4))</f>
        <v/>
      </c>
      <c r="C773" s="27"/>
      <c r="D773" s="26" t="str">
        <f>IF(F773="","",_xlfn.XLOOKUP(F773,purchase!F:F,purchase!B:B,""))</f>
        <v/>
      </c>
      <c r="E773" s="26" t="str">
        <f>IF(F773="","",_xlfn.XLOOKUP(F773,purchase!F:F,purchase!C:C,""))</f>
        <v/>
      </c>
      <c r="F773" s="4"/>
      <c r="G773" s="10" t="str">
        <f t="shared" ref="G773:G836" si="85">IF(H773="NRFC","Natural Rubber Field Coagulam","")</f>
        <v/>
      </c>
      <c r="H773" s="10" t="str">
        <f>IF(F773="","",_xlfn.XLOOKUP(F773,purchase!F:F,purchase!E:E,""))</f>
        <v/>
      </c>
      <c r="I773" s="10" t="str">
        <f t="shared" ref="I773:I836" si="86">IF(J773="ISNR20","Natural Rubber-TSNR (ISNR-20)","")</f>
        <v/>
      </c>
      <c r="J773" s="10" t="str">
        <f t="shared" ref="J773:J836" si="87">IF(H773="NRFC","ISNR20","")</f>
        <v/>
      </c>
      <c r="K773" s="35" t="str">
        <f>_xlfn.SINGLE(IF(F773="","",_xlfn.XLOOKUP(F773,purchase!F:F,purchase!N:N,"")))</f>
        <v/>
      </c>
      <c r="L773" s="4"/>
      <c r="M773" s="86"/>
      <c r="N773" s="35" t="str">
        <f>IF(F773="","",
MAX(0,
_xlfn.XLOOKUP(F773,purchase!F:F,purchase!N:N,"")
-
SUMIFS(L:L,F:F,F773)))</f>
        <v/>
      </c>
      <c r="O773" s="35" t="str">
        <f t="shared" ref="O773:O836" si="88">IF(OR(L773="",M773=""),"",L773-M773)</f>
        <v/>
      </c>
      <c r="P773" s="89" t="str">
        <f>_xlfn.SINGLE(IF(F773="","",_xlfn.XLOOKUP(F773,purchase!F:F,purchase!O:O,"")))</f>
        <v/>
      </c>
      <c r="Q773" s="83" t="str">
        <f t="shared" ref="Q773:Q836" si="89">IF(OR(L773="",M773=""),"",M773/L773)</f>
        <v/>
      </c>
      <c r="R773" s="91" t="str">
        <f t="shared" ref="R773:R836" si="90">IF(OR(P773="",Q773=""),"",Q773-P773)</f>
        <v/>
      </c>
    </row>
    <row r="774" spans="1:18" x14ac:dyDescent="0.35">
      <c r="A774" s="25">
        <v>770</v>
      </c>
      <c r="B774" s="26" t="str">
        <f t="shared" si="84"/>
        <v/>
      </c>
      <c r="C774" s="27"/>
      <c r="D774" s="26" t="str">
        <f>IF(F774="","",_xlfn.XLOOKUP(F774,purchase!F:F,purchase!B:B,""))</f>
        <v/>
      </c>
      <c r="E774" s="26" t="str">
        <f>IF(F774="","",_xlfn.XLOOKUP(F774,purchase!F:F,purchase!C:C,""))</f>
        <v/>
      </c>
      <c r="F774" s="4"/>
      <c r="G774" s="10" t="str">
        <f t="shared" si="85"/>
        <v/>
      </c>
      <c r="H774" s="10" t="str">
        <f>IF(F774="","",_xlfn.XLOOKUP(F774,purchase!F:F,purchase!E:E,""))</f>
        <v/>
      </c>
      <c r="I774" s="10" t="str">
        <f t="shared" si="86"/>
        <v/>
      </c>
      <c r="J774" s="10" t="str">
        <f t="shared" si="87"/>
        <v/>
      </c>
      <c r="K774" s="35" t="str">
        <f>_xlfn.SINGLE(IF(F774="","",_xlfn.XLOOKUP(F774,purchase!F:F,purchase!N:N,"")))</f>
        <v/>
      </c>
      <c r="L774" s="4"/>
      <c r="M774" s="86"/>
      <c r="N774" s="35" t="str">
        <f>IF(F774="","",
MAX(0,
_xlfn.XLOOKUP(F774,purchase!F:F,purchase!N:N,"")
-
SUMIFS(L:L,F:F,F774)))</f>
        <v/>
      </c>
      <c r="O774" s="35" t="str">
        <f t="shared" si="88"/>
        <v/>
      </c>
      <c r="P774" s="89" t="str">
        <f>_xlfn.SINGLE(IF(F774="","",_xlfn.XLOOKUP(F774,purchase!F:F,purchase!O:O,"")))</f>
        <v/>
      </c>
      <c r="Q774" s="83" t="str">
        <f t="shared" si="89"/>
        <v/>
      </c>
      <c r="R774" s="91" t="str">
        <f t="shared" si="90"/>
        <v/>
      </c>
    </row>
    <row r="775" spans="1:18" x14ac:dyDescent="0.35">
      <c r="A775" s="25">
        <v>771</v>
      </c>
      <c r="B775" s="26" t="str">
        <f t="shared" si="84"/>
        <v/>
      </c>
      <c r="C775" s="27"/>
      <c r="D775" s="26" t="str">
        <f>IF(F775="","",_xlfn.XLOOKUP(F775,purchase!F:F,purchase!B:B,""))</f>
        <v/>
      </c>
      <c r="E775" s="26" t="str">
        <f>IF(F775="","",_xlfn.XLOOKUP(F775,purchase!F:F,purchase!C:C,""))</f>
        <v/>
      </c>
      <c r="F775" s="4"/>
      <c r="G775" s="10" t="str">
        <f t="shared" si="85"/>
        <v/>
      </c>
      <c r="H775" s="10" t="str">
        <f>IF(F775="","",_xlfn.XLOOKUP(F775,purchase!F:F,purchase!E:E,""))</f>
        <v/>
      </c>
      <c r="I775" s="10" t="str">
        <f t="shared" si="86"/>
        <v/>
      </c>
      <c r="J775" s="10" t="str">
        <f t="shared" si="87"/>
        <v/>
      </c>
      <c r="K775" s="35" t="str">
        <f>_xlfn.SINGLE(IF(F775="","",_xlfn.XLOOKUP(F775,purchase!F:F,purchase!N:N,"")))</f>
        <v/>
      </c>
      <c r="L775" s="4"/>
      <c r="M775" s="86"/>
      <c r="N775" s="35" t="str">
        <f>IF(F775="","",
MAX(0,
_xlfn.XLOOKUP(F775,purchase!F:F,purchase!N:N,"")
-
SUMIFS(L:L,F:F,F775)))</f>
        <v/>
      </c>
      <c r="O775" s="35" t="str">
        <f t="shared" si="88"/>
        <v/>
      </c>
      <c r="P775" s="89" t="str">
        <f>_xlfn.SINGLE(IF(F775="","",_xlfn.XLOOKUP(F775,purchase!F:F,purchase!O:O,"")))</f>
        <v/>
      </c>
      <c r="Q775" s="83" t="str">
        <f t="shared" si="89"/>
        <v/>
      </c>
      <c r="R775" s="91" t="str">
        <f t="shared" si="90"/>
        <v/>
      </c>
    </row>
    <row r="776" spans="1:18" x14ac:dyDescent="0.35">
      <c r="A776" s="25">
        <v>772</v>
      </c>
      <c r="B776" s="26" t="str">
        <f t="shared" si="84"/>
        <v/>
      </c>
      <c r="C776" s="27"/>
      <c r="D776" s="26" t="str">
        <f>IF(F776="","",_xlfn.XLOOKUP(F776,purchase!F:F,purchase!B:B,""))</f>
        <v/>
      </c>
      <c r="E776" s="26" t="str">
        <f>IF(F776="","",_xlfn.XLOOKUP(F776,purchase!F:F,purchase!C:C,""))</f>
        <v/>
      </c>
      <c r="F776" s="4"/>
      <c r="G776" s="10" t="str">
        <f t="shared" si="85"/>
        <v/>
      </c>
      <c r="H776" s="10" t="str">
        <f>IF(F776="","",_xlfn.XLOOKUP(F776,purchase!F:F,purchase!E:E,""))</f>
        <v/>
      </c>
      <c r="I776" s="10" t="str">
        <f t="shared" si="86"/>
        <v/>
      </c>
      <c r="J776" s="10" t="str">
        <f t="shared" si="87"/>
        <v/>
      </c>
      <c r="K776" s="35" t="str">
        <f>_xlfn.SINGLE(IF(F776="","",_xlfn.XLOOKUP(F776,purchase!F:F,purchase!N:N,"")))</f>
        <v/>
      </c>
      <c r="L776" s="4"/>
      <c r="M776" s="86"/>
      <c r="N776" s="35" t="str">
        <f>IF(F776="","",
MAX(0,
_xlfn.XLOOKUP(F776,purchase!F:F,purchase!N:N,"")
-
SUMIFS(L:L,F:F,F776)))</f>
        <v/>
      </c>
      <c r="O776" s="35" t="str">
        <f t="shared" si="88"/>
        <v/>
      </c>
      <c r="P776" s="89" t="str">
        <f>_xlfn.SINGLE(IF(F776="","",_xlfn.XLOOKUP(F776,purchase!F:F,purchase!O:O,"")))</f>
        <v/>
      </c>
      <c r="Q776" s="83" t="str">
        <f t="shared" si="89"/>
        <v/>
      </c>
      <c r="R776" s="91" t="str">
        <f t="shared" si="90"/>
        <v/>
      </c>
    </row>
    <row r="777" spans="1:18" x14ac:dyDescent="0.35">
      <c r="A777" s="25">
        <v>773</v>
      </c>
      <c r="B777" s="26" t="str">
        <f t="shared" si="84"/>
        <v/>
      </c>
      <c r="C777" s="27"/>
      <c r="D777" s="26" t="str">
        <f>IF(F777="","",_xlfn.XLOOKUP(F777,purchase!F:F,purchase!B:B,""))</f>
        <v/>
      </c>
      <c r="E777" s="26" t="str">
        <f>IF(F777="","",_xlfn.XLOOKUP(F777,purchase!F:F,purchase!C:C,""))</f>
        <v/>
      </c>
      <c r="F777" s="4"/>
      <c r="G777" s="10" t="str">
        <f t="shared" si="85"/>
        <v/>
      </c>
      <c r="H777" s="10" t="str">
        <f>IF(F777="","",_xlfn.XLOOKUP(F777,purchase!F:F,purchase!E:E,""))</f>
        <v/>
      </c>
      <c r="I777" s="10" t="str">
        <f t="shared" si="86"/>
        <v/>
      </c>
      <c r="J777" s="10" t="str">
        <f t="shared" si="87"/>
        <v/>
      </c>
      <c r="K777" s="35" t="str">
        <f>_xlfn.SINGLE(IF(F777="","",_xlfn.XLOOKUP(F777,purchase!F:F,purchase!N:N,"")))</f>
        <v/>
      </c>
      <c r="L777" s="4"/>
      <c r="M777" s="86"/>
      <c r="N777" s="35" t="str">
        <f>IF(F777="","",
MAX(0,
_xlfn.XLOOKUP(F777,purchase!F:F,purchase!N:N,"")
-
SUMIFS(L:L,F:F,F777)))</f>
        <v/>
      </c>
      <c r="O777" s="35" t="str">
        <f t="shared" si="88"/>
        <v/>
      </c>
      <c r="P777" s="89" t="str">
        <f>_xlfn.SINGLE(IF(F777="","",_xlfn.XLOOKUP(F777,purchase!F:F,purchase!O:O,"")))</f>
        <v/>
      </c>
      <c r="Q777" s="83" t="str">
        <f t="shared" si="89"/>
        <v/>
      </c>
      <c r="R777" s="91" t="str">
        <f t="shared" si="90"/>
        <v/>
      </c>
    </row>
    <row r="778" spans="1:18" x14ac:dyDescent="0.35">
      <c r="A778" s="25">
        <v>774</v>
      </c>
      <c r="B778" s="26" t="str">
        <f t="shared" si="84"/>
        <v/>
      </c>
      <c r="C778" s="27"/>
      <c r="D778" s="26" t="str">
        <f>IF(F778="","",_xlfn.XLOOKUP(F778,purchase!F:F,purchase!B:B,""))</f>
        <v/>
      </c>
      <c r="E778" s="26" t="str">
        <f>IF(F778="","",_xlfn.XLOOKUP(F778,purchase!F:F,purchase!C:C,""))</f>
        <v/>
      </c>
      <c r="F778" s="4"/>
      <c r="G778" s="10" t="str">
        <f t="shared" si="85"/>
        <v/>
      </c>
      <c r="H778" s="10" t="str">
        <f>IF(F778="","",_xlfn.XLOOKUP(F778,purchase!F:F,purchase!E:E,""))</f>
        <v/>
      </c>
      <c r="I778" s="10" t="str">
        <f t="shared" si="86"/>
        <v/>
      </c>
      <c r="J778" s="10" t="str">
        <f t="shared" si="87"/>
        <v/>
      </c>
      <c r="K778" s="35" t="str">
        <f>_xlfn.SINGLE(IF(F778="","",_xlfn.XLOOKUP(F778,purchase!F:F,purchase!N:N,"")))</f>
        <v/>
      </c>
      <c r="L778" s="4"/>
      <c r="M778" s="86"/>
      <c r="N778" s="35" t="str">
        <f>IF(F778="","",
MAX(0,
_xlfn.XLOOKUP(F778,purchase!F:F,purchase!N:N,"")
-
SUMIFS(L:L,F:F,F778)))</f>
        <v/>
      </c>
      <c r="O778" s="35" t="str">
        <f t="shared" si="88"/>
        <v/>
      </c>
      <c r="P778" s="89" t="str">
        <f>_xlfn.SINGLE(IF(F778="","",_xlfn.XLOOKUP(F778,purchase!F:F,purchase!O:O,"")))</f>
        <v/>
      </c>
      <c r="Q778" s="83" t="str">
        <f t="shared" si="89"/>
        <v/>
      </c>
      <c r="R778" s="91" t="str">
        <f t="shared" si="90"/>
        <v/>
      </c>
    </row>
    <row r="779" spans="1:18" x14ac:dyDescent="0.35">
      <c r="A779" s="25">
        <v>775</v>
      </c>
      <c r="B779" s="26" t="str">
        <f t="shared" si="84"/>
        <v/>
      </c>
      <c r="C779" s="27"/>
      <c r="D779" s="26" t="str">
        <f>IF(F779="","",_xlfn.XLOOKUP(F779,purchase!F:F,purchase!B:B,""))</f>
        <v/>
      </c>
      <c r="E779" s="26" t="str">
        <f>IF(F779="","",_xlfn.XLOOKUP(F779,purchase!F:F,purchase!C:C,""))</f>
        <v/>
      </c>
      <c r="F779" s="4"/>
      <c r="G779" s="10" t="str">
        <f t="shared" si="85"/>
        <v/>
      </c>
      <c r="H779" s="10" t="str">
        <f>IF(F779="","",_xlfn.XLOOKUP(F779,purchase!F:F,purchase!E:E,""))</f>
        <v/>
      </c>
      <c r="I779" s="10" t="str">
        <f t="shared" si="86"/>
        <v/>
      </c>
      <c r="J779" s="10" t="str">
        <f t="shared" si="87"/>
        <v/>
      </c>
      <c r="K779" s="35" t="str">
        <f>_xlfn.SINGLE(IF(F779="","",_xlfn.XLOOKUP(F779,purchase!F:F,purchase!N:N,"")))</f>
        <v/>
      </c>
      <c r="L779" s="4"/>
      <c r="M779" s="86"/>
      <c r="N779" s="35" t="str">
        <f>IF(F779="","",
MAX(0,
_xlfn.XLOOKUP(F779,purchase!F:F,purchase!N:N,"")
-
SUMIFS(L:L,F:F,F779)))</f>
        <v/>
      </c>
      <c r="O779" s="35" t="str">
        <f t="shared" si="88"/>
        <v/>
      </c>
      <c r="P779" s="89" t="str">
        <f>_xlfn.SINGLE(IF(F779="","",_xlfn.XLOOKUP(F779,purchase!F:F,purchase!O:O,"")))</f>
        <v/>
      </c>
      <c r="Q779" s="83" t="str">
        <f t="shared" si="89"/>
        <v/>
      </c>
      <c r="R779" s="91" t="str">
        <f t="shared" si="90"/>
        <v/>
      </c>
    </row>
    <row r="780" spans="1:18" x14ac:dyDescent="0.35">
      <c r="A780" s="25">
        <v>776</v>
      </c>
      <c r="B780" s="26" t="str">
        <f t="shared" si="84"/>
        <v/>
      </c>
      <c r="C780" s="27"/>
      <c r="D780" s="26" t="str">
        <f>IF(F780="","",_xlfn.XLOOKUP(F780,purchase!F:F,purchase!B:B,""))</f>
        <v/>
      </c>
      <c r="E780" s="26" t="str">
        <f>IF(F780="","",_xlfn.XLOOKUP(F780,purchase!F:F,purchase!C:C,""))</f>
        <v/>
      </c>
      <c r="F780" s="4"/>
      <c r="G780" s="10" t="str">
        <f t="shared" si="85"/>
        <v/>
      </c>
      <c r="H780" s="10" t="str">
        <f>IF(F780="","",_xlfn.XLOOKUP(F780,purchase!F:F,purchase!E:E,""))</f>
        <v/>
      </c>
      <c r="I780" s="10" t="str">
        <f t="shared" si="86"/>
        <v/>
      </c>
      <c r="J780" s="10" t="str">
        <f t="shared" si="87"/>
        <v/>
      </c>
      <c r="K780" s="35" t="str">
        <f>_xlfn.SINGLE(IF(F780="","",_xlfn.XLOOKUP(F780,purchase!F:F,purchase!N:N,"")))</f>
        <v/>
      </c>
      <c r="L780" s="4"/>
      <c r="M780" s="86"/>
      <c r="N780" s="35" t="str">
        <f>IF(F780="","",
MAX(0,
_xlfn.XLOOKUP(F780,purchase!F:F,purchase!N:N,"")
-
SUMIFS(L:L,F:F,F780)))</f>
        <v/>
      </c>
      <c r="O780" s="35" t="str">
        <f t="shared" si="88"/>
        <v/>
      </c>
      <c r="P780" s="89" t="str">
        <f>_xlfn.SINGLE(IF(F780="","",_xlfn.XLOOKUP(F780,purchase!F:F,purchase!O:O,"")))</f>
        <v/>
      </c>
      <c r="Q780" s="83" t="str">
        <f t="shared" si="89"/>
        <v/>
      </c>
      <c r="R780" s="91" t="str">
        <f t="shared" si="90"/>
        <v/>
      </c>
    </row>
    <row r="781" spans="1:18" x14ac:dyDescent="0.35">
      <c r="A781" s="25">
        <v>777</v>
      </c>
      <c r="B781" s="26" t="str">
        <f t="shared" si="84"/>
        <v/>
      </c>
      <c r="C781" s="27"/>
      <c r="D781" s="26" t="str">
        <f>IF(F781="","",_xlfn.XLOOKUP(F781,purchase!F:F,purchase!B:B,""))</f>
        <v/>
      </c>
      <c r="E781" s="26" t="str">
        <f>IF(F781="","",_xlfn.XLOOKUP(F781,purchase!F:F,purchase!C:C,""))</f>
        <v/>
      </c>
      <c r="F781" s="4"/>
      <c r="G781" s="10" t="str">
        <f t="shared" si="85"/>
        <v/>
      </c>
      <c r="H781" s="10" t="str">
        <f>IF(F781="","",_xlfn.XLOOKUP(F781,purchase!F:F,purchase!E:E,""))</f>
        <v/>
      </c>
      <c r="I781" s="10" t="str">
        <f t="shared" si="86"/>
        <v/>
      </c>
      <c r="J781" s="10" t="str">
        <f t="shared" si="87"/>
        <v/>
      </c>
      <c r="K781" s="35" t="str">
        <f>_xlfn.SINGLE(IF(F781="","",_xlfn.XLOOKUP(F781,purchase!F:F,purchase!N:N,"")))</f>
        <v/>
      </c>
      <c r="L781" s="4"/>
      <c r="M781" s="86"/>
      <c r="N781" s="35" t="str">
        <f>IF(F781="","",
MAX(0,
_xlfn.XLOOKUP(F781,purchase!F:F,purchase!N:N,"")
-
SUMIFS(L:L,F:F,F781)))</f>
        <v/>
      </c>
      <c r="O781" s="35" t="str">
        <f t="shared" si="88"/>
        <v/>
      </c>
      <c r="P781" s="89" t="str">
        <f>_xlfn.SINGLE(IF(F781="","",_xlfn.XLOOKUP(F781,purchase!F:F,purchase!O:O,"")))</f>
        <v/>
      </c>
      <c r="Q781" s="83" t="str">
        <f t="shared" si="89"/>
        <v/>
      </c>
      <c r="R781" s="91" t="str">
        <f t="shared" si="90"/>
        <v/>
      </c>
    </row>
    <row r="782" spans="1:18" x14ac:dyDescent="0.35">
      <c r="A782" s="25">
        <v>778</v>
      </c>
      <c r="B782" s="26" t="str">
        <f t="shared" si="84"/>
        <v/>
      </c>
      <c r="C782" s="27"/>
      <c r="D782" s="26" t="str">
        <f>IF(F782="","",_xlfn.XLOOKUP(F782,purchase!F:F,purchase!B:B,""))</f>
        <v/>
      </c>
      <c r="E782" s="26" t="str">
        <f>IF(F782="","",_xlfn.XLOOKUP(F782,purchase!F:F,purchase!C:C,""))</f>
        <v/>
      </c>
      <c r="F782" s="4"/>
      <c r="G782" s="10" t="str">
        <f t="shared" si="85"/>
        <v/>
      </c>
      <c r="H782" s="10" t="str">
        <f>IF(F782="","",_xlfn.XLOOKUP(F782,purchase!F:F,purchase!E:E,""))</f>
        <v/>
      </c>
      <c r="I782" s="10" t="str">
        <f t="shared" si="86"/>
        <v/>
      </c>
      <c r="J782" s="10" t="str">
        <f t="shared" si="87"/>
        <v/>
      </c>
      <c r="K782" s="35" t="str">
        <f>_xlfn.SINGLE(IF(F782="","",_xlfn.XLOOKUP(F782,purchase!F:F,purchase!N:N,"")))</f>
        <v/>
      </c>
      <c r="L782" s="4"/>
      <c r="M782" s="86"/>
      <c r="N782" s="35" t="str">
        <f>IF(F782="","",
MAX(0,
_xlfn.XLOOKUP(F782,purchase!F:F,purchase!N:N,"")
-
SUMIFS(L:L,F:F,F782)))</f>
        <v/>
      </c>
      <c r="O782" s="35" t="str">
        <f t="shared" si="88"/>
        <v/>
      </c>
      <c r="P782" s="89" t="str">
        <f>_xlfn.SINGLE(IF(F782="","",_xlfn.XLOOKUP(F782,purchase!F:F,purchase!O:O,"")))</f>
        <v/>
      </c>
      <c r="Q782" s="83" t="str">
        <f t="shared" si="89"/>
        <v/>
      </c>
      <c r="R782" s="91" t="str">
        <f t="shared" si="90"/>
        <v/>
      </c>
    </row>
    <row r="783" spans="1:18" x14ac:dyDescent="0.35">
      <c r="A783" s="25">
        <v>779</v>
      </c>
      <c r="B783" s="26" t="str">
        <f t="shared" si="84"/>
        <v/>
      </c>
      <c r="C783" s="27"/>
      <c r="D783" s="26" t="str">
        <f>IF(F783="","",_xlfn.XLOOKUP(F783,purchase!F:F,purchase!B:B,""))</f>
        <v/>
      </c>
      <c r="E783" s="26" t="str">
        <f>IF(F783="","",_xlfn.XLOOKUP(F783,purchase!F:F,purchase!C:C,""))</f>
        <v/>
      </c>
      <c r="F783" s="4"/>
      <c r="G783" s="10" t="str">
        <f t="shared" si="85"/>
        <v/>
      </c>
      <c r="H783" s="10" t="str">
        <f>IF(F783="","",_xlfn.XLOOKUP(F783,purchase!F:F,purchase!E:E,""))</f>
        <v/>
      </c>
      <c r="I783" s="10" t="str">
        <f t="shared" si="86"/>
        <v/>
      </c>
      <c r="J783" s="10" t="str">
        <f t="shared" si="87"/>
        <v/>
      </c>
      <c r="K783" s="35" t="str">
        <f>_xlfn.SINGLE(IF(F783="","",_xlfn.XLOOKUP(F783,purchase!F:F,purchase!N:N,"")))</f>
        <v/>
      </c>
      <c r="L783" s="4"/>
      <c r="M783" s="86"/>
      <c r="N783" s="35" t="str">
        <f>IF(F783="","",
MAX(0,
_xlfn.XLOOKUP(F783,purchase!F:F,purchase!N:N,"")
-
SUMIFS(L:L,F:F,F783)))</f>
        <v/>
      </c>
      <c r="O783" s="35" t="str">
        <f t="shared" si="88"/>
        <v/>
      </c>
      <c r="P783" s="89" t="str">
        <f>_xlfn.SINGLE(IF(F783="","",_xlfn.XLOOKUP(F783,purchase!F:F,purchase!O:O,"")))</f>
        <v/>
      </c>
      <c r="Q783" s="83" t="str">
        <f t="shared" si="89"/>
        <v/>
      </c>
      <c r="R783" s="91" t="str">
        <f t="shared" si="90"/>
        <v/>
      </c>
    </row>
    <row r="784" spans="1:18" x14ac:dyDescent="0.35">
      <c r="A784" s="25">
        <v>780</v>
      </c>
      <c r="B784" s="26" t="str">
        <f t="shared" si="84"/>
        <v/>
      </c>
      <c r="C784" s="27"/>
      <c r="D784" s="26" t="str">
        <f>IF(F784="","",_xlfn.XLOOKUP(F784,purchase!F:F,purchase!B:B,""))</f>
        <v/>
      </c>
      <c r="E784" s="26" t="str">
        <f>IF(F784="","",_xlfn.XLOOKUP(F784,purchase!F:F,purchase!C:C,""))</f>
        <v/>
      </c>
      <c r="F784" s="4"/>
      <c r="G784" s="10" t="str">
        <f t="shared" si="85"/>
        <v/>
      </c>
      <c r="H784" s="10" t="str">
        <f>IF(F784="","",_xlfn.XLOOKUP(F784,purchase!F:F,purchase!E:E,""))</f>
        <v/>
      </c>
      <c r="I784" s="10" t="str">
        <f t="shared" si="86"/>
        <v/>
      </c>
      <c r="J784" s="10" t="str">
        <f t="shared" si="87"/>
        <v/>
      </c>
      <c r="K784" s="35" t="str">
        <f>_xlfn.SINGLE(IF(F784="","",_xlfn.XLOOKUP(F784,purchase!F:F,purchase!N:N,"")))</f>
        <v/>
      </c>
      <c r="L784" s="4"/>
      <c r="M784" s="86"/>
      <c r="N784" s="35" t="str">
        <f>IF(F784="","",
MAX(0,
_xlfn.XLOOKUP(F784,purchase!F:F,purchase!N:N,"")
-
SUMIFS(L:L,F:F,F784)))</f>
        <v/>
      </c>
      <c r="O784" s="35" t="str">
        <f t="shared" si="88"/>
        <v/>
      </c>
      <c r="P784" s="89" t="str">
        <f>_xlfn.SINGLE(IF(F784="","",_xlfn.XLOOKUP(F784,purchase!F:F,purchase!O:O,"")))</f>
        <v/>
      </c>
      <c r="Q784" s="83" t="str">
        <f t="shared" si="89"/>
        <v/>
      </c>
      <c r="R784" s="91" t="str">
        <f t="shared" si="90"/>
        <v/>
      </c>
    </row>
    <row r="785" spans="1:18" x14ac:dyDescent="0.35">
      <c r="A785" s="25">
        <v>781</v>
      </c>
      <c r="B785" s="26" t="str">
        <f t="shared" si="84"/>
        <v/>
      </c>
      <c r="C785" s="27"/>
      <c r="D785" s="26" t="str">
        <f>IF(F785="","",_xlfn.XLOOKUP(F785,purchase!F:F,purchase!B:B,""))</f>
        <v/>
      </c>
      <c r="E785" s="26" t="str">
        <f>IF(F785="","",_xlfn.XLOOKUP(F785,purchase!F:F,purchase!C:C,""))</f>
        <v/>
      </c>
      <c r="F785" s="4"/>
      <c r="G785" s="10" t="str">
        <f t="shared" si="85"/>
        <v/>
      </c>
      <c r="H785" s="10" t="str">
        <f>IF(F785="","",_xlfn.XLOOKUP(F785,purchase!F:F,purchase!E:E,""))</f>
        <v/>
      </c>
      <c r="I785" s="10" t="str">
        <f t="shared" si="86"/>
        <v/>
      </c>
      <c r="J785" s="10" t="str">
        <f t="shared" si="87"/>
        <v/>
      </c>
      <c r="K785" s="35" t="str">
        <f>_xlfn.SINGLE(IF(F785="","",_xlfn.XLOOKUP(F785,purchase!F:F,purchase!N:N,"")))</f>
        <v/>
      </c>
      <c r="L785" s="4"/>
      <c r="M785" s="86"/>
      <c r="N785" s="35" t="str">
        <f>IF(F785="","",
MAX(0,
_xlfn.XLOOKUP(F785,purchase!F:F,purchase!N:N,"")
-
SUMIFS(L:L,F:F,F785)))</f>
        <v/>
      </c>
      <c r="O785" s="35" t="str">
        <f t="shared" si="88"/>
        <v/>
      </c>
      <c r="P785" s="89" t="str">
        <f>_xlfn.SINGLE(IF(F785="","",_xlfn.XLOOKUP(F785,purchase!F:F,purchase!O:O,"")))</f>
        <v/>
      </c>
      <c r="Q785" s="83" t="str">
        <f t="shared" si="89"/>
        <v/>
      </c>
      <c r="R785" s="91" t="str">
        <f t="shared" si="90"/>
        <v/>
      </c>
    </row>
    <row r="786" spans="1:18" x14ac:dyDescent="0.35">
      <c r="A786" s="25">
        <v>782</v>
      </c>
      <c r="B786" s="26" t="str">
        <f t="shared" si="84"/>
        <v/>
      </c>
      <c r="C786" s="27"/>
      <c r="D786" s="26" t="str">
        <f>IF(F786="","",_xlfn.XLOOKUP(F786,purchase!F:F,purchase!B:B,""))</f>
        <v/>
      </c>
      <c r="E786" s="26" t="str">
        <f>IF(F786="","",_xlfn.XLOOKUP(F786,purchase!F:F,purchase!C:C,""))</f>
        <v/>
      </c>
      <c r="F786" s="4"/>
      <c r="G786" s="10" t="str">
        <f t="shared" si="85"/>
        <v/>
      </c>
      <c r="H786" s="10" t="str">
        <f>IF(F786="","",_xlfn.XLOOKUP(F786,purchase!F:F,purchase!E:E,""))</f>
        <v/>
      </c>
      <c r="I786" s="10" t="str">
        <f t="shared" si="86"/>
        <v/>
      </c>
      <c r="J786" s="10" t="str">
        <f t="shared" si="87"/>
        <v/>
      </c>
      <c r="K786" s="35" t="str">
        <f>_xlfn.SINGLE(IF(F786="","",_xlfn.XLOOKUP(F786,purchase!F:F,purchase!N:N,"")))</f>
        <v/>
      </c>
      <c r="L786" s="4"/>
      <c r="M786" s="86"/>
      <c r="N786" s="35" t="str">
        <f>IF(F786="","",
MAX(0,
_xlfn.XLOOKUP(F786,purchase!F:F,purchase!N:N,"")
-
SUMIFS(L:L,F:F,F786)))</f>
        <v/>
      </c>
      <c r="O786" s="35" t="str">
        <f t="shared" si="88"/>
        <v/>
      </c>
      <c r="P786" s="89" t="str">
        <f>_xlfn.SINGLE(IF(F786="","",_xlfn.XLOOKUP(F786,purchase!F:F,purchase!O:O,"")))</f>
        <v/>
      </c>
      <c r="Q786" s="83" t="str">
        <f t="shared" si="89"/>
        <v/>
      </c>
      <c r="R786" s="91" t="str">
        <f t="shared" si="90"/>
        <v/>
      </c>
    </row>
    <row r="787" spans="1:18" x14ac:dyDescent="0.35">
      <c r="A787" s="25">
        <v>783</v>
      </c>
      <c r="B787" s="26" t="str">
        <f t="shared" si="84"/>
        <v/>
      </c>
      <c r="C787" s="27"/>
      <c r="D787" s="26" t="str">
        <f>IF(F787="","",_xlfn.XLOOKUP(F787,purchase!F:F,purchase!B:B,""))</f>
        <v/>
      </c>
      <c r="E787" s="26" t="str">
        <f>IF(F787="","",_xlfn.XLOOKUP(F787,purchase!F:F,purchase!C:C,""))</f>
        <v/>
      </c>
      <c r="F787" s="4"/>
      <c r="G787" s="10" t="str">
        <f t="shared" si="85"/>
        <v/>
      </c>
      <c r="H787" s="10" t="str">
        <f>IF(F787="","",_xlfn.XLOOKUP(F787,purchase!F:F,purchase!E:E,""))</f>
        <v/>
      </c>
      <c r="I787" s="10" t="str">
        <f t="shared" si="86"/>
        <v/>
      </c>
      <c r="J787" s="10" t="str">
        <f t="shared" si="87"/>
        <v/>
      </c>
      <c r="K787" s="35" t="str">
        <f>_xlfn.SINGLE(IF(F787="","",_xlfn.XLOOKUP(F787,purchase!F:F,purchase!N:N,"")))</f>
        <v/>
      </c>
      <c r="L787" s="4"/>
      <c r="M787" s="86"/>
      <c r="N787" s="35" t="str">
        <f>IF(F787="","",
MAX(0,
_xlfn.XLOOKUP(F787,purchase!F:F,purchase!N:N,"")
-
SUMIFS(L:L,F:F,F787)))</f>
        <v/>
      </c>
      <c r="O787" s="35" t="str">
        <f t="shared" si="88"/>
        <v/>
      </c>
      <c r="P787" s="89" t="str">
        <f>_xlfn.SINGLE(IF(F787="","",_xlfn.XLOOKUP(F787,purchase!F:F,purchase!O:O,"")))</f>
        <v/>
      </c>
      <c r="Q787" s="83" t="str">
        <f t="shared" si="89"/>
        <v/>
      </c>
      <c r="R787" s="91" t="str">
        <f t="shared" si="90"/>
        <v/>
      </c>
    </row>
    <row r="788" spans="1:18" x14ac:dyDescent="0.35">
      <c r="A788" s="25">
        <v>784</v>
      </c>
      <c r="B788" s="26" t="str">
        <f t="shared" si="84"/>
        <v/>
      </c>
      <c r="C788" s="27"/>
      <c r="D788" s="26" t="str">
        <f>IF(F788="","",_xlfn.XLOOKUP(F788,purchase!F:F,purchase!B:B,""))</f>
        <v/>
      </c>
      <c r="E788" s="26" t="str">
        <f>IF(F788="","",_xlfn.XLOOKUP(F788,purchase!F:F,purchase!C:C,""))</f>
        <v/>
      </c>
      <c r="F788" s="4"/>
      <c r="G788" s="10" t="str">
        <f t="shared" si="85"/>
        <v/>
      </c>
      <c r="H788" s="10" t="str">
        <f>IF(F788="","",_xlfn.XLOOKUP(F788,purchase!F:F,purchase!E:E,""))</f>
        <v/>
      </c>
      <c r="I788" s="10" t="str">
        <f t="shared" si="86"/>
        <v/>
      </c>
      <c r="J788" s="10" t="str">
        <f t="shared" si="87"/>
        <v/>
      </c>
      <c r="K788" s="35" t="str">
        <f>_xlfn.SINGLE(IF(F788="","",_xlfn.XLOOKUP(F788,purchase!F:F,purchase!N:N,"")))</f>
        <v/>
      </c>
      <c r="L788" s="4"/>
      <c r="M788" s="86"/>
      <c r="N788" s="35" t="str">
        <f>IF(F788="","",
MAX(0,
_xlfn.XLOOKUP(F788,purchase!F:F,purchase!N:N,"")
-
SUMIFS(L:L,F:F,F788)))</f>
        <v/>
      </c>
      <c r="O788" s="35" t="str">
        <f t="shared" si="88"/>
        <v/>
      </c>
      <c r="P788" s="89" t="str">
        <f>_xlfn.SINGLE(IF(F788="","",_xlfn.XLOOKUP(F788,purchase!F:F,purchase!O:O,"")))</f>
        <v/>
      </c>
      <c r="Q788" s="83" t="str">
        <f t="shared" si="89"/>
        <v/>
      </c>
      <c r="R788" s="91" t="str">
        <f t="shared" si="90"/>
        <v/>
      </c>
    </row>
    <row r="789" spans="1:18" x14ac:dyDescent="0.35">
      <c r="A789" s="25">
        <v>785</v>
      </c>
      <c r="B789" s="26" t="str">
        <f t="shared" si="84"/>
        <v/>
      </c>
      <c r="C789" s="27"/>
      <c r="D789" s="26" t="str">
        <f>IF(F789="","",_xlfn.XLOOKUP(F789,purchase!F:F,purchase!B:B,""))</f>
        <v/>
      </c>
      <c r="E789" s="26" t="str">
        <f>IF(F789="","",_xlfn.XLOOKUP(F789,purchase!F:F,purchase!C:C,""))</f>
        <v/>
      </c>
      <c r="F789" s="4"/>
      <c r="G789" s="10" t="str">
        <f t="shared" si="85"/>
        <v/>
      </c>
      <c r="H789" s="10" t="str">
        <f>IF(F789="","",_xlfn.XLOOKUP(F789,purchase!F:F,purchase!E:E,""))</f>
        <v/>
      </c>
      <c r="I789" s="10" t="str">
        <f t="shared" si="86"/>
        <v/>
      </c>
      <c r="J789" s="10" t="str">
        <f t="shared" si="87"/>
        <v/>
      </c>
      <c r="K789" s="35" t="str">
        <f>_xlfn.SINGLE(IF(F789="","",_xlfn.XLOOKUP(F789,purchase!F:F,purchase!N:N,"")))</f>
        <v/>
      </c>
      <c r="L789" s="4"/>
      <c r="M789" s="86"/>
      <c r="N789" s="35" t="str">
        <f>IF(F789="","",
MAX(0,
_xlfn.XLOOKUP(F789,purchase!F:F,purchase!N:N,"")
-
SUMIFS(L:L,F:F,F789)))</f>
        <v/>
      </c>
      <c r="O789" s="35" t="str">
        <f t="shared" si="88"/>
        <v/>
      </c>
      <c r="P789" s="89" t="str">
        <f>_xlfn.SINGLE(IF(F789="","",_xlfn.XLOOKUP(F789,purchase!F:F,purchase!O:O,"")))</f>
        <v/>
      </c>
      <c r="Q789" s="83" t="str">
        <f t="shared" si="89"/>
        <v/>
      </c>
      <c r="R789" s="91" t="str">
        <f t="shared" si="90"/>
        <v/>
      </c>
    </row>
    <row r="790" spans="1:18" x14ac:dyDescent="0.35">
      <c r="A790" s="25">
        <v>786</v>
      </c>
      <c r="B790" s="26" t="str">
        <f t="shared" si="84"/>
        <v/>
      </c>
      <c r="C790" s="27"/>
      <c r="D790" s="26" t="str">
        <f>IF(F790="","",_xlfn.XLOOKUP(F790,purchase!F:F,purchase!B:B,""))</f>
        <v/>
      </c>
      <c r="E790" s="26" t="str">
        <f>IF(F790="","",_xlfn.XLOOKUP(F790,purchase!F:F,purchase!C:C,""))</f>
        <v/>
      </c>
      <c r="F790" s="4"/>
      <c r="G790" s="10" t="str">
        <f t="shared" si="85"/>
        <v/>
      </c>
      <c r="H790" s="10" t="str">
        <f>IF(F790="","",_xlfn.XLOOKUP(F790,purchase!F:F,purchase!E:E,""))</f>
        <v/>
      </c>
      <c r="I790" s="10" t="str">
        <f t="shared" si="86"/>
        <v/>
      </c>
      <c r="J790" s="10" t="str">
        <f t="shared" si="87"/>
        <v/>
      </c>
      <c r="K790" s="35" t="str">
        <f>_xlfn.SINGLE(IF(F790="","",_xlfn.XLOOKUP(F790,purchase!F:F,purchase!N:N,"")))</f>
        <v/>
      </c>
      <c r="L790" s="4"/>
      <c r="M790" s="86"/>
      <c r="N790" s="35" t="str">
        <f>IF(F790="","",
MAX(0,
_xlfn.XLOOKUP(F790,purchase!F:F,purchase!N:N,"")
-
SUMIFS(L:L,F:F,F790)))</f>
        <v/>
      </c>
      <c r="O790" s="35" t="str">
        <f t="shared" si="88"/>
        <v/>
      </c>
      <c r="P790" s="89" t="str">
        <f>_xlfn.SINGLE(IF(F790="","",_xlfn.XLOOKUP(F790,purchase!F:F,purchase!O:O,"")))</f>
        <v/>
      </c>
      <c r="Q790" s="83" t="str">
        <f t="shared" si="89"/>
        <v/>
      </c>
      <c r="R790" s="91" t="str">
        <f t="shared" si="90"/>
        <v/>
      </c>
    </row>
    <row r="791" spans="1:18" x14ac:dyDescent="0.35">
      <c r="A791" s="25">
        <v>787</v>
      </c>
      <c r="B791" s="26" t="str">
        <f t="shared" si="84"/>
        <v/>
      </c>
      <c r="C791" s="27"/>
      <c r="D791" s="26" t="str">
        <f>IF(F791="","",_xlfn.XLOOKUP(F791,purchase!F:F,purchase!B:B,""))</f>
        <v/>
      </c>
      <c r="E791" s="26" t="str">
        <f>IF(F791="","",_xlfn.XLOOKUP(F791,purchase!F:F,purchase!C:C,""))</f>
        <v/>
      </c>
      <c r="F791" s="4"/>
      <c r="G791" s="10" t="str">
        <f t="shared" si="85"/>
        <v/>
      </c>
      <c r="H791" s="10" t="str">
        <f>IF(F791="","",_xlfn.XLOOKUP(F791,purchase!F:F,purchase!E:E,""))</f>
        <v/>
      </c>
      <c r="I791" s="10" t="str">
        <f t="shared" si="86"/>
        <v/>
      </c>
      <c r="J791" s="10" t="str">
        <f t="shared" si="87"/>
        <v/>
      </c>
      <c r="K791" s="35" t="str">
        <f>_xlfn.SINGLE(IF(F791="","",_xlfn.XLOOKUP(F791,purchase!F:F,purchase!N:N,"")))</f>
        <v/>
      </c>
      <c r="L791" s="4"/>
      <c r="M791" s="86"/>
      <c r="N791" s="35" t="str">
        <f>IF(F791="","",
MAX(0,
_xlfn.XLOOKUP(F791,purchase!F:F,purchase!N:N,"")
-
SUMIFS(L:L,F:F,F791)))</f>
        <v/>
      </c>
      <c r="O791" s="35" t="str">
        <f t="shared" si="88"/>
        <v/>
      </c>
      <c r="P791" s="89" t="str">
        <f>_xlfn.SINGLE(IF(F791="","",_xlfn.XLOOKUP(F791,purchase!F:F,purchase!O:O,"")))</f>
        <v/>
      </c>
      <c r="Q791" s="83" t="str">
        <f t="shared" si="89"/>
        <v/>
      </c>
      <c r="R791" s="91" t="str">
        <f t="shared" si="90"/>
        <v/>
      </c>
    </row>
    <row r="792" spans="1:18" x14ac:dyDescent="0.35">
      <c r="A792" s="25">
        <v>788</v>
      </c>
      <c r="B792" s="26" t="str">
        <f t="shared" si="84"/>
        <v/>
      </c>
      <c r="C792" s="27"/>
      <c r="D792" s="26" t="str">
        <f>IF(F792="","",_xlfn.XLOOKUP(F792,purchase!F:F,purchase!B:B,""))</f>
        <v/>
      </c>
      <c r="E792" s="26" t="str">
        <f>IF(F792="","",_xlfn.XLOOKUP(F792,purchase!F:F,purchase!C:C,""))</f>
        <v/>
      </c>
      <c r="F792" s="4"/>
      <c r="G792" s="10" t="str">
        <f t="shared" si="85"/>
        <v/>
      </c>
      <c r="H792" s="10" t="str">
        <f>IF(F792="","",_xlfn.XLOOKUP(F792,purchase!F:F,purchase!E:E,""))</f>
        <v/>
      </c>
      <c r="I792" s="10" t="str">
        <f t="shared" si="86"/>
        <v/>
      </c>
      <c r="J792" s="10" t="str">
        <f t="shared" si="87"/>
        <v/>
      </c>
      <c r="K792" s="35" t="str">
        <f>_xlfn.SINGLE(IF(F792="","",_xlfn.XLOOKUP(F792,purchase!F:F,purchase!N:N,"")))</f>
        <v/>
      </c>
      <c r="L792" s="4"/>
      <c r="M792" s="86"/>
      <c r="N792" s="35" t="str">
        <f>IF(F792="","",
MAX(0,
_xlfn.XLOOKUP(F792,purchase!F:F,purchase!N:N,"")
-
SUMIFS(L:L,F:F,F792)))</f>
        <v/>
      </c>
      <c r="O792" s="35" t="str">
        <f t="shared" si="88"/>
        <v/>
      </c>
      <c r="P792" s="89" t="str">
        <f>_xlfn.SINGLE(IF(F792="","",_xlfn.XLOOKUP(F792,purchase!F:F,purchase!O:O,"")))</f>
        <v/>
      </c>
      <c r="Q792" s="83" t="str">
        <f t="shared" si="89"/>
        <v/>
      </c>
      <c r="R792" s="91" t="str">
        <f t="shared" si="90"/>
        <v/>
      </c>
    </row>
    <row r="793" spans="1:18" x14ac:dyDescent="0.35">
      <c r="A793" s="25">
        <v>789</v>
      </c>
      <c r="B793" s="26" t="str">
        <f t="shared" si="84"/>
        <v/>
      </c>
      <c r="C793" s="27"/>
      <c r="D793" s="26" t="str">
        <f>IF(F793="","",_xlfn.XLOOKUP(F793,purchase!F:F,purchase!B:B,""))</f>
        <v/>
      </c>
      <c r="E793" s="26" t="str">
        <f>IF(F793="","",_xlfn.XLOOKUP(F793,purchase!F:F,purchase!C:C,""))</f>
        <v/>
      </c>
      <c r="F793" s="4"/>
      <c r="G793" s="10" t="str">
        <f t="shared" si="85"/>
        <v/>
      </c>
      <c r="H793" s="10" t="str">
        <f>IF(F793="","",_xlfn.XLOOKUP(F793,purchase!F:F,purchase!E:E,""))</f>
        <v/>
      </c>
      <c r="I793" s="10" t="str">
        <f t="shared" si="86"/>
        <v/>
      </c>
      <c r="J793" s="10" t="str">
        <f t="shared" si="87"/>
        <v/>
      </c>
      <c r="K793" s="35" t="str">
        <f>_xlfn.SINGLE(IF(F793="","",_xlfn.XLOOKUP(F793,purchase!F:F,purchase!N:N,"")))</f>
        <v/>
      </c>
      <c r="L793" s="4"/>
      <c r="M793" s="86"/>
      <c r="N793" s="35" t="str">
        <f>IF(F793="","",
MAX(0,
_xlfn.XLOOKUP(F793,purchase!F:F,purchase!N:N,"")
-
SUMIFS(L:L,F:F,F793)))</f>
        <v/>
      </c>
      <c r="O793" s="35" t="str">
        <f t="shared" si="88"/>
        <v/>
      </c>
      <c r="P793" s="89" t="str">
        <f>_xlfn.SINGLE(IF(F793="","",_xlfn.XLOOKUP(F793,purchase!F:F,purchase!O:O,"")))</f>
        <v/>
      </c>
      <c r="Q793" s="83" t="str">
        <f t="shared" si="89"/>
        <v/>
      </c>
      <c r="R793" s="91" t="str">
        <f t="shared" si="90"/>
        <v/>
      </c>
    </row>
    <row r="794" spans="1:18" x14ac:dyDescent="0.35">
      <c r="A794" s="25">
        <v>790</v>
      </c>
      <c r="B794" s="26" t="str">
        <f t="shared" si="84"/>
        <v/>
      </c>
      <c r="C794" s="27"/>
      <c r="D794" s="26" t="str">
        <f>IF(F794="","",_xlfn.XLOOKUP(F794,purchase!F:F,purchase!B:B,""))</f>
        <v/>
      </c>
      <c r="E794" s="26" t="str">
        <f>IF(F794="","",_xlfn.XLOOKUP(F794,purchase!F:F,purchase!C:C,""))</f>
        <v/>
      </c>
      <c r="F794" s="4"/>
      <c r="G794" s="10" t="str">
        <f t="shared" si="85"/>
        <v/>
      </c>
      <c r="H794" s="10" t="str">
        <f>IF(F794="","",_xlfn.XLOOKUP(F794,purchase!F:F,purchase!E:E,""))</f>
        <v/>
      </c>
      <c r="I794" s="10" t="str">
        <f t="shared" si="86"/>
        <v/>
      </c>
      <c r="J794" s="10" t="str">
        <f t="shared" si="87"/>
        <v/>
      </c>
      <c r="K794" s="35" t="str">
        <f>_xlfn.SINGLE(IF(F794="","",_xlfn.XLOOKUP(F794,purchase!F:F,purchase!N:N,"")))</f>
        <v/>
      </c>
      <c r="L794" s="4"/>
      <c r="M794" s="86"/>
      <c r="N794" s="35" t="str">
        <f>IF(F794="","",
MAX(0,
_xlfn.XLOOKUP(F794,purchase!F:F,purchase!N:N,"")
-
SUMIFS(L:L,F:F,F794)))</f>
        <v/>
      </c>
      <c r="O794" s="35" t="str">
        <f t="shared" si="88"/>
        <v/>
      </c>
      <c r="P794" s="89" t="str">
        <f>_xlfn.SINGLE(IF(F794="","",_xlfn.XLOOKUP(F794,purchase!F:F,purchase!O:O,"")))</f>
        <v/>
      </c>
      <c r="Q794" s="83" t="str">
        <f t="shared" si="89"/>
        <v/>
      </c>
      <c r="R794" s="91" t="str">
        <f t="shared" si="90"/>
        <v/>
      </c>
    </row>
    <row r="795" spans="1:18" x14ac:dyDescent="0.35">
      <c r="A795" s="25">
        <v>791</v>
      </c>
      <c r="B795" s="26" t="str">
        <f t="shared" si="84"/>
        <v/>
      </c>
      <c r="C795" s="27"/>
      <c r="D795" s="26" t="str">
        <f>IF(F795="","",_xlfn.XLOOKUP(F795,purchase!F:F,purchase!B:B,""))</f>
        <v/>
      </c>
      <c r="E795" s="26" t="str">
        <f>IF(F795="","",_xlfn.XLOOKUP(F795,purchase!F:F,purchase!C:C,""))</f>
        <v/>
      </c>
      <c r="F795" s="4"/>
      <c r="G795" s="10" t="str">
        <f t="shared" si="85"/>
        <v/>
      </c>
      <c r="H795" s="10" t="str">
        <f>IF(F795="","",_xlfn.XLOOKUP(F795,purchase!F:F,purchase!E:E,""))</f>
        <v/>
      </c>
      <c r="I795" s="10" t="str">
        <f t="shared" si="86"/>
        <v/>
      </c>
      <c r="J795" s="10" t="str">
        <f t="shared" si="87"/>
        <v/>
      </c>
      <c r="K795" s="35" t="str">
        <f>_xlfn.SINGLE(IF(F795="","",_xlfn.XLOOKUP(F795,purchase!F:F,purchase!N:N,"")))</f>
        <v/>
      </c>
      <c r="L795" s="4"/>
      <c r="M795" s="86"/>
      <c r="N795" s="35" t="str">
        <f>IF(F795="","",
MAX(0,
_xlfn.XLOOKUP(F795,purchase!F:F,purchase!N:N,"")
-
SUMIFS(L:L,F:F,F795)))</f>
        <v/>
      </c>
      <c r="O795" s="35" t="str">
        <f t="shared" si="88"/>
        <v/>
      </c>
      <c r="P795" s="89" t="str">
        <f>_xlfn.SINGLE(IF(F795="","",_xlfn.XLOOKUP(F795,purchase!F:F,purchase!O:O,"")))</f>
        <v/>
      </c>
      <c r="Q795" s="83" t="str">
        <f t="shared" si="89"/>
        <v/>
      </c>
      <c r="R795" s="91" t="str">
        <f t="shared" si="90"/>
        <v/>
      </c>
    </row>
    <row r="796" spans="1:18" x14ac:dyDescent="0.35">
      <c r="A796" s="25">
        <v>792</v>
      </c>
      <c r="B796" s="26" t="str">
        <f t="shared" si="84"/>
        <v/>
      </c>
      <c r="C796" s="27"/>
      <c r="D796" s="26" t="str">
        <f>IF(F796="","",_xlfn.XLOOKUP(F796,purchase!F:F,purchase!B:B,""))</f>
        <v/>
      </c>
      <c r="E796" s="26" t="str">
        <f>IF(F796="","",_xlfn.XLOOKUP(F796,purchase!F:F,purchase!C:C,""))</f>
        <v/>
      </c>
      <c r="F796" s="4"/>
      <c r="G796" s="10" t="str">
        <f t="shared" si="85"/>
        <v/>
      </c>
      <c r="H796" s="10" t="str">
        <f>IF(F796="","",_xlfn.XLOOKUP(F796,purchase!F:F,purchase!E:E,""))</f>
        <v/>
      </c>
      <c r="I796" s="10" t="str">
        <f t="shared" si="86"/>
        <v/>
      </c>
      <c r="J796" s="10" t="str">
        <f t="shared" si="87"/>
        <v/>
      </c>
      <c r="K796" s="35" t="str">
        <f>_xlfn.SINGLE(IF(F796="","",_xlfn.XLOOKUP(F796,purchase!F:F,purchase!N:N,"")))</f>
        <v/>
      </c>
      <c r="L796" s="4"/>
      <c r="M796" s="86"/>
      <c r="N796" s="35" t="str">
        <f>IF(F796="","",
MAX(0,
_xlfn.XLOOKUP(F796,purchase!F:F,purchase!N:N,"")
-
SUMIFS(L:L,F:F,F796)))</f>
        <v/>
      </c>
      <c r="O796" s="35" t="str">
        <f t="shared" si="88"/>
        <v/>
      </c>
      <c r="P796" s="89" t="str">
        <f>_xlfn.SINGLE(IF(F796="","",_xlfn.XLOOKUP(F796,purchase!F:F,purchase!O:O,"")))</f>
        <v/>
      </c>
      <c r="Q796" s="83" t="str">
        <f t="shared" si="89"/>
        <v/>
      </c>
      <c r="R796" s="91" t="str">
        <f t="shared" si="90"/>
        <v/>
      </c>
    </row>
    <row r="797" spans="1:18" x14ac:dyDescent="0.35">
      <c r="A797" s="25">
        <v>793</v>
      </c>
      <c r="B797" s="26" t="str">
        <f t="shared" si="84"/>
        <v/>
      </c>
      <c r="C797" s="27"/>
      <c r="D797" s="26" t="str">
        <f>IF(F797="","",_xlfn.XLOOKUP(F797,purchase!F:F,purchase!B:B,""))</f>
        <v/>
      </c>
      <c r="E797" s="26" t="str">
        <f>IF(F797="","",_xlfn.XLOOKUP(F797,purchase!F:F,purchase!C:C,""))</f>
        <v/>
      </c>
      <c r="F797" s="4"/>
      <c r="G797" s="10" t="str">
        <f t="shared" si="85"/>
        <v/>
      </c>
      <c r="H797" s="10" t="str">
        <f>IF(F797="","",_xlfn.XLOOKUP(F797,purchase!F:F,purchase!E:E,""))</f>
        <v/>
      </c>
      <c r="I797" s="10" t="str">
        <f t="shared" si="86"/>
        <v/>
      </c>
      <c r="J797" s="10" t="str">
        <f t="shared" si="87"/>
        <v/>
      </c>
      <c r="K797" s="35" t="str">
        <f>_xlfn.SINGLE(IF(F797="","",_xlfn.XLOOKUP(F797,purchase!F:F,purchase!N:N,"")))</f>
        <v/>
      </c>
      <c r="L797" s="4"/>
      <c r="M797" s="86"/>
      <c r="N797" s="35" t="str">
        <f>IF(F797="","",
MAX(0,
_xlfn.XLOOKUP(F797,purchase!F:F,purchase!N:N,"")
-
SUMIFS(L:L,F:F,F797)))</f>
        <v/>
      </c>
      <c r="O797" s="35" t="str">
        <f t="shared" si="88"/>
        <v/>
      </c>
      <c r="P797" s="89" t="str">
        <f>_xlfn.SINGLE(IF(F797="","",_xlfn.XLOOKUP(F797,purchase!F:F,purchase!O:O,"")))</f>
        <v/>
      </c>
      <c r="Q797" s="83" t="str">
        <f t="shared" si="89"/>
        <v/>
      </c>
      <c r="R797" s="91" t="str">
        <f t="shared" si="90"/>
        <v/>
      </c>
    </row>
    <row r="798" spans="1:18" x14ac:dyDescent="0.35">
      <c r="A798" s="25">
        <v>794</v>
      </c>
      <c r="B798" s="26" t="str">
        <f t="shared" si="84"/>
        <v/>
      </c>
      <c r="C798" s="27"/>
      <c r="D798" s="26" t="str">
        <f>IF(F798="","",_xlfn.XLOOKUP(F798,purchase!F:F,purchase!B:B,""))</f>
        <v/>
      </c>
      <c r="E798" s="26" t="str">
        <f>IF(F798="","",_xlfn.XLOOKUP(F798,purchase!F:F,purchase!C:C,""))</f>
        <v/>
      </c>
      <c r="F798" s="4"/>
      <c r="G798" s="10" t="str">
        <f t="shared" si="85"/>
        <v/>
      </c>
      <c r="H798" s="10" t="str">
        <f>IF(F798="","",_xlfn.XLOOKUP(F798,purchase!F:F,purchase!E:E,""))</f>
        <v/>
      </c>
      <c r="I798" s="10" t="str">
        <f t="shared" si="86"/>
        <v/>
      </c>
      <c r="J798" s="10" t="str">
        <f t="shared" si="87"/>
        <v/>
      </c>
      <c r="K798" s="35" t="str">
        <f>_xlfn.SINGLE(IF(F798="","",_xlfn.XLOOKUP(F798,purchase!F:F,purchase!N:N,"")))</f>
        <v/>
      </c>
      <c r="L798" s="4"/>
      <c r="M798" s="86"/>
      <c r="N798" s="35" t="str">
        <f>IF(F798="","",
MAX(0,
_xlfn.XLOOKUP(F798,purchase!F:F,purchase!N:N,"")
-
SUMIFS(L:L,F:F,F798)))</f>
        <v/>
      </c>
      <c r="O798" s="35" t="str">
        <f t="shared" si="88"/>
        <v/>
      </c>
      <c r="P798" s="89" t="str">
        <f>_xlfn.SINGLE(IF(F798="","",_xlfn.XLOOKUP(F798,purchase!F:F,purchase!O:O,"")))</f>
        <v/>
      </c>
      <c r="Q798" s="83" t="str">
        <f t="shared" si="89"/>
        <v/>
      </c>
      <c r="R798" s="91" t="str">
        <f t="shared" si="90"/>
        <v/>
      </c>
    </row>
    <row r="799" spans="1:18" x14ac:dyDescent="0.35">
      <c r="A799" s="25">
        <v>795</v>
      </c>
      <c r="B799" s="26" t="str">
        <f t="shared" si="84"/>
        <v/>
      </c>
      <c r="C799" s="27"/>
      <c r="D799" s="26" t="str">
        <f>IF(F799="","",_xlfn.XLOOKUP(F799,purchase!F:F,purchase!B:B,""))</f>
        <v/>
      </c>
      <c r="E799" s="26" t="str">
        <f>IF(F799="","",_xlfn.XLOOKUP(F799,purchase!F:F,purchase!C:C,""))</f>
        <v/>
      </c>
      <c r="F799" s="4"/>
      <c r="G799" s="10" t="str">
        <f t="shared" si="85"/>
        <v/>
      </c>
      <c r="H799" s="10" t="str">
        <f>IF(F799="","",_xlfn.XLOOKUP(F799,purchase!F:F,purchase!E:E,""))</f>
        <v/>
      </c>
      <c r="I799" s="10" t="str">
        <f t="shared" si="86"/>
        <v/>
      </c>
      <c r="J799" s="10" t="str">
        <f t="shared" si="87"/>
        <v/>
      </c>
      <c r="K799" s="35" t="str">
        <f>_xlfn.SINGLE(IF(F799="","",_xlfn.XLOOKUP(F799,purchase!F:F,purchase!N:N,"")))</f>
        <v/>
      </c>
      <c r="L799" s="4"/>
      <c r="M799" s="86"/>
      <c r="N799" s="35" t="str">
        <f>IF(F799="","",
MAX(0,
_xlfn.XLOOKUP(F799,purchase!F:F,purchase!N:N,"")
-
SUMIFS(L:L,F:F,F799)))</f>
        <v/>
      </c>
      <c r="O799" s="35" t="str">
        <f t="shared" si="88"/>
        <v/>
      </c>
      <c r="P799" s="89" t="str">
        <f>_xlfn.SINGLE(IF(F799="","",_xlfn.XLOOKUP(F799,purchase!F:F,purchase!O:O,"")))</f>
        <v/>
      </c>
      <c r="Q799" s="83" t="str">
        <f t="shared" si="89"/>
        <v/>
      </c>
      <c r="R799" s="91" t="str">
        <f t="shared" si="90"/>
        <v/>
      </c>
    </row>
    <row r="800" spans="1:18" x14ac:dyDescent="0.35">
      <c r="A800" s="25">
        <v>796</v>
      </c>
      <c r="B800" s="26" t="str">
        <f t="shared" si="84"/>
        <v/>
      </c>
      <c r="C800" s="27"/>
      <c r="D800" s="26" t="str">
        <f>IF(F800="","",_xlfn.XLOOKUP(F800,purchase!F:F,purchase!B:B,""))</f>
        <v/>
      </c>
      <c r="E800" s="26" t="str">
        <f>IF(F800="","",_xlfn.XLOOKUP(F800,purchase!F:F,purchase!C:C,""))</f>
        <v/>
      </c>
      <c r="F800" s="4"/>
      <c r="G800" s="10" t="str">
        <f t="shared" si="85"/>
        <v/>
      </c>
      <c r="H800" s="10" t="str">
        <f>IF(F800="","",_xlfn.XLOOKUP(F800,purchase!F:F,purchase!E:E,""))</f>
        <v/>
      </c>
      <c r="I800" s="10" t="str">
        <f t="shared" si="86"/>
        <v/>
      </c>
      <c r="J800" s="10" t="str">
        <f t="shared" si="87"/>
        <v/>
      </c>
      <c r="K800" s="35" t="str">
        <f>_xlfn.SINGLE(IF(F800="","",_xlfn.XLOOKUP(F800,purchase!F:F,purchase!N:N,"")))</f>
        <v/>
      </c>
      <c r="L800" s="4"/>
      <c r="M800" s="86"/>
      <c r="N800" s="35" t="str">
        <f>IF(F800="","",
MAX(0,
_xlfn.XLOOKUP(F800,purchase!F:F,purchase!N:N,"")
-
SUMIFS(L:L,F:F,F800)))</f>
        <v/>
      </c>
      <c r="O800" s="35" t="str">
        <f t="shared" si="88"/>
        <v/>
      </c>
      <c r="P800" s="89" t="str">
        <f>_xlfn.SINGLE(IF(F800="","",_xlfn.XLOOKUP(F800,purchase!F:F,purchase!O:O,"")))</f>
        <v/>
      </c>
      <c r="Q800" s="83" t="str">
        <f t="shared" si="89"/>
        <v/>
      </c>
      <c r="R800" s="91" t="str">
        <f t="shared" si="90"/>
        <v/>
      </c>
    </row>
    <row r="801" spans="1:18" x14ac:dyDescent="0.35">
      <c r="A801" s="25">
        <v>797</v>
      </c>
      <c r="B801" s="26" t="str">
        <f t="shared" si="84"/>
        <v/>
      </c>
      <c r="C801" s="27"/>
      <c r="D801" s="26" t="str">
        <f>IF(F801="","",_xlfn.XLOOKUP(F801,purchase!F:F,purchase!B:B,""))</f>
        <v/>
      </c>
      <c r="E801" s="26" t="str">
        <f>IF(F801="","",_xlfn.XLOOKUP(F801,purchase!F:F,purchase!C:C,""))</f>
        <v/>
      </c>
      <c r="F801" s="4"/>
      <c r="G801" s="10" t="str">
        <f t="shared" si="85"/>
        <v/>
      </c>
      <c r="H801" s="10" t="str">
        <f>IF(F801="","",_xlfn.XLOOKUP(F801,purchase!F:F,purchase!E:E,""))</f>
        <v/>
      </c>
      <c r="I801" s="10" t="str">
        <f t="shared" si="86"/>
        <v/>
      </c>
      <c r="J801" s="10" t="str">
        <f t="shared" si="87"/>
        <v/>
      </c>
      <c r="K801" s="35" t="str">
        <f>_xlfn.SINGLE(IF(F801="","",_xlfn.XLOOKUP(F801,purchase!F:F,purchase!N:N,"")))</f>
        <v/>
      </c>
      <c r="L801" s="4"/>
      <c r="M801" s="86"/>
      <c r="N801" s="35" t="str">
        <f>IF(F801="","",
MAX(0,
_xlfn.XLOOKUP(F801,purchase!F:F,purchase!N:N,"")
-
SUMIFS(L:L,F:F,F801)))</f>
        <v/>
      </c>
      <c r="O801" s="35" t="str">
        <f t="shared" si="88"/>
        <v/>
      </c>
      <c r="P801" s="89" t="str">
        <f>_xlfn.SINGLE(IF(F801="","",_xlfn.XLOOKUP(F801,purchase!F:F,purchase!O:O,"")))</f>
        <v/>
      </c>
      <c r="Q801" s="83" t="str">
        <f t="shared" si="89"/>
        <v/>
      </c>
      <c r="R801" s="91" t="str">
        <f t="shared" si="90"/>
        <v/>
      </c>
    </row>
    <row r="802" spans="1:18" x14ac:dyDescent="0.35">
      <c r="A802" s="25">
        <v>798</v>
      </c>
      <c r="B802" s="26" t="str">
        <f t="shared" si="84"/>
        <v/>
      </c>
      <c r="C802" s="27"/>
      <c r="D802" s="26" t="str">
        <f>IF(F802="","",_xlfn.XLOOKUP(F802,purchase!F:F,purchase!B:B,""))</f>
        <v/>
      </c>
      <c r="E802" s="26" t="str">
        <f>IF(F802="","",_xlfn.XLOOKUP(F802,purchase!F:F,purchase!C:C,""))</f>
        <v/>
      </c>
      <c r="F802" s="4"/>
      <c r="G802" s="10" t="str">
        <f t="shared" si="85"/>
        <v/>
      </c>
      <c r="H802" s="10" t="str">
        <f>IF(F802="","",_xlfn.XLOOKUP(F802,purchase!F:F,purchase!E:E,""))</f>
        <v/>
      </c>
      <c r="I802" s="10" t="str">
        <f t="shared" si="86"/>
        <v/>
      </c>
      <c r="J802" s="10" t="str">
        <f t="shared" si="87"/>
        <v/>
      </c>
      <c r="K802" s="35" t="str">
        <f>_xlfn.SINGLE(IF(F802="","",_xlfn.XLOOKUP(F802,purchase!F:F,purchase!N:N,"")))</f>
        <v/>
      </c>
      <c r="L802" s="4"/>
      <c r="M802" s="86"/>
      <c r="N802" s="35" t="str">
        <f>IF(F802="","",
MAX(0,
_xlfn.XLOOKUP(F802,purchase!F:F,purchase!N:N,"")
-
SUMIFS(L:L,F:F,F802)))</f>
        <v/>
      </c>
      <c r="O802" s="35" t="str">
        <f t="shared" si="88"/>
        <v/>
      </c>
      <c r="P802" s="89" t="str">
        <f>_xlfn.SINGLE(IF(F802="","",_xlfn.XLOOKUP(F802,purchase!F:F,purchase!O:O,"")))</f>
        <v/>
      </c>
      <c r="Q802" s="83" t="str">
        <f t="shared" si="89"/>
        <v/>
      </c>
      <c r="R802" s="91" t="str">
        <f t="shared" si="90"/>
        <v/>
      </c>
    </row>
    <row r="803" spans="1:18" x14ac:dyDescent="0.35">
      <c r="A803" s="25">
        <v>799</v>
      </c>
      <c r="B803" s="26" t="str">
        <f t="shared" si="84"/>
        <v/>
      </c>
      <c r="C803" s="27"/>
      <c r="D803" s="26" t="str">
        <f>IF(F803="","",_xlfn.XLOOKUP(F803,purchase!F:F,purchase!B:B,""))</f>
        <v/>
      </c>
      <c r="E803" s="26" t="str">
        <f>IF(F803="","",_xlfn.XLOOKUP(F803,purchase!F:F,purchase!C:C,""))</f>
        <v/>
      </c>
      <c r="F803" s="4"/>
      <c r="G803" s="10" t="str">
        <f t="shared" si="85"/>
        <v/>
      </c>
      <c r="H803" s="10" t="str">
        <f>IF(F803="","",_xlfn.XLOOKUP(F803,purchase!F:F,purchase!E:E,""))</f>
        <v/>
      </c>
      <c r="I803" s="10" t="str">
        <f t="shared" si="86"/>
        <v/>
      </c>
      <c r="J803" s="10" t="str">
        <f t="shared" si="87"/>
        <v/>
      </c>
      <c r="K803" s="35" t="str">
        <f>_xlfn.SINGLE(IF(F803="","",_xlfn.XLOOKUP(F803,purchase!F:F,purchase!N:N,"")))</f>
        <v/>
      </c>
      <c r="L803" s="4"/>
      <c r="M803" s="86"/>
      <c r="N803" s="35" t="str">
        <f>IF(F803="","",
MAX(0,
_xlfn.XLOOKUP(F803,purchase!F:F,purchase!N:N,"")
-
SUMIFS(L:L,F:F,F803)))</f>
        <v/>
      </c>
      <c r="O803" s="35" t="str">
        <f t="shared" si="88"/>
        <v/>
      </c>
      <c r="P803" s="89" t="str">
        <f>_xlfn.SINGLE(IF(F803="","",_xlfn.XLOOKUP(F803,purchase!F:F,purchase!O:O,"")))</f>
        <v/>
      </c>
      <c r="Q803" s="83" t="str">
        <f t="shared" si="89"/>
        <v/>
      </c>
      <c r="R803" s="91" t="str">
        <f t="shared" si="90"/>
        <v/>
      </c>
    </row>
    <row r="804" spans="1:18" x14ac:dyDescent="0.35">
      <c r="A804" s="25">
        <v>800</v>
      </c>
      <c r="B804" s="26" t="str">
        <f t="shared" si="84"/>
        <v/>
      </c>
      <c r="C804" s="27"/>
      <c r="D804" s="26" t="str">
        <f>IF(F804="","",_xlfn.XLOOKUP(F804,purchase!F:F,purchase!B:B,""))</f>
        <v/>
      </c>
      <c r="E804" s="26" t="str">
        <f>IF(F804="","",_xlfn.XLOOKUP(F804,purchase!F:F,purchase!C:C,""))</f>
        <v/>
      </c>
      <c r="F804" s="4"/>
      <c r="G804" s="10" t="str">
        <f t="shared" si="85"/>
        <v/>
      </c>
      <c r="H804" s="10" t="str">
        <f>IF(F804="","",_xlfn.XLOOKUP(F804,purchase!F:F,purchase!E:E,""))</f>
        <v/>
      </c>
      <c r="I804" s="10" t="str">
        <f t="shared" si="86"/>
        <v/>
      </c>
      <c r="J804" s="10" t="str">
        <f t="shared" si="87"/>
        <v/>
      </c>
      <c r="K804" s="35" t="str">
        <f>_xlfn.SINGLE(IF(F804="","",_xlfn.XLOOKUP(F804,purchase!F:F,purchase!N:N,"")))</f>
        <v/>
      </c>
      <c r="L804" s="4"/>
      <c r="M804" s="86"/>
      <c r="N804" s="35" t="str">
        <f>IF(F804="","",
MAX(0,
_xlfn.XLOOKUP(F804,purchase!F:F,purchase!N:N,"")
-
SUMIFS(L:L,F:F,F804)))</f>
        <v/>
      </c>
      <c r="O804" s="35" t="str">
        <f t="shared" si="88"/>
        <v/>
      </c>
      <c r="P804" s="89" t="str">
        <f>_xlfn.SINGLE(IF(F804="","",_xlfn.XLOOKUP(F804,purchase!F:F,purchase!O:O,"")))</f>
        <v/>
      </c>
      <c r="Q804" s="83" t="str">
        <f t="shared" si="89"/>
        <v/>
      </c>
      <c r="R804" s="91" t="str">
        <f t="shared" si="90"/>
        <v/>
      </c>
    </row>
    <row r="805" spans="1:18" x14ac:dyDescent="0.35">
      <c r="A805" s="25">
        <v>801</v>
      </c>
      <c r="B805" s="26" t="str">
        <f t="shared" si="84"/>
        <v/>
      </c>
      <c r="C805" s="27"/>
      <c r="D805" s="26" t="str">
        <f>IF(F805="","",_xlfn.XLOOKUP(F805,purchase!F:F,purchase!B:B,""))</f>
        <v/>
      </c>
      <c r="E805" s="26" t="str">
        <f>IF(F805="","",_xlfn.XLOOKUP(F805,purchase!F:F,purchase!C:C,""))</f>
        <v/>
      </c>
      <c r="F805" s="4"/>
      <c r="G805" s="10" t="str">
        <f t="shared" si="85"/>
        <v/>
      </c>
      <c r="H805" s="10" t="str">
        <f>IF(F805="","",_xlfn.XLOOKUP(F805,purchase!F:F,purchase!E:E,""))</f>
        <v/>
      </c>
      <c r="I805" s="10" t="str">
        <f t="shared" si="86"/>
        <v/>
      </c>
      <c r="J805" s="10" t="str">
        <f t="shared" si="87"/>
        <v/>
      </c>
      <c r="K805" s="35" t="str">
        <f>_xlfn.SINGLE(IF(F805="","",_xlfn.XLOOKUP(F805,purchase!F:F,purchase!N:N,"")))</f>
        <v/>
      </c>
      <c r="L805" s="4"/>
      <c r="M805" s="86"/>
      <c r="N805" s="35" t="str">
        <f>IF(F805="","",
MAX(0,
_xlfn.XLOOKUP(F805,purchase!F:F,purchase!N:N,"")
-
SUMIFS(L:L,F:F,F805)))</f>
        <v/>
      </c>
      <c r="O805" s="35" t="str">
        <f t="shared" si="88"/>
        <v/>
      </c>
      <c r="P805" s="89" t="str">
        <f>_xlfn.SINGLE(IF(F805="","",_xlfn.XLOOKUP(F805,purchase!F:F,purchase!O:O,"")))</f>
        <v/>
      </c>
      <c r="Q805" s="83" t="str">
        <f t="shared" si="89"/>
        <v/>
      </c>
      <c r="R805" s="91" t="str">
        <f t="shared" si="90"/>
        <v/>
      </c>
    </row>
    <row r="806" spans="1:18" x14ac:dyDescent="0.35">
      <c r="A806" s="25">
        <v>802</v>
      </c>
      <c r="B806" s="26" t="str">
        <f t="shared" si="84"/>
        <v/>
      </c>
      <c r="C806" s="27"/>
      <c r="D806" s="26" t="str">
        <f>IF(F806="","",_xlfn.XLOOKUP(F806,purchase!F:F,purchase!B:B,""))</f>
        <v/>
      </c>
      <c r="E806" s="26" t="str">
        <f>IF(F806="","",_xlfn.XLOOKUP(F806,purchase!F:F,purchase!C:C,""))</f>
        <v/>
      </c>
      <c r="F806" s="4"/>
      <c r="G806" s="10" t="str">
        <f t="shared" si="85"/>
        <v/>
      </c>
      <c r="H806" s="10" t="str">
        <f>IF(F806="","",_xlfn.XLOOKUP(F806,purchase!F:F,purchase!E:E,""))</f>
        <v/>
      </c>
      <c r="I806" s="10" t="str">
        <f t="shared" si="86"/>
        <v/>
      </c>
      <c r="J806" s="10" t="str">
        <f t="shared" si="87"/>
        <v/>
      </c>
      <c r="K806" s="35" t="str">
        <f>_xlfn.SINGLE(IF(F806="","",_xlfn.XLOOKUP(F806,purchase!F:F,purchase!N:N,"")))</f>
        <v/>
      </c>
      <c r="L806" s="4"/>
      <c r="M806" s="86"/>
      <c r="N806" s="35" t="str">
        <f>IF(F806="","",
MAX(0,
_xlfn.XLOOKUP(F806,purchase!F:F,purchase!N:N,"")
-
SUMIFS(L:L,F:F,F806)))</f>
        <v/>
      </c>
      <c r="O806" s="35" t="str">
        <f t="shared" si="88"/>
        <v/>
      </c>
      <c r="P806" s="89" t="str">
        <f>_xlfn.SINGLE(IF(F806="","",_xlfn.XLOOKUP(F806,purchase!F:F,purchase!O:O,"")))</f>
        <v/>
      </c>
      <c r="Q806" s="83" t="str">
        <f t="shared" si="89"/>
        <v/>
      </c>
      <c r="R806" s="91" t="str">
        <f t="shared" si="90"/>
        <v/>
      </c>
    </row>
    <row r="807" spans="1:18" x14ac:dyDescent="0.35">
      <c r="A807" s="25">
        <v>803</v>
      </c>
      <c r="B807" s="26" t="str">
        <f t="shared" si="84"/>
        <v/>
      </c>
      <c r="C807" s="27"/>
      <c r="D807" s="26" t="str">
        <f>IF(F807="","",_xlfn.XLOOKUP(F807,purchase!F:F,purchase!B:B,""))</f>
        <v/>
      </c>
      <c r="E807" s="26" t="str">
        <f>IF(F807="","",_xlfn.XLOOKUP(F807,purchase!F:F,purchase!C:C,""))</f>
        <v/>
      </c>
      <c r="F807" s="4"/>
      <c r="G807" s="10" t="str">
        <f t="shared" si="85"/>
        <v/>
      </c>
      <c r="H807" s="10" t="str">
        <f>IF(F807="","",_xlfn.XLOOKUP(F807,purchase!F:F,purchase!E:E,""))</f>
        <v/>
      </c>
      <c r="I807" s="10" t="str">
        <f t="shared" si="86"/>
        <v/>
      </c>
      <c r="J807" s="10" t="str">
        <f t="shared" si="87"/>
        <v/>
      </c>
      <c r="K807" s="35" t="str">
        <f>_xlfn.SINGLE(IF(F807="","",_xlfn.XLOOKUP(F807,purchase!F:F,purchase!N:N,"")))</f>
        <v/>
      </c>
      <c r="L807" s="4"/>
      <c r="M807" s="86"/>
      <c r="N807" s="35" t="str">
        <f>IF(F807="","",
MAX(0,
_xlfn.XLOOKUP(F807,purchase!F:F,purchase!N:N,"")
-
SUMIFS(L:L,F:F,F807)))</f>
        <v/>
      </c>
      <c r="O807" s="35" t="str">
        <f t="shared" si="88"/>
        <v/>
      </c>
      <c r="P807" s="89" t="str">
        <f>_xlfn.SINGLE(IF(F807="","",_xlfn.XLOOKUP(F807,purchase!F:F,purchase!O:O,"")))</f>
        <v/>
      </c>
      <c r="Q807" s="83" t="str">
        <f t="shared" si="89"/>
        <v/>
      </c>
      <c r="R807" s="91" t="str">
        <f t="shared" si="90"/>
        <v/>
      </c>
    </row>
    <row r="808" spans="1:18" x14ac:dyDescent="0.35">
      <c r="A808" s="25">
        <v>804</v>
      </c>
      <c r="B808" s="26" t="str">
        <f t="shared" si="84"/>
        <v/>
      </c>
      <c r="C808" s="27"/>
      <c r="D808" s="26" t="str">
        <f>IF(F808="","",_xlfn.XLOOKUP(F808,purchase!F:F,purchase!B:B,""))</f>
        <v/>
      </c>
      <c r="E808" s="26" t="str">
        <f>IF(F808="","",_xlfn.XLOOKUP(F808,purchase!F:F,purchase!C:C,""))</f>
        <v/>
      </c>
      <c r="F808" s="4"/>
      <c r="G808" s="10" t="str">
        <f t="shared" si="85"/>
        <v/>
      </c>
      <c r="H808" s="10" t="str">
        <f>IF(F808="","",_xlfn.XLOOKUP(F808,purchase!F:F,purchase!E:E,""))</f>
        <v/>
      </c>
      <c r="I808" s="10" t="str">
        <f t="shared" si="86"/>
        <v/>
      </c>
      <c r="J808" s="10" t="str">
        <f t="shared" si="87"/>
        <v/>
      </c>
      <c r="K808" s="35" t="str">
        <f>_xlfn.SINGLE(IF(F808="","",_xlfn.XLOOKUP(F808,purchase!F:F,purchase!N:N,"")))</f>
        <v/>
      </c>
      <c r="L808" s="4"/>
      <c r="M808" s="86"/>
      <c r="N808" s="35" t="str">
        <f>IF(F808="","",
MAX(0,
_xlfn.XLOOKUP(F808,purchase!F:F,purchase!N:N,"")
-
SUMIFS(L:L,F:F,F808)))</f>
        <v/>
      </c>
      <c r="O808" s="35" t="str">
        <f t="shared" si="88"/>
        <v/>
      </c>
      <c r="P808" s="89" t="str">
        <f>_xlfn.SINGLE(IF(F808="","",_xlfn.XLOOKUP(F808,purchase!F:F,purchase!O:O,"")))</f>
        <v/>
      </c>
      <c r="Q808" s="83" t="str">
        <f t="shared" si="89"/>
        <v/>
      </c>
      <c r="R808" s="91" t="str">
        <f t="shared" si="90"/>
        <v/>
      </c>
    </row>
    <row r="809" spans="1:18" x14ac:dyDescent="0.35">
      <c r="A809" s="25">
        <v>805</v>
      </c>
      <c r="B809" s="26" t="str">
        <f t="shared" si="84"/>
        <v/>
      </c>
      <c r="C809" s="27"/>
      <c r="D809" s="26" t="str">
        <f>IF(F809="","",_xlfn.XLOOKUP(F809,purchase!F:F,purchase!B:B,""))</f>
        <v/>
      </c>
      <c r="E809" s="26" t="str">
        <f>IF(F809="","",_xlfn.XLOOKUP(F809,purchase!F:F,purchase!C:C,""))</f>
        <v/>
      </c>
      <c r="F809" s="4"/>
      <c r="G809" s="10" t="str">
        <f t="shared" si="85"/>
        <v/>
      </c>
      <c r="H809" s="10" t="str">
        <f>IF(F809="","",_xlfn.XLOOKUP(F809,purchase!F:F,purchase!E:E,""))</f>
        <v/>
      </c>
      <c r="I809" s="10" t="str">
        <f t="shared" si="86"/>
        <v/>
      </c>
      <c r="J809" s="10" t="str">
        <f t="shared" si="87"/>
        <v/>
      </c>
      <c r="K809" s="35" t="str">
        <f>_xlfn.SINGLE(IF(F809="","",_xlfn.XLOOKUP(F809,purchase!F:F,purchase!N:N,"")))</f>
        <v/>
      </c>
      <c r="L809" s="4"/>
      <c r="M809" s="86"/>
      <c r="N809" s="35" t="str">
        <f>IF(F809="","",
MAX(0,
_xlfn.XLOOKUP(F809,purchase!F:F,purchase!N:N,"")
-
SUMIFS(L:L,F:F,F809)))</f>
        <v/>
      </c>
      <c r="O809" s="35" t="str">
        <f t="shared" si="88"/>
        <v/>
      </c>
      <c r="P809" s="89" t="str">
        <f>_xlfn.SINGLE(IF(F809="","",_xlfn.XLOOKUP(F809,purchase!F:F,purchase!O:O,"")))</f>
        <v/>
      </c>
      <c r="Q809" s="83" t="str">
        <f t="shared" si="89"/>
        <v/>
      </c>
      <c r="R809" s="91" t="str">
        <f t="shared" si="90"/>
        <v/>
      </c>
    </row>
    <row r="810" spans="1:18" x14ac:dyDescent="0.35">
      <c r="A810" s="25">
        <v>806</v>
      </c>
      <c r="B810" s="26" t="str">
        <f t="shared" si="84"/>
        <v/>
      </c>
      <c r="C810" s="27"/>
      <c r="D810" s="26" t="str">
        <f>IF(F810="","",_xlfn.XLOOKUP(F810,purchase!F:F,purchase!B:B,""))</f>
        <v/>
      </c>
      <c r="E810" s="26" t="str">
        <f>IF(F810="","",_xlfn.XLOOKUP(F810,purchase!F:F,purchase!C:C,""))</f>
        <v/>
      </c>
      <c r="F810" s="4"/>
      <c r="G810" s="10" t="str">
        <f t="shared" si="85"/>
        <v/>
      </c>
      <c r="H810" s="10" t="str">
        <f>IF(F810="","",_xlfn.XLOOKUP(F810,purchase!F:F,purchase!E:E,""))</f>
        <v/>
      </c>
      <c r="I810" s="10" t="str">
        <f t="shared" si="86"/>
        <v/>
      </c>
      <c r="J810" s="10" t="str">
        <f t="shared" si="87"/>
        <v/>
      </c>
      <c r="K810" s="35" t="str">
        <f>_xlfn.SINGLE(IF(F810="","",_xlfn.XLOOKUP(F810,purchase!F:F,purchase!N:N,"")))</f>
        <v/>
      </c>
      <c r="L810" s="4"/>
      <c r="M810" s="86"/>
      <c r="N810" s="35" t="str">
        <f>IF(F810="","",
MAX(0,
_xlfn.XLOOKUP(F810,purchase!F:F,purchase!N:N,"")
-
SUMIFS(L:L,F:F,F810)))</f>
        <v/>
      </c>
      <c r="O810" s="35" t="str">
        <f t="shared" si="88"/>
        <v/>
      </c>
      <c r="P810" s="89" t="str">
        <f>_xlfn.SINGLE(IF(F810="","",_xlfn.XLOOKUP(F810,purchase!F:F,purchase!O:O,"")))</f>
        <v/>
      </c>
      <c r="Q810" s="83" t="str">
        <f t="shared" si="89"/>
        <v/>
      </c>
      <c r="R810" s="91" t="str">
        <f t="shared" si="90"/>
        <v/>
      </c>
    </row>
    <row r="811" spans="1:18" x14ac:dyDescent="0.35">
      <c r="A811" s="25">
        <v>807</v>
      </c>
      <c r="B811" s="26" t="str">
        <f t="shared" si="84"/>
        <v/>
      </c>
      <c r="C811" s="27"/>
      <c r="D811" s="26" t="str">
        <f>IF(F811="","",_xlfn.XLOOKUP(F811,purchase!F:F,purchase!B:B,""))</f>
        <v/>
      </c>
      <c r="E811" s="26" t="str">
        <f>IF(F811="","",_xlfn.XLOOKUP(F811,purchase!F:F,purchase!C:C,""))</f>
        <v/>
      </c>
      <c r="F811" s="4"/>
      <c r="G811" s="10" t="str">
        <f t="shared" si="85"/>
        <v/>
      </c>
      <c r="H811" s="10" t="str">
        <f>IF(F811="","",_xlfn.XLOOKUP(F811,purchase!F:F,purchase!E:E,""))</f>
        <v/>
      </c>
      <c r="I811" s="10" t="str">
        <f t="shared" si="86"/>
        <v/>
      </c>
      <c r="J811" s="10" t="str">
        <f t="shared" si="87"/>
        <v/>
      </c>
      <c r="K811" s="35" t="str">
        <f>_xlfn.SINGLE(IF(F811="","",_xlfn.XLOOKUP(F811,purchase!F:F,purchase!N:N,"")))</f>
        <v/>
      </c>
      <c r="L811" s="4"/>
      <c r="M811" s="86"/>
      <c r="N811" s="35" t="str">
        <f>IF(F811="","",
MAX(0,
_xlfn.XLOOKUP(F811,purchase!F:F,purchase!N:N,"")
-
SUMIFS(L:L,F:F,F811)))</f>
        <v/>
      </c>
      <c r="O811" s="35" t="str">
        <f t="shared" si="88"/>
        <v/>
      </c>
      <c r="P811" s="89" t="str">
        <f>_xlfn.SINGLE(IF(F811="","",_xlfn.XLOOKUP(F811,purchase!F:F,purchase!O:O,"")))</f>
        <v/>
      </c>
      <c r="Q811" s="83" t="str">
        <f t="shared" si="89"/>
        <v/>
      </c>
      <c r="R811" s="91" t="str">
        <f t="shared" si="90"/>
        <v/>
      </c>
    </row>
    <row r="812" spans="1:18" x14ac:dyDescent="0.35">
      <c r="A812" s="25">
        <v>808</v>
      </c>
      <c r="B812" s="26" t="str">
        <f t="shared" si="84"/>
        <v/>
      </c>
      <c r="C812" s="27"/>
      <c r="D812" s="26" t="str">
        <f>IF(F812="","",_xlfn.XLOOKUP(F812,purchase!F:F,purchase!B:B,""))</f>
        <v/>
      </c>
      <c r="E812" s="26" t="str">
        <f>IF(F812="","",_xlfn.XLOOKUP(F812,purchase!F:F,purchase!C:C,""))</f>
        <v/>
      </c>
      <c r="F812" s="4"/>
      <c r="G812" s="10" t="str">
        <f t="shared" si="85"/>
        <v/>
      </c>
      <c r="H812" s="10" t="str">
        <f>IF(F812="","",_xlfn.XLOOKUP(F812,purchase!F:F,purchase!E:E,""))</f>
        <v/>
      </c>
      <c r="I812" s="10" t="str">
        <f t="shared" si="86"/>
        <v/>
      </c>
      <c r="J812" s="10" t="str">
        <f t="shared" si="87"/>
        <v/>
      </c>
      <c r="K812" s="35" t="str">
        <f>_xlfn.SINGLE(IF(F812="","",_xlfn.XLOOKUP(F812,purchase!F:F,purchase!N:N,"")))</f>
        <v/>
      </c>
      <c r="L812" s="4"/>
      <c r="M812" s="86"/>
      <c r="N812" s="35" t="str">
        <f>IF(F812="","",
MAX(0,
_xlfn.XLOOKUP(F812,purchase!F:F,purchase!N:N,"")
-
SUMIFS(L:L,F:F,F812)))</f>
        <v/>
      </c>
      <c r="O812" s="35" t="str">
        <f t="shared" si="88"/>
        <v/>
      </c>
      <c r="P812" s="89" t="str">
        <f>_xlfn.SINGLE(IF(F812="","",_xlfn.XLOOKUP(F812,purchase!F:F,purchase!O:O,"")))</f>
        <v/>
      </c>
      <c r="Q812" s="83" t="str">
        <f t="shared" si="89"/>
        <v/>
      </c>
      <c r="R812" s="91" t="str">
        <f t="shared" si="90"/>
        <v/>
      </c>
    </row>
    <row r="813" spans="1:18" x14ac:dyDescent="0.35">
      <c r="A813" s="25">
        <v>809</v>
      </c>
      <c r="B813" s="26" t="str">
        <f t="shared" si="84"/>
        <v/>
      </c>
      <c r="C813" s="27"/>
      <c r="D813" s="26" t="str">
        <f>IF(F813="","",_xlfn.XLOOKUP(F813,purchase!F:F,purchase!B:B,""))</f>
        <v/>
      </c>
      <c r="E813" s="26" t="str">
        <f>IF(F813="","",_xlfn.XLOOKUP(F813,purchase!F:F,purchase!C:C,""))</f>
        <v/>
      </c>
      <c r="F813" s="4"/>
      <c r="G813" s="10" t="str">
        <f t="shared" si="85"/>
        <v/>
      </c>
      <c r="H813" s="10" t="str">
        <f>IF(F813="","",_xlfn.XLOOKUP(F813,purchase!F:F,purchase!E:E,""))</f>
        <v/>
      </c>
      <c r="I813" s="10" t="str">
        <f t="shared" si="86"/>
        <v/>
      </c>
      <c r="J813" s="10" t="str">
        <f t="shared" si="87"/>
        <v/>
      </c>
      <c r="K813" s="35" t="str">
        <f>_xlfn.SINGLE(IF(F813="","",_xlfn.XLOOKUP(F813,purchase!F:F,purchase!N:N,"")))</f>
        <v/>
      </c>
      <c r="L813" s="4"/>
      <c r="M813" s="86"/>
      <c r="N813" s="35" t="str">
        <f>IF(F813="","",
MAX(0,
_xlfn.XLOOKUP(F813,purchase!F:F,purchase!N:N,"")
-
SUMIFS(L:L,F:F,F813)))</f>
        <v/>
      </c>
      <c r="O813" s="35" t="str">
        <f t="shared" si="88"/>
        <v/>
      </c>
      <c r="P813" s="89" t="str">
        <f>_xlfn.SINGLE(IF(F813="","",_xlfn.XLOOKUP(F813,purchase!F:F,purchase!O:O,"")))</f>
        <v/>
      </c>
      <c r="Q813" s="83" t="str">
        <f t="shared" si="89"/>
        <v/>
      </c>
      <c r="R813" s="91" t="str">
        <f t="shared" si="90"/>
        <v/>
      </c>
    </row>
    <row r="814" spans="1:18" x14ac:dyDescent="0.35">
      <c r="A814" s="25">
        <v>810</v>
      </c>
      <c r="B814" s="26" t="str">
        <f t="shared" si="84"/>
        <v/>
      </c>
      <c r="C814" s="27"/>
      <c r="D814" s="26" t="str">
        <f>IF(F814="","",_xlfn.XLOOKUP(F814,purchase!F:F,purchase!B:B,""))</f>
        <v/>
      </c>
      <c r="E814" s="26" t="str">
        <f>IF(F814="","",_xlfn.XLOOKUP(F814,purchase!F:F,purchase!C:C,""))</f>
        <v/>
      </c>
      <c r="F814" s="4"/>
      <c r="G814" s="10" t="str">
        <f t="shared" si="85"/>
        <v/>
      </c>
      <c r="H814" s="10" t="str">
        <f>IF(F814="","",_xlfn.XLOOKUP(F814,purchase!F:F,purchase!E:E,""))</f>
        <v/>
      </c>
      <c r="I814" s="10" t="str">
        <f t="shared" si="86"/>
        <v/>
      </c>
      <c r="J814" s="10" t="str">
        <f t="shared" si="87"/>
        <v/>
      </c>
      <c r="K814" s="35" t="str">
        <f>_xlfn.SINGLE(IF(F814="","",_xlfn.XLOOKUP(F814,purchase!F:F,purchase!N:N,"")))</f>
        <v/>
      </c>
      <c r="L814" s="4"/>
      <c r="M814" s="86"/>
      <c r="N814" s="35" t="str">
        <f>IF(F814="","",
MAX(0,
_xlfn.XLOOKUP(F814,purchase!F:F,purchase!N:N,"")
-
SUMIFS(L:L,F:F,F814)))</f>
        <v/>
      </c>
      <c r="O814" s="35" t="str">
        <f t="shared" si="88"/>
        <v/>
      </c>
      <c r="P814" s="89" t="str">
        <f>_xlfn.SINGLE(IF(F814="","",_xlfn.XLOOKUP(F814,purchase!F:F,purchase!O:O,"")))</f>
        <v/>
      </c>
      <c r="Q814" s="83" t="str">
        <f t="shared" si="89"/>
        <v/>
      </c>
      <c r="R814" s="91" t="str">
        <f t="shared" si="90"/>
        <v/>
      </c>
    </row>
    <row r="815" spans="1:18" x14ac:dyDescent="0.35">
      <c r="A815" s="25">
        <v>811</v>
      </c>
      <c r="B815" s="26" t="str">
        <f t="shared" si="84"/>
        <v/>
      </c>
      <c r="C815" s="27"/>
      <c r="D815" s="26" t="str">
        <f>IF(F815="","",_xlfn.XLOOKUP(F815,purchase!F:F,purchase!B:B,""))</f>
        <v/>
      </c>
      <c r="E815" s="26" t="str">
        <f>IF(F815="","",_xlfn.XLOOKUP(F815,purchase!F:F,purchase!C:C,""))</f>
        <v/>
      </c>
      <c r="F815" s="4"/>
      <c r="G815" s="10" t="str">
        <f t="shared" si="85"/>
        <v/>
      </c>
      <c r="H815" s="10" t="str">
        <f>IF(F815="","",_xlfn.XLOOKUP(F815,purchase!F:F,purchase!E:E,""))</f>
        <v/>
      </c>
      <c r="I815" s="10" t="str">
        <f t="shared" si="86"/>
        <v/>
      </c>
      <c r="J815" s="10" t="str">
        <f t="shared" si="87"/>
        <v/>
      </c>
      <c r="K815" s="35" t="str">
        <f>_xlfn.SINGLE(IF(F815="","",_xlfn.XLOOKUP(F815,purchase!F:F,purchase!N:N,"")))</f>
        <v/>
      </c>
      <c r="L815" s="4"/>
      <c r="M815" s="86"/>
      <c r="N815" s="35" t="str">
        <f>IF(F815="","",
MAX(0,
_xlfn.XLOOKUP(F815,purchase!F:F,purchase!N:N,"")
-
SUMIFS(L:L,F:F,F815)))</f>
        <v/>
      </c>
      <c r="O815" s="35" t="str">
        <f t="shared" si="88"/>
        <v/>
      </c>
      <c r="P815" s="89" t="str">
        <f>_xlfn.SINGLE(IF(F815="","",_xlfn.XLOOKUP(F815,purchase!F:F,purchase!O:O,"")))</f>
        <v/>
      </c>
      <c r="Q815" s="83" t="str">
        <f t="shared" si="89"/>
        <v/>
      </c>
      <c r="R815" s="91" t="str">
        <f t="shared" si="90"/>
        <v/>
      </c>
    </row>
    <row r="816" spans="1:18" x14ac:dyDescent="0.35">
      <c r="A816" s="25">
        <v>812</v>
      </c>
      <c r="B816" s="26" t="str">
        <f t="shared" si="84"/>
        <v/>
      </c>
      <c r="C816" s="27"/>
      <c r="D816" s="26" t="str">
        <f>IF(F816="","",_xlfn.XLOOKUP(F816,purchase!F:F,purchase!B:B,""))</f>
        <v/>
      </c>
      <c r="E816" s="26" t="str">
        <f>IF(F816="","",_xlfn.XLOOKUP(F816,purchase!F:F,purchase!C:C,""))</f>
        <v/>
      </c>
      <c r="F816" s="4"/>
      <c r="G816" s="10" t="str">
        <f t="shared" si="85"/>
        <v/>
      </c>
      <c r="H816" s="10" t="str">
        <f>IF(F816="","",_xlfn.XLOOKUP(F816,purchase!F:F,purchase!E:E,""))</f>
        <v/>
      </c>
      <c r="I816" s="10" t="str">
        <f t="shared" si="86"/>
        <v/>
      </c>
      <c r="J816" s="10" t="str">
        <f t="shared" si="87"/>
        <v/>
      </c>
      <c r="K816" s="35" t="str">
        <f>_xlfn.SINGLE(IF(F816="","",_xlfn.XLOOKUP(F816,purchase!F:F,purchase!N:N,"")))</f>
        <v/>
      </c>
      <c r="L816" s="4"/>
      <c r="M816" s="86"/>
      <c r="N816" s="35" t="str">
        <f>IF(F816="","",
MAX(0,
_xlfn.XLOOKUP(F816,purchase!F:F,purchase!N:N,"")
-
SUMIFS(L:L,F:F,F816)))</f>
        <v/>
      </c>
      <c r="O816" s="35" t="str">
        <f t="shared" si="88"/>
        <v/>
      </c>
      <c r="P816" s="89" t="str">
        <f>_xlfn.SINGLE(IF(F816="","",_xlfn.XLOOKUP(F816,purchase!F:F,purchase!O:O,"")))</f>
        <v/>
      </c>
      <c r="Q816" s="83" t="str">
        <f t="shared" si="89"/>
        <v/>
      </c>
      <c r="R816" s="91" t="str">
        <f t="shared" si="90"/>
        <v/>
      </c>
    </row>
    <row r="817" spans="1:18" x14ac:dyDescent="0.35">
      <c r="A817" s="25">
        <v>813</v>
      </c>
      <c r="B817" s="26" t="str">
        <f t="shared" si="84"/>
        <v/>
      </c>
      <c r="C817" s="27"/>
      <c r="D817" s="26" t="str">
        <f>IF(F817="","",_xlfn.XLOOKUP(F817,purchase!F:F,purchase!B:B,""))</f>
        <v/>
      </c>
      <c r="E817" s="26" t="str">
        <f>IF(F817="","",_xlfn.XLOOKUP(F817,purchase!F:F,purchase!C:C,""))</f>
        <v/>
      </c>
      <c r="F817" s="4"/>
      <c r="G817" s="10" t="str">
        <f t="shared" si="85"/>
        <v/>
      </c>
      <c r="H817" s="10" t="str">
        <f>IF(F817="","",_xlfn.XLOOKUP(F817,purchase!F:F,purchase!E:E,""))</f>
        <v/>
      </c>
      <c r="I817" s="10" t="str">
        <f t="shared" si="86"/>
        <v/>
      </c>
      <c r="J817" s="10" t="str">
        <f t="shared" si="87"/>
        <v/>
      </c>
      <c r="K817" s="35" t="str">
        <f>_xlfn.SINGLE(IF(F817="","",_xlfn.XLOOKUP(F817,purchase!F:F,purchase!N:N,"")))</f>
        <v/>
      </c>
      <c r="L817" s="4"/>
      <c r="M817" s="86"/>
      <c r="N817" s="35" t="str">
        <f>IF(F817="","",
MAX(0,
_xlfn.XLOOKUP(F817,purchase!F:F,purchase!N:N,"")
-
SUMIFS(L:L,F:F,F817)))</f>
        <v/>
      </c>
      <c r="O817" s="35" t="str">
        <f t="shared" si="88"/>
        <v/>
      </c>
      <c r="P817" s="89" t="str">
        <f>_xlfn.SINGLE(IF(F817="","",_xlfn.XLOOKUP(F817,purchase!F:F,purchase!O:O,"")))</f>
        <v/>
      </c>
      <c r="Q817" s="83" t="str">
        <f t="shared" si="89"/>
        <v/>
      </c>
      <c r="R817" s="91" t="str">
        <f t="shared" si="90"/>
        <v/>
      </c>
    </row>
    <row r="818" spans="1:18" x14ac:dyDescent="0.35">
      <c r="A818" s="25">
        <v>814</v>
      </c>
      <c r="B818" s="26" t="str">
        <f t="shared" si="84"/>
        <v/>
      </c>
      <c r="C818" s="27"/>
      <c r="D818" s="26" t="str">
        <f>IF(F818="","",_xlfn.XLOOKUP(F818,purchase!F:F,purchase!B:B,""))</f>
        <v/>
      </c>
      <c r="E818" s="26" t="str">
        <f>IF(F818="","",_xlfn.XLOOKUP(F818,purchase!F:F,purchase!C:C,""))</f>
        <v/>
      </c>
      <c r="F818" s="4"/>
      <c r="G818" s="10" t="str">
        <f t="shared" si="85"/>
        <v/>
      </c>
      <c r="H818" s="10" t="str">
        <f>IF(F818="","",_xlfn.XLOOKUP(F818,purchase!F:F,purchase!E:E,""))</f>
        <v/>
      </c>
      <c r="I818" s="10" t="str">
        <f t="shared" si="86"/>
        <v/>
      </c>
      <c r="J818" s="10" t="str">
        <f t="shared" si="87"/>
        <v/>
      </c>
      <c r="K818" s="35" t="str">
        <f>_xlfn.SINGLE(IF(F818="","",_xlfn.XLOOKUP(F818,purchase!F:F,purchase!N:N,"")))</f>
        <v/>
      </c>
      <c r="L818" s="4"/>
      <c r="M818" s="86"/>
      <c r="N818" s="35" t="str">
        <f>IF(F818="","",
MAX(0,
_xlfn.XLOOKUP(F818,purchase!F:F,purchase!N:N,"")
-
SUMIFS(L:L,F:F,F818)))</f>
        <v/>
      </c>
      <c r="O818" s="35" t="str">
        <f t="shared" si="88"/>
        <v/>
      </c>
      <c r="P818" s="89" t="str">
        <f>_xlfn.SINGLE(IF(F818="","",_xlfn.XLOOKUP(F818,purchase!F:F,purchase!O:O,"")))</f>
        <v/>
      </c>
      <c r="Q818" s="83" t="str">
        <f t="shared" si="89"/>
        <v/>
      </c>
      <c r="R818" s="91" t="str">
        <f t="shared" si="90"/>
        <v/>
      </c>
    </row>
    <row r="819" spans="1:18" x14ac:dyDescent="0.35">
      <c r="A819" s="25">
        <v>815</v>
      </c>
      <c r="B819" s="26" t="str">
        <f t="shared" si="84"/>
        <v/>
      </c>
      <c r="C819" s="27"/>
      <c r="D819" s="26" t="str">
        <f>IF(F819="","",_xlfn.XLOOKUP(F819,purchase!F:F,purchase!B:B,""))</f>
        <v/>
      </c>
      <c r="E819" s="26" t="str">
        <f>IF(F819="","",_xlfn.XLOOKUP(F819,purchase!F:F,purchase!C:C,""))</f>
        <v/>
      </c>
      <c r="F819" s="4"/>
      <c r="G819" s="10" t="str">
        <f t="shared" si="85"/>
        <v/>
      </c>
      <c r="H819" s="10" t="str">
        <f>IF(F819="","",_xlfn.XLOOKUP(F819,purchase!F:F,purchase!E:E,""))</f>
        <v/>
      </c>
      <c r="I819" s="10" t="str">
        <f t="shared" si="86"/>
        <v/>
      </c>
      <c r="J819" s="10" t="str">
        <f t="shared" si="87"/>
        <v/>
      </c>
      <c r="K819" s="35" t="str">
        <f>_xlfn.SINGLE(IF(F819="","",_xlfn.XLOOKUP(F819,purchase!F:F,purchase!N:N,"")))</f>
        <v/>
      </c>
      <c r="L819" s="4"/>
      <c r="M819" s="86"/>
      <c r="N819" s="35" t="str">
        <f>IF(F819="","",
MAX(0,
_xlfn.XLOOKUP(F819,purchase!F:F,purchase!N:N,"")
-
SUMIFS(L:L,F:F,F819)))</f>
        <v/>
      </c>
      <c r="O819" s="35" t="str">
        <f t="shared" si="88"/>
        <v/>
      </c>
      <c r="P819" s="89" t="str">
        <f>_xlfn.SINGLE(IF(F819="","",_xlfn.XLOOKUP(F819,purchase!F:F,purchase!O:O,"")))</f>
        <v/>
      </c>
      <c r="Q819" s="83" t="str">
        <f t="shared" si="89"/>
        <v/>
      </c>
      <c r="R819" s="91" t="str">
        <f t="shared" si="90"/>
        <v/>
      </c>
    </row>
    <row r="820" spans="1:18" x14ac:dyDescent="0.35">
      <c r="A820" s="25">
        <v>816</v>
      </c>
      <c r="B820" s="26" t="str">
        <f t="shared" si="84"/>
        <v/>
      </c>
      <c r="C820" s="27"/>
      <c r="D820" s="26" t="str">
        <f>IF(F820="","",_xlfn.XLOOKUP(F820,purchase!F:F,purchase!B:B,""))</f>
        <v/>
      </c>
      <c r="E820" s="26" t="str">
        <f>IF(F820="","",_xlfn.XLOOKUP(F820,purchase!F:F,purchase!C:C,""))</f>
        <v/>
      </c>
      <c r="F820" s="4"/>
      <c r="G820" s="10" t="str">
        <f t="shared" si="85"/>
        <v/>
      </c>
      <c r="H820" s="10" t="str">
        <f>IF(F820="","",_xlfn.XLOOKUP(F820,purchase!F:F,purchase!E:E,""))</f>
        <v/>
      </c>
      <c r="I820" s="10" t="str">
        <f t="shared" si="86"/>
        <v/>
      </c>
      <c r="J820" s="10" t="str">
        <f t="shared" si="87"/>
        <v/>
      </c>
      <c r="K820" s="35" t="str">
        <f>_xlfn.SINGLE(IF(F820="","",_xlfn.XLOOKUP(F820,purchase!F:F,purchase!N:N,"")))</f>
        <v/>
      </c>
      <c r="L820" s="4"/>
      <c r="M820" s="86"/>
      <c r="N820" s="35" t="str">
        <f>IF(F820="","",
MAX(0,
_xlfn.XLOOKUP(F820,purchase!F:F,purchase!N:N,"")
-
SUMIFS(L:L,F:F,F820)))</f>
        <v/>
      </c>
      <c r="O820" s="35" t="str">
        <f t="shared" si="88"/>
        <v/>
      </c>
      <c r="P820" s="89" t="str">
        <f>_xlfn.SINGLE(IF(F820="","",_xlfn.XLOOKUP(F820,purchase!F:F,purchase!O:O,"")))</f>
        <v/>
      </c>
      <c r="Q820" s="83" t="str">
        <f t="shared" si="89"/>
        <v/>
      </c>
      <c r="R820" s="91" t="str">
        <f t="shared" si="90"/>
        <v/>
      </c>
    </row>
    <row r="821" spans="1:18" x14ac:dyDescent="0.35">
      <c r="A821" s="25">
        <v>817</v>
      </c>
      <c r="B821" s="26" t="str">
        <f t="shared" si="84"/>
        <v/>
      </c>
      <c r="C821" s="27"/>
      <c r="D821" s="26" t="str">
        <f>IF(F821="","",_xlfn.XLOOKUP(F821,purchase!F:F,purchase!B:B,""))</f>
        <v/>
      </c>
      <c r="E821" s="26" t="str">
        <f>IF(F821="","",_xlfn.XLOOKUP(F821,purchase!F:F,purchase!C:C,""))</f>
        <v/>
      </c>
      <c r="F821" s="4"/>
      <c r="G821" s="10" t="str">
        <f t="shared" si="85"/>
        <v/>
      </c>
      <c r="H821" s="10" t="str">
        <f>IF(F821="","",_xlfn.XLOOKUP(F821,purchase!F:F,purchase!E:E,""))</f>
        <v/>
      </c>
      <c r="I821" s="10" t="str">
        <f t="shared" si="86"/>
        <v/>
      </c>
      <c r="J821" s="10" t="str">
        <f t="shared" si="87"/>
        <v/>
      </c>
      <c r="K821" s="35" t="str">
        <f>_xlfn.SINGLE(IF(F821="","",_xlfn.XLOOKUP(F821,purchase!F:F,purchase!N:N,"")))</f>
        <v/>
      </c>
      <c r="L821" s="4"/>
      <c r="M821" s="86"/>
      <c r="N821" s="35" t="str">
        <f>IF(F821="","",
MAX(0,
_xlfn.XLOOKUP(F821,purchase!F:F,purchase!N:N,"")
-
SUMIFS(L:L,F:F,F821)))</f>
        <v/>
      </c>
      <c r="O821" s="35" t="str">
        <f t="shared" si="88"/>
        <v/>
      </c>
      <c r="P821" s="89" t="str">
        <f>_xlfn.SINGLE(IF(F821="","",_xlfn.XLOOKUP(F821,purchase!F:F,purchase!O:O,"")))</f>
        <v/>
      </c>
      <c r="Q821" s="83" t="str">
        <f t="shared" si="89"/>
        <v/>
      </c>
      <c r="R821" s="91" t="str">
        <f t="shared" si="90"/>
        <v/>
      </c>
    </row>
    <row r="822" spans="1:18" x14ac:dyDescent="0.35">
      <c r="A822" s="25">
        <v>818</v>
      </c>
      <c r="B822" s="26" t="str">
        <f t="shared" si="84"/>
        <v/>
      </c>
      <c r="C822" s="27"/>
      <c r="D822" s="26" t="str">
        <f>IF(F822="","",_xlfn.XLOOKUP(F822,purchase!F:F,purchase!B:B,""))</f>
        <v/>
      </c>
      <c r="E822" s="26" t="str">
        <f>IF(F822="","",_xlfn.XLOOKUP(F822,purchase!F:F,purchase!C:C,""))</f>
        <v/>
      </c>
      <c r="F822" s="4"/>
      <c r="G822" s="10" t="str">
        <f t="shared" si="85"/>
        <v/>
      </c>
      <c r="H822" s="10" t="str">
        <f>IF(F822="","",_xlfn.XLOOKUP(F822,purchase!F:F,purchase!E:E,""))</f>
        <v/>
      </c>
      <c r="I822" s="10" t="str">
        <f t="shared" si="86"/>
        <v/>
      </c>
      <c r="J822" s="10" t="str">
        <f t="shared" si="87"/>
        <v/>
      </c>
      <c r="K822" s="35" t="str">
        <f>_xlfn.SINGLE(IF(F822="","",_xlfn.XLOOKUP(F822,purchase!F:F,purchase!N:N,"")))</f>
        <v/>
      </c>
      <c r="L822" s="4"/>
      <c r="M822" s="86"/>
      <c r="N822" s="35" t="str">
        <f>IF(F822="","",
MAX(0,
_xlfn.XLOOKUP(F822,purchase!F:F,purchase!N:N,"")
-
SUMIFS(L:L,F:F,F822)))</f>
        <v/>
      </c>
      <c r="O822" s="35" t="str">
        <f t="shared" si="88"/>
        <v/>
      </c>
      <c r="P822" s="89" t="str">
        <f>_xlfn.SINGLE(IF(F822="","",_xlfn.XLOOKUP(F822,purchase!F:F,purchase!O:O,"")))</f>
        <v/>
      </c>
      <c r="Q822" s="83" t="str">
        <f t="shared" si="89"/>
        <v/>
      </c>
      <c r="R822" s="91" t="str">
        <f t="shared" si="90"/>
        <v/>
      </c>
    </row>
    <row r="823" spans="1:18" x14ac:dyDescent="0.35">
      <c r="A823" s="25">
        <v>819</v>
      </c>
      <c r="B823" s="26" t="str">
        <f t="shared" si="84"/>
        <v/>
      </c>
      <c r="C823" s="27"/>
      <c r="D823" s="26" t="str">
        <f>IF(F823="","",_xlfn.XLOOKUP(F823,purchase!F:F,purchase!B:B,""))</f>
        <v/>
      </c>
      <c r="E823" s="26" t="str">
        <f>IF(F823="","",_xlfn.XLOOKUP(F823,purchase!F:F,purchase!C:C,""))</f>
        <v/>
      </c>
      <c r="F823" s="4"/>
      <c r="G823" s="10" t="str">
        <f t="shared" si="85"/>
        <v/>
      </c>
      <c r="H823" s="10" t="str">
        <f>IF(F823="","",_xlfn.XLOOKUP(F823,purchase!F:F,purchase!E:E,""))</f>
        <v/>
      </c>
      <c r="I823" s="10" t="str">
        <f t="shared" si="86"/>
        <v/>
      </c>
      <c r="J823" s="10" t="str">
        <f t="shared" si="87"/>
        <v/>
      </c>
      <c r="K823" s="35" t="str">
        <f>_xlfn.SINGLE(IF(F823="","",_xlfn.XLOOKUP(F823,purchase!F:F,purchase!N:N,"")))</f>
        <v/>
      </c>
      <c r="L823" s="4"/>
      <c r="M823" s="86"/>
      <c r="N823" s="35" t="str">
        <f>IF(F823="","",
MAX(0,
_xlfn.XLOOKUP(F823,purchase!F:F,purchase!N:N,"")
-
SUMIFS(L:L,F:F,F823)))</f>
        <v/>
      </c>
      <c r="O823" s="35" t="str">
        <f t="shared" si="88"/>
        <v/>
      </c>
      <c r="P823" s="89" t="str">
        <f>_xlfn.SINGLE(IF(F823="","",_xlfn.XLOOKUP(F823,purchase!F:F,purchase!O:O,"")))</f>
        <v/>
      </c>
      <c r="Q823" s="83" t="str">
        <f t="shared" si="89"/>
        <v/>
      </c>
      <c r="R823" s="91" t="str">
        <f t="shared" si="90"/>
        <v/>
      </c>
    </row>
    <row r="824" spans="1:18" x14ac:dyDescent="0.35">
      <c r="A824" s="25">
        <v>820</v>
      </c>
      <c r="B824" s="26" t="str">
        <f t="shared" si="84"/>
        <v/>
      </c>
      <c r="C824" s="27"/>
      <c r="D824" s="26" t="str">
        <f>IF(F824="","",_xlfn.XLOOKUP(F824,purchase!F:F,purchase!B:B,""))</f>
        <v/>
      </c>
      <c r="E824" s="26" t="str">
        <f>IF(F824="","",_xlfn.XLOOKUP(F824,purchase!F:F,purchase!C:C,""))</f>
        <v/>
      </c>
      <c r="F824" s="4"/>
      <c r="G824" s="10" t="str">
        <f t="shared" si="85"/>
        <v/>
      </c>
      <c r="H824" s="10" t="str">
        <f>IF(F824="","",_xlfn.XLOOKUP(F824,purchase!F:F,purchase!E:E,""))</f>
        <v/>
      </c>
      <c r="I824" s="10" t="str">
        <f t="shared" si="86"/>
        <v/>
      </c>
      <c r="J824" s="10" t="str">
        <f t="shared" si="87"/>
        <v/>
      </c>
      <c r="K824" s="35" t="str">
        <f>_xlfn.SINGLE(IF(F824="","",_xlfn.XLOOKUP(F824,purchase!F:F,purchase!N:N,"")))</f>
        <v/>
      </c>
      <c r="L824" s="4"/>
      <c r="M824" s="86"/>
      <c r="N824" s="35" t="str">
        <f>IF(F824="","",
MAX(0,
_xlfn.XLOOKUP(F824,purchase!F:F,purchase!N:N,"")
-
SUMIFS(L:L,F:F,F824)))</f>
        <v/>
      </c>
      <c r="O824" s="35" t="str">
        <f t="shared" si="88"/>
        <v/>
      </c>
      <c r="P824" s="89" t="str">
        <f>_xlfn.SINGLE(IF(F824="","",_xlfn.XLOOKUP(F824,purchase!F:F,purchase!O:O,"")))</f>
        <v/>
      </c>
      <c r="Q824" s="83" t="str">
        <f t="shared" si="89"/>
        <v/>
      </c>
      <c r="R824" s="91" t="str">
        <f t="shared" si="90"/>
        <v/>
      </c>
    </row>
    <row r="825" spans="1:18" x14ac:dyDescent="0.35">
      <c r="A825" s="25">
        <v>821</v>
      </c>
      <c r="B825" s="26" t="str">
        <f t="shared" si="84"/>
        <v/>
      </c>
      <c r="C825" s="27"/>
      <c r="D825" s="26" t="str">
        <f>IF(F825="","",_xlfn.XLOOKUP(F825,purchase!F:F,purchase!B:B,""))</f>
        <v/>
      </c>
      <c r="E825" s="26" t="str">
        <f>IF(F825="","",_xlfn.XLOOKUP(F825,purchase!F:F,purchase!C:C,""))</f>
        <v/>
      </c>
      <c r="F825" s="4"/>
      <c r="G825" s="10" t="str">
        <f t="shared" si="85"/>
        <v/>
      </c>
      <c r="H825" s="10" t="str">
        <f>IF(F825="","",_xlfn.XLOOKUP(F825,purchase!F:F,purchase!E:E,""))</f>
        <v/>
      </c>
      <c r="I825" s="10" t="str">
        <f t="shared" si="86"/>
        <v/>
      </c>
      <c r="J825" s="10" t="str">
        <f t="shared" si="87"/>
        <v/>
      </c>
      <c r="K825" s="35" t="str">
        <f>_xlfn.SINGLE(IF(F825="","",_xlfn.XLOOKUP(F825,purchase!F:F,purchase!N:N,"")))</f>
        <v/>
      </c>
      <c r="L825" s="4"/>
      <c r="M825" s="86"/>
      <c r="N825" s="35" t="str">
        <f>IF(F825="","",
MAX(0,
_xlfn.XLOOKUP(F825,purchase!F:F,purchase!N:N,"")
-
SUMIFS(L:L,F:F,F825)))</f>
        <v/>
      </c>
      <c r="O825" s="35" t="str">
        <f t="shared" si="88"/>
        <v/>
      </c>
      <c r="P825" s="89" t="str">
        <f>_xlfn.SINGLE(IF(F825="","",_xlfn.XLOOKUP(F825,purchase!F:F,purchase!O:O,"")))</f>
        <v/>
      </c>
      <c r="Q825" s="83" t="str">
        <f t="shared" si="89"/>
        <v/>
      </c>
      <c r="R825" s="91" t="str">
        <f t="shared" si="90"/>
        <v/>
      </c>
    </row>
    <row r="826" spans="1:18" x14ac:dyDescent="0.35">
      <c r="A826" s="25">
        <v>822</v>
      </c>
      <c r="B826" s="26" t="str">
        <f t="shared" si="84"/>
        <v/>
      </c>
      <c r="C826" s="27"/>
      <c r="D826" s="26" t="str">
        <f>IF(F826="","",_xlfn.XLOOKUP(F826,purchase!F:F,purchase!B:B,""))</f>
        <v/>
      </c>
      <c r="E826" s="26" t="str">
        <f>IF(F826="","",_xlfn.XLOOKUP(F826,purchase!F:F,purchase!C:C,""))</f>
        <v/>
      </c>
      <c r="F826" s="4"/>
      <c r="G826" s="10" t="str">
        <f t="shared" si="85"/>
        <v/>
      </c>
      <c r="H826" s="10" t="str">
        <f>IF(F826="","",_xlfn.XLOOKUP(F826,purchase!F:F,purchase!E:E,""))</f>
        <v/>
      </c>
      <c r="I826" s="10" t="str">
        <f t="shared" si="86"/>
        <v/>
      </c>
      <c r="J826" s="10" t="str">
        <f t="shared" si="87"/>
        <v/>
      </c>
      <c r="K826" s="35" t="str">
        <f>_xlfn.SINGLE(IF(F826="","",_xlfn.XLOOKUP(F826,purchase!F:F,purchase!N:N,"")))</f>
        <v/>
      </c>
      <c r="L826" s="4"/>
      <c r="M826" s="86"/>
      <c r="N826" s="35" t="str">
        <f>IF(F826="","",
MAX(0,
_xlfn.XLOOKUP(F826,purchase!F:F,purchase!N:N,"")
-
SUMIFS(L:L,F:F,F826)))</f>
        <v/>
      </c>
      <c r="O826" s="35" t="str">
        <f t="shared" si="88"/>
        <v/>
      </c>
      <c r="P826" s="89" t="str">
        <f>_xlfn.SINGLE(IF(F826="","",_xlfn.XLOOKUP(F826,purchase!F:F,purchase!O:O,"")))</f>
        <v/>
      </c>
      <c r="Q826" s="83" t="str">
        <f t="shared" si="89"/>
        <v/>
      </c>
      <c r="R826" s="91" t="str">
        <f t="shared" si="90"/>
        <v/>
      </c>
    </row>
    <row r="827" spans="1:18" x14ac:dyDescent="0.35">
      <c r="A827" s="25">
        <v>823</v>
      </c>
      <c r="B827" s="26" t="str">
        <f t="shared" si="84"/>
        <v/>
      </c>
      <c r="C827" s="27"/>
      <c r="D827" s="26" t="str">
        <f>IF(F827="","",_xlfn.XLOOKUP(F827,purchase!F:F,purchase!B:B,""))</f>
        <v/>
      </c>
      <c r="E827" s="26" t="str">
        <f>IF(F827="","",_xlfn.XLOOKUP(F827,purchase!F:F,purchase!C:C,""))</f>
        <v/>
      </c>
      <c r="F827" s="4"/>
      <c r="G827" s="10" t="str">
        <f t="shared" si="85"/>
        <v/>
      </c>
      <c r="H827" s="10" t="str">
        <f>IF(F827="","",_xlfn.XLOOKUP(F827,purchase!F:F,purchase!E:E,""))</f>
        <v/>
      </c>
      <c r="I827" s="10" t="str">
        <f t="shared" si="86"/>
        <v/>
      </c>
      <c r="J827" s="10" t="str">
        <f t="shared" si="87"/>
        <v/>
      </c>
      <c r="K827" s="35" t="str">
        <f>_xlfn.SINGLE(IF(F827="","",_xlfn.XLOOKUP(F827,purchase!F:F,purchase!N:N,"")))</f>
        <v/>
      </c>
      <c r="L827" s="4"/>
      <c r="M827" s="86"/>
      <c r="N827" s="35" t="str">
        <f>IF(F827="","",
MAX(0,
_xlfn.XLOOKUP(F827,purchase!F:F,purchase!N:N,"")
-
SUMIFS(L:L,F:F,F827)))</f>
        <v/>
      </c>
      <c r="O827" s="35" t="str">
        <f t="shared" si="88"/>
        <v/>
      </c>
      <c r="P827" s="89" t="str">
        <f>_xlfn.SINGLE(IF(F827="","",_xlfn.XLOOKUP(F827,purchase!F:F,purchase!O:O,"")))</f>
        <v/>
      </c>
      <c r="Q827" s="83" t="str">
        <f t="shared" si="89"/>
        <v/>
      </c>
      <c r="R827" s="91" t="str">
        <f t="shared" si="90"/>
        <v/>
      </c>
    </row>
    <row r="828" spans="1:18" x14ac:dyDescent="0.35">
      <c r="A828" s="25">
        <v>824</v>
      </c>
      <c r="B828" s="26" t="str">
        <f t="shared" si="84"/>
        <v/>
      </c>
      <c r="C828" s="27"/>
      <c r="D828" s="26" t="str">
        <f>IF(F828="","",_xlfn.XLOOKUP(F828,purchase!F:F,purchase!B:B,""))</f>
        <v/>
      </c>
      <c r="E828" s="26" t="str">
        <f>IF(F828="","",_xlfn.XLOOKUP(F828,purchase!F:F,purchase!C:C,""))</f>
        <v/>
      </c>
      <c r="F828" s="4"/>
      <c r="G828" s="10" t="str">
        <f t="shared" si="85"/>
        <v/>
      </c>
      <c r="H828" s="10" t="str">
        <f>IF(F828="","",_xlfn.XLOOKUP(F828,purchase!F:F,purchase!E:E,""))</f>
        <v/>
      </c>
      <c r="I828" s="10" t="str">
        <f t="shared" si="86"/>
        <v/>
      </c>
      <c r="J828" s="10" t="str">
        <f t="shared" si="87"/>
        <v/>
      </c>
      <c r="K828" s="35" t="str">
        <f>_xlfn.SINGLE(IF(F828="","",_xlfn.XLOOKUP(F828,purchase!F:F,purchase!N:N,"")))</f>
        <v/>
      </c>
      <c r="L828" s="4"/>
      <c r="M828" s="86"/>
      <c r="N828" s="35" t="str">
        <f>IF(F828="","",
MAX(0,
_xlfn.XLOOKUP(F828,purchase!F:F,purchase!N:N,"")
-
SUMIFS(L:L,F:F,F828)))</f>
        <v/>
      </c>
      <c r="O828" s="35" t="str">
        <f t="shared" si="88"/>
        <v/>
      </c>
      <c r="P828" s="89" t="str">
        <f>_xlfn.SINGLE(IF(F828="","",_xlfn.XLOOKUP(F828,purchase!F:F,purchase!O:O,"")))</f>
        <v/>
      </c>
      <c r="Q828" s="83" t="str">
        <f t="shared" si="89"/>
        <v/>
      </c>
      <c r="R828" s="91" t="str">
        <f t="shared" si="90"/>
        <v/>
      </c>
    </row>
    <row r="829" spans="1:18" x14ac:dyDescent="0.35">
      <c r="A829" s="25">
        <v>825</v>
      </c>
      <c r="B829" s="26" t="str">
        <f t="shared" si="84"/>
        <v/>
      </c>
      <c r="C829" s="27"/>
      <c r="D829" s="26" t="str">
        <f>IF(F829="","",_xlfn.XLOOKUP(F829,purchase!F:F,purchase!B:B,""))</f>
        <v/>
      </c>
      <c r="E829" s="26" t="str">
        <f>IF(F829="","",_xlfn.XLOOKUP(F829,purchase!F:F,purchase!C:C,""))</f>
        <v/>
      </c>
      <c r="F829" s="4"/>
      <c r="G829" s="10" t="str">
        <f t="shared" si="85"/>
        <v/>
      </c>
      <c r="H829" s="10" t="str">
        <f>IF(F829="","",_xlfn.XLOOKUP(F829,purchase!F:F,purchase!E:E,""))</f>
        <v/>
      </c>
      <c r="I829" s="10" t="str">
        <f t="shared" si="86"/>
        <v/>
      </c>
      <c r="J829" s="10" t="str">
        <f t="shared" si="87"/>
        <v/>
      </c>
      <c r="K829" s="35" t="str">
        <f>_xlfn.SINGLE(IF(F829="","",_xlfn.XLOOKUP(F829,purchase!F:F,purchase!N:N,"")))</f>
        <v/>
      </c>
      <c r="L829" s="4"/>
      <c r="M829" s="86"/>
      <c r="N829" s="35" t="str">
        <f>IF(F829="","",
MAX(0,
_xlfn.XLOOKUP(F829,purchase!F:F,purchase!N:N,"")
-
SUMIFS(L:L,F:F,F829)))</f>
        <v/>
      </c>
      <c r="O829" s="35" t="str">
        <f t="shared" si="88"/>
        <v/>
      </c>
      <c r="P829" s="89" t="str">
        <f>_xlfn.SINGLE(IF(F829="","",_xlfn.XLOOKUP(F829,purchase!F:F,purchase!O:O,"")))</f>
        <v/>
      </c>
      <c r="Q829" s="83" t="str">
        <f t="shared" si="89"/>
        <v/>
      </c>
      <c r="R829" s="91" t="str">
        <f t="shared" si="90"/>
        <v/>
      </c>
    </row>
    <row r="830" spans="1:18" x14ac:dyDescent="0.35">
      <c r="A830" s="25">
        <v>826</v>
      </c>
      <c r="B830" s="26" t="str">
        <f t="shared" si="84"/>
        <v/>
      </c>
      <c r="C830" s="27"/>
      <c r="D830" s="26" t="str">
        <f>IF(F830="","",_xlfn.XLOOKUP(F830,purchase!F:F,purchase!B:B,""))</f>
        <v/>
      </c>
      <c r="E830" s="26" t="str">
        <f>IF(F830="","",_xlfn.XLOOKUP(F830,purchase!F:F,purchase!C:C,""))</f>
        <v/>
      </c>
      <c r="F830" s="4"/>
      <c r="G830" s="10" t="str">
        <f t="shared" si="85"/>
        <v/>
      </c>
      <c r="H830" s="10" t="str">
        <f>IF(F830="","",_xlfn.XLOOKUP(F830,purchase!F:F,purchase!E:E,""))</f>
        <v/>
      </c>
      <c r="I830" s="10" t="str">
        <f t="shared" si="86"/>
        <v/>
      </c>
      <c r="J830" s="10" t="str">
        <f t="shared" si="87"/>
        <v/>
      </c>
      <c r="K830" s="35" t="str">
        <f>_xlfn.SINGLE(IF(F830="","",_xlfn.XLOOKUP(F830,purchase!F:F,purchase!N:N,"")))</f>
        <v/>
      </c>
      <c r="L830" s="4"/>
      <c r="M830" s="86"/>
      <c r="N830" s="35" t="str">
        <f>IF(F830="","",
MAX(0,
_xlfn.XLOOKUP(F830,purchase!F:F,purchase!N:N,"")
-
SUMIFS(L:L,F:F,F830)))</f>
        <v/>
      </c>
      <c r="O830" s="35" t="str">
        <f t="shared" si="88"/>
        <v/>
      </c>
      <c r="P830" s="89" t="str">
        <f>_xlfn.SINGLE(IF(F830="","",_xlfn.XLOOKUP(F830,purchase!F:F,purchase!O:O,"")))</f>
        <v/>
      </c>
      <c r="Q830" s="83" t="str">
        <f t="shared" si="89"/>
        <v/>
      </c>
      <c r="R830" s="91" t="str">
        <f t="shared" si="90"/>
        <v/>
      </c>
    </row>
    <row r="831" spans="1:18" x14ac:dyDescent="0.35">
      <c r="A831" s="25">
        <v>827</v>
      </c>
      <c r="B831" s="26" t="str">
        <f t="shared" si="84"/>
        <v/>
      </c>
      <c r="C831" s="27"/>
      <c r="D831" s="26" t="str">
        <f>IF(F831="","",_xlfn.XLOOKUP(F831,purchase!F:F,purchase!B:B,""))</f>
        <v/>
      </c>
      <c r="E831" s="26" t="str">
        <f>IF(F831="","",_xlfn.XLOOKUP(F831,purchase!F:F,purchase!C:C,""))</f>
        <v/>
      </c>
      <c r="F831" s="4"/>
      <c r="G831" s="10" t="str">
        <f t="shared" si="85"/>
        <v/>
      </c>
      <c r="H831" s="10" t="str">
        <f>IF(F831="","",_xlfn.XLOOKUP(F831,purchase!F:F,purchase!E:E,""))</f>
        <v/>
      </c>
      <c r="I831" s="10" t="str">
        <f t="shared" si="86"/>
        <v/>
      </c>
      <c r="J831" s="10" t="str">
        <f t="shared" si="87"/>
        <v/>
      </c>
      <c r="K831" s="35" t="str">
        <f>_xlfn.SINGLE(IF(F831="","",_xlfn.XLOOKUP(F831,purchase!F:F,purchase!N:N,"")))</f>
        <v/>
      </c>
      <c r="L831" s="4"/>
      <c r="M831" s="86"/>
      <c r="N831" s="35" t="str">
        <f>IF(F831="","",
MAX(0,
_xlfn.XLOOKUP(F831,purchase!F:F,purchase!N:N,"")
-
SUMIFS(L:L,F:F,F831)))</f>
        <v/>
      </c>
      <c r="O831" s="35" t="str">
        <f t="shared" si="88"/>
        <v/>
      </c>
      <c r="P831" s="89" t="str">
        <f>_xlfn.SINGLE(IF(F831="","",_xlfn.XLOOKUP(F831,purchase!F:F,purchase!O:O,"")))</f>
        <v/>
      </c>
      <c r="Q831" s="83" t="str">
        <f t="shared" si="89"/>
        <v/>
      </c>
      <c r="R831" s="91" t="str">
        <f t="shared" si="90"/>
        <v/>
      </c>
    </row>
    <row r="832" spans="1:18" x14ac:dyDescent="0.35">
      <c r="A832" s="25">
        <v>828</v>
      </c>
      <c r="B832" s="26" t="str">
        <f t="shared" si="84"/>
        <v/>
      </c>
      <c r="C832" s="27"/>
      <c r="D832" s="26" t="str">
        <f>IF(F832="","",_xlfn.XLOOKUP(F832,purchase!F:F,purchase!B:B,""))</f>
        <v/>
      </c>
      <c r="E832" s="26" t="str">
        <f>IF(F832="","",_xlfn.XLOOKUP(F832,purchase!F:F,purchase!C:C,""))</f>
        <v/>
      </c>
      <c r="F832" s="4"/>
      <c r="G832" s="10" t="str">
        <f t="shared" si="85"/>
        <v/>
      </c>
      <c r="H832" s="10" t="str">
        <f>IF(F832="","",_xlfn.XLOOKUP(F832,purchase!F:F,purchase!E:E,""))</f>
        <v/>
      </c>
      <c r="I832" s="10" t="str">
        <f t="shared" si="86"/>
        <v/>
      </c>
      <c r="J832" s="10" t="str">
        <f t="shared" si="87"/>
        <v/>
      </c>
      <c r="K832" s="35" t="str">
        <f>_xlfn.SINGLE(IF(F832="","",_xlfn.XLOOKUP(F832,purchase!F:F,purchase!N:N,"")))</f>
        <v/>
      </c>
      <c r="L832" s="4"/>
      <c r="M832" s="86"/>
      <c r="N832" s="35" t="str">
        <f>IF(F832="","",
MAX(0,
_xlfn.XLOOKUP(F832,purchase!F:F,purchase!N:N,"")
-
SUMIFS(L:L,F:F,F832)))</f>
        <v/>
      </c>
      <c r="O832" s="35" t="str">
        <f t="shared" si="88"/>
        <v/>
      </c>
      <c r="P832" s="89" t="str">
        <f>_xlfn.SINGLE(IF(F832="","",_xlfn.XLOOKUP(F832,purchase!F:F,purchase!O:O,"")))</f>
        <v/>
      </c>
      <c r="Q832" s="83" t="str">
        <f t="shared" si="89"/>
        <v/>
      </c>
      <c r="R832" s="91" t="str">
        <f t="shared" si="90"/>
        <v/>
      </c>
    </row>
    <row r="833" spans="1:18" x14ac:dyDescent="0.35">
      <c r="A833" s="25">
        <v>829</v>
      </c>
      <c r="B833" s="26" t="str">
        <f t="shared" si="84"/>
        <v/>
      </c>
      <c r="C833" s="27"/>
      <c r="D833" s="26" t="str">
        <f>IF(F833="","",_xlfn.XLOOKUP(F833,purchase!F:F,purchase!B:B,""))</f>
        <v/>
      </c>
      <c r="E833" s="26" t="str">
        <f>IF(F833="","",_xlfn.XLOOKUP(F833,purchase!F:F,purchase!C:C,""))</f>
        <v/>
      </c>
      <c r="F833" s="4"/>
      <c r="G833" s="10" t="str">
        <f t="shared" si="85"/>
        <v/>
      </c>
      <c r="H833" s="10" t="str">
        <f>IF(F833="","",_xlfn.XLOOKUP(F833,purchase!F:F,purchase!E:E,""))</f>
        <v/>
      </c>
      <c r="I833" s="10" t="str">
        <f t="shared" si="86"/>
        <v/>
      </c>
      <c r="J833" s="10" t="str">
        <f t="shared" si="87"/>
        <v/>
      </c>
      <c r="K833" s="35" t="str">
        <f>_xlfn.SINGLE(IF(F833="","",_xlfn.XLOOKUP(F833,purchase!F:F,purchase!N:N,"")))</f>
        <v/>
      </c>
      <c r="L833" s="4"/>
      <c r="M833" s="86"/>
      <c r="N833" s="35" t="str">
        <f>IF(F833="","",
MAX(0,
_xlfn.XLOOKUP(F833,purchase!F:F,purchase!N:N,"")
-
SUMIFS(L:L,F:F,F833)))</f>
        <v/>
      </c>
      <c r="O833" s="35" t="str">
        <f t="shared" si="88"/>
        <v/>
      </c>
      <c r="P833" s="89" t="str">
        <f>_xlfn.SINGLE(IF(F833="","",_xlfn.XLOOKUP(F833,purchase!F:F,purchase!O:O,"")))</f>
        <v/>
      </c>
      <c r="Q833" s="83" t="str">
        <f t="shared" si="89"/>
        <v/>
      </c>
      <c r="R833" s="91" t="str">
        <f t="shared" si="90"/>
        <v/>
      </c>
    </row>
    <row r="834" spans="1:18" x14ac:dyDescent="0.35">
      <c r="A834" s="25">
        <v>830</v>
      </c>
      <c r="B834" s="26" t="str">
        <f t="shared" si="84"/>
        <v/>
      </c>
      <c r="C834" s="27"/>
      <c r="D834" s="26" t="str">
        <f>IF(F834="","",_xlfn.XLOOKUP(F834,purchase!F:F,purchase!B:B,""))</f>
        <v/>
      </c>
      <c r="E834" s="26" t="str">
        <f>IF(F834="","",_xlfn.XLOOKUP(F834,purchase!F:F,purchase!C:C,""))</f>
        <v/>
      </c>
      <c r="F834" s="4"/>
      <c r="G834" s="10" t="str">
        <f t="shared" si="85"/>
        <v/>
      </c>
      <c r="H834" s="10" t="str">
        <f>IF(F834="","",_xlfn.XLOOKUP(F834,purchase!F:F,purchase!E:E,""))</f>
        <v/>
      </c>
      <c r="I834" s="10" t="str">
        <f t="shared" si="86"/>
        <v/>
      </c>
      <c r="J834" s="10" t="str">
        <f t="shared" si="87"/>
        <v/>
      </c>
      <c r="K834" s="35" t="str">
        <f>_xlfn.SINGLE(IF(F834="","",_xlfn.XLOOKUP(F834,purchase!F:F,purchase!N:N,"")))</f>
        <v/>
      </c>
      <c r="L834" s="4"/>
      <c r="M834" s="86"/>
      <c r="N834" s="35" t="str">
        <f>IF(F834="","",
MAX(0,
_xlfn.XLOOKUP(F834,purchase!F:F,purchase!N:N,"")
-
SUMIFS(L:L,F:F,F834)))</f>
        <v/>
      </c>
      <c r="O834" s="35" t="str">
        <f t="shared" si="88"/>
        <v/>
      </c>
      <c r="P834" s="89" t="str">
        <f>_xlfn.SINGLE(IF(F834="","",_xlfn.XLOOKUP(F834,purchase!F:F,purchase!O:O,"")))</f>
        <v/>
      </c>
      <c r="Q834" s="83" t="str">
        <f t="shared" si="89"/>
        <v/>
      </c>
      <c r="R834" s="91" t="str">
        <f t="shared" si="90"/>
        <v/>
      </c>
    </row>
    <row r="835" spans="1:18" x14ac:dyDescent="0.35">
      <c r="A835" s="25">
        <v>831</v>
      </c>
      <c r="B835" s="26" t="str">
        <f t="shared" si="84"/>
        <v/>
      </c>
      <c r="C835" s="27"/>
      <c r="D835" s="26" t="str">
        <f>IF(F835="","",_xlfn.XLOOKUP(F835,purchase!F:F,purchase!B:B,""))</f>
        <v/>
      </c>
      <c r="E835" s="26" t="str">
        <f>IF(F835="","",_xlfn.XLOOKUP(F835,purchase!F:F,purchase!C:C,""))</f>
        <v/>
      </c>
      <c r="F835" s="4"/>
      <c r="G835" s="10" t="str">
        <f t="shared" si="85"/>
        <v/>
      </c>
      <c r="H835" s="10" t="str">
        <f>IF(F835="","",_xlfn.XLOOKUP(F835,purchase!F:F,purchase!E:E,""))</f>
        <v/>
      </c>
      <c r="I835" s="10" t="str">
        <f t="shared" si="86"/>
        <v/>
      </c>
      <c r="J835" s="10" t="str">
        <f t="shared" si="87"/>
        <v/>
      </c>
      <c r="K835" s="35" t="str">
        <f>_xlfn.SINGLE(IF(F835="","",_xlfn.XLOOKUP(F835,purchase!F:F,purchase!N:N,"")))</f>
        <v/>
      </c>
      <c r="L835" s="4"/>
      <c r="M835" s="86"/>
      <c r="N835" s="35" t="str">
        <f>IF(F835="","",
MAX(0,
_xlfn.XLOOKUP(F835,purchase!F:F,purchase!N:N,"")
-
SUMIFS(L:L,F:F,F835)))</f>
        <v/>
      </c>
      <c r="O835" s="35" t="str">
        <f t="shared" si="88"/>
        <v/>
      </c>
      <c r="P835" s="89" t="str">
        <f>_xlfn.SINGLE(IF(F835="","",_xlfn.XLOOKUP(F835,purchase!F:F,purchase!O:O,"")))</f>
        <v/>
      </c>
      <c r="Q835" s="83" t="str">
        <f t="shared" si="89"/>
        <v/>
      </c>
      <c r="R835" s="91" t="str">
        <f t="shared" si="90"/>
        <v/>
      </c>
    </row>
    <row r="836" spans="1:18" x14ac:dyDescent="0.35">
      <c r="A836" s="25">
        <v>832</v>
      </c>
      <c r="B836" s="26" t="str">
        <f t="shared" si="84"/>
        <v/>
      </c>
      <c r="C836" s="27"/>
      <c r="D836" s="26" t="str">
        <f>IF(F836="","",_xlfn.XLOOKUP(F836,purchase!F:F,purchase!B:B,""))</f>
        <v/>
      </c>
      <c r="E836" s="26" t="str">
        <f>IF(F836="","",_xlfn.XLOOKUP(F836,purchase!F:F,purchase!C:C,""))</f>
        <v/>
      </c>
      <c r="F836" s="4"/>
      <c r="G836" s="10" t="str">
        <f t="shared" si="85"/>
        <v/>
      </c>
      <c r="H836" s="10" t="str">
        <f>IF(F836="","",_xlfn.XLOOKUP(F836,purchase!F:F,purchase!E:E,""))</f>
        <v/>
      </c>
      <c r="I836" s="10" t="str">
        <f t="shared" si="86"/>
        <v/>
      </c>
      <c r="J836" s="10" t="str">
        <f t="shared" si="87"/>
        <v/>
      </c>
      <c r="K836" s="35" t="str">
        <f>_xlfn.SINGLE(IF(F836="","",_xlfn.XLOOKUP(F836,purchase!F:F,purchase!N:N,"")))</f>
        <v/>
      </c>
      <c r="L836" s="4"/>
      <c r="M836" s="86"/>
      <c r="N836" s="35" t="str">
        <f>IF(F836="","",
MAX(0,
_xlfn.XLOOKUP(F836,purchase!F:F,purchase!N:N,"")
-
SUMIFS(L:L,F:F,F836)))</f>
        <v/>
      </c>
      <c r="O836" s="35" t="str">
        <f t="shared" si="88"/>
        <v/>
      </c>
      <c r="P836" s="89" t="str">
        <f>_xlfn.SINGLE(IF(F836="","",_xlfn.XLOOKUP(F836,purchase!F:F,purchase!O:O,"")))</f>
        <v/>
      </c>
      <c r="Q836" s="83" t="str">
        <f t="shared" si="89"/>
        <v/>
      </c>
      <c r="R836" s="91" t="str">
        <f t="shared" si="90"/>
        <v/>
      </c>
    </row>
    <row r="837" spans="1:18" x14ac:dyDescent="0.35">
      <c r="A837" s="25">
        <v>833</v>
      </c>
      <c r="B837" s="26" t="str">
        <f t="shared" ref="B837:B900" si="91">IF(OR(C837="",F837=""),"",
"PRD-" &amp;
TEXT(DAY(C837),"00") &amp;
CHOOSE(MONTH(C837),"A","B","C","D","E","F","G","H","I","J","K","L") &amp;
TEXT(YEAR(C837),"00") &amp;
"-" &amp;
RIGHT(F837,4))</f>
        <v/>
      </c>
      <c r="C837" s="27"/>
      <c r="D837" s="26" t="str">
        <f>IF(F837="","",_xlfn.XLOOKUP(F837,purchase!F:F,purchase!B:B,""))</f>
        <v/>
      </c>
      <c r="E837" s="26" t="str">
        <f>IF(F837="","",_xlfn.XLOOKUP(F837,purchase!F:F,purchase!C:C,""))</f>
        <v/>
      </c>
      <c r="F837" s="4"/>
      <c r="G837" s="10" t="str">
        <f t="shared" ref="G837:G900" si="92">IF(H837="NRFC","Natural Rubber Field Coagulam","")</f>
        <v/>
      </c>
      <c r="H837" s="10" t="str">
        <f>IF(F837="","",_xlfn.XLOOKUP(F837,purchase!F:F,purchase!E:E,""))</f>
        <v/>
      </c>
      <c r="I837" s="10" t="str">
        <f t="shared" ref="I837:I900" si="93">IF(J837="ISNR20","Natural Rubber-TSNR (ISNR-20)","")</f>
        <v/>
      </c>
      <c r="J837" s="10" t="str">
        <f t="shared" ref="J837:J900" si="94">IF(H837="NRFC","ISNR20","")</f>
        <v/>
      </c>
      <c r="K837" s="35" t="str">
        <f>_xlfn.SINGLE(IF(F837="","",_xlfn.XLOOKUP(F837,purchase!F:F,purchase!N:N,"")))</f>
        <v/>
      </c>
      <c r="L837" s="4"/>
      <c r="M837" s="86"/>
      <c r="N837" s="35" t="str">
        <f>IF(F837="","",
MAX(0,
_xlfn.XLOOKUP(F837,purchase!F:F,purchase!N:N,"")
-
SUMIFS(L:L,F:F,F837)))</f>
        <v/>
      </c>
      <c r="O837" s="35" t="str">
        <f t="shared" ref="O837:O900" si="95">IF(OR(L837="",M837=""),"",L837-M837)</f>
        <v/>
      </c>
      <c r="P837" s="89" t="str">
        <f>_xlfn.SINGLE(IF(F837="","",_xlfn.XLOOKUP(F837,purchase!F:F,purchase!O:O,"")))</f>
        <v/>
      </c>
      <c r="Q837" s="83" t="str">
        <f t="shared" ref="Q837:Q900" si="96">IF(OR(L837="",M837=""),"",M837/L837)</f>
        <v/>
      </c>
      <c r="R837" s="91" t="str">
        <f t="shared" ref="R837:R900" si="97">IF(OR(P837="",Q837=""),"",Q837-P837)</f>
        <v/>
      </c>
    </row>
    <row r="838" spans="1:18" x14ac:dyDescent="0.35">
      <c r="A838" s="25">
        <v>834</v>
      </c>
      <c r="B838" s="26" t="str">
        <f t="shared" si="91"/>
        <v/>
      </c>
      <c r="C838" s="27"/>
      <c r="D838" s="26" t="str">
        <f>IF(F838="","",_xlfn.XLOOKUP(F838,purchase!F:F,purchase!B:B,""))</f>
        <v/>
      </c>
      <c r="E838" s="26" t="str">
        <f>IF(F838="","",_xlfn.XLOOKUP(F838,purchase!F:F,purchase!C:C,""))</f>
        <v/>
      </c>
      <c r="F838" s="4"/>
      <c r="G838" s="10" t="str">
        <f t="shared" si="92"/>
        <v/>
      </c>
      <c r="H838" s="10" t="str">
        <f>IF(F838="","",_xlfn.XLOOKUP(F838,purchase!F:F,purchase!E:E,""))</f>
        <v/>
      </c>
      <c r="I838" s="10" t="str">
        <f t="shared" si="93"/>
        <v/>
      </c>
      <c r="J838" s="10" t="str">
        <f t="shared" si="94"/>
        <v/>
      </c>
      <c r="K838" s="35" t="str">
        <f>_xlfn.SINGLE(IF(F838="","",_xlfn.XLOOKUP(F838,purchase!F:F,purchase!N:N,"")))</f>
        <v/>
      </c>
      <c r="L838" s="4"/>
      <c r="M838" s="86"/>
      <c r="N838" s="35" t="str">
        <f>IF(F838="","",
MAX(0,
_xlfn.XLOOKUP(F838,purchase!F:F,purchase!N:N,"")
-
SUMIFS(L:L,F:F,F838)))</f>
        <v/>
      </c>
      <c r="O838" s="35" t="str">
        <f t="shared" si="95"/>
        <v/>
      </c>
      <c r="P838" s="89" t="str">
        <f>_xlfn.SINGLE(IF(F838="","",_xlfn.XLOOKUP(F838,purchase!F:F,purchase!O:O,"")))</f>
        <v/>
      </c>
      <c r="Q838" s="83" t="str">
        <f t="shared" si="96"/>
        <v/>
      </c>
      <c r="R838" s="91" t="str">
        <f t="shared" si="97"/>
        <v/>
      </c>
    </row>
    <row r="839" spans="1:18" x14ac:dyDescent="0.35">
      <c r="A839" s="25">
        <v>835</v>
      </c>
      <c r="B839" s="26" t="str">
        <f t="shared" si="91"/>
        <v/>
      </c>
      <c r="C839" s="27"/>
      <c r="D839" s="26" t="str">
        <f>IF(F839="","",_xlfn.XLOOKUP(F839,purchase!F:F,purchase!B:B,""))</f>
        <v/>
      </c>
      <c r="E839" s="26" t="str">
        <f>IF(F839="","",_xlfn.XLOOKUP(F839,purchase!F:F,purchase!C:C,""))</f>
        <v/>
      </c>
      <c r="F839" s="4"/>
      <c r="G839" s="10" t="str">
        <f t="shared" si="92"/>
        <v/>
      </c>
      <c r="H839" s="10" t="str">
        <f>IF(F839="","",_xlfn.XLOOKUP(F839,purchase!F:F,purchase!E:E,""))</f>
        <v/>
      </c>
      <c r="I839" s="10" t="str">
        <f t="shared" si="93"/>
        <v/>
      </c>
      <c r="J839" s="10" t="str">
        <f t="shared" si="94"/>
        <v/>
      </c>
      <c r="K839" s="35" t="str">
        <f>_xlfn.SINGLE(IF(F839="","",_xlfn.XLOOKUP(F839,purchase!F:F,purchase!N:N,"")))</f>
        <v/>
      </c>
      <c r="L839" s="4"/>
      <c r="M839" s="86"/>
      <c r="N839" s="35" t="str">
        <f>IF(F839="","",
MAX(0,
_xlfn.XLOOKUP(F839,purchase!F:F,purchase!N:N,"")
-
SUMIFS(L:L,F:F,F839)))</f>
        <v/>
      </c>
      <c r="O839" s="35" t="str">
        <f t="shared" si="95"/>
        <v/>
      </c>
      <c r="P839" s="89" t="str">
        <f>_xlfn.SINGLE(IF(F839="","",_xlfn.XLOOKUP(F839,purchase!F:F,purchase!O:O,"")))</f>
        <v/>
      </c>
      <c r="Q839" s="83" t="str">
        <f t="shared" si="96"/>
        <v/>
      </c>
      <c r="R839" s="91" t="str">
        <f t="shared" si="97"/>
        <v/>
      </c>
    </row>
    <row r="840" spans="1:18" x14ac:dyDescent="0.35">
      <c r="A840" s="25">
        <v>836</v>
      </c>
      <c r="B840" s="26" t="str">
        <f t="shared" si="91"/>
        <v/>
      </c>
      <c r="C840" s="27"/>
      <c r="D840" s="26" t="str">
        <f>IF(F840="","",_xlfn.XLOOKUP(F840,purchase!F:F,purchase!B:B,""))</f>
        <v/>
      </c>
      <c r="E840" s="26" t="str">
        <f>IF(F840="","",_xlfn.XLOOKUP(F840,purchase!F:F,purchase!C:C,""))</f>
        <v/>
      </c>
      <c r="F840" s="4"/>
      <c r="G840" s="10" t="str">
        <f t="shared" si="92"/>
        <v/>
      </c>
      <c r="H840" s="10" t="str">
        <f>IF(F840="","",_xlfn.XLOOKUP(F840,purchase!F:F,purchase!E:E,""))</f>
        <v/>
      </c>
      <c r="I840" s="10" t="str">
        <f t="shared" si="93"/>
        <v/>
      </c>
      <c r="J840" s="10" t="str">
        <f t="shared" si="94"/>
        <v/>
      </c>
      <c r="K840" s="35" t="str">
        <f>_xlfn.SINGLE(IF(F840="","",_xlfn.XLOOKUP(F840,purchase!F:F,purchase!N:N,"")))</f>
        <v/>
      </c>
      <c r="L840" s="4"/>
      <c r="M840" s="86"/>
      <c r="N840" s="35" t="str">
        <f>IF(F840="","",
MAX(0,
_xlfn.XLOOKUP(F840,purchase!F:F,purchase!N:N,"")
-
SUMIFS(L:L,F:F,F840)))</f>
        <v/>
      </c>
      <c r="O840" s="35" t="str">
        <f t="shared" si="95"/>
        <v/>
      </c>
      <c r="P840" s="89" t="str">
        <f>_xlfn.SINGLE(IF(F840="","",_xlfn.XLOOKUP(F840,purchase!F:F,purchase!O:O,"")))</f>
        <v/>
      </c>
      <c r="Q840" s="83" t="str">
        <f t="shared" si="96"/>
        <v/>
      </c>
      <c r="R840" s="91" t="str">
        <f t="shared" si="97"/>
        <v/>
      </c>
    </row>
    <row r="841" spans="1:18" x14ac:dyDescent="0.35">
      <c r="A841" s="25">
        <v>837</v>
      </c>
      <c r="B841" s="26" t="str">
        <f t="shared" si="91"/>
        <v/>
      </c>
      <c r="C841" s="27"/>
      <c r="D841" s="26" t="str">
        <f>IF(F841="","",_xlfn.XLOOKUP(F841,purchase!F:F,purchase!B:B,""))</f>
        <v/>
      </c>
      <c r="E841" s="26" t="str">
        <f>IF(F841="","",_xlfn.XLOOKUP(F841,purchase!F:F,purchase!C:C,""))</f>
        <v/>
      </c>
      <c r="F841" s="4"/>
      <c r="G841" s="10" t="str">
        <f t="shared" si="92"/>
        <v/>
      </c>
      <c r="H841" s="10" t="str">
        <f>IF(F841="","",_xlfn.XLOOKUP(F841,purchase!F:F,purchase!E:E,""))</f>
        <v/>
      </c>
      <c r="I841" s="10" t="str">
        <f t="shared" si="93"/>
        <v/>
      </c>
      <c r="J841" s="10" t="str">
        <f t="shared" si="94"/>
        <v/>
      </c>
      <c r="K841" s="35" t="str">
        <f>_xlfn.SINGLE(IF(F841="","",_xlfn.XLOOKUP(F841,purchase!F:F,purchase!N:N,"")))</f>
        <v/>
      </c>
      <c r="L841" s="4"/>
      <c r="M841" s="86"/>
      <c r="N841" s="35" t="str">
        <f>IF(F841="","",
MAX(0,
_xlfn.XLOOKUP(F841,purchase!F:F,purchase!N:N,"")
-
SUMIFS(L:L,F:F,F841)))</f>
        <v/>
      </c>
      <c r="O841" s="35" t="str">
        <f t="shared" si="95"/>
        <v/>
      </c>
      <c r="P841" s="89" t="str">
        <f>_xlfn.SINGLE(IF(F841="","",_xlfn.XLOOKUP(F841,purchase!F:F,purchase!O:O,"")))</f>
        <v/>
      </c>
      <c r="Q841" s="83" t="str">
        <f t="shared" si="96"/>
        <v/>
      </c>
      <c r="R841" s="91" t="str">
        <f t="shared" si="97"/>
        <v/>
      </c>
    </row>
    <row r="842" spans="1:18" x14ac:dyDescent="0.35">
      <c r="A842" s="25">
        <v>838</v>
      </c>
      <c r="B842" s="26" t="str">
        <f t="shared" si="91"/>
        <v/>
      </c>
      <c r="C842" s="27"/>
      <c r="D842" s="26" t="str">
        <f>IF(F842="","",_xlfn.XLOOKUP(F842,purchase!F:F,purchase!B:B,""))</f>
        <v/>
      </c>
      <c r="E842" s="26" t="str">
        <f>IF(F842="","",_xlfn.XLOOKUP(F842,purchase!F:F,purchase!C:C,""))</f>
        <v/>
      </c>
      <c r="F842" s="4"/>
      <c r="G842" s="10" t="str">
        <f t="shared" si="92"/>
        <v/>
      </c>
      <c r="H842" s="10" t="str">
        <f>IF(F842="","",_xlfn.XLOOKUP(F842,purchase!F:F,purchase!E:E,""))</f>
        <v/>
      </c>
      <c r="I842" s="10" t="str">
        <f t="shared" si="93"/>
        <v/>
      </c>
      <c r="J842" s="10" t="str">
        <f t="shared" si="94"/>
        <v/>
      </c>
      <c r="K842" s="35" t="str">
        <f>_xlfn.SINGLE(IF(F842="","",_xlfn.XLOOKUP(F842,purchase!F:F,purchase!N:N,"")))</f>
        <v/>
      </c>
      <c r="L842" s="4"/>
      <c r="M842" s="86"/>
      <c r="N842" s="35" t="str">
        <f>IF(F842="","",
MAX(0,
_xlfn.XLOOKUP(F842,purchase!F:F,purchase!N:N,"")
-
SUMIFS(L:L,F:F,F842)))</f>
        <v/>
      </c>
      <c r="O842" s="35" t="str">
        <f t="shared" si="95"/>
        <v/>
      </c>
      <c r="P842" s="89" t="str">
        <f>_xlfn.SINGLE(IF(F842="","",_xlfn.XLOOKUP(F842,purchase!F:F,purchase!O:O,"")))</f>
        <v/>
      </c>
      <c r="Q842" s="83" t="str">
        <f t="shared" si="96"/>
        <v/>
      </c>
      <c r="R842" s="91" t="str">
        <f t="shared" si="97"/>
        <v/>
      </c>
    </row>
    <row r="843" spans="1:18" x14ac:dyDescent="0.35">
      <c r="A843" s="25">
        <v>839</v>
      </c>
      <c r="B843" s="26" t="str">
        <f t="shared" si="91"/>
        <v/>
      </c>
      <c r="C843" s="27"/>
      <c r="D843" s="26" t="str">
        <f>IF(F843="","",_xlfn.XLOOKUP(F843,purchase!F:F,purchase!B:B,""))</f>
        <v/>
      </c>
      <c r="E843" s="26" t="str">
        <f>IF(F843="","",_xlfn.XLOOKUP(F843,purchase!F:F,purchase!C:C,""))</f>
        <v/>
      </c>
      <c r="F843" s="4"/>
      <c r="G843" s="10" t="str">
        <f t="shared" si="92"/>
        <v/>
      </c>
      <c r="H843" s="10" t="str">
        <f>IF(F843="","",_xlfn.XLOOKUP(F843,purchase!F:F,purchase!E:E,""))</f>
        <v/>
      </c>
      <c r="I843" s="10" t="str">
        <f t="shared" si="93"/>
        <v/>
      </c>
      <c r="J843" s="10" t="str">
        <f t="shared" si="94"/>
        <v/>
      </c>
      <c r="K843" s="35" t="str">
        <f>_xlfn.SINGLE(IF(F843="","",_xlfn.XLOOKUP(F843,purchase!F:F,purchase!N:N,"")))</f>
        <v/>
      </c>
      <c r="L843" s="4"/>
      <c r="M843" s="86"/>
      <c r="N843" s="35" t="str">
        <f>IF(F843="","",
MAX(0,
_xlfn.XLOOKUP(F843,purchase!F:F,purchase!N:N,"")
-
SUMIFS(L:L,F:F,F843)))</f>
        <v/>
      </c>
      <c r="O843" s="35" t="str">
        <f t="shared" si="95"/>
        <v/>
      </c>
      <c r="P843" s="89" t="str">
        <f>_xlfn.SINGLE(IF(F843="","",_xlfn.XLOOKUP(F843,purchase!F:F,purchase!O:O,"")))</f>
        <v/>
      </c>
      <c r="Q843" s="83" t="str">
        <f t="shared" si="96"/>
        <v/>
      </c>
      <c r="R843" s="91" t="str">
        <f t="shared" si="97"/>
        <v/>
      </c>
    </row>
    <row r="844" spans="1:18" x14ac:dyDescent="0.35">
      <c r="A844" s="25">
        <v>840</v>
      </c>
      <c r="B844" s="26" t="str">
        <f t="shared" si="91"/>
        <v/>
      </c>
      <c r="C844" s="27"/>
      <c r="D844" s="26" t="str">
        <f>IF(F844="","",_xlfn.XLOOKUP(F844,purchase!F:F,purchase!B:B,""))</f>
        <v/>
      </c>
      <c r="E844" s="26" t="str">
        <f>IF(F844="","",_xlfn.XLOOKUP(F844,purchase!F:F,purchase!C:C,""))</f>
        <v/>
      </c>
      <c r="F844" s="4"/>
      <c r="G844" s="10" t="str">
        <f t="shared" si="92"/>
        <v/>
      </c>
      <c r="H844" s="10" t="str">
        <f>IF(F844="","",_xlfn.XLOOKUP(F844,purchase!F:F,purchase!E:E,""))</f>
        <v/>
      </c>
      <c r="I844" s="10" t="str">
        <f t="shared" si="93"/>
        <v/>
      </c>
      <c r="J844" s="10" t="str">
        <f t="shared" si="94"/>
        <v/>
      </c>
      <c r="K844" s="35" t="str">
        <f>_xlfn.SINGLE(IF(F844="","",_xlfn.XLOOKUP(F844,purchase!F:F,purchase!N:N,"")))</f>
        <v/>
      </c>
      <c r="L844" s="4"/>
      <c r="M844" s="86"/>
      <c r="N844" s="35" t="str">
        <f>IF(F844="","",
MAX(0,
_xlfn.XLOOKUP(F844,purchase!F:F,purchase!N:N,"")
-
SUMIFS(L:L,F:F,F844)))</f>
        <v/>
      </c>
      <c r="O844" s="35" t="str">
        <f t="shared" si="95"/>
        <v/>
      </c>
      <c r="P844" s="89" t="str">
        <f>_xlfn.SINGLE(IF(F844="","",_xlfn.XLOOKUP(F844,purchase!F:F,purchase!O:O,"")))</f>
        <v/>
      </c>
      <c r="Q844" s="83" t="str">
        <f t="shared" si="96"/>
        <v/>
      </c>
      <c r="R844" s="91" t="str">
        <f t="shared" si="97"/>
        <v/>
      </c>
    </row>
    <row r="845" spans="1:18" x14ac:dyDescent="0.35">
      <c r="A845" s="25">
        <v>841</v>
      </c>
      <c r="B845" s="26" t="str">
        <f t="shared" si="91"/>
        <v/>
      </c>
      <c r="C845" s="27"/>
      <c r="D845" s="26" t="str">
        <f>IF(F845="","",_xlfn.XLOOKUP(F845,purchase!F:F,purchase!B:B,""))</f>
        <v/>
      </c>
      <c r="E845" s="26" t="str">
        <f>IF(F845="","",_xlfn.XLOOKUP(F845,purchase!F:F,purchase!C:C,""))</f>
        <v/>
      </c>
      <c r="F845" s="4"/>
      <c r="G845" s="10" t="str">
        <f t="shared" si="92"/>
        <v/>
      </c>
      <c r="H845" s="10" t="str">
        <f>IF(F845="","",_xlfn.XLOOKUP(F845,purchase!F:F,purchase!E:E,""))</f>
        <v/>
      </c>
      <c r="I845" s="10" t="str">
        <f t="shared" si="93"/>
        <v/>
      </c>
      <c r="J845" s="10" t="str">
        <f t="shared" si="94"/>
        <v/>
      </c>
      <c r="K845" s="35" t="str">
        <f>_xlfn.SINGLE(IF(F845="","",_xlfn.XLOOKUP(F845,purchase!F:F,purchase!N:N,"")))</f>
        <v/>
      </c>
      <c r="L845" s="4"/>
      <c r="M845" s="86"/>
      <c r="N845" s="35" t="str">
        <f>IF(F845="","",
MAX(0,
_xlfn.XLOOKUP(F845,purchase!F:F,purchase!N:N,"")
-
SUMIFS(L:L,F:F,F845)))</f>
        <v/>
      </c>
      <c r="O845" s="35" t="str">
        <f t="shared" si="95"/>
        <v/>
      </c>
      <c r="P845" s="89" t="str">
        <f>_xlfn.SINGLE(IF(F845="","",_xlfn.XLOOKUP(F845,purchase!F:F,purchase!O:O,"")))</f>
        <v/>
      </c>
      <c r="Q845" s="83" t="str">
        <f t="shared" si="96"/>
        <v/>
      </c>
      <c r="R845" s="91" t="str">
        <f t="shared" si="97"/>
        <v/>
      </c>
    </row>
    <row r="846" spans="1:18" x14ac:dyDescent="0.35">
      <c r="A846" s="25">
        <v>842</v>
      </c>
      <c r="B846" s="26" t="str">
        <f t="shared" si="91"/>
        <v/>
      </c>
      <c r="C846" s="27"/>
      <c r="D846" s="26" t="str">
        <f>IF(F846="","",_xlfn.XLOOKUP(F846,purchase!F:F,purchase!B:B,""))</f>
        <v/>
      </c>
      <c r="E846" s="26" t="str">
        <f>IF(F846="","",_xlfn.XLOOKUP(F846,purchase!F:F,purchase!C:C,""))</f>
        <v/>
      </c>
      <c r="F846" s="4"/>
      <c r="G846" s="10" t="str">
        <f t="shared" si="92"/>
        <v/>
      </c>
      <c r="H846" s="10" t="str">
        <f>IF(F846="","",_xlfn.XLOOKUP(F846,purchase!F:F,purchase!E:E,""))</f>
        <v/>
      </c>
      <c r="I846" s="10" t="str">
        <f t="shared" si="93"/>
        <v/>
      </c>
      <c r="J846" s="10" t="str">
        <f t="shared" si="94"/>
        <v/>
      </c>
      <c r="K846" s="35" t="str">
        <f>_xlfn.SINGLE(IF(F846="","",_xlfn.XLOOKUP(F846,purchase!F:F,purchase!N:N,"")))</f>
        <v/>
      </c>
      <c r="L846" s="4"/>
      <c r="M846" s="86"/>
      <c r="N846" s="35" t="str">
        <f>IF(F846="","",
MAX(0,
_xlfn.XLOOKUP(F846,purchase!F:F,purchase!N:N,"")
-
SUMIFS(L:L,F:F,F846)))</f>
        <v/>
      </c>
      <c r="O846" s="35" t="str">
        <f t="shared" si="95"/>
        <v/>
      </c>
      <c r="P846" s="89" t="str">
        <f>_xlfn.SINGLE(IF(F846="","",_xlfn.XLOOKUP(F846,purchase!F:F,purchase!O:O,"")))</f>
        <v/>
      </c>
      <c r="Q846" s="83" t="str">
        <f t="shared" si="96"/>
        <v/>
      </c>
      <c r="R846" s="91" t="str">
        <f t="shared" si="97"/>
        <v/>
      </c>
    </row>
    <row r="847" spans="1:18" x14ac:dyDescent="0.35">
      <c r="A847" s="25">
        <v>843</v>
      </c>
      <c r="B847" s="26" t="str">
        <f t="shared" si="91"/>
        <v/>
      </c>
      <c r="C847" s="27"/>
      <c r="D847" s="26" t="str">
        <f>IF(F847="","",_xlfn.XLOOKUP(F847,purchase!F:F,purchase!B:B,""))</f>
        <v/>
      </c>
      <c r="E847" s="26" t="str">
        <f>IF(F847="","",_xlfn.XLOOKUP(F847,purchase!F:F,purchase!C:C,""))</f>
        <v/>
      </c>
      <c r="F847" s="4"/>
      <c r="G847" s="10" t="str">
        <f t="shared" si="92"/>
        <v/>
      </c>
      <c r="H847" s="10" t="str">
        <f>IF(F847="","",_xlfn.XLOOKUP(F847,purchase!F:F,purchase!E:E,""))</f>
        <v/>
      </c>
      <c r="I847" s="10" t="str">
        <f t="shared" si="93"/>
        <v/>
      </c>
      <c r="J847" s="10" t="str">
        <f t="shared" si="94"/>
        <v/>
      </c>
      <c r="K847" s="35" t="str">
        <f>_xlfn.SINGLE(IF(F847="","",_xlfn.XLOOKUP(F847,purchase!F:F,purchase!N:N,"")))</f>
        <v/>
      </c>
      <c r="L847" s="4"/>
      <c r="M847" s="86"/>
      <c r="N847" s="35" t="str">
        <f>IF(F847="","",
MAX(0,
_xlfn.XLOOKUP(F847,purchase!F:F,purchase!N:N,"")
-
SUMIFS(L:L,F:F,F847)))</f>
        <v/>
      </c>
      <c r="O847" s="35" t="str">
        <f t="shared" si="95"/>
        <v/>
      </c>
      <c r="P847" s="89" t="str">
        <f>_xlfn.SINGLE(IF(F847="","",_xlfn.XLOOKUP(F847,purchase!F:F,purchase!O:O,"")))</f>
        <v/>
      </c>
      <c r="Q847" s="83" t="str">
        <f t="shared" si="96"/>
        <v/>
      </c>
      <c r="R847" s="91" t="str">
        <f t="shared" si="97"/>
        <v/>
      </c>
    </row>
    <row r="848" spans="1:18" x14ac:dyDescent="0.35">
      <c r="A848" s="25">
        <v>844</v>
      </c>
      <c r="B848" s="26" t="str">
        <f t="shared" si="91"/>
        <v/>
      </c>
      <c r="C848" s="27"/>
      <c r="D848" s="26" t="str">
        <f>IF(F848="","",_xlfn.XLOOKUP(F848,purchase!F:F,purchase!B:B,""))</f>
        <v/>
      </c>
      <c r="E848" s="26" t="str">
        <f>IF(F848="","",_xlfn.XLOOKUP(F848,purchase!F:F,purchase!C:C,""))</f>
        <v/>
      </c>
      <c r="F848" s="4"/>
      <c r="G848" s="10" t="str">
        <f t="shared" si="92"/>
        <v/>
      </c>
      <c r="H848" s="10" t="str">
        <f>IF(F848="","",_xlfn.XLOOKUP(F848,purchase!F:F,purchase!E:E,""))</f>
        <v/>
      </c>
      <c r="I848" s="10" t="str">
        <f t="shared" si="93"/>
        <v/>
      </c>
      <c r="J848" s="10" t="str">
        <f t="shared" si="94"/>
        <v/>
      </c>
      <c r="K848" s="35" t="str">
        <f>_xlfn.SINGLE(IF(F848="","",_xlfn.XLOOKUP(F848,purchase!F:F,purchase!N:N,"")))</f>
        <v/>
      </c>
      <c r="L848" s="4"/>
      <c r="M848" s="86"/>
      <c r="N848" s="35" t="str">
        <f>IF(F848="","",
MAX(0,
_xlfn.XLOOKUP(F848,purchase!F:F,purchase!N:N,"")
-
SUMIFS(L:L,F:F,F848)))</f>
        <v/>
      </c>
      <c r="O848" s="35" t="str">
        <f t="shared" si="95"/>
        <v/>
      </c>
      <c r="P848" s="89" t="str">
        <f>_xlfn.SINGLE(IF(F848="","",_xlfn.XLOOKUP(F848,purchase!F:F,purchase!O:O,"")))</f>
        <v/>
      </c>
      <c r="Q848" s="83" t="str">
        <f t="shared" si="96"/>
        <v/>
      </c>
      <c r="R848" s="91" t="str">
        <f t="shared" si="97"/>
        <v/>
      </c>
    </row>
    <row r="849" spans="1:18" x14ac:dyDescent="0.35">
      <c r="A849" s="25">
        <v>845</v>
      </c>
      <c r="B849" s="26" t="str">
        <f t="shared" si="91"/>
        <v/>
      </c>
      <c r="C849" s="27"/>
      <c r="D849" s="26" t="str">
        <f>IF(F849="","",_xlfn.XLOOKUP(F849,purchase!F:F,purchase!B:B,""))</f>
        <v/>
      </c>
      <c r="E849" s="26" t="str">
        <f>IF(F849="","",_xlfn.XLOOKUP(F849,purchase!F:F,purchase!C:C,""))</f>
        <v/>
      </c>
      <c r="F849" s="4"/>
      <c r="G849" s="10" t="str">
        <f t="shared" si="92"/>
        <v/>
      </c>
      <c r="H849" s="10" t="str">
        <f>IF(F849="","",_xlfn.XLOOKUP(F849,purchase!F:F,purchase!E:E,""))</f>
        <v/>
      </c>
      <c r="I849" s="10" t="str">
        <f t="shared" si="93"/>
        <v/>
      </c>
      <c r="J849" s="10" t="str">
        <f t="shared" si="94"/>
        <v/>
      </c>
      <c r="K849" s="35" t="str">
        <f>_xlfn.SINGLE(IF(F849="","",_xlfn.XLOOKUP(F849,purchase!F:F,purchase!N:N,"")))</f>
        <v/>
      </c>
      <c r="L849" s="4"/>
      <c r="M849" s="86"/>
      <c r="N849" s="35" t="str">
        <f>IF(F849="","",
MAX(0,
_xlfn.XLOOKUP(F849,purchase!F:F,purchase!N:N,"")
-
SUMIFS(L:L,F:F,F849)))</f>
        <v/>
      </c>
      <c r="O849" s="35" t="str">
        <f t="shared" si="95"/>
        <v/>
      </c>
      <c r="P849" s="89" t="str">
        <f>_xlfn.SINGLE(IF(F849="","",_xlfn.XLOOKUP(F849,purchase!F:F,purchase!O:O,"")))</f>
        <v/>
      </c>
      <c r="Q849" s="83" t="str">
        <f t="shared" si="96"/>
        <v/>
      </c>
      <c r="R849" s="91" t="str">
        <f t="shared" si="97"/>
        <v/>
      </c>
    </row>
    <row r="850" spans="1:18" x14ac:dyDescent="0.35">
      <c r="A850" s="25">
        <v>846</v>
      </c>
      <c r="B850" s="26" t="str">
        <f t="shared" si="91"/>
        <v/>
      </c>
      <c r="C850" s="27"/>
      <c r="D850" s="26" t="str">
        <f>IF(F850="","",_xlfn.XLOOKUP(F850,purchase!F:F,purchase!B:B,""))</f>
        <v/>
      </c>
      <c r="E850" s="26" t="str">
        <f>IF(F850="","",_xlfn.XLOOKUP(F850,purchase!F:F,purchase!C:C,""))</f>
        <v/>
      </c>
      <c r="F850" s="4"/>
      <c r="G850" s="10" t="str">
        <f t="shared" si="92"/>
        <v/>
      </c>
      <c r="H850" s="10" t="str">
        <f>IF(F850="","",_xlfn.XLOOKUP(F850,purchase!F:F,purchase!E:E,""))</f>
        <v/>
      </c>
      <c r="I850" s="10" t="str">
        <f t="shared" si="93"/>
        <v/>
      </c>
      <c r="J850" s="10" t="str">
        <f t="shared" si="94"/>
        <v/>
      </c>
      <c r="K850" s="35" t="str">
        <f>_xlfn.SINGLE(IF(F850="","",_xlfn.XLOOKUP(F850,purchase!F:F,purchase!N:N,"")))</f>
        <v/>
      </c>
      <c r="L850" s="4"/>
      <c r="M850" s="86"/>
      <c r="N850" s="35" t="str">
        <f>IF(F850="","",
MAX(0,
_xlfn.XLOOKUP(F850,purchase!F:F,purchase!N:N,"")
-
SUMIFS(L:L,F:F,F850)))</f>
        <v/>
      </c>
      <c r="O850" s="35" t="str">
        <f t="shared" si="95"/>
        <v/>
      </c>
      <c r="P850" s="89" t="str">
        <f>_xlfn.SINGLE(IF(F850="","",_xlfn.XLOOKUP(F850,purchase!F:F,purchase!O:O,"")))</f>
        <v/>
      </c>
      <c r="Q850" s="83" t="str">
        <f t="shared" si="96"/>
        <v/>
      </c>
      <c r="R850" s="91" t="str">
        <f t="shared" si="97"/>
        <v/>
      </c>
    </row>
    <row r="851" spans="1:18" x14ac:dyDescent="0.35">
      <c r="A851" s="25">
        <v>847</v>
      </c>
      <c r="B851" s="26" t="str">
        <f t="shared" si="91"/>
        <v/>
      </c>
      <c r="C851" s="27"/>
      <c r="D851" s="26" t="str">
        <f>IF(F851="","",_xlfn.XLOOKUP(F851,purchase!F:F,purchase!B:B,""))</f>
        <v/>
      </c>
      <c r="E851" s="26" t="str">
        <f>IF(F851="","",_xlfn.XLOOKUP(F851,purchase!F:F,purchase!C:C,""))</f>
        <v/>
      </c>
      <c r="F851" s="4"/>
      <c r="G851" s="10" t="str">
        <f t="shared" si="92"/>
        <v/>
      </c>
      <c r="H851" s="10" t="str">
        <f>IF(F851="","",_xlfn.XLOOKUP(F851,purchase!F:F,purchase!E:E,""))</f>
        <v/>
      </c>
      <c r="I851" s="10" t="str">
        <f t="shared" si="93"/>
        <v/>
      </c>
      <c r="J851" s="10" t="str">
        <f t="shared" si="94"/>
        <v/>
      </c>
      <c r="K851" s="35" t="str">
        <f>_xlfn.SINGLE(IF(F851="","",_xlfn.XLOOKUP(F851,purchase!F:F,purchase!N:N,"")))</f>
        <v/>
      </c>
      <c r="L851" s="4"/>
      <c r="M851" s="86"/>
      <c r="N851" s="35" t="str">
        <f>IF(F851="","",
MAX(0,
_xlfn.XLOOKUP(F851,purchase!F:F,purchase!N:N,"")
-
SUMIFS(L:L,F:F,F851)))</f>
        <v/>
      </c>
      <c r="O851" s="35" t="str">
        <f t="shared" si="95"/>
        <v/>
      </c>
      <c r="P851" s="89" t="str">
        <f>_xlfn.SINGLE(IF(F851="","",_xlfn.XLOOKUP(F851,purchase!F:F,purchase!O:O,"")))</f>
        <v/>
      </c>
      <c r="Q851" s="83" t="str">
        <f t="shared" si="96"/>
        <v/>
      </c>
      <c r="R851" s="91" t="str">
        <f t="shared" si="97"/>
        <v/>
      </c>
    </row>
    <row r="852" spans="1:18" x14ac:dyDescent="0.35">
      <c r="A852" s="25">
        <v>848</v>
      </c>
      <c r="B852" s="26" t="str">
        <f t="shared" si="91"/>
        <v/>
      </c>
      <c r="C852" s="27"/>
      <c r="D852" s="26" t="str">
        <f>IF(F852="","",_xlfn.XLOOKUP(F852,purchase!F:F,purchase!B:B,""))</f>
        <v/>
      </c>
      <c r="E852" s="26" t="str">
        <f>IF(F852="","",_xlfn.XLOOKUP(F852,purchase!F:F,purchase!C:C,""))</f>
        <v/>
      </c>
      <c r="F852" s="4"/>
      <c r="G852" s="10" t="str">
        <f t="shared" si="92"/>
        <v/>
      </c>
      <c r="H852" s="10" t="str">
        <f>IF(F852="","",_xlfn.XLOOKUP(F852,purchase!F:F,purchase!E:E,""))</f>
        <v/>
      </c>
      <c r="I852" s="10" t="str">
        <f t="shared" si="93"/>
        <v/>
      </c>
      <c r="J852" s="10" t="str">
        <f t="shared" si="94"/>
        <v/>
      </c>
      <c r="K852" s="35" t="str">
        <f>_xlfn.SINGLE(IF(F852="","",_xlfn.XLOOKUP(F852,purchase!F:F,purchase!N:N,"")))</f>
        <v/>
      </c>
      <c r="L852" s="4"/>
      <c r="M852" s="86"/>
      <c r="N852" s="35" t="str">
        <f>IF(F852="","",
MAX(0,
_xlfn.XLOOKUP(F852,purchase!F:F,purchase!N:N,"")
-
SUMIFS(L:L,F:F,F852)))</f>
        <v/>
      </c>
      <c r="O852" s="35" t="str">
        <f t="shared" si="95"/>
        <v/>
      </c>
      <c r="P852" s="89" t="str">
        <f>_xlfn.SINGLE(IF(F852="","",_xlfn.XLOOKUP(F852,purchase!F:F,purchase!O:O,"")))</f>
        <v/>
      </c>
      <c r="Q852" s="83" t="str">
        <f t="shared" si="96"/>
        <v/>
      </c>
      <c r="R852" s="91" t="str">
        <f t="shared" si="97"/>
        <v/>
      </c>
    </row>
    <row r="853" spans="1:18" x14ac:dyDescent="0.35">
      <c r="A853" s="25">
        <v>849</v>
      </c>
      <c r="B853" s="26" t="str">
        <f t="shared" si="91"/>
        <v/>
      </c>
      <c r="C853" s="27"/>
      <c r="D853" s="26" t="str">
        <f>IF(F853="","",_xlfn.XLOOKUP(F853,purchase!F:F,purchase!B:B,""))</f>
        <v/>
      </c>
      <c r="E853" s="26" t="str">
        <f>IF(F853="","",_xlfn.XLOOKUP(F853,purchase!F:F,purchase!C:C,""))</f>
        <v/>
      </c>
      <c r="F853" s="4"/>
      <c r="G853" s="10" t="str">
        <f t="shared" si="92"/>
        <v/>
      </c>
      <c r="H853" s="10" t="str">
        <f>IF(F853="","",_xlfn.XLOOKUP(F853,purchase!F:F,purchase!E:E,""))</f>
        <v/>
      </c>
      <c r="I853" s="10" t="str">
        <f t="shared" si="93"/>
        <v/>
      </c>
      <c r="J853" s="10" t="str">
        <f t="shared" si="94"/>
        <v/>
      </c>
      <c r="K853" s="35" t="str">
        <f>_xlfn.SINGLE(IF(F853="","",_xlfn.XLOOKUP(F853,purchase!F:F,purchase!N:N,"")))</f>
        <v/>
      </c>
      <c r="L853" s="4"/>
      <c r="M853" s="86"/>
      <c r="N853" s="35" t="str">
        <f>IF(F853="","",
MAX(0,
_xlfn.XLOOKUP(F853,purchase!F:F,purchase!N:N,"")
-
SUMIFS(L:L,F:F,F853)))</f>
        <v/>
      </c>
      <c r="O853" s="35" t="str">
        <f t="shared" si="95"/>
        <v/>
      </c>
      <c r="P853" s="89" t="str">
        <f>_xlfn.SINGLE(IF(F853="","",_xlfn.XLOOKUP(F853,purchase!F:F,purchase!O:O,"")))</f>
        <v/>
      </c>
      <c r="Q853" s="83" t="str">
        <f t="shared" si="96"/>
        <v/>
      </c>
      <c r="R853" s="91" t="str">
        <f t="shared" si="97"/>
        <v/>
      </c>
    </row>
    <row r="854" spans="1:18" x14ac:dyDescent="0.35">
      <c r="A854" s="25">
        <v>850</v>
      </c>
      <c r="B854" s="26" t="str">
        <f t="shared" si="91"/>
        <v/>
      </c>
      <c r="C854" s="27"/>
      <c r="D854" s="26" t="str">
        <f>IF(F854="","",_xlfn.XLOOKUP(F854,purchase!F:F,purchase!B:B,""))</f>
        <v/>
      </c>
      <c r="E854" s="26" t="str">
        <f>IF(F854="","",_xlfn.XLOOKUP(F854,purchase!F:F,purchase!C:C,""))</f>
        <v/>
      </c>
      <c r="F854" s="4"/>
      <c r="G854" s="10" t="str">
        <f t="shared" si="92"/>
        <v/>
      </c>
      <c r="H854" s="10" t="str">
        <f>IF(F854="","",_xlfn.XLOOKUP(F854,purchase!F:F,purchase!E:E,""))</f>
        <v/>
      </c>
      <c r="I854" s="10" t="str">
        <f t="shared" si="93"/>
        <v/>
      </c>
      <c r="J854" s="10" t="str">
        <f t="shared" si="94"/>
        <v/>
      </c>
      <c r="K854" s="35" t="str">
        <f>_xlfn.SINGLE(IF(F854="","",_xlfn.XLOOKUP(F854,purchase!F:F,purchase!N:N,"")))</f>
        <v/>
      </c>
      <c r="L854" s="4"/>
      <c r="M854" s="86"/>
      <c r="N854" s="35" t="str">
        <f>IF(F854="","",
MAX(0,
_xlfn.XLOOKUP(F854,purchase!F:F,purchase!N:N,"")
-
SUMIFS(L:L,F:F,F854)))</f>
        <v/>
      </c>
      <c r="O854" s="35" t="str">
        <f t="shared" si="95"/>
        <v/>
      </c>
      <c r="P854" s="89" t="str">
        <f>_xlfn.SINGLE(IF(F854="","",_xlfn.XLOOKUP(F854,purchase!F:F,purchase!O:O,"")))</f>
        <v/>
      </c>
      <c r="Q854" s="83" t="str">
        <f t="shared" si="96"/>
        <v/>
      </c>
      <c r="R854" s="91" t="str">
        <f t="shared" si="97"/>
        <v/>
      </c>
    </row>
    <row r="855" spans="1:18" x14ac:dyDescent="0.35">
      <c r="A855" s="25">
        <v>851</v>
      </c>
      <c r="B855" s="26" t="str">
        <f t="shared" si="91"/>
        <v/>
      </c>
      <c r="C855" s="27"/>
      <c r="D855" s="26" t="str">
        <f>IF(F855="","",_xlfn.XLOOKUP(F855,purchase!F:F,purchase!B:B,""))</f>
        <v/>
      </c>
      <c r="E855" s="26" t="str">
        <f>IF(F855="","",_xlfn.XLOOKUP(F855,purchase!F:F,purchase!C:C,""))</f>
        <v/>
      </c>
      <c r="F855" s="4"/>
      <c r="G855" s="10" t="str">
        <f t="shared" si="92"/>
        <v/>
      </c>
      <c r="H855" s="10" t="str">
        <f>IF(F855="","",_xlfn.XLOOKUP(F855,purchase!F:F,purchase!E:E,""))</f>
        <v/>
      </c>
      <c r="I855" s="10" t="str">
        <f t="shared" si="93"/>
        <v/>
      </c>
      <c r="J855" s="10" t="str">
        <f t="shared" si="94"/>
        <v/>
      </c>
      <c r="K855" s="35" t="str">
        <f>_xlfn.SINGLE(IF(F855="","",_xlfn.XLOOKUP(F855,purchase!F:F,purchase!N:N,"")))</f>
        <v/>
      </c>
      <c r="L855" s="4"/>
      <c r="M855" s="86"/>
      <c r="N855" s="35" t="str">
        <f>IF(F855="","",
MAX(0,
_xlfn.XLOOKUP(F855,purchase!F:F,purchase!N:N,"")
-
SUMIFS(L:L,F:F,F855)))</f>
        <v/>
      </c>
      <c r="O855" s="35" t="str">
        <f t="shared" si="95"/>
        <v/>
      </c>
      <c r="P855" s="89" t="str">
        <f>_xlfn.SINGLE(IF(F855="","",_xlfn.XLOOKUP(F855,purchase!F:F,purchase!O:O,"")))</f>
        <v/>
      </c>
      <c r="Q855" s="83" t="str">
        <f t="shared" si="96"/>
        <v/>
      </c>
      <c r="R855" s="91" t="str">
        <f t="shared" si="97"/>
        <v/>
      </c>
    </row>
    <row r="856" spans="1:18" x14ac:dyDescent="0.35">
      <c r="A856" s="25">
        <v>852</v>
      </c>
      <c r="B856" s="26" t="str">
        <f t="shared" si="91"/>
        <v/>
      </c>
      <c r="C856" s="27"/>
      <c r="D856" s="26" t="str">
        <f>IF(F856="","",_xlfn.XLOOKUP(F856,purchase!F:F,purchase!B:B,""))</f>
        <v/>
      </c>
      <c r="E856" s="26" t="str">
        <f>IF(F856="","",_xlfn.XLOOKUP(F856,purchase!F:F,purchase!C:C,""))</f>
        <v/>
      </c>
      <c r="F856" s="4"/>
      <c r="G856" s="10" t="str">
        <f t="shared" si="92"/>
        <v/>
      </c>
      <c r="H856" s="10" t="str">
        <f>IF(F856="","",_xlfn.XLOOKUP(F856,purchase!F:F,purchase!E:E,""))</f>
        <v/>
      </c>
      <c r="I856" s="10" t="str">
        <f t="shared" si="93"/>
        <v/>
      </c>
      <c r="J856" s="10" t="str">
        <f t="shared" si="94"/>
        <v/>
      </c>
      <c r="K856" s="35" t="str">
        <f>_xlfn.SINGLE(IF(F856="","",_xlfn.XLOOKUP(F856,purchase!F:F,purchase!N:N,"")))</f>
        <v/>
      </c>
      <c r="L856" s="4"/>
      <c r="M856" s="86"/>
      <c r="N856" s="35" t="str">
        <f>IF(F856="","",
MAX(0,
_xlfn.XLOOKUP(F856,purchase!F:F,purchase!N:N,"")
-
SUMIFS(L:L,F:F,F856)))</f>
        <v/>
      </c>
      <c r="O856" s="35" t="str">
        <f t="shared" si="95"/>
        <v/>
      </c>
      <c r="P856" s="89" t="str">
        <f>_xlfn.SINGLE(IF(F856="","",_xlfn.XLOOKUP(F856,purchase!F:F,purchase!O:O,"")))</f>
        <v/>
      </c>
      <c r="Q856" s="83" t="str">
        <f t="shared" si="96"/>
        <v/>
      </c>
      <c r="R856" s="91" t="str">
        <f t="shared" si="97"/>
        <v/>
      </c>
    </row>
    <row r="857" spans="1:18" x14ac:dyDescent="0.35">
      <c r="A857" s="25">
        <v>853</v>
      </c>
      <c r="B857" s="26" t="str">
        <f t="shared" si="91"/>
        <v/>
      </c>
      <c r="C857" s="27"/>
      <c r="D857" s="26" t="str">
        <f>IF(F857="","",_xlfn.XLOOKUP(F857,purchase!F:F,purchase!B:B,""))</f>
        <v/>
      </c>
      <c r="E857" s="26" t="str">
        <f>IF(F857="","",_xlfn.XLOOKUP(F857,purchase!F:F,purchase!C:C,""))</f>
        <v/>
      </c>
      <c r="F857" s="4"/>
      <c r="G857" s="10" t="str">
        <f t="shared" si="92"/>
        <v/>
      </c>
      <c r="H857" s="10" t="str">
        <f>IF(F857="","",_xlfn.XLOOKUP(F857,purchase!F:F,purchase!E:E,""))</f>
        <v/>
      </c>
      <c r="I857" s="10" t="str">
        <f t="shared" si="93"/>
        <v/>
      </c>
      <c r="J857" s="10" t="str">
        <f t="shared" si="94"/>
        <v/>
      </c>
      <c r="K857" s="35" t="str">
        <f>_xlfn.SINGLE(IF(F857="","",_xlfn.XLOOKUP(F857,purchase!F:F,purchase!N:N,"")))</f>
        <v/>
      </c>
      <c r="L857" s="4"/>
      <c r="M857" s="86"/>
      <c r="N857" s="35" t="str">
        <f>IF(F857="","",
MAX(0,
_xlfn.XLOOKUP(F857,purchase!F:F,purchase!N:N,"")
-
SUMIFS(L:L,F:F,F857)))</f>
        <v/>
      </c>
      <c r="O857" s="35" t="str">
        <f t="shared" si="95"/>
        <v/>
      </c>
      <c r="P857" s="89" t="str">
        <f>_xlfn.SINGLE(IF(F857="","",_xlfn.XLOOKUP(F857,purchase!F:F,purchase!O:O,"")))</f>
        <v/>
      </c>
      <c r="Q857" s="83" t="str">
        <f t="shared" si="96"/>
        <v/>
      </c>
      <c r="R857" s="91" t="str">
        <f t="shared" si="97"/>
        <v/>
      </c>
    </row>
    <row r="858" spans="1:18" x14ac:dyDescent="0.35">
      <c r="A858" s="25">
        <v>854</v>
      </c>
      <c r="B858" s="26" t="str">
        <f t="shared" si="91"/>
        <v/>
      </c>
      <c r="C858" s="27"/>
      <c r="D858" s="26" t="str">
        <f>IF(F858="","",_xlfn.XLOOKUP(F858,purchase!F:F,purchase!B:B,""))</f>
        <v/>
      </c>
      <c r="E858" s="26" t="str">
        <f>IF(F858="","",_xlfn.XLOOKUP(F858,purchase!F:F,purchase!C:C,""))</f>
        <v/>
      </c>
      <c r="F858" s="4"/>
      <c r="G858" s="10" t="str">
        <f t="shared" si="92"/>
        <v/>
      </c>
      <c r="H858" s="10" t="str">
        <f>IF(F858="","",_xlfn.XLOOKUP(F858,purchase!F:F,purchase!E:E,""))</f>
        <v/>
      </c>
      <c r="I858" s="10" t="str">
        <f t="shared" si="93"/>
        <v/>
      </c>
      <c r="J858" s="10" t="str">
        <f t="shared" si="94"/>
        <v/>
      </c>
      <c r="K858" s="35" t="str">
        <f>_xlfn.SINGLE(IF(F858="","",_xlfn.XLOOKUP(F858,purchase!F:F,purchase!N:N,"")))</f>
        <v/>
      </c>
      <c r="L858" s="4"/>
      <c r="M858" s="86"/>
      <c r="N858" s="35" t="str">
        <f>IF(F858="","",
MAX(0,
_xlfn.XLOOKUP(F858,purchase!F:F,purchase!N:N,"")
-
SUMIFS(L:L,F:F,F858)))</f>
        <v/>
      </c>
      <c r="O858" s="35" t="str">
        <f t="shared" si="95"/>
        <v/>
      </c>
      <c r="P858" s="89" t="str">
        <f>_xlfn.SINGLE(IF(F858="","",_xlfn.XLOOKUP(F858,purchase!F:F,purchase!O:O,"")))</f>
        <v/>
      </c>
      <c r="Q858" s="83" t="str">
        <f t="shared" si="96"/>
        <v/>
      </c>
      <c r="R858" s="91" t="str">
        <f t="shared" si="97"/>
        <v/>
      </c>
    </row>
    <row r="859" spans="1:18" x14ac:dyDescent="0.35">
      <c r="A859" s="25">
        <v>855</v>
      </c>
      <c r="B859" s="26" t="str">
        <f t="shared" si="91"/>
        <v/>
      </c>
      <c r="C859" s="27"/>
      <c r="D859" s="26" t="str">
        <f>IF(F859="","",_xlfn.XLOOKUP(F859,purchase!F:F,purchase!B:B,""))</f>
        <v/>
      </c>
      <c r="E859" s="26" t="str">
        <f>IF(F859="","",_xlfn.XLOOKUP(F859,purchase!F:F,purchase!C:C,""))</f>
        <v/>
      </c>
      <c r="F859" s="4"/>
      <c r="G859" s="10" t="str">
        <f t="shared" si="92"/>
        <v/>
      </c>
      <c r="H859" s="10" t="str">
        <f>IF(F859="","",_xlfn.XLOOKUP(F859,purchase!F:F,purchase!E:E,""))</f>
        <v/>
      </c>
      <c r="I859" s="10" t="str">
        <f t="shared" si="93"/>
        <v/>
      </c>
      <c r="J859" s="10" t="str">
        <f t="shared" si="94"/>
        <v/>
      </c>
      <c r="K859" s="35" t="str">
        <f>_xlfn.SINGLE(IF(F859="","",_xlfn.XLOOKUP(F859,purchase!F:F,purchase!N:N,"")))</f>
        <v/>
      </c>
      <c r="L859" s="4"/>
      <c r="M859" s="86"/>
      <c r="N859" s="35" t="str">
        <f>IF(F859="","",
MAX(0,
_xlfn.XLOOKUP(F859,purchase!F:F,purchase!N:N,"")
-
SUMIFS(L:L,F:F,F859)))</f>
        <v/>
      </c>
      <c r="O859" s="35" t="str">
        <f t="shared" si="95"/>
        <v/>
      </c>
      <c r="P859" s="89" t="str">
        <f>_xlfn.SINGLE(IF(F859="","",_xlfn.XLOOKUP(F859,purchase!F:F,purchase!O:O,"")))</f>
        <v/>
      </c>
      <c r="Q859" s="83" t="str">
        <f t="shared" si="96"/>
        <v/>
      </c>
      <c r="R859" s="91" t="str">
        <f t="shared" si="97"/>
        <v/>
      </c>
    </row>
    <row r="860" spans="1:18" x14ac:dyDescent="0.35">
      <c r="A860" s="25">
        <v>856</v>
      </c>
      <c r="B860" s="26" t="str">
        <f t="shared" si="91"/>
        <v/>
      </c>
      <c r="C860" s="27"/>
      <c r="D860" s="26" t="str">
        <f>IF(F860="","",_xlfn.XLOOKUP(F860,purchase!F:F,purchase!B:B,""))</f>
        <v/>
      </c>
      <c r="E860" s="26" t="str">
        <f>IF(F860="","",_xlfn.XLOOKUP(F860,purchase!F:F,purchase!C:C,""))</f>
        <v/>
      </c>
      <c r="F860" s="4"/>
      <c r="G860" s="10" t="str">
        <f t="shared" si="92"/>
        <v/>
      </c>
      <c r="H860" s="10" t="str">
        <f>IF(F860="","",_xlfn.XLOOKUP(F860,purchase!F:F,purchase!E:E,""))</f>
        <v/>
      </c>
      <c r="I860" s="10" t="str">
        <f t="shared" si="93"/>
        <v/>
      </c>
      <c r="J860" s="10" t="str">
        <f t="shared" si="94"/>
        <v/>
      </c>
      <c r="K860" s="35" t="str">
        <f>_xlfn.SINGLE(IF(F860="","",_xlfn.XLOOKUP(F860,purchase!F:F,purchase!N:N,"")))</f>
        <v/>
      </c>
      <c r="L860" s="4"/>
      <c r="M860" s="86"/>
      <c r="N860" s="35" t="str">
        <f>IF(F860="","",
MAX(0,
_xlfn.XLOOKUP(F860,purchase!F:F,purchase!N:N,"")
-
SUMIFS(L:L,F:F,F860)))</f>
        <v/>
      </c>
      <c r="O860" s="35" t="str">
        <f t="shared" si="95"/>
        <v/>
      </c>
      <c r="P860" s="89" t="str">
        <f>_xlfn.SINGLE(IF(F860="","",_xlfn.XLOOKUP(F860,purchase!F:F,purchase!O:O,"")))</f>
        <v/>
      </c>
      <c r="Q860" s="83" t="str">
        <f t="shared" si="96"/>
        <v/>
      </c>
      <c r="R860" s="91" t="str">
        <f t="shared" si="97"/>
        <v/>
      </c>
    </row>
    <row r="861" spans="1:18" x14ac:dyDescent="0.35">
      <c r="A861" s="25">
        <v>857</v>
      </c>
      <c r="B861" s="26" t="str">
        <f t="shared" si="91"/>
        <v/>
      </c>
      <c r="C861" s="27"/>
      <c r="D861" s="26" t="str">
        <f>IF(F861="","",_xlfn.XLOOKUP(F861,purchase!F:F,purchase!B:B,""))</f>
        <v/>
      </c>
      <c r="E861" s="26" t="str">
        <f>IF(F861="","",_xlfn.XLOOKUP(F861,purchase!F:F,purchase!C:C,""))</f>
        <v/>
      </c>
      <c r="F861" s="4"/>
      <c r="G861" s="10" t="str">
        <f t="shared" si="92"/>
        <v/>
      </c>
      <c r="H861" s="10" t="str">
        <f>IF(F861="","",_xlfn.XLOOKUP(F861,purchase!F:F,purchase!E:E,""))</f>
        <v/>
      </c>
      <c r="I861" s="10" t="str">
        <f t="shared" si="93"/>
        <v/>
      </c>
      <c r="J861" s="10" t="str">
        <f t="shared" si="94"/>
        <v/>
      </c>
      <c r="K861" s="35" t="str">
        <f>_xlfn.SINGLE(IF(F861="","",_xlfn.XLOOKUP(F861,purchase!F:F,purchase!N:N,"")))</f>
        <v/>
      </c>
      <c r="L861" s="4"/>
      <c r="M861" s="86"/>
      <c r="N861" s="35" t="str">
        <f>IF(F861="","",
MAX(0,
_xlfn.XLOOKUP(F861,purchase!F:F,purchase!N:N,"")
-
SUMIFS(L:L,F:F,F861)))</f>
        <v/>
      </c>
      <c r="O861" s="35" t="str">
        <f t="shared" si="95"/>
        <v/>
      </c>
      <c r="P861" s="89" t="str">
        <f>_xlfn.SINGLE(IF(F861="","",_xlfn.XLOOKUP(F861,purchase!F:F,purchase!O:O,"")))</f>
        <v/>
      </c>
      <c r="Q861" s="83" t="str">
        <f t="shared" si="96"/>
        <v/>
      </c>
      <c r="R861" s="91" t="str">
        <f t="shared" si="97"/>
        <v/>
      </c>
    </row>
    <row r="862" spans="1:18" x14ac:dyDescent="0.35">
      <c r="A862" s="25">
        <v>858</v>
      </c>
      <c r="B862" s="26" t="str">
        <f t="shared" si="91"/>
        <v/>
      </c>
      <c r="C862" s="27"/>
      <c r="D862" s="26" t="str">
        <f>IF(F862="","",_xlfn.XLOOKUP(F862,purchase!F:F,purchase!B:B,""))</f>
        <v/>
      </c>
      <c r="E862" s="26" t="str">
        <f>IF(F862="","",_xlfn.XLOOKUP(F862,purchase!F:F,purchase!C:C,""))</f>
        <v/>
      </c>
      <c r="F862" s="4"/>
      <c r="G862" s="10" t="str">
        <f t="shared" si="92"/>
        <v/>
      </c>
      <c r="H862" s="10" t="str">
        <f>IF(F862="","",_xlfn.XLOOKUP(F862,purchase!F:F,purchase!E:E,""))</f>
        <v/>
      </c>
      <c r="I862" s="10" t="str">
        <f t="shared" si="93"/>
        <v/>
      </c>
      <c r="J862" s="10" t="str">
        <f t="shared" si="94"/>
        <v/>
      </c>
      <c r="K862" s="35" t="str">
        <f>_xlfn.SINGLE(IF(F862="","",_xlfn.XLOOKUP(F862,purchase!F:F,purchase!N:N,"")))</f>
        <v/>
      </c>
      <c r="L862" s="4"/>
      <c r="M862" s="86"/>
      <c r="N862" s="35" t="str">
        <f>IF(F862="","",
MAX(0,
_xlfn.XLOOKUP(F862,purchase!F:F,purchase!N:N,"")
-
SUMIFS(L:L,F:F,F862)))</f>
        <v/>
      </c>
      <c r="O862" s="35" t="str">
        <f t="shared" si="95"/>
        <v/>
      </c>
      <c r="P862" s="89" t="str">
        <f>_xlfn.SINGLE(IF(F862="","",_xlfn.XLOOKUP(F862,purchase!F:F,purchase!O:O,"")))</f>
        <v/>
      </c>
      <c r="Q862" s="83" t="str">
        <f t="shared" si="96"/>
        <v/>
      </c>
      <c r="R862" s="91" t="str">
        <f t="shared" si="97"/>
        <v/>
      </c>
    </row>
    <row r="863" spans="1:18" x14ac:dyDescent="0.35">
      <c r="A863" s="25">
        <v>859</v>
      </c>
      <c r="B863" s="26" t="str">
        <f t="shared" si="91"/>
        <v/>
      </c>
      <c r="C863" s="27"/>
      <c r="D863" s="26" t="str">
        <f>IF(F863="","",_xlfn.XLOOKUP(F863,purchase!F:F,purchase!B:B,""))</f>
        <v/>
      </c>
      <c r="E863" s="26" t="str">
        <f>IF(F863="","",_xlfn.XLOOKUP(F863,purchase!F:F,purchase!C:C,""))</f>
        <v/>
      </c>
      <c r="F863" s="4"/>
      <c r="G863" s="10" t="str">
        <f t="shared" si="92"/>
        <v/>
      </c>
      <c r="H863" s="10" t="str">
        <f>IF(F863="","",_xlfn.XLOOKUP(F863,purchase!F:F,purchase!E:E,""))</f>
        <v/>
      </c>
      <c r="I863" s="10" t="str">
        <f t="shared" si="93"/>
        <v/>
      </c>
      <c r="J863" s="10" t="str">
        <f t="shared" si="94"/>
        <v/>
      </c>
      <c r="K863" s="35" t="str">
        <f>_xlfn.SINGLE(IF(F863="","",_xlfn.XLOOKUP(F863,purchase!F:F,purchase!N:N,"")))</f>
        <v/>
      </c>
      <c r="L863" s="4"/>
      <c r="M863" s="86"/>
      <c r="N863" s="35" t="str">
        <f>IF(F863="","",
MAX(0,
_xlfn.XLOOKUP(F863,purchase!F:F,purchase!N:N,"")
-
SUMIFS(L:L,F:F,F863)))</f>
        <v/>
      </c>
      <c r="O863" s="35" t="str">
        <f t="shared" si="95"/>
        <v/>
      </c>
      <c r="P863" s="89" t="str">
        <f>_xlfn.SINGLE(IF(F863="","",_xlfn.XLOOKUP(F863,purchase!F:F,purchase!O:O,"")))</f>
        <v/>
      </c>
      <c r="Q863" s="83" t="str">
        <f t="shared" si="96"/>
        <v/>
      </c>
      <c r="R863" s="91" t="str">
        <f t="shared" si="97"/>
        <v/>
      </c>
    </row>
    <row r="864" spans="1:18" x14ac:dyDescent="0.35">
      <c r="A864" s="25">
        <v>860</v>
      </c>
      <c r="B864" s="26" t="str">
        <f t="shared" si="91"/>
        <v/>
      </c>
      <c r="C864" s="27"/>
      <c r="D864" s="26" t="str">
        <f>IF(F864="","",_xlfn.XLOOKUP(F864,purchase!F:F,purchase!B:B,""))</f>
        <v/>
      </c>
      <c r="E864" s="26" t="str">
        <f>IF(F864="","",_xlfn.XLOOKUP(F864,purchase!F:F,purchase!C:C,""))</f>
        <v/>
      </c>
      <c r="F864" s="4"/>
      <c r="G864" s="10" t="str">
        <f t="shared" si="92"/>
        <v/>
      </c>
      <c r="H864" s="10" t="str">
        <f>IF(F864="","",_xlfn.XLOOKUP(F864,purchase!F:F,purchase!E:E,""))</f>
        <v/>
      </c>
      <c r="I864" s="10" t="str">
        <f t="shared" si="93"/>
        <v/>
      </c>
      <c r="J864" s="10" t="str">
        <f t="shared" si="94"/>
        <v/>
      </c>
      <c r="K864" s="35" t="str">
        <f>_xlfn.SINGLE(IF(F864="","",_xlfn.XLOOKUP(F864,purchase!F:F,purchase!N:N,"")))</f>
        <v/>
      </c>
      <c r="L864" s="4"/>
      <c r="M864" s="86"/>
      <c r="N864" s="35" t="str">
        <f>IF(F864="","",
MAX(0,
_xlfn.XLOOKUP(F864,purchase!F:F,purchase!N:N,"")
-
SUMIFS(L:L,F:F,F864)))</f>
        <v/>
      </c>
      <c r="O864" s="35" t="str">
        <f t="shared" si="95"/>
        <v/>
      </c>
      <c r="P864" s="89" t="str">
        <f>_xlfn.SINGLE(IF(F864="","",_xlfn.XLOOKUP(F864,purchase!F:F,purchase!O:O,"")))</f>
        <v/>
      </c>
      <c r="Q864" s="83" t="str">
        <f t="shared" si="96"/>
        <v/>
      </c>
      <c r="R864" s="91" t="str">
        <f t="shared" si="97"/>
        <v/>
      </c>
    </row>
    <row r="865" spans="1:18" x14ac:dyDescent="0.35">
      <c r="A865" s="25">
        <v>861</v>
      </c>
      <c r="B865" s="26" t="str">
        <f t="shared" si="91"/>
        <v/>
      </c>
      <c r="C865" s="27"/>
      <c r="D865" s="26" t="str">
        <f>IF(F865="","",_xlfn.XLOOKUP(F865,purchase!F:F,purchase!B:B,""))</f>
        <v/>
      </c>
      <c r="E865" s="26" t="str">
        <f>IF(F865="","",_xlfn.XLOOKUP(F865,purchase!F:F,purchase!C:C,""))</f>
        <v/>
      </c>
      <c r="F865" s="4"/>
      <c r="G865" s="10" t="str">
        <f t="shared" si="92"/>
        <v/>
      </c>
      <c r="H865" s="10" t="str">
        <f>IF(F865="","",_xlfn.XLOOKUP(F865,purchase!F:F,purchase!E:E,""))</f>
        <v/>
      </c>
      <c r="I865" s="10" t="str">
        <f t="shared" si="93"/>
        <v/>
      </c>
      <c r="J865" s="10" t="str">
        <f t="shared" si="94"/>
        <v/>
      </c>
      <c r="K865" s="35" t="str">
        <f>_xlfn.SINGLE(IF(F865="","",_xlfn.XLOOKUP(F865,purchase!F:F,purchase!N:N,"")))</f>
        <v/>
      </c>
      <c r="L865" s="4"/>
      <c r="M865" s="86"/>
      <c r="N865" s="35" t="str">
        <f>IF(F865="","",
MAX(0,
_xlfn.XLOOKUP(F865,purchase!F:F,purchase!N:N,"")
-
SUMIFS(L:L,F:F,F865)))</f>
        <v/>
      </c>
      <c r="O865" s="35" t="str">
        <f t="shared" si="95"/>
        <v/>
      </c>
      <c r="P865" s="89" t="str">
        <f>_xlfn.SINGLE(IF(F865="","",_xlfn.XLOOKUP(F865,purchase!F:F,purchase!O:O,"")))</f>
        <v/>
      </c>
      <c r="Q865" s="83" t="str">
        <f t="shared" si="96"/>
        <v/>
      </c>
      <c r="R865" s="91" t="str">
        <f t="shared" si="97"/>
        <v/>
      </c>
    </row>
    <row r="866" spans="1:18" x14ac:dyDescent="0.35">
      <c r="A866" s="25">
        <v>862</v>
      </c>
      <c r="B866" s="26" t="str">
        <f t="shared" si="91"/>
        <v/>
      </c>
      <c r="C866" s="27"/>
      <c r="D866" s="26" t="str">
        <f>IF(F866="","",_xlfn.XLOOKUP(F866,purchase!F:F,purchase!B:B,""))</f>
        <v/>
      </c>
      <c r="E866" s="26" t="str">
        <f>IF(F866="","",_xlfn.XLOOKUP(F866,purchase!F:F,purchase!C:C,""))</f>
        <v/>
      </c>
      <c r="F866" s="4"/>
      <c r="G866" s="10" t="str">
        <f t="shared" si="92"/>
        <v/>
      </c>
      <c r="H866" s="10" t="str">
        <f>IF(F866="","",_xlfn.XLOOKUP(F866,purchase!F:F,purchase!E:E,""))</f>
        <v/>
      </c>
      <c r="I866" s="10" t="str">
        <f t="shared" si="93"/>
        <v/>
      </c>
      <c r="J866" s="10" t="str">
        <f t="shared" si="94"/>
        <v/>
      </c>
      <c r="K866" s="35" t="str">
        <f>_xlfn.SINGLE(IF(F866="","",_xlfn.XLOOKUP(F866,purchase!F:F,purchase!N:N,"")))</f>
        <v/>
      </c>
      <c r="L866" s="4"/>
      <c r="M866" s="86"/>
      <c r="N866" s="35" t="str">
        <f>IF(F866="","",
MAX(0,
_xlfn.XLOOKUP(F866,purchase!F:F,purchase!N:N,"")
-
SUMIFS(L:L,F:F,F866)))</f>
        <v/>
      </c>
      <c r="O866" s="35" t="str">
        <f t="shared" si="95"/>
        <v/>
      </c>
      <c r="P866" s="89" t="str">
        <f>_xlfn.SINGLE(IF(F866="","",_xlfn.XLOOKUP(F866,purchase!F:F,purchase!O:O,"")))</f>
        <v/>
      </c>
      <c r="Q866" s="83" t="str">
        <f t="shared" si="96"/>
        <v/>
      </c>
      <c r="R866" s="91" t="str">
        <f t="shared" si="97"/>
        <v/>
      </c>
    </row>
    <row r="867" spans="1:18" x14ac:dyDescent="0.35">
      <c r="A867" s="25">
        <v>863</v>
      </c>
      <c r="B867" s="26" t="str">
        <f t="shared" si="91"/>
        <v/>
      </c>
      <c r="C867" s="27"/>
      <c r="D867" s="26" t="str">
        <f>IF(F867="","",_xlfn.XLOOKUP(F867,purchase!F:F,purchase!B:B,""))</f>
        <v/>
      </c>
      <c r="E867" s="26" t="str">
        <f>IF(F867="","",_xlfn.XLOOKUP(F867,purchase!F:F,purchase!C:C,""))</f>
        <v/>
      </c>
      <c r="F867" s="4"/>
      <c r="G867" s="10" t="str">
        <f t="shared" si="92"/>
        <v/>
      </c>
      <c r="H867" s="10" t="str">
        <f>IF(F867="","",_xlfn.XLOOKUP(F867,purchase!F:F,purchase!E:E,""))</f>
        <v/>
      </c>
      <c r="I867" s="10" t="str">
        <f t="shared" si="93"/>
        <v/>
      </c>
      <c r="J867" s="10" t="str">
        <f t="shared" si="94"/>
        <v/>
      </c>
      <c r="K867" s="35" t="str">
        <f>_xlfn.SINGLE(IF(F867="","",_xlfn.XLOOKUP(F867,purchase!F:F,purchase!N:N,"")))</f>
        <v/>
      </c>
      <c r="L867" s="4"/>
      <c r="M867" s="86"/>
      <c r="N867" s="35" t="str">
        <f>IF(F867="","",
MAX(0,
_xlfn.XLOOKUP(F867,purchase!F:F,purchase!N:N,"")
-
SUMIFS(L:L,F:F,F867)))</f>
        <v/>
      </c>
      <c r="O867" s="35" t="str">
        <f t="shared" si="95"/>
        <v/>
      </c>
      <c r="P867" s="89" t="str">
        <f>_xlfn.SINGLE(IF(F867="","",_xlfn.XLOOKUP(F867,purchase!F:F,purchase!O:O,"")))</f>
        <v/>
      </c>
      <c r="Q867" s="83" t="str">
        <f t="shared" si="96"/>
        <v/>
      </c>
      <c r="R867" s="91" t="str">
        <f t="shared" si="97"/>
        <v/>
      </c>
    </row>
    <row r="868" spans="1:18" x14ac:dyDescent="0.35">
      <c r="A868" s="25">
        <v>864</v>
      </c>
      <c r="B868" s="26" t="str">
        <f t="shared" si="91"/>
        <v/>
      </c>
      <c r="C868" s="27"/>
      <c r="D868" s="26" t="str">
        <f>IF(F868="","",_xlfn.XLOOKUP(F868,purchase!F:F,purchase!B:B,""))</f>
        <v/>
      </c>
      <c r="E868" s="26" t="str">
        <f>IF(F868="","",_xlfn.XLOOKUP(F868,purchase!F:F,purchase!C:C,""))</f>
        <v/>
      </c>
      <c r="F868" s="4"/>
      <c r="G868" s="10" t="str">
        <f t="shared" si="92"/>
        <v/>
      </c>
      <c r="H868" s="10" t="str">
        <f>IF(F868="","",_xlfn.XLOOKUP(F868,purchase!F:F,purchase!E:E,""))</f>
        <v/>
      </c>
      <c r="I868" s="10" t="str">
        <f t="shared" si="93"/>
        <v/>
      </c>
      <c r="J868" s="10" t="str">
        <f t="shared" si="94"/>
        <v/>
      </c>
      <c r="K868" s="35" t="str">
        <f>_xlfn.SINGLE(IF(F868="","",_xlfn.XLOOKUP(F868,purchase!F:F,purchase!N:N,"")))</f>
        <v/>
      </c>
      <c r="L868" s="4"/>
      <c r="M868" s="86"/>
      <c r="N868" s="35" t="str">
        <f>IF(F868="","",
MAX(0,
_xlfn.XLOOKUP(F868,purchase!F:F,purchase!N:N,"")
-
SUMIFS(L:L,F:F,F868)))</f>
        <v/>
      </c>
      <c r="O868" s="35" t="str">
        <f t="shared" si="95"/>
        <v/>
      </c>
      <c r="P868" s="89" t="str">
        <f>_xlfn.SINGLE(IF(F868="","",_xlfn.XLOOKUP(F868,purchase!F:F,purchase!O:O,"")))</f>
        <v/>
      </c>
      <c r="Q868" s="83" t="str">
        <f t="shared" si="96"/>
        <v/>
      </c>
      <c r="R868" s="91" t="str">
        <f t="shared" si="97"/>
        <v/>
      </c>
    </row>
    <row r="869" spans="1:18" x14ac:dyDescent="0.35">
      <c r="A869" s="25">
        <v>865</v>
      </c>
      <c r="B869" s="26" t="str">
        <f t="shared" si="91"/>
        <v/>
      </c>
      <c r="C869" s="27"/>
      <c r="D869" s="26" t="str">
        <f>IF(F869="","",_xlfn.XLOOKUP(F869,purchase!F:F,purchase!B:B,""))</f>
        <v/>
      </c>
      <c r="E869" s="26" t="str">
        <f>IF(F869="","",_xlfn.XLOOKUP(F869,purchase!F:F,purchase!C:C,""))</f>
        <v/>
      </c>
      <c r="F869" s="4"/>
      <c r="G869" s="10" t="str">
        <f t="shared" si="92"/>
        <v/>
      </c>
      <c r="H869" s="10" t="str">
        <f>IF(F869="","",_xlfn.XLOOKUP(F869,purchase!F:F,purchase!E:E,""))</f>
        <v/>
      </c>
      <c r="I869" s="10" t="str">
        <f t="shared" si="93"/>
        <v/>
      </c>
      <c r="J869" s="10" t="str">
        <f t="shared" si="94"/>
        <v/>
      </c>
      <c r="K869" s="35" t="str">
        <f>_xlfn.SINGLE(IF(F869="","",_xlfn.XLOOKUP(F869,purchase!F:F,purchase!N:N,"")))</f>
        <v/>
      </c>
      <c r="L869" s="4"/>
      <c r="M869" s="86"/>
      <c r="N869" s="35" t="str">
        <f>IF(F869="","",
MAX(0,
_xlfn.XLOOKUP(F869,purchase!F:F,purchase!N:N,"")
-
SUMIFS(L:L,F:F,F869)))</f>
        <v/>
      </c>
      <c r="O869" s="35" t="str">
        <f t="shared" si="95"/>
        <v/>
      </c>
      <c r="P869" s="89" t="str">
        <f>_xlfn.SINGLE(IF(F869="","",_xlfn.XLOOKUP(F869,purchase!F:F,purchase!O:O,"")))</f>
        <v/>
      </c>
      <c r="Q869" s="83" t="str">
        <f t="shared" si="96"/>
        <v/>
      </c>
      <c r="R869" s="91" t="str">
        <f t="shared" si="97"/>
        <v/>
      </c>
    </row>
    <row r="870" spans="1:18" x14ac:dyDescent="0.35">
      <c r="A870" s="25">
        <v>866</v>
      </c>
      <c r="B870" s="26" t="str">
        <f t="shared" si="91"/>
        <v/>
      </c>
      <c r="C870" s="27"/>
      <c r="D870" s="26" t="str">
        <f>IF(F870="","",_xlfn.XLOOKUP(F870,purchase!F:F,purchase!B:B,""))</f>
        <v/>
      </c>
      <c r="E870" s="26" t="str">
        <f>IF(F870="","",_xlfn.XLOOKUP(F870,purchase!F:F,purchase!C:C,""))</f>
        <v/>
      </c>
      <c r="F870" s="4"/>
      <c r="G870" s="10" t="str">
        <f t="shared" si="92"/>
        <v/>
      </c>
      <c r="H870" s="10" t="str">
        <f>IF(F870="","",_xlfn.XLOOKUP(F870,purchase!F:F,purchase!E:E,""))</f>
        <v/>
      </c>
      <c r="I870" s="10" t="str">
        <f t="shared" si="93"/>
        <v/>
      </c>
      <c r="J870" s="10" t="str">
        <f t="shared" si="94"/>
        <v/>
      </c>
      <c r="K870" s="35" t="str">
        <f>_xlfn.SINGLE(IF(F870="","",_xlfn.XLOOKUP(F870,purchase!F:F,purchase!N:N,"")))</f>
        <v/>
      </c>
      <c r="L870" s="4"/>
      <c r="M870" s="86"/>
      <c r="N870" s="35" t="str">
        <f>IF(F870="","",
MAX(0,
_xlfn.XLOOKUP(F870,purchase!F:F,purchase!N:N,"")
-
SUMIFS(L:L,F:F,F870)))</f>
        <v/>
      </c>
      <c r="O870" s="35" t="str">
        <f t="shared" si="95"/>
        <v/>
      </c>
      <c r="P870" s="89" t="str">
        <f>_xlfn.SINGLE(IF(F870="","",_xlfn.XLOOKUP(F870,purchase!F:F,purchase!O:O,"")))</f>
        <v/>
      </c>
      <c r="Q870" s="83" t="str">
        <f t="shared" si="96"/>
        <v/>
      </c>
      <c r="R870" s="91" t="str">
        <f t="shared" si="97"/>
        <v/>
      </c>
    </row>
    <row r="871" spans="1:18" x14ac:dyDescent="0.35">
      <c r="A871" s="25">
        <v>867</v>
      </c>
      <c r="B871" s="26" t="str">
        <f t="shared" si="91"/>
        <v/>
      </c>
      <c r="C871" s="27"/>
      <c r="D871" s="26" t="str">
        <f>IF(F871="","",_xlfn.XLOOKUP(F871,purchase!F:F,purchase!B:B,""))</f>
        <v/>
      </c>
      <c r="E871" s="26" t="str">
        <f>IF(F871="","",_xlfn.XLOOKUP(F871,purchase!F:F,purchase!C:C,""))</f>
        <v/>
      </c>
      <c r="F871" s="4"/>
      <c r="G871" s="10" t="str">
        <f t="shared" si="92"/>
        <v/>
      </c>
      <c r="H871" s="10" t="str">
        <f>IF(F871="","",_xlfn.XLOOKUP(F871,purchase!F:F,purchase!E:E,""))</f>
        <v/>
      </c>
      <c r="I871" s="10" t="str">
        <f t="shared" si="93"/>
        <v/>
      </c>
      <c r="J871" s="10" t="str">
        <f t="shared" si="94"/>
        <v/>
      </c>
      <c r="K871" s="35" t="str">
        <f>_xlfn.SINGLE(IF(F871="","",_xlfn.XLOOKUP(F871,purchase!F:F,purchase!N:N,"")))</f>
        <v/>
      </c>
      <c r="L871" s="4"/>
      <c r="M871" s="86"/>
      <c r="N871" s="35" t="str">
        <f>IF(F871="","",
MAX(0,
_xlfn.XLOOKUP(F871,purchase!F:F,purchase!N:N,"")
-
SUMIFS(L:L,F:F,F871)))</f>
        <v/>
      </c>
      <c r="O871" s="35" t="str">
        <f t="shared" si="95"/>
        <v/>
      </c>
      <c r="P871" s="89" t="str">
        <f>_xlfn.SINGLE(IF(F871="","",_xlfn.XLOOKUP(F871,purchase!F:F,purchase!O:O,"")))</f>
        <v/>
      </c>
      <c r="Q871" s="83" t="str">
        <f t="shared" si="96"/>
        <v/>
      </c>
      <c r="R871" s="91" t="str">
        <f t="shared" si="97"/>
        <v/>
      </c>
    </row>
    <row r="872" spans="1:18" x14ac:dyDescent="0.35">
      <c r="A872" s="25">
        <v>868</v>
      </c>
      <c r="B872" s="26" t="str">
        <f t="shared" si="91"/>
        <v/>
      </c>
      <c r="C872" s="27"/>
      <c r="D872" s="26" t="str">
        <f>IF(F872="","",_xlfn.XLOOKUP(F872,purchase!F:F,purchase!B:B,""))</f>
        <v/>
      </c>
      <c r="E872" s="26" t="str">
        <f>IF(F872="","",_xlfn.XLOOKUP(F872,purchase!F:F,purchase!C:C,""))</f>
        <v/>
      </c>
      <c r="F872" s="4"/>
      <c r="G872" s="10" t="str">
        <f t="shared" si="92"/>
        <v/>
      </c>
      <c r="H872" s="10" t="str">
        <f>IF(F872="","",_xlfn.XLOOKUP(F872,purchase!F:F,purchase!E:E,""))</f>
        <v/>
      </c>
      <c r="I872" s="10" t="str">
        <f t="shared" si="93"/>
        <v/>
      </c>
      <c r="J872" s="10" t="str">
        <f t="shared" si="94"/>
        <v/>
      </c>
      <c r="K872" s="35" t="str">
        <f>_xlfn.SINGLE(IF(F872="","",_xlfn.XLOOKUP(F872,purchase!F:F,purchase!N:N,"")))</f>
        <v/>
      </c>
      <c r="L872" s="4"/>
      <c r="M872" s="86"/>
      <c r="N872" s="35" t="str">
        <f>IF(F872="","",
MAX(0,
_xlfn.XLOOKUP(F872,purchase!F:F,purchase!N:N,"")
-
SUMIFS(L:L,F:F,F872)))</f>
        <v/>
      </c>
      <c r="O872" s="35" t="str">
        <f t="shared" si="95"/>
        <v/>
      </c>
      <c r="P872" s="89" t="str">
        <f>_xlfn.SINGLE(IF(F872="","",_xlfn.XLOOKUP(F872,purchase!F:F,purchase!O:O,"")))</f>
        <v/>
      </c>
      <c r="Q872" s="83" t="str">
        <f t="shared" si="96"/>
        <v/>
      </c>
      <c r="R872" s="91" t="str">
        <f t="shared" si="97"/>
        <v/>
      </c>
    </row>
    <row r="873" spans="1:18" x14ac:dyDescent="0.35">
      <c r="A873" s="25">
        <v>869</v>
      </c>
      <c r="B873" s="26" t="str">
        <f t="shared" si="91"/>
        <v/>
      </c>
      <c r="C873" s="27"/>
      <c r="D873" s="26" t="str">
        <f>IF(F873="","",_xlfn.XLOOKUP(F873,purchase!F:F,purchase!B:B,""))</f>
        <v/>
      </c>
      <c r="E873" s="26" t="str">
        <f>IF(F873="","",_xlfn.XLOOKUP(F873,purchase!F:F,purchase!C:C,""))</f>
        <v/>
      </c>
      <c r="F873" s="4"/>
      <c r="G873" s="10" t="str">
        <f t="shared" si="92"/>
        <v/>
      </c>
      <c r="H873" s="10" t="str">
        <f>IF(F873="","",_xlfn.XLOOKUP(F873,purchase!F:F,purchase!E:E,""))</f>
        <v/>
      </c>
      <c r="I873" s="10" t="str">
        <f t="shared" si="93"/>
        <v/>
      </c>
      <c r="J873" s="10" t="str">
        <f t="shared" si="94"/>
        <v/>
      </c>
      <c r="K873" s="35" t="str">
        <f>_xlfn.SINGLE(IF(F873="","",_xlfn.XLOOKUP(F873,purchase!F:F,purchase!N:N,"")))</f>
        <v/>
      </c>
      <c r="L873" s="4"/>
      <c r="M873" s="86"/>
      <c r="N873" s="35" t="str">
        <f>IF(F873="","",
MAX(0,
_xlfn.XLOOKUP(F873,purchase!F:F,purchase!N:N,"")
-
SUMIFS(L:L,F:F,F873)))</f>
        <v/>
      </c>
      <c r="O873" s="35" t="str">
        <f t="shared" si="95"/>
        <v/>
      </c>
      <c r="P873" s="89" t="str">
        <f>_xlfn.SINGLE(IF(F873="","",_xlfn.XLOOKUP(F873,purchase!F:F,purchase!O:O,"")))</f>
        <v/>
      </c>
      <c r="Q873" s="83" t="str">
        <f t="shared" si="96"/>
        <v/>
      </c>
      <c r="R873" s="91" t="str">
        <f t="shared" si="97"/>
        <v/>
      </c>
    </row>
    <row r="874" spans="1:18" x14ac:dyDescent="0.35">
      <c r="A874" s="25">
        <v>870</v>
      </c>
      <c r="B874" s="26" t="str">
        <f t="shared" si="91"/>
        <v/>
      </c>
      <c r="C874" s="27"/>
      <c r="D874" s="26" t="str">
        <f>IF(F874="","",_xlfn.XLOOKUP(F874,purchase!F:F,purchase!B:B,""))</f>
        <v/>
      </c>
      <c r="E874" s="26" t="str">
        <f>IF(F874="","",_xlfn.XLOOKUP(F874,purchase!F:F,purchase!C:C,""))</f>
        <v/>
      </c>
      <c r="F874" s="4"/>
      <c r="G874" s="10" t="str">
        <f t="shared" si="92"/>
        <v/>
      </c>
      <c r="H874" s="10" t="str">
        <f>IF(F874="","",_xlfn.XLOOKUP(F874,purchase!F:F,purchase!E:E,""))</f>
        <v/>
      </c>
      <c r="I874" s="10" t="str">
        <f t="shared" si="93"/>
        <v/>
      </c>
      <c r="J874" s="10" t="str">
        <f t="shared" si="94"/>
        <v/>
      </c>
      <c r="K874" s="35" t="str">
        <f>_xlfn.SINGLE(IF(F874="","",_xlfn.XLOOKUP(F874,purchase!F:F,purchase!N:N,"")))</f>
        <v/>
      </c>
      <c r="L874" s="4"/>
      <c r="M874" s="86"/>
      <c r="N874" s="35" t="str">
        <f>IF(F874="","",
MAX(0,
_xlfn.XLOOKUP(F874,purchase!F:F,purchase!N:N,"")
-
SUMIFS(L:L,F:F,F874)))</f>
        <v/>
      </c>
      <c r="O874" s="35" t="str">
        <f t="shared" si="95"/>
        <v/>
      </c>
      <c r="P874" s="89" t="str">
        <f>_xlfn.SINGLE(IF(F874="","",_xlfn.XLOOKUP(F874,purchase!F:F,purchase!O:O,"")))</f>
        <v/>
      </c>
      <c r="Q874" s="83" t="str">
        <f t="shared" si="96"/>
        <v/>
      </c>
      <c r="R874" s="91" t="str">
        <f t="shared" si="97"/>
        <v/>
      </c>
    </row>
    <row r="875" spans="1:18" x14ac:dyDescent="0.35">
      <c r="A875" s="25">
        <v>871</v>
      </c>
      <c r="B875" s="26" t="str">
        <f t="shared" si="91"/>
        <v/>
      </c>
      <c r="C875" s="27"/>
      <c r="D875" s="26" t="str">
        <f>IF(F875="","",_xlfn.XLOOKUP(F875,purchase!F:F,purchase!B:B,""))</f>
        <v/>
      </c>
      <c r="E875" s="26" t="str">
        <f>IF(F875="","",_xlfn.XLOOKUP(F875,purchase!F:F,purchase!C:C,""))</f>
        <v/>
      </c>
      <c r="F875" s="4"/>
      <c r="G875" s="10" t="str">
        <f t="shared" si="92"/>
        <v/>
      </c>
      <c r="H875" s="10" t="str">
        <f>IF(F875="","",_xlfn.XLOOKUP(F875,purchase!F:F,purchase!E:E,""))</f>
        <v/>
      </c>
      <c r="I875" s="10" t="str">
        <f t="shared" si="93"/>
        <v/>
      </c>
      <c r="J875" s="10" t="str">
        <f t="shared" si="94"/>
        <v/>
      </c>
      <c r="K875" s="35" t="str">
        <f>_xlfn.SINGLE(IF(F875="","",_xlfn.XLOOKUP(F875,purchase!F:F,purchase!N:N,"")))</f>
        <v/>
      </c>
      <c r="L875" s="4"/>
      <c r="M875" s="86"/>
      <c r="N875" s="35" t="str">
        <f>IF(F875="","",
MAX(0,
_xlfn.XLOOKUP(F875,purchase!F:F,purchase!N:N,"")
-
SUMIFS(L:L,F:F,F875)))</f>
        <v/>
      </c>
      <c r="O875" s="35" t="str">
        <f t="shared" si="95"/>
        <v/>
      </c>
      <c r="P875" s="89" t="str">
        <f>_xlfn.SINGLE(IF(F875="","",_xlfn.XLOOKUP(F875,purchase!F:F,purchase!O:O,"")))</f>
        <v/>
      </c>
      <c r="Q875" s="83" t="str">
        <f t="shared" si="96"/>
        <v/>
      </c>
      <c r="R875" s="91" t="str">
        <f t="shared" si="97"/>
        <v/>
      </c>
    </row>
    <row r="876" spans="1:18" x14ac:dyDescent="0.35">
      <c r="A876" s="25">
        <v>872</v>
      </c>
      <c r="B876" s="26" t="str">
        <f t="shared" si="91"/>
        <v/>
      </c>
      <c r="C876" s="27"/>
      <c r="D876" s="26" t="str">
        <f>IF(F876="","",_xlfn.XLOOKUP(F876,purchase!F:F,purchase!B:B,""))</f>
        <v/>
      </c>
      <c r="E876" s="26" t="str">
        <f>IF(F876="","",_xlfn.XLOOKUP(F876,purchase!F:F,purchase!C:C,""))</f>
        <v/>
      </c>
      <c r="F876" s="4"/>
      <c r="G876" s="10" t="str">
        <f t="shared" si="92"/>
        <v/>
      </c>
      <c r="H876" s="10" t="str">
        <f>IF(F876="","",_xlfn.XLOOKUP(F876,purchase!F:F,purchase!E:E,""))</f>
        <v/>
      </c>
      <c r="I876" s="10" t="str">
        <f t="shared" si="93"/>
        <v/>
      </c>
      <c r="J876" s="10" t="str">
        <f t="shared" si="94"/>
        <v/>
      </c>
      <c r="K876" s="35" t="str">
        <f>_xlfn.SINGLE(IF(F876="","",_xlfn.XLOOKUP(F876,purchase!F:F,purchase!N:N,"")))</f>
        <v/>
      </c>
      <c r="L876" s="4"/>
      <c r="M876" s="86"/>
      <c r="N876" s="35" t="str">
        <f>IF(F876="","",
MAX(0,
_xlfn.XLOOKUP(F876,purchase!F:F,purchase!N:N,"")
-
SUMIFS(L:L,F:F,F876)))</f>
        <v/>
      </c>
      <c r="O876" s="35" t="str">
        <f t="shared" si="95"/>
        <v/>
      </c>
      <c r="P876" s="89" t="str">
        <f>_xlfn.SINGLE(IF(F876="","",_xlfn.XLOOKUP(F876,purchase!F:F,purchase!O:O,"")))</f>
        <v/>
      </c>
      <c r="Q876" s="83" t="str">
        <f t="shared" si="96"/>
        <v/>
      </c>
      <c r="R876" s="91" t="str">
        <f t="shared" si="97"/>
        <v/>
      </c>
    </row>
    <row r="877" spans="1:18" x14ac:dyDescent="0.35">
      <c r="A877" s="25">
        <v>873</v>
      </c>
      <c r="B877" s="26" t="str">
        <f t="shared" si="91"/>
        <v/>
      </c>
      <c r="C877" s="27"/>
      <c r="D877" s="26" t="str">
        <f>IF(F877="","",_xlfn.XLOOKUP(F877,purchase!F:F,purchase!B:B,""))</f>
        <v/>
      </c>
      <c r="E877" s="26" t="str">
        <f>IF(F877="","",_xlfn.XLOOKUP(F877,purchase!F:F,purchase!C:C,""))</f>
        <v/>
      </c>
      <c r="F877" s="4"/>
      <c r="G877" s="10" t="str">
        <f t="shared" si="92"/>
        <v/>
      </c>
      <c r="H877" s="10" t="str">
        <f>IF(F877="","",_xlfn.XLOOKUP(F877,purchase!F:F,purchase!E:E,""))</f>
        <v/>
      </c>
      <c r="I877" s="10" t="str">
        <f t="shared" si="93"/>
        <v/>
      </c>
      <c r="J877" s="10" t="str">
        <f t="shared" si="94"/>
        <v/>
      </c>
      <c r="K877" s="35" t="str">
        <f>_xlfn.SINGLE(IF(F877="","",_xlfn.XLOOKUP(F877,purchase!F:F,purchase!N:N,"")))</f>
        <v/>
      </c>
      <c r="L877" s="4"/>
      <c r="M877" s="86"/>
      <c r="N877" s="35" t="str">
        <f>IF(F877="","",
MAX(0,
_xlfn.XLOOKUP(F877,purchase!F:F,purchase!N:N,"")
-
SUMIFS(L:L,F:F,F877)))</f>
        <v/>
      </c>
      <c r="O877" s="35" t="str">
        <f t="shared" si="95"/>
        <v/>
      </c>
      <c r="P877" s="89" t="str">
        <f>_xlfn.SINGLE(IF(F877="","",_xlfn.XLOOKUP(F877,purchase!F:F,purchase!O:O,"")))</f>
        <v/>
      </c>
      <c r="Q877" s="83" t="str">
        <f t="shared" si="96"/>
        <v/>
      </c>
      <c r="R877" s="91" t="str">
        <f t="shared" si="97"/>
        <v/>
      </c>
    </row>
    <row r="878" spans="1:18" x14ac:dyDescent="0.35">
      <c r="A878" s="25">
        <v>874</v>
      </c>
      <c r="B878" s="26" t="str">
        <f t="shared" si="91"/>
        <v/>
      </c>
      <c r="C878" s="27"/>
      <c r="D878" s="26" t="str">
        <f>IF(F878="","",_xlfn.XLOOKUP(F878,purchase!F:F,purchase!B:B,""))</f>
        <v/>
      </c>
      <c r="E878" s="26" t="str">
        <f>IF(F878="","",_xlfn.XLOOKUP(F878,purchase!F:F,purchase!C:C,""))</f>
        <v/>
      </c>
      <c r="F878" s="4"/>
      <c r="G878" s="10" t="str">
        <f t="shared" si="92"/>
        <v/>
      </c>
      <c r="H878" s="10" t="str">
        <f>IF(F878="","",_xlfn.XLOOKUP(F878,purchase!F:F,purchase!E:E,""))</f>
        <v/>
      </c>
      <c r="I878" s="10" t="str">
        <f t="shared" si="93"/>
        <v/>
      </c>
      <c r="J878" s="10" t="str">
        <f t="shared" si="94"/>
        <v/>
      </c>
      <c r="K878" s="35" t="str">
        <f>_xlfn.SINGLE(IF(F878="","",_xlfn.XLOOKUP(F878,purchase!F:F,purchase!N:N,"")))</f>
        <v/>
      </c>
      <c r="L878" s="4"/>
      <c r="M878" s="86"/>
      <c r="N878" s="35" t="str">
        <f>IF(F878="","",
MAX(0,
_xlfn.XLOOKUP(F878,purchase!F:F,purchase!N:N,"")
-
SUMIFS(L:L,F:F,F878)))</f>
        <v/>
      </c>
      <c r="O878" s="35" t="str">
        <f t="shared" si="95"/>
        <v/>
      </c>
      <c r="P878" s="89" t="str">
        <f>_xlfn.SINGLE(IF(F878="","",_xlfn.XLOOKUP(F878,purchase!F:F,purchase!O:O,"")))</f>
        <v/>
      </c>
      <c r="Q878" s="83" t="str">
        <f t="shared" si="96"/>
        <v/>
      </c>
      <c r="R878" s="91" t="str">
        <f t="shared" si="97"/>
        <v/>
      </c>
    </row>
    <row r="879" spans="1:18" x14ac:dyDescent="0.35">
      <c r="A879" s="25">
        <v>875</v>
      </c>
      <c r="B879" s="26" t="str">
        <f t="shared" si="91"/>
        <v/>
      </c>
      <c r="C879" s="27"/>
      <c r="D879" s="26" t="str">
        <f>IF(F879="","",_xlfn.XLOOKUP(F879,purchase!F:F,purchase!B:B,""))</f>
        <v/>
      </c>
      <c r="E879" s="26" t="str">
        <f>IF(F879="","",_xlfn.XLOOKUP(F879,purchase!F:F,purchase!C:C,""))</f>
        <v/>
      </c>
      <c r="F879" s="4"/>
      <c r="G879" s="10" t="str">
        <f t="shared" si="92"/>
        <v/>
      </c>
      <c r="H879" s="10" t="str">
        <f>IF(F879="","",_xlfn.XLOOKUP(F879,purchase!F:F,purchase!E:E,""))</f>
        <v/>
      </c>
      <c r="I879" s="10" t="str">
        <f t="shared" si="93"/>
        <v/>
      </c>
      <c r="J879" s="10" t="str">
        <f t="shared" si="94"/>
        <v/>
      </c>
      <c r="K879" s="35" t="str">
        <f>_xlfn.SINGLE(IF(F879="","",_xlfn.XLOOKUP(F879,purchase!F:F,purchase!N:N,"")))</f>
        <v/>
      </c>
      <c r="L879" s="4"/>
      <c r="M879" s="86"/>
      <c r="N879" s="35" t="str">
        <f>IF(F879="","",
MAX(0,
_xlfn.XLOOKUP(F879,purchase!F:F,purchase!N:N,"")
-
SUMIFS(L:L,F:F,F879)))</f>
        <v/>
      </c>
      <c r="O879" s="35" t="str">
        <f t="shared" si="95"/>
        <v/>
      </c>
      <c r="P879" s="89" t="str">
        <f>_xlfn.SINGLE(IF(F879="","",_xlfn.XLOOKUP(F879,purchase!F:F,purchase!O:O,"")))</f>
        <v/>
      </c>
      <c r="Q879" s="83" t="str">
        <f t="shared" si="96"/>
        <v/>
      </c>
      <c r="R879" s="91" t="str">
        <f t="shared" si="97"/>
        <v/>
      </c>
    </row>
    <row r="880" spans="1:18" x14ac:dyDescent="0.35">
      <c r="A880" s="25">
        <v>876</v>
      </c>
      <c r="B880" s="26" t="str">
        <f t="shared" si="91"/>
        <v/>
      </c>
      <c r="C880" s="27"/>
      <c r="D880" s="26" t="str">
        <f>IF(F880="","",_xlfn.XLOOKUP(F880,purchase!F:F,purchase!B:B,""))</f>
        <v/>
      </c>
      <c r="E880" s="26" t="str">
        <f>IF(F880="","",_xlfn.XLOOKUP(F880,purchase!F:F,purchase!C:C,""))</f>
        <v/>
      </c>
      <c r="F880" s="4"/>
      <c r="G880" s="10" t="str">
        <f t="shared" si="92"/>
        <v/>
      </c>
      <c r="H880" s="10" t="str">
        <f>IF(F880="","",_xlfn.XLOOKUP(F880,purchase!F:F,purchase!E:E,""))</f>
        <v/>
      </c>
      <c r="I880" s="10" t="str">
        <f t="shared" si="93"/>
        <v/>
      </c>
      <c r="J880" s="10" t="str">
        <f t="shared" si="94"/>
        <v/>
      </c>
      <c r="K880" s="35" t="str">
        <f>_xlfn.SINGLE(IF(F880="","",_xlfn.XLOOKUP(F880,purchase!F:F,purchase!N:N,"")))</f>
        <v/>
      </c>
      <c r="L880" s="4"/>
      <c r="M880" s="86"/>
      <c r="N880" s="35" t="str">
        <f>IF(F880="","",
MAX(0,
_xlfn.XLOOKUP(F880,purchase!F:F,purchase!N:N,"")
-
SUMIFS(L:L,F:F,F880)))</f>
        <v/>
      </c>
      <c r="O880" s="35" t="str">
        <f t="shared" si="95"/>
        <v/>
      </c>
      <c r="P880" s="89" t="str">
        <f>_xlfn.SINGLE(IF(F880="","",_xlfn.XLOOKUP(F880,purchase!F:F,purchase!O:O,"")))</f>
        <v/>
      </c>
      <c r="Q880" s="83" t="str">
        <f t="shared" si="96"/>
        <v/>
      </c>
      <c r="R880" s="91" t="str">
        <f t="shared" si="97"/>
        <v/>
      </c>
    </row>
    <row r="881" spans="1:18" x14ac:dyDescent="0.35">
      <c r="A881" s="25">
        <v>877</v>
      </c>
      <c r="B881" s="26" t="str">
        <f t="shared" si="91"/>
        <v/>
      </c>
      <c r="C881" s="27"/>
      <c r="D881" s="26" t="str">
        <f>IF(F881="","",_xlfn.XLOOKUP(F881,purchase!F:F,purchase!B:B,""))</f>
        <v/>
      </c>
      <c r="E881" s="26" t="str">
        <f>IF(F881="","",_xlfn.XLOOKUP(F881,purchase!F:F,purchase!C:C,""))</f>
        <v/>
      </c>
      <c r="F881" s="4"/>
      <c r="G881" s="10" t="str">
        <f t="shared" si="92"/>
        <v/>
      </c>
      <c r="H881" s="10" t="str">
        <f>IF(F881="","",_xlfn.XLOOKUP(F881,purchase!F:F,purchase!E:E,""))</f>
        <v/>
      </c>
      <c r="I881" s="10" t="str">
        <f t="shared" si="93"/>
        <v/>
      </c>
      <c r="J881" s="10" t="str">
        <f t="shared" si="94"/>
        <v/>
      </c>
      <c r="K881" s="35" t="str">
        <f>_xlfn.SINGLE(IF(F881="","",_xlfn.XLOOKUP(F881,purchase!F:F,purchase!N:N,"")))</f>
        <v/>
      </c>
      <c r="L881" s="4"/>
      <c r="M881" s="86"/>
      <c r="N881" s="35" t="str">
        <f>IF(F881="","",
MAX(0,
_xlfn.XLOOKUP(F881,purchase!F:F,purchase!N:N,"")
-
SUMIFS(L:L,F:F,F881)))</f>
        <v/>
      </c>
      <c r="O881" s="35" t="str">
        <f t="shared" si="95"/>
        <v/>
      </c>
      <c r="P881" s="89" t="str">
        <f>_xlfn.SINGLE(IF(F881="","",_xlfn.XLOOKUP(F881,purchase!F:F,purchase!O:O,"")))</f>
        <v/>
      </c>
      <c r="Q881" s="83" t="str">
        <f t="shared" si="96"/>
        <v/>
      </c>
      <c r="R881" s="91" t="str">
        <f t="shared" si="97"/>
        <v/>
      </c>
    </row>
    <row r="882" spans="1:18" x14ac:dyDescent="0.35">
      <c r="A882" s="25">
        <v>878</v>
      </c>
      <c r="B882" s="26" t="str">
        <f t="shared" si="91"/>
        <v/>
      </c>
      <c r="C882" s="27"/>
      <c r="D882" s="26" t="str">
        <f>IF(F882="","",_xlfn.XLOOKUP(F882,purchase!F:F,purchase!B:B,""))</f>
        <v/>
      </c>
      <c r="E882" s="26" t="str">
        <f>IF(F882="","",_xlfn.XLOOKUP(F882,purchase!F:F,purchase!C:C,""))</f>
        <v/>
      </c>
      <c r="F882" s="4"/>
      <c r="G882" s="10" t="str">
        <f t="shared" si="92"/>
        <v/>
      </c>
      <c r="H882" s="10" t="str">
        <f>IF(F882="","",_xlfn.XLOOKUP(F882,purchase!F:F,purchase!E:E,""))</f>
        <v/>
      </c>
      <c r="I882" s="10" t="str">
        <f t="shared" si="93"/>
        <v/>
      </c>
      <c r="J882" s="10" t="str">
        <f t="shared" si="94"/>
        <v/>
      </c>
      <c r="K882" s="35" t="str">
        <f>_xlfn.SINGLE(IF(F882="","",_xlfn.XLOOKUP(F882,purchase!F:F,purchase!N:N,"")))</f>
        <v/>
      </c>
      <c r="L882" s="4"/>
      <c r="M882" s="86"/>
      <c r="N882" s="35" t="str">
        <f>IF(F882="","",
MAX(0,
_xlfn.XLOOKUP(F882,purchase!F:F,purchase!N:N,"")
-
SUMIFS(L:L,F:F,F882)))</f>
        <v/>
      </c>
      <c r="O882" s="35" t="str">
        <f t="shared" si="95"/>
        <v/>
      </c>
      <c r="P882" s="89" t="str">
        <f>_xlfn.SINGLE(IF(F882="","",_xlfn.XLOOKUP(F882,purchase!F:F,purchase!O:O,"")))</f>
        <v/>
      </c>
      <c r="Q882" s="83" t="str">
        <f t="shared" si="96"/>
        <v/>
      </c>
      <c r="R882" s="91" t="str">
        <f t="shared" si="97"/>
        <v/>
      </c>
    </row>
    <row r="883" spans="1:18" x14ac:dyDescent="0.35">
      <c r="A883" s="25">
        <v>879</v>
      </c>
      <c r="B883" s="26" t="str">
        <f t="shared" si="91"/>
        <v/>
      </c>
      <c r="C883" s="27"/>
      <c r="D883" s="26" t="str">
        <f>IF(F883="","",_xlfn.XLOOKUP(F883,purchase!F:F,purchase!B:B,""))</f>
        <v/>
      </c>
      <c r="E883" s="26" t="str">
        <f>IF(F883="","",_xlfn.XLOOKUP(F883,purchase!F:F,purchase!C:C,""))</f>
        <v/>
      </c>
      <c r="F883" s="4"/>
      <c r="G883" s="10" t="str">
        <f t="shared" si="92"/>
        <v/>
      </c>
      <c r="H883" s="10" t="str">
        <f>IF(F883="","",_xlfn.XLOOKUP(F883,purchase!F:F,purchase!E:E,""))</f>
        <v/>
      </c>
      <c r="I883" s="10" t="str">
        <f t="shared" si="93"/>
        <v/>
      </c>
      <c r="J883" s="10" t="str">
        <f t="shared" si="94"/>
        <v/>
      </c>
      <c r="K883" s="35" t="str">
        <f>_xlfn.SINGLE(IF(F883="","",_xlfn.XLOOKUP(F883,purchase!F:F,purchase!N:N,"")))</f>
        <v/>
      </c>
      <c r="L883" s="4"/>
      <c r="M883" s="86"/>
      <c r="N883" s="35" t="str">
        <f>IF(F883="","",
MAX(0,
_xlfn.XLOOKUP(F883,purchase!F:F,purchase!N:N,"")
-
SUMIFS(L:L,F:F,F883)))</f>
        <v/>
      </c>
      <c r="O883" s="35" t="str">
        <f t="shared" si="95"/>
        <v/>
      </c>
      <c r="P883" s="89" t="str">
        <f>_xlfn.SINGLE(IF(F883="","",_xlfn.XLOOKUP(F883,purchase!F:F,purchase!O:O,"")))</f>
        <v/>
      </c>
      <c r="Q883" s="83" t="str">
        <f t="shared" si="96"/>
        <v/>
      </c>
      <c r="R883" s="91" t="str">
        <f t="shared" si="97"/>
        <v/>
      </c>
    </row>
    <row r="884" spans="1:18" x14ac:dyDescent="0.35">
      <c r="A884" s="25">
        <v>880</v>
      </c>
      <c r="B884" s="26" t="str">
        <f t="shared" si="91"/>
        <v/>
      </c>
      <c r="C884" s="27"/>
      <c r="D884" s="26" t="str">
        <f>IF(F884="","",_xlfn.XLOOKUP(F884,purchase!F:F,purchase!B:B,""))</f>
        <v/>
      </c>
      <c r="E884" s="26" t="str">
        <f>IF(F884="","",_xlfn.XLOOKUP(F884,purchase!F:F,purchase!C:C,""))</f>
        <v/>
      </c>
      <c r="F884" s="4"/>
      <c r="G884" s="10" t="str">
        <f t="shared" si="92"/>
        <v/>
      </c>
      <c r="H884" s="10" t="str">
        <f>IF(F884="","",_xlfn.XLOOKUP(F884,purchase!F:F,purchase!E:E,""))</f>
        <v/>
      </c>
      <c r="I884" s="10" t="str">
        <f t="shared" si="93"/>
        <v/>
      </c>
      <c r="J884" s="10" t="str">
        <f t="shared" si="94"/>
        <v/>
      </c>
      <c r="K884" s="35" t="str">
        <f>_xlfn.SINGLE(IF(F884="","",_xlfn.XLOOKUP(F884,purchase!F:F,purchase!N:N,"")))</f>
        <v/>
      </c>
      <c r="L884" s="4"/>
      <c r="M884" s="86"/>
      <c r="N884" s="35" t="str">
        <f>IF(F884="","",
MAX(0,
_xlfn.XLOOKUP(F884,purchase!F:F,purchase!N:N,"")
-
SUMIFS(L:L,F:F,F884)))</f>
        <v/>
      </c>
      <c r="O884" s="35" t="str">
        <f t="shared" si="95"/>
        <v/>
      </c>
      <c r="P884" s="89" t="str">
        <f>_xlfn.SINGLE(IF(F884="","",_xlfn.XLOOKUP(F884,purchase!F:F,purchase!O:O,"")))</f>
        <v/>
      </c>
      <c r="Q884" s="83" t="str">
        <f t="shared" si="96"/>
        <v/>
      </c>
      <c r="R884" s="91" t="str">
        <f t="shared" si="97"/>
        <v/>
      </c>
    </row>
    <row r="885" spans="1:18" x14ac:dyDescent="0.35">
      <c r="A885" s="25">
        <v>881</v>
      </c>
      <c r="B885" s="26" t="str">
        <f t="shared" si="91"/>
        <v/>
      </c>
      <c r="C885" s="27"/>
      <c r="D885" s="26" t="str">
        <f>IF(F885="","",_xlfn.XLOOKUP(F885,purchase!F:F,purchase!B:B,""))</f>
        <v/>
      </c>
      <c r="E885" s="26" t="str">
        <f>IF(F885="","",_xlfn.XLOOKUP(F885,purchase!F:F,purchase!C:C,""))</f>
        <v/>
      </c>
      <c r="F885" s="4"/>
      <c r="G885" s="10" t="str">
        <f t="shared" si="92"/>
        <v/>
      </c>
      <c r="H885" s="10" t="str">
        <f>IF(F885="","",_xlfn.XLOOKUP(F885,purchase!F:F,purchase!E:E,""))</f>
        <v/>
      </c>
      <c r="I885" s="10" t="str">
        <f t="shared" si="93"/>
        <v/>
      </c>
      <c r="J885" s="10" t="str">
        <f t="shared" si="94"/>
        <v/>
      </c>
      <c r="K885" s="35" t="str">
        <f>_xlfn.SINGLE(IF(F885="","",_xlfn.XLOOKUP(F885,purchase!F:F,purchase!N:N,"")))</f>
        <v/>
      </c>
      <c r="L885" s="4"/>
      <c r="M885" s="86"/>
      <c r="N885" s="35" t="str">
        <f>IF(F885="","",
MAX(0,
_xlfn.XLOOKUP(F885,purchase!F:F,purchase!N:N,"")
-
SUMIFS(L:L,F:F,F885)))</f>
        <v/>
      </c>
      <c r="O885" s="35" t="str">
        <f t="shared" si="95"/>
        <v/>
      </c>
      <c r="P885" s="89" t="str">
        <f>_xlfn.SINGLE(IF(F885="","",_xlfn.XLOOKUP(F885,purchase!F:F,purchase!O:O,"")))</f>
        <v/>
      </c>
      <c r="Q885" s="83" t="str">
        <f t="shared" si="96"/>
        <v/>
      </c>
      <c r="R885" s="91" t="str">
        <f t="shared" si="97"/>
        <v/>
      </c>
    </row>
    <row r="886" spans="1:18" x14ac:dyDescent="0.35">
      <c r="A886" s="25">
        <v>882</v>
      </c>
      <c r="B886" s="26" t="str">
        <f t="shared" si="91"/>
        <v/>
      </c>
      <c r="C886" s="27"/>
      <c r="D886" s="26" t="str">
        <f>IF(F886="","",_xlfn.XLOOKUP(F886,purchase!F:F,purchase!B:B,""))</f>
        <v/>
      </c>
      <c r="E886" s="26" t="str">
        <f>IF(F886="","",_xlfn.XLOOKUP(F886,purchase!F:F,purchase!C:C,""))</f>
        <v/>
      </c>
      <c r="F886" s="4"/>
      <c r="G886" s="10" t="str">
        <f t="shared" si="92"/>
        <v/>
      </c>
      <c r="H886" s="10" t="str">
        <f>IF(F886="","",_xlfn.XLOOKUP(F886,purchase!F:F,purchase!E:E,""))</f>
        <v/>
      </c>
      <c r="I886" s="10" t="str">
        <f t="shared" si="93"/>
        <v/>
      </c>
      <c r="J886" s="10" t="str">
        <f t="shared" si="94"/>
        <v/>
      </c>
      <c r="K886" s="35" t="str">
        <f>_xlfn.SINGLE(IF(F886="","",_xlfn.XLOOKUP(F886,purchase!F:F,purchase!N:N,"")))</f>
        <v/>
      </c>
      <c r="L886" s="4"/>
      <c r="M886" s="86"/>
      <c r="N886" s="35" t="str">
        <f>IF(F886="","",
MAX(0,
_xlfn.XLOOKUP(F886,purchase!F:F,purchase!N:N,"")
-
SUMIFS(L:L,F:F,F886)))</f>
        <v/>
      </c>
      <c r="O886" s="35" t="str">
        <f t="shared" si="95"/>
        <v/>
      </c>
      <c r="P886" s="89" t="str">
        <f>_xlfn.SINGLE(IF(F886="","",_xlfn.XLOOKUP(F886,purchase!F:F,purchase!O:O,"")))</f>
        <v/>
      </c>
      <c r="Q886" s="83" t="str">
        <f t="shared" si="96"/>
        <v/>
      </c>
      <c r="R886" s="91" t="str">
        <f t="shared" si="97"/>
        <v/>
      </c>
    </row>
    <row r="887" spans="1:18" x14ac:dyDescent="0.35">
      <c r="A887" s="25">
        <v>883</v>
      </c>
      <c r="B887" s="26" t="str">
        <f t="shared" si="91"/>
        <v/>
      </c>
      <c r="C887" s="27"/>
      <c r="D887" s="26" t="str">
        <f>IF(F887="","",_xlfn.XLOOKUP(F887,purchase!F:F,purchase!B:B,""))</f>
        <v/>
      </c>
      <c r="E887" s="26" t="str">
        <f>IF(F887="","",_xlfn.XLOOKUP(F887,purchase!F:F,purchase!C:C,""))</f>
        <v/>
      </c>
      <c r="F887" s="4"/>
      <c r="G887" s="10" t="str">
        <f t="shared" si="92"/>
        <v/>
      </c>
      <c r="H887" s="10" t="str">
        <f>IF(F887="","",_xlfn.XLOOKUP(F887,purchase!F:F,purchase!E:E,""))</f>
        <v/>
      </c>
      <c r="I887" s="10" t="str">
        <f t="shared" si="93"/>
        <v/>
      </c>
      <c r="J887" s="10" t="str">
        <f t="shared" si="94"/>
        <v/>
      </c>
      <c r="K887" s="35" t="str">
        <f>_xlfn.SINGLE(IF(F887="","",_xlfn.XLOOKUP(F887,purchase!F:F,purchase!N:N,"")))</f>
        <v/>
      </c>
      <c r="L887" s="4"/>
      <c r="M887" s="86"/>
      <c r="N887" s="35" t="str">
        <f>IF(F887="","",
MAX(0,
_xlfn.XLOOKUP(F887,purchase!F:F,purchase!N:N,"")
-
SUMIFS(L:L,F:F,F887)))</f>
        <v/>
      </c>
      <c r="O887" s="35" t="str">
        <f t="shared" si="95"/>
        <v/>
      </c>
      <c r="P887" s="89" t="str">
        <f>_xlfn.SINGLE(IF(F887="","",_xlfn.XLOOKUP(F887,purchase!F:F,purchase!O:O,"")))</f>
        <v/>
      </c>
      <c r="Q887" s="83" t="str">
        <f t="shared" si="96"/>
        <v/>
      </c>
      <c r="R887" s="91" t="str">
        <f t="shared" si="97"/>
        <v/>
      </c>
    </row>
    <row r="888" spans="1:18" x14ac:dyDescent="0.35">
      <c r="A888" s="25">
        <v>884</v>
      </c>
      <c r="B888" s="26" t="str">
        <f t="shared" si="91"/>
        <v/>
      </c>
      <c r="C888" s="27"/>
      <c r="D888" s="26" t="str">
        <f>IF(F888="","",_xlfn.XLOOKUP(F888,purchase!F:F,purchase!B:B,""))</f>
        <v/>
      </c>
      <c r="E888" s="26" t="str">
        <f>IF(F888="","",_xlfn.XLOOKUP(F888,purchase!F:F,purchase!C:C,""))</f>
        <v/>
      </c>
      <c r="F888" s="4"/>
      <c r="G888" s="10" t="str">
        <f t="shared" si="92"/>
        <v/>
      </c>
      <c r="H888" s="10" t="str">
        <f>IF(F888="","",_xlfn.XLOOKUP(F888,purchase!F:F,purchase!E:E,""))</f>
        <v/>
      </c>
      <c r="I888" s="10" t="str">
        <f t="shared" si="93"/>
        <v/>
      </c>
      <c r="J888" s="10" t="str">
        <f t="shared" si="94"/>
        <v/>
      </c>
      <c r="K888" s="35" t="str">
        <f>_xlfn.SINGLE(IF(F888="","",_xlfn.XLOOKUP(F888,purchase!F:F,purchase!N:N,"")))</f>
        <v/>
      </c>
      <c r="L888" s="4"/>
      <c r="M888" s="86"/>
      <c r="N888" s="35" t="str">
        <f>IF(F888="","",
MAX(0,
_xlfn.XLOOKUP(F888,purchase!F:F,purchase!N:N,"")
-
SUMIFS(L:L,F:F,F888)))</f>
        <v/>
      </c>
      <c r="O888" s="35" t="str">
        <f t="shared" si="95"/>
        <v/>
      </c>
      <c r="P888" s="89" t="str">
        <f>_xlfn.SINGLE(IF(F888="","",_xlfn.XLOOKUP(F888,purchase!F:F,purchase!O:O,"")))</f>
        <v/>
      </c>
      <c r="Q888" s="83" t="str">
        <f t="shared" si="96"/>
        <v/>
      </c>
      <c r="R888" s="91" t="str">
        <f t="shared" si="97"/>
        <v/>
      </c>
    </row>
    <row r="889" spans="1:18" x14ac:dyDescent="0.35">
      <c r="A889" s="25">
        <v>885</v>
      </c>
      <c r="B889" s="26" t="str">
        <f t="shared" si="91"/>
        <v/>
      </c>
      <c r="C889" s="27"/>
      <c r="D889" s="26" t="str">
        <f>IF(F889="","",_xlfn.XLOOKUP(F889,purchase!F:F,purchase!B:B,""))</f>
        <v/>
      </c>
      <c r="E889" s="26" t="str">
        <f>IF(F889="","",_xlfn.XLOOKUP(F889,purchase!F:F,purchase!C:C,""))</f>
        <v/>
      </c>
      <c r="F889" s="4"/>
      <c r="G889" s="10" t="str">
        <f t="shared" si="92"/>
        <v/>
      </c>
      <c r="H889" s="10" t="str">
        <f>IF(F889="","",_xlfn.XLOOKUP(F889,purchase!F:F,purchase!E:E,""))</f>
        <v/>
      </c>
      <c r="I889" s="10" t="str">
        <f t="shared" si="93"/>
        <v/>
      </c>
      <c r="J889" s="10" t="str">
        <f t="shared" si="94"/>
        <v/>
      </c>
      <c r="K889" s="35" t="str">
        <f>_xlfn.SINGLE(IF(F889="","",_xlfn.XLOOKUP(F889,purchase!F:F,purchase!N:N,"")))</f>
        <v/>
      </c>
      <c r="L889" s="4"/>
      <c r="M889" s="86"/>
      <c r="N889" s="35" t="str">
        <f>IF(F889="","",
MAX(0,
_xlfn.XLOOKUP(F889,purchase!F:F,purchase!N:N,"")
-
SUMIFS(L:L,F:F,F889)))</f>
        <v/>
      </c>
      <c r="O889" s="35" t="str">
        <f t="shared" si="95"/>
        <v/>
      </c>
      <c r="P889" s="89" t="str">
        <f>_xlfn.SINGLE(IF(F889="","",_xlfn.XLOOKUP(F889,purchase!F:F,purchase!O:O,"")))</f>
        <v/>
      </c>
      <c r="Q889" s="83" t="str">
        <f t="shared" si="96"/>
        <v/>
      </c>
      <c r="R889" s="91" t="str">
        <f t="shared" si="97"/>
        <v/>
      </c>
    </row>
    <row r="890" spans="1:18" x14ac:dyDescent="0.35">
      <c r="A890" s="25">
        <v>886</v>
      </c>
      <c r="B890" s="26" t="str">
        <f t="shared" si="91"/>
        <v/>
      </c>
      <c r="C890" s="27"/>
      <c r="D890" s="26" t="str">
        <f>IF(F890="","",_xlfn.XLOOKUP(F890,purchase!F:F,purchase!B:B,""))</f>
        <v/>
      </c>
      <c r="E890" s="26" t="str">
        <f>IF(F890="","",_xlfn.XLOOKUP(F890,purchase!F:F,purchase!C:C,""))</f>
        <v/>
      </c>
      <c r="F890" s="4"/>
      <c r="G890" s="10" t="str">
        <f t="shared" si="92"/>
        <v/>
      </c>
      <c r="H890" s="10" t="str">
        <f>IF(F890="","",_xlfn.XLOOKUP(F890,purchase!F:F,purchase!E:E,""))</f>
        <v/>
      </c>
      <c r="I890" s="10" t="str">
        <f t="shared" si="93"/>
        <v/>
      </c>
      <c r="J890" s="10" t="str">
        <f t="shared" si="94"/>
        <v/>
      </c>
      <c r="K890" s="35" t="str">
        <f>_xlfn.SINGLE(IF(F890="","",_xlfn.XLOOKUP(F890,purchase!F:F,purchase!N:N,"")))</f>
        <v/>
      </c>
      <c r="L890" s="4"/>
      <c r="M890" s="86"/>
      <c r="N890" s="35" t="str">
        <f>IF(F890="","",
MAX(0,
_xlfn.XLOOKUP(F890,purchase!F:F,purchase!N:N,"")
-
SUMIFS(L:L,F:F,F890)))</f>
        <v/>
      </c>
      <c r="O890" s="35" t="str">
        <f t="shared" si="95"/>
        <v/>
      </c>
      <c r="P890" s="89" t="str">
        <f>_xlfn.SINGLE(IF(F890="","",_xlfn.XLOOKUP(F890,purchase!F:F,purchase!O:O,"")))</f>
        <v/>
      </c>
      <c r="Q890" s="83" t="str">
        <f t="shared" si="96"/>
        <v/>
      </c>
      <c r="R890" s="91" t="str">
        <f t="shared" si="97"/>
        <v/>
      </c>
    </row>
    <row r="891" spans="1:18" x14ac:dyDescent="0.35">
      <c r="A891" s="25">
        <v>887</v>
      </c>
      <c r="B891" s="26" t="str">
        <f t="shared" si="91"/>
        <v/>
      </c>
      <c r="C891" s="27"/>
      <c r="D891" s="26" t="str">
        <f>IF(F891="","",_xlfn.XLOOKUP(F891,purchase!F:F,purchase!B:B,""))</f>
        <v/>
      </c>
      <c r="E891" s="26" t="str">
        <f>IF(F891="","",_xlfn.XLOOKUP(F891,purchase!F:F,purchase!C:C,""))</f>
        <v/>
      </c>
      <c r="F891" s="4"/>
      <c r="G891" s="10" t="str">
        <f t="shared" si="92"/>
        <v/>
      </c>
      <c r="H891" s="10" t="str">
        <f>IF(F891="","",_xlfn.XLOOKUP(F891,purchase!F:F,purchase!E:E,""))</f>
        <v/>
      </c>
      <c r="I891" s="10" t="str">
        <f t="shared" si="93"/>
        <v/>
      </c>
      <c r="J891" s="10" t="str">
        <f t="shared" si="94"/>
        <v/>
      </c>
      <c r="K891" s="35" t="str">
        <f>_xlfn.SINGLE(IF(F891="","",_xlfn.XLOOKUP(F891,purchase!F:F,purchase!N:N,"")))</f>
        <v/>
      </c>
      <c r="L891" s="4"/>
      <c r="M891" s="86"/>
      <c r="N891" s="35" t="str">
        <f>IF(F891="","",
MAX(0,
_xlfn.XLOOKUP(F891,purchase!F:F,purchase!N:N,"")
-
SUMIFS(L:L,F:F,F891)))</f>
        <v/>
      </c>
      <c r="O891" s="35" t="str">
        <f t="shared" si="95"/>
        <v/>
      </c>
      <c r="P891" s="89" t="str">
        <f>_xlfn.SINGLE(IF(F891="","",_xlfn.XLOOKUP(F891,purchase!F:F,purchase!O:O,"")))</f>
        <v/>
      </c>
      <c r="Q891" s="83" t="str">
        <f t="shared" si="96"/>
        <v/>
      </c>
      <c r="R891" s="91" t="str">
        <f t="shared" si="97"/>
        <v/>
      </c>
    </row>
    <row r="892" spans="1:18" x14ac:dyDescent="0.35">
      <c r="A892" s="25">
        <v>888</v>
      </c>
      <c r="B892" s="26" t="str">
        <f t="shared" si="91"/>
        <v/>
      </c>
      <c r="C892" s="27"/>
      <c r="D892" s="26" t="str">
        <f>IF(F892="","",_xlfn.XLOOKUP(F892,purchase!F:F,purchase!B:B,""))</f>
        <v/>
      </c>
      <c r="E892" s="26" t="str">
        <f>IF(F892="","",_xlfn.XLOOKUP(F892,purchase!F:F,purchase!C:C,""))</f>
        <v/>
      </c>
      <c r="F892" s="4"/>
      <c r="G892" s="10" t="str">
        <f t="shared" si="92"/>
        <v/>
      </c>
      <c r="H892" s="10" t="str">
        <f>IF(F892="","",_xlfn.XLOOKUP(F892,purchase!F:F,purchase!E:E,""))</f>
        <v/>
      </c>
      <c r="I892" s="10" t="str">
        <f t="shared" si="93"/>
        <v/>
      </c>
      <c r="J892" s="10" t="str">
        <f t="shared" si="94"/>
        <v/>
      </c>
      <c r="K892" s="35" t="str">
        <f>_xlfn.SINGLE(IF(F892="","",_xlfn.XLOOKUP(F892,purchase!F:F,purchase!N:N,"")))</f>
        <v/>
      </c>
      <c r="L892" s="4"/>
      <c r="M892" s="86"/>
      <c r="N892" s="35" t="str">
        <f>IF(F892="","",
MAX(0,
_xlfn.XLOOKUP(F892,purchase!F:F,purchase!N:N,"")
-
SUMIFS(L:L,F:F,F892)))</f>
        <v/>
      </c>
      <c r="O892" s="35" t="str">
        <f t="shared" si="95"/>
        <v/>
      </c>
      <c r="P892" s="89" t="str">
        <f>_xlfn.SINGLE(IF(F892="","",_xlfn.XLOOKUP(F892,purchase!F:F,purchase!O:O,"")))</f>
        <v/>
      </c>
      <c r="Q892" s="83" t="str">
        <f t="shared" si="96"/>
        <v/>
      </c>
      <c r="R892" s="91" t="str">
        <f t="shared" si="97"/>
        <v/>
      </c>
    </row>
    <row r="893" spans="1:18" x14ac:dyDescent="0.35">
      <c r="A893" s="25">
        <v>889</v>
      </c>
      <c r="B893" s="26" t="str">
        <f t="shared" si="91"/>
        <v/>
      </c>
      <c r="C893" s="27"/>
      <c r="D893" s="26" t="str">
        <f>IF(F893="","",_xlfn.XLOOKUP(F893,purchase!F:F,purchase!B:B,""))</f>
        <v/>
      </c>
      <c r="E893" s="26" t="str">
        <f>IF(F893="","",_xlfn.XLOOKUP(F893,purchase!F:F,purchase!C:C,""))</f>
        <v/>
      </c>
      <c r="F893" s="4"/>
      <c r="G893" s="10" t="str">
        <f t="shared" si="92"/>
        <v/>
      </c>
      <c r="H893" s="10" t="str">
        <f>IF(F893="","",_xlfn.XLOOKUP(F893,purchase!F:F,purchase!E:E,""))</f>
        <v/>
      </c>
      <c r="I893" s="10" t="str">
        <f t="shared" si="93"/>
        <v/>
      </c>
      <c r="J893" s="10" t="str">
        <f t="shared" si="94"/>
        <v/>
      </c>
      <c r="K893" s="35" t="str">
        <f>_xlfn.SINGLE(IF(F893="","",_xlfn.XLOOKUP(F893,purchase!F:F,purchase!N:N,"")))</f>
        <v/>
      </c>
      <c r="L893" s="4"/>
      <c r="M893" s="86"/>
      <c r="N893" s="35" t="str">
        <f>IF(F893="","",
MAX(0,
_xlfn.XLOOKUP(F893,purchase!F:F,purchase!N:N,"")
-
SUMIFS(L:L,F:F,F893)))</f>
        <v/>
      </c>
      <c r="O893" s="35" t="str">
        <f t="shared" si="95"/>
        <v/>
      </c>
      <c r="P893" s="89" t="str">
        <f>_xlfn.SINGLE(IF(F893="","",_xlfn.XLOOKUP(F893,purchase!F:F,purchase!O:O,"")))</f>
        <v/>
      </c>
      <c r="Q893" s="83" t="str">
        <f t="shared" si="96"/>
        <v/>
      </c>
      <c r="R893" s="91" t="str">
        <f t="shared" si="97"/>
        <v/>
      </c>
    </row>
    <row r="894" spans="1:18" x14ac:dyDescent="0.35">
      <c r="A894" s="25">
        <v>890</v>
      </c>
      <c r="B894" s="26" t="str">
        <f t="shared" si="91"/>
        <v/>
      </c>
      <c r="C894" s="27"/>
      <c r="D894" s="26" t="str">
        <f>IF(F894="","",_xlfn.XLOOKUP(F894,purchase!F:F,purchase!B:B,""))</f>
        <v/>
      </c>
      <c r="E894" s="26" t="str">
        <f>IF(F894="","",_xlfn.XLOOKUP(F894,purchase!F:F,purchase!C:C,""))</f>
        <v/>
      </c>
      <c r="F894" s="4"/>
      <c r="G894" s="10" t="str">
        <f t="shared" si="92"/>
        <v/>
      </c>
      <c r="H894" s="10" t="str">
        <f>IF(F894="","",_xlfn.XLOOKUP(F894,purchase!F:F,purchase!E:E,""))</f>
        <v/>
      </c>
      <c r="I894" s="10" t="str">
        <f t="shared" si="93"/>
        <v/>
      </c>
      <c r="J894" s="10" t="str">
        <f t="shared" si="94"/>
        <v/>
      </c>
      <c r="K894" s="35" t="str">
        <f>_xlfn.SINGLE(IF(F894="","",_xlfn.XLOOKUP(F894,purchase!F:F,purchase!N:N,"")))</f>
        <v/>
      </c>
      <c r="L894" s="4"/>
      <c r="M894" s="86"/>
      <c r="N894" s="35" t="str">
        <f>IF(F894="","",
MAX(0,
_xlfn.XLOOKUP(F894,purchase!F:F,purchase!N:N,"")
-
SUMIFS(L:L,F:F,F894)))</f>
        <v/>
      </c>
      <c r="O894" s="35" t="str">
        <f t="shared" si="95"/>
        <v/>
      </c>
      <c r="P894" s="89" t="str">
        <f>_xlfn.SINGLE(IF(F894="","",_xlfn.XLOOKUP(F894,purchase!F:F,purchase!O:O,"")))</f>
        <v/>
      </c>
      <c r="Q894" s="83" t="str">
        <f t="shared" si="96"/>
        <v/>
      </c>
      <c r="R894" s="91" t="str">
        <f t="shared" si="97"/>
        <v/>
      </c>
    </row>
    <row r="895" spans="1:18" x14ac:dyDescent="0.35">
      <c r="A895" s="25">
        <v>891</v>
      </c>
      <c r="B895" s="26" t="str">
        <f t="shared" si="91"/>
        <v/>
      </c>
      <c r="C895" s="27"/>
      <c r="D895" s="26" t="str">
        <f>IF(F895="","",_xlfn.XLOOKUP(F895,purchase!F:F,purchase!B:B,""))</f>
        <v/>
      </c>
      <c r="E895" s="26" t="str">
        <f>IF(F895="","",_xlfn.XLOOKUP(F895,purchase!F:F,purchase!C:C,""))</f>
        <v/>
      </c>
      <c r="F895" s="4"/>
      <c r="G895" s="10" t="str">
        <f t="shared" si="92"/>
        <v/>
      </c>
      <c r="H895" s="10" t="str">
        <f>IF(F895="","",_xlfn.XLOOKUP(F895,purchase!F:F,purchase!E:E,""))</f>
        <v/>
      </c>
      <c r="I895" s="10" t="str">
        <f t="shared" si="93"/>
        <v/>
      </c>
      <c r="J895" s="10" t="str">
        <f t="shared" si="94"/>
        <v/>
      </c>
      <c r="K895" s="35" t="str">
        <f>_xlfn.SINGLE(IF(F895="","",_xlfn.XLOOKUP(F895,purchase!F:F,purchase!N:N,"")))</f>
        <v/>
      </c>
      <c r="L895" s="4"/>
      <c r="M895" s="86"/>
      <c r="N895" s="35" t="str">
        <f>IF(F895="","",
MAX(0,
_xlfn.XLOOKUP(F895,purchase!F:F,purchase!N:N,"")
-
SUMIFS(L:L,F:F,F895)))</f>
        <v/>
      </c>
      <c r="O895" s="35" t="str">
        <f t="shared" si="95"/>
        <v/>
      </c>
      <c r="P895" s="89" t="str">
        <f>_xlfn.SINGLE(IF(F895="","",_xlfn.XLOOKUP(F895,purchase!F:F,purchase!O:O,"")))</f>
        <v/>
      </c>
      <c r="Q895" s="83" t="str">
        <f t="shared" si="96"/>
        <v/>
      </c>
      <c r="R895" s="91" t="str">
        <f t="shared" si="97"/>
        <v/>
      </c>
    </row>
    <row r="896" spans="1:18" x14ac:dyDescent="0.35">
      <c r="A896" s="25">
        <v>892</v>
      </c>
      <c r="B896" s="26" t="str">
        <f t="shared" si="91"/>
        <v/>
      </c>
      <c r="C896" s="27"/>
      <c r="D896" s="26" t="str">
        <f>IF(F896="","",_xlfn.XLOOKUP(F896,purchase!F:F,purchase!B:B,""))</f>
        <v/>
      </c>
      <c r="E896" s="26" t="str">
        <f>IF(F896="","",_xlfn.XLOOKUP(F896,purchase!F:F,purchase!C:C,""))</f>
        <v/>
      </c>
      <c r="F896" s="4"/>
      <c r="G896" s="10" t="str">
        <f t="shared" si="92"/>
        <v/>
      </c>
      <c r="H896" s="10" t="str">
        <f>IF(F896="","",_xlfn.XLOOKUP(F896,purchase!F:F,purchase!E:E,""))</f>
        <v/>
      </c>
      <c r="I896" s="10" t="str">
        <f t="shared" si="93"/>
        <v/>
      </c>
      <c r="J896" s="10" t="str">
        <f t="shared" si="94"/>
        <v/>
      </c>
      <c r="K896" s="35" t="str">
        <f>_xlfn.SINGLE(IF(F896="","",_xlfn.XLOOKUP(F896,purchase!F:F,purchase!N:N,"")))</f>
        <v/>
      </c>
      <c r="L896" s="4"/>
      <c r="M896" s="86"/>
      <c r="N896" s="35" t="str">
        <f>IF(F896="","",
MAX(0,
_xlfn.XLOOKUP(F896,purchase!F:F,purchase!N:N,"")
-
SUMIFS(L:L,F:F,F896)))</f>
        <v/>
      </c>
      <c r="O896" s="35" t="str">
        <f t="shared" si="95"/>
        <v/>
      </c>
      <c r="P896" s="89" t="str">
        <f>_xlfn.SINGLE(IF(F896="","",_xlfn.XLOOKUP(F896,purchase!F:F,purchase!O:O,"")))</f>
        <v/>
      </c>
      <c r="Q896" s="83" t="str">
        <f t="shared" si="96"/>
        <v/>
      </c>
      <c r="R896" s="91" t="str">
        <f t="shared" si="97"/>
        <v/>
      </c>
    </row>
    <row r="897" spans="1:18" x14ac:dyDescent="0.35">
      <c r="A897" s="25">
        <v>893</v>
      </c>
      <c r="B897" s="26" t="str">
        <f t="shared" si="91"/>
        <v/>
      </c>
      <c r="C897" s="27"/>
      <c r="D897" s="26" t="str">
        <f>IF(F897="","",_xlfn.XLOOKUP(F897,purchase!F:F,purchase!B:B,""))</f>
        <v/>
      </c>
      <c r="E897" s="26" t="str">
        <f>IF(F897="","",_xlfn.XLOOKUP(F897,purchase!F:F,purchase!C:C,""))</f>
        <v/>
      </c>
      <c r="F897" s="4"/>
      <c r="G897" s="10" t="str">
        <f t="shared" si="92"/>
        <v/>
      </c>
      <c r="H897" s="10" t="str">
        <f>IF(F897="","",_xlfn.XLOOKUP(F897,purchase!F:F,purchase!E:E,""))</f>
        <v/>
      </c>
      <c r="I897" s="10" t="str">
        <f t="shared" si="93"/>
        <v/>
      </c>
      <c r="J897" s="10" t="str">
        <f t="shared" si="94"/>
        <v/>
      </c>
      <c r="K897" s="35" t="str">
        <f>_xlfn.SINGLE(IF(F897="","",_xlfn.XLOOKUP(F897,purchase!F:F,purchase!N:N,"")))</f>
        <v/>
      </c>
      <c r="L897" s="4"/>
      <c r="M897" s="86"/>
      <c r="N897" s="35" t="str">
        <f>IF(F897="","",
MAX(0,
_xlfn.XLOOKUP(F897,purchase!F:F,purchase!N:N,"")
-
SUMIFS(L:L,F:F,F897)))</f>
        <v/>
      </c>
      <c r="O897" s="35" t="str">
        <f t="shared" si="95"/>
        <v/>
      </c>
      <c r="P897" s="89" t="str">
        <f>_xlfn.SINGLE(IF(F897="","",_xlfn.XLOOKUP(F897,purchase!F:F,purchase!O:O,"")))</f>
        <v/>
      </c>
      <c r="Q897" s="83" t="str">
        <f t="shared" si="96"/>
        <v/>
      </c>
      <c r="R897" s="91" t="str">
        <f t="shared" si="97"/>
        <v/>
      </c>
    </row>
    <row r="898" spans="1:18" x14ac:dyDescent="0.35">
      <c r="A898" s="25">
        <v>894</v>
      </c>
      <c r="B898" s="26" t="str">
        <f t="shared" si="91"/>
        <v/>
      </c>
      <c r="C898" s="27"/>
      <c r="D898" s="26" t="str">
        <f>IF(F898="","",_xlfn.XLOOKUP(F898,purchase!F:F,purchase!B:B,""))</f>
        <v/>
      </c>
      <c r="E898" s="26" t="str">
        <f>IF(F898="","",_xlfn.XLOOKUP(F898,purchase!F:F,purchase!C:C,""))</f>
        <v/>
      </c>
      <c r="F898" s="4"/>
      <c r="G898" s="10" t="str">
        <f t="shared" si="92"/>
        <v/>
      </c>
      <c r="H898" s="10" t="str">
        <f>IF(F898="","",_xlfn.XLOOKUP(F898,purchase!F:F,purchase!E:E,""))</f>
        <v/>
      </c>
      <c r="I898" s="10" t="str">
        <f t="shared" si="93"/>
        <v/>
      </c>
      <c r="J898" s="10" t="str">
        <f t="shared" si="94"/>
        <v/>
      </c>
      <c r="K898" s="35" t="str">
        <f>_xlfn.SINGLE(IF(F898="","",_xlfn.XLOOKUP(F898,purchase!F:F,purchase!N:N,"")))</f>
        <v/>
      </c>
      <c r="L898" s="4"/>
      <c r="M898" s="86"/>
      <c r="N898" s="35" t="str">
        <f>IF(F898="","",
MAX(0,
_xlfn.XLOOKUP(F898,purchase!F:F,purchase!N:N,"")
-
SUMIFS(L:L,F:F,F898)))</f>
        <v/>
      </c>
      <c r="O898" s="35" t="str">
        <f t="shared" si="95"/>
        <v/>
      </c>
      <c r="P898" s="89" t="str">
        <f>_xlfn.SINGLE(IF(F898="","",_xlfn.XLOOKUP(F898,purchase!F:F,purchase!O:O,"")))</f>
        <v/>
      </c>
      <c r="Q898" s="83" t="str">
        <f t="shared" si="96"/>
        <v/>
      </c>
      <c r="R898" s="91" t="str">
        <f t="shared" si="97"/>
        <v/>
      </c>
    </row>
    <row r="899" spans="1:18" x14ac:dyDescent="0.35">
      <c r="A899" s="25">
        <v>895</v>
      </c>
      <c r="B899" s="26" t="str">
        <f t="shared" si="91"/>
        <v/>
      </c>
      <c r="C899" s="27"/>
      <c r="D899" s="26" t="str">
        <f>IF(F899="","",_xlfn.XLOOKUP(F899,purchase!F:F,purchase!B:B,""))</f>
        <v/>
      </c>
      <c r="E899" s="26" t="str">
        <f>IF(F899="","",_xlfn.XLOOKUP(F899,purchase!F:F,purchase!C:C,""))</f>
        <v/>
      </c>
      <c r="F899" s="4"/>
      <c r="G899" s="10" t="str">
        <f t="shared" si="92"/>
        <v/>
      </c>
      <c r="H899" s="10" t="str">
        <f>IF(F899="","",_xlfn.XLOOKUP(F899,purchase!F:F,purchase!E:E,""))</f>
        <v/>
      </c>
      <c r="I899" s="10" t="str">
        <f t="shared" si="93"/>
        <v/>
      </c>
      <c r="J899" s="10" t="str">
        <f t="shared" si="94"/>
        <v/>
      </c>
      <c r="K899" s="35" t="str">
        <f>_xlfn.SINGLE(IF(F899="","",_xlfn.XLOOKUP(F899,purchase!F:F,purchase!N:N,"")))</f>
        <v/>
      </c>
      <c r="L899" s="4"/>
      <c r="M899" s="86"/>
      <c r="N899" s="35" t="str">
        <f>IF(F899="","",
MAX(0,
_xlfn.XLOOKUP(F899,purchase!F:F,purchase!N:N,"")
-
SUMIFS(L:L,F:F,F899)))</f>
        <v/>
      </c>
      <c r="O899" s="35" t="str">
        <f t="shared" si="95"/>
        <v/>
      </c>
      <c r="P899" s="89" t="str">
        <f>_xlfn.SINGLE(IF(F899="","",_xlfn.XLOOKUP(F899,purchase!F:F,purchase!O:O,"")))</f>
        <v/>
      </c>
      <c r="Q899" s="83" t="str">
        <f t="shared" si="96"/>
        <v/>
      </c>
      <c r="R899" s="91" t="str">
        <f t="shared" si="97"/>
        <v/>
      </c>
    </row>
    <row r="900" spans="1:18" x14ac:dyDescent="0.35">
      <c r="A900" s="25">
        <v>896</v>
      </c>
      <c r="B900" s="26" t="str">
        <f t="shared" si="91"/>
        <v/>
      </c>
      <c r="C900" s="27"/>
      <c r="D900" s="26" t="str">
        <f>IF(F900="","",_xlfn.XLOOKUP(F900,purchase!F:F,purchase!B:B,""))</f>
        <v/>
      </c>
      <c r="E900" s="26" t="str">
        <f>IF(F900="","",_xlfn.XLOOKUP(F900,purchase!F:F,purchase!C:C,""))</f>
        <v/>
      </c>
      <c r="F900" s="4"/>
      <c r="G900" s="10" t="str">
        <f t="shared" si="92"/>
        <v/>
      </c>
      <c r="H900" s="10" t="str">
        <f>IF(F900="","",_xlfn.XLOOKUP(F900,purchase!F:F,purchase!E:E,""))</f>
        <v/>
      </c>
      <c r="I900" s="10" t="str">
        <f t="shared" si="93"/>
        <v/>
      </c>
      <c r="J900" s="10" t="str">
        <f t="shared" si="94"/>
        <v/>
      </c>
      <c r="K900" s="35" t="str">
        <f>_xlfn.SINGLE(IF(F900="","",_xlfn.XLOOKUP(F900,purchase!F:F,purchase!N:N,"")))</f>
        <v/>
      </c>
      <c r="L900" s="4"/>
      <c r="M900" s="86"/>
      <c r="N900" s="35" t="str">
        <f>IF(F900="","",
MAX(0,
_xlfn.XLOOKUP(F900,purchase!F:F,purchase!N:N,"")
-
SUMIFS(L:L,F:F,F900)))</f>
        <v/>
      </c>
      <c r="O900" s="35" t="str">
        <f t="shared" si="95"/>
        <v/>
      </c>
      <c r="P900" s="89" t="str">
        <f>_xlfn.SINGLE(IF(F900="","",_xlfn.XLOOKUP(F900,purchase!F:F,purchase!O:O,"")))</f>
        <v/>
      </c>
      <c r="Q900" s="83" t="str">
        <f t="shared" si="96"/>
        <v/>
      </c>
      <c r="R900" s="91" t="str">
        <f t="shared" si="97"/>
        <v/>
      </c>
    </row>
    <row r="901" spans="1:18" x14ac:dyDescent="0.35">
      <c r="A901" s="25">
        <v>897</v>
      </c>
      <c r="B901" s="26" t="str">
        <f t="shared" ref="B901:B964" si="98">IF(OR(C901="",F901=""),"",
"PRD-" &amp;
TEXT(DAY(C901),"00") &amp;
CHOOSE(MONTH(C901),"A","B","C","D","E","F","G","H","I","J","K","L") &amp;
TEXT(YEAR(C901),"00") &amp;
"-" &amp;
RIGHT(F901,4))</f>
        <v/>
      </c>
      <c r="C901" s="27"/>
      <c r="D901" s="26" t="str">
        <f>IF(F901="","",_xlfn.XLOOKUP(F901,purchase!F:F,purchase!B:B,""))</f>
        <v/>
      </c>
      <c r="E901" s="26" t="str">
        <f>IF(F901="","",_xlfn.XLOOKUP(F901,purchase!F:F,purchase!C:C,""))</f>
        <v/>
      </c>
      <c r="F901" s="4"/>
      <c r="G901" s="10" t="str">
        <f t="shared" ref="G901:G964" si="99">IF(H901="NRFC","Natural Rubber Field Coagulam","")</f>
        <v/>
      </c>
      <c r="H901" s="10" t="str">
        <f>IF(F901="","",_xlfn.XLOOKUP(F901,purchase!F:F,purchase!E:E,""))</f>
        <v/>
      </c>
      <c r="I901" s="10" t="str">
        <f t="shared" ref="I901:I964" si="100">IF(J901="ISNR20","Natural Rubber-TSNR (ISNR-20)","")</f>
        <v/>
      </c>
      <c r="J901" s="10" t="str">
        <f t="shared" ref="J901:J964" si="101">IF(H901="NRFC","ISNR20","")</f>
        <v/>
      </c>
      <c r="K901" s="35" t="str">
        <f>_xlfn.SINGLE(IF(F901="","",_xlfn.XLOOKUP(F901,purchase!F:F,purchase!N:N,"")))</f>
        <v/>
      </c>
      <c r="L901" s="4"/>
      <c r="M901" s="86"/>
      <c r="N901" s="35" t="str">
        <f>IF(F901="","",
MAX(0,
_xlfn.XLOOKUP(F901,purchase!F:F,purchase!N:N,"")
-
SUMIFS(L:L,F:F,F901)))</f>
        <v/>
      </c>
      <c r="O901" s="35" t="str">
        <f t="shared" ref="O901:O964" si="102">IF(OR(L901="",M901=""),"",L901-M901)</f>
        <v/>
      </c>
      <c r="P901" s="89" t="str">
        <f>_xlfn.SINGLE(IF(F901="","",_xlfn.XLOOKUP(F901,purchase!F:F,purchase!O:O,"")))</f>
        <v/>
      </c>
      <c r="Q901" s="83" t="str">
        <f t="shared" ref="Q901:Q964" si="103">IF(OR(L901="",M901=""),"",M901/L901)</f>
        <v/>
      </c>
      <c r="R901" s="91" t="str">
        <f t="shared" ref="R901:R964" si="104">IF(OR(P901="",Q901=""),"",Q901-P901)</f>
        <v/>
      </c>
    </row>
    <row r="902" spans="1:18" x14ac:dyDescent="0.35">
      <c r="A902" s="25">
        <v>898</v>
      </c>
      <c r="B902" s="26" t="str">
        <f t="shared" si="98"/>
        <v/>
      </c>
      <c r="C902" s="27"/>
      <c r="D902" s="26" t="str">
        <f>IF(F902="","",_xlfn.XLOOKUP(F902,purchase!F:F,purchase!B:B,""))</f>
        <v/>
      </c>
      <c r="E902" s="26" t="str">
        <f>IF(F902="","",_xlfn.XLOOKUP(F902,purchase!F:F,purchase!C:C,""))</f>
        <v/>
      </c>
      <c r="F902" s="4"/>
      <c r="G902" s="10" t="str">
        <f t="shared" si="99"/>
        <v/>
      </c>
      <c r="H902" s="10" t="str">
        <f>IF(F902="","",_xlfn.XLOOKUP(F902,purchase!F:F,purchase!E:E,""))</f>
        <v/>
      </c>
      <c r="I902" s="10" t="str">
        <f t="shared" si="100"/>
        <v/>
      </c>
      <c r="J902" s="10" t="str">
        <f t="shared" si="101"/>
        <v/>
      </c>
      <c r="K902" s="35" t="str">
        <f>_xlfn.SINGLE(IF(F902="","",_xlfn.XLOOKUP(F902,purchase!F:F,purchase!N:N,"")))</f>
        <v/>
      </c>
      <c r="L902" s="4"/>
      <c r="M902" s="86"/>
      <c r="N902" s="35" t="str">
        <f>IF(F902="","",
MAX(0,
_xlfn.XLOOKUP(F902,purchase!F:F,purchase!N:N,"")
-
SUMIFS(L:L,F:F,F902)))</f>
        <v/>
      </c>
      <c r="O902" s="35" t="str">
        <f t="shared" si="102"/>
        <v/>
      </c>
      <c r="P902" s="89" t="str">
        <f>_xlfn.SINGLE(IF(F902="","",_xlfn.XLOOKUP(F902,purchase!F:F,purchase!O:O,"")))</f>
        <v/>
      </c>
      <c r="Q902" s="83" t="str">
        <f t="shared" si="103"/>
        <v/>
      </c>
      <c r="R902" s="91" t="str">
        <f t="shared" si="104"/>
        <v/>
      </c>
    </row>
    <row r="903" spans="1:18" x14ac:dyDescent="0.35">
      <c r="A903" s="25">
        <v>899</v>
      </c>
      <c r="B903" s="26" t="str">
        <f t="shared" si="98"/>
        <v/>
      </c>
      <c r="C903" s="27"/>
      <c r="D903" s="26" t="str">
        <f>IF(F903="","",_xlfn.XLOOKUP(F903,purchase!F:F,purchase!B:B,""))</f>
        <v/>
      </c>
      <c r="E903" s="26" t="str">
        <f>IF(F903="","",_xlfn.XLOOKUP(F903,purchase!F:F,purchase!C:C,""))</f>
        <v/>
      </c>
      <c r="F903" s="4"/>
      <c r="G903" s="10" t="str">
        <f t="shared" si="99"/>
        <v/>
      </c>
      <c r="H903" s="10" t="str">
        <f>IF(F903="","",_xlfn.XLOOKUP(F903,purchase!F:F,purchase!E:E,""))</f>
        <v/>
      </c>
      <c r="I903" s="10" t="str">
        <f t="shared" si="100"/>
        <v/>
      </c>
      <c r="J903" s="10" t="str">
        <f t="shared" si="101"/>
        <v/>
      </c>
      <c r="K903" s="35" t="str">
        <f>_xlfn.SINGLE(IF(F903="","",_xlfn.XLOOKUP(F903,purchase!F:F,purchase!N:N,"")))</f>
        <v/>
      </c>
      <c r="L903" s="4"/>
      <c r="M903" s="86"/>
      <c r="N903" s="35" t="str">
        <f>IF(F903="","",
MAX(0,
_xlfn.XLOOKUP(F903,purchase!F:F,purchase!N:N,"")
-
SUMIFS(L:L,F:F,F903)))</f>
        <v/>
      </c>
      <c r="O903" s="35" t="str">
        <f t="shared" si="102"/>
        <v/>
      </c>
      <c r="P903" s="89" t="str">
        <f>_xlfn.SINGLE(IF(F903="","",_xlfn.XLOOKUP(F903,purchase!F:F,purchase!O:O,"")))</f>
        <v/>
      </c>
      <c r="Q903" s="83" t="str">
        <f t="shared" si="103"/>
        <v/>
      </c>
      <c r="R903" s="91" t="str">
        <f t="shared" si="104"/>
        <v/>
      </c>
    </row>
    <row r="904" spans="1:18" x14ac:dyDescent="0.35">
      <c r="A904" s="25">
        <v>900</v>
      </c>
      <c r="B904" s="26" t="str">
        <f t="shared" si="98"/>
        <v/>
      </c>
      <c r="C904" s="27"/>
      <c r="D904" s="26" t="str">
        <f>IF(F904="","",_xlfn.XLOOKUP(F904,purchase!F:F,purchase!B:B,""))</f>
        <v/>
      </c>
      <c r="E904" s="26" t="str">
        <f>IF(F904="","",_xlfn.XLOOKUP(F904,purchase!F:F,purchase!C:C,""))</f>
        <v/>
      </c>
      <c r="F904" s="4"/>
      <c r="G904" s="10" t="str">
        <f t="shared" si="99"/>
        <v/>
      </c>
      <c r="H904" s="10" t="str">
        <f>IF(F904="","",_xlfn.XLOOKUP(F904,purchase!F:F,purchase!E:E,""))</f>
        <v/>
      </c>
      <c r="I904" s="10" t="str">
        <f t="shared" si="100"/>
        <v/>
      </c>
      <c r="J904" s="10" t="str">
        <f t="shared" si="101"/>
        <v/>
      </c>
      <c r="K904" s="35" t="str">
        <f>_xlfn.SINGLE(IF(F904="","",_xlfn.XLOOKUP(F904,purchase!F:F,purchase!N:N,"")))</f>
        <v/>
      </c>
      <c r="L904" s="4"/>
      <c r="M904" s="86"/>
      <c r="N904" s="35" t="str">
        <f>IF(F904="","",
MAX(0,
_xlfn.XLOOKUP(F904,purchase!F:F,purchase!N:N,"")
-
SUMIFS(L:L,F:F,F904)))</f>
        <v/>
      </c>
      <c r="O904" s="35" t="str">
        <f t="shared" si="102"/>
        <v/>
      </c>
      <c r="P904" s="89" t="str">
        <f>_xlfn.SINGLE(IF(F904="","",_xlfn.XLOOKUP(F904,purchase!F:F,purchase!O:O,"")))</f>
        <v/>
      </c>
      <c r="Q904" s="83" t="str">
        <f t="shared" si="103"/>
        <v/>
      </c>
      <c r="R904" s="91" t="str">
        <f t="shared" si="104"/>
        <v/>
      </c>
    </row>
    <row r="905" spans="1:18" x14ac:dyDescent="0.35">
      <c r="A905" s="25">
        <v>901</v>
      </c>
      <c r="B905" s="26" t="str">
        <f t="shared" si="98"/>
        <v/>
      </c>
      <c r="C905" s="27"/>
      <c r="D905" s="26" t="str">
        <f>IF(F905="","",_xlfn.XLOOKUP(F905,purchase!F:F,purchase!B:B,""))</f>
        <v/>
      </c>
      <c r="E905" s="26" t="str">
        <f>IF(F905="","",_xlfn.XLOOKUP(F905,purchase!F:F,purchase!C:C,""))</f>
        <v/>
      </c>
      <c r="F905" s="4"/>
      <c r="G905" s="10" t="str">
        <f t="shared" si="99"/>
        <v/>
      </c>
      <c r="H905" s="10" t="str">
        <f>IF(F905="","",_xlfn.XLOOKUP(F905,purchase!F:F,purchase!E:E,""))</f>
        <v/>
      </c>
      <c r="I905" s="10" t="str">
        <f t="shared" si="100"/>
        <v/>
      </c>
      <c r="J905" s="10" t="str">
        <f t="shared" si="101"/>
        <v/>
      </c>
      <c r="K905" s="35" t="str">
        <f>_xlfn.SINGLE(IF(F905="","",_xlfn.XLOOKUP(F905,purchase!F:F,purchase!N:N,"")))</f>
        <v/>
      </c>
      <c r="L905" s="4"/>
      <c r="M905" s="86"/>
      <c r="N905" s="35" t="str">
        <f>IF(F905="","",
MAX(0,
_xlfn.XLOOKUP(F905,purchase!F:F,purchase!N:N,"")
-
SUMIFS(L:L,F:F,F905)))</f>
        <v/>
      </c>
      <c r="O905" s="35" t="str">
        <f t="shared" si="102"/>
        <v/>
      </c>
      <c r="P905" s="89" t="str">
        <f>_xlfn.SINGLE(IF(F905="","",_xlfn.XLOOKUP(F905,purchase!F:F,purchase!O:O,"")))</f>
        <v/>
      </c>
      <c r="Q905" s="83" t="str">
        <f t="shared" si="103"/>
        <v/>
      </c>
      <c r="R905" s="91" t="str">
        <f t="shared" si="104"/>
        <v/>
      </c>
    </row>
    <row r="906" spans="1:18" x14ac:dyDescent="0.35">
      <c r="A906" s="25">
        <v>902</v>
      </c>
      <c r="B906" s="26" t="str">
        <f t="shared" si="98"/>
        <v/>
      </c>
      <c r="C906" s="27"/>
      <c r="D906" s="26" t="str">
        <f>IF(F906="","",_xlfn.XLOOKUP(F906,purchase!F:F,purchase!B:B,""))</f>
        <v/>
      </c>
      <c r="E906" s="26" t="str">
        <f>IF(F906="","",_xlfn.XLOOKUP(F906,purchase!F:F,purchase!C:C,""))</f>
        <v/>
      </c>
      <c r="F906" s="4"/>
      <c r="G906" s="10" t="str">
        <f t="shared" si="99"/>
        <v/>
      </c>
      <c r="H906" s="10" t="str">
        <f>IF(F906="","",_xlfn.XLOOKUP(F906,purchase!F:F,purchase!E:E,""))</f>
        <v/>
      </c>
      <c r="I906" s="10" t="str">
        <f t="shared" si="100"/>
        <v/>
      </c>
      <c r="J906" s="10" t="str">
        <f t="shared" si="101"/>
        <v/>
      </c>
      <c r="K906" s="35" t="str">
        <f>_xlfn.SINGLE(IF(F906="","",_xlfn.XLOOKUP(F906,purchase!F:F,purchase!N:N,"")))</f>
        <v/>
      </c>
      <c r="L906" s="4"/>
      <c r="M906" s="86"/>
      <c r="N906" s="35" t="str">
        <f>IF(F906="","",
MAX(0,
_xlfn.XLOOKUP(F906,purchase!F:F,purchase!N:N,"")
-
SUMIFS(L:L,F:F,F906)))</f>
        <v/>
      </c>
      <c r="O906" s="35" t="str">
        <f t="shared" si="102"/>
        <v/>
      </c>
      <c r="P906" s="89" t="str">
        <f>_xlfn.SINGLE(IF(F906="","",_xlfn.XLOOKUP(F906,purchase!F:F,purchase!O:O,"")))</f>
        <v/>
      </c>
      <c r="Q906" s="83" t="str">
        <f t="shared" si="103"/>
        <v/>
      </c>
      <c r="R906" s="91" t="str">
        <f t="shared" si="104"/>
        <v/>
      </c>
    </row>
    <row r="907" spans="1:18" x14ac:dyDescent="0.35">
      <c r="A907" s="25">
        <v>903</v>
      </c>
      <c r="B907" s="26" t="str">
        <f t="shared" si="98"/>
        <v/>
      </c>
      <c r="C907" s="27"/>
      <c r="D907" s="26" t="str">
        <f>IF(F907="","",_xlfn.XLOOKUP(F907,purchase!F:F,purchase!B:B,""))</f>
        <v/>
      </c>
      <c r="E907" s="26" t="str">
        <f>IF(F907="","",_xlfn.XLOOKUP(F907,purchase!F:F,purchase!C:C,""))</f>
        <v/>
      </c>
      <c r="F907" s="4"/>
      <c r="G907" s="10" t="str">
        <f t="shared" si="99"/>
        <v/>
      </c>
      <c r="H907" s="10" t="str">
        <f>IF(F907="","",_xlfn.XLOOKUP(F907,purchase!F:F,purchase!E:E,""))</f>
        <v/>
      </c>
      <c r="I907" s="10" t="str">
        <f t="shared" si="100"/>
        <v/>
      </c>
      <c r="J907" s="10" t="str">
        <f t="shared" si="101"/>
        <v/>
      </c>
      <c r="K907" s="35" t="str">
        <f>_xlfn.SINGLE(IF(F907="","",_xlfn.XLOOKUP(F907,purchase!F:F,purchase!N:N,"")))</f>
        <v/>
      </c>
      <c r="L907" s="4"/>
      <c r="M907" s="86"/>
      <c r="N907" s="35" t="str">
        <f>IF(F907="","",
MAX(0,
_xlfn.XLOOKUP(F907,purchase!F:F,purchase!N:N,"")
-
SUMIFS(L:L,F:F,F907)))</f>
        <v/>
      </c>
      <c r="O907" s="35" t="str">
        <f t="shared" si="102"/>
        <v/>
      </c>
      <c r="P907" s="89" t="str">
        <f>_xlfn.SINGLE(IF(F907="","",_xlfn.XLOOKUP(F907,purchase!F:F,purchase!O:O,"")))</f>
        <v/>
      </c>
      <c r="Q907" s="83" t="str">
        <f t="shared" si="103"/>
        <v/>
      </c>
      <c r="R907" s="91" t="str">
        <f t="shared" si="104"/>
        <v/>
      </c>
    </row>
    <row r="908" spans="1:18" x14ac:dyDescent="0.35">
      <c r="A908" s="25">
        <v>904</v>
      </c>
      <c r="B908" s="26" t="str">
        <f t="shared" si="98"/>
        <v/>
      </c>
      <c r="C908" s="27"/>
      <c r="D908" s="26" t="str">
        <f>IF(F908="","",_xlfn.XLOOKUP(F908,purchase!F:F,purchase!B:B,""))</f>
        <v/>
      </c>
      <c r="E908" s="26" t="str">
        <f>IF(F908="","",_xlfn.XLOOKUP(F908,purchase!F:F,purchase!C:C,""))</f>
        <v/>
      </c>
      <c r="F908" s="4"/>
      <c r="G908" s="10" t="str">
        <f t="shared" si="99"/>
        <v/>
      </c>
      <c r="H908" s="10" t="str">
        <f>IF(F908="","",_xlfn.XLOOKUP(F908,purchase!F:F,purchase!E:E,""))</f>
        <v/>
      </c>
      <c r="I908" s="10" t="str">
        <f t="shared" si="100"/>
        <v/>
      </c>
      <c r="J908" s="10" t="str">
        <f t="shared" si="101"/>
        <v/>
      </c>
      <c r="K908" s="35" t="str">
        <f>_xlfn.SINGLE(IF(F908="","",_xlfn.XLOOKUP(F908,purchase!F:F,purchase!N:N,"")))</f>
        <v/>
      </c>
      <c r="L908" s="4"/>
      <c r="M908" s="86"/>
      <c r="N908" s="35" t="str">
        <f>IF(F908="","",
MAX(0,
_xlfn.XLOOKUP(F908,purchase!F:F,purchase!N:N,"")
-
SUMIFS(L:L,F:F,F908)))</f>
        <v/>
      </c>
      <c r="O908" s="35" t="str">
        <f t="shared" si="102"/>
        <v/>
      </c>
      <c r="P908" s="89" t="str">
        <f>_xlfn.SINGLE(IF(F908="","",_xlfn.XLOOKUP(F908,purchase!F:F,purchase!O:O,"")))</f>
        <v/>
      </c>
      <c r="Q908" s="83" t="str">
        <f t="shared" si="103"/>
        <v/>
      </c>
      <c r="R908" s="91" t="str">
        <f t="shared" si="104"/>
        <v/>
      </c>
    </row>
    <row r="909" spans="1:18" x14ac:dyDescent="0.35">
      <c r="A909" s="25">
        <v>905</v>
      </c>
      <c r="B909" s="26" t="str">
        <f t="shared" si="98"/>
        <v/>
      </c>
      <c r="C909" s="27"/>
      <c r="D909" s="26" t="str">
        <f>IF(F909="","",_xlfn.XLOOKUP(F909,purchase!F:F,purchase!B:B,""))</f>
        <v/>
      </c>
      <c r="E909" s="26" t="str">
        <f>IF(F909="","",_xlfn.XLOOKUP(F909,purchase!F:F,purchase!C:C,""))</f>
        <v/>
      </c>
      <c r="F909" s="4"/>
      <c r="G909" s="10" t="str">
        <f t="shared" si="99"/>
        <v/>
      </c>
      <c r="H909" s="10" t="str">
        <f>IF(F909="","",_xlfn.XLOOKUP(F909,purchase!F:F,purchase!E:E,""))</f>
        <v/>
      </c>
      <c r="I909" s="10" t="str">
        <f t="shared" si="100"/>
        <v/>
      </c>
      <c r="J909" s="10" t="str">
        <f t="shared" si="101"/>
        <v/>
      </c>
      <c r="K909" s="35" t="str">
        <f>_xlfn.SINGLE(IF(F909="","",_xlfn.XLOOKUP(F909,purchase!F:F,purchase!N:N,"")))</f>
        <v/>
      </c>
      <c r="L909" s="4"/>
      <c r="M909" s="86"/>
      <c r="N909" s="35" t="str">
        <f>IF(F909="","",
MAX(0,
_xlfn.XLOOKUP(F909,purchase!F:F,purchase!N:N,"")
-
SUMIFS(L:L,F:F,F909)))</f>
        <v/>
      </c>
      <c r="O909" s="35" t="str">
        <f t="shared" si="102"/>
        <v/>
      </c>
      <c r="P909" s="89" t="str">
        <f>_xlfn.SINGLE(IF(F909="","",_xlfn.XLOOKUP(F909,purchase!F:F,purchase!O:O,"")))</f>
        <v/>
      </c>
      <c r="Q909" s="83" t="str">
        <f t="shared" si="103"/>
        <v/>
      </c>
      <c r="R909" s="91" t="str">
        <f t="shared" si="104"/>
        <v/>
      </c>
    </row>
    <row r="910" spans="1:18" x14ac:dyDescent="0.35">
      <c r="A910" s="25">
        <v>906</v>
      </c>
      <c r="B910" s="26" t="str">
        <f t="shared" si="98"/>
        <v/>
      </c>
      <c r="C910" s="27"/>
      <c r="D910" s="26" t="str">
        <f>IF(F910="","",_xlfn.XLOOKUP(F910,purchase!F:F,purchase!B:B,""))</f>
        <v/>
      </c>
      <c r="E910" s="26" t="str">
        <f>IF(F910="","",_xlfn.XLOOKUP(F910,purchase!F:F,purchase!C:C,""))</f>
        <v/>
      </c>
      <c r="F910" s="4"/>
      <c r="G910" s="10" t="str">
        <f t="shared" si="99"/>
        <v/>
      </c>
      <c r="H910" s="10" t="str">
        <f>IF(F910="","",_xlfn.XLOOKUP(F910,purchase!F:F,purchase!E:E,""))</f>
        <v/>
      </c>
      <c r="I910" s="10" t="str">
        <f t="shared" si="100"/>
        <v/>
      </c>
      <c r="J910" s="10" t="str">
        <f t="shared" si="101"/>
        <v/>
      </c>
      <c r="K910" s="35" t="str">
        <f>_xlfn.SINGLE(IF(F910="","",_xlfn.XLOOKUP(F910,purchase!F:F,purchase!N:N,"")))</f>
        <v/>
      </c>
      <c r="L910" s="4"/>
      <c r="M910" s="86"/>
      <c r="N910" s="35" t="str">
        <f>IF(F910="","",
MAX(0,
_xlfn.XLOOKUP(F910,purchase!F:F,purchase!N:N,"")
-
SUMIFS(L:L,F:F,F910)))</f>
        <v/>
      </c>
      <c r="O910" s="35" t="str">
        <f t="shared" si="102"/>
        <v/>
      </c>
      <c r="P910" s="89" t="str">
        <f>_xlfn.SINGLE(IF(F910="","",_xlfn.XLOOKUP(F910,purchase!F:F,purchase!O:O,"")))</f>
        <v/>
      </c>
      <c r="Q910" s="83" t="str">
        <f t="shared" si="103"/>
        <v/>
      </c>
      <c r="R910" s="91" t="str">
        <f t="shared" si="104"/>
        <v/>
      </c>
    </row>
    <row r="911" spans="1:18" x14ac:dyDescent="0.35">
      <c r="A911" s="25">
        <v>907</v>
      </c>
      <c r="B911" s="26" t="str">
        <f t="shared" si="98"/>
        <v/>
      </c>
      <c r="C911" s="27"/>
      <c r="D911" s="26" t="str">
        <f>IF(F911="","",_xlfn.XLOOKUP(F911,purchase!F:F,purchase!B:B,""))</f>
        <v/>
      </c>
      <c r="E911" s="26" t="str">
        <f>IF(F911="","",_xlfn.XLOOKUP(F911,purchase!F:F,purchase!C:C,""))</f>
        <v/>
      </c>
      <c r="F911" s="4"/>
      <c r="G911" s="10" t="str">
        <f t="shared" si="99"/>
        <v/>
      </c>
      <c r="H911" s="10" t="str">
        <f>IF(F911="","",_xlfn.XLOOKUP(F911,purchase!F:F,purchase!E:E,""))</f>
        <v/>
      </c>
      <c r="I911" s="10" t="str">
        <f t="shared" si="100"/>
        <v/>
      </c>
      <c r="J911" s="10" t="str">
        <f t="shared" si="101"/>
        <v/>
      </c>
      <c r="K911" s="35" t="str">
        <f>_xlfn.SINGLE(IF(F911="","",_xlfn.XLOOKUP(F911,purchase!F:F,purchase!N:N,"")))</f>
        <v/>
      </c>
      <c r="L911" s="4"/>
      <c r="M911" s="86"/>
      <c r="N911" s="35" t="str">
        <f>IF(F911="","",
MAX(0,
_xlfn.XLOOKUP(F911,purchase!F:F,purchase!N:N,"")
-
SUMIFS(L:L,F:F,F911)))</f>
        <v/>
      </c>
      <c r="O911" s="35" t="str">
        <f t="shared" si="102"/>
        <v/>
      </c>
      <c r="P911" s="89" t="str">
        <f>_xlfn.SINGLE(IF(F911="","",_xlfn.XLOOKUP(F911,purchase!F:F,purchase!O:O,"")))</f>
        <v/>
      </c>
      <c r="Q911" s="83" t="str">
        <f t="shared" si="103"/>
        <v/>
      </c>
      <c r="R911" s="91" t="str">
        <f t="shared" si="104"/>
        <v/>
      </c>
    </row>
    <row r="912" spans="1:18" x14ac:dyDescent="0.35">
      <c r="A912" s="25">
        <v>908</v>
      </c>
      <c r="B912" s="26" t="str">
        <f t="shared" si="98"/>
        <v/>
      </c>
      <c r="C912" s="27"/>
      <c r="D912" s="26" t="str">
        <f>IF(F912="","",_xlfn.XLOOKUP(F912,purchase!F:F,purchase!B:B,""))</f>
        <v/>
      </c>
      <c r="E912" s="26" t="str">
        <f>IF(F912="","",_xlfn.XLOOKUP(F912,purchase!F:F,purchase!C:C,""))</f>
        <v/>
      </c>
      <c r="F912" s="4"/>
      <c r="G912" s="10" t="str">
        <f t="shared" si="99"/>
        <v/>
      </c>
      <c r="H912" s="10" t="str">
        <f>IF(F912="","",_xlfn.XLOOKUP(F912,purchase!F:F,purchase!E:E,""))</f>
        <v/>
      </c>
      <c r="I912" s="10" t="str">
        <f t="shared" si="100"/>
        <v/>
      </c>
      <c r="J912" s="10" t="str">
        <f t="shared" si="101"/>
        <v/>
      </c>
      <c r="K912" s="35" t="str">
        <f>_xlfn.SINGLE(IF(F912="","",_xlfn.XLOOKUP(F912,purchase!F:F,purchase!N:N,"")))</f>
        <v/>
      </c>
      <c r="L912" s="4"/>
      <c r="M912" s="86"/>
      <c r="N912" s="35" t="str">
        <f>IF(F912="","",
MAX(0,
_xlfn.XLOOKUP(F912,purchase!F:F,purchase!N:N,"")
-
SUMIFS(L:L,F:F,F912)))</f>
        <v/>
      </c>
      <c r="O912" s="35" t="str">
        <f t="shared" si="102"/>
        <v/>
      </c>
      <c r="P912" s="89" t="str">
        <f>_xlfn.SINGLE(IF(F912="","",_xlfn.XLOOKUP(F912,purchase!F:F,purchase!O:O,"")))</f>
        <v/>
      </c>
      <c r="Q912" s="83" t="str">
        <f t="shared" si="103"/>
        <v/>
      </c>
      <c r="R912" s="91" t="str">
        <f t="shared" si="104"/>
        <v/>
      </c>
    </row>
    <row r="913" spans="1:18" x14ac:dyDescent="0.35">
      <c r="A913" s="25">
        <v>909</v>
      </c>
      <c r="B913" s="26" t="str">
        <f t="shared" si="98"/>
        <v/>
      </c>
      <c r="C913" s="27"/>
      <c r="D913" s="26" t="str">
        <f>IF(F913="","",_xlfn.XLOOKUP(F913,purchase!F:F,purchase!B:B,""))</f>
        <v/>
      </c>
      <c r="E913" s="26" t="str">
        <f>IF(F913="","",_xlfn.XLOOKUP(F913,purchase!F:F,purchase!C:C,""))</f>
        <v/>
      </c>
      <c r="F913" s="4"/>
      <c r="G913" s="10" t="str">
        <f t="shared" si="99"/>
        <v/>
      </c>
      <c r="H913" s="10" t="str">
        <f>IF(F913="","",_xlfn.XLOOKUP(F913,purchase!F:F,purchase!E:E,""))</f>
        <v/>
      </c>
      <c r="I913" s="10" t="str">
        <f t="shared" si="100"/>
        <v/>
      </c>
      <c r="J913" s="10" t="str">
        <f t="shared" si="101"/>
        <v/>
      </c>
      <c r="K913" s="35" t="str">
        <f>_xlfn.SINGLE(IF(F913="","",_xlfn.XLOOKUP(F913,purchase!F:F,purchase!N:N,"")))</f>
        <v/>
      </c>
      <c r="L913" s="4"/>
      <c r="M913" s="86"/>
      <c r="N913" s="35" t="str">
        <f>IF(F913="","",
MAX(0,
_xlfn.XLOOKUP(F913,purchase!F:F,purchase!N:N,"")
-
SUMIFS(L:L,F:F,F913)))</f>
        <v/>
      </c>
      <c r="O913" s="35" t="str">
        <f t="shared" si="102"/>
        <v/>
      </c>
      <c r="P913" s="89" t="str">
        <f>_xlfn.SINGLE(IF(F913="","",_xlfn.XLOOKUP(F913,purchase!F:F,purchase!O:O,"")))</f>
        <v/>
      </c>
      <c r="Q913" s="83" t="str">
        <f t="shared" si="103"/>
        <v/>
      </c>
      <c r="R913" s="91" t="str">
        <f t="shared" si="104"/>
        <v/>
      </c>
    </row>
    <row r="914" spans="1:18" x14ac:dyDescent="0.35">
      <c r="A914" s="25">
        <v>910</v>
      </c>
      <c r="B914" s="26" t="str">
        <f t="shared" si="98"/>
        <v/>
      </c>
      <c r="C914" s="27"/>
      <c r="D914" s="26" t="str">
        <f>IF(F914="","",_xlfn.XLOOKUP(F914,purchase!F:F,purchase!B:B,""))</f>
        <v/>
      </c>
      <c r="E914" s="26" t="str">
        <f>IF(F914="","",_xlfn.XLOOKUP(F914,purchase!F:F,purchase!C:C,""))</f>
        <v/>
      </c>
      <c r="F914" s="4"/>
      <c r="G914" s="10" t="str">
        <f t="shared" si="99"/>
        <v/>
      </c>
      <c r="H914" s="10" t="str">
        <f>IF(F914="","",_xlfn.XLOOKUP(F914,purchase!F:F,purchase!E:E,""))</f>
        <v/>
      </c>
      <c r="I914" s="10" t="str">
        <f t="shared" si="100"/>
        <v/>
      </c>
      <c r="J914" s="10" t="str">
        <f t="shared" si="101"/>
        <v/>
      </c>
      <c r="K914" s="35" t="str">
        <f>_xlfn.SINGLE(IF(F914="","",_xlfn.XLOOKUP(F914,purchase!F:F,purchase!N:N,"")))</f>
        <v/>
      </c>
      <c r="L914" s="4"/>
      <c r="M914" s="86"/>
      <c r="N914" s="35" t="str">
        <f>IF(F914="","",
MAX(0,
_xlfn.XLOOKUP(F914,purchase!F:F,purchase!N:N,"")
-
SUMIFS(L:L,F:F,F914)))</f>
        <v/>
      </c>
      <c r="O914" s="35" t="str">
        <f t="shared" si="102"/>
        <v/>
      </c>
      <c r="P914" s="89" t="str">
        <f>_xlfn.SINGLE(IF(F914="","",_xlfn.XLOOKUP(F914,purchase!F:F,purchase!O:O,"")))</f>
        <v/>
      </c>
      <c r="Q914" s="83" t="str">
        <f t="shared" si="103"/>
        <v/>
      </c>
      <c r="R914" s="91" t="str">
        <f t="shared" si="104"/>
        <v/>
      </c>
    </row>
    <row r="915" spans="1:18" x14ac:dyDescent="0.35">
      <c r="A915" s="25">
        <v>911</v>
      </c>
      <c r="B915" s="26" t="str">
        <f t="shared" si="98"/>
        <v/>
      </c>
      <c r="C915" s="27"/>
      <c r="D915" s="26" t="str">
        <f>IF(F915="","",_xlfn.XLOOKUP(F915,purchase!F:F,purchase!B:B,""))</f>
        <v/>
      </c>
      <c r="E915" s="26" t="str">
        <f>IF(F915="","",_xlfn.XLOOKUP(F915,purchase!F:F,purchase!C:C,""))</f>
        <v/>
      </c>
      <c r="F915" s="4"/>
      <c r="G915" s="10" t="str">
        <f t="shared" si="99"/>
        <v/>
      </c>
      <c r="H915" s="10" t="str">
        <f>IF(F915="","",_xlfn.XLOOKUP(F915,purchase!F:F,purchase!E:E,""))</f>
        <v/>
      </c>
      <c r="I915" s="10" t="str">
        <f t="shared" si="100"/>
        <v/>
      </c>
      <c r="J915" s="10" t="str">
        <f t="shared" si="101"/>
        <v/>
      </c>
      <c r="K915" s="35" t="str">
        <f>_xlfn.SINGLE(IF(F915="","",_xlfn.XLOOKUP(F915,purchase!F:F,purchase!N:N,"")))</f>
        <v/>
      </c>
      <c r="L915" s="4"/>
      <c r="M915" s="86"/>
      <c r="N915" s="35" t="str">
        <f>IF(F915="","",
MAX(0,
_xlfn.XLOOKUP(F915,purchase!F:F,purchase!N:N,"")
-
SUMIFS(L:L,F:F,F915)))</f>
        <v/>
      </c>
      <c r="O915" s="35" t="str">
        <f t="shared" si="102"/>
        <v/>
      </c>
      <c r="P915" s="89" t="str">
        <f>_xlfn.SINGLE(IF(F915="","",_xlfn.XLOOKUP(F915,purchase!F:F,purchase!O:O,"")))</f>
        <v/>
      </c>
      <c r="Q915" s="83" t="str">
        <f t="shared" si="103"/>
        <v/>
      </c>
      <c r="R915" s="91" t="str">
        <f t="shared" si="104"/>
        <v/>
      </c>
    </row>
    <row r="916" spans="1:18" x14ac:dyDescent="0.35">
      <c r="A916" s="25">
        <v>912</v>
      </c>
      <c r="B916" s="26" t="str">
        <f t="shared" si="98"/>
        <v/>
      </c>
      <c r="C916" s="27"/>
      <c r="D916" s="26" t="str">
        <f>IF(F916="","",_xlfn.XLOOKUP(F916,purchase!F:F,purchase!B:B,""))</f>
        <v/>
      </c>
      <c r="E916" s="26" t="str">
        <f>IF(F916="","",_xlfn.XLOOKUP(F916,purchase!F:F,purchase!C:C,""))</f>
        <v/>
      </c>
      <c r="F916" s="4"/>
      <c r="G916" s="10" t="str">
        <f t="shared" si="99"/>
        <v/>
      </c>
      <c r="H916" s="10" t="str">
        <f>IF(F916="","",_xlfn.XLOOKUP(F916,purchase!F:F,purchase!E:E,""))</f>
        <v/>
      </c>
      <c r="I916" s="10" t="str">
        <f t="shared" si="100"/>
        <v/>
      </c>
      <c r="J916" s="10" t="str">
        <f t="shared" si="101"/>
        <v/>
      </c>
      <c r="K916" s="35" t="str">
        <f>_xlfn.SINGLE(IF(F916="","",_xlfn.XLOOKUP(F916,purchase!F:F,purchase!N:N,"")))</f>
        <v/>
      </c>
      <c r="L916" s="4"/>
      <c r="M916" s="86"/>
      <c r="N916" s="35" t="str">
        <f>IF(F916="","",
MAX(0,
_xlfn.XLOOKUP(F916,purchase!F:F,purchase!N:N,"")
-
SUMIFS(L:L,F:F,F916)))</f>
        <v/>
      </c>
      <c r="O916" s="35" t="str">
        <f t="shared" si="102"/>
        <v/>
      </c>
      <c r="P916" s="89" t="str">
        <f>_xlfn.SINGLE(IF(F916="","",_xlfn.XLOOKUP(F916,purchase!F:F,purchase!O:O,"")))</f>
        <v/>
      </c>
      <c r="Q916" s="83" t="str">
        <f t="shared" si="103"/>
        <v/>
      </c>
      <c r="R916" s="91" t="str">
        <f t="shared" si="104"/>
        <v/>
      </c>
    </row>
    <row r="917" spans="1:18" x14ac:dyDescent="0.35">
      <c r="A917" s="25">
        <v>913</v>
      </c>
      <c r="B917" s="26" t="str">
        <f t="shared" si="98"/>
        <v/>
      </c>
      <c r="C917" s="27"/>
      <c r="D917" s="26" t="str">
        <f>IF(F917="","",_xlfn.XLOOKUP(F917,purchase!F:F,purchase!B:B,""))</f>
        <v/>
      </c>
      <c r="E917" s="26" t="str">
        <f>IF(F917="","",_xlfn.XLOOKUP(F917,purchase!F:F,purchase!C:C,""))</f>
        <v/>
      </c>
      <c r="F917" s="4"/>
      <c r="G917" s="10" t="str">
        <f t="shared" si="99"/>
        <v/>
      </c>
      <c r="H917" s="10" t="str">
        <f>IF(F917="","",_xlfn.XLOOKUP(F917,purchase!F:F,purchase!E:E,""))</f>
        <v/>
      </c>
      <c r="I917" s="10" t="str">
        <f t="shared" si="100"/>
        <v/>
      </c>
      <c r="J917" s="10" t="str">
        <f t="shared" si="101"/>
        <v/>
      </c>
      <c r="K917" s="35" t="str">
        <f>_xlfn.SINGLE(IF(F917="","",_xlfn.XLOOKUP(F917,purchase!F:F,purchase!N:N,"")))</f>
        <v/>
      </c>
      <c r="L917" s="4"/>
      <c r="M917" s="86"/>
      <c r="N917" s="35" t="str">
        <f>IF(F917="","",
MAX(0,
_xlfn.XLOOKUP(F917,purchase!F:F,purchase!N:N,"")
-
SUMIFS(L:L,F:F,F917)))</f>
        <v/>
      </c>
      <c r="O917" s="35" t="str">
        <f t="shared" si="102"/>
        <v/>
      </c>
      <c r="P917" s="89" t="str">
        <f>_xlfn.SINGLE(IF(F917="","",_xlfn.XLOOKUP(F917,purchase!F:F,purchase!O:O,"")))</f>
        <v/>
      </c>
      <c r="Q917" s="83" t="str">
        <f t="shared" si="103"/>
        <v/>
      </c>
      <c r="R917" s="91" t="str">
        <f t="shared" si="104"/>
        <v/>
      </c>
    </row>
    <row r="918" spans="1:18" x14ac:dyDescent="0.35">
      <c r="A918" s="25">
        <v>914</v>
      </c>
      <c r="B918" s="26" t="str">
        <f t="shared" si="98"/>
        <v/>
      </c>
      <c r="C918" s="27"/>
      <c r="D918" s="26" t="str">
        <f>IF(F918="","",_xlfn.XLOOKUP(F918,purchase!F:F,purchase!B:B,""))</f>
        <v/>
      </c>
      <c r="E918" s="26" t="str">
        <f>IF(F918="","",_xlfn.XLOOKUP(F918,purchase!F:F,purchase!C:C,""))</f>
        <v/>
      </c>
      <c r="F918" s="4"/>
      <c r="G918" s="10" t="str">
        <f t="shared" si="99"/>
        <v/>
      </c>
      <c r="H918" s="10" t="str">
        <f>IF(F918="","",_xlfn.XLOOKUP(F918,purchase!F:F,purchase!E:E,""))</f>
        <v/>
      </c>
      <c r="I918" s="10" t="str">
        <f t="shared" si="100"/>
        <v/>
      </c>
      <c r="J918" s="10" t="str">
        <f t="shared" si="101"/>
        <v/>
      </c>
      <c r="K918" s="35" t="str">
        <f>_xlfn.SINGLE(IF(F918="","",_xlfn.XLOOKUP(F918,purchase!F:F,purchase!N:N,"")))</f>
        <v/>
      </c>
      <c r="L918" s="4"/>
      <c r="M918" s="86"/>
      <c r="N918" s="35" t="str">
        <f>IF(F918="","",
MAX(0,
_xlfn.XLOOKUP(F918,purchase!F:F,purchase!N:N,"")
-
SUMIFS(L:L,F:F,F918)))</f>
        <v/>
      </c>
      <c r="O918" s="35" t="str">
        <f t="shared" si="102"/>
        <v/>
      </c>
      <c r="P918" s="89" t="str">
        <f>_xlfn.SINGLE(IF(F918="","",_xlfn.XLOOKUP(F918,purchase!F:F,purchase!O:O,"")))</f>
        <v/>
      </c>
      <c r="Q918" s="83" t="str">
        <f t="shared" si="103"/>
        <v/>
      </c>
      <c r="R918" s="91" t="str">
        <f t="shared" si="104"/>
        <v/>
      </c>
    </row>
    <row r="919" spans="1:18" x14ac:dyDescent="0.35">
      <c r="A919" s="25">
        <v>915</v>
      </c>
      <c r="B919" s="26" t="str">
        <f t="shared" si="98"/>
        <v/>
      </c>
      <c r="C919" s="27"/>
      <c r="D919" s="26" t="str">
        <f>IF(F919="","",_xlfn.XLOOKUP(F919,purchase!F:F,purchase!B:B,""))</f>
        <v/>
      </c>
      <c r="E919" s="26" t="str">
        <f>IF(F919="","",_xlfn.XLOOKUP(F919,purchase!F:F,purchase!C:C,""))</f>
        <v/>
      </c>
      <c r="F919" s="4"/>
      <c r="G919" s="10" t="str">
        <f t="shared" si="99"/>
        <v/>
      </c>
      <c r="H919" s="10" t="str">
        <f>IF(F919="","",_xlfn.XLOOKUP(F919,purchase!F:F,purchase!E:E,""))</f>
        <v/>
      </c>
      <c r="I919" s="10" t="str">
        <f t="shared" si="100"/>
        <v/>
      </c>
      <c r="J919" s="10" t="str">
        <f t="shared" si="101"/>
        <v/>
      </c>
      <c r="K919" s="35" t="str">
        <f>_xlfn.SINGLE(IF(F919="","",_xlfn.XLOOKUP(F919,purchase!F:F,purchase!N:N,"")))</f>
        <v/>
      </c>
      <c r="L919" s="4"/>
      <c r="M919" s="86"/>
      <c r="N919" s="35" t="str">
        <f>IF(F919="","",
MAX(0,
_xlfn.XLOOKUP(F919,purchase!F:F,purchase!N:N,"")
-
SUMIFS(L:L,F:F,F919)))</f>
        <v/>
      </c>
      <c r="O919" s="35" t="str">
        <f t="shared" si="102"/>
        <v/>
      </c>
      <c r="P919" s="89" t="str">
        <f>_xlfn.SINGLE(IF(F919="","",_xlfn.XLOOKUP(F919,purchase!F:F,purchase!O:O,"")))</f>
        <v/>
      </c>
      <c r="Q919" s="83" t="str">
        <f t="shared" si="103"/>
        <v/>
      </c>
      <c r="R919" s="91" t="str">
        <f t="shared" si="104"/>
        <v/>
      </c>
    </row>
    <row r="920" spans="1:18" x14ac:dyDescent="0.35">
      <c r="A920" s="25">
        <v>916</v>
      </c>
      <c r="B920" s="26" t="str">
        <f t="shared" si="98"/>
        <v/>
      </c>
      <c r="C920" s="27"/>
      <c r="D920" s="26" t="str">
        <f>IF(F920="","",_xlfn.XLOOKUP(F920,purchase!F:F,purchase!B:B,""))</f>
        <v/>
      </c>
      <c r="E920" s="26" t="str">
        <f>IF(F920="","",_xlfn.XLOOKUP(F920,purchase!F:F,purchase!C:C,""))</f>
        <v/>
      </c>
      <c r="F920" s="4"/>
      <c r="G920" s="10" t="str">
        <f t="shared" si="99"/>
        <v/>
      </c>
      <c r="H920" s="10" t="str">
        <f>IF(F920="","",_xlfn.XLOOKUP(F920,purchase!F:F,purchase!E:E,""))</f>
        <v/>
      </c>
      <c r="I920" s="10" t="str">
        <f t="shared" si="100"/>
        <v/>
      </c>
      <c r="J920" s="10" t="str">
        <f t="shared" si="101"/>
        <v/>
      </c>
      <c r="K920" s="35" t="str">
        <f>_xlfn.SINGLE(IF(F920="","",_xlfn.XLOOKUP(F920,purchase!F:F,purchase!N:N,"")))</f>
        <v/>
      </c>
      <c r="L920" s="4"/>
      <c r="M920" s="86"/>
      <c r="N920" s="35" t="str">
        <f>IF(F920="","",
MAX(0,
_xlfn.XLOOKUP(F920,purchase!F:F,purchase!N:N,"")
-
SUMIFS(L:L,F:F,F920)))</f>
        <v/>
      </c>
      <c r="O920" s="35" t="str">
        <f t="shared" si="102"/>
        <v/>
      </c>
      <c r="P920" s="89" t="str">
        <f>_xlfn.SINGLE(IF(F920="","",_xlfn.XLOOKUP(F920,purchase!F:F,purchase!O:O,"")))</f>
        <v/>
      </c>
      <c r="Q920" s="83" t="str">
        <f t="shared" si="103"/>
        <v/>
      </c>
      <c r="R920" s="91" t="str">
        <f t="shared" si="104"/>
        <v/>
      </c>
    </row>
    <row r="921" spans="1:18" x14ac:dyDescent="0.35">
      <c r="A921" s="25">
        <v>917</v>
      </c>
      <c r="B921" s="26" t="str">
        <f t="shared" si="98"/>
        <v/>
      </c>
      <c r="C921" s="27"/>
      <c r="D921" s="26" t="str">
        <f>IF(F921="","",_xlfn.XLOOKUP(F921,purchase!F:F,purchase!B:B,""))</f>
        <v/>
      </c>
      <c r="E921" s="26" t="str">
        <f>IF(F921="","",_xlfn.XLOOKUP(F921,purchase!F:F,purchase!C:C,""))</f>
        <v/>
      </c>
      <c r="F921" s="4"/>
      <c r="G921" s="10" t="str">
        <f t="shared" si="99"/>
        <v/>
      </c>
      <c r="H921" s="10" t="str">
        <f>IF(F921="","",_xlfn.XLOOKUP(F921,purchase!F:F,purchase!E:E,""))</f>
        <v/>
      </c>
      <c r="I921" s="10" t="str">
        <f t="shared" si="100"/>
        <v/>
      </c>
      <c r="J921" s="10" t="str">
        <f t="shared" si="101"/>
        <v/>
      </c>
      <c r="K921" s="35" t="str">
        <f>_xlfn.SINGLE(IF(F921="","",_xlfn.XLOOKUP(F921,purchase!F:F,purchase!N:N,"")))</f>
        <v/>
      </c>
      <c r="L921" s="4"/>
      <c r="M921" s="86"/>
      <c r="N921" s="35" t="str">
        <f>IF(F921="","",
MAX(0,
_xlfn.XLOOKUP(F921,purchase!F:F,purchase!N:N,"")
-
SUMIFS(L:L,F:F,F921)))</f>
        <v/>
      </c>
      <c r="O921" s="35" t="str">
        <f t="shared" si="102"/>
        <v/>
      </c>
      <c r="P921" s="89" t="str">
        <f>_xlfn.SINGLE(IF(F921="","",_xlfn.XLOOKUP(F921,purchase!F:F,purchase!O:O,"")))</f>
        <v/>
      </c>
      <c r="Q921" s="83" t="str">
        <f t="shared" si="103"/>
        <v/>
      </c>
      <c r="R921" s="91" t="str">
        <f t="shared" si="104"/>
        <v/>
      </c>
    </row>
    <row r="922" spans="1:18" x14ac:dyDescent="0.35">
      <c r="A922" s="25">
        <v>918</v>
      </c>
      <c r="B922" s="26" t="str">
        <f t="shared" si="98"/>
        <v/>
      </c>
      <c r="C922" s="27"/>
      <c r="D922" s="26" t="str">
        <f>IF(F922="","",_xlfn.XLOOKUP(F922,purchase!F:F,purchase!B:B,""))</f>
        <v/>
      </c>
      <c r="E922" s="26" t="str">
        <f>IF(F922="","",_xlfn.XLOOKUP(F922,purchase!F:F,purchase!C:C,""))</f>
        <v/>
      </c>
      <c r="F922" s="4"/>
      <c r="G922" s="10" t="str">
        <f t="shared" si="99"/>
        <v/>
      </c>
      <c r="H922" s="10" t="str">
        <f>IF(F922="","",_xlfn.XLOOKUP(F922,purchase!F:F,purchase!E:E,""))</f>
        <v/>
      </c>
      <c r="I922" s="10" t="str">
        <f t="shared" si="100"/>
        <v/>
      </c>
      <c r="J922" s="10" t="str">
        <f t="shared" si="101"/>
        <v/>
      </c>
      <c r="K922" s="35" t="str">
        <f>_xlfn.SINGLE(IF(F922="","",_xlfn.XLOOKUP(F922,purchase!F:F,purchase!N:N,"")))</f>
        <v/>
      </c>
      <c r="L922" s="4"/>
      <c r="M922" s="86"/>
      <c r="N922" s="35" t="str">
        <f>IF(F922="","",
MAX(0,
_xlfn.XLOOKUP(F922,purchase!F:F,purchase!N:N,"")
-
SUMIFS(L:L,F:F,F922)))</f>
        <v/>
      </c>
      <c r="O922" s="35" t="str">
        <f t="shared" si="102"/>
        <v/>
      </c>
      <c r="P922" s="89" t="str">
        <f>_xlfn.SINGLE(IF(F922="","",_xlfn.XLOOKUP(F922,purchase!F:F,purchase!O:O,"")))</f>
        <v/>
      </c>
      <c r="Q922" s="83" t="str">
        <f t="shared" si="103"/>
        <v/>
      </c>
      <c r="R922" s="91" t="str">
        <f t="shared" si="104"/>
        <v/>
      </c>
    </row>
    <row r="923" spans="1:18" x14ac:dyDescent="0.35">
      <c r="A923" s="25">
        <v>919</v>
      </c>
      <c r="B923" s="26" t="str">
        <f t="shared" si="98"/>
        <v/>
      </c>
      <c r="C923" s="27"/>
      <c r="D923" s="26" t="str">
        <f>IF(F923="","",_xlfn.XLOOKUP(F923,purchase!F:F,purchase!B:B,""))</f>
        <v/>
      </c>
      <c r="E923" s="26" t="str">
        <f>IF(F923="","",_xlfn.XLOOKUP(F923,purchase!F:F,purchase!C:C,""))</f>
        <v/>
      </c>
      <c r="F923" s="4"/>
      <c r="G923" s="10" t="str">
        <f t="shared" si="99"/>
        <v/>
      </c>
      <c r="H923" s="10" t="str">
        <f>IF(F923="","",_xlfn.XLOOKUP(F923,purchase!F:F,purchase!E:E,""))</f>
        <v/>
      </c>
      <c r="I923" s="10" t="str">
        <f t="shared" si="100"/>
        <v/>
      </c>
      <c r="J923" s="10" t="str">
        <f t="shared" si="101"/>
        <v/>
      </c>
      <c r="K923" s="35" t="str">
        <f>_xlfn.SINGLE(IF(F923="","",_xlfn.XLOOKUP(F923,purchase!F:F,purchase!N:N,"")))</f>
        <v/>
      </c>
      <c r="L923" s="4"/>
      <c r="M923" s="86"/>
      <c r="N923" s="35" t="str">
        <f>IF(F923="","",
MAX(0,
_xlfn.XLOOKUP(F923,purchase!F:F,purchase!N:N,"")
-
SUMIFS(L:L,F:F,F923)))</f>
        <v/>
      </c>
      <c r="O923" s="35" t="str">
        <f t="shared" si="102"/>
        <v/>
      </c>
      <c r="P923" s="89" t="str">
        <f>_xlfn.SINGLE(IF(F923="","",_xlfn.XLOOKUP(F923,purchase!F:F,purchase!O:O,"")))</f>
        <v/>
      </c>
      <c r="Q923" s="83" t="str">
        <f t="shared" si="103"/>
        <v/>
      </c>
      <c r="R923" s="91" t="str">
        <f t="shared" si="104"/>
        <v/>
      </c>
    </row>
    <row r="924" spans="1:18" x14ac:dyDescent="0.35">
      <c r="A924" s="25">
        <v>920</v>
      </c>
      <c r="B924" s="26" t="str">
        <f t="shared" si="98"/>
        <v/>
      </c>
      <c r="C924" s="27"/>
      <c r="D924" s="26" t="str">
        <f>IF(F924="","",_xlfn.XLOOKUP(F924,purchase!F:F,purchase!B:B,""))</f>
        <v/>
      </c>
      <c r="E924" s="26" t="str">
        <f>IF(F924="","",_xlfn.XLOOKUP(F924,purchase!F:F,purchase!C:C,""))</f>
        <v/>
      </c>
      <c r="F924" s="4"/>
      <c r="G924" s="10" t="str">
        <f t="shared" si="99"/>
        <v/>
      </c>
      <c r="H924" s="10" t="str">
        <f>IF(F924="","",_xlfn.XLOOKUP(F924,purchase!F:F,purchase!E:E,""))</f>
        <v/>
      </c>
      <c r="I924" s="10" t="str">
        <f t="shared" si="100"/>
        <v/>
      </c>
      <c r="J924" s="10" t="str">
        <f t="shared" si="101"/>
        <v/>
      </c>
      <c r="K924" s="35" t="str">
        <f>_xlfn.SINGLE(IF(F924="","",_xlfn.XLOOKUP(F924,purchase!F:F,purchase!N:N,"")))</f>
        <v/>
      </c>
      <c r="L924" s="4"/>
      <c r="M924" s="86"/>
      <c r="N924" s="35" t="str">
        <f>IF(F924="","",
MAX(0,
_xlfn.XLOOKUP(F924,purchase!F:F,purchase!N:N,"")
-
SUMIFS(L:L,F:F,F924)))</f>
        <v/>
      </c>
      <c r="O924" s="35" t="str">
        <f t="shared" si="102"/>
        <v/>
      </c>
      <c r="P924" s="89" t="str">
        <f>_xlfn.SINGLE(IF(F924="","",_xlfn.XLOOKUP(F924,purchase!F:F,purchase!O:O,"")))</f>
        <v/>
      </c>
      <c r="Q924" s="83" t="str">
        <f t="shared" si="103"/>
        <v/>
      </c>
      <c r="R924" s="91" t="str">
        <f t="shared" si="104"/>
        <v/>
      </c>
    </row>
    <row r="925" spans="1:18" x14ac:dyDescent="0.35">
      <c r="A925" s="25">
        <v>921</v>
      </c>
      <c r="B925" s="26" t="str">
        <f t="shared" si="98"/>
        <v/>
      </c>
      <c r="C925" s="27"/>
      <c r="D925" s="26" t="str">
        <f>IF(F925="","",_xlfn.XLOOKUP(F925,purchase!F:F,purchase!B:B,""))</f>
        <v/>
      </c>
      <c r="E925" s="26" t="str">
        <f>IF(F925="","",_xlfn.XLOOKUP(F925,purchase!F:F,purchase!C:C,""))</f>
        <v/>
      </c>
      <c r="F925" s="4"/>
      <c r="G925" s="10" t="str">
        <f t="shared" si="99"/>
        <v/>
      </c>
      <c r="H925" s="10" t="str">
        <f>IF(F925="","",_xlfn.XLOOKUP(F925,purchase!F:F,purchase!E:E,""))</f>
        <v/>
      </c>
      <c r="I925" s="10" t="str">
        <f t="shared" si="100"/>
        <v/>
      </c>
      <c r="J925" s="10" t="str">
        <f t="shared" si="101"/>
        <v/>
      </c>
      <c r="K925" s="35" t="str">
        <f>_xlfn.SINGLE(IF(F925="","",_xlfn.XLOOKUP(F925,purchase!F:F,purchase!N:N,"")))</f>
        <v/>
      </c>
      <c r="L925" s="4"/>
      <c r="M925" s="86"/>
      <c r="N925" s="35" t="str">
        <f>IF(F925="","",
MAX(0,
_xlfn.XLOOKUP(F925,purchase!F:F,purchase!N:N,"")
-
SUMIFS(L:L,F:F,F925)))</f>
        <v/>
      </c>
      <c r="O925" s="35" t="str">
        <f t="shared" si="102"/>
        <v/>
      </c>
      <c r="P925" s="89" t="str">
        <f>_xlfn.SINGLE(IF(F925="","",_xlfn.XLOOKUP(F925,purchase!F:F,purchase!O:O,"")))</f>
        <v/>
      </c>
      <c r="Q925" s="83" t="str">
        <f t="shared" si="103"/>
        <v/>
      </c>
      <c r="R925" s="91" t="str">
        <f t="shared" si="104"/>
        <v/>
      </c>
    </row>
    <row r="926" spans="1:18" x14ac:dyDescent="0.35">
      <c r="A926" s="25">
        <v>922</v>
      </c>
      <c r="B926" s="26" t="str">
        <f t="shared" si="98"/>
        <v/>
      </c>
      <c r="C926" s="27"/>
      <c r="D926" s="26" t="str">
        <f>IF(F926="","",_xlfn.XLOOKUP(F926,purchase!F:F,purchase!B:B,""))</f>
        <v/>
      </c>
      <c r="E926" s="26" t="str">
        <f>IF(F926="","",_xlfn.XLOOKUP(F926,purchase!F:F,purchase!C:C,""))</f>
        <v/>
      </c>
      <c r="F926" s="4"/>
      <c r="G926" s="10" t="str">
        <f t="shared" si="99"/>
        <v/>
      </c>
      <c r="H926" s="10" t="str">
        <f>IF(F926="","",_xlfn.XLOOKUP(F926,purchase!F:F,purchase!E:E,""))</f>
        <v/>
      </c>
      <c r="I926" s="10" t="str">
        <f t="shared" si="100"/>
        <v/>
      </c>
      <c r="J926" s="10" t="str">
        <f t="shared" si="101"/>
        <v/>
      </c>
      <c r="K926" s="35" t="str">
        <f>_xlfn.SINGLE(IF(F926="","",_xlfn.XLOOKUP(F926,purchase!F:F,purchase!N:N,"")))</f>
        <v/>
      </c>
      <c r="L926" s="4"/>
      <c r="M926" s="86"/>
      <c r="N926" s="35" t="str">
        <f>IF(F926="","",
MAX(0,
_xlfn.XLOOKUP(F926,purchase!F:F,purchase!N:N,"")
-
SUMIFS(L:L,F:F,F926)))</f>
        <v/>
      </c>
      <c r="O926" s="35" t="str">
        <f t="shared" si="102"/>
        <v/>
      </c>
      <c r="P926" s="89" t="str">
        <f>_xlfn.SINGLE(IF(F926="","",_xlfn.XLOOKUP(F926,purchase!F:F,purchase!O:O,"")))</f>
        <v/>
      </c>
      <c r="Q926" s="83" t="str">
        <f t="shared" si="103"/>
        <v/>
      </c>
      <c r="R926" s="91" t="str">
        <f t="shared" si="104"/>
        <v/>
      </c>
    </row>
    <row r="927" spans="1:18" x14ac:dyDescent="0.35">
      <c r="A927" s="25">
        <v>923</v>
      </c>
      <c r="B927" s="26" t="str">
        <f t="shared" si="98"/>
        <v/>
      </c>
      <c r="C927" s="27"/>
      <c r="D927" s="26" t="str">
        <f>IF(F927="","",_xlfn.XLOOKUP(F927,purchase!F:F,purchase!B:B,""))</f>
        <v/>
      </c>
      <c r="E927" s="26" t="str">
        <f>IF(F927="","",_xlfn.XLOOKUP(F927,purchase!F:F,purchase!C:C,""))</f>
        <v/>
      </c>
      <c r="F927" s="4"/>
      <c r="G927" s="10" t="str">
        <f t="shared" si="99"/>
        <v/>
      </c>
      <c r="H927" s="10" t="str">
        <f>IF(F927="","",_xlfn.XLOOKUP(F927,purchase!F:F,purchase!E:E,""))</f>
        <v/>
      </c>
      <c r="I927" s="10" t="str">
        <f t="shared" si="100"/>
        <v/>
      </c>
      <c r="J927" s="10" t="str">
        <f t="shared" si="101"/>
        <v/>
      </c>
      <c r="K927" s="35" t="str">
        <f>_xlfn.SINGLE(IF(F927="","",_xlfn.XLOOKUP(F927,purchase!F:F,purchase!N:N,"")))</f>
        <v/>
      </c>
      <c r="L927" s="4"/>
      <c r="M927" s="86"/>
      <c r="N927" s="35" t="str">
        <f>IF(F927="","",
MAX(0,
_xlfn.XLOOKUP(F927,purchase!F:F,purchase!N:N,"")
-
SUMIFS(L:L,F:F,F927)))</f>
        <v/>
      </c>
      <c r="O927" s="35" t="str">
        <f t="shared" si="102"/>
        <v/>
      </c>
      <c r="P927" s="89" t="str">
        <f>_xlfn.SINGLE(IF(F927="","",_xlfn.XLOOKUP(F927,purchase!F:F,purchase!O:O,"")))</f>
        <v/>
      </c>
      <c r="Q927" s="83" t="str">
        <f t="shared" si="103"/>
        <v/>
      </c>
      <c r="R927" s="91" t="str">
        <f t="shared" si="104"/>
        <v/>
      </c>
    </row>
    <row r="928" spans="1:18" x14ac:dyDescent="0.35">
      <c r="A928" s="25">
        <v>924</v>
      </c>
      <c r="B928" s="26" t="str">
        <f t="shared" si="98"/>
        <v/>
      </c>
      <c r="C928" s="27"/>
      <c r="D928" s="26" t="str">
        <f>IF(F928="","",_xlfn.XLOOKUP(F928,purchase!F:F,purchase!B:B,""))</f>
        <v/>
      </c>
      <c r="E928" s="26" t="str">
        <f>IF(F928="","",_xlfn.XLOOKUP(F928,purchase!F:F,purchase!C:C,""))</f>
        <v/>
      </c>
      <c r="F928" s="4"/>
      <c r="G928" s="10" t="str">
        <f t="shared" si="99"/>
        <v/>
      </c>
      <c r="H928" s="10" t="str">
        <f>IF(F928="","",_xlfn.XLOOKUP(F928,purchase!F:F,purchase!E:E,""))</f>
        <v/>
      </c>
      <c r="I928" s="10" t="str">
        <f t="shared" si="100"/>
        <v/>
      </c>
      <c r="J928" s="10" t="str">
        <f t="shared" si="101"/>
        <v/>
      </c>
      <c r="K928" s="35" t="str">
        <f>_xlfn.SINGLE(IF(F928="","",_xlfn.XLOOKUP(F928,purchase!F:F,purchase!N:N,"")))</f>
        <v/>
      </c>
      <c r="L928" s="4"/>
      <c r="M928" s="86"/>
      <c r="N928" s="35" t="str">
        <f>IF(F928="","",
MAX(0,
_xlfn.XLOOKUP(F928,purchase!F:F,purchase!N:N,"")
-
SUMIFS(L:L,F:F,F928)))</f>
        <v/>
      </c>
      <c r="O928" s="35" t="str">
        <f t="shared" si="102"/>
        <v/>
      </c>
      <c r="P928" s="89" t="str">
        <f>_xlfn.SINGLE(IF(F928="","",_xlfn.XLOOKUP(F928,purchase!F:F,purchase!O:O,"")))</f>
        <v/>
      </c>
      <c r="Q928" s="83" t="str">
        <f t="shared" si="103"/>
        <v/>
      </c>
      <c r="R928" s="91" t="str">
        <f t="shared" si="104"/>
        <v/>
      </c>
    </row>
    <row r="929" spans="1:18" x14ac:dyDescent="0.35">
      <c r="A929" s="25">
        <v>925</v>
      </c>
      <c r="B929" s="26" t="str">
        <f t="shared" si="98"/>
        <v/>
      </c>
      <c r="C929" s="27"/>
      <c r="D929" s="26" t="str">
        <f>IF(F929="","",_xlfn.XLOOKUP(F929,purchase!F:F,purchase!B:B,""))</f>
        <v/>
      </c>
      <c r="E929" s="26" t="str">
        <f>IF(F929="","",_xlfn.XLOOKUP(F929,purchase!F:F,purchase!C:C,""))</f>
        <v/>
      </c>
      <c r="F929" s="4"/>
      <c r="G929" s="10" t="str">
        <f t="shared" si="99"/>
        <v/>
      </c>
      <c r="H929" s="10" t="str">
        <f>IF(F929="","",_xlfn.XLOOKUP(F929,purchase!F:F,purchase!E:E,""))</f>
        <v/>
      </c>
      <c r="I929" s="10" t="str">
        <f t="shared" si="100"/>
        <v/>
      </c>
      <c r="J929" s="10" t="str">
        <f t="shared" si="101"/>
        <v/>
      </c>
      <c r="K929" s="35" t="str">
        <f>_xlfn.SINGLE(IF(F929="","",_xlfn.XLOOKUP(F929,purchase!F:F,purchase!N:N,"")))</f>
        <v/>
      </c>
      <c r="L929" s="4"/>
      <c r="M929" s="86"/>
      <c r="N929" s="35" t="str">
        <f>IF(F929="","",
MAX(0,
_xlfn.XLOOKUP(F929,purchase!F:F,purchase!N:N,"")
-
SUMIFS(L:L,F:F,F929)))</f>
        <v/>
      </c>
      <c r="O929" s="35" t="str">
        <f t="shared" si="102"/>
        <v/>
      </c>
      <c r="P929" s="89" t="str">
        <f>_xlfn.SINGLE(IF(F929="","",_xlfn.XLOOKUP(F929,purchase!F:F,purchase!O:O,"")))</f>
        <v/>
      </c>
      <c r="Q929" s="83" t="str">
        <f t="shared" si="103"/>
        <v/>
      </c>
      <c r="R929" s="91" t="str">
        <f t="shared" si="104"/>
        <v/>
      </c>
    </row>
    <row r="930" spans="1:18" x14ac:dyDescent="0.35">
      <c r="A930" s="25">
        <v>926</v>
      </c>
      <c r="B930" s="26" t="str">
        <f t="shared" si="98"/>
        <v/>
      </c>
      <c r="C930" s="27"/>
      <c r="D930" s="26" t="str">
        <f>IF(F930="","",_xlfn.XLOOKUP(F930,purchase!F:F,purchase!B:B,""))</f>
        <v/>
      </c>
      <c r="E930" s="26" t="str">
        <f>IF(F930="","",_xlfn.XLOOKUP(F930,purchase!F:F,purchase!C:C,""))</f>
        <v/>
      </c>
      <c r="F930" s="4"/>
      <c r="G930" s="10" t="str">
        <f t="shared" si="99"/>
        <v/>
      </c>
      <c r="H930" s="10" t="str">
        <f>IF(F930="","",_xlfn.XLOOKUP(F930,purchase!F:F,purchase!E:E,""))</f>
        <v/>
      </c>
      <c r="I930" s="10" t="str">
        <f t="shared" si="100"/>
        <v/>
      </c>
      <c r="J930" s="10" t="str">
        <f t="shared" si="101"/>
        <v/>
      </c>
      <c r="K930" s="35" t="str">
        <f>_xlfn.SINGLE(IF(F930="","",_xlfn.XLOOKUP(F930,purchase!F:F,purchase!N:N,"")))</f>
        <v/>
      </c>
      <c r="L930" s="4"/>
      <c r="M930" s="86"/>
      <c r="N930" s="35" t="str">
        <f>IF(F930="","",
MAX(0,
_xlfn.XLOOKUP(F930,purchase!F:F,purchase!N:N,"")
-
SUMIFS(L:L,F:F,F930)))</f>
        <v/>
      </c>
      <c r="O930" s="35" t="str">
        <f t="shared" si="102"/>
        <v/>
      </c>
      <c r="P930" s="89" t="str">
        <f>_xlfn.SINGLE(IF(F930="","",_xlfn.XLOOKUP(F930,purchase!F:F,purchase!O:O,"")))</f>
        <v/>
      </c>
      <c r="Q930" s="83" t="str">
        <f t="shared" si="103"/>
        <v/>
      </c>
      <c r="R930" s="91" t="str">
        <f t="shared" si="104"/>
        <v/>
      </c>
    </row>
    <row r="931" spans="1:18" x14ac:dyDescent="0.35">
      <c r="A931" s="25">
        <v>927</v>
      </c>
      <c r="B931" s="26" t="str">
        <f t="shared" si="98"/>
        <v/>
      </c>
      <c r="C931" s="27"/>
      <c r="D931" s="26" t="str">
        <f>IF(F931="","",_xlfn.XLOOKUP(F931,purchase!F:F,purchase!B:B,""))</f>
        <v/>
      </c>
      <c r="E931" s="26" t="str">
        <f>IF(F931="","",_xlfn.XLOOKUP(F931,purchase!F:F,purchase!C:C,""))</f>
        <v/>
      </c>
      <c r="F931" s="4"/>
      <c r="G931" s="10" t="str">
        <f t="shared" si="99"/>
        <v/>
      </c>
      <c r="H931" s="10" t="str">
        <f>IF(F931="","",_xlfn.XLOOKUP(F931,purchase!F:F,purchase!E:E,""))</f>
        <v/>
      </c>
      <c r="I931" s="10" t="str">
        <f t="shared" si="100"/>
        <v/>
      </c>
      <c r="J931" s="10" t="str">
        <f t="shared" si="101"/>
        <v/>
      </c>
      <c r="K931" s="35" t="str">
        <f>_xlfn.SINGLE(IF(F931="","",_xlfn.XLOOKUP(F931,purchase!F:F,purchase!N:N,"")))</f>
        <v/>
      </c>
      <c r="L931" s="4"/>
      <c r="M931" s="86"/>
      <c r="N931" s="35" t="str">
        <f>IF(F931="","",
MAX(0,
_xlfn.XLOOKUP(F931,purchase!F:F,purchase!N:N,"")
-
SUMIFS(L:L,F:F,F931)))</f>
        <v/>
      </c>
      <c r="O931" s="35" t="str">
        <f t="shared" si="102"/>
        <v/>
      </c>
      <c r="P931" s="89" t="str">
        <f>_xlfn.SINGLE(IF(F931="","",_xlfn.XLOOKUP(F931,purchase!F:F,purchase!O:O,"")))</f>
        <v/>
      </c>
      <c r="Q931" s="83" t="str">
        <f t="shared" si="103"/>
        <v/>
      </c>
      <c r="R931" s="91" t="str">
        <f t="shared" si="104"/>
        <v/>
      </c>
    </row>
    <row r="932" spans="1:18" x14ac:dyDescent="0.35">
      <c r="A932" s="25">
        <v>928</v>
      </c>
      <c r="B932" s="26" t="str">
        <f t="shared" si="98"/>
        <v/>
      </c>
      <c r="C932" s="27"/>
      <c r="D932" s="26" t="str">
        <f>IF(F932="","",_xlfn.XLOOKUP(F932,purchase!F:F,purchase!B:B,""))</f>
        <v/>
      </c>
      <c r="E932" s="26" t="str">
        <f>IF(F932="","",_xlfn.XLOOKUP(F932,purchase!F:F,purchase!C:C,""))</f>
        <v/>
      </c>
      <c r="F932" s="4"/>
      <c r="G932" s="10" t="str">
        <f t="shared" si="99"/>
        <v/>
      </c>
      <c r="H932" s="10" t="str">
        <f>IF(F932="","",_xlfn.XLOOKUP(F932,purchase!F:F,purchase!E:E,""))</f>
        <v/>
      </c>
      <c r="I932" s="10" t="str">
        <f t="shared" si="100"/>
        <v/>
      </c>
      <c r="J932" s="10" t="str">
        <f t="shared" si="101"/>
        <v/>
      </c>
      <c r="K932" s="35" t="str">
        <f>_xlfn.SINGLE(IF(F932="","",_xlfn.XLOOKUP(F932,purchase!F:F,purchase!N:N,"")))</f>
        <v/>
      </c>
      <c r="L932" s="4"/>
      <c r="M932" s="86"/>
      <c r="N932" s="35" t="str">
        <f>IF(F932="","",
MAX(0,
_xlfn.XLOOKUP(F932,purchase!F:F,purchase!N:N,"")
-
SUMIFS(L:L,F:F,F932)))</f>
        <v/>
      </c>
      <c r="O932" s="35" t="str">
        <f t="shared" si="102"/>
        <v/>
      </c>
      <c r="P932" s="89" t="str">
        <f>_xlfn.SINGLE(IF(F932="","",_xlfn.XLOOKUP(F932,purchase!F:F,purchase!O:O,"")))</f>
        <v/>
      </c>
      <c r="Q932" s="83" t="str">
        <f t="shared" si="103"/>
        <v/>
      </c>
      <c r="R932" s="91" t="str">
        <f t="shared" si="104"/>
        <v/>
      </c>
    </row>
    <row r="933" spans="1:18" x14ac:dyDescent="0.35">
      <c r="A933" s="25">
        <v>929</v>
      </c>
      <c r="B933" s="26" t="str">
        <f t="shared" si="98"/>
        <v/>
      </c>
      <c r="C933" s="27"/>
      <c r="D933" s="26" t="str">
        <f>IF(F933="","",_xlfn.XLOOKUP(F933,purchase!F:F,purchase!B:B,""))</f>
        <v/>
      </c>
      <c r="E933" s="26" t="str">
        <f>IF(F933="","",_xlfn.XLOOKUP(F933,purchase!F:F,purchase!C:C,""))</f>
        <v/>
      </c>
      <c r="F933" s="4"/>
      <c r="G933" s="10" t="str">
        <f t="shared" si="99"/>
        <v/>
      </c>
      <c r="H933" s="10" t="str">
        <f>IF(F933="","",_xlfn.XLOOKUP(F933,purchase!F:F,purchase!E:E,""))</f>
        <v/>
      </c>
      <c r="I933" s="10" t="str">
        <f t="shared" si="100"/>
        <v/>
      </c>
      <c r="J933" s="10" t="str">
        <f t="shared" si="101"/>
        <v/>
      </c>
      <c r="K933" s="35" t="str">
        <f>_xlfn.SINGLE(IF(F933="","",_xlfn.XLOOKUP(F933,purchase!F:F,purchase!N:N,"")))</f>
        <v/>
      </c>
      <c r="L933" s="4"/>
      <c r="M933" s="86"/>
      <c r="N933" s="35" t="str">
        <f>IF(F933="","",
MAX(0,
_xlfn.XLOOKUP(F933,purchase!F:F,purchase!N:N,"")
-
SUMIFS(L:L,F:F,F933)))</f>
        <v/>
      </c>
      <c r="O933" s="35" t="str">
        <f t="shared" si="102"/>
        <v/>
      </c>
      <c r="P933" s="89" t="str">
        <f>_xlfn.SINGLE(IF(F933="","",_xlfn.XLOOKUP(F933,purchase!F:F,purchase!O:O,"")))</f>
        <v/>
      </c>
      <c r="Q933" s="83" t="str">
        <f t="shared" si="103"/>
        <v/>
      </c>
      <c r="R933" s="91" t="str">
        <f t="shared" si="104"/>
        <v/>
      </c>
    </row>
    <row r="934" spans="1:18" x14ac:dyDescent="0.35">
      <c r="A934" s="25">
        <v>930</v>
      </c>
      <c r="B934" s="26" t="str">
        <f t="shared" si="98"/>
        <v/>
      </c>
      <c r="C934" s="27"/>
      <c r="D934" s="26" t="str">
        <f>IF(F934="","",_xlfn.XLOOKUP(F934,purchase!F:F,purchase!B:B,""))</f>
        <v/>
      </c>
      <c r="E934" s="26" t="str">
        <f>IF(F934="","",_xlfn.XLOOKUP(F934,purchase!F:F,purchase!C:C,""))</f>
        <v/>
      </c>
      <c r="F934" s="4"/>
      <c r="G934" s="10" t="str">
        <f t="shared" si="99"/>
        <v/>
      </c>
      <c r="H934" s="10" t="str">
        <f>IF(F934="","",_xlfn.XLOOKUP(F934,purchase!F:F,purchase!E:E,""))</f>
        <v/>
      </c>
      <c r="I934" s="10" t="str">
        <f t="shared" si="100"/>
        <v/>
      </c>
      <c r="J934" s="10" t="str">
        <f t="shared" si="101"/>
        <v/>
      </c>
      <c r="K934" s="35" t="str">
        <f>_xlfn.SINGLE(IF(F934="","",_xlfn.XLOOKUP(F934,purchase!F:F,purchase!N:N,"")))</f>
        <v/>
      </c>
      <c r="L934" s="4"/>
      <c r="M934" s="86"/>
      <c r="N934" s="35" t="str">
        <f>IF(F934="","",
MAX(0,
_xlfn.XLOOKUP(F934,purchase!F:F,purchase!N:N,"")
-
SUMIFS(L:L,F:F,F934)))</f>
        <v/>
      </c>
      <c r="O934" s="35" t="str">
        <f t="shared" si="102"/>
        <v/>
      </c>
      <c r="P934" s="89" t="str">
        <f>_xlfn.SINGLE(IF(F934="","",_xlfn.XLOOKUP(F934,purchase!F:F,purchase!O:O,"")))</f>
        <v/>
      </c>
      <c r="Q934" s="83" t="str">
        <f t="shared" si="103"/>
        <v/>
      </c>
      <c r="R934" s="91" t="str">
        <f t="shared" si="104"/>
        <v/>
      </c>
    </row>
    <row r="935" spans="1:18" x14ac:dyDescent="0.35">
      <c r="A935" s="25">
        <v>931</v>
      </c>
      <c r="B935" s="26" t="str">
        <f t="shared" si="98"/>
        <v/>
      </c>
      <c r="C935" s="27"/>
      <c r="D935" s="26" t="str">
        <f>IF(F935="","",_xlfn.XLOOKUP(F935,purchase!F:F,purchase!B:B,""))</f>
        <v/>
      </c>
      <c r="E935" s="26" t="str">
        <f>IF(F935="","",_xlfn.XLOOKUP(F935,purchase!F:F,purchase!C:C,""))</f>
        <v/>
      </c>
      <c r="F935" s="4"/>
      <c r="G935" s="10" t="str">
        <f t="shared" si="99"/>
        <v/>
      </c>
      <c r="H935" s="10" t="str">
        <f>IF(F935="","",_xlfn.XLOOKUP(F935,purchase!F:F,purchase!E:E,""))</f>
        <v/>
      </c>
      <c r="I935" s="10" t="str">
        <f t="shared" si="100"/>
        <v/>
      </c>
      <c r="J935" s="10" t="str">
        <f t="shared" si="101"/>
        <v/>
      </c>
      <c r="K935" s="35" t="str">
        <f>_xlfn.SINGLE(IF(F935="","",_xlfn.XLOOKUP(F935,purchase!F:F,purchase!N:N,"")))</f>
        <v/>
      </c>
      <c r="L935" s="4"/>
      <c r="M935" s="86"/>
      <c r="N935" s="35" t="str">
        <f>IF(F935="","",
MAX(0,
_xlfn.XLOOKUP(F935,purchase!F:F,purchase!N:N,"")
-
SUMIFS(L:L,F:F,F935)))</f>
        <v/>
      </c>
      <c r="O935" s="35" t="str">
        <f t="shared" si="102"/>
        <v/>
      </c>
      <c r="P935" s="89" t="str">
        <f>_xlfn.SINGLE(IF(F935="","",_xlfn.XLOOKUP(F935,purchase!F:F,purchase!O:O,"")))</f>
        <v/>
      </c>
      <c r="Q935" s="83" t="str">
        <f t="shared" si="103"/>
        <v/>
      </c>
      <c r="R935" s="91" t="str">
        <f t="shared" si="104"/>
        <v/>
      </c>
    </row>
    <row r="936" spans="1:18" x14ac:dyDescent="0.35">
      <c r="A936" s="25">
        <v>932</v>
      </c>
      <c r="B936" s="26" t="str">
        <f t="shared" si="98"/>
        <v/>
      </c>
      <c r="C936" s="27"/>
      <c r="D936" s="26" t="str">
        <f>IF(F936="","",_xlfn.XLOOKUP(F936,purchase!F:F,purchase!B:B,""))</f>
        <v/>
      </c>
      <c r="E936" s="26" t="str">
        <f>IF(F936="","",_xlfn.XLOOKUP(F936,purchase!F:F,purchase!C:C,""))</f>
        <v/>
      </c>
      <c r="F936" s="4"/>
      <c r="G936" s="10" t="str">
        <f t="shared" si="99"/>
        <v/>
      </c>
      <c r="H936" s="10" t="str">
        <f>IF(F936="","",_xlfn.XLOOKUP(F936,purchase!F:F,purchase!E:E,""))</f>
        <v/>
      </c>
      <c r="I936" s="10" t="str">
        <f t="shared" si="100"/>
        <v/>
      </c>
      <c r="J936" s="10" t="str">
        <f t="shared" si="101"/>
        <v/>
      </c>
      <c r="K936" s="35" t="str">
        <f>_xlfn.SINGLE(IF(F936="","",_xlfn.XLOOKUP(F936,purchase!F:F,purchase!N:N,"")))</f>
        <v/>
      </c>
      <c r="L936" s="4"/>
      <c r="M936" s="86"/>
      <c r="N936" s="35" t="str">
        <f>IF(F936="","",
MAX(0,
_xlfn.XLOOKUP(F936,purchase!F:F,purchase!N:N,"")
-
SUMIFS(L:L,F:F,F936)))</f>
        <v/>
      </c>
      <c r="O936" s="35" t="str">
        <f t="shared" si="102"/>
        <v/>
      </c>
      <c r="P936" s="89" t="str">
        <f>_xlfn.SINGLE(IF(F936="","",_xlfn.XLOOKUP(F936,purchase!F:F,purchase!O:O,"")))</f>
        <v/>
      </c>
      <c r="Q936" s="83" t="str">
        <f t="shared" si="103"/>
        <v/>
      </c>
      <c r="R936" s="91" t="str">
        <f t="shared" si="104"/>
        <v/>
      </c>
    </row>
    <row r="937" spans="1:18" x14ac:dyDescent="0.35">
      <c r="A937" s="25">
        <v>933</v>
      </c>
      <c r="B937" s="26" t="str">
        <f t="shared" si="98"/>
        <v/>
      </c>
      <c r="C937" s="27"/>
      <c r="D937" s="26" t="str">
        <f>IF(F937="","",_xlfn.XLOOKUP(F937,purchase!F:F,purchase!B:B,""))</f>
        <v/>
      </c>
      <c r="E937" s="26" t="str">
        <f>IF(F937="","",_xlfn.XLOOKUP(F937,purchase!F:F,purchase!C:C,""))</f>
        <v/>
      </c>
      <c r="F937" s="4"/>
      <c r="G937" s="10" t="str">
        <f t="shared" si="99"/>
        <v/>
      </c>
      <c r="H937" s="10" t="str">
        <f>IF(F937="","",_xlfn.XLOOKUP(F937,purchase!F:F,purchase!E:E,""))</f>
        <v/>
      </c>
      <c r="I937" s="10" t="str">
        <f t="shared" si="100"/>
        <v/>
      </c>
      <c r="J937" s="10" t="str">
        <f t="shared" si="101"/>
        <v/>
      </c>
      <c r="K937" s="35" t="str">
        <f>_xlfn.SINGLE(IF(F937="","",_xlfn.XLOOKUP(F937,purchase!F:F,purchase!N:N,"")))</f>
        <v/>
      </c>
      <c r="L937" s="4"/>
      <c r="M937" s="86"/>
      <c r="N937" s="35" t="str">
        <f>IF(F937="","",
MAX(0,
_xlfn.XLOOKUP(F937,purchase!F:F,purchase!N:N,"")
-
SUMIFS(L:L,F:F,F937)))</f>
        <v/>
      </c>
      <c r="O937" s="35" t="str">
        <f t="shared" si="102"/>
        <v/>
      </c>
      <c r="P937" s="89" t="str">
        <f>_xlfn.SINGLE(IF(F937="","",_xlfn.XLOOKUP(F937,purchase!F:F,purchase!O:O,"")))</f>
        <v/>
      </c>
      <c r="Q937" s="83" t="str">
        <f t="shared" si="103"/>
        <v/>
      </c>
      <c r="R937" s="91" t="str">
        <f t="shared" si="104"/>
        <v/>
      </c>
    </row>
    <row r="938" spans="1:18" x14ac:dyDescent="0.35">
      <c r="A938" s="25">
        <v>934</v>
      </c>
      <c r="B938" s="26" t="str">
        <f t="shared" si="98"/>
        <v/>
      </c>
      <c r="C938" s="27"/>
      <c r="D938" s="26" t="str">
        <f>IF(F938="","",_xlfn.XLOOKUP(F938,purchase!F:F,purchase!B:B,""))</f>
        <v/>
      </c>
      <c r="E938" s="26" t="str">
        <f>IF(F938="","",_xlfn.XLOOKUP(F938,purchase!F:F,purchase!C:C,""))</f>
        <v/>
      </c>
      <c r="F938" s="4"/>
      <c r="G938" s="10" t="str">
        <f t="shared" si="99"/>
        <v/>
      </c>
      <c r="H938" s="10" t="str">
        <f>IF(F938="","",_xlfn.XLOOKUP(F938,purchase!F:F,purchase!E:E,""))</f>
        <v/>
      </c>
      <c r="I938" s="10" t="str">
        <f t="shared" si="100"/>
        <v/>
      </c>
      <c r="J938" s="10" t="str">
        <f t="shared" si="101"/>
        <v/>
      </c>
      <c r="K938" s="35" t="str">
        <f>_xlfn.SINGLE(IF(F938="","",_xlfn.XLOOKUP(F938,purchase!F:F,purchase!N:N,"")))</f>
        <v/>
      </c>
      <c r="L938" s="4"/>
      <c r="M938" s="86"/>
      <c r="N938" s="35" t="str">
        <f>IF(F938="","",
MAX(0,
_xlfn.XLOOKUP(F938,purchase!F:F,purchase!N:N,"")
-
SUMIFS(L:L,F:F,F938)))</f>
        <v/>
      </c>
      <c r="O938" s="35" t="str">
        <f t="shared" si="102"/>
        <v/>
      </c>
      <c r="P938" s="89" t="str">
        <f>_xlfn.SINGLE(IF(F938="","",_xlfn.XLOOKUP(F938,purchase!F:F,purchase!O:O,"")))</f>
        <v/>
      </c>
      <c r="Q938" s="83" t="str">
        <f t="shared" si="103"/>
        <v/>
      </c>
      <c r="R938" s="91" t="str">
        <f t="shared" si="104"/>
        <v/>
      </c>
    </row>
    <row r="939" spans="1:18" x14ac:dyDescent="0.35">
      <c r="A939" s="25">
        <v>935</v>
      </c>
      <c r="B939" s="26" t="str">
        <f t="shared" si="98"/>
        <v/>
      </c>
      <c r="C939" s="27"/>
      <c r="D939" s="26" t="str">
        <f>IF(F939="","",_xlfn.XLOOKUP(F939,purchase!F:F,purchase!B:B,""))</f>
        <v/>
      </c>
      <c r="E939" s="26" t="str">
        <f>IF(F939="","",_xlfn.XLOOKUP(F939,purchase!F:F,purchase!C:C,""))</f>
        <v/>
      </c>
      <c r="F939" s="4"/>
      <c r="G939" s="10" t="str">
        <f t="shared" si="99"/>
        <v/>
      </c>
      <c r="H939" s="10" t="str">
        <f>IF(F939="","",_xlfn.XLOOKUP(F939,purchase!F:F,purchase!E:E,""))</f>
        <v/>
      </c>
      <c r="I939" s="10" t="str">
        <f t="shared" si="100"/>
        <v/>
      </c>
      <c r="J939" s="10" t="str">
        <f t="shared" si="101"/>
        <v/>
      </c>
      <c r="K939" s="35" t="str">
        <f>_xlfn.SINGLE(IF(F939="","",_xlfn.XLOOKUP(F939,purchase!F:F,purchase!N:N,"")))</f>
        <v/>
      </c>
      <c r="L939" s="4"/>
      <c r="M939" s="86"/>
      <c r="N939" s="35" t="str">
        <f>IF(F939="","",
MAX(0,
_xlfn.XLOOKUP(F939,purchase!F:F,purchase!N:N,"")
-
SUMIFS(L:L,F:F,F939)))</f>
        <v/>
      </c>
      <c r="O939" s="35" t="str">
        <f t="shared" si="102"/>
        <v/>
      </c>
      <c r="P939" s="89" t="str">
        <f>_xlfn.SINGLE(IF(F939="","",_xlfn.XLOOKUP(F939,purchase!F:F,purchase!O:O,"")))</f>
        <v/>
      </c>
      <c r="Q939" s="83" t="str">
        <f t="shared" si="103"/>
        <v/>
      </c>
      <c r="R939" s="91" t="str">
        <f t="shared" si="104"/>
        <v/>
      </c>
    </row>
    <row r="940" spans="1:18" x14ac:dyDescent="0.35">
      <c r="A940" s="25">
        <v>936</v>
      </c>
      <c r="B940" s="26" t="str">
        <f t="shared" si="98"/>
        <v/>
      </c>
      <c r="C940" s="27"/>
      <c r="D940" s="26" t="str">
        <f>IF(F940="","",_xlfn.XLOOKUP(F940,purchase!F:F,purchase!B:B,""))</f>
        <v/>
      </c>
      <c r="E940" s="26" t="str">
        <f>IF(F940="","",_xlfn.XLOOKUP(F940,purchase!F:F,purchase!C:C,""))</f>
        <v/>
      </c>
      <c r="F940" s="4"/>
      <c r="G940" s="10" t="str">
        <f t="shared" si="99"/>
        <v/>
      </c>
      <c r="H940" s="10" t="str">
        <f>IF(F940="","",_xlfn.XLOOKUP(F940,purchase!F:F,purchase!E:E,""))</f>
        <v/>
      </c>
      <c r="I940" s="10" t="str">
        <f t="shared" si="100"/>
        <v/>
      </c>
      <c r="J940" s="10" t="str">
        <f t="shared" si="101"/>
        <v/>
      </c>
      <c r="K940" s="35" t="str">
        <f>_xlfn.SINGLE(IF(F940="","",_xlfn.XLOOKUP(F940,purchase!F:F,purchase!N:N,"")))</f>
        <v/>
      </c>
      <c r="L940" s="4"/>
      <c r="M940" s="86"/>
      <c r="N940" s="35" t="str">
        <f>IF(F940="","",
MAX(0,
_xlfn.XLOOKUP(F940,purchase!F:F,purchase!N:N,"")
-
SUMIFS(L:L,F:F,F940)))</f>
        <v/>
      </c>
      <c r="O940" s="35" t="str">
        <f t="shared" si="102"/>
        <v/>
      </c>
      <c r="P940" s="89" t="str">
        <f>_xlfn.SINGLE(IF(F940="","",_xlfn.XLOOKUP(F940,purchase!F:F,purchase!O:O,"")))</f>
        <v/>
      </c>
      <c r="Q940" s="83" t="str">
        <f t="shared" si="103"/>
        <v/>
      </c>
      <c r="R940" s="91" t="str">
        <f t="shared" si="104"/>
        <v/>
      </c>
    </row>
    <row r="941" spans="1:18" x14ac:dyDescent="0.35">
      <c r="A941" s="25">
        <v>937</v>
      </c>
      <c r="B941" s="26" t="str">
        <f t="shared" si="98"/>
        <v/>
      </c>
      <c r="C941" s="27"/>
      <c r="D941" s="26" t="str">
        <f>IF(F941="","",_xlfn.XLOOKUP(F941,purchase!F:F,purchase!B:B,""))</f>
        <v/>
      </c>
      <c r="E941" s="26" t="str">
        <f>IF(F941="","",_xlfn.XLOOKUP(F941,purchase!F:F,purchase!C:C,""))</f>
        <v/>
      </c>
      <c r="F941" s="4"/>
      <c r="G941" s="10" t="str">
        <f t="shared" si="99"/>
        <v/>
      </c>
      <c r="H941" s="10" t="str">
        <f>IF(F941="","",_xlfn.XLOOKUP(F941,purchase!F:F,purchase!E:E,""))</f>
        <v/>
      </c>
      <c r="I941" s="10" t="str">
        <f t="shared" si="100"/>
        <v/>
      </c>
      <c r="J941" s="10" t="str">
        <f t="shared" si="101"/>
        <v/>
      </c>
      <c r="K941" s="35" t="str">
        <f>_xlfn.SINGLE(IF(F941="","",_xlfn.XLOOKUP(F941,purchase!F:F,purchase!N:N,"")))</f>
        <v/>
      </c>
      <c r="L941" s="4"/>
      <c r="M941" s="86"/>
      <c r="N941" s="35" t="str">
        <f>IF(F941="","",
MAX(0,
_xlfn.XLOOKUP(F941,purchase!F:F,purchase!N:N,"")
-
SUMIFS(L:L,F:F,F941)))</f>
        <v/>
      </c>
      <c r="O941" s="35" t="str">
        <f t="shared" si="102"/>
        <v/>
      </c>
      <c r="P941" s="89" t="str">
        <f>_xlfn.SINGLE(IF(F941="","",_xlfn.XLOOKUP(F941,purchase!F:F,purchase!O:O,"")))</f>
        <v/>
      </c>
      <c r="Q941" s="83" t="str">
        <f t="shared" si="103"/>
        <v/>
      </c>
      <c r="R941" s="91" t="str">
        <f t="shared" si="104"/>
        <v/>
      </c>
    </row>
    <row r="942" spans="1:18" x14ac:dyDescent="0.35">
      <c r="A942" s="25">
        <v>938</v>
      </c>
      <c r="B942" s="26" t="str">
        <f t="shared" si="98"/>
        <v/>
      </c>
      <c r="C942" s="27"/>
      <c r="D942" s="26" t="str">
        <f>IF(F942="","",_xlfn.XLOOKUP(F942,purchase!F:F,purchase!B:B,""))</f>
        <v/>
      </c>
      <c r="E942" s="26" t="str">
        <f>IF(F942="","",_xlfn.XLOOKUP(F942,purchase!F:F,purchase!C:C,""))</f>
        <v/>
      </c>
      <c r="F942" s="4"/>
      <c r="G942" s="10" t="str">
        <f t="shared" si="99"/>
        <v/>
      </c>
      <c r="H942" s="10" t="str">
        <f>IF(F942="","",_xlfn.XLOOKUP(F942,purchase!F:F,purchase!E:E,""))</f>
        <v/>
      </c>
      <c r="I942" s="10" t="str">
        <f t="shared" si="100"/>
        <v/>
      </c>
      <c r="J942" s="10" t="str">
        <f t="shared" si="101"/>
        <v/>
      </c>
      <c r="K942" s="35" t="str">
        <f>_xlfn.SINGLE(IF(F942="","",_xlfn.XLOOKUP(F942,purchase!F:F,purchase!N:N,"")))</f>
        <v/>
      </c>
      <c r="L942" s="4"/>
      <c r="M942" s="86"/>
      <c r="N942" s="35" t="str">
        <f>IF(F942="","",
MAX(0,
_xlfn.XLOOKUP(F942,purchase!F:F,purchase!N:N,"")
-
SUMIFS(L:L,F:F,F942)))</f>
        <v/>
      </c>
      <c r="O942" s="35" t="str">
        <f t="shared" si="102"/>
        <v/>
      </c>
      <c r="P942" s="89" t="str">
        <f>_xlfn.SINGLE(IF(F942="","",_xlfn.XLOOKUP(F942,purchase!F:F,purchase!O:O,"")))</f>
        <v/>
      </c>
      <c r="Q942" s="83" t="str">
        <f t="shared" si="103"/>
        <v/>
      </c>
      <c r="R942" s="91" t="str">
        <f t="shared" si="104"/>
        <v/>
      </c>
    </row>
    <row r="943" spans="1:18" x14ac:dyDescent="0.35">
      <c r="A943" s="25">
        <v>939</v>
      </c>
      <c r="B943" s="26" t="str">
        <f t="shared" si="98"/>
        <v/>
      </c>
      <c r="C943" s="27"/>
      <c r="D943" s="26" t="str">
        <f>IF(F943="","",_xlfn.XLOOKUP(F943,purchase!F:F,purchase!B:B,""))</f>
        <v/>
      </c>
      <c r="E943" s="26" t="str">
        <f>IF(F943="","",_xlfn.XLOOKUP(F943,purchase!F:F,purchase!C:C,""))</f>
        <v/>
      </c>
      <c r="F943" s="4"/>
      <c r="G943" s="10" t="str">
        <f t="shared" si="99"/>
        <v/>
      </c>
      <c r="H943" s="10" t="str">
        <f>IF(F943="","",_xlfn.XLOOKUP(F943,purchase!F:F,purchase!E:E,""))</f>
        <v/>
      </c>
      <c r="I943" s="10" t="str">
        <f t="shared" si="100"/>
        <v/>
      </c>
      <c r="J943" s="10" t="str">
        <f t="shared" si="101"/>
        <v/>
      </c>
      <c r="K943" s="35" t="str">
        <f>_xlfn.SINGLE(IF(F943="","",_xlfn.XLOOKUP(F943,purchase!F:F,purchase!N:N,"")))</f>
        <v/>
      </c>
      <c r="L943" s="4"/>
      <c r="M943" s="86"/>
      <c r="N943" s="35" t="str">
        <f>IF(F943="","",
MAX(0,
_xlfn.XLOOKUP(F943,purchase!F:F,purchase!N:N,"")
-
SUMIFS(L:L,F:F,F943)))</f>
        <v/>
      </c>
      <c r="O943" s="35" t="str">
        <f t="shared" si="102"/>
        <v/>
      </c>
      <c r="P943" s="89" t="str">
        <f>_xlfn.SINGLE(IF(F943="","",_xlfn.XLOOKUP(F943,purchase!F:F,purchase!O:O,"")))</f>
        <v/>
      </c>
      <c r="Q943" s="83" t="str">
        <f t="shared" si="103"/>
        <v/>
      </c>
      <c r="R943" s="91" t="str">
        <f t="shared" si="104"/>
        <v/>
      </c>
    </row>
    <row r="944" spans="1:18" x14ac:dyDescent="0.35">
      <c r="A944" s="25">
        <v>940</v>
      </c>
      <c r="B944" s="26" t="str">
        <f t="shared" si="98"/>
        <v/>
      </c>
      <c r="C944" s="27"/>
      <c r="D944" s="26" t="str">
        <f>IF(F944="","",_xlfn.XLOOKUP(F944,purchase!F:F,purchase!B:B,""))</f>
        <v/>
      </c>
      <c r="E944" s="26" t="str">
        <f>IF(F944="","",_xlfn.XLOOKUP(F944,purchase!F:F,purchase!C:C,""))</f>
        <v/>
      </c>
      <c r="F944" s="4"/>
      <c r="G944" s="10" t="str">
        <f t="shared" si="99"/>
        <v/>
      </c>
      <c r="H944" s="10" t="str">
        <f>IF(F944="","",_xlfn.XLOOKUP(F944,purchase!F:F,purchase!E:E,""))</f>
        <v/>
      </c>
      <c r="I944" s="10" t="str">
        <f t="shared" si="100"/>
        <v/>
      </c>
      <c r="J944" s="10" t="str">
        <f t="shared" si="101"/>
        <v/>
      </c>
      <c r="K944" s="35" t="str">
        <f>_xlfn.SINGLE(IF(F944="","",_xlfn.XLOOKUP(F944,purchase!F:F,purchase!N:N,"")))</f>
        <v/>
      </c>
      <c r="L944" s="4"/>
      <c r="M944" s="86"/>
      <c r="N944" s="35" t="str">
        <f>IF(F944="","",
MAX(0,
_xlfn.XLOOKUP(F944,purchase!F:F,purchase!N:N,"")
-
SUMIFS(L:L,F:F,F944)))</f>
        <v/>
      </c>
      <c r="O944" s="35" t="str">
        <f t="shared" si="102"/>
        <v/>
      </c>
      <c r="P944" s="89" t="str">
        <f>_xlfn.SINGLE(IF(F944="","",_xlfn.XLOOKUP(F944,purchase!F:F,purchase!O:O,"")))</f>
        <v/>
      </c>
      <c r="Q944" s="83" t="str">
        <f t="shared" si="103"/>
        <v/>
      </c>
      <c r="R944" s="91" t="str">
        <f t="shared" si="104"/>
        <v/>
      </c>
    </row>
    <row r="945" spans="1:18" x14ac:dyDescent="0.35">
      <c r="A945" s="25">
        <v>941</v>
      </c>
      <c r="B945" s="26" t="str">
        <f t="shared" si="98"/>
        <v/>
      </c>
      <c r="C945" s="27"/>
      <c r="D945" s="26" t="str">
        <f>IF(F945="","",_xlfn.XLOOKUP(F945,purchase!F:F,purchase!B:B,""))</f>
        <v/>
      </c>
      <c r="E945" s="26" t="str">
        <f>IF(F945="","",_xlfn.XLOOKUP(F945,purchase!F:F,purchase!C:C,""))</f>
        <v/>
      </c>
      <c r="F945" s="4"/>
      <c r="G945" s="10" t="str">
        <f t="shared" si="99"/>
        <v/>
      </c>
      <c r="H945" s="10" t="str">
        <f>IF(F945="","",_xlfn.XLOOKUP(F945,purchase!F:F,purchase!E:E,""))</f>
        <v/>
      </c>
      <c r="I945" s="10" t="str">
        <f t="shared" si="100"/>
        <v/>
      </c>
      <c r="J945" s="10" t="str">
        <f t="shared" si="101"/>
        <v/>
      </c>
      <c r="K945" s="35" t="str">
        <f>_xlfn.SINGLE(IF(F945="","",_xlfn.XLOOKUP(F945,purchase!F:F,purchase!N:N,"")))</f>
        <v/>
      </c>
      <c r="L945" s="4"/>
      <c r="M945" s="86"/>
      <c r="N945" s="35" t="str">
        <f>IF(F945="","",
MAX(0,
_xlfn.XLOOKUP(F945,purchase!F:F,purchase!N:N,"")
-
SUMIFS(L:L,F:F,F945)))</f>
        <v/>
      </c>
      <c r="O945" s="35" t="str">
        <f t="shared" si="102"/>
        <v/>
      </c>
      <c r="P945" s="89" t="str">
        <f>_xlfn.SINGLE(IF(F945="","",_xlfn.XLOOKUP(F945,purchase!F:F,purchase!O:O,"")))</f>
        <v/>
      </c>
      <c r="Q945" s="83" t="str">
        <f t="shared" si="103"/>
        <v/>
      </c>
      <c r="R945" s="91" t="str">
        <f t="shared" si="104"/>
        <v/>
      </c>
    </row>
    <row r="946" spans="1:18" x14ac:dyDescent="0.35">
      <c r="A946" s="25">
        <v>942</v>
      </c>
      <c r="B946" s="26" t="str">
        <f t="shared" si="98"/>
        <v/>
      </c>
      <c r="C946" s="27"/>
      <c r="D946" s="26" t="str">
        <f>IF(F946="","",_xlfn.XLOOKUP(F946,purchase!F:F,purchase!B:B,""))</f>
        <v/>
      </c>
      <c r="E946" s="26" t="str">
        <f>IF(F946="","",_xlfn.XLOOKUP(F946,purchase!F:F,purchase!C:C,""))</f>
        <v/>
      </c>
      <c r="F946" s="4"/>
      <c r="G946" s="10" t="str">
        <f t="shared" si="99"/>
        <v/>
      </c>
      <c r="H946" s="10" t="str">
        <f>IF(F946="","",_xlfn.XLOOKUP(F946,purchase!F:F,purchase!E:E,""))</f>
        <v/>
      </c>
      <c r="I946" s="10" t="str">
        <f t="shared" si="100"/>
        <v/>
      </c>
      <c r="J946" s="10" t="str">
        <f t="shared" si="101"/>
        <v/>
      </c>
      <c r="K946" s="35" t="str">
        <f>_xlfn.SINGLE(IF(F946="","",_xlfn.XLOOKUP(F946,purchase!F:F,purchase!N:N,"")))</f>
        <v/>
      </c>
      <c r="L946" s="4"/>
      <c r="M946" s="86"/>
      <c r="N946" s="35" t="str">
        <f>IF(F946="","",
MAX(0,
_xlfn.XLOOKUP(F946,purchase!F:F,purchase!N:N,"")
-
SUMIFS(L:L,F:F,F946)))</f>
        <v/>
      </c>
      <c r="O946" s="35" t="str">
        <f t="shared" si="102"/>
        <v/>
      </c>
      <c r="P946" s="89" t="str">
        <f>_xlfn.SINGLE(IF(F946="","",_xlfn.XLOOKUP(F946,purchase!F:F,purchase!O:O,"")))</f>
        <v/>
      </c>
      <c r="Q946" s="83" t="str">
        <f t="shared" si="103"/>
        <v/>
      </c>
      <c r="R946" s="91" t="str">
        <f t="shared" si="104"/>
        <v/>
      </c>
    </row>
    <row r="947" spans="1:18" x14ac:dyDescent="0.35">
      <c r="A947" s="25">
        <v>943</v>
      </c>
      <c r="B947" s="26" t="str">
        <f t="shared" si="98"/>
        <v/>
      </c>
      <c r="C947" s="27"/>
      <c r="D947" s="26" t="str">
        <f>IF(F947="","",_xlfn.XLOOKUP(F947,purchase!F:F,purchase!B:B,""))</f>
        <v/>
      </c>
      <c r="E947" s="26" t="str">
        <f>IF(F947="","",_xlfn.XLOOKUP(F947,purchase!F:F,purchase!C:C,""))</f>
        <v/>
      </c>
      <c r="F947" s="4"/>
      <c r="G947" s="10" t="str">
        <f t="shared" si="99"/>
        <v/>
      </c>
      <c r="H947" s="10" t="str">
        <f>IF(F947="","",_xlfn.XLOOKUP(F947,purchase!F:F,purchase!E:E,""))</f>
        <v/>
      </c>
      <c r="I947" s="10" t="str">
        <f t="shared" si="100"/>
        <v/>
      </c>
      <c r="J947" s="10" t="str">
        <f t="shared" si="101"/>
        <v/>
      </c>
      <c r="K947" s="35" t="str">
        <f>_xlfn.SINGLE(IF(F947="","",_xlfn.XLOOKUP(F947,purchase!F:F,purchase!N:N,"")))</f>
        <v/>
      </c>
      <c r="L947" s="4"/>
      <c r="M947" s="86"/>
      <c r="N947" s="35" t="str">
        <f>IF(F947="","",
MAX(0,
_xlfn.XLOOKUP(F947,purchase!F:F,purchase!N:N,"")
-
SUMIFS(L:L,F:F,F947)))</f>
        <v/>
      </c>
      <c r="O947" s="35" t="str">
        <f t="shared" si="102"/>
        <v/>
      </c>
      <c r="P947" s="89" t="str">
        <f>_xlfn.SINGLE(IF(F947="","",_xlfn.XLOOKUP(F947,purchase!F:F,purchase!O:O,"")))</f>
        <v/>
      </c>
      <c r="Q947" s="83" t="str">
        <f t="shared" si="103"/>
        <v/>
      </c>
      <c r="R947" s="91" t="str">
        <f t="shared" si="104"/>
        <v/>
      </c>
    </row>
    <row r="948" spans="1:18" x14ac:dyDescent="0.35">
      <c r="A948" s="25">
        <v>944</v>
      </c>
      <c r="B948" s="26" t="str">
        <f t="shared" si="98"/>
        <v/>
      </c>
      <c r="C948" s="27"/>
      <c r="D948" s="26" t="str">
        <f>IF(F948="","",_xlfn.XLOOKUP(F948,purchase!F:F,purchase!B:B,""))</f>
        <v/>
      </c>
      <c r="E948" s="26" t="str">
        <f>IF(F948="","",_xlfn.XLOOKUP(F948,purchase!F:F,purchase!C:C,""))</f>
        <v/>
      </c>
      <c r="F948" s="4"/>
      <c r="G948" s="10" t="str">
        <f t="shared" si="99"/>
        <v/>
      </c>
      <c r="H948" s="10" t="str">
        <f>IF(F948="","",_xlfn.XLOOKUP(F948,purchase!F:F,purchase!E:E,""))</f>
        <v/>
      </c>
      <c r="I948" s="10" t="str">
        <f t="shared" si="100"/>
        <v/>
      </c>
      <c r="J948" s="10" t="str">
        <f t="shared" si="101"/>
        <v/>
      </c>
      <c r="K948" s="35" t="str">
        <f>_xlfn.SINGLE(IF(F948="","",_xlfn.XLOOKUP(F948,purchase!F:F,purchase!N:N,"")))</f>
        <v/>
      </c>
      <c r="L948" s="4"/>
      <c r="M948" s="86"/>
      <c r="N948" s="35" t="str">
        <f>IF(F948="","",
MAX(0,
_xlfn.XLOOKUP(F948,purchase!F:F,purchase!N:N,"")
-
SUMIFS(L:L,F:F,F948)))</f>
        <v/>
      </c>
      <c r="O948" s="35" t="str">
        <f t="shared" si="102"/>
        <v/>
      </c>
      <c r="P948" s="89" t="str">
        <f>_xlfn.SINGLE(IF(F948="","",_xlfn.XLOOKUP(F948,purchase!F:F,purchase!O:O,"")))</f>
        <v/>
      </c>
      <c r="Q948" s="83" t="str">
        <f t="shared" si="103"/>
        <v/>
      </c>
      <c r="R948" s="91" t="str">
        <f t="shared" si="104"/>
        <v/>
      </c>
    </row>
    <row r="949" spans="1:18" x14ac:dyDescent="0.35">
      <c r="A949" s="25">
        <v>945</v>
      </c>
      <c r="B949" s="26" t="str">
        <f t="shared" si="98"/>
        <v/>
      </c>
      <c r="C949" s="27"/>
      <c r="D949" s="26" t="str">
        <f>IF(F949="","",_xlfn.XLOOKUP(F949,purchase!F:F,purchase!B:B,""))</f>
        <v/>
      </c>
      <c r="E949" s="26" t="str">
        <f>IF(F949="","",_xlfn.XLOOKUP(F949,purchase!F:F,purchase!C:C,""))</f>
        <v/>
      </c>
      <c r="F949" s="4"/>
      <c r="G949" s="10" t="str">
        <f t="shared" si="99"/>
        <v/>
      </c>
      <c r="H949" s="10" t="str">
        <f>IF(F949="","",_xlfn.XLOOKUP(F949,purchase!F:F,purchase!E:E,""))</f>
        <v/>
      </c>
      <c r="I949" s="10" t="str">
        <f t="shared" si="100"/>
        <v/>
      </c>
      <c r="J949" s="10" t="str">
        <f t="shared" si="101"/>
        <v/>
      </c>
      <c r="K949" s="35" t="str">
        <f>_xlfn.SINGLE(IF(F949="","",_xlfn.XLOOKUP(F949,purchase!F:F,purchase!N:N,"")))</f>
        <v/>
      </c>
      <c r="L949" s="4"/>
      <c r="M949" s="86"/>
      <c r="N949" s="35" t="str">
        <f>IF(F949="","",
MAX(0,
_xlfn.XLOOKUP(F949,purchase!F:F,purchase!N:N,"")
-
SUMIFS(L:L,F:F,F949)))</f>
        <v/>
      </c>
      <c r="O949" s="35" t="str">
        <f t="shared" si="102"/>
        <v/>
      </c>
      <c r="P949" s="89" t="str">
        <f>_xlfn.SINGLE(IF(F949="","",_xlfn.XLOOKUP(F949,purchase!F:F,purchase!O:O,"")))</f>
        <v/>
      </c>
      <c r="Q949" s="83" t="str">
        <f t="shared" si="103"/>
        <v/>
      </c>
      <c r="R949" s="91" t="str">
        <f t="shared" si="104"/>
        <v/>
      </c>
    </row>
    <row r="950" spans="1:18" x14ac:dyDescent="0.35">
      <c r="A950" s="25">
        <v>946</v>
      </c>
      <c r="B950" s="26" t="str">
        <f t="shared" si="98"/>
        <v/>
      </c>
      <c r="C950" s="27"/>
      <c r="D950" s="26" t="str">
        <f>IF(F950="","",_xlfn.XLOOKUP(F950,purchase!F:F,purchase!B:B,""))</f>
        <v/>
      </c>
      <c r="E950" s="26" t="str">
        <f>IF(F950="","",_xlfn.XLOOKUP(F950,purchase!F:F,purchase!C:C,""))</f>
        <v/>
      </c>
      <c r="F950" s="4"/>
      <c r="G950" s="10" t="str">
        <f t="shared" si="99"/>
        <v/>
      </c>
      <c r="H950" s="10" t="str">
        <f>IF(F950="","",_xlfn.XLOOKUP(F950,purchase!F:F,purchase!E:E,""))</f>
        <v/>
      </c>
      <c r="I950" s="10" t="str">
        <f t="shared" si="100"/>
        <v/>
      </c>
      <c r="J950" s="10" t="str">
        <f t="shared" si="101"/>
        <v/>
      </c>
      <c r="K950" s="35" t="str">
        <f>_xlfn.SINGLE(IF(F950="","",_xlfn.XLOOKUP(F950,purchase!F:F,purchase!N:N,"")))</f>
        <v/>
      </c>
      <c r="L950" s="4"/>
      <c r="M950" s="86"/>
      <c r="N950" s="35" t="str">
        <f>IF(F950="","",
MAX(0,
_xlfn.XLOOKUP(F950,purchase!F:F,purchase!N:N,"")
-
SUMIFS(L:L,F:F,F950)))</f>
        <v/>
      </c>
      <c r="O950" s="35" t="str">
        <f t="shared" si="102"/>
        <v/>
      </c>
      <c r="P950" s="89" t="str">
        <f>_xlfn.SINGLE(IF(F950="","",_xlfn.XLOOKUP(F950,purchase!F:F,purchase!O:O,"")))</f>
        <v/>
      </c>
      <c r="Q950" s="83" t="str">
        <f t="shared" si="103"/>
        <v/>
      </c>
      <c r="R950" s="91" t="str">
        <f t="shared" si="104"/>
        <v/>
      </c>
    </row>
    <row r="951" spans="1:18" x14ac:dyDescent="0.35">
      <c r="A951" s="25">
        <v>947</v>
      </c>
      <c r="B951" s="26" t="str">
        <f t="shared" si="98"/>
        <v/>
      </c>
      <c r="C951" s="27"/>
      <c r="D951" s="26" t="str">
        <f>IF(F951="","",_xlfn.XLOOKUP(F951,purchase!F:F,purchase!B:B,""))</f>
        <v/>
      </c>
      <c r="E951" s="26" t="str">
        <f>IF(F951="","",_xlfn.XLOOKUP(F951,purchase!F:F,purchase!C:C,""))</f>
        <v/>
      </c>
      <c r="F951" s="4"/>
      <c r="G951" s="10" t="str">
        <f t="shared" si="99"/>
        <v/>
      </c>
      <c r="H951" s="10" t="str">
        <f>IF(F951="","",_xlfn.XLOOKUP(F951,purchase!F:F,purchase!E:E,""))</f>
        <v/>
      </c>
      <c r="I951" s="10" t="str">
        <f t="shared" si="100"/>
        <v/>
      </c>
      <c r="J951" s="10" t="str">
        <f t="shared" si="101"/>
        <v/>
      </c>
      <c r="K951" s="35" t="str">
        <f>_xlfn.SINGLE(IF(F951="","",_xlfn.XLOOKUP(F951,purchase!F:F,purchase!N:N,"")))</f>
        <v/>
      </c>
      <c r="L951" s="4"/>
      <c r="M951" s="86"/>
      <c r="N951" s="35" t="str">
        <f>IF(F951="","",
MAX(0,
_xlfn.XLOOKUP(F951,purchase!F:F,purchase!N:N,"")
-
SUMIFS(L:L,F:F,F951)))</f>
        <v/>
      </c>
      <c r="O951" s="35" t="str">
        <f t="shared" si="102"/>
        <v/>
      </c>
      <c r="P951" s="89" t="str">
        <f>_xlfn.SINGLE(IF(F951="","",_xlfn.XLOOKUP(F951,purchase!F:F,purchase!O:O,"")))</f>
        <v/>
      </c>
      <c r="Q951" s="83" t="str">
        <f t="shared" si="103"/>
        <v/>
      </c>
      <c r="R951" s="91" t="str">
        <f t="shared" si="104"/>
        <v/>
      </c>
    </row>
    <row r="952" spans="1:18" x14ac:dyDescent="0.35">
      <c r="A952" s="25">
        <v>948</v>
      </c>
      <c r="B952" s="26" t="str">
        <f t="shared" si="98"/>
        <v/>
      </c>
      <c r="C952" s="27"/>
      <c r="D952" s="26" t="str">
        <f>IF(F952="","",_xlfn.XLOOKUP(F952,purchase!F:F,purchase!B:B,""))</f>
        <v/>
      </c>
      <c r="E952" s="26" t="str">
        <f>IF(F952="","",_xlfn.XLOOKUP(F952,purchase!F:F,purchase!C:C,""))</f>
        <v/>
      </c>
      <c r="F952" s="4"/>
      <c r="G952" s="10" t="str">
        <f t="shared" si="99"/>
        <v/>
      </c>
      <c r="H952" s="10" t="str">
        <f>IF(F952="","",_xlfn.XLOOKUP(F952,purchase!F:F,purchase!E:E,""))</f>
        <v/>
      </c>
      <c r="I952" s="10" t="str">
        <f t="shared" si="100"/>
        <v/>
      </c>
      <c r="J952" s="10" t="str">
        <f t="shared" si="101"/>
        <v/>
      </c>
      <c r="K952" s="35" t="str">
        <f>_xlfn.SINGLE(IF(F952="","",_xlfn.XLOOKUP(F952,purchase!F:F,purchase!N:N,"")))</f>
        <v/>
      </c>
      <c r="L952" s="4"/>
      <c r="M952" s="86"/>
      <c r="N952" s="35" t="str">
        <f>IF(F952="","",
MAX(0,
_xlfn.XLOOKUP(F952,purchase!F:F,purchase!N:N,"")
-
SUMIFS(L:L,F:F,F952)))</f>
        <v/>
      </c>
      <c r="O952" s="35" t="str">
        <f t="shared" si="102"/>
        <v/>
      </c>
      <c r="P952" s="89" t="str">
        <f>_xlfn.SINGLE(IF(F952="","",_xlfn.XLOOKUP(F952,purchase!F:F,purchase!O:O,"")))</f>
        <v/>
      </c>
      <c r="Q952" s="83" t="str">
        <f t="shared" si="103"/>
        <v/>
      </c>
      <c r="R952" s="91" t="str">
        <f t="shared" si="104"/>
        <v/>
      </c>
    </row>
    <row r="953" spans="1:18" x14ac:dyDescent="0.35">
      <c r="A953" s="25">
        <v>949</v>
      </c>
      <c r="B953" s="26" t="str">
        <f t="shared" si="98"/>
        <v/>
      </c>
      <c r="C953" s="27"/>
      <c r="D953" s="26" t="str">
        <f>IF(F953="","",_xlfn.XLOOKUP(F953,purchase!F:F,purchase!B:B,""))</f>
        <v/>
      </c>
      <c r="E953" s="26" t="str">
        <f>IF(F953="","",_xlfn.XLOOKUP(F953,purchase!F:F,purchase!C:C,""))</f>
        <v/>
      </c>
      <c r="F953" s="4"/>
      <c r="G953" s="10" t="str">
        <f t="shared" si="99"/>
        <v/>
      </c>
      <c r="H953" s="10" t="str">
        <f>IF(F953="","",_xlfn.XLOOKUP(F953,purchase!F:F,purchase!E:E,""))</f>
        <v/>
      </c>
      <c r="I953" s="10" t="str">
        <f t="shared" si="100"/>
        <v/>
      </c>
      <c r="J953" s="10" t="str">
        <f t="shared" si="101"/>
        <v/>
      </c>
      <c r="K953" s="35" t="str">
        <f>_xlfn.SINGLE(IF(F953="","",_xlfn.XLOOKUP(F953,purchase!F:F,purchase!N:N,"")))</f>
        <v/>
      </c>
      <c r="L953" s="4"/>
      <c r="M953" s="86"/>
      <c r="N953" s="35" t="str">
        <f>IF(F953="","",
MAX(0,
_xlfn.XLOOKUP(F953,purchase!F:F,purchase!N:N,"")
-
SUMIFS(L:L,F:F,F953)))</f>
        <v/>
      </c>
      <c r="O953" s="35" t="str">
        <f t="shared" si="102"/>
        <v/>
      </c>
      <c r="P953" s="89" t="str">
        <f>_xlfn.SINGLE(IF(F953="","",_xlfn.XLOOKUP(F953,purchase!F:F,purchase!O:O,"")))</f>
        <v/>
      </c>
      <c r="Q953" s="83" t="str">
        <f t="shared" si="103"/>
        <v/>
      </c>
      <c r="R953" s="91" t="str">
        <f t="shared" si="104"/>
        <v/>
      </c>
    </row>
    <row r="954" spans="1:18" x14ac:dyDescent="0.35">
      <c r="A954" s="25">
        <v>950</v>
      </c>
      <c r="B954" s="26" t="str">
        <f t="shared" si="98"/>
        <v/>
      </c>
      <c r="C954" s="27"/>
      <c r="D954" s="26" t="str">
        <f>IF(F954="","",_xlfn.XLOOKUP(F954,purchase!F:F,purchase!B:B,""))</f>
        <v/>
      </c>
      <c r="E954" s="26" t="str">
        <f>IF(F954="","",_xlfn.XLOOKUP(F954,purchase!F:F,purchase!C:C,""))</f>
        <v/>
      </c>
      <c r="F954" s="4"/>
      <c r="G954" s="10" t="str">
        <f t="shared" si="99"/>
        <v/>
      </c>
      <c r="H954" s="10" t="str">
        <f>IF(F954="","",_xlfn.XLOOKUP(F954,purchase!F:F,purchase!E:E,""))</f>
        <v/>
      </c>
      <c r="I954" s="10" t="str">
        <f t="shared" si="100"/>
        <v/>
      </c>
      <c r="J954" s="10" t="str">
        <f t="shared" si="101"/>
        <v/>
      </c>
      <c r="K954" s="35" t="str">
        <f>_xlfn.SINGLE(IF(F954="","",_xlfn.XLOOKUP(F954,purchase!F:F,purchase!N:N,"")))</f>
        <v/>
      </c>
      <c r="L954" s="4"/>
      <c r="M954" s="86"/>
      <c r="N954" s="35" t="str">
        <f>IF(F954="","",
MAX(0,
_xlfn.XLOOKUP(F954,purchase!F:F,purchase!N:N,"")
-
SUMIFS(L:L,F:F,F954)))</f>
        <v/>
      </c>
      <c r="O954" s="35" t="str">
        <f t="shared" si="102"/>
        <v/>
      </c>
      <c r="P954" s="89" t="str">
        <f>_xlfn.SINGLE(IF(F954="","",_xlfn.XLOOKUP(F954,purchase!F:F,purchase!O:O,"")))</f>
        <v/>
      </c>
      <c r="Q954" s="83" t="str">
        <f t="shared" si="103"/>
        <v/>
      </c>
      <c r="R954" s="91" t="str">
        <f t="shared" si="104"/>
        <v/>
      </c>
    </row>
    <row r="955" spans="1:18" x14ac:dyDescent="0.35">
      <c r="A955" s="25">
        <v>951</v>
      </c>
      <c r="B955" s="26" t="str">
        <f t="shared" si="98"/>
        <v/>
      </c>
      <c r="C955" s="27"/>
      <c r="D955" s="26" t="str">
        <f>IF(F955="","",_xlfn.XLOOKUP(F955,purchase!F:F,purchase!B:B,""))</f>
        <v/>
      </c>
      <c r="E955" s="26" t="str">
        <f>IF(F955="","",_xlfn.XLOOKUP(F955,purchase!F:F,purchase!C:C,""))</f>
        <v/>
      </c>
      <c r="F955" s="4"/>
      <c r="G955" s="10" t="str">
        <f t="shared" si="99"/>
        <v/>
      </c>
      <c r="H955" s="10" t="str">
        <f>IF(F955="","",_xlfn.XLOOKUP(F955,purchase!F:F,purchase!E:E,""))</f>
        <v/>
      </c>
      <c r="I955" s="10" t="str">
        <f t="shared" si="100"/>
        <v/>
      </c>
      <c r="J955" s="10" t="str">
        <f t="shared" si="101"/>
        <v/>
      </c>
      <c r="K955" s="35" t="str">
        <f>_xlfn.SINGLE(IF(F955="","",_xlfn.XLOOKUP(F955,purchase!F:F,purchase!N:N,"")))</f>
        <v/>
      </c>
      <c r="L955" s="4"/>
      <c r="M955" s="86"/>
      <c r="N955" s="35" t="str">
        <f>IF(F955="","",
MAX(0,
_xlfn.XLOOKUP(F955,purchase!F:F,purchase!N:N,"")
-
SUMIFS(L:L,F:F,F955)))</f>
        <v/>
      </c>
      <c r="O955" s="35" t="str">
        <f t="shared" si="102"/>
        <v/>
      </c>
      <c r="P955" s="89" t="str">
        <f>_xlfn.SINGLE(IF(F955="","",_xlfn.XLOOKUP(F955,purchase!F:F,purchase!O:O,"")))</f>
        <v/>
      </c>
      <c r="Q955" s="83" t="str">
        <f t="shared" si="103"/>
        <v/>
      </c>
      <c r="R955" s="91" t="str">
        <f t="shared" si="104"/>
        <v/>
      </c>
    </row>
    <row r="956" spans="1:18" x14ac:dyDescent="0.35">
      <c r="A956" s="25">
        <v>952</v>
      </c>
      <c r="B956" s="26" t="str">
        <f t="shared" si="98"/>
        <v/>
      </c>
      <c r="C956" s="27"/>
      <c r="D956" s="26" t="str">
        <f>IF(F956="","",_xlfn.XLOOKUP(F956,purchase!F:F,purchase!B:B,""))</f>
        <v/>
      </c>
      <c r="E956" s="26" t="str">
        <f>IF(F956="","",_xlfn.XLOOKUP(F956,purchase!F:F,purchase!C:C,""))</f>
        <v/>
      </c>
      <c r="F956" s="4"/>
      <c r="G956" s="10" t="str">
        <f t="shared" si="99"/>
        <v/>
      </c>
      <c r="H956" s="10" t="str">
        <f>IF(F956="","",_xlfn.XLOOKUP(F956,purchase!F:F,purchase!E:E,""))</f>
        <v/>
      </c>
      <c r="I956" s="10" t="str">
        <f t="shared" si="100"/>
        <v/>
      </c>
      <c r="J956" s="10" t="str">
        <f t="shared" si="101"/>
        <v/>
      </c>
      <c r="K956" s="35" t="str">
        <f>_xlfn.SINGLE(IF(F956="","",_xlfn.XLOOKUP(F956,purchase!F:F,purchase!N:N,"")))</f>
        <v/>
      </c>
      <c r="L956" s="4"/>
      <c r="M956" s="86"/>
      <c r="N956" s="35" t="str">
        <f>IF(F956="","",
MAX(0,
_xlfn.XLOOKUP(F956,purchase!F:F,purchase!N:N,"")
-
SUMIFS(L:L,F:F,F956)))</f>
        <v/>
      </c>
      <c r="O956" s="35" t="str">
        <f t="shared" si="102"/>
        <v/>
      </c>
      <c r="P956" s="89" t="str">
        <f>_xlfn.SINGLE(IF(F956="","",_xlfn.XLOOKUP(F956,purchase!F:F,purchase!O:O,"")))</f>
        <v/>
      </c>
      <c r="Q956" s="83" t="str">
        <f t="shared" si="103"/>
        <v/>
      </c>
      <c r="R956" s="91" t="str">
        <f t="shared" si="104"/>
        <v/>
      </c>
    </row>
    <row r="957" spans="1:18" x14ac:dyDescent="0.35">
      <c r="A957" s="25">
        <v>953</v>
      </c>
      <c r="B957" s="26" t="str">
        <f t="shared" si="98"/>
        <v/>
      </c>
      <c r="C957" s="27"/>
      <c r="D957" s="26" t="str">
        <f>IF(F957="","",_xlfn.XLOOKUP(F957,purchase!F:F,purchase!B:B,""))</f>
        <v/>
      </c>
      <c r="E957" s="26" t="str">
        <f>IF(F957="","",_xlfn.XLOOKUP(F957,purchase!F:F,purchase!C:C,""))</f>
        <v/>
      </c>
      <c r="F957" s="4"/>
      <c r="G957" s="10" t="str">
        <f t="shared" si="99"/>
        <v/>
      </c>
      <c r="H957" s="10" t="str">
        <f>IF(F957="","",_xlfn.XLOOKUP(F957,purchase!F:F,purchase!E:E,""))</f>
        <v/>
      </c>
      <c r="I957" s="10" t="str">
        <f t="shared" si="100"/>
        <v/>
      </c>
      <c r="J957" s="10" t="str">
        <f t="shared" si="101"/>
        <v/>
      </c>
      <c r="K957" s="35" t="str">
        <f>_xlfn.SINGLE(IF(F957="","",_xlfn.XLOOKUP(F957,purchase!F:F,purchase!N:N,"")))</f>
        <v/>
      </c>
      <c r="L957" s="4"/>
      <c r="M957" s="86"/>
      <c r="N957" s="35" t="str">
        <f>IF(F957="","",
MAX(0,
_xlfn.XLOOKUP(F957,purchase!F:F,purchase!N:N,"")
-
SUMIFS(L:L,F:F,F957)))</f>
        <v/>
      </c>
      <c r="O957" s="35" t="str">
        <f t="shared" si="102"/>
        <v/>
      </c>
      <c r="P957" s="89" t="str">
        <f>_xlfn.SINGLE(IF(F957="","",_xlfn.XLOOKUP(F957,purchase!F:F,purchase!O:O,"")))</f>
        <v/>
      </c>
      <c r="Q957" s="83" t="str">
        <f t="shared" si="103"/>
        <v/>
      </c>
      <c r="R957" s="91" t="str">
        <f t="shared" si="104"/>
        <v/>
      </c>
    </row>
    <row r="958" spans="1:18" x14ac:dyDescent="0.35">
      <c r="A958" s="25">
        <v>954</v>
      </c>
      <c r="B958" s="26" t="str">
        <f t="shared" si="98"/>
        <v/>
      </c>
      <c r="C958" s="27"/>
      <c r="D958" s="26" t="str">
        <f>IF(F958="","",_xlfn.XLOOKUP(F958,purchase!F:F,purchase!B:B,""))</f>
        <v/>
      </c>
      <c r="E958" s="26" t="str">
        <f>IF(F958="","",_xlfn.XLOOKUP(F958,purchase!F:F,purchase!C:C,""))</f>
        <v/>
      </c>
      <c r="F958" s="4"/>
      <c r="G958" s="10" t="str">
        <f t="shared" si="99"/>
        <v/>
      </c>
      <c r="H958" s="10" t="str">
        <f>IF(F958="","",_xlfn.XLOOKUP(F958,purchase!F:F,purchase!E:E,""))</f>
        <v/>
      </c>
      <c r="I958" s="10" t="str">
        <f t="shared" si="100"/>
        <v/>
      </c>
      <c r="J958" s="10" t="str">
        <f t="shared" si="101"/>
        <v/>
      </c>
      <c r="K958" s="35" t="str">
        <f>_xlfn.SINGLE(IF(F958="","",_xlfn.XLOOKUP(F958,purchase!F:F,purchase!N:N,"")))</f>
        <v/>
      </c>
      <c r="L958" s="4"/>
      <c r="M958" s="86"/>
      <c r="N958" s="35" t="str">
        <f>IF(F958="","",
MAX(0,
_xlfn.XLOOKUP(F958,purchase!F:F,purchase!N:N,"")
-
SUMIFS(L:L,F:F,F958)))</f>
        <v/>
      </c>
      <c r="O958" s="35" t="str">
        <f t="shared" si="102"/>
        <v/>
      </c>
      <c r="P958" s="89" t="str">
        <f>_xlfn.SINGLE(IF(F958="","",_xlfn.XLOOKUP(F958,purchase!F:F,purchase!O:O,"")))</f>
        <v/>
      </c>
      <c r="Q958" s="83" t="str">
        <f t="shared" si="103"/>
        <v/>
      </c>
      <c r="R958" s="91" t="str">
        <f t="shared" si="104"/>
        <v/>
      </c>
    </row>
    <row r="959" spans="1:18" x14ac:dyDescent="0.35">
      <c r="A959" s="25">
        <v>955</v>
      </c>
      <c r="B959" s="26" t="str">
        <f t="shared" si="98"/>
        <v/>
      </c>
      <c r="C959" s="27"/>
      <c r="D959" s="26" t="str">
        <f>IF(F959="","",_xlfn.XLOOKUP(F959,purchase!F:F,purchase!B:B,""))</f>
        <v/>
      </c>
      <c r="E959" s="26" t="str">
        <f>IF(F959="","",_xlfn.XLOOKUP(F959,purchase!F:F,purchase!C:C,""))</f>
        <v/>
      </c>
      <c r="F959" s="4"/>
      <c r="G959" s="10" t="str">
        <f t="shared" si="99"/>
        <v/>
      </c>
      <c r="H959" s="10" t="str">
        <f>IF(F959="","",_xlfn.XLOOKUP(F959,purchase!F:F,purchase!E:E,""))</f>
        <v/>
      </c>
      <c r="I959" s="10" t="str">
        <f t="shared" si="100"/>
        <v/>
      </c>
      <c r="J959" s="10" t="str">
        <f t="shared" si="101"/>
        <v/>
      </c>
      <c r="K959" s="35" t="str">
        <f>_xlfn.SINGLE(IF(F959="","",_xlfn.XLOOKUP(F959,purchase!F:F,purchase!N:N,"")))</f>
        <v/>
      </c>
      <c r="L959" s="4"/>
      <c r="M959" s="86"/>
      <c r="N959" s="35" t="str">
        <f>IF(F959="","",
MAX(0,
_xlfn.XLOOKUP(F959,purchase!F:F,purchase!N:N,"")
-
SUMIFS(L:L,F:F,F959)))</f>
        <v/>
      </c>
      <c r="O959" s="35" t="str">
        <f t="shared" si="102"/>
        <v/>
      </c>
      <c r="P959" s="89" t="str">
        <f>_xlfn.SINGLE(IF(F959="","",_xlfn.XLOOKUP(F959,purchase!F:F,purchase!O:O,"")))</f>
        <v/>
      </c>
      <c r="Q959" s="83" t="str">
        <f t="shared" si="103"/>
        <v/>
      </c>
      <c r="R959" s="91" t="str">
        <f t="shared" si="104"/>
        <v/>
      </c>
    </row>
    <row r="960" spans="1:18" x14ac:dyDescent="0.35">
      <c r="A960" s="25">
        <v>956</v>
      </c>
      <c r="B960" s="26" t="str">
        <f t="shared" si="98"/>
        <v/>
      </c>
      <c r="C960" s="27"/>
      <c r="D960" s="26" t="str">
        <f>IF(F960="","",_xlfn.XLOOKUP(F960,purchase!F:F,purchase!B:B,""))</f>
        <v/>
      </c>
      <c r="E960" s="26" t="str">
        <f>IF(F960="","",_xlfn.XLOOKUP(F960,purchase!F:F,purchase!C:C,""))</f>
        <v/>
      </c>
      <c r="F960" s="4"/>
      <c r="G960" s="10" t="str">
        <f t="shared" si="99"/>
        <v/>
      </c>
      <c r="H960" s="10" t="str">
        <f>IF(F960="","",_xlfn.XLOOKUP(F960,purchase!F:F,purchase!E:E,""))</f>
        <v/>
      </c>
      <c r="I960" s="10" t="str">
        <f t="shared" si="100"/>
        <v/>
      </c>
      <c r="J960" s="10" t="str">
        <f t="shared" si="101"/>
        <v/>
      </c>
      <c r="K960" s="35" t="str">
        <f>_xlfn.SINGLE(IF(F960="","",_xlfn.XLOOKUP(F960,purchase!F:F,purchase!N:N,"")))</f>
        <v/>
      </c>
      <c r="L960" s="4"/>
      <c r="M960" s="86"/>
      <c r="N960" s="35" t="str">
        <f>IF(F960="","",
MAX(0,
_xlfn.XLOOKUP(F960,purchase!F:F,purchase!N:N,"")
-
SUMIFS(L:L,F:F,F960)))</f>
        <v/>
      </c>
      <c r="O960" s="35" t="str">
        <f t="shared" si="102"/>
        <v/>
      </c>
      <c r="P960" s="89" t="str">
        <f>_xlfn.SINGLE(IF(F960="","",_xlfn.XLOOKUP(F960,purchase!F:F,purchase!O:O,"")))</f>
        <v/>
      </c>
      <c r="Q960" s="83" t="str">
        <f t="shared" si="103"/>
        <v/>
      </c>
      <c r="R960" s="91" t="str">
        <f t="shared" si="104"/>
        <v/>
      </c>
    </row>
    <row r="961" spans="1:18" x14ac:dyDescent="0.35">
      <c r="A961" s="25">
        <v>957</v>
      </c>
      <c r="B961" s="26" t="str">
        <f t="shared" si="98"/>
        <v/>
      </c>
      <c r="C961" s="27"/>
      <c r="D961" s="26" t="str">
        <f>IF(F961="","",_xlfn.XLOOKUP(F961,purchase!F:F,purchase!B:B,""))</f>
        <v/>
      </c>
      <c r="E961" s="26" t="str">
        <f>IF(F961="","",_xlfn.XLOOKUP(F961,purchase!F:F,purchase!C:C,""))</f>
        <v/>
      </c>
      <c r="F961" s="4"/>
      <c r="G961" s="10" t="str">
        <f t="shared" si="99"/>
        <v/>
      </c>
      <c r="H961" s="10" t="str">
        <f>IF(F961="","",_xlfn.XLOOKUP(F961,purchase!F:F,purchase!E:E,""))</f>
        <v/>
      </c>
      <c r="I961" s="10" t="str">
        <f t="shared" si="100"/>
        <v/>
      </c>
      <c r="J961" s="10" t="str">
        <f t="shared" si="101"/>
        <v/>
      </c>
      <c r="K961" s="35" t="str">
        <f>_xlfn.SINGLE(IF(F961="","",_xlfn.XLOOKUP(F961,purchase!F:F,purchase!N:N,"")))</f>
        <v/>
      </c>
      <c r="L961" s="4"/>
      <c r="M961" s="86"/>
      <c r="N961" s="35" t="str">
        <f>IF(F961="","",
MAX(0,
_xlfn.XLOOKUP(F961,purchase!F:F,purchase!N:N,"")
-
SUMIFS(L:L,F:F,F961)))</f>
        <v/>
      </c>
      <c r="O961" s="35" t="str">
        <f t="shared" si="102"/>
        <v/>
      </c>
      <c r="P961" s="89" t="str">
        <f>_xlfn.SINGLE(IF(F961="","",_xlfn.XLOOKUP(F961,purchase!F:F,purchase!O:O,"")))</f>
        <v/>
      </c>
      <c r="Q961" s="83" t="str">
        <f t="shared" si="103"/>
        <v/>
      </c>
      <c r="R961" s="91" t="str">
        <f t="shared" si="104"/>
        <v/>
      </c>
    </row>
    <row r="962" spans="1:18" x14ac:dyDescent="0.35">
      <c r="A962" s="25">
        <v>958</v>
      </c>
      <c r="B962" s="26" t="str">
        <f t="shared" si="98"/>
        <v/>
      </c>
      <c r="C962" s="27"/>
      <c r="D962" s="26" t="str">
        <f>IF(F962="","",_xlfn.XLOOKUP(F962,purchase!F:F,purchase!B:B,""))</f>
        <v/>
      </c>
      <c r="E962" s="26" t="str">
        <f>IF(F962="","",_xlfn.XLOOKUP(F962,purchase!F:F,purchase!C:C,""))</f>
        <v/>
      </c>
      <c r="F962" s="4"/>
      <c r="G962" s="10" t="str">
        <f t="shared" si="99"/>
        <v/>
      </c>
      <c r="H962" s="10" t="str">
        <f>IF(F962="","",_xlfn.XLOOKUP(F962,purchase!F:F,purchase!E:E,""))</f>
        <v/>
      </c>
      <c r="I962" s="10" t="str">
        <f t="shared" si="100"/>
        <v/>
      </c>
      <c r="J962" s="10" t="str">
        <f t="shared" si="101"/>
        <v/>
      </c>
      <c r="K962" s="35" t="str">
        <f>_xlfn.SINGLE(IF(F962="","",_xlfn.XLOOKUP(F962,purchase!F:F,purchase!N:N,"")))</f>
        <v/>
      </c>
      <c r="L962" s="4"/>
      <c r="M962" s="86"/>
      <c r="N962" s="35" t="str">
        <f>IF(F962="","",
MAX(0,
_xlfn.XLOOKUP(F962,purchase!F:F,purchase!N:N,"")
-
SUMIFS(L:L,F:F,F962)))</f>
        <v/>
      </c>
      <c r="O962" s="35" t="str">
        <f t="shared" si="102"/>
        <v/>
      </c>
      <c r="P962" s="89" t="str">
        <f>_xlfn.SINGLE(IF(F962="","",_xlfn.XLOOKUP(F962,purchase!F:F,purchase!O:O,"")))</f>
        <v/>
      </c>
      <c r="Q962" s="83" t="str">
        <f t="shared" si="103"/>
        <v/>
      </c>
      <c r="R962" s="91" t="str">
        <f t="shared" si="104"/>
        <v/>
      </c>
    </row>
    <row r="963" spans="1:18" x14ac:dyDescent="0.35">
      <c r="A963" s="25">
        <v>959</v>
      </c>
      <c r="B963" s="26" t="str">
        <f t="shared" si="98"/>
        <v/>
      </c>
      <c r="C963" s="27"/>
      <c r="D963" s="26" t="str">
        <f>IF(F963="","",_xlfn.XLOOKUP(F963,purchase!F:F,purchase!B:B,""))</f>
        <v/>
      </c>
      <c r="E963" s="26" t="str">
        <f>IF(F963="","",_xlfn.XLOOKUP(F963,purchase!F:F,purchase!C:C,""))</f>
        <v/>
      </c>
      <c r="F963" s="4"/>
      <c r="G963" s="10" t="str">
        <f t="shared" si="99"/>
        <v/>
      </c>
      <c r="H963" s="10" t="str">
        <f>IF(F963="","",_xlfn.XLOOKUP(F963,purchase!F:F,purchase!E:E,""))</f>
        <v/>
      </c>
      <c r="I963" s="10" t="str">
        <f t="shared" si="100"/>
        <v/>
      </c>
      <c r="J963" s="10" t="str">
        <f t="shared" si="101"/>
        <v/>
      </c>
      <c r="K963" s="35" t="str">
        <f>_xlfn.SINGLE(IF(F963="","",_xlfn.XLOOKUP(F963,purchase!F:F,purchase!N:N,"")))</f>
        <v/>
      </c>
      <c r="L963" s="4"/>
      <c r="M963" s="86"/>
      <c r="N963" s="35" t="str">
        <f>IF(F963="","",
MAX(0,
_xlfn.XLOOKUP(F963,purchase!F:F,purchase!N:N,"")
-
SUMIFS(L:L,F:F,F963)))</f>
        <v/>
      </c>
      <c r="O963" s="35" t="str">
        <f t="shared" si="102"/>
        <v/>
      </c>
      <c r="P963" s="89" t="str">
        <f>_xlfn.SINGLE(IF(F963="","",_xlfn.XLOOKUP(F963,purchase!F:F,purchase!O:O,"")))</f>
        <v/>
      </c>
      <c r="Q963" s="83" t="str">
        <f t="shared" si="103"/>
        <v/>
      </c>
      <c r="R963" s="91" t="str">
        <f t="shared" si="104"/>
        <v/>
      </c>
    </row>
    <row r="964" spans="1:18" x14ac:dyDescent="0.35">
      <c r="A964" s="25">
        <v>960</v>
      </c>
      <c r="B964" s="26" t="str">
        <f t="shared" si="98"/>
        <v/>
      </c>
      <c r="C964" s="27"/>
      <c r="D964" s="26" t="str">
        <f>IF(F964="","",_xlfn.XLOOKUP(F964,purchase!F:F,purchase!B:B,""))</f>
        <v/>
      </c>
      <c r="E964" s="26" t="str">
        <f>IF(F964="","",_xlfn.XLOOKUP(F964,purchase!F:F,purchase!C:C,""))</f>
        <v/>
      </c>
      <c r="F964" s="4"/>
      <c r="G964" s="10" t="str">
        <f t="shared" si="99"/>
        <v/>
      </c>
      <c r="H964" s="10" t="str">
        <f>IF(F964="","",_xlfn.XLOOKUP(F964,purchase!F:F,purchase!E:E,""))</f>
        <v/>
      </c>
      <c r="I964" s="10" t="str">
        <f t="shared" si="100"/>
        <v/>
      </c>
      <c r="J964" s="10" t="str">
        <f t="shared" si="101"/>
        <v/>
      </c>
      <c r="K964" s="35" t="str">
        <f>_xlfn.SINGLE(IF(F964="","",_xlfn.XLOOKUP(F964,purchase!F:F,purchase!N:N,"")))</f>
        <v/>
      </c>
      <c r="L964" s="4"/>
      <c r="M964" s="86"/>
      <c r="N964" s="35" t="str">
        <f>IF(F964="","",
MAX(0,
_xlfn.XLOOKUP(F964,purchase!F:F,purchase!N:N,"")
-
SUMIFS(L:L,F:F,F964)))</f>
        <v/>
      </c>
      <c r="O964" s="35" t="str">
        <f t="shared" si="102"/>
        <v/>
      </c>
      <c r="P964" s="89" t="str">
        <f>_xlfn.SINGLE(IF(F964="","",_xlfn.XLOOKUP(F964,purchase!F:F,purchase!O:O,"")))</f>
        <v/>
      </c>
      <c r="Q964" s="83" t="str">
        <f t="shared" si="103"/>
        <v/>
      </c>
      <c r="R964" s="91" t="str">
        <f t="shared" si="104"/>
        <v/>
      </c>
    </row>
    <row r="965" spans="1:18" x14ac:dyDescent="0.35">
      <c r="A965" s="25">
        <v>961</v>
      </c>
      <c r="B965" s="26" t="str">
        <f t="shared" ref="B965:B1028" si="105">IF(OR(C965="",F965=""),"",
"PRD-" &amp;
TEXT(DAY(C965),"00") &amp;
CHOOSE(MONTH(C965),"A","B","C","D","E","F","G","H","I","J","K","L") &amp;
TEXT(YEAR(C965),"00") &amp;
"-" &amp;
RIGHT(F965,4))</f>
        <v/>
      </c>
      <c r="C965" s="27"/>
      <c r="D965" s="26" t="str">
        <f>IF(F965="","",_xlfn.XLOOKUP(F965,purchase!F:F,purchase!B:B,""))</f>
        <v/>
      </c>
      <c r="E965" s="26" t="str">
        <f>IF(F965="","",_xlfn.XLOOKUP(F965,purchase!F:F,purchase!C:C,""))</f>
        <v/>
      </c>
      <c r="F965" s="4"/>
      <c r="G965" s="10" t="str">
        <f t="shared" ref="G965:G1028" si="106">IF(H965="NRFC","Natural Rubber Field Coagulam","")</f>
        <v/>
      </c>
      <c r="H965" s="10" t="str">
        <f>IF(F965="","",_xlfn.XLOOKUP(F965,purchase!F:F,purchase!E:E,""))</f>
        <v/>
      </c>
      <c r="I965" s="10" t="str">
        <f t="shared" ref="I965:I1028" si="107">IF(J965="ISNR20","Natural Rubber-TSNR (ISNR-20)","")</f>
        <v/>
      </c>
      <c r="J965" s="10" t="str">
        <f t="shared" ref="J965:J1028" si="108">IF(H965="NRFC","ISNR20","")</f>
        <v/>
      </c>
      <c r="K965" s="35" t="str">
        <f>_xlfn.SINGLE(IF(F965="","",_xlfn.XLOOKUP(F965,purchase!F:F,purchase!N:N,"")))</f>
        <v/>
      </c>
      <c r="L965" s="4"/>
      <c r="M965" s="86"/>
      <c r="N965" s="35" t="str">
        <f>IF(F965="","",
MAX(0,
_xlfn.XLOOKUP(F965,purchase!F:F,purchase!N:N,"")
-
SUMIFS(L:L,F:F,F965)))</f>
        <v/>
      </c>
      <c r="O965" s="35" t="str">
        <f t="shared" ref="O965:O1028" si="109">IF(OR(L965="",M965=""),"",L965-M965)</f>
        <v/>
      </c>
      <c r="P965" s="89" t="str">
        <f>_xlfn.SINGLE(IF(F965="","",_xlfn.XLOOKUP(F965,purchase!F:F,purchase!O:O,"")))</f>
        <v/>
      </c>
      <c r="Q965" s="83" t="str">
        <f t="shared" ref="Q965:Q1028" si="110">IF(OR(L965="",M965=""),"",M965/L965)</f>
        <v/>
      </c>
      <c r="R965" s="91" t="str">
        <f t="shared" ref="R965:R1028" si="111">IF(OR(P965="",Q965=""),"",Q965-P965)</f>
        <v/>
      </c>
    </row>
    <row r="966" spans="1:18" x14ac:dyDescent="0.35">
      <c r="A966" s="25">
        <v>962</v>
      </c>
      <c r="B966" s="26" t="str">
        <f t="shared" si="105"/>
        <v/>
      </c>
      <c r="C966" s="27"/>
      <c r="D966" s="26" t="str">
        <f>IF(F966="","",_xlfn.XLOOKUP(F966,purchase!F:F,purchase!B:B,""))</f>
        <v/>
      </c>
      <c r="E966" s="26" t="str">
        <f>IF(F966="","",_xlfn.XLOOKUP(F966,purchase!F:F,purchase!C:C,""))</f>
        <v/>
      </c>
      <c r="F966" s="4"/>
      <c r="G966" s="10" t="str">
        <f t="shared" si="106"/>
        <v/>
      </c>
      <c r="H966" s="10" t="str">
        <f>IF(F966="","",_xlfn.XLOOKUP(F966,purchase!F:F,purchase!E:E,""))</f>
        <v/>
      </c>
      <c r="I966" s="10" t="str">
        <f t="shared" si="107"/>
        <v/>
      </c>
      <c r="J966" s="10" t="str">
        <f t="shared" si="108"/>
        <v/>
      </c>
      <c r="K966" s="35" t="str">
        <f>_xlfn.SINGLE(IF(F966="","",_xlfn.XLOOKUP(F966,purchase!F:F,purchase!N:N,"")))</f>
        <v/>
      </c>
      <c r="L966" s="4"/>
      <c r="M966" s="86"/>
      <c r="N966" s="35" t="str">
        <f>IF(F966="","",
MAX(0,
_xlfn.XLOOKUP(F966,purchase!F:F,purchase!N:N,"")
-
SUMIFS(L:L,F:F,F966)))</f>
        <v/>
      </c>
      <c r="O966" s="35" t="str">
        <f t="shared" si="109"/>
        <v/>
      </c>
      <c r="P966" s="89" t="str">
        <f>_xlfn.SINGLE(IF(F966="","",_xlfn.XLOOKUP(F966,purchase!F:F,purchase!O:O,"")))</f>
        <v/>
      </c>
      <c r="Q966" s="83" t="str">
        <f t="shared" si="110"/>
        <v/>
      </c>
      <c r="R966" s="91" t="str">
        <f t="shared" si="111"/>
        <v/>
      </c>
    </row>
    <row r="967" spans="1:18" x14ac:dyDescent="0.35">
      <c r="A967" s="25">
        <v>963</v>
      </c>
      <c r="B967" s="26" t="str">
        <f t="shared" si="105"/>
        <v/>
      </c>
      <c r="C967" s="27"/>
      <c r="D967" s="26" t="str">
        <f>IF(F967="","",_xlfn.XLOOKUP(F967,purchase!F:F,purchase!B:B,""))</f>
        <v/>
      </c>
      <c r="E967" s="26" t="str">
        <f>IF(F967="","",_xlfn.XLOOKUP(F967,purchase!F:F,purchase!C:C,""))</f>
        <v/>
      </c>
      <c r="F967" s="4"/>
      <c r="G967" s="10" t="str">
        <f t="shared" si="106"/>
        <v/>
      </c>
      <c r="H967" s="10" t="str">
        <f>IF(F967="","",_xlfn.XLOOKUP(F967,purchase!F:F,purchase!E:E,""))</f>
        <v/>
      </c>
      <c r="I967" s="10" t="str">
        <f t="shared" si="107"/>
        <v/>
      </c>
      <c r="J967" s="10" t="str">
        <f t="shared" si="108"/>
        <v/>
      </c>
      <c r="K967" s="35" t="str">
        <f>_xlfn.SINGLE(IF(F967="","",_xlfn.XLOOKUP(F967,purchase!F:F,purchase!N:N,"")))</f>
        <v/>
      </c>
      <c r="L967" s="4"/>
      <c r="M967" s="86"/>
      <c r="N967" s="35" t="str">
        <f>IF(F967="","",
MAX(0,
_xlfn.XLOOKUP(F967,purchase!F:F,purchase!N:N,"")
-
SUMIFS(L:L,F:F,F967)))</f>
        <v/>
      </c>
      <c r="O967" s="35" t="str">
        <f t="shared" si="109"/>
        <v/>
      </c>
      <c r="P967" s="89" t="str">
        <f>_xlfn.SINGLE(IF(F967="","",_xlfn.XLOOKUP(F967,purchase!F:F,purchase!O:O,"")))</f>
        <v/>
      </c>
      <c r="Q967" s="83" t="str">
        <f t="shared" si="110"/>
        <v/>
      </c>
      <c r="R967" s="91" t="str">
        <f t="shared" si="111"/>
        <v/>
      </c>
    </row>
    <row r="968" spans="1:18" x14ac:dyDescent="0.35">
      <c r="A968" s="25">
        <v>964</v>
      </c>
      <c r="B968" s="26" t="str">
        <f t="shared" si="105"/>
        <v/>
      </c>
      <c r="C968" s="27"/>
      <c r="D968" s="26" t="str">
        <f>IF(F968="","",_xlfn.XLOOKUP(F968,purchase!F:F,purchase!B:B,""))</f>
        <v/>
      </c>
      <c r="E968" s="26" t="str">
        <f>IF(F968="","",_xlfn.XLOOKUP(F968,purchase!F:F,purchase!C:C,""))</f>
        <v/>
      </c>
      <c r="F968" s="4"/>
      <c r="G968" s="10" t="str">
        <f t="shared" si="106"/>
        <v/>
      </c>
      <c r="H968" s="10" t="str">
        <f>IF(F968="","",_xlfn.XLOOKUP(F968,purchase!F:F,purchase!E:E,""))</f>
        <v/>
      </c>
      <c r="I968" s="10" t="str">
        <f t="shared" si="107"/>
        <v/>
      </c>
      <c r="J968" s="10" t="str">
        <f t="shared" si="108"/>
        <v/>
      </c>
      <c r="K968" s="35" t="str">
        <f>_xlfn.SINGLE(IF(F968="","",_xlfn.XLOOKUP(F968,purchase!F:F,purchase!N:N,"")))</f>
        <v/>
      </c>
      <c r="L968" s="4"/>
      <c r="M968" s="86"/>
      <c r="N968" s="35" t="str">
        <f>IF(F968="","",
MAX(0,
_xlfn.XLOOKUP(F968,purchase!F:F,purchase!N:N,"")
-
SUMIFS(L:L,F:F,F968)))</f>
        <v/>
      </c>
      <c r="O968" s="35" t="str">
        <f t="shared" si="109"/>
        <v/>
      </c>
      <c r="P968" s="89" t="str">
        <f>_xlfn.SINGLE(IF(F968="","",_xlfn.XLOOKUP(F968,purchase!F:F,purchase!O:O,"")))</f>
        <v/>
      </c>
      <c r="Q968" s="83" t="str">
        <f t="shared" si="110"/>
        <v/>
      </c>
      <c r="R968" s="91" t="str">
        <f t="shared" si="111"/>
        <v/>
      </c>
    </row>
    <row r="969" spans="1:18" x14ac:dyDescent="0.35">
      <c r="A969" s="25">
        <v>965</v>
      </c>
      <c r="B969" s="26" t="str">
        <f t="shared" si="105"/>
        <v/>
      </c>
      <c r="C969" s="27"/>
      <c r="D969" s="26" t="str">
        <f>IF(F969="","",_xlfn.XLOOKUP(F969,purchase!F:F,purchase!B:B,""))</f>
        <v/>
      </c>
      <c r="E969" s="26" t="str">
        <f>IF(F969="","",_xlfn.XLOOKUP(F969,purchase!F:F,purchase!C:C,""))</f>
        <v/>
      </c>
      <c r="F969" s="4"/>
      <c r="G969" s="10" t="str">
        <f t="shared" si="106"/>
        <v/>
      </c>
      <c r="H969" s="10" t="str">
        <f>IF(F969="","",_xlfn.XLOOKUP(F969,purchase!F:F,purchase!E:E,""))</f>
        <v/>
      </c>
      <c r="I969" s="10" t="str">
        <f t="shared" si="107"/>
        <v/>
      </c>
      <c r="J969" s="10" t="str">
        <f t="shared" si="108"/>
        <v/>
      </c>
      <c r="K969" s="35" t="str">
        <f>_xlfn.SINGLE(IF(F969="","",_xlfn.XLOOKUP(F969,purchase!F:F,purchase!N:N,"")))</f>
        <v/>
      </c>
      <c r="L969" s="4"/>
      <c r="M969" s="86"/>
      <c r="N969" s="35" t="str">
        <f>IF(F969="","",
MAX(0,
_xlfn.XLOOKUP(F969,purchase!F:F,purchase!N:N,"")
-
SUMIFS(L:L,F:F,F969)))</f>
        <v/>
      </c>
      <c r="O969" s="35" t="str">
        <f t="shared" si="109"/>
        <v/>
      </c>
      <c r="P969" s="89" t="str">
        <f>_xlfn.SINGLE(IF(F969="","",_xlfn.XLOOKUP(F969,purchase!F:F,purchase!O:O,"")))</f>
        <v/>
      </c>
      <c r="Q969" s="83" t="str">
        <f t="shared" si="110"/>
        <v/>
      </c>
      <c r="R969" s="91" t="str">
        <f t="shared" si="111"/>
        <v/>
      </c>
    </row>
    <row r="970" spans="1:18" x14ac:dyDescent="0.35">
      <c r="A970" s="25">
        <v>966</v>
      </c>
      <c r="B970" s="26" t="str">
        <f t="shared" si="105"/>
        <v/>
      </c>
      <c r="C970" s="27"/>
      <c r="D970" s="26" t="str">
        <f>IF(F970="","",_xlfn.XLOOKUP(F970,purchase!F:F,purchase!B:B,""))</f>
        <v/>
      </c>
      <c r="E970" s="26" t="str">
        <f>IF(F970="","",_xlfn.XLOOKUP(F970,purchase!F:F,purchase!C:C,""))</f>
        <v/>
      </c>
      <c r="F970" s="4"/>
      <c r="G970" s="10" t="str">
        <f t="shared" si="106"/>
        <v/>
      </c>
      <c r="H970" s="10" t="str">
        <f>IF(F970="","",_xlfn.XLOOKUP(F970,purchase!F:F,purchase!E:E,""))</f>
        <v/>
      </c>
      <c r="I970" s="10" t="str">
        <f t="shared" si="107"/>
        <v/>
      </c>
      <c r="J970" s="10" t="str">
        <f t="shared" si="108"/>
        <v/>
      </c>
      <c r="K970" s="35" t="str">
        <f>_xlfn.SINGLE(IF(F970="","",_xlfn.XLOOKUP(F970,purchase!F:F,purchase!N:N,"")))</f>
        <v/>
      </c>
      <c r="L970" s="4"/>
      <c r="M970" s="86"/>
      <c r="N970" s="35" t="str">
        <f>IF(F970="","",
MAX(0,
_xlfn.XLOOKUP(F970,purchase!F:F,purchase!N:N,"")
-
SUMIFS(L:L,F:F,F970)))</f>
        <v/>
      </c>
      <c r="O970" s="35" t="str">
        <f t="shared" si="109"/>
        <v/>
      </c>
      <c r="P970" s="89" t="str">
        <f>_xlfn.SINGLE(IF(F970="","",_xlfn.XLOOKUP(F970,purchase!F:F,purchase!O:O,"")))</f>
        <v/>
      </c>
      <c r="Q970" s="83" t="str">
        <f t="shared" si="110"/>
        <v/>
      </c>
      <c r="R970" s="91" t="str">
        <f t="shared" si="111"/>
        <v/>
      </c>
    </row>
    <row r="971" spans="1:18" x14ac:dyDescent="0.35">
      <c r="A971" s="25">
        <v>967</v>
      </c>
      <c r="B971" s="26" t="str">
        <f t="shared" si="105"/>
        <v/>
      </c>
      <c r="C971" s="27"/>
      <c r="D971" s="26" t="str">
        <f>IF(F971="","",_xlfn.XLOOKUP(F971,purchase!F:F,purchase!B:B,""))</f>
        <v/>
      </c>
      <c r="E971" s="26" t="str">
        <f>IF(F971="","",_xlfn.XLOOKUP(F971,purchase!F:F,purchase!C:C,""))</f>
        <v/>
      </c>
      <c r="F971" s="4"/>
      <c r="G971" s="10" t="str">
        <f t="shared" si="106"/>
        <v/>
      </c>
      <c r="H971" s="10" t="str">
        <f>IF(F971="","",_xlfn.XLOOKUP(F971,purchase!F:F,purchase!E:E,""))</f>
        <v/>
      </c>
      <c r="I971" s="10" t="str">
        <f t="shared" si="107"/>
        <v/>
      </c>
      <c r="J971" s="10" t="str">
        <f t="shared" si="108"/>
        <v/>
      </c>
      <c r="K971" s="35" t="str">
        <f>_xlfn.SINGLE(IF(F971="","",_xlfn.XLOOKUP(F971,purchase!F:F,purchase!N:N,"")))</f>
        <v/>
      </c>
      <c r="L971" s="4"/>
      <c r="M971" s="86"/>
      <c r="N971" s="35" t="str">
        <f>IF(F971="","",
MAX(0,
_xlfn.XLOOKUP(F971,purchase!F:F,purchase!N:N,"")
-
SUMIFS(L:L,F:F,F971)))</f>
        <v/>
      </c>
      <c r="O971" s="35" t="str">
        <f t="shared" si="109"/>
        <v/>
      </c>
      <c r="P971" s="89" t="str">
        <f>_xlfn.SINGLE(IF(F971="","",_xlfn.XLOOKUP(F971,purchase!F:F,purchase!O:O,"")))</f>
        <v/>
      </c>
      <c r="Q971" s="83" t="str">
        <f t="shared" si="110"/>
        <v/>
      </c>
      <c r="R971" s="91" t="str">
        <f t="shared" si="111"/>
        <v/>
      </c>
    </row>
    <row r="972" spans="1:18" x14ac:dyDescent="0.35">
      <c r="A972" s="25">
        <v>968</v>
      </c>
      <c r="B972" s="26" t="str">
        <f t="shared" si="105"/>
        <v/>
      </c>
      <c r="C972" s="27"/>
      <c r="D972" s="26" t="str">
        <f>IF(F972="","",_xlfn.XLOOKUP(F972,purchase!F:F,purchase!B:B,""))</f>
        <v/>
      </c>
      <c r="E972" s="26" t="str">
        <f>IF(F972="","",_xlfn.XLOOKUP(F972,purchase!F:F,purchase!C:C,""))</f>
        <v/>
      </c>
      <c r="F972" s="4"/>
      <c r="G972" s="10" t="str">
        <f t="shared" si="106"/>
        <v/>
      </c>
      <c r="H972" s="10" t="str">
        <f>IF(F972="","",_xlfn.XLOOKUP(F972,purchase!F:F,purchase!E:E,""))</f>
        <v/>
      </c>
      <c r="I972" s="10" t="str">
        <f t="shared" si="107"/>
        <v/>
      </c>
      <c r="J972" s="10" t="str">
        <f t="shared" si="108"/>
        <v/>
      </c>
      <c r="K972" s="35" t="str">
        <f>_xlfn.SINGLE(IF(F972="","",_xlfn.XLOOKUP(F972,purchase!F:F,purchase!N:N,"")))</f>
        <v/>
      </c>
      <c r="L972" s="4"/>
      <c r="M972" s="86"/>
      <c r="N972" s="35" t="str">
        <f>IF(F972="","",
MAX(0,
_xlfn.XLOOKUP(F972,purchase!F:F,purchase!N:N,"")
-
SUMIFS(L:L,F:F,F972)))</f>
        <v/>
      </c>
      <c r="O972" s="35" t="str">
        <f t="shared" si="109"/>
        <v/>
      </c>
      <c r="P972" s="89" t="str">
        <f>_xlfn.SINGLE(IF(F972="","",_xlfn.XLOOKUP(F972,purchase!F:F,purchase!O:O,"")))</f>
        <v/>
      </c>
      <c r="Q972" s="83" t="str">
        <f t="shared" si="110"/>
        <v/>
      </c>
      <c r="R972" s="91" t="str">
        <f t="shared" si="111"/>
        <v/>
      </c>
    </row>
    <row r="973" spans="1:18" x14ac:dyDescent="0.35">
      <c r="A973" s="25">
        <v>969</v>
      </c>
      <c r="B973" s="26" t="str">
        <f t="shared" si="105"/>
        <v/>
      </c>
      <c r="C973" s="27"/>
      <c r="D973" s="26" t="str">
        <f>IF(F973="","",_xlfn.XLOOKUP(F973,purchase!F:F,purchase!B:B,""))</f>
        <v/>
      </c>
      <c r="E973" s="26" t="str">
        <f>IF(F973="","",_xlfn.XLOOKUP(F973,purchase!F:F,purchase!C:C,""))</f>
        <v/>
      </c>
      <c r="F973" s="4"/>
      <c r="G973" s="10" t="str">
        <f t="shared" si="106"/>
        <v/>
      </c>
      <c r="H973" s="10" t="str">
        <f>IF(F973="","",_xlfn.XLOOKUP(F973,purchase!F:F,purchase!E:E,""))</f>
        <v/>
      </c>
      <c r="I973" s="10" t="str">
        <f t="shared" si="107"/>
        <v/>
      </c>
      <c r="J973" s="10" t="str">
        <f t="shared" si="108"/>
        <v/>
      </c>
      <c r="K973" s="35" t="str">
        <f>_xlfn.SINGLE(IF(F973="","",_xlfn.XLOOKUP(F973,purchase!F:F,purchase!N:N,"")))</f>
        <v/>
      </c>
      <c r="L973" s="4"/>
      <c r="M973" s="86"/>
      <c r="N973" s="35" t="str">
        <f>IF(F973="","",
MAX(0,
_xlfn.XLOOKUP(F973,purchase!F:F,purchase!N:N,"")
-
SUMIFS(L:L,F:F,F973)))</f>
        <v/>
      </c>
      <c r="O973" s="35" t="str">
        <f t="shared" si="109"/>
        <v/>
      </c>
      <c r="P973" s="89" t="str">
        <f>_xlfn.SINGLE(IF(F973="","",_xlfn.XLOOKUP(F973,purchase!F:F,purchase!O:O,"")))</f>
        <v/>
      </c>
      <c r="Q973" s="83" t="str">
        <f t="shared" si="110"/>
        <v/>
      </c>
      <c r="R973" s="91" t="str">
        <f t="shared" si="111"/>
        <v/>
      </c>
    </row>
    <row r="974" spans="1:18" x14ac:dyDescent="0.35">
      <c r="A974" s="25">
        <v>970</v>
      </c>
      <c r="B974" s="26" t="str">
        <f t="shared" si="105"/>
        <v/>
      </c>
      <c r="C974" s="27"/>
      <c r="D974" s="26" t="str">
        <f>IF(F974="","",_xlfn.XLOOKUP(F974,purchase!F:F,purchase!B:B,""))</f>
        <v/>
      </c>
      <c r="E974" s="26" t="str">
        <f>IF(F974="","",_xlfn.XLOOKUP(F974,purchase!F:F,purchase!C:C,""))</f>
        <v/>
      </c>
      <c r="F974" s="4"/>
      <c r="G974" s="10" t="str">
        <f t="shared" si="106"/>
        <v/>
      </c>
      <c r="H974" s="10" t="str">
        <f>IF(F974="","",_xlfn.XLOOKUP(F974,purchase!F:F,purchase!E:E,""))</f>
        <v/>
      </c>
      <c r="I974" s="10" t="str">
        <f t="shared" si="107"/>
        <v/>
      </c>
      <c r="J974" s="10" t="str">
        <f t="shared" si="108"/>
        <v/>
      </c>
      <c r="K974" s="35" t="str">
        <f>_xlfn.SINGLE(IF(F974="","",_xlfn.XLOOKUP(F974,purchase!F:F,purchase!N:N,"")))</f>
        <v/>
      </c>
      <c r="L974" s="4"/>
      <c r="M974" s="86"/>
      <c r="N974" s="35" t="str">
        <f>IF(F974="","",
MAX(0,
_xlfn.XLOOKUP(F974,purchase!F:F,purchase!N:N,"")
-
SUMIFS(L:L,F:F,F974)))</f>
        <v/>
      </c>
      <c r="O974" s="35" t="str">
        <f t="shared" si="109"/>
        <v/>
      </c>
      <c r="P974" s="89" t="str">
        <f>_xlfn.SINGLE(IF(F974="","",_xlfn.XLOOKUP(F974,purchase!F:F,purchase!O:O,"")))</f>
        <v/>
      </c>
      <c r="Q974" s="83" t="str">
        <f t="shared" si="110"/>
        <v/>
      </c>
      <c r="R974" s="91" t="str">
        <f t="shared" si="111"/>
        <v/>
      </c>
    </row>
    <row r="975" spans="1:18" x14ac:dyDescent="0.35">
      <c r="A975" s="25">
        <v>971</v>
      </c>
      <c r="B975" s="26" t="str">
        <f t="shared" si="105"/>
        <v/>
      </c>
      <c r="C975" s="27"/>
      <c r="D975" s="26" t="str">
        <f>IF(F975="","",_xlfn.XLOOKUP(F975,purchase!F:F,purchase!B:B,""))</f>
        <v/>
      </c>
      <c r="E975" s="26" t="str">
        <f>IF(F975="","",_xlfn.XLOOKUP(F975,purchase!F:F,purchase!C:C,""))</f>
        <v/>
      </c>
      <c r="F975" s="4"/>
      <c r="G975" s="10" t="str">
        <f t="shared" si="106"/>
        <v/>
      </c>
      <c r="H975" s="10" t="str">
        <f>IF(F975="","",_xlfn.XLOOKUP(F975,purchase!F:F,purchase!E:E,""))</f>
        <v/>
      </c>
      <c r="I975" s="10" t="str">
        <f t="shared" si="107"/>
        <v/>
      </c>
      <c r="J975" s="10" t="str">
        <f t="shared" si="108"/>
        <v/>
      </c>
      <c r="K975" s="35" t="str">
        <f>_xlfn.SINGLE(IF(F975="","",_xlfn.XLOOKUP(F975,purchase!F:F,purchase!N:N,"")))</f>
        <v/>
      </c>
      <c r="L975" s="4"/>
      <c r="M975" s="86"/>
      <c r="N975" s="35" t="str">
        <f>IF(F975="","",
MAX(0,
_xlfn.XLOOKUP(F975,purchase!F:F,purchase!N:N,"")
-
SUMIFS(L:L,F:F,F975)))</f>
        <v/>
      </c>
      <c r="O975" s="35" t="str">
        <f t="shared" si="109"/>
        <v/>
      </c>
      <c r="P975" s="89" t="str">
        <f>_xlfn.SINGLE(IF(F975="","",_xlfn.XLOOKUP(F975,purchase!F:F,purchase!O:O,"")))</f>
        <v/>
      </c>
      <c r="Q975" s="83" t="str">
        <f t="shared" si="110"/>
        <v/>
      </c>
      <c r="R975" s="91" t="str">
        <f t="shared" si="111"/>
        <v/>
      </c>
    </row>
    <row r="976" spans="1:18" x14ac:dyDescent="0.35">
      <c r="A976" s="25">
        <v>972</v>
      </c>
      <c r="B976" s="26" t="str">
        <f t="shared" si="105"/>
        <v/>
      </c>
      <c r="C976" s="27"/>
      <c r="D976" s="26" t="str">
        <f>IF(F976="","",_xlfn.XLOOKUP(F976,purchase!F:F,purchase!B:B,""))</f>
        <v/>
      </c>
      <c r="E976" s="26" t="str">
        <f>IF(F976="","",_xlfn.XLOOKUP(F976,purchase!F:F,purchase!C:C,""))</f>
        <v/>
      </c>
      <c r="F976" s="4"/>
      <c r="G976" s="10" t="str">
        <f t="shared" si="106"/>
        <v/>
      </c>
      <c r="H976" s="10" t="str">
        <f>IF(F976="","",_xlfn.XLOOKUP(F976,purchase!F:F,purchase!E:E,""))</f>
        <v/>
      </c>
      <c r="I976" s="10" t="str">
        <f t="shared" si="107"/>
        <v/>
      </c>
      <c r="J976" s="10" t="str">
        <f t="shared" si="108"/>
        <v/>
      </c>
      <c r="K976" s="35" t="str">
        <f>_xlfn.SINGLE(IF(F976="","",_xlfn.XLOOKUP(F976,purchase!F:F,purchase!N:N,"")))</f>
        <v/>
      </c>
      <c r="L976" s="4"/>
      <c r="M976" s="86"/>
      <c r="N976" s="35" t="str">
        <f>IF(F976="","",
MAX(0,
_xlfn.XLOOKUP(F976,purchase!F:F,purchase!N:N,"")
-
SUMIFS(L:L,F:F,F976)))</f>
        <v/>
      </c>
      <c r="O976" s="35" t="str">
        <f t="shared" si="109"/>
        <v/>
      </c>
      <c r="P976" s="89" t="str">
        <f>_xlfn.SINGLE(IF(F976="","",_xlfn.XLOOKUP(F976,purchase!F:F,purchase!O:O,"")))</f>
        <v/>
      </c>
      <c r="Q976" s="83" t="str">
        <f t="shared" si="110"/>
        <v/>
      </c>
      <c r="R976" s="91" t="str">
        <f t="shared" si="111"/>
        <v/>
      </c>
    </row>
    <row r="977" spans="1:18" x14ac:dyDescent="0.35">
      <c r="A977" s="25">
        <v>973</v>
      </c>
      <c r="B977" s="26" t="str">
        <f t="shared" si="105"/>
        <v/>
      </c>
      <c r="C977" s="27"/>
      <c r="D977" s="26" t="str">
        <f>IF(F977="","",_xlfn.XLOOKUP(F977,purchase!F:F,purchase!B:B,""))</f>
        <v/>
      </c>
      <c r="E977" s="26" t="str">
        <f>IF(F977="","",_xlfn.XLOOKUP(F977,purchase!F:F,purchase!C:C,""))</f>
        <v/>
      </c>
      <c r="F977" s="4"/>
      <c r="G977" s="10" t="str">
        <f t="shared" si="106"/>
        <v/>
      </c>
      <c r="H977" s="10" t="str">
        <f>IF(F977="","",_xlfn.XLOOKUP(F977,purchase!F:F,purchase!E:E,""))</f>
        <v/>
      </c>
      <c r="I977" s="10" t="str">
        <f t="shared" si="107"/>
        <v/>
      </c>
      <c r="J977" s="10" t="str">
        <f t="shared" si="108"/>
        <v/>
      </c>
      <c r="K977" s="35" t="str">
        <f>_xlfn.SINGLE(IF(F977="","",_xlfn.XLOOKUP(F977,purchase!F:F,purchase!N:N,"")))</f>
        <v/>
      </c>
      <c r="L977" s="4"/>
      <c r="M977" s="86"/>
      <c r="N977" s="35" t="str">
        <f>IF(F977="","",
MAX(0,
_xlfn.XLOOKUP(F977,purchase!F:F,purchase!N:N,"")
-
SUMIFS(L:L,F:F,F977)))</f>
        <v/>
      </c>
      <c r="O977" s="35" t="str">
        <f t="shared" si="109"/>
        <v/>
      </c>
      <c r="P977" s="89" t="str">
        <f>_xlfn.SINGLE(IF(F977="","",_xlfn.XLOOKUP(F977,purchase!F:F,purchase!O:O,"")))</f>
        <v/>
      </c>
      <c r="Q977" s="83" t="str">
        <f t="shared" si="110"/>
        <v/>
      </c>
      <c r="R977" s="91" t="str">
        <f t="shared" si="111"/>
        <v/>
      </c>
    </row>
    <row r="978" spans="1:18" x14ac:dyDescent="0.35">
      <c r="A978" s="25">
        <v>974</v>
      </c>
      <c r="B978" s="26" t="str">
        <f t="shared" si="105"/>
        <v/>
      </c>
      <c r="C978" s="27"/>
      <c r="D978" s="26" t="str">
        <f>IF(F978="","",_xlfn.XLOOKUP(F978,purchase!F:F,purchase!B:B,""))</f>
        <v/>
      </c>
      <c r="E978" s="26" t="str">
        <f>IF(F978="","",_xlfn.XLOOKUP(F978,purchase!F:F,purchase!C:C,""))</f>
        <v/>
      </c>
      <c r="F978" s="4"/>
      <c r="G978" s="10" t="str">
        <f t="shared" si="106"/>
        <v/>
      </c>
      <c r="H978" s="10" t="str">
        <f>IF(F978="","",_xlfn.XLOOKUP(F978,purchase!F:F,purchase!E:E,""))</f>
        <v/>
      </c>
      <c r="I978" s="10" t="str">
        <f t="shared" si="107"/>
        <v/>
      </c>
      <c r="J978" s="10" t="str">
        <f t="shared" si="108"/>
        <v/>
      </c>
      <c r="K978" s="35" t="str">
        <f>_xlfn.SINGLE(IF(F978="","",_xlfn.XLOOKUP(F978,purchase!F:F,purchase!N:N,"")))</f>
        <v/>
      </c>
      <c r="L978" s="4"/>
      <c r="M978" s="86"/>
      <c r="N978" s="35" t="str">
        <f>IF(F978="","",
MAX(0,
_xlfn.XLOOKUP(F978,purchase!F:F,purchase!N:N,"")
-
SUMIFS(L:L,F:F,F978)))</f>
        <v/>
      </c>
      <c r="O978" s="35" t="str">
        <f t="shared" si="109"/>
        <v/>
      </c>
      <c r="P978" s="89" t="str">
        <f>_xlfn.SINGLE(IF(F978="","",_xlfn.XLOOKUP(F978,purchase!F:F,purchase!O:O,"")))</f>
        <v/>
      </c>
      <c r="Q978" s="83" t="str">
        <f t="shared" si="110"/>
        <v/>
      </c>
      <c r="R978" s="91" t="str">
        <f t="shared" si="111"/>
        <v/>
      </c>
    </row>
    <row r="979" spans="1:18" x14ac:dyDescent="0.35">
      <c r="A979" s="25">
        <v>975</v>
      </c>
      <c r="B979" s="26" t="str">
        <f t="shared" si="105"/>
        <v/>
      </c>
      <c r="C979" s="27"/>
      <c r="D979" s="26" t="str">
        <f>IF(F979="","",_xlfn.XLOOKUP(F979,purchase!F:F,purchase!B:B,""))</f>
        <v/>
      </c>
      <c r="E979" s="26" t="str">
        <f>IF(F979="","",_xlfn.XLOOKUP(F979,purchase!F:F,purchase!C:C,""))</f>
        <v/>
      </c>
      <c r="F979" s="4"/>
      <c r="G979" s="10" t="str">
        <f t="shared" si="106"/>
        <v/>
      </c>
      <c r="H979" s="10" t="str">
        <f>IF(F979="","",_xlfn.XLOOKUP(F979,purchase!F:F,purchase!E:E,""))</f>
        <v/>
      </c>
      <c r="I979" s="10" t="str">
        <f t="shared" si="107"/>
        <v/>
      </c>
      <c r="J979" s="10" t="str">
        <f t="shared" si="108"/>
        <v/>
      </c>
      <c r="K979" s="35" t="str">
        <f>_xlfn.SINGLE(IF(F979="","",_xlfn.XLOOKUP(F979,purchase!F:F,purchase!N:N,"")))</f>
        <v/>
      </c>
      <c r="L979" s="4"/>
      <c r="M979" s="86"/>
      <c r="N979" s="35" t="str">
        <f>IF(F979="","",
MAX(0,
_xlfn.XLOOKUP(F979,purchase!F:F,purchase!N:N,"")
-
SUMIFS(L:L,F:F,F979)))</f>
        <v/>
      </c>
      <c r="O979" s="35" t="str">
        <f t="shared" si="109"/>
        <v/>
      </c>
      <c r="P979" s="89" t="str">
        <f>_xlfn.SINGLE(IF(F979="","",_xlfn.XLOOKUP(F979,purchase!F:F,purchase!O:O,"")))</f>
        <v/>
      </c>
      <c r="Q979" s="83" t="str">
        <f t="shared" si="110"/>
        <v/>
      </c>
      <c r="R979" s="91" t="str">
        <f t="shared" si="111"/>
        <v/>
      </c>
    </row>
    <row r="980" spans="1:18" x14ac:dyDescent="0.35">
      <c r="A980" s="25">
        <v>976</v>
      </c>
      <c r="B980" s="26" t="str">
        <f t="shared" si="105"/>
        <v/>
      </c>
      <c r="C980" s="27"/>
      <c r="D980" s="26" t="str">
        <f>IF(F980="","",_xlfn.XLOOKUP(F980,purchase!F:F,purchase!B:B,""))</f>
        <v/>
      </c>
      <c r="E980" s="26" t="str">
        <f>IF(F980="","",_xlfn.XLOOKUP(F980,purchase!F:F,purchase!C:C,""))</f>
        <v/>
      </c>
      <c r="F980" s="4"/>
      <c r="G980" s="10" t="str">
        <f t="shared" si="106"/>
        <v/>
      </c>
      <c r="H980" s="10" t="str">
        <f>IF(F980="","",_xlfn.XLOOKUP(F980,purchase!F:F,purchase!E:E,""))</f>
        <v/>
      </c>
      <c r="I980" s="10" t="str">
        <f t="shared" si="107"/>
        <v/>
      </c>
      <c r="J980" s="10" t="str">
        <f t="shared" si="108"/>
        <v/>
      </c>
      <c r="K980" s="35" t="str">
        <f>_xlfn.SINGLE(IF(F980="","",_xlfn.XLOOKUP(F980,purchase!F:F,purchase!N:N,"")))</f>
        <v/>
      </c>
      <c r="L980" s="4"/>
      <c r="M980" s="86"/>
      <c r="N980" s="35" t="str">
        <f>IF(F980="","",
MAX(0,
_xlfn.XLOOKUP(F980,purchase!F:F,purchase!N:N,"")
-
SUMIFS(L:L,F:F,F980)))</f>
        <v/>
      </c>
      <c r="O980" s="35" t="str">
        <f t="shared" si="109"/>
        <v/>
      </c>
      <c r="P980" s="89" t="str">
        <f>_xlfn.SINGLE(IF(F980="","",_xlfn.XLOOKUP(F980,purchase!F:F,purchase!O:O,"")))</f>
        <v/>
      </c>
      <c r="Q980" s="83" t="str">
        <f t="shared" si="110"/>
        <v/>
      </c>
      <c r="R980" s="91" t="str">
        <f t="shared" si="111"/>
        <v/>
      </c>
    </row>
    <row r="981" spans="1:18" x14ac:dyDescent="0.35">
      <c r="A981" s="25">
        <v>977</v>
      </c>
      <c r="B981" s="26" t="str">
        <f t="shared" si="105"/>
        <v/>
      </c>
      <c r="C981" s="27"/>
      <c r="D981" s="26" t="str">
        <f>IF(F981="","",_xlfn.XLOOKUP(F981,purchase!F:F,purchase!B:B,""))</f>
        <v/>
      </c>
      <c r="E981" s="26" t="str">
        <f>IF(F981="","",_xlfn.XLOOKUP(F981,purchase!F:F,purchase!C:C,""))</f>
        <v/>
      </c>
      <c r="F981" s="4"/>
      <c r="G981" s="10" t="str">
        <f t="shared" si="106"/>
        <v/>
      </c>
      <c r="H981" s="10" t="str">
        <f>IF(F981="","",_xlfn.XLOOKUP(F981,purchase!F:F,purchase!E:E,""))</f>
        <v/>
      </c>
      <c r="I981" s="10" t="str">
        <f t="shared" si="107"/>
        <v/>
      </c>
      <c r="J981" s="10" t="str">
        <f t="shared" si="108"/>
        <v/>
      </c>
      <c r="K981" s="35" t="str">
        <f>_xlfn.SINGLE(IF(F981="","",_xlfn.XLOOKUP(F981,purchase!F:F,purchase!N:N,"")))</f>
        <v/>
      </c>
      <c r="L981" s="4"/>
      <c r="M981" s="86"/>
      <c r="N981" s="35" t="str">
        <f>IF(F981="","",
MAX(0,
_xlfn.XLOOKUP(F981,purchase!F:F,purchase!N:N,"")
-
SUMIFS(L:L,F:F,F981)))</f>
        <v/>
      </c>
      <c r="O981" s="35" t="str">
        <f t="shared" si="109"/>
        <v/>
      </c>
      <c r="P981" s="89" t="str">
        <f>_xlfn.SINGLE(IF(F981="","",_xlfn.XLOOKUP(F981,purchase!F:F,purchase!O:O,"")))</f>
        <v/>
      </c>
      <c r="Q981" s="83" t="str">
        <f t="shared" si="110"/>
        <v/>
      </c>
      <c r="R981" s="91" t="str">
        <f t="shared" si="111"/>
        <v/>
      </c>
    </row>
    <row r="982" spans="1:18" x14ac:dyDescent="0.35">
      <c r="A982" s="25">
        <v>978</v>
      </c>
      <c r="B982" s="26" t="str">
        <f t="shared" si="105"/>
        <v/>
      </c>
      <c r="C982" s="27"/>
      <c r="D982" s="26" t="str">
        <f>IF(F982="","",_xlfn.XLOOKUP(F982,purchase!F:F,purchase!B:B,""))</f>
        <v/>
      </c>
      <c r="E982" s="26" t="str">
        <f>IF(F982="","",_xlfn.XLOOKUP(F982,purchase!F:F,purchase!C:C,""))</f>
        <v/>
      </c>
      <c r="F982" s="4"/>
      <c r="G982" s="10" t="str">
        <f t="shared" si="106"/>
        <v/>
      </c>
      <c r="H982" s="10" t="str">
        <f>IF(F982="","",_xlfn.XLOOKUP(F982,purchase!F:F,purchase!E:E,""))</f>
        <v/>
      </c>
      <c r="I982" s="10" t="str">
        <f t="shared" si="107"/>
        <v/>
      </c>
      <c r="J982" s="10" t="str">
        <f t="shared" si="108"/>
        <v/>
      </c>
      <c r="K982" s="35" t="str">
        <f>_xlfn.SINGLE(IF(F982="","",_xlfn.XLOOKUP(F982,purchase!F:F,purchase!N:N,"")))</f>
        <v/>
      </c>
      <c r="L982" s="4"/>
      <c r="M982" s="86"/>
      <c r="N982" s="35" t="str">
        <f>IF(F982="","",
MAX(0,
_xlfn.XLOOKUP(F982,purchase!F:F,purchase!N:N,"")
-
SUMIFS(L:L,F:F,F982)))</f>
        <v/>
      </c>
      <c r="O982" s="35" t="str">
        <f t="shared" si="109"/>
        <v/>
      </c>
      <c r="P982" s="89" t="str">
        <f>_xlfn.SINGLE(IF(F982="","",_xlfn.XLOOKUP(F982,purchase!F:F,purchase!O:O,"")))</f>
        <v/>
      </c>
      <c r="Q982" s="83" t="str">
        <f t="shared" si="110"/>
        <v/>
      </c>
      <c r="R982" s="91" t="str">
        <f t="shared" si="111"/>
        <v/>
      </c>
    </row>
    <row r="983" spans="1:18" x14ac:dyDescent="0.35">
      <c r="A983" s="25">
        <v>979</v>
      </c>
      <c r="B983" s="26" t="str">
        <f t="shared" si="105"/>
        <v/>
      </c>
      <c r="C983" s="27"/>
      <c r="D983" s="26" t="str">
        <f>IF(F983="","",_xlfn.XLOOKUP(F983,purchase!F:F,purchase!B:B,""))</f>
        <v/>
      </c>
      <c r="E983" s="26" t="str">
        <f>IF(F983="","",_xlfn.XLOOKUP(F983,purchase!F:F,purchase!C:C,""))</f>
        <v/>
      </c>
      <c r="F983" s="4"/>
      <c r="G983" s="10" t="str">
        <f t="shared" si="106"/>
        <v/>
      </c>
      <c r="H983" s="10" t="str">
        <f>IF(F983="","",_xlfn.XLOOKUP(F983,purchase!F:F,purchase!E:E,""))</f>
        <v/>
      </c>
      <c r="I983" s="10" t="str">
        <f t="shared" si="107"/>
        <v/>
      </c>
      <c r="J983" s="10" t="str">
        <f t="shared" si="108"/>
        <v/>
      </c>
      <c r="K983" s="35" t="str">
        <f>_xlfn.SINGLE(IF(F983="","",_xlfn.XLOOKUP(F983,purchase!F:F,purchase!N:N,"")))</f>
        <v/>
      </c>
      <c r="L983" s="4"/>
      <c r="M983" s="86"/>
      <c r="N983" s="35" t="str">
        <f>IF(F983="","",
MAX(0,
_xlfn.XLOOKUP(F983,purchase!F:F,purchase!N:N,"")
-
SUMIFS(L:L,F:F,F983)))</f>
        <v/>
      </c>
      <c r="O983" s="35" t="str">
        <f t="shared" si="109"/>
        <v/>
      </c>
      <c r="P983" s="89" t="str">
        <f>_xlfn.SINGLE(IF(F983="","",_xlfn.XLOOKUP(F983,purchase!F:F,purchase!O:O,"")))</f>
        <v/>
      </c>
      <c r="Q983" s="83" t="str">
        <f t="shared" si="110"/>
        <v/>
      </c>
      <c r="R983" s="91" t="str">
        <f t="shared" si="111"/>
        <v/>
      </c>
    </row>
    <row r="984" spans="1:18" x14ac:dyDescent="0.35">
      <c r="A984" s="25">
        <v>980</v>
      </c>
      <c r="B984" s="26" t="str">
        <f t="shared" si="105"/>
        <v/>
      </c>
      <c r="C984" s="27"/>
      <c r="D984" s="26" t="str">
        <f>IF(F984="","",_xlfn.XLOOKUP(F984,purchase!F:F,purchase!B:B,""))</f>
        <v/>
      </c>
      <c r="E984" s="26" t="str">
        <f>IF(F984="","",_xlfn.XLOOKUP(F984,purchase!F:F,purchase!C:C,""))</f>
        <v/>
      </c>
      <c r="F984" s="4"/>
      <c r="G984" s="10" t="str">
        <f t="shared" si="106"/>
        <v/>
      </c>
      <c r="H984" s="10" t="str">
        <f>IF(F984="","",_xlfn.XLOOKUP(F984,purchase!F:F,purchase!E:E,""))</f>
        <v/>
      </c>
      <c r="I984" s="10" t="str">
        <f t="shared" si="107"/>
        <v/>
      </c>
      <c r="J984" s="10" t="str">
        <f t="shared" si="108"/>
        <v/>
      </c>
      <c r="K984" s="35" t="str">
        <f>_xlfn.SINGLE(IF(F984="","",_xlfn.XLOOKUP(F984,purchase!F:F,purchase!N:N,"")))</f>
        <v/>
      </c>
      <c r="L984" s="4"/>
      <c r="M984" s="86"/>
      <c r="N984" s="35" t="str">
        <f>IF(F984="","",
MAX(0,
_xlfn.XLOOKUP(F984,purchase!F:F,purchase!N:N,"")
-
SUMIFS(L:L,F:F,F984)))</f>
        <v/>
      </c>
      <c r="O984" s="35" t="str">
        <f t="shared" si="109"/>
        <v/>
      </c>
      <c r="P984" s="89" t="str">
        <f>_xlfn.SINGLE(IF(F984="","",_xlfn.XLOOKUP(F984,purchase!F:F,purchase!O:O,"")))</f>
        <v/>
      </c>
      <c r="Q984" s="83" t="str">
        <f t="shared" si="110"/>
        <v/>
      </c>
      <c r="R984" s="91" t="str">
        <f t="shared" si="111"/>
        <v/>
      </c>
    </row>
    <row r="985" spans="1:18" x14ac:dyDescent="0.35">
      <c r="A985" s="25">
        <v>981</v>
      </c>
      <c r="B985" s="26" t="str">
        <f t="shared" si="105"/>
        <v/>
      </c>
      <c r="C985" s="27"/>
      <c r="D985" s="26" t="str">
        <f>IF(F985="","",_xlfn.XLOOKUP(F985,purchase!F:F,purchase!B:B,""))</f>
        <v/>
      </c>
      <c r="E985" s="26" t="str">
        <f>IF(F985="","",_xlfn.XLOOKUP(F985,purchase!F:F,purchase!C:C,""))</f>
        <v/>
      </c>
      <c r="F985" s="4"/>
      <c r="G985" s="10" t="str">
        <f t="shared" si="106"/>
        <v/>
      </c>
      <c r="H985" s="10" t="str">
        <f>IF(F985="","",_xlfn.XLOOKUP(F985,purchase!F:F,purchase!E:E,""))</f>
        <v/>
      </c>
      <c r="I985" s="10" t="str">
        <f t="shared" si="107"/>
        <v/>
      </c>
      <c r="J985" s="10" t="str">
        <f t="shared" si="108"/>
        <v/>
      </c>
      <c r="K985" s="35" t="str">
        <f>_xlfn.SINGLE(IF(F985="","",_xlfn.XLOOKUP(F985,purchase!F:F,purchase!N:N,"")))</f>
        <v/>
      </c>
      <c r="L985" s="4"/>
      <c r="M985" s="86"/>
      <c r="N985" s="35" t="str">
        <f>IF(F985="","",
MAX(0,
_xlfn.XLOOKUP(F985,purchase!F:F,purchase!N:N,"")
-
SUMIFS(L:L,F:F,F985)))</f>
        <v/>
      </c>
      <c r="O985" s="35" t="str">
        <f t="shared" si="109"/>
        <v/>
      </c>
      <c r="P985" s="89" t="str">
        <f>_xlfn.SINGLE(IF(F985="","",_xlfn.XLOOKUP(F985,purchase!F:F,purchase!O:O,"")))</f>
        <v/>
      </c>
      <c r="Q985" s="83" t="str">
        <f t="shared" si="110"/>
        <v/>
      </c>
      <c r="R985" s="91" t="str">
        <f t="shared" si="111"/>
        <v/>
      </c>
    </row>
    <row r="986" spans="1:18" x14ac:dyDescent="0.35">
      <c r="A986" s="25">
        <v>982</v>
      </c>
      <c r="B986" s="26" t="str">
        <f t="shared" si="105"/>
        <v/>
      </c>
      <c r="C986" s="27"/>
      <c r="D986" s="26" t="str">
        <f>IF(F986="","",_xlfn.XLOOKUP(F986,purchase!F:F,purchase!B:B,""))</f>
        <v/>
      </c>
      <c r="E986" s="26" t="str">
        <f>IF(F986="","",_xlfn.XLOOKUP(F986,purchase!F:F,purchase!C:C,""))</f>
        <v/>
      </c>
      <c r="F986" s="4"/>
      <c r="G986" s="10" t="str">
        <f t="shared" si="106"/>
        <v/>
      </c>
      <c r="H986" s="10" t="str">
        <f>IF(F986="","",_xlfn.XLOOKUP(F986,purchase!F:F,purchase!E:E,""))</f>
        <v/>
      </c>
      <c r="I986" s="10" t="str">
        <f t="shared" si="107"/>
        <v/>
      </c>
      <c r="J986" s="10" t="str">
        <f t="shared" si="108"/>
        <v/>
      </c>
      <c r="K986" s="35" t="str">
        <f>_xlfn.SINGLE(IF(F986="","",_xlfn.XLOOKUP(F986,purchase!F:F,purchase!N:N,"")))</f>
        <v/>
      </c>
      <c r="L986" s="4"/>
      <c r="M986" s="86"/>
      <c r="N986" s="35" t="str">
        <f>IF(F986="","",
MAX(0,
_xlfn.XLOOKUP(F986,purchase!F:F,purchase!N:N,"")
-
SUMIFS(L:L,F:F,F986)))</f>
        <v/>
      </c>
      <c r="O986" s="35" t="str">
        <f t="shared" si="109"/>
        <v/>
      </c>
      <c r="P986" s="89" t="str">
        <f>_xlfn.SINGLE(IF(F986="","",_xlfn.XLOOKUP(F986,purchase!F:F,purchase!O:O,"")))</f>
        <v/>
      </c>
      <c r="Q986" s="83" t="str">
        <f t="shared" si="110"/>
        <v/>
      </c>
      <c r="R986" s="91" t="str">
        <f t="shared" si="111"/>
        <v/>
      </c>
    </row>
    <row r="987" spans="1:18" x14ac:dyDescent="0.35">
      <c r="A987" s="25">
        <v>983</v>
      </c>
      <c r="B987" s="26" t="str">
        <f t="shared" si="105"/>
        <v/>
      </c>
      <c r="C987" s="27"/>
      <c r="D987" s="26" t="str">
        <f>IF(F987="","",_xlfn.XLOOKUP(F987,purchase!F:F,purchase!B:B,""))</f>
        <v/>
      </c>
      <c r="E987" s="26" t="str">
        <f>IF(F987="","",_xlfn.XLOOKUP(F987,purchase!F:F,purchase!C:C,""))</f>
        <v/>
      </c>
      <c r="F987" s="4"/>
      <c r="G987" s="10" t="str">
        <f t="shared" si="106"/>
        <v/>
      </c>
      <c r="H987" s="10" t="str">
        <f>IF(F987="","",_xlfn.XLOOKUP(F987,purchase!F:F,purchase!E:E,""))</f>
        <v/>
      </c>
      <c r="I987" s="10" t="str">
        <f t="shared" si="107"/>
        <v/>
      </c>
      <c r="J987" s="10" t="str">
        <f t="shared" si="108"/>
        <v/>
      </c>
      <c r="K987" s="35" t="str">
        <f>_xlfn.SINGLE(IF(F987="","",_xlfn.XLOOKUP(F987,purchase!F:F,purchase!N:N,"")))</f>
        <v/>
      </c>
      <c r="L987" s="4"/>
      <c r="M987" s="86"/>
      <c r="N987" s="35" t="str">
        <f>IF(F987="","",
MAX(0,
_xlfn.XLOOKUP(F987,purchase!F:F,purchase!N:N,"")
-
SUMIFS(L:L,F:F,F987)))</f>
        <v/>
      </c>
      <c r="O987" s="35" t="str">
        <f t="shared" si="109"/>
        <v/>
      </c>
      <c r="P987" s="89" t="str">
        <f>_xlfn.SINGLE(IF(F987="","",_xlfn.XLOOKUP(F987,purchase!F:F,purchase!O:O,"")))</f>
        <v/>
      </c>
      <c r="Q987" s="83" t="str">
        <f t="shared" si="110"/>
        <v/>
      </c>
      <c r="R987" s="91" t="str">
        <f t="shared" si="111"/>
        <v/>
      </c>
    </row>
    <row r="988" spans="1:18" x14ac:dyDescent="0.35">
      <c r="A988" s="25">
        <v>984</v>
      </c>
      <c r="B988" s="26" t="str">
        <f t="shared" si="105"/>
        <v/>
      </c>
      <c r="C988" s="27"/>
      <c r="D988" s="26" t="str">
        <f>IF(F988="","",_xlfn.XLOOKUP(F988,purchase!F:F,purchase!B:B,""))</f>
        <v/>
      </c>
      <c r="E988" s="26" t="str">
        <f>IF(F988="","",_xlfn.XLOOKUP(F988,purchase!F:F,purchase!C:C,""))</f>
        <v/>
      </c>
      <c r="F988" s="4"/>
      <c r="G988" s="10" t="str">
        <f t="shared" si="106"/>
        <v/>
      </c>
      <c r="H988" s="10" t="str">
        <f>IF(F988="","",_xlfn.XLOOKUP(F988,purchase!F:F,purchase!E:E,""))</f>
        <v/>
      </c>
      <c r="I988" s="10" t="str">
        <f t="shared" si="107"/>
        <v/>
      </c>
      <c r="J988" s="10" t="str">
        <f t="shared" si="108"/>
        <v/>
      </c>
      <c r="K988" s="35" t="str">
        <f>_xlfn.SINGLE(IF(F988="","",_xlfn.XLOOKUP(F988,purchase!F:F,purchase!N:N,"")))</f>
        <v/>
      </c>
      <c r="L988" s="4"/>
      <c r="M988" s="86"/>
      <c r="N988" s="35" t="str">
        <f>IF(F988="","",
MAX(0,
_xlfn.XLOOKUP(F988,purchase!F:F,purchase!N:N,"")
-
SUMIFS(L:L,F:F,F988)))</f>
        <v/>
      </c>
      <c r="O988" s="35" t="str">
        <f t="shared" si="109"/>
        <v/>
      </c>
      <c r="P988" s="89" t="str">
        <f>_xlfn.SINGLE(IF(F988="","",_xlfn.XLOOKUP(F988,purchase!F:F,purchase!O:O,"")))</f>
        <v/>
      </c>
      <c r="Q988" s="83" t="str">
        <f t="shared" si="110"/>
        <v/>
      </c>
      <c r="R988" s="91" t="str">
        <f t="shared" si="111"/>
        <v/>
      </c>
    </row>
    <row r="989" spans="1:18" x14ac:dyDescent="0.35">
      <c r="A989" s="25">
        <v>985</v>
      </c>
      <c r="B989" s="26" t="str">
        <f t="shared" si="105"/>
        <v/>
      </c>
      <c r="C989" s="27"/>
      <c r="D989" s="26" t="str">
        <f>IF(F989="","",_xlfn.XLOOKUP(F989,purchase!F:F,purchase!B:B,""))</f>
        <v/>
      </c>
      <c r="E989" s="26" t="str">
        <f>IF(F989="","",_xlfn.XLOOKUP(F989,purchase!F:F,purchase!C:C,""))</f>
        <v/>
      </c>
      <c r="F989" s="4"/>
      <c r="G989" s="10" t="str">
        <f t="shared" si="106"/>
        <v/>
      </c>
      <c r="H989" s="10" t="str">
        <f>IF(F989="","",_xlfn.XLOOKUP(F989,purchase!F:F,purchase!E:E,""))</f>
        <v/>
      </c>
      <c r="I989" s="10" t="str">
        <f t="shared" si="107"/>
        <v/>
      </c>
      <c r="J989" s="10" t="str">
        <f t="shared" si="108"/>
        <v/>
      </c>
      <c r="K989" s="35" t="str">
        <f>_xlfn.SINGLE(IF(F989="","",_xlfn.XLOOKUP(F989,purchase!F:F,purchase!N:N,"")))</f>
        <v/>
      </c>
      <c r="L989" s="4"/>
      <c r="M989" s="86"/>
      <c r="N989" s="35" t="str">
        <f>IF(F989="","",
MAX(0,
_xlfn.XLOOKUP(F989,purchase!F:F,purchase!N:N,"")
-
SUMIFS(L:L,F:F,F989)))</f>
        <v/>
      </c>
      <c r="O989" s="35" t="str">
        <f t="shared" si="109"/>
        <v/>
      </c>
      <c r="P989" s="89" t="str">
        <f>_xlfn.SINGLE(IF(F989="","",_xlfn.XLOOKUP(F989,purchase!F:F,purchase!O:O,"")))</f>
        <v/>
      </c>
      <c r="Q989" s="83" t="str">
        <f t="shared" si="110"/>
        <v/>
      </c>
      <c r="R989" s="91" t="str">
        <f t="shared" si="111"/>
        <v/>
      </c>
    </row>
    <row r="990" spans="1:18" x14ac:dyDescent="0.35">
      <c r="A990" s="25">
        <v>986</v>
      </c>
      <c r="B990" s="26" t="str">
        <f t="shared" si="105"/>
        <v/>
      </c>
      <c r="C990" s="27"/>
      <c r="D990" s="26" t="str">
        <f>IF(F990="","",_xlfn.XLOOKUP(F990,purchase!F:F,purchase!B:B,""))</f>
        <v/>
      </c>
      <c r="E990" s="26" t="str">
        <f>IF(F990="","",_xlfn.XLOOKUP(F990,purchase!F:F,purchase!C:C,""))</f>
        <v/>
      </c>
      <c r="F990" s="4"/>
      <c r="G990" s="10" t="str">
        <f t="shared" si="106"/>
        <v/>
      </c>
      <c r="H990" s="10" t="str">
        <f>IF(F990="","",_xlfn.XLOOKUP(F990,purchase!F:F,purchase!E:E,""))</f>
        <v/>
      </c>
      <c r="I990" s="10" t="str">
        <f t="shared" si="107"/>
        <v/>
      </c>
      <c r="J990" s="10" t="str">
        <f t="shared" si="108"/>
        <v/>
      </c>
      <c r="K990" s="35" t="str">
        <f>_xlfn.SINGLE(IF(F990="","",_xlfn.XLOOKUP(F990,purchase!F:F,purchase!N:N,"")))</f>
        <v/>
      </c>
      <c r="L990" s="4"/>
      <c r="M990" s="86"/>
      <c r="N990" s="35" t="str">
        <f>IF(F990="","",
MAX(0,
_xlfn.XLOOKUP(F990,purchase!F:F,purchase!N:N,"")
-
SUMIFS(L:L,F:F,F990)))</f>
        <v/>
      </c>
      <c r="O990" s="35" t="str">
        <f t="shared" si="109"/>
        <v/>
      </c>
      <c r="P990" s="89" t="str">
        <f>_xlfn.SINGLE(IF(F990="","",_xlfn.XLOOKUP(F990,purchase!F:F,purchase!O:O,"")))</f>
        <v/>
      </c>
      <c r="Q990" s="83" t="str">
        <f t="shared" si="110"/>
        <v/>
      </c>
      <c r="R990" s="91" t="str">
        <f t="shared" si="111"/>
        <v/>
      </c>
    </row>
    <row r="991" spans="1:18" x14ac:dyDescent="0.35">
      <c r="A991" s="25">
        <v>987</v>
      </c>
      <c r="B991" s="26" t="str">
        <f t="shared" si="105"/>
        <v/>
      </c>
      <c r="C991" s="27"/>
      <c r="D991" s="26" t="str">
        <f>IF(F991="","",_xlfn.XLOOKUP(F991,purchase!F:F,purchase!B:B,""))</f>
        <v/>
      </c>
      <c r="E991" s="26" t="str">
        <f>IF(F991="","",_xlfn.XLOOKUP(F991,purchase!F:F,purchase!C:C,""))</f>
        <v/>
      </c>
      <c r="F991" s="4"/>
      <c r="G991" s="10" t="str">
        <f t="shared" si="106"/>
        <v/>
      </c>
      <c r="H991" s="10" t="str">
        <f>IF(F991="","",_xlfn.XLOOKUP(F991,purchase!F:F,purchase!E:E,""))</f>
        <v/>
      </c>
      <c r="I991" s="10" t="str">
        <f t="shared" si="107"/>
        <v/>
      </c>
      <c r="J991" s="10" t="str">
        <f t="shared" si="108"/>
        <v/>
      </c>
      <c r="K991" s="35" t="str">
        <f>_xlfn.SINGLE(IF(F991="","",_xlfn.XLOOKUP(F991,purchase!F:F,purchase!N:N,"")))</f>
        <v/>
      </c>
      <c r="L991" s="4"/>
      <c r="M991" s="86"/>
      <c r="N991" s="35" t="str">
        <f>IF(F991="","",
MAX(0,
_xlfn.XLOOKUP(F991,purchase!F:F,purchase!N:N,"")
-
SUMIFS(L:L,F:F,F991)))</f>
        <v/>
      </c>
      <c r="O991" s="35" t="str">
        <f t="shared" si="109"/>
        <v/>
      </c>
      <c r="P991" s="89" t="str">
        <f>_xlfn.SINGLE(IF(F991="","",_xlfn.XLOOKUP(F991,purchase!F:F,purchase!O:O,"")))</f>
        <v/>
      </c>
      <c r="Q991" s="83" t="str">
        <f t="shared" si="110"/>
        <v/>
      </c>
      <c r="R991" s="91" t="str">
        <f t="shared" si="111"/>
        <v/>
      </c>
    </row>
    <row r="992" spans="1:18" x14ac:dyDescent="0.35">
      <c r="A992" s="25">
        <v>988</v>
      </c>
      <c r="B992" s="26" t="str">
        <f t="shared" si="105"/>
        <v/>
      </c>
      <c r="C992" s="27"/>
      <c r="D992" s="26" t="str">
        <f>IF(F992="","",_xlfn.XLOOKUP(F992,purchase!F:F,purchase!B:B,""))</f>
        <v/>
      </c>
      <c r="E992" s="26" t="str">
        <f>IF(F992="","",_xlfn.XLOOKUP(F992,purchase!F:F,purchase!C:C,""))</f>
        <v/>
      </c>
      <c r="F992" s="4"/>
      <c r="G992" s="10" t="str">
        <f t="shared" si="106"/>
        <v/>
      </c>
      <c r="H992" s="10" t="str">
        <f>IF(F992="","",_xlfn.XLOOKUP(F992,purchase!F:F,purchase!E:E,""))</f>
        <v/>
      </c>
      <c r="I992" s="10" t="str">
        <f t="shared" si="107"/>
        <v/>
      </c>
      <c r="J992" s="10" t="str">
        <f t="shared" si="108"/>
        <v/>
      </c>
      <c r="K992" s="35" t="str">
        <f>_xlfn.SINGLE(IF(F992="","",_xlfn.XLOOKUP(F992,purchase!F:F,purchase!N:N,"")))</f>
        <v/>
      </c>
      <c r="L992" s="4"/>
      <c r="M992" s="86"/>
      <c r="N992" s="35" t="str">
        <f>IF(F992="","",
MAX(0,
_xlfn.XLOOKUP(F992,purchase!F:F,purchase!N:N,"")
-
SUMIFS(L:L,F:F,F992)))</f>
        <v/>
      </c>
      <c r="O992" s="35" t="str">
        <f t="shared" si="109"/>
        <v/>
      </c>
      <c r="P992" s="89" t="str">
        <f>_xlfn.SINGLE(IF(F992="","",_xlfn.XLOOKUP(F992,purchase!F:F,purchase!O:O,"")))</f>
        <v/>
      </c>
      <c r="Q992" s="83" t="str">
        <f t="shared" si="110"/>
        <v/>
      </c>
      <c r="R992" s="91" t="str">
        <f t="shared" si="111"/>
        <v/>
      </c>
    </row>
    <row r="993" spans="1:18" x14ac:dyDescent="0.35">
      <c r="A993" s="25">
        <v>989</v>
      </c>
      <c r="B993" s="26" t="str">
        <f t="shared" si="105"/>
        <v/>
      </c>
      <c r="C993" s="27"/>
      <c r="D993" s="26" t="str">
        <f>IF(F993="","",_xlfn.XLOOKUP(F993,purchase!F:F,purchase!B:B,""))</f>
        <v/>
      </c>
      <c r="E993" s="26" t="str">
        <f>IF(F993="","",_xlfn.XLOOKUP(F993,purchase!F:F,purchase!C:C,""))</f>
        <v/>
      </c>
      <c r="F993" s="4"/>
      <c r="G993" s="10" t="str">
        <f t="shared" si="106"/>
        <v/>
      </c>
      <c r="H993" s="10" t="str">
        <f>IF(F993="","",_xlfn.XLOOKUP(F993,purchase!F:F,purchase!E:E,""))</f>
        <v/>
      </c>
      <c r="I993" s="10" t="str">
        <f t="shared" si="107"/>
        <v/>
      </c>
      <c r="J993" s="10" t="str">
        <f t="shared" si="108"/>
        <v/>
      </c>
      <c r="K993" s="35" t="str">
        <f>_xlfn.SINGLE(IF(F993="","",_xlfn.XLOOKUP(F993,purchase!F:F,purchase!N:N,"")))</f>
        <v/>
      </c>
      <c r="L993" s="4"/>
      <c r="M993" s="86"/>
      <c r="N993" s="35" t="str">
        <f>IF(F993="","",
MAX(0,
_xlfn.XLOOKUP(F993,purchase!F:F,purchase!N:N,"")
-
SUMIFS(L:L,F:F,F993)))</f>
        <v/>
      </c>
      <c r="O993" s="35" t="str">
        <f t="shared" si="109"/>
        <v/>
      </c>
      <c r="P993" s="89" t="str">
        <f>_xlfn.SINGLE(IF(F993="","",_xlfn.XLOOKUP(F993,purchase!F:F,purchase!O:O,"")))</f>
        <v/>
      </c>
      <c r="Q993" s="83" t="str">
        <f t="shared" si="110"/>
        <v/>
      </c>
      <c r="R993" s="91" t="str">
        <f t="shared" si="111"/>
        <v/>
      </c>
    </row>
    <row r="994" spans="1:18" x14ac:dyDescent="0.35">
      <c r="A994" s="25">
        <v>990</v>
      </c>
      <c r="B994" s="26" t="str">
        <f t="shared" si="105"/>
        <v/>
      </c>
      <c r="C994" s="27"/>
      <c r="D994" s="26" t="str">
        <f>IF(F994="","",_xlfn.XLOOKUP(F994,purchase!F:F,purchase!B:B,""))</f>
        <v/>
      </c>
      <c r="E994" s="26" t="str">
        <f>IF(F994="","",_xlfn.XLOOKUP(F994,purchase!F:F,purchase!C:C,""))</f>
        <v/>
      </c>
      <c r="F994" s="4"/>
      <c r="G994" s="10" t="str">
        <f t="shared" si="106"/>
        <v/>
      </c>
      <c r="H994" s="10" t="str">
        <f>IF(F994="","",_xlfn.XLOOKUP(F994,purchase!F:F,purchase!E:E,""))</f>
        <v/>
      </c>
      <c r="I994" s="10" t="str">
        <f t="shared" si="107"/>
        <v/>
      </c>
      <c r="J994" s="10" t="str">
        <f t="shared" si="108"/>
        <v/>
      </c>
      <c r="K994" s="35" t="str">
        <f>_xlfn.SINGLE(IF(F994="","",_xlfn.XLOOKUP(F994,purchase!F:F,purchase!N:N,"")))</f>
        <v/>
      </c>
      <c r="L994" s="4"/>
      <c r="M994" s="86"/>
      <c r="N994" s="35" t="str">
        <f>IF(F994="","",
MAX(0,
_xlfn.XLOOKUP(F994,purchase!F:F,purchase!N:N,"")
-
SUMIFS(L:L,F:F,F994)))</f>
        <v/>
      </c>
      <c r="O994" s="35" t="str">
        <f t="shared" si="109"/>
        <v/>
      </c>
      <c r="P994" s="89" t="str">
        <f>_xlfn.SINGLE(IF(F994="","",_xlfn.XLOOKUP(F994,purchase!F:F,purchase!O:O,"")))</f>
        <v/>
      </c>
      <c r="Q994" s="83" t="str">
        <f t="shared" si="110"/>
        <v/>
      </c>
      <c r="R994" s="91" t="str">
        <f t="shared" si="111"/>
        <v/>
      </c>
    </row>
    <row r="995" spans="1:18" x14ac:dyDescent="0.35">
      <c r="A995" s="25">
        <v>991</v>
      </c>
      <c r="B995" s="26" t="str">
        <f t="shared" si="105"/>
        <v/>
      </c>
      <c r="C995" s="27"/>
      <c r="D995" s="26" t="str">
        <f>IF(F995="","",_xlfn.XLOOKUP(F995,purchase!F:F,purchase!B:B,""))</f>
        <v/>
      </c>
      <c r="E995" s="26" t="str">
        <f>IF(F995="","",_xlfn.XLOOKUP(F995,purchase!F:F,purchase!C:C,""))</f>
        <v/>
      </c>
      <c r="F995" s="4"/>
      <c r="G995" s="10" t="str">
        <f t="shared" si="106"/>
        <v/>
      </c>
      <c r="H995" s="10" t="str">
        <f>IF(F995="","",_xlfn.XLOOKUP(F995,purchase!F:F,purchase!E:E,""))</f>
        <v/>
      </c>
      <c r="I995" s="10" t="str">
        <f t="shared" si="107"/>
        <v/>
      </c>
      <c r="J995" s="10" t="str">
        <f t="shared" si="108"/>
        <v/>
      </c>
      <c r="K995" s="35" t="str">
        <f>_xlfn.SINGLE(IF(F995="","",_xlfn.XLOOKUP(F995,purchase!F:F,purchase!N:N,"")))</f>
        <v/>
      </c>
      <c r="L995" s="4"/>
      <c r="M995" s="86"/>
      <c r="N995" s="35" t="str">
        <f>IF(F995="","",
MAX(0,
_xlfn.XLOOKUP(F995,purchase!F:F,purchase!N:N,"")
-
SUMIFS(L:L,F:F,F995)))</f>
        <v/>
      </c>
      <c r="O995" s="35" t="str">
        <f t="shared" si="109"/>
        <v/>
      </c>
      <c r="P995" s="89" t="str">
        <f>_xlfn.SINGLE(IF(F995="","",_xlfn.XLOOKUP(F995,purchase!F:F,purchase!O:O,"")))</f>
        <v/>
      </c>
      <c r="Q995" s="83" t="str">
        <f t="shared" si="110"/>
        <v/>
      </c>
      <c r="R995" s="91" t="str">
        <f t="shared" si="111"/>
        <v/>
      </c>
    </row>
    <row r="996" spans="1:18" x14ac:dyDescent="0.35">
      <c r="A996" s="25">
        <v>992</v>
      </c>
      <c r="B996" s="26" t="str">
        <f t="shared" si="105"/>
        <v/>
      </c>
      <c r="C996" s="27"/>
      <c r="D996" s="26" t="str">
        <f>IF(F996="","",_xlfn.XLOOKUP(F996,purchase!F:F,purchase!B:B,""))</f>
        <v/>
      </c>
      <c r="E996" s="26" t="str">
        <f>IF(F996="","",_xlfn.XLOOKUP(F996,purchase!F:F,purchase!C:C,""))</f>
        <v/>
      </c>
      <c r="F996" s="4"/>
      <c r="G996" s="10" t="str">
        <f t="shared" si="106"/>
        <v/>
      </c>
      <c r="H996" s="10" t="str">
        <f>IF(F996="","",_xlfn.XLOOKUP(F996,purchase!F:F,purchase!E:E,""))</f>
        <v/>
      </c>
      <c r="I996" s="10" t="str">
        <f t="shared" si="107"/>
        <v/>
      </c>
      <c r="J996" s="10" t="str">
        <f t="shared" si="108"/>
        <v/>
      </c>
      <c r="K996" s="35" t="str">
        <f>_xlfn.SINGLE(IF(F996="","",_xlfn.XLOOKUP(F996,purchase!F:F,purchase!N:N,"")))</f>
        <v/>
      </c>
      <c r="L996" s="4"/>
      <c r="M996" s="86"/>
      <c r="N996" s="35" t="str">
        <f>IF(F996="","",
MAX(0,
_xlfn.XLOOKUP(F996,purchase!F:F,purchase!N:N,"")
-
SUMIFS(L:L,F:F,F996)))</f>
        <v/>
      </c>
      <c r="O996" s="35" t="str">
        <f t="shared" si="109"/>
        <v/>
      </c>
      <c r="P996" s="89" t="str">
        <f>_xlfn.SINGLE(IF(F996="","",_xlfn.XLOOKUP(F996,purchase!F:F,purchase!O:O,"")))</f>
        <v/>
      </c>
      <c r="Q996" s="83" t="str">
        <f t="shared" si="110"/>
        <v/>
      </c>
      <c r="R996" s="91" t="str">
        <f t="shared" si="111"/>
        <v/>
      </c>
    </row>
    <row r="997" spans="1:18" x14ac:dyDescent="0.35">
      <c r="A997" s="25">
        <v>993</v>
      </c>
      <c r="B997" s="26" t="str">
        <f t="shared" si="105"/>
        <v/>
      </c>
      <c r="C997" s="27"/>
      <c r="D997" s="26" t="str">
        <f>IF(F997="","",_xlfn.XLOOKUP(F997,purchase!F:F,purchase!B:B,""))</f>
        <v/>
      </c>
      <c r="E997" s="26" t="str">
        <f>IF(F997="","",_xlfn.XLOOKUP(F997,purchase!F:F,purchase!C:C,""))</f>
        <v/>
      </c>
      <c r="F997" s="4"/>
      <c r="G997" s="10" t="str">
        <f t="shared" si="106"/>
        <v/>
      </c>
      <c r="H997" s="10" t="str">
        <f>IF(F997="","",_xlfn.XLOOKUP(F997,purchase!F:F,purchase!E:E,""))</f>
        <v/>
      </c>
      <c r="I997" s="10" t="str">
        <f t="shared" si="107"/>
        <v/>
      </c>
      <c r="J997" s="10" t="str">
        <f t="shared" si="108"/>
        <v/>
      </c>
      <c r="K997" s="35" t="str">
        <f>_xlfn.SINGLE(IF(F997="","",_xlfn.XLOOKUP(F997,purchase!F:F,purchase!N:N,"")))</f>
        <v/>
      </c>
      <c r="L997" s="4"/>
      <c r="M997" s="86"/>
      <c r="N997" s="35" t="str">
        <f>IF(F997="","",
MAX(0,
_xlfn.XLOOKUP(F997,purchase!F:F,purchase!N:N,"")
-
SUMIFS(L:L,F:F,F997)))</f>
        <v/>
      </c>
      <c r="O997" s="35" t="str">
        <f t="shared" si="109"/>
        <v/>
      </c>
      <c r="P997" s="89" t="str">
        <f>_xlfn.SINGLE(IF(F997="","",_xlfn.XLOOKUP(F997,purchase!F:F,purchase!O:O,"")))</f>
        <v/>
      </c>
      <c r="Q997" s="83" t="str">
        <f t="shared" si="110"/>
        <v/>
      </c>
      <c r="R997" s="91" t="str">
        <f t="shared" si="111"/>
        <v/>
      </c>
    </row>
    <row r="998" spans="1:18" x14ac:dyDescent="0.35">
      <c r="A998" s="25">
        <v>994</v>
      </c>
      <c r="B998" s="26" t="str">
        <f t="shared" si="105"/>
        <v/>
      </c>
      <c r="C998" s="27"/>
      <c r="D998" s="26" t="str">
        <f>IF(F998="","",_xlfn.XLOOKUP(F998,purchase!F:F,purchase!B:B,""))</f>
        <v/>
      </c>
      <c r="E998" s="26" t="str">
        <f>IF(F998="","",_xlfn.XLOOKUP(F998,purchase!F:F,purchase!C:C,""))</f>
        <v/>
      </c>
      <c r="F998" s="4"/>
      <c r="G998" s="10" t="str">
        <f t="shared" si="106"/>
        <v/>
      </c>
      <c r="H998" s="10" t="str">
        <f>IF(F998="","",_xlfn.XLOOKUP(F998,purchase!F:F,purchase!E:E,""))</f>
        <v/>
      </c>
      <c r="I998" s="10" t="str">
        <f t="shared" si="107"/>
        <v/>
      </c>
      <c r="J998" s="10" t="str">
        <f t="shared" si="108"/>
        <v/>
      </c>
      <c r="K998" s="35" t="str">
        <f>_xlfn.SINGLE(IF(F998="","",_xlfn.XLOOKUP(F998,purchase!F:F,purchase!N:N,"")))</f>
        <v/>
      </c>
      <c r="L998" s="4"/>
      <c r="M998" s="86"/>
      <c r="N998" s="35" t="str">
        <f>IF(F998="","",
MAX(0,
_xlfn.XLOOKUP(F998,purchase!F:F,purchase!N:N,"")
-
SUMIFS(L:L,F:F,F998)))</f>
        <v/>
      </c>
      <c r="O998" s="35" t="str">
        <f t="shared" si="109"/>
        <v/>
      </c>
      <c r="P998" s="89" t="str">
        <f>_xlfn.SINGLE(IF(F998="","",_xlfn.XLOOKUP(F998,purchase!F:F,purchase!O:O,"")))</f>
        <v/>
      </c>
      <c r="Q998" s="83" t="str">
        <f t="shared" si="110"/>
        <v/>
      </c>
      <c r="R998" s="91" t="str">
        <f t="shared" si="111"/>
        <v/>
      </c>
    </row>
    <row r="999" spans="1:18" x14ac:dyDescent="0.35">
      <c r="A999" s="25">
        <v>995</v>
      </c>
      <c r="B999" s="26" t="str">
        <f t="shared" si="105"/>
        <v/>
      </c>
      <c r="C999" s="27"/>
      <c r="D999" s="26" t="str">
        <f>IF(F999="","",_xlfn.XLOOKUP(F999,purchase!F:F,purchase!B:B,""))</f>
        <v/>
      </c>
      <c r="E999" s="26" t="str">
        <f>IF(F999="","",_xlfn.XLOOKUP(F999,purchase!F:F,purchase!C:C,""))</f>
        <v/>
      </c>
      <c r="F999" s="4"/>
      <c r="G999" s="10" t="str">
        <f t="shared" si="106"/>
        <v/>
      </c>
      <c r="H999" s="10" t="str">
        <f>IF(F999="","",_xlfn.XLOOKUP(F999,purchase!F:F,purchase!E:E,""))</f>
        <v/>
      </c>
      <c r="I999" s="10" t="str">
        <f t="shared" si="107"/>
        <v/>
      </c>
      <c r="J999" s="10" t="str">
        <f t="shared" si="108"/>
        <v/>
      </c>
      <c r="K999" s="35" t="str">
        <f>_xlfn.SINGLE(IF(F999="","",_xlfn.XLOOKUP(F999,purchase!F:F,purchase!N:N,"")))</f>
        <v/>
      </c>
      <c r="L999" s="4"/>
      <c r="M999" s="86"/>
      <c r="N999" s="35" t="str">
        <f>IF(F999="","",
MAX(0,
_xlfn.XLOOKUP(F999,purchase!F:F,purchase!N:N,"")
-
SUMIFS(L:L,F:F,F999)))</f>
        <v/>
      </c>
      <c r="O999" s="35" t="str">
        <f t="shared" si="109"/>
        <v/>
      </c>
      <c r="P999" s="89" t="str">
        <f>_xlfn.SINGLE(IF(F999="","",_xlfn.XLOOKUP(F999,purchase!F:F,purchase!O:O,"")))</f>
        <v/>
      </c>
      <c r="Q999" s="83" t="str">
        <f t="shared" si="110"/>
        <v/>
      </c>
      <c r="R999" s="91" t="str">
        <f t="shared" si="111"/>
        <v/>
      </c>
    </row>
    <row r="1000" spans="1:18" x14ac:dyDescent="0.35">
      <c r="A1000" s="25">
        <v>996</v>
      </c>
      <c r="B1000" s="26" t="str">
        <f t="shared" si="105"/>
        <v/>
      </c>
      <c r="C1000" s="27"/>
      <c r="D1000" s="26" t="str">
        <f>IF(F1000="","",_xlfn.XLOOKUP(F1000,purchase!F:F,purchase!B:B,""))</f>
        <v/>
      </c>
      <c r="E1000" s="26" t="str">
        <f>IF(F1000="","",_xlfn.XLOOKUP(F1000,purchase!F:F,purchase!C:C,""))</f>
        <v/>
      </c>
      <c r="F1000" s="4"/>
      <c r="G1000" s="10" t="str">
        <f t="shared" si="106"/>
        <v/>
      </c>
      <c r="H1000" s="10" t="str">
        <f>IF(F1000="","",_xlfn.XLOOKUP(F1000,purchase!F:F,purchase!E:E,""))</f>
        <v/>
      </c>
      <c r="I1000" s="10" t="str">
        <f t="shared" si="107"/>
        <v/>
      </c>
      <c r="J1000" s="10" t="str">
        <f t="shared" si="108"/>
        <v/>
      </c>
      <c r="K1000" s="35" t="str">
        <f>_xlfn.SINGLE(IF(F1000="","",_xlfn.XLOOKUP(F1000,purchase!F:F,purchase!N:N,"")))</f>
        <v/>
      </c>
      <c r="L1000" s="4"/>
      <c r="M1000" s="86"/>
      <c r="N1000" s="35" t="str">
        <f>IF(F1000="","",
MAX(0,
_xlfn.XLOOKUP(F1000,purchase!F:F,purchase!N:N,"")
-
SUMIFS(L:L,F:F,F1000)))</f>
        <v/>
      </c>
      <c r="O1000" s="35" t="str">
        <f t="shared" si="109"/>
        <v/>
      </c>
      <c r="P1000" s="89" t="str">
        <f>_xlfn.SINGLE(IF(F1000="","",_xlfn.XLOOKUP(F1000,purchase!F:F,purchase!O:O,"")))</f>
        <v/>
      </c>
      <c r="Q1000" s="83" t="str">
        <f t="shared" si="110"/>
        <v/>
      </c>
      <c r="R1000" s="91" t="str">
        <f t="shared" si="111"/>
        <v/>
      </c>
    </row>
    <row r="1001" spans="1:18" x14ac:dyDescent="0.35">
      <c r="A1001" s="25">
        <v>997</v>
      </c>
      <c r="B1001" s="26" t="str">
        <f t="shared" si="105"/>
        <v/>
      </c>
      <c r="C1001" s="27"/>
      <c r="D1001" s="26" t="str">
        <f>IF(F1001="","",_xlfn.XLOOKUP(F1001,purchase!F:F,purchase!B:B,""))</f>
        <v/>
      </c>
      <c r="E1001" s="26" t="str">
        <f>IF(F1001="","",_xlfn.XLOOKUP(F1001,purchase!F:F,purchase!C:C,""))</f>
        <v/>
      </c>
      <c r="F1001" s="4"/>
      <c r="G1001" s="10" t="str">
        <f t="shared" si="106"/>
        <v/>
      </c>
      <c r="H1001" s="10" t="str">
        <f>IF(F1001="","",_xlfn.XLOOKUP(F1001,purchase!F:F,purchase!E:E,""))</f>
        <v/>
      </c>
      <c r="I1001" s="10" t="str">
        <f t="shared" si="107"/>
        <v/>
      </c>
      <c r="J1001" s="10" t="str">
        <f t="shared" si="108"/>
        <v/>
      </c>
      <c r="K1001" s="35" t="str">
        <f>_xlfn.SINGLE(IF(F1001="","",_xlfn.XLOOKUP(F1001,purchase!F:F,purchase!N:N,"")))</f>
        <v/>
      </c>
      <c r="L1001" s="4"/>
      <c r="M1001" s="86"/>
      <c r="N1001" s="35" t="str">
        <f>IF(F1001="","",
MAX(0,
_xlfn.XLOOKUP(F1001,purchase!F:F,purchase!N:N,"")
-
SUMIFS(L:L,F:F,F1001)))</f>
        <v/>
      </c>
      <c r="O1001" s="35" t="str">
        <f t="shared" si="109"/>
        <v/>
      </c>
      <c r="P1001" s="89" t="str">
        <f>_xlfn.SINGLE(IF(F1001="","",_xlfn.XLOOKUP(F1001,purchase!F:F,purchase!O:O,"")))</f>
        <v/>
      </c>
      <c r="Q1001" s="83" t="str">
        <f t="shared" si="110"/>
        <v/>
      </c>
      <c r="R1001" s="91" t="str">
        <f t="shared" si="111"/>
        <v/>
      </c>
    </row>
    <row r="1002" spans="1:18" x14ac:dyDescent="0.35">
      <c r="A1002" s="25">
        <v>998</v>
      </c>
      <c r="B1002" s="26" t="str">
        <f t="shared" si="105"/>
        <v/>
      </c>
      <c r="C1002" s="27"/>
      <c r="D1002" s="26" t="str">
        <f>IF(F1002="","",_xlfn.XLOOKUP(F1002,purchase!F:F,purchase!B:B,""))</f>
        <v/>
      </c>
      <c r="E1002" s="26" t="str">
        <f>IF(F1002="","",_xlfn.XLOOKUP(F1002,purchase!F:F,purchase!C:C,""))</f>
        <v/>
      </c>
      <c r="F1002" s="4"/>
      <c r="G1002" s="10" t="str">
        <f t="shared" si="106"/>
        <v/>
      </c>
      <c r="H1002" s="10" t="str">
        <f>IF(F1002="","",_xlfn.XLOOKUP(F1002,purchase!F:F,purchase!E:E,""))</f>
        <v/>
      </c>
      <c r="I1002" s="10" t="str">
        <f t="shared" si="107"/>
        <v/>
      </c>
      <c r="J1002" s="10" t="str">
        <f t="shared" si="108"/>
        <v/>
      </c>
      <c r="K1002" s="35" t="str">
        <f>_xlfn.SINGLE(IF(F1002="","",_xlfn.XLOOKUP(F1002,purchase!F:F,purchase!N:N,"")))</f>
        <v/>
      </c>
      <c r="L1002" s="4"/>
      <c r="M1002" s="86"/>
      <c r="N1002" s="35" t="str">
        <f>IF(F1002="","",
MAX(0,
_xlfn.XLOOKUP(F1002,purchase!F:F,purchase!N:N,"")
-
SUMIFS(L:L,F:F,F1002)))</f>
        <v/>
      </c>
      <c r="O1002" s="35" t="str">
        <f t="shared" si="109"/>
        <v/>
      </c>
      <c r="P1002" s="89" t="str">
        <f>_xlfn.SINGLE(IF(F1002="","",_xlfn.XLOOKUP(F1002,purchase!F:F,purchase!O:O,"")))</f>
        <v/>
      </c>
      <c r="Q1002" s="83" t="str">
        <f t="shared" si="110"/>
        <v/>
      </c>
      <c r="R1002" s="91" t="str">
        <f t="shared" si="111"/>
        <v/>
      </c>
    </row>
    <row r="1003" spans="1:18" x14ac:dyDescent="0.35">
      <c r="A1003" s="25">
        <v>999</v>
      </c>
      <c r="B1003" s="26" t="str">
        <f t="shared" si="105"/>
        <v/>
      </c>
      <c r="C1003" s="27"/>
      <c r="D1003" s="26" t="str">
        <f>IF(F1003="","",_xlfn.XLOOKUP(F1003,purchase!F:F,purchase!B:B,""))</f>
        <v/>
      </c>
      <c r="E1003" s="26" t="str">
        <f>IF(F1003="","",_xlfn.XLOOKUP(F1003,purchase!F:F,purchase!C:C,""))</f>
        <v/>
      </c>
      <c r="F1003" s="4"/>
      <c r="G1003" s="10" t="str">
        <f t="shared" si="106"/>
        <v/>
      </c>
      <c r="H1003" s="10" t="str">
        <f>IF(F1003="","",_xlfn.XLOOKUP(F1003,purchase!F:F,purchase!E:E,""))</f>
        <v/>
      </c>
      <c r="I1003" s="10" t="str">
        <f t="shared" si="107"/>
        <v/>
      </c>
      <c r="J1003" s="10" t="str">
        <f t="shared" si="108"/>
        <v/>
      </c>
      <c r="K1003" s="35" t="str">
        <f>_xlfn.SINGLE(IF(F1003="","",_xlfn.XLOOKUP(F1003,purchase!F:F,purchase!N:N,"")))</f>
        <v/>
      </c>
      <c r="L1003" s="4"/>
      <c r="M1003" s="86"/>
      <c r="N1003" s="35" t="str">
        <f>IF(F1003="","",
MAX(0,
_xlfn.XLOOKUP(F1003,purchase!F:F,purchase!N:N,"")
-
SUMIFS(L:L,F:F,F1003)))</f>
        <v/>
      </c>
      <c r="O1003" s="35" t="str">
        <f t="shared" si="109"/>
        <v/>
      </c>
      <c r="P1003" s="89" t="str">
        <f>_xlfn.SINGLE(IF(F1003="","",_xlfn.XLOOKUP(F1003,purchase!F:F,purchase!O:O,"")))</f>
        <v/>
      </c>
      <c r="Q1003" s="83" t="str">
        <f t="shared" si="110"/>
        <v/>
      </c>
      <c r="R1003" s="91" t="str">
        <f t="shared" si="111"/>
        <v/>
      </c>
    </row>
    <row r="1004" spans="1:18" x14ac:dyDescent="0.35">
      <c r="A1004" s="25">
        <v>1000</v>
      </c>
      <c r="B1004" s="26" t="str">
        <f t="shared" si="105"/>
        <v/>
      </c>
      <c r="C1004" s="27"/>
      <c r="D1004" s="26" t="str">
        <f>IF(F1004="","",_xlfn.XLOOKUP(F1004,purchase!F:F,purchase!B:B,""))</f>
        <v/>
      </c>
      <c r="E1004" s="26" t="str">
        <f>IF(F1004="","",_xlfn.XLOOKUP(F1004,purchase!F:F,purchase!C:C,""))</f>
        <v/>
      </c>
      <c r="F1004" s="4"/>
      <c r="G1004" s="10" t="str">
        <f t="shared" si="106"/>
        <v/>
      </c>
      <c r="H1004" s="10" t="str">
        <f>IF(F1004="","",_xlfn.XLOOKUP(F1004,purchase!F:F,purchase!E:E,""))</f>
        <v/>
      </c>
      <c r="I1004" s="10" t="str">
        <f t="shared" si="107"/>
        <v/>
      </c>
      <c r="J1004" s="10" t="str">
        <f t="shared" si="108"/>
        <v/>
      </c>
      <c r="K1004" s="35" t="str">
        <f>_xlfn.SINGLE(IF(F1004="","",_xlfn.XLOOKUP(F1004,purchase!F:F,purchase!N:N,"")))</f>
        <v/>
      </c>
      <c r="L1004" s="4"/>
      <c r="M1004" s="86"/>
      <c r="N1004" s="35" t="str">
        <f>IF(F1004="","",
MAX(0,
_xlfn.XLOOKUP(F1004,purchase!F:F,purchase!N:N,"")
-
SUMIFS(L:L,F:F,F1004)))</f>
        <v/>
      </c>
      <c r="O1004" s="35" t="str">
        <f t="shared" si="109"/>
        <v/>
      </c>
      <c r="P1004" s="89" t="str">
        <f>_xlfn.SINGLE(IF(F1004="","",_xlfn.XLOOKUP(F1004,purchase!F:F,purchase!O:O,"")))</f>
        <v/>
      </c>
      <c r="Q1004" s="83" t="str">
        <f t="shared" si="110"/>
        <v/>
      </c>
      <c r="R1004" s="91" t="str">
        <f t="shared" si="111"/>
        <v/>
      </c>
    </row>
    <row r="1005" spans="1:18" x14ac:dyDescent="0.35">
      <c r="A1005" s="25">
        <v>1001</v>
      </c>
      <c r="B1005" s="26" t="str">
        <f t="shared" si="105"/>
        <v/>
      </c>
      <c r="C1005" s="27"/>
      <c r="D1005" s="26" t="str">
        <f>IF(F1005="","",_xlfn.XLOOKUP(F1005,purchase!F:F,purchase!B:B,""))</f>
        <v/>
      </c>
      <c r="E1005" s="26" t="str">
        <f>IF(F1005="","",_xlfn.XLOOKUP(F1005,purchase!F:F,purchase!C:C,""))</f>
        <v/>
      </c>
      <c r="F1005" s="4"/>
      <c r="G1005" s="10" t="str">
        <f t="shared" si="106"/>
        <v/>
      </c>
      <c r="H1005" s="10" t="str">
        <f>IF(F1005="","",_xlfn.XLOOKUP(F1005,purchase!F:F,purchase!E:E,""))</f>
        <v/>
      </c>
      <c r="I1005" s="10" t="str">
        <f t="shared" si="107"/>
        <v/>
      </c>
      <c r="J1005" s="10" t="str">
        <f t="shared" si="108"/>
        <v/>
      </c>
      <c r="K1005" s="35" t="str">
        <f>_xlfn.SINGLE(IF(F1005="","",_xlfn.XLOOKUP(F1005,purchase!F:F,purchase!N:N,"")))</f>
        <v/>
      </c>
      <c r="L1005" s="4"/>
      <c r="M1005" s="86"/>
      <c r="N1005" s="35" t="str">
        <f>IF(F1005="","",
MAX(0,
_xlfn.XLOOKUP(F1005,purchase!F:F,purchase!N:N,"")
-
SUMIFS(L:L,F:F,F1005)))</f>
        <v/>
      </c>
      <c r="O1005" s="35" t="str">
        <f t="shared" si="109"/>
        <v/>
      </c>
      <c r="P1005" s="89" t="str">
        <f>_xlfn.SINGLE(IF(F1005="","",_xlfn.XLOOKUP(F1005,purchase!F:F,purchase!O:O,"")))</f>
        <v/>
      </c>
      <c r="Q1005" s="83" t="str">
        <f t="shared" si="110"/>
        <v/>
      </c>
      <c r="R1005" s="91" t="str">
        <f t="shared" si="111"/>
        <v/>
      </c>
    </row>
    <row r="1006" spans="1:18" x14ac:dyDescent="0.35">
      <c r="A1006" s="25">
        <v>1002</v>
      </c>
      <c r="B1006" s="26" t="str">
        <f t="shared" si="105"/>
        <v/>
      </c>
      <c r="C1006" s="27"/>
      <c r="D1006" s="26" t="str">
        <f>IF(F1006="","",_xlfn.XLOOKUP(F1006,purchase!F:F,purchase!B:B,""))</f>
        <v/>
      </c>
      <c r="E1006" s="26" t="str">
        <f>IF(F1006="","",_xlfn.XLOOKUP(F1006,purchase!F:F,purchase!C:C,""))</f>
        <v/>
      </c>
      <c r="F1006" s="4"/>
      <c r="G1006" s="10" t="str">
        <f t="shared" si="106"/>
        <v/>
      </c>
      <c r="H1006" s="10" t="str">
        <f>IF(F1006="","",_xlfn.XLOOKUP(F1006,purchase!F:F,purchase!E:E,""))</f>
        <v/>
      </c>
      <c r="I1006" s="10" t="str">
        <f t="shared" si="107"/>
        <v/>
      </c>
      <c r="J1006" s="10" t="str">
        <f t="shared" si="108"/>
        <v/>
      </c>
      <c r="K1006" s="35" t="str">
        <f>_xlfn.SINGLE(IF(F1006="","",_xlfn.XLOOKUP(F1006,purchase!F:F,purchase!N:N,"")))</f>
        <v/>
      </c>
      <c r="L1006" s="4"/>
      <c r="M1006" s="86"/>
      <c r="N1006" s="35" t="str">
        <f>IF(F1006="","",
MAX(0,
_xlfn.XLOOKUP(F1006,purchase!F:F,purchase!N:N,"")
-
SUMIFS(L:L,F:F,F1006)))</f>
        <v/>
      </c>
      <c r="O1006" s="35" t="str">
        <f t="shared" si="109"/>
        <v/>
      </c>
      <c r="P1006" s="89" t="str">
        <f>_xlfn.SINGLE(IF(F1006="","",_xlfn.XLOOKUP(F1006,purchase!F:F,purchase!O:O,"")))</f>
        <v/>
      </c>
      <c r="Q1006" s="83" t="str">
        <f t="shared" si="110"/>
        <v/>
      </c>
      <c r="R1006" s="91" t="str">
        <f t="shared" si="111"/>
        <v/>
      </c>
    </row>
    <row r="1007" spans="1:18" x14ac:dyDescent="0.35">
      <c r="A1007" s="25">
        <v>1003</v>
      </c>
      <c r="B1007" s="26" t="str">
        <f t="shared" si="105"/>
        <v/>
      </c>
      <c r="C1007" s="27"/>
      <c r="D1007" s="26" t="str">
        <f>IF(F1007="","",_xlfn.XLOOKUP(F1007,purchase!F:F,purchase!B:B,""))</f>
        <v/>
      </c>
      <c r="E1007" s="26" t="str">
        <f>IF(F1007="","",_xlfn.XLOOKUP(F1007,purchase!F:F,purchase!C:C,""))</f>
        <v/>
      </c>
      <c r="F1007" s="4"/>
      <c r="G1007" s="10" t="str">
        <f t="shared" si="106"/>
        <v/>
      </c>
      <c r="H1007" s="10" t="str">
        <f>IF(F1007="","",_xlfn.XLOOKUP(F1007,purchase!F:F,purchase!E:E,""))</f>
        <v/>
      </c>
      <c r="I1007" s="10" t="str">
        <f t="shared" si="107"/>
        <v/>
      </c>
      <c r="J1007" s="10" t="str">
        <f t="shared" si="108"/>
        <v/>
      </c>
      <c r="K1007" s="35" t="str">
        <f>_xlfn.SINGLE(IF(F1007="","",_xlfn.XLOOKUP(F1007,purchase!F:F,purchase!N:N,"")))</f>
        <v/>
      </c>
      <c r="L1007" s="4"/>
      <c r="M1007" s="86"/>
      <c r="N1007" s="35" t="str">
        <f>IF(F1007="","",
MAX(0,
_xlfn.XLOOKUP(F1007,purchase!F:F,purchase!N:N,"")
-
SUMIFS(L:L,F:F,F1007)))</f>
        <v/>
      </c>
      <c r="O1007" s="35" t="str">
        <f t="shared" si="109"/>
        <v/>
      </c>
      <c r="P1007" s="89" t="str">
        <f>_xlfn.SINGLE(IF(F1007="","",_xlfn.XLOOKUP(F1007,purchase!F:F,purchase!O:O,"")))</f>
        <v/>
      </c>
      <c r="Q1007" s="83" t="str">
        <f t="shared" si="110"/>
        <v/>
      </c>
      <c r="R1007" s="91" t="str">
        <f t="shared" si="111"/>
        <v/>
      </c>
    </row>
    <row r="1008" spans="1:18" x14ac:dyDescent="0.35">
      <c r="A1008" s="25">
        <v>1004</v>
      </c>
      <c r="B1008" s="26" t="str">
        <f t="shared" si="105"/>
        <v/>
      </c>
      <c r="C1008" s="27"/>
      <c r="D1008" s="26" t="str">
        <f>IF(F1008="","",_xlfn.XLOOKUP(F1008,purchase!F:F,purchase!B:B,""))</f>
        <v/>
      </c>
      <c r="E1008" s="26" t="str">
        <f>IF(F1008="","",_xlfn.XLOOKUP(F1008,purchase!F:F,purchase!C:C,""))</f>
        <v/>
      </c>
      <c r="F1008" s="4"/>
      <c r="G1008" s="10" t="str">
        <f t="shared" si="106"/>
        <v/>
      </c>
      <c r="H1008" s="10" t="str">
        <f>IF(F1008="","",_xlfn.XLOOKUP(F1008,purchase!F:F,purchase!E:E,""))</f>
        <v/>
      </c>
      <c r="I1008" s="10" t="str">
        <f t="shared" si="107"/>
        <v/>
      </c>
      <c r="J1008" s="10" t="str">
        <f t="shared" si="108"/>
        <v/>
      </c>
      <c r="K1008" s="35" t="str">
        <f>_xlfn.SINGLE(IF(F1008="","",_xlfn.XLOOKUP(F1008,purchase!F:F,purchase!N:N,"")))</f>
        <v/>
      </c>
      <c r="L1008" s="4"/>
      <c r="M1008" s="86"/>
      <c r="N1008" s="35" t="str">
        <f>IF(F1008="","",
MAX(0,
_xlfn.XLOOKUP(F1008,purchase!F:F,purchase!N:N,"")
-
SUMIFS(L:L,F:F,F1008)))</f>
        <v/>
      </c>
      <c r="O1008" s="35" t="str">
        <f t="shared" si="109"/>
        <v/>
      </c>
      <c r="P1008" s="89" t="str">
        <f>_xlfn.SINGLE(IF(F1008="","",_xlfn.XLOOKUP(F1008,purchase!F:F,purchase!O:O,"")))</f>
        <v/>
      </c>
      <c r="Q1008" s="83" t="str">
        <f t="shared" si="110"/>
        <v/>
      </c>
      <c r="R1008" s="91" t="str">
        <f t="shared" si="111"/>
        <v/>
      </c>
    </row>
    <row r="1009" spans="1:18" x14ac:dyDescent="0.35">
      <c r="A1009" s="25">
        <v>1005</v>
      </c>
      <c r="B1009" s="26" t="str">
        <f t="shared" si="105"/>
        <v/>
      </c>
      <c r="C1009" s="27"/>
      <c r="D1009" s="26" t="str">
        <f>IF(F1009="","",_xlfn.XLOOKUP(F1009,purchase!F:F,purchase!B:B,""))</f>
        <v/>
      </c>
      <c r="E1009" s="26" t="str">
        <f>IF(F1009="","",_xlfn.XLOOKUP(F1009,purchase!F:F,purchase!C:C,""))</f>
        <v/>
      </c>
      <c r="F1009" s="4"/>
      <c r="G1009" s="10" t="str">
        <f t="shared" si="106"/>
        <v/>
      </c>
      <c r="H1009" s="10" t="str">
        <f>IF(F1009="","",_xlfn.XLOOKUP(F1009,purchase!F:F,purchase!E:E,""))</f>
        <v/>
      </c>
      <c r="I1009" s="10" t="str">
        <f t="shared" si="107"/>
        <v/>
      </c>
      <c r="J1009" s="10" t="str">
        <f t="shared" si="108"/>
        <v/>
      </c>
      <c r="K1009" s="35" t="str">
        <f>_xlfn.SINGLE(IF(F1009="","",_xlfn.XLOOKUP(F1009,purchase!F:F,purchase!N:N,"")))</f>
        <v/>
      </c>
      <c r="L1009" s="4"/>
      <c r="M1009" s="86"/>
      <c r="N1009" s="35" t="str">
        <f>IF(F1009="","",
MAX(0,
_xlfn.XLOOKUP(F1009,purchase!F:F,purchase!N:N,"")
-
SUMIFS(L:L,F:F,F1009)))</f>
        <v/>
      </c>
      <c r="O1009" s="35" t="str">
        <f t="shared" si="109"/>
        <v/>
      </c>
      <c r="P1009" s="89" t="str">
        <f>_xlfn.SINGLE(IF(F1009="","",_xlfn.XLOOKUP(F1009,purchase!F:F,purchase!O:O,"")))</f>
        <v/>
      </c>
      <c r="Q1009" s="83" t="str">
        <f t="shared" si="110"/>
        <v/>
      </c>
      <c r="R1009" s="91" t="str">
        <f t="shared" si="111"/>
        <v/>
      </c>
    </row>
    <row r="1010" spans="1:18" x14ac:dyDescent="0.35">
      <c r="A1010" s="25">
        <v>1006</v>
      </c>
      <c r="B1010" s="26" t="str">
        <f t="shared" si="105"/>
        <v/>
      </c>
      <c r="C1010" s="27"/>
      <c r="D1010" s="26" t="str">
        <f>IF(F1010="","",_xlfn.XLOOKUP(F1010,purchase!F:F,purchase!B:B,""))</f>
        <v/>
      </c>
      <c r="E1010" s="26" t="str">
        <f>IF(F1010="","",_xlfn.XLOOKUP(F1010,purchase!F:F,purchase!C:C,""))</f>
        <v/>
      </c>
      <c r="F1010" s="4"/>
      <c r="G1010" s="10" t="str">
        <f t="shared" si="106"/>
        <v/>
      </c>
      <c r="H1010" s="10" t="str">
        <f>IF(F1010="","",_xlfn.XLOOKUP(F1010,purchase!F:F,purchase!E:E,""))</f>
        <v/>
      </c>
      <c r="I1010" s="10" t="str">
        <f t="shared" si="107"/>
        <v/>
      </c>
      <c r="J1010" s="10" t="str">
        <f t="shared" si="108"/>
        <v/>
      </c>
      <c r="K1010" s="35" t="str">
        <f>_xlfn.SINGLE(IF(F1010="","",_xlfn.XLOOKUP(F1010,purchase!F:F,purchase!N:N,"")))</f>
        <v/>
      </c>
      <c r="L1010" s="4"/>
      <c r="M1010" s="86"/>
      <c r="N1010" s="35" t="str">
        <f>IF(F1010="","",
MAX(0,
_xlfn.XLOOKUP(F1010,purchase!F:F,purchase!N:N,"")
-
SUMIFS(L:L,F:F,F1010)))</f>
        <v/>
      </c>
      <c r="O1010" s="35" t="str">
        <f t="shared" si="109"/>
        <v/>
      </c>
      <c r="P1010" s="89" t="str">
        <f>_xlfn.SINGLE(IF(F1010="","",_xlfn.XLOOKUP(F1010,purchase!F:F,purchase!O:O,"")))</f>
        <v/>
      </c>
      <c r="Q1010" s="83" t="str">
        <f t="shared" si="110"/>
        <v/>
      </c>
      <c r="R1010" s="91" t="str">
        <f t="shared" si="111"/>
        <v/>
      </c>
    </row>
    <row r="1011" spans="1:18" x14ac:dyDescent="0.35">
      <c r="A1011" s="25">
        <v>1007</v>
      </c>
      <c r="B1011" s="26" t="str">
        <f t="shared" si="105"/>
        <v/>
      </c>
      <c r="C1011" s="27"/>
      <c r="D1011" s="26" t="str">
        <f>IF(F1011="","",_xlfn.XLOOKUP(F1011,purchase!F:F,purchase!B:B,""))</f>
        <v/>
      </c>
      <c r="E1011" s="26" t="str">
        <f>IF(F1011="","",_xlfn.XLOOKUP(F1011,purchase!F:F,purchase!C:C,""))</f>
        <v/>
      </c>
      <c r="F1011" s="4"/>
      <c r="G1011" s="10" t="str">
        <f t="shared" si="106"/>
        <v/>
      </c>
      <c r="H1011" s="10" t="str">
        <f>IF(F1011="","",_xlfn.XLOOKUP(F1011,purchase!F:F,purchase!E:E,""))</f>
        <v/>
      </c>
      <c r="I1011" s="10" t="str">
        <f t="shared" si="107"/>
        <v/>
      </c>
      <c r="J1011" s="10" t="str">
        <f t="shared" si="108"/>
        <v/>
      </c>
      <c r="K1011" s="35" t="str">
        <f>_xlfn.SINGLE(IF(F1011="","",_xlfn.XLOOKUP(F1011,purchase!F:F,purchase!N:N,"")))</f>
        <v/>
      </c>
      <c r="L1011" s="4"/>
      <c r="M1011" s="86"/>
      <c r="N1011" s="35" t="str">
        <f>IF(F1011="","",
MAX(0,
_xlfn.XLOOKUP(F1011,purchase!F:F,purchase!N:N,"")
-
SUMIFS(L:L,F:F,F1011)))</f>
        <v/>
      </c>
      <c r="O1011" s="35" t="str">
        <f t="shared" si="109"/>
        <v/>
      </c>
      <c r="P1011" s="89" t="str">
        <f>_xlfn.SINGLE(IF(F1011="","",_xlfn.XLOOKUP(F1011,purchase!F:F,purchase!O:O,"")))</f>
        <v/>
      </c>
      <c r="Q1011" s="83" t="str">
        <f t="shared" si="110"/>
        <v/>
      </c>
      <c r="R1011" s="91" t="str">
        <f t="shared" si="111"/>
        <v/>
      </c>
    </row>
    <row r="1012" spans="1:18" x14ac:dyDescent="0.35">
      <c r="A1012" s="25">
        <v>1008</v>
      </c>
      <c r="B1012" s="26" t="str">
        <f t="shared" si="105"/>
        <v/>
      </c>
      <c r="C1012" s="27"/>
      <c r="D1012" s="26" t="str">
        <f>IF(F1012="","",_xlfn.XLOOKUP(F1012,purchase!F:F,purchase!B:B,""))</f>
        <v/>
      </c>
      <c r="E1012" s="26" t="str">
        <f>IF(F1012="","",_xlfn.XLOOKUP(F1012,purchase!F:F,purchase!C:C,""))</f>
        <v/>
      </c>
      <c r="F1012" s="4"/>
      <c r="G1012" s="10" t="str">
        <f t="shared" si="106"/>
        <v/>
      </c>
      <c r="H1012" s="10" t="str">
        <f>IF(F1012="","",_xlfn.XLOOKUP(F1012,purchase!F:F,purchase!E:E,""))</f>
        <v/>
      </c>
      <c r="I1012" s="10" t="str">
        <f t="shared" si="107"/>
        <v/>
      </c>
      <c r="J1012" s="10" t="str">
        <f t="shared" si="108"/>
        <v/>
      </c>
      <c r="K1012" s="35" t="str">
        <f>_xlfn.SINGLE(IF(F1012="","",_xlfn.XLOOKUP(F1012,purchase!F:F,purchase!N:N,"")))</f>
        <v/>
      </c>
      <c r="L1012" s="4"/>
      <c r="M1012" s="86"/>
      <c r="N1012" s="35" t="str">
        <f>IF(F1012="","",
MAX(0,
_xlfn.XLOOKUP(F1012,purchase!F:F,purchase!N:N,"")
-
SUMIFS(L:L,F:F,F1012)))</f>
        <v/>
      </c>
      <c r="O1012" s="35" t="str">
        <f t="shared" si="109"/>
        <v/>
      </c>
      <c r="P1012" s="89" t="str">
        <f>_xlfn.SINGLE(IF(F1012="","",_xlfn.XLOOKUP(F1012,purchase!F:F,purchase!O:O,"")))</f>
        <v/>
      </c>
      <c r="Q1012" s="83" t="str">
        <f t="shared" si="110"/>
        <v/>
      </c>
      <c r="R1012" s="91" t="str">
        <f t="shared" si="111"/>
        <v/>
      </c>
    </row>
    <row r="1013" spans="1:18" x14ac:dyDescent="0.35">
      <c r="A1013" s="25">
        <v>1009</v>
      </c>
      <c r="B1013" s="26" t="str">
        <f t="shared" si="105"/>
        <v/>
      </c>
      <c r="C1013" s="27"/>
      <c r="D1013" s="26" t="str">
        <f>IF(F1013="","",_xlfn.XLOOKUP(F1013,purchase!F:F,purchase!B:B,""))</f>
        <v/>
      </c>
      <c r="E1013" s="26" t="str">
        <f>IF(F1013="","",_xlfn.XLOOKUP(F1013,purchase!F:F,purchase!C:C,""))</f>
        <v/>
      </c>
      <c r="F1013" s="4"/>
      <c r="G1013" s="10" t="str">
        <f t="shared" si="106"/>
        <v/>
      </c>
      <c r="H1013" s="10" t="str">
        <f>IF(F1013="","",_xlfn.XLOOKUP(F1013,purchase!F:F,purchase!E:E,""))</f>
        <v/>
      </c>
      <c r="I1013" s="10" t="str">
        <f t="shared" si="107"/>
        <v/>
      </c>
      <c r="J1013" s="10" t="str">
        <f t="shared" si="108"/>
        <v/>
      </c>
      <c r="K1013" s="35" t="str">
        <f>_xlfn.SINGLE(IF(F1013="","",_xlfn.XLOOKUP(F1013,purchase!F:F,purchase!N:N,"")))</f>
        <v/>
      </c>
      <c r="L1013" s="4"/>
      <c r="M1013" s="86"/>
      <c r="N1013" s="35" t="str">
        <f>IF(F1013="","",
MAX(0,
_xlfn.XLOOKUP(F1013,purchase!F:F,purchase!N:N,"")
-
SUMIFS(L:L,F:F,F1013)))</f>
        <v/>
      </c>
      <c r="O1013" s="35" t="str">
        <f t="shared" si="109"/>
        <v/>
      </c>
      <c r="P1013" s="89" t="str">
        <f>_xlfn.SINGLE(IF(F1013="","",_xlfn.XLOOKUP(F1013,purchase!F:F,purchase!O:O,"")))</f>
        <v/>
      </c>
      <c r="Q1013" s="83" t="str">
        <f t="shared" si="110"/>
        <v/>
      </c>
      <c r="R1013" s="91" t="str">
        <f t="shared" si="111"/>
        <v/>
      </c>
    </row>
    <row r="1014" spans="1:18" x14ac:dyDescent="0.35">
      <c r="A1014" s="25">
        <v>1010</v>
      </c>
      <c r="B1014" s="26" t="str">
        <f t="shared" si="105"/>
        <v/>
      </c>
      <c r="C1014" s="27"/>
      <c r="D1014" s="26" t="str">
        <f>IF(F1014="","",_xlfn.XLOOKUP(F1014,purchase!F:F,purchase!B:B,""))</f>
        <v/>
      </c>
      <c r="E1014" s="26" t="str">
        <f>IF(F1014="","",_xlfn.XLOOKUP(F1014,purchase!F:F,purchase!C:C,""))</f>
        <v/>
      </c>
      <c r="F1014" s="4"/>
      <c r="G1014" s="10" t="str">
        <f t="shared" si="106"/>
        <v/>
      </c>
      <c r="H1014" s="10" t="str">
        <f>IF(F1014="","",_xlfn.XLOOKUP(F1014,purchase!F:F,purchase!E:E,""))</f>
        <v/>
      </c>
      <c r="I1014" s="10" t="str">
        <f t="shared" si="107"/>
        <v/>
      </c>
      <c r="J1014" s="10" t="str">
        <f t="shared" si="108"/>
        <v/>
      </c>
      <c r="K1014" s="35" t="str">
        <f>_xlfn.SINGLE(IF(F1014="","",_xlfn.XLOOKUP(F1014,purchase!F:F,purchase!N:N,"")))</f>
        <v/>
      </c>
      <c r="L1014" s="4"/>
      <c r="M1014" s="86"/>
      <c r="N1014" s="35" t="str">
        <f>IF(F1014="","",
MAX(0,
_xlfn.XLOOKUP(F1014,purchase!F:F,purchase!N:N,"")
-
SUMIFS(L:L,F:F,F1014)))</f>
        <v/>
      </c>
      <c r="O1014" s="35" t="str">
        <f t="shared" si="109"/>
        <v/>
      </c>
      <c r="P1014" s="89" t="str">
        <f>_xlfn.SINGLE(IF(F1014="","",_xlfn.XLOOKUP(F1014,purchase!F:F,purchase!O:O,"")))</f>
        <v/>
      </c>
      <c r="Q1014" s="83" t="str">
        <f t="shared" si="110"/>
        <v/>
      </c>
      <c r="R1014" s="91" t="str">
        <f t="shared" si="111"/>
        <v/>
      </c>
    </row>
    <row r="1015" spans="1:18" x14ac:dyDescent="0.35">
      <c r="A1015" s="25">
        <v>1011</v>
      </c>
      <c r="B1015" s="26" t="str">
        <f t="shared" si="105"/>
        <v/>
      </c>
      <c r="C1015" s="27"/>
      <c r="D1015" s="26" t="str">
        <f>IF(F1015="","",_xlfn.XLOOKUP(F1015,purchase!F:F,purchase!B:B,""))</f>
        <v/>
      </c>
      <c r="E1015" s="26" t="str">
        <f>IF(F1015="","",_xlfn.XLOOKUP(F1015,purchase!F:F,purchase!C:C,""))</f>
        <v/>
      </c>
      <c r="F1015" s="4"/>
      <c r="G1015" s="10" t="str">
        <f t="shared" si="106"/>
        <v/>
      </c>
      <c r="H1015" s="10" t="str">
        <f>IF(F1015="","",_xlfn.XLOOKUP(F1015,purchase!F:F,purchase!E:E,""))</f>
        <v/>
      </c>
      <c r="I1015" s="10" t="str">
        <f t="shared" si="107"/>
        <v/>
      </c>
      <c r="J1015" s="10" t="str">
        <f t="shared" si="108"/>
        <v/>
      </c>
      <c r="K1015" s="35" t="str">
        <f>_xlfn.SINGLE(IF(F1015="","",_xlfn.XLOOKUP(F1015,purchase!F:F,purchase!N:N,"")))</f>
        <v/>
      </c>
      <c r="L1015" s="4"/>
      <c r="M1015" s="86"/>
      <c r="N1015" s="35" t="str">
        <f>IF(F1015="","",
MAX(0,
_xlfn.XLOOKUP(F1015,purchase!F:F,purchase!N:N,"")
-
SUMIFS(L:L,F:F,F1015)))</f>
        <v/>
      </c>
      <c r="O1015" s="35" t="str">
        <f t="shared" si="109"/>
        <v/>
      </c>
      <c r="P1015" s="89" t="str">
        <f>_xlfn.SINGLE(IF(F1015="","",_xlfn.XLOOKUP(F1015,purchase!F:F,purchase!O:O,"")))</f>
        <v/>
      </c>
      <c r="Q1015" s="83" t="str">
        <f t="shared" si="110"/>
        <v/>
      </c>
      <c r="R1015" s="91" t="str">
        <f t="shared" si="111"/>
        <v/>
      </c>
    </row>
    <row r="1016" spans="1:18" x14ac:dyDescent="0.35">
      <c r="A1016" s="25">
        <v>1012</v>
      </c>
      <c r="B1016" s="26" t="str">
        <f t="shared" si="105"/>
        <v/>
      </c>
      <c r="C1016" s="27"/>
      <c r="D1016" s="26" t="str">
        <f>IF(F1016="","",_xlfn.XLOOKUP(F1016,purchase!F:F,purchase!B:B,""))</f>
        <v/>
      </c>
      <c r="E1016" s="26" t="str">
        <f>IF(F1016="","",_xlfn.XLOOKUP(F1016,purchase!F:F,purchase!C:C,""))</f>
        <v/>
      </c>
      <c r="F1016" s="4"/>
      <c r="G1016" s="10" t="str">
        <f t="shared" si="106"/>
        <v/>
      </c>
      <c r="H1016" s="10" t="str">
        <f>IF(F1016="","",_xlfn.XLOOKUP(F1016,purchase!F:F,purchase!E:E,""))</f>
        <v/>
      </c>
      <c r="I1016" s="10" t="str">
        <f t="shared" si="107"/>
        <v/>
      </c>
      <c r="J1016" s="10" t="str">
        <f t="shared" si="108"/>
        <v/>
      </c>
      <c r="K1016" s="35" t="str">
        <f>_xlfn.SINGLE(IF(F1016="","",_xlfn.XLOOKUP(F1016,purchase!F:F,purchase!N:N,"")))</f>
        <v/>
      </c>
      <c r="L1016" s="4"/>
      <c r="M1016" s="86"/>
      <c r="N1016" s="35" t="str">
        <f>IF(F1016="","",
MAX(0,
_xlfn.XLOOKUP(F1016,purchase!F:F,purchase!N:N,"")
-
SUMIFS(L:L,F:F,F1016)))</f>
        <v/>
      </c>
      <c r="O1016" s="35" t="str">
        <f t="shared" si="109"/>
        <v/>
      </c>
      <c r="P1016" s="89" t="str">
        <f>_xlfn.SINGLE(IF(F1016="","",_xlfn.XLOOKUP(F1016,purchase!F:F,purchase!O:O,"")))</f>
        <v/>
      </c>
      <c r="Q1016" s="83" t="str">
        <f t="shared" si="110"/>
        <v/>
      </c>
      <c r="R1016" s="91" t="str">
        <f t="shared" si="111"/>
        <v/>
      </c>
    </row>
    <row r="1017" spans="1:18" x14ac:dyDescent="0.35">
      <c r="A1017" s="25">
        <v>1013</v>
      </c>
      <c r="B1017" s="26" t="str">
        <f t="shared" si="105"/>
        <v/>
      </c>
      <c r="C1017" s="27"/>
      <c r="D1017" s="26" t="str">
        <f>IF(F1017="","",_xlfn.XLOOKUP(F1017,purchase!F:F,purchase!B:B,""))</f>
        <v/>
      </c>
      <c r="E1017" s="26" t="str">
        <f>IF(F1017="","",_xlfn.XLOOKUP(F1017,purchase!F:F,purchase!C:C,""))</f>
        <v/>
      </c>
      <c r="F1017" s="4"/>
      <c r="G1017" s="10" t="str">
        <f t="shared" si="106"/>
        <v/>
      </c>
      <c r="H1017" s="10" t="str">
        <f>IF(F1017="","",_xlfn.XLOOKUP(F1017,purchase!F:F,purchase!E:E,""))</f>
        <v/>
      </c>
      <c r="I1017" s="10" t="str">
        <f t="shared" si="107"/>
        <v/>
      </c>
      <c r="J1017" s="10" t="str">
        <f t="shared" si="108"/>
        <v/>
      </c>
      <c r="K1017" s="35" t="str">
        <f>_xlfn.SINGLE(IF(F1017="","",_xlfn.XLOOKUP(F1017,purchase!F:F,purchase!N:N,"")))</f>
        <v/>
      </c>
      <c r="L1017" s="4"/>
      <c r="M1017" s="86"/>
      <c r="N1017" s="35" t="str">
        <f>IF(F1017="","",
MAX(0,
_xlfn.XLOOKUP(F1017,purchase!F:F,purchase!N:N,"")
-
SUMIFS(L:L,F:F,F1017)))</f>
        <v/>
      </c>
      <c r="O1017" s="35" t="str">
        <f t="shared" si="109"/>
        <v/>
      </c>
      <c r="P1017" s="89" t="str">
        <f>_xlfn.SINGLE(IF(F1017="","",_xlfn.XLOOKUP(F1017,purchase!F:F,purchase!O:O,"")))</f>
        <v/>
      </c>
      <c r="Q1017" s="83" t="str">
        <f t="shared" si="110"/>
        <v/>
      </c>
      <c r="R1017" s="91" t="str">
        <f t="shared" si="111"/>
        <v/>
      </c>
    </row>
    <row r="1018" spans="1:18" x14ac:dyDescent="0.35">
      <c r="A1018" s="25">
        <v>1014</v>
      </c>
      <c r="B1018" s="26" t="str">
        <f t="shared" si="105"/>
        <v/>
      </c>
      <c r="C1018" s="27"/>
      <c r="D1018" s="26" t="str">
        <f>IF(F1018="","",_xlfn.XLOOKUP(F1018,purchase!F:F,purchase!B:B,""))</f>
        <v/>
      </c>
      <c r="E1018" s="26" t="str">
        <f>IF(F1018="","",_xlfn.XLOOKUP(F1018,purchase!F:F,purchase!C:C,""))</f>
        <v/>
      </c>
      <c r="F1018" s="4"/>
      <c r="G1018" s="10" t="str">
        <f t="shared" si="106"/>
        <v/>
      </c>
      <c r="H1018" s="10" t="str">
        <f>IF(F1018="","",_xlfn.XLOOKUP(F1018,purchase!F:F,purchase!E:E,""))</f>
        <v/>
      </c>
      <c r="I1018" s="10" t="str">
        <f t="shared" si="107"/>
        <v/>
      </c>
      <c r="J1018" s="10" t="str">
        <f t="shared" si="108"/>
        <v/>
      </c>
      <c r="K1018" s="35" t="str">
        <f>_xlfn.SINGLE(IF(F1018="","",_xlfn.XLOOKUP(F1018,purchase!F:F,purchase!N:N,"")))</f>
        <v/>
      </c>
      <c r="L1018" s="4"/>
      <c r="M1018" s="86"/>
      <c r="N1018" s="35" t="str">
        <f>IF(F1018="","",
MAX(0,
_xlfn.XLOOKUP(F1018,purchase!F:F,purchase!N:N,"")
-
SUMIFS(L:L,F:F,F1018)))</f>
        <v/>
      </c>
      <c r="O1018" s="35" t="str">
        <f t="shared" si="109"/>
        <v/>
      </c>
      <c r="P1018" s="89" t="str">
        <f>_xlfn.SINGLE(IF(F1018="","",_xlfn.XLOOKUP(F1018,purchase!F:F,purchase!O:O,"")))</f>
        <v/>
      </c>
      <c r="Q1018" s="83" t="str">
        <f t="shared" si="110"/>
        <v/>
      </c>
      <c r="R1018" s="91" t="str">
        <f t="shared" si="111"/>
        <v/>
      </c>
    </row>
    <row r="1019" spans="1:18" x14ac:dyDescent="0.35">
      <c r="A1019" s="25">
        <v>1015</v>
      </c>
      <c r="B1019" s="26" t="str">
        <f t="shared" si="105"/>
        <v/>
      </c>
      <c r="C1019" s="27"/>
      <c r="D1019" s="26" t="str">
        <f>IF(F1019="","",_xlfn.XLOOKUP(F1019,purchase!F:F,purchase!B:B,""))</f>
        <v/>
      </c>
      <c r="E1019" s="26" t="str">
        <f>IF(F1019="","",_xlfn.XLOOKUP(F1019,purchase!F:F,purchase!C:C,""))</f>
        <v/>
      </c>
      <c r="F1019" s="4"/>
      <c r="G1019" s="10" t="str">
        <f t="shared" si="106"/>
        <v/>
      </c>
      <c r="H1019" s="10" t="str">
        <f>IF(F1019="","",_xlfn.XLOOKUP(F1019,purchase!F:F,purchase!E:E,""))</f>
        <v/>
      </c>
      <c r="I1019" s="10" t="str">
        <f t="shared" si="107"/>
        <v/>
      </c>
      <c r="J1019" s="10" t="str">
        <f t="shared" si="108"/>
        <v/>
      </c>
      <c r="K1019" s="35" t="str">
        <f>_xlfn.SINGLE(IF(F1019="","",_xlfn.XLOOKUP(F1019,purchase!F:F,purchase!N:N,"")))</f>
        <v/>
      </c>
      <c r="L1019" s="4"/>
      <c r="M1019" s="86"/>
      <c r="N1019" s="35" t="str">
        <f>IF(F1019="","",
MAX(0,
_xlfn.XLOOKUP(F1019,purchase!F:F,purchase!N:N,"")
-
SUMIFS(L:L,F:F,F1019)))</f>
        <v/>
      </c>
      <c r="O1019" s="35" t="str">
        <f t="shared" si="109"/>
        <v/>
      </c>
      <c r="P1019" s="89" t="str">
        <f>_xlfn.SINGLE(IF(F1019="","",_xlfn.XLOOKUP(F1019,purchase!F:F,purchase!O:O,"")))</f>
        <v/>
      </c>
      <c r="Q1019" s="83" t="str">
        <f t="shared" si="110"/>
        <v/>
      </c>
      <c r="R1019" s="91" t="str">
        <f t="shared" si="111"/>
        <v/>
      </c>
    </row>
    <row r="1020" spans="1:18" x14ac:dyDescent="0.35">
      <c r="A1020" s="25">
        <v>1016</v>
      </c>
      <c r="B1020" s="26" t="str">
        <f t="shared" si="105"/>
        <v/>
      </c>
      <c r="C1020" s="27"/>
      <c r="D1020" s="26" t="str">
        <f>IF(F1020="","",_xlfn.XLOOKUP(F1020,purchase!F:F,purchase!B:B,""))</f>
        <v/>
      </c>
      <c r="E1020" s="26" t="str">
        <f>IF(F1020="","",_xlfn.XLOOKUP(F1020,purchase!F:F,purchase!C:C,""))</f>
        <v/>
      </c>
      <c r="F1020" s="4"/>
      <c r="G1020" s="10" t="str">
        <f t="shared" si="106"/>
        <v/>
      </c>
      <c r="H1020" s="10" t="str">
        <f>IF(F1020="","",_xlfn.XLOOKUP(F1020,purchase!F:F,purchase!E:E,""))</f>
        <v/>
      </c>
      <c r="I1020" s="10" t="str">
        <f t="shared" si="107"/>
        <v/>
      </c>
      <c r="J1020" s="10" t="str">
        <f t="shared" si="108"/>
        <v/>
      </c>
      <c r="K1020" s="35" t="str">
        <f>_xlfn.SINGLE(IF(F1020="","",_xlfn.XLOOKUP(F1020,purchase!F:F,purchase!N:N,"")))</f>
        <v/>
      </c>
      <c r="L1020" s="4"/>
      <c r="M1020" s="86"/>
      <c r="N1020" s="35" t="str">
        <f>IF(F1020="","",
MAX(0,
_xlfn.XLOOKUP(F1020,purchase!F:F,purchase!N:N,"")
-
SUMIFS(L:L,F:F,F1020)))</f>
        <v/>
      </c>
      <c r="O1020" s="35" t="str">
        <f t="shared" si="109"/>
        <v/>
      </c>
      <c r="P1020" s="89" t="str">
        <f>_xlfn.SINGLE(IF(F1020="","",_xlfn.XLOOKUP(F1020,purchase!F:F,purchase!O:O,"")))</f>
        <v/>
      </c>
      <c r="Q1020" s="83" t="str">
        <f t="shared" si="110"/>
        <v/>
      </c>
      <c r="R1020" s="91" t="str">
        <f t="shared" si="111"/>
        <v/>
      </c>
    </row>
    <row r="1021" spans="1:18" x14ac:dyDescent="0.35">
      <c r="A1021" s="25">
        <v>1017</v>
      </c>
      <c r="B1021" s="26" t="str">
        <f t="shared" si="105"/>
        <v/>
      </c>
      <c r="C1021" s="27"/>
      <c r="D1021" s="26" t="str">
        <f>IF(F1021="","",_xlfn.XLOOKUP(F1021,purchase!F:F,purchase!B:B,""))</f>
        <v/>
      </c>
      <c r="E1021" s="26" t="str">
        <f>IF(F1021="","",_xlfn.XLOOKUP(F1021,purchase!F:F,purchase!C:C,""))</f>
        <v/>
      </c>
      <c r="F1021" s="4"/>
      <c r="G1021" s="10" t="str">
        <f t="shared" si="106"/>
        <v/>
      </c>
      <c r="H1021" s="10" t="str">
        <f>IF(F1021="","",_xlfn.XLOOKUP(F1021,purchase!F:F,purchase!E:E,""))</f>
        <v/>
      </c>
      <c r="I1021" s="10" t="str">
        <f t="shared" si="107"/>
        <v/>
      </c>
      <c r="J1021" s="10" t="str">
        <f t="shared" si="108"/>
        <v/>
      </c>
      <c r="K1021" s="35" t="str">
        <f>_xlfn.SINGLE(IF(F1021="","",_xlfn.XLOOKUP(F1021,purchase!F:F,purchase!N:N,"")))</f>
        <v/>
      </c>
      <c r="L1021" s="4"/>
      <c r="M1021" s="86"/>
      <c r="N1021" s="35" t="str">
        <f>IF(F1021="","",
MAX(0,
_xlfn.XLOOKUP(F1021,purchase!F:F,purchase!N:N,"")
-
SUMIFS(L:L,F:F,F1021)))</f>
        <v/>
      </c>
      <c r="O1021" s="35" t="str">
        <f t="shared" si="109"/>
        <v/>
      </c>
      <c r="P1021" s="89" t="str">
        <f>_xlfn.SINGLE(IF(F1021="","",_xlfn.XLOOKUP(F1021,purchase!F:F,purchase!O:O,"")))</f>
        <v/>
      </c>
      <c r="Q1021" s="83" t="str">
        <f t="shared" si="110"/>
        <v/>
      </c>
      <c r="R1021" s="91" t="str">
        <f t="shared" si="111"/>
        <v/>
      </c>
    </row>
    <row r="1022" spans="1:18" x14ac:dyDescent="0.35">
      <c r="A1022" s="25">
        <v>1018</v>
      </c>
      <c r="B1022" s="26" t="str">
        <f t="shared" si="105"/>
        <v/>
      </c>
      <c r="C1022" s="27"/>
      <c r="D1022" s="26" t="str">
        <f>IF(F1022="","",_xlfn.XLOOKUP(F1022,purchase!F:F,purchase!B:B,""))</f>
        <v/>
      </c>
      <c r="E1022" s="26" t="str">
        <f>IF(F1022="","",_xlfn.XLOOKUP(F1022,purchase!F:F,purchase!C:C,""))</f>
        <v/>
      </c>
      <c r="F1022" s="4"/>
      <c r="G1022" s="10" t="str">
        <f t="shared" si="106"/>
        <v/>
      </c>
      <c r="H1022" s="10" t="str">
        <f>IF(F1022="","",_xlfn.XLOOKUP(F1022,purchase!F:F,purchase!E:E,""))</f>
        <v/>
      </c>
      <c r="I1022" s="10" t="str">
        <f t="shared" si="107"/>
        <v/>
      </c>
      <c r="J1022" s="10" t="str">
        <f t="shared" si="108"/>
        <v/>
      </c>
      <c r="K1022" s="35" t="str">
        <f>_xlfn.SINGLE(IF(F1022="","",_xlfn.XLOOKUP(F1022,purchase!F:F,purchase!N:N,"")))</f>
        <v/>
      </c>
      <c r="L1022" s="4"/>
      <c r="M1022" s="86"/>
      <c r="N1022" s="35" t="str">
        <f>IF(F1022="","",
MAX(0,
_xlfn.XLOOKUP(F1022,purchase!F:F,purchase!N:N,"")
-
SUMIFS(L:L,F:F,F1022)))</f>
        <v/>
      </c>
      <c r="O1022" s="35" t="str">
        <f t="shared" si="109"/>
        <v/>
      </c>
      <c r="P1022" s="89" t="str">
        <f>_xlfn.SINGLE(IF(F1022="","",_xlfn.XLOOKUP(F1022,purchase!F:F,purchase!O:O,"")))</f>
        <v/>
      </c>
      <c r="Q1022" s="83" t="str">
        <f t="shared" si="110"/>
        <v/>
      </c>
      <c r="R1022" s="91" t="str">
        <f t="shared" si="111"/>
        <v/>
      </c>
    </row>
    <row r="1023" spans="1:18" x14ac:dyDescent="0.35">
      <c r="A1023" s="25">
        <v>1019</v>
      </c>
      <c r="B1023" s="26" t="str">
        <f t="shared" si="105"/>
        <v/>
      </c>
      <c r="C1023" s="27"/>
      <c r="D1023" s="26" t="str">
        <f>IF(F1023="","",_xlfn.XLOOKUP(F1023,purchase!F:F,purchase!B:B,""))</f>
        <v/>
      </c>
      <c r="E1023" s="26" t="str">
        <f>IF(F1023="","",_xlfn.XLOOKUP(F1023,purchase!F:F,purchase!C:C,""))</f>
        <v/>
      </c>
      <c r="F1023" s="4"/>
      <c r="G1023" s="10" t="str">
        <f t="shared" si="106"/>
        <v/>
      </c>
      <c r="H1023" s="10" t="str">
        <f>IF(F1023="","",_xlfn.XLOOKUP(F1023,purchase!F:F,purchase!E:E,""))</f>
        <v/>
      </c>
      <c r="I1023" s="10" t="str">
        <f t="shared" si="107"/>
        <v/>
      </c>
      <c r="J1023" s="10" t="str">
        <f t="shared" si="108"/>
        <v/>
      </c>
      <c r="K1023" s="35" t="str">
        <f>_xlfn.SINGLE(IF(F1023="","",_xlfn.XLOOKUP(F1023,purchase!F:F,purchase!N:N,"")))</f>
        <v/>
      </c>
      <c r="L1023" s="4"/>
      <c r="M1023" s="86"/>
      <c r="N1023" s="35" t="str">
        <f>IF(F1023="","",
MAX(0,
_xlfn.XLOOKUP(F1023,purchase!F:F,purchase!N:N,"")
-
SUMIFS(L:L,F:F,F1023)))</f>
        <v/>
      </c>
      <c r="O1023" s="35" t="str">
        <f t="shared" si="109"/>
        <v/>
      </c>
      <c r="P1023" s="89" t="str">
        <f>_xlfn.SINGLE(IF(F1023="","",_xlfn.XLOOKUP(F1023,purchase!F:F,purchase!O:O,"")))</f>
        <v/>
      </c>
      <c r="Q1023" s="83" t="str">
        <f t="shared" si="110"/>
        <v/>
      </c>
      <c r="R1023" s="91" t="str">
        <f t="shared" si="111"/>
        <v/>
      </c>
    </row>
    <row r="1024" spans="1:18" x14ac:dyDescent="0.35">
      <c r="A1024" s="25">
        <v>1020</v>
      </c>
      <c r="B1024" s="26" t="str">
        <f t="shared" si="105"/>
        <v/>
      </c>
      <c r="C1024" s="27"/>
      <c r="D1024" s="26" t="str">
        <f>IF(F1024="","",_xlfn.XLOOKUP(F1024,purchase!F:F,purchase!B:B,""))</f>
        <v/>
      </c>
      <c r="E1024" s="26" t="str">
        <f>IF(F1024="","",_xlfn.XLOOKUP(F1024,purchase!F:F,purchase!C:C,""))</f>
        <v/>
      </c>
      <c r="F1024" s="4"/>
      <c r="G1024" s="10" t="str">
        <f t="shared" si="106"/>
        <v/>
      </c>
      <c r="H1024" s="10" t="str">
        <f>IF(F1024="","",_xlfn.XLOOKUP(F1024,purchase!F:F,purchase!E:E,""))</f>
        <v/>
      </c>
      <c r="I1024" s="10" t="str">
        <f t="shared" si="107"/>
        <v/>
      </c>
      <c r="J1024" s="10" t="str">
        <f t="shared" si="108"/>
        <v/>
      </c>
      <c r="K1024" s="35" t="str">
        <f>_xlfn.SINGLE(IF(F1024="","",_xlfn.XLOOKUP(F1024,purchase!F:F,purchase!N:N,"")))</f>
        <v/>
      </c>
      <c r="L1024" s="4"/>
      <c r="M1024" s="86"/>
      <c r="N1024" s="35" t="str">
        <f>IF(F1024="","",
MAX(0,
_xlfn.XLOOKUP(F1024,purchase!F:F,purchase!N:N,"")
-
SUMIFS(L:L,F:F,F1024)))</f>
        <v/>
      </c>
      <c r="O1024" s="35" t="str">
        <f t="shared" si="109"/>
        <v/>
      </c>
      <c r="P1024" s="89" t="str">
        <f>_xlfn.SINGLE(IF(F1024="","",_xlfn.XLOOKUP(F1024,purchase!F:F,purchase!O:O,"")))</f>
        <v/>
      </c>
      <c r="Q1024" s="83" t="str">
        <f t="shared" si="110"/>
        <v/>
      </c>
      <c r="R1024" s="91" t="str">
        <f t="shared" si="111"/>
        <v/>
      </c>
    </row>
    <row r="1025" spans="1:18" x14ac:dyDescent="0.35">
      <c r="A1025" s="25">
        <v>1021</v>
      </c>
      <c r="B1025" s="26" t="str">
        <f t="shared" si="105"/>
        <v/>
      </c>
      <c r="C1025" s="27"/>
      <c r="D1025" s="26" t="str">
        <f>IF(F1025="","",_xlfn.XLOOKUP(F1025,purchase!F:F,purchase!B:B,""))</f>
        <v/>
      </c>
      <c r="E1025" s="26" t="str">
        <f>IF(F1025="","",_xlfn.XLOOKUP(F1025,purchase!F:F,purchase!C:C,""))</f>
        <v/>
      </c>
      <c r="F1025" s="4"/>
      <c r="G1025" s="10" t="str">
        <f t="shared" si="106"/>
        <v/>
      </c>
      <c r="H1025" s="10" t="str">
        <f>IF(F1025="","",_xlfn.XLOOKUP(F1025,purchase!F:F,purchase!E:E,""))</f>
        <v/>
      </c>
      <c r="I1025" s="10" t="str">
        <f t="shared" si="107"/>
        <v/>
      </c>
      <c r="J1025" s="10" t="str">
        <f t="shared" si="108"/>
        <v/>
      </c>
      <c r="K1025" s="35" t="str">
        <f>_xlfn.SINGLE(IF(F1025="","",_xlfn.XLOOKUP(F1025,purchase!F:F,purchase!N:N,"")))</f>
        <v/>
      </c>
      <c r="L1025" s="4"/>
      <c r="M1025" s="86"/>
      <c r="N1025" s="35" t="str">
        <f>IF(F1025="","",
MAX(0,
_xlfn.XLOOKUP(F1025,purchase!F:F,purchase!N:N,"")
-
SUMIFS(L:L,F:F,F1025)))</f>
        <v/>
      </c>
      <c r="O1025" s="35" t="str">
        <f t="shared" si="109"/>
        <v/>
      </c>
      <c r="P1025" s="89" t="str">
        <f>_xlfn.SINGLE(IF(F1025="","",_xlfn.XLOOKUP(F1025,purchase!F:F,purchase!O:O,"")))</f>
        <v/>
      </c>
      <c r="Q1025" s="83" t="str">
        <f t="shared" si="110"/>
        <v/>
      </c>
      <c r="R1025" s="91" t="str">
        <f t="shared" si="111"/>
        <v/>
      </c>
    </row>
    <row r="1026" spans="1:18" x14ac:dyDescent="0.35">
      <c r="A1026" s="25">
        <v>1022</v>
      </c>
      <c r="B1026" s="26" t="str">
        <f t="shared" si="105"/>
        <v/>
      </c>
      <c r="C1026" s="27"/>
      <c r="D1026" s="26" t="str">
        <f>IF(F1026="","",_xlfn.XLOOKUP(F1026,purchase!F:F,purchase!B:B,""))</f>
        <v/>
      </c>
      <c r="E1026" s="26" t="str">
        <f>IF(F1026="","",_xlfn.XLOOKUP(F1026,purchase!F:F,purchase!C:C,""))</f>
        <v/>
      </c>
      <c r="F1026" s="4"/>
      <c r="G1026" s="10" t="str">
        <f t="shared" si="106"/>
        <v/>
      </c>
      <c r="H1026" s="10" t="str">
        <f>IF(F1026="","",_xlfn.XLOOKUP(F1026,purchase!F:F,purchase!E:E,""))</f>
        <v/>
      </c>
      <c r="I1026" s="10" t="str">
        <f t="shared" si="107"/>
        <v/>
      </c>
      <c r="J1026" s="10" t="str">
        <f t="shared" si="108"/>
        <v/>
      </c>
      <c r="K1026" s="35" t="str">
        <f>_xlfn.SINGLE(IF(F1026="","",_xlfn.XLOOKUP(F1026,purchase!F:F,purchase!N:N,"")))</f>
        <v/>
      </c>
      <c r="L1026" s="4"/>
      <c r="M1026" s="86"/>
      <c r="N1026" s="35" t="str">
        <f>IF(F1026="","",
MAX(0,
_xlfn.XLOOKUP(F1026,purchase!F:F,purchase!N:N,"")
-
SUMIFS(L:L,F:F,F1026)))</f>
        <v/>
      </c>
      <c r="O1026" s="35" t="str">
        <f t="shared" si="109"/>
        <v/>
      </c>
      <c r="P1026" s="89" t="str">
        <f>_xlfn.SINGLE(IF(F1026="","",_xlfn.XLOOKUP(F1026,purchase!F:F,purchase!O:O,"")))</f>
        <v/>
      </c>
      <c r="Q1026" s="83" t="str">
        <f t="shared" si="110"/>
        <v/>
      </c>
      <c r="R1026" s="91" t="str">
        <f t="shared" si="111"/>
        <v/>
      </c>
    </row>
    <row r="1027" spans="1:18" x14ac:dyDescent="0.35">
      <c r="A1027" s="25">
        <v>1023</v>
      </c>
      <c r="B1027" s="26" t="str">
        <f t="shared" si="105"/>
        <v/>
      </c>
      <c r="C1027" s="27"/>
      <c r="D1027" s="26" t="str">
        <f>IF(F1027="","",_xlfn.XLOOKUP(F1027,purchase!F:F,purchase!B:B,""))</f>
        <v/>
      </c>
      <c r="E1027" s="26" t="str">
        <f>IF(F1027="","",_xlfn.XLOOKUP(F1027,purchase!F:F,purchase!C:C,""))</f>
        <v/>
      </c>
      <c r="F1027" s="4"/>
      <c r="G1027" s="10" t="str">
        <f t="shared" si="106"/>
        <v/>
      </c>
      <c r="H1027" s="10" t="str">
        <f>IF(F1027="","",_xlfn.XLOOKUP(F1027,purchase!F:F,purchase!E:E,""))</f>
        <v/>
      </c>
      <c r="I1027" s="10" t="str">
        <f t="shared" si="107"/>
        <v/>
      </c>
      <c r="J1027" s="10" t="str">
        <f t="shared" si="108"/>
        <v/>
      </c>
      <c r="K1027" s="35" t="str">
        <f>_xlfn.SINGLE(IF(F1027="","",_xlfn.XLOOKUP(F1027,purchase!F:F,purchase!N:N,"")))</f>
        <v/>
      </c>
      <c r="L1027" s="4"/>
      <c r="M1027" s="86"/>
      <c r="N1027" s="35" t="str">
        <f>IF(F1027="","",
MAX(0,
_xlfn.XLOOKUP(F1027,purchase!F:F,purchase!N:N,"")
-
SUMIFS(L:L,F:F,F1027)))</f>
        <v/>
      </c>
      <c r="O1027" s="35" t="str">
        <f t="shared" si="109"/>
        <v/>
      </c>
      <c r="P1027" s="89" t="str">
        <f>_xlfn.SINGLE(IF(F1027="","",_xlfn.XLOOKUP(F1027,purchase!F:F,purchase!O:O,"")))</f>
        <v/>
      </c>
      <c r="Q1027" s="83" t="str">
        <f t="shared" si="110"/>
        <v/>
      </c>
      <c r="R1027" s="91" t="str">
        <f t="shared" si="111"/>
        <v/>
      </c>
    </row>
    <row r="1028" spans="1:18" x14ac:dyDescent="0.35">
      <c r="A1028" s="25">
        <v>1024</v>
      </c>
      <c r="B1028" s="26" t="str">
        <f t="shared" si="105"/>
        <v/>
      </c>
      <c r="C1028" s="27"/>
      <c r="D1028" s="26" t="str">
        <f>IF(F1028="","",_xlfn.XLOOKUP(F1028,purchase!F:F,purchase!B:B,""))</f>
        <v/>
      </c>
      <c r="E1028" s="26" t="str">
        <f>IF(F1028="","",_xlfn.XLOOKUP(F1028,purchase!F:F,purchase!C:C,""))</f>
        <v/>
      </c>
      <c r="F1028" s="4"/>
      <c r="G1028" s="10" t="str">
        <f t="shared" si="106"/>
        <v/>
      </c>
      <c r="H1028" s="10" t="str">
        <f>IF(F1028="","",_xlfn.XLOOKUP(F1028,purchase!F:F,purchase!E:E,""))</f>
        <v/>
      </c>
      <c r="I1028" s="10" t="str">
        <f t="shared" si="107"/>
        <v/>
      </c>
      <c r="J1028" s="10" t="str">
        <f t="shared" si="108"/>
        <v/>
      </c>
      <c r="K1028" s="35" t="str">
        <f>_xlfn.SINGLE(IF(F1028="","",_xlfn.XLOOKUP(F1028,purchase!F:F,purchase!N:N,"")))</f>
        <v/>
      </c>
      <c r="L1028" s="4"/>
      <c r="M1028" s="86"/>
      <c r="N1028" s="35" t="str">
        <f>IF(F1028="","",
MAX(0,
_xlfn.XLOOKUP(F1028,purchase!F:F,purchase!N:N,"")
-
SUMIFS(L:L,F:F,F1028)))</f>
        <v/>
      </c>
      <c r="O1028" s="35" t="str">
        <f t="shared" si="109"/>
        <v/>
      </c>
      <c r="P1028" s="89" t="str">
        <f>_xlfn.SINGLE(IF(F1028="","",_xlfn.XLOOKUP(F1028,purchase!F:F,purchase!O:O,"")))</f>
        <v/>
      </c>
      <c r="Q1028" s="83" t="str">
        <f t="shared" si="110"/>
        <v/>
      </c>
      <c r="R1028" s="91" t="str">
        <f t="shared" si="111"/>
        <v/>
      </c>
    </row>
    <row r="1029" spans="1:18" x14ac:dyDescent="0.35">
      <c r="A1029" s="25">
        <v>1025</v>
      </c>
      <c r="B1029" s="26" t="str">
        <f t="shared" ref="B1029:B1092" si="112">IF(OR(C1029="",F1029=""),"",
"PRD-" &amp;
TEXT(DAY(C1029),"00") &amp;
CHOOSE(MONTH(C1029),"A","B","C","D","E","F","G","H","I","J","K","L") &amp;
TEXT(YEAR(C1029),"00") &amp;
"-" &amp;
RIGHT(F1029,4))</f>
        <v/>
      </c>
      <c r="C1029" s="27"/>
      <c r="D1029" s="26" t="str">
        <f>IF(F1029="","",_xlfn.XLOOKUP(F1029,purchase!F:F,purchase!B:B,""))</f>
        <v/>
      </c>
      <c r="E1029" s="26" t="str">
        <f>IF(F1029="","",_xlfn.XLOOKUP(F1029,purchase!F:F,purchase!C:C,""))</f>
        <v/>
      </c>
      <c r="F1029" s="4"/>
      <c r="G1029" s="10" t="str">
        <f t="shared" ref="G1029:G1092" si="113">IF(H1029="NRFC","Natural Rubber Field Coagulam","")</f>
        <v/>
      </c>
      <c r="H1029" s="10" t="str">
        <f>IF(F1029="","",_xlfn.XLOOKUP(F1029,purchase!F:F,purchase!E:E,""))</f>
        <v/>
      </c>
      <c r="I1029" s="10" t="str">
        <f t="shared" ref="I1029:I1092" si="114">IF(J1029="ISNR20","Natural Rubber-TSNR (ISNR-20)","")</f>
        <v/>
      </c>
      <c r="J1029" s="10" t="str">
        <f t="shared" ref="J1029:J1092" si="115">IF(H1029="NRFC","ISNR20","")</f>
        <v/>
      </c>
      <c r="K1029" s="35" t="str">
        <f>_xlfn.SINGLE(IF(F1029="","",_xlfn.XLOOKUP(F1029,purchase!F:F,purchase!N:N,"")))</f>
        <v/>
      </c>
      <c r="L1029" s="4"/>
      <c r="M1029" s="86"/>
      <c r="N1029" s="35" t="str">
        <f>IF(F1029="","",
MAX(0,
_xlfn.XLOOKUP(F1029,purchase!F:F,purchase!N:N,"")
-
SUMIFS(L:L,F:F,F1029)))</f>
        <v/>
      </c>
      <c r="O1029" s="35" t="str">
        <f t="shared" ref="O1029:O1092" si="116">IF(OR(L1029="",M1029=""),"",L1029-M1029)</f>
        <v/>
      </c>
      <c r="P1029" s="89" t="str">
        <f>_xlfn.SINGLE(IF(F1029="","",_xlfn.XLOOKUP(F1029,purchase!F:F,purchase!O:O,"")))</f>
        <v/>
      </c>
      <c r="Q1029" s="83" t="str">
        <f t="shared" ref="Q1029:Q1092" si="117">IF(OR(L1029="",M1029=""),"",M1029/L1029)</f>
        <v/>
      </c>
      <c r="R1029" s="91" t="str">
        <f t="shared" ref="R1029:R1092" si="118">IF(OR(P1029="",Q1029=""),"",Q1029-P1029)</f>
        <v/>
      </c>
    </row>
    <row r="1030" spans="1:18" x14ac:dyDescent="0.35">
      <c r="A1030" s="25">
        <v>1026</v>
      </c>
      <c r="B1030" s="26" t="str">
        <f t="shared" si="112"/>
        <v/>
      </c>
      <c r="C1030" s="27"/>
      <c r="D1030" s="26" t="str">
        <f>IF(F1030="","",_xlfn.XLOOKUP(F1030,purchase!F:F,purchase!B:B,""))</f>
        <v/>
      </c>
      <c r="E1030" s="26" t="str">
        <f>IF(F1030="","",_xlfn.XLOOKUP(F1030,purchase!F:F,purchase!C:C,""))</f>
        <v/>
      </c>
      <c r="F1030" s="4"/>
      <c r="G1030" s="10" t="str">
        <f t="shared" si="113"/>
        <v/>
      </c>
      <c r="H1030" s="10" t="str">
        <f>IF(F1030="","",_xlfn.XLOOKUP(F1030,purchase!F:F,purchase!E:E,""))</f>
        <v/>
      </c>
      <c r="I1030" s="10" t="str">
        <f t="shared" si="114"/>
        <v/>
      </c>
      <c r="J1030" s="10" t="str">
        <f t="shared" si="115"/>
        <v/>
      </c>
      <c r="K1030" s="35" t="str">
        <f>_xlfn.SINGLE(IF(F1030="","",_xlfn.XLOOKUP(F1030,purchase!F:F,purchase!N:N,"")))</f>
        <v/>
      </c>
      <c r="L1030" s="4"/>
      <c r="M1030" s="86"/>
      <c r="N1030" s="35" t="str">
        <f>IF(F1030="","",
MAX(0,
_xlfn.XLOOKUP(F1030,purchase!F:F,purchase!N:N,"")
-
SUMIFS(L:L,F:F,F1030)))</f>
        <v/>
      </c>
      <c r="O1030" s="35" t="str">
        <f t="shared" si="116"/>
        <v/>
      </c>
      <c r="P1030" s="89" t="str">
        <f>_xlfn.SINGLE(IF(F1030="","",_xlfn.XLOOKUP(F1030,purchase!F:F,purchase!O:O,"")))</f>
        <v/>
      </c>
      <c r="Q1030" s="83" t="str">
        <f t="shared" si="117"/>
        <v/>
      </c>
      <c r="R1030" s="91" t="str">
        <f t="shared" si="118"/>
        <v/>
      </c>
    </row>
    <row r="1031" spans="1:18" x14ac:dyDescent="0.35">
      <c r="A1031" s="25">
        <v>1027</v>
      </c>
      <c r="B1031" s="26" t="str">
        <f t="shared" si="112"/>
        <v/>
      </c>
      <c r="C1031" s="27"/>
      <c r="D1031" s="26" t="str">
        <f>IF(F1031="","",_xlfn.XLOOKUP(F1031,purchase!F:F,purchase!B:B,""))</f>
        <v/>
      </c>
      <c r="E1031" s="26" t="str">
        <f>IF(F1031="","",_xlfn.XLOOKUP(F1031,purchase!F:F,purchase!C:C,""))</f>
        <v/>
      </c>
      <c r="F1031" s="4"/>
      <c r="G1031" s="10" t="str">
        <f t="shared" si="113"/>
        <v/>
      </c>
      <c r="H1031" s="10" t="str">
        <f>IF(F1031="","",_xlfn.XLOOKUP(F1031,purchase!F:F,purchase!E:E,""))</f>
        <v/>
      </c>
      <c r="I1031" s="10" t="str">
        <f t="shared" si="114"/>
        <v/>
      </c>
      <c r="J1031" s="10" t="str">
        <f t="shared" si="115"/>
        <v/>
      </c>
      <c r="K1031" s="35" t="str">
        <f>_xlfn.SINGLE(IF(F1031="","",_xlfn.XLOOKUP(F1031,purchase!F:F,purchase!N:N,"")))</f>
        <v/>
      </c>
      <c r="L1031" s="4"/>
      <c r="M1031" s="86"/>
      <c r="N1031" s="35" t="str">
        <f>IF(F1031="","",
MAX(0,
_xlfn.XLOOKUP(F1031,purchase!F:F,purchase!N:N,"")
-
SUMIFS(L:L,F:F,F1031)))</f>
        <v/>
      </c>
      <c r="O1031" s="35" t="str">
        <f t="shared" si="116"/>
        <v/>
      </c>
      <c r="P1031" s="89" t="str">
        <f>_xlfn.SINGLE(IF(F1031="","",_xlfn.XLOOKUP(F1031,purchase!F:F,purchase!O:O,"")))</f>
        <v/>
      </c>
      <c r="Q1031" s="83" t="str">
        <f t="shared" si="117"/>
        <v/>
      </c>
      <c r="R1031" s="91" t="str">
        <f t="shared" si="118"/>
        <v/>
      </c>
    </row>
    <row r="1032" spans="1:18" x14ac:dyDescent="0.35">
      <c r="A1032" s="25">
        <v>1028</v>
      </c>
      <c r="B1032" s="26" t="str">
        <f t="shared" si="112"/>
        <v/>
      </c>
      <c r="C1032" s="27"/>
      <c r="D1032" s="26" t="str">
        <f>IF(F1032="","",_xlfn.XLOOKUP(F1032,purchase!F:F,purchase!B:B,""))</f>
        <v/>
      </c>
      <c r="E1032" s="26" t="str">
        <f>IF(F1032="","",_xlfn.XLOOKUP(F1032,purchase!F:F,purchase!C:C,""))</f>
        <v/>
      </c>
      <c r="F1032" s="4"/>
      <c r="G1032" s="10" t="str">
        <f t="shared" si="113"/>
        <v/>
      </c>
      <c r="H1032" s="10" t="str">
        <f>IF(F1032="","",_xlfn.XLOOKUP(F1032,purchase!F:F,purchase!E:E,""))</f>
        <v/>
      </c>
      <c r="I1032" s="10" t="str">
        <f t="shared" si="114"/>
        <v/>
      </c>
      <c r="J1032" s="10" t="str">
        <f t="shared" si="115"/>
        <v/>
      </c>
      <c r="K1032" s="35" t="str">
        <f>_xlfn.SINGLE(IF(F1032="","",_xlfn.XLOOKUP(F1032,purchase!F:F,purchase!N:N,"")))</f>
        <v/>
      </c>
      <c r="L1032" s="4"/>
      <c r="M1032" s="86"/>
      <c r="N1032" s="35" t="str">
        <f>IF(F1032="","",
MAX(0,
_xlfn.XLOOKUP(F1032,purchase!F:F,purchase!N:N,"")
-
SUMIFS(L:L,F:F,F1032)))</f>
        <v/>
      </c>
      <c r="O1032" s="35" t="str">
        <f t="shared" si="116"/>
        <v/>
      </c>
      <c r="P1032" s="89" t="str">
        <f>_xlfn.SINGLE(IF(F1032="","",_xlfn.XLOOKUP(F1032,purchase!F:F,purchase!O:O,"")))</f>
        <v/>
      </c>
      <c r="Q1032" s="83" t="str">
        <f t="shared" si="117"/>
        <v/>
      </c>
      <c r="R1032" s="91" t="str">
        <f t="shared" si="118"/>
        <v/>
      </c>
    </row>
    <row r="1033" spans="1:18" x14ac:dyDescent="0.35">
      <c r="A1033" s="25">
        <v>1029</v>
      </c>
      <c r="B1033" s="26" t="str">
        <f t="shared" si="112"/>
        <v/>
      </c>
      <c r="C1033" s="27"/>
      <c r="D1033" s="26" t="str">
        <f>IF(F1033="","",_xlfn.XLOOKUP(F1033,purchase!F:F,purchase!B:B,""))</f>
        <v/>
      </c>
      <c r="E1033" s="26" t="str">
        <f>IF(F1033="","",_xlfn.XLOOKUP(F1033,purchase!F:F,purchase!C:C,""))</f>
        <v/>
      </c>
      <c r="F1033" s="4"/>
      <c r="G1033" s="10" t="str">
        <f t="shared" si="113"/>
        <v/>
      </c>
      <c r="H1033" s="10" t="str">
        <f>IF(F1033="","",_xlfn.XLOOKUP(F1033,purchase!F:F,purchase!E:E,""))</f>
        <v/>
      </c>
      <c r="I1033" s="10" t="str">
        <f t="shared" si="114"/>
        <v/>
      </c>
      <c r="J1033" s="10" t="str">
        <f t="shared" si="115"/>
        <v/>
      </c>
      <c r="K1033" s="35" t="str">
        <f>_xlfn.SINGLE(IF(F1033="","",_xlfn.XLOOKUP(F1033,purchase!F:F,purchase!N:N,"")))</f>
        <v/>
      </c>
      <c r="L1033" s="4"/>
      <c r="M1033" s="86"/>
      <c r="N1033" s="35" t="str">
        <f>IF(F1033="","",
MAX(0,
_xlfn.XLOOKUP(F1033,purchase!F:F,purchase!N:N,"")
-
SUMIFS(L:L,F:F,F1033)))</f>
        <v/>
      </c>
      <c r="O1033" s="35" t="str">
        <f t="shared" si="116"/>
        <v/>
      </c>
      <c r="P1033" s="89" t="str">
        <f>_xlfn.SINGLE(IF(F1033="","",_xlfn.XLOOKUP(F1033,purchase!F:F,purchase!O:O,"")))</f>
        <v/>
      </c>
      <c r="Q1033" s="83" t="str">
        <f t="shared" si="117"/>
        <v/>
      </c>
      <c r="R1033" s="91" t="str">
        <f t="shared" si="118"/>
        <v/>
      </c>
    </row>
    <row r="1034" spans="1:18" x14ac:dyDescent="0.35">
      <c r="A1034" s="25">
        <v>1030</v>
      </c>
      <c r="B1034" s="26" t="str">
        <f t="shared" si="112"/>
        <v/>
      </c>
      <c r="C1034" s="27"/>
      <c r="D1034" s="26" t="str">
        <f>IF(F1034="","",_xlfn.XLOOKUP(F1034,purchase!F:F,purchase!B:B,""))</f>
        <v/>
      </c>
      <c r="E1034" s="26" t="str">
        <f>IF(F1034="","",_xlfn.XLOOKUP(F1034,purchase!F:F,purchase!C:C,""))</f>
        <v/>
      </c>
      <c r="F1034" s="4"/>
      <c r="G1034" s="10" t="str">
        <f t="shared" si="113"/>
        <v/>
      </c>
      <c r="H1034" s="10" t="str">
        <f>IF(F1034="","",_xlfn.XLOOKUP(F1034,purchase!F:F,purchase!E:E,""))</f>
        <v/>
      </c>
      <c r="I1034" s="10" t="str">
        <f t="shared" si="114"/>
        <v/>
      </c>
      <c r="J1034" s="10" t="str">
        <f t="shared" si="115"/>
        <v/>
      </c>
      <c r="K1034" s="35" t="str">
        <f>_xlfn.SINGLE(IF(F1034="","",_xlfn.XLOOKUP(F1034,purchase!F:F,purchase!N:N,"")))</f>
        <v/>
      </c>
      <c r="L1034" s="4"/>
      <c r="M1034" s="86"/>
      <c r="N1034" s="35" t="str">
        <f>IF(F1034="","",
MAX(0,
_xlfn.XLOOKUP(F1034,purchase!F:F,purchase!N:N,"")
-
SUMIFS(L:L,F:F,F1034)))</f>
        <v/>
      </c>
      <c r="O1034" s="35" t="str">
        <f t="shared" si="116"/>
        <v/>
      </c>
      <c r="P1034" s="89" t="str">
        <f>_xlfn.SINGLE(IF(F1034="","",_xlfn.XLOOKUP(F1034,purchase!F:F,purchase!O:O,"")))</f>
        <v/>
      </c>
      <c r="Q1034" s="83" t="str">
        <f t="shared" si="117"/>
        <v/>
      </c>
      <c r="R1034" s="91" t="str">
        <f t="shared" si="118"/>
        <v/>
      </c>
    </row>
    <row r="1035" spans="1:18" x14ac:dyDescent="0.35">
      <c r="A1035" s="25">
        <v>1031</v>
      </c>
      <c r="B1035" s="26" t="str">
        <f t="shared" si="112"/>
        <v/>
      </c>
      <c r="C1035" s="27"/>
      <c r="D1035" s="26" t="str">
        <f>IF(F1035="","",_xlfn.XLOOKUP(F1035,purchase!F:F,purchase!B:B,""))</f>
        <v/>
      </c>
      <c r="E1035" s="26" t="str">
        <f>IF(F1035="","",_xlfn.XLOOKUP(F1035,purchase!F:F,purchase!C:C,""))</f>
        <v/>
      </c>
      <c r="F1035" s="4"/>
      <c r="G1035" s="10" t="str">
        <f t="shared" si="113"/>
        <v/>
      </c>
      <c r="H1035" s="10" t="str">
        <f>IF(F1035="","",_xlfn.XLOOKUP(F1035,purchase!F:F,purchase!E:E,""))</f>
        <v/>
      </c>
      <c r="I1035" s="10" t="str">
        <f t="shared" si="114"/>
        <v/>
      </c>
      <c r="J1035" s="10" t="str">
        <f t="shared" si="115"/>
        <v/>
      </c>
      <c r="K1035" s="35" t="str">
        <f>_xlfn.SINGLE(IF(F1035="","",_xlfn.XLOOKUP(F1035,purchase!F:F,purchase!N:N,"")))</f>
        <v/>
      </c>
      <c r="L1035" s="4"/>
      <c r="M1035" s="86"/>
      <c r="N1035" s="35" t="str">
        <f>IF(F1035="","",
MAX(0,
_xlfn.XLOOKUP(F1035,purchase!F:F,purchase!N:N,"")
-
SUMIFS(L:L,F:F,F1035)))</f>
        <v/>
      </c>
      <c r="O1035" s="35" t="str">
        <f t="shared" si="116"/>
        <v/>
      </c>
      <c r="P1035" s="89" t="str">
        <f>_xlfn.SINGLE(IF(F1035="","",_xlfn.XLOOKUP(F1035,purchase!F:F,purchase!O:O,"")))</f>
        <v/>
      </c>
      <c r="Q1035" s="83" t="str">
        <f t="shared" si="117"/>
        <v/>
      </c>
      <c r="R1035" s="91" t="str">
        <f t="shared" si="118"/>
        <v/>
      </c>
    </row>
    <row r="1036" spans="1:18" x14ac:dyDescent="0.35">
      <c r="A1036" s="25">
        <v>1032</v>
      </c>
      <c r="B1036" s="26" t="str">
        <f t="shared" si="112"/>
        <v/>
      </c>
      <c r="C1036" s="27"/>
      <c r="D1036" s="26" t="str">
        <f>IF(F1036="","",_xlfn.XLOOKUP(F1036,purchase!F:F,purchase!B:B,""))</f>
        <v/>
      </c>
      <c r="E1036" s="26" t="str">
        <f>IF(F1036="","",_xlfn.XLOOKUP(F1036,purchase!F:F,purchase!C:C,""))</f>
        <v/>
      </c>
      <c r="F1036" s="4"/>
      <c r="G1036" s="10" t="str">
        <f t="shared" si="113"/>
        <v/>
      </c>
      <c r="H1036" s="10" t="str">
        <f>IF(F1036="","",_xlfn.XLOOKUP(F1036,purchase!F:F,purchase!E:E,""))</f>
        <v/>
      </c>
      <c r="I1036" s="10" t="str">
        <f t="shared" si="114"/>
        <v/>
      </c>
      <c r="J1036" s="10" t="str">
        <f t="shared" si="115"/>
        <v/>
      </c>
      <c r="K1036" s="35" t="str">
        <f>_xlfn.SINGLE(IF(F1036="","",_xlfn.XLOOKUP(F1036,purchase!F:F,purchase!N:N,"")))</f>
        <v/>
      </c>
      <c r="L1036" s="4"/>
      <c r="M1036" s="86"/>
      <c r="N1036" s="35" t="str">
        <f>IF(F1036="","",
MAX(0,
_xlfn.XLOOKUP(F1036,purchase!F:F,purchase!N:N,"")
-
SUMIFS(L:L,F:F,F1036)))</f>
        <v/>
      </c>
      <c r="O1036" s="35" t="str">
        <f t="shared" si="116"/>
        <v/>
      </c>
      <c r="P1036" s="89" t="str">
        <f>_xlfn.SINGLE(IF(F1036="","",_xlfn.XLOOKUP(F1036,purchase!F:F,purchase!O:O,"")))</f>
        <v/>
      </c>
      <c r="Q1036" s="83" t="str">
        <f t="shared" si="117"/>
        <v/>
      </c>
      <c r="R1036" s="91" t="str">
        <f t="shared" si="118"/>
        <v/>
      </c>
    </row>
    <row r="1037" spans="1:18" x14ac:dyDescent="0.35">
      <c r="A1037" s="25">
        <v>1033</v>
      </c>
      <c r="B1037" s="26" t="str">
        <f t="shared" si="112"/>
        <v/>
      </c>
      <c r="C1037" s="27"/>
      <c r="D1037" s="26" t="str">
        <f>IF(F1037="","",_xlfn.XLOOKUP(F1037,purchase!F:F,purchase!B:B,""))</f>
        <v/>
      </c>
      <c r="E1037" s="26" t="str">
        <f>IF(F1037="","",_xlfn.XLOOKUP(F1037,purchase!F:F,purchase!C:C,""))</f>
        <v/>
      </c>
      <c r="F1037" s="4"/>
      <c r="G1037" s="10" t="str">
        <f t="shared" si="113"/>
        <v/>
      </c>
      <c r="H1037" s="10" t="str">
        <f>IF(F1037="","",_xlfn.XLOOKUP(F1037,purchase!F:F,purchase!E:E,""))</f>
        <v/>
      </c>
      <c r="I1037" s="10" t="str">
        <f t="shared" si="114"/>
        <v/>
      </c>
      <c r="J1037" s="10" t="str">
        <f t="shared" si="115"/>
        <v/>
      </c>
      <c r="K1037" s="35" t="str">
        <f>_xlfn.SINGLE(IF(F1037="","",_xlfn.XLOOKUP(F1037,purchase!F:F,purchase!N:N,"")))</f>
        <v/>
      </c>
      <c r="L1037" s="4"/>
      <c r="M1037" s="86"/>
      <c r="N1037" s="35" t="str">
        <f>IF(F1037="","",
MAX(0,
_xlfn.XLOOKUP(F1037,purchase!F:F,purchase!N:N,"")
-
SUMIFS(L:L,F:F,F1037)))</f>
        <v/>
      </c>
      <c r="O1037" s="35" t="str">
        <f t="shared" si="116"/>
        <v/>
      </c>
      <c r="P1037" s="89" t="str">
        <f>_xlfn.SINGLE(IF(F1037="","",_xlfn.XLOOKUP(F1037,purchase!F:F,purchase!O:O,"")))</f>
        <v/>
      </c>
      <c r="Q1037" s="83" t="str">
        <f t="shared" si="117"/>
        <v/>
      </c>
      <c r="R1037" s="91" t="str">
        <f t="shared" si="118"/>
        <v/>
      </c>
    </row>
    <row r="1038" spans="1:18" x14ac:dyDescent="0.35">
      <c r="A1038" s="25">
        <v>1034</v>
      </c>
      <c r="B1038" s="26" t="str">
        <f t="shared" si="112"/>
        <v/>
      </c>
      <c r="C1038" s="27"/>
      <c r="D1038" s="26" t="str">
        <f>IF(F1038="","",_xlfn.XLOOKUP(F1038,purchase!F:F,purchase!B:B,""))</f>
        <v/>
      </c>
      <c r="E1038" s="26" t="str">
        <f>IF(F1038="","",_xlfn.XLOOKUP(F1038,purchase!F:F,purchase!C:C,""))</f>
        <v/>
      </c>
      <c r="F1038" s="4"/>
      <c r="G1038" s="10" t="str">
        <f t="shared" si="113"/>
        <v/>
      </c>
      <c r="H1038" s="10" t="str">
        <f>IF(F1038="","",_xlfn.XLOOKUP(F1038,purchase!F:F,purchase!E:E,""))</f>
        <v/>
      </c>
      <c r="I1038" s="10" t="str">
        <f t="shared" si="114"/>
        <v/>
      </c>
      <c r="J1038" s="10" t="str">
        <f t="shared" si="115"/>
        <v/>
      </c>
      <c r="K1038" s="35" t="str">
        <f>_xlfn.SINGLE(IF(F1038="","",_xlfn.XLOOKUP(F1038,purchase!F:F,purchase!N:N,"")))</f>
        <v/>
      </c>
      <c r="L1038" s="4"/>
      <c r="M1038" s="86"/>
      <c r="N1038" s="35" t="str">
        <f>IF(F1038="","",
MAX(0,
_xlfn.XLOOKUP(F1038,purchase!F:F,purchase!N:N,"")
-
SUMIFS(L:L,F:F,F1038)))</f>
        <v/>
      </c>
      <c r="O1038" s="35" t="str">
        <f t="shared" si="116"/>
        <v/>
      </c>
      <c r="P1038" s="89" t="str">
        <f>_xlfn.SINGLE(IF(F1038="","",_xlfn.XLOOKUP(F1038,purchase!F:F,purchase!O:O,"")))</f>
        <v/>
      </c>
      <c r="Q1038" s="83" t="str">
        <f t="shared" si="117"/>
        <v/>
      </c>
      <c r="R1038" s="91" t="str">
        <f t="shared" si="118"/>
        <v/>
      </c>
    </row>
    <row r="1039" spans="1:18" x14ac:dyDescent="0.35">
      <c r="A1039" s="25">
        <v>1035</v>
      </c>
      <c r="B1039" s="26" t="str">
        <f t="shared" si="112"/>
        <v/>
      </c>
      <c r="C1039" s="27"/>
      <c r="D1039" s="26" t="str">
        <f>IF(F1039="","",_xlfn.XLOOKUP(F1039,purchase!F:F,purchase!B:B,""))</f>
        <v/>
      </c>
      <c r="E1039" s="26" t="str">
        <f>IF(F1039="","",_xlfn.XLOOKUP(F1039,purchase!F:F,purchase!C:C,""))</f>
        <v/>
      </c>
      <c r="F1039" s="4"/>
      <c r="G1039" s="10" t="str">
        <f t="shared" si="113"/>
        <v/>
      </c>
      <c r="H1039" s="10" t="str">
        <f>IF(F1039="","",_xlfn.XLOOKUP(F1039,purchase!F:F,purchase!E:E,""))</f>
        <v/>
      </c>
      <c r="I1039" s="10" t="str">
        <f t="shared" si="114"/>
        <v/>
      </c>
      <c r="J1039" s="10" t="str">
        <f t="shared" si="115"/>
        <v/>
      </c>
      <c r="K1039" s="35" t="str">
        <f>_xlfn.SINGLE(IF(F1039="","",_xlfn.XLOOKUP(F1039,purchase!F:F,purchase!N:N,"")))</f>
        <v/>
      </c>
      <c r="L1039" s="4"/>
      <c r="M1039" s="86"/>
      <c r="N1039" s="35" t="str">
        <f>IF(F1039="","",
MAX(0,
_xlfn.XLOOKUP(F1039,purchase!F:F,purchase!N:N,"")
-
SUMIFS(L:L,F:F,F1039)))</f>
        <v/>
      </c>
      <c r="O1039" s="35" t="str">
        <f t="shared" si="116"/>
        <v/>
      </c>
      <c r="P1039" s="89" t="str">
        <f>_xlfn.SINGLE(IF(F1039="","",_xlfn.XLOOKUP(F1039,purchase!F:F,purchase!O:O,"")))</f>
        <v/>
      </c>
      <c r="Q1039" s="83" t="str">
        <f t="shared" si="117"/>
        <v/>
      </c>
      <c r="R1039" s="91" t="str">
        <f t="shared" si="118"/>
        <v/>
      </c>
    </row>
    <row r="1040" spans="1:18" x14ac:dyDescent="0.35">
      <c r="A1040" s="25">
        <v>1036</v>
      </c>
      <c r="B1040" s="26" t="str">
        <f t="shared" si="112"/>
        <v/>
      </c>
      <c r="C1040" s="27"/>
      <c r="D1040" s="26" t="str">
        <f>IF(F1040="","",_xlfn.XLOOKUP(F1040,purchase!F:F,purchase!B:B,""))</f>
        <v/>
      </c>
      <c r="E1040" s="26" t="str">
        <f>IF(F1040="","",_xlfn.XLOOKUP(F1040,purchase!F:F,purchase!C:C,""))</f>
        <v/>
      </c>
      <c r="F1040" s="4"/>
      <c r="G1040" s="10" t="str">
        <f t="shared" si="113"/>
        <v/>
      </c>
      <c r="H1040" s="10" t="str">
        <f>IF(F1040="","",_xlfn.XLOOKUP(F1040,purchase!F:F,purchase!E:E,""))</f>
        <v/>
      </c>
      <c r="I1040" s="10" t="str">
        <f t="shared" si="114"/>
        <v/>
      </c>
      <c r="J1040" s="10" t="str">
        <f t="shared" si="115"/>
        <v/>
      </c>
      <c r="K1040" s="35" t="str">
        <f>_xlfn.SINGLE(IF(F1040="","",_xlfn.XLOOKUP(F1040,purchase!F:F,purchase!N:N,"")))</f>
        <v/>
      </c>
      <c r="L1040" s="4"/>
      <c r="M1040" s="86"/>
      <c r="N1040" s="35" t="str">
        <f>IF(F1040="","",
MAX(0,
_xlfn.XLOOKUP(F1040,purchase!F:F,purchase!N:N,"")
-
SUMIFS(L:L,F:F,F1040)))</f>
        <v/>
      </c>
      <c r="O1040" s="35" t="str">
        <f t="shared" si="116"/>
        <v/>
      </c>
      <c r="P1040" s="89" t="str">
        <f>_xlfn.SINGLE(IF(F1040="","",_xlfn.XLOOKUP(F1040,purchase!F:F,purchase!O:O,"")))</f>
        <v/>
      </c>
      <c r="Q1040" s="83" t="str">
        <f t="shared" si="117"/>
        <v/>
      </c>
      <c r="R1040" s="91" t="str">
        <f t="shared" si="118"/>
        <v/>
      </c>
    </row>
    <row r="1041" spans="1:18" x14ac:dyDescent="0.35">
      <c r="A1041" s="25">
        <v>1037</v>
      </c>
      <c r="B1041" s="26" t="str">
        <f t="shared" si="112"/>
        <v/>
      </c>
      <c r="C1041" s="27"/>
      <c r="D1041" s="26" t="str">
        <f>IF(F1041="","",_xlfn.XLOOKUP(F1041,purchase!F:F,purchase!B:B,""))</f>
        <v/>
      </c>
      <c r="E1041" s="26" t="str">
        <f>IF(F1041="","",_xlfn.XLOOKUP(F1041,purchase!F:F,purchase!C:C,""))</f>
        <v/>
      </c>
      <c r="F1041" s="4"/>
      <c r="G1041" s="10" t="str">
        <f t="shared" si="113"/>
        <v/>
      </c>
      <c r="H1041" s="10" t="str">
        <f>IF(F1041="","",_xlfn.XLOOKUP(F1041,purchase!F:F,purchase!E:E,""))</f>
        <v/>
      </c>
      <c r="I1041" s="10" t="str">
        <f t="shared" si="114"/>
        <v/>
      </c>
      <c r="J1041" s="10" t="str">
        <f t="shared" si="115"/>
        <v/>
      </c>
      <c r="K1041" s="35" t="str">
        <f>_xlfn.SINGLE(IF(F1041="","",_xlfn.XLOOKUP(F1041,purchase!F:F,purchase!N:N,"")))</f>
        <v/>
      </c>
      <c r="L1041" s="4"/>
      <c r="M1041" s="86"/>
      <c r="N1041" s="35" t="str">
        <f>IF(F1041="","",
MAX(0,
_xlfn.XLOOKUP(F1041,purchase!F:F,purchase!N:N,"")
-
SUMIFS(L:L,F:F,F1041)))</f>
        <v/>
      </c>
      <c r="O1041" s="35" t="str">
        <f t="shared" si="116"/>
        <v/>
      </c>
      <c r="P1041" s="89" t="str">
        <f>_xlfn.SINGLE(IF(F1041="","",_xlfn.XLOOKUP(F1041,purchase!F:F,purchase!O:O,"")))</f>
        <v/>
      </c>
      <c r="Q1041" s="83" t="str">
        <f t="shared" si="117"/>
        <v/>
      </c>
      <c r="R1041" s="91" t="str">
        <f t="shared" si="118"/>
        <v/>
      </c>
    </row>
    <row r="1042" spans="1:18" x14ac:dyDescent="0.35">
      <c r="A1042" s="25">
        <v>1038</v>
      </c>
      <c r="B1042" s="26" t="str">
        <f t="shared" si="112"/>
        <v/>
      </c>
      <c r="C1042" s="27"/>
      <c r="D1042" s="26" t="str">
        <f>IF(F1042="","",_xlfn.XLOOKUP(F1042,purchase!F:F,purchase!B:B,""))</f>
        <v/>
      </c>
      <c r="E1042" s="26" t="str">
        <f>IF(F1042="","",_xlfn.XLOOKUP(F1042,purchase!F:F,purchase!C:C,""))</f>
        <v/>
      </c>
      <c r="F1042" s="4"/>
      <c r="G1042" s="10" t="str">
        <f t="shared" si="113"/>
        <v/>
      </c>
      <c r="H1042" s="10" t="str">
        <f>IF(F1042="","",_xlfn.XLOOKUP(F1042,purchase!F:F,purchase!E:E,""))</f>
        <v/>
      </c>
      <c r="I1042" s="10" t="str">
        <f t="shared" si="114"/>
        <v/>
      </c>
      <c r="J1042" s="10" t="str">
        <f t="shared" si="115"/>
        <v/>
      </c>
      <c r="K1042" s="35" t="str">
        <f>_xlfn.SINGLE(IF(F1042="","",_xlfn.XLOOKUP(F1042,purchase!F:F,purchase!N:N,"")))</f>
        <v/>
      </c>
      <c r="L1042" s="4"/>
      <c r="M1042" s="86"/>
      <c r="N1042" s="35" t="str">
        <f>IF(F1042="","",
MAX(0,
_xlfn.XLOOKUP(F1042,purchase!F:F,purchase!N:N,"")
-
SUMIFS(L:L,F:F,F1042)))</f>
        <v/>
      </c>
      <c r="O1042" s="35" t="str">
        <f t="shared" si="116"/>
        <v/>
      </c>
      <c r="P1042" s="89" t="str">
        <f>_xlfn.SINGLE(IF(F1042="","",_xlfn.XLOOKUP(F1042,purchase!F:F,purchase!O:O,"")))</f>
        <v/>
      </c>
      <c r="Q1042" s="83" t="str">
        <f t="shared" si="117"/>
        <v/>
      </c>
      <c r="R1042" s="91" t="str">
        <f t="shared" si="118"/>
        <v/>
      </c>
    </row>
    <row r="1043" spans="1:18" x14ac:dyDescent="0.35">
      <c r="A1043" s="25">
        <v>1039</v>
      </c>
      <c r="B1043" s="26" t="str">
        <f t="shared" si="112"/>
        <v/>
      </c>
      <c r="C1043" s="27"/>
      <c r="D1043" s="26" t="str">
        <f>IF(F1043="","",_xlfn.XLOOKUP(F1043,purchase!F:F,purchase!B:B,""))</f>
        <v/>
      </c>
      <c r="E1043" s="26" t="str">
        <f>IF(F1043="","",_xlfn.XLOOKUP(F1043,purchase!F:F,purchase!C:C,""))</f>
        <v/>
      </c>
      <c r="F1043" s="4"/>
      <c r="G1043" s="10" t="str">
        <f t="shared" si="113"/>
        <v/>
      </c>
      <c r="H1043" s="10" t="str">
        <f>IF(F1043="","",_xlfn.XLOOKUP(F1043,purchase!F:F,purchase!E:E,""))</f>
        <v/>
      </c>
      <c r="I1043" s="10" t="str">
        <f t="shared" si="114"/>
        <v/>
      </c>
      <c r="J1043" s="10" t="str">
        <f t="shared" si="115"/>
        <v/>
      </c>
      <c r="K1043" s="35" t="str">
        <f>_xlfn.SINGLE(IF(F1043="","",_xlfn.XLOOKUP(F1043,purchase!F:F,purchase!N:N,"")))</f>
        <v/>
      </c>
      <c r="L1043" s="4"/>
      <c r="M1043" s="86"/>
      <c r="N1043" s="35" t="str">
        <f>IF(F1043="","",
MAX(0,
_xlfn.XLOOKUP(F1043,purchase!F:F,purchase!N:N,"")
-
SUMIFS(L:L,F:F,F1043)))</f>
        <v/>
      </c>
      <c r="O1043" s="35" t="str">
        <f t="shared" si="116"/>
        <v/>
      </c>
      <c r="P1043" s="89" t="str">
        <f>_xlfn.SINGLE(IF(F1043="","",_xlfn.XLOOKUP(F1043,purchase!F:F,purchase!O:O,"")))</f>
        <v/>
      </c>
      <c r="Q1043" s="83" t="str">
        <f t="shared" si="117"/>
        <v/>
      </c>
      <c r="R1043" s="91" t="str">
        <f t="shared" si="118"/>
        <v/>
      </c>
    </row>
    <row r="1044" spans="1:18" x14ac:dyDescent="0.35">
      <c r="A1044" s="25">
        <v>1040</v>
      </c>
      <c r="B1044" s="26" t="str">
        <f t="shared" si="112"/>
        <v/>
      </c>
      <c r="C1044" s="27"/>
      <c r="D1044" s="26" t="str">
        <f>IF(F1044="","",_xlfn.XLOOKUP(F1044,purchase!F:F,purchase!B:B,""))</f>
        <v/>
      </c>
      <c r="E1044" s="26" t="str">
        <f>IF(F1044="","",_xlfn.XLOOKUP(F1044,purchase!F:F,purchase!C:C,""))</f>
        <v/>
      </c>
      <c r="F1044" s="4"/>
      <c r="G1044" s="10" t="str">
        <f t="shared" si="113"/>
        <v/>
      </c>
      <c r="H1044" s="10" t="str">
        <f>IF(F1044="","",_xlfn.XLOOKUP(F1044,purchase!F:F,purchase!E:E,""))</f>
        <v/>
      </c>
      <c r="I1044" s="10" t="str">
        <f t="shared" si="114"/>
        <v/>
      </c>
      <c r="J1044" s="10" t="str">
        <f t="shared" si="115"/>
        <v/>
      </c>
      <c r="K1044" s="35" t="str">
        <f>_xlfn.SINGLE(IF(F1044="","",_xlfn.XLOOKUP(F1044,purchase!F:F,purchase!N:N,"")))</f>
        <v/>
      </c>
      <c r="L1044" s="4"/>
      <c r="M1044" s="86"/>
      <c r="N1044" s="35" t="str">
        <f>IF(F1044="","",
MAX(0,
_xlfn.XLOOKUP(F1044,purchase!F:F,purchase!N:N,"")
-
SUMIFS(L:L,F:F,F1044)))</f>
        <v/>
      </c>
      <c r="O1044" s="35" t="str">
        <f t="shared" si="116"/>
        <v/>
      </c>
      <c r="P1044" s="89" t="str">
        <f>_xlfn.SINGLE(IF(F1044="","",_xlfn.XLOOKUP(F1044,purchase!F:F,purchase!O:O,"")))</f>
        <v/>
      </c>
      <c r="Q1044" s="83" t="str">
        <f t="shared" si="117"/>
        <v/>
      </c>
      <c r="R1044" s="91" t="str">
        <f t="shared" si="118"/>
        <v/>
      </c>
    </row>
    <row r="1045" spans="1:18" x14ac:dyDescent="0.35">
      <c r="A1045" s="25">
        <v>1041</v>
      </c>
      <c r="B1045" s="26" t="str">
        <f t="shared" si="112"/>
        <v/>
      </c>
      <c r="C1045" s="27"/>
      <c r="D1045" s="26" t="str">
        <f>IF(F1045="","",_xlfn.XLOOKUP(F1045,purchase!F:F,purchase!B:B,""))</f>
        <v/>
      </c>
      <c r="E1045" s="26" t="str">
        <f>IF(F1045="","",_xlfn.XLOOKUP(F1045,purchase!F:F,purchase!C:C,""))</f>
        <v/>
      </c>
      <c r="F1045" s="4"/>
      <c r="G1045" s="10" t="str">
        <f t="shared" si="113"/>
        <v/>
      </c>
      <c r="H1045" s="10" t="str">
        <f>IF(F1045="","",_xlfn.XLOOKUP(F1045,purchase!F:F,purchase!E:E,""))</f>
        <v/>
      </c>
      <c r="I1045" s="10" t="str">
        <f t="shared" si="114"/>
        <v/>
      </c>
      <c r="J1045" s="10" t="str">
        <f t="shared" si="115"/>
        <v/>
      </c>
      <c r="K1045" s="35" t="str">
        <f>_xlfn.SINGLE(IF(F1045="","",_xlfn.XLOOKUP(F1045,purchase!F:F,purchase!N:N,"")))</f>
        <v/>
      </c>
      <c r="L1045" s="4"/>
      <c r="M1045" s="86"/>
      <c r="N1045" s="35" t="str">
        <f>IF(F1045="","",
MAX(0,
_xlfn.XLOOKUP(F1045,purchase!F:F,purchase!N:N,"")
-
SUMIFS(L:L,F:F,F1045)))</f>
        <v/>
      </c>
      <c r="O1045" s="35" t="str">
        <f t="shared" si="116"/>
        <v/>
      </c>
      <c r="P1045" s="89" t="str">
        <f>_xlfn.SINGLE(IF(F1045="","",_xlfn.XLOOKUP(F1045,purchase!F:F,purchase!O:O,"")))</f>
        <v/>
      </c>
      <c r="Q1045" s="83" t="str">
        <f t="shared" si="117"/>
        <v/>
      </c>
      <c r="R1045" s="91" t="str">
        <f t="shared" si="118"/>
        <v/>
      </c>
    </row>
    <row r="1046" spans="1:18" x14ac:dyDescent="0.35">
      <c r="A1046" s="25">
        <v>1042</v>
      </c>
      <c r="B1046" s="26" t="str">
        <f t="shared" si="112"/>
        <v/>
      </c>
      <c r="C1046" s="27"/>
      <c r="D1046" s="26" t="str">
        <f>IF(F1046="","",_xlfn.XLOOKUP(F1046,purchase!F:F,purchase!B:B,""))</f>
        <v/>
      </c>
      <c r="E1046" s="26" t="str">
        <f>IF(F1046="","",_xlfn.XLOOKUP(F1046,purchase!F:F,purchase!C:C,""))</f>
        <v/>
      </c>
      <c r="F1046" s="4"/>
      <c r="G1046" s="10" t="str">
        <f t="shared" si="113"/>
        <v/>
      </c>
      <c r="H1046" s="10" t="str">
        <f>IF(F1046="","",_xlfn.XLOOKUP(F1046,purchase!F:F,purchase!E:E,""))</f>
        <v/>
      </c>
      <c r="I1046" s="10" t="str">
        <f t="shared" si="114"/>
        <v/>
      </c>
      <c r="J1046" s="10" t="str">
        <f t="shared" si="115"/>
        <v/>
      </c>
      <c r="K1046" s="35" t="str">
        <f>_xlfn.SINGLE(IF(F1046="","",_xlfn.XLOOKUP(F1046,purchase!F:F,purchase!N:N,"")))</f>
        <v/>
      </c>
      <c r="L1046" s="4"/>
      <c r="M1046" s="86"/>
      <c r="N1046" s="35" t="str">
        <f>IF(F1046="","",
MAX(0,
_xlfn.XLOOKUP(F1046,purchase!F:F,purchase!N:N,"")
-
SUMIFS(L:L,F:F,F1046)))</f>
        <v/>
      </c>
      <c r="O1046" s="35" t="str">
        <f t="shared" si="116"/>
        <v/>
      </c>
      <c r="P1046" s="89" t="str">
        <f>_xlfn.SINGLE(IF(F1046="","",_xlfn.XLOOKUP(F1046,purchase!F:F,purchase!O:O,"")))</f>
        <v/>
      </c>
      <c r="Q1046" s="83" t="str">
        <f t="shared" si="117"/>
        <v/>
      </c>
      <c r="R1046" s="91" t="str">
        <f t="shared" si="118"/>
        <v/>
      </c>
    </row>
    <row r="1047" spans="1:18" x14ac:dyDescent="0.35">
      <c r="A1047" s="25">
        <v>1043</v>
      </c>
      <c r="B1047" s="26" t="str">
        <f t="shared" si="112"/>
        <v/>
      </c>
      <c r="C1047" s="27"/>
      <c r="D1047" s="26" t="str">
        <f>IF(F1047="","",_xlfn.XLOOKUP(F1047,purchase!F:F,purchase!B:B,""))</f>
        <v/>
      </c>
      <c r="E1047" s="26" t="str">
        <f>IF(F1047="","",_xlfn.XLOOKUP(F1047,purchase!F:F,purchase!C:C,""))</f>
        <v/>
      </c>
      <c r="F1047" s="4"/>
      <c r="G1047" s="10" t="str">
        <f t="shared" si="113"/>
        <v/>
      </c>
      <c r="H1047" s="10" t="str">
        <f>IF(F1047="","",_xlfn.XLOOKUP(F1047,purchase!F:F,purchase!E:E,""))</f>
        <v/>
      </c>
      <c r="I1047" s="10" t="str">
        <f t="shared" si="114"/>
        <v/>
      </c>
      <c r="J1047" s="10" t="str">
        <f t="shared" si="115"/>
        <v/>
      </c>
      <c r="K1047" s="35" t="str">
        <f>_xlfn.SINGLE(IF(F1047="","",_xlfn.XLOOKUP(F1047,purchase!F:F,purchase!N:N,"")))</f>
        <v/>
      </c>
      <c r="L1047" s="4"/>
      <c r="M1047" s="86"/>
      <c r="N1047" s="35" t="str">
        <f>IF(F1047="","",
MAX(0,
_xlfn.XLOOKUP(F1047,purchase!F:F,purchase!N:N,"")
-
SUMIFS(L:L,F:F,F1047)))</f>
        <v/>
      </c>
      <c r="O1047" s="35" t="str">
        <f t="shared" si="116"/>
        <v/>
      </c>
      <c r="P1047" s="89" t="str">
        <f>_xlfn.SINGLE(IF(F1047="","",_xlfn.XLOOKUP(F1047,purchase!F:F,purchase!O:O,"")))</f>
        <v/>
      </c>
      <c r="Q1047" s="83" t="str">
        <f t="shared" si="117"/>
        <v/>
      </c>
      <c r="R1047" s="91" t="str">
        <f t="shared" si="118"/>
        <v/>
      </c>
    </row>
    <row r="1048" spans="1:18" x14ac:dyDescent="0.35">
      <c r="A1048" s="25">
        <v>1044</v>
      </c>
      <c r="B1048" s="26" t="str">
        <f t="shared" si="112"/>
        <v/>
      </c>
      <c r="C1048" s="27"/>
      <c r="D1048" s="26" t="str">
        <f>IF(F1048="","",_xlfn.XLOOKUP(F1048,purchase!F:F,purchase!B:B,""))</f>
        <v/>
      </c>
      <c r="E1048" s="26" t="str">
        <f>IF(F1048="","",_xlfn.XLOOKUP(F1048,purchase!F:F,purchase!C:C,""))</f>
        <v/>
      </c>
      <c r="F1048" s="4"/>
      <c r="G1048" s="10" t="str">
        <f t="shared" si="113"/>
        <v/>
      </c>
      <c r="H1048" s="10" t="str">
        <f>IF(F1048="","",_xlfn.XLOOKUP(F1048,purchase!F:F,purchase!E:E,""))</f>
        <v/>
      </c>
      <c r="I1048" s="10" t="str">
        <f t="shared" si="114"/>
        <v/>
      </c>
      <c r="J1048" s="10" t="str">
        <f t="shared" si="115"/>
        <v/>
      </c>
      <c r="K1048" s="35" t="str">
        <f>_xlfn.SINGLE(IF(F1048="","",_xlfn.XLOOKUP(F1048,purchase!F:F,purchase!N:N,"")))</f>
        <v/>
      </c>
      <c r="L1048" s="4"/>
      <c r="M1048" s="86"/>
      <c r="N1048" s="35" t="str">
        <f>IF(F1048="","",
MAX(0,
_xlfn.XLOOKUP(F1048,purchase!F:F,purchase!N:N,"")
-
SUMIFS(L:L,F:F,F1048)))</f>
        <v/>
      </c>
      <c r="O1048" s="35" t="str">
        <f t="shared" si="116"/>
        <v/>
      </c>
      <c r="P1048" s="89" t="str">
        <f>_xlfn.SINGLE(IF(F1048="","",_xlfn.XLOOKUP(F1048,purchase!F:F,purchase!O:O,"")))</f>
        <v/>
      </c>
      <c r="Q1048" s="83" t="str">
        <f t="shared" si="117"/>
        <v/>
      </c>
      <c r="R1048" s="91" t="str">
        <f t="shared" si="118"/>
        <v/>
      </c>
    </row>
    <row r="1049" spans="1:18" x14ac:dyDescent="0.35">
      <c r="A1049" s="25">
        <v>1045</v>
      </c>
      <c r="B1049" s="26" t="str">
        <f t="shared" si="112"/>
        <v/>
      </c>
      <c r="C1049" s="27"/>
      <c r="D1049" s="26" t="str">
        <f>IF(F1049="","",_xlfn.XLOOKUP(F1049,purchase!F:F,purchase!B:B,""))</f>
        <v/>
      </c>
      <c r="E1049" s="26" t="str">
        <f>IF(F1049="","",_xlfn.XLOOKUP(F1049,purchase!F:F,purchase!C:C,""))</f>
        <v/>
      </c>
      <c r="F1049" s="4"/>
      <c r="G1049" s="10" t="str">
        <f t="shared" si="113"/>
        <v/>
      </c>
      <c r="H1049" s="10" t="str">
        <f>IF(F1049="","",_xlfn.XLOOKUP(F1049,purchase!F:F,purchase!E:E,""))</f>
        <v/>
      </c>
      <c r="I1049" s="10" t="str">
        <f t="shared" si="114"/>
        <v/>
      </c>
      <c r="J1049" s="10" t="str">
        <f t="shared" si="115"/>
        <v/>
      </c>
      <c r="K1049" s="35" t="str">
        <f>_xlfn.SINGLE(IF(F1049="","",_xlfn.XLOOKUP(F1049,purchase!F:F,purchase!N:N,"")))</f>
        <v/>
      </c>
      <c r="L1049" s="4"/>
      <c r="M1049" s="86"/>
      <c r="N1049" s="35" t="str">
        <f>IF(F1049="","",
MAX(0,
_xlfn.XLOOKUP(F1049,purchase!F:F,purchase!N:N,"")
-
SUMIFS(L:L,F:F,F1049)))</f>
        <v/>
      </c>
      <c r="O1049" s="35" t="str">
        <f t="shared" si="116"/>
        <v/>
      </c>
      <c r="P1049" s="89" t="str">
        <f>_xlfn.SINGLE(IF(F1049="","",_xlfn.XLOOKUP(F1049,purchase!F:F,purchase!O:O,"")))</f>
        <v/>
      </c>
      <c r="Q1049" s="83" t="str">
        <f t="shared" si="117"/>
        <v/>
      </c>
      <c r="R1049" s="91" t="str">
        <f t="shared" si="118"/>
        <v/>
      </c>
    </row>
    <row r="1050" spans="1:18" x14ac:dyDescent="0.35">
      <c r="A1050" s="25">
        <v>1046</v>
      </c>
      <c r="B1050" s="26" t="str">
        <f t="shared" si="112"/>
        <v/>
      </c>
      <c r="C1050" s="27"/>
      <c r="D1050" s="26" t="str">
        <f>IF(F1050="","",_xlfn.XLOOKUP(F1050,purchase!F:F,purchase!B:B,""))</f>
        <v/>
      </c>
      <c r="E1050" s="26" t="str">
        <f>IF(F1050="","",_xlfn.XLOOKUP(F1050,purchase!F:F,purchase!C:C,""))</f>
        <v/>
      </c>
      <c r="F1050" s="4"/>
      <c r="G1050" s="10" t="str">
        <f t="shared" si="113"/>
        <v/>
      </c>
      <c r="H1050" s="10" t="str">
        <f>IF(F1050="","",_xlfn.XLOOKUP(F1050,purchase!F:F,purchase!E:E,""))</f>
        <v/>
      </c>
      <c r="I1050" s="10" t="str">
        <f t="shared" si="114"/>
        <v/>
      </c>
      <c r="J1050" s="10" t="str">
        <f t="shared" si="115"/>
        <v/>
      </c>
      <c r="K1050" s="35" t="str">
        <f>_xlfn.SINGLE(IF(F1050="","",_xlfn.XLOOKUP(F1050,purchase!F:F,purchase!N:N,"")))</f>
        <v/>
      </c>
      <c r="L1050" s="4"/>
      <c r="M1050" s="86"/>
      <c r="N1050" s="35" t="str">
        <f>IF(F1050="","",
MAX(0,
_xlfn.XLOOKUP(F1050,purchase!F:F,purchase!N:N,"")
-
SUMIFS(L:L,F:F,F1050)))</f>
        <v/>
      </c>
      <c r="O1050" s="35" t="str">
        <f t="shared" si="116"/>
        <v/>
      </c>
      <c r="P1050" s="89" t="str">
        <f>_xlfn.SINGLE(IF(F1050="","",_xlfn.XLOOKUP(F1050,purchase!F:F,purchase!O:O,"")))</f>
        <v/>
      </c>
      <c r="Q1050" s="83" t="str">
        <f t="shared" si="117"/>
        <v/>
      </c>
      <c r="R1050" s="91" t="str">
        <f t="shared" si="118"/>
        <v/>
      </c>
    </row>
    <row r="1051" spans="1:18" x14ac:dyDescent="0.35">
      <c r="A1051" s="25">
        <v>1047</v>
      </c>
      <c r="B1051" s="26" t="str">
        <f t="shared" si="112"/>
        <v/>
      </c>
      <c r="C1051" s="27"/>
      <c r="D1051" s="26" t="str">
        <f>IF(F1051="","",_xlfn.XLOOKUP(F1051,purchase!F:F,purchase!B:B,""))</f>
        <v/>
      </c>
      <c r="E1051" s="26" t="str">
        <f>IF(F1051="","",_xlfn.XLOOKUP(F1051,purchase!F:F,purchase!C:C,""))</f>
        <v/>
      </c>
      <c r="F1051" s="4"/>
      <c r="G1051" s="10" t="str">
        <f t="shared" si="113"/>
        <v/>
      </c>
      <c r="H1051" s="10" t="str">
        <f>IF(F1051="","",_xlfn.XLOOKUP(F1051,purchase!F:F,purchase!E:E,""))</f>
        <v/>
      </c>
      <c r="I1051" s="10" t="str">
        <f t="shared" si="114"/>
        <v/>
      </c>
      <c r="J1051" s="10" t="str">
        <f t="shared" si="115"/>
        <v/>
      </c>
      <c r="K1051" s="35" t="str">
        <f>_xlfn.SINGLE(IF(F1051="","",_xlfn.XLOOKUP(F1051,purchase!F:F,purchase!N:N,"")))</f>
        <v/>
      </c>
      <c r="L1051" s="4"/>
      <c r="M1051" s="86"/>
      <c r="N1051" s="35" t="str">
        <f>IF(F1051="","",
MAX(0,
_xlfn.XLOOKUP(F1051,purchase!F:F,purchase!N:N,"")
-
SUMIFS(L:L,F:F,F1051)))</f>
        <v/>
      </c>
      <c r="O1051" s="35" t="str">
        <f t="shared" si="116"/>
        <v/>
      </c>
      <c r="P1051" s="89" t="str">
        <f>_xlfn.SINGLE(IF(F1051="","",_xlfn.XLOOKUP(F1051,purchase!F:F,purchase!O:O,"")))</f>
        <v/>
      </c>
      <c r="Q1051" s="83" t="str">
        <f t="shared" si="117"/>
        <v/>
      </c>
      <c r="R1051" s="91" t="str">
        <f t="shared" si="118"/>
        <v/>
      </c>
    </row>
    <row r="1052" spans="1:18" x14ac:dyDescent="0.35">
      <c r="A1052" s="25">
        <v>1048</v>
      </c>
      <c r="B1052" s="26" t="str">
        <f t="shared" si="112"/>
        <v/>
      </c>
      <c r="C1052" s="27"/>
      <c r="D1052" s="26" t="str">
        <f>IF(F1052="","",_xlfn.XLOOKUP(F1052,purchase!F:F,purchase!B:B,""))</f>
        <v/>
      </c>
      <c r="E1052" s="26" t="str">
        <f>IF(F1052="","",_xlfn.XLOOKUP(F1052,purchase!F:F,purchase!C:C,""))</f>
        <v/>
      </c>
      <c r="F1052" s="4"/>
      <c r="G1052" s="10" t="str">
        <f t="shared" si="113"/>
        <v/>
      </c>
      <c r="H1052" s="10" t="str">
        <f>IF(F1052="","",_xlfn.XLOOKUP(F1052,purchase!F:F,purchase!E:E,""))</f>
        <v/>
      </c>
      <c r="I1052" s="10" t="str">
        <f t="shared" si="114"/>
        <v/>
      </c>
      <c r="J1052" s="10" t="str">
        <f t="shared" si="115"/>
        <v/>
      </c>
      <c r="K1052" s="35" t="str">
        <f>_xlfn.SINGLE(IF(F1052="","",_xlfn.XLOOKUP(F1052,purchase!F:F,purchase!N:N,"")))</f>
        <v/>
      </c>
      <c r="L1052" s="4"/>
      <c r="M1052" s="86"/>
      <c r="N1052" s="35" t="str">
        <f>IF(F1052="","",
MAX(0,
_xlfn.XLOOKUP(F1052,purchase!F:F,purchase!N:N,"")
-
SUMIFS(L:L,F:F,F1052)))</f>
        <v/>
      </c>
      <c r="O1052" s="35" t="str">
        <f t="shared" si="116"/>
        <v/>
      </c>
      <c r="P1052" s="89" t="str">
        <f>_xlfn.SINGLE(IF(F1052="","",_xlfn.XLOOKUP(F1052,purchase!F:F,purchase!O:O,"")))</f>
        <v/>
      </c>
      <c r="Q1052" s="83" t="str">
        <f t="shared" si="117"/>
        <v/>
      </c>
      <c r="R1052" s="91" t="str">
        <f t="shared" si="118"/>
        <v/>
      </c>
    </row>
    <row r="1053" spans="1:18" x14ac:dyDescent="0.35">
      <c r="A1053" s="25">
        <v>1049</v>
      </c>
      <c r="B1053" s="26" t="str">
        <f t="shared" si="112"/>
        <v/>
      </c>
      <c r="C1053" s="27"/>
      <c r="D1053" s="26" t="str">
        <f>IF(F1053="","",_xlfn.XLOOKUP(F1053,purchase!F:F,purchase!B:B,""))</f>
        <v/>
      </c>
      <c r="E1053" s="26" t="str">
        <f>IF(F1053="","",_xlfn.XLOOKUP(F1053,purchase!F:F,purchase!C:C,""))</f>
        <v/>
      </c>
      <c r="F1053" s="4"/>
      <c r="G1053" s="10" t="str">
        <f t="shared" si="113"/>
        <v/>
      </c>
      <c r="H1053" s="10" t="str">
        <f>IF(F1053="","",_xlfn.XLOOKUP(F1053,purchase!F:F,purchase!E:E,""))</f>
        <v/>
      </c>
      <c r="I1053" s="10" t="str">
        <f t="shared" si="114"/>
        <v/>
      </c>
      <c r="J1053" s="10" t="str">
        <f t="shared" si="115"/>
        <v/>
      </c>
      <c r="K1053" s="35" t="str">
        <f>_xlfn.SINGLE(IF(F1053="","",_xlfn.XLOOKUP(F1053,purchase!F:F,purchase!N:N,"")))</f>
        <v/>
      </c>
      <c r="L1053" s="4"/>
      <c r="M1053" s="86"/>
      <c r="N1053" s="35" t="str">
        <f>IF(F1053="","",
MAX(0,
_xlfn.XLOOKUP(F1053,purchase!F:F,purchase!N:N,"")
-
SUMIFS(L:L,F:F,F1053)))</f>
        <v/>
      </c>
      <c r="O1053" s="35" t="str">
        <f t="shared" si="116"/>
        <v/>
      </c>
      <c r="P1053" s="89" t="str">
        <f>_xlfn.SINGLE(IF(F1053="","",_xlfn.XLOOKUP(F1053,purchase!F:F,purchase!O:O,"")))</f>
        <v/>
      </c>
      <c r="Q1053" s="83" t="str">
        <f t="shared" si="117"/>
        <v/>
      </c>
      <c r="R1053" s="91" t="str">
        <f t="shared" si="118"/>
        <v/>
      </c>
    </row>
    <row r="1054" spans="1:18" x14ac:dyDescent="0.35">
      <c r="A1054" s="25">
        <v>1050</v>
      </c>
      <c r="B1054" s="26" t="str">
        <f t="shared" si="112"/>
        <v/>
      </c>
      <c r="C1054" s="27"/>
      <c r="D1054" s="26" t="str">
        <f>IF(F1054="","",_xlfn.XLOOKUP(F1054,purchase!F:F,purchase!B:B,""))</f>
        <v/>
      </c>
      <c r="E1054" s="26" t="str">
        <f>IF(F1054="","",_xlfn.XLOOKUP(F1054,purchase!F:F,purchase!C:C,""))</f>
        <v/>
      </c>
      <c r="F1054" s="4"/>
      <c r="G1054" s="10" t="str">
        <f t="shared" si="113"/>
        <v/>
      </c>
      <c r="H1054" s="10" t="str">
        <f>IF(F1054="","",_xlfn.XLOOKUP(F1054,purchase!F:F,purchase!E:E,""))</f>
        <v/>
      </c>
      <c r="I1054" s="10" t="str">
        <f t="shared" si="114"/>
        <v/>
      </c>
      <c r="J1054" s="10" t="str">
        <f t="shared" si="115"/>
        <v/>
      </c>
      <c r="K1054" s="35" t="str">
        <f>_xlfn.SINGLE(IF(F1054="","",_xlfn.XLOOKUP(F1054,purchase!F:F,purchase!N:N,"")))</f>
        <v/>
      </c>
      <c r="L1054" s="4"/>
      <c r="M1054" s="86"/>
      <c r="N1054" s="35" t="str">
        <f>IF(F1054="","",
MAX(0,
_xlfn.XLOOKUP(F1054,purchase!F:F,purchase!N:N,"")
-
SUMIFS(L:L,F:F,F1054)))</f>
        <v/>
      </c>
      <c r="O1054" s="35" t="str">
        <f t="shared" si="116"/>
        <v/>
      </c>
      <c r="P1054" s="89" t="str">
        <f>_xlfn.SINGLE(IF(F1054="","",_xlfn.XLOOKUP(F1054,purchase!F:F,purchase!O:O,"")))</f>
        <v/>
      </c>
      <c r="Q1054" s="83" t="str">
        <f t="shared" si="117"/>
        <v/>
      </c>
      <c r="R1054" s="91" t="str">
        <f t="shared" si="118"/>
        <v/>
      </c>
    </row>
    <row r="1055" spans="1:18" x14ac:dyDescent="0.35">
      <c r="A1055" s="25">
        <v>1051</v>
      </c>
      <c r="B1055" s="26" t="str">
        <f t="shared" si="112"/>
        <v/>
      </c>
      <c r="C1055" s="27"/>
      <c r="D1055" s="26" t="str">
        <f>IF(F1055="","",_xlfn.XLOOKUP(F1055,purchase!F:F,purchase!B:B,""))</f>
        <v/>
      </c>
      <c r="E1055" s="26" t="str">
        <f>IF(F1055="","",_xlfn.XLOOKUP(F1055,purchase!F:F,purchase!C:C,""))</f>
        <v/>
      </c>
      <c r="F1055" s="4"/>
      <c r="G1055" s="10" t="str">
        <f t="shared" si="113"/>
        <v/>
      </c>
      <c r="H1055" s="10" t="str">
        <f>IF(F1055="","",_xlfn.XLOOKUP(F1055,purchase!F:F,purchase!E:E,""))</f>
        <v/>
      </c>
      <c r="I1055" s="10" t="str">
        <f t="shared" si="114"/>
        <v/>
      </c>
      <c r="J1055" s="10" t="str">
        <f t="shared" si="115"/>
        <v/>
      </c>
      <c r="K1055" s="35" t="str">
        <f>_xlfn.SINGLE(IF(F1055="","",_xlfn.XLOOKUP(F1055,purchase!F:F,purchase!N:N,"")))</f>
        <v/>
      </c>
      <c r="L1055" s="4"/>
      <c r="M1055" s="86"/>
      <c r="N1055" s="35" t="str">
        <f>IF(F1055="","",
MAX(0,
_xlfn.XLOOKUP(F1055,purchase!F:F,purchase!N:N,"")
-
SUMIFS(L:L,F:F,F1055)))</f>
        <v/>
      </c>
      <c r="O1055" s="35" t="str">
        <f t="shared" si="116"/>
        <v/>
      </c>
      <c r="P1055" s="89" t="str">
        <f>_xlfn.SINGLE(IF(F1055="","",_xlfn.XLOOKUP(F1055,purchase!F:F,purchase!O:O,"")))</f>
        <v/>
      </c>
      <c r="Q1055" s="83" t="str">
        <f t="shared" si="117"/>
        <v/>
      </c>
      <c r="R1055" s="91" t="str">
        <f t="shared" si="118"/>
        <v/>
      </c>
    </row>
    <row r="1056" spans="1:18" x14ac:dyDescent="0.35">
      <c r="A1056" s="25">
        <v>1052</v>
      </c>
      <c r="B1056" s="26" t="str">
        <f t="shared" si="112"/>
        <v/>
      </c>
      <c r="C1056" s="27"/>
      <c r="D1056" s="26" t="str">
        <f>IF(F1056="","",_xlfn.XLOOKUP(F1056,purchase!F:F,purchase!B:B,""))</f>
        <v/>
      </c>
      <c r="E1056" s="26" t="str">
        <f>IF(F1056="","",_xlfn.XLOOKUP(F1056,purchase!F:F,purchase!C:C,""))</f>
        <v/>
      </c>
      <c r="F1056" s="4"/>
      <c r="G1056" s="10" t="str">
        <f t="shared" si="113"/>
        <v/>
      </c>
      <c r="H1056" s="10" t="str">
        <f>IF(F1056="","",_xlfn.XLOOKUP(F1056,purchase!F:F,purchase!E:E,""))</f>
        <v/>
      </c>
      <c r="I1056" s="10" t="str">
        <f t="shared" si="114"/>
        <v/>
      </c>
      <c r="J1056" s="10" t="str">
        <f t="shared" si="115"/>
        <v/>
      </c>
      <c r="K1056" s="35" t="str">
        <f>_xlfn.SINGLE(IF(F1056="","",_xlfn.XLOOKUP(F1056,purchase!F:F,purchase!N:N,"")))</f>
        <v/>
      </c>
      <c r="L1056" s="4"/>
      <c r="M1056" s="86"/>
      <c r="N1056" s="35" t="str">
        <f>IF(F1056="","",
MAX(0,
_xlfn.XLOOKUP(F1056,purchase!F:F,purchase!N:N,"")
-
SUMIFS(L:L,F:F,F1056)))</f>
        <v/>
      </c>
      <c r="O1056" s="35" t="str">
        <f t="shared" si="116"/>
        <v/>
      </c>
      <c r="P1056" s="89" t="str">
        <f>_xlfn.SINGLE(IF(F1056="","",_xlfn.XLOOKUP(F1056,purchase!F:F,purchase!O:O,"")))</f>
        <v/>
      </c>
      <c r="Q1056" s="83" t="str">
        <f t="shared" si="117"/>
        <v/>
      </c>
      <c r="R1056" s="91" t="str">
        <f t="shared" si="118"/>
        <v/>
      </c>
    </row>
    <row r="1057" spans="1:18" x14ac:dyDescent="0.35">
      <c r="A1057" s="25">
        <v>1053</v>
      </c>
      <c r="B1057" s="26" t="str">
        <f t="shared" si="112"/>
        <v/>
      </c>
      <c r="C1057" s="27"/>
      <c r="D1057" s="26" t="str">
        <f>IF(F1057="","",_xlfn.XLOOKUP(F1057,purchase!F:F,purchase!B:B,""))</f>
        <v/>
      </c>
      <c r="E1057" s="26" t="str">
        <f>IF(F1057="","",_xlfn.XLOOKUP(F1057,purchase!F:F,purchase!C:C,""))</f>
        <v/>
      </c>
      <c r="F1057" s="4"/>
      <c r="G1057" s="10" t="str">
        <f t="shared" si="113"/>
        <v/>
      </c>
      <c r="H1057" s="10" t="str">
        <f>IF(F1057="","",_xlfn.XLOOKUP(F1057,purchase!F:F,purchase!E:E,""))</f>
        <v/>
      </c>
      <c r="I1057" s="10" t="str">
        <f t="shared" si="114"/>
        <v/>
      </c>
      <c r="J1057" s="10" t="str">
        <f t="shared" si="115"/>
        <v/>
      </c>
      <c r="K1057" s="35" t="str">
        <f>_xlfn.SINGLE(IF(F1057="","",_xlfn.XLOOKUP(F1057,purchase!F:F,purchase!N:N,"")))</f>
        <v/>
      </c>
      <c r="L1057" s="4"/>
      <c r="M1057" s="86"/>
      <c r="N1057" s="35" t="str">
        <f>IF(F1057="","",
MAX(0,
_xlfn.XLOOKUP(F1057,purchase!F:F,purchase!N:N,"")
-
SUMIFS(L:L,F:F,F1057)))</f>
        <v/>
      </c>
      <c r="O1057" s="35" t="str">
        <f t="shared" si="116"/>
        <v/>
      </c>
      <c r="P1057" s="89" t="str">
        <f>_xlfn.SINGLE(IF(F1057="","",_xlfn.XLOOKUP(F1057,purchase!F:F,purchase!O:O,"")))</f>
        <v/>
      </c>
      <c r="Q1057" s="83" t="str">
        <f t="shared" si="117"/>
        <v/>
      </c>
      <c r="R1057" s="91" t="str">
        <f t="shared" si="118"/>
        <v/>
      </c>
    </row>
    <row r="1058" spans="1:18" x14ac:dyDescent="0.35">
      <c r="A1058" s="25">
        <v>1054</v>
      </c>
      <c r="B1058" s="26" t="str">
        <f t="shared" si="112"/>
        <v/>
      </c>
      <c r="C1058" s="27"/>
      <c r="D1058" s="26" t="str">
        <f>IF(F1058="","",_xlfn.XLOOKUP(F1058,purchase!F:F,purchase!B:B,""))</f>
        <v/>
      </c>
      <c r="E1058" s="26" t="str">
        <f>IF(F1058="","",_xlfn.XLOOKUP(F1058,purchase!F:F,purchase!C:C,""))</f>
        <v/>
      </c>
      <c r="F1058" s="4"/>
      <c r="G1058" s="10" t="str">
        <f t="shared" si="113"/>
        <v/>
      </c>
      <c r="H1058" s="10" t="str">
        <f>IF(F1058="","",_xlfn.XLOOKUP(F1058,purchase!F:F,purchase!E:E,""))</f>
        <v/>
      </c>
      <c r="I1058" s="10" t="str">
        <f t="shared" si="114"/>
        <v/>
      </c>
      <c r="J1058" s="10" t="str">
        <f t="shared" si="115"/>
        <v/>
      </c>
      <c r="K1058" s="35" t="str">
        <f>_xlfn.SINGLE(IF(F1058="","",_xlfn.XLOOKUP(F1058,purchase!F:F,purchase!N:N,"")))</f>
        <v/>
      </c>
      <c r="L1058" s="4"/>
      <c r="M1058" s="86"/>
      <c r="N1058" s="35" t="str">
        <f>IF(F1058="","",
MAX(0,
_xlfn.XLOOKUP(F1058,purchase!F:F,purchase!N:N,"")
-
SUMIFS(L:L,F:F,F1058)))</f>
        <v/>
      </c>
      <c r="O1058" s="35" t="str">
        <f t="shared" si="116"/>
        <v/>
      </c>
      <c r="P1058" s="89" t="str">
        <f>_xlfn.SINGLE(IF(F1058="","",_xlfn.XLOOKUP(F1058,purchase!F:F,purchase!O:O,"")))</f>
        <v/>
      </c>
      <c r="Q1058" s="83" t="str">
        <f t="shared" si="117"/>
        <v/>
      </c>
      <c r="R1058" s="91" t="str">
        <f t="shared" si="118"/>
        <v/>
      </c>
    </row>
    <row r="1059" spans="1:18" x14ac:dyDescent="0.35">
      <c r="A1059" s="25">
        <v>1055</v>
      </c>
      <c r="B1059" s="26" t="str">
        <f t="shared" si="112"/>
        <v/>
      </c>
      <c r="C1059" s="27"/>
      <c r="D1059" s="26" t="str">
        <f>IF(F1059="","",_xlfn.XLOOKUP(F1059,purchase!F:F,purchase!B:B,""))</f>
        <v/>
      </c>
      <c r="E1059" s="26" t="str">
        <f>IF(F1059="","",_xlfn.XLOOKUP(F1059,purchase!F:F,purchase!C:C,""))</f>
        <v/>
      </c>
      <c r="F1059" s="4"/>
      <c r="G1059" s="10" t="str">
        <f t="shared" si="113"/>
        <v/>
      </c>
      <c r="H1059" s="10" t="str">
        <f>IF(F1059="","",_xlfn.XLOOKUP(F1059,purchase!F:F,purchase!E:E,""))</f>
        <v/>
      </c>
      <c r="I1059" s="10" t="str">
        <f t="shared" si="114"/>
        <v/>
      </c>
      <c r="J1059" s="10" t="str">
        <f t="shared" si="115"/>
        <v/>
      </c>
      <c r="K1059" s="35" t="str">
        <f>_xlfn.SINGLE(IF(F1059="","",_xlfn.XLOOKUP(F1059,purchase!F:F,purchase!N:N,"")))</f>
        <v/>
      </c>
      <c r="L1059" s="4"/>
      <c r="M1059" s="86"/>
      <c r="N1059" s="35" t="str">
        <f>IF(F1059="","",
MAX(0,
_xlfn.XLOOKUP(F1059,purchase!F:F,purchase!N:N,"")
-
SUMIFS(L:L,F:F,F1059)))</f>
        <v/>
      </c>
      <c r="O1059" s="35" t="str">
        <f t="shared" si="116"/>
        <v/>
      </c>
      <c r="P1059" s="89" t="str">
        <f>_xlfn.SINGLE(IF(F1059="","",_xlfn.XLOOKUP(F1059,purchase!F:F,purchase!O:O,"")))</f>
        <v/>
      </c>
      <c r="Q1059" s="83" t="str">
        <f t="shared" si="117"/>
        <v/>
      </c>
      <c r="R1059" s="91" t="str">
        <f t="shared" si="118"/>
        <v/>
      </c>
    </row>
    <row r="1060" spans="1:18" x14ac:dyDescent="0.35">
      <c r="A1060" s="25">
        <v>1056</v>
      </c>
      <c r="B1060" s="26" t="str">
        <f t="shared" si="112"/>
        <v/>
      </c>
      <c r="C1060" s="27"/>
      <c r="D1060" s="26" t="str">
        <f>IF(F1060="","",_xlfn.XLOOKUP(F1060,purchase!F:F,purchase!B:B,""))</f>
        <v/>
      </c>
      <c r="E1060" s="26" t="str">
        <f>IF(F1060="","",_xlfn.XLOOKUP(F1060,purchase!F:F,purchase!C:C,""))</f>
        <v/>
      </c>
      <c r="F1060" s="4"/>
      <c r="G1060" s="10" t="str">
        <f t="shared" si="113"/>
        <v/>
      </c>
      <c r="H1060" s="10" t="str">
        <f>IF(F1060="","",_xlfn.XLOOKUP(F1060,purchase!F:F,purchase!E:E,""))</f>
        <v/>
      </c>
      <c r="I1060" s="10" t="str">
        <f t="shared" si="114"/>
        <v/>
      </c>
      <c r="J1060" s="10" t="str">
        <f t="shared" si="115"/>
        <v/>
      </c>
      <c r="K1060" s="35" t="str">
        <f>_xlfn.SINGLE(IF(F1060="","",_xlfn.XLOOKUP(F1060,purchase!F:F,purchase!N:N,"")))</f>
        <v/>
      </c>
      <c r="L1060" s="4"/>
      <c r="M1060" s="86"/>
      <c r="N1060" s="35" t="str">
        <f>IF(F1060="","",
MAX(0,
_xlfn.XLOOKUP(F1060,purchase!F:F,purchase!N:N,"")
-
SUMIFS(L:L,F:F,F1060)))</f>
        <v/>
      </c>
      <c r="O1060" s="35" t="str">
        <f t="shared" si="116"/>
        <v/>
      </c>
      <c r="P1060" s="89" t="str">
        <f>_xlfn.SINGLE(IF(F1060="","",_xlfn.XLOOKUP(F1060,purchase!F:F,purchase!O:O,"")))</f>
        <v/>
      </c>
      <c r="Q1060" s="83" t="str">
        <f t="shared" si="117"/>
        <v/>
      </c>
      <c r="R1060" s="91" t="str">
        <f t="shared" si="118"/>
        <v/>
      </c>
    </row>
    <row r="1061" spans="1:18" x14ac:dyDescent="0.35">
      <c r="A1061" s="25">
        <v>1057</v>
      </c>
      <c r="B1061" s="26" t="str">
        <f t="shared" si="112"/>
        <v/>
      </c>
      <c r="C1061" s="27"/>
      <c r="D1061" s="26" t="str">
        <f>IF(F1061="","",_xlfn.XLOOKUP(F1061,purchase!F:F,purchase!B:B,""))</f>
        <v/>
      </c>
      <c r="E1061" s="26" t="str">
        <f>IF(F1061="","",_xlfn.XLOOKUP(F1061,purchase!F:F,purchase!C:C,""))</f>
        <v/>
      </c>
      <c r="F1061" s="4"/>
      <c r="G1061" s="10" t="str">
        <f t="shared" si="113"/>
        <v/>
      </c>
      <c r="H1061" s="10" t="str">
        <f>IF(F1061="","",_xlfn.XLOOKUP(F1061,purchase!F:F,purchase!E:E,""))</f>
        <v/>
      </c>
      <c r="I1061" s="10" t="str">
        <f t="shared" si="114"/>
        <v/>
      </c>
      <c r="J1061" s="10" t="str">
        <f t="shared" si="115"/>
        <v/>
      </c>
      <c r="K1061" s="35" t="str">
        <f>_xlfn.SINGLE(IF(F1061="","",_xlfn.XLOOKUP(F1061,purchase!F:F,purchase!N:N,"")))</f>
        <v/>
      </c>
      <c r="L1061" s="4"/>
      <c r="M1061" s="86"/>
      <c r="N1061" s="35" t="str">
        <f>IF(F1061="","",
MAX(0,
_xlfn.XLOOKUP(F1061,purchase!F:F,purchase!N:N,"")
-
SUMIFS(L:L,F:F,F1061)))</f>
        <v/>
      </c>
      <c r="O1061" s="35" t="str">
        <f t="shared" si="116"/>
        <v/>
      </c>
      <c r="P1061" s="89" t="str">
        <f>_xlfn.SINGLE(IF(F1061="","",_xlfn.XLOOKUP(F1061,purchase!F:F,purchase!O:O,"")))</f>
        <v/>
      </c>
      <c r="Q1061" s="83" t="str">
        <f t="shared" si="117"/>
        <v/>
      </c>
      <c r="R1061" s="91" t="str">
        <f t="shared" si="118"/>
        <v/>
      </c>
    </row>
    <row r="1062" spans="1:18" x14ac:dyDescent="0.35">
      <c r="A1062" s="25">
        <v>1058</v>
      </c>
      <c r="B1062" s="26" t="str">
        <f t="shared" si="112"/>
        <v/>
      </c>
      <c r="C1062" s="27"/>
      <c r="D1062" s="26" t="str">
        <f>IF(F1062="","",_xlfn.XLOOKUP(F1062,purchase!F:F,purchase!B:B,""))</f>
        <v/>
      </c>
      <c r="E1062" s="26" t="str">
        <f>IF(F1062="","",_xlfn.XLOOKUP(F1062,purchase!F:F,purchase!C:C,""))</f>
        <v/>
      </c>
      <c r="F1062" s="4"/>
      <c r="G1062" s="10" t="str">
        <f t="shared" si="113"/>
        <v/>
      </c>
      <c r="H1062" s="10" t="str">
        <f>IF(F1062="","",_xlfn.XLOOKUP(F1062,purchase!F:F,purchase!E:E,""))</f>
        <v/>
      </c>
      <c r="I1062" s="10" t="str">
        <f t="shared" si="114"/>
        <v/>
      </c>
      <c r="J1062" s="10" t="str">
        <f t="shared" si="115"/>
        <v/>
      </c>
      <c r="K1062" s="35" t="str">
        <f>_xlfn.SINGLE(IF(F1062="","",_xlfn.XLOOKUP(F1062,purchase!F:F,purchase!N:N,"")))</f>
        <v/>
      </c>
      <c r="L1062" s="4"/>
      <c r="M1062" s="86"/>
      <c r="N1062" s="35" t="str">
        <f>IF(F1062="","",
MAX(0,
_xlfn.XLOOKUP(F1062,purchase!F:F,purchase!N:N,"")
-
SUMIFS(L:L,F:F,F1062)))</f>
        <v/>
      </c>
      <c r="O1062" s="35" t="str">
        <f t="shared" si="116"/>
        <v/>
      </c>
      <c r="P1062" s="89" t="str">
        <f>_xlfn.SINGLE(IF(F1062="","",_xlfn.XLOOKUP(F1062,purchase!F:F,purchase!O:O,"")))</f>
        <v/>
      </c>
      <c r="Q1062" s="83" t="str">
        <f t="shared" si="117"/>
        <v/>
      </c>
      <c r="R1062" s="91" t="str">
        <f t="shared" si="118"/>
        <v/>
      </c>
    </row>
    <row r="1063" spans="1:18" x14ac:dyDescent="0.35">
      <c r="A1063" s="25">
        <v>1059</v>
      </c>
      <c r="B1063" s="26" t="str">
        <f t="shared" si="112"/>
        <v/>
      </c>
      <c r="C1063" s="27"/>
      <c r="D1063" s="26" t="str">
        <f>IF(F1063="","",_xlfn.XLOOKUP(F1063,purchase!F:F,purchase!B:B,""))</f>
        <v/>
      </c>
      <c r="E1063" s="26" t="str">
        <f>IF(F1063="","",_xlfn.XLOOKUP(F1063,purchase!F:F,purchase!C:C,""))</f>
        <v/>
      </c>
      <c r="F1063" s="4"/>
      <c r="G1063" s="10" t="str">
        <f t="shared" si="113"/>
        <v/>
      </c>
      <c r="H1063" s="10" t="str">
        <f>IF(F1063="","",_xlfn.XLOOKUP(F1063,purchase!F:F,purchase!E:E,""))</f>
        <v/>
      </c>
      <c r="I1063" s="10" t="str">
        <f t="shared" si="114"/>
        <v/>
      </c>
      <c r="J1063" s="10" t="str">
        <f t="shared" si="115"/>
        <v/>
      </c>
      <c r="K1063" s="35" t="str">
        <f>_xlfn.SINGLE(IF(F1063="","",_xlfn.XLOOKUP(F1063,purchase!F:F,purchase!N:N,"")))</f>
        <v/>
      </c>
      <c r="L1063" s="4"/>
      <c r="M1063" s="86"/>
      <c r="N1063" s="35" t="str">
        <f>IF(F1063="","",
MAX(0,
_xlfn.XLOOKUP(F1063,purchase!F:F,purchase!N:N,"")
-
SUMIFS(L:L,F:F,F1063)))</f>
        <v/>
      </c>
      <c r="O1063" s="35" t="str">
        <f t="shared" si="116"/>
        <v/>
      </c>
      <c r="P1063" s="89" t="str">
        <f>_xlfn.SINGLE(IF(F1063="","",_xlfn.XLOOKUP(F1063,purchase!F:F,purchase!O:O,"")))</f>
        <v/>
      </c>
      <c r="Q1063" s="83" t="str">
        <f t="shared" si="117"/>
        <v/>
      </c>
      <c r="R1063" s="91" t="str">
        <f t="shared" si="118"/>
        <v/>
      </c>
    </row>
    <row r="1064" spans="1:18" x14ac:dyDescent="0.35">
      <c r="A1064" s="25">
        <v>1060</v>
      </c>
      <c r="B1064" s="26" t="str">
        <f t="shared" si="112"/>
        <v/>
      </c>
      <c r="C1064" s="27"/>
      <c r="D1064" s="26" t="str">
        <f>IF(F1064="","",_xlfn.XLOOKUP(F1064,purchase!F:F,purchase!B:B,""))</f>
        <v/>
      </c>
      <c r="E1064" s="26" t="str">
        <f>IF(F1064="","",_xlfn.XLOOKUP(F1064,purchase!F:F,purchase!C:C,""))</f>
        <v/>
      </c>
      <c r="F1064" s="4"/>
      <c r="G1064" s="10" t="str">
        <f t="shared" si="113"/>
        <v/>
      </c>
      <c r="H1064" s="10" t="str">
        <f>IF(F1064="","",_xlfn.XLOOKUP(F1064,purchase!F:F,purchase!E:E,""))</f>
        <v/>
      </c>
      <c r="I1064" s="10" t="str">
        <f t="shared" si="114"/>
        <v/>
      </c>
      <c r="J1064" s="10" t="str">
        <f t="shared" si="115"/>
        <v/>
      </c>
      <c r="K1064" s="35" t="str">
        <f>_xlfn.SINGLE(IF(F1064="","",_xlfn.XLOOKUP(F1064,purchase!F:F,purchase!N:N,"")))</f>
        <v/>
      </c>
      <c r="L1064" s="4"/>
      <c r="M1064" s="86"/>
      <c r="N1064" s="35" t="str">
        <f>IF(F1064="","",
MAX(0,
_xlfn.XLOOKUP(F1064,purchase!F:F,purchase!N:N,"")
-
SUMIFS(L:L,F:F,F1064)))</f>
        <v/>
      </c>
      <c r="O1064" s="35" t="str">
        <f t="shared" si="116"/>
        <v/>
      </c>
      <c r="P1064" s="89" t="str">
        <f>_xlfn.SINGLE(IF(F1064="","",_xlfn.XLOOKUP(F1064,purchase!F:F,purchase!O:O,"")))</f>
        <v/>
      </c>
      <c r="Q1064" s="83" t="str">
        <f t="shared" si="117"/>
        <v/>
      </c>
      <c r="R1064" s="91" t="str">
        <f t="shared" si="118"/>
        <v/>
      </c>
    </row>
    <row r="1065" spans="1:18" x14ac:dyDescent="0.35">
      <c r="A1065" s="25">
        <v>1061</v>
      </c>
      <c r="B1065" s="26" t="str">
        <f t="shared" si="112"/>
        <v/>
      </c>
      <c r="C1065" s="27"/>
      <c r="D1065" s="26" t="str">
        <f>IF(F1065="","",_xlfn.XLOOKUP(F1065,purchase!F:F,purchase!B:B,""))</f>
        <v/>
      </c>
      <c r="E1065" s="26" t="str">
        <f>IF(F1065="","",_xlfn.XLOOKUP(F1065,purchase!F:F,purchase!C:C,""))</f>
        <v/>
      </c>
      <c r="F1065" s="4"/>
      <c r="G1065" s="10" t="str">
        <f t="shared" si="113"/>
        <v/>
      </c>
      <c r="H1065" s="10" t="str">
        <f>IF(F1065="","",_xlfn.XLOOKUP(F1065,purchase!F:F,purchase!E:E,""))</f>
        <v/>
      </c>
      <c r="I1065" s="10" t="str">
        <f t="shared" si="114"/>
        <v/>
      </c>
      <c r="J1065" s="10" t="str">
        <f t="shared" si="115"/>
        <v/>
      </c>
      <c r="K1065" s="35" t="str">
        <f>_xlfn.SINGLE(IF(F1065="","",_xlfn.XLOOKUP(F1065,purchase!F:F,purchase!N:N,"")))</f>
        <v/>
      </c>
      <c r="L1065" s="4"/>
      <c r="M1065" s="86"/>
      <c r="N1065" s="35" t="str">
        <f>IF(F1065="","",
MAX(0,
_xlfn.XLOOKUP(F1065,purchase!F:F,purchase!N:N,"")
-
SUMIFS(L:L,F:F,F1065)))</f>
        <v/>
      </c>
      <c r="O1065" s="35" t="str">
        <f t="shared" si="116"/>
        <v/>
      </c>
      <c r="P1065" s="89" t="str">
        <f>_xlfn.SINGLE(IF(F1065="","",_xlfn.XLOOKUP(F1065,purchase!F:F,purchase!O:O,"")))</f>
        <v/>
      </c>
      <c r="Q1065" s="83" t="str">
        <f t="shared" si="117"/>
        <v/>
      </c>
      <c r="R1065" s="91" t="str">
        <f t="shared" si="118"/>
        <v/>
      </c>
    </row>
    <row r="1066" spans="1:18" x14ac:dyDescent="0.35">
      <c r="A1066" s="25">
        <v>1062</v>
      </c>
      <c r="B1066" s="26" t="str">
        <f t="shared" si="112"/>
        <v/>
      </c>
      <c r="C1066" s="27"/>
      <c r="D1066" s="26" t="str">
        <f>IF(F1066="","",_xlfn.XLOOKUP(F1066,purchase!F:F,purchase!B:B,""))</f>
        <v/>
      </c>
      <c r="E1066" s="26" t="str">
        <f>IF(F1066="","",_xlfn.XLOOKUP(F1066,purchase!F:F,purchase!C:C,""))</f>
        <v/>
      </c>
      <c r="F1066" s="4"/>
      <c r="G1066" s="10" t="str">
        <f t="shared" si="113"/>
        <v/>
      </c>
      <c r="H1066" s="10" t="str">
        <f>IF(F1066="","",_xlfn.XLOOKUP(F1066,purchase!F:F,purchase!E:E,""))</f>
        <v/>
      </c>
      <c r="I1066" s="10" t="str">
        <f t="shared" si="114"/>
        <v/>
      </c>
      <c r="J1066" s="10" t="str">
        <f t="shared" si="115"/>
        <v/>
      </c>
      <c r="K1066" s="35" t="str">
        <f>_xlfn.SINGLE(IF(F1066="","",_xlfn.XLOOKUP(F1066,purchase!F:F,purchase!N:N,"")))</f>
        <v/>
      </c>
      <c r="L1066" s="4"/>
      <c r="M1066" s="86"/>
      <c r="N1066" s="35" t="str">
        <f>IF(F1066="","",
MAX(0,
_xlfn.XLOOKUP(F1066,purchase!F:F,purchase!N:N,"")
-
SUMIFS(L:L,F:F,F1066)))</f>
        <v/>
      </c>
      <c r="O1066" s="35" t="str">
        <f t="shared" si="116"/>
        <v/>
      </c>
      <c r="P1066" s="89" t="str">
        <f>_xlfn.SINGLE(IF(F1066="","",_xlfn.XLOOKUP(F1066,purchase!F:F,purchase!O:O,"")))</f>
        <v/>
      </c>
      <c r="Q1066" s="83" t="str">
        <f t="shared" si="117"/>
        <v/>
      </c>
      <c r="R1066" s="91" t="str">
        <f t="shared" si="118"/>
        <v/>
      </c>
    </row>
    <row r="1067" spans="1:18" x14ac:dyDescent="0.35">
      <c r="A1067" s="25">
        <v>1063</v>
      </c>
      <c r="B1067" s="26" t="str">
        <f t="shared" si="112"/>
        <v/>
      </c>
      <c r="C1067" s="27"/>
      <c r="D1067" s="26" t="str">
        <f>IF(F1067="","",_xlfn.XLOOKUP(F1067,purchase!F:F,purchase!B:B,""))</f>
        <v/>
      </c>
      <c r="E1067" s="26" t="str">
        <f>IF(F1067="","",_xlfn.XLOOKUP(F1067,purchase!F:F,purchase!C:C,""))</f>
        <v/>
      </c>
      <c r="F1067" s="4"/>
      <c r="G1067" s="10" t="str">
        <f t="shared" si="113"/>
        <v/>
      </c>
      <c r="H1067" s="10" t="str">
        <f>IF(F1067="","",_xlfn.XLOOKUP(F1067,purchase!F:F,purchase!E:E,""))</f>
        <v/>
      </c>
      <c r="I1067" s="10" t="str">
        <f t="shared" si="114"/>
        <v/>
      </c>
      <c r="J1067" s="10" t="str">
        <f t="shared" si="115"/>
        <v/>
      </c>
      <c r="K1067" s="35" t="str">
        <f>_xlfn.SINGLE(IF(F1067="","",_xlfn.XLOOKUP(F1067,purchase!F:F,purchase!N:N,"")))</f>
        <v/>
      </c>
      <c r="L1067" s="4"/>
      <c r="M1067" s="86"/>
      <c r="N1067" s="35" t="str">
        <f>IF(F1067="","",
MAX(0,
_xlfn.XLOOKUP(F1067,purchase!F:F,purchase!N:N,"")
-
SUMIFS(L:L,F:F,F1067)))</f>
        <v/>
      </c>
      <c r="O1067" s="35" t="str">
        <f t="shared" si="116"/>
        <v/>
      </c>
      <c r="P1067" s="89" t="str">
        <f>_xlfn.SINGLE(IF(F1067="","",_xlfn.XLOOKUP(F1067,purchase!F:F,purchase!O:O,"")))</f>
        <v/>
      </c>
      <c r="Q1067" s="83" t="str">
        <f t="shared" si="117"/>
        <v/>
      </c>
      <c r="R1067" s="91" t="str">
        <f t="shared" si="118"/>
        <v/>
      </c>
    </row>
    <row r="1068" spans="1:18" x14ac:dyDescent="0.35">
      <c r="A1068" s="25">
        <v>1064</v>
      </c>
      <c r="B1068" s="26" t="str">
        <f t="shared" si="112"/>
        <v/>
      </c>
      <c r="C1068" s="27"/>
      <c r="D1068" s="26" t="str">
        <f>IF(F1068="","",_xlfn.XLOOKUP(F1068,purchase!F:F,purchase!B:B,""))</f>
        <v/>
      </c>
      <c r="E1068" s="26" t="str">
        <f>IF(F1068="","",_xlfn.XLOOKUP(F1068,purchase!F:F,purchase!C:C,""))</f>
        <v/>
      </c>
      <c r="F1068" s="4"/>
      <c r="G1068" s="10" t="str">
        <f t="shared" si="113"/>
        <v/>
      </c>
      <c r="H1068" s="10" t="str">
        <f>IF(F1068="","",_xlfn.XLOOKUP(F1068,purchase!F:F,purchase!E:E,""))</f>
        <v/>
      </c>
      <c r="I1068" s="10" t="str">
        <f t="shared" si="114"/>
        <v/>
      </c>
      <c r="J1068" s="10" t="str">
        <f t="shared" si="115"/>
        <v/>
      </c>
      <c r="K1068" s="35" t="str">
        <f>_xlfn.SINGLE(IF(F1068="","",_xlfn.XLOOKUP(F1068,purchase!F:F,purchase!N:N,"")))</f>
        <v/>
      </c>
      <c r="L1068" s="4"/>
      <c r="M1068" s="86"/>
      <c r="N1068" s="35" t="str">
        <f>IF(F1068="","",
MAX(0,
_xlfn.XLOOKUP(F1068,purchase!F:F,purchase!N:N,"")
-
SUMIFS(L:L,F:F,F1068)))</f>
        <v/>
      </c>
      <c r="O1068" s="35" t="str">
        <f t="shared" si="116"/>
        <v/>
      </c>
      <c r="P1068" s="89" t="str">
        <f>_xlfn.SINGLE(IF(F1068="","",_xlfn.XLOOKUP(F1068,purchase!F:F,purchase!O:O,"")))</f>
        <v/>
      </c>
      <c r="Q1068" s="83" t="str">
        <f t="shared" si="117"/>
        <v/>
      </c>
      <c r="R1068" s="91" t="str">
        <f t="shared" si="118"/>
        <v/>
      </c>
    </row>
    <row r="1069" spans="1:18" x14ac:dyDescent="0.35">
      <c r="A1069" s="25">
        <v>1065</v>
      </c>
      <c r="B1069" s="26" t="str">
        <f t="shared" si="112"/>
        <v/>
      </c>
      <c r="C1069" s="27"/>
      <c r="D1069" s="26" t="str">
        <f>IF(F1069="","",_xlfn.XLOOKUP(F1069,purchase!F:F,purchase!B:B,""))</f>
        <v/>
      </c>
      <c r="E1069" s="26" t="str">
        <f>IF(F1069="","",_xlfn.XLOOKUP(F1069,purchase!F:F,purchase!C:C,""))</f>
        <v/>
      </c>
      <c r="F1069" s="4"/>
      <c r="G1069" s="10" t="str">
        <f t="shared" si="113"/>
        <v/>
      </c>
      <c r="H1069" s="10" t="str">
        <f>IF(F1069="","",_xlfn.XLOOKUP(F1069,purchase!F:F,purchase!E:E,""))</f>
        <v/>
      </c>
      <c r="I1069" s="10" t="str">
        <f t="shared" si="114"/>
        <v/>
      </c>
      <c r="J1069" s="10" t="str">
        <f t="shared" si="115"/>
        <v/>
      </c>
      <c r="K1069" s="35" t="str">
        <f>_xlfn.SINGLE(IF(F1069="","",_xlfn.XLOOKUP(F1069,purchase!F:F,purchase!N:N,"")))</f>
        <v/>
      </c>
      <c r="L1069" s="4"/>
      <c r="M1069" s="86"/>
      <c r="N1069" s="35" t="str">
        <f>IF(F1069="","",
MAX(0,
_xlfn.XLOOKUP(F1069,purchase!F:F,purchase!N:N,"")
-
SUMIFS(L:L,F:F,F1069)))</f>
        <v/>
      </c>
      <c r="O1069" s="35" t="str">
        <f t="shared" si="116"/>
        <v/>
      </c>
      <c r="P1069" s="89" t="str">
        <f>_xlfn.SINGLE(IF(F1069="","",_xlfn.XLOOKUP(F1069,purchase!F:F,purchase!O:O,"")))</f>
        <v/>
      </c>
      <c r="Q1069" s="83" t="str">
        <f t="shared" si="117"/>
        <v/>
      </c>
      <c r="R1069" s="91" t="str">
        <f t="shared" si="118"/>
        <v/>
      </c>
    </row>
    <row r="1070" spans="1:18" x14ac:dyDescent="0.35">
      <c r="A1070" s="25">
        <v>1066</v>
      </c>
      <c r="B1070" s="26" t="str">
        <f t="shared" si="112"/>
        <v/>
      </c>
      <c r="C1070" s="27"/>
      <c r="D1070" s="26" t="str">
        <f>IF(F1070="","",_xlfn.XLOOKUP(F1070,purchase!F:F,purchase!B:B,""))</f>
        <v/>
      </c>
      <c r="E1070" s="26" t="str">
        <f>IF(F1070="","",_xlfn.XLOOKUP(F1070,purchase!F:F,purchase!C:C,""))</f>
        <v/>
      </c>
      <c r="F1070" s="4"/>
      <c r="G1070" s="10" t="str">
        <f t="shared" si="113"/>
        <v/>
      </c>
      <c r="H1070" s="10" t="str">
        <f>IF(F1070="","",_xlfn.XLOOKUP(F1070,purchase!F:F,purchase!E:E,""))</f>
        <v/>
      </c>
      <c r="I1070" s="10" t="str">
        <f t="shared" si="114"/>
        <v/>
      </c>
      <c r="J1070" s="10" t="str">
        <f t="shared" si="115"/>
        <v/>
      </c>
      <c r="K1070" s="35" t="str">
        <f>_xlfn.SINGLE(IF(F1070="","",_xlfn.XLOOKUP(F1070,purchase!F:F,purchase!N:N,"")))</f>
        <v/>
      </c>
      <c r="L1070" s="4"/>
      <c r="M1070" s="86"/>
      <c r="N1070" s="35" t="str">
        <f>IF(F1070="","",
MAX(0,
_xlfn.XLOOKUP(F1070,purchase!F:F,purchase!N:N,"")
-
SUMIFS(L:L,F:F,F1070)))</f>
        <v/>
      </c>
      <c r="O1070" s="35" t="str">
        <f t="shared" si="116"/>
        <v/>
      </c>
      <c r="P1070" s="89" t="str">
        <f>_xlfn.SINGLE(IF(F1070="","",_xlfn.XLOOKUP(F1070,purchase!F:F,purchase!O:O,"")))</f>
        <v/>
      </c>
      <c r="Q1070" s="83" t="str">
        <f t="shared" si="117"/>
        <v/>
      </c>
      <c r="R1070" s="91" t="str">
        <f t="shared" si="118"/>
        <v/>
      </c>
    </row>
    <row r="1071" spans="1:18" x14ac:dyDescent="0.35">
      <c r="A1071" s="25">
        <v>1067</v>
      </c>
      <c r="B1071" s="26" t="str">
        <f t="shared" si="112"/>
        <v/>
      </c>
      <c r="C1071" s="27"/>
      <c r="D1071" s="26" t="str">
        <f>IF(F1071="","",_xlfn.XLOOKUP(F1071,purchase!F:F,purchase!B:B,""))</f>
        <v/>
      </c>
      <c r="E1071" s="26" t="str">
        <f>IF(F1071="","",_xlfn.XLOOKUP(F1071,purchase!F:F,purchase!C:C,""))</f>
        <v/>
      </c>
      <c r="F1071" s="4"/>
      <c r="G1071" s="10" t="str">
        <f t="shared" si="113"/>
        <v/>
      </c>
      <c r="H1071" s="10" t="str">
        <f>IF(F1071="","",_xlfn.XLOOKUP(F1071,purchase!F:F,purchase!E:E,""))</f>
        <v/>
      </c>
      <c r="I1071" s="10" t="str">
        <f t="shared" si="114"/>
        <v/>
      </c>
      <c r="J1071" s="10" t="str">
        <f t="shared" si="115"/>
        <v/>
      </c>
      <c r="K1071" s="35" t="str">
        <f>_xlfn.SINGLE(IF(F1071="","",_xlfn.XLOOKUP(F1071,purchase!F:F,purchase!N:N,"")))</f>
        <v/>
      </c>
      <c r="L1071" s="4"/>
      <c r="M1071" s="86"/>
      <c r="N1071" s="35" t="str">
        <f>IF(F1071="","",
MAX(0,
_xlfn.XLOOKUP(F1071,purchase!F:F,purchase!N:N,"")
-
SUMIFS(L:L,F:F,F1071)))</f>
        <v/>
      </c>
      <c r="O1071" s="35" t="str">
        <f t="shared" si="116"/>
        <v/>
      </c>
      <c r="P1071" s="89" t="str">
        <f>_xlfn.SINGLE(IF(F1071="","",_xlfn.XLOOKUP(F1071,purchase!F:F,purchase!O:O,"")))</f>
        <v/>
      </c>
      <c r="Q1071" s="83" t="str">
        <f t="shared" si="117"/>
        <v/>
      </c>
      <c r="R1071" s="91" t="str">
        <f t="shared" si="118"/>
        <v/>
      </c>
    </row>
    <row r="1072" spans="1:18" x14ac:dyDescent="0.35">
      <c r="A1072" s="25">
        <v>1068</v>
      </c>
      <c r="B1072" s="26" t="str">
        <f t="shared" si="112"/>
        <v/>
      </c>
      <c r="C1072" s="27"/>
      <c r="D1072" s="26" t="str">
        <f>IF(F1072="","",_xlfn.XLOOKUP(F1072,purchase!F:F,purchase!B:B,""))</f>
        <v/>
      </c>
      <c r="E1072" s="26" t="str">
        <f>IF(F1072="","",_xlfn.XLOOKUP(F1072,purchase!F:F,purchase!C:C,""))</f>
        <v/>
      </c>
      <c r="F1072" s="4"/>
      <c r="G1072" s="10" t="str">
        <f t="shared" si="113"/>
        <v/>
      </c>
      <c r="H1072" s="10" t="str">
        <f>IF(F1072="","",_xlfn.XLOOKUP(F1072,purchase!F:F,purchase!E:E,""))</f>
        <v/>
      </c>
      <c r="I1072" s="10" t="str">
        <f t="shared" si="114"/>
        <v/>
      </c>
      <c r="J1072" s="10" t="str">
        <f t="shared" si="115"/>
        <v/>
      </c>
      <c r="K1072" s="35" t="str">
        <f>_xlfn.SINGLE(IF(F1072="","",_xlfn.XLOOKUP(F1072,purchase!F:F,purchase!N:N,"")))</f>
        <v/>
      </c>
      <c r="L1072" s="4"/>
      <c r="M1072" s="86"/>
      <c r="N1072" s="35" t="str">
        <f>IF(F1072="","",
MAX(0,
_xlfn.XLOOKUP(F1072,purchase!F:F,purchase!N:N,"")
-
SUMIFS(L:L,F:F,F1072)))</f>
        <v/>
      </c>
      <c r="O1072" s="35" t="str">
        <f t="shared" si="116"/>
        <v/>
      </c>
      <c r="P1072" s="89" t="str">
        <f>_xlfn.SINGLE(IF(F1072="","",_xlfn.XLOOKUP(F1072,purchase!F:F,purchase!O:O,"")))</f>
        <v/>
      </c>
      <c r="Q1072" s="83" t="str">
        <f t="shared" si="117"/>
        <v/>
      </c>
      <c r="R1072" s="91" t="str">
        <f t="shared" si="118"/>
        <v/>
      </c>
    </row>
    <row r="1073" spans="1:18" x14ac:dyDescent="0.35">
      <c r="A1073" s="25">
        <v>1069</v>
      </c>
      <c r="B1073" s="26" t="str">
        <f t="shared" si="112"/>
        <v/>
      </c>
      <c r="C1073" s="27"/>
      <c r="D1073" s="26" t="str">
        <f>IF(F1073="","",_xlfn.XLOOKUP(F1073,purchase!F:F,purchase!B:B,""))</f>
        <v/>
      </c>
      <c r="E1073" s="26" t="str">
        <f>IF(F1073="","",_xlfn.XLOOKUP(F1073,purchase!F:F,purchase!C:C,""))</f>
        <v/>
      </c>
      <c r="F1073" s="4"/>
      <c r="G1073" s="10" t="str">
        <f t="shared" si="113"/>
        <v/>
      </c>
      <c r="H1073" s="10" t="str">
        <f>IF(F1073="","",_xlfn.XLOOKUP(F1073,purchase!F:F,purchase!E:E,""))</f>
        <v/>
      </c>
      <c r="I1073" s="10" t="str">
        <f t="shared" si="114"/>
        <v/>
      </c>
      <c r="J1073" s="10" t="str">
        <f t="shared" si="115"/>
        <v/>
      </c>
      <c r="K1073" s="35" t="str">
        <f>_xlfn.SINGLE(IF(F1073="","",_xlfn.XLOOKUP(F1073,purchase!F:F,purchase!N:N,"")))</f>
        <v/>
      </c>
      <c r="L1073" s="4"/>
      <c r="M1073" s="86"/>
      <c r="N1073" s="35" t="str">
        <f>IF(F1073="","",
MAX(0,
_xlfn.XLOOKUP(F1073,purchase!F:F,purchase!N:N,"")
-
SUMIFS(L:L,F:F,F1073)))</f>
        <v/>
      </c>
      <c r="O1073" s="35" t="str">
        <f t="shared" si="116"/>
        <v/>
      </c>
      <c r="P1073" s="89" t="str">
        <f>_xlfn.SINGLE(IF(F1073="","",_xlfn.XLOOKUP(F1073,purchase!F:F,purchase!O:O,"")))</f>
        <v/>
      </c>
      <c r="Q1073" s="83" t="str">
        <f t="shared" si="117"/>
        <v/>
      </c>
      <c r="R1073" s="91" t="str">
        <f t="shared" si="118"/>
        <v/>
      </c>
    </row>
    <row r="1074" spans="1:18" x14ac:dyDescent="0.35">
      <c r="A1074" s="25">
        <v>1070</v>
      </c>
      <c r="B1074" s="26" t="str">
        <f t="shared" si="112"/>
        <v/>
      </c>
      <c r="C1074" s="27"/>
      <c r="D1074" s="26" t="str">
        <f>IF(F1074="","",_xlfn.XLOOKUP(F1074,purchase!F:F,purchase!B:B,""))</f>
        <v/>
      </c>
      <c r="E1074" s="26" t="str">
        <f>IF(F1074="","",_xlfn.XLOOKUP(F1074,purchase!F:F,purchase!C:C,""))</f>
        <v/>
      </c>
      <c r="F1074" s="4"/>
      <c r="G1074" s="10" t="str">
        <f t="shared" si="113"/>
        <v/>
      </c>
      <c r="H1074" s="10" t="str">
        <f>IF(F1074="","",_xlfn.XLOOKUP(F1074,purchase!F:F,purchase!E:E,""))</f>
        <v/>
      </c>
      <c r="I1074" s="10" t="str">
        <f t="shared" si="114"/>
        <v/>
      </c>
      <c r="J1074" s="10" t="str">
        <f t="shared" si="115"/>
        <v/>
      </c>
      <c r="K1074" s="35" t="str">
        <f>_xlfn.SINGLE(IF(F1074="","",_xlfn.XLOOKUP(F1074,purchase!F:F,purchase!N:N,"")))</f>
        <v/>
      </c>
      <c r="L1074" s="4"/>
      <c r="M1074" s="86"/>
      <c r="N1074" s="35" t="str">
        <f>IF(F1074="","",
MAX(0,
_xlfn.XLOOKUP(F1074,purchase!F:F,purchase!N:N,"")
-
SUMIFS(L:L,F:F,F1074)))</f>
        <v/>
      </c>
      <c r="O1074" s="35" t="str">
        <f t="shared" si="116"/>
        <v/>
      </c>
      <c r="P1074" s="89" t="str">
        <f>_xlfn.SINGLE(IF(F1074="","",_xlfn.XLOOKUP(F1074,purchase!F:F,purchase!O:O,"")))</f>
        <v/>
      </c>
      <c r="Q1074" s="83" t="str">
        <f t="shared" si="117"/>
        <v/>
      </c>
      <c r="R1074" s="91" t="str">
        <f t="shared" si="118"/>
        <v/>
      </c>
    </row>
    <row r="1075" spans="1:18" x14ac:dyDescent="0.35">
      <c r="A1075" s="25">
        <v>1071</v>
      </c>
      <c r="B1075" s="26" t="str">
        <f t="shared" si="112"/>
        <v/>
      </c>
      <c r="C1075" s="27"/>
      <c r="D1075" s="26" t="str">
        <f>IF(F1075="","",_xlfn.XLOOKUP(F1075,purchase!F:F,purchase!B:B,""))</f>
        <v/>
      </c>
      <c r="E1075" s="26" t="str">
        <f>IF(F1075="","",_xlfn.XLOOKUP(F1075,purchase!F:F,purchase!C:C,""))</f>
        <v/>
      </c>
      <c r="F1075" s="4"/>
      <c r="G1075" s="10" t="str">
        <f t="shared" si="113"/>
        <v/>
      </c>
      <c r="H1075" s="10" t="str">
        <f>IF(F1075="","",_xlfn.XLOOKUP(F1075,purchase!F:F,purchase!E:E,""))</f>
        <v/>
      </c>
      <c r="I1075" s="10" t="str">
        <f t="shared" si="114"/>
        <v/>
      </c>
      <c r="J1075" s="10" t="str">
        <f t="shared" si="115"/>
        <v/>
      </c>
      <c r="K1075" s="35" t="str">
        <f>_xlfn.SINGLE(IF(F1075="","",_xlfn.XLOOKUP(F1075,purchase!F:F,purchase!N:N,"")))</f>
        <v/>
      </c>
      <c r="L1075" s="4"/>
      <c r="M1075" s="86"/>
      <c r="N1075" s="35" t="str">
        <f>IF(F1075="","",
MAX(0,
_xlfn.XLOOKUP(F1075,purchase!F:F,purchase!N:N,"")
-
SUMIFS(L:L,F:F,F1075)))</f>
        <v/>
      </c>
      <c r="O1075" s="35" t="str">
        <f t="shared" si="116"/>
        <v/>
      </c>
      <c r="P1075" s="89" t="str">
        <f>_xlfn.SINGLE(IF(F1075="","",_xlfn.XLOOKUP(F1075,purchase!F:F,purchase!O:O,"")))</f>
        <v/>
      </c>
      <c r="Q1075" s="83" t="str">
        <f t="shared" si="117"/>
        <v/>
      </c>
      <c r="R1075" s="91" t="str">
        <f t="shared" si="118"/>
        <v/>
      </c>
    </row>
    <row r="1076" spans="1:18" x14ac:dyDescent="0.35">
      <c r="A1076" s="25">
        <v>1072</v>
      </c>
      <c r="B1076" s="26" t="str">
        <f t="shared" si="112"/>
        <v/>
      </c>
      <c r="C1076" s="27"/>
      <c r="D1076" s="26" t="str">
        <f>IF(F1076="","",_xlfn.XLOOKUP(F1076,purchase!F:F,purchase!B:B,""))</f>
        <v/>
      </c>
      <c r="E1076" s="26" t="str">
        <f>IF(F1076="","",_xlfn.XLOOKUP(F1076,purchase!F:F,purchase!C:C,""))</f>
        <v/>
      </c>
      <c r="F1076" s="4"/>
      <c r="G1076" s="10" t="str">
        <f t="shared" si="113"/>
        <v/>
      </c>
      <c r="H1076" s="10" t="str">
        <f>IF(F1076="","",_xlfn.XLOOKUP(F1076,purchase!F:F,purchase!E:E,""))</f>
        <v/>
      </c>
      <c r="I1076" s="10" t="str">
        <f t="shared" si="114"/>
        <v/>
      </c>
      <c r="J1076" s="10" t="str">
        <f t="shared" si="115"/>
        <v/>
      </c>
      <c r="K1076" s="35" t="str">
        <f>_xlfn.SINGLE(IF(F1076="","",_xlfn.XLOOKUP(F1076,purchase!F:F,purchase!N:N,"")))</f>
        <v/>
      </c>
      <c r="L1076" s="4"/>
      <c r="M1076" s="86"/>
      <c r="N1076" s="35" t="str">
        <f>IF(F1076="","",
MAX(0,
_xlfn.XLOOKUP(F1076,purchase!F:F,purchase!N:N,"")
-
SUMIFS(L:L,F:F,F1076)))</f>
        <v/>
      </c>
      <c r="O1076" s="35" t="str">
        <f t="shared" si="116"/>
        <v/>
      </c>
      <c r="P1076" s="89" t="str">
        <f>_xlfn.SINGLE(IF(F1076="","",_xlfn.XLOOKUP(F1076,purchase!F:F,purchase!O:O,"")))</f>
        <v/>
      </c>
      <c r="Q1076" s="83" t="str">
        <f t="shared" si="117"/>
        <v/>
      </c>
      <c r="R1076" s="91" t="str">
        <f t="shared" si="118"/>
        <v/>
      </c>
    </row>
    <row r="1077" spans="1:18" x14ac:dyDescent="0.35">
      <c r="A1077" s="25">
        <v>1073</v>
      </c>
      <c r="B1077" s="26" t="str">
        <f t="shared" si="112"/>
        <v/>
      </c>
      <c r="C1077" s="27"/>
      <c r="D1077" s="26" t="str">
        <f>IF(F1077="","",_xlfn.XLOOKUP(F1077,purchase!F:F,purchase!B:B,""))</f>
        <v/>
      </c>
      <c r="E1077" s="26" t="str">
        <f>IF(F1077="","",_xlfn.XLOOKUP(F1077,purchase!F:F,purchase!C:C,""))</f>
        <v/>
      </c>
      <c r="F1077" s="4"/>
      <c r="G1077" s="10" t="str">
        <f t="shared" si="113"/>
        <v/>
      </c>
      <c r="H1077" s="10" t="str">
        <f>IF(F1077="","",_xlfn.XLOOKUP(F1077,purchase!F:F,purchase!E:E,""))</f>
        <v/>
      </c>
      <c r="I1077" s="10" t="str">
        <f t="shared" si="114"/>
        <v/>
      </c>
      <c r="J1077" s="10" t="str">
        <f t="shared" si="115"/>
        <v/>
      </c>
      <c r="K1077" s="35" t="str">
        <f>_xlfn.SINGLE(IF(F1077="","",_xlfn.XLOOKUP(F1077,purchase!F:F,purchase!N:N,"")))</f>
        <v/>
      </c>
      <c r="L1077" s="4"/>
      <c r="M1077" s="86"/>
      <c r="N1077" s="35" t="str">
        <f>IF(F1077="","",
MAX(0,
_xlfn.XLOOKUP(F1077,purchase!F:F,purchase!N:N,"")
-
SUMIFS(L:L,F:F,F1077)))</f>
        <v/>
      </c>
      <c r="O1077" s="35" t="str">
        <f t="shared" si="116"/>
        <v/>
      </c>
      <c r="P1077" s="89" t="str">
        <f>_xlfn.SINGLE(IF(F1077="","",_xlfn.XLOOKUP(F1077,purchase!F:F,purchase!O:O,"")))</f>
        <v/>
      </c>
      <c r="Q1077" s="83" t="str">
        <f t="shared" si="117"/>
        <v/>
      </c>
      <c r="R1077" s="91" t="str">
        <f t="shared" si="118"/>
        <v/>
      </c>
    </row>
    <row r="1078" spans="1:18" x14ac:dyDescent="0.35">
      <c r="A1078" s="25">
        <v>1074</v>
      </c>
      <c r="B1078" s="26" t="str">
        <f t="shared" si="112"/>
        <v/>
      </c>
      <c r="C1078" s="27"/>
      <c r="D1078" s="26" t="str">
        <f>IF(F1078="","",_xlfn.XLOOKUP(F1078,purchase!F:F,purchase!B:B,""))</f>
        <v/>
      </c>
      <c r="E1078" s="26" t="str">
        <f>IF(F1078="","",_xlfn.XLOOKUP(F1078,purchase!F:F,purchase!C:C,""))</f>
        <v/>
      </c>
      <c r="F1078" s="4"/>
      <c r="G1078" s="10" t="str">
        <f t="shared" si="113"/>
        <v/>
      </c>
      <c r="H1078" s="10" t="str">
        <f>IF(F1078="","",_xlfn.XLOOKUP(F1078,purchase!F:F,purchase!E:E,""))</f>
        <v/>
      </c>
      <c r="I1078" s="10" t="str">
        <f t="shared" si="114"/>
        <v/>
      </c>
      <c r="J1078" s="10" t="str">
        <f t="shared" si="115"/>
        <v/>
      </c>
      <c r="K1078" s="35" t="str">
        <f>_xlfn.SINGLE(IF(F1078="","",_xlfn.XLOOKUP(F1078,purchase!F:F,purchase!N:N,"")))</f>
        <v/>
      </c>
      <c r="L1078" s="4"/>
      <c r="M1078" s="86"/>
      <c r="N1078" s="35" t="str">
        <f>IF(F1078="","",
MAX(0,
_xlfn.XLOOKUP(F1078,purchase!F:F,purchase!N:N,"")
-
SUMIFS(L:L,F:F,F1078)))</f>
        <v/>
      </c>
      <c r="O1078" s="35" t="str">
        <f t="shared" si="116"/>
        <v/>
      </c>
      <c r="P1078" s="89" t="str">
        <f>_xlfn.SINGLE(IF(F1078="","",_xlfn.XLOOKUP(F1078,purchase!F:F,purchase!O:O,"")))</f>
        <v/>
      </c>
      <c r="Q1078" s="83" t="str">
        <f t="shared" si="117"/>
        <v/>
      </c>
      <c r="R1078" s="91" t="str">
        <f t="shared" si="118"/>
        <v/>
      </c>
    </row>
    <row r="1079" spans="1:18" x14ac:dyDescent="0.35">
      <c r="A1079" s="25">
        <v>1075</v>
      </c>
      <c r="B1079" s="26" t="str">
        <f t="shared" si="112"/>
        <v/>
      </c>
      <c r="C1079" s="27"/>
      <c r="D1079" s="26" t="str">
        <f>IF(F1079="","",_xlfn.XLOOKUP(F1079,purchase!F:F,purchase!B:B,""))</f>
        <v/>
      </c>
      <c r="E1079" s="26" t="str">
        <f>IF(F1079="","",_xlfn.XLOOKUP(F1079,purchase!F:F,purchase!C:C,""))</f>
        <v/>
      </c>
      <c r="F1079" s="4"/>
      <c r="G1079" s="10" t="str">
        <f t="shared" si="113"/>
        <v/>
      </c>
      <c r="H1079" s="10" t="str">
        <f>IF(F1079="","",_xlfn.XLOOKUP(F1079,purchase!F:F,purchase!E:E,""))</f>
        <v/>
      </c>
      <c r="I1079" s="10" t="str">
        <f t="shared" si="114"/>
        <v/>
      </c>
      <c r="J1079" s="10" t="str">
        <f t="shared" si="115"/>
        <v/>
      </c>
      <c r="K1079" s="35" t="str">
        <f>_xlfn.SINGLE(IF(F1079="","",_xlfn.XLOOKUP(F1079,purchase!F:F,purchase!N:N,"")))</f>
        <v/>
      </c>
      <c r="L1079" s="4"/>
      <c r="M1079" s="86"/>
      <c r="N1079" s="35" t="str">
        <f>IF(F1079="","",
MAX(0,
_xlfn.XLOOKUP(F1079,purchase!F:F,purchase!N:N,"")
-
SUMIFS(L:L,F:F,F1079)))</f>
        <v/>
      </c>
      <c r="O1079" s="35" t="str">
        <f t="shared" si="116"/>
        <v/>
      </c>
      <c r="P1079" s="89" t="str">
        <f>_xlfn.SINGLE(IF(F1079="","",_xlfn.XLOOKUP(F1079,purchase!F:F,purchase!O:O,"")))</f>
        <v/>
      </c>
      <c r="Q1079" s="83" t="str">
        <f t="shared" si="117"/>
        <v/>
      </c>
      <c r="R1079" s="91" t="str">
        <f t="shared" si="118"/>
        <v/>
      </c>
    </row>
    <row r="1080" spans="1:18" x14ac:dyDescent="0.35">
      <c r="A1080" s="25">
        <v>1076</v>
      </c>
      <c r="B1080" s="26" t="str">
        <f t="shared" si="112"/>
        <v/>
      </c>
      <c r="C1080" s="27"/>
      <c r="D1080" s="26" t="str">
        <f>IF(F1080="","",_xlfn.XLOOKUP(F1080,purchase!F:F,purchase!B:B,""))</f>
        <v/>
      </c>
      <c r="E1080" s="26" t="str">
        <f>IF(F1080="","",_xlfn.XLOOKUP(F1080,purchase!F:F,purchase!C:C,""))</f>
        <v/>
      </c>
      <c r="F1080" s="4"/>
      <c r="G1080" s="10" t="str">
        <f t="shared" si="113"/>
        <v/>
      </c>
      <c r="H1080" s="10" t="str">
        <f>IF(F1080="","",_xlfn.XLOOKUP(F1080,purchase!F:F,purchase!E:E,""))</f>
        <v/>
      </c>
      <c r="I1080" s="10" t="str">
        <f t="shared" si="114"/>
        <v/>
      </c>
      <c r="J1080" s="10" t="str">
        <f t="shared" si="115"/>
        <v/>
      </c>
      <c r="K1080" s="35" t="str">
        <f>_xlfn.SINGLE(IF(F1080="","",_xlfn.XLOOKUP(F1080,purchase!F:F,purchase!N:N,"")))</f>
        <v/>
      </c>
      <c r="L1080" s="4"/>
      <c r="M1080" s="86"/>
      <c r="N1080" s="35" t="str">
        <f>IF(F1080="","",
MAX(0,
_xlfn.XLOOKUP(F1080,purchase!F:F,purchase!N:N,"")
-
SUMIFS(L:L,F:F,F1080)))</f>
        <v/>
      </c>
      <c r="O1080" s="35" t="str">
        <f t="shared" si="116"/>
        <v/>
      </c>
      <c r="P1080" s="89" t="str">
        <f>_xlfn.SINGLE(IF(F1080="","",_xlfn.XLOOKUP(F1080,purchase!F:F,purchase!O:O,"")))</f>
        <v/>
      </c>
      <c r="Q1080" s="83" t="str">
        <f t="shared" si="117"/>
        <v/>
      </c>
      <c r="R1080" s="91" t="str">
        <f t="shared" si="118"/>
        <v/>
      </c>
    </row>
    <row r="1081" spans="1:18" x14ac:dyDescent="0.35">
      <c r="A1081" s="25">
        <v>1077</v>
      </c>
      <c r="B1081" s="26" t="str">
        <f t="shared" si="112"/>
        <v/>
      </c>
      <c r="C1081" s="27"/>
      <c r="D1081" s="26" t="str">
        <f>IF(F1081="","",_xlfn.XLOOKUP(F1081,purchase!F:F,purchase!B:B,""))</f>
        <v/>
      </c>
      <c r="E1081" s="26" t="str">
        <f>IF(F1081="","",_xlfn.XLOOKUP(F1081,purchase!F:F,purchase!C:C,""))</f>
        <v/>
      </c>
      <c r="F1081" s="4"/>
      <c r="G1081" s="10" t="str">
        <f t="shared" si="113"/>
        <v/>
      </c>
      <c r="H1081" s="10" t="str">
        <f>IF(F1081="","",_xlfn.XLOOKUP(F1081,purchase!F:F,purchase!E:E,""))</f>
        <v/>
      </c>
      <c r="I1081" s="10" t="str">
        <f t="shared" si="114"/>
        <v/>
      </c>
      <c r="J1081" s="10" t="str">
        <f t="shared" si="115"/>
        <v/>
      </c>
      <c r="K1081" s="35" t="str">
        <f>_xlfn.SINGLE(IF(F1081="","",_xlfn.XLOOKUP(F1081,purchase!F:F,purchase!N:N,"")))</f>
        <v/>
      </c>
      <c r="L1081" s="4"/>
      <c r="M1081" s="86"/>
      <c r="N1081" s="35" t="str">
        <f>IF(F1081="","",
MAX(0,
_xlfn.XLOOKUP(F1081,purchase!F:F,purchase!N:N,"")
-
SUMIFS(L:L,F:F,F1081)))</f>
        <v/>
      </c>
      <c r="O1081" s="35" t="str">
        <f t="shared" si="116"/>
        <v/>
      </c>
      <c r="P1081" s="89" t="str">
        <f>_xlfn.SINGLE(IF(F1081="","",_xlfn.XLOOKUP(F1081,purchase!F:F,purchase!O:O,"")))</f>
        <v/>
      </c>
      <c r="Q1081" s="83" t="str">
        <f t="shared" si="117"/>
        <v/>
      </c>
      <c r="R1081" s="91" t="str">
        <f t="shared" si="118"/>
        <v/>
      </c>
    </row>
    <row r="1082" spans="1:18" x14ac:dyDescent="0.35">
      <c r="A1082" s="25">
        <v>1078</v>
      </c>
      <c r="B1082" s="26" t="str">
        <f t="shared" si="112"/>
        <v/>
      </c>
      <c r="C1082" s="27"/>
      <c r="D1082" s="26" t="str">
        <f>IF(F1082="","",_xlfn.XLOOKUP(F1082,purchase!F:F,purchase!B:B,""))</f>
        <v/>
      </c>
      <c r="E1082" s="26" t="str">
        <f>IF(F1082="","",_xlfn.XLOOKUP(F1082,purchase!F:F,purchase!C:C,""))</f>
        <v/>
      </c>
      <c r="F1082" s="4"/>
      <c r="G1082" s="10" t="str">
        <f t="shared" si="113"/>
        <v/>
      </c>
      <c r="H1082" s="10" t="str">
        <f>IF(F1082="","",_xlfn.XLOOKUP(F1082,purchase!F:F,purchase!E:E,""))</f>
        <v/>
      </c>
      <c r="I1082" s="10" t="str">
        <f t="shared" si="114"/>
        <v/>
      </c>
      <c r="J1082" s="10" t="str">
        <f t="shared" si="115"/>
        <v/>
      </c>
      <c r="K1082" s="35" t="str">
        <f>_xlfn.SINGLE(IF(F1082="","",_xlfn.XLOOKUP(F1082,purchase!F:F,purchase!N:N,"")))</f>
        <v/>
      </c>
      <c r="L1082" s="4"/>
      <c r="M1082" s="86"/>
      <c r="N1082" s="35" t="str">
        <f>IF(F1082="","",
MAX(0,
_xlfn.XLOOKUP(F1082,purchase!F:F,purchase!N:N,"")
-
SUMIFS(L:L,F:F,F1082)))</f>
        <v/>
      </c>
      <c r="O1082" s="35" t="str">
        <f t="shared" si="116"/>
        <v/>
      </c>
      <c r="P1082" s="89" t="str">
        <f>_xlfn.SINGLE(IF(F1082="","",_xlfn.XLOOKUP(F1082,purchase!F:F,purchase!O:O,"")))</f>
        <v/>
      </c>
      <c r="Q1082" s="83" t="str">
        <f t="shared" si="117"/>
        <v/>
      </c>
      <c r="R1082" s="91" t="str">
        <f t="shared" si="118"/>
        <v/>
      </c>
    </row>
    <row r="1083" spans="1:18" x14ac:dyDescent="0.35">
      <c r="A1083" s="25">
        <v>1079</v>
      </c>
      <c r="B1083" s="26" t="str">
        <f t="shared" si="112"/>
        <v/>
      </c>
      <c r="C1083" s="27"/>
      <c r="D1083" s="26" t="str">
        <f>IF(F1083="","",_xlfn.XLOOKUP(F1083,purchase!F:F,purchase!B:B,""))</f>
        <v/>
      </c>
      <c r="E1083" s="26" t="str">
        <f>IF(F1083="","",_xlfn.XLOOKUP(F1083,purchase!F:F,purchase!C:C,""))</f>
        <v/>
      </c>
      <c r="F1083" s="4"/>
      <c r="G1083" s="10" t="str">
        <f t="shared" si="113"/>
        <v/>
      </c>
      <c r="H1083" s="10" t="str">
        <f>IF(F1083="","",_xlfn.XLOOKUP(F1083,purchase!F:F,purchase!E:E,""))</f>
        <v/>
      </c>
      <c r="I1083" s="10" t="str">
        <f t="shared" si="114"/>
        <v/>
      </c>
      <c r="J1083" s="10" t="str">
        <f t="shared" si="115"/>
        <v/>
      </c>
      <c r="K1083" s="35" t="str">
        <f>_xlfn.SINGLE(IF(F1083="","",_xlfn.XLOOKUP(F1083,purchase!F:F,purchase!N:N,"")))</f>
        <v/>
      </c>
      <c r="L1083" s="4"/>
      <c r="M1083" s="86"/>
      <c r="N1083" s="35" t="str">
        <f>IF(F1083="","",
MAX(0,
_xlfn.XLOOKUP(F1083,purchase!F:F,purchase!N:N,"")
-
SUMIFS(L:L,F:F,F1083)))</f>
        <v/>
      </c>
      <c r="O1083" s="35" t="str">
        <f t="shared" si="116"/>
        <v/>
      </c>
      <c r="P1083" s="89" t="str">
        <f>_xlfn.SINGLE(IF(F1083="","",_xlfn.XLOOKUP(F1083,purchase!F:F,purchase!O:O,"")))</f>
        <v/>
      </c>
      <c r="Q1083" s="83" t="str">
        <f t="shared" si="117"/>
        <v/>
      </c>
      <c r="R1083" s="91" t="str">
        <f t="shared" si="118"/>
        <v/>
      </c>
    </row>
    <row r="1084" spans="1:18" x14ac:dyDescent="0.35">
      <c r="A1084" s="25">
        <v>1080</v>
      </c>
      <c r="B1084" s="26" t="str">
        <f t="shared" si="112"/>
        <v/>
      </c>
      <c r="C1084" s="27"/>
      <c r="D1084" s="26" t="str">
        <f>IF(F1084="","",_xlfn.XLOOKUP(F1084,purchase!F:F,purchase!B:B,""))</f>
        <v/>
      </c>
      <c r="E1084" s="26" t="str">
        <f>IF(F1084="","",_xlfn.XLOOKUP(F1084,purchase!F:F,purchase!C:C,""))</f>
        <v/>
      </c>
      <c r="F1084" s="4"/>
      <c r="G1084" s="10" t="str">
        <f t="shared" si="113"/>
        <v/>
      </c>
      <c r="H1084" s="10" t="str">
        <f>IF(F1084="","",_xlfn.XLOOKUP(F1084,purchase!F:F,purchase!E:E,""))</f>
        <v/>
      </c>
      <c r="I1084" s="10" t="str">
        <f t="shared" si="114"/>
        <v/>
      </c>
      <c r="J1084" s="10" t="str">
        <f t="shared" si="115"/>
        <v/>
      </c>
      <c r="K1084" s="35" t="str">
        <f>_xlfn.SINGLE(IF(F1084="","",_xlfn.XLOOKUP(F1084,purchase!F:F,purchase!N:N,"")))</f>
        <v/>
      </c>
      <c r="L1084" s="4"/>
      <c r="M1084" s="86"/>
      <c r="N1084" s="35" t="str">
        <f>IF(F1084="","",
MAX(0,
_xlfn.XLOOKUP(F1084,purchase!F:F,purchase!N:N,"")
-
SUMIFS(L:L,F:F,F1084)))</f>
        <v/>
      </c>
      <c r="O1084" s="35" t="str">
        <f t="shared" si="116"/>
        <v/>
      </c>
      <c r="P1084" s="89" t="str">
        <f>_xlfn.SINGLE(IF(F1084="","",_xlfn.XLOOKUP(F1084,purchase!F:F,purchase!O:O,"")))</f>
        <v/>
      </c>
      <c r="Q1084" s="83" t="str">
        <f t="shared" si="117"/>
        <v/>
      </c>
      <c r="R1084" s="91" t="str">
        <f t="shared" si="118"/>
        <v/>
      </c>
    </row>
    <row r="1085" spans="1:18" x14ac:dyDescent="0.35">
      <c r="A1085" s="25">
        <v>1081</v>
      </c>
      <c r="B1085" s="26" t="str">
        <f t="shared" si="112"/>
        <v/>
      </c>
      <c r="C1085" s="27"/>
      <c r="D1085" s="26" t="str">
        <f>IF(F1085="","",_xlfn.XLOOKUP(F1085,purchase!F:F,purchase!B:B,""))</f>
        <v/>
      </c>
      <c r="E1085" s="26" t="str">
        <f>IF(F1085="","",_xlfn.XLOOKUP(F1085,purchase!F:F,purchase!C:C,""))</f>
        <v/>
      </c>
      <c r="F1085" s="4"/>
      <c r="G1085" s="10" t="str">
        <f t="shared" si="113"/>
        <v/>
      </c>
      <c r="H1085" s="10" t="str">
        <f>IF(F1085="","",_xlfn.XLOOKUP(F1085,purchase!F:F,purchase!E:E,""))</f>
        <v/>
      </c>
      <c r="I1085" s="10" t="str">
        <f t="shared" si="114"/>
        <v/>
      </c>
      <c r="J1085" s="10" t="str">
        <f t="shared" si="115"/>
        <v/>
      </c>
      <c r="K1085" s="35" t="str">
        <f>_xlfn.SINGLE(IF(F1085="","",_xlfn.XLOOKUP(F1085,purchase!F:F,purchase!N:N,"")))</f>
        <v/>
      </c>
      <c r="L1085" s="4"/>
      <c r="M1085" s="86"/>
      <c r="N1085" s="35" t="str">
        <f>IF(F1085="","",
MAX(0,
_xlfn.XLOOKUP(F1085,purchase!F:F,purchase!N:N,"")
-
SUMIFS(L:L,F:F,F1085)))</f>
        <v/>
      </c>
      <c r="O1085" s="35" t="str">
        <f t="shared" si="116"/>
        <v/>
      </c>
      <c r="P1085" s="89" t="str">
        <f>_xlfn.SINGLE(IF(F1085="","",_xlfn.XLOOKUP(F1085,purchase!F:F,purchase!O:O,"")))</f>
        <v/>
      </c>
      <c r="Q1085" s="83" t="str">
        <f t="shared" si="117"/>
        <v/>
      </c>
      <c r="R1085" s="91" t="str">
        <f t="shared" si="118"/>
        <v/>
      </c>
    </row>
    <row r="1086" spans="1:18" x14ac:dyDescent="0.35">
      <c r="A1086" s="25">
        <v>1082</v>
      </c>
      <c r="B1086" s="26" t="str">
        <f t="shared" si="112"/>
        <v/>
      </c>
      <c r="C1086" s="27"/>
      <c r="D1086" s="26" t="str">
        <f>IF(F1086="","",_xlfn.XLOOKUP(F1086,purchase!F:F,purchase!B:B,""))</f>
        <v/>
      </c>
      <c r="E1086" s="26" t="str">
        <f>IF(F1086="","",_xlfn.XLOOKUP(F1086,purchase!F:F,purchase!C:C,""))</f>
        <v/>
      </c>
      <c r="F1086" s="4"/>
      <c r="G1086" s="10" t="str">
        <f t="shared" si="113"/>
        <v/>
      </c>
      <c r="H1086" s="10" t="str">
        <f>IF(F1086="","",_xlfn.XLOOKUP(F1086,purchase!F:F,purchase!E:E,""))</f>
        <v/>
      </c>
      <c r="I1086" s="10" t="str">
        <f t="shared" si="114"/>
        <v/>
      </c>
      <c r="J1086" s="10" t="str">
        <f t="shared" si="115"/>
        <v/>
      </c>
      <c r="K1086" s="35" t="str">
        <f>_xlfn.SINGLE(IF(F1086="","",_xlfn.XLOOKUP(F1086,purchase!F:F,purchase!N:N,"")))</f>
        <v/>
      </c>
      <c r="L1086" s="4"/>
      <c r="M1086" s="86"/>
      <c r="N1086" s="35" t="str">
        <f>IF(F1086="","",
MAX(0,
_xlfn.XLOOKUP(F1086,purchase!F:F,purchase!N:N,"")
-
SUMIFS(L:L,F:F,F1086)))</f>
        <v/>
      </c>
      <c r="O1086" s="35" t="str">
        <f t="shared" si="116"/>
        <v/>
      </c>
      <c r="P1086" s="89" t="str">
        <f>_xlfn.SINGLE(IF(F1086="","",_xlfn.XLOOKUP(F1086,purchase!F:F,purchase!O:O,"")))</f>
        <v/>
      </c>
      <c r="Q1086" s="83" t="str">
        <f t="shared" si="117"/>
        <v/>
      </c>
      <c r="R1086" s="91" t="str">
        <f t="shared" si="118"/>
        <v/>
      </c>
    </row>
    <row r="1087" spans="1:18" x14ac:dyDescent="0.35">
      <c r="A1087" s="25">
        <v>1083</v>
      </c>
      <c r="B1087" s="26" t="str">
        <f t="shared" si="112"/>
        <v/>
      </c>
      <c r="C1087" s="27"/>
      <c r="D1087" s="26" t="str">
        <f>IF(F1087="","",_xlfn.XLOOKUP(F1087,purchase!F:F,purchase!B:B,""))</f>
        <v/>
      </c>
      <c r="E1087" s="26" t="str">
        <f>IF(F1087="","",_xlfn.XLOOKUP(F1087,purchase!F:F,purchase!C:C,""))</f>
        <v/>
      </c>
      <c r="F1087" s="4"/>
      <c r="G1087" s="10" t="str">
        <f t="shared" si="113"/>
        <v/>
      </c>
      <c r="H1087" s="10" t="str">
        <f>IF(F1087="","",_xlfn.XLOOKUP(F1087,purchase!F:F,purchase!E:E,""))</f>
        <v/>
      </c>
      <c r="I1087" s="10" t="str">
        <f t="shared" si="114"/>
        <v/>
      </c>
      <c r="J1087" s="10" t="str">
        <f t="shared" si="115"/>
        <v/>
      </c>
      <c r="K1087" s="35" t="str">
        <f>_xlfn.SINGLE(IF(F1087="","",_xlfn.XLOOKUP(F1087,purchase!F:F,purchase!N:N,"")))</f>
        <v/>
      </c>
      <c r="L1087" s="4"/>
      <c r="M1087" s="86"/>
      <c r="N1087" s="35" t="str">
        <f>IF(F1087="","",
MAX(0,
_xlfn.XLOOKUP(F1087,purchase!F:F,purchase!N:N,"")
-
SUMIFS(L:L,F:F,F1087)))</f>
        <v/>
      </c>
      <c r="O1087" s="35" t="str">
        <f t="shared" si="116"/>
        <v/>
      </c>
      <c r="P1087" s="89" t="str">
        <f>_xlfn.SINGLE(IF(F1087="","",_xlfn.XLOOKUP(F1087,purchase!F:F,purchase!O:O,"")))</f>
        <v/>
      </c>
      <c r="Q1087" s="83" t="str">
        <f t="shared" si="117"/>
        <v/>
      </c>
      <c r="R1087" s="91" t="str">
        <f t="shared" si="118"/>
        <v/>
      </c>
    </row>
    <row r="1088" spans="1:18" x14ac:dyDescent="0.35">
      <c r="A1088" s="25">
        <v>1084</v>
      </c>
      <c r="B1088" s="26" t="str">
        <f t="shared" si="112"/>
        <v/>
      </c>
      <c r="C1088" s="27"/>
      <c r="D1088" s="26" t="str">
        <f>IF(F1088="","",_xlfn.XLOOKUP(F1088,purchase!F:F,purchase!B:B,""))</f>
        <v/>
      </c>
      <c r="E1088" s="26" t="str">
        <f>IF(F1088="","",_xlfn.XLOOKUP(F1088,purchase!F:F,purchase!C:C,""))</f>
        <v/>
      </c>
      <c r="F1088" s="4"/>
      <c r="G1088" s="10" t="str">
        <f t="shared" si="113"/>
        <v/>
      </c>
      <c r="H1088" s="10" t="str">
        <f>IF(F1088="","",_xlfn.XLOOKUP(F1088,purchase!F:F,purchase!E:E,""))</f>
        <v/>
      </c>
      <c r="I1088" s="10" t="str">
        <f t="shared" si="114"/>
        <v/>
      </c>
      <c r="J1088" s="10" t="str">
        <f t="shared" si="115"/>
        <v/>
      </c>
      <c r="K1088" s="35" t="str">
        <f>_xlfn.SINGLE(IF(F1088="","",_xlfn.XLOOKUP(F1088,purchase!F:F,purchase!N:N,"")))</f>
        <v/>
      </c>
      <c r="L1088" s="4"/>
      <c r="M1088" s="86"/>
      <c r="N1088" s="35" t="str">
        <f>IF(F1088="","",
MAX(0,
_xlfn.XLOOKUP(F1088,purchase!F:F,purchase!N:N,"")
-
SUMIFS(L:L,F:F,F1088)))</f>
        <v/>
      </c>
      <c r="O1088" s="35" t="str">
        <f t="shared" si="116"/>
        <v/>
      </c>
      <c r="P1088" s="89" t="str">
        <f>_xlfn.SINGLE(IF(F1088="","",_xlfn.XLOOKUP(F1088,purchase!F:F,purchase!O:O,"")))</f>
        <v/>
      </c>
      <c r="Q1088" s="83" t="str">
        <f t="shared" si="117"/>
        <v/>
      </c>
      <c r="R1088" s="91" t="str">
        <f t="shared" si="118"/>
        <v/>
      </c>
    </row>
    <row r="1089" spans="1:18" x14ac:dyDescent="0.35">
      <c r="A1089" s="25">
        <v>1085</v>
      </c>
      <c r="B1089" s="26" t="str">
        <f t="shared" si="112"/>
        <v/>
      </c>
      <c r="C1089" s="27"/>
      <c r="D1089" s="26" t="str">
        <f>IF(F1089="","",_xlfn.XLOOKUP(F1089,purchase!F:F,purchase!B:B,""))</f>
        <v/>
      </c>
      <c r="E1089" s="26" t="str">
        <f>IF(F1089="","",_xlfn.XLOOKUP(F1089,purchase!F:F,purchase!C:C,""))</f>
        <v/>
      </c>
      <c r="F1089" s="4"/>
      <c r="G1089" s="10" t="str">
        <f t="shared" si="113"/>
        <v/>
      </c>
      <c r="H1089" s="10" t="str">
        <f>IF(F1089="","",_xlfn.XLOOKUP(F1089,purchase!F:F,purchase!E:E,""))</f>
        <v/>
      </c>
      <c r="I1089" s="10" t="str">
        <f t="shared" si="114"/>
        <v/>
      </c>
      <c r="J1089" s="10" t="str">
        <f t="shared" si="115"/>
        <v/>
      </c>
      <c r="K1089" s="35" t="str">
        <f>_xlfn.SINGLE(IF(F1089="","",_xlfn.XLOOKUP(F1089,purchase!F:F,purchase!N:N,"")))</f>
        <v/>
      </c>
      <c r="L1089" s="4"/>
      <c r="M1089" s="86"/>
      <c r="N1089" s="35" t="str">
        <f>IF(F1089="","",
MAX(0,
_xlfn.XLOOKUP(F1089,purchase!F:F,purchase!N:N,"")
-
SUMIFS(L:L,F:F,F1089)))</f>
        <v/>
      </c>
      <c r="O1089" s="35" t="str">
        <f t="shared" si="116"/>
        <v/>
      </c>
      <c r="P1089" s="89" t="str">
        <f>_xlfn.SINGLE(IF(F1089="","",_xlfn.XLOOKUP(F1089,purchase!F:F,purchase!O:O,"")))</f>
        <v/>
      </c>
      <c r="Q1089" s="83" t="str">
        <f t="shared" si="117"/>
        <v/>
      </c>
      <c r="R1089" s="91" t="str">
        <f t="shared" si="118"/>
        <v/>
      </c>
    </row>
    <row r="1090" spans="1:18" x14ac:dyDescent="0.35">
      <c r="A1090" s="25">
        <v>1086</v>
      </c>
      <c r="B1090" s="26" t="str">
        <f t="shared" si="112"/>
        <v/>
      </c>
      <c r="C1090" s="27"/>
      <c r="D1090" s="26" t="str">
        <f>IF(F1090="","",_xlfn.XLOOKUP(F1090,purchase!F:F,purchase!B:B,""))</f>
        <v/>
      </c>
      <c r="E1090" s="26" t="str">
        <f>IF(F1090="","",_xlfn.XLOOKUP(F1090,purchase!F:F,purchase!C:C,""))</f>
        <v/>
      </c>
      <c r="F1090" s="4"/>
      <c r="G1090" s="10" t="str">
        <f t="shared" si="113"/>
        <v/>
      </c>
      <c r="H1090" s="10" t="str">
        <f>IF(F1090="","",_xlfn.XLOOKUP(F1090,purchase!F:F,purchase!E:E,""))</f>
        <v/>
      </c>
      <c r="I1090" s="10" t="str">
        <f t="shared" si="114"/>
        <v/>
      </c>
      <c r="J1090" s="10" t="str">
        <f t="shared" si="115"/>
        <v/>
      </c>
      <c r="K1090" s="35" t="str">
        <f>_xlfn.SINGLE(IF(F1090="","",_xlfn.XLOOKUP(F1090,purchase!F:F,purchase!N:N,"")))</f>
        <v/>
      </c>
      <c r="L1090" s="4"/>
      <c r="M1090" s="86"/>
      <c r="N1090" s="35" t="str">
        <f>IF(F1090="","",
MAX(0,
_xlfn.XLOOKUP(F1090,purchase!F:F,purchase!N:N,"")
-
SUMIFS(L:L,F:F,F1090)))</f>
        <v/>
      </c>
      <c r="O1090" s="35" t="str">
        <f t="shared" si="116"/>
        <v/>
      </c>
      <c r="P1090" s="89" t="str">
        <f>_xlfn.SINGLE(IF(F1090="","",_xlfn.XLOOKUP(F1090,purchase!F:F,purchase!O:O,"")))</f>
        <v/>
      </c>
      <c r="Q1090" s="83" t="str">
        <f t="shared" si="117"/>
        <v/>
      </c>
      <c r="R1090" s="91" t="str">
        <f t="shared" si="118"/>
        <v/>
      </c>
    </row>
    <row r="1091" spans="1:18" x14ac:dyDescent="0.35">
      <c r="A1091" s="25">
        <v>1087</v>
      </c>
      <c r="B1091" s="26" t="str">
        <f t="shared" si="112"/>
        <v/>
      </c>
      <c r="C1091" s="27"/>
      <c r="D1091" s="26" t="str">
        <f>IF(F1091="","",_xlfn.XLOOKUP(F1091,purchase!F:F,purchase!B:B,""))</f>
        <v/>
      </c>
      <c r="E1091" s="26" t="str">
        <f>IF(F1091="","",_xlfn.XLOOKUP(F1091,purchase!F:F,purchase!C:C,""))</f>
        <v/>
      </c>
      <c r="F1091" s="4"/>
      <c r="G1091" s="10" t="str">
        <f t="shared" si="113"/>
        <v/>
      </c>
      <c r="H1091" s="10" t="str">
        <f>IF(F1091="","",_xlfn.XLOOKUP(F1091,purchase!F:F,purchase!E:E,""))</f>
        <v/>
      </c>
      <c r="I1091" s="10" t="str">
        <f t="shared" si="114"/>
        <v/>
      </c>
      <c r="J1091" s="10" t="str">
        <f t="shared" si="115"/>
        <v/>
      </c>
      <c r="K1091" s="35" t="str">
        <f>_xlfn.SINGLE(IF(F1091="","",_xlfn.XLOOKUP(F1091,purchase!F:F,purchase!N:N,"")))</f>
        <v/>
      </c>
      <c r="L1091" s="4"/>
      <c r="M1091" s="86"/>
      <c r="N1091" s="35" t="str">
        <f>IF(F1091="","",
MAX(0,
_xlfn.XLOOKUP(F1091,purchase!F:F,purchase!N:N,"")
-
SUMIFS(L:L,F:F,F1091)))</f>
        <v/>
      </c>
      <c r="O1091" s="35" t="str">
        <f t="shared" si="116"/>
        <v/>
      </c>
      <c r="P1091" s="89" t="str">
        <f>_xlfn.SINGLE(IF(F1091="","",_xlfn.XLOOKUP(F1091,purchase!F:F,purchase!O:O,"")))</f>
        <v/>
      </c>
      <c r="Q1091" s="83" t="str">
        <f t="shared" si="117"/>
        <v/>
      </c>
      <c r="R1091" s="91" t="str">
        <f t="shared" si="118"/>
        <v/>
      </c>
    </row>
    <row r="1092" spans="1:18" x14ac:dyDescent="0.35">
      <c r="A1092" s="25">
        <v>1088</v>
      </c>
      <c r="B1092" s="26" t="str">
        <f t="shared" si="112"/>
        <v/>
      </c>
      <c r="C1092" s="27"/>
      <c r="D1092" s="26" t="str">
        <f>IF(F1092="","",_xlfn.XLOOKUP(F1092,purchase!F:F,purchase!B:B,""))</f>
        <v/>
      </c>
      <c r="E1092" s="26" t="str">
        <f>IF(F1092="","",_xlfn.XLOOKUP(F1092,purchase!F:F,purchase!C:C,""))</f>
        <v/>
      </c>
      <c r="F1092" s="4"/>
      <c r="G1092" s="10" t="str">
        <f t="shared" si="113"/>
        <v/>
      </c>
      <c r="H1092" s="10" t="str">
        <f>IF(F1092="","",_xlfn.XLOOKUP(F1092,purchase!F:F,purchase!E:E,""))</f>
        <v/>
      </c>
      <c r="I1092" s="10" t="str">
        <f t="shared" si="114"/>
        <v/>
      </c>
      <c r="J1092" s="10" t="str">
        <f t="shared" si="115"/>
        <v/>
      </c>
      <c r="K1092" s="35" t="str">
        <f>_xlfn.SINGLE(IF(F1092="","",_xlfn.XLOOKUP(F1092,purchase!F:F,purchase!N:N,"")))</f>
        <v/>
      </c>
      <c r="L1092" s="4"/>
      <c r="M1092" s="86"/>
      <c r="N1092" s="35" t="str">
        <f>IF(F1092="","",
MAX(0,
_xlfn.XLOOKUP(F1092,purchase!F:F,purchase!N:N,"")
-
SUMIFS(L:L,F:F,F1092)))</f>
        <v/>
      </c>
      <c r="O1092" s="35" t="str">
        <f t="shared" si="116"/>
        <v/>
      </c>
      <c r="P1092" s="89" t="str">
        <f>_xlfn.SINGLE(IF(F1092="","",_xlfn.XLOOKUP(F1092,purchase!F:F,purchase!O:O,"")))</f>
        <v/>
      </c>
      <c r="Q1092" s="83" t="str">
        <f t="shared" si="117"/>
        <v/>
      </c>
      <c r="R1092" s="91" t="str">
        <f t="shared" si="118"/>
        <v/>
      </c>
    </row>
    <row r="1093" spans="1:18" x14ac:dyDescent="0.35">
      <c r="A1093" s="25">
        <v>1089</v>
      </c>
      <c r="B1093" s="26" t="str">
        <f t="shared" ref="B1093:B1156" si="119">IF(OR(C1093="",F1093=""),"",
"PRD-" &amp;
TEXT(DAY(C1093),"00") &amp;
CHOOSE(MONTH(C1093),"A","B","C","D","E","F","G","H","I","J","K","L") &amp;
TEXT(YEAR(C1093),"00") &amp;
"-" &amp;
RIGHT(F1093,4))</f>
        <v/>
      </c>
      <c r="C1093" s="27"/>
      <c r="D1093" s="26" t="str">
        <f>IF(F1093="","",_xlfn.XLOOKUP(F1093,purchase!F:F,purchase!B:B,""))</f>
        <v/>
      </c>
      <c r="E1093" s="26" t="str">
        <f>IF(F1093="","",_xlfn.XLOOKUP(F1093,purchase!F:F,purchase!C:C,""))</f>
        <v/>
      </c>
      <c r="F1093" s="4"/>
      <c r="G1093" s="10" t="str">
        <f t="shared" ref="G1093:G1156" si="120">IF(H1093="NRFC","Natural Rubber Field Coagulam","")</f>
        <v/>
      </c>
      <c r="H1093" s="10" t="str">
        <f>IF(F1093="","",_xlfn.XLOOKUP(F1093,purchase!F:F,purchase!E:E,""))</f>
        <v/>
      </c>
      <c r="I1093" s="10" t="str">
        <f t="shared" ref="I1093:I1156" si="121">IF(J1093="ISNR20","Natural Rubber-TSNR (ISNR-20)","")</f>
        <v/>
      </c>
      <c r="J1093" s="10" t="str">
        <f t="shared" ref="J1093:J1156" si="122">IF(H1093="NRFC","ISNR20","")</f>
        <v/>
      </c>
      <c r="K1093" s="35" t="str">
        <f>_xlfn.SINGLE(IF(F1093="","",_xlfn.XLOOKUP(F1093,purchase!F:F,purchase!N:N,"")))</f>
        <v/>
      </c>
      <c r="L1093" s="4"/>
      <c r="M1093" s="86"/>
      <c r="N1093" s="35" t="str">
        <f>IF(F1093="","",
MAX(0,
_xlfn.XLOOKUP(F1093,purchase!F:F,purchase!N:N,"")
-
SUMIFS(L:L,F:F,F1093)))</f>
        <v/>
      </c>
      <c r="O1093" s="35" t="str">
        <f t="shared" ref="O1093:O1156" si="123">IF(OR(L1093="",M1093=""),"",L1093-M1093)</f>
        <v/>
      </c>
      <c r="P1093" s="89" t="str">
        <f>_xlfn.SINGLE(IF(F1093="","",_xlfn.XLOOKUP(F1093,purchase!F:F,purchase!O:O,"")))</f>
        <v/>
      </c>
      <c r="Q1093" s="83" t="str">
        <f t="shared" ref="Q1093:Q1156" si="124">IF(OR(L1093="",M1093=""),"",M1093/L1093)</f>
        <v/>
      </c>
      <c r="R1093" s="91" t="str">
        <f t="shared" ref="R1093:R1156" si="125">IF(OR(P1093="",Q1093=""),"",Q1093-P1093)</f>
        <v/>
      </c>
    </row>
    <row r="1094" spans="1:18" x14ac:dyDescent="0.35">
      <c r="A1094" s="25">
        <v>1090</v>
      </c>
      <c r="B1094" s="26" t="str">
        <f t="shared" si="119"/>
        <v/>
      </c>
      <c r="C1094" s="27"/>
      <c r="D1094" s="26" t="str">
        <f>IF(F1094="","",_xlfn.XLOOKUP(F1094,purchase!F:F,purchase!B:B,""))</f>
        <v/>
      </c>
      <c r="E1094" s="26" t="str">
        <f>IF(F1094="","",_xlfn.XLOOKUP(F1094,purchase!F:F,purchase!C:C,""))</f>
        <v/>
      </c>
      <c r="F1094" s="4"/>
      <c r="G1094" s="10" t="str">
        <f t="shared" si="120"/>
        <v/>
      </c>
      <c r="H1094" s="10" t="str">
        <f>IF(F1094="","",_xlfn.XLOOKUP(F1094,purchase!F:F,purchase!E:E,""))</f>
        <v/>
      </c>
      <c r="I1094" s="10" t="str">
        <f t="shared" si="121"/>
        <v/>
      </c>
      <c r="J1094" s="10" t="str">
        <f t="shared" si="122"/>
        <v/>
      </c>
      <c r="K1094" s="35" t="str">
        <f>_xlfn.SINGLE(IF(F1094="","",_xlfn.XLOOKUP(F1094,purchase!F:F,purchase!N:N,"")))</f>
        <v/>
      </c>
      <c r="L1094" s="4"/>
      <c r="M1094" s="86"/>
      <c r="N1094" s="35" t="str">
        <f>IF(F1094="","",
MAX(0,
_xlfn.XLOOKUP(F1094,purchase!F:F,purchase!N:N,"")
-
SUMIFS(L:L,F:F,F1094)))</f>
        <v/>
      </c>
      <c r="O1094" s="35" t="str">
        <f t="shared" si="123"/>
        <v/>
      </c>
      <c r="P1094" s="89" t="str">
        <f>_xlfn.SINGLE(IF(F1094="","",_xlfn.XLOOKUP(F1094,purchase!F:F,purchase!O:O,"")))</f>
        <v/>
      </c>
      <c r="Q1094" s="83" t="str">
        <f t="shared" si="124"/>
        <v/>
      </c>
      <c r="R1094" s="91" t="str">
        <f t="shared" si="125"/>
        <v/>
      </c>
    </row>
    <row r="1095" spans="1:18" x14ac:dyDescent="0.35">
      <c r="A1095" s="25">
        <v>1091</v>
      </c>
      <c r="B1095" s="26" t="str">
        <f t="shared" si="119"/>
        <v/>
      </c>
      <c r="C1095" s="27"/>
      <c r="D1095" s="26" t="str">
        <f>IF(F1095="","",_xlfn.XLOOKUP(F1095,purchase!F:F,purchase!B:B,""))</f>
        <v/>
      </c>
      <c r="E1095" s="26" t="str">
        <f>IF(F1095="","",_xlfn.XLOOKUP(F1095,purchase!F:F,purchase!C:C,""))</f>
        <v/>
      </c>
      <c r="F1095" s="4"/>
      <c r="G1095" s="10" t="str">
        <f t="shared" si="120"/>
        <v/>
      </c>
      <c r="H1095" s="10" t="str">
        <f>IF(F1095="","",_xlfn.XLOOKUP(F1095,purchase!F:F,purchase!E:E,""))</f>
        <v/>
      </c>
      <c r="I1095" s="10" t="str">
        <f t="shared" si="121"/>
        <v/>
      </c>
      <c r="J1095" s="10" t="str">
        <f t="shared" si="122"/>
        <v/>
      </c>
      <c r="K1095" s="35" t="str">
        <f>_xlfn.SINGLE(IF(F1095="","",_xlfn.XLOOKUP(F1095,purchase!F:F,purchase!N:N,"")))</f>
        <v/>
      </c>
      <c r="L1095" s="4"/>
      <c r="M1095" s="86"/>
      <c r="N1095" s="35" t="str">
        <f>IF(F1095="","",
MAX(0,
_xlfn.XLOOKUP(F1095,purchase!F:F,purchase!N:N,"")
-
SUMIFS(L:L,F:F,F1095)))</f>
        <v/>
      </c>
      <c r="O1095" s="35" t="str">
        <f t="shared" si="123"/>
        <v/>
      </c>
      <c r="P1095" s="89" t="str">
        <f>_xlfn.SINGLE(IF(F1095="","",_xlfn.XLOOKUP(F1095,purchase!F:F,purchase!O:O,"")))</f>
        <v/>
      </c>
      <c r="Q1095" s="83" t="str">
        <f t="shared" si="124"/>
        <v/>
      </c>
      <c r="R1095" s="91" t="str">
        <f t="shared" si="125"/>
        <v/>
      </c>
    </row>
    <row r="1096" spans="1:18" x14ac:dyDescent="0.35">
      <c r="A1096" s="25">
        <v>1092</v>
      </c>
      <c r="B1096" s="26" t="str">
        <f t="shared" si="119"/>
        <v/>
      </c>
      <c r="C1096" s="27"/>
      <c r="D1096" s="26" t="str">
        <f>IF(F1096="","",_xlfn.XLOOKUP(F1096,purchase!F:F,purchase!B:B,""))</f>
        <v/>
      </c>
      <c r="E1096" s="26" t="str">
        <f>IF(F1096="","",_xlfn.XLOOKUP(F1096,purchase!F:F,purchase!C:C,""))</f>
        <v/>
      </c>
      <c r="F1096" s="4"/>
      <c r="G1096" s="10" t="str">
        <f t="shared" si="120"/>
        <v/>
      </c>
      <c r="H1096" s="10" t="str">
        <f>IF(F1096="","",_xlfn.XLOOKUP(F1096,purchase!F:F,purchase!E:E,""))</f>
        <v/>
      </c>
      <c r="I1096" s="10" t="str">
        <f t="shared" si="121"/>
        <v/>
      </c>
      <c r="J1096" s="10" t="str">
        <f t="shared" si="122"/>
        <v/>
      </c>
      <c r="K1096" s="35" t="str">
        <f>_xlfn.SINGLE(IF(F1096="","",_xlfn.XLOOKUP(F1096,purchase!F:F,purchase!N:N,"")))</f>
        <v/>
      </c>
      <c r="L1096" s="4"/>
      <c r="M1096" s="86"/>
      <c r="N1096" s="35" t="str">
        <f>IF(F1096="","",
MAX(0,
_xlfn.XLOOKUP(F1096,purchase!F:F,purchase!N:N,"")
-
SUMIFS(L:L,F:F,F1096)))</f>
        <v/>
      </c>
      <c r="O1096" s="35" t="str">
        <f t="shared" si="123"/>
        <v/>
      </c>
      <c r="P1096" s="89" t="str">
        <f>_xlfn.SINGLE(IF(F1096="","",_xlfn.XLOOKUP(F1096,purchase!F:F,purchase!O:O,"")))</f>
        <v/>
      </c>
      <c r="Q1096" s="83" t="str">
        <f t="shared" si="124"/>
        <v/>
      </c>
      <c r="R1096" s="91" t="str">
        <f t="shared" si="125"/>
        <v/>
      </c>
    </row>
    <row r="1097" spans="1:18" x14ac:dyDescent="0.35">
      <c r="A1097" s="25">
        <v>1093</v>
      </c>
      <c r="B1097" s="26" t="str">
        <f t="shared" si="119"/>
        <v/>
      </c>
      <c r="C1097" s="27"/>
      <c r="D1097" s="26" t="str">
        <f>IF(F1097="","",_xlfn.XLOOKUP(F1097,purchase!F:F,purchase!B:B,""))</f>
        <v/>
      </c>
      <c r="E1097" s="26" t="str">
        <f>IF(F1097="","",_xlfn.XLOOKUP(F1097,purchase!F:F,purchase!C:C,""))</f>
        <v/>
      </c>
      <c r="F1097" s="4"/>
      <c r="G1097" s="10" t="str">
        <f t="shared" si="120"/>
        <v/>
      </c>
      <c r="H1097" s="10" t="str">
        <f>IF(F1097="","",_xlfn.XLOOKUP(F1097,purchase!F:F,purchase!E:E,""))</f>
        <v/>
      </c>
      <c r="I1097" s="10" t="str">
        <f t="shared" si="121"/>
        <v/>
      </c>
      <c r="J1097" s="10" t="str">
        <f t="shared" si="122"/>
        <v/>
      </c>
      <c r="K1097" s="35" t="str">
        <f>_xlfn.SINGLE(IF(F1097="","",_xlfn.XLOOKUP(F1097,purchase!F:F,purchase!N:N,"")))</f>
        <v/>
      </c>
      <c r="L1097" s="4"/>
      <c r="M1097" s="86"/>
      <c r="N1097" s="35" t="str">
        <f>IF(F1097="","",
MAX(0,
_xlfn.XLOOKUP(F1097,purchase!F:F,purchase!N:N,"")
-
SUMIFS(L:L,F:F,F1097)))</f>
        <v/>
      </c>
      <c r="O1097" s="35" t="str">
        <f t="shared" si="123"/>
        <v/>
      </c>
      <c r="P1097" s="89" t="str">
        <f>_xlfn.SINGLE(IF(F1097="","",_xlfn.XLOOKUP(F1097,purchase!F:F,purchase!O:O,"")))</f>
        <v/>
      </c>
      <c r="Q1097" s="83" t="str">
        <f t="shared" si="124"/>
        <v/>
      </c>
      <c r="R1097" s="91" t="str">
        <f t="shared" si="125"/>
        <v/>
      </c>
    </row>
    <row r="1098" spans="1:18" x14ac:dyDescent="0.35">
      <c r="A1098" s="25">
        <v>1094</v>
      </c>
      <c r="B1098" s="26" t="str">
        <f t="shared" si="119"/>
        <v/>
      </c>
      <c r="C1098" s="27"/>
      <c r="D1098" s="26" t="str">
        <f>IF(F1098="","",_xlfn.XLOOKUP(F1098,purchase!F:F,purchase!B:B,""))</f>
        <v/>
      </c>
      <c r="E1098" s="26" t="str">
        <f>IF(F1098="","",_xlfn.XLOOKUP(F1098,purchase!F:F,purchase!C:C,""))</f>
        <v/>
      </c>
      <c r="F1098" s="4"/>
      <c r="G1098" s="10" t="str">
        <f t="shared" si="120"/>
        <v/>
      </c>
      <c r="H1098" s="10" t="str">
        <f>IF(F1098="","",_xlfn.XLOOKUP(F1098,purchase!F:F,purchase!E:E,""))</f>
        <v/>
      </c>
      <c r="I1098" s="10" t="str">
        <f t="shared" si="121"/>
        <v/>
      </c>
      <c r="J1098" s="10" t="str">
        <f t="shared" si="122"/>
        <v/>
      </c>
      <c r="K1098" s="35" t="str">
        <f>_xlfn.SINGLE(IF(F1098="","",_xlfn.XLOOKUP(F1098,purchase!F:F,purchase!N:N,"")))</f>
        <v/>
      </c>
      <c r="L1098" s="4"/>
      <c r="M1098" s="86"/>
      <c r="N1098" s="35" t="str">
        <f>IF(F1098="","",
MAX(0,
_xlfn.XLOOKUP(F1098,purchase!F:F,purchase!N:N,"")
-
SUMIFS(L:L,F:F,F1098)))</f>
        <v/>
      </c>
      <c r="O1098" s="35" t="str">
        <f t="shared" si="123"/>
        <v/>
      </c>
      <c r="P1098" s="89" t="str">
        <f>_xlfn.SINGLE(IF(F1098="","",_xlfn.XLOOKUP(F1098,purchase!F:F,purchase!O:O,"")))</f>
        <v/>
      </c>
      <c r="Q1098" s="83" t="str">
        <f t="shared" si="124"/>
        <v/>
      </c>
      <c r="R1098" s="91" t="str">
        <f t="shared" si="125"/>
        <v/>
      </c>
    </row>
    <row r="1099" spans="1:18" x14ac:dyDescent="0.35">
      <c r="A1099" s="25">
        <v>1095</v>
      </c>
      <c r="B1099" s="26" t="str">
        <f t="shared" si="119"/>
        <v/>
      </c>
      <c r="C1099" s="27"/>
      <c r="D1099" s="26" t="str">
        <f>IF(F1099="","",_xlfn.XLOOKUP(F1099,purchase!F:F,purchase!B:B,""))</f>
        <v/>
      </c>
      <c r="E1099" s="26" t="str">
        <f>IF(F1099="","",_xlfn.XLOOKUP(F1099,purchase!F:F,purchase!C:C,""))</f>
        <v/>
      </c>
      <c r="F1099" s="4"/>
      <c r="G1099" s="10" t="str">
        <f t="shared" si="120"/>
        <v/>
      </c>
      <c r="H1099" s="10" t="str">
        <f>IF(F1099="","",_xlfn.XLOOKUP(F1099,purchase!F:F,purchase!E:E,""))</f>
        <v/>
      </c>
      <c r="I1099" s="10" t="str">
        <f t="shared" si="121"/>
        <v/>
      </c>
      <c r="J1099" s="10" t="str">
        <f t="shared" si="122"/>
        <v/>
      </c>
      <c r="K1099" s="35" t="str">
        <f>_xlfn.SINGLE(IF(F1099="","",_xlfn.XLOOKUP(F1099,purchase!F:F,purchase!N:N,"")))</f>
        <v/>
      </c>
      <c r="L1099" s="4"/>
      <c r="M1099" s="86"/>
      <c r="N1099" s="35" t="str">
        <f>IF(F1099="","",
MAX(0,
_xlfn.XLOOKUP(F1099,purchase!F:F,purchase!N:N,"")
-
SUMIFS(L:L,F:F,F1099)))</f>
        <v/>
      </c>
      <c r="O1099" s="35" t="str">
        <f t="shared" si="123"/>
        <v/>
      </c>
      <c r="P1099" s="89" t="str">
        <f>_xlfn.SINGLE(IF(F1099="","",_xlfn.XLOOKUP(F1099,purchase!F:F,purchase!O:O,"")))</f>
        <v/>
      </c>
      <c r="Q1099" s="83" t="str">
        <f t="shared" si="124"/>
        <v/>
      </c>
      <c r="R1099" s="91" t="str">
        <f t="shared" si="125"/>
        <v/>
      </c>
    </row>
    <row r="1100" spans="1:18" x14ac:dyDescent="0.35">
      <c r="A1100" s="25">
        <v>1096</v>
      </c>
      <c r="B1100" s="26" t="str">
        <f t="shared" si="119"/>
        <v/>
      </c>
      <c r="C1100" s="27"/>
      <c r="D1100" s="26" t="str">
        <f>IF(F1100="","",_xlfn.XLOOKUP(F1100,purchase!F:F,purchase!B:B,""))</f>
        <v/>
      </c>
      <c r="E1100" s="26" t="str">
        <f>IF(F1100="","",_xlfn.XLOOKUP(F1100,purchase!F:F,purchase!C:C,""))</f>
        <v/>
      </c>
      <c r="F1100" s="4"/>
      <c r="G1100" s="10" t="str">
        <f t="shared" si="120"/>
        <v/>
      </c>
      <c r="H1100" s="10" t="str">
        <f>IF(F1100="","",_xlfn.XLOOKUP(F1100,purchase!F:F,purchase!E:E,""))</f>
        <v/>
      </c>
      <c r="I1100" s="10" t="str">
        <f t="shared" si="121"/>
        <v/>
      </c>
      <c r="J1100" s="10" t="str">
        <f t="shared" si="122"/>
        <v/>
      </c>
      <c r="K1100" s="35" t="str">
        <f>_xlfn.SINGLE(IF(F1100="","",_xlfn.XLOOKUP(F1100,purchase!F:F,purchase!N:N,"")))</f>
        <v/>
      </c>
      <c r="L1100" s="4"/>
      <c r="M1100" s="86"/>
      <c r="N1100" s="35" t="str">
        <f>IF(F1100="","",
MAX(0,
_xlfn.XLOOKUP(F1100,purchase!F:F,purchase!N:N,"")
-
SUMIFS(L:L,F:F,F1100)))</f>
        <v/>
      </c>
      <c r="O1100" s="35" t="str">
        <f t="shared" si="123"/>
        <v/>
      </c>
      <c r="P1100" s="89" t="str">
        <f>_xlfn.SINGLE(IF(F1100="","",_xlfn.XLOOKUP(F1100,purchase!F:F,purchase!O:O,"")))</f>
        <v/>
      </c>
      <c r="Q1100" s="83" t="str">
        <f t="shared" si="124"/>
        <v/>
      </c>
      <c r="R1100" s="91" t="str">
        <f t="shared" si="125"/>
        <v/>
      </c>
    </row>
    <row r="1101" spans="1:18" x14ac:dyDescent="0.35">
      <c r="A1101" s="25">
        <v>1097</v>
      </c>
      <c r="B1101" s="26" t="str">
        <f t="shared" si="119"/>
        <v/>
      </c>
      <c r="C1101" s="27"/>
      <c r="D1101" s="26" t="str">
        <f>IF(F1101="","",_xlfn.XLOOKUP(F1101,purchase!F:F,purchase!B:B,""))</f>
        <v/>
      </c>
      <c r="E1101" s="26" t="str">
        <f>IF(F1101="","",_xlfn.XLOOKUP(F1101,purchase!F:F,purchase!C:C,""))</f>
        <v/>
      </c>
      <c r="F1101" s="4"/>
      <c r="G1101" s="10" t="str">
        <f t="shared" si="120"/>
        <v/>
      </c>
      <c r="H1101" s="10" t="str">
        <f>IF(F1101="","",_xlfn.XLOOKUP(F1101,purchase!F:F,purchase!E:E,""))</f>
        <v/>
      </c>
      <c r="I1101" s="10" t="str">
        <f t="shared" si="121"/>
        <v/>
      </c>
      <c r="J1101" s="10" t="str">
        <f t="shared" si="122"/>
        <v/>
      </c>
      <c r="K1101" s="35" t="str">
        <f>_xlfn.SINGLE(IF(F1101="","",_xlfn.XLOOKUP(F1101,purchase!F:F,purchase!N:N,"")))</f>
        <v/>
      </c>
      <c r="L1101" s="4"/>
      <c r="M1101" s="86"/>
      <c r="N1101" s="35" t="str">
        <f>IF(F1101="","",
MAX(0,
_xlfn.XLOOKUP(F1101,purchase!F:F,purchase!N:N,"")
-
SUMIFS(L:L,F:F,F1101)))</f>
        <v/>
      </c>
      <c r="O1101" s="35" t="str">
        <f t="shared" si="123"/>
        <v/>
      </c>
      <c r="P1101" s="89" t="str">
        <f>_xlfn.SINGLE(IF(F1101="","",_xlfn.XLOOKUP(F1101,purchase!F:F,purchase!O:O,"")))</f>
        <v/>
      </c>
      <c r="Q1101" s="83" t="str">
        <f t="shared" si="124"/>
        <v/>
      </c>
      <c r="R1101" s="91" t="str">
        <f t="shared" si="125"/>
        <v/>
      </c>
    </row>
    <row r="1102" spans="1:18" x14ac:dyDescent="0.35">
      <c r="A1102" s="25">
        <v>1098</v>
      </c>
      <c r="B1102" s="26" t="str">
        <f t="shared" si="119"/>
        <v/>
      </c>
      <c r="C1102" s="27"/>
      <c r="D1102" s="26" t="str">
        <f>IF(F1102="","",_xlfn.XLOOKUP(F1102,purchase!F:F,purchase!B:B,""))</f>
        <v/>
      </c>
      <c r="E1102" s="26" t="str">
        <f>IF(F1102="","",_xlfn.XLOOKUP(F1102,purchase!F:F,purchase!C:C,""))</f>
        <v/>
      </c>
      <c r="F1102" s="4"/>
      <c r="G1102" s="10" t="str">
        <f t="shared" si="120"/>
        <v/>
      </c>
      <c r="H1102" s="10" t="str">
        <f>IF(F1102="","",_xlfn.XLOOKUP(F1102,purchase!F:F,purchase!E:E,""))</f>
        <v/>
      </c>
      <c r="I1102" s="10" t="str">
        <f t="shared" si="121"/>
        <v/>
      </c>
      <c r="J1102" s="10" t="str">
        <f t="shared" si="122"/>
        <v/>
      </c>
      <c r="K1102" s="35" t="str">
        <f>_xlfn.SINGLE(IF(F1102="","",_xlfn.XLOOKUP(F1102,purchase!F:F,purchase!N:N,"")))</f>
        <v/>
      </c>
      <c r="L1102" s="4"/>
      <c r="M1102" s="86"/>
      <c r="N1102" s="35" t="str">
        <f>IF(F1102="","",
MAX(0,
_xlfn.XLOOKUP(F1102,purchase!F:F,purchase!N:N,"")
-
SUMIFS(L:L,F:F,F1102)))</f>
        <v/>
      </c>
      <c r="O1102" s="35" t="str">
        <f t="shared" si="123"/>
        <v/>
      </c>
      <c r="P1102" s="89" t="str">
        <f>_xlfn.SINGLE(IF(F1102="","",_xlfn.XLOOKUP(F1102,purchase!F:F,purchase!O:O,"")))</f>
        <v/>
      </c>
      <c r="Q1102" s="83" t="str">
        <f t="shared" si="124"/>
        <v/>
      </c>
      <c r="R1102" s="91" t="str">
        <f t="shared" si="125"/>
        <v/>
      </c>
    </row>
    <row r="1103" spans="1:18" x14ac:dyDescent="0.35">
      <c r="A1103" s="25">
        <v>1099</v>
      </c>
      <c r="B1103" s="26" t="str">
        <f t="shared" si="119"/>
        <v/>
      </c>
      <c r="C1103" s="27"/>
      <c r="D1103" s="26" t="str">
        <f>IF(F1103="","",_xlfn.XLOOKUP(F1103,purchase!F:F,purchase!B:B,""))</f>
        <v/>
      </c>
      <c r="E1103" s="26" t="str">
        <f>IF(F1103="","",_xlfn.XLOOKUP(F1103,purchase!F:F,purchase!C:C,""))</f>
        <v/>
      </c>
      <c r="F1103" s="4"/>
      <c r="G1103" s="10" t="str">
        <f t="shared" si="120"/>
        <v/>
      </c>
      <c r="H1103" s="10" t="str">
        <f>IF(F1103="","",_xlfn.XLOOKUP(F1103,purchase!F:F,purchase!E:E,""))</f>
        <v/>
      </c>
      <c r="I1103" s="10" t="str">
        <f t="shared" si="121"/>
        <v/>
      </c>
      <c r="J1103" s="10" t="str">
        <f t="shared" si="122"/>
        <v/>
      </c>
      <c r="K1103" s="35" t="str">
        <f>_xlfn.SINGLE(IF(F1103="","",_xlfn.XLOOKUP(F1103,purchase!F:F,purchase!N:N,"")))</f>
        <v/>
      </c>
      <c r="L1103" s="4"/>
      <c r="M1103" s="86"/>
      <c r="N1103" s="35" t="str">
        <f>IF(F1103="","",
MAX(0,
_xlfn.XLOOKUP(F1103,purchase!F:F,purchase!N:N,"")
-
SUMIFS(L:L,F:F,F1103)))</f>
        <v/>
      </c>
      <c r="O1103" s="35" t="str">
        <f t="shared" si="123"/>
        <v/>
      </c>
      <c r="P1103" s="89" t="str">
        <f>_xlfn.SINGLE(IF(F1103="","",_xlfn.XLOOKUP(F1103,purchase!F:F,purchase!O:O,"")))</f>
        <v/>
      </c>
      <c r="Q1103" s="83" t="str">
        <f t="shared" si="124"/>
        <v/>
      </c>
      <c r="R1103" s="91" t="str">
        <f t="shared" si="125"/>
        <v/>
      </c>
    </row>
    <row r="1104" spans="1:18" x14ac:dyDescent="0.35">
      <c r="A1104" s="25">
        <v>1100</v>
      </c>
      <c r="B1104" s="26" t="str">
        <f t="shared" si="119"/>
        <v/>
      </c>
      <c r="C1104" s="27"/>
      <c r="D1104" s="26" t="str">
        <f>IF(F1104="","",_xlfn.XLOOKUP(F1104,purchase!F:F,purchase!B:B,""))</f>
        <v/>
      </c>
      <c r="E1104" s="26" t="str">
        <f>IF(F1104="","",_xlfn.XLOOKUP(F1104,purchase!F:F,purchase!C:C,""))</f>
        <v/>
      </c>
      <c r="F1104" s="4"/>
      <c r="G1104" s="10" t="str">
        <f t="shared" si="120"/>
        <v/>
      </c>
      <c r="H1104" s="10" t="str">
        <f>IF(F1104="","",_xlfn.XLOOKUP(F1104,purchase!F:F,purchase!E:E,""))</f>
        <v/>
      </c>
      <c r="I1104" s="10" t="str">
        <f t="shared" si="121"/>
        <v/>
      </c>
      <c r="J1104" s="10" t="str">
        <f t="shared" si="122"/>
        <v/>
      </c>
      <c r="K1104" s="35" t="str">
        <f>_xlfn.SINGLE(IF(F1104="","",_xlfn.XLOOKUP(F1104,purchase!F:F,purchase!N:N,"")))</f>
        <v/>
      </c>
      <c r="L1104" s="4"/>
      <c r="M1104" s="86"/>
      <c r="N1104" s="35" t="str">
        <f>IF(F1104="","",
MAX(0,
_xlfn.XLOOKUP(F1104,purchase!F:F,purchase!N:N,"")
-
SUMIFS(L:L,F:F,F1104)))</f>
        <v/>
      </c>
      <c r="O1104" s="35" t="str">
        <f t="shared" si="123"/>
        <v/>
      </c>
      <c r="P1104" s="89" t="str">
        <f>_xlfn.SINGLE(IF(F1104="","",_xlfn.XLOOKUP(F1104,purchase!F:F,purchase!O:O,"")))</f>
        <v/>
      </c>
      <c r="Q1104" s="83" t="str">
        <f t="shared" si="124"/>
        <v/>
      </c>
      <c r="R1104" s="91" t="str">
        <f t="shared" si="125"/>
        <v/>
      </c>
    </row>
    <row r="1105" spans="1:18" x14ac:dyDescent="0.35">
      <c r="A1105" s="25">
        <v>1101</v>
      </c>
      <c r="B1105" s="26" t="str">
        <f t="shared" si="119"/>
        <v/>
      </c>
      <c r="C1105" s="27"/>
      <c r="D1105" s="26" t="str">
        <f>IF(F1105="","",_xlfn.XLOOKUP(F1105,purchase!F:F,purchase!B:B,""))</f>
        <v/>
      </c>
      <c r="E1105" s="26" t="str">
        <f>IF(F1105="","",_xlfn.XLOOKUP(F1105,purchase!F:F,purchase!C:C,""))</f>
        <v/>
      </c>
      <c r="F1105" s="4"/>
      <c r="G1105" s="10" t="str">
        <f t="shared" si="120"/>
        <v/>
      </c>
      <c r="H1105" s="10" t="str">
        <f>IF(F1105="","",_xlfn.XLOOKUP(F1105,purchase!F:F,purchase!E:E,""))</f>
        <v/>
      </c>
      <c r="I1105" s="10" t="str">
        <f t="shared" si="121"/>
        <v/>
      </c>
      <c r="J1105" s="10" t="str">
        <f t="shared" si="122"/>
        <v/>
      </c>
      <c r="K1105" s="35" t="str">
        <f>_xlfn.SINGLE(IF(F1105="","",_xlfn.XLOOKUP(F1105,purchase!F:F,purchase!N:N,"")))</f>
        <v/>
      </c>
      <c r="L1105" s="4"/>
      <c r="M1105" s="86"/>
      <c r="N1105" s="35" t="str">
        <f>IF(F1105="","",
MAX(0,
_xlfn.XLOOKUP(F1105,purchase!F:F,purchase!N:N,"")
-
SUMIFS(L:L,F:F,F1105)))</f>
        <v/>
      </c>
      <c r="O1105" s="35" t="str">
        <f t="shared" si="123"/>
        <v/>
      </c>
      <c r="P1105" s="89" t="str">
        <f>_xlfn.SINGLE(IF(F1105="","",_xlfn.XLOOKUP(F1105,purchase!F:F,purchase!O:O,"")))</f>
        <v/>
      </c>
      <c r="Q1105" s="83" t="str">
        <f t="shared" si="124"/>
        <v/>
      </c>
      <c r="R1105" s="91" t="str">
        <f t="shared" si="125"/>
        <v/>
      </c>
    </row>
    <row r="1106" spans="1:18" x14ac:dyDescent="0.35">
      <c r="A1106" s="25">
        <v>1102</v>
      </c>
      <c r="B1106" s="26" t="str">
        <f t="shared" si="119"/>
        <v/>
      </c>
      <c r="C1106" s="27"/>
      <c r="D1106" s="26" t="str">
        <f>IF(F1106="","",_xlfn.XLOOKUP(F1106,purchase!F:F,purchase!B:B,""))</f>
        <v/>
      </c>
      <c r="E1106" s="26" t="str">
        <f>IF(F1106="","",_xlfn.XLOOKUP(F1106,purchase!F:F,purchase!C:C,""))</f>
        <v/>
      </c>
      <c r="F1106" s="4"/>
      <c r="G1106" s="10" t="str">
        <f t="shared" si="120"/>
        <v/>
      </c>
      <c r="H1106" s="10" t="str">
        <f>IF(F1106="","",_xlfn.XLOOKUP(F1106,purchase!F:F,purchase!E:E,""))</f>
        <v/>
      </c>
      <c r="I1106" s="10" t="str">
        <f t="shared" si="121"/>
        <v/>
      </c>
      <c r="J1106" s="10" t="str">
        <f t="shared" si="122"/>
        <v/>
      </c>
      <c r="K1106" s="35" t="str">
        <f>_xlfn.SINGLE(IF(F1106="","",_xlfn.XLOOKUP(F1106,purchase!F:F,purchase!N:N,"")))</f>
        <v/>
      </c>
      <c r="L1106" s="4"/>
      <c r="M1106" s="86"/>
      <c r="N1106" s="35" t="str">
        <f>IF(F1106="","",
MAX(0,
_xlfn.XLOOKUP(F1106,purchase!F:F,purchase!N:N,"")
-
SUMIFS(L:L,F:F,F1106)))</f>
        <v/>
      </c>
      <c r="O1106" s="35" t="str">
        <f t="shared" si="123"/>
        <v/>
      </c>
      <c r="P1106" s="89" t="str">
        <f>_xlfn.SINGLE(IF(F1106="","",_xlfn.XLOOKUP(F1106,purchase!F:F,purchase!O:O,"")))</f>
        <v/>
      </c>
      <c r="Q1106" s="83" t="str">
        <f t="shared" si="124"/>
        <v/>
      </c>
      <c r="R1106" s="91" t="str">
        <f t="shared" si="125"/>
        <v/>
      </c>
    </row>
    <row r="1107" spans="1:18" x14ac:dyDescent="0.35">
      <c r="A1107" s="25">
        <v>1103</v>
      </c>
      <c r="B1107" s="26" t="str">
        <f t="shared" si="119"/>
        <v/>
      </c>
      <c r="C1107" s="27"/>
      <c r="D1107" s="26" t="str">
        <f>IF(F1107="","",_xlfn.XLOOKUP(F1107,purchase!F:F,purchase!B:B,""))</f>
        <v/>
      </c>
      <c r="E1107" s="26" t="str">
        <f>IF(F1107="","",_xlfn.XLOOKUP(F1107,purchase!F:F,purchase!C:C,""))</f>
        <v/>
      </c>
      <c r="F1107" s="4"/>
      <c r="G1107" s="10" t="str">
        <f t="shared" si="120"/>
        <v/>
      </c>
      <c r="H1107" s="10" t="str">
        <f>IF(F1107="","",_xlfn.XLOOKUP(F1107,purchase!F:F,purchase!E:E,""))</f>
        <v/>
      </c>
      <c r="I1107" s="10" t="str">
        <f t="shared" si="121"/>
        <v/>
      </c>
      <c r="J1107" s="10" t="str">
        <f t="shared" si="122"/>
        <v/>
      </c>
      <c r="K1107" s="35" t="str">
        <f>_xlfn.SINGLE(IF(F1107="","",_xlfn.XLOOKUP(F1107,purchase!F:F,purchase!N:N,"")))</f>
        <v/>
      </c>
      <c r="L1107" s="4"/>
      <c r="M1107" s="86"/>
      <c r="N1107" s="35" t="str">
        <f>IF(F1107="","",
MAX(0,
_xlfn.XLOOKUP(F1107,purchase!F:F,purchase!N:N,"")
-
SUMIFS(L:L,F:F,F1107)))</f>
        <v/>
      </c>
      <c r="O1107" s="35" t="str">
        <f t="shared" si="123"/>
        <v/>
      </c>
      <c r="P1107" s="89" t="str">
        <f>_xlfn.SINGLE(IF(F1107="","",_xlfn.XLOOKUP(F1107,purchase!F:F,purchase!O:O,"")))</f>
        <v/>
      </c>
      <c r="Q1107" s="83" t="str">
        <f t="shared" si="124"/>
        <v/>
      </c>
      <c r="R1107" s="91" t="str">
        <f t="shared" si="125"/>
        <v/>
      </c>
    </row>
    <row r="1108" spans="1:18" x14ac:dyDescent="0.35">
      <c r="A1108" s="25">
        <v>1104</v>
      </c>
      <c r="B1108" s="26" t="str">
        <f t="shared" si="119"/>
        <v/>
      </c>
      <c r="C1108" s="27"/>
      <c r="D1108" s="26" t="str">
        <f>IF(F1108="","",_xlfn.XLOOKUP(F1108,purchase!F:F,purchase!B:B,""))</f>
        <v/>
      </c>
      <c r="E1108" s="26" t="str">
        <f>IF(F1108="","",_xlfn.XLOOKUP(F1108,purchase!F:F,purchase!C:C,""))</f>
        <v/>
      </c>
      <c r="F1108" s="4"/>
      <c r="G1108" s="10" t="str">
        <f t="shared" si="120"/>
        <v/>
      </c>
      <c r="H1108" s="10" t="str">
        <f>IF(F1108="","",_xlfn.XLOOKUP(F1108,purchase!F:F,purchase!E:E,""))</f>
        <v/>
      </c>
      <c r="I1108" s="10" t="str">
        <f t="shared" si="121"/>
        <v/>
      </c>
      <c r="J1108" s="10" t="str">
        <f t="shared" si="122"/>
        <v/>
      </c>
      <c r="K1108" s="35" t="str">
        <f>_xlfn.SINGLE(IF(F1108="","",_xlfn.XLOOKUP(F1108,purchase!F:F,purchase!N:N,"")))</f>
        <v/>
      </c>
      <c r="L1108" s="4"/>
      <c r="M1108" s="86"/>
      <c r="N1108" s="35" t="str">
        <f>IF(F1108="","",
MAX(0,
_xlfn.XLOOKUP(F1108,purchase!F:F,purchase!N:N,"")
-
SUMIFS(L:L,F:F,F1108)))</f>
        <v/>
      </c>
      <c r="O1108" s="35" t="str">
        <f t="shared" si="123"/>
        <v/>
      </c>
      <c r="P1108" s="89" t="str">
        <f>_xlfn.SINGLE(IF(F1108="","",_xlfn.XLOOKUP(F1108,purchase!F:F,purchase!O:O,"")))</f>
        <v/>
      </c>
      <c r="Q1108" s="83" t="str">
        <f t="shared" si="124"/>
        <v/>
      </c>
      <c r="R1108" s="91" t="str">
        <f t="shared" si="125"/>
        <v/>
      </c>
    </row>
    <row r="1109" spans="1:18" x14ac:dyDescent="0.35">
      <c r="A1109" s="25">
        <v>1105</v>
      </c>
      <c r="B1109" s="26" t="str">
        <f t="shared" si="119"/>
        <v/>
      </c>
      <c r="C1109" s="27"/>
      <c r="D1109" s="26" t="str">
        <f>IF(F1109="","",_xlfn.XLOOKUP(F1109,purchase!F:F,purchase!B:B,""))</f>
        <v/>
      </c>
      <c r="E1109" s="26" t="str">
        <f>IF(F1109="","",_xlfn.XLOOKUP(F1109,purchase!F:F,purchase!C:C,""))</f>
        <v/>
      </c>
      <c r="F1109" s="4"/>
      <c r="G1109" s="10" t="str">
        <f t="shared" si="120"/>
        <v/>
      </c>
      <c r="H1109" s="10" t="str">
        <f>IF(F1109="","",_xlfn.XLOOKUP(F1109,purchase!F:F,purchase!E:E,""))</f>
        <v/>
      </c>
      <c r="I1109" s="10" t="str">
        <f t="shared" si="121"/>
        <v/>
      </c>
      <c r="J1109" s="10" t="str">
        <f t="shared" si="122"/>
        <v/>
      </c>
      <c r="K1109" s="35" t="str">
        <f>_xlfn.SINGLE(IF(F1109="","",_xlfn.XLOOKUP(F1109,purchase!F:F,purchase!N:N,"")))</f>
        <v/>
      </c>
      <c r="L1109" s="4"/>
      <c r="M1109" s="86"/>
      <c r="N1109" s="35" t="str">
        <f>IF(F1109="","",
MAX(0,
_xlfn.XLOOKUP(F1109,purchase!F:F,purchase!N:N,"")
-
SUMIFS(L:L,F:F,F1109)))</f>
        <v/>
      </c>
      <c r="O1109" s="35" t="str">
        <f t="shared" si="123"/>
        <v/>
      </c>
      <c r="P1109" s="89" t="str">
        <f>_xlfn.SINGLE(IF(F1109="","",_xlfn.XLOOKUP(F1109,purchase!F:F,purchase!O:O,"")))</f>
        <v/>
      </c>
      <c r="Q1109" s="83" t="str">
        <f t="shared" si="124"/>
        <v/>
      </c>
      <c r="R1109" s="91" t="str">
        <f t="shared" si="125"/>
        <v/>
      </c>
    </row>
    <row r="1110" spans="1:18" x14ac:dyDescent="0.35">
      <c r="A1110" s="25">
        <v>1106</v>
      </c>
      <c r="B1110" s="26" t="str">
        <f t="shared" si="119"/>
        <v/>
      </c>
      <c r="C1110" s="27"/>
      <c r="D1110" s="26" t="str">
        <f>IF(F1110="","",_xlfn.XLOOKUP(F1110,purchase!F:F,purchase!B:B,""))</f>
        <v/>
      </c>
      <c r="E1110" s="26" t="str">
        <f>IF(F1110="","",_xlfn.XLOOKUP(F1110,purchase!F:F,purchase!C:C,""))</f>
        <v/>
      </c>
      <c r="F1110" s="4"/>
      <c r="G1110" s="10" t="str">
        <f t="shared" si="120"/>
        <v/>
      </c>
      <c r="H1110" s="10" t="str">
        <f>IF(F1110="","",_xlfn.XLOOKUP(F1110,purchase!F:F,purchase!E:E,""))</f>
        <v/>
      </c>
      <c r="I1110" s="10" t="str">
        <f t="shared" si="121"/>
        <v/>
      </c>
      <c r="J1110" s="10" t="str">
        <f t="shared" si="122"/>
        <v/>
      </c>
      <c r="K1110" s="35" t="str">
        <f>_xlfn.SINGLE(IF(F1110="","",_xlfn.XLOOKUP(F1110,purchase!F:F,purchase!N:N,"")))</f>
        <v/>
      </c>
      <c r="L1110" s="4"/>
      <c r="M1110" s="86"/>
      <c r="N1110" s="35" t="str">
        <f>IF(F1110="","",
MAX(0,
_xlfn.XLOOKUP(F1110,purchase!F:F,purchase!N:N,"")
-
SUMIFS(L:L,F:F,F1110)))</f>
        <v/>
      </c>
      <c r="O1110" s="35" t="str">
        <f t="shared" si="123"/>
        <v/>
      </c>
      <c r="P1110" s="89" t="str">
        <f>_xlfn.SINGLE(IF(F1110="","",_xlfn.XLOOKUP(F1110,purchase!F:F,purchase!O:O,"")))</f>
        <v/>
      </c>
      <c r="Q1110" s="83" t="str">
        <f t="shared" si="124"/>
        <v/>
      </c>
      <c r="R1110" s="91" t="str">
        <f t="shared" si="125"/>
        <v/>
      </c>
    </row>
    <row r="1111" spans="1:18" x14ac:dyDescent="0.35">
      <c r="A1111" s="25">
        <v>1107</v>
      </c>
      <c r="B1111" s="26" t="str">
        <f t="shared" si="119"/>
        <v/>
      </c>
      <c r="C1111" s="27"/>
      <c r="D1111" s="26" t="str">
        <f>IF(F1111="","",_xlfn.XLOOKUP(F1111,purchase!F:F,purchase!B:B,""))</f>
        <v/>
      </c>
      <c r="E1111" s="26" t="str">
        <f>IF(F1111="","",_xlfn.XLOOKUP(F1111,purchase!F:F,purchase!C:C,""))</f>
        <v/>
      </c>
      <c r="F1111" s="4"/>
      <c r="G1111" s="10" t="str">
        <f t="shared" si="120"/>
        <v/>
      </c>
      <c r="H1111" s="10" t="str">
        <f>IF(F1111="","",_xlfn.XLOOKUP(F1111,purchase!F:F,purchase!E:E,""))</f>
        <v/>
      </c>
      <c r="I1111" s="10" t="str">
        <f t="shared" si="121"/>
        <v/>
      </c>
      <c r="J1111" s="10" t="str">
        <f t="shared" si="122"/>
        <v/>
      </c>
      <c r="K1111" s="35" t="str">
        <f>_xlfn.SINGLE(IF(F1111="","",_xlfn.XLOOKUP(F1111,purchase!F:F,purchase!N:N,"")))</f>
        <v/>
      </c>
      <c r="L1111" s="4"/>
      <c r="M1111" s="86"/>
      <c r="N1111" s="35" t="str">
        <f>IF(F1111="","",
MAX(0,
_xlfn.XLOOKUP(F1111,purchase!F:F,purchase!N:N,"")
-
SUMIFS(L:L,F:F,F1111)))</f>
        <v/>
      </c>
      <c r="O1111" s="35" t="str">
        <f t="shared" si="123"/>
        <v/>
      </c>
      <c r="P1111" s="89" t="str">
        <f>_xlfn.SINGLE(IF(F1111="","",_xlfn.XLOOKUP(F1111,purchase!F:F,purchase!O:O,"")))</f>
        <v/>
      </c>
      <c r="Q1111" s="83" t="str">
        <f t="shared" si="124"/>
        <v/>
      </c>
      <c r="R1111" s="91" t="str">
        <f t="shared" si="125"/>
        <v/>
      </c>
    </row>
    <row r="1112" spans="1:18" x14ac:dyDescent="0.35">
      <c r="A1112" s="25">
        <v>1108</v>
      </c>
      <c r="B1112" s="26" t="str">
        <f t="shared" si="119"/>
        <v/>
      </c>
      <c r="C1112" s="27"/>
      <c r="D1112" s="26" t="str">
        <f>IF(F1112="","",_xlfn.XLOOKUP(F1112,purchase!F:F,purchase!B:B,""))</f>
        <v/>
      </c>
      <c r="E1112" s="26" t="str">
        <f>IF(F1112="","",_xlfn.XLOOKUP(F1112,purchase!F:F,purchase!C:C,""))</f>
        <v/>
      </c>
      <c r="F1112" s="4"/>
      <c r="G1112" s="10" t="str">
        <f t="shared" si="120"/>
        <v/>
      </c>
      <c r="H1112" s="10" t="str">
        <f>IF(F1112="","",_xlfn.XLOOKUP(F1112,purchase!F:F,purchase!E:E,""))</f>
        <v/>
      </c>
      <c r="I1112" s="10" t="str">
        <f t="shared" si="121"/>
        <v/>
      </c>
      <c r="J1112" s="10" t="str">
        <f t="shared" si="122"/>
        <v/>
      </c>
      <c r="K1112" s="35" t="str">
        <f>_xlfn.SINGLE(IF(F1112="","",_xlfn.XLOOKUP(F1112,purchase!F:F,purchase!N:N,"")))</f>
        <v/>
      </c>
      <c r="L1112" s="4"/>
      <c r="M1112" s="86"/>
      <c r="N1112" s="35" t="str">
        <f>IF(F1112="","",
MAX(0,
_xlfn.XLOOKUP(F1112,purchase!F:F,purchase!N:N,"")
-
SUMIFS(L:L,F:F,F1112)))</f>
        <v/>
      </c>
      <c r="O1112" s="35" t="str">
        <f t="shared" si="123"/>
        <v/>
      </c>
      <c r="P1112" s="89" t="str">
        <f>_xlfn.SINGLE(IF(F1112="","",_xlfn.XLOOKUP(F1112,purchase!F:F,purchase!O:O,"")))</f>
        <v/>
      </c>
      <c r="Q1112" s="83" t="str">
        <f t="shared" si="124"/>
        <v/>
      </c>
      <c r="R1112" s="91" t="str">
        <f t="shared" si="125"/>
        <v/>
      </c>
    </row>
    <row r="1113" spans="1:18" x14ac:dyDescent="0.35">
      <c r="A1113" s="25">
        <v>1109</v>
      </c>
      <c r="B1113" s="26" t="str">
        <f t="shared" si="119"/>
        <v/>
      </c>
      <c r="C1113" s="27"/>
      <c r="D1113" s="26" t="str">
        <f>IF(F1113="","",_xlfn.XLOOKUP(F1113,purchase!F:F,purchase!B:B,""))</f>
        <v/>
      </c>
      <c r="E1113" s="26" t="str">
        <f>IF(F1113="","",_xlfn.XLOOKUP(F1113,purchase!F:F,purchase!C:C,""))</f>
        <v/>
      </c>
      <c r="F1113" s="4"/>
      <c r="G1113" s="10" t="str">
        <f t="shared" si="120"/>
        <v/>
      </c>
      <c r="H1113" s="10" t="str">
        <f>IF(F1113="","",_xlfn.XLOOKUP(F1113,purchase!F:F,purchase!E:E,""))</f>
        <v/>
      </c>
      <c r="I1113" s="10" t="str">
        <f t="shared" si="121"/>
        <v/>
      </c>
      <c r="J1113" s="10" t="str">
        <f t="shared" si="122"/>
        <v/>
      </c>
      <c r="K1113" s="35" t="str">
        <f>_xlfn.SINGLE(IF(F1113="","",_xlfn.XLOOKUP(F1113,purchase!F:F,purchase!N:N,"")))</f>
        <v/>
      </c>
      <c r="L1113" s="4"/>
      <c r="M1113" s="86"/>
      <c r="N1113" s="35" t="str">
        <f>IF(F1113="","",
MAX(0,
_xlfn.XLOOKUP(F1113,purchase!F:F,purchase!N:N,"")
-
SUMIFS(L:L,F:F,F1113)))</f>
        <v/>
      </c>
      <c r="O1113" s="35" t="str">
        <f t="shared" si="123"/>
        <v/>
      </c>
      <c r="P1113" s="89" t="str">
        <f>_xlfn.SINGLE(IF(F1113="","",_xlfn.XLOOKUP(F1113,purchase!F:F,purchase!O:O,"")))</f>
        <v/>
      </c>
      <c r="Q1113" s="83" t="str">
        <f t="shared" si="124"/>
        <v/>
      </c>
      <c r="R1113" s="91" t="str">
        <f t="shared" si="125"/>
        <v/>
      </c>
    </row>
    <row r="1114" spans="1:18" x14ac:dyDescent="0.35">
      <c r="A1114" s="25">
        <v>1110</v>
      </c>
      <c r="B1114" s="26" t="str">
        <f t="shared" si="119"/>
        <v/>
      </c>
      <c r="C1114" s="27"/>
      <c r="D1114" s="26" t="str">
        <f>IF(F1114="","",_xlfn.XLOOKUP(F1114,purchase!F:F,purchase!B:B,""))</f>
        <v/>
      </c>
      <c r="E1114" s="26" t="str">
        <f>IF(F1114="","",_xlfn.XLOOKUP(F1114,purchase!F:F,purchase!C:C,""))</f>
        <v/>
      </c>
      <c r="F1114" s="4"/>
      <c r="G1114" s="10" t="str">
        <f t="shared" si="120"/>
        <v/>
      </c>
      <c r="H1114" s="10" t="str">
        <f>IF(F1114="","",_xlfn.XLOOKUP(F1114,purchase!F:F,purchase!E:E,""))</f>
        <v/>
      </c>
      <c r="I1114" s="10" t="str">
        <f t="shared" si="121"/>
        <v/>
      </c>
      <c r="J1114" s="10" t="str">
        <f t="shared" si="122"/>
        <v/>
      </c>
      <c r="K1114" s="35" t="str">
        <f>_xlfn.SINGLE(IF(F1114="","",_xlfn.XLOOKUP(F1114,purchase!F:F,purchase!N:N,"")))</f>
        <v/>
      </c>
      <c r="L1114" s="4"/>
      <c r="M1114" s="86"/>
      <c r="N1114" s="35" t="str">
        <f>IF(F1114="","",
MAX(0,
_xlfn.XLOOKUP(F1114,purchase!F:F,purchase!N:N,"")
-
SUMIFS(L:L,F:F,F1114)))</f>
        <v/>
      </c>
      <c r="O1114" s="35" t="str">
        <f t="shared" si="123"/>
        <v/>
      </c>
      <c r="P1114" s="89" t="str">
        <f>_xlfn.SINGLE(IF(F1114="","",_xlfn.XLOOKUP(F1114,purchase!F:F,purchase!O:O,"")))</f>
        <v/>
      </c>
      <c r="Q1114" s="83" t="str">
        <f t="shared" si="124"/>
        <v/>
      </c>
      <c r="R1114" s="91" t="str">
        <f t="shared" si="125"/>
        <v/>
      </c>
    </row>
    <row r="1115" spans="1:18" x14ac:dyDescent="0.35">
      <c r="A1115" s="25">
        <v>1111</v>
      </c>
      <c r="B1115" s="26" t="str">
        <f t="shared" si="119"/>
        <v/>
      </c>
      <c r="C1115" s="27"/>
      <c r="D1115" s="26" t="str">
        <f>IF(F1115="","",_xlfn.XLOOKUP(F1115,purchase!F:F,purchase!B:B,""))</f>
        <v/>
      </c>
      <c r="E1115" s="26" t="str">
        <f>IF(F1115="","",_xlfn.XLOOKUP(F1115,purchase!F:F,purchase!C:C,""))</f>
        <v/>
      </c>
      <c r="F1115" s="4"/>
      <c r="G1115" s="10" t="str">
        <f t="shared" si="120"/>
        <v/>
      </c>
      <c r="H1115" s="10" t="str">
        <f>IF(F1115="","",_xlfn.XLOOKUP(F1115,purchase!F:F,purchase!E:E,""))</f>
        <v/>
      </c>
      <c r="I1115" s="10" t="str">
        <f t="shared" si="121"/>
        <v/>
      </c>
      <c r="J1115" s="10" t="str">
        <f t="shared" si="122"/>
        <v/>
      </c>
      <c r="K1115" s="35" t="str">
        <f>_xlfn.SINGLE(IF(F1115="","",_xlfn.XLOOKUP(F1115,purchase!F:F,purchase!N:N,"")))</f>
        <v/>
      </c>
      <c r="L1115" s="4"/>
      <c r="M1115" s="86"/>
      <c r="N1115" s="35" t="str">
        <f>IF(F1115="","",
MAX(0,
_xlfn.XLOOKUP(F1115,purchase!F:F,purchase!N:N,"")
-
SUMIFS(L:L,F:F,F1115)))</f>
        <v/>
      </c>
      <c r="O1115" s="35" t="str">
        <f t="shared" si="123"/>
        <v/>
      </c>
      <c r="P1115" s="89" t="str">
        <f>_xlfn.SINGLE(IF(F1115="","",_xlfn.XLOOKUP(F1115,purchase!F:F,purchase!O:O,"")))</f>
        <v/>
      </c>
      <c r="Q1115" s="83" t="str">
        <f t="shared" si="124"/>
        <v/>
      </c>
      <c r="R1115" s="91" t="str">
        <f t="shared" si="125"/>
        <v/>
      </c>
    </row>
    <row r="1116" spans="1:18" x14ac:dyDescent="0.35">
      <c r="A1116" s="25">
        <v>1112</v>
      </c>
      <c r="B1116" s="26" t="str">
        <f t="shared" si="119"/>
        <v/>
      </c>
      <c r="C1116" s="27"/>
      <c r="D1116" s="26" t="str">
        <f>IF(F1116="","",_xlfn.XLOOKUP(F1116,purchase!F:F,purchase!B:B,""))</f>
        <v/>
      </c>
      <c r="E1116" s="26" t="str">
        <f>IF(F1116="","",_xlfn.XLOOKUP(F1116,purchase!F:F,purchase!C:C,""))</f>
        <v/>
      </c>
      <c r="F1116" s="4"/>
      <c r="G1116" s="10" t="str">
        <f t="shared" si="120"/>
        <v/>
      </c>
      <c r="H1116" s="10" t="str">
        <f>IF(F1116="","",_xlfn.XLOOKUP(F1116,purchase!F:F,purchase!E:E,""))</f>
        <v/>
      </c>
      <c r="I1116" s="10" t="str">
        <f t="shared" si="121"/>
        <v/>
      </c>
      <c r="J1116" s="10" t="str">
        <f t="shared" si="122"/>
        <v/>
      </c>
      <c r="K1116" s="35" t="str">
        <f>_xlfn.SINGLE(IF(F1116="","",_xlfn.XLOOKUP(F1116,purchase!F:F,purchase!N:N,"")))</f>
        <v/>
      </c>
      <c r="L1116" s="4"/>
      <c r="M1116" s="86"/>
      <c r="N1116" s="35" t="str">
        <f>IF(F1116="","",
MAX(0,
_xlfn.XLOOKUP(F1116,purchase!F:F,purchase!N:N,"")
-
SUMIFS(L:L,F:F,F1116)))</f>
        <v/>
      </c>
      <c r="O1116" s="35" t="str">
        <f t="shared" si="123"/>
        <v/>
      </c>
      <c r="P1116" s="89" t="str">
        <f>_xlfn.SINGLE(IF(F1116="","",_xlfn.XLOOKUP(F1116,purchase!F:F,purchase!O:O,"")))</f>
        <v/>
      </c>
      <c r="Q1116" s="83" t="str">
        <f t="shared" si="124"/>
        <v/>
      </c>
      <c r="R1116" s="91" t="str">
        <f t="shared" si="125"/>
        <v/>
      </c>
    </row>
    <row r="1117" spans="1:18" x14ac:dyDescent="0.35">
      <c r="A1117" s="25">
        <v>1113</v>
      </c>
      <c r="B1117" s="26" t="str">
        <f t="shared" si="119"/>
        <v/>
      </c>
      <c r="C1117" s="27"/>
      <c r="D1117" s="26" t="str">
        <f>IF(F1117="","",_xlfn.XLOOKUP(F1117,purchase!F:F,purchase!B:B,""))</f>
        <v/>
      </c>
      <c r="E1117" s="26" t="str">
        <f>IF(F1117="","",_xlfn.XLOOKUP(F1117,purchase!F:F,purchase!C:C,""))</f>
        <v/>
      </c>
      <c r="F1117" s="4"/>
      <c r="G1117" s="10" t="str">
        <f t="shared" si="120"/>
        <v/>
      </c>
      <c r="H1117" s="10" t="str">
        <f>IF(F1117="","",_xlfn.XLOOKUP(F1117,purchase!F:F,purchase!E:E,""))</f>
        <v/>
      </c>
      <c r="I1117" s="10" t="str">
        <f t="shared" si="121"/>
        <v/>
      </c>
      <c r="J1117" s="10" t="str">
        <f t="shared" si="122"/>
        <v/>
      </c>
      <c r="K1117" s="35" t="str">
        <f>_xlfn.SINGLE(IF(F1117="","",_xlfn.XLOOKUP(F1117,purchase!F:F,purchase!N:N,"")))</f>
        <v/>
      </c>
      <c r="L1117" s="4"/>
      <c r="M1117" s="86"/>
      <c r="N1117" s="35" t="str">
        <f>IF(F1117="","",
MAX(0,
_xlfn.XLOOKUP(F1117,purchase!F:F,purchase!N:N,"")
-
SUMIFS(L:L,F:F,F1117)))</f>
        <v/>
      </c>
      <c r="O1117" s="35" t="str">
        <f t="shared" si="123"/>
        <v/>
      </c>
      <c r="P1117" s="89" t="str">
        <f>_xlfn.SINGLE(IF(F1117="","",_xlfn.XLOOKUP(F1117,purchase!F:F,purchase!O:O,"")))</f>
        <v/>
      </c>
      <c r="Q1117" s="83" t="str">
        <f t="shared" si="124"/>
        <v/>
      </c>
      <c r="R1117" s="91" t="str">
        <f t="shared" si="125"/>
        <v/>
      </c>
    </row>
    <row r="1118" spans="1:18" x14ac:dyDescent="0.35">
      <c r="A1118" s="25">
        <v>1114</v>
      </c>
      <c r="B1118" s="26" t="str">
        <f t="shared" si="119"/>
        <v/>
      </c>
      <c r="C1118" s="27"/>
      <c r="D1118" s="26" t="str">
        <f>IF(F1118="","",_xlfn.XLOOKUP(F1118,purchase!F:F,purchase!B:B,""))</f>
        <v/>
      </c>
      <c r="E1118" s="26" t="str">
        <f>IF(F1118="","",_xlfn.XLOOKUP(F1118,purchase!F:F,purchase!C:C,""))</f>
        <v/>
      </c>
      <c r="F1118" s="4"/>
      <c r="G1118" s="10" t="str">
        <f t="shared" si="120"/>
        <v/>
      </c>
      <c r="H1118" s="10" t="str">
        <f>IF(F1118="","",_xlfn.XLOOKUP(F1118,purchase!F:F,purchase!E:E,""))</f>
        <v/>
      </c>
      <c r="I1118" s="10" t="str">
        <f t="shared" si="121"/>
        <v/>
      </c>
      <c r="J1118" s="10" t="str">
        <f t="shared" si="122"/>
        <v/>
      </c>
      <c r="K1118" s="35" t="str">
        <f>_xlfn.SINGLE(IF(F1118="","",_xlfn.XLOOKUP(F1118,purchase!F:F,purchase!N:N,"")))</f>
        <v/>
      </c>
      <c r="L1118" s="4"/>
      <c r="M1118" s="86"/>
      <c r="N1118" s="35" t="str">
        <f>IF(F1118="","",
MAX(0,
_xlfn.XLOOKUP(F1118,purchase!F:F,purchase!N:N,"")
-
SUMIFS(L:L,F:F,F1118)))</f>
        <v/>
      </c>
      <c r="O1118" s="35" t="str">
        <f t="shared" si="123"/>
        <v/>
      </c>
      <c r="P1118" s="89" t="str">
        <f>_xlfn.SINGLE(IF(F1118="","",_xlfn.XLOOKUP(F1118,purchase!F:F,purchase!O:O,"")))</f>
        <v/>
      </c>
      <c r="Q1118" s="83" t="str">
        <f t="shared" si="124"/>
        <v/>
      </c>
      <c r="R1118" s="91" t="str">
        <f t="shared" si="125"/>
        <v/>
      </c>
    </row>
    <row r="1119" spans="1:18" x14ac:dyDescent="0.35">
      <c r="A1119" s="25">
        <v>1115</v>
      </c>
      <c r="B1119" s="26" t="str">
        <f t="shared" si="119"/>
        <v/>
      </c>
      <c r="C1119" s="27"/>
      <c r="D1119" s="26" t="str">
        <f>IF(F1119="","",_xlfn.XLOOKUP(F1119,purchase!F:F,purchase!B:B,""))</f>
        <v/>
      </c>
      <c r="E1119" s="26" t="str">
        <f>IF(F1119="","",_xlfn.XLOOKUP(F1119,purchase!F:F,purchase!C:C,""))</f>
        <v/>
      </c>
      <c r="F1119" s="4"/>
      <c r="G1119" s="10" t="str">
        <f t="shared" si="120"/>
        <v/>
      </c>
      <c r="H1119" s="10" t="str">
        <f>IF(F1119="","",_xlfn.XLOOKUP(F1119,purchase!F:F,purchase!E:E,""))</f>
        <v/>
      </c>
      <c r="I1119" s="10" t="str">
        <f t="shared" si="121"/>
        <v/>
      </c>
      <c r="J1119" s="10" t="str">
        <f t="shared" si="122"/>
        <v/>
      </c>
      <c r="K1119" s="35" t="str">
        <f>_xlfn.SINGLE(IF(F1119="","",_xlfn.XLOOKUP(F1119,purchase!F:F,purchase!N:N,"")))</f>
        <v/>
      </c>
      <c r="L1119" s="4"/>
      <c r="M1119" s="86"/>
      <c r="N1119" s="35" t="str">
        <f>IF(F1119="","",
MAX(0,
_xlfn.XLOOKUP(F1119,purchase!F:F,purchase!N:N,"")
-
SUMIFS(L:L,F:F,F1119)))</f>
        <v/>
      </c>
      <c r="O1119" s="35" t="str">
        <f t="shared" si="123"/>
        <v/>
      </c>
      <c r="P1119" s="89" t="str">
        <f>_xlfn.SINGLE(IF(F1119="","",_xlfn.XLOOKUP(F1119,purchase!F:F,purchase!O:O,"")))</f>
        <v/>
      </c>
      <c r="Q1119" s="83" t="str">
        <f t="shared" si="124"/>
        <v/>
      </c>
      <c r="R1119" s="91" t="str">
        <f t="shared" si="125"/>
        <v/>
      </c>
    </row>
    <row r="1120" spans="1:18" x14ac:dyDescent="0.35">
      <c r="A1120" s="25">
        <v>1116</v>
      </c>
      <c r="B1120" s="26" t="str">
        <f t="shared" si="119"/>
        <v/>
      </c>
      <c r="C1120" s="27"/>
      <c r="D1120" s="26" t="str">
        <f>IF(F1120="","",_xlfn.XLOOKUP(F1120,purchase!F:F,purchase!B:B,""))</f>
        <v/>
      </c>
      <c r="E1120" s="26" t="str">
        <f>IF(F1120="","",_xlfn.XLOOKUP(F1120,purchase!F:F,purchase!C:C,""))</f>
        <v/>
      </c>
      <c r="F1120" s="4"/>
      <c r="G1120" s="10" t="str">
        <f t="shared" si="120"/>
        <v/>
      </c>
      <c r="H1120" s="10" t="str">
        <f>IF(F1120="","",_xlfn.XLOOKUP(F1120,purchase!F:F,purchase!E:E,""))</f>
        <v/>
      </c>
      <c r="I1120" s="10" t="str">
        <f t="shared" si="121"/>
        <v/>
      </c>
      <c r="J1120" s="10" t="str">
        <f t="shared" si="122"/>
        <v/>
      </c>
      <c r="K1120" s="35" t="str">
        <f>_xlfn.SINGLE(IF(F1120="","",_xlfn.XLOOKUP(F1120,purchase!F:F,purchase!N:N,"")))</f>
        <v/>
      </c>
      <c r="L1120" s="4"/>
      <c r="M1120" s="86"/>
      <c r="N1120" s="35" t="str">
        <f>IF(F1120="","",
MAX(0,
_xlfn.XLOOKUP(F1120,purchase!F:F,purchase!N:N,"")
-
SUMIFS(L:L,F:F,F1120)))</f>
        <v/>
      </c>
      <c r="O1120" s="35" t="str">
        <f t="shared" si="123"/>
        <v/>
      </c>
      <c r="P1120" s="89" t="str">
        <f>_xlfn.SINGLE(IF(F1120="","",_xlfn.XLOOKUP(F1120,purchase!F:F,purchase!O:O,"")))</f>
        <v/>
      </c>
      <c r="Q1120" s="83" t="str">
        <f t="shared" si="124"/>
        <v/>
      </c>
      <c r="R1120" s="91" t="str">
        <f t="shared" si="125"/>
        <v/>
      </c>
    </row>
    <row r="1121" spans="1:18" x14ac:dyDescent="0.35">
      <c r="A1121" s="25">
        <v>1117</v>
      </c>
      <c r="B1121" s="26" t="str">
        <f t="shared" si="119"/>
        <v/>
      </c>
      <c r="C1121" s="27"/>
      <c r="D1121" s="26" t="str">
        <f>IF(F1121="","",_xlfn.XLOOKUP(F1121,purchase!F:F,purchase!B:B,""))</f>
        <v/>
      </c>
      <c r="E1121" s="26" t="str">
        <f>IF(F1121="","",_xlfn.XLOOKUP(F1121,purchase!F:F,purchase!C:C,""))</f>
        <v/>
      </c>
      <c r="F1121" s="4"/>
      <c r="G1121" s="10" t="str">
        <f t="shared" si="120"/>
        <v/>
      </c>
      <c r="H1121" s="10" t="str">
        <f>IF(F1121="","",_xlfn.XLOOKUP(F1121,purchase!F:F,purchase!E:E,""))</f>
        <v/>
      </c>
      <c r="I1121" s="10" t="str">
        <f t="shared" si="121"/>
        <v/>
      </c>
      <c r="J1121" s="10" t="str">
        <f t="shared" si="122"/>
        <v/>
      </c>
      <c r="K1121" s="35" t="str">
        <f>_xlfn.SINGLE(IF(F1121="","",_xlfn.XLOOKUP(F1121,purchase!F:F,purchase!N:N,"")))</f>
        <v/>
      </c>
      <c r="L1121" s="4"/>
      <c r="M1121" s="86"/>
      <c r="N1121" s="35" t="str">
        <f>IF(F1121="","",
MAX(0,
_xlfn.XLOOKUP(F1121,purchase!F:F,purchase!N:N,"")
-
SUMIFS(L:L,F:F,F1121)))</f>
        <v/>
      </c>
      <c r="O1121" s="35" t="str">
        <f t="shared" si="123"/>
        <v/>
      </c>
      <c r="P1121" s="89" t="str">
        <f>_xlfn.SINGLE(IF(F1121="","",_xlfn.XLOOKUP(F1121,purchase!F:F,purchase!O:O,"")))</f>
        <v/>
      </c>
      <c r="Q1121" s="83" t="str">
        <f t="shared" si="124"/>
        <v/>
      </c>
      <c r="R1121" s="91" t="str">
        <f t="shared" si="125"/>
        <v/>
      </c>
    </row>
    <row r="1122" spans="1:18" x14ac:dyDescent="0.35">
      <c r="A1122" s="25">
        <v>1118</v>
      </c>
      <c r="B1122" s="26" t="str">
        <f t="shared" si="119"/>
        <v/>
      </c>
      <c r="C1122" s="27"/>
      <c r="D1122" s="26" t="str">
        <f>IF(F1122="","",_xlfn.XLOOKUP(F1122,purchase!F:F,purchase!B:B,""))</f>
        <v/>
      </c>
      <c r="E1122" s="26" t="str">
        <f>IF(F1122="","",_xlfn.XLOOKUP(F1122,purchase!F:F,purchase!C:C,""))</f>
        <v/>
      </c>
      <c r="F1122" s="4"/>
      <c r="G1122" s="10" t="str">
        <f t="shared" si="120"/>
        <v/>
      </c>
      <c r="H1122" s="10" t="str">
        <f>IF(F1122="","",_xlfn.XLOOKUP(F1122,purchase!F:F,purchase!E:E,""))</f>
        <v/>
      </c>
      <c r="I1122" s="10" t="str">
        <f t="shared" si="121"/>
        <v/>
      </c>
      <c r="J1122" s="10" t="str">
        <f t="shared" si="122"/>
        <v/>
      </c>
      <c r="K1122" s="35" t="str">
        <f>_xlfn.SINGLE(IF(F1122="","",_xlfn.XLOOKUP(F1122,purchase!F:F,purchase!N:N,"")))</f>
        <v/>
      </c>
      <c r="L1122" s="4"/>
      <c r="M1122" s="86"/>
      <c r="N1122" s="35" t="str">
        <f>IF(F1122="","",
MAX(0,
_xlfn.XLOOKUP(F1122,purchase!F:F,purchase!N:N,"")
-
SUMIFS(L:L,F:F,F1122)))</f>
        <v/>
      </c>
      <c r="O1122" s="35" t="str">
        <f t="shared" si="123"/>
        <v/>
      </c>
      <c r="P1122" s="89" t="str">
        <f>_xlfn.SINGLE(IF(F1122="","",_xlfn.XLOOKUP(F1122,purchase!F:F,purchase!O:O,"")))</f>
        <v/>
      </c>
      <c r="Q1122" s="83" t="str">
        <f t="shared" si="124"/>
        <v/>
      </c>
      <c r="R1122" s="91" t="str">
        <f t="shared" si="125"/>
        <v/>
      </c>
    </row>
    <row r="1123" spans="1:18" x14ac:dyDescent="0.35">
      <c r="A1123" s="25">
        <v>1119</v>
      </c>
      <c r="B1123" s="26" t="str">
        <f t="shared" si="119"/>
        <v/>
      </c>
      <c r="C1123" s="27"/>
      <c r="D1123" s="26" t="str">
        <f>IF(F1123="","",_xlfn.XLOOKUP(F1123,purchase!F:F,purchase!B:B,""))</f>
        <v/>
      </c>
      <c r="E1123" s="26" t="str">
        <f>IF(F1123="","",_xlfn.XLOOKUP(F1123,purchase!F:F,purchase!C:C,""))</f>
        <v/>
      </c>
      <c r="F1123" s="4"/>
      <c r="G1123" s="10" t="str">
        <f t="shared" si="120"/>
        <v/>
      </c>
      <c r="H1123" s="10" t="str">
        <f>IF(F1123="","",_xlfn.XLOOKUP(F1123,purchase!F:F,purchase!E:E,""))</f>
        <v/>
      </c>
      <c r="I1123" s="10" t="str">
        <f t="shared" si="121"/>
        <v/>
      </c>
      <c r="J1123" s="10" t="str">
        <f t="shared" si="122"/>
        <v/>
      </c>
      <c r="K1123" s="35" t="str">
        <f>_xlfn.SINGLE(IF(F1123="","",_xlfn.XLOOKUP(F1123,purchase!F:F,purchase!N:N,"")))</f>
        <v/>
      </c>
      <c r="L1123" s="4"/>
      <c r="M1123" s="86"/>
      <c r="N1123" s="35" t="str">
        <f>IF(F1123="","",
MAX(0,
_xlfn.XLOOKUP(F1123,purchase!F:F,purchase!N:N,"")
-
SUMIFS(L:L,F:F,F1123)))</f>
        <v/>
      </c>
      <c r="O1123" s="35" t="str">
        <f t="shared" si="123"/>
        <v/>
      </c>
      <c r="P1123" s="89" t="str">
        <f>_xlfn.SINGLE(IF(F1123="","",_xlfn.XLOOKUP(F1123,purchase!F:F,purchase!O:O,"")))</f>
        <v/>
      </c>
      <c r="Q1123" s="83" t="str">
        <f t="shared" si="124"/>
        <v/>
      </c>
      <c r="R1123" s="91" t="str">
        <f t="shared" si="125"/>
        <v/>
      </c>
    </row>
    <row r="1124" spans="1:18" x14ac:dyDescent="0.35">
      <c r="A1124" s="25">
        <v>1120</v>
      </c>
      <c r="B1124" s="26" t="str">
        <f t="shared" si="119"/>
        <v/>
      </c>
      <c r="C1124" s="27"/>
      <c r="D1124" s="26" t="str">
        <f>IF(F1124="","",_xlfn.XLOOKUP(F1124,purchase!F:F,purchase!B:B,""))</f>
        <v/>
      </c>
      <c r="E1124" s="26" t="str">
        <f>IF(F1124="","",_xlfn.XLOOKUP(F1124,purchase!F:F,purchase!C:C,""))</f>
        <v/>
      </c>
      <c r="F1124" s="4"/>
      <c r="G1124" s="10" t="str">
        <f t="shared" si="120"/>
        <v/>
      </c>
      <c r="H1124" s="10" t="str">
        <f>IF(F1124="","",_xlfn.XLOOKUP(F1124,purchase!F:F,purchase!E:E,""))</f>
        <v/>
      </c>
      <c r="I1124" s="10" t="str">
        <f t="shared" si="121"/>
        <v/>
      </c>
      <c r="J1124" s="10" t="str">
        <f t="shared" si="122"/>
        <v/>
      </c>
      <c r="K1124" s="35" t="str">
        <f>_xlfn.SINGLE(IF(F1124="","",_xlfn.XLOOKUP(F1124,purchase!F:F,purchase!N:N,"")))</f>
        <v/>
      </c>
      <c r="L1124" s="4"/>
      <c r="M1124" s="86"/>
      <c r="N1124" s="35" t="str">
        <f>IF(F1124="","",
MAX(0,
_xlfn.XLOOKUP(F1124,purchase!F:F,purchase!N:N,"")
-
SUMIFS(L:L,F:F,F1124)))</f>
        <v/>
      </c>
      <c r="O1124" s="35" t="str">
        <f t="shared" si="123"/>
        <v/>
      </c>
      <c r="P1124" s="89" t="str">
        <f>_xlfn.SINGLE(IF(F1124="","",_xlfn.XLOOKUP(F1124,purchase!F:F,purchase!O:O,"")))</f>
        <v/>
      </c>
      <c r="Q1124" s="83" t="str">
        <f t="shared" si="124"/>
        <v/>
      </c>
      <c r="R1124" s="91" t="str">
        <f t="shared" si="125"/>
        <v/>
      </c>
    </row>
    <row r="1125" spans="1:18" x14ac:dyDescent="0.35">
      <c r="A1125" s="25">
        <v>1121</v>
      </c>
      <c r="B1125" s="26" t="str">
        <f t="shared" si="119"/>
        <v/>
      </c>
      <c r="C1125" s="27"/>
      <c r="D1125" s="26" t="str">
        <f>IF(F1125="","",_xlfn.XLOOKUP(F1125,purchase!F:F,purchase!B:B,""))</f>
        <v/>
      </c>
      <c r="E1125" s="26" t="str">
        <f>IF(F1125="","",_xlfn.XLOOKUP(F1125,purchase!F:F,purchase!C:C,""))</f>
        <v/>
      </c>
      <c r="F1125" s="4"/>
      <c r="G1125" s="10" t="str">
        <f t="shared" si="120"/>
        <v/>
      </c>
      <c r="H1125" s="10" t="str">
        <f>IF(F1125="","",_xlfn.XLOOKUP(F1125,purchase!F:F,purchase!E:E,""))</f>
        <v/>
      </c>
      <c r="I1125" s="10" t="str">
        <f t="shared" si="121"/>
        <v/>
      </c>
      <c r="J1125" s="10" t="str">
        <f t="shared" si="122"/>
        <v/>
      </c>
      <c r="K1125" s="35" t="str">
        <f>_xlfn.SINGLE(IF(F1125="","",_xlfn.XLOOKUP(F1125,purchase!F:F,purchase!N:N,"")))</f>
        <v/>
      </c>
      <c r="L1125" s="4"/>
      <c r="M1125" s="86"/>
      <c r="N1125" s="35" t="str">
        <f>IF(F1125="","",
MAX(0,
_xlfn.XLOOKUP(F1125,purchase!F:F,purchase!N:N,"")
-
SUMIFS(L:L,F:F,F1125)))</f>
        <v/>
      </c>
      <c r="O1125" s="35" t="str">
        <f t="shared" si="123"/>
        <v/>
      </c>
      <c r="P1125" s="89" t="str">
        <f>_xlfn.SINGLE(IF(F1125="","",_xlfn.XLOOKUP(F1125,purchase!F:F,purchase!O:O,"")))</f>
        <v/>
      </c>
      <c r="Q1125" s="83" t="str">
        <f t="shared" si="124"/>
        <v/>
      </c>
      <c r="R1125" s="91" t="str">
        <f t="shared" si="125"/>
        <v/>
      </c>
    </row>
    <row r="1126" spans="1:18" x14ac:dyDescent="0.35">
      <c r="A1126" s="25">
        <v>1122</v>
      </c>
      <c r="B1126" s="26" t="str">
        <f t="shared" si="119"/>
        <v/>
      </c>
      <c r="C1126" s="27"/>
      <c r="D1126" s="26" t="str">
        <f>IF(F1126="","",_xlfn.XLOOKUP(F1126,purchase!F:F,purchase!B:B,""))</f>
        <v/>
      </c>
      <c r="E1126" s="26" t="str">
        <f>IF(F1126="","",_xlfn.XLOOKUP(F1126,purchase!F:F,purchase!C:C,""))</f>
        <v/>
      </c>
      <c r="F1126" s="4"/>
      <c r="G1126" s="10" t="str">
        <f t="shared" si="120"/>
        <v/>
      </c>
      <c r="H1126" s="10" t="str">
        <f>IF(F1126="","",_xlfn.XLOOKUP(F1126,purchase!F:F,purchase!E:E,""))</f>
        <v/>
      </c>
      <c r="I1126" s="10" t="str">
        <f t="shared" si="121"/>
        <v/>
      </c>
      <c r="J1126" s="10" t="str">
        <f t="shared" si="122"/>
        <v/>
      </c>
      <c r="K1126" s="35" t="str">
        <f>_xlfn.SINGLE(IF(F1126="","",_xlfn.XLOOKUP(F1126,purchase!F:F,purchase!N:N,"")))</f>
        <v/>
      </c>
      <c r="L1126" s="4"/>
      <c r="M1126" s="86"/>
      <c r="N1126" s="35" t="str">
        <f>IF(F1126="","",
MAX(0,
_xlfn.XLOOKUP(F1126,purchase!F:F,purchase!N:N,"")
-
SUMIFS(L:L,F:F,F1126)))</f>
        <v/>
      </c>
      <c r="O1126" s="35" t="str">
        <f t="shared" si="123"/>
        <v/>
      </c>
      <c r="P1126" s="89" t="str">
        <f>_xlfn.SINGLE(IF(F1126="","",_xlfn.XLOOKUP(F1126,purchase!F:F,purchase!O:O,"")))</f>
        <v/>
      </c>
      <c r="Q1126" s="83" t="str">
        <f t="shared" si="124"/>
        <v/>
      </c>
      <c r="R1126" s="91" t="str">
        <f t="shared" si="125"/>
        <v/>
      </c>
    </row>
    <row r="1127" spans="1:18" x14ac:dyDescent="0.35">
      <c r="A1127" s="25">
        <v>1123</v>
      </c>
      <c r="B1127" s="26" t="str">
        <f t="shared" si="119"/>
        <v/>
      </c>
      <c r="C1127" s="27"/>
      <c r="D1127" s="26" t="str">
        <f>IF(F1127="","",_xlfn.XLOOKUP(F1127,purchase!F:F,purchase!B:B,""))</f>
        <v/>
      </c>
      <c r="E1127" s="26" t="str">
        <f>IF(F1127="","",_xlfn.XLOOKUP(F1127,purchase!F:F,purchase!C:C,""))</f>
        <v/>
      </c>
      <c r="F1127" s="4"/>
      <c r="G1127" s="10" t="str">
        <f t="shared" si="120"/>
        <v/>
      </c>
      <c r="H1127" s="10" t="str">
        <f>IF(F1127="","",_xlfn.XLOOKUP(F1127,purchase!F:F,purchase!E:E,""))</f>
        <v/>
      </c>
      <c r="I1127" s="10" t="str">
        <f t="shared" si="121"/>
        <v/>
      </c>
      <c r="J1127" s="10" t="str">
        <f t="shared" si="122"/>
        <v/>
      </c>
      <c r="K1127" s="35" t="str">
        <f>_xlfn.SINGLE(IF(F1127="","",_xlfn.XLOOKUP(F1127,purchase!F:F,purchase!N:N,"")))</f>
        <v/>
      </c>
      <c r="L1127" s="4"/>
      <c r="M1127" s="86"/>
      <c r="N1127" s="35" t="str">
        <f>IF(F1127="","",
MAX(0,
_xlfn.XLOOKUP(F1127,purchase!F:F,purchase!N:N,"")
-
SUMIFS(L:L,F:F,F1127)))</f>
        <v/>
      </c>
      <c r="O1127" s="35" t="str">
        <f t="shared" si="123"/>
        <v/>
      </c>
      <c r="P1127" s="89" t="str">
        <f>_xlfn.SINGLE(IF(F1127="","",_xlfn.XLOOKUP(F1127,purchase!F:F,purchase!O:O,"")))</f>
        <v/>
      </c>
      <c r="Q1127" s="83" t="str">
        <f t="shared" si="124"/>
        <v/>
      </c>
      <c r="R1127" s="91" t="str">
        <f t="shared" si="125"/>
        <v/>
      </c>
    </row>
    <row r="1128" spans="1:18" x14ac:dyDescent="0.35">
      <c r="A1128" s="25">
        <v>1124</v>
      </c>
      <c r="B1128" s="26" t="str">
        <f t="shared" si="119"/>
        <v/>
      </c>
      <c r="C1128" s="27"/>
      <c r="D1128" s="26" t="str">
        <f>IF(F1128="","",_xlfn.XLOOKUP(F1128,purchase!F:F,purchase!B:B,""))</f>
        <v/>
      </c>
      <c r="E1128" s="26" t="str">
        <f>IF(F1128="","",_xlfn.XLOOKUP(F1128,purchase!F:F,purchase!C:C,""))</f>
        <v/>
      </c>
      <c r="F1128" s="4"/>
      <c r="G1128" s="10" t="str">
        <f t="shared" si="120"/>
        <v/>
      </c>
      <c r="H1128" s="10" t="str">
        <f>IF(F1128="","",_xlfn.XLOOKUP(F1128,purchase!F:F,purchase!E:E,""))</f>
        <v/>
      </c>
      <c r="I1128" s="10" t="str">
        <f t="shared" si="121"/>
        <v/>
      </c>
      <c r="J1128" s="10" t="str">
        <f t="shared" si="122"/>
        <v/>
      </c>
      <c r="K1128" s="35" t="str">
        <f>_xlfn.SINGLE(IF(F1128="","",_xlfn.XLOOKUP(F1128,purchase!F:F,purchase!N:N,"")))</f>
        <v/>
      </c>
      <c r="L1128" s="4"/>
      <c r="M1128" s="86"/>
      <c r="N1128" s="35" t="str">
        <f>IF(F1128="","",
MAX(0,
_xlfn.XLOOKUP(F1128,purchase!F:F,purchase!N:N,"")
-
SUMIFS(L:L,F:F,F1128)))</f>
        <v/>
      </c>
      <c r="O1128" s="35" t="str">
        <f t="shared" si="123"/>
        <v/>
      </c>
      <c r="P1128" s="89" t="str">
        <f>_xlfn.SINGLE(IF(F1128="","",_xlfn.XLOOKUP(F1128,purchase!F:F,purchase!O:O,"")))</f>
        <v/>
      </c>
      <c r="Q1128" s="83" t="str">
        <f t="shared" si="124"/>
        <v/>
      </c>
      <c r="R1128" s="91" t="str">
        <f t="shared" si="125"/>
        <v/>
      </c>
    </row>
    <row r="1129" spans="1:18" x14ac:dyDescent="0.35">
      <c r="A1129" s="25">
        <v>1125</v>
      </c>
      <c r="B1129" s="26" t="str">
        <f t="shared" si="119"/>
        <v/>
      </c>
      <c r="C1129" s="27"/>
      <c r="D1129" s="26" t="str">
        <f>IF(F1129="","",_xlfn.XLOOKUP(F1129,purchase!F:F,purchase!B:B,""))</f>
        <v/>
      </c>
      <c r="E1129" s="26" t="str">
        <f>IF(F1129="","",_xlfn.XLOOKUP(F1129,purchase!F:F,purchase!C:C,""))</f>
        <v/>
      </c>
      <c r="F1129" s="4"/>
      <c r="G1129" s="10" t="str">
        <f t="shared" si="120"/>
        <v/>
      </c>
      <c r="H1129" s="10" t="str">
        <f>IF(F1129="","",_xlfn.XLOOKUP(F1129,purchase!F:F,purchase!E:E,""))</f>
        <v/>
      </c>
      <c r="I1129" s="10" t="str">
        <f t="shared" si="121"/>
        <v/>
      </c>
      <c r="J1129" s="10" t="str">
        <f t="shared" si="122"/>
        <v/>
      </c>
      <c r="K1129" s="35" t="str">
        <f>_xlfn.SINGLE(IF(F1129="","",_xlfn.XLOOKUP(F1129,purchase!F:F,purchase!N:N,"")))</f>
        <v/>
      </c>
      <c r="L1129" s="4"/>
      <c r="M1129" s="86"/>
      <c r="N1129" s="35" t="str">
        <f>IF(F1129="","",
MAX(0,
_xlfn.XLOOKUP(F1129,purchase!F:F,purchase!N:N,"")
-
SUMIFS(L:L,F:F,F1129)))</f>
        <v/>
      </c>
      <c r="O1129" s="35" t="str">
        <f t="shared" si="123"/>
        <v/>
      </c>
      <c r="P1129" s="89" t="str">
        <f>_xlfn.SINGLE(IF(F1129="","",_xlfn.XLOOKUP(F1129,purchase!F:F,purchase!O:O,"")))</f>
        <v/>
      </c>
      <c r="Q1129" s="83" t="str">
        <f t="shared" si="124"/>
        <v/>
      </c>
      <c r="R1129" s="91" t="str">
        <f t="shared" si="125"/>
        <v/>
      </c>
    </row>
    <row r="1130" spans="1:18" x14ac:dyDescent="0.35">
      <c r="A1130" s="25">
        <v>1126</v>
      </c>
      <c r="B1130" s="26" t="str">
        <f t="shared" si="119"/>
        <v/>
      </c>
      <c r="C1130" s="27"/>
      <c r="D1130" s="26" t="str">
        <f>IF(F1130="","",_xlfn.XLOOKUP(F1130,purchase!F:F,purchase!B:B,""))</f>
        <v/>
      </c>
      <c r="E1130" s="26" t="str">
        <f>IF(F1130="","",_xlfn.XLOOKUP(F1130,purchase!F:F,purchase!C:C,""))</f>
        <v/>
      </c>
      <c r="F1130" s="4"/>
      <c r="G1130" s="10" t="str">
        <f t="shared" si="120"/>
        <v/>
      </c>
      <c r="H1130" s="10" t="str">
        <f>IF(F1130="","",_xlfn.XLOOKUP(F1130,purchase!F:F,purchase!E:E,""))</f>
        <v/>
      </c>
      <c r="I1130" s="10" t="str">
        <f t="shared" si="121"/>
        <v/>
      </c>
      <c r="J1130" s="10" t="str">
        <f t="shared" si="122"/>
        <v/>
      </c>
      <c r="K1130" s="35" t="str">
        <f>_xlfn.SINGLE(IF(F1130="","",_xlfn.XLOOKUP(F1130,purchase!F:F,purchase!N:N,"")))</f>
        <v/>
      </c>
      <c r="L1130" s="4"/>
      <c r="M1130" s="86"/>
      <c r="N1130" s="35" t="str">
        <f>IF(F1130="","",
MAX(0,
_xlfn.XLOOKUP(F1130,purchase!F:F,purchase!N:N,"")
-
SUMIFS(L:L,F:F,F1130)))</f>
        <v/>
      </c>
      <c r="O1130" s="35" t="str">
        <f t="shared" si="123"/>
        <v/>
      </c>
      <c r="P1130" s="89" t="str">
        <f>_xlfn.SINGLE(IF(F1130="","",_xlfn.XLOOKUP(F1130,purchase!F:F,purchase!O:O,"")))</f>
        <v/>
      </c>
      <c r="Q1130" s="83" t="str">
        <f t="shared" si="124"/>
        <v/>
      </c>
      <c r="R1130" s="91" t="str">
        <f t="shared" si="125"/>
        <v/>
      </c>
    </row>
    <row r="1131" spans="1:18" x14ac:dyDescent="0.35">
      <c r="A1131" s="25">
        <v>1127</v>
      </c>
      <c r="B1131" s="26" t="str">
        <f t="shared" si="119"/>
        <v/>
      </c>
      <c r="C1131" s="27"/>
      <c r="D1131" s="26" t="str">
        <f>IF(F1131="","",_xlfn.XLOOKUP(F1131,purchase!F:F,purchase!B:B,""))</f>
        <v/>
      </c>
      <c r="E1131" s="26" t="str">
        <f>IF(F1131="","",_xlfn.XLOOKUP(F1131,purchase!F:F,purchase!C:C,""))</f>
        <v/>
      </c>
      <c r="F1131" s="4"/>
      <c r="G1131" s="10" t="str">
        <f t="shared" si="120"/>
        <v/>
      </c>
      <c r="H1131" s="10" t="str">
        <f>IF(F1131="","",_xlfn.XLOOKUP(F1131,purchase!F:F,purchase!E:E,""))</f>
        <v/>
      </c>
      <c r="I1131" s="10" t="str">
        <f t="shared" si="121"/>
        <v/>
      </c>
      <c r="J1131" s="10" t="str">
        <f t="shared" si="122"/>
        <v/>
      </c>
      <c r="K1131" s="35" t="str">
        <f>_xlfn.SINGLE(IF(F1131="","",_xlfn.XLOOKUP(F1131,purchase!F:F,purchase!N:N,"")))</f>
        <v/>
      </c>
      <c r="L1131" s="4"/>
      <c r="M1131" s="86"/>
      <c r="N1131" s="35" t="str">
        <f>IF(F1131="","",
MAX(0,
_xlfn.XLOOKUP(F1131,purchase!F:F,purchase!N:N,"")
-
SUMIFS(L:L,F:F,F1131)))</f>
        <v/>
      </c>
      <c r="O1131" s="35" t="str">
        <f t="shared" si="123"/>
        <v/>
      </c>
      <c r="P1131" s="89" t="str">
        <f>_xlfn.SINGLE(IF(F1131="","",_xlfn.XLOOKUP(F1131,purchase!F:F,purchase!O:O,"")))</f>
        <v/>
      </c>
      <c r="Q1131" s="83" t="str">
        <f t="shared" si="124"/>
        <v/>
      </c>
      <c r="R1131" s="91" t="str">
        <f t="shared" si="125"/>
        <v/>
      </c>
    </row>
    <row r="1132" spans="1:18" x14ac:dyDescent="0.35">
      <c r="A1132" s="25">
        <v>1128</v>
      </c>
      <c r="B1132" s="26" t="str">
        <f t="shared" si="119"/>
        <v/>
      </c>
      <c r="C1132" s="27"/>
      <c r="D1132" s="26" t="str">
        <f>IF(F1132="","",_xlfn.XLOOKUP(F1132,purchase!F:F,purchase!B:B,""))</f>
        <v/>
      </c>
      <c r="E1132" s="26" t="str">
        <f>IF(F1132="","",_xlfn.XLOOKUP(F1132,purchase!F:F,purchase!C:C,""))</f>
        <v/>
      </c>
      <c r="F1132" s="4"/>
      <c r="G1132" s="10" t="str">
        <f t="shared" si="120"/>
        <v/>
      </c>
      <c r="H1132" s="10" t="str">
        <f>IF(F1132="","",_xlfn.XLOOKUP(F1132,purchase!F:F,purchase!E:E,""))</f>
        <v/>
      </c>
      <c r="I1132" s="10" t="str">
        <f t="shared" si="121"/>
        <v/>
      </c>
      <c r="J1132" s="10" t="str">
        <f t="shared" si="122"/>
        <v/>
      </c>
      <c r="K1132" s="35" t="str">
        <f>_xlfn.SINGLE(IF(F1132="","",_xlfn.XLOOKUP(F1132,purchase!F:F,purchase!N:N,"")))</f>
        <v/>
      </c>
      <c r="L1132" s="4"/>
      <c r="M1132" s="86"/>
      <c r="N1132" s="35" t="str">
        <f>IF(F1132="","",
MAX(0,
_xlfn.XLOOKUP(F1132,purchase!F:F,purchase!N:N,"")
-
SUMIFS(L:L,F:F,F1132)))</f>
        <v/>
      </c>
      <c r="O1132" s="35" t="str">
        <f t="shared" si="123"/>
        <v/>
      </c>
      <c r="P1132" s="89" t="str">
        <f>_xlfn.SINGLE(IF(F1132="","",_xlfn.XLOOKUP(F1132,purchase!F:F,purchase!O:O,"")))</f>
        <v/>
      </c>
      <c r="Q1132" s="83" t="str">
        <f t="shared" si="124"/>
        <v/>
      </c>
      <c r="R1132" s="91" t="str">
        <f t="shared" si="125"/>
        <v/>
      </c>
    </row>
    <row r="1133" spans="1:18" x14ac:dyDescent="0.35">
      <c r="A1133" s="25">
        <v>1129</v>
      </c>
      <c r="B1133" s="26" t="str">
        <f t="shared" si="119"/>
        <v/>
      </c>
      <c r="C1133" s="27"/>
      <c r="D1133" s="26" t="str">
        <f>IF(F1133="","",_xlfn.XLOOKUP(F1133,purchase!F:F,purchase!B:B,""))</f>
        <v/>
      </c>
      <c r="E1133" s="26" t="str">
        <f>IF(F1133="","",_xlfn.XLOOKUP(F1133,purchase!F:F,purchase!C:C,""))</f>
        <v/>
      </c>
      <c r="F1133" s="4"/>
      <c r="G1133" s="10" t="str">
        <f t="shared" si="120"/>
        <v/>
      </c>
      <c r="H1133" s="10" t="str">
        <f>IF(F1133="","",_xlfn.XLOOKUP(F1133,purchase!F:F,purchase!E:E,""))</f>
        <v/>
      </c>
      <c r="I1133" s="10" t="str">
        <f t="shared" si="121"/>
        <v/>
      </c>
      <c r="J1133" s="10" t="str">
        <f t="shared" si="122"/>
        <v/>
      </c>
      <c r="K1133" s="35" t="str">
        <f>_xlfn.SINGLE(IF(F1133="","",_xlfn.XLOOKUP(F1133,purchase!F:F,purchase!N:N,"")))</f>
        <v/>
      </c>
      <c r="L1133" s="4"/>
      <c r="M1133" s="86"/>
      <c r="N1133" s="35" t="str">
        <f>IF(F1133="","",
MAX(0,
_xlfn.XLOOKUP(F1133,purchase!F:F,purchase!N:N,"")
-
SUMIFS(L:L,F:F,F1133)))</f>
        <v/>
      </c>
      <c r="O1133" s="35" t="str">
        <f t="shared" si="123"/>
        <v/>
      </c>
      <c r="P1133" s="89" t="str">
        <f>_xlfn.SINGLE(IF(F1133="","",_xlfn.XLOOKUP(F1133,purchase!F:F,purchase!O:O,"")))</f>
        <v/>
      </c>
      <c r="Q1133" s="83" t="str">
        <f t="shared" si="124"/>
        <v/>
      </c>
      <c r="R1133" s="91" t="str">
        <f t="shared" si="125"/>
        <v/>
      </c>
    </row>
    <row r="1134" spans="1:18" x14ac:dyDescent="0.35">
      <c r="A1134" s="25">
        <v>1130</v>
      </c>
      <c r="B1134" s="26" t="str">
        <f t="shared" si="119"/>
        <v/>
      </c>
      <c r="C1134" s="27"/>
      <c r="D1134" s="26" t="str">
        <f>IF(F1134="","",_xlfn.XLOOKUP(F1134,purchase!F:F,purchase!B:B,""))</f>
        <v/>
      </c>
      <c r="E1134" s="26" t="str">
        <f>IF(F1134="","",_xlfn.XLOOKUP(F1134,purchase!F:F,purchase!C:C,""))</f>
        <v/>
      </c>
      <c r="F1134" s="4"/>
      <c r="G1134" s="10" t="str">
        <f t="shared" si="120"/>
        <v/>
      </c>
      <c r="H1134" s="10" t="str">
        <f>IF(F1134="","",_xlfn.XLOOKUP(F1134,purchase!F:F,purchase!E:E,""))</f>
        <v/>
      </c>
      <c r="I1134" s="10" t="str">
        <f t="shared" si="121"/>
        <v/>
      </c>
      <c r="J1134" s="10" t="str">
        <f t="shared" si="122"/>
        <v/>
      </c>
      <c r="K1134" s="35" t="str">
        <f>_xlfn.SINGLE(IF(F1134="","",_xlfn.XLOOKUP(F1134,purchase!F:F,purchase!N:N,"")))</f>
        <v/>
      </c>
      <c r="L1134" s="4"/>
      <c r="M1134" s="86"/>
      <c r="N1134" s="35" t="str">
        <f>IF(F1134="","",
MAX(0,
_xlfn.XLOOKUP(F1134,purchase!F:F,purchase!N:N,"")
-
SUMIFS(L:L,F:F,F1134)))</f>
        <v/>
      </c>
      <c r="O1134" s="35" t="str">
        <f t="shared" si="123"/>
        <v/>
      </c>
      <c r="P1134" s="89" t="str">
        <f>_xlfn.SINGLE(IF(F1134="","",_xlfn.XLOOKUP(F1134,purchase!F:F,purchase!O:O,"")))</f>
        <v/>
      </c>
      <c r="Q1134" s="83" t="str">
        <f t="shared" si="124"/>
        <v/>
      </c>
      <c r="R1134" s="91" t="str">
        <f t="shared" si="125"/>
        <v/>
      </c>
    </row>
    <row r="1135" spans="1:18" x14ac:dyDescent="0.35">
      <c r="A1135" s="25">
        <v>1131</v>
      </c>
      <c r="B1135" s="26" t="str">
        <f t="shared" si="119"/>
        <v/>
      </c>
      <c r="C1135" s="27"/>
      <c r="D1135" s="26" t="str">
        <f>IF(F1135="","",_xlfn.XLOOKUP(F1135,purchase!F:F,purchase!B:B,""))</f>
        <v/>
      </c>
      <c r="E1135" s="26" t="str">
        <f>IF(F1135="","",_xlfn.XLOOKUP(F1135,purchase!F:F,purchase!C:C,""))</f>
        <v/>
      </c>
      <c r="F1135" s="4"/>
      <c r="G1135" s="10" t="str">
        <f t="shared" si="120"/>
        <v/>
      </c>
      <c r="H1135" s="10" t="str">
        <f>IF(F1135="","",_xlfn.XLOOKUP(F1135,purchase!F:F,purchase!E:E,""))</f>
        <v/>
      </c>
      <c r="I1135" s="10" t="str">
        <f t="shared" si="121"/>
        <v/>
      </c>
      <c r="J1135" s="10" t="str">
        <f t="shared" si="122"/>
        <v/>
      </c>
      <c r="K1135" s="35" t="str">
        <f>_xlfn.SINGLE(IF(F1135="","",_xlfn.XLOOKUP(F1135,purchase!F:F,purchase!N:N,"")))</f>
        <v/>
      </c>
      <c r="L1135" s="4"/>
      <c r="M1135" s="86"/>
      <c r="N1135" s="35" t="str">
        <f>IF(F1135="","",
MAX(0,
_xlfn.XLOOKUP(F1135,purchase!F:F,purchase!N:N,"")
-
SUMIFS(L:L,F:F,F1135)))</f>
        <v/>
      </c>
      <c r="O1135" s="35" t="str">
        <f t="shared" si="123"/>
        <v/>
      </c>
      <c r="P1135" s="89" t="str">
        <f>_xlfn.SINGLE(IF(F1135="","",_xlfn.XLOOKUP(F1135,purchase!F:F,purchase!O:O,"")))</f>
        <v/>
      </c>
      <c r="Q1135" s="83" t="str">
        <f t="shared" si="124"/>
        <v/>
      </c>
      <c r="R1135" s="91" t="str">
        <f t="shared" si="125"/>
        <v/>
      </c>
    </row>
    <row r="1136" spans="1:18" x14ac:dyDescent="0.35">
      <c r="A1136" s="25">
        <v>1132</v>
      </c>
      <c r="B1136" s="26" t="str">
        <f t="shared" si="119"/>
        <v/>
      </c>
      <c r="C1136" s="27"/>
      <c r="D1136" s="26" t="str">
        <f>IF(F1136="","",_xlfn.XLOOKUP(F1136,purchase!F:F,purchase!B:B,""))</f>
        <v/>
      </c>
      <c r="E1136" s="26" t="str">
        <f>IF(F1136="","",_xlfn.XLOOKUP(F1136,purchase!F:F,purchase!C:C,""))</f>
        <v/>
      </c>
      <c r="F1136" s="4"/>
      <c r="G1136" s="10" t="str">
        <f t="shared" si="120"/>
        <v/>
      </c>
      <c r="H1136" s="10" t="str">
        <f>IF(F1136="","",_xlfn.XLOOKUP(F1136,purchase!F:F,purchase!E:E,""))</f>
        <v/>
      </c>
      <c r="I1136" s="10" t="str">
        <f t="shared" si="121"/>
        <v/>
      </c>
      <c r="J1136" s="10" t="str">
        <f t="shared" si="122"/>
        <v/>
      </c>
      <c r="K1136" s="35" t="str">
        <f>_xlfn.SINGLE(IF(F1136="","",_xlfn.XLOOKUP(F1136,purchase!F:F,purchase!N:N,"")))</f>
        <v/>
      </c>
      <c r="L1136" s="4"/>
      <c r="M1136" s="86"/>
      <c r="N1136" s="35" t="str">
        <f>IF(F1136="","",
MAX(0,
_xlfn.XLOOKUP(F1136,purchase!F:F,purchase!N:N,"")
-
SUMIFS(L:L,F:F,F1136)))</f>
        <v/>
      </c>
      <c r="O1136" s="35" t="str">
        <f t="shared" si="123"/>
        <v/>
      </c>
      <c r="P1136" s="89" t="str">
        <f>_xlfn.SINGLE(IF(F1136="","",_xlfn.XLOOKUP(F1136,purchase!F:F,purchase!O:O,"")))</f>
        <v/>
      </c>
      <c r="Q1136" s="83" t="str">
        <f t="shared" si="124"/>
        <v/>
      </c>
      <c r="R1136" s="91" t="str">
        <f t="shared" si="125"/>
        <v/>
      </c>
    </row>
    <row r="1137" spans="1:18" x14ac:dyDescent="0.35">
      <c r="A1137" s="25">
        <v>1133</v>
      </c>
      <c r="B1137" s="26" t="str">
        <f t="shared" si="119"/>
        <v/>
      </c>
      <c r="C1137" s="27"/>
      <c r="D1137" s="26" t="str">
        <f>IF(F1137="","",_xlfn.XLOOKUP(F1137,purchase!F:F,purchase!B:B,""))</f>
        <v/>
      </c>
      <c r="E1137" s="26" t="str">
        <f>IF(F1137="","",_xlfn.XLOOKUP(F1137,purchase!F:F,purchase!C:C,""))</f>
        <v/>
      </c>
      <c r="F1137" s="4"/>
      <c r="G1137" s="10" t="str">
        <f t="shared" si="120"/>
        <v/>
      </c>
      <c r="H1137" s="10" t="str">
        <f>IF(F1137="","",_xlfn.XLOOKUP(F1137,purchase!F:F,purchase!E:E,""))</f>
        <v/>
      </c>
      <c r="I1137" s="10" t="str">
        <f t="shared" si="121"/>
        <v/>
      </c>
      <c r="J1137" s="10" t="str">
        <f t="shared" si="122"/>
        <v/>
      </c>
      <c r="K1137" s="35" t="str">
        <f>_xlfn.SINGLE(IF(F1137="","",_xlfn.XLOOKUP(F1137,purchase!F:F,purchase!N:N,"")))</f>
        <v/>
      </c>
      <c r="L1137" s="4"/>
      <c r="M1137" s="86"/>
      <c r="N1137" s="35" t="str">
        <f>IF(F1137="","",
MAX(0,
_xlfn.XLOOKUP(F1137,purchase!F:F,purchase!N:N,"")
-
SUMIFS(L:L,F:F,F1137)))</f>
        <v/>
      </c>
      <c r="O1137" s="35" t="str">
        <f t="shared" si="123"/>
        <v/>
      </c>
      <c r="P1137" s="89" t="str">
        <f>_xlfn.SINGLE(IF(F1137="","",_xlfn.XLOOKUP(F1137,purchase!F:F,purchase!O:O,"")))</f>
        <v/>
      </c>
      <c r="Q1137" s="83" t="str">
        <f t="shared" si="124"/>
        <v/>
      </c>
      <c r="R1137" s="91" t="str">
        <f t="shared" si="125"/>
        <v/>
      </c>
    </row>
    <row r="1138" spans="1:18" x14ac:dyDescent="0.35">
      <c r="A1138" s="25">
        <v>1134</v>
      </c>
      <c r="B1138" s="26" t="str">
        <f t="shared" si="119"/>
        <v/>
      </c>
      <c r="C1138" s="27"/>
      <c r="D1138" s="26" t="str">
        <f>IF(F1138="","",_xlfn.XLOOKUP(F1138,purchase!F:F,purchase!B:B,""))</f>
        <v/>
      </c>
      <c r="E1138" s="26" t="str">
        <f>IF(F1138="","",_xlfn.XLOOKUP(F1138,purchase!F:F,purchase!C:C,""))</f>
        <v/>
      </c>
      <c r="F1138" s="4"/>
      <c r="G1138" s="10" t="str">
        <f t="shared" si="120"/>
        <v/>
      </c>
      <c r="H1138" s="10" t="str">
        <f>IF(F1138="","",_xlfn.XLOOKUP(F1138,purchase!F:F,purchase!E:E,""))</f>
        <v/>
      </c>
      <c r="I1138" s="10" t="str">
        <f t="shared" si="121"/>
        <v/>
      </c>
      <c r="J1138" s="10" t="str">
        <f t="shared" si="122"/>
        <v/>
      </c>
      <c r="K1138" s="35" t="str">
        <f>_xlfn.SINGLE(IF(F1138="","",_xlfn.XLOOKUP(F1138,purchase!F:F,purchase!N:N,"")))</f>
        <v/>
      </c>
      <c r="L1138" s="4"/>
      <c r="M1138" s="86"/>
      <c r="N1138" s="35" t="str">
        <f>IF(F1138="","",
MAX(0,
_xlfn.XLOOKUP(F1138,purchase!F:F,purchase!N:N,"")
-
SUMIFS(L:L,F:F,F1138)))</f>
        <v/>
      </c>
      <c r="O1138" s="35" t="str">
        <f t="shared" si="123"/>
        <v/>
      </c>
      <c r="P1138" s="89" t="str">
        <f>_xlfn.SINGLE(IF(F1138="","",_xlfn.XLOOKUP(F1138,purchase!F:F,purchase!O:O,"")))</f>
        <v/>
      </c>
      <c r="Q1138" s="83" t="str">
        <f t="shared" si="124"/>
        <v/>
      </c>
      <c r="R1138" s="91" t="str">
        <f t="shared" si="125"/>
        <v/>
      </c>
    </row>
    <row r="1139" spans="1:18" x14ac:dyDescent="0.35">
      <c r="A1139" s="25">
        <v>1135</v>
      </c>
      <c r="B1139" s="26" t="str">
        <f t="shared" si="119"/>
        <v/>
      </c>
      <c r="C1139" s="27"/>
      <c r="D1139" s="26" t="str">
        <f>IF(F1139="","",_xlfn.XLOOKUP(F1139,purchase!F:F,purchase!B:B,""))</f>
        <v/>
      </c>
      <c r="E1139" s="26" t="str">
        <f>IF(F1139="","",_xlfn.XLOOKUP(F1139,purchase!F:F,purchase!C:C,""))</f>
        <v/>
      </c>
      <c r="F1139" s="4"/>
      <c r="G1139" s="10" t="str">
        <f t="shared" si="120"/>
        <v/>
      </c>
      <c r="H1139" s="10" t="str">
        <f>IF(F1139="","",_xlfn.XLOOKUP(F1139,purchase!F:F,purchase!E:E,""))</f>
        <v/>
      </c>
      <c r="I1139" s="10" t="str">
        <f t="shared" si="121"/>
        <v/>
      </c>
      <c r="J1139" s="10" t="str">
        <f t="shared" si="122"/>
        <v/>
      </c>
      <c r="K1139" s="35" t="str">
        <f>_xlfn.SINGLE(IF(F1139="","",_xlfn.XLOOKUP(F1139,purchase!F:F,purchase!N:N,"")))</f>
        <v/>
      </c>
      <c r="L1139" s="4"/>
      <c r="M1139" s="86"/>
      <c r="N1139" s="35" t="str">
        <f>IF(F1139="","",
MAX(0,
_xlfn.XLOOKUP(F1139,purchase!F:F,purchase!N:N,"")
-
SUMIFS(L:L,F:F,F1139)))</f>
        <v/>
      </c>
      <c r="O1139" s="35" t="str">
        <f t="shared" si="123"/>
        <v/>
      </c>
      <c r="P1139" s="89" t="str">
        <f>_xlfn.SINGLE(IF(F1139="","",_xlfn.XLOOKUP(F1139,purchase!F:F,purchase!O:O,"")))</f>
        <v/>
      </c>
      <c r="Q1139" s="83" t="str">
        <f t="shared" si="124"/>
        <v/>
      </c>
      <c r="R1139" s="91" t="str">
        <f t="shared" si="125"/>
        <v/>
      </c>
    </row>
    <row r="1140" spans="1:18" x14ac:dyDescent="0.35">
      <c r="A1140" s="25">
        <v>1136</v>
      </c>
      <c r="B1140" s="26" t="str">
        <f t="shared" si="119"/>
        <v/>
      </c>
      <c r="C1140" s="27"/>
      <c r="D1140" s="26" t="str">
        <f>IF(F1140="","",_xlfn.XLOOKUP(F1140,purchase!F:F,purchase!B:B,""))</f>
        <v/>
      </c>
      <c r="E1140" s="26" t="str">
        <f>IF(F1140="","",_xlfn.XLOOKUP(F1140,purchase!F:F,purchase!C:C,""))</f>
        <v/>
      </c>
      <c r="F1140" s="4"/>
      <c r="G1140" s="10" t="str">
        <f t="shared" si="120"/>
        <v/>
      </c>
      <c r="H1140" s="10" t="str">
        <f>IF(F1140="","",_xlfn.XLOOKUP(F1140,purchase!F:F,purchase!E:E,""))</f>
        <v/>
      </c>
      <c r="I1140" s="10" t="str">
        <f t="shared" si="121"/>
        <v/>
      </c>
      <c r="J1140" s="10" t="str">
        <f t="shared" si="122"/>
        <v/>
      </c>
      <c r="K1140" s="35" t="str">
        <f>_xlfn.SINGLE(IF(F1140="","",_xlfn.XLOOKUP(F1140,purchase!F:F,purchase!N:N,"")))</f>
        <v/>
      </c>
      <c r="L1140" s="4"/>
      <c r="M1140" s="86"/>
      <c r="N1140" s="35" t="str">
        <f>IF(F1140="","",
MAX(0,
_xlfn.XLOOKUP(F1140,purchase!F:F,purchase!N:N,"")
-
SUMIFS(L:L,F:F,F1140)))</f>
        <v/>
      </c>
      <c r="O1140" s="35" t="str">
        <f t="shared" si="123"/>
        <v/>
      </c>
      <c r="P1140" s="89" t="str">
        <f>_xlfn.SINGLE(IF(F1140="","",_xlfn.XLOOKUP(F1140,purchase!F:F,purchase!O:O,"")))</f>
        <v/>
      </c>
      <c r="Q1140" s="83" t="str">
        <f t="shared" si="124"/>
        <v/>
      </c>
      <c r="R1140" s="91" t="str">
        <f t="shared" si="125"/>
        <v/>
      </c>
    </row>
    <row r="1141" spans="1:18" x14ac:dyDescent="0.35">
      <c r="A1141" s="25">
        <v>1137</v>
      </c>
      <c r="B1141" s="26" t="str">
        <f t="shared" si="119"/>
        <v/>
      </c>
      <c r="C1141" s="27"/>
      <c r="D1141" s="26" t="str">
        <f>IF(F1141="","",_xlfn.XLOOKUP(F1141,purchase!F:F,purchase!B:B,""))</f>
        <v/>
      </c>
      <c r="E1141" s="26" t="str">
        <f>IF(F1141="","",_xlfn.XLOOKUP(F1141,purchase!F:F,purchase!C:C,""))</f>
        <v/>
      </c>
      <c r="F1141" s="4"/>
      <c r="G1141" s="10" t="str">
        <f t="shared" si="120"/>
        <v/>
      </c>
      <c r="H1141" s="10" t="str">
        <f>IF(F1141="","",_xlfn.XLOOKUP(F1141,purchase!F:F,purchase!E:E,""))</f>
        <v/>
      </c>
      <c r="I1141" s="10" t="str">
        <f t="shared" si="121"/>
        <v/>
      </c>
      <c r="J1141" s="10" t="str">
        <f t="shared" si="122"/>
        <v/>
      </c>
      <c r="K1141" s="35" t="str">
        <f>_xlfn.SINGLE(IF(F1141="","",_xlfn.XLOOKUP(F1141,purchase!F:F,purchase!N:N,"")))</f>
        <v/>
      </c>
      <c r="L1141" s="4"/>
      <c r="M1141" s="86"/>
      <c r="N1141" s="35" t="str">
        <f>IF(F1141="","",
MAX(0,
_xlfn.XLOOKUP(F1141,purchase!F:F,purchase!N:N,"")
-
SUMIFS(L:L,F:F,F1141)))</f>
        <v/>
      </c>
      <c r="O1141" s="35" t="str">
        <f t="shared" si="123"/>
        <v/>
      </c>
      <c r="P1141" s="89" t="str">
        <f>_xlfn.SINGLE(IF(F1141="","",_xlfn.XLOOKUP(F1141,purchase!F:F,purchase!O:O,"")))</f>
        <v/>
      </c>
      <c r="Q1141" s="83" t="str">
        <f t="shared" si="124"/>
        <v/>
      </c>
      <c r="R1141" s="91" t="str">
        <f t="shared" si="125"/>
        <v/>
      </c>
    </row>
    <row r="1142" spans="1:18" x14ac:dyDescent="0.35">
      <c r="A1142" s="25">
        <v>1138</v>
      </c>
      <c r="B1142" s="26" t="str">
        <f t="shared" si="119"/>
        <v/>
      </c>
      <c r="C1142" s="27"/>
      <c r="D1142" s="26" t="str">
        <f>IF(F1142="","",_xlfn.XLOOKUP(F1142,purchase!F:F,purchase!B:B,""))</f>
        <v/>
      </c>
      <c r="E1142" s="26" t="str">
        <f>IF(F1142="","",_xlfn.XLOOKUP(F1142,purchase!F:F,purchase!C:C,""))</f>
        <v/>
      </c>
      <c r="F1142" s="4"/>
      <c r="G1142" s="10" t="str">
        <f t="shared" si="120"/>
        <v/>
      </c>
      <c r="H1142" s="10" t="str">
        <f>IF(F1142="","",_xlfn.XLOOKUP(F1142,purchase!F:F,purchase!E:E,""))</f>
        <v/>
      </c>
      <c r="I1142" s="10" t="str">
        <f t="shared" si="121"/>
        <v/>
      </c>
      <c r="J1142" s="10" t="str">
        <f t="shared" si="122"/>
        <v/>
      </c>
      <c r="K1142" s="35" t="str">
        <f>_xlfn.SINGLE(IF(F1142="","",_xlfn.XLOOKUP(F1142,purchase!F:F,purchase!N:N,"")))</f>
        <v/>
      </c>
      <c r="L1142" s="4"/>
      <c r="M1142" s="86"/>
      <c r="N1142" s="35" t="str">
        <f>IF(F1142="","",
MAX(0,
_xlfn.XLOOKUP(F1142,purchase!F:F,purchase!N:N,"")
-
SUMIFS(L:L,F:F,F1142)))</f>
        <v/>
      </c>
      <c r="O1142" s="35" t="str">
        <f t="shared" si="123"/>
        <v/>
      </c>
      <c r="P1142" s="89" t="str">
        <f>_xlfn.SINGLE(IF(F1142="","",_xlfn.XLOOKUP(F1142,purchase!F:F,purchase!O:O,"")))</f>
        <v/>
      </c>
      <c r="Q1142" s="83" t="str">
        <f t="shared" si="124"/>
        <v/>
      </c>
      <c r="R1142" s="91" t="str">
        <f t="shared" si="125"/>
        <v/>
      </c>
    </row>
    <row r="1143" spans="1:18" x14ac:dyDescent="0.35">
      <c r="A1143" s="25">
        <v>1139</v>
      </c>
      <c r="B1143" s="26" t="str">
        <f t="shared" si="119"/>
        <v/>
      </c>
      <c r="C1143" s="27"/>
      <c r="D1143" s="26" t="str">
        <f>IF(F1143="","",_xlfn.XLOOKUP(F1143,purchase!F:F,purchase!B:B,""))</f>
        <v/>
      </c>
      <c r="E1143" s="26" t="str">
        <f>IF(F1143="","",_xlfn.XLOOKUP(F1143,purchase!F:F,purchase!C:C,""))</f>
        <v/>
      </c>
      <c r="F1143" s="4"/>
      <c r="G1143" s="10" t="str">
        <f t="shared" si="120"/>
        <v/>
      </c>
      <c r="H1143" s="10" t="str">
        <f>IF(F1143="","",_xlfn.XLOOKUP(F1143,purchase!F:F,purchase!E:E,""))</f>
        <v/>
      </c>
      <c r="I1143" s="10" t="str">
        <f t="shared" si="121"/>
        <v/>
      </c>
      <c r="J1143" s="10" t="str">
        <f t="shared" si="122"/>
        <v/>
      </c>
      <c r="K1143" s="35" t="str">
        <f>_xlfn.SINGLE(IF(F1143="","",_xlfn.XLOOKUP(F1143,purchase!F:F,purchase!N:N,"")))</f>
        <v/>
      </c>
      <c r="L1143" s="4"/>
      <c r="M1143" s="86"/>
      <c r="N1143" s="35" t="str">
        <f>IF(F1143="","",
MAX(0,
_xlfn.XLOOKUP(F1143,purchase!F:F,purchase!N:N,"")
-
SUMIFS(L:L,F:F,F1143)))</f>
        <v/>
      </c>
      <c r="O1143" s="35" t="str">
        <f t="shared" si="123"/>
        <v/>
      </c>
      <c r="P1143" s="89" t="str">
        <f>_xlfn.SINGLE(IF(F1143="","",_xlfn.XLOOKUP(F1143,purchase!F:F,purchase!O:O,"")))</f>
        <v/>
      </c>
      <c r="Q1143" s="83" t="str">
        <f t="shared" si="124"/>
        <v/>
      </c>
      <c r="R1143" s="91" t="str">
        <f t="shared" si="125"/>
        <v/>
      </c>
    </row>
    <row r="1144" spans="1:18" x14ac:dyDescent="0.35">
      <c r="A1144" s="25">
        <v>1140</v>
      </c>
      <c r="B1144" s="26" t="str">
        <f t="shared" si="119"/>
        <v/>
      </c>
      <c r="C1144" s="27"/>
      <c r="D1144" s="26" t="str">
        <f>IF(F1144="","",_xlfn.XLOOKUP(F1144,purchase!F:F,purchase!B:B,""))</f>
        <v/>
      </c>
      <c r="E1144" s="26" t="str">
        <f>IF(F1144="","",_xlfn.XLOOKUP(F1144,purchase!F:F,purchase!C:C,""))</f>
        <v/>
      </c>
      <c r="F1144" s="4"/>
      <c r="G1144" s="10" t="str">
        <f t="shared" si="120"/>
        <v/>
      </c>
      <c r="H1144" s="10" t="str">
        <f>IF(F1144="","",_xlfn.XLOOKUP(F1144,purchase!F:F,purchase!E:E,""))</f>
        <v/>
      </c>
      <c r="I1144" s="10" t="str">
        <f t="shared" si="121"/>
        <v/>
      </c>
      <c r="J1144" s="10" t="str">
        <f t="shared" si="122"/>
        <v/>
      </c>
      <c r="K1144" s="35" t="str">
        <f>_xlfn.SINGLE(IF(F1144="","",_xlfn.XLOOKUP(F1144,purchase!F:F,purchase!N:N,"")))</f>
        <v/>
      </c>
      <c r="L1144" s="4"/>
      <c r="M1144" s="86"/>
      <c r="N1144" s="35" t="str">
        <f>IF(F1144="","",
MAX(0,
_xlfn.XLOOKUP(F1144,purchase!F:F,purchase!N:N,"")
-
SUMIFS(L:L,F:F,F1144)))</f>
        <v/>
      </c>
      <c r="O1144" s="35" t="str">
        <f t="shared" si="123"/>
        <v/>
      </c>
      <c r="P1144" s="89" t="str">
        <f>_xlfn.SINGLE(IF(F1144="","",_xlfn.XLOOKUP(F1144,purchase!F:F,purchase!O:O,"")))</f>
        <v/>
      </c>
      <c r="Q1144" s="83" t="str">
        <f t="shared" si="124"/>
        <v/>
      </c>
      <c r="R1144" s="91" t="str">
        <f t="shared" si="125"/>
        <v/>
      </c>
    </row>
    <row r="1145" spans="1:18" x14ac:dyDescent="0.35">
      <c r="A1145" s="25">
        <v>1141</v>
      </c>
      <c r="B1145" s="26" t="str">
        <f t="shared" si="119"/>
        <v/>
      </c>
      <c r="C1145" s="27"/>
      <c r="D1145" s="26" t="str">
        <f>IF(F1145="","",_xlfn.XLOOKUP(F1145,purchase!F:F,purchase!B:B,""))</f>
        <v/>
      </c>
      <c r="E1145" s="26" t="str">
        <f>IF(F1145="","",_xlfn.XLOOKUP(F1145,purchase!F:F,purchase!C:C,""))</f>
        <v/>
      </c>
      <c r="F1145" s="4"/>
      <c r="G1145" s="10" t="str">
        <f t="shared" si="120"/>
        <v/>
      </c>
      <c r="H1145" s="10" t="str">
        <f>IF(F1145="","",_xlfn.XLOOKUP(F1145,purchase!F:F,purchase!E:E,""))</f>
        <v/>
      </c>
      <c r="I1145" s="10" t="str">
        <f t="shared" si="121"/>
        <v/>
      </c>
      <c r="J1145" s="10" t="str">
        <f t="shared" si="122"/>
        <v/>
      </c>
      <c r="K1145" s="35" t="str">
        <f>_xlfn.SINGLE(IF(F1145="","",_xlfn.XLOOKUP(F1145,purchase!F:F,purchase!N:N,"")))</f>
        <v/>
      </c>
      <c r="L1145" s="4"/>
      <c r="M1145" s="86"/>
      <c r="N1145" s="35" t="str">
        <f>IF(F1145="","",
MAX(0,
_xlfn.XLOOKUP(F1145,purchase!F:F,purchase!N:N,"")
-
SUMIFS(L:L,F:F,F1145)))</f>
        <v/>
      </c>
      <c r="O1145" s="35" t="str">
        <f t="shared" si="123"/>
        <v/>
      </c>
      <c r="P1145" s="89" t="str">
        <f>_xlfn.SINGLE(IF(F1145="","",_xlfn.XLOOKUP(F1145,purchase!F:F,purchase!O:O,"")))</f>
        <v/>
      </c>
      <c r="Q1145" s="83" t="str">
        <f t="shared" si="124"/>
        <v/>
      </c>
      <c r="R1145" s="91" t="str">
        <f t="shared" si="125"/>
        <v/>
      </c>
    </row>
    <row r="1146" spans="1:18" x14ac:dyDescent="0.35">
      <c r="A1146" s="25">
        <v>1142</v>
      </c>
      <c r="B1146" s="26" t="str">
        <f t="shared" si="119"/>
        <v/>
      </c>
      <c r="C1146" s="27"/>
      <c r="D1146" s="26" t="str">
        <f>IF(F1146="","",_xlfn.XLOOKUP(F1146,purchase!F:F,purchase!B:B,""))</f>
        <v/>
      </c>
      <c r="E1146" s="26" t="str">
        <f>IF(F1146="","",_xlfn.XLOOKUP(F1146,purchase!F:F,purchase!C:C,""))</f>
        <v/>
      </c>
      <c r="F1146" s="4"/>
      <c r="G1146" s="10" t="str">
        <f t="shared" si="120"/>
        <v/>
      </c>
      <c r="H1146" s="10" t="str">
        <f>IF(F1146="","",_xlfn.XLOOKUP(F1146,purchase!F:F,purchase!E:E,""))</f>
        <v/>
      </c>
      <c r="I1146" s="10" t="str">
        <f t="shared" si="121"/>
        <v/>
      </c>
      <c r="J1146" s="10" t="str">
        <f t="shared" si="122"/>
        <v/>
      </c>
      <c r="K1146" s="35" t="str">
        <f>_xlfn.SINGLE(IF(F1146="","",_xlfn.XLOOKUP(F1146,purchase!F:F,purchase!N:N,"")))</f>
        <v/>
      </c>
      <c r="L1146" s="4"/>
      <c r="M1146" s="86"/>
      <c r="N1146" s="35" t="str">
        <f>IF(F1146="","",
MAX(0,
_xlfn.XLOOKUP(F1146,purchase!F:F,purchase!N:N,"")
-
SUMIFS(L:L,F:F,F1146)))</f>
        <v/>
      </c>
      <c r="O1146" s="35" t="str">
        <f t="shared" si="123"/>
        <v/>
      </c>
      <c r="P1146" s="89" t="str">
        <f>_xlfn.SINGLE(IF(F1146="","",_xlfn.XLOOKUP(F1146,purchase!F:F,purchase!O:O,"")))</f>
        <v/>
      </c>
      <c r="Q1146" s="83" t="str">
        <f t="shared" si="124"/>
        <v/>
      </c>
      <c r="R1146" s="91" t="str">
        <f t="shared" si="125"/>
        <v/>
      </c>
    </row>
    <row r="1147" spans="1:18" x14ac:dyDescent="0.35">
      <c r="A1147" s="25">
        <v>1143</v>
      </c>
      <c r="B1147" s="26" t="str">
        <f t="shared" si="119"/>
        <v/>
      </c>
      <c r="C1147" s="27"/>
      <c r="D1147" s="26" t="str">
        <f>IF(F1147="","",_xlfn.XLOOKUP(F1147,purchase!F:F,purchase!B:B,""))</f>
        <v/>
      </c>
      <c r="E1147" s="26" t="str">
        <f>IF(F1147="","",_xlfn.XLOOKUP(F1147,purchase!F:F,purchase!C:C,""))</f>
        <v/>
      </c>
      <c r="F1147" s="4"/>
      <c r="G1147" s="10" t="str">
        <f t="shared" si="120"/>
        <v/>
      </c>
      <c r="H1147" s="10" t="str">
        <f>IF(F1147="","",_xlfn.XLOOKUP(F1147,purchase!F:F,purchase!E:E,""))</f>
        <v/>
      </c>
      <c r="I1147" s="10" t="str">
        <f t="shared" si="121"/>
        <v/>
      </c>
      <c r="J1147" s="10" t="str">
        <f t="shared" si="122"/>
        <v/>
      </c>
      <c r="K1147" s="35" t="str">
        <f>_xlfn.SINGLE(IF(F1147="","",_xlfn.XLOOKUP(F1147,purchase!F:F,purchase!N:N,"")))</f>
        <v/>
      </c>
      <c r="L1147" s="4"/>
      <c r="M1147" s="86"/>
      <c r="N1147" s="35" t="str">
        <f>IF(F1147="","",
MAX(0,
_xlfn.XLOOKUP(F1147,purchase!F:F,purchase!N:N,"")
-
SUMIFS(L:L,F:F,F1147)))</f>
        <v/>
      </c>
      <c r="O1147" s="35" t="str">
        <f t="shared" si="123"/>
        <v/>
      </c>
      <c r="P1147" s="89" t="str">
        <f>_xlfn.SINGLE(IF(F1147="","",_xlfn.XLOOKUP(F1147,purchase!F:F,purchase!O:O,"")))</f>
        <v/>
      </c>
      <c r="Q1147" s="83" t="str">
        <f t="shared" si="124"/>
        <v/>
      </c>
      <c r="R1147" s="91" t="str">
        <f t="shared" si="125"/>
        <v/>
      </c>
    </row>
    <row r="1148" spans="1:18" x14ac:dyDescent="0.35">
      <c r="A1148" s="25">
        <v>1144</v>
      </c>
      <c r="B1148" s="26" t="str">
        <f t="shared" si="119"/>
        <v/>
      </c>
      <c r="C1148" s="27"/>
      <c r="D1148" s="26" t="str">
        <f>IF(F1148="","",_xlfn.XLOOKUP(F1148,purchase!F:F,purchase!B:B,""))</f>
        <v/>
      </c>
      <c r="E1148" s="26" t="str">
        <f>IF(F1148="","",_xlfn.XLOOKUP(F1148,purchase!F:F,purchase!C:C,""))</f>
        <v/>
      </c>
      <c r="F1148" s="4"/>
      <c r="G1148" s="10" t="str">
        <f t="shared" si="120"/>
        <v/>
      </c>
      <c r="H1148" s="10" t="str">
        <f>IF(F1148="","",_xlfn.XLOOKUP(F1148,purchase!F:F,purchase!E:E,""))</f>
        <v/>
      </c>
      <c r="I1148" s="10" t="str">
        <f t="shared" si="121"/>
        <v/>
      </c>
      <c r="J1148" s="10" t="str">
        <f t="shared" si="122"/>
        <v/>
      </c>
      <c r="K1148" s="35" t="str">
        <f>_xlfn.SINGLE(IF(F1148="","",_xlfn.XLOOKUP(F1148,purchase!F:F,purchase!N:N,"")))</f>
        <v/>
      </c>
      <c r="L1148" s="4"/>
      <c r="M1148" s="86"/>
      <c r="N1148" s="35" t="str">
        <f>IF(F1148="","",
MAX(0,
_xlfn.XLOOKUP(F1148,purchase!F:F,purchase!N:N,"")
-
SUMIFS(L:L,F:F,F1148)))</f>
        <v/>
      </c>
      <c r="O1148" s="35" t="str">
        <f t="shared" si="123"/>
        <v/>
      </c>
      <c r="P1148" s="89" t="str">
        <f>_xlfn.SINGLE(IF(F1148="","",_xlfn.XLOOKUP(F1148,purchase!F:F,purchase!O:O,"")))</f>
        <v/>
      </c>
      <c r="Q1148" s="83" t="str">
        <f t="shared" si="124"/>
        <v/>
      </c>
      <c r="R1148" s="91" t="str">
        <f t="shared" si="125"/>
        <v/>
      </c>
    </row>
    <row r="1149" spans="1:18" x14ac:dyDescent="0.35">
      <c r="A1149" s="25">
        <v>1145</v>
      </c>
      <c r="B1149" s="26" t="str">
        <f t="shared" si="119"/>
        <v/>
      </c>
      <c r="C1149" s="27"/>
      <c r="D1149" s="26" t="str">
        <f>IF(F1149="","",_xlfn.XLOOKUP(F1149,purchase!F:F,purchase!B:B,""))</f>
        <v/>
      </c>
      <c r="E1149" s="26" t="str">
        <f>IF(F1149="","",_xlfn.XLOOKUP(F1149,purchase!F:F,purchase!C:C,""))</f>
        <v/>
      </c>
      <c r="F1149" s="4"/>
      <c r="G1149" s="10" t="str">
        <f t="shared" si="120"/>
        <v/>
      </c>
      <c r="H1149" s="10" t="str">
        <f>IF(F1149="","",_xlfn.XLOOKUP(F1149,purchase!F:F,purchase!E:E,""))</f>
        <v/>
      </c>
      <c r="I1149" s="10" t="str">
        <f t="shared" si="121"/>
        <v/>
      </c>
      <c r="J1149" s="10" t="str">
        <f t="shared" si="122"/>
        <v/>
      </c>
      <c r="K1149" s="35" t="str">
        <f>_xlfn.SINGLE(IF(F1149="","",_xlfn.XLOOKUP(F1149,purchase!F:F,purchase!N:N,"")))</f>
        <v/>
      </c>
      <c r="L1149" s="4"/>
      <c r="M1149" s="86"/>
      <c r="N1149" s="35" t="str">
        <f>IF(F1149="","",
MAX(0,
_xlfn.XLOOKUP(F1149,purchase!F:F,purchase!N:N,"")
-
SUMIFS(L:L,F:F,F1149)))</f>
        <v/>
      </c>
      <c r="O1149" s="35" t="str">
        <f t="shared" si="123"/>
        <v/>
      </c>
      <c r="P1149" s="89" t="str">
        <f>_xlfn.SINGLE(IF(F1149="","",_xlfn.XLOOKUP(F1149,purchase!F:F,purchase!O:O,"")))</f>
        <v/>
      </c>
      <c r="Q1149" s="83" t="str">
        <f t="shared" si="124"/>
        <v/>
      </c>
      <c r="R1149" s="91" t="str">
        <f t="shared" si="125"/>
        <v/>
      </c>
    </row>
    <row r="1150" spans="1:18" x14ac:dyDescent="0.35">
      <c r="A1150" s="25">
        <v>1146</v>
      </c>
      <c r="B1150" s="26" t="str">
        <f t="shared" si="119"/>
        <v/>
      </c>
      <c r="C1150" s="27"/>
      <c r="D1150" s="26" t="str">
        <f>IF(F1150="","",_xlfn.XLOOKUP(F1150,purchase!F:F,purchase!B:B,""))</f>
        <v/>
      </c>
      <c r="E1150" s="26" t="str">
        <f>IF(F1150="","",_xlfn.XLOOKUP(F1150,purchase!F:F,purchase!C:C,""))</f>
        <v/>
      </c>
      <c r="F1150" s="4"/>
      <c r="G1150" s="10" t="str">
        <f t="shared" si="120"/>
        <v/>
      </c>
      <c r="H1150" s="10" t="str">
        <f>IF(F1150="","",_xlfn.XLOOKUP(F1150,purchase!F:F,purchase!E:E,""))</f>
        <v/>
      </c>
      <c r="I1150" s="10" t="str">
        <f t="shared" si="121"/>
        <v/>
      </c>
      <c r="J1150" s="10" t="str">
        <f t="shared" si="122"/>
        <v/>
      </c>
      <c r="K1150" s="35" t="str">
        <f>_xlfn.SINGLE(IF(F1150="","",_xlfn.XLOOKUP(F1150,purchase!F:F,purchase!N:N,"")))</f>
        <v/>
      </c>
      <c r="L1150" s="4"/>
      <c r="M1150" s="86"/>
      <c r="N1150" s="35" t="str">
        <f>IF(F1150="","",
MAX(0,
_xlfn.XLOOKUP(F1150,purchase!F:F,purchase!N:N,"")
-
SUMIFS(L:L,F:F,F1150)))</f>
        <v/>
      </c>
      <c r="O1150" s="35" t="str">
        <f t="shared" si="123"/>
        <v/>
      </c>
      <c r="P1150" s="89" t="str">
        <f>_xlfn.SINGLE(IF(F1150="","",_xlfn.XLOOKUP(F1150,purchase!F:F,purchase!O:O,"")))</f>
        <v/>
      </c>
      <c r="Q1150" s="83" t="str">
        <f t="shared" si="124"/>
        <v/>
      </c>
      <c r="R1150" s="91" t="str">
        <f t="shared" si="125"/>
        <v/>
      </c>
    </row>
    <row r="1151" spans="1:18" x14ac:dyDescent="0.35">
      <c r="A1151" s="25">
        <v>1147</v>
      </c>
      <c r="B1151" s="26" t="str">
        <f t="shared" si="119"/>
        <v/>
      </c>
      <c r="C1151" s="27"/>
      <c r="D1151" s="26" t="str">
        <f>IF(F1151="","",_xlfn.XLOOKUP(F1151,purchase!F:F,purchase!B:B,""))</f>
        <v/>
      </c>
      <c r="E1151" s="26" t="str">
        <f>IF(F1151="","",_xlfn.XLOOKUP(F1151,purchase!F:F,purchase!C:C,""))</f>
        <v/>
      </c>
      <c r="F1151" s="4"/>
      <c r="G1151" s="10" t="str">
        <f t="shared" si="120"/>
        <v/>
      </c>
      <c r="H1151" s="10" t="str">
        <f>IF(F1151="","",_xlfn.XLOOKUP(F1151,purchase!F:F,purchase!E:E,""))</f>
        <v/>
      </c>
      <c r="I1151" s="10" t="str">
        <f t="shared" si="121"/>
        <v/>
      </c>
      <c r="J1151" s="10" t="str">
        <f t="shared" si="122"/>
        <v/>
      </c>
      <c r="K1151" s="35" t="str">
        <f>_xlfn.SINGLE(IF(F1151="","",_xlfn.XLOOKUP(F1151,purchase!F:F,purchase!N:N,"")))</f>
        <v/>
      </c>
      <c r="L1151" s="4"/>
      <c r="M1151" s="86"/>
      <c r="N1151" s="35" t="str">
        <f>IF(F1151="","",
MAX(0,
_xlfn.XLOOKUP(F1151,purchase!F:F,purchase!N:N,"")
-
SUMIFS(L:L,F:F,F1151)))</f>
        <v/>
      </c>
      <c r="O1151" s="35" t="str">
        <f t="shared" si="123"/>
        <v/>
      </c>
      <c r="P1151" s="89" t="str">
        <f>_xlfn.SINGLE(IF(F1151="","",_xlfn.XLOOKUP(F1151,purchase!F:F,purchase!O:O,"")))</f>
        <v/>
      </c>
      <c r="Q1151" s="83" t="str">
        <f t="shared" si="124"/>
        <v/>
      </c>
      <c r="R1151" s="91" t="str">
        <f t="shared" si="125"/>
        <v/>
      </c>
    </row>
    <row r="1152" spans="1:18" x14ac:dyDescent="0.35">
      <c r="A1152" s="25">
        <v>1148</v>
      </c>
      <c r="B1152" s="26" t="str">
        <f t="shared" si="119"/>
        <v/>
      </c>
      <c r="C1152" s="27"/>
      <c r="D1152" s="26" t="str">
        <f>IF(F1152="","",_xlfn.XLOOKUP(F1152,purchase!F:F,purchase!B:B,""))</f>
        <v/>
      </c>
      <c r="E1152" s="26" t="str">
        <f>IF(F1152="","",_xlfn.XLOOKUP(F1152,purchase!F:F,purchase!C:C,""))</f>
        <v/>
      </c>
      <c r="F1152" s="4"/>
      <c r="G1152" s="10" t="str">
        <f t="shared" si="120"/>
        <v/>
      </c>
      <c r="H1152" s="10" t="str">
        <f>IF(F1152="","",_xlfn.XLOOKUP(F1152,purchase!F:F,purchase!E:E,""))</f>
        <v/>
      </c>
      <c r="I1152" s="10" t="str">
        <f t="shared" si="121"/>
        <v/>
      </c>
      <c r="J1152" s="10" t="str">
        <f t="shared" si="122"/>
        <v/>
      </c>
      <c r="K1152" s="35" t="str">
        <f>_xlfn.SINGLE(IF(F1152="","",_xlfn.XLOOKUP(F1152,purchase!F:F,purchase!N:N,"")))</f>
        <v/>
      </c>
      <c r="L1152" s="4"/>
      <c r="M1152" s="86"/>
      <c r="N1152" s="35" t="str">
        <f>IF(F1152="","",
MAX(0,
_xlfn.XLOOKUP(F1152,purchase!F:F,purchase!N:N,"")
-
SUMIFS(L:L,F:F,F1152)))</f>
        <v/>
      </c>
      <c r="O1152" s="35" t="str">
        <f t="shared" si="123"/>
        <v/>
      </c>
      <c r="P1152" s="89" t="str">
        <f>_xlfn.SINGLE(IF(F1152="","",_xlfn.XLOOKUP(F1152,purchase!F:F,purchase!O:O,"")))</f>
        <v/>
      </c>
      <c r="Q1152" s="83" t="str">
        <f t="shared" si="124"/>
        <v/>
      </c>
      <c r="R1152" s="91" t="str">
        <f t="shared" si="125"/>
        <v/>
      </c>
    </row>
    <row r="1153" spans="1:18" x14ac:dyDescent="0.35">
      <c r="A1153" s="25">
        <v>1149</v>
      </c>
      <c r="B1153" s="26" t="str">
        <f t="shared" si="119"/>
        <v/>
      </c>
      <c r="C1153" s="27"/>
      <c r="D1153" s="26" t="str">
        <f>IF(F1153="","",_xlfn.XLOOKUP(F1153,purchase!F:F,purchase!B:B,""))</f>
        <v/>
      </c>
      <c r="E1153" s="26" t="str">
        <f>IF(F1153="","",_xlfn.XLOOKUP(F1153,purchase!F:F,purchase!C:C,""))</f>
        <v/>
      </c>
      <c r="F1153" s="4"/>
      <c r="G1153" s="10" t="str">
        <f t="shared" si="120"/>
        <v/>
      </c>
      <c r="H1153" s="10" t="str">
        <f>IF(F1153="","",_xlfn.XLOOKUP(F1153,purchase!F:F,purchase!E:E,""))</f>
        <v/>
      </c>
      <c r="I1153" s="10" t="str">
        <f t="shared" si="121"/>
        <v/>
      </c>
      <c r="J1153" s="10" t="str">
        <f t="shared" si="122"/>
        <v/>
      </c>
      <c r="K1153" s="35" t="str">
        <f>_xlfn.SINGLE(IF(F1153="","",_xlfn.XLOOKUP(F1153,purchase!F:F,purchase!N:N,"")))</f>
        <v/>
      </c>
      <c r="L1153" s="4"/>
      <c r="M1153" s="86"/>
      <c r="N1153" s="35" t="str">
        <f>IF(F1153="","",
MAX(0,
_xlfn.XLOOKUP(F1153,purchase!F:F,purchase!N:N,"")
-
SUMIFS(L:L,F:F,F1153)))</f>
        <v/>
      </c>
      <c r="O1153" s="35" t="str">
        <f t="shared" si="123"/>
        <v/>
      </c>
      <c r="P1153" s="89" t="str">
        <f>_xlfn.SINGLE(IF(F1153="","",_xlfn.XLOOKUP(F1153,purchase!F:F,purchase!O:O,"")))</f>
        <v/>
      </c>
      <c r="Q1153" s="83" t="str">
        <f t="shared" si="124"/>
        <v/>
      </c>
      <c r="R1153" s="91" t="str">
        <f t="shared" si="125"/>
        <v/>
      </c>
    </row>
    <row r="1154" spans="1:18" x14ac:dyDescent="0.35">
      <c r="A1154" s="25">
        <v>1150</v>
      </c>
      <c r="B1154" s="26" t="str">
        <f t="shared" si="119"/>
        <v/>
      </c>
      <c r="C1154" s="27"/>
      <c r="D1154" s="26" t="str">
        <f>IF(F1154="","",_xlfn.XLOOKUP(F1154,purchase!F:F,purchase!B:B,""))</f>
        <v/>
      </c>
      <c r="E1154" s="26" t="str">
        <f>IF(F1154="","",_xlfn.XLOOKUP(F1154,purchase!F:F,purchase!C:C,""))</f>
        <v/>
      </c>
      <c r="F1154" s="4"/>
      <c r="G1154" s="10" t="str">
        <f t="shared" si="120"/>
        <v/>
      </c>
      <c r="H1154" s="10" t="str">
        <f>IF(F1154="","",_xlfn.XLOOKUP(F1154,purchase!F:F,purchase!E:E,""))</f>
        <v/>
      </c>
      <c r="I1154" s="10" t="str">
        <f t="shared" si="121"/>
        <v/>
      </c>
      <c r="J1154" s="10" t="str">
        <f t="shared" si="122"/>
        <v/>
      </c>
      <c r="K1154" s="35" t="str">
        <f>_xlfn.SINGLE(IF(F1154="","",_xlfn.XLOOKUP(F1154,purchase!F:F,purchase!N:N,"")))</f>
        <v/>
      </c>
      <c r="L1154" s="4"/>
      <c r="M1154" s="86"/>
      <c r="N1154" s="35" t="str">
        <f>IF(F1154="","",
MAX(0,
_xlfn.XLOOKUP(F1154,purchase!F:F,purchase!N:N,"")
-
SUMIFS(L:L,F:F,F1154)))</f>
        <v/>
      </c>
      <c r="O1154" s="35" t="str">
        <f t="shared" si="123"/>
        <v/>
      </c>
      <c r="P1154" s="89" t="str">
        <f>_xlfn.SINGLE(IF(F1154="","",_xlfn.XLOOKUP(F1154,purchase!F:F,purchase!O:O,"")))</f>
        <v/>
      </c>
      <c r="Q1154" s="83" t="str">
        <f t="shared" si="124"/>
        <v/>
      </c>
      <c r="R1154" s="91" t="str">
        <f t="shared" si="125"/>
        <v/>
      </c>
    </row>
    <row r="1155" spans="1:18" x14ac:dyDescent="0.35">
      <c r="A1155" s="25">
        <v>1151</v>
      </c>
      <c r="B1155" s="26" t="str">
        <f t="shared" si="119"/>
        <v/>
      </c>
      <c r="C1155" s="27"/>
      <c r="D1155" s="26" t="str">
        <f>IF(F1155="","",_xlfn.XLOOKUP(F1155,purchase!F:F,purchase!B:B,""))</f>
        <v/>
      </c>
      <c r="E1155" s="26" t="str">
        <f>IF(F1155="","",_xlfn.XLOOKUP(F1155,purchase!F:F,purchase!C:C,""))</f>
        <v/>
      </c>
      <c r="F1155" s="4"/>
      <c r="G1155" s="10" t="str">
        <f t="shared" si="120"/>
        <v/>
      </c>
      <c r="H1155" s="10" t="str">
        <f>IF(F1155="","",_xlfn.XLOOKUP(F1155,purchase!F:F,purchase!E:E,""))</f>
        <v/>
      </c>
      <c r="I1155" s="10" t="str">
        <f t="shared" si="121"/>
        <v/>
      </c>
      <c r="J1155" s="10" t="str">
        <f t="shared" si="122"/>
        <v/>
      </c>
      <c r="K1155" s="35" t="str">
        <f>_xlfn.SINGLE(IF(F1155="","",_xlfn.XLOOKUP(F1155,purchase!F:F,purchase!N:N,"")))</f>
        <v/>
      </c>
      <c r="L1155" s="4"/>
      <c r="M1155" s="86"/>
      <c r="N1155" s="35" t="str">
        <f>IF(F1155="","",
MAX(0,
_xlfn.XLOOKUP(F1155,purchase!F:F,purchase!N:N,"")
-
SUMIFS(L:L,F:F,F1155)))</f>
        <v/>
      </c>
      <c r="O1155" s="35" t="str">
        <f t="shared" si="123"/>
        <v/>
      </c>
      <c r="P1155" s="89" t="str">
        <f>_xlfn.SINGLE(IF(F1155="","",_xlfn.XLOOKUP(F1155,purchase!F:F,purchase!O:O,"")))</f>
        <v/>
      </c>
      <c r="Q1155" s="83" t="str">
        <f t="shared" si="124"/>
        <v/>
      </c>
      <c r="R1155" s="91" t="str">
        <f t="shared" si="125"/>
        <v/>
      </c>
    </row>
    <row r="1156" spans="1:18" x14ac:dyDescent="0.35">
      <c r="A1156" s="25">
        <v>1152</v>
      </c>
      <c r="B1156" s="26" t="str">
        <f t="shared" si="119"/>
        <v/>
      </c>
      <c r="C1156" s="27"/>
      <c r="D1156" s="26" t="str">
        <f>IF(F1156="","",_xlfn.XLOOKUP(F1156,purchase!F:F,purchase!B:B,""))</f>
        <v/>
      </c>
      <c r="E1156" s="26" t="str">
        <f>IF(F1156="","",_xlfn.XLOOKUP(F1156,purchase!F:F,purchase!C:C,""))</f>
        <v/>
      </c>
      <c r="F1156" s="4"/>
      <c r="G1156" s="10" t="str">
        <f t="shared" si="120"/>
        <v/>
      </c>
      <c r="H1156" s="10" t="str">
        <f>IF(F1156="","",_xlfn.XLOOKUP(F1156,purchase!F:F,purchase!E:E,""))</f>
        <v/>
      </c>
      <c r="I1156" s="10" t="str">
        <f t="shared" si="121"/>
        <v/>
      </c>
      <c r="J1156" s="10" t="str">
        <f t="shared" si="122"/>
        <v/>
      </c>
      <c r="K1156" s="35" t="str">
        <f>_xlfn.SINGLE(IF(F1156="","",_xlfn.XLOOKUP(F1156,purchase!F:F,purchase!N:N,"")))</f>
        <v/>
      </c>
      <c r="L1156" s="4"/>
      <c r="M1156" s="86"/>
      <c r="N1156" s="35" t="str">
        <f>IF(F1156="","",
MAX(0,
_xlfn.XLOOKUP(F1156,purchase!F:F,purchase!N:N,"")
-
SUMIFS(L:L,F:F,F1156)))</f>
        <v/>
      </c>
      <c r="O1156" s="35" t="str">
        <f t="shared" si="123"/>
        <v/>
      </c>
      <c r="P1156" s="89" t="str">
        <f>_xlfn.SINGLE(IF(F1156="","",_xlfn.XLOOKUP(F1156,purchase!F:F,purchase!O:O,"")))</f>
        <v/>
      </c>
      <c r="Q1156" s="83" t="str">
        <f t="shared" si="124"/>
        <v/>
      </c>
      <c r="R1156" s="91" t="str">
        <f t="shared" si="125"/>
        <v/>
      </c>
    </row>
    <row r="1157" spans="1:18" x14ac:dyDescent="0.35">
      <c r="A1157" s="25">
        <v>1153</v>
      </c>
      <c r="B1157" s="26" t="str">
        <f t="shared" ref="B1157:B1220" si="126">IF(OR(C1157="",F1157=""),"",
"PRD-" &amp;
TEXT(DAY(C1157),"00") &amp;
CHOOSE(MONTH(C1157),"A","B","C","D","E","F","G","H","I","J","K","L") &amp;
TEXT(YEAR(C1157),"00") &amp;
"-" &amp;
RIGHT(F1157,4))</f>
        <v/>
      </c>
      <c r="C1157" s="27"/>
      <c r="D1157" s="26" t="str">
        <f>IF(F1157="","",_xlfn.XLOOKUP(F1157,purchase!F:F,purchase!B:B,""))</f>
        <v/>
      </c>
      <c r="E1157" s="26" t="str">
        <f>IF(F1157="","",_xlfn.XLOOKUP(F1157,purchase!F:F,purchase!C:C,""))</f>
        <v/>
      </c>
      <c r="F1157" s="4"/>
      <c r="G1157" s="10" t="str">
        <f t="shared" ref="G1157:G1220" si="127">IF(H1157="NRFC","Natural Rubber Field Coagulam","")</f>
        <v/>
      </c>
      <c r="H1157" s="10" t="str">
        <f>IF(F1157="","",_xlfn.XLOOKUP(F1157,purchase!F:F,purchase!E:E,""))</f>
        <v/>
      </c>
      <c r="I1157" s="10" t="str">
        <f t="shared" ref="I1157:I1220" si="128">IF(J1157="ISNR20","Natural Rubber-TSNR (ISNR-20)","")</f>
        <v/>
      </c>
      <c r="J1157" s="10" t="str">
        <f t="shared" ref="J1157:J1220" si="129">IF(H1157="NRFC","ISNR20","")</f>
        <v/>
      </c>
      <c r="K1157" s="35" t="str">
        <f>_xlfn.SINGLE(IF(F1157="","",_xlfn.XLOOKUP(F1157,purchase!F:F,purchase!N:N,"")))</f>
        <v/>
      </c>
      <c r="L1157" s="4"/>
      <c r="M1157" s="86"/>
      <c r="N1157" s="35" t="str">
        <f>IF(F1157="","",
MAX(0,
_xlfn.XLOOKUP(F1157,purchase!F:F,purchase!N:N,"")
-
SUMIFS(L:L,F:F,F1157)))</f>
        <v/>
      </c>
      <c r="O1157" s="35" t="str">
        <f t="shared" ref="O1157:O1220" si="130">IF(OR(L1157="",M1157=""),"",L1157-M1157)</f>
        <v/>
      </c>
      <c r="P1157" s="89" t="str">
        <f>_xlfn.SINGLE(IF(F1157="","",_xlfn.XLOOKUP(F1157,purchase!F:F,purchase!O:O,"")))</f>
        <v/>
      </c>
      <c r="Q1157" s="83" t="str">
        <f t="shared" ref="Q1157:Q1220" si="131">IF(OR(L1157="",M1157=""),"",M1157/L1157)</f>
        <v/>
      </c>
      <c r="R1157" s="91" t="str">
        <f t="shared" ref="R1157:R1220" si="132">IF(OR(P1157="",Q1157=""),"",Q1157-P1157)</f>
        <v/>
      </c>
    </row>
    <row r="1158" spans="1:18" x14ac:dyDescent="0.35">
      <c r="A1158" s="25">
        <v>1154</v>
      </c>
      <c r="B1158" s="26" t="str">
        <f t="shared" si="126"/>
        <v/>
      </c>
      <c r="C1158" s="27"/>
      <c r="D1158" s="26" t="str">
        <f>IF(F1158="","",_xlfn.XLOOKUP(F1158,purchase!F:F,purchase!B:B,""))</f>
        <v/>
      </c>
      <c r="E1158" s="26" t="str">
        <f>IF(F1158="","",_xlfn.XLOOKUP(F1158,purchase!F:F,purchase!C:C,""))</f>
        <v/>
      </c>
      <c r="F1158" s="4"/>
      <c r="G1158" s="10" t="str">
        <f t="shared" si="127"/>
        <v/>
      </c>
      <c r="H1158" s="10" t="str">
        <f>IF(F1158="","",_xlfn.XLOOKUP(F1158,purchase!F:F,purchase!E:E,""))</f>
        <v/>
      </c>
      <c r="I1158" s="10" t="str">
        <f t="shared" si="128"/>
        <v/>
      </c>
      <c r="J1158" s="10" t="str">
        <f t="shared" si="129"/>
        <v/>
      </c>
      <c r="K1158" s="35" t="str">
        <f>_xlfn.SINGLE(IF(F1158="","",_xlfn.XLOOKUP(F1158,purchase!F:F,purchase!N:N,"")))</f>
        <v/>
      </c>
      <c r="L1158" s="4"/>
      <c r="M1158" s="86"/>
      <c r="N1158" s="35" t="str">
        <f>IF(F1158="","",
MAX(0,
_xlfn.XLOOKUP(F1158,purchase!F:F,purchase!N:N,"")
-
SUMIFS(L:L,F:F,F1158)))</f>
        <v/>
      </c>
      <c r="O1158" s="35" t="str">
        <f t="shared" si="130"/>
        <v/>
      </c>
      <c r="P1158" s="89" t="str">
        <f>_xlfn.SINGLE(IF(F1158="","",_xlfn.XLOOKUP(F1158,purchase!F:F,purchase!O:O,"")))</f>
        <v/>
      </c>
      <c r="Q1158" s="83" t="str">
        <f t="shared" si="131"/>
        <v/>
      </c>
      <c r="R1158" s="91" t="str">
        <f t="shared" si="132"/>
        <v/>
      </c>
    </row>
    <row r="1159" spans="1:18" x14ac:dyDescent="0.35">
      <c r="A1159" s="25">
        <v>1155</v>
      </c>
      <c r="B1159" s="26" t="str">
        <f t="shared" si="126"/>
        <v/>
      </c>
      <c r="C1159" s="27"/>
      <c r="D1159" s="26" t="str">
        <f>IF(F1159="","",_xlfn.XLOOKUP(F1159,purchase!F:F,purchase!B:B,""))</f>
        <v/>
      </c>
      <c r="E1159" s="26" t="str">
        <f>IF(F1159="","",_xlfn.XLOOKUP(F1159,purchase!F:F,purchase!C:C,""))</f>
        <v/>
      </c>
      <c r="F1159" s="4"/>
      <c r="G1159" s="10" t="str">
        <f t="shared" si="127"/>
        <v/>
      </c>
      <c r="H1159" s="10" t="str">
        <f>IF(F1159="","",_xlfn.XLOOKUP(F1159,purchase!F:F,purchase!E:E,""))</f>
        <v/>
      </c>
      <c r="I1159" s="10" t="str">
        <f t="shared" si="128"/>
        <v/>
      </c>
      <c r="J1159" s="10" t="str">
        <f t="shared" si="129"/>
        <v/>
      </c>
      <c r="K1159" s="35" t="str">
        <f>_xlfn.SINGLE(IF(F1159="","",_xlfn.XLOOKUP(F1159,purchase!F:F,purchase!N:N,"")))</f>
        <v/>
      </c>
      <c r="L1159" s="4"/>
      <c r="M1159" s="86"/>
      <c r="N1159" s="35" t="str">
        <f>IF(F1159="","",
MAX(0,
_xlfn.XLOOKUP(F1159,purchase!F:F,purchase!N:N,"")
-
SUMIFS(L:L,F:F,F1159)))</f>
        <v/>
      </c>
      <c r="O1159" s="35" t="str">
        <f t="shared" si="130"/>
        <v/>
      </c>
      <c r="P1159" s="89" t="str">
        <f>_xlfn.SINGLE(IF(F1159="","",_xlfn.XLOOKUP(F1159,purchase!F:F,purchase!O:O,"")))</f>
        <v/>
      </c>
      <c r="Q1159" s="83" t="str">
        <f t="shared" si="131"/>
        <v/>
      </c>
      <c r="R1159" s="91" t="str">
        <f t="shared" si="132"/>
        <v/>
      </c>
    </row>
    <row r="1160" spans="1:18" x14ac:dyDescent="0.35">
      <c r="A1160" s="25">
        <v>1156</v>
      </c>
      <c r="B1160" s="26" t="str">
        <f t="shared" si="126"/>
        <v/>
      </c>
      <c r="C1160" s="27"/>
      <c r="D1160" s="26" t="str">
        <f>IF(F1160="","",_xlfn.XLOOKUP(F1160,purchase!F:F,purchase!B:B,""))</f>
        <v/>
      </c>
      <c r="E1160" s="26" t="str">
        <f>IF(F1160="","",_xlfn.XLOOKUP(F1160,purchase!F:F,purchase!C:C,""))</f>
        <v/>
      </c>
      <c r="F1160" s="4"/>
      <c r="G1160" s="10" t="str">
        <f t="shared" si="127"/>
        <v/>
      </c>
      <c r="H1160" s="10" t="str">
        <f>IF(F1160="","",_xlfn.XLOOKUP(F1160,purchase!F:F,purchase!E:E,""))</f>
        <v/>
      </c>
      <c r="I1160" s="10" t="str">
        <f t="shared" si="128"/>
        <v/>
      </c>
      <c r="J1160" s="10" t="str">
        <f t="shared" si="129"/>
        <v/>
      </c>
      <c r="K1160" s="35" t="str">
        <f>_xlfn.SINGLE(IF(F1160="","",_xlfn.XLOOKUP(F1160,purchase!F:F,purchase!N:N,"")))</f>
        <v/>
      </c>
      <c r="L1160" s="4"/>
      <c r="M1160" s="86"/>
      <c r="N1160" s="35" t="str">
        <f>IF(F1160="","",
MAX(0,
_xlfn.XLOOKUP(F1160,purchase!F:F,purchase!N:N,"")
-
SUMIFS(L:L,F:F,F1160)))</f>
        <v/>
      </c>
      <c r="O1160" s="35" t="str">
        <f t="shared" si="130"/>
        <v/>
      </c>
      <c r="P1160" s="89" t="str">
        <f>_xlfn.SINGLE(IF(F1160="","",_xlfn.XLOOKUP(F1160,purchase!F:F,purchase!O:O,"")))</f>
        <v/>
      </c>
      <c r="Q1160" s="83" t="str">
        <f t="shared" si="131"/>
        <v/>
      </c>
      <c r="R1160" s="91" t="str">
        <f t="shared" si="132"/>
        <v/>
      </c>
    </row>
    <row r="1161" spans="1:18" x14ac:dyDescent="0.35">
      <c r="A1161" s="25">
        <v>1157</v>
      </c>
      <c r="B1161" s="26" t="str">
        <f t="shared" si="126"/>
        <v/>
      </c>
      <c r="C1161" s="27"/>
      <c r="D1161" s="26" t="str">
        <f>IF(F1161="","",_xlfn.XLOOKUP(F1161,purchase!F:F,purchase!B:B,""))</f>
        <v/>
      </c>
      <c r="E1161" s="26" t="str">
        <f>IF(F1161="","",_xlfn.XLOOKUP(F1161,purchase!F:F,purchase!C:C,""))</f>
        <v/>
      </c>
      <c r="F1161" s="4"/>
      <c r="G1161" s="10" t="str">
        <f t="shared" si="127"/>
        <v/>
      </c>
      <c r="H1161" s="10" t="str">
        <f>IF(F1161="","",_xlfn.XLOOKUP(F1161,purchase!F:F,purchase!E:E,""))</f>
        <v/>
      </c>
      <c r="I1161" s="10" t="str">
        <f t="shared" si="128"/>
        <v/>
      </c>
      <c r="J1161" s="10" t="str">
        <f t="shared" si="129"/>
        <v/>
      </c>
      <c r="K1161" s="35" t="str">
        <f>_xlfn.SINGLE(IF(F1161="","",_xlfn.XLOOKUP(F1161,purchase!F:F,purchase!N:N,"")))</f>
        <v/>
      </c>
      <c r="L1161" s="4"/>
      <c r="M1161" s="86"/>
      <c r="N1161" s="35" t="str">
        <f>IF(F1161="","",
MAX(0,
_xlfn.XLOOKUP(F1161,purchase!F:F,purchase!N:N,"")
-
SUMIFS(L:L,F:F,F1161)))</f>
        <v/>
      </c>
      <c r="O1161" s="35" t="str">
        <f t="shared" si="130"/>
        <v/>
      </c>
      <c r="P1161" s="89" t="str">
        <f>_xlfn.SINGLE(IF(F1161="","",_xlfn.XLOOKUP(F1161,purchase!F:F,purchase!O:O,"")))</f>
        <v/>
      </c>
      <c r="Q1161" s="83" t="str">
        <f t="shared" si="131"/>
        <v/>
      </c>
      <c r="R1161" s="91" t="str">
        <f t="shared" si="132"/>
        <v/>
      </c>
    </row>
    <row r="1162" spans="1:18" x14ac:dyDescent="0.35">
      <c r="A1162" s="25">
        <v>1158</v>
      </c>
      <c r="B1162" s="26" t="str">
        <f t="shared" si="126"/>
        <v/>
      </c>
      <c r="C1162" s="27"/>
      <c r="D1162" s="26" t="str">
        <f>IF(F1162="","",_xlfn.XLOOKUP(F1162,purchase!F:F,purchase!B:B,""))</f>
        <v/>
      </c>
      <c r="E1162" s="26" t="str">
        <f>IF(F1162="","",_xlfn.XLOOKUP(F1162,purchase!F:F,purchase!C:C,""))</f>
        <v/>
      </c>
      <c r="F1162" s="4"/>
      <c r="G1162" s="10" t="str">
        <f t="shared" si="127"/>
        <v/>
      </c>
      <c r="H1162" s="10" t="str">
        <f>IF(F1162="","",_xlfn.XLOOKUP(F1162,purchase!F:F,purchase!E:E,""))</f>
        <v/>
      </c>
      <c r="I1162" s="10" t="str">
        <f t="shared" si="128"/>
        <v/>
      </c>
      <c r="J1162" s="10" t="str">
        <f t="shared" si="129"/>
        <v/>
      </c>
      <c r="K1162" s="35" t="str">
        <f>_xlfn.SINGLE(IF(F1162="","",_xlfn.XLOOKUP(F1162,purchase!F:F,purchase!N:N,"")))</f>
        <v/>
      </c>
      <c r="L1162" s="4"/>
      <c r="M1162" s="86"/>
      <c r="N1162" s="35" t="str">
        <f>IF(F1162="","",
MAX(0,
_xlfn.XLOOKUP(F1162,purchase!F:F,purchase!N:N,"")
-
SUMIFS(L:L,F:F,F1162)))</f>
        <v/>
      </c>
      <c r="O1162" s="35" t="str">
        <f t="shared" si="130"/>
        <v/>
      </c>
      <c r="P1162" s="89" t="str">
        <f>_xlfn.SINGLE(IF(F1162="","",_xlfn.XLOOKUP(F1162,purchase!F:F,purchase!O:O,"")))</f>
        <v/>
      </c>
      <c r="Q1162" s="83" t="str">
        <f t="shared" si="131"/>
        <v/>
      </c>
      <c r="R1162" s="91" t="str">
        <f t="shared" si="132"/>
        <v/>
      </c>
    </row>
    <row r="1163" spans="1:18" x14ac:dyDescent="0.35">
      <c r="A1163" s="25">
        <v>1159</v>
      </c>
      <c r="B1163" s="26" t="str">
        <f t="shared" si="126"/>
        <v/>
      </c>
      <c r="C1163" s="27"/>
      <c r="D1163" s="26" t="str">
        <f>IF(F1163="","",_xlfn.XLOOKUP(F1163,purchase!F:F,purchase!B:B,""))</f>
        <v/>
      </c>
      <c r="E1163" s="26" t="str">
        <f>IF(F1163="","",_xlfn.XLOOKUP(F1163,purchase!F:F,purchase!C:C,""))</f>
        <v/>
      </c>
      <c r="F1163" s="4"/>
      <c r="G1163" s="10" t="str">
        <f t="shared" si="127"/>
        <v/>
      </c>
      <c r="H1163" s="10" t="str">
        <f>IF(F1163="","",_xlfn.XLOOKUP(F1163,purchase!F:F,purchase!E:E,""))</f>
        <v/>
      </c>
      <c r="I1163" s="10" t="str">
        <f t="shared" si="128"/>
        <v/>
      </c>
      <c r="J1163" s="10" t="str">
        <f t="shared" si="129"/>
        <v/>
      </c>
      <c r="K1163" s="35" t="str">
        <f>_xlfn.SINGLE(IF(F1163="","",_xlfn.XLOOKUP(F1163,purchase!F:F,purchase!N:N,"")))</f>
        <v/>
      </c>
      <c r="L1163" s="4"/>
      <c r="M1163" s="86"/>
      <c r="N1163" s="35" t="str">
        <f>IF(F1163="","",
MAX(0,
_xlfn.XLOOKUP(F1163,purchase!F:F,purchase!N:N,"")
-
SUMIFS(L:L,F:F,F1163)))</f>
        <v/>
      </c>
      <c r="O1163" s="35" t="str">
        <f t="shared" si="130"/>
        <v/>
      </c>
      <c r="P1163" s="89" t="str">
        <f>_xlfn.SINGLE(IF(F1163="","",_xlfn.XLOOKUP(F1163,purchase!F:F,purchase!O:O,"")))</f>
        <v/>
      </c>
      <c r="Q1163" s="83" t="str">
        <f t="shared" si="131"/>
        <v/>
      </c>
      <c r="R1163" s="91" t="str">
        <f t="shared" si="132"/>
        <v/>
      </c>
    </row>
    <row r="1164" spans="1:18" x14ac:dyDescent="0.35">
      <c r="A1164" s="25">
        <v>1160</v>
      </c>
      <c r="B1164" s="26" t="str">
        <f t="shared" si="126"/>
        <v/>
      </c>
      <c r="C1164" s="27"/>
      <c r="D1164" s="26" t="str">
        <f>IF(F1164="","",_xlfn.XLOOKUP(F1164,purchase!F:F,purchase!B:B,""))</f>
        <v/>
      </c>
      <c r="E1164" s="26" t="str">
        <f>IF(F1164="","",_xlfn.XLOOKUP(F1164,purchase!F:F,purchase!C:C,""))</f>
        <v/>
      </c>
      <c r="F1164" s="4"/>
      <c r="G1164" s="10" t="str">
        <f t="shared" si="127"/>
        <v/>
      </c>
      <c r="H1164" s="10" t="str">
        <f>IF(F1164="","",_xlfn.XLOOKUP(F1164,purchase!F:F,purchase!E:E,""))</f>
        <v/>
      </c>
      <c r="I1164" s="10" t="str">
        <f t="shared" si="128"/>
        <v/>
      </c>
      <c r="J1164" s="10" t="str">
        <f t="shared" si="129"/>
        <v/>
      </c>
      <c r="K1164" s="35" t="str">
        <f>_xlfn.SINGLE(IF(F1164="","",_xlfn.XLOOKUP(F1164,purchase!F:F,purchase!N:N,"")))</f>
        <v/>
      </c>
      <c r="L1164" s="4"/>
      <c r="M1164" s="86"/>
      <c r="N1164" s="35" t="str">
        <f>IF(F1164="","",
MAX(0,
_xlfn.XLOOKUP(F1164,purchase!F:F,purchase!N:N,"")
-
SUMIFS(L:L,F:F,F1164)))</f>
        <v/>
      </c>
      <c r="O1164" s="35" t="str">
        <f t="shared" si="130"/>
        <v/>
      </c>
      <c r="P1164" s="89" t="str">
        <f>_xlfn.SINGLE(IF(F1164="","",_xlfn.XLOOKUP(F1164,purchase!F:F,purchase!O:O,"")))</f>
        <v/>
      </c>
      <c r="Q1164" s="83" t="str">
        <f t="shared" si="131"/>
        <v/>
      </c>
      <c r="R1164" s="91" t="str">
        <f t="shared" si="132"/>
        <v/>
      </c>
    </row>
    <row r="1165" spans="1:18" x14ac:dyDescent="0.35">
      <c r="A1165" s="25">
        <v>1161</v>
      </c>
      <c r="B1165" s="26" t="str">
        <f t="shared" si="126"/>
        <v/>
      </c>
      <c r="C1165" s="27"/>
      <c r="D1165" s="26" t="str">
        <f>IF(F1165="","",_xlfn.XLOOKUP(F1165,purchase!F:F,purchase!B:B,""))</f>
        <v/>
      </c>
      <c r="E1165" s="26" t="str">
        <f>IF(F1165="","",_xlfn.XLOOKUP(F1165,purchase!F:F,purchase!C:C,""))</f>
        <v/>
      </c>
      <c r="F1165" s="4"/>
      <c r="G1165" s="10" t="str">
        <f t="shared" si="127"/>
        <v/>
      </c>
      <c r="H1165" s="10" t="str">
        <f>IF(F1165="","",_xlfn.XLOOKUP(F1165,purchase!F:F,purchase!E:E,""))</f>
        <v/>
      </c>
      <c r="I1165" s="10" t="str">
        <f t="shared" si="128"/>
        <v/>
      </c>
      <c r="J1165" s="10" t="str">
        <f t="shared" si="129"/>
        <v/>
      </c>
      <c r="K1165" s="35" t="str">
        <f>_xlfn.SINGLE(IF(F1165="","",_xlfn.XLOOKUP(F1165,purchase!F:F,purchase!N:N,"")))</f>
        <v/>
      </c>
      <c r="L1165" s="4"/>
      <c r="M1165" s="86"/>
      <c r="N1165" s="35" t="str">
        <f>IF(F1165="","",
MAX(0,
_xlfn.XLOOKUP(F1165,purchase!F:F,purchase!N:N,"")
-
SUMIFS(L:L,F:F,F1165)))</f>
        <v/>
      </c>
      <c r="O1165" s="35" t="str">
        <f t="shared" si="130"/>
        <v/>
      </c>
      <c r="P1165" s="89" t="str">
        <f>_xlfn.SINGLE(IF(F1165="","",_xlfn.XLOOKUP(F1165,purchase!F:F,purchase!O:O,"")))</f>
        <v/>
      </c>
      <c r="Q1165" s="83" t="str">
        <f t="shared" si="131"/>
        <v/>
      </c>
      <c r="R1165" s="91" t="str">
        <f t="shared" si="132"/>
        <v/>
      </c>
    </row>
    <row r="1166" spans="1:18" x14ac:dyDescent="0.35">
      <c r="A1166" s="25">
        <v>1162</v>
      </c>
      <c r="B1166" s="26" t="str">
        <f t="shared" si="126"/>
        <v/>
      </c>
      <c r="C1166" s="27"/>
      <c r="D1166" s="26" t="str">
        <f>IF(F1166="","",_xlfn.XLOOKUP(F1166,purchase!F:F,purchase!B:B,""))</f>
        <v/>
      </c>
      <c r="E1166" s="26" t="str">
        <f>IF(F1166="","",_xlfn.XLOOKUP(F1166,purchase!F:F,purchase!C:C,""))</f>
        <v/>
      </c>
      <c r="F1166" s="4"/>
      <c r="G1166" s="10" t="str">
        <f t="shared" si="127"/>
        <v/>
      </c>
      <c r="H1166" s="10" t="str">
        <f>IF(F1166="","",_xlfn.XLOOKUP(F1166,purchase!F:F,purchase!E:E,""))</f>
        <v/>
      </c>
      <c r="I1166" s="10" t="str">
        <f t="shared" si="128"/>
        <v/>
      </c>
      <c r="J1166" s="10" t="str">
        <f t="shared" si="129"/>
        <v/>
      </c>
      <c r="K1166" s="35" t="str">
        <f>_xlfn.SINGLE(IF(F1166="","",_xlfn.XLOOKUP(F1166,purchase!F:F,purchase!N:N,"")))</f>
        <v/>
      </c>
      <c r="L1166" s="4"/>
      <c r="M1166" s="86"/>
      <c r="N1166" s="35" t="str">
        <f>IF(F1166="","",
MAX(0,
_xlfn.XLOOKUP(F1166,purchase!F:F,purchase!N:N,"")
-
SUMIFS(L:L,F:F,F1166)))</f>
        <v/>
      </c>
      <c r="O1166" s="35" t="str">
        <f t="shared" si="130"/>
        <v/>
      </c>
      <c r="P1166" s="89" t="str">
        <f>_xlfn.SINGLE(IF(F1166="","",_xlfn.XLOOKUP(F1166,purchase!F:F,purchase!O:O,"")))</f>
        <v/>
      </c>
      <c r="Q1166" s="83" t="str">
        <f t="shared" si="131"/>
        <v/>
      </c>
      <c r="R1166" s="91" t="str">
        <f t="shared" si="132"/>
        <v/>
      </c>
    </row>
    <row r="1167" spans="1:18" x14ac:dyDescent="0.35">
      <c r="A1167" s="25">
        <v>1163</v>
      </c>
      <c r="B1167" s="26" t="str">
        <f t="shared" si="126"/>
        <v/>
      </c>
      <c r="C1167" s="27"/>
      <c r="D1167" s="26" t="str">
        <f>IF(F1167="","",_xlfn.XLOOKUP(F1167,purchase!F:F,purchase!B:B,""))</f>
        <v/>
      </c>
      <c r="E1167" s="26" t="str">
        <f>IF(F1167="","",_xlfn.XLOOKUP(F1167,purchase!F:F,purchase!C:C,""))</f>
        <v/>
      </c>
      <c r="F1167" s="4"/>
      <c r="G1167" s="10" t="str">
        <f t="shared" si="127"/>
        <v/>
      </c>
      <c r="H1167" s="10" t="str">
        <f>IF(F1167="","",_xlfn.XLOOKUP(F1167,purchase!F:F,purchase!E:E,""))</f>
        <v/>
      </c>
      <c r="I1167" s="10" t="str">
        <f t="shared" si="128"/>
        <v/>
      </c>
      <c r="J1167" s="10" t="str">
        <f t="shared" si="129"/>
        <v/>
      </c>
      <c r="K1167" s="35" t="str">
        <f>_xlfn.SINGLE(IF(F1167="","",_xlfn.XLOOKUP(F1167,purchase!F:F,purchase!N:N,"")))</f>
        <v/>
      </c>
      <c r="L1167" s="4"/>
      <c r="M1167" s="86"/>
      <c r="N1167" s="35" t="str">
        <f>IF(F1167="","",
MAX(0,
_xlfn.XLOOKUP(F1167,purchase!F:F,purchase!N:N,"")
-
SUMIFS(L:L,F:F,F1167)))</f>
        <v/>
      </c>
      <c r="O1167" s="35" t="str">
        <f t="shared" si="130"/>
        <v/>
      </c>
      <c r="P1167" s="89" t="str">
        <f>_xlfn.SINGLE(IF(F1167="","",_xlfn.XLOOKUP(F1167,purchase!F:F,purchase!O:O,"")))</f>
        <v/>
      </c>
      <c r="Q1167" s="83" t="str">
        <f t="shared" si="131"/>
        <v/>
      </c>
      <c r="R1167" s="91" t="str">
        <f t="shared" si="132"/>
        <v/>
      </c>
    </row>
    <row r="1168" spans="1:18" x14ac:dyDescent="0.35">
      <c r="A1168" s="25">
        <v>1164</v>
      </c>
      <c r="B1168" s="26" t="str">
        <f t="shared" si="126"/>
        <v/>
      </c>
      <c r="C1168" s="27"/>
      <c r="D1168" s="26" t="str">
        <f>IF(F1168="","",_xlfn.XLOOKUP(F1168,purchase!F:F,purchase!B:B,""))</f>
        <v/>
      </c>
      <c r="E1168" s="26" t="str">
        <f>IF(F1168="","",_xlfn.XLOOKUP(F1168,purchase!F:F,purchase!C:C,""))</f>
        <v/>
      </c>
      <c r="F1168" s="4"/>
      <c r="G1168" s="10" t="str">
        <f t="shared" si="127"/>
        <v/>
      </c>
      <c r="H1168" s="10" t="str">
        <f>IF(F1168="","",_xlfn.XLOOKUP(F1168,purchase!F:F,purchase!E:E,""))</f>
        <v/>
      </c>
      <c r="I1168" s="10" t="str">
        <f t="shared" si="128"/>
        <v/>
      </c>
      <c r="J1168" s="10" t="str">
        <f t="shared" si="129"/>
        <v/>
      </c>
      <c r="K1168" s="35" t="str">
        <f>_xlfn.SINGLE(IF(F1168="","",_xlfn.XLOOKUP(F1168,purchase!F:F,purchase!N:N,"")))</f>
        <v/>
      </c>
      <c r="L1168" s="4"/>
      <c r="M1168" s="86"/>
      <c r="N1168" s="35" t="str">
        <f>IF(F1168="","",
MAX(0,
_xlfn.XLOOKUP(F1168,purchase!F:F,purchase!N:N,"")
-
SUMIFS(L:L,F:F,F1168)))</f>
        <v/>
      </c>
      <c r="O1168" s="35" t="str">
        <f t="shared" si="130"/>
        <v/>
      </c>
      <c r="P1168" s="89" t="str">
        <f>_xlfn.SINGLE(IF(F1168="","",_xlfn.XLOOKUP(F1168,purchase!F:F,purchase!O:O,"")))</f>
        <v/>
      </c>
      <c r="Q1168" s="83" t="str">
        <f t="shared" si="131"/>
        <v/>
      </c>
      <c r="R1168" s="91" t="str">
        <f t="shared" si="132"/>
        <v/>
      </c>
    </row>
    <row r="1169" spans="1:18" x14ac:dyDescent="0.35">
      <c r="A1169" s="25">
        <v>1165</v>
      </c>
      <c r="B1169" s="26" t="str">
        <f t="shared" si="126"/>
        <v/>
      </c>
      <c r="C1169" s="27"/>
      <c r="D1169" s="26" t="str">
        <f>IF(F1169="","",_xlfn.XLOOKUP(F1169,purchase!F:F,purchase!B:B,""))</f>
        <v/>
      </c>
      <c r="E1169" s="26" t="str">
        <f>IF(F1169="","",_xlfn.XLOOKUP(F1169,purchase!F:F,purchase!C:C,""))</f>
        <v/>
      </c>
      <c r="F1169" s="4"/>
      <c r="G1169" s="10" t="str">
        <f t="shared" si="127"/>
        <v/>
      </c>
      <c r="H1169" s="10" t="str">
        <f>IF(F1169="","",_xlfn.XLOOKUP(F1169,purchase!F:F,purchase!E:E,""))</f>
        <v/>
      </c>
      <c r="I1169" s="10" t="str">
        <f t="shared" si="128"/>
        <v/>
      </c>
      <c r="J1169" s="10" t="str">
        <f t="shared" si="129"/>
        <v/>
      </c>
      <c r="K1169" s="35" t="str">
        <f>_xlfn.SINGLE(IF(F1169="","",_xlfn.XLOOKUP(F1169,purchase!F:F,purchase!N:N,"")))</f>
        <v/>
      </c>
      <c r="L1169" s="4"/>
      <c r="M1169" s="86"/>
      <c r="N1169" s="35" t="str">
        <f>IF(F1169="","",
MAX(0,
_xlfn.XLOOKUP(F1169,purchase!F:F,purchase!N:N,"")
-
SUMIFS(L:L,F:F,F1169)))</f>
        <v/>
      </c>
      <c r="O1169" s="35" t="str">
        <f t="shared" si="130"/>
        <v/>
      </c>
      <c r="P1169" s="89" t="str">
        <f>_xlfn.SINGLE(IF(F1169="","",_xlfn.XLOOKUP(F1169,purchase!F:F,purchase!O:O,"")))</f>
        <v/>
      </c>
      <c r="Q1169" s="83" t="str">
        <f t="shared" si="131"/>
        <v/>
      </c>
      <c r="R1169" s="91" t="str">
        <f t="shared" si="132"/>
        <v/>
      </c>
    </row>
    <row r="1170" spans="1:18" x14ac:dyDescent="0.35">
      <c r="A1170" s="25">
        <v>1166</v>
      </c>
      <c r="B1170" s="26" t="str">
        <f t="shared" si="126"/>
        <v/>
      </c>
      <c r="C1170" s="27"/>
      <c r="D1170" s="26" t="str">
        <f>IF(F1170="","",_xlfn.XLOOKUP(F1170,purchase!F:F,purchase!B:B,""))</f>
        <v/>
      </c>
      <c r="E1170" s="26" t="str">
        <f>IF(F1170="","",_xlfn.XLOOKUP(F1170,purchase!F:F,purchase!C:C,""))</f>
        <v/>
      </c>
      <c r="F1170" s="4"/>
      <c r="G1170" s="10" t="str">
        <f t="shared" si="127"/>
        <v/>
      </c>
      <c r="H1170" s="10" t="str">
        <f>IF(F1170="","",_xlfn.XLOOKUP(F1170,purchase!F:F,purchase!E:E,""))</f>
        <v/>
      </c>
      <c r="I1170" s="10" t="str">
        <f t="shared" si="128"/>
        <v/>
      </c>
      <c r="J1170" s="10" t="str">
        <f t="shared" si="129"/>
        <v/>
      </c>
      <c r="K1170" s="35" t="str">
        <f>_xlfn.SINGLE(IF(F1170="","",_xlfn.XLOOKUP(F1170,purchase!F:F,purchase!N:N,"")))</f>
        <v/>
      </c>
      <c r="L1170" s="4"/>
      <c r="M1170" s="86"/>
      <c r="N1170" s="35" t="str">
        <f>IF(F1170="","",
MAX(0,
_xlfn.XLOOKUP(F1170,purchase!F:F,purchase!N:N,"")
-
SUMIFS(L:L,F:F,F1170)))</f>
        <v/>
      </c>
      <c r="O1170" s="35" t="str">
        <f t="shared" si="130"/>
        <v/>
      </c>
      <c r="P1170" s="89" t="str">
        <f>_xlfn.SINGLE(IF(F1170="","",_xlfn.XLOOKUP(F1170,purchase!F:F,purchase!O:O,"")))</f>
        <v/>
      </c>
      <c r="Q1170" s="83" t="str">
        <f t="shared" si="131"/>
        <v/>
      </c>
      <c r="R1170" s="91" t="str">
        <f t="shared" si="132"/>
        <v/>
      </c>
    </row>
    <row r="1171" spans="1:18" x14ac:dyDescent="0.35">
      <c r="A1171" s="25">
        <v>1167</v>
      </c>
      <c r="B1171" s="26" t="str">
        <f t="shared" si="126"/>
        <v/>
      </c>
      <c r="C1171" s="27"/>
      <c r="D1171" s="26" t="str">
        <f>IF(F1171="","",_xlfn.XLOOKUP(F1171,purchase!F:F,purchase!B:B,""))</f>
        <v/>
      </c>
      <c r="E1171" s="26" t="str">
        <f>IF(F1171="","",_xlfn.XLOOKUP(F1171,purchase!F:F,purchase!C:C,""))</f>
        <v/>
      </c>
      <c r="F1171" s="4"/>
      <c r="G1171" s="10" t="str">
        <f t="shared" si="127"/>
        <v/>
      </c>
      <c r="H1171" s="10" t="str">
        <f>IF(F1171="","",_xlfn.XLOOKUP(F1171,purchase!F:F,purchase!E:E,""))</f>
        <v/>
      </c>
      <c r="I1171" s="10" t="str">
        <f t="shared" si="128"/>
        <v/>
      </c>
      <c r="J1171" s="10" t="str">
        <f t="shared" si="129"/>
        <v/>
      </c>
      <c r="K1171" s="35" t="str">
        <f>_xlfn.SINGLE(IF(F1171="","",_xlfn.XLOOKUP(F1171,purchase!F:F,purchase!N:N,"")))</f>
        <v/>
      </c>
      <c r="L1171" s="4"/>
      <c r="M1171" s="86"/>
      <c r="N1171" s="35" t="str">
        <f>IF(F1171="","",
MAX(0,
_xlfn.XLOOKUP(F1171,purchase!F:F,purchase!N:N,"")
-
SUMIFS(L:L,F:F,F1171)))</f>
        <v/>
      </c>
      <c r="O1171" s="35" t="str">
        <f t="shared" si="130"/>
        <v/>
      </c>
      <c r="P1171" s="89" t="str">
        <f>_xlfn.SINGLE(IF(F1171="","",_xlfn.XLOOKUP(F1171,purchase!F:F,purchase!O:O,"")))</f>
        <v/>
      </c>
      <c r="Q1171" s="83" t="str">
        <f t="shared" si="131"/>
        <v/>
      </c>
      <c r="R1171" s="91" t="str">
        <f t="shared" si="132"/>
        <v/>
      </c>
    </row>
    <row r="1172" spans="1:18" x14ac:dyDescent="0.35">
      <c r="A1172" s="25">
        <v>1168</v>
      </c>
      <c r="B1172" s="26" t="str">
        <f t="shared" si="126"/>
        <v/>
      </c>
      <c r="C1172" s="27"/>
      <c r="D1172" s="26" t="str">
        <f>IF(F1172="","",_xlfn.XLOOKUP(F1172,purchase!F:F,purchase!B:B,""))</f>
        <v/>
      </c>
      <c r="E1172" s="26" t="str">
        <f>IF(F1172="","",_xlfn.XLOOKUP(F1172,purchase!F:F,purchase!C:C,""))</f>
        <v/>
      </c>
      <c r="F1172" s="4"/>
      <c r="G1172" s="10" t="str">
        <f t="shared" si="127"/>
        <v/>
      </c>
      <c r="H1172" s="10" t="str">
        <f>IF(F1172="","",_xlfn.XLOOKUP(F1172,purchase!F:F,purchase!E:E,""))</f>
        <v/>
      </c>
      <c r="I1172" s="10" t="str">
        <f t="shared" si="128"/>
        <v/>
      </c>
      <c r="J1172" s="10" t="str">
        <f t="shared" si="129"/>
        <v/>
      </c>
      <c r="K1172" s="35" t="str">
        <f>_xlfn.SINGLE(IF(F1172="","",_xlfn.XLOOKUP(F1172,purchase!F:F,purchase!N:N,"")))</f>
        <v/>
      </c>
      <c r="L1172" s="4"/>
      <c r="M1172" s="86"/>
      <c r="N1172" s="35" t="str">
        <f>IF(F1172="","",
MAX(0,
_xlfn.XLOOKUP(F1172,purchase!F:F,purchase!N:N,"")
-
SUMIFS(L:L,F:F,F1172)))</f>
        <v/>
      </c>
      <c r="O1172" s="35" t="str">
        <f t="shared" si="130"/>
        <v/>
      </c>
      <c r="P1172" s="89" t="str">
        <f>_xlfn.SINGLE(IF(F1172="","",_xlfn.XLOOKUP(F1172,purchase!F:F,purchase!O:O,"")))</f>
        <v/>
      </c>
      <c r="Q1172" s="83" t="str">
        <f t="shared" si="131"/>
        <v/>
      </c>
      <c r="R1172" s="91" t="str">
        <f t="shared" si="132"/>
        <v/>
      </c>
    </row>
    <row r="1173" spans="1:18" x14ac:dyDescent="0.35">
      <c r="A1173" s="25">
        <v>1169</v>
      </c>
      <c r="B1173" s="26" t="str">
        <f t="shared" si="126"/>
        <v/>
      </c>
      <c r="C1173" s="27"/>
      <c r="D1173" s="26" t="str">
        <f>IF(F1173="","",_xlfn.XLOOKUP(F1173,purchase!F:F,purchase!B:B,""))</f>
        <v/>
      </c>
      <c r="E1173" s="26" t="str">
        <f>IF(F1173="","",_xlfn.XLOOKUP(F1173,purchase!F:F,purchase!C:C,""))</f>
        <v/>
      </c>
      <c r="F1173" s="4"/>
      <c r="G1173" s="10" t="str">
        <f t="shared" si="127"/>
        <v/>
      </c>
      <c r="H1173" s="10" t="str">
        <f>IF(F1173="","",_xlfn.XLOOKUP(F1173,purchase!F:F,purchase!E:E,""))</f>
        <v/>
      </c>
      <c r="I1173" s="10" t="str">
        <f t="shared" si="128"/>
        <v/>
      </c>
      <c r="J1173" s="10" t="str">
        <f t="shared" si="129"/>
        <v/>
      </c>
      <c r="K1173" s="35" t="str">
        <f>_xlfn.SINGLE(IF(F1173="","",_xlfn.XLOOKUP(F1173,purchase!F:F,purchase!N:N,"")))</f>
        <v/>
      </c>
      <c r="L1173" s="4"/>
      <c r="M1173" s="86"/>
      <c r="N1173" s="35" t="str">
        <f>IF(F1173="","",
MAX(0,
_xlfn.XLOOKUP(F1173,purchase!F:F,purchase!N:N,"")
-
SUMIFS(L:L,F:F,F1173)))</f>
        <v/>
      </c>
      <c r="O1173" s="35" t="str">
        <f t="shared" si="130"/>
        <v/>
      </c>
      <c r="P1173" s="89" t="str">
        <f>_xlfn.SINGLE(IF(F1173="","",_xlfn.XLOOKUP(F1173,purchase!F:F,purchase!O:O,"")))</f>
        <v/>
      </c>
      <c r="Q1173" s="83" t="str">
        <f t="shared" si="131"/>
        <v/>
      </c>
      <c r="R1173" s="91" t="str">
        <f t="shared" si="132"/>
        <v/>
      </c>
    </row>
    <row r="1174" spans="1:18" x14ac:dyDescent="0.35">
      <c r="A1174" s="25">
        <v>1170</v>
      </c>
      <c r="B1174" s="26" t="str">
        <f t="shared" si="126"/>
        <v/>
      </c>
      <c r="C1174" s="27"/>
      <c r="D1174" s="26" t="str">
        <f>IF(F1174="","",_xlfn.XLOOKUP(F1174,purchase!F:F,purchase!B:B,""))</f>
        <v/>
      </c>
      <c r="E1174" s="26" t="str">
        <f>IF(F1174="","",_xlfn.XLOOKUP(F1174,purchase!F:F,purchase!C:C,""))</f>
        <v/>
      </c>
      <c r="F1174" s="4"/>
      <c r="G1174" s="10" t="str">
        <f t="shared" si="127"/>
        <v/>
      </c>
      <c r="H1174" s="10" t="str">
        <f>IF(F1174="","",_xlfn.XLOOKUP(F1174,purchase!F:F,purchase!E:E,""))</f>
        <v/>
      </c>
      <c r="I1174" s="10" t="str">
        <f t="shared" si="128"/>
        <v/>
      </c>
      <c r="J1174" s="10" t="str">
        <f t="shared" si="129"/>
        <v/>
      </c>
      <c r="K1174" s="35" t="str">
        <f>_xlfn.SINGLE(IF(F1174="","",_xlfn.XLOOKUP(F1174,purchase!F:F,purchase!N:N,"")))</f>
        <v/>
      </c>
      <c r="L1174" s="4"/>
      <c r="M1174" s="86"/>
      <c r="N1174" s="35" t="str">
        <f>IF(F1174="","",
MAX(0,
_xlfn.XLOOKUP(F1174,purchase!F:F,purchase!N:N,"")
-
SUMIFS(L:L,F:F,F1174)))</f>
        <v/>
      </c>
      <c r="O1174" s="35" t="str">
        <f t="shared" si="130"/>
        <v/>
      </c>
      <c r="P1174" s="89" t="str">
        <f>_xlfn.SINGLE(IF(F1174="","",_xlfn.XLOOKUP(F1174,purchase!F:F,purchase!O:O,"")))</f>
        <v/>
      </c>
      <c r="Q1174" s="83" t="str">
        <f t="shared" si="131"/>
        <v/>
      </c>
      <c r="R1174" s="91" t="str">
        <f t="shared" si="132"/>
        <v/>
      </c>
    </row>
    <row r="1175" spans="1:18" x14ac:dyDescent="0.35">
      <c r="A1175" s="25">
        <v>1171</v>
      </c>
      <c r="B1175" s="26" t="str">
        <f t="shared" si="126"/>
        <v/>
      </c>
      <c r="C1175" s="27"/>
      <c r="D1175" s="26" t="str">
        <f>IF(F1175="","",_xlfn.XLOOKUP(F1175,purchase!F:F,purchase!B:B,""))</f>
        <v/>
      </c>
      <c r="E1175" s="26" t="str">
        <f>IF(F1175="","",_xlfn.XLOOKUP(F1175,purchase!F:F,purchase!C:C,""))</f>
        <v/>
      </c>
      <c r="F1175" s="4"/>
      <c r="G1175" s="10" t="str">
        <f t="shared" si="127"/>
        <v/>
      </c>
      <c r="H1175" s="10" t="str">
        <f>IF(F1175="","",_xlfn.XLOOKUP(F1175,purchase!F:F,purchase!E:E,""))</f>
        <v/>
      </c>
      <c r="I1175" s="10" t="str">
        <f t="shared" si="128"/>
        <v/>
      </c>
      <c r="J1175" s="10" t="str">
        <f t="shared" si="129"/>
        <v/>
      </c>
      <c r="K1175" s="35" t="str">
        <f>_xlfn.SINGLE(IF(F1175="","",_xlfn.XLOOKUP(F1175,purchase!F:F,purchase!N:N,"")))</f>
        <v/>
      </c>
      <c r="L1175" s="4"/>
      <c r="M1175" s="86"/>
      <c r="N1175" s="35" t="str">
        <f>IF(F1175="","",
MAX(0,
_xlfn.XLOOKUP(F1175,purchase!F:F,purchase!N:N,"")
-
SUMIFS(L:L,F:F,F1175)))</f>
        <v/>
      </c>
      <c r="O1175" s="35" t="str">
        <f t="shared" si="130"/>
        <v/>
      </c>
      <c r="P1175" s="89" t="str">
        <f>_xlfn.SINGLE(IF(F1175="","",_xlfn.XLOOKUP(F1175,purchase!F:F,purchase!O:O,"")))</f>
        <v/>
      </c>
      <c r="Q1175" s="83" t="str">
        <f t="shared" si="131"/>
        <v/>
      </c>
      <c r="R1175" s="91" t="str">
        <f t="shared" si="132"/>
        <v/>
      </c>
    </row>
    <row r="1176" spans="1:18" x14ac:dyDescent="0.35">
      <c r="A1176" s="25">
        <v>1172</v>
      </c>
      <c r="B1176" s="26" t="str">
        <f t="shared" si="126"/>
        <v/>
      </c>
      <c r="C1176" s="27"/>
      <c r="D1176" s="26" t="str">
        <f>IF(F1176="","",_xlfn.XLOOKUP(F1176,purchase!F:F,purchase!B:B,""))</f>
        <v/>
      </c>
      <c r="E1176" s="26" t="str">
        <f>IF(F1176="","",_xlfn.XLOOKUP(F1176,purchase!F:F,purchase!C:C,""))</f>
        <v/>
      </c>
      <c r="F1176" s="4"/>
      <c r="G1176" s="10" t="str">
        <f t="shared" si="127"/>
        <v/>
      </c>
      <c r="H1176" s="10" t="str">
        <f>IF(F1176="","",_xlfn.XLOOKUP(F1176,purchase!F:F,purchase!E:E,""))</f>
        <v/>
      </c>
      <c r="I1176" s="10" t="str">
        <f t="shared" si="128"/>
        <v/>
      </c>
      <c r="J1176" s="10" t="str">
        <f t="shared" si="129"/>
        <v/>
      </c>
      <c r="K1176" s="35" t="str">
        <f>_xlfn.SINGLE(IF(F1176="","",_xlfn.XLOOKUP(F1176,purchase!F:F,purchase!N:N,"")))</f>
        <v/>
      </c>
      <c r="L1176" s="4"/>
      <c r="M1176" s="86"/>
      <c r="N1176" s="35" t="str">
        <f>IF(F1176="","",
MAX(0,
_xlfn.XLOOKUP(F1176,purchase!F:F,purchase!N:N,"")
-
SUMIFS(L:L,F:F,F1176)))</f>
        <v/>
      </c>
      <c r="O1176" s="35" t="str">
        <f t="shared" si="130"/>
        <v/>
      </c>
      <c r="P1176" s="89" t="str">
        <f>_xlfn.SINGLE(IF(F1176="","",_xlfn.XLOOKUP(F1176,purchase!F:F,purchase!O:O,"")))</f>
        <v/>
      </c>
      <c r="Q1176" s="83" t="str">
        <f t="shared" si="131"/>
        <v/>
      </c>
      <c r="R1176" s="91" t="str">
        <f t="shared" si="132"/>
        <v/>
      </c>
    </row>
    <row r="1177" spans="1:18" x14ac:dyDescent="0.35">
      <c r="A1177" s="25">
        <v>1173</v>
      </c>
      <c r="B1177" s="26" t="str">
        <f t="shared" si="126"/>
        <v/>
      </c>
      <c r="C1177" s="27"/>
      <c r="D1177" s="26" t="str">
        <f>IF(F1177="","",_xlfn.XLOOKUP(F1177,purchase!F:F,purchase!B:B,""))</f>
        <v/>
      </c>
      <c r="E1177" s="26" t="str">
        <f>IF(F1177="","",_xlfn.XLOOKUP(F1177,purchase!F:F,purchase!C:C,""))</f>
        <v/>
      </c>
      <c r="F1177" s="4"/>
      <c r="G1177" s="10" t="str">
        <f t="shared" si="127"/>
        <v/>
      </c>
      <c r="H1177" s="10" t="str">
        <f>IF(F1177="","",_xlfn.XLOOKUP(F1177,purchase!F:F,purchase!E:E,""))</f>
        <v/>
      </c>
      <c r="I1177" s="10" t="str">
        <f t="shared" si="128"/>
        <v/>
      </c>
      <c r="J1177" s="10" t="str">
        <f t="shared" si="129"/>
        <v/>
      </c>
      <c r="K1177" s="35" t="str">
        <f>_xlfn.SINGLE(IF(F1177="","",_xlfn.XLOOKUP(F1177,purchase!F:F,purchase!N:N,"")))</f>
        <v/>
      </c>
      <c r="L1177" s="4"/>
      <c r="M1177" s="86"/>
      <c r="N1177" s="35" t="str">
        <f>IF(F1177="","",
MAX(0,
_xlfn.XLOOKUP(F1177,purchase!F:F,purchase!N:N,"")
-
SUMIFS(L:L,F:F,F1177)))</f>
        <v/>
      </c>
      <c r="O1177" s="35" t="str">
        <f t="shared" si="130"/>
        <v/>
      </c>
      <c r="P1177" s="89" t="str">
        <f>_xlfn.SINGLE(IF(F1177="","",_xlfn.XLOOKUP(F1177,purchase!F:F,purchase!O:O,"")))</f>
        <v/>
      </c>
      <c r="Q1177" s="83" t="str">
        <f t="shared" si="131"/>
        <v/>
      </c>
      <c r="R1177" s="91" t="str">
        <f t="shared" si="132"/>
        <v/>
      </c>
    </row>
    <row r="1178" spans="1:18" x14ac:dyDescent="0.35">
      <c r="A1178" s="25">
        <v>1174</v>
      </c>
      <c r="B1178" s="26" t="str">
        <f t="shared" si="126"/>
        <v/>
      </c>
      <c r="C1178" s="27"/>
      <c r="D1178" s="26" t="str">
        <f>IF(F1178="","",_xlfn.XLOOKUP(F1178,purchase!F:F,purchase!B:B,""))</f>
        <v/>
      </c>
      <c r="E1178" s="26" t="str">
        <f>IF(F1178="","",_xlfn.XLOOKUP(F1178,purchase!F:F,purchase!C:C,""))</f>
        <v/>
      </c>
      <c r="F1178" s="4"/>
      <c r="G1178" s="10" t="str">
        <f t="shared" si="127"/>
        <v/>
      </c>
      <c r="H1178" s="10" t="str">
        <f>IF(F1178="","",_xlfn.XLOOKUP(F1178,purchase!F:F,purchase!E:E,""))</f>
        <v/>
      </c>
      <c r="I1178" s="10" t="str">
        <f t="shared" si="128"/>
        <v/>
      </c>
      <c r="J1178" s="10" t="str">
        <f t="shared" si="129"/>
        <v/>
      </c>
      <c r="K1178" s="35" t="str">
        <f>_xlfn.SINGLE(IF(F1178="","",_xlfn.XLOOKUP(F1178,purchase!F:F,purchase!N:N,"")))</f>
        <v/>
      </c>
      <c r="L1178" s="4"/>
      <c r="M1178" s="86"/>
      <c r="N1178" s="35" t="str">
        <f>IF(F1178="","",
MAX(0,
_xlfn.XLOOKUP(F1178,purchase!F:F,purchase!N:N,"")
-
SUMIFS(L:L,F:F,F1178)))</f>
        <v/>
      </c>
      <c r="O1178" s="35" t="str">
        <f t="shared" si="130"/>
        <v/>
      </c>
      <c r="P1178" s="89" t="str">
        <f>_xlfn.SINGLE(IF(F1178="","",_xlfn.XLOOKUP(F1178,purchase!F:F,purchase!O:O,"")))</f>
        <v/>
      </c>
      <c r="Q1178" s="83" t="str">
        <f t="shared" si="131"/>
        <v/>
      </c>
      <c r="R1178" s="91" t="str">
        <f t="shared" si="132"/>
        <v/>
      </c>
    </row>
    <row r="1179" spans="1:18" x14ac:dyDescent="0.35">
      <c r="A1179" s="25">
        <v>1175</v>
      </c>
      <c r="B1179" s="26" t="str">
        <f t="shared" si="126"/>
        <v/>
      </c>
      <c r="C1179" s="27"/>
      <c r="D1179" s="26" t="str">
        <f>IF(F1179="","",_xlfn.XLOOKUP(F1179,purchase!F:F,purchase!B:B,""))</f>
        <v/>
      </c>
      <c r="E1179" s="26" t="str">
        <f>IF(F1179="","",_xlfn.XLOOKUP(F1179,purchase!F:F,purchase!C:C,""))</f>
        <v/>
      </c>
      <c r="F1179" s="4"/>
      <c r="G1179" s="10" t="str">
        <f t="shared" si="127"/>
        <v/>
      </c>
      <c r="H1179" s="10" t="str">
        <f>IF(F1179="","",_xlfn.XLOOKUP(F1179,purchase!F:F,purchase!E:E,""))</f>
        <v/>
      </c>
      <c r="I1179" s="10" t="str">
        <f t="shared" si="128"/>
        <v/>
      </c>
      <c r="J1179" s="10" t="str">
        <f t="shared" si="129"/>
        <v/>
      </c>
      <c r="K1179" s="35" t="str">
        <f>_xlfn.SINGLE(IF(F1179="","",_xlfn.XLOOKUP(F1179,purchase!F:F,purchase!N:N,"")))</f>
        <v/>
      </c>
      <c r="L1179" s="4"/>
      <c r="M1179" s="86"/>
      <c r="N1179" s="35" t="str">
        <f>IF(F1179="","",
MAX(0,
_xlfn.XLOOKUP(F1179,purchase!F:F,purchase!N:N,"")
-
SUMIFS(L:L,F:F,F1179)))</f>
        <v/>
      </c>
      <c r="O1179" s="35" t="str">
        <f t="shared" si="130"/>
        <v/>
      </c>
      <c r="P1179" s="89" t="str">
        <f>_xlfn.SINGLE(IF(F1179="","",_xlfn.XLOOKUP(F1179,purchase!F:F,purchase!O:O,"")))</f>
        <v/>
      </c>
      <c r="Q1179" s="83" t="str">
        <f t="shared" si="131"/>
        <v/>
      </c>
      <c r="R1179" s="91" t="str">
        <f t="shared" si="132"/>
        <v/>
      </c>
    </row>
    <row r="1180" spans="1:18" x14ac:dyDescent="0.35">
      <c r="A1180" s="25">
        <v>1176</v>
      </c>
      <c r="B1180" s="26" t="str">
        <f t="shared" si="126"/>
        <v/>
      </c>
      <c r="C1180" s="27"/>
      <c r="D1180" s="26" t="str">
        <f>IF(F1180="","",_xlfn.XLOOKUP(F1180,purchase!F:F,purchase!B:B,""))</f>
        <v/>
      </c>
      <c r="E1180" s="26" t="str">
        <f>IF(F1180="","",_xlfn.XLOOKUP(F1180,purchase!F:F,purchase!C:C,""))</f>
        <v/>
      </c>
      <c r="F1180" s="4"/>
      <c r="G1180" s="10" t="str">
        <f t="shared" si="127"/>
        <v/>
      </c>
      <c r="H1180" s="10" t="str">
        <f>IF(F1180="","",_xlfn.XLOOKUP(F1180,purchase!F:F,purchase!E:E,""))</f>
        <v/>
      </c>
      <c r="I1180" s="10" t="str">
        <f t="shared" si="128"/>
        <v/>
      </c>
      <c r="J1180" s="10" t="str">
        <f t="shared" si="129"/>
        <v/>
      </c>
      <c r="K1180" s="35" t="str">
        <f>_xlfn.SINGLE(IF(F1180="","",_xlfn.XLOOKUP(F1180,purchase!F:F,purchase!N:N,"")))</f>
        <v/>
      </c>
      <c r="L1180" s="4"/>
      <c r="M1180" s="86"/>
      <c r="N1180" s="35" t="str">
        <f>IF(F1180="","",
MAX(0,
_xlfn.XLOOKUP(F1180,purchase!F:F,purchase!N:N,"")
-
SUMIFS(L:L,F:F,F1180)))</f>
        <v/>
      </c>
      <c r="O1180" s="35" t="str">
        <f t="shared" si="130"/>
        <v/>
      </c>
      <c r="P1180" s="89" t="str">
        <f>_xlfn.SINGLE(IF(F1180="","",_xlfn.XLOOKUP(F1180,purchase!F:F,purchase!O:O,"")))</f>
        <v/>
      </c>
      <c r="Q1180" s="83" t="str">
        <f t="shared" si="131"/>
        <v/>
      </c>
      <c r="R1180" s="91" t="str">
        <f t="shared" si="132"/>
        <v/>
      </c>
    </row>
    <row r="1181" spans="1:18" x14ac:dyDescent="0.35">
      <c r="A1181" s="25">
        <v>1177</v>
      </c>
      <c r="B1181" s="26" t="str">
        <f t="shared" si="126"/>
        <v/>
      </c>
      <c r="C1181" s="27"/>
      <c r="D1181" s="26" t="str">
        <f>IF(F1181="","",_xlfn.XLOOKUP(F1181,purchase!F:F,purchase!B:B,""))</f>
        <v/>
      </c>
      <c r="E1181" s="26" t="str">
        <f>IF(F1181="","",_xlfn.XLOOKUP(F1181,purchase!F:F,purchase!C:C,""))</f>
        <v/>
      </c>
      <c r="F1181" s="4"/>
      <c r="G1181" s="10" t="str">
        <f t="shared" si="127"/>
        <v/>
      </c>
      <c r="H1181" s="10" t="str">
        <f>IF(F1181="","",_xlfn.XLOOKUP(F1181,purchase!F:F,purchase!E:E,""))</f>
        <v/>
      </c>
      <c r="I1181" s="10" t="str">
        <f t="shared" si="128"/>
        <v/>
      </c>
      <c r="J1181" s="10" t="str">
        <f t="shared" si="129"/>
        <v/>
      </c>
      <c r="K1181" s="35" t="str">
        <f>_xlfn.SINGLE(IF(F1181="","",_xlfn.XLOOKUP(F1181,purchase!F:F,purchase!N:N,"")))</f>
        <v/>
      </c>
      <c r="L1181" s="4"/>
      <c r="M1181" s="86"/>
      <c r="N1181" s="35" t="str">
        <f>IF(F1181="","",
MAX(0,
_xlfn.XLOOKUP(F1181,purchase!F:F,purchase!N:N,"")
-
SUMIFS(L:L,F:F,F1181)))</f>
        <v/>
      </c>
      <c r="O1181" s="35" t="str">
        <f t="shared" si="130"/>
        <v/>
      </c>
      <c r="P1181" s="89" t="str">
        <f>_xlfn.SINGLE(IF(F1181="","",_xlfn.XLOOKUP(F1181,purchase!F:F,purchase!O:O,"")))</f>
        <v/>
      </c>
      <c r="Q1181" s="83" t="str">
        <f t="shared" si="131"/>
        <v/>
      </c>
      <c r="R1181" s="91" t="str">
        <f t="shared" si="132"/>
        <v/>
      </c>
    </row>
    <row r="1182" spans="1:18" x14ac:dyDescent="0.35">
      <c r="A1182" s="25">
        <v>1178</v>
      </c>
      <c r="B1182" s="26" t="str">
        <f t="shared" si="126"/>
        <v/>
      </c>
      <c r="C1182" s="27"/>
      <c r="D1182" s="26" t="str">
        <f>IF(F1182="","",_xlfn.XLOOKUP(F1182,purchase!F:F,purchase!B:B,""))</f>
        <v/>
      </c>
      <c r="E1182" s="26" t="str">
        <f>IF(F1182="","",_xlfn.XLOOKUP(F1182,purchase!F:F,purchase!C:C,""))</f>
        <v/>
      </c>
      <c r="F1182" s="4"/>
      <c r="G1182" s="10" t="str">
        <f t="shared" si="127"/>
        <v/>
      </c>
      <c r="H1182" s="10" t="str">
        <f>IF(F1182="","",_xlfn.XLOOKUP(F1182,purchase!F:F,purchase!E:E,""))</f>
        <v/>
      </c>
      <c r="I1182" s="10" t="str">
        <f t="shared" si="128"/>
        <v/>
      </c>
      <c r="J1182" s="10" t="str">
        <f t="shared" si="129"/>
        <v/>
      </c>
      <c r="K1182" s="35" t="str">
        <f>_xlfn.SINGLE(IF(F1182="","",_xlfn.XLOOKUP(F1182,purchase!F:F,purchase!N:N,"")))</f>
        <v/>
      </c>
      <c r="L1182" s="4"/>
      <c r="M1182" s="86"/>
      <c r="N1182" s="35" t="str">
        <f>IF(F1182="","",
MAX(0,
_xlfn.XLOOKUP(F1182,purchase!F:F,purchase!N:N,"")
-
SUMIFS(L:L,F:F,F1182)))</f>
        <v/>
      </c>
      <c r="O1182" s="35" t="str">
        <f t="shared" si="130"/>
        <v/>
      </c>
      <c r="P1182" s="89" t="str">
        <f>_xlfn.SINGLE(IF(F1182="","",_xlfn.XLOOKUP(F1182,purchase!F:F,purchase!O:O,"")))</f>
        <v/>
      </c>
      <c r="Q1182" s="83" t="str">
        <f t="shared" si="131"/>
        <v/>
      </c>
      <c r="R1182" s="91" t="str">
        <f t="shared" si="132"/>
        <v/>
      </c>
    </row>
    <row r="1183" spans="1:18" x14ac:dyDescent="0.35">
      <c r="A1183" s="25">
        <v>1179</v>
      </c>
      <c r="B1183" s="26" t="str">
        <f t="shared" si="126"/>
        <v/>
      </c>
      <c r="C1183" s="27"/>
      <c r="D1183" s="26" t="str">
        <f>IF(F1183="","",_xlfn.XLOOKUP(F1183,purchase!F:F,purchase!B:B,""))</f>
        <v/>
      </c>
      <c r="E1183" s="26" t="str">
        <f>IF(F1183="","",_xlfn.XLOOKUP(F1183,purchase!F:F,purchase!C:C,""))</f>
        <v/>
      </c>
      <c r="F1183" s="4"/>
      <c r="G1183" s="10" t="str">
        <f t="shared" si="127"/>
        <v/>
      </c>
      <c r="H1183" s="10" t="str">
        <f>IF(F1183="","",_xlfn.XLOOKUP(F1183,purchase!F:F,purchase!E:E,""))</f>
        <v/>
      </c>
      <c r="I1183" s="10" t="str">
        <f t="shared" si="128"/>
        <v/>
      </c>
      <c r="J1183" s="10" t="str">
        <f t="shared" si="129"/>
        <v/>
      </c>
      <c r="K1183" s="35" t="str">
        <f>_xlfn.SINGLE(IF(F1183="","",_xlfn.XLOOKUP(F1183,purchase!F:F,purchase!N:N,"")))</f>
        <v/>
      </c>
      <c r="L1183" s="4"/>
      <c r="M1183" s="86"/>
      <c r="N1183" s="35" t="str">
        <f>IF(F1183="","",
MAX(0,
_xlfn.XLOOKUP(F1183,purchase!F:F,purchase!N:N,"")
-
SUMIFS(L:L,F:F,F1183)))</f>
        <v/>
      </c>
      <c r="O1183" s="35" t="str">
        <f t="shared" si="130"/>
        <v/>
      </c>
      <c r="P1183" s="89" t="str">
        <f>_xlfn.SINGLE(IF(F1183="","",_xlfn.XLOOKUP(F1183,purchase!F:F,purchase!O:O,"")))</f>
        <v/>
      </c>
      <c r="Q1183" s="83" t="str">
        <f t="shared" si="131"/>
        <v/>
      </c>
      <c r="R1183" s="91" t="str">
        <f t="shared" si="132"/>
        <v/>
      </c>
    </row>
    <row r="1184" spans="1:18" x14ac:dyDescent="0.35">
      <c r="A1184" s="25">
        <v>1180</v>
      </c>
      <c r="B1184" s="26" t="str">
        <f t="shared" si="126"/>
        <v/>
      </c>
      <c r="C1184" s="27"/>
      <c r="D1184" s="26" t="str">
        <f>IF(F1184="","",_xlfn.XLOOKUP(F1184,purchase!F:F,purchase!B:B,""))</f>
        <v/>
      </c>
      <c r="E1184" s="26" t="str">
        <f>IF(F1184="","",_xlfn.XLOOKUP(F1184,purchase!F:F,purchase!C:C,""))</f>
        <v/>
      </c>
      <c r="F1184" s="4"/>
      <c r="G1184" s="10" t="str">
        <f t="shared" si="127"/>
        <v/>
      </c>
      <c r="H1184" s="10" t="str">
        <f>IF(F1184="","",_xlfn.XLOOKUP(F1184,purchase!F:F,purchase!E:E,""))</f>
        <v/>
      </c>
      <c r="I1184" s="10" t="str">
        <f t="shared" si="128"/>
        <v/>
      </c>
      <c r="J1184" s="10" t="str">
        <f t="shared" si="129"/>
        <v/>
      </c>
      <c r="K1184" s="35" t="str">
        <f>_xlfn.SINGLE(IF(F1184="","",_xlfn.XLOOKUP(F1184,purchase!F:F,purchase!N:N,"")))</f>
        <v/>
      </c>
      <c r="L1184" s="4"/>
      <c r="M1184" s="86"/>
      <c r="N1184" s="35" t="str">
        <f>IF(F1184="","",
MAX(0,
_xlfn.XLOOKUP(F1184,purchase!F:F,purchase!N:N,"")
-
SUMIFS(L:L,F:F,F1184)))</f>
        <v/>
      </c>
      <c r="O1184" s="35" t="str">
        <f t="shared" si="130"/>
        <v/>
      </c>
      <c r="P1184" s="89" t="str">
        <f>_xlfn.SINGLE(IF(F1184="","",_xlfn.XLOOKUP(F1184,purchase!F:F,purchase!O:O,"")))</f>
        <v/>
      </c>
      <c r="Q1184" s="83" t="str">
        <f t="shared" si="131"/>
        <v/>
      </c>
      <c r="R1184" s="91" t="str">
        <f t="shared" si="132"/>
        <v/>
      </c>
    </row>
    <row r="1185" spans="1:18" x14ac:dyDescent="0.35">
      <c r="A1185" s="25">
        <v>1181</v>
      </c>
      <c r="B1185" s="26" t="str">
        <f t="shared" si="126"/>
        <v/>
      </c>
      <c r="C1185" s="27"/>
      <c r="D1185" s="26" t="str">
        <f>IF(F1185="","",_xlfn.XLOOKUP(F1185,purchase!F:F,purchase!B:B,""))</f>
        <v/>
      </c>
      <c r="E1185" s="26" t="str">
        <f>IF(F1185="","",_xlfn.XLOOKUP(F1185,purchase!F:F,purchase!C:C,""))</f>
        <v/>
      </c>
      <c r="F1185" s="4"/>
      <c r="G1185" s="10" t="str">
        <f t="shared" si="127"/>
        <v/>
      </c>
      <c r="H1185" s="10" t="str">
        <f>IF(F1185="","",_xlfn.XLOOKUP(F1185,purchase!F:F,purchase!E:E,""))</f>
        <v/>
      </c>
      <c r="I1185" s="10" t="str">
        <f t="shared" si="128"/>
        <v/>
      </c>
      <c r="J1185" s="10" t="str">
        <f t="shared" si="129"/>
        <v/>
      </c>
      <c r="K1185" s="35" t="str">
        <f>_xlfn.SINGLE(IF(F1185="","",_xlfn.XLOOKUP(F1185,purchase!F:F,purchase!N:N,"")))</f>
        <v/>
      </c>
      <c r="L1185" s="4"/>
      <c r="M1185" s="86"/>
      <c r="N1185" s="35" t="str">
        <f>IF(F1185="","",
MAX(0,
_xlfn.XLOOKUP(F1185,purchase!F:F,purchase!N:N,"")
-
SUMIFS(L:L,F:F,F1185)))</f>
        <v/>
      </c>
      <c r="O1185" s="35" t="str">
        <f t="shared" si="130"/>
        <v/>
      </c>
      <c r="P1185" s="89" t="str">
        <f>_xlfn.SINGLE(IF(F1185="","",_xlfn.XLOOKUP(F1185,purchase!F:F,purchase!O:O,"")))</f>
        <v/>
      </c>
      <c r="Q1185" s="83" t="str">
        <f t="shared" si="131"/>
        <v/>
      </c>
      <c r="R1185" s="91" t="str">
        <f t="shared" si="132"/>
        <v/>
      </c>
    </row>
    <row r="1186" spans="1:18" x14ac:dyDescent="0.35">
      <c r="A1186" s="25">
        <v>1182</v>
      </c>
      <c r="B1186" s="26" t="str">
        <f t="shared" si="126"/>
        <v/>
      </c>
      <c r="C1186" s="27"/>
      <c r="D1186" s="26" t="str">
        <f>IF(F1186="","",_xlfn.XLOOKUP(F1186,purchase!F:F,purchase!B:B,""))</f>
        <v/>
      </c>
      <c r="E1186" s="26" t="str">
        <f>IF(F1186="","",_xlfn.XLOOKUP(F1186,purchase!F:F,purchase!C:C,""))</f>
        <v/>
      </c>
      <c r="F1186" s="4"/>
      <c r="G1186" s="10" t="str">
        <f t="shared" si="127"/>
        <v/>
      </c>
      <c r="H1186" s="10" t="str">
        <f>IF(F1186="","",_xlfn.XLOOKUP(F1186,purchase!F:F,purchase!E:E,""))</f>
        <v/>
      </c>
      <c r="I1186" s="10" t="str">
        <f t="shared" si="128"/>
        <v/>
      </c>
      <c r="J1186" s="10" t="str">
        <f t="shared" si="129"/>
        <v/>
      </c>
      <c r="K1186" s="35" t="str">
        <f>_xlfn.SINGLE(IF(F1186="","",_xlfn.XLOOKUP(F1186,purchase!F:F,purchase!N:N,"")))</f>
        <v/>
      </c>
      <c r="L1186" s="4"/>
      <c r="M1186" s="86"/>
      <c r="N1186" s="35" t="str">
        <f>IF(F1186="","",
MAX(0,
_xlfn.XLOOKUP(F1186,purchase!F:F,purchase!N:N,"")
-
SUMIFS(L:L,F:F,F1186)))</f>
        <v/>
      </c>
      <c r="O1186" s="35" t="str">
        <f t="shared" si="130"/>
        <v/>
      </c>
      <c r="P1186" s="89" t="str">
        <f>_xlfn.SINGLE(IF(F1186="","",_xlfn.XLOOKUP(F1186,purchase!F:F,purchase!O:O,"")))</f>
        <v/>
      </c>
      <c r="Q1186" s="83" t="str">
        <f t="shared" si="131"/>
        <v/>
      </c>
      <c r="R1186" s="91" t="str">
        <f t="shared" si="132"/>
        <v/>
      </c>
    </row>
    <row r="1187" spans="1:18" x14ac:dyDescent="0.35">
      <c r="A1187" s="25">
        <v>1183</v>
      </c>
      <c r="B1187" s="26" t="str">
        <f t="shared" si="126"/>
        <v/>
      </c>
      <c r="C1187" s="27"/>
      <c r="D1187" s="26" t="str">
        <f>IF(F1187="","",_xlfn.XLOOKUP(F1187,purchase!F:F,purchase!B:B,""))</f>
        <v/>
      </c>
      <c r="E1187" s="26" t="str">
        <f>IF(F1187="","",_xlfn.XLOOKUP(F1187,purchase!F:F,purchase!C:C,""))</f>
        <v/>
      </c>
      <c r="F1187" s="4"/>
      <c r="G1187" s="10" t="str">
        <f t="shared" si="127"/>
        <v/>
      </c>
      <c r="H1187" s="10" t="str">
        <f>IF(F1187="","",_xlfn.XLOOKUP(F1187,purchase!F:F,purchase!E:E,""))</f>
        <v/>
      </c>
      <c r="I1187" s="10" t="str">
        <f t="shared" si="128"/>
        <v/>
      </c>
      <c r="J1187" s="10" t="str">
        <f t="shared" si="129"/>
        <v/>
      </c>
      <c r="K1187" s="35" t="str">
        <f>_xlfn.SINGLE(IF(F1187="","",_xlfn.XLOOKUP(F1187,purchase!F:F,purchase!N:N,"")))</f>
        <v/>
      </c>
      <c r="L1187" s="4"/>
      <c r="M1187" s="86"/>
      <c r="N1187" s="35" t="str">
        <f>IF(F1187="","",
MAX(0,
_xlfn.XLOOKUP(F1187,purchase!F:F,purchase!N:N,"")
-
SUMIFS(L:L,F:F,F1187)))</f>
        <v/>
      </c>
      <c r="O1187" s="35" t="str">
        <f t="shared" si="130"/>
        <v/>
      </c>
      <c r="P1187" s="89" t="str">
        <f>_xlfn.SINGLE(IF(F1187="","",_xlfn.XLOOKUP(F1187,purchase!F:F,purchase!O:O,"")))</f>
        <v/>
      </c>
      <c r="Q1187" s="83" t="str">
        <f t="shared" si="131"/>
        <v/>
      </c>
      <c r="R1187" s="91" t="str">
        <f t="shared" si="132"/>
        <v/>
      </c>
    </row>
    <row r="1188" spans="1:18" x14ac:dyDescent="0.35">
      <c r="A1188" s="25">
        <v>1184</v>
      </c>
      <c r="B1188" s="26" t="str">
        <f t="shared" si="126"/>
        <v/>
      </c>
      <c r="C1188" s="27"/>
      <c r="D1188" s="26" t="str">
        <f>IF(F1188="","",_xlfn.XLOOKUP(F1188,purchase!F:F,purchase!B:B,""))</f>
        <v/>
      </c>
      <c r="E1188" s="26" t="str">
        <f>IF(F1188="","",_xlfn.XLOOKUP(F1188,purchase!F:F,purchase!C:C,""))</f>
        <v/>
      </c>
      <c r="F1188" s="4"/>
      <c r="G1188" s="10" t="str">
        <f t="shared" si="127"/>
        <v/>
      </c>
      <c r="H1188" s="10" t="str">
        <f>IF(F1188="","",_xlfn.XLOOKUP(F1188,purchase!F:F,purchase!E:E,""))</f>
        <v/>
      </c>
      <c r="I1188" s="10" t="str">
        <f t="shared" si="128"/>
        <v/>
      </c>
      <c r="J1188" s="10" t="str">
        <f t="shared" si="129"/>
        <v/>
      </c>
      <c r="K1188" s="35" t="str">
        <f>_xlfn.SINGLE(IF(F1188="","",_xlfn.XLOOKUP(F1188,purchase!F:F,purchase!N:N,"")))</f>
        <v/>
      </c>
      <c r="L1188" s="4"/>
      <c r="M1188" s="86"/>
      <c r="N1188" s="35" t="str">
        <f>IF(F1188="","",
MAX(0,
_xlfn.XLOOKUP(F1188,purchase!F:F,purchase!N:N,"")
-
SUMIFS(L:L,F:F,F1188)))</f>
        <v/>
      </c>
      <c r="O1188" s="35" t="str">
        <f t="shared" si="130"/>
        <v/>
      </c>
      <c r="P1188" s="89" t="str">
        <f>_xlfn.SINGLE(IF(F1188="","",_xlfn.XLOOKUP(F1188,purchase!F:F,purchase!O:O,"")))</f>
        <v/>
      </c>
      <c r="Q1188" s="83" t="str">
        <f t="shared" si="131"/>
        <v/>
      </c>
      <c r="R1188" s="91" t="str">
        <f t="shared" si="132"/>
        <v/>
      </c>
    </row>
    <row r="1189" spans="1:18" x14ac:dyDescent="0.35">
      <c r="A1189" s="25">
        <v>1185</v>
      </c>
      <c r="B1189" s="26" t="str">
        <f t="shared" si="126"/>
        <v/>
      </c>
      <c r="C1189" s="27"/>
      <c r="D1189" s="26" t="str">
        <f>IF(F1189="","",_xlfn.XLOOKUP(F1189,purchase!F:F,purchase!B:B,""))</f>
        <v/>
      </c>
      <c r="E1189" s="26" t="str">
        <f>IF(F1189="","",_xlfn.XLOOKUP(F1189,purchase!F:F,purchase!C:C,""))</f>
        <v/>
      </c>
      <c r="F1189" s="4"/>
      <c r="G1189" s="10" t="str">
        <f t="shared" si="127"/>
        <v/>
      </c>
      <c r="H1189" s="10" t="str">
        <f>IF(F1189="","",_xlfn.XLOOKUP(F1189,purchase!F:F,purchase!E:E,""))</f>
        <v/>
      </c>
      <c r="I1189" s="10" t="str">
        <f t="shared" si="128"/>
        <v/>
      </c>
      <c r="J1189" s="10" t="str">
        <f t="shared" si="129"/>
        <v/>
      </c>
      <c r="K1189" s="35" t="str">
        <f>_xlfn.SINGLE(IF(F1189="","",_xlfn.XLOOKUP(F1189,purchase!F:F,purchase!N:N,"")))</f>
        <v/>
      </c>
      <c r="L1189" s="4"/>
      <c r="M1189" s="86"/>
      <c r="N1189" s="35" t="str">
        <f>IF(F1189="","",
MAX(0,
_xlfn.XLOOKUP(F1189,purchase!F:F,purchase!N:N,"")
-
SUMIFS(L:L,F:F,F1189)))</f>
        <v/>
      </c>
      <c r="O1189" s="35" t="str">
        <f t="shared" si="130"/>
        <v/>
      </c>
      <c r="P1189" s="89" t="str">
        <f>_xlfn.SINGLE(IF(F1189="","",_xlfn.XLOOKUP(F1189,purchase!F:F,purchase!O:O,"")))</f>
        <v/>
      </c>
      <c r="Q1189" s="83" t="str">
        <f t="shared" si="131"/>
        <v/>
      </c>
      <c r="R1189" s="91" t="str">
        <f t="shared" si="132"/>
        <v/>
      </c>
    </row>
    <row r="1190" spans="1:18" x14ac:dyDescent="0.35">
      <c r="A1190" s="25">
        <v>1186</v>
      </c>
      <c r="B1190" s="26" t="str">
        <f t="shared" si="126"/>
        <v/>
      </c>
      <c r="C1190" s="27"/>
      <c r="D1190" s="26" t="str">
        <f>IF(F1190="","",_xlfn.XLOOKUP(F1190,purchase!F:F,purchase!B:B,""))</f>
        <v/>
      </c>
      <c r="E1190" s="26" t="str">
        <f>IF(F1190="","",_xlfn.XLOOKUP(F1190,purchase!F:F,purchase!C:C,""))</f>
        <v/>
      </c>
      <c r="F1190" s="4"/>
      <c r="G1190" s="10" t="str">
        <f t="shared" si="127"/>
        <v/>
      </c>
      <c r="H1190" s="10" t="str">
        <f>IF(F1190="","",_xlfn.XLOOKUP(F1190,purchase!F:F,purchase!E:E,""))</f>
        <v/>
      </c>
      <c r="I1190" s="10" t="str">
        <f t="shared" si="128"/>
        <v/>
      </c>
      <c r="J1190" s="10" t="str">
        <f t="shared" si="129"/>
        <v/>
      </c>
      <c r="K1190" s="35" t="str">
        <f>_xlfn.SINGLE(IF(F1190="","",_xlfn.XLOOKUP(F1190,purchase!F:F,purchase!N:N,"")))</f>
        <v/>
      </c>
      <c r="L1190" s="4"/>
      <c r="M1190" s="86"/>
      <c r="N1190" s="35" t="str">
        <f>IF(F1190="","",
MAX(0,
_xlfn.XLOOKUP(F1190,purchase!F:F,purchase!N:N,"")
-
SUMIFS(L:L,F:F,F1190)))</f>
        <v/>
      </c>
      <c r="O1190" s="35" t="str">
        <f t="shared" si="130"/>
        <v/>
      </c>
      <c r="P1190" s="89" t="str">
        <f>_xlfn.SINGLE(IF(F1190="","",_xlfn.XLOOKUP(F1190,purchase!F:F,purchase!O:O,"")))</f>
        <v/>
      </c>
      <c r="Q1190" s="83" t="str">
        <f t="shared" si="131"/>
        <v/>
      </c>
      <c r="R1190" s="91" t="str">
        <f t="shared" si="132"/>
        <v/>
      </c>
    </row>
    <row r="1191" spans="1:18" x14ac:dyDescent="0.35">
      <c r="A1191" s="25">
        <v>1187</v>
      </c>
      <c r="B1191" s="26" t="str">
        <f t="shared" si="126"/>
        <v/>
      </c>
      <c r="C1191" s="27"/>
      <c r="D1191" s="26" t="str">
        <f>IF(F1191="","",_xlfn.XLOOKUP(F1191,purchase!F:F,purchase!B:B,""))</f>
        <v/>
      </c>
      <c r="E1191" s="26" t="str">
        <f>IF(F1191="","",_xlfn.XLOOKUP(F1191,purchase!F:F,purchase!C:C,""))</f>
        <v/>
      </c>
      <c r="F1191" s="4"/>
      <c r="G1191" s="10" t="str">
        <f t="shared" si="127"/>
        <v/>
      </c>
      <c r="H1191" s="10" t="str">
        <f>IF(F1191="","",_xlfn.XLOOKUP(F1191,purchase!F:F,purchase!E:E,""))</f>
        <v/>
      </c>
      <c r="I1191" s="10" t="str">
        <f t="shared" si="128"/>
        <v/>
      </c>
      <c r="J1191" s="10" t="str">
        <f t="shared" si="129"/>
        <v/>
      </c>
      <c r="K1191" s="35" t="str">
        <f>_xlfn.SINGLE(IF(F1191="","",_xlfn.XLOOKUP(F1191,purchase!F:F,purchase!N:N,"")))</f>
        <v/>
      </c>
      <c r="L1191" s="4"/>
      <c r="M1191" s="86"/>
      <c r="N1191" s="35" t="str">
        <f>IF(F1191="","",
MAX(0,
_xlfn.XLOOKUP(F1191,purchase!F:F,purchase!N:N,"")
-
SUMIFS(L:L,F:F,F1191)))</f>
        <v/>
      </c>
      <c r="O1191" s="35" t="str">
        <f t="shared" si="130"/>
        <v/>
      </c>
      <c r="P1191" s="89" t="str">
        <f>_xlfn.SINGLE(IF(F1191="","",_xlfn.XLOOKUP(F1191,purchase!F:F,purchase!O:O,"")))</f>
        <v/>
      </c>
      <c r="Q1191" s="83" t="str">
        <f t="shared" si="131"/>
        <v/>
      </c>
      <c r="R1191" s="91" t="str">
        <f t="shared" si="132"/>
        <v/>
      </c>
    </row>
    <row r="1192" spans="1:18" x14ac:dyDescent="0.35">
      <c r="A1192" s="25">
        <v>1188</v>
      </c>
      <c r="B1192" s="26" t="str">
        <f t="shared" si="126"/>
        <v/>
      </c>
      <c r="C1192" s="27"/>
      <c r="D1192" s="26" t="str">
        <f>IF(F1192="","",_xlfn.XLOOKUP(F1192,purchase!F:F,purchase!B:B,""))</f>
        <v/>
      </c>
      <c r="E1192" s="26" t="str">
        <f>IF(F1192="","",_xlfn.XLOOKUP(F1192,purchase!F:F,purchase!C:C,""))</f>
        <v/>
      </c>
      <c r="F1192" s="4"/>
      <c r="G1192" s="10" t="str">
        <f t="shared" si="127"/>
        <v/>
      </c>
      <c r="H1192" s="10" t="str">
        <f>IF(F1192="","",_xlfn.XLOOKUP(F1192,purchase!F:F,purchase!E:E,""))</f>
        <v/>
      </c>
      <c r="I1192" s="10" t="str">
        <f t="shared" si="128"/>
        <v/>
      </c>
      <c r="J1192" s="10" t="str">
        <f t="shared" si="129"/>
        <v/>
      </c>
      <c r="K1192" s="35" t="str">
        <f>_xlfn.SINGLE(IF(F1192="","",_xlfn.XLOOKUP(F1192,purchase!F:F,purchase!N:N,"")))</f>
        <v/>
      </c>
      <c r="L1192" s="4"/>
      <c r="M1192" s="86"/>
      <c r="N1192" s="35" t="str">
        <f>IF(F1192="","",
MAX(0,
_xlfn.XLOOKUP(F1192,purchase!F:F,purchase!N:N,"")
-
SUMIFS(L:L,F:F,F1192)))</f>
        <v/>
      </c>
      <c r="O1192" s="35" t="str">
        <f t="shared" si="130"/>
        <v/>
      </c>
      <c r="P1192" s="89" t="str">
        <f>_xlfn.SINGLE(IF(F1192="","",_xlfn.XLOOKUP(F1192,purchase!F:F,purchase!O:O,"")))</f>
        <v/>
      </c>
      <c r="Q1192" s="83" t="str">
        <f t="shared" si="131"/>
        <v/>
      </c>
      <c r="R1192" s="91" t="str">
        <f t="shared" si="132"/>
        <v/>
      </c>
    </row>
    <row r="1193" spans="1:18" x14ac:dyDescent="0.35">
      <c r="A1193" s="25">
        <v>1189</v>
      </c>
      <c r="B1193" s="26" t="str">
        <f t="shared" si="126"/>
        <v/>
      </c>
      <c r="C1193" s="27"/>
      <c r="D1193" s="26" t="str">
        <f>IF(F1193="","",_xlfn.XLOOKUP(F1193,purchase!F:F,purchase!B:B,""))</f>
        <v/>
      </c>
      <c r="E1193" s="26" t="str">
        <f>IF(F1193="","",_xlfn.XLOOKUP(F1193,purchase!F:F,purchase!C:C,""))</f>
        <v/>
      </c>
      <c r="F1193" s="4"/>
      <c r="G1193" s="10" t="str">
        <f t="shared" si="127"/>
        <v/>
      </c>
      <c r="H1193" s="10" t="str">
        <f>IF(F1193="","",_xlfn.XLOOKUP(F1193,purchase!F:F,purchase!E:E,""))</f>
        <v/>
      </c>
      <c r="I1193" s="10" t="str">
        <f t="shared" si="128"/>
        <v/>
      </c>
      <c r="J1193" s="10" t="str">
        <f t="shared" si="129"/>
        <v/>
      </c>
      <c r="K1193" s="35" t="str">
        <f>_xlfn.SINGLE(IF(F1193="","",_xlfn.XLOOKUP(F1193,purchase!F:F,purchase!N:N,"")))</f>
        <v/>
      </c>
      <c r="L1193" s="4"/>
      <c r="M1193" s="86"/>
      <c r="N1193" s="35" t="str">
        <f>IF(F1193="","",
MAX(0,
_xlfn.XLOOKUP(F1193,purchase!F:F,purchase!N:N,"")
-
SUMIFS(L:L,F:F,F1193)))</f>
        <v/>
      </c>
      <c r="O1193" s="35" t="str">
        <f t="shared" si="130"/>
        <v/>
      </c>
      <c r="P1193" s="89" t="str">
        <f>_xlfn.SINGLE(IF(F1193="","",_xlfn.XLOOKUP(F1193,purchase!F:F,purchase!O:O,"")))</f>
        <v/>
      </c>
      <c r="Q1193" s="83" t="str">
        <f t="shared" si="131"/>
        <v/>
      </c>
      <c r="R1193" s="91" t="str">
        <f t="shared" si="132"/>
        <v/>
      </c>
    </row>
    <row r="1194" spans="1:18" x14ac:dyDescent="0.35">
      <c r="A1194" s="25">
        <v>1190</v>
      </c>
      <c r="B1194" s="26" t="str">
        <f t="shared" si="126"/>
        <v/>
      </c>
      <c r="C1194" s="27"/>
      <c r="D1194" s="26" t="str">
        <f>IF(F1194="","",_xlfn.XLOOKUP(F1194,purchase!F:F,purchase!B:B,""))</f>
        <v/>
      </c>
      <c r="E1194" s="26" t="str">
        <f>IF(F1194="","",_xlfn.XLOOKUP(F1194,purchase!F:F,purchase!C:C,""))</f>
        <v/>
      </c>
      <c r="F1194" s="4"/>
      <c r="G1194" s="10" t="str">
        <f t="shared" si="127"/>
        <v/>
      </c>
      <c r="H1194" s="10" t="str">
        <f>IF(F1194="","",_xlfn.XLOOKUP(F1194,purchase!F:F,purchase!E:E,""))</f>
        <v/>
      </c>
      <c r="I1194" s="10" t="str">
        <f t="shared" si="128"/>
        <v/>
      </c>
      <c r="J1194" s="10" t="str">
        <f t="shared" si="129"/>
        <v/>
      </c>
      <c r="K1194" s="35" t="str">
        <f>_xlfn.SINGLE(IF(F1194="","",_xlfn.XLOOKUP(F1194,purchase!F:F,purchase!N:N,"")))</f>
        <v/>
      </c>
      <c r="L1194" s="4"/>
      <c r="M1194" s="86"/>
      <c r="N1194" s="35" t="str">
        <f>IF(F1194="","",
MAX(0,
_xlfn.XLOOKUP(F1194,purchase!F:F,purchase!N:N,"")
-
SUMIFS(L:L,F:F,F1194)))</f>
        <v/>
      </c>
      <c r="O1194" s="35" t="str">
        <f t="shared" si="130"/>
        <v/>
      </c>
      <c r="P1194" s="89" t="str">
        <f>_xlfn.SINGLE(IF(F1194="","",_xlfn.XLOOKUP(F1194,purchase!F:F,purchase!O:O,"")))</f>
        <v/>
      </c>
      <c r="Q1194" s="83" t="str">
        <f t="shared" si="131"/>
        <v/>
      </c>
      <c r="R1194" s="91" t="str">
        <f t="shared" si="132"/>
        <v/>
      </c>
    </row>
    <row r="1195" spans="1:18" x14ac:dyDescent="0.35">
      <c r="A1195" s="25">
        <v>1191</v>
      </c>
      <c r="B1195" s="26" t="str">
        <f t="shared" si="126"/>
        <v/>
      </c>
      <c r="C1195" s="27"/>
      <c r="D1195" s="26" t="str">
        <f>IF(F1195="","",_xlfn.XLOOKUP(F1195,purchase!F:F,purchase!B:B,""))</f>
        <v/>
      </c>
      <c r="E1195" s="26" t="str">
        <f>IF(F1195="","",_xlfn.XLOOKUP(F1195,purchase!F:F,purchase!C:C,""))</f>
        <v/>
      </c>
      <c r="F1195" s="4"/>
      <c r="G1195" s="10" t="str">
        <f t="shared" si="127"/>
        <v/>
      </c>
      <c r="H1195" s="10" t="str">
        <f>IF(F1195="","",_xlfn.XLOOKUP(F1195,purchase!F:F,purchase!E:E,""))</f>
        <v/>
      </c>
      <c r="I1195" s="10" t="str">
        <f t="shared" si="128"/>
        <v/>
      </c>
      <c r="J1195" s="10" t="str">
        <f t="shared" si="129"/>
        <v/>
      </c>
      <c r="K1195" s="35" t="str">
        <f>_xlfn.SINGLE(IF(F1195="","",_xlfn.XLOOKUP(F1195,purchase!F:F,purchase!N:N,"")))</f>
        <v/>
      </c>
      <c r="L1195" s="4"/>
      <c r="M1195" s="86"/>
      <c r="N1195" s="35" t="str">
        <f>IF(F1195="","",
MAX(0,
_xlfn.XLOOKUP(F1195,purchase!F:F,purchase!N:N,"")
-
SUMIFS(L:L,F:F,F1195)))</f>
        <v/>
      </c>
      <c r="O1195" s="35" t="str">
        <f t="shared" si="130"/>
        <v/>
      </c>
      <c r="P1195" s="89" t="str">
        <f>_xlfn.SINGLE(IF(F1195="","",_xlfn.XLOOKUP(F1195,purchase!F:F,purchase!O:O,"")))</f>
        <v/>
      </c>
      <c r="Q1195" s="83" t="str">
        <f t="shared" si="131"/>
        <v/>
      </c>
      <c r="R1195" s="91" t="str">
        <f t="shared" si="132"/>
        <v/>
      </c>
    </row>
    <row r="1196" spans="1:18" x14ac:dyDescent="0.35">
      <c r="A1196" s="25">
        <v>1192</v>
      </c>
      <c r="B1196" s="26" t="str">
        <f t="shared" si="126"/>
        <v/>
      </c>
      <c r="C1196" s="27"/>
      <c r="D1196" s="26" t="str">
        <f>IF(F1196="","",_xlfn.XLOOKUP(F1196,purchase!F:F,purchase!B:B,""))</f>
        <v/>
      </c>
      <c r="E1196" s="26" t="str">
        <f>IF(F1196="","",_xlfn.XLOOKUP(F1196,purchase!F:F,purchase!C:C,""))</f>
        <v/>
      </c>
      <c r="F1196" s="4"/>
      <c r="G1196" s="10" t="str">
        <f t="shared" si="127"/>
        <v/>
      </c>
      <c r="H1196" s="10" t="str">
        <f>IF(F1196="","",_xlfn.XLOOKUP(F1196,purchase!F:F,purchase!E:E,""))</f>
        <v/>
      </c>
      <c r="I1196" s="10" t="str">
        <f t="shared" si="128"/>
        <v/>
      </c>
      <c r="J1196" s="10" t="str">
        <f t="shared" si="129"/>
        <v/>
      </c>
      <c r="K1196" s="35" t="str">
        <f>_xlfn.SINGLE(IF(F1196="","",_xlfn.XLOOKUP(F1196,purchase!F:F,purchase!N:N,"")))</f>
        <v/>
      </c>
      <c r="L1196" s="4"/>
      <c r="M1196" s="86"/>
      <c r="N1196" s="35" t="str">
        <f>IF(F1196="","",
MAX(0,
_xlfn.XLOOKUP(F1196,purchase!F:F,purchase!N:N,"")
-
SUMIFS(L:L,F:F,F1196)))</f>
        <v/>
      </c>
      <c r="O1196" s="35" t="str">
        <f t="shared" si="130"/>
        <v/>
      </c>
      <c r="P1196" s="89" t="str">
        <f>_xlfn.SINGLE(IF(F1196="","",_xlfn.XLOOKUP(F1196,purchase!F:F,purchase!O:O,"")))</f>
        <v/>
      </c>
      <c r="Q1196" s="83" t="str">
        <f t="shared" si="131"/>
        <v/>
      </c>
      <c r="R1196" s="91" t="str">
        <f t="shared" si="132"/>
        <v/>
      </c>
    </row>
    <row r="1197" spans="1:18" x14ac:dyDescent="0.35">
      <c r="A1197" s="25">
        <v>1193</v>
      </c>
      <c r="B1197" s="26" t="str">
        <f t="shared" si="126"/>
        <v/>
      </c>
      <c r="C1197" s="27"/>
      <c r="D1197" s="26" t="str">
        <f>IF(F1197="","",_xlfn.XLOOKUP(F1197,purchase!F:F,purchase!B:B,""))</f>
        <v/>
      </c>
      <c r="E1197" s="26" t="str">
        <f>IF(F1197="","",_xlfn.XLOOKUP(F1197,purchase!F:F,purchase!C:C,""))</f>
        <v/>
      </c>
      <c r="F1197" s="4"/>
      <c r="G1197" s="10" t="str">
        <f t="shared" si="127"/>
        <v/>
      </c>
      <c r="H1197" s="10" t="str">
        <f>IF(F1197="","",_xlfn.XLOOKUP(F1197,purchase!F:F,purchase!E:E,""))</f>
        <v/>
      </c>
      <c r="I1197" s="10" t="str">
        <f t="shared" si="128"/>
        <v/>
      </c>
      <c r="J1197" s="10" t="str">
        <f t="shared" si="129"/>
        <v/>
      </c>
      <c r="K1197" s="35" t="str">
        <f>_xlfn.SINGLE(IF(F1197="","",_xlfn.XLOOKUP(F1197,purchase!F:F,purchase!N:N,"")))</f>
        <v/>
      </c>
      <c r="L1197" s="4"/>
      <c r="M1197" s="86"/>
      <c r="N1197" s="35" t="str">
        <f>IF(F1197="","",
MAX(0,
_xlfn.XLOOKUP(F1197,purchase!F:F,purchase!N:N,"")
-
SUMIFS(L:L,F:F,F1197)))</f>
        <v/>
      </c>
      <c r="O1197" s="35" t="str">
        <f t="shared" si="130"/>
        <v/>
      </c>
      <c r="P1197" s="89" t="str">
        <f>_xlfn.SINGLE(IF(F1197="","",_xlfn.XLOOKUP(F1197,purchase!F:F,purchase!O:O,"")))</f>
        <v/>
      </c>
      <c r="Q1197" s="83" t="str">
        <f t="shared" si="131"/>
        <v/>
      </c>
      <c r="R1197" s="91" t="str">
        <f t="shared" si="132"/>
        <v/>
      </c>
    </row>
    <row r="1198" spans="1:18" x14ac:dyDescent="0.35">
      <c r="A1198" s="25">
        <v>1194</v>
      </c>
      <c r="B1198" s="26" t="str">
        <f t="shared" si="126"/>
        <v/>
      </c>
      <c r="C1198" s="27"/>
      <c r="D1198" s="26" t="str">
        <f>IF(F1198="","",_xlfn.XLOOKUP(F1198,purchase!F:F,purchase!B:B,""))</f>
        <v/>
      </c>
      <c r="E1198" s="26" t="str">
        <f>IF(F1198="","",_xlfn.XLOOKUP(F1198,purchase!F:F,purchase!C:C,""))</f>
        <v/>
      </c>
      <c r="F1198" s="4"/>
      <c r="G1198" s="10" t="str">
        <f t="shared" si="127"/>
        <v/>
      </c>
      <c r="H1198" s="10" t="str">
        <f>IF(F1198="","",_xlfn.XLOOKUP(F1198,purchase!F:F,purchase!E:E,""))</f>
        <v/>
      </c>
      <c r="I1198" s="10" t="str">
        <f t="shared" si="128"/>
        <v/>
      </c>
      <c r="J1198" s="10" t="str">
        <f t="shared" si="129"/>
        <v/>
      </c>
      <c r="K1198" s="35" t="str">
        <f>_xlfn.SINGLE(IF(F1198="","",_xlfn.XLOOKUP(F1198,purchase!F:F,purchase!N:N,"")))</f>
        <v/>
      </c>
      <c r="L1198" s="4"/>
      <c r="M1198" s="86"/>
      <c r="N1198" s="35" t="str">
        <f>IF(F1198="","",
MAX(0,
_xlfn.XLOOKUP(F1198,purchase!F:F,purchase!N:N,"")
-
SUMIFS(L:L,F:F,F1198)))</f>
        <v/>
      </c>
      <c r="O1198" s="35" t="str">
        <f t="shared" si="130"/>
        <v/>
      </c>
      <c r="P1198" s="89" t="str">
        <f>_xlfn.SINGLE(IF(F1198="","",_xlfn.XLOOKUP(F1198,purchase!F:F,purchase!O:O,"")))</f>
        <v/>
      </c>
      <c r="Q1198" s="83" t="str">
        <f t="shared" si="131"/>
        <v/>
      </c>
      <c r="R1198" s="91" t="str">
        <f t="shared" si="132"/>
        <v/>
      </c>
    </row>
    <row r="1199" spans="1:18" x14ac:dyDescent="0.35">
      <c r="A1199" s="25">
        <v>1195</v>
      </c>
      <c r="B1199" s="26" t="str">
        <f t="shared" si="126"/>
        <v/>
      </c>
      <c r="C1199" s="27"/>
      <c r="D1199" s="26" t="str">
        <f>IF(F1199="","",_xlfn.XLOOKUP(F1199,purchase!F:F,purchase!B:B,""))</f>
        <v/>
      </c>
      <c r="E1199" s="26" t="str">
        <f>IF(F1199="","",_xlfn.XLOOKUP(F1199,purchase!F:F,purchase!C:C,""))</f>
        <v/>
      </c>
      <c r="F1199" s="4"/>
      <c r="G1199" s="10" t="str">
        <f t="shared" si="127"/>
        <v/>
      </c>
      <c r="H1199" s="10" t="str">
        <f>IF(F1199="","",_xlfn.XLOOKUP(F1199,purchase!F:F,purchase!E:E,""))</f>
        <v/>
      </c>
      <c r="I1199" s="10" t="str">
        <f t="shared" si="128"/>
        <v/>
      </c>
      <c r="J1199" s="10" t="str">
        <f t="shared" si="129"/>
        <v/>
      </c>
      <c r="K1199" s="35" t="str">
        <f>_xlfn.SINGLE(IF(F1199="","",_xlfn.XLOOKUP(F1199,purchase!F:F,purchase!N:N,"")))</f>
        <v/>
      </c>
      <c r="L1199" s="4"/>
      <c r="M1199" s="86"/>
      <c r="N1199" s="35" t="str">
        <f>IF(F1199="","",
MAX(0,
_xlfn.XLOOKUP(F1199,purchase!F:F,purchase!N:N,"")
-
SUMIFS(L:L,F:F,F1199)))</f>
        <v/>
      </c>
      <c r="O1199" s="35" t="str">
        <f t="shared" si="130"/>
        <v/>
      </c>
      <c r="P1199" s="89" t="str">
        <f>_xlfn.SINGLE(IF(F1199="","",_xlfn.XLOOKUP(F1199,purchase!F:F,purchase!O:O,"")))</f>
        <v/>
      </c>
      <c r="Q1199" s="83" t="str">
        <f t="shared" si="131"/>
        <v/>
      </c>
      <c r="R1199" s="91" t="str">
        <f t="shared" si="132"/>
        <v/>
      </c>
    </row>
    <row r="1200" spans="1:18" x14ac:dyDescent="0.35">
      <c r="A1200" s="25">
        <v>1196</v>
      </c>
      <c r="B1200" s="26" t="str">
        <f t="shared" si="126"/>
        <v/>
      </c>
      <c r="C1200" s="27"/>
      <c r="D1200" s="26" t="str">
        <f>IF(F1200="","",_xlfn.XLOOKUP(F1200,purchase!F:F,purchase!B:B,""))</f>
        <v/>
      </c>
      <c r="E1200" s="26" t="str">
        <f>IF(F1200="","",_xlfn.XLOOKUP(F1200,purchase!F:F,purchase!C:C,""))</f>
        <v/>
      </c>
      <c r="F1200" s="4"/>
      <c r="G1200" s="10" t="str">
        <f t="shared" si="127"/>
        <v/>
      </c>
      <c r="H1200" s="10" t="str">
        <f>IF(F1200="","",_xlfn.XLOOKUP(F1200,purchase!F:F,purchase!E:E,""))</f>
        <v/>
      </c>
      <c r="I1200" s="10" t="str">
        <f t="shared" si="128"/>
        <v/>
      </c>
      <c r="J1200" s="10" t="str">
        <f t="shared" si="129"/>
        <v/>
      </c>
      <c r="K1200" s="35" t="str">
        <f>_xlfn.SINGLE(IF(F1200="","",_xlfn.XLOOKUP(F1200,purchase!F:F,purchase!N:N,"")))</f>
        <v/>
      </c>
      <c r="L1200" s="4"/>
      <c r="M1200" s="86"/>
      <c r="N1200" s="35" t="str">
        <f>IF(F1200="","",
MAX(0,
_xlfn.XLOOKUP(F1200,purchase!F:F,purchase!N:N,"")
-
SUMIFS(L:L,F:F,F1200)))</f>
        <v/>
      </c>
      <c r="O1200" s="35" t="str">
        <f t="shared" si="130"/>
        <v/>
      </c>
      <c r="P1200" s="89" t="str">
        <f>_xlfn.SINGLE(IF(F1200="","",_xlfn.XLOOKUP(F1200,purchase!F:F,purchase!O:O,"")))</f>
        <v/>
      </c>
      <c r="Q1200" s="83" t="str">
        <f t="shared" si="131"/>
        <v/>
      </c>
      <c r="R1200" s="91" t="str">
        <f t="shared" si="132"/>
        <v/>
      </c>
    </row>
    <row r="1201" spans="1:18" x14ac:dyDescent="0.35">
      <c r="A1201" s="25">
        <v>1197</v>
      </c>
      <c r="B1201" s="26" t="str">
        <f t="shared" si="126"/>
        <v/>
      </c>
      <c r="C1201" s="27"/>
      <c r="D1201" s="26" t="str">
        <f>IF(F1201="","",_xlfn.XLOOKUP(F1201,purchase!F:F,purchase!B:B,""))</f>
        <v/>
      </c>
      <c r="E1201" s="26" t="str">
        <f>IF(F1201="","",_xlfn.XLOOKUP(F1201,purchase!F:F,purchase!C:C,""))</f>
        <v/>
      </c>
      <c r="F1201" s="4"/>
      <c r="G1201" s="10" t="str">
        <f t="shared" si="127"/>
        <v/>
      </c>
      <c r="H1201" s="10" t="str">
        <f>IF(F1201="","",_xlfn.XLOOKUP(F1201,purchase!F:F,purchase!E:E,""))</f>
        <v/>
      </c>
      <c r="I1201" s="10" t="str">
        <f t="shared" si="128"/>
        <v/>
      </c>
      <c r="J1201" s="10" t="str">
        <f t="shared" si="129"/>
        <v/>
      </c>
      <c r="K1201" s="35" t="str">
        <f>_xlfn.SINGLE(IF(F1201="","",_xlfn.XLOOKUP(F1201,purchase!F:F,purchase!N:N,"")))</f>
        <v/>
      </c>
      <c r="L1201" s="4"/>
      <c r="M1201" s="86"/>
      <c r="N1201" s="35" t="str">
        <f>IF(F1201="","",
MAX(0,
_xlfn.XLOOKUP(F1201,purchase!F:F,purchase!N:N,"")
-
SUMIFS(L:L,F:F,F1201)))</f>
        <v/>
      </c>
      <c r="O1201" s="35" t="str">
        <f t="shared" si="130"/>
        <v/>
      </c>
      <c r="P1201" s="89" t="str">
        <f>_xlfn.SINGLE(IF(F1201="","",_xlfn.XLOOKUP(F1201,purchase!F:F,purchase!O:O,"")))</f>
        <v/>
      </c>
      <c r="Q1201" s="83" t="str">
        <f t="shared" si="131"/>
        <v/>
      </c>
      <c r="R1201" s="91" t="str">
        <f t="shared" si="132"/>
        <v/>
      </c>
    </row>
    <row r="1202" spans="1:18" x14ac:dyDescent="0.35">
      <c r="A1202" s="25">
        <v>1198</v>
      </c>
      <c r="B1202" s="26" t="str">
        <f t="shared" si="126"/>
        <v/>
      </c>
      <c r="C1202" s="27"/>
      <c r="D1202" s="26" t="str">
        <f>IF(F1202="","",_xlfn.XLOOKUP(F1202,purchase!F:F,purchase!B:B,""))</f>
        <v/>
      </c>
      <c r="E1202" s="26" t="str">
        <f>IF(F1202="","",_xlfn.XLOOKUP(F1202,purchase!F:F,purchase!C:C,""))</f>
        <v/>
      </c>
      <c r="F1202" s="4"/>
      <c r="G1202" s="10" t="str">
        <f t="shared" si="127"/>
        <v/>
      </c>
      <c r="H1202" s="10" t="str">
        <f>IF(F1202="","",_xlfn.XLOOKUP(F1202,purchase!F:F,purchase!E:E,""))</f>
        <v/>
      </c>
      <c r="I1202" s="10" t="str">
        <f t="shared" si="128"/>
        <v/>
      </c>
      <c r="J1202" s="10" t="str">
        <f t="shared" si="129"/>
        <v/>
      </c>
      <c r="K1202" s="35" t="str">
        <f>_xlfn.SINGLE(IF(F1202="","",_xlfn.XLOOKUP(F1202,purchase!F:F,purchase!N:N,"")))</f>
        <v/>
      </c>
      <c r="L1202" s="4"/>
      <c r="M1202" s="86"/>
      <c r="N1202" s="35" t="str">
        <f>IF(F1202="","",
MAX(0,
_xlfn.XLOOKUP(F1202,purchase!F:F,purchase!N:N,"")
-
SUMIFS(L:L,F:F,F1202)))</f>
        <v/>
      </c>
      <c r="O1202" s="35" t="str">
        <f t="shared" si="130"/>
        <v/>
      </c>
      <c r="P1202" s="89" t="str">
        <f>_xlfn.SINGLE(IF(F1202="","",_xlfn.XLOOKUP(F1202,purchase!F:F,purchase!O:O,"")))</f>
        <v/>
      </c>
      <c r="Q1202" s="83" t="str">
        <f t="shared" si="131"/>
        <v/>
      </c>
      <c r="R1202" s="91" t="str">
        <f t="shared" si="132"/>
        <v/>
      </c>
    </row>
    <row r="1203" spans="1:18" x14ac:dyDescent="0.35">
      <c r="A1203" s="25">
        <v>1199</v>
      </c>
      <c r="B1203" s="26" t="str">
        <f t="shared" si="126"/>
        <v/>
      </c>
      <c r="C1203" s="27"/>
      <c r="D1203" s="26" t="str">
        <f>IF(F1203="","",_xlfn.XLOOKUP(F1203,purchase!F:F,purchase!B:B,""))</f>
        <v/>
      </c>
      <c r="E1203" s="26" t="str">
        <f>IF(F1203="","",_xlfn.XLOOKUP(F1203,purchase!F:F,purchase!C:C,""))</f>
        <v/>
      </c>
      <c r="F1203" s="4"/>
      <c r="G1203" s="10" t="str">
        <f t="shared" si="127"/>
        <v/>
      </c>
      <c r="H1203" s="10" t="str">
        <f>IF(F1203="","",_xlfn.XLOOKUP(F1203,purchase!F:F,purchase!E:E,""))</f>
        <v/>
      </c>
      <c r="I1203" s="10" t="str">
        <f t="shared" si="128"/>
        <v/>
      </c>
      <c r="J1203" s="10" t="str">
        <f t="shared" si="129"/>
        <v/>
      </c>
      <c r="K1203" s="35" t="str">
        <f>_xlfn.SINGLE(IF(F1203="","",_xlfn.XLOOKUP(F1203,purchase!F:F,purchase!N:N,"")))</f>
        <v/>
      </c>
      <c r="L1203" s="4"/>
      <c r="M1203" s="86"/>
      <c r="N1203" s="35" t="str">
        <f>IF(F1203="","",
MAX(0,
_xlfn.XLOOKUP(F1203,purchase!F:F,purchase!N:N,"")
-
SUMIFS(L:L,F:F,F1203)))</f>
        <v/>
      </c>
      <c r="O1203" s="35" t="str">
        <f t="shared" si="130"/>
        <v/>
      </c>
      <c r="P1203" s="89" t="str">
        <f>_xlfn.SINGLE(IF(F1203="","",_xlfn.XLOOKUP(F1203,purchase!F:F,purchase!O:O,"")))</f>
        <v/>
      </c>
      <c r="Q1203" s="83" t="str">
        <f t="shared" si="131"/>
        <v/>
      </c>
      <c r="R1203" s="91" t="str">
        <f t="shared" si="132"/>
        <v/>
      </c>
    </row>
    <row r="1204" spans="1:18" x14ac:dyDescent="0.35">
      <c r="A1204" s="25">
        <v>1200</v>
      </c>
      <c r="B1204" s="26" t="str">
        <f t="shared" si="126"/>
        <v/>
      </c>
      <c r="C1204" s="27"/>
      <c r="D1204" s="26" t="str">
        <f>IF(F1204="","",_xlfn.XLOOKUP(F1204,purchase!F:F,purchase!B:B,""))</f>
        <v/>
      </c>
      <c r="E1204" s="26" t="str">
        <f>IF(F1204="","",_xlfn.XLOOKUP(F1204,purchase!F:F,purchase!C:C,""))</f>
        <v/>
      </c>
      <c r="F1204" s="4"/>
      <c r="G1204" s="10" t="str">
        <f t="shared" si="127"/>
        <v/>
      </c>
      <c r="H1204" s="10" t="str">
        <f>IF(F1204="","",_xlfn.XLOOKUP(F1204,purchase!F:F,purchase!E:E,""))</f>
        <v/>
      </c>
      <c r="I1204" s="10" t="str">
        <f t="shared" si="128"/>
        <v/>
      </c>
      <c r="J1204" s="10" t="str">
        <f t="shared" si="129"/>
        <v/>
      </c>
      <c r="K1204" s="35" t="str">
        <f>_xlfn.SINGLE(IF(F1204="","",_xlfn.XLOOKUP(F1204,purchase!F:F,purchase!N:N,"")))</f>
        <v/>
      </c>
      <c r="L1204" s="4"/>
      <c r="M1204" s="86"/>
      <c r="N1204" s="35" t="str">
        <f>IF(F1204="","",
MAX(0,
_xlfn.XLOOKUP(F1204,purchase!F:F,purchase!N:N,"")
-
SUMIFS(L:L,F:F,F1204)))</f>
        <v/>
      </c>
      <c r="O1204" s="35" t="str">
        <f t="shared" si="130"/>
        <v/>
      </c>
      <c r="P1204" s="89" t="str">
        <f>_xlfn.SINGLE(IF(F1204="","",_xlfn.XLOOKUP(F1204,purchase!F:F,purchase!O:O,"")))</f>
        <v/>
      </c>
      <c r="Q1204" s="83" t="str">
        <f t="shared" si="131"/>
        <v/>
      </c>
      <c r="R1204" s="91" t="str">
        <f t="shared" si="132"/>
        <v/>
      </c>
    </row>
    <row r="1205" spans="1:18" x14ac:dyDescent="0.35">
      <c r="A1205" s="25">
        <v>1201</v>
      </c>
      <c r="B1205" s="26" t="str">
        <f t="shared" si="126"/>
        <v/>
      </c>
      <c r="C1205" s="27"/>
      <c r="D1205" s="26" t="str">
        <f>IF(F1205="","",_xlfn.XLOOKUP(F1205,purchase!F:F,purchase!B:B,""))</f>
        <v/>
      </c>
      <c r="E1205" s="26" t="str">
        <f>IF(F1205="","",_xlfn.XLOOKUP(F1205,purchase!F:F,purchase!C:C,""))</f>
        <v/>
      </c>
      <c r="F1205" s="4"/>
      <c r="G1205" s="10" t="str">
        <f t="shared" si="127"/>
        <v/>
      </c>
      <c r="H1205" s="10" t="str">
        <f>IF(F1205="","",_xlfn.XLOOKUP(F1205,purchase!F:F,purchase!E:E,""))</f>
        <v/>
      </c>
      <c r="I1205" s="10" t="str">
        <f t="shared" si="128"/>
        <v/>
      </c>
      <c r="J1205" s="10" t="str">
        <f t="shared" si="129"/>
        <v/>
      </c>
      <c r="K1205" s="35" t="str">
        <f>_xlfn.SINGLE(IF(F1205="","",_xlfn.XLOOKUP(F1205,purchase!F:F,purchase!N:N,"")))</f>
        <v/>
      </c>
      <c r="L1205" s="4"/>
      <c r="M1205" s="86"/>
      <c r="N1205" s="35" t="str">
        <f>IF(F1205="","",
MAX(0,
_xlfn.XLOOKUP(F1205,purchase!F:F,purchase!N:N,"")
-
SUMIFS(L:L,F:F,F1205)))</f>
        <v/>
      </c>
      <c r="O1205" s="35" t="str">
        <f t="shared" si="130"/>
        <v/>
      </c>
      <c r="P1205" s="89" t="str">
        <f>_xlfn.SINGLE(IF(F1205="","",_xlfn.XLOOKUP(F1205,purchase!F:F,purchase!O:O,"")))</f>
        <v/>
      </c>
      <c r="Q1205" s="83" t="str">
        <f t="shared" si="131"/>
        <v/>
      </c>
      <c r="R1205" s="91" t="str">
        <f t="shared" si="132"/>
        <v/>
      </c>
    </row>
    <row r="1206" spans="1:18" x14ac:dyDescent="0.35">
      <c r="A1206" s="25">
        <v>1202</v>
      </c>
      <c r="B1206" s="26" t="str">
        <f t="shared" si="126"/>
        <v/>
      </c>
      <c r="C1206" s="27"/>
      <c r="D1206" s="26" t="str">
        <f>IF(F1206="","",_xlfn.XLOOKUP(F1206,purchase!F:F,purchase!B:B,""))</f>
        <v/>
      </c>
      <c r="E1206" s="26" t="str">
        <f>IF(F1206="","",_xlfn.XLOOKUP(F1206,purchase!F:F,purchase!C:C,""))</f>
        <v/>
      </c>
      <c r="F1206" s="4"/>
      <c r="G1206" s="10" t="str">
        <f t="shared" si="127"/>
        <v/>
      </c>
      <c r="H1206" s="10" t="str">
        <f>IF(F1206="","",_xlfn.XLOOKUP(F1206,purchase!F:F,purchase!E:E,""))</f>
        <v/>
      </c>
      <c r="I1206" s="10" t="str">
        <f t="shared" si="128"/>
        <v/>
      </c>
      <c r="J1206" s="10" t="str">
        <f t="shared" si="129"/>
        <v/>
      </c>
      <c r="K1206" s="35" t="str">
        <f>_xlfn.SINGLE(IF(F1206="","",_xlfn.XLOOKUP(F1206,purchase!F:F,purchase!N:N,"")))</f>
        <v/>
      </c>
      <c r="L1206" s="4"/>
      <c r="M1206" s="86"/>
      <c r="N1206" s="35" t="str">
        <f>IF(F1206="","",
MAX(0,
_xlfn.XLOOKUP(F1206,purchase!F:F,purchase!N:N,"")
-
SUMIFS(L:L,F:F,F1206)))</f>
        <v/>
      </c>
      <c r="O1206" s="35" t="str">
        <f t="shared" si="130"/>
        <v/>
      </c>
      <c r="P1206" s="89" t="str">
        <f>_xlfn.SINGLE(IF(F1206="","",_xlfn.XLOOKUP(F1206,purchase!F:F,purchase!O:O,"")))</f>
        <v/>
      </c>
      <c r="Q1206" s="83" t="str">
        <f t="shared" si="131"/>
        <v/>
      </c>
      <c r="R1206" s="91" t="str">
        <f t="shared" si="132"/>
        <v/>
      </c>
    </row>
    <row r="1207" spans="1:18" x14ac:dyDescent="0.35">
      <c r="A1207" s="25">
        <v>1203</v>
      </c>
      <c r="B1207" s="26" t="str">
        <f t="shared" si="126"/>
        <v/>
      </c>
      <c r="C1207" s="27"/>
      <c r="D1207" s="26" t="str">
        <f>IF(F1207="","",_xlfn.XLOOKUP(F1207,purchase!F:F,purchase!B:B,""))</f>
        <v/>
      </c>
      <c r="E1207" s="26" t="str">
        <f>IF(F1207="","",_xlfn.XLOOKUP(F1207,purchase!F:F,purchase!C:C,""))</f>
        <v/>
      </c>
      <c r="F1207" s="4"/>
      <c r="G1207" s="10" t="str">
        <f t="shared" si="127"/>
        <v/>
      </c>
      <c r="H1207" s="10" t="str">
        <f>IF(F1207="","",_xlfn.XLOOKUP(F1207,purchase!F:F,purchase!E:E,""))</f>
        <v/>
      </c>
      <c r="I1207" s="10" t="str">
        <f t="shared" si="128"/>
        <v/>
      </c>
      <c r="J1207" s="10" t="str">
        <f t="shared" si="129"/>
        <v/>
      </c>
      <c r="K1207" s="35" t="str">
        <f>_xlfn.SINGLE(IF(F1207="","",_xlfn.XLOOKUP(F1207,purchase!F:F,purchase!N:N,"")))</f>
        <v/>
      </c>
      <c r="L1207" s="4"/>
      <c r="M1207" s="86"/>
      <c r="N1207" s="35" t="str">
        <f>IF(F1207="","",
MAX(0,
_xlfn.XLOOKUP(F1207,purchase!F:F,purchase!N:N,"")
-
SUMIFS(L:L,F:F,F1207)))</f>
        <v/>
      </c>
      <c r="O1207" s="35" t="str">
        <f t="shared" si="130"/>
        <v/>
      </c>
      <c r="P1207" s="89" t="str">
        <f>_xlfn.SINGLE(IF(F1207="","",_xlfn.XLOOKUP(F1207,purchase!F:F,purchase!O:O,"")))</f>
        <v/>
      </c>
      <c r="Q1207" s="83" t="str">
        <f t="shared" si="131"/>
        <v/>
      </c>
      <c r="R1207" s="91" t="str">
        <f t="shared" si="132"/>
        <v/>
      </c>
    </row>
    <row r="1208" spans="1:18" x14ac:dyDescent="0.35">
      <c r="A1208" s="25">
        <v>1204</v>
      </c>
      <c r="B1208" s="26" t="str">
        <f t="shared" si="126"/>
        <v/>
      </c>
      <c r="C1208" s="27"/>
      <c r="D1208" s="26" t="str">
        <f>IF(F1208="","",_xlfn.XLOOKUP(F1208,purchase!F:F,purchase!B:B,""))</f>
        <v/>
      </c>
      <c r="E1208" s="26" t="str">
        <f>IF(F1208="","",_xlfn.XLOOKUP(F1208,purchase!F:F,purchase!C:C,""))</f>
        <v/>
      </c>
      <c r="F1208" s="4"/>
      <c r="G1208" s="10" t="str">
        <f t="shared" si="127"/>
        <v/>
      </c>
      <c r="H1208" s="10" t="str">
        <f>IF(F1208="","",_xlfn.XLOOKUP(F1208,purchase!F:F,purchase!E:E,""))</f>
        <v/>
      </c>
      <c r="I1208" s="10" t="str">
        <f t="shared" si="128"/>
        <v/>
      </c>
      <c r="J1208" s="10" t="str">
        <f t="shared" si="129"/>
        <v/>
      </c>
      <c r="K1208" s="35" t="str">
        <f>_xlfn.SINGLE(IF(F1208="","",_xlfn.XLOOKUP(F1208,purchase!F:F,purchase!N:N,"")))</f>
        <v/>
      </c>
      <c r="L1208" s="4"/>
      <c r="M1208" s="86"/>
      <c r="N1208" s="35" t="str">
        <f>IF(F1208="","",
MAX(0,
_xlfn.XLOOKUP(F1208,purchase!F:F,purchase!N:N,"")
-
SUMIFS(L:L,F:F,F1208)))</f>
        <v/>
      </c>
      <c r="O1208" s="35" t="str">
        <f t="shared" si="130"/>
        <v/>
      </c>
      <c r="P1208" s="89" t="str">
        <f>_xlfn.SINGLE(IF(F1208="","",_xlfn.XLOOKUP(F1208,purchase!F:F,purchase!O:O,"")))</f>
        <v/>
      </c>
      <c r="Q1208" s="83" t="str">
        <f t="shared" si="131"/>
        <v/>
      </c>
      <c r="R1208" s="91" t="str">
        <f t="shared" si="132"/>
        <v/>
      </c>
    </row>
    <row r="1209" spans="1:18" x14ac:dyDescent="0.35">
      <c r="A1209" s="25">
        <v>1205</v>
      </c>
      <c r="B1209" s="26" t="str">
        <f t="shared" si="126"/>
        <v/>
      </c>
      <c r="C1209" s="27"/>
      <c r="D1209" s="26" t="str">
        <f>IF(F1209="","",_xlfn.XLOOKUP(F1209,purchase!F:F,purchase!B:B,""))</f>
        <v/>
      </c>
      <c r="E1209" s="26" t="str">
        <f>IF(F1209="","",_xlfn.XLOOKUP(F1209,purchase!F:F,purchase!C:C,""))</f>
        <v/>
      </c>
      <c r="F1209" s="4"/>
      <c r="G1209" s="10" t="str">
        <f t="shared" si="127"/>
        <v/>
      </c>
      <c r="H1209" s="10" t="str">
        <f>IF(F1209="","",_xlfn.XLOOKUP(F1209,purchase!F:F,purchase!E:E,""))</f>
        <v/>
      </c>
      <c r="I1209" s="10" t="str">
        <f t="shared" si="128"/>
        <v/>
      </c>
      <c r="J1209" s="10" t="str">
        <f t="shared" si="129"/>
        <v/>
      </c>
      <c r="K1209" s="35" t="str">
        <f>_xlfn.SINGLE(IF(F1209="","",_xlfn.XLOOKUP(F1209,purchase!F:F,purchase!N:N,"")))</f>
        <v/>
      </c>
      <c r="L1209" s="4"/>
      <c r="M1209" s="86"/>
      <c r="N1209" s="35" t="str">
        <f>IF(F1209="","",
MAX(0,
_xlfn.XLOOKUP(F1209,purchase!F:F,purchase!N:N,"")
-
SUMIFS(L:L,F:F,F1209)))</f>
        <v/>
      </c>
      <c r="O1209" s="35" t="str">
        <f t="shared" si="130"/>
        <v/>
      </c>
      <c r="P1209" s="89" t="str">
        <f>_xlfn.SINGLE(IF(F1209="","",_xlfn.XLOOKUP(F1209,purchase!F:F,purchase!O:O,"")))</f>
        <v/>
      </c>
      <c r="Q1209" s="83" t="str">
        <f t="shared" si="131"/>
        <v/>
      </c>
      <c r="R1209" s="91" t="str">
        <f t="shared" si="132"/>
        <v/>
      </c>
    </row>
    <row r="1210" spans="1:18" x14ac:dyDescent="0.35">
      <c r="A1210" s="25">
        <v>1206</v>
      </c>
      <c r="B1210" s="26" t="str">
        <f t="shared" si="126"/>
        <v/>
      </c>
      <c r="C1210" s="27"/>
      <c r="D1210" s="26" t="str">
        <f>IF(F1210="","",_xlfn.XLOOKUP(F1210,purchase!F:F,purchase!B:B,""))</f>
        <v/>
      </c>
      <c r="E1210" s="26" t="str">
        <f>IF(F1210="","",_xlfn.XLOOKUP(F1210,purchase!F:F,purchase!C:C,""))</f>
        <v/>
      </c>
      <c r="F1210" s="4"/>
      <c r="G1210" s="10" t="str">
        <f t="shared" si="127"/>
        <v/>
      </c>
      <c r="H1210" s="10" t="str">
        <f>IF(F1210="","",_xlfn.XLOOKUP(F1210,purchase!F:F,purchase!E:E,""))</f>
        <v/>
      </c>
      <c r="I1210" s="10" t="str">
        <f t="shared" si="128"/>
        <v/>
      </c>
      <c r="J1210" s="10" t="str">
        <f t="shared" si="129"/>
        <v/>
      </c>
      <c r="K1210" s="35" t="str">
        <f>_xlfn.SINGLE(IF(F1210="","",_xlfn.XLOOKUP(F1210,purchase!F:F,purchase!N:N,"")))</f>
        <v/>
      </c>
      <c r="L1210" s="4"/>
      <c r="M1210" s="86"/>
      <c r="N1210" s="35" t="str">
        <f>IF(F1210="","",
MAX(0,
_xlfn.XLOOKUP(F1210,purchase!F:F,purchase!N:N,"")
-
SUMIFS(L:L,F:F,F1210)))</f>
        <v/>
      </c>
      <c r="O1210" s="35" t="str">
        <f t="shared" si="130"/>
        <v/>
      </c>
      <c r="P1210" s="89" t="str">
        <f>_xlfn.SINGLE(IF(F1210="","",_xlfn.XLOOKUP(F1210,purchase!F:F,purchase!O:O,"")))</f>
        <v/>
      </c>
      <c r="Q1210" s="83" t="str">
        <f t="shared" si="131"/>
        <v/>
      </c>
      <c r="R1210" s="91" t="str">
        <f t="shared" si="132"/>
        <v/>
      </c>
    </row>
    <row r="1211" spans="1:18" x14ac:dyDescent="0.35">
      <c r="A1211" s="25">
        <v>1207</v>
      </c>
      <c r="B1211" s="26" t="str">
        <f t="shared" si="126"/>
        <v/>
      </c>
      <c r="C1211" s="27"/>
      <c r="D1211" s="26" t="str">
        <f>IF(F1211="","",_xlfn.XLOOKUP(F1211,purchase!F:F,purchase!B:B,""))</f>
        <v/>
      </c>
      <c r="E1211" s="26" t="str">
        <f>IF(F1211="","",_xlfn.XLOOKUP(F1211,purchase!F:F,purchase!C:C,""))</f>
        <v/>
      </c>
      <c r="F1211" s="4"/>
      <c r="G1211" s="10" t="str">
        <f t="shared" si="127"/>
        <v/>
      </c>
      <c r="H1211" s="10" t="str">
        <f>IF(F1211="","",_xlfn.XLOOKUP(F1211,purchase!F:F,purchase!E:E,""))</f>
        <v/>
      </c>
      <c r="I1211" s="10" t="str">
        <f t="shared" si="128"/>
        <v/>
      </c>
      <c r="J1211" s="10" t="str">
        <f t="shared" si="129"/>
        <v/>
      </c>
      <c r="K1211" s="35" t="str">
        <f>_xlfn.SINGLE(IF(F1211="","",_xlfn.XLOOKUP(F1211,purchase!F:F,purchase!N:N,"")))</f>
        <v/>
      </c>
      <c r="L1211" s="4"/>
      <c r="M1211" s="86"/>
      <c r="N1211" s="35" t="str">
        <f>IF(F1211="","",
MAX(0,
_xlfn.XLOOKUP(F1211,purchase!F:F,purchase!N:N,"")
-
SUMIFS(L:L,F:F,F1211)))</f>
        <v/>
      </c>
      <c r="O1211" s="35" t="str">
        <f t="shared" si="130"/>
        <v/>
      </c>
      <c r="P1211" s="89" t="str">
        <f>_xlfn.SINGLE(IF(F1211="","",_xlfn.XLOOKUP(F1211,purchase!F:F,purchase!O:O,"")))</f>
        <v/>
      </c>
      <c r="Q1211" s="83" t="str">
        <f t="shared" si="131"/>
        <v/>
      </c>
      <c r="R1211" s="91" t="str">
        <f t="shared" si="132"/>
        <v/>
      </c>
    </row>
    <row r="1212" spans="1:18" x14ac:dyDescent="0.35">
      <c r="A1212" s="25">
        <v>1208</v>
      </c>
      <c r="B1212" s="26" t="str">
        <f t="shared" si="126"/>
        <v/>
      </c>
      <c r="C1212" s="27"/>
      <c r="D1212" s="26" t="str">
        <f>IF(F1212="","",_xlfn.XLOOKUP(F1212,purchase!F:F,purchase!B:B,""))</f>
        <v/>
      </c>
      <c r="E1212" s="26" t="str">
        <f>IF(F1212="","",_xlfn.XLOOKUP(F1212,purchase!F:F,purchase!C:C,""))</f>
        <v/>
      </c>
      <c r="F1212" s="4"/>
      <c r="G1212" s="10" t="str">
        <f t="shared" si="127"/>
        <v/>
      </c>
      <c r="H1212" s="10" t="str">
        <f>IF(F1212="","",_xlfn.XLOOKUP(F1212,purchase!F:F,purchase!E:E,""))</f>
        <v/>
      </c>
      <c r="I1212" s="10" t="str">
        <f t="shared" si="128"/>
        <v/>
      </c>
      <c r="J1212" s="10" t="str">
        <f t="shared" si="129"/>
        <v/>
      </c>
      <c r="K1212" s="35" t="str">
        <f>_xlfn.SINGLE(IF(F1212="","",_xlfn.XLOOKUP(F1212,purchase!F:F,purchase!N:N,"")))</f>
        <v/>
      </c>
      <c r="L1212" s="4"/>
      <c r="M1212" s="86"/>
      <c r="N1212" s="35" t="str">
        <f>IF(F1212="","",
MAX(0,
_xlfn.XLOOKUP(F1212,purchase!F:F,purchase!N:N,"")
-
SUMIFS(L:L,F:F,F1212)))</f>
        <v/>
      </c>
      <c r="O1212" s="35" t="str">
        <f t="shared" si="130"/>
        <v/>
      </c>
      <c r="P1212" s="89" t="str">
        <f>_xlfn.SINGLE(IF(F1212="","",_xlfn.XLOOKUP(F1212,purchase!F:F,purchase!O:O,"")))</f>
        <v/>
      </c>
      <c r="Q1212" s="83" t="str">
        <f t="shared" si="131"/>
        <v/>
      </c>
      <c r="R1212" s="91" t="str">
        <f t="shared" si="132"/>
        <v/>
      </c>
    </row>
    <row r="1213" spans="1:18" x14ac:dyDescent="0.35">
      <c r="A1213" s="25">
        <v>1209</v>
      </c>
      <c r="B1213" s="26" t="str">
        <f t="shared" si="126"/>
        <v/>
      </c>
      <c r="C1213" s="27"/>
      <c r="D1213" s="26" t="str">
        <f>IF(F1213="","",_xlfn.XLOOKUP(F1213,purchase!F:F,purchase!B:B,""))</f>
        <v/>
      </c>
      <c r="E1213" s="26" t="str">
        <f>IF(F1213="","",_xlfn.XLOOKUP(F1213,purchase!F:F,purchase!C:C,""))</f>
        <v/>
      </c>
      <c r="F1213" s="4"/>
      <c r="G1213" s="10" t="str">
        <f t="shared" si="127"/>
        <v/>
      </c>
      <c r="H1213" s="10" t="str">
        <f>IF(F1213="","",_xlfn.XLOOKUP(F1213,purchase!F:F,purchase!E:E,""))</f>
        <v/>
      </c>
      <c r="I1213" s="10" t="str">
        <f t="shared" si="128"/>
        <v/>
      </c>
      <c r="J1213" s="10" t="str">
        <f t="shared" si="129"/>
        <v/>
      </c>
      <c r="K1213" s="35" t="str">
        <f>_xlfn.SINGLE(IF(F1213="","",_xlfn.XLOOKUP(F1213,purchase!F:F,purchase!N:N,"")))</f>
        <v/>
      </c>
      <c r="L1213" s="4"/>
      <c r="M1213" s="86"/>
      <c r="N1213" s="35" t="str">
        <f>IF(F1213="","",
MAX(0,
_xlfn.XLOOKUP(F1213,purchase!F:F,purchase!N:N,"")
-
SUMIFS(L:L,F:F,F1213)))</f>
        <v/>
      </c>
      <c r="O1213" s="35" t="str">
        <f t="shared" si="130"/>
        <v/>
      </c>
      <c r="P1213" s="89" t="str">
        <f>_xlfn.SINGLE(IF(F1213="","",_xlfn.XLOOKUP(F1213,purchase!F:F,purchase!O:O,"")))</f>
        <v/>
      </c>
      <c r="Q1213" s="83" t="str">
        <f t="shared" si="131"/>
        <v/>
      </c>
      <c r="R1213" s="91" t="str">
        <f t="shared" si="132"/>
        <v/>
      </c>
    </row>
    <row r="1214" spans="1:18" x14ac:dyDescent="0.35">
      <c r="A1214" s="25">
        <v>1210</v>
      </c>
      <c r="B1214" s="26" t="str">
        <f t="shared" si="126"/>
        <v/>
      </c>
      <c r="C1214" s="27"/>
      <c r="D1214" s="26" t="str">
        <f>IF(F1214="","",_xlfn.XLOOKUP(F1214,purchase!F:F,purchase!B:B,""))</f>
        <v/>
      </c>
      <c r="E1214" s="26" t="str">
        <f>IF(F1214="","",_xlfn.XLOOKUP(F1214,purchase!F:F,purchase!C:C,""))</f>
        <v/>
      </c>
      <c r="F1214" s="4"/>
      <c r="G1214" s="10" t="str">
        <f t="shared" si="127"/>
        <v/>
      </c>
      <c r="H1214" s="10" t="str">
        <f>IF(F1214="","",_xlfn.XLOOKUP(F1214,purchase!F:F,purchase!E:E,""))</f>
        <v/>
      </c>
      <c r="I1214" s="10" t="str">
        <f t="shared" si="128"/>
        <v/>
      </c>
      <c r="J1214" s="10" t="str">
        <f t="shared" si="129"/>
        <v/>
      </c>
      <c r="K1214" s="35" t="str">
        <f>_xlfn.SINGLE(IF(F1214="","",_xlfn.XLOOKUP(F1214,purchase!F:F,purchase!N:N,"")))</f>
        <v/>
      </c>
      <c r="L1214" s="4"/>
      <c r="M1214" s="86"/>
      <c r="N1214" s="35" t="str">
        <f>IF(F1214="","",
MAX(0,
_xlfn.XLOOKUP(F1214,purchase!F:F,purchase!N:N,"")
-
SUMIFS(L:L,F:F,F1214)))</f>
        <v/>
      </c>
      <c r="O1214" s="35" t="str">
        <f t="shared" si="130"/>
        <v/>
      </c>
      <c r="P1214" s="89" t="str">
        <f>_xlfn.SINGLE(IF(F1214="","",_xlfn.XLOOKUP(F1214,purchase!F:F,purchase!O:O,"")))</f>
        <v/>
      </c>
      <c r="Q1214" s="83" t="str">
        <f t="shared" si="131"/>
        <v/>
      </c>
      <c r="R1214" s="91" t="str">
        <f t="shared" si="132"/>
        <v/>
      </c>
    </row>
    <row r="1215" spans="1:18" x14ac:dyDescent="0.35">
      <c r="A1215" s="25">
        <v>1211</v>
      </c>
      <c r="B1215" s="26" t="str">
        <f t="shared" si="126"/>
        <v/>
      </c>
      <c r="C1215" s="27"/>
      <c r="D1215" s="26" t="str">
        <f>IF(F1215="","",_xlfn.XLOOKUP(F1215,purchase!F:F,purchase!B:B,""))</f>
        <v/>
      </c>
      <c r="E1215" s="26" t="str">
        <f>IF(F1215="","",_xlfn.XLOOKUP(F1215,purchase!F:F,purchase!C:C,""))</f>
        <v/>
      </c>
      <c r="F1215" s="4"/>
      <c r="G1215" s="10" t="str">
        <f t="shared" si="127"/>
        <v/>
      </c>
      <c r="H1215" s="10" t="str">
        <f>IF(F1215="","",_xlfn.XLOOKUP(F1215,purchase!F:F,purchase!E:E,""))</f>
        <v/>
      </c>
      <c r="I1215" s="10" t="str">
        <f t="shared" si="128"/>
        <v/>
      </c>
      <c r="J1215" s="10" t="str">
        <f t="shared" si="129"/>
        <v/>
      </c>
      <c r="K1215" s="35" t="str">
        <f>_xlfn.SINGLE(IF(F1215="","",_xlfn.XLOOKUP(F1215,purchase!F:F,purchase!N:N,"")))</f>
        <v/>
      </c>
      <c r="L1215" s="4"/>
      <c r="M1215" s="86"/>
      <c r="N1215" s="35" t="str">
        <f>IF(F1215="","",
MAX(0,
_xlfn.XLOOKUP(F1215,purchase!F:F,purchase!N:N,"")
-
SUMIFS(L:L,F:F,F1215)))</f>
        <v/>
      </c>
      <c r="O1215" s="35" t="str">
        <f t="shared" si="130"/>
        <v/>
      </c>
      <c r="P1215" s="89" t="str">
        <f>_xlfn.SINGLE(IF(F1215="","",_xlfn.XLOOKUP(F1215,purchase!F:F,purchase!O:O,"")))</f>
        <v/>
      </c>
      <c r="Q1215" s="83" t="str">
        <f t="shared" si="131"/>
        <v/>
      </c>
      <c r="R1215" s="91" t="str">
        <f t="shared" si="132"/>
        <v/>
      </c>
    </row>
    <row r="1216" spans="1:18" x14ac:dyDescent="0.35">
      <c r="A1216" s="25">
        <v>1212</v>
      </c>
      <c r="B1216" s="26" t="str">
        <f t="shared" si="126"/>
        <v/>
      </c>
      <c r="C1216" s="27"/>
      <c r="D1216" s="26" t="str">
        <f>IF(F1216="","",_xlfn.XLOOKUP(F1216,purchase!F:F,purchase!B:B,""))</f>
        <v/>
      </c>
      <c r="E1216" s="26" t="str">
        <f>IF(F1216="","",_xlfn.XLOOKUP(F1216,purchase!F:F,purchase!C:C,""))</f>
        <v/>
      </c>
      <c r="F1216" s="4"/>
      <c r="G1216" s="10" t="str">
        <f t="shared" si="127"/>
        <v/>
      </c>
      <c r="H1216" s="10" t="str">
        <f>IF(F1216="","",_xlfn.XLOOKUP(F1216,purchase!F:F,purchase!E:E,""))</f>
        <v/>
      </c>
      <c r="I1216" s="10" t="str">
        <f t="shared" si="128"/>
        <v/>
      </c>
      <c r="J1216" s="10" t="str">
        <f t="shared" si="129"/>
        <v/>
      </c>
      <c r="K1216" s="35" t="str">
        <f>_xlfn.SINGLE(IF(F1216="","",_xlfn.XLOOKUP(F1216,purchase!F:F,purchase!N:N,"")))</f>
        <v/>
      </c>
      <c r="L1216" s="4"/>
      <c r="M1216" s="86"/>
      <c r="N1216" s="35" t="str">
        <f>IF(F1216="","",
MAX(0,
_xlfn.XLOOKUP(F1216,purchase!F:F,purchase!N:N,"")
-
SUMIFS(L:L,F:F,F1216)))</f>
        <v/>
      </c>
      <c r="O1216" s="35" t="str">
        <f t="shared" si="130"/>
        <v/>
      </c>
      <c r="P1216" s="89" t="str">
        <f>_xlfn.SINGLE(IF(F1216="","",_xlfn.XLOOKUP(F1216,purchase!F:F,purchase!O:O,"")))</f>
        <v/>
      </c>
      <c r="Q1216" s="83" t="str">
        <f t="shared" si="131"/>
        <v/>
      </c>
      <c r="R1216" s="91" t="str">
        <f t="shared" si="132"/>
        <v/>
      </c>
    </row>
    <row r="1217" spans="1:18" x14ac:dyDescent="0.35">
      <c r="A1217" s="25">
        <v>1213</v>
      </c>
      <c r="B1217" s="26" t="str">
        <f t="shared" si="126"/>
        <v/>
      </c>
      <c r="C1217" s="27"/>
      <c r="D1217" s="26" t="str">
        <f>IF(F1217="","",_xlfn.XLOOKUP(F1217,purchase!F:F,purchase!B:B,""))</f>
        <v/>
      </c>
      <c r="E1217" s="26" t="str">
        <f>IF(F1217="","",_xlfn.XLOOKUP(F1217,purchase!F:F,purchase!C:C,""))</f>
        <v/>
      </c>
      <c r="F1217" s="4"/>
      <c r="G1217" s="10" t="str">
        <f t="shared" si="127"/>
        <v/>
      </c>
      <c r="H1217" s="10" t="str">
        <f>IF(F1217="","",_xlfn.XLOOKUP(F1217,purchase!F:F,purchase!E:E,""))</f>
        <v/>
      </c>
      <c r="I1217" s="10" t="str">
        <f t="shared" si="128"/>
        <v/>
      </c>
      <c r="J1217" s="10" t="str">
        <f t="shared" si="129"/>
        <v/>
      </c>
      <c r="K1217" s="35" t="str">
        <f>_xlfn.SINGLE(IF(F1217="","",_xlfn.XLOOKUP(F1217,purchase!F:F,purchase!N:N,"")))</f>
        <v/>
      </c>
      <c r="L1217" s="4"/>
      <c r="M1217" s="86"/>
      <c r="N1217" s="35" t="str">
        <f>IF(F1217="","",
MAX(0,
_xlfn.XLOOKUP(F1217,purchase!F:F,purchase!N:N,"")
-
SUMIFS(L:L,F:F,F1217)))</f>
        <v/>
      </c>
      <c r="O1217" s="35" t="str">
        <f t="shared" si="130"/>
        <v/>
      </c>
      <c r="P1217" s="89" t="str">
        <f>_xlfn.SINGLE(IF(F1217="","",_xlfn.XLOOKUP(F1217,purchase!F:F,purchase!O:O,"")))</f>
        <v/>
      </c>
      <c r="Q1217" s="83" t="str">
        <f t="shared" si="131"/>
        <v/>
      </c>
      <c r="R1217" s="91" t="str">
        <f t="shared" si="132"/>
        <v/>
      </c>
    </row>
    <row r="1218" spans="1:18" x14ac:dyDescent="0.35">
      <c r="A1218" s="25">
        <v>1214</v>
      </c>
      <c r="B1218" s="26" t="str">
        <f t="shared" si="126"/>
        <v/>
      </c>
      <c r="C1218" s="27"/>
      <c r="D1218" s="26" t="str">
        <f>IF(F1218="","",_xlfn.XLOOKUP(F1218,purchase!F:F,purchase!B:B,""))</f>
        <v/>
      </c>
      <c r="E1218" s="26" t="str">
        <f>IF(F1218="","",_xlfn.XLOOKUP(F1218,purchase!F:F,purchase!C:C,""))</f>
        <v/>
      </c>
      <c r="F1218" s="4"/>
      <c r="G1218" s="10" t="str">
        <f t="shared" si="127"/>
        <v/>
      </c>
      <c r="H1218" s="10" t="str">
        <f>IF(F1218="","",_xlfn.XLOOKUP(F1218,purchase!F:F,purchase!E:E,""))</f>
        <v/>
      </c>
      <c r="I1218" s="10" t="str">
        <f t="shared" si="128"/>
        <v/>
      </c>
      <c r="J1218" s="10" t="str">
        <f t="shared" si="129"/>
        <v/>
      </c>
      <c r="K1218" s="35" t="str">
        <f>_xlfn.SINGLE(IF(F1218="","",_xlfn.XLOOKUP(F1218,purchase!F:F,purchase!N:N,"")))</f>
        <v/>
      </c>
      <c r="L1218" s="4"/>
      <c r="M1218" s="86"/>
      <c r="N1218" s="35" t="str">
        <f>IF(F1218="","",
MAX(0,
_xlfn.XLOOKUP(F1218,purchase!F:F,purchase!N:N,"")
-
SUMIFS(L:L,F:F,F1218)))</f>
        <v/>
      </c>
      <c r="O1218" s="35" t="str">
        <f t="shared" si="130"/>
        <v/>
      </c>
      <c r="P1218" s="89" t="str">
        <f>_xlfn.SINGLE(IF(F1218="","",_xlfn.XLOOKUP(F1218,purchase!F:F,purchase!O:O,"")))</f>
        <v/>
      </c>
      <c r="Q1218" s="83" t="str">
        <f t="shared" si="131"/>
        <v/>
      </c>
      <c r="R1218" s="91" t="str">
        <f t="shared" si="132"/>
        <v/>
      </c>
    </row>
    <row r="1219" spans="1:18" x14ac:dyDescent="0.35">
      <c r="A1219" s="25">
        <v>1215</v>
      </c>
      <c r="B1219" s="26" t="str">
        <f t="shared" si="126"/>
        <v/>
      </c>
      <c r="C1219" s="27"/>
      <c r="D1219" s="26" t="str">
        <f>IF(F1219="","",_xlfn.XLOOKUP(F1219,purchase!F:F,purchase!B:B,""))</f>
        <v/>
      </c>
      <c r="E1219" s="26" t="str">
        <f>IF(F1219="","",_xlfn.XLOOKUP(F1219,purchase!F:F,purchase!C:C,""))</f>
        <v/>
      </c>
      <c r="F1219" s="4"/>
      <c r="G1219" s="10" t="str">
        <f t="shared" si="127"/>
        <v/>
      </c>
      <c r="H1219" s="10" t="str">
        <f>IF(F1219="","",_xlfn.XLOOKUP(F1219,purchase!F:F,purchase!E:E,""))</f>
        <v/>
      </c>
      <c r="I1219" s="10" t="str">
        <f t="shared" si="128"/>
        <v/>
      </c>
      <c r="J1219" s="10" t="str">
        <f t="shared" si="129"/>
        <v/>
      </c>
      <c r="K1219" s="35" t="str">
        <f>_xlfn.SINGLE(IF(F1219="","",_xlfn.XLOOKUP(F1219,purchase!F:F,purchase!N:N,"")))</f>
        <v/>
      </c>
      <c r="L1219" s="4"/>
      <c r="M1219" s="86"/>
      <c r="N1219" s="35" t="str">
        <f>IF(F1219="","",
MAX(0,
_xlfn.XLOOKUP(F1219,purchase!F:F,purchase!N:N,"")
-
SUMIFS(L:L,F:F,F1219)))</f>
        <v/>
      </c>
      <c r="O1219" s="35" t="str">
        <f t="shared" si="130"/>
        <v/>
      </c>
      <c r="P1219" s="89" t="str">
        <f>_xlfn.SINGLE(IF(F1219="","",_xlfn.XLOOKUP(F1219,purchase!F:F,purchase!O:O,"")))</f>
        <v/>
      </c>
      <c r="Q1219" s="83" t="str">
        <f t="shared" si="131"/>
        <v/>
      </c>
      <c r="R1219" s="91" t="str">
        <f t="shared" si="132"/>
        <v/>
      </c>
    </row>
    <row r="1220" spans="1:18" x14ac:dyDescent="0.35">
      <c r="A1220" s="25">
        <v>1216</v>
      </c>
      <c r="B1220" s="26" t="str">
        <f t="shared" si="126"/>
        <v/>
      </c>
      <c r="C1220" s="27"/>
      <c r="D1220" s="26" t="str">
        <f>IF(F1220="","",_xlfn.XLOOKUP(F1220,purchase!F:F,purchase!B:B,""))</f>
        <v/>
      </c>
      <c r="E1220" s="26" t="str">
        <f>IF(F1220="","",_xlfn.XLOOKUP(F1220,purchase!F:F,purchase!C:C,""))</f>
        <v/>
      </c>
      <c r="F1220" s="4"/>
      <c r="G1220" s="10" t="str">
        <f t="shared" si="127"/>
        <v/>
      </c>
      <c r="H1220" s="10" t="str">
        <f>IF(F1220="","",_xlfn.XLOOKUP(F1220,purchase!F:F,purchase!E:E,""))</f>
        <v/>
      </c>
      <c r="I1220" s="10" t="str">
        <f t="shared" si="128"/>
        <v/>
      </c>
      <c r="J1220" s="10" t="str">
        <f t="shared" si="129"/>
        <v/>
      </c>
      <c r="K1220" s="35" t="str">
        <f>_xlfn.SINGLE(IF(F1220="","",_xlfn.XLOOKUP(F1220,purchase!F:F,purchase!N:N,"")))</f>
        <v/>
      </c>
      <c r="L1220" s="4"/>
      <c r="M1220" s="86"/>
      <c r="N1220" s="35" t="str">
        <f>IF(F1220="","",
MAX(0,
_xlfn.XLOOKUP(F1220,purchase!F:F,purchase!N:N,"")
-
SUMIFS(L:L,F:F,F1220)))</f>
        <v/>
      </c>
      <c r="O1220" s="35" t="str">
        <f t="shared" si="130"/>
        <v/>
      </c>
      <c r="P1220" s="89" t="str">
        <f>_xlfn.SINGLE(IF(F1220="","",_xlfn.XLOOKUP(F1220,purchase!F:F,purchase!O:O,"")))</f>
        <v/>
      </c>
      <c r="Q1220" s="83" t="str">
        <f t="shared" si="131"/>
        <v/>
      </c>
      <c r="R1220" s="91" t="str">
        <f t="shared" si="132"/>
        <v/>
      </c>
    </row>
    <row r="1221" spans="1:18" x14ac:dyDescent="0.35">
      <c r="A1221" s="25">
        <v>1217</v>
      </c>
      <c r="B1221" s="26" t="str">
        <f t="shared" ref="B1221:B1284" si="133">IF(OR(C1221="",F1221=""),"",
"PRD-" &amp;
TEXT(DAY(C1221),"00") &amp;
CHOOSE(MONTH(C1221),"A","B","C","D","E","F","G","H","I","J","K","L") &amp;
TEXT(YEAR(C1221),"00") &amp;
"-" &amp;
RIGHT(F1221,4))</f>
        <v/>
      </c>
      <c r="C1221" s="27"/>
      <c r="D1221" s="26" t="str">
        <f>IF(F1221="","",_xlfn.XLOOKUP(F1221,purchase!F:F,purchase!B:B,""))</f>
        <v/>
      </c>
      <c r="E1221" s="26" t="str">
        <f>IF(F1221="","",_xlfn.XLOOKUP(F1221,purchase!F:F,purchase!C:C,""))</f>
        <v/>
      </c>
      <c r="F1221" s="4"/>
      <c r="G1221" s="10" t="str">
        <f t="shared" ref="G1221:G1284" si="134">IF(H1221="NRFC","Natural Rubber Field Coagulam","")</f>
        <v/>
      </c>
      <c r="H1221" s="10" t="str">
        <f>IF(F1221="","",_xlfn.XLOOKUP(F1221,purchase!F:F,purchase!E:E,""))</f>
        <v/>
      </c>
      <c r="I1221" s="10" t="str">
        <f t="shared" ref="I1221:I1284" si="135">IF(J1221="ISNR20","Natural Rubber-TSNR (ISNR-20)","")</f>
        <v/>
      </c>
      <c r="J1221" s="10" t="str">
        <f t="shared" ref="J1221:J1284" si="136">IF(H1221="NRFC","ISNR20","")</f>
        <v/>
      </c>
      <c r="K1221" s="35" t="str">
        <f>_xlfn.SINGLE(IF(F1221="","",_xlfn.XLOOKUP(F1221,purchase!F:F,purchase!N:N,"")))</f>
        <v/>
      </c>
      <c r="L1221" s="4"/>
      <c r="M1221" s="86"/>
      <c r="N1221" s="35" t="str">
        <f>IF(F1221="","",
MAX(0,
_xlfn.XLOOKUP(F1221,purchase!F:F,purchase!N:N,"")
-
SUMIFS(L:L,F:F,F1221)))</f>
        <v/>
      </c>
      <c r="O1221" s="35" t="str">
        <f t="shared" ref="O1221:O1284" si="137">IF(OR(L1221="",M1221=""),"",L1221-M1221)</f>
        <v/>
      </c>
      <c r="P1221" s="89" t="str">
        <f>_xlfn.SINGLE(IF(F1221="","",_xlfn.XLOOKUP(F1221,purchase!F:F,purchase!O:O,"")))</f>
        <v/>
      </c>
      <c r="Q1221" s="83" t="str">
        <f t="shared" ref="Q1221:Q1284" si="138">IF(OR(L1221="",M1221=""),"",M1221/L1221)</f>
        <v/>
      </c>
      <c r="R1221" s="91" t="str">
        <f t="shared" ref="R1221:R1284" si="139">IF(OR(P1221="",Q1221=""),"",Q1221-P1221)</f>
        <v/>
      </c>
    </row>
    <row r="1222" spans="1:18" x14ac:dyDescent="0.35">
      <c r="A1222" s="25">
        <v>1218</v>
      </c>
      <c r="B1222" s="26" t="str">
        <f t="shared" si="133"/>
        <v/>
      </c>
      <c r="C1222" s="27"/>
      <c r="D1222" s="26" t="str">
        <f>IF(F1222="","",_xlfn.XLOOKUP(F1222,purchase!F:F,purchase!B:B,""))</f>
        <v/>
      </c>
      <c r="E1222" s="26" t="str">
        <f>IF(F1222="","",_xlfn.XLOOKUP(F1222,purchase!F:F,purchase!C:C,""))</f>
        <v/>
      </c>
      <c r="F1222" s="4"/>
      <c r="G1222" s="10" t="str">
        <f t="shared" si="134"/>
        <v/>
      </c>
      <c r="H1222" s="10" t="str">
        <f>IF(F1222="","",_xlfn.XLOOKUP(F1222,purchase!F:F,purchase!E:E,""))</f>
        <v/>
      </c>
      <c r="I1222" s="10" t="str">
        <f t="shared" si="135"/>
        <v/>
      </c>
      <c r="J1222" s="10" t="str">
        <f t="shared" si="136"/>
        <v/>
      </c>
      <c r="K1222" s="35" t="str">
        <f>_xlfn.SINGLE(IF(F1222="","",_xlfn.XLOOKUP(F1222,purchase!F:F,purchase!N:N,"")))</f>
        <v/>
      </c>
      <c r="L1222" s="4"/>
      <c r="M1222" s="86"/>
      <c r="N1222" s="35" t="str">
        <f>IF(F1222="","",
MAX(0,
_xlfn.XLOOKUP(F1222,purchase!F:F,purchase!N:N,"")
-
SUMIFS(L:L,F:F,F1222)))</f>
        <v/>
      </c>
      <c r="O1222" s="35" t="str">
        <f t="shared" si="137"/>
        <v/>
      </c>
      <c r="P1222" s="89" t="str">
        <f>_xlfn.SINGLE(IF(F1222="","",_xlfn.XLOOKUP(F1222,purchase!F:F,purchase!O:O,"")))</f>
        <v/>
      </c>
      <c r="Q1222" s="83" t="str">
        <f t="shared" si="138"/>
        <v/>
      </c>
      <c r="R1222" s="91" t="str">
        <f t="shared" si="139"/>
        <v/>
      </c>
    </row>
    <row r="1223" spans="1:18" x14ac:dyDescent="0.35">
      <c r="A1223" s="25">
        <v>1219</v>
      </c>
      <c r="B1223" s="26" t="str">
        <f t="shared" si="133"/>
        <v/>
      </c>
      <c r="C1223" s="27"/>
      <c r="D1223" s="26" t="str">
        <f>IF(F1223="","",_xlfn.XLOOKUP(F1223,purchase!F:F,purchase!B:B,""))</f>
        <v/>
      </c>
      <c r="E1223" s="26" t="str">
        <f>IF(F1223="","",_xlfn.XLOOKUP(F1223,purchase!F:F,purchase!C:C,""))</f>
        <v/>
      </c>
      <c r="F1223" s="4"/>
      <c r="G1223" s="10" t="str">
        <f t="shared" si="134"/>
        <v/>
      </c>
      <c r="H1223" s="10" t="str">
        <f>IF(F1223="","",_xlfn.XLOOKUP(F1223,purchase!F:F,purchase!E:E,""))</f>
        <v/>
      </c>
      <c r="I1223" s="10" t="str">
        <f t="shared" si="135"/>
        <v/>
      </c>
      <c r="J1223" s="10" t="str">
        <f t="shared" si="136"/>
        <v/>
      </c>
      <c r="K1223" s="35" t="str">
        <f>_xlfn.SINGLE(IF(F1223="","",_xlfn.XLOOKUP(F1223,purchase!F:F,purchase!N:N,"")))</f>
        <v/>
      </c>
      <c r="L1223" s="4"/>
      <c r="M1223" s="86"/>
      <c r="N1223" s="35" t="str">
        <f>IF(F1223="","",
MAX(0,
_xlfn.XLOOKUP(F1223,purchase!F:F,purchase!N:N,"")
-
SUMIFS(L:L,F:F,F1223)))</f>
        <v/>
      </c>
      <c r="O1223" s="35" t="str">
        <f t="shared" si="137"/>
        <v/>
      </c>
      <c r="P1223" s="89" t="str">
        <f>_xlfn.SINGLE(IF(F1223="","",_xlfn.XLOOKUP(F1223,purchase!F:F,purchase!O:O,"")))</f>
        <v/>
      </c>
      <c r="Q1223" s="83" t="str">
        <f t="shared" si="138"/>
        <v/>
      </c>
      <c r="R1223" s="91" t="str">
        <f t="shared" si="139"/>
        <v/>
      </c>
    </row>
    <row r="1224" spans="1:18" x14ac:dyDescent="0.35">
      <c r="A1224" s="25">
        <v>1220</v>
      </c>
      <c r="B1224" s="26" t="str">
        <f t="shared" si="133"/>
        <v/>
      </c>
      <c r="C1224" s="27"/>
      <c r="D1224" s="26" t="str">
        <f>IF(F1224="","",_xlfn.XLOOKUP(F1224,purchase!F:F,purchase!B:B,""))</f>
        <v/>
      </c>
      <c r="E1224" s="26" t="str">
        <f>IF(F1224="","",_xlfn.XLOOKUP(F1224,purchase!F:F,purchase!C:C,""))</f>
        <v/>
      </c>
      <c r="F1224" s="4"/>
      <c r="G1224" s="10" t="str">
        <f t="shared" si="134"/>
        <v/>
      </c>
      <c r="H1224" s="10" t="str">
        <f>IF(F1224="","",_xlfn.XLOOKUP(F1224,purchase!F:F,purchase!E:E,""))</f>
        <v/>
      </c>
      <c r="I1224" s="10" t="str">
        <f t="shared" si="135"/>
        <v/>
      </c>
      <c r="J1224" s="10" t="str">
        <f t="shared" si="136"/>
        <v/>
      </c>
      <c r="K1224" s="35" t="str">
        <f>_xlfn.SINGLE(IF(F1224="","",_xlfn.XLOOKUP(F1224,purchase!F:F,purchase!N:N,"")))</f>
        <v/>
      </c>
      <c r="L1224" s="4"/>
      <c r="M1224" s="86"/>
      <c r="N1224" s="35" t="str">
        <f>IF(F1224="","",
MAX(0,
_xlfn.XLOOKUP(F1224,purchase!F:F,purchase!N:N,"")
-
SUMIFS(L:L,F:F,F1224)))</f>
        <v/>
      </c>
      <c r="O1224" s="35" t="str">
        <f t="shared" si="137"/>
        <v/>
      </c>
      <c r="P1224" s="89" t="str">
        <f>_xlfn.SINGLE(IF(F1224="","",_xlfn.XLOOKUP(F1224,purchase!F:F,purchase!O:O,"")))</f>
        <v/>
      </c>
      <c r="Q1224" s="83" t="str">
        <f t="shared" si="138"/>
        <v/>
      </c>
      <c r="R1224" s="91" t="str">
        <f t="shared" si="139"/>
        <v/>
      </c>
    </row>
    <row r="1225" spans="1:18" x14ac:dyDescent="0.35">
      <c r="A1225" s="25">
        <v>1221</v>
      </c>
      <c r="B1225" s="26" t="str">
        <f t="shared" si="133"/>
        <v/>
      </c>
      <c r="C1225" s="27"/>
      <c r="D1225" s="26" t="str">
        <f>IF(F1225="","",_xlfn.XLOOKUP(F1225,purchase!F:F,purchase!B:B,""))</f>
        <v/>
      </c>
      <c r="E1225" s="26" t="str">
        <f>IF(F1225="","",_xlfn.XLOOKUP(F1225,purchase!F:F,purchase!C:C,""))</f>
        <v/>
      </c>
      <c r="F1225" s="4"/>
      <c r="G1225" s="10" t="str">
        <f t="shared" si="134"/>
        <v/>
      </c>
      <c r="H1225" s="10" t="str">
        <f>IF(F1225="","",_xlfn.XLOOKUP(F1225,purchase!F:F,purchase!E:E,""))</f>
        <v/>
      </c>
      <c r="I1225" s="10" t="str">
        <f t="shared" si="135"/>
        <v/>
      </c>
      <c r="J1225" s="10" t="str">
        <f t="shared" si="136"/>
        <v/>
      </c>
      <c r="K1225" s="35" t="str">
        <f>_xlfn.SINGLE(IF(F1225="","",_xlfn.XLOOKUP(F1225,purchase!F:F,purchase!N:N,"")))</f>
        <v/>
      </c>
      <c r="L1225" s="4"/>
      <c r="M1225" s="86"/>
      <c r="N1225" s="35" t="str">
        <f>IF(F1225="","",
MAX(0,
_xlfn.XLOOKUP(F1225,purchase!F:F,purchase!N:N,"")
-
SUMIFS(L:L,F:F,F1225)))</f>
        <v/>
      </c>
      <c r="O1225" s="35" t="str">
        <f t="shared" si="137"/>
        <v/>
      </c>
      <c r="P1225" s="89" t="str">
        <f>_xlfn.SINGLE(IF(F1225="","",_xlfn.XLOOKUP(F1225,purchase!F:F,purchase!O:O,"")))</f>
        <v/>
      </c>
      <c r="Q1225" s="83" t="str">
        <f t="shared" si="138"/>
        <v/>
      </c>
      <c r="R1225" s="91" t="str">
        <f t="shared" si="139"/>
        <v/>
      </c>
    </row>
    <row r="1226" spans="1:18" x14ac:dyDescent="0.35">
      <c r="A1226" s="25">
        <v>1222</v>
      </c>
      <c r="B1226" s="26" t="str">
        <f t="shared" si="133"/>
        <v/>
      </c>
      <c r="C1226" s="27"/>
      <c r="D1226" s="26" t="str">
        <f>IF(F1226="","",_xlfn.XLOOKUP(F1226,purchase!F:F,purchase!B:B,""))</f>
        <v/>
      </c>
      <c r="E1226" s="26" t="str">
        <f>IF(F1226="","",_xlfn.XLOOKUP(F1226,purchase!F:F,purchase!C:C,""))</f>
        <v/>
      </c>
      <c r="F1226" s="4"/>
      <c r="G1226" s="10" t="str">
        <f t="shared" si="134"/>
        <v/>
      </c>
      <c r="H1226" s="10" t="str">
        <f>IF(F1226="","",_xlfn.XLOOKUP(F1226,purchase!F:F,purchase!E:E,""))</f>
        <v/>
      </c>
      <c r="I1226" s="10" t="str">
        <f t="shared" si="135"/>
        <v/>
      </c>
      <c r="J1226" s="10" t="str">
        <f t="shared" si="136"/>
        <v/>
      </c>
      <c r="K1226" s="35" t="str">
        <f>_xlfn.SINGLE(IF(F1226="","",_xlfn.XLOOKUP(F1226,purchase!F:F,purchase!N:N,"")))</f>
        <v/>
      </c>
      <c r="L1226" s="4"/>
      <c r="M1226" s="86"/>
      <c r="N1226" s="35" t="str">
        <f>IF(F1226="","",
MAX(0,
_xlfn.XLOOKUP(F1226,purchase!F:F,purchase!N:N,"")
-
SUMIFS(L:L,F:F,F1226)))</f>
        <v/>
      </c>
      <c r="O1226" s="35" t="str">
        <f t="shared" si="137"/>
        <v/>
      </c>
      <c r="P1226" s="89" t="str">
        <f>_xlfn.SINGLE(IF(F1226="","",_xlfn.XLOOKUP(F1226,purchase!F:F,purchase!O:O,"")))</f>
        <v/>
      </c>
      <c r="Q1226" s="83" t="str">
        <f t="shared" si="138"/>
        <v/>
      </c>
      <c r="R1226" s="91" t="str">
        <f t="shared" si="139"/>
        <v/>
      </c>
    </row>
    <row r="1227" spans="1:18" x14ac:dyDescent="0.35">
      <c r="A1227" s="25">
        <v>1223</v>
      </c>
      <c r="B1227" s="26" t="str">
        <f t="shared" si="133"/>
        <v/>
      </c>
      <c r="C1227" s="27"/>
      <c r="D1227" s="26" t="str">
        <f>IF(F1227="","",_xlfn.XLOOKUP(F1227,purchase!F:F,purchase!B:B,""))</f>
        <v/>
      </c>
      <c r="E1227" s="26" t="str">
        <f>IF(F1227="","",_xlfn.XLOOKUP(F1227,purchase!F:F,purchase!C:C,""))</f>
        <v/>
      </c>
      <c r="F1227" s="4"/>
      <c r="G1227" s="10" t="str">
        <f t="shared" si="134"/>
        <v/>
      </c>
      <c r="H1227" s="10" t="str">
        <f>IF(F1227="","",_xlfn.XLOOKUP(F1227,purchase!F:F,purchase!E:E,""))</f>
        <v/>
      </c>
      <c r="I1227" s="10" t="str">
        <f t="shared" si="135"/>
        <v/>
      </c>
      <c r="J1227" s="10" t="str">
        <f t="shared" si="136"/>
        <v/>
      </c>
      <c r="K1227" s="35" t="str">
        <f>_xlfn.SINGLE(IF(F1227="","",_xlfn.XLOOKUP(F1227,purchase!F:F,purchase!N:N,"")))</f>
        <v/>
      </c>
      <c r="L1227" s="4"/>
      <c r="M1227" s="86"/>
      <c r="N1227" s="35" t="str">
        <f>IF(F1227="","",
MAX(0,
_xlfn.XLOOKUP(F1227,purchase!F:F,purchase!N:N,"")
-
SUMIFS(L:L,F:F,F1227)))</f>
        <v/>
      </c>
      <c r="O1227" s="35" t="str">
        <f t="shared" si="137"/>
        <v/>
      </c>
      <c r="P1227" s="89" t="str">
        <f>_xlfn.SINGLE(IF(F1227="","",_xlfn.XLOOKUP(F1227,purchase!F:F,purchase!O:O,"")))</f>
        <v/>
      </c>
      <c r="Q1227" s="83" t="str">
        <f t="shared" si="138"/>
        <v/>
      </c>
      <c r="R1227" s="91" t="str">
        <f t="shared" si="139"/>
        <v/>
      </c>
    </row>
    <row r="1228" spans="1:18" x14ac:dyDescent="0.35">
      <c r="A1228" s="25">
        <v>1224</v>
      </c>
      <c r="B1228" s="26" t="str">
        <f t="shared" si="133"/>
        <v/>
      </c>
      <c r="C1228" s="27"/>
      <c r="D1228" s="26" t="str">
        <f>IF(F1228="","",_xlfn.XLOOKUP(F1228,purchase!F:F,purchase!B:B,""))</f>
        <v/>
      </c>
      <c r="E1228" s="26" t="str">
        <f>IF(F1228="","",_xlfn.XLOOKUP(F1228,purchase!F:F,purchase!C:C,""))</f>
        <v/>
      </c>
      <c r="F1228" s="4"/>
      <c r="G1228" s="10" t="str">
        <f t="shared" si="134"/>
        <v/>
      </c>
      <c r="H1228" s="10" t="str">
        <f>IF(F1228="","",_xlfn.XLOOKUP(F1228,purchase!F:F,purchase!E:E,""))</f>
        <v/>
      </c>
      <c r="I1228" s="10" t="str">
        <f t="shared" si="135"/>
        <v/>
      </c>
      <c r="J1228" s="10" t="str">
        <f t="shared" si="136"/>
        <v/>
      </c>
      <c r="K1228" s="35" t="str">
        <f>_xlfn.SINGLE(IF(F1228="","",_xlfn.XLOOKUP(F1228,purchase!F:F,purchase!N:N,"")))</f>
        <v/>
      </c>
      <c r="L1228" s="4"/>
      <c r="M1228" s="86"/>
      <c r="N1228" s="35" t="str">
        <f>IF(F1228="","",
MAX(0,
_xlfn.XLOOKUP(F1228,purchase!F:F,purchase!N:N,"")
-
SUMIFS(L:L,F:F,F1228)))</f>
        <v/>
      </c>
      <c r="O1228" s="35" t="str">
        <f t="shared" si="137"/>
        <v/>
      </c>
      <c r="P1228" s="89" t="str">
        <f>_xlfn.SINGLE(IF(F1228="","",_xlfn.XLOOKUP(F1228,purchase!F:F,purchase!O:O,"")))</f>
        <v/>
      </c>
      <c r="Q1228" s="83" t="str">
        <f t="shared" si="138"/>
        <v/>
      </c>
      <c r="R1228" s="91" t="str">
        <f t="shared" si="139"/>
        <v/>
      </c>
    </row>
    <row r="1229" spans="1:18" x14ac:dyDescent="0.35">
      <c r="A1229" s="25">
        <v>1225</v>
      </c>
      <c r="B1229" s="26" t="str">
        <f t="shared" si="133"/>
        <v/>
      </c>
      <c r="C1229" s="27"/>
      <c r="D1229" s="26" t="str">
        <f>IF(F1229="","",_xlfn.XLOOKUP(F1229,purchase!F:F,purchase!B:B,""))</f>
        <v/>
      </c>
      <c r="E1229" s="26" t="str">
        <f>IF(F1229="","",_xlfn.XLOOKUP(F1229,purchase!F:F,purchase!C:C,""))</f>
        <v/>
      </c>
      <c r="F1229" s="4"/>
      <c r="G1229" s="10" t="str">
        <f t="shared" si="134"/>
        <v/>
      </c>
      <c r="H1229" s="10" t="str">
        <f>IF(F1229="","",_xlfn.XLOOKUP(F1229,purchase!F:F,purchase!E:E,""))</f>
        <v/>
      </c>
      <c r="I1229" s="10" t="str">
        <f t="shared" si="135"/>
        <v/>
      </c>
      <c r="J1229" s="10" t="str">
        <f t="shared" si="136"/>
        <v/>
      </c>
      <c r="K1229" s="35" t="str">
        <f>_xlfn.SINGLE(IF(F1229="","",_xlfn.XLOOKUP(F1229,purchase!F:F,purchase!N:N,"")))</f>
        <v/>
      </c>
      <c r="L1229" s="4"/>
      <c r="M1229" s="86"/>
      <c r="N1229" s="35" t="str">
        <f>IF(F1229="","",
MAX(0,
_xlfn.XLOOKUP(F1229,purchase!F:F,purchase!N:N,"")
-
SUMIFS(L:L,F:F,F1229)))</f>
        <v/>
      </c>
      <c r="O1229" s="35" t="str">
        <f t="shared" si="137"/>
        <v/>
      </c>
      <c r="P1229" s="89" t="str">
        <f>_xlfn.SINGLE(IF(F1229="","",_xlfn.XLOOKUP(F1229,purchase!F:F,purchase!O:O,"")))</f>
        <v/>
      </c>
      <c r="Q1229" s="83" t="str">
        <f t="shared" si="138"/>
        <v/>
      </c>
      <c r="R1229" s="91" t="str">
        <f t="shared" si="139"/>
        <v/>
      </c>
    </row>
    <row r="1230" spans="1:18" x14ac:dyDescent="0.35">
      <c r="A1230" s="25">
        <v>1226</v>
      </c>
      <c r="B1230" s="26" t="str">
        <f t="shared" si="133"/>
        <v/>
      </c>
      <c r="C1230" s="27"/>
      <c r="D1230" s="26" t="str">
        <f>IF(F1230="","",_xlfn.XLOOKUP(F1230,purchase!F:F,purchase!B:B,""))</f>
        <v/>
      </c>
      <c r="E1230" s="26" t="str">
        <f>IF(F1230="","",_xlfn.XLOOKUP(F1230,purchase!F:F,purchase!C:C,""))</f>
        <v/>
      </c>
      <c r="F1230" s="4"/>
      <c r="G1230" s="10" t="str">
        <f t="shared" si="134"/>
        <v/>
      </c>
      <c r="H1230" s="10" t="str">
        <f>IF(F1230="","",_xlfn.XLOOKUP(F1230,purchase!F:F,purchase!E:E,""))</f>
        <v/>
      </c>
      <c r="I1230" s="10" t="str">
        <f t="shared" si="135"/>
        <v/>
      </c>
      <c r="J1230" s="10" t="str">
        <f t="shared" si="136"/>
        <v/>
      </c>
      <c r="K1230" s="35" t="str">
        <f>_xlfn.SINGLE(IF(F1230="","",_xlfn.XLOOKUP(F1230,purchase!F:F,purchase!N:N,"")))</f>
        <v/>
      </c>
      <c r="L1230" s="4"/>
      <c r="M1230" s="86"/>
      <c r="N1230" s="35" t="str">
        <f>IF(F1230="","",
MAX(0,
_xlfn.XLOOKUP(F1230,purchase!F:F,purchase!N:N,"")
-
SUMIFS(L:L,F:F,F1230)))</f>
        <v/>
      </c>
      <c r="O1230" s="35" t="str">
        <f t="shared" si="137"/>
        <v/>
      </c>
      <c r="P1230" s="89" t="str">
        <f>_xlfn.SINGLE(IF(F1230="","",_xlfn.XLOOKUP(F1230,purchase!F:F,purchase!O:O,"")))</f>
        <v/>
      </c>
      <c r="Q1230" s="83" t="str">
        <f t="shared" si="138"/>
        <v/>
      </c>
      <c r="R1230" s="91" t="str">
        <f t="shared" si="139"/>
        <v/>
      </c>
    </row>
    <row r="1231" spans="1:18" x14ac:dyDescent="0.35">
      <c r="A1231" s="25">
        <v>1227</v>
      </c>
      <c r="B1231" s="26" t="str">
        <f t="shared" si="133"/>
        <v/>
      </c>
      <c r="C1231" s="27"/>
      <c r="D1231" s="26" t="str">
        <f>IF(F1231="","",_xlfn.XLOOKUP(F1231,purchase!F:F,purchase!B:B,""))</f>
        <v/>
      </c>
      <c r="E1231" s="26" t="str">
        <f>IF(F1231="","",_xlfn.XLOOKUP(F1231,purchase!F:F,purchase!C:C,""))</f>
        <v/>
      </c>
      <c r="F1231" s="4"/>
      <c r="G1231" s="10" t="str">
        <f t="shared" si="134"/>
        <v/>
      </c>
      <c r="H1231" s="10" t="str">
        <f>IF(F1231="","",_xlfn.XLOOKUP(F1231,purchase!F:F,purchase!E:E,""))</f>
        <v/>
      </c>
      <c r="I1231" s="10" t="str">
        <f t="shared" si="135"/>
        <v/>
      </c>
      <c r="J1231" s="10" t="str">
        <f t="shared" si="136"/>
        <v/>
      </c>
      <c r="K1231" s="35" t="str">
        <f>_xlfn.SINGLE(IF(F1231="","",_xlfn.XLOOKUP(F1231,purchase!F:F,purchase!N:N,"")))</f>
        <v/>
      </c>
      <c r="L1231" s="4"/>
      <c r="M1231" s="86"/>
      <c r="N1231" s="35" t="str">
        <f>IF(F1231="","",
MAX(0,
_xlfn.XLOOKUP(F1231,purchase!F:F,purchase!N:N,"")
-
SUMIFS(L:L,F:F,F1231)))</f>
        <v/>
      </c>
      <c r="O1231" s="35" t="str">
        <f t="shared" si="137"/>
        <v/>
      </c>
      <c r="P1231" s="89" t="str">
        <f>_xlfn.SINGLE(IF(F1231="","",_xlfn.XLOOKUP(F1231,purchase!F:F,purchase!O:O,"")))</f>
        <v/>
      </c>
      <c r="Q1231" s="83" t="str">
        <f t="shared" si="138"/>
        <v/>
      </c>
      <c r="R1231" s="91" t="str">
        <f t="shared" si="139"/>
        <v/>
      </c>
    </row>
    <row r="1232" spans="1:18" x14ac:dyDescent="0.35">
      <c r="A1232" s="25">
        <v>1228</v>
      </c>
      <c r="B1232" s="26" t="str">
        <f t="shared" si="133"/>
        <v/>
      </c>
      <c r="C1232" s="27"/>
      <c r="D1232" s="26" t="str">
        <f>IF(F1232="","",_xlfn.XLOOKUP(F1232,purchase!F:F,purchase!B:B,""))</f>
        <v/>
      </c>
      <c r="E1232" s="26" t="str">
        <f>IF(F1232="","",_xlfn.XLOOKUP(F1232,purchase!F:F,purchase!C:C,""))</f>
        <v/>
      </c>
      <c r="F1232" s="4"/>
      <c r="G1232" s="10" t="str">
        <f t="shared" si="134"/>
        <v/>
      </c>
      <c r="H1232" s="10" t="str">
        <f>IF(F1232="","",_xlfn.XLOOKUP(F1232,purchase!F:F,purchase!E:E,""))</f>
        <v/>
      </c>
      <c r="I1232" s="10" t="str">
        <f t="shared" si="135"/>
        <v/>
      </c>
      <c r="J1232" s="10" t="str">
        <f t="shared" si="136"/>
        <v/>
      </c>
      <c r="K1232" s="35" t="str">
        <f>_xlfn.SINGLE(IF(F1232="","",_xlfn.XLOOKUP(F1232,purchase!F:F,purchase!N:N,"")))</f>
        <v/>
      </c>
      <c r="L1232" s="4"/>
      <c r="M1232" s="86"/>
      <c r="N1232" s="35" t="str">
        <f>IF(F1232="","",
MAX(0,
_xlfn.XLOOKUP(F1232,purchase!F:F,purchase!N:N,"")
-
SUMIFS(L:L,F:F,F1232)))</f>
        <v/>
      </c>
      <c r="O1232" s="35" t="str">
        <f t="shared" si="137"/>
        <v/>
      </c>
      <c r="P1232" s="89" t="str">
        <f>_xlfn.SINGLE(IF(F1232="","",_xlfn.XLOOKUP(F1232,purchase!F:F,purchase!O:O,"")))</f>
        <v/>
      </c>
      <c r="Q1232" s="83" t="str">
        <f t="shared" si="138"/>
        <v/>
      </c>
      <c r="R1232" s="91" t="str">
        <f t="shared" si="139"/>
        <v/>
      </c>
    </row>
    <row r="1233" spans="1:18" x14ac:dyDescent="0.35">
      <c r="A1233" s="25">
        <v>1229</v>
      </c>
      <c r="B1233" s="26" t="str">
        <f t="shared" si="133"/>
        <v/>
      </c>
      <c r="C1233" s="27"/>
      <c r="D1233" s="26" t="str">
        <f>IF(F1233="","",_xlfn.XLOOKUP(F1233,purchase!F:F,purchase!B:B,""))</f>
        <v/>
      </c>
      <c r="E1233" s="26" t="str">
        <f>IF(F1233="","",_xlfn.XLOOKUP(F1233,purchase!F:F,purchase!C:C,""))</f>
        <v/>
      </c>
      <c r="F1233" s="4"/>
      <c r="G1233" s="10" t="str">
        <f t="shared" si="134"/>
        <v/>
      </c>
      <c r="H1233" s="10" t="str">
        <f>IF(F1233="","",_xlfn.XLOOKUP(F1233,purchase!F:F,purchase!E:E,""))</f>
        <v/>
      </c>
      <c r="I1233" s="10" t="str">
        <f t="shared" si="135"/>
        <v/>
      </c>
      <c r="J1233" s="10" t="str">
        <f t="shared" si="136"/>
        <v/>
      </c>
      <c r="K1233" s="35" t="str">
        <f>_xlfn.SINGLE(IF(F1233="","",_xlfn.XLOOKUP(F1233,purchase!F:F,purchase!N:N,"")))</f>
        <v/>
      </c>
      <c r="L1233" s="4"/>
      <c r="M1233" s="86"/>
      <c r="N1233" s="35" t="str">
        <f>IF(F1233="","",
MAX(0,
_xlfn.XLOOKUP(F1233,purchase!F:F,purchase!N:N,"")
-
SUMIFS(L:L,F:F,F1233)))</f>
        <v/>
      </c>
      <c r="O1233" s="35" t="str">
        <f t="shared" si="137"/>
        <v/>
      </c>
      <c r="P1233" s="89" t="str">
        <f>_xlfn.SINGLE(IF(F1233="","",_xlfn.XLOOKUP(F1233,purchase!F:F,purchase!O:O,"")))</f>
        <v/>
      </c>
      <c r="Q1233" s="83" t="str">
        <f t="shared" si="138"/>
        <v/>
      </c>
      <c r="R1233" s="91" t="str">
        <f t="shared" si="139"/>
        <v/>
      </c>
    </row>
    <row r="1234" spans="1:18" x14ac:dyDescent="0.35">
      <c r="A1234" s="25">
        <v>1230</v>
      </c>
      <c r="B1234" s="26" t="str">
        <f t="shared" si="133"/>
        <v/>
      </c>
      <c r="C1234" s="27"/>
      <c r="D1234" s="26" t="str">
        <f>IF(F1234="","",_xlfn.XLOOKUP(F1234,purchase!F:F,purchase!B:B,""))</f>
        <v/>
      </c>
      <c r="E1234" s="26" t="str">
        <f>IF(F1234="","",_xlfn.XLOOKUP(F1234,purchase!F:F,purchase!C:C,""))</f>
        <v/>
      </c>
      <c r="F1234" s="4"/>
      <c r="G1234" s="10" t="str">
        <f t="shared" si="134"/>
        <v/>
      </c>
      <c r="H1234" s="10" t="str">
        <f>IF(F1234="","",_xlfn.XLOOKUP(F1234,purchase!F:F,purchase!E:E,""))</f>
        <v/>
      </c>
      <c r="I1234" s="10" t="str">
        <f t="shared" si="135"/>
        <v/>
      </c>
      <c r="J1234" s="10" t="str">
        <f t="shared" si="136"/>
        <v/>
      </c>
      <c r="K1234" s="35" t="str">
        <f>_xlfn.SINGLE(IF(F1234="","",_xlfn.XLOOKUP(F1234,purchase!F:F,purchase!N:N,"")))</f>
        <v/>
      </c>
      <c r="L1234" s="4"/>
      <c r="M1234" s="86"/>
      <c r="N1234" s="35" t="str">
        <f>IF(F1234="","",
MAX(0,
_xlfn.XLOOKUP(F1234,purchase!F:F,purchase!N:N,"")
-
SUMIFS(L:L,F:F,F1234)))</f>
        <v/>
      </c>
      <c r="O1234" s="35" t="str">
        <f t="shared" si="137"/>
        <v/>
      </c>
      <c r="P1234" s="89" t="str">
        <f>_xlfn.SINGLE(IF(F1234="","",_xlfn.XLOOKUP(F1234,purchase!F:F,purchase!O:O,"")))</f>
        <v/>
      </c>
      <c r="Q1234" s="83" t="str">
        <f t="shared" si="138"/>
        <v/>
      </c>
      <c r="R1234" s="91" t="str">
        <f t="shared" si="139"/>
        <v/>
      </c>
    </row>
    <row r="1235" spans="1:18" x14ac:dyDescent="0.35">
      <c r="A1235" s="25">
        <v>1231</v>
      </c>
      <c r="B1235" s="26" t="str">
        <f t="shared" si="133"/>
        <v/>
      </c>
      <c r="C1235" s="27"/>
      <c r="D1235" s="26" t="str">
        <f>IF(F1235="","",_xlfn.XLOOKUP(F1235,purchase!F:F,purchase!B:B,""))</f>
        <v/>
      </c>
      <c r="E1235" s="26" t="str">
        <f>IF(F1235="","",_xlfn.XLOOKUP(F1235,purchase!F:F,purchase!C:C,""))</f>
        <v/>
      </c>
      <c r="F1235" s="4"/>
      <c r="G1235" s="10" t="str">
        <f t="shared" si="134"/>
        <v/>
      </c>
      <c r="H1235" s="10" t="str">
        <f>IF(F1235="","",_xlfn.XLOOKUP(F1235,purchase!F:F,purchase!E:E,""))</f>
        <v/>
      </c>
      <c r="I1235" s="10" t="str">
        <f t="shared" si="135"/>
        <v/>
      </c>
      <c r="J1235" s="10" t="str">
        <f t="shared" si="136"/>
        <v/>
      </c>
      <c r="K1235" s="35" t="str">
        <f>_xlfn.SINGLE(IF(F1235="","",_xlfn.XLOOKUP(F1235,purchase!F:F,purchase!N:N,"")))</f>
        <v/>
      </c>
      <c r="L1235" s="4"/>
      <c r="M1235" s="86"/>
      <c r="N1235" s="35" t="str">
        <f>IF(F1235="","",
MAX(0,
_xlfn.XLOOKUP(F1235,purchase!F:F,purchase!N:N,"")
-
SUMIFS(L:L,F:F,F1235)))</f>
        <v/>
      </c>
      <c r="O1235" s="35" t="str">
        <f t="shared" si="137"/>
        <v/>
      </c>
      <c r="P1235" s="89" t="str">
        <f>_xlfn.SINGLE(IF(F1235="","",_xlfn.XLOOKUP(F1235,purchase!F:F,purchase!O:O,"")))</f>
        <v/>
      </c>
      <c r="Q1235" s="83" t="str">
        <f t="shared" si="138"/>
        <v/>
      </c>
      <c r="R1235" s="91" t="str">
        <f t="shared" si="139"/>
        <v/>
      </c>
    </row>
    <row r="1236" spans="1:18" x14ac:dyDescent="0.35">
      <c r="A1236" s="25">
        <v>1232</v>
      </c>
      <c r="B1236" s="26" t="str">
        <f t="shared" si="133"/>
        <v/>
      </c>
      <c r="C1236" s="27"/>
      <c r="D1236" s="26" t="str">
        <f>IF(F1236="","",_xlfn.XLOOKUP(F1236,purchase!F:F,purchase!B:B,""))</f>
        <v/>
      </c>
      <c r="E1236" s="26" t="str">
        <f>IF(F1236="","",_xlfn.XLOOKUP(F1236,purchase!F:F,purchase!C:C,""))</f>
        <v/>
      </c>
      <c r="F1236" s="4"/>
      <c r="G1236" s="10" t="str">
        <f t="shared" si="134"/>
        <v/>
      </c>
      <c r="H1236" s="10" t="str">
        <f>IF(F1236="","",_xlfn.XLOOKUP(F1236,purchase!F:F,purchase!E:E,""))</f>
        <v/>
      </c>
      <c r="I1236" s="10" t="str">
        <f t="shared" si="135"/>
        <v/>
      </c>
      <c r="J1236" s="10" t="str">
        <f t="shared" si="136"/>
        <v/>
      </c>
      <c r="K1236" s="35" t="str">
        <f>_xlfn.SINGLE(IF(F1236="","",_xlfn.XLOOKUP(F1236,purchase!F:F,purchase!N:N,"")))</f>
        <v/>
      </c>
      <c r="L1236" s="4"/>
      <c r="M1236" s="86"/>
      <c r="N1236" s="35" t="str">
        <f>IF(F1236="","",
MAX(0,
_xlfn.XLOOKUP(F1236,purchase!F:F,purchase!N:N,"")
-
SUMIFS(L:L,F:F,F1236)))</f>
        <v/>
      </c>
      <c r="O1236" s="35" t="str">
        <f t="shared" si="137"/>
        <v/>
      </c>
      <c r="P1236" s="89" t="str">
        <f>_xlfn.SINGLE(IF(F1236="","",_xlfn.XLOOKUP(F1236,purchase!F:F,purchase!O:O,"")))</f>
        <v/>
      </c>
      <c r="Q1236" s="83" t="str">
        <f t="shared" si="138"/>
        <v/>
      </c>
      <c r="R1236" s="91" t="str">
        <f t="shared" si="139"/>
        <v/>
      </c>
    </row>
    <row r="1237" spans="1:18" x14ac:dyDescent="0.35">
      <c r="A1237" s="25">
        <v>1233</v>
      </c>
      <c r="B1237" s="26" t="str">
        <f t="shared" si="133"/>
        <v/>
      </c>
      <c r="C1237" s="27"/>
      <c r="D1237" s="26" t="str">
        <f>IF(F1237="","",_xlfn.XLOOKUP(F1237,purchase!F:F,purchase!B:B,""))</f>
        <v/>
      </c>
      <c r="E1237" s="26" t="str">
        <f>IF(F1237="","",_xlfn.XLOOKUP(F1237,purchase!F:F,purchase!C:C,""))</f>
        <v/>
      </c>
      <c r="F1237" s="4"/>
      <c r="G1237" s="10" t="str">
        <f t="shared" si="134"/>
        <v/>
      </c>
      <c r="H1237" s="10" t="str">
        <f>IF(F1237="","",_xlfn.XLOOKUP(F1237,purchase!F:F,purchase!E:E,""))</f>
        <v/>
      </c>
      <c r="I1237" s="10" t="str">
        <f t="shared" si="135"/>
        <v/>
      </c>
      <c r="J1237" s="10" t="str">
        <f t="shared" si="136"/>
        <v/>
      </c>
      <c r="K1237" s="35" t="str">
        <f>_xlfn.SINGLE(IF(F1237="","",_xlfn.XLOOKUP(F1237,purchase!F:F,purchase!N:N,"")))</f>
        <v/>
      </c>
      <c r="L1237" s="4"/>
      <c r="M1237" s="86"/>
      <c r="N1237" s="35" t="str">
        <f>IF(F1237="","",
MAX(0,
_xlfn.XLOOKUP(F1237,purchase!F:F,purchase!N:N,"")
-
SUMIFS(L:L,F:F,F1237)))</f>
        <v/>
      </c>
      <c r="O1237" s="35" t="str">
        <f t="shared" si="137"/>
        <v/>
      </c>
      <c r="P1237" s="89" t="str">
        <f>_xlfn.SINGLE(IF(F1237="","",_xlfn.XLOOKUP(F1237,purchase!F:F,purchase!O:O,"")))</f>
        <v/>
      </c>
      <c r="Q1237" s="83" t="str">
        <f t="shared" si="138"/>
        <v/>
      </c>
      <c r="R1237" s="91" t="str">
        <f t="shared" si="139"/>
        <v/>
      </c>
    </row>
    <row r="1238" spans="1:18" x14ac:dyDescent="0.35">
      <c r="A1238" s="25">
        <v>1234</v>
      </c>
      <c r="B1238" s="26" t="str">
        <f t="shared" si="133"/>
        <v/>
      </c>
      <c r="C1238" s="27"/>
      <c r="D1238" s="26" t="str">
        <f>IF(F1238="","",_xlfn.XLOOKUP(F1238,purchase!F:F,purchase!B:B,""))</f>
        <v/>
      </c>
      <c r="E1238" s="26" t="str">
        <f>IF(F1238="","",_xlfn.XLOOKUP(F1238,purchase!F:F,purchase!C:C,""))</f>
        <v/>
      </c>
      <c r="F1238" s="4"/>
      <c r="G1238" s="10" t="str">
        <f t="shared" si="134"/>
        <v/>
      </c>
      <c r="H1238" s="10" t="str">
        <f>IF(F1238="","",_xlfn.XLOOKUP(F1238,purchase!F:F,purchase!E:E,""))</f>
        <v/>
      </c>
      <c r="I1238" s="10" t="str">
        <f t="shared" si="135"/>
        <v/>
      </c>
      <c r="J1238" s="10" t="str">
        <f t="shared" si="136"/>
        <v/>
      </c>
      <c r="K1238" s="35" t="str">
        <f>_xlfn.SINGLE(IF(F1238="","",_xlfn.XLOOKUP(F1238,purchase!F:F,purchase!N:N,"")))</f>
        <v/>
      </c>
      <c r="L1238" s="4"/>
      <c r="M1238" s="86"/>
      <c r="N1238" s="35" t="str">
        <f>IF(F1238="","",
MAX(0,
_xlfn.XLOOKUP(F1238,purchase!F:F,purchase!N:N,"")
-
SUMIFS(L:L,F:F,F1238)))</f>
        <v/>
      </c>
      <c r="O1238" s="35" t="str">
        <f t="shared" si="137"/>
        <v/>
      </c>
      <c r="P1238" s="89" t="str">
        <f>_xlfn.SINGLE(IF(F1238="","",_xlfn.XLOOKUP(F1238,purchase!F:F,purchase!O:O,"")))</f>
        <v/>
      </c>
      <c r="Q1238" s="83" t="str">
        <f t="shared" si="138"/>
        <v/>
      </c>
      <c r="R1238" s="91" t="str">
        <f t="shared" si="139"/>
        <v/>
      </c>
    </row>
    <row r="1239" spans="1:18" x14ac:dyDescent="0.35">
      <c r="A1239" s="25">
        <v>1235</v>
      </c>
      <c r="B1239" s="26" t="str">
        <f t="shared" si="133"/>
        <v/>
      </c>
      <c r="C1239" s="27"/>
      <c r="D1239" s="26" t="str">
        <f>IF(F1239="","",_xlfn.XLOOKUP(F1239,purchase!F:F,purchase!B:B,""))</f>
        <v/>
      </c>
      <c r="E1239" s="26" t="str">
        <f>IF(F1239="","",_xlfn.XLOOKUP(F1239,purchase!F:F,purchase!C:C,""))</f>
        <v/>
      </c>
      <c r="F1239" s="4"/>
      <c r="G1239" s="10" t="str">
        <f t="shared" si="134"/>
        <v/>
      </c>
      <c r="H1239" s="10" t="str">
        <f>IF(F1239="","",_xlfn.XLOOKUP(F1239,purchase!F:F,purchase!E:E,""))</f>
        <v/>
      </c>
      <c r="I1239" s="10" t="str">
        <f t="shared" si="135"/>
        <v/>
      </c>
      <c r="J1239" s="10" t="str">
        <f t="shared" si="136"/>
        <v/>
      </c>
      <c r="K1239" s="35" t="str">
        <f>_xlfn.SINGLE(IF(F1239="","",_xlfn.XLOOKUP(F1239,purchase!F:F,purchase!N:N,"")))</f>
        <v/>
      </c>
      <c r="L1239" s="4"/>
      <c r="M1239" s="86"/>
      <c r="N1239" s="35" t="str">
        <f>IF(F1239="","",
MAX(0,
_xlfn.XLOOKUP(F1239,purchase!F:F,purchase!N:N,"")
-
SUMIFS(L:L,F:F,F1239)))</f>
        <v/>
      </c>
      <c r="O1239" s="35" t="str">
        <f t="shared" si="137"/>
        <v/>
      </c>
      <c r="P1239" s="89" t="str">
        <f>_xlfn.SINGLE(IF(F1239="","",_xlfn.XLOOKUP(F1239,purchase!F:F,purchase!O:O,"")))</f>
        <v/>
      </c>
      <c r="Q1239" s="83" t="str">
        <f t="shared" si="138"/>
        <v/>
      </c>
      <c r="R1239" s="91" t="str">
        <f t="shared" si="139"/>
        <v/>
      </c>
    </row>
    <row r="1240" spans="1:18" x14ac:dyDescent="0.35">
      <c r="A1240" s="25">
        <v>1236</v>
      </c>
      <c r="B1240" s="26" t="str">
        <f t="shared" si="133"/>
        <v/>
      </c>
      <c r="C1240" s="27"/>
      <c r="D1240" s="26" t="str">
        <f>IF(F1240="","",_xlfn.XLOOKUP(F1240,purchase!F:F,purchase!B:B,""))</f>
        <v/>
      </c>
      <c r="E1240" s="26" t="str">
        <f>IF(F1240="","",_xlfn.XLOOKUP(F1240,purchase!F:F,purchase!C:C,""))</f>
        <v/>
      </c>
      <c r="F1240" s="4"/>
      <c r="G1240" s="10" t="str">
        <f t="shared" si="134"/>
        <v/>
      </c>
      <c r="H1240" s="10" t="str">
        <f>IF(F1240="","",_xlfn.XLOOKUP(F1240,purchase!F:F,purchase!E:E,""))</f>
        <v/>
      </c>
      <c r="I1240" s="10" t="str">
        <f t="shared" si="135"/>
        <v/>
      </c>
      <c r="J1240" s="10" t="str">
        <f t="shared" si="136"/>
        <v/>
      </c>
      <c r="K1240" s="35" t="str">
        <f>_xlfn.SINGLE(IF(F1240="","",_xlfn.XLOOKUP(F1240,purchase!F:F,purchase!N:N,"")))</f>
        <v/>
      </c>
      <c r="L1240" s="4"/>
      <c r="M1240" s="86"/>
      <c r="N1240" s="35" t="str">
        <f>IF(F1240="","",
MAX(0,
_xlfn.XLOOKUP(F1240,purchase!F:F,purchase!N:N,"")
-
SUMIFS(L:L,F:F,F1240)))</f>
        <v/>
      </c>
      <c r="O1240" s="35" t="str">
        <f t="shared" si="137"/>
        <v/>
      </c>
      <c r="P1240" s="89" t="str">
        <f>_xlfn.SINGLE(IF(F1240="","",_xlfn.XLOOKUP(F1240,purchase!F:F,purchase!O:O,"")))</f>
        <v/>
      </c>
      <c r="Q1240" s="83" t="str">
        <f t="shared" si="138"/>
        <v/>
      </c>
      <c r="R1240" s="91" t="str">
        <f t="shared" si="139"/>
        <v/>
      </c>
    </row>
    <row r="1241" spans="1:18" x14ac:dyDescent="0.35">
      <c r="A1241" s="25">
        <v>1237</v>
      </c>
      <c r="B1241" s="26" t="str">
        <f t="shared" si="133"/>
        <v/>
      </c>
      <c r="C1241" s="27"/>
      <c r="D1241" s="26" t="str">
        <f>IF(F1241="","",_xlfn.XLOOKUP(F1241,purchase!F:F,purchase!B:B,""))</f>
        <v/>
      </c>
      <c r="E1241" s="26" t="str">
        <f>IF(F1241="","",_xlfn.XLOOKUP(F1241,purchase!F:F,purchase!C:C,""))</f>
        <v/>
      </c>
      <c r="F1241" s="4"/>
      <c r="G1241" s="10" t="str">
        <f t="shared" si="134"/>
        <v/>
      </c>
      <c r="H1241" s="10" t="str">
        <f>IF(F1241="","",_xlfn.XLOOKUP(F1241,purchase!F:F,purchase!E:E,""))</f>
        <v/>
      </c>
      <c r="I1241" s="10" t="str">
        <f t="shared" si="135"/>
        <v/>
      </c>
      <c r="J1241" s="10" t="str">
        <f t="shared" si="136"/>
        <v/>
      </c>
      <c r="K1241" s="35" t="str">
        <f>_xlfn.SINGLE(IF(F1241="","",_xlfn.XLOOKUP(F1241,purchase!F:F,purchase!N:N,"")))</f>
        <v/>
      </c>
      <c r="L1241" s="4"/>
      <c r="M1241" s="86"/>
      <c r="N1241" s="35" t="str">
        <f>IF(F1241="","",
MAX(0,
_xlfn.XLOOKUP(F1241,purchase!F:F,purchase!N:N,"")
-
SUMIFS(L:L,F:F,F1241)))</f>
        <v/>
      </c>
      <c r="O1241" s="35" t="str">
        <f t="shared" si="137"/>
        <v/>
      </c>
      <c r="P1241" s="89" t="str">
        <f>_xlfn.SINGLE(IF(F1241="","",_xlfn.XLOOKUP(F1241,purchase!F:F,purchase!O:O,"")))</f>
        <v/>
      </c>
      <c r="Q1241" s="83" t="str">
        <f t="shared" si="138"/>
        <v/>
      </c>
      <c r="R1241" s="91" t="str">
        <f t="shared" si="139"/>
        <v/>
      </c>
    </row>
    <row r="1242" spans="1:18" x14ac:dyDescent="0.35">
      <c r="A1242" s="25">
        <v>1238</v>
      </c>
      <c r="B1242" s="26" t="str">
        <f t="shared" si="133"/>
        <v/>
      </c>
      <c r="C1242" s="27"/>
      <c r="D1242" s="26" t="str">
        <f>IF(F1242="","",_xlfn.XLOOKUP(F1242,purchase!F:F,purchase!B:B,""))</f>
        <v/>
      </c>
      <c r="E1242" s="26" t="str">
        <f>IF(F1242="","",_xlfn.XLOOKUP(F1242,purchase!F:F,purchase!C:C,""))</f>
        <v/>
      </c>
      <c r="F1242" s="4"/>
      <c r="G1242" s="10" t="str">
        <f t="shared" si="134"/>
        <v/>
      </c>
      <c r="H1242" s="10" t="str">
        <f>IF(F1242="","",_xlfn.XLOOKUP(F1242,purchase!F:F,purchase!E:E,""))</f>
        <v/>
      </c>
      <c r="I1242" s="10" t="str">
        <f t="shared" si="135"/>
        <v/>
      </c>
      <c r="J1242" s="10" t="str">
        <f t="shared" si="136"/>
        <v/>
      </c>
      <c r="K1242" s="35" t="str">
        <f>_xlfn.SINGLE(IF(F1242="","",_xlfn.XLOOKUP(F1242,purchase!F:F,purchase!N:N,"")))</f>
        <v/>
      </c>
      <c r="L1242" s="4"/>
      <c r="M1242" s="86"/>
      <c r="N1242" s="35" t="str">
        <f>IF(F1242="","",
MAX(0,
_xlfn.XLOOKUP(F1242,purchase!F:F,purchase!N:N,"")
-
SUMIFS(L:L,F:F,F1242)))</f>
        <v/>
      </c>
      <c r="O1242" s="35" t="str">
        <f t="shared" si="137"/>
        <v/>
      </c>
      <c r="P1242" s="89" t="str">
        <f>_xlfn.SINGLE(IF(F1242="","",_xlfn.XLOOKUP(F1242,purchase!F:F,purchase!O:O,"")))</f>
        <v/>
      </c>
      <c r="Q1242" s="83" t="str">
        <f t="shared" si="138"/>
        <v/>
      </c>
      <c r="R1242" s="91" t="str">
        <f t="shared" si="139"/>
        <v/>
      </c>
    </row>
    <row r="1243" spans="1:18" x14ac:dyDescent="0.35">
      <c r="A1243" s="25">
        <v>1239</v>
      </c>
      <c r="B1243" s="26" t="str">
        <f t="shared" si="133"/>
        <v/>
      </c>
      <c r="C1243" s="27"/>
      <c r="D1243" s="26" t="str">
        <f>IF(F1243="","",_xlfn.XLOOKUP(F1243,purchase!F:F,purchase!B:B,""))</f>
        <v/>
      </c>
      <c r="E1243" s="26" t="str">
        <f>IF(F1243="","",_xlfn.XLOOKUP(F1243,purchase!F:F,purchase!C:C,""))</f>
        <v/>
      </c>
      <c r="F1243" s="4"/>
      <c r="G1243" s="10" t="str">
        <f t="shared" si="134"/>
        <v/>
      </c>
      <c r="H1243" s="10" t="str">
        <f>IF(F1243="","",_xlfn.XLOOKUP(F1243,purchase!F:F,purchase!E:E,""))</f>
        <v/>
      </c>
      <c r="I1243" s="10" t="str">
        <f t="shared" si="135"/>
        <v/>
      </c>
      <c r="J1243" s="10" t="str">
        <f t="shared" si="136"/>
        <v/>
      </c>
      <c r="K1243" s="35" t="str">
        <f>_xlfn.SINGLE(IF(F1243="","",_xlfn.XLOOKUP(F1243,purchase!F:F,purchase!N:N,"")))</f>
        <v/>
      </c>
      <c r="L1243" s="4"/>
      <c r="M1243" s="86"/>
      <c r="N1243" s="35" t="str">
        <f>IF(F1243="","",
MAX(0,
_xlfn.XLOOKUP(F1243,purchase!F:F,purchase!N:N,"")
-
SUMIFS(L:L,F:F,F1243)))</f>
        <v/>
      </c>
      <c r="O1243" s="35" t="str">
        <f t="shared" si="137"/>
        <v/>
      </c>
      <c r="P1243" s="89" t="str">
        <f>_xlfn.SINGLE(IF(F1243="","",_xlfn.XLOOKUP(F1243,purchase!F:F,purchase!O:O,"")))</f>
        <v/>
      </c>
      <c r="Q1243" s="83" t="str">
        <f t="shared" si="138"/>
        <v/>
      </c>
      <c r="R1243" s="91" t="str">
        <f t="shared" si="139"/>
        <v/>
      </c>
    </row>
    <row r="1244" spans="1:18" x14ac:dyDescent="0.35">
      <c r="A1244" s="25">
        <v>1240</v>
      </c>
      <c r="B1244" s="26" t="str">
        <f t="shared" si="133"/>
        <v/>
      </c>
      <c r="C1244" s="27"/>
      <c r="D1244" s="26" t="str">
        <f>IF(F1244="","",_xlfn.XLOOKUP(F1244,purchase!F:F,purchase!B:B,""))</f>
        <v/>
      </c>
      <c r="E1244" s="26" t="str">
        <f>IF(F1244="","",_xlfn.XLOOKUP(F1244,purchase!F:F,purchase!C:C,""))</f>
        <v/>
      </c>
      <c r="F1244" s="4"/>
      <c r="G1244" s="10" t="str">
        <f t="shared" si="134"/>
        <v/>
      </c>
      <c r="H1244" s="10" t="str">
        <f>IF(F1244="","",_xlfn.XLOOKUP(F1244,purchase!F:F,purchase!E:E,""))</f>
        <v/>
      </c>
      <c r="I1244" s="10" t="str">
        <f t="shared" si="135"/>
        <v/>
      </c>
      <c r="J1244" s="10" t="str">
        <f t="shared" si="136"/>
        <v/>
      </c>
      <c r="K1244" s="35" t="str">
        <f>_xlfn.SINGLE(IF(F1244="","",_xlfn.XLOOKUP(F1244,purchase!F:F,purchase!N:N,"")))</f>
        <v/>
      </c>
      <c r="L1244" s="4"/>
      <c r="M1244" s="86"/>
      <c r="N1244" s="35" t="str">
        <f>IF(F1244="","",
MAX(0,
_xlfn.XLOOKUP(F1244,purchase!F:F,purchase!N:N,"")
-
SUMIFS(L:L,F:F,F1244)))</f>
        <v/>
      </c>
      <c r="O1244" s="35" t="str">
        <f t="shared" si="137"/>
        <v/>
      </c>
      <c r="P1244" s="89" t="str">
        <f>_xlfn.SINGLE(IF(F1244="","",_xlfn.XLOOKUP(F1244,purchase!F:F,purchase!O:O,"")))</f>
        <v/>
      </c>
      <c r="Q1244" s="83" t="str">
        <f t="shared" si="138"/>
        <v/>
      </c>
      <c r="R1244" s="91" t="str">
        <f t="shared" si="139"/>
        <v/>
      </c>
    </row>
    <row r="1245" spans="1:18" x14ac:dyDescent="0.35">
      <c r="A1245" s="25">
        <v>1241</v>
      </c>
      <c r="B1245" s="26" t="str">
        <f t="shared" si="133"/>
        <v/>
      </c>
      <c r="C1245" s="27"/>
      <c r="D1245" s="26" t="str">
        <f>IF(F1245="","",_xlfn.XLOOKUP(F1245,purchase!F:F,purchase!B:B,""))</f>
        <v/>
      </c>
      <c r="E1245" s="26" t="str">
        <f>IF(F1245="","",_xlfn.XLOOKUP(F1245,purchase!F:F,purchase!C:C,""))</f>
        <v/>
      </c>
      <c r="F1245" s="4"/>
      <c r="G1245" s="10" t="str">
        <f t="shared" si="134"/>
        <v/>
      </c>
      <c r="H1245" s="10" t="str">
        <f>IF(F1245="","",_xlfn.XLOOKUP(F1245,purchase!F:F,purchase!E:E,""))</f>
        <v/>
      </c>
      <c r="I1245" s="10" t="str">
        <f t="shared" si="135"/>
        <v/>
      </c>
      <c r="J1245" s="10" t="str">
        <f t="shared" si="136"/>
        <v/>
      </c>
      <c r="K1245" s="35" t="str">
        <f>_xlfn.SINGLE(IF(F1245="","",_xlfn.XLOOKUP(F1245,purchase!F:F,purchase!N:N,"")))</f>
        <v/>
      </c>
      <c r="L1245" s="4"/>
      <c r="M1245" s="86"/>
      <c r="N1245" s="35" t="str">
        <f>IF(F1245="","",
MAX(0,
_xlfn.XLOOKUP(F1245,purchase!F:F,purchase!N:N,"")
-
SUMIFS(L:L,F:F,F1245)))</f>
        <v/>
      </c>
      <c r="O1245" s="35" t="str">
        <f t="shared" si="137"/>
        <v/>
      </c>
      <c r="P1245" s="89" t="str">
        <f>_xlfn.SINGLE(IF(F1245="","",_xlfn.XLOOKUP(F1245,purchase!F:F,purchase!O:O,"")))</f>
        <v/>
      </c>
      <c r="Q1245" s="83" t="str">
        <f t="shared" si="138"/>
        <v/>
      </c>
      <c r="R1245" s="91" t="str">
        <f t="shared" si="139"/>
        <v/>
      </c>
    </row>
    <row r="1246" spans="1:18" x14ac:dyDescent="0.35">
      <c r="A1246" s="25">
        <v>1242</v>
      </c>
      <c r="B1246" s="26" t="str">
        <f t="shared" si="133"/>
        <v/>
      </c>
      <c r="C1246" s="27"/>
      <c r="D1246" s="26" t="str">
        <f>IF(F1246="","",_xlfn.XLOOKUP(F1246,purchase!F:F,purchase!B:B,""))</f>
        <v/>
      </c>
      <c r="E1246" s="26" t="str">
        <f>IF(F1246="","",_xlfn.XLOOKUP(F1246,purchase!F:F,purchase!C:C,""))</f>
        <v/>
      </c>
      <c r="F1246" s="4"/>
      <c r="G1246" s="10" t="str">
        <f t="shared" si="134"/>
        <v/>
      </c>
      <c r="H1246" s="10" t="str">
        <f>IF(F1246="","",_xlfn.XLOOKUP(F1246,purchase!F:F,purchase!E:E,""))</f>
        <v/>
      </c>
      <c r="I1246" s="10" t="str">
        <f t="shared" si="135"/>
        <v/>
      </c>
      <c r="J1246" s="10" t="str">
        <f t="shared" si="136"/>
        <v/>
      </c>
      <c r="K1246" s="35" t="str">
        <f>_xlfn.SINGLE(IF(F1246="","",_xlfn.XLOOKUP(F1246,purchase!F:F,purchase!N:N,"")))</f>
        <v/>
      </c>
      <c r="L1246" s="4"/>
      <c r="M1246" s="86"/>
      <c r="N1246" s="35" t="str">
        <f>IF(F1246="","",
MAX(0,
_xlfn.XLOOKUP(F1246,purchase!F:F,purchase!N:N,"")
-
SUMIFS(L:L,F:F,F1246)))</f>
        <v/>
      </c>
      <c r="O1246" s="35" t="str">
        <f t="shared" si="137"/>
        <v/>
      </c>
      <c r="P1246" s="89" t="str">
        <f>_xlfn.SINGLE(IF(F1246="","",_xlfn.XLOOKUP(F1246,purchase!F:F,purchase!O:O,"")))</f>
        <v/>
      </c>
      <c r="Q1246" s="83" t="str">
        <f t="shared" si="138"/>
        <v/>
      </c>
      <c r="R1246" s="91" t="str">
        <f t="shared" si="139"/>
        <v/>
      </c>
    </row>
    <row r="1247" spans="1:18" x14ac:dyDescent="0.35">
      <c r="A1247" s="25">
        <v>1243</v>
      </c>
      <c r="B1247" s="26" t="str">
        <f t="shared" si="133"/>
        <v/>
      </c>
      <c r="C1247" s="27"/>
      <c r="D1247" s="26" t="str">
        <f>IF(F1247="","",_xlfn.XLOOKUP(F1247,purchase!F:F,purchase!B:B,""))</f>
        <v/>
      </c>
      <c r="E1247" s="26" t="str">
        <f>IF(F1247="","",_xlfn.XLOOKUP(F1247,purchase!F:F,purchase!C:C,""))</f>
        <v/>
      </c>
      <c r="F1247" s="4"/>
      <c r="G1247" s="10" t="str">
        <f t="shared" si="134"/>
        <v/>
      </c>
      <c r="H1247" s="10" t="str">
        <f>IF(F1247="","",_xlfn.XLOOKUP(F1247,purchase!F:F,purchase!E:E,""))</f>
        <v/>
      </c>
      <c r="I1247" s="10" t="str">
        <f t="shared" si="135"/>
        <v/>
      </c>
      <c r="J1247" s="10" t="str">
        <f t="shared" si="136"/>
        <v/>
      </c>
      <c r="K1247" s="35" t="str">
        <f>_xlfn.SINGLE(IF(F1247="","",_xlfn.XLOOKUP(F1247,purchase!F:F,purchase!N:N,"")))</f>
        <v/>
      </c>
      <c r="L1247" s="4"/>
      <c r="M1247" s="86"/>
      <c r="N1247" s="35" t="str">
        <f>IF(F1247="","",
MAX(0,
_xlfn.XLOOKUP(F1247,purchase!F:F,purchase!N:N,"")
-
SUMIFS(L:L,F:F,F1247)))</f>
        <v/>
      </c>
      <c r="O1247" s="35" t="str">
        <f t="shared" si="137"/>
        <v/>
      </c>
      <c r="P1247" s="89" t="str">
        <f>_xlfn.SINGLE(IF(F1247="","",_xlfn.XLOOKUP(F1247,purchase!F:F,purchase!O:O,"")))</f>
        <v/>
      </c>
      <c r="Q1247" s="83" t="str">
        <f t="shared" si="138"/>
        <v/>
      </c>
      <c r="R1247" s="91" t="str">
        <f t="shared" si="139"/>
        <v/>
      </c>
    </row>
    <row r="1248" spans="1:18" x14ac:dyDescent="0.35">
      <c r="A1248" s="25">
        <v>1244</v>
      </c>
      <c r="B1248" s="26" t="str">
        <f t="shared" si="133"/>
        <v/>
      </c>
      <c r="C1248" s="27"/>
      <c r="D1248" s="26" t="str">
        <f>IF(F1248="","",_xlfn.XLOOKUP(F1248,purchase!F:F,purchase!B:B,""))</f>
        <v/>
      </c>
      <c r="E1248" s="26" t="str">
        <f>IF(F1248="","",_xlfn.XLOOKUP(F1248,purchase!F:F,purchase!C:C,""))</f>
        <v/>
      </c>
      <c r="F1248" s="4"/>
      <c r="G1248" s="10" t="str">
        <f t="shared" si="134"/>
        <v/>
      </c>
      <c r="H1248" s="10" t="str">
        <f>IF(F1248="","",_xlfn.XLOOKUP(F1248,purchase!F:F,purchase!E:E,""))</f>
        <v/>
      </c>
      <c r="I1248" s="10" t="str">
        <f t="shared" si="135"/>
        <v/>
      </c>
      <c r="J1248" s="10" t="str">
        <f t="shared" si="136"/>
        <v/>
      </c>
      <c r="K1248" s="35" t="str">
        <f>_xlfn.SINGLE(IF(F1248="","",_xlfn.XLOOKUP(F1248,purchase!F:F,purchase!N:N,"")))</f>
        <v/>
      </c>
      <c r="L1248" s="4"/>
      <c r="M1248" s="86"/>
      <c r="N1248" s="35" t="str">
        <f>IF(F1248="","",
MAX(0,
_xlfn.XLOOKUP(F1248,purchase!F:F,purchase!N:N,"")
-
SUMIFS(L:L,F:F,F1248)))</f>
        <v/>
      </c>
      <c r="O1248" s="35" t="str">
        <f t="shared" si="137"/>
        <v/>
      </c>
      <c r="P1248" s="89" t="str">
        <f>_xlfn.SINGLE(IF(F1248="","",_xlfn.XLOOKUP(F1248,purchase!F:F,purchase!O:O,"")))</f>
        <v/>
      </c>
      <c r="Q1248" s="83" t="str">
        <f t="shared" si="138"/>
        <v/>
      </c>
      <c r="R1248" s="91" t="str">
        <f t="shared" si="139"/>
        <v/>
      </c>
    </row>
    <row r="1249" spans="1:18" x14ac:dyDescent="0.35">
      <c r="A1249" s="25">
        <v>1245</v>
      </c>
      <c r="B1249" s="26" t="str">
        <f t="shared" si="133"/>
        <v/>
      </c>
      <c r="C1249" s="27"/>
      <c r="D1249" s="26" t="str">
        <f>IF(F1249="","",_xlfn.XLOOKUP(F1249,purchase!F:F,purchase!B:B,""))</f>
        <v/>
      </c>
      <c r="E1249" s="26" t="str">
        <f>IF(F1249="","",_xlfn.XLOOKUP(F1249,purchase!F:F,purchase!C:C,""))</f>
        <v/>
      </c>
      <c r="F1249" s="4"/>
      <c r="G1249" s="10" t="str">
        <f t="shared" si="134"/>
        <v/>
      </c>
      <c r="H1249" s="10" t="str">
        <f>IF(F1249="","",_xlfn.XLOOKUP(F1249,purchase!F:F,purchase!E:E,""))</f>
        <v/>
      </c>
      <c r="I1249" s="10" t="str">
        <f t="shared" si="135"/>
        <v/>
      </c>
      <c r="J1249" s="10" t="str">
        <f t="shared" si="136"/>
        <v/>
      </c>
      <c r="K1249" s="35" t="str">
        <f>_xlfn.SINGLE(IF(F1249="","",_xlfn.XLOOKUP(F1249,purchase!F:F,purchase!N:N,"")))</f>
        <v/>
      </c>
      <c r="L1249" s="4"/>
      <c r="M1249" s="86"/>
      <c r="N1249" s="35" t="str">
        <f>IF(F1249="","",
MAX(0,
_xlfn.XLOOKUP(F1249,purchase!F:F,purchase!N:N,"")
-
SUMIFS(L:L,F:F,F1249)))</f>
        <v/>
      </c>
      <c r="O1249" s="35" t="str">
        <f t="shared" si="137"/>
        <v/>
      </c>
      <c r="P1249" s="89" t="str">
        <f>_xlfn.SINGLE(IF(F1249="","",_xlfn.XLOOKUP(F1249,purchase!F:F,purchase!O:O,"")))</f>
        <v/>
      </c>
      <c r="Q1249" s="83" t="str">
        <f t="shared" si="138"/>
        <v/>
      </c>
      <c r="R1249" s="91" t="str">
        <f t="shared" si="139"/>
        <v/>
      </c>
    </row>
    <row r="1250" spans="1:18" x14ac:dyDescent="0.35">
      <c r="A1250" s="25">
        <v>1246</v>
      </c>
      <c r="B1250" s="26" t="str">
        <f t="shared" si="133"/>
        <v/>
      </c>
      <c r="C1250" s="27"/>
      <c r="D1250" s="26" t="str">
        <f>IF(F1250="","",_xlfn.XLOOKUP(F1250,purchase!F:F,purchase!B:B,""))</f>
        <v/>
      </c>
      <c r="E1250" s="26" t="str">
        <f>IF(F1250="","",_xlfn.XLOOKUP(F1250,purchase!F:F,purchase!C:C,""))</f>
        <v/>
      </c>
      <c r="F1250" s="4"/>
      <c r="G1250" s="10" t="str">
        <f t="shared" si="134"/>
        <v/>
      </c>
      <c r="H1250" s="10" t="str">
        <f>IF(F1250="","",_xlfn.XLOOKUP(F1250,purchase!F:F,purchase!E:E,""))</f>
        <v/>
      </c>
      <c r="I1250" s="10" t="str">
        <f t="shared" si="135"/>
        <v/>
      </c>
      <c r="J1250" s="10" t="str">
        <f t="shared" si="136"/>
        <v/>
      </c>
      <c r="K1250" s="35" t="str">
        <f>_xlfn.SINGLE(IF(F1250="","",_xlfn.XLOOKUP(F1250,purchase!F:F,purchase!N:N,"")))</f>
        <v/>
      </c>
      <c r="L1250" s="4"/>
      <c r="M1250" s="86"/>
      <c r="N1250" s="35" t="str">
        <f>IF(F1250="","",
MAX(0,
_xlfn.XLOOKUP(F1250,purchase!F:F,purchase!N:N,"")
-
SUMIFS(L:L,F:F,F1250)))</f>
        <v/>
      </c>
      <c r="O1250" s="35" t="str">
        <f t="shared" si="137"/>
        <v/>
      </c>
      <c r="P1250" s="89" t="str">
        <f>_xlfn.SINGLE(IF(F1250="","",_xlfn.XLOOKUP(F1250,purchase!F:F,purchase!O:O,"")))</f>
        <v/>
      </c>
      <c r="Q1250" s="83" t="str">
        <f t="shared" si="138"/>
        <v/>
      </c>
      <c r="R1250" s="91" t="str">
        <f t="shared" si="139"/>
        <v/>
      </c>
    </row>
    <row r="1251" spans="1:18" x14ac:dyDescent="0.35">
      <c r="A1251" s="25">
        <v>1247</v>
      </c>
      <c r="B1251" s="26" t="str">
        <f t="shared" si="133"/>
        <v/>
      </c>
      <c r="C1251" s="27"/>
      <c r="D1251" s="26" t="str">
        <f>IF(F1251="","",_xlfn.XLOOKUP(F1251,purchase!F:F,purchase!B:B,""))</f>
        <v/>
      </c>
      <c r="E1251" s="26" t="str">
        <f>IF(F1251="","",_xlfn.XLOOKUP(F1251,purchase!F:F,purchase!C:C,""))</f>
        <v/>
      </c>
      <c r="F1251" s="4"/>
      <c r="G1251" s="10" t="str">
        <f t="shared" si="134"/>
        <v/>
      </c>
      <c r="H1251" s="10" t="str">
        <f>IF(F1251="","",_xlfn.XLOOKUP(F1251,purchase!F:F,purchase!E:E,""))</f>
        <v/>
      </c>
      <c r="I1251" s="10" t="str">
        <f t="shared" si="135"/>
        <v/>
      </c>
      <c r="J1251" s="10" t="str">
        <f t="shared" si="136"/>
        <v/>
      </c>
      <c r="K1251" s="35" t="str">
        <f>_xlfn.SINGLE(IF(F1251="","",_xlfn.XLOOKUP(F1251,purchase!F:F,purchase!N:N,"")))</f>
        <v/>
      </c>
      <c r="L1251" s="4"/>
      <c r="M1251" s="86"/>
      <c r="N1251" s="35" t="str">
        <f>IF(F1251="","",
MAX(0,
_xlfn.XLOOKUP(F1251,purchase!F:F,purchase!N:N,"")
-
SUMIFS(L:L,F:F,F1251)))</f>
        <v/>
      </c>
      <c r="O1251" s="35" t="str">
        <f t="shared" si="137"/>
        <v/>
      </c>
      <c r="P1251" s="89" t="str">
        <f>_xlfn.SINGLE(IF(F1251="","",_xlfn.XLOOKUP(F1251,purchase!F:F,purchase!O:O,"")))</f>
        <v/>
      </c>
      <c r="Q1251" s="83" t="str">
        <f t="shared" si="138"/>
        <v/>
      </c>
      <c r="R1251" s="91" t="str">
        <f t="shared" si="139"/>
        <v/>
      </c>
    </row>
    <row r="1252" spans="1:18" x14ac:dyDescent="0.35">
      <c r="A1252" s="25">
        <v>1248</v>
      </c>
      <c r="B1252" s="26" t="str">
        <f t="shared" si="133"/>
        <v/>
      </c>
      <c r="C1252" s="27"/>
      <c r="D1252" s="26" t="str">
        <f>IF(F1252="","",_xlfn.XLOOKUP(F1252,purchase!F:F,purchase!B:B,""))</f>
        <v/>
      </c>
      <c r="E1252" s="26" t="str">
        <f>IF(F1252="","",_xlfn.XLOOKUP(F1252,purchase!F:F,purchase!C:C,""))</f>
        <v/>
      </c>
      <c r="F1252" s="4"/>
      <c r="G1252" s="10" t="str">
        <f t="shared" si="134"/>
        <v/>
      </c>
      <c r="H1252" s="10" t="str">
        <f>IF(F1252="","",_xlfn.XLOOKUP(F1252,purchase!F:F,purchase!E:E,""))</f>
        <v/>
      </c>
      <c r="I1252" s="10" t="str">
        <f t="shared" si="135"/>
        <v/>
      </c>
      <c r="J1252" s="10" t="str">
        <f t="shared" si="136"/>
        <v/>
      </c>
      <c r="K1252" s="35" t="str">
        <f>_xlfn.SINGLE(IF(F1252="","",_xlfn.XLOOKUP(F1252,purchase!F:F,purchase!N:N,"")))</f>
        <v/>
      </c>
      <c r="L1252" s="4"/>
      <c r="M1252" s="86"/>
      <c r="N1252" s="35" t="str">
        <f>IF(F1252="","",
MAX(0,
_xlfn.XLOOKUP(F1252,purchase!F:F,purchase!N:N,"")
-
SUMIFS(L:L,F:F,F1252)))</f>
        <v/>
      </c>
      <c r="O1252" s="35" t="str">
        <f t="shared" si="137"/>
        <v/>
      </c>
      <c r="P1252" s="89" t="str">
        <f>_xlfn.SINGLE(IF(F1252="","",_xlfn.XLOOKUP(F1252,purchase!F:F,purchase!O:O,"")))</f>
        <v/>
      </c>
      <c r="Q1252" s="83" t="str">
        <f t="shared" si="138"/>
        <v/>
      </c>
      <c r="R1252" s="91" t="str">
        <f t="shared" si="139"/>
        <v/>
      </c>
    </row>
    <row r="1253" spans="1:18" x14ac:dyDescent="0.35">
      <c r="A1253" s="25">
        <v>1249</v>
      </c>
      <c r="B1253" s="26" t="str">
        <f t="shared" si="133"/>
        <v/>
      </c>
      <c r="C1253" s="27"/>
      <c r="D1253" s="26" t="str">
        <f>IF(F1253="","",_xlfn.XLOOKUP(F1253,purchase!F:F,purchase!B:B,""))</f>
        <v/>
      </c>
      <c r="E1253" s="26" t="str">
        <f>IF(F1253="","",_xlfn.XLOOKUP(F1253,purchase!F:F,purchase!C:C,""))</f>
        <v/>
      </c>
      <c r="F1253" s="4"/>
      <c r="G1253" s="10" t="str">
        <f t="shared" si="134"/>
        <v/>
      </c>
      <c r="H1253" s="10" t="str">
        <f>IF(F1253="","",_xlfn.XLOOKUP(F1253,purchase!F:F,purchase!E:E,""))</f>
        <v/>
      </c>
      <c r="I1253" s="10" t="str">
        <f t="shared" si="135"/>
        <v/>
      </c>
      <c r="J1253" s="10" t="str">
        <f t="shared" si="136"/>
        <v/>
      </c>
      <c r="K1253" s="35" t="str">
        <f>_xlfn.SINGLE(IF(F1253="","",_xlfn.XLOOKUP(F1253,purchase!F:F,purchase!N:N,"")))</f>
        <v/>
      </c>
      <c r="L1253" s="4"/>
      <c r="M1253" s="86"/>
      <c r="N1253" s="35" t="str">
        <f>IF(F1253="","",
MAX(0,
_xlfn.XLOOKUP(F1253,purchase!F:F,purchase!N:N,"")
-
SUMIFS(L:L,F:F,F1253)))</f>
        <v/>
      </c>
      <c r="O1253" s="35" t="str">
        <f t="shared" si="137"/>
        <v/>
      </c>
      <c r="P1253" s="89" t="str">
        <f>_xlfn.SINGLE(IF(F1253="","",_xlfn.XLOOKUP(F1253,purchase!F:F,purchase!O:O,"")))</f>
        <v/>
      </c>
      <c r="Q1253" s="83" t="str">
        <f t="shared" si="138"/>
        <v/>
      </c>
      <c r="R1253" s="91" t="str">
        <f t="shared" si="139"/>
        <v/>
      </c>
    </row>
    <row r="1254" spans="1:18" x14ac:dyDescent="0.35">
      <c r="A1254" s="25">
        <v>1250</v>
      </c>
      <c r="B1254" s="26" t="str">
        <f t="shared" si="133"/>
        <v/>
      </c>
      <c r="C1254" s="27"/>
      <c r="D1254" s="26" t="str">
        <f>IF(F1254="","",_xlfn.XLOOKUP(F1254,purchase!F:F,purchase!B:B,""))</f>
        <v/>
      </c>
      <c r="E1254" s="26" t="str">
        <f>IF(F1254="","",_xlfn.XLOOKUP(F1254,purchase!F:F,purchase!C:C,""))</f>
        <v/>
      </c>
      <c r="F1254" s="4"/>
      <c r="G1254" s="10" t="str">
        <f t="shared" si="134"/>
        <v/>
      </c>
      <c r="H1254" s="10" t="str">
        <f>IF(F1254="","",_xlfn.XLOOKUP(F1254,purchase!F:F,purchase!E:E,""))</f>
        <v/>
      </c>
      <c r="I1254" s="10" t="str">
        <f t="shared" si="135"/>
        <v/>
      </c>
      <c r="J1254" s="10" t="str">
        <f t="shared" si="136"/>
        <v/>
      </c>
      <c r="K1254" s="35" t="str">
        <f>_xlfn.SINGLE(IF(F1254="","",_xlfn.XLOOKUP(F1254,purchase!F:F,purchase!N:N,"")))</f>
        <v/>
      </c>
      <c r="L1254" s="4"/>
      <c r="M1254" s="86"/>
      <c r="N1254" s="35" t="str">
        <f>IF(F1254="","",
MAX(0,
_xlfn.XLOOKUP(F1254,purchase!F:F,purchase!N:N,"")
-
SUMIFS(L:L,F:F,F1254)))</f>
        <v/>
      </c>
      <c r="O1254" s="35" t="str">
        <f t="shared" si="137"/>
        <v/>
      </c>
      <c r="P1254" s="89" t="str">
        <f>_xlfn.SINGLE(IF(F1254="","",_xlfn.XLOOKUP(F1254,purchase!F:F,purchase!O:O,"")))</f>
        <v/>
      </c>
      <c r="Q1254" s="83" t="str">
        <f t="shared" si="138"/>
        <v/>
      </c>
      <c r="R1254" s="91" t="str">
        <f t="shared" si="139"/>
        <v/>
      </c>
    </row>
    <row r="1255" spans="1:18" x14ac:dyDescent="0.35">
      <c r="A1255" s="25">
        <v>1251</v>
      </c>
      <c r="B1255" s="26" t="str">
        <f t="shared" si="133"/>
        <v/>
      </c>
      <c r="C1255" s="27"/>
      <c r="D1255" s="26" t="str">
        <f>IF(F1255="","",_xlfn.XLOOKUP(F1255,purchase!F:F,purchase!B:B,""))</f>
        <v/>
      </c>
      <c r="E1255" s="26" t="str">
        <f>IF(F1255="","",_xlfn.XLOOKUP(F1255,purchase!F:F,purchase!C:C,""))</f>
        <v/>
      </c>
      <c r="F1255" s="4"/>
      <c r="G1255" s="10" t="str">
        <f t="shared" si="134"/>
        <v/>
      </c>
      <c r="H1255" s="10" t="str">
        <f>IF(F1255="","",_xlfn.XLOOKUP(F1255,purchase!F:F,purchase!E:E,""))</f>
        <v/>
      </c>
      <c r="I1255" s="10" t="str">
        <f t="shared" si="135"/>
        <v/>
      </c>
      <c r="J1255" s="10" t="str">
        <f t="shared" si="136"/>
        <v/>
      </c>
      <c r="K1255" s="35" t="str">
        <f>_xlfn.SINGLE(IF(F1255="","",_xlfn.XLOOKUP(F1255,purchase!F:F,purchase!N:N,"")))</f>
        <v/>
      </c>
      <c r="L1255" s="4"/>
      <c r="M1255" s="86"/>
      <c r="N1255" s="35" t="str">
        <f>IF(F1255="","",
MAX(0,
_xlfn.XLOOKUP(F1255,purchase!F:F,purchase!N:N,"")
-
SUMIFS(L:L,F:F,F1255)))</f>
        <v/>
      </c>
      <c r="O1255" s="35" t="str">
        <f t="shared" si="137"/>
        <v/>
      </c>
      <c r="P1255" s="89" t="str">
        <f>_xlfn.SINGLE(IF(F1255="","",_xlfn.XLOOKUP(F1255,purchase!F:F,purchase!O:O,"")))</f>
        <v/>
      </c>
      <c r="Q1255" s="83" t="str">
        <f t="shared" si="138"/>
        <v/>
      </c>
      <c r="R1255" s="91" t="str">
        <f t="shared" si="139"/>
        <v/>
      </c>
    </row>
    <row r="1256" spans="1:18" x14ac:dyDescent="0.35">
      <c r="A1256" s="25">
        <v>1252</v>
      </c>
      <c r="B1256" s="26" t="str">
        <f t="shared" si="133"/>
        <v/>
      </c>
      <c r="C1256" s="27"/>
      <c r="D1256" s="26" t="str">
        <f>IF(F1256="","",_xlfn.XLOOKUP(F1256,purchase!F:F,purchase!B:B,""))</f>
        <v/>
      </c>
      <c r="E1256" s="26" t="str">
        <f>IF(F1256="","",_xlfn.XLOOKUP(F1256,purchase!F:F,purchase!C:C,""))</f>
        <v/>
      </c>
      <c r="F1256" s="4"/>
      <c r="G1256" s="10" t="str">
        <f t="shared" si="134"/>
        <v/>
      </c>
      <c r="H1256" s="10" t="str">
        <f>IF(F1256="","",_xlfn.XLOOKUP(F1256,purchase!F:F,purchase!E:E,""))</f>
        <v/>
      </c>
      <c r="I1256" s="10" t="str">
        <f t="shared" si="135"/>
        <v/>
      </c>
      <c r="J1256" s="10" t="str">
        <f t="shared" si="136"/>
        <v/>
      </c>
      <c r="K1256" s="35" t="str">
        <f>_xlfn.SINGLE(IF(F1256="","",_xlfn.XLOOKUP(F1256,purchase!F:F,purchase!N:N,"")))</f>
        <v/>
      </c>
      <c r="L1256" s="4"/>
      <c r="M1256" s="86"/>
      <c r="N1256" s="35" t="str">
        <f>IF(F1256="","",
MAX(0,
_xlfn.XLOOKUP(F1256,purchase!F:F,purchase!N:N,"")
-
SUMIFS(L:L,F:F,F1256)))</f>
        <v/>
      </c>
      <c r="O1256" s="35" t="str">
        <f t="shared" si="137"/>
        <v/>
      </c>
      <c r="P1256" s="89" t="str">
        <f>_xlfn.SINGLE(IF(F1256="","",_xlfn.XLOOKUP(F1256,purchase!F:F,purchase!O:O,"")))</f>
        <v/>
      </c>
      <c r="Q1256" s="83" t="str">
        <f t="shared" si="138"/>
        <v/>
      </c>
      <c r="R1256" s="91" t="str">
        <f t="shared" si="139"/>
        <v/>
      </c>
    </row>
    <row r="1257" spans="1:18" x14ac:dyDescent="0.35">
      <c r="A1257" s="25">
        <v>1253</v>
      </c>
      <c r="B1257" s="26" t="str">
        <f t="shared" si="133"/>
        <v/>
      </c>
      <c r="C1257" s="27"/>
      <c r="D1257" s="26" t="str">
        <f>IF(F1257="","",_xlfn.XLOOKUP(F1257,purchase!F:F,purchase!B:B,""))</f>
        <v/>
      </c>
      <c r="E1257" s="26" t="str">
        <f>IF(F1257="","",_xlfn.XLOOKUP(F1257,purchase!F:F,purchase!C:C,""))</f>
        <v/>
      </c>
      <c r="F1257" s="4"/>
      <c r="G1257" s="10" t="str">
        <f t="shared" si="134"/>
        <v/>
      </c>
      <c r="H1257" s="10" t="str">
        <f>IF(F1257="","",_xlfn.XLOOKUP(F1257,purchase!F:F,purchase!E:E,""))</f>
        <v/>
      </c>
      <c r="I1257" s="10" t="str">
        <f t="shared" si="135"/>
        <v/>
      </c>
      <c r="J1257" s="10" t="str">
        <f t="shared" si="136"/>
        <v/>
      </c>
      <c r="K1257" s="35" t="str">
        <f>_xlfn.SINGLE(IF(F1257="","",_xlfn.XLOOKUP(F1257,purchase!F:F,purchase!N:N,"")))</f>
        <v/>
      </c>
      <c r="L1257" s="4"/>
      <c r="M1257" s="86"/>
      <c r="N1257" s="35" t="str">
        <f>IF(F1257="","",
MAX(0,
_xlfn.XLOOKUP(F1257,purchase!F:F,purchase!N:N,"")
-
SUMIFS(L:L,F:F,F1257)))</f>
        <v/>
      </c>
      <c r="O1257" s="35" t="str">
        <f t="shared" si="137"/>
        <v/>
      </c>
      <c r="P1257" s="89" t="str">
        <f>_xlfn.SINGLE(IF(F1257="","",_xlfn.XLOOKUP(F1257,purchase!F:F,purchase!O:O,"")))</f>
        <v/>
      </c>
      <c r="Q1257" s="83" t="str">
        <f t="shared" si="138"/>
        <v/>
      </c>
      <c r="R1257" s="91" t="str">
        <f t="shared" si="139"/>
        <v/>
      </c>
    </row>
    <row r="1258" spans="1:18" x14ac:dyDescent="0.35">
      <c r="A1258" s="25">
        <v>1254</v>
      </c>
      <c r="B1258" s="26" t="str">
        <f t="shared" si="133"/>
        <v/>
      </c>
      <c r="C1258" s="27"/>
      <c r="D1258" s="26" t="str">
        <f>IF(F1258="","",_xlfn.XLOOKUP(F1258,purchase!F:F,purchase!B:B,""))</f>
        <v/>
      </c>
      <c r="E1258" s="26" t="str">
        <f>IF(F1258="","",_xlfn.XLOOKUP(F1258,purchase!F:F,purchase!C:C,""))</f>
        <v/>
      </c>
      <c r="F1258" s="4"/>
      <c r="G1258" s="10" t="str">
        <f t="shared" si="134"/>
        <v/>
      </c>
      <c r="H1258" s="10" t="str">
        <f>IF(F1258="","",_xlfn.XLOOKUP(F1258,purchase!F:F,purchase!E:E,""))</f>
        <v/>
      </c>
      <c r="I1258" s="10" t="str">
        <f t="shared" si="135"/>
        <v/>
      </c>
      <c r="J1258" s="10" t="str">
        <f t="shared" si="136"/>
        <v/>
      </c>
      <c r="K1258" s="35" t="str">
        <f>_xlfn.SINGLE(IF(F1258="","",_xlfn.XLOOKUP(F1258,purchase!F:F,purchase!N:N,"")))</f>
        <v/>
      </c>
      <c r="L1258" s="4"/>
      <c r="M1258" s="86"/>
      <c r="N1258" s="35" t="str">
        <f>IF(F1258="","",
MAX(0,
_xlfn.XLOOKUP(F1258,purchase!F:F,purchase!N:N,"")
-
SUMIFS(L:L,F:F,F1258)))</f>
        <v/>
      </c>
      <c r="O1258" s="35" t="str">
        <f t="shared" si="137"/>
        <v/>
      </c>
      <c r="P1258" s="89" t="str">
        <f>_xlfn.SINGLE(IF(F1258="","",_xlfn.XLOOKUP(F1258,purchase!F:F,purchase!O:O,"")))</f>
        <v/>
      </c>
      <c r="Q1258" s="83" t="str">
        <f t="shared" si="138"/>
        <v/>
      </c>
      <c r="R1258" s="91" t="str">
        <f t="shared" si="139"/>
        <v/>
      </c>
    </row>
    <row r="1259" spans="1:18" x14ac:dyDescent="0.35">
      <c r="A1259" s="25">
        <v>1255</v>
      </c>
      <c r="B1259" s="26" t="str">
        <f t="shared" si="133"/>
        <v/>
      </c>
      <c r="C1259" s="27"/>
      <c r="D1259" s="26" t="str">
        <f>IF(F1259="","",_xlfn.XLOOKUP(F1259,purchase!F:F,purchase!B:B,""))</f>
        <v/>
      </c>
      <c r="E1259" s="26" t="str">
        <f>IF(F1259="","",_xlfn.XLOOKUP(F1259,purchase!F:F,purchase!C:C,""))</f>
        <v/>
      </c>
      <c r="F1259" s="4"/>
      <c r="G1259" s="10" t="str">
        <f t="shared" si="134"/>
        <v/>
      </c>
      <c r="H1259" s="10" t="str">
        <f>IF(F1259="","",_xlfn.XLOOKUP(F1259,purchase!F:F,purchase!E:E,""))</f>
        <v/>
      </c>
      <c r="I1259" s="10" t="str">
        <f t="shared" si="135"/>
        <v/>
      </c>
      <c r="J1259" s="10" t="str">
        <f t="shared" si="136"/>
        <v/>
      </c>
      <c r="K1259" s="35" t="str">
        <f>_xlfn.SINGLE(IF(F1259="","",_xlfn.XLOOKUP(F1259,purchase!F:F,purchase!N:N,"")))</f>
        <v/>
      </c>
      <c r="L1259" s="4"/>
      <c r="M1259" s="86"/>
      <c r="N1259" s="35" t="str">
        <f>IF(F1259="","",
MAX(0,
_xlfn.XLOOKUP(F1259,purchase!F:F,purchase!N:N,"")
-
SUMIFS(L:L,F:F,F1259)))</f>
        <v/>
      </c>
      <c r="O1259" s="35" t="str">
        <f t="shared" si="137"/>
        <v/>
      </c>
      <c r="P1259" s="89" t="str">
        <f>_xlfn.SINGLE(IF(F1259="","",_xlfn.XLOOKUP(F1259,purchase!F:F,purchase!O:O,"")))</f>
        <v/>
      </c>
      <c r="Q1259" s="83" t="str">
        <f t="shared" si="138"/>
        <v/>
      </c>
      <c r="R1259" s="91" t="str">
        <f t="shared" si="139"/>
        <v/>
      </c>
    </row>
    <row r="1260" spans="1:18" x14ac:dyDescent="0.35">
      <c r="A1260" s="25">
        <v>1256</v>
      </c>
      <c r="B1260" s="26" t="str">
        <f t="shared" si="133"/>
        <v/>
      </c>
      <c r="C1260" s="27"/>
      <c r="D1260" s="26" t="str">
        <f>IF(F1260="","",_xlfn.XLOOKUP(F1260,purchase!F:F,purchase!B:B,""))</f>
        <v/>
      </c>
      <c r="E1260" s="26" t="str">
        <f>IF(F1260="","",_xlfn.XLOOKUP(F1260,purchase!F:F,purchase!C:C,""))</f>
        <v/>
      </c>
      <c r="F1260" s="4"/>
      <c r="G1260" s="10" t="str">
        <f t="shared" si="134"/>
        <v/>
      </c>
      <c r="H1260" s="10" t="str">
        <f>IF(F1260="","",_xlfn.XLOOKUP(F1260,purchase!F:F,purchase!E:E,""))</f>
        <v/>
      </c>
      <c r="I1260" s="10" t="str">
        <f t="shared" si="135"/>
        <v/>
      </c>
      <c r="J1260" s="10" t="str">
        <f t="shared" si="136"/>
        <v/>
      </c>
      <c r="K1260" s="35" t="str">
        <f>_xlfn.SINGLE(IF(F1260="","",_xlfn.XLOOKUP(F1260,purchase!F:F,purchase!N:N,"")))</f>
        <v/>
      </c>
      <c r="L1260" s="4"/>
      <c r="M1260" s="86"/>
      <c r="N1260" s="35" t="str">
        <f>IF(F1260="","",
MAX(0,
_xlfn.XLOOKUP(F1260,purchase!F:F,purchase!N:N,"")
-
SUMIFS(L:L,F:F,F1260)))</f>
        <v/>
      </c>
      <c r="O1260" s="35" t="str">
        <f t="shared" si="137"/>
        <v/>
      </c>
      <c r="P1260" s="89" t="str">
        <f>_xlfn.SINGLE(IF(F1260="","",_xlfn.XLOOKUP(F1260,purchase!F:F,purchase!O:O,"")))</f>
        <v/>
      </c>
      <c r="Q1260" s="83" t="str">
        <f t="shared" si="138"/>
        <v/>
      </c>
      <c r="R1260" s="91" t="str">
        <f t="shared" si="139"/>
        <v/>
      </c>
    </row>
    <row r="1261" spans="1:18" x14ac:dyDescent="0.35">
      <c r="A1261" s="25">
        <v>1257</v>
      </c>
      <c r="B1261" s="26" t="str">
        <f t="shared" si="133"/>
        <v/>
      </c>
      <c r="C1261" s="27"/>
      <c r="D1261" s="26" t="str">
        <f>IF(F1261="","",_xlfn.XLOOKUP(F1261,purchase!F:F,purchase!B:B,""))</f>
        <v/>
      </c>
      <c r="E1261" s="26" t="str">
        <f>IF(F1261="","",_xlfn.XLOOKUP(F1261,purchase!F:F,purchase!C:C,""))</f>
        <v/>
      </c>
      <c r="F1261" s="4"/>
      <c r="G1261" s="10" t="str">
        <f t="shared" si="134"/>
        <v/>
      </c>
      <c r="H1261" s="10" t="str">
        <f>IF(F1261="","",_xlfn.XLOOKUP(F1261,purchase!F:F,purchase!E:E,""))</f>
        <v/>
      </c>
      <c r="I1261" s="10" t="str">
        <f t="shared" si="135"/>
        <v/>
      </c>
      <c r="J1261" s="10" t="str">
        <f t="shared" si="136"/>
        <v/>
      </c>
      <c r="K1261" s="35" t="str">
        <f>_xlfn.SINGLE(IF(F1261="","",_xlfn.XLOOKUP(F1261,purchase!F:F,purchase!N:N,"")))</f>
        <v/>
      </c>
      <c r="L1261" s="4"/>
      <c r="M1261" s="86"/>
      <c r="N1261" s="35" t="str">
        <f>IF(F1261="","",
MAX(0,
_xlfn.XLOOKUP(F1261,purchase!F:F,purchase!N:N,"")
-
SUMIFS(L:L,F:F,F1261)))</f>
        <v/>
      </c>
      <c r="O1261" s="35" t="str">
        <f t="shared" si="137"/>
        <v/>
      </c>
      <c r="P1261" s="89" t="str">
        <f>_xlfn.SINGLE(IF(F1261="","",_xlfn.XLOOKUP(F1261,purchase!F:F,purchase!O:O,"")))</f>
        <v/>
      </c>
      <c r="Q1261" s="83" t="str">
        <f t="shared" si="138"/>
        <v/>
      </c>
      <c r="R1261" s="91" t="str">
        <f t="shared" si="139"/>
        <v/>
      </c>
    </row>
    <row r="1262" spans="1:18" x14ac:dyDescent="0.35">
      <c r="A1262" s="25">
        <v>1258</v>
      </c>
      <c r="B1262" s="26" t="str">
        <f t="shared" si="133"/>
        <v/>
      </c>
      <c r="C1262" s="27"/>
      <c r="D1262" s="26" t="str">
        <f>IF(F1262="","",_xlfn.XLOOKUP(F1262,purchase!F:F,purchase!B:B,""))</f>
        <v/>
      </c>
      <c r="E1262" s="26" t="str">
        <f>IF(F1262="","",_xlfn.XLOOKUP(F1262,purchase!F:F,purchase!C:C,""))</f>
        <v/>
      </c>
      <c r="F1262" s="4"/>
      <c r="G1262" s="10" t="str">
        <f t="shared" si="134"/>
        <v/>
      </c>
      <c r="H1262" s="10" t="str">
        <f>IF(F1262="","",_xlfn.XLOOKUP(F1262,purchase!F:F,purchase!E:E,""))</f>
        <v/>
      </c>
      <c r="I1262" s="10" t="str">
        <f t="shared" si="135"/>
        <v/>
      </c>
      <c r="J1262" s="10" t="str">
        <f t="shared" si="136"/>
        <v/>
      </c>
      <c r="K1262" s="35" t="str">
        <f>_xlfn.SINGLE(IF(F1262="","",_xlfn.XLOOKUP(F1262,purchase!F:F,purchase!N:N,"")))</f>
        <v/>
      </c>
      <c r="L1262" s="4"/>
      <c r="M1262" s="86"/>
      <c r="N1262" s="35" t="str">
        <f>IF(F1262="","",
MAX(0,
_xlfn.XLOOKUP(F1262,purchase!F:F,purchase!N:N,"")
-
SUMIFS(L:L,F:F,F1262)))</f>
        <v/>
      </c>
      <c r="O1262" s="35" t="str">
        <f t="shared" si="137"/>
        <v/>
      </c>
      <c r="P1262" s="89" t="str">
        <f>_xlfn.SINGLE(IF(F1262="","",_xlfn.XLOOKUP(F1262,purchase!F:F,purchase!O:O,"")))</f>
        <v/>
      </c>
      <c r="Q1262" s="83" t="str">
        <f t="shared" si="138"/>
        <v/>
      </c>
      <c r="R1262" s="91" t="str">
        <f t="shared" si="139"/>
        <v/>
      </c>
    </row>
    <row r="1263" spans="1:18" x14ac:dyDescent="0.35">
      <c r="A1263" s="25">
        <v>1259</v>
      </c>
      <c r="B1263" s="26" t="str">
        <f t="shared" si="133"/>
        <v/>
      </c>
      <c r="C1263" s="27"/>
      <c r="D1263" s="26" t="str">
        <f>IF(F1263="","",_xlfn.XLOOKUP(F1263,purchase!F:F,purchase!B:B,""))</f>
        <v/>
      </c>
      <c r="E1263" s="26" t="str">
        <f>IF(F1263="","",_xlfn.XLOOKUP(F1263,purchase!F:F,purchase!C:C,""))</f>
        <v/>
      </c>
      <c r="F1263" s="4"/>
      <c r="G1263" s="10" t="str">
        <f t="shared" si="134"/>
        <v/>
      </c>
      <c r="H1263" s="10" t="str">
        <f>IF(F1263="","",_xlfn.XLOOKUP(F1263,purchase!F:F,purchase!E:E,""))</f>
        <v/>
      </c>
      <c r="I1263" s="10" t="str">
        <f t="shared" si="135"/>
        <v/>
      </c>
      <c r="J1263" s="10" t="str">
        <f t="shared" si="136"/>
        <v/>
      </c>
      <c r="K1263" s="35" t="str">
        <f>_xlfn.SINGLE(IF(F1263="","",_xlfn.XLOOKUP(F1263,purchase!F:F,purchase!N:N,"")))</f>
        <v/>
      </c>
      <c r="L1263" s="4"/>
      <c r="M1263" s="86"/>
      <c r="N1263" s="35" t="str">
        <f>IF(F1263="","",
MAX(0,
_xlfn.XLOOKUP(F1263,purchase!F:F,purchase!N:N,"")
-
SUMIFS(L:L,F:F,F1263)))</f>
        <v/>
      </c>
      <c r="O1263" s="35" t="str">
        <f t="shared" si="137"/>
        <v/>
      </c>
      <c r="P1263" s="89" t="str">
        <f>_xlfn.SINGLE(IF(F1263="","",_xlfn.XLOOKUP(F1263,purchase!F:F,purchase!O:O,"")))</f>
        <v/>
      </c>
      <c r="Q1263" s="83" t="str">
        <f t="shared" si="138"/>
        <v/>
      </c>
      <c r="R1263" s="91" t="str">
        <f t="shared" si="139"/>
        <v/>
      </c>
    </row>
    <row r="1264" spans="1:18" x14ac:dyDescent="0.35">
      <c r="A1264" s="25">
        <v>1260</v>
      </c>
      <c r="B1264" s="26" t="str">
        <f t="shared" si="133"/>
        <v/>
      </c>
      <c r="C1264" s="27"/>
      <c r="D1264" s="26" t="str">
        <f>IF(F1264="","",_xlfn.XLOOKUP(F1264,purchase!F:F,purchase!B:B,""))</f>
        <v/>
      </c>
      <c r="E1264" s="26" t="str">
        <f>IF(F1264="","",_xlfn.XLOOKUP(F1264,purchase!F:F,purchase!C:C,""))</f>
        <v/>
      </c>
      <c r="F1264" s="4"/>
      <c r="G1264" s="10" t="str">
        <f t="shared" si="134"/>
        <v/>
      </c>
      <c r="H1264" s="10" t="str">
        <f>IF(F1264="","",_xlfn.XLOOKUP(F1264,purchase!F:F,purchase!E:E,""))</f>
        <v/>
      </c>
      <c r="I1264" s="10" t="str">
        <f t="shared" si="135"/>
        <v/>
      </c>
      <c r="J1264" s="10" t="str">
        <f t="shared" si="136"/>
        <v/>
      </c>
      <c r="K1264" s="35" t="str">
        <f>_xlfn.SINGLE(IF(F1264="","",_xlfn.XLOOKUP(F1264,purchase!F:F,purchase!N:N,"")))</f>
        <v/>
      </c>
      <c r="L1264" s="4"/>
      <c r="M1264" s="86"/>
      <c r="N1264" s="35" t="str">
        <f>IF(F1264="","",
MAX(0,
_xlfn.XLOOKUP(F1264,purchase!F:F,purchase!N:N,"")
-
SUMIFS(L:L,F:F,F1264)))</f>
        <v/>
      </c>
      <c r="O1264" s="35" t="str">
        <f t="shared" si="137"/>
        <v/>
      </c>
      <c r="P1264" s="89" t="str">
        <f>_xlfn.SINGLE(IF(F1264="","",_xlfn.XLOOKUP(F1264,purchase!F:F,purchase!O:O,"")))</f>
        <v/>
      </c>
      <c r="Q1264" s="83" t="str">
        <f t="shared" si="138"/>
        <v/>
      </c>
      <c r="R1264" s="91" t="str">
        <f t="shared" si="139"/>
        <v/>
      </c>
    </row>
    <row r="1265" spans="1:18" x14ac:dyDescent="0.35">
      <c r="A1265" s="25">
        <v>1261</v>
      </c>
      <c r="B1265" s="26" t="str">
        <f t="shared" si="133"/>
        <v/>
      </c>
      <c r="C1265" s="27"/>
      <c r="D1265" s="26" t="str">
        <f>IF(F1265="","",_xlfn.XLOOKUP(F1265,purchase!F:F,purchase!B:B,""))</f>
        <v/>
      </c>
      <c r="E1265" s="26" t="str">
        <f>IF(F1265="","",_xlfn.XLOOKUP(F1265,purchase!F:F,purchase!C:C,""))</f>
        <v/>
      </c>
      <c r="F1265" s="4"/>
      <c r="G1265" s="10" t="str">
        <f t="shared" si="134"/>
        <v/>
      </c>
      <c r="H1265" s="10" t="str">
        <f>IF(F1265="","",_xlfn.XLOOKUP(F1265,purchase!F:F,purchase!E:E,""))</f>
        <v/>
      </c>
      <c r="I1265" s="10" t="str">
        <f t="shared" si="135"/>
        <v/>
      </c>
      <c r="J1265" s="10" t="str">
        <f t="shared" si="136"/>
        <v/>
      </c>
      <c r="K1265" s="35" t="str">
        <f>_xlfn.SINGLE(IF(F1265="","",_xlfn.XLOOKUP(F1265,purchase!F:F,purchase!N:N,"")))</f>
        <v/>
      </c>
      <c r="L1265" s="4"/>
      <c r="M1265" s="86"/>
      <c r="N1265" s="35" t="str">
        <f>IF(F1265="","",
MAX(0,
_xlfn.XLOOKUP(F1265,purchase!F:F,purchase!N:N,"")
-
SUMIFS(L:L,F:F,F1265)))</f>
        <v/>
      </c>
      <c r="O1265" s="35" t="str">
        <f t="shared" si="137"/>
        <v/>
      </c>
      <c r="P1265" s="89" t="str">
        <f>_xlfn.SINGLE(IF(F1265="","",_xlfn.XLOOKUP(F1265,purchase!F:F,purchase!O:O,"")))</f>
        <v/>
      </c>
      <c r="Q1265" s="83" t="str">
        <f t="shared" si="138"/>
        <v/>
      </c>
      <c r="R1265" s="91" t="str">
        <f t="shared" si="139"/>
        <v/>
      </c>
    </row>
    <row r="1266" spans="1:18" x14ac:dyDescent="0.35">
      <c r="A1266" s="25">
        <v>1262</v>
      </c>
      <c r="B1266" s="26" t="str">
        <f t="shared" si="133"/>
        <v/>
      </c>
      <c r="C1266" s="27"/>
      <c r="D1266" s="26" t="str">
        <f>IF(F1266="","",_xlfn.XLOOKUP(F1266,purchase!F:F,purchase!B:B,""))</f>
        <v/>
      </c>
      <c r="E1266" s="26" t="str">
        <f>IF(F1266="","",_xlfn.XLOOKUP(F1266,purchase!F:F,purchase!C:C,""))</f>
        <v/>
      </c>
      <c r="F1266" s="4"/>
      <c r="G1266" s="10" t="str">
        <f t="shared" si="134"/>
        <v/>
      </c>
      <c r="H1266" s="10" t="str">
        <f>IF(F1266="","",_xlfn.XLOOKUP(F1266,purchase!F:F,purchase!E:E,""))</f>
        <v/>
      </c>
      <c r="I1266" s="10" t="str">
        <f t="shared" si="135"/>
        <v/>
      </c>
      <c r="J1266" s="10" t="str">
        <f t="shared" si="136"/>
        <v/>
      </c>
      <c r="K1266" s="35" t="str">
        <f>_xlfn.SINGLE(IF(F1266="","",_xlfn.XLOOKUP(F1266,purchase!F:F,purchase!N:N,"")))</f>
        <v/>
      </c>
      <c r="L1266" s="4"/>
      <c r="M1266" s="86"/>
      <c r="N1266" s="35" t="str">
        <f>IF(F1266="","",
MAX(0,
_xlfn.XLOOKUP(F1266,purchase!F:F,purchase!N:N,"")
-
SUMIFS(L:L,F:F,F1266)))</f>
        <v/>
      </c>
      <c r="O1266" s="35" t="str">
        <f t="shared" si="137"/>
        <v/>
      </c>
      <c r="P1266" s="89" t="str">
        <f>_xlfn.SINGLE(IF(F1266="","",_xlfn.XLOOKUP(F1266,purchase!F:F,purchase!O:O,"")))</f>
        <v/>
      </c>
      <c r="Q1266" s="83" t="str">
        <f t="shared" si="138"/>
        <v/>
      </c>
      <c r="R1266" s="91" t="str">
        <f t="shared" si="139"/>
        <v/>
      </c>
    </row>
    <row r="1267" spans="1:18" x14ac:dyDescent="0.35">
      <c r="A1267" s="25">
        <v>1263</v>
      </c>
      <c r="B1267" s="26" t="str">
        <f t="shared" si="133"/>
        <v/>
      </c>
      <c r="C1267" s="27"/>
      <c r="D1267" s="26" t="str">
        <f>IF(F1267="","",_xlfn.XLOOKUP(F1267,purchase!F:F,purchase!B:B,""))</f>
        <v/>
      </c>
      <c r="E1267" s="26" t="str">
        <f>IF(F1267="","",_xlfn.XLOOKUP(F1267,purchase!F:F,purchase!C:C,""))</f>
        <v/>
      </c>
      <c r="F1267" s="4"/>
      <c r="G1267" s="10" t="str">
        <f t="shared" si="134"/>
        <v/>
      </c>
      <c r="H1267" s="10" t="str">
        <f>IF(F1267="","",_xlfn.XLOOKUP(F1267,purchase!F:F,purchase!E:E,""))</f>
        <v/>
      </c>
      <c r="I1267" s="10" t="str">
        <f t="shared" si="135"/>
        <v/>
      </c>
      <c r="J1267" s="10" t="str">
        <f t="shared" si="136"/>
        <v/>
      </c>
      <c r="K1267" s="35" t="str">
        <f>_xlfn.SINGLE(IF(F1267="","",_xlfn.XLOOKUP(F1267,purchase!F:F,purchase!N:N,"")))</f>
        <v/>
      </c>
      <c r="L1267" s="4"/>
      <c r="M1267" s="86"/>
      <c r="N1267" s="35" t="str">
        <f>IF(F1267="","",
MAX(0,
_xlfn.XLOOKUP(F1267,purchase!F:F,purchase!N:N,"")
-
SUMIFS(L:L,F:F,F1267)))</f>
        <v/>
      </c>
      <c r="O1267" s="35" t="str">
        <f t="shared" si="137"/>
        <v/>
      </c>
      <c r="P1267" s="89" t="str">
        <f>_xlfn.SINGLE(IF(F1267="","",_xlfn.XLOOKUP(F1267,purchase!F:F,purchase!O:O,"")))</f>
        <v/>
      </c>
      <c r="Q1267" s="83" t="str">
        <f t="shared" si="138"/>
        <v/>
      </c>
      <c r="R1267" s="91" t="str">
        <f t="shared" si="139"/>
        <v/>
      </c>
    </row>
    <row r="1268" spans="1:18" x14ac:dyDescent="0.35">
      <c r="A1268" s="25">
        <v>1264</v>
      </c>
      <c r="B1268" s="26" t="str">
        <f t="shared" si="133"/>
        <v/>
      </c>
      <c r="C1268" s="27"/>
      <c r="D1268" s="26" t="str">
        <f>IF(F1268="","",_xlfn.XLOOKUP(F1268,purchase!F:F,purchase!B:B,""))</f>
        <v/>
      </c>
      <c r="E1268" s="26" t="str">
        <f>IF(F1268="","",_xlfn.XLOOKUP(F1268,purchase!F:F,purchase!C:C,""))</f>
        <v/>
      </c>
      <c r="F1268" s="4"/>
      <c r="G1268" s="10" t="str">
        <f t="shared" si="134"/>
        <v/>
      </c>
      <c r="H1268" s="10" t="str">
        <f>IF(F1268="","",_xlfn.XLOOKUP(F1268,purchase!F:F,purchase!E:E,""))</f>
        <v/>
      </c>
      <c r="I1268" s="10" t="str">
        <f t="shared" si="135"/>
        <v/>
      </c>
      <c r="J1268" s="10" t="str">
        <f t="shared" si="136"/>
        <v/>
      </c>
      <c r="K1268" s="35" t="str">
        <f>_xlfn.SINGLE(IF(F1268="","",_xlfn.XLOOKUP(F1268,purchase!F:F,purchase!N:N,"")))</f>
        <v/>
      </c>
      <c r="L1268" s="4"/>
      <c r="M1268" s="86"/>
      <c r="N1268" s="35" t="str">
        <f>IF(F1268="","",
MAX(0,
_xlfn.XLOOKUP(F1268,purchase!F:F,purchase!N:N,"")
-
SUMIFS(L:L,F:F,F1268)))</f>
        <v/>
      </c>
      <c r="O1268" s="35" t="str">
        <f t="shared" si="137"/>
        <v/>
      </c>
      <c r="P1268" s="89" t="str">
        <f>_xlfn.SINGLE(IF(F1268="","",_xlfn.XLOOKUP(F1268,purchase!F:F,purchase!O:O,"")))</f>
        <v/>
      </c>
      <c r="Q1268" s="83" t="str">
        <f t="shared" si="138"/>
        <v/>
      </c>
      <c r="R1268" s="91" t="str">
        <f t="shared" si="139"/>
        <v/>
      </c>
    </row>
    <row r="1269" spans="1:18" x14ac:dyDescent="0.35">
      <c r="A1269" s="25">
        <v>1265</v>
      </c>
      <c r="B1269" s="26" t="str">
        <f t="shared" si="133"/>
        <v/>
      </c>
      <c r="C1269" s="27"/>
      <c r="D1269" s="26" t="str">
        <f>IF(F1269="","",_xlfn.XLOOKUP(F1269,purchase!F:F,purchase!B:B,""))</f>
        <v/>
      </c>
      <c r="E1269" s="26" t="str">
        <f>IF(F1269="","",_xlfn.XLOOKUP(F1269,purchase!F:F,purchase!C:C,""))</f>
        <v/>
      </c>
      <c r="F1269" s="4"/>
      <c r="G1269" s="10" t="str">
        <f t="shared" si="134"/>
        <v/>
      </c>
      <c r="H1269" s="10" t="str">
        <f>IF(F1269="","",_xlfn.XLOOKUP(F1269,purchase!F:F,purchase!E:E,""))</f>
        <v/>
      </c>
      <c r="I1269" s="10" t="str">
        <f t="shared" si="135"/>
        <v/>
      </c>
      <c r="J1269" s="10" t="str">
        <f t="shared" si="136"/>
        <v/>
      </c>
      <c r="K1269" s="35" t="str">
        <f>_xlfn.SINGLE(IF(F1269="","",_xlfn.XLOOKUP(F1269,purchase!F:F,purchase!N:N,"")))</f>
        <v/>
      </c>
      <c r="L1269" s="4"/>
      <c r="M1269" s="86"/>
      <c r="N1269" s="35" t="str">
        <f>IF(F1269="","",
MAX(0,
_xlfn.XLOOKUP(F1269,purchase!F:F,purchase!N:N,"")
-
SUMIFS(L:L,F:F,F1269)))</f>
        <v/>
      </c>
      <c r="O1269" s="35" t="str">
        <f t="shared" si="137"/>
        <v/>
      </c>
      <c r="P1269" s="89" t="str">
        <f>_xlfn.SINGLE(IF(F1269="","",_xlfn.XLOOKUP(F1269,purchase!F:F,purchase!O:O,"")))</f>
        <v/>
      </c>
      <c r="Q1269" s="83" t="str">
        <f t="shared" si="138"/>
        <v/>
      </c>
      <c r="R1269" s="91" t="str">
        <f t="shared" si="139"/>
        <v/>
      </c>
    </row>
    <row r="1270" spans="1:18" x14ac:dyDescent="0.35">
      <c r="A1270" s="25">
        <v>1266</v>
      </c>
      <c r="B1270" s="26" t="str">
        <f t="shared" si="133"/>
        <v/>
      </c>
      <c r="C1270" s="27"/>
      <c r="D1270" s="26" t="str">
        <f>IF(F1270="","",_xlfn.XLOOKUP(F1270,purchase!F:F,purchase!B:B,""))</f>
        <v/>
      </c>
      <c r="E1270" s="26" t="str">
        <f>IF(F1270="","",_xlfn.XLOOKUP(F1270,purchase!F:F,purchase!C:C,""))</f>
        <v/>
      </c>
      <c r="F1270" s="4"/>
      <c r="G1270" s="10" t="str">
        <f t="shared" si="134"/>
        <v/>
      </c>
      <c r="H1270" s="10" t="str">
        <f>IF(F1270="","",_xlfn.XLOOKUP(F1270,purchase!F:F,purchase!E:E,""))</f>
        <v/>
      </c>
      <c r="I1270" s="10" t="str">
        <f t="shared" si="135"/>
        <v/>
      </c>
      <c r="J1270" s="10" t="str">
        <f t="shared" si="136"/>
        <v/>
      </c>
      <c r="K1270" s="35" t="str">
        <f>_xlfn.SINGLE(IF(F1270="","",_xlfn.XLOOKUP(F1270,purchase!F:F,purchase!N:N,"")))</f>
        <v/>
      </c>
      <c r="L1270" s="4"/>
      <c r="M1270" s="86"/>
      <c r="N1270" s="35" t="str">
        <f>IF(F1270="","",
MAX(0,
_xlfn.XLOOKUP(F1270,purchase!F:F,purchase!N:N,"")
-
SUMIFS(L:L,F:F,F1270)))</f>
        <v/>
      </c>
      <c r="O1270" s="35" t="str">
        <f t="shared" si="137"/>
        <v/>
      </c>
      <c r="P1270" s="89" t="str">
        <f>_xlfn.SINGLE(IF(F1270="","",_xlfn.XLOOKUP(F1270,purchase!F:F,purchase!O:O,"")))</f>
        <v/>
      </c>
      <c r="Q1270" s="83" t="str">
        <f t="shared" si="138"/>
        <v/>
      </c>
      <c r="R1270" s="91" t="str">
        <f t="shared" si="139"/>
        <v/>
      </c>
    </row>
    <row r="1271" spans="1:18" x14ac:dyDescent="0.35">
      <c r="A1271" s="25">
        <v>1267</v>
      </c>
      <c r="B1271" s="26" t="str">
        <f t="shared" si="133"/>
        <v/>
      </c>
      <c r="C1271" s="27"/>
      <c r="D1271" s="26" t="str">
        <f>IF(F1271="","",_xlfn.XLOOKUP(F1271,purchase!F:F,purchase!B:B,""))</f>
        <v/>
      </c>
      <c r="E1271" s="26" t="str">
        <f>IF(F1271="","",_xlfn.XLOOKUP(F1271,purchase!F:F,purchase!C:C,""))</f>
        <v/>
      </c>
      <c r="F1271" s="4"/>
      <c r="G1271" s="10" t="str">
        <f t="shared" si="134"/>
        <v/>
      </c>
      <c r="H1271" s="10" t="str">
        <f>IF(F1271="","",_xlfn.XLOOKUP(F1271,purchase!F:F,purchase!E:E,""))</f>
        <v/>
      </c>
      <c r="I1271" s="10" t="str">
        <f t="shared" si="135"/>
        <v/>
      </c>
      <c r="J1271" s="10" t="str">
        <f t="shared" si="136"/>
        <v/>
      </c>
      <c r="K1271" s="35" t="str">
        <f>_xlfn.SINGLE(IF(F1271="","",_xlfn.XLOOKUP(F1271,purchase!F:F,purchase!N:N,"")))</f>
        <v/>
      </c>
      <c r="L1271" s="4"/>
      <c r="M1271" s="86"/>
      <c r="N1271" s="35" t="str">
        <f>IF(F1271="","",
MAX(0,
_xlfn.XLOOKUP(F1271,purchase!F:F,purchase!N:N,"")
-
SUMIFS(L:L,F:F,F1271)))</f>
        <v/>
      </c>
      <c r="O1271" s="35" t="str">
        <f t="shared" si="137"/>
        <v/>
      </c>
      <c r="P1271" s="89" t="str">
        <f>_xlfn.SINGLE(IF(F1271="","",_xlfn.XLOOKUP(F1271,purchase!F:F,purchase!O:O,"")))</f>
        <v/>
      </c>
      <c r="Q1271" s="83" t="str">
        <f t="shared" si="138"/>
        <v/>
      </c>
      <c r="R1271" s="91" t="str">
        <f t="shared" si="139"/>
        <v/>
      </c>
    </row>
    <row r="1272" spans="1:18" x14ac:dyDescent="0.35">
      <c r="A1272" s="25">
        <v>1268</v>
      </c>
      <c r="B1272" s="26" t="str">
        <f t="shared" si="133"/>
        <v/>
      </c>
      <c r="C1272" s="27"/>
      <c r="D1272" s="26" t="str">
        <f>IF(F1272="","",_xlfn.XLOOKUP(F1272,purchase!F:F,purchase!B:B,""))</f>
        <v/>
      </c>
      <c r="E1272" s="26" t="str">
        <f>IF(F1272="","",_xlfn.XLOOKUP(F1272,purchase!F:F,purchase!C:C,""))</f>
        <v/>
      </c>
      <c r="F1272" s="4"/>
      <c r="G1272" s="10" t="str">
        <f t="shared" si="134"/>
        <v/>
      </c>
      <c r="H1272" s="10" t="str">
        <f>IF(F1272="","",_xlfn.XLOOKUP(F1272,purchase!F:F,purchase!E:E,""))</f>
        <v/>
      </c>
      <c r="I1272" s="10" t="str">
        <f t="shared" si="135"/>
        <v/>
      </c>
      <c r="J1272" s="10" t="str">
        <f t="shared" si="136"/>
        <v/>
      </c>
      <c r="K1272" s="35" t="str">
        <f>_xlfn.SINGLE(IF(F1272="","",_xlfn.XLOOKUP(F1272,purchase!F:F,purchase!N:N,"")))</f>
        <v/>
      </c>
      <c r="L1272" s="4"/>
      <c r="M1272" s="86"/>
      <c r="N1272" s="35" t="str">
        <f>IF(F1272="","",
MAX(0,
_xlfn.XLOOKUP(F1272,purchase!F:F,purchase!N:N,"")
-
SUMIFS(L:L,F:F,F1272)))</f>
        <v/>
      </c>
      <c r="O1272" s="35" t="str">
        <f t="shared" si="137"/>
        <v/>
      </c>
      <c r="P1272" s="89" t="str">
        <f>_xlfn.SINGLE(IF(F1272="","",_xlfn.XLOOKUP(F1272,purchase!F:F,purchase!O:O,"")))</f>
        <v/>
      </c>
      <c r="Q1272" s="83" t="str">
        <f t="shared" si="138"/>
        <v/>
      </c>
      <c r="R1272" s="91" t="str">
        <f t="shared" si="139"/>
        <v/>
      </c>
    </row>
    <row r="1273" spans="1:18" x14ac:dyDescent="0.35">
      <c r="A1273" s="25">
        <v>1269</v>
      </c>
      <c r="B1273" s="26" t="str">
        <f t="shared" si="133"/>
        <v/>
      </c>
      <c r="C1273" s="27"/>
      <c r="D1273" s="26" t="str">
        <f>IF(F1273="","",_xlfn.XLOOKUP(F1273,purchase!F:F,purchase!B:B,""))</f>
        <v/>
      </c>
      <c r="E1273" s="26" t="str">
        <f>IF(F1273="","",_xlfn.XLOOKUP(F1273,purchase!F:F,purchase!C:C,""))</f>
        <v/>
      </c>
      <c r="F1273" s="4"/>
      <c r="G1273" s="10" t="str">
        <f t="shared" si="134"/>
        <v/>
      </c>
      <c r="H1273" s="10" t="str">
        <f>IF(F1273="","",_xlfn.XLOOKUP(F1273,purchase!F:F,purchase!E:E,""))</f>
        <v/>
      </c>
      <c r="I1273" s="10" t="str">
        <f t="shared" si="135"/>
        <v/>
      </c>
      <c r="J1273" s="10" t="str">
        <f t="shared" si="136"/>
        <v/>
      </c>
      <c r="K1273" s="35" t="str">
        <f>_xlfn.SINGLE(IF(F1273="","",_xlfn.XLOOKUP(F1273,purchase!F:F,purchase!N:N,"")))</f>
        <v/>
      </c>
      <c r="L1273" s="4"/>
      <c r="M1273" s="86"/>
      <c r="N1273" s="35" t="str">
        <f>IF(F1273="","",
MAX(0,
_xlfn.XLOOKUP(F1273,purchase!F:F,purchase!N:N,"")
-
SUMIFS(L:L,F:F,F1273)))</f>
        <v/>
      </c>
      <c r="O1273" s="35" t="str">
        <f t="shared" si="137"/>
        <v/>
      </c>
      <c r="P1273" s="89" t="str">
        <f>_xlfn.SINGLE(IF(F1273="","",_xlfn.XLOOKUP(F1273,purchase!F:F,purchase!O:O,"")))</f>
        <v/>
      </c>
      <c r="Q1273" s="83" t="str">
        <f t="shared" si="138"/>
        <v/>
      </c>
      <c r="R1273" s="91" t="str">
        <f t="shared" si="139"/>
        <v/>
      </c>
    </row>
    <row r="1274" spans="1:18" x14ac:dyDescent="0.35">
      <c r="A1274" s="25">
        <v>1270</v>
      </c>
      <c r="B1274" s="26" t="str">
        <f t="shared" si="133"/>
        <v/>
      </c>
      <c r="C1274" s="27"/>
      <c r="D1274" s="26" t="str">
        <f>IF(F1274="","",_xlfn.XLOOKUP(F1274,purchase!F:F,purchase!B:B,""))</f>
        <v/>
      </c>
      <c r="E1274" s="26" t="str">
        <f>IF(F1274="","",_xlfn.XLOOKUP(F1274,purchase!F:F,purchase!C:C,""))</f>
        <v/>
      </c>
      <c r="F1274" s="4"/>
      <c r="G1274" s="10" t="str">
        <f t="shared" si="134"/>
        <v/>
      </c>
      <c r="H1274" s="10" t="str">
        <f>IF(F1274="","",_xlfn.XLOOKUP(F1274,purchase!F:F,purchase!E:E,""))</f>
        <v/>
      </c>
      <c r="I1274" s="10" t="str">
        <f t="shared" si="135"/>
        <v/>
      </c>
      <c r="J1274" s="10" t="str">
        <f t="shared" si="136"/>
        <v/>
      </c>
      <c r="K1274" s="35" t="str">
        <f>_xlfn.SINGLE(IF(F1274="","",_xlfn.XLOOKUP(F1274,purchase!F:F,purchase!N:N,"")))</f>
        <v/>
      </c>
      <c r="L1274" s="4"/>
      <c r="M1274" s="86"/>
      <c r="N1274" s="35" t="str">
        <f>IF(F1274="","",
MAX(0,
_xlfn.XLOOKUP(F1274,purchase!F:F,purchase!N:N,"")
-
SUMIFS(L:L,F:F,F1274)))</f>
        <v/>
      </c>
      <c r="O1274" s="35" t="str">
        <f t="shared" si="137"/>
        <v/>
      </c>
      <c r="P1274" s="89" t="str">
        <f>_xlfn.SINGLE(IF(F1274="","",_xlfn.XLOOKUP(F1274,purchase!F:F,purchase!O:O,"")))</f>
        <v/>
      </c>
      <c r="Q1274" s="83" t="str">
        <f t="shared" si="138"/>
        <v/>
      </c>
      <c r="R1274" s="91" t="str">
        <f t="shared" si="139"/>
        <v/>
      </c>
    </row>
    <row r="1275" spans="1:18" x14ac:dyDescent="0.35">
      <c r="A1275" s="25">
        <v>1271</v>
      </c>
      <c r="B1275" s="26" t="str">
        <f t="shared" si="133"/>
        <v/>
      </c>
      <c r="C1275" s="27"/>
      <c r="D1275" s="26" t="str">
        <f>IF(F1275="","",_xlfn.XLOOKUP(F1275,purchase!F:F,purchase!B:B,""))</f>
        <v/>
      </c>
      <c r="E1275" s="26" t="str">
        <f>IF(F1275="","",_xlfn.XLOOKUP(F1275,purchase!F:F,purchase!C:C,""))</f>
        <v/>
      </c>
      <c r="F1275" s="4"/>
      <c r="G1275" s="10" t="str">
        <f t="shared" si="134"/>
        <v/>
      </c>
      <c r="H1275" s="10" t="str">
        <f>IF(F1275="","",_xlfn.XLOOKUP(F1275,purchase!F:F,purchase!E:E,""))</f>
        <v/>
      </c>
      <c r="I1275" s="10" t="str">
        <f t="shared" si="135"/>
        <v/>
      </c>
      <c r="J1275" s="10" t="str">
        <f t="shared" si="136"/>
        <v/>
      </c>
      <c r="K1275" s="35" t="str">
        <f>_xlfn.SINGLE(IF(F1275="","",_xlfn.XLOOKUP(F1275,purchase!F:F,purchase!N:N,"")))</f>
        <v/>
      </c>
      <c r="L1275" s="4"/>
      <c r="M1275" s="86"/>
      <c r="N1275" s="35" t="str">
        <f>IF(F1275="","",
MAX(0,
_xlfn.XLOOKUP(F1275,purchase!F:F,purchase!N:N,"")
-
SUMIFS(L:L,F:F,F1275)))</f>
        <v/>
      </c>
      <c r="O1275" s="35" t="str">
        <f t="shared" si="137"/>
        <v/>
      </c>
      <c r="P1275" s="89" t="str">
        <f>_xlfn.SINGLE(IF(F1275="","",_xlfn.XLOOKUP(F1275,purchase!F:F,purchase!O:O,"")))</f>
        <v/>
      </c>
      <c r="Q1275" s="83" t="str">
        <f t="shared" si="138"/>
        <v/>
      </c>
      <c r="R1275" s="91" t="str">
        <f t="shared" si="139"/>
        <v/>
      </c>
    </row>
    <row r="1276" spans="1:18" x14ac:dyDescent="0.35">
      <c r="A1276" s="25">
        <v>1272</v>
      </c>
      <c r="B1276" s="26" t="str">
        <f t="shared" si="133"/>
        <v/>
      </c>
      <c r="C1276" s="27"/>
      <c r="D1276" s="26" t="str">
        <f>IF(F1276="","",_xlfn.XLOOKUP(F1276,purchase!F:F,purchase!B:B,""))</f>
        <v/>
      </c>
      <c r="E1276" s="26" t="str">
        <f>IF(F1276="","",_xlfn.XLOOKUP(F1276,purchase!F:F,purchase!C:C,""))</f>
        <v/>
      </c>
      <c r="F1276" s="4"/>
      <c r="G1276" s="10" t="str">
        <f t="shared" si="134"/>
        <v/>
      </c>
      <c r="H1276" s="10" t="str">
        <f>IF(F1276="","",_xlfn.XLOOKUP(F1276,purchase!F:F,purchase!E:E,""))</f>
        <v/>
      </c>
      <c r="I1276" s="10" t="str">
        <f t="shared" si="135"/>
        <v/>
      </c>
      <c r="J1276" s="10" t="str">
        <f t="shared" si="136"/>
        <v/>
      </c>
      <c r="K1276" s="35" t="str">
        <f>_xlfn.SINGLE(IF(F1276="","",_xlfn.XLOOKUP(F1276,purchase!F:F,purchase!N:N,"")))</f>
        <v/>
      </c>
      <c r="L1276" s="4"/>
      <c r="M1276" s="86"/>
      <c r="N1276" s="35" t="str">
        <f>IF(F1276="","",
MAX(0,
_xlfn.XLOOKUP(F1276,purchase!F:F,purchase!N:N,"")
-
SUMIFS(L:L,F:F,F1276)))</f>
        <v/>
      </c>
      <c r="O1276" s="35" t="str">
        <f t="shared" si="137"/>
        <v/>
      </c>
      <c r="P1276" s="89" t="str">
        <f>_xlfn.SINGLE(IF(F1276="","",_xlfn.XLOOKUP(F1276,purchase!F:F,purchase!O:O,"")))</f>
        <v/>
      </c>
      <c r="Q1276" s="83" t="str">
        <f t="shared" si="138"/>
        <v/>
      </c>
      <c r="R1276" s="91" t="str">
        <f t="shared" si="139"/>
        <v/>
      </c>
    </row>
    <row r="1277" spans="1:18" x14ac:dyDescent="0.35">
      <c r="A1277" s="25">
        <v>1273</v>
      </c>
      <c r="B1277" s="26" t="str">
        <f t="shared" si="133"/>
        <v/>
      </c>
      <c r="C1277" s="27"/>
      <c r="D1277" s="26" t="str">
        <f>IF(F1277="","",_xlfn.XLOOKUP(F1277,purchase!F:F,purchase!B:B,""))</f>
        <v/>
      </c>
      <c r="E1277" s="26" t="str">
        <f>IF(F1277="","",_xlfn.XLOOKUP(F1277,purchase!F:F,purchase!C:C,""))</f>
        <v/>
      </c>
      <c r="F1277" s="4"/>
      <c r="G1277" s="10" t="str">
        <f t="shared" si="134"/>
        <v/>
      </c>
      <c r="H1277" s="10" t="str">
        <f>IF(F1277="","",_xlfn.XLOOKUP(F1277,purchase!F:F,purchase!E:E,""))</f>
        <v/>
      </c>
      <c r="I1277" s="10" t="str">
        <f t="shared" si="135"/>
        <v/>
      </c>
      <c r="J1277" s="10" t="str">
        <f t="shared" si="136"/>
        <v/>
      </c>
      <c r="K1277" s="35" t="str">
        <f>_xlfn.SINGLE(IF(F1277="","",_xlfn.XLOOKUP(F1277,purchase!F:F,purchase!N:N,"")))</f>
        <v/>
      </c>
      <c r="L1277" s="4"/>
      <c r="M1277" s="86"/>
      <c r="N1277" s="35" t="str">
        <f>IF(F1277="","",
MAX(0,
_xlfn.XLOOKUP(F1277,purchase!F:F,purchase!N:N,"")
-
SUMIFS(L:L,F:F,F1277)))</f>
        <v/>
      </c>
      <c r="O1277" s="35" t="str">
        <f t="shared" si="137"/>
        <v/>
      </c>
      <c r="P1277" s="89" t="str">
        <f>_xlfn.SINGLE(IF(F1277="","",_xlfn.XLOOKUP(F1277,purchase!F:F,purchase!O:O,"")))</f>
        <v/>
      </c>
      <c r="Q1277" s="83" t="str">
        <f t="shared" si="138"/>
        <v/>
      </c>
      <c r="R1277" s="91" t="str">
        <f t="shared" si="139"/>
        <v/>
      </c>
    </row>
    <row r="1278" spans="1:18" x14ac:dyDescent="0.35">
      <c r="A1278" s="25">
        <v>1274</v>
      </c>
      <c r="B1278" s="26" t="str">
        <f t="shared" si="133"/>
        <v/>
      </c>
      <c r="C1278" s="27"/>
      <c r="D1278" s="26" t="str">
        <f>IF(F1278="","",_xlfn.XLOOKUP(F1278,purchase!F:F,purchase!B:B,""))</f>
        <v/>
      </c>
      <c r="E1278" s="26" t="str">
        <f>IF(F1278="","",_xlfn.XLOOKUP(F1278,purchase!F:F,purchase!C:C,""))</f>
        <v/>
      </c>
      <c r="F1278" s="4"/>
      <c r="G1278" s="10" t="str">
        <f t="shared" si="134"/>
        <v/>
      </c>
      <c r="H1278" s="10" t="str">
        <f>IF(F1278="","",_xlfn.XLOOKUP(F1278,purchase!F:F,purchase!E:E,""))</f>
        <v/>
      </c>
      <c r="I1278" s="10" t="str">
        <f t="shared" si="135"/>
        <v/>
      </c>
      <c r="J1278" s="10" t="str">
        <f t="shared" si="136"/>
        <v/>
      </c>
      <c r="K1278" s="35" t="str">
        <f>_xlfn.SINGLE(IF(F1278="","",_xlfn.XLOOKUP(F1278,purchase!F:F,purchase!N:N,"")))</f>
        <v/>
      </c>
      <c r="L1278" s="4"/>
      <c r="M1278" s="86"/>
      <c r="N1278" s="35" t="str">
        <f>IF(F1278="","",
MAX(0,
_xlfn.XLOOKUP(F1278,purchase!F:F,purchase!N:N,"")
-
SUMIFS(L:L,F:F,F1278)))</f>
        <v/>
      </c>
      <c r="O1278" s="35" t="str">
        <f t="shared" si="137"/>
        <v/>
      </c>
      <c r="P1278" s="89" t="str">
        <f>_xlfn.SINGLE(IF(F1278="","",_xlfn.XLOOKUP(F1278,purchase!F:F,purchase!O:O,"")))</f>
        <v/>
      </c>
      <c r="Q1278" s="83" t="str">
        <f t="shared" si="138"/>
        <v/>
      </c>
      <c r="R1278" s="91" t="str">
        <f t="shared" si="139"/>
        <v/>
      </c>
    </row>
    <row r="1279" spans="1:18" x14ac:dyDescent="0.35">
      <c r="A1279" s="25">
        <v>1275</v>
      </c>
      <c r="B1279" s="26" t="str">
        <f t="shared" si="133"/>
        <v/>
      </c>
      <c r="C1279" s="27"/>
      <c r="D1279" s="26" t="str">
        <f>IF(F1279="","",_xlfn.XLOOKUP(F1279,purchase!F:F,purchase!B:B,""))</f>
        <v/>
      </c>
      <c r="E1279" s="26" t="str">
        <f>IF(F1279="","",_xlfn.XLOOKUP(F1279,purchase!F:F,purchase!C:C,""))</f>
        <v/>
      </c>
      <c r="F1279" s="4"/>
      <c r="G1279" s="10" t="str">
        <f t="shared" si="134"/>
        <v/>
      </c>
      <c r="H1279" s="10" t="str">
        <f>IF(F1279="","",_xlfn.XLOOKUP(F1279,purchase!F:F,purchase!E:E,""))</f>
        <v/>
      </c>
      <c r="I1279" s="10" t="str">
        <f t="shared" si="135"/>
        <v/>
      </c>
      <c r="J1279" s="10" t="str">
        <f t="shared" si="136"/>
        <v/>
      </c>
      <c r="K1279" s="35" t="str">
        <f>_xlfn.SINGLE(IF(F1279="","",_xlfn.XLOOKUP(F1279,purchase!F:F,purchase!N:N,"")))</f>
        <v/>
      </c>
      <c r="L1279" s="4"/>
      <c r="M1279" s="86"/>
      <c r="N1279" s="35" t="str">
        <f>IF(F1279="","",
MAX(0,
_xlfn.XLOOKUP(F1279,purchase!F:F,purchase!N:N,"")
-
SUMIFS(L:L,F:F,F1279)))</f>
        <v/>
      </c>
      <c r="O1279" s="35" t="str">
        <f t="shared" si="137"/>
        <v/>
      </c>
      <c r="P1279" s="89" t="str">
        <f>_xlfn.SINGLE(IF(F1279="","",_xlfn.XLOOKUP(F1279,purchase!F:F,purchase!O:O,"")))</f>
        <v/>
      </c>
      <c r="Q1279" s="83" t="str">
        <f t="shared" si="138"/>
        <v/>
      </c>
      <c r="R1279" s="91" t="str">
        <f t="shared" si="139"/>
        <v/>
      </c>
    </row>
    <row r="1280" spans="1:18" x14ac:dyDescent="0.35">
      <c r="A1280" s="25">
        <v>1276</v>
      </c>
      <c r="B1280" s="26" t="str">
        <f t="shared" si="133"/>
        <v/>
      </c>
      <c r="C1280" s="27"/>
      <c r="D1280" s="26" t="str">
        <f>IF(F1280="","",_xlfn.XLOOKUP(F1280,purchase!F:F,purchase!B:B,""))</f>
        <v/>
      </c>
      <c r="E1280" s="26" t="str">
        <f>IF(F1280="","",_xlfn.XLOOKUP(F1280,purchase!F:F,purchase!C:C,""))</f>
        <v/>
      </c>
      <c r="F1280" s="4"/>
      <c r="G1280" s="10" t="str">
        <f t="shared" si="134"/>
        <v/>
      </c>
      <c r="H1280" s="10" t="str">
        <f>IF(F1280="","",_xlfn.XLOOKUP(F1280,purchase!F:F,purchase!E:E,""))</f>
        <v/>
      </c>
      <c r="I1280" s="10" t="str">
        <f t="shared" si="135"/>
        <v/>
      </c>
      <c r="J1280" s="10" t="str">
        <f t="shared" si="136"/>
        <v/>
      </c>
      <c r="K1280" s="35" t="str">
        <f>_xlfn.SINGLE(IF(F1280="","",_xlfn.XLOOKUP(F1280,purchase!F:F,purchase!N:N,"")))</f>
        <v/>
      </c>
      <c r="L1280" s="4"/>
      <c r="M1280" s="86"/>
      <c r="N1280" s="35" t="str">
        <f>IF(F1280="","",
MAX(0,
_xlfn.XLOOKUP(F1280,purchase!F:F,purchase!N:N,"")
-
SUMIFS(L:L,F:F,F1280)))</f>
        <v/>
      </c>
      <c r="O1280" s="35" t="str">
        <f t="shared" si="137"/>
        <v/>
      </c>
      <c r="P1280" s="89" t="str">
        <f>_xlfn.SINGLE(IF(F1280="","",_xlfn.XLOOKUP(F1280,purchase!F:F,purchase!O:O,"")))</f>
        <v/>
      </c>
      <c r="Q1280" s="83" t="str">
        <f t="shared" si="138"/>
        <v/>
      </c>
      <c r="R1280" s="91" t="str">
        <f t="shared" si="139"/>
        <v/>
      </c>
    </row>
    <row r="1281" spans="1:18" x14ac:dyDescent="0.35">
      <c r="A1281" s="25">
        <v>1277</v>
      </c>
      <c r="B1281" s="26" t="str">
        <f t="shared" si="133"/>
        <v/>
      </c>
      <c r="C1281" s="27"/>
      <c r="D1281" s="26" t="str">
        <f>IF(F1281="","",_xlfn.XLOOKUP(F1281,purchase!F:F,purchase!B:B,""))</f>
        <v/>
      </c>
      <c r="E1281" s="26" t="str">
        <f>IF(F1281="","",_xlfn.XLOOKUP(F1281,purchase!F:F,purchase!C:C,""))</f>
        <v/>
      </c>
      <c r="F1281" s="4"/>
      <c r="G1281" s="10" t="str">
        <f t="shared" si="134"/>
        <v/>
      </c>
      <c r="H1281" s="10" t="str">
        <f>IF(F1281="","",_xlfn.XLOOKUP(F1281,purchase!F:F,purchase!E:E,""))</f>
        <v/>
      </c>
      <c r="I1281" s="10" t="str">
        <f t="shared" si="135"/>
        <v/>
      </c>
      <c r="J1281" s="10" t="str">
        <f t="shared" si="136"/>
        <v/>
      </c>
      <c r="K1281" s="35" t="str">
        <f>_xlfn.SINGLE(IF(F1281="","",_xlfn.XLOOKUP(F1281,purchase!F:F,purchase!N:N,"")))</f>
        <v/>
      </c>
      <c r="L1281" s="4"/>
      <c r="M1281" s="86"/>
      <c r="N1281" s="35" t="str">
        <f>IF(F1281="","",
MAX(0,
_xlfn.XLOOKUP(F1281,purchase!F:F,purchase!N:N,"")
-
SUMIFS(L:L,F:F,F1281)))</f>
        <v/>
      </c>
      <c r="O1281" s="35" t="str">
        <f t="shared" si="137"/>
        <v/>
      </c>
      <c r="P1281" s="89" t="str">
        <f>_xlfn.SINGLE(IF(F1281="","",_xlfn.XLOOKUP(F1281,purchase!F:F,purchase!O:O,"")))</f>
        <v/>
      </c>
      <c r="Q1281" s="83" t="str">
        <f t="shared" si="138"/>
        <v/>
      </c>
      <c r="R1281" s="91" t="str">
        <f t="shared" si="139"/>
        <v/>
      </c>
    </row>
    <row r="1282" spans="1:18" x14ac:dyDescent="0.35">
      <c r="A1282" s="25">
        <v>1278</v>
      </c>
      <c r="B1282" s="26" t="str">
        <f t="shared" si="133"/>
        <v/>
      </c>
      <c r="C1282" s="27"/>
      <c r="D1282" s="26" t="str">
        <f>IF(F1282="","",_xlfn.XLOOKUP(F1282,purchase!F:F,purchase!B:B,""))</f>
        <v/>
      </c>
      <c r="E1282" s="26" t="str">
        <f>IF(F1282="","",_xlfn.XLOOKUP(F1282,purchase!F:F,purchase!C:C,""))</f>
        <v/>
      </c>
      <c r="F1282" s="4"/>
      <c r="G1282" s="10" t="str">
        <f t="shared" si="134"/>
        <v/>
      </c>
      <c r="H1282" s="10" t="str">
        <f>IF(F1282="","",_xlfn.XLOOKUP(F1282,purchase!F:F,purchase!E:E,""))</f>
        <v/>
      </c>
      <c r="I1282" s="10" t="str">
        <f t="shared" si="135"/>
        <v/>
      </c>
      <c r="J1282" s="10" t="str">
        <f t="shared" si="136"/>
        <v/>
      </c>
      <c r="K1282" s="35" t="str">
        <f>_xlfn.SINGLE(IF(F1282="","",_xlfn.XLOOKUP(F1282,purchase!F:F,purchase!N:N,"")))</f>
        <v/>
      </c>
      <c r="L1282" s="4"/>
      <c r="M1282" s="86"/>
      <c r="N1282" s="35" t="str">
        <f>IF(F1282="","",
MAX(0,
_xlfn.XLOOKUP(F1282,purchase!F:F,purchase!N:N,"")
-
SUMIFS(L:L,F:F,F1282)))</f>
        <v/>
      </c>
      <c r="O1282" s="35" t="str">
        <f t="shared" si="137"/>
        <v/>
      </c>
      <c r="P1282" s="89" t="str">
        <f>_xlfn.SINGLE(IF(F1282="","",_xlfn.XLOOKUP(F1282,purchase!F:F,purchase!O:O,"")))</f>
        <v/>
      </c>
      <c r="Q1282" s="83" t="str">
        <f t="shared" si="138"/>
        <v/>
      </c>
      <c r="R1282" s="91" t="str">
        <f t="shared" si="139"/>
        <v/>
      </c>
    </row>
    <row r="1283" spans="1:18" x14ac:dyDescent="0.35">
      <c r="A1283" s="25">
        <v>1279</v>
      </c>
      <c r="B1283" s="26" t="str">
        <f t="shared" si="133"/>
        <v/>
      </c>
      <c r="C1283" s="27"/>
      <c r="D1283" s="26" t="str">
        <f>IF(F1283="","",_xlfn.XLOOKUP(F1283,purchase!F:F,purchase!B:B,""))</f>
        <v/>
      </c>
      <c r="E1283" s="26" t="str">
        <f>IF(F1283="","",_xlfn.XLOOKUP(F1283,purchase!F:F,purchase!C:C,""))</f>
        <v/>
      </c>
      <c r="F1283" s="4"/>
      <c r="G1283" s="10" t="str">
        <f t="shared" si="134"/>
        <v/>
      </c>
      <c r="H1283" s="10" t="str">
        <f>IF(F1283="","",_xlfn.XLOOKUP(F1283,purchase!F:F,purchase!E:E,""))</f>
        <v/>
      </c>
      <c r="I1283" s="10" t="str">
        <f t="shared" si="135"/>
        <v/>
      </c>
      <c r="J1283" s="10" t="str">
        <f t="shared" si="136"/>
        <v/>
      </c>
      <c r="K1283" s="35" t="str">
        <f>_xlfn.SINGLE(IF(F1283="","",_xlfn.XLOOKUP(F1283,purchase!F:F,purchase!N:N,"")))</f>
        <v/>
      </c>
      <c r="L1283" s="4"/>
      <c r="M1283" s="86"/>
      <c r="N1283" s="35" t="str">
        <f>IF(F1283="","",
MAX(0,
_xlfn.XLOOKUP(F1283,purchase!F:F,purchase!N:N,"")
-
SUMIFS(L:L,F:F,F1283)))</f>
        <v/>
      </c>
      <c r="O1283" s="35" t="str">
        <f t="shared" si="137"/>
        <v/>
      </c>
      <c r="P1283" s="89" t="str">
        <f>_xlfn.SINGLE(IF(F1283="","",_xlfn.XLOOKUP(F1283,purchase!F:F,purchase!O:O,"")))</f>
        <v/>
      </c>
      <c r="Q1283" s="83" t="str">
        <f t="shared" si="138"/>
        <v/>
      </c>
      <c r="R1283" s="91" t="str">
        <f t="shared" si="139"/>
        <v/>
      </c>
    </row>
    <row r="1284" spans="1:18" x14ac:dyDescent="0.35">
      <c r="A1284" s="25">
        <v>1280</v>
      </c>
      <c r="B1284" s="26" t="str">
        <f t="shared" si="133"/>
        <v/>
      </c>
      <c r="C1284" s="27"/>
      <c r="D1284" s="26" t="str">
        <f>IF(F1284="","",_xlfn.XLOOKUP(F1284,purchase!F:F,purchase!B:B,""))</f>
        <v/>
      </c>
      <c r="E1284" s="26" t="str">
        <f>IF(F1284="","",_xlfn.XLOOKUP(F1284,purchase!F:F,purchase!C:C,""))</f>
        <v/>
      </c>
      <c r="F1284" s="4"/>
      <c r="G1284" s="10" t="str">
        <f t="shared" si="134"/>
        <v/>
      </c>
      <c r="H1284" s="10" t="str">
        <f>IF(F1284="","",_xlfn.XLOOKUP(F1284,purchase!F:F,purchase!E:E,""))</f>
        <v/>
      </c>
      <c r="I1284" s="10" t="str">
        <f t="shared" si="135"/>
        <v/>
      </c>
      <c r="J1284" s="10" t="str">
        <f t="shared" si="136"/>
        <v/>
      </c>
      <c r="K1284" s="35" t="str">
        <f>_xlfn.SINGLE(IF(F1284="","",_xlfn.XLOOKUP(F1284,purchase!F:F,purchase!N:N,"")))</f>
        <v/>
      </c>
      <c r="L1284" s="4"/>
      <c r="M1284" s="86"/>
      <c r="N1284" s="35" t="str">
        <f>IF(F1284="","",
MAX(0,
_xlfn.XLOOKUP(F1284,purchase!F:F,purchase!N:N,"")
-
SUMIFS(L:L,F:F,F1284)))</f>
        <v/>
      </c>
      <c r="O1284" s="35" t="str">
        <f t="shared" si="137"/>
        <v/>
      </c>
      <c r="P1284" s="89" t="str">
        <f>_xlfn.SINGLE(IF(F1284="","",_xlfn.XLOOKUP(F1284,purchase!F:F,purchase!O:O,"")))</f>
        <v/>
      </c>
      <c r="Q1284" s="83" t="str">
        <f t="shared" si="138"/>
        <v/>
      </c>
      <c r="R1284" s="91" t="str">
        <f t="shared" si="139"/>
        <v/>
      </c>
    </row>
    <row r="1285" spans="1:18" x14ac:dyDescent="0.35">
      <c r="A1285" s="25">
        <v>1281</v>
      </c>
      <c r="B1285" s="26" t="str">
        <f t="shared" ref="B1285:B1348" si="140">IF(OR(C1285="",F1285=""),"",
"PRD-" &amp;
TEXT(DAY(C1285),"00") &amp;
CHOOSE(MONTH(C1285),"A","B","C","D","E","F","G","H","I","J","K","L") &amp;
TEXT(YEAR(C1285),"00") &amp;
"-" &amp;
RIGHT(F1285,4))</f>
        <v/>
      </c>
      <c r="C1285" s="27"/>
      <c r="D1285" s="26" t="str">
        <f>IF(F1285="","",_xlfn.XLOOKUP(F1285,purchase!F:F,purchase!B:B,""))</f>
        <v/>
      </c>
      <c r="E1285" s="26" t="str">
        <f>IF(F1285="","",_xlfn.XLOOKUP(F1285,purchase!F:F,purchase!C:C,""))</f>
        <v/>
      </c>
      <c r="F1285" s="4"/>
      <c r="G1285" s="10" t="str">
        <f t="shared" ref="G1285:G1348" si="141">IF(H1285="NRFC","Natural Rubber Field Coagulam","")</f>
        <v/>
      </c>
      <c r="H1285" s="10" t="str">
        <f>IF(F1285="","",_xlfn.XLOOKUP(F1285,purchase!F:F,purchase!E:E,""))</f>
        <v/>
      </c>
      <c r="I1285" s="10" t="str">
        <f t="shared" ref="I1285:I1348" si="142">IF(J1285="ISNR20","Natural Rubber-TSNR (ISNR-20)","")</f>
        <v/>
      </c>
      <c r="J1285" s="10" t="str">
        <f t="shared" ref="J1285:J1348" si="143">IF(H1285="NRFC","ISNR20","")</f>
        <v/>
      </c>
      <c r="K1285" s="35" t="str">
        <f>_xlfn.SINGLE(IF(F1285="","",_xlfn.XLOOKUP(F1285,purchase!F:F,purchase!N:N,"")))</f>
        <v/>
      </c>
      <c r="L1285" s="4"/>
      <c r="M1285" s="86"/>
      <c r="N1285" s="35" t="str">
        <f>IF(F1285="","",
MAX(0,
_xlfn.XLOOKUP(F1285,purchase!F:F,purchase!N:N,"")
-
SUMIFS(L:L,F:F,F1285)))</f>
        <v/>
      </c>
      <c r="O1285" s="35" t="str">
        <f t="shared" ref="O1285:O1348" si="144">IF(OR(L1285="",M1285=""),"",L1285-M1285)</f>
        <v/>
      </c>
      <c r="P1285" s="89" t="str">
        <f>_xlfn.SINGLE(IF(F1285="","",_xlfn.XLOOKUP(F1285,purchase!F:F,purchase!O:O,"")))</f>
        <v/>
      </c>
      <c r="Q1285" s="83" t="str">
        <f t="shared" ref="Q1285:Q1348" si="145">IF(OR(L1285="",M1285=""),"",M1285/L1285)</f>
        <v/>
      </c>
      <c r="R1285" s="91" t="str">
        <f t="shared" ref="R1285:R1348" si="146">IF(OR(P1285="",Q1285=""),"",Q1285-P1285)</f>
        <v/>
      </c>
    </row>
    <row r="1286" spans="1:18" x14ac:dyDescent="0.35">
      <c r="A1286" s="25">
        <v>1282</v>
      </c>
      <c r="B1286" s="26" t="str">
        <f t="shared" si="140"/>
        <v/>
      </c>
      <c r="C1286" s="27"/>
      <c r="D1286" s="26" t="str">
        <f>IF(F1286="","",_xlfn.XLOOKUP(F1286,purchase!F:F,purchase!B:B,""))</f>
        <v/>
      </c>
      <c r="E1286" s="26" t="str">
        <f>IF(F1286="","",_xlfn.XLOOKUP(F1286,purchase!F:F,purchase!C:C,""))</f>
        <v/>
      </c>
      <c r="F1286" s="4"/>
      <c r="G1286" s="10" t="str">
        <f t="shared" si="141"/>
        <v/>
      </c>
      <c r="H1286" s="10" t="str">
        <f>IF(F1286="","",_xlfn.XLOOKUP(F1286,purchase!F:F,purchase!E:E,""))</f>
        <v/>
      </c>
      <c r="I1286" s="10" t="str">
        <f t="shared" si="142"/>
        <v/>
      </c>
      <c r="J1286" s="10" t="str">
        <f t="shared" si="143"/>
        <v/>
      </c>
      <c r="K1286" s="35" t="str">
        <f>_xlfn.SINGLE(IF(F1286="","",_xlfn.XLOOKUP(F1286,purchase!F:F,purchase!N:N,"")))</f>
        <v/>
      </c>
      <c r="L1286" s="4"/>
      <c r="M1286" s="86"/>
      <c r="N1286" s="35" t="str">
        <f>IF(F1286="","",
MAX(0,
_xlfn.XLOOKUP(F1286,purchase!F:F,purchase!N:N,"")
-
SUMIFS(L:L,F:F,F1286)))</f>
        <v/>
      </c>
      <c r="O1286" s="35" t="str">
        <f t="shared" si="144"/>
        <v/>
      </c>
      <c r="P1286" s="89" t="str">
        <f>_xlfn.SINGLE(IF(F1286="","",_xlfn.XLOOKUP(F1286,purchase!F:F,purchase!O:O,"")))</f>
        <v/>
      </c>
      <c r="Q1286" s="83" t="str">
        <f t="shared" si="145"/>
        <v/>
      </c>
      <c r="R1286" s="91" t="str">
        <f t="shared" si="146"/>
        <v/>
      </c>
    </row>
    <row r="1287" spans="1:18" x14ac:dyDescent="0.35">
      <c r="A1287" s="25">
        <v>1283</v>
      </c>
      <c r="B1287" s="26" t="str">
        <f t="shared" si="140"/>
        <v/>
      </c>
      <c r="C1287" s="27"/>
      <c r="D1287" s="26" t="str">
        <f>IF(F1287="","",_xlfn.XLOOKUP(F1287,purchase!F:F,purchase!B:B,""))</f>
        <v/>
      </c>
      <c r="E1287" s="26" t="str">
        <f>IF(F1287="","",_xlfn.XLOOKUP(F1287,purchase!F:F,purchase!C:C,""))</f>
        <v/>
      </c>
      <c r="F1287" s="4"/>
      <c r="G1287" s="10" t="str">
        <f t="shared" si="141"/>
        <v/>
      </c>
      <c r="H1287" s="10" t="str">
        <f>IF(F1287="","",_xlfn.XLOOKUP(F1287,purchase!F:F,purchase!E:E,""))</f>
        <v/>
      </c>
      <c r="I1287" s="10" t="str">
        <f t="shared" si="142"/>
        <v/>
      </c>
      <c r="J1287" s="10" t="str">
        <f t="shared" si="143"/>
        <v/>
      </c>
      <c r="K1287" s="35" t="str">
        <f>_xlfn.SINGLE(IF(F1287="","",_xlfn.XLOOKUP(F1287,purchase!F:F,purchase!N:N,"")))</f>
        <v/>
      </c>
      <c r="L1287" s="4"/>
      <c r="M1287" s="86"/>
      <c r="N1287" s="35" t="str">
        <f>IF(F1287="","",
MAX(0,
_xlfn.XLOOKUP(F1287,purchase!F:F,purchase!N:N,"")
-
SUMIFS(L:L,F:F,F1287)))</f>
        <v/>
      </c>
      <c r="O1287" s="35" t="str">
        <f t="shared" si="144"/>
        <v/>
      </c>
      <c r="P1287" s="89" t="str">
        <f>_xlfn.SINGLE(IF(F1287="","",_xlfn.XLOOKUP(F1287,purchase!F:F,purchase!O:O,"")))</f>
        <v/>
      </c>
      <c r="Q1287" s="83" t="str">
        <f t="shared" si="145"/>
        <v/>
      </c>
      <c r="R1287" s="91" t="str">
        <f t="shared" si="146"/>
        <v/>
      </c>
    </row>
    <row r="1288" spans="1:18" x14ac:dyDescent="0.35">
      <c r="A1288" s="25">
        <v>1284</v>
      </c>
      <c r="B1288" s="26" t="str">
        <f t="shared" si="140"/>
        <v/>
      </c>
      <c r="C1288" s="27"/>
      <c r="D1288" s="26" t="str">
        <f>IF(F1288="","",_xlfn.XLOOKUP(F1288,purchase!F:F,purchase!B:B,""))</f>
        <v/>
      </c>
      <c r="E1288" s="26" t="str">
        <f>IF(F1288="","",_xlfn.XLOOKUP(F1288,purchase!F:F,purchase!C:C,""))</f>
        <v/>
      </c>
      <c r="F1288" s="4"/>
      <c r="G1288" s="10" t="str">
        <f t="shared" si="141"/>
        <v/>
      </c>
      <c r="H1288" s="10" t="str">
        <f>IF(F1288="","",_xlfn.XLOOKUP(F1288,purchase!F:F,purchase!E:E,""))</f>
        <v/>
      </c>
      <c r="I1288" s="10" t="str">
        <f t="shared" si="142"/>
        <v/>
      </c>
      <c r="J1288" s="10" t="str">
        <f t="shared" si="143"/>
        <v/>
      </c>
      <c r="K1288" s="35" t="str">
        <f>_xlfn.SINGLE(IF(F1288="","",_xlfn.XLOOKUP(F1288,purchase!F:F,purchase!N:N,"")))</f>
        <v/>
      </c>
      <c r="L1288" s="4"/>
      <c r="M1288" s="86"/>
      <c r="N1288" s="35" t="str">
        <f>IF(F1288="","",
MAX(0,
_xlfn.XLOOKUP(F1288,purchase!F:F,purchase!N:N,"")
-
SUMIFS(L:L,F:F,F1288)))</f>
        <v/>
      </c>
      <c r="O1288" s="35" t="str">
        <f t="shared" si="144"/>
        <v/>
      </c>
      <c r="P1288" s="89" t="str">
        <f>_xlfn.SINGLE(IF(F1288="","",_xlfn.XLOOKUP(F1288,purchase!F:F,purchase!O:O,"")))</f>
        <v/>
      </c>
      <c r="Q1288" s="83" t="str">
        <f t="shared" si="145"/>
        <v/>
      </c>
      <c r="R1288" s="91" t="str">
        <f t="shared" si="146"/>
        <v/>
      </c>
    </row>
    <row r="1289" spans="1:18" x14ac:dyDescent="0.35">
      <c r="A1289" s="25">
        <v>1285</v>
      </c>
      <c r="B1289" s="26" t="str">
        <f t="shared" si="140"/>
        <v/>
      </c>
      <c r="C1289" s="27"/>
      <c r="D1289" s="26" t="str">
        <f>IF(F1289="","",_xlfn.XLOOKUP(F1289,purchase!F:F,purchase!B:B,""))</f>
        <v/>
      </c>
      <c r="E1289" s="26" t="str">
        <f>IF(F1289="","",_xlfn.XLOOKUP(F1289,purchase!F:F,purchase!C:C,""))</f>
        <v/>
      </c>
      <c r="F1289" s="4"/>
      <c r="G1289" s="10" t="str">
        <f t="shared" si="141"/>
        <v/>
      </c>
      <c r="H1289" s="10" t="str">
        <f>IF(F1289="","",_xlfn.XLOOKUP(F1289,purchase!F:F,purchase!E:E,""))</f>
        <v/>
      </c>
      <c r="I1289" s="10" t="str">
        <f t="shared" si="142"/>
        <v/>
      </c>
      <c r="J1289" s="10" t="str">
        <f t="shared" si="143"/>
        <v/>
      </c>
      <c r="K1289" s="35" t="str">
        <f>_xlfn.SINGLE(IF(F1289="","",_xlfn.XLOOKUP(F1289,purchase!F:F,purchase!N:N,"")))</f>
        <v/>
      </c>
      <c r="L1289" s="4"/>
      <c r="M1289" s="86"/>
      <c r="N1289" s="35" t="str">
        <f>IF(F1289="","",
MAX(0,
_xlfn.XLOOKUP(F1289,purchase!F:F,purchase!N:N,"")
-
SUMIFS(L:L,F:F,F1289)))</f>
        <v/>
      </c>
      <c r="O1289" s="35" t="str">
        <f t="shared" si="144"/>
        <v/>
      </c>
      <c r="P1289" s="89" t="str">
        <f>_xlfn.SINGLE(IF(F1289="","",_xlfn.XLOOKUP(F1289,purchase!F:F,purchase!O:O,"")))</f>
        <v/>
      </c>
      <c r="Q1289" s="83" t="str">
        <f t="shared" si="145"/>
        <v/>
      </c>
      <c r="R1289" s="91" t="str">
        <f t="shared" si="146"/>
        <v/>
      </c>
    </row>
    <row r="1290" spans="1:18" x14ac:dyDescent="0.35">
      <c r="A1290" s="25">
        <v>1286</v>
      </c>
      <c r="B1290" s="26" t="str">
        <f t="shared" si="140"/>
        <v/>
      </c>
      <c r="C1290" s="27"/>
      <c r="D1290" s="26" t="str">
        <f>IF(F1290="","",_xlfn.XLOOKUP(F1290,purchase!F:F,purchase!B:B,""))</f>
        <v/>
      </c>
      <c r="E1290" s="26" t="str">
        <f>IF(F1290="","",_xlfn.XLOOKUP(F1290,purchase!F:F,purchase!C:C,""))</f>
        <v/>
      </c>
      <c r="F1290" s="4"/>
      <c r="G1290" s="10" t="str">
        <f t="shared" si="141"/>
        <v/>
      </c>
      <c r="H1290" s="10" t="str">
        <f>IF(F1290="","",_xlfn.XLOOKUP(F1290,purchase!F:F,purchase!E:E,""))</f>
        <v/>
      </c>
      <c r="I1290" s="10" t="str">
        <f t="shared" si="142"/>
        <v/>
      </c>
      <c r="J1290" s="10" t="str">
        <f t="shared" si="143"/>
        <v/>
      </c>
      <c r="K1290" s="35" t="str">
        <f>_xlfn.SINGLE(IF(F1290="","",_xlfn.XLOOKUP(F1290,purchase!F:F,purchase!N:N,"")))</f>
        <v/>
      </c>
      <c r="L1290" s="4"/>
      <c r="M1290" s="86"/>
      <c r="N1290" s="35" t="str">
        <f>IF(F1290="","",
MAX(0,
_xlfn.XLOOKUP(F1290,purchase!F:F,purchase!N:N,"")
-
SUMIFS(L:L,F:F,F1290)))</f>
        <v/>
      </c>
      <c r="O1290" s="35" t="str">
        <f t="shared" si="144"/>
        <v/>
      </c>
      <c r="P1290" s="89" t="str">
        <f>_xlfn.SINGLE(IF(F1290="","",_xlfn.XLOOKUP(F1290,purchase!F:F,purchase!O:O,"")))</f>
        <v/>
      </c>
      <c r="Q1290" s="83" t="str">
        <f t="shared" si="145"/>
        <v/>
      </c>
      <c r="R1290" s="91" t="str">
        <f t="shared" si="146"/>
        <v/>
      </c>
    </row>
    <row r="1291" spans="1:18" x14ac:dyDescent="0.35">
      <c r="A1291" s="25">
        <v>1287</v>
      </c>
      <c r="B1291" s="26" t="str">
        <f t="shared" si="140"/>
        <v/>
      </c>
      <c r="C1291" s="27"/>
      <c r="D1291" s="26" t="str">
        <f>IF(F1291="","",_xlfn.XLOOKUP(F1291,purchase!F:F,purchase!B:B,""))</f>
        <v/>
      </c>
      <c r="E1291" s="26" t="str">
        <f>IF(F1291="","",_xlfn.XLOOKUP(F1291,purchase!F:F,purchase!C:C,""))</f>
        <v/>
      </c>
      <c r="F1291" s="4"/>
      <c r="G1291" s="10" t="str">
        <f t="shared" si="141"/>
        <v/>
      </c>
      <c r="H1291" s="10" t="str">
        <f>IF(F1291="","",_xlfn.XLOOKUP(F1291,purchase!F:F,purchase!E:E,""))</f>
        <v/>
      </c>
      <c r="I1291" s="10" t="str">
        <f t="shared" si="142"/>
        <v/>
      </c>
      <c r="J1291" s="10" t="str">
        <f t="shared" si="143"/>
        <v/>
      </c>
      <c r="K1291" s="35" t="str">
        <f>_xlfn.SINGLE(IF(F1291="","",_xlfn.XLOOKUP(F1291,purchase!F:F,purchase!N:N,"")))</f>
        <v/>
      </c>
      <c r="L1291" s="4"/>
      <c r="M1291" s="86"/>
      <c r="N1291" s="35" t="str">
        <f>IF(F1291="","",
MAX(0,
_xlfn.XLOOKUP(F1291,purchase!F:F,purchase!N:N,"")
-
SUMIFS(L:L,F:F,F1291)))</f>
        <v/>
      </c>
      <c r="O1291" s="35" t="str">
        <f t="shared" si="144"/>
        <v/>
      </c>
      <c r="P1291" s="89" t="str">
        <f>_xlfn.SINGLE(IF(F1291="","",_xlfn.XLOOKUP(F1291,purchase!F:F,purchase!O:O,"")))</f>
        <v/>
      </c>
      <c r="Q1291" s="83" t="str">
        <f t="shared" si="145"/>
        <v/>
      </c>
      <c r="R1291" s="91" t="str">
        <f t="shared" si="146"/>
        <v/>
      </c>
    </row>
    <row r="1292" spans="1:18" x14ac:dyDescent="0.35">
      <c r="A1292" s="25">
        <v>1288</v>
      </c>
      <c r="B1292" s="26" t="str">
        <f t="shared" si="140"/>
        <v/>
      </c>
      <c r="C1292" s="27"/>
      <c r="D1292" s="26" t="str">
        <f>IF(F1292="","",_xlfn.XLOOKUP(F1292,purchase!F:F,purchase!B:B,""))</f>
        <v/>
      </c>
      <c r="E1292" s="26" t="str">
        <f>IF(F1292="","",_xlfn.XLOOKUP(F1292,purchase!F:F,purchase!C:C,""))</f>
        <v/>
      </c>
      <c r="F1292" s="4"/>
      <c r="G1292" s="10" t="str">
        <f t="shared" si="141"/>
        <v/>
      </c>
      <c r="H1292" s="10" t="str">
        <f>IF(F1292="","",_xlfn.XLOOKUP(F1292,purchase!F:F,purchase!E:E,""))</f>
        <v/>
      </c>
      <c r="I1292" s="10" t="str">
        <f t="shared" si="142"/>
        <v/>
      </c>
      <c r="J1292" s="10" t="str">
        <f t="shared" si="143"/>
        <v/>
      </c>
      <c r="K1292" s="35" t="str">
        <f>_xlfn.SINGLE(IF(F1292="","",_xlfn.XLOOKUP(F1292,purchase!F:F,purchase!N:N,"")))</f>
        <v/>
      </c>
      <c r="L1292" s="4"/>
      <c r="M1292" s="86"/>
      <c r="N1292" s="35" t="str">
        <f>IF(F1292="","",
MAX(0,
_xlfn.XLOOKUP(F1292,purchase!F:F,purchase!N:N,"")
-
SUMIFS(L:L,F:F,F1292)))</f>
        <v/>
      </c>
      <c r="O1292" s="35" t="str">
        <f t="shared" si="144"/>
        <v/>
      </c>
      <c r="P1292" s="89" t="str">
        <f>_xlfn.SINGLE(IF(F1292="","",_xlfn.XLOOKUP(F1292,purchase!F:F,purchase!O:O,"")))</f>
        <v/>
      </c>
      <c r="Q1292" s="83" t="str">
        <f t="shared" si="145"/>
        <v/>
      </c>
      <c r="R1292" s="91" t="str">
        <f t="shared" si="146"/>
        <v/>
      </c>
    </row>
    <row r="1293" spans="1:18" x14ac:dyDescent="0.35">
      <c r="A1293" s="25">
        <v>1289</v>
      </c>
      <c r="B1293" s="26" t="str">
        <f t="shared" si="140"/>
        <v/>
      </c>
      <c r="C1293" s="27"/>
      <c r="D1293" s="26" t="str">
        <f>IF(F1293="","",_xlfn.XLOOKUP(F1293,purchase!F:F,purchase!B:B,""))</f>
        <v/>
      </c>
      <c r="E1293" s="26" t="str">
        <f>IF(F1293="","",_xlfn.XLOOKUP(F1293,purchase!F:F,purchase!C:C,""))</f>
        <v/>
      </c>
      <c r="F1293" s="4"/>
      <c r="G1293" s="10" t="str">
        <f t="shared" si="141"/>
        <v/>
      </c>
      <c r="H1293" s="10" t="str">
        <f>IF(F1293="","",_xlfn.XLOOKUP(F1293,purchase!F:F,purchase!E:E,""))</f>
        <v/>
      </c>
      <c r="I1293" s="10" t="str">
        <f t="shared" si="142"/>
        <v/>
      </c>
      <c r="J1293" s="10" t="str">
        <f t="shared" si="143"/>
        <v/>
      </c>
      <c r="K1293" s="35" t="str">
        <f>_xlfn.SINGLE(IF(F1293="","",_xlfn.XLOOKUP(F1293,purchase!F:F,purchase!N:N,"")))</f>
        <v/>
      </c>
      <c r="L1293" s="4"/>
      <c r="M1293" s="86"/>
      <c r="N1293" s="35" t="str">
        <f>IF(F1293="","",
MAX(0,
_xlfn.XLOOKUP(F1293,purchase!F:F,purchase!N:N,"")
-
SUMIFS(L:L,F:F,F1293)))</f>
        <v/>
      </c>
      <c r="O1293" s="35" t="str">
        <f t="shared" si="144"/>
        <v/>
      </c>
      <c r="P1293" s="89" t="str">
        <f>_xlfn.SINGLE(IF(F1293="","",_xlfn.XLOOKUP(F1293,purchase!F:F,purchase!O:O,"")))</f>
        <v/>
      </c>
      <c r="Q1293" s="83" t="str">
        <f t="shared" si="145"/>
        <v/>
      </c>
      <c r="R1293" s="91" t="str">
        <f t="shared" si="146"/>
        <v/>
      </c>
    </row>
    <row r="1294" spans="1:18" x14ac:dyDescent="0.35">
      <c r="A1294" s="25">
        <v>1290</v>
      </c>
      <c r="B1294" s="26" t="str">
        <f t="shared" si="140"/>
        <v/>
      </c>
      <c r="C1294" s="27"/>
      <c r="D1294" s="26" t="str">
        <f>IF(F1294="","",_xlfn.XLOOKUP(F1294,purchase!F:F,purchase!B:B,""))</f>
        <v/>
      </c>
      <c r="E1294" s="26" t="str">
        <f>IF(F1294="","",_xlfn.XLOOKUP(F1294,purchase!F:F,purchase!C:C,""))</f>
        <v/>
      </c>
      <c r="F1294" s="4"/>
      <c r="G1294" s="10" t="str">
        <f t="shared" si="141"/>
        <v/>
      </c>
      <c r="H1294" s="10" t="str">
        <f>IF(F1294="","",_xlfn.XLOOKUP(F1294,purchase!F:F,purchase!E:E,""))</f>
        <v/>
      </c>
      <c r="I1294" s="10" t="str">
        <f t="shared" si="142"/>
        <v/>
      </c>
      <c r="J1294" s="10" t="str">
        <f t="shared" si="143"/>
        <v/>
      </c>
      <c r="K1294" s="35" t="str">
        <f>_xlfn.SINGLE(IF(F1294="","",_xlfn.XLOOKUP(F1294,purchase!F:F,purchase!N:N,"")))</f>
        <v/>
      </c>
      <c r="L1294" s="4"/>
      <c r="M1294" s="86"/>
      <c r="N1294" s="35" t="str">
        <f>IF(F1294="","",
MAX(0,
_xlfn.XLOOKUP(F1294,purchase!F:F,purchase!N:N,"")
-
SUMIFS(L:L,F:F,F1294)))</f>
        <v/>
      </c>
      <c r="O1294" s="35" t="str">
        <f t="shared" si="144"/>
        <v/>
      </c>
      <c r="P1294" s="89" t="str">
        <f>_xlfn.SINGLE(IF(F1294="","",_xlfn.XLOOKUP(F1294,purchase!F:F,purchase!O:O,"")))</f>
        <v/>
      </c>
      <c r="Q1294" s="83" t="str">
        <f t="shared" si="145"/>
        <v/>
      </c>
      <c r="R1294" s="91" t="str">
        <f t="shared" si="146"/>
        <v/>
      </c>
    </row>
    <row r="1295" spans="1:18" x14ac:dyDescent="0.35">
      <c r="A1295" s="25">
        <v>1291</v>
      </c>
      <c r="B1295" s="26" t="str">
        <f t="shared" si="140"/>
        <v/>
      </c>
      <c r="C1295" s="27"/>
      <c r="D1295" s="26" t="str">
        <f>IF(F1295="","",_xlfn.XLOOKUP(F1295,purchase!F:F,purchase!B:B,""))</f>
        <v/>
      </c>
      <c r="E1295" s="26" t="str">
        <f>IF(F1295="","",_xlfn.XLOOKUP(F1295,purchase!F:F,purchase!C:C,""))</f>
        <v/>
      </c>
      <c r="F1295" s="4"/>
      <c r="G1295" s="10" t="str">
        <f t="shared" si="141"/>
        <v/>
      </c>
      <c r="H1295" s="10" t="str">
        <f>IF(F1295="","",_xlfn.XLOOKUP(F1295,purchase!F:F,purchase!E:E,""))</f>
        <v/>
      </c>
      <c r="I1295" s="10" t="str">
        <f t="shared" si="142"/>
        <v/>
      </c>
      <c r="J1295" s="10" t="str">
        <f t="shared" si="143"/>
        <v/>
      </c>
      <c r="K1295" s="35" t="str">
        <f>_xlfn.SINGLE(IF(F1295="","",_xlfn.XLOOKUP(F1295,purchase!F:F,purchase!N:N,"")))</f>
        <v/>
      </c>
      <c r="L1295" s="4"/>
      <c r="M1295" s="86"/>
      <c r="N1295" s="35" t="str">
        <f>IF(F1295="","",
MAX(0,
_xlfn.XLOOKUP(F1295,purchase!F:F,purchase!N:N,"")
-
SUMIFS(L:L,F:F,F1295)))</f>
        <v/>
      </c>
      <c r="O1295" s="35" t="str">
        <f t="shared" si="144"/>
        <v/>
      </c>
      <c r="P1295" s="89" t="str">
        <f>_xlfn.SINGLE(IF(F1295="","",_xlfn.XLOOKUP(F1295,purchase!F:F,purchase!O:O,"")))</f>
        <v/>
      </c>
      <c r="Q1295" s="83" t="str">
        <f t="shared" si="145"/>
        <v/>
      </c>
      <c r="R1295" s="91" t="str">
        <f t="shared" si="146"/>
        <v/>
      </c>
    </row>
    <row r="1296" spans="1:18" x14ac:dyDescent="0.35">
      <c r="A1296" s="25">
        <v>1292</v>
      </c>
      <c r="B1296" s="26" t="str">
        <f t="shared" si="140"/>
        <v/>
      </c>
      <c r="C1296" s="27"/>
      <c r="D1296" s="26" t="str">
        <f>IF(F1296="","",_xlfn.XLOOKUP(F1296,purchase!F:F,purchase!B:B,""))</f>
        <v/>
      </c>
      <c r="E1296" s="26" t="str">
        <f>IF(F1296="","",_xlfn.XLOOKUP(F1296,purchase!F:F,purchase!C:C,""))</f>
        <v/>
      </c>
      <c r="F1296" s="4"/>
      <c r="G1296" s="10" t="str">
        <f t="shared" si="141"/>
        <v/>
      </c>
      <c r="H1296" s="10" t="str">
        <f>IF(F1296="","",_xlfn.XLOOKUP(F1296,purchase!F:F,purchase!E:E,""))</f>
        <v/>
      </c>
      <c r="I1296" s="10" t="str">
        <f t="shared" si="142"/>
        <v/>
      </c>
      <c r="J1296" s="10" t="str">
        <f t="shared" si="143"/>
        <v/>
      </c>
      <c r="K1296" s="35" t="str">
        <f>_xlfn.SINGLE(IF(F1296="","",_xlfn.XLOOKUP(F1296,purchase!F:F,purchase!N:N,"")))</f>
        <v/>
      </c>
      <c r="L1296" s="4"/>
      <c r="M1296" s="86"/>
      <c r="N1296" s="35" t="str">
        <f>IF(F1296="","",
MAX(0,
_xlfn.XLOOKUP(F1296,purchase!F:F,purchase!N:N,"")
-
SUMIFS(L:L,F:F,F1296)))</f>
        <v/>
      </c>
      <c r="O1296" s="35" t="str">
        <f t="shared" si="144"/>
        <v/>
      </c>
      <c r="P1296" s="89" t="str">
        <f>_xlfn.SINGLE(IF(F1296="","",_xlfn.XLOOKUP(F1296,purchase!F:F,purchase!O:O,"")))</f>
        <v/>
      </c>
      <c r="Q1296" s="83" t="str">
        <f t="shared" si="145"/>
        <v/>
      </c>
      <c r="R1296" s="91" t="str">
        <f t="shared" si="146"/>
        <v/>
      </c>
    </row>
    <row r="1297" spans="1:18" x14ac:dyDescent="0.35">
      <c r="A1297" s="25">
        <v>1293</v>
      </c>
      <c r="B1297" s="26" t="str">
        <f t="shared" si="140"/>
        <v/>
      </c>
      <c r="C1297" s="27"/>
      <c r="D1297" s="26" t="str">
        <f>IF(F1297="","",_xlfn.XLOOKUP(F1297,purchase!F:F,purchase!B:B,""))</f>
        <v/>
      </c>
      <c r="E1297" s="26" t="str">
        <f>IF(F1297="","",_xlfn.XLOOKUP(F1297,purchase!F:F,purchase!C:C,""))</f>
        <v/>
      </c>
      <c r="F1297" s="4"/>
      <c r="G1297" s="10" t="str">
        <f t="shared" si="141"/>
        <v/>
      </c>
      <c r="H1297" s="10" t="str">
        <f>IF(F1297="","",_xlfn.XLOOKUP(F1297,purchase!F:F,purchase!E:E,""))</f>
        <v/>
      </c>
      <c r="I1297" s="10" t="str">
        <f t="shared" si="142"/>
        <v/>
      </c>
      <c r="J1297" s="10" t="str">
        <f t="shared" si="143"/>
        <v/>
      </c>
      <c r="K1297" s="35" t="str">
        <f>_xlfn.SINGLE(IF(F1297="","",_xlfn.XLOOKUP(F1297,purchase!F:F,purchase!N:N,"")))</f>
        <v/>
      </c>
      <c r="L1297" s="4"/>
      <c r="M1297" s="86"/>
      <c r="N1297" s="35" t="str">
        <f>IF(F1297="","",
MAX(0,
_xlfn.XLOOKUP(F1297,purchase!F:F,purchase!N:N,"")
-
SUMIFS(L:L,F:F,F1297)))</f>
        <v/>
      </c>
      <c r="O1297" s="35" t="str">
        <f t="shared" si="144"/>
        <v/>
      </c>
      <c r="P1297" s="89" t="str">
        <f>_xlfn.SINGLE(IF(F1297="","",_xlfn.XLOOKUP(F1297,purchase!F:F,purchase!O:O,"")))</f>
        <v/>
      </c>
      <c r="Q1297" s="83" t="str">
        <f t="shared" si="145"/>
        <v/>
      </c>
      <c r="R1297" s="91" t="str">
        <f t="shared" si="146"/>
        <v/>
      </c>
    </row>
    <row r="1298" spans="1:18" x14ac:dyDescent="0.35">
      <c r="A1298" s="25">
        <v>1294</v>
      </c>
      <c r="B1298" s="26" t="str">
        <f t="shared" si="140"/>
        <v/>
      </c>
      <c r="C1298" s="27"/>
      <c r="D1298" s="26" t="str">
        <f>IF(F1298="","",_xlfn.XLOOKUP(F1298,purchase!F:F,purchase!B:B,""))</f>
        <v/>
      </c>
      <c r="E1298" s="26" t="str">
        <f>IF(F1298="","",_xlfn.XLOOKUP(F1298,purchase!F:F,purchase!C:C,""))</f>
        <v/>
      </c>
      <c r="F1298" s="4"/>
      <c r="G1298" s="10" t="str">
        <f t="shared" si="141"/>
        <v/>
      </c>
      <c r="H1298" s="10" t="str">
        <f>IF(F1298="","",_xlfn.XLOOKUP(F1298,purchase!F:F,purchase!E:E,""))</f>
        <v/>
      </c>
      <c r="I1298" s="10" t="str">
        <f t="shared" si="142"/>
        <v/>
      </c>
      <c r="J1298" s="10" t="str">
        <f t="shared" si="143"/>
        <v/>
      </c>
      <c r="K1298" s="35" t="str">
        <f>_xlfn.SINGLE(IF(F1298="","",_xlfn.XLOOKUP(F1298,purchase!F:F,purchase!N:N,"")))</f>
        <v/>
      </c>
      <c r="L1298" s="4"/>
      <c r="M1298" s="86"/>
      <c r="N1298" s="35" t="str">
        <f>IF(F1298="","",
MAX(0,
_xlfn.XLOOKUP(F1298,purchase!F:F,purchase!N:N,"")
-
SUMIFS(L:L,F:F,F1298)))</f>
        <v/>
      </c>
      <c r="O1298" s="35" t="str">
        <f t="shared" si="144"/>
        <v/>
      </c>
      <c r="P1298" s="89" t="str">
        <f>_xlfn.SINGLE(IF(F1298="","",_xlfn.XLOOKUP(F1298,purchase!F:F,purchase!O:O,"")))</f>
        <v/>
      </c>
      <c r="Q1298" s="83" t="str">
        <f t="shared" si="145"/>
        <v/>
      </c>
      <c r="R1298" s="91" t="str">
        <f t="shared" si="146"/>
        <v/>
      </c>
    </row>
    <row r="1299" spans="1:18" x14ac:dyDescent="0.35">
      <c r="A1299" s="25">
        <v>1295</v>
      </c>
      <c r="B1299" s="26" t="str">
        <f t="shared" si="140"/>
        <v/>
      </c>
      <c r="C1299" s="27"/>
      <c r="D1299" s="26" t="str">
        <f>IF(F1299="","",_xlfn.XLOOKUP(F1299,purchase!F:F,purchase!B:B,""))</f>
        <v/>
      </c>
      <c r="E1299" s="26" t="str">
        <f>IF(F1299="","",_xlfn.XLOOKUP(F1299,purchase!F:F,purchase!C:C,""))</f>
        <v/>
      </c>
      <c r="F1299" s="4"/>
      <c r="G1299" s="10" t="str">
        <f t="shared" si="141"/>
        <v/>
      </c>
      <c r="H1299" s="10" t="str">
        <f>IF(F1299="","",_xlfn.XLOOKUP(F1299,purchase!F:F,purchase!E:E,""))</f>
        <v/>
      </c>
      <c r="I1299" s="10" t="str">
        <f t="shared" si="142"/>
        <v/>
      </c>
      <c r="J1299" s="10" t="str">
        <f t="shared" si="143"/>
        <v/>
      </c>
      <c r="K1299" s="35" t="str">
        <f>_xlfn.SINGLE(IF(F1299="","",_xlfn.XLOOKUP(F1299,purchase!F:F,purchase!N:N,"")))</f>
        <v/>
      </c>
      <c r="L1299" s="4"/>
      <c r="M1299" s="86"/>
      <c r="N1299" s="35" t="str">
        <f>IF(F1299="","",
MAX(0,
_xlfn.XLOOKUP(F1299,purchase!F:F,purchase!N:N,"")
-
SUMIFS(L:L,F:F,F1299)))</f>
        <v/>
      </c>
      <c r="O1299" s="35" t="str">
        <f t="shared" si="144"/>
        <v/>
      </c>
      <c r="P1299" s="89" t="str">
        <f>_xlfn.SINGLE(IF(F1299="","",_xlfn.XLOOKUP(F1299,purchase!F:F,purchase!O:O,"")))</f>
        <v/>
      </c>
      <c r="Q1299" s="83" t="str">
        <f t="shared" si="145"/>
        <v/>
      </c>
      <c r="R1299" s="91" t="str">
        <f t="shared" si="146"/>
        <v/>
      </c>
    </row>
    <row r="1300" spans="1:18" x14ac:dyDescent="0.35">
      <c r="A1300" s="25">
        <v>1296</v>
      </c>
      <c r="B1300" s="26" t="str">
        <f t="shared" si="140"/>
        <v/>
      </c>
      <c r="C1300" s="27"/>
      <c r="D1300" s="26" t="str">
        <f>IF(F1300="","",_xlfn.XLOOKUP(F1300,purchase!F:F,purchase!B:B,""))</f>
        <v/>
      </c>
      <c r="E1300" s="26" t="str">
        <f>IF(F1300="","",_xlfn.XLOOKUP(F1300,purchase!F:F,purchase!C:C,""))</f>
        <v/>
      </c>
      <c r="F1300" s="4"/>
      <c r="G1300" s="10" t="str">
        <f t="shared" si="141"/>
        <v/>
      </c>
      <c r="H1300" s="10" t="str">
        <f>IF(F1300="","",_xlfn.XLOOKUP(F1300,purchase!F:F,purchase!E:E,""))</f>
        <v/>
      </c>
      <c r="I1300" s="10" t="str">
        <f t="shared" si="142"/>
        <v/>
      </c>
      <c r="J1300" s="10" t="str">
        <f t="shared" si="143"/>
        <v/>
      </c>
      <c r="K1300" s="35" t="str">
        <f>_xlfn.SINGLE(IF(F1300="","",_xlfn.XLOOKUP(F1300,purchase!F:F,purchase!N:N,"")))</f>
        <v/>
      </c>
      <c r="L1300" s="4"/>
      <c r="M1300" s="86"/>
      <c r="N1300" s="35" t="str">
        <f>IF(F1300="","",
MAX(0,
_xlfn.XLOOKUP(F1300,purchase!F:F,purchase!N:N,"")
-
SUMIFS(L:L,F:F,F1300)))</f>
        <v/>
      </c>
      <c r="O1300" s="35" t="str">
        <f t="shared" si="144"/>
        <v/>
      </c>
      <c r="P1300" s="89" t="str">
        <f>_xlfn.SINGLE(IF(F1300="","",_xlfn.XLOOKUP(F1300,purchase!F:F,purchase!O:O,"")))</f>
        <v/>
      </c>
      <c r="Q1300" s="83" t="str">
        <f t="shared" si="145"/>
        <v/>
      </c>
      <c r="R1300" s="91" t="str">
        <f t="shared" si="146"/>
        <v/>
      </c>
    </row>
    <row r="1301" spans="1:18" x14ac:dyDescent="0.35">
      <c r="A1301" s="25">
        <v>1297</v>
      </c>
      <c r="B1301" s="26" t="str">
        <f t="shared" si="140"/>
        <v/>
      </c>
      <c r="C1301" s="27"/>
      <c r="D1301" s="26" t="str">
        <f>IF(F1301="","",_xlfn.XLOOKUP(F1301,purchase!F:F,purchase!B:B,""))</f>
        <v/>
      </c>
      <c r="E1301" s="26" t="str">
        <f>IF(F1301="","",_xlfn.XLOOKUP(F1301,purchase!F:F,purchase!C:C,""))</f>
        <v/>
      </c>
      <c r="F1301" s="4"/>
      <c r="G1301" s="10" t="str">
        <f t="shared" si="141"/>
        <v/>
      </c>
      <c r="H1301" s="10" t="str">
        <f>IF(F1301="","",_xlfn.XLOOKUP(F1301,purchase!F:F,purchase!E:E,""))</f>
        <v/>
      </c>
      <c r="I1301" s="10" t="str">
        <f t="shared" si="142"/>
        <v/>
      </c>
      <c r="J1301" s="10" t="str">
        <f t="shared" si="143"/>
        <v/>
      </c>
      <c r="K1301" s="35" t="str">
        <f>_xlfn.SINGLE(IF(F1301="","",_xlfn.XLOOKUP(F1301,purchase!F:F,purchase!N:N,"")))</f>
        <v/>
      </c>
      <c r="L1301" s="4"/>
      <c r="M1301" s="86"/>
      <c r="N1301" s="35" t="str">
        <f>IF(F1301="","",
MAX(0,
_xlfn.XLOOKUP(F1301,purchase!F:F,purchase!N:N,"")
-
SUMIFS(L:L,F:F,F1301)))</f>
        <v/>
      </c>
      <c r="O1301" s="35" t="str">
        <f t="shared" si="144"/>
        <v/>
      </c>
      <c r="P1301" s="89" t="str">
        <f>_xlfn.SINGLE(IF(F1301="","",_xlfn.XLOOKUP(F1301,purchase!F:F,purchase!O:O,"")))</f>
        <v/>
      </c>
      <c r="Q1301" s="83" t="str">
        <f t="shared" si="145"/>
        <v/>
      </c>
      <c r="R1301" s="91" t="str">
        <f t="shared" si="146"/>
        <v/>
      </c>
    </row>
    <row r="1302" spans="1:18" x14ac:dyDescent="0.35">
      <c r="A1302" s="25">
        <v>1298</v>
      </c>
      <c r="B1302" s="26" t="str">
        <f t="shared" si="140"/>
        <v/>
      </c>
      <c r="C1302" s="27"/>
      <c r="D1302" s="26" t="str">
        <f>IF(F1302="","",_xlfn.XLOOKUP(F1302,purchase!F:F,purchase!B:B,""))</f>
        <v/>
      </c>
      <c r="E1302" s="26" t="str">
        <f>IF(F1302="","",_xlfn.XLOOKUP(F1302,purchase!F:F,purchase!C:C,""))</f>
        <v/>
      </c>
      <c r="F1302" s="4"/>
      <c r="G1302" s="10" t="str">
        <f t="shared" si="141"/>
        <v/>
      </c>
      <c r="H1302" s="10" t="str">
        <f>IF(F1302="","",_xlfn.XLOOKUP(F1302,purchase!F:F,purchase!E:E,""))</f>
        <v/>
      </c>
      <c r="I1302" s="10" t="str">
        <f t="shared" si="142"/>
        <v/>
      </c>
      <c r="J1302" s="10" t="str">
        <f t="shared" si="143"/>
        <v/>
      </c>
      <c r="K1302" s="35" t="str">
        <f>_xlfn.SINGLE(IF(F1302="","",_xlfn.XLOOKUP(F1302,purchase!F:F,purchase!N:N,"")))</f>
        <v/>
      </c>
      <c r="L1302" s="4"/>
      <c r="M1302" s="86"/>
      <c r="N1302" s="35" t="str">
        <f>IF(F1302="","",
MAX(0,
_xlfn.XLOOKUP(F1302,purchase!F:F,purchase!N:N,"")
-
SUMIFS(L:L,F:F,F1302)))</f>
        <v/>
      </c>
      <c r="O1302" s="35" t="str">
        <f t="shared" si="144"/>
        <v/>
      </c>
      <c r="P1302" s="89" t="str">
        <f>_xlfn.SINGLE(IF(F1302="","",_xlfn.XLOOKUP(F1302,purchase!F:F,purchase!O:O,"")))</f>
        <v/>
      </c>
      <c r="Q1302" s="83" t="str">
        <f t="shared" si="145"/>
        <v/>
      </c>
      <c r="R1302" s="91" t="str">
        <f t="shared" si="146"/>
        <v/>
      </c>
    </row>
    <row r="1303" spans="1:18" x14ac:dyDescent="0.35">
      <c r="A1303" s="25">
        <v>1299</v>
      </c>
      <c r="B1303" s="26" t="str">
        <f t="shared" si="140"/>
        <v/>
      </c>
      <c r="C1303" s="27"/>
      <c r="D1303" s="26" t="str">
        <f>IF(F1303="","",_xlfn.XLOOKUP(F1303,purchase!F:F,purchase!B:B,""))</f>
        <v/>
      </c>
      <c r="E1303" s="26" t="str">
        <f>IF(F1303="","",_xlfn.XLOOKUP(F1303,purchase!F:F,purchase!C:C,""))</f>
        <v/>
      </c>
      <c r="F1303" s="4"/>
      <c r="G1303" s="10" t="str">
        <f t="shared" si="141"/>
        <v/>
      </c>
      <c r="H1303" s="10" t="str">
        <f>IF(F1303="","",_xlfn.XLOOKUP(F1303,purchase!F:F,purchase!E:E,""))</f>
        <v/>
      </c>
      <c r="I1303" s="10" t="str">
        <f t="shared" si="142"/>
        <v/>
      </c>
      <c r="J1303" s="10" t="str">
        <f t="shared" si="143"/>
        <v/>
      </c>
      <c r="K1303" s="35" t="str">
        <f>_xlfn.SINGLE(IF(F1303="","",_xlfn.XLOOKUP(F1303,purchase!F:F,purchase!N:N,"")))</f>
        <v/>
      </c>
      <c r="L1303" s="4"/>
      <c r="M1303" s="86"/>
      <c r="N1303" s="35" t="str">
        <f>IF(F1303="","",
MAX(0,
_xlfn.XLOOKUP(F1303,purchase!F:F,purchase!N:N,"")
-
SUMIFS(L:L,F:F,F1303)))</f>
        <v/>
      </c>
      <c r="O1303" s="35" t="str">
        <f t="shared" si="144"/>
        <v/>
      </c>
      <c r="P1303" s="89" t="str">
        <f>_xlfn.SINGLE(IF(F1303="","",_xlfn.XLOOKUP(F1303,purchase!F:F,purchase!O:O,"")))</f>
        <v/>
      </c>
      <c r="Q1303" s="83" t="str">
        <f t="shared" si="145"/>
        <v/>
      </c>
      <c r="R1303" s="91" t="str">
        <f t="shared" si="146"/>
        <v/>
      </c>
    </row>
    <row r="1304" spans="1:18" x14ac:dyDescent="0.35">
      <c r="A1304" s="25">
        <v>1300</v>
      </c>
      <c r="B1304" s="26" t="str">
        <f t="shared" si="140"/>
        <v/>
      </c>
      <c r="C1304" s="27"/>
      <c r="D1304" s="26" t="str">
        <f>IF(F1304="","",_xlfn.XLOOKUP(F1304,purchase!F:F,purchase!B:B,""))</f>
        <v/>
      </c>
      <c r="E1304" s="26" t="str">
        <f>IF(F1304="","",_xlfn.XLOOKUP(F1304,purchase!F:F,purchase!C:C,""))</f>
        <v/>
      </c>
      <c r="F1304" s="4"/>
      <c r="G1304" s="10" t="str">
        <f t="shared" si="141"/>
        <v/>
      </c>
      <c r="H1304" s="10" t="str">
        <f>IF(F1304="","",_xlfn.XLOOKUP(F1304,purchase!F:F,purchase!E:E,""))</f>
        <v/>
      </c>
      <c r="I1304" s="10" t="str">
        <f t="shared" si="142"/>
        <v/>
      </c>
      <c r="J1304" s="10" t="str">
        <f t="shared" si="143"/>
        <v/>
      </c>
      <c r="K1304" s="35" t="str">
        <f>_xlfn.SINGLE(IF(F1304="","",_xlfn.XLOOKUP(F1304,purchase!F:F,purchase!N:N,"")))</f>
        <v/>
      </c>
      <c r="L1304" s="4"/>
      <c r="M1304" s="86"/>
      <c r="N1304" s="35" t="str">
        <f>IF(F1304="","",
MAX(0,
_xlfn.XLOOKUP(F1304,purchase!F:F,purchase!N:N,"")
-
SUMIFS(L:L,F:F,F1304)))</f>
        <v/>
      </c>
      <c r="O1304" s="35" t="str">
        <f t="shared" si="144"/>
        <v/>
      </c>
      <c r="P1304" s="89" t="str">
        <f>_xlfn.SINGLE(IF(F1304="","",_xlfn.XLOOKUP(F1304,purchase!F:F,purchase!O:O,"")))</f>
        <v/>
      </c>
      <c r="Q1304" s="83" t="str">
        <f t="shared" si="145"/>
        <v/>
      </c>
      <c r="R1304" s="91" t="str">
        <f t="shared" si="146"/>
        <v/>
      </c>
    </row>
    <row r="1305" spans="1:18" x14ac:dyDescent="0.35">
      <c r="A1305" s="25">
        <v>1301</v>
      </c>
      <c r="B1305" s="26" t="str">
        <f t="shared" si="140"/>
        <v/>
      </c>
      <c r="C1305" s="27"/>
      <c r="D1305" s="26" t="str">
        <f>IF(F1305="","",_xlfn.XLOOKUP(F1305,purchase!F:F,purchase!B:B,""))</f>
        <v/>
      </c>
      <c r="E1305" s="26" t="str">
        <f>IF(F1305="","",_xlfn.XLOOKUP(F1305,purchase!F:F,purchase!C:C,""))</f>
        <v/>
      </c>
      <c r="F1305" s="4"/>
      <c r="G1305" s="10" t="str">
        <f t="shared" si="141"/>
        <v/>
      </c>
      <c r="H1305" s="10" t="str">
        <f>IF(F1305="","",_xlfn.XLOOKUP(F1305,purchase!F:F,purchase!E:E,""))</f>
        <v/>
      </c>
      <c r="I1305" s="10" t="str">
        <f t="shared" si="142"/>
        <v/>
      </c>
      <c r="J1305" s="10" t="str">
        <f t="shared" si="143"/>
        <v/>
      </c>
      <c r="K1305" s="35" t="str">
        <f>_xlfn.SINGLE(IF(F1305="","",_xlfn.XLOOKUP(F1305,purchase!F:F,purchase!N:N,"")))</f>
        <v/>
      </c>
      <c r="L1305" s="4"/>
      <c r="M1305" s="86"/>
      <c r="N1305" s="35" t="str">
        <f>IF(F1305="","",
MAX(0,
_xlfn.XLOOKUP(F1305,purchase!F:F,purchase!N:N,"")
-
SUMIFS(L:L,F:F,F1305)))</f>
        <v/>
      </c>
      <c r="O1305" s="35" t="str">
        <f t="shared" si="144"/>
        <v/>
      </c>
      <c r="P1305" s="89" t="str">
        <f>_xlfn.SINGLE(IF(F1305="","",_xlfn.XLOOKUP(F1305,purchase!F:F,purchase!O:O,"")))</f>
        <v/>
      </c>
      <c r="Q1305" s="83" t="str">
        <f t="shared" si="145"/>
        <v/>
      </c>
      <c r="R1305" s="91" t="str">
        <f t="shared" si="146"/>
        <v/>
      </c>
    </row>
    <row r="1306" spans="1:18" x14ac:dyDescent="0.35">
      <c r="A1306" s="25">
        <v>1302</v>
      </c>
      <c r="B1306" s="26" t="str">
        <f t="shared" si="140"/>
        <v/>
      </c>
      <c r="C1306" s="27"/>
      <c r="D1306" s="26" t="str">
        <f>IF(F1306="","",_xlfn.XLOOKUP(F1306,purchase!F:F,purchase!B:B,""))</f>
        <v/>
      </c>
      <c r="E1306" s="26" t="str">
        <f>IF(F1306="","",_xlfn.XLOOKUP(F1306,purchase!F:F,purchase!C:C,""))</f>
        <v/>
      </c>
      <c r="F1306" s="4"/>
      <c r="G1306" s="10" t="str">
        <f t="shared" si="141"/>
        <v/>
      </c>
      <c r="H1306" s="10" t="str">
        <f>IF(F1306="","",_xlfn.XLOOKUP(F1306,purchase!F:F,purchase!E:E,""))</f>
        <v/>
      </c>
      <c r="I1306" s="10" t="str">
        <f t="shared" si="142"/>
        <v/>
      </c>
      <c r="J1306" s="10" t="str">
        <f t="shared" si="143"/>
        <v/>
      </c>
      <c r="K1306" s="35" t="str">
        <f>_xlfn.SINGLE(IF(F1306="","",_xlfn.XLOOKUP(F1306,purchase!F:F,purchase!N:N,"")))</f>
        <v/>
      </c>
      <c r="L1306" s="4"/>
      <c r="M1306" s="86"/>
      <c r="N1306" s="35" t="str">
        <f>IF(F1306="","",
MAX(0,
_xlfn.XLOOKUP(F1306,purchase!F:F,purchase!N:N,"")
-
SUMIFS(L:L,F:F,F1306)))</f>
        <v/>
      </c>
      <c r="O1306" s="35" t="str">
        <f t="shared" si="144"/>
        <v/>
      </c>
      <c r="P1306" s="89" t="str">
        <f>_xlfn.SINGLE(IF(F1306="","",_xlfn.XLOOKUP(F1306,purchase!F:F,purchase!O:O,"")))</f>
        <v/>
      </c>
      <c r="Q1306" s="83" t="str">
        <f t="shared" si="145"/>
        <v/>
      </c>
      <c r="R1306" s="91" t="str">
        <f t="shared" si="146"/>
        <v/>
      </c>
    </row>
    <row r="1307" spans="1:18" x14ac:dyDescent="0.35">
      <c r="A1307" s="25">
        <v>1303</v>
      </c>
      <c r="B1307" s="26" t="str">
        <f t="shared" si="140"/>
        <v/>
      </c>
      <c r="C1307" s="27"/>
      <c r="D1307" s="26" t="str">
        <f>IF(F1307="","",_xlfn.XLOOKUP(F1307,purchase!F:F,purchase!B:B,""))</f>
        <v/>
      </c>
      <c r="E1307" s="26" t="str">
        <f>IF(F1307="","",_xlfn.XLOOKUP(F1307,purchase!F:F,purchase!C:C,""))</f>
        <v/>
      </c>
      <c r="F1307" s="4"/>
      <c r="G1307" s="10" t="str">
        <f t="shared" si="141"/>
        <v/>
      </c>
      <c r="H1307" s="10" t="str">
        <f>IF(F1307="","",_xlfn.XLOOKUP(F1307,purchase!F:F,purchase!E:E,""))</f>
        <v/>
      </c>
      <c r="I1307" s="10" t="str">
        <f t="shared" si="142"/>
        <v/>
      </c>
      <c r="J1307" s="10" t="str">
        <f t="shared" si="143"/>
        <v/>
      </c>
      <c r="K1307" s="35" t="str">
        <f>_xlfn.SINGLE(IF(F1307="","",_xlfn.XLOOKUP(F1307,purchase!F:F,purchase!N:N,"")))</f>
        <v/>
      </c>
      <c r="L1307" s="4"/>
      <c r="M1307" s="86"/>
      <c r="N1307" s="35" t="str">
        <f>IF(F1307="","",
MAX(0,
_xlfn.XLOOKUP(F1307,purchase!F:F,purchase!N:N,"")
-
SUMIFS(L:L,F:F,F1307)))</f>
        <v/>
      </c>
      <c r="O1307" s="35" t="str">
        <f t="shared" si="144"/>
        <v/>
      </c>
      <c r="P1307" s="89" t="str">
        <f>_xlfn.SINGLE(IF(F1307="","",_xlfn.XLOOKUP(F1307,purchase!F:F,purchase!O:O,"")))</f>
        <v/>
      </c>
      <c r="Q1307" s="83" t="str">
        <f t="shared" si="145"/>
        <v/>
      </c>
      <c r="R1307" s="91" t="str">
        <f t="shared" si="146"/>
        <v/>
      </c>
    </row>
    <row r="1308" spans="1:18" x14ac:dyDescent="0.35">
      <c r="A1308" s="25">
        <v>1304</v>
      </c>
      <c r="B1308" s="26" t="str">
        <f t="shared" si="140"/>
        <v/>
      </c>
      <c r="C1308" s="27"/>
      <c r="D1308" s="26" t="str">
        <f>IF(F1308="","",_xlfn.XLOOKUP(F1308,purchase!F:F,purchase!B:B,""))</f>
        <v/>
      </c>
      <c r="E1308" s="26" t="str">
        <f>IF(F1308="","",_xlfn.XLOOKUP(F1308,purchase!F:F,purchase!C:C,""))</f>
        <v/>
      </c>
      <c r="F1308" s="4"/>
      <c r="G1308" s="10" t="str">
        <f t="shared" si="141"/>
        <v/>
      </c>
      <c r="H1308" s="10" t="str">
        <f>IF(F1308="","",_xlfn.XLOOKUP(F1308,purchase!F:F,purchase!E:E,""))</f>
        <v/>
      </c>
      <c r="I1308" s="10" t="str">
        <f t="shared" si="142"/>
        <v/>
      </c>
      <c r="J1308" s="10" t="str">
        <f t="shared" si="143"/>
        <v/>
      </c>
      <c r="K1308" s="35" t="str">
        <f>_xlfn.SINGLE(IF(F1308="","",_xlfn.XLOOKUP(F1308,purchase!F:F,purchase!N:N,"")))</f>
        <v/>
      </c>
      <c r="L1308" s="4"/>
      <c r="M1308" s="86"/>
      <c r="N1308" s="35" t="str">
        <f>IF(F1308="","",
MAX(0,
_xlfn.XLOOKUP(F1308,purchase!F:F,purchase!N:N,"")
-
SUMIFS(L:L,F:F,F1308)))</f>
        <v/>
      </c>
      <c r="O1308" s="35" t="str">
        <f t="shared" si="144"/>
        <v/>
      </c>
      <c r="P1308" s="89" t="str">
        <f>_xlfn.SINGLE(IF(F1308="","",_xlfn.XLOOKUP(F1308,purchase!F:F,purchase!O:O,"")))</f>
        <v/>
      </c>
      <c r="Q1308" s="83" t="str">
        <f t="shared" si="145"/>
        <v/>
      </c>
      <c r="R1308" s="91" t="str">
        <f t="shared" si="146"/>
        <v/>
      </c>
    </row>
    <row r="1309" spans="1:18" x14ac:dyDescent="0.35">
      <c r="A1309" s="25">
        <v>1305</v>
      </c>
      <c r="B1309" s="26" t="str">
        <f t="shared" si="140"/>
        <v/>
      </c>
      <c r="C1309" s="27"/>
      <c r="D1309" s="26" t="str">
        <f>IF(F1309="","",_xlfn.XLOOKUP(F1309,purchase!F:F,purchase!B:B,""))</f>
        <v/>
      </c>
      <c r="E1309" s="26" t="str">
        <f>IF(F1309="","",_xlfn.XLOOKUP(F1309,purchase!F:F,purchase!C:C,""))</f>
        <v/>
      </c>
      <c r="F1309" s="4"/>
      <c r="G1309" s="10" t="str">
        <f t="shared" si="141"/>
        <v/>
      </c>
      <c r="H1309" s="10" t="str">
        <f>IF(F1309="","",_xlfn.XLOOKUP(F1309,purchase!F:F,purchase!E:E,""))</f>
        <v/>
      </c>
      <c r="I1309" s="10" t="str">
        <f t="shared" si="142"/>
        <v/>
      </c>
      <c r="J1309" s="10" t="str">
        <f t="shared" si="143"/>
        <v/>
      </c>
      <c r="K1309" s="35" t="str">
        <f>_xlfn.SINGLE(IF(F1309="","",_xlfn.XLOOKUP(F1309,purchase!F:F,purchase!N:N,"")))</f>
        <v/>
      </c>
      <c r="L1309" s="4"/>
      <c r="M1309" s="86"/>
      <c r="N1309" s="35" t="str">
        <f>IF(F1309="","",
MAX(0,
_xlfn.XLOOKUP(F1309,purchase!F:F,purchase!N:N,"")
-
SUMIFS(L:L,F:F,F1309)))</f>
        <v/>
      </c>
      <c r="O1309" s="35" t="str">
        <f t="shared" si="144"/>
        <v/>
      </c>
      <c r="P1309" s="89" t="str">
        <f>_xlfn.SINGLE(IF(F1309="","",_xlfn.XLOOKUP(F1309,purchase!F:F,purchase!O:O,"")))</f>
        <v/>
      </c>
      <c r="Q1309" s="83" t="str">
        <f t="shared" si="145"/>
        <v/>
      </c>
      <c r="R1309" s="91" t="str">
        <f t="shared" si="146"/>
        <v/>
      </c>
    </row>
    <row r="1310" spans="1:18" x14ac:dyDescent="0.35">
      <c r="A1310" s="25">
        <v>1306</v>
      </c>
      <c r="B1310" s="26" t="str">
        <f t="shared" si="140"/>
        <v/>
      </c>
      <c r="C1310" s="27"/>
      <c r="D1310" s="26" t="str">
        <f>IF(F1310="","",_xlfn.XLOOKUP(F1310,purchase!F:F,purchase!B:B,""))</f>
        <v/>
      </c>
      <c r="E1310" s="26" t="str">
        <f>IF(F1310="","",_xlfn.XLOOKUP(F1310,purchase!F:F,purchase!C:C,""))</f>
        <v/>
      </c>
      <c r="F1310" s="4"/>
      <c r="G1310" s="10" t="str">
        <f t="shared" si="141"/>
        <v/>
      </c>
      <c r="H1310" s="10" t="str">
        <f>IF(F1310="","",_xlfn.XLOOKUP(F1310,purchase!F:F,purchase!E:E,""))</f>
        <v/>
      </c>
      <c r="I1310" s="10" t="str">
        <f t="shared" si="142"/>
        <v/>
      </c>
      <c r="J1310" s="10" t="str">
        <f t="shared" si="143"/>
        <v/>
      </c>
      <c r="K1310" s="35" t="str">
        <f>_xlfn.SINGLE(IF(F1310="","",_xlfn.XLOOKUP(F1310,purchase!F:F,purchase!N:N,"")))</f>
        <v/>
      </c>
      <c r="L1310" s="4"/>
      <c r="M1310" s="86"/>
      <c r="N1310" s="35" t="str">
        <f>IF(F1310="","",
MAX(0,
_xlfn.XLOOKUP(F1310,purchase!F:F,purchase!N:N,"")
-
SUMIFS(L:L,F:F,F1310)))</f>
        <v/>
      </c>
      <c r="O1310" s="35" t="str">
        <f t="shared" si="144"/>
        <v/>
      </c>
      <c r="P1310" s="89" t="str">
        <f>_xlfn.SINGLE(IF(F1310="","",_xlfn.XLOOKUP(F1310,purchase!F:F,purchase!O:O,"")))</f>
        <v/>
      </c>
      <c r="Q1310" s="83" t="str">
        <f t="shared" si="145"/>
        <v/>
      </c>
      <c r="R1310" s="91" t="str">
        <f t="shared" si="146"/>
        <v/>
      </c>
    </row>
    <row r="1311" spans="1:18" x14ac:dyDescent="0.35">
      <c r="A1311" s="25">
        <v>1307</v>
      </c>
      <c r="B1311" s="26" t="str">
        <f t="shared" si="140"/>
        <v/>
      </c>
      <c r="C1311" s="27"/>
      <c r="D1311" s="26" t="str">
        <f>IF(F1311="","",_xlfn.XLOOKUP(F1311,purchase!F:F,purchase!B:B,""))</f>
        <v/>
      </c>
      <c r="E1311" s="26" t="str">
        <f>IF(F1311="","",_xlfn.XLOOKUP(F1311,purchase!F:F,purchase!C:C,""))</f>
        <v/>
      </c>
      <c r="F1311" s="4"/>
      <c r="G1311" s="10" t="str">
        <f t="shared" si="141"/>
        <v/>
      </c>
      <c r="H1311" s="10" t="str">
        <f>IF(F1311="","",_xlfn.XLOOKUP(F1311,purchase!F:F,purchase!E:E,""))</f>
        <v/>
      </c>
      <c r="I1311" s="10" t="str">
        <f t="shared" si="142"/>
        <v/>
      </c>
      <c r="J1311" s="10" t="str">
        <f t="shared" si="143"/>
        <v/>
      </c>
      <c r="K1311" s="35" t="str">
        <f>_xlfn.SINGLE(IF(F1311="","",_xlfn.XLOOKUP(F1311,purchase!F:F,purchase!N:N,"")))</f>
        <v/>
      </c>
      <c r="L1311" s="4"/>
      <c r="M1311" s="86"/>
      <c r="N1311" s="35" t="str">
        <f>IF(F1311="","",
MAX(0,
_xlfn.XLOOKUP(F1311,purchase!F:F,purchase!N:N,"")
-
SUMIFS(L:L,F:F,F1311)))</f>
        <v/>
      </c>
      <c r="O1311" s="35" t="str">
        <f t="shared" si="144"/>
        <v/>
      </c>
      <c r="P1311" s="89" t="str">
        <f>_xlfn.SINGLE(IF(F1311="","",_xlfn.XLOOKUP(F1311,purchase!F:F,purchase!O:O,"")))</f>
        <v/>
      </c>
      <c r="Q1311" s="83" t="str">
        <f t="shared" si="145"/>
        <v/>
      </c>
      <c r="R1311" s="91" t="str">
        <f t="shared" si="146"/>
        <v/>
      </c>
    </row>
    <row r="1312" spans="1:18" x14ac:dyDescent="0.35">
      <c r="A1312" s="25">
        <v>1308</v>
      </c>
      <c r="B1312" s="26" t="str">
        <f t="shared" si="140"/>
        <v/>
      </c>
      <c r="C1312" s="27"/>
      <c r="D1312" s="26" t="str">
        <f>IF(F1312="","",_xlfn.XLOOKUP(F1312,purchase!F:F,purchase!B:B,""))</f>
        <v/>
      </c>
      <c r="E1312" s="26" t="str">
        <f>IF(F1312="","",_xlfn.XLOOKUP(F1312,purchase!F:F,purchase!C:C,""))</f>
        <v/>
      </c>
      <c r="F1312" s="4"/>
      <c r="G1312" s="10" t="str">
        <f t="shared" si="141"/>
        <v/>
      </c>
      <c r="H1312" s="10" t="str">
        <f>IF(F1312="","",_xlfn.XLOOKUP(F1312,purchase!F:F,purchase!E:E,""))</f>
        <v/>
      </c>
      <c r="I1312" s="10" t="str">
        <f t="shared" si="142"/>
        <v/>
      </c>
      <c r="J1312" s="10" t="str">
        <f t="shared" si="143"/>
        <v/>
      </c>
      <c r="K1312" s="35" t="str">
        <f>_xlfn.SINGLE(IF(F1312="","",_xlfn.XLOOKUP(F1312,purchase!F:F,purchase!N:N,"")))</f>
        <v/>
      </c>
      <c r="L1312" s="4"/>
      <c r="M1312" s="86"/>
      <c r="N1312" s="35" t="str">
        <f>IF(F1312="","",
MAX(0,
_xlfn.XLOOKUP(F1312,purchase!F:F,purchase!N:N,"")
-
SUMIFS(L:L,F:F,F1312)))</f>
        <v/>
      </c>
      <c r="O1312" s="35" t="str">
        <f t="shared" si="144"/>
        <v/>
      </c>
      <c r="P1312" s="89" t="str">
        <f>_xlfn.SINGLE(IF(F1312="","",_xlfn.XLOOKUP(F1312,purchase!F:F,purchase!O:O,"")))</f>
        <v/>
      </c>
      <c r="Q1312" s="83" t="str">
        <f t="shared" si="145"/>
        <v/>
      </c>
      <c r="R1312" s="91" t="str">
        <f t="shared" si="146"/>
        <v/>
      </c>
    </row>
    <row r="1313" spans="1:18" x14ac:dyDescent="0.35">
      <c r="A1313" s="25">
        <v>1309</v>
      </c>
      <c r="B1313" s="26" t="str">
        <f t="shared" si="140"/>
        <v/>
      </c>
      <c r="C1313" s="27"/>
      <c r="D1313" s="26" t="str">
        <f>IF(F1313="","",_xlfn.XLOOKUP(F1313,purchase!F:F,purchase!B:B,""))</f>
        <v/>
      </c>
      <c r="E1313" s="26" t="str">
        <f>IF(F1313="","",_xlfn.XLOOKUP(F1313,purchase!F:F,purchase!C:C,""))</f>
        <v/>
      </c>
      <c r="F1313" s="4"/>
      <c r="G1313" s="10" t="str">
        <f t="shared" si="141"/>
        <v/>
      </c>
      <c r="H1313" s="10" t="str">
        <f>IF(F1313="","",_xlfn.XLOOKUP(F1313,purchase!F:F,purchase!E:E,""))</f>
        <v/>
      </c>
      <c r="I1313" s="10" t="str">
        <f t="shared" si="142"/>
        <v/>
      </c>
      <c r="J1313" s="10" t="str">
        <f t="shared" si="143"/>
        <v/>
      </c>
      <c r="K1313" s="35" t="str">
        <f>_xlfn.SINGLE(IF(F1313="","",_xlfn.XLOOKUP(F1313,purchase!F:F,purchase!N:N,"")))</f>
        <v/>
      </c>
      <c r="L1313" s="4"/>
      <c r="M1313" s="86"/>
      <c r="N1313" s="35" t="str">
        <f>IF(F1313="","",
MAX(0,
_xlfn.XLOOKUP(F1313,purchase!F:F,purchase!N:N,"")
-
SUMIFS(L:L,F:F,F1313)))</f>
        <v/>
      </c>
      <c r="O1313" s="35" t="str">
        <f t="shared" si="144"/>
        <v/>
      </c>
      <c r="P1313" s="89" t="str">
        <f>_xlfn.SINGLE(IF(F1313="","",_xlfn.XLOOKUP(F1313,purchase!F:F,purchase!O:O,"")))</f>
        <v/>
      </c>
      <c r="Q1313" s="83" t="str">
        <f t="shared" si="145"/>
        <v/>
      </c>
      <c r="R1313" s="91" t="str">
        <f t="shared" si="146"/>
        <v/>
      </c>
    </row>
    <row r="1314" spans="1:18" x14ac:dyDescent="0.35">
      <c r="A1314" s="25">
        <v>1310</v>
      </c>
      <c r="B1314" s="26" t="str">
        <f t="shared" si="140"/>
        <v/>
      </c>
      <c r="C1314" s="27"/>
      <c r="D1314" s="26" t="str">
        <f>IF(F1314="","",_xlfn.XLOOKUP(F1314,purchase!F:F,purchase!B:B,""))</f>
        <v/>
      </c>
      <c r="E1314" s="26" t="str">
        <f>IF(F1314="","",_xlfn.XLOOKUP(F1314,purchase!F:F,purchase!C:C,""))</f>
        <v/>
      </c>
      <c r="F1314" s="4"/>
      <c r="G1314" s="10" t="str">
        <f t="shared" si="141"/>
        <v/>
      </c>
      <c r="H1314" s="10" t="str">
        <f>IF(F1314="","",_xlfn.XLOOKUP(F1314,purchase!F:F,purchase!E:E,""))</f>
        <v/>
      </c>
      <c r="I1314" s="10" t="str">
        <f t="shared" si="142"/>
        <v/>
      </c>
      <c r="J1314" s="10" t="str">
        <f t="shared" si="143"/>
        <v/>
      </c>
      <c r="K1314" s="35" t="str">
        <f>_xlfn.SINGLE(IF(F1314="","",_xlfn.XLOOKUP(F1314,purchase!F:F,purchase!N:N,"")))</f>
        <v/>
      </c>
      <c r="L1314" s="4"/>
      <c r="M1314" s="86"/>
      <c r="N1314" s="35" t="str">
        <f>IF(F1314="","",
MAX(0,
_xlfn.XLOOKUP(F1314,purchase!F:F,purchase!N:N,"")
-
SUMIFS(L:L,F:F,F1314)))</f>
        <v/>
      </c>
      <c r="O1314" s="35" t="str">
        <f t="shared" si="144"/>
        <v/>
      </c>
      <c r="P1314" s="89" t="str">
        <f>_xlfn.SINGLE(IF(F1314="","",_xlfn.XLOOKUP(F1314,purchase!F:F,purchase!O:O,"")))</f>
        <v/>
      </c>
      <c r="Q1314" s="83" t="str">
        <f t="shared" si="145"/>
        <v/>
      </c>
      <c r="R1314" s="91" t="str">
        <f t="shared" si="146"/>
        <v/>
      </c>
    </row>
    <row r="1315" spans="1:18" x14ac:dyDescent="0.35">
      <c r="A1315" s="25">
        <v>1311</v>
      </c>
      <c r="B1315" s="26" t="str">
        <f t="shared" si="140"/>
        <v/>
      </c>
      <c r="C1315" s="27"/>
      <c r="D1315" s="26" t="str">
        <f>IF(F1315="","",_xlfn.XLOOKUP(F1315,purchase!F:F,purchase!B:B,""))</f>
        <v/>
      </c>
      <c r="E1315" s="26" t="str">
        <f>IF(F1315="","",_xlfn.XLOOKUP(F1315,purchase!F:F,purchase!C:C,""))</f>
        <v/>
      </c>
      <c r="F1315" s="4"/>
      <c r="G1315" s="10" t="str">
        <f t="shared" si="141"/>
        <v/>
      </c>
      <c r="H1315" s="10" t="str">
        <f>IF(F1315="","",_xlfn.XLOOKUP(F1315,purchase!F:F,purchase!E:E,""))</f>
        <v/>
      </c>
      <c r="I1315" s="10" t="str">
        <f t="shared" si="142"/>
        <v/>
      </c>
      <c r="J1315" s="10" t="str">
        <f t="shared" si="143"/>
        <v/>
      </c>
      <c r="K1315" s="35" t="str">
        <f>_xlfn.SINGLE(IF(F1315="","",_xlfn.XLOOKUP(F1315,purchase!F:F,purchase!N:N,"")))</f>
        <v/>
      </c>
      <c r="L1315" s="4"/>
      <c r="M1315" s="86"/>
      <c r="N1315" s="35" t="str">
        <f>IF(F1315="","",
MAX(0,
_xlfn.XLOOKUP(F1315,purchase!F:F,purchase!N:N,"")
-
SUMIFS(L:L,F:F,F1315)))</f>
        <v/>
      </c>
      <c r="O1315" s="35" t="str">
        <f t="shared" si="144"/>
        <v/>
      </c>
      <c r="P1315" s="89" t="str">
        <f>_xlfn.SINGLE(IF(F1315="","",_xlfn.XLOOKUP(F1315,purchase!F:F,purchase!O:O,"")))</f>
        <v/>
      </c>
      <c r="Q1315" s="83" t="str">
        <f t="shared" si="145"/>
        <v/>
      </c>
      <c r="R1315" s="91" t="str">
        <f t="shared" si="146"/>
        <v/>
      </c>
    </row>
    <row r="1316" spans="1:18" x14ac:dyDescent="0.35">
      <c r="A1316" s="25">
        <v>1312</v>
      </c>
      <c r="B1316" s="26" t="str">
        <f t="shared" si="140"/>
        <v/>
      </c>
      <c r="C1316" s="27"/>
      <c r="D1316" s="26" t="str">
        <f>IF(F1316="","",_xlfn.XLOOKUP(F1316,purchase!F:F,purchase!B:B,""))</f>
        <v/>
      </c>
      <c r="E1316" s="26" t="str">
        <f>IF(F1316="","",_xlfn.XLOOKUP(F1316,purchase!F:F,purchase!C:C,""))</f>
        <v/>
      </c>
      <c r="F1316" s="4"/>
      <c r="G1316" s="10" t="str">
        <f t="shared" si="141"/>
        <v/>
      </c>
      <c r="H1316" s="10" t="str">
        <f>IF(F1316="","",_xlfn.XLOOKUP(F1316,purchase!F:F,purchase!E:E,""))</f>
        <v/>
      </c>
      <c r="I1316" s="10" t="str">
        <f t="shared" si="142"/>
        <v/>
      </c>
      <c r="J1316" s="10" t="str">
        <f t="shared" si="143"/>
        <v/>
      </c>
      <c r="K1316" s="35" t="str">
        <f>_xlfn.SINGLE(IF(F1316="","",_xlfn.XLOOKUP(F1316,purchase!F:F,purchase!N:N,"")))</f>
        <v/>
      </c>
      <c r="L1316" s="4"/>
      <c r="M1316" s="86"/>
      <c r="N1316" s="35" t="str">
        <f>IF(F1316="","",
MAX(0,
_xlfn.XLOOKUP(F1316,purchase!F:F,purchase!N:N,"")
-
SUMIFS(L:L,F:F,F1316)))</f>
        <v/>
      </c>
      <c r="O1316" s="35" t="str">
        <f t="shared" si="144"/>
        <v/>
      </c>
      <c r="P1316" s="89" t="str">
        <f>_xlfn.SINGLE(IF(F1316="","",_xlfn.XLOOKUP(F1316,purchase!F:F,purchase!O:O,"")))</f>
        <v/>
      </c>
      <c r="Q1316" s="83" t="str">
        <f t="shared" si="145"/>
        <v/>
      </c>
      <c r="R1316" s="91" t="str">
        <f t="shared" si="146"/>
        <v/>
      </c>
    </row>
    <row r="1317" spans="1:18" x14ac:dyDescent="0.35">
      <c r="A1317" s="25">
        <v>1313</v>
      </c>
      <c r="B1317" s="26" t="str">
        <f t="shared" si="140"/>
        <v/>
      </c>
      <c r="C1317" s="27"/>
      <c r="D1317" s="26" t="str">
        <f>IF(F1317="","",_xlfn.XLOOKUP(F1317,purchase!F:F,purchase!B:B,""))</f>
        <v/>
      </c>
      <c r="E1317" s="26" t="str">
        <f>IF(F1317="","",_xlfn.XLOOKUP(F1317,purchase!F:F,purchase!C:C,""))</f>
        <v/>
      </c>
      <c r="F1317" s="4"/>
      <c r="G1317" s="10" t="str">
        <f t="shared" si="141"/>
        <v/>
      </c>
      <c r="H1317" s="10" t="str">
        <f>IF(F1317="","",_xlfn.XLOOKUP(F1317,purchase!F:F,purchase!E:E,""))</f>
        <v/>
      </c>
      <c r="I1317" s="10" t="str">
        <f t="shared" si="142"/>
        <v/>
      </c>
      <c r="J1317" s="10" t="str">
        <f t="shared" si="143"/>
        <v/>
      </c>
      <c r="K1317" s="35" t="str">
        <f>_xlfn.SINGLE(IF(F1317="","",_xlfn.XLOOKUP(F1317,purchase!F:F,purchase!N:N,"")))</f>
        <v/>
      </c>
      <c r="L1317" s="4"/>
      <c r="M1317" s="86"/>
      <c r="N1317" s="35" t="str">
        <f>IF(F1317="","",
MAX(0,
_xlfn.XLOOKUP(F1317,purchase!F:F,purchase!N:N,"")
-
SUMIFS(L:L,F:F,F1317)))</f>
        <v/>
      </c>
      <c r="O1317" s="35" t="str">
        <f t="shared" si="144"/>
        <v/>
      </c>
      <c r="P1317" s="89" t="str">
        <f>_xlfn.SINGLE(IF(F1317="","",_xlfn.XLOOKUP(F1317,purchase!F:F,purchase!O:O,"")))</f>
        <v/>
      </c>
      <c r="Q1317" s="83" t="str">
        <f t="shared" si="145"/>
        <v/>
      </c>
      <c r="R1317" s="91" t="str">
        <f t="shared" si="146"/>
        <v/>
      </c>
    </row>
    <row r="1318" spans="1:18" x14ac:dyDescent="0.35">
      <c r="A1318" s="25">
        <v>1314</v>
      </c>
      <c r="B1318" s="26" t="str">
        <f t="shared" si="140"/>
        <v/>
      </c>
      <c r="C1318" s="27"/>
      <c r="D1318" s="26" t="str">
        <f>IF(F1318="","",_xlfn.XLOOKUP(F1318,purchase!F:F,purchase!B:B,""))</f>
        <v/>
      </c>
      <c r="E1318" s="26" t="str">
        <f>IF(F1318="","",_xlfn.XLOOKUP(F1318,purchase!F:F,purchase!C:C,""))</f>
        <v/>
      </c>
      <c r="F1318" s="4"/>
      <c r="G1318" s="10" t="str">
        <f t="shared" si="141"/>
        <v/>
      </c>
      <c r="H1318" s="10" t="str">
        <f>IF(F1318="","",_xlfn.XLOOKUP(F1318,purchase!F:F,purchase!E:E,""))</f>
        <v/>
      </c>
      <c r="I1318" s="10" t="str">
        <f t="shared" si="142"/>
        <v/>
      </c>
      <c r="J1318" s="10" t="str">
        <f t="shared" si="143"/>
        <v/>
      </c>
      <c r="K1318" s="35" t="str">
        <f>_xlfn.SINGLE(IF(F1318="","",_xlfn.XLOOKUP(F1318,purchase!F:F,purchase!N:N,"")))</f>
        <v/>
      </c>
      <c r="L1318" s="4"/>
      <c r="M1318" s="86"/>
      <c r="N1318" s="35" t="str">
        <f>IF(F1318="","",
MAX(0,
_xlfn.XLOOKUP(F1318,purchase!F:F,purchase!N:N,"")
-
SUMIFS(L:L,F:F,F1318)))</f>
        <v/>
      </c>
      <c r="O1318" s="35" t="str">
        <f t="shared" si="144"/>
        <v/>
      </c>
      <c r="P1318" s="89" t="str">
        <f>_xlfn.SINGLE(IF(F1318="","",_xlfn.XLOOKUP(F1318,purchase!F:F,purchase!O:O,"")))</f>
        <v/>
      </c>
      <c r="Q1318" s="83" t="str">
        <f t="shared" si="145"/>
        <v/>
      </c>
      <c r="R1318" s="91" t="str">
        <f t="shared" si="146"/>
        <v/>
      </c>
    </row>
    <row r="1319" spans="1:18" x14ac:dyDescent="0.35">
      <c r="A1319" s="25">
        <v>1315</v>
      </c>
      <c r="B1319" s="26" t="str">
        <f t="shared" si="140"/>
        <v/>
      </c>
      <c r="C1319" s="27"/>
      <c r="D1319" s="26" t="str">
        <f>IF(F1319="","",_xlfn.XLOOKUP(F1319,purchase!F:F,purchase!B:B,""))</f>
        <v/>
      </c>
      <c r="E1319" s="26" t="str">
        <f>IF(F1319="","",_xlfn.XLOOKUP(F1319,purchase!F:F,purchase!C:C,""))</f>
        <v/>
      </c>
      <c r="F1319" s="4"/>
      <c r="G1319" s="10" t="str">
        <f t="shared" si="141"/>
        <v/>
      </c>
      <c r="H1319" s="10" t="str">
        <f>IF(F1319="","",_xlfn.XLOOKUP(F1319,purchase!F:F,purchase!E:E,""))</f>
        <v/>
      </c>
      <c r="I1319" s="10" t="str">
        <f t="shared" si="142"/>
        <v/>
      </c>
      <c r="J1319" s="10" t="str">
        <f t="shared" si="143"/>
        <v/>
      </c>
      <c r="K1319" s="35" t="str">
        <f>_xlfn.SINGLE(IF(F1319="","",_xlfn.XLOOKUP(F1319,purchase!F:F,purchase!N:N,"")))</f>
        <v/>
      </c>
      <c r="L1319" s="4"/>
      <c r="M1319" s="86"/>
      <c r="N1319" s="35" t="str">
        <f>IF(F1319="","",
MAX(0,
_xlfn.XLOOKUP(F1319,purchase!F:F,purchase!N:N,"")
-
SUMIFS(L:L,F:F,F1319)))</f>
        <v/>
      </c>
      <c r="O1319" s="35" t="str">
        <f t="shared" si="144"/>
        <v/>
      </c>
      <c r="P1319" s="89" t="str">
        <f>_xlfn.SINGLE(IF(F1319="","",_xlfn.XLOOKUP(F1319,purchase!F:F,purchase!O:O,"")))</f>
        <v/>
      </c>
      <c r="Q1319" s="83" t="str">
        <f t="shared" si="145"/>
        <v/>
      </c>
      <c r="R1319" s="91" t="str">
        <f t="shared" si="146"/>
        <v/>
      </c>
    </row>
    <row r="1320" spans="1:18" x14ac:dyDescent="0.35">
      <c r="A1320" s="25">
        <v>1316</v>
      </c>
      <c r="B1320" s="26" t="str">
        <f t="shared" si="140"/>
        <v/>
      </c>
      <c r="C1320" s="27"/>
      <c r="D1320" s="26" t="str">
        <f>IF(F1320="","",_xlfn.XLOOKUP(F1320,purchase!F:F,purchase!B:B,""))</f>
        <v/>
      </c>
      <c r="E1320" s="26" t="str">
        <f>IF(F1320="","",_xlfn.XLOOKUP(F1320,purchase!F:F,purchase!C:C,""))</f>
        <v/>
      </c>
      <c r="F1320" s="4"/>
      <c r="G1320" s="10" t="str">
        <f t="shared" si="141"/>
        <v/>
      </c>
      <c r="H1320" s="10" t="str">
        <f>IF(F1320="","",_xlfn.XLOOKUP(F1320,purchase!F:F,purchase!E:E,""))</f>
        <v/>
      </c>
      <c r="I1320" s="10" t="str">
        <f t="shared" si="142"/>
        <v/>
      </c>
      <c r="J1320" s="10" t="str">
        <f t="shared" si="143"/>
        <v/>
      </c>
      <c r="K1320" s="35" t="str">
        <f>_xlfn.SINGLE(IF(F1320="","",_xlfn.XLOOKUP(F1320,purchase!F:F,purchase!N:N,"")))</f>
        <v/>
      </c>
      <c r="L1320" s="4"/>
      <c r="M1320" s="86"/>
      <c r="N1320" s="35" t="str">
        <f>IF(F1320="","",
MAX(0,
_xlfn.XLOOKUP(F1320,purchase!F:F,purchase!N:N,"")
-
SUMIFS(L:L,F:F,F1320)))</f>
        <v/>
      </c>
      <c r="O1320" s="35" t="str">
        <f t="shared" si="144"/>
        <v/>
      </c>
      <c r="P1320" s="89" t="str">
        <f>_xlfn.SINGLE(IF(F1320="","",_xlfn.XLOOKUP(F1320,purchase!F:F,purchase!O:O,"")))</f>
        <v/>
      </c>
      <c r="Q1320" s="83" t="str">
        <f t="shared" si="145"/>
        <v/>
      </c>
      <c r="R1320" s="91" t="str">
        <f t="shared" si="146"/>
        <v/>
      </c>
    </row>
    <row r="1321" spans="1:18" x14ac:dyDescent="0.35">
      <c r="A1321" s="25">
        <v>1317</v>
      </c>
      <c r="B1321" s="26" t="str">
        <f t="shared" si="140"/>
        <v/>
      </c>
      <c r="C1321" s="27"/>
      <c r="D1321" s="26" t="str">
        <f>IF(F1321="","",_xlfn.XLOOKUP(F1321,purchase!F:F,purchase!B:B,""))</f>
        <v/>
      </c>
      <c r="E1321" s="26" t="str">
        <f>IF(F1321="","",_xlfn.XLOOKUP(F1321,purchase!F:F,purchase!C:C,""))</f>
        <v/>
      </c>
      <c r="F1321" s="4"/>
      <c r="G1321" s="10" t="str">
        <f t="shared" si="141"/>
        <v/>
      </c>
      <c r="H1321" s="10" t="str">
        <f>IF(F1321="","",_xlfn.XLOOKUP(F1321,purchase!F:F,purchase!E:E,""))</f>
        <v/>
      </c>
      <c r="I1321" s="10" t="str">
        <f t="shared" si="142"/>
        <v/>
      </c>
      <c r="J1321" s="10" t="str">
        <f t="shared" si="143"/>
        <v/>
      </c>
      <c r="K1321" s="35" t="str">
        <f>_xlfn.SINGLE(IF(F1321="","",_xlfn.XLOOKUP(F1321,purchase!F:F,purchase!N:N,"")))</f>
        <v/>
      </c>
      <c r="L1321" s="4"/>
      <c r="M1321" s="86"/>
      <c r="N1321" s="35" t="str">
        <f>IF(F1321="","",
MAX(0,
_xlfn.XLOOKUP(F1321,purchase!F:F,purchase!N:N,"")
-
SUMIFS(L:L,F:F,F1321)))</f>
        <v/>
      </c>
      <c r="O1321" s="35" t="str">
        <f t="shared" si="144"/>
        <v/>
      </c>
      <c r="P1321" s="89" t="str">
        <f>_xlfn.SINGLE(IF(F1321="","",_xlfn.XLOOKUP(F1321,purchase!F:F,purchase!O:O,"")))</f>
        <v/>
      </c>
      <c r="Q1321" s="83" t="str">
        <f t="shared" si="145"/>
        <v/>
      </c>
      <c r="R1321" s="91" t="str">
        <f t="shared" si="146"/>
        <v/>
      </c>
    </row>
    <row r="1322" spans="1:18" x14ac:dyDescent="0.35">
      <c r="A1322" s="25">
        <v>1318</v>
      </c>
      <c r="B1322" s="26" t="str">
        <f t="shared" si="140"/>
        <v/>
      </c>
      <c r="C1322" s="27"/>
      <c r="D1322" s="26" t="str">
        <f>IF(F1322="","",_xlfn.XLOOKUP(F1322,purchase!F:F,purchase!B:B,""))</f>
        <v/>
      </c>
      <c r="E1322" s="26" t="str">
        <f>IF(F1322="","",_xlfn.XLOOKUP(F1322,purchase!F:F,purchase!C:C,""))</f>
        <v/>
      </c>
      <c r="F1322" s="4"/>
      <c r="G1322" s="10" t="str">
        <f t="shared" si="141"/>
        <v/>
      </c>
      <c r="H1322" s="10" t="str">
        <f>IF(F1322="","",_xlfn.XLOOKUP(F1322,purchase!F:F,purchase!E:E,""))</f>
        <v/>
      </c>
      <c r="I1322" s="10" t="str">
        <f t="shared" si="142"/>
        <v/>
      </c>
      <c r="J1322" s="10" t="str">
        <f t="shared" si="143"/>
        <v/>
      </c>
      <c r="K1322" s="35" t="str">
        <f>_xlfn.SINGLE(IF(F1322="","",_xlfn.XLOOKUP(F1322,purchase!F:F,purchase!N:N,"")))</f>
        <v/>
      </c>
      <c r="L1322" s="4"/>
      <c r="M1322" s="86"/>
      <c r="N1322" s="35" t="str">
        <f>IF(F1322="","",
MAX(0,
_xlfn.XLOOKUP(F1322,purchase!F:F,purchase!N:N,"")
-
SUMIFS(L:L,F:F,F1322)))</f>
        <v/>
      </c>
      <c r="O1322" s="35" t="str">
        <f t="shared" si="144"/>
        <v/>
      </c>
      <c r="P1322" s="89" t="str">
        <f>_xlfn.SINGLE(IF(F1322="","",_xlfn.XLOOKUP(F1322,purchase!F:F,purchase!O:O,"")))</f>
        <v/>
      </c>
      <c r="Q1322" s="83" t="str">
        <f t="shared" si="145"/>
        <v/>
      </c>
      <c r="R1322" s="91" t="str">
        <f t="shared" si="146"/>
        <v/>
      </c>
    </row>
    <row r="1323" spans="1:18" x14ac:dyDescent="0.35">
      <c r="A1323" s="25">
        <v>1319</v>
      </c>
      <c r="B1323" s="26" t="str">
        <f t="shared" si="140"/>
        <v/>
      </c>
      <c r="C1323" s="27"/>
      <c r="D1323" s="26" t="str">
        <f>IF(F1323="","",_xlfn.XLOOKUP(F1323,purchase!F:F,purchase!B:B,""))</f>
        <v/>
      </c>
      <c r="E1323" s="26" t="str">
        <f>IF(F1323="","",_xlfn.XLOOKUP(F1323,purchase!F:F,purchase!C:C,""))</f>
        <v/>
      </c>
      <c r="F1323" s="4"/>
      <c r="G1323" s="10" t="str">
        <f t="shared" si="141"/>
        <v/>
      </c>
      <c r="H1323" s="10" t="str">
        <f>IF(F1323="","",_xlfn.XLOOKUP(F1323,purchase!F:F,purchase!E:E,""))</f>
        <v/>
      </c>
      <c r="I1323" s="10" t="str">
        <f t="shared" si="142"/>
        <v/>
      </c>
      <c r="J1323" s="10" t="str">
        <f t="shared" si="143"/>
        <v/>
      </c>
      <c r="K1323" s="35" t="str">
        <f>_xlfn.SINGLE(IF(F1323="","",_xlfn.XLOOKUP(F1323,purchase!F:F,purchase!N:N,"")))</f>
        <v/>
      </c>
      <c r="L1323" s="4"/>
      <c r="M1323" s="86"/>
      <c r="N1323" s="35" t="str">
        <f>IF(F1323="","",
MAX(0,
_xlfn.XLOOKUP(F1323,purchase!F:F,purchase!N:N,"")
-
SUMIFS(L:L,F:F,F1323)))</f>
        <v/>
      </c>
      <c r="O1323" s="35" t="str">
        <f t="shared" si="144"/>
        <v/>
      </c>
      <c r="P1323" s="89" t="str">
        <f>_xlfn.SINGLE(IF(F1323="","",_xlfn.XLOOKUP(F1323,purchase!F:F,purchase!O:O,"")))</f>
        <v/>
      </c>
      <c r="Q1323" s="83" t="str">
        <f t="shared" si="145"/>
        <v/>
      </c>
      <c r="R1323" s="91" t="str">
        <f t="shared" si="146"/>
        <v/>
      </c>
    </row>
    <row r="1324" spans="1:18" x14ac:dyDescent="0.35">
      <c r="A1324" s="25">
        <v>1320</v>
      </c>
      <c r="B1324" s="26" t="str">
        <f t="shared" si="140"/>
        <v/>
      </c>
      <c r="C1324" s="27"/>
      <c r="D1324" s="26" t="str">
        <f>IF(F1324="","",_xlfn.XLOOKUP(F1324,purchase!F:F,purchase!B:B,""))</f>
        <v/>
      </c>
      <c r="E1324" s="26" t="str">
        <f>IF(F1324="","",_xlfn.XLOOKUP(F1324,purchase!F:F,purchase!C:C,""))</f>
        <v/>
      </c>
      <c r="F1324" s="4"/>
      <c r="G1324" s="10" t="str">
        <f t="shared" si="141"/>
        <v/>
      </c>
      <c r="H1324" s="10" t="str">
        <f>IF(F1324="","",_xlfn.XLOOKUP(F1324,purchase!F:F,purchase!E:E,""))</f>
        <v/>
      </c>
      <c r="I1324" s="10" t="str">
        <f t="shared" si="142"/>
        <v/>
      </c>
      <c r="J1324" s="10" t="str">
        <f t="shared" si="143"/>
        <v/>
      </c>
      <c r="K1324" s="35" t="str">
        <f>_xlfn.SINGLE(IF(F1324="","",_xlfn.XLOOKUP(F1324,purchase!F:F,purchase!N:N,"")))</f>
        <v/>
      </c>
      <c r="L1324" s="4"/>
      <c r="M1324" s="86"/>
      <c r="N1324" s="35" t="str">
        <f>IF(F1324="","",
MAX(0,
_xlfn.XLOOKUP(F1324,purchase!F:F,purchase!N:N,"")
-
SUMIFS(L:L,F:F,F1324)))</f>
        <v/>
      </c>
      <c r="O1324" s="35" t="str">
        <f t="shared" si="144"/>
        <v/>
      </c>
      <c r="P1324" s="89" t="str">
        <f>_xlfn.SINGLE(IF(F1324="","",_xlfn.XLOOKUP(F1324,purchase!F:F,purchase!O:O,"")))</f>
        <v/>
      </c>
      <c r="Q1324" s="83" t="str">
        <f t="shared" si="145"/>
        <v/>
      </c>
      <c r="R1324" s="91" t="str">
        <f t="shared" si="146"/>
        <v/>
      </c>
    </row>
    <row r="1325" spans="1:18" x14ac:dyDescent="0.35">
      <c r="A1325" s="25">
        <v>1321</v>
      </c>
      <c r="B1325" s="26" t="str">
        <f t="shared" si="140"/>
        <v/>
      </c>
      <c r="C1325" s="27"/>
      <c r="D1325" s="26" t="str">
        <f>IF(F1325="","",_xlfn.XLOOKUP(F1325,purchase!F:F,purchase!B:B,""))</f>
        <v/>
      </c>
      <c r="E1325" s="26" t="str">
        <f>IF(F1325="","",_xlfn.XLOOKUP(F1325,purchase!F:F,purchase!C:C,""))</f>
        <v/>
      </c>
      <c r="F1325" s="4"/>
      <c r="G1325" s="10" t="str">
        <f t="shared" si="141"/>
        <v/>
      </c>
      <c r="H1325" s="10" t="str">
        <f>IF(F1325="","",_xlfn.XLOOKUP(F1325,purchase!F:F,purchase!E:E,""))</f>
        <v/>
      </c>
      <c r="I1325" s="10" t="str">
        <f t="shared" si="142"/>
        <v/>
      </c>
      <c r="J1325" s="10" t="str">
        <f t="shared" si="143"/>
        <v/>
      </c>
      <c r="K1325" s="35" t="str">
        <f>_xlfn.SINGLE(IF(F1325="","",_xlfn.XLOOKUP(F1325,purchase!F:F,purchase!N:N,"")))</f>
        <v/>
      </c>
      <c r="L1325" s="4"/>
      <c r="M1325" s="86"/>
      <c r="N1325" s="35" t="str">
        <f>IF(F1325="","",
MAX(0,
_xlfn.XLOOKUP(F1325,purchase!F:F,purchase!N:N,"")
-
SUMIFS(L:L,F:F,F1325)))</f>
        <v/>
      </c>
      <c r="O1325" s="35" t="str">
        <f t="shared" si="144"/>
        <v/>
      </c>
      <c r="P1325" s="89" t="str">
        <f>_xlfn.SINGLE(IF(F1325="","",_xlfn.XLOOKUP(F1325,purchase!F:F,purchase!O:O,"")))</f>
        <v/>
      </c>
      <c r="Q1325" s="83" t="str">
        <f t="shared" si="145"/>
        <v/>
      </c>
      <c r="R1325" s="91" t="str">
        <f t="shared" si="146"/>
        <v/>
      </c>
    </row>
    <row r="1326" spans="1:18" x14ac:dyDescent="0.35">
      <c r="A1326" s="25">
        <v>1322</v>
      </c>
      <c r="B1326" s="26" t="str">
        <f t="shared" si="140"/>
        <v/>
      </c>
      <c r="C1326" s="27"/>
      <c r="D1326" s="26" t="str">
        <f>IF(F1326="","",_xlfn.XLOOKUP(F1326,purchase!F:F,purchase!B:B,""))</f>
        <v/>
      </c>
      <c r="E1326" s="26" t="str">
        <f>IF(F1326="","",_xlfn.XLOOKUP(F1326,purchase!F:F,purchase!C:C,""))</f>
        <v/>
      </c>
      <c r="F1326" s="4"/>
      <c r="G1326" s="10" t="str">
        <f t="shared" si="141"/>
        <v/>
      </c>
      <c r="H1326" s="10" t="str">
        <f>IF(F1326="","",_xlfn.XLOOKUP(F1326,purchase!F:F,purchase!E:E,""))</f>
        <v/>
      </c>
      <c r="I1326" s="10" t="str">
        <f t="shared" si="142"/>
        <v/>
      </c>
      <c r="J1326" s="10" t="str">
        <f t="shared" si="143"/>
        <v/>
      </c>
      <c r="K1326" s="35" t="str">
        <f>_xlfn.SINGLE(IF(F1326="","",_xlfn.XLOOKUP(F1326,purchase!F:F,purchase!N:N,"")))</f>
        <v/>
      </c>
      <c r="L1326" s="4"/>
      <c r="M1326" s="86"/>
      <c r="N1326" s="35" t="str">
        <f>IF(F1326="","",
MAX(0,
_xlfn.XLOOKUP(F1326,purchase!F:F,purchase!N:N,"")
-
SUMIFS(L:L,F:F,F1326)))</f>
        <v/>
      </c>
      <c r="O1326" s="35" t="str">
        <f t="shared" si="144"/>
        <v/>
      </c>
      <c r="P1326" s="89" t="str">
        <f>_xlfn.SINGLE(IF(F1326="","",_xlfn.XLOOKUP(F1326,purchase!F:F,purchase!O:O,"")))</f>
        <v/>
      </c>
      <c r="Q1326" s="83" t="str">
        <f t="shared" si="145"/>
        <v/>
      </c>
      <c r="R1326" s="91" t="str">
        <f t="shared" si="146"/>
        <v/>
      </c>
    </row>
    <row r="1327" spans="1:18" x14ac:dyDescent="0.35">
      <c r="A1327" s="25">
        <v>1323</v>
      </c>
      <c r="B1327" s="26" t="str">
        <f t="shared" si="140"/>
        <v/>
      </c>
      <c r="C1327" s="27"/>
      <c r="D1327" s="26" t="str">
        <f>IF(F1327="","",_xlfn.XLOOKUP(F1327,purchase!F:F,purchase!B:B,""))</f>
        <v/>
      </c>
      <c r="E1327" s="26" t="str">
        <f>IF(F1327="","",_xlfn.XLOOKUP(F1327,purchase!F:F,purchase!C:C,""))</f>
        <v/>
      </c>
      <c r="F1327" s="4"/>
      <c r="G1327" s="10" t="str">
        <f t="shared" si="141"/>
        <v/>
      </c>
      <c r="H1327" s="10" t="str">
        <f>IF(F1327="","",_xlfn.XLOOKUP(F1327,purchase!F:F,purchase!E:E,""))</f>
        <v/>
      </c>
      <c r="I1327" s="10" t="str">
        <f t="shared" si="142"/>
        <v/>
      </c>
      <c r="J1327" s="10" t="str">
        <f t="shared" si="143"/>
        <v/>
      </c>
      <c r="K1327" s="35" t="str">
        <f>_xlfn.SINGLE(IF(F1327="","",_xlfn.XLOOKUP(F1327,purchase!F:F,purchase!N:N,"")))</f>
        <v/>
      </c>
      <c r="L1327" s="4"/>
      <c r="M1327" s="86"/>
      <c r="N1327" s="35" t="str">
        <f>IF(F1327="","",
MAX(0,
_xlfn.XLOOKUP(F1327,purchase!F:F,purchase!N:N,"")
-
SUMIFS(L:L,F:F,F1327)))</f>
        <v/>
      </c>
      <c r="O1327" s="35" t="str">
        <f t="shared" si="144"/>
        <v/>
      </c>
      <c r="P1327" s="89" t="str">
        <f>_xlfn.SINGLE(IF(F1327="","",_xlfn.XLOOKUP(F1327,purchase!F:F,purchase!O:O,"")))</f>
        <v/>
      </c>
      <c r="Q1327" s="83" t="str">
        <f t="shared" si="145"/>
        <v/>
      </c>
      <c r="R1327" s="91" t="str">
        <f t="shared" si="146"/>
        <v/>
      </c>
    </row>
    <row r="1328" spans="1:18" x14ac:dyDescent="0.35">
      <c r="A1328" s="25">
        <v>1324</v>
      </c>
      <c r="B1328" s="26" t="str">
        <f t="shared" si="140"/>
        <v/>
      </c>
      <c r="C1328" s="27"/>
      <c r="D1328" s="26" t="str">
        <f>IF(F1328="","",_xlfn.XLOOKUP(F1328,purchase!F:F,purchase!B:B,""))</f>
        <v/>
      </c>
      <c r="E1328" s="26" t="str">
        <f>IF(F1328="","",_xlfn.XLOOKUP(F1328,purchase!F:F,purchase!C:C,""))</f>
        <v/>
      </c>
      <c r="F1328" s="4"/>
      <c r="G1328" s="10" t="str">
        <f t="shared" si="141"/>
        <v/>
      </c>
      <c r="H1328" s="10" t="str">
        <f>IF(F1328="","",_xlfn.XLOOKUP(F1328,purchase!F:F,purchase!E:E,""))</f>
        <v/>
      </c>
      <c r="I1328" s="10" t="str">
        <f t="shared" si="142"/>
        <v/>
      </c>
      <c r="J1328" s="10" t="str">
        <f t="shared" si="143"/>
        <v/>
      </c>
      <c r="K1328" s="35" t="str">
        <f>_xlfn.SINGLE(IF(F1328="","",_xlfn.XLOOKUP(F1328,purchase!F:F,purchase!N:N,"")))</f>
        <v/>
      </c>
      <c r="L1328" s="4"/>
      <c r="M1328" s="86"/>
      <c r="N1328" s="35" t="str">
        <f>IF(F1328="","",
MAX(0,
_xlfn.XLOOKUP(F1328,purchase!F:F,purchase!N:N,"")
-
SUMIFS(L:L,F:F,F1328)))</f>
        <v/>
      </c>
      <c r="O1328" s="35" t="str">
        <f t="shared" si="144"/>
        <v/>
      </c>
      <c r="P1328" s="89" t="str">
        <f>_xlfn.SINGLE(IF(F1328="","",_xlfn.XLOOKUP(F1328,purchase!F:F,purchase!O:O,"")))</f>
        <v/>
      </c>
      <c r="Q1328" s="83" t="str">
        <f t="shared" si="145"/>
        <v/>
      </c>
      <c r="R1328" s="91" t="str">
        <f t="shared" si="146"/>
        <v/>
      </c>
    </row>
    <row r="1329" spans="1:18" x14ac:dyDescent="0.35">
      <c r="A1329" s="25">
        <v>1325</v>
      </c>
      <c r="B1329" s="26" t="str">
        <f t="shared" si="140"/>
        <v/>
      </c>
      <c r="C1329" s="27"/>
      <c r="D1329" s="26" t="str">
        <f>IF(F1329="","",_xlfn.XLOOKUP(F1329,purchase!F:F,purchase!B:B,""))</f>
        <v/>
      </c>
      <c r="E1329" s="26" t="str">
        <f>IF(F1329="","",_xlfn.XLOOKUP(F1329,purchase!F:F,purchase!C:C,""))</f>
        <v/>
      </c>
      <c r="F1329" s="4"/>
      <c r="G1329" s="10" t="str">
        <f t="shared" si="141"/>
        <v/>
      </c>
      <c r="H1329" s="10" t="str">
        <f>IF(F1329="","",_xlfn.XLOOKUP(F1329,purchase!F:F,purchase!E:E,""))</f>
        <v/>
      </c>
      <c r="I1329" s="10" t="str">
        <f t="shared" si="142"/>
        <v/>
      </c>
      <c r="J1329" s="10" t="str">
        <f t="shared" si="143"/>
        <v/>
      </c>
      <c r="K1329" s="35" t="str">
        <f>_xlfn.SINGLE(IF(F1329="","",_xlfn.XLOOKUP(F1329,purchase!F:F,purchase!N:N,"")))</f>
        <v/>
      </c>
      <c r="L1329" s="4"/>
      <c r="M1329" s="86"/>
      <c r="N1329" s="35" t="str">
        <f>IF(F1329="","",
MAX(0,
_xlfn.XLOOKUP(F1329,purchase!F:F,purchase!N:N,"")
-
SUMIFS(L:L,F:F,F1329)))</f>
        <v/>
      </c>
      <c r="O1329" s="35" t="str">
        <f t="shared" si="144"/>
        <v/>
      </c>
      <c r="P1329" s="89" t="str">
        <f>_xlfn.SINGLE(IF(F1329="","",_xlfn.XLOOKUP(F1329,purchase!F:F,purchase!O:O,"")))</f>
        <v/>
      </c>
      <c r="Q1329" s="83" t="str">
        <f t="shared" si="145"/>
        <v/>
      </c>
      <c r="R1329" s="91" t="str">
        <f t="shared" si="146"/>
        <v/>
      </c>
    </row>
    <row r="1330" spans="1:18" x14ac:dyDescent="0.35">
      <c r="A1330" s="25">
        <v>1326</v>
      </c>
      <c r="B1330" s="26" t="str">
        <f t="shared" si="140"/>
        <v/>
      </c>
      <c r="C1330" s="27"/>
      <c r="D1330" s="26" t="str">
        <f>IF(F1330="","",_xlfn.XLOOKUP(F1330,purchase!F:F,purchase!B:B,""))</f>
        <v/>
      </c>
      <c r="E1330" s="26" t="str">
        <f>IF(F1330="","",_xlfn.XLOOKUP(F1330,purchase!F:F,purchase!C:C,""))</f>
        <v/>
      </c>
      <c r="F1330" s="4"/>
      <c r="G1330" s="10" t="str">
        <f t="shared" si="141"/>
        <v/>
      </c>
      <c r="H1330" s="10" t="str">
        <f>IF(F1330="","",_xlfn.XLOOKUP(F1330,purchase!F:F,purchase!E:E,""))</f>
        <v/>
      </c>
      <c r="I1330" s="10" t="str">
        <f t="shared" si="142"/>
        <v/>
      </c>
      <c r="J1330" s="10" t="str">
        <f t="shared" si="143"/>
        <v/>
      </c>
      <c r="K1330" s="35" t="str">
        <f>_xlfn.SINGLE(IF(F1330="","",_xlfn.XLOOKUP(F1330,purchase!F:F,purchase!N:N,"")))</f>
        <v/>
      </c>
      <c r="L1330" s="4"/>
      <c r="M1330" s="86"/>
      <c r="N1330" s="35" t="str">
        <f>IF(F1330="","",
MAX(0,
_xlfn.XLOOKUP(F1330,purchase!F:F,purchase!N:N,"")
-
SUMIFS(L:L,F:F,F1330)))</f>
        <v/>
      </c>
      <c r="O1330" s="35" t="str">
        <f t="shared" si="144"/>
        <v/>
      </c>
      <c r="P1330" s="89" t="str">
        <f>_xlfn.SINGLE(IF(F1330="","",_xlfn.XLOOKUP(F1330,purchase!F:F,purchase!O:O,"")))</f>
        <v/>
      </c>
      <c r="Q1330" s="83" t="str">
        <f t="shared" si="145"/>
        <v/>
      </c>
      <c r="R1330" s="91" t="str">
        <f t="shared" si="146"/>
        <v/>
      </c>
    </row>
    <row r="1331" spans="1:18" x14ac:dyDescent="0.35">
      <c r="A1331" s="25">
        <v>1327</v>
      </c>
      <c r="B1331" s="26" t="str">
        <f t="shared" si="140"/>
        <v/>
      </c>
      <c r="C1331" s="27"/>
      <c r="D1331" s="26" t="str">
        <f>IF(F1331="","",_xlfn.XLOOKUP(F1331,purchase!F:F,purchase!B:B,""))</f>
        <v/>
      </c>
      <c r="E1331" s="26" t="str">
        <f>IF(F1331="","",_xlfn.XLOOKUP(F1331,purchase!F:F,purchase!C:C,""))</f>
        <v/>
      </c>
      <c r="F1331" s="4"/>
      <c r="G1331" s="10" t="str">
        <f t="shared" si="141"/>
        <v/>
      </c>
      <c r="H1331" s="10" t="str">
        <f>IF(F1331="","",_xlfn.XLOOKUP(F1331,purchase!F:F,purchase!E:E,""))</f>
        <v/>
      </c>
      <c r="I1331" s="10" t="str">
        <f t="shared" si="142"/>
        <v/>
      </c>
      <c r="J1331" s="10" t="str">
        <f t="shared" si="143"/>
        <v/>
      </c>
      <c r="K1331" s="35" t="str">
        <f>_xlfn.SINGLE(IF(F1331="","",_xlfn.XLOOKUP(F1331,purchase!F:F,purchase!N:N,"")))</f>
        <v/>
      </c>
      <c r="L1331" s="4"/>
      <c r="M1331" s="86"/>
      <c r="N1331" s="35" t="str">
        <f>IF(F1331="","",
MAX(0,
_xlfn.XLOOKUP(F1331,purchase!F:F,purchase!N:N,"")
-
SUMIFS(L:L,F:F,F1331)))</f>
        <v/>
      </c>
      <c r="O1331" s="35" t="str">
        <f t="shared" si="144"/>
        <v/>
      </c>
      <c r="P1331" s="89" t="str">
        <f>_xlfn.SINGLE(IF(F1331="","",_xlfn.XLOOKUP(F1331,purchase!F:F,purchase!O:O,"")))</f>
        <v/>
      </c>
      <c r="Q1331" s="83" t="str">
        <f t="shared" si="145"/>
        <v/>
      </c>
      <c r="R1331" s="91" t="str">
        <f t="shared" si="146"/>
        <v/>
      </c>
    </row>
    <row r="1332" spans="1:18" x14ac:dyDescent="0.35">
      <c r="A1332" s="25">
        <v>1328</v>
      </c>
      <c r="B1332" s="26" t="str">
        <f t="shared" si="140"/>
        <v/>
      </c>
      <c r="C1332" s="27"/>
      <c r="D1332" s="26" t="str">
        <f>IF(F1332="","",_xlfn.XLOOKUP(F1332,purchase!F:F,purchase!B:B,""))</f>
        <v/>
      </c>
      <c r="E1332" s="26" t="str">
        <f>IF(F1332="","",_xlfn.XLOOKUP(F1332,purchase!F:F,purchase!C:C,""))</f>
        <v/>
      </c>
      <c r="F1332" s="4"/>
      <c r="G1332" s="10" t="str">
        <f t="shared" si="141"/>
        <v/>
      </c>
      <c r="H1332" s="10" t="str">
        <f>IF(F1332="","",_xlfn.XLOOKUP(F1332,purchase!F:F,purchase!E:E,""))</f>
        <v/>
      </c>
      <c r="I1332" s="10" t="str">
        <f t="shared" si="142"/>
        <v/>
      </c>
      <c r="J1332" s="10" t="str">
        <f t="shared" si="143"/>
        <v/>
      </c>
      <c r="K1332" s="35" t="str">
        <f>_xlfn.SINGLE(IF(F1332="","",_xlfn.XLOOKUP(F1332,purchase!F:F,purchase!N:N,"")))</f>
        <v/>
      </c>
      <c r="L1332" s="4"/>
      <c r="M1332" s="86"/>
      <c r="N1332" s="35" t="str">
        <f>IF(F1332="","",
MAX(0,
_xlfn.XLOOKUP(F1332,purchase!F:F,purchase!N:N,"")
-
SUMIFS(L:L,F:F,F1332)))</f>
        <v/>
      </c>
      <c r="O1332" s="35" t="str">
        <f t="shared" si="144"/>
        <v/>
      </c>
      <c r="P1332" s="89" t="str">
        <f>_xlfn.SINGLE(IF(F1332="","",_xlfn.XLOOKUP(F1332,purchase!F:F,purchase!O:O,"")))</f>
        <v/>
      </c>
      <c r="Q1332" s="83" t="str">
        <f t="shared" si="145"/>
        <v/>
      </c>
      <c r="R1332" s="91" t="str">
        <f t="shared" si="146"/>
        <v/>
      </c>
    </row>
    <row r="1333" spans="1:18" x14ac:dyDescent="0.35">
      <c r="A1333" s="25">
        <v>1329</v>
      </c>
      <c r="B1333" s="26" t="str">
        <f t="shared" si="140"/>
        <v/>
      </c>
      <c r="C1333" s="27"/>
      <c r="D1333" s="26" t="str">
        <f>IF(F1333="","",_xlfn.XLOOKUP(F1333,purchase!F:F,purchase!B:B,""))</f>
        <v/>
      </c>
      <c r="E1333" s="26" t="str">
        <f>IF(F1333="","",_xlfn.XLOOKUP(F1333,purchase!F:F,purchase!C:C,""))</f>
        <v/>
      </c>
      <c r="F1333" s="4"/>
      <c r="G1333" s="10" t="str">
        <f t="shared" si="141"/>
        <v/>
      </c>
      <c r="H1333" s="10" t="str">
        <f>IF(F1333="","",_xlfn.XLOOKUP(F1333,purchase!F:F,purchase!E:E,""))</f>
        <v/>
      </c>
      <c r="I1333" s="10" t="str">
        <f t="shared" si="142"/>
        <v/>
      </c>
      <c r="J1333" s="10" t="str">
        <f t="shared" si="143"/>
        <v/>
      </c>
      <c r="K1333" s="35" t="str">
        <f>_xlfn.SINGLE(IF(F1333="","",_xlfn.XLOOKUP(F1333,purchase!F:F,purchase!N:N,"")))</f>
        <v/>
      </c>
      <c r="L1333" s="4"/>
      <c r="M1333" s="86"/>
      <c r="N1333" s="35" t="str">
        <f>IF(F1333="","",
MAX(0,
_xlfn.XLOOKUP(F1333,purchase!F:F,purchase!N:N,"")
-
SUMIFS(L:L,F:F,F1333)))</f>
        <v/>
      </c>
      <c r="O1333" s="35" t="str">
        <f t="shared" si="144"/>
        <v/>
      </c>
      <c r="P1333" s="89" t="str">
        <f>_xlfn.SINGLE(IF(F1333="","",_xlfn.XLOOKUP(F1333,purchase!F:F,purchase!O:O,"")))</f>
        <v/>
      </c>
      <c r="Q1333" s="83" t="str">
        <f t="shared" si="145"/>
        <v/>
      </c>
      <c r="R1333" s="91" t="str">
        <f t="shared" si="146"/>
        <v/>
      </c>
    </row>
    <row r="1334" spans="1:18" x14ac:dyDescent="0.35">
      <c r="A1334" s="25">
        <v>1330</v>
      </c>
      <c r="B1334" s="26" t="str">
        <f t="shared" si="140"/>
        <v/>
      </c>
      <c r="C1334" s="27"/>
      <c r="D1334" s="26" t="str">
        <f>IF(F1334="","",_xlfn.XLOOKUP(F1334,purchase!F:F,purchase!B:B,""))</f>
        <v/>
      </c>
      <c r="E1334" s="26" t="str">
        <f>IF(F1334="","",_xlfn.XLOOKUP(F1334,purchase!F:F,purchase!C:C,""))</f>
        <v/>
      </c>
      <c r="F1334" s="4"/>
      <c r="G1334" s="10" t="str">
        <f t="shared" si="141"/>
        <v/>
      </c>
      <c r="H1334" s="10" t="str">
        <f>IF(F1334="","",_xlfn.XLOOKUP(F1334,purchase!F:F,purchase!E:E,""))</f>
        <v/>
      </c>
      <c r="I1334" s="10" t="str">
        <f t="shared" si="142"/>
        <v/>
      </c>
      <c r="J1334" s="10" t="str">
        <f t="shared" si="143"/>
        <v/>
      </c>
      <c r="K1334" s="35" t="str">
        <f>_xlfn.SINGLE(IF(F1334="","",_xlfn.XLOOKUP(F1334,purchase!F:F,purchase!N:N,"")))</f>
        <v/>
      </c>
      <c r="L1334" s="4"/>
      <c r="M1334" s="86"/>
      <c r="N1334" s="35" t="str">
        <f>IF(F1334="","",
MAX(0,
_xlfn.XLOOKUP(F1334,purchase!F:F,purchase!N:N,"")
-
SUMIFS(L:L,F:F,F1334)))</f>
        <v/>
      </c>
      <c r="O1334" s="35" t="str">
        <f t="shared" si="144"/>
        <v/>
      </c>
      <c r="P1334" s="89" t="str">
        <f>_xlfn.SINGLE(IF(F1334="","",_xlfn.XLOOKUP(F1334,purchase!F:F,purchase!O:O,"")))</f>
        <v/>
      </c>
      <c r="Q1334" s="83" t="str">
        <f t="shared" si="145"/>
        <v/>
      </c>
      <c r="R1334" s="91" t="str">
        <f t="shared" si="146"/>
        <v/>
      </c>
    </row>
    <row r="1335" spans="1:18" x14ac:dyDescent="0.35">
      <c r="A1335" s="25">
        <v>1331</v>
      </c>
      <c r="B1335" s="26" t="str">
        <f t="shared" si="140"/>
        <v/>
      </c>
      <c r="C1335" s="27"/>
      <c r="D1335" s="26" t="str">
        <f>IF(F1335="","",_xlfn.XLOOKUP(F1335,purchase!F:F,purchase!B:B,""))</f>
        <v/>
      </c>
      <c r="E1335" s="26" t="str">
        <f>IF(F1335="","",_xlfn.XLOOKUP(F1335,purchase!F:F,purchase!C:C,""))</f>
        <v/>
      </c>
      <c r="F1335" s="4"/>
      <c r="G1335" s="10" t="str">
        <f t="shared" si="141"/>
        <v/>
      </c>
      <c r="H1335" s="10" t="str">
        <f>IF(F1335="","",_xlfn.XLOOKUP(F1335,purchase!F:F,purchase!E:E,""))</f>
        <v/>
      </c>
      <c r="I1335" s="10" t="str">
        <f t="shared" si="142"/>
        <v/>
      </c>
      <c r="J1335" s="10" t="str">
        <f t="shared" si="143"/>
        <v/>
      </c>
      <c r="K1335" s="35" t="str">
        <f>_xlfn.SINGLE(IF(F1335="","",_xlfn.XLOOKUP(F1335,purchase!F:F,purchase!N:N,"")))</f>
        <v/>
      </c>
      <c r="L1335" s="4"/>
      <c r="M1335" s="86"/>
      <c r="N1335" s="35" t="str">
        <f>IF(F1335="","",
MAX(0,
_xlfn.XLOOKUP(F1335,purchase!F:F,purchase!N:N,"")
-
SUMIFS(L:L,F:F,F1335)))</f>
        <v/>
      </c>
      <c r="O1335" s="35" t="str">
        <f t="shared" si="144"/>
        <v/>
      </c>
      <c r="P1335" s="89" t="str">
        <f>_xlfn.SINGLE(IF(F1335="","",_xlfn.XLOOKUP(F1335,purchase!F:F,purchase!O:O,"")))</f>
        <v/>
      </c>
      <c r="Q1335" s="83" t="str">
        <f t="shared" si="145"/>
        <v/>
      </c>
      <c r="R1335" s="91" t="str">
        <f t="shared" si="146"/>
        <v/>
      </c>
    </row>
    <row r="1336" spans="1:18" x14ac:dyDescent="0.35">
      <c r="A1336" s="25">
        <v>1332</v>
      </c>
      <c r="B1336" s="26" t="str">
        <f t="shared" si="140"/>
        <v/>
      </c>
      <c r="C1336" s="27"/>
      <c r="D1336" s="26" t="str">
        <f>IF(F1336="","",_xlfn.XLOOKUP(F1336,purchase!F:F,purchase!B:B,""))</f>
        <v/>
      </c>
      <c r="E1336" s="26" t="str">
        <f>IF(F1336="","",_xlfn.XLOOKUP(F1336,purchase!F:F,purchase!C:C,""))</f>
        <v/>
      </c>
      <c r="F1336" s="4"/>
      <c r="G1336" s="10" t="str">
        <f t="shared" si="141"/>
        <v/>
      </c>
      <c r="H1336" s="10" t="str">
        <f>IF(F1336="","",_xlfn.XLOOKUP(F1336,purchase!F:F,purchase!E:E,""))</f>
        <v/>
      </c>
      <c r="I1336" s="10" t="str">
        <f t="shared" si="142"/>
        <v/>
      </c>
      <c r="J1336" s="10" t="str">
        <f t="shared" si="143"/>
        <v/>
      </c>
      <c r="K1336" s="35" t="str">
        <f>_xlfn.SINGLE(IF(F1336="","",_xlfn.XLOOKUP(F1336,purchase!F:F,purchase!N:N,"")))</f>
        <v/>
      </c>
      <c r="L1336" s="4"/>
      <c r="M1336" s="86"/>
      <c r="N1336" s="35" t="str">
        <f>IF(F1336="","",
MAX(0,
_xlfn.XLOOKUP(F1336,purchase!F:F,purchase!N:N,"")
-
SUMIFS(L:L,F:F,F1336)))</f>
        <v/>
      </c>
      <c r="O1336" s="35" t="str">
        <f t="shared" si="144"/>
        <v/>
      </c>
      <c r="P1336" s="89" t="str">
        <f>_xlfn.SINGLE(IF(F1336="","",_xlfn.XLOOKUP(F1336,purchase!F:F,purchase!O:O,"")))</f>
        <v/>
      </c>
      <c r="Q1336" s="83" t="str">
        <f t="shared" si="145"/>
        <v/>
      </c>
      <c r="R1336" s="91" t="str">
        <f t="shared" si="146"/>
        <v/>
      </c>
    </row>
    <row r="1337" spans="1:18" x14ac:dyDescent="0.35">
      <c r="A1337" s="25">
        <v>1333</v>
      </c>
      <c r="B1337" s="26" t="str">
        <f t="shared" si="140"/>
        <v/>
      </c>
      <c r="C1337" s="27"/>
      <c r="D1337" s="26" t="str">
        <f>IF(F1337="","",_xlfn.XLOOKUP(F1337,purchase!F:F,purchase!B:B,""))</f>
        <v/>
      </c>
      <c r="E1337" s="26" t="str">
        <f>IF(F1337="","",_xlfn.XLOOKUP(F1337,purchase!F:F,purchase!C:C,""))</f>
        <v/>
      </c>
      <c r="F1337" s="4"/>
      <c r="G1337" s="10" t="str">
        <f t="shared" si="141"/>
        <v/>
      </c>
      <c r="H1337" s="10" t="str">
        <f>IF(F1337="","",_xlfn.XLOOKUP(F1337,purchase!F:F,purchase!E:E,""))</f>
        <v/>
      </c>
      <c r="I1337" s="10" t="str">
        <f t="shared" si="142"/>
        <v/>
      </c>
      <c r="J1337" s="10" t="str">
        <f t="shared" si="143"/>
        <v/>
      </c>
      <c r="K1337" s="35" t="str">
        <f>_xlfn.SINGLE(IF(F1337="","",_xlfn.XLOOKUP(F1337,purchase!F:F,purchase!N:N,"")))</f>
        <v/>
      </c>
      <c r="L1337" s="4"/>
      <c r="M1337" s="86"/>
      <c r="N1337" s="35" t="str">
        <f>IF(F1337="","",
MAX(0,
_xlfn.XLOOKUP(F1337,purchase!F:F,purchase!N:N,"")
-
SUMIFS(L:L,F:F,F1337)))</f>
        <v/>
      </c>
      <c r="O1337" s="35" t="str">
        <f t="shared" si="144"/>
        <v/>
      </c>
      <c r="P1337" s="89" t="str">
        <f>_xlfn.SINGLE(IF(F1337="","",_xlfn.XLOOKUP(F1337,purchase!F:F,purchase!O:O,"")))</f>
        <v/>
      </c>
      <c r="Q1337" s="83" t="str">
        <f t="shared" si="145"/>
        <v/>
      </c>
      <c r="R1337" s="91" t="str">
        <f t="shared" si="146"/>
        <v/>
      </c>
    </row>
    <row r="1338" spans="1:18" x14ac:dyDescent="0.35">
      <c r="A1338" s="25">
        <v>1334</v>
      </c>
      <c r="B1338" s="26" t="str">
        <f t="shared" si="140"/>
        <v/>
      </c>
      <c r="C1338" s="27"/>
      <c r="D1338" s="26" t="str">
        <f>IF(F1338="","",_xlfn.XLOOKUP(F1338,purchase!F:F,purchase!B:B,""))</f>
        <v/>
      </c>
      <c r="E1338" s="26" t="str">
        <f>IF(F1338="","",_xlfn.XLOOKUP(F1338,purchase!F:F,purchase!C:C,""))</f>
        <v/>
      </c>
      <c r="F1338" s="4"/>
      <c r="G1338" s="10" t="str">
        <f t="shared" si="141"/>
        <v/>
      </c>
      <c r="H1338" s="10" t="str">
        <f>IF(F1338="","",_xlfn.XLOOKUP(F1338,purchase!F:F,purchase!E:E,""))</f>
        <v/>
      </c>
      <c r="I1338" s="10" t="str">
        <f t="shared" si="142"/>
        <v/>
      </c>
      <c r="J1338" s="10" t="str">
        <f t="shared" si="143"/>
        <v/>
      </c>
      <c r="K1338" s="35" t="str">
        <f>_xlfn.SINGLE(IF(F1338="","",_xlfn.XLOOKUP(F1338,purchase!F:F,purchase!N:N,"")))</f>
        <v/>
      </c>
      <c r="L1338" s="4"/>
      <c r="M1338" s="86"/>
      <c r="N1338" s="35" t="str">
        <f>IF(F1338="","",
MAX(0,
_xlfn.XLOOKUP(F1338,purchase!F:F,purchase!N:N,"")
-
SUMIFS(L:L,F:F,F1338)))</f>
        <v/>
      </c>
      <c r="O1338" s="35" t="str">
        <f t="shared" si="144"/>
        <v/>
      </c>
      <c r="P1338" s="89" t="str">
        <f>_xlfn.SINGLE(IF(F1338="","",_xlfn.XLOOKUP(F1338,purchase!F:F,purchase!O:O,"")))</f>
        <v/>
      </c>
      <c r="Q1338" s="83" t="str">
        <f t="shared" si="145"/>
        <v/>
      </c>
      <c r="R1338" s="91" t="str">
        <f t="shared" si="146"/>
        <v/>
      </c>
    </row>
    <row r="1339" spans="1:18" x14ac:dyDescent="0.35">
      <c r="A1339" s="25">
        <v>1335</v>
      </c>
      <c r="B1339" s="26" t="str">
        <f t="shared" si="140"/>
        <v/>
      </c>
      <c r="C1339" s="27"/>
      <c r="D1339" s="26" t="str">
        <f>IF(F1339="","",_xlfn.XLOOKUP(F1339,purchase!F:F,purchase!B:B,""))</f>
        <v/>
      </c>
      <c r="E1339" s="26" t="str">
        <f>IF(F1339="","",_xlfn.XLOOKUP(F1339,purchase!F:F,purchase!C:C,""))</f>
        <v/>
      </c>
      <c r="F1339" s="4"/>
      <c r="G1339" s="10" t="str">
        <f t="shared" si="141"/>
        <v/>
      </c>
      <c r="H1339" s="10" t="str">
        <f>IF(F1339="","",_xlfn.XLOOKUP(F1339,purchase!F:F,purchase!E:E,""))</f>
        <v/>
      </c>
      <c r="I1339" s="10" t="str">
        <f t="shared" si="142"/>
        <v/>
      </c>
      <c r="J1339" s="10" t="str">
        <f t="shared" si="143"/>
        <v/>
      </c>
      <c r="K1339" s="35" t="str">
        <f>_xlfn.SINGLE(IF(F1339="","",_xlfn.XLOOKUP(F1339,purchase!F:F,purchase!N:N,"")))</f>
        <v/>
      </c>
      <c r="L1339" s="4"/>
      <c r="M1339" s="86"/>
      <c r="N1339" s="35" t="str">
        <f>IF(F1339="","",
MAX(0,
_xlfn.XLOOKUP(F1339,purchase!F:F,purchase!N:N,"")
-
SUMIFS(L:L,F:F,F1339)))</f>
        <v/>
      </c>
      <c r="O1339" s="35" t="str">
        <f t="shared" si="144"/>
        <v/>
      </c>
      <c r="P1339" s="89" t="str">
        <f>_xlfn.SINGLE(IF(F1339="","",_xlfn.XLOOKUP(F1339,purchase!F:F,purchase!O:O,"")))</f>
        <v/>
      </c>
      <c r="Q1339" s="83" t="str">
        <f t="shared" si="145"/>
        <v/>
      </c>
      <c r="R1339" s="91" t="str">
        <f t="shared" si="146"/>
        <v/>
      </c>
    </row>
    <row r="1340" spans="1:18" x14ac:dyDescent="0.35">
      <c r="A1340" s="25">
        <v>1336</v>
      </c>
      <c r="B1340" s="26" t="str">
        <f t="shared" si="140"/>
        <v/>
      </c>
      <c r="C1340" s="27"/>
      <c r="D1340" s="26" t="str">
        <f>IF(F1340="","",_xlfn.XLOOKUP(F1340,purchase!F:F,purchase!B:B,""))</f>
        <v/>
      </c>
      <c r="E1340" s="26" t="str">
        <f>IF(F1340="","",_xlfn.XLOOKUP(F1340,purchase!F:F,purchase!C:C,""))</f>
        <v/>
      </c>
      <c r="F1340" s="4"/>
      <c r="G1340" s="10" t="str">
        <f t="shared" si="141"/>
        <v/>
      </c>
      <c r="H1340" s="10" t="str">
        <f>IF(F1340="","",_xlfn.XLOOKUP(F1340,purchase!F:F,purchase!E:E,""))</f>
        <v/>
      </c>
      <c r="I1340" s="10" t="str">
        <f t="shared" si="142"/>
        <v/>
      </c>
      <c r="J1340" s="10" t="str">
        <f t="shared" si="143"/>
        <v/>
      </c>
      <c r="K1340" s="35" t="str">
        <f>_xlfn.SINGLE(IF(F1340="","",_xlfn.XLOOKUP(F1340,purchase!F:F,purchase!N:N,"")))</f>
        <v/>
      </c>
      <c r="L1340" s="4"/>
      <c r="M1340" s="86"/>
      <c r="N1340" s="35" t="str">
        <f>IF(F1340="","",
MAX(0,
_xlfn.XLOOKUP(F1340,purchase!F:F,purchase!N:N,"")
-
SUMIFS(L:L,F:F,F1340)))</f>
        <v/>
      </c>
      <c r="O1340" s="35" t="str">
        <f t="shared" si="144"/>
        <v/>
      </c>
      <c r="P1340" s="89" t="str">
        <f>_xlfn.SINGLE(IF(F1340="","",_xlfn.XLOOKUP(F1340,purchase!F:F,purchase!O:O,"")))</f>
        <v/>
      </c>
      <c r="Q1340" s="83" t="str">
        <f t="shared" si="145"/>
        <v/>
      </c>
      <c r="R1340" s="91" t="str">
        <f t="shared" si="146"/>
        <v/>
      </c>
    </row>
    <row r="1341" spans="1:18" x14ac:dyDescent="0.35">
      <c r="A1341" s="25">
        <v>1337</v>
      </c>
      <c r="B1341" s="26" t="str">
        <f t="shared" si="140"/>
        <v/>
      </c>
      <c r="C1341" s="27"/>
      <c r="D1341" s="26" t="str">
        <f>IF(F1341="","",_xlfn.XLOOKUP(F1341,purchase!F:F,purchase!B:B,""))</f>
        <v/>
      </c>
      <c r="E1341" s="26" t="str">
        <f>IF(F1341="","",_xlfn.XLOOKUP(F1341,purchase!F:F,purchase!C:C,""))</f>
        <v/>
      </c>
      <c r="F1341" s="4"/>
      <c r="G1341" s="10" t="str">
        <f t="shared" si="141"/>
        <v/>
      </c>
      <c r="H1341" s="10" t="str">
        <f>IF(F1341="","",_xlfn.XLOOKUP(F1341,purchase!F:F,purchase!E:E,""))</f>
        <v/>
      </c>
      <c r="I1341" s="10" t="str">
        <f t="shared" si="142"/>
        <v/>
      </c>
      <c r="J1341" s="10" t="str">
        <f t="shared" si="143"/>
        <v/>
      </c>
      <c r="K1341" s="35" t="str">
        <f>_xlfn.SINGLE(IF(F1341="","",_xlfn.XLOOKUP(F1341,purchase!F:F,purchase!N:N,"")))</f>
        <v/>
      </c>
      <c r="L1341" s="4"/>
      <c r="M1341" s="86"/>
      <c r="N1341" s="35" t="str">
        <f>IF(F1341="","",
MAX(0,
_xlfn.XLOOKUP(F1341,purchase!F:F,purchase!N:N,"")
-
SUMIFS(L:L,F:F,F1341)))</f>
        <v/>
      </c>
      <c r="O1341" s="35" t="str">
        <f t="shared" si="144"/>
        <v/>
      </c>
      <c r="P1341" s="89" t="str">
        <f>_xlfn.SINGLE(IF(F1341="","",_xlfn.XLOOKUP(F1341,purchase!F:F,purchase!O:O,"")))</f>
        <v/>
      </c>
      <c r="Q1341" s="83" t="str">
        <f t="shared" si="145"/>
        <v/>
      </c>
      <c r="R1341" s="91" t="str">
        <f t="shared" si="146"/>
        <v/>
      </c>
    </row>
    <row r="1342" spans="1:18" x14ac:dyDescent="0.35">
      <c r="A1342" s="25">
        <v>1338</v>
      </c>
      <c r="B1342" s="26" t="str">
        <f t="shared" si="140"/>
        <v/>
      </c>
      <c r="C1342" s="27"/>
      <c r="D1342" s="26" t="str">
        <f>IF(F1342="","",_xlfn.XLOOKUP(F1342,purchase!F:F,purchase!B:B,""))</f>
        <v/>
      </c>
      <c r="E1342" s="26" t="str">
        <f>IF(F1342="","",_xlfn.XLOOKUP(F1342,purchase!F:F,purchase!C:C,""))</f>
        <v/>
      </c>
      <c r="F1342" s="4"/>
      <c r="G1342" s="10" t="str">
        <f t="shared" si="141"/>
        <v/>
      </c>
      <c r="H1342" s="10" t="str">
        <f>IF(F1342="","",_xlfn.XLOOKUP(F1342,purchase!F:F,purchase!E:E,""))</f>
        <v/>
      </c>
      <c r="I1342" s="10" t="str">
        <f t="shared" si="142"/>
        <v/>
      </c>
      <c r="J1342" s="10" t="str">
        <f t="shared" si="143"/>
        <v/>
      </c>
      <c r="K1342" s="35" t="str">
        <f>_xlfn.SINGLE(IF(F1342="","",_xlfn.XLOOKUP(F1342,purchase!F:F,purchase!N:N,"")))</f>
        <v/>
      </c>
      <c r="L1342" s="4"/>
      <c r="M1342" s="86"/>
      <c r="N1342" s="35" t="str">
        <f>IF(F1342="","",
MAX(0,
_xlfn.XLOOKUP(F1342,purchase!F:F,purchase!N:N,"")
-
SUMIFS(L:L,F:F,F1342)))</f>
        <v/>
      </c>
      <c r="O1342" s="35" t="str">
        <f t="shared" si="144"/>
        <v/>
      </c>
      <c r="P1342" s="89" t="str">
        <f>_xlfn.SINGLE(IF(F1342="","",_xlfn.XLOOKUP(F1342,purchase!F:F,purchase!O:O,"")))</f>
        <v/>
      </c>
      <c r="Q1342" s="83" t="str">
        <f t="shared" si="145"/>
        <v/>
      </c>
      <c r="R1342" s="91" t="str">
        <f t="shared" si="146"/>
        <v/>
      </c>
    </row>
    <row r="1343" spans="1:18" x14ac:dyDescent="0.35">
      <c r="A1343" s="25">
        <v>1339</v>
      </c>
      <c r="B1343" s="26" t="str">
        <f t="shared" si="140"/>
        <v/>
      </c>
      <c r="C1343" s="27"/>
      <c r="D1343" s="26" t="str">
        <f>IF(F1343="","",_xlfn.XLOOKUP(F1343,purchase!F:F,purchase!B:B,""))</f>
        <v/>
      </c>
      <c r="E1343" s="26" t="str">
        <f>IF(F1343="","",_xlfn.XLOOKUP(F1343,purchase!F:F,purchase!C:C,""))</f>
        <v/>
      </c>
      <c r="F1343" s="4"/>
      <c r="G1343" s="10" t="str">
        <f t="shared" si="141"/>
        <v/>
      </c>
      <c r="H1343" s="10" t="str">
        <f>IF(F1343="","",_xlfn.XLOOKUP(F1343,purchase!F:F,purchase!E:E,""))</f>
        <v/>
      </c>
      <c r="I1343" s="10" t="str">
        <f t="shared" si="142"/>
        <v/>
      </c>
      <c r="J1343" s="10" t="str">
        <f t="shared" si="143"/>
        <v/>
      </c>
      <c r="K1343" s="35" t="str">
        <f>_xlfn.SINGLE(IF(F1343="","",_xlfn.XLOOKUP(F1343,purchase!F:F,purchase!N:N,"")))</f>
        <v/>
      </c>
      <c r="L1343" s="4"/>
      <c r="M1343" s="86"/>
      <c r="N1343" s="35" t="str">
        <f>IF(F1343="","",
MAX(0,
_xlfn.XLOOKUP(F1343,purchase!F:F,purchase!N:N,"")
-
SUMIFS(L:L,F:F,F1343)))</f>
        <v/>
      </c>
      <c r="O1343" s="35" t="str">
        <f t="shared" si="144"/>
        <v/>
      </c>
      <c r="P1343" s="89" t="str">
        <f>_xlfn.SINGLE(IF(F1343="","",_xlfn.XLOOKUP(F1343,purchase!F:F,purchase!O:O,"")))</f>
        <v/>
      </c>
      <c r="Q1343" s="83" t="str">
        <f t="shared" si="145"/>
        <v/>
      </c>
      <c r="R1343" s="91" t="str">
        <f t="shared" si="146"/>
        <v/>
      </c>
    </row>
    <row r="1344" spans="1:18" x14ac:dyDescent="0.35">
      <c r="A1344" s="25">
        <v>1340</v>
      </c>
      <c r="B1344" s="26" t="str">
        <f t="shared" si="140"/>
        <v/>
      </c>
      <c r="C1344" s="27"/>
      <c r="D1344" s="26" t="str">
        <f>IF(F1344="","",_xlfn.XLOOKUP(F1344,purchase!F:F,purchase!B:B,""))</f>
        <v/>
      </c>
      <c r="E1344" s="26" t="str">
        <f>IF(F1344="","",_xlfn.XLOOKUP(F1344,purchase!F:F,purchase!C:C,""))</f>
        <v/>
      </c>
      <c r="F1344" s="4"/>
      <c r="G1344" s="10" t="str">
        <f t="shared" si="141"/>
        <v/>
      </c>
      <c r="H1344" s="10" t="str">
        <f>IF(F1344="","",_xlfn.XLOOKUP(F1344,purchase!F:F,purchase!E:E,""))</f>
        <v/>
      </c>
      <c r="I1344" s="10" t="str">
        <f t="shared" si="142"/>
        <v/>
      </c>
      <c r="J1344" s="10" t="str">
        <f t="shared" si="143"/>
        <v/>
      </c>
      <c r="K1344" s="35" t="str">
        <f>_xlfn.SINGLE(IF(F1344="","",_xlfn.XLOOKUP(F1344,purchase!F:F,purchase!N:N,"")))</f>
        <v/>
      </c>
      <c r="L1344" s="4"/>
      <c r="M1344" s="86"/>
      <c r="N1344" s="35" t="str">
        <f>IF(F1344="","",
MAX(0,
_xlfn.XLOOKUP(F1344,purchase!F:F,purchase!N:N,"")
-
SUMIFS(L:L,F:F,F1344)))</f>
        <v/>
      </c>
      <c r="O1344" s="35" t="str">
        <f t="shared" si="144"/>
        <v/>
      </c>
      <c r="P1344" s="89" t="str">
        <f>_xlfn.SINGLE(IF(F1344="","",_xlfn.XLOOKUP(F1344,purchase!F:F,purchase!O:O,"")))</f>
        <v/>
      </c>
      <c r="Q1344" s="83" t="str">
        <f t="shared" si="145"/>
        <v/>
      </c>
      <c r="R1344" s="91" t="str">
        <f t="shared" si="146"/>
        <v/>
      </c>
    </row>
    <row r="1345" spans="1:18" x14ac:dyDescent="0.35">
      <c r="A1345" s="25">
        <v>1341</v>
      </c>
      <c r="B1345" s="26" t="str">
        <f t="shared" si="140"/>
        <v/>
      </c>
      <c r="C1345" s="27"/>
      <c r="D1345" s="26" t="str">
        <f>IF(F1345="","",_xlfn.XLOOKUP(F1345,purchase!F:F,purchase!B:B,""))</f>
        <v/>
      </c>
      <c r="E1345" s="26" t="str">
        <f>IF(F1345="","",_xlfn.XLOOKUP(F1345,purchase!F:F,purchase!C:C,""))</f>
        <v/>
      </c>
      <c r="F1345" s="4"/>
      <c r="G1345" s="10" t="str">
        <f t="shared" si="141"/>
        <v/>
      </c>
      <c r="H1345" s="10" t="str">
        <f>IF(F1345="","",_xlfn.XLOOKUP(F1345,purchase!F:F,purchase!E:E,""))</f>
        <v/>
      </c>
      <c r="I1345" s="10" t="str">
        <f t="shared" si="142"/>
        <v/>
      </c>
      <c r="J1345" s="10" t="str">
        <f t="shared" si="143"/>
        <v/>
      </c>
      <c r="K1345" s="35" t="str">
        <f>_xlfn.SINGLE(IF(F1345="","",_xlfn.XLOOKUP(F1345,purchase!F:F,purchase!N:N,"")))</f>
        <v/>
      </c>
      <c r="L1345" s="4"/>
      <c r="M1345" s="86"/>
      <c r="N1345" s="35" t="str">
        <f>IF(F1345="","",
MAX(0,
_xlfn.XLOOKUP(F1345,purchase!F:F,purchase!N:N,"")
-
SUMIFS(L:L,F:F,F1345)))</f>
        <v/>
      </c>
      <c r="O1345" s="35" t="str">
        <f t="shared" si="144"/>
        <v/>
      </c>
      <c r="P1345" s="89" t="str">
        <f>_xlfn.SINGLE(IF(F1345="","",_xlfn.XLOOKUP(F1345,purchase!F:F,purchase!O:O,"")))</f>
        <v/>
      </c>
      <c r="Q1345" s="83" t="str">
        <f t="shared" si="145"/>
        <v/>
      </c>
      <c r="R1345" s="91" t="str">
        <f t="shared" si="146"/>
        <v/>
      </c>
    </row>
    <row r="1346" spans="1:18" x14ac:dyDescent="0.35">
      <c r="A1346" s="25">
        <v>1342</v>
      </c>
      <c r="B1346" s="26" t="str">
        <f t="shared" si="140"/>
        <v/>
      </c>
      <c r="C1346" s="27"/>
      <c r="D1346" s="26" t="str">
        <f>IF(F1346="","",_xlfn.XLOOKUP(F1346,purchase!F:F,purchase!B:B,""))</f>
        <v/>
      </c>
      <c r="E1346" s="26" t="str">
        <f>IF(F1346="","",_xlfn.XLOOKUP(F1346,purchase!F:F,purchase!C:C,""))</f>
        <v/>
      </c>
      <c r="F1346" s="4"/>
      <c r="G1346" s="10" t="str">
        <f t="shared" si="141"/>
        <v/>
      </c>
      <c r="H1346" s="10" t="str">
        <f>IF(F1346="","",_xlfn.XLOOKUP(F1346,purchase!F:F,purchase!E:E,""))</f>
        <v/>
      </c>
      <c r="I1346" s="10" t="str">
        <f t="shared" si="142"/>
        <v/>
      </c>
      <c r="J1346" s="10" t="str">
        <f t="shared" si="143"/>
        <v/>
      </c>
      <c r="K1346" s="35" t="str">
        <f>_xlfn.SINGLE(IF(F1346="","",_xlfn.XLOOKUP(F1346,purchase!F:F,purchase!N:N,"")))</f>
        <v/>
      </c>
      <c r="L1346" s="4"/>
      <c r="M1346" s="86"/>
      <c r="N1346" s="35" t="str">
        <f>IF(F1346="","",
MAX(0,
_xlfn.XLOOKUP(F1346,purchase!F:F,purchase!N:N,"")
-
SUMIFS(L:L,F:F,F1346)))</f>
        <v/>
      </c>
      <c r="O1346" s="35" t="str">
        <f t="shared" si="144"/>
        <v/>
      </c>
      <c r="P1346" s="89" t="str">
        <f>_xlfn.SINGLE(IF(F1346="","",_xlfn.XLOOKUP(F1346,purchase!F:F,purchase!O:O,"")))</f>
        <v/>
      </c>
      <c r="Q1346" s="83" t="str">
        <f t="shared" si="145"/>
        <v/>
      </c>
      <c r="R1346" s="91" t="str">
        <f t="shared" si="146"/>
        <v/>
      </c>
    </row>
    <row r="1347" spans="1:18" x14ac:dyDescent="0.35">
      <c r="A1347" s="25">
        <v>1343</v>
      </c>
      <c r="B1347" s="26" t="str">
        <f t="shared" si="140"/>
        <v/>
      </c>
      <c r="C1347" s="27"/>
      <c r="D1347" s="26" t="str">
        <f>IF(F1347="","",_xlfn.XLOOKUP(F1347,purchase!F:F,purchase!B:B,""))</f>
        <v/>
      </c>
      <c r="E1347" s="26" t="str">
        <f>IF(F1347="","",_xlfn.XLOOKUP(F1347,purchase!F:F,purchase!C:C,""))</f>
        <v/>
      </c>
      <c r="F1347" s="4"/>
      <c r="G1347" s="10" t="str">
        <f t="shared" si="141"/>
        <v/>
      </c>
      <c r="H1347" s="10" t="str">
        <f>IF(F1347="","",_xlfn.XLOOKUP(F1347,purchase!F:F,purchase!E:E,""))</f>
        <v/>
      </c>
      <c r="I1347" s="10" t="str">
        <f t="shared" si="142"/>
        <v/>
      </c>
      <c r="J1347" s="10" t="str">
        <f t="shared" si="143"/>
        <v/>
      </c>
      <c r="K1347" s="35" t="str">
        <f>_xlfn.SINGLE(IF(F1347="","",_xlfn.XLOOKUP(F1347,purchase!F:F,purchase!N:N,"")))</f>
        <v/>
      </c>
      <c r="L1347" s="4"/>
      <c r="M1347" s="86"/>
      <c r="N1347" s="35" t="str">
        <f>IF(F1347="","",
MAX(0,
_xlfn.XLOOKUP(F1347,purchase!F:F,purchase!N:N,"")
-
SUMIFS(L:L,F:F,F1347)))</f>
        <v/>
      </c>
      <c r="O1347" s="35" t="str">
        <f t="shared" si="144"/>
        <v/>
      </c>
      <c r="P1347" s="89" t="str">
        <f>_xlfn.SINGLE(IF(F1347="","",_xlfn.XLOOKUP(F1347,purchase!F:F,purchase!O:O,"")))</f>
        <v/>
      </c>
      <c r="Q1347" s="83" t="str">
        <f t="shared" si="145"/>
        <v/>
      </c>
      <c r="R1347" s="91" t="str">
        <f t="shared" si="146"/>
        <v/>
      </c>
    </row>
    <row r="1348" spans="1:18" x14ac:dyDescent="0.35">
      <c r="A1348" s="25">
        <v>1344</v>
      </c>
      <c r="B1348" s="26" t="str">
        <f t="shared" si="140"/>
        <v/>
      </c>
      <c r="C1348" s="27"/>
      <c r="D1348" s="26" t="str">
        <f>IF(F1348="","",_xlfn.XLOOKUP(F1348,purchase!F:F,purchase!B:B,""))</f>
        <v/>
      </c>
      <c r="E1348" s="26" t="str">
        <f>IF(F1348="","",_xlfn.XLOOKUP(F1348,purchase!F:F,purchase!C:C,""))</f>
        <v/>
      </c>
      <c r="F1348" s="4"/>
      <c r="G1348" s="10" t="str">
        <f t="shared" si="141"/>
        <v/>
      </c>
      <c r="H1348" s="10" t="str">
        <f>IF(F1348="","",_xlfn.XLOOKUP(F1348,purchase!F:F,purchase!E:E,""))</f>
        <v/>
      </c>
      <c r="I1348" s="10" t="str">
        <f t="shared" si="142"/>
        <v/>
      </c>
      <c r="J1348" s="10" t="str">
        <f t="shared" si="143"/>
        <v/>
      </c>
      <c r="K1348" s="35" t="str">
        <f>_xlfn.SINGLE(IF(F1348="","",_xlfn.XLOOKUP(F1348,purchase!F:F,purchase!N:N,"")))</f>
        <v/>
      </c>
      <c r="L1348" s="4"/>
      <c r="M1348" s="86"/>
      <c r="N1348" s="35" t="str">
        <f>IF(F1348="","",
MAX(0,
_xlfn.XLOOKUP(F1348,purchase!F:F,purchase!N:N,"")
-
SUMIFS(L:L,F:F,F1348)))</f>
        <v/>
      </c>
      <c r="O1348" s="35" t="str">
        <f t="shared" si="144"/>
        <v/>
      </c>
      <c r="P1348" s="89" t="str">
        <f>_xlfn.SINGLE(IF(F1348="","",_xlfn.XLOOKUP(F1348,purchase!F:F,purchase!O:O,"")))</f>
        <v/>
      </c>
      <c r="Q1348" s="83" t="str">
        <f t="shared" si="145"/>
        <v/>
      </c>
      <c r="R1348" s="91" t="str">
        <f t="shared" si="146"/>
        <v/>
      </c>
    </row>
    <row r="1349" spans="1:18" x14ac:dyDescent="0.35">
      <c r="A1349" s="25">
        <v>1345</v>
      </c>
      <c r="B1349" s="26" t="str">
        <f t="shared" ref="B1349:B1412" si="147">IF(OR(C1349="",F1349=""),"",
"PRD-" &amp;
TEXT(DAY(C1349),"00") &amp;
CHOOSE(MONTH(C1349),"A","B","C","D","E","F","G","H","I","J","K","L") &amp;
TEXT(YEAR(C1349),"00") &amp;
"-" &amp;
RIGHT(F1349,4))</f>
        <v/>
      </c>
      <c r="C1349" s="27"/>
      <c r="D1349" s="26" t="str">
        <f>IF(F1349="","",_xlfn.XLOOKUP(F1349,purchase!F:F,purchase!B:B,""))</f>
        <v/>
      </c>
      <c r="E1349" s="26" t="str">
        <f>IF(F1349="","",_xlfn.XLOOKUP(F1349,purchase!F:F,purchase!C:C,""))</f>
        <v/>
      </c>
      <c r="F1349" s="4"/>
      <c r="G1349" s="10" t="str">
        <f t="shared" ref="G1349:G1412" si="148">IF(H1349="NRFC","Natural Rubber Field Coagulam","")</f>
        <v/>
      </c>
      <c r="H1349" s="10" t="str">
        <f>IF(F1349="","",_xlfn.XLOOKUP(F1349,purchase!F:F,purchase!E:E,""))</f>
        <v/>
      </c>
      <c r="I1349" s="10" t="str">
        <f t="shared" ref="I1349:I1412" si="149">IF(J1349="ISNR20","Natural Rubber-TSNR (ISNR-20)","")</f>
        <v/>
      </c>
      <c r="J1349" s="10" t="str">
        <f t="shared" ref="J1349:J1412" si="150">IF(H1349="NRFC","ISNR20","")</f>
        <v/>
      </c>
      <c r="K1349" s="35" t="str">
        <f>_xlfn.SINGLE(IF(F1349="","",_xlfn.XLOOKUP(F1349,purchase!F:F,purchase!N:N,"")))</f>
        <v/>
      </c>
      <c r="L1349" s="4"/>
      <c r="M1349" s="86"/>
      <c r="N1349" s="35" t="str">
        <f>IF(F1349="","",
MAX(0,
_xlfn.XLOOKUP(F1349,purchase!F:F,purchase!N:N,"")
-
SUMIFS(L:L,F:F,F1349)))</f>
        <v/>
      </c>
      <c r="O1349" s="35" t="str">
        <f t="shared" ref="O1349:O1412" si="151">IF(OR(L1349="",M1349=""),"",L1349-M1349)</f>
        <v/>
      </c>
      <c r="P1349" s="89" t="str">
        <f>_xlfn.SINGLE(IF(F1349="","",_xlfn.XLOOKUP(F1349,purchase!F:F,purchase!O:O,"")))</f>
        <v/>
      </c>
      <c r="Q1349" s="83" t="str">
        <f t="shared" ref="Q1349:Q1412" si="152">IF(OR(L1349="",M1349=""),"",M1349/L1349)</f>
        <v/>
      </c>
      <c r="R1349" s="91" t="str">
        <f t="shared" ref="R1349:R1412" si="153">IF(OR(P1349="",Q1349=""),"",Q1349-P1349)</f>
        <v/>
      </c>
    </row>
    <row r="1350" spans="1:18" x14ac:dyDescent="0.35">
      <c r="A1350" s="25">
        <v>1346</v>
      </c>
      <c r="B1350" s="26" t="str">
        <f t="shared" si="147"/>
        <v/>
      </c>
      <c r="C1350" s="27"/>
      <c r="D1350" s="26" t="str">
        <f>IF(F1350="","",_xlfn.XLOOKUP(F1350,purchase!F:F,purchase!B:B,""))</f>
        <v/>
      </c>
      <c r="E1350" s="26" t="str">
        <f>IF(F1350="","",_xlfn.XLOOKUP(F1350,purchase!F:F,purchase!C:C,""))</f>
        <v/>
      </c>
      <c r="F1350" s="4"/>
      <c r="G1350" s="10" t="str">
        <f t="shared" si="148"/>
        <v/>
      </c>
      <c r="H1350" s="10" t="str">
        <f>IF(F1350="","",_xlfn.XLOOKUP(F1350,purchase!F:F,purchase!E:E,""))</f>
        <v/>
      </c>
      <c r="I1350" s="10" t="str">
        <f t="shared" si="149"/>
        <v/>
      </c>
      <c r="J1350" s="10" t="str">
        <f t="shared" si="150"/>
        <v/>
      </c>
      <c r="K1350" s="35" t="str">
        <f>_xlfn.SINGLE(IF(F1350="","",_xlfn.XLOOKUP(F1350,purchase!F:F,purchase!N:N,"")))</f>
        <v/>
      </c>
      <c r="L1350" s="4"/>
      <c r="M1350" s="86"/>
      <c r="N1350" s="35" t="str">
        <f>IF(F1350="","",
MAX(0,
_xlfn.XLOOKUP(F1350,purchase!F:F,purchase!N:N,"")
-
SUMIFS(L:L,F:F,F1350)))</f>
        <v/>
      </c>
      <c r="O1350" s="35" t="str">
        <f t="shared" si="151"/>
        <v/>
      </c>
      <c r="P1350" s="89" t="str">
        <f>_xlfn.SINGLE(IF(F1350="","",_xlfn.XLOOKUP(F1350,purchase!F:F,purchase!O:O,"")))</f>
        <v/>
      </c>
      <c r="Q1350" s="83" t="str">
        <f t="shared" si="152"/>
        <v/>
      </c>
      <c r="R1350" s="91" t="str">
        <f t="shared" si="153"/>
        <v/>
      </c>
    </row>
    <row r="1351" spans="1:18" x14ac:dyDescent="0.35">
      <c r="A1351" s="25">
        <v>1347</v>
      </c>
      <c r="B1351" s="26" t="str">
        <f t="shared" si="147"/>
        <v/>
      </c>
      <c r="C1351" s="27"/>
      <c r="D1351" s="26" t="str">
        <f>IF(F1351="","",_xlfn.XLOOKUP(F1351,purchase!F:F,purchase!B:B,""))</f>
        <v/>
      </c>
      <c r="E1351" s="26" t="str">
        <f>IF(F1351="","",_xlfn.XLOOKUP(F1351,purchase!F:F,purchase!C:C,""))</f>
        <v/>
      </c>
      <c r="F1351" s="4"/>
      <c r="G1351" s="10" t="str">
        <f t="shared" si="148"/>
        <v/>
      </c>
      <c r="H1351" s="10" t="str">
        <f>IF(F1351="","",_xlfn.XLOOKUP(F1351,purchase!F:F,purchase!E:E,""))</f>
        <v/>
      </c>
      <c r="I1351" s="10" t="str">
        <f t="shared" si="149"/>
        <v/>
      </c>
      <c r="J1351" s="10" t="str">
        <f t="shared" si="150"/>
        <v/>
      </c>
      <c r="K1351" s="35" t="str">
        <f>_xlfn.SINGLE(IF(F1351="","",_xlfn.XLOOKUP(F1351,purchase!F:F,purchase!N:N,"")))</f>
        <v/>
      </c>
      <c r="L1351" s="4"/>
      <c r="M1351" s="86"/>
      <c r="N1351" s="35" t="str">
        <f>IF(F1351="","",
MAX(0,
_xlfn.XLOOKUP(F1351,purchase!F:F,purchase!N:N,"")
-
SUMIFS(L:L,F:F,F1351)))</f>
        <v/>
      </c>
      <c r="O1351" s="35" t="str">
        <f t="shared" si="151"/>
        <v/>
      </c>
      <c r="P1351" s="89" t="str">
        <f>_xlfn.SINGLE(IF(F1351="","",_xlfn.XLOOKUP(F1351,purchase!F:F,purchase!O:O,"")))</f>
        <v/>
      </c>
      <c r="Q1351" s="83" t="str">
        <f t="shared" si="152"/>
        <v/>
      </c>
      <c r="R1351" s="91" t="str">
        <f t="shared" si="153"/>
        <v/>
      </c>
    </row>
    <row r="1352" spans="1:18" x14ac:dyDescent="0.35">
      <c r="A1352" s="25">
        <v>1348</v>
      </c>
      <c r="B1352" s="26" t="str">
        <f t="shared" si="147"/>
        <v/>
      </c>
      <c r="C1352" s="27"/>
      <c r="D1352" s="26" t="str">
        <f>IF(F1352="","",_xlfn.XLOOKUP(F1352,purchase!F:F,purchase!B:B,""))</f>
        <v/>
      </c>
      <c r="E1352" s="26" t="str">
        <f>IF(F1352="","",_xlfn.XLOOKUP(F1352,purchase!F:F,purchase!C:C,""))</f>
        <v/>
      </c>
      <c r="F1352" s="4"/>
      <c r="G1352" s="10" t="str">
        <f t="shared" si="148"/>
        <v/>
      </c>
      <c r="H1352" s="10" t="str">
        <f>IF(F1352="","",_xlfn.XLOOKUP(F1352,purchase!F:F,purchase!E:E,""))</f>
        <v/>
      </c>
      <c r="I1352" s="10" t="str">
        <f t="shared" si="149"/>
        <v/>
      </c>
      <c r="J1352" s="10" t="str">
        <f t="shared" si="150"/>
        <v/>
      </c>
      <c r="K1352" s="35" t="str">
        <f>_xlfn.SINGLE(IF(F1352="","",_xlfn.XLOOKUP(F1352,purchase!F:F,purchase!N:N,"")))</f>
        <v/>
      </c>
      <c r="L1352" s="4"/>
      <c r="M1352" s="86"/>
      <c r="N1352" s="35" t="str">
        <f>IF(F1352="","",
MAX(0,
_xlfn.XLOOKUP(F1352,purchase!F:F,purchase!N:N,"")
-
SUMIFS(L:L,F:F,F1352)))</f>
        <v/>
      </c>
      <c r="O1352" s="35" t="str">
        <f t="shared" si="151"/>
        <v/>
      </c>
      <c r="P1352" s="89" t="str">
        <f>_xlfn.SINGLE(IF(F1352="","",_xlfn.XLOOKUP(F1352,purchase!F:F,purchase!O:O,"")))</f>
        <v/>
      </c>
      <c r="Q1352" s="83" t="str">
        <f t="shared" si="152"/>
        <v/>
      </c>
      <c r="R1352" s="91" t="str">
        <f t="shared" si="153"/>
        <v/>
      </c>
    </row>
    <row r="1353" spans="1:18" x14ac:dyDescent="0.35">
      <c r="A1353" s="25">
        <v>1349</v>
      </c>
      <c r="B1353" s="26" t="str">
        <f t="shared" si="147"/>
        <v/>
      </c>
      <c r="C1353" s="27"/>
      <c r="D1353" s="26" t="str">
        <f>IF(F1353="","",_xlfn.XLOOKUP(F1353,purchase!F:F,purchase!B:B,""))</f>
        <v/>
      </c>
      <c r="E1353" s="26" t="str">
        <f>IF(F1353="","",_xlfn.XLOOKUP(F1353,purchase!F:F,purchase!C:C,""))</f>
        <v/>
      </c>
      <c r="F1353" s="4"/>
      <c r="G1353" s="10" t="str">
        <f t="shared" si="148"/>
        <v/>
      </c>
      <c r="H1353" s="10" t="str">
        <f>IF(F1353="","",_xlfn.XLOOKUP(F1353,purchase!F:F,purchase!E:E,""))</f>
        <v/>
      </c>
      <c r="I1353" s="10" t="str">
        <f t="shared" si="149"/>
        <v/>
      </c>
      <c r="J1353" s="10" t="str">
        <f t="shared" si="150"/>
        <v/>
      </c>
      <c r="K1353" s="35" t="str">
        <f>_xlfn.SINGLE(IF(F1353="","",_xlfn.XLOOKUP(F1353,purchase!F:F,purchase!N:N,"")))</f>
        <v/>
      </c>
      <c r="L1353" s="4"/>
      <c r="M1353" s="86"/>
      <c r="N1353" s="35" t="str">
        <f>IF(F1353="","",
MAX(0,
_xlfn.XLOOKUP(F1353,purchase!F:F,purchase!N:N,"")
-
SUMIFS(L:L,F:F,F1353)))</f>
        <v/>
      </c>
      <c r="O1353" s="35" t="str">
        <f t="shared" si="151"/>
        <v/>
      </c>
      <c r="P1353" s="89" t="str">
        <f>_xlfn.SINGLE(IF(F1353="","",_xlfn.XLOOKUP(F1353,purchase!F:F,purchase!O:O,"")))</f>
        <v/>
      </c>
      <c r="Q1353" s="83" t="str">
        <f t="shared" si="152"/>
        <v/>
      </c>
      <c r="R1353" s="91" t="str">
        <f t="shared" si="153"/>
        <v/>
      </c>
    </row>
    <row r="1354" spans="1:18" x14ac:dyDescent="0.35">
      <c r="A1354" s="25">
        <v>1350</v>
      </c>
      <c r="B1354" s="26" t="str">
        <f t="shared" si="147"/>
        <v/>
      </c>
      <c r="C1354" s="27"/>
      <c r="D1354" s="26" t="str">
        <f>IF(F1354="","",_xlfn.XLOOKUP(F1354,purchase!F:F,purchase!B:B,""))</f>
        <v/>
      </c>
      <c r="E1354" s="26" t="str">
        <f>IF(F1354="","",_xlfn.XLOOKUP(F1354,purchase!F:F,purchase!C:C,""))</f>
        <v/>
      </c>
      <c r="F1354" s="4"/>
      <c r="G1354" s="10" t="str">
        <f t="shared" si="148"/>
        <v/>
      </c>
      <c r="H1354" s="10" t="str">
        <f>IF(F1354="","",_xlfn.XLOOKUP(F1354,purchase!F:F,purchase!E:E,""))</f>
        <v/>
      </c>
      <c r="I1354" s="10" t="str">
        <f t="shared" si="149"/>
        <v/>
      </c>
      <c r="J1354" s="10" t="str">
        <f t="shared" si="150"/>
        <v/>
      </c>
      <c r="K1354" s="35" t="str">
        <f>_xlfn.SINGLE(IF(F1354="","",_xlfn.XLOOKUP(F1354,purchase!F:F,purchase!N:N,"")))</f>
        <v/>
      </c>
      <c r="L1354" s="4"/>
      <c r="M1354" s="86"/>
      <c r="N1354" s="35" t="str">
        <f>IF(F1354="","",
MAX(0,
_xlfn.XLOOKUP(F1354,purchase!F:F,purchase!N:N,"")
-
SUMIFS(L:L,F:F,F1354)))</f>
        <v/>
      </c>
      <c r="O1354" s="35" t="str">
        <f t="shared" si="151"/>
        <v/>
      </c>
      <c r="P1354" s="89" t="str">
        <f>_xlfn.SINGLE(IF(F1354="","",_xlfn.XLOOKUP(F1354,purchase!F:F,purchase!O:O,"")))</f>
        <v/>
      </c>
      <c r="Q1354" s="83" t="str">
        <f t="shared" si="152"/>
        <v/>
      </c>
      <c r="R1354" s="91" t="str">
        <f t="shared" si="153"/>
        <v/>
      </c>
    </row>
    <row r="1355" spans="1:18" x14ac:dyDescent="0.35">
      <c r="A1355" s="25">
        <v>1351</v>
      </c>
      <c r="B1355" s="26" t="str">
        <f t="shared" si="147"/>
        <v/>
      </c>
      <c r="C1355" s="27"/>
      <c r="D1355" s="26" t="str">
        <f>IF(F1355="","",_xlfn.XLOOKUP(F1355,purchase!F:F,purchase!B:B,""))</f>
        <v/>
      </c>
      <c r="E1355" s="26" t="str">
        <f>IF(F1355="","",_xlfn.XLOOKUP(F1355,purchase!F:F,purchase!C:C,""))</f>
        <v/>
      </c>
      <c r="F1355" s="4"/>
      <c r="G1355" s="10" t="str">
        <f t="shared" si="148"/>
        <v/>
      </c>
      <c r="H1355" s="10" t="str">
        <f>IF(F1355="","",_xlfn.XLOOKUP(F1355,purchase!F:F,purchase!E:E,""))</f>
        <v/>
      </c>
      <c r="I1355" s="10" t="str">
        <f t="shared" si="149"/>
        <v/>
      </c>
      <c r="J1355" s="10" t="str">
        <f t="shared" si="150"/>
        <v/>
      </c>
      <c r="K1355" s="35" t="str">
        <f>_xlfn.SINGLE(IF(F1355="","",_xlfn.XLOOKUP(F1355,purchase!F:F,purchase!N:N,"")))</f>
        <v/>
      </c>
      <c r="L1355" s="4"/>
      <c r="M1355" s="86"/>
      <c r="N1355" s="35" t="str">
        <f>IF(F1355="","",
MAX(0,
_xlfn.XLOOKUP(F1355,purchase!F:F,purchase!N:N,"")
-
SUMIFS(L:L,F:F,F1355)))</f>
        <v/>
      </c>
      <c r="O1355" s="35" t="str">
        <f t="shared" si="151"/>
        <v/>
      </c>
      <c r="P1355" s="89" t="str">
        <f>_xlfn.SINGLE(IF(F1355="","",_xlfn.XLOOKUP(F1355,purchase!F:F,purchase!O:O,"")))</f>
        <v/>
      </c>
      <c r="Q1355" s="83" t="str">
        <f t="shared" si="152"/>
        <v/>
      </c>
      <c r="R1355" s="91" t="str">
        <f t="shared" si="153"/>
        <v/>
      </c>
    </row>
    <row r="1356" spans="1:18" x14ac:dyDescent="0.35">
      <c r="A1356" s="25">
        <v>1352</v>
      </c>
      <c r="B1356" s="26" t="str">
        <f t="shared" si="147"/>
        <v/>
      </c>
      <c r="C1356" s="27"/>
      <c r="D1356" s="26" t="str">
        <f>IF(F1356="","",_xlfn.XLOOKUP(F1356,purchase!F:F,purchase!B:B,""))</f>
        <v/>
      </c>
      <c r="E1356" s="26" t="str">
        <f>IF(F1356="","",_xlfn.XLOOKUP(F1356,purchase!F:F,purchase!C:C,""))</f>
        <v/>
      </c>
      <c r="F1356" s="4"/>
      <c r="G1356" s="10" t="str">
        <f t="shared" si="148"/>
        <v/>
      </c>
      <c r="H1356" s="10" t="str">
        <f>IF(F1356="","",_xlfn.XLOOKUP(F1356,purchase!F:F,purchase!E:E,""))</f>
        <v/>
      </c>
      <c r="I1356" s="10" t="str">
        <f t="shared" si="149"/>
        <v/>
      </c>
      <c r="J1356" s="10" t="str">
        <f t="shared" si="150"/>
        <v/>
      </c>
      <c r="K1356" s="35" t="str">
        <f>_xlfn.SINGLE(IF(F1356="","",_xlfn.XLOOKUP(F1356,purchase!F:F,purchase!N:N,"")))</f>
        <v/>
      </c>
      <c r="L1356" s="4"/>
      <c r="M1356" s="86"/>
      <c r="N1356" s="35" t="str">
        <f>IF(F1356="","",
MAX(0,
_xlfn.XLOOKUP(F1356,purchase!F:F,purchase!N:N,"")
-
SUMIFS(L:L,F:F,F1356)))</f>
        <v/>
      </c>
      <c r="O1356" s="35" t="str">
        <f t="shared" si="151"/>
        <v/>
      </c>
      <c r="P1356" s="89" t="str">
        <f>_xlfn.SINGLE(IF(F1356="","",_xlfn.XLOOKUP(F1356,purchase!F:F,purchase!O:O,"")))</f>
        <v/>
      </c>
      <c r="Q1356" s="83" t="str">
        <f t="shared" si="152"/>
        <v/>
      </c>
      <c r="R1356" s="91" t="str">
        <f t="shared" si="153"/>
        <v/>
      </c>
    </row>
    <row r="1357" spans="1:18" x14ac:dyDescent="0.35">
      <c r="A1357" s="25">
        <v>1353</v>
      </c>
      <c r="B1357" s="26" t="str">
        <f t="shared" si="147"/>
        <v/>
      </c>
      <c r="C1357" s="27"/>
      <c r="D1357" s="26" t="str">
        <f>IF(F1357="","",_xlfn.XLOOKUP(F1357,purchase!F:F,purchase!B:B,""))</f>
        <v/>
      </c>
      <c r="E1357" s="26" t="str">
        <f>IF(F1357="","",_xlfn.XLOOKUP(F1357,purchase!F:F,purchase!C:C,""))</f>
        <v/>
      </c>
      <c r="F1357" s="4"/>
      <c r="G1357" s="10" t="str">
        <f t="shared" si="148"/>
        <v/>
      </c>
      <c r="H1357" s="10" t="str">
        <f>IF(F1357="","",_xlfn.XLOOKUP(F1357,purchase!F:F,purchase!E:E,""))</f>
        <v/>
      </c>
      <c r="I1357" s="10" t="str">
        <f t="shared" si="149"/>
        <v/>
      </c>
      <c r="J1357" s="10" t="str">
        <f t="shared" si="150"/>
        <v/>
      </c>
      <c r="K1357" s="35" t="str">
        <f>_xlfn.SINGLE(IF(F1357="","",_xlfn.XLOOKUP(F1357,purchase!F:F,purchase!N:N,"")))</f>
        <v/>
      </c>
      <c r="L1357" s="4"/>
      <c r="M1357" s="86"/>
      <c r="N1357" s="35" t="str">
        <f>IF(F1357="","",
MAX(0,
_xlfn.XLOOKUP(F1357,purchase!F:F,purchase!N:N,"")
-
SUMIFS(L:L,F:F,F1357)))</f>
        <v/>
      </c>
      <c r="O1357" s="35" t="str">
        <f t="shared" si="151"/>
        <v/>
      </c>
      <c r="P1357" s="89" t="str">
        <f>_xlfn.SINGLE(IF(F1357="","",_xlfn.XLOOKUP(F1357,purchase!F:F,purchase!O:O,"")))</f>
        <v/>
      </c>
      <c r="Q1357" s="83" t="str">
        <f t="shared" si="152"/>
        <v/>
      </c>
      <c r="R1357" s="91" t="str">
        <f t="shared" si="153"/>
        <v/>
      </c>
    </row>
    <row r="1358" spans="1:18" x14ac:dyDescent="0.35">
      <c r="A1358" s="25">
        <v>1354</v>
      </c>
      <c r="B1358" s="26" t="str">
        <f t="shared" si="147"/>
        <v/>
      </c>
      <c r="C1358" s="27"/>
      <c r="D1358" s="26" t="str">
        <f>IF(F1358="","",_xlfn.XLOOKUP(F1358,purchase!F:F,purchase!B:B,""))</f>
        <v/>
      </c>
      <c r="E1358" s="26" t="str">
        <f>IF(F1358="","",_xlfn.XLOOKUP(F1358,purchase!F:F,purchase!C:C,""))</f>
        <v/>
      </c>
      <c r="F1358" s="4"/>
      <c r="G1358" s="10" t="str">
        <f t="shared" si="148"/>
        <v/>
      </c>
      <c r="H1358" s="10" t="str">
        <f>IF(F1358="","",_xlfn.XLOOKUP(F1358,purchase!F:F,purchase!E:E,""))</f>
        <v/>
      </c>
      <c r="I1358" s="10" t="str">
        <f t="shared" si="149"/>
        <v/>
      </c>
      <c r="J1358" s="10" t="str">
        <f t="shared" si="150"/>
        <v/>
      </c>
      <c r="K1358" s="35" t="str">
        <f>_xlfn.SINGLE(IF(F1358="","",_xlfn.XLOOKUP(F1358,purchase!F:F,purchase!N:N,"")))</f>
        <v/>
      </c>
      <c r="L1358" s="4"/>
      <c r="M1358" s="86"/>
      <c r="N1358" s="35" t="str">
        <f>IF(F1358="","",
MAX(0,
_xlfn.XLOOKUP(F1358,purchase!F:F,purchase!N:N,"")
-
SUMIFS(L:L,F:F,F1358)))</f>
        <v/>
      </c>
      <c r="O1358" s="35" t="str">
        <f t="shared" si="151"/>
        <v/>
      </c>
      <c r="P1358" s="89" t="str">
        <f>_xlfn.SINGLE(IF(F1358="","",_xlfn.XLOOKUP(F1358,purchase!F:F,purchase!O:O,"")))</f>
        <v/>
      </c>
      <c r="Q1358" s="83" t="str">
        <f t="shared" si="152"/>
        <v/>
      </c>
      <c r="R1358" s="91" t="str">
        <f t="shared" si="153"/>
        <v/>
      </c>
    </row>
    <row r="1359" spans="1:18" x14ac:dyDescent="0.35">
      <c r="A1359" s="25">
        <v>1355</v>
      </c>
      <c r="B1359" s="26" t="str">
        <f t="shared" si="147"/>
        <v/>
      </c>
      <c r="C1359" s="27"/>
      <c r="D1359" s="26" t="str">
        <f>IF(F1359="","",_xlfn.XLOOKUP(F1359,purchase!F:F,purchase!B:B,""))</f>
        <v/>
      </c>
      <c r="E1359" s="26" t="str">
        <f>IF(F1359="","",_xlfn.XLOOKUP(F1359,purchase!F:F,purchase!C:C,""))</f>
        <v/>
      </c>
      <c r="F1359" s="4"/>
      <c r="G1359" s="10" t="str">
        <f t="shared" si="148"/>
        <v/>
      </c>
      <c r="H1359" s="10" t="str">
        <f>IF(F1359="","",_xlfn.XLOOKUP(F1359,purchase!F:F,purchase!E:E,""))</f>
        <v/>
      </c>
      <c r="I1359" s="10" t="str">
        <f t="shared" si="149"/>
        <v/>
      </c>
      <c r="J1359" s="10" t="str">
        <f t="shared" si="150"/>
        <v/>
      </c>
      <c r="K1359" s="35" t="str">
        <f>_xlfn.SINGLE(IF(F1359="","",_xlfn.XLOOKUP(F1359,purchase!F:F,purchase!N:N,"")))</f>
        <v/>
      </c>
      <c r="L1359" s="4"/>
      <c r="M1359" s="86"/>
      <c r="N1359" s="35" t="str">
        <f>IF(F1359="","",
MAX(0,
_xlfn.XLOOKUP(F1359,purchase!F:F,purchase!N:N,"")
-
SUMIFS(L:L,F:F,F1359)))</f>
        <v/>
      </c>
      <c r="O1359" s="35" t="str">
        <f t="shared" si="151"/>
        <v/>
      </c>
      <c r="P1359" s="89" t="str">
        <f>_xlfn.SINGLE(IF(F1359="","",_xlfn.XLOOKUP(F1359,purchase!F:F,purchase!O:O,"")))</f>
        <v/>
      </c>
      <c r="Q1359" s="83" t="str">
        <f t="shared" si="152"/>
        <v/>
      </c>
      <c r="R1359" s="91" t="str">
        <f t="shared" si="153"/>
        <v/>
      </c>
    </row>
    <row r="1360" spans="1:18" x14ac:dyDescent="0.35">
      <c r="A1360" s="25">
        <v>1356</v>
      </c>
      <c r="B1360" s="26" t="str">
        <f t="shared" si="147"/>
        <v/>
      </c>
      <c r="C1360" s="27"/>
      <c r="D1360" s="26" t="str">
        <f>IF(F1360="","",_xlfn.XLOOKUP(F1360,purchase!F:F,purchase!B:B,""))</f>
        <v/>
      </c>
      <c r="E1360" s="26" t="str">
        <f>IF(F1360="","",_xlfn.XLOOKUP(F1360,purchase!F:F,purchase!C:C,""))</f>
        <v/>
      </c>
      <c r="F1360" s="4"/>
      <c r="G1360" s="10" t="str">
        <f t="shared" si="148"/>
        <v/>
      </c>
      <c r="H1360" s="10" t="str">
        <f>IF(F1360="","",_xlfn.XLOOKUP(F1360,purchase!F:F,purchase!E:E,""))</f>
        <v/>
      </c>
      <c r="I1360" s="10" t="str">
        <f t="shared" si="149"/>
        <v/>
      </c>
      <c r="J1360" s="10" t="str">
        <f t="shared" si="150"/>
        <v/>
      </c>
      <c r="K1360" s="35" t="str">
        <f>_xlfn.SINGLE(IF(F1360="","",_xlfn.XLOOKUP(F1360,purchase!F:F,purchase!N:N,"")))</f>
        <v/>
      </c>
      <c r="L1360" s="4"/>
      <c r="M1360" s="86"/>
      <c r="N1360" s="35" t="str">
        <f>IF(F1360="","",
MAX(0,
_xlfn.XLOOKUP(F1360,purchase!F:F,purchase!N:N,"")
-
SUMIFS(L:L,F:F,F1360)))</f>
        <v/>
      </c>
      <c r="O1360" s="35" t="str">
        <f t="shared" si="151"/>
        <v/>
      </c>
      <c r="P1360" s="89" t="str">
        <f>_xlfn.SINGLE(IF(F1360="","",_xlfn.XLOOKUP(F1360,purchase!F:F,purchase!O:O,"")))</f>
        <v/>
      </c>
      <c r="Q1360" s="83" t="str">
        <f t="shared" si="152"/>
        <v/>
      </c>
      <c r="R1360" s="91" t="str">
        <f t="shared" si="153"/>
        <v/>
      </c>
    </row>
    <row r="1361" spans="1:18" x14ac:dyDescent="0.35">
      <c r="A1361" s="25">
        <v>1357</v>
      </c>
      <c r="B1361" s="26" t="str">
        <f t="shared" si="147"/>
        <v/>
      </c>
      <c r="C1361" s="27"/>
      <c r="D1361" s="26" t="str">
        <f>IF(F1361="","",_xlfn.XLOOKUP(F1361,purchase!F:F,purchase!B:B,""))</f>
        <v/>
      </c>
      <c r="E1361" s="26" t="str">
        <f>IF(F1361="","",_xlfn.XLOOKUP(F1361,purchase!F:F,purchase!C:C,""))</f>
        <v/>
      </c>
      <c r="F1361" s="4"/>
      <c r="G1361" s="10" t="str">
        <f t="shared" si="148"/>
        <v/>
      </c>
      <c r="H1361" s="10" t="str">
        <f>IF(F1361="","",_xlfn.XLOOKUP(F1361,purchase!F:F,purchase!E:E,""))</f>
        <v/>
      </c>
      <c r="I1361" s="10" t="str">
        <f t="shared" si="149"/>
        <v/>
      </c>
      <c r="J1361" s="10" t="str">
        <f t="shared" si="150"/>
        <v/>
      </c>
      <c r="K1361" s="35" t="str">
        <f>_xlfn.SINGLE(IF(F1361="","",_xlfn.XLOOKUP(F1361,purchase!F:F,purchase!N:N,"")))</f>
        <v/>
      </c>
      <c r="L1361" s="4"/>
      <c r="M1361" s="86"/>
      <c r="N1361" s="35" t="str">
        <f>IF(F1361="","",
MAX(0,
_xlfn.XLOOKUP(F1361,purchase!F:F,purchase!N:N,"")
-
SUMIFS(L:L,F:F,F1361)))</f>
        <v/>
      </c>
      <c r="O1361" s="35" t="str">
        <f t="shared" si="151"/>
        <v/>
      </c>
      <c r="P1361" s="89" t="str">
        <f>_xlfn.SINGLE(IF(F1361="","",_xlfn.XLOOKUP(F1361,purchase!F:F,purchase!O:O,"")))</f>
        <v/>
      </c>
      <c r="Q1361" s="83" t="str">
        <f t="shared" si="152"/>
        <v/>
      </c>
      <c r="R1361" s="91" t="str">
        <f t="shared" si="153"/>
        <v/>
      </c>
    </row>
    <row r="1362" spans="1:18" x14ac:dyDescent="0.35">
      <c r="A1362" s="25">
        <v>1358</v>
      </c>
      <c r="B1362" s="26" t="str">
        <f t="shared" si="147"/>
        <v/>
      </c>
      <c r="C1362" s="27"/>
      <c r="D1362" s="26" t="str">
        <f>IF(F1362="","",_xlfn.XLOOKUP(F1362,purchase!F:F,purchase!B:B,""))</f>
        <v/>
      </c>
      <c r="E1362" s="26" t="str">
        <f>IF(F1362="","",_xlfn.XLOOKUP(F1362,purchase!F:F,purchase!C:C,""))</f>
        <v/>
      </c>
      <c r="F1362" s="4"/>
      <c r="G1362" s="10" t="str">
        <f t="shared" si="148"/>
        <v/>
      </c>
      <c r="H1362" s="10" t="str">
        <f>IF(F1362="","",_xlfn.XLOOKUP(F1362,purchase!F:F,purchase!E:E,""))</f>
        <v/>
      </c>
      <c r="I1362" s="10" t="str">
        <f t="shared" si="149"/>
        <v/>
      </c>
      <c r="J1362" s="10" t="str">
        <f t="shared" si="150"/>
        <v/>
      </c>
      <c r="K1362" s="35" t="str">
        <f>_xlfn.SINGLE(IF(F1362="","",_xlfn.XLOOKUP(F1362,purchase!F:F,purchase!N:N,"")))</f>
        <v/>
      </c>
      <c r="L1362" s="4"/>
      <c r="M1362" s="86"/>
      <c r="N1362" s="35" t="str">
        <f>IF(F1362="","",
MAX(0,
_xlfn.XLOOKUP(F1362,purchase!F:F,purchase!N:N,"")
-
SUMIFS(L:L,F:F,F1362)))</f>
        <v/>
      </c>
      <c r="O1362" s="35" t="str">
        <f t="shared" si="151"/>
        <v/>
      </c>
      <c r="P1362" s="89" t="str">
        <f>_xlfn.SINGLE(IF(F1362="","",_xlfn.XLOOKUP(F1362,purchase!F:F,purchase!O:O,"")))</f>
        <v/>
      </c>
      <c r="Q1362" s="83" t="str">
        <f t="shared" si="152"/>
        <v/>
      </c>
      <c r="R1362" s="91" t="str">
        <f t="shared" si="153"/>
        <v/>
      </c>
    </row>
    <row r="1363" spans="1:18" x14ac:dyDescent="0.35">
      <c r="A1363" s="25">
        <v>1359</v>
      </c>
      <c r="B1363" s="26" t="str">
        <f t="shared" si="147"/>
        <v/>
      </c>
      <c r="C1363" s="27"/>
      <c r="D1363" s="26" t="str">
        <f>IF(F1363="","",_xlfn.XLOOKUP(F1363,purchase!F:F,purchase!B:B,""))</f>
        <v/>
      </c>
      <c r="E1363" s="26" t="str">
        <f>IF(F1363="","",_xlfn.XLOOKUP(F1363,purchase!F:F,purchase!C:C,""))</f>
        <v/>
      </c>
      <c r="F1363" s="4"/>
      <c r="G1363" s="10" t="str">
        <f t="shared" si="148"/>
        <v/>
      </c>
      <c r="H1363" s="10" t="str">
        <f>IF(F1363="","",_xlfn.XLOOKUP(F1363,purchase!F:F,purchase!E:E,""))</f>
        <v/>
      </c>
      <c r="I1363" s="10" t="str">
        <f t="shared" si="149"/>
        <v/>
      </c>
      <c r="J1363" s="10" t="str">
        <f t="shared" si="150"/>
        <v/>
      </c>
      <c r="K1363" s="35" t="str">
        <f>_xlfn.SINGLE(IF(F1363="","",_xlfn.XLOOKUP(F1363,purchase!F:F,purchase!N:N,"")))</f>
        <v/>
      </c>
      <c r="L1363" s="4"/>
      <c r="M1363" s="86"/>
      <c r="N1363" s="35" t="str">
        <f>IF(F1363="","",
MAX(0,
_xlfn.XLOOKUP(F1363,purchase!F:F,purchase!N:N,"")
-
SUMIFS(L:L,F:F,F1363)))</f>
        <v/>
      </c>
      <c r="O1363" s="35" t="str">
        <f t="shared" si="151"/>
        <v/>
      </c>
      <c r="P1363" s="89" t="str">
        <f>_xlfn.SINGLE(IF(F1363="","",_xlfn.XLOOKUP(F1363,purchase!F:F,purchase!O:O,"")))</f>
        <v/>
      </c>
      <c r="Q1363" s="83" t="str">
        <f t="shared" si="152"/>
        <v/>
      </c>
      <c r="R1363" s="91" t="str">
        <f t="shared" si="153"/>
        <v/>
      </c>
    </row>
    <row r="1364" spans="1:18" x14ac:dyDescent="0.35">
      <c r="A1364" s="25">
        <v>1360</v>
      </c>
      <c r="B1364" s="26" t="str">
        <f t="shared" si="147"/>
        <v/>
      </c>
      <c r="C1364" s="27"/>
      <c r="D1364" s="26" t="str">
        <f>IF(F1364="","",_xlfn.XLOOKUP(F1364,purchase!F:F,purchase!B:B,""))</f>
        <v/>
      </c>
      <c r="E1364" s="26" t="str">
        <f>IF(F1364="","",_xlfn.XLOOKUP(F1364,purchase!F:F,purchase!C:C,""))</f>
        <v/>
      </c>
      <c r="F1364" s="4"/>
      <c r="G1364" s="10" t="str">
        <f t="shared" si="148"/>
        <v/>
      </c>
      <c r="H1364" s="10" t="str">
        <f>IF(F1364="","",_xlfn.XLOOKUP(F1364,purchase!F:F,purchase!E:E,""))</f>
        <v/>
      </c>
      <c r="I1364" s="10" t="str">
        <f t="shared" si="149"/>
        <v/>
      </c>
      <c r="J1364" s="10" t="str">
        <f t="shared" si="150"/>
        <v/>
      </c>
      <c r="K1364" s="35" t="str">
        <f>_xlfn.SINGLE(IF(F1364="","",_xlfn.XLOOKUP(F1364,purchase!F:F,purchase!N:N,"")))</f>
        <v/>
      </c>
      <c r="L1364" s="4"/>
      <c r="M1364" s="86"/>
      <c r="N1364" s="35" t="str">
        <f>IF(F1364="","",
MAX(0,
_xlfn.XLOOKUP(F1364,purchase!F:F,purchase!N:N,"")
-
SUMIFS(L:L,F:F,F1364)))</f>
        <v/>
      </c>
      <c r="O1364" s="35" t="str">
        <f t="shared" si="151"/>
        <v/>
      </c>
      <c r="P1364" s="89" t="str">
        <f>_xlfn.SINGLE(IF(F1364="","",_xlfn.XLOOKUP(F1364,purchase!F:F,purchase!O:O,"")))</f>
        <v/>
      </c>
      <c r="Q1364" s="83" t="str">
        <f t="shared" si="152"/>
        <v/>
      </c>
      <c r="R1364" s="91" t="str">
        <f t="shared" si="153"/>
        <v/>
      </c>
    </row>
    <row r="1365" spans="1:18" x14ac:dyDescent="0.35">
      <c r="A1365" s="25">
        <v>1361</v>
      </c>
      <c r="B1365" s="26" t="str">
        <f t="shared" si="147"/>
        <v/>
      </c>
      <c r="C1365" s="27"/>
      <c r="D1365" s="26" t="str">
        <f>IF(F1365="","",_xlfn.XLOOKUP(F1365,purchase!F:F,purchase!B:B,""))</f>
        <v/>
      </c>
      <c r="E1365" s="26" t="str">
        <f>IF(F1365="","",_xlfn.XLOOKUP(F1365,purchase!F:F,purchase!C:C,""))</f>
        <v/>
      </c>
      <c r="F1365" s="4"/>
      <c r="G1365" s="10" t="str">
        <f t="shared" si="148"/>
        <v/>
      </c>
      <c r="H1365" s="10" t="str">
        <f>IF(F1365="","",_xlfn.XLOOKUP(F1365,purchase!F:F,purchase!E:E,""))</f>
        <v/>
      </c>
      <c r="I1365" s="10" t="str">
        <f t="shared" si="149"/>
        <v/>
      </c>
      <c r="J1365" s="10" t="str">
        <f t="shared" si="150"/>
        <v/>
      </c>
      <c r="K1365" s="35" t="str">
        <f>_xlfn.SINGLE(IF(F1365="","",_xlfn.XLOOKUP(F1365,purchase!F:F,purchase!N:N,"")))</f>
        <v/>
      </c>
      <c r="L1365" s="4"/>
      <c r="M1365" s="86"/>
      <c r="N1365" s="35" t="str">
        <f>IF(F1365="","",
MAX(0,
_xlfn.XLOOKUP(F1365,purchase!F:F,purchase!N:N,"")
-
SUMIFS(L:L,F:F,F1365)))</f>
        <v/>
      </c>
      <c r="O1365" s="35" t="str">
        <f t="shared" si="151"/>
        <v/>
      </c>
      <c r="P1365" s="89" t="str">
        <f>_xlfn.SINGLE(IF(F1365="","",_xlfn.XLOOKUP(F1365,purchase!F:F,purchase!O:O,"")))</f>
        <v/>
      </c>
      <c r="Q1365" s="83" t="str">
        <f t="shared" si="152"/>
        <v/>
      </c>
      <c r="R1365" s="91" t="str">
        <f t="shared" si="153"/>
        <v/>
      </c>
    </row>
    <row r="1366" spans="1:18" x14ac:dyDescent="0.35">
      <c r="A1366" s="25">
        <v>1362</v>
      </c>
      <c r="B1366" s="26" t="str">
        <f t="shared" si="147"/>
        <v/>
      </c>
      <c r="C1366" s="27"/>
      <c r="D1366" s="26" t="str">
        <f>IF(F1366="","",_xlfn.XLOOKUP(F1366,purchase!F:F,purchase!B:B,""))</f>
        <v/>
      </c>
      <c r="E1366" s="26" t="str">
        <f>IF(F1366="","",_xlfn.XLOOKUP(F1366,purchase!F:F,purchase!C:C,""))</f>
        <v/>
      </c>
      <c r="F1366" s="4"/>
      <c r="G1366" s="10" t="str">
        <f t="shared" si="148"/>
        <v/>
      </c>
      <c r="H1366" s="10" t="str">
        <f>IF(F1366="","",_xlfn.XLOOKUP(F1366,purchase!F:F,purchase!E:E,""))</f>
        <v/>
      </c>
      <c r="I1366" s="10" t="str">
        <f t="shared" si="149"/>
        <v/>
      </c>
      <c r="J1366" s="10" t="str">
        <f t="shared" si="150"/>
        <v/>
      </c>
      <c r="K1366" s="35" t="str">
        <f>_xlfn.SINGLE(IF(F1366="","",_xlfn.XLOOKUP(F1366,purchase!F:F,purchase!N:N,"")))</f>
        <v/>
      </c>
      <c r="L1366" s="4"/>
      <c r="M1366" s="86"/>
      <c r="N1366" s="35" t="str">
        <f>IF(F1366="","",
MAX(0,
_xlfn.XLOOKUP(F1366,purchase!F:F,purchase!N:N,"")
-
SUMIFS(L:L,F:F,F1366)))</f>
        <v/>
      </c>
      <c r="O1366" s="35" t="str">
        <f t="shared" si="151"/>
        <v/>
      </c>
      <c r="P1366" s="89" t="str">
        <f>_xlfn.SINGLE(IF(F1366="","",_xlfn.XLOOKUP(F1366,purchase!F:F,purchase!O:O,"")))</f>
        <v/>
      </c>
      <c r="Q1366" s="83" t="str">
        <f t="shared" si="152"/>
        <v/>
      </c>
      <c r="R1366" s="91" t="str">
        <f t="shared" si="153"/>
        <v/>
      </c>
    </row>
    <row r="1367" spans="1:18" x14ac:dyDescent="0.35">
      <c r="A1367" s="25">
        <v>1363</v>
      </c>
      <c r="B1367" s="26" t="str">
        <f t="shared" si="147"/>
        <v/>
      </c>
      <c r="C1367" s="27"/>
      <c r="D1367" s="26" t="str">
        <f>IF(F1367="","",_xlfn.XLOOKUP(F1367,purchase!F:F,purchase!B:B,""))</f>
        <v/>
      </c>
      <c r="E1367" s="26" t="str">
        <f>IF(F1367="","",_xlfn.XLOOKUP(F1367,purchase!F:F,purchase!C:C,""))</f>
        <v/>
      </c>
      <c r="F1367" s="4"/>
      <c r="G1367" s="10" t="str">
        <f t="shared" si="148"/>
        <v/>
      </c>
      <c r="H1367" s="10" t="str">
        <f>IF(F1367="","",_xlfn.XLOOKUP(F1367,purchase!F:F,purchase!E:E,""))</f>
        <v/>
      </c>
      <c r="I1367" s="10" t="str">
        <f t="shared" si="149"/>
        <v/>
      </c>
      <c r="J1367" s="10" t="str">
        <f t="shared" si="150"/>
        <v/>
      </c>
      <c r="K1367" s="35" t="str">
        <f>_xlfn.SINGLE(IF(F1367="","",_xlfn.XLOOKUP(F1367,purchase!F:F,purchase!N:N,"")))</f>
        <v/>
      </c>
      <c r="L1367" s="4"/>
      <c r="M1367" s="86"/>
      <c r="N1367" s="35" t="str">
        <f>IF(F1367="","",
MAX(0,
_xlfn.XLOOKUP(F1367,purchase!F:F,purchase!N:N,"")
-
SUMIFS(L:L,F:F,F1367)))</f>
        <v/>
      </c>
      <c r="O1367" s="35" t="str">
        <f t="shared" si="151"/>
        <v/>
      </c>
      <c r="P1367" s="89" t="str">
        <f>_xlfn.SINGLE(IF(F1367="","",_xlfn.XLOOKUP(F1367,purchase!F:F,purchase!O:O,"")))</f>
        <v/>
      </c>
      <c r="Q1367" s="83" t="str">
        <f t="shared" si="152"/>
        <v/>
      </c>
      <c r="R1367" s="91" t="str">
        <f t="shared" si="153"/>
        <v/>
      </c>
    </row>
    <row r="1368" spans="1:18" x14ac:dyDescent="0.35">
      <c r="A1368" s="25">
        <v>1364</v>
      </c>
      <c r="B1368" s="26" t="str">
        <f t="shared" si="147"/>
        <v/>
      </c>
      <c r="C1368" s="27"/>
      <c r="D1368" s="26" t="str">
        <f>IF(F1368="","",_xlfn.XLOOKUP(F1368,purchase!F:F,purchase!B:B,""))</f>
        <v/>
      </c>
      <c r="E1368" s="26" t="str">
        <f>IF(F1368="","",_xlfn.XLOOKUP(F1368,purchase!F:F,purchase!C:C,""))</f>
        <v/>
      </c>
      <c r="F1368" s="4"/>
      <c r="G1368" s="10" t="str">
        <f t="shared" si="148"/>
        <v/>
      </c>
      <c r="H1368" s="10" t="str">
        <f>IF(F1368="","",_xlfn.XLOOKUP(F1368,purchase!F:F,purchase!E:E,""))</f>
        <v/>
      </c>
      <c r="I1368" s="10" t="str">
        <f t="shared" si="149"/>
        <v/>
      </c>
      <c r="J1368" s="10" t="str">
        <f t="shared" si="150"/>
        <v/>
      </c>
      <c r="K1368" s="35" t="str">
        <f>_xlfn.SINGLE(IF(F1368="","",_xlfn.XLOOKUP(F1368,purchase!F:F,purchase!N:N,"")))</f>
        <v/>
      </c>
      <c r="L1368" s="4"/>
      <c r="M1368" s="86"/>
      <c r="N1368" s="35" t="str">
        <f>IF(F1368="","",
MAX(0,
_xlfn.XLOOKUP(F1368,purchase!F:F,purchase!N:N,"")
-
SUMIFS(L:L,F:F,F1368)))</f>
        <v/>
      </c>
      <c r="O1368" s="35" t="str">
        <f t="shared" si="151"/>
        <v/>
      </c>
      <c r="P1368" s="89" t="str">
        <f>_xlfn.SINGLE(IF(F1368="","",_xlfn.XLOOKUP(F1368,purchase!F:F,purchase!O:O,"")))</f>
        <v/>
      </c>
      <c r="Q1368" s="83" t="str">
        <f t="shared" si="152"/>
        <v/>
      </c>
      <c r="R1368" s="91" t="str">
        <f t="shared" si="153"/>
        <v/>
      </c>
    </row>
    <row r="1369" spans="1:18" x14ac:dyDescent="0.35">
      <c r="A1369" s="25">
        <v>1365</v>
      </c>
      <c r="B1369" s="26" t="str">
        <f t="shared" si="147"/>
        <v/>
      </c>
      <c r="C1369" s="27"/>
      <c r="D1369" s="26" t="str">
        <f>IF(F1369="","",_xlfn.XLOOKUP(F1369,purchase!F:F,purchase!B:B,""))</f>
        <v/>
      </c>
      <c r="E1369" s="26" t="str">
        <f>IF(F1369="","",_xlfn.XLOOKUP(F1369,purchase!F:F,purchase!C:C,""))</f>
        <v/>
      </c>
      <c r="F1369" s="4"/>
      <c r="G1369" s="10" t="str">
        <f t="shared" si="148"/>
        <v/>
      </c>
      <c r="H1369" s="10" t="str">
        <f>IF(F1369="","",_xlfn.XLOOKUP(F1369,purchase!F:F,purchase!E:E,""))</f>
        <v/>
      </c>
      <c r="I1369" s="10" t="str">
        <f t="shared" si="149"/>
        <v/>
      </c>
      <c r="J1369" s="10" t="str">
        <f t="shared" si="150"/>
        <v/>
      </c>
      <c r="K1369" s="35" t="str">
        <f>_xlfn.SINGLE(IF(F1369="","",_xlfn.XLOOKUP(F1369,purchase!F:F,purchase!N:N,"")))</f>
        <v/>
      </c>
      <c r="L1369" s="4"/>
      <c r="M1369" s="86"/>
      <c r="N1369" s="35" t="str">
        <f>IF(F1369="","",
MAX(0,
_xlfn.XLOOKUP(F1369,purchase!F:F,purchase!N:N,"")
-
SUMIFS(L:L,F:F,F1369)))</f>
        <v/>
      </c>
      <c r="O1369" s="35" t="str">
        <f t="shared" si="151"/>
        <v/>
      </c>
      <c r="P1369" s="89" t="str">
        <f>_xlfn.SINGLE(IF(F1369="","",_xlfn.XLOOKUP(F1369,purchase!F:F,purchase!O:O,"")))</f>
        <v/>
      </c>
      <c r="Q1369" s="83" t="str">
        <f t="shared" si="152"/>
        <v/>
      </c>
      <c r="R1369" s="91" t="str">
        <f t="shared" si="153"/>
        <v/>
      </c>
    </row>
    <row r="1370" spans="1:18" x14ac:dyDescent="0.35">
      <c r="A1370" s="25">
        <v>1366</v>
      </c>
      <c r="B1370" s="26" t="str">
        <f t="shared" si="147"/>
        <v/>
      </c>
      <c r="C1370" s="27"/>
      <c r="D1370" s="26" t="str">
        <f>IF(F1370="","",_xlfn.XLOOKUP(F1370,purchase!F:F,purchase!B:B,""))</f>
        <v/>
      </c>
      <c r="E1370" s="26" t="str">
        <f>IF(F1370="","",_xlfn.XLOOKUP(F1370,purchase!F:F,purchase!C:C,""))</f>
        <v/>
      </c>
      <c r="F1370" s="4"/>
      <c r="G1370" s="10" t="str">
        <f t="shared" si="148"/>
        <v/>
      </c>
      <c r="H1370" s="10" t="str">
        <f>IF(F1370="","",_xlfn.XLOOKUP(F1370,purchase!F:F,purchase!E:E,""))</f>
        <v/>
      </c>
      <c r="I1370" s="10" t="str">
        <f t="shared" si="149"/>
        <v/>
      </c>
      <c r="J1370" s="10" t="str">
        <f t="shared" si="150"/>
        <v/>
      </c>
      <c r="K1370" s="35" t="str">
        <f>_xlfn.SINGLE(IF(F1370="","",_xlfn.XLOOKUP(F1370,purchase!F:F,purchase!N:N,"")))</f>
        <v/>
      </c>
      <c r="L1370" s="4"/>
      <c r="M1370" s="86"/>
      <c r="N1370" s="35" t="str">
        <f>IF(F1370="","",
MAX(0,
_xlfn.XLOOKUP(F1370,purchase!F:F,purchase!N:N,"")
-
SUMIFS(L:L,F:F,F1370)))</f>
        <v/>
      </c>
      <c r="O1370" s="35" t="str">
        <f t="shared" si="151"/>
        <v/>
      </c>
      <c r="P1370" s="89" t="str">
        <f>_xlfn.SINGLE(IF(F1370="","",_xlfn.XLOOKUP(F1370,purchase!F:F,purchase!O:O,"")))</f>
        <v/>
      </c>
      <c r="Q1370" s="83" t="str">
        <f t="shared" si="152"/>
        <v/>
      </c>
      <c r="R1370" s="91" t="str">
        <f t="shared" si="153"/>
        <v/>
      </c>
    </row>
    <row r="1371" spans="1:18" x14ac:dyDescent="0.35">
      <c r="A1371" s="25">
        <v>1367</v>
      </c>
      <c r="B1371" s="26" t="str">
        <f t="shared" si="147"/>
        <v/>
      </c>
      <c r="C1371" s="27"/>
      <c r="D1371" s="26" t="str">
        <f>IF(F1371="","",_xlfn.XLOOKUP(F1371,purchase!F:F,purchase!B:B,""))</f>
        <v/>
      </c>
      <c r="E1371" s="26" t="str">
        <f>IF(F1371="","",_xlfn.XLOOKUP(F1371,purchase!F:F,purchase!C:C,""))</f>
        <v/>
      </c>
      <c r="F1371" s="4"/>
      <c r="G1371" s="10" t="str">
        <f t="shared" si="148"/>
        <v/>
      </c>
      <c r="H1371" s="10" t="str">
        <f>IF(F1371="","",_xlfn.XLOOKUP(F1371,purchase!F:F,purchase!E:E,""))</f>
        <v/>
      </c>
      <c r="I1371" s="10" t="str">
        <f t="shared" si="149"/>
        <v/>
      </c>
      <c r="J1371" s="10" t="str">
        <f t="shared" si="150"/>
        <v/>
      </c>
      <c r="K1371" s="35" t="str">
        <f>_xlfn.SINGLE(IF(F1371="","",_xlfn.XLOOKUP(F1371,purchase!F:F,purchase!N:N,"")))</f>
        <v/>
      </c>
      <c r="L1371" s="4"/>
      <c r="M1371" s="86"/>
      <c r="N1371" s="35" t="str">
        <f>IF(F1371="","",
MAX(0,
_xlfn.XLOOKUP(F1371,purchase!F:F,purchase!N:N,"")
-
SUMIFS(L:L,F:F,F1371)))</f>
        <v/>
      </c>
      <c r="O1371" s="35" t="str">
        <f t="shared" si="151"/>
        <v/>
      </c>
      <c r="P1371" s="89" t="str">
        <f>_xlfn.SINGLE(IF(F1371="","",_xlfn.XLOOKUP(F1371,purchase!F:F,purchase!O:O,"")))</f>
        <v/>
      </c>
      <c r="Q1371" s="83" t="str">
        <f t="shared" si="152"/>
        <v/>
      </c>
      <c r="R1371" s="91" t="str">
        <f t="shared" si="153"/>
        <v/>
      </c>
    </row>
    <row r="1372" spans="1:18" x14ac:dyDescent="0.35">
      <c r="A1372" s="25">
        <v>1368</v>
      </c>
      <c r="B1372" s="26" t="str">
        <f t="shared" si="147"/>
        <v/>
      </c>
      <c r="C1372" s="27"/>
      <c r="D1372" s="26" t="str">
        <f>IF(F1372="","",_xlfn.XLOOKUP(F1372,purchase!F:F,purchase!B:B,""))</f>
        <v/>
      </c>
      <c r="E1372" s="26" t="str">
        <f>IF(F1372="","",_xlfn.XLOOKUP(F1372,purchase!F:F,purchase!C:C,""))</f>
        <v/>
      </c>
      <c r="F1372" s="4"/>
      <c r="G1372" s="10" t="str">
        <f t="shared" si="148"/>
        <v/>
      </c>
      <c r="H1372" s="10" t="str">
        <f>IF(F1372="","",_xlfn.XLOOKUP(F1372,purchase!F:F,purchase!E:E,""))</f>
        <v/>
      </c>
      <c r="I1372" s="10" t="str">
        <f t="shared" si="149"/>
        <v/>
      </c>
      <c r="J1372" s="10" t="str">
        <f t="shared" si="150"/>
        <v/>
      </c>
      <c r="K1372" s="35" t="str">
        <f>_xlfn.SINGLE(IF(F1372="","",_xlfn.XLOOKUP(F1372,purchase!F:F,purchase!N:N,"")))</f>
        <v/>
      </c>
      <c r="L1372" s="4"/>
      <c r="M1372" s="86"/>
      <c r="N1372" s="35" t="str">
        <f>IF(F1372="","",
MAX(0,
_xlfn.XLOOKUP(F1372,purchase!F:F,purchase!N:N,"")
-
SUMIFS(L:L,F:F,F1372)))</f>
        <v/>
      </c>
      <c r="O1372" s="35" t="str">
        <f t="shared" si="151"/>
        <v/>
      </c>
      <c r="P1372" s="89" t="str">
        <f>_xlfn.SINGLE(IF(F1372="","",_xlfn.XLOOKUP(F1372,purchase!F:F,purchase!O:O,"")))</f>
        <v/>
      </c>
      <c r="Q1372" s="83" t="str">
        <f t="shared" si="152"/>
        <v/>
      </c>
      <c r="R1372" s="91" t="str">
        <f t="shared" si="153"/>
        <v/>
      </c>
    </row>
    <row r="1373" spans="1:18" x14ac:dyDescent="0.35">
      <c r="A1373" s="25">
        <v>1369</v>
      </c>
      <c r="B1373" s="26" t="str">
        <f t="shared" si="147"/>
        <v/>
      </c>
      <c r="C1373" s="27"/>
      <c r="D1373" s="26" t="str">
        <f>IF(F1373="","",_xlfn.XLOOKUP(F1373,purchase!F:F,purchase!B:B,""))</f>
        <v/>
      </c>
      <c r="E1373" s="26" t="str">
        <f>IF(F1373="","",_xlfn.XLOOKUP(F1373,purchase!F:F,purchase!C:C,""))</f>
        <v/>
      </c>
      <c r="F1373" s="4"/>
      <c r="G1373" s="10" t="str">
        <f t="shared" si="148"/>
        <v/>
      </c>
      <c r="H1373" s="10" t="str">
        <f>IF(F1373="","",_xlfn.XLOOKUP(F1373,purchase!F:F,purchase!E:E,""))</f>
        <v/>
      </c>
      <c r="I1373" s="10" t="str">
        <f t="shared" si="149"/>
        <v/>
      </c>
      <c r="J1373" s="10" t="str">
        <f t="shared" si="150"/>
        <v/>
      </c>
      <c r="K1373" s="35" t="str">
        <f>_xlfn.SINGLE(IF(F1373="","",_xlfn.XLOOKUP(F1373,purchase!F:F,purchase!N:N,"")))</f>
        <v/>
      </c>
      <c r="L1373" s="4"/>
      <c r="M1373" s="86"/>
      <c r="N1373" s="35" t="str">
        <f>IF(F1373="","",
MAX(0,
_xlfn.XLOOKUP(F1373,purchase!F:F,purchase!N:N,"")
-
SUMIFS(L:L,F:F,F1373)))</f>
        <v/>
      </c>
      <c r="O1373" s="35" t="str">
        <f t="shared" si="151"/>
        <v/>
      </c>
      <c r="P1373" s="89" t="str">
        <f>_xlfn.SINGLE(IF(F1373="","",_xlfn.XLOOKUP(F1373,purchase!F:F,purchase!O:O,"")))</f>
        <v/>
      </c>
      <c r="Q1373" s="83" t="str">
        <f t="shared" si="152"/>
        <v/>
      </c>
      <c r="R1373" s="91" t="str">
        <f t="shared" si="153"/>
        <v/>
      </c>
    </row>
    <row r="1374" spans="1:18" x14ac:dyDescent="0.35">
      <c r="A1374" s="25">
        <v>1370</v>
      </c>
      <c r="B1374" s="26" t="str">
        <f t="shared" si="147"/>
        <v/>
      </c>
      <c r="C1374" s="27"/>
      <c r="D1374" s="26" t="str">
        <f>IF(F1374="","",_xlfn.XLOOKUP(F1374,purchase!F:F,purchase!B:B,""))</f>
        <v/>
      </c>
      <c r="E1374" s="26" t="str">
        <f>IF(F1374="","",_xlfn.XLOOKUP(F1374,purchase!F:F,purchase!C:C,""))</f>
        <v/>
      </c>
      <c r="F1374" s="4"/>
      <c r="G1374" s="10" t="str">
        <f t="shared" si="148"/>
        <v/>
      </c>
      <c r="H1374" s="10" t="str">
        <f>IF(F1374="","",_xlfn.XLOOKUP(F1374,purchase!F:F,purchase!E:E,""))</f>
        <v/>
      </c>
      <c r="I1374" s="10" t="str">
        <f t="shared" si="149"/>
        <v/>
      </c>
      <c r="J1374" s="10" t="str">
        <f t="shared" si="150"/>
        <v/>
      </c>
      <c r="K1374" s="35" t="str">
        <f>_xlfn.SINGLE(IF(F1374="","",_xlfn.XLOOKUP(F1374,purchase!F:F,purchase!N:N,"")))</f>
        <v/>
      </c>
      <c r="L1374" s="4"/>
      <c r="M1374" s="86"/>
      <c r="N1374" s="35" t="str">
        <f>IF(F1374="","",
MAX(0,
_xlfn.XLOOKUP(F1374,purchase!F:F,purchase!N:N,"")
-
SUMIFS(L:L,F:F,F1374)))</f>
        <v/>
      </c>
      <c r="O1374" s="35" t="str">
        <f t="shared" si="151"/>
        <v/>
      </c>
      <c r="P1374" s="89" t="str">
        <f>_xlfn.SINGLE(IF(F1374="","",_xlfn.XLOOKUP(F1374,purchase!F:F,purchase!O:O,"")))</f>
        <v/>
      </c>
      <c r="Q1374" s="83" t="str">
        <f t="shared" si="152"/>
        <v/>
      </c>
      <c r="R1374" s="91" t="str">
        <f t="shared" si="153"/>
        <v/>
      </c>
    </row>
    <row r="1375" spans="1:18" x14ac:dyDescent="0.35">
      <c r="A1375" s="25">
        <v>1371</v>
      </c>
      <c r="B1375" s="26" t="str">
        <f t="shared" si="147"/>
        <v/>
      </c>
      <c r="C1375" s="27"/>
      <c r="D1375" s="26" t="str">
        <f>IF(F1375="","",_xlfn.XLOOKUP(F1375,purchase!F:F,purchase!B:B,""))</f>
        <v/>
      </c>
      <c r="E1375" s="26" t="str">
        <f>IF(F1375="","",_xlfn.XLOOKUP(F1375,purchase!F:F,purchase!C:C,""))</f>
        <v/>
      </c>
      <c r="F1375" s="4"/>
      <c r="G1375" s="10" t="str">
        <f t="shared" si="148"/>
        <v/>
      </c>
      <c r="H1375" s="10" t="str">
        <f>IF(F1375="","",_xlfn.XLOOKUP(F1375,purchase!F:F,purchase!E:E,""))</f>
        <v/>
      </c>
      <c r="I1375" s="10" t="str">
        <f t="shared" si="149"/>
        <v/>
      </c>
      <c r="J1375" s="10" t="str">
        <f t="shared" si="150"/>
        <v/>
      </c>
      <c r="K1375" s="35" t="str">
        <f>_xlfn.SINGLE(IF(F1375="","",_xlfn.XLOOKUP(F1375,purchase!F:F,purchase!N:N,"")))</f>
        <v/>
      </c>
      <c r="L1375" s="4"/>
      <c r="M1375" s="86"/>
      <c r="N1375" s="35" t="str">
        <f>IF(F1375="","",
MAX(0,
_xlfn.XLOOKUP(F1375,purchase!F:F,purchase!N:N,"")
-
SUMIFS(L:L,F:F,F1375)))</f>
        <v/>
      </c>
      <c r="O1375" s="35" t="str">
        <f t="shared" si="151"/>
        <v/>
      </c>
      <c r="P1375" s="89" t="str">
        <f>_xlfn.SINGLE(IF(F1375="","",_xlfn.XLOOKUP(F1375,purchase!F:F,purchase!O:O,"")))</f>
        <v/>
      </c>
      <c r="Q1375" s="83" t="str">
        <f t="shared" si="152"/>
        <v/>
      </c>
      <c r="R1375" s="91" t="str">
        <f t="shared" si="153"/>
        <v/>
      </c>
    </row>
    <row r="1376" spans="1:18" x14ac:dyDescent="0.35">
      <c r="A1376" s="25">
        <v>1372</v>
      </c>
      <c r="B1376" s="26" t="str">
        <f t="shared" si="147"/>
        <v/>
      </c>
      <c r="C1376" s="27"/>
      <c r="D1376" s="26" t="str">
        <f>IF(F1376="","",_xlfn.XLOOKUP(F1376,purchase!F:F,purchase!B:B,""))</f>
        <v/>
      </c>
      <c r="E1376" s="26" t="str">
        <f>IF(F1376="","",_xlfn.XLOOKUP(F1376,purchase!F:F,purchase!C:C,""))</f>
        <v/>
      </c>
      <c r="F1376" s="4"/>
      <c r="G1376" s="10" t="str">
        <f t="shared" si="148"/>
        <v/>
      </c>
      <c r="H1376" s="10" t="str">
        <f>IF(F1376="","",_xlfn.XLOOKUP(F1376,purchase!F:F,purchase!E:E,""))</f>
        <v/>
      </c>
      <c r="I1376" s="10" t="str">
        <f t="shared" si="149"/>
        <v/>
      </c>
      <c r="J1376" s="10" t="str">
        <f t="shared" si="150"/>
        <v/>
      </c>
      <c r="K1376" s="35" t="str">
        <f>_xlfn.SINGLE(IF(F1376="","",_xlfn.XLOOKUP(F1376,purchase!F:F,purchase!N:N,"")))</f>
        <v/>
      </c>
      <c r="L1376" s="4"/>
      <c r="M1376" s="86"/>
      <c r="N1376" s="35" t="str">
        <f>IF(F1376="","",
MAX(0,
_xlfn.XLOOKUP(F1376,purchase!F:F,purchase!N:N,"")
-
SUMIFS(L:L,F:F,F1376)))</f>
        <v/>
      </c>
      <c r="O1376" s="35" t="str">
        <f t="shared" si="151"/>
        <v/>
      </c>
      <c r="P1376" s="89" t="str">
        <f>_xlfn.SINGLE(IF(F1376="","",_xlfn.XLOOKUP(F1376,purchase!F:F,purchase!O:O,"")))</f>
        <v/>
      </c>
      <c r="Q1376" s="83" t="str">
        <f t="shared" si="152"/>
        <v/>
      </c>
      <c r="R1376" s="91" t="str">
        <f t="shared" si="153"/>
        <v/>
      </c>
    </row>
    <row r="1377" spans="1:18" x14ac:dyDescent="0.35">
      <c r="A1377" s="25">
        <v>1373</v>
      </c>
      <c r="B1377" s="26" t="str">
        <f t="shared" si="147"/>
        <v/>
      </c>
      <c r="C1377" s="27"/>
      <c r="D1377" s="26" t="str">
        <f>IF(F1377="","",_xlfn.XLOOKUP(F1377,purchase!F:F,purchase!B:B,""))</f>
        <v/>
      </c>
      <c r="E1377" s="26" t="str">
        <f>IF(F1377="","",_xlfn.XLOOKUP(F1377,purchase!F:F,purchase!C:C,""))</f>
        <v/>
      </c>
      <c r="F1377" s="4"/>
      <c r="G1377" s="10" t="str">
        <f t="shared" si="148"/>
        <v/>
      </c>
      <c r="H1377" s="10" t="str">
        <f>IF(F1377="","",_xlfn.XLOOKUP(F1377,purchase!F:F,purchase!E:E,""))</f>
        <v/>
      </c>
      <c r="I1377" s="10" t="str">
        <f t="shared" si="149"/>
        <v/>
      </c>
      <c r="J1377" s="10" t="str">
        <f t="shared" si="150"/>
        <v/>
      </c>
      <c r="K1377" s="35" t="str">
        <f>_xlfn.SINGLE(IF(F1377="","",_xlfn.XLOOKUP(F1377,purchase!F:F,purchase!N:N,"")))</f>
        <v/>
      </c>
      <c r="L1377" s="4"/>
      <c r="M1377" s="86"/>
      <c r="N1377" s="35" t="str">
        <f>IF(F1377="","",
MAX(0,
_xlfn.XLOOKUP(F1377,purchase!F:F,purchase!N:N,"")
-
SUMIFS(L:L,F:F,F1377)))</f>
        <v/>
      </c>
      <c r="O1377" s="35" t="str">
        <f t="shared" si="151"/>
        <v/>
      </c>
      <c r="P1377" s="89" t="str">
        <f>_xlfn.SINGLE(IF(F1377="","",_xlfn.XLOOKUP(F1377,purchase!F:F,purchase!O:O,"")))</f>
        <v/>
      </c>
      <c r="Q1377" s="83" t="str">
        <f t="shared" si="152"/>
        <v/>
      </c>
      <c r="R1377" s="91" t="str">
        <f t="shared" si="153"/>
        <v/>
      </c>
    </row>
    <row r="1378" spans="1:18" x14ac:dyDescent="0.35">
      <c r="A1378" s="25">
        <v>1374</v>
      </c>
      <c r="B1378" s="26" t="str">
        <f t="shared" si="147"/>
        <v/>
      </c>
      <c r="C1378" s="27"/>
      <c r="D1378" s="26" t="str">
        <f>IF(F1378="","",_xlfn.XLOOKUP(F1378,purchase!F:F,purchase!B:B,""))</f>
        <v/>
      </c>
      <c r="E1378" s="26" t="str">
        <f>IF(F1378="","",_xlfn.XLOOKUP(F1378,purchase!F:F,purchase!C:C,""))</f>
        <v/>
      </c>
      <c r="F1378" s="4"/>
      <c r="G1378" s="10" t="str">
        <f t="shared" si="148"/>
        <v/>
      </c>
      <c r="H1378" s="10" t="str">
        <f>IF(F1378="","",_xlfn.XLOOKUP(F1378,purchase!F:F,purchase!E:E,""))</f>
        <v/>
      </c>
      <c r="I1378" s="10" t="str">
        <f t="shared" si="149"/>
        <v/>
      </c>
      <c r="J1378" s="10" t="str">
        <f t="shared" si="150"/>
        <v/>
      </c>
      <c r="K1378" s="35" t="str">
        <f>_xlfn.SINGLE(IF(F1378="","",_xlfn.XLOOKUP(F1378,purchase!F:F,purchase!N:N,"")))</f>
        <v/>
      </c>
      <c r="L1378" s="4"/>
      <c r="M1378" s="86"/>
      <c r="N1378" s="35" t="str">
        <f>IF(F1378="","",
MAX(0,
_xlfn.XLOOKUP(F1378,purchase!F:F,purchase!N:N,"")
-
SUMIFS(L:L,F:F,F1378)))</f>
        <v/>
      </c>
      <c r="O1378" s="35" t="str">
        <f t="shared" si="151"/>
        <v/>
      </c>
      <c r="P1378" s="89" t="str">
        <f>_xlfn.SINGLE(IF(F1378="","",_xlfn.XLOOKUP(F1378,purchase!F:F,purchase!O:O,"")))</f>
        <v/>
      </c>
      <c r="Q1378" s="83" t="str">
        <f t="shared" si="152"/>
        <v/>
      </c>
      <c r="R1378" s="91" t="str">
        <f t="shared" si="153"/>
        <v/>
      </c>
    </row>
    <row r="1379" spans="1:18" x14ac:dyDescent="0.35">
      <c r="A1379" s="25">
        <v>1375</v>
      </c>
      <c r="B1379" s="26" t="str">
        <f t="shared" si="147"/>
        <v/>
      </c>
      <c r="C1379" s="27"/>
      <c r="D1379" s="26" t="str">
        <f>IF(F1379="","",_xlfn.XLOOKUP(F1379,purchase!F:F,purchase!B:B,""))</f>
        <v/>
      </c>
      <c r="E1379" s="26" t="str">
        <f>IF(F1379="","",_xlfn.XLOOKUP(F1379,purchase!F:F,purchase!C:C,""))</f>
        <v/>
      </c>
      <c r="F1379" s="4"/>
      <c r="G1379" s="10" t="str">
        <f t="shared" si="148"/>
        <v/>
      </c>
      <c r="H1379" s="10" t="str">
        <f>IF(F1379="","",_xlfn.XLOOKUP(F1379,purchase!F:F,purchase!E:E,""))</f>
        <v/>
      </c>
      <c r="I1379" s="10" t="str">
        <f t="shared" si="149"/>
        <v/>
      </c>
      <c r="J1379" s="10" t="str">
        <f t="shared" si="150"/>
        <v/>
      </c>
      <c r="K1379" s="35" t="str">
        <f>_xlfn.SINGLE(IF(F1379="","",_xlfn.XLOOKUP(F1379,purchase!F:F,purchase!N:N,"")))</f>
        <v/>
      </c>
      <c r="L1379" s="4"/>
      <c r="M1379" s="86"/>
      <c r="N1379" s="35" t="str">
        <f>IF(F1379="","",
MAX(0,
_xlfn.XLOOKUP(F1379,purchase!F:F,purchase!N:N,"")
-
SUMIFS(L:L,F:F,F1379)))</f>
        <v/>
      </c>
      <c r="O1379" s="35" t="str">
        <f t="shared" si="151"/>
        <v/>
      </c>
      <c r="P1379" s="89" t="str">
        <f>_xlfn.SINGLE(IF(F1379="","",_xlfn.XLOOKUP(F1379,purchase!F:F,purchase!O:O,"")))</f>
        <v/>
      </c>
      <c r="Q1379" s="83" t="str">
        <f t="shared" si="152"/>
        <v/>
      </c>
      <c r="R1379" s="91" t="str">
        <f t="shared" si="153"/>
        <v/>
      </c>
    </row>
    <row r="1380" spans="1:18" x14ac:dyDescent="0.35">
      <c r="A1380" s="25">
        <v>1376</v>
      </c>
      <c r="B1380" s="26" t="str">
        <f t="shared" si="147"/>
        <v/>
      </c>
      <c r="C1380" s="27"/>
      <c r="D1380" s="26" t="str">
        <f>IF(F1380="","",_xlfn.XLOOKUP(F1380,purchase!F:F,purchase!B:B,""))</f>
        <v/>
      </c>
      <c r="E1380" s="26" t="str">
        <f>IF(F1380="","",_xlfn.XLOOKUP(F1380,purchase!F:F,purchase!C:C,""))</f>
        <v/>
      </c>
      <c r="F1380" s="4"/>
      <c r="G1380" s="10" t="str">
        <f t="shared" si="148"/>
        <v/>
      </c>
      <c r="H1380" s="10" t="str">
        <f>IF(F1380="","",_xlfn.XLOOKUP(F1380,purchase!F:F,purchase!E:E,""))</f>
        <v/>
      </c>
      <c r="I1380" s="10" t="str">
        <f t="shared" si="149"/>
        <v/>
      </c>
      <c r="J1380" s="10" t="str">
        <f t="shared" si="150"/>
        <v/>
      </c>
      <c r="K1380" s="35" t="str">
        <f>_xlfn.SINGLE(IF(F1380="","",_xlfn.XLOOKUP(F1380,purchase!F:F,purchase!N:N,"")))</f>
        <v/>
      </c>
      <c r="L1380" s="4"/>
      <c r="M1380" s="86"/>
      <c r="N1380" s="35" t="str">
        <f>IF(F1380="","",
MAX(0,
_xlfn.XLOOKUP(F1380,purchase!F:F,purchase!N:N,"")
-
SUMIFS(L:L,F:F,F1380)))</f>
        <v/>
      </c>
      <c r="O1380" s="35" t="str">
        <f t="shared" si="151"/>
        <v/>
      </c>
      <c r="P1380" s="89" t="str">
        <f>_xlfn.SINGLE(IF(F1380="","",_xlfn.XLOOKUP(F1380,purchase!F:F,purchase!O:O,"")))</f>
        <v/>
      </c>
      <c r="Q1380" s="83" t="str">
        <f t="shared" si="152"/>
        <v/>
      </c>
      <c r="R1380" s="91" t="str">
        <f t="shared" si="153"/>
        <v/>
      </c>
    </row>
    <row r="1381" spans="1:18" x14ac:dyDescent="0.35">
      <c r="A1381" s="25">
        <v>1377</v>
      </c>
      <c r="B1381" s="26" t="str">
        <f t="shared" si="147"/>
        <v/>
      </c>
      <c r="C1381" s="27"/>
      <c r="D1381" s="26" t="str">
        <f>IF(F1381="","",_xlfn.XLOOKUP(F1381,purchase!F:F,purchase!B:B,""))</f>
        <v/>
      </c>
      <c r="E1381" s="26" t="str">
        <f>IF(F1381="","",_xlfn.XLOOKUP(F1381,purchase!F:F,purchase!C:C,""))</f>
        <v/>
      </c>
      <c r="F1381" s="4"/>
      <c r="G1381" s="10" t="str">
        <f t="shared" si="148"/>
        <v/>
      </c>
      <c r="H1381" s="10" t="str">
        <f>IF(F1381="","",_xlfn.XLOOKUP(F1381,purchase!F:F,purchase!E:E,""))</f>
        <v/>
      </c>
      <c r="I1381" s="10" t="str">
        <f t="shared" si="149"/>
        <v/>
      </c>
      <c r="J1381" s="10" t="str">
        <f t="shared" si="150"/>
        <v/>
      </c>
      <c r="K1381" s="35" t="str">
        <f>_xlfn.SINGLE(IF(F1381="","",_xlfn.XLOOKUP(F1381,purchase!F:F,purchase!N:N,"")))</f>
        <v/>
      </c>
      <c r="L1381" s="4"/>
      <c r="M1381" s="86"/>
      <c r="N1381" s="35" t="str">
        <f>IF(F1381="","",
MAX(0,
_xlfn.XLOOKUP(F1381,purchase!F:F,purchase!N:N,"")
-
SUMIFS(L:L,F:F,F1381)))</f>
        <v/>
      </c>
      <c r="O1381" s="35" t="str">
        <f t="shared" si="151"/>
        <v/>
      </c>
      <c r="P1381" s="89" t="str">
        <f>_xlfn.SINGLE(IF(F1381="","",_xlfn.XLOOKUP(F1381,purchase!F:F,purchase!O:O,"")))</f>
        <v/>
      </c>
      <c r="Q1381" s="83" t="str">
        <f t="shared" si="152"/>
        <v/>
      </c>
      <c r="R1381" s="91" t="str">
        <f t="shared" si="153"/>
        <v/>
      </c>
    </row>
    <row r="1382" spans="1:18" x14ac:dyDescent="0.35">
      <c r="A1382" s="25">
        <v>1378</v>
      </c>
      <c r="B1382" s="26" t="str">
        <f t="shared" si="147"/>
        <v/>
      </c>
      <c r="C1382" s="27"/>
      <c r="D1382" s="26" t="str">
        <f>IF(F1382="","",_xlfn.XLOOKUP(F1382,purchase!F:F,purchase!B:B,""))</f>
        <v/>
      </c>
      <c r="E1382" s="26" t="str">
        <f>IF(F1382="","",_xlfn.XLOOKUP(F1382,purchase!F:F,purchase!C:C,""))</f>
        <v/>
      </c>
      <c r="F1382" s="4"/>
      <c r="G1382" s="10" t="str">
        <f t="shared" si="148"/>
        <v/>
      </c>
      <c r="H1382" s="10" t="str">
        <f>IF(F1382="","",_xlfn.XLOOKUP(F1382,purchase!F:F,purchase!E:E,""))</f>
        <v/>
      </c>
      <c r="I1382" s="10" t="str">
        <f t="shared" si="149"/>
        <v/>
      </c>
      <c r="J1382" s="10" t="str">
        <f t="shared" si="150"/>
        <v/>
      </c>
      <c r="K1382" s="35" t="str">
        <f>_xlfn.SINGLE(IF(F1382="","",_xlfn.XLOOKUP(F1382,purchase!F:F,purchase!N:N,"")))</f>
        <v/>
      </c>
      <c r="L1382" s="4"/>
      <c r="M1382" s="86"/>
      <c r="N1382" s="35" t="str">
        <f>IF(F1382="","",
MAX(0,
_xlfn.XLOOKUP(F1382,purchase!F:F,purchase!N:N,"")
-
SUMIFS(L:L,F:F,F1382)))</f>
        <v/>
      </c>
      <c r="O1382" s="35" t="str">
        <f t="shared" si="151"/>
        <v/>
      </c>
      <c r="P1382" s="89" t="str">
        <f>_xlfn.SINGLE(IF(F1382="","",_xlfn.XLOOKUP(F1382,purchase!F:F,purchase!O:O,"")))</f>
        <v/>
      </c>
      <c r="Q1382" s="83" t="str">
        <f t="shared" si="152"/>
        <v/>
      </c>
      <c r="R1382" s="91" t="str">
        <f t="shared" si="153"/>
        <v/>
      </c>
    </row>
    <row r="1383" spans="1:18" x14ac:dyDescent="0.35">
      <c r="A1383" s="25">
        <v>1379</v>
      </c>
      <c r="B1383" s="26" t="str">
        <f t="shared" si="147"/>
        <v/>
      </c>
      <c r="C1383" s="27"/>
      <c r="D1383" s="26" t="str">
        <f>IF(F1383="","",_xlfn.XLOOKUP(F1383,purchase!F:F,purchase!B:B,""))</f>
        <v/>
      </c>
      <c r="E1383" s="26" t="str">
        <f>IF(F1383="","",_xlfn.XLOOKUP(F1383,purchase!F:F,purchase!C:C,""))</f>
        <v/>
      </c>
      <c r="F1383" s="4"/>
      <c r="G1383" s="10" t="str">
        <f t="shared" si="148"/>
        <v/>
      </c>
      <c r="H1383" s="10" t="str">
        <f>IF(F1383="","",_xlfn.XLOOKUP(F1383,purchase!F:F,purchase!E:E,""))</f>
        <v/>
      </c>
      <c r="I1383" s="10" t="str">
        <f t="shared" si="149"/>
        <v/>
      </c>
      <c r="J1383" s="10" t="str">
        <f t="shared" si="150"/>
        <v/>
      </c>
      <c r="K1383" s="35" t="str">
        <f>_xlfn.SINGLE(IF(F1383="","",_xlfn.XLOOKUP(F1383,purchase!F:F,purchase!N:N,"")))</f>
        <v/>
      </c>
      <c r="L1383" s="4"/>
      <c r="M1383" s="86"/>
      <c r="N1383" s="35" t="str">
        <f>IF(F1383="","",
MAX(0,
_xlfn.XLOOKUP(F1383,purchase!F:F,purchase!N:N,"")
-
SUMIFS(L:L,F:F,F1383)))</f>
        <v/>
      </c>
      <c r="O1383" s="35" t="str">
        <f t="shared" si="151"/>
        <v/>
      </c>
      <c r="P1383" s="89" t="str">
        <f>_xlfn.SINGLE(IF(F1383="","",_xlfn.XLOOKUP(F1383,purchase!F:F,purchase!O:O,"")))</f>
        <v/>
      </c>
      <c r="Q1383" s="83" t="str">
        <f t="shared" si="152"/>
        <v/>
      </c>
      <c r="R1383" s="91" t="str">
        <f t="shared" si="153"/>
        <v/>
      </c>
    </row>
    <row r="1384" spans="1:18" x14ac:dyDescent="0.35">
      <c r="A1384" s="25">
        <v>1380</v>
      </c>
      <c r="B1384" s="26" t="str">
        <f t="shared" si="147"/>
        <v/>
      </c>
      <c r="C1384" s="27"/>
      <c r="D1384" s="26" t="str">
        <f>IF(F1384="","",_xlfn.XLOOKUP(F1384,purchase!F:F,purchase!B:B,""))</f>
        <v/>
      </c>
      <c r="E1384" s="26" t="str">
        <f>IF(F1384="","",_xlfn.XLOOKUP(F1384,purchase!F:F,purchase!C:C,""))</f>
        <v/>
      </c>
      <c r="F1384" s="4"/>
      <c r="G1384" s="10" t="str">
        <f t="shared" si="148"/>
        <v/>
      </c>
      <c r="H1384" s="10" t="str">
        <f>IF(F1384="","",_xlfn.XLOOKUP(F1384,purchase!F:F,purchase!E:E,""))</f>
        <v/>
      </c>
      <c r="I1384" s="10" t="str">
        <f t="shared" si="149"/>
        <v/>
      </c>
      <c r="J1384" s="10" t="str">
        <f t="shared" si="150"/>
        <v/>
      </c>
      <c r="K1384" s="35" t="str">
        <f>_xlfn.SINGLE(IF(F1384="","",_xlfn.XLOOKUP(F1384,purchase!F:F,purchase!N:N,"")))</f>
        <v/>
      </c>
      <c r="L1384" s="4"/>
      <c r="M1384" s="86"/>
      <c r="N1384" s="35" t="str">
        <f>IF(F1384="","",
MAX(0,
_xlfn.XLOOKUP(F1384,purchase!F:F,purchase!N:N,"")
-
SUMIFS(L:L,F:F,F1384)))</f>
        <v/>
      </c>
      <c r="O1384" s="35" t="str">
        <f t="shared" si="151"/>
        <v/>
      </c>
      <c r="P1384" s="89" t="str">
        <f>_xlfn.SINGLE(IF(F1384="","",_xlfn.XLOOKUP(F1384,purchase!F:F,purchase!O:O,"")))</f>
        <v/>
      </c>
      <c r="Q1384" s="83" t="str">
        <f t="shared" si="152"/>
        <v/>
      </c>
      <c r="R1384" s="91" t="str">
        <f t="shared" si="153"/>
        <v/>
      </c>
    </row>
    <row r="1385" spans="1:18" x14ac:dyDescent="0.35">
      <c r="A1385" s="25">
        <v>1381</v>
      </c>
      <c r="B1385" s="26" t="str">
        <f t="shared" si="147"/>
        <v/>
      </c>
      <c r="C1385" s="27"/>
      <c r="D1385" s="26" t="str">
        <f>IF(F1385="","",_xlfn.XLOOKUP(F1385,purchase!F:F,purchase!B:B,""))</f>
        <v/>
      </c>
      <c r="E1385" s="26" t="str">
        <f>IF(F1385="","",_xlfn.XLOOKUP(F1385,purchase!F:F,purchase!C:C,""))</f>
        <v/>
      </c>
      <c r="F1385" s="4"/>
      <c r="G1385" s="10" t="str">
        <f t="shared" si="148"/>
        <v/>
      </c>
      <c r="H1385" s="10" t="str">
        <f>IF(F1385="","",_xlfn.XLOOKUP(F1385,purchase!F:F,purchase!E:E,""))</f>
        <v/>
      </c>
      <c r="I1385" s="10" t="str">
        <f t="shared" si="149"/>
        <v/>
      </c>
      <c r="J1385" s="10" t="str">
        <f t="shared" si="150"/>
        <v/>
      </c>
      <c r="K1385" s="35" t="str">
        <f>_xlfn.SINGLE(IF(F1385="","",_xlfn.XLOOKUP(F1385,purchase!F:F,purchase!N:N,"")))</f>
        <v/>
      </c>
      <c r="L1385" s="4"/>
      <c r="M1385" s="86"/>
      <c r="N1385" s="35" t="str">
        <f>IF(F1385="","",
MAX(0,
_xlfn.XLOOKUP(F1385,purchase!F:F,purchase!N:N,"")
-
SUMIFS(L:L,F:F,F1385)))</f>
        <v/>
      </c>
      <c r="O1385" s="35" t="str">
        <f t="shared" si="151"/>
        <v/>
      </c>
      <c r="P1385" s="89" t="str">
        <f>_xlfn.SINGLE(IF(F1385="","",_xlfn.XLOOKUP(F1385,purchase!F:F,purchase!O:O,"")))</f>
        <v/>
      </c>
      <c r="Q1385" s="83" t="str">
        <f t="shared" si="152"/>
        <v/>
      </c>
      <c r="R1385" s="91" t="str">
        <f t="shared" si="153"/>
        <v/>
      </c>
    </row>
    <row r="1386" spans="1:18" x14ac:dyDescent="0.35">
      <c r="A1386" s="25">
        <v>1382</v>
      </c>
      <c r="B1386" s="26" t="str">
        <f t="shared" si="147"/>
        <v/>
      </c>
      <c r="C1386" s="27"/>
      <c r="D1386" s="26" t="str">
        <f>IF(F1386="","",_xlfn.XLOOKUP(F1386,purchase!F:F,purchase!B:B,""))</f>
        <v/>
      </c>
      <c r="E1386" s="26" t="str">
        <f>IF(F1386="","",_xlfn.XLOOKUP(F1386,purchase!F:F,purchase!C:C,""))</f>
        <v/>
      </c>
      <c r="F1386" s="4"/>
      <c r="G1386" s="10" t="str">
        <f t="shared" si="148"/>
        <v/>
      </c>
      <c r="H1386" s="10" t="str">
        <f>IF(F1386="","",_xlfn.XLOOKUP(F1386,purchase!F:F,purchase!E:E,""))</f>
        <v/>
      </c>
      <c r="I1386" s="10" t="str">
        <f t="shared" si="149"/>
        <v/>
      </c>
      <c r="J1386" s="10" t="str">
        <f t="shared" si="150"/>
        <v/>
      </c>
      <c r="K1386" s="35" t="str">
        <f>_xlfn.SINGLE(IF(F1386="","",_xlfn.XLOOKUP(F1386,purchase!F:F,purchase!N:N,"")))</f>
        <v/>
      </c>
      <c r="L1386" s="4"/>
      <c r="M1386" s="86"/>
      <c r="N1386" s="35" t="str">
        <f>IF(F1386="","",
MAX(0,
_xlfn.XLOOKUP(F1386,purchase!F:F,purchase!N:N,"")
-
SUMIFS(L:L,F:F,F1386)))</f>
        <v/>
      </c>
      <c r="O1386" s="35" t="str">
        <f t="shared" si="151"/>
        <v/>
      </c>
      <c r="P1386" s="89" t="str">
        <f>_xlfn.SINGLE(IF(F1386="","",_xlfn.XLOOKUP(F1386,purchase!F:F,purchase!O:O,"")))</f>
        <v/>
      </c>
      <c r="Q1386" s="83" t="str">
        <f t="shared" si="152"/>
        <v/>
      </c>
      <c r="R1386" s="91" t="str">
        <f t="shared" si="153"/>
        <v/>
      </c>
    </row>
    <row r="1387" spans="1:18" x14ac:dyDescent="0.35">
      <c r="A1387" s="25">
        <v>1383</v>
      </c>
      <c r="B1387" s="26" t="str">
        <f t="shared" si="147"/>
        <v/>
      </c>
      <c r="C1387" s="27"/>
      <c r="D1387" s="26" t="str">
        <f>IF(F1387="","",_xlfn.XLOOKUP(F1387,purchase!F:F,purchase!B:B,""))</f>
        <v/>
      </c>
      <c r="E1387" s="26" t="str">
        <f>IF(F1387="","",_xlfn.XLOOKUP(F1387,purchase!F:F,purchase!C:C,""))</f>
        <v/>
      </c>
      <c r="F1387" s="4"/>
      <c r="G1387" s="10" t="str">
        <f t="shared" si="148"/>
        <v/>
      </c>
      <c r="H1387" s="10" t="str">
        <f>IF(F1387="","",_xlfn.XLOOKUP(F1387,purchase!F:F,purchase!E:E,""))</f>
        <v/>
      </c>
      <c r="I1387" s="10" t="str">
        <f t="shared" si="149"/>
        <v/>
      </c>
      <c r="J1387" s="10" t="str">
        <f t="shared" si="150"/>
        <v/>
      </c>
      <c r="K1387" s="35" t="str">
        <f>_xlfn.SINGLE(IF(F1387="","",_xlfn.XLOOKUP(F1387,purchase!F:F,purchase!N:N,"")))</f>
        <v/>
      </c>
      <c r="L1387" s="4"/>
      <c r="M1387" s="86"/>
      <c r="N1387" s="35" t="str">
        <f>IF(F1387="","",
MAX(0,
_xlfn.XLOOKUP(F1387,purchase!F:F,purchase!N:N,"")
-
SUMIFS(L:L,F:F,F1387)))</f>
        <v/>
      </c>
      <c r="O1387" s="35" t="str">
        <f t="shared" si="151"/>
        <v/>
      </c>
      <c r="P1387" s="89" t="str">
        <f>_xlfn.SINGLE(IF(F1387="","",_xlfn.XLOOKUP(F1387,purchase!F:F,purchase!O:O,"")))</f>
        <v/>
      </c>
      <c r="Q1387" s="83" t="str">
        <f t="shared" si="152"/>
        <v/>
      </c>
      <c r="R1387" s="91" t="str">
        <f t="shared" si="153"/>
        <v/>
      </c>
    </row>
    <row r="1388" spans="1:18" x14ac:dyDescent="0.35">
      <c r="A1388" s="25">
        <v>1384</v>
      </c>
      <c r="B1388" s="26" t="str">
        <f t="shared" si="147"/>
        <v/>
      </c>
      <c r="C1388" s="27"/>
      <c r="D1388" s="26" t="str">
        <f>IF(F1388="","",_xlfn.XLOOKUP(F1388,purchase!F:F,purchase!B:B,""))</f>
        <v/>
      </c>
      <c r="E1388" s="26" t="str">
        <f>IF(F1388="","",_xlfn.XLOOKUP(F1388,purchase!F:F,purchase!C:C,""))</f>
        <v/>
      </c>
      <c r="F1388" s="4"/>
      <c r="G1388" s="10" t="str">
        <f t="shared" si="148"/>
        <v/>
      </c>
      <c r="H1388" s="10" t="str">
        <f>IF(F1388="","",_xlfn.XLOOKUP(F1388,purchase!F:F,purchase!E:E,""))</f>
        <v/>
      </c>
      <c r="I1388" s="10" t="str">
        <f t="shared" si="149"/>
        <v/>
      </c>
      <c r="J1388" s="10" t="str">
        <f t="shared" si="150"/>
        <v/>
      </c>
      <c r="K1388" s="35" t="str">
        <f>_xlfn.SINGLE(IF(F1388="","",_xlfn.XLOOKUP(F1388,purchase!F:F,purchase!N:N,"")))</f>
        <v/>
      </c>
      <c r="L1388" s="4"/>
      <c r="M1388" s="86"/>
      <c r="N1388" s="35" t="str">
        <f>IF(F1388="","",
MAX(0,
_xlfn.XLOOKUP(F1388,purchase!F:F,purchase!N:N,"")
-
SUMIFS(L:L,F:F,F1388)))</f>
        <v/>
      </c>
      <c r="O1388" s="35" t="str">
        <f t="shared" si="151"/>
        <v/>
      </c>
      <c r="P1388" s="89" t="str">
        <f>_xlfn.SINGLE(IF(F1388="","",_xlfn.XLOOKUP(F1388,purchase!F:F,purchase!O:O,"")))</f>
        <v/>
      </c>
      <c r="Q1388" s="83" t="str">
        <f t="shared" si="152"/>
        <v/>
      </c>
      <c r="R1388" s="91" t="str">
        <f t="shared" si="153"/>
        <v/>
      </c>
    </row>
    <row r="1389" spans="1:18" x14ac:dyDescent="0.35">
      <c r="A1389" s="25">
        <v>1385</v>
      </c>
      <c r="B1389" s="26" t="str">
        <f t="shared" si="147"/>
        <v/>
      </c>
      <c r="C1389" s="27"/>
      <c r="D1389" s="26" t="str">
        <f>IF(F1389="","",_xlfn.XLOOKUP(F1389,purchase!F:F,purchase!B:B,""))</f>
        <v/>
      </c>
      <c r="E1389" s="26" t="str">
        <f>IF(F1389="","",_xlfn.XLOOKUP(F1389,purchase!F:F,purchase!C:C,""))</f>
        <v/>
      </c>
      <c r="F1389" s="4"/>
      <c r="G1389" s="10" t="str">
        <f t="shared" si="148"/>
        <v/>
      </c>
      <c r="H1389" s="10" t="str">
        <f>IF(F1389="","",_xlfn.XLOOKUP(F1389,purchase!F:F,purchase!E:E,""))</f>
        <v/>
      </c>
      <c r="I1389" s="10" t="str">
        <f t="shared" si="149"/>
        <v/>
      </c>
      <c r="J1389" s="10" t="str">
        <f t="shared" si="150"/>
        <v/>
      </c>
      <c r="K1389" s="35" t="str">
        <f>_xlfn.SINGLE(IF(F1389="","",_xlfn.XLOOKUP(F1389,purchase!F:F,purchase!N:N,"")))</f>
        <v/>
      </c>
      <c r="L1389" s="4"/>
      <c r="M1389" s="86"/>
      <c r="N1389" s="35" t="str">
        <f>IF(F1389="","",
MAX(0,
_xlfn.XLOOKUP(F1389,purchase!F:F,purchase!N:N,"")
-
SUMIFS(L:L,F:F,F1389)))</f>
        <v/>
      </c>
      <c r="O1389" s="35" t="str">
        <f t="shared" si="151"/>
        <v/>
      </c>
      <c r="P1389" s="89" t="str">
        <f>_xlfn.SINGLE(IF(F1389="","",_xlfn.XLOOKUP(F1389,purchase!F:F,purchase!O:O,"")))</f>
        <v/>
      </c>
      <c r="Q1389" s="83" t="str">
        <f t="shared" si="152"/>
        <v/>
      </c>
      <c r="R1389" s="91" t="str">
        <f t="shared" si="153"/>
        <v/>
      </c>
    </row>
    <row r="1390" spans="1:18" x14ac:dyDescent="0.35">
      <c r="A1390" s="25">
        <v>1386</v>
      </c>
      <c r="B1390" s="26" t="str">
        <f t="shared" si="147"/>
        <v/>
      </c>
      <c r="C1390" s="27"/>
      <c r="D1390" s="26" t="str">
        <f>IF(F1390="","",_xlfn.XLOOKUP(F1390,purchase!F:F,purchase!B:B,""))</f>
        <v/>
      </c>
      <c r="E1390" s="26" t="str">
        <f>IF(F1390="","",_xlfn.XLOOKUP(F1390,purchase!F:F,purchase!C:C,""))</f>
        <v/>
      </c>
      <c r="F1390" s="4"/>
      <c r="G1390" s="10" t="str">
        <f t="shared" si="148"/>
        <v/>
      </c>
      <c r="H1390" s="10" t="str">
        <f>IF(F1390="","",_xlfn.XLOOKUP(F1390,purchase!F:F,purchase!E:E,""))</f>
        <v/>
      </c>
      <c r="I1390" s="10" t="str">
        <f t="shared" si="149"/>
        <v/>
      </c>
      <c r="J1390" s="10" t="str">
        <f t="shared" si="150"/>
        <v/>
      </c>
      <c r="K1390" s="35" t="str">
        <f>_xlfn.SINGLE(IF(F1390="","",_xlfn.XLOOKUP(F1390,purchase!F:F,purchase!N:N,"")))</f>
        <v/>
      </c>
      <c r="L1390" s="4"/>
      <c r="M1390" s="86"/>
      <c r="N1390" s="35" t="str">
        <f>IF(F1390="","",
MAX(0,
_xlfn.XLOOKUP(F1390,purchase!F:F,purchase!N:N,"")
-
SUMIFS(L:L,F:F,F1390)))</f>
        <v/>
      </c>
      <c r="O1390" s="35" t="str">
        <f t="shared" si="151"/>
        <v/>
      </c>
      <c r="P1390" s="89" t="str">
        <f>_xlfn.SINGLE(IF(F1390="","",_xlfn.XLOOKUP(F1390,purchase!F:F,purchase!O:O,"")))</f>
        <v/>
      </c>
      <c r="Q1390" s="83" t="str">
        <f t="shared" si="152"/>
        <v/>
      </c>
      <c r="R1390" s="91" t="str">
        <f t="shared" si="153"/>
        <v/>
      </c>
    </row>
    <row r="1391" spans="1:18" x14ac:dyDescent="0.35">
      <c r="A1391" s="25">
        <v>1387</v>
      </c>
      <c r="B1391" s="26" t="str">
        <f t="shared" si="147"/>
        <v/>
      </c>
      <c r="C1391" s="27"/>
      <c r="D1391" s="26" t="str">
        <f>IF(F1391="","",_xlfn.XLOOKUP(F1391,purchase!F:F,purchase!B:B,""))</f>
        <v/>
      </c>
      <c r="E1391" s="26" t="str">
        <f>IF(F1391="","",_xlfn.XLOOKUP(F1391,purchase!F:F,purchase!C:C,""))</f>
        <v/>
      </c>
      <c r="F1391" s="4"/>
      <c r="G1391" s="10" t="str">
        <f t="shared" si="148"/>
        <v/>
      </c>
      <c r="H1391" s="10" t="str">
        <f>IF(F1391="","",_xlfn.XLOOKUP(F1391,purchase!F:F,purchase!E:E,""))</f>
        <v/>
      </c>
      <c r="I1391" s="10" t="str">
        <f t="shared" si="149"/>
        <v/>
      </c>
      <c r="J1391" s="10" t="str">
        <f t="shared" si="150"/>
        <v/>
      </c>
      <c r="K1391" s="35" t="str">
        <f>_xlfn.SINGLE(IF(F1391="","",_xlfn.XLOOKUP(F1391,purchase!F:F,purchase!N:N,"")))</f>
        <v/>
      </c>
      <c r="L1391" s="4"/>
      <c r="M1391" s="86"/>
      <c r="N1391" s="35" t="str">
        <f>IF(F1391="","",
MAX(0,
_xlfn.XLOOKUP(F1391,purchase!F:F,purchase!N:N,"")
-
SUMIFS(L:L,F:F,F1391)))</f>
        <v/>
      </c>
      <c r="O1391" s="35" t="str">
        <f t="shared" si="151"/>
        <v/>
      </c>
      <c r="P1391" s="89" t="str">
        <f>_xlfn.SINGLE(IF(F1391="","",_xlfn.XLOOKUP(F1391,purchase!F:F,purchase!O:O,"")))</f>
        <v/>
      </c>
      <c r="Q1391" s="83" t="str">
        <f t="shared" si="152"/>
        <v/>
      </c>
      <c r="R1391" s="91" t="str">
        <f t="shared" si="153"/>
        <v/>
      </c>
    </row>
    <row r="1392" spans="1:18" x14ac:dyDescent="0.35">
      <c r="A1392" s="25">
        <v>1388</v>
      </c>
      <c r="B1392" s="26" t="str">
        <f t="shared" si="147"/>
        <v/>
      </c>
      <c r="C1392" s="27"/>
      <c r="D1392" s="26" t="str">
        <f>IF(F1392="","",_xlfn.XLOOKUP(F1392,purchase!F:F,purchase!B:B,""))</f>
        <v/>
      </c>
      <c r="E1392" s="26" t="str">
        <f>IF(F1392="","",_xlfn.XLOOKUP(F1392,purchase!F:F,purchase!C:C,""))</f>
        <v/>
      </c>
      <c r="F1392" s="4"/>
      <c r="G1392" s="10" t="str">
        <f t="shared" si="148"/>
        <v/>
      </c>
      <c r="H1392" s="10" t="str">
        <f>IF(F1392="","",_xlfn.XLOOKUP(F1392,purchase!F:F,purchase!E:E,""))</f>
        <v/>
      </c>
      <c r="I1392" s="10" t="str">
        <f t="shared" si="149"/>
        <v/>
      </c>
      <c r="J1392" s="10" t="str">
        <f t="shared" si="150"/>
        <v/>
      </c>
      <c r="K1392" s="35" t="str">
        <f>_xlfn.SINGLE(IF(F1392="","",_xlfn.XLOOKUP(F1392,purchase!F:F,purchase!N:N,"")))</f>
        <v/>
      </c>
      <c r="L1392" s="4"/>
      <c r="M1392" s="86"/>
      <c r="N1392" s="35" t="str">
        <f>IF(F1392="","",
MAX(0,
_xlfn.XLOOKUP(F1392,purchase!F:F,purchase!N:N,"")
-
SUMIFS(L:L,F:F,F1392)))</f>
        <v/>
      </c>
      <c r="O1392" s="35" t="str">
        <f t="shared" si="151"/>
        <v/>
      </c>
      <c r="P1392" s="89" t="str">
        <f>_xlfn.SINGLE(IF(F1392="","",_xlfn.XLOOKUP(F1392,purchase!F:F,purchase!O:O,"")))</f>
        <v/>
      </c>
      <c r="Q1392" s="83" t="str">
        <f t="shared" si="152"/>
        <v/>
      </c>
      <c r="R1392" s="91" t="str">
        <f t="shared" si="153"/>
        <v/>
      </c>
    </row>
    <row r="1393" spans="1:18" x14ac:dyDescent="0.35">
      <c r="A1393" s="25">
        <v>1389</v>
      </c>
      <c r="B1393" s="26" t="str">
        <f t="shared" si="147"/>
        <v/>
      </c>
      <c r="C1393" s="27"/>
      <c r="D1393" s="26" t="str">
        <f>IF(F1393="","",_xlfn.XLOOKUP(F1393,purchase!F:F,purchase!B:B,""))</f>
        <v/>
      </c>
      <c r="E1393" s="26" t="str">
        <f>IF(F1393="","",_xlfn.XLOOKUP(F1393,purchase!F:F,purchase!C:C,""))</f>
        <v/>
      </c>
      <c r="F1393" s="4"/>
      <c r="G1393" s="10" t="str">
        <f t="shared" si="148"/>
        <v/>
      </c>
      <c r="H1393" s="10" t="str">
        <f>IF(F1393="","",_xlfn.XLOOKUP(F1393,purchase!F:F,purchase!E:E,""))</f>
        <v/>
      </c>
      <c r="I1393" s="10" t="str">
        <f t="shared" si="149"/>
        <v/>
      </c>
      <c r="J1393" s="10" t="str">
        <f t="shared" si="150"/>
        <v/>
      </c>
      <c r="K1393" s="35" t="str">
        <f>_xlfn.SINGLE(IF(F1393="","",_xlfn.XLOOKUP(F1393,purchase!F:F,purchase!N:N,"")))</f>
        <v/>
      </c>
      <c r="L1393" s="4"/>
      <c r="M1393" s="86"/>
      <c r="N1393" s="35" t="str">
        <f>IF(F1393="","",
MAX(0,
_xlfn.XLOOKUP(F1393,purchase!F:F,purchase!N:N,"")
-
SUMIFS(L:L,F:F,F1393)))</f>
        <v/>
      </c>
      <c r="O1393" s="35" t="str">
        <f t="shared" si="151"/>
        <v/>
      </c>
      <c r="P1393" s="89" t="str">
        <f>_xlfn.SINGLE(IF(F1393="","",_xlfn.XLOOKUP(F1393,purchase!F:F,purchase!O:O,"")))</f>
        <v/>
      </c>
      <c r="Q1393" s="83" t="str">
        <f t="shared" si="152"/>
        <v/>
      </c>
      <c r="R1393" s="91" t="str">
        <f t="shared" si="153"/>
        <v/>
      </c>
    </row>
    <row r="1394" spans="1:18" x14ac:dyDescent="0.35">
      <c r="A1394" s="25">
        <v>1390</v>
      </c>
      <c r="B1394" s="26" t="str">
        <f t="shared" si="147"/>
        <v/>
      </c>
      <c r="C1394" s="27"/>
      <c r="D1394" s="26" t="str">
        <f>IF(F1394="","",_xlfn.XLOOKUP(F1394,purchase!F:F,purchase!B:B,""))</f>
        <v/>
      </c>
      <c r="E1394" s="26" t="str">
        <f>IF(F1394="","",_xlfn.XLOOKUP(F1394,purchase!F:F,purchase!C:C,""))</f>
        <v/>
      </c>
      <c r="F1394" s="4"/>
      <c r="G1394" s="10" t="str">
        <f t="shared" si="148"/>
        <v/>
      </c>
      <c r="H1394" s="10" t="str">
        <f>IF(F1394="","",_xlfn.XLOOKUP(F1394,purchase!F:F,purchase!E:E,""))</f>
        <v/>
      </c>
      <c r="I1394" s="10" t="str">
        <f t="shared" si="149"/>
        <v/>
      </c>
      <c r="J1394" s="10" t="str">
        <f t="shared" si="150"/>
        <v/>
      </c>
      <c r="K1394" s="35" t="str">
        <f>_xlfn.SINGLE(IF(F1394="","",_xlfn.XLOOKUP(F1394,purchase!F:F,purchase!N:N,"")))</f>
        <v/>
      </c>
      <c r="L1394" s="4"/>
      <c r="M1394" s="86"/>
      <c r="N1394" s="35" t="str">
        <f>IF(F1394="","",
MAX(0,
_xlfn.XLOOKUP(F1394,purchase!F:F,purchase!N:N,"")
-
SUMIFS(L:L,F:F,F1394)))</f>
        <v/>
      </c>
      <c r="O1394" s="35" t="str">
        <f t="shared" si="151"/>
        <v/>
      </c>
      <c r="P1394" s="89" t="str">
        <f>_xlfn.SINGLE(IF(F1394="","",_xlfn.XLOOKUP(F1394,purchase!F:F,purchase!O:O,"")))</f>
        <v/>
      </c>
      <c r="Q1394" s="83" t="str">
        <f t="shared" si="152"/>
        <v/>
      </c>
      <c r="R1394" s="91" t="str">
        <f t="shared" si="153"/>
        <v/>
      </c>
    </row>
    <row r="1395" spans="1:18" x14ac:dyDescent="0.35">
      <c r="A1395" s="25">
        <v>1391</v>
      </c>
      <c r="B1395" s="26" t="str">
        <f t="shared" si="147"/>
        <v/>
      </c>
      <c r="C1395" s="27"/>
      <c r="D1395" s="26" t="str">
        <f>IF(F1395="","",_xlfn.XLOOKUP(F1395,purchase!F:F,purchase!B:B,""))</f>
        <v/>
      </c>
      <c r="E1395" s="26" t="str">
        <f>IF(F1395="","",_xlfn.XLOOKUP(F1395,purchase!F:F,purchase!C:C,""))</f>
        <v/>
      </c>
      <c r="F1395" s="4"/>
      <c r="G1395" s="10" t="str">
        <f t="shared" si="148"/>
        <v/>
      </c>
      <c r="H1395" s="10" t="str">
        <f>IF(F1395="","",_xlfn.XLOOKUP(F1395,purchase!F:F,purchase!E:E,""))</f>
        <v/>
      </c>
      <c r="I1395" s="10" t="str">
        <f t="shared" si="149"/>
        <v/>
      </c>
      <c r="J1395" s="10" t="str">
        <f t="shared" si="150"/>
        <v/>
      </c>
      <c r="K1395" s="35" t="str">
        <f>_xlfn.SINGLE(IF(F1395="","",_xlfn.XLOOKUP(F1395,purchase!F:F,purchase!N:N,"")))</f>
        <v/>
      </c>
      <c r="L1395" s="4"/>
      <c r="M1395" s="86"/>
      <c r="N1395" s="35" t="str">
        <f>IF(F1395="","",
MAX(0,
_xlfn.XLOOKUP(F1395,purchase!F:F,purchase!N:N,"")
-
SUMIFS(L:L,F:F,F1395)))</f>
        <v/>
      </c>
      <c r="O1395" s="35" t="str">
        <f t="shared" si="151"/>
        <v/>
      </c>
      <c r="P1395" s="89" t="str">
        <f>_xlfn.SINGLE(IF(F1395="","",_xlfn.XLOOKUP(F1395,purchase!F:F,purchase!O:O,"")))</f>
        <v/>
      </c>
      <c r="Q1395" s="83" t="str">
        <f t="shared" si="152"/>
        <v/>
      </c>
      <c r="R1395" s="91" t="str">
        <f t="shared" si="153"/>
        <v/>
      </c>
    </row>
    <row r="1396" spans="1:18" x14ac:dyDescent="0.35">
      <c r="A1396" s="25">
        <v>1392</v>
      </c>
      <c r="B1396" s="26" t="str">
        <f t="shared" si="147"/>
        <v/>
      </c>
      <c r="C1396" s="27"/>
      <c r="D1396" s="26" t="str">
        <f>IF(F1396="","",_xlfn.XLOOKUP(F1396,purchase!F:F,purchase!B:B,""))</f>
        <v/>
      </c>
      <c r="E1396" s="26" t="str">
        <f>IF(F1396="","",_xlfn.XLOOKUP(F1396,purchase!F:F,purchase!C:C,""))</f>
        <v/>
      </c>
      <c r="F1396" s="4"/>
      <c r="G1396" s="10" t="str">
        <f t="shared" si="148"/>
        <v/>
      </c>
      <c r="H1396" s="10" t="str">
        <f>IF(F1396="","",_xlfn.XLOOKUP(F1396,purchase!F:F,purchase!E:E,""))</f>
        <v/>
      </c>
      <c r="I1396" s="10" t="str">
        <f t="shared" si="149"/>
        <v/>
      </c>
      <c r="J1396" s="10" t="str">
        <f t="shared" si="150"/>
        <v/>
      </c>
      <c r="K1396" s="35" t="str">
        <f>_xlfn.SINGLE(IF(F1396="","",_xlfn.XLOOKUP(F1396,purchase!F:F,purchase!N:N,"")))</f>
        <v/>
      </c>
      <c r="L1396" s="4"/>
      <c r="M1396" s="86"/>
      <c r="N1396" s="35" t="str">
        <f>IF(F1396="","",
MAX(0,
_xlfn.XLOOKUP(F1396,purchase!F:F,purchase!N:N,"")
-
SUMIFS(L:L,F:F,F1396)))</f>
        <v/>
      </c>
      <c r="O1396" s="35" t="str">
        <f t="shared" si="151"/>
        <v/>
      </c>
      <c r="P1396" s="89" t="str">
        <f>_xlfn.SINGLE(IF(F1396="","",_xlfn.XLOOKUP(F1396,purchase!F:F,purchase!O:O,"")))</f>
        <v/>
      </c>
      <c r="Q1396" s="83" t="str">
        <f t="shared" si="152"/>
        <v/>
      </c>
      <c r="R1396" s="91" t="str">
        <f t="shared" si="153"/>
        <v/>
      </c>
    </row>
    <row r="1397" spans="1:18" x14ac:dyDescent="0.35">
      <c r="A1397" s="25">
        <v>1393</v>
      </c>
      <c r="B1397" s="26" t="str">
        <f t="shared" si="147"/>
        <v/>
      </c>
      <c r="C1397" s="27"/>
      <c r="D1397" s="26" t="str">
        <f>IF(F1397="","",_xlfn.XLOOKUP(F1397,purchase!F:F,purchase!B:B,""))</f>
        <v/>
      </c>
      <c r="E1397" s="26" t="str">
        <f>IF(F1397="","",_xlfn.XLOOKUP(F1397,purchase!F:F,purchase!C:C,""))</f>
        <v/>
      </c>
      <c r="F1397" s="4"/>
      <c r="G1397" s="10" t="str">
        <f t="shared" si="148"/>
        <v/>
      </c>
      <c r="H1397" s="10" t="str">
        <f>IF(F1397="","",_xlfn.XLOOKUP(F1397,purchase!F:F,purchase!E:E,""))</f>
        <v/>
      </c>
      <c r="I1397" s="10" t="str">
        <f t="shared" si="149"/>
        <v/>
      </c>
      <c r="J1397" s="10" t="str">
        <f t="shared" si="150"/>
        <v/>
      </c>
      <c r="K1397" s="35" t="str">
        <f>_xlfn.SINGLE(IF(F1397="","",_xlfn.XLOOKUP(F1397,purchase!F:F,purchase!N:N,"")))</f>
        <v/>
      </c>
      <c r="L1397" s="4"/>
      <c r="M1397" s="86"/>
      <c r="N1397" s="35" t="str">
        <f>IF(F1397="","",
MAX(0,
_xlfn.XLOOKUP(F1397,purchase!F:F,purchase!N:N,"")
-
SUMIFS(L:L,F:F,F1397)))</f>
        <v/>
      </c>
      <c r="O1397" s="35" t="str">
        <f t="shared" si="151"/>
        <v/>
      </c>
      <c r="P1397" s="89" t="str">
        <f>_xlfn.SINGLE(IF(F1397="","",_xlfn.XLOOKUP(F1397,purchase!F:F,purchase!O:O,"")))</f>
        <v/>
      </c>
      <c r="Q1397" s="83" t="str">
        <f t="shared" si="152"/>
        <v/>
      </c>
      <c r="R1397" s="91" t="str">
        <f t="shared" si="153"/>
        <v/>
      </c>
    </row>
    <row r="1398" spans="1:18" x14ac:dyDescent="0.35">
      <c r="A1398" s="25">
        <v>1394</v>
      </c>
      <c r="B1398" s="26" t="str">
        <f t="shared" si="147"/>
        <v/>
      </c>
      <c r="C1398" s="27"/>
      <c r="D1398" s="26" t="str">
        <f>IF(F1398="","",_xlfn.XLOOKUP(F1398,purchase!F:F,purchase!B:B,""))</f>
        <v/>
      </c>
      <c r="E1398" s="26" t="str">
        <f>IF(F1398="","",_xlfn.XLOOKUP(F1398,purchase!F:F,purchase!C:C,""))</f>
        <v/>
      </c>
      <c r="F1398" s="4"/>
      <c r="G1398" s="10" t="str">
        <f t="shared" si="148"/>
        <v/>
      </c>
      <c r="H1398" s="10" t="str">
        <f>IF(F1398="","",_xlfn.XLOOKUP(F1398,purchase!F:F,purchase!E:E,""))</f>
        <v/>
      </c>
      <c r="I1398" s="10" t="str">
        <f t="shared" si="149"/>
        <v/>
      </c>
      <c r="J1398" s="10" t="str">
        <f t="shared" si="150"/>
        <v/>
      </c>
      <c r="K1398" s="35" t="str">
        <f>_xlfn.SINGLE(IF(F1398="","",_xlfn.XLOOKUP(F1398,purchase!F:F,purchase!N:N,"")))</f>
        <v/>
      </c>
      <c r="L1398" s="4"/>
      <c r="M1398" s="86"/>
      <c r="N1398" s="35" t="str">
        <f>IF(F1398="","",
MAX(0,
_xlfn.XLOOKUP(F1398,purchase!F:F,purchase!N:N,"")
-
SUMIFS(L:L,F:F,F1398)))</f>
        <v/>
      </c>
      <c r="O1398" s="35" t="str">
        <f t="shared" si="151"/>
        <v/>
      </c>
      <c r="P1398" s="89" t="str">
        <f>_xlfn.SINGLE(IF(F1398="","",_xlfn.XLOOKUP(F1398,purchase!F:F,purchase!O:O,"")))</f>
        <v/>
      </c>
      <c r="Q1398" s="83" t="str">
        <f t="shared" si="152"/>
        <v/>
      </c>
      <c r="R1398" s="91" t="str">
        <f t="shared" si="153"/>
        <v/>
      </c>
    </row>
    <row r="1399" spans="1:18" x14ac:dyDescent="0.35">
      <c r="A1399" s="25">
        <v>1395</v>
      </c>
      <c r="B1399" s="26" t="str">
        <f t="shared" si="147"/>
        <v/>
      </c>
      <c r="C1399" s="27"/>
      <c r="D1399" s="26" t="str">
        <f>IF(F1399="","",_xlfn.XLOOKUP(F1399,purchase!F:F,purchase!B:B,""))</f>
        <v/>
      </c>
      <c r="E1399" s="26" t="str">
        <f>IF(F1399="","",_xlfn.XLOOKUP(F1399,purchase!F:F,purchase!C:C,""))</f>
        <v/>
      </c>
      <c r="F1399" s="4"/>
      <c r="G1399" s="10" t="str">
        <f t="shared" si="148"/>
        <v/>
      </c>
      <c r="H1399" s="10" t="str">
        <f>IF(F1399="","",_xlfn.XLOOKUP(F1399,purchase!F:F,purchase!E:E,""))</f>
        <v/>
      </c>
      <c r="I1399" s="10" t="str">
        <f t="shared" si="149"/>
        <v/>
      </c>
      <c r="J1399" s="10" t="str">
        <f t="shared" si="150"/>
        <v/>
      </c>
      <c r="K1399" s="35" t="str">
        <f>_xlfn.SINGLE(IF(F1399="","",_xlfn.XLOOKUP(F1399,purchase!F:F,purchase!N:N,"")))</f>
        <v/>
      </c>
      <c r="L1399" s="4"/>
      <c r="M1399" s="86"/>
      <c r="N1399" s="35" t="str">
        <f>IF(F1399="","",
MAX(0,
_xlfn.XLOOKUP(F1399,purchase!F:F,purchase!N:N,"")
-
SUMIFS(L:L,F:F,F1399)))</f>
        <v/>
      </c>
      <c r="O1399" s="35" t="str">
        <f t="shared" si="151"/>
        <v/>
      </c>
      <c r="P1399" s="89" t="str">
        <f>_xlfn.SINGLE(IF(F1399="","",_xlfn.XLOOKUP(F1399,purchase!F:F,purchase!O:O,"")))</f>
        <v/>
      </c>
      <c r="Q1399" s="83" t="str">
        <f t="shared" si="152"/>
        <v/>
      </c>
      <c r="R1399" s="91" t="str">
        <f t="shared" si="153"/>
        <v/>
      </c>
    </row>
    <row r="1400" spans="1:18" x14ac:dyDescent="0.35">
      <c r="A1400" s="25">
        <v>1396</v>
      </c>
      <c r="B1400" s="26" t="str">
        <f t="shared" si="147"/>
        <v/>
      </c>
      <c r="C1400" s="27"/>
      <c r="D1400" s="26" t="str">
        <f>IF(F1400="","",_xlfn.XLOOKUP(F1400,purchase!F:F,purchase!B:B,""))</f>
        <v/>
      </c>
      <c r="E1400" s="26" t="str">
        <f>IF(F1400="","",_xlfn.XLOOKUP(F1400,purchase!F:F,purchase!C:C,""))</f>
        <v/>
      </c>
      <c r="F1400" s="4"/>
      <c r="G1400" s="10" t="str">
        <f t="shared" si="148"/>
        <v/>
      </c>
      <c r="H1400" s="10" t="str">
        <f>IF(F1400="","",_xlfn.XLOOKUP(F1400,purchase!F:F,purchase!E:E,""))</f>
        <v/>
      </c>
      <c r="I1400" s="10" t="str">
        <f t="shared" si="149"/>
        <v/>
      </c>
      <c r="J1400" s="10" t="str">
        <f t="shared" si="150"/>
        <v/>
      </c>
      <c r="K1400" s="35" t="str">
        <f>_xlfn.SINGLE(IF(F1400="","",_xlfn.XLOOKUP(F1400,purchase!F:F,purchase!N:N,"")))</f>
        <v/>
      </c>
      <c r="L1400" s="4"/>
      <c r="M1400" s="86"/>
      <c r="N1400" s="35" t="str">
        <f>IF(F1400="","",
MAX(0,
_xlfn.XLOOKUP(F1400,purchase!F:F,purchase!N:N,"")
-
SUMIFS(L:L,F:F,F1400)))</f>
        <v/>
      </c>
      <c r="O1400" s="35" t="str">
        <f t="shared" si="151"/>
        <v/>
      </c>
      <c r="P1400" s="89" t="str">
        <f>_xlfn.SINGLE(IF(F1400="","",_xlfn.XLOOKUP(F1400,purchase!F:F,purchase!O:O,"")))</f>
        <v/>
      </c>
      <c r="Q1400" s="83" t="str">
        <f t="shared" si="152"/>
        <v/>
      </c>
      <c r="R1400" s="91" t="str">
        <f t="shared" si="153"/>
        <v/>
      </c>
    </row>
    <row r="1401" spans="1:18" x14ac:dyDescent="0.35">
      <c r="A1401" s="25">
        <v>1397</v>
      </c>
      <c r="B1401" s="26" t="str">
        <f t="shared" si="147"/>
        <v/>
      </c>
      <c r="C1401" s="27"/>
      <c r="D1401" s="26" t="str">
        <f>IF(F1401="","",_xlfn.XLOOKUP(F1401,purchase!F:F,purchase!B:B,""))</f>
        <v/>
      </c>
      <c r="E1401" s="26" t="str">
        <f>IF(F1401="","",_xlfn.XLOOKUP(F1401,purchase!F:F,purchase!C:C,""))</f>
        <v/>
      </c>
      <c r="F1401" s="4"/>
      <c r="G1401" s="10" t="str">
        <f t="shared" si="148"/>
        <v/>
      </c>
      <c r="H1401" s="10" t="str">
        <f>IF(F1401="","",_xlfn.XLOOKUP(F1401,purchase!F:F,purchase!E:E,""))</f>
        <v/>
      </c>
      <c r="I1401" s="10" t="str">
        <f t="shared" si="149"/>
        <v/>
      </c>
      <c r="J1401" s="10" t="str">
        <f t="shared" si="150"/>
        <v/>
      </c>
      <c r="K1401" s="35" t="str">
        <f>_xlfn.SINGLE(IF(F1401="","",_xlfn.XLOOKUP(F1401,purchase!F:F,purchase!N:N,"")))</f>
        <v/>
      </c>
      <c r="L1401" s="4"/>
      <c r="M1401" s="86"/>
      <c r="N1401" s="35" t="str">
        <f>IF(F1401="","",
MAX(0,
_xlfn.XLOOKUP(F1401,purchase!F:F,purchase!N:N,"")
-
SUMIFS(L:L,F:F,F1401)))</f>
        <v/>
      </c>
      <c r="O1401" s="35" t="str">
        <f t="shared" si="151"/>
        <v/>
      </c>
      <c r="P1401" s="89" t="str">
        <f>_xlfn.SINGLE(IF(F1401="","",_xlfn.XLOOKUP(F1401,purchase!F:F,purchase!O:O,"")))</f>
        <v/>
      </c>
      <c r="Q1401" s="83" t="str">
        <f t="shared" si="152"/>
        <v/>
      </c>
      <c r="R1401" s="91" t="str">
        <f t="shared" si="153"/>
        <v/>
      </c>
    </row>
    <row r="1402" spans="1:18" x14ac:dyDescent="0.35">
      <c r="A1402" s="25">
        <v>1398</v>
      </c>
      <c r="B1402" s="26" t="str">
        <f t="shared" si="147"/>
        <v/>
      </c>
      <c r="C1402" s="27"/>
      <c r="D1402" s="26" t="str">
        <f>IF(F1402="","",_xlfn.XLOOKUP(F1402,purchase!F:F,purchase!B:B,""))</f>
        <v/>
      </c>
      <c r="E1402" s="26" t="str">
        <f>IF(F1402="","",_xlfn.XLOOKUP(F1402,purchase!F:F,purchase!C:C,""))</f>
        <v/>
      </c>
      <c r="F1402" s="4"/>
      <c r="G1402" s="10" t="str">
        <f t="shared" si="148"/>
        <v/>
      </c>
      <c r="H1402" s="10" t="str">
        <f>IF(F1402="","",_xlfn.XLOOKUP(F1402,purchase!F:F,purchase!E:E,""))</f>
        <v/>
      </c>
      <c r="I1402" s="10" t="str">
        <f t="shared" si="149"/>
        <v/>
      </c>
      <c r="J1402" s="10" t="str">
        <f t="shared" si="150"/>
        <v/>
      </c>
      <c r="K1402" s="35" t="str">
        <f>_xlfn.SINGLE(IF(F1402="","",_xlfn.XLOOKUP(F1402,purchase!F:F,purchase!N:N,"")))</f>
        <v/>
      </c>
      <c r="L1402" s="4"/>
      <c r="M1402" s="86"/>
      <c r="N1402" s="35" t="str">
        <f>IF(F1402="","",
MAX(0,
_xlfn.XLOOKUP(F1402,purchase!F:F,purchase!N:N,"")
-
SUMIFS(L:L,F:F,F1402)))</f>
        <v/>
      </c>
      <c r="O1402" s="35" t="str">
        <f t="shared" si="151"/>
        <v/>
      </c>
      <c r="P1402" s="89" t="str">
        <f>_xlfn.SINGLE(IF(F1402="","",_xlfn.XLOOKUP(F1402,purchase!F:F,purchase!O:O,"")))</f>
        <v/>
      </c>
      <c r="Q1402" s="83" t="str">
        <f t="shared" si="152"/>
        <v/>
      </c>
      <c r="R1402" s="91" t="str">
        <f t="shared" si="153"/>
        <v/>
      </c>
    </row>
    <row r="1403" spans="1:18" x14ac:dyDescent="0.35">
      <c r="A1403" s="25">
        <v>1399</v>
      </c>
      <c r="B1403" s="26" t="str">
        <f t="shared" si="147"/>
        <v/>
      </c>
      <c r="C1403" s="27"/>
      <c r="D1403" s="26" t="str">
        <f>IF(F1403="","",_xlfn.XLOOKUP(F1403,purchase!F:F,purchase!B:B,""))</f>
        <v/>
      </c>
      <c r="E1403" s="26" t="str">
        <f>IF(F1403="","",_xlfn.XLOOKUP(F1403,purchase!F:F,purchase!C:C,""))</f>
        <v/>
      </c>
      <c r="F1403" s="4"/>
      <c r="G1403" s="10" t="str">
        <f t="shared" si="148"/>
        <v/>
      </c>
      <c r="H1403" s="10" t="str">
        <f>IF(F1403="","",_xlfn.XLOOKUP(F1403,purchase!F:F,purchase!E:E,""))</f>
        <v/>
      </c>
      <c r="I1403" s="10" t="str">
        <f t="shared" si="149"/>
        <v/>
      </c>
      <c r="J1403" s="10" t="str">
        <f t="shared" si="150"/>
        <v/>
      </c>
      <c r="K1403" s="35" t="str">
        <f>_xlfn.SINGLE(IF(F1403="","",_xlfn.XLOOKUP(F1403,purchase!F:F,purchase!N:N,"")))</f>
        <v/>
      </c>
      <c r="L1403" s="4"/>
      <c r="M1403" s="86"/>
      <c r="N1403" s="35" t="str">
        <f>IF(F1403="","",
MAX(0,
_xlfn.XLOOKUP(F1403,purchase!F:F,purchase!N:N,"")
-
SUMIFS(L:L,F:F,F1403)))</f>
        <v/>
      </c>
      <c r="O1403" s="35" t="str">
        <f t="shared" si="151"/>
        <v/>
      </c>
      <c r="P1403" s="89" t="str">
        <f>_xlfn.SINGLE(IF(F1403="","",_xlfn.XLOOKUP(F1403,purchase!F:F,purchase!O:O,"")))</f>
        <v/>
      </c>
      <c r="Q1403" s="83" t="str">
        <f t="shared" si="152"/>
        <v/>
      </c>
      <c r="R1403" s="91" t="str">
        <f t="shared" si="153"/>
        <v/>
      </c>
    </row>
    <row r="1404" spans="1:18" x14ac:dyDescent="0.35">
      <c r="A1404" s="25">
        <v>1400</v>
      </c>
      <c r="B1404" s="26" t="str">
        <f t="shared" si="147"/>
        <v/>
      </c>
      <c r="C1404" s="27"/>
      <c r="D1404" s="26" t="str">
        <f>IF(F1404="","",_xlfn.XLOOKUP(F1404,purchase!F:F,purchase!B:B,""))</f>
        <v/>
      </c>
      <c r="E1404" s="26" t="str">
        <f>IF(F1404="","",_xlfn.XLOOKUP(F1404,purchase!F:F,purchase!C:C,""))</f>
        <v/>
      </c>
      <c r="F1404" s="4"/>
      <c r="G1404" s="10" t="str">
        <f t="shared" si="148"/>
        <v/>
      </c>
      <c r="H1404" s="10" t="str">
        <f>IF(F1404="","",_xlfn.XLOOKUP(F1404,purchase!F:F,purchase!E:E,""))</f>
        <v/>
      </c>
      <c r="I1404" s="10" t="str">
        <f t="shared" si="149"/>
        <v/>
      </c>
      <c r="J1404" s="10" t="str">
        <f t="shared" si="150"/>
        <v/>
      </c>
      <c r="K1404" s="35" t="str">
        <f>_xlfn.SINGLE(IF(F1404="","",_xlfn.XLOOKUP(F1404,purchase!F:F,purchase!N:N,"")))</f>
        <v/>
      </c>
      <c r="L1404" s="4"/>
      <c r="M1404" s="86"/>
      <c r="N1404" s="35" t="str">
        <f>IF(F1404="","",
MAX(0,
_xlfn.XLOOKUP(F1404,purchase!F:F,purchase!N:N,"")
-
SUMIFS(L:L,F:F,F1404)))</f>
        <v/>
      </c>
      <c r="O1404" s="35" t="str">
        <f t="shared" si="151"/>
        <v/>
      </c>
      <c r="P1404" s="89" t="str">
        <f>_xlfn.SINGLE(IF(F1404="","",_xlfn.XLOOKUP(F1404,purchase!F:F,purchase!O:O,"")))</f>
        <v/>
      </c>
      <c r="Q1404" s="83" t="str">
        <f t="shared" si="152"/>
        <v/>
      </c>
      <c r="R1404" s="91" t="str">
        <f t="shared" si="153"/>
        <v/>
      </c>
    </row>
    <row r="1405" spans="1:18" x14ac:dyDescent="0.35">
      <c r="A1405" s="25">
        <v>1401</v>
      </c>
      <c r="B1405" s="26" t="str">
        <f t="shared" si="147"/>
        <v/>
      </c>
      <c r="C1405" s="27"/>
      <c r="D1405" s="26" t="str">
        <f>IF(F1405="","",_xlfn.XLOOKUP(F1405,purchase!F:F,purchase!B:B,""))</f>
        <v/>
      </c>
      <c r="E1405" s="26" t="str">
        <f>IF(F1405="","",_xlfn.XLOOKUP(F1405,purchase!F:F,purchase!C:C,""))</f>
        <v/>
      </c>
      <c r="F1405" s="4"/>
      <c r="G1405" s="10" t="str">
        <f t="shared" si="148"/>
        <v/>
      </c>
      <c r="H1405" s="10" t="str">
        <f>IF(F1405="","",_xlfn.XLOOKUP(F1405,purchase!F:F,purchase!E:E,""))</f>
        <v/>
      </c>
      <c r="I1405" s="10" t="str">
        <f t="shared" si="149"/>
        <v/>
      </c>
      <c r="J1405" s="10" t="str">
        <f t="shared" si="150"/>
        <v/>
      </c>
      <c r="K1405" s="35" t="str">
        <f>_xlfn.SINGLE(IF(F1405="","",_xlfn.XLOOKUP(F1405,purchase!F:F,purchase!N:N,"")))</f>
        <v/>
      </c>
      <c r="L1405" s="4"/>
      <c r="M1405" s="86"/>
      <c r="N1405" s="35" t="str">
        <f>IF(F1405="","",
MAX(0,
_xlfn.XLOOKUP(F1405,purchase!F:F,purchase!N:N,"")
-
SUMIFS(L:L,F:F,F1405)))</f>
        <v/>
      </c>
      <c r="O1405" s="35" t="str">
        <f t="shared" si="151"/>
        <v/>
      </c>
      <c r="P1405" s="89" t="str">
        <f>_xlfn.SINGLE(IF(F1405="","",_xlfn.XLOOKUP(F1405,purchase!F:F,purchase!O:O,"")))</f>
        <v/>
      </c>
      <c r="Q1405" s="83" t="str">
        <f t="shared" si="152"/>
        <v/>
      </c>
      <c r="R1405" s="91" t="str">
        <f t="shared" si="153"/>
        <v/>
      </c>
    </row>
    <row r="1406" spans="1:18" x14ac:dyDescent="0.35">
      <c r="A1406" s="25">
        <v>1402</v>
      </c>
      <c r="B1406" s="26" t="str">
        <f t="shared" si="147"/>
        <v/>
      </c>
      <c r="C1406" s="27"/>
      <c r="D1406" s="26" t="str">
        <f>IF(F1406="","",_xlfn.XLOOKUP(F1406,purchase!F:F,purchase!B:B,""))</f>
        <v/>
      </c>
      <c r="E1406" s="26" t="str">
        <f>IF(F1406="","",_xlfn.XLOOKUP(F1406,purchase!F:F,purchase!C:C,""))</f>
        <v/>
      </c>
      <c r="F1406" s="4"/>
      <c r="G1406" s="10" t="str">
        <f t="shared" si="148"/>
        <v/>
      </c>
      <c r="H1406" s="10" t="str">
        <f>IF(F1406="","",_xlfn.XLOOKUP(F1406,purchase!F:F,purchase!E:E,""))</f>
        <v/>
      </c>
      <c r="I1406" s="10" t="str">
        <f t="shared" si="149"/>
        <v/>
      </c>
      <c r="J1406" s="10" t="str">
        <f t="shared" si="150"/>
        <v/>
      </c>
      <c r="K1406" s="35" t="str">
        <f>_xlfn.SINGLE(IF(F1406="","",_xlfn.XLOOKUP(F1406,purchase!F:F,purchase!N:N,"")))</f>
        <v/>
      </c>
      <c r="L1406" s="4"/>
      <c r="M1406" s="86"/>
      <c r="N1406" s="35" t="str">
        <f>IF(F1406="","",
MAX(0,
_xlfn.XLOOKUP(F1406,purchase!F:F,purchase!N:N,"")
-
SUMIFS(L:L,F:F,F1406)))</f>
        <v/>
      </c>
      <c r="O1406" s="35" t="str">
        <f t="shared" si="151"/>
        <v/>
      </c>
      <c r="P1406" s="89" t="str">
        <f>_xlfn.SINGLE(IF(F1406="","",_xlfn.XLOOKUP(F1406,purchase!F:F,purchase!O:O,"")))</f>
        <v/>
      </c>
      <c r="Q1406" s="83" t="str">
        <f t="shared" si="152"/>
        <v/>
      </c>
      <c r="R1406" s="91" t="str">
        <f t="shared" si="153"/>
        <v/>
      </c>
    </row>
    <row r="1407" spans="1:18" x14ac:dyDescent="0.35">
      <c r="A1407" s="25">
        <v>1403</v>
      </c>
      <c r="B1407" s="26" t="str">
        <f t="shared" si="147"/>
        <v/>
      </c>
      <c r="C1407" s="27"/>
      <c r="D1407" s="26" t="str">
        <f>IF(F1407="","",_xlfn.XLOOKUP(F1407,purchase!F:F,purchase!B:B,""))</f>
        <v/>
      </c>
      <c r="E1407" s="26" t="str">
        <f>IF(F1407="","",_xlfn.XLOOKUP(F1407,purchase!F:F,purchase!C:C,""))</f>
        <v/>
      </c>
      <c r="F1407" s="4"/>
      <c r="G1407" s="10" t="str">
        <f t="shared" si="148"/>
        <v/>
      </c>
      <c r="H1407" s="10" t="str">
        <f>IF(F1407="","",_xlfn.XLOOKUP(F1407,purchase!F:F,purchase!E:E,""))</f>
        <v/>
      </c>
      <c r="I1407" s="10" t="str">
        <f t="shared" si="149"/>
        <v/>
      </c>
      <c r="J1407" s="10" t="str">
        <f t="shared" si="150"/>
        <v/>
      </c>
      <c r="K1407" s="35" t="str">
        <f>_xlfn.SINGLE(IF(F1407="","",_xlfn.XLOOKUP(F1407,purchase!F:F,purchase!N:N,"")))</f>
        <v/>
      </c>
      <c r="L1407" s="4"/>
      <c r="M1407" s="86"/>
      <c r="N1407" s="35" t="str">
        <f>IF(F1407="","",
MAX(0,
_xlfn.XLOOKUP(F1407,purchase!F:F,purchase!N:N,"")
-
SUMIFS(L:L,F:F,F1407)))</f>
        <v/>
      </c>
      <c r="O1407" s="35" t="str">
        <f t="shared" si="151"/>
        <v/>
      </c>
      <c r="P1407" s="89" t="str">
        <f>_xlfn.SINGLE(IF(F1407="","",_xlfn.XLOOKUP(F1407,purchase!F:F,purchase!O:O,"")))</f>
        <v/>
      </c>
      <c r="Q1407" s="83" t="str">
        <f t="shared" si="152"/>
        <v/>
      </c>
      <c r="R1407" s="91" t="str">
        <f t="shared" si="153"/>
        <v/>
      </c>
    </row>
    <row r="1408" spans="1:18" x14ac:dyDescent="0.35">
      <c r="A1408" s="25">
        <v>1404</v>
      </c>
      <c r="B1408" s="26" t="str">
        <f t="shared" si="147"/>
        <v/>
      </c>
      <c r="C1408" s="27"/>
      <c r="D1408" s="26" t="str">
        <f>IF(F1408="","",_xlfn.XLOOKUP(F1408,purchase!F:F,purchase!B:B,""))</f>
        <v/>
      </c>
      <c r="E1408" s="26" t="str">
        <f>IF(F1408="","",_xlfn.XLOOKUP(F1408,purchase!F:F,purchase!C:C,""))</f>
        <v/>
      </c>
      <c r="F1408" s="4"/>
      <c r="G1408" s="10" t="str">
        <f t="shared" si="148"/>
        <v/>
      </c>
      <c r="H1408" s="10" t="str">
        <f>IF(F1408="","",_xlfn.XLOOKUP(F1408,purchase!F:F,purchase!E:E,""))</f>
        <v/>
      </c>
      <c r="I1408" s="10" t="str">
        <f t="shared" si="149"/>
        <v/>
      </c>
      <c r="J1408" s="10" t="str">
        <f t="shared" si="150"/>
        <v/>
      </c>
      <c r="K1408" s="35" t="str">
        <f>_xlfn.SINGLE(IF(F1408="","",_xlfn.XLOOKUP(F1408,purchase!F:F,purchase!N:N,"")))</f>
        <v/>
      </c>
      <c r="L1408" s="4"/>
      <c r="M1408" s="86"/>
      <c r="N1408" s="35" t="str">
        <f>IF(F1408="","",
MAX(0,
_xlfn.XLOOKUP(F1408,purchase!F:F,purchase!N:N,"")
-
SUMIFS(L:L,F:F,F1408)))</f>
        <v/>
      </c>
      <c r="O1408" s="35" t="str">
        <f t="shared" si="151"/>
        <v/>
      </c>
      <c r="P1408" s="89" t="str">
        <f>_xlfn.SINGLE(IF(F1408="","",_xlfn.XLOOKUP(F1408,purchase!F:F,purchase!O:O,"")))</f>
        <v/>
      </c>
      <c r="Q1408" s="83" t="str">
        <f t="shared" si="152"/>
        <v/>
      </c>
      <c r="R1408" s="91" t="str">
        <f t="shared" si="153"/>
        <v/>
      </c>
    </row>
    <row r="1409" spans="1:18" x14ac:dyDescent="0.35">
      <c r="A1409" s="25">
        <v>1405</v>
      </c>
      <c r="B1409" s="26" t="str">
        <f t="shared" si="147"/>
        <v/>
      </c>
      <c r="C1409" s="27"/>
      <c r="D1409" s="26" t="str">
        <f>IF(F1409="","",_xlfn.XLOOKUP(F1409,purchase!F:F,purchase!B:B,""))</f>
        <v/>
      </c>
      <c r="E1409" s="26" t="str">
        <f>IF(F1409="","",_xlfn.XLOOKUP(F1409,purchase!F:F,purchase!C:C,""))</f>
        <v/>
      </c>
      <c r="F1409" s="4"/>
      <c r="G1409" s="10" t="str">
        <f t="shared" si="148"/>
        <v/>
      </c>
      <c r="H1409" s="10" t="str">
        <f>IF(F1409="","",_xlfn.XLOOKUP(F1409,purchase!F:F,purchase!E:E,""))</f>
        <v/>
      </c>
      <c r="I1409" s="10" t="str">
        <f t="shared" si="149"/>
        <v/>
      </c>
      <c r="J1409" s="10" t="str">
        <f t="shared" si="150"/>
        <v/>
      </c>
      <c r="K1409" s="35" t="str">
        <f>_xlfn.SINGLE(IF(F1409="","",_xlfn.XLOOKUP(F1409,purchase!F:F,purchase!N:N,"")))</f>
        <v/>
      </c>
      <c r="L1409" s="4"/>
      <c r="M1409" s="86"/>
      <c r="N1409" s="35" t="str">
        <f>IF(F1409="","",
MAX(0,
_xlfn.XLOOKUP(F1409,purchase!F:F,purchase!N:N,"")
-
SUMIFS(L:L,F:F,F1409)))</f>
        <v/>
      </c>
      <c r="O1409" s="35" t="str">
        <f t="shared" si="151"/>
        <v/>
      </c>
      <c r="P1409" s="89" t="str">
        <f>_xlfn.SINGLE(IF(F1409="","",_xlfn.XLOOKUP(F1409,purchase!F:F,purchase!O:O,"")))</f>
        <v/>
      </c>
      <c r="Q1409" s="83" t="str">
        <f t="shared" si="152"/>
        <v/>
      </c>
      <c r="R1409" s="91" t="str">
        <f t="shared" si="153"/>
        <v/>
      </c>
    </row>
    <row r="1410" spans="1:18" x14ac:dyDescent="0.35">
      <c r="A1410" s="25">
        <v>1406</v>
      </c>
      <c r="B1410" s="26" t="str">
        <f t="shared" si="147"/>
        <v/>
      </c>
      <c r="C1410" s="27"/>
      <c r="D1410" s="26" t="str">
        <f>IF(F1410="","",_xlfn.XLOOKUP(F1410,purchase!F:F,purchase!B:B,""))</f>
        <v/>
      </c>
      <c r="E1410" s="26" t="str">
        <f>IF(F1410="","",_xlfn.XLOOKUP(F1410,purchase!F:F,purchase!C:C,""))</f>
        <v/>
      </c>
      <c r="F1410" s="4"/>
      <c r="G1410" s="10" t="str">
        <f t="shared" si="148"/>
        <v/>
      </c>
      <c r="H1410" s="10" t="str">
        <f>IF(F1410="","",_xlfn.XLOOKUP(F1410,purchase!F:F,purchase!E:E,""))</f>
        <v/>
      </c>
      <c r="I1410" s="10" t="str">
        <f t="shared" si="149"/>
        <v/>
      </c>
      <c r="J1410" s="10" t="str">
        <f t="shared" si="150"/>
        <v/>
      </c>
      <c r="K1410" s="35" t="str">
        <f>_xlfn.SINGLE(IF(F1410="","",_xlfn.XLOOKUP(F1410,purchase!F:F,purchase!N:N,"")))</f>
        <v/>
      </c>
      <c r="L1410" s="4"/>
      <c r="M1410" s="86"/>
      <c r="N1410" s="35" t="str">
        <f>IF(F1410="","",
MAX(0,
_xlfn.XLOOKUP(F1410,purchase!F:F,purchase!N:N,"")
-
SUMIFS(L:L,F:F,F1410)))</f>
        <v/>
      </c>
      <c r="O1410" s="35" t="str">
        <f t="shared" si="151"/>
        <v/>
      </c>
      <c r="P1410" s="89" t="str">
        <f>_xlfn.SINGLE(IF(F1410="","",_xlfn.XLOOKUP(F1410,purchase!F:F,purchase!O:O,"")))</f>
        <v/>
      </c>
      <c r="Q1410" s="83" t="str">
        <f t="shared" si="152"/>
        <v/>
      </c>
      <c r="R1410" s="91" t="str">
        <f t="shared" si="153"/>
        <v/>
      </c>
    </row>
    <row r="1411" spans="1:18" x14ac:dyDescent="0.35">
      <c r="A1411" s="25">
        <v>1407</v>
      </c>
      <c r="B1411" s="26" t="str">
        <f t="shared" si="147"/>
        <v/>
      </c>
      <c r="C1411" s="27"/>
      <c r="D1411" s="26" t="str">
        <f>IF(F1411="","",_xlfn.XLOOKUP(F1411,purchase!F:F,purchase!B:B,""))</f>
        <v/>
      </c>
      <c r="E1411" s="26" t="str">
        <f>IF(F1411="","",_xlfn.XLOOKUP(F1411,purchase!F:F,purchase!C:C,""))</f>
        <v/>
      </c>
      <c r="F1411" s="4"/>
      <c r="G1411" s="10" t="str">
        <f t="shared" si="148"/>
        <v/>
      </c>
      <c r="H1411" s="10" t="str">
        <f>IF(F1411="","",_xlfn.XLOOKUP(F1411,purchase!F:F,purchase!E:E,""))</f>
        <v/>
      </c>
      <c r="I1411" s="10" t="str">
        <f t="shared" si="149"/>
        <v/>
      </c>
      <c r="J1411" s="10" t="str">
        <f t="shared" si="150"/>
        <v/>
      </c>
      <c r="K1411" s="35" t="str">
        <f>_xlfn.SINGLE(IF(F1411="","",_xlfn.XLOOKUP(F1411,purchase!F:F,purchase!N:N,"")))</f>
        <v/>
      </c>
      <c r="L1411" s="4"/>
      <c r="M1411" s="86"/>
      <c r="N1411" s="35" t="str">
        <f>IF(F1411="","",
MAX(0,
_xlfn.XLOOKUP(F1411,purchase!F:F,purchase!N:N,"")
-
SUMIFS(L:L,F:F,F1411)))</f>
        <v/>
      </c>
      <c r="O1411" s="35" t="str">
        <f t="shared" si="151"/>
        <v/>
      </c>
      <c r="P1411" s="89" t="str">
        <f>_xlfn.SINGLE(IF(F1411="","",_xlfn.XLOOKUP(F1411,purchase!F:F,purchase!O:O,"")))</f>
        <v/>
      </c>
      <c r="Q1411" s="83" t="str">
        <f t="shared" si="152"/>
        <v/>
      </c>
      <c r="R1411" s="91" t="str">
        <f t="shared" si="153"/>
        <v/>
      </c>
    </row>
    <row r="1412" spans="1:18" x14ac:dyDescent="0.35">
      <c r="A1412" s="25">
        <v>1408</v>
      </c>
      <c r="B1412" s="26" t="str">
        <f t="shared" si="147"/>
        <v/>
      </c>
      <c r="C1412" s="27"/>
      <c r="D1412" s="26" t="str">
        <f>IF(F1412="","",_xlfn.XLOOKUP(F1412,purchase!F:F,purchase!B:B,""))</f>
        <v/>
      </c>
      <c r="E1412" s="26" t="str">
        <f>IF(F1412="","",_xlfn.XLOOKUP(F1412,purchase!F:F,purchase!C:C,""))</f>
        <v/>
      </c>
      <c r="F1412" s="4"/>
      <c r="G1412" s="10" t="str">
        <f t="shared" si="148"/>
        <v/>
      </c>
      <c r="H1412" s="10" t="str">
        <f>IF(F1412="","",_xlfn.XLOOKUP(F1412,purchase!F:F,purchase!E:E,""))</f>
        <v/>
      </c>
      <c r="I1412" s="10" t="str">
        <f t="shared" si="149"/>
        <v/>
      </c>
      <c r="J1412" s="10" t="str">
        <f t="shared" si="150"/>
        <v/>
      </c>
      <c r="K1412" s="35" t="str">
        <f>_xlfn.SINGLE(IF(F1412="","",_xlfn.XLOOKUP(F1412,purchase!F:F,purchase!N:N,"")))</f>
        <v/>
      </c>
      <c r="L1412" s="4"/>
      <c r="M1412" s="86"/>
      <c r="N1412" s="35" t="str">
        <f>IF(F1412="","",
MAX(0,
_xlfn.XLOOKUP(F1412,purchase!F:F,purchase!N:N,"")
-
SUMIFS(L:L,F:F,F1412)))</f>
        <v/>
      </c>
      <c r="O1412" s="35" t="str">
        <f t="shared" si="151"/>
        <v/>
      </c>
      <c r="P1412" s="89" t="str">
        <f>_xlfn.SINGLE(IF(F1412="","",_xlfn.XLOOKUP(F1412,purchase!F:F,purchase!O:O,"")))</f>
        <v/>
      </c>
      <c r="Q1412" s="83" t="str">
        <f t="shared" si="152"/>
        <v/>
      </c>
      <c r="R1412" s="91" t="str">
        <f t="shared" si="153"/>
        <v/>
      </c>
    </row>
    <row r="1413" spans="1:18" x14ac:dyDescent="0.35">
      <c r="A1413" s="25">
        <v>1409</v>
      </c>
      <c r="B1413" s="26" t="str">
        <f t="shared" ref="B1413:B1476" si="154">IF(OR(C1413="",F1413=""),"",
"PRD-" &amp;
TEXT(DAY(C1413),"00") &amp;
CHOOSE(MONTH(C1413),"A","B","C","D","E","F","G","H","I","J","K","L") &amp;
TEXT(YEAR(C1413),"00") &amp;
"-" &amp;
RIGHT(F1413,4))</f>
        <v/>
      </c>
      <c r="C1413" s="27"/>
      <c r="D1413" s="26" t="str">
        <f>IF(F1413="","",_xlfn.XLOOKUP(F1413,purchase!F:F,purchase!B:B,""))</f>
        <v/>
      </c>
      <c r="E1413" s="26" t="str">
        <f>IF(F1413="","",_xlfn.XLOOKUP(F1413,purchase!F:F,purchase!C:C,""))</f>
        <v/>
      </c>
      <c r="F1413" s="4"/>
      <c r="G1413" s="10" t="str">
        <f t="shared" ref="G1413:G1476" si="155">IF(H1413="NRFC","Natural Rubber Field Coagulam","")</f>
        <v/>
      </c>
      <c r="H1413" s="10" t="str">
        <f>IF(F1413="","",_xlfn.XLOOKUP(F1413,purchase!F:F,purchase!E:E,""))</f>
        <v/>
      </c>
      <c r="I1413" s="10" t="str">
        <f t="shared" ref="I1413:I1476" si="156">IF(J1413="ISNR20","Natural Rubber-TSNR (ISNR-20)","")</f>
        <v/>
      </c>
      <c r="J1413" s="10" t="str">
        <f t="shared" ref="J1413:J1476" si="157">IF(H1413="NRFC","ISNR20","")</f>
        <v/>
      </c>
      <c r="K1413" s="35" t="str">
        <f>_xlfn.SINGLE(IF(F1413="","",_xlfn.XLOOKUP(F1413,purchase!F:F,purchase!N:N,"")))</f>
        <v/>
      </c>
      <c r="L1413" s="4"/>
      <c r="M1413" s="86"/>
      <c r="N1413" s="35" t="str">
        <f>IF(F1413="","",
MAX(0,
_xlfn.XLOOKUP(F1413,purchase!F:F,purchase!N:N,"")
-
SUMIFS(L:L,F:F,F1413)))</f>
        <v/>
      </c>
      <c r="O1413" s="35" t="str">
        <f t="shared" ref="O1413:O1476" si="158">IF(OR(L1413="",M1413=""),"",L1413-M1413)</f>
        <v/>
      </c>
      <c r="P1413" s="89" t="str">
        <f>_xlfn.SINGLE(IF(F1413="","",_xlfn.XLOOKUP(F1413,purchase!F:F,purchase!O:O,"")))</f>
        <v/>
      </c>
      <c r="Q1413" s="83" t="str">
        <f t="shared" ref="Q1413:Q1476" si="159">IF(OR(L1413="",M1413=""),"",M1413/L1413)</f>
        <v/>
      </c>
      <c r="R1413" s="91" t="str">
        <f t="shared" ref="R1413:R1476" si="160">IF(OR(P1413="",Q1413=""),"",Q1413-P1413)</f>
        <v/>
      </c>
    </row>
    <row r="1414" spans="1:18" x14ac:dyDescent="0.35">
      <c r="A1414" s="25">
        <v>1410</v>
      </c>
      <c r="B1414" s="26" t="str">
        <f t="shared" si="154"/>
        <v/>
      </c>
      <c r="C1414" s="27"/>
      <c r="D1414" s="26" t="str">
        <f>IF(F1414="","",_xlfn.XLOOKUP(F1414,purchase!F:F,purchase!B:B,""))</f>
        <v/>
      </c>
      <c r="E1414" s="26" t="str">
        <f>IF(F1414="","",_xlfn.XLOOKUP(F1414,purchase!F:F,purchase!C:C,""))</f>
        <v/>
      </c>
      <c r="F1414" s="4"/>
      <c r="G1414" s="10" t="str">
        <f t="shared" si="155"/>
        <v/>
      </c>
      <c r="H1414" s="10" t="str">
        <f>IF(F1414="","",_xlfn.XLOOKUP(F1414,purchase!F:F,purchase!E:E,""))</f>
        <v/>
      </c>
      <c r="I1414" s="10" t="str">
        <f t="shared" si="156"/>
        <v/>
      </c>
      <c r="J1414" s="10" t="str">
        <f t="shared" si="157"/>
        <v/>
      </c>
      <c r="K1414" s="35" t="str">
        <f>_xlfn.SINGLE(IF(F1414="","",_xlfn.XLOOKUP(F1414,purchase!F:F,purchase!N:N,"")))</f>
        <v/>
      </c>
      <c r="L1414" s="4"/>
      <c r="M1414" s="86"/>
      <c r="N1414" s="35" t="str">
        <f>IF(F1414="","",
MAX(0,
_xlfn.XLOOKUP(F1414,purchase!F:F,purchase!N:N,"")
-
SUMIFS(L:L,F:F,F1414)))</f>
        <v/>
      </c>
      <c r="O1414" s="35" t="str">
        <f t="shared" si="158"/>
        <v/>
      </c>
      <c r="P1414" s="89" t="str">
        <f>_xlfn.SINGLE(IF(F1414="","",_xlfn.XLOOKUP(F1414,purchase!F:F,purchase!O:O,"")))</f>
        <v/>
      </c>
      <c r="Q1414" s="83" t="str">
        <f t="shared" si="159"/>
        <v/>
      </c>
      <c r="R1414" s="91" t="str">
        <f t="shared" si="160"/>
        <v/>
      </c>
    </row>
    <row r="1415" spans="1:18" x14ac:dyDescent="0.35">
      <c r="A1415" s="25">
        <v>1411</v>
      </c>
      <c r="B1415" s="26" t="str">
        <f t="shared" si="154"/>
        <v/>
      </c>
      <c r="C1415" s="27"/>
      <c r="D1415" s="26" t="str">
        <f>IF(F1415="","",_xlfn.XLOOKUP(F1415,purchase!F:F,purchase!B:B,""))</f>
        <v/>
      </c>
      <c r="E1415" s="26" t="str">
        <f>IF(F1415="","",_xlfn.XLOOKUP(F1415,purchase!F:F,purchase!C:C,""))</f>
        <v/>
      </c>
      <c r="F1415" s="4"/>
      <c r="G1415" s="10" t="str">
        <f t="shared" si="155"/>
        <v/>
      </c>
      <c r="H1415" s="10" t="str">
        <f>IF(F1415="","",_xlfn.XLOOKUP(F1415,purchase!F:F,purchase!E:E,""))</f>
        <v/>
      </c>
      <c r="I1415" s="10" t="str">
        <f t="shared" si="156"/>
        <v/>
      </c>
      <c r="J1415" s="10" t="str">
        <f t="shared" si="157"/>
        <v/>
      </c>
      <c r="K1415" s="35" t="str">
        <f>_xlfn.SINGLE(IF(F1415="","",_xlfn.XLOOKUP(F1415,purchase!F:F,purchase!N:N,"")))</f>
        <v/>
      </c>
      <c r="L1415" s="4"/>
      <c r="M1415" s="86"/>
      <c r="N1415" s="35" t="str">
        <f>IF(F1415="","",
MAX(0,
_xlfn.XLOOKUP(F1415,purchase!F:F,purchase!N:N,"")
-
SUMIFS(L:L,F:F,F1415)))</f>
        <v/>
      </c>
      <c r="O1415" s="35" t="str">
        <f t="shared" si="158"/>
        <v/>
      </c>
      <c r="P1415" s="89" t="str">
        <f>_xlfn.SINGLE(IF(F1415="","",_xlfn.XLOOKUP(F1415,purchase!F:F,purchase!O:O,"")))</f>
        <v/>
      </c>
      <c r="Q1415" s="83" t="str">
        <f t="shared" si="159"/>
        <v/>
      </c>
      <c r="R1415" s="91" t="str">
        <f t="shared" si="160"/>
        <v/>
      </c>
    </row>
    <row r="1416" spans="1:18" x14ac:dyDescent="0.35">
      <c r="A1416" s="25">
        <v>1412</v>
      </c>
      <c r="B1416" s="26" t="str">
        <f t="shared" si="154"/>
        <v/>
      </c>
      <c r="C1416" s="27"/>
      <c r="D1416" s="26" t="str">
        <f>IF(F1416="","",_xlfn.XLOOKUP(F1416,purchase!F:F,purchase!B:B,""))</f>
        <v/>
      </c>
      <c r="E1416" s="26" t="str">
        <f>IF(F1416="","",_xlfn.XLOOKUP(F1416,purchase!F:F,purchase!C:C,""))</f>
        <v/>
      </c>
      <c r="F1416" s="4"/>
      <c r="G1416" s="10" t="str">
        <f t="shared" si="155"/>
        <v/>
      </c>
      <c r="H1416" s="10" t="str">
        <f>IF(F1416="","",_xlfn.XLOOKUP(F1416,purchase!F:F,purchase!E:E,""))</f>
        <v/>
      </c>
      <c r="I1416" s="10" t="str">
        <f t="shared" si="156"/>
        <v/>
      </c>
      <c r="J1416" s="10" t="str">
        <f t="shared" si="157"/>
        <v/>
      </c>
      <c r="K1416" s="35" t="str">
        <f>_xlfn.SINGLE(IF(F1416="","",_xlfn.XLOOKUP(F1416,purchase!F:F,purchase!N:N,"")))</f>
        <v/>
      </c>
      <c r="L1416" s="4"/>
      <c r="M1416" s="86"/>
      <c r="N1416" s="35" t="str">
        <f>IF(F1416="","",
MAX(0,
_xlfn.XLOOKUP(F1416,purchase!F:F,purchase!N:N,"")
-
SUMIFS(L:L,F:F,F1416)))</f>
        <v/>
      </c>
      <c r="O1416" s="35" t="str">
        <f t="shared" si="158"/>
        <v/>
      </c>
      <c r="P1416" s="89" t="str">
        <f>_xlfn.SINGLE(IF(F1416="","",_xlfn.XLOOKUP(F1416,purchase!F:F,purchase!O:O,"")))</f>
        <v/>
      </c>
      <c r="Q1416" s="83" t="str">
        <f t="shared" si="159"/>
        <v/>
      </c>
      <c r="R1416" s="91" t="str">
        <f t="shared" si="160"/>
        <v/>
      </c>
    </row>
    <row r="1417" spans="1:18" x14ac:dyDescent="0.35">
      <c r="A1417" s="25">
        <v>1413</v>
      </c>
      <c r="B1417" s="26" t="str">
        <f t="shared" si="154"/>
        <v/>
      </c>
      <c r="C1417" s="27"/>
      <c r="D1417" s="26" t="str">
        <f>IF(F1417="","",_xlfn.XLOOKUP(F1417,purchase!F:F,purchase!B:B,""))</f>
        <v/>
      </c>
      <c r="E1417" s="26" t="str">
        <f>IF(F1417="","",_xlfn.XLOOKUP(F1417,purchase!F:F,purchase!C:C,""))</f>
        <v/>
      </c>
      <c r="F1417" s="4"/>
      <c r="G1417" s="10" t="str">
        <f t="shared" si="155"/>
        <v/>
      </c>
      <c r="H1417" s="10" t="str">
        <f>IF(F1417="","",_xlfn.XLOOKUP(F1417,purchase!F:F,purchase!E:E,""))</f>
        <v/>
      </c>
      <c r="I1417" s="10" t="str">
        <f t="shared" si="156"/>
        <v/>
      </c>
      <c r="J1417" s="10" t="str">
        <f t="shared" si="157"/>
        <v/>
      </c>
      <c r="K1417" s="35" t="str">
        <f>_xlfn.SINGLE(IF(F1417="","",_xlfn.XLOOKUP(F1417,purchase!F:F,purchase!N:N,"")))</f>
        <v/>
      </c>
      <c r="L1417" s="4"/>
      <c r="M1417" s="86"/>
      <c r="N1417" s="35" t="str">
        <f>IF(F1417="","",
MAX(0,
_xlfn.XLOOKUP(F1417,purchase!F:F,purchase!N:N,"")
-
SUMIFS(L:L,F:F,F1417)))</f>
        <v/>
      </c>
      <c r="O1417" s="35" t="str">
        <f t="shared" si="158"/>
        <v/>
      </c>
      <c r="P1417" s="89" t="str">
        <f>_xlfn.SINGLE(IF(F1417="","",_xlfn.XLOOKUP(F1417,purchase!F:F,purchase!O:O,"")))</f>
        <v/>
      </c>
      <c r="Q1417" s="83" t="str">
        <f t="shared" si="159"/>
        <v/>
      </c>
      <c r="R1417" s="91" t="str">
        <f t="shared" si="160"/>
        <v/>
      </c>
    </row>
    <row r="1418" spans="1:18" x14ac:dyDescent="0.35">
      <c r="A1418" s="25">
        <v>1414</v>
      </c>
      <c r="B1418" s="26" t="str">
        <f t="shared" si="154"/>
        <v/>
      </c>
      <c r="C1418" s="27"/>
      <c r="D1418" s="26" t="str">
        <f>IF(F1418="","",_xlfn.XLOOKUP(F1418,purchase!F:F,purchase!B:B,""))</f>
        <v/>
      </c>
      <c r="E1418" s="26" t="str">
        <f>IF(F1418="","",_xlfn.XLOOKUP(F1418,purchase!F:F,purchase!C:C,""))</f>
        <v/>
      </c>
      <c r="F1418" s="4"/>
      <c r="G1418" s="10" t="str">
        <f t="shared" si="155"/>
        <v/>
      </c>
      <c r="H1418" s="10" t="str">
        <f>IF(F1418="","",_xlfn.XLOOKUP(F1418,purchase!F:F,purchase!E:E,""))</f>
        <v/>
      </c>
      <c r="I1418" s="10" t="str">
        <f t="shared" si="156"/>
        <v/>
      </c>
      <c r="J1418" s="10" t="str">
        <f t="shared" si="157"/>
        <v/>
      </c>
      <c r="K1418" s="35" t="str">
        <f>_xlfn.SINGLE(IF(F1418="","",_xlfn.XLOOKUP(F1418,purchase!F:F,purchase!N:N,"")))</f>
        <v/>
      </c>
      <c r="L1418" s="4"/>
      <c r="M1418" s="86"/>
      <c r="N1418" s="35" t="str">
        <f>IF(F1418="","",
MAX(0,
_xlfn.XLOOKUP(F1418,purchase!F:F,purchase!N:N,"")
-
SUMIFS(L:L,F:F,F1418)))</f>
        <v/>
      </c>
      <c r="O1418" s="35" t="str">
        <f t="shared" si="158"/>
        <v/>
      </c>
      <c r="P1418" s="89" t="str">
        <f>_xlfn.SINGLE(IF(F1418="","",_xlfn.XLOOKUP(F1418,purchase!F:F,purchase!O:O,"")))</f>
        <v/>
      </c>
      <c r="Q1418" s="83" t="str">
        <f t="shared" si="159"/>
        <v/>
      </c>
      <c r="R1418" s="91" t="str">
        <f t="shared" si="160"/>
        <v/>
      </c>
    </row>
    <row r="1419" spans="1:18" x14ac:dyDescent="0.35">
      <c r="A1419" s="25">
        <v>1415</v>
      </c>
      <c r="B1419" s="26" t="str">
        <f t="shared" si="154"/>
        <v/>
      </c>
      <c r="C1419" s="27"/>
      <c r="D1419" s="26" t="str">
        <f>IF(F1419="","",_xlfn.XLOOKUP(F1419,purchase!F:F,purchase!B:B,""))</f>
        <v/>
      </c>
      <c r="E1419" s="26" t="str">
        <f>IF(F1419="","",_xlfn.XLOOKUP(F1419,purchase!F:F,purchase!C:C,""))</f>
        <v/>
      </c>
      <c r="F1419" s="4"/>
      <c r="G1419" s="10" t="str">
        <f t="shared" si="155"/>
        <v/>
      </c>
      <c r="H1419" s="10" t="str">
        <f>IF(F1419="","",_xlfn.XLOOKUP(F1419,purchase!F:F,purchase!E:E,""))</f>
        <v/>
      </c>
      <c r="I1419" s="10" t="str">
        <f t="shared" si="156"/>
        <v/>
      </c>
      <c r="J1419" s="10" t="str">
        <f t="shared" si="157"/>
        <v/>
      </c>
      <c r="K1419" s="35" t="str">
        <f>_xlfn.SINGLE(IF(F1419="","",_xlfn.XLOOKUP(F1419,purchase!F:F,purchase!N:N,"")))</f>
        <v/>
      </c>
      <c r="L1419" s="4"/>
      <c r="M1419" s="86"/>
      <c r="N1419" s="35" t="str">
        <f>IF(F1419="","",
MAX(0,
_xlfn.XLOOKUP(F1419,purchase!F:F,purchase!N:N,"")
-
SUMIFS(L:L,F:F,F1419)))</f>
        <v/>
      </c>
      <c r="O1419" s="35" t="str">
        <f t="shared" si="158"/>
        <v/>
      </c>
      <c r="P1419" s="89" t="str">
        <f>_xlfn.SINGLE(IF(F1419="","",_xlfn.XLOOKUP(F1419,purchase!F:F,purchase!O:O,"")))</f>
        <v/>
      </c>
      <c r="Q1419" s="83" t="str">
        <f t="shared" si="159"/>
        <v/>
      </c>
      <c r="R1419" s="91" t="str">
        <f t="shared" si="160"/>
        <v/>
      </c>
    </row>
    <row r="1420" spans="1:18" x14ac:dyDescent="0.35">
      <c r="A1420" s="25">
        <v>1416</v>
      </c>
      <c r="B1420" s="26" t="str">
        <f t="shared" si="154"/>
        <v/>
      </c>
      <c r="C1420" s="27"/>
      <c r="D1420" s="26" t="str">
        <f>IF(F1420="","",_xlfn.XLOOKUP(F1420,purchase!F:F,purchase!B:B,""))</f>
        <v/>
      </c>
      <c r="E1420" s="26" t="str">
        <f>IF(F1420="","",_xlfn.XLOOKUP(F1420,purchase!F:F,purchase!C:C,""))</f>
        <v/>
      </c>
      <c r="F1420" s="4"/>
      <c r="G1420" s="10" t="str">
        <f t="shared" si="155"/>
        <v/>
      </c>
      <c r="H1420" s="10" t="str">
        <f>IF(F1420="","",_xlfn.XLOOKUP(F1420,purchase!F:F,purchase!E:E,""))</f>
        <v/>
      </c>
      <c r="I1420" s="10" t="str">
        <f t="shared" si="156"/>
        <v/>
      </c>
      <c r="J1420" s="10" t="str">
        <f t="shared" si="157"/>
        <v/>
      </c>
      <c r="K1420" s="35" t="str">
        <f>_xlfn.SINGLE(IF(F1420="","",_xlfn.XLOOKUP(F1420,purchase!F:F,purchase!N:N,"")))</f>
        <v/>
      </c>
      <c r="L1420" s="4"/>
      <c r="M1420" s="86"/>
      <c r="N1420" s="35" t="str">
        <f>IF(F1420="","",
MAX(0,
_xlfn.XLOOKUP(F1420,purchase!F:F,purchase!N:N,"")
-
SUMIFS(L:L,F:F,F1420)))</f>
        <v/>
      </c>
      <c r="O1420" s="35" t="str">
        <f t="shared" si="158"/>
        <v/>
      </c>
      <c r="P1420" s="89" t="str">
        <f>_xlfn.SINGLE(IF(F1420="","",_xlfn.XLOOKUP(F1420,purchase!F:F,purchase!O:O,"")))</f>
        <v/>
      </c>
      <c r="Q1420" s="83" t="str">
        <f t="shared" si="159"/>
        <v/>
      </c>
      <c r="R1420" s="91" t="str">
        <f t="shared" si="160"/>
        <v/>
      </c>
    </row>
    <row r="1421" spans="1:18" x14ac:dyDescent="0.35">
      <c r="A1421" s="25">
        <v>1417</v>
      </c>
      <c r="B1421" s="26" t="str">
        <f t="shared" si="154"/>
        <v/>
      </c>
      <c r="C1421" s="27"/>
      <c r="D1421" s="26" t="str">
        <f>IF(F1421="","",_xlfn.XLOOKUP(F1421,purchase!F:F,purchase!B:B,""))</f>
        <v/>
      </c>
      <c r="E1421" s="26" t="str">
        <f>IF(F1421="","",_xlfn.XLOOKUP(F1421,purchase!F:F,purchase!C:C,""))</f>
        <v/>
      </c>
      <c r="F1421" s="4"/>
      <c r="G1421" s="10" t="str">
        <f t="shared" si="155"/>
        <v/>
      </c>
      <c r="H1421" s="10" t="str">
        <f>IF(F1421="","",_xlfn.XLOOKUP(F1421,purchase!F:F,purchase!E:E,""))</f>
        <v/>
      </c>
      <c r="I1421" s="10" t="str">
        <f t="shared" si="156"/>
        <v/>
      </c>
      <c r="J1421" s="10" t="str">
        <f t="shared" si="157"/>
        <v/>
      </c>
      <c r="K1421" s="35" t="str">
        <f>_xlfn.SINGLE(IF(F1421="","",_xlfn.XLOOKUP(F1421,purchase!F:F,purchase!N:N,"")))</f>
        <v/>
      </c>
      <c r="L1421" s="4"/>
      <c r="M1421" s="86"/>
      <c r="N1421" s="35" t="str">
        <f>IF(F1421="","",
MAX(0,
_xlfn.XLOOKUP(F1421,purchase!F:F,purchase!N:N,"")
-
SUMIFS(L:L,F:F,F1421)))</f>
        <v/>
      </c>
      <c r="O1421" s="35" t="str">
        <f t="shared" si="158"/>
        <v/>
      </c>
      <c r="P1421" s="89" t="str">
        <f>_xlfn.SINGLE(IF(F1421="","",_xlfn.XLOOKUP(F1421,purchase!F:F,purchase!O:O,"")))</f>
        <v/>
      </c>
      <c r="Q1421" s="83" t="str">
        <f t="shared" si="159"/>
        <v/>
      </c>
      <c r="R1421" s="91" t="str">
        <f t="shared" si="160"/>
        <v/>
      </c>
    </row>
    <row r="1422" spans="1:18" x14ac:dyDescent="0.35">
      <c r="A1422" s="25">
        <v>1418</v>
      </c>
      <c r="B1422" s="26" t="str">
        <f t="shared" si="154"/>
        <v/>
      </c>
      <c r="C1422" s="27"/>
      <c r="D1422" s="26" t="str">
        <f>IF(F1422="","",_xlfn.XLOOKUP(F1422,purchase!F:F,purchase!B:B,""))</f>
        <v/>
      </c>
      <c r="E1422" s="26" t="str">
        <f>IF(F1422="","",_xlfn.XLOOKUP(F1422,purchase!F:F,purchase!C:C,""))</f>
        <v/>
      </c>
      <c r="F1422" s="4"/>
      <c r="G1422" s="10" t="str">
        <f t="shared" si="155"/>
        <v/>
      </c>
      <c r="H1422" s="10" t="str">
        <f>IF(F1422="","",_xlfn.XLOOKUP(F1422,purchase!F:F,purchase!E:E,""))</f>
        <v/>
      </c>
      <c r="I1422" s="10" t="str">
        <f t="shared" si="156"/>
        <v/>
      </c>
      <c r="J1422" s="10" t="str">
        <f t="shared" si="157"/>
        <v/>
      </c>
      <c r="K1422" s="35" t="str">
        <f>_xlfn.SINGLE(IF(F1422="","",_xlfn.XLOOKUP(F1422,purchase!F:F,purchase!N:N,"")))</f>
        <v/>
      </c>
      <c r="L1422" s="4"/>
      <c r="M1422" s="86"/>
      <c r="N1422" s="35" t="str">
        <f>IF(F1422="","",
MAX(0,
_xlfn.XLOOKUP(F1422,purchase!F:F,purchase!N:N,"")
-
SUMIFS(L:L,F:F,F1422)))</f>
        <v/>
      </c>
      <c r="O1422" s="35" t="str">
        <f t="shared" si="158"/>
        <v/>
      </c>
      <c r="P1422" s="89" t="str">
        <f>_xlfn.SINGLE(IF(F1422="","",_xlfn.XLOOKUP(F1422,purchase!F:F,purchase!O:O,"")))</f>
        <v/>
      </c>
      <c r="Q1422" s="83" t="str">
        <f t="shared" si="159"/>
        <v/>
      </c>
      <c r="R1422" s="91" t="str">
        <f t="shared" si="160"/>
        <v/>
      </c>
    </row>
    <row r="1423" spans="1:18" x14ac:dyDescent="0.35">
      <c r="A1423" s="25">
        <v>1419</v>
      </c>
      <c r="B1423" s="26" t="str">
        <f t="shared" si="154"/>
        <v/>
      </c>
      <c r="C1423" s="27"/>
      <c r="D1423" s="26" t="str">
        <f>IF(F1423="","",_xlfn.XLOOKUP(F1423,purchase!F:F,purchase!B:B,""))</f>
        <v/>
      </c>
      <c r="E1423" s="26" t="str">
        <f>IF(F1423="","",_xlfn.XLOOKUP(F1423,purchase!F:F,purchase!C:C,""))</f>
        <v/>
      </c>
      <c r="F1423" s="4"/>
      <c r="G1423" s="10" t="str">
        <f t="shared" si="155"/>
        <v/>
      </c>
      <c r="H1423" s="10" t="str">
        <f>IF(F1423="","",_xlfn.XLOOKUP(F1423,purchase!F:F,purchase!E:E,""))</f>
        <v/>
      </c>
      <c r="I1423" s="10" t="str">
        <f t="shared" si="156"/>
        <v/>
      </c>
      <c r="J1423" s="10" t="str">
        <f t="shared" si="157"/>
        <v/>
      </c>
      <c r="K1423" s="35" t="str">
        <f>_xlfn.SINGLE(IF(F1423="","",_xlfn.XLOOKUP(F1423,purchase!F:F,purchase!N:N,"")))</f>
        <v/>
      </c>
      <c r="L1423" s="4"/>
      <c r="M1423" s="86"/>
      <c r="N1423" s="35" t="str">
        <f>IF(F1423="","",
MAX(0,
_xlfn.XLOOKUP(F1423,purchase!F:F,purchase!N:N,"")
-
SUMIFS(L:L,F:F,F1423)))</f>
        <v/>
      </c>
      <c r="O1423" s="35" t="str">
        <f t="shared" si="158"/>
        <v/>
      </c>
      <c r="P1423" s="89" t="str">
        <f>_xlfn.SINGLE(IF(F1423="","",_xlfn.XLOOKUP(F1423,purchase!F:F,purchase!O:O,"")))</f>
        <v/>
      </c>
      <c r="Q1423" s="83" t="str">
        <f t="shared" si="159"/>
        <v/>
      </c>
      <c r="R1423" s="91" t="str">
        <f t="shared" si="160"/>
        <v/>
      </c>
    </row>
    <row r="1424" spans="1:18" x14ac:dyDescent="0.35">
      <c r="A1424" s="25">
        <v>1420</v>
      </c>
      <c r="B1424" s="26" t="str">
        <f t="shared" si="154"/>
        <v/>
      </c>
      <c r="C1424" s="27"/>
      <c r="D1424" s="26" t="str">
        <f>IF(F1424="","",_xlfn.XLOOKUP(F1424,purchase!F:F,purchase!B:B,""))</f>
        <v/>
      </c>
      <c r="E1424" s="26" t="str">
        <f>IF(F1424="","",_xlfn.XLOOKUP(F1424,purchase!F:F,purchase!C:C,""))</f>
        <v/>
      </c>
      <c r="F1424" s="4"/>
      <c r="G1424" s="10" t="str">
        <f t="shared" si="155"/>
        <v/>
      </c>
      <c r="H1424" s="10" t="str">
        <f>IF(F1424="","",_xlfn.XLOOKUP(F1424,purchase!F:F,purchase!E:E,""))</f>
        <v/>
      </c>
      <c r="I1424" s="10" t="str">
        <f t="shared" si="156"/>
        <v/>
      </c>
      <c r="J1424" s="10" t="str">
        <f t="shared" si="157"/>
        <v/>
      </c>
      <c r="K1424" s="35" t="str">
        <f>_xlfn.SINGLE(IF(F1424="","",_xlfn.XLOOKUP(F1424,purchase!F:F,purchase!N:N,"")))</f>
        <v/>
      </c>
      <c r="L1424" s="4"/>
      <c r="M1424" s="86"/>
      <c r="N1424" s="35" t="str">
        <f>IF(F1424="","",
MAX(0,
_xlfn.XLOOKUP(F1424,purchase!F:F,purchase!N:N,"")
-
SUMIFS(L:L,F:F,F1424)))</f>
        <v/>
      </c>
      <c r="O1424" s="35" t="str">
        <f t="shared" si="158"/>
        <v/>
      </c>
      <c r="P1424" s="89" t="str">
        <f>_xlfn.SINGLE(IF(F1424="","",_xlfn.XLOOKUP(F1424,purchase!F:F,purchase!O:O,"")))</f>
        <v/>
      </c>
      <c r="Q1424" s="83" t="str">
        <f t="shared" si="159"/>
        <v/>
      </c>
      <c r="R1424" s="91" t="str">
        <f t="shared" si="160"/>
        <v/>
      </c>
    </row>
    <row r="1425" spans="1:18" x14ac:dyDescent="0.35">
      <c r="A1425" s="25">
        <v>1421</v>
      </c>
      <c r="B1425" s="26" t="str">
        <f t="shared" si="154"/>
        <v/>
      </c>
      <c r="C1425" s="27"/>
      <c r="D1425" s="26" t="str">
        <f>IF(F1425="","",_xlfn.XLOOKUP(F1425,purchase!F:F,purchase!B:B,""))</f>
        <v/>
      </c>
      <c r="E1425" s="26" t="str">
        <f>IF(F1425="","",_xlfn.XLOOKUP(F1425,purchase!F:F,purchase!C:C,""))</f>
        <v/>
      </c>
      <c r="F1425" s="4"/>
      <c r="G1425" s="10" t="str">
        <f t="shared" si="155"/>
        <v/>
      </c>
      <c r="H1425" s="10" t="str">
        <f>IF(F1425="","",_xlfn.XLOOKUP(F1425,purchase!F:F,purchase!E:E,""))</f>
        <v/>
      </c>
      <c r="I1425" s="10" t="str">
        <f t="shared" si="156"/>
        <v/>
      </c>
      <c r="J1425" s="10" t="str">
        <f t="shared" si="157"/>
        <v/>
      </c>
      <c r="K1425" s="35" t="str">
        <f>_xlfn.SINGLE(IF(F1425="","",_xlfn.XLOOKUP(F1425,purchase!F:F,purchase!N:N,"")))</f>
        <v/>
      </c>
      <c r="L1425" s="4"/>
      <c r="M1425" s="86"/>
      <c r="N1425" s="35" t="str">
        <f>IF(F1425="","",
MAX(0,
_xlfn.XLOOKUP(F1425,purchase!F:F,purchase!N:N,"")
-
SUMIFS(L:L,F:F,F1425)))</f>
        <v/>
      </c>
      <c r="O1425" s="35" t="str">
        <f t="shared" si="158"/>
        <v/>
      </c>
      <c r="P1425" s="89" t="str">
        <f>_xlfn.SINGLE(IF(F1425="","",_xlfn.XLOOKUP(F1425,purchase!F:F,purchase!O:O,"")))</f>
        <v/>
      </c>
      <c r="Q1425" s="83" t="str">
        <f t="shared" si="159"/>
        <v/>
      </c>
      <c r="R1425" s="91" t="str">
        <f t="shared" si="160"/>
        <v/>
      </c>
    </row>
    <row r="1426" spans="1:18" x14ac:dyDescent="0.35">
      <c r="A1426" s="25">
        <v>1422</v>
      </c>
      <c r="B1426" s="26" t="str">
        <f t="shared" si="154"/>
        <v/>
      </c>
      <c r="C1426" s="27"/>
      <c r="D1426" s="26" t="str">
        <f>IF(F1426="","",_xlfn.XLOOKUP(F1426,purchase!F:F,purchase!B:B,""))</f>
        <v/>
      </c>
      <c r="E1426" s="26" t="str">
        <f>IF(F1426="","",_xlfn.XLOOKUP(F1426,purchase!F:F,purchase!C:C,""))</f>
        <v/>
      </c>
      <c r="F1426" s="4"/>
      <c r="G1426" s="10" t="str">
        <f t="shared" si="155"/>
        <v/>
      </c>
      <c r="H1426" s="10" t="str">
        <f>IF(F1426="","",_xlfn.XLOOKUP(F1426,purchase!F:F,purchase!E:E,""))</f>
        <v/>
      </c>
      <c r="I1426" s="10" t="str">
        <f t="shared" si="156"/>
        <v/>
      </c>
      <c r="J1426" s="10" t="str">
        <f t="shared" si="157"/>
        <v/>
      </c>
      <c r="K1426" s="35" t="str">
        <f>_xlfn.SINGLE(IF(F1426="","",_xlfn.XLOOKUP(F1426,purchase!F:F,purchase!N:N,"")))</f>
        <v/>
      </c>
      <c r="L1426" s="4"/>
      <c r="M1426" s="86"/>
      <c r="N1426" s="35" t="str">
        <f>IF(F1426="","",
MAX(0,
_xlfn.XLOOKUP(F1426,purchase!F:F,purchase!N:N,"")
-
SUMIFS(L:L,F:F,F1426)))</f>
        <v/>
      </c>
      <c r="O1426" s="35" t="str">
        <f t="shared" si="158"/>
        <v/>
      </c>
      <c r="P1426" s="89" t="str">
        <f>_xlfn.SINGLE(IF(F1426="","",_xlfn.XLOOKUP(F1426,purchase!F:F,purchase!O:O,"")))</f>
        <v/>
      </c>
      <c r="Q1426" s="83" t="str">
        <f t="shared" si="159"/>
        <v/>
      </c>
      <c r="R1426" s="91" t="str">
        <f t="shared" si="160"/>
        <v/>
      </c>
    </row>
    <row r="1427" spans="1:18" x14ac:dyDescent="0.35">
      <c r="A1427" s="25">
        <v>1423</v>
      </c>
      <c r="B1427" s="26" t="str">
        <f t="shared" si="154"/>
        <v/>
      </c>
      <c r="C1427" s="27"/>
      <c r="D1427" s="26" t="str">
        <f>IF(F1427="","",_xlfn.XLOOKUP(F1427,purchase!F:F,purchase!B:B,""))</f>
        <v/>
      </c>
      <c r="E1427" s="26" t="str">
        <f>IF(F1427="","",_xlfn.XLOOKUP(F1427,purchase!F:F,purchase!C:C,""))</f>
        <v/>
      </c>
      <c r="F1427" s="4"/>
      <c r="G1427" s="10" t="str">
        <f t="shared" si="155"/>
        <v/>
      </c>
      <c r="H1427" s="10" t="str">
        <f>IF(F1427="","",_xlfn.XLOOKUP(F1427,purchase!F:F,purchase!E:E,""))</f>
        <v/>
      </c>
      <c r="I1427" s="10" t="str">
        <f t="shared" si="156"/>
        <v/>
      </c>
      <c r="J1427" s="10" t="str">
        <f t="shared" si="157"/>
        <v/>
      </c>
      <c r="K1427" s="35" t="str">
        <f>_xlfn.SINGLE(IF(F1427="","",_xlfn.XLOOKUP(F1427,purchase!F:F,purchase!N:N,"")))</f>
        <v/>
      </c>
      <c r="L1427" s="4"/>
      <c r="M1427" s="86"/>
      <c r="N1427" s="35" t="str">
        <f>IF(F1427="","",
MAX(0,
_xlfn.XLOOKUP(F1427,purchase!F:F,purchase!N:N,"")
-
SUMIFS(L:L,F:F,F1427)))</f>
        <v/>
      </c>
      <c r="O1427" s="35" t="str">
        <f t="shared" si="158"/>
        <v/>
      </c>
      <c r="P1427" s="89" t="str">
        <f>_xlfn.SINGLE(IF(F1427="","",_xlfn.XLOOKUP(F1427,purchase!F:F,purchase!O:O,"")))</f>
        <v/>
      </c>
      <c r="Q1427" s="83" t="str">
        <f t="shared" si="159"/>
        <v/>
      </c>
      <c r="R1427" s="91" t="str">
        <f t="shared" si="160"/>
        <v/>
      </c>
    </row>
    <row r="1428" spans="1:18" x14ac:dyDescent="0.35">
      <c r="A1428" s="25">
        <v>1424</v>
      </c>
      <c r="B1428" s="26" t="str">
        <f t="shared" si="154"/>
        <v/>
      </c>
      <c r="C1428" s="27"/>
      <c r="D1428" s="26" t="str">
        <f>IF(F1428="","",_xlfn.XLOOKUP(F1428,purchase!F:F,purchase!B:B,""))</f>
        <v/>
      </c>
      <c r="E1428" s="26" t="str">
        <f>IF(F1428="","",_xlfn.XLOOKUP(F1428,purchase!F:F,purchase!C:C,""))</f>
        <v/>
      </c>
      <c r="F1428" s="4"/>
      <c r="G1428" s="10" t="str">
        <f t="shared" si="155"/>
        <v/>
      </c>
      <c r="H1428" s="10" t="str">
        <f>IF(F1428="","",_xlfn.XLOOKUP(F1428,purchase!F:F,purchase!E:E,""))</f>
        <v/>
      </c>
      <c r="I1428" s="10" t="str">
        <f t="shared" si="156"/>
        <v/>
      </c>
      <c r="J1428" s="10" t="str">
        <f t="shared" si="157"/>
        <v/>
      </c>
      <c r="K1428" s="35" t="str">
        <f>_xlfn.SINGLE(IF(F1428="","",_xlfn.XLOOKUP(F1428,purchase!F:F,purchase!N:N,"")))</f>
        <v/>
      </c>
      <c r="L1428" s="4"/>
      <c r="M1428" s="86"/>
      <c r="N1428" s="35" t="str">
        <f>IF(F1428="","",
MAX(0,
_xlfn.XLOOKUP(F1428,purchase!F:F,purchase!N:N,"")
-
SUMIFS(L:L,F:F,F1428)))</f>
        <v/>
      </c>
      <c r="O1428" s="35" t="str">
        <f t="shared" si="158"/>
        <v/>
      </c>
      <c r="P1428" s="89" t="str">
        <f>_xlfn.SINGLE(IF(F1428="","",_xlfn.XLOOKUP(F1428,purchase!F:F,purchase!O:O,"")))</f>
        <v/>
      </c>
      <c r="Q1428" s="83" t="str">
        <f t="shared" si="159"/>
        <v/>
      </c>
      <c r="R1428" s="91" t="str">
        <f t="shared" si="160"/>
        <v/>
      </c>
    </row>
    <row r="1429" spans="1:18" x14ac:dyDescent="0.35">
      <c r="A1429" s="25">
        <v>1425</v>
      </c>
      <c r="B1429" s="26" t="str">
        <f t="shared" si="154"/>
        <v/>
      </c>
      <c r="C1429" s="27"/>
      <c r="D1429" s="26" t="str">
        <f>IF(F1429="","",_xlfn.XLOOKUP(F1429,purchase!F:F,purchase!B:B,""))</f>
        <v/>
      </c>
      <c r="E1429" s="26" t="str">
        <f>IF(F1429="","",_xlfn.XLOOKUP(F1429,purchase!F:F,purchase!C:C,""))</f>
        <v/>
      </c>
      <c r="F1429" s="4"/>
      <c r="G1429" s="10" t="str">
        <f t="shared" si="155"/>
        <v/>
      </c>
      <c r="H1429" s="10" t="str">
        <f>IF(F1429="","",_xlfn.XLOOKUP(F1429,purchase!F:F,purchase!E:E,""))</f>
        <v/>
      </c>
      <c r="I1429" s="10" t="str">
        <f t="shared" si="156"/>
        <v/>
      </c>
      <c r="J1429" s="10" t="str">
        <f t="shared" si="157"/>
        <v/>
      </c>
      <c r="K1429" s="35" t="str">
        <f>_xlfn.SINGLE(IF(F1429="","",_xlfn.XLOOKUP(F1429,purchase!F:F,purchase!N:N,"")))</f>
        <v/>
      </c>
      <c r="L1429" s="4"/>
      <c r="M1429" s="86"/>
      <c r="N1429" s="35" t="str">
        <f>IF(F1429="","",
MAX(0,
_xlfn.XLOOKUP(F1429,purchase!F:F,purchase!N:N,"")
-
SUMIFS(L:L,F:F,F1429)))</f>
        <v/>
      </c>
      <c r="O1429" s="35" t="str">
        <f t="shared" si="158"/>
        <v/>
      </c>
      <c r="P1429" s="89" t="str">
        <f>_xlfn.SINGLE(IF(F1429="","",_xlfn.XLOOKUP(F1429,purchase!F:F,purchase!O:O,"")))</f>
        <v/>
      </c>
      <c r="Q1429" s="83" t="str">
        <f t="shared" si="159"/>
        <v/>
      </c>
      <c r="R1429" s="91" t="str">
        <f t="shared" si="160"/>
        <v/>
      </c>
    </row>
    <row r="1430" spans="1:18" x14ac:dyDescent="0.35">
      <c r="A1430" s="25">
        <v>1426</v>
      </c>
      <c r="B1430" s="26" t="str">
        <f t="shared" si="154"/>
        <v/>
      </c>
      <c r="C1430" s="27"/>
      <c r="D1430" s="26" t="str">
        <f>IF(F1430="","",_xlfn.XLOOKUP(F1430,purchase!F:F,purchase!B:B,""))</f>
        <v/>
      </c>
      <c r="E1430" s="26" t="str">
        <f>IF(F1430="","",_xlfn.XLOOKUP(F1430,purchase!F:F,purchase!C:C,""))</f>
        <v/>
      </c>
      <c r="F1430" s="4"/>
      <c r="G1430" s="10" t="str">
        <f t="shared" si="155"/>
        <v/>
      </c>
      <c r="H1430" s="10" t="str">
        <f>IF(F1430="","",_xlfn.XLOOKUP(F1430,purchase!F:F,purchase!E:E,""))</f>
        <v/>
      </c>
      <c r="I1430" s="10" t="str">
        <f t="shared" si="156"/>
        <v/>
      </c>
      <c r="J1430" s="10" t="str">
        <f t="shared" si="157"/>
        <v/>
      </c>
      <c r="K1430" s="35" t="str">
        <f>_xlfn.SINGLE(IF(F1430="","",_xlfn.XLOOKUP(F1430,purchase!F:F,purchase!N:N,"")))</f>
        <v/>
      </c>
      <c r="L1430" s="4"/>
      <c r="M1430" s="86"/>
      <c r="N1430" s="35" t="str">
        <f>IF(F1430="","",
MAX(0,
_xlfn.XLOOKUP(F1430,purchase!F:F,purchase!N:N,"")
-
SUMIFS(L:L,F:F,F1430)))</f>
        <v/>
      </c>
      <c r="O1430" s="35" t="str">
        <f t="shared" si="158"/>
        <v/>
      </c>
      <c r="P1430" s="89" t="str">
        <f>_xlfn.SINGLE(IF(F1430="","",_xlfn.XLOOKUP(F1430,purchase!F:F,purchase!O:O,"")))</f>
        <v/>
      </c>
      <c r="Q1430" s="83" t="str">
        <f t="shared" si="159"/>
        <v/>
      </c>
      <c r="R1430" s="91" t="str">
        <f t="shared" si="160"/>
        <v/>
      </c>
    </row>
    <row r="1431" spans="1:18" x14ac:dyDescent="0.35">
      <c r="A1431" s="25">
        <v>1427</v>
      </c>
      <c r="B1431" s="26" t="str">
        <f t="shared" si="154"/>
        <v/>
      </c>
      <c r="C1431" s="27"/>
      <c r="D1431" s="26" t="str">
        <f>IF(F1431="","",_xlfn.XLOOKUP(F1431,purchase!F:F,purchase!B:B,""))</f>
        <v/>
      </c>
      <c r="E1431" s="26" t="str">
        <f>IF(F1431="","",_xlfn.XLOOKUP(F1431,purchase!F:F,purchase!C:C,""))</f>
        <v/>
      </c>
      <c r="F1431" s="4"/>
      <c r="G1431" s="10" t="str">
        <f t="shared" si="155"/>
        <v/>
      </c>
      <c r="H1431" s="10" t="str">
        <f>IF(F1431="","",_xlfn.XLOOKUP(F1431,purchase!F:F,purchase!E:E,""))</f>
        <v/>
      </c>
      <c r="I1431" s="10" t="str">
        <f t="shared" si="156"/>
        <v/>
      </c>
      <c r="J1431" s="10" t="str">
        <f t="shared" si="157"/>
        <v/>
      </c>
      <c r="K1431" s="35" t="str">
        <f>_xlfn.SINGLE(IF(F1431="","",_xlfn.XLOOKUP(F1431,purchase!F:F,purchase!N:N,"")))</f>
        <v/>
      </c>
      <c r="L1431" s="4"/>
      <c r="M1431" s="86"/>
      <c r="N1431" s="35" t="str">
        <f>IF(F1431="","",
MAX(0,
_xlfn.XLOOKUP(F1431,purchase!F:F,purchase!N:N,"")
-
SUMIFS(L:L,F:F,F1431)))</f>
        <v/>
      </c>
      <c r="O1431" s="35" t="str">
        <f t="shared" si="158"/>
        <v/>
      </c>
      <c r="P1431" s="89" t="str">
        <f>_xlfn.SINGLE(IF(F1431="","",_xlfn.XLOOKUP(F1431,purchase!F:F,purchase!O:O,"")))</f>
        <v/>
      </c>
      <c r="Q1431" s="83" t="str">
        <f t="shared" si="159"/>
        <v/>
      </c>
      <c r="R1431" s="91" t="str">
        <f t="shared" si="160"/>
        <v/>
      </c>
    </row>
    <row r="1432" spans="1:18" x14ac:dyDescent="0.35">
      <c r="A1432" s="25">
        <v>1428</v>
      </c>
      <c r="B1432" s="26" t="str">
        <f t="shared" si="154"/>
        <v/>
      </c>
      <c r="C1432" s="27"/>
      <c r="D1432" s="26" t="str">
        <f>IF(F1432="","",_xlfn.XLOOKUP(F1432,purchase!F:F,purchase!B:B,""))</f>
        <v/>
      </c>
      <c r="E1432" s="26" t="str">
        <f>IF(F1432="","",_xlfn.XLOOKUP(F1432,purchase!F:F,purchase!C:C,""))</f>
        <v/>
      </c>
      <c r="F1432" s="4"/>
      <c r="G1432" s="10" t="str">
        <f t="shared" si="155"/>
        <v/>
      </c>
      <c r="H1432" s="10" t="str">
        <f>IF(F1432="","",_xlfn.XLOOKUP(F1432,purchase!F:F,purchase!E:E,""))</f>
        <v/>
      </c>
      <c r="I1432" s="10" t="str">
        <f t="shared" si="156"/>
        <v/>
      </c>
      <c r="J1432" s="10" t="str">
        <f t="shared" si="157"/>
        <v/>
      </c>
      <c r="K1432" s="35" t="str">
        <f>_xlfn.SINGLE(IF(F1432="","",_xlfn.XLOOKUP(F1432,purchase!F:F,purchase!N:N,"")))</f>
        <v/>
      </c>
      <c r="L1432" s="4"/>
      <c r="M1432" s="86"/>
      <c r="N1432" s="35" t="str">
        <f>IF(F1432="","",
MAX(0,
_xlfn.XLOOKUP(F1432,purchase!F:F,purchase!N:N,"")
-
SUMIFS(L:L,F:F,F1432)))</f>
        <v/>
      </c>
      <c r="O1432" s="35" t="str">
        <f t="shared" si="158"/>
        <v/>
      </c>
      <c r="P1432" s="89" t="str">
        <f>_xlfn.SINGLE(IF(F1432="","",_xlfn.XLOOKUP(F1432,purchase!F:F,purchase!O:O,"")))</f>
        <v/>
      </c>
      <c r="Q1432" s="83" t="str">
        <f t="shared" si="159"/>
        <v/>
      </c>
      <c r="R1432" s="91" t="str">
        <f t="shared" si="160"/>
        <v/>
      </c>
    </row>
    <row r="1433" spans="1:18" x14ac:dyDescent="0.35">
      <c r="A1433" s="25">
        <v>1429</v>
      </c>
      <c r="B1433" s="26" t="str">
        <f t="shared" si="154"/>
        <v/>
      </c>
      <c r="C1433" s="27"/>
      <c r="D1433" s="26" t="str">
        <f>IF(F1433="","",_xlfn.XLOOKUP(F1433,purchase!F:F,purchase!B:B,""))</f>
        <v/>
      </c>
      <c r="E1433" s="26" t="str">
        <f>IF(F1433="","",_xlfn.XLOOKUP(F1433,purchase!F:F,purchase!C:C,""))</f>
        <v/>
      </c>
      <c r="F1433" s="4"/>
      <c r="G1433" s="10" t="str">
        <f t="shared" si="155"/>
        <v/>
      </c>
      <c r="H1433" s="10" t="str">
        <f>IF(F1433="","",_xlfn.XLOOKUP(F1433,purchase!F:F,purchase!E:E,""))</f>
        <v/>
      </c>
      <c r="I1433" s="10" t="str">
        <f t="shared" si="156"/>
        <v/>
      </c>
      <c r="J1433" s="10" t="str">
        <f t="shared" si="157"/>
        <v/>
      </c>
      <c r="K1433" s="35" t="str">
        <f>_xlfn.SINGLE(IF(F1433="","",_xlfn.XLOOKUP(F1433,purchase!F:F,purchase!N:N,"")))</f>
        <v/>
      </c>
      <c r="L1433" s="4"/>
      <c r="M1433" s="86"/>
      <c r="N1433" s="35" t="str">
        <f>IF(F1433="","",
MAX(0,
_xlfn.XLOOKUP(F1433,purchase!F:F,purchase!N:N,"")
-
SUMIFS(L:L,F:F,F1433)))</f>
        <v/>
      </c>
      <c r="O1433" s="35" t="str">
        <f t="shared" si="158"/>
        <v/>
      </c>
      <c r="P1433" s="89" t="str">
        <f>_xlfn.SINGLE(IF(F1433="","",_xlfn.XLOOKUP(F1433,purchase!F:F,purchase!O:O,"")))</f>
        <v/>
      </c>
      <c r="Q1433" s="83" t="str">
        <f t="shared" si="159"/>
        <v/>
      </c>
      <c r="R1433" s="91" t="str">
        <f t="shared" si="160"/>
        <v/>
      </c>
    </row>
    <row r="1434" spans="1:18" x14ac:dyDescent="0.35">
      <c r="A1434" s="25">
        <v>1430</v>
      </c>
      <c r="B1434" s="26" t="str">
        <f t="shared" si="154"/>
        <v/>
      </c>
      <c r="C1434" s="27"/>
      <c r="D1434" s="26" t="str">
        <f>IF(F1434="","",_xlfn.XLOOKUP(F1434,purchase!F:F,purchase!B:B,""))</f>
        <v/>
      </c>
      <c r="E1434" s="26" t="str">
        <f>IF(F1434="","",_xlfn.XLOOKUP(F1434,purchase!F:F,purchase!C:C,""))</f>
        <v/>
      </c>
      <c r="F1434" s="4"/>
      <c r="G1434" s="10" t="str">
        <f t="shared" si="155"/>
        <v/>
      </c>
      <c r="H1434" s="10" t="str">
        <f>IF(F1434="","",_xlfn.XLOOKUP(F1434,purchase!F:F,purchase!E:E,""))</f>
        <v/>
      </c>
      <c r="I1434" s="10" t="str">
        <f t="shared" si="156"/>
        <v/>
      </c>
      <c r="J1434" s="10" t="str">
        <f t="shared" si="157"/>
        <v/>
      </c>
      <c r="K1434" s="35" t="str">
        <f>_xlfn.SINGLE(IF(F1434="","",_xlfn.XLOOKUP(F1434,purchase!F:F,purchase!N:N,"")))</f>
        <v/>
      </c>
      <c r="L1434" s="4"/>
      <c r="M1434" s="86"/>
      <c r="N1434" s="35" t="str">
        <f>IF(F1434="","",
MAX(0,
_xlfn.XLOOKUP(F1434,purchase!F:F,purchase!N:N,"")
-
SUMIFS(L:L,F:F,F1434)))</f>
        <v/>
      </c>
      <c r="O1434" s="35" t="str">
        <f t="shared" si="158"/>
        <v/>
      </c>
      <c r="P1434" s="89" t="str">
        <f>_xlfn.SINGLE(IF(F1434="","",_xlfn.XLOOKUP(F1434,purchase!F:F,purchase!O:O,"")))</f>
        <v/>
      </c>
      <c r="Q1434" s="83" t="str">
        <f t="shared" si="159"/>
        <v/>
      </c>
      <c r="R1434" s="91" t="str">
        <f t="shared" si="160"/>
        <v/>
      </c>
    </row>
    <row r="1435" spans="1:18" x14ac:dyDescent="0.35">
      <c r="A1435" s="25">
        <v>1431</v>
      </c>
      <c r="B1435" s="26" t="str">
        <f t="shared" si="154"/>
        <v/>
      </c>
      <c r="C1435" s="27"/>
      <c r="D1435" s="26" t="str">
        <f>IF(F1435="","",_xlfn.XLOOKUP(F1435,purchase!F:F,purchase!B:B,""))</f>
        <v/>
      </c>
      <c r="E1435" s="26" t="str">
        <f>IF(F1435="","",_xlfn.XLOOKUP(F1435,purchase!F:F,purchase!C:C,""))</f>
        <v/>
      </c>
      <c r="F1435" s="4"/>
      <c r="G1435" s="10" t="str">
        <f t="shared" si="155"/>
        <v/>
      </c>
      <c r="H1435" s="10" t="str">
        <f>IF(F1435="","",_xlfn.XLOOKUP(F1435,purchase!F:F,purchase!E:E,""))</f>
        <v/>
      </c>
      <c r="I1435" s="10" t="str">
        <f t="shared" si="156"/>
        <v/>
      </c>
      <c r="J1435" s="10" t="str">
        <f t="shared" si="157"/>
        <v/>
      </c>
      <c r="K1435" s="35" t="str">
        <f>_xlfn.SINGLE(IF(F1435="","",_xlfn.XLOOKUP(F1435,purchase!F:F,purchase!N:N,"")))</f>
        <v/>
      </c>
      <c r="L1435" s="4"/>
      <c r="M1435" s="86"/>
      <c r="N1435" s="35" t="str">
        <f>IF(F1435="","",
MAX(0,
_xlfn.XLOOKUP(F1435,purchase!F:F,purchase!N:N,"")
-
SUMIFS(L:L,F:F,F1435)))</f>
        <v/>
      </c>
      <c r="O1435" s="35" t="str">
        <f t="shared" si="158"/>
        <v/>
      </c>
      <c r="P1435" s="89" t="str">
        <f>_xlfn.SINGLE(IF(F1435="","",_xlfn.XLOOKUP(F1435,purchase!F:F,purchase!O:O,"")))</f>
        <v/>
      </c>
      <c r="Q1435" s="83" t="str">
        <f t="shared" si="159"/>
        <v/>
      </c>
      <c r="R1435" s="91" t="str">
        <f t="shared" si="160"/>
        <v/>
      </c>
    </row>
    <row r="1436" spans="1:18" x14ac:dyDescent="0.35">
      <c r="A1436" s="25">
        <v>1432</v>
      </c>
      <c r="B1436" s="26" t="str">
        <f t="shared" si="154"/>
        <v/>
      </c>
      <c r="C1436" s="27"/>
      <c r="D1436" s="26" t="str">
        <f>IF(F1436="","",_xlfn.XLOOKUP(F1436,purchase!F:F,purchase!B:B,""))</f>
        <v/>
      </c>
      <c r="E1436" s="26" t="str">
        <f>IF(F1436="","",_xlfn.XLOOKUP(F1436,purchase!F:F,purchase!C:C,""))</f>
        <v/>
      </c>
      <c r="F1436" s="4"/>
      <c r="G1436" s="10" t="str">
        <f t="shared" si="155"/>
        <v/>
      </c>
      <c r="H1436" s="10" t="str">
        <f>IF(F1436="","",_xlfn.XLOOKUP(F1436,purchase!F:F,purchase!E:E,""))</f>
        <v/>
      </c>
      <c r="I1436" s="10" t="str">
        <f t="shared" si="156"/>
        <v/>
      </c>
      <c r="J1436" s="10" t="str">
        <f t="shared" si="157"/>
        <v/>
      </c>
      <c r="K1436" s="35" t="str">
        <f>_xlfn.SINGLE(IF(F1436="","",_xlfn.XLOOKUP(F1436,purchase!F:F,purchase!N:N,"")))</f>
        <v/>
      </c>
      <c r="L1436" s="4"/>
      <c r="M1436" s="86"/>
      <c r="N1436" s="35" t="str">
        <f>IF(F1436="","",
MAX(0,
_xlfn.XLOOKUP(F1436,purchase!F:F,purchase!N:N,"")
-
SUMIFS(L:L,F:F,F1436)))</f>
        <v/>
      </c>
      <c r="O1436" s="35" t="str">
        <f t="shared" si="158"/>
        <v/>
      </c>
      <c r="P1436" s="89" t="str">
        <f>_xlfn.SINGLE(IF(F1436="","",_xlfn.XLOOKUP(F1436,purchase!F:F,purchase!O:O,"")))</f>
        <v/>
      </c>
      <c r="Q1436" s="83" t="str">
        <f t="shared" si="159"/>
        <v/>
      </c>
      <c r="R1436" s="91" t="str">
        <f t="shared" si="160"/>
        <v/>
      </c>
    </row>
    <row r="1437" spans="1:18" x14ac:dyDescent="0.35">
      <c r="A1437" s="25">
        <v>1433</v>
      </c>
      <c r="B1437" s="26" t="str">
        <f t="shared" si="154"/>
        <v/>
      </c>
      <c r="C1437" s="27"/>
      <c r="D1437" s="26" t="str">
        <f>IF(F1437="","",_xlfn.XLOOKUP(F1437,purchase!F:F,purchase!B:B,""))</f>
        <v/>
      </c>
      <c r="E1437" s="26" t="str">
        <f>IF(F1437="","",_xlfn.XLOOKUP(F1437,purchase!F:F,purchase!C:C,""))</f>
        <v/>
      </c>
      <c r="F1437" s="4"/>
      <c r="G1437" s="10" t="str">
        <f t="shared" si="155"/>
        <v/>
      </c>
      <c r="H1437" s="10" t="str">
        <f>IF(F1437="","",_xlfn.XLOOKUP(F1437,purchase!F:F,purchase!E:E,""))</f>
        <v/>
      </c>
      <c r="I1437" s="10" t="str">
        <f t="shared" si="156"/>
        <v/>
      </c>
      <c r="J1437" s="10" t="str">
        <f t="shared" si="157"/>
        <v/>
      </c>
      <c r="K1437" s="35" t="str">
        <f>_xlfn.SINGLE(IF(F1437="","",_xlfn.XLOOKUP(F1437,purchase!F:F,purchase!N:N,"")))</f>
        <v/>
      </c>
      <c r="L1437" s="4"/>
      <c r="M1437" s="86"/>
      <c r="N1437" s="35" t="str">
        <f>IF(F1437="","",
MAX(0,
_xlfn.XLOOKUP(F1437,purchase!F:F,purchase!N:N,"")
-
SUMIFS(L:L,F:F,F1437)))</f>
        <v/>
      </c>
      <c r="O1437" s="35" t="str">
        <f t="shared" si="158"/>
        <v/>
      </c>
      <c r="P1437" s="89" t="str">
        <f>_xlfn.SINGLE(IF(F1437="","",_xlfn.XLOOKUP(F1437,purchase!F:F,purchase!O:O,"")))</f>
        <v/>
      </c>
      <c r="Q1437" s="83" t="str">
        <f t="shared" si="159"/>
        <v/>
      </c>
      <c r="R1437" s="91" t="str">
        <f t="shared" si="160"/>
        <v/>
      </c>
    </row>
    <row r="1438" spans="1:18" x14ac:dyDescent="0.35">
      <c r="A1438" s="25">
        <v>1434</v>
      </c>
      <c r="B1438" s="26" t="str">
        <f t="shared" si="154"/>
        <v/>
      </c>
      <c r="C1438" s="27"/>
      <c r="D1438" s="26" t="str">
        <f>IF(F1438="","",_xlfn.XLOOKUP(F1438,purchase!F:F,purchase!B:B,""))</f>
        <v/>
      </c>
      <c r="E1438" s="26" t="str">
        <f>IF(F1438="","",_xlfn.XLOOKUP(F1438,purchase!F:F,purchase!C:C,""))</f>
        <v/>
      </c>
      <c r="F1438" s="4"/>
      <c r="G1438" s="10" t="str">
        <f t="shared" si="155"/>
        <v/>
      </c>
      <c r="H1438" s="10" t="str">
        <f>IF(F1438="","",_xlfn.XLOOKUP(F1438,purchase!F:F,purchase!E:E,""))</f>
        <v/>
      </c>
      <c r="I1438" s="10" t="str">
        <f t="shared" si="156"/>
        <v/>
      </c>
      <c r="J1438" s="10" t="str">
        <f t="shared" si="157"/>
        <v/>
      </c>
      <c r="K1438" s="35" t="str">
        <f>_xlfn.SINGLE(IF(F1438="","",_xlfn.XLOOKUP(F1438,purchase!F:F,purchase!N:N,"")))</f>
        <v/>
      </c>
      <c r="L1438" s="4"/>
      <c r="M1438" s="86"/>
      <c r="N1438" s="35" t="str">
        <f>IF(F1438="","",
MAX(0,
_xlfn.XLOOKUP(F1438,purchase!F:F,purchase!N:N,"")
-
SUMIFS(L:L,F:F,F1438)))</f>
        <v/>
      </c>
      <c r="O1438" s="35" t="str">
        <f t="shared" si="158"/>
        <v/>
      </c>
      <c r="P1438" s="89" t="str">
        <f>_xlfn.SINGLE(IF(F1438="","",_xlfn.XLOOKUP(F1438,purchase!F:F,purchase!O:O,"")))</f>
        <v/>
      </c>
      <c r="Q1438" s="83" t="str">
        <f t="shared" si="159"/>
        <v/>
      </c>
      <c r="R1438" s="91" t="str">
        <f t="shared" si="160"/>
        <v/>
      </c>
    </row>
    <row r="1439" spans="1:18" x14ac:dyDescent="0.35">
      <c r="A1439" s="25">
        <v>1435</v>
      </c>
      <c r="B1439" s="26" t="str">
        <f t="shared" si="154"/>
        <v/>
      </c>
      <c r="C1439" s="27"/>
      <c r="D1439" s="26" t="str">
        <f>IF(F1439="","",_xlfn.XLOOKUP(F1439,purchase!F:F,purchase!B:B,""))</f>
        <v/>
      </c>
      <c r="E1439" s="26" t="str">
        <f>IF(F1439="","",_xlfn.XLOOKUP(F1439,purchase!F:F,purchase!C:C,""))</f>
        <v/>
      </c>
      <c r="F1439" s="4"/>
      <c r="G1439" s="10" t="str">
        <f t="shared" si="155"/>
        <v/>
      </c>
      <c r="H1439" s="10" t="str">
        <f>IF(F1439="","",_xlfn.XLOOKUP(F1439,purchase!F:F,purchase!E:E,""))</f>
        <v/>
      </c>
      <c r="I1439" s="10" t="str">
        <f t="shared" si="156"/>
        <v/>
      </c>
      <c r="J1439" s="10" t="str">
        <f t="shared" si="157"/>
        <v/>
      </c>
      <c r="K1439" s="35" t="str">
        <f>_xlfn.SINGLE(IF(F1439="","",_xlfn.XLOOKUP(F1439,purchase!F:F,purchase!N:N,"")))</f>
        <v/>
      </c>
      <c r="L1439" s="4"/>
      <c r="M1439" s="86"/>
      <c r="N1439" s="35" t="str">
        <f>IF(F1439="","",
MAX(0,
_xlfn.XLOOKUP(F1439,purchase!F:F,purchase!N:N,"")
-
SUMIFS(L:L,F:F,F1439)))</f>
        <v/>
      </c>
      <c r="O1439" s="35" t="str">
        <f t="shared" si="158"/>
        <v/>
      </c>
      <c r="P1439" s="89" t="str">
        <f>_xlfn.SINGLE(IF(F1439="","",_xlfn.XLOOKUP(F1439,purchase!F:F,purchase!O:O,"")))</f>
        <v/>
      </c>
      <c r="Q1439" s="83" t="str">
        <f t="shared" si="159"/>
        <v/>
      </c>
      <c r="R1439" s="91" t="str">
        <f t="shared" si="160"/>
        <v/>
      </c>
    </row>
    <row r="1440" spans="1:18" x14ac:dyDescent="0.35">
      <c r="A1440" s="25">
        <v>1436</v>
      </c>
      <c r="B1440" s="26" t="str">
        <f t="shared" si="154"/>
        <v/>
      </c>
      <c r="C1440" s="27"/>
      <c r="D1440" s="26" t="str">
        <f>IF(F1440="","",_xlfn.XLOOKUP(F1440,purchase!F:F,purchase!B:B,""))</f>
        <v/>
      </c>
      <c r="E1440" s="26" t="str">
        <f>IF(F1440="","",_xlfn.XLOOKUP(F1440,purchase!F:F,purchase!C:C,""))</f>
        <v/>
      </c>
      <c r="F1440" s="4"/>
      <c r="G1440" s="10" t="str">
        <f t="shared" si="155"/>
        <v/>
      </c>
      <c r="H1440" s="10" t="str">
        <f>IF(F1440="","",_xlfn.XLOOKUP(F1440,purchase!F:F,purchase!E:E,""))</f>
        <v/>
      </c>
      <c r="I1440" s="10" t="str">
        <f t="shared" si="156"/>
        <v/>
      </c>
      <c r="J1440" s="10" t="str">
        <f t="shared" si="157"/>
        <v/>
      </c>
      <c r="K1440" s="35" t="str">
        <f>_xlfn.SINGLE(IF(F1440="","",_xlfn.XLOOKUP(F1440,purchase!F:F,purchase!N:N,"")))</f>
        <v/>
      </c>
      <c r="L1440" s="4"/>
      <c r="M1440" s="86"/>
      <c r="N1440" s="35" t="str">
        <f>IF(F1440="","",
MAX(0,
_xlfn.XLOOKUP(F1440,purchase!F:F,purchase!N:N,"")
-
SUMIFS(L:L,F:F,F1440)))</f>
        <v/>
      </c>
      <c r="O1440" s="35" t="str">
        <f t="shared" si="158"/>
        <v/>
      </c>
      <c r="P1440" s="89" t="str">
        <f>_xlfn.SINGLE(IF(F1440="","",_xlfn.XLOOKUP(F1440,purchase!F:F,purchase!O:O,"")))</f>
        <v/>
      </c>
      <c r="Q1440" s="83" t="str">
        <f t="shared" si="159"/>
        <v/>
      </c>
      <c r="R1440" s="91" t="str">
        <f t="shared" si="160"/>
        <v/>
      </c>
    </row>
    <row r="1441" spans="1:18" x14ac:dyDescent="0.35">
      <c r="A1441" s="25">
        <v>1437</v>
      </c>
      <c r="B1441" s="26" t="str">
        <f t="shared" si="154"/>
        <v/>
      </c>
      <c r="C1441" s="27"/>
      <c r="D1441" s="26" t="str">
        <f>IF(F1441="","",_xlfn.XLOOKUP(F1441,purchase!F:F,purchase!B:B,""))</f>
        <v/>
      </c>
      <c r="E1441" s="26" t="str">
        <f>IF(F1441="","",_xlfn.XLOOKUP(F1441,purchase!F:F,purchase!C:C,""))</f>
        <v/>
      </c>
      <c r="F1441" s="4"/>
      <c r="G1441" s="10" t="str">
        <f t="shared" si="155"/>
        <v/>
      </c>
      <c r="H1441" s="10" t="str">
        <f>IF(F1441="","",_xlfn.XLOOKUP(F1441,purchase!F:F,purchase!E:E,""))</f>
        <v/>
      </c>
      <c r="I1441" s="10" t="str">
        <f t="shared" si="156"/>
        <v/>
      </c>
      <c r="J1441" s="10" t="str">
        <f t="shared" si="157"/>
        <v/>
      </c>
      <c r="K1441" s="35" t="str">
        <f>_xlfn.SINGLE(IF(F1441="","",_xlfn.XLOOKUP(F1441,purchase!F:F,purchase!N:N,"")))</f>
        <v/>
      </c>
      <c r="L1441" s="4"/>
      <c r="M1441" s="86"/>
      <c r="N1441" s="35" t="str">
        <f>IF(F1441="","",
MAX(0,
_xlfn.XLOOKUP(F1441,purchase!F:F,purchase!N:N,"")
-
SUMIFS(L:L,F:F,F1441)))</f>
        <v/>
      </c>
      <c r="O1441" s="35" t="str">
        <f t="shared" si="158"/>
        <v/>
      </c>
      <c r="P1441" s="89" t="str">
        <f>_xlfn.SINGLE(IF(F1441="","",_xlfn.XLOOKUP(F1441,purchase!F:F,purchase!O:O,"")))</f>
        <v/>
      </c>
      <c r="Q1441" s="83" t="str">
        <f t="shared" si="159"/>
        <v/>
      </c>
      <c r="R1441" s="91" t="str">
        <f t="shared" si="160"/>
        <v/>
      </c>
    </row>
    <row r="1442" spans="1:18" x14ac:dyDescent="0.35">
      <c r="A1442" s="25">
        <v>1438</v>
      </c>
      <c r="B1442" s="26" t="str">
        <f t="shared" si="154"/>
        <v/>
      </c>
      <c r="C1442" s="27"/>
      <c r="D1442" s="26" t="str">
        <f>IF(F1442="","",_xlfn.XLOOKUP(F1442,purchase!F:F,purchase!B:B,""))</f>
        <v/>
      </c>
      <c r="E1442" s="26" t="str">
        <f>IF(F1442="","",_xlfn.XLOOKUP(F1442,purchase!F:F,purchase!C:C,""))</f>
        <v/>
      </c>
      <c r="F1442" s="4"/>
      <c r="G1442" s="10" t="str">
        <f t="shared" si="155"/>
        <v/>
      </c>
      <c r="H1442" s="10" t="str">
        <f>IF(F1442="","",_xlfn.XLOOKUP(F1442,purchase!F:F,purchase!E:E,""))</f>
        <v/>
      </c>
      <c r="I1442" s="10" t="str">
        <f t="shared" si="156"/>
        <v/>
      </c>
      <c r="J1442" s="10" t="str">
        <f t="shared" si="157"/>
        <v/>
      </c>
      <c r="K1442" s="35" t="str">
        <f>_xlfn.SINGLE(IF(F1442="","",_xlfn.XLOOKUP(F1442,purchase!F:F,purchase!N:N,"")))</f>
        <v/>
      </c>
      <c r="L1442" s="4"/>
      <c r="M1442" s="86"/>
      <c r="N1442" s="35" t="str">
        <f>IF(F1442="","",
MAX(0,
_xlfn.XLOOKUP(F1442,purchase!F:F,purchase!N:N,"")
-
SUMIFS(L:L,F:F,F1442)))</f>
        <v/>
      </c>
      <c r="O1442" s="35" t="str">
        <f t="shared" si="158"/>
        <v/>
      </c>
      <c r="P1442" s="89" t="str">
        <f>_xlfn.SINGLE(IF(F1442="","",_xlfn.XLOOKUP(F1442,purchase!F:F,purchase!O:O,"")))</f>
        <v/>
      </c>
      <c r="Q1442" s="83" t="str">
        <f t="shared" si="159"/>
        <v/>
      </c>
      <c r="R1442" s="91" t="str">
        <f t="shared" si="160"/>
        <v/>
      </c>
    </row>
    <row r="1443" spans="1:18" x14ac:dyDescent="0.35">
      <c r="A1443" s="25">
        <v>1439</v>
      </c>
      <c r="B1443" s="26" t="str">
        <f t="shared" si="154"/>
        <v/>
      </c>
      <c r="C1443" s="27"/>
      <c r="D1443" s="26" t="str">
        <f>IF(F1443="","",_xlfn.XLOOKUP(F1443,purchase!F:F,purchase!B:B,""))</f>
        <v/>
      </c>
      <c r="E1443" s="26" t="str">
        <f>IF(F1443="","",_xlfn.XLOOKUP(F1443,purchase!F:F,purchase!C:C,""))</f>
        <v/>
      </c>
      <c r="F1443" s="4"/>
      <c r="G1443" s="10" t="str">
        <f t="shared" si="155"/>
        <v/>
      </c>
      <c r="H1443" s="10" t="str">
        <f>IF(F1443="","",_xlfn.XLOOKUP(F1443,purchase!F:F,purchase!E:E,""))</f>
        <v/>
      </c>
      <c r="I1443" s="10" t="str">
        <f t="shared" si="156"/>
        <v/>
      </c>
      <c r="J1443" s="10" t="str">
        <f t="shared" si="157"/>
        <v/>
      </c>
      <c r="K1443" s="35" t="str">
        <f>_xlfn.SINGLE(IF(F1443="","",_xlfn.XLOOKUP(F1443,purchase!F:F,purchase!N:N,"")))</f>
        <v/>
      </c>
      <c r="L1443" s="4"/>
      <c r="M1443" s="86"/>
      <c r="N1443" s="35" t="str">
        <f>IF(F1443="","",
MAX(0,
_xlfn.XLOOKUP(F1443,purchase!F:F,purchase!N:N,"")
-
SUMIFS(L:L,F:F,F1443)))</f>
        <v/>
      </c>
      <c r="O1443" s="35" t="str">
        <f t="shared" si="158"/>
        <v/>
      </c>
      <c r="P1443" s="89" t="str">
        <f>_xlfn.SINGLE(IF(F1443="","",_xlfn.XLOOKUP(F1443,purchase!F:F,purchase!O:O,"")))</f>
        <v/>
      </c>
      <c r="Q1443" s="83" t="str">
        <f t="shared" si="159"/>
        <v/>
      </c>
      <c r="R1443" s="91" t="str">
        <f t="shared" si="160"/>
        <v/>
      </c>
    </row>
    <row r="1444" spans="1:18" x14ac:dyDescent="0.35">
      <c r="A1444" s="25">
        <v>1440</v>
      </c>
      <c r="B1444" s="26" t="str">
        <f t="shared" si="154"/>
        <v/>
      </c>
      <c r="C1444" s="27"/>
      <c r="D1444" s="26" t="str">
        <f>IF(F1444="","",_xlfn.XLOOKUP(F1444,purchase!F:F,purchase!B:B,""))</f>
        <v/>
      </c>
      <c r="E1444" s="26" t="str">
        <f>IF(F1444="","",_xlfn.XLOOKUP(F1444,purchase!F:F,purchase!C:C,""))</f>
        <v/>
      </c>
      <c r="F1444" s="4"/>
      <c r="G1444" s="10" t="str">
        <f t="shared" si="155"/>
        <v/>
      </c>
      <c r="H1444" s="10" t="str">
        <f>IF(F1444="","",_xlfn.XLOOKUP(F1444,purchase!F:F,purchase!E:E,""))</f>
        <v/>
      </c>
      <c r="I1444" s="10" t="str">
        <f t="shared" si="156"/>
        <v/>
      </c>
      <c r="J1444" s="10" t="str">
        <f t="shared" si="157"/>
        <v/>
      </c>
      <c r="K1444" s="35" t="str">
        <f>_xlfn.SINGLE(IF(F1444="","",_xlfn.XLOOKUP(F1444,purchase!F:F,purchase!N:N,"")))</f>
        <v/>
      </c>
      <c r="L1444" s="4"/>
      <c r="M1444" s="86"/>
      <c r="N1444" s="35" t="str">
        <f>IF(F1444="","",
MAX(0,
_xlfn.XLOOKUP(F1444,purchase!F:F,purchase!N:N,"")
-
SUMIFS(L:L,F:F,F1444)))</f>
        <v/>
      </c>
      <c r="O1444" s="35" t="str">
        <f t="shared" si="158"/>
        <v/>
      </c>
      <c r="P1444" s="89" t="str">
        <f>_xlfn.SINGLE(IF(F1444="","",_xlfn.XLOOKUP(F1444,purchase!F:F,purchase!O:O,"")))</f>
        <v/>
      </c>
      <c r="Q1444" s="83" t="str">
        <f t="shared" si="159"/>
        <v/>
      </c>
      <c r="R1444" s="91" t="str">
        <f t="shared" si="160"/>
        <v/>
      </c>
    </row>
    <row r="1445" spans="1:18" x14ac:dyDescent="0.35">
      <c r="A1445" s="25">
        <v>1441</v>
      </c>
      <c r="B1445" s="26" t="str">
        <f t="shared" si="154"/>
        <v/>
      </c>
      <c r="C1445" s="27"/>
      <c r="D1445" s="26" t="str">
        <f>IF(F1445="","",_xlfn.XLOOKUP(F1445,purchase!F:F,purchase!B:B,""))</f>
        <v/>
      </c>
      <c r="E1445" s="26" t="str">
        <f>IF(F1445="","",_xlfn.XLOOKUP(F1445,purchase!F:F,purchase!C:C,""))</f>
        <v/>
      </c>
      <c r="F1445" s="4"/>
      <c r="G1445" s="10" t="str">
        <f t="shared" si="155"/>
        <v/>
      </c>
      <c r="H1445" s="10" t="str">
        <f>IF(F1445="","",_xlfn.XLOOKUP(F1445,purchase!F:F,purchase!E:E,""))</f>
        <v/>
      </c>
      <c r="I1445" s="10" t="str">
        <f t="shared" si="156"/>
        <v/>
      </c>
      <c r="J1445" s="10" t="str">
        <f t="shared" si="157"/>
        <v/>
      </c>
      <c r="K1445" s="35" t="str">
        <f>_xlfn.SINGLE(IF(F1445="","",_xlfn.XLOOKUP(F1445,purchase!F:F,purchase!N:N,"")))</f>
        <v/>
      </c>
      <c r="L1445" s="4"/>
      <c r="M1445" s="86"/>
      <c r="N1445" s="35" t="str">
        <f>IF(F1445="","",
MAX(0,
_xlfn.XLOOKUP(F1445,purchase!F:F,purchase!N:N,"")
-
SUMIFS(L:L,F:F,F1445)))</f>
        <v/>
      </c>
      <c r="O1445" s="35" t="str">
        <f t="shared" si="158"/>
        <v/>
      </c>
      <c r="P1445" s="89" t="str">
        <f>_xlfn.SINGLE(IF(F1445="","",_xlfn.XLOOKUP(F1445,purchase!F:F,purchase!O:O,"")))</f>
        <v/>
      </c>
      <c r="Q1445" s="83" t="str">
        <f t="shared" si="159"/>
        <v/>
      </c>
      <c r="R1445" s="91" t="str">
        <f t="shared" si="160"/>
        <v/>
      </c>
    </row>
    <row r="1446" spans="1:18" x14ac:dyDescent="0.35">
      <c r="A1446" s="25">
        <v>1442</v>
      </c>
      <c r="B1446" s="26" t="str">
        <f t="shared" si="154"/>
        <v/>
      </c>
      <c r="C1446" s="27"/>
      <c r="D1446" s="26" t="str">
        <f>IF(F1446="","",_xlfn.XLOOKUP(F1446,purchase!F:F,purchase!B:B,""))</f>
        <v/>
      </c>
      <c r="E1446" s="26" t="str">
        <f>IF(F1446="","",_xlfn.XLOOKUP(F1446,purchase!F:F,purchase!C:C,""))</f>
        <v/>
      </c>
      <c r="F1446" s="4"/>
      <c r="G1446" s="10" t="str">
        <f t="shared" si="155"/>
        <v/>
      </c>
      <c r="H1446" s="10" t="str">
        <f>IF(F1446="","",_xlfn.XLOOKUP(F1446,purchase!F:F,purchase!E:E,""))</f>
        <v/>
      </c>
      <c r="I1446" s="10" t="str">
        <f t="shared" si="156"/>
        <v/>
      </c>
      <c r="J1446" s="10" t="str">
        <f t="shared" si="157"/>
        <v/>
      </c>
      <c r="K1446" s="35" t="str">
        <f>_xlfn.SINGLE(IF(F1446="","",_xlfn.XLOOKUP(F1446,purchase!F:F,purchase!N:N,"")))</f>
        <v/>
      </c>
      <c r="L1446" s="4"/>
      <c r="M1446" s="86"/>
      <c r="N1446" s="35" t="str">
        <f>IF(F1446="","",
MAX(0,
_xlfn.XLOOKUP(F1446,purchase!F:F,purchase!N:N,"")
-
SUMIFS(L:L,F:F,F1446)))</f>
        <v/>
      </c>
      <c r="O1446" s="35" t="str">
        <f t="shared" si="158"/>
        <v/>
      </c>
      <c r="P1446" s="89" t="str">
        <f>_xlfn.SINGLE(IF(F1446="","",_xlfn.XLOOKUP(F1446,purchase!F:F,purchase!O:O,"")))</f>
        <v/>
      </c>
      <c r="Q1446" s="83" t="str">
        <f t="shared" si="159"/>
        <v/>
      </c>
      <c r="R1446" s="91" t="str">
        <f t="shared" si="160"/>
        <v/>
      </c>
    </row>
    <row r="1447" spans="1:18" x14ac:dyDescent="0.35">
      <c r="A1447" s="25">
        <v>1443</v>
      </c>
      <c r="B1447" s="26" t="str">
        <f t="shared" si="154"/>
        <v/>
      </c>
      <c r="C1447" s="27"/>
      <c r="D1447" s="26" t="str">
        <f>IF(F1447="","",_xlfn.XLOOKUP(F1447,purchase!F:F,purchase!B:B,""))</f>
        <v/>
      </c>
      <c r="E1447" s="26" t="str">
        <f>IF(F1447="","",_xlfn.XLOOKUP(F1447,purchase!F:F,purchase!C:C,""))</f>
        <v/>
      </c>
      <c r="F1447" s="4"/>
      <c r="G1447" s="10" t="str">
        <f t="shared" si="155"/>
        <v/>
      </c>
      <c r="H1447" s="10" t="str">
        <f>IF(F1447="","",_xlfn.XLOOKUP(F1447,purchase!F:F,purchase!E:E,""))</f>
        <v/>
      </c>
      <c r="I1447" s="10" t="str">
        <f t="shared" si="156"/>
        <v/>
      </c>
      <c r="J1447" s="10" t="str">
        <f t="shared" si="157"/>
        <v/>
      </c>
      <c r="K1447" s="35" t="str">
        <f>_xlfn.SINGLE(IF(F1447="","",_xlfn.XLOOKUP(F1447,purchase!F:F,purchase!N:N,"")))</f>
        <v/>
      </c>
      <c r="L1447" s="4"/>
      <c r="M1447" s="86"/>
      <c r="N1447" s="35" t="str">
        <f>IF(F1447="","",
MAX(0,
_xlfn.XLOOKUP(F1447,purchase!F:F,purchase!N:N,"")
-
SUMIFS(L:L,F:F,F1447)))</f>
        <v/>
      </c>
      <c r="O1447" s="35" t="str">
        <f t="shared" si="158"/>
        <v/>
      </c>
      <c r="P1447" s="89" t="str">
        <f>_xlfn.SINGLE(IF(F1447="","",_xlfn.XLOOKUP(F1447,purchase!F:F,purchase!O:O,"")))</f>
        <v/>
      </c>
      <c r="Q1447" s="83" t="str">
        <f t="shared" si="159"/>
        <v/>
      </c>
      <c r="R1447" s="91" t="str">
        <f t="shared" si="160"/>
        <v/>
      </c>
    </row>
    <row r="1448" spans="1:18" x14ac:dyDescent="0.35">
      <c r="A1448" s="25">
        <v>1444</v>
      </c>
      <c r="B1448" s="26" t="str">
        <f t="shared" si="154"/>
        <v/>
      </c>
      <c r="C1448" s="27"/>
      <c r="D1448" s="26" t="str">
        <f>IF(F1448="","",_xlfn.XLOOKUP(F1448,purchase!F:F,purchase!B:B,""))</f>
        <v/>
      </c>
      <c r="E1448" s="26" t="str">
        <f>IF(F1448="","",_xlfn.XLOOKUP(F1448,purchase!F:F,purchase!C:C,""))</f>
        <v/>
      </c>
      <c r="F1448" s="4"/>
      <c r="G1448" s="10" t="str">
        <f t="shared" si="155"/>
        <v/>
      </c>
      <c r="H1448" s="10" t="str">
        <f>IF(F1448="","",_xlfn.XLOOKUP(F1448,purchase!F:F,purchase!E:E,""))</f>
        <v/>
      </c>
      <c r="I1448" s="10" t="str">
        <f t="shared" si="156"/>
        <v/>
      </c>
      <c r="J1448" s="10" t="str">
        <f t="shared" si="157"/>
        <v/>
      </c>
      <c r="K1448" s="35" t="str">
        <f>_xlfn.SINGLE(IF(F1448="","",_xlfn.XLOOKUP(F1448,purchase!F:F,purchase!N:N,"")))</f>
        <v/>
      </c>
      <c r="L1448" s="4"/>
      <c r="M1448" s="86"/>
      <c r="N1448" s="35" t="str">
        <f>IF(F1448="","",
MAX(0,
_xlfn.XLOOKUP(F1448,purchase!F:F,purchase!N:N,"")
-
SUMIFS(L:L,F:F,F1448)))</f>
        <v/>
      </c>
      <c r="O1448" s="35" t="str">
        <f t="shared" si="158"/>
        <v/>
      </c>
      <c r="P1448" s="89" t="str">
        <f>_xlfn.SINGLE(IF(F1448="","",_xlfn.XLOOKUP(F1448,purchase!F:F,purchase!O:O,"")))</f>
        <v/>
      </c>
      <c r="Q1448" s="83" t="str">
        <f t="shared" si="159"/>
        <v/>
      </c>
      <c r="R1448" s="91" t="str">
        <f t="shared" si="160"/>
        <v/>
      </c>
    </row>
    <row r="1449" spans="1:18" x14ac:dyDescent="0.35">
      <c r="A1449" s="25">
        <v>1445</v>
      </c>
      <c r="B1449" s="26" t="str">
        <f t="shared" si="154"/>
        <v/>
      </c>
      <c r="C1449" s="27"/>
      <c r="D1449" s="26" t="str">
        <f>IF(F1449="","",_xlfn.XLOOKUP(F1449,purchase!F:F,purchase!B:B,""))</f>
        <v/>
      </c>
      <c r="E1449" s="26" t="str">
        <f>IF(F1449="","",_xlfn.XLOOKUP(F1449,purchase!F:F,purchase!C:C,""))</f>
        <v/>
      </c>
      <c r="F1449" s="4"/>
      <c r="G1449" s="10" t="str">
        <f t="shared" si="155"/>
        <v/>
      </c>
      <c r="H1449" s="10" t="str">
        <f>IF(F1449="","",_xlfn.XLOOKUP(F1449,purchase!F:F,purchase!E:E,""))</f>
        <v/>
      </c>
      <c r="I1449" s="10" t="str">
        <f t="shared" si="156"/>
        <v/>
      </c>
      <c r="J1449" s="10" t="str">
        <f t="shared" si="157"/>
        <v/>
      </c>
      <c r="K1449" s="35" t="str">
        <f>_xlfn.SINGLE(IF(F1449="","",_xlfn.XLOOKUP(F1449,purchase!F:F,purchase!N:N,"")))</f>
        <v/>
      </c>
      <c r="L1449" s="4"/>
      <c r="M1449" s="86"/>
      <c r="N1449" s="35" t="str">
        <f>IF(F1449="","",
MAX(0,
_xlfn.XLOOKUP(F1449,purchase!F:F,purchase!N:N,"")
-
SUMIFS(L:L,F:F,F1449)))</f>
        <v/>
      </c>
      <c r="O1449" s="35" t="str">
        <f t="shared" si="158"/>
        <v/>
      </c>
      <c r="P1449" s="89" t="str">
        <f>_xlfn.SINGLE(IF(F1449="","",_xlfn.XLOOKUP(F1449,purchase!F:F,purchase!O:O,"")))</f>
        <v/>
      </c>
      <c r="Q1449" s="83" t="str">
        <f t="shared" si="159"/>
        <v/>
      </c>
      <c r="R1449" s="91" t="str">
        <f t="shared" si="160"/>
        <v/>
      </c>
    </row>
    <row r="1450" spans="1:18" x14ac:dyDescent="0.35">
      <c r="A1450" s="25">
        <v>1446</v>
      </c>
      <c r="B1450" s="26" t="str">
        <f t="shared" si="154"/>
        <v/>
      </c>
      <c r="C1450" s="27"/>
      <c r="D1450" s="26" t="str">
        <f>IF(F1450="","",_xlfn.XLOOKUP(F1450,purchase!F:F,purchase!B:B,""))</f>
        <v/>
      </c>
      <c r="E1450" s="26" t="str">
        <f>IF(F1450="","",_xlfn.XLOOKUP(F1450,purchase!F:F,purchase!C:C,""))</f>
        <v/>
      </c>
      <c r="F1450" s="4"/>
      <c r="G1450" s="10" t="str">
        <f t="shared" si="155"/>
        <v/>
      </c>
      <c r="H1450" s="10" t="str">
        <f>IF(F1450="","",_xlfn.XLOOKUP(F1450,purchase!F:F,purchase!E:E,""))</f>
        <v/>
      </c>
      <c r="I1450" s="10" t="str">
        <f t="shared" si="156"/>
        <v/>
      </c>
      <c r="J1450" s="10" t="str">
        <f t="shared" si="157"/>
        <v/>
      </c>
      <c r="K1450" s="35" t="str">
        <f>_xlfn.SINGLE(IF(F1450="","",_xlfn.XLOOKUP(F1450,purchase!F:F,purchase!N:N,"")))</f>
        <v/>
      </c>
      <c r="L1450" s="4"/>
      <c r="M1450" s="86"/>
      <c r="N1450" s="35" t="str">
        <f>IF(F1450="","",
MAX(0,
_xlfn.XLOOKUP(F1450,purchase!F:F,purchase!N:N,"")
-
SUMIFS(L:L,F:F,F1450)))</f>
        <v/>
      </c>
      <c r="O1450" s="35" t="str">
        <f t="shared" si="158"/>
        <v/>
      </c>
      <c r="P1450" s="89" t="str">
        <f>_xlfn.SINGLE(IF(F1450="","",_xlfn.XLOOKUP(F1450,purchase!F:F,purchase!O:O,"")))</f>
        <v/>
      </c>
      <c r="Q1450" s="83" t="str">
        <f t="shared" si="159"/>
        <v/>
      </c>
      <c r="R1450" s="91" t="str">
        <f t="shared" si="160"/>
        <v/>
      </c>
    </row>
    <row r="1451" spans="1:18" x14ac:dyDescent="0.35">
      <c r="A1451" s="25">
        <v>1447</v>
      </c>
      <c r="B1451" s="26" t="str">
        <f t="shared" si="154"/>
        <v/>
      </c>
      <c r="C1451" s="27"/>
      <c r="D1451" s="26" t="str">
        <f>IF(F1451="","",_xlfn.XLOOKUP(F1451,purchase!F:F,purchase!B:B,""))</f>
        <v/>
      </c>
      <c r="E1451" s="26" t="str">
        <f>IF(F1451="","",_xlfn.XLOOKUP(F1451,purchase!F:F,purchase!C:C,""))</f>
        <v/>
      </c>
      <c r="F1451" s="4"/>
      <c r="G1451" s="10" t="str">
        <f t="shared" si="155"/>
        <v/>
      </c>
      <c r="H1451" s="10" t="str">
        <f>IF(F1451="","",_xlfn.XLOOKUP(F1451,purchase!F:F,purchase!E:E,""))</f>
        <v/>
      </c>
      <c r="I1451" s="10" t="str">
        <f t="shared" si="156"/>
        <v/>
      </c>
      <c r="J1451" s="10" t="str">
        <f t="shared" si="157"/>
        <v/>
      </c>
      <c r="K1451" s="35" t="str">
        <f>_xlfn.SINGLE(IF(F1451="","",_xlfn.XLOOKUP(F1451,purchase!F:F,purchase!N:N,"")))</f>
        <v/>
      </c>
      <c r="L1451" s="4"/>
      <c r="M1451" s="86"/>
      <c r="N1451" s="35" t="str">
        <f>IF(F1451="","",
MAX(0,
_xlfn.XLOOKUP(F1451,purchase!F:F,purchase!N:N,"")
-
SUMIFS(L:L,F:F,F1451)))</f>
        <v/>
      </c>
      <c r="O1451" s="35" t="str">
        <f t="shared" si="158"/>
        <v/>
      </c>
      <c r="P1451" s="89" t="str">
        <f>_xlfn.SINGLE(IF(F1451="","",_xlfn.XLOOKUP(F1451,purchase!F:F,purchase!O:O,"")))</f>
        <v/>
      </c>
      <c r="Q1451" s="83" t="str">
        <f t="shared" si="159"/>
        <v/>
      </c>
      <c r="R1451" s="91" t="str">
        <f t="shared" si="160"/>
        <v/>
      </c>
    </row>
    <row r="1452" spans="1:18" x14ac:dyDescent="0.35">
      <c r="A1452" s="25">
        <v>1448</v>
      </c>
      <c r="B1452" s="26" t="str">
        <f t="shared" si="154"/>
        <v/>
      </c>
      <c r="C1452" s="27"/>
      <c r="D1452" s="26" t="str">
        <f>IF(F1452="","",_xlfn.XLOOKUP(F1452,purchase!F:F,purchase!B:B,""))</f>
        <v/>
      </c>
      <c r="E1452" s="26" t="str">
        <f>IF(F1452="","",_xlfn.XLOOKUP(F1452,purchase!F:F,purchase!C:C,""))</f>
        <v/>
      </c>
      <c r="F1452" s="4"/>
      <c r="G1452" s="10" t="str">
        <f t="shared" si="155"/>
        <v/>
      </c>
      <c r="H1452" s="10" t="str">
        <f>IF(F1452="","",_xlfn.XLOOKUP(F1452,purchase!F:F,purchase!E:E,""))</f>
        <v/>
      </c>
      <c r="I1452" s="10" t="str">
        <f t="shared" si="156"/>
        <v/>
      </c>
      <c r="J1452" s="10" t="str">
        <f t="shared" si="157"/>
        <v/>
      </c>
      <c r="K1452" s="35" t="str">
        <f>_xlfn.SINGLE(IF(F1452="","",_xlfn.XLOOKUP(F1452,purchase!F:F,purchase!N:N,"")))</f>
        <v/>
      </c>
      <c r="L1452" s="4"/>
      <c r="M1452" s="86"/>
      <c r="N1452" s="35" t="str">
        <f>IF(F1452="","",
MAX(0,
_xlfn.XLOOKUP(F1452,purchase!F:F,purchase!N:N,"")
-
SUMIFS(L:L,F:F,F1452)))</f>
        <v/>
      </c>
      <c r="O1452" s="35" t="str">
        <f t="shared" si="158"/>
        <v/>
      </c>
      <c r="P1452" s="89" t="str">
        <f>_xlfn.SINGLE(IF(F1452="","",_xlfn.XLOOKUP(F1452,purchase!F:F,purchase!O:O,"")))</f>
        <v/>
      </c>
      <c r="Q1452" s="83" t="str">
        <f t="shared" si="159"/>
        <v/>
      </c>
      <c r="R1452" s="91" t="str">
        <f t="shared" si="160"/>
        <v/>
      </c>
    </row>
    <row r="1453" spans="1:18" x14ac:dyDescent="0.35">
      <c r="A1453" s="25">
        <v>1449</v>
      </c>
      <c r="B1453" s="26" t="str">
        <f t="shared" si="154"/>
        <v/>
      </c>
      <c r="C1453" s="27"/>
      <c r="D1453" s="26" t="str">
        <f>IF(F1453="","",_xlfn.XLOOKUP(F1453,purchase!F:F,purchase!B:B,""))</f>
        <v/>
      </c>
      <c r="E1453" s="26" t="str">
        <f>IF(F1453="","",_xlfn.XLOOKUP(F1453,purchase!F:F,purchase!C:C,""))</f>
        <v/>
      </c>
      <c r="F1453" s="4"/>
      <c r="G1453" s="10" t="str">
        <f t="shared" si="155"/>
        <v/>
      </c>
      <c r="H1453" s="10" t="str">
        <f>IF(F1453="","",_xlfn.XLOOKUP(F1453,purchase!F:F,purchase!E:E,""))</f>
        <v/>
      </c>
      <c r="I1453" s="10" t="str">
        <f t="shared" si="156"/>
        <v/>
      </c>
      <c r="J1453" s="10" t="str">
        <f t="shared" si="157"/>
        <v/>
      </c>
      <c r="K1453" s="35" t="str">
        <f>_xlfn.SINGLE(IF(F1453="","",_xlfn.XLOOKUP(F1453,purchase!F:F,purchase!N:N,"")))</f>
        <v/>
      </c>
      <c r="L1453" s="4"/>
      <c r="M1453" s="86"/>
      <c r="N1453" s="35" t="str">
        <f>IF(F1453="","",
MAX(0,
_xlfn.XLOOKUP(F1453,purchase!F:F,purchase!N:N,"")
-
SUMIFS(L:L,F:F,F1453)))</f>
        <v/>
      </c>
      <c r="O1453" s="35" t="str">
        <f t="shared" si="158"/>
        <v/>
      </c>
      <c r="P1453" s="89" t="str">
        <f>_xlfn.SINGLE(IF(F1453="","",_xlfn.XLOOKUP(F1453,purchase!F:F,purchase!O:O,"")))</f>
        <v/>
      </c>
      <c r="Q1453" s="83" t="str">
        <f t="shared" si="159"/>
        <v/>
      </c>
      <c r="R1453" s="91" t="str">
        <f t="shared" si="160"/>
        <v/>
      </c>
    </row>
    <row r="1454" spans="1:18" x14ac:dyDescent="0.35">
      <c r="A1454" s="25">
        <v>1450</v>
      </c>
      <c r="B1454" s="26" t="str">
        <f t="shared" si="154"/>
        <v/>
      </c>
      <c r="C1454" s="27"/>
      <c r="D1454" s="26" t="str">
        <f>IF(F1454="","",_xlfn.XLOOKUP(F1454,purchase!F:F,purchase!B:B,""))</f>
        <v/>
      </c>
      <c r="E1454" s="26" t="str">
        <f>IF(F1454="","",_xlfn.XLOOKUP(F1454,purchase!F:F,purchase!C:C,""))</f>
        <v/>
      </c>
      <c r="F1454" s="4"/>
      <c r="G1454" s="10" t="str">
        <f t="shared" si="155"/>
        <v/>
      </c>
      <c r="H1454" s="10" t="str">
        <f>IF(F1454="","",_xlfn.XLOOKUP(F1454,purchase!F:F,purchase!E:E,""))</f>
        <v/>
      </c>
      <c r="I1454" s="10" t="str">
        <f t="shared" si="156"/>
        <v/>
      </c>
      <c r="J1454" s="10" t="str">
        <f t="shared" si="157"/>
        <v/>
      </c>
      <c r="K1454" s="35" t="str">
        <f>_xlfn.SINGLE(IF(F1454="","",_xlfn.XLOOKUP(F1454,purchase!F:F,purchase!N:N,"")))</f>
        <v/>
      </c>
      <c r="L1454" s="4"/>
      <c r="M1454" s="86"/>
      <c r="N1454" s="35" t="str">
        <f>IF(F1454="","",
MAX(0,
_xlfn.XLOOKUP(F1454,purchase!F:F,purchase!N:N,"")
-
SUMIFS(L:L,F:F,F1454)))</f>
        <v/>
      </c>
      <c r="O1454" s="35" t="str">
        <f t="shared" si="158"/>
        <v/>
      </c>
      <c r="P1454" s="89" t="str">
        <f>_xlfn.SINGLE(IF(F1454="","",_xlfn.XLOOKUP(F1454,purchase!F:F,purchase!O:O,"")))</f>
        <v/>
      </c>
      <c r="Q1454" s="83" t="str">
        <f t="shared" si="159"/>
        <v/>
      </c>
      <c r="R1454" s="91" t="str">
        <f t="shared" si="160"/>
        <v/>
      </c>
    </row>
    <row r="1455" spans="1:18" x14ac:dyDescent="0.35">
      <c r="A1455" s="25">
        <v>1451</v>
      </c>
      <c r="B1455" s="26" t="str">
        <f t="shared" si="154"/>
        <v/>
      </c>
      <c r="C1455" s="27"/>
      <c r="D1455" s="26" t="str">
        <f>IF(F1455="","",_xlfn.XLOOKUP(F1455,purchase!F:F,purchase!B:B,""))</f>
        <v/>
      </c>
      <c r="E1455" s="26" t="str">
        <f>IF(F1455="","",_xlfn.XLOOKUP(F1455,purchase!F:F,purchase!C:C,""))</f>
        <v/>
      </c>
      <c r="F1455" s="4"/>
      <c r="G1455" s="10" t="str">
        <f t="shared" si="155"/>
        <v/>
      </c>
      <c r="H1455" s="10" t="str">
        <f>IF(F1455="","",_xlfn.XLOOKUP(F1455,purchase!F:F,purchase!E:E,""))</f>
        <v/>
      </c>
      <c r="I1455" s="10" t="str">
        <f t="shared" si="156"/>
        <v/>
      </c>
      <c r="J1455" s="10" t="str">
        <f t="shared" si="157"/>
        <v/>
      </c>
      <c r="K1455" s="35" t="str">
        <f>_xlfn.SINGLE(IF(F1455="","",_xlfn.XLOOKUP(F1455,purchase!F:F,purchase!N:N,"")))</f>
        <v/>
      </c>
      <c r="L1455" s="4"/>
      <c r="M1455" s="86"/>
      <c r="N1455" s="35" t="str">
        <f>IF(F1455="","",
MAX(0,
_xlfn.XLOOKUP(F1455,purchase!F:F,purchase!N:N,"")
-
SUMIFS(L:L,F:F,F1455)))</f>
        <v/>
      </c>
      <c r="O1455" s="35" t="str">
        <f t="shared" si="158"/>
        <v/>
      </c>
      <c r="P1455" s="89" t="str">
        <f>_xlfn.SINGLE(IF(F1455="","",_xlfn.XLOOKUP(F1455,purchase!F:F,purchase!O:O,"")))</f>
        <v/>
      </c>
      <c r="Q1455" s="83" t="str">
        <f t="shared" si="159"/>
        <v/>
      </c>
      <c r="R1455" s="91" t="str">
        <f t="shared" si="160"/>
        <v/>
      </c>
    </row>
    <row r="1456" spans="1:18" x14ac:dyDescent="0.35">
      <c r="A1456" s="25">
        <v>1452</v>
      </c>
      <c r="B1456" s="26" t="str">
        <f t="shared" si="154"/>
        <v/>
      </c>
      <c r="C1456" s="27"/>
      <c r="D1456" s="26" t="str">
        <f>IF(F1456="","",_xlfn.XLOOKUP(F1456,purchase!F:F,purchase!B:B,""))</f>
        <v/>
      </c>
      <c r="E1456" s="26" t="str">
        <f>IF(F1456="","",_xlfn.XLOOKUP(F1456,purchase!F:F,purchase!C:C,""))</f>
        <v/>
      </c>
      <c r="F1456" s="4"/>
      <c r="G1456" s="10" t="str">
        <f t="shared" si="155"/>
        <v/>
      </c>
      <c r="H1456" s="10" t="str">
        <f>IF(F1456="","",_xlfn.XLOOKUP(F1456,purchase!F:F,purchase!E:E,""))</f>
        <v/>
      </c>
      <c r="I1456" s="10" t="str">
        <f t="shared" si="156"/>
        <v/>
      </c>
      <c r="J1456" s="10" t="str">
        <f t="shared" si="157"/>
        <v/>
      </c>
      <c r="K1456" s="35" t="str">
        <f>_xlfn.SINGLE(IF(F1456="","",_xlfn.XLOOKUP(F1456,purchase!F:F,purchase!N:N,"")))</f>
        <v/>
      </c>
      <c r="L1456" s="4"/>
      <c r="M1456" s="86"/>
      <c r="N1456" s="35" t="str">
        <f>IF(F1456="","",
MAX(0,
_xlfn.XLOOKUP(F1456,purchase!F:F,purchase!N:N,"")
-
SUMIFS(L:L,F:F,F1456)))</f>
        <v/>
      </c>
      <c r="O1456" s="35" t="str">
        <f t="shared" si="158"/>
        <v/>
      </c>
      <c r="P1456" s="89" t="str">
        <f>_xlfn.SINGLE(IF(F1456="","",_xlfn.XLOOKUP(F1456,purchase!F:F,purchase!O:O,"")))</f>
        <v/>
      </c>
      <c r="Q1456" s="83" t="str">
        <f t="shared" si="159"/>
        <v/>
      </c>
      <c r="R1456" s="91" t="str">
        <f t="shared" si="160"/>
        <v/>
      </c>
    </row>
    <row r="1457" spans="1:18" x14ac:dyDescent="0.35">
      <c r="A1457" s="25">
        <v>1453</v>
      </c>
      <c r="B1457" s="26" t="str">
        <f t="shared" si="154"/>
        <v/>
      </c>
      <c r="C1457" s="27"/>
      <c r="D1457" s="26" t="str">
        <f>IF(F1457="","",_xlfn.XLOOKUP(F1457,purchase!F:F,purchase!B:B,""))</f>
        <v/>
      </c>
      <c r="E1457" s="26" t="str">
        <f>IF(F1457="","",_xlfn.XLOOKUP(F1457,purchase!F:F,purchase!C:C,""))</f>
        <v/>
      </c>
      <c r="F1457" s="4"/>
      <c r="G1457" s="10" t="str">
        <f t="shared" si="155"/>
        <v/>
      </c>
      <c r="H1457" s="10" t="str">
        <f>IF(F1457="","",_xlfn.XLOOKUP(F1457,purchase!F:F,purchase!E:E,""))</f>
        <v/>
      </c>
      <c r="I1457" s="10" t="str">
        <f t="shared" si="156"/>
        <v/>
      </c>
      <c r="J1457" s="10" t="str">
        <f t="shared" si="157"/>
        <v/>
      </c>
      <c r="K1457" s="35" t="str">
        <f>_xlfn.SINGLE(IF(F1457="","",_xlfn.XLOOKUP(F1457,purchase!F:F,purchase!N:N,"")))</f>
        <v/>
      </c>
      <c r="L1457" s="4"/>
      <c r="M1457" s="86"/>
      <c r="N1457" s="35" t="str">
        <f>IF(F1457="","",
MAX(0,
_xlfn.XLOOKUP(F1457,purchase!F:F,purchase!N:N,"")
-
SUMIFS(L:L,F:F,F1457)))</f>
        <v/>
      </c>
      <c r="O1457" s="35" t="str">
        <f t="shared" si="158"/>
        <v/>
      </c>
      <c r="P1457" s="89" t="str">
        <f>_xlfn.SINGLE(IF(F1457="","",_xlfn.XLOOKUP(F1457,purchase!F:F,purchase!O:O,"")))</f>
        <v/>
      </c>
      <c r="Q1457" s="83" t="str">
        <f t="shared" si="159"/>
        <v/>
      </c>
      <c r="R1457" s="91" t="str">
        <f t="shared" si="160"/>
        <v/>
      </c>
    </row>
    <row r="1458" spans="1:18" x14ac:dyDescent="0.35">
      <c r="A1458" s="25">
        <v>1454</v>
      </c>
      <c r="B1458" s="26" t="str">
        <f t="shared" si="154"/>
        <v/>
      </c>
      <c r="C1458" s="27"/>
      <c r="D1458" s="26" t="str">
        <f>IF(F1458="","",_xlfn.XLOOKUP(F1458,purchase!F:F,purchase!B:B,""))</f>
        <v/>
      </c>
      <c r="E1458" s="26" t="str">
        <f>IF(F1458="","",_xlfn.XLOOKUP(F1458,purchase!F:F,purchase!C:C,""))</f>
        <v/>
      </c>
      <c r="F1458" s="4"/>
      <c r="G1458" s="10" t="str">
        <f t="shared" si="155"/>
        <v/>
      </c>
      <c r="H1458" s="10" t="str">
        <f>IF(F1458="","",_xlfn.XLOOKUP(F1458,purchase!F:F,purchase!E:E,""))</f>
        <v/>
      </c>
      <c r="I1458" s="10" t="str">
        <f t="shared" si="156"/>
        <v/>
      </c>
      <c r="J1458" s="10" t="str">
        <f t="shared" si="157"/>
        <v/>
      </c>
      <c r="K1458" s="35" t="str">
        <f>_xlfn.SINGLE(IF(F1458="","",_xlfn.XLOOKUP(F1458,purchase!F:F,purchase!N:N,"")))</f>
        <v/>
      </c>
      <c r="L1458" s="4"/>
      <c r="M1458" s="86"/>
      <c r="N1458" s="35" t="str">
        <f>IF(F1458="","",
MAX(0,
_xlfn.XLOOKUP(F1458,purchase!F:F,purchase!N:N,"")
-
SUMIFS(L:L,F:F,F1458)))</f>
        <v/>
      </c>
      <c r="O1458" s="35" t="str">
        <f t="shared" si="158"/>
        <v/>
      </c>
      <c r="P1458" s="89" t="str">
        <f>_xlfn.SINGLE(IF(F1458="","",_xlfn.XLOOKUP(F1458,purchase!F:F,purchase!O:O,"")))</f>
        <v/>
      </c>
      <c r="Q1458" s="83" t="str">
        <f t="shared" si="159"/>
        <v/>
      </c>
      <c r="R1458" s="91" t="str">
        <f t="shared" si="160"/>
        <v/>
      </c>
    </row>
    <row r="1459" spans="1:18" x14ac:dyDescent="0.35">
      <c r="A1459" s="25">
        <v>1455</v>
      </c>
      <c r="B1459" s="26" t="str">
        <f t="shared" si="154"/>
        <v/>
      </c>
      <c r="C1459" s="27"/>
      <c r="D1459" s="26" t="str">
        <f>IF(F1459="","",_xlfn.XLOOKUP(F1459,purchase!F:F,purchase!B:B,""))</f>
        <v/>
      </c>
      <c r="E1459" s="26" t="str">
        <f>IF(F1459="","",_xlfn.XLOOKUP(F1459,purchase!F:F,purchase!C:C,""))</f>
        <v/>
      </c>
      <c r="F1459" s="4"/>
      <c r="G1459" s="10" t="str">
        <f t="shared" si="155"/>
        <v/>
      </c>
      <c r="H1459" s="10" t="str">
        <f>IF(F1459="","",_xlfn.XLOOKUP(F1459,purchase!F:F,purchase!E:E,""))</f>
        <v/>
      </c>
      <c r="I1459" s="10" t="str">
        <f t="shared" si="156"/>
        <v/>
      </c>
      <c r="J1459" s="10" t="str">
        <f t="shared" si="157"/>
        <v/>
      </c>
      <c r="K1459" s="35" t="str">
        <f>_xlfn.SINGLE(IF(F1459="","",_xlfn.XLOOKUP(F1459,purchase!F:F,purchase!N:N,"")))</f>
        <v/>
      </c>
      <c r="L1459" s="4"/>
      <c r="M1459" s="86"/>
      <c r="N1459" s="35" t="str">
        <f>IF(F1459="","",
MAX(0,
_xlfn.XLOOKUP(F1459,purchase!F:F,purchase!N:N,"")
-
SUMIFS(L:L,F:F,F1459)))</f>
        <v/>
      </c>
      <c r="O1459" s="35" t="str">
        <f t="shared" si="158"/>
        <v/>
      </c>
      <c r="P1459" s="89" t="str">
        <f>_xlfn.SINGLE(IF(F1459="","",_xlfn.XLOOKUP(F1459,purchase!F:F,purchase!O:O,"")))</f>
        <v/>
      </c>
      <c r="Q1459" s="83" t="str">
        <f t="shared" si="159"/>
        <v/>
      </c>
      <c r="R1459" s="91" t="str">
        <f t="shared" si="160"/>
        <v/>
      </c>
    </row>
    <row r="1460" spans="1:18" x14ac:dyDescent="0.35">
      <c r="A1460" s="25">
        <v>1456</v>
      </c>
      <c r="B1460" s="26" t="str">
        <f t="shared" si="154"/>
        <v/>
      </c>
      <c r="C1460" s="27"/>
      <c r="D1460" s="26" t="str">
        <f>IF(F1460="","",_xlfn.XLOOKUP(F1460,purchase!F:F,purchase!B:B,""))</f>
        <v/>
      </c>
      <c r="E1460" s="26" t="str">
        <f>IF(F1460="","",_xlfn.XLOOKUP(F1460,purchase!F:F,purchase!C:C,""))</f>
        <v/>
      </c>
      <c r="F1460" s="4"/>
      <c r="G1460" s="10" t="str">
        <f t="shared" si="155"/>
        <v/>
      </c>
      <c r="H1460" s="10" t="str">
        <f>IF(F1460="","",_xlfn.XLOOKUP(F1460,purchase!F:F,purchase!E:E,""))</f>
        <v/>
      </c>
      <c r="I1460" s="10" t="str">
        <f t="shared" si="156"/>
        <v/>
      </c>
      <c r="J1460" s="10" t="str">
        <f t="shared" si="157"/>
        <v/>
      </c>
      <c r="K1460" s="35" t="str">
        <f>_xlfn.SINGLE(IF(F1460="","",_xlfn.XLOOKUP(F1460,purchase!F:F,purchase!N:N,"")))</f>
        <v/>
      </c>
      <c r="L1460" s="4"/>
      <c r="M1460" s="86"/>
      <c r="N1460" s="35" t="str">
        <f>IF(F1460="","",
MAX(0,
_xlfn.XLOOKUP(F1460,purchase!F:F,purchase!N:N,"")
-
SUMIFS(L:L,F:F,F1460)))</f>
        <v/>
      </c>
      <c r="O1460" s="35" t="str">
        <f t="shared" si="158"/>
        <v/>
      </c>
      <c r="P1460" s="89" t="str">
        <f>_xlfn.SINGLE(IF(F1460="","",_xlfn.XLOOKUP(F1460,purchase!F:F,purchase!O:O,"")))</f>
        <v/>
      </c>
      <c r="Q1460" s="83" t="str">
        <f t="shared" si="159"/>
        <v/>
      </c>
      <c r="R1460" s="91" t="str">
        <f t="shared" si="160"/>
        <v/>
      </c>
    </row>
    <row r="1461" spans="1:18" x14ac:dyDescent="0.35">
      <c r="A1461" s="25">
        <v>1457</v>
      </c>
      <c r="B1461" s="26" t="str">
        <f t="shared" si="154"/>
        <v/>
      </c>
      <c r="C1461" s="27"/>
      <c r="D1461" s="26" t="str">
        <f>IF(F1461="","",_xlfn.XLOOKUP(F1461,purchase!F:F,purchase!B:B,""))</f>
        <v/>
      </c>
      <c r="E1461" s="26" t="str">
        <f>IF(F1461="","",_xlfn.XLOOKUP(F1461,purchase!F:F,purchase!C:C,""))</f>
        <v/>
      </c>
      <c r="F1461" s="4"/>
      <c r="G1461" s="10" t="str">
        <f t="shared" si="155"/>
        <v/>
      </c>
      <c r="H1461" s="10" t="str">
        <f>IF(F1461="","",_xlfn.XLOOKUP(F1461,purchase!F:F,purchase!E:E,""))</f>
        <v/>
      </c>
      <c r="I1461" s="10" t="str">
        <f t="shared" si="156"/>
        <v/>
      </c>
      <c r="J1461" s="10" t="str">
        <f t="shared" si="157"/>
        <v/>
      </c>
      <c r="K1461" s="35" t="str">
        <f>_xlfn.SINGLE(IF(F1461="","",_xlfn.XLOOKUP(F1461,purchase!F:F,purchase!N:N,"")))</f>
        <v/>
      </c>
      <c r="L1461" s="4"/>
      <c r="M1461" s="86"/>
      <c r="N1461" s="35" t="str">
        <f>IF(F1461="","",
MAX(0,
_xlfn.XLOOKUP(F1461,purchase!F:F,purchase!N:N,"")
-
SUMIFS(L:L,F:F,F1461)))</f>
        <v/>
      </c>
      <c r="O1461" s="35" t="str">
        <f t="shared" si="158"/>
        <v/>
      </c>
      <c r="P1461" s="89" t="str">
        <f>_xlfn.SINGLE(IF(F1461="","",_xlfn.XLOOKUP(F1461,purchase!F:F,purchase!O:O,"")))</f>
        <v/>
      </c>
      <c r="Q1461" s="83" t="str">
        <f t="shared" si="159"/>
        <v/>
      </c>
      <c r="R1461" s="91" t="str">
        <f t="shared" si="160"/>
        <v/>
      </c>
    </row>
    <row r="1462" spans="1:18" x14ac:dyDescent="0.35">
      <c r="A1462" s="25">
        <v>1458</v>
      </c>
      <c r="B1462" s="26" t="str">
        <f t="shared" si="154"/>
        <v/>
      </c>
      <c r="C1462" s="27"/>
      <c r="D1462" s="26" t="str">
        <f>IF(F1462="","",_xlfn.XLOOKUP(F1462,purchase!F:F,purchase!B:B,""))</f>
        <v/>
      </c>
      <c r="E1462" s="26" t="str">
        <f>IF(F1462="","",_xlfn.XLOOKUP(F1462,purchase!F:F,purchase!C:C,""))</f>
        <v/>
      </c>
      <c r="F1462" s="4"/>
      <c r="G1462" s="10" t="str">
        <f t="shared" si="155"/>
        <v/>
      </c>
      <c r="H1462" s="10" t="str">
        <f>IF(F1462="","",_xlfn.XLOOKUP(F1462,purchase!F:F,purchase!E:E,""))</f>
        <v/>
      </c>
      <c r="I1462" s="10" t="str">
        <f t="shared" si="156"/>
        <v/>
      </c>
      <c r="J1462" s="10" t="str">
        <f t="shared" si="157"/>
        <v/>
      </c>
      <c r="K1462" s="35" t="str">
        <f>_xlfn.SINGLE(IF(F1462="","",_xlfn.XLOOKUP(F1462,purchase!F:F,purchase!N:N,"")))</f>
        <v/>
      </c>
      <c r="L1462" s="4"/>
      <c r="M1462" s="86"/>
      <c r="N1462" s="35" t="str">
        <f>IF(F1462="","",
MAX(0,
_xlfn.XLOOKUP(F1462,purchase!F:F,purchase!N:N,"")
-
SUMIFS(L:L,F:F,F1462)))</f>
        <v/>
      </c>
      <c r="O1462" s="35" t="str">
        <f t="shared" si="158"/>
        <v/>
      </c>
      <c r="P1462" s="89" t="str">
        <f>_xlfn.SINGLE(IF(F1462="","",_xlfn.XLOOKUP(F1462,purchase!F:F,purchase!O:O,"")))</f>
        <v/>
      </c>
      <c r="Q1462" s="83" t="str">
        <f t="shared" si="159"/>
        <v/>
      </c>
      <c r="R1462" s="91" t="str">
        <f t="shared" si="160"/>
        <v/>
      </c>
    </row>
    <row r="1463" spans="1:18" x14ac:dyDescent="0.35">
      <c r="A1463" s="25">
        <v>1459</v>
      </c>
      <c r="B1463" s="26" t="str">
        <f t="shared" si="154"/>
        <v/>
      </c>
      <c r="C1463" s="27"/>
      <c r="D1463" s="26" t="str">
        <f>IF(F1463="","",_xlfn.XLOOKUP(F1463,purchase!F:F,purchase!B:B,""))</f>
        <v/>
      </c>
      <c r="E1463" s="26" t="str">
        <f>IF(F1463="","",_xlfn.XLOOKUP(F1463,purchase!F:F,purchase!C:C,""))</f>
        <v/>
      </c>
      <c r="F1463" s="4"/>
      <c r="G1463" s="10" t="str">
        <f t="shared" si="155"/>
        <v/>
      </c>
      <c r="H1463" s="10" t="str">
        <f>IF(F1463="","",_xlfn.XLOOKUP(F1463,purchase!F:F,purchase!E:E,""))</f>
        <v/>
      </c>
      <c r="I1463" s="10" t="str">
        <f t="shared" si="156"/>
        <v/>
      </c>
      <c r="J1463" s="10" t="str">
        <f t="shared" si="157"/>
        <v/>
      </c>
      <c r="K1463" s="35" t="str">
        <f>_xlfn.SINGLE(IF(F1463="","",_xlfn.XLOOKUP(F1463,purchase!F:F,purchase!N:N,"")))</f>
        <v/>
      </c>
      <c r="L1463" s="4"/>
      <c r="M1463" s="86"/>
      <c r="N1463" s="35" t="str">
        <f>IF(F1463="","",
MAX(0,
_xlfn.XLOOKUP(F1463,purchase!F:F,purchase!N:N,"")
-
SUMIFS(L:L,F:F,F1463)))</f>
        <v/>
      </c>
      <c r="O1463" s="35" t="str">
        <f t="shared" si="158"/>
        <v/>
      </c>
      <c r="P1463" s="89" t="str">
        <f>_xlfn.SINGLE(IF(F1463="","",_xlfn.XLOOKUP(F1463,purchase!F:F,purchase!O:O,"")))</f>
        <v/>
      </c>
      <c r="Q1463" s="83" t="str">
        <f t="shared" si="159"/>
        <v/>
      </c>
      <c r="R1463" s="91" t="str">
        <f t="shared" si="160"/>
        <v/>
      </c>
    </row>
    <row r="1464" spans="1:18" x14ac:dyDescent="0.35">
      <c r="A1464" s="25">
        <v>1460</v>
      </c>
      <c r="B1464" s="26" t="str">
        <f t="shared" si="154"/>
        <v/>
      </c>
      <c r="C1464" s="27"/>
      <c r="D1464" s="26" t="str">
        <f>IF(F1464="","",_xlfn.XLOOKUP(F1464,purchase!F:F,purchase!B:B,""))</f>
        <v/>
      </c>
      <c r="E1464" s="26" t="str">
        <f>IF(F1464="","",_xlfn.XLOOKUP(F1464,purchase!F:F,purchase!C:C,""))</f>
        <v/>
      </c>
      <c r="F1464" s="4"/>
      <c r="G1464" s="10" t="str">
        <f t="shared" si="155"/>
        <v/>
      </c>
      <c r="H1464" s="10" t="str">
        <f>IF(F1464="","",_xlfn.XLOOKUP(F1464,purchase!F:F,purchase!E:E,""))</f>
        <v/>
      </c>
      <c r="I1464" s="10" t="str">
        <f t="shared" si="156"/>
        <v/>
      </c>
      <c r="J1464" s="10" t="str">
        <f t="shared" si="157"/>
        <v/>
      </c>
      <c r="K1464" s="35" t="str">
        <f>_xlfn.SINGLE(IF(F1464="","",_xlfn.XLOOKUP(F1464,purchase!F:F,purchase!N:N,"")))</f>
        <v/>
      </c>
      <c r="L1464" s="4"/>
      <c r="M1464" s="86"/>
      <c r="N1464" s="35" t="str">
        <f>IF(F1464="","",
MAX(0,
_xlfn.XLOOKUP(F1464,purchase!F:F,purchase!N:N,"")
-
SUMIFS(L:L,F:F,F1464)))</f>
        <v/>
      </c>
      <c r="O1464" s="35" t="str">
        <f t="shared" si="158"/>
        <v/>
      </c>
      <c r="P1464" s="89" t="str">
        <f>_xlfn.SINGLE(IF(F1464="","",_xlfn.XLOOKUP(F1464,purchase!F:F,purchase!O:O,"")))</f>
        <v/>
      </c>
      <c r="Q1464" s="83" t="str">
        <f t="shared" si="159"/>
        <v/>
      </c>
      <c r="R1464" s="91" t="str">
        <f t="shared" si="160"/>
        <v/>
      </c>
    </row>
    <row r="1465" spans="1:18" x14ac:dyDescent="0.35">
      <c r="A1465" s="25">
        <v>1461</v>
      </c>
      <c r="B1465" s="26" t="str">
        <f t="shared" si="154"/>
        <v/>
      </c>
      <c r="C1465" s="27"/>
      <c r="D1465" s="26" t="str">
        <f>IF(F1465="","",_xlfn.XLOOKUP(F1465,purchase!F:F,purchase!B:B,""))</f>
        <v/>
      </c>
      <c r="E1465" s="26" t="str">
        <f>IF(F1465="","",_xlfn.XLOOKUP(F1465,purchase!F:F,purchase!C:C,""))</f>
        <v/>
      </c>
      <c r="F1465" s="4"/>
      <c r="G1465" s="10" t="str">
        <f t="shared" si="155"/>
        <v/>
      </c>
      <c r="H1465" s="10" t="str">
        <f>IF(F1465="","",_xlfn.XLOOKUP(F1465,purchase!F:F,purchase!E:E,""))</f>
        <v/>
      </c>
      <c r="I1465" s="10" t="str">
        <f t="shared" si="156"/>
        <v/>
      </c>
      <c r="J1465" s="10" t="str">
        <f t="shared" si="157"/>
        <v/>
      </c>
      <c r="K1465" s="35" t="str">
        <f>_xlfn.SINGLE(IF(F1465="","",_xlfn.XLOOKUP(F1465,purchase!F:F,purchase!N:N,"")))</f>
        <v/>
      </c>
      <c r="L1465" s="4"/>
      <c r="M1465" s="86"/>
      <c r="N1465" s="35" t="str">
        <f>IF(F1465="","",
MAX(0,
_xlfn.XLOOKUP(F1465,purchase!F:F,purchase!N:N,"")
-
SUMIFS(L:L,F:F,F1465)))</f>
        <v/>
      </c>
      <c r="O1465" s="35" t="str">
        <f t="shared" si="158"/>
        <v/>
      </c>
      <c r="P1465" s="89" t="str">
        <f>_xlfn.SINGLE(IF(F1465="","",_xlfn.XLOOKUP(F1465,purchase!F:F,purchase!O:O,"")))</f>
        <v/>
      </c>
      <c r="Q1465" s="83" t="str">
        <f t="shared" si="159"/>
        <v/>
      </c>
      <c r="R1465" s="91" t="str">
        <f t="shared" si="160"/>
        <v/>
      </c>
    </row>
    <row r="1466" spans="1:18" x14ac:dyDescent="0.35">
      <c r="A1466" s="25">
        <v>1462</v>
      </c>
      <c r="B1466" s="26" t="str">
        <f t="shared" si="154"/>
        <v/>
      </c>
      <c r="C1466" s="27"/>
      <c r="D1466" s="26" t="str">
        <f>IF(F1466="","",_xlfn.XLOOKUP(F1466,purchase!F:F,purchase!B:B,""))</f>
        <v/>
      </c>
      <c r="E1466" s="26" t="str">
        <f>IF(F1466="","",_xlfn.XLOOKUP(F1466,purchase!F:F,purchase!C:C,""))</f>
        <v/>
      </c>
      <c r="F1466" s="4"/>
      <c r="G1466" s="10" t="str">
        <f t="shared" si="155"/>
        <v/>
      </c>
      <c r="H1466" s="10" t="str">
        <f>IF(F1466="","",_xlfn.XLOOKUP(F1466,purchase!F:F,purchase!E:E,""))</f>
        <v/>
      </c>
      <c r="I1466" s="10" t="str">
        <f t="shared" si="156"/>
        <v/>
      </c>
      <c r="J1466" s="10" t="str">
        <f t="shared" si="157"/>
        <v/>
      </c>
      <c r="K1466" s="35" t="str">
        <f>_xlfn.SINGLE(IF(F1466="","",_xlfn.XLOOKUP(F1466,purchase!F:F,purchase!N:N,"")))</f>
        <v/>
      </c>
      <c r="L1466" s="4"/>
      <c r="M1466" s="86"/>
      <c r="N1466" s="35" t="str">
        <f>IF(F1466="","",
MAX(0,
_xlfn.XLOOKUP(F1466,purchase!F:F,purchase!N:N,"")
-
SUMIFS(L:L,F:F,F1466)))</f>
        <v/>
      </c>
      <c r="O1466" s="35" t="str">
        <f t="shared" si="158"/>
        <v/>
      </c>
      <c r="P1466" s="89" t="str">
        <f>_xlfn.SINGLE(IF(F1466="","",_xlfn.XLOOKUP(F1466,purchase!F:F,purchase!O:O,"")))</f>
        <v/>
      </c>
      <c r="Q1466" s="83" t="str">
        <f t="shared" si="159"/>
        <v/>
      </c>
      <c r="R1466" s="91" t="str">
        <f t="shared" si="160"/>
        <v/>
      </c>
    </row>
    <row r="1467" spans="1:18" x14ac:dyDescent="0.35">
      <c r="A1467" s="25">
        <v>1463</v>
      </c>
      <c r="B1467" s="26" t="str">
        <f t="shared" si="154"/>
        <v/>
      </c>
      <c r="C1467" s="27"/>
      <c r="D1467" s="26" t="str">
        <f>IF(F1467="","",_xlfn.XLOOKUP(F1467,purchase!F:F,purchase!B:B,""))</f>
        <v/>
      </c>
      <c r="E1467" s="26" t="str">
        <f>IF(F1467="","",_xlfn.XLOOKUP(F1467,purchase!F:F,purchase!C:C,""))</f>
        <v/>
      </c>
      <c r="F1467" s="4"/>
      <c r="G1467" s="10" t="str">
        <f t="shared" si="155"/>
        <v/>
      </c>
      <c r="H1467" s="10" t="str">
        <f>IF(F1467="","",_xlfn.XLOOKUP(F1467,purchase!F:F,purchase!E:E,""))</f>
        <v/>
      </c>
      <c r="I1467" s="10" t="str">
        <f t="shared" si="156"/>
        <v/>
      </c>
      <c r="J1467" s="10" t="str">
        <f t="shared" si="157"/>
        <v/>
      </c>
      <c r="K1467" s="35" t="str">
        <f>_xlfn.SINGLE(IF(F1467="","",_xlfn.XLOOKUP(F1467,purchase!F:F,purchase!N:N,"")))</f>
        <v/>
      </c>
      <c r="L1467" s="4"/>
      <c r="M1467" s="86"/>
      <c r="N1467" s="35" t="str">
        <f>IF(F1467="","",
MAX(0,
_xlfn.XLOOKUP(F1467,purchase!F:F,purchase!N:N,"")
-
SUMIFS(L:L,F:F,F1467)))</f>
        <v/>
      </c>
      <c r="O1467" s="35" t="str">
        <f t="shared" si="158"/>
        <v/>
      </c>
      <c r="P1467" s="89" t="str">
        <f>_xlfn.SINGLE(IF(F1467="","",_xlfn.XLOOKUP(F1467,purchase!F:F,purchase!O:O,"")))</f>
        <v/>
      </c>
      <c r="Q1467" s="83" t="str">
        <f t="shared" si="159"/>
        <v/>
      </c>
      <c r="R1467" s="91" t="str">
        <f t="shared" si="160"/>
        <v/>
      </c>
    </row>
    <row r="1468" spans="1:18" x14ac:dyDescent="0.35">
      <c r="A1468" s="25">
        <v>1464</v>
      </c>
      <c r="B1468" s="26" t="str">
        <f t="shared" si="154"/>
        <v/>
      </c>
      <c r="C1468" s="27"/>
      <c r="D1468" s="26" t="str">
        <f>IF(F1468="","",_xlfn.XLOOKUP(F1468,purchase!F:F,purchase!B:B,""))</f>
        <v/>
      </c>
      <c r="E1468" s="26" t="str">
        <f>IF(F1468="","",_xlfn.XLOOKUP(F1468,purchase!F:F,purchase!C:C,""))</f>
        <v/>
      </c>
      <c r="F1468" s="4"/>
      <c r="G1468" s="10" t="str">
        <f t="shared" si="155"/>
        <v/>
      </c>
      <c r="H1468" s="10" t="str">
        <f>IF(F1468="","",_xlfn.XLOOKUP(F1468,purchase!F:F,purchase!E:E,""))</f>
        <v/>
      </c>
      <c r="I1468" s="10" t="str">
        <f t="shared" si="156"/>
        <v/>
      </c>
      <c r="J1468" s="10" t="str">
        <f t="shared" si="157"/>
        <v/>
      </c>
      <c r="K1468" s="35" t="str">
        <f>_xlfn.SINGLE(IF(F1468="","",_xlfn.XLOOKUP(F1468,purchase!F:F,purchase!N:N,"")))</f>
        <v/>
      </c>
      <c r="L1468" s="4"/>
      <c r="M1468" s="86"/>
      <c r="N1468" s="35" t="str">
        <f>IF(F1468="","",
MAX(0,
_xlfn.XLOOKUP(F1468,purchase!F:F,purchase!N:N,"")
-
SUMIFS(L:L,F:F,F1468)))</f>
        <v/>
      </c>
      <c r="O1468" s="35" t="str">
        <f t="shared" si="158"/>
        <v/>
      </c>
      <c r="P1468" s="89" t="str">
        <f>_xlfn.SINGLE(IF(F1468="","",_xlfn.XLOOKUP(F1468,purchase!F:F,purchase!O:O,"")))</f>
        <v/>
      </c>
      <c r="Q1468" s="83" t="str">
        <f t="shared" si="159"/>
        <v/>
      </c>
      <c r="R1468" s="91" t="str">
        <f t="shared" si="160"/>
        <v/>
      </c>
    </row>
    <row r="1469" spans="1:18" x14ac:dyDescent="0.35">
      <c r="A1469" s="25">
        <v>1465</v>
      </c>
      <c r="B1469" s="26" t="str">
        <f t="shared" si="154"/>
        <v/>
      </c>
      <c r="C1469" s="27"/>
      <c r="D1469" s="26" t="str">
        <f>IF(F1469="","",_xlfn.XLOOKUP(F1469,purchase!F:F,purchase!B:B,""))</f>
        <v/>
      </c>
      <c r="E1469" s="26" t="str">
        <f>IF(F1469="","",_xlfn.XLOOKUP(F1469,purchase!F:F,purchase!C:C,""))</f>
        <v/>
      </c>
      <c r="F1469" s="4"/>
      <c r="G1469" s="10" t="str">
        <f t="shared" si="155"/>
        <v/>
      </c>
      <c r="H1469" s="10" t="str">
        <f>IF(F1469="","",_xlfn.XLOOKUP(F1469,purchase!F:F,purchase!E:E,""))</f>
        <v/>
      </c>
      <c r="I1469" s="10" t="str">
        <f t="shared" si="156"/>
        <v/>
      </c>
      <c r="J1469" s="10" t="str">
        <f t="shared" si="157"/>
        <v/>
      </c>
      <c r="K1469" s="35" t="str">
        <f>_xlfn.SINGLE(IF(F1469="","",_xlfn.XLOOKUP(F1469,purchase!F:F,purchase!N:N,"")))</f>
        <v/>
      </c>
      <c r="L1469" s="4"/>
      <c r="M1469" s="86"/>
      <c r="N1469" s="35" t="str">
        <f>IF(F1469="","",
MAX(0,
_xlfn.XLOOKUP(F1469,purchase!F:F,purchase!N:N,"")
-
SUMIFS(L:L,F:F,F1469)))</f>
        <v/>
      </c>
      <c r="O1469" s="35" t="str">
        <f t="shared" si="158"/>
        <v/>
      </c>
      <c r="P1469" s="89" t="str">
        <f>_xlfn.SINGLE(IF(F1469="","",_xlfn.XLOOKUP(F1469,purchase!F:F,purchase!O:O,"")))</f>
        <v/>
      </c>
      <c r="Q1469" s="83" t="str">
        <f t="shared" si="159"/>
        <v/>
      </c>
      <c r="R1469" s="91" t="str">
        <f t="shared" si="160"/>
        <v/>
      </c>
    </row>
    <row r="1470" spans="1:18" x14ac:dyDescent="0.35">
      <c r="A1470" s="25">
        <v>1466</v>
      </c>
      <c r="B1470" s="26" t="str">
        <f t="shared" si="154"/>
        <v/>
      </c>
      <c r="C1470" s="27"/>
      <c r="D1470" s="26" t="str">
        <f>IF(F1470="","",_xlfn.XLOOKUP(F1470,purchase!F:F,purchase!B:B,""))</f>
        <v/>
      </c>
      <c r="E1470" s="26" t="str">
        <f>IF(F1470="","",_xlfn.XLOOKUP(F1470,purchase!F:F,purchase!C:C,""))</f>
        <v/>
      </c>
      <c r="F1470" s="4"/>
      <c r="G1470" s="10" t="str">
        <f t="shared" si="155"/>
        <v/>
      </c>
      <c r="H1470" s="10" t="str">
        <f>IF(F1470="","",_xlfn.XLOOKUP(F1470,purchase!F:F,purchase!E:E,""))</f>
        <v/>
      </c>
      <c r="I1470" s="10" t="str">
        <f t="shared" si="156"/>
        <v/>
      </c>
      <c r="J1470" s="10" t="str">
        <f t="shared" si="157"/>
        <v/>
      </c>
      <c r="K1470" s="35" t="str">
        <f>_xlfn.SINGLE(IF(F1470="","",_xlfn.XLOOKUP(F1470,purchase!F:F,purchase!N:N,"")))</f>
        <v/>
      </c>
      <c r="L1470" s="4"/>
      <c r="M1470" s="86"/>
      <c r="N1470" s="35" t="str">
        <f>IF(F1470="","",
MAX(0,
_xlfn.XLOOKUP(F1470,purchase!F:F,purchase!N:N,"")
-
SUMIFS(L:L,F:F,F1470)))</f>
        <v/>
      </c>
      <c r="O1470" s="35" t="str">
        <f t="shared" si="158"/>
        <v/>
      </c>
      <c r="P1470" s="89" t="str">
        <f>_xlfn.SINGLE(IF(F1470="","",_xlfn.XLOOKUP(F1470,purchase!F:F,purchase!O:O,"")))</f>
        <v/>
      </c>
      <c r="Q1470" s="83" t="str">
        <f t="shared" si="159"/>
        <v/>
      </c>
      <c r="R1470" s="91" t="str">
        <f t="shared" si="160"/>
        <v/>
      </c>
    </row>
    <row r="1471" spans="1:18" x14ac:dyDescent="0.35">
      <c r="A1471" s="25">
        <v>1467</v>
      </c>
      <c r="B1471" s="26" t="str">
        <f t="shared" si="154"/>
        <v/>
      </c>
      <c r="C1471" s="27"/>
      <c r="D1471" s="26" t="str">
        <f>IF(F1471="","",_xlfn.XLOOKUP(F1471,purchase!F:F,purchase!B:B,""))</f>
        <v/>
      </c>
      <c r="E1471" s="26" t="str">
        <f>IF(F1471="","",_xlfn.XLOOKUP(F1471,purchase!F:F,purchase!C:C,""))</f>
        <v/>
      </c>
      <c r="F1471" s="4"/>
      <c r="G1471" s="10" t="str">
        <f t="shared" si="155"/>
        <v/>
      </c>
      <c r="H1471" s="10" t="str">
        <f>IF(F1471="","",_xlfn.XLOOKUP(F1471,purchase!F:F,purchase!E:E,""))</f>
        <v/>
      </c>
      <c r="I1471" s="10" t="str">
        <f t="shared" si="156"/>
        <v/>
      </c>
      <c r="J1471" s="10" t="str">
        <f t="shared" si="157"/>
        <v/>
      </c>
      <c r="K1471" s="35" t="str">
        <f>_xlfn.SINGLE(IF(F1471="","",_xlfn.XLOOKUP(F1471,purchase!F:F,purchase!N:N,"")))</f>
        <v/>
      </c>
      <c r="L1471" s="4"/>
      <c r="M1471" s="86"/>
      <c r="N1471" s="35" t="str">
        <f>IF(F1471="","",
MAX(0,
_xlfn.XLOOKUP(F1471,purchase!F:F,purchase!N:N,"")
-
SUMIFS(L:L,F:F,F1471)))</f>
        <v/>
      </c>
      <c r="O1471" s="35" t="str">
        <f t="shared" si="158"/>
        <v/>
      </c>
      <c r="P1471" s="89" t="str">
        <f>_xlfn.SINGLE(IF(F1471="","",_xlfn.XLOOKUP(F1471,purchase!F:F,purchase!O:O,"")))</f>
        <v/>
      </c>
      <c r="Q1471" s="83" t="str">
        <f t="shared" si="159"/>
        <v/>
      </c>
      <c r="R1471" s="91" t="str">
        <f t="shared" si="160"/>
        <v/>
      </c>
    </row>
    <row r="1472" spans="1:18" x14ac:dyDescent="0.35">
      <c r="A1472" s="25">
        <v>1468</v>
      </c>
      <c r="B1472" s="26" t="str">
        <f t="shared" si="154"/>
        <v/>
      </c>
      <c r="C1472" s="27"/>
      <c r="D1472" s="26" t="str">
        <f>IF(F1472="","",_xlfn.XLOOKUP(F1472,purchase!F:F,purchase!B:B,""))</f>
        <v/>
      </c>
      <c r="E1472" s="26" t="str">
        <f>IF(F1472="","",_xlfn.XLOOKUP(F1472,purchase!F:F,purchase!C:C,""))</f>
        <v/>
      </c>
      <c r="F1472" s="4"/>
      <c r="G1472" s="10" t="str">
        <f t="shared" si="155"/>
        <v/>
      </c>
      <c r="H1472" s="10" t="str">
        <f>IF(F1472="","",_xlfn.XLOOKUP(F1472,purchase!F:F,purchase!E:E,""))</f>
        <v/>
      </c>
      <c r="I1472" s="10" t="str">
        <f t="shared" si="156"/>
        <v/>
      </c>
      <c r="J1472" s="10" t="str">
        <f t="shared" si="157"/>
        <v/>
      </c>
      <c r="K1472" s="35" t="str">
        <f>_xlfn.SINGLE(IF(F1472="","",_xlfn.XLOOKUP(F1472,purchase!F:F,purchase!N:N,"")))</f>
        <v/>
      </c>
      <c r="L1472" s="4"/>
      <c r="M1472" s="86"/>
      <c r="N1472" s="35" t="str">
        <f>IF(F1472="","",
MAX(0,
_xlfn.XLOOKUP(F1472,purchase!F:F,purchase!N:N,"")
-
SUMIFS(L:L,F:F,F1472)))</f>
        <v/>
      </c>
      <c r="O1472" s="35" t="str">
        <f t="shared" si="158"/>
        <v/>
      </c>
      <c r="P1472" s="89" t="str">
        <f>_xlfn.SINGLE(IF(F1472="","",_xlfn.XLOOKUP(F1472,purchase!F:F,purchase!O:O,"")))</f>
        <v/>
      </c>
      <c r="Q1472" s="83" t="str">
        <f t="shared" si="159"/>
        <v/>
      </c>
      <c r="R1472" s="91" t="str">
        <f t="shared" si="160"/>
        <v/>
      </c>
    </row>
    <row r="1473" spans="1:18" x14ac:dyDescent="0.35">
      <c r="A1473" s="25">
        <v>1469</v>
      </c>
      <c r="B1473" s="26" t="str">
        <f t="shared" si="154"/>
        <v/>
      </c>
      <c r="C1473" s="27"/>
      <c r="D1473" s="26" t="str">
        <f>IF(F1473="","",_xlfn.XLOOKUP(F1473,purchase!F:F,purchase!B:B,""))</f>
        <v/>
      </c>
      <c r="E1473" s="26" t="str">
        <f>IF(F1473="","",_xlfn.XLOOKUP(F1473,purchase!F:F,purchase!C:C,""))</f>
        <v/>
      </c>
      <c r="F1473" s="4"/>
      <c r="G1473" s="10" t="str">
        <f t="shared" si="155"/>
        <v/>
      </c>
      <c r="H1473" s="10" t="str">
        <f>IF(F1473="","",_xlfn.XLOOKUP(F1473,purchase!F:F,purchase!E:E,""))</f>
        <v/>
      </c>
      <c r="I1473" s="10" t="str">
        <f t="shared" si="156"/>
        <v/>
      </c>
      <c r="J1473" s="10" t="str">
        <f t="shared" si="157"/>
        <v/>
      </c>
      <c r="K1473" s="35" t="str">
        <f>_xlfn.SINGLE(IF(F1473="","",_xlfn.XLOOKUP(F1473,purchase!F:F,purchase!N:N,"")))</f>
        <v/>
      </c>
      <c r="L1473" s="4"/>
      <c r="M1473" s="86"/>
      <c r="N1473" s="35" t="str">
        <f>IF(F1473="","",
MAX(0,
_xlfn.XLOOKUP(F1473,purchase!F:F,purchase!N:N,"")
-
SUMIFS(L:L,F:F,F1473)))</f>
        <v/>
      </c>
      <c r="O1473" s="35" t="str">
        <f t="shared" si="158"/>
        <v/>
      </c>
      <c r="P1473" s="89" t="str">
        <f>_xlfn.SINGLE(IF(F1473="","",_xlfn.XLOOKUP(F1473,purchase!F:F,purchase!O:O,"")))</f>
        <v/>
      </c>
      <c r="Q1473" s="83" t="str">
        <f t="shared" si="159"/>
        <v/>
      </c>
      <c r="R1473" s="91" t="str">
        <f t="shared" si="160"/>
        <v/>
      </c>
    </row>
    <row r="1474" spans="1:18" x14ac:dyDescent="0.35">
      <c r="A1474" s="25">
        <v>1470</v>
      </c>
      <c r="B1474" s="26" t="str">
        <f t="shared" si="154"/>
        <v/>
      </c>
      <c r="C1474" s="27"/>
      <c r="D1474" s="26" t="str">
        <f>IF(F1474="","",_xlfn.XLOOKUP(F1474,purchase!F:F,purchase!B:B,""))</f>
        <v/>
      </c>
      <c r="E1474" s="26" t="str">
        <f>IF(F1474="","",_xlfn.XLOOKUP(F1474,purchase!F:F,purchase!C:C,""))</f>
        <v/>
      </c>
      <c r="F1474" s="4"/>
      <c r="G1474" s="10" t="str">
        <f t="shared" si="155"/>
        <v/>
      </c>
      <c r="H1474" s="10" t="str">
        <f>IF(F1474="","",_xlfn.XLOOKUP(F1474,purchase!F:F,purchase!E:E,""))</f>
        <v/>
      </c>
      <c r="I1474" s="10" t="str">
        <f t="shared" si="156"/>
        <v/>
      </c>
      <c r="J1474" s="10" t="str">
        <f t="shared" si="157"/>
        <v/>
      </c>
      <c r="K1474" s="35" t="str">
        <f>_xlfn.SINGLE(IF(F1474="","",_xlfn.XLOOKUP(F1474,purchase!F:F,purchase!N:N,"")))</f>
        <v/>
      </c>
      <c r="L1474" s="4"/>
      <c r="M1474" s="86"/>
      <c r="N1474" s="35" t="str">
        <f>IF(F1474="","",
MAX(0,
_xlfn.XLOOKUP(F1474,purchase!F:F,purchase!N:N,"")
-
SUMIFS(L:L,F:F,F1474)))</f>
        <v/>
      </c>
      <c r="O1474" s="35" t="str">
        <f t="shared" si="158"/>
        <v/>
      </c>
      <c r="P1474" s="89" t="str">
        <f>_xlfn.SINGLE(IF(F1474="","",_xlfn.XLOOKUP(F1474,purchase!F:F,purchase!O:O,"")))</f>
        <v/>
      </c>
      <c r="Q1474" s="83" t="str">
        <f t="shared" si="159"/>
        <v/>
      </c>
      <c r="R1474" s="91" t="str">
        <f t="shared" si="160"/>
        <v/>
      </c>
    </row>
    <row r="1475" spans="1:18" x14ac:dyDescent="0.35">
      <c r="A1475" s="25">
        <v>1471</v>
      </c>
      <c r="B1475" s="26" t="str">
        <f t="shared" si="154"/>
        <v/>
      </c>
      <c r="C1475" s="27"/>
      <c r="D1475" s="26" t="str">
        <f>IF(F1475="","",_xlfn.XLOOKUP(F1475,purchase!F:F,purchase!B:B,""))</f>
        <v/>
      </c>
      <c r="E1475" s="26" t="str">
        <f>IF(F1475="","",_xlfn.XLOOKUP(F1475,purchase!F:F,purchase!C:C,""))</f>
        <v/>
      </c>
      <c r="F1475" s="4"/>
      <c r="G1475" s="10" t="str">
        <f t="shared" si="155"/>
        <v/>
      </c>
      <c r="H1475" s="10" t="str">
        <f>IF(F1475="","",_xlfn.XLOOKUP(F1475,purchase!F:F,purchase!E:E,""))</f>
        <v/>
      </c>
      <c r="I1475" s="10" t="str">
        <f t="shared" si="156"/>
        <v/>
      </c>
      <c r="J1475" s="10" t="str">
        <f t="shared" si="157"/>
        <v/>
      </c>
      <c r="K1475" s="35" t="str">
        <f>_xlfn.SINGLE(IF(F1475="","",_xlfn.XLOOKUP(F1475,purchase!F:F,purchase!N:N,"")))</f>
        <v/>
      </c>
      <c r="L1475" s="4"/>
      <c r="M1475" s="86"/>
      <c r="N1475" s="35" t="str">
        <f>IF(F1475="","",
MAX(0,
_xlfn.XLOOKUP(F1475,purchase!F:F,purchase!N:N,"")
-
SUMIFS(L:L,F:F,F1475)))</f>
        <v/>
      </c>
      <c r="O1475" s="35" t="str">
        <f t="shared" si="158"/>
        <v/>
      </c>
      <c r="P1475" s="89" t="str">
        <f>_xlfn.SINGLE(IF(F1475="","",_xlfn.XLOOKUP(F1475,purchase!F:F,purchase!O:O,"")))</f>
        <v/>
      </c>
      <c r="Q1475" s="83" t="str">
        <f t="shared" si="159"/>
        <v/>
      </c>
      <c r="R1475" s="91" t="str">
        <f t="shared" si="160"/>
        <v/>
      </c>
    </row>
    <row r="1476" spans="1:18" x14ac:dyDescent="0.35">
      <c r="A1476" s="25">
        <v>1472</v>
      </c>
      <c r="B1476" s="26" t="str">
        <f t="shared" si="154"/>
        <v/>
      </c>
      <c r="C1476" s="27"/>
      <c r="D1476" s="26" t="str">
        <f>IF(F1476="","",_xlfn.XLOOKUP(F1476,purchase!F:F,purchase!B:B,""))</f>
        <v/>
      </c>
      <c r="E1476" s="26" t="str">
        <f>IF(F1476="","",_xlfn.XLOOKUP(F1476,purchase!F:F,purchase!C:C,""))</f>
        <v/>
      </c>
      <c r="F1476" s="4"/>
      <c r="G1476" s="10" t="str">
        <f t="shared" si="155"/>
        <v/>
      </c>
      <c r="H1476" s="10" t="str">
        <f>IF(F1476="","",_xlfn.XLOOKUP(F1476,purchase!F:F,purchase!E:E,""))</f>
        <v/>
      </c>
      <c r="I1476" s="10" t="str">
        <f t="shared" si="156"/>
        <v/>
      </c>
      <c r="J1476" s="10" t="str">
        <f t="shared" si="157"/>
        <v/>
      </c>
      <c r="K1476" s="35" t="str">
        <f>_xlfn.SINGLE(IF(F1476="","",_xlfn.XLOOKUP(F1476,purchase!F:F,purchase!N:N,"")))</f>
        <v/>
      </c>
      <c r="L1476" s="4"/>
      <c r="M1476" s="86"/>
      <c r="N1476" s="35" t="str">
        <f>IF(F1476="","",
MAX(0,
_xlfn.XLOOKUP(F1476,purchase!F:F,purchase!N:N,"")
-
SUMIFS(L:L,F:F,F1476)))</f>
        <v/>
      </c>
      <c r="O1476" s="35" t="str">
        <f t="shared" si="158"/>
        <v/>
      </c>
      <c r="P1476" s="89" t="str">
        <f>_xlfn.SINGLE(IF(F1476="","",_xlfn.XLOOKUP(F1476,purchase!F:F,purchase!O:O,"")))</f>
        <v/>
      </c>
      <c r="Q1476" s="83" t="str">
        <f t="shared" si="159"/>
        <v/>
      </c>
      <c r="R1476" s="91" t="str">
        <f t="shared" si="160"/>
        <v/>
      </c>
    </row>
    <row r="1477" spans="1:18" x14ac:dyDescent="0.35">
      <c r="A1477" s="25">
        <v>1473</v>
      </c>
      <c r="B1477" s="26" t="str">
        <f t="shared" ref="B1477:B1540" si="161">IF(OR(C1477="",F1477=""),"",
"PRD-" &amp;
TEXT(DAY(C1477),"00") &amp;
CHOOSE(MONTH(C1477),"A","B","C","D","E","F","G","H","I","J","K","L") &amp;
TEXT(YEAR(C1477),"00") &amp;
"-" &amp;
RIGHT(F1477,4))</f>
        <v/>
      </c>
      <c r="C1477" s="27"/>
      <c r="D1477" s="26" t="str">
        <f>IF(F1477="","",_xlfn.XLOOKUP(F1477,purchase!F:F,purchase!B:B,""))</f>
        <v/>
      </c>
      <c r="E1477" s="26" t="str">
        <f>IF(F1477="","",_xlfn.XLOOKUP(F1477,purchase!F:F,purchase!C:C,""))</f>
        <v/>
      </c>
      <c r="F1477" s="4"/>
      <c r="G1477" s="10" t="str">
        <f t="shared" ref="G1477:G1540" si="162">IF(H1477="NRFC","Natural Rubber Field Coagulam","")</f>
        <v/>
      </c>
      <c r="H1477" s="10" t="str">
        <f>IF(F1477="","",_xlfn.XLOOKUP(F1477,purchase!F:F,purchase!E:E,""))</f>
        <v/>
      </c>
      <c r="I1477" s="10" t="str">
        <f t="shared" ref="I1477:I1540" si="163">IF(J1477="ISNR20","Natural Rubber-TSNR (ISNR-20)","")</f>
        <v/>
      </c>
      <c r="J1477" s="10" t="str">
        <f t="shared" ref="J1477:J1540" si="164">IF(H1477="NRFC","ISNR20","")</f>
        <v/>
      </c>
      <c r="K1477" s="35" t="str">
        <f>_xlfn.SINGLE(IF(F1477="","",_xlfn.XLOOKUP(F1477,purchase!F:F,purchase!N:N,"")))</f>
        <v/>
      </c>
      <c r="L1477" s="4"/>
      <c r="M1477" s="86"/>
      <c r="N1477" s="35" t="str">
        <f>IF(F1477="","",
MAX(0,
_xlfn.XLOOKUP(F1477,purchase!F:F,purchase!N:N,"")
-
SUMIFS(L:L,F:F,F1477)))</f>
        <v/>
      </c>
      <c r="O1477" s="35" t="str">
        <f t="shared" ref="O1477:O1540" si="165">IF(OR(L1477="",M1477=""),"",L1477-M1477)</f>
        <v/>
      </c>
      <c r="P1477" s="89" t="str">
        <f>_xlfn.SINGLE(IF(F1477="","",_xlfn.XLOOKUP(F1477,purchase!F:F,purchase!O:O,"")))</f>
        <v/>
      </c>
      <c r="Q1477" s="83" t="str">
        <f t="shared" ref="Q1477:Q1540" si="166">IF(OR(L1477="",M1477=""),"",M1477/L1477)</f>
        <v/>
      </c>
      <c r="R1477" s="91" t="str">
        <f t="shared" ref="R1477:R1540" si="167">IF(OR(P1477="",Q1477=""),"",Q1477-P1477)</f>
        <v/>
      </c>
    </row>
    <row r="1478" spans="1:18" x14ac:dyDescent="0.35">
      <c r="A1478" s="25">
        <v>1474</v>
      </c>
      <c r="B1478" s="26" t="str">
        <f t="shared" si="161"/>
        <v/>
      </c>
      <c r="C1478" s="27"/>
      <c r="D1478" s="26" t="str">
        <f>IF(F1478="","",_xlfn.XLOOKUP(F1478,purchase!F:F,purchase!B:B,""))</f>
        <v/>
      </c>
      <c r="E1478" s="26" t="str">
        <f>IF(F1478="","",_xlfn.XLOOKUP(F1478,purchase!F:F,purchase!C:C,""))</f>
        <v/>
      </c>
      <c r="F1478" s="4"/>
      <c r="G1478" s="10" t="str">
        <f t="shared" si="162"/>
        <v/>
      </c>
      <c r="H1478" s="10" t="str">
        <f>IF(F1478="","",_xlfn.XLOOKUP(F1478,purchase!F:F,purchase!E:E,""))</f>
        <v/>
      </c>
      <c r="I1478" s="10" t="str">
        <f t="shared" si="163"/>
        <v/>
      </c>
      <c r="J1478" s="10" t="str">
        <f t="shared" si="164"/>
        <v/>
      </c>
      <c r="K1478" s="35" t="str">
        <f>_xlfn.SINGLE(IF(F1478="","",_xlfn.XLOOKUP(F1478,purchase!F:F,purchase!N:N,"")))</f>
        <v/>
      </c>
      <c r="L1478" s="4"/>
      <c r="M1478" s="86"/>
      <c r="N1478" s="35" t="str">
        <f>IF(F1478="","",
MAX(0,
_xlfn.XLOOKUP(F1478,purchase!F:F,purchase!N:N,"")
-
SUMIFS(L:L,F:F,F1478)))</f>
        <v/>
      </c>
      <c r="O1478" s="35" t="str">
        <f t="shared" si="165"/>
        <v/>
      </c>
      <c r="P1478" s="89" t="str">
        <f>_xlfn.SINGLE(IF(F1478="","",_xlfn.XLOOKUP(F1478,purchase!F:F,purchase!O:O,"")))</f>
        <v/>
      </c>
      <c r="Q1478" s="83" t="str">
        <f t="shared" si="166"/>
        <v/>
      </c>
      <c r="R1478" s="91" t="str">
        <f t="shared" si="167"/>
        <v/>
      </c>
    </row>
    <row r="1479" spans="1:18" x14ac:dyDescent="0.35">
      <c r="A1479" s="25">
        <v>1475</v>
      </c>
      <c r="B1479" s="26" t="str">
        <f t="shared" si="161"/>
        <v/>
      </c>
      <c r="C1479" s="27"/>
      <c r="D1479" s="26" t="str">
        <f>IF(F1479="","",_xlfn.XLOOKUP(F1479,purchase!F:F,purchase!B:B,""))</f>
        <v/>
      </c>
      <c r="E1479" s="26" t="str">
        <f>IF(F1479="","",_xlfn.XLOOKUP(F1479,purchase!F:F,purchase!C:C,""))</f>
        <v/>
      </c>
      <c r="F1479" s="4"/>
      <c r="G1479" s="10" t="str">
        <f t="shared" si="162"/>
        <v/>
      </c>
      <c r="H1479" s="10" t="str">
        <f>IF(F1479="","",_xlfn.XLOOKUP(F1479,purchase!F:F,purchase!E:E,""))</f>
        <v/>
      </c>
      <c r="I1479" s="10" t="str">
        <f t="shared" si="163"/>
        <v/>
      </c>
      <c r="J1479" s="10" t="str">
        <f t="shared" si="164"/>
        <v/>
      </c>
      <c r="K1479" s="35" t="str">
        <f>_xlfn.SINGLE(IF(F1479="","",_xlfn.XLOOKUP(F1479,purchase!F:F,purchase!N:N,"")))</f>
        <v/>
      </c>
      <c r="L1479" s="4"/>
      <c r="M1479" s="86"/>
      <c r="N1479" s="35" t="str">
        <f>IF(F1479="","",
MAX(0,
_xlfn.XLOOKUP(F1479,purchase!F:F,purchase!N:N,"")
-
SUMIFS(L:L,F:F,F1479)))</f>
        <v/>
      </c>
      <c r="O1479" s="35" t="str">
        <f t="shared" si="165"/>
        <v/>
      </c>
      <c r="P1479" s="89" t="str">
        <f>_xlfn.SINGLE(IF(F1479="","",_xlfn.XLOOKUP(F1479,purchase!F:F,purchase!O:O,"")))</f>
        <v/>
      </c>
      <c r="Q1479" s="83" t="str">
        <f t="shared" si="166"/>
        <v/>
      </c>
      <c r="R1479" s="91" t="str">
        <f t="shared" si="167"/>
        <v/>
      </c>
    </row>
    <row r="1480" spans="1:18" x14ac:dyDescent="0.35">
      <c r="A1480" s="25">
        <v>1476</v>
      </c>
      <c r="B1480" s="26" t="str">
        <f t="shared" si="161"/>
        <v/>
      </c>
      <c r="C1480" s="27"/>
      <c r="D1480" s="26" t="str">
        <f>IF(F1480="","",_xlfn.XLOOKUP(F1480,purchase!F:F,purchase!B:B,""))</f>
        <v/>
      </c>
      <c r="E1480" s="26" t="str">
        <f>IF(F1480="","",_xlfn.XLOOKUP(F1480,purchase!F:F,purchase!C:C,""))</f>
        <v/>
      </c>
      <c r="F1480" s="4"/>
      <c r="G1480" s="10" t="str">
        <f t="shared" si="162"/>
        <v/>
      </c>
      <c r="H1480" s="10" t="str">
        <f>IF(F1480="","",_xlfn.XLOOKUP(F1480,purchase!F:F,purchase!E:E,""))</f>
        <v/>
      </c>
      <c r="I1480" s="10" t="str">
        <f t="shared" si="163"/>
        <v/>
      </c>
      <c r="J1480" s="10" t="str">
        <f t="shared" si="164"/>
        <v/>
      </c>
      <c r="K1480" s="35" t="str">
        <f>_xlfn.SINGLE(IF(F1480="","",_xlfn.XLOOKUP(F1480,purchase!F:F,purchase!N:N,"")))</f>
        <v/>
      </c>
      <c r="L1480" s="4"/>
      <c r="M1480" s="86"/>
      <c r="N1480" s="35" t="str">
        <f>IF(F1480="","",
MAX(0,
_xlfn.XLOOKUP(F1480,purchase!F:F,purchase!N:N,"")
-
SUMIFS(L:L,F:F,F1480)))</f>
        <v/>
      </c>
      <c r="O1480" s="35" t="str">
        <f t="shared" si="165"/>
        <v/>
      </c>
      <c r="P1480" s="89" t="str">
        <f>_xlfn.SINGLE(IF(F1480="","",_xlfn.XLOOKUP(F1480,purchase!F:F,purchase!O:O,"")))</f>
        <v/>
      </c>
      <c r="Q1480" s="83" t="str">
        <f t="shared" si="166"/>
        <v/>
      </c>
      <c r="R1480" s="91" t="str">
        <f t="shared" si="167"/>
        <v/>
      </c>
    </row>
    <row r="1481" spans="1:18" x14ac:dyDescent="0.35">
      <c r="A1481" s="25">
        <v>1477</v>
      </c>
      <c r="B1481" s="26" t="str">
        <f t="shared" si="161"/>
        <v/>
      </c>
      <c r="C1481" s="27"/>
      <c r="D1481" s="26" t="str">
        <f>IF(F1481="","",_xlfn.XLOOKUP(F1481,purchase!F:F,purchase!B:B,""))</f>
        <v/>
      </c>
      <c r="E1481" s="26" t="str">
        <f>IF(F1481="","",_xlfn.XLOOKUP(F1481,purchase!F:F,purchase!C:C,""))</f>
        <v/>
      </c>
      <c r="F1481" s="4"/>
      <c r="G1481" s="10" t="str">
        <f t="shared" si="162"/>
        <v/>
      </c>
      <c r="H1481" s="10" t="str">
        <f>IF(F1481="","",_xlfn.XLOOKUP(F1481,purchase!F:F,purchase!E:E,""))</f>
        <v/>
      </c>
      <c r="I1481" s="10" t="str">
        <f t="shared" si="163"/>
        <v/>
      </c>
      <c r="J1481" s="10" t="str">
        <f t="shared" si="164"/>
        <v/>
      </c>
      <c r="K1481" s="35" t="str">
        <f>_xlfn.SINGLE(IF(F1481="","",_xlfn.XLOOKUP(F1481,purchase!F:F,purchase!N:N,"")))</f>
        <v/>
      </c>
      <c r="L1481" s="4"/>
      <c r="M1481" s="86"/>
      <c r="N1481" s="35" t="str">
        <f>IF(F1481="","",
MAX(0,
_xlfn.XLOOKUP(F1481,purchase!F:F,purchase!N:N,"")
-
SUMIFS(L:L,F:F,F1481)))</f>
        <v/>
      </c>
      <c r="O1481" s="35" t="str">
        <f t="shared" si="165"/>
        <v/>
      </c>
      <c r="P1481" s="89" t="str">
        <f>_xlfn.SINGLE(IF(F1481="","",_xlfn.XLOOKUP(F1481,purchase!F:F,purchase!O:O,"")))</f>
        <v/>
      </c>
      <c r="Q1481" s="83" t="str">
        <f t="shared" si="166"/>
        <v/>
      </c>
      <c r="R1481" s="91" t="str">
        <f t="shared" si="167"/>
        <v/>
      </c>
    </row>
    <row r="1482" spans="1:18" x14ac:dyDescent="0.35">
      <c r="A1482" s="25">
        <v>1478</v>
      </c>
      <c r="B1482" s="26" t="str">
        <f t="shared" si="161"/>
        <v/>
      </c>
      <c r="C1482" s="27"/>
      <c r="D1482" s="26" t="str">
        <f>IF(F1482="","",_xlfn.XLOOKUP(F1482,purchase!F:F,purchase!B:B,""))</f>
        <v/>
      </c>
      <c r="E1482" s="26" t="str">
        <f>IF(F1482="","",_xlfn.XLOOKUP(F1482,purchase!F:F,purchase!C:C,""))</f>
        <v/>
      </c>
      <c r="F1482" s="4"/>
      <c r="G1482" s="10" t="str">
        <f t="shared" si="162"/>
        <v/>
      </c>
      <c r="H1482" s="10" t="str">
        <f>IF(F1482="","",_xlfn.XLOOKUP(F1482,purchase!F:F,purchase!E:E,""))</f>
        <v/>
      </c>
      <c r="I1482" s="10" t="str">
        <f t="shared" si="163"/>
        <v/>
      </c>
      <c r="J1482" s="10" t="str">
        <f t="shared" si="164"/>
        <v/>
      </c>
      <c r="K1482" s="35" t="str">
        <f>_xlfn.SINGLE(IF(F1482="","",_xlfn.XLOOKUP(F1482,purchase!F:F,purchase!N:N,"")))</f>
        <v/>
      </c>
      <c r="L1482" s="4"/>
      <c r="M1482" s="86"/>
      <c r="N1482" s="35" t="str">
        <f>IF(F1482="","",
MAX(0,
_xlfn.XLOOKUP(F1482,purchase!F:F,purchase!N:N,"")
-
SUMIFS(L:L,F:F,F1482)))</f>
        <v/>
      </c>
      <c r="O1482" s="35" t="str">
        <f t="shared" si="165"/>
        <v/>
      </c>
      <c r="P1482" s="89" t="str">
        <f>_xlfn.SINGLE(IF(F1482="","",_xlfn.XLOOKUP(F1482,purchase!F:F,purchase!O:O,"")))</f>
        <v/>
      </c>
      <c r="Q1482" s="83" t="str">
        <f t="shared" si="166"/>
        <v/>
      </c>
      <c r="R1482" s="91" t="str">
        <f t="shared" si="167"/>
        <v/>
      </c>
    </row>
    <row r="1483" spans="1:18" x14ac:dyDescent="0.35">
      <c r="A1483" s="25">
        <v>1479</v>
      </c>
      <c r="B1483" s="26" t="str">
        <f t="shared" si="161"/>
        <v/>
      </c>
      <c r="C1483" s="27"/>
      <c r="D1483" s="26" t="str">
        <f>IF(F1483="","",_xlfn.XLOOKUP(F1483,purchase!F:F,purchase!B:B,""))</f>
        <v/>
      </c>
      <c r="E1483" s="26" t="str">
        <f>IF(F1483="","",_xlfn.XLOOKUP(F1483,purchase!F:F,purchase!C:C,""))</f>
        <v/>
      </c>
      <c r="F1483" s="4"/>
      <c r="G1483" s="10" t="str">
        <f t="shared" si="162"/>
        <v/>
      </c>
      <c r="H1483" s="10" t="str">
        <f>IF(F1483="","",_xlfn.XLOOKUP(F1483,purchase!F:F,purchase!E:E,""))</f>
        <v/>
      </c>
      <c r="I1483" s="10" t="str">
        <f t="shared" si="163"/>
        <v/>
      </c>
      <c r="J1483" s="10" t="str">
        <f t="shared" si="164"/>
        <v/>
      </c>
      <c r="K1483" s="35" t="str">
        <f>_xlfn.SINGLE(IF(F1483="","",_xlfn.XLOOKUP(F1483,purchase!F:F,purchase!N:N,"")))</f>
        <v/>
      </c>
      <c r="L1483" s="4"/>
      <c r="M1483" s="86"/>
      <c r="N1483" s="35" t="str">
        <f>IF(F1483="","",
MAX(0,
_xlfn.XLOOKUP(F1483,purchase!F:F,purchase!N:N,"")
-
SUMIFS(L:L,F:F,F1483)))</f>
        <v/>
      </c>
      <c r="O1483" s="35" t="str">
        <f t="shared" si="165"/>
        <v/>
      </c>
      <c r="P1483" s="89" t="str">
        <f>_xlfn.SINGLE(IF(F1483="","",_xlfn.XLOOKUP(F1483,purchase!F:F,purchase!O:O,"")))</f>
        <v/>
      </c>
      <c r="Q1483" s="83" t="str">
        <f t="shared" si="166"/>
        <v/>
      </c>
      <c r="R1483" s="91" t="str">
        <f t="shared" si="167"/>
        <v/>
      </c>
    </row>
    <row r="1484" spans="1:18" x14ac:dyDescent="0.35">
      <c r="A1484" s="25">
        <v>1480</v>
      </c>
      <c r="B1484" s="26" t="str">
        <f t="shared" si="161"/>
        <v/>
      </c>
      <c r="C1484" s="27"/>
      <c r="D1484" s="26" t="str">
        <f>IF(F1484="","",_xlfn.XLOOKUP(F1484,purchase!F:F,purchase!B:B,""))</f>
        <v/>
      </c>
      <c r="E1484" s="26" t="str">
        <f>IF(F1484="","",_xlfn.XLOOKUP(F1484,purchase!F:F,purchase!C:C,""))</f>
        <v/>
      </c>
      <c r="F1484" s="4"/>
      <c r="G1484" s="10" t="str">
        <f t="shared" si="162"/>
        <v/>
      </c>
      <c r="H1484" s="10" t="str">
        <f>IF(F1484="","",_xlfn.XLOOKUP(F1484,purchase!F:F,purchase!E:E,""))</f>
        <v/>
      </c>
      <c r="I1484" s="10" t="str">
        <f t="shared" si="163"/>
        <v/>
      </c>
      <c r="J1484" s="10" t="str">
        <f t="shared" si="164"/>
        <v/>
      </c>
      <c r="K1484" s="35" t="str">
        <f>_xlfn.SINGLE(IF(F1484="","",_xlfn.XLOOKUP(F1484,purchase!F:F,purchase!N:N,"")))</f>
        <v/>
      </c>
      <c r="L1484" s="4"/>
      <c r="M1484" s="86"/>
      <c r="N1484" s="35" t="str">
        <f>IF(F1484="","",
MAX(0,
_xlfn.XLOOKUP(F1484,purchase!F:F,purchase!N:N,"")
-
SUMIFS(L:L,F:F,F1484)))</f>
        <v/>
      </c>
      <c r="O1484" s="35" t="str">
        <f t="shared" si="165"/>
        <v/>
      </c>
      <c r="P1484" s="89" t="str">
        <f>_xlfn.SINGLE(IF(F1484="","",_xlfn.XLOOKUP(F1484,purchase!F:F,purchase!O:O,"")))</f>
        <v/>
      </c>
      <c r="Q1484" s="83" t="str">
        <f t="shared" si="166"/>
        <v/>
      </c>
      <c r="R1484" s="91" t="str">
        <f t="shared" si="167"/>
        <v/>
      </c>
    </row>
    <row r="1485" spans="1:18" x14ac:dyDescent="0.35">
      <c r="A1485" s="25">
        <v>1481</v>
      </c>
      <c r="B1485" s="26" t="str">
        <f t="shared" si="161"/>
        <v/>
      </c>
      <c r="C1485" s="27"/>
      <c r="D1485" s="26" t="str">
        <f>IF(F1485="","",_xlfn.XLOOKUP(F1485,purchase!F:F,purchase!B:B,""))</f>
        <v/>
      </c>
      <c r="E1485" s="26" t="str">
        <f>IF(F1485="","",_xlfn.XLOOKUP(F1485,purchase!F:F,purchase!C:C,""))</f>
        <v/>
      </c>
      <c r="F1485" s="4"/>
      <c r="G1485" s="10" t="str">
        <f t="shared" si="162"/>
        <v/>
      </c>
      <c r="H1485" s="10" t="str">
        <f>IF(F1485="","",_xlfn.XLOOKUP(F1485,purchase!F:F,purchase!E:E,""))</f>
        <v/>
      </c>
      <c r="I1485" s="10" t="str">
        <f t="shared" si="163"/>
        <v/>
      </c>
      <c r="J1485" s="10" t="str">
        <f t="shared" si="164"/>
        <v/>
      </c>
      <c r="K1485" s="35" t="str">
        <f>_xlfn.SINGLE(IF(F1485="","",_xlfn.XLOOKUP(F1485,purchase!F:F,purchase!N:N,"")))</f>
        <v/>
      </c>
      <c r="L1485" s="4"/>
      <c r="M1485" s="86"/>
      <c r="N1485" s="35" t="str">
        <f>IF(F1485="","",
MAX(0,
_xlfn.XLOOKUP(F1485,purchase!F:F,purchase!N:N,"")
-
SUMIFS(L:L,F:F,F1485)))</f>
        <v/>
      </c>
      <c r="O1485" s="35" t="str">
        <f t="shared" si="165"/>
        <v/>
      </c>
      <c r="P1485" s="89" t="str">
        <f>_xlfn.SINGLE(IF(F1485="","",_xlfn.XLOOKUP(F1485,purchase!F:F,purchase!O:O,"")))</f>
        <v/>
      </c>
      <c r="Q1485" s="83" t="str">
        <f t="shared" si="166"/>
        <v/>
      </c>
      <c r="R1485" s="91" t="str">
        <f t="shared" si="167"/>
        <v/>
      </c>
    </row>
    <row r="1486" spans="1:18" x14ac:dyDescent="0.35">
      <c r="A1486" s="25">
        <v>1482</v>
      </c>
      <c r="B1486" s="26" t="str">
        <f t="shared" si="161"/>
        <v/>
      </c>
      <c r="C1486" s="27"/>
      <c r="D1486" s="26" t="str">
        <f>IF(F1486="","",_xlfn.XLOOKUP(F1486,purchase!F:F,purchase!B:B,""))</f>
        <v/>
      </c>
      <c r="E1486" s="26" t="str">
        <f>IF(F1486="","",_xlfn.XLOOKUP(F1486,purchase!F:F,purchase!C:C,""))</f>
        <v/>
      </c>
      <c r="F1486" s="4"/>
      <c r="G1486" s="10" t="str">
        <f t="shared" si="162"/>
        <v/>
      </c>
      <c r="H1486" s="10" t="str">
        <f>IF(F1486="","",_xlfn.XLOOKUP(F1486,purchase!F:F,purchase!E:E,""))</f>
        <v/>
      </c>
      <c r="I1486" s="10" t="str">
        <f t="shared" si="163"/>
        <v/>
      </c>
      <c r="J1486" s="10" t="str">
        <f t="shared" si="164"/>
        <v/>
      </c>
      <c r="K1486" s="35" t="str">
        <f>_xlfn.SINGLE(IF(F1486="","",_xlfn.XLOOKUP(F1486,purchase!F:F,purchase!N:N,"")))</f>
        <v/>
      </c>
      <c r="L1486" s="4"/>
      <c r="M1486" s="86"/>
      <c r="N1486" s="35" t="str">
        <f>IF(F1486="","",
MAX(0,
_xlfn.XLOOKUP(F1486,purchase!F:F,purchase!N:N,"")
-
SUMIFS(L:L,F:F,F1486)))</f>
        <v/>
      </c>
      <c r="O1486" s="35" t="str">
        <f t="shared" si="165"/>
        <v/>
      </c>
      <c r="P1486" s="89" t="str">
        <f>_xlfn.SINGLE(IF(F1486="","",_xlfn.XLOOKUP(F1486,purchase!F:F,purchase!O:O,"")))</f>
        <v/>
      </c>
      <c r="Q1486" s="83" t="str">
        <f t="shared" si="166"/>
        <v/>
      </c>
      <c r="R1486" s="91" t="str">
        <f t="shared" si="167"/>
        <v/>
      </c>
    </row>
    <row r="1487" spans="1:18" x14ac:dyDescent="0.35">
      <c r="A1487" s="25">
        <v>1483</v>
      </c>
      <c r="B1487" s="26" t="str">
        <f t="shared" si="161"/>
        <v/>
      </c>
      <c r="C1487" s="27"/>
      <c r="D1487" s="26" t="str">
        <f>IF(F1487="","",_xlfn.XLOOKUP(F1487,purchase!F:F,purchase!B:B,""))</f>
        <v/>
      </c>
      <c r="E1487" s="26" t="str">
        <f>IF(F1487="","",_xlfn.XLOOKUP(F1487,purchase!F:F,purchase!C:C,""))</f>
        <v/>
      </c>
      <c r="F1487" s="4"/>
      <c r="G1487" s="10" t="str">
        <f t="shared" si="162"/>
        <v/>
      </c>
      <c r="H1487" s="10" t="str">
        <f>IF(F1487="","",_xlfn.XLOOKUP(F1487,purchase!F:F,purchase!E:E,""))</f>
        <v/>
      </c>
      <c r="I1487" s="10" t="str">
        <f t="shared" si="163"/>
        <v/>
      </c>
      <c r="J1487" s="10" t="str">
        <f t="shared" si="164"/>
        <v/>
      </c>
      <c r="K1487" s="35" t="str">
        <f>_xlfn.SINGLE(IF(F1487="","",_xlfn.XLOOKUP(F1487,purchase!F:F,purchase!N:N,"")))</f>
        <v/>
      </c>
      <c r="L1487" s="4"/>
      <c r="M1487" s="86"/>
      <c r="N1487" s="35" t="str">
        <f>IF(F1487="","",
MAX(0,
_xlfn.XLOOKUP(F1487,purchase!F:F,purchase!N:N,"")
-
SUMIFS(L:L,F:F,F1487)))</f>
        <v/>
      </c>
      <c r="O1487" s="35" t="str">
        <f t="shared" si="165"/>
        <v/>
      </c>
      <c r="P1487" s="89" t="str">
        <f>_xlfn.SINGLE(IF(F1487="","",_xlfn.XLOOKUP(F1487,purchase!F:F,purchase!O:O,"")))</f>
        <v/>
      </c>
      <c r="Q1487" s="83" t="str">
        <f t="shared" si="166"/>
        <v/>
      </c>
      <c r="R1487" s="91" t="str">
        <f t="shared" si="167"/>
        <v/>
      </c>
    </row>
    <row r="1488" spans="1:18" x14ac:dyDescent="0.35">
      <c r="A1488" s="25">
        <v>1484</v>
      </c>
      <c r="B1488" s="26" t="str">
        <f t="shared" si="161"/>
        <v/>
      </c>
      <c r="C1488" s="27"/>
      <c r="D1488" s="26" t="str">
        <f>IF(F1488="","",_xlfn.XLOOKUP(F1488,purchase!F:F,purchase!B:B,""))</f>
        <v/>
      </c>
      <c r="E1488" s="26" t="str">
        <f>IF(F1488="","",_xlfn.XLOOKUP(F1488,purchase!F:F,purchase!C:C,""))</f>
        <v/>
      </c>
      <c r="F1488" s="4"/>
      <c r="G1488" s="10" t="str">
        <f t="shared" si="162"/>
        <v/>
      </c>
      <c r="H1488" s="10" t="str">
        <f>IF(F1488="","",_xlfn.XLOOKUP(F1488,purchase!F:F,purchase!E:E,""))</f>
        <v/>
      </c>
      <c r="I1488" s="10" t="str">
        <f t="shared" si="163"/>
        <v/>
      </c>
      <c r="J1488" s="10" t="str">
        <f t="shared" si="164"/>
        <v/>
      </c>
      <c r="K1488" s="35" t="str">
        <f>_xlfn.SINGLE(IF(F1488="","",_xlfn.XLOOKUP(F1488,purchase!F:F,purchase!N:N,"")))</f>
        <v/>
      </c>
      <c r="L1488" s="4"/>
      <c r="M1488" s="86"/>
      <c r="N1488" s="35" t="str">
        <f>IF(F1488="","",
MAX(0,
_xlfn.XLOOKUP(F1488,purchase!F:F,purchase!N:N,"")
-
SUMIFS(L:L,F:F,F1488)))</f>
        <v/>
      </c>
      <c r="O1488" s="35" t="str">
        <f t="shared" si="165"/>
        <v/>
      </c>
      <c r="P1488" s="89" t="str">
        <f>_xlfn.SINGLE(IF(F1488="","",_xlfn.XLOOKUP(F1488,purchase!F:F,purchase!O:O,"")))</f>
        <v/>
      </c>
      <c r="Q1488" s="83" t="str">
        <f t="shared" si="166"/>
        <v/>
      </c>
      <c r="R1488" s="91" t="str">
        <f t="shared" si="167"/>
        <v/>
      </c>
    </row>
    <row r="1489" spans="1:18" x14ac:dyDescent="0.35">
      <c r="A1489" s="25">
        <v>1485</v>
      </c>
      <c r="B1489" s="26" t="str">
        <f t="shared" si="161"/>
        <v/>
      </c>
      <c r="C1489" s="27"/>
      <c r="D1489" s="26" t="str">
        <f>IF(F1489="","",_xlfn.XLOOKUP(F1489,purchase!F:F,purchase!B:B,""))</f>
        <v/>
      </c>
      <c r="E1489" s="26" t="str">
        <f>IF(F1489="","",_xlfn.XLOOKUP(F1489,purchase!F:F,purchase!C:C,""))</f>
        <v/>
      </c>
      <c r="F1489" s="4"/>
      <c r="G1489" s="10" t="str">
        <f t="shared" si="162"/>
        <v/>
      </c>
      <c r="H1489" s="10" t="str">
        <f>IF(F1489="","",_xlfn.XLOOKUP(F1489,purchase!F:F,purchase!E:E,""))</f>
        <v/>
      </c>
      <c r="I1489" s="10" t="str">
        <f t="shared" si="163"/>
        <v/>
      </c>
      <c r="J1489" s="10" t="str">
        <f t="shared" si="164"/>
        <v/>
      </c>
      <c r="K1489" s="35" t="str">
        <f>_xlfn.SINGLE(IF(F1489="","",_xlfn.XLOOKUP(F1489,purchase!F:F,purchase!N:N,"")))</f>
        <v/>
      </c>
      <c r="L1489" s="4"/>
      <c r="M1489" s="86"/>
      <c r="N1489" s="35" t="str">
        <f>IF(F1489="","",
MAX(0,
_xlfn.XLOOKUP(F1489,purchase!F:F,purchase!N:N,"")
-
SUMIFS(L:L,F:F,F1489)))</f>
        <v/>
      </c>
      <c r="O1489" s="35" t="str">
        <f t="shared" si="165"/>
        <v/>
      </c>
      <c r="P1489" s="89" t="str">
        <f>_xlfn.SINGLE(IF(F1489="","",_xlfn.XLOOKUP(F1489,purchase!F:F,purchase!O:O,"")))</f>
        <v/>
      </c>
      <c r="Q1489" s="83" t="str">
        <f t="shared" si="166"/>
        <v/>
      </c>
      <c r="R1489" s="91" t="str">
        <f t="shared" si="167"/>
        <v/>
      </c>
    </row>
    <row r="1490" spans="1:18" x14ac:dyDescent="0.35">
      <c r="A1490" s="25">
        <v>1486</v>
      </c>
      <c r="B1490" s="26" t="str">
        <f t="shared" si="161"/>
        <v/>
      </c>
      <c r="C1490" s="27"/>
      <c r="D1490" s="26" t="str">
        <f>IF(F1490="","",_xlfn.XLOOKUP(F1490,purchase!F:F,purchase!B:B,""))</f>
        <v/>
      </c>
      <c r="E1490" s="26" t="str">
        <f>IF(F1490="","",_xlfn.XLOOKUP(F1490,purchase!F:F,purchase!C:C,""))</f>
        <v/>
      </c>
      <c r="F1490" s="4"/>
      <c r="G1490" s="10" t="str">
        <f t="shared" si="162"/>
        <v/>
      </c>
      <c r="H1490" s="10" t="str">
        <f>IF(F1490="","",_xlfn.XLOOKUP(F1490,purchase!F:F,purchase!E:E,""))</f>
        <v/>
      </c>
      <c r="I1490" s="10" t="str">
        <f t="shared" si="163"/>
        <v/>
      </c>
      <c r="J1490" s="10" t="str">
        <f t="shared" si="164"/>
        <v/>
      </c>
      <c r="K1490" s="35" t="str">
        <f>_xlfn.SINGLE(IF(F1490="","",_xlfn.XLOOKUP(F1490,purchase!F:F,purchase!N:N,"")))</f>
        <v/>
      </c>
      <c r="L1490" s="4"/>
      <c r="M1490" s="86"/>
      <c r="N1490" s="35" t="str">
        <f>IF(F1490="","",
MAX(0,
_xlfn.XLOOKUP(F1490,purchase!F:F,purchase!N:N,"")
-
SUMIFS(L:L,F:F,F1490)))</f>
        <v/>
      </c>
      <c r="O1490" s="35" t="str">
        <f t="shared" si="165"/>
        <v/>
      </c>
      <c r="P1490" s="89" t="str">
        <f>_xlfn.SINGLE(IF(F1490="","",_xlfn.XLOOKUP(F1490,purchase!F:F,purchase!O:O,"")))</f>
        <v/>
      </c>
      <c r="Q1490" s="83" t="str">
        <f t="shared" si="166"/>
        <v/>
      </c>
      <c r="R1490" s="91" t="str">
        <f t="shared" si="167"/>
        <v/>
      </c>
    </row>
    <row r="1491" spans="1:18" x14ac:dyDescent="0.35">
      <c r="A1491" s="25">
        <v>1487</v>
      </c>
      <c r="B1491" s="26" t="str">
        <f t="shared" si="161"/>
        <v/>
      </c>
      <c r="C1491" s="27"/>
      <c r="D1491" s="26" t="str">
        <f>IF(F1491="","",_xlfn.XLOOKUP(F1491,purchase!F:F,purchase!B:B,""))</f>
        <v/>
      </c>
      <c r="E1491" s="26" t="str">
        <f>IF(F1491="","",_xlfn.XLOOKUP(F1491,purchase!F:F,purchase!C:C,""))</f>
        <v/>
      </c>
      <c r="F1491" s="4"/>
      <c r="G1491" s="10" t="str">
        <f t="shared" si="162"/>
        <v/>
      </c>
      <c r="H1491" s="10" t="str">
        <f>IF(F1491="","",_xlfn.XLOOKUP(F1491,purchase!F:F,purchase!E:E,""))</f>
        <v/>
      </c>
      <c r="I1491" s="10" t="str">
        <f t="shared" si="163"/>
        <v/>
      </c>
      <c r="J1491" s="10" t="str">
        <f t="shared" si="164"/>
        <v/>
      </c>
      <c r="K1491" s="35" t="str">
        <f>_xlfn.SINGLE(IF(F1491="","",_xlfn.XLOOKUP(F1491,purchase!F:F,purchase!N:N,"")))</f>
        <v/>
      </c>
      <c r="L1491" s="4"/>
      <c r="M1491" s="86"/>
      <c r="N1491" s="35" t="str">
        <f>IF(F1491="","",
MAX(0,
_xlfn.XLOOKUP(F1491,purchase!F:F,purchase!N:N,"")
-
SUMIFS(L:L,F:F,F1491)))</f>
        <v/>
      </c>
      <c r="O1491" s="35" t="str">
        <f t="shared" si="165"/>
        <v/>
      </c>
      <c r="P1491" s="89" t="str">
        <f>_xlfn.SINGLE(IF(F1491="","",_xlfn.XLOOKUP(F1491,purchase!F:F,purchase!O:O,"")))</f>
        <v/>
      </c>
      <c r="Q1491" s="83" t="str">
        <f t="shared" si="166"/>
        <v/>
      </c>
      <c r="R1491" s="91" t="str">
        <f t="shared" si="167"/>
        <v/>
      </c>
    </row>
    <row r="1492" spans="1:18" x14ac:dyDescent="0.35">
      <c r="A1492" s="25">
        <v>1488</v>
      </c>
      <c r="B1492" s="26" t="str">
        <f t="shared" si="161"/>
        <v/>
      </c>
      <c r="C1492" s="27"/>
      <c r="D1492" s="26" t="str">
        <f>IF(F1492="","",_xlfn.XLOOKUP(F1492,purchase!F:F,purchase!B:B,""))</f>
        <v/>
      </c>
      <c r="E1492" s="26" t="str">
        <f>IF(F1492="","",_xlfn.XLOOKUP(F1492,purchase!F:F,purchase!C:C,""))</f>
        <v/>
      </c>
      <c r="F1492" s="4"/>
      <c r="G1492" s="10" t="str">
        <f t="shared" si="162"/>
        <v/>
      </c>
      <c r="H1492" s="10" t="str">
        <f>IF(F1492="","",_xlfn.XLOOKUP(F1492,purchase!F:F,purchase!E:E,""))</f>
        <v/>
      </c>
      <c r="I1492" s="10" t="str">
        <f t="shared" si="163"/>
        <v/>
      </c>
      <c r="J1492" s="10" t="str">
        <f t="shared" si="164"/>
        <v/>
      </c>
      <c r="K1492" s="35" t="str">
        <f>_xlfn.SINGLE(IF(F1492="","",_xlfn.XLOOKUP(F1492,purchase!F:F,purchase!N:N,"")))</f>
        <v/>
      </c>
      <c r="L1492" s="4"/>
      <c r="M1492" s="86"/>
      <c r="N1492" s="35" t="str">
        <f>IF(F1492="","",
MAX(0,
_xlfn.XLOOKUP(F1492,purchase!F:F,purchase!N:N,"")
-
SUMIFS(L:L,F:F,F1492)))</f>
        <v/>
      </c>
      <c r="O1492" s="35" t="str">
        <f t="shared" si="165"/>
        <v/>
      </c>
      <c r="P1492" s="89" t="str">
        <f>_xlfn.SINGLE(IF(F1492="","",_xlfn.XLOOKUP(F1492,purchase!F:F,purchase!O:O,"")))</f>
        <v/>
      </c>
      <c r="Q1492" s="83" t="str">
        <f t="shared" si="166"/>
        <v/>
      </c>
      <c r="R1492" s="91" t="str">
        <f t="shared" si="167"/>
        <v/>
      </c>
    </row>
    <row r="1493" spans="1:18" x14ac:dyDescent="0.35">
      <c r="A1493" s="25">
        <v>1489</v>
      </c>
      <c r="B1493" s="26" t="str">
        <f t="shared" si="161"/>
        <v/>
      </c>
      <c r="C1493" s="27"/>
      <c r="D1493" s="26" t="str">
        <f>IF(F1493="","",_xlfn.XLOOKUP(F1493,purchase!F:F,purchase!B:B,""))</f>
        <v/>
      </c>
      <c r="E1493" s="26" t="str">
        <f>IF(F1493="","",_xlfn.XLOOKUP(F1493,purchase!F:F,purchase!C:C,""))</f>
        <v/>
      </c>
      <c r="F1493" s="4"/>
      <c r="G1493" s="10" t="str">
        <f t="shared" si="162"/>
        <v/>
      </c>
      <c r="H1493" s="10" t="str">
        <f>IF(F1493="","",_xlfn.XLOOKUP(F1493,purchase!F:F,purchase!E:E,""))</f>
        <v/>
      </c>
      <c r="I1493" s="10" t="str">
        <f t="shared" si="163"/>
        <v/>
      </c>
      <c r="J1493" s="10" t="str">
        <f t="shared" si="164"/>
        <v/>
      </c>
      <c r="K1493" s="35" t="str">
        <f>_xlfn.SINGLE(IF(F1493="","",_xlfn.XLOOKUP(F1493,purchase!F:F,purchase!N:N,"")))</f>
        <v/>
      </c>
      <c r="L1493" s="4"/>
      <c r="M1493" s="86"/>
      <c r="N1493" s="35" t="str">
        <f>IF(F1493="","",
MAX(0,
_xlfn.XLOOKUP(F1493,purchase!F:F,purchase!N:N,"")
-
SUMIFS(L:L,F:F,F1493)))</f>
        <v/>
      </c>
      <c r="O1493" s="35" t="str">
        <f t="shared" si="165"/>
        <v/>
      </c>
      <c r="P1493" s="89" t="str">
        <f>_xlfn.SINGLE(IF(F1493="","",_xlfn.XLOOKUP(F1493,purchase!F:F,purchase!O:O,"")))</f>
        <v/>
      </c>
      <c r="Q1493" s="83" t="str">
        <f t="shared" si="166"/>
        <v/>
      </c>
      <c r="R1493" s="91" t="str">
        <f t="shared" si="167"/>
        <v/>
      </c>
    </row>
    <row r="1494" spans="1:18" x14ac:dyDescent="0.35">
      <c r="A1494" s="25">
        <v>1490</v>
      </c>
      <c r="B1494" s="26" t="str">
        <f t="shared" si="161"/>
        <v/>
      </c>
      <c r="C1494" s="27"/>
      <c r="D1494" s="26" t="str">
        <f>IF(F1494="","",_xlfn.XLOOKUP(F1494,purchase!F:F,purchase!B:B,""))</f>
        <v/>
      </c>
      <c r="E1494" s="26" t="str">
        <f>IF(F1494="","",_xlfn.XLOOKUP(F1494,purchase!F:F,purchase!C:C,""))</f>
        <v/>
      </c>
      <c r="F1494" s="4"/>
      <c r="G1494" s="10" t="str">
        <f t="shared" si="162"/>
        <v/>
      </c>
      <c r="H1494" s="10" t="str">
        <f>IF(F1494="","",_xlfn.XLOOKUP(F1494,purchase!F:F,purchase!E:E,""))</f>
        <v/>
      </c>
      <c r="I1494" s="10" t="str">
        <f t="shared" si="163"/>
        <v/>
      </c>
      <c r="J1494" s="10" t="str">
        <f t="shared" si="164"/>
        <v/>
      </c>
      <c r="K1494" s="35" t="str">
        <f>_xlfn.SINGLE(IF(F1494="","",_xlfn.XLOOKUP(F1494,purchase!F:F,purchase!N:N,"")))</f>
        <v/>
      </c>
      <c r="L1494" s="4"/>
      <c r="M1494" s="86"/>
      <c r="N1494" s="35" t="str">
        <f>IF(F1494="","",
MAX(0,
_xlfn.XLOOKUP(F1494,purchase!F:F,purchase!N:N,"")
-
SUMIFS(L:L,F:F,F1494)))</f>
        <v/>
      </c>
      <c r="O1494" s="35" t="str">
        <f t="shared" si="165"/>
        <v/>
      </c>
      <c r="P1494" s="89" t="str">
        <f>_xlfn.SINGLE(IF(F1494="","",_xlfn.XLOOKUP(F1494,purchase!F:F,purchase!O:O,"")))</f>
        <v/>
      </c>
      <c r="Q1494" s="83" t="str">
        <f t="shared" si="166"/>
        <v/>
      </c>
      <c r="R1494" s="91" t="str">
        <f t="shared" si="167"/>
        <v/>
      </c>
    </row>
    <row r="1495" spans="1:18" x14ac:dyDescent="0.35">
      <c r="A1495" s="25">
        <v>1491</v>
      </c>
      <c r="B1495" s="26" t="str">
        <f t="shared" si="161"/>
        <v/>
      </c>
      <c r="C1495" s="27"/>
      <c r="D1495" s="26" t="str">
        <f>IF(F1495="","",_xlfn.XLOOKUP(F1495,purchase!F:F,purchase!B:B,""))</f>
        <v/>
      </c>
      <c r="E1495" s="26" t="str">
        <f>IF(F1495="","",_xlfn.XLOOKUP(F1495,purchase!F:F,purchase!C:C,""))</f>
        <v/>
      </c>
      <c r="F1495" s="4"/>
      <c r="G1495" s="10" t="str">
        <f t="shared" si="162"/>
        <v/>
      </c>
      <c r="H1495" s="10" t="str">
        <f>IF(F1495="","",_xlfn.XLOOKUP(F1495,purchase!F:F,purchase!E:E,""))</f>
        <v/>
      </c>
      <c r="I1495" s="10" t="str">
        <f t="shared" si="163"/>
        <v/>
      </c>
      <c r="J1495" s="10" t="str">
        <f t="shared" si="164"/>
        <v/>
      </c>
      <c r="K1495" s="35" t="str">
        <f>_xlfn.SINGLE(IF(F1495="","",_xlfn.XLOOKUP(F1495,purchase!F:F,purchase!N:N,"")))</f>
        <v/>
      </c>
      <c r="L1495" s="4"/>
      <c r="M1495" s="86"/>
      <c r="N1495" s="35" t="str">
        <f>IF(F1495="","",
MAX(0,
_xlfn.XLOOKUP(F1495,purchase!F:F,purchase!N:N,"")
-
SUMIFS(L:L,F:F,F1495)))</f>
        <v/>
      </c>
      <c r="O1495" s="35" t="str">
        <f t="shared" si="165"/>
        <v/>
      </c>
      <c r="P1495" s="89" t="str">
        <f>_xlfn.SINGLE(IF(F1495="","",_xlfn.XLOOKUP(F1495,purchase!F:F,purchase!O:O,"")))</f>
        <v/>
      </c>
      <c r="Q1495" s="83" t="str">
        <f t="shared" si="166"/>
        <v/>
      </c>
      <c r="R1495" s="91" t="str">
        <f t="shared" si="167"/>
        <v/>
      </c>
    </row>
    <row r="1496" spans="1:18" x14ac:dyDescent="0.35">
      <c r="A1496" s="25">
        <v>1492</v>
      </c>
      <c r="B1496" s="26" t="str">
        <f t="shared" si="161"/>
        <v/>
      </c>
      <c r="C1496" s="27"/>
      <c r="D1496" s="26" t="str">
        <f>IF(F1496="","",_xlfn.XLOOKUP(F1496,purchase!F:F,purchase!B:B,""))</f>
        <v/>
      </c>
      <c r="E1496" s="26" t="str">
        <f>IF(F1496="","",_xlfn.XLOOKUP(F1496,purchase!F:F,purchase!C:C,""))</f>
        <v/>
      </c>
      <c r="F1496" s="4"/>
      <c r="G1496" s="10" t="str">
        <f t="shared" si="162"/>
        <v/>
      </c>
      <c r="H1496" s="10" t="str">
        <f>IF(F1496="","",_xlfn.XLOOKUP(F1496,purchase!F:F,purchase!E:E,""))</f>
        <v/>
      </c>
      <c r="I1496" s="10" t="str">
        <f t="shared" si="163"/>
        <v/>
      </c>
      <c r="J1496" s="10" t="str">
        <f t="shared" si="164"/>
        <v/>
      </c>
      <c r="K1496" s="35" t="str">
        <f>_xlfn.SINGLE(IF(F1496="","",_xlfn.XLOOKUP(F1496,purchase!F:F,purchase!N:N,"")))</f>
        <v/>
      </c>
      <c r="L1496" s="4"/>
      <c r="M1496" s="86"/>
      <c r="N1496" s="35" t="str">
        <f>IF(F1496="","",
MAX(0,
_xlfn.XLOOKUP(F1496,purchase!F:F,purchase!N:N,"")
-
SUMIFS(L:L,F:F,F1496)))</f>
        <v/>
      </c>
      <c r="O1496" s="35" t="str">
        <f t="shared" si="165"/>
        <v/>
      </c>
      <c r="P1496" s="89" t="str">
        <f>_xlfn.SINGLE(IF(F1496="","",_xlfn.XLOOKUP(F1496,purchase!F:F,purchase!O:O,"")))</f>
        <v/>
      </c>
      <c r="Q1496" s="83" t="str">
        <f t="shared" si="166"/>
        <v/>
      </c>
      <c r="R1496" s="91" t="str">
        <f t="shared" si="167"/>
        <v/>
      </c>
    </row>
    <row r="1497" spans="1:18" x14ac:dyDescent="0.35">
      <c r="A1497" s="25">
        <v>1493</v>
      </c>
      <c r="B1497" s="26" t="str">
        <f t="shared" si="161"/>
        <v/>
      </c>
      <c r="C1497" s="27"/>
      <c r="D1497" s="26" t="str">
        <f>IF(F1497="","",_xlfn.XLOOKUP(F1497,purchase!F:F,purchase!B:B,""))</f>
        <v/>
      </c>
      <c r="E1497" s="26" t="str">
        <f>IF(F1497="","",_xlfn.XLOOKUP(F1497,purchase!F:F,purchase!C:C,""))</f>
        <v/>
      </c>
      <c r="F1497" s="4"/>
      <c r="G1497" s="10" t="str">
        <f t="shared" si="162"/>
        <v/>
      </c>
      <c r="H1497" s="10" t="str">
        <f>IF(F1497="","",_xlfn.XLOOKUP(F1497,purchase!F:F,purchase!E:E,""))</f>
        <v/>
      </c>
      <c r="I1497" s="10" t="str">
        <f t="shared" si="163"/>
        <v/>
      </c>
      <c r="J1497" s="10" t="str">
        <f t="shared" si="164"/>
        <v/>
      </c>
      <c r="K1497" s="35" t="str">
        <f>_xlfn.SINGLE(IF(F1497="","",_xlfn.XLOOKUP(F1497,purchase!F:F,purchase!N:N,"")))</f>
        <v/>
      </c>
      <c r="L1497" s="4"/>
      <c r="M1497" s="86"/>
      <c r="N1497" s="35" t="str">
        <f>IF(F1497="","",
MAX(0,
_xlfn.XLOOKUP(F1497,purchase!F:F,purchase!N:N,"")
-
SUMIFS(L:L,F:F,F1497)))</f>
        <v/>
      </c>
      <c r="O1497" s="35" t="str">
        <f t="shared" si="165"/>
        <v/>
      </c>
      <c r="P1497" s="89" t="str">
        <f>_xlfn.SINGLE(IF(F1497="","",_xlfn.XLOOKUP(F1497,purchase!F:F,purchase!O:O,"")))</f>
        <v/>
      </c>
      <c r="Q1497" s="83" t="str">
        <f t="shared" si="166"/>
        <v/>
      </c>
      <c r="R1497" s="91" t="str">
        <f t="shared" si="167"/>
        <v/>
      </c>
    </row>
    <row r="1498" spans="1:18" x14ac:dyDescent="0.35">
      <c r="A1498" s="25">
        <v>1494</v>
      </c>
      <c r="B1498" s="26" t="str">
        <f t="shared" si="161"/>
        <v/>
      </c>
      <c r="C1498" s="27"/>
      <c r="D1498" s="26" t="str">
        <f>IF(F1498="","",_xlfn.XLOOKUP(F1498,purchase!F:F,purchase!B:B,""))</f>
        <v/>
      </c>
      <c r="E1498" s="26" t="str">
        <f>IF(F1498="","",_xlfn.XLOOKUP(F1498,purchase!F:F,purchase!C:C,""))</f>
        <v/>
      </c>
      <c r="F1498" s="4"/>
      <c r="G1498" s="10" t="str">
        <f t="shared" si="162"/>
        <v/>
      </c>
      <c r="H1498" s="10" t="str">
        <f>IF(F1498="","",_xlfn.XLOOKUP(F1498,purchase!F:F,purchase!E:E,""))</f>
        <v/>
      </c>
      <c r="I1498" s="10" t="str">
        <f t="shared" si="163"/>
        <v/>
      </c>
      <c r="J1498" s="10" t="str">
        <f t="shared" si="164"/>
        <v/>
      </c>
      <c r="K1498" s="35" t="str">
        <f>_xlfn.SINGLE(IF(F1498="","",_xlfn.XLOOKUP(F1498,purchase!F:F,purchase!N:N,"")))</f>
        <v/>
      </c>
      <c r="L1498" s="4"/>
      <c r="M1498" s="86"/>
      <c r="N1498" s="35" t="str">
        <f>IF(F1498="","",
MAX(0,
_xlfn.XLOOKUP(F1498,purchase!F:F,purchase!N:N,"")
-
SUMIFS(L:L,F:F,F1498)))</f>
        <v/>
      </c>
      <c r="O1498" s="35" t="str">
        <f t="shared" si="165"/>
        <v/>
      </c>
      <c r="P1498" s="89" t="str">
        <f>_xlfn.SINGLE(IF(F1498="","",_xlfn.XLOOKUP(F1498,purchase!F:F,purchase!O:O,"")))</f>
        <v/>
      </c>
      <c r="Q1498" s="83" t="str">
        <f t="shared" si="166"/>
        <v/>
      </c>
      <c r="R1498" s="91" t="str">
        <f t="shared" si="167"/>
        <v/>
      </c>
    </row>
    <row r="1499" spans="1:18" x14ac:dyDescent="0.35">
      <c r="A1499" s="25">
        <v>1495</v>
      </c>
      <c r="B1499" s="26" t="str">
        <f t="shared" si="161"/>
        <v/>
      </c>
      <c r="C1499" s="27"/>
      <c r="D1499" s="26" t="str">
        <f>IF(F1499="","",_xlfn.XLOOKUP(F1499,purchase!F:F,purchase!B:B,""))</f>
        <v/>
      </c>
      <c r="E1499" s="26" t="str">
        <f>IF(F1499="","",_xlfn.XLOOKUP(F1499,purchase!F:F,purchase!C:C,""))</f>
        <v/>
      </c>
      <c r="F1499" s="4"/>
      <c r="G1499" s="10" t="str">
        <f t="shared" si="162"/>
        <v/>
      </c>
      <c r="H1499" s="10" t="str">
        <f>IF(F1499="","",_xlfn.XLOOKUP(F1499,purchase!F:F,purchase!E:E,""))</f>
        <v/>
      </c>
      <c r="I1499" s="10" t="str">
        <f t="shared" si="163"/>
        <v/>
      </c>
      <c r="J1499" s="10" t="str">
        <f t="shared" si="164"/>
        <v/>
      </c>
      <c r="K1499" s="35" t="str">
        <f>_xlfn.SINGLE(IF(F1499="","",_xlfn.XLOOKUP(F1499,purchase!F:F,purchase!N:N,"")))</f>
        <v/>
      </c>
      <c r="L1499" s="4"/>
      <c r="M1499" s="86"/>
      <c r="N1499" s="35" t="str">
        <f>IF(F1499="","",
MAX(0,
_xlfn.XLOOKUP(F1499,purchase!F:F,purchase!N:N,"")
-
SUMIFS(L:L,F:F,F1499)))</f>
        <v/>
      </c>
      <c r="O1499" s="35" t="str">
        <f t="shared" si="165"/>
        <v/>
      </c>
      <c r="P1499" s="89" t="str">
        <f>_xlfn.SINGLE(IF(F1499="","",_xlfn.XLOOKUP(F1499,purchase!F:F,purchase!O:O,"")))</f>
        <v/>
      </c>
      <c r="Q1499" s="83" t="str">
        <f t="shared" si="166"/>
        <v/>
      </c>
      <c r="R1499" s="91" t="str">
        <f t="shared" si="167"/>
        <v/>
      </c>
    </row>
    <row r="1500" spans="1:18" x14ac:dyDescent="0.35">
      <c r="A1500" s="25">
        <v>1496</v>
      </c>
      <c r="B1500" s="26" t="str">
        <f t="shared" si="161"/>
        <v/>
      </c>
      <c r="C1500" s="27"/>
      <c r="D1500" s="26" t="str">
        <f>IF(F1500="","",_xlfn.XLOOKUP(F1500,purchase!F:F,purchase!B:B,""))</f>
        <v/>
      </c>
      <c r="E1500" s="26" t="str">
        <f>IF(F1500="","",_xlfn.XLOOKUP(F1500,purchase!F:F,purchase!C:C,""))</f>
        <v/>
      </c>
      <c r="F1500" s="4"/>
      <c r="G1500" s="10" t="str">
        <f t="shared" si="162"/>
        <v/>
      </c>
      <c r="H1500" s="10" t="str">
        <f>IF(F1500="","",_xlfn.XLOOKUP(F1500,purchase!F:F,purchase!E:E,""))</f>
        <v/>
      </c>
      <c r="I1500" s="10" t="str">
        <f t="shared" si="163"/>
        <v/>
      </c>
      <c r="J1500" s="10" t="str">
        <f t="shared" si="164"/>
        <v/>
      </c>
      <c r="K1500" s="35" t="str">
        <f>_xlfn.SINGLE(IF(F1500="","",_xlfn.XLOOKUP(F1500,purchase!F:F,purchase!N:N,"")))</f>
        <v/>
      </c>
      <c r="L1500" s="4"/>
      <c r="M1500" s="86"/>
      <c r="N1500" s="35" t="str">
        <f>IF(F1500="","",
MAX(0,
_xlfn.XLOOKUP(F1500,purchase!F:F,purchase!N:N,"")
-
SUMIFS(L:L,F:F,F1500)))</f>
        <v/>
      </c>
      <c r="O1500" s="35" t="str">
        <f t="shared" si="165"/>
        <v/>
      </c>
      <c r="P1500" s="89" t="str">
        <f>_xlfn.SINGLE(IF(F1500="","",_xlfn.XLOOKUP(F1500,purchase!F:F,purchase!O:O,"")))</f>
        <v/>
      </c>
      <c r="Q1500" s="83" t="str">
        <f t="shared" si="166"/>
        <v/>
      </c>
      <c r="R1500" s="91" t="str">
        <f t="shared" si="167"/>
        <v/>
      </c>
    </row>
    <row r="1501" spans="1:18" x14ac:dyDescent="0.35">
      <c r="A1501" s="25">
        <v>1497</v>
      </c>
      <c r="B1501" s="26" t="str">
        <f t="shared" si="161"/>
        <v/>
      </c>
      <c r="C1501" s="27"/>
      <c r="D1501" s="26" t="str">
        <f>IF(F1501="","",_xlfn.XLOOKUP(F1501,purchase!F:F,purchase!B:B,""))</f>
        <v/>
      </c>
      <c r="E1501" s="26" t="str">
        <f>IF(F1501="","",_xlfn.XLOOKUP(F1501,purchase!F:F,purchase!C:C,""))</f>
        <v/>
      </c>
      <c r="F1501" s="4"/>
      <c r="G1501" s="10" t="str">
        <f t="shared" si="162"/>
        <v/>
      </c>
      <c r="H1501" s="10" t="str">
        <f>IF(F1501="","",_xlfn.XLOOKUP(F1501,purchase!F:F,purchase!E:E,""))</f>
        <v/>
      </c>
      <c r="I1501" s="10" t="str">
        <f t="shared" si="163"/>
        <v/>
      </c>
      <c r="J1501" s="10" t="str">
        <f t="shared" si="164"/>
        <v/>
      </c>
      <c r="K1501" s="35" t="str">
        <f>_xlfn.SINGLE(IF(F1501="","",_xlfn.XLOOKUP(F1501,purchase!F:F,purchase!N:N,"")))</f>
        <v/>
      </c>
      <c r="L1501" s="4"/>
      <c r="M1501" s="86"/>
      <c r="N1501" s="35" t="str">
        <f>IF(F1501="","",
MAX(0,
_xlfn.XLOOKUP(F1501,purchase!F:F,purchase!N:N,"")
-
SUMIFS(L:L,F:F,F1501)))</f>
        <v/>
      </c>
      <c r="O1501" s="35" t="str">
        <f t="shared" si="165"/>
        <v/>
      </c>
      <c r="P1501" s="89" t="str">
        <f>_xlfn.SINGLE(IF(F1501="","",_xlfn.XLOOKUP(F1501,purchase!F:F,purchase!O:O,"")))</f>
        <v/>
      </c>
      <c r="Q1501" s="83" t="str">
        <f t="shared" si="166"/>
        <v/>
      </c>
      <c r="R1501" s="91" t="str">
        <f t="shared" si="167"/>
        <v/>
      </c>
    </row>
    <row r="1502" spans="1:18" x14ac:dyDescent="0.35">
      <c r="A1502" s="25">
        <v>1498</v>
      </c>
      <c r="B1502" s="26" t="str">
        <f t="shared" si="161"/>
        <v/>
      </c>
      <c r="C1502" s="27"/>
      <c r="D1502" s="26" t="str">
        <f>IF(F1502="","",_xlfn.XLOOKUP(F1502,purchase!F:F,purchase!B:B,""))</f>
        <v/>
      </c>
      <c r="E1502" s="26" t="str">
        <f>IF(F1502="","",_xlfn.XLOOKUP(F1502,purchase!F:F,purchase!C:C,""))</f>
        <v/>
      </c>
      <c r="F1502" s="4"/>
      <c r="G1502" s="10" t="str">
        <f t="shared" si="162"/>
        <v/>
      </c>
      <c r="H1502" s="10" t="str">
        <f>IF(F1502="","",_xlfn.XLOOKUP(F1502,purchase!F:F,purchase!E:E,""))</f>
        <v/>
      </c>
      <c r="I1502" s="10" t="str">
        <f t="shared" si="163"/>
        <v/>
      </c>
      <c r="J1502" s="10" t="str">
        <f t="shared" si="164"/>
        <v/>
      </c>
      <c r="K1502" s="35" t="str">
        <f>_xlfn.SINGLE(IF(F1502="","",_xlfn.XLOOKUP(F1502,purchase!F:F,purchase!N:N,"")))</f>
        <v/>
      </c>
      <c r="L1502" s="4"/>
      <c r="M1502" s="86"/>
      <c r="N1502" s="35" t="str">
        <f>IF(F1502="","",
MAX(0,
_xlfn.XLOOKUP(F1502,purchase!F:F,purchase!N:N,"")
-
SUMIFS(L:L,F:F,F1502)))</f>
        <v/>
      </c>
      <c r="O1502" s="35" t="str">
        <f t="shared" si="165"/>
        <v/>
      </c>
      <c r="P1502" s="89" t="str">
        <f>_xlfn.SINGLE(IF(F1502="","",_xlfn.XLOOKUP(F1502,purchase!F:F,purchase!O:O,"")))</f>
        <v/>
      </c>
      <c r="Q1502" s="83" t="str">
        <f t="shared" si="166"/>
        <v/>
      </c>
      <c r="R1502" s="91" t="str">
        <f t="shared" si="167"/>
        <v/>
      </c>
    </row>
    <row r="1503" spans="1:18" x14ac:dyDescent="0.35">
      <c r="A1503" s="25">
        <v>1499</v>
      </c>
      <c r="B1503" s="26" t="str">
        <f t="shared" si="161"/>
        <v/>
      </c>
      <c r="C1503" s="27"/>
      <c r="D1503" s="26" t="str">
        <f>IF(F1503="","",_xlfn.XLOOKUP(F1503,purchase!F:F,purchase!B:B,""))</f>
        <v/>
      </c>
      <c r="E1503" s="26" t="str">
        <f>IF(F1503="","",_xlfn.XLOOKUP(F1503,purchase!F:F,purchase!C:C,""))</f>
        <v/>
      </c>
      <c r="F1503" s="4"/>
      <c r="G1503" s="10" t="str">
        <f t="shared" si="162"/>
        <v/>
      </c>
      <c r="H1503" s="10" t="str">
        <f>IF(F1503="","",_xlfn.XLOOKUP(F1503,purchase!F:F,purchase!E:E,""))</f>
        <v/>
      </c>
      <c r="I1503" s="10" t="str">
        <f t="shared" si="163"/>
        <v/>
      </c>
      <c r="J1503" s="10" t="str">
        <f t="shared" si="164"/>
        <v/>
      </c>
      <c r="K1503" s="35" t="str">
        <f>_xlfn.SINGLE(IF(F1503="","",_xlfn.XLOOKUP(F1503,purchase!F:F,purchase!N:N,"")))</f>
        <v/>
      </c>
      <c r="L1503" s="4"/>
      <c r="M1503" s="86"/>
      <c r="N1503" s="35" t="str">
        <f>IF(F1503="","",
MAX(0,
_xlfn.XLOOKUP(F1503,purchase!F:F,purchase!N:N,"")
-
SUMIFS(L:L,F:F,F1503)))</f>
        <v/>
      </c>
      <c r="O1503" s="35" t="str">
        <f t="shared" si="165"/>
        <v/>
      </c>
      <c r="P1503" s="89" t="str">
        <f>_xlfn.SINGLE(IF(F1503="","",_xlfn.XLOOKUP(F1503,purchase!F:F,purchase!O:O,"")))</f>
        <v/>
      </c>
      <c r="Q1503" s="83" t="str">
        <f t="shared" si="166"/>
        <v/>
      </c>
      <c r="R1503" s="91" t="str">
        <f t="shared" si="167"/>
        <v/>
      </c>
    </row>
    <row r="1504" spans="1:18" x14ac:dyDescent="0.35">
      <c r="A1504" s="25">
        <v>1500</v>
      </c>
      <c r="B1504" s="26" t="str">
        <f t="shared" si="161"/>
        <v/>
      </c>
      <c r="C1504" s="27"/>
      <c r="D1504" s="26" t="str">
        <f>IF(F1504="","",_xlfn.XLOOKUP(F1504,purchase!F:F,purchase!B:B,""))</f>
        <v/>
      </c>
      <c r="E1504" s="26" t="str">
        <f>IF(F1504="","",_xlfn.XLOOKUP(F1504,purchase!F:F,purchase!C:C,""))</f>
        <v/>
      </c>
      <c r="F1504" s="4"/>
      <c r="G1504" s="10" t="str">
        <f t="shared" si="162"/>
        <v/>
      </c>
      <c r="H1504" s="10" t="str">
        <f>IF(F1504="","",_xlfn.XLOOKUP(F1504,purchase!F:F,purchase!E:E,""))</f>
        <v/>
      </c>
      <c r="I1504" s="10" t="str">
        <f t="shared" si="163"/>
        <v/>
      </c>
      <c r="J1504" s="10" t="str">
        <f t="shared" si="164"/>
        <v/>
      </c>
      <c r="K1504" s="35" t="str">
        <f>_xlfn.SINGLE(IF(F1504="","",_xlfn.XLOOKUP(F1504,purchase!F:F,purchase!N:N,"")))</f>
        <v/>
      </c>
      <c r="L1504" s="4"/>
      <c r="M1504" s="86"/>
      <c r="N1504" s="35" t="str">
        <f>IF(F1504="","",
MAX(0,
_xlfn.XLOOKUP(F1504,purchase!F:F,purchase!N:N,"")
-
SUMIFS(L:L,F:F,F1504)))</f>
        <v/>
      </c>
      <c r="O1504" s="35" t="str">
        <f t="shared" si="165"/>
        <v/>
      </c>
      <c r="P1504" s="89" t="str">
        <f>_xlfn.SINGLE(IF(F1504="","",_xlfn.XLOOKUP(F1504,purchase!F:F,purchase!O:O,"")))</f>
        <v/>
      </c>
      <c r="Q1504" s="83" t="str">
        <f t="shared" si="166"/>
        <v/>
      </c>
      <c r="R1504" s="91" t="str">
        <f t="shared" si="167"/>
        <v/>
      </c>
    </row>
    <row r="1505" spans="1:18" x14ac:dyDescent="0.35">
      <c r="A1505" s="25">
        <v>1501</v>
      </c>
      <c r="B1505" s="26" t="str">
        <f t="shared" si="161"/>
        <v/>
      </c>
      <c r="C1505" s="27"/>
      <c r="D1505" s="26" t="str">
        <f>IF(F1505="","",_xlfn.XLOOKUP(F1505,purchase!F:F,purchase!B:B,""))</f>
        <v/>
      </c>
      <c r="E1505" s="26" t="str">
        <f>IF(F1505="","",_xlfn.XLOOKUP(F1505,purchase!F:F,purchase!C:C,""))</f>
        <v/>
      </c>
      <c r="F1505" s="4"/>
      <c r="G1505" s="10" t="str">
        <f t="shared" si="162"/>
        <v/>
      </c>
      <c r="H1505" s="10" t="str">
        <f>IF(F1505="","",_xlfn.XLOOKUP(F1505,purchase!F:F,purchase!E:E,""))</f>
        <v/>
      </c>
      <c r="I1505" s="10" t="str">
        <f t="shared" si="163"/>
        <v/>
      </c>
      <c r="J1505" s="10" t="str">
        <f t="shared" si="164"/>
        <v/>
      </c>
      <c r="K1505" s="35" t="str">
        <f>_xlfn.SINGLE(IF(F1505="","",_xlfn.XLOOKUP(F1505,purchase!F:F,purchase!N:N,"")))</f>
        <v/>
      </c>
      <c r="L1505" s="4"/>
      <c r="M1505" s="86"/>
      <c r="N1505" s="35" t="str">
        <f>IF(F1505="","",
MAX(0,
_xlfn.XLOOKUP(F1505,purchase!F:F,purchase!N:N,"")
-
SUMIFS(L:L,F:F,F1505)))</f>
        <v/>
      </c>
      <c r="O1505" s="35" t="str">
        <f t="shared" si="165"/>
        <v/>
      </c>
      <c r="P1505" s="89" t="str">
        <f>_xlfn.SINGLE(IF(F1505="","",_xlfn.XLOOKUP(F1505,purchase!F:F,purchase!O:O,"")))</f>
        <v/>
      </c>
      <c r="Q1505" s="83" t="str">
        <f t="shared" si="166"/>
        <v/>
      </c>
      <c r="R1505" s="91" t="str">
        <f t="shared" si="167"/>
        <v/>
      </c>
    </row>
    <row r="1506" spans="1:18" x14ac:dyDescent="0.35">
      <c r="A1506" s="25">
        <v>1502</v>
      </c>
      <c r="B1506" s="26" t="str">
        <f t="shared" si="161"/>
        <v/>
      </c>
      <c r="C1506" s="27"/>
      <c r="D1506" s="26" t="str">
        <f>IF(F1506="","",_xlfn.XLOOKUP(F1506,purchase!F:F,purchase!B:B,""))</f>
        <v/>
      </c>
      <c r="E1506" s="26" t="str">
        <f>IF(F1506="","",_xlfn.XLOOKUP(F1506,purchase!F:F,purchase!C:C,""))</f>
        <v/>
      </c>
      <c r="F1506" s="4"/>
      <c r="G1506" s="10" t="str">
        <f t="shared" si="162"/>
        <v/>
      </c>
      <c r="H1506" s="10" t="str">
        <f>IF(F1506="","",_xlfn.XLOOKUP(F1506,purchase!F:F,purchase!E:E,""))</f>
        <v/>
      </c>
      <c r="I1506" s="10" t="str">
        <f t="shared" si="163"/>
        <v/>
      </c>
      <c r="J1506" s="10" t="str">
        <f t="shared" si="164"/>
        <v/>
      </c>
      <c r="K1506" s="35" t="str">
        <f>_xlfn.SINGLE(IF(F1506="","",_xlfn.XLOOKUP(F1506,purchase!F:F,purchase!N:N,"")))</f>
        <v/>
      </c>
      <c r="L1506" s="4"/>
      <c r="M1506" s="86"/>
      <c r="N1506" s="35" t="str">
        <f>IF(F1506="","",
MAX(0,
_xlfn.XLOOKUP(F1506,purchase!F:F,purchase!N:N,"")
-
SUMIFS(L:L,F:F,F1506)))</f>
        <v/>
      </c>
      <c r="O1506" s="35" t="str">
        <f t="shared" si="165"/>
        <v/>
      </c>
      <c r="P1506" s="89" t="str">
        <f>_xlfn.SINGLE(IF(F1506="","",_xlfn.XLOOKUP(F1506,purchase!F:F,purchase!O:O,"")))</f>
        <v/>
      </c>
      <c r="Q1506" s="83" t="str">
        <f t="shared" si="166"/>
        <v/>
      </c>
      <c r="R1506" s="91" t="str">
        <f t="shared" si="167"/>
        <v/>
      </c>
    </row>
    <row r="1507" spans="1:18" x14ac:dyDescent="0.35">
      <c r="A1507" s="25">
        <v>1503</v>
      </c>
      <c r="B1507" s="26" t="str">
        <f t="shared" si="161"/>
        <v/>
      </c>
      <c r="C1507" s="27"/>
      <c r="D1507" s="26" t="str">
        <f>IF(F1507="","",_xlfn.XLOOKUP(F1507,purchase!F:F,purchase!B:B,""))</f>
        <v/>
      </c>
      <c r="E1507" s="26" t="str">
        <f>IF(F1507="","",_xlfn.XLOOKUP(F1507,purchase!F:F,purchase!C:C,""))</f>
        <v/>
      </c>
      <c r="F1507" s="4"/>
      <c r="G1507" s="10" t="str">
        <f t="shared" si="162"/>
        <v/>
      </c>
      <c r="H1507" s="10" t="str">
        <f>IF(F1507="","",_xlfn.XLOOKUP(F1507,purchase!F:F,purchase!E:E,""))</f>
        <v/>
      </c>
      <c r="I1507" s="10" t="str">
        <f t="shared" si="163"/>
        <v/>
      </c>
      <c r="J1507" s="10" t="str">
        <f t="shared" si="164"/>
        <v/>
      </c>
      <c r="K1507" s="35" t="str">
        <f>_xlfn.SINGLE(IF(F1507="","",_xlfn.XLOOKUP(F1507,purchase!F:F,purchase!N:N,"")))</f>
        <v/>
      </c>
      <c r="L1507" s="4"/>
      <c r="M1507" s="86"/>
      <c r="N1507" s="35" t="str">
        <f>IF(F1507="","",
MAX(0,
_xlfn.XLOOKUP(F1507,purchase!F:F,purchase!N:N,"")
-
SUMIFS(L:L,F:F,F1507)))</f>
        <v/>
      </c>
      <c r="O1507" s="35" t="str">
        <f t="shared" si="165"/>
        <v/>
      </c>
      <c r="P1507" s="89" t="str">
        <f>_xlfn.SINGLE(IF(F1507="","",_xlfn.XLOOKUP(F1507,purchase!F:F,purchase!O:O,"")))</f>
        <v/>
      </c>
      <c r="Q1507" s="83" t="str">
        <f t="shared" si="166"/>
        <v/>
      </c>
      <c r="R1507" s="91" t="str">
        <f t="shared" si="167"/>
        <v/>
      </c>
    </row>
    <row r="1508" spans="1:18" x14ac:dyDescent="0.35">
      <c r="A1508" s="25">
        <v>1504</v>
      </c>
      <c r="B1508" s="26" t="str">
        <f t="shared" si="161"/>
        <v/>
      </c>
      <c r="C1508" s="27"/>
      <c r="D1508" s="26" t="str">
        <f>IF(F1508="","",_xlfn.XLOOKUP(F1508,purchase!F:F,purchase!B:B,""))</f>
        <v/>
      </c>
      <c r="E1508" s="26" t="str">
        <f>IF(F1508="","",_xlfn.XLOOKUP(F1508,purchase!F:F,purchase!C:C,""))</f>
        <v/>
      </c>
      <c r="F1508" s="4"/>
      <c r="G1508" s="10" t="str">
        <f t="shared" si="162"/>
        <v/>
      </c>
      <c r="H1508" s="10" t="str">
        <f>IF(F1508="","",_xlfn.XLOOKUP(F1508,purchase!F:F,purchase!E:E,""))</f>
        <v/>
      </c>
      <c r="I1508" s="10" t="str">
        <f t="shared" si="163"/>
        <v/>
      </c>
      <c r="J1508" s="10" t="str">
        <f t="shared" si="164"/>
        <v/>
      </c>
      <c r="K1508" s="35" t="str">
        <f>_xlfn.SINGLE(IF(F1508="","",_xlfn.XLOOKUP(F1508,purchase!F:F,purchase!N:N,"")))</f>
        <v/>
      </c>
      <c r="L1508" s="4"/>
      <c r="M1508" s="86"/>
      <c r="N1508" s="35" t="str">
        <f>IF(F1508="","",
MAX(0,
_xlfn.XLOOKUP(F1508,purchase!F:F,purchase!N:N,"")
-
SUMIFS(L:L,F:F,F1508)))</f>
        <v/>
      </c>
      <c r="O1508" s="35" t="str">
        <f t="shared" si="165"/>
        <v/>
      </c>
      <c r="P1508" s="89" t="str">
        <f>_xlfn.SINGLE(IF(F1508="","",_xlfn.XLOOKUP(F1508,purchase!F:F,purchase!O:O,"")))</f>
        <v/>
      </c>
      <c r="Q1508" s="83" t="str">
        <f t="shared" si="166"/>
        <v/>
      </c>
      <c r="R1508" s="91" t="str">
        <f t="shared" si="167"/>
        <v/>
      </c>
    </row>
    <row r="1509" spans="1:18" x14ac:dyDescent="0.35">
      <c r="A1509" s="25">
        <v>1505</v>
      </c>
      <c r="B1509" s="26" t="str">
        <f t="shared" si="161"/>
        <v/>
      </c>
      <c r="C1509" s="27"/>
      <c r="D1509" s="26" t="str">
        <f>IF(F1509="","",_xlfn.XLOOKUP(F1509,purchase!F:F,purchase!B:B,""))</f>
        <v/>
      </c>
      <c r="E1509" s="26" t="str">
        <f>IF(F1509="","",_xlfn.XLOOKUP(F1509,purchase!F:F,purchase!C:C,""))</f>
        <v/>
      </c>
      <c r="F1509" s="4"/>
      <c r="G1509" s="10" t="str">
        <f t="shared" si="162"/>
        <v/>
      </c>
      <c r="H1509" s="10" t="str">
        <f>IF(F1509="","",_xlfn.XLOOKUP(F1509,purchase!F:F,purchase!E:E,""))</f>
        <v/>
      </c>
      <c r="I1509" s="10" t="str">
        <f t="shared" si="163"/>
        <v/>
      </c>
      <c r="J1509" s="10" t="str">
        <f t="shared" si="164"/>
        <v/>
      </c>
      <c r="K1509" s="35" t="str">
        <f>_xlfn.SINGLE(IF(F1509="","",_xlfn.XLOOKUP(F1509,purchase!F:F,purchase!N:N,"")))</f>
        <v/>
      </c>
      <c r="L1509" s="4"/>
      <c r="M1509" s="86"/>
      <c r="N1509" s="35" t="str">
        <f>IF(F1509="","",
MAX(0,
_xlfn.XLOOKUP(F1509,purchase!F:F,purchase!N:N,"")
-
SUMIFS(L:L,F:F,F1509)))</f>
        <v/>
      </c>
      <c r="O1509" s="35" t="str">
        <f t="shared" si="165"/>
        <v/>
      </c>
      <c r="P1509" s="89" t="str">
        <f>_xlfn.SINGLE(IF(F1509="","",_xlfn.XLOOKUP(F1509,purchase!F:F,purchase!O:O,"")))</f>
        <v/>
      </c>
      <c r="Q1509" s="83" t="str">
        <f t="shared" si="166"/>
        <v/>
      </c>
      <c r="R1509" s="91" t="str">
        <f t="shared" si="167"/>
        <v/>
      </c>
    </row>
    <row r="1510" spans="1:18" x14ac:dyDescent="0.35">
      <c r="A1510" s="25">
        <v>1506</v>
      </c>
      <c r="B1510" s="26" t="str">
        <f t="shared" si="161"/>
        <v/>
      </c>
      <c r="C1510" s="27"/>
      <c r="D1510" s="26" t="str">
        <f>IF(F1510="","",_xlfn.XLOOKUP(F1510,purchase!F:F,purchase!B:B,""))</f>
        <v/>
      </c>
      <c r="E1510" s="26" t="str">
        <f>IF(F1510="","",_xlfn.XLOOKUP(F1510,purchase!F:F,purchase!C:C,""))</f>
        <v/>
      </c>
      <c r="F1510" s="4"/>
      <c r="G1510" s="10" t="str">
        <f t="shared" si="162"/>
        <v/>
      </c>
      <c r="H1510" s="10" t="str">
        <f>IF(F1510="","",_xlfn.XLOOKUP(F1510,purchase!F:F,purchase!E:E,""))</f>
        <v/>
      </c>
      <c r="I1510" s="10" t="str">
        <f t="shared" si="163"/>
        <v/>
      </c>
      <c r="J1510" s="10" t="str">
        <f t="shared" si="164"/>
        <v/>
      </c>
      <c r="K1510" s="35" t="str">
        <f>_xlfn.SINGLE(IF(F1510="","",_xlfn.XLOOKUP(F1510,purchase!F:F,purchase!N:N,"")))</f>
        <v/>
      </c>
      <c r="L1510" s="4"/>
      <c r="M1510" s="86"/>
      <c r="N1510" s="35" t="str">
        <f>IF(F1510="","",
MAX(0,
_xlfn.XLOOKUP(F1510,purchase!F:F,purchase!N:N,"")
-
SUMIFS(L:L,F:F,F1510)))</f>
        <v/>
      </c>
      <c r="O1510" s="35" t="str">
        <f t="shared" si="165"/>
        <v/>
      </c>
      <c r="P1510" s="89" t="str">
        <f>_xlfn.SINGLE(IF(F1510="","",_xlfn.XLOOKUP(F1510,purchase!F:F,purchase!O:O,"")))</f>
        <v/>
      </c>
      <c r="Q1510" s="83" t="str">
        <f t="shared" si="166"/>
        <v/>
      </c>
      <c r="R1510" s="91" t="str">
        <f t="shared" si="167"/>
        <v/>
      </c>
    </row>
    <row r="1511" spans="1:18" x14ac:dyDescent="0.35">
      <c r="A1511" s="25">
        <v>1507</v>
      </c>
      <c r="B1511" s="26" t="str">
        <f t="shared" si="161"/>
        <v/>
      </c>
      <c r="C1511" s="27"/>
      <c r="D1511" s="26" t="str">
        <f>IF(F1511="","",_xlfn.XLOOKUP(F1511,purchase!F:F,purchase!B:B,""))</f>
        <v/>
      </c>
      <c r="E1511" s="26" t="str">
        <f>IF(F1511="","",_xlfn.XLOOKUP(F1511,purchase!F:F,purchase!C:C,""))</f>
        <v/>
      </c>
      <c r="F1511" s="4"/>
      <c r="G1511" s="10" t="str">
        <f t="shared" si="162"/>
        <v/>
      </c>
      <c r="H1511" s="10" t="str">
        <f>IF(F1511="","",_xlfn.XLOOKUP(F1511,purchase!F:F,purchase!E:E,""))</f>
        <v/>
      </c>
      <c r="I1511" s="10" t="str">
        <f t="shared" si="163"/>
        <v/>
      </c>
      <c r="J1511" s="10" t="str">
        <f t="shared" si="164"/>
        <v/>
      </c>
      <c r="K1511" s="35" t="str">
        <f>_xlfn.SINGLE(IF(F1511="","",_xlfn.XLOOKUP(F1511,purchase!F:F,purchase!N:N,"")))</f>
        <v/>
      </c>
      <c r="L1511" s="4"/>
      <c r="M1511" s="86"/>
      <c r="N1511" s="35" t="str">
        <f>IF(F1511="","",
MAX(0,
_xlfn.XLOOKUP(F1511,purchase!F:F,purchase!N:N,"")
-
SUMIFS(L:L,F:F,F1511)))</f>
        <v/>
      </c>
      <c r="O1511" s="35" t="str">
        <f t="shared" si="165"/>
        <v/>
      </c>
      <c r="P1511" s="89" t="str">
        <f>_xlfn.SINGLE(IF(F1511="","",_xlfn.XLOOKUP(F1511,purchase!F:F,purchase!O:O,"")))</f>
        <v/>
      </c>
      <c r="Q1511" s="83" t="str">
        <f t="shared" si="166"/>
        <v/>
      </c>
      <c r="R1511" s="91" t="str">
        <f t="shared" si="167"/>
        <v/>
      </c>
    </row>
    <row r="1512" spans="1:18" x14ac:dyDescent="0.35">
      <c r="A1512" s="25">
        <v>1508</v>
      </c>
      <c r="B1512" s="26" t="str">
        <f t="shared" si="161"/>
        <v/>
      </c>
      <c r="C1512" s="27"/>
      <c r="D1512" s="26" t="str">
        <f>IF(F1512="","",_xlfn.XLOOKUP(F1512,purchase!F:F,purchase!B:B,""))</f>
        <v/>
      </c>
      <c r="E1512" s="26" t="str">
        <f>IF(F1512="","",_xlfn.XLOOKUP(F1512,purchase!F:F,purchase!C:C,""))</f>
        <v/>
      </c>
      <c r="F1512" s="4"/>
      <c r="G1512" s="10" t="str">
        <f t="shared" si="162"/>
        <v/>
      </c>
      <c r="H1512" s="10" t="str">
        <f>IF(F1512="","",_xlfn.XLOOKUP(F1512,purchase!F:F,purchase!E:E,""))</f>
        <v/>
      </c>
      <c r="I1512" s="10" t="str">
        <f t="shared" si="163"/>
        <v/>
      </c>
      <c r="J1512" s="10" t="str">
        <f t="shared" si="164"/>
        <v/>
      </c>
      <c r="K1512" s="35" t="str">
        <f>_xlfn.SINGLE(IF(F1512="","",_xlfn.XLOOKUP(F1512,purchase!F:F,purchase!N:N,"")))</f>
        <v/>
      </c>
      <c r="L1512" s="4"/>
      <c r="M1512" s="86"/>
      <c r="N1512" s="35" t="str">
        <f>IF(F1512="","",
MAX(0,
_xlfn.XLOOKUP(F1512,purchase!F:F,purchase!N:N,"")
-
SUMIFS(L:L,F:F,F1512)))</f>
        <v/>
      </c>
      <c r="O1512" s="35" t="str">
        <f t="shared" si="165"/>
        <v/>
      </c>
      <c r="P1512" s="89" t="str">
        <f>_xlfn.SINGLE(IF(F1512="","",_xlfn.XLOOKUP(F1512,purchase!F:F,purchase!O:O,"")))</f>
        <v/>
      </c>
      <c r="Q1512" s="83" t="str">
        <f t="shared" si="166"/>
        <v/>
      </c>
      <c r="R1512" s="91" t="str">
        <f t="shared" si="167"/>
        <v/>
      </c>
    </row>
    <row r="1513" spans="1:18" x14ac:dyDescent="0.35">
      <c r="A1513" s="25">
        <v>1509</v>
      </c>
      <c r="B1513" s="26" t="str">
        <f t="shared" si="161"/>
        <v/>
      </c>
      <c r="C1513" s="27"/>
      <c r="D1513" s="26" t="str">
        <f>IF(F1513="","",_xlfn.XLOOKUP(F1513,purchase!F:F,purchase!B:B,""))</f>
        <v/>
      </c>
      <c r="E1513" s="26" t="str">
        <f>IF(F1513="","",_xlfn.XLOOKUP(F1513,purchase!F:F,purchase!C:C,""))</f>
        <v/>
      </c>
      <c r="F1513" s="4"/>
      <c r="G1513" s="10" t="str">
        <f t="shared" si="162"/>
        <v/>
      </c>
      <c r="H1513" s="10" t="str">
        <f>IF(F1513="","",_xlfn.XLOOKUP(F1513,purchase!F:F,purchase!E:E,""))</f>
        <v/>
      </c>
      <c r="I1513" s="10" t="str">
        <f t="shared" si="163"/>
        <v/>
      </c>
      <c r="J1513" s="10" t="str">
        <f t="shared" si="164"/>
        <v/>
      </c>
      <c r="K1513" s="35" t="str">
        <f>_xlfn.SINGLE(IF(F1513="","",_xlfn.XLOOKUP(F1513,purchase!F:F,purchase!N:N,"")))</f>
        <v/>
      </c>
      <c r="L1513" s="4"/>
      <c r="M1513" s="86"/>
      <c r="N1513" s="35" t="str">
        <f>IF(F1513="","",
MAX(0,
_xlfn.XLOOKUP(F1513,purchase!F:F,purchase!N:N,"")
-
SUMIFS(L:L,F:F,F1513)))</f>
        <v/>
      </c>
      <c r="O1513" s="35" t="str">
        <f t="shared" si="165"/>
        <v/>
      </c>
      <c r="P1513" s="89" t="str">
        <f>_xlfn.SINGLE(IF(F1513="","",_xlfn.XLOOKUP(F1513,purchase!F:F,purchase!O:O,"")))</f>
        <v/>
      </c>
      <c r="Q1513" s="83" t="str">
        <f t="shared" si="166"/>
        <v/>
      </c>
      <c r="R1513" s="91" t="str">
        <f t="shared" si="167"/>
        <v/>
      </c>
    </row>
    <row r="1514" spans="1:18" x14ac:dyDescent="0.35">
      <c r="A1514" s="25">
        <v>1510</v>
      </c>
      <c r="B1514" s="26" t="str">
        <f t="shared" si="161"/>
        <v/>
      </c>
      <c r="C1514" s="27"/>
      <c r="D1514" s="26" t="str">
        <f>IF(F1514="","",_xlfn.XLOOKUP(F1514,purchase!F:F,purchase!B:B,""))</f>
        <v/>
      </c>
      <c r="E1514" s="26" t="str">
        <f>IF(F1514="","",_xlfn.XLOOKUP(F1514,purchase!F:F,purchase!C:C,""))</f>
        <v/>
      </c>
      <c r="F1514" s="4"/>
      <c r="G1514" s="10" t="str">
        <f t="shared" si="162"/>
        <v/>
      </c>
      <c r="H1514" s="10" t="str">
        <f>IF(F1514="","",_xlfn.XLOOKUP(F1514,purchase!F:F,purchase!E:E,""))</f>
        <v/>
      </c>
      <c r="I1514" s="10" t="str">
        <f t="shared" si="163"/>
        <v/>
      </c>
      <c r="J1514" s="10" t="str">
        <f t="shared" si="164"/>
        <v/>
      </c>
      <c r="K1514" s="35" t="str">
        <f>_xlfn.SINGLE(IF(F1514="","",_xlfn.XLOOKUP(F1514,purchase!F:F,purchase!N:N,"")))</f>
        <v/>
      </c>
      <c r="L1514" s="4"/>
      <c r="M1514" s="86"/>
      <c r="N1514" s="35" t="str">
        <f>IF(F1514="","",
MAX(0,
_xlfn.XLOOKUP(F1514,purchase!F:F,purchase!N:N,"")
-
SUMIFS(L:L,F:F,F1514)))</f>
        <v/>
      </c>
      <c r="O1514" s="35" t="str">
        <f t="shared" si="165"/>
        <v/>
      </c>
      <c r="P1514" s="89" t="str">
        <f>_xlfn.SINGLE(IF(F1514="","",_xlfn.XLOOKUP(F1514,purchase!F:F,purchase!O:O,"")))</f>
        <v/>
      </c>
      <c r="Q1514" s="83" t="str">
        <f t="shared" si="166"/>
        <v/>
      </c>
      <c r="R1514" s="91" t="str">
        <f t="shared" si="167"/>
        <v/>
      </c>
    </row>
    <row r="1515" spans="1:18" x14ac:dyDescent="0.35">
      <c r="A1515" s="25">
        <v>1511</v>
      </c>
      <c r="B1515" s="26" t="str">
        <f t="shared" si="161"/>
        <v/>
      </c>
      <c r="C1515" s="27"/>
      <c r="D1515" s="26" t="str">
        <f>IF(F1515="","",_xlfn.XLOOKUP(F1515,purchase!F:F,purchase!B:B,""))</f>
        <v/>
      </c>
      <c r="E1515" s="26" t="str">
        <f>IF(F1515="","",_xlfn.XLOOKUP(F1515,purchase!F:F,purchase!C:C,""))</f>
        <v/>
      </c>
      <c r="F1515" s="4"/>
      <c r="G1515" s="10" t="str">
        <f t="shared" si="162"/>
        <v/>
      </c>
      <c r="H1515" s="10" t="str">
        <f>IF(F1515="","",_xlfn.XLOOKUP(F1515,purchase!F:F,purchase!E:E,""))</f>
        <v/>
      </c>
      <c r="I1515" s="10" t="str">
        <f t="shared" si="163"/>
        <v/>
      </c>
      <c r="J1515" s="10" t="str">
        <f t="shared" si="164"/>
        <v/>
      </c>
      <c r="K1515" s="35" t="str">
        <f>_xlfn.SINGLE(IF(F1515="","",_xlfn.XLOOKUP(F1515,purchase!F:F,purchase!N:N,"")))</f>
        <v/>
      </c>
      <c r="L1515" s="4"/>
      <c r="M1515" s="86"/>
      <c r="N1515" s="35" t="str">
        <f>IF(F1515="","",
MAX(0,
_xlfn.XLOOKUP(F1515,purchase!F:F,purchase!N:N,"")
-
SUMIFS(L:L,F:F,F1515)))</f>
        <v/>
      </c>
      <c r="O1515" s="35" t="str">
        <f t="shared" si="165"/>
        <v/>
      </c>
      <c r="P1515" s="89" t="str">
        <f>_xlfn.SINGLE(IF(F1515="","",_xlfn.XLOOKUP(F1515,purchase!F:F,purchase!O:O,"")))</f>
        <v/>
      </c>
      <c r="Q1515" s="83" t="str">
        <f t="shared" si="166"/>
        <v/>
      </c>
      <c r="R1515" s="91" t="str">
        <f t="shared" si="167"/>
        <v/>
      </c>
    </row>
    <row r="1516" spans="1:18" x14ac:dyDescent="0.35">
      <c r="A1516" s="25">
        <v>1512</v>
      </c>
      <c r="B1516" s="26" t="str">
        <f t="shared" si="161"/>
        <v/>
      </c>
      <c r="C1516" s="27"/>
      <c r="D1516" s="26" t="str">
        <f>IF(F1516="","",_xlfn.XLOOKUP(F1516,purchase!F:F,purchase!B:B,""))</f>
        <v/>
      </c>
      <c r="E1516" s="26" t="str">
        <f>IF(F1516="","",_xlfn.XLOOKUP(F1516,purchase!F:F,purchase!C:C,""))</f>
        <v/>
      </c>
      <c r="F1516" s="4"/>
      <c r="G1516" s="10" t="str">
        <f t="shared" si="162"/>
        <v/>
      </c>
      <c r="H1516" s="10" t="str">
        <f>IF(F1516="","",_xlfn.XLOOKUP(F1516,purchase!F:F,purchase!E:E,""))</f>
        <v/>
      </c>
      <c r="I1516" s="10" t="str">
        <f t="shared" si="163"/>
        <v/>
      </c>
      <c r="J1516" s="10" t="str">
        <f t="shared" si="164"/>
        <v/>
      </c>
      <c r="K1516" s="35" t="str">
        <f>_xlfn.SINGLE(IF(F1516="","",_xlfn.XLOOKUP(F1516,purchase!F:F,purchase!N:N,"")))</f>
        <v/>
      </c>
      <c r="L1516" s="4"/>
      <c r="M1516" s="86"/>
      <c r="N1516" s="35" t="str">
        <f>IF(F1516="","",
MAX(0,
_xlfn.XLOOKUP(F1516,purchase!F:F,purchase!N:N,"")
-
SUMIFS(L:L,F:F,F1516)))</f>
        <v/>
      </c>
      <c r="O1516" s="35" t="str">
        <f t="shared" si="165"/>
        <v/>
      </c>
      <c r="P1516" s="89" t="str">
        <f>_xlfn.SINGLE(IF(F1516="","",_xlfn.XLOOKUP(F1516,purchase!F:F,purchase!O:O,"")))</f>
        <v/>
      </c>
      <c r="Q1516" s="83" t="str">
        <f t="shared" si="166"/>
        <v/>
      </c>
      <c r="R1516" s="91" t="str">
        <f t="shared" si="167"/>
        <v/>
      </c>
    </row>
    <row r="1517" spans="1:18" x14ac:dyDescent="0.35">
      <c r="A1517" s="25">
        <v>1513</v>
      </c>
      <c r="B1517" s="26" t="str">
        <f t="shared" si="161"/>
        <v/>
      </c>
      <c r="C1517" s="27"/>
      <c r="D1517" s="26" t="str">
        <f>IF(F1517="","",_xlfn.XLOOKUP(F1517,purchase!F:F,purchase!B:B,""))</f>
        <v/>
      </c>
      <c r="E1517" s="26" t="str">
        <f>IF(F1517="","",_xlfn.XLOOKUP(F1517,purchase!F:F,purchase!C:C,""))</f>
        <v/>
      </c>
      <c r="F1517" s="4"/>
      <c r="G1517" s="10" t="str">
        <f t="shared" si="162"/>
        <v/>
      </c>
      <c r="H1517" s="10" t="str">
        <f>IF(F1517="","",_xlfn.XLOOKUP(F1517,purchase!F:F,purchase!E:E,""))</f>
        <v/>
      </c>
      <c r="I1517" s="10" t="str">
        <f t="shared" si="163"/>
        <v/>
      </c>
      <c r="J1517" s="10" t="str">
        <f t="shared" si="164"/>
        <v/>
      </c>
      <c r="K1517" s="35" t="str">
        <f>_xlfn.SINGLE(IF(F1517="","",_xlfn.XLOOKUP(F1517,purchase!F:F,purchase!N:N,"")))</f>
        <v/>
      </c>
      <c r="L1517" s="4"/>
      <c r="M1517" s="86"/>
      <c r="N1517" s="35" t="str">
        <f>IF(F1517="","",
MAX(0,
_xlfn.XLOOKUP(F1517,purchase!F:F,purchase!N:N,"")
-
SUMIFS(L:L,F:F,F1517)))</f>
        <v/>
      </c>
      <c r="O1517" s="35" t="str">
        <f t="shared" si="165"/>
        <v/>
      </c>
      <c r="P1517" s="89" t="str">
        <f>_xlfn.SINGLE(IF(F1517="","",_xlfn.XLOOKUP(F1517,purchase!F:F,purchase!O:O,"")))</f>
        <v/>
      </c>
      <c r="Q1517" s="83" t="str">
        <f t="shared" si="166"/>
        <v/>
      </c>
      <c r="R1517" s="91" t="str">
        <f t="shared" si="167"/>
        <v/>
      </c>
    </row>
    <row r="1518" spans="1:18" x14ac:dyDescent="0.35">
      <c r="A1518" s="25">
        <v>1514</v>
      </c>
      <c r="B1518" s="26" t="str">
        <f t="shared" si="161"/>
        <v/>
      </c>
      <c r="C1518" s="27"/>
      <c r="D1518" s="26" t="str">
        <f>IF(F1518="","",_xlfn.XLOOKUP(F1518,purchase!F:F,purchase!B:B,""))</f>
        <v/>
      </c>
      <c r="E1518" s="26" t="str">
        <f>IF(F1518="","",_xlfn.XLOOKUP(F1518,purchase!F:F,purchase!C:C,""))</f>
        <v/>
      </c>
      <c r="F1518" s="4"/>
      <c r="G1518" s="10" t="str">
        <f t="shared" si="162"/>
        <v/>
      </c>
      <c r="H1518" s="10" t="str">
        <f>IF(F1518="","",_xlfn.XLOOKUP(F1518,purchase!F:F,purchase!E:E,""))</f>
        <v/>
      </c>
      <c r="I1518" s="10" t="str">
        <f t="shared" si="163"/>
        <v/>
      </c>
      <c r="J1518" s="10" t="str">
        <f t="shared" si="164"/>
        <v/>
      </c>
      <c r="K1518" s="35" t="str">
        <f>_xlfn.SINGLE(IF(F1518="","",_xlfn.XLOOKUP(F1518,purchase!F:F,purchase!N:N,"")))</f>
        <v/>
      </c>
      <c r="L1518" s="4"/>
      <c r="M1518" s="86"/>
      <c r="N1518" s="35" t="str">
        <f>IF(F1518="","",
MAX(0,
_xlfn.XLOOKUP(F1518,purchase!F:F,purchase!N:N,"")
-
SUMIFS(L:L,F:F,F1518)))</f>
        <v/>
      </c>
      <c r="O1518" s="35" t="str">
        <f t="shared" si="165"/>
        <v/>
      </c>
      <c r="P1518" s="89" t="str">
        <f>_xlfn.SINGLE(IF(F1518="","",_xlfn.XLOOKUP(F1518,purchase!F:F,purchase!O:O,"")))</f>
        <v/>
      </c>
      <c r="Q1518" s="83" t="str">
        <f t="shared" si="166"/>
        <v/>
      </c>
      <c r="R1518" s="91" t="str">
        <f t="shared" si="167"/>
        <v/>
      </c>
    </row>
    <row r="1519" spans="1:18" x14ac:dyDescent="0.35">
      <c r="A1519" s="25">
        <v>1515</v>
      </c>
      <c r="B1519" s="26" t="str">
        <f t="shared" si="161"/>
        <v/>
      </c>
      <c r="C1519" s="27"/>
      <c r="D1519" s="26" t="str">
        <f>IF(F1519="","",_xlfn.XLOOKUP(F1519,purchase!F:F,purchase!B:B,""))</f>
        <v/>
      </c>
      <c r="E1519" s="26" t="str">
        <f>IF(F1519="","",_xlfn.XLOOKUP(F1519,purchase!F:F,purchase!C:C,""))</f>
        <v/>
      </c>
      <c r="F1519" s="4"/>
      <c r="G1519" s="10" t="str">
        <f t="shared" si="162"/>
        <v/>
      </c>
      <c r="H1519" s="10" t="str">
        <f>IF(F1519="","",_xlfn.XLOOKUP(F1519,purchase!F:F,purchase!E:E,""))</f>
        <v/>
      </c>
      <c r="I1519" s="10" t="str">
        <f t="shared" si="163"/>
        <v/>
      </c>
      <c r="J1519" s="10" t="str">
        <f t="shared" si="164"/>
        <v/>
      </c>
      <c r="K1519" s="35" t="str">
        <f>_xlfn.SINGLE(IF(F1519="","",_xlfn.XLOOKUP(F1519,purchase!F:F,purchase!N:N,"")))</f>
        <v/>
      </c>
      <c r="L1519" s="4"/>
      <c r="M1519" s="86"/>
      <c r="N1519" s="35" t="str">
        <f>IF(F1519="","",
MAX(0,
_xlfn.XLOOKUP(F1519,purchase!F:F,purchase!N:N,"")
-
SUMIFS(L:L,F:F,F1519)))</f>
        <v/>
      </c>
      <c r="O1519" s="35" t="str">
        <f t="shared" si="165"/>
        <v/>
      </c>
      <c r="P1519" s="89" t="str">
        <f>_xlfn.SINGLE(IF(F1519="","",_xlfn.XLOOKUP(F1519,purchase!F:F,purchase!O:O,"")))</f>
        <v/>
      </c>
      <c r="Q1519" s="83" t="str">
        <f t="shared" si="166"/>
        <v/>
      </c>
      <c r="R1519" s="91" t="str">
        <f t="shared" si="167"/>
        <v/>
      </c>
    </row>
    <row r="1520" spans="1:18" x14ac:dyDescent="0.35">
      <c r="A1520" s="25">
        <v>1516</v>
      </c>
      <c r="B1520" s="26" t="str">
        <f t="shared" si="161"/>
        <v/>
      </c>
      <c r="C1520" s="27"/>
      <c r="D1520" s="26" t="str">
        <f>IF(F1520="","",_xlfn.XLOOKUP(F1520,purchase!F:F,purchase!B:B,""))</f>
        <v/>
      </c>
      <c r="E1520" s="26" t="str">
        <f>IF(F1520="","",_xlfn.XLOOKUP(F1520,purchase!F:F,purchase!C:C,""))</f>
        <v/>
      </c>
      <c r="F1520" s="4"/>
      <c r="G1520" s="10" t="str">
        <f t="shared" si="162"/>
        <v/>
      </c>
      <c r="H1520" s="10" t="str">
        <f>IF(F1520="","",_xlfn.XLOOKUP(F1520,purchase!F:F,purchase!E:E,""))</f>
        <v/>
      </c>
      <c r="I1520" s="10" t="str">
        <f t="shared" si="163"/>
        <v/>
      </c>
      <c r="J1520" s="10" t="str">
        <f t="shared" si="164"/>
        <v/>
      </c>
      <c r="K1520" s="35" t="str">
        <f>_xlfn.SINGLE(IF(F1520="","",_xlfn.XLOOKUP(F1520,purchase!F:F,purchase!N:N,"")))</f>
        <v/>
      </c>
      <c r="L1520" s="4"/>
      <c r="M1520" s="86"/>
      <c r="N1520" s="35" t="str">
        <f>IF(F1520="","",
MAX(0,
_xlfn.XLOOKUP(F1520,purchase!F:F,purchase!N:N,"")
-
SUMIFS(L:L,F:F,F1520)))</f>
        <v/>
      </c>
      <c r="O1520" s="35" t="str">
        <f t="shared" si="165"/>
        <v/>
      </c>
      <c r="P1520" s="89" t="str">
        <f>_xlfn.SINGLE(IF(F1520="","",_xlfn.XLOOKUP(F1520,purchase!F:F,purchase!O:O,"")))</f>
        <v/>
      </c>
      <c r="Q1520" s="83" t="str">
        <f t="shared" si="166"/>
        <v/>
      </c>
      <c r="R1520" s="91" t="str">
        <f t="shared" si="167"/>
        <v/>
      </c>
    </row>
    <row r="1521" spans="1:18" x14ac:dyDescent="0.35">
      <c r="A1521" s="25">
        <v>1517</v>
      </c>
      <c r="B1521" s="26" t="str">
        <f t="shared" si="161"/>
        <v/>
      </c>
      <c r="C1521" s="27"/>
      <c r="D1521" s="26" t="str">
        <f>IF(F1521="","",_xlfn.XLOOKUP(F1521,purchase!F:F,purchase!B:B,""))</f>
        <v/>
      </c>
      <c r="E1521" s="26" t="str">
        <f>IF(F1521="","",_xlfn.XLOOKUP(F1521,purchase!F:F,purchase!C:C,""))</f>
        <v/>
      </c>
      <c r="F1521" s="4"/>
      <c r="G1521" s="10" t="str">
        <f t="shared" si="162"/>
        <v/>
      </c>
      <c r="H1521" s="10" t="str">
        <f>IF(F1521="","",_xlfn.XLOOKUP(F1521,purchase!F:F,purchase!E:E,""))</f>
        <v/>
      </c>
      <c r="I1521" s="10" t="str">
        <f t="shared" si="163"/>
        <v/>
      </c>
      <c r="J1521" s="10" t="str">
        <f t="shared" si="164"/>
        <v/>
      </c>
      <c r="K1521" s="35" t="str">
        <f>_xlfn.SINGLE(IF(F1521="","",_xlfn.XLOOKUP(F1521,purchase!F:F,purchase!N:N,"")))</f>
        <v/>
      </c>
      <c r="L1521" s="4"/>
      <c r="M1521" s="86"/>
      <c r="N1521" s="35" t="str">
        <f>IF(F1521="","",
MAX(0,
_xlfn.XLOOKUP(F1521,purchase!F:F,purchase!N:N,"")
-
SUMIFS(L:L,F:F,F1521)))</f>
        <v/>
      </c>
      <c r="O1521" s="35" t="str">
        <f t="shared" si="165"/>
        <v/>
      </c>
      <c r="P1521" s="89" t="str">
        <f>_xlfn.SINGLE(IF(F1521="","",_xlfn.XLOOKUP(F1521,purchase!F:F,purchase!O:O,"")))</f>
        <v/>
      </c>
      <c r="Q1521" s="83" t="str">
        <f t="shared" si="166"/>
        <v/>
      </c>
      <c r="R1521" s="91" t="str">
        <f t="shared" si="167"/>
        <v/>
      </c>
    </row>
    <row r="1522" spans="1:18" x14ac:dyDescent="0.35">
      <c r="A1522" s="25">
        <v>1518</v>
      </c>
      <c r="B1522" s="26" t="str">
        <f t="shared" si="161"/>
        <v/>
      </c>
      <c r="C1522" s="27"/>
      <c r="D1522" s="26" t="str">
        <f>IF(F1522="","",_xlfn.XLOOKUP(F1522,purchase!F:F,purchase!B:B,""))</f>
        <v/>
      </c>
      <c r="E1522" s="26" t="str">
        <f>IF(F1522="","",_xlfn.XLOOKUP(F1522,purchase!F:F,purchase!C:C,""))</f>
        <v/>
      </c>
      <c r="F1522" s="4"/>
      <c r="G1522" s="10" t="str">
        <f t="shared" si="162"/>
        <v/>
      </c>
      <c r="H1522" s="10" t="str">
        <f>IF(F1522="","",_xlfn.XLOOKUP(F1522,purchase!F:F,purchase!E:E,""))</f>
        <v/>
      </c>
      <c r="I1522" s="10" t="str">
        <f t="shared" si="163"/>
        <v/>
      </c>
      <c r="J1522" s="10" t="str">
        <f t="shared" si="164"/>
        <v/>
      </c>
      <c r="K1522" s="35" t="str">
        <f>_xlfn.SINGLE(IF(F1522="","",_xlfn.XLOOKUP(F1522,purchase!F:F,purchase!N:N,"")))</f>
        <v/>
      </c>
      <c r="L1522" s="4"/>
      <c r="M1522" s="86"/>
      <c r="N1522" s="35" t="str">
        <f>IF(F1522="","",
MAX(0,
_xlfn.XLOOKUP(F1522,purchase!F:F,purchase!N:N,"")
-
SUMIFS(L:L,F:F,F1522)))</f>
        <v/>
      </c>
      <c r="O1522" s="35" t="str">
        <f t="shared" si="165"/>
        <v/>
      </c>
      <c r="P1522" s="89" t="str">
        <f>_xlfn.SINGLE(IF(F1522="","",_xlfn.XLOOKUP(F1522,purchase!F:F,purchase!O:O,"")))</f>
        <v/>
      </c>
      <c r="Q1522" s="83" t="str">
        <f t="shared" si="166"/>
        <v/>
      </c>
      <c r="R1522" s="91" t="str">
        <f t="shared" si="167"/>
        <v/>
      </c>
    </row>
    <row r="1523" spans="1:18" x14ac:dyDescent="0.35">
      <c r="A1523" s="25">
        <v>1519</v>
      </c>
      <c r="B1523" s="26" t="str">
        <f t="shared" si="161"/>
        <v/>
      </c>
      <c r="C1523" s="27"/>
      <c r="D1523" s="26" t="str">
        <f>IF(F1523="","",_xlfn.XLOOKUP(F1523,purchase!F:F,purchase!B:B,""))</f>
        <v/>
      </c>
      <c r="E1523" s="26" t="str">
        <f>IF(F1523="","",_xlfn.XLOOKUP(F1523,purchase!F:F,purchase!C:C,""))</f>
        <v/>
      </c>
      <c r="F1523" s="4"/>
      <c r="G1523" s="10" t="str">
        <f t="shared" si="162"/>
        <v/>
      </c>
      <c r="H1523" s="10" t="str">
        <f>IF(F1523="","",_xlfn.XLOOKUP(F1523,purchase!F:F,purchase!E:E,""))</f>
        <v/>
      </c>
      <c r="I1523" s="10" t="str">
        <f t="shared" si="163"/>
        <v/>
      </c>
      <c r="J1523" s="10" t="str">
        <f t="shared" si="164"/>
        <v/>
      </c>
      <c r="K1523" s="35" t="str">
        <f>_xlfn.SINGLE(IF(F1523="","",_xlfn.XLOOKUP(F1523,purchase!F:F,purchase!N:N,"")))</f>
        <v/>
      </c>
      <c r="L1523" s="4"/>
      <c r="M1523" s="86"/>
      <c r="N1523" s="35" t="str">
        <f>IF(F1523="","",
MAX(0,
_xlfn.XLOOKUP(F1523,purchase!F:F,purchase!N:N,"")
-
SUMIFS(L:L,F:F,F1523)))</f>
        <v/>
      </c>
      <c r="O1523" s="35" t="str">
        <f t="shared" si="165"/>
        <v/>
      </c>
      <c r="P1523" s="89" t="str">
        <f>_xlfn.SINGLE(IF(F1523="","",_xlfn.XLOOKUP(F1523,purchase!F:F,purchase!O:O,"")))</f>
        <v/>
      </c>
      <c r="Q1523" s="83" t="str">
        <f t="shared" si="166"/>
        <v/>
      </c>
      <c r="R1523" s="91" t="str">
        <f t="shared" si="167"/>
        <v/>
      </c>
    </row>
    <row r="1524" spans="1:18" x14ac:dyDescent="0.35">
      <c r="A1524" s="25">
        <v>1520</v>
      </c>
      <c r="B1524" s="26" t="str">
        <f t="shared" si="161"/>
        <v/>
      </c>
      <c r="C1524" s="27"/>
      <c r="D1524" s="26" t="str">
        <f>IF(F1524="","",_xlfn.XLOOKUP(F1524,purchase!F:F,purchase!B:B,""))</f>
        <v/>
      </c>
      <c r="E1524" s="26" t="str">
        <f>IF(F1524="","",_xlfn.XLOOKUP(F1524,purchase!F:F,purchase!C:C,""))</f>
        <v/>
      </c>
      <c r="F1524" s="4"/>
      <c r="G1524" s="10" t="str">
        <f t="shared" si="162"/>
        <v/>
      </c>
      <c r="H1524" s="10" t="str">
        <f>IF(F1524="","",_xlfn.XLOOKUP(F1524,purchase!F:F,purchase!E:E,""))</f>
        <v/>
      </c>
      <c r="I1524" s="10" t="str">
        <f t="shared" si="163"/>
        <v/>
      </c>
      <c r="J1524" s="10" t="str">
        <f t="shared" si="164"/>
        <v/>
      </c>
      <c r="K1524" s="35" t="str">
        <f>_xlfn.SINGLE(IF(F1524="","",_xlfn.XLOOKUP(F1524,purchase!F:F,purchase!N:N,"")))</f>
        <v/>
      </c>
      <c r="L1524" s="4"/>
      <c r="M1524" s="86"/>
      <c r="N1524" s="35" t="str">
        <f>IF(F1524="","",
MAX(0,
_xlfn.XLOOKUP(F1524,purchase!F:F,purchase!N:N,"")
-
SUMIFS(L:L,F:F,F1524)))</f>
        <v/>
      </c>
      <c r="O1524" s="35" t="str">
        <f t="shared" si="165"/>
        <v/>
      </c>
      <c r="P1524" s="89" t="str">
        <f>_xlfn.SINGLE(IF(F1524="","",_xlfn.XLOOKUP(F1524,purchase!F:F,purchase!O:O,"")))</f>
        <v/>
      </c>
      <c r="Q1524" s="83" t="str">
        <f t="shared" si="166"/>
        <v/>
      </c>
      <c r="R1524" s="91" t="str">
        <f t="shared" si="167"/>
        <v/>
      </c>
    </row>
    <row r="1525" spans="1:18" x14ac:dyDescent="0.35">
      <c r="A1525" s="25">
        <v>1521</v>
      </c>
      <c r="B1525" s="26" t="str">
        <f t="shared" si="161"/>
        <v/>
      </c>
      <c r="C1525" s="27"/>
      <c r="D1525" s="26" t="str">
        <f>IF(F1525="","",_xlfn.XLOOKUP(F1525,purchase!F:F,purchase!B:B,""))</f>
        <v/>
      </c>
      <c r="E1525" s="26" t="str">
        <f>IF(F1525="","",_xlfn.XLOOKUP(F1525,purchase!F:F,purchase!C:C,""))</f>
        <v/>
      </c>
      <c r="F1525" s="4"/>
      <c r="G1525" s="10" t="str">
        <f t="shared" si="162"/>
        <v/>
      </c>
      <c r="H1525" s="10" t="str">
        <f>IF(F1525="","",_xlfn.XLOOKUP(F1525,purchase!F:F,purchase!E:E,""))</f>
        <v/>
      </c>
      <c r="I1525" s="10" t="str">
        <f t="shared" si="163"/>
        <v/>
      </c>
      <c r="J1525" s="10" t="str">
        <f t="shared" si="164"/>
        <v/>
      </c>
      <c r="K1525" s="35" t="str">
        <f>_xlfn.SINGLE(IF(F1525="","",_xlfn.XLOOKUP(F1525,purchase!F:F,purchase!N:N,"")))</f>
        <v/>
      </c>
      <c r="L1525" s="4"/>
      <c r="M1525" s="86"/>
      <c r="N1525" s="35" t="str">
        <f>IF(F1525="","",
MAX(0,
_xlfn.XLOOKUP(F1525,purchase!F:F,purchase!N:N,"")
-
SUMIFS(L:L,F:F,F1525)))</f>
        <v/>
      </c>
      <c r="O1525" s="35" t="str">
        <f t="shared" si="165"/>
        <v/>
      </c>
      <c r="P1525" s="89" t="str">
        <f>_xlfn.SINGLE(IF(F1525="","",_xlfn.XLOOKUP(F1525,purchase!F:F,purchase!O:O,"")))</f>
        <v/>
      </c>
      <c r="Q1525" s="83" t="str">
        <f t="shared" si="166"/>
        <v/>
      </c>
      <c r="R1525" s="91" t="str">
        <f t="shared" si="167"/>
        <v/>
      </c>
    </row>
    <row r="1526" spans="1:18" x14ac:dyDescent="0.35">
      <c r="A1526" s="25">
        <v>1522</v>
      </c>
      <c r="B1526" s="26" t="str">
        <f t="shared" si="161"/>
        <v/>
      </c>
      <c r="C1526" s="27"/>
      <c r="D1526" s="26" t="str">
        <f>IF(F1526="","",_xlfn.XLOOKUP(F1526,purchase!F:F,purchase!B:B,""))</f>
        <v/>
      </c>
      <c r="E1526" s="26" t="str">
        <f>IF(F1526="","",_xlfn.XLOOKUP(F1526,purchase!F:F,purchase!C:C,""))</f>
        <v/>
      </c>
      <c r="F1526" s="4"/>
      <c r="G1526" s="10" t="str">
        <f t="shared" si="162"/>
        <v/>
      </c>
      <c r="H1526" s="10" t="str">
        <f>IF(F1526="","",_xlfn.XLOOKUP(F1526,purchase!F:F,purchase!E:E,""))</f>
        <v/>
      </c>
      <c r="I1526" s="10" t="str">
        <f t="shared" si="163"/>
        <v/>
      </c>
      <c r="J1526" s="10" t="str">
        <f t="shared" si="164"/>
        <v/>
      </c>
      <c r="K1526" s="35" t="str">
        <f>_xlfn.SINGLE(IF(F1526="","",_xlfn.XLOOKUP(F1526,purchase!F:F,purchase!N:N,"")))</f>
        <v/>
      </c>
      <c r="L1526" s="4"/>
      <c r="M1526" s="86"/>
      <c r="N1526" s="35" t="str">
        <f>IF(F1526="","",
MAX(0,
_xlfn.XLOOKUP(F1526,purchase!F:F,purchase!N:N,"")
-
SUMIFS(L:L,F:F,F1526)))</f>
        <v/>
      </c>
      <c r="O1526" s="35" t="str">
        <f t="shared" si="165"/>
        <v/>
      </c>
      <c r="P1526" s="89" t="str">
        <f>_xlfn.SINGLE(IF(F1526="","",_xlfn.XLOOKUP(F1526,purchase!F:F,purchase!O:O,"")))</f>
        <v/>
      </c>
      <c r="Q1526" s="83" t="str">
        <f t="shared" si="166"/>
        <v/>
      </c>
      <c r="R1526" s="91" t="str">
        <f t="shared" si="167"/>
        <v/>
      </c>
    </row>
    <row r="1527" spans="1:18" x14ac:dyDescent="0.35">
      <c r="A1527" s="25">
        <v>1523</v>
      </c>
      <c r="B1527" s="26" t="str">
        <f t="shared" si="161"/>
        <v/>
      </c>
      <c r="C1527" s="27"/>
      <c r="D1527" s="26" t="str">
        <f>IF(F1527="","",_xlfn.XLOOKUP(F1527,purchase!F:F,purchase!B:B,""))</f>
        <v/>
      </c>
      <c r="E1527" s="26" t="str">
        <f>IF(F1527="","",_xlfn.XLOOKUP(F1527,purchase!F:F,purchase!C:C,""))</f>
        <v/>
      </c>
      <c r="F1527" s="4"/>
      <c r="G1527" s="10" t="str">
        <f t="shared" si="162"/>
        <v/>
      </c>
      <c r="H1527" s="10" t="str">
        <f>IF(F1527="","",_xlfn.XLOOKUP(F1527,purchase!F:F,purchase!E:E,""))</f>
        <v/>
      </c>
      <c r="I1527" s="10" t="str">
        <f t="shared" si="163"/>
        <v/>
      </c>
      <c r="J1527" s="10" t="str">
        <f t="shared" si="164"/>
        <v/>
      </c>
      <c r="K1527" s="35" t="str">
        <f>_xlfn.SINGLE(IF(F1527="","",_xlfn.XLOOKUP(F1527,purchase!F:F,purchase!N:N,"")))</f>
        <v/>
      </c>
      <c r="L1527" s="4"/>
      <c r="M1527" s="86"/>
      <c r="N1527" s="35" t="str">
        <f>IF(F1527="","",
MAX(0,
_xlfn.XLOOKUP(F1527,purchase!F:F,purchase!N:N,"")
-
SUMIFS(L:L,F:F,F1527)))</f>
        <v/>
      </c>
      <c r="O1527" s="35" t="str">
        <f t="shared" si="165"/>
        <v/>
      </c>
      <c r="P1527" s="89" t="str">
        <f>_xlfn.SINGLE(IF(F1527="","",_xlfn.XLOOKUP(F1527,purchase!F:F,purchase!O:O,"")))</f>
        <v/>
      </c>
      <c r="Q1527" s="83" t="str">
        <f t="shared" si="166"/>
        <v/>
      </c>
      <c r="R1527" s="91" t="str">
        <f t="shared" si="167"/>
        <v/>
      </c>
    </row>
    <row r="1528" spans="1:18" x14ac:dyDescent="0.35">
      <c r="A1528" s="25">
        <v>1524</v>
      </c>
      <c r="B1528" s="26" t="str">
        <f t="shared" si="161"/>
        <v/>
      </c>
      <c r="C1528" s="27"/>
      <c r="D1528" s="26" t="str">
        <f>IF(F1528="","",_xlfn.XLOOKUP(F1528,purchase!F:F,purchase!B:B,""))</f>
        <v/>
      </c>
      <c r="E1528" s="26" t="str">
        <f>IF(F1528="","",_xlfn.XLOOKUP(F1528,purchase!F:F,purchase!C:C,""))</f>
        <v/>
      </c>
      <c r="F1528" s="4"/>
      <c r="G1528" s="10" t="str">
        <f t="shared" si="162"/>
        <v/>
      </c>
      <c r="H1528" s="10" t="str">
        <f>IF(F1528="","",_xlfn.XLOOKUP(F1528,purchase!F:F,purchase!E:E,""))</f>
        <v/>
      </c>
      <c r="I1528" s="10" t="str">
        <f t="shared" si="163"/>
        <v/>
      </c>
      <c r="J1528" s="10" t="str">
        <f t="shared" si="164"/>
        <v/>
      </c>
      <c r="K1528" s="35" t="str">
        <f>_xlfn.SINGLE(IF(F1528="","",_xlfn.XLOOKUP(F1528,purchase!F:F,purchase!N:N,"")))</f>
        <v/>
      </c>
      <c r="L1528" s="4"/>
      <c r="M1528" s="86"/>
      <c r="N1528" s="35" t="str">
        <f>IF(F1528="","",
MAX(0,
_xlfn.XLOOKUP(F1528,purchase!F:F,purchase!N:N,"")
-
SUMIFS(L:L,F:F,F1528)))</f>
        <v/>
      </c>
      <c r="O1528" s="35" t="str">
        <f t="shared" si="165"/>
        <v/>
      </c>
      <c r="P1528" s="89" t="str">
        <f>_xlfn.SINGLE(IF(F1528="","",_xlfn.XLOOKUP(F1528,purchase!F:F,purchase!O:O,"")))</f>
        <v/>
      </c>
      <c r="Q1528" s="83" t="str">
        <f t="shared" si="166"/>
        <v/>
      </c>
      <c r="R1528" s="91" t="str">
        <f t="shared" si="167"/>
        <v/>
      </c>
    </row>
    <row r="1529" spans="1:18" x14ac:dyDescent="0.35">
      <c r="A1529" s="25">
        <v>1525</v>
      </c>
      <c r="B1529" s="26" t="str">
        <f t="shared" si="161"/>
        <v/>
      </c>
      <c r="C1529" s="27"/>
      <c r="D1529" s="26" t="str">
        <f>IF(F1529="","",_xlfn.XLOOKUP(F1529,purchase!F:F,purchase!B:B,""))</f>
        <v/>
      </c>
      <c r="E1529" s="26" t="str">
        <f>IF(F1529="","",_xlfn.XLOOKUP(F1529,purchase!F:F,purchase!C:C,""))</f>
        <v/>
      </c>
      <c r="F1529" s="4"/>
      <c r="G1529" s="10" t="str">
        <f t="shared" si="162"/>
        <v/>
      </c>
      <c r="H1529" s="10" t="str">
        <f>IF(F1529="","",_xlfn.XLOOKUP(F1529,purchase!F:F,purchase!E:E,""))</f>
        <v/>
      </c>
      <c r="I1529" s="10" t="str">
        <f t="shared" si="163"/>
        <v/>
      </c>
      <c r="J1529" s="10" t="str">
        <f t="shared" si="164"/>
        <v/>
      </c>
      <c r="K1529" s="35" t="str">
        <f>_xlfn.SINGLE(IF(F1529="","",_xlfn.XLOOKUP(F1529,purchase!F:F,purchase!N:N,"")))</f>
        <v/>
      </c>
      <c r="L1529" s="4"/>
      <c r="M1529" s="86"/>
      <c r="N1529" s="35" t="str">
        <f>IF(F1529="","",
MAX(0,
_xlfn.XLOOKUP(F1529,purchase!F:F,purchase!N:N,"")
-
SUMIFS(L:L,F:F,F1529)))</f>
        <v/>
      </c>
      <c r="O1529" s="35" t="str">
        <f t="shared" si="165"/>
        <v/>
      </c>
      <c r="P1529" s="89" t="str">
        <f>_xlfn.SINGLE(IF(F1529="","",_xlfn.XLOOKUP(F1529,purchase!F:F,purchase!O:O,"")))</f>
        <v/>
      </c>
      <c r="Q1529" s="83" t="str">
        <f t="shared" si="166"/>
        <v/>
      </c>
      <c r="R1529" s="91" t="str">
        <f t="shared" si="167"/>
        <v/>
      </c>
    </row>
    <row r="1530" spans="1:18" x14ac:dyDescent="0.35">
      <c r="A1530" s="25">
        <v>1526</v>
      </c>
      <c r="B1530" s="26" t="str">
        <f t="shared" si="161"/>
        <v/>
      </c>
      <c r="C1530" s="27"/>
      <c r="D1530" s="26" t="str">
        <f>IF(F1530="","",_xlfn.XLOOKUP(F1530,purchase!F:F,purchase!B:B,""))</f>
        <v/>
      </c>
      <c r="E1530" s="26" t="str">
        <f>IF(F1530="","",_xlfn.XLOOKUP(F1530,purchase!F:F,purchase!C:C,""))</f>
        <v/>
      </c>
      <c r="F1530" s="4"/>
      <c r="G1530" s="10" t="str">
        <f t="shared" si="162"/>
        <v/>
      </c>
      <c r="H1530" s="10" t="str">
        <f>IF(F1530="","",_xlfn.XLOOKUP(F1530,purchase!F:F,purchase!E:E,""))</f>
        <v/>
      </c>
      <c r="I1530" s="10" t="str">
        <f t="shared" si="163"/>
        <v/>
      </c>
      <c r="J1530" s="10" t="str">
        <f t="shared" si="164"/>
        <v/>
      </c>
      <c r="K1530" s="35" t="str">
        <f>_xlfn.SINGLE(IF(F1530="","",_xlfn.XLOOKUP(F1530,purchase!F:F,purchase!N:N,"")))</f>
        <v/>
      </c>
      <c r="L1530" s="4"/>
      <c r="M1530" s="86"/>
      <c r="N1530" s="35" t="str">
        <f>IF(F1530="","",
MAX(0,
_xlfn.XLOOKUP(F1530,purchase!F:F,purchase!N:N,"")
-
SUMIFS(L:L,F:F,F1530)))</f>
        <v/>
      </c>
      <c r="O1530" s="35" t="str">
        <f t="shared" si="165"/>
        <v/>
      </c>
      <c r="P1530" s="89" t="str">
        <f>_xlfn.SINGLE(IF(F1530="","",_xlfn.XLOOKUP(F1530,purchase!F:F,purchase!O:O,"")))</f>
        <v/>
      </c>
      <c r="Q1530" s="83" t="str">
        <f t="shared" si="166"/>
        <v/>
      </c>
      <c r="R1530" s="91" t="str">
        <f t="shared" si="167"/>
        <v/>
      </c>
    </row>
    <row r="1531" spans="1:18" x14ac:dyDescent="0.35">
      <c r="A1531" s="25">
        <v>1527</v>
      </c>
      <c r="B1531" s="26" t="str">
        <f t="shared" si="161"/>
        <v/>
      </c>
      <c r="C1531" s="27"/>
      <c r="D1531" s="26" t="str">
        <f>IF(F1531="","",_xlfn.XLOOKUP(F1531,purchase!F:F,purchase!B:B,""))</f>
        <v/>
      </c>
      <c r="E1531" s="26" t="str">
        <f>IF(F1531="","",_xlfn.XLOOKUP(F1531,purchase!F:F,purchase!C:C,""))</f>
        <v/>
      </c>
      <c r="F1531" s="4"/>
      <c r="G1531" s="10" t="str">
        <f t="shared" si="162"/>
        <v/>
      </c>
      <c r="H1531" s="10" t="str">
        <f>IF(F1531="","",_xlfn.XLOOKUP(F1531,purchase!F:F,purchase!E:E,""))</f>
        <v/>
      </c>
      <c r="I1531" s="10" t="str">
        <f t="shared" si="163"/>
        <v/>
      </c>
      <c r="J1531" s="10" t="str">
        <f t="shared" si="164"/>
        <v/>
      </c>
      <c r="K1531" s="35" t="str">
        <f>_xlfn.SINGLE(IF(F1531="","",_xlfn.XLOOKUP(F1531,purchase!F:F,purchase!N:N,"")))</f>
        <v/>
      </c>
      <c r="L1531" s="4"/>
      <c r="M1531" s="86"/>
      <c r="N1531" s="35" t="str">
        <f>IF(F1531="","",
MAX(0,
_xlfn.XLOOKUP(F1531,purchase!F:F,purchase!N:N,"")
-
SUMIFS(L:L,F:F,F1531)))</f>
        <v/>
      </c>
      <c r="O1531" s="35" t="str">
        <f t="shared" si="165"/>
        <v/>
      </c>
      <c r="P1531" s="89" t="str">
        <f>_xlfn.SINGLE(IF(F1531="","",_xlfn.XLOOKUP(F1531,purchase!F:F,purchase!O:O,"")))</f>
        <v/>
      </c>
      <c r="Q1531" s="83" t="str">
        <f t="shared" si="166"/>
        <v/>
      </c>
      <c r="R1531" s="91" t="str">
        <f t="shared" si="167"/>
        <v/>
      </c>
    </row>
    <row r="1532" spans="1:18" x14ac:dyDescent="0.35">
      <c r="A1532" s="25">
        <v>1528</v>
      </c>
      <c r="B1532" s="26" t="str">
        <f t="shared" si="161"/>
        <v/>
      </c>
      <c r="C1532" s="27"/>
      <c r="D1532" s="26" t="str">
        <f>IF(F1532="","",_xlfn.XLOOKUP(F1532,purchase!F:F,purchase!B:B,""))</f>
        <v/>
      </c>
      <c r="E1532" s="26" t="str">
        <f>IF(F1532="","",_xlfn.XLOOKUP(F1532,purchase!F:F,purchase!C:C,""))</f>
        <v/>
      </c>
      <c r="F1532" s="4"/>
      <c r="G1532" s="10" t="str">
        <f t="shared" si="162"/>
        <v/>
      </c>
      <c r="H1532" s="10" t="str">
        <f>IF(F1532="","",_xlfn.XLOOKUP(F1532,purchase!F:F,purchase!E:E,""))</f>
        <v/>
      </c>
      <c r="I1532" s="10" t="str">
        <f t="shared" si="163"/>
        <v/>
      </c>
      <c r="J1532" s="10" t="str">
        <f t="shared" si="164"/>
        <v/>
      </c>
      <c r="K1532" s="35" t="str">
        <f>_xlfn.SINGLE(IF(F1532="","",_xlfn.XLOOKUP(F1532,purchase!F:F,purchase!N:N,"")))</f>
        <v/>
      </c>
      <c r="L1532" s="4"/>
      <c r="M1532" s="86"/>
      <c r="N1532" s="35" t="str">
        <f>IF(F1532="","",
MAX(0,
_xlfn.XLOOKUP(F1532,purchase!F:F,purchase!N:N,"")
-
SUMIFS(L:L,F:F,F1532)))</f>
        <v/>
      </c>
      <c r="O1532" s="35" t="str">
        <f t="shared" si="165"/>
        <v/>
      </c>
      <c r="P1532" s="89" t="str">
        <f>_xlfn.SINGLE(IF(F1532="","",_xlfn.XLOOKUP(F1532,purchase!F:F,purchase!O:O,"")))</f>
        <v/>
      </c>
      <c r="Q1532" s="83" t="str">
        <f t="shared" si="166"/>
        <v/>
      </c>
      <c r="R1532" s="91" t="str">
        <f t="shared" si="167"/>
        <v/>
      </c>
    </row>
    <row r="1533" spans="1:18" x14ac:dyDescent="0.35">
      <c r="A1533" s="25">
        <v>1529</v>
      </c>
      <c r="B1533" s="26" t="str">
        <f t="shared" si="161"/>
        <v/>
      </c>
      <c r="C1533" s="27"/>
      <c r="D1533" s="26" t="str">
        <f>IF(F1533="","",_xlfn.XLOOKUP(F1533,purchase!F:F,purchase!B:B,""))</f>
        <v/>
      </c>
      <c r="E1533" s="26" t="str">
        <f>IF(F1533="","",_xlfn.XLOOKUP(F1533,purchase!F:F,purchase!C:C,""))</f>
        <v/>
      </c>
      <c r="F1533" s="4"/>
      <c r="G1533" s="10" t="str">
        <f t="shared" si="162"/>
        <v/>
      </c>
      <c r="H1533" s="10" t="str">
        <f>IF(F1533="","",_xlfn.XLOOKUP(F1533,purchase!F:F,purchase!E:E,""))</f>
        <v/>
      </c>
      <c r="I1533" s="10" t="str">
        <f t="shared" si="163"/>
        <v/>
      </c>
      <c r="J1533" s="10" t="str">
        <f t="shared" si="164"/>
        <v/>
      </c>
      <c r="K1533" s="35" t="str">
        <f>_xlfn.SINGLE(IF(F1533="","",_xlfn.XLOOKUP(F1533,purchase!F:F,purchase!N:N,"")))</f>
        <v/>
      </c>
      <c r="L1533" s="4"/>
      <c r="M1533" s="86"/>
      <c r="N1533" s="35" t="str">
        <f>IF(F1533="","",
MAX(0,
_xlfn.XLOOKUP(F1533,purchase!F:F,purchase!N:N,"")
-
SUMIFS(L:L,F:F,F1533)))</f>
        <v/>
      </c>
      <c r="O1533" s="35" t="str">
        <f t="shared" si="165"/>
        <v/>
      </c>
      <c r="P1533" s="89" t="str">
        <f>_xlfn.SINGLE(IF(F1533="","",_xlfn.XLOOKUP(F1533,purchase!F:F,purchase!O:O,"")))</f>
        <v/>
      </c>
      <c r="Q1533" s="83" t="str">
        <f t="shared" si="166"/>
        <v/>
      </c>
      <c r="R1533" s="91" t="str">
        <f t="shared" si="167"/>
        <v/>
      </c>
    </row>
    <row r="1534" spans="1:18" x14ac:dyDescent="0.35">
      <c r="A1534" s="25">
        <v>1530</v>
      </c>
      <c r="B1534" s="26" t="str">
        <f t="shared" si="161"/>
        <v/>
      </c>
      <c r="C1534" s="27"/>
      <c r="D1534" s="26" t="str">
        <f>IF(F1534="","",_xlfn.XLOOKUP(F1534,purchase!F:F,purchase!B:B,""))</f>
        <v/>
      </c>
      <c r="E1534" s="26" t="str">
        <f>IF(F1534="","",_xlfn.XLOOKUP(F1534,purchase!F:F,purchase!C:C,""))</f>
        <v/>
      </c>
      <c r="F1534" s="4"/>
      <c r="G1534" s="10" t="str">
        <f t="shared" si="162"/>
        <v/>
      </c>
      <c r="H1534" s="10" t="str">
        <f>IF(F1534="","",_xlfn.XLOOKUP(F1534,purchase!F:F,purchase!E:E,""))</f>
        <v/>
      </c>
      <c r="I1534" s="10" t="str">
        <f t="shared" si="163"/>
        <v/>
      </c>
      <c r="J1534" s="10" t="str">
        <f t="shared" si="164"/>
        <v/>
      </c>
      <c r="K1534" s="35" t="str">
        <f>_xlfn.SINGLE(IF(F1534="","",_xlfn.XLOOKUP(F1534,purchase!F:F,purchase!N:N,"")))</f>
        <v/>
      </c>
      <c r="L1534" s="4"/>
      <c r="M1534" s="86"/>
      <c r="N1534" s="35" t="str">
        <f>IF(F1534="","",
MAX(0,
_xlfn.XLOOKUP(F1534,purchase!F:F,purchase!N:N,"")
-
SUMIFS(L:L,F:F,F1534)))</f>
        <v/>
      </c>
      <c r="O1534" s="35" t="str">
        <f t="shared" si="165"/>
        <v/>
      </c>
      <c r="P1534" s="89" t="str">
        <f>_xlfn.SINGLE(IF(F1534="","",_xlfn.XLOOKUP(F1534,purchase!F:F,purchase!O:O,"")))</f>
        <v/>
      </c>
      <c r="Q1534" s="83" t="str">
        <f t="shared" si="166"/>
        <v/>
      </c>
      <c r="R1534" s="91" t="str">
        <f t="shared" si="167"/>
        <v/>
      </c>
    </row>
    <row r="1535" spans="1:18" x14ac:dyDescent="0.35">
      <c r="A1535" s="25">
        <v>1531</v>
      </c>
      <c r="B1535" s="26" t="str">
        <f t="shared" si="161"/>
        <v/>
      </c>
      <c r="C1535" s="27"/>
      <c r="D1535" s="26" t="str">
        <f>IF(F1535="","",_xlfn.XLOOKUP(F1535,purchase!F:F,purchase!B:B,""))</f>
        <v/>
      </c>
      <c r="E1535" s="26" t="str">
        <f>IF(F1535="","",_xlfn.XLOOKUP(F1535,purchase!F:F,purchase!C:C,""))</f>
        <v/>
      </c>
      <c r="F1535" s="4"/>
      <c r="G1535" s="10" t="str">
        <f t="shared" si="162"/>
        <v/>
      </c>
      <c r="H1535" s="10" t="str">
        <f>IF(F1535="","",_xlfn.XLOOKUP(F1535,purchase!F:F,purchase!E:E,""))</f>
        <v/>
      </c>
      <c r="I1535" s="10" t="str">
        <f t="shared" si="163"/>
        <v/>
      </c>
      <c r="J1535" s="10" t="str">
        <f t="shared" si="164"/>
        <v/>
      </c>
      <c r="K1535" s="35" t="str">
        <f>_xlfn.SINGLE(IF(F1535="","",_xlfn.XLOOKUP(F1535,purchase!F:F,purchase!N:N,"")))</f>
        <v/>
      </c>
      <c r="L1535" s="4"/>
      <c r="M1535" s="86"/>
      <c r="N1535" s="35" t="str">
        <f>IF(F1535="","",
MAX(0,
_xlfn.XLOOKUP(F1535,purchase!F:F,purchase!N:N,"")
-
SUMIFS(L:L,F:F,F1535)))</f>
        <v/>
      </c>
      <c r="O1535" s="35" t="str">
        <f t="shared" si="165"/>
        <v/>
      </c>
      <c r="P1535" s="89" t="str">
        <f>_xlfn.SINGLE(IF(F1535="","",_xlfn.XLOOKUP(F1535,purchase!F:F,purchase!O:O,"")))</f>
        <v/>
      </c>
      <c r="Q1535" s="83" t="str">
        <f t="shared" si="166"/>
        <v/>
      </c>
      <c r="R1535" s="91" t="str">
        <f t="shared" si="167"/>
        <v/>
      </c>
    </row>
    <row r="1536" spans="1:18" x14ac:dyDescent="0.35">
      <c r="A1536" s="25">
        <v>1532</v>
      </c>
      <c r="B1536" s="26" t="str">
        <f t="shared" si="161"/>
        <v/>
      </c>
      <c r="C1536" s="27"/>
      <c r="D1536" s="26" t="str">
        <f>IF(F1536="","",_xlfn.XLOOKUP(F1536,purchase!F:F,purchase!B:B,""))</f>
        <v/>
      </c>
      <c r="E1536" s="26" t="str">
        <f>IF(F1536="","",_xlfn.XLOOKUP(F1536,purchase!F:F,purchase!C:C,""))</f>
        <v/>
      </c>
      <c r="F1536" s="4"/>
      <c r="G1536" s="10" t="str">
        <f t="shared" si="162"/>
        <v/>
      </c>
      <c r="H1536" s="10" t="str">
        <f>IF(F1536="","",_xlfn.XLOOKUP(F1536,purchase!F:F,purchase!E:E,""))</f>
        <v/>
      </c>
      <c r="I1536" s="10" t="str">
        <f t="shared" si="163"/>
        <v/>
      </c>
      <c r="J1536" s="10" t="str">
        <f t="shared" si="164"/>
        <v/>
      </c>
      <c r="K1536" s="35" t="str">
        <f>_xlfn.SINGLE(IF(F1536="","",_xlfn.XLOOKUP(F1536,purchase!F:F,purchase!N:N,"")))</f>
        <v/>
      </c>
      <c r="L1536" s="4"/>
      <c r="M1536" s="86"/>
      <c r="N1536" s="35" t="str">
        <f>IF(F1536="","",
MAX(0,
_xlfn.XLOOKUP(F1536,purchase!F:F,purchase!N:N,"")
-
SUMIFS(L:L,F:F,F1536)))</f>
        <v/>
      </c>
      <c r="O1536" s="35" t="str">
        <f t="shared" si="165"/>
        <v/>
      </c>
      <c r="P1536" s="89" t="str">
        <f>_xlfn.SINGLE(IF(F1536="","",_xlfn.XLOOKUP(F1536,purchase!F:F,purchase!O:O,"")))</f>
        <v/>
      </c>
      <c r="Q1536" s="83" t="str">
        <f t="shared" si="166"/>
        <v/>
      </c>
      <c r="R1536" s="91" t="str">
        <f t="shared" si="167"/>
        <v/>
      </c>
    </row>
    <row r="1537" spans="1:18" x14ac:dyDescent="0.35">
      <c r="A1537" s="25">
        <v>1533</v>
      </c>
      <c r="B1537" s="26" t="str">
        <f t="shared" si="161"/>
        <v/>
      </c>
      <c r="C1537" s="27"/>
      <c r="D1537" s="26" t="str">
        <f>IF(F1537="","",_xlfn.XLOOKUP(F1537,purchase!F:F,purchase!B:B,""))</f>
        <v/>
      </c>
      <c r="E1537" s="26" t="str">
        <f>IF(F1537="","",_xlfn.XLOOKUP(F1537,purchase!F:F,purchase!C:C,""))</f>
        <v/>
      </c>
      <c r="F1537" s="4"/>
      <c r="G1537" s="10" t="str">
        <f t="shared" si="162"/>
        <v/>
      </c>
      <c r="H1537" s="10" t="str">
        <f>IF(F1537="","",_xlfn.XLOOKUP(F1537,purchase!F:F,purchase!E:E,""))</f>
        <v/>
      </c>
      <c r="I1537" s="10" t="str">
        <f t="shared" si="163"/>
        <v/>
      </c>
      <c r="J1537" s="10" t="str">
        <f t="shared" si="164"/>
        <v/>
      </c>
      <c r="K1537" s="35" t="str">
        <f>_xlfn.SINGLE(IF(F1537="","",_xlfn.XLOOKUP(F1537,purchase!F:F,purchase!N:N,"")))</f>
        <v/>
      </c>
      <c r="L1537" s="4"/>
      <c r="M1537" s="86"/>
      <c r="N1537" s="35" t="str">
        <f>IF(F1537="","",
MAX(0,
_xlfn.XLOOKUP(F1537,purchase!F:F,purchase!N:N,"")
-
SUMIFS(L:L,F:F,F1537)))</f>
        <v/>
      </c>
      <c r="O1537" s="35" t="str">
        <f t="shared" si="165"/>
        <v/>
      </c>
      <c r="P1537" s="89" t="str">
        <f>_xlfn.SINGLE(IF(F1537="","",_xlfn.XLOOKUP(F1537,purchase!F:F,purchase!O:O,"")))</f>
        <v/>
      </c>
      <c r="Q1537" s="83" t="str">
        <f t="shared" si="166"/>
        <v/>
      </c>
      <c r="R1537" s="91" t="str">
        <f t="shared" si="167"/>
        <v/>
      </c>
    </row>
    <row r="1538" spans="1:18" x14ac:dyDescent="0.35">
      <c r="A1538" s="25">
        <v>1534</v>
      </c>
      <c r="B1538" s="26" t="str">
        <f t="shared" si="161"/>
        <v/>
      </c>
      <c r="C1538" s="27"/>
      <c r="D1538" s="26" t="str">
        <f>IF(F1538="","",_xlfn.XLOOKUP(F1538,purchase!F:F,purchase!B:B,""))</f>
        <v/>
      </c>
      <c r="E1538" s="26" t="str">
        <f>IF(F1538="","",_xlfn.XLOOKUP(F1538,purchase!F:F,purchase!C:C,""))</f>
        <v/>
      </c>
      <c r="F1538" s="4"/>
      <c r="G1538" s="10" t="str">
        <f t="shared" si="162"/>
        <v/>
      </c>
      <c r="H1538" s="10" t="str">
        <f>IF(F1538="","",_xlfn.XLOOKUP(F1538,purchase!F:F,purchase!E:E,""))</f>
        <v/>
      </c>
      <c r="I1538" s="10" t="str">
        <f t="shared" si="163"/>
        <v/>
      </c>
      <c r="J1538" s="10" t="str">
        <f t="shared" si="164"/>
        <v/>
      </c>
      <c r="K1538" s="35" t="str">
        <f>_xlfn.SINGLE(IF(F1538="","",_xlfn.XLOOKUP(F1538,purchase!F:F,purchase!N:N,"")))</f>
        <v/>
      </c>
      <c r="L1538" s="4"/>
      <c r="M1538" s="86"/>
      <c r="N1538" s="35" t="str">
        <f>IF(F1538="","",
MAX(0,
_xlfn.XLOOKUP(F1538,purchase!F:F,purchase!N:N,"")
-
SUMIFS(L:L,F:F,F1538)))</f>
        <v/>
      </c>
      <c r="O1538" s="35" t="str">
        <f t="shared" si="165"/>
        <v/>
      </c>
      <c r="P1538" s="89" t="str">
        <f>_xlfn.SINGLE(IF(F1538="","",_xlfn.XLOOKUP(F1538,purchase!F:F,purchase!O:O,"")))</f>
        <v/>
      </c>
      <c r="Q1538" s="83" t="str">
        <f t="shared" si="166"/>
        <v/>
      </c>
      <c r="R1538" s="91" t="str">
        <f t="shared" si="167"/>
        <v/>
      </c>
    </row>
    <row r="1539" spans="1:18" x14ac:dyDescent="0.35">
      <c r="A1539" s="25">
        <v>1535</v>
      </c>
      <c r="B1539" s="26" t="str">
        <f t="shared" si="161"/>
        <v/>
      </c>
      <c r="C1539" s="27"/>
      <c r="D1539" s="26" t="str">
        <f>IF(F1539="","",_xlfn.XLOOKUP(F1539,purchase!F:F,purchase!B:B,""))</f>
        <v/>
      </c>
      <c r="E1539" s="26" t="str">
        <f>IF(F1539="","",_xlfn.XLOOKUP(F1539,purchase!F:F,purchase!C:C,""))</f>
        <v/>
      </c>
      <c r="F1539" s="4"/>
      <c r="G1539" s="10" t="str">
        <f t="shared" si="162"/>
        <v/>
      </c>
      <c r="H1539" s="10" t="str">
        <f>IF(F1539="","",_xlfn.XLOOKUP(F1539,purchase!F:F,purchase!E:E,""))</f>
        <v/>
      </c>
      <c r="I1539" s="10" t="str">
        <f t="shared" si="163"/>
        <v/>
      </c>
      <c r="J1539" s="10" t="str">
        <f t="shared" si="164"/>
        <v/>
      </c>
      <c r="K1539" s="35" t="str">
        <f>_xlfn.SINGLE(IF(F1539="","",_xlfn.XLOOKUP(F1539,purchase!F:F,purchase!N:N,"")))</f>
        <v/>
      </c>
      <c r="L1539" s="4"/>
      <c r="M1539" s="86"/>
      <c r="N1539" s="35" t="str">
        <f>IF(F1539="","",
MAX(0,
_xlfn.XLOOKUP(F1539,purchase!F:F,purchase!N:N,"")
-
SUMIFS(L:L,F:F,F1539)))</f>
        <v/>
      </c>
      <c r="O1539" s="35" t="str">
        <f t="shared" si="165"/>
        <v/>
      </c>
      <c r="P1539" s="89" t="str">
        <f>_xlfn.SINGLE(IF(F1539="","",_xlfn.XLOOKUP(F1539,purchase!F:F,purchase!O:O,"")))</f>
        <v/>
      </c>
      <c r="Q1539" s="83" t="str">
        <f t="shared" si="166"/>
        <v/>
      </c>
      <c r="R1539" s="91" t="str">
        <f t="shared" si="167"/>
        <v/>
      </c>
    </row>
    <row r="1540" spans="1:18" x14ac:dyDescent="0.35">
      <c r="A1540" s="25">
        <v>1536</v>
      </c>
      <c r="B1540" s="26" t="str">
        <f t="shared" si="161"/>
        <v/>
      </c>
      <c r="C1540" s="27"/>
      <c r="D1540" s="26" t="str">
        <f>IF(F1540="","",_xlfn.XLOOKUP(F1540,purchase!F:F,purchase!B:B,""))</f>
        <v/>
      </c>
      <c r="E1540" s="26" t="str">
        <f>IF(F1540="","",_xlfn.XLOOKUP(F1540,purchase!F:F,purchase!C:C,""))</f>
        <v/>
      </c>
      <c r="F1540" s="4"/>
      <c r="G1540" s="10" t="str">
        <f t="shared" si="162"/>
        <v/>
      </c>
      <c r="H1540" s="10" t="str">
        <f>IF(F1540="","",_xlfn.XLOOKUP(F1540,purchase!F:F,purchase!E:E,""))</f>
        <v/>
      </c>
      <c r="I1540" s="10" t="str">
        <f t="shared" si="163"/>
        <v/>
      </c>
      <c r="J1540" s="10" t="str">
        <f t="shared" si="164"/>
        <v/>
      </c>
      <c r="K1540" s="35" t="str">
        <f>_xlfn.SINGLE(IF(F1540="","",_xlfn.XLOOKUP(F1540,purchase!F:F,purchase!N:N,"")))</f>
        <v/>
      </c>
      <c r="L1540" s="4"/>
      <c r="M1540" s="86"/>
      <c r="N1540" s="35" t="str">
        <f>IF(F1540="","",
MAX(0,
_xlfn.XLOOKUP(F1540,purchase!F:F,purchase!N:N,"")
-
SUMIFS(L:L,F:F,F1540)))</f>
        <v/>
      </c>
      <c r="O1540" s="35" t="str">
        <f t="shared" si="165"/>
        <v/>
      </c>
      <c r="P1540" s="89" t="str">
        <f>_xlfn.SINGLE(IF(F1540="","",_xlfn.XLOOKUP(F1540,purchase!F:F,purchase!O:O,"")))</f>
        <v/>
      </c>
      <c r="Q1540" s="83" t="str">
        <f t="shared" si="166"/>
        <v/>
      </c>
      <c r="R1540" s="91" t="str">
        <f t="shared" si="167"/>
        <v/>
      </c>
    </row>
    <row r="1541" spans="1:18" x14ac:dyDescent="0.35">
      <c r="A1541" s="25">
        <v>1537</v>
      </c>
      <c r="B1541" s="26" t="str">
        <f t="shared" ref="B1541:B1604" si="168">IF(OR(C1541="",F1541=""),"",
"PRD-" &amp;
TEXT(DAY(C1541),"00") &amp;
CHOOSE(MONTH(C1541),"A","B","C","D","E","F","G","H","I","J","K","L") &amp;
TEXT(YEAR(C1541),"00") &amp;
"-" &amp;
RIGHT(F1541,4))</f>
        <v/>
      </c>
      <c r="C1541" s="27"/>
      <c r="D1541" s="26" t="str">
        <f>IF(F1541="","",_xlfn.XLOOKUP(F1541,purchase!F:F,purchase!B:B,""))</f>
        <v/>
      </c>
      <c r="E1541" s="26" t="str">
        <f>IF(F1541="","",_xlfn.XLOOKUP(F1541,purchase!F:F,purchase!C:C,""))</f>
        <v/>
      </c>
      <c r="F1541" s="4"/>
      <c r="G1541" s="10" t="str">
        <f t="shared" ref="G1541:G1604" si="169">IF(H1541="NRFC","Natural Rubber Field Coagulam","")</f>
        <v/>
      </c>
      <c r="H1541" s="10" t="str">
        <f>IF(F1541="","",_xlfn.XLOOKUP(F1541,purchase!F:F,purchase!E:E,""))</f>
        <v/>
      </c>
      <c r="I1541" s="10" t="str">
        <f t="shared" ref="I1541:I1604" si="170">IF(J1541="ISNR20","Natural Rubber-TSNR (ISNR-20)","")</f>
        <v/>
      </c>
      <c r="J1541" s="10" t="str">
        <f t="shared" ref="J1541:J1604" si="171">IF(H1541="NRFC","ISNR20","")</f>
        <v/>
      </c>
      <c r="K1541" s="35" t="str">
        <f>_xlfn.SINGLE(IF(F1541="","",_xlfn.XLOOKUP(F1541,purchase!F:F,purchase!N:N,"")))</f>
        <v/>
      </c>
      <c r="L1541" s="4"/>
      <c r="M1541" s="86"/>
      <c r="N1541" s="35" t="str">
        <f>IF(F1541="","",
MAX(0,
_xlfn.XLOOKUP(F1541,purchase!F:F,purchase!N:N,"")
-
SUMIFS(L:L,F:F,F1541)))</f>
        <v/>
      </c>
      <c r="O1541" s="35" t="str">
        <f t="shared" ref="O1541:O1604" si="172">IF(OR(L1541="",M1541=""),"",L1541-M1541)</f>
        <v/>
      </c>
      <c r="P1541" s="89" t="str">
        <f>_xlfn.SINGLE(IF(F1541="","",_xlfn.XLOOKUP(F1541,purchase!F:F,purchase!O:O,"")))</f>
        <v/>
      </c>
      <c r="Q1541" s="83" t="str">
        <f t="shared" ref="Q1541:Q1604" si="173">IF(OR(L1541="",M1541=""),"",M1541/L1541)</f>
        <v/>
      </c>
      <c r="R1541" s="91" t="str">
        <f t="shared" ref="R1541:R1604" si="174">IF(OR(P1541="",Q1541=""),"",Q1541-P1541)</f>
        <v/>
      </c>
    </row>
    <row r="1542" spans="1:18" x14ac:dyDescent="0.35">
      <c r="A1542" s="25">
        <v>1538</v>
      </c>
      <c r="B1542" s="26" t="str">
        <f t="shared" si="168"/>
        <v/>
      </c>
      <c r="C1542" s="27"/>
      <c r="D1542" s="26" t="str">
        <f>IF(F1542="","",_xlfn.XLOOKUP(F1542,purchase!F:F,purchase!B:B,""))</f>
        <v/>
      </c>
      <c r="E1542" s="26" t="str">
        <f>IF(F1542="","",_xlfn.XLOOKUP(F1542,purchase!F:F,purchase!C:C,""))</f>
        <v/>
      </c>
      <c r="F1542" s="4"/>
      <c r="G1542" s="10" t="str">
        <f t="shared" si="169"/>
        <v/>
      </c>
      <c r="H1542" s="10" t="str">
        <f>IF(F1542="","",_xlfn.XLOOKUP(F1542,purchase!F:F,purchase!E:E,""))</f>
        <v/>
      </c>
      <c r="I1542" s="10" t="str">
        <f t="shared" si="170"/>
        <v/>
      </c>
      <c r="J1542" s="10" t="str">
        <f t="shared" si="171"/>
        <v/>
      </c>
      <c r="K1542" s="35" t="str">
        <f>_xlfn.SINGLE(IF(F1542="","",_xlfn.XLOOKUP(F1542,purchase!F:F,purchase!N:N,"")))</f>
        <v/>
      </c>
      <c r="L1542" s="4"/>
      <c r="M1542" s="86"/>
      <c r="N1542" s="35" t="str">
        <f>IF(F1542="","",
MAX(0,
_xlfn.XLOOKUP(F1542,purchase!F:F,purchase!N:N,"")
-
SUMIFS(L:L,F:F,F1542)))</f>
        <v/>
      </c>
      <c r="O1542" s="35" t="str">
        <f t="shared" si="172"/>
        <v/>
      </c>
      <c r="P1542" s="89" t="str">
        <f>_xlfn.SINGLE(IF(F1542="","",_xlfn.XLOOKUP(F1542,purchase!F:F,purchase!O:O,"")))</f>
        <v/>
      </c>
      <c r="Q1542" s="83" t="str">
        <f t="shared" si="173"/>
        <v/>
      </c>
      <c r="R1542" s="91" t="str">
        <f t="shared" si="174"/>
        <v/>
      </c>
    </row>
    <row r="1543" spans="1:18" x14ac:dyDescent="0.35">
      <c r="A1543" s="25">
        <v>1539</v>
      </c>
      <c r="B1543" s="26" t="str">
        <f t="shared" si="168"/>
        <v/>
      </c>
      <c r="C1543" s="27"/>
      <c r="D1543" s="26" t="str">
        <f>IF(F1543="","",_xlfn.XLOOKUP(F1543,purchase!F:F,purchase!B:B,""))</f>
        <v/>
      </c>
      <c r="E1543" s="26" t="str">
        <f>IF(F1543="","",_xlfn.XLOOKUP(F1543,purchase!F:F,purchase!C:C,""))</f>
        <v/>
      </c>
      <c r="F1543" s="4"/>
      <c r="G1543" s="10" t="str">
        <f t="shared" si="169"/>
        <v/>
      </c>
      <c r="H1543" s="10" t="str">
        <f>IF(F1543="","",_xlfn.XLOOKUP(F1543,purchase!F:F,purchase!E:E,""))</f>
        <v/>
      </c>
      <c r="I1543" s="10" t="str">
        <f t="shared" si="170"/>
        <v/>
      </c>
      <c r="J1543" s="10" t="str">
        <f t="shared" si="171"/>
        <v/>
      </c>
      <c r="K1543" s="35" t="str">
        <f>_xlfn.SINGLE(IF(F1543="","",_xlfn.XLOOKUP(F1543,purchase!F:F,purchase!N:N,"")))</f>
        <v/>
      </c>
      <c r="L1543" s="4"/>
      <c r="M1543" s="86"/>
      <c r="N1543" s="35" t="str">
        <f>IF(F1543="","",
MAX(0,
_xlfn.XLOOKUP(F1543,purchase!F:F,purchase!N:N,"")
-
SUMIFS(L:L,F:F,F1543)))</f>
        <v/>
      </c>
      <c r="O1543" s="35" t="str">
        <f t="shared" si="172"/>
        <v/>
      </c>
      <c r="P1543" s="89" t="str">
        <f>_xlfn.SINGLE(IF(F1543="","",_xlfn.XLOOKUP(F1543,purchase!F:F,purchase!O:O,"")))</f>
        <v/>
      </c>
      <c r="Q1543" s="83" t="str">
        <f t="shared" si="173"/>
        <v/>
      </c>
      <c r="R1543" s="91" t="str">
        <f t="shared" si="174"/>
        <v/>
      </c>
    </row>
    <row r="1544" spans="1:18" x14ac:dyDescent="0.35">
      <c r="A1544" s="25">
        <v>1540</v>
      </c>
      <c r="B1544" s="26" t="str">
        <f t="shared" si="168"/>
        <v/>
      </c>
      <c r="C1544" s="27"/>
      <c r="D1544" s="26" t="str">
        <f>IF(F1544="","",_xlfn.XLOOKUP(F1544,purchase!F:F,purchase!B:B,""))</f>
        <v/>
      </c>
      <c r="E1544" s="26" t="str">
        <f>IF(F1544="","",_xlfn.XLOOKUP(F1544,purchase!F:F,purchase!C:C,""))</f>
        <v/>
      </c>
      <c r="F1544" s="4"/>
      <c r="G1544" s="10" t="str">
        <f t="shared" si="169"/>
        <v/>
      </c>
      <c r="H1544" s="10" t="str">
        <f>IF(F1544="","",_xlfn.XLOOKUP(F1544,purchase!F:F,purchase!E:E,""))</f>
        <v/>
      </c>
      <c r="I1544" s="10" t="str">
        <f t="shared" si="170"/>
        <v/>
      </c>
      <c r="J1544" s="10" t="str">
        <f t="shared" si="171"/>
        <v/>
      </c>
      <c r="K1544" s="35" t="str">
        <f>_xlfn.SINGLE(IF(F1544="","",_xlfn.XLOOKUP(F1544,purchase!F:F,purchase!N:N,"")))</f>
        <v/>
      </c>
      <c r="L1544" s="4"/>
      <c r="M1544" s="86"/>
      <c r="N1544" s="35" t="str">
        <f>IF(F1544="","",
MAX(0,
_xlfn.XLOOKUP(F1544,purchase!F:F,purchase!N:N,"")
-
SUMIFS(L:L,F:F,F1544)))</f>
        <v/>
      </c>
      <c r="O1544" s="35" t="str">
        <f t="shared" si="172"/>
        <v/>
      </c>
      <c r="P1544" s="89" t="str">
        <f>_xlfn.SINGLE(IF(F1544="","",_xlfn.XLOOKUP(F1544,purchase!F:F,purchase!O:O,"")))</f>
        <v/>
      </c>
      <c r="Q1544" s="83" t="str">
        <f t="shared" si="173"/>
        <v/>
      </c>
      <c r="R1544" s="91" t="str">
        <f t="shared" si="174"/>
        <v/>
      </c>
    </row>
    <row r="1545" spans="1:18" x14ac:dyDescent="0.35">
      <c r="A1545" s="25">
        <v>1541</v>
      </c>
      <c r="B1545" s="26" t="str">
        <f t="shared" si="168"/>
        <v/>
      </c>
      <c r="C1545" s="27"/>
      <c r="D1545" s="26" t="str">
        <f>IF(F1545="","",_xlfn.XLOOKUP(F1545,purchase!F:F,purchase!B:B,""))</f>
        <v/>
      </c>
      <c r="E1545" s="26" t="str">
        <f>IF(F1545="","",_xlfn.XLOOKUP(F1545,purchase!F:F,purchase!C:C,""))</f>
        <v/>
      </c>
      <c r="F1545" s="4"/>
      <c r="G1545" s="10" t="str">
        <f t="shared" si="169"/>
        <v/>
      </c>
      <c r="H1545" s="10" t="str">
        <f>IF(F1545="","",_xlfn.XLOOKUP(F1545,purchase!F:F,purchase!E:E,""))</f>
        <v/>
      </c>
      <c r="I1545" s="10" t="str">
        <f t="shared" si="170"/>
        <v/>
      </c>
      <c r="J1545" s="10" t="str">
        <f t="shared" si="171"/>
        <v/>
      </c>
      <c r="K1545" s="35" t="str">
        <f>_xlfn.SINGLE(IF(F1545="","",_xlfn.XLOOKUP(F1545,purchase!F:F,purchase!N:N,"")))</f>
        <v/>
      </c>
      <c r="L1545" s="4"/>
      <c r="M1545" s="86"/>
      <c r="N1545" s="35" t="str">
        <f>IF(F1545="","",
MAX(0,
_xlfn.XLOOKUP(F1545,purchase!F:F,purchase!N:N,"")
-
SUMIFS(L:L,F:F,F1545)))</f>
        <v/>
      </c>
      <c r="O1545" s="35" t="str">
        <f t="shared" si="172"/>
        <v/>
      </c>
      <c r="P1545" s="89" t="str">
        <f>_xlfn.SINGLE(IF(F1545="","",_xlfn.XLOOKUP(F1545,purchase!F:F,purchase!O:O,"")))</f>
        <v/>
      </c>
      <c r="Q1545" s="83" t="str">
        <f t="shared" si="173"/>
        <v/>
      </c>
      <c r="R1545" s="91" t="str">
        <f t="shared" si="174"/>
        <v/>
      </c>
    </row>
    <row r="1546" spans="1:18" x14ac:dyDescent="0.35">
      <c r="A1546" s="25">
        <v>1542</v>
      </c>
      <c r="B1546" s="26" t="str">
        <f t="shared" si="168"/>
        <v/>
      </c>
      <c r="C1546" s="27"/>
      <c r="D1546" s="26" t="str">
        <f>IF(F1546="","",_xlfn.XLOOKUP(F1546,purchase!F:F,purchase!B:B,""))</f>
        <v/>
      </c>
      <c r="E1546" s="26" t="str">
        <f>IF(F1546="","",_xlfn.XLOOKUP(F1546,purchase!F:F,purchase!C:C,""))</f>
        <v/>
      </c>
      <c r="F1546" s="4"/>
      <c r="G1546" s="10" t="str">
        <f t="shared" si="169"/>
        <v/>
      </c>
      <c r="H1546" s="10" t="str">
        <f>IF(F1546="","",_xlfn.XLOOKUP(F1546,purchase!F:F,purchase!E:E,""))</f>
        <v/>
      </c>
      <c r="I1546" s="10" t="str">
        <f t="shared" si="170"/>
        <v/>
      </c>
      <c r="J1546" s="10" t="str">
        <f t="shared" si="171"/>
        <v/>
      </c>
      <c r="K1546" s="35" t="str">
        <f>_xlfn.SINGLE(IF(F1546="","",_xlfn.XLOOKUP(F1546,purchase!F:F,purchase!N:N,"")))</f>
        <v/>
      </c>
      <c r="L1546" s="4"/>
      <c r="M1546" s="86"/>
      <c r="N1546" s="35" t="str">
        <f>IF(F1546="","",
MAX(0,
_xlfn.XLOOKUP(F1546,purchase!F:F,purchase!N:N,"")
-
SUMIFS(L:L,F:F,F1546)))</f>
        <v/>
      </c>
      <c r="O1546" s="35" t="str">
        <f t="shared" si="172"/>
        <v/>
      </c>
      <c r="P1546" s="89" t="str">
        <f>_xlfn.SINGLE(IF(F1546="","",_xlfn.XLOOKUP(F1546,purchase!F:F,purchase!O:O,"")))</f>
        <v/>
      </c>
      <c r="Q1546" s="83" t="str">
        <f t="shared" si="173"/>
        <v/>
      </c>
      <c r="R1546" s="91" t="str">
        <f t="shared" si="174"/>
        <v/>
      </c>
    </row>
    <row r="1547" spans="1:18" x14ac:dyDescent="0.35">
      <c r="A1547" s="25">
        <v>1543</v>
      </c>
      <c r="B1547" s="26" t="str">
        <f t="shared" si="168"/>
        <v/>
      </c>
      <c r="C1547" s="27"/>
      <c r="D1547" s="26" t="str">
        <f>IF(F1547="","",_xlfn.XLOOKUP(F1547,purchase!F:F,purchase!B:B,""))</f>
        <v/>
      </c>
      <c r="E1547" s="26" t="str">
        <f>IF(F1547="","",_xlfn.XLOOKUP(F1547,purchase!F:F,purchase!C:C,""))</f>
        <v/>
      </c>
      <c r="F1547" s="4"/>
      <c r="G1547" s="10" t="str">
        <f t="shared" si="169"/>
        <v/>
      </c>
      <c r="H1547" s="10" t="str">
        <f>IF(F1547="","",_xlfn.XLOOKUP(F1547,purchase!F:F,purchase!E:E,""))</f>
        <v/>
      </c>
      <c r="I1547" s="10" t="str">
        <f t="shared" si="170"/>
        <v/>
      </c>
      <c r="J1547" s="10" t="str">
        <f t="shared" si="171"/>
        <v/>
      </c>
      <c r="K1547" s="35" t="str">
        <f>_xlfn.SINGLE(IF(F1547="","",_xlfn.XLOOKUP(F1547,purchase!F:F,purchase!N:N,"")))</f>
        <v/>
      </c>
      <c r="L1547" s="4"/>
      <c r="M1547" s="86"/>
      <c r="N1547" s="35" t="str">
        <f>IF(F1547="","",
MAX(0,
_xlfn.XLOOKUP(F1547,purchase!F:F,purchase!N:N,"")
-
SUMIFS(L:L,F:F,F1547)))</f>
        <v/>
      </c>
      <c r="O1547" s="35" t="str">
        <f t="shared" si="172"/>
        <v/>
      </c>
      <c r="P1547" s="89" t="str">
        <f>_xlfn.SINGLE(IF(F1547="","",_xlfn.XLOOKUP(F1547,purchase!F:F,purchase!O:O,"")))</f>
        <v/>
      </c>
      <c r="Q1547" s="83" t="str">
        <f t="shared" si="173"/>
        <v/>
      </c>
      <c r="R1547" s="91" t="str">
        <f t="shared" si="174"/>
        <v/>
      </c>
    </row>
    <row r="1548" spans="1:18" x14ac:dyDescent="0.35">
      <c r="A1548" s="25">
        <v>1544</v>
      </c>
      <c r="B1548" s="26" t="str">
        <f t="shared" si="168"/>
        <v/>
      </c>
      <c r="C1548" s="27"/>
      <c r="D1548" s="26" t="str">
        <f>IF(F1548="","",_xlfn.XLOOKUP(F1548,purchase!F:F,purchase!B:B,""))</f>
        <v/>
      </c>
      <c r="E1548" s="26" t="str">
        <f>IF(F1548="","",_xlfn.XLOOKUP(F1548,purchase!F:F,purchase!C:C,""))</f>
        <v/>
      </c>
      <c r="F1548" s="4"/>
      <c r="G1548" s="10" t="str">
        <f t="shared" si="169"/>
        <v/>
      </c>
      <c r="H1548" s="10" t="str">
        <f>IF(F1548="","",_xlfn.XLOOKUP(F1548,purchase!F:F,purchase!E:E,""))</f>
        <v/>
      </c>
      <c r="I1548" s="10" t="str">
        <f t="shared" si="170"/>
        <v/>
      </c>
      <c r="J1548" s="10" t="str">
        <f t="shared" si="171"/>
        <v/>
      </c>
      <c r="K1548" s="35" t="str">
        <f>_xlfn.SINGLE(IF(F1548="","",_xlfn.XLOOKUP(F1548,purchase!F:F,purchase!N:N,"")))</f>
        <v/>
      </c>
      <c r="L1548" s="4"/>
      <c r="M1548" s="86"/>
      <c r="N1548" s="35" t="str">
        <f>IF(F1548="","",
MAX(0,
_xlfn.XLOOKUP(F1548,purchase!F:F,purchase!N:N,"")
-
SUMIFS(L:L,F:F,F1548)))</f>
        <v/>
      </c>
      <c r="O1548" s="35" t="str">
        <f t="shared" si="172"/>
        <v/>
      </c>
      <c r="P1548" s="89" t="str">
        <f>_xlfn.SINGLE(IF(F1548="","",_xlfn.XLOOKUP(F1548,purchase!F:F,purchase!O:O,"")))</f>
        <v/>
      </c>
      <c r="Q1548" s="83" t="str">
        <f t="shared" si="173"/>
        <v/>
      </c>
      <c r="R1548" s="91" t="str">
        <f t="shared" si="174"/>
        <v/>
      </c>
    </row>
    <row r="1549" spans="1:18" x14ac:dyDescent="0.35">
      <c r="A1549" s="25">
        <v>1545</v>
      </c>
      <c r="B1549" s="26" t="str">
        <f t="shared" si="168"/>
        <v/>
      </c>
      <c r="C1549" s="27"/>
      <c r="D1549" s="26" t="str">
        <f>IF(F1549="","",_xlfn.XLOOKUP(F1549,purchase!F:F,purchase!B:B,""))</f>
        <v/>
      </c>
      <c r="E1549" s="26" t="str">
        <f>IF(F1549="","",_xlfn.XLOOKUP(F1549,purchase!F:F,purchase!C:C,""))</f>
        <v/>
      </c>
      <c r="F1549" s="4"/>
      <c r="G1549" s="10" t="str">
        <f t="shared" si="169"/>
        <v/>
      </c>
      <c r="H1549" s="10" t="str">
        <f>IF(F1549="","",_xlfn.XLOOKUP(F1549,purchase!F:F,purchase!E:E,""))</f>
        <v/>
      </c>
      <c r="I1549" s="10" t="str">
        <f t="shared" si="170"/>
        <v/>
      </c>
      <c r="J1549" s="10" t="str">
        <f t="shared" si="171"/>
        <v/>
      </c>
      <c r="K1549" s="35" t="str">
        <f>_xlfn.SINGLE(IF(F1549="","",_xlfn.XLOOKUP(F1549,purchase!F:F,purchase!N:N,"")))</f>
        <v/>
      </c>
      <c r="L1549" s="4"/>
      <c r="M1549" s="86"/>
      <c r="N1549" s="35" t="str">
        <f>IF(F1549="","",
MAX(0,
_xlfn.XLOOKUP(F1549,purchase!F:F,purchase!N:N,"")
-
SUMIFS(L:L,F:F,F1549)))</f>
        <v/>
      </c>
      <c r="O1549" s="35" t="str">
        <f t="shared" si="172"/>
        <v/>
      </c>
      <c r="P1549" s="89" t="str">
        <f>_xlfn.SINGLE(IF(F1549="","",_xlfn.XLOOKUP(F1549,purchase!F:F,purchase!O:O,"")))</f>
        <v/>
      </c>
      <c r="Q1549" s="83" t="str">
        <f t="shared" si="173"/>
        <v/>
      </c>
      <c r="R1549" s="91" t="str">
        <f t="shared" si="174"/>
        <v/>
      </c>
    </row>
    <row r="1550" spans="1:18" x14ac:dyDescent="0.35">
      <c r="A1550" s="25">
        <v>1546</v>
      </c>
      <c r="B1550" s="26" t="str">
        <f t="shared" si="168"/>
        <v/>
      </c>
      <c r="C1550" s="27"/>
      <c r="D1550" s="26" t="str">
        <f>IF(F1550="","",_xlfn.XLOOKUP(F1550,purchase!F:F,purchase!B:B,""))</f>
        <v/>
      </c>
      <c r="E1550" s="26" t="str">
        <f>IF(F1550="","",_xlfn.XLOOKUP(F1550,purchase!F:F,purchase!C:C,""))</f>
        <v/>
      </c>
      <c r="F1550" s="4"/>
      <c r="G1550" s="10" t="str">
        <f t="shared" si="169"/>
        <v/>
      </c>
      <c r="H1550" s="10" t="str">
        <f>IF(F1550="","",_xlfn.XLOOKUP(F1550,purchase!F:F,purchase!E:E,""))</f>
        <v/>
      </c>
      <c r="I1550" s="10" t="str">
        <f t="shared" si="170"/>
        <v/>
      </c>
      <c r="J1550" s="10" t="str">
        <f t="shared" si="171"/>
        <v/>
      </c>
      <c r="K1550" s="35" t="str">
        <f>_xlfn.SINGLE(IF(F1550="","",_xlfn.XLOOKUP(F1550,purchase!F:F,purchase!N:N,"")))</f>
        <v/>
      </c>
      <c r="L1550" s="4"/>
      <c r="M1550" s="86"/>
      <c r="N1550" s="35" t="str">
        <f>IF(F1550="","",
MAX(0,
_xlfn.XLOOKUP(F1550,purchase!F:F,purchase!N:N,"")
-
SUMIFS(L:L,F:F,F1550)))</f>
        <v/>
      </c>
      <c r="O1550" s="35" t="str">
        <f t="shared" si="172"/>
        <v/>
      </c>
      <c r="P1550" s="89" t="str">
        <f>_xlfn.SINGLE(IF(F1550="","",_xlfn.XLOOKUP(F1550,purchase!F:F,purchase!O:O,"")))</f>
        <v/>
      </c>
      <c r="Q1550" s="83" t="str">
        <f t="shared" si="173"/>
        <v/>
      </c>
      <c r="R1550" s="91" t="str">
        <f t="shared" si="174"/>
        <v/>
      </c>
    </row>
    <row r="1551" spans="1:18" x14ac:dyDescent="0.35">
      <c r="A1551" s="25">
        <v>1547</v>
      </c>
      <c r="B1551" s="26" t="str">
        <f t="shared" si="168"/>
        <v/>
      </c>
      <c r="C1551" s="27"/>
      <c r="D1551" s="26" t="str">
        <f>IF(F1551="","",_xlfn.XLOOKUP(F1551,purchase!F:F,purchase!B:B,""))</f>
        <v/>
      </c>
      <c r="E1551" s="26" t="str">
        <f>IF(F1551="","",_xlfn.XLOOKUP(F1551,purchase!F:F,purchase!C:C,""))</f>
        <v/>
      </c>
      <c r="F1551" s="4"/>
      <c r="G1551" s="10" t="str">
        <f t="shared" si="169"/>
        <v/>
      </c>
      <c r="H1551" s="10" t="str">
        <f>IF(F1551="","",_xlfn.XLOOKUP(F1551,purchase!F:F,purchase!E:E,""))</f>
        <v/>
      </c>
      <c r="I1551" s="10" t="str">
        <f t="shared" si="170"/>
        <v/>
      </c>
      <c r="J1551" s="10" t="str">
        <f t="shared" si="171"/>
        <v/>
      </c>
      <c r="K1551" s="35" t="str">
        <f>_xlfn.SINGLE(IF(F1551="","",_xlfn.XLOOKUP(F1551,purchase!F:F,purchase!N:N,"")))</f>
        <v/>
      </c>
      <c r="L1551" s="4"/>
      <c r="M1551" s="86"/>
      <c r="N1551" s="35" t="str">
        <f>IF(F1551="","",
MAX(0,
_xlfn.XLOOKUP(F1551,purchase!F:F,purchase!N:N,"")
-
SUMIFS(L:L,F:F,F1551)))</f>
        <v/>
      </c>
      <c r="O1551" s="35" t="str">
        <f t="shared" si="172"/>
        <v/>
      </c>
      <c r="P1551" s="89" t="str">
        <f>_xlfn.SINGLE(IF(F1551="","",_xlfn.XLOOKUP(F1551,purchase!F:F,purchase!O:O,"")))</f>
        <v/>
      </c>
      <c r="Q1551" s="83" t="str">
        <f t="shared" si="173"/>
        <v/>
      </c>
      <c r="R1551" s="91" t="str">
        <f t="shared" si="174"/>
        <v/>
      </c>
    </row>
    <row r="1552" spans="1:18" x14ac:dyDescent="0.35">
      <c r="A1552" s="25">
        <v>1548</v>
      </c>
      <c r="B1552" s="26" t="str">
        <f t="shared" si="168"/>
        <v/>
      </c>
      <c r="C1552" s="27"/>
      <c r="D1552" s="26" t="str">
        <f>IF(F1552="","",_xlfn.XLOOKUP(F1552,purchase!F:F,purchase!B:B,""))</f>
        <v/>
      </c>
      <c r="E1552" s="26" t="str">
        <f>IF(F1552="","",_xlfn.XLOOKUP(F1552,purchase!F:F,purchase!C:C,""))</f>
        <v/>
      </c>
      <c r="F1552" s="4"/>
      <c r="G1552" s="10" t="str">
        <f t="shared" si="169"/>
        <v/>
      </c>
      <c r="H1552" s="10" t="str">
        <f>IF(F1552="","",_xlfn.XLOOKUP(F1552,purchase!F:F,purchase!E:E,""))</f>
        <v/>
      </c>
      <c r="I1552" s="10" t="str">
        <f t="shared" si="170"/>
        <v/>
      </c>
      <c r="J1552" s="10" t="str">
        <f t="shared" si="171"/>
        <v/>
      </c>
      <c r="K1552" s="35" t="str">
        <f>_xlfn.SINGLE(IF(F1552="","",_xlfn.XLOOKUP(F1552,purchase!F:F,purchase!N:N,"")))</f>
        <v/>
      </c>
      <c r="L1552" s="4"/>
      <c r="M1552" s="86"/>
      <c r="N1552" s="35" t="str">
        <f>IF(F1552="","",
MAX(0,
_xlfn.XLOOKUP(F1552,purchase!F:F,purchase!N:N,"")
-
SUMIFS(L:L,F:F,F1552)))</f>
        <v/>
      </c>
      <c r="O1552" s="35" t="str">
        <f t="shared" si="172"/>
        <v/>
      </c>
      <c r="P1552" s="89" t="str">
        <f>_xlfn.SINGLE(IF(F1552="","",_xlfn.XLOOKUP(F1552,purchase!F:F,purchase!O:O,"")))</f>
        <v/>
      </c>
      <c r="Q1552" s="83" t="str">
        <f t="shared" si="173"/>
        <v/>
      </c>
      <c r="R1552" s="91" t="str">
        <f t="shared" si="174"/>
        <v/>
      </c>
    </row>
    <row r="1553" spans="1:18" x14ac:dyDescent="0.35">
      <c r="A1553" s="25">
        <v>1549</v>
      </c>
      <c r="B1553" s="26" t="str">
        <f t="shared" si="168"/>
        <v/>
      </c>
      <c r="C1553" s="27"/>
      <c r="D1553" s="26" t="str">
        <f>IF(F1553="","",_xlfn.XLOOKUP(F1553,purchase!F:F,purchase!B:B,""))</f>
        <v/>
      </c>
      <c r="E1553" s="26" t="str">
        <f>IF(F1553="","",_xlfn.XLOOKUP(F1553,purchase!F:F,purchase!C:C,""))</f>
        <v/>
      </c>
      <c r="F1553" s="4"/>
      <c r="G1553" s="10" t="str">
        <f t="shared" si="169"/>
        <v/>
      </c>
      <c r="H1553" s="10" t="str">
        <f>IF(F1553="","",_xlfn.XLOOKUP(F1553,purchase!F:F,purchase!E:E,""))</f>
        <v/>
      </c>
      <c r="I1553" s="10" t="str">
        <f t="shared" si="170"/>
        <v/>
      </c>
      <c r="J1553" s="10" t="str">
        <f t="shared" si="171"/>
        <v/>
      </c>
      <c r="K1553" s="35" t="str">
        <f>_xlfn.SINGLE(IF(F1553="","",_xlfn.XLOOKUP(F1553,purchase!F:F,purchase!N:N,"")))</f>
        <v/>
      </c>
      <c r="L1553" s="4"/>
      <c r="M1553" s="86"/>
      <c r="N1553" s="35" t="str">
        <f>IF(F1553="","",
MAX(0,
_xlfn.XLOOKUP(F1553,purchase!F:F,purchase!N:N,"")
-
SUMIFS(L:L,F:F,F1553)))</f>
        <v/>
      </c>
      <c r="O1553" s="35" t="str">
        <f t="shared" si="172"/>
        <v/>
      </c>
      <c r="P1553" s="89" t="str">
        <f>_xlfn.SINGLE(IF(F1553="","",_xlfn.XLOOKUP(F1553,purchase!F:F,purchase!O:O,"")))</f>
        <v/>
      </c>
      <c r="Q1553" s="83" t="str">
        <f t="shared" si="173"/>
        <v/>
      </c>
      <c r="R1553" s="91" t="str">
        <f t="shared" si="174"/>
        <v/>
      </c>
    </row>
    <row r="1554" spans="1:18" x14ac:dyDescent="0.35">
      <c r="A1554" s="25">
        <v>1550</v>
      </c>
      <c r="B1554" s="26" t="str">
        <f t="shared" si="168"/>
        <v/>
      </c>
      <c r="C1554" s="27"/>
      <c r="D1554" s="26" t="str">
        <f>IF(F1554="","",_xlfn.XLOOKUP(F1554,purchase!F:F,purchase!B:B,""))</f>
        <v/>
      </c>
      <c r="E1554" s="26" t="str">
        <f>IF(F1554="","",_xlfn.XLOOKUP(F1554,purchase!F:F,purchase!C:C,""))</f>
        <v/>
      </c>
      <c r="F1554" s="4"/>
      <c r="G1554" s="10" t="str">
        <f t="shared" si="169"/>
        <v/>
      </c>
      <c r="H1554" s="10" t="str">
        <f>IF(F1554="","",_xlfn.XLOOKUP(F1554,purchase!F:F,purchase!E:E,""))</f>
        <v/>
      </c>
      <c r="I1554" s="10" t="str">
        <f t="shared" si="170"/>
        <v/>
      </c>
      <c r="J1554" s="10" t="str">
        <f t="shared" si="171"/>
        <v/>
      </c>
      <c r="K1554" s="35" t="str">
        <f>_xlfn.SINGLE(IF(F1554="","",_xlfn.XLOOKUP(F1554,purchase!F:F,purchase!N:N,"")))</f>
        <v/>
      </c>
      <c r="L1554" s="4"/>
      <c r="M1554" s="86"/>
      <c r="N1554" s="35" t="str">
        <f>IF(F1554="","",
MAX(0,
_xlfn.XLOOKUP(F1554,purchase!F:F,purchase!N:N,"")
-
SUMIFS(L:L,F:F,F1554)))</f>
        <v/>
      </c>
      <c r="O1554" s="35" t="str">
        <f t="shared" si="172"/>
        <v/>
      </c>
      <c r="P1554" s="89" t="str">
        <f>_xlfn.SINGLE(IF(F1554="","",_xlfn.XLOOKUP(F1554,purchase!F:F,purchase!O:O,"")))</f>
        <v/>
      </c>
      <c r="Q1554" s="83" t="str">
        <f t="shared" si="173"/>
        <v/>
      </c>
      <c r="R1554" s="91" t="str">
        <f t="shared" si="174"/>
        <v/>
      </c>
    </row>
    <row r="1555" spans="1:18" x14ac:dyDescent="0.35">
      <c r="A1555" s="25">
        <v>1551</v>
      </c>
      <c r="B1555" s="26" t="str">
        <f t="shared" si="168"/>
        <v/>
      </c>
      <c r="C1555" s="27"/>
      <c r="D1555" s="26" t="str">
        <f>IF(F1555="","",_xlfn.XLOOKUP(F1555,purchase!F:F,purchase!B:B,""))</f>
        <v/>
      </c>
      <c r="E1555" s="26" t="str">
        <f>IF(F1555="","",_xlfn.XLOOKUP(F1555,purchase!F:F,purchase!C:C,""))</f>
        <v/>
      </c>
      <c r="F1555" s="4"/>
      <c r="G1555" s="10" t="str">
        <f t="shared" si="169"/>
        <v/>
      </c>
      <c r="H1555" s="10" t="str">
        <f>IF(F1555="","",_xlfn.XLOOKUP(F1555,purchase!F:F,purchase!E:E,""))</f>
        <v/>
      </c>
      <c r="I1555" s="10" t="str">
        <f t="shared" si="170"/>
        <v/>
      </c>
      <c r="J1555" s="10" t="str">
        <f t="shared" si="171"/>
        <v/>
      </c>
      <c r="K1555" s="35" t="str">
        <f>_xlfn.SINGLE(IF(F1555="","",_xlfn.XLOOKUP(F1555,purchase!F:F,purchase!N:N,"")))</f>
        <v/>
      </c>
      <c r="L1555" s="4"/>
      <c r="M1555" s="86"/>
      <c r="N1555" s="35" t="str">
        <f>IF(F1555="","",
MAX(0,
_xlfn.XLOOKUP(F1555,purchase!F:F,purchase!N:N,"")
-
SUMIFS(L:L,F:F,F1555)))</f>
        <v/>
      </c>
      <c r="O1555" s="35" t="str">
        <f t="shared" si="172"/>
        <v/>
      </c>
      <c r="P1555" s="89" t="str">
        <f>_xlfn.SINGLE(IF(F1555="","",_xlfn.XLOOKUP(F1555,purchase!F:F,purchase!O:O,"")))</f>
        <v/>
      </c>
      <c r="Q1555" s="83" t="str">
        <f t="shared" si="173"/>
        <v/>
      </c>
      <c r="R1555" s="91" t="str">
        <f t="shared" si="174"/>
        <v/>
      </c>
    </row>
    <row r="1556" spans="1:18" x14ac:dyDescent="0.35">
      <c r="A1556" s="25">
        <v>1552</v>
      </c>
      <c r="B1556" s="26" t="str">
        <f t="shared" si="168"/>
        <v/>
      </c>
      <c r="C1556" s="27"/>
      <c r="D1556" s="26" t="str">
        <f>IF(F1556="","",_xlfn.XLOOKUP(F1556,purchase!F:F,purchase!B:B,""))</f>
        <v/>
      </c>
      <c r="E1556" s="26" t="str">
        <f>IF(F1556="","",_xlfn.XLOOKUP(F1556,purchase!F:F,purchase!C:C,""))</f>
        <v/>
      </c>
      <c r="F1556" s="4"/>
      <c r="G1556" s="10" t="str">
        <f t="shared" si="169"/>
        <v/>
      </c>
      <c r="H1556" s="10" t="str">
        <f>IF(F1556="","",_xlfn.XLOOKUP(F1556,purchase!F:F,purchase!E:E,""))</f>
        <v/>
      </c>
      <c r="I1556" s="10" t="str">
        <f t="shared" si="170"/>
        <v/>
      </c>
      <c r="J1556" s="10" t="str">
        <f t="shared" si="171"/>
        <v/>
      </c>
      <c r="K1556" s="35" t="str">
        <f>_xlfn.SINGLE(IF(F1556="","",_xlfn.XLOOKUP(F1556,purchase!F:F,purchase!N:N,"")))</f>
        <v/>
      </c>
      <c r="L1556" s="4"/>
      <c r="M1556" s="86"/>
      <c r="N1556" s="35" t="str">
        <f>IF(F1556="","",
MAX(0,
_xlfn.XLOOKUP(F1556,purchase!F:F,purchase!N:N,"")
-
SUMIFS(L:L,F:F,F1556)))</f>
        <v/>
      </c>
      <c r="O1556" s="35" t="str">
        <f t="shared" si="172"/>
        <v/>
      </c>
      <c r="P1556" s="89" t="str">
        <f>_xlfn.SINGLE(IF(F1556="","",_xlfn.XLOOKUP(F1556,purchase!F:F,purchase!O:O,"")))</f>
        <v/>
      </c>
      <c r="Q1556" s="83" t="str">
        <f t="shared" si="173"/>
        <v/>
      </c>
      <c r="R1556" s="91" t="str">
        <f t="shared" si="174"/>
        <v/>
      </c>
    </row>
    <row r="1557" spans="1:18" x14ac:dyDescent="0.35">
      <c r="A1557" s="25">
        <v>1553</v>
      </c>
      <c r="B1557" s="26" t="str">
        <f t="shared" si="168"/>
        <v/>
      </c>
      <c r="C1557" s="27"/>
      <c r="D1557" s="26" t="str">
        <f>IF(F1557="","",_xlfn.XLOOKUP(F1557,purchase!F:F,purchase!B:B,""))</f>
        <v/>
      </c>
      <c r="E1557" s="26" t="str">
        <f>IF(F1557="","",_xlfn.XLOOKUP(F1557,purchase!F:F,purchase!C:C,""))</f>
        <v/>
      </c>
      <c r="F1557" s="4"/>
      <c r="G1557" s="10" t="str">
        <f t="shared" si="169"/>
        <v/>
      </c>
      <c r="H1557" s="10" t="str">
        <f>IF(F1557="","",_xlfn.XLOOKUP(F1557,purchase!F:F,purchase!E:E,""))</f>
        <v/>
      </c>
      <c r="I1557" s="10" t="str">
        <f t="shared" si="170"/>
        <v/>
      </c>
      <c r="J1557" s="10" t="str">
        <f t="shared" si="171"/>
        <v/>
      </c>
      <c r="K1557" s="35" t="str">
        <f>_xlfn.SINGLE(IF(F1557="","",_xlfn.XLOOKUP(F1557,purchase!F:F,purchase!N:N,"")))</f>
        <v/>
      </c>
      <c r="L1557" s="4"/>
      <c r="M1557" s="86"/>
      <c r="N1557" s="35" t="str">
        <f>IF(F1557="","",
MAX(0,
_xlfn.XLOOKUP(F1557,purchase!F:F,purchase!N:N,"")
-
SUMIFS(L:L,F:F,F1557)))</f>
        <v/>
      </c>
      <c r="O1557" s="35" t="str">
        <f t="shared" si="172"/>
        <v/>
      </c>
      <c r="P1557" s="89" t="str">
        <f>_xlfn.SINGLE(IF(F1557="","",_xlfn.XLOOKUP(F1557,purchase!F:F,purchase!O:O,"")))</f>
        <v/>
      </c>
      <c r="Q1557" s="83" t="str">
        <f t="shared" si="173"/>
        <v/>
      </c>
      <c r="R1557" s="91" t="str">
        <f t="shared" si="174"/>
        <v/>
      </c>
    </row>
    <row r="1558" spans="1:18" x14ac:dyDescent="0.35">
      <c r="A1558" s="25">
        <v>1554</v>
      </c>
      <c r="B1558" s="26" t="str">
        <f t="shared" si="168"/>
        <v/>
      </c>
      <c r="C1558" s="27"/>
      <c r="D1558" s="26" t="str">
        <f>IF(F1558="","",_xlfn.XLOOKUP(F1558,purchase!F:F,purchase!B:B,""))</f>
        <v/>
      </c>
      <c r="E1558" s="26" t="str">
        <f>IF(F1558="","",_xlfn.XLOOKUP(F1558,purchase!F:F,purchase!C:C,""))</f>
        <v/>
      </c>
      <c r="F1558" s="4"/>
      <c r="G1558" s="10" t="str">
        <f t="shared" si="169"/>
        <v/>
      </c>
      <c r="H1558" s="10" t="str">
        <f>IF(F1558="","",_xlfn.XLOOKUP(F1558,purchase!F:F,purchase!E:E,""))</f>
        <v/>
      </c>
      <c r="I1558" s="10" t="str">
        <f t="shared" si="170"/>
        <v/>
      </c>
      <c r="J1558" s="10" t="str">
        <f t="shared" si="171"/>
        <v/>
      </c>
      <c r="K1558" s="35" t="str">
        <f>_xlfn.SINGLE(IF(F1558="","",_xlfn.XLOOKUP(F1558,purchase!F:F,purchase!N:N,"")))</f>
        <v/>
      </c>
      <c r="L1558" s="4"/>
      <c r="M1558" s="86"/>
      <c r="N1558" s="35" t="str">
        <f>IF(F1558="","",
MAX(0,
_xlfn.XLOOKUP(F1558,purchase!F:F,purchase!N:N,"")
-
SUMIFS(L:L,F:F,F1558)))</f>
        <v/>
      </c>
      <c r="O1558" s="35" t="str">
        <f t="shared" si="172"/>
        <v/>
      </c>
      <c r="P1558" s="89" t="str">
        <f>_xlfn.SINGLE(IF(F1558="","",_xlfn.XLOOKUP(F1558,purchase!F:F,purchase!O:O,"")))</f>
        <v/>
      </c>
      <c r="Q1558" s="83" t="str">
        <f t="shared" si="173"/>
        <v/>
      </c>
      <c r="R1558" s="91" t="str">
        <f t="shared" si="174"/>
        <v/>
      </c>
    </row>
    <row r="1559" spans="1:18" x14ac:dyDescent="0.35">
      <c r="A1559" s="25">
        <v>1555</v>
      </c>
      <c r="B1559" s="26" t="str">
        <f t="shared" si="168"/>
        <v/>
      </c>
      <c r="C1559" s="27"/>
      <c r="D1559" s="26" t="str">
        <f>IF(F1559="","",_xlfn.XLOOKUP(F1559,purchase!F:F,purchase!B:B,""))</f>
        <v/>
      </c>
      <c r="E1559" s="26" t="str">
        <f>IF(F1559="","",_xlfn.XLOOKUP(F1559,purchase!F:F,purchase!C:C,""))</f>
        <v/>
      </c>
      <c r="F1559" s="4"/>
      <c r="G1559" s="10" t="str">
        <f t="shared" si="169"/>
        <v/>
      </c>
      <c r="H1559" s="10" t="str">
        <f>IF(F1559="","",_xlfn.XLOOKUP(F1559,purchase!F:F,purchase!E:E,""))</f>
        <v/>
      </c>
      <c r="I1559" s="10" t="str">
        <f t="shared" si="170"/>
        <v/>
      </c>
      <c r="J1559" s="10" t="str">
        <f t="shared" si="171"/>
        <v/>
      </c>
      <c r="K1559" s="35" t="str">
        <f>_xlfn.SINGLE(IF(F1559="","",_xlfn.XLOOKUP(F1559,purchase!F:F,purchase!N:N,"")))</f>
        <v/>
      </c>
      <c r="L1559" s="4"/>
      <c r="M1559" s="86"/>
      <c r="N1559" s="35" t="str">
        <f>IF(F1559="","",
MAX(0,
_xlfn.XLOOKUP(F1559,purchase!F:F,purchase!N:N,"")
-
SUMIFS(L:L,F:F,F1559)))</f>
        <v/>
      </c>
      <c r="O1559" s="35" t="str">
        <f t="shared" si="172"/>
        <v/>
      </c>
      <c r="P1559" s="89" t="str">
        <f>_xlfn.SINGLE(IF(F1559="","",_xlfn.XLOOKUP(F1559,purchase!F:F,purchase!O:O,"")))</f>
        <v/>
      </c>
      <c r="Q1559" s="83" t="str">
        <f t="shared" si="173"/>
        <v/>
      </c>
      <c r="R1559" s="91" t="str">
        <f t="shared" si="174"/>
        <v/>
      </c>
    </row>
    <row r="1560" spans="1:18" x14ac:dyDescent="0.35">
      <c r="A1560" s="25">
        <v>1556</v>
      </c>
      <c r="B1560" s="26" t="str">
        <f t="shared" si="168"/>
        <v/>
      </c>
      <c r="C1560" s="27"/>
      <c r="D1560" s="26" t="str">
        <f>IF(F1560="","",_xlfn.XLOOKUP(F1560,purchase!F:F,purchase!B:B,""))</f>
        <v/>
      </c>
      <c r="E1560" s="26" t="str">
        <f>IF(F1560="","",_xlfn.XLOOKUP(F1560,purchase!F:F,purchase!C:C,""))</f>
        <v/>
      </c>
      <c r="F1560" s="4"/>
      <c r="G1560" s="10" t="str">
        <f t="shared" si="169"/>
        <v/>
      </c>
      <c r="H1560" s="10" t="str">
        <f>IF(F1560="","",_xlfn.XLOOKUP(F1560,purchase!F:F,purchase!E:E,""))</f>
        <v/>
      </c>
      <c r="I1560" s="10" t="str">
        <f t="shared" si="170"/>
        <v/>
      </c>
      <c r="J1560" s="10" t="str">
        <f t="shared" si="171"/>
        <v/>
      </c>
      <c r="K1560" s="35" t="str">
        <f>_xlfn.SINGLE(IF(F1560="","",_xlfn.XLOOKUP(F1560,purchase!F:F,purchase!N:N,"")))</f>
        <v/>
      </c>
      <c r="L1560" s="4"/>
      <c r="M1560" s="86"/>
      <c r="N1560" s="35" t="str">
        <f>IF(F1560="","",
MAX(0,
_xlfn.XLOOKUP(F1560,purchase!F:F,purchase!N:N,"")
-
SUMIFS(L:L,F:F,F1560)))</f>
        <v/>
      </c>
      <c r="O1560" s="35" t="str">
        <f t="shared" si="172"/>
        <v/>
      </c>
      <c r="P1560" s="89" t="str">
        <f>_xlfn.SINGLE(IF(F1560="","",_xlfn.XLOOKUP(F1560,purchase!F:F,purchase!O:O,"")))</f>
        <v/>
      </c>
      <c r="Q1560" s="83" t="str">
        <f t="shared" si="173"/>
        <v/>
      </c>
      <c r="R1560" s="91" t="str">
        <f t="shared" si="174"/>
        <v/>
      </c>
    </row>
    <row r="1561" spans="1:18" x14ac:dyDescent="0.35">
      <c r="A1561" s="25">
        <v>1557</v>
      </c>
      <c r="B1561" s="26" t="str">
        <f t="shared" si="168"/>
        <v/>
      </c>
      <c r="C1561" s="27"/>
      <c r="D1561" s="26" t="str">
        <f>IF(F1561="","",_xlfn.XLOOKUP(F1561,purchase!F:F,purchase!B:B,""))</f>
        <v/>
      </c>
      <c r="E1561" s="26" t="str">
        <f>IF(F1561="","",_xlfn.XLOOKUP(F1561,purchase!F:F,purchase!C:C,""))</f>
        <v/>
      </c>
      <c r="F1561" s="4"/>
      <c r="G1561" s="10" t="str">
        <f t="shared" si="169"/>
        <v/>
      </c>
      <c r="H1561" s="10" t="str">
        <f>IF(F1561="","",_xlfn.XLOOKUP(F1561,purchase!F:F,purchase!E:E,""))</f>
        <v/>
      </c>
      <c r="I1561" s="10" t="str">
        <f t="shared" si="170"/>
        <v/>
      </c>
      <c r="J1561" s="10" t="str">
        <f t="shared" si="171"/>
        <v/>
      </c>
      <c r="K1561" s="35" t="str">
        <f>_xlfn.SINGLE(IF(F1561="","",_xlfn.XLOOKUP(F1561,purchase!F:F,purchase!N:N,"")))</f>
        <v/>
      </c>
      <c r="L1561" s="4"/>
      <c r="M1561" s="86"/>
      <c r="N1561" s="35" t="str">
        <f>IF(F1561="","",
MAX(0,
_xlfn.XLOOKUP(F1561,purchase!F:F,purchase!N:N,"")
-
SUMIFS(L:L,F:F,F1561)))</f>
        <v/>
      </c>
      <c r="O1561" s="35" t="str">
        <f t="shared" si="172"/>
        <v/>
      </c>
      <c r="P1561" s="89" t="str">
        <f>_xlfn.SINGLE(IF(F1561="","",_xlfn.XLOOKUP(F1561,purchase!F:F,purchase!O:O,"")))</f>
        <v/>
      </c>
      <c r="Q1561" s="83" t="str">
        <f t="shared" si="173"/>
        <v/>
      </c>
      <c r="R1561" s="91" t="str">
        <f t="shared" si="174"/>
        <v/>
      </c>
    </row>
    <row r="1562" spans="1:18" x14ac:dyDescent="0.35">
      <c r="A1562" s="25">
        <v>1558</v>
      </c>
      <c r="B1562" s="26" t="str">
        <f t="shared" si="168"/>
        <v/>
      </c>
      <c r="C1562" s="27"/>
      <c r="D1562" s="26" t="str">
        <f>IF(F1562="","",_xlfn.XLOOKUP(F1562,purchase!F:F,purchase!B:B,""))</f>
        <v/>
      </c>
      <c r="E1562" s="26" t="str">
        <f>IF(F1562="","",_xlfn.XLOOKUP(F1562,purchase!F:F,purchase!C:C,""))</f>
        <v/>
      </c>
      <c r="F1562" s="4"/>
      <c r="G1562" s="10" t="str">
        <f t="shared" si="169"/>
        <v/>
      </c>
      <c r="H1562" s="10" t="str">
        <f>IF(F1562="","",_xlfn.XLOOKUP(F1562,purchase!F:F,purchase!E:E,""))</f>
        <v/>
      </c>
      <c r="I1562" s="10" t="str">
        <f t="shared" si="170"/>
        <v/>
      </c>
      <c r="J1562" s="10" t="str">
        <f t="shared" si="171"/>
        <v/>
      </c>
      <c r="K1562" s="35" t="str">
        <f>_xlfn.SINGLE(IF(F1562="","",_xlfn.XLOOKUP(F1562,purchase!F:F,purchase!N:N,"")))</f>
        <v/>
      </c>
      <c r="L1562" s="4"/>
      <c r="M1562" s="86"/>
      <c r="N1562" s="35" t="str">
        <f>IF(F1562="","",
MAX(0,
_xlfn.XLOOKUP(F1562,purchase!F:F,purchase!N:N,"")
-
SUMIFS(L:L,F:F,F1562)))</f>
        <v/>
      </c>
      <c r="O1562" s="35" t="str">
        <f t="shared" si="172"/>
        <v/>
      </c>
      <c r="P1562" s="89" t="str">
        <f>_xlfn.SINGLE(IF(F1562="","",_xlfn.XLOOKUP(F1562,purchase!F:F,purchase!O:O,"")))</f>
        <v/>
      </c>
      <c r="Q1562" s="83" t="str">
        <f t="shared" si="173"/>
        <v/>
      </c>
      <c r="R1562" s="91" t="str">
        <f t="shared" si="174"/>
        <v/>
      </c>
    </row>
    <row r="1563" spans="1:18" x14ac:dyDescent="0.35">
      <c r="A1563" s="25">
        <v>1559</v>
      </c>
      <c r="B1563" s="26" t="str">
        <f t="shared" si="168"/>
        <v/>
      </c>
      <c r="C1563" s="27"/>
      <c r="D1563" s="26" t="str">
        <f>IF(F1563="","",_xlfn.XLOOKUP(F1563,purchase!F:F,purchase!B:B,""))</f>
        <v/>
      </c>
      <c r="E1563" s="26" t="str">
        <f>IF(F1563="","",_xlfn.XLOOKUP(F1563,purchase!F:F,purchase!C:C,""))</f>
        <v/>
      </c>
      <c r="F1563" s="4"/>
      <c r="G1563" s="10" t="str">
        <f t="shared" si="169"/>
        <v/>
      </c>
      <c r="H1563" s="10" t="str">
        <f>IF(F1563="","",_xlfn.XLOOKUP(F1563,purchase!F:F,purchase!E:E,""))</f>
        <v/>
      </c>
      <c r="I1563" s="10" t="str">
        <f t="shared" si="170"/>
        <v/>
      </c>
      <c r="J1563" s="10" t="str">
        <f t="shared" si="171"/>
        <v/>
      </c>
      <c r="K1563" s="35" t="str">
        <f>_xlfn.SINGLE(IF(F1563="","",_xlfn.XLOOKUP(F1563,purchase!F:F,purchase!N:N,"")))</f>
        <v/>
      </c>
      <c r="L1563" s="4"/>
      <c r="M1563" s="86"/>
      <c r="N1563" s="35" t="str">
        <f>IF(F1563="","",
MAX(0,
_xlfn.XLOOKUP(F1563,purchase!F:F,purchase!N:N,"")
-
SUMIFS(L:L,F:F,F1563)))</f>
        <v/>
      </c>
      <c r="O1563" s="35" t="str">
        <f t="shared" si="172"/>
        <v/>
      </c>
      <c r="P1563" s="89" t="str">
        <f>_xlfn.SINGLE(IF(F1563="","",_xlfn.XLOOKUP(F1563,purchase!F:F,purchase!O:O,"")))</f>
        <v/>
      </c>
      <c r="Q1563" s="83" t="str">
        <f t="shared" si="173"/>
        <v/>
      </c>
      <c r="R1563" s="91" t="str">
        <f t="shared" si="174"/>
        <v/>
      </c>
    </row>
    <row r="1564" spans="1:18" x14ac:dyDescent="0.35">
      <c r="A1564" s="25">
        <v>1560</v>
      </c>
      <c r="B1564" s="26" t="str">
        <f t="shared" si="168"/>
        <v/>
      </c>
      <c r="C1564" s="27"/>
      <c r="D1564" s="26" t="str">
        <f>IF(F1564="","",_xlfn.XLOOKUP(F1564,purchase!F:F,purchase!B:B,""))</f>
        <v/>
      </c>
      <c r="E1564" s="26" t="str">
        <f>IF(F1564="","",_xlfn.XLOOKUP(F1564,purchase!F:F,purchase!C:C,""))</f>
        <v/>
      </c>
      <c r="F1564" s="4"/>
      <c r="G1564" s="10" t="str">
        <f t="shared" si="169"/>
        <v/>
      </c>
      <c r="H1564" s="10" t="str">
        <f>IF(F1564="","",_xlfn.XLOOKUP(F1564,purchase!F:F,purchase!E:E,""))</f>
        <v/>
      </c>
      <c r="I1564" s="10" t="str">
        <f t="shared" si="170"/>
        <v/>
      </c>
      <c r="J1564" s="10" t="str">
        <f t="shared" si="171"/>
        <v/>
      </c>
      <c r="K1564" s="35" t="str">
        <f>_xlfn.SINGLE(IF(F1564="","",_xlfn.XLOOKUP(F1564,purchase!F:F,purchase!N:N,"")))</f>
        <v/>
      </c>
      <c r="L1564" s="4"/>
      <c r="M1564" s="86"/>
      <c r="N1564" s="35" t="str">
        <f>IF(F1564="","",
MAX(0,
_xlfn.XLOOKUP(F1564,purchase!F:F,purchase!N:N,"")
-
SUMIFS(L:L,F:F,F1564)))</f>
        <v/>
      </c>
      <c r="O1564" s="35" t="str">
        <f t="shared" si="172"/>
        <v/>
      </c>
      <c r="P1564" s="89" t="str">
        <f>_xlfn.SINGLE(IF(F1564="","",_xlfn.XLOOKUP(F1564,purchase!F:F,purchase!O:O,"")))</f>
        <v/>
      </c>
      <c r="Q1564" s="83" t="str">
        <f t="shared" si="173"/>
        <v/>
      </c>
      <c r="R1564" s="91" t="str">
        <f t="shared" si="174"/>
        <v/>
      </c>
    </row>
    <row r="1565" spans="1:18" x14ac:dyDescent="0.35">
      <c r="A1565" s="25">
        <v>1561</v>
      </c>
      <c r="B1565" s="26" t="str">
        <f t="shared" si="168"/>
        <v/>
      </c>
      <c r="C1565" s="27"/>
      <c r="D1565" s="26" t="str">
        <f>IF(F1565="","",_xlfn.XLOOKUP(F1565,purchase!F:F,purchase!B:B,""))</f>
        <v/>
      </c>
      <c r="E1565" s="26" t="str">
        <f>IF(F1565="","",_xlfn.XLOOKUP(F1565,purchase!F:F,purchase!C:C,""))</f>
        <v/>
      </c>
      <c r="F1565" s="4"/>
      <c r="G1565" s="10" t="str">
        <f t="shared" si="169"/>
        <v/>
      </c>
      <c r="H1565" s="10" t="str">
        <f>IF(F1565="","",_xlfn.XLOOKUP(F1565,purchase!F:F,purchase!E:E,""))</f>
        <v/>
      </c>
      <c r="I1565" s="10" t="str">
        <f t="shared" si="170"/>
        <v/>
      </c>
      <c r="J1565" s="10" t="str">
        <f t="shared" si="171"/>
        <v/>
      </c>
      <c r="K1565" s="35" t="str">
        <f>_xlfn.SINGLE(IF(F1565="","",_xlfn.XLOOKUP(F1565,purchase!F:F,purchase!N:N,"")))</f>
        <v/>
      </c>
      <c r="L1565" s="4"/>
      <c r="M1565" s="86"/>
      <c r="N1565" s="35" t="str">
        <f>IF(F1565="","",
MAX(0,
_xlfn.XLOOKUP(F1565,purchase!F:F,purchase!N:N,"")
-
SUMIFS(L:L,F:F,F1565)))</f>
        <v/>
      </c>
      <c r="O1565" s="35" t="str">
        <f t="shared" si="172"/>
        <v/>
      </c>
      <c r="P1565" s="89" t="str">
        <f>_xlfn.SINGLE(IF(F1565="","",_xlfn.XLOOKUP(F1565,purchase!F:F,purchase!O:O,"")))</f>
        <v/>
      </c>
      <c r="Q1565" s="83" t="str">
        <f t="shared" si="173"/>
        <v/>
      </c>
      <c r="R1565" s="91" t="str">
        <f t="shared" si="174"/>
        <v/>
      </c>
    </row>
    <row r="1566" spans="1:18" x14ac:dyDescent="0.35">
      <c r="A1566" s="25">
        <v>1562</v>
      </c>
      <c r="B1566" s="26" t="str">
        <f t="shared" si="168"/>
        <v/>
      </c>
      <c r="C1566" s="27"/>
      <c r="D1566" s="26" t="str">
        <f>IF(F1566="","",_xlfn.XLOOKUP(F1566,purchase!F:F,purchase!B:B,""))</f>
        <v/>
      </c>
      <c r="E1566" s="26" t="str">
        <f>IF(F1566="","",_xlfn.XLOOKUP(F1566,purchase!F:F,purchase!C:C,""))</f>
        <v/>
      </c>
      <c r="F1566" s="4"/>
      <c r="G1566" s="10" t="str">
        <f t="shared" si="169"/>
        <v/>
      </c>
      <c r="H1566" s="10" t="str">
        <f>IF(F1566="","",_xlfn.XLOOKUP(F1566,purchase!F:F,purchase!E:E,""))</f>
        <v/>
      </c>
      <c r="I1566" s="10" t="str">
        <f t="shared" si="170"/>
        <v/>
      </c>
      <c r="J1566" s="10" t="str">
        <f t="shared" si="171"/>
        <v/>
      </c>
      <c r="K1566" s="35" t="str">
        <f>_xlfn.SINGLE(IF(F1566="","",_xlfn.XLOOKUP(F1566,purchase!F:F,purchase!N:N,"")))</f>
        <v/>
      </c>
      <c r="L1566" s="4"/>
      <c r="M1566" s="86"/>
      <c r="N1566" s="35" t="str">
        <f>IF(F1566="","",
MAX(0,
_xlfn.XLOOKUP(F1566,purchase!F:F,purchase!N:N,"")
-
SUMIFS(L:L,F:F,F1566)))</f>
        <v/>
      </c>
      <c r="O1566" s="35" t="str">
        <f t="shared" si="172"/>
        <v/>
      </c>
      <c r="P1566" s="89" t="str">
        <f>_xlfn.SINGLE(IF(F1566="","",_xlfn.XLOOKUP(F1566,purchase!F:F,purchase!O:O,"")))</f>
        <v/>
      </c>
      <c r="Q1566" s="83" t="str">
        <f t="shared" si="173"/>
        <v/>
      </c>
      <c r="R1566" s="91" t="str">
        <f t="shared" si="174"/>
        <v/>
      </c>
    </row>
    <row r="1567" spans="1:18" x14ac:dyDescent="0.35">
      <c r="A1567" s="25">
        <v>1563</v>
      </c>
      <c r="B1567" s="26" t="str">
        <f t="shared" si="168"/>
        <v/>
      </c>
      <c r="C1567" s="27"/>
      <c r="D1567" s="26" t="str">
        <f>IF(F1567="","",_xlfn.XLOOKUP(F1567,purchase!F:F,purchase!B:B,""))</f>
        <v/>
      </c>
      <c r="E1567" s="26" t="str">
        <f>IF(F1567="","",_xlfn.XLOOKUP(F1567,purchase!F:F,purchase!C:C,""))</f>
        <v/>
      </c>
      <c r="F1567" s="4"/>
      <c r="G1567" s="10" t="str">
        <f t="shared" si="169"/>
        <v/>
      </c>
      <c r="H1567" s="10" t="str">
        <f>IF(F1567="","",_xlfn.XLOOKUP(F1567,purchase!F:F,purchase!E:E,""))</f>
        <v/>
      </c>
      <c r="I1567" s="10" t="str">
        <f t="shared" si="170"/>
        <v/>
      </c>
      <c r="J1567" s="10" t="str">
        <f t="shared" si="171"/>
        <v/>
      </c>
      <c r="K1567" s="35" t="str">
        <f>_xlfn.SINGLE(IF(F1567="","",_xlfn.XLOOKUP(F1567,purchase!F:F,purchase!N:N,"")))</f>
        <v/>
      </c>
      <c r="L1567" s="4"/>
      <c r="M1567" s="86"/>
      <c r="N1567" s="35" t="str">
        <f>IF(F1567="","",
MAX(0,
_xlfn.XLOOKUP(F1567,purchase!F:F,purchase!N:N,"")
-
SUMIFS(L:L,F:F,F1567)))</f>
        <v/>
      </c>
      <c r="O1567" s="35" t="str">
        <f t="shared" si="172"/>
        <v/>
      </c>
      <c r="P1567" s="89" t="str">
        <f>_xlfn.SINGLE(IF(F1567="","",_xlfn.XLOOKUP(F1567,purchase!F:F,purchase!O:O,"")))</f>
        <v/>
      </c>
      <c r="Q1567" s="83" t="str">
        <f t="shared" si="173"/>
        <v/>
      </c>
      <c r="R1567" s="91" t="str">
        <f t="shared" si="174"/>
        <v/>
      </c>
    </row>
    <row r="1568" spans="1:18" x14ac:dyDescent="0.35">
      <c r="A1568" s="25">
        <v>1564</v>
      </c>
      <c r="B1568" s="26" t="str">
        <f t="shared" si="168"/>
        <v/>
      </c>
      <c r="C1568" s="27"/>
      <c r="D1568" s="26" t="str">
        <f>IF(F1568="","",_xlfn.XLOOKUP(F1568,purchase!F:F,purchase!B:B,""))</f>
        <v/>
      </c>
      <c r="E1568" s="26" t="str">
        <f>IF(F1568="","",_xlfn.XLOOKUP(F1568,purchase!F:F,purchase!C:C,""))</f>
        <v/>
      </c>
      <c r="F1568" s="4"/>
      <c r="G1568" s="10" t="str">
        <f t="shared" si="169"/>
        <v/>
      </c>
      <c r="H1568" s="10" t="str">
        <f>IF(F1568="","",_xlfn.XLOOKUP(F1568,purchase!F:F,purchase!E:E,""))</f>
        <v/>
      </c>
      <c r="I1568" s="10" t="str">
        <f t="shared" si="170"/>
        <v/>
      </c>
      <c r="J1568" s="10" t="str">
        <f t="shared" si="171"/>
        <v/>
      </c>
      <c r="K1568" s="35" t="str">
        <f>_xlfn.SINGLE(IF(F1568="","",_xlfn.XLOOKUP(F1568,purchase!F:F,purchase!N:N,"")))</f>
        <v/>
      </c>
      <c r="L1568" s="4"/>
      <c r="M1568" s="86"/>
      <c r="N1568" s="35" t="str">
        <f>IF(F1568="","",
MAX(0,
_xlfn.XLOOKUP(F1568,purchase!F:F,purchase!N:N,"")
-
SUMIFS(L:L,F:F,F1568)))</f>
        <v/>
      </c>
      <c r="O1568" s="35" t="str">
        <f t="shared" si="172"/>
        <v/>
      </c>
      <c r="P1568" s="89" t="str">
        <f>_xlfn.SINGLE(IF(F1568="","",_xlfn.XLOOKUP(F1568,purchase!F:F,purchase!O:O,"")))</f>
        <v/>
      </c>
      <c r="Q1568" s="83" t="str">
        <f t="shared" si="173"/>
        <v/>
      </c>
      <c r="R1568" s="91" t="str">
        <f t="shared" si="174"/>
        <v/>
      </c>
    </row>
    <row r="1569" spans="1:18" x14ac:dyDescent="0.35">
      <c r="A1569" s="25">
        <v>1565</v>
      </c>
      <c r="B1569" s="26" t="str">
        <f t="shared" si="168"/>
        <v/>
      </c>
      <c r="C1569" s="27"/>
      <c r="D1569" s="26" t="str">
        <f>IF(F1569="","",_xlfn.XLOOKUP(F1569,purchase!F:F,purchase!B:B,""))</f>
        <v/>
      </c>
      <c r="E1569" s="26" t="str">
        <f>IF(F1569="","",_xlfn.XLOOKUP(F1569,purchase!F:F,purchase!C:C,""))</f>
        <v/>
      </c>
      <c r="F1569" s="4"/>
      <c r="G1569" s="10" t="str">
        <f t="shared" si="169"/>
        <v/>
      </c>
      <c r="H1569" s="10" t="str">
        <f>IF(F1569="","",_xlfn.XLOOKUP(F1569,purchase!F:F,purchase!E:E,""))</f>
        <v/>
      </c>
      <c r="I1569" s="10" t="str">
        <f t="shared" si="170"/>
        <v/>
      </c>
      <c r="J1569" s="10" t="str">
        <f t="shared" si="171"/>
        <v/>
      </c>
      <c r="K1569" s="35" t="str">
        <f>_xlfn.SINGLE(IF(F1569="","",_xlfn.XLOOKUP(F1569,purchase!F:F,purchase!N:N,"")))</f>
        <v/>
      </c>
      <c r="L1569" s="4"/>
      <c r="M1569" s="86"/>
      <c r="N1569" s="35" t="str">
        <f>IF(F1569="","",
MAX(0,
_xlfn.XLOOKUP(F1569,purchase!F:F,purchase!N:N,"")
-
SUMIFS(L:L,F:F,F1569)))</f>
        <v/>
      </c>
      <c r="O1569" s="35" t="str">
        <f t="shared" si="172"/>
        <v/>
      </c>
      <c r="P1569" s="89" t="str">
        <f>_xlfn.SINGLE(IF(F1569="","",_xlfn.XLOOKUP(F1569,purchase!F:F,purchase!O:O,"")))</f>
        <v/>
      </c>
      <c r="Q1569" s="83" t="str">
        <f t="shared" si="173"/>
        <v/>
      </c>
      <c r="R1569" s="91" t="str">
        <f t="shared" si="174"/>
        <v/>
      </c>
    </row>
    <row r="1570" spans="1:18" x14ac:dyDescent="0.35">
      <c r="A1570" s="25">
        <v>1566</v>
      </c>
      <c r="B1570" s="26" t="str">
        <f t="shared" si="168"/>
        <v/>
      </c>
      <c r="C1570" s="27"/>
      <c r="D1570" s="26" t="str">
        <f>IF(F1570="","",_xlfn.XLOOKUP(F1570,purchase!F:F,purchase!B:B,""))</f>
        <v/>
      </c>
      <c r="E1570" s="26" t="str">
        <f>IF(F1570="","",_xlfn.XLOOKUP(F1570,purchase!F:F,purchase!C:C,""))</f>
        <v/>
      </c>
      <c r="F1570" s="4"/>
      <c r="G1570" s="10" t="str">
        <f t="shared" si="169"/>
        <v/>
      </c>
      <c r="H1570" s="10" t="str">
        <f>IF(F1570="","",_xlfn.XLOOKUP(F1570,purchase!F:F,purchase!E:E,""))</f>
        <v/>
      </c>
      <c r="I1570" s="10" t="str">
        <f t="shared" si="170"/>
        <v/>
      </c>
      <c r="J1570" s="10" t="str">
        <f t="shared" si="171"/>
        <v/>
      </c>
      <c r="K1570" s="35" t="str">
        <f>_xlfn.SINGLE(IF(F1570="","",_xlfn.XLOOKUP(F1570,purchase!F:F,purchase!N:N,"")))</f>
        <v/>
      </c>
      <c r="L1570" s="4"/>
      <c r="M1570" s="86"/>
      <c r="N1570" s="35" t="str">
        <f>IF(F1570="","",
MAX(0,
_xlfn.XLOOKUP(F1570,purchase!F:F,purchase!N:N,"")
-
SUMIFS(L:L,F:F,F1570)))</f>
        <v/>
      </c>
      <c r="O1570" s="35" t="str">
        <f t="shared" si="172"/>
        <v/>
      </c>
      <c r="P1570" s="89" t="str">
        <f>_xlfn.SINGLE(IF(F1570="","",_xlfn.XLOOKUP(F1570,purchase!F:F,purchase!O:O,"")))</f>
        <v/>
      </c>
      <c r="Q1570" s="83" t="str">
        <f t="shared" si="173"/>
        <v/>
      </c>
      <c r="R1570" s="91" t="str">
        <f t="shared" si="174"/>
        <v/>
      </c>
    </row>
    <row r="1571" spans="1:18" x14ac:dyDescent="0.35">
      <c r="A1571" s="25">
        <v>1567</v>
      </c>
      <c r="B1571" s="26" t="str">
        <f t="shared" si="168"/>
        <v/>
      </c>
      <c r="C1571" s="27"/>
      <c r="D1571" s="26" t="str">
        <f>IF(F1571="","",_xlfn.XLOOKUP(F1571,purchase!F:F,purchase!B:B,""))</f>
        <v/>
      </c>
      <c r="E1571" s="26" t="str">
        <f>IF(F1571="","",_xlfn.XLOOKUP(F1571,purchase!F:F,purchase!C:C,""))</f>
        <v/>
      </c>
      <c r="F1571" s="4"/>
      <c r="G1571" s="10" t="str">
        <f t="shared" si="169"/>
        <v/>
      </c>
      <c r="H1571" s="10" t="str">
        <f>IF(F1571="","",_xlfn.XLOOKUP(F1571,purchase!F:F,purchase!E:E,""))</f>
        <v/>
      </c>
      <c r="I1571" s="10" t="str">
        <f t="shared" si="170"/>
        <v/>
      </c>
      <c r="J1571" s="10" t="str">
        <f t="shared" si="171"/>
        <v/>
      </c>
      <c r="K1571" s="35" t="str">
        <f>_xlfn.SINGLE(IF(F1571="","",_xlfn.XLOOKUP(F1571,purchase!F:F,purchase!N:N,"")))</f>
        <v/>
      </c>
      <c r="L1571" s="4"/>
      <c r="M1571" s="86"/>
      <c r="N1571" s="35" t="str">
        <f>IF(F1571="","",
MAX(0,
_xlfn.XLOOKUP(F1571,purchase!F:F,purchase!N:N,"")
-
SUMIFS(L:L,F:F,F1571)))</f>
        <v/>
      </c>
      <c r="O1571" s="35" t="str">
        <f t="shared" si="172"/>
        <v/>
      </c>
      <c r="P1571" s="89" t="str">
        <f>_xlfn.SINGLE(IF(F1571="","",_xlfn.XLOOKUP(F1571,purchase!F:F,purchase!O:O,"")))</f>
        <v/>
      </c>
      <c r="Q1571" s="83" t="str">
        <f t="shared" si="173"/>
        <v/>
      </c>
      <c r="R1571" s="91" t="str">
        <f t="shared" si="174"/>
        <v/>
      </c>
    </row>
    <row r="1572" spans="1:18" x14ac:dyDescent="0.35">
      <c r="A1572" s="25">
        <v>1568</v>
      </c>
      <c r="B1572" s="26" t="str">
        <f t="shared" si="168"/>
        <v/>
      </c>
      <c r="C1572" s="27"/>
      <c r="D1572" s="26" t="str">
        <f>IF(F1572="","",_xlfn.XLOOKUP(F1572,purchase!F:F,purchase!B:B,""))</f>
        <v/>
      </c>
      <c r="E1572" s="26" t="str">
        <f>IF(F1572="","",_xlfn.XLOOKUP(F1572,purchase!F:F,purchase!C:C,""))</f>
        <v/>
      </c>
      <c r="F1572" s="4"/>
      <c r="G1572" s="10" t="str">
        <f t="shared" si="169"/>
        <v/>
      </c>
      <c r="H1572" s="10" t="str">
        <f>IF(F1572="","",_xlfn.XLOOKUP(F1572,purchase!F:F,purchase!E:E,""))</f>
        <v/>
      </c>
      <c r="I1572" s="10" t="str">
        <f t="shared" si="170"/>
        <v/>
      </c>
      <c r="J1572" s="10" t="str">
        <f t="shared" si="171"/>
        <v/>
      </c>
      <c r="K1572" s="35" t="str">
        <f>_xlfn.SINGLE(IF(F1572="","",_xlfn.XLOOKUP(F1572,purchase!F:F,purchase!N:N,"")))</f>
        <v/>
      </c>
      <c r="L1572" s="4"/>
      <c r="M1572" s="86"/>
      <c r="N1572" s="35" t="str">
        <f>IF(F1572="","",
MAX(0,
_xlfn.XLOOKUP(F1572,purchase!F:F,purchase!N:N,"")
-
SUMIFS(L:L,F:F,F1572)))</f>
        <v/>
      </c>
      <c r="O1572" s="35" t="str">
        <f t="shared" si="172"/>
        <v/>
      </c>
      <c r="P1572" s="89" t="str">
        <f>_xlfn.SINGLE(IF(F1572="","",_xlfn.XLOOKUP(F1572,purchase!F:F,purchase!O:O,"")))</f>
        <v/>
      </c>
      <c r="Q1572" s="83" t="str">
        <f t="shared" si="173"/>
        <v/>
      </c>
      <c r="R1572" s="91" t="str">
        <f t="shared" si="174"/>
        <v/>
      </c>
    </row>
    <row r="1573" spans="1:18" x14ac:dyDescent="0.35">
      <c r="A1573" s="25">
        <v>1569</v>
      </c>
      <c r="B1573" s="26" t="str">
        <f t="shared" si="168"/>
        <v/>
      </c>
      <c r="C1573" s="27"/>
      <c r="D1573" s="26" t="str">
        <f>IF(F1573="","",_xlfn.XLOOKUP(F1573,purchase!F:F,purchase!B:B,""))</f>
        <v/>
      </c>
      <c r="E1573" s="26" t="str">
        <f>IF(F1573="","",_xlfn.XLOOKUP(F1573,purchase!F:F,purchase!C:C,""))</f>
        <v/>
      </c>
      <c r="F1573" s="4"/>
      <c r="G1573" s="10" t="str">
        <f t="shared" si="169"/>
        <v/>
      </c>
      <c r="H1573" s="10" t="str">
        <f>IF(F1573="","",_xlfn.XLOOKUP(F1573,purchase!F:F,purchase!E:E,""))</f>
        <v/>
      </c>
      <c r="I1573" s="10" t="str">
        <f t="shared" si="170"/>
        <v/>
      </c>
      <c r="J1573" s="10" t="str">
        <f t="shared" si="171"/>
        <v/>
      </c>
      <c r="K1573" s="35" t="str">
        <f>_xlfn.SINGLE(IF(F1573="","",_xlfn.XLOOKUP(F1573,purchase!F:F,purchase!N:N,"")))</f>
        <v/>
      </c>
      <c r="L1573" s="4"/>
      <c r="M1573" s="86"/>
      <c r="N1573" s="35" t="str">
        <f>IF(F1573="","",
MAX(0,
_xlfn.XLOOKUP(F1573,purchase!F:F,purchase!N:N,"")
-
SUMIFS(L:L,F:F,F1573)))</f>
        <v/>
      </c>
      <c r="O1573" s="35" t="str">
        <f t="shared" si="172"/>
        <v/>
      </c>
      <c r="P1573" s="89" t="str">
        <f>_xlfn.SINGLE(IF(F1573="","",_xlfn.XLOOKUP(F1573,purchase!F:F,purchase!O:O,"")))</f>
        <v/>
      </c>
      <c r="Q1573" s="83" t="str">
        <f t="shared" si="173"/>
        <v/>
      </c>
      <c r="R1573" s="91" t="str">
        <f t="shared" si="174"/>
        <v/>
      </c>
    </row>
    <row r="1574" spans="1:18" x14ac:dyDescent="0.35">
      <c r="A1574" s="25">
        <v>1570</v>
      </c>
      <c r="B1574" s="26" t="str">
        <f t="shared" si="168"/>
        <v/>
      </c>
      <c r="C1574" s="27"/>
      <c r="D1574" s="26" t="str">
        <f>IF(F1574="","",_xlfn.XLOOKUP(F1574,purchase!F:F,purchase!B:B,""))</f>
        <v/>
      </c>
      <c r="E1574" s="26" t="str">
        <f>IF(F1574="","",_xlfn.XLOOKUP(F1574,purchase!F:F,purchase!C:C,""))</f>
        <v/>
      </c>
      <c r="F1574" s="4"/>
      <c r="G1574" s="10" t="str">
        <f t="shared" si="169"/>
        <v/>
      </c>
      <c r="H1574" s="10" t="str">
        <f>IF(F1574="","",_xlfn.XLOOKUP(F1574,purchase!F:F,purchase!E:E,""))</f>
        <v/>
      </c>
      <c r="I1574" s="10" t="str">
        <f t="shared" si="170"/>
        <v/>
      </c>
      <c r="J1574" s="10" t="str">
        <f t="shared" si="171"/>
        <v/>
      </c>
      <c r="K1574" s="35" t="str">
        <f>_xlfn.SINGLE(IF(F1574="","",_xlfn.XLOOKUP(F1574,purchase!F:F,purchase!N:N,"")))</f>
        <v/>
      </c>
      <c r="L1574" s="4"/>
      <c r="M1574" s="86"/>
      <c r="N1574" s="35" t="str">
        <f>IF(F1574="","",
MAX(0,
_xlfn.XLOOKUP(F1574,purchase!F:F,purchase!N:N,"")
-
SUMIFS(L:L,F:F,F1574)))</f>
        <v/>
      </c>
      <c r="O1574" s="35" t="str">
        <f t="shared" si="172"/>
        <v/>
      </c>
      <c r="P1574" s="89" t="str">
        <f>_xlfn.SINGLE(IF(F1574="","",_xlfn.XLOOKUP(F1574,purchase!F:F,purchase!O:O,"")))</f>
        <v/>
      </c>
      <c r="Q1574" s="83" t="str">
        <f t="shared" si="173"/>
        <v/>
      </c>
      <c r="R1574" s="91" t="str">
        <f t="shared" si="174"/>
        <v/>
      </c>
    </row>
    <row r="1575" spans="1:18" x14ac:dyDescent="0.35">
      <c r="A1575" s="25">
        <v>1571</v>
      </c>
      <c r="B1575" s="26" t="str">
        <f t="shared" si="168"/>
        <v/>
      </c>
      <c r="C1575" s="27"/>
      <c r="D1575" s="26" t="str">
        <f>IF(F1575="","",_xlfn.XLOOKUP(F1575,purchase!F:F,purchase!B:B,""))</f>
        <v/>
      </c>
      <c r="E1575" s="26" t="str">
        <f>IF(F1575="","",_xlfn.XLOOKUP(F1575,purchase!F:F,purchase!C:C,""))</f>
        <v/>
      </c>
      <c r="F1575" s="4"/>
      <c r="G1575" s="10" t="str">
        <f t="shared" si="169"/>
        <v/>
      </c>
      <c r="H1575" s="10" t="str">
        <f>IF(F1575="","",_xlfn.XLOOKUP(F1575,purchase!F:F,purchase!E:E,""))</f>
        <v/>
      </c>
      <c r="I1575" s="10" t="str">
        <f t="shared" si="170"/>
        <v/>
      </c>
      <c r="J1575" s="10" t="str">
        <f t="shared" si="171"/>
        <v/>
      </c>
      <c r="K1575" s="35" t="str">
        <f>_xlfn.SINGLE(IF(F1575="","",_xlfn.XLOOKUP(F1575,purchase!F:F,purchase!N:N,"")))</f>
        <v/>
      </c>
      <c r="L1575" s="4"/>
      <c r="M1575" s="86"/>
      <c r="N1575" s="35" t="str">
        <f>IF(F1575="","",
MAX(0,
_xlfn.XLOOKUP(F1575,purchase!F:F,purchase!N:N,"")
-
SUMIFS(L:L,F:F,F1575)))</f>
        <v/>
      </c>
      <c r="O1575" s="35" t="str">
        <f t="shared" si="172"/>
        <v/>
      </c>
      <c r="P1575" s="89" t="str">
        <f>_xlfn.SINGLE(IF(F1575="","",_xlfn.XLOOKUP(F1575,purchase!F:F,purchase!O:O,"")))</f>
        <v/>
      </c>
      <c r="Q1575" s="83" t="str">
        <f t="shared" si="173"/>
        <v/>
      </c>
      <c r="R1575" s="91" t="str">
        <f t="shared" si="174"/>
        <v/>
      </c>
    </row>
    <row r="1576" spans="1:18" x14ac:dyDescent="0.35">
      <c r="A1576" s="25">
        <v>1572</v>
      </c>
      <c r="B1576" s="26" t="str">
        <f t="shared" si="168"/>
        <v/>
      </c>
      <c r="C1576" s="27"/>
      <c r="D1576" s="26" t="str">
        <f>IF(F1576="","",_xlfn.XLOOKUP(F1576,purchase!F:F,purchase!B:B,""))</f>
        <v/>
      </c>
      <c r="E1576" s="26" t="str">
        <f>IF(F1576="","",_xlfn.XLOOKUP(F1576,purchase!F:F,purchase!C:C,""))</f>
        <v/>
      </c>
      <c r="F1576" s="4"/>
      <c r="G1576" s="10" t="str">
        <f t="shared" si="169"/>
        <v/>
      </c>
      <c r="H1576" s="10" t="str">
        <f>IF(F1576="","",_xlfn.XLOOKUP(F1576,purchase!F:F,purchase!E:E,""))</f>
        <v/>
      </c>
      <c r="I1576" s="10" t="str">
        <f t="shared" si="170"/>
        <v/>
      </c>
      <c r="J1576" s="10" t="str">
        <f t="shared" si="171"/>
        <v/>
      </c>
      <c r="K1576" s="35" t="str">
        <f>_xlfn.SINGLE(IF(F1576="","",_xlfn.XLOOKUP(F1576,purchase!F:F,purchase!N:N,"")))</f>
        <v/>
      </c>
      <c r="L1576" s="4"/>
      <c r="M1576" s="86"/>
      <c r="N1576" s="35" t="str">
        <f>IF(F1576="","",
MAX(0,
_xlfn.XLOOKUP(F1576,purchase!F:F,purchase!N:N,"")
-
SUMIFS(L:L,F:F,F1576)))</f>
        <v/>
      </c>
      <c r="O1576" s="35" t="str">
        <f t="shared" si="172"/>
        <v/>
      </c>
      <c r="P1576" s="89" t="str">
        <f>_xlfn.SINGLE(IF(F1576="","",_xlfn.XLOOKUP(F1576,purchase!F:F,purchase!O:O,"")))</f>
        <v/>
      </c>
      <c r="Q1576" s="83" t="str">
        <f t="shared" si="173"/>
        <v/>
      </c>
      <c r="R1576" s="91" t="str">
        <f t="shared" si="174"/>
        <v/>
      </c>
    </row>
    <row r="1577" spans="1:18" x14ac:dyDescent="0.35">
      <c r="A1577" s="25">
        <v>1573</v>
      </c>
      <c r="B1577" s="26" t="str">
        <f t="shared" si="168"/>
        <v/>
      </c>
      <c r="C1577" s="27"/>
      <c r="D1577" s="26" t="str">
        <f>IF(F1577="","",_xlfn.XLOOKUP(F1577,purchase!F:F,purchase!B:B,""))</f>
        <v/>
      </c>
      <c r="E1577" s="26" t="str">
        <f>IF(F1577="","",_xlfn.XLOOKUP(F1577,purchase!F:F,purchase!C:C,""))</f>
        <v/>
      </c>
      <c r="F1577" s="4"/>
      <c r="G1577" s="10" t="str">
        <f t="shared" si="169"/>
        <v/>
      </c>
      <c r="H1577" s="10" t="str">
        <f>IF(F1577="","",_xlfn.XLOOKUP(F1577,purchase!F:F,purchase!E:E,""))</f>
        <v/>
      </c>
      <c r="I1577" s="10" t="str">
        <f t="shared" si="170"/>
        <v/>
      </c>
      <c r="J1577" s="10" t="str">
        <f t="shared" si="171"/>
        <v/>
      </c>
      <c r="K1577" s="35" t="str">
        <f>_xlfn.SINGLE(IF(F1577="","",_xlfn.XLOOKUP(F1577,purchase!F:F,purchase!N:N,"")))</f>
        <v/>
      </c>
      <c r="L1577" s="4"/>
      <c r="M1577" s="86"/>
      <c r="N1577" s="35" t="str">
        <f>IF(F1577="","",
MAX(0,
_xlfn.XLOOKUP(F1577,purchase!F:F,purchase!N:N,"")
-
SUMIFS(L:L,F:F,F1577)))</f>
        <v/>
      </c>
      <c r="O1577" s="35" t="str">
        <f t="shared" si="172"/>
        <v/>
      </c>
      <c r="P1577" s="89" t="str">
        <f>_xlfn.SINGLE(IF(F1577="","",_xlfn.XLOOKUP(F1577,purchase!F:F,purchase!O:O,"")))</f>
        <v/>
      </c>
      <c r="Q1577" s="83" t="str">
        <f t="shared" si="173"/>
        <v/>
      </c>
      <c r="R1577" s="91" t="str">
        <f t="shared" si="174"/>
        <v/>
      </c>
    </row>
    <row r="1578" spans="1:18" x14ac:dyDescent="0.35">
      <c r="A1578" s="25">
        <v>1574</v>
      </c>
      <c r="B1578" s="26" t="str">
        <f t="shared" si="168"/>
        <v/>
      </c>
      <c r="C1578" s="27"/>
      <c r="D1578" s="26" t="str">
        <f>IF(F1578="","",_xlfn.XLOOKUP(F1578,purchase!F:F,purchase!B:B,""))</f>
        <v/>
      </c>
      <c r="E1578" s="26" t="str">
        <f>IF(F1578="","",_xlfn.XLOOKUP(F1578,purchase!F:F,purchase!C:C,""))</f>
        <v/>
      </c>
      <c r="F1578" s="4"/>
      <c r="G1578" s="10" t="str">
        <f t="shared" si="169"/>
        <v/>
      </c>
      <c r="H1578" s="10" t="str">
        <f>IF(F1578="","",_xlfn.XLOOKUP(F1578,purchase!F:F,purchase!E:E,""))</f>
        <v/>
      </c>
      <c r="I1578" s="10" t="str">
        <f t="shared" si="170"/>
        <v/>
      </c>
      <c r="J1578" s="10" t="str">
        <f t="shared" si="171"/>
        <v/>
      </c>
      <c r="K1578" s="35" t="str">
        <f>_xlfn.SINGLE(IF(F1578="","",_xlfn.XLOOKUP(F1578,purchase!F:F,purchase!N:N,"")))</f>
        <v/>
      </c>
      <c r="L1578" s="4"/>
      <c r="M1578" s="86"/>
      <c r="N1578" s="35" t="str">
        <f>IF(F1578="","",
MAX(0,
_xlfn.XLOOKUP(F1578,purchase!F:F,purchase!N:N,"")
-
SUMIFS(L:L,F:F,F1578)))</f>
        <v/>
      </c>
      <c r="O1578" s="35" t="str">
        <f t="shared" si="172"/>
        <v/>
      </c>
      <c r="P1578" s="89" t="str">
        <f>_xlfn.SINGLE(IF(F1578="","",_xlfn.XLOOKUP(F1578,purchase!F:F,purchase!O:O,"")))</f>
        <v/>
      </c>
      <c r="Q1578" s="83" t="str">
        <f t="shared" si="173"/>
        <v/>
      </c>
      <c r="R1578" s="91" t="str">
        <f t="shared" si="174"/>
        <v/>
      </c>
    </row>
    <row r="1579" spans="1:18" x14ac:dyDescent="0.35">
      <c r="A1579" s="25">
        <v>1575</v>
      </c>
      <c r="B1579" s="26" t="str">
        <f t="shared" si="168"/>
        <v/>
      </c>
      <c r="C1579" s="27"/>
      <c r="D1579" s="26" t="str">
        <f>IF(F1579="","",_xlfn.XLOOKUP(F1579,purchase!F:F,purchase!B:B,""))</f>
        <v/>
      </c>
      <c r="E1579" s="26" t="str">
        <f>IF(F1579="","",_xlfn.XLOOKUP(F1579,purchase!F:F,purchase!C:C,""))</f>
        <v/>
      </c>
      <c r="F1579" s="4"/>
      <c r="G1579" s="10" t="str">
        <f t="shared" si="169"/>
        <v/>
      </c>
      <c r="H1579" s="10" t="str">
        <f>IF(F1579="","",_xlfn.XLOOKUP(F1579,purchase!F:F,purchase!E:E,""))</f>
        <v/>
      </c>
      <c r="I1579" s="10" t="str">
        <f t="shared" si="170"/>
        <v/>
      </c>
      <c r="J1579" s="10" t="str">
        <f t="shared" si="171"/>
        <v/>
      </c>
      <c r="K1579" s="35" t="str">
        <f>_xlfn.SINGLE(IF(F1579="","",_xlfn.XLOOKUP(F1579,purchase!F:F,purchase!N:N,"")))</f>
        <v/>
      </c>
      <c r="L1579" s="4"/>
      <c r="M1579" s="86"/>
      <c r="N1579" s="35" t="str">
        <f>IF(F1579="","",
MAX(0,
_xlfn.XLOOKUP(F1579,purchase!F:F,purchase!N:N,"")
-
SUMIFS(L:L,F:F,F1579)))</f>
        <v/>
      </c>
      <c r="O1579" s="35" t="str">
        <f t="shared" si="172"/>
        <v/>
      </c>
      <c r="P1579" s="89" t="str">
        <f>_xlfn.SINGLE(IF(F1579="","",_xlfn.XLOOKUP(F1579,purchase!F:F,purchase!O:O,"")))</f>
        <v/>
      </c>
      <c r="Q1579" s="83" t="str">
        <f t="shared" si="173"/>
        <v/>
      </c>
      <c r="R1579" s="91" t="str">
        <f t="shared" si="174"/>
        <v/>
      </c>
    </row>
    <row r="1580" spans="1:18" x14ac:dyDescent="0.35">
      <c r="A1580" s="25">
        <v>1576</v>
      </c>
      <c r="B1580" s="26" t="str">
        <f t="shared" si="168"/>
        <v/>
      </c>
      <c r="C1580" s="27"/>
      <c r="D1580" s="26" t="str">
        <f>IF(F1580="","",_xlfn.XLOOKUP(F1580,purchase!F:F,purchase!B:B,""))</f>
        <v/>
      </c>
      <c r="E1580" s="26" t="str">
        <f>IF(F1580="","",_xlfn.XLOOKUP(F1580,purchase!F:F,purchase!C:C,""))</f>
        <v/>
      </c>
      <c r="F1580" s="4"/>
      <c r="G1580" s="10" t="str">
        <f t="shared" si="169"/>
        <v/>
      </c>
      <c r="H1580" s="10" t="str">
        <f>IF(F1580="","",_xlfn.XLOOKUP(F1580,purchase!F:F,purchase!E:E,""))</f>
        <v/>
      </c>
      <c r="I1580" s="10" t="str">
        <f t="shared" si="170"/>
        <v/>
      </c>
      <c r="J1580" s="10" t="str">
        <f t="shared" si="171"/>
        <v/>
      </c>
      <c r="K1580" s="35" t="str">
        <f>_xlfn.SINGLE(IF(F1580="","",_xlfn.XLOOKUP(F1580,purchase!F:F,purchase!N:N,"")))</f>
        <v/>
      </c>
      <c r="L1580" s="4"/>
      <c r="M1580" s="86"/>
      <c r="N1580" s="35" t="str">
        <f>IF(F1580="","",
MAX(0,
_xlfn.XLOOKUP(F1580,purchase!F:F,purchase!N:N,"")
-
SUMIFS(L:L,F:F,F1580)))</f>
        <v/>
      </c>
      <c r="O1580" s="35" t="str">
        <f t="shared" si="172"/>
        <v/>
      </c>
      <c r="P1580" s="89" t="str">
        <f>_xlfn.SINGLE(IF(F1580="","",_xlfn.XLOOKUP(F1580,purchase!F:F,purchase!O:O,"")))</f>
        <v/>
      </c>
      <c r="Q1580" s="83" t="str">
        <f t="shared" si="173"/>
        <v/>
      </c>
      <c r="R1580" s="91" t="str">
        <f t="shared" si="174"/>
        <v/>
      </c>
    </row>
    <row r="1581" spans="1:18" x14ac:dyDescent="0.35">
      <c r="A1581" s="25">
        <v>1577</v>
      </c>
      <c r="B1581" s="26" t="str">
        <f t="shared" si="168"/>
        <v/>
      </c>
      <c r="C1581" s="27"/>
      <c r="D1581" s="26" t="str">
        <f>IF(F1581="","",_xlfn.XLOOKUP(F1581,purchase!F:F,purchase!B:B,""))</f>
        <v/>
      </c>
      <c r="E1581" s="26" t="str">
        <f>IF(F1581="","",_xlfn.XLOOKUP(F1581,purchase!F:F,purchase!C:C,""))</f>
        <v/>
      </c>
      <c r="F1581" s="4"/>
      <c r="G1581" s="10" t="str">
        <f t="shared" si="169"/>
        <v/>
      </c>
      <c r="H1581" s="10" t="str">
        <f>IF(F1581="","",_xlfn.XLOOKUP(F1581,purchase!F:F,purchase!E:E,""))</f>
        <v/>
      </c>
      <c r="I1581" s="10" t="str">
        <f t="shared" si="170"/>
        <v/>
      </c>
      <c r="J1581" s="10" t="str">
        <f t="shared" si="171"/>
        <v/>
      </c>
      <c r="K1581" s="35" t="str">
        <f>_xlfn.SINGLE(IF(F1581="","",_xlfn.XLOOKUP(F1581,purchase!F:F,purchase!N:N,"")))</f>
        <v/>
      </c>
      <c r="L1581" s="4"/>
      <c r="M1581" s="86"/>
      <c r="N1581" s="35" t="str">
        <f>IF(F1581="","",
MAX(0,
_xlfn.XLOOKUP(F1581,purchase!F:F,purchase!N:N,"")
-
SUMIFS(L:L,F:F,F1581)))</f>
        <v/>
      </c>
      <c r="O1581" s="35" t="str">
        <f t="shared" si="172"/>
        <v/>
      </c>
      <c r="P1581" s="89" t="str">
        <f>_xlfn.SINGLE(IF(F1581="","",_xlfn.XLOOKUP(F1581,purchase!F:F,purchase!O:O,"")))</f>
        <v/>
      </c>
      <c r="Q1581" s="83" t="str">
        <f t="shared" si="173"/>
        <v/>
      </c>
      <c r="R1581" s="91" t="str">
        <f t="shared" si="174"/>
        <v/>
      </c>
    </row>
    <row r="1582" spans="1:18" x14ac:dyDescent="0.35">
      <c r="A1582" s="25">
        <v>1578</v>
      </c>
      <c r="B1582" s="26" t="str">
        <f t="shared" si="168"/>
        <v/>
      </c>
      <c r="C1582" s="27"/>
      <c r="D1582" s="26" t="str">
        <f>IF(F1582="","",_xlfn.XLOOKUP(F1582,purchase!F:F,purchase!B:B,""))</f>
        <v/>
      </c>
      <c r="E1582" s="26" t="str">
        <f>IF(F1582="","",_xlfn.XLOOKUP(F1582,purchase!F:F,purchase!C:C,""))</f>
        <v/>
      </c>
      <c r="F1582" s="4"/>
      <c r="G1582" s="10" t="str">
        <f t="shared" si="169"/>
        <v/>
      </c>
      <c r="H1582" s="10" t="str">
        <f>IF(F1582="","",_xlfn.XLOOKUP(F1582,purchase!F:F,purchase!E:E,""))</f>
        <v/>
      </c>
      <c r="I1582" s="10" t="str">
        <f t="shared" si="170"/>
        <v/>
      </c>
      <c r="J1582" s="10" t="str">
        <f t="shared" si="171"/>
        <v/>
      </c>
      <c r="K1582" s="35" t="str">
        <f>_xlfn.SINGLE(IF(F1582="","",_xlfn.XLOOKUP(F1582,purchase!F:F,purchase!N:N,"")))</f>
        <v/>
      </c>
      <c r="L1582" s="4"/>
      <c r="M1582" s="86"/>
      <c r="N1582" s="35" t="str">
        <f>IF(F1582="","",
MAX(0,
_xlfn.XLOOKUP(F1582,purchase!F:F,purchase!N:N,"")
-
SUMIFS(L:L,F:F,F1582)))</f>
        <v/>
      </c>
      <c r="O1582" s="35" t="str">
        <f t="shared" si="172"/>
        <v/>
      </c>
      <c r="P1582" s="89" t="str">
        <f>_xlfn.SINGLE(IF(F1582="","",_xlfn.XLOOKUP(F1582,purchase!F:F,purchase!O:O,"")))</f>
        <v/>
      </c>
      <c r="Q1582" s="83" t="str">
        <f t="shared" si="173"/>
        <v/>
      </c>
      <c r="R1582" s="91" t="str">
        <f t="shared" si="174"/>
        <v/>
      </c>
    </row>
    <row r="1583" spans="1:18" x14ac:dyDescent="0.35">
      <c r="A1583" s="25">
        <v>1579</v>
      </c>
      <c r="B1583" s="26" t="str">
        <f t="shared" si="168"/>
        <v/>
      </c>
      <c r="C1583" s="27"/>
      <c r="D1583" s="26" t="str">
        <f>IF(F1583="","",_xlfn.XLOOKUP(F1583,purchase!F:F,purchase!B:B,""))</f>
        <v/>
      </c>
      <c r="E1583" s="26" t="str">
        <f>IF(F1583="","",_xlfn.XLOOKUP(F1583,purchase!F:F,purchase!C:C,""))</f>
        <v/>
      </c>
      <c r="F1583" s="4"/>
      <c r="G1583" s="10" t="str">
        <f t="shared" si="169"/>
        <v/>
      </c>
      <c r="H1583" s="10" t="str">
        <f>IF(F1583="","",_xlfn.XLOOKUP(F1583,purchase!F:F,purchase!E:E,""))</f>
        <v/>
      </c>
      <c r="I1583" s="10" t="str">
        <f t="shared" si="170"/>
        <v/>
      </c>
      <c r="J1583" s="10" t="str">
        <f t="shared" si="171"/>
        <v/>
      </c>
      <c r="K1583" s="35" t="str">
        <f>_xlfn.SINGLE(IF(F1583="","",_xlfn.XLOOKUP(F1583,purchase!F:F,purchase!N:N,"")))</f>
        <v/>
      </c>
      <c r="L1583" s="4"/>
      <c r="M1583" s="86"/>
      <c r="N1583" s="35" t="str">
        <f>IF(F1583="","",
MAX(0,
_xlfn.XLOOKUP(F1583,purchase!F:F,purchase!N:N,"")
-
SUMIFS(L:L,F:F,F1583)))</f>
        <v/>
      </c>
      <c r="O1583" s="35" t="str">
        <f t="shared" si="172"/>
        <v/>
      </c>
      <c r="P1583" s="89" t="str">
        <f>_xlfn.SINGLE(IF(F1583="","",_xlfn.XLOOKUP(F1583,purchase!F:F,purchase!O:O,"")))</f>
        <v/>
      </c>
      <c r="Q1583" s="83" t="str">
        <f t="shared" si="173"/>
        <v/>
      </c>
      <c r="R1583" s="91" t="str">
        <f t="shared" si="174"/>
        <v/>
      </c>
    </row>
    <row r="1584" spans="1:18" x14ac:dyDescent="0.35">
      <c r="A1584" s="25">
        <v>1580</v>
      </c>
      <c r="B1584" s="26" t="str">
        <f t="shared" si="168"/>
        <v/>
      </c>
      <c r="C1584" s="27"/>
      <c r="D1584" s="26" t="str">
        <f>IF(F1584="","",_xlfn.XLOOKUP(F1584,purchase!F:F,purchase!B:B,""))</f>
        <v/>
      </c>
      <c r="E1584" s="26" t="str">
        <f>IF(F1584="","",_xlfn.XLOOKUP(F1584,purchase!F:F,purchase!C:C,""))</f>
        <v/>
      </c>
      <c r="F1584" s="4"/>
      <c r="G1584" s="10" t="str">
        <f t="shared" si="169"/>
        <v/>
      </c>
      <c r="H1584" s="10" t="str">
        <f>IF(F1584="","",_xlfn.XLOOKUP(F1584,purchase!F:F,purchase!E:E,""))</f>
        <v/>
      </c>
      <c r="I1584" s="10" t="str">
        <f t="shared" si="170"/>
        <v/>
      </c>
      <c r="J1584" s="10" t="str">
        <f t="shared" si="171"/>
        <v/>
      </c>
      <c r="K1584" s="35" t="str">
        <f>_xlfn.SINGLE(IF(F1584="","",_xlfn.XLOOKUP(F1584,purchase!F:F,purchase!N:N,"")))</f>
        <v/>
      </c>
      <c r="L1584" s="4"/>
      <c r="M1584" s="86"/>
      <c r="N1584" s="35" t="str">
        <f>IF(F1584="","",
MAX(0,
_xlfn.XLOOKUP(F1584,purchase!F:F,purchase!N:N,"")
-
SUMIFS(L:L,F:F,F1584)))</f>
        <v/>
      </c>
      <c r="O1584" s="35" t="str">
        <f t="shared" si="172"/>
        <v/>
      </c>
      <c r="P1584" s="89" t="str">
        <f>_xlfn.SINGLE(IF(F1584="","",_xlfn.XLOOKUP(F1584,purchase!F:F,purchase!O:O,"")))</f>
        <v/>
      </c>
      <c r="Q1584" s="83" t="str">
        <f t="shared" si="173"/>
        <v/>
      </c>
      <c r="R1584" s="91" t="str">
        <f t="shared" si="174"/>
        <v/>
      </c>
    </row>
    <row r="1585" spans="1:18" x14ac:dyDescent="0.35">
      <c r="A1585" s="25">
        <v>1581</v>
      </c>
      <c r="B1585" s="26" t="str">
        <f t="shared" si="168"/>
        <v/>
      </c>
      <c r="C1585" s="27"/>
      <c r="D1585" s="26" t="str">
        <f>IF(F1585="","",_xlfn.XLOOKUP(F1585,purchase!F:F,purchase!B:B,""))</f>
        <v/>
      </c>
      <c r="E1585" s="26" t="str">
        <f>IF(F1585="","",_xlfn.XLOOKUP(F1585,purchase!F:F,purchase!C:C,""))</f>
        <v/>
      </c>
      <c r="F1585" s="4"/>
      <c r="G1585" s="10" t="str">
        <f t="shared" si="169"/>
        <v/>
      </c>
      <c r="H1585" s="10" t="str">
        <f>IF(F1585="","",_xlfn.XLOOKUP(F1585,purchase!F:F,purchase!E:E,""))</f>
        <v/>
      </c>
      <c r="I1585" s="10" t="str">
        <f t="shared" si="170"/>
        <v/>
      </c>
      <c r="J1585" s="10" t="str">
        <f t="shared" si="171"/>
        <v/>
      </c>
      <c r="K1585" s="35" t="str">
        <f>_xlfn.SINGLE(IF(F1585="","",_xlfn.XLOOKUP(F1585,purchase!F:F,purchase!N:N,"")))</f>
        <v/>
      </c>
      <c r="L1585" s="4"/>
      <c r="M1585" s="86"/>
      <c r="N1585" s="35" t="str">
        <f>IF(F1585="","",
MAX(0,
_xlfn.XLOOKUP(F1585,purchase!F:F,purchase!N:N,"")
-
SUMIFS(L:L,F:F,F1585)))</f>
        <v/>
      </c>
      <c r="O1585" s="35" t="str">
        <f t="shared" si="172"/>
        <v/>
      </c>
      <c r="P1585" s="89" t="str">
        <f>_xlfn.SINGLE(IF(F1585="","",_xlfn.XLOOKUP(F1585,purchase!F:F,purchase!O:O,"")))</f>
        <v/>
      </c>
      <c r="Q1585" s="83" t="str">
        <f t="shared" si="173"/>
        <v/>
      </c>
      <c r="R1585" s="91" t="str">
        <f t="shared" si="174"/>
        <v/>
      </c>
    </row>
    <row r="1586" spans="1:18" x14ac:dyDescent="0.35">
      <c r="A1586" s="25">
        <v>1582</v>
      </c>
      <c r="B1586" s="26" t="str">
        <f t="shared" si="168"/>
        <v/>
      </c>
      <c r="C1586" s="27"/>
      <c r="D1586" s="26" t="str">
        <f>IF(F1586="","",_xlfn.XLOOKUP(F1586,purchase!F:F,purchase!B:B,""))</f>
        <v/>
      </c>
      <c r="E1586" s="26" t="str">
        <f>IF(F1586="","",_xlfn.XLOOKUP(F1586,purchase!F:F,purchase!C:C,""))</f>
        <v/>
      </c>
      <c r="F1586" s="4"/>
      <c r="G1586" s="10" t="str">
        <f t="shared" si="169"/>
        <v/>
      </c>
      <c r="H1586" s="10" t="str">
        <f>IF(F1586="","",_xlfn.XLOOKUP(F1586,purchase!F:F,purchase!E:E,""))</f>
        <v/>
      </c>
      <c r="I1586" s="10" t="str">
        <f t="shared" si="170"/>
        <v/>
      </c>
      <c r="J1586" s="10" t="str">
        <f t="shared" si="171"/>
        <v/>
      </c>
      <c r="K1586" s="35" t="str">
        <f>_xlfn.SINGLE(IF(F1586="","",_xlfn.XLOOKUP(F1586,purchase!F:F,purchase!N:N,"")))</f>
        <v/>
      </c>
      <c r="L1586" s="4"/>
      <c r="M1586" s="86"/>
      <c r="N1586" s="35" t="str">
        <f>IF(F1586="","",
MAX(0,
_xlfn.XLOOKUP(F1586,purchase!F:F,purchase!N:N,"")
-
SUMIFS(L:L,F:F,F1586)))</f>
        <v/>
      </c>
      <c r="O1586" s="35" t="str">
        <f t="shared" si="172"/>
        <v/>
      </c>
      <c r="P1586" s="89" t="str">
        <f>_xlfn.SINGLE(IF(F1586="","",_xlfn.XLOOKUP(F1586,purchase!F:F,purchase!O:O,"")))</f>
        <v/>
      </c>
      <c r="Q1586" s="83" t="str">
        <f t="shared" si="173"/>
        <v/>
      </c>
      <c r="R1586" s="91" t="str">
        <f t="shared" si="174"/>
        <v/>
      </c>
    </row>
    <row r="1587" spans="1:18" x14ac:dyDescent="0.35">
      <c r="A1587" s="25">
        <v>1583</v>
      </c>
      <c r="B1587" s="26" t="str">
        <f t="shared" si="168"/>
        <v/>
      </c>
      <c r="C1587" s="27"/>
      <c r="D1587" s="26" t="str">
        <f>IF(F1587="","",_xlfn.XLOOKUP(F1587,purchase!F:F,purchase!B:B,""))</f>
        <v/>
      </c>
      <c r="E1587" s="26" t="str">
        <f>IF(F1587="","",_xlfn.XLOOKUP(F1587,purchase!F:F,purchase!C:C,""))</f>
        <v/>
      </c>
      <c r="F1587" s="4"/>
      <c r="G1587" s="10" t="str">
        <f t="shared" si="169"/>
        <v/>
      </c>
      <c r="H1587" s="10" t="str">
        <f>IF(F1587="","",_xlfn.XLOOKUP(F1587,purchase!F:F,purchase!E:E,""))</f>
        <v/>
      </c>
      <c r="I1587" s="10" t="str">
        <f t="shared" si="170"/>
        <v/>
      </c>
      <c r="J1587" s="10" t="str">
        <f t="shared" si="171"/>
        <v/>
      </c>
      <c r="K1587" s="35" t="str">
        <f>_xlfn.SINGLE(IF(F1587="","",_xlfn.XLOOKUP(F1587,purchase!F:F,purchase!N:N,"")))</f>
        <v/>
      </c>
      <c r="L1587" s="4"/>
      <c r="M1587" s="86"/>
      <c r="N1587" s="35" t="str">
        <f>IF(F1587="","",
MAX(0,
_xlfn.XLOOKUP(F1587,purchase!F:F,purchase!N:N,"")
-
SUMIFS(L:L,F:F,F1587)))</f>
        <v/>
      </c>
      <c r="O1587" s="35" t="str">
        <f t="shared" si="172"/>
        <v/>
      </c>
      <c r="P1587" s="89" t="str">
        <f>_xlfn.SINGLE(IF(F1587="","",_xlfn.XLOOKUP(F1587,purchase!F:F,purchase!O:O,"")))</f>
        <v/>
      </c>
      <c r="Q1587" s="83" t="str">
        <f t="shared" si="173"/>
        <v/>
      </c>
      <c r="R1587" s="91" t="str">
        <f t="shared" si="174"/>
        <v/>
      </c>
    </row>
    <row r="1588" spans="1:18" x14ac:dyDescent="0.35">
      <c r="A1588" s="25">
        <v>1584</v>
      </c>
      <c r="B1588" s="26" t="str">
        <f t="shared" si="168"/>
        <v/>
      </c>
      <c r="C1588" s="27"/>
      <c r="D1588" s="26" t="str">
        <f>IF(F1588="","",_xlfn.XLOOKUP(F1588,purchase!F:F,purchase!B:B,""))</f>
        <v/>
      </c>
      <c r="E1588" s="26" t="str">
        <f>IF(F1588="","",_xlfn.XLOOKUP(F1588,purchase!F:F,purchase!C:C,""))</f>
        <v/>
      </c>
      <c r="F1588" s="4"/>
      <c r="G1588" s="10" t="str">
        <f t="shared" si="169"/>
        <v/>
      </c>
      <c r="H1588" s="10" t="str">
        <f>IF(F1588="","",_xlfn.XLOOKUP(F1588,purchase!F:F,purchase!E:E,""))</f>
        <v/>
      </c>
      <c r="I1588" s="10" t="str">
        <f t="shared" si="170"/>
        <v/>
      </c>
      <c r="J1588" s="10" t="str">
        <f t="shared" si="171"/>
        <v/>
      </c>
      <c r="K1588" s="35" t="str">
        <f>_xlfn.SINGLE(IF(F1588="","",_xlfn.XLOOKUP(F1588,purchase!F:F,purchase!N:N,"")))</f>
        <v/>
      </c>
      <c r="L1588" s="4"/>
      <c r="M1588" s="86"/>
      <c r="N1588" s="35" t="str">
        <f>IF(F1588="","",
MAX(0,
_xlfn.XLOOKUP(F1588,purchase!F:F,purchase!N:N,"")
-
SUMIFS(L:L,F:F,F1588)))</f>
        <v/>
      </c>
      <c r="O1588" s="35" t="str">
        <f t="shared" si="172"/>
        <v/>
      </c>
      <c r="P1588" s="89" t="str">
        <f>_xlfn.SINGLE(IF(F1588="","",_xlfn.XLOOKUP(F1588,purchase!F:F,purchase!O:O,"")))</f>
        <v/>
      </c>
      <c r="Q1588" s="83" t="str">
        <f t="shared" si="173"/>
        <v/>
      </c>
      <c r="R1588" s="91" t="str">
        <f t="shared" si="174"/>
        <v/>
      </c>
    </row>
    <row r="1589" spans="1:18" x14ac:dyDescent="0.35">
      <c r="A1589" s="25">
        <v>1585</v>
      </c>
      <c r="B1589" s="26" t="str">
        <f t="shared" si="168"/>
        <v/>
      </c>
      <c r="C1589" s="27"/>
      <c r="D1589" s="26" t="str">
        <f>IF(F1589="","",_xlfn.XLOOKUP(F1589,purchase!F:F,purchase!B:B,""))</f>
        <v/>
      </c>
      <c r="E1589" s="26" t="str">
        <f>IF(F1589="","",_xlfn.XLOOKUP(F1589,purchase!F:F,purchase!C:C,""))</f>
        <v/>
      </c>
      <c r="F1589" s="4"/>
      <c r="G1589" s="10" t="str">
        <f t="shared" si="169"/>
        <v/>
      </c>
      <c r="H1589" s="10" t="str">
        <f>IF(F1589="","",_xlfn.XLOOKUP(F1589,purchase!F:F,purchase!E:E,""))</f>
        <v/>
      </c>
      <c r="I1589" s="10" t="str">
        <f t="shared" si="170"/>
        <v/>
      </c>
      <c r="J1589" s="10" t="str">
        <f t="shared" si="171"/>
        <v/>
      </c>
      <c r="K1589" s="35" t="str">
        <f>_xlfn.SINGLE(IF(F1589="","",_xlfn.XLOOKUP(F1589,purchase!F:F,purchase!N:N,"")))</f>
        <v/>
      </c>
      <c r="L1589" s="4"/>
      <c r="M1589" s="86"/>
      <c r="N1589" s="35" t="str">
        <f>IF(F1589="","",
MAX(0,
_xlfn.XLOOKUP(F1589,purchase!F:F,purchase!N:N,"")
-
SUMIFS(L:L,F:F,F1589)))</f>
        <v/>
      </c>
      <c r="O1589" s="35" t="str">
        <f t="shared" si="172"/>
        <v/>
      </c>
      <c r="P1589" s="89" t="str">
        <f>_xlfn.SINGLE(IF(F1589="","",_xlfn.XLOOKUP(F1589,purchase!F:F,purchase!O:O,"")))</f>
        <v/>
      </c>
      <c r="Q1589" s="83" t="str">
        <f t="shared" si="173"/>
        <v/>
      </c>
      <c r="R1589" s="91" t="str">
        <f t="shared" si="174"/>
        <v/>
      </c>
    </row>
    <row r="1590" spans="1:18" x14ac:dyDescent="0.35">
      <c r="A1590" s="25">
        <v>1586</v>
      </c>
      <c r="B1590" s="26" t="str">
        <f t="shared" si="168"/>
        <v/>
      </c>
      <c r="C1590" s="27"/>
      <c r="D1590" s="26" t="str">
        <f>IF(F1590="","",_xlfn.XLOOKUP(F1590,purchase!F:F,purchase!B:B,""))</f>
        <v/>
      </c>
      <c r="E1590" s="26" t="str">
        <f>IF(F1590="","",_xlfn.XLOOKUP(F1590,purchase!F:F,purchase!C:C,""))</f>
        <v/>
      </c>
      <c r="F1590" s="4"/>
      <c r="G1590" s="10" t="str">
        <f t="shared" si="169"/>
        <v/>
      </c>
      <c r="H1590" s="10" t="str">
        <f>IF(F1590="","",_xlfn.XLOOKUP(F1590,purchase!F:F,purchase!E:E,""))</f>
        <v/>
      </c>
      <c r="I1590" s="10" t="str">
        <f t="shared" si="170"/>
        <v/>
      </c>
      <c r="J1590" s="10" t="str">
        <f t="shared" si="171"/>
        <v/>
      </c>
      <c r="K1590" s="35" t="str">
        <f>_xlfn.SINGLE(IF(F1590="","",_xlfn.XLOOKUP(F1590,purchase!F:F,purchase!N:N,"")))</f>
        <v/>
      </c>
      <c r="L1590" s="4"/>
      <c r="M1590" s="86"/>
      <c r="N1590" s="35" t="str">
        <f>IF(F1590="","",
MAX(0,
_xlfn.XLOOKUP(F1590,purchase!F:F,purchase!N:N,"")
-
SUMIFS(L:L,F:F,F1590)))</f>
        <v/>
      </c>
      <c r="O1590" s="35" t="str">
        <f t="shared" si="172"/>
        <v/>
      </c>
      <c r="P1590" s="89" t="str">
        <f>_xlfn.SINGLE(IF(F1590="","",_xlfn.XLOOKUP(F1590,purchase!F:F,purchase!O:O,"")))</f>
        <v/>
      </c>
      <c r="Q1590" s="83" t="str">
        <f t="shared" si="173"/>
        <v/>
      </c>
      <c r="R1590" s="91" t="str">
        <f t="shared" si="174"/>
        <v/>
      </c>
    </row>
    <row r="1591" spans="1:18" x14ac:dyDescent="0.35">
      <c r="A1591" s="25">
        <v>1587</v>
      </c>
      <c r="B1591" s="26" t="str">
        <f t="shared" si="168"/>
        <v/>
      </c>
      <c r="C1591" s="27"/>
      <c r="D1591" s="26" t="str">
        <f>IF(F1591="","",_xlfn.XLOOKUP(F1591,purchase!F:F,purchase!B:B,""))</f>
        <v/>
      </c>
      <c r="E1591" s="26" t="str">
        <f>IF(F1591="","",_xlfn.XLOOKUP(F1591,purchase!F:F,purchase!C:C,""))</f>
        <v/>
      </c>
      <c r="F1591" s="4"/>
      <c r="G1591" s="10" t="str">
        <f t="shared" si="169"/>
        <v/>
      </c>
      <c r="H1591" s="10" t="str">
        <f>IF(F1591="","",_xlfn.XLOOKUP(F1591,purchase!F:F,purchase!E:E,""))</f>
        <v/>
      </c>
      <c r="I1591" s="10" t="str">
        <f t="shared" si="170"/>
        <v/>
      </c>
      <c r="J1591" s="10" t="str">
        <f t="shared" si="171"/>
        <v/>
      </c>
      <c r="K1591" s="35" t="str">
        <f>_xlfn.SINGLE(IF(F1591="","",_xlfn.XLOOKUP(F1591,purchase!F:F,purchase!N:N,"")))</f>
        <v/>
      </c>
      <c r="L1591" s="4"/>
      <c r="M1591" s="86"/>
      <c r="N1591" s="35" t="str">
        <f>IF(F1591="","",
MAX(0,
_xlfn.XLOOKUP(F1591,purchase!F:F,purchase!N:N,"")
-
SUMIFS(L:L,F:F,F1591)))</f>
        <v/>
      </c>
      <c r="O1591" s="35" t="str">
        <f t="shared" si="172"/>
        <v/>
      </c>
      <c r="P1591" s="89" t="str">
        <f>_xlfn.SINGLE(IF(F1591="","",_xlfn.XLOOKUP(F1591,purchase!F:F,purchase!O:O,"")))</f>
        <v/>
      </c>
      <c r="Q1591" s="83" t="str">
        <f t="shared" si="173"/>
        <v/>
      </c>
      <c r="R1591" s="91" t="str">
        <f t="shared" si="174"/>
        <v/>
      </c>
    </row>
    <row r="1592" spans="1:18" x14ac:dyDescent="0.35">
      <c r="A1592" s="25">
        <v>1588</v>
      </c>
      <c r="B1592" s="26" t="str">
        <f t="shared" si="168"/>
        <v/>
      </c>
      <c r="C1592" s="27"/>
      <c r="D1592" s="26" t="str">
        <f>IF(F1592="","",_xlfn.XLOOKUP(F1592,purchase!F:F,purchase!B:B,""))</f>
        <v/>
      </c>
      <c r="E1592" s="26" t="str">
        <f>IF(F1592="","",_xlfn.XLOOKUP(F1592,purchase!F:F,purchase!C:C,""))</f>
        <v/>
      </c>
      <c r="F1592" s="4"/>
      <c r="G1592" s="10" t="str">
        <f t="shared" si="169"/>
        <v/>
      </c>
      <c r="H1592" s="10" t="str">
        <f>IF(F1592="","",_xlfn.XLOOKUP(F1592,purchase!F:F,purchase!E:E,""))</f>
        <v/>
      </c>
      <c r="I1592" s="10" t="str">
        <f t="shared" si="170"/>
        <v/>
      </c>
      <c r="J1592" s="10" t="str">
        <f t="shared" si="171"/>
        <v/>
      </c>
      <c r="K1592" s="35" t="str">
        <f>_xlfn.SINGLE(IF(F1592="","",_xlfn.XLOOKUP(F1592,purchase!F:F,purchase!N:N,"")))</f>
        <v/>
      </c>
      <c r="L1592" s="4"/>
      <c r="M1592" s="86"/>
      <c r="N1592" s="35" t="str">
        <f>IF(F1592="","",
MAX(0,
_xlfn.XLOOKUP(F1592,purchase!F:F,purchase!N:N,"")
-
SUMIFS(L:L,F:F,F1592)))</f>
        <v/>
      </c>
      <c r="O1592" s="35" t="str">
        <f t="shared" si="172"/>
        <v/>
      </c>
      <c r="P1592" s="89" t="str">
        <f>_xlfn.SINGLE(IF(F1592="","",_xlfn.XLOOKUP(F1592,purchase!F:F,purchase!O:O,"")))</f>
        <v/>
      </c>
      <c r="Q1592" s="83" t="str">
        <f t="shared" si="173"/>
        <v/>
      </c>
      <c r="R1592" s="91" t="str">
        <f t="shared" si="174"/>
        <v/>
      </c>
    </row>
    <row r="1593" spans="1:18" x14ac:dyDescent="0.35">
      <c r="A1593" s="25">
        <v>1589</v>
      </c>
      <c r="B1593" s="26" t="str">
        <f t="shared" si="168"/>
        <v/>
      </c>
      <c r="C1593" s="27"/>
      <c r="D1593" s="26" t="str">
        <f>IF(F1593="","",_xlfn.XLOOKUP(F1593,purchase!F:F,purchase!B:B,""))</f>
        <v/>
      </c>
      <c r="E1593" s="26" t="str">
        <f>IF(F1593="","",_xlfn.XLOOKUP(F1593,purchase!F:F,purchase!C:C,""))</f>
        <v/>
      </c>
      <c r="F1593" s="4"/>
      <c r="G1593" s="10" t="str">
        <f t="shared" si="169"/>
        <v/>
      </c>
      <c r="H1593" s="10" t="str">
        <f>IF(F1593="","",_xlfn.XLOOKUP(F1593,purchase!F:F,purchase!E:E,""))</f>
        <v/>
      </c>
      <c r="I1593" s="10" t="str">
        <f t="shared" si="170"/>
        <v/>
      </c>
      <c r="J1593" s="10" t="str">
        <f t="shared" si="171"/>
        <v/>
      </c>
      <c r="K1593" s="35" t="str">
        <f>_xlfn.SINGLE(IF(F1593="","",_xlfn.XLOOKUP(F1593,purchase!F:F,purchase!N:N,"")))</f>
        <v/>
      </c>
      <c r="L1593" s="4"/>
      <c r="M1593" s="86"/>
      <c r="N1593" s="35" t="str">
        <f>IF(F1593="","",
MAX(0,
_xlfn.XLOOKUP(F1593,purchase!F:F,purchase!N:N,"")
-
SUMIFS(L:L,F:F,F1593)))</f>
        <v/>
      </c>
      <c r="O1593" s="35" t="str">
        <f t="shared" si="172"/>
        <v/>
      </c>
      <c r="P1593" s="89" t="str">
        <f>_xlfn.SINGLE(IF(F1593="","",_xlfn.XLOOKUP(F1593,purchase!F:F,purchase!O:O,"")))</f>
        <v/>
      </c>
      <c r="Q1593" s="83" t="str">
        <f t="shared" si="173"/>
        <v/>
      </c>
      <c r="R1593" s="91" t="str">
        <f t="shared" si="174"/>
        <v/>
      </c>
    </row>
    <row r="1594" spans="1:18" x14ac:dyDescent="0.35">
      <c r="A1594" s="25">
        <v>1590</v>
      </c>
      <c r="B1594" s="26" t="str">
        <f t="shared" si="168"/>
        <v/>
      </c>
      <c r="C1594" s="27"/>
      <c r="D1594" s="26" t="str">
        <f>IF(F1594="","",_xlfn.XLOOKUP(F1594,purchase!F:F,purchase!B:B,""))</f>
        <v/>
      </c>
      <c r="E1594" s="26" t="str">
        <f>IF(F1594="","",_xlfn.XLOOKUP(F1594,purchase!F:F,purchase!C:C,""))</f>
        <v/>
      </c>
      <c r="F1594" s="4"/>
      <c r="G1594" s="10" t="str">
        <f t="shared" si="169"/>
        <v/>
      </c>
      <c r="H1594" s="10" t="str">
        <f>IF(F1594="","",_xlfn.XLOOKUP(F1594,purchase!F:F,purchase!E:E,""))</f>
        <v/>
      </c>
      <c r="I1594" s="10" t="str">
        <f t="shared" si="170"/>
        <v/>
      </c>
      <c r="J1594" s="10" t="str">
        <f t="shared" si="171"/>
        <v/>
      </c>
      <c r="K1594" s="35" t="str">
        <f>_xlfn.SINGLE(IF(F1594="","",_xlfn.XLOOKUP(F1594,purchase!F:F,purchase!N:N,"")))</f>
        <v/>
      </c>
      <c r="L1594" s="4"/>
      <c r="M1594" s="86"/>
      <c r="N1594" s="35" t="str">
        <f>IF(F1594="","",
MAX(0,
_xlfn.XLOOKUP(F1594,purchase!F:F,purchase!N:N,"")
-
SUMIFS(L:L,F:F,F1594)))</f>
        <v/>
      </c>
      <c r="O1594" s="35" t="str">
        <f t="shared" si="172"/>
        <v/>
      </c>
      <c r="P1594" s="89" t="str">
        <f>_xlfn.SINGLE(IF(F1594="","",_xlfn.XLOOKUP(F1594,purchase!F:F,purchase!O:O,"")))</f>
        <v/>
      </c>
      <c r="Q1594" s="83" t="str">
        <f t="shared" si="173"/>
        <v/>
      </c>
      <c r="R1594" s="91" t="str">
        <f t="shared" si="174"/>
        <v/>
      </c>
    </row>
    <row r="1595" spans="1:18" x14ac:dyDescent="0.35">
      <c r="A1595" s="25">
        <v>1591</v>
      </c>
      <c r="B1595" s="26" t="str">
        <f t="shared" si="168"/>
        <v/>
      </c>
      <c r="C1595" s="27"/>
      <c r="D1595" s="26" t="str">
        <f>IF(F1595="","",_xlfn.XLOOKUP(F1595,purchase!F:F,purchase!B:B,""))</f>
        <v/>
      </c>
      <c r="E1595" s="26" t="str">
        <f>IF(F1595="","",_xlfn.XLOOKUP(F1595,purchase!F:F,purchase!C:C,""))</f>
        <v/>
      </c>
      <c r="F1595" s="4"/>
      <c r="G1595" s="10" t="str">
        <f t="shared" si="169"/>
        <v/>
      </c>
      <c r="H1595" s="10" t="str">
        <f>IF(F1595="","",_xlfn.XLOOKUP(F1595,purchase!F:F,purchase!E:E,""))</f>
        <v/>
      </c>
      <c r="I1595" s="10" t="str">
        <f t="shared" si="170"/>
        <v/>
      </c>
      <c r="J1595" s="10" t="str">
        <f t="shared" si="171"/>
        <v/>
      </c>
      <c r="K1595" s="35" t="str">
        <f>_xlfn.SINGLE(IF(F1595="","",_xlfn.XLOOKUP(F1595,purchase!F:F,purchase!N:N,"")))</f>
        <v/>
      </c>
      <c r="L1595" s="4"/>
      <c r="M1595" s="86"/>
      <c r="N1595" s="35" t="str">
        <f>IF(F1595="","",
MAX(0,
_xlfn.XLOOKUP(F1595,purchase!F:F,purchase!N:N,"")
-
SUMIFS(L:L,F:F,F1595)))</f>
        <v/>
      </c>
      <c r="O1595" s="35" t="str">
        <f t="shared" si="172"/>
        <v/>
      </c>
      <c r="P1595" s="89" t="str">
        <f>_xlfn.SINGLE(IF(F1595="","",_xlfn.XLOOKUP(F1595,purchase!F:F,purchase!O:O,"")))</f>
        <v/>
      </c>
      <c r="Q1595" s="83" t="str">
        <f t="shared" si="173"/>
        <v/>
      </c>
      <c r="R1595" s="91" t="str">
        <f t="shared" si="174"/>
        <v/>
      </c>
    </row>
    <row r="1596" spans="1:18" x14ac:dyDescent="0.35">
      <c r="A1596" s="25">
        <v>1592</v>
      </c>
      <c r="B1596" s="26" t="str">
        <f t="shared" si="168"/>
        <v/>
      </c>
      <c r="C1596" s="27"/>
      <c r="D1596" s="26" t="str">
        <f>IF(F1596="","",_xlfn.XLOOKUP(F1596,purchase!F:F,purchase!B:B,""))</f>
        <v/>
      </c>
      <c r="E1596" s="26" t="str">
        <f>IF(F1596="","",_xlfn.XLOOKUP(F1596,purchase!F:F,purchase!C:C,""))</f>
        <v/>
      </c>
      <c r="F1596" s="4"/>
      <c r="G1596" s="10" t="str">
        <f t="shared" si="169"/>
        <v/>
      </c>
      <c r="H1596" s="10" t="str">
        <f>IF(F1596="","",_xlfn.XLOOKUP(F1596,purchase!F:F,purchase!E:E,""))</f>
        <v/>
      </c>
      <c r="I1596" s="10" t="str">
        <f t="shared" si="170"/>
        <v/>
      </c>
      <c r="J1596" s="10" t="str">
        <f t="shared" si="171"/>
        <v/>
      </c>
      <c r="K1596" s="35" t="str">
        <f>_xlfn.SINGLE(IF(F1596="","",_xlfn.XLOOKUP(F1596,purchase!F:F,purchase!N:N,"")))</f>
        <v/>
      </c>
      <c r="L1596" s="4"/>
      <c r="M1596" s="86"/>
      <c r="N1596" s="35" t="str">
        <f>IF(F1596="","",
MAX(0,
_xlfn.XLOOKUP(F1596,purchase!F:F,purchase!N:N,"")
-
SUMIFS(L:L,F:F,F1596)))</f>
        <v/>
      </c>
      <c r="O1596" s="35" t="str">
        <f t="shared" si="172"/>
        <v/>
      </c>
      <c r="P1596" s="89" t="str">
        <f>_xlfn.SINGLE(IF(F1596="","",_xlfn.XLOOKUP(F1596,purchase!F:F,purchase!O:O,"")))</f>
        <v/>
      </c>
      <c r="Q1596" s="83" t="str">
        <f t="shared" si="173"/>
        <v/>
      </c>
      <c r="R1596" s="91" t="str">
        <f t="shared" si="174"/>
        <v/>
      </c>
    </row>
    <row r="1597" spans="1:18" x14ac:dyDescent="0.35">
      <c r="A1597" s="25">
        <v>1593</v>
      </c>
      <c r="B1597" s="26" t="str">
        <f t="shared" si="168"/>
        <v/>
      </c>
      <c r="C1597" s="27"/>
      <c r="D1597" s="26" t="str">
        <f>IF(F1597="","",_xlfn.XLOOKUP(F1597,purchase!F:F,purchase!B:B,""))</f>
        <v/>
      </c>
      <c r="E1597" s="26" t="str">
        <f>IF(F1597="","",_xlfn.XLOOKUP(F1597,purchase!F:F,purchase!C:C,""))</f>
        <v/>
      </c>
      <c r="F1597" s="4"/>
      <c r="G1597" s="10" t="str">
        <f t="shared" si="169"/>
        <v/>
      </c>
      <c r="H1597" s="10" t="str">
        <f>IF(F1597="","",_xlfn.XLOOKUP(F1597,purchase!F:F,purchase!E:E,""))</f>
        <v/>
      </c>
      <c r="I1597" s="10" t="str">
        <f t="shared" si="170"/>
        <v/>
      </c>
      <c r="J1597" s="10" t="str">
        <f t="shared" si="171"/>
        <v/>
      </c>
      <c r="K1597" s="35" t="str">
        <f>_xlfn.SINGLE(IF(F1597="","",_xlfn.XLOOKUP(F1597,purchase!F:F,purchase!N:N,"")))</f>
        <v/>
      </c>
      <c r="L1597" s="4"/>
      <c r="M1597" s="86"/>
      <c r="N1597" s="35" t="str">
        <f>IF(F1597="","",
MAX(0,
_xlfn.XLOOKUP(F1597,purchase!F:F,purchase!N:N,"")
-
SUMIFS(L:L,F:F,F1597)))</f>
        <v/>
      </c>
      <c r="O1597" s="35" t="str">
        <f t="shared" si="172"/>
        <v/>
      </c>
      <c r="P1597" s="89" t="str">
        <f>_xlfn.SINGLE(IF(F1597="","",_xlfn.XLOOKUP(F1597,purchase!F:F,purchase!O:O,"")))</f>
        <v/>
      </c>
      <c r="Q1597" s="83" t="str">
        <f t="shared" si="173"/>
        <v/>
      </c>
      <c r="R1597" s="91" t="str">
        <f t="shared" si="174"/>
        <v/>
      </c>
    </row>
    <row r="1598" spans="1:18" x14ac:dyDescent="0.35">
      <c r="A1598" s="25">
        <v>1594</v>
      </c>
      <c r="B1598" s="26" t="str">
        <f t="shared" si="168"/>
        <v/>
      </c>
      <c r="C1598" s="27"/>
      <c r="D1598" s="26" t="str">
        <f>IF(F1598="","",_xlfn.XLOOKUP(F1598,purchase!F:F,purchase!B:B,""))</f>
        <v/>
      </c>
      <c r="E1598" s="26" t="str">
        <f>IF(F1598="","",_xlfn.XLOOKUP(F1598,purchase!F:F,purchase!C:C,""))</f>
        <v/>
      </c>
      <c r="F1598" s="4"/>
      <c r="G1598" s="10" t="str">
        <f t="shared" si="169"/>
        <v/>
      </c>
      <c r="H1598" s="10" t="str">
        <f>IF(F1598="","",_xlfn.XLOOKUP(F1598,purchase!F:F,purchase!E:E,""))</f>
        <v/>
      </c>
      <c r="I1598" s="10" t="str">
        <f t="shared" si="170"/>
        <v/>
      </c>
      <c r="J1598" s="10" t="str">
        <f t="shared" si="171"/>
        <v/>
      </c>
      <c r="K1598" s="35" t="str">
        <f>_xlfn.SINGLE(IF(F1598="","",_xlfn.XLOOKUP(F1598,purchase!F:F,purchase!N:N,"")))</f>
        <v/>
      </c>
      <c r="L1598" s="4"/>
      <c r="M1598" s="86"/>
      <c r="N1598" s="35" t="str">
        <f>IF(F1598="","",
MAX(0,
_xlfn.XLOOKUP(F1598,purchase!F:F,purchase!N:N,"")
-
SUMIFS(L:L,F:F,F1598)))</f>
        <v/>
      </c>
      <c r="O1598" s="35" t="str">
        <f t="shared" si="172"/>
        <v/>
      </c>
      <c r="P1598" s="89" t="str">
        <f>_xlfn.SINGLE(IF(F1598="","",_xlfn.XLOOKUP(F1598,purchase!F:F,purchase!O:O,"")))</f>
        <v/>
      </c>
      <c r="Q1598" s="83" t="str">
        <f t="shared" si="173"/>
        <v/>
      </c>
      <c r="R1598" s="91" t="str">
        <f t="shared" si="174"/>
        <v/>
      </c>
    </row>
    <row r="1599" spans="1:18" x14ac:dyDescent="0.35">
      <c r="A1599" s="25">
        <v>1595</v>
      </c>
      <c r="B1599" s="26" t="str">
        <f t="shared" si="168"/>
        <v/>
      </c>
      <c r="C1599" s="27"/>
      <c r="D1599" s="26" t="str">
        <f>IF(F1599="","",_xlfn.XLOOKUP(F1599,purchase!F:F,purchase!B:B,""))</f>
        <v/>
      </c>
      <c r="E1599" s="26" t="str">
        <f>IF(F1599="","",_xlfn.XLOOKUP(F1599,purchase!F:F,purchase!C:C,""))</f>
        <v/>
      </c>
      <c r="F1599" s="4"/>
      <c r="G1599" s="10" t="str">
        <f t="shared" si="169"/>
        <v/>
      </c>
      <c r="H1599" s="10" t="str">
        <f>IF(F1599="","",_xlfn.XLOOKUP(F1599,purchase!F:F,purchase!E:E,""))</f>
        <v/>
      </c>
      <c r="I1599" s="10" t="str">
        <f t="shared" si="170"/>
        <v/>
      </c>
      <c r="J1599" s="10" t="str">
        <f t="shared" si="171"/>
        <v/>
      </c>
      <c r="K1599" s="35" t="str">
        <f>_xlfn.SINGLE(IF(F1599="","",_xlfn.XLOOKUP(F1599,purchase!F:F,purchase!N:N,"")))</f>
        <v/>
      </c>
      <c r="L1599" s="4"/>
      <c r="M1599" s="86"/>
      <c r="N1599" s="35" t="str">
        <f>IF(F1599="","",
MAX(0,
_xlfn.XLOOKUP(F1599,purchase!F:F,purchase!N:N,"")
-
SUMIFS(L:L,F:F,F1599)))</f>
        <v/>
      </c>
      <c r="O1599" s="35" t="str">
        <f t="shared" si="172"/>
        <v/>
      </c>
      <c r="P1599" s="89" t="str">
        <f>_xlfn.SINGLE(IF(F1599="","",_xlfn.XLOOKUP(F1599,purchase!F:F,purchase!O:O,"")))</f>
        <v/>
      </c>
      <c r="Q1599" s="83" t="str">
        <f t="shared" si="173"/>
        <v/>
      </c>
      <c r="R1599" s="91" t="str">
        <f t="shared" si="174"/>
        <v/>
      </c>
    </row>
    <row r="1600" spans="1:18" x14ac:dyDescent="0.35">
      <c r="A1600" s="25">
        <v>1596</v>
      </c>
      <c r="B1600" s="26" t="str">
        <f t="shared" si="168"/>
        <v/>
      </c>
      <c r="C1600" s="27"/>
      <c r="D1600" s="26" t="str">
        <f>IF(F1600="","",_xlfn.XLOOKUP(F1600,purchase!F:F,purchase!B:B,""))</f>
        <v/>
      </c>
      <c r="E1600" s="26" t="str">
        <f>IF(F1600="","",_xlfn.XLOOKUP(F1600,purchase!F:F,purchase!C:C,""))</f>
        <v/>
      </c>
      <c r="F1600" s="4"/>
      <c r="G1600" s="10" t="str">
        <f t="shared" si="169"/>
        <v/>
      </c>
      <c r="H1600" s="10" t="str">
        <f>IF(F1600="","",_xlfn.XLOOKUP(F1600,purchase!F:F,purchase!E:E,""))</f>
        <v/>
      </c>
      <c r="I1600" s="10" t="str">
        <f t="shared" si="170"/>
        <v/>
      </c>
      <c r="J1600" s="10" t="str">
        <f t="shared" si="171"/>
        <v/>
      </c>
      <c r="K1600" s="35" t="str">
        <f>_xlfn.SINGLE(IF(F1600="","",_xlfn.XLOOKUP(F1600,purchase!F:F,purchase!N:N,"")))</f>
        <v/>
      </c>
      <c r="L1600" s="4"/>
      <c r="M1600" s="86"/>
      <c r="N1600" s="35" t="str">
        <f>IF(F1600="","",
MAX(0,
_xlfn.XLOOKUP(F1600,purchase!F:F,purchase!N:N,"")
-
SUMIFS(L:L,F:F,F1600)))</f>
        <v/>
      </c>
      <c r="O1600" s="35" t="str">
        <f t="shared" si="172"/>
        <v/>
      </c>
      <c r="P1600" s="89" t="str">
        <f>_xlfn.SINGLE(IF(F1600="","",_xlfn.XLOOKUP(F1600,purchase!F:F,purchase!O:O,"")))</f>
        <v/>
      </c>
      <c r="Q1600" s="83" t="str">
        <f t="shared" si="173"/>
        <v/>
      </c>
      <c r="R1600" s="91" t="str">
        <f t="shared" si="174"/>
        <v/>
      </c>
    </row>
    <row r="1601" spans="1:18" x14ac:dyDescent="0.35">
      <c r="A1601" s="25">
        <v>1597</v>
      </c>
      <c r="B1601" s="26" t="str">
        <f t="shared" si="168"/>
        <v/>
      </c>
      <c r="C1601" s="27"/>
      <c r="D1601" s="26" t="str">
        <f>IF(F1601="","",_xlfn.XLOOKUP(F1601,purchase!F:F,purchase!B:B,""))</f>
        <v/>
      </c>
      <c r="E1601" s="26" t="str">
        <f>IF(F1601="","",_xlfn.XLOOKUP(F1601,purchase!F:F,purchase!C:C,""))</f>
        <v/>
      </c>
      <c r="F1601" s="4"/>
      <c r="G1601" s="10" t="str">
        <f t="shared" si="169"/>
        <v/>
      </c>
      <c r="H1601" s="10" t="str">
        <f>IF(F1601="","",_xlfn.XLOOKUP(F1601,purchase!F:F,purchase!E:E,""))</f>
        <v/>
      </c>
      <c r="I1601" s="10" t="str">
        <f t="shared" si="170"/>
        <v/>
      </c>
      <c r="J1601" s="10" t="str">
        <f t="shared" si="171"/>
        <v/>
      </c>
      <c r="K1601" s="35" t="str">
        <f>_xlfn.SINGLE(IF(F1601="","",_xlfn.XLOOKUP(F1601,purchase!F:F,purchase!N:N,"")))</f>
        <v/>
      </c>
      <c r="L1601" s="4"/>
      <c r="M1601" s="86"/>
      <c r="N1601" s="35" t="str">
        <f>IF(F1601="","",
MAX(0,
_xlfn.XLOOKUP(F1601,purchase!F:F,purchase!N:N,"")
-
SUMIFS(L:L,F:F,F1601)))</f>
        <v/>
      </c>
      <c r="O1601" s="35" t="str">
        <f t="shared" si="172"/>
        <v/>
      </c>
      <c r="P1601" s="89" t="str">
        <f>_xlfn.SINGLE(IF(F1601="","",_xlfn.XLOOKUP(F1601,purchase!F:F,purchase!O:O,"")))</f>
        <v/>
      </c>
      <c r="Q1601" s="83" t="str">
        <f t="shared" si="173"/>
        <v/>
      </c>
      <c r="R1601" s="91" t="str">
        <f t="shared" si="174"/>
        <v/>
      </c>
    </row>
    <row r="1602" spans="1:18" x14ac:dyDescent="0.35">
      <c r="A1602" s="25">
        <v>1598</v>
      </c>
      <c r="B1602" s="26" t="str">
        <f t="shared" si="168"/>
        <v/>
      </c>
      <c r="C1602" s="27"/>
      <c r="D1602" s="26" t="str">
        <f>IF(F1602="","",_xlfn.XLOOKUP(F1602,purchase!F:F,purchase!B:B,""))</f>
        <v/>
      </c>
      <c r="E1602" s="26" t="str">
        <f>IF(F1602="","",_xlfn.XLOOKUP(F1602,purchase!F:F,purchase!C:C,""))</f>
        <v/>
      </c>
      <c r="F1602" s="4"/>
      <c r="G1602" s="10" t="str">
        <f t="shared" si="169"/>
        <v/>
      </c>
      <c r="H1602" s="10" t="str">
        <f>IF(F1602="","",_xlfn.XLOOKUP(F1602,purchase!F:F,purchase!E:E,""))</f>
        <v/>
      </c>
      <c r="I1602" s="10" t="str">
        <f t="shared" si="170"/>
        <v/>
      </c>
      <c r="J1602" s="10" t="str">
        <f t="shared" si="171"/>
        <v/>
      </c>
      <c r="K1602" s="35" t="str">
        <f>_xlfn.SINGLE(IF(F1602="","",_xlfn.XLOOKUP(F1602,purchase!F:F,purchase!N:N,"")))</f>
        <v/>
      </c>
      <c r="L1602" s="4"/>
      <c r="M1602" s="86"/>
      <c r="N1602" s="35" t="str">
        <f>IF(F1602="","",
MAX(0,
_xlfn.XLOOKUP(F1602,purchase!F:F,purchase!N:N,"")
-
SUMIFS(L:L,F:F,F1602)))</f>
        <v/>
      </c>
      <c r="O1602" s="35" t="str">
        <f t="shared" si="172"/>
        <v/>
      </c>
      <c r="P1602" s="89" t="str">
        <f>_xlfn.SINGLE(IF(F1602="","",_xlfn.XLOOKUP(F1602,purchase!F:F,purchase!O:O,"")))</f>
        <v/>
      </c>
      <c r="Q1602" s="83" t="str">
        <f t="shared" si="173"/>
        <v/>
      </c>
      <c r="R1602" s="91" t="str">
        <f t="shared" si="174"/>
        <v/>
      </c>
    </row>
    <row r="1603" spans="1:18" x14ac:dyDescent="0.35">
      <c r="A1603" s="25">
        <v>1599</v>
      </c>
      <c r="B1603" s="26" t="str">
        <f t="shared" si="168"/>
        <v/>
      </c>
      <c r="C1603" s="27"/>
      <c r="D1603" s="26" t="str">
        <f>IF(F1603="","",_xlfn.XLOOKUP(F1603,purchase!F:F,purchase!B:B,""))</f>
        <v/>
      </c>
      <c r="E1603" s="26" t="str">
        <f>IF(F1603="","",_xlfn.XLOOKUP(F1603,purchase!F:F,purchase!C:C,""))</f>
        <v/>
      </c>
      <c r="F1603" s="4"/>
      <c r="G1603" s="10" t="str">
        <f t="shared" si="169"/>
        <v/>
      </c>
      <c r="H1603" s="10" t="str">
        <f>IF(F1603="","",_xlfn.XLOOKUP(F1603,purchase!F:F,purchase!E:E,""))</f>
        <v/>
      </c>
      <c r="I1603" s="10" t="str">
        <f t="shared" si="170"/>
        <v/>
      </c>
      <c r="J1603" s="10" t="str">
        <f t="shared" si="171"/>
        <v/>
      </c>
      <c r="K1603" s="35" t="str">
        <f>_xlfn.SINGLE(IF(F1603="","",_xlfn.XLOOKUP(F1603,purchase!F:F,purchase!N:N,"")))</f>
        <v/>
      </c>
      <c r="L1603" s="4"/>
      <c r="M1603" s="86"/>
      <c r="N1603" s="35" t="str">
        <f>IF(F1603="","",
MAX(0,
_xlfn.XLOOKUP(F1603,purchase!F:F,purchase!N:N,"")
-
SUMIFS(L:L,F:F,F1603)))</f>
        <v/>
      </c>
      <c r="O1603" s="35" t="str">
        <f t="shared" si="172"/>
        <v/>
      </c>
      <c r="P1603" s="89" t="str">
        <f>_xlfn.SINGLE(IF(F1603="","",_xlfn.XLOOKUP(F1603,purchase!F:F,purchase!O:O,"")))</f>
        <v/>
      </c>
      <c r="Q1603" s="83" t="str">
        <f t="shared" si="173"/>
        <v/>
      </c>
      <c r="R1603" s="91" t="str">
        <f t="shared" si="174"/>
        <v/>
      </c>
    </row>
    <row r="1604" spans="1:18" x14ac:dyDescent="0.35">
      <c r="A1604" s="25">
        <v>1600</v>
      </c>
      <c r="B1604" s="26" t="str">
        <f t="shared" si="168"/>
        <v/>
      </c>
      <c r="C1604" s="27"/>
      <c r="D1604" s="26" t="str">
        <f>IF(F1604="","",_xlfn.XLOOKUP(F1604,purchase!F:F,purchase!B:B,""))</f>
        <v/>
      </c>
      <c r="E1604" s="26" t="str">
        <f>IF(F1604="","",_xlfn.XLOOKUP(F1604,purchase!F:F,purchase!C:C,""))</f>
        <v/>
      </c>
      <c r="F1604" s="4"/>
      <c r="G1604" s="10" t="str">
        <f t="shared" si="169"/>
        <v/>
      </c>
      <c r="H1604" s="10" t="str">
        <f>IF(F1604="","",_xlfn.XLOOKUP(F1604,purchase!F:F,purchase!E:E,""))</f>
        <v/>
      </c>
      <c r="I1604" s="10" t="str">
        <f t="shared" si="170"/>
        <v/>
      </c>
      <c r="J1604" s="10" t="str">
        <f t="shared" si="171"/>
        <v/>
      </c>
      <c r="K1604" s="35" t="str">
        <f>_xlfn.SINGLE(IF(F1604="","",_xlfn.XLOOKUP(F1604,purchase!F:F,purchase!N:N,"")))</f>
        <v/>
      </c>
      <c r="L1604" s="4"/>
      <c r="M1604" s="86"/>
      <c r="N1604" s="35" t="str">
        <f>IF(F1604="","",
MAX(0,
_xlfn.XLOOKUP(F1604,purchase!F:F,purchase!N:N,"")
-
SUMIFS(L:L,F:F,F1604)))</f>
        <v/>
      </c>
      <c r="O1604" s="35" t="str">
        <f t="shared" si="172"/>
        <v/>
      </c>
      <c r="P1604" s="89" t="str">
        <f>_xlfn.SINGLE(IF(F1604="","",_xlfn.XLOOKUP(F1604,purchase!F:F,purchase!O:O,"")))</f>
        <v/>
      </c>
      <c r="Q1604" s="83" t="str">
        <f t="shared" si="173"/>
        <v/>
      </c>
      <c r="R1604" s="91" t="str">
        <f t="shared" si="174"/>
        <v/>
      </c>
    </row>
    <row r="1605" spans="1:18" x14ac:dyDescent="0.35">
      <c r="A1605" s="25">
        <v>1601</v>
      </c>
      <c r="B1605" s="26" t="str">
        <f t="shared" ref="B1605:B1668" si="175">IF(OR(C1605="",F1605=""),"",
"PRD-" &amp;
TEXT(DAY(C1605),"00") &amp;
CHOOSE(MONTH(C1605),"A","B","C","D","E","F","G","H","I","J","K","L") &amp;
TEXT(YEAR(C1605),"00") &amp;
"-" &amp;
RIGHT(F1605,4))</f>
        <v/>
      </c>
      <c r="C1605" s="27"/>
      <c r="D1605" s="26" t="str">
        <f>IF(F1605="","",_xlfn.XLOOKUP(F1605,purchase!F:F,purchase!B:B,""))</f>
        <v/>
      </c>
      <c r="E1605" s="26" t="str">
        <f>IF(F1605="","",_xlfn.XLOOKUP(F1605,purchase!F:F,purchase!C:C,""))</f>
        <v/>
      </c>
      <c r="F1605" s="4"/>
      <c r="G1605" s="10" t="str">
        <f t="shared" ref="G1605:G1668" si="176">IF(H1605="NRFC","Natural Rubber Field Coagulam","")</f>
        <v/>
      </c>
      <c r="H1605" s="10" t="str">
        <f>IF(F1605="","",_xlfn.XLOOKUP(F1605,purchase!F:F,purchase!E:E,""))</f>
        <v/>
      </c>
      <c r="I1605" s="10" t="str">
        <f t="shared" ref="I1605:I1668" si="177">IF(J1605="ISNR20","Natural Rubber-TSNR (ISNR-20)","")</f>
        <v/>
      </c>
      <c r="J1605" s="10" t="str">
        <f t="shared" ref="J1605:J1668" si="178">IF(H1605="NRFC","ISNR20","")</f>
        <v/>
      </c>
      <c r="K1605" s="35" t="str">
        <f>_xlfn.SINGLE(IF(F1605="","",_xlfn.XLOOKUP(F1605,purchase!F:F,purchase!N:N,"")))</f>
        <v/>
      </c>
      <c r="L1605" s="4"/>
      <c r="M1605" s="86"/>
      <c r="N1605" s="35" t="str">
        <f>IF(F1605="","",
MAX(0,
_xlfn.XLOOKUP(F1605,purchase!F:F,purchase!N:N,"")
-
SUMIFS(L:L,F:F,F1605)))</f>
        <v/>
      </c>
      <c r="O1605" s="35" t="str">
        <f t="shared" ref="O1605:O1668" si="179">IF(OR(L1605="",M1605=""),"",L1605-M1605)</f>
        <v/>
      </c>
      <c r="P1605" s="89" t="str">
        <f>_xlfn.SINGLE(IF(F1605="","",_xlfn.XLOOKUP(F1605,purchase!F:F,purchase!O:O,"")))</f>
        <v/>
      </c>
      <c r="Q1605" s="83" t="str">
        <f t="shared" ref="Q1605:Q1668" si="180">IF(OR(L1605="",M1605=""),"",M1605/L1605)</f>
        <v/>
      </c>
      <c r="R1605" s="91" t="str">
        <f t="shared" ref="R1605:R1668" si="181">IF(OR(P1605="",Q1605=""),"",Q1605-P1605)</f>
        <v/>
      </c>
    </row>
    <row r="1606" spans="1:18" x14ac:dyDescent="0.35">
      <c r="A1606" s="25">
        <v>1602</v>
      </c>
      <c r="B1606" s="26" t="str">
        <f t="shared" si="175"/>
        <v/>
      </c>
      <c r="C1606" s="27"/>
      <c r="D1606" s="26" t="str">
        <f>IF(F1606="","",_xlfn.XLOOKUP(F1606,purchase!F:F,purchase!B:B,""))</f>
        <v/>
      </c>
      <c r="E1606" s="26" t="str">
        <f>IF(F1606="","",_xlfn.XLOOKUP(F1606,purchase!F:F,purchase!C:C,""))</f>
        <v/>
      </c>
      <c r="F1606" s="4"/>
      <c r="G1606" s="10" t="str">
        <f t="shared" si="176"/>
        <v/>
      </c>
      <c r="H1606" s="10" t="str">
        <f>IF(F1606="","",_xlfn.XLOOKUP(F1606,purchase!F:F,purchase!E:E,""))</f>
        <v/>
      </c>
      <c r="I1606" s="10" t="str">
        <f t="shared" si="177"/>
        <v/>
      </c>
      <c r="J1606" s="10" t="str">
        <f t="shared" si="178"/>
        <v/>
      </c>
      <c r="K1606" s="35" t="str">
        <f>_xlfn.SINGLE(IF(F1606="","",_xlfn.XLOOKUP(F1606,purchase!F:F,purchase!N:N,"")))</f>
        <v/>
      </c>
      <c r="L1606" s="4"/>
      <c r="M1606" s="86"/>
      <c r="N1606" s="35" t="str">
        <f>IF(F1606="","",
MAX(0,
_xlfn.XLOOKUP(F1606,purchase!F:F,purchase!N:N,"")
-
SUMIFS(L:L,F:F,F1606)))</f>
        <v/>
      </c>
      <c r="O1606" s="35" t="str">
        <f t="shared" si="179"/>
        <v/>
      </c>
      <c r="P1606" s="89" t="str">
        <f>_xlfn.SINGLE(IF(F1606="","",_xlfn.XLOOKUP(F1606,purchase!F:F,purchase!O:O,"")))</f>
        <v/>
      </c>
      <c r="Q1606" s="83" t="str">
        <f t="shared" si="180"/>
        <v/>
      </c>
      <c r="R1606" s="91" t="str">
        <f t="shared" si="181"/>
        <v/>
      </c>
    </row>
    <row r="1607" spans="1:18" x14ac:dyDescent="0.35">
      <c r="A1607" s="25">
        <v>1603</v>
      </c>
      <c r="B1607" s="26" t="str">
        <f t="shared" si="175"/>
        <v/>
      </c>
      <c r="C1607" s="27"/>
      <c r="D1607" s="26" t="str">
        <f>IF(F1607="","",_xlfn.XLOOKUP(F1607,purchase!F:F,purchase!B:B,""))</f>
        <v/>
      </c>
      <c r="E1607" s="26" t="str">
        <f>IF(F1607="","",_xlfn.XLOOKUP(F1607,purchase!F:F,purchase!C:C,""))</f>
        <v/>
      </c>
      <c r="F1607" s="4"/>
      <c r="G1607" s="10" t="str">
        <f t="shared" si="176"/>
        <v/>
      </c>
      <c r="H1607" s="10" t="str">
        <f>IF(F1607="","",_xlfn.XLOOKUP(F1607,purchase!F:F,purchase!E:E,""))</f>
        <v/>
      </c>
      <c r="I1607" s="10" t="str">
        <f t="shared" si="177"/>
        <v/>
      </c>
      <c r="J1607" s="10" t="str">
        <f t="shared" si="178"/>
        <v/>
      </c>
      <c r="K1607" s="35" t="str">
        <f>_xlfn.SINGLE(IF(F1607="","",_xlfn.XLOOKUP(F1607,purchase!F:F,purchase!N:N,"")))</f>
        <v/>
      </c>
      <c r="L1607" s="4"/>
      <c r="M1607" s="86"/>
      <c r="N1607" s="35" t="str">
        <f>IF(F1607="","",
MAX(0,
_xlfn.XLOOKUP(F1607,purchase!F:F,purchase!N:N,"")
-
SUMIFS(L:L,F:F,F1607)))</f>
        <v/>
      </c>
      <c r="O1607" s="35" t="str">
        <f t="shared" si="179"/>
        <v/>
      </c>
      <c r="P1607" s="89" t="str">
        <f>_xlfn.SINGLE(IF(F1607="","",_xlfn.XLOOKUP(F1607,purchase!F:F,purchase!O:O,"")))</f>
        <v/>
      </c>
      <c r="Q1607" s="83" t="str">
        <f t="shared" si="180"/>
        <v/>
      </c>
      <c r="R1607" s="91" t="str">
        <f t="shared" si="181"/>
        <v/>
      </c>
    </row>
    <row r="1608" spans="1:18" x14ac:dyDescent="0.35">
      <c r="A1608" s="25">
        <v>1604</v>
      </c>
      <c r="B1608" s="26" t="str">
        <f t="shared" si="175"/>
        <v/>
      </c>
      <c r="C1608" s="27"/>
      <c r="D1608" s="26" t="str">
        <f>IF(F1608="","",_xlfn.XLOOKUP(F1608,purchase!F:F,purchase!B:B,""))</f>
        <v/>
      </c>
      <c r="E1608" s="26" t="str">
        <f>IF(F1608="","",_xlfn.XLOOKUP(F1608,purchase!F:F,purchase!C:C,""))</f>
        <v/>
      </c>
      <c r="F1608" s="4"/>
      <c r="G1608" s="10" t="str">
        <f t="shared" si="176"/>
        <v/>
      </c>
      <c r="H1608" s="10" t="str">
        <f>IF(F1608="","",_xlfn.XLOOKUP(F1608,purchase!F:F,purchase!E:E,""))</f>
        <v/>
      </c>
      <c r="I1608" s="10" t="str">
        <f t="shared" si="177"/>
        <v/>
      </c>
      <c r="J1608" s="10" t="str">
        <f t="shared" si="178"/>
        <v/>
      </c>
      <c r="K1608" s="35" t="str">
        <f>_xlfn.SINGLE(IF(F1608="","",_xlfn.XLOOKUP(F1608,purchase!F:F,purchase!N:N,"")))</f>
        <v/>
      </c>
      <c r="L1608" s="4"/>
      <c r="M1608" s="86"/>
      <c r="N1608" s="35" t="str">
        <f>IF(F1608="","",
MAX(0,
_xlfn.XLOOKUP(F1608,purchase!F:F,purchase!N:N,"")
-
SUMIFS(L:L,F:F,F1608)))</f>
        <v/>
      </c>
      <c r="O1608" s="35" t="str">
        <f t="shared" si="179"/>
        <v/>
      </c>
      <c r="P1608" s="89" t="str">
        <f>_xlfn.SINGLE(IF(F1608="","",_xlfn.XLOOKUP(F1608,purchase!F:F,purchase!O:O,"")))</f>
        <v/>
      </c>
      <c r="Q1608" s="83" t="str">
        <f t="shared" si="180"/>
        <v/>
      </c>
      <c r="R1608" s="91" t="str">
        <f t="shared" si="181"/>
        <v/>
      </c>
    </row>
    <row r="1609" spans="1:18" x14ac:dyDescent="0.35">
      <c r="A1609" s="25">
        <v>1605</v>
      </c>
      <c r="B1609" s="26" t="str">
        <f t="shared" si="175"/>
        <v/>
      </c>
      <c r="C1609" s="27"/>
      <c r="D1609" s="26" t="str">
        <f>IF(F1609="","",_xlfn.XLOOKUP(F1609,purchase!F:F,purchase!B:B,""))</f>
        <v/>
      </c>
      <c r="E1609" s="26" t="str">
        <f>IF(F1609="","",_xlfn.XLOOKUP(F1609,purchase!F:F,purchase!C:C,""))</f>
        <v/>
      </c>
      <c r="F1609" s="4"/>
      <c r="G1609" s="10" t="str">
        <f t="shared" si="176"/>
        <v/>
      </c>
      <c r="H1609" s="10" t="str">
        <f>IF(F1609="","",_xlfn.XLOOKUP(F1609,purchase!F:F,purchase!E:E,""))</f>
        <v/>
      </c>
      <c r="I1609" s="10" t="str">
        <f t="shared" si="177"/>
        <v/>
      </c>
      <c r="J1609" s="10" t="str">
        <f t="shared" si="178"/>
        <v/>
      </c>
      <c r="K1609" s="35" t="str">
        <f>_xlfn.SINGLE(IF(F1609="","",_xlfn.XLOOKUP(F1609,purchase!F:F,purchase!N:N,"")))</f>
        <v/>
      </c>
      <c r="L1609" s="4"/>
      <c r="M1609" s="86"/>
      <c r="N1609" s="35" t="str">
        <f>IF(F1609="","",
MAX(0,
_xlfn.XLOOKUP(F1609,purchase!F:F,purchase!N:N,"")
-
SUMIFS(L:L,F:F,F1609)))</f>
        <v/>
      </c>
      <c r="O1609" s="35" t="str">
        <f t="shared" si="179"/>
        <v/>
      </c>
      <c r="P1609" s="89" t="str">
        <f>_xlfn.SINGLE(IF(F1609="","",_xlfn.XLOOKUP(F1609,purchase!F:F,purchase!O:O,"")))</f>
        <v/>
      </c>
      <c r="Q1609" s="83" t="str">
        <f t="shared" si="180"/>
        <v/>
      </c>
      <c r="R1609" s="91" t="str">
        <f t="shared" si="181"/>
        <v/>
      </c>
    </row>
    <row r="1610" spans="1:18" x14ac:dyDescent="0.35">
      <c r="A1610" s="25">
        <v>1606</v>
      </c>
      <c r="B1610" s="26" t="str">
        <f t="shared" si="175"/>
        <v/>
      </c>
      <c r="C1610" s="27"/>
      <c r="D1610" s="26" t="str">
        <f>IF(F1610="","",_xlfn.XLOOKUP(F1610,purchase!F:F,purchase!B:B,""))</f>
        <v/>
      </c>
      <c r="E1610" s="26" t="str">
        <f>IF(F1610="","",_xlfn.XLOOKUP(F1610,purchase!F:F,purchase!C:C,""))</f>
        <v/>
      </c>
      <c r="F1610" s="4"/>
      <c r="G1610" s="10" t="str">
        <f t="shared" si="176"/>
        <v/>
      </c>
      <c r="H1610" s="10" t="str">
        <f>IF(F1610="","",_xlfn.XLOOKUP(F1610,purchase!F:F,purchase!E:E,""))</f>
        <v/>
      </c>
      <c r="I1610" s="10" t="str">
        <f t="shared" si="177"/>
        <v/>
      </c>
      <c r="J1610" s="10" t="str">
        <f t="shared" si="178"/>
        <v/>
      </c>
      <c r="K1610" s="35" t="str">
        <f>_xlfn.SINGLE(IF(F1610="","",_xlfn.XLOOKUP(F1610,purchase!F:F,purchase!N:N,"")))</f>
        <v/>
      </c>
      <c r="L1610" s="4"/>
      <c r="M1610" s="86"/>
      <c r="N1610" s="35" t="str">
        <f>IF(F1610="","",
MAX(0,
_xlfn.XLOOKUP(F1610,purchase!F:F,purchase!N:N,"")
-
SUMIFS(L:L,F:F,F1610)))</f>
        <v/>
      </c>
      <c r="O1610" s="35" t="str">
        <f t="shared" si="179"/>
        <v/>
      </c>
      <c r="P1610" s="89" t="str">
        <f>_xlfn.SINGLE(IF(F1610="","",_xlfn.XLOOKUP(F1610,purchase!F:F,purchase!O:O,"")))</f>
        <v/>
      </c>
      <c r="Q1610" s="83" t="str">
        <f t="shared" si="180"/>
        <v/>
      </c>
      <c r="R1610" s="91" t="str">
        <f t="shared" si="181"/>
        <v/>
      </c>
    </row>
    <row r="1611" spans="1:18" x14ac:dyDescent="0.35">
      <c r="A1611" s="25">
        <v>1607</v>
      </c>
      <c r="B1611" s="26" t="str">
        <f t="shared" si="175"/>
        <v/>
      </c>
      <c r="C1611" s="27"/>
      <c r="D1611" s="26" t="str">
        <f>IF(F1611="","",_xlfn.XLOOKUP(F1611,purchase!F:F,purchase!B:B,""))</f>
        <v/>
      </c>
      <c r="E1611" s="26" t="str">
        <f>IF(F1611="","",_xlfn.XLOOKUP(F1611,purchase!F:F,purchase!C:C,""))</f>
        <v/>
      </c>
      <c r="F1611" s="4"/>
      <c r="G1611" s="10" t="str">
        <f t="shared" si="176"/>
        <v/>
      </c>
      <c r="H1611" s="10" t="str">
        <f>IF(F1611="","",_xlfn.XLOOKUP(F1611,purchase!F:F,purchase!E:E,""))</f>
        <v/>
      </c>
      <c r="I1611" s="10" t="str">
        <f t="shared" si="177"/>
        <v/>
      </c>
      <c r="J1611" s="10" t="str">
        <f t="shared" si="178"/>
        <v/>
      </c>
      <c r="K1611" s="35" t="str">
        <f>_xlfn.SINGLE(IF(F1611="","",_xlfn.XLOOKUP(F1611,purchase!F:F,purchase!N:N,"")))</f>
        <v/>
      </c>
      <c r="L1611" s="4"/>
      <c r="M1611" s="86"/>
      <c r="N1611" s="35" t="str">
        <f>IF(F1611="","",
MAX(0,
_xlfn.XLOOKUP(F1611,purchase!F:F,purchase!N:N,"")
-
SUMIFS(L:L,F:F,F1611)))</f>
        <v/>
      </c>
      <c r="O1611" s="35" t="str">
        <f t="shared" si="179"/>
        <v/>
      </c>
      <c r="P1611" s="89" t="str">
        <f>_xlfn.SINGLE(IF(F1611="","",_xlfn.XLOOKUP(F1611,purchase!F:F,purchase!O:O,"")))</f>
        <v/>
      </c>
      <c r="Q1611" s="83" t="str">
        <f t="shared" si="180"/>
        <v/>
      </c>
      <c r="R1611" s="91" t="str">
        <f t="shared" si="181"/>
        <v/>
      </c>
    </row>
    <row r="1612" spans="1:18" x14ac:dyDescent="0.35">
      <c r="A1612" s="25">
        <v>1608</v>
      </c>
      <c r="B1612" s="26" t="str">
        <f t="shared" si="175"/>
        <v/>
      </c>
      <c r="C1612" s="27"/>
      <c r="D1612" s="26" t="str">
        <f>IF(F1612="","",_xlfn.XLOOKUP(F1612,purchase!F:F,purchase!B:B,""))</f>
        <v/>
      </c>
      <c r="E1612" s="26" t="str">
        <f>IF(F1612="","",_xlfn.XLOOKUP(F1612,purchase!F:F,purchase!C:C,""))</f>
        <v/>
      </c>
      <c r="F1612" s="4"/>
      <c r="G1612" s="10" t="str">
        <f t="shared" si="176"/>
        <v/>
      </c>
      <c r="H1612" s="10" t="str">
        <f>IF(F1612="","",_xlfn.XLOOKUP(F1612,purchase!F:F,purchase!E:E,""))</f>
        <v/>
      </c>
      <c r="I1612" s="10" t="str">
        <f t="shared" si="177"/>
        <v/>
      </c>
      <c r="J1612" s="10" t="str">
        <f t="shared" si="178"/>
        <v/>
      </c>
      <c r="K1612" s="35" t="str">
        <f>_xlfn.SINGLE(IF(F1612="","",_xlfn.XLOOKUP(F1612,purchase!F:F,purchase!N:N,"")))</f>
        <v/>
      </c>
      <c r="L1612" s="4"/>
      <c r="M1612" s="86"/>
      <c r="N1612" s="35" t="str">
        <f>IF(F1612="","",
MAX(0,
_xlfn.XLOOKUP(F1612,purchase!F:F,purchase!N:N,"")
-
SUMIFS(L:L,F:F,F1612)))</f>
        <v/>
      </c>
      <c r="O1612" s="35" t="str">
        <f t="shared" si="179"/>
        <v/>
      </c>
      <c r="P1612" s="89" t="str">
        <f>_xlfn.SINGLE(IF(F1612="","",_xlfn.XLOOKUP(F1612,purchase!F:F,purchase!O:O,"")))</f>
        <v/>
      </c>
      <c r="Q1612" s="83" t="str">
        <f t="shared" si="180"/>
        <v/>
      </c>
      <c r="R1612" s="91" t="str">
        <f t="shared" si="181"/>
        <v/>
      </c>
    </row>
    <row r="1613" spans="1:18" x14ac:dyDescent="0.35">
      <c r="A1613" s="25">
        <v>1609</v>
      </c>
      <c r="B1613" s="26" t="str">
        <f t="shared" si="175"/>
        <v/>
      </c>
      <c r="C1613" s="27"/>
      <c r="D1613" s="26" t="str">
        <f>IF(F1613="","",_xlfn.XLOOKUP(F1613,purchase!F:F,purchase!B:B,""))</f>
        <v/>
      </c>
      <c r="E1613" s="26" t="str">
        <f>IF(F1613="","",_xlfn.XLOOKUP(F1613,purchase!F:F,purchase!C:C,""))</f>
        <v/>
      </c>
      <c r="F1613" s="4"/>
      <c r="G1613" s="10" t="str">
        <f t="shared" si="176"/>
        <v/>
      </c>
      <c r="H1613" s="10" t="str">
        <f>IF(F1613="","",_xlfn.XLOOKUP(F1613,purchase!F:F,purchase!E:E,""))</f>
        <v/>
      </c>
      <c r="I1613" s="10" t="str">
        <f t="shared" si="177"/>
        <v/>
      </c>
      <c r="J1613" s="10" t="str">
        <f t="shared" si="178"/>
        <v/>
      </c>
      <c r="K1613" s="35" t="str">
        <f>_xlfn.SINGLE(IF(F1613="","",_xlfn.XLOOKUP(F1613,purchase!F:F,purchase!N:N,"")))</f>
        <v/>
      </c>
      <c r="L1613" s="4"/>
      <c r="M1613" s="86"/>
      <c r="N1613" s="35" t="str">
        <f>IF(F1613="","",
MAX(0,
_xlfn.XLOOKUP(F1613,purchase!F:F,purchase!N:N,"")
-
SUMIFS(L:L,F:F,F1613)))</f>
        <v/>
      </c>
      <c r="O1613" s="35" t="str">
        <f t="shared" si="179"/>
        <v/>
      </c>
      <c r="P1613" s="89" t="str">
        <f>_xlfn.SINGLE(IF(F1613="","",_xlfn.XLOOKUP(F1613,purchase!F:F,purchase!O:O,"")))</f>
        <v/>
      </c>
      <c r="Q1613" s="83" t="str">
        <f t="shared" si="180"/>
        <v/>
      </c>
      <c r="R1613" s="91" t="str">
        <f t="shared" si="181"/>
        <v/>
      </c>
    </row>
    <row r="1614" spans="1:18" x14ac:dyDescent="0.35">
      <c r="A1614" s="25">
        <v>1610</v>
      </c>
      <c r="B1614" s="26" t="str">
        <f t="shared" si="175"/>
        <v/>
      </c>
      <c r="C1614" s="27"/>
      <c r="D1614" s="26" t="str">
        <f>IF(F1614="","",_xlfn.XLOOKUP(F1614,purchase!F:F,purchase!B:B,""))</f>
        <v/>
      </c>
      <c r="E1614" s="26" t="str">
        <f>IF(F1614="","",_xlfn.XLOOKUP(F1614,purchase!F:F,purchase!C:C,""))</f>
        <v/>
      </c>
      <c r="F1614" s="4"/>
      <c r="G1614" s="10" t="str">
        <f t="shared" si="176"/>
        <v/>
      </c>
      <c r="H1614" s="10" t="str">
        <f>IF(F1614="","",_xlfn.XLOOKUP(F1614,purchase!F:F,purchase!E:E,""))</f>
        <v/>
      </c>
      <c r="I1614" s="10" t="str">
        <f t="shared" si="177"/>
        <v/>
      </c>
      <c r="J1614" s="10" t="str">
        <f t="shared" si="178"/>
        <v/>
      </c>
      <c r="K1614" s="35" t="str">
        <f>_xlfn.SINGLE(IF(F1614="","",_xlfn.XLOOKUP(F1614,purchase!F:F,purchase!N:N,"")))</f>
        <v/>
      </c>
      <c r="L1614" s="4"/>
      <c r="M1614" s="86"/>
      <c r="N1614" s="35" t="str">
        <f>IF(F1614="","",
MAX(0,
_xlfn.XLOOKUP(F1614,purchase!F:F,purchase!N:N,"")
-
SUMIFS(L:L,F:F,F1614)))</f>
        <v/>
      </c>
      <c r="O1614" s="35" t="str">
        <f t="shared" si="179"/>
        <v/>
      </c>
      <c r="P1614" s="89" t="str">
        <f>_xlfn.SINGLE(IF(F1614="","",_xlfn.XLOOKUP(F1614,purchase!F:F,purchase!O:O,"")))</f>
        <v/>
      </c>
      <c r="Q1614" s="83" t="str">
        <f t="shared" si="180"/>
        <v/>
      </c>
      <c r="R1614" s="91" t="str">
        <f t="shared" si="181"/>
        <v/>
      </c>
    </row>
    <row r="1615" spans="1:18" x14ac:dyDescent="0.35">
      <c r="A1615" s="25">
        <v>1611</v>
      </c>
      <c r="B1615" s="26" t="str">
        <f t="shared" si="175"/>
        <v/>
      </c>
      <c r="C1615" s="27"/>
      <c r="D1615" s="26" t="str">
        <f>IF(F1615="","",_xlfn.XLOOKUP(F1615,purchase!F:F,purchase!B:B,""))</f>
        <v/>
      </c>
      <c r="E1615" s="26" t="str">
        <f>IF(F1615="","",_xlfn.XLOOKUP(F1615,purchase!F:F,purchase!C:C,""))</f>
        <v/>
      </c>
      <c r="F1615" s="4"/>
      <c r="G1615" s="10" t="str">
        <f t="shared" si="176"/>
        <v/>
      </c>
      <c r="H1615" s="10" t="str">
        <f>IF(F1615="","",_xlfn.XLOOKUP(F1615,purchase!F:F,purchase!E:E,""))</f>
        <v/>
      </c>
      <c r="I1615" s="10" t="str">
        <f t="shared" si="177"/>
        <v/>
      </c>
      <c r="J1615" s="10" t="str">
        <f t="shared" si="178"/>
        <v/>
      </c>
      <c r="K1615" s="35" t="str">
        <f>_xlfn.SINGLE(IF(F1615="","",_xlfn.XLOOKUP(F1615,purchase!F:F,purchase!N:N,"")))</f>
        <v/>
      </c>
      <c r="L1615" s="4"/>
      <c r="M1615" s="86"/>
      <c r="N1615" s="35" t="str">
        <f>IF(F1615="","",
MAX(0,
_xlfn.XLOOKUP(F1615,purchase!F:F,purchase!N:N,"")
-
SUMIFS(L:L,F:F,F1615)))</f>
        <v/>
      </c>
      <c r="O1615" s="35" t="str">
        <f t="shared" si="179"/>
        <v/>
      </c>
      <c r="P1615" s="89" t="str">
        <f>_xlfn.SINGLE(IF(F1615="","",_xlfn.XLOOKUP(F1615,purchase!F:F,purchase!O:O,"")))</f>
        <v/>
      </c>
      <c r="Q1615" s="83" t="str">
        <f t="shared" si="180"/>
        <v/>
      </c>
      <c r="R1615" s="91" t="str">
        <f t="shared" si="181"/>
        <v/>
      </c>
    </row>
    <row r="1616" spans="1:18" x14ac:dyDescent="0.35">
      <c r="A1616" s="25">
        <v>1612</v>
      </c>
      <c r="B1616" s="26" t="str">
        <f t="shared" si="175"/>
        <v/>
      </c>
      <c r="C1616" s="27"/>
      <c r="D1616" s="26" t="str">
        <f>IF(F1616="","",_xlfn.XLOOKUP(F1616,purchase!F:F,purchase!B:B,""))</f>
        <v/>
      </c>
      <c r="E1616" s="26" t="str">
        <f>IF(F1616="","",_xlfn.XLOOKUP(F1616,purchase!F:F,purchase!C:C,""))</f>
        <v/>
      </c>
      <c r="F1616" s="4"/>
      <c r="G1616" s="10" t="str">
        <f t="shared" si="176"/>
        <v/>
      </c>
      <c r="H1616" s="10" t="str">
        <f>IF(F1616="","",_xlfn.XLOOKUP(F1616,purchase!F:F,purchase!E:E,""))</f>
        <v/>
      </c>
      <c r="I1616" s="10" t="str">
        <f t="shared" si="177"/>
        <v/>
      </c>
      <c r="J1616" s="10" t="str">
        <f t="shared" si="178"/>
        <v/>
      </c>
      <c r="K1616" s="35" t="str">
        <f>_xlfn.SINGLE(IF(F1616="","",_xlfn.XLOOKUP(F1616,purchase!F:F,purchase!N:N,"")))</f>
        <v/>
      </c>
      <c r="L1616" s="4"/>
      <c r="M1616" s="86"/>
      <c r="N1616" s="35" t="str">
        <f>IF(F1616="","",
MAX(0,
_xlfn.XLOOKUP(F1616,purchase!F:F,purchase!N:N,"")
-
SUMIFS(L:L,F:F,F1616)))</f>
        <v/>
      </c>
      <c r="O1616" s="35" t="str">
        <f t="shared" si="179"/>
        <v/>
      </c>
      <c r="P1616" s="89" t="str">
        <f>_xlfn.SINGLE(IF(F1616="","",_xlfn.XLOOKUP(F1616,purchase!F:F,purchase!O:O,"")))</f>
        <v/>
      </c>
      <c r="Q1616" s="83" t="str">
        <f t="shared" si="180"/>
        <v/>
      </c>
      <c r="R1616" s="91" t="str">
        <f t="shared" si="181"/>
        <v/>
      </c>
    </row>
    <row r="1617" spans="1:18" x14ac:dyDescent="0.35">
      <c r="A1617" s="25">
        <v>1613</v>
      </c>
      <c r="B1617" s="26" t="str">
        <f t="shared" si="175"/>
        <v/>
      </c>
      <c r="C1617" s="27"/>
      <c r="D1617" s="26" t="str">
        <f>IF(F1617="","",_xlfn.XLOOKUP(F1617,purchase!F:F,purchase!B:B,""))</f>
        <v/>
      </c>
      <c r="E1617" s="26" t="str">
        <f>IF(F1617="","",_xlfn.XLOOKUP(F1617,purchase!F:F,purchase!C:C,""))</f>
        <v/>
      </c>
      <c r="F1617" s="4"/>
      <c r="G1617" s="10" t="str">
        <f t="shared" si="176"/>
        <v/>
      </c>
      <c r="H1617" s="10" t="str">
        <f>IF(F1617="","",_xlfn.XLOOKUP(F1617,purchase!F:F,purchase!E:E,""))</f>
        <v/>
      </c>
      <c r="I1617" s="10" t="str">
        <f t="shared" si="177"/>
        <v/>
      </c>
      <c r="J1617" s="10" t="str">
        <f t="shared" si="178"/>
        <v/>
      </c>
      <c r="K1617" s="35" t="str">
        <f>_xlfn.SINGLE(IF(F1617="","",_xlfn.XLOOKUP(F1617,purchase!F:F,purchase!N:N,"")))</f>
        <v/>
      </c>
      <c r="L1617" s="4"/>
      <c r="M1617" s="86"/>
      <c r="N1617" s="35" t="str">
        <f>IF(F1617="","",
MAX(0,
_xlfn.XLOOKUP(F1617,purchase!F:F,purchase!N:N,"")
-
SUMIFS(L:L,F:F,F1617)))</f>
        <v/>
      </c>
      <c r="O1617" s="35" t="str">
        <f t="shared" si="179"/>
        <v/>
      </c>
      <c r="P1617" s="89" t="str">
        <f>_xlfn.SINGLE(IF(F1617="","",_xlfn.XLOOKUP(F1617,purchase!F:F,purchase!O:O,"")))</f>
        <v/>
      </c>
      <c r="Q1617" s="83" t="str">
        <f t="shared" si="180"/>
        <v/>
      </c>
      <c r="R1617" s="91" t="str">
        <f t="shared" si="181"/>
        <v/>
      </c>
    </row>
    <row r="1618" spans="1:18" x14ac:dyDescent="0.35">
      <c r="A1618" s="25">
        <v>1614</v>
      </c>
      <c r="B1618" s="26" t="str">
        <f t="shared" si="175"/>
        <v/>
      </c>
      <c r="C1618" s="27"/>
      <c r="D1618" s="26" t="str">
        <f>IF(F1618="","",_xlfn.XLOOKUP(F1618,purchase!F:F,purchase!B:B,""))</f>
        <v/>
      </c>
      <c r="E1618" s="26" t="str">
        <f>IF(F1618="","",_xlfn.XLOOKUP(F1618,purchase!F:F,purchase!C:C,""))</f>
        <v/>
      </c>
      <c r="F1618" s="4"/>
      <c r="G1618" s="10" t="str">
        <f t="shared" si="176"/>
        <v/>
      </c>
      <c r="H1618" s="10" t="str">
        <f>IF(F1618="","",_xlfn.XLOOKUP(F1618,purchase!F:F,purchase!E:E,""))</f>
        <v/>
      </c>
      <c r="I1618" s="10" t="str">
        <f t="shared" si="177"/>
        <v/>
      </c>
      <c r="J1618" s="10" t="str">
        <f t="shared" si="178"/>
        <v/>
      </c>
      <c r="K1618" s="35" t="str">
        <f>_xlfn.SINGLE(IF(F1618="","",_xlfn.XLOOKUP(F1618,purchase!F:F,purchase!N:N,"")))</f>
        <v/>
      </c>
      <c r="L1618" s="4"/>
      <c r="M1618" s="86"/>
      <c r="N1618" s="35" t="str">
        <f>IF(F1618="","",
MAX(0,
_xlfn.XLOOKUP(F1618,purchase!F:F,purchase!N:N,"")
-
SUMIFS(L:L,F:F,F1618)))</f>
        <v/>
      </c>
      <c r="O1618" s="35" t="str">
        <f t="shared" si="179"/>
        <v/>
      </c>
      <c r="P1618" s="89" t="str">
        <f>_xlfn.SINGLE(IF(F1618="","",_xlfn.XLOOKUP(F1618,purchase!F:F,purchase!O:O,"")))</f>
        <v/>
      </c>
      <c r="Q1618" s="83" t="str">
        <f t="shared" si="180"/>
        <v/>
      </c>
      <c r="R1618" s="91" t="str">
        <f t="shared" si="181"/>
        <v/>
      </c>
    </row>
    <row r="1619" spans="1:18" x14ac:dyDescent="0.35">
      <c r="A1619" s="25">
        <v>1615</v>
      </c>
      <c r="B1619" s="26" t="str">
        <f t="shared" si="175"/>
        <v/>
      </c>
      <c r="C1619" s="27"/>
      <c r="D1619" s="26" t="str">
        <f>IF(F1619="","",_xlfn.XLOOKUP(F1619,purchase!F:F,purchase!B:B,""))</f>
        <v/>
      </c>
      <c r="E1619" s="26" t="str">
        <f>IF(F1619="","",_xlfn.XLOOKUP(F1619,purchase!F:F,purchase!C:C,""))</f>
        <v/>
      </c>
      <c r="F1619" s="4"/>
      <c r="G1619" s="10" t="str">
        <f t="shared" si="176"/>
        <v/>
      </c>
      <c r="H1619" s="10" t="str">
        <f>IF(F1619="","",_xlfn.XLOOKUP(F1619,purchase!F:F,purchase!E:E,""))</f>
        <v/>
      </c>
      <c r="I1619" s="10" t="str">
        <f t="shared" si="177"/>
        <v/>
      </c>
      <c r="J1619" s="10" t="str">
        <f t="shared" si="178"/>
        <v/>
      </c>
      <c r="K1619" s="35" t="str">
        <f>_xlfn.SINGLE(IF(F1619="","",_xlfn.XLOOKUP(F1619,purchase!F:F,purchase!N:N,"")))</f>
        <v/>
      </c>
      <c r="L1619" s="4"/>
      <c r="M1619" s="86"/>
      <c r="N1619" s="35" t="str">
        <f>IF(F1619="","",
MAX(0,
_xlfn.XLOOKUP(F1619,purchase!F:F,purchase!N:N,"")
-
SUMIFS(L:L,F:F,F1619)))</f>
        <v/>
      </c>
      <c r="O1619" s="35" t="str">
        <f t="shared" si="179"/>
        <v/>
      </c>
      <c r="P1619" s="89" t="str">
        <f>_xlfn.SINGLE(IF(F1619="","",_xlfn.XLOOKUP(F1619,purchase!F:F,purchase!O:O,"")))</f>
        <v/>
      </c>
      <c r="Q1619" s="83" t="str">
        <f t="shared" si="180"/>
        <v/>
      </c>
      <c r="R1619" s="91" t="str">
        <f t="shared" si="181"/>
        <v/>
      </c>
    </row>
    <row r="1620" spans="1:18" x14ac:dyDescent="0.35">
      <c r="A1620" s="25">
        <v>1616</v>
      </c>
      <c r="B1620" s="26" t="str">
        <f t="shared" si="175"/>
        <v/>
      </c>
      <c r="C1620" s="27"/>
      <c r="D1620" s="26" t="str">
        <f>IF(F1620="","",_xlfn.XLOOKUP(F1620,purchase!F:F,purchase!B:B,""))</f>
        <v/>
      </c>
      <c r="E1620" s="26" t="str">
        <f>IF(F1620="","",_xlfn.XLOOKUP(F1620,purchase!F:F,purchase!C:C,""))</f>
        <v/>
      </c>
      <c r="F1620" s="4"/>
      <c r="G1620" s="10" t="str">
        <f t="shared" si="176"/>
        <v/>
      </c>
      <c r="H1620" s="10" t="str">
        <f>IF(F1620="","",_xlfn.XLOOKUP(F1620,purchase!F:F,purchase!E:E,""))</f>
        <v/>
      </c>
      <c r="I1620" s="10" t="str">
        <f t="shared" si="177"/>
        <v/>
      </c>
      <c r="J1620" s="10" t="str">
        <f t="shared" si="178"/>
        <v/>
      </c>
      <c r="K1620" s="35" t="str">
        <f>_xlfn.SINGLE(IF(F1620="","",_xlfn.XLOOKUP(F1620,purchase!F:F,purchase!N:N,"")))</f>
        <v/>
      </c>
      <c r="L1620" s="4"/>
      <c r="M1620" s="86"/>
      <c r="N1620" s="35" t="str">
        <f>IF(F1620="","",
MAX(0,
_xlfn.XLOOKUP(F1620,purchase!F:F,purchase!N:N,"")
-
SUMIFS(L:L,F:F,F1620)))</f>
        <v/>
      </c>
      <c r="O1620" s="35" t="str">
        <f t="shared" si="179"/>
        <v/>
      </c>
      <c r="P1620" s="89" t="str">
        <f>_xlfn.SINGLE(IF(F1620="","",_xlfn.XLOOKUP(F1620,purchase!F:F,purchase!O:O,"")))</f>
        <v/>
      </c>
      <c r="Q1620" s="83" t="str">
        <f t="shared" si="180"/>
        <v/>
      </c>
      <c r="R1620" s="91" t="str">
        <f t="shared" si="181"/>
        <v/>
      </c>
    </row>
    <row r="1621" spans="1:18" x14ac:dyDescent="0.35">
      <c r="A1621" s="25">
        <v>1617</v>
      </c>
      <c r="B1621" s="26" t="str">
        <f t="shared" si="175"/>
        <v/>
      </c>
      <c r="C1621" s="27"/>
      <c r="D1621" s="26" t="str">
        <f>IF(F1621="","",_xlfn.XLOOKUP(F1621,purchase!F:F,purchase!B:B,""))</f>
        <v/>
      </c>
      <c r="E1621" s="26" t="str">
        <f>IF(F1621="","",_xlfn.XLOOKUP(F1621,purchase!F:F,purchase!C:C,""))</f>
        <v/>
      </c>
      <c r="F1621" s="4"/>
      <c r="G1621" s="10" t="str">
        <f t="shared" si="176"/>
        <v/>
      </c>
      <c r="H1621" s="10" t="str">
        <f>IF(F1621="","",_xlfn.XLOOKUP(F1621,purchase!F:F,purchase!E:E,""))</f>
        <v/>
      </c>
      <c r="I1621" s="10" t="str">
        <f t="shared" si="177"/>
        <v/>
      </c>
      <c r="J1621" s="10" t="str">
        <f t="shared" si="178"/>
        <v/>
      </c>
      <c r="K1621" s="35" t="str">
        <f>_xlfn.SINGLE(IF(F1621="","",_xlfn.XLOOKUP(F1621,purchase!F:F,purchase!N:N,"")))</f>
        <v/>
      </c>
      <c r="L1621" s="4"/>
      <c r="M1621" s="86"/>
      <c r="N1621" s="35" t="str">
        <f>IF(F1621="","",
MAX(0,
_xlfn.XLOOKUP(F1621,purchase!F:F,purchase!N:N,"")
-
SUMIFS(L:L,F:F,F1621)))</f>
        <v/>
      </c>
      <c r="O1621" s="35" t="str">
        <f t="shared" si="179"/>
        <v/>
      </c>
      <c r="P1621" s="89" t="str">
        <f>_xlfn.SINGLE(IF(F1621="","",_xlfn.XLOOKUP(F1621,purchase!F:F,purchase!O:O,"")))</f>
        <v/>
      </c>
      <c r="Q1621" s="83" t="str">
        <f t="shared" si="180"/>
        <v/>
      </c>
      <c r="R1621" s="91" t="str">
        <f t="shared" si="181"/>
        <v/>
      </c>
    </row>
    <row r="1622" spans="1:18" x14ac:dyDescent="0.35">
      <c r="A1622" s="25">
        <v>1618</v>
      </c>
      <c r="B1622" s="26" t="str">
        <f t="shared" si="175"/>
        <v/>
      </c>
      <c r="C1622" s="27"/>
      <c r="D1622" s="26" t="str">
        <f>IF(F1622="","",_xlfn.XLOOKUP(F1622,purchase!F:F,purchase!B:B,""))</f>
        <v/>
      </c>
      <c r="E1622" s="26" t="str">
        <f>IF(F1622="","",_xlfn.XLOOKUP(F1622,purchase!F:F,purchase!C:C,""))</f>
        <v/>
      </c>
      <c r="F1622" s="4"/>
      <c r="G1622" s="10" t="str">
        <f t="shared" si="176"/>
        <v/>
      </c>
      <c r="H1622" s="10" t="str">
        <f>IF(F1622="","",_xlfn.XLOOKUP(F1622,purchase!F:F,purchase!E:E,""))</f>
        <v/>
      </c>
      <c r="I1622" s="10" t="str">
        <f t="shared" si="177"/>
        <v/>
      </c>
      <c r="J1622" s="10" t="str">
        <f t="shared" si="178"/>
        <v/>
      </c>
      <c r="K1622" s="35" t="str">
        <f>_xlfn.SINGLE(IF(F1622="","",_xlfn.XLOOKUP(F1622,purchase!F:F,purchase!N:N,"")))</f>
        <v/>
      </c>
      <c r="L1622" s="4"/>
      <c r="M1622" s="86"/>
      <c r="N1622" s="35" t="str">
        <f>IF(F1622="","",
MAX(0,
_xlfn.XLOOKUP(F1622,purchase!F:F,purchase!N:N,"")
-
SUMIFS(L:L,F:F,F1622)))</f>
        <v/>
      </c>
      <c r="O1622" s="35" t="str">
        <f t="shared" si="179"/>
        <v/>
      </c>
      <c r="P1622" s="89" t="str">
        <f>_xlfn.SINGLE(IF(F1622="","",_xlfn.XLOOKUP(F1622,purchase!F:F,purchase!O:O,"")))</f>
        <v/>
      </c>
      <c r="Q1622" s="83" t="str">
        <f t="shared" si="180"/>
        <v/>
      </c>
      <c r="R1622" s="91" t="str">
        <f t="shared" si="181"/>
        <v/>
      </c>
    </row>
    <row r="1623" spans="1:18" x14ac:dyDescent="0.35">
      <c r="A1623" s="25">
        <v>1619</v>
      </c>
      <c r="B1623" s="26" t="str">
        <f t="shared" si="175"/>
        <v/>
      </c>
      <c r="C1623" s="27"/>
      <c r="D1623" s="26" t="str">
        <f>IF(F1623="","",_xlfn.XLOOKUP(F1623,purchase!F:F,purchase!B:B,""))</f>
        <v/>
      </c>
      <c r="E1623" s="26" t="str">
        <f>IF(F1623="","",_xlfn.XLOOKUP(F1623,purchase!F:F,purchase!C:C,""))</f>
        <v/>
      </c>
      <c r="F1623" s="4"/>
      <c r="G1623" s="10" t="str">
        <f t="shared" si="176"/>
        <v/>
      </c>
      <c r="H1623" s="10" t="str">
        <f>IF(F1623="","",_xlfn.XLOOKUP(F1623,purchase!F:F,purchase!E:E,""))</f>
        <v/>
      </c>
      <c r="I1623" s="10" t="str">
        <f t="shared" si="177"/>
        <v/>
      </c>
      <c r="J1623" s="10" t="str">
        <f t="shared" si="178"/>
        <v/>
      </c>
      <c r="K1623" s="35" t="str">
        <f>_xlfn.SINGLE(IF(F1623="","",_xlfn.XLOOKUP(F1623,purchase!F:F,purchase!N:N,"")))</f>
        <v/>
      </c>
      <c r="L1623" s="4"/>
      <c r="M1623" s="86"/>
      <c r="N1623" s="35" t="str">
        <f>IF(F1623="","",
MAX(0,
_xlfn.XLOOKUP(F1623,purchase!F:F,purchase!N:N,"")
-
SUMIFS(L:L,F:F,F1623)))</f>
        <v/>
      </c>
      <c r="O1623" s="35" t="str">
        <f t="shared" si="179"/>
        <v/>
      </c>
      <c r="P1623" s="89" t="str">
        <f>_xlfn.SINGLE(IF(F1623="","",_xlfn.XLOOKUP(F1623,purchase!F:F,purchase!O:O,"")))</f>
        <v/>
      </c>
      <c r="Q1623" s="83" t="str">
        <f t="shared" si="180"/>
        <v/>
      </c>
      <c r="R1623" s="91" t="str">
        <f t="shared" si="181"/>
        <v/>
      </c>
    </row>
    <row r="1624" spans="1:18" x14ac:dyDescent="0.35">
      <c r="A1624" s="25">
        <v>1620</v>
      </c>
      <c r="B1624" s="26" t="str">
        <f t="shared" si="175"/>
        <v/>
      </c>
      <c r="C1624" s="27"/>
      <c r="D1624" s="26" t="str">
        <f>IF(F1624="","",_xlfn.XLOOKUP(F1624,purchase!F:F,purchase!B:B,""))</f>
        <v/>
      </c>
      <c r="E1624" s="26" t="str">
        <f>IF(F1624="","",_xlfn.XLOOKUP(F1624,purchase!F:F,purchase!C:C,""))</f>
        <v/>
      </c>
      <c r="F1624" s="4"/>
      <c r="G1624" s="10" t="str">
        <f t="shared" si="176"/>
        <v/>
      </c>
      <c r="H1624" s="10" t="str">
        <f>IF(F1624="","",_xlfn.XLOOKUP(F1624,purchase!F:F,purchase!E:E,""))</f>
        <v/>
      </c>
      <c r="I1624" s="10" t="str">
        <f t="shared" si="177"/>
        <v/>
      </c>
      <c r="J1624" s="10" t="str">
        <f t="shared" si="178"/>
        <v/>
      </c>
      <c r="K1624" s="35" t="str">
        <f>_xlfn.SINGLE(IF(F1624="","",_xlfn.XLOOKUP(F1624,purchase!F:F,purchase!N:N,"")))</f>
        <v/>
      </c>
      <c r="L1624" s="4"/>
      <c r="M1624" s="86"/>
      <c r="N1624" s="35" t="str">
        <f>IF(F1624="","",
MAX(0,
_xlfn.XLOOKUP(F1624,purchase!F:F,purchase!N:N,"")
-
SUMIFS(L:L,F:F,F1624)))</f>
        <v/>
      </c>
      <c r="O1624" s="35" t="str">
        <f t="shared" si="179"/>
        <v/>
      </c>
      <c r="P1624" s="89" t="str">
        <f>_xlfn.SINGLE(IF(F1624="","",_xlfn.XLOOKUP(F1624,purchase!F:F,purchase!O:O,"")))</f>
        <v/>
      </c>
      <c r="Q1624" s="83" t="str">
        <f t="shared" si="180"/>
        <v/>
      </c>
      <c r="R1624" s="91" t="str">
        <f t="shared" si="181"/>
        <v/>
      </c>
    </row>
    <row r="1625" spans="1:18" x14ac:dyDescent="0.35">
      <c r="A1625" s="25">
        <v>1621</v>
      </c>
      <c r="B1625" s="26" t="str">
        <f t="shared" si="175"/>
        <v/>
      </c>
      <c r="C1625" s="27"/>
      <c r="D1625" s="26" t="str">
        <f>IF(F1625="","",_xlfn.XLOOKUP(F1625,purchase!F:F,purchase!B:B,""))</f>
        <v/>
      </c>
      <c r="E1625" s="26" t="str">
        <f>IF(F1625="","",_xlfn.XLOOKUP(F1625,purchase!F:F,purchase!C:C,""))</f>
        <v/>
      </c>
      <c r="F1625" s="4"/>
      <c r="G1625" s="10" t="str">
        <f t="shared" si="176"/>
        <v/>
      </c>
      <c r="H1625" s="10" t="str">
        <f>IF(F1625="","",_xlfn.XLOOKUP(F1625,purchase!F:F,purchase!E:E,""))</f>
        <v/>
      </c>
      <c r="I1625" s="10" t="str">
        <f t="shared" si="177"/>
        <v/>
      </c>
      <c r="J1625" s="10" t="str">
        <f t="shared" si="178"/>
        <v/>
      </c>
      <c r="K1625" s="35" t="str">
        <f>_xlfn.SINGLE(IF(F1625="","",_xlfn.XLOOKUP(F1625,purchase!F:F,purchase!N:N,"")))</f>
        <v/>
      </c>
      <c r="L1625" s="4"/>
      <c r="M1625" s="86"/>
      <c r="N1625" s="35" t="str">
        <f>IF(F1625="","",
MAX(0,
_xlfn.XLOOKUP(F1625,purchase!F:F,purchase!N:N,"")
-
SUMIFS(L:L,F:F,F1625)))</f>
        <v/>
      </c>
      <c r="O1625" s="35" t="str">
        <f t="shared" si="179"/>
        <v/>
      </c>
      <c r="P1625" s="89" t="str">
        <f>_xlfn.SINGLE(IF(F1625="","",_xlfn.XLOOKUP(F1625,purchase!F:F,purchase!O:O,"")))</f>
        <v/>
      </c>
      <c r="Q1625" s="83" t="str">
        <f t="shared" si="180"/>
        <v/>
      </c>
      <c r="R1625" s="91" t="str">
        <f t="shared" si="181"/>
        <v/>
      </c>
    </row>
    <row r="1626" spans="1:18" x14ac:dyDescent="0.35">
      <c r="A1626" s="25">
        <v>1622</v>
      </c>
      <c r="B1626" s="26" t="str">
        <f t="shared" si="175"/>
        <v/>
      </c>
      <c r="C1626" s="27"/>
      <c r="D1626" s="26" t="str">
        <f>IF(F1626="","",_xlfn.XLOOKUP(F1626,purchase!F:F,purchase!B:B,""))</f>
        <v/>
      </c>
      <c r="E1626" s="26" t="str">
        <f>IF(F1626="","",_xlfn.XLOOKUP(F1626,purchase!F:F,purchase!C:C,""))</f>
        <v/>
      </c>
      <c r="F1626" s="4"/>
      <c r="G1626" s="10" t="str">
        <f t="shared" si="176"/>
        <v/>
      </c>
      <c r="H1626" s="10" t="str">
        <f>IF(F1626="","",_xlfn.XLOOKUP(F1626,purchase!F:F,purchase!E:E,""))</f>
        <v/>
      </c>
      <c r="I1626" s="10" t="str">
        <f t="shared" si="177"/>
        <v/>
      </c>
      <c r="J1626" s="10" t="str">
        <f t="shared" si="178"/>
        <v/>
      </c>
      <c r="K1626" s="35" t="str">
        <f>_xlfn.SINGLE(IF(F1626="","",_xlfn.XLOOKUP(F1626,purchase!F:F,purchase!N:N,"")))</f>
        <v/>
      </c>
      <c r="L1626" s="4"/>
      <c r="M1626" s="86"/>
      <c r="N1626" s="35" t="str">
        <f>IF(F1626="","",
MAX(0,
_xlfn.XLOOKUP(F1626,purchase!F:F,purchase!N:N,"")
-
SUMIFS(L:L,F:F,F1626)))</f>
        <v/>
      </c>
      <c r="O1626" s="35" t="str">
        <f t="shared" si="179"/>
        <v/>
      </c>
      <c r="P1626" s="89" t="str">
        <f>_xlfn.SINGLE(IF(F1626="","",_xlfn.XLOOKUP(F1626,purchase!F:F,purchase!O:O,"")))</f>
        <v/>
      </c>
      <c r="Q1626" s="83" t="str">
        <f t="shared" si="180"/>
        <v/>
      </c>
      <c r="R1626" s="91" t="str">
        <f t="shared" si="181"/>
        <v/>
      </c>
    </row>
    <row r="1627" spans="1:18" x14ac:dyDescent="0.35">
      <c r="A1627" s="25">
        <v>1623</v>
      </c>
      <c r="B1627" s="26" t="str">
        <f t="shared" si="175"/>
        <v/>
      </c>
      <c r="C1627" s="27"/>
      <c r="D1627" s="26" t="str">
        <f>IF(F1627="","",_xlfn.XLOOKUP(F1627,purchase!F:F,purchase!B:B,""))</f>
        <v/>
      </c>
      <c r="E1627" s="26" t="str">
        <f>IF(F1627="","",_xlfn.XLOOKUP(F1627,purchase!F:F,purchase!C:C,""))</f>
        <v/>
      </c>
      <c r="F1627" s="4"/>
      <c r="G1627" s="10" t="str">
        <f t="shared" si="176"/>
        <v/>
      </c>
      <c r="H1627" s="10" t="str">
        <f>IF(F1627="","",_xlfn.XLOOKUP(F1627,purchase!F:F,purchase!E:E,""))</f>
        <v/>
      </c>
      <c r="I1627" s="10" t="str">
        <f t="shared" si="177"/>
        <v/>
      </c>
      <c r="J1627" s="10" t="str">
        <f t="shared" si="178"/>
        <v/>
      </c>
      <c r="K1627" s="35" t="str">
        <f>_xlfn.SINGLE(IF(F1627="","",_xlfn.XLOOKUP(F1627,purchase!F:F,purchase!N:N,"")))</f>
        <v/>
      </c>
      <c r="L1627" s="4"/>
      <c r="M1627" s="86"/>
      <c r="N1627" s="35" t="str">
        <f>IF(F1627="","",
MAX(0,
_xlfn.XLOOKUP(F1627,purchase!F:F,purchase!N:N,"")
-
SUMIFS(L:L,F:F,F1627)))</f>
        <v/>
      </c>
      <c r="O1627" s="35" t="str">
        <f t="shared" si="179"/>
        <v/>
      </c>
      <c r="P1627" s="89" t="str">
        <f>_xlfn.SINGLE(IF(F1627="","",_xlfn.XLOOKUP(F1627,purchase!F:F,purchase!O:O,"")))</f>
        <v/>
      </c>
      <c r="Q1627" s="83" t="str">
        <f t="shared" si="180"/>
        <v/>
      </c>
      <c r="R1627" s="91" t="str">
        <f t="shared" si="181"/>
        <v/>
      </c>
    </row>
    <row r="1628" spans="1:18" x14ac:dyDescent="0.35">
      <c r="A1628" s="25">
        <v>1624</v>
      </c>
      <c r="B1628" s="26" t="str">
        <f t="shared" si="175"/>
        <v/>
      </c>
      <c r="C1628" s="27"/>
      <c r="D1628" s="26" t="str">
        <f>IF(F1628="","",_xlfn.XLOOKUP(F1628,purchase!F:F,purchase!B:B,""))</f>
        <v/>
      </c>
      <c r="E1628" s="26" t="str">
        <f>IF(F1628="","",_xlfn.XLOOKUP(F1628,purchase!F:F,purchase!C:C,""))</f>
        <v/>
      </c>
      <c r="F1628" s="4"/>
      <c r="G1628" s="10" t="str">
        <f t="shared" si="176"/>
        <v/>
      </c>
      <c r="H1628" s="10" t="str">
        <f>IF(F1628="","",_xlfn.XLOOKUP(F1628,purchase!F:F,purchase!E:E,""))</f>
        <v/>
      </c>
      <c r="I1628" s="10" t="str">
        <f t="shared" si="177"/>
        <v/>
      </c>
      <c r="J1628" s="10" t="str">
        <f t="shared" si="178"/>
        <v/>
      </c>
      <c r="K1628" s="35" t="str">
        <f>_xlfn.SINGLE(IF(F1628="","",_xlfn.XLOOKUP(F1628,purchase!F:F,purchase!N:N,"")))</f>
        <v/>
      </c>
      <c r="L1628" s="4"/>
      <c r="M1628" s="86"/>
      <c r="N1628" s="35" t="str">
        <f>IF(F1628="","",
MAX(0,
_xlfn.XLOOKUP(F1628,purchase!F:F,purchase!N:N,"")
-
SUMIFS(L:L,F:F,F1628)))</f>
        <v/>
      </c>
      <c r="O1628" s="35" t="str">
        <f t="shared" si="179"/>
        <v/>
      </c>
      <c r="P1628" s="89" t="str">
        <f>_xlfn.SINGLE(IF(F1628="","",_xlfn.XLOOKUP(F1628,purchase!F:F,purchase!O:O,"")))</f>
        <v/>
      </c>
      <c r="Q1628" s="83" t="str">
        <f t="shared" si="180"/>
        <v/>
      </c>
      <c r="R1628" s="91" t="str">
        <f t="shared" si="181"/>
        <v/>
      </c>
    </row>
    <row r="1629" spans="1:18" x14ac:dyDescent="0.35">
      <c r="A1629" s="25">
        <v>1625</v>
      </c>
      <c r="B1629" s="26" t="str">
        <f t="shared" si="175"/>
        <v/>
      </c>
      <c r="C1629" s="27"/>
      <c r="D1629" s="26" t="str">
        <f>IF(F1629="","",_xlfn.XLOOKUP(F1629,purchase!F:F,purchase!B:B,""))</f>
        <v/>
      </c>
      <c r="E1629" s="26" t="str">
        <f>IF(F1629="","",_xlfn.XLOOKUP(F1629,purchase!F:F,purchase!C:C,""))</f>
        <v/>
      </c>
      <c r="F1629" s="4"/>
      <c r="G1629" s="10" t="str">
        <f t="shared" si="176"/>
        <v/>
      </c>
      <c r="H1629" s="10" t="str">
        <f>IF(F1629="","",_xlfn.XLOOKUP(F1629,purchase!F:F,purchase!E:E,""))</f>
        <v/>
      </c>
      <c r="I1629" s="10" t="str">
        <f t="shared" si="177"/>
        <v/>
      </c>
      <c r="J1629" s="10" t="str">
        <f t="shared" si="178"/>
        <v/>
      </c>
      <c r="K1629" s="35" t="str">
        <f>_xlfn.SINGLE(IF(F1629="","",_xlfn.XLOOKUP(F1629,purchase!F:F,purchase!N:N,"")))</f>
        <v/>
      </c>
      <c r="L1629" s="4"/>
      <c r="M1629" s="86"/>
      <c r="N1629" s="35" t="str">
        <f>IF(F1629="","",
MAX(0,
_xlfn.XLOOKUP(F1629,purchase!F:F,purchase!N:N,"")
-
SUMIFS(L:L,F:F,F1629)))</f>
        <v/>
      </c>
      <c r="O1629" s="35" t="str">
        <f t="shared" si="179"/>
        <v/>
      </c>
      <c r="P1629" s="89" t="str">
        <f>_xlfn.SINGLE(IF(F1629="","",_xlfn.XLOOKUP(F1629,purchase!F:F,purchase!O:O,"")))</f>
        <v/>
      </c>
      <c r="Q1629" s="83" t="str">
        <f t="shared" si="180"/>
        <v/>
      </c>
      <c r="R1629" s="91" t="str">
        <f t="shared" si="181"/>
        <v/>
      </c>
    </row>
    <row r="1630" spans="1:18" x14ac:dyDescent="0.35">
      <c r="A1630" s="25">
        <v>1626</v>
      </c>
      <c r="B1630" s="26" t="str">
        <f t="shared" si="175"/>
        <v/>
      </c>
      <c r="C1630" s="27"/>
      <c r="D1630" s="26" t="str">
        <f>IF(F1630="","",_xlfn.XLOOKUP(F1630,purchase!F:F,purchase!B:B,""))</f>
        <v/>
      </c>
      <c r="E1630" s="26" t="str">
        <f>IF(F1630="","",_xlfn.XLOOKUP(F1630,purchase!F:F,purchase!C:C,""))</f>
        <v/>
      </c>
      <c r="F1630" s="4"/>
      <c r="G1630" s="10" t="str">
        <f t="shared" si="176"/>
        <v/>
      </c>
      <c r="H1630" s="10" t="str">
        <f>IF(F1630="","",_xlfn.XLOOKUP(F1630,purchase!F:F,purchase!E:E,""))</f>
        <v/>
      </c>
      <c r="I1630" s="10" t="str">
        <f t="shared" si="177"/>
        <v/>
      </c>
      <c r="J1630" s="10" t="str">
        <f t="shared" si="178"/>
        <v/>
      </c>
      <c r="K1630" s="35" t="str">
        <f>_xlfn.SINGLE(IF(F1630="","",_xlfn.XLOOKUP(F1630,purchase!F:F,purchase!N:N,"")))</f>
        <v/>
      </c>
      <c r="L1630" s="4"/>
      <c r="M1630" s="86"/>
      <c r="N1630" s="35" t="str">
        <f>IF(F1630="","",
MAX(0,
_xlfn.XLOOKUP(F1630,purchase!F:F,purchase!N:N,"")
-
SUMIFS(L:L,F:F,F1630)))</f>
        <v/>
      </c>
      <c r="O1630" s="35" t="str">
        <f t="shared" si="179"/>
        <v/>
      </c>
      <c r="P1630" s="89" t="str">
        <f>_xlfn.SINGLE(IF(F1630="","",_xlfn.XLOOKUP(F1630,purchase!F:F,purchase!O:O,"")))</f>
        <v/>
      </c>
      <c r="Q1630" s="83" t="str">
        <f t="shared" si="180"/>
        <v/>
      </c>
      <c r="R1630" s="91" t="str">
        <f t="shared" si="181"/>
        <v/>
      </c>
    </row>
    <row r="1631" spans="1:18" x14ac:dyDescent="0.35">
      <c r="A1631" s="25">
        <v>1627</v>
      </c>
      <c r="B1631" s="26" t="str">
        <f t="shared" si="175"/>
        <v/>
      </c>
      <c r="C1631" s="27"/>
      <c r="D1631" s="26" t="str">
        <f>IF(F1631="","",_xlfn.XLOOKUP(F1631,purchase!F:F,purchase!B:B,""))</f>
        <v/>
      </c>
      <c r="E1631" s="26" t="str">
        <f>IF(F1631="","",_xlfn.XLOOKUP(F1631,purchase!F:F,purchase!C:C,""))</f>
        <v/>
      </c>
      <c r="F1631" s="4"/>
      <c r="G1631" s="10" t="str">
        <f t="shared" si="176"/>
        <v/>
      </c>
      <c r="H1631" s="10" t="str">
        <f>IF(F1631="","",_xlfn.XLOOKUP(F1631,purchase!F:F,purchase!E:E,""))</f>
        <v/>
      </c>
      <c r="I1631" s="10" t="str">
        <f t="shared" si="177"/>
        <v/>
      </c>
      <c r="J1631" s="10" t="str">
        <f t="shared" si="178"/>
        <v/>
      </c>
      <c r="K1631" s="35" t="str">
        <f>_xlfn.SINGLE(IF(F1631="","",_xlfn.XLOOKUP(F1631,purchase!F:F,purchase!N:N,"")))</f>
        <v/>
      </c>
      <c r="L1631" s="4"/>
      <c r="M1631" s="86"/>
      <c r="N1631" s="35" t="str">
        <f>IF(F1631="","",
MAX(0,
_xlfn.XLOOKUP(F1631,purchase!F:F,purchase!N:N,"")
-
SUMIFS(L:L,F:F,F1631)))</f>
        <v/>
      </c>
      <c r="O1631" s="35" t="str">
        <f t="shared" si="179"/>
        <v/>
      </c>
      <c r="P1631" s="89" t="str">
        <f>_xlfn.SINGLE(IF(F1631="","",_xlfn.XLOOKUP(F1631,purchase!F:F,purchase!O:O,"")))</f>
        <v/>
      </c>
      <c r="Q1631" s="83" t="str">
        <f t="shared" si="180"/>
        <v/>
      </c>
      <c r="R1631" s="91" t="str">
        <f t="shared" si="181"/>
        <v/>
      </c>
    </row>
    <row r="1632" spans="1:18" x14ac:dyDescent="0.35">
      <c r="A1632" s="25">
        <v>1628</v>
      </c>
      <c r="B1632" s="26" t="str">
        <f t="shared" si="175"/>
        <v/>
      </c>
      <c r="C1632" s="27"/>
      <c r="D1632" s="26" t="str">
        <f>IF(F1632="","",_xlfn.XLOOKUP(F1632,purchase!F:F,purchase!B:B,""))</f>
        <v/>
      </c>
      <c r="E1632" s="26" t="str">
        <f>IF(F1632="","",_xlfn.XLOOKUP(F1632,purchase!F:F,purchase!C:C,""))</f>
        <v/>
      </c>
      <c r="F1632" s="4"/>
      <c r="G1632" s="10" t="str">
        <f t="shared" si="176"/>
        <v/>
      </c>
      <c r="H1632" s="10" t="str">
        <f>IF(F1632="","",_xlfn.XLOOKUP(F1632,purchase!F:F,purchase!E:E,""))</f>
        <v/>
      </c>
      <c r="I1632" s="10" t="str">
        <f t="shared" si="177"/>
        <v/>
      </c>
      <c r="J1632" s="10" t="str">
        <f t="shared" si="178"/>
        <v/>
      </c>
      <c r="K1632" s="35" t="str">
        <f>_xlfn.SINGLE(IF(F1632="","",_xlfn.XLOOKUP(F1632,purchase!F:F,purchase!N:N,"")))</f>
        <v/>
      </c>
      <c r="L1632" s="4"/>
      <c r="M1632" s="86"/>
      <c r="N1632" s="35" t="str">
        <f>IF(F1632="","",
MAX(0,
_xlfn.XLOOKUP(F1632,purchase!F:F,purchase!N:N,"")
-
SUMIFS(L:L,F:F,F1632)))</f>
        <v/>
      </c>
      <c r="O1632" s="35" t="str">
        <f t="shared" si="179"/>
        <v/>
      </c>
      <c r="P1632" s="89" t="str">
        <f>_xlfn.SINGLE(IF(F1632="","",_xlfn.XLOOKUP(F1632,purchase!F:F,purchase!O:O,"")))</f>
        <v/>
      </c>
      <c r="Q1632" s="83" t="str">
        <f t="shared" si="180"/>
        <v/>
      </c>
      <c r="R1632" s="91" t="str">
        <f t="shared" si="181"/>
        <v/>
      </c>
    </row>
    <row r="1633" spans="1:18" x14ac:dyDescent="0.35">
      <c r="A1633" s="25">
        <v>1629</v>
      </c>
      <c r="B1633" s="26" t="str">
        <f t="shared" si="175"/>
        <v/>
      </c>
      <c r="C1633" s="27"/>
      <c r="D1633" s="26" t="str">
        <f>IF(F1633="","",_xlfn.XLOOKUP(F1633,purchase!F:F,purchase!B:B,""))</f>
        <v/>
      </c>
      <c r="E1633" s="26" t="str">
        <f>IF(F1633="","",_xlfn.XLOOKUP(F1633,purchase!F:F,purchase!C:C,""))</f>
        <v/>
      </c>
      <c r="F1633" s="4"/>
      <c r="G1633" s="10" t="str">
        <f t="shared" si="176"/>
        <v/>
      </c>
      <c r="H1633" s="10" t="str">
        <f>IF(F1633="","",_xlfn.XLOOKUP(F1633,purchase!F:F,purchase!E:E,""))</f>
        <v/>
      </c>
      <c r="I1633" s="10" t="str">
        <f t="shared" si="177"/>
        <v/>
      </c>
      <c r="J1633" s="10" t="str">
        <f t="shared" si="178"/>
        <v/>
      </c>
      <c r="K1633" s="35" t="str">
        <f>_xlfn.SINGLE(IF(F1633="","",_xlfn.XLOOKUP(F1633,purchase!F:F,purchase!N:N,"")))</f>
        <v/>
      </c>
      <c r="L1633" s="4"/>
      <c r="M1633" s="86"/>
      <c r="N1633" s="35" t="str">
        <f>IF(F1633="","",
MAX(0,
_xlfn.XLOOKUP(F1633,purchase!F:F,purchase!N:N,"")
-
SUMIFS(L:L,F:F,F1633)))</f>
        <v/>
      </c>
      <c r="O1633" s="35" t="str">
        <f t="shared" si="179"/>
        <v/>
      </c>
      <c r="P1633" s="89" t="str">
        <f>_xlfn.SINGLE(IF(F1633="","",_xlfn.XLOOKUP(F1633,purchase!F:F,purchase!O:O,"")))</f>
        <v/>
      </c>
      <c r="Q1633" s="83" t="str">
        <f t="shared" si="180"/>
        <v/>
      </c>
      <c r="R1633" s="91" t="str">
        <f t="shared" si="181"/>
        <v/>
      </c>
    </row>
    <row r="1634" spans="1:18" x14ac:dyDescent="0.35">
      <c r="A1634" s="25">
        <v>1630</v>
      </c>
      <c r="B1634" s="26" t="str">
        <f t="shared" si="175"/>
        <v/>
      </c>
      <c r="C1634" s="27"/>
      <c r="D1634" s="26" t="str">
        <f>IF(F1634="","",_xlfn.XLOOKUP(F1634,purchase!F:F,purchase!B:B,""))</f>
        <v/>
      </c>
      <c r="E1634" s="26" t="str">
        <f>IF(F1634="","",_xlfn.XLOOKUP(F1634,purchase!F:F,purchase!C:C,""))</f>
        <v/>
      </c>
      <c r="F1634" s="4"/>
      <c r="G1634" s="10" t="str">
        <f t="shared" si="176"/>
        <v/>
      </c>
      <c r="H1634" s="10" t="str">
        <f>IF(F1634="","",_xlfn.XLOOKUP(F1634,purchase!F:F,purchase!E:E,""))</f>
        <v/>
      </c>
      <c r="I1634" s="10" t="str">
        <f t="shared" si="177"/>
        <v/>
      </c>
      <c r="J1634" s="10" t="str">
        <f t="shared" si="178"/>
        <v/>
      </c>
      <c r="K1634" s="35" t="str">
        <f>_xlfn.SINGLE(IF(F1634="","",_xlfn.XLOOKUP(F1634,purchase!F:F,purchase!N:N,"")))</f>
        <v/>
      </c>
      <c r="L1634" s="4"/>
      <c r="M1634" s="86"/>
      <c r="N1634" s="35" t="str">
        <f>IF(F1634="","",
MAX(0,
_xlfn.XLOOKUP(F1634,purchase!F:F,purchase!N:N,"")
-
SUMIFS(L:L,F:F,F1634)))</f>
        <v/>
      </c>
      <c r="O1634" s="35" t="str">
        <f t="shared" si="179"/>
        <v/>
      </c>
      <c r="P1634" s="89" t="str">
        <f>_xlfn.SINGLE(IF(F1634="","",_xlfn.XLOOKUP(F1634,purchase!F:F,purchase!O:O,"")))</f>
        <v/>
      </c>
      <c r="Q1634" s="83" t="str">
        <f t="shared" si="180"/>
        <v/>
      </c>
      <c r="R1634" s="91" t="str">
        <f t="shared" si="181"/>
        <v/>
      </c>
    </row>
    <row r="1635" spans="1:18" x14ac:dyDescent="0.35">
      <c r="A1635" s="25">
        <v>1631</v>
      </c>
      <c r="B1635" s="26" t="str">
        <f t="shared" si="175"/>
        <v/>
      </c>
      <c r="C1635" s="27"/>
      <c r="D1635" s="26" t="str">
        <f>IF(F1635="","",_xlfn.XLOOKUP(F1635,purchase!F:F,purchase!B:B,""))</f>
        <v/>
      </c>
      <c r="E1635" s="26" t="str">
        <f>IF(F1635="","",_xlfn.XLOOKUP(F1635,purchase!F:F,purchase!C:C,""))</f>
        <v/>
      </c>
      <c r="F1635" s="4"/>
      <c r="G1635" s="10" t="str">
        <f t="shared" si="176"/>
        <v/>
      </c>
      <c r="H1635" s="10" t="str">
        <f>IF(F1635="","",_xlfn.XLOOKUP(F1635,purchase!F:F,purchase!E:E,""))</f>
        <v/>
      </c>
      <c r="I1635" s="10" t="str">
        <f t="shared" si="177"/>
        <v/>
      </c>
      <c r="J1635" s="10" t="str">
        <f t="shared" si="178"/>
        <v/>
      </c>
      <c r="K1635" s="35" t="str">
        <f>_xlfn.SINGLE(IF(F1635="","",_xlfn.XLOOKUP(F1635,purchase!F:F,purchase!N:N,"")))</f>
        <v/>
      </c>
      <c r="L1635" s="4"/>
      <c r="M1635" s="86"/>
      <c r="N1635" s="35" t="str">
        <f>IF(F1635="","",
MAX(0,
_xlfn.XLOOKUP(F1635,purchase!F:F,purchase!N:N,"")
-
SUMIFS(L:L,F:F,F1635)))</f>
        <v/>
      </c>
      <c r="O1635" s="35" t="str">
        <f t="shared" si="179"/>
        <v/>
      </c>
      <c r="P1635" s="89" t="str">
        <f>_xlfn.SINGLE(IF(F1635="","",_xlfn.XLOOKUP(F1635,purchase!F:F,purchase!O:O,"")))</f>
        <v/>
      </c>
      <c r="Q1635" s="83" t="str">
        <f t="shared" si="180"/>
        <v/>
      </c>
      <c r="R1635" s="91" t="str">
        <f t="shared" si="181"/>
        <v/>
      </c>
    </row>
    <row r="1636" spans="1:18" x14ac:dyDescent="0.35">
      <c r="A1636" s="25">
        <v>1632</v>
      </c>
      <c r="B1636" s="26" t="str">
        <f t="shared" si="175"/>
        <v/>
      </c>
      <c r="C1636" s="27"/>
      <c r="D1636" s="26" t="str">
        <f>IF(F1636="","",_xlfn.XLOOKUP(F1636,purchase!F:F,purchase!B:B,""))</f>
        <v/>
      </c>
      <c r="E1636" s="26" t="str">
        <f>IF(F1636="","",_xlfn.XLOOKUP(F1636,purchase!F:F,purchase!C:C,""))</f>
        <v/>
      </c>
      <c r="F1636" s="4"/>
      <c r="G1636" s="10" t="str">
        <f t="shared" si="176"/>
        <v/>
      </c>
      <c r="H1636" s="10" t="str">
        <f>IF(F1636="","",_xlfn.XLOOKUP(F1636,purchase!F:F,purchase!E:E,""))</f>
        <v/>
      </c>
      <c r="I1636" s="10" t="str">
        <f t="shared" si="177"/>
        <v/>
      </c>
      <c r="J1636" s="10" t="str">
        <f t="shared" si="178"/>
        <v/>
      </c>
      <c r="K1636" s="35" t="str">
        <f>_xlfn.SINGLE(IF(F1636="","",_xlfn.XLOOKUP(F1636,purchase!F:F,purchase!N:N,"")))</f>
        <v/>
      </c>
      <c r="L1636" s="4"/>
      <c r="M1636" s="86"/>
      <c r="N1636" s="35" t="str">
        <f>IF(F1636="","",
MAX(0,
_xlfn.XLOOKUP(F1636,purchase!F:F,purchase!N:N,"")
-
SUMIFS(L:L,F:F,F1636)))</f>
        <v/>
      </c>
      <c r="O1636" s="35" t="str">
        <f t="shared" si="179"/>
        <v/>
      </c>
      <c r="P1636" s="89" t="str">
        <f>_xlfn.SINGLE(IF(F1636="","",_xlfn.XLOOKUP(F1636,purchase!F:F,purchase!O:O,"")))</f>
        <v/>
      </c>
      <c r="Q1636" s="83" t="str">
        <f t="shared" si="180"/>
        <v/>
      </c>
      <c r="R1636" s="91" t="str">
        <f t="shared" si="181"/>
        <v/>
      </c>
    </row>
    <row r="1637" spans="1:18" x14ac:dyDescent="0.35">
      <c r="A1637" s="25">
        <v>1633</v>
      </c>
      <c r="B1637" s="26" t="str">
        <f t="shared" si="175"/>
        <v/>
      </c>
      <c r="C1637" s="27"/>
      <c r="D1637" s="26" t="str">
        <f>IF(F1637="","",_xlfn.XLOOKUP(F1637,purchase!F:F,purchase!B:B,""))</f>
        <v/>
      </c>
      <c r="E1637" s="26" t="str">
        <f>IF(F1637="","",_xlfn.XLOOKUP(F1637,purchase!F:F,purchase!C:C,""))</f>
        <v/>
      </c>
      <c r="F1637" s="4"/>
      <c r="G1637" s="10" t="str">
        <f t="shared" si="176"/>
        <v/>
      </c>
      <c r="H1637" s="10" t="str">
        <f>IF(F1637="","",_xlfn.XLOOKUP(F1637,purchase!F:F,purchase!E:E,""))</f>
        <v/>
      </c>
      <c r="I1637" s="10" t="str">
        <f t="shared" si="177"/>
        <v/>
      </c>
      <c r="J1637" s="10" t="str">
        <f t="shared" si="178"/>
        <v/>
      </c>
      <c r="K1637" s="35" t="str">
        <f>_xlfn.SINGLE(IF(F1637="","",_xlfn.XLOOKUP(F1637,purchase!F:F,purchase!N:N,"")))</f>
        <v/>
      </c>
      <c r="L1637" s="4"/>
      <c r="M1637" s="86"/>
      <c r="N1637" s="35" t="str">
        <f>IF(F1637="","",
MAX(0,
_xlfn.XLOOKUP(F1637,purchase!F:F,purchase!N:N,"")
-
SUMIFS(L:L,F:F,F1637)))</f>
        <v/>
      </c>
      <c r="O1637" s="35" t="str">
        <f t="shared" si="179"/>
        <v/>
      </c>
      <c r="P1637" s="89" t="str">
        <f>_xlfn.SINGLE(IF(F1637="","",_xlfn.XLOOKUP(F1637,purchase!F:F,purchase!O:O,"")))</f>
        <v/>
      </c>
      <c r="Q1637" s="83" t="str">
        <f t="shared" si="180"/>
        <v/>
      </c>
      <c r="R1637" s="91" t="str">
        <f t="shared" si="181"/>
        <v/>
      </c>
    </row>
    <row r="1638" spans="1:18" x14ac:dyDescent="0.35">
      <c r="A1638" s="25">
        <v>1634</v>
      </c>
      <c r="B1638" s="26" t="str">
        <f t="shared" si="175"/>
        <v/>
      </c>
      <c r="C1638" s="27"/>
      <c r="D1638" s="26" t="str">
        <f>IF(F1638="","",_xlfn.XLOOKUP(F1638,purchase!F:F,purchase!B:B,""))</f>
        <v/>
      </c>
      <c r="E1638" s="26" t="str">
        <f>IF(F1638="","",_xlfn.XLOOKUP(F1638,purchase!F:F,purchase!C:C,""))</f>
        <v/>
      </c>
      <c r="F1638" s="4"/>
      <c r="G1638" s="10" t="str">
        <f t="shared" si="176"/>
        <v/>
      </c>
      <c r="H1638" s="10" t="str">
        <f>IF(F1638="","",_xlfn.XLOOKUP(F1638,purchase!F:F,purchase!E:E,""))</f>
        <v/>
      </c>
      <c r="I1638" s="10" t="str">
        <f t="shared" si="177"/>
        <v/>
      </c>
      <c r="J1638" s="10" t="str">
        <f t="shared" si="178"/>
        <v/>
      </c>
      <c r="K1638" s="35" t="str">
        <f>_xlfn.SINGLE(IF(F1638="","",_xlfn.XLOOKUP(F1638,purchase!F:F,purchase!N:N,"")))</f>
        <v/>
      </c>
      <c r="L1638" s="4"/>
      <c r="M1638" s="86"/>
      <c r="N1638" s="35" t="str">
        <f>IF(F1638="","",
MAX(0,
_xlfn.XLOOKUP(F1638,purchase!F:F,purchase!N:N,"")
-
SUMIFS(L:L,F:F,F1638)))</f>
        <v/>
      </c>
      <c r="O1638" s="35" t="str">
        <f t="shared" si="179"/>
        <v/>
      </c>
      <c r="P1638" s="89" t="str">
        <f>_xlfn.SINGLE(IF(F1638="","",_xlfn.XLOOKUP(F1638,purchase!F:F,purchase!O:O,"")))</f>
        <v/>
      </c>
      <c r="Q1638" s="83" t="str">
        <f t="shared" si="180"/>
        <v/>
      </c>
      <c r="R1638" s="91" t="str">
        <f t="shared" si="181"/>
        <v/>
      </c>
    </row>
    <row r="1639" spans="1:18" x14ac:dyDescent="0.35">
      <c r="A1639" s="25">
        <v>1635</v>
      </c>
      <c r="B1639" s="26" t="str">
        <f t="shared" si="175"/>
        <v/>
      </c>
      <c r="C1639" s="27"/>
      <c r="D1639" s="26" t="str">
        <f>IF(F1639="","",_xlfn.XLOOKUP(F1639,purchase!F:F,purchase!B:B,""))</f>
        <v/>
      </c>
      <c r="E1639" s="26" t="str">
        <f>IF(F1639="","",_xlfn.XLOOKUP(F1639,purchase!F:F,purchase!C:C,""))</f>
        <v/>
      </c>
      <c r="F1639" s="4"/>
      <c r="G1639" s="10" t="str">
        <f t="shared" si="176"/>
        <v/>
      </c>
      <c r="H1639" s="10" t="str">
        <f>IF(F1639="","",_xlfn.XLOOKUP(F1639,purchase!F:F,purchase!E:E,""))</f>
        <v/>
      </c>
      <c r="I1639" s="10" t="str">
        <f t="shared" si="177"/>
        <v/>
      </c>
      <c r="J1639" s="10" t="str">
        <f t="shared" si="178"/>
        <v/>
      </c>
      <c r="K1639" s="35" t="str">
        <f>_xlfn.SINGLE(IF(F1639="","",_xlfn.XLOOKUP(F1639,purchase!F:F,purchase!N:N,"")))</f>
        <v/>
      </c>
      <c r="L1639" s="4"/>
      <c r="M1639" s="86"/>
      <c r="N1639" s="35" t="str">
        <f>IF(F1639="","",
MAX(0,
_xlfn.XLOOKUP(F1639,purchase!F:F,purchase!N:N,"")
-
SUMIFS(L:L,F:F,F1639)))</f>
        <v/>
      </c>
      <c r="O1639" s="35" t="str">
        <f t="shared" si="179"/>
        <v/>
      </c>
      <c r="P1639" s="89" t="str">
        <f>_xlfn.SINGLE(IF(F1639="","",_xlfn.XLOOKUP(F1639,purchase!F:F,purchase!O:O,"")))</f>
        <v/>
      </c>
      <c r="Q1639" s="83" t="str">
        <f t="shared" si="180"/>
        <v/>
      </c>
      <c r="R1639" s="91" t="str">
        <f t="shared" si="181"/>
        <v/>
      </c>
    </row>
    <row r="1640" spans="1:18" x14ac:dyDescent="0.35">
      <c r="A1640" s="25">
        <v>1636</v>
      </c>
      <c r="B1640" s="26" t="str">
        <f t="shared" si="175"/>
        <v/>
      </c>
      <c r="C1640" s="27"/>
      <c r="D1640" s="26" t="str">
        <f>IF(F1640="","",_xlfn.XLOOKUP(F1640,purchase!F:F,purchase!B:B,""))</f>
        <v/>
      </c>
      <c r="E1640" s="26" t="str">
        <f>IF(F1640="","",_xlfn.XLOOKUP(F1640,purchase!F:F,purchase!C:C,""))</f>
        <v/>
      </c>
      <c r="F1640" s="4"/>
      <c r="G1640" s="10" t="str">
        <f t="shared" si="176"/>
        <v/>
      </c>
      <c r="H1640" s="10" t="str">
        <f>IF(F1640="","",_xlfn.XLOOKUP(F1640,purchase!F:F,purchase!E:E,""))</f>
        <v/>
      </c>
      <c r="I1640" s="10" t="str">
        <f t="shared" si="177"/>
        <v/>
      </c>
      <c r="J1640" s="10" t="str">
        <f t="shared" si="178"/>
        <v/>
      </c>
      <c r="K1640" s="35" t="str">
        <f>_xlfn.SINGLE(IF(F1640="","",_xlfn.XLOOKUP(F1640,purchase!F:F,purchase!N:N,"")))</f>
        <v/>
      </c>
      <c r="L1640" s="4"/>
      <c r="M1640" s="86"/>
      <c r="N1640" s="35" t="str">
        <f>IF(F1640="","",
MAX(0,
_xlfn.XLOOKUP(F1640,purchase!F:F,purchase!N:N,"")
-
SUMIFS(L:L,F:F,F1640)))</f>
        <v/>
      </c>
      <c r="O1640" s="35" t="str">
        <f t="shared" si="179"/>
        <v/>
      </c>
      <c r="P1640" s="89" t="str">
        <f>_xlfn.SINGLE(IF(F1640="","",_xlfn.XLOOKUP(F1640,purchase!F:F,purchase!O:O,"")))</f>
        <v/>
      </c>
      <c r="Q1640" s="83" t="str">
        <f t="shared" si="180"/>
        <v/>
      </c>
      <c r="R1640" s="91" t="str">
        <f t="shared" si="181"/>
        <v/>
      </c>
    </row>
    <row r="1641" spans="1:18" x14ac:dyDescent="0.35">
      <c r="A1641" s="25">
        <v>1637</v>
      </c>
      <c r="B1641" s="26" t="str">
        <f t="shared" si="175"/>
        <v/>
      </c>
      <c r="C1641" s="27"/>
      <c r="D1641" s="26" t="str">
        <f>IF(F1641="","",_xlfn.XLOOKUP(F1641,purchase!F:F,purchase!B:B,""))</f>
        <v/>
      </c>
      <c r="E1641" s="26" t="str">
        <f>IF(F1641="","",_xlfn.XLOOKUP(F1641,purchase!F:F,purchase!C:C,""))</f>
        <v/>
      </c>
      <c r="F1641" s="4"/>
      <c r="G1641" s="10" t="str">
        <f t="shared" si="176"/>
        <v/>
      </c>
      <c r="H1641" s="10" t="str">
        <f>IF(F1641="","",_xlfn.XLOOKUP(F1641,purchase!F:F,purchase!E:E,""))</f>
        <v/>
      </c>
      <c r="I1641" s="10" t="str">
        <f t="shared" si="177"/>
        <v/>
      </c>
      <c r="J1641" s="10" t="str">
        <f t="shared" si="178"/>
        <v/>
      </c>
      <c r="K1641" s="35" t="str">
        <f>_xlfn.SINGLE(IF(F1641="","",_xlfn.XLOOKUP(F1641,purchase!F:F,purchase!N:N,"")))</f>
        <v/>
      </c>
      <c r="L1641" s="4"/>
      <c r="M1641" s="86"/>
      <c r="N1641" s="35" t="str">
        <f>IF(F1641="","",
MAX(0,
_xlfn.XLOOKUP(F1641,purchase!F:F,purchase!N:N,"")
-
SUMIFS(L:L,F:F,F1641)))</f>
        <v/>
      </c>
      <c r="O1641" s="35" t="str">
        <f t="shared" si="179"/>
        <v/>
      </c>
      <c r="P1641" s="89" t="str">
        <f>_xlfn.SINGLE(IF(F1641="","",_xlfn.XLOOKUP(F1641,purchase!F:F,purchase!O:O,"")))</f>
        <v/>
      </c>
      <c r="Q1641" s="83" t="str">
        <f t="shared" si="180"/>
        <v/>
      </c>
      <c r="R1641" s="91" t="str">
        <f t="shared" si="181"/>
        <v/>
      </c>
    </row>
    <row r="1642" spans="1:18" x14ac:dyDescent="0.35">
      <c r="A1642" s="25">
        <v>1638</v>
      </c>
      <c r="B1642" s="26" t="str">
        <f t="shared" si="175"/>
        <v/>
      </c>
      <c r="C1642" s="27"/>
      <c r="D1642" s="26" t="str">
        <f>IF(F1642="","",_xlfn.XLOOKUP(F1642,purchase!F:F,purchase!B:B,""))</f>
        <v/>
      </c>
      <c r="E1642" s="26" t="str">
        <f>IF(F1642="","",_xlfn.XLOOKUP(F1642,purchase!F:F,purchase!C:C,""))</f>
        <v/>
      </c>
      <c r="F1642" s="4"/>
      <c r="G1642" s="10" t="str">
        <f t="shared" si="176"/>
        <v/>
      </c>
      <c r="H1642" s="10" t="str">
        <f>IF(F1642="","",_xlfn.XLOOKUP(F1642,purchase!F:F,purchase!E:E,""))</f>
        <v/>
      </c>
      <c r="I1642" s="10" t="str">
        <f t="shared" si="177"/>
        <v/>
      </c>
      <c r="J1642" s="10" t="str">
        <f t="shared" si="178"/>
        <v/>
      </c>
      <c r="K1642" s="35" t="str">
        <f>_xlfn.SINGLE(IF(F1642="","",_xlfn.XLOOKUP(F1642,purchase!F:F,purchase!N:N,"")))</f>
        <v/>
      </c>
      <c r="L1642" s="4"/>
      <c r="M1642" s="86"/>
      <c r="N1642" s="35" t="str">
        <f>IF(F1642="","",
MAX(0,
_xlfn.XLOOKUP(F1642,purchase!F:F,purchase!N:N,"")
-
SUMIFS(L:L,F:F,F1642)))</f>
        <v/>
      </c>
      <c r="O1642" s="35" t="str">
        <f t="shared" si="179"/>
        <v/>
      </c>
      <c r="P1642" s="89" t="str">
        <f>_xlfn.SINGLE(IF(F1642="","",_xlfn.XLOOKUP(F1642,purchase!F:F,purchase!O:O,"")))</f>
        <v/>
      </c>
      <c r="Q1642" s="83" t="str">
        <f t="shared" si="180"/>
        <v/>
      </c>
      <c r="R1642" s="91" t="str">
        <f t="shared" si="181"/>
        <v/>
      </c>
    </row>
    <row r="1643" spans="1:18" x14ac:dyDescent="0.35">
      <c r="A1643" s="25">
        <v>1639</v>
      </c>
      <c r="B1643" s="26" t="str">
        <f t="shared" si="175"/>
        <v/>
      </c>
      <c r="C1643" s="27"/>
      <c r="D1643" s="26" t="str">
        <f>IF(F1643="","",_xlfn.XLOOKUP(F1643,purchase!F:F,purchase!B:B,""))</f>
        <v/>
      </c>
      <c r="E1643" s="26" t="str">
        <f>IF(F1643="","",_xlfn.XLOOKUP(F1643,purchase!F:F,purchase!C:C,""))</f>
        <v/>
      </c>
      <c r="F1643" s="4"/>
      <c r="G1643" s="10" t="str">
        <f t="shared" si="176"/>
        <v/>
      </c>
      <c r="H1643" s="10" t="str">
        <f>IF(F1643="","",_xlfn.XLOOKUP(F1643,purchase!F:F,purchase!E:E,""))</f>
        <v/>
      </c>
      <c r="I1643" s="10" t="str">
        <f t="shared" si="177"/>
        <v/>
      </c>
      <c r="J1643" s="10" t="str">
        <f t="shared" si="178"/>
        <v/>
      </c>
      <c r="K1643" s="35" t="str">
        <f>_xlfn.SINGLE(IF(F1643="","",_xlfn.XLOOKUP(F1643,purchase!F:F,purchase!N:N,"")))</f>
        <v/>
      </c>
      <c r="L1643" s="4"/>
      <c r="M1643" s="86"/>
      <c r="N1643" s="35" t="str">
        <f>IF(F1643="","",
MAX(0,
_xlfn.XLOOKUP(F1643,purchase!F:F,purchase!N:N,"")
-
SUMIFS(L:L,F:F,F1643)))</f>
        <v/>
      </c>
      <c r="O1643" s="35" t="str">
        <f t="shared" si="179"/>
        <v/>
      </c>
      <c r="P1643" s="89" t="str">
        <f>_xlfn.SINGLE(IF(F1643="","",_xlfn.XLOOKUP(F1643,purchase!F:F,purchase!O:O,"")))</f>
        <v/>
      </c>
      <c r="Q1643" s="83" t="str">
        <f t="shared" si="180"/>
        <v/>
      </c>
      <c r="R1643" s="91" t="str">
        <f t="shared" si="181"/>
        <v/>
      </c>
    </row>
    <row r="1644" spans="1:18" x14ac:dyDescent="0.35">
      <c r="A1644" s="25">
        <v>1640</v>
      </c>
      <c r="B1644" s="26" t="str">
        <f t="shared" si="175"/>
        <v/>
      </c>
      <c r="C1644" s="27"/>
      <c r="D1644" s="26" t="str">
        <f>IF(F1644="","",_xlfn.XLOOKUP(F1644,purchase!F:F,purchase!B:B,""))</f>
        <v/>
      </c>
      <c r="E1644" s="26" t="str">
        <f>IF(F1644="","",_xlfn.XLOOKUP(F1644,purchase!F:F,purchase!C:C,""))</f>
        <v/>
      </c>
      <c r="F1644" s="4"/>
      <c r="G1644" s="10" t="str">
        <f t="shared" si="176"/>
        <v/>
      </c>
      <c r="H1644" s="10" t="str">
        <f>IF(F1644="","",_xlfn.XLOOKUP(F1644,purchase!F:F,purchase!E:E,""))</f>
        <v/>
      </c>
      <c r="I1644" s="10" t="str">
        <f t="shared" si="177"/>
        <v/>
      </c>
      <c r="J1644" s="10" t="str">
        <f t="shared" si="178"/>
        <v/>
      </c>
      <c r="K1644" s="35" t="str">
        <f>_xlfn.SINGLE(IF(F1644="","",_xlfn.XLOOKUP(F1644,purchase!F:F,purchase!N:N,"")))</f>
        <v/>
      </c>
      <c r="L1644" s="4"/>
      <c r="M1644" s="86"/>
      <c r="N1644" s="35" t="str">
        <f>IF(F1644="","",
MAX(0,
_xlfn.XLOOKUP(F1644,purchase!F:F,purchase!N:N,"")
-
SUMIFS(L:L,F:F,F1644)))</f>
        <v/>
      </c>
      <c r="O1644" s="35" t="str">
        <f t="shared" si="179"/>
        <v/>
      </c>
      <c r="P1644" s="89" t="str">
        <f>_xlfn.SINGLE(IF(F1644="","",_xlfn.XLOOKUP(F1644,purchase!F:F,purchase!O:O,"")))</f>
        <v/>
      </c>
      <c r="Q1644" s="83" t="str">
        <f t="shared" si="180"/>
        <v/>
      </c>
      <c r="R1644" s="91" t="str">
        <f t="shared" si="181"/>
        <v/>
      </c>
    </row>
    <row r="1645" spans="1:18" x14ac:dyDescent="0.35">
      <c r="A1645" s="25">
        <v>1641</v>
      </c>
      <c r="B1645" s="26" t="str">
        <f t="shared" si="175"/>
        <v/>
      </c>
      <c r="C1645" s="27"/>
      <c r="D1645" s="26" t="str">
        <f>IF(F1645="","",_xlfn.XLOOKUP(F1645,purchase!F:F,purchase!B:B,""))</f>
        <v/>
      </c>
      <c r="E1645" s="26" t="str">
        <f>IF(F1645="","",_xlfn.XLOOKUP(F1645,purchase!F:F,purchase!C:C,""))</f>
        <v/>
      </c>
      <c r="F1645" s="4"/>
      <c r="G1645" s="10" t="str">
        <f t="shared" si="176"/>
        <v/>
      </c>
      <c r="H1645" s="10" t="str">
        <f>IF(F1645="","",_xlfn.XLOOKUP(F1645,purchase!F:F,purchase!E:E,""))</f>
        <v/>
      </c>
      <c r="I1645" s="10" t="str">
        <f t="shared" si="177"/>
        <v/>
      </c>
      <c r="J1645" s="10" t="str">
        <f t="shared" si="178"/>
        <v/>
      </c>
      <c r="K1645" s="35" t="str">
        <f>_xlfn.SINGLE(IF(F1645="","",_xlfn.XLOOKUP(F1645,purchase!F:F,purchase!N:N,"")))</f>
        <v/>
      </c>
      <c r="L1645" s="4"/>
      <c r="M1645" s="86"/>
      <c r="N1645" s="35" t="str">
        <f>IF(F1645="","",
MAX(0,
_xlfn.XLOOKUP(F1645,purchase!F:F,purchase!N:N,"")
-
SUMIFS(L:L,F:F,F1645)))</f>
        <v/>
      </c>
      <c r="O1645" s="35" t="str">
        <f t="shared" si="179"/>
        <v/>
      </c>
      <c r="P1645" s="89" t="str">
        <f>_xlfn.SINGLE(IF(F1645="","",_xlfn.XLOOKUP(F1645,purchase!F:F,purchase!O:O,"")))</f>
        <v/>
      </c>
      <c r="Q1645" s="83" t="str">
        <f t="shared" si="180"/>
        <v/>
      </c>
      <c r="R1645" s="91" t="str">
        <f t="shared" si="181"/>
        <v/>
      </c>
    </row>
    <row r="1646" spans="1:18" x14ac:dyDescent="0.35">
      <c r="A1646" s="25">
        <v>1642</v>
      </c>
      <c r="B1646" s="26" t="str">
        <f t="shared" si="175"/>
        <v/>
      </c>
      <c r="C1646" s="27"/>
      <c r="D1646" s="26" t="str">
        <f>IF(F1646="","",_xlfn.XLOOKUP(F1646,purchase!F:F,purchase!B:B,""))</f>
        <v/>
      </c>
      <c r="E1646" s="26" t="str">
        <f>IF(F1646="","",_xlfn.XLOOKUP(F1646,purchase!F:F,purchase!C:C,""))</f>
        <v/>
      </c>
      <c r="F1646" s="4"/>
      <c r="G1646" s="10" t="str">
        <f t="shared" si="176"/>
        <v/>
      </c>
      <c r="H1646" s="10" t="str">
        <f>IF(F1646="","",_xlfn.XLOOKUP(F1646,purchase!F:F,purchase!E:E,""))</f>
        <v/>
      </c>
      <c r="I1646" s="10" t="str">
        <f t="shared" si="177"/>
        <v/>
      </c>
      <c r="J1646" s="10" t="str">
        <f t="shared" si="178"/>
        <v/>
      </c>
      <c r="K1646" s="35" t="str">
        <f>_xlfn.SINGLE(IF(F1646="","",_xlfn.XLOOKUP(F1646,purchase!F:F,purchase!N:N,"")))</f>
        <v/>
      </c>
      <c r="L1646" s="4"/>
      <c r="M1646" s="86"/>
      <c r="N1646" s="35" t="str">
        <f>IF(F1646="","",
MAX(0,
_xlfn.XLOOKUP(F1646,purchase!F:F,purchase!N:N,"")
-
SUMIFS(L:L,F:F,F1646)))</f>
        <v/>
      </c>
      <c r="O1646" s="35" t="str">
        <f t="shared" si="179"/>
        <v/>
      </c>
      <c r="P1646" s="89" t="str">
        <f>_xlfn.SINGLE(IF(F1646="","",_xlfn.XLOOKUP(F1646,purchase!F:F,purchase!O:O,"")))</f>
        <v/>
      </c>
      <c r="Q1646" s="83" t="str">
        <f t="shared" si="180"/>
        <v/>
      </c>
      <c r="R1646" s="91" t="str">
        <f t="shared" si="181"/>
        <v/>
      </c>
    </row>
    <row r="1647" spans="1:18" x14ac:dyDescent="0.35">
      <c r="A1647" s="25">
        <v>1643</v>
      </c>
      <c r="B1647" s="26" t="str">
        <f t="shared" si="175"/>
        <v/>
      </c>
      <c r="C1647" s="27"/>
      <c r="D1647" s="26" t="str">
        <f>IF(F1647="","",_xlfn.XLOOKUP(F1647,purchase!F:F,purchase!B:B,""))</f>
        <v/>
      </c>
      <c r="E1647" s="26" t="str">
        <f>IF(F1647="","",_xlfn.XLOOKUP(F1647,purchase!F:F,purchase!C:C,""))</f>
        <v/>
      </c>
      <c r="F1647" s="4"/>
      <c r="G1647" s="10" t="str">
        <f t="shared" si="176"/>
        <v/>
      </c>
      <c r="H1647" s="10" t="str">
        <f>IF(F1647="","",_xlfn.XLOOKUP(F1647,purchase!F:F,purchase!E:E,""))</f>
        <v/>
      </c>
      <c r="I1647" s="10" t="str">
        <f t="shared" si="177"/>
        <v/>
      </c>
      <c r="J1647" s="10" t="str">
        <f t="shared" si="178"/>
        <v/>
      </c>
      <c r="K1647" s="35" t="str">
        <f>_xlfn.SINGLE(IF(F1647="","",_xlfn.XLOOKUP(F1647,purchase!F:F,purchase!N:N,"")))</f>
        <v/>
      </c>
      <c r="L1647" s="4"/>
      <c r="M1647" s="86"/>
      <c r="N1647" s="35" t="str">
        <f>IF(F1647="","",
MAX(0,
_xlfn.XLOOKUP(F1647,purchase!F:F,purchase!N:N,"")
-
SUMIFS(L:L,F:F,F1647)))</f>
        <v/>
      </c>
      <c r="O1647" s="35" t="str">
        <f t="shared" si="179"/>
        <v/>
      </c>
      <c r="P1647" s="89" t="str">
        <f>_xlfn.SINGLE(IF(F1647="","",_xlfn.XLOOKUP(F1647,purchase!F:F,purchase!O:O,"")))</f>
        <v/>
      </c>
      <c r="Q1647" s="83" t="str">
        <f t="shared" si="180"/>
        <v/>
      </c>
      <c r="R1647" s="91" t="str">
        <f t="shared" si="181"/>
        <v/>
      </c>
    </row>
    <row r="1648" spans="1:18" x14ac:dyDescent="0.35">
      <c r="A1648" s="25">
        <v>1644</v>
      </c>
      <c r="B1648" s="26" t="str">
        <f t="shared" si="175"/>
        <v/>
      </c>
      <c r="C1648" s="27"/>
      <c r="D1648" s="26" t="str">
        <f>IF(F1648="","",_xlfn.XLOOKUP(F1648,purchase!F:F,purchase!B:B,""))</f>
        <v/>
      </c>
      <c r="E1648" s="26" t="str">
        <f>IF(F1648="","",_xlfn.XLOOKUP(F1648,purchase!F:F,purchase!C:C,""))</f>
        <v/>
      </c>
      <c r="F1648" s="4"/>
      <c r="G1648" s="10" t="str">
        <f t="shared" si="176"/>
        <v/>
      </c>
      <c r="H1648" s="10" t="str">
        <f>IF(F1648="","",_xlfn.XLOOKUP(F1648,purchase!F:F,purchase!E:E,""))</f>
        <v/>
      </c>
      <c r="I1648" s="10" t="str">
        <f t="shared" si="177"/>
        <v/>
      </c>
      <c r="J1648" s="10" t="str">
        <f t="shared" si="178"/>
        <v/>
      </c>
      <c r="K1648" s="35" t="str">
        <f>_xlfn.SINGLE(IF(F1648="","",_xlfn.XLOOKUP(F1648,purchase!F:F,purchase!N:N,"")))</f>
        <v/>
      </c>
      <c r="L1648" s="4"/>
      <c r="M1648" s="86"/>
      <c r="N1648" s="35" t="str">
        <f>IF(F1648="","",
MAX(0,
_xlfn.XLOOKUP(F1648,purchase!F:F,purchase!N:N,"")
-
SUMIFS(L:L,F:F,F1648)))</f>
        <v/>
      </c>
      <c r="O1648" s="35" t="str">
        <f t="shared" si="179"/>
        <v/>
      </c>
      <c r="P1648" s="89" t="str">
        <f>_xlfn.SINGLE(IF(F1648="","",_xlfn.XLOOKUP(F1648,purchase!F:F,purchase!O:O,"")))</f>
        <v/>
      </c>
      <c r="Q1648" s="83" t="str">
        <f t="shared" si="180"/>
        <v/>
      </c>
      <c r="R1648" s="91" t="str">
        <f t="shared" si="181"/>
        <v/>
      </c>
    </row>
    <row r="1649" spans="1:18" x14ac:dyDescent="0.35">
      <c r="A1649" s="25">
        <v>1645</v>
      </c>
      <c r="B1649" s="26" t="str">
        <f t="shared" si="175"/>
        <v/>
      </c>
      <c r="C1649" s="27"/>
      <c r="D1649" s="26" t="str">
        <f>IF(F1649="","",_xlfn.XLOOKUP(F1649,purchase!F:F,purchase!B:B,""))</f>
        <v/>
      </c>
      <c r="E1649" s="26" t="str">
        <f>IF(F1649="","",_xlfn.XLOOKUP(F1649,purchase!F:F,purchase!C:C,""))</f>
        <v/>
      </c>
      <c r="F1649" s="4"/>
      <c r="G1649" s="10" t="str">
        <f t="shared" si="176"/>
        <v/>
      </c>
      <c r="H1649" s="10" t="str">
        <f>IF(F1649="","",_xlfn.XLOOKUP(F1649,purchase!F:F,purchase!E:E,""))</f>
        <v/>
      </c>
      <c r="I1649" s="10" t="str">
        <f t="shared" si="177"/>
        <v/>
      </c>
      <c r="J1649" s="10" t="str">
        <f t="shared" si="178"/>
        <v/>
      </c>
      <c r="K1649" s="35" t="str">
        <f>_xlfn.SINGLE(IF(F1649="","",_xlfn.XLOOKUP(F1649,purchase!F:F,purchase!N:N,"")))</f>
        <v/>
      </c>
      <c r="L1649" s="4"/>
      <c r="M1649" s="86"/>
      <c r="N1649" s="35" t="str">
        <f>IF(F1649="","",
MAX(0,
_xlfn.XLOOKUP(F1649,purchase!F:F,purchase!N:N,"")
-
SUMIFS(L:L,F:F,F1649)))</f>
        <v/>
      </c>
      <c r="O1649" s="35" t="str">
        <f t="shared" si="179"/>
        <v/>
      </c>
      <c r="P1649" s="89" t="str">
        <f>_xlfn.SINGLE(IF(F1649="","",_xlfn.XLOOKUP(F1649,purchase!F:F,purchase!O:O,"")))</f>
        <v/>
      </c>
      <c r="Q1649" s="83" t="str">
        <f t="shared" si="180"/>
        <v/>
      </c>
      <c r="R1649" s="91" t="str">
        <f t="shared" si="181"/>
        <v/>
      </c>
    </row>
    <row r="1650" spans="1:18" x14ac:dyDescent="0.35">
      <c r="A1650" s="25">
        <v>1646</v>
      </c>
      <c r="B1650" s="26" t="str">
        <f t="shared" si="175"/>
        <v/>
      </c>
      <c r="C1650" s="27"/>
      <c r="D1650" s="26" t="str">
        <f>IF(F1650="","",_xlfn.XLOOKUP(F1650,purchase!F:F,purchase!B:B,""))</f>
        <v/>
      </c>
      <c r="E1650" s="26" t="str">
        <f>IF(F1650="","",_xlfn.XLOOKUP(F1650,purchase!F:F,purchase!C:C,""))</f>
        <v/>
      </c>
      <c r="F1650" s="4"/>
      <c r="G1650" s="10" t="str">
        <f t="shared" si="176"/>
        <v/>
      </c>
      <c r="H1650" s="10" t="str">
        <f>IF(F1650="","",_xlfn.XLOOKUP(F1650,purchase!F:F,purchase!E:E,""))</f>
        <v/>
      </c>
      <c r="I1650" s="10" t="str">
        <f t="shared" si="177"/>
        <v/>
      </c>
      <c r="J1650" s="10" t="str">
        <f t="shared" si="178"/>
        <v/>
      </c>
      <c r="K1650" s="35" t="str">
        <f>_xlfn.SINGLE(IF(F1650="","",_xlfn.XLOOKUP(F1650,purchase!F:F,purchase!N:N,"")))</f>
        <v/>
      </c>
      <c r="L1650" s="4"/>
      <c r="M1650" s="86"/>
      <c r="N1650" s="35" t="str">
        <f>IF(F1650="","",
MAX(0,
_xlfn.XLOOKUP(F1650,purchase!F:F,purchase!N:N,"")
-
SUMIFS(L:L,F:F,F1650)))</f>
        <v/>
      </c>
      <c r="O1650" s="35" t="str">
        <f t="shared" si="179"/>
        <v/>
      </c>
      <c r="P1650" s="89" t="str">
        <f>_xlfn.SINGLE(IF(F1650="","",_xlfn.XLOOKUP(F1650,purchase!F:F,purchase!O:O,"")))</f>
        <v/>
      </c>
      <c r="Q1650" s="83" t="str">
        <f t="shared" si="180"/>
        <v/>
      </c>
      <c r="R1650" s="91" t="str">
        <f t="shared" si="181"/>
        <v/>
      </c>
    </row>
    <row r="1651" spans="1:18" x14ac:dyDescent="0.35">
      <c r="A1651" s="25">
        <v>1647</v>
      </c>
      <c r="B1651" s="26" t="str">
        <f t="shared" si="175"/>
        <v/>
      </c>
      <c r="C1651" s="27"/>
      <c r="D1651" s="26" t="str">
        <f>IF(F1651="","",_xlfn.XLOOKUP(F1651,purchase!F:F,purchase!B:B,""))</f>
        <v/>
      </c>
      <c r="E1651" s="26" t="str">
        <f>IF(F1651="","",_xlfn.XLOOKUP(F1651,purchase!F:F,purchase!C:C,""))</f>
        <v/>
      </c>
      <c r="F1651" s="4"/>
      <c r="G1651" s="10" t="str">
        <f t="shared" si="176"/>
        <v/>
      </c>
      <c r="H1651" s="10" t="str">
        <f>IF(F1651="","",_xlfn.XLOOKUP(F1651,purchase!F:F,purchase!E:E,""))</f>
        <v/>
      </c>
      <c r="I1651" s="10" t="str">
        <f t="shared" si="177"/>
        <v/>
      </c>
      <c r="J1651" s="10" t="str">
        <f t="shared" si="178"/>
        <v/>
      </c>
      <c r="K1651" s="35" t="str">
        <f>_xlfn.SINGLE(IF(F1651="","",_xlfn.XLOOKUP(F1651,purchase!F:F,purchase!N:N,"")))</f>
        <v/>
      </c>
      <c r="L1651" s="4"/>
      <c r="M1651" s="86"/>
      <c r="N1651" s="35" t="str">
        <f>IF(F1651="","",
MAX(0,
_xlfn.XLOOKUP(F1651,purchase!F:F,purchase!N:N,"")
-
SUMIFS(L:L,F:F,F1651)))</f>
        <v/>
      </c>
      <c r="O1651" s="35" t="str">
        <f t="shared" si="179"/>
        <v/>
      </c>
      <c r="P1651" s="89" t="str">
        <f>_xlfn.SINGLE(IF(F1651="","",_xlfn.XLOOKUP(F1651,purchase!F:F,purchase!O:O,"")))</f>
        <v/>
      </c>
      <c r="Q1651" s="83" t="str">
        <f t="shared" si="180"/>
        <v/>
      </c>
      <c r="R1651" s="91" t="str">
        <f t="shared" si="181"/>
        <v/>
      </c>
    </row>
    <row r="1652" spans="1:18" x14ac:dyDescent="0.35">
      <c r="A1652" s="25">
        <v>1648</v>
      </c>
      <c r="B1652" s="26" t="str">
        <f t="shared" si="175"/>
        <v/>
      </c>
      <c r="C1652" s="27"/>
      <c r="D1652" s="26" t="str">
        <f>IF(F1652="","",_xlfn.XLOOKUP(F1652,purchase!F:F,purchase!B:B,""))</f>
        <v/>
      </c>
      <c r="E1652" s="26" t="str">
        <f>IF(F1652="","",_xlfn.XLOOKUP(F1652,purchase!F:F,purchase!C:C,""))</f>
        <v/>
      </c>
      <c r="F1652" s="4"/>
      <c r="G1652" s="10" t="str">
        <f t="shared" si="176"/>
        <v/>
      </c>
      <c r="H1652" s="10" t="str">
        <f>IF(F1652="","",_xlfn.XLOOKUP(F1652,purchase!F:F,purchase!E:E,""))</f>
        <v/>
      </c>
      <c r="I1652" s="10" t="str">
        <f t="shared" si="177"/>
        <v/>
      </c>
      <c r="J1652" s="10" t="str">
        <f t="shared" si="178"/>
        <v/>
      </c>
      <c r="K1652" s="35" t="str">
        <f>_xlfn.SINGLE(IF(F1652="","",_xlfn.XLOOKUP(F1652,purchase!F:F,purchase!N:N,"")))</f>
        <v/>
      </c>
      <c r="L1652" s="4"/>
      <c r="M1652" s="86"/>
      <c r="N1652" s="35" t="str">
        <f>IF(F1652="","",
MAX(0,
_xlfn.XLOOKUP(F1652,purchase!F:F,purchase!N:N,"")
-
SUMIFS(L:L,F:F,F1652)))</f>
        <v/>
      </c>
      <c r="O1652" s="35" t="str">
        <f t="shared" si="179"/>
        <v/>
      </c>
      <c r="P1652" s="89" t="str">
        <f>_xlfn.SINGLE(IF(F1652="","",_xlfn.XLOOKUP(F1652,purchase!F:F,purchase!O:O,"")))</f>
        <v/>
      </c>
      <c r="Q1652" s="83" t="str">
        <f t="shared" si="180"/>
        <v/>
      </c>
      <c r="R1652" s="91" t="str">
        <f t="shared" si="181"/>
        <v/>
      </c>
    </row>
    <row r="1653" spans="1:18" x14ac:dyDescent="0.35">
      <c r="A1653" s="25">
        <v>1649</v>
      </c>
      <c r="B1653" s="26" t="str">
        <f t="shared" si="175"/>
        <v/>
      </c>
      <c r="C1653" s="27"/>
      <c r="D1653" s="26" t="str">
        <f>IF(F1653="","",_xlfn.XLOOKUP(F1653,purchase!F:F,purchase!B:B,""))</f>
        <v/>
      </c>
      <c r="E1653" s="26" t="str">
        <f>IF(F1653="","",_xlfn.XLOOKUP(F1653,purchase!F:F,purchase!C:C,""))</f>
        <v/>
      </c>
      <c r="F1653" s="4"/>
      <c r="G1653" s="10" t="str">
        <f t="shared" si="176"/>
        <v/>
      </c>
      <c r="H1653" s="10" t="str">
        <f>IF(F1653="","",_xlfn.XLOOKUP(F1653,purchase!F:F,purchase!E:E,""))</f>
        <v/>
      </c>
      <c r="I1653" s="10" t="str">
        <f t="shared" si="177"/>
        <v/>
      </c>
      <c r="J1653" s="10" t="str">
        <f t="shared" si="178"/>
        <v/>
      </c>
      <c r="K1653" s="35" t="str">
        <f>_xlfn.SINGLE(IF(F1653="","",_xlfn.XLOOKUP(F1653,purchase!F:F,purchase!N:N,"")))</f>
        <v/>
      </c>
      <c r="L1653" s="4"/>
      <c r="M1653" s="86"/>
      <c r="N1653" s="35" t="str">
        <f>IF(F1653="","",
MAX(0,
_xlfn.XLOOKUP(F1653,purchase!F:F,purchase!N:N,"")
-
SUMIFS(L:L,F:F,F1653)))</f>
        <v/>
      </c>
      <c r="O1653" s="35" t="str">
        <f t="shared" si="179"/>
        <v/>
      </c>
      <c r="P1653" s="89" t="str">
        <f>_xlfn.SINGLE(IF(F1653="","",_xlfn.XLOOKUP(F1653,purchase!F:F,purchase!O:O,"")))</f>
        <v/>
      </c>
      <c r="Q1653" s="83" t="str">
        <f t="shared" si="180"/>
        <v/>
      </c>
      <c r="R1653" s="91" t="str">
        <f t="shared" si="181"/>
        <v/>
      </c>
    </row>
    <row r="1654" spans="1:18" x14ac:dyDescent="0.35">
      <c r="A1654" s="25">
        <v>1650</v>
      </c>
      <c r="B1654" s="26" t="str">
        <f t="shared" si="175"/>
        <v/>
      </c>
      <c r="C1654" s="27"/>
      <c r="D1654" s="26" t="str">
        <f>IF(F1654="","",_xlfn.XLOOKUP(F1654,purchase!F:F,purchase!B:B,""))</f>
        <v/>
      </c>
      <c r="E1654" s="26" t="str">
        <f>IF(F1654="","",_xlfn.XLOOKUP(F1654,purchase!F:F,purchase!C:C,""))</f>
        <v/>
      </c>
      <c r="F1654" s="4"/>
      <c r="G1654" s="10" t="str">
        <f t="shared" si="176"/>
        <v/>
      </c>
      <c r="H1654" s="10" t="str">
        <f>IF(F1654="","",_xlfn.XLOOKUP(F1654,purchase!F:F,purchase!E:E,""))</f>
        <v/>
      </c>
      <c r="I1654" s="10" t="str">
        <f t="shared" si="177"/>
        <v/>
      </c>
      <c r="J1654" s="10" t="str">
        <f t="shared" si="178"/>
        <v/>
      </c>
      <c r="K1654" s="35" t="str">
        <f>_xlfn.SINGLE(IF(F1654="","",_xlfn.XLOOKUP(F1654,purchase!F:F,purchase!N:N,"")))</f>
        <v/>
      </c>
      <c r="L1654" s="4"/>
      <c r="M1654" s="86"/>
      <c r="N1654" s="35" t="str">
        <f>IF(F1654="","",
MAX(0,
_xlfn.XLOOKUP(F1654,purchase!F:F,purchase!N:N,"")
-
SUMIFS(L:L,F:F,F1654)))</f>
        <v/>
      </c>
      <c r="O1654" s="35" t="str">
        <f t="shared" si="179"/>
        <v/>
      </c>
      <c r="P1654" s="89" t="str">
        <f>_xlfn.SINGLE(IF(F1654="","",_xlfn.XLOOKUP(F1654,purchase!F:F,purchase!O:O,"")))</f>
        <v/>
      </c>
      <c r="Q1654" s="83" t="str">
        <f t="shared" si="180"/>
        <v/>
      </c>
      <c r="R1654" s="91" t="str">
        <f t="shared" si="181"/>
        <v/>
      </c>
    </row>
    <row r="1655" spans="1:18" x14ac:dyDescent="0.35">
      <c r="A1655" s="25">
        <v>1651</v>
      </c>
      <c r="B1655" s="26" t="str">
        <f t="shared" si="175"/>
        <v/>
      </c>
      <c r="C1655" s="27"/>
      <c r="D1655" s="26" t="str">
        <f>IF(F1655="","",_xlfn.XLOOKUP(F1655,purchase!F:F,purchase!B:B,""))</f>
        <v/>
      </c>
      <c r="E1655" s="26" t="str">
        <f>IF(F1655="","",_xlfn.XLOOKUP(F1655,purchase!F:F,purchase!C:C,""))</f>
        <v/>
      </c>
      <c r="F1655" s="4"/>
      <c r="G1655" s="10" t="str">
        <f t="shared" si="176"/>
        <v/>
      </c>
      <c r="H1655" s="10" t="str">
        <f>IF(F1655="","",_xlfn.XLOOKUP(F1655,purchase!F:F,purchase!E:E,""))</f>
        <v/>
      </c>
      <c r="I1655" s="10" t="str">
        <f t="shared" si="177"/>
        <v/>
      </c>
      <c r="J1655" s="10" t="str">
        <f t="shared" si="178"/>
        <v/>
      </c>
      <c r="K1655" s="35" t="str">
        <f>_xlfn.SINGLE(IF(F1655="","",_xlfn.XLOOKUP(F1655,purchase!F:F,purchase!N:N,"")))</f>
        <v/>
      </c>
      <c r="L1655" s="4"/>
      <c r="M1655" s="86"/>
      <c r="N1655" s="35" t="str">
        <f>IF(F1655="","",
MAX(0,
_xlfn.XLOOKUP(F1655,purchase!F:F,purchase!N:N,"")
-
SUMIFS(L:L,F:F,F1655)))</f>
        <v/>
      </c>
      <c r="O1655" s="35" t="str">
        <f t="shared" si="179"/>
        <v/>
      </c>
      <c r="P1655" s="89" t="str">
        <f>_xlfn.SINGLE(IF(F1655="","",_xlfn.XLOOKUP(F1655,purchase!F:F,purchase!O:O,"")))</f>
        <v/>
      </c>
      <c r="Q1655" s="83" t="str">
        <f t="shared" si="180"/>
        <v/>
      </c>
      <c r="R1655" s="91" t="str">
        <f t="shared" si="181"/>
        <v/>
      </c>
    </row>
    <row r="1656" spans="1:18" x14ac:dyDescent="0.35">
      <c r="A1656" s="25">
        <v>1652</v>
      </c>
      <c r="B1656" s="26" t="str">
        <f t="shared" si="175"/>
        <v/>
      </c>
      <c r="C1656" s="27"/>
      <c r="D1656" s="26" t="str">
        <f>IF(F1656="","",_xlfn.XLOOKUP(F1656,purchase!F:F,purchase!B:B,""))</f>
        <v/>
      </c>
      <c r="E1656" s="26" t="str">
        <f>IF(F1656="","",_xlfn.XLOOKUP(F1656,purchase!F:F,purchase!C:C,""))</f>
        <v/>
      </c>
      <c r="F1656" s="4"/>
      <c r="G1656" s="10" t="str">
        <f t="shared" si="176"/>
        <v/>
      </c>
      <c r="H1656" s="10" t="str">
        <f>IF(F1656="","",_xlfn.XLOOKUP(F1656,purchase!F:F,purchase!E:E,""))</f>
        <v/>
      </c>
      <c r="I1656" s="10" t="str">
        <f t="shared" si="177"/>
        <v/>
      </c>
      <c r="J1656" s="10" t="str">
        <f t="shared" si="178"/>
        <v/>
      </c>
      <c r="K1656" s="35" t="str">
        <f>_xlfn.SINGLE(IF(F1656="","",_xlfn.XLOOKUP(F1656,purchase!F:F,purchase!N:N,"")))</f>
        <v/>
      </c>
      <c r="L1656" s="4"/>
      <c r="M1656" s="86"/>
      <c r="N1656" s="35" t="str">
        <f>IF(F1656="","",
MAX(0,
_xlfn.XLOOKUP(F1656,purchase!F:F,purchase!N:N,"")
-
SUMIFS(L:L,F:F,F1656)))</f>
        <v/>
      </c>
      <c r="O1656" s="35" t="str">
        <f t="shared" si="179"/>
        <v/>
      </c>
      <c r="P1656" s="89" t="str">
        <f>_xlfn.SINGLE(IF(F1656="","",_xlfn.XLOOKUP(F1656,purchase!F:F,purchase!O:O,"")))</f>
        <v/>
      </c>
      <c r="Q1656" s="83" t="str">
        <f t="shared" si="180"/>
        <v/>
      </c>
      <c r="R1656" s="91" t="str">
        <f t="shared" si="181"/>
        <v/>
      </c>
    </row>
    <row r="1657" spans="1:18" x14ac:dyDescent="0.35">
      <c r="A1657" s="25">
        <v>1653</v>
      </c>
      <c r="B1657" s="26" t="str">
        <f t="shared" si="175"/>
        <v/>
      </c>
      <c r="C1657" s="27"/>
      <c r="D1657" s="26" t="str">
        <f>IF(F1657="","",_xlfn.XLOOKUP(F1657,purchase!F:F,purchase!B:B,""))</f>
        <v/>
      </c>
      <c r="E1657" s="26" t="str">
        <f>IF(F1657="","",_xlfn.XLOOKUP(F1657,purchase!F:F,purchase!C:C,""))</f>
        <v/>
      </c>
      <c r="F1657" s="4"/>
      <c r="G1657" s="10" t="str">
        <f t="shared" si="176"/>
        <v/>
      </c>
      <c r="H1657" s="10" t="str">
        <f>IF(F1657="","",_xlfn.XLOOKUP(F1657,purchase!F:F,purchase!E:E,""))</f>
        <v/>
      </c>
      <c r="I1657" s="10" t="str">
        <f t="shared" si="177"/>
        <v/>
      </c>
      <c r="J1657" s="10" t="str">
        <f t="shared" si="178"/>
        <v/>
      </c>
      <c r="K1657" s="35" t="str">
        <f>_xlfn.SINGLE(IF(F1657="","",_xlfn.XLOOKUP(F1657,purchase!F:F,purchase!N:N,"")))</f>
        <v/>
      </c>
      <c r="L1657" s="4"/>
      <c r="M1657" s="86"/>
      <c r="N1657" s="35" t="str">
        <f>IF(F1657="","",
MAX(0,
_xlfn.XLOOKUP(F1657,purchase!F:F,purchase!N:N,"")
-
SUMIFS(L:L,F:F,F1657)))</f>
        <v/>
      </c>
      <c r="O1657" s="35" t="str">
        <f t="shared" si="179"/>
        <v/>
      </c>
      <c r="P1657" s="89" t="str">
        <f>_xlfn.SINGLE(IF(F1657="","",_xlfn.XLOOKUP(F1657,purchase!F:F,purchase!O:O,"")))</f>
        <v/>
      </c>
      <c r="Q1657" s="83" t="str">
        <f t="shared" si="180"/>
        <v/>
      </c>
      <c r="R1657" s="91" t="str">
        <f t="shared" si="181"/>
        <v/>
      </c>
    </row>
    <row r="1658" spans="1:18" x14ac:dyDescent="0.35">
      <c r="A1658" s="25">
        <v>1654</v>
      </c>
      <c r="B1658" s="26" t="str">
        <f t="shared" si="175"/>
        <v/>
      </c>
      <c r="C1658" s="27"/>
      <c r="D1658" s="26" t="str">
        <f>IF(F1658="","",_xlfn.XLOOKUP(F1658,purchase!F:F,purchase!B:B,""))</f>
        <v/>
      </c>
      <c r="E1658" s="26" t="str">
        <f>IF(F1658="","",_xlfn.XLOOKUP(F1658,purchase!F:F,purchase!C:C,""))</f>
        <v/>
      </c>
      <c r="F1658" s="4"/>
      <c r="G1658" s="10" t="str">
        <f t="shared" si="176"/>
        <v/>
      </c>
      <c r="H1658" s="10" t="str">
        <f>IF(F1658="","",_xlfn.XLOOKUP(F1658,purchase!F:F,purchase!E:E,""))</f>
        <v/>
      </c>
      <c r="I1658" s="10" t="str">
        <f t="shared" si="177"/>
        <v/>
      </c>
      <c r="J1658" s="10" t="str">
        <f t="shared" si="178"/>
        <v/>
      </c>
      <c r="K1658" s="35" t="str">
        <f>_xlfn.SINGLE(IF(F1658="","",_xlfn.XLOOKUP(F1658,purchase!F:F,purchase!N:N,"")))</f>
        <v/>
      </c>
      <c r="L1658" s="4"/>
      <c r="M1658" s="86"/>
      <c r="N1658" s="35" t="str">
        <f>IF(F1658="","",
MAX(0,
_xlfn.XLOOKUP(F1658,purchase!F:F,purchase!N:N,"")
-
SUMIFS(L:L,F:F,F1658)))</f>
        <v/>
      </c>
      <c r="O1658" s="35" t="str">
        <f t="shared" si="179"/>
        <v/>
      </c>
      <c r="P1658" s="89" t="str">
        <f>_xlfn.SINGLE(IF(F1658="","",_xlfn.XLOOKUP(F1658,purchase!F:F,purchase!O:O,"")))</f>
        <v/>
      </c>
      <c r="Q1658" s="83" t="str">
        <f t="shared" si="180"/>
        <v/>
      </c>
      <c r="R1658" s="91" t="str">
        <f t="shared" si="181"/>
        <v/>
      </c>
    </row>
    <row r="1659" spans="1:18" x14ac:dyDescent="0.35">
      <c r="A1659" s="25">
        <v>1655</v>
      </c>
      <c r="B1659" s="26" t="str">
        <f t="shared" si="175"/>
        <v/>
      </c>
      <c r="C1659" s="27"/>
      <c r="D1659" s="26" t="str">
        <f>IF(F1659="","",_xlfn.XLOOKUP(F1659,purchase!F:F,purchase!B:B,""))</f>
        <v/>
      </c>
      <c r="E1659" s="26" t="str">
        <f>IF(F1659="","",_xlfn.XLOOKUP(F1659,purchase!F:F,purchase!C:C,""))</f>
        <v/>
      </c>
      <c r="F1659" s="4"/>
      <c r="G1659" s="10" t="str">
        <f t="shared" si="176"/>
        <v/>
      </c>
      <c r="H1659" s="10" t="str">
        <f>IF(F1659="","",_xlfn.XLOOKUP(F1659,purchase!F:F,purchase!E:E,""))</f>
        <v/>
      </c>
      <c r="I1659" s="10" t="str">
        <f t="shared" si="177"/>
        <v/>
      </c>
      <c r="J1659" s="10" t="str">
        <f t="shared" si="178"/>
        <v/>
      </c>
      <c r="K1659" s="35" t="str">
        <f>_xlfn.SINGLE(IF(F1659="","",_xlfn.XLOOKUP(F1659,purchase!F:F,purchase!N:N,"")))</f>
        <v/>
      </c>
      <c r="L1659" s="4"/>
      <c r="M1659" s="86"/>
      <c r="N1659" s="35" t="str">
        <f>IF(F1659="","",
MAX(0,
_xlfn.XLOOKUP(F1659,purchase!F:F,purchase!N:N,"")
-
SUMIFS(L:L,F:F,F1659)))</f>
        <v/>
      </c>
      <c r="O1659" s="35" t="str">
        <f t="shared" si="179"/>
        <v/>
      </c>
      <c r="P1659" s="89" t="str">
        <f>_xlfn.SINGLE(IF(F1659="","",_xlfn.XLOOKUP(F1659,purchase!F:F,purchase!O:O,"")))</f>
        <v/>
      </c>
      <c r="Q1659" s="83" t="str">
        <f t="shared" si="180"/>
        <v/>
      </c>
      <c r="R1659" s="91" t="str">
        <f t="shared" si="181"/>
        <v/>
      </c>
    </row>
    <row r="1660" spans="1:18" x14ac:dyDescent="0.35">
      <c r="A1660" s="25">
        <v>1656</v>
      </c>
      <c r="B1660" s="26" t="str">
        <f t="shared" si="175"/>
        <v/>
      </c>
      <c r="C1660" s="27"/>
      <c r="D1660" s="26" t="str">
        <f>IF(F1660="","",_xlfn.XLOOKUP(F1660,purchase!F:F,purchase!B:B,""))</f>
        <v/>
      </c>
      <c r="E1660" s="26" t="str">
        <f>IF(F1660="","",_xlfn.XLOOKUP(F1660,purchase!F:F,purchase!C:C,""))</f>
        <v/>
      </c>
      <c r="F1660" s="4"/>
      <c r="G1660" s="10" t="str">
        <f t="shared" si="176"/>
        <v/>
      </c>
      <c r="H1660" s="10" t="str">
        <f>IF(F1660="","",_xlfn.XLOOKUP(F1660,purchase!F:F,purchase!E:E,""))</f>
        <v/>
      </c>
      <c r="I1660" s="10" t="str">
        <f t="shared" si="177"/>
        <v/>
      </c>
      <c r="J1660" s="10" t="str">
        <f t="shared" si="178"/>
        <v/>
      </c>
      <c r="K1660" s="35" t="str">
        <f>_xlfn.SINGLE(IF(F1660="","",_xlfn.XLOOKUP(F1660,purchase!F:F,purchase!N:N,"")))</f>
        <v/>
      </c>
      <c r="L1660" s="4"/>
      <c r="M1660" s="86"/>
      <c r="N1660" s="35" t="str">
        <f>IF(F1660="","",
MAX(0,
_xlfn.XLOOKUP(F1660,purchase!F:F,purchase!N:N,"")
-
SUMIFS(L:L,F:F,F1660)))</f>
        <v/>
      </c>
      <c r="O1660" s="35" t="str">
        <f t="shared" si="179"/>
        <v/>
      </c>
      <c r="P1660" s="89" t="str">
        <f>_xlfn.SINGLE(IF(F1660="","",_xlfn.XLOOKUP(F1660,purchase!F:F,purchase!O:O,"")))</f>
        <v/>
      </c>
      <c r="Q1660" s="83" t="str">
        <f t="shared" si="180"/>
        <v/>
      </c>
      <c r="R1660" s="91" t="str">
        <f t="shared" si="181"/>
        <v/>
      </c>
    </row>
    <row r="1661" spans="1:18" x14ac:dyDescent="0.35">
      <c r="A1661" s="25">
        <v>1657</v>
      </c>
      <c r="B1661" s="26" t="str">
        <f t="shared" si="175"/>
        <v/>
      </c>
      <c r="C1661" s="27"/>
      <c r="D1661" s="26" t="str">
        <f>IF(F1661="","",_xlfn.XLOOKUP(F1661,purchase!F:F,purchase!B:B,""))</f>
        <v/>
      </c>
      <c r="E1661" s="26" t="str">
        <f>IF(F1661="","",_xlfn.XLOOKUP(F1661,purchase!F:F,purchase!C:C,""))</f>
        <v/>
      </c>
      <c r="F1661" s="4"/>
      <c r="G1661" s="10" t="str">
        <f t="shared" si="176"/>
        <v/>
      </c>
      <c r="H1661" s="10" t="str">
        <f>IF(F1661="","",_xlfn.XLOOKUP(F1661,purchase!F:F,purchase!E:E,""))</f>
        <v/>
      </c>
      <c r="I1661" s="10" t="str">
        <f t="shared" si="177"/>
        <v/>
      </c>
      <c r="J1661" s="10" t="str">
        <f t="shared" si="178"/>
        <v/>
      </c>
      <c r="K1661" s="35" t="str">
        <f>_xlfn.SINGLE(IF(F1661="","",_xlfn.XLOOKUP(F1661,purchase!F:F,purchase!N:N,"")))</f>
        <v/>
      </c>
      <c r="L1661" s="4"/>
      <c r="M1661" s="86"/>
      <c r="N1661" s="35" t="str">
        <f>IF(F1661="","",
MAX(0,
_xlfn.XLOOKUP(F1661,purchase!F:F,purchase!N:N,"")
-
SUMIFS(L:L,F:F,F1661)))</f>
        <v/>
      </c>
      <c r="O1661" s="35" t="str">
        <f t="shared" si="179"/>
        <v/>
      </c>
      <c r="P1661" s="89" t="str">
        <f>_xlfn.SINGLE(IF(F1661="","",_xlfn.XLOOKUP(F1661,purchase!F:F,purchase!O:O,"")))</f>
        <v/>
      </c>
      <c r="Q1661" s="83" t="str">
        <f t="shared" si="180"/>
        <v/>
      </c>
      <c r="R1661" s="91" t="str">
        <f t="shared" si="181"/>
        <v/>
      </c>
    </row>
    <row r="1662" spans="1:18" x14ac:dyDescent="0.35">
      <c r="A1662" s="25">
        <v>1658</v>
      </c>
      <c r="B1662" s="26" t="str">
        <f t="shared" si="175"/>
        <v/>
      </c>
      <c r="C1662" s="27"/>
      <c r="D1662" s="26" t="str">
        <f>IF(F1662="","",_xlfn.XLOOKUP(F1662,purchase!F:F,purchase!B:B,""))</f>
        <v/>
      </c>
      <c r="E1662" s="26" t="str">
        <f>IF(F1662="","",_xlfn.XLOOKUP(F1662,purchase!F:F,purchase!C:C,""))</f>
        <v/>
      </c>
      <c r="F1662" s="4"/>
      <c r="G1662" s="10" t="str">
        <f t="shared" si="176"/>
        <v/>
      </c>
      <c r="H1662" s="10" t="str">
        <f>IF(F1662="","",_xlfn.XLOOKUP(F1662,purchase!F:F,purchase!E:E,""))</f>
        <v/>
      </c>
      <c r="I1662" s="10" t="str">
        <f t="shared" si="177"/>
        <v/>
      </c>
      <c r="J1662" s="10" t="str">
        <f t="shared" si="178"/>
        <v/>
      </c>
      <c r="K1662" s="35" t="str">
        <f>_xlfn.SINGLE(IF(F1662="","",_xlfn.XLOOKUP(F1662,purchase!F:F,purchase!N:N,"")))</f>
        <v/>
      </c>
      <c r="L1662" s="4"/>
      <c r="M1662" s="86"/>
      <c r="N1662" s="35" t="str">
        <f>IF(F1662="","",
MAX(0,
_xlfn.XLOOKUP(F1662,purchase!F:F,purchase!N:N,"")
-
SUMIFS(L:L,F:F,F1662)))</f>
        <v/>
      </c>
      <c r="O1662" s="35" t="str">
        <f t="shared" si="179"/>
        <v/>
      </c>
      <c r="P1662" s="89" t="str">
        <f>_xlfn.SINGLE(IF(F1662="","",_xlfn.XLOOKUP(F1662,purchase!F:F,purchase!O:O,"")))</f>
        <v/>
      </c>
      <c r="Q1662" s="83" t="str">
        <f t="shared" si="180"/>
        <v/>
      </c>
      <c r="R1662" s="91" t="str">
        <f t="shared" si="181"/>
        <v/>
      </c>
    </row>
    <row r="1663" spans="1:18" x14ac:dyDescent="0.35">
      <c r="A1663" s="25">
        <v>1659</v>
      </c>
      <c r="B1663" s="26" t="str">
        <f t="shared" si="175"/>
        <v/>
      </c>
      <c r="C1663" s="27"/>
      <c r="D1663" s="26" t="str">
        <f>IF(F1663="","",_xlfn.XLOOKUP(F1663,purchase!F:F,purchase!B:B,""))</f>
        <v/>
      </c>
      <c r="E1663" s="26" t="str">
        <f>IF(F1663="","",_xlfn.XLOOKUP(F1663,purchase!F:F,purchase!C:C,""))</f>
        <v/>
      </c>
      <c r="F1663" s="4"/>
      <c r="G1663" s="10" t="str">
        <f t="shared" si="176"/>
        <v/>
      </c>
      <c r="H1663" s="10" t="str">
        <f>IF(F1663="","",_xlfn.XLOOKUP(F1663,purchase!F:F,purchase!E:E,""))</f>
        <v/>
      </c>
      <c r="I1663" s="10" t="str">
        <f t="shared" si="177"/>
        <v/>
      </c>
      <c r="J1663" s="10" t="str">
        <f t="shared" si="178"/>
        <v/>
      </c>
      <c r="K1663" s="35" t="str">
        <f>_xlfn.SINGLE(IF(F1663="","",_xlfn.XLOOKUP(F1663,purchase!F:F,purchase!N:N,"")))</f>
        <v/>
      </c>
      <c r="L1663" s="4"/>
      <c r="M1663" s="86"/>
      <c r="N1663" s="35" t="str">
        <f>IF(F1663="","",
MAX(0,
_xlfn.XLOOKUP(F1663,purchase!F:F,purchase!N:N,"")
-
SUMIFS(L:L,F:F,F1663)))</f>
        <v/>
      </c>
      <c r="O1663" s="35" t="str">
        <f t="shared" si="179"/>
        <v/>
      </c>
      <c r="P1663" s="89" t="str">
        <f>_xlfn.SINGLE(IF(F1663="","",_xlfn.XLOOKUP(F1663,purchase!F:F,purchase!O:O,"")))</f>
        <v/>
      </c>
      <c r="Q1663" s="83" t="str">
        <f t="shared" si="180"/>
        <v/>
      </c>
      <c r="R1663" s="91" t="str">
        <f t="shared" si="181"/>
        <v/>
      </c>
    </row>
    <row r="1664" spans="1:18" x14ac:dyDescent="0.35">
      <c r="A1664" s="25">
        <v>1660</v>
      </c>
      <c r="B1664" s="26" t="str">
        <f t="shared" si="175"/>
        <v/>
      </c>
      <c r="C1664" s="27"/>
      <c r="D1664" s="26" t="str">
        <f>IF(F1664="","",_xlfn.XLOOKUP(F1664,purchase!F:F,purchase!B:B,""))</f>
        <v/>
      </c>
      <c r="E1664" s="26" t="str">
        <f>IF(F1664="","",_xlfn.XLOOKUP(F1664,purchase!F:F,purchase!C:C,""))</f>
        <v/>
      </c>
      <c r="F1664" s="4"/>
      <c r="G1664" s="10" t="str">
        <f t="shared" si="176"/>
        <v/>
      </c>
      <c r="H1664" s="10" t="str">
        <f>IF(F1664="","",_xlfn.XLOOKUP(F1664,purchase!F:F,purchase!E:E,""))</f>
        <v/>
      </c>
      <c r="I1664" s="10" t="str">
        <f t="shared" si="177"/>
        <v/>
      </c>
      <c r="J1664" s="10" t="str">
        <f t="shared" si="178"/>
        <v/>
      </c>
      <c r="K1664" s="35" t="str">
        <f>_xlfn.SINGLE(IF(F1664="","",_xlfn.XLOOKUP(F1664,purchase!F:F,purchase!N:N,"")))</f>
        <v/>
      </c>
      <c r="L1664" s="4"/>
      <c r="M1664" s="86"/>
      <c r="N1664" s="35" t="str">
        <f>IF(F1664="","",
MAX(0,
_xlfn.XLOOKUP(F1664,purchase!F:F,purchase!N:N,"")
-
SUMIFS(L:L,F:F,F1664)))</f>
        <v/>
      </c>
      <c r="O1664" s="35" t="str">
        <f t="shared" si="179"/>
        <v/>
      </c>
      <c r="P1664" s="89" t="str">
        <f>_xlfn.SINGLE(IF(F1664="","",_xlfn.XLOOKUP(F1664,purchase!F:F,purchase!O:O,"")))</f>
        <v/>
      </c>
      <c r="Q1664" s="83" t="str">
        <f t="shared" si="180"/>
        <v/>
      </c>
      <c r="R1664" s="91" t="str">
        <f t="shared" si="181"/>
        <v/>
      </c>
    </row>
    <row r="1665" spans="1:18" x14ac:dyDescent="0.35">
      <c r="A1665" s="25">
        <v>1661</v>
      </c>
      <c r="B1665" s="26" t="str">
        <f t="shared" si="175"/>
        <v/>
      </c>
      <c r="C1665" s="27"/>
      <c r="D1665" s="26" t="str">
        <f>IF(F1665="","",_xlfn.XLOOKUP(F1665,purchase!F:F,purchase!B:B,""))</f>
        <v/>
      </c>
      <c r="E1665" s="26" t="str">
        <f>IF(F1665="","",_xlfn.XLOOKUP(F1665,purchase!F:F,purchase!C:C,""))</f>
        <v/>
      </c>
      <c r="F1665" s="4"/>
      <c r="G1665" s="10" t="str">
        <f t="shared" si="176"/>
        <v/>
      </c>
      <c r="H1665" s="10" t="str">
        <f>IF(F1665="","",_xlfn.XLOOKUP(F1665,purchase!F:F,purchase!E:E,""))</f>
        <v/>
      </c>
      <c r="I1665" s="10" t="str">
        <f t="shared" si="177"/>
        <v/>
      </c>
      <c r="J1665" s="10" t="str">
        <f t="shared" si="178"/>
        <v/>
      </c>
      <c r="K1665" s="35" t="str">
        <f>_xlfn.SINGLE(IF(F1665="","",_xlfn.XLOOKUP(F1665,purchase!F:F,purchase!N:N,"")))</f>
        <v/>
      </c>
      <c r="L1665" s="4"/>
      <c r="M1665" s="86"/>
      <c r="N1665" s="35" t="str">
        <f>IF(F1665="","",
MAX(0,
_xlfn.XLOOKUP(F1665,purchase!F:F,purchase!N:N,"")
-
SUMIFS(L:L,F:F,F1665)))</f>
        <v/>
      </c>
      <c r="O1665" s="35" t="str">
        <f t="shared" si="179"/>
        <v/>
      </c>
      <c r="P1665" s="89" t="str">
        <f>_xlfn.SINGLE(IF(F1665="","",_xlfn.XLOOKUP(F1665,purchase!F:F,purchase!O:O,"")))</f>
        <v/>
      </c>
      <c r="Q1665" s="83" t="str">
        <f t="shared" si="180"/>
        <v/>
      </c>
      <c r="R1665" s="91" t="str">
        <f t="shared" si="181"/>
        <v/>
      </c>
    </row>
    <row r="1666" spans="1:18" x14ac:dyDescent="0.35">
      <c r="A1666" s="25">
        <v>1662</v>
      </c>
      <c r="B1666" s="26" t="str">
        <f t="shared" si="175"/>
        <v/>
      </c>
      <c r="C1666" s="27"/>
      <c r="D1666" s="26" t="str">
        <f>IF(F1666="","",_xlfn.XLOOKUP(F1666,purchase!F:F,purchase!B:B,""))</f>
        <v/>
      </c>
      <c r="E1666" s="26" t="str">
        <f>IF(F1666="","",_xlfn.XLOOKUP(F1666,purchase!F:F,purchase!C:C,""))</f>
        <v/>
      </c>
      <c r="F1666" s="4"/>
      <c r="G1666" s="10" t="str">
        <f t="shared" si="176"/>
        <v/>
      </c>
      <c r="H1666" s="10" t="str">
        <f>IF(F1666="","",_xlfn.XLOOKUP(F1666,purchase!F:F,purchase!E:E,""))</f>
        <v/>
      </c>
      <c r="I1666" s="10" t="str">
        <f t="shared" si="177"/>
        <v/>
      </c>
      <c r="J1666" s="10" t="str">
        <f t="shared" si="178"/>
        <v/>
      </c>
      <c r="K1666" s="35" t="str">
        <f>_xlfn.SINGLE(IF(F1666="","",_xlfn.XLOOKUP(F1666,purchase!F:F,purchase!N:N,"")))</f>
        <v/>
      </c>
      <c r="L1666" s="4"/>
      <c r="M1666" s="86"/>
      <c r="N1666" s="35" t="str">
        <f>IF(F1666="","",
MAX(0,
_xlfn.XLOOKUP(F1666,purchase!F:F,purchase!N:N,"")
-
SUMIFS(L:L,F:F,F1666)))</f>
        <v/>
      </c>
      <c r="O1666" s="35" t="str">
        <f t="shared" si="179"/>
        <v/>
      </c>
      <c r="P1666" s="89" t="str">
        <f>_xlfn.SINGLE(IF(F1666="","",_xlfn.XLOOKUP(F1666,purchase!F:F,purchase!O:O,"")))</f>
        <v/>
      </c>
      <c r="Q1666" s="83" t="str">
        <f t="shared" si="180"/>
        <v/>
      </c>
      <c r="R1666" s="91" t="str">
        <f t="shared" si="181"/>
        <v/>
      </c>
    </row>
    <row r="1667" spans="1:18" x14ac:dyDescent="0.35">
      <c r="A1667" s="25">
        <v>1663</v>
      </c>
      <c r="B1667" s="26" t="str">
        <f t="shared" si="175"/>
        <v/>
      </c>
      <c r="C1667" s="27"/>
      <c r="D1667" s="26" t="str">
        <f>IF(F1667="","",_xlfn.XLOOKUP(F1667,purchase!F:F,purchase!B:B,""))</f>
        <v/>
      </c>
      <c r="E1667" s="26" t="str">
        <f>IF(F1667="","",_xlfn.XLOOKUP(F1667,purchase!F:F,purchase!C:C,""))</f>
        <v/>
      </c>
      <c r="F1667" s="4"/>
      <c r="G1667" s="10" t="str">
        <f t="shared" si="176"/>
        <v/>
      </c>
      <c r="H1667" s="10" t="str">
        <f>IF(F1667="","",_xlfn.XLOOKUP(F1667,purchase!F:F,purchase!E:E,""))</f>
        <v/>
      </c>
      <c r="I1667" s="10" t="str">
        <f t="shared" si="177"/>
        <v/>
      </c>
      <c r="J1667" s="10" t="str">
        <f t="shared" si="178"/>
        <v/>
      </c>
      <c r="K1667" s="35" t="str">
        <f>_xlfn.SINGLE(IF(F1667="","",_xlfn.XLOOKUP(F1667,purchase!F:F,purchase!N:N,"")))</f>
        <v/>
      </c>
      <c r="L1667" s="4"/>
      <c r="M1667" s="86"/>
      <c r="N1667" s="35" t="str">
        <f>IF(F1667="","",
MAX(0,
_xlfn.XLOOKUP(F1667,purchase!F:F,purchase!N:N,"")
-
SUMIFS(L:L,F:F,F1667)))</f>
        <v/>
      </c>
      <c r="O1667" s="35" t="str">
        <f t="shared" si="179"/>
        <v/>
      </c>
      <c r="P1667" s="89" t="str">
        <f>_xlfn.SINGLE(IF(F1667="","",_xlfn.XLOOKUP(F1667,purchase!F:F,purchase!O:O,"")))</f>
        <v/>
      </c>
      <c r="Q1667" s="83" t="str">
        <f t="shared" si="180"/>
        <v/>
      </c>
      <c r="R1667" s="91" t="str">
        <f t="shared" si="181"/>
        <v/>
      </c>
    </row>
    <row r="1668" spans="1:18" x14ac:dyDescent="0.35">
      <c r="A1668" s="25">
        <v>1664</v>
      </c>
      <c r="B1668" s="26" t="str">
        <f t="shared" si="175"/>
        <v/>
      </c>
      <c r="C1668" s="27"/>
      <c r="D1668" s="26" t="str">
        <f>IF(F1668="","",_xlfn.XLOOKUP(F1668,purchase!F:F,purchase!B:B,""))</f>
        <v/>
      </c>
      <c r="E1668" s="26" t="str">
        <f>IF(F1668="","",_xlfn.XLOOKUP(F1668,purchase!F:F,purchase!C:C,""))</f>
        <v/>
      </c>
      <c r="F1668" s="4"/>
      <c r="G1668" s="10" t="str">
        <f t="shared" si="176"/>
        <v/>
      </c>
      <c r="H1668" s="10" t="str">
        <f>IF(F1668="","",_xlfn.XLOOKUP(F1668,purchase!F:F,purchase!E:E,""))</f>
        <v/>
      </c>
      <c r="I1668" s="10" t="str">
        <f t="shared" si="177"/>
        <v/>
      </c>
      <c r="J1668" s="10" t="str">
        <f t="shared" si="178"/>
        <v/>
      </c>
      <c r="K1668" s="35" t="str">
        <f>_xlfn.SINGLE(IF(F1668="","",_xlfn.XLOOKUP(F1668,purchase!F:F,purchase!N:N,"")))</f>
        <v/>
      </c>
      <c r="L1668" s="4"/>
      <c r="M1668" s="86"/>
      <c r="N1668" s="35" t="str">
        <f>IF(F1668="","",
MAX(0,
_xlfn.XLOOKUP(F1668,purchase!F:F,purchase!N:N,"")
-
SUMIFS(L:L,F:F,F1668)))</f>
        <v/>
      </c>
      <c r="O1668" s="35" t="str">
        <f t="shared" si="179"/>
        <v/>
      </c>
      <c r="P1668" s="89" t="str">
        <f>_xlfn.SINGLE(IF(F1668="","",_xlfn.XLOOKUP(F1668,purchase!F:F,purchase!O:O,"")))</f>
        <v/>
      </c>
      <c r="Q1668" s="83" t="str">
        <f t="shared" si="180"/>
        <v/>
      </c>
      <c r="R1668" s="91" t="str">
        <f t="shared" si="181"/>
        <v/>
      </c>
    </row>
    <row r="1669" spans="1:18" x14ac:dyDescent="0.35">
      <c r="A1669" s="25">
        <v>1665</v>
      </c>
      <c r="B1669" s="26" t="str">
        <f t="shared" ref="B1669:B1732" si="182">IF(OR(C1669="",F1669=""),"",
"PRD-" &amp;
TEXT(DAY(C1669),"00") &amp;
CHOOSE(MONTH(C1669),"A","B","C","D","E","F","G","H","I","J","K","L") &amp;
TEXT(YEAR(C1669),"00") &amp;
"-" &amp;
RIGHT(F1669,4))</f>
        <v/>
      </c>
      <c r="C1669" s="27"/>
      <c r="D1669" s="26" t="str">
        <f>IF(F1669="","",_xlfn.XLOOKUP(F1669,purchase!F:F,purchase!B:B,""))</f>
        <v/>
      </c>
      <c r="E1669" s="26" t="str">
        <f>IF(F1669="","",_xlfn.XLOOKUP(F1669,purchase!F:F,purchase!C:C,""))</f>
        <v/>
      </c>
      <c r="F1669" s="4"/>
      <c r="G1669" s="10" t="str">
        <f t="shared" ref="G1669:G1732" si="183">IF(H1669="NRFC","Natural Rubber Field Coagulam","")</f>
        <v/>
      </c>
      <c r="H1669" s="10" t="str">
        <f>IF(F1669="","",_xlfn.XLOOKUP(F1669,purchase!F:F,purchase!E:E,""))</f>
        <v/>
      </c>
      <c r="I1669" s="10" t="str">
        <f t="shared" ref="I1669:I1732" si="184">IF(J1669="ISNR20","Natural Rubber-TSNR (ISNR-20)","")</f>
        <v/>
      </c>
      <c r="J1669" s="10" t="str">
        <f t="shared" ref="J1669:J1732" si="185">IF(H1669="NRFC","ISNR20","")</f>
        <v/>
      </c>
      <c r="K1669" s="35" t="str">
        <f>_xlfn.SINGLE(IF(F1669="","",_xlfn.XLOOKUP(F1669,purchase!F:F,purchase!N:N,"")))</f>
        <v/>
      </c>
      <c r="L1669" s="4"/>
      <c r="M1669" s="86"/>
      <c r="N1669" s="35" t="str">
        <f>IF(F1669="","",
MAX(0,
_xlfn.XLOOKUP(F1669,purchase!F:F,purchase!N:N,"")
-
SUMIFS(L:L,F:F,F1669)))</f>
        <v/>
      </c>
      <c r="O1669" s="35" t="str">
        <f t="shared" ref="O1669:O1732" si="186">IF(OR(L1669="",M1669=""),"",L1669-M1669)</f>
        <v/>
      </c>
      <c r="P1669" s="89" t="str">
        <f>_xlfn.SINGLE(IF(F1669="","",_xlfn.XLOOKUP(F1669,purchase!F:F,purchase!O:O,"")))</f>
        <v/>
      </c>
      <c r="Q1669" s="83" t="str">
        <f t="shared" ref="Q1669:Q1732" si="187">IF(OR(L1669="",M1669=""),"",M1669/L1669)</f>
        <v/>
      </c>
      <c r="R1669" s="91" t="str">
        <f t="shared" ref="R1669:R1732" si="188">IF(OR(P1669="",Q1669=""),"",Q1669-P1669)</f>
        <v/>
      </c>
    </row>
    <row r="1670" spans="1:18" x14ac:dyDescent="0.35">
      <c r="A1670" s="25">
        <v>1666</v>
      </c>
      <c r="B1670" s="26" t="str">
        <f t="shared" si="182"/>
        <v/>
      </c>
      <c r="C1670" s="27"/>
      <c r="D1670" s="26" t="str">
        <f>IF(F1670="","",_xlfn.XLOOKUP(F1670,purchase!F:F,purchase!B:B,""))</f>
        <v/>
      </c>
      <c r="E1670" s="26" t="str">
        <f>IF(F1670="","",_xlfn.XLOOKUP(F1670,purchase!F:F,purchase!C:C,""))</f>
        <v/>
      </c>
      <c r="F1670" s="4"/>
      <c r="G1670" s="10" t="str">
        <f t="shared" si="183"/>
        <v/>
      </c>
      <c r="H1670" s="10" t="str">
        <f>IF(F1670="","",_xlfn.XLOOKUP(F1670,purchase!F:F,purchase!E:E,""))</f>
        <v/>
      </c>
      <c r="I1670" s="10" t="str">
        <f t="shared" si="184"/>
        <v/>
      </c>
      <c r="J1670" s="10" t="str">
        <f t="shared" si="185"/>
        <v/>
      </c>
      <c r="K1670" s="35" t="str">
        <f>_xlfn.SINGLE(IF(F1670="","",_xlfn.XLOOKUP(F1670,purchase!F:F,purchase!N:N,"")))</f>
        <v/>
      </c>
      <c r="L1670" s="4"/>
      <c r="M1670" s="86"/>
      <c r="N1670" s="35" t="str">
        <f>IF(F1670="","",
MAX(0,
_xlfn.XLOOKUP(F1670,purchase!F:F,purchase!N:N,"")
-
SUMIFS(L:L,F:F,F1670)))</f>
        <v/>
      </c>
      <c r="O1670" s="35" t="str">
        <f t="shared" si="186"/>
        <v/>
      </c>
      <c r="P1670" s="89" t="str">
        <f>_xlfn.SINGLE(IF(F1670="","",_xlfn.XLOOKUP(F1670,purchase!F:F,purchase!O:O,"")))</f>
        <v/>
      </c>
      <c r="Q1670" s="83" t="str">
        <f t="shared" si="187"/>
        <v/>
      </c>
      <c r="R1670" s="91" t="str">
        <f t="shared" si="188"/>
        <v/>
      </c>
    </row>
    <row r="1671" spans="1:18" x14ac:dyDescent="0.35">
      <c r="A1671" s="25">
        <v>1667</v>
      </c>
      <c r="B1671" s="26" t="str">
        <f t="shared" si="182"/>
        <v/>
      </c>
      <c r="C1671" s="27"/>
      <c r="D1671" s="26" t="str">
        <f>IF(F1671="","",_xlfn.XLOOKUP(F1671,purchase!F:F,purchase!B:B,""))</f>
        <v/>
      </c>
      <c r="E1671" s="26" t="str">
        <f>IF(F1671="","",_xlfn.XLOOKUP(F1671,purchase!F:F,purchase!C:C,""))</f>
        <v/>
      </c>
      <c r="F1671" s="4"/>
      <c r="G1671" s="10" t="str">
        <f t="shared" si="183"/>
        <v/>
      </c>
      <c r="H1671" s="10" t="str">
        <f>IF(F1671="","",_xlfn.XLOOKUP(F1671,purchase!F:F,purchase!E:E,""))</f>
        <v/>
      </c>
      <c r="I1671" s="10" t="str">
        <f t="shared" si="184"/>
        <v/>
      </c>
      <c r="J1671" s="10" t="str">
        <f t="shared" si="185"/>
        <v/>
      </c>
      <c r="K1671" s="35" t="str">
        <f>_xlfn.SINGLE(IF(F1671="","",_xlfn.XLOOKUP(F1671,purchase!F:F,purchase!N:N,"")))</f>
        <v/>
      </c>
      <c r="L1671" s="4"/>
      <c r="M1671" s="86"/>
      <c r="N1671" s="35" t="str">
        <f>IF(F1671="","",
MAX(0,
_xlfn.XLOOKUP(F1671,purchase!F:F,purchase!N:N,"")
-
SUMIFS(L:L,F:F,F1671)))</f>
        <v/>
      </c>
      <c r="O1671" s="35" t="str">
        <f t="shared" si="186"/>
        <v/>
      </c>
      <c r="P1671" s="89" t="str">
        <f>_xlfn.SINGLE(IF(F1671="","",_xlfn.XLOOKUP(F1671,purchase!F:F,purchase!O:O,"")))</f>
        <v/>
      </c>
      <c r="Q1671" s="83" t="str">
        <f t="shared" si="187"/>
        <v/>
      </c>
      <c r="R1671" s="91" t="str">
        <f t="shared" si="188"/>
        <v/>
      </c>
    </row>
    <row r="1672" spans="1:18" x14ac:dyDescent="0.35">
      <c r="A1672" s="25">
        <v>1668</v>
      </c>
      <c r="B1672" s="26" t="str">
        <f t="shared" si="182"/>
        <v/>
      </c>
      <c r="C1672" s="27"/>
      <c r="D1672" s="26" t="str">
        <f>IF(F1672="","",_xlfn.XLOOKUP(F1672,purchase!F:F,purchase!B:B,""))</f>
        <v/>
      </c>
      <c r="E1672" s="26" t="str">
        <f>IF(F1672="","",_xlfn.XLOOKUP(F1672,purchase!F:F,purchase!C:C,""))</f>
        <v/>
      </c>
      <c r="F1672" s="4"/>
      <c r="G1672" s="10" t="str">
        <f t="shared" si="183"/>
        <v/>
      </c>
      <c r="H1672" s="10" t="str">
        <f>IF(F1672="","",_xlfn.XLOOKUP(F1672,purchase!F:F,purchase!E:E,""))</f>
        <v/>
      </c>
      <c r="I1672" s="10" t="str">
        <f t="shared" si="184"/>
        <v/>
      </c>
      <c r="J1672" s="10" t="str">
        <f t="shared" si="185"/>
        <v/>
      </c>
      <c r="K1672" s="35" t="str">
        <f>_xlfn.SINGLE(IF(F1672="","",_xlfn.XLOOKUP(F1672,purchase!F:F,purchase!N:N,"")))</f>
        <v/>
      </c>
      <c r="L1672" s="4"/>
      <c r="M1672" s="86"/>
      <c r="N1672" s="35" t="str">
        <f>IF(F1672="","",
MAX(0,
_xlfn.XLOOKUP(F1672,purchase!F:F,purchase!N:N,"")
-
SUMIFS(L:L,F:F,F1672)))</f>
        <v/>
      </c>
      <c r="O1672" s="35" t="str">
        <f t="shared" si="186"/>
        <v/>
      </c>
      <c r="P1672" s="89" t="str">
        <f>_xlfn.SINGLE(IF(F1672="","",_xlfn.XLOOKUP(F1672,purchase!F:F,purchase!O:O,"")))</f>
        <v/>
      </c>
      <c r="Q1672" s="83" t="str">
        <f t="shared" si="187"/>
        <v/>
      </c>
      <c r="R1672" s="91" t="str">
        <f t="shared" si="188"/>
        <v/>
      </c>
    </row>
    <row r="1673" spans="1:18" x14ac:dyDescent="0.35">
      <c r="A1673" s="25">
        <v>1669</v>
      </c>
      <c r="B1673" s="26" t="str">
        <f t="shared" si="182"/>
        <v/>
      </c>
      <c r="C1673" s="27"/>
      <c r="D1673" s="26" t="str">
        <f>IF(F1673="","",_xlfn.XLOOKUP(F1673,purchase!F:F,purchase!B:B,""))</f>
        <v/>
      </c>
      <c r="E1673" s="26" t="str">
        <f>IF(F1673="","",_xlfn.XLOOKUP(F1673,purchase!F:F,purchase!C:C,""))</f>
        <v/>
      </c>
      <c r="F1673" s="4"/>
      <c r="G1673" s="10" t="str">
        <f t="shared" si="183"/>
        <v/>
      </c>
      <c r="H1673" s="10" t="str">
        <f>IF(F1673="","",_xlfn.XLOOKUP(F1673,purchase!F:F,purchase!E:E,""))</f>
        <v/>
      </c>
      <c r="I1673" s="10" t="str">
        <f t="shared" si="184"/>
        <v/>
      </c>
      <c r="J1673" s="10" t="str">
        <f t="shared" si="185"/>
        <v/>
      </c>
      <c r="K1673" s="35" t="str">
        <f>_xlfn.SINGLE(IF(F1673="","",_xlfn.XLOOKUP(F1673,purchase!F:F,purchase!N:N,"")))</f>
        <v/>
      </c>
      <c r="L1673" s="4"/>
      <c r="M1673" s="86"/>
      <c r="N1673" s="35" t="str">
        <f>IF(F1673="","",
MAX(0,
_xlfn.XLOOKUP(F1673,purchase!F:F,purchase!N:N,"")
-
SUMIFS(L:L,F:F,F1673)))</f>
        <v/>
      </c>
      <c r="O1673" s="35" t="str">
        <f t="shared" si="186"/>
        <v/>
      </c>
      <c r="P1673" s="89" t="str">
        <f>_xlfn.SINGLE(IF(F1673="","",_xlfn.XLOOKUP(F1673,purchase!F:F,purchase!O:O,"")))</f>
        <v/>
      </c>
      <c r="Q1673" s="83" t="str">
        <f t="shared" si="187"/>
        <v/>
      </c>
      <c r="R1673" s="91" t="str">
        <f t="shared" si="188"/>
        <v/>
      </c>
    </row>
    <row r="1674" spans="1:18" x14ac:dyDescent="0.35">
      <c r="A1674" s="25">
        <v>1670</v>
      </c>
      <c r="B1674" s="26" t="str">
        <f t="shared" si="182"/>
        <v/>
      </c>
      <c r="C1674" s="27"/>
      <c r="D1674" s="26" t="str">
        <f>IF(F1674="","",_xlfn.XLOOKUP(F1674,purchase!F:F,purchase!B:B,""))</f>
        <v/>
      </c>
      <c r="E1674" s="26" t="str">
        <f>IF(F1674="","",_xlfn.XLOOKUP(F1674,purchase!F:F,purchase!C:C,""))</f>
        <v/>
      </c>
      <c r="F1674" s="4"/>
      <c r="G1674" s="10" t="str">
        <f t="shared" si="183"/>
        <v/>
      </c>
      <c r="H1674" s="10" t="str">
        <f>IF(F1674="","",_xlfn.XLOOKUP(F1674,purchase!F:F,purchase!E:E,""))</f>
        <v/>
      </c>
      <c r="I1674" s="10" t="str">
        <f t="shared" si="184"/>
        <v/>
      </c>
      <c r="J1674" s="10" t="str">
        <f t="shared" si="185"/>
        <v/>
      </c>
      <c r="K1674" s="35" t="str">
        <f>_xlfn.SINGLE(IF(F1674="","",_xlfn.XLOOKUP(F1674,purchase!F:F,purchase!N:N,"")))</f>
        <v/>
      </c>
      <c r="L1674" s="4"/>
      <c r="M1674" s="86"/>
      <c r="N1674" s="35" t="str">
        <f>IF(F1674="","",
MAX(0,
_xlfn.XLOOKUP(F1674,purchase!F:F,purchase!N:N,"")
-
SUMIFS(L:L,F:F,F1674)))</f>
        <v/>
      </c>
      <c r="O1674" s="35" t="str">
        <f t="shared" si="186"/>
        <v/>
      </c>
      <c r="P1674" s="89" t="str">
        <f>_xlfn.SINGLE(IF(F1674="","",_xlfn.XLOOKUP(F1674,purchase!F:F,purchase!O:O,"")))</f>
        <v/>
      </c>
      <c r="Q1674" s="83" t="str">
        <f t="shared" si="187"/>
        <v/>
      </c>
      <c r="R1674" s="91" t="str">
        <f t="shared" si="188"/>
        <v/>
      </c>
    </row>
    <row r="1675" spans="1:18" x14ac:dyDescent="0.35">
      <c r="A1675" s="25">
        <v>1671</v>
      </c>
      <c r="B1675" s="26" t="str">
        <f t="shared" si="182"/>
        <v/>
      </c>
      <c r="C1675" s="27"/>
      <c r="D1675" s="26" t="str">
        <f>IF(F1675="","",_xlfn.XLOOKUP(F1675,purchase!F:F,purchase!B:B,""))</f>
        <v/>
      </c>
      <c r="E1675" s="26" t="str">
        <f>IF(F1675="","",_xlfn.XLOOKUP(F1675,purchase!F:F,purchase!C:C,""))</f>
        <v/>
      </c>
      <c r="F1675" s="4"/>
      <c r="G1675" s="10" t="str">
        <f t="shared" si="183"/>
        <v/>
      </c>
      <c r="H1675" s="10" t="str">
        <f>IF(F1675="","",_xlfn.XLOOKUP(F1675,purchase!F:F,purchase!E:E,""))</f>
        <v/>
      </c>
      <c r="I1675" s="10" t="str">
        <f t="shared" si="184"/>
        <v/>
      </c>
      <c r="J1675" s="10" t="str">
        <f t="shared" si="185"/>
        <v/>
      </c>
      <c r="K1675" s="35" t="str">
        <f>_xlfn.SINGLE(IF(F1675="","",_xlfn.XLOOKUP(F1675,purchase!F:F,purchase!N:N,"")))</f>
        <v/>
      </c>
      <c r="L1675" s="4"/>
      <c r="M1675" s="86"/>
      <c r="N1675" s="35" t="str">
        <f>IF(F1675="","",
MAX(0,
_xlfn.XLOOKUP(F1675,purchase!F:F,purchase!N:N,"")
-
SUMIFS(L:L,F:F,F1675)))</f>
        <v/>
      </c>
      <c r="O1675" s="35" t="str">
        <f t="shared" si="186"/>
        <v/>
      </c>
      <c r="P1675" s="89" t="str">
        <f>_xlfn.SINGLE(IF(F1675="","",_xlfn.XLOOKUP(F1675,purchase!F:F,purchase!O:O,"")))</f>
        <v/>
      </c>
      <c r="Q1675" s="83" t="str">
        <f t="shared" si="187"/>
        <v/>
      </c>
      <c r="R1675" s="91" t="str">
        <f t="shared" si="188"/>
        <v/>
      </c>
    </row>
    <row r="1676" spans="1:18" x14ac:dyDescent="0.35">
      <c r="A1676" s="25">
        <v>1672</v>
      </c>
      <c r="B1676" s="26" t="str">
        <f t="shared" si="182"/>
        <v/>
      </c>
      <c r="C1676" s="27"/>
      <c r="D1676" s="26" t="str">
        <f>IF(F1676="","",_xlfn.XLOOKUP(F1676,purchase!F:F,purchase!B:B,""))</f>
        <v/>
      </c>
      <c r="E1676" s="26" t="str">
        <f>IF(F1676="","",_xlfn.XLOOKUP(F1676,purchase!F:F,purchase!C:C,""))</f>
        <v/>
      </c>
      <c r="F1676" s="4"/>
      <c r="G1676" s="10" t="str">
        <f t="shared" si="183"/>
        <v/>
      </c>
      <c r="H1676" s="10" t="str">
        <f>IF(F1676="","",_xlfn.XLOOKUP(F1676,purchase!F:F,purchase!E:E,""))</f>
        <v/>
      </c>
      <c r="I1676" s="10" t="str">
        <f t="shared" si="184"/>
        <v/>
      </c>
      <c r="J1676" s="10" t="str">
        <f t="shared" si="185"/>
        <v/>
      </c>
      <c r="K1676" s="35" t="str">
        <f>_xlfn.SINGLE(IF(F1676="","",_xlfn.XLOOKUP(F1676,purchase!F:F,purchase!N:N,"")))</f>
        <v/>
      </c>
      <c r="L1676" s="4"/>
      <c r="M1676" s="86"/>
      <c r="N1676" s="35" t="str">
        <f>IF(F1676="","",
MAX(0,
_xlfn.XLOOKUP(F1676,purchase!F:F,purchase!N:N,"")
-
SUMIFS(L:L,F:F,F1676)))</f>
        <v/>
      </c>
      <c r="O1676" s="35" t="str">
        <f t="shared" si="186"/>
        <v/>
      </c>
      <c r="P1676" s="89" t="str">
        <f>_xlfn.SINGLE(IF(F1676="","",_xlfn.XLOOKUP(F1676,purchase!F:F,purchase!O:O,"")))</f>
        <v/>
      </c>
      <c r="Q1676" s="83" t="str">
        <f t="shared" si="187"/>
        <v/>
      </c>
      <c r="R1676" s="91" t="str">
        <f t="shared" si="188"/>
        <v/>
      </c>
    </row>
    <row r="1677" spans="1:18" x14ac:dyDescent="0.35">
      <c r="A1677" s="25">
        <v>1673</v>
      </c>
      <c r="B1677" s="26" t="str">
        <f t="shared" si="182"/>
        <v/>
      </c>
      <c r="C1677" s="27"/>
      <c r="D1677" s="26" t="str">
        <f>IF(F1677="","",_xlfn.XLOOKUP(F1677,purchase!F:F,purchase!B:B,""))</f>
        <v/>
      </c>
      <c r="E1677" s="26" t="str">
        <f>IF(F1677="","",_xlfn.XLOOKUP(F1677,purchase!F:F,purchase!C:C,""))</f>
        <v/>
      </c>
      <c r="F1677" s="4"/>
      <c r="G1677" s="10" t="str">
        <f t="shared" si="183"/>
        <v/>
      </c>
      <c r="H1677" s="10" t="str">
        <f>IF(F1677="","",_xlfn.XLOOKUP(F1677,purchase!F:F,purchase!E:E,""))</f>
        <v/>
      </c>
      <c r="I1677" s="10" t="str">
        <f t="shared" si="184"/>
        <v/>
      </c>
      <c r="J1677" s="10" t="str">
        <f t="shared" si="185"/>
        <v/>
      </c>
      <c r="K1677" s="35" t="str">
        <f>_xlfn.SINGLE(IF(F1677="","",_xlfn.XLOOKUP(F1677,purchase!F:F,purchase!N:N,"")))</f>
        <v/>
      </c>
      <c r="L1677" s="4"/>
      <c r="M1677" s="86"/>
      <c r="N1677" s="35" t="str">
        <f>IF(F1677="","",
MAX(0,
_xlfn.XLOOKUP(F1677,purchase!F:F,purchase!N:N,"")
-
SUMIFS(L:L,F:F,F1677)))</f>
        <v/>
      </c>
      <c r="O1677" s="35" t="str">
        <f t="shared" si="186"/>
        <v/>
      </c>
      <c r="P1677" s="89" t="str">
        <f>_xlfn.SINGLE(IF(F1677="","",_xlfn.XLOOKUP(F1677,purchase!F:F,purchase!O:O,"")))</f>
        <v/>
      </c>
      <c r="Q1677" s="83" t="str">
        <f t="shared" si="187"/>
        <v/>
      </c>
      <c r="R1677" s="91" t="str">
        <f t="shared" si="188"/>
        <v/>
      </c>
    </row>
    <row r="1678" spans="1:18" x14ac:dyDescent="0.35">
      <c r="A1678" s="25">
        <v>1674</v>
      </c>
      <c r="B1678" s="26" t="str">
        <f t="shared" si="182"/>
        <v/>
      </c>
      <c r="C1678" s="27"/>
      <c r="D1678" s="26" t="str">
        <f>IF(F1678="","",_xlfn.XLOOKUP(F1678,purchase!F:F,purchase!B:B,""))</f>
        <v/>
      </c>
      <c r="E1678" s="26" t="str">
        <f>IF(F1678="","",_xlfn.XLOOKUP(F1678,purchase!F:F,purchase!C:C,""))</f>
        <v/>
      </c>
      <c r="F1678" s="4"/>
      <c r="G1678" s="10" t="str">
        <f t="shared" si="183"/>
        <v/>
      </c>
      <c r="H1678" s="10" t="str">
        <f>IF(F1678="","",_xlfn.XLOOKUP(F1678,purchase!F:F,purchase!E:E,""))</f>
        <v/>
      </c>
      <c r="I1678" s="10" t="str">
        <f t="shared" si="184"/>
        <v/>
      </c>
      <c r="J1678" s="10" t="str">
        <f t="shared" si="185"/>
        <v/>
      </c>
      <c r="K1678" s="35" t="str">
        <f>_xlfn.SINGLE(IF(F1678="","",_xlfn.XLOOKUP(F1678,purchase!F:F,purchase!N:N,"")))</f>
        <v/>
      </c>
      <c r="L1678" s="4"/>
      <c r="M1678" s="86"/>
      <c r="N1678" s="35" t="str">
        <f>IF(F1678="","",
MAX(0,
_xlfn.XLOOKUP(F1678,purchase!F:F,purchase!N:N,"")
-
SUMIFS(L:L,F:F,F1678)))</f>
        <v/>
      </c>
      <c r="O1678" s="35" t="str">
        <f t="shared" si="186"/>
        <v/>
      </c>
      <c r="P1678" s="89" t="str">
        <f>_xlfn.SINGLE(IF(F1678="","",_xlfn.XLOOKUP(F1678,purchase!F:F,purchase!O:O,"")))</f>
        <v/>
      </c>
      <c r="Q1678" s="83" t="str">
        <f t="shared" si="187"/>
        <v/>
      </c>
      <c r="R1678" s="91" t="str">
        <f t="shared" si="188"/>
        <v/>
      </c>
    </row>
    <row r="1679" spans="1:18" x14ac:dyDescent="0.35">
      <c r="A1679" s="25">
        <v>1675</v>
      </c>
      <c r="B1679" s="26" t="str">
        <f t="shared" si="182"/>
        <v/>
      </c>
      <c r="C1679" s="27"/>
      <c r="D1679" s="26" t="str">
        <f>IF(F1679="","",_xlfn.XLOOKUP(F1679,purchase!F:F,purchase!B:B,""))</f>
        <v/>
      </c>
      <c r="E1679" s="26" t="str">
        <f>IF(F1679="","",_xlfn.XLOOKUP(F1679,purchase!F:F,purchase!C:C,""))</f>
        <v/>
      </c>
      <c r="F1679" s="4"/>
      <c r="G1679" s="10" t="str">
        <f t="shared" si="183"/>
        <v/>
      </c>
      <c r="H1679" s="10" t="str">
        <f>IF(F1679="","",_xlfn.XLOOKUP(F1679,purchase!F:F,purchase!E:E,""))</f>
        <v/>
      </c>
      <c r="I1679" s="10" t="str">
        <f t="shared" si="184"/>
        <v/>
      </c>
      <c r="J1679" s="10" t="str">
        <f t="shared" si="185"/>
        <v/>
      </c>
      <c r="K1679" s="35" t="str">
        <f>_xlfn.SINGLE(IF(F1679="","",_xlfn.XLOOKUP(F1679,purchase!F:F,purchase!N:N,"")))</f>
        <v/>
      </c>
      <c r="L1679" s="4"/>
      <c r="M1679" s="86"/>
      <c r="N1679" s="35" t="str">
        <f>IF(F1679="","",
MAX(0,
_xlfn.XLOOKUP(F1679,purchase!F:F,purchase!N:N,"")
-
SUMIFS(L:L,F:F,F1679)))</f>
        <v/>
      </c>
      <c r="O1679" s="35" t="str">
        <f t="shared" si="186"/>
        <v/>
      </c>
      <c r="P1679" s="89" t="str">
        <f>_xlfn.SINGLE(IF(F1679="","",_xlfn.XLOOKUP(F1679,purchase!F:F,purchase!O:O,"")))</f>
        <v/>
      </c>
      <c r="Q1679" s="83" t="str">
        <f t="shared" si="187"/>
        <v/>
      </c>
      <c r="R1679" s="91" t="str">
        <f t="shared" si="188"/>
        <v/>
      </c>
    </row>
    <row r="1680" spans="1:18" x14ac:dyDescent="0.35">
      <c r="A1680" s="25">
        <v>1676</v>
      </c>
      <c r="B1680" s="26" t="str">
        <f t="shared" si="182"/>
        <v/>
      </c>
      <c r="C1680" s="27"/>
      <c r="D1680" s="26" t="str">
        <f>IF(F1680="","",_xlfn.XLOOKUP(F1680,purchase!F:F,purchase!B:B,""))</f>
        <v/>
      </c>
      <c r="E1680" s="26" t="str">
        <f>IF(F1680="","",_xlfn.XLOOKUP(F1680,purchase!F:F,purchase!C:C,""))</f>
        <v/>
      </c>
      <c r="F1680" s="4"/>
      <c r="G1680" s="10" t="str">
        <f t="shared" si="183"/>
        <v/>
      </c>
      <c r="H1680" s="10" t="str">
        <f>IF(F1680="","",_xlfn.XLOOKUP(F1680,purchase!F:F,purchase!E:E,""))</f>
        <v/>
      </c>
      <c r="I1680" s="10" t="str">
        <f t="shared" si="184"/>
        <v/>
      </c>
      <c r="J1680" s="10" t="str">
        <f t="shared" si="185"/>
        <v/>
      </c>
      <c r="K1680" s="35" t="str">
        <f>_xlfn.SINGLE(IF(F1680="","",_xlfn.XLOOKUP(F1680,purchase!F:F,purchase!N:N,"")))</f>
        <v/>
      </c>
      <c r="L1680" s="4"/>
      <c r="M1680" s="86"/>
      <c r="N1680" s="35" t="str">
        <f>IF(F1680="","",
MAX(0,
_xlfn.XLOOKUP(F1680,purchase!F:F,purchase!N:N,"")
-
SUMIFS(L:L,F:F,F1680)))</f>
        <v/>
      </c>
      <c r="O1680" s="35" t="str">
        <f t="shared" si="186"/>
        <v/>
      </c>
      <c r="P1680" s="89" t="str">
        <f>_xlfn.SINGLE(IF(F1680="","",_xlfn.XLOOKUP(F1680,purchase!F:F,purchase!O:O,"")))</f>
        <v/>
      </c>
      <c r="Q1680" s="83" t="str">
        <f t="shared" si="187"/>
        <v/>
      </c>
      <c r="R1680" s="91" t="str">
        <f t="shared" si="188"/>
        <v/>
      </c>
    </row>
    <row r="1681" spans="1:18" x14ac:dyDescent="0.35">
      <c r="A1681" s="25">
        <v>1677</v>
      </c>
      <c r="B1681" s="26" t="str">
        <f t="shared" si="182"/>
        <v/>
      </c>
      <c r="C1681" s="27"/>
      <c r="D1681" s="26" t="str">
        <f>IF(F1681="","",_xlfn.XLOOKUP(F1681,purchase!F:F,purchase!B:B,""))</f>
        <v/>
      </c>
      <c r="E1681" s="26" t="str">
        <f>IF(F1681="","",_xlfn.XLOOKUP(F1681,purchase!F:F,purchase!C:C,""))</f>
        <v/>
      </c>
      <c r="F1681" s="4"/>
      <c r="G1681" s="10" t="str">
        <f t="shared" si="183"/>
        <v/>
      </c>
      <c r="H1681" s="10" t="str">
        <f>IF(F1681="","",_xlfn.XLOOKUP(F1681,purchase!F:F,purchase!E:E,""))</f>
        <v/>
      </c>
      <c r="I1681" s="10" t="str">
        <f t="shared" si="184"/>
        <v/>
      </c>
      <c r="J1681" s="10" t="str">
        <f t="shared" si="185"/>
        <v/>
      </c>
      <c r="K1681" s="35" t="str">
        <f>_xlfn.SINGLE(IF(F1681="","",_xlfn.XLOOKUP(F1681,purchase!F:F,purchase!N:N,"")))</f>
        <v/>
      </c>
      <c r="L1681" s="4"/>
      <c r="M1681" s="86"/>
      <c r="N1681" s="35" t="str">
        <f>IF(F1681="","",
MAX(0,
_xlfn.XLOOKUP(F1681,purchase!F:F,purchase!N:N,"")
-
SUMIFS(L:L,F:F,F1681)))</f>
        <v/>
      </c>
      <c r="O1681" s="35" t="str">
        <f t="shared" si="186"/>
        <v/>
      </c>
      <c r="P1681" s="89" t="str">
        <f>_xlfn.SINGLE(IF(F1681="","",_xlfn.XLOOKUP(F1681,purchase!F:F,purchase!O:O,"")))</f>
        <v/>
      </c>
      <c r="Q1681" s="83" t="str">
        <f t="shared" si="187"/>
        <v/>
      </c>
      <c r="R1681" s="91" t="str">
        <f t="shared" si="188"/>
        <v/>
      </c>
    </row>
    <row r="1682" spans="1:18" x14ac:dyDescent="0.35">
      <c r="A1682" s="25">
        <v>1678</v>
      </c>
      <c r="B1682" s="26" t="str">
        <f t="shared" si="182"/>
        <v/>
      </c>
      <c r="C1682" s="27"/>
      <c r="D1682" s="26" t="str">
        <f>IF(F1682="","",_xlfn.XLOOKUP(F1682,purchase!F:F,purchase!B:B,""))</f>
        <v/>
      </c>
      <c r="E1682" s="26" t="str">
        <f>IF(F1682="","",_xlfn.XLOOKUP(F1682,purchase!F:F,purchase!C:C,""))</f>
        <v/>
      </c>
      <c r="F1682" s="4"/>
      <c r="G1682" s="10" t="str">
        <f t="shared" si="183"/>
        <v/>
      </c>
      <c r="H1682" s="10" t="str">
        <f>IF(F1682="","",_xlfn.XLOOKUP(F1682,purchase!F:F,purchase!E:E,""))</f>
        <v/>
      </c>
      <c r="I1682" s="10" t="str">
        <f t="shared" si="184"/>
        <v/>
      </c>
      <c r="J1682" s="10" t="str">
        <f t="shared" si="185"/>
        <v/>
      </c>
      <c r="K1682" s="35" t="str">
        <f>_xlfn.SINGLE(IF(F1682="","",_xlfn.XLOOKUP(F1682,purchase!F:F,purchase!N:N,"")))</f>
        <v/>
      </c>
      <c r="L1682" s="4"/>
      <c r="M1682" s="86"/>
      <c r="N1682" s="35" t="str">
        <f>IF(F1682="","",
MAX(0,
_xlfn.XLOOKUP(F1682,purchase!F:F,purchase!N:N,"")
-
SUMIFS(L:L,F:F,F1682)))</f>
        <v/>
      </c>
      <c r="O1682" s="35" t="str">
        <f t="shared" si="186"/>
        <v/>
      </c>
      <c r="P1682" s="89" t="str">
        <f>_xlfn.SINGLE(IF(F1682="","",_xlfn.XLOOKUP(F1682,purchase!F:F,purchase!O:O,"")))</f>
        <v/>
      </c>
      <c r="Q1682" s="83" t="str">
        <f t="shared" si="187"/>
        <v/>
      </c>
      <c r="R1682" s="91" t="str">
        <f t="shared" si="188"/>
        <v/>
      </c>
    </row>
    <row r="1683" spans="1:18" x14ac:dyDescent="0.35">
      <c r="A1683" s="25">
        <v>1679</v>
      </c>
      <c r="B1683" s="26" t="str">
        <f t="shared" si="182"/>
        <v/>
      </c>
      <c r="C1683" s="27"/>
      <c r="D1683" s="26" t="str">
        <f>IF(F1683="","",_xlfn.XLOOKUP(F1683,purchase!F:F,purchase!B:B,""))</f>
        <v/>
      </c>
      <c r="E1683" s="26" t="str">
        <f>IF(F1683="","",_xlfn.XLOOKUP(F1683,purchase!F:F,purchase!C:C,""))</f>
        <v/>
      </c>
      <c r="F1683" s="4"/>
      <c r="G1683" s="10" t="str">
        <f t="shared" si="183"/>
        <v/>
      </c>
      <c r="H1683" s="10" t="str">
        <f>IF(F1683="","",_xlfn.XLOOKUP(F1683,purchase!F:F,purchase!E:E,""))</f>
        <v/>
      </c>
      <c r="I1683" s="10" t="str">
        <f t="shared" si="184"/>
        <v/>
      </c>
      <c r="J1683" s="10" t="str">
        <f t="shared" si="185"/>
        <v/>
      </c>
      <c r="K1683" s="35" t="str">
        <f>_xlfn.SINGLE(IF(F1683="","",_xlfn.XLOOKUP(F1683,purchase!F:F,purchase!N:N,"")))</f>
        <v/>
      </c>
      <c r="L1683" s="4"/>
      <c r="M1683" s="86"/>
      <c r="N1683" s="35" t="str">
        <f>IF(F1683="","",
MAX(0,
_xlfn.XLOOKUP(F1683,purchase!F:F,purchase!N:N,"")
-
SUMIFS(L:L,F:F,F1683)))</f>
        <v/>
      </c>
      <c r="O1683" s="35" t="str">
        <f t="shared" si="186"/>
        <v/>
      </c>
      <c r="P1683" s="89" t="str">
        <f>_xlfn.SINGLE(IF(F1683="","",_xlfn.XLOOKUP(F1683,purchase!F:F,purchase!O:O,"")))</f>
        <v/>
      </c>
      <c r="Q1683" s="83" t="str">
        <f t="shared" si="187"/>
        <v/>
      </c>
      <c r="R1683" s="91" t="str">
        <f t="shared" si="188"/>
        <v/>
      </c>
    </row>
    <row r="1684" spans="1:18" x14ac:dyDescent="0.35">
      <c r="A1684" s="25">
        <v>1680</v>
      </c>
      <c r="B1684" s="26" t="str">
        <f t="shared" si="182"/>
        <v/>
      </c>
      <c r="C1684" s="27"/>
      <c r="D1684" s="26" t="str">
        <f>IF(F1684="","",_xlfn.XLOOKUP(F1684,purchase!F:F,purchase!B:B,""))</f>
        <v/>
      </c>
      <c r="E1684" s="26" t="str">
        <f>IF(F1684="","",_xlfn.XLOOKUP(F1684,purchase!F:F,purchase!C:C,""))</f>
        <v/>
      </c>
      <c r="F1684" s="4"/>
      <c r="G1684" s="10" t="str">
        <f t="shared" si="183"/>
        <v/>
      </c>
      <c r="H1684" s="10" t="str">
        <f>IF(F1684="","",_xlfn.XLOOKUP(F1684,purchase!F:F,purchase!E:E,""))</f>
        <v/>
      </c>
      <c r="I1684" s="10" t="str">
        <f t="shared" si="184"/>
        <v/>
      </c>
      <c r="J1684" s="10" t="str">
        <f t="shared" si="185"/>
        <v/>
      </c>
      <c r="K1684" s="35" t="str">
        <f>_xlfn.SINGLE(IF(F1684="","",_xlfn.XLOOKUP(F1684,purchase!F:F,purchase!N:N,"")))</f>
        <v/>
      </c>
      <c r="L1684" s="4"/>
      <c r="M1684" s="86"/>
      <c r="N1684" s="35" t="str">
        <f>IF(F1684="","",
MAX(0,
_xlfn.XLOOKUP(F1684,purchase!F:F,purchase!N:N,"")
-
SUMIFS(L:L,F:F,F1684)))</f>
        <v/>
      </c>
      <c r="O1684" s="35" t="str">
        <f t="shared" si="186"/>
        <v/>
      </c>
      <c r="P1684" s="89" t="str">
        <f>_xlfn.SINGLE(IF(F1684="","",_xlfn.XLOOKUP(F1684,purchase!F:F,purchase!O:O,"")))</f>
        <v/>
      </c>
      <c r="Q1684" s="83" t="str">
        <f t="shared" si="187"/>
        <v/>
      </c>
      <c r="R1684" s="91" t="str">
        <f t="shared" si="188"/>
        <v/>
      </c>
    </row>
    <row r="1685" spans="1:18" x14ac:dyDescent="0.35">
      <c r="A1685" s="25">
        <v>1681</v>
      </c>
      <c r="B1685" s="26" t="str">
        <f t="shared" si="182"/>
        <v/>
      </c>
      <c r="C1685" s="27"/>
      <c r="D1685" s="26" t="str">
        <f>IF(F1685="","",_xlfn.XLOOKUP(F1685,purchase!F:F,purchase!B:B,""))</f>
        <v/>
      </c>
      <c r="E1685" s="26" t="str">
        <f>IF(F1685="","",_xlfn.XLOOKUP(F1685,purchase!F:F,purchase!C:C,""))</f>
        <v/>
      </c>
      <c r="F1685" s="4"/>
      <c r="G1685" s="10" t="str">
        <f t="shared" si="183"/>
        <v/>
      </c>
      <c r="H1685" s="10" t="str">
        <f>IF(F1685="","",_xlfn.XLOOKUP(F1685,purchase!F:F,purchase!E:E,""))</f>
        <v/>
      </c>
      <c r="I1685" s="10" t="str">
        <f t="shared" si="184"/>
        <v/>
      </c>
      <c r="J1685" s="10" t="str">
        <f t="shared" si="185"/>
        <v/>
      </c>
      <c r="K1685" s="35" t="str">
        <f>_xlfn.SINGLE(IF(F1685="","",_xlfn.XLOOKUP(F1685,purchase!F:F,purchase!N:N,"")))</f>
        <v/>
      </c>
      <c r="L1685" s="4"/>
      <c r="M1685" s="86"/>
      <c r="N1685" s="35" t="str">
        <f>IF(F1685="","",
MAX(0,
_xlfn.XLOOKUP(F1685,purchase!F:F,purchase!N:N,"")
-
SUMIFS(L:L,F:F,F1685)))</f>
        <v/>
      </c>
      <c r="O1685" s="35" t="str">
        <f t="shared" si="186"/>
        <v/>
      </c>
      <c r="P1685" s="89" t="str">
        <f>_xlfn.SINGLE(IF(F1685="","",_xlfn.XLOOKUP(F1685,purchase!F:F,purchase!O:O,"")))</f>
        <v/>
      </c>
      <c r="Q1685" s="83" t="str">
        <f t="shared" si="187"/>
        <v/>
      </c>
      <c r="R1685" s="91" t="str">
        <f t="shared" si="188"/>
        <v/>
      </c>
    </row>
    <row r="1686" spans="1:18" x14ac:dyDescent="0.35">
      <c r="A1686" s="25">
        <v>1682</v>
      </c>
      <c r="B1686" s="26" t="str">
        <f t="shared" si="182"/>
        <v/>
      </c>
      <c r="C1686" s="27"/>
      <c r="D1686" s="26" t="str">
        <f>IF(F1686="","",_xlfn.XLOOKUP(F1686,purchase!F:F,purchase!B:B,""))</f>
        <v/>
      </c>
      <c r="E1686" s="26" t="str">
        <f>IF(F1686="","",_xlfn.XLOOKUP(F1686,purchase!F:F,purchase!C:C,""))</f>
        <v/>
      </c>
      <c r="F1686" s="4"/>
      <c r="G1686" s="10" t="str">
        <f t="shared" si="183"/>
        <v/>
      </c>
      <c r="H1686" s="10" t="str">
        <f>IF(F1686="","",_xlfn.XLOOKUP(F1686,purchase!F:F,purchase!E:E,""))</f>
        <v/>
      </c>
      <c r="I1686" s="10" t="str">
        <f t="shared" si="184"/>
        <v/>
      </c>
      <c r="J1686" s="10" t="str">
        <f t="shared" si="185"/>
        <v/>
      </c>
      <c r="K1686" s="35" t="str">
        <f>_xlfn.SINGLE(IF(F1686="","",_xlfn.XLOOKUP(F1686,purchase!F:F,purchase!N:N,"")))</f>
        <v/>
      </c>
      <c r="L1686" s="4"/>
      <c r="M1686" s="86"/>
      <c r="N1686" s="35" t="str">
        <f>IF(F1686="","",
MAX(0,
_xlfn.XLOOKUP(F1686,purchase!F:F,purchase!N:N,"")
-
SUMIFS(L:L,F:F,F1686)))</f>
        <v/>
      </c>
      <c r="O1686" s="35" t="str">
        <f t="shared" si="186"/>
        <v/>
      </c>
      <c r="P1686" s="89" t="str">
        <f>_xlfn.SINGLE(IF(F1686="","",_xlfn.XLOOKUP(F1686,purchase!F:F,purchase!O:O,"")))</f>
        <v/>
      </c>
      <c r="Q1686" s="83" t="str">
        <f t="shared" si="187"/>
        <v/>
      </c>
      <c r="R1686" s="91" t="str">
        <f t="shared" si="188"/>
        <v/>
      </c>
    </row>
    <row r="1687" spans="1:18" x14ac:dyDescent="0.35">
      <c r="A1687" s="25">
        <v>1683</v>
      </c>
      <c r="B1687" s="26" t="str">
        <f t="shared" si="182"/>
        <v/>
      </c>
      <c r="C1687" s="27"/>
      <c r="D1687" s="26" t="str">
        <f>IF(F1687="","",_xlfn.XLOOKUP(F1687,purchase!F:F,purchase!B:B,""))</f>
        <v/>
      </c>
      <c r="E1687" s="26" t="str">
        <f>IF(F1687="","",_xlfn.XLOOKUP(F1687,purchase!F:F,purchase!C:C,""))</f>
        <v/>
      </c>
      <c r="F1687" s="4"/>
      <c r="G1687" s="10" t="str">
        <f t="shared" si="183"/>
        <v/>
      </c>
      <c r="H1687" s="10" t="str">
        <f>IF(F1687="","",_xlfn.XLOOKUP(F1687,purchase!F:F,purchase!E:E,""))</f>
        <v/>
      </c>
      <c r="I1687" s="10" t="str">
        <f t="shared" si="184"/>
        <v/>
      </c>
      <c r="J1687" s="10" t="str">
        <f t="shared" si="185"/>
        <v/>
      </c>
      <c r="K1687" s="35" t="str">
        <f>_xlfn.SINGLE(IF(F1687="","",_xlfn.XLOOKUP(F1687,purchase!F:F,purchase!N:N,"")))</f>
        <v/>
      </c>
      <c r="L1687" s="4"/>
      <c r="M1687" s="86"/>
      <c r="N1687" s="35" t="str">
        <f>IF(F1687="","",
MAX(0,
_xlfn.XLOOKUP(F1687,purchase!F:F,purchase!N:N,"")
-
SUMIFS(L:L,F:F,F1687)))</f>
        <v/>
      </c>
      <c r="O1687" s="35" t="str">
        <f t="shared" si="186"/>
        <v/>
      </c>
      <c r="P1687" s="89" t="str">
        <f>_xlfn.SINGLE(IF(F1687="","",_xlfn.XLOOKUP(F1687,purchase!F:F,purchase!O:O,"")))</f>
        <v/>
      </c>
      <c r="Q1687" s="83" t="str">
        <f t="shared" si="187"/>
        <v/>
      </c>
      <c r="R1687" s="91" t="str">
        <f t="shared" si="188"/>
        <v/>
      </c>
    </row>
    <row r="1688" spans="1:18" x14ac:dyDescent="0.35">
      <c r="A1688" s="25">
        <v>1684</v>
      </c>
      <c r="B1688" s="26" t="str">
        <f t="shared" si="182"/>
        <v/>
      </c>
      <c r="C1688" s="27"/>
      <c r="D1688" s="26" t="str">
        <f>IF(F1688="","",_xlfn.XLOOKUP(F1688,purchase!F:F,purchase!B:B,""))</f>
        <v/>
      </c>
      <c r="E1688" s="26" t="str">
        <f>IF(F1688="","",_xlfn.XLOOKUP(F1688,purchase!F:F,purchase!C:C,""))</f>
        <v/>
      </c>
      <c r="F1688" s="4"/>
      <c r="G1688" s="10" t="str">
        <f t="shared" si="183"/>
        <v/>
      </c>
      <c r="H1688" s="10" t="str">
        <f>IF(F1688="","",_xlfn.XLOOKUP(F1688,purchase!F:F,purchase!E:E,""))</f>
        <v/>
      </c>
      <c r="I1688" s="10" t="str">
        <f t="shared" si="184"/>
        <v/>
      </c>
      <c r="J1688" s="10" t="str">
        <f t="shared" si="185"/>
        <v/>
      </c>
      <c r="K1688" s="35" t="str">
        <f>_xlfn.SINGLE(IF(F1688="","",_xlfn.XLOOKUP(F1688,purchase!F:F,purchase!N:N,"")))</f>
        <v/>
      </c>
      <c r="L1688" s="4"/>
      <c r="M1688" s="86"/>
      <c r="N1688" s="35" t="str">
        <f>IF(F1688="","",
MAX(0,
_xlfn.XLOOKUP(F1688,purchase!F:F,purchase!N:N,"")
-
SUMIFS(L:L,F:F,F1688)))</f>
        <v/>
      </c>
      <c r="O1688" s="35" t="str">
        <f t="shared" si="186"/>
        <v/>
      </c>
      <c r="P1688" s="89" t="str">
        <f>_xlfn.SINGLE(IF(F1688="","",_xlfn.XLOOKUP(F1688,purchase!F:F,purchase!O:O,"")))</f>
        <v/>
      </c>
      <c r="Q1688" s="83" t="str">
        <f t="shared" si="187"/>
        <v/>
      </c>
      <c r="R1688" s="91" t="str">
        <f t="shared" si="188"/>
        <v/>
      </c>
    </row>
    <row r="1689" spans="1:18" x14ac:dyDescent="0.35">
      <c r="A1689" s="25">
        <v>1685</v>
      </c>
      <c r="B1689" s="26" t="str">
        <f t="shared" si="182"/>
        <v/>
      </c>
      <c r="C1689" s="27"/>
      <c r="D1689" s="26" t="str">
        <f>IF(F1689="","",_xlfn.XLOOKUP(F1689,purchase!F:F,purchase!B:B,""))</f>
        <v/>
      </c>
      <c r="E1689" s="26" t="str">
        <f>IF(F1689="","",_xlfn.XLOOKUP(F1689,purchase!F:F,purchase!C:C,""))</f>
        <v/>
      </c>
      <c r="F1689" s="4"/>
      <c r="G1689" s="10" t="str">
        <f t="shared" si="183"/>
        <v/>
      </c>
      <c r="H1689" s="10" t="str">
        <f>IF(F1689="","",_xlfn.XLOOKUP(F1689,purchase!F:F,purchase!E:E,""))</f>
        <v/>
      </c>
      <c r="I1689" s="10" t="str">
        <f t="shared" si="184"/>
        <v/>
      </c>
      <c r="J1689" s="10" t="str">
        <f t="shared" si="185"/>
        <v/>
      </c>
      <c r="K1689" s="35" t="str">
        <f>_xlfn.SINGLE(IF(F1689="","",_xlfn.XLOOKUP(F1689,purchase!F:F,purchase!N:N,"")))</f>
        <v/>
      </c>
      <c r="L1689" s="4"/>
      <c r="M1689" s="86"/>
      <c r="N1689" s="35" t="str">
        <f>IF(F1689="","",
MAX(0,
_xlfn.XLOOKUP(F1689,purchase!F:F,purchase!N:N,"")
-
SUMIFS(L:L,F:F,F1689)))</f>
        <v/>
      </c>
      <c r="O1689" s="35" t="str">
        <f t="shared" si="186"/>
        <v/>
      </c>
      <c r="P1689" s="89" t="str">
        <f>_xlfn.SINGLE(IF(F1689="","",_xlfn.XLOOKUP(F1689,purchase!F:F,purchase!O:O,"")))</f>
        <v/>
      </c>
      <c r="Q1689" s="83" t="str">
        <f t="shared" si="187"/>
        <v/>
      </c>
      <c r="R1689" s="91" t="str">
        <f t="shared" si="188"/>
        <v/>
      </c>
    </row>
    <row r="1690" spans="1:18" x14ac:dyDescent="0.35">
      <c r="A1690" s="25">
        <v>1686</v>
      </c>
      <c r="B1690" s="26" t="str">
        <f t="shared" si="182"/>
        <v/>
      </c>
      <c r="C1690" s="27"/>
      <c r="D1690" s="26" t="str">
        <f>IF(F1690="","",_xlfn.XLOOKUP(F1690,purchase!F:F,purchase!B:B,""))</f>
        <v/>
      </c>
      <c r="E1690" s="26" t="str">
        <f>IF(F1690="","",_xlfn.XLOOKUP(F1690,purchase!F:F,purchase!C:C,""))</f>
        <v/>
      </c>
      <c r="F1690" s="4"/>
      <c r="G1690" s="10" t="str">
        <f t="shared" si="183"/>
        <v/>
      </c>
      <c r="H1690" s="10" t="str">
        <f>IF(F1690="","",_xlfn.XLOOKUP(F1690,purchase!F:F,purchase!E:E,""))</f>
        <v/>
      </c>
      <c r="I1690" s="10" t="str">
        <f t="shared" si="184"/>
        <v/>
      </c>
      <c r="J1690" s="10" t="str">
        <f t="shared" si="185"/>
        <v/>
      </c>
      <c r="K1690" s="35" t="str">
        <f>_xlfn.SINGLE(IF(F1690="","",_xlfn.XLOOKUP(F1690,purchase!F:F,purchase!N:N,"")))</f>
        <v/>
      </c>
      <c r="L1690" s="4"/>
      <c r="M1690" s="86"/>
      <c r="N1690" s="35" t="str">
        <f>IF(F1690="","",
MAX(0,
_xlfn.XLOOKUP(F1690,purchase!F:F,purchase!N:N,"")
-
SUMIFS(L:L,F:F,F1690)))</f>
        <v/>
      </c>
      <c r="O1690" s="35" t="str">
        <f t="shared" si="186"/>
        <v/>
      </c>
      <c r="P1690" s="89" t="str">
        <f>_xlfn.SINGLE(IF(F1690="","",_xlfn.XLOOKUP(F1690,purchase!F:F,purchase!O:O,"")))</f>
        <v/>
      </c>
      <c r="Q1690" s="83" t="str">
        <f t="shared" si="187"/>
        <v/>
      </c>
      <c r="R1690" s="91" t="str">
        <f t="shared" si="188"/>
        <v/>
      </c>
    </row>
    <row r="1691" spans="1:18" x14ac:dyDescent="0.35">
      <c r="A1691" s="25">
        <v>1687</v>
      </c>
      <c r="B1691" s="26" t="str">
        <f t="shared" si="182"/>
        <v/>
      </c>
      <c r="C1691" s="27"/>
      <c r="D1691" s="26" t="str">
        <f>IF(F1691="","",_xlfn.XLOOKUP(F1691,purchase!F:F,purchase!B:B,""))</f>
        <v/>
      </c>
      <c r="E1691" s="26" t="str">
        <f>IF(F1691="","",_xlfn.XLOOKUP(F1691,purchase!F:F,purchase!C:C,""))</f>
        <v/>
      </c>
      <c r="F1691" s="4"/>
      <c r="G1691" s="10" t="str">
        <f t="shared" si="183"/>
        <v/>
      </c>
      <c r="H1691" s="10" t="str">
        <f>IF(F1691="","",_xlfn.XLOOKUP(F1691,purchase!F:F,purchase!E:E,""))</f>
        <v/>
      </c>
      <c r="I1691" s="10" t="str">
        <f t="shared" si="184"/>
        <v/>
      </c>
      <c r="J1691" s="10" t="str">
        <f t="shared" si="185"/>
        <v/>
      </c>
      <c r="K1691" s="35" t="str">
        <f>_xlfn.SINGLE(IF(F1691="","",_xlfn.XLOOKUP(F1691,purchase!F:F,purchase!N:N,"")))</f>
        <v/>
      </c>
      <c r="L1691" s="4"/>
      <c r="M1691" s="86"/>
      <c r="N1691" s="35" t="str">
        <f>IF(F1691="","",
MAX(0,
_xlfn.XLOOKUP(F1691,purchase!F:F,purchase!N:N,"")
-
SUMIFS(L:L,F:F,F1691)))</f>
        <v/>
      </c>
      <c r="O1691" s="35" t="str">
        <f t="shared" si="186"/>
        <v/>
      </c>
      <c r="P1691" s="89" t="str">
        <f>_xlfn.SINGLE(IF(F1691="","",_xlfn.XLOOKUP(F1691,purchase!F:F,purchase!O:O,"")))</f>
        <v/>
      </c>
      <c r="Q1691" s="83" t="str">
        <f t="shared" si="187"/>
        <v/>
      </c>
      <c r="R1691" s="91" t="str">
        <f t="shared" si="188"/>
        <v/>
      </c>
    </row>
    <row r="1692" spans="1:18" x14ac:dyDescent="0.35">
      <c r="A1692" s="25">
        <v>1688</v>
      </c>
      <c r="B1692" s="26" t="str">
        <f t="shared" si="182"/>
        <v/>
      </c>
      <c r="C1692" s="27"/>
      <c r="D1692" s="26" t="str">
        <f>IF(F1692="","",_xlfn.XLOOKUP(F1692,purchase!F:F,purchase!B:B,""))</f>
        <v/>
      </c>
      <c r="E1692" s="26" t="str">
        <f>IF(F1692="","",_xlfn.XLOOKUP(F1692,purchase!F:F,purchase!C:C,""))</f>
        <v/>
      </c>
      <c r="F1692" s="4"/>
      <c r="G1692" s="10" t="str">
        <f t="shared" si="183"/>
        <v/>
      </c>
      <c r="H1692" s="10" t="str">
        <f>IF(F1692="","",_xlfn.XLOOKUP(F1692,purchase!F:F,purchase!E:E,""))</f>
        <v/>
      </c>
      <c r="I1692" s="10" t="str">
        <f t="shared" si="184"/>
        <v/>
      </c>
      <c r="J1692" s="10" t="str">
        <f t="shared" si="185"/>
        <v/>
      </c>
      <c r="K1692" s="35" t="str">
        <f>_xlfn.SINGLE(IF(F1692="","",_xlfn.XLOOKUP(F1692,purchase!F:F,purchase!N:N,"")))</f>
        <v/>
      </c>
      <c r="L1692" s="4"/>
      <c r="M1692" s="86"/>
      <c r="N1692" s="35" t="str">
        <f>IF(F1692="","",
MAX(0,
_xlfn.XLOOKUP(F1692,purchase!F:F,purchase!N:N,"")
-
SUMIFS(L:L,F:F,F1692)))</f>
        <v/>
      </c>
      <c r="O1692" s="35" t="str">
        <f t="shared" si="186"/>
        <v/>
      </c>
      <c r="P1692" s="89" t="str">
        <f>_xlfn.SINGLE(IF(F1692="","",_xlfn.XLOOKUP(F1692,purchase!F:F,purchase!O:O,"")))</f>
        <v/>
      </c>
      <c r="Q1692" s="83" t="str">
        <f t="shared" si="187"/>
        <v/>
      </c>
      <c r="R1692" s="91" t="str">
        <f t="shared" si="188"/>
        <v/>
      </c>
    </row>
    <row r="1693" spans="1:18" x14ac:dyDescent="0.35">
      <c r="A1693" s="25">
        <v>1689</v>
      </c>
      <c r="B1693" s="26" t="str">
        <f t="shared" si="182"/>
        <v/>
      </c>
      <c r="C1693" s="27"/>
      <c r="D1693" s="26" t="str">
        <f>IF(F1693="","",_xlfn.XLOOKUP(F1693,purchase!F:F,purchase!B:B,""))</f>
        <v/>
      </c>
      <c r="E1693" s="26" t="str">
        <f>IF(F1693="","",_xlfn.XLOOKUP(F1693,purchase!F:F,purchase!C:C,""))</f>
        <v/>
      </c>
      <c r="F1693" s="4"/>
      <c r="G1693" s="10" t="str">
        <f t="shared" si="183"/>
        <v/>
      </c>
      <c r="H1693" s="10" t="str">
        <f>IF(F1693="","",_xlfn.XLOOKUP(F1693,purchase!F:F,purchase!E:E,""))</f>
        <v/>
      </c>
      <c r="I1693" s="10" t="str">
        <f t="shared" si="184"/>
        <v/>
      </c>
      <c r="J1693" s="10" t="str">
        <f t="shared" si="185"/>
        <v/>
      </c>
      <c r="K1693" s="35" t="str">
        <f>_xlfn.SINGLE(IF(F1693="","",_xlfn.XLOOKUP(F1693,purchase!F:F,purchase!N:N,"")))</f>
        <v/>
      </c>
      <c r="L1693" s="4"/>
      <c r="M1693" s="86"/>
      <c r="N1693" s="35" t="str">
        <f>IF(F1693="","",
MAX(0,
_xlfn.XLOOKUP(F1693,purchase!F:F,purchase!N:N,"")
-
SUMIFS(L:L,F:F,F1693)))</f>
        <v/>
      </c>
      <c r="O1693" s="35" t="str">
        <f t="shared" si="186"/>
        <v/>
      </c>
      <c r="P1693" s="89" t="str">
        <f>_xlfn.SINGLE(IF(F1693="","",_xlfn.XLOOKUP(F1693,purchase!F:F,purchase!O:O,"")))</f>
        <v/>
      </c>
      <c r="Q1693" s="83" t="str">
        <f t="shared" si="187"/>
        <v/>
      </c>
      <c r="R1693" s="91" t="str">
        <f t="shared" si="188"/>
        <v/>
      </c>
    </row>
    <row r="1694" spans="1:18" x14ac:dyDescent="0.35">
      <c r="A1694" s="25">
        <v>1690</v>
      </c>
      <c r="B1694" s="26" t="str">
        <f t="shared" si="182"/>
        <v/>
      </c>
      <c r="C1694" s="27"/>
      <c r="D1694" s="26" t="str">
        <f>IF(F1694="","",_xlfn.XLOOKUP(F1694,purchase!F:F,purchase!B:B,""))</f>
        <v/>
      </c>
      <c r="E1694" s="26" t="str">
        <f>IF(F1694="","",_xlfn.XLOOKUP(F1694,purchase!F:F,purchase!C:C,""))</f>
        <v/>
      </c>
      <c r="F1694" s="4"/>
      <c r="G1694" s="10" t="str">
        <f t="shared" si="183"/>
        <v/>
      </c>
      <c r="H1694" s="10" t="str">
        <f>IF(F1694="","",_xlfn.XLOOKUP(F1694,purchase!F:F,purchase!E:E,""))</f>
        <v/>
      </c>
      <c r="I1694" s="10" t="str">
        <f t="shared" si="184"/>
        <v/>
      </c>
      <c r="J1694" s="10" t="str">
        <f t="shared" si="185"/>
        <v/>
      </c>
      <c r="K1694" s="35" t="str">
        <f>_xlfn.SINGLE(IF(F1694="","",_xlfn.XLOOKUP(F1694,purchase!F:F,purchase!N:N,"")))</f>
        <v/>
      </c>
      <c r="L1694" s="4"/>
      <c r="M1694" s="86"/>
      <c r="N1694" s="35" t="str">
        <f>IF(F1694="","",
MAX(0,
_xlfn.XLOOKUP(F1694,purchase!F:F,purchase!N:N,"")
-
SUMIFS(L:L,F:F,F1694)))</f>
        <v/>
      </c>
      <c r="O1694" s="35" t="str">
        <f t="shared" si="186"/>
        <v/>
      </c>
      <c r="P1694" s="89" t="str">
        <f>_xlfn.SINGLE(IF(F1694="","",_xlfn.XLOOKUP(F1694,purchase!F:F,purchase!O:O,"")))</f>
        <v/>
      </c>
      <c r="Q1694" s="83" t="str">
        <f t="shared" si="187"/>
        <v/>
      </c>
      <c r="R1694" s="91" t="str">
        <f t="shared" si="188"/>
        <v/>
      </c>
    </row>
    <row r="1695" spans="1:18" x14ac:dyDescent="0.35">
      <c r="A1695" s="25">
        <v>1691</v>
      </c>
      <c r="B1695" s="26" t="str">
        <f t="shared" si="182"/>
        <v/>
      </c>
      <c r="C1695" s="27"/>
      <c r="D1695" s="26" t="str">
        <f>IF(F1695="","",_xlfn.XLOOKUP(F1695,purchase!F:F,purchase!B:B,""))</f>
        <v/>
      </c>
      <c r="E1695" s="26" t="str">
        <f>IF(F1695="","",_xlfn.XLOOKUP(F1695,purchase!F:F,purchase!C:C,""))</f>
        <v/>
      </c>
      <c r="F1695" s="4"/>
      <c r="G1695" s="10" t="str">
        <f t="shared" si="183"/>
        <v/>
      </c>
      <c r="H1695" s="10" t="str">
        <f>IF(F1695="","",_xlfn.XLOOKUP(F1695,purchase!F:F,purchase!E:E,""))</f>
        <v/>
      </c>
      <c r="I1695" s="10" t="str">
        <f t="shared" si="184"/>
        <v/>
      </c>
      <c r="J1695" s="10" t="str">
        <f t="shared" si="185"/>
        <v/>
      </c>
      <c r="K1695" s="35" t="str">
        <f>_xlfn.SINGLE(IF(F1695="","",_xlfn.XLOOKUP(F1695,purchase!F:F,purchase!N:N,"")))</f>
        <v/>
      </c>
      <c r="L1695" s="4"/>
      <c r="M1695" s="86"/>
      <c r="N1695" s="35" t="str">
        <f>IF(F1695="","",
MAX(0,
_xlfn.XLOOKUP(F1695,purchase!F:F,purchase!N:N,"")
-
SUMIFS(L:L,F:F,F1695)))</f>
        <v/>
      </c>
      <c r="O1695" s="35" t="str">
        <f t="shared" si="186"/>
        <v/>
      </c>
      <c r="P1695" s="89" t="str">
        <f>_xlfn.SINGLE(IF(F1695="","",_xlfn.XLOOKUP(F1695,purchase!F:F,purchase!O:O,"")))</f>
        <v/>
      </c>
      <c r="Q1695" s="83" t="str">
        <f t="shared" si="187"/>
        <v/>
      </c>
      <c r="R1695" s="91" t="str">
        <f t="shared" si="188"/>
        <v/>
      </c>
    </row>
    <row r="1696" spans="1:18" x14ac:dyDescent="0.35">
      <c r="A1696" s="25">
        <v>1692</v>
      </c>
      <c r="B1696" s="26" t="str">
        <f t="shared" si="182"/>
        <v/>
      </c>
      <c r="C1696" s="27"/>
      <c r="D1696" s="26" t="str">
        <f>IF(F1696="","",_xlfn.XLOOKUP(F1696,purchase!F:F,purchase!B:B,""))</f>
        <v/>
      </c>
      <c r="E1696" s="26" t="str">
        <f>IF(F1696="","",_xlfn.XLOOKUP(F1696,purchase!F:F,purchase!C:C,""))</f>
        <v/>
      </c>
      <c r="F1696" s="4"/>
      <c r="G1696" s="10" t="str">
        <f t="shared" si="183"/>
        <v/>
      </c>
      <c r="H1696" s="10" t="str">
        <f>IF(F1696="","",_xlfn.XLOOKUP(F1696,purchase!F:F,purchase!E:E,""))</f>
        <v/>
      </c>
      <c r="I1696" s="10" t="str">
        <f t="shared" si="184"/>
        <v/>
      </c>
      <c r="J1696" s="10" t="str">
        <f t="shared" si="185"/>
        <v/>
      </c>
      <c r="K1696" s="35" t="str">
        <f>_xlfn.SINGLE(IF(F1696="","",_xlfn.XLOOKUP(F1696,purchase!F:F,purchase!N:N,"")))</f>
        <v/>
      </c>
      <c r="L1696" s="4"/>
      <c r="M1696" s="86"/>
      <c r="N1696" s="35" t="str">
        <f>IF(F1696="","",
MAX(0,
_xlfn.XLOOKUP(F1696,purchase!F:F,purchase!N:N,"")
-
SUMIFS(L:L,F:F,F1696)))</f>
        <v/>
      </c>
      <c r="O1696" s="35" t="str">
        <f t="shared" si="186"/>
        <v/>
      </c>
      <c r="P1696" s="89" t="str">
        <f>_xlfn.SINGLE(IF(F1696="","",_xlfn.XLOOKUP(F1696,purchase!F:F,purchase!O:O,"")))</f>
        <v/>
      </c>
      <c r="Q1696" s="83" t="str">
        <f t="shared" si="187"/>
        <v/>
      </c>
      <c r="R1696" s="91" t="str">
        <f t="shared" si="188"/>
        <v/>
      </c>
    </row>
    <row r="1697" spans="1:18" x14ac:dyDescent="0.35">
      <c r="A1697" s="25">
        <v>1693</v>
      </c>
      <c r="B1697" s="26" t="str">
        <f t="shared" si="182"/>
        <v/>
      </c>
      <c r="C1697" s="27"/>
      <c r="D1697" s="26" t="str">
        <f>IF(F1697="","",_xlfn.XLOOKUP(F1697,purchase!F:F,purchase!B:B,""))</f>
        <v/>
      </c>
      <c r="E1697" s="26" t="str">
        <f>IF(F1697="","",_xlfn.XLOOKUP(F1697,purchase!F:F,purchase!C:C,""))</f>
        <v/>
      </c>
      <c r="F1697" s="4"/>
      <c r="G1697" s="10" t="str">
        <f t="shared" si="183"/>
        <v/>
      </c>
      <c r="H1697" s="10" t="str">
        <f>IF(F1697="","",_xlfn.XLOOKUP(F1697,purchase!F:F,purchase!E:E,""))</f>
        <v/>
      </c>
      <c r="I1697" s="10" t="str">
        <f t="shared" si="184"/>
        <v/>
      </c>
      <c r="J1697" s="10" t="str">
        <f t="shared" si="185"/>
        <v/>
      </c>
      <c r="K1697" s="35" t="str">
        <f>_xlfn.SINGLE(IF(F1697="","",_xlfn.XLOOKUP(F1697,purchase!F:F,purchase!N:N,"")))</f>
        <v/>
      </c>
      <c r="L1697" s="4"/>
      <c r="M1697" s="86"/>
      <c r="N1697" s="35" t="str">
        <f>IF(F1697="","",
MAX(0,
_xlfn.XLOOKUP(F1697,purchase!F:F,purchase!N:N,"")
-
SUMIFS(L:L,F:F,F1697)))</f>
        <v/>
      </c>
      <c r="O1697" s="35" t="str">
        <f t="shared" si="186"/>
        <v/>
      </c>
      <c r="P1697" s="89" t="str">
        <f>_xlfn.SINGLE(IF(F1697="","",_xlfn.XLOOKUP(F1697,purchase!F:F,purchase!O:O,"")))</f>
        <v/>
      </c>
      <c r="Q1697" s="83" t="str">
        <f t="shared" si="187"/>
        <v/>
      </c>
      <c r="R1697" s="91" t="str">
        <f t="shared" si="188"/>
        <v/>
      </c>
    </row>
    <row r="1698" spans="1:18" x14ac:dyDescent="0.35">
      <c r="A1698" s="25">
        <v>1694</v>
      </c>
      <c r="B1698" s="26" t="str">
        <f t="shared" si="182"/>
        <v/>
      </c>
      <c r="C1698" s="27"/>
      <c r="D1698" s="26" t="str">
        <f>IF(F1698="","",_xlfn.XLOOKUP(F1698,purchase!F:F,purchase!B:B,""))</f>
        <v/>
      </c>
      <c r="E1698" s="26" t="str">
        <f>IF(F1698="","",_xlfn.XLOOKUP(F1698,purchase!F:F,purchase!C:C,""))</f>
        <v/>
      </c>
      <c r="F1698" s="4"/>
      <c r="G1698" s="10" t="str">
        <f t="shared" si="183"/>
        <v/>
      </c>
      <c r="H1698" s="10" t="str">
        <f>IF(F1698="","",_xlfn.XLOOKUP(F1698,purchase!F:F,purchase!E:E,""))</f>
        <v/>
      </c>
      <c r="I1698" s="10" t="str">
        <f t="shared" si="184"/>
        <v/>
      </c>
      <c r="J1698" s="10" t="str">
        <f t="shared" si="185"/>
        <v/>
      </c>
      <c r="K1698" s="35" t="str">
        <f>_xlfn.SINGLE(IF(F1698="","",_xlfn.XLOOKUP(F1698,purchase!F:F,purchase!N:N,"")))</f>
        <v/>
      </c>
      <c r="L1698" s="4"/>
      <c r="M1698" s="86"/>
      <c r="N1698" s="35" t="str">
        <f>IF(F1698="","",
MAX(0,
_xlfn.XLOOKUP(F1698,purchase!F:F,purchase!N:N,"")
-
SUMIFS(L:L,F:F,F1698)))</f>
        <v/>
      </c>
      <c r="O1698" s="35" t="str">
        <f t="shared" si="186"/>
        <v/>
      </c>
      <c r="P1698" s="89" t="str">
        <f>_xlfn.SINGLE(IF(F1698="","",_xlfn.XLOOKUP(F1698,purchase!F:F,purchase!O:O,"")))</f>
        <v/>
      </c>
      <c r="Q1698" s="83" t="str">
        <f t="shared" si="187"/>
        <v/>
      </c>
      <c r="R1698" s="91" t="str">
        <f t="shared" si="188"/>
        <v/>
      </c>
    </row>
    <row r="1699" spans="1:18" x14ac:dyDescent="0.35">
      <c r="A1699" s="25">
        <v>1695</v>
      </c>
      <c r="B1699" s="26" t="str">
        <f t="shared" si="182"/>
        <v/>
      </c>
      <c r="C1699" s="27"/>
      <c r="D1699" s="26" t="str">
        <f>IF(F1699="","",_xlfn.XLOOKUP(F1699,purchase!F:F,purchase!B:B,""))</f>
        <v/>
      </c>
      <c r="E1699" s="26" t="str">
        <f>IF(F1699="","",_xlfn.XLOOKUP(F1699,purchase!F:F,purchase!C:C,""))</f>
        <v/>
      </c>
      <c r="F1699" s="4"/>
      <c r="G1699" s="10" t="str">
        <f t="shared" si="183"/>
        <v/>
      </c>
      <c r="H1699" s="10" t="str">
        <f>IF(F1699="","",_xlfn.XLOOKUP(F1699,purchase!F:F,purchase!E:E,""))</f>
        <v/>
      </c>
      <c r="I1699" s="10" t="str">
        <f t="shared" si="184"/>
        <v/>
      </c>
      <c r="J1699" s="10" t="str">
        <f t="shared" si="185"/>
        <v/>
      </c>
      <c r="K1699" s="35" t="str">
        <f>_xlfn.SINGLE(IF(F1699="","",_xlfn.XLOOKUP(F1699,purchase!F:F,purchase!N:N,"")))</f>
        <v/>
      </c>
      <c r="L1699" s="4"/>
      <c r="M1699" s="86"/>
      <c r="N1699" s="35" t="str">
        <f>IF(F1699="","",
MAX(0,
_xlfn.XLOOKUP(F1699,purchase!F:F,purchase!N:N,"")
-
SUMIFS(L:L,F:F,F1699)))</f>
        <v/>
      </c>
      <c r="O1699" s="35" t="str">
        <f t="shared" si="186"/>
        <v/>
      </c>
      <c r="P1699" s="89" t="str">
        <f>_xlfn.SINGLE(IF(F1699="","",_xlfn.XLOOKUP(F1699,purchase!F:F,purchase!O:O,"")))</f>
        <v/>
      </c>
      <c r="Q1699" s="83" t="str">
        <f t="shared" si="187"/>
        <v/>
      </c>
      <c r="R1699" s="91" t="str">
        <f t="shared" si="188"/>
        <v/>
      </c>
    </row>
    <row r="1700" spans="1:18" x14ac:dyDescent="0.35">
      <c r="A1700" s="25">
        <v>1696</v>
      </c>
      <c r="B1700" s="26" t="str">
        <f t="shared" si="182"/>
        <v/>
      </c>
      <c r="C1700" s="27"/>
      <c r="D1700" s="26" t="str">
        <f>IF(F1700="","",_xlfn.XLOOKUP(F1700,purchase!F:F,purchase!B:B,""))</f>
        <v/>
      </c>
      <c r="E1700" s="26" t="str">
        <f>IF(F1700="","",_xlfn.XLOOKUP(F1700,purchase!F:F,purchase!C:C,""))</f>
        <v/>
      </c>
      <c r="F1700" s="4"/>
      <c r="G1700" s="10" t="str">
        <f t="shared" si="183"/>
        <v/>
      </c>
      <c r="H1700" s="10" t="str">
        <f>IF(F1700="","",_xlfn.XLOOKUP(F1700,purchase!F:F,purchase!E:E,""))</f>
        <v/>
      </c>
      <c r="I1700" s="10" t="str">
        <f t="shared" si="184"/>
        <v/>
      </c>
      <c r="J1700" s="10" t="str">
        <f t="shared" si="185"/>
        <v/>
      </c>
      <c r="K1700" s="35" t="str">
        <f>_xlfn.SINGLE(IF(F1700="","",_xlfn.XLOOKUP(F1700,purchase!F:F,purchase!N:N,"")))</f>
        <v/>
      </c>
      <c r="L1700" s="4"/>
      <c r="M1700" s="86"/>
      <c r="N1700" s="35" t="str">
        <f>IF(F1700="","",
MAX(0,
_xlfn.XLOOKUP(F1700,purchase!F:F,purchase!N:N,"")
-
SUMIFS(L:L,F:F,F1700)))</f>
        <v/>
      </c>
      <c r="O1700" s="35" t="str">
        <f t="shared" si="186"/>
        <v/>
      </c>
      <c r="P1700" s="89" t="str">
        <f>_xlfn.SINGLE(IF(F1700="","",_xlfn.XLOOKUP(F1700,purchase!F:F,purchase!O:O,"")))</f>
        <v/>
      </c>
      <c r="Q1700" s="83" t="str">
        <f t="shared" si="187"/>
        <v/>
      </c>
      <c r="R1700" s="91" t="str">
        <f t="shared" si="188"/>
        <v/>
      </c>
    </row>
    <row r="1701" spans="1:18" x14ac:dyDescent="0.35">
      <c r="A1701" s="25">
        <v>1697</v>
      </c>
      <c r="B1701" s="26" t="str">
        <f t="shared" si="182"/>
        <v/>
      </c>
      <c r="C1701" s="27"/>
      <c r="D1701" s="26" t="str">
        <f>IF(F1701="","",_xlfn.XLOOKUP(F1701,purchase!F:F,purchase!B:B,""))</f>
        <v/>
      </c>
      <c r="E1701" s="26" t="str">
        <f>IF(F1701="","",_xlfn.XLOOKUP(F1701,purchase!F:F,purchase!C:C,""))</f>
        <v/>
      </c>
      <c r="F1701" s="4"/>
      <c r="G1701" s="10" t="str">
        <f t="shared" si="183"/>
        <v/>
      </c>
      <c r="H1701" s="10" t="str">
        <f>IF(F1701="","",_xlfn.XLOOKUP(F1701,purchase!F:F,purchase!E:E,""))</f>
        <v/>
      </c>
      <c r="I1701" s="10" t="str">
        <f t="shared" si="184"/>
        <v/>
      </c>
      <c r="J1701" s="10" t="str">
        <f t="shared" si="185"/>
        <v/>
      </c>
      <c r="K1701" s="35" t="str">
        <f>_xlfn.SINGLE(IF(F1701="","",_xlfn.XLOOKUP(F1701,purchase!F:F,purchase!N:N,"")))</f>
        <v/>
      </c>
      <c r="L1701" s="4"/>
      <c r="M1701" s="86"/>
      <c r="N1701" s="35" t="str">
        <f>IF(F1701="","",
MAX(0,
_xlfn.XLOOKUP(F1701,purchase!F:F,purchase!N:N,"")
-
SUMIFS(L:L,F:F,F1701)))</f>
        <v/>
      </c>
      <c r="O1701" s="35" t="str">
        <f t="shared" si="186"/>
        <v/>
      </c>
      <c r="P1701" s="89" t="str">
        <f>_xlfn.SINGLE(IF(F1701="","",_xlfn.XLOOKUP(F1701,purchase!F:F,purchase!O:O,"")))</f>
        <v/>
      </c>
      <c r="Q1701" s="83" t="str">
        <f t="shared" si="187"/>
        <v/>
      </c>
      <c r="R1701" s="91" t="str">
        <f t="shared" si="188"/>
        <v/>
      </c>
    </row>
    <row r="1702" spans="1:18" x14ac:dyDescent="0.35">
      <c r="A1702" s="25">
        <v>1698</v>
      </c>
      <c r="B1702" s="26" t="str">
        <f t="shared" si="182"/>
        <v/>
      </c>
      <c r="C1702" s="27"/>
      <c r="D1702" s="26" t="str">
        <f>IF(F1702="","",_xlfn.XLOOKUP(F1702,purchase!F:F,purchase!B:B,""))</f>
        <v/>
      </c>
      <c r="E1702" s="26" t="str">
        <f>IF(F1702="","",_xlfn.XLOOKUP(F1702,purchase!F:F,purchase!C:C,""))</f>
        <v/>
      </c>
      <c r="F1702" s="4"/>
      <c r="G1702" s="10" t="str">
        <f t="shared" si="183"/>
        <v/>
      </c>
      <c r="H1702" s="10" t="str">
        <f>IF(F1702="","",_xlfn.XLOOKUP(F1702,purchase!F:F,purchase!E:E,""))</f>
        <v/>
      </c>
      <c r="I1702" s="10" t="str">
        <f t="shared" si="184"/>
        <v/>
      </c>
      <c r="J1702" s="10" t="str">
        <f t="shared" si="185"/>
        <v/>
      </c>
      <c r="K1702" s="35" t="str">
        <f>_xlfn.SINGLE(IF(F1702="","",_xlfn.XLOOKUP(F1702,purchase!F:F,purchase!N:N,"")))</f>
        <v/>
      </c>
      <c r="L1702" s="4"/>
      <c r="M1702" s="86"/>
      <c r="N1702" s="35" t="str">
        <f>IF(F1702="","",
MAX(0,
_xlfn.XLOOKUP(F1702,purchase!F:F,purchase!N:N,"")
-
SUMIFS(L:L,F:F,F1702)))</f>
        <v/>
      </c>
      <c r="O1702" s="35" t="str">
        <f t="shared" si="186"/>
        <v/>
      </c>
      <c r="P1702" s="89" t="str">
        <f>_xlfn.SINGLE(IF(F1702="","",_xlfn.XLOOKUP(F1702,purchase!F:F,purchase!O:O,"")))</f>
        <v/>
      </c>
      <c r="Q1702" s="83" t="str">
        <f t="shared" si="187"/>
        <v/>
      </c>
      <c r="R1702" s="91" t="str">
        <f t="shared" si="188"/>
        <v/>
      </c>
    </row>
    <row r="1703" spans="1:18" x14ac:dyDescent="0.35">
      <c r="A1703" s="25">
        <v>1699</v>
      </c>
      <c r="B1703" s="26" t="str">
        <f t="shared" si="182"/>
        <v/>
      </c>
      <c r="C1703" s="27"/>
      <c r="D1703" s="26" t="str">
        <f>IF(F1703="","",_xlfn.XLOOKUP(F1703,purchase!F:F,purchase!B:B,""))</f>
        <v/>
      </c>
      <c r="E1703" s="26" t="str">
        <f>IF(F1703="","",_xlfn.XLOOKUP(F1703,purchase!F:F,purchase!C:C,""))</f>
        <v/>
      </c>
      <c r="F1703" s="4"/>
      <c r="G1703" s="10" t="str">
        <f t="shared" si="183"/>
        <v/>
      </c>
      <c r="H1703" s="10" t="str">
        <f>IF(F1703="","",_xlfn.XLOOKUP(F1703,purchase!F:F,purchase!E:E,""))</f>
        <v/>
      </c>
      <c r="I1703" s="10" t="str">
        <f t="shared" si="184"/>
        <v/>
      </c>
      <c r="J1703" s="10" t="str">
        <f t="shared" si="185"/>
        <v/>
      </c>
      <c r="K1703" s="35" t="str">
        <f>_xlfn.SINGLE(IF(F1703="","",_xlfn.XLOOKUP(F1703,purchase!F:F,purchase!N:N,"")))</f>
        <v/>
      </c>
      <c r="L1703" s="4"/>
      <c r="M1703" s="86"/>
      <c r="N1703" s="35" t="str">
        <f>IF(F1703="","",
MAX(0,
_xlfn.XLOOKUP(F1703,purchase!F:F,purchase!N:N,"")
-
SUMIFS(L:L,F:F,F1703)))</f>
        <v/>
      </c>
      <c r="O1703" s="35" t="str">
        <f t="shared" si="186"/>
        <v/>
      </c>
      <c r="P1703" s="89" t="str">
        <f>_xlfn.SINGLE(IF(F1703="","",_xlfn.XLOOKUP(F1703,purchase!F:F,purchase!O:O,"")))</f>
        <v/>
      </c>
      <c r="Q1703" s="83" t="str">
        <f t="shared" si="187"/>
        <v/>
      </c>
      <c r="R1703" s="91" t="str">
        <f t="shared" si="188"/>
        <v/>
      </c>
    </row>
    <row r="1704" spans="1:18" x14ac:dyDescent="0.35">
      <c r="A1704" s="25">
        <v>1700</v>
      </c>
      <c r="B1704" s="26" t="str">
        <f t="shared" si="182"/>
        <v/>
      </c>
      <c r="C1704" s="27"/>
      <c r="D1704" s="26" t="str">
        <f>IF(F1704="","",_xlfn.XLOOKUP(F1704,purchase!F:F,purchase!B:B,""))</f>
        <v/>
      </c>
      <c r="E1704" s="26" t="str">
        <f>IF(F1704="","",_xlfn.XLOOKUP(F1704,purchase!F:F,purchase!C:C,""))</f>
        <v/>
      </c>
      <c r="F1704" s="4"/>
      <c r="G1704" s="10" t="str">
        <f t="shared" si="183"/>
        <v/>
      </c>
      <c r="H1704" s="10" t="str">
        <f>IF(F1704="","",_xlfn.XLOOKUP(F1704,purchase!F:F,purchase!E:E,""))</f>
        <v/>
      </c>
      <c r="I1704" s="10" t="str">
        <f t="shared" si="184"/>
        <v/>
      </c>
      <c r="J1704" s="10" t="str">
        <f t="shared" si="185"/>
        <v/>
      </c>
      <c r="K1704" s="35" t="str">
        <f>_xlfn.SINGLE(IF(F1704="","",_xlfn.XLOOKUP(F1704,purchase!F:F,purchase!N:N,"")))</f>
        <v/>
      </c>
      <c r="L1704" s="4"/>
      <c r="M1704" s="86"/>
      <c r="N1704" s="35" t="str">
        <f>IF(F1704="","",
MAX(0,
_xlfn.XLOOKUP(F1704,purchase!F:F,purchase!N:N,"")
-
SUMIFS(L:L,F:F,F1704)))</f>
        <v/>
      </c>
      <c r="O1704" s="35" t="str">
        <f t="shared" si="186"/>
        <v/>
      </c>
      <c r="P1704" s="89" t="str">
        <f>_xlfn.SINGLE(IF(F1704="","",_xlfn.XLOOKUP(F1704,purchase!F:F,purchase!O:O,"")))</f>
        <v/>
      </c>
      <c r="Q1704" s="83" t="str">
        <f t="shared" si="187"/>
        <v/>
      </c>
      <c r="R1704" s="91" t="str">
        <f t="shared" si="188"/>
        <v/>
      </c>
    </row>
    <row r="1705" spans="1:18" x14ac:dyDescent="0.35">
      <c r="A1705" s="25">
        <v>1701</v>
      </c>
      <c r="B1705" s="26" t="str">
        <f t="shared" si="182"/>
        <v/>
      </c>
      <c r="C1705" s="27"/>
      <c r="D1705" s="26" t="str">
        <f>IF(F1705="","",_xlfn.XLOOKUP(F1705,purchase!F:F,purchase!B:B,""))</f>
        <v/>
      </c>
      <c r="E1705" s="26" t="str">
        <f>IF(F1705="","",_xlfn.XLOOKUP(F1705,purchase!F:F,purchase!C:C,""))</f>
        <v/>
      </c>
      <c r="F1705" s="4"/>
      <c r="G1705" s="10" t="str">
        <f t="shared" si="183"/>
        <v/>
      </c>
      <c r="H1705" s="10" t="str">
        <f>IF(F1705="","",_xlfn.XLOOKUP(F1705,purchase!F:F,purchase!E:E,""))</f>
        <v/>
      </c>
      <c r="I1705" s="10" t="str">
        <f t="shared" si="184"/>
        <v/>
      </c>
      <c r="J1705" s="10" t="str">
        <f t="shared" si="185"/>
        <v/>
      </c>
      <c r="K1705" s="35" t="str">
        <f>_xlfn.SINGLE(IF(F1705="","",_xlfn.XLOOKUP(F1705,purchase!F:F,purchase!N:N,"")))</f>
        <v/>
      </c>
      <c r="L1705" s="4"/>
      <c r="M1705" s="86"/>
      <c r="N1705" s="35" t="str">
        <f>IF(F1705="","",
MAX(0,
_xlfn.XLOOKUP(F1705,purchase!F:F,purchase!N:N,"")
-
SUMIFS(L:L,F:F,F1705)))</f>
        <v/>
      </c>
      <c r="O1705" s="35" t="str">
        <f t="shared" si="186"/>
        <v/>
      </c>
      <c r="P1705" s="89" t="str">
        <f>_xlfn.SINGLE(IF(F1705="","",_xlfn.XLOOKUP(F1705,purchase!F:F,purchase!O:O,"")))</f>
        <v/>
      </c>
      <c r="Q1705" s="83" t="str">
        <f t="shared" si="187"/>
        <v/>
      </c>
      <c r="R1705" s="91" t="str">
        <f t="shared" si="188"/>
        <v/>
      </c>
    </row>
    <row r="1706" spans="1:18" x14ac:dyDescent="0.35">
      <c r="A1706" s="25">
        <v>1702</v>
      </c>
      <c r="B1706" s="26" t="str">
        <f t="shared" si="182"/>
        <v/>
      </c>
      <c r="C1706" s="27"/>
      <c r="D1706" s="26" t="str">
        <f>IF(F1706="","",_xlfn.XLOOKUP(F1706,purchase!F:F,purchase!B:B,""))</f>
        <v/>
      </c>
      <c r="E1706" s="26" t="str">
        <f>IF(F1706="","",_xlfn.XLOOKUP(F1706,purchase!F:F,purchase!C:C,""))</f>
        <v/>
      </c>
      <c r="F1706" s="4"/>
      <c r="G1706" s="10" t="str">
        <f t="shared" si="183"/>
        <v/>
      </c>
      <c r="H1706" s="10" t="str">
        <f>IF(F1706="","",_xlfn.XLOOKUP(F1706,purchase!F:F,purchase!E:E,""))</f>
        <v/>
      </c>
      <c r="I1706" s="10" t="str">
        <f t="shared" si="184"/>
        <v/>
      </c>
      <c r="J1706" s="10" t="str">
        <f t="shared" si="185"/>
        <v/>
      </c>
      <c r="K1706" s="35" t="str">
        <f>_xlfn.SINGLE(IF(F1706="","",_xlfn.XLOOKUP(F1706,purchase!F:F,purchase!N:N,"")))</f>
        <v/>
      </c>
      <c r="L1706" s="4"/>
      <c r="M1706" s="86"/>
      <c r="N1706" s="35" t="str">
        <f>IF(F1706="","",
MAX(0,
_xlfn.XLOOKUP(F1706,purchase!F:F,purchase!N:N,"")
-
SUMIFS(L:L,F:F,F1706)))</f>
        <v/>
      </c>
      <c r="O1706" s="35" t="str">
        <f t="shared" si="186"/>
        <v/>
      </c>
      <c r="P1706" s="89" t="str">
        <f>_xlfn.SINGLE(IF(F1706="","",_xlfn.XLOOKUP(F1706,purchase!F:F,purchase!O:O,"")))</f>
        <v/>
      </c>
      <c r="Q1706" s="83" t="str">
        <f t="shared" si="187"/>
        <v/>
      </c>
      <c r="R1706" s="91" t="str">
        <f t="shared" si="188"/>
        <v/>
      </c>
    </row>
    <row r="1707" spans="1:18" x14ac:dyDescent="0.35">
      <c r="A1707" s="25">
        <v>1703</v>
      </c>
      <c r="B1707" s="26" t="str">
        <f t="shared" si="182"/>
        <v/>
      </c>
      <c r="C1707" s="27"/>
      <c r="D1707" s="26" t="str">
        <f>IF(F1707="","",_xlfn.XLOOKUP(F1707,purchase!F:F,purchase!B:B,""))</f>
        <v/>
      </c>
      <c r="E1707" s="26" t="str">
        <f>IF(F1707="","",_xlfn.XLOOKUP(F1707,purchase!F:F,purchase!C:C,""))</f>
        <v/>
      </c>
      <c r="F1707" s="4"/>
      <c r="G1707" s="10" t="str">
        <f t="shared" si="183"/>
        <v/>
      </c>
      <c r="H1707" s="10" t="str">
        <f>IF(F1707="","",_xlfn.XLOOKUP(F1707,purchase!F:F,purchase!E:E,""))</f>
        <v/>
      </c>
      <c r="I1707" s="10" t="str">
        <f t="shared" si="184"/>
        <v/>
      </c>
      <c r="J1707" s="10" t="str">
        <f t="shared" si="185"/>
        <v/>
      </c>
      <c r="K1707" s="35" t="str">
        <f>_xlfn.SINGLE(IF(F1707="","",_xlfn.XLOOKUP(F1707,purchase!F:F,purchase!N:N,"")))</f>
        <v/>
      </c>
      <c r="L1707" s="4"/>
      <c r="M1707" s="86"/>
      <c r="N1707" s="35" t="str">
        <f>IF(F1707="","",
MAX(0,
_xlfn.XLOOKUP(F1707,purchase!F:F,purchase!N:N,"")
-
SUMIFS(L:L,F:F,F1707)))</f>
        <v/>
      </c>
      <c r="O1707" s="35" t="str">
        <f t="shared" si="186"/>
        <v/>
      </c>
      <c r="P1707" s="89" t="str">
        <f>_xlfn.SINGLE(IF(F1707="","",_xlfn.XLOOKUP(F1707,purchase!F:F,purchase!O:O,"")))</f>
        <v/>
      </c>
      <c r="Q1707" s="83" t="str">
        <f t="shared" si="187"/>
        <v/>
      </c>
      <c r="R1707" s="91" t="str">
        <f t="shared" si="188"/>
        <v/>
      </c>
    </row>
    <row r="1708" spans="1:18" x14ac:dyDescent="0.35">
      <c r="A1708" s="25">
        <v>1704</v>
      </c>
      <c r="B1708" s="26" t="str">
        <f t="shared" si="182"/>
        <v/>
      </c>
      <c r="C1708" s="27"/>
      <c r="D1708" s="26" t="str">
        <f>IF(F1708="","",_xlfn.XLOOKUP(F1708,purchase!F:F,purchase!B:B,""))</f>
        <v/>
      </c>
      <c r="E1708" s="26" t="str">
        <f>IF(F1708="","",_xlfn.XLOOKUP(F1708,purchase!F:F,purchase!C:C,""))</f>
        <v/>
      </c>
      <c r="F1708" s="4"/>
      <c r="G1708" s="10" t="str">
        <f t="shared" si="183"/>
        <v/>
      </c>
      <c r="H1708" s="10" t="str">
        <f>IF(F1708="","",_xlfn.XLOOKUP(F1708,purchase!F:F,purchase!E:E,""))</f>
        <v/>
      </c>
      <c r="I1708" s="10" t="str">
        <f t="shared" si="184"/>
        <v/>
      </c>
      <c r="J1708" s="10" t="str">
        <f t="shared" si="185"/>
        <v/>
      </c>
      <c r="K1708" s="35" t="str">
        <f>_xlfn.SINGLE(IF(F1708="","",_xlfn.XLOOKUP(F1708,purchase!F:F,purchase!N:N,"")))</f>
        <v/>
      </c>
      <c r="L1708" s="4"/>
      <c r="M1708" s="86"/>
      <c r="N1708" s="35" t="str">
        <f>IF(F1708="","",
MAX(0,
_xlfn.XLOOKUP(F1708,purchase!F:F,purchase!N:N,"")
-
SUMIFS(L:L,F:F,F1708)))</f>
        <v/>
      </c>
      <c r="O1708" s="35" t="str">
        <f t="shared" si="186"/>
        <v/>
      </c>
      <c r="P1708" s="89" t="str">
        <f>_xlfn.SINGLE(IF(F1708="","",_xlfn.XLOOKUP(F1708,purchase!F:F,purchase!O:O,"")))</f>
        <v/>
      </c>
      <c r="Q1708" s="83" t="str">
        <f t="shared" si="187"/>
        <v/>
      </c>
      <c r="R1708" s="91" t="str">
        <f t="shared" si="188"/>
        <v/>
      </c>
    </row>
    <row r="1709" spans="1:18" x14ac:dyDescent="0.35">
      <c r="A1709" s="25">
        <v>1705</v>
      </c>
      <c r="B1709" s="26" t="str">
        <f t="shared" si="182"/>
        <v/>
      </c>
      <c r="C1709" s="27"/>
      <c r="D1709" s="26" t="str">
        <f>IF(F1709="","",_xlfn.XLOOKUP(F1709,purchase!F:F,purchase!B:B,""))</f>
        <v/>
      </c>
      <c r="E1709" s="26" t="str">
        <f>IF(F1709="","",_xlfn.XLOOKUP(F1709,purchase!F:F,purchase!C:C,""))</f>
        <v/>
      </c>
      <c r="F1709" s="4"/>
      <c r="G1709" s="10" t="str">
        <f t="shared" si="183"/>
        <v/>
      </c>
      <c r="H1709" s="10" t="str">
        <f>IF(F1709="","",_xlfn.XLOOKUP(F1709,purchase!F:F,purchase!E:E,""))</f>
        <v/>
      </c>
      <c r="I1709" s="10" t="str">
        <f t="shared" si="184"/>
        <v/>
      </c>
      <c r="J1709" s="10" t="str">
        <f t="shared" si="185"/>
        <v/>
      </c>
      <c r="K1709" s="35" t="str">
        <f>_xlfn.SINGLE(IF(F1709="","",_xlfn.XLOOKUP(F1709,purchase!F:F,purchase!N:N,"")))</f>
        <v/>
      </c>
      <c r="L1709" s="4"/>
      <c r="M1709" s="86"/>
      <c r="N1709" s="35" t="str">
        <f>IF(F1709="","",
MAX(0,
_xlfn.XLOOKUP(F1709,purchase!F:F,purchase!N:N,"")
-
SUMIFS(L:L,F:F,F1709)))</f>
        <v/>
      </c>
      <c r="O1709" s="35" t="str">
        <f t="shared" si="186"/>
        <v/>
      </c>
      <c r="P1709" s="89" t="str">
        <f>_xlfn.SINGLE(IF(F1709="","",_xlfn.XLOOKUP(F1709,purchase!F:F,purchase!O:O,"")))</f>
        <v/>
      </c>
      <c r="Q1709" s="83" t="str">
        <f t="shared" si="187"/>
        <v/>
      </c>
      <c r="R1709" s="91" t="str">
        <f t="shared" si="188"/>
        <v/>
      </c>
    </row>
    <row r="1710" spans="1:18" x14ac:dyDescent="0.35">
      <c r="A1710" s="25">
        <v>1706</v>
      </c>
      <c r="B1710" s="26" t="str">
        <f t="shared" si="182"/>
        <v/>
      </c>
      <c r="C1710" s="27"/>
      <c r="D1710" s="26" t="str">
        <f>IF(F1710="","",_xlfn.XLOOKUP(F1710,purchase!F:F,purchase!B:B,""))</f>
        <v/>
      </c>
      <c r="E1710" s="26" t="str">
        <f>IF(F1710="","",_xlfn.XLOOKUP(F1710,purchase!F:F,purchase!C:C,""))</f>
        <v/>
      </c>
      <c r="F1710" s="4"/>
      <c r="G1710" s="10" t="str">
        <f t="shared" si="183"/>
        <v/>
      </c>
      <c r="H1710" s="10" t="str">
        <f>IF(F1710="","",_xlfn.XLOOKUP(F1710,purchase!F:F,purchase!E:E,""))</f>
        <v/>
      </c>
      <c r="I1710" s="10" t="str">
        <f t="shared" si="184"/>
        <v/>
      </c>
      <c r="J1710" s="10" t="str">
        <f t="shared" si="185"/>
        <v/>
      </c>
      <c r="K1710" s="35" t="str">
        <f>_xlfn.SINGLE(IF(F1710="","",_xlfn.XLOOKUP(F1710,purchase!F:F,purchase!N:N,"")))</f>
        <v/>
      </c>
      <c r="L1710" s="4"/>
      <c r="M1710" s="86"/>
      <c r="N1710" s="35" t="str">
        <f>IF(F1710="","",
MAX(0,
_xlfn.XLOOKUP(F1710,purchase!F:F,purchase!N:N,"")
-
SUMIFS(L:L,F:F,F1710)))</f>
        <v/>
      </c>
      <c r="O1710" s="35" t="str">
        <f t="shared" si="186"/>
        <v/>
      </c>
      <c r="P1710" s="89" t="str">
        <f>_xlfn.SINGLE(IF(F1710="","",_xlfn.XLOOKUP(F1710,purchase!F:F,purchase!O:O,"")))</f>
        <v/>
      </c>
      <c r="Q1710" s="83" t="str">
        <f t="shared" si="187"/>
        <v/>
      </c>
      <c r="R1710" s="91" t="str">
        <f t="shared" si="188"/>
        <v/>
      </c>
    </row>
    <row r="1711" spans="1:18" x14ac:dyDescent="0.35">
      <c r="A1711" s="25">
        <v>1707</v>
      </c>
      <c r="B1711" s="26" t="str">
        <f t="shared" si="182"/>
        <v/>
      </c>
      <c r="C1711" s="27"/>
      <c r="D1711" s="26" t="str">
        <f>IF(F1711="","",_xlfn.XLOOKUP(F1711,purchase!F:F,purchase!B:B,""))</f>
        <v/>
      </c>
      <c r="E1711" s="26" t="str">
        <f>IF(F1711="","",_xlfn.XLOOKUP(F1711,purchase!F:F,purchase!C:C,""))</f>
        <v/>
      </c>
      <c r="F1711" s="4"/>
      <c r="G1711" s="10" t="str">
        <f t="shared" si="183"/>
        <v/>
      </c>
      <c r="H1711" s="10" t="str">
        <f>IF(F1711="","",_xlfn.XLOOKUP(F1711,purchase!F:F,purchase!E:E,""))</f>
        <v/>
      </c>
      <c r="I1711" s="10" t="str">
        <f t="shared" si="184"/>
        <v/>
      </c>
      <c r="J1711" s="10" t="str">
        <f t="shared" si="185"/>
        <v/>
      </c>
      <c r="K1711" s="35" t="str">
        <f>_xlfn.SINGLE(IF(F1711="","",_xlfn.XLOOKUP(F1711,purchase!F:F,purchase!N:N,"")))</f>
        <v/>
      </c>
      <c r="L1711" s="4"/>
      <c r="M1711" s="86"/>
      <c r="N1711" s="35" t="str">
        <f>IF(F1711="","",
MAX(0,
_xlfn.XLOOKUP(F1711,purchase!F:F,purchase!N:N,"")
-
SUMIFS(L:L,F:F,F1711)))</f>
        <v/>
      </c>
      <c r="O1711" s="35" t="str">
        <f t="shared" si="186"/>
        <v/>
      </c>
      <c r="P1711" s="89" t="str">
        <f>_xlfn.SINGLE(IF(F1711="","",_xlfn.XLOOKUP(F1711,purchase!F:F,purchase!O:O,"")))</f>
        <v/>
      </c>
      <c r="Q1711" s="83" t="str">
        <f t="shared" si="187"/>
        <v/>
      </c>
      <c r="R1711" s="91" t="str">
        <f t="shared" si="188"/>
        <v/>
      </c>
    </row>
    <row r="1712" spans="1:18" x14ac:dyDescent="0.35">
      <c r="A1712" s="25">
        <v>1708</v>
      </c>
      <c r="B1712" s="26" t="str">
        <f t="shared" si="182"/>
        <v/>
      </c>
      <c r="C1712" s="27"/>
      <c r="D1712" s="26" t="str">
        <f>IF(F1712="","",_xlfn.XLOOKUP(F1712,purchase!F:F,purchase!B:B,""))</f>
        <v/>
      </c>
      <c r="E1712" s="26" t="str">
        <f>IF(F1712="","",_xlfn.XLOOKUP(F1712,purchase!F:F,purchase!C:C,""))</f>
        <v/>
      </c>
      <c r="F1712" s="4"/>
      <c r="G1712" s="10" t="str">
        <f t="shared" si="183"/>
        <v/>
      </c>
      <c r="H1712" s="10" t="str">
        <f>IF(F1712="","",_xlfn.XLOOKUP(F1712,purchase!F:F,purchase!E:E,""))</f>
        <v/>
      </c>
      <c r="I1712" s="10" t="str">
        <f t="shared" si="184"/>
        <v/>
      </c>
      <c r="J1712" s="10" t="str">
        <f t="shared" si="185"/>
        <v/>
      </c>
      <c r="K1712" s="35" t="str">
        <f>_xlfn.SINGLE(IF(F1712="","",_xlfn.XLOOKUP(F1712,purchase!F:F,purchase!N:N,"")))</f>
        <v/>
      </c>
      <c r="L1712" s="4"/>
      <c r="M1712" s="86"/>
      <c r="N1712" s="35" t="str">
        <f>IF(F1712="","",
MAX(0,
_xlfn.XLOOKUP(F1712,purchase!F:F,purchase!N:N,"")
-
SUMIFS(L:L,F:F,F1712)))</f>
        <v/>
      </c>
      <c r="O1712" s="35" t="str">
        <f t="shared" si="186"/>
        <v/>
      </c>
      <c r="P1712" s="89" t="str">
        <f>_xlfn.SINGLE(IF(F1712="","",_xlfn.XLOOKUP(F1712,purchase!F:F,purchase!O:O,"")))</f>
        <v/>
      </c>
      <c r="Q1712" s="83" t="str">
        <f t="shared" si="187"/>
        <v/>
      </c>
      <c r="R1712" s="91" t="str">
        <f t="shared" si="188"/>
        <v/>
      </c>
    </row>
    <row r="1713" spans="1:18" x14ac:dyDescent="0.35">
      <c r="A1713" s="25">
        <v>1709</v>
      </c>
      <c r="B1713" s="26" t="str">
        <f t="shared" si="182"/>
        <v/>
      </c>
      <c r="C1713" s="27"/>
      <c r="D1713" s="26" t="str">
        <f>IF(F1713="","",_xlfn.XLOOKUP(F1713,purchase!F:F,purchase!B:B,""))</f>
        <v/>
      </c>
      <c r="E1713" s="26" t="str">
        <f>IF(F1713="","",_xlfn.XLOOKUP(F1713,purchase!F:F,purchase!C:C,""))</f>
        <v/>
      </c>
      <c r="F1713" s="4"/>
      <c r="G1713" s="10" t="str">
        <f t="shared" si="183"/>
        <v/>
      </c>
      <c r="H1713" s="10" t="str">
        <f>IF(F1713="","",_xlfn.XLOOKUP(F1713,purchase!F:F,purchase!E:E,""))</f>
        <v/>
      </c>
      <c r="I1713" s="10" t="str">
        <f t="shared" si="184"/>
        <v/>
      </c>
      <c r="J1713" s="10" t="str">
        <f t="shared" si="185"/>
        <v/>
      </c>
      <c r="K1713" s="35" t="str">
        <f>_xlfn.SINGLE(IF(F1713="","",_xlfn.XLOOKUP(F1713,purchase!F:F,purchase!N:N,"")))</f>
        <v/>
      </c>
      <c r="L1713" s="4"/>
      <c r="M1713" s="86"/>
      <c r="N1713" s="35" t="str">
        <f>IF(F1713="","",
MAX(0,
_xlfn.XLOOKUP(F1713,purchase!F:F,purchase!N:N,"")
-
SUMIFS(L:L,F:F,F1713)))</f>
        <v/>
      </c>
      <c r="O1713" s="35" t="str">
        <f t="shared" si="186"/>
        <v/>
      </c>
      <c r="P1713" s="89" t="str">
        <f>_xlfn.SINGLE(IF(F1713="","",_xlfn.XLOOKUP(F1713,purchase!F:F,purchase!O:O,"")))</f>
        <v/>
      </c>
      <c r="Q1713" s="83" t="str">
        <f t="shared" si="187"/>
        <v/>
      </c>
      <c r="R1713" s="91" t="str">
        <f t="shared" si="188"/>
        <v/>
      </c>
    </row>
    <row r="1714" spans="1:18" x14ac:dyDescent="0.35">
      <c r="A1714" s="25">
        <v>1710</v>
      </c>
      <c r="B1714" s="26" t="str">
        <f t="shared" si="182"/>
        <v/>
      </c>
      <c r="C1714" s="27"/>
      <c r="D1714" s="26" t="str">
        <f>IF(F1714="","",_xlfn.XLOOKUP(F1714,purchase!F:F,purchase!B:B,""))</f>
        <v/>
      </c>
      <c r="E1714" s="26" t="str">
        <f>IF(F1714="","",_xlfn.XLOOKUP(F1714,purchase!F:F,purchase!C:C,""))</f>
        <v/>
      </c>
      <c r="F1714" s="4"/>
      <c r="G1714" s="10" t="str">
        <f t="shared" si="183"/>
        <v/>
      </c>
      <c r="H1714" s="10" t="str">
        <f>IF(F1714="","",_xlfn.XLOOKUP(F1714,purchase!F:F,purchase!E:E,""))</f>
        <v/>
      </c>
      <c r="I1714" s="10" t="str">
        <f t="shared" si="184"/>
        <v/>
      </c>
      <c r="J1714" s="10" t="str">
        <f t="shared" si="185"/>
        <v/>
      </c>
      <c r="K1714" s="35" t="str">
        <f>_xlfn.SINGLE(IF(F1714="","",_xlfn.XLOOKUP(F1714,purchase!F:F,purchase!N:N,"")))</f>
        <v/>
      </c>
      <c r="L1714" s="4"/>
      <c r="M1714" s="86"/>
      <c r="N1714" s="35" t="str">
        <f>IF(F1714="","",
MAX(0,
_xlfn.XLOOKUP(F1714,purchase!F:F,purchase!N:N,"")
-
SUMIFS(L:L,F:F,F1714)))</f>
        <v/>
      </c>
      <c r="O1714" s="35" t="str">
        <f t="shared" si="186"/>
        <v/>
      </c>
      <c r="P1714" s="89" t="str">
        <f>_xlfn.SINGLE(IF(F1714="","",_xlfn.XLOOKUP(F1714,purchase!F:F,purchase!O:O,"")))</f>
        <v/>
      </c>
      <c r="Q1714" s="83" t="str">
        <f t="shared" si="187"/>
        <v/>
      </c>
      <c r="R1714" s="91" t="str">
        <f t="shared" si="188"/>
        <v/>
      </c>
    </row>
    <row r="1715" spans="1:18" x14ac:dyDescent="0.35">
      <c r="A1715" s="25">
        <v>1711</v>
      </c>
      <c r="B1715" s="26" t="str">
        <f t="shared" si="182"/>
        <v/>
      </c>
      <c r="C1715" s="27"/>
      <c r="D1715" s="26" t="str">
        <f>IF(F1715="","",_xlfn.XLOOKUP(F1715,purchase!F:F,purchase!B:B,""))</f>
        <v/>
      </c>
      <c r="E1715" s="26" t="str">
        <f>IF(F1715="","",_xlfn.XLOOKUP(F1715,purchase!F:F,purchase!C:C,""))</f>
        <v/>
      </c>
      <c r="F1715" s="4"/>
      <c r="G1715" s="10" t="str">
        <f t="shared" si="183"/>
        <v/>
      </c>
      <c r="H1715" s="10" t="str">
        <f>IF(F1715="","",_xlfn.XLOOKUP(F1715,purchase!F:F,purchase!E:E,""))</f>
        <v/>
      </c>
      <c r="I1715" s="10" t="str">
        <f t="shared" si="184"/>
        <v/>
      </c>
      <c r="J1715" s="10" t="str">
        <f t="shared" si="185"/>
        <v/>
      </c>
      <c r="K1715" s="35" t="str">
        <f>_xlfn.SINGLE(IF(F1715="","",_xlfn.XLOOKUP(F1715,purchase!F:F,purchase!N:N,"")))</f>
        <v/>
      </c>
      <c r="L1715" s="4"/>
      <c r="M1715" s="86"/>
      <c r="N1715" s="35" t="str">
        <f>IF(F1715="","",
MAX(0,
_xlfn.XLOOKUP(F1715,purchase!F:F,purchase!N:N,"")
-
SUMIFS(L:L,F:F,F1715)))</f>
        <v/>
      </c>
      <c r="O1715" s="35" t="str">
        <f t="shared" si="186"/>
        <v/>
      </c>
      <c r="P1715" s="89" t="str">
        <f>_xlfn.SINGLE(IF(F1715="","",_xlfn.XLOOKUP(F1715,purchase!F:F,purchase!O:O,"")))</f>
        <v/>
      </c>
      <c r="Q1715" s="83" t="str">
        <f t="shared" si="187"/>
        <v/>
      </c>
      <c r="R1715" s="91" t="str">
        <f t="shared" si="188"/>
        <v/>
      </c>
    </row>
    <row r="1716" spans="1:18" x14ac:dyDescent="0.35">
      <c r="A1716" s="25">
        <v>1712</v>
      </c>
      <c r="B1716" s="26" t="str">
        <f t="shared" si="182"/>
        <v/>
      </c>
      <c r="C1716" s="27"/>
      <c r="D1716" s="26" t="str">
        <f>IF(F1716="","",_xlfn.XLOOKUP(F1716,purchase!F:F,purchase!B:B,""))</f>
        <v/>
      </c>
      <c r="E1716" s="26" t="str">
        <f>IF(F1716="","",_xlfn.XLOOKUP(F1716,purchase!F:F,purchase!C:C,""))</f>
        <v/>
      </c>
      <c r="F1716" s="4"/>
      <c r="G1716" s="10" t="str">
        <f t="shared" si="183"/>
        <v/>
      </c>
      <c r="H1716" s="10" t="str">
        <f>IF(F1716="","",_xlfn.XLOOKUP(F1716,purchase!F:F,purchase!E:E,""))</f>
        <v/>
      </c>
      <c r="I1716" s="10" t="str">
        <f t="shared" si="184"/>
        <v/>
      </c>
      <c r="J1716" s="10" t="str">
        <f t="shared" si="185"/>
        <v/>
      </c>
      <c r="K1716" s="35" t="str">
        <f>_xlfn.SINGLE(IF(F1716="","",_xlfn.XLOOKUP(F1716,purchase!F:F,purchase!N:N,"")))</f>
        <v/>
      </c>
      <c r="L1716" s="4"/>
      <c r="M1716" s="86"/>
      <c r="N1716" s="35" t="str">
        <f>IF(F1716="","",
MAX(0,
_xlfn.XLOOKUP(F1716,purchase!F:F,purchase!N:N,"")
-
SUMIFS(L:L,F:F,F1716)))</f>
        <v/>
      </c>
      <c r="O1716" s="35" t="str">
        <f t="shared" si="186"/>
        <v/>
      </c>
      <c r="P1716" s="89" t="str">
        <f>_xlfn.SINGLE(IF(F1716="","",_xlfn.XLOOKUP(F1716,purchase!F:F,purchase!O:O,"")))</f>
        <v/>
      </c>
      <c r="Q1716" s="83" t="str">
        <f t="shared" si="187"/>
        <v/>
      </c>
      <c r="R1716" s="91" t="str">
        <f t="shared" si="188"/>
        <v/>
      </c>
    </row>
    <row r="1717" spans="1:18" x14ac:dyDescent="0.35">
      <c r="A1717" s="25">
        <v>1713</v>
      </c>
      <c r="B1717" s="26" t="str">
        <f t="shared" si="182"/>
        <v/>
      </c>
      <c r="C1717" s="27"/>
      <c r="D1717" s="26" t="str">
        <f>IF(F1717="","",_xlfn.XLOOKUP(F1717,purchase!F:F,purchase!B:B,""))</f>
        <v/>
      </c>
      <c r="E1717" s="26" t="str">
        <f>IF(F1717="","",_xlfn.XLOOKUP(F1717,purchase!F:F,purchase!C:C,""))</f>
        <v/>
      </c>
      <c r="F1717" s="4"/>
      <c r="G1717" s="10" t="str">
        <f t="shared" si="183"/>
        <v/>
      </c>
      <c r="H1717" s="10" t="str">
        <f>IF(F1717="","",_xlfn.XLOOKUP(F1717,purchase!F:F,purchase!E:E,""))</f>
        <v/>
      </c>
      <c r="I1717" s="10" t="str">
        <f t="shared" si="184"/>
        <v/>
      </c>
      <c r="J1717" s="10" t="str">
        <f t="shared" si="185"/>
        <v/>
      </c>
      <c r="K1717" s="35" t="str">
        <f>_xlfn.SINGLE(IF(F1717="","",_xlfn.XLOOKUP(F1717,purchase!F:F,purchase!N:N,"")))</f>
        <v/>
      </c>
      <c r="L1717" s="4"/>
      <c r="M1717" s="86"/>
      <c r="N1717" s="35" t="str">
        <f>IF(F1717="","",
MAX(0,
_xlfn.XLOOKUP(F1717,purchase!F:F,purchase!N:N,"")
-
SUMIFS(L:L,F:F,F1717)))</f>
        <v/>
      </c>
      <c r="O1717" s="35" t="str">
        <f t="shared" si="186"/>
        <v/>
      </c>
      <c r="P1717" s="89" t="str">
        <f>_xlfn.SINGLE(IF(F1717="","",_xlfn.XLOOKUP(F1717,purchase!F:F,purchase!O:O,"")))</f>
        <v/>
      </c>
      <c r="Q1717" s="83" t="str">
        <f t="shared" si="187"/>
        <v/>
      </c>
      <c r="R1717" s="91" t="str">
        <f t="shared" si="188"/>
        <v/>
      </c>
    </row>
    <row r="1718" spans="1:18" x14ac:dyDescent="0.35">
      <c r="A1718" s="25">
        <v>1714</v>
      </c>
      <c r="B1718" s="26" t="str">
        <f t="shared" si="182"/>
        <v/>
      </c>
      <c r="C1718" s="27"/>
      <c r="D1718" s="26" t="str">
        <f>IF(F1718="","",_xlfn.XLOOKUP(F1718,purchase!F:F,purchase!B:B,""))</f>
        <v/>
      </c>
      <c r="E1718" s="26" t="str">
        <f>IF(F1718="","",_xlfn.XLOOKUP(F1718,purchase!F:F,purchase!C:C,""))</f>
        <v/>
      </c>
      <c r="F1718" s="4"/>
      <c r="G1718" s="10" t="str">
        <f t="shared" si="183"/>
        <v/>
      </c>
      <c r="H1718" s="10" t="str">
        <f>IF(F1718="","",_xlfn.XLOOKUP(F1718,purchase!F:F,purchase!E:E,""))</f>
        <v/>
      </c>
      <c r="I1718" s="10" t="str">
        <f t="shared" si="184"/>
        <v/>
      </c>
      <c r="J1718" s="10" t="str">
        <f t="shared" si="185"/>
        <v/>
      </c>
      <c r="K1718" s="35" t="str">
        <f>_xlfn.SINGLE(IF(F1718="","",_xlfn.XLOOKUP(F1718,purchase!F:F,purchase!N:N,"")))</f>
        <v/>
      </c>
      <c r="L1718" s="4"/>
      <c r="M1718" s="86"/>
      <c r="N1718" s="35" t="str">
        <f>IF(F1718="","",
MAX(0,
_xlfn.XLOOKUP(F1718,purchase!F:F,purchase!N:N,"")
-
SUMIFS(L:L,F:F,F1718)))</f>
        <v/>
      </c>
      <c r="O1718" s="35" t="str">
        <f t="shared" si="186"/>
        <v/>
      </c>
      <c r="P1718" s="89" t="str">
        <f>_xlfn.SINGLE(IF(F1718="","",_xlfn.XLOOKUP(F1718,purchase!F:F,purchase!O:O,"")))</f>
        <v/>
      </c>
      <c r="Q1718" s="83" t="str">
        <f t="shared" si="187"/>
        <v/>
      </c>
      <c r="R1718" s="91" t="str">
        <f t="shared" si="188"/>
        <v/>
      </c>
    </row>
    <row r="1719" spans="1:18" x14ac:dyDescent="0.35">
      <c r="A1719" s="25">
        <v>1715</v>
      </c>
      <c r="B1719" s="26" t="str">
        <f t="shared" si="182"/>
        <v/>
      </c>
      <c r="C1719" s="27"/>
      <c r="D1719" s="26" t="str">
        <f>IF(F1719="","",_xlfn.XLOOKUP(F1719,purchase!F:F,purchase!B:B,""))</f>
        <v/>
      </c>
      <c r="E1719" s="26" t="str">
        <f>IF(F1719="","",_xlfn.XLOOKUP(F1719,purchase!F:F,purchase!C:C,""))</f>
        <v/>
      </c>
      <c r="F1719" s="4"/>
      <c r="G1719" s="10" t="str">
        <f t="shared" si="183"/>
        <v/>
      </c>
      <c r="H1719" s="10" t="str">
        <f>IF(F1719="","",_xlfn.XLOOKUP(F1719,purchase!F:F,purchase!E:E,""))</f>
        <v/>
      </c>
      <c r="I1719" s="10" t="str">
        <f t="shared" si="184"/>
        <v/>
      </c>
      <c r="J1719" s="10" t="str">
        <f t="shared" si="185"/>
        <v/>
      </c>
      <c r="K1719" s="35" t="str">
        <f>_xlfn.SINGLE(IF(F1719="","",_xlfn.XLOOKUP(F1719,purchase!F:F,purchase!N:N,"")))</f>
        <v/>
      </c>
      <c r="L1719" s="4"/>
      <c r="M1719" s="86"/>
      <c r="N1719" s="35" t="str">
        <f>IF(F1719="","",
MAX(0,
_xlfn.XLOOKUP(F1719,purchase!F:F,purchase!N:N,"")
-
SUMIFS(L:L,F:F,F1719)))</f>
        <v/>
      </c>
      <c r="O1719" s="35" t="str">
        <f t="shared" si="186"/>
        <v/>
      </c>
      <c r="P1719" s="89" t="str">
        <f>_xlfn.SINGLE(IF(F1719="","",_xlfn.XLOOKUP(F1719,purchase!F:F,purchase!O:O,"")))</f>
        <v/>
      </c>
      <c r="Q1719" s="83" t="str">
        <f t="shared" si="187"/>
        <v/>
      </c>
      <c r="R1719" s="91" t="str">
        <f t="shared" si="188"/>
        <v/>
      </c>
    </row>
    <row r="1720" spans="1:18" x14ac:dyDescent="0.35">
      <c r="A1720" s="25">
        <v>1716</v>
      </c>
      <c r="B1720" s="26" t="str">
        <f t="shared" si="182"/>
        <v/>
      </c>
      <c r="C1720" s="27"/>
      <c r="D1720" s="26" t="str">
        <f>IF(F1720="","",_xlfn.XLOOKUP(F1720,purchase!F:F,purchase!B:B,""))</f>
        <v/>
      </c>
      <c r="E1720" s="26" t="str">
        <f>IF(F1720="","",_xlfn.XLOOKUP(F1720,purchase!F:F,purchase!C:C,""))</f>
        <v/>
      </c>
      <c r="F1720" s="4"/>
      <c r="G1720" s="10" t="str">
        <f t="shared" si="183"/>
        <v/>
      </c>
      <c r="H1720" s="10" t="str">
        <f>IF(F1720="","",_xlfn.XLOOKUP(F1720,purchase!F:F,purchase!E:E,""))</f>
        <v/>
      </c>
      <c r="I1720" s="10" t="str">
        <f t="shared" si="184"/>
        <v/>
      </c>
      <c r="J1720" s="10" t="str">
        <f t="shared" si="185"/>
        <v/>
      </c>
      <c r="K1720" s="35" t="str">
        <f>_xlfn.SINGLE(IF(F1720="","",_xlfn.XLOOKUP(F1720,purchase!F:F,purchase!N:N,"")))</f>
        <v/>
      </c>
      <c r="L1720" s="4"/>
      <c r="M1720" s="86"/>
      <c r="N1720" s="35" t="str">
        <f>IF(F1720="","",
MAX(0,
_xlfn.XLOOKUP(F1720,purchase!F:F,purchase!N:N,"")
-
SUMIFS(L:L,F:F,F1720)))</f>
        <v/>
      </c>
      <c r="O1720" s="35" t="str">
        <f t="shared" si="186"/>
        <v/>
      </c>
      <c r="P1720" s="89" t="str">
        <f>_xlfn.SINGLE(IF(F1720="","",_xlfn.XLOOKUP(F1720,purchase!F:F,purchase!O:O,"")))</f>
        <v/>
      </c>
      <c r="Q1720" s="83" t="str">
        <f t="shared" si="187"/>
        <v/>
      </c>
      <c r="R1720" s="91" t="str">
        <f t="shared" si="188"/>
        <v/>
      </c>
    </row>
    <row r="1721" spans="1:18" x14ac:dyDescent="0.35">
      <c r="A1721" s="25">
        <v>1717</v>
      </c>
      <c r="B1721" s="26" t="str">
        <f t="shared" si="182"/>
        <v/>
      </c>
      <c r="C1721" s="27"/>
      <c r="D1721" s="26" t="str">
        <f>IF(F1721="","",_xlfn.XLOOKUP(F1721,purchase!F:F,purchase!B:B,""))</f>
        <v/>
      </c>
      <c r="E1721" s="26" t="str">
        <f>IF(F1721="","",_xlfn.XLOOKUP(F1721,purchase!F:F,purchase!C:C,""))</f>
        <v/>
      </c>
      <c r="F1721" s="4"/>
      <c r="G1721" s="10" t="str">
        <f t="shared" si="183"/>
        <v/>
      </c>
      <c r="H1721" s="10" t="str">
        <f>IF(F1721="","",_xlfn.XLOOKUP(F1721,purchase!F:F,purchase!E:E,""))</f>
        <v/>
      </c>
      <c r="I1721" s="10" t="str">
        <f t="shared" si="184"/>
        <v/>
      </c>
      <c r="J1721" s="10" t="str">
        <f t="shared" si="185"/>
        <v/>
      </c>
      <c r="K1721" s="35" t="str">
        <f>_xlfn.SINGLE(IF(F1721="","",_xlfn.XLOOKUP(F1721,purchase!F:F,purchase!N:N,"")))</f>
        <v/>
      </c>
      <c r="L1721" s="4"/>
      <c r="M1721" s="86"/>
      <c r="N1721" s="35" t="str">
        <f>IF(F1721="","",
MAX(0,
_xlfn.XLOOKUP(F1721,purchase!F:F,purchase!N:N,"")
-
SUMIFS(L:L,F:F,F1721)))</f>
        <v/>
      </c>
      <c r="O1721" s="35" t="str">
        <f t="shared" si="186"/>
        <v/>
      </c>
      <c r="P1721" s="89" t="str">
        <f>_xlfn.SINGLE(IF(F1721="","",_xlfn.XLOOKUP(F1721,purchase!F:F,purchase!O:O,"")))</f>
        <v/>
      </c>
      <c r="Q1721" s="83" t="str">
        <f t="shared" si="187"/>
        <v/>
      </c>
      <c r="R1721" s="91" t="str">
        <f t="shared" si="188"/>
        <v/>
      </c>
    </row>
    <row r="1722" spans="1:18" x14ac:dyDescent="0.35">
      <c r="A1722" s="25">
        <v>1718</v>
      </c>
      <c r="B1722" s="26" t="str">
        <f t="shared" si="182"/>
        <v/>
      </c>
      <c r="C1722" s="27"/>
      <c r="D1722" s="26" t="str">
        <f>IF(F1722="","",_xlfn.XLOOKUP(F1722,purchase!F:F,purchase!B:B,""))</f>
        <v/>
      </c>
      <c r="E1722" s="26" t="str">
        <f>IF(F1722="","",_xlfn.XLOOKUP(F1722,purchase!F:F,purchase!C:C,""))</f>
        <v/>
      </c>
      <c r="F1722" s="4"/>
      <c r="G1722" s="10" t="str">
        <f t="shared" si="183"/>
        <v/>
      </c>
      <c r="H1722" s="10" t="str">
        <f>IF(F1722="","",_xlfn.XLOOKUP(F1722,purchase!F:F,purchase!E:E,""))</f>
        <v/>
      </c>
      <c r="I1722" s="10" t="str">
        <f t="shared" si="184"/>
        <v/>
      </c>
      <c r="J1722" s="10" t="str">
        <f t="shared" si="185"/>
        <v/>
      </c>
      <c r="K1722" s="35" t="str">
        <f>_xlfn.SINGLE(IF(F1722="","",_xlfn.XLOOKUP(F1722,purchase!F:F,purchase!N:N,"")))</f>
        <v/>
      </c>
      <c r="L1722" s="4"/>
      <c r="M1722" s="86"/>
      <c r="N1722" s="35" t="str">
        <f>IF(F1722="","",
MAX(0,
_xlfn.XLOOKUP(F1722,purchase!F:F,purchase!N:N,"")
-
SUMIFS(L:L,F:F,F1722)))</f>
        <v/>
      </c>
      <c r="O1722" s="35" t="str">
        <f t="shared" si="186"/>
        <v/>
      </c>
      <c r="P1722" s="89" t="str">
        <f>_xlfn.SINGLE(IF(F1722="","",_xlfn.XLOOKUP(F1722,purchase!F:F,purchase!O:O,"")))</f>
        <v/>
      </c>
      <c r="Q1722" s="83" t="str">
        <f t="shared" si="187"/>
        <v/>
      </c>
      <c r="R1722" s="91" t="str">
        <f t="shared" si="188"/>
        <v/>
      </c>
    </row>
    <row r="1723" spans="1:18" x14ac:dyDescent="0.35">
      <c r="A1723" s="25">
        <v>1719</v>
      </c>
      <c r="B1723" s="26" t="str">
        <f t="shared" si="182"/>
        <v/>
      </c>
      <c r="C1723" s="27"/>
      <c r="D1723" s="26" t="str">
        <f>IF(F1723="","",_xlfn.XLOOKUP(F1723,purchase!F:F,purchase!B:B,""))</f>
        <v/>
      </c>
      <c r="E1723" s="26" t="str">
        <f>IF(F1723="","",_xlfn.XLOOKUP(F1723,purchase!F:F,purchase!C:C,""))</f>
        <v/>
      </c>
      <c r="F1723" s="4"/>
      <c r="G1723" s="10" t="str">
        <f t="shared" si="183"/>
        <v/>
      </c>
      <c r="H1723" s="10" t="str">
        <f>IF(F1723="","",_xlfn.XLOOKUP(F1723,purchase!F:F,purchase!E:E,""))</f>
        <v/>
      </c>
      <c r="I1723" s="10" t="str">
        <f t="shared" si="184"/>
        <v/>
      </c>
      <c r="J1723" s="10" t="str">
        <f t="shared" si="185"/>
        <v/>
      </c>
      <c r="K1723" s="35" t="str">
        <f>_xlfn.SINGLE(IF(F1723="","",_xlfn.XLOOKUP(F1723,purchase!F:F,purchase!N:N,"")))</f>
        <v/>
      </c>
      <c r="L1723" s="4"/>
      <c r="M1723" s="86"/>
      <c r="N1723" s="35" t="str">
        <f>IF(F1723="","",
MAX(0,
_xlfn.XLOOKUP(F1723,purchase!F:F,purchase!N:N,"")
-
SUMIFS(L:L,F:F,F1723)))</f>
        <v/>
      </c>
      <c r="O1723" s="35" t="str">
        <f t="shared" si="186"/>
        <v/>
      </c>
      <c r="P1723" s="89" t="str">
        <f>_xlfn.SINGLE(IF(F1723="","",_xlfn.XLOOKUP(F1723,purchase!F:F,purchase!O:O,"")))</f>
        <v/>
      </c>
      <c r="Q1723" s="83" t="str">
        <f t="shared" si="187"/>
        <v/>
      </c>
      <c r="R1723" s="91" t="str">
        <f t="shared" si="188"/>
        <v/>
      </c>
    </row>
    <row r="1724" spans="1:18" x14ac:dyDescent="0.35">
      <c r="A1724" s="25">
        <v>1720</v>
      </c>
      <c r="B1724" s="26" t="str">
        <f t="shared" si="182"/>
        <v/>
      </c>
      <c r="C1724" s="27"/>
      <c r="D1724" s="26" t="str">
        <f>IF(F1724="","",_xlfn.XLOOKUP(F1724,purchase!F:F,purchase!B:B,""))</f>
        <v/>
      </c>
      <c r="E1724" s="26" t="str">
        <f>IF(F1724="","",_xlfn.XLOOKUP(F1724,purchase!F:F,purchase!C:C,""))</f>
        <v/>
      </c>
      <c r="F1724" s="4"/>
      <c r="G1724" s="10" t="str">
        <f t="shared" si="183"/>
        <v/>
      </c>
      <c r="H1724" s="10" t="str">
        <f>IF(F1724="","",_xlfn.XLOOKUP(F1724,purchase!F:F,purchase!E:E,""))</f>
        <v/>
      </c>
      <c r="I1724" s="10" t="str">
        <f t="shared" si="184"/>
        <v/>
      </c>
      <c r="J1724" s="10" t="str">
        <f t="shared" si="185"/>
        <v/>
      </c>
      <c r="K1724" s="35" t="str">
        <f>_xlfn.SINGLE(IF(F1724="","",_xlfn.XLOOKUP(F1724,purchase!F:F,purchase!N:N,"")))</f>
        <v/>
      </c>
      <c r="L1724" s="4"/>
      <c r="M1724" s="86"/>
      <c r="N1724" s="35" t="str">
        <f>IF(F1724="","",
MAX(0,
_xlfn.XLOOKUP(F1724,purchase!F:F,purchase!N:N,"")
-
SUMIFS(L:L,F:F,F1724)))</f>
        <v/>
      </c>
      <c r="O1724" s="35" t="str">
        <f t="shared" si="186"/>
        <v/>
      </c>
      <c r="P1724" s="89" t="str">
        <f>_xlfn.SINGLE(IF(F1724="","",_xlfn.XLOOKUP(F1724,purchase!F:F,purchase!O:O,"")))</f>
        <v/>
      </c>
      <c r="Q1724" s="83" t="str">
        <f t="shared" si="187"/>
        <v/>
      </c>
      <c r="R1724" s="91" t="str">
        <f t="shared" si="188"/>
        <v/>
      </c>
    </row>
    <row r="1725" spans="1:18" x14ac:dyDescent="0.35">
      <c r="A1725" s="25">
        <v>1721</v>
      </c>
      <c r="B1725" s="26" t="str">
        <f t="shared" si="182"/>
        <v/>
      </c>
      <c r="C1725" s="27"/>
      <c r="D1725" s="26" t="str">
        <f>IF(F1725="","",_xlfn.XLOOKUP(F1725,purchase!F:F,purchase!B:B,""))</f>
        <v/>
      </c>
      <c r="E1725" s="26" t="str">
        <f>IF(F1725="","",_xlfn.XLOOKUP(F1725,purchase!F:F,purchase!C:C,""))</f>
        <v/>
      </c>
      <c r="F1725" s="4"/>
      <c r="G1725" s="10" t="str">
        <f t="shared" si="183"/>
        <v/>
      </c>
      <c r="H1725" s="10" t="str">
        <f>IF(F1725="","",_xlfn.XLOOKUP(F1725,purchase!F:F,purchase!E:E,""))</f>
        <v/>
      </c>
      <c r="I1725" s="10" t="str">
        <f t="shared" si="184"/>
        <v/>
      </c>
      <c r="J1725" s="10" t="str">
        <f t="shared" si="185"/>
        <v/>
      </c>
      <c r="K1725" s="35" t="str">
        <f>_xlfn.SINGLE(IF(F1725="","",_xlfn.XLOOKUP(F1725,purchase!F:F,purchase!N:N,"")))</f>
        <v/>
      </c>
      <c r="L1725" s="4"/>
      <c r="M1725" s="86"/>
      <c r="N1725" s="35" t="str">
        <f>IF(F1725="","",
MAX(0,
_xlfn.XLOOKUP(F1725,purchase!F:F,purchase!N:N,"")
-
SUMIFS(L:L,F:F,F1725)))</f>
        <v/>
      </c>
      <c r="O1725" s="35" t="str">
        <f t="shared" si="186"/>
        <v/>
      </c>
      <c r="P1725" s="89" t="str">
        <f>_xlfn.SINGLE(IF(F1725="","",_xlfn.XLOOKUP(F1725,purchase!F:F,purchase!O:O,"")))</f>
        <v/>
      </c>
      <c r="Q1725" s="83" t="str">
        <f t="shared" si="187"/>
        <v/>
      </c>
      <c r="R1725" s="91" t="str">
        <f t="shared" si="188"/>
        <v/>
      </c>
    </row>
    <row r="1726" spans="1:18" x14ac:dyDescent="0.35">
      <c r="A1726" s="25">
        <v>1722</v>
      </c>
      <c r="B1726" s="26" t="str">
        <f t="shared" si="182"/>
        <v/>
      </c>
      <c r="C1726" s="27"/>
      <c r="D1726" s="26" t="str">
        <f>IF(F1726="","",_xlfn.XLOOKUP(F1726,purchase!F:F,purchase!B:B,""))</f>
        <v/>
      </c>
      <c r="E1726" s="26" t="str">
        <f>IF(F1726="","",_xlfn.XLOOKUP(F1726,purchase!F:F,purchase!C:C,""))</f>
        <v/>
      </c>
      <c r="F1726" s="4"/>
      <c r="G1726" s="10" t="str">
        <f t="shared" si="183"/>
        <v/>
      </c>
      <c r="H1726" s="10" t="str">
        <f>IF(F1726="","",_xlfn.XLOOKUP(F1726,purchase!F:F,purchase!E:E,""))</f>
        <v/>
      </c>
      <c r="I1726" s="10" t="str">
        <f t="shared" si="184"/>
        <v/>
      </c>
      <c r="J1726" s="10" t="str">
        <f t="shared" si="185"/>
        <v/>
      </c>
      <c r="K1726" s="35" t="str">
        <f>_xlfn.SINGLE(IF(F1726="","",_xlfn.XLOOKUP(F1726,purchase!F:F,purchase!N:N,"")))</f>
        <v/>
      </c>
      <c r="L1726" s="4"/>
      <c r="M1726" s="86"/>
      <c r="N1726" s="35" t="str">
        <f>IF(F1726="","",
MAX(0,
_xlfn.XLOOKUP(F1726,purchase!F:F,purchase!N:N,"")
-
SUMIFS(L:L,F:F,F1726)))</f>
        <v/>
      </c>
      <c r="O1726" s="35" t="str">
        <f t="shared" si="186"/>
        <v/>
      </c>
      <c r="P1726" s="89" t="str">
        <f>_xlfn.SINGLE(IF(F1726="","",_xlfn.XLOOKUP(F1726,purchase!F:F,purchase!O:O,"")))</f>
        <v/>
      </c>
      <c r="Q1726" s="83" t="str">
        <f t="shared" si="187"/>
        <v/>
      </c>
      <c r="R1726" s="91" t="str">
        <f t="shared" si="188"/>
        <v/>
      </c>
    </row>
    <row r="1727" spans="1:18" x14ac:dyDescent="0.35">
      <c r="A1727" s="25">
        <v>1723</v>
      </c>
      <c r="B1727" s="26" t="str">
        <f t="shared" si="182"/>
        <v/>
      </c>
      <c r="C1727" s="27"/>
      <c r="D1727" s="26" t="str">
        <f>IF(F1727="","",_xlfn.XLOOKUP(F1727,purchase!F:F,purchase!B:B,""))</f>
        <v/>
      </c>
      <c r="E1727" s="26" t="str">
        <f>IF(F1727="","",_xlfn.XLOOKUP(F1727,purchase!F:F,purchase!C:C,""))</f>
        <v/>
      </c>
      <c r="F1727" s="4"/>
      <c r="G1727" s="10" t="str">
        <f t="shared" si="183"/>
        <v/>
      </c>
      <c r="H1727" s="10" t="str">
        <f>IF(F1727="","",_xlfn.XLOOKUP(F1727,purchase!F:F,purchase!E:E,""))</f>
        <v/>
      </c>
      <c r="I1727" s="10" t="str">
        <f t="shared" si="184"/>
        <v/>
      </c>
      <c r="J1727" s="10" t="str">
        <f t="shared" si="185"/>
        <v/>
      </c>
      <c r="K1727" s="35" t="str">
        <f>_xlfn.SINGLE(IF(F1727="","",_xlfn.XLOOKUP(F1727,purchase!F:F,purchase!N:N,"")))</f>
        <v/>
      </c>
      <c r="L1727" s="4"/>
      <c r="M1727" s="86"/>
      <c r="N1727" s="35" t="str">
        <f>IF(F1727="","",
MAX(0,
_xlfn.XLOOKUP(F1727,purchase!F:F,purchase!N:N,"")
-
SUMIFS(L:L,F:F,F1727)))</f>
        <v/>
      </c>
      <c r="O1727" s="35" t="str">
        <f t="shared" si="186"/>
        <v/>
      </c>
      <c r="P1727" s="89" t="str">
        <f>_xlfn.SINGLE(IF(F1727="","",_xlfn.XLOOKUP(F1727,purchase!F:F,purchase!O:O,"")))</f>
        <v/>
      </c>
      <c r="Q1727" s="83" t="str">
        <f t="shared" si="187"/>
        <v/>
      </c>
      <c r="R1727" s="91" t="str">
        <f t="shared" si="188"/>
        <v/>
      </c>
    </row>
    <row r="1728" spans="1:18" x14ac:dyDescent="0.35">
      <c r="A1728" s="25">
        <v>1724</v>
      </c>
      <c r="B1728" s="26" t="str">
        <f t="shared" si="182"/>
        <v/>
      </c>
      <c r="C1728" s="27"/>
      <c r="D1728" s="26" t="str">
        <f>IF(F1728="","",_xlfn.XLOOKUP(F1728,purchase!F:F,purchase!B:B,""))</f>
        <v/>
      </c>
      <c r="E1728" s="26" t="str">
        <f>IF(F1728="","",_xlfn.XLOOKUP(F1728,purchase!F:F,purchase!C:C,""))</f>
        <v/>
      </c>
      <c r="F1728" s="4"/>
      <c r="G1728" s="10" t="str">
        <f t="shared" si="183"/>
        <v/>
      </c>
      <c r="H1728" s="10" t="str">
        <f>IF(F1728="","",_xlfn.XLOOKUP(F1728,purchase!F:F,purchase!E:E,""))</f>
        <v/>
      </c>
      <c r="I1728" s="10" t="str">
        <f t="shared" si="184"/>
        <v/>
      </c>
      <c r="J1728" s="10" t="str">
        <f t="shared" si="185"/>
        <v/>
      </c>
      <c r="K1728" s="35" t="str">
        <f>_xlfn.SINGLE(IF(F1728="","",_xlfn.XLOOKUP(F1728,purchase!F:F,purchase!N:N,"")))</f>
        <v/>
      </c>
      <c r="L1728" s="4"/>
      <c r="M1728" s="86"/>
      <c r="N1728" s="35" t="str">
        <f>IF(F1728="","",
MAX(0,
_xlfn.XLOOKUP(F1728,purchase!F:F,purchase!N:N,"")
-
SUMIFS(L:L,F:F,F1728)))</f>
        <v/>
      </c>
      <c r="O1728" s="35" t="str">
        <f t="shared" si="186"/>
        <v/>
      </c>
      <c r="P1728" s="89" t="str">
        <f>_xlfn.SINGLE(IF(F1728="","",_xlfn.XLOOKUP(F1728,purchase!F:F,purchase!O:O,"")))</f>
        <v/>
      </c>
      <c r="Q1728" s="83" t="str">
        <f t="shared" si="187"/>
        <v/>
      </c>
      <c r="R1728" s="91" t="str">
        <f t="shared" si="188"/>
        <v/>
      </c>
    </row>
    <row r="1729" spans="1:18" x14ac:dyDescent="0.35">
      <c r="A1729" s="25">
        <v>1725</v>
      </c>
      <c r="B1729" s="26" t="str">
        <f t="shared" si="182"/>
        <v/>
      </c>
      <c r="C1729" s="27"/>
      <c r="D1729" s="26" t="str">
        <f>IF(F1729="","",_xlfn.XLOOKUP(F1729,purchase!F:F,purchase!B:B,""))</f>
        <v/>
      </c>
      <c r="E1729" s="26" t="str">
        <f>IF(F1729="","",_xlfn.XLOOKUP(F1729,purchase!F:F,purchase!C:C,""))</f>
        <v/>
      </c>
      <c r="F1729" s="4"/>
      <c r="G1729" s="10" t="str">
        <f t="shared" si="183"/>
        <v/>
      </c>
      <c r="H1729" s="10" t="str">
        <f>IF(F1729="","",_xlfn.XLOOKUP(F1729,purchase!F:F,purchase!E:E,""))</f>
        <v/>
      </c>
      <c r="I1729" s="10" t="str">
        <f t="shared" si="184"/>
        <v/>
      </c>
      <c r="J1729" s="10" t="str">
        <f t="shared" si="185"/>
        <v/>
      </c>
      <c r="K1729" s="35" t="str">
        <f>_xlfn.SINGLE(IF(F1729="","",_xlfn.XLOOKUP(F1729,purchase!F:F,purchase!N:N,"")))</f>
        <v/>
      </c>
      <c r="L1729" s="4"/>
      <c r="M1729" s="86"/>
      <c r="N1729" s="35" t="str">
        <f>IF(F1729="","",
MAX(0,
_xlfn.XLOOKUP(F1729,purchase!F:F,purchase!N:N,"")
-
SUMIFS(L:L,F:F,F1729)))</f>
        <v/>
      </c>
      <c r="O1729" s="35" t="str">
        <f t="shared" si="186"/>
        <v/>
      </c>
      <c r="P1729" s="89" t="str">
        <f>_xlfn.SINGLE(IF(F1729="","",_xlfn.XLOOKUP(F1729,purchase!F:F,purchase!O:O,"")))</f>
        <v/>
      </c>
      <c r="Q1729" s="83" t="str">
        <f t="shared" si="187"/>
        <v/>
      </c>
      <c r="R1729" s="91" t="str">
        <f t="shared" si="188"/>
        <v/>
      </c>
    </row>
    <row r="1730" spans="1:18" x14ac:dyDescent="0.35">
      <c r="A1730" s="25">
        <v>1726</v>
      </c>
      <c r="B1730" s="26" t="str">
        <f t="shared" si="182"/>
        <v/>
      </c>
      <c r="C1730" s="27"/>
      <c r="D1730" s="26" t="str">
        <f>IF(F1730="","",_xlfn.XLOOKUP(F1730,purchase!F:F,purchase!B:B,""))</f>
        <v/>
      </c>
      <c r="E1730" s="26" t="str">
        <f>IF(F1730="","",_xlfn.XLOOKUP(F1730,purchase!F:F,purchase!C:C,""))</f>
        <v/>
      </c>
      <c r="F1730" s="4"/>
      <c r="G1730" s="10" t="str">
        <f t="shared" si="183"/>
        <v/>
      </c>
      <c r="H1730" s="10" t="str">
        <f>IF(F1730="","",_xlfn.XLOOKUP(F1730,purchase!F:F,purchase!E:E,""))</f>
        <v/>
      </c>
      <c r="I1730" s="10" t="str">
        <f t="shared" si="184"/>
        <v/>
      </c>
      <c r="J1730" s="10" t="str">
        <f t="shared" si="185"/>
        <v/>
      </c>
      <c r="K1730" s="35" t="str">
        <f>_xlfn.SINGLE(IF(F1730="","",_xlfn.XLOOKUP(F1730,purchase!F:F,purchase!N:N,"")))</f>
        <v/>
      </c>
      <c r="L1730" s="4"/>
      <c r="M1730" s="86"/>
      <c r="N1730" s="35" t="str">
        <f>IF(F1730="","",
MAX(0,
_xlfn.XLOOKUP(F1730,purchase!F:F,purchase!N:N,"")
-
SUMIFS(L:L,F:F,F1730)))</f>
        <v/>
      </c>
      <c r="O1730" s="35" t="str">
        <f t="shared" si="186"/>
        <v/>
      </c>
      <c r="P1730" s="89" t="str">
        <f>_xlfn.SINGLE(IF(F1730="","",_xlfn.XLOOKUP(F1730,purchase!F:F,purchase!O:O,"")))</f>
        <v/>
      </c>
      <c r="Q1730" s="83" t="str">
        <f t="shared" si="187"/>
        <v/>
      </c>
      <c r="R1730" s="91" t="str">
        <f t="shared" si="188"/>
        <v/>
      </c>
    </row>
    <row r="1731" spans="1:18" x14ac:dyDescent="0.35">
      <c r="A1731" s="25">
        <v>1727</v>
      </c>
      <c r="B1731" s="26" t="str">
        <f t="shared" si="182"/>
        <v/>
      </c>
      <c r="C1731" s="27"/>
      <c r="D1731" s="26" t="str">
        <f>IF(F1731="","",_xlfn.XLOOKUP(F1731,purchase!F:F,purchase!B:B,""))</f>
        <v/>
      </c>
      <c r="E1731" s="26" t="str">
        <f>IF(F1731="","",_xlfn.XLOOKUP(F1731,purchase!F:F,purchase!C:C,""))</f>
        <v/>
      </c>
      <c r="F1731" s="4"/>
      <c r="G1731" s="10" t="str">
        <f t="shared" si="183"/>
        <v/>
      </c>
      <c r="H1731" s="10" t="str">
        <f>IF(F1731="","",_xlfn.XLOOKUP(F1731,purchase!F:F,purchase!E:E,""))</f>
        <v/>
      </c>
      <c r="I1731" s="10" t="str">
        <f t="shared" si="184"/>
        <v/>
      </c>
      <c r="J1731" s="10" t="str">
        <f t="shared" si="185"/>
        <v/>
      </c>
      <c r="K1731" s="35" t="str">
        <f>_xlfn.SINGLE(IF(F1731="","",_xlfn.XLOOKUP(F1731,purchase!F:F,purchase!N:N,"")))</f>
        <v/>
      </c>
      <c r="L1731" s="4"/>
      <c r="M1731" s="86"/>
      <c r="N1731" s="35" t="str">
        <f>IF(F1731="","",
MAX(0,
_xlfn.XLOOKUP(F1731,purchase!F:F,purchase!N:N,"")
-
SUMIFS(L:L,F:F,F1731)))</f>
        <v/>
      </c>
      <c r="O1731" s="35" t="str">
        <f t="shared" si="186"/>
        <v/>
      </c>
      <c r="P1731" s="89" t="str">
        <f>_xlfn.SINGLE(IF(F1731="","",_xlfn.XLOOKUP(F1731,purchase!F:F,purchase!O:O,"")))</f>
        <v/>
      </c>
      <c r="Q1731" s="83" t="str">
        <f t="shared" si="187"/>
        <v/>
      </c>
      <c r="R1731" s="91" t="str">
        <f t="shared" si="188"/>
        <v/>
      </c>
    </row>
    <row r="1732" spans="1:18" x14ac:dyDescent="0.35">
      <c r="A1732" s="25">
        <v>1728</v>
      </c>
      <c r="B1732" s="26" t="str">
        <f t="shared" si="182"/>
        <v/>
      </c>
      <c r="C1732" s="27"/>
      <c r="D1732" s="26" t="str">
        <f>IF(F1732="","",_xlfn.XLOOKUP(F1732,purchase!F:F,purchase!B:B,""))</f>
        <v/>
      </c>
      <c r="E1732" s="26" t="str">
        <f>IF(F1732="","",_xlfn.XLOOKUP(F1732,purchase!F:F,purchase!C:C,""))</f>
        <v/>
      </c>
      <c r="F1732" s="4"/>
      <c r="G1732" s="10" t="str">
        <f t="shared" si="183"/>
        <v/>
      </c>
      <c r="H1732" s="10" t="str">
        <f>IF(F1732="","",_xlfn.XLOOKUP(F1732,purchase!F:F,purchase!E:E,""))</f>
        <v/>
      </c>
      <c r="I1732" s="10" t="str">
        <f t="shared" si="184"/>
        <v/>
      </c>
      <c r="J1732" s="10" t="str">
        <f t="shared" si="185"/>
        <v/>
      </c>
      <c r="K1732" s="35" t="str">
        <f>_xlfn.SINGLE(IF(F1732="","",_xlfn.XLOOKUP(F1732,purchase!F:F,purchase!N:N,"")))</f>
        <v/>
      </c>
      <c r="L1732" s="4"/>
      <c r="M1732" s="86"/>
      <c r="N1732" s="35" t="str">
        <f>IF(F1732="","",
MAX(0,
_xlfn.XLOOKUP(F1732,purchase!F:F,purchase!N:N,"")
-
SUMIFS(L:L,F:F,F1732)))</f>
        <v/>
      </c>
      <c r="O1732" s="35" t="str">
        <f t="shared" si="186"/>
        <v/>
      </c>
      <c r="P1732" s="89" t="str">
        <f>_xlfn.SINGLE(IF(F1732="","",_xlfn.XLOOKUP(F1732,purchase!F:F,purchase!O:O,"")))</f>
        <v/>
      </c>
      <c r="Q1732" s="83" t="str">
        <f t="shared" si="187"/>
        <v/>
      </c>
      <c r="R1732" s="91" t="str">
        <f t="shared" si="188"/>
        <v/>
      </c>
    </row>
    <row r="1733" spans="1:18" x14ac:dyDescent="0.35">
      <c r="A1733" s="25">
        <v>1729</v>
      </c>
      <c r="B1733" s="26" t="str">
        <f t="shared" ref="B1733:B1796" si="189">IF(OR(C1733="",F1733=""),"",
"PRD-" &amp;
TEXT(DAY(C1733),"00") &amp;
CHOOSE(MONTH(C1733),"A","B","C","D","E","F","G","H","I","J","K","L") &amp;
TEXT(YEAR(C1733),"00") &amp;
"-" &amp;
RIGHT(F1733,4))</f>
        <v/>
      </c>
      <c r="C1733" s="27"/>
      <c r="D1733" s="26" t="str">
        <f>IF(F1733="","",_xlfn.XLOOKUP(F1733,purchase!F:F,purchase!B:B,""))</f>
        <v/>
      </c>
      <c r="E1733" s="26" t="str">
        <f>IF(F1733="","",_xlfn.XLOOKUP(F1733,purchase!F:F,purchase!C:C,""))</f>
        <v/>
      </c>
      <c r="F1733" s="4"/>
      <c r="G1733" s="10" t="str">
        <f t="shared" ref="G1733:G1796" si="190">IF(H1733="NRFC","Natural Rubber Field Coagulam","")</f>
        <v/>
      </c>
      <c r="H1733" s="10" t="str">
        <f>IF(F1733="","",_xlfn.XLOOKUP(F1733,purchase!F:F,purchase!E:E,""))</f>
        <v/>
      </c>
      <c r="I1733" s="10" t="str">
        <f t="shared" ref="I1733:I1796" si="191">IF(J1733="ISNR20","Natural Rubber-TSNR (ISNR-20)","")</f>
        <v/>
      </c>
      <c r="J1733" s="10" t="str">
        <f t="shared" ref="J1733:J1796" si="192">IF(H1733="NRFC","ISNR20","")</f>
        <v/>
      </c>
      <c r="K1733" s="35" t="str">
        <f>_xlfn.SINGLE(IF(F1733="","",_xlfn.XLOOKUP(F1733,purchase!F:F,purchase!N:N,"")))</f>
        <v/>
      </c>
      <c r="L1733" s="4"/>
      <c r="M1733" s="86"/>
      <c r="N1733" s="35" t="str">
        <f>IF(F1733="","",
MAX(0,
_xlfn.XLOOKUP(F1733,purchase!F:F,purchase!N:N,"")
-
SUMIFS(L:L,F:F,F1733)))</f>
        <v/>
      </c>
      <c r="O1733" s="35" t="str">
        <f t="shared" ref="O1733:O1796" si="193">IF(OR(L1733="",M1733=""),"",L1733-M1733)</f>
        <v/>
      </c>
      <c r="P1733" s="89" t="str">
        <f>_xlfn.SINGLE(IF(F1733="","",_xlfn.XLOOKUP(F1733,purchase!F:F,purchase!O:O,"")))</f>
        <v/>
      </c>
      <c r="Q1733" s="83" t="str">
        <f t="shared" ref="Q1733:Q1796" si="194">IF(OR(L1733="",M1733=""),"",M1733/L1733)</f>
        <v/>
      </c>
      <c r="R1733" s="91" t="str">
        <f t="shared" ref="R1733:R1796" si="195">IF(OR(P1733="",Q1733=""),"",Q1733-P1733)</f>
        <v/>
      </c>
    </row>
    <row r="1734" spans="1:18" x14ac:dyDescent="0.35">
      <c r="A1734" s="25">
        <v>1730</v>
      </c>
      <c r="B1734" s="26" t="str">
        <f t="shared" si="189"/>
        <v/>
      </c>
      <c r="C1734" s="27"/>
      <c r="D1734" s="26" t="str">
        <f>IF(F1734="","",_xlfn.XLOOKUP(F1734,purchase!F:F,purchase!B:B,""))</f>
        <v/>
      </c>
      <c r="E1734" s="26" t="str">
        <f>IF(F1734="","",_xlfn.XLOOKUP(F1734,purchase!F:F,purchase!C:C,""))</f>
        <v/>
      </c>
      <c r="F1734" s="4"/>
      <c r="G1734" s="10" t="str">
        <f t="shared" si="190"/>
        <v/>
      </c>
      <c r="H1734" s="10" t="str">
        <f>IF(F1734="","",_xlfn.XLOOKUP(F1734,purchase!F:F,purchase!E:E,""))</f>
        <v/>
      </c>
      <c r="I1734" s="10" t="str">
        <f t="shared" si="191"/>
        <v/>
      </c>
      <c r="J1734" s="10" t="str">
        <f t="shared" si="192"/>
        <v/>
      </c>
      <c r="K1734" s="35" t="str">
        <f>_xlfn.SINGLE(IF(F1734="","",_xlfn.XLOOKUP(F1734,purchase!F:F,purchase!N:N,"")))</f>
        <v/>
      </c>
      <c r="L1734" s="4"/>
      <c r="M1734" s="86"/>
      <c r="N1734" s="35" t="str">
        <f>IF(F1734="","",
MAX(0,
_xlfn.XLOOKUP(F1734,purchase!F:F,purchase!N:N,"")
-
SUMIFS(L:L,F:F,F1734)))</f>
        <v/>
      </c>
      <c r="O1734" s="35" t="str">
        <f t="shared" si="193"/>
        <v/>
      </c>
      <c r="P1734" s="89" t="str">
        <f>_xlfn.SINGLE(IF(F1734="","",_xlfn.XLOOKUP(F1734,purchase!F:F,purchase!O:O,"")))</f>
        <v/>
      </c>
      <c r="Q1734" s="83" t="str">
        <f t="shared" si="194"/>
        <v/>
      </c>
      <c r="R1734" s="91" t="str">
        <f t="shared" si="195"/>
        <v/>
      </c>
    </row>
    <row r="1735" spans="1:18" x14ac:dyDescent="0.35">
      <c r="A1735" s="25">
        <v>1731</v>
      </c>
      <c r="B1735" s="26" t="str">
        <f t="shared" si="189"/>
        <v/>
      </c>
      <c r="C1735" s="27"/>
      <c r="D1735" s="26" t="str">
        <f>IF(F1735="","",_xlfn.XLOOKUP(F1735,purchase!F:F,purchase!B:B,""))</f>
        <v/>
      </c>
      <c r="E1735" s="26" t="str">
        <f>IF(F1735="","",_xlfn.XLOOKUP(F1735,purchase!F:F,purchase!C:C,""))</f>
        <v/>
      </c>
      <c r="F1735" s="4"/>
      <c r="G1735" s="10" t="str">
        <f t="shared" si="190"/>
        <v/>
      </c>
      <c r="H1735" s="10" t="str">
        <f>IF(F1735="","",_xlfn.XLOOKUP(F1735,purchase!F:F,purchase!E:E,""))</f>
        <v/>
      </c>
      <c r="I1735" s="10" t="str">
        <f t="shared" si="191"/>
        <v/>
      </c>
      <c r="J1735" s="10" t="str">
        <f t="shared" si="192"/>
        <v/>
      </c>
      <c r="K1735" s="35" t="str">
        <f>_xlfn.SINGLE(IF(F1735="","",_xlfn.XLOOKUP(F1735,purchase!F:F,purchase!N:N,"")))</f>
        <v/>
      </c>
      <c r="L1735" s="4"/>
      <c r="M1735" s="86"/>
      <c r="N1735" s="35" t="str">
        <f>IF(F1735="","",
MAX(0,
_xlfn.XLOOKUP(F1735,purchase!F:F,purchase!N:N,"")
-
SUMIFS(L:L,F:F,F1735)))</f>
        <v/>
      </c>
      <c r="O1735" s="35" t="str">
        <f t="shared" si="193"/>
        <v/>
      </c>
      <c r="P1735" s="89" t="str">
        <f>_xlfn.SINGLE(IF(F1735="","",_xlfn.XLOOKUP(F1735,purchase!F:F,purchase!O:O,"")))</f>
        <v/>
      </c>
      <c r="Q1735" s="83" t="str">
        <f t="shared" si="194"/>
        <v/>
      </c>
      <c r="R1735" s="91" t="str">
        <f t="shared" si="195"/>
        <v/>
      </c>
    </row>
    <row r="1736" spans="1:18" x14ac:dyDescent="0.35">
      <c r="A1736" s="25">
        <v>1732</v>
      </c>
      <c r="B1736" s="26" t="str">
        <f t="shared" si="189"/>
        <v/>
      </c>
      <c r="C1736" s="27"/>
      <c r="D1736" s="26" t="str">
        <f>IF(F1736="","",_xlfn.XLOOKUP(F1736,purchase!F:F,purchase!B:B,""))</f>
        <v/>
      </c>
      <c r="E1736" s="26" t="str">
        <f>IF(F1736="","",_xlfn.XLOOKUP(F1736,purchase!F:F,purchase!C:C,""))</f>
        <v/>
      </c>
      <c r="F1736" s="4"/>
      <c r="G1736" s="10" t="str">
        <f t="shared" si="190"/>
        <v/>
      </c>
      <c r="H1736" s="10" t="str">
        <f>IF(F1736="","",_xlfn.XLOOKUP(F1736,purchase!F:F,purchase!E:E,""))</f>
        <v/>
      </c>
      <c r="I1736" s="10" t="str">
        <f t="shared" si="191"/>
        <v/>
      </c>
      <c r="J1736" s="10" t="str">
        <f t="shared" si="192"/>
        <v/>
      </c>
      <c r="K1736" s="35" t="str">
        <f>_xlfn.SINGLE(IF(F1736="","",_xlfn.XLOOKUP(F1736,purchase!F:F,purchase!N:N,"")))</f>
        <v/>
      </c>
      <c r="L1736" s="4"/>
      <c r="M1736" s="86"/>
      <c r="N1736" s="35" t="str">
        <f>IF(F1736="","",
MAX(0,
_xlfn.XLOOKUP(F1736,purchase!F:F,purchase!N:N,"")
-
SUMIFS(L:L,F:F,F1736)))</f>
        <v/>
      </c>
      <c r="O1736" s="35" t="str">
        <f t="shared" si="193"/>
        <v/>
      </c>
      <c r="P1736" s="89" t="str">
        <f>_xlfn.SINGLE(IF(F1736="","",_xlfn.XLOOKUP(F1736,purchase!F:F,purchase!O:O,"")))</f>
        <v/>
      </c>
      <c r="Q1736" s="83" t="str">
        <f t="shared" si="194"/>
        <v/>
      </c>
      <c r="R1736" s="91" t="str">
        <f t="shared" si="195"/>
        <v/>
      </c>
    </row>
    <row r="1737" spans="1:18" x14ac:dyDescent="0.35">
      <c r="A1737" s="25">
        <v>1733</v>
      </c>
      <c r="B1737" s="26" t="str">
        <f t="shared" si="189"/>
        <v/>
      </c>
      <c r="C1737" s="27"/>
      <c r="D1737" s="26" t="str">
        <f>IF(F1737="","",_xlfn.XLOOKUP(F1737,purchase!F:F,purchase!B:B,""))</f>
        <v/>
      </c>
      <c r="E1737" s="26" t="str">
        <f>IF(F1737="","",_xlfn.XLOOKUP(F1737,purchase!F:F,purchase!C:C,""))</f>
        <v/>
      </c>
      <c r="F1737" s="4"/>
      <c r="G1737" s="10" t="str">
        <f t="shared" si="190"/>
        <v/>
      </c>
      <c r="H1737" s="10" t="str">
        <f>IF(F1737="","",_xlfn.XLOOKUP(F1737,purchase!F:F,purchase!E:E,""))</f>
        <v/>
      </c>
      <c r="I1737" s="10" t="str">
        <f t="shared" si="191"/>
        <v/>
      </c>
      <c r="J1737" s="10" t="str">
        <f t="shared" si="192"/>
        <v/>
      </c>
      <c r="K1737" s="35" t="str">
        <f>_xlfn.SINGLE(IF(F1737="","",_xlfn.XLOOKUP(F1737,purchase!F:F,purchase!N:N,"")))</f>
        <v/>
      </c>
      <c r="L1737" s="4"/>
      <c r="M1737" s="86"/>
      <c r="N1737" s="35" t="str">
        <f>IF(F1737="","",
MAX(0,
_xlfn.XLOOKUP(F1737,purchase!F:F,purchase!N:N,"")
-
SUMIFS(L:L,F:F,F1737)))</f>
        <v/>
      </c>
      <c r="O1737" s="35" t="str">
        <f t="shared" si="193"/>
        <v/>
      </c>
      <c r="P1737" s="89" t="str">
        <f>_xlfn.SINGLE(IF(F1737="","",_xlfn.XLOOKUP(F1737,purchase!F:F,purchase!O:O,"")))</f>
        <v/>
      </c>
      <c r="Q1737" s="83" t="str">
        <f t="shared" si="194"/>
        <v/>
      </c>
      <c r="R1737" s="91" t="str">
        <f t="shared" si="195"/>
        <v/>
      </c>
    </row>
    <row r="1738" spans="1:18" x14ac:dyDescent="0.35">
      <c r="A1738" s="25">
        <v>1734</v>
      </c>
      <c r="B1738" s="26" t="str">
        <f t="shared" si="189"/>
        <v/>
      </c>
      <c r="C1738" s="27"/>
      <c r="D1738" s="26" t="str">
        <f>IF(F1738="","",_xlfn.XLOOKUP(F1738,purchase!F:F,purchase!B:B,""))</f>
        <v/>
      </c>
      <c r="E1738" s="26" t="str">
        <f>IF(F1738="","",_xlfn.XLOOKUP(F1738,purchase!F:F,purchase!C:C,""))</f>
        <v/>
      </c>
      <c r="F1738" s="4"/>
      <c r="G1738" s="10" t="str">
        <f t="shared" si="190"/>
        <v/>
      </c>
      <c r="H1738" s="10" t="str">
        <f>IF(F1738="","",_xlfn.XLOOKUP(F1738,purchase!F:F,purchase!E:E,""))</f>
        <v/>
      </c>
      <c r="I1738" s="10" t="str">
        <f t="shared" si="191"/>
        <v/>
      </c>
      <c r="J1738" s="10" t="str">
        <f t="shared" si="192"/>
        <v/>
      </c>
      <c r="K1738" s="35" t="str">
        <f>_xlfn.SINGLE(IF(F1738="","",_xlfn.XLOOKUP(F1738,purchase!F:F,purchase!N:N,"")))</f>
        <v/>
      </c>
      <c r="L1738" s="4"/>
      <c r="M1738" s="86"/>
      <c r="N1738" s="35" t="str">
        <f>IF(F1738="","",
MAX(0,
_xlfn.XLOOKUP(F1738,purchase!F:F,purchase!N:N,"")
-
SUMIFS(L:L,F:F,F1738)))</f>
        <v/>
      </c>
      <c r="O1738" s="35" t="str">
        <f t="shared" si="193"/>
        <v/>
      </c>
      <c r="P1738" s="89" t="str">
        <f>_xlfn.SINGLE(IF(F1738="","",_xlfn.XLOOKUP(F1738,purchase!F:F,purchase!O:O,"")))</f>
        <v/>
      </c>
      <c r="Q1738" s="83" t="str">
        <f t="shared" si="194"/>
        <v/>
      </c>
      <c r="R1738" s="91" t="str">
        <f t="shared" si="195"/>
        <v/>
      </c>
    </row>
    <row r="1739" spans="1:18" x14ac:dyDescent="0.35">
      <c r="A1739" s="25">
        <v>1735</v>
      </c>
      <c r="B1739" s="26" t="str">
        <f t="shared" si="189"/>
        <v/>
      </c>
      <c r="C1739" s="27"/>
      <c r="D1739" s="26" t="str">
        <f>IF(F1739="","",_xlfn.XLOOKUP(F1739,purchase!F:F,purchase!B:B,""))</f>
        <v/>
      </c>
      <c r="E1739" s="26" t="str">
        <f>IF(F1739="","",_xlfn.XLOOKUP(F1739,purchase!F:F,purchase!C:C,""))</f>
        <v/>
      </c>
      <c r="F1739" s="4"/>
      <c r="G1739" s="10" t="str">
        <f t="shared" si="190"/>
        <v/>
      </c>
      <c r="H1739" s="10" t="str">
        <f>IF(F1739="","",_xlfn.XLOOKUP(F1739,purchase!F:F,purchase!E:E,""))</f>
        <v/>
      </c>
      <c r="I1739" s="10" t="str">
        <f t="shared" si="191"/>
        <v/>
      </c>
      <c r="J1739" s="10" t="str">
        <f t="shared" si="192"/>
        <v/>
      </c>
      <c r="K1739" s="35" t="str">
        <f>_xlfn.SINGLE(IF(F1739="","",_xlfn.XLOOKUP(F1739,purchase!F:F,purchase!N:N,"")))</f>
        <v/>
      </c>
      <c r="L1739" s="4"/>
      <c r="M1739" s="86"/>
      <c r="N1739" s="35" t="str">
        <f>IF(F1739="","",
MAX(0,
_xlfn.XLOOKUP(F1739,purchase!F:F,purchase!N:N,"")
-
SUMIFS(L:L,F:F,F1739)))</f>
        <v/>
      </c>
      <c r="O1739" s="35" t="str">
        <f t="shared" si="193"/>
        <v/>
      </c>
      <c r="P1739" s="89" t="str">
        <f>_xlfn.SINGLE(IF(F1739="","",_xlfn.XLOOKUP(F1739,purchase!F:F,purchase!O:O,"")))</f>
        <v/>
      </c>
      <c r="Q1739" s="83" t="str">
        <f t="shared" si="194"/>
        <v/>
      </c>
      <c r="R1739" s="91" t="str">
        <f t="shared" si="195"/>
        <v/>
      </c>
    </row>
    <row r="1740" spans="1:18" x14ac:dyDescent="0.35">
      <c r="A1740" s="25">
        <v>1736</v>
      </c>
      <c r="B1740" s="26" t="str">
        <f t="shared" si="189"/>
        <v/>
      </c>
      <c r="C1740" s="27"/>
      <c r="D1740" s="26" t="str">
        <f>IF(F1740="","",_xlfn.XLOOKUP(F1740,purchase!F:F,purchase!B:B,""))</f>
        <v/>
      </c>
      <c r="E1740" s="26" t="str">
        <f>IF(F1740="","",_xlfn.XLOOKUP(F1740,purchase!F:F,purchase!C:C,""))</f>
        <v/>
      </c>
      <c r="F1740" s="4"/>
      <c r="G1740" s="10" t="str">
        <f t="shared" si="190"/>
        <v/>
      </c>
      <c r="H1740" s="10" t="str">
        <f>IF(F1740="","",_xlfn.XLOOKUP(F1740,purchase!F:F,purchase!E:E,""))</f>
        <v/>
      </c>
      <c r="I1740" s="10" t="str">
        <f t="shared" si="191"/>
        <v/>
      </c>
      <c r="J1740" s="10" t="str">
        <f t="shared" si="192"/>
        <v/>
      </c>
      <c r="K1740" s="35" t="str">
        <f>_xlfn.SINGLE(IF(F1740="","",_xlfn.XLOOKUP(F1740,purchase!F:F,purchase!N:N,"")))</f>
        <v/>
      </c>
      <c r="L1740" s="4"/>
      <c r="M1740" s="86"/>
      <c r="N1740" s="35" t="str">
        <f>IF(F1740="","",
MAX(0,
_xlfn.XLOOKUP(F1740,purchase!F:F,purchase!N:N,"")
-
SUMIFS(L:L,F:F,F1740)))</f>
        <v/>
      </c>
      <c r="O1740" s="35" t="str">
        <f t="shared" si="193"/>
        <v/>
      </c>
      <c r="P1740" s="89" t="str">
        <f>_xlfn.SINGLE(IF(F1740="","",_xlfn.XLOOKUP(F1740,purchase!F:F,purchase!O:O,"")))</f>
        <v/>
      </c>
      <c r="Q1740" s="83" t="str">
        <f t="shared" si="194"/>
        <v/>
      </c>
      <c r="R1740" s="91" t="str">
        <f t="shared" si="195"/>
        <v/>
      </c>
    </row>
    <row r="1741" spans="1:18" x14ac:dyDescent="0.35">
      <c r="A1741" s="25">
        <v>1737</v>
      </c>
      <c r="B1741" s="26" t="str">
        <f t="shared" si="189"/>
        <v/>
      </c>
      <c r="C1741" s="27"/>
      <c r="D1741" s="26" t="str">
        <f>IF(F1741="","",_xlfn.XLOOKUP(F1741,purchase!F:F,purchase!B:B,""))</f>
        <v/>
      </c>
      <c r="E1741" s="26" t="str">
        <f>IF(F1741="","",_xlfn.XLOOKUP(F1741,purchase!F:F,purchase!C:C,""))</f>
        <v/>
      </c>
      <c r="F1741" s="4"/>
      <c r="G1741" s="10" t="str">
        <f t="shared" si="190"/>
        <v/>
      </c>
      <c r="H1741" s="10" t="str">
        <f>IF(F1741="","",_xlfn.XLOOKUP(F1741,purchase!F:F,purchase!E:E,""))</f>
        <v/>
      </c>
      <c r="I1741" s="10" t="str">
        <f t="shared" si="191"/>
        <v/>
      </c>
      <c r="J1741" s="10" t="str">
        <f t="shared" si="192"/>
        <v/>
      </c>
      <c r="K1741" s="35" t="str">
        <f>_xlfn.SINGLE(IF(F1741="","",_xlfn.XLOOKUP(F1741,purchase!F:F,purchase!N:N,"")))</f>
        <v/>
      </c>
      <c r="L1741" s="4"/>
      <c r="M1741" s="86"/>
      <c r="N1741" s="35" t="str">
        <f>IF(F1741="","",
MAX(0,
_xlfn.XLOOKUP(F1741,purchase!F:F,purchase!N:N,"")
-
SUMIFS(L:L,F:F,F1741)))</f>
        <v/>
      </c>
      <c r="O1741" s="35" t="str">
        <f t="shared" si="193"/>
        <v/>
      </c>
      <c r="P1741" s="89" t="str">
        <f>_xlfn.SINGLE(IF(F1741="","",_xlfn.XLOOKUP(F1741,purchase!F:F,purchase!O:O,"")))</f>
        <v/>
      </c>
      <c r="Q1741" s="83" t="str">
        <f t="shared" si="194"/>
        <v/>
      </c>
      <c r="R1741" s="91" t="str">
        <f t="shared" si="195"/>
        <v/>
      </c>
    </row>
    <row r="1742" spans="1:18" x14ac:dyDescent="0.35">
      <c r="A1742" s="25">
        <v>1738</v>
      </c>
      <c r="B1742" s="26" t="str">
        <f t="shared" si="189"/>
        <v/>
      </c>
      <c r="C1742" s="27"/>
      <c r="D1742" s="26" t="str">
        <f>IF(F1742="","",_xlfn.XLOOKUP(F1742,purchase!F:F,purchase!B:B,""))</f>
        <v/>
      </c>
      <c r="E1742" s="26" t="str">
        <f>IF(F1742="","",_xlfn.XLOOKUP(F1742,purchase!F:F,purchase!C:C,""))</f>
        <v/>
      </c>
      <c r="F1742" s="4"/>
      <c r="G1742" s="10" t="str">
        <f t="shared" si="190"/>
        <v/>
      </c>
      <c r="H1742" s="10" t="str">
        <f>IF(F1742="","",_xlfn.XLOOKUP(F1742,purchase!F:F,purchase!E:E,""))</f>
        <v/>
      </c>
      <c r="I1742" s="10" t="str">
        <f t="shared" si="191"/>
        <v/>
      </c>
      <c r="J1742" s="10" t="str">
        <f t="shared" si="192"/>
        <v/>
      </c>
      <c r="K1742" s="35" t="str">
        <f>_xlfn.SINGLE(IF(F1742="","",_xlfn.XLOOKUP(F1742,purchase!F:F,purchase!N:N,"")))</f>
        <v/>
      </c>
      <c r="L1742" s="4"/>
      <c r="M1742" s="86"/>
      <c r="N1742" s="35" t="str">
        <f>IF(F1742="","",
MAX(0,
_xlfn.XLOOKUP(F1742,purchase!F:F,purchase!N:N,"")
-
SUMIFS(L:L,F:F,F1742)))</f>
        <v/>
      </c>
      <c r="O1742" s="35" t="str">
        <f t="shared" si="193"/>
        <v/>
      </c>
      <c r="P1742" s="89" t="str">
        <f>_xlfn.SINGLE(IF(F1742="","",_xlfn.XLOOKUP(F1742,purchase!F:F,purchase!O:O,"")))</f>
        <v/>
      </c>
      <c r="Q1742" s="83" t="str">
        <f t="shared" si="194"/>
        <v/>
      </c>
      <c r="R1742" s="91" t="str">
        <f t="shared" si="195"/>
        <v/>
      </c>
    </row>
    <row r="1743" spans="1:18" x14ac:dyDescent="0.35">
      <c r="A1743" s="25">
        <v>1739</v>
      </c>
      <c r="B1743" s="26" t="str">
        <f t="shared" si="189"/>
        <v/>
      </c>
      <c r="C1743" s="27"/>
      <c r="D1743" s="26" t="str">
        <f>IF(F1743="","",_xlfn.XLOOKUP(F1743,purchase!F:F,purchase!B:B,""))</f>
        <v/>
      </c>
      <c r="E1743" s="26" t="str">
        <f>IF(F1743="","",_xlfn.XLOOKUP(F1743,purchase!F:F,purchase!C:C,""))</f>
        <v/>
      </c>
      <c r="F1743" s="4"/>
      <c r="G1743" s="10" t="str">
        <f t="shared" si="190"/>
        <v/>
      </c>
      <c r="H1743" s="10" t="str">
        <f>IF(F1743="","",_xlfn.XLOOKUP(F1743,purchase!F:F,purchase!E:E,""))</f>
        <v/>
      </c>
      <c r="I1743" s="10" t="str">
        <f t="shared" si="191"/>
        <v/>
      </c>
      <c r="J1743" s="10" t="str">
        <f t="shared" si="192"/>
        <v/>
      </c>
      <c r="K1743" s="35" t="str">
        <f>_xlfn.SINGLE(IF(F1743="","",_xlfn.XLOOKUP(F1743,purchase!F:F,purchase!N:N,"")))</f>
        <v/>
      </c>
      <c r="L1743" s="4"/>
      <c r="M1743" s="86"/>
      <c r="N1743" s="35" t="str">
        <f>IF(F1743="","",
MAX(0,
_xlfn.XLOOKUP(F1743,purchase!F:F,purchase!N:N,"")
-
SUMIFS(L:L,F:F,F1743)))</f>
        <v/>
      </c>
      <c r="O1743" s="35" t="str">
        <f t="shared" si="193"/>
        <v/>
      </c>
      <c r="P1743" s="89" t="str">
        <f>_xlfn.SINGLE(IF(F1743="","",_xlfn.XLOOKUP(F1743,purchase!F:F,purchase!O:O,"")))</f>
        <v/>
      </c>
      <c r="Q1743" s="83" t="str">
        <f t="shared" si="194"/>
        <v/>
      </c>
      <c r="R1743" s="91" t="str">
        <f t="shared" si="195"/>
        <v/>
      </c>
    </row>
    <row r="1744" spans="1:18" x14ac:dyDescent="0.35">
      <c r="A1744" s="25">
        <v>1740</v>
      </c>
      <c r="B1744" s="26" t="str">
        <f t="shared" si="189"/>
        <v/>
      </c>
      <c r="C1744" s="27"/>
      <c r="D1744" s="26" t="str">
        <f>IF(F1744="","",_xlfn.XLOOKUP(F1744,purchase!F:F,purchase!B:B,""))</f>
        <v/>
      </c>
      <c r="E1744" s="26" t="str">
        <f>IF(F1744="","",_xlfn.XLOOKUP(F1744,purchase!F:F,purchase!C:C,""))</f>
        <v/>
      </c>
      <c r="F1744" s="4"/>
      <c r="G1744" s="10" t="str">
        <f t="shared" si="190"/>
        <v/>
      </c>
      <c r="H1744" s="10" t="str">
        <f>IF(F1744="","",_xlfn.XLOOKUP(F1744,purchase!F:F,purchase!E:E,""))</f>
        <v/>
      </c>
      <c r="I1744" s="10" t="str">
        <f t="shared" si="191"/>
        <v/>
      </c>
      <c r="J1744" s="10" t="str">
        <f t="shared" si="192"/>
        <v/>
      </c>
      <c r="K1744" s="35" t="str">
        <f>_xlfn.SINGLE(IF(F1744="","",_xlfn.XLOOKUP(F1744,purchase!F:F,purchase!N:N,"")))</f>
        <v/>
      </c>
      <c r="L1744" s="4"/>
      <c r="M1744" s="86"/>
      <c r="N1744" s="35" t="str">
        <f>IF(F1744="","",
MAX(0,
_xlfn.XLOOKUP(F1744,purchase!F:F,purchase!N:N,"")
-
SUMIFS(L:L,F:F,F1744)))</f>
        <v/>
      </c>
      <c r="O1744" s="35" t="str">
        <f t="shared" si="193"/>
        <v/>
      </c>
      <c r="P1744" s="89" t="str">
        <f>_xlfn.SINGLE(IF(F1744="","",_xlfn.XLOOKUP(F1744,purchase!F:F,purchase!O:O,"")))</f>
        <v/>
      </c>
      <c r="Q1744" s="83" t="str">
        <f t="shared" si="194"/>
        <v/>
      </c>
      <c r="R1744" s="91" t="str">
        <f t="shared" si="195"/>
        <v/>
      </c>
    </row>
    <row r="1745" spans="1:18" x14ac:dyDescent="0.35">
      <c r="A1745" s="25">
        <v>1741</v>
      </c>
      <c r="B1745" s="26" t="str">
        <f t="shared" si="189"/>
        <v/>
      </c>
      <c r="C1745" s="27"/>
      <c r="D1745" s="26" t="str">
        <f>IF(F1745="","",_xlfn.XLOOKUP(F1745,purchase!F:F,purchase!B:B,""))</f>
        <v/>
      </c>
      <c r="E1745" s="26" t="str">
        <f>IF(F1745="","",_xlfn.XLOOKUP(F1745,purchase!F:F,purchase!C:C,""))</f>
        <v/>
      </c>
      <c r="F1745" s="4"/>
      <c r="G1745" s="10" t="str">
        <f t="shared" si="190"/>
        <v/>
      </c>
      <c r="H1745" s="10" t="str">
        <f>IF(F1745="","",_xlfn.XLOOKUP(F1745,purchase!F:F,purchase!E:E,""))</f>
        <v/>
      </c>
      <c r="I1745" s="10" t="str">
        <f t="shared" si="191"/>
        <v/>
      </c>
      <c r="J1745" s="10" t="str">
        <f t="shared" si="192"/>
        <v/>
      </c>
      <c r="K1745" s="35" t="str">
        <f>_xlfn.SINGLE(IF(F1745="","",_xlfn.XLOOKUP(F1745,purchase!F:F,purchase!N:N,"")))</f>
        <v/>
      </c>
      <c r="L1745" s="4"/>
      <c r="M1745" s="86"/>
      <c r="N1745" s="35" t="str">
        <f>IF(F1745="","",
MAX(0,
_xlfn.XLOOKUP(F1745,purchase!F:F,purchase!N:N,"")
-
SUMIFS(L:L,F:F,F1745)))</f>
        <v/>
      </c>
      <c r="O1745" s="35" t="str">
        <f t="shared" si="193"/>
        <v/>
      </c>
      <c r="P1745" s="89" t="str">
        <f>_xlfn.SINGLE(IF(F1745="","",_xlfn.XLOOKUP(F1745,purchase!F:F,purchase!O:O,"")))</f>
        <v/>
      </c>
      <c r="Q1745" s="83" t="str">
        <f t="shared" si="194"/>
        <v/>
      </c>
      <c r="R1745" s="91" t="str">
        <f t="shared" si="195"/>
        <v/>
      </c>
    </row>
    <row r="1746" spans="1:18" x14ac:dyDescent="0.35">
      <c r="A1746" s="25">
        <v>1742</v>
      </c>
      <c r="B1746" s="26" t="str">
        <f t="shared" si="189"/>
        <v/>
      </c>
      <c r="C1746" s="27"/>
      <c r="D1746" s="26" t="str">
        <f>IF(F1746="","",_xlfn.XLOOKUP(F1746,purchase!F:F,purchase!B:B,""))</f>
        <v/>
      </c>
      <c r="E1746" s="26" t="str">
        <f>IF(F1746="","",_xlfn.XLOOKUP(F1746,purchase!F:F,purchase!C:C,""))</f>
        <v/>
      </c>
      <c r="F1746" s="4"/>
      <c r="G1746" s="10" t="str">
        <f t="shared" si="190"/>
        <v/>
      </c>
      <c r="H1746" s="10" t="str">
        <f>IF(F1746="","",_xlfn.XLOOKUP(F1746,purchase!F:F,purchase!E:E,""))</f>
        <v/>
      </c>
      <c r="I1746" s="10" t="str">
        <f t="shared" si="191"/>
        <v/>
      </c>
      <c r="J1746" s="10" t="str">
        <f t="shared" si="192"/>
        <v/>
      </c>
      <c r="K1746" s="35" t="str">
        <f>_xlfn.SINGLE(IF(F1746="","",_xlfn.XLOOKUP(F1746,purchase!F:F,purchase!N:N,"")))</f>
        <v/>
      </c>
      <c r="L1746" s="4"/>
      <c r="M1746" s="86"/>
      <c r="N1746" s="35" t="str">
        <f>IF(F1746="","",
MAX(0,
_xlfn.XLOOKUP(F1746,purchase!F:F,purchase!N:N,"")
-
SUMIFS(L:L,F:F,F1746)))</f>
        <v/>
      </c>
      <c r="O1746" s="35" t="str">
        <f t="shared" si="193"/>
        <v/>
      </c>
      <c r="P1746" s="89" t="str">
        <f>_xlfn.SINGLE(IF(F1746="","",_xlfn.XLOOKUP(F1746,purchase!F:F,purchase!O:O,"")))</f>
        <v/>
      </c>
      <c r="Q1746" s="83" t="str">
        <f t="shared" si="194"/>
        <v/>
      </c>
      <c r="R1746" s="91" t="str">
        <f t="shared" si="195"/>
        <v/>
      </c>
    </row>
    <row r="1747" spans="1:18" x14ac:dyDescent="0.35">
      <c r="A1747" s="25">
        <v>1743</v>
      </c>
      <c r="B1747" s="26" t="str">
        <f t="shared" si="189"/>
        <v/>
      </c>
      <c r="C1747" s="27"/>
      <c r="D1747" s="26" t="str">
        <f>IF(F1747="","",_xlfn.XLOOKUP(F1747,purchase!F:F,purchase!B:B,""))</f>
        <v/>
      </c>
      <c r="E1747" s="26" t="str">
        <f>IF(F1747="","",_xlfn.XLOOKUP(F1747,purchase!F:F,purchase!C:C,""))</f>
        <v/>
      </c>
      <c r="F1747" s="4"/>
      <c r="G1747" s="10" t="str">
        <f t="shared" si="190"/>
        <v/>
      </c>
      <c r="H1747" s="10" t="str">
        <f>IF(F1747="","",_xlfn.XLOOKUP(F1747,purchase!F:F,purchase!E:E,""))</f>
        <v/>
      </c>
      <c r="I1747" s="10" t="str">
        <f t="shared" si="191"/>
        <v/>
      </c>
      <c r="J1747" s="10" t="str">
        <f t="shared" si="192"/>
        <v/>
      </c>
      <c r="K1747" s="35" t="str">
        <f>_xlfn.SINGLE(IF(F1747="","",_xlfn.XLOOKUP(F1747,purchase!F:F,purchase!N:N,"")))</f>
        <v/>
      </c>
      <c r="L1747" s="4"/>
      <c r="M1747" s="86"/>
      <c r="N1747" s="35" t="str">
        <f>IF(F1747="","",
MAX(0,
_xlfn.XLOOKUP(F1747,purchase!F:F,purchase!N:N,"")
-
SUMIFS(L:L,F:F,F1747)))</f>
        <v/>
      </c>
      <c r="O1747" s="35" t="str">
        <f t="shared" si="193"/>
        <v/>
      </c>
      <c r="P1747" s="89" t="str">
        <f>_xlfn.SINGLE(IF(F1747="","",_xlfn.XLOOKUP(F1747,purchase!F:F,purchase!O:O,"")))</f>
        <v/>
      </c>
      <c r="Q1747" s="83" t="str">
        <f t="shared" si="194"/>
        <v/>
      </c>
      <c r="R1747" s="91" t="str">
        <f t="shared" si="195"/>
        <v/>
      </c>
    </row>
    <row r="1748" spans="1:18" x14ac:dyDescent="0.35">
      <c r="A1748" s="25">
        <v>1744</v>
      </c>
      <c r="B1748" s="26" t="str">
        <f t="shared" si="189"/>
        <v/>
      </c>
      <c r="C1748" s="27"/>
      <c r="D1748" s="26" t="str">
        <f>IF(F1748="","",_xlfn.XLOOKUP(F1748,purchase!F:F,purchase!B:B,""))</f>
        <v/>
      </c>
      <c r="E1748" s="26" t="str">
        <f>IF(F1748="","",_xlfn.XLOOKUP(F1748,purchase!F:F,purchase!C:C,""))</f>
        <v/>
      </c>
      <c r="F1748" s="4"/>
      <c r="G1748" s="10" t="str">
        <f t="shared" si="190"/>
        <v/>
      </c>
      <c r="H1748" s="10" t="str">
        <f>IF(F1748="","",_xlfn.XLOOKUP(F1748,purchase!F:F,purchase!E:E,""))</f>
        <v/>
      </c>
      <c r="I1748" s="10" t="str">
        <f t="shared" si="191"/>
        <v/>
      </c>
      <c r="J1748" s="10" t="str">
        <f t="shared" si="192"/>
        <v/>
      </c>
      <c r="K1748" s="35" t="str">
        <f>_xlfn.SINGLE(IF(F1748="","",_xlfn.XLOOKUP(F1748,purchase!F:F,purchase!N:N,"")))</f>
        <v/>
      </c>
      <c r="L1748" s="4"/>
      <c r="M1748" s="86"/>
      <c r="N1748" s="35" t="str">
        <f>IF(F1748="","",
MAX(0,
_xlfn.XLOOKUP(F1748,purchase!F:F,purchase!N:N,"")
-
SUMIFS(L:L,F:F,F1748)))</f>
        <v/>
      </c>
      <c r="O1748" s="35" t="str">
        <f t="shared" si="193"/>
        <v/>
      </c>
      <c r="P1748" s="89" t="str">
        <f>_xlfn.SINGLE(IF(F1748="","",_xlfn.XLOOKUP(F1748,purchase!F:F,purchase!O:O,"")))</f>
        <v/>
      </c>
      <c r="Q1748" s="83" t="str">
        <f t="shared" si="194"/>
        <v/>
      </c>
      <c r="R1748" s="91" t="str">
        <f t="shared" si="195"/>
        <v/>
      </c>
    </row>
    <row r="1749" spans="1:18" x14ac:dyDescent="0.35">
      <c r="A1749" s="25">
        <v>1745</v>
      </c>
      <c r="B1749" s="26" t="str">
        <f t="shared" si="189"/>
        <v/>
      </c>
      <c r="C1749" s="27"/>
      <c r="D1749" s="26" t="str">
        <f>IF(F1749="","",_xlfn.XLOOKUP(F1749,purchase!F:F,purchase!B:B,""))</f>
        <v/>
      </c>
      <c r="E1749" s="26" t="str">
        <f>IF(F1749="","",_xlfn.XLOOKUP(F1749,purchase!F:F,purchase!C:C,""))</f>
        <v/>
      </c>
      <c r="F1749" s="4"/>
      <c r="G1749" s="10" t="str">
        <f t="shared" si="190"/>
        <v/>
      </c>
      <c r="H1749" s="10" t="str">
        <f>IF(F1749="","",_xlfn.XLOOKUP(F1749,purchase!F:F,purchase!E:E,""))</f>
        <v/>
      </c>
      <c r="I1749" s="10" t="str">
        <f t="shared" si="191"/>
        <v/>
      </c>
      <c r="J1749" s="10" t="str">
        <f t="shared" si="192"/>
        <v/>
      </c>
      <c r="K1749" s="35" t="str">
        <f>_xlfn.SINGLE(IF(F1749="","",_xlfn.XLOOKUP(F1749,purchase!F:F,purchase!N:N,"")))</f>
        <v/>
      </c>
      <c r="L1749" s="4"/>
      <c r="M1749" s="86"/>
      <c r="N1749" s="35" t="str">
        <f>IF(F1749="","",
MAX(0,
_xlfn.XLOOKUP(F1749,purchase!F:F,purchase!N:N,"")
-
SUMIFS(L:L,F:F,F1749)))</f>
        <v/>
      </c>
      <c r="O1749" s="35" t="str">
        <f t="shared" si="193"/>
        <v/>
      </c>
      <c r="P1749" s="89" t="str">
        <f>_xlfn.SINGLE(IF(F1749="","",_xlfn.XLOOKUP(F1749,purchase!F:F,purchase!O:O,"")))</f>
        <v/>
      </c>
      <c r="Q1749" s="83" t="str">
        <f t="shared" si="194"/>
        <v/>
      </c>
      <c r="R1749" s="91" t="str">
        <f t="shared" si="195"/>
        <v/>
      </c>
    </row>
    <row r="1750" spans="1:18" x14ac:dyDescent="0.35">
      <c r="A1750" s="25">
        <v>1746</v>
      </c>
      <c r="B1750" s="26" t="str">
        <f t="shared" si="189"/>
        <v/>
      </c>
      <c r="C1750" s="27"/>
      <c r="D1750" s="26" t="str">
        <f>IF(F1750="","",_xlfn.XLOOKUP(F1750,purchase!F:F,purchase!B:B,""))</f>
        <v/>
      </c>
      <c r="E1750" s="26" t="str">
        <f>IF(F1750="","",_xlfn.XLOOKUP(F1750,purchase!F:F,purchase!C:C,""))</f>
        <v/>
      </c>
      <c r="F1750" s="4"/>
      <c r="G1750" s="10" t="str">
        <f t="shared" si="190"/>
        <v/>
      </c>
      <c r="H1750" s="10" t="str">
        <f>IF(F1750="","",_xlfn.XLOOKUP(F1750,purchase!F:F,purchase!E:E,""))</f>
        <v/>
      </c>
      <c r="I1750" s="10" t="str">
        <f t="shared" si="191"/>
        <v/>
      </c>
      <c r="J1750" s="10" t="str">
        <f t="shared" si="192"/>
        <v/>
      </c>
      <c r="K1750" s="35" t="str">
        <f>_xlfn.SINGLE(IF(F1750="","",_xlfn.XLOOKUP(F1750,purchase!F:F,purchase!N:N,"")))</f>
        <v/>
      </c>
      <c r="L1750" s="4"/>
      <c r="M1750" s="86"/>
      <c r="N1750" s="35" t="str">
        <f>IF(F1750="","",
MAX(0,
_xlfn.XLOOKUP(F1750,purchase!F:F,purchase!N:N,"")
-
SUMIFS(L:L,F:F,F1750)))</f>
        <v/>
      </c>
      <c r="O1750" s="35" t="str">
        <f t="shared" si="193"/>
        <v/>
      </c>
      <c r="P1750" s="89" t="str">
        <f>_xlfn.SINGLE(IF(F1750="","",_xlfn.XLOOKUP(F1750,purchase!F:F,purchase!O:O,"")))</f>
        <v/>
      </c>
      <c r="Q1750" s="83" t="str">
        <f t="shared" si="194"/>
        <v/>
      </c>
      <c r="R1750" s="91" t="str">
        <f t="shared" si="195"/>
        <v/>
      </c>
    </row>
    <row r="1751" spans="1:18" x14ac:dyDescent="0.35">
      <c r="A1751" s="25">
        <v>1747</v>
      </c>
      <c r="B1751" s="26" t="str">
        <f t="shared" si="189"/>
        <v/>
      </c>
      <c r="C1751" s="27"/>
      <c r="D1751" s="26" t="str">
        <f>IF(F1751="","",_xlfn.XLOOKUP(F1751,purchase!F:F,purchase!B:B,""))</f>
        <v/>
      </c>
      <c r="E1751" s="26" t="str">
        <f>IF(F1751="","",_xlfn.XLOOKUP(F1751,purchase!F:F,purchase!C:C,""))</f>
        <v/>
      </c>
      <c r="F1751" s="4"/>
      <c r="G1751" s="10" t="str">
        <f t="shared" si="190"/>
        <v/>
      </c>
      <c r="H1751" s="10" t="str">
        <f>IF(F1751="","",_xlfn.XLOOKUP(F1751,purchase!F:F,purchase!E:E,""))</f>
        <v/>
      </c>
      <c r="I1751" s="10" t="str">
        <f t="shared" si="191"/>
        <v/>
      </c>
      <c r="J1751" s="10" t="str">
        <f t="shared" si="192"/>
        <v/>
      </c>
      <c r="K1751" s="35" t="str">
        <f>_xlfn.SINGLE(IF(F1751="","",_xlfn.XLOOKUP(F1751,purchase!F:F,purchase!N:N,"")))</f>
        <v/>
      </c>
      <c r="L1751" s="4"/>
      <c r="M1751" s="86"/>
      <c r="N1751" s="35" t="str">
        <f>IF(F1751="","",
MAX(0,
_xlfn.XLOOKUP(F1751,purchase!F:F,purchase!N:N,"")
-
SUMIFS(L:L,F:F,F1751)))</f>
        <v/>
      </c>
      <c r="O1751" s="35" t="str">
        <f t="shared" si="193"/>
        <v/>
      </c>
      <c r="P1751" s="89" t="str">
        <f>_xlfn.SINGLE(IF(F1751="","",_xlfn.XLOOKUP(F1751,purchase!F:F,purchase!O:O,"")))</f>
        <v/>
      </c>
      <c r="Q1751" s="83" t="str">
        <f t="shared" si="194"/>
        <v/>
      </c>
      <c r="R1751" s="91" t="str">
        <f t="shared" si="195"/>
        <v/>
      </c>
    </row>
    <row r="1752" spans="1:18" x14ac:dyDescent="0.35">
      <c r="A1752" s="25">
        <v>1748</v>
      </c>
      <c r="B1752" s="26" t="str">
        <f t="shared" si="189"/>
        <v/>
      </c>
      <c r="C1752" s="27"/>
      <c r="D1752" s="26" t="str">
        <f>IF(F1752="","",_xlfn.XLOOKUP(F1752,purchase!F:F,purchase!B:B,""))</f>
        <v/>
      </c>
      <c r="E1752" s="26" t="str">
        <f>IF(F1752="","",_xlfn.XLOOKUP(F1752,purchase!F:F,purchase!C:C,""))</f>
        <v/>
      </c>
      <c r="F1752" s="4"/>
      <c r="G1752" s="10" t="str">
        <f t="shared" si="190"/>
        <v/>
      </c>
      <c r="H1752" s="10" t="str">
        <f>IF(F1752="","",_xlfn.XLOOKUP(F1752,purchase!F:F,purchase!E:E,""))</f>
        <v/>
      </c>
      <c r="I1752" s="10" t="str">
        <f t="shared" si="191"/>
        <v/>
      </c>
      <c r="J1752" s="10" t="str">
        <f t="shared" si="192"/>
        <v/>
      </c>
      <c r="K1752" s="35" t="str">
        <f>_xlfn.SINGLE(IF(F1752="","",_xlfn.XLOOKUP(F1752,purchase!F:F,purchase!N:N,"")))</f>
        <v/>
      </c>
      <c r="L1752" s="4"/>
      <c r="M1752" s="86"/>
      <c r="N1752" s="35" t="str">
        <f>IF(F1752="","",
MAX(0,
_xlfn.XLOOKUP(F1752,purchase!F:F,purchase!N:N,"")
-
SUMIFS(L:L,F:F,F1752)))</f>
        <v/>
      </c>
      <c r="O1752" s="35" t="str">
        <f t="shared" si="193"/>
        <v/>
      </c>
      <c r="P1752" s="89" t="str">
        <f>_xlfn.SINGLE(IF(F1752="","",_xlfn.XLOOKUP(F1752,purchase!F:F,purchase!O:O,"")))</f>
        <v/>
      </c>
      <c r="Q1752" s="83" t="str">
        <f t="shared" si="194"/>
        <v/>
      </c>
      <c r="R1752" s="91" t="str">
        <f t="shared" si="195"/>
        <v/>
      </c>
    </row>
    <row r="1753" spans="1:18" x14ac:dyDescent="0.35">
      <c r="A1753" s="25">
        <v>1749</v>
      </c>
      <c r="B1753" s="26" t="str">
        <f t="shared" si="189"/>
        <v/>
      </c>
      <c r="C1753" s="27"/>
      <c r="D1753" s="26" t="str">
        <f>IF(F1753="","",_xlfn.XLOOKUP(F1753,purchase!F:F,purchase!B:B,""))</f>
        <v/>
      </c>
      <c r="E1753" s="26" t="str">
        <f>IF(F1753="","",_xlfn.XLOOKUP(F1753,purchase!F:F,purchase!C:C,""))</f>
        <v/>
      </c>
      <c r="F1753" s="4"/>
      <c r="G1753" s="10" t="str">
        <f t="shared" si="190"/>
        <v/>
      </c>
      <c r="H1753" s="10" t="str">
        <f>IF(F1753="","",_xlfn.XLOOKUP(F1753,purchase!F:F,purchase!E:E,""))</f>
        <v/>
      </c>
      <c r="I1753" s="10" t="str">
        <f t="shared" si="191"/>
        <v/>
      </c>
      <c r="J1753" s="10" t="str">
        <f t="shared" si="192"/>
        <v/>
      </c>
      <c r="K1753" s="35" t="str">
        <f>_xlfn.SINGLE(IF(F1753="","",_xlfn.XLOOKUP(F1753,purchase!F:F,purchase!N:N,"")))</f>
        <v/>
      </c>
      <c r="L1753" s="4"/>
      <c r="M1753" s="86"/>
      <c r="N1753" s="35" t="str">
        <f>IF(F1753="","",
MAX(0,
_xlfn.XLOOKUP(F1753,purchase!F:F,purchase!N:N,"")
-
SUMIFS(L:L,F:F,F1753)))</f>
        <v/>
      </c>
      <c r="O1753" s="35" t="str">
        <f t="shared" si="193"/>
        <v/>
      </c>
      <c r="P1753" s="89" t="str">
        <f>_xlfn.SINGLE(IF(F1753="","",_xlfn.XLOOKUP(F1753,purchase!F:F,purchase!O:O,"")))</f>
        <v/>
      </c>
      <c r="Q1753" s="83" t="str">
        <f t="shared" si="194"/>
        <v/>
      </c>
      <c r="R1753" s="91" t="str">
        <f t="shared" si="195"/>
        <v/>
      </c>
    </row>
    <row r="1754" spans="1:18" x14ac:dyDescent="0.35">
      <c r="A1754" s="25">
        <v>1750</v>
      </c>
      <c r="B1754" s="26" t="str">
        <f t="shared" si="189"/>
        <v/>
      </c>
      <c r="C1754" s="27"/>
      <c r="D1754" s="26" t="str">
        <f>IF(F1754="","",_xlfn.XLOOKUP(F1754,purchase!F:F,purchase!B:B,""))</f>
        <v/>
      </c>
      <c r="E1754" s="26" t="str">
        <f>IF(F1754="","",_xlfn.XLOOKUP(F1754,purchase!F:F,purchase!C:C,""))</f>
        <v/>
      </c>
      <c r="F1754" s="4"/>
      <c r="G1754" s="10" t="str">
        <f t="shared" si="190"/>
        <v/>
      </c>
      <c r="H1754" s="10" t="str">
        <f>IF(F1754="","",_xlfn.XLOOKUP(F1754,purchase!F:F,purchase!E:E,""))</f>
        <v/>
      </c>
      <c r="I1754" s="10" t="str">
        <f t="shared" si="191"/>
        <v/>
      </c>
      <c r="J1754" s="10" t="str">
        <f t="shared" si="192"/>
        <v/>
      </c>
      <c r="K1754" s="35" t="str">
        <f>_xlfn.SINGLE(IF(F1754="","",_xlfn.XLOOKUP(F1754,purchase!F:F,purchase!N:N,"")))</f>
        <v/>
      </c>
      <c r="L1754" s="4"/>
      <c r="M1754" s="86"/>
      <c r="N1754" s="35" t="str">
        <f>IF(F1754="","",
MAX(0,
_xlfn.XLOOKUP(F1754,purchase!F:F,purchase!N:N,"")
-
SUMIFS(L:L,F:F,F1754)))</f>
        <v/>
      </c>
      <c r="O1754" s="35" t="str">
        <f t="shared" si="193"/>
        <v/>
      </c>
      <c r="P1754" s="89" t="str">
        <f>_xlfn.SINGLE(IF(F1754="","",_xlfn.XLOOKUP(F1754,purchase!F:F,purchase!O:O,"")))</f>
        <v/>
      </c>
      <c r="Q1754" s="83" t="str">
        <f t="shared" si="194"/>
        <v/>
      </c>
      <c r="R1754" s="91" t="str">
        <f t="shared" si="195"/>
        <v/>
      </c>
    </row>
    <row r="1755" spans="1:18" x14ac:dyDescent="0.35">
      <c r="A1755" s="25">
        <v>1751</v>
      </c>
      <c r="B1755" s="26" t="str">
        <f t="shared" si="189"/>
        <v/>
      </c>
      <c r="C1755" s="27"/>
      <c r="D1755" s="26" t="str">
        <f>IF(F1755="","",_xlfn.XLOOKUP(F1755,purchase!F:F,purchase!B:B,""))</f>
        <v/>
      </c>
      <c r="E1755" s="26" t="str">
        <f>IF(F1755="","",_xlfn.XLOOKUP(F1755,purchase!F:F,purchase!C:C,""))</f>
        <v/>
      </c>
      <c r="F1755" s="4"/>
      <c r="G1755" s="10" t="str">
        <f t="shared" si="190"/>
        <v/>
      </c>
      <c r="H1755" s="10" t="str">
        <f>IF(F1755="","",_xlfn.XLOOKUP(F1755,purchase!F:F,purchase!E:E,""))</f>
        <v/>
      </c>
      <c r="I1755" s="10" t="str">
        <f t="shared" si="191"/>
        <v/>
      </c>
      <c r="J1755" s="10" t="str">
        <f t="shared" si="192"/>
        <v/>
      </c>
      <c r="K1755" s="35" t="str">
        <f>_xlfn.SINGLE(IF(F1755="","",_xlfn.XLOOKUP(F1755,purchase!F:F,purchase!N:N,"")))</f>
        <v/>
      </c>
      <c r="L1755" s="4"/>
      <c r="M1755" s="86"/>
      <c r="N1755" s="35" t="str">
        <f>IF(F1755="","",
MAX(0,
_xlfn.XLOOKUP(F1755,purchase!F:F,purchase!N:N,"")
-
SUMIFS(L:L,F:F,F1755)))</f>
        <v/>
      </c>
      <c r="O1755" s="35" t="str">
        <f t="shared" si="193"/>
        <v/>
      </c>
      <c r="P1755" s="89" t="str">
        <f>_xlfn.SINGLE(IF(F1755="","",_xlfn.XLOOKUP(F1755,purchase!F:F,purchase!O:O,"")))</f>
        <v/>
      </c>
      <c r="Q1755" s="83" t="str">
        <f t="shared" si="194"/>
        <v/>
      </c>
      <c r="R1755" s="91" t="str">
        <f t="shared" si="195"/>
        <v/>
      </c>
    </row>
    <row r="1756" spans="1:18" x14ac:dyDescent="0.35">
      <c r="A1756" s="25">
        <v>1752</v>
      </c>
      <c r="B1756" s="26" t="str">
        <f t="shared" si="189"/>
        <v/>
      </c>
      <c r="C1756" s="27"/>
      <c r="D1756" s="26" t="str">
        <f>IF(F1756="","",_xlfn.XLOOKUP(F1756,purchase!F:F,purchase!B:B,""))</f>
        <v/>
      </c>
      <c r="E1756" s="26" t="str">
        <f>IF(F1756="","",_xlfn.XLOOKUP(F1756,purchase!F:F,purchase!C:C,""))</f>
        <v/>
      </c>
      <c r="F1756" s="4"/>
      <c r="G1756" s="10" t="str">
        <f t="shared" si="190"/>
        <v/>
      </c>
      <c r="H1756" s="10" t="str">
        <f>IF(F1756="","",_xlfn.XLOOKUP(F1756,purchase!F:F,purchase!E:E,""))</f>
        <v/>
      </c>
      <c r="I1756" s="10" t="str">
        <f t="shared" si="191"/>
        <v/>
      </c>
      <c r="J1756" s="10" t="str">
        <f t="shared" si="192"/>
        <v/>
      </c>
      <c r="K1756" s="35" t="str">
        <f>_xlfn.SINGLE(IF(F1756="","",_xlfn.XLOOKUP(F1756,purchase!F:F,purchase!N:N,"")))</f>
        <v/>
      </c>
      <c r="L1756" s="4"/>
      <c r="M1756" s="86"/>
      <c r="N1756" s="35" t="str">
        <f>IF(F1756="","",
MAX(0,
_xlfn.XLOOKUP(F1756,purchase!F:F,purchase!N:N,"")
-
SUMIFS(L:L,F:F,F1756)))</f>
        <v/>
      </c>
      <c r="O1756" s="35" t="str">
        <f t="shared" si="193"/>
        <v/>
      </c>
      <c r="P1756" s="89" t="str">
        <f>_xlfn.SINGLE(IF(F1756="","",_xlfn.XLOOKUP(F1756,purchase!F:F,purchase!O:O,"")))</f>
        <v/>
      </c>
      <c r="Q1756" s="83" t="str">
        <f t="shared" si="194"/>
        <v/>
      </c>
      <c r="R1756" s="91" t="str">
        <f t="shared" si="195"/>
        <v/>
      </c>
    </row>
    <row r="1757" spans="1:18" x14ac:dyDescent="0.35">
      <c r="A1757" s="25">
        <v>1753</v>
      </c>
      <c r="B1757" s="26" t="str">
        <f t="shared" si="189"/>
        <v/>
      </c>
      <c r="C1757" s="27"/>
      <c r="D1757" s="26" t="str">
        <f>IF(F1757="","",_xlfn.XLOOKUP(F1757,purchase!F:F,purchase!B:B,""))</f>
        <v/>
      </c>
      <c r="E1757" s="26" t="str">
        <f>IF(F1757="","",_xlfn.XLOOKUP(F1757,purchase!F:F,purchase!C:C,""))</f>
        <v/>
      </c>
      <c r="F1757" s="4"/>
      <c r="G1757" s="10" t="str">
        <f t="shared" si="190"/>
        <v/>
      </c>
      <c r="H1757" s="10" t="str">
        <f>IF(F1757="","",_xlfn.XLOOKUP(F1757,purchase!F:F,purchase!E:E,""))</f>
        <v/>
      </c>
      <c r="I1757" s="10" t="str">
        <f t="shared" si="191"/>
        <v/>
      </c>
      <c r="J1757" s="10" t="str">
        <f t="shared" si="192"/>
        <v/>
      </c>
      <c r="K1757" s="35" t="str">
        <f>_xlfn.SINGLE(IF(F1757="","",_xlfn.XLOOKUP(F1757,purchase!F:F,purchase!N:N,"")))</f>
        <v/>
      </c>
      <c r="L1757" s="4"/>
      <c r="M1757" s="86"/>
      <c r="N1757" s="35" t="str">
        <f>IF(F1757="","",
MAX(0,
_xlfn.XLOOKUP(F1757,purchase!F:F,purchase!N:N,"")
-
SUMIFS(L:L,F:F,F1757)))</f>
        <v/>
      </c>
      <c r="O1757" s="35" t="str">
        <f t="shared" si="193"/>
        <v/>
      </c>
      <c r="P1757" s="89" t="str">
        <f>_xlfn.SINGLE(IF(F1757="","",_xlfn.XLOOKUP(F1757,purchase!F:F,purchase!O:O,"")))</f>
        <v/>
      </c>
      <c r="Q1757" s="83" t="str">
        <f t="shared" si="194"/>
        <v/>
      </c>
      <c r="R1757" s="91" t="str">
        <f t="shared" si="195"/>
        <v/>
      </c>
    </row>
    <row r="1758" spans="1:18" x14ac:dyDescent="0.35">
      <c r="A1758" s="25">
        <v>1754</v>
      </c>
      <c r="B1758" s="26" t="str">
        <f t="shared" si="189"/>
        <v/>
      </c>
      <c r="C1758" s="27"/>
      <c r="D1758" s="26" t="str">
        <f>IF(F1758="","",_xlfn.XLOOKUP(F1758,purchase!F:F,purchase!B:B,""))</f>
        <v/>
      </c>
      <c r="E1758" s="26" t="str">
        <f>IF(F1758="","",_xlfn.XLOOKUP(F1758,purchase!F:F,purchase!C:C,""))</f>
        <v/>
      </c>
      <c r="F1758" s="4"/>
      <c r="G1758" s="10" t="str">
        <f t="shared" si="190"/>
        <v/>
      </c>
      <c r="H1758" s="10" t="str">
        <f>IF(F1758="","",_xlfn.XLOOKUP(F1758,purchase!F:F,purchase!E:E,""))</f>
        <v/>
      </c>
      <c r="I1758" s="10" t="str">
        <f t="shared" si="191"/>
        <v/>
      </c>
      <c r="J1758" s="10" t="str">
        <f t="shared" si="192"/>
        <v/>
      </c>
      <c r="K1758" s="35" t="str">
        <f>_xlfn.SINGLE(IF(F1758="","",_xlfn.XLOOKUP(F1758,purchase!F:F,purchase!N:N,"")))</f>
        <v/>
      </c>
      <c r="L1758" s="4"/>
      <c r="M1758" s="86"/>
      <c r="N1758" s="35" t="str">
        <f>IF(F1758="","",
MAX(0,
_xlfn.XLOOKUP(F1758,purchase!F:F,purchase!N:N,"")
-
SUMIFS(L:L,F:F,F1758)))</f>
        <v/>
      </c>
      <c r="O1758" s="35" t="str">
        <f t="shared" si="193"/>
        <v/>
      </c>
      <c r="P1758" s="89" t="str">
        <f>_xlfn.SINGLE(IF(F1758="","",_xlfn.XLOOKUP(F1758,purchase!F:F,purchase!O:O,"")))</f>
        <v/>
      </c>
      <c r="Q1758" s="83" t="str">
        <f t="shared" si="194"/>
        <v/>
      </c>
      <c r="R1758" s="91" t="str">
        <f t="shared" si="195"/>
        <v/>
      </c>
    </row>
    <row r="1759" spans="1:18" x14ac:dyDescent="0.35">
      <c r="A1759" s="25">
        <v>1755</v>
      </c>
      <c r="B1759" s="26" t="str">
        <f t="shared" si="189"/>
        <v/>
      </c>
      <c r="C1759" s="27"/>
      <c r="D1759" s="26" t="str">
        <f>IF(F1759="","",_xlfn.XLOOKUP(F1759,purchase!F:F,purchase!B:B,""))</f>
        <v/>
      </c>
      <c r="E1759" s="26" t="str">
        <f>IF(F1759="","",_xlfn.XLOOKUP(F1759,purchase!F:F,purchase!C:C,""))</f>
        <v/>
      </c>
      <c r="F1759" s="4"/>
      <c r="G1759" s="10" t="str">
        <f t="shared" si="190"/>
        <v/>
      </c>
      <c r="H1759" s="10" t="str">
        <f>IF(F1759="","",_xlfn.XLOOKUP(F1759,purchase!F:F,purchase!E:E,""))</f>
        <v/>
      </c>
      <c r="I1759" s="10" t="str">
        <f t="shared" si="191"/>
        <v/>
      </c>
      <c r="J1759" s="10" t="str">
        <f t="shared" si="192"/>
        <v/>
      </c>
      <c r="K1759" s="35" t="str">
        <f>_xlfn.SINGLE(IF(F1759="","",_xlfn.XLOOKUP(F1759,purchase!F:F,purchase!N:N,"")))</f>
        <v/>
      </c>
      <c r="L1759" s="4"/>
      <c r="M1759" s="86"/>
      <c r="N1759" s="35" t="str">
        <f>IF(F1759="","",
MAX(0,
_xlfn.XLOOKUP(F1759,purchase!F:F,purchase!N:N,"")
-
SUMIFS(L:L,F:F,F1759)))</f>
        <v/>
      </c>
      <c r="O1759" s="35" t="str">
        <f t="shared" si="193"/>
        <v/>
      </c>
      <c r="P1759" s="89" t="str">
        <f>_xlfn.SINGLE(IF(F1759="","",_xlfn.XLOOKUP(F1759,purchase!F:F,purchase!O:O,"")))</f>
        <v/>
      </c>
      <c r="Q1759" s="83" t="str">
        <f t="shared" si="194"/>
        <v/>
      </c>
      <c r="R1759" s="91" t="str">
        <f t="shared" si="195"/>
        <v/>
      </c>
    </row>
    <row r="1760" spans="1:18" x14ac:dyDescent="0.35">
      <c r="A1760" s="25">
        <v>1756</v>
      </c>
      <c r="B1760" s="26" t="str">
        <f t="shared" si="189"/>
        <v/>
      </c>
      <c r="C1760" s="27"/>
      <c r="D1760" s="26" t="str">
        <f>IF(F1760="","",_xlfn.XLOOKUP(F1760,purchase!F:F,purchase!B:B,""))</f>
        <v/>
      </c>
      <c r="E1760" s="26" t="str">
        <f>IF(F1760="","",_xlfn.XLOOKUP(F1760,purchase!F:F,purchase!C:C,""))</f>
        <v/>
      </c>
      <c r="F1760" s="4"/>
      <c r="G1760" s="10" t="str">
        <f t="shared" si="190"/>
        <v/>
      </c>
      <c r="H1760" s="10" t="str">
        <f>IF(F1760="","",_xlfn.XLOOKUP(F1760,purchase!F:F,purchase!E:E,""))</f>
        <v/>
      </c>
      <c r="I1760" s="10" t="str">
        <f t="shared" si="191"/>
        <v/>
      </c>
      <c r="J1760" s="10" t="str">
        <f t="shared" si="192"/>
        <v/>
      </c>
      <c r="K1760" s="35" t="str">
        <f>_xlfn.SINGLE(IF(F1760="","",_xlfn.XLOOKUP(F1760,purchase!F:F,purchase!N:N,"")))</f>
        <v/>
      </c>
      <c r="L1760" s="4"/>
      <c r="M1760" s="86"/>
      <c r="N1760" s="35" t="str">
        <f>IF(F1760="","",
MAX(0,
_xlfn.XLOOKUP(F1760,purchase!F:F,purchase!N:N,"")
-
SUMIFS(L:L,F:F,F1760)))</f>
        <v/>
      </c>
      <c r="O1760" s="35" t="str">
        <f t="shared" si="193"/>
        <v/>
      </c>
      <c r="P1760" s="89" t="str">
        <f>_xlfn.SINGLE(IF(F1760="","",_xlfn.XLOOKUP(F1760,purchase!F:F,purchase!O:O,"")))</f>
        <v/>
      </c>
      <c r="Q1760" s="83" t="str">
        <f t="shared" si="194"/>
        <v/>
      </c>
      <c r="R1760" s="91" t="str">
        <f t="shared" si="195"/>
        <v/>
      </c>
    </row>
    <row r="1761" spans="1:18" x14ac:dyDescent="0.35">
      <c r="A1761" s="25">
        <v>1757</v>
      </c>
      <c r="B1761" s="26" t="str">
        <f t="shared" si="189"/>
        <v/>
      </c>
      <c r="C1761" s="27"/>
      <c r="D1761" s="26" t="str">
        <f>IF(F1761="","",_xlfn.XLOOKUP(F1761,purchase!F:F,purchase!B:B,""))</f>
        <v/>
      </c>
      <c r="E1761" s="26" t="str">
        <f>IF(F1761="","",_xlfn.XLOOKUP(F1761,purchase!F:F,purchase!C:C,""))</f>
        <v/>
      </c>
      <c r="F1761" s="4"/>
      <c r="G1761" s="10" t="str">
        <f t="shared" si="190"/>
        <v/>
      </c>
      <c r="H1761" s="10" t="str">
        <f>IF(F1761="","",_xlfn.XLOOKUP(F1761,purchase!F:F,purchase!E:E,""))</f>
        <v/>
      </c>
      <c r="I1761" s="10" t="str">
        <f t="shared" si="191"/>
        <v/>
      </c>
      <c r="J1761" s="10" t="str">
        <f t="shared" si="192"/>
        <v/>
      </c>
      <c r="K1761" s="35" t="str">
        <f>_xlfn.SINGLE(IF(F1761="","",_xlfn.XLOOKUP(F1761,purchase!F:F,purchase!N:N,"")))</f>
        <v/>
      </c>
      <c r="L1761" s="4"/>
      <c r="M1761" s="86"/>
      <c r="N1761" s="35" t="str">
        <f>IF(F1761="","",
MAX(0,
_xlfn.XLOOKUP(F1761,purchase!F:F,purchase!N:N,"")
-
SUMIFS(L:L,F:F,F1761)))</f>
        <v/>
      </c>
      <c r="O1761" s="35" t="str">
        <f t="shared" si="193"/>
        <v/>
      </c>
      <c r="P1761" s="89" t="str">
        <f>_xlfn.SINGLE(IF(F1761="","",_xlfn.XLOOKUP(F1761,purchase!F:F,purchase!O:O,"")))</f>
        <v/>
      </c>
      <c r="Q1761" s="83" t="str">
        <f t="shared" si="194"/>
        <v/>
      </c>
      <c r="R1761" s="91" t="str">
        <f t="shared" si="195"/>
        <v/>
      </c>
    </row>
    <row r="1762" spans="1:18" x14ac:dyDescent="0.35">
      <c r="A1762" s="25">
        <v>1758</v>
      </c>
      <c r="B1762" s="26" t="str">
        <f t="shared" si="189"/>
        <v/>
      </c>
      <c r="C1762" s="27"/>
      <c r="D1762" s="26" t="str">
        <f>IF(F1762="","",_xlfn.XLOOKUP(F1762,purchase!F:F,purchase!B:B,""))</f>
        <v/>
      </c>
      <c r="E1762" s="26" t="str">
        <f>IF(F1762="","",_xlfn.XLOOKUP(F1762,purchase!F:F,purchase!C:C,""))</f>
        <v/>
      </c>
      <c r="F1762" s="4"/>
      <c r="G1762" s="10" t="str">
        <f t="shared" si="190"/>
        <v/>
      </c>
      <c r="H1762" s="10" t="str">
        <f>IF(F1762="","",_xlfn.XLOOKUP(F1762,purchase!F:F,purchase!E:E,""))</f>
        <v/>
      </c>
      <c r="I1762" s="10" t="str">
        <f t="shared" si="191"/>
        <v/>
      </c>
      <c r="J1762" s="10" t="str">
        <f t="shared" si="192"/>
        <v/>
      </c>
      <c r="K1762" s="35" t="str">
        <f>_xlfn.SINGLE(IF(F1762="","",_xlfn.XLOOKUP(F1762,purchase!F:F,purchase!N:N,"")))</f>
        <v/>
      </c>
      <c r="L1762" s="4"/>
      <c r="M1762" s="86"/>
      <c r="N1762" s="35" t="str">
        <f>IF(F1762="","",
MAX(0,
_xlfn.XLOOKUP(F1762,purchase!F:F,purchase!N:N,"")
-
SUMIFS(L:L,F:F,F1762)))</f>
        <v/>
      </c>
      <c r="O1762" s="35" t="str">
        <f t="shared" si="193"/>
        <v/>
      </c>
      <c r="P1762" s="89" t="str">
        <f>_xlfn.SINGLE(IF(F1762="","",_xlfn.XLOOKUP(F1762,purchase!F:F,purchase!O:O,"")))</f>
        <v/>
      </c>
      <c r="Q1762" s="83" t="str">
        <f t="shared" si="194"/>
        <v/>
      </c>
      <c r="R1762" s="91" t="str">
        <f t="shared" si="195"/>
        <v/>
      </c>
    </row>
    <row r="1763" spans="1:18" x14ac:dyDescent="0.35">
      <c r="A1763" s="25">
        <v>1759</v>
      </c>
      <c r="B1763" s="26" t="str">
        <f t="shared" si="189"/>
        <v/>
      </c>
      <c r="C1763" s="27"/>
      <c r="D1763" s="26" t="str">
        <f>IF(F1763="","",_xlfn.XLOOKUP(F1763,purchase!F:F,purchase!B:B,""))</f>
        <v/>
      </c>
      <c r="E1763" s="26" t="str">
        <f>IF(F1763="","",_xlfn.XLOOKUP(F1763,purchase!F:F,purchase!C:C,""))</f>
        <v/>
      </c>
      <c r="F1763" s="4"/>
      <c r="G1763" s="10" t="str">
        <f t="shared" si="190"/>
        <v/>
      </c>
      <c r="H1763" s="10" t="str">
        <f>IF(F1763="","",_xlfn.XLOOKUP(F1763,purchase!F:F,purchase!E:E,""))</f>
        <v/>
      </c>
      <c r="I1763" s="10" t="str">
        <f t="shared" si="191"/>
        <v/>
      </c>
      <c r="J1763" s="10" t="str">
        <f t="shared" si="192"/>
        <v/>
      </c>
      <c r="K1763" s="35" t="str">
        <f>_xlfn.SINGLE(IF(F1763="","",_xlfn.XLOOKUP(F1763,purchase!F:F,purchase!N:N,"")))</f>
        <v/>
      </c>
      <c r="L1763" s="4"/>
      <c r="M1763" s="86"/>
      <c r="N1763" s="35" t="str">
        <f>IF(F1763="","",
MAX(0,
_xlfn.XLOOKUP(F1763,purchase!F:F,purchase!N:N,"")
-
SUMIFS(L:L,F:F,F1763)))</f>
        <v/>
      </c>
      <c r="O1763" s="35" t="str">
        <f t="shared" si="193"/>
        <v/>
      </c>
      <c r="P1763" s="89" t="str">
        <f>_xlfn.SINGLE(IF(F1763="","",_xlfn.XLOOKUP(F1763,purchase!F:F,purchase!O:O,"")))</f>
        <v/>
      </c>
      <c r="Q1763" s="83" t="str">
        <f t="shared" si="194"/>
        <v/>
      </c>
      <c r="R1763" s="91" t="str">
        <f t="shared" si="195"/>
        <v/>
      </c>
    </row>
    <row r="1764" spans="1:18" x14ac:dyDescent="0.35">
      <c r="A1764" s="25">
        <v>1760</v>
      </c>
      <c r="B1764" s="26" t="str">
        <f t="shared" si="189"/>
        <v/>
      </c>
      <c r="C1764" s="27"/>
      <c r="D1764" s="26" t="str">
        <f>IF(F1764="","",_xlfn.XLOOKUP(F1764,purchase!F:F,purchase!B:B,""))</f>
        <v/>
      </c>
      <c r="E1764" s="26" t="str">
        <f>IF(F1764="","",_xlfn.XLOOKUP(F1764,purchase!F:F,purchase!C:C,""))</f>
        <v/>
      </c>
      <c r="F1764" s="4"/>
      <c r="G1764" s="10" t="str">
        <f t="shared" si="190"/>
        <v/>
      </c>
      <c r="H1764" s="10" t="str">
        <f>IF(F1764="","",_xlfn.XLOOKUP(F1764,purchase!F:F,purchase!E:E,""))</f>
        <v/>
      </c>
      <c r="I1764" s="10" t="str">
        <f t="shared" si="191"/>
        <v/>
      </c>
      <c r="J1764" s="10" t="str">
        <f t="shared" si="192"/>
        <v/>
      </c>
      <c r="K1764" s="35" t="str">
        <f>_xlfn.SINGLE(IF(F1764="","",_xlfn.XLOOKUP(F1764,purchase!F:F,purchase!N:N,"")))</f>
        <v/>
      </c>
      <c r="L1764" s="4"/>
      <c r="M1764" s="86"/>
      <c r="N1764" s="35" t="str">
        <f>IF(F1764="","",
MAX(0,
_xlfn.XLOOKUP(F1764,purchase!F:F,purchase!N:N,"")
-
SUMIFS(L:L,F:F,F1764)))</f>
        <v/>
      </c>
      <c r="O1764" s="35" t="str">
        <f t="shared" si="193"/>
        <v/>
      </c>
      <c r="P1764" s="89" t="str">
        <f>_xlfn.SINGLE(IF(F1764="","",_xlfn.XLOOKUP(F1764,purchase!F:F,purchase!O:O,"")))</f>
        <v/>
      </c>
      <c r="Q1764" s="83" t="str">
        <f t="shared" si="194"/>
        <v/>
      </c>
      <c r="R1764" s="91" t="str">
        <f t="shared" si="195"/>
        <v/>
      </c>
    </row>
    <row r="1765" spans="1:18" x14ac:dyDescent="0.35">
      <c r="A1765" s="25">
        <v>1761</v>
      </c>
      <c r="B1765" s="26" t="str">
        <f t="shared" si="189"/>
        <v/>
      </c>
      <c r="C1765" s="27"/>
      <c r="D1765" s="26" t="str">
        <f>IF(F1765="","",_xlfn.XLOOKUP(F1765,purchase!F:F,purchase!B:B,""))</f>
        <v/>
      </c>
      <c r="E1765" s="26" t="str">
        <f>IF(F1765="","",_xlfn.XLOOKUP(F1765,purchase!F:F,purchase!C:C,""))</f>
        <v/>
      </c>
      <c r="F1765" s="4"/>
      <c r="G1765" s="10" t="str">
        <f t="shared" si="190"/>
        <v/>
      </c>
      <c r="H1765" s="10" t="str">
        <f>IF(F1765="","",_xlfn.XLOOKUP(F1765,purchase!F:F,purchase!E:E,""))</f>
        <v/>
      </c>
      <c r="I1765" s="10" t="str">
        <f t="shared" si="191"/>
        <v/>
      </c>
      <c r="J1765" s="10" t="str">
        <f t="shared" si="192"/>
        <v/>
      </c>
      <c r="K1765" s="35" t="str">
        <f>_xlfn.SINGLE(IF(F1765="","",_xlfn.XLOOKUP(F1765,purchase!F:F,purchase!N:N,"")))</f>
        <v/>
      </c>
      <c r="L1765" s="4"/>
      <c r="M1765" s="86"/>
      <c r="N1765" s="35" t="str">
        <f>IF(F1765="","",
MAX(0,
_xlfn.XLOOKUP(F1765,purchase!F:F,purchase!N:N,"")
-
SUMIFS(L:L,F:F,F1765)))</f>
        <v/>
      </c>
      <c r="O1765" s="35" t="str">
        <f t="shared" si="193"/>
        <v/>
      </c>
      <c r="P1765" s="89" t="str">
        <f>_xlfn.SINGLE(IF(F1765="","",_xlfn.XLOOKUP(F1765,purchase!F:F,purchase!O:O,"")))</f>
        <v/>
      </c>
      <c r="Q1765" s="83" t="str">
        <f t="shared" si="194"/>
        <v/>
      </c>
      <c r="R1765" s="91" t="str">
        <f t="shared" si="195"/>
        <v/>
      </c>
    </row>
    <row r="1766" spans="1:18" x14ac:dyDescent="0.35">
      <c r="A1766" s="25">
        <v>1762</v>
      </c>
      <c r="B1766" s="26" t="str">
        <f t="shared" si="189"/>
        <v/>
      </c>
      <c r="C1766" s="27"/>
      <c r="D1766" s="26" t="str">
        <f>IF(F1766="","",_xlfn.XLOOKUP(F1766,purchase!F:F,purchase!B:B,""))</f>
        <v/>
      </c>
      <c r="E1766" s="26" t="str">
        <f>IF(F1766="","",_xlfn.XLOOKUP(F1766,purchase!F:F,purchase!C:C,""))</f>
        <v/>
      </c>
      <c r="F1766" s="4"/>
      <c r="G1766" s="10" t="str">
        <f t="shared" si="190"/>
        <v/>
      </c>
      <c r="H1766" s="10" t="str">
        <f>IF(F1766="","",_xlfn.XLOOKUP(F1766,purchase!F:F,purchase!E:E,""))</f>
        <v/>
      </c>
      <c r="I1766" s="10" t="str">
        <f t="shared" si="191"/>
        <v/>
      </c>
      <c r="J1766" s="10" t="str">
        <f t="shared" si="192"/>
        <v/>
      </c>
      <c r="K1766" s="35" t="str">
        <f>_xlfn.SINGLE(IF(F1766="","",_xlfn.XLOOKUP(F1766,purchase!F:F,purchase!N:N,"")))</f>
        <v/>
      </c>
      <c r="L1766" s="4"/>
      <c r="M1766" s="86"/>
      <c r="N1766" s="35" t="str">
        <f>IF(F1766="","",
MAX(0,
_xlfn.XLOOKUP(F1766,purchase!F:F,purchase!N:N,"")
-
SUMIFS(L:L,F:F,F1766)))</f>
        <v/>
      </c>
      <c r="O1766" s="35" t="str">
        <f t="shared" si="193"/>
        <v/>
      </c>
      <c r="P1766" s="89" t="str">
        <f>_xlfn.SINGLE(IF(F1766="","",_xlfn.XLOOKUP(F1766,purchase!F:F,purchase!O:O,"")))</f>
        <v/>
      </c>
      <c r="Q1766" s="83" t="str">
        <f t="shared" si="194"/>
        <v/>
      </c>
      <c r="R1766" s="91" t="str">
        <f t="shared" si="195"/>
        <v/>
      </c>
    </row>
    <row r="1767" spans="1:18" x14ac:dyDescent="0.35">
      <c r="A1767" s="25">
        <v>1763</v>
      </c>
      <c r="B1767" s="26" t="str">
        <f t="shared" si="189"/>
        <v/>
      </c>
      <c r="C1767" s="27"/>
      <c r="D1767" s="26" t="str">
        <f>IF(F1767="","",_xlfn.XLOOKUP(F1767,purchase!F:F,purchase!B:B,""))</f>
        <v/>
      </c>
      <c r="E1767" s="26" t="str">
        <f>IF(F1767="","",_xlfn.XLOOKUP(F1767,purchase!F:F,purchase!C:C,""))</f>
        <v/>
      </c>
      <c r="F1767" s="4"/>
      <c r="G1767" s="10" t="str">
        <f t="shared" si="190"/>
        <v/>
      </c>
      <c r="H1767" s="10" t="str">
        <f>IF(F1767="","",_xlfn.XLOOKUP(F1767,purchase!F:F,purchase!E:E,""))</f>
        <v/>
      </c>
      <c r="I1767" s="10" t="str">
        <f t="shared" si="191"/>
        <v/>
      </c>
      <c r="J1767" s="10" t="str">
        <f t="shared" si="192"/>
        <v/>
      </c>
      <c r="K1767" s="35" t="str">
        <f>_xlfn.SINGLE(IF(F1767="","",_xlfn.XLOOKUP(F1767,purchase!F:F,purchase!N:N,"")))</f>
        <v/>
      </c>
      <c r="L1767" s="4"/>
      <c r="M1767" s="86"/>
      <c r="N1767" s="35" t="str">
        <f>IF(F1767="","",
MAX(0,
_xlfn.XLOOKUP(F1767,purchase!F:F,purchase!N:N,"")
-
SUMIFS(L:L,F:F,F1767)))</f>
        <v/>
      </c>
      <c r="O1767" s="35" t="str">
        <f t="shared" si="193"/>
        <v/>
      </c>
      <c r="P1767" s="89" t="str">
        <f>_xlfn.SINGLE(IF(F1767="","",_xlfn.XLOOKUP(F1767,purchase!F:F,purchase!O:O,"")))</f>
        <v/>
      </c>
      <c r="Q1767" s="83" t="str">
        <f t="shared" si="194"/>
        <v/>
      </c>
      <c r="R1767" s="91" t="str">
        <f t="shared" si="195"/>
        <v/>
      </c>
    </row>
    <row r="1768" spans="1:18" x14ac:dyDescent="0.35">
      <c r="A1768" s="25">
        <v>1764</v>
      </c>
      <c r="B1768" s="26" t="str">
        <f t="shared" si="189"/>
        <v/>
      </c>
      <c r="C1768" s="27"/>
      <c r="D1768" s="26" t="str">
        <f>IF(F1768="","",_xlfn.XLOOKUP(F1768,purchase!F:F,purchase!B:B,""))</f>
        <v/>
      </c>
      <c r="E1768" s="26" t="str">
        <f>IF(F1768="","",_xlfn.XLOOKUP(F1768,purchase!F:F,purchase!C:C,""))</f>
        <v/>
      </c>
      <c r="F1768" s="4"/>
      <c r="G1768" s="10" t="str">
        <f t="shared" si="190"/>
        <v/>
      </c>
      <c r="H1768" s="10" t="str">
        <f>IF(F1768="","",_xlfn.XLOOKUP(F1768,purchase!F:F,purchase!E:E,""))</f>
        <v/>
      </c>
      <c r="I1768" s="10" t="str">
        <f t="shared" si="191"/>
        <v/>
      </c>
      <c r="J1768" s="10" t="str">
        <f t="shared" si="192"/>
        <v/>
      </c>
      <c r="K1768" s="35" t="str">
        <f>_xlfn.SINGLE(IF(F1768="","",_xlfn.XLOOKUP(F1768,purchase!F:F,purchase!N:N,"")))</f>
        <v/>
      </c>
      <c r="L1768" s="4"/>
      <c r="M1768" s="86"/>
      <c r="N1768" s="35" t="str">
        <f>IF(F1768="","",
MAX(0,
_xlfn.XLOOKUP(F1768,purchase!F:F,purchase!N:N,"")
-
SUMIFS(L:L,F:F,F1768)))</f>
        <v/>
      </c>
      <c r="O1768" s="35" t="str">
        <f t="shared" si="193"/>
        <v/>
      </c>
      <c r="P1768" s="89" t="str">
        <f>_xlfn.SINGLE(IF(F1768="","",_xlfn.XLOOKUP(F1768,purchase!F:F,purchase!O:O,"")))</f>
        <v/>
      </c>
      <c r="Q1768" s="83" t="str">
        <f t="shared" si="194"/>
        <v/>
      </c>
      <c r="R1768" s="91" t="str">
        <f t="shared" si="195"/>
        <v/>
      </c>
    </row>
    <row r="1769" spans="1:18" x14ac:dyDescent="0.35">
      <c r="A1769" s="25">
        <v>1765</v>
      </c>
      <c r="B1769" s="26" t="str">
        <f t="shared" si="189"/>
        <v/>
      </c>
      <c r="C1769" s="27"/>
      <c r="D1769" s="26" t="str">
        <f>IF(F1769="","",_xlfn.XLOOKUP(F1769,purchase!F:F,purchase!B:B,""))</f>
        <v/>
      </c>
      <c r="E1769" s="26" t="str">
        <f>IF(F1769="","",_xlfn.XLOOKUP(F1769,purchase!F:F,purchase!C:C,""))</f>
        <v/>
      </c>
      <c r="F1769" s="4"/>
      <c r="G1769" s="10" t="str">
        <f t="shared" si="190"/>
        <v/>
      </c>
      <c r="H1769" s="10" t="str">
        <f>IF(F1769="","",_xlfn.XLOOKUP(F1769,purchase!F:F,purchase!E:E,""))</f>
        <v/>
      </c>
      <c r="I1769" s="10" t="str">
        <f t="shared" si="191"/>
        <v/>
      </c>
      <c r="J1769" s="10" t="str">
        <f t="shared" si="192"/>
        <v/>
      </c>
      <c r="K1769" s="35" t="str">
        <f>_xlfn.SINGLE(IF(F1769="","",_xlfn.XLOOKUP(F1769,purchase!F:F,purchase!N:N,"")))</f>
        <v/>
      </c>
      <c r="L1769" s="4"/>
      <c r="M1769" s="86"/>
      <c r="N1769" s="35" t="str">
        <f>IF(F1769="","",
MAX(0,
_xlfn.XLOOKUP(F1769,purchase!F:F,purchase!N:N,"")
-
SUMIFS(L:L,F:F,F1769)))</f>
        <v/>
      </c>
      <c r="O1769" s="35" t="str">
        <f t="shared" si="193"/>
        <v/>
      </c>
      <c r="P1769" s="89" t="str">
        <f>_xlfn.SINGLE(IF(F1769="","",_xlfn.XLOOKUP(F1769,purchase!F:F,purchase!O:O,"")))</f>
        <v/>
      </c>
      <c r="Q1769" s="83" t="str">
        <f t="shared" si="194"/>
        <v/>
      </c>
      <c r="R1769" s="91" t="str">
        <f t="shared" si="195"/>
        <v/>
      </c>
    </row>
    <row r="1770" spans="1:18" x14ac:dyDescent="0.35">
      <c r="A1770" s="25">
        <v>1766</v>
      </c>
      <c r="B1770" s="26" t="str">
        <f t="shared" si="189"/>
        <v/>
      </c>
      <c r="C1770" s="27"/>
      <c r="D1770" s="26" t="str">
        <f>IF(F1770="","",_xlfn.XLOOKUP(F1770,purchase!F:F,purchase!B:B,""))</f>
        <v/>
      </c>
      <c r="E1770" s="26" t="str">
        <f>IF(F1770="","",_xlfn.XLOOKUP(F1770,purchase!F:F,purchase!C:C,""))</f>
        <v/>
      </c>
      <c r="F1770" s="4"/>
      <c r="G1770" s="10" t="str">
        <f t="shared" si="190"/>
        <v/>
      </c>
      <c r="H1770" s="10" t="str">
        <f>IF(F1770="","",_xlfn.XLOOKUP(F1770,purchase!F:F,purchase!E:E,""))</f>
        <v/>
      </c>
      <c r="I1770" s="10" t="str">
        <f t="shared" si="191"/>
        <v/>
      </c>
      <c r="J1770" s="10" t="str">
        <f t="shared" si="192"/>
        <v/>
      </c>
      <c r="K1770" s="35" t="str">
        <f>_xlfn.SINGLE(IF(F1770="","",_xlfn.XLOOKUP(F1770,purchase!F:F,purchase!N:N,"")))</f>
        <v/>
      </c>
      <c r="L1770" s="4"/>
      <c r="M1770" s="86"/>
      <c r="N1770" s="35" t="str">
        <f>IF(F1770="","",
MAX(0,
_xlfn.XLOOKUP(F1770,purchase!F:F,purchase!N:N,"")
-
SUMIFS(L:L,F:F,F1770)))</f>
        <v/>
      </c>
      <c r="O1770" s="35" t="str">
        <f t="shared" si="193"/>
        <v/>
      </c>
      <c r="P1770" s="89" t="str">
        <f>_xlfn.SINGLE(IF(F1770="","",_xlfn.XLOOKUP(F1770,purchase!F:F,purchase!O:O,"")))</f>
        <v/>
      </c>
      <c r="Q1770" s="83" t="str">
        <f t="shared" si="194"/>
        <v/>
      </c>
      <c r="R1770" s="91" t="str">
        <f t="shared" si="195"/>
        <v/>
      </c>
    </row>
    <row r="1771" spans="1:18" x14ac:dyDescent="0.35">
      <c r="A1771" s="25">
        <v>1767</v>
      </c>
      <c r="B1771" s="26" t="str">
        <f t="shared" si="189"/>
        <v/>
      </c>
      <c r="C1771" s="27"/>
      <c r="D1771" s="26" t="str">
        <f>IF(F1771="","",_xlfn.XLOOKUP(F1771,purchase!F:F,purchase!B:B,""))</f>
        <v/>
      </c>
      <c r="E1771" s="26" t="str">
        <f>IF(F1771="","",_xlfn.XLOOKUP(F1771,purchase!F:F,purchase!C:C,""))</f>
        <v/>
      </c>
      <c r="F1771" s="4"/>
      <c r="G1771" s="10" t="str">
        <f t="shared" si="190"/>
        <v/>
      </c>
      <c r="H1771" s="10" t="str">
        <f>IF(F1771="","",_xlfn.XLOOKUP(F1771,purchase!F:F,purchase!E:E,""))</f>
        <v/>
      </c>
      <c r="I1771" s="10" t="str">
        <f t="shared" si="191"/>
        <v/>
      </c>
      <c r="J1771" s="10" t="str">
        <f t="shared" si="192"/>
        <v/>
      </c>
      <c r="K1771" s="35" t="str">
        <f>_xlfn.SINGLE(IF(F1771="","",_xlfn.XLOOKUP(F1771,purchase!F:F,purchase!N:N,"")))</f>
        <v/>
      </c>
      <c r="L1771" s="4"/>
      <c r="M1771" s="86"/>
      <c r="N1771" s="35" t="str">
        <f>IF(F1771="","",
MAX(0,
_xlfn.XLOOKUP(F1771,purchase!F:F,purchase!N:N,"")
-
SUMIFS(L:L,F:F,F1771)))</f>
        <v/>
      </c>
      <c r="O1771" s="35" t="str">
        <f t="shared" si="193"/>
        <v/>
      </c>
      <c r="P1771" s="89" t="str">
        <f>_xlfn.SINGLE(IF(F1771="","",_xlfn.XLOOKUP(F1771,purchase!F:F,purchase!O:O,"")))</f>
        <v/>
      </c>
      <c r="Q1771" s="83" t="str">
        <f t="shared" si="194"/>
        <v/>
      </c>
      <c r="R1771" s="91" t="str">
        <f t="shared" si="195"/>
        <v/>
      </c>
    </row>
    <row r="1772" spans="1:18" x14ac:dyDescent="0.35">
      <c r="A1772" s="25">
        <v>1768</v>
      </c>
      <c r="B1772" s="26" t="str">
        <f t="shared" si="189"/>
        <v/>
      </c>
      <c r="C1772" s="27"/>
      <c r="D1772" s="26" t="str">
        <f>IF(F1772="","",_xlfn.XLOOKUP(F1772,purchase!F:F,purchase!B:B,""))</f>
        <v/>
      </c>
      <c r="E1772" s="26" t="str">
        <f>IF(F1772="","",_xlfn.XLOOKUP(F1772,purchase!F:F,purchase!C:C,""))</f>
        <v/>
      </c>
      <c r="F1772" s="4"/>
      <c r="G1772" s="10" t="str">
        <f t="shared" si="190"/>
        <v/>
      </c>
      <c r="H1772" s="10" t="str">
        <f>IF(F1772="","",_xlfn.XLOOKUP(F1772,purchase!F:F,purchase!E:E,""))</f>
        <v/>
      </c>
      <c r="I1772" s="10" t="str">
        <f t="shared" si="191"/>
        <v/>
      </c>
      <c r="J1772" s="10" t="str">
        <f t="shared" si="192"/>
        <v/>
      </c>
      <c r="K1772" s="35" t="str">
        <f>_xlfn.SINGLE(IF(F1772="","",_xlfn.XLOOKUP(F1772,purchase!F:F,purchase!N:N,"")))</f>
        <v/>
      </c>
      <c r="L1772" s="4"/>
      <c r="M1772" s="86"/>
      <c r="N1772" s="35" t="str">
        <f>IF(F1772="","",
MAX(0,
_xlfn.XLOOKUP(F1772,purchase!F:F,purchase!N:N,"")
-
SUMIFS(L:L,F:F,F1772)))</f>
        <v/>
      </c>
      <c r="O1772" s="35" t="str">
        <f t="shared" si="193"/>
        <v/>
      </c>
      <c r="P1772" s="89" t="str">
        <f>_xlfn.SINGLE(IF(F1772="","",_xlfn.XLOOKUP(F1772,purchase!F:F,purchase!O:O,"")))</f>
        <v/>
      </c>
      <c r="Q1772" s="83" t="str">
        <f t="shared" si="194"/>
        <v/>
      </c>
      <c r="R1772" s="91" t="str">
        <f t="shared" si="195"/>
        <v/>
      </c>
    </row>
    <row r="1773" spans="1:18" x14ac:dyDescent="0.35">
      <c r="A1773" s="25">
        <v>1769</v>
      </c>
      <c r="B1773" s="26" t="str">
        <f t="shared" si="189"/>
        <v/>
      </c>
      <c r="C1773" s="27"/>
      <c r="D1773" s="26" t="str">
        <f>IF(F1773="","",_xlfn.XLOOKUP(F1773,purchase!F:F,purchase!B:B,""))</f>
        <v/>
      </c>
      <c r="E1773" s="26" t="str">
        <f>IF(F1773="","",_xlfn.XLOOKUP(F1773,purchase!F:F,purchase!C:C,""))</f>
        <v/>
      </c>
      <c r="F1773" s="4"/>
      <c r="G1773" s="10" t="str">
        <f t="shared" si="190"/>
        <v/>
      </c>
      <c r="H1773" s="10" t="str">
        <f>IF(F1773="","",_xlfn.XLOOKUP(F1773,purchase!F:F,purchase!E:E,""))</f>
        <v/>
      </c>
      <c r="I1773" s="10" t="str">
        <f t="shared" si="191"/>
        <v/>
      </c>
      <c r="J1773" s="10" t="str">
        <f t="shared" si="192"/>
        <v/>
      </c>
      <c r="K1773" s="35" t="str">
        <f>_xlfn.SINGLE(IF(F1773="","",_xlfn.XLOOKUP(F1773,purchase!F:F,purchase!N:N,"")))</f>
        <v/>
      </c>
      <c r="L1773" s="4"/>
      <c r="M1773" s="86"/>
      <c r="N1773" s="35" t="str">
        <f>IF(F1773="","",
MAX(0,
_xlfn.XLOOKUP(F1773,purchase!F:F,purchase!N:N,"")
-
SUMIFS(L:L,F:F,F1773)))</f>
        <v/>
      </c>
      <c r="O1773" s="35" t="str">
        <f t="shared" si="193"/>
        <v/>
      </c>
      <c r="P1773" s="89" t="str">
        <f>_xlfn.SINGLE(IF(F1773="","",_xlfn.XLOOKUP(F1773,purchase!F:F,purchase!O:O,"")))</f>
        <v/>
      </c>
      <c r="Q1773" s="83" t="str">
        <f t="shared" si="194"/>
        <v/>
      </c>
      <c r="R1773" s="91" t="str">
        <f t="shared" si="195"/>
        <v/>
      </c>
    </row>
    <row r="1774" spans="1:18" x14ac:dyDescent="0.35">
      <c r="A1774" s="25">
        <v>1770</v>
      </c>
      <c r="B1774" s="26" t="str">
        <f t="shared" si="189"/>
        <v/>
      </c>
      <c r="C1774" s="27"/>
      <c r="D1774" s="26" t="str">
        <f>IF(F1774="","",_xlfn.XLOOKUP(F1774,purchase!F:F,purchase!B:B,""))</f>
        <v/>
      </c>
      <c r="E1774" s="26" t="str">
        <f>IF(F1774="","",_xlfn.XLOOKUP(F1774,purchase!F:F,purchase!C:C,""))</f>
        <v/>
      </c>
      <c r="F1774" s="4"/>
      <c r="G1774" s="10" t="str">
        <f t="shared" si="190"/>
        <v/>
      </c>
      <c r="H1774" s="10" t="str">
        <f>IF(F1774="","",_xlfn.XLOOKUP(F1774,purchase!F:F,purchase!E:E,""))</f>
        <v/>
      </c>
      <c r="I1774" s="10" t="str">
        <f t="shared" si="191"/>
        <v/>
      </c>
      <c r="J1774" s="10" t="str">
        <f t="shared" si="192"/>
        <v/>
      </c>
      <c r="K1774" s="35" t="str">
        <f>_xlfn.SINGLE(IF(F1774="","",_xlfn.XLOOKUP(F1774,purchase!F:F,purchase!N:N,"")))</f>
        <v/>
      </c>
      <c r="L1774" s="4"/>
      <c r="M1774" s="86"/>
      <c r="N1774" s="35" t="str">
        <f>IF(F1774="","",
MAX(0,
_xlfn.XLOOKUP(F1774,purchase!F:F,purchase!N:N,"")
-
SUMIFS(L:L,F:F,F1774)))</f>
        <v/>
      </c>
      <c r="O1774" s="35" t="str">
        <f t="shared" si="193"/>
        <v/>
      </c>
      <c r="P1774" s="89" t="str">
        <f>_xlfn.SINGLE(IF(F1774="","",_xlfn.XLOOKUP(F1774,purchase!F:F,purchase!O:O,"")))</f>
        <v/>
      </c>
      <c r="Q1774" s="83" t="str">
        <f t="shared" si="194"/>
        <v/>
      </c>
      <c r="R1774" s="91" t="str">
        <f t="shared" si="195"/>
        <v/>
      </c>
    </row>
    <row r="1775" spans="1:18" x14ac:dyDescent="0.35">
      <c r="A1775" s="25">
        <v>1771</v>
      </c>
      <c r="B1775" s="26" t="str">
        <f t="shared" si="189"/>
        <v/>
      </c>
      <c r="C1775" s="27"/>
      <c r="D1775" s="26" t="str">
        <f>IF(F1775="","",_xlfn.XLOOKUP(F1775,purchase!F:F,purchase!B:B,""))</f>
        <v/>
      </c>
      <c r="E1775" s="26" t="str">
        <f>IF(F1775="","",_xlfn.XLOOKUP(F1775,purchase!F:F,purchase!C:C,""))</f>
        <v/>
      </c>
      <c r="F1775" s="4"/>
      <c r="G1775" s="10" t="str">
        <f t="shared" si="190"/>
        <v/>
      </c>
      <c r="H1775" s="10" t="str">
        <f>IF(F1775="","",_xlfn.XLOOKUP(F1775,purchase!F:F,purchase!E:E,""))</f>
        <v/>
      </c>
      <c r="I1775" s="10" t="str">
        <f t="shared" si="191"/>
        <v/>
      </c>
      <c r="J1775" s="10" t="str">
        <f t="shared" si="192"/>
        <v/>
      </c>
      <c r="K1775" s="35" t="str">
        <f>_xlfn.SINGLE(IF(F1775="","",_xlfn.XLOOKUP(F1775,purchase!F:F,purchase!N:N,"")))</f>
        <v/>
      </c>
      <c r="L1775" s="4"/>
      <c r="M1775" s="86"/>
      <c r="N1775" s="35" t="str">
        <f>IF(F1775="","",
MAX(0,
_xlfn.XLOOKUP(F1775,purchase!F:F,purchase!N:N,"")
-
SUMIFS(L:L,F:F,F1775)))</f>
        <v/>
      </c>
      <c r="O1775" s="35" t="str">
        <f t="shared" si="193"/>
        <v/>
      </c>
      <c r="P1775" s="89" t="str">
        <f>_xlfn.SINGLE(IF(F1775="","",_xlfn.XLOOKUP(F1775,purchase!F:F,purchase!O:O,"")))</f>
        <v/>
      </c>
      <c r="Q1775" s="83" t="str">
        <f t="shared" si="194"/>
        <v/>
      </c>
      <c r="R1775" s="91" t="str">
        <f t="shared" si="195"/>
        <v/>
      </c>
    </row>
    <row r="1776" spans="1:18" x14ac:dyDescent="0.35">
      <c r="A1776" s="25">
        <v>1772</v>
      </c>
      <c r="B1776" s="26" t="str">
        <f t="shared" si="189"/>
        <v/>
      </c>
      <c r="C1776" s="27"/>
      <c r="D1776" s="26" t="str">
        <f>IF(F1776="","",_xlfn.XLOOKUP(F1776,purchase!F:F,purchase!B:B,""))</f>
        <v/>
      </c>
      <c r="E1776" s="26" t="str">
        <f>IF(F1776="","",_xlfn.XLOOKUP(F1776,purchase!F:F,purchase!C:C,""))</f>
        <v/>
      </c>
      <c r="F1776" s="4"/>
      <c r="G1776" s="10" t="str">
        <f t="shared" si="190"/>
        <v/>
      </c>
      <c r="H1776" s="10" t="str">
        <f>IF(F1776="","",_xlfn.XLOOKUP(F1776,purchase!F:F,purchase!E:E,""))</f>
        <v/>
      </c>
      <c r="I1776" s="10" t="str">
        <f t="shared" si="191"/>
        <v/>
      </c>
      <c r="J1776" s="10" t="str">
        <f t="shared" si="192"/>
        <v/>
      </c>
      <c r="K1776" s="35" t="str">
        <f>_xlfn.SINGLE(IF(F1776="","",_xlfn.XLOOKUP(F1776,purchase!F:F,purchase!N:N,"")))</f>
        <v/>
      </c>
      <c r="L1776" s="4"/>
      <c r="M1776" s="86"/>
      <c r="N1776" s="35" t="str">
        <f>IF(F1776="","",
MAX(0,
_xlfn.XLOOKUP(F1776,purchase!F:F,purchase!N:N,"")
-
SUMIFS(L:L,F:F,F1776)))</f>
        <v/>
      </c>
      <c r="O1776" s="35" t="str">
        <f t="shared" si="193"/>
        <v/>
      </c>
      <c r="P1776" s="89" t="str">
        <f>_xlfn.SINGLE(IF(F1776="","",_xlfn.XLOOKUP(F1776,purchase!F:F,purchase!O:O,"")))</f>
        <v/>
      </c>
      <c r="Q1776" s="83" t="str">
        <f t="shared" si="194"/>
        <v/>
      </c>
      <c r="R1776" s="91" t="str">
        <f t="shared" si="195"/>
        <v/>
      </c>
    </row>
    <row r="1777" spans="1:18" x14ac:dyDescent="0.35">
      <c r="A1777" s="25">
        <v>1773</v>
      </c>
      <c r="B1777" s="26" t="str">
        <f t="shared" si="189"/>
        <v/>
      </c>
      <c r="C1777" s="27"/>
      <c r="D1777" s="26" t="str">
        <f>IF(F1777="","",_xlfn.XLOOKUP(F1777,purchase!F:F,purchase!B:B,""))</f>
        <v/>
      </c>
      <c r="E1777" s="26" t="str">
        <f>IF(F1777="","",_xlfn.XLOOKUP(F1777,purchase!F:F,purchase!C:C,""))</f>
        <v/>
      </c>
      <c r="F1777" s="4"/>
      <c r="G1777" s="10" t="str">
        <f t="shared" si="190"/>
        <v/>
      </c>
      <c r="H1777" s="10" t="str">
        <f>IF(F1777="","",_xlfn.XLOOKUP(F1777,purchase!F:F,purchase!E:E,""))</f>
        <v/>
      </c>
      <c r="I1777" s="10" t="str">
        <f t="shared" si="191"/>
        <v/>
      </c>
      <c r="J1777" s="10" t="str">
        <f t="shared" si="192"/>
        <v/>
      </c>
      <c r="K1777" s="35" t="str">
        <f>_xlfn.SINGLE(IF(F1777="","",_xlfn.XLOOKUP(F1777,purchase!F:F,purchase!N:N,"")))</f>
        <v/>
      </c>
      <c r="L1777" s="4"/>
      <c r="M1777" s="86"/>
      <c r="N1777" s="35" t="str">
        <f>IF(F1777="","",
MAX(0,
_xlfn.XLOOKUP(F1777,purchase!F:F,purchase!N:N,"")
-
SUMIFS(L:L,F:F,F1777)))</f>
        <v/>
      </c>
      <c r="O1777" s="35" t="str">
        <f t="shared" si="193"/>
        <v/>
      </c>
      <c r="P1777" s="89" t="str">
        <f>_xlfn.SINGLE(IF(F1777="","",_xlfn.XLOOKUP(F1777,purchase!F:F,purchase!O:O,"")))</f>
        <v/>
      </c>
      <c r="Q1777" s="83" t="str">
        <f t="shared" si="194"/>
        <v/>
      </c>
      <c r="R1777" s="91" t="str">
        <f t="shared" si="195"/>
        <v/>
      </c>
    </row>
    <row r="1778" spans="1:18" x14ac:dyDescent="0.35">
      <c r="A1778" s="25">
        <v>1774</v>
      </c>
      <c r="B1778" s="26" t="str">
        <f t="shared" si="189"/>
        <v/>
      </c>
      <c r="C1778" s="27"/>
      <c r="D1778" s="26" t="str">
        <f>IF(F1778="","",_xlfn.XLOOKUP(F1778,purchase!F:F,purchase!B:B,""))</f>
        <v/>
      </c>
      <c r="E1778" s="26" t="str">
        <f>IF(F1778="","",_xlfn.XLOOKUP(F1778,purchase!F:F,purchase!C:C,""))</f>
        <v/>
      </c>
      <c r="F1778" s="4"/>
      <c r="G1778" s="10" t="str">
        <f t="shared" si="190"/>
        <v/>
      </c>
      <c r="H1778" s="10" t="str">
        <f>IF(F1778="","",_xlfn.XLOOKUP(F1778,purchase!F:F,purchase!E:E,""))</f>
        <v/>
      </c>
      <c r="I1778" s="10" t="str">
        <f t="shared" si="191"/>
        <v/>
      </c>
      <c r="J1778" s="10" t="str">
        <f t="shared" si="192"/>
        <v/>
      </c>
      <c r="K1778" s="35" t="str">
        <f>_xlfn.SINGLE(IF(F1778="","",_xlfn.XLOOKUP(F1778,purchase!F:F,purchase!N:N,"")))</f>
        <v/>
      </c>
      <c r="L1778" s="4"/>
      <c r="M1778" s="86"/>
      <c r="N1778" s="35" t="str">
        <f>IF(F1778="","",
MAX(0,
_xlfn.XLOOKUP(F1778,purchase!F:F,purchase!N:N,"")
-
SUMIFS(L:L,F:F,F1778)))</f>
        <v/>
      </c>
      <c r="O1778" s="35" t="str">
        <f t="shared" si="193"/>
        <v/>
      </c>
      <c r="P1778" s="89" t="str">
        <f>_xlfn.SINGLE(IF(F1778="","",_xlfn.XLOOKUP(F1778,purchase!F:F,purchase!O:O,"")))</f>
        <v/>
      </c>
      <c r="Q1778" s="83" t="str">
        <f t="shared" si="194"/>
        <v/>
      </c>
      <c r="R1778" s="91" t="str">
        <f t="shared" si="195"/>
        <v/>
      </c>
    </row>
    <row r="1779" spans="1:18" x14ac:dyDescent="0.35">
      <c r="A1779" s="25">
        <v>1775</v>
      </c>
      <c r="B1779" s="26" t="str">
        <f t="shared" si="189"/>
        <v/>
      </c>
      <c r="C1779" s="27"/>
      <c r="D1779" s="26" t="str">
        <f>IF(F1779="","",_xlfn.XLOOKUP(F1779,purchase!F:F,purchase!B:B,""))</f>
        <v/>
      </c>
      <c r="E1779" s="26" t="str">
        <f>IF(F1779="","",_xlfn.XLOOKUP(F1779,purchase!F:F,purchase!C:C,""))</f>
        <v/>
      </c>
      <c r="F1779" s="4"/>
      <c r="G1779" s="10" t="str">
        <f t="shared" si="190"/>
        <v/>
      </c>
      <c r="H1779" s="10" t="str">
        <f>IF(F1779="","",_xlfn.XLOOKUP(F1779,purchase!F:F,purchase!E:E,""))</f>
        <v/>
      </c>
      <c r="I1779" s="10" t="str">
        <f t="shared" si="191"/>
        <v/>
      </c>
      <c r="J1779" s="10" t="str">
        <f t="shared" si="192"/>
        <v/>
      </c>
      <c r="K1779" s="35" t="str">
        <f>_xlfn.SINGLE(IF(F1779="","",_xlfn.XLOOKUP(F1779,purchase!F:F,purchase!N:N,"")))</f>
        <v/>
      </c>
      <c r="L1779" s="4"/>
      <c r="M1779" s="86"/>
      <c r="N1779" s="35" t="str">
        <f>IF(F1779="","",
MAX(0,
_xlfn.XLOOKUP(F1779,purchase!F:F,purchase!N:N,"")
-
SUMIFS(L:L,F:F,F1779)))</f>
        <v/>
      </c>
      <c r="O1779" s="35" t="str">
        <f t="shared" si="193"/>
        <v/>
      </c>
      <c r="P1779" s="89" t="str">
        <f>_xlfn.SINGLE(IF(F1779="","",_xlfn.XLOOKUP(F1779,purchase!F:F,purchase!O:O,"")))</f>
        <v/>
      </c>
      <c r="Q1779" s="83" t="str">
        <f t="shared" si="194"/>
        <v/>
      </c>
      <c r="R1779" s="91" t="str">
        <f t="shared" si="195"/>
        <v/>
      </c>
    </row>
    <row r="1780" spans="1:18" x14ac:dyDescent="0.35">
      <c r="A1780" s="25">
        <v>1776</v>
      </c>
      <c r="B1780" s="26" t="str">
        <f t="shared" si="189"/>
        <v/>
      </c>
      <c r="C1780" s="27"/>
      <c r="D1780" s="26" t="str">
        <f>IF(F1780="","",_xlfn.XLOOKUP(F1780,purchase!F:F,purchase!B:B,""))</f>
        <v/>
      </c>
      <c r="E1780" s="26" t="str">
        <f>IF(F1780="","",_xlfn.XLOOKUP(F1780,purchase!F:F,purchase!C:C,""))</f>
        <v/>
      </c>
      <c r="F1780" s="4"/>
      <c r="G1780" s="10" t="str">
        <f t="shared" si="190"/>
        <v/>
      </c>
      <c r="H1780" s="10" t="str">
        <f>IF(F1780="","",_xlfn.XLOOKUP(F1780,purchase!F:F,purchase!E:E,""))</f>
        <v/>
      </c>
      <c r="I1780" s="10" t="str">
        <f t="shared" si="191"/>
        <v/>
      </c>
      <c r="J1780" s="10" t="str">
        <f t="shared" si="192"/>
        <v/>
      </c>
      <c r="K1780" s="35" t="str">
        <f>_xlfn.SINGLE(IF(F1780="","",_xlfn.XLOOKUP(F1780,purchase!F:F,purchase!N:N,"")))</f>
        <v/>
      </c>
      <c r="L1780" s="4"/>
      <c r="M1780" s="86"/>
      <c r="N1780" s="35" t="str">
        <f>IF(F1780="","",
MAX(0,
_xlfn.XLOOKUP(F1780,purchase!F:F,purchase!N:N,"")
-
SUMIFS(L:L,F:F,F1780)))</f>
        <v/>
      </c>
      <c r="O1780" s="35" t="str">
        <f t="shared" si="193"/>
        <v/>
      </c>
      <c r="P1780" s="89" t="str">
        <f>_xlfn.SINGLE(IF(F1780="","",_xlfn.XLOOKUP(F1780,purchase!F:F,purchase!O:O,"")))</f>
        <v/>
      </c>
      <c r="Q1780" s="83" t="str">
        <f t="shared" si="194"/>
        <v/>
      </c>
      <c r="R1780" s="91" t="str">
        <f t="shared" si="195"/>
        <v/>
      </c>
    </row>
    <row r="1781" spans="1:18" x14ac:dyDescent="0.35">
      <c r="A1781" s="25">
        <v>1777</v>
      </c>
      <c r="B1781" s="26" t="str">
        <f t="shared" si="189"/>
        <v/>
      </c>
      <c r="C1781" s="27"/>
      <c r="D1781" s="26" t="str">
        <f>IF(F1781="","",_xlfn.XLOOKUP(F1781,purchase!F:F,purchase!B:B,""))</f>
        <v/>
      </c>
      <c r="E1781" s="26" t="str">
        <f>IF(F1781="","",_xlfn.XLOOKUP(F1781,purchase!F:F,purchase!C:C,""))</f>
        <v/>
      </c>
      <c r="F1781" s="4"/>
      <c r="G1781" s="10" t="str">
        <f t="shared" si="190"/>
        <v/>
      </c>
      <c r="H1781" s="10" t="str">
        <f>IF(F1781="","",_xlfn.XLOOKUP(F1781,purchase!F:F,purchase!E:E,""))</f>
        <v/>
      </c>
      <c r="I1781" s="10" t="str">
        <f t="shared" si="191"/>
        <v/>
      </c>
      <c r="J1781" s="10" t="str">
        <f t="shared" si="192"/>
        <v/>
      </c>
      <c r="K1781" s="35" t="str">
        <f>_xlfn.SINGLE(IF(F1781="","",_xlfn.XLOOKUP(F1781,purchase!F:F,purchase!N:N,"")))</f>
        <v/>
      </c>
      <c r="L1781" s="4"/>
      <c r="M1781" s="86"/>
      <c r="N1781" s="35" t="str">
        <f>IF(F1781="","",
MAX(0,
_xlfn.XLOOKUP(F1781,purchase!F:F,purchase!N:N,"")
-
SUMIFS(L:L,F:F,F1781)))</f>
        <v/>
      </c>
      <c r="O1781" s="35" t="str">
        <f t="shared" si="193"/>
        <v/>
      </c>
      <c r="P1781" s="89" t="str">
        <f>_xlfn.SINGLE(IF(F1781="","",_xlfn.XLOOKUP(F1781,purchase!F:F,purchase!O:O,"")))</f>
        <v/>
      </c>
      <c r="Q1781" s="83" t="str">
        <f t="shared" si="194"/>
        <v/>
      </c>
      <c r="R1781" s="91" t="str">
        <f t="shared" si="195"/>
        <v/>
      </c>
    </row>
    <row r="1782" spans="1:18" x14ac:dyDescent="0.35">
      <c r="A1782" s="25">
        <v>1778</v>
      </c>
      <c r="B1782" s="26" t="str">
        <f t="shared" si="189"/>
        <v/>
      </c>
      <c r="C1782" s="27"/>
      <c r="D1782" s="26" t="str">
        <f>IF(F1782="","",_xlfn.XLOOKUP(F1782,purchase!F:F,purchase!B:B,""))</f>
        <v/>
      </c>
      <c r="E1782" s="26" t="str">
        <f>IF(F1782="","",_xlfn.XLOOKUP(F1782,purchase!F:F,purchase!C:C,""))</f>
        <v/>
      </c>
      <c r="F1782" s="4"/>
      <c r="G1782" s="10" t="str">
        <f t="shared" si="190"/>
        <v/>
      </c>
      <c r="H1782" s="10" t="str">
        <f>IF(F1782="","",_xlfn.XLOOKUP(F1782,purchase!F:F,purchase!E:E,""))</f>
        <v/>
      </c>
      <c r="I1782" s="10" t="str">
        <f t="shared" si="191"/>
        <v/>
      </c>
      <c r="J1782" s="10" t="str">
        <f t="shared" si="192"/>
        <v/>
      </c>
      <c r="K1782" s="35" t="str">
        <f>_xlfn.SINGLE(IF(F1782="","",_xlfn.XLOOKUP(F1782,purchase!F:F,purchase!N:N,"")))</f>
        <v/>
      </c>
      <c r="L1782" s="4"/>
      <c r="M1782" s="86"/>
      <c r="N1782" s="35" t="str">
        <f>IF(F1782="","",
MAX(0,
_xlfn.XLOOKUP(F1782,purchase!F:F,purchase!N:N,"")
-
SUMIFS(L:L,F:F,F1782)))</f>
        <v/>
      </c>
      <c r="O1782" s="35" t="str">
        <f t="shared" si="193"/>
        <v/>
      </c>
      <c r="P1782" s="89" t="str">
        <f>_xlfn.SINGLE(IF(F1782="","",_xlfn.XLOOKUP(F1782,purchase!F:F,purchase!O:O,"")))</f>
        <v/>
      </c>
      <c r="Q1782" s="83" t="str">
        <f t="shared" si="194"/>
        <v/>
      </c>
      <c r="R1782" s="91" t="str">
        <f t="shared" si="195"/>
        <v/>
      </c>
    </row>
    <row r="1783" spans="1:18" x14ac:dyDescent="0.35">
      <c r="A1783" s="25">
        <v>1779</v>
      </c>
      <c r="B1783" s="26" t="str">
        <f t="shared" si="189"/>
        <v/>
      </c>
      <c r="C1783" s="27"/>
      <c r="D1783" s="26" t="str">
        <f>IF(F1783="","",_xlfn.XLOOKUP(F1783,purchase!F:F,purchase!B:B,""))</f>
        <v/>
      </c>
      <c r="E1783" s="26" t="str">
        <f>IF(F1783="","",_xlfn.XLOOKUP(F1783,purchase!F:F,purchase!C:C,""))</f>
        <v/>
      </c>
      <c r="F1783" s="4"/>
      <c r="G1783" s="10" t="str">
        <f t="shared" si="190"/>
        <v/>
      </c>
      <c r="H1783" s="10" t="str">
        <f>IF(F1783="","",_xlfn.XLOOKUP(F1783,purchase!F:F,purchase!E:E,""))</f>
        <v/>
      </c>
      <c r="I1783" s="10" t="str">
        <f t="shared" si="191"/>
        <v/>
      </c>
      <c r="J1783" s="10" t="str">
        <f t="shared" si="192"/>
        <v/>
      </c>
      <c r="K1783" s="35" t="str">
        <f>_xlfn.SINGLE(IF(F1783="","",_xlfn.XLOOKUP(F1783,purchase!F:F,purchase!N:N,"")))</f>
        <v/>
      </c>
      <c r="L1783" s="4"/>
      <c r="M1783" s="86"/>
      <c r="N1783" s="35" t="str">
        <f>IF(F1783="","",
MAX(0,
_xlfn.XLOOKUP(F1783,purchase!F:F,purchase!N:N,"")
-
SUMIFS(L:L,F:F,F1783)))</f>
        <v/>
      </c>
      <c r="O1783" s="35" t="str">
        <f t="shared" si="193"/>
        <v/>
      </c>
      <c r="P1783" s="89" t="str">
        <f>_xlfn.SINGLE(IF(F1783="","",_xlfn.XLOOKUP(F1783,purchase!F:F,purchase!O:O,"")))</f>
        <v/>
      </c>
      <c r="Q1783" s="83" t="str">
        <f t="shared" si="194"/>
        <v/>
      </c>
      <c r="R1783" s="91" t="str">
        <f t="shared" si="195"/>
        <v/>
      </c>
    </row>
    <row r="1784" spans="1:18" x14ac:dyDescent="0.35">
      <c r="A1784" s="25">
        <v>1780</v>
      </c>
      <c r="B1784" s="26" t="str">
        <f t="shared" si="189"/>
        <v/>
      </c>
      <c r="C1784" s="27"/>
      <c r="D1784" s="26" t="str">
        <f>IF(F1784="","",_xlfn.XLOOKUP(F1784,purchase!F:F,purchase!B:B,""))</f>
        <v/>
      </c>
      <c r="E1784" s="26" t="str">
        <f>IF(F1784="","",_xlfn.XLOOKUP(F1784,purchase!F:F,purchase!C:C,""))</f>
        <v/>
      </c>
      <c r="F1784" s="4"/>
      <c r="G1784" s="10" t="str">
        <f t="shared" si="190"/>
        <v/>
      </c>
      <c r="H1784" s="10" t="str">
        <f>IF(F1784="","",_xlfn.XLOOKUP(F1784,purchase!F:F,purchase!E:E,""))</f>
        <v/>
      </c>
      <c r="I1784" s="10" t="str">
        <f t="shared" si="191"/>
        <v/>
      </c>
      <c r="J1784" s="10" t="str">
        <f t="shared" si="192"/>
        <v/>
      </c>
      <c r="K1784" s="35" t="str">
        <f>_xlfn.SINGLE(IF(F1784="","",_xlfn.XLOOKUP(F1784,purchase!F:F,purchase!N:N,"")))</f>
        <v/>
      </c>
      <c r="L1784" s="4"/>
      <c r="M1784" s="86"/>
      <c r="N1784" s="35" t="str">
        <f>IF(F1784="","",
MAX(0,
_xlfn.XLOOKUP(F1784,purchase!F:F,purchase!N:N,"")
-
SUMIFS(L:L,F:F,F1784)))</f>
        <v/>
      </c>
      <c r="O1784" s="35" t="str">
        <f t="shared" si="193"/>
        <v/>
      </c>
      <c r="P1784" s="89" t="str">
        <f>_xlfn.SINGLE(IF(F1784="","",_xlfn.XLOOKUP(F1784,purchase!F:F,purchase!O:O,"")))</f>
        <v/>
      </c>
      <c r="Q1784" s="83" t="str">
        <f t="shared" si="194"/>
        <v/>
      </c>
      <c r="R1784" s="91" t="str">
        <f t="shared" si="195"/>
        <v/>
      </c>
    </row>
    <row r="1785" spans="1:18" x14ac:dyDescent="0.35">
      <c r="A1785" s="25">
        <v>1781</v>
      </c>
      <c r="B1785" s="26" t="str">
        <f t="shared" si="189"/>
        <v/>
      </c>
      <c r="C1785" s="27"/>
      <c r="D1785" s="26" t="str">
        <f>IF(F1785="","",_xlfn.XLOOKUP(F1785,purchase!F:F,purchase!B:B,""))</f>
        <v/>
      </c>
      <c r="E1785" s="26" t="str">
        <f>IF(F1785="","",_xlfn.XLOOKUP(F1785,purchase!F:F,purchase!C:C,""))</f>
        <v/>
      </c>
      <c r="F1785" s="4"/>
      <c r="G1785" s="10" t="str">
        <f t="shared" si="190"/>
        <v/>
      </c>
      <c r="H1785" s="10" t="str">
        <f>IF(F1785="","",_xlfn.XLOOKUP(F1785,purchase!F:F,purchase!E:E,""))</f>
        <v/>
      </c>
      <c r="I1785" s="10" t="str">
        <f t="shared" si="191"/>
        <v/>
      </c>
      <c r="J1785" s="10" t="str">
        <f t="shared" si="192"/>
        <v/>
      </c>
      <c r="K1785" s="35" t="str">
        <f>_xlfn.SINGLE(IF(F1785="","",_xlfn.XLOOKUP(F1785,purchase!F:F,purchase!N:N,"")))</f>
        <v/>
      </c>
      <c r="L1785" s="4"/>
      <c r="M1785" s="86"/>
      <c r="N1785" s="35" t="str">
        <f>IF(F1785="","",
MAX(0,
_xlfn.XLOOKUP(F1785,purchase!F:F,purchase!N:N,"")
-
SUMIFS(L:L,F:F,F1785)))</f>
        <v/>
      </c>
      <c r="O1785" s="35" t="str">
        <f t="shared" si="193"/>
        <v/>
      </c>
      <c r="P1785" s="89" t="str">
        <f>_xlfn.SINGLE(IF(F1785="","",_xlfn.XLOOKUP(F1785,purchase!F:F,purchase!O:O,"")))</f>
        <v/>
      </c>
      <c r="Q1785" s="83" t="str">
        <f t="shared" si="194"/>
        <v/>
      </c>
      <c r="R1785" s="91" t="str">
        <f t="shared" si="195"/>
        <v/>
      </c>
    </row>
    <row r="1786" spans="1:18" x14ac:dyDescent="0.35">
      <c r="A1786" s="25">
        <v>1782</v>
      </c>
      <c r="B1786" s="26" t="str">
        <f t="shared" si="189"/>
        <v/>
      </c>
      <c r="C1786" s="27"/>
      <c r="D1786" s="26" t="str">
        <f>IF(F1786="","",_xlfn.XLOOKUP(F1786,purchase!F:F,purchase!B:B,""))</f>
        <v/>
      </c>
      <c r="E1786" s="26" t="str">
        <f>IF(F1786="","",_xlfn.XLOOKUP(F1786,purchase!F:F,purchase!C:C,""))</f>
        <v/>
      </c>
      <c r="F1786" s="4"/>
      <c r="G1786" s="10" t="str">
        <f t="shared" si="190"/>
        <v/>
      </c>
      <c r="H1786" s="10" t="str">
        <f>IF(F1786="","",_xlfn.XLOOKUP(F1786,purchase!F:F,purchase!E:E,""))</f>
        <v/>
      </c>
      <c r="I1786" s="10" t="str">
        <f t="shared" si="191"/>
        <v/>
      </c>
      <c r="J1786" s="10" t="str">
        <f t="shared" si="192"/>
        <v/>
      </c>
      <c r="K1786" s="35" t="str">
        <f>_xlfn.SINGLE(IF(F1786="","",_xlfn.XLOOKUP(F1786,purchase!F:F,purchase!N:N,"")))</f>
        <v/>
      </c>
      <c r="L1786" s="4"/>
      <c r="M1786" s="86"/>
      <c r="N1786" s="35" t="str">
        <f>IF(F1786="","",
MAX(0,
_xlfn.XLOOKUP(F1786,purchase!F:F,purchase!N:N,"")
-
SUMIFS(L:L,F:F,F1786)))</f>
        <v/>
      </c>
      <c r="O1786" s="35" t="str">
        <f t="shared" si="193"/>
        <v/>
      </c>
      <c r="P1786" s="89" t="str">
        <f>_xlfn.SINGLE(IF(F1786="","",_xlfn.XLOOKUP(F1786,purchase!F:F,purchase!O:O,"")))</f>
        <v/>
      </c>
      <c r="Q1786" s="83" t="str">
        <f t="shared" si="194"/>
        <v/>
      </c>
      <c r="R1786" s="91" t="str">
        <f t="shared" si="195"/>
        <v/>
      </c>
    </row>
    <row r="1787" spans="1:18" x14ac:dyDescent="0.35">
      <c r="A1787" s="25">
        <v>1783</v>
      </c>
      <c r="B1787" s="26" t="str">
        <f t="shared" si="189"/>
        <v/>
      </c>
      <c r="C1787" s="27"/>
      <c r="D1787" s="26" t="str">
        <f>IF(F1787="","",_xlfn.XLOOKUP(F1787,purchase!F:F,purchase!B:B,""))</f>
        <v/>
      </c>
      <c r="E1787" s="26" t="str">
        <f>IF(F1787="","",_xlfn.XLOOKUP(F1787,purchase!F:F,purchase!C:C,""))</f>
        <v/>
      </c>
      <c r="F1787" s="4"/>
      <c r="G1787" s="10" t="str">
        <f t="shared" si="190"/>
        <v/>
      </c>
      <c r="H1787" s="10" t="str">
        <f>IF(F1787="","",_xlfn.XLOOKUP(F1787,purchase!F:F,purchase!E:E,""))</f>
        <v/>
      </c>
      <c r="I1787" s="10" t="str">
        <f t="shared" si="191"/>
        <v/>
      </c>
      <c r="J1787" s="10" t="str">
        <f t="shared" si="192"/>
        <v/>
      </c>
      <c r="K1787" s="35" t="str">
        <f>_xlfn.SINGLE(IF(F1787="","",_xlfn.XLOOKUP(F1787,purchase!F:F,purchase!N:N,"")))</f>
        <v/>
      </c>
      <c r="L1787" s="4"/>
      <c r="M1787" s="86"/>
      <c r="N1787" s="35" t="str">
        <f>IF(F1787="","",
MAX(0,
_xlfn.XLOOKUP(F1787,purchase!F:F,purchase!N:N,"")
-
SUMIFS(L:L,F:F,F1787)))</f>
        <v/>
      </c>
      <c r="O1787" s="35" t="str">
        <f t="shared" si="193"/>
        <v/>
      </c>
      <c r="P1787" s="89" t="str">
        <f>_xlfn.SINGLE(IF(F1787="","",_xlfn.XLOOKUP(F1787,purchase!F:F,purchase!O:O,"")))</f>
        <v/>
      </c>
      <c r="Q1787" s="83" t="str">
        <f t="shared" si="194"/>
        <v/>
      </c>
      <c r="R1787" s="91" t="str">
        <f t="shared" si="195"/>
        <v/>
      </c>
    </row>
    <row r="1788" spans="1:18" x14ac:dyDescent="0.35">
      <c r="A1788" s="25">
        <v>1784</v>
      </c>
      <c r="B1788" s="26" t="str">
        <f t="shared" si="189"/>
        <v/>
      </c>
      <c r="C1788" s="27"/>
      <c r="D1788" s="26" t="str">
        <f>IF(F1788="","",_xlfn.XLOOKUP(F1788,purchase!F:F,purchase!B:B,""))</f>
        <v/>
      </c>
      <c r="E1788" s="26" t="str">
        <f>IF(F1788="","",_xlfn.XLOOKUP(F1788,purchase!F:F,purchase!C:C,""))</f>
        <v/>
      </c>
      <c r="F1788" s="4"/>
      <c r="G1788" s="10" t="str">
        <f t="shared" si="190"/>
        <v/>
      </c>
      <c r="H1788" s="10" t="str">
        <f>IF(F1788="","",_xlfn.XLOOKUP(F1788,purchase!F:F,purchase!E:E,""))</f>
        <v/>
      </c>
      <c r="I1788" s="10" t="str">
        <f t="shared" si="191"/>
        <v/>
      </c>
      <c r="J1788" s="10" t="str">
        <f t="shared" si="192"/>
        <v/>
      </c>
      <c r="K1788" s="35" t="str">
        <f>_xlfn.SINGLE(IF(F1788="","",_xlfn.XLOOKUP(F1788,purchase!F:F,purchase!N:N,"")))</f>
        <v/>
      </c>
      <c r="L1788" s="4"/>
      <c r="M1788" s="86"/>
      <c r="N1788" s="35" t="str">
        <f>IF(F1788="","",
MAX(0,
_xlfn.XLOOKUP(F1788,purchase!F:F,purchase!N:N,"")
-
SUMIFS(L:L,F:F,F1788)))</f>
        <v/>
      </c>
      <c r="O1788" s="35" t="str">
        <f t="shared" si="193"/>
        <v/>
      </c>
      <c r="P1788" s="89" t="str">
        <f>_xlfn.SINGLE(IF(F1788="","",_xlfn.XLOOKUP(F1788,purchase!F:F,purchase!O:O,"")))</f>
        <v/>
      </c>
      <c r="Q1788" s="83" t="str">
        <f t="shared" si="194"/>
        <v/>
      </c>
      <c r="R1788" s="91" t="str">
        <f t="shared" si="195"/>
        <v/>
      </c>
    </row>
    <row r="1789" spans="1:18" x14ac:dyDescent="0.35">
      <c r="A1789" s="25">
        <v>1785</v>
      </c>
      <c r="B1789" s="26" t="str">
        <f t="shared" si="189"/>
        <v/>
      </c>
      <c r="C1789" s="27"/>
      <c r="D1789" s="26" t="str">
        <f>IF(F1789="","",_xlfn.XLOOKUP(F1789,purchase!F:F,purchase!B:B,""))</f>
        <v/>
      </c>
      <c r="E1789" s="26" t="str">
        <f>IF(F1789="","",_xlfn.XLOOKUP(F1789,purchase!F:F,purchase!C:C,""))</f>
        <v/>
      </c>
      <c r="F1789" s="4"/>
      <c r="G1789" s="10" t="str">
        <f t="shared" si="190"/>
        <v/>
      </c>
      <c r="H1789" s="10" t="str">
        <f>IF(F1789="","",_xlfn.XLOOKUP(F1789,purchase!F:F,purchase!E:E,""))</f>
        <v/>
      </c>
      <c r="I1789" s="10" t="str">
        <f t="shared" si="191"/>
        <v/>
      </c>
      <c r="J1789" s="10" t="str">
        <f t="shared" si="192"/>
        <v/>
      </c>
      <c r="K1789" s="35" t="str">
        <f>_xlfn.SINGLE(IF(F1789="","",_xlfn.XLOOKUP(F1789,purchase!F:F,purchase!N:N,"")))</f>
        <v/>
      </c>
      <c r="L1789" s="4"/>
      <c r="M1789" s="86"/>
      <c r="N1789" s="35" t="str">
        <f>IF(F1789="","",
MAX(0,
_xlfn.XLOOKUP(F1789,purchase!F:F,purchase!N:N,"")
-
SUMIFS(L:L,F:F,F1789)))</f>
        <v/>
      </c>
      <c r="O1789" s="35" t="str">
        <f t="shared" si="193"/>
        <v/>
      </c>
      <c r="P1789" s="89" t="str">
        <f>_xlfn.SINGLE(IF(F1789="","",_xlfn.XLOOKUP(F1789,purchase!F:F,purchase!O:O,"")))</f>
        <v/>
      </c>
      <c r="Q1789" s="83" t="str">
        <f t="shared" si="194"/>
        <v/>
      </c>
      <c r="R1789" s="91" t="str">
        <f t="shared" si="195"/>
        <v/>
      </c>
    </row>
    <row r="1790" spans="1:18" x14ac:dyDescent="0.35">
      <c r="A1790" s="25">
        <v>1786</v>
      </c>
      <c r="B1790" s="26" t="str">
        <f t="shared" si="189"/>
        <v/>
      </c>
      <c r="C1790" s="27"/>
      <c r="D1790" s="26" t="str">
        <f>IF(F1790="","",_xlfn.XLOOKUP(F1790,purchase!F:F,purchase!B:B,""))</f>
        <v/>
      </c>
      <c r="E1790" s="26" t="str">
        <f>IF(F1790="","",_xlfn.XLOOKUP(F1790,purchase!F:F,purchase!C:C,""))</f>
        <v/>
      </c>
      <c r="F1790" s="4"/>
      <c r="G1790" s="10" t="str">
        <f t="shared" si="190"/>
        <v/>
      </c>
      <c r="H1790" s="10" t="str">
        <f>IF(F1790="","",_xlfn.XLOOKUP(F1790,purchase!F:F,purchase!E:E,""))</f>
        <v/>
      </c>
      <c r="I1790" s="10" t="str">
        <f t="shared" si="191"/>
        <v/>
      </c>
      <c r="J1790" s="10" t="str">
        <f t="shared" si="192"/>
        <v/>
      </c>
      <c r="K1790" s="35" t="str">
        <f>_xlfn.SINGLE(IF(F1790="","",_xlfn.XLOOKUP(F1790,purchase!F:F,purchase!N:N,"")))</f>
        <v/>
      </c>
      <c r="L1790" s="4"/>
      <c r="M1790" s="86"/>
      <c r="N1790" s="35" t="str">
        <f>IF(F1790="","",
MAX(0,
_xlfn.XLOOKUP(F1790,purchase!F:F,purchase!N:N,"")
-
SUMIFS(L:L,F:F,F1790)))</f>
        <v/>
      </c>
      <c r="O1790" s="35" t="str">
        <f t="shared" si="193"/>
        <v/>
      </c>
      <c r="P1790" s="89" t="str">
        <f>_xlfn.SINGLE(IF(F1790="","",_xlfn.XLOOKUP(F1790,purchase!F:F,purchase!O:O,"")))</f>
        <v/>
      </c>
      <c r="Q1790" s="83" t="str">
        <f t="shared" si="194"/>
        <v/>
      </c>
      <c r="R1790" s="91" t="str">
        <f t="shared" si="195"/>
        <v/>
      </c>
    </row>
    <row r="1791" spans="1:18" x14ac:dyDescent="0.35">
      <c r="A1791" s="25">
        <v>1787</v>
      </c>
      <c r="B1791" s="26" t="str">
        <f t="shared" si="189"/>
        <v/>
      </c>
      <c r="C1791" s="27"/>
      <c r="D1791" s="26" t="str">
        <f>IF(F1791="","",_xlfn.XLOOKUP(F1791,purchase!F:F,purchase!B:B,""))</f>
        <v/>
      </c>
      <c r="E1791" s="26" t="str">
        <f>IF(F1791="","",_xlfn.XLOOKUP(F1791,purchase!F:F,purchase!C:C,""))</f>
        <v/>
      </c>
      <c r="F1791" s="4"/>
      <c r="G1791" s="10" t="str">
        <f t="shared" si="190"/>
        <v/>
      </c>
      <c r="H1791" s="10" t="str">
        <f>IF(F1791="","",_xlfn.XLOOKUP(F1791,purchase!F:F,purchase!E:E,""))</f>
        <v/>
      </c>
      <c r="I1791" s="10" t="str">
        <f t="shared" si="191"/>
        <v/>
      </c>
      <c r="J1791" s="10" t="str">
        <f t="shared" si="192"/>
        <v/>
      </c>
      <c r="K1791" s="35" t="str">
        <f>_xlfn.SINGLE(IF(F1791="","",_xlfn.XLOOKUP(F1791,purchase!F:F,purchase!N:N,"")))</f>
        <v/>
      </c>
      <c r="L1791" s="4"/>
      <c r="M1791" s="86"/>
      <c r="N1791" s="35" t="str">
        <f>IF(F1791="","",
MAX(0,
_xlfn.XLOOKUP(F1791,purchase!F:F,purchase!N:N,"")
-
SUMIFS(L:L,F:F,F1791)))</f>
        <v/>
      </c>
      <c r="O1791" s="35" t="str">
        <f t="shared" si="193"/>
        <v/>
      </c>
      <c r="P1791" s="89" t="str">
        <f>_xlfn.SINGLE(IF(F1791="","",_xlfn.XLOOKUP(F1791,purchase!F:F,purchase!O:O,"")))</f>
        <v/>
      </c>
      <c r="Q1791" s="83" t="str">
        <f t="shared" si="194"/>
        <v/>
      </c>
      <c r="R1791" s="91" t="str">
        <f t="shared" si="195"/>
        <v/>
      </c>
    </row>
    <row r="1792" spans="1:18" x14ac:dyDescent="0.35">
      <c r="A1792" s="25">
        <v>1788</v>
      </c>
      <c r="B1792" s="26" t="str">
        <f t="shared" si="189"/>
        <v/>
      </c>
      <c r="C1792" s="27"/>
      <c r="D1792" s="26" t="str">
        <f>IF(F1792="","",_xlfn.XLOOKUP(F1792,purchase!F:F,purchase!B:B,""))</f>
        <v/>
      </c>
      <c r="E1792" s="26" t="str">
        <f>IF(F1792="","",_xlfn.XLOOKUP(F1792,purchase!F:F,purchase!C:C,""))</f>
        <v/>
      </c>
      <c r="F1792" s="4"/>
      <c r="G1792" s="10" t="str">
        <f t="shared" si="190"/>
        <v/>
      </c>
      <c r="H1792" s="10" t="str">
        <f>IF(F1792="","",_xlfn.XLOOKUP(F1792,purchase!F:F,purchase!E:E,""))</f>
        <v/>
      </c>
      <c r="I1792" s="10" t="str">
        <f t="shared" si="191"/>
        <v/>
      </c>
      <c r="J1792" s="10" t="str">
        <f t="shared" si="192"/>
        <v/>
      </c>
      <c r="K1792" s="35" t="str">
        <f>_xlfn.SINGLE(IF(F1792="","",_xlfn.XLOOKUP(F1792,purchase!F:F,purchase!N:N,"")))</f>
        <v/>
      </c>
      <c r="L1792" s="4"/>
      <c r="M1792" s="86"/>
      <c r="N1792" s="35" t="str">
        <f>IF(F1792="","",
MAX(0,
_xlfn.XLOOKUP(F1792,purchase!F:F,purchase!N:N,"")
-
SUMIFS(L:L,F:F,F1792)))</f>
        <v/>
      </c>
      <c r="O1792" s="35" t="str">
        <f t="shared" si="193"/>
        <v/>
      </c>
      <c r="P1792" s="89" t="str">
        <f>_xlfn.SINGLE(IF(F1792="","",_xlfn.XLOOKUP(F1792,purchase!F:F,purchase!O:O,"")))</f>
        <v/>
      </c>
      <c r="Q1792" s="83" t="str">
        <f t="shared" si="194"/>
        <v/>
      </c>
      <c r="R1792" s="91" t="str">
        <f t="shared" si="195"/>
        <v/>
      </c>
    </row>
    <row r="1793" spans="1:18" x14ac:dyDescent="0.35">
      <c r="A1793" s="25">
        <v>1789</v>
      </c>
      <c r="B1793" s="26" t="str">
        <f t="shared" si="189"/>
        <v/>
      </c>
      <c r="C1793" s="27"/>
      <c r="D1793" s="26" t="str">
        <f>IF(F1793="","",_xlfn.XLOOKUP(F1793,purchase!F:F,purchase!B:B,""))</f>
        <v/>
      </c>
      <c r="E1793" s="26" t="str">
        <f>IF(F1793="","",_xlfn.XLOOKUP(F1793,purchase!F:F,purchase!C:C,""))</f>
        <v/>
      </c>
      <c r="F1793" s="4"/>
      <c r="G1793" s="10" t="str">
        <f t="shared" si="190"/>
        <v/>
      </c>
      <c r="H1793" s="10" t="str">
        <f>IF(F1793="","",_xlfn.XLOOKUP(F1793,purchase!F:F,purchase!E:E,""))</f>
        <v/>
      </c>
      <c r="I1793" s="10" t="str">
        <f t="shared" si="191"/>
        <v/>
      </c>
      <c r="J1793" s="10" t="str">
        <f t="shared" si="192"/>
        <v/>
      </c>
      <c r="K1793" s="35" t="str">
        <f>_xlfn.SINGLE(IF(F1793="","",_xlfn.XLOOKUP(F1793,purchase!F:F,purchase!N:N,"")))</f>
        <v/>
      </c>
      <c r="L1793" s="4"/>
      <c r="M1793" s="86"/>
      <c r="N1793" s="35" t="str">
        <f>IF(F1793="","",
MAX(0,
_xlfn.XLOOKUP(F1793,purchase!F:F,purchase!N:N,"")
-
SUMIFS(L:L,F:F,F1793)))</f>
        <v/>
      </c>
      <c r="O1793" s="35" t="str">
        <f t="shared" si="193"/>
        <v/>
      </c>
      <c r="P1793" s="89" t="str">
        <f>_xlfn.SINGLE(IF(F1793="","",_xlfn.XLOOKUP(F1793,purchase!F:F,purchase!O:O,"")))</f>
        <v/>
      </c>
      <c r="Q1793" s="83" t="str">
        <f t="shared" si="194"/>
        <v/>
      </c>
      <c r="R1793" s="91" t="str">
        <f t="shared" si="195"/>
        <v/>
      </c>
    </row>
    <row r="1794" spans="1:18" x14ac:dyDescent="0.35">
      <c r="A1794" s="25">
        <v>1790</v>
      </c>
      <c r="B1794" s="26" t="str">
        <f t="shared" si="189"/>
        <v/>
      </c>
      <c r="C1794" s="27"/>
      <c r="D1794" s="26" t="str">
        <f>IF(F1794="","",_xlfn.XLOOKUP(F1794,purchase!F:F,purchase!B:B,""))</f>
        <v/>
      </c>
      <c r="E1794" s="26" t="str">
        <f>IF(F1794="","",_xlfn.XLOOKUP(F1794,purchase!F:F,purchase!C:C,""))</f>
        <v/>
      </c>
      <c r="F1794" s="4"/>
      <c r="G1794" s="10" t="str">
        <f t="shared" si="190"/>
        <v/>
      </c>
      <c r="H1794" s="10" t="str">
        <f>IF(F1794="","",_xlfn.XLOOKUP(F1794,purchase!F:F,purchase!E:E,""))</f>
        <v/>
      </c>
      <c r="I1794" s="10" t="str">
        <f t="shared" si="191"/>
        <v/>
      </c>
      <c r="J1794" s="10" t="str">
        <f t="shared" si="192"/>
        <v/>
      </c>
      <c r="K1794" s="35" t="str">
        <f>_xlfn.SINGLE(IF(F1794="","",_xlfn.XLOOKUP(F1794,purchase!F:F,purchase!N:N,"")))</f>
        <v/>
      </c>
      <c r="L1794" s="4"/>
      <c r="M1794" s="86"/>
      <c r="N1794" s="35" t="str">
        <f>IF(F1794="","",
MAX(0,
_xlfn.XLOOKUP(F1794,purchase!F:F,purchase!N:N,"")
-
SUMIFS(L:L,F:F,F1794)))</f>
        <v/>
      </c>
      <c r="O1794" s="35" t="str">
        <f t="shared" si="193"/>
        <v/>
      </c>
      <c r="P1794" s="89" t="str">
        <f>_xlfn.SINGLE(IF(F1794="","",_xlfn.XLOOKUP(F1794,purchase!F:F,purchase!O:O,"")))</f>
        <v/>
      </c>
      <c r="Q1794" s="83" t="str">
        <f t="shared" si="194"/>
        <v/>
      </c>
      <c r="R1794" s="91" t="str">
        <f t="shared" si="195"/>
        <v/>
      </c>
    </row>
    <row r="1795" spans="1:18" x14ac:dyDescent="0.35">
      <c r="A1795" s="25">
        <v>1791</v>
      </c>
      <c r="B1795" s="26" t="str">
        <f t="shared" si="189"/>
        <v/>
      </c>
      <c r="C1795" s="27"/>
      <c r="D1795" s="26" t="str">
        <f>IF(F1795="","",_xlfn.XLOOKUP(F1795,purchase!F:F,purchase!B:B,""))</f>
        <v/>
      </c>
      <c r="E1795" s="26" t="str">
        <f>IF(F1795="","",_xlfn.XLOOKUP(F1795,purchase!F:F,purchase!C:C,""))</f>
        <v/>
      </c>
      <c r="F1795" s="4"/>
      <c r="G1795" s="10" t="str">
        <f t="shared" si="190"/>
        <v/>
      </c>
      <c r="H1795" s="10" t="str">
        <f>IF(F1795="","",_xlfn.XLOOKUP(F1795,purchase!F:F,purchase!E:E,""))</f>
        <v/>
      </c>
      <c r="I1795" s="10" t="str">
        <f t="shared" si="191"/>
        <v/>
      </c>
      <c r="J1795" s="10" t="str">
        <f t="shared" si="192"/>
        <v/>
      </c>
      <c r="K1795" s="35" t="str">
        <f>_xlfn.SINGLE(IF(F1795="","",_xlfn.XLOOKUP(F1795,purchase!F:F,purchase!N:N,"")))</f>
        <v/>
      </c>
      <c r="L1795" s="4"/>
      <c r="M1795" s="86"/>
      <c r="N1795" s="35" t="str">
        <f>IF(F1795="","",
MAX(0,
_xlfn.XLOOKUP(F1795,purchase!F:F,purchase!N:N,"")
-
SUMIFS(L:L,F:F,F1795)))</f>
        <v/>
      </c>
      <c r="O1795" s="35" t="str">
        <f t="shared" si="193"/>
        <v/>
      </c>
      <c r="P1795" s="89" t="str">
        <f>_xlfn.SINGLE(IF(F1795="","",_xlfn.XLOOKUP(F1795,purchase!F:F,purchase!O:O,"")))</f>
        <v/>
      </c>
      <c r="Q1795" s="83" t="str">
        <f t="shared" si="194"/>
        <v/>
      </c>
      <c r="R1795" s="91" t="str">
        <f t="shared" si="195"/>
        <v/>
      </c>
    </row>
    <row r="1796" spans="1:18" x14ac:dyDescent="0.35">
      <c r="A1796" s="25">
        <v>1792</v>
      </c>
      <c r="B1796" s="26" t="str">
        <f t="shared" si="189"/>
        <v/>
      </c>
      <c r="C1796" s="27"/>
      <c r="D1796" s="26" t="str">
        <f>IF(F1796="","",_xlfn.XLOOKUP(F1796,purchase!F:F,purchase!B:B,""))</f>
        <v/>
      </c>
      <c r="E1796" s="26" t="str">
        <f>IF(F1796="","",_xlfn.XLOOKUP(F1796,purchase!F:F,purchase!C:C,""))</f>
        <v/>
      </c>
      <c r="F1796" s="4"/>
      <c r="G1796" s="10" t="str">
        <f t="shared" si="190"/>
        <v/>
      </c>
      <c r="H1796" s="10" t="str">
        <f>IF(F1796="","",_xlfn.XLOOKUP(F1796,purchase!F:F,purchase!E:E,""))</f>
        <v/>
      </c>
      <c r="I1796" s="10" t="str">
        <f t="shared" si="191"/>
        <v/>
      </c>
      <c r="J1796" s="10" t="str">
        <f t="shared" si="192"/>
        <v/>
      </c>
      <c r="K1796" s="35" t="str">
        <f>_xlfn.SINGLE(IF(F1796="","",_xlfn.XLOOKUP(F1796,purchase!F:F,purchase!N:N,"")))</f>
        <v/>
      </c>
      <c r="L1796" s="4"/>
      <c r="M1796" s="86"/>
      <c r="N1796" s="35" t="str">
        <f>IF(F1796="","",
MAX(0,
_xlfn.XLOOKUP(F1796,purchase!F:F,purchase!N:N,"")
-
SUMIFS(L:L,F:F,F1796)))</f>
        <v/>
      </c>
      <c r="O1796" s="35" t="str">
        <f t="shared" si="193"/>
        <v/>
      </c>
      <c r="P1796" s="89" t="str">
        <f>_xlfn.SINGLE(IF(F1796="","",_xlfn.XLOOKUP(F1796,purchase!F:F,purchase!O:O,"")))</f>
        <v/>
      </c>
      <c r="Q1796" s="83" t="str">
        <f t="shared" si="194"/>
        <v/>
      </c>
      <c r="R1796" s="91" t="str">
        <f t="shared" si="195"/>
        <v/>
      </c>
    </row>
    <row r="1797" spans="1:18" x14ac:dyDescent="0.35">
      <c r="A1797" s="25">
        <v>1793</v>
      </c>
      <c r="B1797" s="26" t="str">
        <f t="shared" ref="B1797:B1860" si="196">IF(OR(C1797="",F1797=""),"",
"PRD-" &amp;
TEXT(DAY(C1797),"00") &amp;
CHOOSE(MONTH(C1797),"A","B","C","D","E","F","G","H","I","J","K","L") &amp;
TEXT(YEAR(C1797),"00") &amp;
"-" &amp;
RIGHT(F1797,4))</f>
        <v/>
      </c>
      <c r="C1797" s="27"/>
      <c r="D1797" s="26" t="str">
        <f>IF(F1797="","",_xlfn.XLOOKUP(F1797,purchase!F:F,purchase!B:B,""))</f>
        <v/>
      </c>
      <c r="E1797" s="26" t="str">
        <f>IF(F1797="","",_xlfn.XLOOKUP(F1797,purchase!F:F,purchase!C:C,""))</f>
        <v/>
      </c>
      <c r="F1797" s="4"/>
      <c r="G1797" s="10" t="str">
        <f t="shared" ref="G1797:G1860" si="197">IF(H1797="NRFC","Natural Rubber Field Coagulam","")</f>
        <v/>
      </c>
      <c r="H1797" s="10" t="str">
        <f>IF(F1797="","",_xlfn.XLOOKUP(F1797,purchase!F:F,purchase!E:E,""))</f>
        <v/>
      </c>
      <c r="I1797" s="10" t="str">
        <f t="shared" ref="I1797:I1860" si="198">IF(J1797="ISNR20","Natural Rubber-TSNR (ISNR-20)","")</f>
        <v/>
      </c>
      <c r="J1797" s="10" t="str">
        <f t="shared" ref="J1797:J1860" si="199">IF(H1797="NRFC","ISNR20","")</f>
        <v/>
      </c>
      <c r="K1797" s="35" t="str">
        <f>_xlfn.SINGLE(IF(F1797="","",_xlfn.XLOOKUP(F1797,purchase!F:F,purchase!N:N,"")))</f>
        <v/>
      </c>
      <c r="L1797" s="4"/>
      <c r="M1797" s="86"/>
      <c r="N1797" s="35" t="str">
        <f>IF(F1797="","",
MAX(0,
_xlfn.XLOOKUP(F1797,purchase!F:F,purchase!N:N,"")
-
SUMIFS(L:L,F:F,F1797)))</f>
        <v/>
      </c>
      <c r="O1797" s="35" t="str">
        <f t="shared" ref="O1797:O1860" si="200">IF(OR(L1797="",M1797=""),"",L1797-M1797)</f>
        <v/>
      </c>
      <c r="P1797" s="89" t="str">
        <f>_xlfn.SINGLE(IF(F1797="","",_xlfn.XLOOKUP(F1797,purchase!F:F,purchase!O:O,"")))</f>
        <v/>
      </c>
      <c r="Q1797" s="83" t="str">
        <f t="shared" ref="Q1797:Q1860" si="201">IF(OR(L1797="",M1797=""),"",M1797/L1797)</f>
        <v/>
      </c>
      <c r="R1797" s="91" t="str">
        <f t="shared" ref="R1797:R1860" si="202">IF(OR(P1797="",Q1797=""),"",Q1797-P1797)</f>
        <v/>
      </c>
    </row>
    <row r="1798" spans="1:18" x14ac:dyDescent="0.35">
      <c r="A1798" s="25">
        <v>1794</v>
      </c>
      <c r="B1798" s="26" t="str">
        <f t="shared" si="196"/>
        <v/>
      </c>
      <c r="C1798" s="27"/>
      <c r="D1798" s="26" t="str">
        <f>IF(F1798="","",_xlfn.XLOOKUP(F1798,purchase!F:F,purchase!B:B,""))</f>
        <v/>
      </c>
      <c r="E1798" s="26" t="str">
        <f>IF(F1798="","",_xlfn.XLOOKUP(F1798,purchase!F:F,purchase!C:C,""))</f>
        <v/>
      </c>
      <c r="F1798" s="4"/>
      <c r="G1798" s="10" t="str">
        <f t="shared" si="197"/>
        <v/>
      </c>
      <c r="H1798" s="10" t="str">
        <f>IF(F1798="","",_xlfn.XLOOKUP(F1798,purchase!F:F,purchase!E:E,""))</f>
        <v/>
      </c>
      <c r="I1798" s="10" t="str">
        <f t="shared" si="198"/>
        <v/>
      </c>
      <c r="J1798" s="10" t="str">
        <f t="shared" si="199"/>
        <v/>
      </c>
      <c r="K1798" s="35" t="str">
        <f>_xlfn.SINGLE(IF(F1798="","",_xlfn.XLOOKUP(F1798,purchase!F:F,purchase!N:N,"")))</f>
        <v/>
      </c>
      <c r="L1798" s="4"/>
      <c r="M1798" s="86"/>
      <c r="N1798" s="35" t="str">
        <f>IF(F1798="","",
MAX(0,
_xlfn.XLOOKUP(F1798,purchase!F:F,purchase!N:N,"")
-
SUMIFS(L:L,F:F,F1798)))</f>
        <v/>
      </c>
      <c r="O1798" s="35" t="str">
        <f t="shared" si="200"/>
        <v/>
      </c>
      <c r="P1798" s="89" t="str">
        <f>_xlfn.SINGLE(IF(F1798="","",_xlfn.XLOOKUP(F1798,purchase!F:F,purchase!O:O,"")))</f>
        <v/>
      </c>
      <c r="Q1798" s="83" t="str">
        <f t="shared" si="201"/>
        <v/>
      </c>
      <c r="R1798" s="91" t="str">
        <f t="shared" si="202"/>
        <v/>
      </c>
    </row>
    <row r="1799" spans="1:18" x14ac:dyDescent="0.35">
      <c r="A1799" s="25">
        <v>1795</v>
      </c>
      <c r="B1799" s="26" t="str">
        <f t="shared" si="196"/>
        <v/>
      </c>
      <c r="C1799" s="27"/>
      <c r="D1799" s="26" t="str">
        <f>IF(F1799="","",_xlfn.XLOOKUP(F1799,purchase!F:F,purchase!B:B,""))</f>
        <v/>
      </c>
      <c r="E1799" s="26" t="str">
        <f>IF(F1799="","",_xlfn.XLOOKUP(F1799,purchase!F:F,purchase!C:C,""))</f>
        <v/>
      </c>
      <c r="F1799" s="4"/>
      <c r="G1799" s="10" t="str">
        <f t="shared" si="197"/>
        <v/>
      </c>
      <c r="H1799" s="10" t="str">
        <f>IF(F1799="","",_xlfn.XLOOKUP(F1799,purchase!F:F,purchase!E:E,""))</f>
        <v/>
      </c>
      <c r="I1799" s="10" t="str">
        <f t="shared" si="198"/>
        <v/>
      </c>
      <c r="J1799" s="10" t="str">
        <f t="shared" si="199"/>
        <v/>
      </c>
      <c r="K1799" s="35" t="str">
        <f>_xlfn.SINGLE(IF(F1799="","",_xlfn.XLOOKUP(F1799,purchase!F:F,purchase!N:N,"")))</f>
        <v/>
      </c>
      <c r="L1799" s="4"/>
      <c r="M1799" s="86"/>
      <c r="N1799" s="35" t="str">
        <f>IF(F1799="","",
MAX(0,
_xlfn.XLOOKUP(F1799,purchase!F:F,purchase!N:N,"")
-
SUMIFS(L:L,F:F,F1799)))</f>
        <v/>
      </c>
      <c r="O1799" s="35" t="str">
        <f t="shared" si="200"/>
        <v/>
      </c>
      <c r="P1799" s="89" t="str">
        <f>_xlfn.SINGLE(IF(F1799="","",_xlfn.XLOOKUP(F1799,purchase!F:F,purchase!O:O,"")))</f>
        <v/>
      </c>
      <c r="Q1799" s="83" t="str">
        <f t="shared" si="201"/>
        <v/>
      </c>
      <c r="R1799" s="91" t="str">
        <f t="shared" si="202"/>
        <v/>
      </c>
    </row>
    <row r="1800" spans="1:18" x14ac:dyDescent="0.35">
      <c r="A1800" s="25">
        <v>1796</v>
      </c>
      <c r="B1800" s="26" t="str">
        <f t="shared" si="196"/>
        <v/>
      </c>
      <c r="C1800" s="27"/>
      <c r="D1800" s="26" t="str">
        <f>IF(F1800="","",_xlfn.XLOOKUP(F1800,purchase!F:F,purchase!B:B,""))</f>
        <v/>
      </c>
      <c r="E1800" s="26" t="str">
        <f>IF(F1800="","",_xlfn.XLOOKUP(F1800,purchase!F:F,purchase!C:C,""))</f>
        <v/>
      </c>
      <c r="F1800" s="4"/>
      <c r="G1800" s="10" t="str">
        <f t="shared" si="197"/>
        <v/>
      </c>
      <c r="H1800" s="10" t="str">
        <f>IF(F1800="","",_xlfn.XLOOKUP(F1800,purchase!F:F,purchase!E:E,""))</f>
        <v/>
      </c>
      <c r="I1800" s="10" t="str">
        <f t="shared" si="198"/>
        <v/>
      </c>
      <c r="J1800" s="10" t="str">
        <f t="shared" si="199"/>
        <v/>
      </c>
      <c r="K1800" s="35" t="str">
        <f>_xlfn.SINGLE(IF(F1800="","",_xlfn.XLOOKUP(F1800,purchase!F:F,purchase!N:N,"")))</f>
        <v/>
      </c>
      <c r="L1800" s="4"/>
      <c r="M1800" s="86"/>
      <c r="N1800" s="35" t="str">
        <f>IF(F1800="","",
MAX(0,
_xlfn.XLOOKUP(F1800,purchase!F:F,purchase!N:N,"")
-
SUMIFS(L:L,F:F,F1800)))</f>
        <v/>
      </c>
      <c r="O1800" s="35" t="str">
        <f t="shared" si="200"/>
        <v/>
      </c>
      <c r="P1800" s="89" t="str">
        <f>_xlfn.SINGLE(IF(F1800="","",_xlfn.XLOOKUP(F1800,purchase!F:F,purchase!O:O,"")))</f>
        <v/>
      </c>
      <c r="Q1800" s="83" t="str">
        <f t="shared" si="201"/>
        <v/>
      </c>
      <c r="R1800" s="91" t="str">
        <f t="shared" si="202"/>
        <v/>
      </c>
    </row>
    <row r="1801" spans="1:18" x14ac:dyDescent="0.35">
      <c r="A1801" s="25">
        <v>1797</v>
      </c>
      <c r="B1801" s="26" t="str">
        <f t="shared" si="196"/>
        <v/>
      </c>
      <c r="C1801" s="27"/>
      <c r="D1801" s="26" t="str">
        <f>IF(F1801="","",_xlfn.XLOOKUP(F1801,purchase!F:F,purchase!B:B,""))</f>
        <v/>
      </c>
      <c r="E1801" s="26" t="str">
        <f>IF(F1801="","",_xlfn.XLOOKUP(F1801,purchase!F:F,purchase!C:C,""))</f>
        <v/>
      </c>
      <c r="F1801" s="4"/>
      <c r="G1801" s="10" t="str">
        <f t="shared" si="197"/>
        <v/>
      </c>
      <c r="H1801" s="10" t="str">
        <f>IF(F1801="","",_xlfn.XLOOKUP(F1801,purchase!F:F,purchase!E:E,""))</f>
        <v/>
      </c>
      <c r="I1801" s="10" t="str">
        <f t="shared" si="198"/>
        <v/>
      </c>
      <c r="J1801" s="10" t="str">
        <f t="shared" si="199"/>
        <v/>
      </c>
      <c r="K1801" s="35" t="str">
        <f>_xlfn.SINGLE(IF(F1801="","",_xlfn.XLOOKUP(F1801,purchase!F:F,purchase!N:N,"")))</f>
        <v/>
      </c>
      <c r="L1801" s="4"/>
      <c r="M1801" s="86"/>
      <c r="N1801" s="35" t="str">
        <f>IF(F1801="","",
MAX(0,
_xlfn.XLOOKUP(F1801,purchase!F:F,purchase!N:N,"")
-
SUMIFS(L:L,F:F,F1801)))</f>
        <v/>
      </c>
      <c r="O1801" s="35" t="str">
        <f t="shared" si="200"/>
        <v/>
      </c>
      <c r="P1801" s="89" t="str">
        <f>_xlfn.SINGLE(IF(F1801="","",_xlfn.XLOOKUP(F1801,purchase!F:F,purchase!O:O,"")))</f>
        <v/>
      </c>
      <c r="Q1801" s="83" t="str">
        <f t="shared" si="201"/>
        <v/>
      </c>
      <c r="R1801" s="91" t="str">
        <f t="shared" si="202"/>
        <v/>
      </c>
    </row>
    <row r="1802" spans="1:18" x14ac:dyDescent="0.35">
      <c r="A1802" s="25">
        <v>1798</v>
      </c>
      <c r="B1802" s="26" t="str">
        <f t="shared" si="196"/>
        <v/>
      </c>
      <c r="C1802" s="27"/>
      <c r="D1802" s="26" t="str">
        <f>IF(F1802="","",_xlfn.XLOOKUP(F1802,purchase!F:F,purchase!B:B,""))</f>
        <v/>
      </c>
      <c r="E1802" s="26" t="str">
        <f>IF(F1802="","",_xlfn.XLOOKUP(F1802,purchase!F:F,purchase!C:C,""))</f>
        <v/>
      </c>
      <c r="F1802" s="4"/>
      <c r="G1802" s="10" t="str">
        <f t="shared" si="197"/>
        <v/>
      </c>
      <c r="H1802" s="10" t="str">
        <f>IF(F1802="","",_xlfn.XLOOKUP(F1802,purchase!F:F,purchase!E:E,""))</f>
        <v/>
      </c>
      <c r="I1802" s="10" t="str">
        <f t="shared" si="198"/>
        <v/>
      </c>
      <c r="J1802" s="10" t="str">
        <f t="shared" si="199"/>
        <v/>
      </c>
      <c r="K1802" s="35" t="str">
        <f>_xlfn.SINGLE(IF(F1802="","",_xlfn.XLOOKUP(F1802,purchase!F:F,purchase!N:N,"")))</f>
        <v/>
      </c>
      <c r="L1802" s="4"/>
      <c r="M1802" s="86"/>
      <c r="N1802" s="35" t="str">
        <f>IF(F1802="","",
MAX(0,
_xlfn.XLOOKUP(F1802,purchase!F:F,purchase!N:N,"")
-
SUMIFS(L:L,F:F,F1802)))</f>
        <v/>
      </c>
      <c r="O1802" s="35" t="str">
        <f t="shared" si="200"/>
        <v/>
      </c>
      <c r="P1802" s="89" t="str">
        <f>_xlfn.SINGLE(IF(F1802="","",_xlfn.XLOOKUP(F1802,purchase!F:F,purchase!O:O,"")))</f>
        <v/>
      </c>
      <c r="Q1802" s="83" t="str">
        <f t="shared" si="201"/>
        <v/>
      </c>
      <c r="R1802" s="91" t="str">
        <f t="shared" si="202"/>
        <v/>
      </c>
    </row>
    <row r="1803" spans="1:18" x14ac:dyDescent="0.35">
      <c r="A1803" s="25">
        <v>1799</v>
      </c>
      <c r="B1803" s="26" t="str">
        <f t="shared" si="196"/>
        <v/>
      </c>
      <c r="C1803" s="27"/>
      <c r="D1803" s="26" t="str">
        <f>IF(F1803="","",_xlfn.XLOOKUP(F1803,purchase!F:F,purchase!B:B,""))</f>
        <v/>
      </c>
      <c r="E1803" s="26" t="str">
        <f>IF(F1803="","",_xlfn.XLOOKUP(F1803,purchase!F:F,purchase!C:C,""))</f>
        <v/>
      </c>
      <c r="F1803" s="4"/>
      <c r="G1803" s="10" t="str">
        <f t="shared" si="197"/>
        <v/>
      </c>
      <c r="H1803" s="10" t="str">
        <f>IF(F1803="","",_xlfn.XLOOKUP(F1803,purchase!F:F,purchase!E:E,""))</f>
        <v/>
      </c>
      <c r="I1803" s="10" t="str">
        <f t="shared" si="198"/>
        <v/>
      </c>
      <c r="J1803" s="10" t="str">
        <f t="shared" si="199"/>
        <v/>
      </c>
      <c r="K1803" s="35" t="str">
        <f>_xlfn.SINGLE(IF(F1803="","",_xlfn.XLOOKUP(F1803,purchase!F:F,purchase!N:N,"")))</f>
        <v/>
      </c>
      <c r="L1803" s="4"/>
      <c r="M1803" s="86"/>
      <c r="N1803" s="35" t="str">
        <f>IF(F1803="","",
MAX(0,
_xlfn.XLOOKUP(F1803,purchase!F:F,purchase!N:N,"")
-
SUMIFS(L:L,F:F,F1803)))</f>
        <v/>
      </c>
      <c r="O1803" s="35" t="str">
        <f t="shared" si="200"/>
        <v/>
      </c>
      <c r="P1803" s="89" t="str">
        <f>_xlfn.SINGLE(IF(F1803="","",_xlfn.XLOOKUP(F1803,purchase!F:F,purchase!O:O,"")))</f>
        <v/>
      </c>
      <c r="Q1803" s="83" t="str">
        <f t="shared" si="201"/>
        <v/>
      </c>
      <c r="R1803" s="91" t="str">
        <f t="shared" si="202"/>
        <v/>
      </c>
    </row>
    <row r="1804" spans="1:18" x14ac:dyDescent="0.35">
      <c r="A1804" s="25">
        <v>1800</v>
      </c>
      <c r="B1804" s="26" t="str">
        <f t="shared" si="196"/>
        <v/>
      </c>
      <c r="C1804" s="27"/>
      <c r="D1804" s="26" t="str">
        <f>IF(F1804="","",_xlfn.XLOOKUP(F1804,purchase!F:F,purchase!B:B,""))</f>
        <v/>
      </c>
      <c r="E1804" s="26" t="str">
        <f>IF(F1804="","",_xlfn.XLOOKUP(F1804,purchase!F:F,purchase!C:C,""))</f>
        <v/>
      </c>
      <c r="F1804" s="4"/>
      <c r="G1804" s="10" t="str">
        <f t="shared" si="197"/>
        <v/>
      </c>
      <c r="H1804" s="10" t="str">
        <f>IF(F1804="","",_xlfn.XLOOKUP(F1804,purchase!F:F,purchase!E:E,""))</f>
        <v/>
      </c>
      <c r="I1804" s="10" t="str">
        <f t="shared" si="198"/>
        <v/>
      </c>
      <c r="J1804" s="10" t="str">
        <f t="shared" si="199"/>
        <v/>
      </c>
      <c r="K1804" s="35" t="str">
        <f>_xlfn.SINGLE(IF(F1804="","",_xlfn.XLOOKUP(F1804,purchase!F:F,purchase!N:N,"")))</f>
        <v/>
      </c>
      <c r="L1804" s="4"/>
      <c r="M1804" s="86"/>
      <c r="N1804" s="35" t="str">
        <f>IF(F1804="","",
MAX(0,
_xlfn.XLOOKUP(F1804,purchase!F:F,purchase!N:N,"")
-
SUMIFS(L:L,F:F,F1804)))</f>
        <v/>
      </c>
      <c r="O1804" s="35" t="str">
        <f t="shared" si="200"/>
        <v/>
      </c>
      <c r="P1804" s="89" t="str">
        <f>_xlfn.SINGLE(IF(F1804="","",_xlfn.XLOOKUP(F1804,purchase!F:F,purchase!O:O,"")))</f>
        <v/>
      </c>
      <c r="Q1804" s="83" t="str">
        <f t="shared" si="201"/>
        <v/>
      </c>
      <c r="R1804" s="91" t="str">
        <f t="shared" si="202"/>
        <v/>
      </c>
    </row>
    <row r="1805" spans="1:18" x14ac:dyDescent="0.35">
      <c r="A1805" s="25">
        <v>1801</v>
      </c>
      <c r="B1805" s="26" t="str">
        <f t="shared" si="196"/>
        <v/>
      </c>
      <c r="C1805" s="27"/>
      <c r="D1805" s="26" t="str">
        <f>IF(F1805="","",_xlfn.XLOOKUP(F1805,purchase!F:F,purchase!B:B,""))</f>
        <v/>
      </c>
      <c r="E1805" s="26" t="str">
        <f>IF(F1805="","",_xlfn.XLOOKUP(F1805,purchase!F:F,purchase!C:C,""))</f>
        <v/>
      </c>
      <c r="F1805" s="4"/>
      <c r="G1805" s="10" t="str">
        <f t="shared" si="197"/>
        <v/>
      </c>
      <c r="H1805" s="10" t="str">
        <f>IF(F1805="","",_xlfn.XLOOKUP(F1805,purchase!F:F,purchase!E:E,""))</f>
        <v/>
      </c>
      <c r="I1805" s="10" t="str">
        <f t="shared" si="198"/>
        <v/>
      </c>
      <c r="J1805" s="10" t="str">
        <f t="shared" si="199"/>
        <v/>
      </c>
      <c r="K1805" s="35" t="str">
        <f>_xlfn.SINGLE(IF(F1805="","",_xlfn.XLOOKUP(F1805,purchase!F:F,purchase!N:N,"")))</f>
        <v/>
      </c>
      <c r="L1805" s="4"/>
      <c r="M1805" s="86"/>
      <c r="N1805" s="35" t="str">
        <f>IF(F1805="","",
MAX(0,
_xlfn.XLOOKUP(F1805,purchase!F:F,purchase!N:N,"")
-
SUMIFS(L:L,F:F,F1805)))</f>
        <v/>
      </c>
      <c r="O1805" s="35" t="str">
        <f t="shared" si="200"/>
        <v/>
      </c>
      <c r="P1805" s="89" t="str">
        <f>_xlfn.SINGLE(IF(F1805="","",_xlfn.XLOOKUP(F1805,purchase!F:F,purchase!O:O,"")))</f>
        <v/>
      </c>
      <c r="Q1805" s="83" t="str">
        <f t="shared" si="201"/>
        <v/>
      </c>
      <c r="R1805" s="91" t="str">
        <f t="shared" si="202"/>
        <v/>
      </c>
    </row>
    <row r="1806" spans="1:18" x14ac:dyDescent="0.35">
      <c r="A1806" s="25">
        <v>1802</v>
      </c>
      <c r="B1806" s="26" t="str">
        <f t="shared" si="196"/>
        <v/>
      </c>
      <c r="C1806" s="27"/>
      <c r="D1806" s="26" t="str">
        <f>IF(F1806="","",_xlfn.XLOOKUP(F1806,purchase!F:F,purchase!B:B,""))</f>
        <v/>
      </c>
      <c r="E1806" s="26" t="str">
        <f>IF(F1806="","",_xlfn.XLOOKUP(F1806,purchase!F:F,purchase!C:C,""))</f>
        <v/>
      </c>
      <c r="F1806" s="4"/>
      <c r="G1806" s="10" t="str">
        <f t="shared" si="197"/>
        <v/>
      </c>
      <c r="H1806" s="10" t="str">
        <f>IF(F1806="","",_xlfn.XLOOKUP(F1806,purchase!F:F,purchase!E:E,""))</f>
        <v/>
      </c>
      <c r="I1806" s="10" t="str">
        <f t="shared" si="198"/>
        <v/>
      </c>
      <c r="J1806" s="10" t="str">
        <f t="shared" si="199"/>
        <v/>
      </c>
      <c r="K1806" s="35" t="str">
        <f>_xlfn.SINGLE(IF(F1806="","",_xlfn.XLOOKUP(F1806,purchase!F:F,purchase!N:N,"")))</f>
        <v/>
      </c>
      <c r="L1806" s="4"/>
      <c r="M1806" s="86"/>
      <c r="N1806" s="35" t="str">
        <f>IF(F1806="","",
MAX(0,
_xlfn.XLOOKUP(F1806,purchase!F:F,purchase!N:N,"")
-
SUMIFS(L:L,F:F,F1806)))</f>
        <v/>
      </c>
      <c r="O1806" s="35" t="str">
        <f t="shared" si="200"/>
        <v/>
      </c>
      <c r="P1806" s="89" t="str">
        <f>_xlfn.SINGLE(IF(F1806="","",_xlfn.XLOOKUP(F1806,purchase!F:F,purchase!O:O,"")))</f>
        <v/>
      </c>
      <c r="Q1806" s="83" t="str">
        <f t="shared" si="201"/>
        <v/>
      </c>
      <c r="R1806" s="91" t="str">
        <f t="shared" si="202"/>
        <v/>
      </c>
    </row>
    <row r="1807" spans="1:18" x14ac:dyDescent="0.35">
      <c r="A1807" s="25">
        <v>1803</v>
      </c>
      <c r="B1807" s="26" t="str">
        <f t="shared" si="196"/>
        <v/>
      </c>
      <c r="C1807" s="27"/>
      <c r="D1807" s="26" t="str">
        <f>IF(F1807="","",_xlfn.XLOOKUP(F1807,purchase!F:F,purchase!B:B,""))</f>
        <v/>
      </c>
      <c r="E1807" s="26" t="str">
        <f>IF(F1807="","",_xlfn.XLOOKUP(F1807,purchase!F:F,purchase!C:C,""))</f>
        <v/>
      </c>
      <c r="F1807" s="4"/>
      <c r="G1807" s="10" t="str">
        <f t="shared" si="197"/>
        <v/>
      </c>
      <c r="H1807" s="10" t="str">
        <f>IF(F1807="","",_xlfn.XLOOKUP(F1807,purchase!F:F,purchase!E:E,""))</f>
        <v/>
      </c>
      <c r="I1807" s="10" t="str">
        <f t="shared" si="198"/>
        <v/>
      </c>
      <c r="J1807" s="10" t="str">
        <f t="shared" si="199"/>
        <v/>
      </c>
      <c r="K1807" s="35" t="str">
        <f>_xlfn.SINGLE(IF(F1807="","",_xlfn.XLOOKUP(F1807,purchase!F:F,purchase!N:N,"")))</f>
        <v/>
      </c>
      <c r="L1807" s="4"/>
      <c r="M1807" s="86"/>
      <c r="N1807" s="35" t="str">
        <f>IF(F1807="","",
MAX(0,
_xlfn.XLOOKUP(F1807,purchase!F:F,purchase!N:N,"")
-
SUMIFS(L:L,F:F,F1807)))</f>
        <v/>
      </c>
      <c r="O1807" s="35" t="str">
        <f t="shared" si="200"/>
        <v/>
      </c>
      <c r="P1807" s="89" t="str">
        <f>_xlfn.SINGLE(IF(F1807="","",_xlfn.XLOOKUP(F1807,purchase!F:F,purchase!O:O,"")))</f>
        <v/>
      </c>
      <c r="Q1807" s="83" t="str">
        <f t="shared" si="201"/>
        <v/>
      </c>
      <c r="R1807" s="91" t="str">
        <f t="shared" si="202"/>
        <v/>
      </c>
    </row>
    <row r="1808" spans="1:18" x14ac:dyDescent="0.35">
      <c r="A1808" s="25">
        <v>1804</v>
      </c>
      <c r="B1808" s="26" t="str">
        <f t="shared" si="196"/>
        <v/>
      </c>
      <c r="C1808" s="27"/>
      <c r="D1808" s="26" t="str">
        <f>IF(F1808="","",_xlfn.XLOOKUP(F1808,purchase!F:F,purchase!B:B,""))</f>
        <v/>
      </c>
      <c r="E1808" s="26" t="str">
        <f>IF(F1808="","",_xlfn.XLOOKUP(F1808,purchase!F:F,purchase!C:C,""))</f>
        <v/>
      </c>
      <c r="F1808" s="4"/>
      <c r="G1808" s="10" t="str">
        <f t="shared" si="197"/>
        <v/>
      </c>
      <c r="H1808" s="10" t="str">
        <f>IF(F1808="","",_xlfn.XLOOKUP(F1808,purchase!F:F,purchase!E:E,""))</f>
        <v/>
      </c>
      <c r="I1808" s="10" t="str">
        <f t="shared" si="198"/>
        <v/>
      </c>
      <c r="J1808" s="10" t="str">
        <f t="shared" si="199"/>
        <v/>
      </c>
      <c r="K1808" s="35" t="str">
        <f>_xlfn.SINGLE(IF(F1808="","",_xlfn.XLOOKUP(F1808,purchase!F:F,purchase!N:N,"")))</f>
        <v/>
      </c>
      <c r="L1808" s="4"/>
      <c r="M1808" s="86"/>
      <c r="N1808" s="35" t="str">
        <f>IF(F1808="","",
MAX(0,
_xlfn.XLOOKUP(F1808,purchase!F:F,purchase!N:N,"")
-
SUMIFS(L:L,F:F,F1808)))</f>
        <v/>
      </c>
      <c r="O1808" s="35" t="str">
        <f t="shared" si="200"/>
        <v/>
      </c>
      <c r="P1808" s="89" t="str">
        <f>_xlfn.SINGLE(IF(F1808="","",_xlfn.XLOOKUP(F1808,purchase!F:F,purchase!O:O,"")))</f>
        <v/>
      </c>
      <c r="Q1808" s="83" t="str">
        <f t="shared" si="201"/>
        <v/>
      </c>
      <c r="R1808" s="91" t="str">
        <f t="shared" si="202"/>
        <v/>
      </c>
    </row>
    <row r="1809" spans="1:18" x14ac:dyDescent="0.35">
      <c r="A1809" s="25">
        <v>1805</v>
      </c>
      <c r="B1809" s="26" t="str">
        <f t="shared" si="196"/>
        <v/>
      </c>
      <c r="C1809" s="27"/>
      <c r="D1809" s="26" t="str">
        <f>IF(F1809="","",_xlfn.XLOOKUP(F1809,purchase!F:F,purchase!B:B,""))</f>
        <v/>
      </c>
      <c r="E1809" s="26" t="str">
        <f>IF(F1809="","",_xlfn.XLOOKUP(F1809,purchase!F:F,purchase!C:C,""))</f>
        <v/>
      </c>
      <c r="F1809" s="4"/>
      <c r="G1809" s="10" t="str">
        <f t="shared" si="197"/>
        <v/>
      </c>
      <c r="H1809" s="10" t="str">
        <f>IF(F1809="","",_xlfn.XLOOKUP(F1809,purchase!F:F,purchase!E:E,""))</f>
        <v/>
      </c>
      <c r="I1809" s="10" t="str">
        <f t="shared" si="198"/>
        <v/>
      </c>
      <c r="J1809" s="10" t="str">
        <f t="shared" si="199"/>
        <v/>
      </c>
      <c r="K1809" s="35" t="str">
        <f>_xlfn.SINGLE(IF(F1809="","",_xlfn.XLOOKUP(F1809,purchase!F:F,purchase!N:N,"")))</f>
        <v/>
      </c>
      <c r="L1809" s="4"/>
      <c r="M1809" s="86"/>
      <c r="N1809" s="35" t="str">
        <f>IF(F1809="","",
MAX(0,
_xlfn.XLOOKUP(F1809,purchase!F:F,purchase!N:N,"")
-
SUMIFS(L:L,F:F,F1809)))</f>
        <v/>
      </c>
      <c r="O1809" s="35" t="str">
        <f t="shared" si="200"/>
        <v/>
      </c>
      <c r="P1809" s="89" t="str">
        <f>_xlfn.SINGLE(IF(F1809="","",_xlfn.XLOOKUP(F1809,purchase!F:F,purchase!O:O,"")))</f>
        <v/>
      </c>
      <c r="Q1809" s="83" t="str">
        <f t="shared" si="201"/>
        <v/>
      </c>
      <c r="R1809" s="91" t="str">
        <f t="shared" si="202"/>
        <v/>
      </c>
    </row>
    <row r="1810" spans="1:18" x14ac:dyDescent="0.35">
      <c r="A1810" s="25">
        <v>1806</v>
      </c>
      <c r="B1810" s="26" t="str">
        <f t="shared" si="196"/>
        <v/>
      </c>
      <c r="C1810" s="27"/>
      <c r="D1810" s="26" t="str">
        <f>IF(F1810="","",_xlfn.XLOOKUP(F1810,purchase!F:F,purchase!B:B,""))</f>
        <v/>
      </c>
      <c r="E1810" s="26" t="str">
        <f>IF(F1810="","",_xlfn.XLOOKUP(F1810,purchase!F:F,purchase!C:C,""))</f>
        <v/>
      </c>
      <c r="F1810" s="4"/>
      <c r="G1810" s="10" t="str">
        <f t="shared" si="197"/>
        <v/>
      </c>
      <c r="H1810" s="10" t="str">
        <f>IF(F1810="","",_xlfn.XLOOKUP(F1810,purchase!F:F,purchase!E:E,""))</f>
        <v/>
      </c>
      <c r="I1810" s="10" t="str">
        <f t="shared" si="198"/>
        <v/>
      </c>
      <c r="J1810" s="10" t="str">
        <f t="shared" si="199"/>
        <v/>
      </c>
      <c r="K1810" s="35" t="str">
        <f>_xlfn.SINGLE(IF(F1810="","",_xlfn.XLOOKUP(F1810,purchase!F:F,purchase!N:N,"")))</f>
        <v/>
      </c>
      <c r="L1810" s="4"/>
      <c r="M1810" s="86"/>
      <c r="N1810" s="35" t="str">
        <f>IF(F1810="","",
MAX(0,
_xlfn.XLOOKUP(F1810,purchase!F:F,purchase!N:N,"")
-
SUMIFS(L:L,F:F,F1810)))</f>
        <v/>
      </c>
      <c r="O1810" s="35" t="str">
        <f t="shared" si="200"/>
        <v/>
      </c>
      <c r="P1810" s="89" t="str">
        <f>_xlfn.SINGLE(IF(F1810="","",_xlfn.XLOOKUP(F1810,purchase!F:F,purchase!O:O,"")))</f>
        <v/>
      </c>
      <c r="Q1810" s="83" t="str">
        <f t="shared" si="201"/>
        <v/>
      </c>
      <c r="R1810" s="91" t="str">
        <f t="shared" si="202"/>
        <v/>
      </c>
    </row>
    <row r="1811" spans="1:18" x14ac:dyDescent="0.35">
      <c r="A1811" s="25">
        <v>1807</v>
      </c>
      <c r="B1811" s="26" t="str">
        <f t="shared" si="196"/>
        <v/>
      </c>
      <c r="C1811" s="27"/>
      <c r="D1811" s="26" t="str">
        <f>IF(F1811="","",_xlfn.XLOOKUP(F1811,purchase!F:F,purchase!B:B,""))</f>
        <v/>
      </c>
      <c r="E1811" s="26" t="str">
        <f>IF(F1811="","",_xlfn.XLOOKUP(F1811,purchase!F:F,purchase!C:C,""))</f>
        <v/>
      </c>
      <c r="F1811" s="4"/>
      <c r="G1811" s="10" t="str">
        <f t="shared" si="197"/>
        <v/>
      </c>
      <c r="H1811" s="10" t="str">
        <f>IF(F1811="","",_xlfn.XLOOKUP(F1811,purchase!F:F,purchase!E:E,""))</f>
        <v/>
      </c>
      <c r="I1811" s="10" t="str">
        <f t="shared" si="198"/>
        <v/>
      </c>
      <c r="J1811" s="10" t="str">
        <f t="shared" si="199"/>
        <v/>
      </c>
      <c r="K1811" s="35" t="str">
        <f>_xlfn.SINGLE(IF(F1811="","",_xlfn.XLOOKUP(F1811,purchase!F:F,purchase!N:N,"")))</f>
        <v/>
      </c>
      <c r="L1811" s="4"/>
      <c r="M1811" s="86"/>
      <c r="N1811" s="35" t="str">
        <f>IF(F1811="","",
MAX(0,
_xlfn.XLOOKUP(F1811,purchase!F:F,purchase!N:N,"")
-
SUMIFS(L:L,F:F,F1811)))</f>
        <v/>
      </c>
      <c r="O1811" s="35" t="str">
        <f t="shared" si="200"/>
        <v/>
      </c>
      <c r="P1811" s="89" t="str">
        <f>_xlfn.SINGLE(IF(F1811="","",_xlfn.XLOOKUP(F1811,purchase!F:F,purchase!O:O,"")))</f>
        <v/>
      </c>
      <c r="Q1811" s="83" t="str">
        <f t="shared" si="201"/>
        <v/>
      </c>
      <c r="R1811" s="91" t="str">
        <f t="shared" si="202"/>
        <v/>
      </c>
    </row>
    <row r="1812" spans="1:18" x14ac:dyDescent="0.35">
      <c r="A1812" s="25">
        <v>1808</v>
      </c>
      <c r="B1812" s="26" t="str">
        <f t="shared" si="196"/>
        <v/>
      </c>
      <c r="C1812" s="27"/>
      <c r="D1812" s="26" t="str">
        <f>IF(F1812="","",_xlfn.XLOOKUP(F1812,purchase!F:F,purchase!B:B,""))</f>
        <v/>
      </c>
      <c r="E1812" s="26" t="str">
        <f>IF(F1812="","",_xlfn.XLOOKUP(F1812,purchase!F:F,purchase!C:C,""))</f>
        <v/>
      </c>
      <c r="F1812" s="4"/>
      <c r="G1812" s="10" t="str">
        <f t="shared" si="197"/>
        <v/>
      </c>
      <c r="H1812" s="10" t="str">
        <f>IF(F1812="","",_xlfn.XLOOKUP(F1812,purchase!F:F,purchase!E:E,""))</f>
        <v/>
      </c>
      <c r="I1812" s="10" t="str">
        <f t="shared" si="198"/>
        <v/>
      </c>
      <c r="J1812" s="10" t="str">
        <f t="shared" si="199"/>
        <v/>
      </c>
      <c r="K1812" s="35" t="str">
        <f>_xlfn.SINGLE(IF(F1812="","",_xlfn.XLOOKUP(F1812,purchase!F:F,purchase!N:N,"")))</f>
        <v/>
      </c>
      <c r="L1812" s="4"/>
      <c r="M1812" s="86"/>
      <c r="N1812" s="35" t="str">
        <f>IF(F1812="","",
MAX(0,
_xlfn.XLOOKUP(F1812,purchase!F:F,purchase!N:N,"")
-
SUMIFS(L:L,F:F,F1812)))</f>
        <v/>
      </c>
      <c r="O1812" s="35" t="str">
        <f t="shared" si="200"/>
        <v/>
      </c>
      <c r="P1812" s="89" t="str">
        <f>_xlfn.SINGLE(IF(F1812="","",_xlfn.XLOOKUP(F1812,purchase!F:F,purchase!O:O,"")))</f>
        <v/>
      </c>
      <c r="Q1812" s="83" t="str">
        <f t="shared" si="201"/>
        <v/>
      </c>
      <c r="R1812" s="91" t="str">
        <f t="shared" si="202"/>
        <v/>
      </c>
    </row>
    <row r="1813" spans="1:18" x14ac:dyDescent="0.35">
      <c r="A1813" s="25">
        <v>1809</v>
      </c>
      <c r="B1813" s="26" t="str">
        <f t="shared" si="196"/>
        <v/>
      </c>
      <c r="C1813" s="27"/>
      <c r="D1813" s="26" t="str">
        <f>IF(F1813="","",_xlfn.XLOOKUP(F1813,purchase!F:F,purchase!B:B,""))</f>
        <v/>
      </c>
      <c r="E1813" s="26" t="str">
        <f>IF(F1813="","",_xlfn.XLOOKUP(F1813,purchase!F:F,purchase!C:C,""))</f>
        <v/>
      </c>
      <c r="F1813" s="4"/>
      <c r="G1813" s="10" t="str">
        <f t="shared" si="197"/>
        <v/>
      </c>
      <c r="H1813" s="10" t="str">
        <f>IF(F1813="","",_xlfn.XLOOKUP(F1813,purchase!F:F,purchase!E:E,""))</f>
        <v/>
      </c>
      <c r="I1813" s="10" t="str">
        <f t="shared" si="198"/>
        <v/>
      </c>
      <c r="J1813" s="10" t="str">
        <f t="shared" si="199"/>
        <v/>
      </c>
      <c r="K1813" s="35" t="str">
        <f>_xlfn.SINGLE(IF(F1813="","",_xlfn.XLOOKUP(F1813,purchase!F:F,purchase!N:N,"")))</f>
        <v/>
      </c>
      <c r="L1813" s="4"/>
      <c r="M1813" s="86"/>
      <c r="N1813" s="35" t="str">
        <f>IF(F1813="","",
MAX(0,
_xlfn.XLOOKUP(F1813,purchase!F:F,purchase!N:N,"")
-
SUMIFS(L:L,F:F,F1813)))</f>
        <v/>
      </c>
      <c r="O1813" s="35" t="str">
        <f t="shared" si="200"/>
        <v/>
      </c>
      <c r="P1813" s="89" t="str">
        <f>_xlfn.SINGLE(IF(F1813="","",_xlfn.XLOOKUP(F1813,purchase!F:F,purchase!O:O,"")))</f>
        <v/>
      </c>
      <c r="Q1813" s="83" t="str">
        <f t="shared" si="201"/>
        <v/>
      </c>
      <c r="R1813" s="91" t="str">
        <f t="shared" si="202"/>
        <v/>
      </c>
    </row>
    <row r="1814" spans="1:18" x14ac:dyDescent="0.35">
      <c r="A1814" s="25">
        <v>1810</v>
      </c>
      <c r="B1814" s="26" t="str">
        <f t="shared" si="196"/>
        <v/>
      </c>
      <c r="C1814" s="27"/>
      <c r="D1814" s="26" t="str">
        <f>IF(F1814="","",_xlfn.XLOOKUP(F1814,purchase!F:F,purchase!B:B,""))</f>
        <v/>
      </c>
      <c r="E1814" s="26" t="str">
        <f>IF(F1814="","",_xlfn.XLOOKUP(F1814,purchase!F:F,purchase!C:C,""))</f>
        <v/>
      </c>
      <c r="F1814" s="4"/>
      <c r="G1814" s="10" t="str">
        <f t="shared" si="197"/>
        <v/>
      </c>
      <c r="H1814" s="10" t="str">
        <f>IF(F1814="","",_xlfn.XLOOKUP(F1814,purchase!F:F,purchase!E:E,""))</f>
        <v/>
      </c>
      <c r="I1814" s="10" t="str">
        <f t="shared" si="198"/>
        <v/>
      </c>
      <c r="J1814" s="10" t="str">
        <f t="shared" si="199"/>
        <v/>
      </c>
      <c r="K1814" s="35" t="str">
        <f>_xlfn.SINGLE(IF(F1814="","",_xlfn.XLOOKUP(F1814,purchase!F:F,purchase!N:N,"")))</f>
        <v/>
      </c>
      <c r="L1814" s="4"/>
      <c r="M1814" s="86"/>
      <c r="N1814" s="35" t="str">
        <f>IF(F1814="","",
MAX(0,
_xlfn.XLOOKUP(F1814,purchase!F:F,purchase!N:N,"")
-
SUMIFS(L:L,F:F,F1814)))</f>
        <v/>
      </c>
      <c r="O1814" s="35" t="str">
        <f t="shared" si="200"/>
        <v/>
      </c>
      <c r="P1814" s="89" t="str">
        <f>_xlfn.SINGLE(IF(F1814="","",_xlfn.XLOOKUP(F1814,purchase!F:F,purchase!O:O,"")))</f>
        <v/>
      </c>
      <c r="Q1814" s="83" t="str">
        <f t="shared" si="201"/>
        <v/>
      </c>
      <c r="R1814" s="91" t="str">
        <f t="shared" si="202"/>
        <v/>
      </c>
    </row>
    <row r="1815" spans="1:18" x14ac:dyDescent="0.35">
      <c r="A1815" s="25">
        <v>1811</v>
      </c>
      <c r="B1815" s="26" t="str">
        <f t="shared" si="196"/>
        <v/>
      </c>
      <c r="C1815" s="27"/>
      <c r="D1815" s="26" t="str">
        <f>IF(F1815="","",_xlfn.XLOOKUP(F1815,purchase!F:F,purchase!B:B,""))</f>
        <v/>
      </c>
      <c r="E1815" s="26" t="str">
        <f>IF(F1815="","",_xlfn.XLOOKUP(F1815,purchase!F:F,purchase!C:C,""))</f>
        <v/>
      </c>
      <c r="F1815" s="4"/>
      <c r="G1815" s="10" t="str">
        <f t="shared" si="197"/>
        <v/>
      </c>
      <c r="H1815" s="10" t="str">
        <f>IF(F1815="","",_xlfn.XLOOKUP(F1815,purchase!F:F,purchase!E:E,""))</f>
        <v/>
      </c>
      <c r="I1815" s="10" t="str">
        <f t="shared" si="198"/>
        <v/>
      </c>
      <c r="J1815" s="10" t="str">
        <f t="shared" si="199"/>
        <v/>
      </c>
      <c r="K1815" s="35" t="str">
        <f>_xlfn.SINGLE(IF(F1815="","",_xlfn.XLOOKUP(F1815,purchase!F:F,purchase!N:N,"")))</f>
        <v/>
      </c>
      <c r="L1815" s="4"/>
      <c r="M1815" s="86"/>
      <c r="N1815" s="35" t="str">
        <f>IF(F1815="","",
MAX(0,
_xlfn.XLOOKUP(F1815,purchase!F:F,purchase!N:N,"")
-
SUMIFS(L:L,F:F,F1815)))</f>
        <v/>
      </c>
      <c r="O1815" s="35" t="str">
        <f t="shared" si="200"/>
        <v/>
      </c>
      <c r="P1815" s="89" t="str">
        <f>_xlfn.SINGLE(IF(F1815="","",_xlfn.XLOOKUP(F1815,purchase!F:F,purchase!O:O,"")))</f>
        <v/>
      </c>
      <c r="Q1815" s="83" t="str">
        <f t="shared" si="201"/>
        <v/>
      </c>
      <c r="R1815" s="91" t="str">
        <f t="shared" si="202"/>
        <v/>
      </c>
    </row>
    <row r="1816" spans="1:18" x14ac:dyDescent="0.35">
      <c r="A1816" s="25">
        <v>1812</v>
      </c>
      <c r="B1816" s="26" t="str">
        <f t="shared" si="196"/>
        <v/>
      </c>
      <c r="C1816" s="27"/>
      <c r="D1816" s="26" t="str">
        <f>IF(F1816="","",_xlfn.XLOOKUP(F1816,purchase!F:F,purchase!B:B,""))</f>
        <v/>
      </c>
      <c r="E1816" s="26" t="str">
        <f>IF(F1816="","",_xlfn.XLOOKUP(F1816,purchase!F:F,purchase!C:C,""))</f>
        <v/>
      </c>
      <c r="F1816" s="4"/>
      <c r="G1816" s="10" t="str">
        <f t="shared" si="197"/>
        <v/>
      </c>
      <c r="H1816" s="10" t="str">
        <f>IF(F1816="","",_xlfn.XLOOKUP(F1816,purchase!F:F,purchase!E:E,""))</f>
        <v/>
      </c>
      <c r="I1816" s="10" t="str">
        <f t="shared" si="198"/>
        <v/>
      </c>
      <c r="J1816" s="10" t="str">
        <f t="shared" si="199"/>
        <v/>
      </c>
      <c r="K1816" s="35" t="str">
        <f>_xlfn.SINGLE(IF(F1816="","",_xlfn.XLOOKUP(F1816,purchase!F:F,purchase!N:N,"")))</f>
        <v/>
      </c>
      <c r="L1816" s="4"/>
      <c r="M1816" s="86"/>
      <c r="N1816" s="35" t="str">
        <f>IF(F1816="","",
MAX(0,
_xlfn.XLOOKUP(F1816,purchase!F:F,purchase!N:N,"")
-
SUMIFS(L:L,F:F,F1816)))</f>
        <v/>
      </c>
      <c r="O1816" s="35" t="str">
        <f t="shared" si="200"/>
        <v/>
      </c>
      <c r="P1816" s="89" t="str">
        <f>_xlfn.SINGLE(IF(F1816="","",_xlfn.XLOOKUP(F1816,purchase!F:F,purchase!O:O,"")))</f>
        <v/>
      </c>
      <c r="Q1816" s="83" t="str">
        <f t="shared" si="201"/>
        <v/>
      </c>
      <c r="R1816" s="91" t="str">
        <f t="shared" si="202"/>
        <v/>
      </c>
    </row>
    <row r="1817" spans="1:18" x14ac:dyDescent="0.35">
      <c r="A1817" s="25">
        <v>1813</v>
      </c>
      <c r="B1817" s="26" t="str">
        <f t="shared" si="196"/>
        <v/>
      </c>
      <c r="C1817" s="27"/>
      <c r="D1817" s="26" t="str">
        <f>IF(F1817="","",_xlfn.XLOOKUP(F1817,purchase!F:F,purchase!B:B,""))</f>
        <v/>
      </c>
      <c r="E1817" s="26" t="str">
        <f>IF(F1817="","",_xlfn.XLOOKUP(F1817,purchase!F:F,purchase!C:C,""))</f>
        <v/>
      </c>
      <c r="F1817" s="4"/>
      <c r="G1817" s="10" t="str">
        <f t="shared" si="197"/>
        <v/>
      </c>
      <c r="H1817" s="10" t="str">
        <f>IF(F1817="","",_xlfn.XLOOKUP(F1817,purchase!F:F,purchase!E:E,""))</f>
        <v/>
      </c>
      <c r="I1817" s="10" t="str">
        <f t="shared" si="198"/>
        <v/>
      </c>
      <c r="J1817" s="10" t="str">
        <f t="shared" si="199"/>
        <v/>
      </c>
      <c r="K1817" s="35" t="str">
        <f>_xlfn.SINGLE(IF(F1817="","",_xlfn.XLOOKUP(F1817,purchase!F:F,purchase!N:N,"")))</f>
        <v/>
      </c>
      <c r="L1817" s="4"/>
      <c r="M1817" s="86"/>
      <c r="N1817" s="35" t="str">
        <f>IF(F1817="","",
MAX(0,
_xlfn.XLOOKUP(F1817,purchase!F:F,purchase!N:N,"")
-
SUMIFS(L:L,F:F,F1817)))</f>
        <v/>
      </c>
      <c r="O1817" s="35" t="str">
        <f t="shared" si="200"/>
        <v/>
      </c>
      <c r="P1817" s="89" t="str">
        <f>_xlfn.SINGLE(IF(F1817="","",_xlfn.XLOOKUP(F1817,purchase!F:F,purchase!O:O,"")))</f>
        <v/>
      </c>
      <c r="Q1817" s="83" t="str">
        <f t="shared" si="201"/>
        <v/>
      </c>
      <c r="R1817" s="91" t="str">
        <f t="shared" si="202"/>
        <v/>
      </c>
    </row>
    <row r="1818" spans="1:18" x14ac:dyDescent="0.35">
      <c r="A1818" s="25">
        <v>1814</v>
      </c>
      <c r="B1818" s="26" t="str">
        <f t="shared" si="196"/>
        <v/>
      </c>
      <c r="C1818" s="27"/>
      <c r="D1818" s="26" t="str">
        <f>IF(F1818="","",_xlfn.XLOOKUP(F1818,purchase!F:F,purchase!B:B,""))</f>
        <v/>
      </c>
      <c r="E1818" s="26" t="str">
        <f>IF(F1818="","",_xlfn.XLOOKUP(F1818,purchase!F:F,purchase!C:C,""))</f>
        <v/>
      </c>
      <c r="F1818" s="4"/>
      <c r="G1818" s="10" t="str">
        <f t="shared" si="197"/>
        <v/>
      </c>
      <c r="H1818" s="10" t="str">
        <f>IF(F1818="","",_xlfn.XLOOKUP(F1818,purchase!F:F,purchase!E:E,""))</f>
        <v/>
      </c>
      <c r="I1818" s="10" t="str">
        <f t="shared" si="198"/>
        <v/>
      </c>
      <c r="J1818" s="10" t="str">
        <f t="shared" si="199"/>
        <v/>
      </c>
      <c r="K1818" s="35" t="str">
        <f>_xlfn.SINGLE(IF(F1818="","",_xlfn.XLOOKUP(F1818,purchase!F:F,purchase!N:N,"")))</f>
        <v/>
      </c>
      <c r="L1818" s="4"/>
      <c r="M1818" s="86"/>
      <c r="N1818" s="35" t="str">
        <f>IF(F1818="","",
MAX(0,
_xlfn.XLOOKUP(F1818,purchase!F:F,purchase!N:N,"")
-
SUMIFS(L:L,F:F,F1818)))</f>
        <v/>
      </c>
      <c r="O1818" s="35" t="str">
        <f t="shared" si="200"/>
        <v/>
      </c>
      <c r="P1818" s="89" t="str">
        <f>_xlfn.SINGLE(IF(F1818="","",_xlfn.XLOOKUP(F1818,purchase!F:F,purchase!O:O,"")))</f>
        <v/>
      </c>
      <c r="Q1818" s="83" t="str">
        <f t="shared" si="201"/>
        <v/>
      </c>
      <c r="R1818" s="91" t="str">
        <f t="shared" si="202"/>
        <v/>
      </c>
    </row>
    <row r="1819" spans="1:18" x14ac:dyDescent="0.35">
      <c r="A1819" s="25">
        <v>1815</v>
      </c>
      <c r="B1819" s="26" t="str">
        <f t="shared" si="196"/>
        <v/>
      </c>
      <c r="C1819" s="27"/>
      <c r="D1819" s="26" t="str">
        <f>IF(F1819="","",_xlfn.XLOOKUP(F1819,purchase!F:F,purchase!B:B,""))</f>
        <v/>
      </c>
      <c r="E1819" s="26" t="str">
        <f>IF(F1819="","",_xlfn.XLOOKUP(F1819,purchase!F:F,purchase!C:C,""))</f>
        <v/>
      </c>
      <c r="F1819" s="4"/>
      <c r="G1819" s="10" t="str">
        <f t="shared" si="197"/>
        <v/>
      </c>
      <c r="H1819" s="10" t="str">
        <f>IF(F1819="","",_xlfn.XLOOKUP(F1819,purchase!F:F,purchase!E:E,""))</f>
        <v/>
      </c>
      <c r="I1819" s="10" t="str">
        <f t="shared" si="198"/>
        <v/>
      </c>
      <c r="J1819" s="10" t="str">
        <f t="shared" si="199"/>
        <v/>
      </c>
      <c r="K1819" s="35" t="str">
        <f>_xlfn.SINGLE(IF(F1819="","",_xlfn.XLOOKUP(F1819,purchase!F:F,purchase!N:N,"")))</f>
        <v/>
      </c>
      <c r="L1819" s="4"/>
      <c r="M1819" s="86"/>
      <c r="N1819" s="35" t="str">
        <f>IF(F1819="","",
MAX(0,
_xlfn.XLOOKUP(F1819,purchase!F:F,purchase!N:N,"")
-
SUMIFS(L:L,F:F,F1819)))</f>
        <v/>
      </c>
      <c r="O1819" s="35" t="str">
        <f t="shared" si="200"/>
        <v/>
      </c>
      <c r="P1819" s="89" t="str">
        <f>_xlfn.SINGLE(IF(F1819="","",_xlfn.XLOOKUP(F1819,purchase!F:F,purchase!O:O,"")))</f>
        <v/>
      </c>
      <c r="Q1819" s="83" t="str">
        <f t="shared" si="201"/>
        <v/>
      </c>
      <c r="R1819" s="91" t="str">
        <f t="shared" si="202"/>
        <v/>
      </c>
    </row>
    <row r="1820" spans="1:18" x14ac:dyDescent="0.35">
      <c r="A1820" s="25">
        <v>1816</v>
      </c>
      <c r="B1820" s="26" t="str">
        <f t="shared" si="196"/>
        <v/>
      </c>
      <c r="C1820" s="27"/>
      <c r="D1820" s="26" t="str">
        <f>IF(F1820="","",_xlfn.XLOOKUP(F1820,purchase!F:F,purchase!B:B,""))</f>
        <v/>
      </c>
      <c r="E1820" s="26" t="str">
        <f>IF(F1820="","",_xlfn.XLOOKUP(F1820,purchase!F:F,purchase!C:C,""))</f>
        <v/>
      </c>
      <c r="F1820" s="4"/>
      <c r="G1820" s="10" t="str">
        <f t="shared" si="197"/>
        <v/>
      </c>
      <c r="H1820" s="10" t="str">
        <f>IF(F1820="","",_xlfn.XLOOKUP(F1820,purchase!F:F,purchase!E:E,""))</f>
        <v/>
      </c>
      <c r="I1820" s="10" t="str">
        <f t="shared" si="198"/>
        <v/>
      </c>
      <c r="J1820" s="10" t="str">
        <f t="shared" si="199"/>
        <v/>
      </c>
      <c r="K1820" s="35" t="str">
        <f>_xlfn.SINGLE(IF(F1820="","",_xlfn.XLOOKUP(F1820,purchase!F:F,purchase!N:N,"")))</f>
        <v/>
      </c>
      <c r="L1820" s="4"/>
      <c r="M1820" s="86"/>
      <c r="N1820" s="35" t="str">
        <f>IF(F1820="","",
MAX(0,
_xlfn.XLOOKUP(F1820,purchase!F:F,purchase!N:N,"")
-
SUMIFS(L:L,F:F,F1820)))</f>
        <v/>
      </c>
      <c r="O1820" s="35" t="str">
        <f t="shared" si="200"/>
        <v/>
      </c>
      <c r="P1820" s="89" t="str">
        <f>_xlfn.SINGLE(IF(F1820="","",_xlfn.XLOOKUP(F1820,purchase!F:F,purchase!O:O,"")))</f>
        <v/>
      </c>
      <c r="Q1820" s="83" t="str">
        <f t="shared" si="201"/>
        <v/>
      </c>
      <c r="R1820" s="91" t="str">
        <f t="shared" si="202"/>
        <v/>
      </c>
    </row>
    <row r="1821" spans="1:18" x14ac:dyDescent="0.35">
      <c r="A1821" s="25">
        <v>1817</v>
      </c>
      <c r="B1821" s="26" t="str">
        <f t="shared" si="196"/>
        <v/>
      </c>
      <c r="C1821" s="27"/>
      <c r="D1821" s="26" t="str">
        <f>IF(F1821="","",_xlfn.XLOOKUP(F1821,purchase!F:F,purchase!B:B,""))</f>
        <v/>
      </c>
      <c r="E1821" s="26" t="str">
        <f>IF(F1821="","",_xlfn.XLOOKUP(F1821,purchase!F:F,purchase!C:C,""))</f>
        <v/>
      </c>
      <c r="F1821" s="4"/>
      <c r="G1821" s="10" t="str">
        <f t="shared" si="197"/>
        <v/>
      </c>
      <c r="H1821" s="10" t="str">
        <f>IF(F1821="","",_xlfn.XLOOKUP(F1821,purchase!F:F,purchase!E:E,""))</f>
        <v/>
      </c>
      <c r="I1821" s="10" t="str">
        <f t="shared" si="198"/>
        <v/>
      </c>
      <c r="J1821" s="10" t="str">
        <f t="shared" si="199"/>
        <v/>
      </c>
      <c r="K1821" s="35" t="str">
        <f>_xlfn.SINGLE(IF(F1821="","",_xlfn.XLOOKUP(F1821,purchase!F:F,purchase!N:N,"")))</f>
        <v/>
      </c>
      <c r="L1821" s="4"/>
      <c r="M1821" s="86"/>
      <c r="N1821" s="35" t="str">
        <f>IF(F1821="","",
MAX(0,
_xlfn.XLOOKUP(F1821,purchase!F:F,purchase!N:N,"")
-
SUMIFS(L:L,F:F,F1821)))</f>
        <v/>
      </c>
      <c r="O1821" s="35" t="str">
        <f t="shared" si="200"/>
        <v/>
      </c>
      <c r="P1821" s="89" t="str">
        <f>_xlfn.SINGLE(IF(F1821="","",_xlfn.XLOOKUP(F1821,purchase!F:F,purchase!O:O,"")))</f>
        <v/>
      </c>
      <c r="Q1821" s="83" t="str">
        <f t="shared" si="201"/>
        <v/>
      </c>
      <c r="R1821" s="91" t="str">
        <f t="shared" si="202"/>
        <v/>
      </c>
    </row>
    <row r="1822" spans="1:18" x14ac:dyDescent="0.35">
      <c r="A1822" s="25">
        <v>1818</v>
      </c>
      <c r="B1822" s="26" t="str">
        <f t="shared" si="196"/>
        <v/>
      </c>
      <c r="C1822" s="27"/>
      <c r="D1822" s="26" t="str">
        <f>IF(F1822="","",_xlfn.XLOOKUP(F1822,purchase!F:F,purchase!B:B,""))</f>
        <v/>
      </c>
      <c r="E1822" s="26" t="str">
        <f>IF(F1822="","",_xlfn.XLOOKUP(F1822,purchase!F:F,purchase!C:C,""))</f>
        <v/>
      </c>
      <c r="F1822" s="4"/>
      <c r="G1822" s="10" t="str">
        <f t="shared" si="197"/>
        <v/>
      </c>
      <c r="H1822" s="10" t="str">
        <f>IF(F1822="","",_xlfn.XLOOKUP(F1822,purchase!F:F,purchase!E:E,""))</f>
        <v/>
      </c>
      <c r="I1822" s="10" t="str">
        <f t="shared" si="198"/>
        <v/>
      </c>
      <c r="J1822" s="10" t="str">
        <f t="shared" si="199"/>
        <v/>
      </c>
      <c r="K1822" s="35" t="str">
        <f>_xlfn.SINGLE(IF(F1822="","",_xlfn.XLOOKUP(F1822,purchase!F:F,purchase!N:N,"")))</f>
        <v/>
      </c>
      <c r="L1822" s="4"/>
      <c r="M1822" s="86"/>
      <c r="N1822" s="35" t="str">
        <f>IF(F1822="","",
MAX(0,
_xlfn.XLOOKUP(F1822,purchase!F:F,purchase!N:N,"")
-
SUMIFS(L:L,F:F,F1822)))</f>
        <v/>
      </c>
      <c r="O1822" s="35" t="str">
        <f t="shared" si="200"/>
        <v/>
      </c>
      <c r="P1822" s="89" t="str">
        <f>_xlfn.SINGLE(IF(F1822="","",_xlfn.XLOOKUP(F1822,purchase!F:F,purchase!O:O,"")))</f>
        <v/>
      </c>
      <c r="Q1822" s="83" t="str">
        <f t="shared" si="201"/>
        <v/>
      </c>
      <c r="R1822" s="91" t="str">
        <f t="shared" si="202"/>
        <v/>
      </c>
    </row>
    <row r="1823" spans="1:18" x14ac:dyDescent="0.35">
      <c r="A1823" s="25">
        <v>1819</v>
      </c>
      <c r="B1823" s="26" t="str">
        <f t="shared" si="196"/>
        <v/>
      </c>
      <c r="C1823" s="27"/>
      <c r="D1823" s="26" t="str">
        <f>IF(F1823="","",_xlfn.XLOOKUP(F1823,purchase!F:F,purchase!B:B,""))</f>
        <v/>
      </c>
      <c r="E1823" s="26" t="str">
        <f>IF(F1823="","",_xlfn.XLOOKUP(F1823,purchase!F:F,purchase!C:C,""))</f>
        <v/>
      </c>
      <c r="F1823" s="4"/>
      <c r="G1823" s="10" t="str">
        <f t="shared" si="197"/>
        <v/>
      </c>
      <c r="H1823" s="10" t="str">
        <f>IF(F1823="","",_xlfn.XLOOKUP(F1823,purchase!F:F,purchase!E:E,""))</f>
        <v/>
      </c>
      <c r="I1823" s="10" t="str">
        <f t="shared" si="198"/>
        <v/>
      </c>
      <c r="J1823" s="10" t="str">
        <f t="shared" si="199"/>
        <v/>
      </c>
      <c r="K1823" s="35" t="str">
        <f>_xlfn.SINGLE(IF(F1823="","",_xlfn.XLOOKUP(F1823,purchase!F:F,purchase!N:N,"")))</f>
        <v/>
      </c>
      <c r="L1823" s="4"/>
      <c r="M1823" s="86"/>
      <c r="N1823" s="35" t="str">
        <f>IF(F1823="","",
MAX(0,
_xlfn.XLOOKUP(F1823,purchase!F:F,purchase!N:N,"")
-
SUMIFS(L:L,F:F,F1823)))</f>
        <v/>
      </c>
      <c r="O1823" s="35" t="str">
        <f t="shared" si="200"/>
        <v/>
      </c>
      <c r="P1823" s="89" t="str">
        <f>_xlfn.SINGLE(IF(F1823="","",_xlfn.XLOOKUP(F1823,purchase!F:F,purchase!O:O,"")))</f>
        <v/>
      </c>
      <c r="Q1823" s="83" t="str">
        <f t="shared" si="201"/>
        <v/>
      </c>
      <c r="R1823" s="91" t="str">
        <f t="shared" si="202"/>
        <v/>
      </c>
    </row>
    <row r="1824" spans="1:18" x14ac:dyDescent="0.35">
      <c r="A1824" s="25">
        <v>1820</v>
      </c>
      <c r="B1824" s="26" t="str">
        <f t="shared" si="196"/>
        <v/>
      </c>
      <c r="C1824" s="27"/>
      <c r="D1824" s="26" t="str">
        <f>IF(F1824="","",_xlfn.XLOOKUP(F1824,purchase!F:F,purchase!B:B,""))</f>
        <v/>
      </c>
      <c r="E1824" s="26" t="str">
        <f>IF(F1824="","",_xlfn.XLOOKUP(F1824,purchase!F:F,purchase!C:C,""))</f>
        <v/>
      </c>
      <c r="F1824" s="4"/>
      <c r="G1824" s="10" t="str">
        <f t="shared" si="197"/>
        <v/>
      </c>
      <c r="H1824" s="10" t="str">
        <f>IF(F1824="","",_xlfn.XLOOKUP(F1824,purchase!F:F,purchase!E:E,""))</f>
        <v/>
      </c>
      <c r="I1824" s="10" t="str">
        <f t="shared" si="198"/>
        <v/>
      </c>
      <c r="J1824" s="10" t="str">
        <f t="shared" si="199"/>
        <v/>
      </c>
      <c r="K1824" s="35" t="str">
        <f>_xlfn.SINGLE(IF(F1824="","",_xlfn.XLOOKUP(F1824,purchase!F:F,purchase!N:N,"")))</f>
        <v/>
      </c>
      <c r="L1824" s="4"/>
      <c r="M1824" s="86"/>
      <c r="N1824" s="35" t="str">
        <f>IF(F1824="","",
MAX(0,
_xlfn.XLOOKUP(F1824,purchase!F:F,purchase!N:N,"")
-
SUMIFS(L:L,F:F,F1824)))</f>
        <v/>
      </c>
      <c r="O1824" s="35" t="str">
        <f t="shared" si="200"/>
        <v/>
      </c>
      <c r="P1824" s="89" t="str">
        <f>_xlfn.SINGLE(IF(F1824="","",_xlfn.XLOOKUP(F1824,purchase!F:F,purchase!O:O,"")))</f>
        <v/>
      </c>
      <c r="Q1824" s="83" t="str">
        <f t="shared" si="201"/>
        <v/>
      </c>
      <c r="R1824" s="91" t="str">
        <f t="shared" si="202"/>
        <v/>
      </c>
    </row>
    <row r="1825" spans="1:18" x14ac:dyDescent="0.35">
      <c r="A1825" s="25">
        <v>1821</v>
      </c>
      <c r="B1825" s="26" t="str">
        <f t="shared" si="196"/>
        <v/>
      </c>
      <c r="C1825" s="27"/>
      <c r="D1825" s="26" t="str">
        <f>IF(F1825="","",_xlfn.XLOOKUP(F1825,purchase!F:F,purchase!B:B,""))</f>
        <v/>
      </c>
      <c r="E1825" s="26" t="str">
        <f>IF(F1825="","",_xlfn.XLOOKUP(F1825,purchase!F:F,purchase!C:C,""))</f>
        <v/>
      </c>
      <c r="F1825" s="4"/>
      <c r="G1825" s="10" t="str">
        <f t="shared" si="197"/>
        <v/>
      </c>
      <c r="H1825" s="10" t="str">
        <f>IF(F1825="","",_xlfn.XLOOKUP(F1825,purchase!F:F,purchase!E:E,""))</f>
        <v/>
      </c>
      <c r="I1825" s="10" t="str">
        <f t="shared" si="198"/>
        <v/>
      </c>
      <c r="J1825" s="10" t="str">
        <f t="shared" si="199"/>
        <v/>
      </c>
      <c r="K1825" s="35" t="str">
        <f>_xlfn.SINGLE(IF(F1825="","",_xlfn.XLOOKUP(F1825,purchase!F:F,purchase!N:N,"")))</f>
        <v/>
      </c>
      <c r="L1825" s="4"/>
      <c r="M1825" s="86"/>
      <c r="N1825" s="35" t="str">
        <f>IF(F1825="","",
MAX(0,
_xlfn.XLOOKUP(F1825,purchase!F:F,purchase!N:N,"")
-
SUMIFS(L:L,F:F,F1825)))</f>
        <v/>
      </c>
      <c r="O1825" s="35" t="str">
        <f t="shared" si="200"/>
        <v/>
      </c>
      <c r="P1825" s="89" t="str">
        <f>_xlfn.SINGLE(IF(F1825="","",_xlfn.XLOOKUP(F1825,purchase!F:F,purchase!O:O,"")))</f>
        <v/>
      </c>
      <c r="Q1825" s="83" t="str">
        <f t="shared" si="201"/>
        <v/>
      </c>
      <c r="R1825" s="91" t="str">
        <f t="shared" si="202"/>
        <v/>
      </c>
    </row>
    <row r="1826" spans="1:18" x14ac:dyDescent="0.35">
      <c r="A1826" s="25">
        <v>1822</v>
      </c>
      <c r="B1826" s="26" t="str">
        <f t="shared" si="196"/>
        <v/>
      </c>
      <c r="C1826" s="27"/>
      <c r="D1826" s="26" t="str">
        <f>IF(F1826="","",_xlfn.XLOOKUP(F1826,purchase!F:F,purchase!B:B,""))</f>
        <v/>
      </c>
      <c r="E1826" s="26" t="str">
        <f>IF(F1826="","",_xlfn.XLOOKUP(F1826,purchase!F:F,purchase!C:C,""))</f>
        <v/>
      </c>
      <c r="F1826" s="4"/>
      <c r="G1826" s="10" t="str">
        <f t="shared" si="197"/>
        <v/>
      </c>
      <c r="H1826" s="10" t="str">
        <f>IF(F1826="","",_xlfn.XLOOKUP(F1826,purchase!F:F,purchase!E:E,""))</f>
        <v/>
      </c>
      <c r="I1826" s="10" t="str">
        <f t="shared" si="198"/>
        <v/>
      </c>
      <c r="J1826" s="10" t="str">
        <f t="shared" si="199"/>
        <v/>
      </c>
      <c r="K1826" s="35" t="str">
        <f>_xlfn.SINGLE(IF(F1826="","",_xlfn.XLOOKUP(F1826,purchase!F:F,purchase!N:N,"")))</f>
        <v/>
      </c>
      <c r="L1826" s="4"/>
      <c r="M1826" s="86"/>
      <c r="N1826" s="35" t="str">
        <f>IF(F1826="","",
MAX(0,
_xlfn.XLOOKUP(F1826,purchase!F:F,purchase!N:N,"")
-
SUMIFS(L:L,F:F,F1826)))</f>
        <v/>
      </c>
      <c r="O1826" s="35" t="str">
        <f t="shared" si="200"/>
        <v/>
      </c>
      <c r="P1826" s="89" t="str">
        <f>_xlfn.SINGLE(IF(F1826="","",_xlfn.XLOOKUP(F1826,purchase!F:F,purchase!O:O,"")))</f>
        <v/>
      </c>
      <c r="Q1826" s="83" t="str">
        <f t="shared" si="201"/>
        <v/>
      </c>
      <c r="R1826" s="91" t="str">
        <f t="shared" si="202"/>
        <v/>
      </c>
    </row>
    <row r="1827" spans="1:18" x14ac:dyDescent="0.35">
      <c r="A1827" s="25">
        <v>1823</v>
      </c>
      <c r="B1827" s="26" t="str">
        <f t="shared" si="196"/>
        <v/>
      </c>
      <c r="C1827" s="27"/>
      <c r="D1827" s="26" t="str">
        <f>IF(F1827="","",_xlfn.XLOOKUP(F1827,purchase!F:F,purchase!B:B,""))</f>
        <v/>
      </c>
      <c r="E1827" s="26" t="str">
        <f>IF(F1827="","",_xlfn.XLOOKUP(F1827,purchase!F:F,purchase!C:C,""))</f>
        <v/>
      </c>
      <c r="F1827" s="4"/>
      <c r="G1827" s="10" t="str">
        <f t="shared" si="197"/>
        <v/>
      </c>
      <c r="H1827" s="10" t="str">
        <f>IF(F1827="","",_xlfn.XLOOKUP(F1827,purchase!F:F,purchase!E:E,""))</f>
        <v/>
      </c>
      <c r="I1827" s="10" t="str">
        <f t="shared" si="198"/>
        <v/>
      </c>
      <c r="J1827" s="10" t="str">
        <f t="shared" si="199"/>
        <v/>
      </c>
      <c r="K1827" s="35" t="str">
        <f>_xlfn.SINGLE(IF(F1827="","",_xlfn.XLOOKUP(F1827,purchase!F:F,purchase!N:N,"")))</f>
        <v/>
      </c>
      <c r="L1827" s="4"/>
      <c r="M1827" s="86"/>
      <c r="N1827" s="35" t="str">
        <f>IF(F1827="","",
MAX(0,
_xlfn.XLOOKUP(F1827,purchase!F:F,purchase!N:N,"")
-
SUMIFS(L:L,F:F,F1827)))</f>
        <v/>
      </c>
      <c r="O1827" s="35" t="str">
        <f t="shared" si="200"/>
        <v/>
      </c>
      <c r="P1827" s="89" t="str">
        <f>_xlfn.SINGLE(IF(F1827="","",_xlfn.XLOOKUP(F1827,purchase!F:F,purchase!O:O,"")))</f>
        <v/>
      </c>
      <c r="Q1827" s="83" t="str">
        <f t="shared" si="201"/>
        <v/>
      </c>
      <c r="R1827" s="91" t="str">
        <f t="shared" si="202"/>
        <v/>
      </c>
    </row>
    <row r="1828" spans="1:18" x14ac:dyDescent="0.35">
      <c r="A1828" s="25">
        <v>1824</v>
      </c>
      <c r="B1828" s="26" t="str">
        <f t="shared" si="196"/>
        <v/>
      </c>
      <c r="C1828" s="27"/>
      <c r="D1828" s="26" t="str">
        <f>IF(F1828="","",_xlfn.XLOOKUP(F1828,purchase!F:F,purchase!B:B,""))</f>
        <v/>
      </c>
      <c r="E1828" s="26" t="str">
        <f>IF(F1828="","",_xlfn.XLOOKUP(F1828,purchase!F:F,purchase!C:C,""))</f>
        <v/>
      </c>
      <c r="F1828" s="4"/>
      <c r="G1828" s="10" t="str">
        <f t="shared" si="197"/>
        <v/>
      </c>
      <c r="H1828" s="10" t="str">
        <f>IF(F1828="","",_xlfn.XLOOKUP(F1828,purchase!F:F,purchase!E:E,""))</f>
        <v/>
      </c>
      <c r="I1828" s="10" t="str">
        <f t="shared" si="198"/>
        <v/>
      </c>
      <c r="J1828" s="10" t="str">
        <f t="shared" si="199"/>
        <v/>
      </c>
      <c r="K1828" s="35" t="str">
        <f>_xlfn.SINGLE(IF(F1828="","",_xlfn.XLOOKUP(F1828,purchase!F:F,purchase!N:N,"")))</f>
        <v/>
      </c>
      <c r="L1828" s="4"/>
      <c r="M1828" s="86"/>
      <c r="N1828" s="35" t="str">
        <f>IF(F1828="","",
MAX(0,
_xlfn.XLOOKUP(F1828,purchase!F:F,purchase!N:N,"")
-
SUMIFS(L:L,F:F,F1828)))</f>
        <v/>
      </c>
      <c r="O1828" s="35" t="str">
        <f t="shared" si="200"/>
        <v/>
      </c>
      <c r="P1828" s="89" t="str">
        <f>_xlfn.SINGLE(IF(F1828="","",_xlfn.XLOOKUP(F1828,purchase!F:F,purchase!O:O,"")))</f>
        <v/>
      </c>
      <c r="Q1828" s="83" t="str">
        <f t="shared" si="201"/>
        <v/>
      </c>
      <c r="R1828" s="91" t="str">
        <f t="shared" si="202"/>
        <v/>
      </c>
    </row>
    <row r="1829" spans="1:18" x14ac:dyDescent="0.35">
      <c r="A1829" s="25">
        <v>1825</v>
      </c>
      <c r="B1829" s="26" t="str">
        <f t="shared" si="196"/>
        <v/>
      </c>
      <c r="C1829" s="27"/>
      <c r="D1829" s="26" t="str">
        <f>IF(F1829="","",_xlfn.XLOOKUP(F1829,purchase!F:F,purchase!B:B,""))</f>
        <v/>
      </c>
      <c r="E1829" s="26" t="str">
        <f>IF(F1829="","",_xlfn.XLOOKUP(F1829,purchase!F:F,purchase!C:C,""))</f>
        <v/>
      </c>
      <c r="F1829" s="4"/>
      <c r="G1829" s="10" t="str">
        <f t="shared" si="197"/>
        <v/>
      </c>
      <c r="H1829" s="10" t="str">
        <f>IF(F1829="","",_xlfn.XLOOKUP(F1829,purchase!F:F,purchase!E:E,""))</f>
        <v/>
      </c>
      <c r="I1829" s="10" t="str">
        <f t="shared" si="198"/>
        <v/>
      </c>
      <c r="J1829" s="10" t="str">
        <f t="shared" si="199"/>
        <v/>
      </c>
      <c r="K1829" s="35" t="str">
        <f>_xlfn.SINGLE(IF(F1829="","",_xlfn.XLOOKUP(F1829,purchase!F:F,purchase!N:N,"")))</f>
        <v/>
      </c>
      <c r="L1829" s="4"/>
      <c r="M1829" s="86"/>
      <c r="N1829" s="35" t="str">
        <f>IF(F1829="","",
MAX(0,
_xlfn.XLOOKUP(F1829,purchase!F:F,purchase!N:N,"")
-
SUMIFS(L:L,F:F,F1829)))</f>
        <v/>
      </c>
      <c r="O1829" s="35" t="str">
        <f t="shared" si="200"/>
        <v/>
      </c>
      <c r="P1829" s="89" t="str">
        <f>_xlfn.SINGLE(IF(F1829="","",_xlfn.XLOOKUP(F1829,purchase!F:F,purchase!O:O,"")))</f>
        <v/>
      </c>
      <c r="Q1829" s="83" t="str">
        <f t="shared" si="201"/>
        <v/>
      </c>
      <c r="R1829" s="91" t="str">
        <f t="shared" si="202"/>
        <v/>
      </c>
    </row>
    <row r="1830" spans="1:18" x14ac:dyDescent="0.35">
      <c r="A1830" s="25">
        <v>1826</v>
      </c>
      <c r="B1830" s="26" t="str">
        <f t="shared" si="196"/>
        <v/>
      </c>
      <c r="C1830" s="27"/>
      <c r="D1830" s="26" t="str">
        <f>IF(F1830="","",_xlfn.XLOOKUP(F1830,purchase!F:F,purchase!B:B,""))</f>
        <v/>
      </c>
      <c r="E1830" s="26" t="str">
        <f>IF(F1830="","",_xlfn.XLOOKUP(F1830,purchase!F:F,purchase!C:C,""))</f>
        <v/>
      </c>
      <c r="F1830" s="4"/>
      <c r="G1830" s="10" t="str">
        <f t="shared" si="197"/>
        <v/>
      </c>
      <c r="H1830" s="10" t="str">
        <f>IF(F1830="","",_xlfn.XLOOKUP(F1830,purchase!F:F,purchase!E:E,""))</f>
        <v/>
      </c>
      <c r="I1830" s="10" t="str">
        <f t="shared" si="198"/>
        <v/>
      </c>
      <c r="J1830" s="10" t="str">
        <f t="shared" si="199"/>
        <v/>
      </c>
      <c r="K1830" s="35" t="str">
        <f>_xlfn.SINGLE(IF(F1830="","",_xlfn.XLOOKUP(F1830,purchase!F:F,purchase!N:N,"")))</f>
        <v/>
      </c>
      <c r="L1830" s="4"/>
      <c r="M1830" s="86"/>
      <c r="N1830" s="35" t="str">
        <f>IF(F1830="","",
MAX(0,
_xlfn.XLOOKUP(F1830,purchase!F:F,purchase!N:N,"")
-
SUMIFS(L:L,F:F,F1830)))</f>
        <v/>
      </c>
      <c r="O1830" s="35" t="str">
        <f t="shared" si="200"/>
        <v/>
      </c>
      <c r="P1830" s="89" t="str">
        <f>_xlfn.SINGLE(IF(F1830="","",_xlfn.XLOOKUP(F1830,purchase!F:F,purchase!O:O,"")))</f>
        <v/>
      </c>
      <c r="Q1830" s="83" t="str">
        <f t="shared" si="201"/>
        <v/>
      </c>
      <c r="R1830" s="91" t="str">
        <f t="shared" si="202"/>
        <v/>
      </c>
    </row>
    <row r="1831" spans="1:18" x14ac:dyDescent="0.35">
      <c r="A1831" s="25">
        <v>1827</v>
      </c>
      <c r="B1831" s="26" t="str">
        <f t="shared" si="196"/>
        <v/>
      </c>
      <c r="C1831" s="27"/>
      <c r="D1831" s="26" t="str">
        <f>IF(F1831="","",_xlfn.XLOOKUP(F1831,purchase!F:F,purchase!B:B,""))</f>
        <v/>
      </c>
      <c r="E1831" s="26" t="str">
        <f>IF(F1831="","",_xlfn.XLOOKUP(F1831,purchase!F:F,purchase!C:C,""))</f>
        <v/>
      </c>
      <c r="F1831" s="4"/>
      <c r="G1831" s="10" t="str">
        <f t="shared" si="197"/>
        <v/>
      </c>
      <c r="H1831" s="10" t="str">
        <f>IF(F1831="","",_xlfn.XLOOKUP(F1831,purchase!F:F,purchase!E:E,""))</f>
        <v/>
      </c>
      <c r="I1831" s="10" t="str">
        <f t="shared" si="198"/>
        <v/>
      </c>
      <c r="J1831" s="10" t="str">
        <f t="shared" si="199"/>
        <v/>
      </c>
      <c r="K1831" s="35" t="str">
        <f>_xlfn.SINGLE(IF(F1831="","",_xlfn.XLOOKUP(F1831,purchase!F:F,purchase!N:N,"")))</f>
        <v/>
      </c>
      <c r="L1831" s="4"/>
      <c r="M1831" s="86"/>
      <c r="N1831" s="35" t="str">
        <f>IF(F1831="","",
MAX(0,
_xlfn.XLOOKUP(F1831,purchase!F:F,purchase!N:N,"")
-
SUMIFS(L:L,F:F,F1831)))</f>
        <v/>
      </c>
      <c r="O1831" s="35" t="str">
        <f t="shared" si="200"/>
        <v/>
      </c>
      <c r="P1831" s="89" t="str">
        <f>_xlfn.SINGLE(IF(F1831="","",_xlfn.XLOOKUP(F1831,purchase!F:F,purchase!O:O,"")))</f>
        <v/>
      </c>
      <c r="Q1831" s="83" t="str">
        <f t="shared" si="201"/>
        <v/>
      </c>
      <c r="R1831" s="91" t="str">
        <f t="shared" si="202"/>
        <v/>
      </c>
    </row>
    <row r="1832" spans="1:18" x14ac:dyDescent="0.35">
      <c r="A1832" s="25">
        <v>1828</v>
      </c>
      <c r="B1832" s="26" t="str">
        <f t="shared" si="196"/>
        <v/>
      </c>
      <c r="C1832" s="27"/>
      <c r="D1832" s="26" t="str">
        <f>IF(F1832="","",_xlfn.XLOOKUP(F1832,purchase!F:F,purchase!B:B,""))</f>
        <v/>
      </c>
      <c r="E1832" s="26" t="str">
        <f>IF(F1832="","",_xlfn.XLOOKUP(F1832,purchase!F:F,purchase!C:C,""))</f>
        <v/>
      </c>
      <c r="F1832" s="4"/>
      <c r="G1832" s="10" t="str">
        <f t="shared" si="197"/>
        <v/>
      </c>
      <c r="H1832" s="10" t="str">
        <f>IF(F1832="","",_xlfn.XLOOKUP(F1832,purchase!F:F,purchase!E:E,""))</f>
        <v/>
      </c>
      <c r="I1832" s="10" t="str">
        <f t="shared" si="198"/>
        <v/>
      </c>
      <c r="J1832" s="10" t="str">
        <f t="shared" si="199"/>
        <v/>
      </c>
      <c r="K1832" s="35" t="str">
        <f>_xlfn.SINGLE(IF(F1832="","",_xlfn.XLOOKUP(F1832,purchase!F:F,purchase!N:N,"")))</f>
        <v/>
      </c>
      <c r="L1832" s="4"/>
      <c r="M1832" s="86"/>
      <c r="N1832" s="35" t="str">
        <f>IF(F1832="","",
MAX(0,
_xlfn.XLOOKUP(F1832,purchase!F:F,purchase!N:N,"")
-
SUMIFS(L:L,F:F,F1832)))</f>
        <v/>
      </c>
      <c r="O1832" s="35" t="str">
        <f t="shared" si="200"/>
        <v/>
      </c>
      <c r="P1832" s="89" t="str">
        <f>_xlfn.SINGLE(IF(F1832="","",_xlfn.XLOOKUP(F1832,purchase!F:F,purchase!O:O,"")))</f>
        <v/>
      </c>
      <c r="Q1832" s="83" t="str">
        <f t="shared" si="201"/>
        <v/>
      </c>
      <c r="R1832" s="91" t="str">
        <f t="shared" si="202"/>
        <v/>
      </c>
    </row>
    <row r="1833" spans="1:18" x14ac:dyDescent="0.35">
      <c r="A1833" s="25">
        <v>1829</v>
      </c>
      <c r="B1833" s="26" t="str">
        <f t="shared" si="196"/>
        <v/>
      </c>
      <c r="C1833" s="27"/>
      <c r="D1833" s="26" t="str">
        <f>IF(F1833="","",_xlfn.XLOOKUP(F1833,purchase!F:F,purchase!B:B,""))</f>
        <v/>
      </c>
      <c r="E1833" s="26" t="str">
        <f>IF(F1833="","",_xlfn.XLOOKUP(F1833,purchase!F:F,purchase!C:C,""))</f>
        <v/>
      </c>
      <c r="F1833" s="4"/>
      <c r="G1833" s="10" t="str">
        <f t="shared" si="197"/>
        <v/>
      </c>
      <c r="H1833" s="10" t="str">
        <f>IF(F1833="","",_xlfn.XLOOKUP(F1833,purchase!F:F,purchase!E:E,""))</f>
        <v/>
      </c>
      <c r="I1833" s="10" t="str">
        <f t="shared" si="198"/>
        <v/>
      </c>
      <c r="J1833" s="10" t="str">
        <f t="shared" si="199"/>
        <v/>
      </c>
      <c r="K1833" s="35" t="str">
        <f>_xlfn.SINGLE(IF(F1833="","",_xlfn.XLOOKUP(F1833,purchase!F:F,purchase!N:N,"")))</f>
        <v/>
      </c>
      <c r="L1833" s="4"/>
      <c r="M1833" s="86"/>
      <c r="N1833" s="35" t="str">
        <f>IF(F1833="","",
MAX(0,
_xlfn.XLOOKUP(F1833,purchase!F:F,purchase!N:N,"")
-
SUMIFS(L:L,F:F,F1833)))</f>
        <v/>
      </c>
      <c r="O1833" s="35" t="str">
        <f t="shared" si="200"/>
        <v/>
      </c>
      <c r="P1833" s="89" t="str">
        <f>_xlfn.SINGLE(IF(F1833="","",_xlfn.XLOOKUP(F1833,purchase!F:F,purchase!O:O,"")))</f>
        <v/>
      </c>
      <c r="Q1833" s="83" t="str">
        <f t="shared" si="201"/>
        <v/>
      </c>
      <c r="R1833" s="91" t="str">
        <f t="shared" si="202"/>
        <v/>
      </c>
    </row>
    <row r="1834" spans="1:18" x14ac:dyDescent="0.35">
      <c r="A1834" s="25">
        <v>1830</v>
      </c>
      <c r="B1834" s="26" t="str">
        <f t="shared" si="196"/>
        <v/>
      </c>
      <c r="C1834" s="27"/>
      <c r="D1834" s="26" t="str">
        <f>IF(F1834="","",_xlfn.XLOOKUP(F1834,purchase!F:F,purchase!B:B,""))</f>
        <v/>
      </c>
      <c r="E1834" s="26" t="str">
        <f>IF(F1834="","",_xlfn.XLOOKUP(F1834,purchase!F:F,purchase!C:C,""))</f>
        <v/>
      </c>
      <c r="F1834" s="4"/>
      <c r="G1834" s="10" t="str">
        <f t="shared" si="197"/>
        <v/>
      </c>
      <c r="H1834" s="10" t="str">
        <f>IF(F1834="","",_xlfn.XLOOKUP(F1834,purchase!F:F,purchase!E:E,""))</f>
        <v/>
      </c>
      <c r="I1834" s="10" t="str">
        <f t="shared" si="198"/>
        <v/>
      </c>
      <c r="J1834" s="10" t="str">
        <f t="shared" si="199"/>
        <v/>
      </c>
      <c r="K1834" s="35" t="str">
        <f>_xlfn.SINGLE(IF(F1834="","",_xlfn.XLOOKUP(F1834,purchase!F:F,purchase!N:N,"")))</f>
        <v/>
      </c>
      <c r="L1834" s="4"/>
      <c r="M1834" s="86"/>
      <c r="N1834" s="35" t="str">
        <f>IF(F1834="","",
MAX(0,
_xlfn.XLOOKUP(F1834,purchase!F:F,purchase!N:N,"")
-
SUMIFS(L:L,F:F,F1834)))</f>
        <v/>
      </c>
      <c r="O1834" s="35" t="str">
        <f t="shared" si="200"/>
        <v/>
      </c>
      <c r="P1834" s="89" t="str">
        <f>_xlfn.SINGLE(IF(F1834="","",_xlfn.XLOOKUP(F1834,purchase!F:F,purchase!O:O,"")))</f>
        <v/>
      </c>
      <c r="Q1834" s="83" t="str">
        <f t="shared" si="201"/>
        <v/>
      </c>
      <c r="R1834" s="91" t="str">
        <f t="shared" si="202"/>
        <v/>
      </c>
    </row>
    <row r="1835" spans="1:18" x14ac:dyDescent="0.35">
      <c r="A1835" s="25">
        <v>1831</v>
      </c>
      <c r="B1835" s="26" t="str">
        <f t="shared" si="196"/>
        <v/>
      </c>
      <c r="C1835" s="27"/>
      <c r="D1835" s="26" t="str">
        <f>IF(F1835="","",_xlfn.XLOOKUP(F1835,purchase!F:F,purchase!B:B,""))</f>
        <v/>
      </c>
      <c r="E1835" s="26" t="str">
        <f>IF(F1835="","",_xlfn.XLOOKUP(F1835,purchase!F:F,purchase!C:C,""))</f>
        <v/>
      </c>
      <c r="F1835" s="4"/>
      <c r="G1835" s="10" t="str">
        <f t="shared" si="197"/>
        <v/>
      </c>
      <c r="H1835" s="10" t="str">
        <f>IF(F1835="","",_xlfn.XLOOKUP(F1835,purchase!F:F,purchase!E:E,""))</f>
        <v/>
      </c>
      <c r="I1835" s="10" t="str">
        <f t="shared" si="198"/>
        <v/>
      </c>
      <c r="J1835" s="10" t="str">
        <f t="shared" si="199"/>
        <v/>
      </c>
      <c r="K1835" s="35" t="str">
        <f>_xlfn.SINGLE(IF(F1835="","",_xlfn.XLOOKUP(F1835,purchase!F:F,purchase!N:N,"")))</f>
        <v/>
      </c>
      <c r="L1835" s="4"/>
      <c r="M1835" s="86"/>
      <c r="N1835" s="35" t="str">
        <f>IF(F1835="","",
MAX(0,
_xlfn.XLOOKUP(F1835,purchase!F:F,purchase!N:N,"")
-
SUMIFS(L:L,F:F,F1835)))</f>
        <v/>
      </c>
      <c r="O1835" s="35" t="str">
        <f t="shared" si="200"/>
        <v/>
      </c>
      <c r="P1835" s="89" t="str">
        <f>_xlfn.SINGLE(IF(F1835="","",_xlfn.XLOOKUP(F1835,purchase!F:F,purchase!O:O,"")))</f>
        <v/>
      </c>
      <c r="Q1835" s="83" t="str">
        <f t="shared" si="201"/>
        <v/>
      </c>
      <c r="R1835" s="91" t="str">
        <f t="shared" si="202"/>
        <v/>
      </c>
    </row>
    <row r="1836" spans="1:18" x14ac:dyDescent="0.35">
      <c r="A1836" s="25">
        <v>1832</v>
      </c>
      <c r="B1836" s="26" t="str">
        <f t="shared" si="196"/>
        <v/>
      </c>
      <c r="C1836" s="27"/>
      <c r="D1836" s="26" t="str">
        <f>IF(F1836="","",_xlfn.XLOOKUP(F1836,purchase!F:F,purchase!B:B,""))</f>
        <v/>
      </c>
      <c r="E1836" s="26" t="str">
        <f>IF(F1836="","",_xlfn.XLOOKUP(F1836,purchase!F:F,purchase!C:C,""))</f>
        <v/>
      </c>
      <c r="F1836" s="4"/>
      <c r="G1836" s="10" t="str">
        <f t="shared" si="197"/>
        <v/>
      </c>
      <c r="H1836" s="10" t="str">
        <f>IF(F1836="","",_xlfn.XLOOKUP(F1836,purchase!F:F,purchase!E:E,""))</f>
        <v/>
      </c>
      <c r="I1836" s="10" t="str">
        <f t="shared" si="198"/>
        <v/>
      </c>
      <c r="J1836" s="10" t="str">
        <f t="shared" si="199"/>
        <v/>
      </c>
      <c r="K1836" s="35" t="str">
        <f>_xlfn.SINGLE(IF(F1836="","",_xlfn.XLOOKUP(F1836,purchase!F:F,purchase!N:N,"")))</f>
        <v/>
      </c>
      <c r="L1836" s="4"/>
      <c r="M1836" s="86"/>
      <c r="N1836" s="35" t="str">
        <f>IF(F1836="","",
MAX(0,
_xlfn.XLOOKUP(F1836,purchase!F:F,purchase!N:N,"")
-
SUMIFS(L:L,F:F,F1836)))</f>
        <v/>
      </c>
      <c r="O1836" s="35" t="str">
        <f t="shared" si="200"/>
        <v/>
      </c>
      <c r="P1836" s="89" t="str">
        <f>_xlfn.SINGLE(IF(F1836="","",_xlfn.XLOOKUP(F1836,purchase!F:F,purchase!O:O,"")))</f>
        <v/>
      </c>
      <c r="Q1836" s="83" t="str">
        <f t="shared" si="201"/>
        <v/>
      </c>
      <c r="R1836" s="91" t="str">
        <f t="shared" si="202"/>
        <v/>
      </c>
    </row>
    <row r="1837" spans="1:18" x14ac:dyDescent="0.35">
      <c r="A1837" s="25">
        <v>1833</v>
      </c>
      <c r="B1837" s="26" t="str">
        <f t="shared" si="196"/>
        <v/>
      </c>
      <c r="C1837" s="27"/>
      <c r="D1837" s="26" t="str">
        <f>IF(F1837="","",_xlfn.XLOOKUP(F1837,purchase!F:F,purchase!B:B,""))</f>
        <v/>
      </c>
      <c r="E1837" s="26" t="str">
        <f>IF(F1837="","",_xlfn.XLOOKUP(F1837,purchase!F:F,purchase!C:C,""))</f>
        <v/>
      </c>
      <c r="F1837" s="4"/>
      <c r="G1837" s="10" t="str">
        <f t="shared" si="197"/>
        <v/>
      </c>
      <c r="H1837" s="10" t="str">
        <f>IF(F1837="","",_xlfn.XLOOKUP(F1837,purchase!F:F,purchase!E:E,""))</f>
        <v/>
      </c>
      <c r="I1837" s="10" t="str">
        <f t="shared" si="198"/>
        <v/>
      </c>
      <c r="J1837" s="10" t="str">
        <f t="shared" si="199"/>
        <v/>
      </c>
      <c r="K1837" s="35" t="str">
        <f>_xlfn.SINGLE(IF(F1837="","",_xlfn.XLOOKUP(F1837,purchase!F:F,purchase!N:N,"")))</f>
        <v/>
      </c>
      <c r="L1837" s="4"/>
      <c r="M1837" s="86"/>
      <c r="N1837" s="35" t="str">
        <f>IF(F1837="","",
MAX(0,
_xlfn.XLOOKUP(F1837,purchase!F:F,purchase!N:N,"")
-
SUMIFS(L:L,F:F,F1837)))</f>
        <v/>
      </c>
      <c r="O1837" s="35" t="str">
        <f t="shared" si="200"/>
        <v/>
      </c>
      <c r="P1837" s="89" t="str">
        <f>_xlfn.SINGLE(IF(F1837="","",_xlfn.XLOOKUP(F1837,purchase!F:F,purchase!O:O,"")))</f>
        <v/>
      </c>
      <c r="Q1837" s="83" t="str">
        <f t="shared" si="201"/>
        <v/>
      </c>
      <c r="R1837" s="91" t="str">
        <f t="shared" si="202"/>
        <v/>
      </c>
    </row>
    <row r="1838" spans="1:18" x14ac:dyDescent="0.35">
      <c r="A1838" s="25">
        <v>1834</v>
      </c>
      <c r="B1838" s="26" t="str">
        <f t="shared" si="196"/>
        <v/>
      </c>
      <c r="C1838" s="27"/>
      <c r="D1838" s="26" t="str">
        <f>IF(F1838="","",_xlfn.XLOOKUP(F1838,purchase!F:F,purchase!B:B,""))</f>
        <v/>
      </c>
      <c r="E1838" s="26" t="str">
        <f>IF(F1838="","",_xlfn.XLOOKUP(F1838,purchase!F:F,purchase!C:C,""))</f>
        <v/>
      </c>
      <c r="F1838" s="4"/>
      <c r="G1838" s="10" t="str">
        <f t="shared" si="197"/>
        <v/>
      </c>
      <c r="H1838" s="10" t="str">
        <f>IF(F1838="","",_xlfn.XLOOKUP(F1838,purchase!F:F,purchase!E:E,""))</f>
        <v/>
      </c>
      <c r="I1838" s="10" t="str">
        <f t="shared" si="198"/>
        <v/>
      </c>
      <c r="J1838" s="10" t="str">
        <f t="shared" si="199"/>
        <v/>
      </c>
      <c r="K1838" s="35" t="str">
        <f>_xlfn.SINGLE(IF(F1838="","",_xlfn.XLOOKUP(F1838,purchase!F:F,purchase!N:N,"")))</f>
        <v/>
      </c>
      <c r="L1838" s="4"/>
      <c r="M1838" s="86"/>
      <c r="N1838" s="35" t="str">
        <f>IF(F1838="","",
MAX(0,
_xlfn.XLOOKUP(F1838,purchase!F:F,purchase!N:N,"")
-
SUMIFS(L:L,F:F,F1838)))</f>
        <v/>
      </c>
      <c r="O1838" s="35" t="str">
        <f t="shared" si="200"/>
        <v/>
      </c>
      <c r="P1838" s="89" t="str">
        <f>_xlfn.SINGLE(IF(F1838="","",_xlfn.XLOOKUP(F1838,purchase!F:F,purchase!O:O,"")))</f>
        <v/>
      </c>
      <c r="Q1838" s="83" t="str">
        <f t="shared" si="201"/>
        <v/>
      </c>
      <c r="R1838" s="91" t="str">
        <f t="shared" si="202"/>
        <v/>
      </c>
    </row>
    <row r="1839" spans="1:18" x14ac:dyDescent="0.35">
      <c r="A1839" s="25">
        <v>1835</v>
      </c>
      <c r="B1839" s="26" t="str">
        <f t="shared" si="196"/>
        <v/>
      </c>
      <c r="C1839" s="27"/>
      <c r="D1839" s="26" t="str">
        <f>IF(F1839="","",_xlfn.XLOOKUP(F1839,purchase!F:F,purchase!B:B,""))</f>
        <v/>
      </c>
      <c r="E1839" s="26" t="str">
        <f>IF(F1839="","",_xlfn.XLOOKUP(F1839,purchase!F:F,purchase!C:C,""))</f>
        <v/>
      </c>
      <c r="F1839" s="4"/>
      <c r="G1839" s="10" t="str">
        <f t="shared" si="197"/>
        <v/>
      </c>
      <c r="H1839" s="10" t="str">
        <f>IF(F1839="","",_xlfn.XLOOKUP(F1839,purchase!F:F,purchase!E:E,""))</f>
        <v/>
      </c>
      <c r="I1839" s="10" t="str">
        <f t="shared" si="198"/>
        <v/>
      </c>
      <c r="J1839" s="10" t="str">
        <f t="shared" si="199"/>
        <v/>
      </c>
      <c r="K1839" s="35" t="str">
        <f>_xlfn.SINGLE(IF(F1839="","",_xlfn.XLOOKUP(F1839,purchase!F:F,purchase!N:N,"")))</f>
        <v/>
      </c>
      <c r="L1839" s="4"/>
      <c r="M1839" s="86"/>
      <c r="N1839" s="35" t="str">
        <f>IF(F1839="","",
MAX(0,
_xlfn.XLOOKUP(F1839,purchase!F:F,purchase!N:N,"")
-
SUMIFS(L:L,F:F,F1839)))</f>
        <v/>
      </c>
      <c r="O1839" s="35" t="str">
        <f t="shared" si="200"/>
        <v/>
      </c>
      <c r="P1839" s="89" t="str">
        <f>_xlfn.SINGLE(IF(F1839="","",_xlfn.XLOOKUP(F1839,purchase!F:F,purchase!O:O,"")))</f>
        <v/>
      </c>
      <c r="Q1839" s="83" t="str">
        <f t="shared" si="201"/>
        <v/>
      </c>
      <c r="R1839" s="91" t="str">
        <f t="shared" si="202"/>
        <v/>
      </c>
    </row>
    <row r="1840" spans="1:18" x14ac:dyDescent="0.35">
      <c r="A1840" s="25">
        <v>1836</v>
      </c>
      <c r="B1840" s="26" t="str">
        <f t="shared" si="196"/>
        <v/>
      </c>
      <c r="C1840" s="27"/>
      <c r="D1840" s="26" t="str">
        <f>IF(F1840="","",_xlfn.XLOOKUP(F1840,purchase!F:F,purchase!B:B,""))</f>
        <v/>
      </c>
      <c r="E1840" s="26" t="str">
        <f>IF(F1840="","",_xlfn.XLOOKUP(F1840,purchase!F:F,purchase!C:C,""))</f>
        <v/>
      </c>
      <c r="F1840" s="4"/>
      <c r="G1840" s="10" t="str">
        <f t="shared" si="197"/>
        <v/>
      </c>
      <c r="H1840" s="10" t="str">
        <f>IF(F1840="","",_xlfn.XLOOKUP(F1840,purchase!F:F,purchase!E:E,""))</f>
        <v/>
      </c>
      <c r="I1840" s="10" t="str">
        <f t="shared" si="198"/>
        <v/>
      </c>
      <c r="J1840" s="10" t="str">
        <f t="shared" si="199"/>
        <v/>
      </c>
      <c r="K1840" s="35" t="str">
        <f>_xlfn.SINGLE(IF(F1840="","",_xlfn.XLOOKUP(F1840,purchase!F:F,purchase!N:N,"")))</f>
        <v/>
      </c>
      <c r="L1840" s="4"/>
      <c r="M1840" s="86"/>
      <c r="N1840" s="35" t="str">
        <f>IF(F1840="","",
MAX(0,
_xlfn.XLOOKUP(F1840,purchase!F:F,purchase!N:N,"")
-
SUMIFS(L:L,F:F,F1840)))</f>
        <v/>
      </c>
      <c r="O1840" s="35" t="str">
        <f t="shared" si="200"/>
        <v/>
      </c>
      <c r="P1840" s="89" t="str">
        <f>_xlfn.SINGLE(IF(F1840="","",_xlfn.XLOOKUP(F1840,purchase!F:F,purchase!O:O,"")))</f>
        <v/>
      </c>
      <c r="Q1840" s="83" t="str">
        <f t="shared" si="201"/>
        <v/>
      </c>
      <c r="R1840" s="91" t="str">
        <f t="shared" si="202"/>
        <v/>
      </c>
    </row>
    <row r="1841" spans="1:18" x14ac:dyDescent="0.35">
      <c r="A1841" s="25">
        <v>1837</v>
      </c>
      <c r="B1841" s="26" t="str">
        <f t="shared" si="196"/>
        <v/>
      </c>
      <c r="C1841" s="27"/>
      <c r="D1841" s="26" t="str">
        <f>IF(F1841="","",_xlfn.XLOOKUP(F1841,purchase!F:F,purchase!B:B,""))</f>
        <v/>
      </c>
      <c r="E1841" s="26" t="str">
        <f>IF(F1841="","",_xlfn.XLOOKUP(F1841,purchase!F:F,purchase!C:C,""))</f>
        <v/>
      </c>
      <c r="F1841" s="4"/>
      <c r="G1841" s="10" t="str">
        <f t="shared" si="197"/>
        <v/>
      </c>
      <c r="H1841" s="10" t="str">
        <f>IF(F1841="","",_xlfn.XLOOKUP(F1841,purchase!F:F,purchase!E:E,""))</f>
        <v/>
      </c>
      <c r="I1841" s="10" t="str">
        <f t="shared" si="198"/>
        <v/>
      </c>
      <c r="J1841" s="10" t="str">
        <f t="shared" si="199"/>
        <v/>
      </c>
      <c r="K1841" s="35" t="str">
        <f>_xlfn.SINGLE(IF(F1841="","",_xlfn.XLOOKUP(F1841,purchase!F:F,purchase!N:N,"")))</f>
        <v/>
      </c>
      <c r="L1841" s="4"/>
      <c r="M1841" s="86"/>
      <c r="N1841" s="35" t="str">
        <f>IF(F1841="","",
MAX(0,
_xlfn.XLOOKUP(F1841,purchase!F:F,purchase!N:N,"")
-
SUMIFS(L:L,F:F,F1841)))</f>
        <v/>
      </c>
      <c r="O1841" s="35" t="str">
        <f t="shared" si="200"/>
        <v/>
      </c>
      <c r="P1841" s="89" t="str">
        <f>_xlfn.SINGLE(IF(F1841="","",_xlfn.XLOOKUP(F1841,purchase!F:F,purchase!O:O,"")))</f>
        <v/>
      </c>
      <c r="Q1841" s="83" t="str">
        <f t="shared" si="201"/>
        <v/>
      </c>
      <c r="R1841" s="91" t="str">
        <f t="shared" si="202"/>
        <v/>
      </c>
    </row>
    <row r="1842" spans="1:18" x14ac:dyDescent="0.35">
      <c r="A1842" s="25">
        <v>1838</v>
      </c>
      <c r="B1842" s="26" t="str">
        <f t="shared" si="196"/>
        <v/>
      </c>
      <c r="C1842" s="27"/>
      <c r="D1842" s="26" t="str">
        <f>IF(F1842="","",_xlfn.XLOOKUP(F1842,purchase!F:F,purchase!B:B,""))</f>
        <v/>
      </c>
      <c r="E1842" s="26" t="str">
        <f>IF(F1842="","",_xlfn.XLOOKUP(F1842,purchase!F:F,purchase!C:C,""))</f>
        <v/>
      </c>
      <c r="F1842" s="4"/>
      <c r="G1842" s="10" t="str">
        <f t="shared" si="197"/>
        <v/>
      </c>
      <c r="H1842" s="10" t="str">
        <f>IF(F1842="","",_xlfn.XLOOKUP(F1842,purchase!F:F,purchase!E:E,""))</f>
        <v/>
      </c>
      <c r="I1842" s="10" t="str">
        <f t="shared" si="198"/>
        <v/>
      </c>
      <c r="J1842" s="10" t="str">
        <f t="shared" si="199"/>
        <v/>
      </c>
      <c r="K1842" s="35" t="str">
        <f>_xlfn.SINGLE(IF(F1842="","",_xlfn.XLOOKUP(F1842,purchase!F:F,purchase!N:N,"")))</f>
        <v/>
      </c>
      <c r="L1842" s="4"/>
      <c r="M1842" s="86"/>
      <c r="N1842" s="35" t="str">
        <f>IF(F1842="","",
MAX(0,
_xlfn.XLOOKUP(F1842,purchase!F:F,purchase!N:N,"")
-
SUMIFS(L:L,F:F,F1842)))</f>
        <v/>
      </c>
      <c r="O1842" s="35" t="str">
        <f t="shared" si="200"/>
        <v/>
      </c>
      <c r="P1842" s="89" t="str">
        <f>_xlfn.SINGLE(IF(F1842="","",_xlfn.XLOOKUP(F1842,purchase!F:F,purchase!O:O,"")))</f>
        <v/>
      </c>
      <c r="Q1842" s="83" t="str">
        <f t="shared" si="201"/>
        <v/>
      </c>
      <c r="R1842" s="91" t="str">
        <f t="shared" si="202"/>
        <v/>
      </c>
    </row>
    <row r="1843" spans="1:18" x14ac:dyDescent="0.35">
      <c r="A1843" s="25">
        <v>1839</v>
      </c>
      <c r="B1843" s="26" t="str">
        <f t="shared" si="196"/>
        <v/>
      </c>
      <c r="C1843" s="27"/>
      <c r="D1843" s="26" t="str">
        <f>IF(F1843="","",_xlfn.XLOOKUP(F1843,purchase!F:F,purchase!B:B,""))</f>
        <v/>
      </c>
      <c r="E1843" s="26" t="str">
        <f>IF(F1843="","",_xlfn.XLOOKUP(F1843,purchase!F:F,purchase!C:C,""))</f>
        <v/>
      </c>
      <c r="F1843" s="4"/>
      <c r="G1843" s="10" t="str">
        <f t="shared" si="197"/>
        <v/>
      </c>
      <c r="H1843" s="10" t="str">
        <f>IF(F1843="","",_xlfn.XLOOKUP(F1843,purchase!F:F,purchase!E:E,""))</f>
        <v/>
      </c>
      <c r="I1843" s="10" t="str">
        <f t="shared" si="198"/>
        <v/>
      </c>
      <c r="J1843" s="10" t="str">
        <f t="shared" si="199"/>
        <v/>
      </c>
      <c r="K1843" s="35" t="str">
        <f>_xlfn.SINGLE(IF(F1843="","",_xlfn.XLOOKUP(F1843,purchase!F:F,purchase!N:N,"")))</f>
        <v/>
      </c>
      <c r="L1843" s="4"/>
      <c r="M1843" s="86"/>
      <c r="N1843" s="35" t="str">
        <f>IF(F1843="","",
MAX(0,
_xlfn.XLOOKUP(F1843,purchase!F:F,purchase!N:N,"")
-
SUMIFS(L:L,F:F,F1843)))</f>
        <v/>
      </c>
      <c r="O1843" s="35" t="str">
        <f t="shared" si="200"/>
        <v/>
      </c>
      <c r="P1843" s="89" t="str">
        <f>_xlfn.SINGLE(IF(F1843="","",_xlfn.XLOOKUP(F1843,purchase!F:F,purchase!O:O,"")))</f>
        <v/>
      </c>
      <c r="Q1843" s="83" t="str">
        <f t="shared" si="201"/>
        <v/>
      </c>
      <c r="R1843" s="91" t="str">
        <f t="shared" si="202"/>
        <v/>
      </c>
    </row>
    <row r="1844" spans="1:18" x14ac:dyDescent="0.35">
      <c r="A1844" s="25">
        <v>1840</v>
      </c>
      <c r="B1844" s="26" t="str">
        <f t="shared" si="196"/>
        <v/>
      </c>
      <c r="C1844" s="27"/>
      <c r="D1844" s="26" t="str">
        <f>IF(F1844="","",_xlfn.XLOOKUP(F1844,purchase!F:F,purchase!B:B,""))</f>
        <v/>
      </c>
      <c r="E1844" s="26" t="str">
        <f>IF(F1844="","",_xlfn.XLOOKUP(F1844,purchase!F:F,purchase!C:C,""))</f>
        <v/>
      </c>
      <c r="F1844" s="4"/>
      <c r="G1844" s="10" t="str">
        <f t="shared" si="197"/>
        <v/>
      </c>
      <c r="H1844" s="10" t="str">
        <f>IF(F1844="","",_xlfn.XLOOKUP(F1844,purchase!F:F,purchase!E:E,""))</f>
        <v/>
      </c>
      <c r="I1844" s="10" t="str">
        <f t="shared" si="198"/>
        <v/>
      </c>
      <c r="J1844" s="10" t="str">
        <f t="shared" si="199"/>
        <v/>
      </c>
      <c r="K1844" s="35" t="str">
        <f>_xlfn.SINGLE(IF(F1844="","",_xlfn.XLOOKUP(F1844,purchase!F:F,purchase!N:N,"")))</f>
        <v/>
      </c>
      <c r="L1844" s="4"/>
      <c r="M1844" s="86"/>
      <c r="N1844" s="35" t="str">
        <f>IF(F1844="","",
MAX(0,
_xlfn.XLOOKUP(F1844,purchase!F:F,purchase!N:N,"")
-
SUMIFS(L:L,F:F,F1844)))</f>
        <v/>
      </c>
      <c r="O1844" s="35" t="str">
        <f t="shared" si="200"/>
        <v/>
      </c>
      <c r="P1844" s="89" t="str">
        <f>_xlfn.SINGLE(IF(F1844="","",_xlfn.XLOOKUP(F1844,purchase!F:F,purchase!O:O,"")))</f>
        <v/>
      </c>
      <c r="Q1844" s="83" t="str">
        <f t="shared" si="201"/>
        <v/>
      </c>
      <c r="R1844" s="91" t="str">
        <f t="shared" si="202"/>
        <v/>
      </c>
    </row>
    <row r="1845" spans="1:18" x14ac:dyDescent="0.35">
      <c r="A1845" s="25">
        <v>1841</v>
      </c>
      <c r="B1845" s="26" t="str">
        <f t="shared" si="196"/>
        <v/>
      </c>
      <c r="C1845" s="27"/>
      <c r="D1845" s="26" t="str">
        <f>IF(F1845="","",_xlfn.XLOOKUP(F1845,purchase!F:F,purchase!B:B,""))</f>
        <v/>
      </c>
      <c r="E1845" s="26" t="str">
        <f>IF(F1845="","",_xlfn.XLOOKUP(F1845,purchase!F:F,purchase!C:C,""))</f>
        <v/>
      </c>
      <c r="F1845" s="4"/>
      <c r="G1845" s="10" t="str">
        <f t="shared" si="197"/>
        <v/>
      </c>
      <c r="H1845" s="10" t="str">
        <f>IF(F1845="","",_xlfn.XLOOKUP(F1845,purchase!F:F,purchase!E:E,""))</f>
        <v/>
      </c>
      <c r="I1845" s="10" t="str">
        <f t="shared" si="198"/>
        <v/>
      </c>
      <c r="J1845" s="10" t="str">
        <f t="shared" si="199"/>
        <v/>
      </c>
      <c r="K1845" s="35" t="str">
        <f>_xlfn.SINGLE(IF(F1845="","",_xlfn.XLOOKUP(F1845,purchase!F:F,purchase!N:N,"")))</f>
        <v/>
      </c>
      <c r="L1845" s="4"/>
      <c r="M1845" s="86"/>
      <c r="N1845" s="35" t="str">
        <f>IF(F1845="","",
MAX(0,
_xlfn.XLOOKUP(F1845,purchase!F:F,purchase!N:N,"")
-
SUMIFS(L:L,F:F,F1845)))</f>
        <v/>
      </c>
      <c r="O1845" s="35" t="str">
        <f t="shared" si="200"/>
        <v/>
      </c>
      <c r="P1845" s="89" t="str">
        <f>_xlfn.SINGLE(IF(F1845="","",_xlfn.XLOOKUP(F1845,purchase!F:F,purchase!O:O,"")))</f>
        <v/>
      </c>
      <c r="Q1845" s="83" t="str">
        <f t="shared" si="201"/>
        <v/>
      </c>
      <c r="R1845" s="91" t="str">
        <f t="shared" si="202"/>
        <v/>
      </c>
    </row>
    <row r="1846" spans="1:18" x14ac:dyDescent="0.35">
      <c r="A1846" s="25">
        <v>1842</v>
      </c>
      <c r="B1846" s="26" t="str">
        <f t="shared" si="196"/>
        <v/>
      </c>
      <c r="C1846" s="27"/>
      <c r="D1846" s="26" t="str">
        <f>IF(F1846="","",_xlfn.XLOOKUP(F1846,purchase!F:F,purchase!B:B,""))</f>
        <v/>
      </c>
      <c r="E1846" s="26" t="str">
        <f>IF(F1846="","",_xlfn.XLOOKUP(F1846,purchase!F:F,purchase!C:C,""))</f>
        <v/>
      </c>
      <c r="F1846" s="4"/>
      <c r="G1846" s="10" t="str">
        <f t="shared" si="197"/>
        <v/>
      </c>
      <c r="H1846" s="10" t="str">
        <f>IF(F1846="","",_xlfn.XLOOKUP(F1846,purchase!F:F,purchase!E:E,""))</f>
        <v/>
      </c>
      <c r="I1846" s="10" t="str">
        <f t="shared" si="198"/>
        <v/>
      </c>
      <c r="J1846" s="10" t="str">
        <f t="shared" si="199"/>
        <v/>
      </c>
      <c r="K1846" s="35" t="str">
        <f>_xlfn.SINGLE(IF(F1846="","",_xlfn.XLOOKUP(F1846,purchase!F:F,purchase!N:N,"")))</f>
        <v/>
      </c>
      <c r="L1846" s="4"/>
      <c r="M1846" s="86"/>
      <c r="N1846" s="35" t="str">
        <f>IF(F1846="","",
MAX(0,
_xlfn.XLOOKUP(F1846,purchase!F:F,purchase!N:N,"")
-
SUMIFS(L:L,F:F,F1846)))</f>
        <v/>
      </c>
      <c r="O1846" s="35" t="str">
        <f t="shared" si="200"/>
        <v/>
      </c>
      <c r="P1846" s="89" t="str">
        <f>_xlfn.SINGLE(IF(F1846="","",_xlfn.XLOOKUP(F1846,purchase!F:F,purchase!O:O,"")))</f>
        <v/>
      </c>
      <c r="Q1846" s="83" t="str">
        <f t="shared" si="201"/>
        <v/>
      </c>
      <c r="R1846" s="91" t="str">
        <f t="shared" si="202"/>
        <v/>
      </c>
    </row>
    <row r="1847" spans="1:18" x14ac:dyDescent="0.35">
      <c r="A1847" s="25">
        <v>1843</v>
      </c>
      <c r="B1847" s="26" t="str">
        <f t="shared" si="196"/>
        <v/>
      </c>
      <c r="C1847" s="27"/>
      <c r="D1847" s="26" t="str">
        <f>IF(F1847="","",_xlfn.XLOOKUP(F1847,purchase!F:F,purchase!B:B,""))</f>
        <v/>
      </c>
      <c r="E1847" s="26" t="str">
        <f>IF(F1847="","",_xlfn.XLOOKUP(F1847,purchase!F:F,purchase!C:C,""))</f>
        <v/>
      </c>
      <c r="F1847" s="4"/>
      <c r="G1847" s="10" t="str">
        <f t="shared" si="197"/>
        <v/>
      </c>
      <c r="H1847" s="10" t="str">
        <f>IF(F1847="","",_xlfn.XLOOKUP(F1847,purchase!F:F,purchase!E:E,""))</f>
        <v/>
      </c>
      <c r="I1847" s="10" t="str">
        <f t="shared" si="198"/>
        <v/>
      </c>
      <c r="J1847" s="10" t="str">
        <f t="shared" si="199"/>
        <v/>
      </c>
      <c r="K1847" s="35" t="str">
        <f>_xlfn.SINGLE(IF(F1847="","",_xlfn.XLOOKUP(F1847,purchase!F:F,purchase!N:N,"")))</f>
        <v/>
      </c>
      <c r="L1847" s="4"/>
      <c r="M1847" s="86"/>
      <c r="N1847" s="35" t="str">
        <f>IF(F1847="","",
MAX(0,
_xlfn.XLOOKUP(F1847,purchase!F:F,purchase!N:N,"")
-
SUMIFS(L:L,F:F,F1847)))</f>
        <v/>
      </c>
      <c r="O1847" s="35" t="str">
        <f t="shared" si="200"/>
        <v/>
      </c>
      <c r="P1847" s="89" t="str">
        <f>_xlfn.SINGLE(IF(F1847="","",_xlfn.XLOOKUP(F1847,purchase!F:F,purchase!O:O,"")))</f>
        <v/>
      </c>
      <c r="Q1847" s="83" t="str">
        <f t="shared" si="201"/>
        <v/>
      </c>
      <c r="R1847" s="91" t="str">
        <f t="shared" si="202"/>
        <v/>
      </c>
    </row>
    <row r="1848" spans="1:18" x14ac:dyDescent="0.35">
      <c r="A1848" s="25">
        <v>1844</v>
      </c>
      <c r="B1848" s="26" t="str">
        <f t="shared" si="196"/>
        <v/>
      </c>
      <c r="C1848" s="27"/>
      <c r="D1848" s="26" t="str">
        <f>IF(F1848="","",_xlfn.XLOOKUP(F1848,purchase!F:F,purchase!B:B,""))</f>
        <v/>
      </c>
      <c r="E1848" s="26" t="str">
        <f>IF(F1848="","",_xlfn.XLOOKUP(F1848,purchase!F:F,purchase!C:C,""))</f>
        <v/>
      </c>
      <c r="F1848" s="4"/>
      <c r="G1848" s="10" t="str">
        <f t="shared" si="197"/>
        <v/>
      </c>
      <c r="H1848" s="10" t="str">
        <f>IF(F1848="","",_xlfn.XLOOKUP(F1848,purchase!F:F,purchase!E:E,""))</f>
        <v/>
      </c>
      <c r="I1848" s="10" t="str">
        <f t="shared" si="198"/>
        <v/>
      </c>
      <c r="J1848" s="10" t="str">
        <f t="shared" si="199"/>
        <v/>
      </c>
      <c r="K1848" s="35" t="str">
        <f>_xlfn.SINGLE(IF(F1848="","",_xlfn.XLOOKUP(F1848,purchase!F:F,purchase!N:N,"")))</f>
        <v/>
      </c>
      <c r="L1848" s="4"/>
      <c r="M1848" s="86"/>
      <c r="N1848" s="35" t="str">
        <f>IF(F1848="","",
MAX(0,
_xlfn.XLOOKUP(F1848,purchase!F:F,purchase!N:N,"")
-
SUMIFS(L:L,F:F,F1848)))</f>
        <v/>
      </c>
      <c r="O1848" s="35" t="str">
        <f t="shared" si="200"/>
        <v/>
      </c>
      <c r="P1848" s="89" t="str">
        <f>_xlfn.SINGLE(IF(F1848="","",_xlfn.XLOOKUP(F1848,purchase!F:F,purchase!O:O,"")))</f>
        <v/>
      </c>
      <c r="Q1848" s="83" t="str">
        <f t="shared" si="201"/>
        <v/>
      </c>
      <c r="R1848" s="91" t="str">
        <f t="shared" si="202"/>
        <v/>
      </c>
    </row>
    <row r="1849" spans="1:18" x14ac:dyDescent="0.35">
      <c r="A1849" s="25">
        <v>1845</v>
      </c>
      <c r="B1849" s="26" t="str">
        <f t="shared" si="196"/>
        <v/>
      </c>
      <c r="C1849" s="27"/>
      <c r="D1849" s="26" t="str">
        <f>IF(F1849="","",_xlfn.XLOOKUP(F1849,purchase!F:F,purchase!B:B,""))</f>
        <v/>
      </c>
      <c r="E1849" s="26" t="str">
        <f>IF(F1849="","",_xlfn.XLOOKUP(F1849,purchase!F:F,purchase!C:C,""))</f>
        <v/>
      </c>
      <c r="F1849" s="4"/>
      <c r="G1849" s="10" t="str">
        <f t="shared" si="197"/>
        <v/>
      </c>
      <c r="H1849" s="10" t="str">
        <f>IF(F1849="","",_xlfn.XLOOKUP(F1849,purchase!F:F,purchase!E:E,""))</f>
        <v/>
      </c>
      <c r="I1849" s="10" t="str">
        <f t="shared" si="198"/>
        <v/>
      </c>
      <c r="J1849" s="10" t="str">
        <f t="shared" si="199"/>
        <v/>
      </c>
      <c r="K1849" s="35" t="str">
        <f>_xlfn.SINGLE(IF(F1849="","",_xlfn.XLOOKUP(F1849,purchase!F:F,purchase!N:N,"")))</f>
        <v/>
      </c>
      <c r="L1849" s="4"/>
      <c r="M1849" s="86"/>
      <c r="N1849" s="35" t="str">
        <f>IF(F1849="","",
MAX(0,
_xlfn.XLOOKUP(F1849,purchase!F:F,purchase!N:N,"")
-
SUMIFS(L:L,F:F,F1849)))</f>
        <v/>
      </c>
      <c r="O1849" s="35" t="str">
        <f t="shared" si="200"/>
        <v/>
      </c>
      <c r="P1849" s="89" t="str">
        <f>_xlfn.SINGLE(IF(F1849="","",_xlfn.XLOOKUP(F1849,purchase!F:F,purchase!O:O,"")))</f>
        <v/>
      </c>
      <c r="Q1849" s="83" t="str">
        <f t="shared" si="201"/>
        <v/>
      </c>
      <c r="R1849" s="91" t="str">
        <f t="shared" si="202"/>
        <v/>
      </c>
    </row>
    <row r="1850" spans="1:18" x14ac:dyDescent="0.35">
      <c r="A1850" s="25">
        <v>1846</v>
      </c>
      <c r="B1850" s="26" t="str">
        <f t="shared" si="196"/>
        <v/>
      </c>
      <c r="C1850" s="27"/>
      <c r="D1850" s="26" t="str">
        <f>IF(F1850="","",_xlfn.XLOOKUP(F1850,purchase!F:F,purchase!B:B,""))</f>
        <v/>
      </c>
      <c r="E1850" s="26" t="str">
        <f>IF(F1850="","",_xlfn.XLOOKUP(F1850,purchase!F:F,purchase!C:C,""))</f>
        <v/>
      </c>
      <c r="F1850" s="4"/>
      <c r="G1850" s="10" t="str">
        <f t="shared" si="197"/>
        <v/>
      </c>
      <c r="H1850" s="10" t="str">
        <f>IF(F1850="","",_xlfn.XLOOKUP(F1850,purchase!F:F,purchase!E:E,""))</f>
        <v/>
      </c>
      <c r="I1850" s="10" t="str">
        <f t="shared" si="198"/>
        <v/>
      </c>
      <c r="J1850" s="10" t="str">
        <f t="shared" si="199"/>
        <v/>
      </c>
      <c r="K1850" s="35" t="str">
        <f>_xlfn.SINGLE(IF(F1850="","",_xlfn.XLOOKUP(F1850,purchase!F:F,purchase!N:N,"")))</f>
        <v/>
      </c>
      <c r="L1850" s="4"/>
      <c r="M1850" s="86"/>
      <c r="N1850" s="35" t="str">
        <f>IF(F1850="","",
MAX(0,
_xlfn.XLOOKUP(F1850,purchase!F:F,purchase!N:N,"")
-
SUMIFS(L:L,F:F,F1850)))</f>
        <v/>
      </c>
      <c r="O1850" s="35" t="str">
        <f t="shared" si="200"/>
        <v/>
      </c>
      <c r="P1850" s="89" t="str">
        <f>_xlfn.SINGLE(IF(F1850="","",_xlfn.XLOOKUP(F1850,purchase!F:F,purchase!O:O,"")))</f>
        <v/>
      </c>
      <c r="Q1850" s="83" t="str">
        <f t="shared" si="201"/>
        <v/>
      </c>
      <c r="R1850" s="91" t="str">
        <f t="shared" si="202"/>
        <v/>
      </c>
    </row>
    <row r="1851" spans="1:18" x14ac:dyDescent="0.35">
      <c r="A1851" s="25">
        <v>1847</v>
      </c>
      <c r="B1851" s="26" t="str">
        <f t="shared" si="196"/>
        <v/>
      </c>
      <c r="C1851" s="27"/>
      <c r="D1851" s="26" t="str">
        <f>IF(F1851="","",_xlfn.XLOOKUP(F1851,purchase!F:F,purchase!B:B,""))</f>
        <v/>
      </c>
      <c r="E1851" s="26" t="str">
        <f>IF(F1851="","",_xlfn.XLOOKUP(F1851,purchase!F:F,purchase!C:C,""))</f>
        <v/>
      </c>
      <c r="F1851" s="4"/>
      <c r="G1851" s="10" t="str">
        <f t="shared" si="197"/>
        <v/>
      </c>
      <c r="H1851" s="10" t="str">
        <f>IF(F1851="","",_xlfn.XLOOKUP(F1851,purchase!F:F,purchase!E:E,""))</f>
        <v/>
      </c>
      <c r="I1851" s="10" t="str">
        <f t="shared" si="198"/>
        <v/>
      </c>
      <c r="J1851" s="10" t="str">
        <f t="shared" si="199"/>
        <v/>
      </c>
      <c r="K1851" s="35" t="str">
        <f>_xlfn.SINGLE(IF(F1851="","",_xlfn.XLOOKUP(F1851,purchase!F:F,purchase!N:N,"")))</f>
        <v/>
      </c>
      <c r="L1851" s="4"/>
      <c r="M1851" s="86"/>
      <c r="N1851" s="35" t="str">
        <f>IF(F1851="","",
MAX(0,
_xlfn.XLOOKUP(F1851,purchase!F:F,purchase!N:N,"")
-
SUMIFS(L:L,F:F,F1851)))</f>
        <v/>
      </c>
      <c r="O1851" s="35" t="str">
        <f t="shared" si="200"/>
        <v/>
      </c>
      <c r="P1851" s="89" t="str">
        <f>_xlfn.SINGLE(IF(F1851="","",_xlfn.XLOOKUP(F1851,purchase!F:F,purchase!O:O,"")))</f>
        <v/>
      </c>
      <c r="Q1851" s="83" t="str">
        <f t="shared" si="201"/>
        <v/>
      </c>
      <c r="R1851" s="91" t="str">
        <f t="shared" si="202"/>
        <v/>
      </c>
    </row>
    <row r="1852" spans="1:18" x14ac:dyDescent="0.35">
      <c r="A1852" s="25">
        <v>1848</v>
      </c>
      <c r="B1852" s="26" t="str">
        <f t="shared" si="196"/>
        <v/>
      </c>
      <c r="C1852" s="27"/>
      <c r="D1852" s="26" t="str">
        <f>IF(F1852="","",_xlfn.XLOOKUP(F1852,purchase!F:F,purchase!B:B,""))</f>
        <v/>
      </c>
      <c r="E1852" s="26" t="str">
        <f>IF(F1852="","",_xlfn.XLOOKUP(F1852,purchase!F:F,purchase!C:C,""))</f>
        <v/>
      </c>
      <c r="F1852" s="4"/>
      <c r="G1852" s="10" t="str">
        <f t="shared" si="197"/>
        <v/>
      </c>
      <c r="H1852" s="10" t="str">
        <f>IF(F1852="","",_xlfn.XLOOKUP(F1852,purchase!F:F,purchase!E:E,""))</f>
        <v/>
      </c>
      <c r="I1852" s="10" t="str">
        <f t="shared" si="198"/>
        <v/>
      </c>
      <c r="J1852" s="10" t="str">
        <f t="shared" si="199"/>
        <v/>
      </c>
      <c r="K1852" s="35" t="str">
        <f>_xlfn.SINGLE(IF(F1852="","",_xlfn.XLOOKUP(F1852,purchase!F:F,purchase!N:N,"")))</f>
        <v/>
      </c>
      <c r="L1852" s="4"/>
      <c r="M1852" s="86"/>
      <c r="N1852" s="35" t="str">
        <f>IF(F1852="","",
MAX(0,
_xlfn.XLOOKUP(F1852,purchase!F:F,purchase!N:N,"")
-
SUMIFS(L:L,F:F,F1852)))</f>
        <v/>
      </c>
      <c r="O1852" s="35" t="str">
        <f t="shared" si="200"/>
        <v/>
      </c>
      <c r="P1852" s="89" t="str">
        <f>_xlfn.SINGLE(IF(F1852="","",_xlfn.XLOOKUP(F1852,purchase!F:F,purchase!O:O,"")))</f>
        <v/>
      </c>
      <c r="Q1852" s="83" t="str">
        <f t="shared" si="201"/>
        <v/>
      </c>
      <c r="R1852" s="91" t="str">
        <f t="shared" si="202"/>
        <v/>
      </c>
    </row>
    <row r="1853" spans="1:18" x14ac:dyDescent="0.35">
      <c r="A1853" s="25">
        <v>1849</v>
      </c>
      <c r="B1853" s="26" t="str">
        <f t="shared" si="196"/>
        <v/>
      </c>
      <c r="C1853" s="27"/>
      <c r="D1853" s="26" t="str">
        <f>IF(F1853="","",_xlfn.XLOOKUP(F1853,purchase!F:F,purchase!B:B,""))</f>
        <v/>
      </c>
      <c r="E1853" s="26" t="str">
        <f>IF(F1853="","",_xlfn.XLOOKUP(F1853,purchase!F:F,purchase!C:C,""))</f>
        <v/>
      </c>
      <c r="F1853" s="4"/>
      <c r="G1853" s="10" t="str">
        <f t="shared" si="197"/>
        <v/>
      </c>
      <c r="H1853" s="10" t="str">
        <f>IF(F1853="","",_xlfn.XLOOKUP(F1853,purchase!F:F,purchase!E:E,""))</f>
        <v/>
      </c>
      <c r="I1853" s="10" t="str">
        <f t="shared" si="198"/>
        <v/>
      </c>
      <c r="J1853" s="10" t="str">
        <f t="shared" si="199"/>
        <v/>
      </c>
      <c r="K1853" s="35" t="str">
        <f>_xlfn.SINGLE(IF(F1853="","",_xlfn.XLOOKUP(F1853,purchase!F:F,purchase!N:N,"")))</f>
        <v/>
      </c>
      <c r="L1853" s="4"/>
      <c r="M1853" s="86"/>
      <c r="N1853" s="35" t="str">
        <f>IF(F1853="","",
MAX(0,
_xlfn.XLOOKUP(F1853,purchase!F:F,purchase!N:N,"")
-
SUMIFS(L:L,F:F,F1853)))</f>
        <v/>
      </c>
      <c r="O1853" s="35" t="str">
        <f t="shared" si="200"/>
        <v/>
      </c>
      <c r="P1853" s="89" t="str">
        <f>_xlfn.SINGLE(IF(F1853="","",_xlfn.XLOOKUP(F1853,purchase!F:F,purchase!O:O,"")))</f>
        <v/>
      </c>
      <c r="Q1853" s="83" t="str">
        <f t="shared" si="201"/>
        <v/>
      </c>
      <c r="R1853" s="91" t="str">
        <f t="shared" si="202"/>
        <v/>
      </c>
    </row>
    <row r="1854" spans="1:18" x14ac:dyDescent="0.35">
      <c r="A1854" s="25">
        <v>1850</v>
      </c>
      <c r="B1854" s="26" t="str">
        <f t="shared" si="196"/>
        <v/>
      </c>
      <c r="C1854" s="27"/>
      <c r="D1854" s="26" t="str">
        <f>IF(F1854="","",_xlfn.XLOOKUP(F1854,purchase!F:F,purchase!B:B,""))</f>
        <v/>
      </c>
      <c r="E1854" s="26" t="str">
        <f>IF(F1854="","",_xlfn.XLOOKUP(F1854,purchase!F:F,purchase!C:C,""))</f>
        <v/>
      </c>
      <c r="F1854" s="4"/>
      <c r="G1854" s="10" t="str">
        <f t="shared" si="197"/>
        <v/>
      </c>
      <c r="H1854" s="10" t="str">
        <f>IF(F1854="","",_xlfn.XLOOKUP(F1854,purchase!F:F,purchase!E:E,""))</f>
        <v/>
      </c>
      <c r="I1854" s="10" t="str">
        <f t="shared" si="198"/>
        <v/>
      </c>
      <c r="J1854" s="10" t="str">
        <f t="shared" si="199"/>
        <v/>
      </c>
      <c r="K1854" s="35" t="str">
        <f>_xlfn.SINGLE(IF(F1854="","",_xlfn.XLOOKUP(F1854,purchase!F:F,purchase!N:N,"")))</f>
        <v/>
      </c>
      <c r="L1854" s="4"/>
      <c r="M1854" s="86"/>
      <c r="N1854" s="35" t="str">
        <f>IF(F1854="","",
MAX(0,
_xlfn.XLOOKUP(F1854,purchase!F:F,purchase!N:N,"")
-
SUMIFS(L:L,F:F,F1854)))</f>
        <v/>
      </c>
      <c r="O1854" s="35" t="str">
        <f t="shared" si="200"/>
        <v/>
      </c>
      <c r="P1854" s="89" t="str">
        <f>_xlfn.SINGLE(IF(F1854="","",_xlfn.XLOOKUP(F1854,purchase!F:F,purchase!O:O,"")))</f>
        <v/>
      </c>
      <c r="Q1854" s="83" t="str">
        <f t="shared" si="201"/>
        <v/>
      </c>
      <c r="R1854" s="91" t="str">
        <f t="shared" si="202"/>
        <v/>
      </c>
    </row>
    <row r="1855" spans="1:18" x14ac:dyDescent="0.35">
      <c r="A1855" s="25">
        <v>1851</v>
      </c>
      <c r="B1855" s="26" t="str">
        <f t="shared" si="196"/>
        <v/>
      </c>
      <c r="C1855" s="27"/>
      <c r="D1855" s="26" t="str">
        <f>IF(F1855="","",_xlfn.XLOOKUP(F1855,purchase!F:F,purchase!B:B,""))</f>
        <v/>
      </c>
      <c r="E1855" s="26" t="str">
        <f>IF(F1855="","",_xlfn.XLOOKUP(F1855,purchase!F:F,purchase!C:C,""))</f>
        <v/>
      </c>
      <c r="F1855" s="4"/>
      <c r="G1855" s="10" t="str">
        <f t="shared" si="197"/>
        <v/>
      </c>
      <c r="H1855" s="10" t="str">
        <f>IF(F1855="","",_xlfn.XLOOKUP(F1855,purchase!F:F,purchase!E:E,""))</f>
        <v/>
      </c>
      <c r="I1855" s="10" t="str">
        <f t="shared" si="198"/>
        <v/>
      </c>
      <c r="J1855" s="10" t="str">
        <f t="shared" si="199"/>
        <v/>
      </c>
      <c r="K1855" s="35" t="str">
        <f>_xlfn.SINGLE(IF(F1855="","",_xlfn.XLOOKUP(F1855,purchase!F:F,purchase!N:N,"")))</f>
        <v/>
      </c>
      <c r="L1855" s="4"/>
      <c r="M1855" s="86"/>
      <c r="N1855" s="35" t="str">
        <f>IF(F1855="","",
MAX(0,
_xlfn.XLOOKUP(F1855,purchase!F:F,purchase!N:N,"")
-
SUMIFS(L:L,F:F,F1855)))</f>
        <v/>
      </c>
      <c r="O1855" s="35" t="str">
        <f t="shared" si="200"/>
        <v/>
      </c>
      <c r="P1855" s="89" t="str">
        <f>_xlfn.SINGLE(IF(F1855="","",_xlfn.XLOOKUP(F1855,purchase!F:F,purchase!O:O,"")))</f>
        <v/>
      </c>
      <c r="Q1855" s="83" t="str">
        <f t="shared" si="201"/>
        <v/>
      </c>
      <c r="R1855" s="91" t="str">
        <f t="shared" si="202"/>
        <v/>
      </c>
    </row>
    <row r="1856" spans="1:18" x14ac:dyDescent="0.35">
      <c r="A1856" s="25">
        <v>1852</v>
      </c>
      <c r="B1856" s="26" t="str">
        <f t="shared" si="196"/>
        <v/>
      </c>
      <c r="C1856" s="27"/>
      <c r="D1856" s="26" t="str">
        <f>IF(F1856="","",_xlfn.XLOOKUP(F1856,purchase!F:F,purchase!B:B,""))</f>
        <v/>
      </c>
      <c r="E1856" s="26" t="str">
        <f>IF(F1856="","",_xlfn.XLOOKUP(F1856,purchase!F:F,purchase!C:C,""))</f>
        <v/>
      </c>
      <c r="F1856" s="4"/>
      <c r="G1856" s="10" t="str">
        <f t="shared" si="197"/>
        <v/>
      </c>
      <c r="H1856" s="10" t="str">
        <f>IF(F1856="","",_xlfn.XLOOKUP(F1856,purchase!F:F,purchase!E:E,""))</f>
        <v/>
      </c>
      <c r="I1856" s="10" t="str">
        <f t="shared" si="198"/>
        <v/>
      </c>
      <c r="J1856" s="10" t="str">
        <f t="shared" si="199"/>
        <v/>
      </c>
      <c r="K1856" s="35" t="str">
        <f>_xlfn.SINGLE(IF(F1856="","",_xlfn.XLOOKUP(F1856,purchase!F:F,purchase!N:N,"")))</f>
        <v/>
      </c>
      <c r="L1856" s="4"/>
      <c r="M1856" s="86"/>
      <c r="N1856" s="35" t="str">
        <f>IF(F1856="","",
MAX(0,
_xlfn.XLOOKUP(F1856,purchase!F:F,purchase!N:N,"")
-
SUMIFS(L:L,F:F,F1856)))</f>
        <v/>
      </c>
      <c r="O1856" s="35" t="str">
        <f t="shared" si="200"/>
        <v/>
      </c>
      <c r="P1856" s="89" t="str">
        <f>_xlfn.SINGLE(IF(F1856="","",_xlfn.XLOOKUP(F1856,purchase!F:F,purchase!O:O,"")))</f>
        <v/>
      </c>
      <c r="Q1856" s="83" t="str">
        <f t="shared" si="201"/>
        <v/>
      </c>
      <c r="R1856" s="91" t="str">
        <f t="shared" si="202"/>
        <v/>
      </c>
    </row>
    <row r="1857" spans="1:18" x14ac:dyDescent="0.35">
      <c r="A1857" s="25">
        <v>1853</v>
      </c>
      <c r="B1857" s="26" t="str">
        <f t="shared" si="196"/>
        <v/>
      </c>
      <c r="C1857" s="27"/>
      <c r="D1857" s="26" t="str">
        <f>IF(F1857="","",_xlfn.XLOOKUP(F1857,purchase!F:F,purchase!B:B,""))</f>
        <v/>
      </c>
      <c r="E1857" s="26" t="str">
        <f>IF(F1857="","",_xlfn.XLOOKUP(F1857,purchase!F:F,purchase!C:C,""))</f>
        <v/>
      </c>
      <c r="F1857" s="4"/>
      <c r="G1857" s="10" t="str">
        <f t="shared" si="197"/>
        <v/>
      </c>
      <c r="H1857" s="10" t="str">
        <f>IF(F1857="","",_xlfn.XLOOKUP(F1857,purchase!F:F,purchase!E:E,""))</f>
        <v/>
      </c>
      <c r="I1857" s="10" t="str">
        <f t="shared" si="198"/>
        <v/>
      </c>
      <c r="J1857" s="10" t="str">
        <f t="shared" si="199"/>
        <v/>
      </c>
      <c r="K1857" s="35" t="str">
        <f>_xlfn.SINGLE(IF(F1857="","",_xlfn.XLOOKUP(F1857,purchase!F:F,purchase!N:N,"")))</f>
        <v/>
      </c>
      <c r="L1857" s="4"/>
      <c r="M1857" s="86"/>
      <c r="N1857" s="35" t="str">
        <f>IF(F1857="","",
MAX(0,
_xlfn.XLOOKUP(F1857,purchase!F:F,purchase!N:N,"")
-
SUMIFS(L:L,F:F,F1857)))</f>
        <v/>
      </c>
      <c r="O1857" s="35" t="str">
        <f t="shared" si="200"/>
        <v/>
      </c>
      <c r="P1857" s="89" t="str">
        <f>_xlfn.SINGLE(IF(F1857="","",_xlfn.XLOOKUP(F1857,purchase!F:F,purchase!O:O,"")))</f>
        <v/>
      </c>
      <c r="Q1857" s="83" t="str">
        <f t="shared" si="201"/>
        <v/>
      </c>
      <c r="R1857" s="91" t="str">
        <f t="shared" si="202"/>
        <v/>
      </c>
    </row>
    <row r="1858" spans="1:18" x14ac:dyDescent="0.35">
      <c r="A1858" s="25">
        <v>1854</v>
      </c>
      <c r="B1858" s="26" t="str">
        <f t="shared" si="196"/>
        <v/>
      </c>
      <c r="C1858" s="27"/>
      <c r="D1858" s="26" t="str">
        <f>IF(F1858="","",_xlfn.XLOOKUP(F1858,purchase!F:F,purchase!B:B,""))</f>
        <v/>
      </c>
      <c r="E1858" s="26" t="str">
        <f>IF(F1858="","",_xlfn.XLOOKUP(F1858,purchase!F:F,purchase!C:C,""))</f>
        <v/>
      </c>
      <c r="F1858" s="4"/>
      <c r="G1858" s="10" t="str">
        <f t="shared" si="197"/>
        <v/>
      </c>
      <c r="H1858" s="10" t="str">
        <f>IF(F1858="","",_xlfn.XLOOKUP(F1858,purchase!F:F,purchase!E:E,""))</f>
        <v/>
      </c>
      <c r="I1858" s="10" t="str">
        <f t="shared" si="198"/>
        <v/>
      </c>
      <c r="J1858" s="10" t="str">
        <f t="shared" si="199"/>
        <v/>
      </c>
      <c r="K1858" s="35" t="str">
        <f>_xlfn.SINGLE(IF(F1858="","",_xlfn.XLOOKUP(F1858,purchase!F:F,purchase!N:N,"")))</f>
        <v/>
      </c>
      <c r="L1858" s="4"/>
      <c r="M1858" s="86"/>
      <c r="N1858" s="35" t="str">
        <f>IF(F1858="","",
MAX(0,
_xlfn.XLOOKUP(F1858,purchase!F:F,purchase!N:N,"")
-
SUMIFS(L:L,F:F,F1858)))</f>
        <v/>
      </c>
      <c r="O1858" s="35" t="str">
        <f t="shared" si="200"/>
        <v/>
      </c>
      <c r="P1858" s="89" t="str">
        <f>_xlfn.SINGLE(IF(F1858="","",_xlfn.XLOOKUP(F1858,purchase!F:F,purchase!O:O,"")))</f>
        <v/>
      </c>
      <c r="Q1858" s="83" t="str">
        <f t="shared" si="201"/>
        <v/>
      </c>
      <c r="R1858" s="91" t="str">
        <f t="shared" si="202"/>
        <v/>
      </c>
    </row>
    <row r="1859" spans="1:18" x14ac:dyDescent="0.35">
      <c r="A1859" s="25">
        <v>1855</v>
      </c>
      <c r="B1859" s="26" t="str">
        <f t="shared" si="196"/>
        <v/>
      </c>
      <c r="C1859" s="27"/>
      <c r="D1859" s="26" t="str">
        <f>IF(F1859="","",_xlfn.XLOOKUP(F1859,purchase!F:F,purchase!B:B,""))</f>
        <v/>
      </c>
      <c r="E1859" s="26" t="str">
        <f>IF(F1859="","",_xlfn.XLOOKUP(F1859,purchase!F:F,purchase!C:C,""))</f>
        <v/>
      </c>
      <c r="F1859" s="4"/>
      <c r="G1859" s="10" t="str">
        <f t="shared" si="197"/>
        <v/>
      </c>
      <c r="H1859" s="10" t="str">
        <f>IF(F1859="","",_xlfn.XLOOKUP(F1859,purchase!F:F,purchase!E:E,""))</f>
        <v/>
      </c>
      <c r="I1859" s="10" t="str">
        <f t="shared" si="198"/>
        <v/>
      </c>
      <c r="J1859" s="10" t="str">
        <f t="shared" si="199"/>
        <v/>
      </c>
      <c r="K1859" s="35" t="str">
        <f>_xlfn.SINGLE(IF(F1859="","",_xlfn.XLOOKUP(F1859,purchase!F:F,purchase!N:N,"")))</f>
        <v/>
      </c>
      <c r="L1859" s="4"/>
      <c r="M1859" s="86"/>
      <c r="N1859" s="35" t="str">
        <f>IF(F1859="","",
MAX(0,
_xlfn.XLOOKUP(F1859,purchase!F:F,purchase!N:N,"")
-
SUMIFS(L:L,F:F,F1859)))</f>
        <v/>
      </c>
      <c r="O1859" s="35" t="str">
        <f t="shared" si="200"/>
        <v/>
      </c>
      <c r="P1859" s="89" t="str">
        <f>_xlfn.SINGLE(IF(F1859="","",_xlfn.XLOOKUP(F1859,purchase!F:F,purchase!O:O,"")))</f>
        <v/>
      </c>
      <c r="Q1859" s="83" t="str">
        <f t="shared" si="201"/>
        <v/>
      </c>
      <c r="R1859" s="91" t="str">
        <f t="shared" si="202"/>
        <v/>
      </c>
    </row>
    <row r="1860" spans="1:18" x14ac:dyDescent="0.35">
      <c r="A1860" s="25">
        <v>1856</v>
      </c>
      <c r="B1860" s="26" t="str">
        <f t="shared" si="196"/>
        <v/>
      </c>
      <c r="C1860" s="27"/>
      <c r="D1860" s="26" t="str">
        <f>IF(F1860="","",_xlfn.XLOOKUP(F1860,purchase!F:F,purchase!B:B,""))</f>
        <v/>
      </c>
      <c r="E1860" s="26" t="str">
        <f>IF(F1860="","",_xlfn.XLOOKUP(F1860,purchase!F:F,purchase!C:C,""))</f>
        <v/>
      </c>
      <c r="F1860" s="4"/>
      <c r="G1860" s="10" t="str">
        <f t="shared" si="197"/>
        <v/>
      </c>
      <c r="H1860" s="10" t="str">
        <f>IF(F1860="","",_xlfn.XLOOKUP(F1860,purchase!F:F,purchase!E:E,""))</f>
        <v/>
      </c>
      <c r="I1860" s="10" t="str">
        <f t="shared" si="198"/>
        <v/>
      </c>
      <c r="J1860" s="10" t="str">
        <f t="shared" si="199"/>
        <v/>
      </c>
      <c r="K1860" s="35" t="str">
        <f>_xlfn.SINGLE(IF(F1860="","",_xlfn.XLOOKUP(F1860,purchase!F:F,purchase!N:N,"")))</f>
        <v/>
      </c>
      <c r="L1860" s="4"/>
      <c r="M1860" s="86"/>
      <c r="N1860" s="35" t="str">
        <f>IF(F1860="","",
MAX(0,
_xlfn.XLOOKUP(F1860,purchase!F:F,purchase!N:N,"")
-
SUMIFS(L:L,F:F,F1860)))</f>
        <v/>
      </c>
      <c r="O1860" s="35" t="str">
        <f t="shared" si="200"/>
        <v/>
      </c>
      <c r="P1860" s="89" t="str">
        <f>_xlfn.SINGLE(IF(F1860="","",_xlfn.XLOOKUP(F1860,purchase!F:F,purchase!O:O,"")))</f>
        <v/>
      </c>
      <c r="Q1860" s="83" t="str">
        <f t="shared" si="201"/>
        <v/>
      </c>
      <c r="R1860" s="91" t="str">
        <f t="shared" si="202"/>
        <v/>
      </c>
    </row>
    <row r="1861" spans="1:18" x14ac:dyDescent="0.35">
      <c r="A1861" s="25">
        <v>1857</v>
      </c>
      <c r="B1861" s="26" t="str">
        <f t="shared" ref="B1861:B1924" si="203">IF(OR(C1861="",F1861=""),"",
"PRD-" &amp;
TEXT(DAY(C1861),"00") &amp;
CHOOSE(MONTH(C1861),"A","B","C","D","E","F","G","H","I","J","K","L") &amp;
TEXT(YEAR(C1861),"00") &amp;
"-" &amp;
RIGHT(F1861,4))</f>
        <v/>
      </c>
      <c r="C1861" s="27"/>
      <c r="D1861" s="26" t="str">
        <f>IF(F1861="","",_xlfn.XLOOKUP(F1861,purchase!F:F,purchase!B:B,""))</f>
        <v/>
      </c>
      <c r="E1861" s="26" t="str">
        <f>IF(F1861="","",_xlfn.XLOOKUP(F1861,purchase!F:F,purchase!C:C,""))</f>
        <v/>
      </c>
      <c r="F1861" s="4"/>
      <c r="G1861" s="10" t="str">
        <f t="shared" ref="G1861:G1924" si="204">IF(H1861="NRFC","Natural Rubber Field Coagulam","")</f>
        <v/>
      </c>
      <c r="H1861" s="10" t="str">
        <f>IF(F1861="","",_xlfn.XLOOKUP(F1861,purchase!F:F,purchase!E:E,""))</f>
        <v/>
      </c>
      <c r="I1861" s="10" t="str">
        <f t="shared" ref="I1861:I1924" si="205">IF(J1861="ISNR20","Natural Rubber-TSNR (ISNR-20)","")</f>
        <v/>
      </c>
      <c r="J1861" s="10" t="str">
        <f t="shared" ref="J1861:J1924" si="206">IF(H1861="NRFC","ISNR20","")</f>
        <v/>
      </c>
      <c r="K1861" s="35" t="str">
        <f>_xlfn.SINGLE(IF(F1861="","",_xlfn.XLOOKUP(F1861,purchase!F:F,purchase!N:N,"")))</f>
        <v/>
      </c>
      <c r="L1861" s="4"/>
      <c r="M1861" s="86"/>
      <c r="N1861" s="35" t="str">
        <f>IF(F1861="","",
MAX(0,
_xlfn.XLOOKUP(F1861,purchase!F:F,purchase!N:N,"")
-
SUMIFS(L:L,F:F,F1861)))</f>
        <v/>
      </c>
      <c r="O1861" s="35" t="str">
        <f t="shared" ref="O1861:O1924" si="207">IF(OR(L1861="",M1861=""),"",L1861-M1861)</f>
        <v/>
      </c>
      <c r="P1861" s="89" t="str">
        <f>_xlfn.SINGLE(IF(F1861="","",_xlfn.XLOOKUP(F1861,purchase!F:F,purchase!O:O,"")))</f>
        <v/>
      </c>
      <c r="Q1861" s="83" t="str">
        <f t="shared" ref="Q1861:Q1924" si="208">IF(OR(L1861="",M1861=""),"",M1861/L1861)</f>
        <v/>
      </c>
      <c r="R1861" s="91" t="str">
        <f t="shared" ref="R1861:R1924" si="209">IF(OR(P1861="",Q1861=""),"",Q1861-P1861)</f>
        <v/>
      </c>
    </row>
    <row r="1862" spans="1:18" x14ac:dyDescent="0.35">
      <c r="A1862" s="25">
        <v>1858</v>
      </c>
      <c r="B1862" s="26" t="str">
        <f t="shared" si="203"/>
        <v/>
      </c>
      <c r="C1862" s="27"/>
      <c r="D1862" s="26" t="str">
        <f>IF(F1862="","",_xlfn.XLOOKUP(F1862,purchase!F:F,purchase!B:B,""))</f>
        <v/>
      </c>
      <c r="E1862" s="26" t="str">
        <f>IF(F1862="","",_xlfn.XLOOKUP(F1862,purchase!F:F,purchase!C:C,""))</f>
        <v/>
      </c>
      <c r="F1862" s="4"/>
      <c r="G1862" s="10" t="str">
        <f t="shared" si="204"/>
        <v/>
      </c>
      <c r="H1862" s="10" t="str">
        <f>IF(F1862="","",_xlfn.XLOOKUP(F1862,purchase!F:F,purchase!E:E,""))</f>
        <v/>
      </c>
      <c r="I1862" s="10" t="str">
        <f t="shared" si="205"/>
        <v/>
      </c>
      <c r="J1862" s="10" t="str">
        <f t="shared" si="206"/>
        <v/>
      </c>
      <c r="K1862" s="35" t="str">
        <f>_xlfn.SINGLE(IF(F1862="","",_xlfn.XLOOKUP(F1862,purchase!F:F,purchase!N:N,"")))</f>
        <v/>
      </c>
      <c r="L1862" s="4"/>
      <c r="M1862" s="86"/>
      <c r="N1862" s="35" t="str">
        <f>IF(F1862="","",
MAX(0,
_xlfn.XLOOKUP(F1862,purchase!F:F,purchase!N:N,"")
-
SUMIFS(L:L,F:F,F1862)))</f>
        <v/>
      </c>
      <c r="O1862" s="35" t="str">
        <f t="shared" si="207"/>
        <v/>
      </c>
      <c r="P1862" s="89" t="str">
        <f>_xlfn.SINGLE(IF(F1862="","",_xlfn.XLOOKUP(F1862,purchase!F:F,purchase!O:O,"")))</f>
        <v/>
      </c>
      <c r="Q1862" s="83" t="str">
        <f t="shared" si="208"/>
        <v/>
      </c>
      <c r="R1862" s="91" t="str">
        <f t="shared" si="209"/>
        <v/>
      </c>
    </row>
    <row r="1863" spans="1:18" x14ac:dyDescent="0.35">
      <c r="A1863" s="25">
        <v>1859</v>
      </c>
      <c r="B1863" s="26" t="str">
        <f t="shared" si="203"/>
        <v/>
      </c>
      <c r="C1863" s="27"/>
      <c r="D1863" s="26" t="str">
        <f>IF(F1863="","",_xlfn.XLOOKUP(F1863,purchase!F:F,purchase!B:B,""))</f>
        <v/>
      </c>
      <c r="E1863" s="26" t="str">
        <f>IF(F1863="","",_xlfn.XLOOKUP(F1863,purchase!F:F,purchase!C:C,""))</f>
        <v/>
      </c>
      <c r="F1863" s="4"/>
      <c r="G1863" s="10" t="str">
        <f t="shared" si="204"/>
        <v/>
      </c>
      <c r="H1863" s="10" t="str">
        <f>IF(F1863="","",_xlfn.XLOOKUP(F1863,purchase!F:F,purchase!E:E,""))</f>
        <v/>
      </c>
      <c r="I1863" s="10" t="str">
        <f t="shared" si="205"/>
        <v/>
      </c>
      <c r="J1863" s="10" t="str">
        <f t="shared" si="206"/>
        <v/>
      </c>
      <c r="K1863" s="35" t="str">
        <f>_xlfn.SINGLE(IF(F1863="","",_xlfn.XLOOKUP(F1863,purchase!F:F,purchase!N:N,"")))</f>
        <v/>
      </c>
      <c r="L1863" s="4"/>
      <c r="M1863" s="86"/>
      <c r="N1863" s="35" t="str">
        <f>IF(F1863="","",
MAX(0,
_xlfn.XLOOKUP(F1863,purchase!F:F,purchase!N:N,"")
-
SUMIFS(L:L,F:F,F1863)))</f>
        <v/>
      </c>
      <c r="O1863" s="35" t="str">
        <f t="shared" si="207"/>
        <v/>
      </c>
      <c r="P1863" s="89" t="str">
        <f>_xlfn.SINGLE(IF(F1863="","",_xlfn.XLOOKUP(F1863,purchase!F:F,purchase!O:O,"")))</f>
        <v/>
      </c>
      <c r="Q1863" s="83" t="str">
        <f t="shared" si="208"/>
        <v/>
      </c>
      <c r="R1863" s="91" t="str">
        <f t="shared" si="209"/>
        <v/>
      </c>
    </row>
    <row r="1864" spans="1:18" x14ac:dyDescent="0.35">
      <c r="A1864" s="25">
        <v>1860</v>
      </c>
      <c r="B1864" s="26" t="str">
        <f t="shared" si="203"/>
        <v/>
      </c>
      <c r="C1864" s="27"/>
      <c r="D1864" s="26" t="str">
        <f>IF(F1864="","",_xlfn.XLOOKUP(F1864,purchase!F:F,purchase!B:B,""))</f>
        <v/>
      </c>
      <c r="E1864" s="26" t="str">
        <f>IF(F1864="","",_xlfn.XLOOKUP(F1864,purchase!F:F,purchase!C:C,""))</f>
        <v/>
      </c>
      <c r="F1864" s="4"/>
      <c r="G1864" s="10" t="str">
        <f t="shared" si="204"/>
        <v/>
      </c>
      <c r="H1864" s="10" t="str">
        <f>IF(F1864="","",_xlfn.XLOOKUP(F1864,purchase!F:F,purchase!E:E,""))</f>
        <v/>
      </c>
      <c r="I1864" s="10" t="str">
        <f t="shared" si="205"/>
        <v/>
      </c>
      <c r="J1864" s="10" t="str">
        <f t="shared" si="206"/>
        <v/>
      </c>
      <c r="K1864" s="35" t="str">
        <f>_xlfn.SINGLE(IF(F1864="","",_xlfn.XLOOKUP(F1864,purchase!F:F,purchase!N:N,"")))</f>
        <v/>
      </c>
      <c r="L1864" s="4"/>
      <c r="M1864" s="86"/>
      <c r="N1864" s="35" t="str">
        <f>IF(F1864="","",
MAX(0,
_xlfn.XLOOKUP(F1864,purchase!F:F,purchase!N:N,"")
-
SUMIFS(L:L,F:F,F1864)))</f>
        <v/>
      </c>
      <c r="O1864" s="35" t="str">
        <f t="shared" si="207"/>
        <v/>
      </c>
      <c r="P1864" s="89" t="str">
        <f>_xlfn.SINGLE(IF(F1864="","",_xlfn.XLOOKUP(F1864,purchase!F:F,purchase!O:O,"")))</f>
        <v/>
      </c>
      <c r="Q1864" s="83" t="str">
        <f t="shared" si="208"/>
        <v/>
      </c>
      <c r="R1864" s="91" t="str">
        <f t="shared" si="209"/>
        <v/>
      </c>
    </row>
    <row r="1865" spans="1:18" x14ac:dyDescent="0.35">
      <c r="A1865" s="25">
        <v>1861</v>
      </c>
      <c r="B1865" s="26" t="str">
        <f t="shared" si="203"/>
        <v/>
      </c>
      <c r="C1865" s="27"/>
      <c r="D1865" s="26" t="str">
        <f>IF(F1865="","",_xlfn.XLOOKUP(F1865,purchase!F:F,purchase!B:B,""))</f>
        <v/>
      </c>
      <c r="E1865" s="26" t="str">
        <f>IF(F1865="","",_xlfn.XLOOKUP(F1865,purchase!F:F,purchase!C:C,""))</f>
        <v/>
      </c>
      <c r="F1865" s="4"/>
      <c r="G1865" s="10" t="str">
        <f t="shared" si="204"/>
        <v/>
      </c>
      <c r="H1865" s="10" t="str">
        <f>IF(F1865="","",_xlfn.XLOOKUP(F1865,purchase!F:F,purchase!E:E,""))</f>
        <v/>
      </c>
      <c r="I1865" s="10" t="str">
        <f t="shared" si="205"/>
        <v/>
      </c>
      <c r="J1865" s="10" t="str">
        <f t="shared" si="206"/>
        <v/>
      </c>
      <c r="K1865" s="35" t="str">
        <f>_xlfn.SINGLE(IF(F1865="","",_xlfn.XLOOKUP(F1865,purchase!F:F,purchase!N:N,"")))</f>
        <v/>
      </c>
      <c r="L1865" s="4"/>
      <c r="M1865" s="86"/>
      <c r="N1865" s="35" t="str">
        <f>IF(F1865="","",
MAX(0,
_xlfn.XLOOKUP(F1865,purchase!F:F,purchase!N:N,"")
-
SUMIFS(L:L,F:F,F1865)))</f>
        <v/>
      </c>
      <c r="O1865" s="35" t="str">
        <f t="shared" si="207"/>
        <v/>
      </c>
      <c r="P1865" s="89" t="str">
        <f>_xlfn.SINGLE(IF(F1865="","",_xlfn.XLOOKUP(F1865,purchase!F:F,purchase!O:O,"")))</f>
        <v/>
      </c>
      <c r="Q1865" s="83" t="str">
        <f t="shared" si="208"/>
        <v/>
      </c>
      <c r="R1865" s="91" t="str">
        <f t="shared" si="209"/>
        <v/>
      </c>
    </row>
    <row r="1866" spans="1:18" x14ac:dyDescent="0.35">
      <c r="A1866" s="25">
        <v>1862</v>
      </c>
      <c r="B1866" s="26" t="str">
        <f t="shared" si="203"/>
        <v/>
      </c>
      <c r="C1866" s="27"/>
      <c r="D1866" s="26" t="str">
        <f>IF(F1866="","",_xlfn.XLOOKUP(F1866,purchase!F:F,purchase!B:B,""))</f>
        <v/>
      </c>
      <c r="E1866" s="26" t="str">
        <f>IF(F1866="","",_xlfn.XLOOKUP(F1866,purchase!F:F,purchase!C:C,""))</f>
        <v/>
      </c>
      <c r="F1866" s="4"/>
      <c r="G1866" s="10" t="str">
        <f t="shared" si="204"/>
        <v/>
      </c>
      <c r="H1866" s="10" t="str">
        <f>IF(F1866="","",_xlfn.XLOOKUP(F1866,purchase!F:F,purchase!E:E,""))</f>
        <v/>
      </c>
      <c r="I1866" s="10" t="str">
        <f t="shared" si="205"/>
        <v/>
      </c>
      <c r="J1866" s="10" t="str">
        <f t="shared" si="206"/>
        <v/>
      </c>
      <c r="K1866" s="35" t="str">
        <f>_xlfn.SINGLE(IF(F1866="","",_xlfn.XLOOKUP(F1866,purchase!F:F,purchase!N:N,"")))</f>
        <v/>
      </c>
      <c r="L1866" s="4"/>
      <c r="M1866" s="86"/>
      <c r="N1866" s="35" t="str">
        <f>IF(F1866="","",
MAX(0,
_xlfn.XLOOKUP(F1866,purchase!F:F,purchase!N:N,"")
-
SUMIFS(L:L,F:F,F1866)))</f>
        <v/>
      </c>
      <c r="O1866" s="35" t="str">
        <f t="shared" si="207"/>
        <v/>
      </c>
      <c r="P1866" s="89" t="str">
        <f>_xlfn.SINGLE(IF(F1866="","",_xlfn.XLOOKUP(F1866,purchase!F:F,purchase!O:O,"")))</f>
        <v/>
      </c>
      <c r="Q1866" s="83" t="str">
        <f t="shared" si="208"/>
        <v/>
      </c>
      <c r="R1866" s="91" t="str">
        <f t="shared" si="209"/>
        <v/>
      </c>
    </row>
    <row r="1867" spans="1:18" x14ac:dyDescent="0.35">
      <c r="A1867" s="25">
        <v>1863</v>
      </c>
      <c r="B1867" s="26" t="str">
        <f t="shared" si="203"/>
        <v/>
      </c>
      <c r="C1867" s="27"/>
      <c r="D1867" s="26" t="str">
        <f>IF(F1867="","",_xlfn.XLOOKUP(F1867,purchase!F:F,purchase!B:B,""))</f>
        <v/>
      </c>
      <c r="E1867" s="26" t="str">
        <f>IF(F1867="","",_xlfn.XLOOKUP(F1867,purchase!F:F,purchase!C:C,""))</f>
        <v/>
      </c>
      <c r="F1867" s="4"/>
      <c r="G1867" s="10" t="str">
        <f t="shared" si="204"/>
        <v/>
      </c>
      <c r="H1867" s="10" t="str">
        <f>IF(F1867="","",_xlfn.XLOOKUP(F1867,purchase!F:F,purchase!E:E,""))</f>
        <v/>
      </c>
      <c r="I1867" s="10" t="str">
        <f t="shared" si="205"/>
        <v/>
      </c>
      <c r="J1867" s="10" t="str">
        <f t="shared" si="206"/>
        <v/>
      </c>
      <c r="K1867" s="35" t="str">
        <f>_xlfn.SINGLE(IF(F1867="","",_xlfn.XLOOKUP(F1867,purchase!F:F,purchase!N:N,"")))</f>
        <v/>
      </c>
      <c r="L1867" s="4"/>
      <c r="M1867" s="86"/>
      <c r="N1867" s="35" t="str">
        <f>IF(F1867="","",
MAX(0,
_xlfn.XLOOKUP(F1867,purchase!F:F,purchase!N:N,"")
-
SUMIFS(L:L,F:F,F1867)))</f>
        <v/>
      </c>
      <c r="O1867" s="35" t="str">
        <f t="shared" si="207"/>
        <v/>
      </c>
      <c r="P1867" s="89" t="str">
        <f>_xlfn.SINGLE(IF(F1867="","",_xlfn.XLOOKUP(F1867,purchase!F:F,purchase!O:O,"")))</f>
        <v/>
      </c>
      <c r="Q1867" s="83" t="str">
        <f t="shared" si="208"/>
        <v/>
      </c>
      <c r="R1867" s="91" t="str">
        <f t="shared" si="209"/>
        <v/>
      </c>
    </row>
    <row r="1868" spans="1:18" x14ac:dyDescent="0.35">
      <c r="A1868" s="25">
        <v>1864</v>
      </c>
      <c r="B1868" s="26" t="str">
        <f t="shared" si="203"/>
        <v/>
      </c>
      <c r="C1868" s="27"/>
      <c r="D1868" s="26" t="str">
        <f>IF(F1868="","",_xlfn.XLOOKUP(F1868,purchase!F:F,purchase!B:B,""))</f>
        <v/>
      </c>
      <c r="E1868" s="26" t="str">
        <f>IF(F1868="","",_xlfn.XLOOKUP(F1868,purchase!F:F,purchase!C:C,""))</f>
        <v/>
      </c>
      <c r="F1868" s="4"/>
      <c r="G1868" s="10" t="str">
        <f t="shared" si="204"/>
        <v/>
      </c>
      <c r="H1868" s="10" t="str">
        <f>IF(F1868="","",_xlfn.XLOOKUP(F1868,purchase!F:F,purchase!E:E,""))</f>
        <v/>
      </c>
      <c r="I1868" s="10" t="str">
        <f t="shared" si="205"/>
        <v/>
      </c>
      <c r="J1868" s="10" t="str">
        <f t="shared" si="206"/>
        <v/>
      </c>
      <c r="K1868" s="35" t="str">
        <f>_xlfn.SINGLE(IF(F1868="","",_xlfn.XLOOKUP(F1868,purchase!F:F,purchase!N:N,"")))</f>
        <v/>
      </c>
      <c r="L1868" s="4"/>
      <c r="M1868" s="86"/>
      <c r="N1868" s="35" t="str">
        <f>IF(F1868="","",
MAX(0,
_xlfn.XLOOKUP(F1868,purchase!F:F,purchase!N:N,"")
-
SUMIFS(L:L,F:F,F1868)))</f>
        <v/>
      </c>
      <c r="O1868" s="35" t="str">
        <f t="shared" si="207"/>
        <v/>
      </c>
      <c r="P1868" s="89" t="str">
        <f>_xlfn.SINGLE(IF(F1868="","",_xlfn.XLOOKUP(F1868,purchase!F:F,purchase!O:O,"")))</f>
        <v/>
      </c>
      <c r="Q1868" s="83" t="str">
        <f t="shared" si="208"/>
        <v/>
      </c>
      <c r="R1868" s="91" t="str">
        <f t="shared" si="209"/>
        <v/>
      </c>
    </row>
    <row r="1869" spans="1:18" x14ac:dyDescent="0.35">
      <c r="A1869" s="25">
        <v>1865</v>
      </c>
      <c r="B1869" s="26" t="str">
        <f t="shared" si="203"/>
        <v/>
      </c>
      <c r="C1869" s="27"/>
      <c r="D1869" s="26" t="str">
        <f>IF(F1869="","",_xlfn.XLOOKUP(F1869,purchase!F:F,purchase!B:B,""))</f>
        <v/>
      </c>
      <c r="E1869" s="26" t="str">
        <f>IF(F1869="","",_xlfn.XLOOKUP(F1869,purchase!F:F,purchase!C:C,""))</f>
        <v/>
      </c>
      <c r="F1869" s="4"/>
      <c r="G1869" s="10" t="str">
        <f t="shared" si="204"/>
        <v/>
      </c>
      <c r="H1869" s="10" t="str">
        <f>IF(F1869="","",_xlfn.XLOOKUP(F1869,purchase!F:F,purchase!E:E,""))</f>
        <v/>
      </c>
      <c r="I1869" s="10" t="str">
        <f t="shared" si="205"/>
        <v/>
      </c>
      <c r="J1869" s="10" t="str">
        <f t="shared" si="206"/>
        <v/>
      </c>
      <c r="K1869" s="35" t="str">
        <f>_xlfn.SINGLE(IF(F1869="","",_xlfn.XLOOKUP(F1869,purchase!F:F,purchase!N:N,"")))</f>
        <v/>
      </c>
      <c r="L1869" s="4"/>
      <c r="M1869" s="86"/>
      <c r="N1869" s="35" t="str">
        <f>IF(F1869="","",
MAX(0,
_xlfn.XLOOKUP(F1869,purchase!F:F,purchase!N:N,"")
-
SUMIFS(L:L,F:F,F1869)))</f>
        <v/>
      </c>
      <c r="O1869" s="35" t="str">
        <f t="shared" si="207"/>
        <v/>
      </c>
      <c r="P1869" s="89" t="str">
        <f>_xlfn.SINGLE(IF(F1869="","",_xlfn.XLOOKUP(F1869,purchase!F:F,purchase!O:O,"")))</f>
        <v/>
      </c>
      <c r="Q1869" s="83" t="str">
        <f t="shared" si="208"/>
        <v/>
      </c>
      <c r="R1869" s="91" t="str">
        <f t="shared" si="209"/>
        <v/>
      </c>
    </row>
    <row r="1870" spans="1:18" x14ac:dyDescent="0.35">
      <c r="A1870" s="25">
        <v>1866</v>
      </c>
      <c r="B1870" s="26" t="str">
        <f t="shared" si="203"/>
        <v/>
      </c>
      <c r="C1870" s="27"/>
      <c r="D1870" s="26" t="str">
        <f>IF(F1870="","",_xlfn.XLOOKUP(F1870,purchase!F:F,purchase!B:B,""))</f>
        <v/>
      </c>
      <c r="E1870" s="26" t="str">
        <f>IF(F1870="","",_xlfn.XLOOKUP(F1870,purchase!F:F,purchase!C:C,""))</f>
        <v/>
      </c>
      <c r="F1870" s="4"/>
      <c r="G1870" s="10" t="str">
        <f t="shared" si="204"/>
        <v/>
      </c>
      <c r="H1870" s="10" t="str">
        <f>IF(F1870="","",_xlfn.XLOOKUP(F1870,purchase!F:F,purchase!E:E,""))</f>
        <v/>
      </c>
      <c r="I1870" s="10" t="str">
        <f t="shared" si="205"/>
        <v/>
      </c>
      <c r="J1870" s="10" t="str">
        <f t="shared" si="206"/>
        <v/>
      </c>
      <c r="K1870" s="35" t="str">
        <f>_xlfn.SINGLE(IF(F1870="","",_xlfn.XLOOKUP(F1870,purchase!F:F,purchase!N:N,"")))</f>
        <v/>
      </c>
      <c r="L1870" s="4"/>
      <c r="M1870" s="86"/>
      <c r="N1870" s="35" t="str">
        <f>IF(F1870="","",
MAX(0,
_xlfn.XLOOKUP(F1870,purchase!F:F,purchase!N:N,"")
-
SUMIFS(L:L,F:F,F1870)))</f>
        <v/>
      </c>
      <c r="O1870" s="35" t="str">
        <f t="shared" si="207"/>
        <v/>
      </c>
      <c r="P1870" s="89" t="str">
        <f>_xlfn.SINGLE(IF(F1870="","",_xlfn.XLOOKUP(F1870,purchase!F:F,purchase!O:O,"")))</f>
        <v/>
      </c>
      <c r="Q1870" s="83" t="str">
        <f t="shared" si="208"/>
        <v/>
      </c>
      <c r="R1870" s="91" t="str">
        <f t="shared" si="209"/>
        <v/>
      </c>
    </row>
    <row r="1871" spans="1:18" x14ac:dyDescent="0.35">
      <c r="A1871" s="25">
        <v>1867</v>
      </c>
      <c r="B1871" s="26" t="str">
        <f t="shared" si="203"/>
        <v/>
      </c>
      <c r="C1871" s="27"/>
      <c r="D1871" s="26" t="str">
        <f>IF(F1871="","",_xlfn.XLOOKUP(F1871,purchase!F:F,purchase!B:B,""))</f>
        <v/>
      </c>
      <c r="E1871" s="26" t="str">
        <f>IF(F1871="","",_xlfn.XLOOKUP(F1871,purchase!F:F,purchase!C:C,""))</f>
        <v/>
      </c>
      <c r="F1871" s="4"/>
      <c r="G1871" s="10" t="str">
        <f t="shared" si="204"/>
        <v/>
      </c>
      <c r="H1871" s="10" t="str">
        <f>IF(F1871="","",_xlfn.XLOOKUP(F1871,purchase!F:F,purchase!E:E,""))</f>
        <v/>
      </c>
      <c r="I1871" s="10" t="str">
        <f t="shared" si="205"/>
        <v/>
      </c>
      <c r="J1871" s="10" t="str">
        <f t="shared" si="206"/>
        <v/>
      </c>
      <c r="K1871" s="35" t="str">
        <f>_xlfn.SINGLE(IF(F1871="","",_xlfn.XLOOKUP(F1871,purchase!F:F,purchase!N:N,"")))</f>
        <v/>
      </c>
      <c r="L1871" s="4"/>
      <c r="M1871" s="86"/>
      <c r="N1871" s="35" t="str">
        <f>IF(F1871="","",
MAX(0,
_xlfn.XLOOKUP(F1871,purchase!F:F,purchase!N:N,"")
-
SUMIFS(L:L,F:F,F1871)))</f>
        <v/>
      </c>
      <c r="O1871" s="35" t="str">
        <f t="shared" si="207"/>
        <v/>
      </c>
      <c r="P1871" s="89" t="str">
        <f>_xlfn.SINGLE(IF(F1871="","",_xlfn.XLOOKUP(F1871,purchase!F:F,purchase!O:O,"")))</f>
        <v/>
      </c>
      <c r="Q1871" s="83" t="str">
        <f t="shared" si="208"/>
        <v/>
      </c>
      <c r="R1871" s="91" t="str">
        <f t="shared" si="209"/>
        <v/>
      </c>
    </row>
    <row r="1872" spans="1:18" x14ac:dyDescent="0.35">
      <c r="A1872" s="25">
        <v>1868</v>
      </c>
      <c r="B1872" s="26" t="str">
        <f t="shared" si="203"/>
        <v/>
      </c>
      <c r="C1872" s="27"/>
      <c r="D1872" s="26" t="str">
        <f>IF(F1872="","",_xlfn.XLOOKUP(F1872,purchase!F:F,purchase!B:B,""))</f>
        <v/>
      </c>
      <c r="E1872" s="26" t="str">
        <f>IF(F1872="","",_xlfn.XLOOKUP(F1872,purchase!F:F,purchase!C:C,""))</f>
        <v/>
      </c>
      <c r="F1872" s="4"/>
      <c r="G1872" s="10" t="str">
        <f t="shared" si="204"/>
        <v/>
      </c>
      <c r="H1872" s="10" t="str">
        <f>IF(F1872="","",_xlfn.XLOOKUP(F1872,purchase!F:F,purchase!E:E,""))</f>
        <v/>
      </c>
      <c r="I1872" s="10" t="str">
        <f t="shared" si="205"/>
        <v/>
      </c>
      <c r="J1872" s="10" t="str">
        <f t="shared" si="206"/>
        <v/>
      </c>
      <c r="K1872" s="35" t="str">
        <f>_xlfn.SINGLE(IF(F1872="","",_xlfn.XLOOKUP(F1872,purchase!F:F,purchase!N:N,"")))</f>
        <v/>
      </c>
      <c r="L1872" s="4"/>
      <c r="M1872" s="86"/>
      <c r="N1872" s="35" t="str">
        <f>IF(F1872="","",
MAX(0,
_xlfn.XLOOKUP(F1872,purchase!F:F,purchase!N:N,"")
-
SUMIFS(L:L,F:F,F1872)))</f>
        <v/>
      </c>
      <c r="O1872" s="35" t="str">
        <f t="shared" si="207"/>
        <v/>
      </c>
      <c r="P1872" s="89" t="str">
        <f>_xlfn.SINGLE(IF(F1872="","",_xlfn.XLOOKUP(F1872,purchase!F:F,purchase!O:O,"")))</f>
        <v/>
      </c>
      <c r="Q1872" s="83" t="str">
        <f t="shared" si="208"/>
        <v/>
      </c>
      <c r="R1872" s="91" t="str">
        <f t="shared" si="209"/>
        <v/>
      </c>
    </row>
    <row r="1873" spans="1:18" x14ac:dyDescent="0.35">
      <c r="A1873" s="25">
        <v>1869</v>
      </c>
      <c r="B1873" s="26" t="str">
        <f t="shared" si="203"/>
        <v/>
      </c>
      <c r="C1873" s="27"/>
      <c r="D1873" s="26" t="str">
        <f>IF(F1873="","",_xlfn.XLOOKUP(F1873,purchase!F:F,purchase!B:B,""))</f>
        <v/>
      </c>
      <c r="E1873" s="26" t="str">
        <f>IF(F1873="","",_xlfn.XLOOKUP(F1873,purchase!F:F,purchase!C:C,""))</f>
        <v/>
      </c>
      <c r="F1873" s="4"/>
      <c r="G1873" s="10" t="str">
        <f t="shared" si="204"/>
        <v/>
      </c>
      <c r="H1873" s="10" t="str">
        <f>IF(F1873="","",_xlfn.XLOOKUP(F1873,purchase!F:F,purchase!E:E,""))</f>
        <v/>
      </c>
      <c r="I1873" s="10" t="str">
        <f t="shared" si="205"/>
        <v/>
      </c>
      <c r="J1873" s="10" t="str">
        <f t="shared" si="206"/>
        <v/>
      </c>
      <c r="K1873" s="35" t="str">
        <f>_xlfn.SINGLE(IF(F1873="","",_xlfn.XLOOKUP(F1873,purchase!F:F,purchase!N:N,"")))</f>
        <v/>
      </c>
      <c r="L1873" s="4"/>
      <c r="M1873" s="86"/>
      <c r="N1873" s="35" t="str">
        <f>IF(F1873="","",
MAX(0,
_xlfn.XLOOKUP(F1873,purchase!F:F,purchase!N:N,"")
-
SUMIFS(L:L,F:F,F1873)))</f>
        <v/>
      </c>
      <c r="O1873" s="35" t="str">
        <f t="shared" si="207"/>
        <v/>
      </c>
      <c r="P1873" s="89" t="str">
        <f>_xlfn.SINGLE(IF(F1873="","",_xlfn.XLOOKUP(F1873,purchase!F:F,purchase!O:O,"")))</f>
        <v/>
      </c>
      <c r="Q1873" s="83" t="str">
        <f t="shared" si="208"/>
        <v/>
      </c>
      <c r="R1873" s="91" t="str">
        <f t="shared" si="209"/>
        <v/>
      </c>
    </row>
    <row r="1874" spans="1:18" x14ac:dyDescent="0.35">
      <c r="A1874" s="25">
        <v>1870</v>
      </c>
      <c r="B1874" s="26" t="str">
        <f t="shared" si="203"/>
        <v/>
      </c>
      <c r="C1874" s="27"/>
      <c r="D1874" s="26" t="str">
        <f>IF(F1874="","",_xlfn.XLOOKUP(F1874,purchase!F:F,purchase!B:B,""))</f>
        <v/>
      </c>
      <c r="E1874" s="26" t="str">
        <f>IF(F1874="","",_xlfn.XLOOKUP(F1874,purchase!F:F,purchase!C:C,""))</f>
        <v/>
      </c>
      <c r="F1874" s="4"/>
      <c r="G1874" s="10" t="str">
        <f t="shared" si="204"/>
        <v/>
      </c>
      <c r="H1874" s="10" t="str">
        <f>IF(F1874="","",_xlfn.XLOOKUP(F1874,purchase!F:F,purchase!E:E,""))</f>
        <v/>
      </c>
      <c r="I1874" s="10" t="str">
        <f t="shared" si="205"/>
        <v/>
      </c>
      <c r="J1874" s="10" t="str">
        <f t="shared" si="206"/>
        <v/>
      </c>
      <c r="K1874" s="35" t="str">
        <f>_xlfn.SINGLE(IF(F1874="","",_xlfn.XLOOKUP(F1874,purchase!F:F,purchase!N:N,"")))</f>
        <v/>
      </c>
      <c r="L1874" s="4"/>
      <c r="M1874" s="86"/>
      <c r="N1874" s="35" t="str">
        <f>IF(F1874="","",
MAX(0,
_xlfn.XLOOKUP(F1874,purchase!F:F,purchase!N:N,"")
-
SUMIFS(L:L,F:F,F1874)))</f>
        <v/>
      </c>
      <c r="O1874" s="35" t="str">
        <f t="shared" si="207"/>
        <v/>
      </c>
      <c r="P1874" s="89" t="str">
        <f>_xlfn.SINGLE(IF(F1874="","",_xlfn.XLOOKUP(F1874,purchase!F:F,purchase!O:O,"")))</f>
        <v/>
      </c>
      <c r="Q1874" s="83" t="str">
        <f t="shared" si="208"/>
        <v/>
      </c>
      <c r="R1874" s="91" t="str">
        <f t="shared" si="209"/>
        <v/>
      </c>
    </row>
    <row r="1875" spans="1:18" x14ac:dyDescent="0.35">
      <c r="A1875" s="25">
        <v>1871</v>
      </c>
      <c r="B1875" s="26" t="str">
        <f t="shared" si="203"/>
        <v/>
      </c>
      <c r="C1875" s="27"/>
      <c r="D1875" s="26" t="str">
        <f>IF(F1875="","",_xlfn.XLOOKUP(F1875,purchase!F:F,purchase!B:B,""))</f>
        <v/>
      </c>
      <c r="E1875" s="26" t="str">
        <f>IF(F1875="","",_xlfn.XLOOKUP(F1875,purchase!F:F,purchase!C:C,""))</f>
        <v/>
      </c>
      <c r="F1875" s="4"/>
      <c r="G1875" s="10" t="str">
        <f t="shared" si="204"/>
        <v/>
      </c>
      <c r="H1875" s="10" t="str">
        <f>IF(F1875="","",_xlfn.XLOOKUP(F1875,purchase!F:F,purchase!E:E,""))</f>
        <v/>
      </c>
      <c r="I1875" s="10" t="str">
        <f t="shared" si="205"/>
        <v/>
      </c>
      <c r="J1875" s="10" t="str">
        <f t="shared" si="206"/>
        <v/>
      </c>
      <c r="K1875" s="35" t="str">
        <f>_xlfn.SINGLE(IF(F1875="","",_xlfn.XLOOKUP(F1875,purchase!F:F,purchase!N:N,"")))</f>
        <v/>
      </c>
      <c r="L1875" s="4"/>
      <c r="M1875" s="86"/>
      <c r="N1875" s="35" t="str">
        <f>IF(F1875="","",
MAX(0,
_xlfn.XLOOKUP(F1875,purchase!F:F,purchase!N:N,"")
-
SUMIFS(L:L,F:F,F1875)))</f>
        <v/>
      </c>
      <c r="O1875" s="35" t="str">
        <f t="shared" si="207"/>
        <v/>
      </c>
      <c r="P1875" s="89" t="str">
        <f>_xlfn.SINGLE(IF(F1875="","",_xlfn.XLOOKUP(F1875,purchase!F:F,purchase!O:O,"")))</f>
        <v/>
      </c>
      <c r="Q1875" s="83" t="str">
        <f t="shared" si="208"/>
        <v/>
      </c>
      <c r="R1875" s="91" t="str">
        <f t="shared" si="209"/>
        <v/>
      </c>
    </row>
    <row r="1876" spans="1:18" x14ac:dyDescent="0.35">
      <c r="A1876" s="25">
        <v>1872</v>
      </c>
      <c r="B1876" s="26" t="str">
        <f t="shared" si="203"/>
        <v/>
      </c>
      <c r="C1876" s="27"/>
      <c r="D1876" s="26" t="str">
        <f>IF(F1876="","",_xlfn.XLOOKUP(F1876,purchase!F:F,purchase!B:B,""))</f>
        <v/>
      </c>
      <c r="E1876" s="26" t="str">
        <f>IF(F1876="","",_xlfn.XLOOKUP(F1876,purchase!F:F,purchase!C:C,""))</f>
        <v/>
      </c>
      <c r="F1876" s="4"/>
      <c r="G1876" s="10" t="str">
        <f t="shared" si="204"/>
        <v/>
      </c>
      <c r="H1876" s="10" t="str">
        <f>IF(F1876="","",_xlfn.XLOOKUP(F1876,purchase!F:F,purchase!E:E,""))</f>
        <v/>
      </c>
      <c r="I1876" s="10" t="str">
        <f t="shared" si="205"/>
        <v/>
      </c>
      <c r="J1876" s="10" t="str">
        <f t="shared" si="206"/>
        <v/>
      </c>
      <c r="K1876" s="35" t="str">
        <f>_xlfn.SINGLE(IF(F1876="","",_xlfn.XLOOKUP(F1876,purchase!F:F,purchase!N:N,"")))</f>
        <v/>
      </c>
      <c r="L1876" s="4"/>
      <c r="M1876" s="86"/>
      <c r="N1876" s="35" t="str">
        <f>IF(F1876="","",
MAX(0,
_xlfn.XLOOKUP(F1876,purchase!F:F,purchase!N:N,"")
-
SUMIFS(L:L,F:F,F1876)))</f>
        <v/>
      </c>
      <c r="O1876" s="35" t="str">
        <f t="shared" si="207"/>
        <v/>
      </c>
      <c r="P1876" s="89" t="str">
        <f>_xlfn.SINGLE(IF(F1876="","",_xlfn.XLOOKUP(F1876,purchase!F:F,purchase!O:O,"")))</f>
        <v/>
      </c>
      <c r="Q1876" s="83" t="str">
        <f t="shared" si="208"/>
        <v/>
      </c>
      <c r="R1876" s="91" t="str">
        <f t="shared" si="209"/>
        <v/>
      </c>
    </row>
    <row r="1877" spans="1:18" x14ac:dyDescent="0.35">
      <c r="A1877" s="25">
        <v>1873</v>
      </c>
      <c r="B1877" s="26" t="str">
        <f t="shared" si="203"/>
        <v/>
      </c>
      <c r="C1877" s="27"/>
      <c r="D1877" s="26" t="str">
        <f>IF(F1877="","",_xlfn.XLOOKUP(F1877,purchase!F:F,purchase!B:B,""))</f>
        <v/>
      </c>
      <c r="E1877" s="26" t="str">
        <f>IF(F1877="","",_xlfn.XLOOKUP(F1877,purchase!F:F,purchase!C:C,""))</f>
        <v/>
      </c>
      <c r="F1877" s="4"/>
      <c r="G1877" s="10" t="str">
        <f t="shared" si="204"/>
        <v/>
      </c>
      <c r="H1877" s="10" t="str">
        <f>IF(F1877="","",_xlfn.XLOOKUP(F1877,purchase!F:F,purchase!E:E,""))</f>
        <v/>
      </c>
      <c r="I1877" s="10" t="str">
        <f t="shared" si="205"/>
        <v/>
      </c>
      <c r="J1877" s="10" t="str">
        <f t="shared" si="206"/>
        <v/>
      </c>
      <c r="K1877" s="35" t="str">
        <f>_xlfn.SINGLE(IF(F1877="","",_xlfn.XLOOKUP(F1877,purchase!F:F,purchase!N:N,"")))</f>
        <v/>
      </c>
      <c r="L1877" s="4"/>
      <c r="M1877" s="86"/>
      <c r="N1877" s="35" t="str">
        <f>IF(F1877="","",
MAX(0,
_xlfn.XLOOKUP(F1877,purchase!F:F,purchase!N:N,"")
-
SUMIFS(L:L,F:F,F1877)))</f>
        <v/>
      </c>
      <c r="O1877" s="35" t="str">
        <f t="shared" si="207"/>
        <v/>
      </c>
      <c r="P1877" s="89" t="str">
        <f>_xlfn.SINGLE(IF(F1877="","",_xlfn.XLOOKUP(F1877,purchase!F:F,purchase!O:O,"")))</f>
        <v/>
      </c>
      <c r="Q1877" s="83" t="str">
        <f t="shared" si="208"/>
        <v/>
      </c>
      <c r="R1877" s="91" t="str">
        <f t="shared" si="209"/>
        <v/>
      </c>
    </row>
    <row r="1878" spans="1:18" x14ac:dyDescent="0.35">
      <c r="A1878" s="25">
        <v>1874</v>
      </c>
      <c r="B1878" s="26" t="str">
        <f t="shared" si="203"/>
        <v/>
      </c>
      <c r="C1878" s="27"/>
      <c r="D1878" s="26" t="str">
        <f>IF(F1878="","",_xlfn.XLOOKUP(F1878,purchase!F:F,purchase!B:B,""))</f>
        <v/>
      </c>
      <c r="E1878" s="26" t="str">
        <f>IF(F1878="","",_xlfn.XLOOKUP(F1878,purchase!F:F,purchase!C:C,""))</f>
        <v/>
      </c>
      <c r="F1878" s="4"/>
      <c r="G1878" s="10" t="str">
        <f t="shared" si="204"/>
        <v/>
      </c>
      <c r="H1878" s="10" t="str">
        <f>IF(F1878="","",_xlfn.XLOOKUP(F1878,purchase!F:F,purchase!E:E,""))</f>
        <v/>
      </c>
      <c r="I1878" s="10" t="str">
        <f t="shared" si="205"/>
        <v/>
      </c>
      <c r="J1878" s="10" t="str">
        <f t="shared" si="206"/>
        <v/>
      </c>
      <c r="K1878" s="35" t="str">
        <f>_xlfn.SINGLE(IF(F1878="","",_xlfn.XLOOKUP(F1878,purchase!F:F,purchase!N:N,"")))</f>
        <v/>
      </c>
      <c r="L1878" s="4"/>
      <c r="M1878" s="86"/>
      <c r="N1878" s="35" t="str">
        <f>IF(F1878="","",
MAX(0,
_xlfn.XLOOKUP(F1878,purchase!F:F,purchase!N:N,"")
-
SUMIFS(L:L,F:F,F1878)))</f>
        <v/>
      </c>
      <c r="O1878" s="35" t="str">
        <f t="shared" si="207"/>
        <v/>
      </c>
      <c r="P1878" s="89" t="str">
        <f>_xlfn.SINGLE(IF(F1878="","",_xlfn.XLOOKUP(F1878,purchase!F:F,purchase!O:O,"")))</f>
        <v/>
      </c>
      <c r="Q1878" s="83" t="str">
        <f t="shared" si="208"/>
        <v/>
      </c>
      <c r="R1878" s="91" t="str">
        <f t="shared" si="209"/>
        <v/>
      </c>
    </row>
    <row r="1879" spans="1:18" x14ac:dyDescent="0.35">
      <c r="A1879" s="25">
        <v>1875</v>
      </c>
      <c r="B1879" s="26" t="str">
        <f t="shared" si="203"/>
        <v/>
      </c>
      <c r="C1879" s="27"/>
      <c r="D1879" s="26" t="str">
        <f>IF(F1879="","",_xlfn.XLOOKUP(F1879,purchase!F:F,purchase!B:B,""))</f>
        <v/>
      </c>
      <c r="E1879" s="26" t="str">
        <f>IF(F1879="","",_xlfn.XLOOKUP(F1879,purchase!F:F,purchase!C:C,""))</f>
        <v/>
      </c>
      <c r="F1879" s="4"/>
      <c r="G1879" s="10" t="str">
        <f t="shared" si="204"/>
        <v/>
      </c>
      <c r="H1879" s="10" t="str">
        <f>IF(F1879="","",_xlfn.XLOOKUP(F1879,purchase!F:F,purchase!E:E,""))</f>
        <v/>
      </c>
      <c r="I1879" s="10" t="str">
        <f t="shared" si="205"/>
        <v/>
      </c>
      <c r="J1879" s="10" t="str">
        <f t="shared" si="206"/>
        <v/>
      </c>
      <c r="K1879" s="35" t="str">
        <f>_xlfn.SINGLE(IF(F1879="","",_xlfn.XLOOKUP(F1879,purchase!F:F,purchase!N:N,"")))</f>
        <v/>
      </c>
      <c r="L1879" s="4"/>
      <c r="M1879" s="86"/>
      <c r="N1879" s="35" t="str">
        <f>IF(F1879="","",
MAX(0,
_xlfn.XLOOKUP(F1879,purchase!F:F,purchase!N:N,"")
-
SUMIFS(L:L,F:F,F1879)))</f>
        <v/>
      </c>
      <c r="O1879" s="35" t="str">
        <f t="shared" si="207"/>
        <v/>
      </c>
      <c r="P1879" s="89" t="str">
        <f>_xlfn.SINGLE(IF(F1879="","",_xlfn.XLOOKUP(F1879,purchase!F:F,purchase!O:O,"")))</f>
        <v/>
      </c>
      <c r="Q1879" s="83" t="str">
        <f t="shared" si="208"/>
        <v/>
      </c>
      <c r="R1879" s="91" t="str">
        <f t="shared" si="209"/>
        <v/>
      </c>
    </row>
    <row r="1880" spans="1:18" x14ac:dyDescent="0.35">
      <c r="A1880" s="25">
        <v>1876</v>
      </c>
      <c r="B1880" s="26" t="str">
        <f t="shared" si="203"/>
        <v/>
      </c>
      <c r="C1880" s="27"/>
      <c r="D1880" s="26" t="str">
        <f>IF(F1880="","",_xlfn.XLOOKUP(F1880,purchase!F:F,purchase!B:B,""))</f>
        <v/>
      </c>
      <c r="E1880" s="26" t="str">
        <f>IF(F1880="","",_xlfn.XLOOKUP(F1880,purchase!F:F,purchase!C:C,""))</f>
        <v/>
      </c>
      <c r="F1880" s="4"/>
      <c r="G1880" s="10" t="str">
        <f t="shared" si="204"/>
        <v/>
      </c>
      <c r="H1880" s="10" t="str">
        <f>IF(F1880="","",_xlfn.XLOOKUP(F1880,purchase!F:F,purchase!E:E,""))</f>
        <v/>
      </c>
      <c r="I1880" s="10" t="str">
        <f t="shared" si="205"/>
        <v/>
      </c>
      <c r="J1880" s="10" t="str">
        <f t="shared" si="206"/>
        <v/>
      </c>
      <c r="K1880" s="35" t="str">
        <f>_xlfn.SINGLE(IF(F1880="","",_xlfn.XLOOKUP(F1880,purchase!F:F,purchase!N:N,"")))</f>
        <v/>
      </c>
      <c r="L1880" s="4"/>
      <c r="M1880" s="86"/>
      <c r="N1880" s="35" t="str">
        <f>IF(F1880="","",
MAX(0,
_xlfn.XLOOKUP(F1880,purchase!F:F,purchase!N:N,"")
-
SUMIFS(L:L,F:F,F1880)))</f>
        <v/>
      </c>
      <c r="O1880" s="35" t="str">
        <f t="shared" si="207"/>
        <v/>
      </c>
      <c r="P1880" s="89" t="str">
        <f>_xlfn.SINGLE(IF(F1880="","",_xlfn.XLOOKUP(F1880,purchase!F:F,purchase!O:O,"")))</f>
        <v/>
      </c>
      <c r="Q1880" s="83" t="str">
        <f t="shared" si="208"/>
        <v/>
      </c>
      <c r="R1880" s="91" t="str">
        <f t="shared" si="209"/>
        <v/>
      </c>
    </row>
    <row r="1881" spans="1:18" x14ac:dyDescent="0.35">
      <c r="A1881" s="25">
        <v>1877</v>
      </c>
      <c r="B1881" s="26" t="str">
        <f t="shared" si="203"/>
        <v/>
      </c>
      <c r="C1881" s="27"/>
      <c r="D1881" s="26" t="str">
        <f>IF(F1881="","",_xlfn.XLOOKUP(F1881,purchase!F:F,purchase!B:B,""))</f>
        <v/>
      </c>
      <c r="E1881" s="26" t="str">
        <f>IF(F1881="","",_xlfn.XLOOKUP(F1881,purchase!F:F,purchase!C:C,""))</f>
        <v/>
      </c>
      <c r="F1881" s="4"/>
      <c r="G1881" s="10" t="str">
        <f t="shared" si="204"/>
        <v/>
      </c>
      <c r="H1881" s="10" t="str">
        <f>IF(F1881="","",_xlfn.XLOOKUP(F1881,purchase!F:F,purchase!E:E,""))</f>
        <v/>
      </c>
      <c r="I1881" s="10" t="str">
        <f t="shared" si="205"/>
        <v/>
      </c>
      <c r="J1881" s="10" t="str">
        <f t="shared" si="206"/>
        <v/>
      </c>
      <c r="K1881" s="35" t="str">
        <f>_xlfn.SINGLE(IF(F1881="","",_xlfn.XLOOKUP(F1881,purchase!F:F,purchase!N:N,"")))</f>
        <v/>
      </c>
      <c r="L1881" s="4"/>
      <c r="M1881" s="86"/>
      <c r="N1881" s="35" t="str">
        <f>IF(F1881="","",
MAX(0,
_xlfn.XLOOKUP(F1881,purchase!F:F,purchase!N:N,"")
-
SUMIFS(L:L,F:F,F1881)))</f>
        <v/>
      </c>
      <c r="O1881" s="35" t="str">
        <f t="shared" si="207"/>
        <v/>
      </c>
      <c r="P1881" s="89" t="str">
        <f>_xlfn.SINGLE(IF(F1881="","",_xlfn.XLOOKUP(F1881,purchase!F:F,purchase!O:O,"")))</f>
        <v/>
      </c>
      <c r="Q1881" s="83" t="str">
        <f t="shared" si="208"/>
        <v/>
      </c>
      <c r="R1881" s="91" t="str">
        <f t="shared" si="209"/>
        <v/>
      </c>
    </row>
    <row r="1882" spans="1:18" x14ac:dyDescent="0.35">
      <c r="A1882" s="25">
        <v>1878</v>
      </c>
      <c r="B1882" s="26" t="str">
        <f t="shared" si="203"/>
        <v/>
      </c>
      <c r="C1882" s="27"/>
      <c r="D1882" s="26" t="str">
        <f>IF(F1882="","",_xlfn.XLOOKUP(F1882,purchase!F:F,purchase!B:B,""))</f>
        <v/>
      </c>
      <c r="E1882" s="26" t="str">
        <f>IF(F1882="","",_xlfn.XLOOKUP(F1882,purchase!F:F,purchase!C:C,""))</f>
        <v/>
      </c>
      <c r="F1882" s="4"/>
      <c r="G1882" s="10" t="str">
        <f t="shared" si="204"/>
        <v/>
      </c>
      <c r="H1882" s="10" t="str">
        <f>IF(F1882="","",_xlfn.XLOOKUP(F1882,purchase!F:F,purchase!E:E,""))</f>
        <v/>
      </c>
      <c r="I1882" s="10" t="str">
        <f t="shared" si="205"/>
        <v/>
      </c>
      <c r="J1882" s="10" t="str">
        <f t="shared" si="206"/>
        <v/>
      </c>
      <c r="K1882" s="35" t="str">
        <f>_xlfn.SINGLE(IF(F1882="","",_xlfn.XLOOKUP(F1882,purchase!F:F,purchase!N:N,"")))</f>
        <v/>
      </c>
      <c r="L1882" s="4"/>
      <c r="M1882" s="86"/>
      <c r="N1882" s="35" t="str">
        <f>IF(F1882="","",
MAX(0,
_xlfn.XLOOKUP(F1882,purchase!F:F,purchase!N:N,"")
-
SUMIFS(L:L,F:F,F1882)))</f>
        <v/>
      </c>
      <c r="O1882" s="35" t="str">
        <f t="shared" si="207"/>
        <v/>
      </c>
      <c r="P1882" s="89" t="str">
        <f>_xlfn.SINGLE(IF(F1882="","",_xlfn.XLOOKUP(F1882,purchase!F:F,purchase!O:O,"")))</f>
        <v/>
      </c>
      <c r="Q1882" s="83" t="str">
        <f t="shared" si="208"/>
        <v/>
      </c>
      <c r="R1882" s="91" t="str">
        <f t="shared" si="209"/>
        <v/>
      </c>
    </row>
    <row r="1883" spans="1:18" x14ac:dyDescent="0.35">
      <c r="A1883" s="25">
        <v>1879</v>
      </c>
      <c r="B1883" s="26" t="str">
        <f t="shared" si="203"/>
        <v/>
      </c>
      <c r="C1883" s="27"/>
      <c r="D1883" s="26" t="str">
        <f>IF(F1883="","",_xlfn.XLOOKUP(F1883,purchase!F:F,purchase!B:B,""))</f>
        <v/>
      </c>
      <c r="E1883" s="26" t="str">
        <f>IF(F1883="","",_xlfn.XLOOKUP(F1883,purchase!F:F,purchase!C:C,""))</f>
        <v/>
      </c>
      <c r="F1883" s="4"/>
      <c r="G1883" s="10" t="str">
        <f t="shared" si="204"/>
        <v/>
      </c>
      <c r="H1883" s="10" t="str">
        <f>IF(F1883="","",_xlfn.XLOOKUP(F1883,purchase!F:F,purchase!E:E,""))</f>
        <v/>
      </c>
      <c r="I1883" s="10" t="str">
        <f t="shared" si="205"/>
        <v/>
      </c>
      <c r="J1883" s="10" t="str">
        <f t="shared" si="206"/>
        <v/>
      </c>
      <c r="K1883" s="35" t="str">
        <f>_xlfn.SINGLE(IF(F1883="","",_xlfn.XLOOKUP(F1883,purchase!F:F,purchase!N:N,"")))</f>
        <v/>
      </c>
      <c r="L1883" s="4"/>
      <c r="M1883" s="86"/>
      <c r="N1883" s="35" t="str">
        <f>IF(F1883="","",
MAX(0,
_xlfn.XLOOKUP(F1883,purchase!F:F,purchase!N:N,"")
-
SUMIFS(L:L,F:F,F1883)))</f>
        <v/>
      </c>
      <c r="O1883" s="35" t="str">
        <f t="shared" si="207"/>
        <v/>
      </c>
      <c r="P1883" s="89" t="str">
        <f>_xlfn.SINGLE(IF(F1883="","",_xlfn.XLOOKUP(F1883,purchase!F:F,purchase!O:O,"")))</f>
        <v/>
      </c>
      <c r="Q1883" s="83" t="str">
        <f t="shared" si="208"/>
        <v/>
      </c>
      <c r="R1883" s="91" t="str">
        <f t="shared" si="209"/>
        <v/>
      </c>
    </row>
    <row r="1884" spans="1:18" x14ac:dyDescent="0.35">
      <c r="A1884" s="25">
        <v>1880</v>
      </c>
      <c r="B1884" s="26" t="str">
        <f t="shared" si="203"/>
        <v/>
      </c>
      <c r="C1884" s="27"/>
      <c r="D1884" s="26" t="str">
        <f>IF(F1884="","",_xlfn.XLOOKUP(F1884,purchase!F:F,purchase!B:B,""))</f>
        <v/>
      </c>
      <c r="E1884" s="26" t="str">
        <f>IF(F1884="","",_xlfn.XLOOKUP(F1884,purchase!F:F,purchase!C:C,""))</f>
        <v/>
      </c>
      <c r="F1884" s="4"/>
      <c r="G1884" s="10" t="str">
        <f t="shared" si="204"/>
        <v/>
      </c>
      <c r="H1884" s="10" t="str">
        <f>IF(F1884="","",_xlfn.XLOOKUP(F1884,purchase!F:F,purchase!E:E,""))</f>
        <v/>
      </c>
      <c r="I1884" s="10" t="str">
        <f t="shared" si="205"/>
        <v/>
      </c>
      <c r="J1884" s="10" t="str">
        <f t="shared" si="206"/>
        <v/>
      </c>
      <c r="K1884" s="35" t="str">
        <f>_xlfn.SINGLE(IF(F1884="","",_xlfn.XLOOKUP(F1884,purchase!F:F,purchase!N:N,"")))</f>
        <v/>
      </c>
      <c r="L1884" s="4"/>
      <c r="M1884" s="86"/>
      <c r="N1884" s="35" t="str">
        <f>IF(F1884="","",
MAX(0,
_xlfn.XLOOKUP(F1884,purchase!F:F,purchase!N:N,"")
-
SUMIFS(L:L,F:F,F1884)))</f>
        <v/>
      </c>
      <c r="O1884" s="35" t="str">
        <f t="shared" si="207"/>
        <v/>
      </c>
      <c r="P1884" s="89" t="str">
        <f>_xlfn.SINGLE(IF(F1884="","",_xlfn.XLOOKUP(F1884,purchase!F:F,purchase!O:O,"")))</f>
        <v/>
      </c>
      <c r="Q1884" s="83" t="str">
        <f t="shared" si="208"/>
        <v/>
      </c>
      <c r="R1884" s="91" t="str">
        <f t="shared" si="209"/>
        <v/>
      </c>
    </row>
    <row r="1885" spans="1:18" x14ac:dyDescent="0.35">
      <c r="A1885" s="25">
        <v>1881</v>
      </c>
      <c r="B1885" s="26" t="str">
        <f t="shared" si="203"/>
        <v/>
      </c>
      <c r="C1885" s="27"/>
      <c r="D1885" s="26" t="str">
        <f>IF(F1885="","",_xlfn.XLOOKUP(F1885,purchase!F:F,purchase!B:B,""))</f>
        <v/>
      </c>
      <c r="E1885" s="26" t="str">
        <f>IF(F1885="","",_xlfn.XLOOKUP(F1885,purchase!F:F,purchase!C:C,""))</f>
        <v/>
      </c>
      <c r="F1885" s="4"/>
      <c r="G1885" s="10" t="str">
        <f t="shared" si="204"/>
        <v/>
      </c>
      <c r="H1885" s="10" t="str">
        <f>IF(F1885="","",_xlfn.XLOOKUP(F1885,purchase!F:F,purchase!E:E,""))</f>
        <v/>
      </c>
      <c r="I1885" s="10" t="str">
        <f t="shared" si="205"/>
        <v/>
      </c>
      <c r="J1885" s="10" t="str">
        <f t="shared" si="206"/>
        <v/>
      </c>
      <c r="K1885" s="35" t="str">
        <f>_xlfn.SINGLE(IF(F1885="","",_xlfn.XLOOKUP(F1885,purchase!F:F,purchase!N:N,"")))</f>
        <v/>
      </c>
      <c r="L1885" s="4"/>
      <c r="M1885" s="86"/>
      <c r="N1885" s="35" t="str">
        <f>IF(F1885="","",
MAX(0,
_xlfn.XLOOKUP(F1885,purchase!F:F,purchase!N:N,"")
-
SUMIFS(L:L,F:F,F1885)))</f>
        <v/>
      </c>
      <c r="O1885" s="35" t="str">
        <f t="shared" si="207"/>
        <v/>
      </c>
      <c r="P1885" s="89" t="str">
        <f>_xlfn.SINGLE(IF(F1885="","",_xlfn.XLOOKUP(F1885,purchase!F:F,purchase!O:O,"")))</f>
        <v/>
      </c>
      <c r="Q1885" s="83" t="str">
        <f t="shared" si="208"/>
        <v/>
      </c>
      <c r="R1885" s="91" t="str">
        <f t="shared" si="209"/>
        <v/>
      </c>
    </row>
    <row r="1886" spans="1:18" x14ac:dyDescent="0.35">
      <c r="A1886" s="25">
        <v>1882</v>
      </c>
      <c r="B1886" s="26" t="str">
        <f t="shared" si="203"/>
        <v/>
      </c>
      <c r="C1886" s="27"/>
      <c r="D1886" s="26" t="str">
        <f>IF(F1886="","",_xlfn.XLOOKUP(F1886,purchase!F:F,purchase!B:B,""))</f>
        <v/>
      </c>
      <c r="E1886" s="26" t="str">
        <f>IF(F1886="","",_xlfn.XLOOKUP(F1886,purchase!F:F,purchase!C:C,""))</f>
        <v/>
      </c>
      <c r="F1886" s="4"/>
      <c r="G1886" s="10" t="str">
        <f t="shared" si="204"/>
        <v/>
      </c>
      <c r="H1886" s="10" t="str">
        <f>IF(F1886="","",_xlfn.XLOOKUP(F1886,purchase!F:F,purchase!E:E,""))</f>
        <v/>
      </c>
      <c r="I1886" s="10" t="str">
        <f t="shared" si="205"/>
        <v/>
      </c>
      <c r="J1886" s="10" t="str">
        <f t="shared" si="206"/>
        <v/>
      </c>
      <c r="K1886" s="35" t="str">
        <f>_xlfn.SINGLE(IF(F1886="","",_xlfn.XLOOKUP(F1886,purchase!F:F,purchase!N:N,"")))</f>
        <v/>
      </c>
      <c r="L1886" s="4"/>
      <c r="M1886" s="86"/>
      <c r="N1886" s="35" t="str">
        <f>IF(F1886="","",
MAX(0,
_xlfn.XLOOKUP(F1886,purchase!F:F,purchase!N:N,"")
-
SUMIFS(L:L,F:F,F1886)))</f>
        <v/>
      </c>
      <c r="O1886" s="35" t="str">
        <f t="shared" si="207"/>
        <v/>
      </c>
      <c r="P1886" s="89" t="str">
        <f>_xlfn.SINGLE(IF(F1886="","",_xlfn.XLOOKUP(F1886,purchase!F:F,purchase!O:O,"")))</f>
        <v/>
      </c>
      <c r="Q1886" s="83" t="str">
        <f t="shared" si="208"/>
        <v/>
      </c>
      <c r="R1886" s="91" t="str">
        <f t="shared" si="209"/>
        <v/>
      </c>
    </row>
    <row r="1887" spans="1:18" x14ac:dyDescent="0.35">
      <c r="A1887" s="25">
        <v>1883</v>
      </c>
      <c r="B1887" s="26" t="str">
        <f t="shared" si="203"/>
        <v/>
      </c>
      <c r="C1887" s="27"/>
      <c r="D1887" s="26" t="str">
        <f>IF(F1887="","",_xlfn.XLOOKUP(F1887,purchase!F:F,purchase!B:B,""))</f>
        <v/>
      </c>
      <c r="E1887" s="26" t="str">
        <f>IF(F1887="","",_xlfn.XLOOKUP(F1887,purchase!F:F,purchase!C:C,""))</f>
        <v/>
      </c>
      <c r="F1887" s="4"/>
      <c r="G1887" s="10" t="str">
        <f t="shared" si="204"/>
        <v/>
      </c>
      <c r="H1887" s="10" t="str">
        <f>IF(F1887="","",_xlfn.XLOOKUP(F1887,purchase!F:F,purchase!E:E,""))</f>
        <v/>
      </c>
      <c r="I1887" s="10" t="str">
        <f t="shared" si="205"/>
        <v/>
      </c>
      <c r="J1887" s="10" t="str">
        <f t="shared" si="206"/>
        <v/>
      </c>
      <c r="K1887" s="35" t="str">
        <f>_xlfn.SINGLE(IF(F1887="","",_xlfn.XLOOKUP(F1887,purchase!F:F,purchase!N:N,"")))</f>
        <v/>
      </c>
      <c r="L1887" s="4"/>
      <c r="M1887" s="86"/>
      <c r="N1887" s="35" t="str">
        <f>IF(F1887="","",
MAX(0,
_xlfn.XLOOKUP(F1887,purchase!F:F,purchase!N:N,"")
-
SUMIFS(L:L,F:F,F1887)))</f>
        <v/>
      </c>
      <c r="O1887" s="35" t="str">
        <f t="shared" si="207"/>
        <v/>
      </c>
      <c r="P1887" s="89" t="str">
        <f>_xlfn.SINGLE(IF(F1887="","",_xlfn.XLOOKUP(F1887,purchase!F:F,purchase!O:O,"")))</f>
        <v/>
      </c>
      <c r="Q1887" s="83" t="str">
        <f t="shared" si="208"/>
        <v/>
      </c>
      <c r="R1887" s="91" t="str">
        <f t="shared" si="209"/>
        <v/>
      </c>
    </row>
    <row r="1888" spans="1:18" x14ac:dyDescent="0.35">
      <c r="A1888" s="25">
        <v>1884</v>
      </c>
      <c r="B1888" s="26" t="str">
        <f t="shared" si="203"/>
        <v/>
      </c>
      <c r="C1888" s="27"/>
      <c r="D1888" s="26" t="str">
        <f>IF(F1888="","",_xlfn.XLOOKUP(F1888,purchase!F:F,purchase!B:B,""))</f>
        <v/>
      </c>
      <c r="E1888" s="26" t="str">
        <f>IF(F1888="","",_xlfn.XLOOKUP(F1888,purchase!F:F,purchase!C:C,""))</f>
        <v/>
      </c>
      <c r="F1888" s="4"/>
      <c r="G1888" s="10" t="str">
        <f t="shared" si="204"/>
        <v/>
      </c>
      <c r="H1888" s="10" t="str">
        <f>IF(F1888="","",_xlfn.XLOOKUP(F1888,purchase!F:F,purchase!E:E,""))</f>
        <v/>
      </c>
      <c r="I1888" s="10" t="str">
        <f t="shared" si="205"/>
        <v/>
      </c>
      <c r="J1888" s="10" t="str">
        <f t="shared" si="206"/>
        <v/>
      </c>
      <c r="K1888" s="35" t="str">
        <f>_xlfn.SINGLE(IF(F1888="","",_xlfn.XLOOKUP(F1888,purchase!F:F,purchase!N:N,"")))</f>
        <v/>
      </c>
      <c r="L1888" s="4"/>
      <c r="M1888" s="86"/>
      <c r="N1888" s="35" t="str">
        <f>IF(F1888="","",
MAX(0,
_xlfn.XLOOKUP(F1888,purchase!F:F,purchase!N:N,"")
-
SUMIFS(L:L,F:F,F1888)))</f>
        <v/>
      </c>
      <c r="O1888" s="35" t="str">
        <f t="shared" si="207"/>
        <v/>
      </c>
      <c r="P1888" s="89" t="str">
        <f>_xlfn.SINGLE(IF(F1888="","",_xlfn.XLOOKUP(F1888,purchase!F:F,purchase!O:O,"")))</f>
        <v/>
      </c>
      <c r="Q1888" s="83" t="str">
        <f t="shared" si="208"/>
        <v/>
      </c>
      <c r="R1888" s="91" t="str">
        <f t="shared" si="209"/>
        <v/>
      </c>
    </row>
    <row r="1889" spans="1:18" x14ac:dyDescent="0.35">
      <c r="A1889" s="25">
        <v>1885</v>
      </c>
      <c r="B1889" s="26" t="str">
        <f t="shared" si="203"/>
        <v/>
      </c>
      <c r="C1889" s="27"/>
      <c r="D1889" s="26" t="str">
        <f>IF(F1889="","",_xlfn.XLOOKUP(F1889,purchase!F:F,purchase!B:B,""))</f>
        <v/>
      </c>
      <c r="E1889" s="26" t="str">
        <f>IF(F1889="","",_xlfn.XLOOKUP(F1889,purchase!F:F,purchase!C:C,""))</f>
        <v/>
      </c>
      <c r="F1889" s="4"/>
      <c r="G1889" s="10" t="str">
        <f t="shared" si="204"/>
        <v/>
      </c>
      <c r="H1889" s="10" t="str">
        <f>IF(F1889="","",_xlfn.XLOOKUP(F1889,purchase!F:F,purchase!E:E,""))</f>
        <v/>
      </c>
      <c r="I1889" s="10" t="str">
        <f t="shared" si="205"/>
        <v/>
      </c>
      <c r="J1889" s="10" t="str">
        <f t="shared" si="206"/>
        <v/>
      </c>
      <c r="K1889" s="35" t="str">
        <f>_xlfn.SINGLE(IF(F1889="","",_xlfn.XLOOKUP(F1889,purchase!F:F,purchase!N:N,"")))</f>
        <v/>
      </c>
      <c r="L1889" s="4"/>
      <c r="M1889" s="86"/>
      <c r="N1889" s="35" t="str">
        <f>IF(F1889="","",
MAX(0,
_xlfn.XLOOKUP(F1889,purchase!F:F,purchase!N:N,"")
-
SUMIFS(L:L,F:F,F1889)))</f>
        <v/>
      </c>
      <c r="O1889" s="35" t="str">
        <f t="shared" si="207"/>
        <v/>
      </c>
      <c r="P1889" s="89" t="str">
        <f>_xlfn.SINGLE(IF(F1889="","",_xlfn.XLOOKUP(F1889,purchase!F:F,purchase!O:O,"")))</f>
        <v/>
      </c>
      <c r="Q1889" s="83" t="str">
        <f t="shared" si="208"/>
        <v/>
      </c>
      <c r="R1889" s="91" t="str">
        <f t="shared" si="209"/>
        <v/>
      </c>
    </row>
    <row r="1890" spans="1:18" x14ac:dyDescent="0.35">
      <c r="A1890" s="25">
        <v>1886</v>
      </c>
      <c r="B1890" s="26" t="str">
        <f t="shared" si="203"/>
        <v/>
      </c>
      <c r="C1890" s="27"/>
      <c r="D1890" s="26" t="str">
        <f>IF(F1890="","",_xlfn.XLOOKUP(F1890,purchase!F:F,purchase!B:B,""))</f>
        <v/>
      </c>
      <c r="E1890" s="26" t="str">
        <f>IF(F1890="","",_xlfn.XLOOKUP(F1890,purchase!F:F,purchase!C:C,""))</f>
        <v/>
      </c>
      <c r="F1890" s="4"/>
      <c r="G1890" s="10" t="str">
        <f t="shared" si="204"/>
        <v/>
      </c>
      <c r="H1890" s="10" t="str">
        <f>IF(F1890="","",_xlfn.XLOOKUP(F1890,purchase!F:F,purchase!E:E,""))</f>
        <v/>
      </c>
      <c r="I1890" s="10" t="str">
        <f t="shared" si="205"/>
        <v/>
      </c>
      <c r="J1890" s="10" t="str">
        <f t="shared" si="206"/>
        <v/>
      </c>
      <c r="K1890" s="35" t="str">
        <f>_xlfn.SINGLE(IF(F1890="","",_xlfn.XLOOKUP(F1890,purchase!F:F,purchase!N:N,"")))</f>
        <v/>
      </c>
      <c r="L1890" s="4"/>
      <c r="M1890" s="86"/>
      <c r="N1890" s="35" t="str">
        <f>IF(F1890="","",
MAX(0,
_xlfn.XLOOKUP(F1890,purchase!F:F,purchase!N:N,"")
-
SUMIFS(L:L,F:F,F1890)))</f>
        <v/>
      </c>
      <c r="O1890" s="35" t="str">
        <f t="shared" si="207"/>
        <v/>
      </c>
      <c r="P1890" s="89" t="str">
        <f>_xlfn.SINGLE(IF(F1890="","",_xlfn.XLOOKUP(F1890,purchase!F:F,purchase!O:O,"")))</f>
        <v/>
      </c>
      <c r="Q1890" s="83" t="str">
        <f t="shared" si="208"/>
        <v/>
      </c>
      <c r="R1890" s="91" t="str">
        <f t="shared" si="209"/>
        <v/>
      </c>
    </row>
    <row r="1891" spans="1:18" x14ac:dyDescent="0.35">
      <c r="A1891" s="25">
        <v>1887</v>
      </c>
      <c r="B1891" s="26" t="str">
        <f t="shared" si="203"/>
        <v/>
      </c>
      <c r="C1891" s="27"/>
      <c r="D1891" s="26" t="str">
        <f>IF(F1891="","",_xlfn.XLOOKUP(F1891,purchase!F:F,purchase!B:B,""))</f>
        <v/>
      </c>
      <c r="E1891" s="26" t="str">
        <f>IF(F1891="","",_xlfn.XLOOKUP(F1891,purchase!F:F,purchase!C:C,""))</f>
        <v/>
      </c>
      <c r="F1891" s="4"/>
      <c r="G1891" s="10" t="str">
        <f t="shared" si="204"/>
        <v/>
      </c>
      <c r="H1891" s="10" t="str">
        <f>IF(F1891="","",_xlfn.XLOOKUP(F1891,purchase!F:F,purchase!E:E,""))</f>
        <v/>
      </c>
      <c r="I1891" s="10" t="str">
        <f t="shared" si="205"/>
        <v/>
      </c>
      <c r="J1891" s="10" t="str">
        <f t="shared" si="206"/>
        <v/>
      </c>
      <c r="K1891" s="35" t="str">
        <f>_xlfn.SINGLE(IF(F1891="","",_xlfn.XLOOKUP(F1891,purchase!F:F,purchase!N:N,"")))</f>
        <v/>
      </c>
      <c r="L1891" s="4"/>
      <c r="M1891" s="86"/>
      <c r="N1891" s="35" t="str">
        <f>IF(F1891="","",
MAX(0,
_xlfn.XLOOKUP(F1891,purchase!F:F,purchase!N:N,"")
-
SUMIFS(L:L,F:F,F1891)))</f>
        <v/>
      </c>
      <c r="O1891" s="35" t="str">
        <f t="shared" si="207"/>
        <v/>
      </c>
      <c r="P1891" s="89" t="str">
        <f>_xlfn.SINGLE(IF(F1891="","",_xlfn.XLOOKUP(F1891,purchase!F:F,purchase!O:O,"")))</f>
        <v/>
      </c>
      <c r="Q1891" s="83" t="str">
        <f t="shared" si="208"/>
        <v/>
      </c>
      <c r="R1891" s="91" t="str">
        <f t="shared" si="209"/>
        <v/>
      </c>
    </row>
    <row r="1892" spans="1:18" x14ac:dyDescent="0.35">
      <c r="A1892" s="25">
        <v>1888</v>
      </c>
      <c r="B1892" s="26" t="str">
        <f t="shared" si="203"/>
        <v/>
      </c>
      <c r="C1892" s="27"/>
      <c r="D1892" s="26" t="str">
        <f>IF(F1892="","",_xlfn.XLOOKUP(F1892,purchase!F:F,purchase!B:B,""))</f>
        <v/>
      </c>
      <c r="E1892" s="26" t="str">
        <f>IF(F1892="","",_xlfn.XLOOKUP(F1892,purchase!F:F,purchase!C:C,""))</f>
        <v/>
      </c>
      <c r="F1892" s="4"/>
      <c r="G1892" s="10" t="str">
        <f t="shared" si="204"/>
        <v/>
      </c>
      <c r="H1892" s="10" t="str">
        <f>IF(F1892="","",_xlfn.XLOOKUP(F1892,purchase!F:F,purchase!E:E,""))</f>
        <v/>
      </c>
      <c r="I1892" s="10" t="str">
        <f t="shared" si="205"/>
        <v/>
      </c>
      <c r="J1892" s="10" t="str">
        <f t="shared" si="206"/>
        <v/>
      </c>
      <c r="K1892" s="35" t="str">
        <f>_xlfn.SINGLE(IF(F1892="","",_xlfn.XLOOKUP(F1892,purchase!F:F,purchase!N:N,"")))</f>
        <v/>
      </c>
      <c r="L1892" s="4"/>
      <c r="M1892" s="86"/>
      <c r="N1892" s="35" t="str">
        <f>IF(F1892="","",
MAX(0,
_xlfn.XLOOKUP(F1892,purchase!F:F,purchase!N:N,"")
-
SUMIFS(L:L,F:F,F1892)))</f>
        <v/>
      </c>
      <c r="O1892" s="35" t="str">
        <f t="shared" si="207"/>
        <v/>
      </c>
      <c r="P1892" s="89" t="str">
        <f>_xlfn.SINGLE(IF(F1892="","",_xlfn.XLOOKUP(F1892,purchase!F:F,purchase!O:O,"")))</f>
        <v/>
      </c>
      <c r="Q1892" s="83" t="str">
        <f t="shared" si="208"/>
        <v/>
      </c>
      <c r="R1892" s="91" t="str">
        <f t="shared" si="209"/>
        <v/>
      </c>
    </row>
    <row r="1893" spans="1:18" x14ac:dyDescent="0.35">
      <c r="A1893" s="25">
        <v>1889</v>
      </c>
      <c r="B1893" s="26" t="str">
        <f t="shared" si="203"/>
        <v/>
      </c>
      <c r="C1893" s="27"/>
      <c r="D1893" s="26" t="str">
        <f>IF(F1893="","",_xlfn.XLOOKUP(F1893,purchase!F:F,purchase!B:B,""))</f>
        <v/>
      </c>
      <c r="E1893" s="26" t="str">
        <f>IF(F1893="","",_xlfn.XLOOKUP(F1893,purchase!F:F,purchase!C:C,""))</f>
        <v/>
      </c>
      <c r="F1893" s="4"/>
      <c r="G1893" s="10" t="str">
        <f t="shared" si="204"/>
        <v/>
      </c>
      <c r="H1893" s="10" t="str">
        <f>IF(F1893="","",_xlfn.XLOOKUP(F1893,purchase!F:F,purchase!E:E,""))</f>
        <v/>
      </c>
      <c r="I1893" s="10" t="str">
        <f t="shared" si="205"/>
        <v/>
      </c>
      <c r="J1893" s="10" t="str">
        <f t="shared" si="206"/>
        <v/>
      </c>
      <c r="K1893" s="35" t="str">
        <f>_xlfn.SINGLE(IF(F1893="","",_xlfn.XLOOKUP(F1893,purchase!F:F,purchase!N:N,"")))</f>
        <v/>
      </c>
      <c r="L1893" s="4"/>
      <c r="M1893" s="86"/>
      <c r="N1893" s="35" t="str">
        <f>IF(F1893="","",
MAX(0,
_xlfn.XLOOKUP(F1893,purchase!F:F,purchase!N:N,"")
-
SUMIFS(L:L,F:F,F1893)))</f>
        <v/>
      </c>
      <c r="O1893" s="35" t="str">
        <f t="shared" si="207"/>
        <v/>
      </c>
      <c r="P1893" s="89" t="str">
        <f>_xlfn.SINGLE(IF(F1893="","",_xlfn.XLOOKUP(F1893,purchase!F:F,purchase!O:O,"")))</f>
        <v/>
      </c>
      <c r="Q1893" s="83" t="str">
        <f t="shared" si="208"/>
        <v/>
      </c>
      <c r="R1893" s="91" t="str">
        <f t="shared" si="209"/>
        <v/>
      </c>
    </row>
    <row r="1894" spans="1:18" x14ac:dyDescent="0.35">
      <c r="A1894" s="25">
        <v>1890</v>
      </c>
      <c r="B1894" s="26" t="str">
        <f t="shared" si="203"/>
        <v/>
      </c>
      <c r="C1894" s="27"/>
      <c r="D1894" s="26" t="str">
        <f>IF(F1894="","",_xlfn.XLOOKUP(F1894,purchase!F:F,purchase!B:B,""))</f>
        <v/>
      </c>
      <c r="E1894" s="26" t="str">
        <f>IF(F1894="","",_xlfn.XLOOKUP(F1894,purchase!F:F,purchase!C:C,""))</f>
        <v/>
      </c>
      <c r="F1894" s="4"/>
      <c r="G1894" s="10" t="str">
        <f t="shared" si="204"/>
        <v/>
      </c>
      <c r="H1894" s="10" t="str">
        <f>IF(F1894="","",_xlfn.XLOOKUP(F1894,purchase!F:F,purchase!E:E,""))</f>
        <v/>
      </c>
      <c r="I1894" s="10" t="str">
        <f t="shared" si="205"/>
        <v/>
      </c>
      <c r="J1894" s="10" t="str">
        <f t="shared" si="206"/>
        <v/>
      </c>
      <c r="K1894" s="35" t="str">
        <f>_xlfn.SINGLE(IF(F1894="","",_xlfn.XLOOKUP(F1894,purchase!F:F,purchase!N:N,"")))</f>
        <v/>
      </c>
      <c r="L1894" s="4"/>
      <c r="M1894" s="86"/>
      <c r="N1894" s="35" t="str">
        <f>IF(F1894="","",
MAX(0,
_xlfn.XLOOKUP(F1894,purchase!F:F,purchase!N:N,"")
-
SUMIFS(L:L,F:F,F1894)))</f>
        <v/>
      </c>
      <c r="O1894" s="35" t="str">
        <f t="shared" si="207"/>
        <v/>
      </c>
      <c r="P1894" s="89" t="str">
        <f>_xlfn.SINGLE(IF(F1894="","",_xlfn.XLOOKUP(F1894,purchase!F:F,purchase!O:O,"")))</f>
        <v/>
      </c>
      <c r="Q1894" s="83" t="str">
        <f t="shared" si="208"/>
        <v/>
      </c>
      <c r="R1894" s="91" t="str">
        <f t="shared" si="209"/>
        <v/>
      </c>
    </row>
    <row r="1895" spans="1:18" x14ac:dyDescent="0.35">
      <c r="A1895" s="25">
        <v>1891</v>
      </c>
      <c r="B1895" s="26" t="str">
        <f t="shared" si="203"/>
        <v/>
      </c>
      <c r="C1895" s="27"/>
      <c r="D1895" s="26" t="str">
        <f>IF(F1895="","",_xlfn.XLOOKUP(F1895,purchase!F:F,purchase!B:B,""))</f>
        <v/>
      </c>
      <c r="E1895" s="26" t="str">
        <f>IF(F1895="","",_xlfn.XLOOKUP(F1895,purchase!F:F,purchase!C:C,""))</f>
        <v/>
      </c>
      <c r="F1895" s="4"/>
      <c r="G1895" s="10" t="str">
        <f t="shared" si="204"/>
        <v/>
      </c>
      <c r="H1895" s="10" t="str">
        <f>IF(F1895="","",_xlfn.XLOOKUP(F1895,purchase!F:F,purchase!E:E,""))</f>
        <v/>
      </c>
      <c r="I1895" s="10" t="str">
        <f t="shared" si="205"/>
        <v/>
      </c>
      <c r="J1895" s="10" t="str">
        <f t="shared" si="206"/>
        <v/>
      </c>
      <c r="K1895" s="35" t="str">
        <f>_xlfn.SINGLE(IF(F1895="","",_xlfn.XLOOKUP(F1895,purchase!F:F,purchase!N:N,"")))</f>
        <v/>
      </c>
      <c r="L1895" s="4"/>
      <c r="M1895" s="86"/>
      <c r="N1895" s="35" t="str">
        <f>IF(F1895="","",
MAX(0,
_xlfn.XLOOKUP(F1895,purchase!F:F,purchase!N:N,"")
-
SUMIFS(L:L,F:F,F1895)))</f>
        <v/>
      </c>
      <c r="O1895" s="35" t="str">
        <f t="shared" si="207"/>
        <v/>
      </c>
      <c r="P1895" s="89" t="str">
        <f>_xlfn.SINGLE(IF(F1895="","",_xlfn.XLOOKUP(F1895,purchase!F:F,purchase!O:O,"")))</f>
        <v/>
      </c>
      <c r="Q1895" s="83" t="str">
        <f t="shared" si="208"/>
        <v/>
      </c>
      <c r="R1895" s="91" t="str">
        <f t="shared" si="209"/>
        <v/>
      </c>
    </row>
    <row r="1896" spans="1:18" x14ac:dyDescent="0.35">
      <c r="A1896" s="25">
        <v>1892</v>
      </c>
      <c r="B1896" s="26" t="str">
        <f t="shared" si="203"/>
        <v/>
      </c>
      <c r="C1896" s="27"/>
      <c r="D1896" s="26" t="str">
        <f>IF(F1896="","",_xlfn.XLOOKUP(F1896,purchase!F:F,purchase!B:B,""))</f>
        <v/>
      </c>
      <c r="E1896" s="26" t="str">
        <f>IF(F1896="","",_xlfn.XLOOKUP(F1896,purchase!F:F,purchase!C:C,""))</f>
        <v/>
      </c>
      <c r="F1896" s="4"/>
      <c r="G1896" s="10" t="str">
        <f t="shared" si="204"/>
        <v/>
      </c>
      <c r="H1896" s="10" t="str">
        <f>IF(F1896="","",_xlfn.XLOOKUP(F1896,purchase!F:F,purchase!E:E,""))</f>
        <v/>
      </c>
      <c r="I1896" s="10" t="str">
        <f t="shared" si="205"/>
        <v/>
      </c>
      <c r="J1896" s="10" t="str">
        <f t="shared" si="206"/>
        <v/>
      </c>
      <c r="K1896" s="35" t="str">
        <f>_xlfn.SINGLE(IF(F1896="","",_xlfn.XLOOKUP(F1896,purchase!F:F,purchase!N:N,"")))</f>
        <v/>
      </c>
      <c r="L1896" s="4"/>
      <c r="M1896" s="86"/>
      <c r="N1896" s="35" t="str">
        <f>IF(F1896="","",
MAX(0,
_xlfn.XLOOKUP(F1896,purchase!F:F,purchase!N:N,"")
-
SUMIFS(L:L,F:F,F1896)))</f>
        <v/>
      </c>
      <c r="O1896" s="35" t="str">
        <f t="shared" si="207"/>
        <v/>
      </c>
      <c r="P1896" s="89" t="str">
        <f>_xlfn.SINGLE(IF(F1896="","",_xlfn.XLOOKUP(F1896,purchase!F:F,purchase!O:O,"")))</f>
        <v/>
      </c>
      <c r="Q1896" s="83" t="str">
        <f t="shared" si="208"/>
        <v/>
      </c>
      <c r="R1896" s="91" t="str">
        <f t="shared" si="209"/>
        <v/>
      </c>
    </row>
    <row r="1897" spans="1:18" x14ac:dyDescent="0.35">
      <c r="A1897" s="25">
        <v>1893</v>
      </c>
      <c r="B1897" s="26" t="str">
        <f t="shared" si="203"/>
        <v/>
      </c>
      <c r="C1897" s="27"/>
      <c r="D1897" s="26" t="str">
        <f>IF(F1897="","",_xlfn.XLOOKUP(F1897,purchase!F:F,purchase!B:B,""))</f>
        <v/>
      </c>
      <c r="E1897" s="26" t="str">
        <f>IF(F1897="","",_xlfn.XLOOKUP(F1897,purchase!F:F,purchase!C:C,""))</f>
        <v/>
      </c>
      <c r="F1897" s="4"/>
      <c r="G1897" s="10" t="str">
        <f t="shared" si="204"/>
        <v/>
      </c>
      <c r="H1897" s="10" t="str">
        <f>IF(F1897="","",_xlfn.XLOOKUP(F1897,purchase!F:F,purchase!E:E,""))</f>
        <v/>
      </c>
      <c r="I1897" s="10" t="str">
        <f t="shared" si="205"/>
        <v/>
      </c>
      <c r="J1897" s="10" t="str">
        <f t="shared" si="206"/>
        <v/>
      </c>
      <c r="K1897" s="35" t="str">
        <f>_xlfn.SINGLE(IF(F1897="","",_xlfn.XLOOKUP(F1897,purchase!F:F,purchase!N:N,"")))</f>
        <v/>
      </c>
      <c r="L1897" s="4"/>
      <c r="M1897" s="86"/>
      <c r="N1897" s="35" t="str">
        <f>IF(F1897="","",
MAX(0,
_xlfn.XLOOKUP(F1897,purchase!F:F,purchase!N:N,"")
-
SUMIFS(L:L,F:F,F1897)))</f>
        <v/>
      </c>
      <c r="O1897" s="35" t="str">
        <f t="shared" si="207"/>
        <v/>
      </c>
      <c r="P1897" s="89" t="str">
        <f>_xlfn.SINGLE(IF(F1897="","",_xlfn.XLOOKUP(F1897,purchase!F:F,purchase!O:O,"")))</f>
        <v/>
      </c>
      <c r="Q1897" s="83" t="str">
        <f t="shared" si="208"/>
        <v/>
      </c>
      <c r="R1897" s="91" t="str">
        <f t="shared" si="209"/>
        <v/>
      </c>
    </row>
    <row r="1898" spans="1:18" x14ac:dyDescent="0.35">
      <c r="A1898" s="25">
        <v>1894</v>
      </c>
      <c r="B1898" s="26" t="str">
        <f t="shared" si="203"/>
        <v/>
      </c>
      <c r="C1898" s="27"/>
      <c r="D1898" s="26" t="str">
        <f>IF(F1898="","",_xlfn.XLOOKUP(F1898,purchase!F:F,purchase!B:B,""))</f>
        <v/>
      </c>
      <c r="E1898" s="26" t="str">
        <f>IF(F1898="","",_xlfn.XLOOKUP(F1898,purchase!F:F,purchase!C:C,""))</f>
        <v/>
      </c>
      <c r="F1898" s="4"/>
      <c r="G1898" s="10" t="str">
        <f t="shared" si="204"/>
        <v/>
      </c>
      <c r="H1898" s="10" t="str">
        <f>IF(F1898="","",_xlfn.XLOOKUP(F1898,purchase!F:F,purchase!E:E,""))</f>
        <v/>
      </c>
      <c r="I1898" s="10" t="str">
        <f t="shared" si="205"/>
        <v/>
      </c>
      <c r="J1898" s="10" t="str">
        <f t="shared" si="206"/>
        <v/>
      </c>
      <c r="K1898" s="35" t="str">
        <f>_xlfn.SINGLE(IF(F1898="","",_xlfn.XLOOKUP(F1898,purchase!F:F,purchase!N:N,"")))</f>
        <v/>
      </c>
      <c r="L1898" s="4"/>
      <c r="M1898" s="86"/>
      <c r="N1898" s="35" t="str">
        <f>IF(F1898="","",
MAX(0,
_xlfn.XLOOKUP(F1898,purchase!F:F,purchase!N:N,"")
-
SUMIFS(L:L,F:F,F1898)))</f>
        <v/>
      </c>
      <c r="O1898" s="35" t="str">
        <f t="shared" si="207"/>
        <v/>
      </c>
      <c r="P1898" s="89" t="str">
        <f>_xlfn.SINGLE(IF(F1898="","",_xlfn.XLOOKUP(F1898,purchase!F:F,purchase!O:O,"")))</f>
        <v/>
      </c>
      <c r="Q1898" s="83" t="str">
        <f t="shared" si="208"/>
        <v/>
      </c>
      <c r="R1898" s="91" t="str">
        <f t="shared" si="209"/>
        <v/>
      </c>
    </row>
    <row r="1899" spans="1:18" x14ac:dyDescent="0.35">
      <c r="A1899" s="25">
        <v>1895</v>
      </c>
      <c r="B1899" s="26" t="str">
        <f t="shared" si="203"/>
        <v/>
      </c>
      <c r="C1899" s="27"/>
      <c r="D1899" s="26" t="str">
        <f>IF(F1899="","",_xlfn.XLOOKUP(F1899,purchase!F:F,purchase!B:B,""))</f>
        <v/>
      </c>
      <c r="E1899" s="26" t="str">
        <f>IF(F1899="","",_xlfn.XLOOKUP(F1899,purchase!F:F,purchase!C:C,""))</f>
        <v/>
      </c>
      <c r="F1899" s="4"/>
      <c r="G1899" s="10" t="str">
        <f t="shared" si="204"/>
        <v/>
      </c>
      <c r="H1899" s="10" t="str">
        <f>IF(F1899="","",_xlfn.XLOOKUP(F1899,purchase!F:F,purchase!E:E,""))</f>
        <v/>
      </c>
      <c r="I1899" s="10" t="str">
        <f t="shared" si="205"/>
        <v/>
      </c>
      <c r="J1899" s="10" t="str">
        <f t="shared" si="206"/>
        <v/>
      </c>
      <c r="K1899" s="35" t="str">
        <f>_xlfn.SINGLE(IF(F1899="","",_xlfn.XLOOKUP(F1899,purchase!F:F,purchase!N:N,"")))</f>
        <v/>
      </c>
      <c r="L1899" s="4"/>
      <c r="M1899" s="86"/>
      <c r="N1899" s="35" t="str">
        <f>IF(F1899="","",
MAX(0,
_xlfn.XLOOKUP(F1899,purchase!F:F,purchase!N:N,"")
-
SUMIFS(L:L,F:F,F1899)))</f>
        <v/>
      </c>
      <c r="O1899" s="35" t="str">
        <f t="shared" si="207"/>
        <v/>
      </c>
      <c r="P1899" s="89" t="str">
        <f>_xlfn.SINGLE(IF(F1899="","",_xlfn.XLOOKUP(F1899,purchase!F:F,purchase!O:O,"")))</f>
        <v/>
      </c>
      <c r="Q1899" s="83" t="str">
        <f t="shared" si="208"/>
        <v/>
      </c>
      <c r="R1899" s="91" t="str">
        <f t="shared" si="209"/>
        <v/>
      </c>
    </row>
    <row r="1900" spans="1:18" x14ac:dyDescent="0.35">
      <c r="A1900" s="25">
        <v>1896</v>
      </c>
      <c r="B1900" s="26" t="str">
        <f t="shared" si="203"/>
        <v/>
      </c>
      <c r="C1900" s="27"/>
      <c r="D1900" s="26" t="str">
        <f>IF(F1900="","",_xlfn.XLOOKUP(F1900,purchase!F:F,purchase!B:B,""))</f>
        <v/>
      </c>
      <c r="E1900" s="26" t="str">
        <f>IF(F1900="","",_xlfn.XLOOKUP(F1900,purchase!F:F,purchase!C:C,""))</f>
        <v/>
      </c>
      <c r="F1900" s="4"/>
      <c r="G1900" s="10" t="str">
        <f t="shared" si="204"/>
        <v/>
      </c>
      <c r="H1900" s="10" t="str">
        <f>IF(F1900="","",_xlfn.XLOOKUP(F1900,purchase!F:F,purchase!E:E,""))</f>
        <v/>
      </c>
      <c r="I1900" s="10" t="str">
        <f t="shared" si="205"/>
        <v/>
      </c>
      <c r="J1900" s="10" t="str">
        <f t="shared" si="206"/>
        <v/>
      </c>
      <c r="K1900" s="35" t="str">
        <f>_xlfn.SINGLE(IF(F1900="","",_xlfn.XLOOKUP(F1900,purchase!F:F,purchase!N:N,"")))</f>
        <v/>
      </c>
      <c r="L1900" s="4"/>
      <c r="M1900" s="86"/>
      <c r="N1900" s="35" t="str">
        <f>IF(F1900="","",
MAX(0,
_xlfn.XLOOKUP(F1900,purchase!F:F,purchase!N:N,"")
-
SUMIFS(L:L,F:F,F1900)))</f>
        <v/>
      </c>
      <c r="O1900" s="35" t="str">
        <f t="shared" si="207"/>
        <v/>
      </c>
      <c r="P1900" s="89" t="str">
        <f>_xlfn.SINGLE(IF(F1900="","",_xlfn.XLOOKUP(F1900,purchase!F:F,purchase!O:O,"")))</f>
        <v/>
      </c>
      <c r="Q1900" s="83" t="str">
        <f t="shared" si="208"/>
        <v/>
      </c>
      <c r="R1900" s="91" t="str">
        <f t="shared" si="209"/>
        <v/>
      </c>
    </row>
    <row r="1901" spans="1:18" x14ac:dyDescent="0.35">
      <c r="A1901" s="25">
        <v>1897</v>
      </c>
      <c r="B1901" s="26" t="str">
        <f t="shared" si="203"/>
        <v/>
      </c>
      <c r="C1901" s="27"/>
      <c r="D1901" s="26" t="str">
        <f>IF(F1901="","",_xlfn.XLOOKUP(F1901,purchase!F:F,purchase!B:B,""))</f>
        <v/>
      </c>
      <c r="E1901" s="26" t="str">
        <f>IF(F1901="","",_xlfn.XLOOKUP(F1901,purchase!F:F,purchase!C:C,""))</f>
        <v/>
      </c>
      <c r="F1901" s="4"/>
      <c r="G1901" s="10" t="str">
        <f t="shared" si="204"/>
        <v/>
      </c>
      <c r="H1901" s="10" t="str">
        <f>IF(F1901="","",_xlfn.XLOOKUP(F1901,purchase!F:F,purchase!E:E,""))</f>
        <v/>
      </c>
      <c r="I1901" s="10" t="str">
        <f t="shared" si="205"/>
        <v/>
      </c>
      <c r="J1901" s="10" t="str">
        <f t="shared" si="206"/>
        <v/>
      </c>
      <c r="K1901" s="35" t="str">
        <f>_xlfn.SINGLE(IF(F1901="","",_xlfn.XLOOKUP(F1901,purchase!F:F,purchase!N:N,"")))</f>
        <v/>
      </c>
      <c r="L1901" s="4"/>
      <c r="M1901" s="86"/>
      <c r="N1901" s="35" t="str">
        <f>IF(F1901="","",
MAX(0,
_xlfn.XLOOKUP(F1901,purchase!F:F,purchase!N:N,"")
-
SUMIFS(L:L,F:F,F1901)))</f>
        <v/>
      </c>
      <c r="O1901" s="35" t="str">
        <f t="shared" si="207"/>
        <v/>
      </c>
      <c r="P1901" s="89" t="str">
        <f>_xlfn.SINGLE(IF(F1901="","",_xlfn.XLOOKUP(F1901,purchase!F:F,purchase!O:O,"")))</f>
        <v/>
      </c>
      <c r="Q1901" s="83" t="str">
        <f t="shared" si="208"/>
        <v/>
      </c>
      <c r="R1901" s="91" t="str">
        <f t="shared" si="209"/>
        <v/>
      </c>
    </row>
    <row r="1902" spans="1:18" x14ac:dyDescent="0.35">
      <c r="A1902" s="25">
        <v>1898</v>
      </c>
      <c r="B1902" s="26" t="str">
        <f t="shared" si="203"/>
        <v/>
      </c>
      <c r="C1902" s="27"/>
      <c r="D1902" s="26" t="str">
        <f>IF(F1902="","",_xlfn.XLOOKUP(F1902,purchase!F:F,purchase!B:B,""))</f>
        <v/>
      </c>
      <c r="E1902" s="26" t="str">
        <f>IF(F1902="","",_xlfn.XLOOKUP(F1902,purchase!F:F,purchase!C:C,""))</f>
        <v/>
      </c>
      <c r="F1902" s="4"/>
      <c r="G1902" s="10" t="str">
        <f t="shared" si="204"/>
        <v/>
      </c>
      <c r="H1902" s="10" t="str">
        <f>IF(F1902="","",_xlfn.XLOOKUP(F1902,purchase!F:F,purchase!E:E,""))</f>
        <v/>
      </c>
      <c r="I1902" s="10" t="str">
        <f t="shared" si="205"/>
        <v/>
      </c>
      <c r="J1902" s="10" t="str">
        <f t="shared" si="206"/>
        <v/>
      </c>
      <c r="K1902" s="35" t="str">
        <f>_xlfn.SINGLE(IF(F1902="","",_xlfn.XLOOKUP(F1902,purchase!F:F,purchase!N:N,"")))</f>
        <v/>
      </c>
      <c r="L1902" s="4"/>
      <c r="M1902" s="86"/>
      <c r="N1902" s="35" t="str">
        <f>IF(F1902="","",
MAX(0,
_xlfn.XLOOKUP(F1902,purchase!F:F,purchase!N:N,"")
-
SUMIFS(L:L,F:F,F1902)))</f>
        <v/>
      </c>
      <c r="O1902" s="35" t="str">
        <f t="shared" si="207"/>
        <v/>
      </c>
      <c r="P1902" s="89" t="str">
        <f>_xlfn.SINGLE(IF(F1902="","",_xlfn.XLOOKUP(F1902,purchase!F:F,purchase!O:O,"")))</f>
        <v/>
      </c>
      <c r="Q1902" s="83" t="str">
        <f t="shared" si="208"/>
        <v/>
      </c>
      <c r="R1902" s="91" t="str">
        <f t="shared" si="209"/>
        <v/>
      </c>
    </row>
    <row r="1903" spans="1:18" x14ac:dyDescent="0.35">
      <c r="A1903" s="25">
        <v>1899</v>
      </c>
      <c r="B1903" s="26" t="str">
        <f t="shared" si="203"/>
        <v/>
      </c>
      <c r="C1903" s="27"/>
      <c r="D1903" s="26" t="str">
        <f>IF(F1903="","",_xlfn.XLOOKUP(F1903,purchase!F:F,purchase!B:B,""))</f>
        <v/>
      </c>
      <c r="E1903" s="26" t="str">
        <f>IF(F1903="","",_xlfn.XLOOKUP(F1903,purchase!F:F,purchase!C:C,""))</f>
        <v/>
      </c>
      <c r="F1903" s="4"/>
      <c r="G1903" s="10" t="str">
        <f t="shared" si="204"/>
        <v/>
      </c>
      <c r="H1903" s="10" t="str">
        <f>IF(F1903="","",_xlfn.XLOOKUP(F1903,purchase!F:F,purchase!E:E,""))</f>
        <v/>
      </c>
      <c r="I1903" s="10" t="str">
        <f t="shared" si="205"/>
        <v/>
      </c>
      <c r="J1903" s="10" t="str">
        <f t="shared" si="206"/>
        <v/>
      </c>
      <c r="K1903" s="35" t="str">
        <f>_xlfn.SINGLE(IF(F1903="","",_xlfn.XLOOKUP(F1903,purchase!F:F,purchase!N:N,"")))</f>
        <v/>
      </c>
      <c r="L1903" s="4"/>
      <c r="M1903" s="86"/>
      <c r="N1903" s="35" t="str">
        <f>IF(F1903="","",
MAX(0,
_xlfn.XLOOKUP(F1903,purchase!F:F,purchase!N:N,"")
-
SUMIFS(L:L,F:F,F1903)))</f>
        <v/>
      </c>
      <c r="O1903" s="35" t="str">
        <f t="shared" si="207"/>
        <v/>
      </c>
      <c r="P1903" s="89" t="str">
        <f>_xlfn.SINGLE(IF(F1903="","",_xlfn.XLOOKUP(F1903,purchase!F:F,purchase!O:O,"")))</f>
        <v/>
      </c>
      <c r="Q1903" s="83" t="str">
        <f t="shared" si="208"/>
        <v/>
      </c>
      <c r="R1903" s="91" t="str">
        <f t="shared" si="209"/>
        <v/>
      </c>
    </row>
    <row r="1904" spans="1:18" x14ac:dyDescent="0.35">
      <c r="A1904" s="25">
        <v>1900</v>
      </c>
      <c r="B1904" s="26" t="str">
        <f t="shared" si="203"/>
        <v/>
      </c>
      <c r="C1904" s="27"/>
      <c r="D1904" s="26" t="str">
        <f>IF(F1904="","",_xlfn.XLOOKUP(F1904,purchase!F:F,purchase!B:B,""))</f>
        <v/>
      </c>
      <c r="E1904" s="26" t="str">
        <f>IF(F1904="","",_xlfn.XLOOKUP(F1904,purchase!F:F,purchase!C:C,""))</f>
        <v/>
      </c>
      <c r="F1904" s="4"/>
      <c r="G1904" s="10" t="str">
        <f t="shared" si="204"/>
        <v/>
      </c>
      <c r="H1904" s="10" t="str">
        <f>IF(F1904="","",_xlfn.XLOOKUP(F1904,purchase!F:F,purchase!E:E,""))</f>
        <v/>
      </c>
      <c r="I1904" s="10" t="str">
        <f t="shared" si="205"/>
        <v/>
      </c>
      <c r="J1904" s="10" t="str">
        <f t="shared" si="206"/>
        <v/>
      </c>
      <c r="K1904" s="35" t="str">
        <f>_xlfn.SINGLE(IF(F1904="","",_xlfn.XLOOKUP(F1904,purchase!F:F,purchase!N:N,"")))</f>
        <v/>
      </c>
      <c r="L1904" s="4"/>
      <c r="M1904" s="86"/>
      <c r="N1904" s="35" t="str">
        <f>IF(F1904="","",
MAX(0,
_xlfn.XLOOKUP(F1904,purchase!F:F,purchase!N:N,"")
-
SUMIFS(L:L,F:F,F1904)))</f>
        <v/>
      </c>
      <c r="O1904" s="35" t="str">
        <f t="shared" si="207"/>
        <v/>
      </c>
      <c r="P1904" s="89" t="str">
        <f>_xlfn.SINGLE(IF(F1904="","",_xlfn.XLOOKUP(F1904,purchase!F:F,purchase!O:O,"")))</f>
        <v/>
      </c>
      <c r="Q1904" s="83" t="str">
        <f t="shared" si="208"/>
        <v/>
      </c>
      <c r="R1904" s="91" t="str">
        <f t="shared" si="209"/>
        <v/>
      </c>
    </row>
    <row r="1905" spans="1:18" x14ac:dyDescent="0.35">
      <c r="A1905" s="25">
        <v>1901</v>
      </c>
      <c r="B1905" s="26" t="str">
        <f t="shared" si="203"/>
        <v/>
      </c>
      <c r="C1905" s="27"/>
      <c r="D1905" s="26" t="str">
        <f>IF(F1905="","",_xlfn.XLOOKUP(F1905,purchase!F:F,purchase!B:B,""))</f>
        <v/>
      </c>
      <c r="E1905" s="26" t="str">
        <f>IF(F1905="","",_xlfn.XLOOKUP(F1905,purchase!F:F,purchase!C:C,""))</f>
        <v/>
      </c>
      <c r="F1905" s="4"/>
      <c r="G1905" s="10" t="str">
        <f t="shared" si="204"/>
        <v/>
      </c>
      <c r="H1905" s="10" t="str">
        <f>IF(F1905="","",_xlfn.XLOOKUP(F1905,purchase!F:F,purchase!E:E,""))</f>
        <v/>
      </c>
      <c r="I1905" s="10" t="str">
        <f t="shared" si="205"/>
        <v/>
      </c>
      <c r="J1905" s="10" t="str">
        <f t="shared" si="206"/>
        <v/>
      </c>
      <c r="K1905" s="35" t="str">
        <f>_xlfn.SINGLE(IF(F1905="","",_xlfn.XLOOKUP(F1905,purchase!F:F,purchase!N:N,"")))</f>
        <v/>
      </c>
      <c r="L1905" s="4"/>
      <c r="M1905" s="86"/>
      <c r="N1905" s="35" t="str">
        <f>IF(F1905="","",
MAX(0,
_xlfn.XLOOKUP(F1905,purchase!F:F,purchase!N:N,"")
-
SUMIFS(L:L,F:F,F1905)))</f>
        <v/>
      </c>
      <c r="O1905" s="35" t="str">
        <f t="shared" si="207"/>
        <v/>
      </c>
      <c r="P1905" s="89" t="str">
        <f>_xlfn.SINGLE(IF(F1905="","",_xlfn.XLOOKUP(F1905,purchase!F:F,purchase!O:O,"")))</f>
        <v/>
      </c>
      <c r="Q1905" s="83" t="str">
        <f t="shared" si="208"/>
        <v/>
      </c>
      <c r="R1905" s="91" t="str">
        <f t="shared" si="209"/>
        <v/>
      </c>
    </row>
    <row r="1906" spans="1:18" x14ac:dyDescent="0.35">
      <c r="A1906" s="25">
        <v>1902</v>
      </c>
      <c r="B1906" s="26" t="str">
        <f t="shared" si="203"/>
        <v/>
      </c>
      <c r="C1906" s="27"/>
      <c r="D1906" s="26" t="str">
        <f>IF(F1906="","",_xlfn.XLOOKUP(F1906,purchase!F:F,purchase!B:B,""))</f>
        <v/>
      </c>
      <c r="E1906" s="26" t="str">
        <f>IF(F1906="","",_xlfn.XLOOKUP(F1906,purchase!F:F,purchase!C:C,""))</f>
        <v/>
      </c>
      <c r="F1906" s="4"/>
      <c r="G1906" s="10" t="str">
        <f t="shared" si="204"/>
        <v/>
      </c>
      <c r="H1906" s="10" t="str">
        <f>IF(F1906="","",_xlfn.XLOOKUP(F1906,purchase!F:F,purchase!E:E,""))</f>
        <v/>
      </c>
      <c r="I1906" s="10" t="str">
        <f t="shared" si="205"/>
        <v/>
      </c>
      <c r="J1906" s="10" t="str">
        <f t="shared" si="206"/>
        <v/>
      </c>
      <c r="K1906" s="35" t="str">
        <f>_xlfn.SINGLE(IF(F1906="","",_xlfn.XLOOKUP(F1906,purchase!F:F,purchase!N:N,"")))</f>
        <v/>
      </c>
      <c r="L1906" s="4"/>
      <c r="M1906" s="86"/>
      <c r="N1906" s="35" t="str">
        <f>IF(F1906="","",
MAX(0,
_xlfn.XLOOKUP(F1906,purchase!F:F,purchase!N:N,"")
-
SUMIFS(L:L,F:F,F1906)))</f>
        <v/>
      </c>
      <c r="O1906" s="35" t="str">
        <f t="shared" si="207"/>
        <v/>
      </c>
      <c r="P1906" s="89" t="str">
        <f>_xlfn.SINGLE(IF(F1906="","",_xlfn.XLOOKUP(F1906,purchase!F:F,purchase!O:O,"")))</f>
        <v/>
      </c>
      <c r="Q1906" s="83" t="str">
        <f t="shared" si="208"/>
        <v/>
      </c>
      <c r="R1906" s="91" t="str">
        <f t="shared" si="209"/>
        <v/>
      </c>
    </row>
    <row r="1907" spans="1:18" x14ac:dyDescent="0.35">
      <c r="A1907" s="25">
        <v>1903</v>
      </c>
      <c r="B1907" s="26" t="str">
        <f t="shared" si="203"/>
        <v/>
      </c>
      <c r="C1907" s="27"/>
      <c r="D1907" s="26" t="str">
        <f>IF(F1907="","",_xlfn.XLOOKUP(F1907,purchase!F:F,purchase!B:B,""))</f>
        <v/>
      </c>
      <c r="E1907" s="26" t="str">
        <f>IF(F1907="","",_xlfn.XLOOKUP(F1907,purchase!F:F,purchase!C:C,""))</f>
        <v/>
      </c>
      <c r="F1907" s="4"/>
      <c r="G1907" s="10" t="str">
        <f t="shared" si="204"/>
        <v/>
      </c>
      <c r="H1907" s="10" t="str">
        <f>IF(F1907="","",_xlfn.XLOOKUP(F1907,purchase!F:F,purchase!E:E,""))</f>
        <v/>
      </c>
      <c r="I1907" s="10" t="str">
        <f t="shared" si="205"/>
        <v/>
      </c>
      <c r="J1907" s="10" t="str">
        <f t="shared" si="206"/>
        <v/>
      </c>
      <c r="K1907" s="35" t="str">
        <f>_xlfn.SINGLE(IF(F1907="","",_xlfn.XLOOKUP(F1907,purchase!F:F,purchase!N:N,"")))</f>
        <v/>
      </c>
      <c r="L1907" s="4"/>
      <c r="M1907" s="86"/>
      <c r="N1907" s="35" t="str">
        <f>IF(F1907="","",
MAX(0,
_xlfn.XLOOKUP(F1907,purchase!F:F,purchase!N:N,"")
-
SUMIFS(L:L,F:F,F1907)))</f>
        <v/>
      </c>
      <c r="O1907" s="35" t="str">
        <f t="shared" si="207"/>
        <v/>
      </c>
      <c r="P1907" s="89" t="str">
        <f>_xlfn.SINGLE(IF(F1907="","",_xlfn.XLOOKUP(F1907,purchase!F:F,purchase!O:O,"")))</f>
        <v/>
      </c>
      <c r="Q1907" s="83" t="str">
        <f t="shared" si="208"/>
        <v/>
      </c>
      <c r="R1907" s="91" t="str">
        <f t="shared" si="209"/>
        <v/>
      </c>
    </row>
    <row r="1908" spans="1:18" x14ac:dyDescent="0.35">
      <c r="A1908" s="25">
        <v>1904</v>
      </c>
      <c r="B1908" s="26" t="str">
        <f t="shared" si="203"/>
        <v/>
      </c>
      <c r="C1908" s="27"/>
      <c r="D1908" s="26" t="str">
        <f>IF(F1908="","",_xlfn.XLOOKUP(F1908,purchase!F:F,purchase!B:B,""))</f>
        <v/>
      </c>
      <c r="E1908" s="26" t="str">
        <f>IF(F1908="","",_xlfn.XLOOKUP(F1908,purchase!F:F,purchase!C:C,""))</f>
        <v/>
      </c>
      <c r="F1908" s="4"/>
      <c r="G1908" s="10" t="str">
        <f t="shared" si="204"/>
        <v/>
      </c>
      <c r="H1908" s="10" t="str">
        <f>IF(F1908="","",_xlfn.XLOOKUP(F1908,purchase!F:F,purchase!E:E,""))</f>
        <v/>
      </c>
      <c r="I1908" s="10" t="str">
        <f t="shared" si="205"/>
        <v/>
      </c>
      <c r="J1908" s="10" t="str">
        <f t="shared" si="206"/>
        <v/>
      </c>
      <c r="K1908" s="35" t="str">
        <f>_xlfn.SINGLE(IF(F1908="","",_xlfn.XLOOKUP(F1908,purchase!F:F,purchase!N:N,"")))</f>
        <v/>
      </c>
      <c r="L1908" s="4"/>
      <c r="M1908" s="86"/>
      <c r="N1908" s="35" t="str">
        <f>IF(F1908="","",
MAX(0,
_xlfn.XLOOKUP(F1908,purchase!F:F,purchase!N:N,"")
-
SUMIFS(L:L,F:F,F1908)))</f>
        <v/>
      </c>
      <c r="O1908" s="35" t="str">
        <f t="shared" si="207"/>
        <v/>
      </c>
      <c r="P1908" s="89" t="str">
        <f>_xlfn.SINGLE(IF(F1908="","",_xlfn.XLOOKUP(F1908,purchase!F:F,purchase!O:O,"")))</f>
        <v/>
      </c>
      <c r="Q1908" s="83" t="str">
        <f t="shared" si="208"/>
        <v/>
      </c>
      <c r="R1908" s="91" t="str">
        <f t="shared" si="209"/>
        <v/>
      </c>
    </row>
    <row r="1909" spans="1:18" x14ac:dyDescent="0.35">
      <c r="A1909" s="25">
        <v>1905</v>
      </c>
      <c r="B1909" s="26" t="str">
        <f t="shared" si="203"/>
        <v/>
      </c>
      <c r="C1909" s="27"/>
      <c r="D1909" s="26" t="str">
        <f>IF(F1909="","",_xlfn.XLOOKUP(F1909,purchase!F:F,purchase!B:B,""))</f>
        <v/>
      </c>
      <c r="E1909" s="26" t="str">
        <f>IF(F1909="","",_xlfn.XLOOKUP(F1909,purchase!F:F,purchase!C:C,""))</f>
        <v/>
      </c>
      <c r="F1909" s="4"/>
      <c r="G1909" s="10" t="str">
        <f t="shared" si="204"/>
        <v/>
      </c>
      <c r="H1909" s="10" t="str">
        <f>IF(F1909="","",_xlfn.XLOOKUP(F1909,purchase!F:F,purchase!E:E,""))</f>
        <v/>
      </c>
      <c r="I1909" s="10" t="str">
        <f t="shared" si="205"/>
        <v/>
      </c>
      <c r="J1909" s="10" t="str">
        <f t="shared" si="206"/>
        <v/>
      </c>
      <c r="K1909" s="35" t="str">
        <f>_xlfn.SINGLE(IF(F1909="","",_xlfn.XLOOKUP(F1909,purchase!F:F,purchase!N:N,"")))</f>
        <v/>
      </c>
      <c r="L1909" s="4"/>
      <c r="M1909" s="86"/>
      <c r="N1909" s="35" t="str">
        <f>IF(F1909="","",
MAX(0,
_xlfn.XLOOKUP(F1909,purchase!F:F,purchase!N:N,"")
-
SUMIFS(L:L,F:F,F1909)))</f>
        <v/>
      </c>
      <c r="O1909" s="35" t="str">
        <f t="shared" si="207"/>
        <v/>
      </c>
      <c r="P1909" s="89" t="str">
        <f>_xlfn.SINGLE(IF(F1909="","",_xlfn.XLOOKUP(F1909,purchase!F:F,purchase!O:O,"")))</f>
        <v/>
      </c>
      <c r="Q1909" s="83" t="str">
        <f t="shared" si="208"/>
        <v/>
      </c>
      <c r="R1909" s="91" t="str">
        <f t="shared" si="209"/>
        <v/>
      </c>
    </row>
    <row r="1910" spans="1:18" x14ac:dyDescent="0.35">
      <c r="A1910" s="25">
        <v>1906</v>
      </c>
      <c r="B1910" s="26" t="str">
        <f t="shared" si="203"/>
        <v/>
      </c>
      <c r="C1910" s="27"/>
      <c r="D1910" s="26" t="str">
        <f>IF(F1910="","",_xlfn.XLOOKUP(F1910,purchase!F:F,purchase!B:B,""))</f>
        <v/>
      </c>
      <c r="E1910" s="26" t="str">
        <f>IF(F1910="","",_xlfn.XLOOKUP(F1910,purchase!F:F,purchase!C:C,""))</f>
        <v/>
      </c>
      <c r="F1910" s="4"/>
      <c r="G1910" s="10" t="str">
        <f t="shared" si="204"/>
        <v/>
      </c>
      <c r="H1910" s="10" t="str">
        <f>IF(F1910="","",_xlfn.XLOOKUP(F1910,purchase!F:F,purchase!E:E,""))</f>
        <v/>
      </c>
      <c r="I1910" s="10" t="str">
        <f t="shared" si="205"/>
        <v/>
      </c>
      <c r="J1910" s="10" t="str">
        <f t="shared" si="206"/>
        <v/>
      </c>
      <c r="K1910" s="35" t="str">
        <f>_xlfn.SINGLE(IF(F1910="","",_xlfn.XLOOKUP(F1910,purchase!F:F,purchase!N:N,"")))</f>
        <v/>
      </c>
      <c r="L1910" s="4"/>
      <c r="M1910" s="86"/>
      <c r="N1910" s="35" t="str">
        <f>IF(F1910="","",
MAX(0,
_xlfn.XLOOKUP(F1910,purchase!F:F,purchase!N:N,"")
-
SUMIFS(L:L,F:F,F1910)))</f>
        <v/>
      </c>
      <c r="O1910" s="35" t="str">
        <f t="shared" si="207"/>
        <v/>
      </c>
      <c r="P1910" s="89" t="str">
        <f>_xlfn.SINGLE(IF(F1910="","",_xlfn.XLOOKUP(F1910,purchase!F:F,purchase!O:O,"")))</f>
        <v/>
      </c>
      <c r="Q1910" s="83" t="str">
        <f t="shared" si="208"/>
        <v/>
      </c>
      <c r="R1910" s="91" t="str">
        <f t="shared" si="209"/>
        <v/>
      </c>
    </row>
    <row r="1911" spans="1:18" x14ac:dyDescent="0.35">
      <c r="A1911" s="25">
        <v>1907</v>
      </c>
      <c r="B1911" s="26" t="str">
        <f t="shared" si="203"/>
        <v/>
      </c>
      <c r="C1911" s="27"/>
      <c r="D1911" s="26" t="str">
        <f>IF(F1911="","",_xlfn.XLOOKUP(F1911,purchase!F:F,purchase!B:B,""))</f>
        <v/>
      </c>
      <c r="E1911" s="26" t="str">
        <f>IF(F1911="","",_xlfn.XLOOKUP(F1911,purchase!F:F,purchase!C:C,""))</f>
        <v/>
      </c>
      <c r="F1911" s="4"/>
      <c r="G1911" s="10" t="str">
        <f t="shared" si="204"/>
        <v/>
      </c>
      <c r="H1911" s="10" t="str">
        <f>IF(F1911="","",_xlfn.XLOOKUP(F1911,purchase!F:F,purchase!E:E,""))</f>
        <v/>
      </c>
      <c r="I1911" s="10" t="str">
        <f t="shared" si="205"/>
        <v/>
      </c>
      <c r="J1911" s="10" t="str">
        <f t="shared" si="206"/>
        <v/>
      </c>
      <c r="K1911" s="35" t="str">
        <f>_xlfn.SINGLE(IF(F1911="","",_xlfn.XLOOKUP(F1911,purchase!F:F,purchase!N:N,"")))</f>
        <v/>
      </c>
      <c r="L1911" s="4"/>
      <c r="M1911" s="86"/>
      <c r="N1911" s="35" t="str">
        <f>IF(F1911="","",
MAX(0,
_xlfn.XLOOKUP(F1911,purchase!F:F,purchase!N:N,"")
-
SUMIFS(L:L,F:F,F1911)))</f>
        <v/>
      </c>
      <c r="O1911" s="35" t="str">
        <f t="shared" si="207"/>
        <v/>
      </c>
      <c r="P1911" s="89" t="str">
        <f>_xlfn.SINGLE(IF(F1911="","",_xlfn.XLOOKUP(F1911,purchase!F:F,purchase!O:O,"")))</f>
        <v/>
      </c>
      <c r="Q1911" s="83" t="str">
        <f t="shared" si="208"/>
        <v/>
      </c>
      <c r="R1911" s="91" t="str">
        <f t="shared" si="209"/>
        <v/>
      </c>
    </row>
    <row r="1912" spans="1:18" x14ac:dyDescent="0.35">
      <c r="A1912" s="25">
        <v>1908</v>
      </c>
      <c r="B1912" s="26" t="str">
        <f t="shared" si="203"/>
        <v/>
      </c>
      <c r="C1912" s="27"/>
      <c r="D1912" s="26" t="str">
        <f>IF(F1912="","",_xlfn.XLOOKUP(F1912,purchase!F:F,purchase!B:B,""))</f>
        <v/>
      </c>
      <c r="E1912" s="26" t="str">
        <f>IF(F1912="","",_xlfn.XLOOKUP(F1912,purchase!F:F,purchase!C:C,""))</f>
        <v/>
      </c>
      <c r="F1912" s="4"/>
      <c r="G1912" s="10" t="str">
        <f t="shared" si="204"/>
        <v/>
      </c>
      <c r="H1912" s="10" t="str">
        <f>IF(F1912="","",_xlfn.XLOOKUP(F1912,purchase!F:F,purchase!E:E,""))</f>
        <v/>
      </c>
      <c r="I1912" s="10" t="str">
        <f t="shared" si="205"/>
        <v/>
      </c>
      <c r="J1912" s="10" t="str">
        <f t="shared" si="206"/>
        <v/>
      </c>
      <c r="K1912" s="35" t="str">
        <f>_xlfn.SINGLE(IF(F1912="","",_xlfn.XLOOKUP(F1912,purchase!F:F,purchase!N:N,"")))</f>
        <v/>
      </c>
      <c r="L1912" s="4"/>
      <c r="M1912" s="86"/>
      <c r="N1912" s="35" t="str">
        <f>IF(F1912="","",
MAX(0,
_xlfn.XLOOKUP(F1912,purchase!F:F,purchase!N:N,"")
-
SUMIFS(L:L,F:F,F1912)))</f>
        <v/>
      </c>
      <c r="O1912" s="35" t="str">
        <f t="shared" si="207"/>
        <v/>
      </c>
      <c r="P1912" s="89" t="str">
        <f>_xlfn.SINGLE(IF(F1912="","",_xlfn.XLOOKUP(F1912,purchase!F:F,purchase!O:O,"")))</f>
        <v/>
      </c>
      <c r="Q1912" s="83" t="str">
        <f t="shared" si="208"/>
        <v/>
      </c>
      <c r="R1912" s="91" t="str">
        <f t="shared" si="209"/>
        <v/>
      </c>
    </row>
    <row r="1913" spans="1:18" x14ac:dyDescent="0.35">
      <c r="A1913" s="25">
        <v>1909</v>
      </c>
      <c r="B1913" s="26" t="str">
        <f t="shared" si="203"/>
        <v/>
      </c>
      <c r="C1913" s="27"/>
      <c r="D1913" s="26" t="str">
        <f>IF(F1913="","",_xlfn.XLOOKUP(F1913,purchase!F:F,purchase!B:B,""))</f>
        <v/>
      </c>
      <c r="E1913" s="26" t="str">
        <f>IF(F1913="","",_xlfn.XLOOKUP(F1913,purchase!F:F,purchase!C:C,""))</f>
        <v/>
      </c>
      <c r="F1913" s="4"/>
      <c r="G1913" s="10" t="str">
        <f t="shared" si="204"/>
        <v/>
      </c>
      <c r="H1913" s="10" t="str">
        <f>IF(F1913="","",_xlfn.XLOOKUP(F1913,purchase!F:F,purchase!E:E,""))</f>
        <v/>
      </c>
      <c r="I1913" s="10" t="str">
        <f t="shared" si="205"/>
        <v/>
      </c>
      <c r="J1913" s="10" t="str">
        <f t="shared" si="206"/>
        <v/>
      </c>
      <c r="K1913" s="35" t="str">
        <f>_xlfn.SINGLE(IF(F1913="","",_xlfn.XLOOKUP(F1913,purchase!F:F,purchase!N:N,"")))</f>
        <v/>
      </c>
      <c r="L1913" s="4"/>
      <c r="M1913" s="86"/>
      <c r="N1913" s="35" t="str">
        <f>IF(F1913="","",
MAX(0,
_xlfn.XLOOKUP(F1913,purchase!F:F,purchase!N:N,"")
-
SUMIFS(L:L,F:F,F1913)))</f>
        <v/>
      </c>
      <c r="O1913" s="35" t="str">
        <f t="shared" si="207"/>
        <v/>
      </c>
      <c r="P1913" s="89" t="str">
        <f>_xlfn.SINGLE(IF(F1913="","",_xlfn.XLOOKUP(F1913,purchase!F:F,purchase!O:O,"")))</f>
        <v/>
      </c>
      <c r="Q1913" s="83" t="str">
        <f t="shared" si="208"/>
        <v/>
      </c>
      <c r="R1913" s="91" t="str">
        <f t="shared" si="209"/>
        <v/>
      </c>
    </row>
    <row r="1914" spans="1:18" x14ac:dyDescent="0.35">
      <c r="A1914" s="25">
        <v>1910</v>
      </c>
      <c r="B1914" s="26" t="str">
        <f t="shared" si="203"/>
        <v/>
      </c>
      <c r="C1914" s="27"/>
      <c r="D1914" s="26" t="str">
        <f>IF(F1914="","",_xlfn.XLOOKUP(F1914,purchase!F:F,purchase!B:B,""))</f>
        <v/>
      </c>
      <c r="E1914" s="26" t="str">
        <f>IF(F1914="","",_xlfn.XLOOKUP(F1914,purchase!F:F,purchase!C:C,""))</f>
        <v/>
      </c>
      <c r="F1914" s="4"/>
      <c r="G1914" s="10" t="str">
        <f t="shared" si="204"/>
        <v/>
      </c>
      <c r="H1914" s="10" t="str">
        <f>IF(F1914="","",_xlfn.XLOOKUP(F1914,purchase!F:F,purchase!E:E,""))</f>
        <v/>
      </c>
      <c r="I1914" s="10" t="str">
        <f t="shared" si="205"/>
        <v/>
      </c>
      <c r="J1914" s="10" t="str">
        <f t="shared" si="206"/>
        <v/>
      </c>
      <c r="K1914" s="35" t="str">
        <f>_xlfn.SINGLE(IF(F1914="","",_xlfn.XLOOKUP(F1914,purchase!F:F,purchase!N:N,"")))</f>
        <v/>
      </c>
      <c r="L1914" s="4"/>
      <c r="M1914" s="86"/>
      <c r="N1914" s="35" t="str">
        <f>IF(F1914="","",
MAX(0,
_xlfn.XLOOKUP(F1914,purchase!F:F,purchase!N:N,"")
-
SUMIFS(L:L,F:F,F1914)))</f>
        <v/>
      </c>
      <c r="O1914" s="35" t="str">
        <f t="shared" si="207"/>
        <v/>
      </c>
      <c r="P1914" s="89" t="str">
        <f>_xlfn.SINGLE(IF(F1914="","",_xlfn.XLOOKUP(F1914,purchase!F:F,purchase!O:O,"")))</f>
        <v/>
      </c>
      <c r="Q1914" s="83" t="str">
        <f t="shared" si="208"/>
        <v/>
      </c>
      <c r="R1914" s="91" t="str">
        <f t="shared" si="209"/>
        <v/>
      </c>
    </row>
    <row r="1915" spans="1:18" x14ac:dyDescent="0.35">
      <c r="A1915" s="25">
        <v>1911</v>
      </c>
      <c r="B1915" s="26" t="str">
        <f t="shared" si="203"/>
        <v/>
      </c>
      <c r="C1915" s="27"/>
      <c r="D1915" s="26" t="str">
        <f>IF(F1915="","",_xlfn.XLOOKUP(F1915,purchase!F:F,purchase!B:B,""))</f>
        <v/>
      </c>
      <c r="E1915" s="26" t="str">
        <f>IF(F1915="","",_xlfn.XLOOKUP(F1915,purchase!F:F,purchase!C:C,""))</f>
        <v/>
      </c>
      <c r="F1915" s="4"/>
      <c r="G1915" s="10" t="str">
        <f t="shared" si="204"/>
        <v/>
      </c>
      <c r="H1915" s="10" t="str">
        <f>IF(F1915="","",_xlfn.XLOOKUP(F1915,purchase!F:F,purchase!E:E,""))</f>
        <v/>
      </c>
      <c r="I1915" s="10" t="str">
        <f t="shared" si="205"/>
        <v/>
      </c>
      <c r="J1915" s="10" t="str">
        <f t="shared" si="206"/>
        <v/>
      </c>
      <c r="K1915" s="35" t="str">
        <f>_xlfn.SINGLE(IF(F1915="","",_xlfn.XLOOKUP(F1915,purchase!F:F,purchase!N:N,"")))</f>
        <v/>
      </c>
      <c r="L1915" s="4"/>
      <c r="M1915" s="86"/>
      <c r="N1915" s="35" t="str">
        <f>IF(F1915="","",
MAX(0,
_xlfn.XLOOKUP(F1915,purchase!F:F,purchase!N:N,"")
-
SUMIFS(L:L,F:F,F1915)))</f>
        <v/>
      </c>
      <c r="O1915" s="35" t="str">
        <f t="shared" si="207"/>
        <v/>
      </c>
      <c r="P1915" s="89" t="str">
        <f>_xlfn.SINGLE(IF(F1915="","",_xlfn.XLOOKUP(F1915,purchase!F:F,purchase!O:O,"")))</f>
        <v/>
      </c>
      <c r="Q1915" s="83" t="str">
        <f t="shared" si="208"/>
        <v/>
      </c>
      <c r="R1915" s="91" t="str">
        <f t="shared" si="209"/>
        <v/>
      </c>
    </row>
    <row r="1916" spans="1:18" x14ac:dyDescent="0.35">
      <c r="A1916" s="25">
        <v>1912</v>
      </c>
      <c r="B1916" s="26" t="str">
        <f t="shared" si="203"/>
        <v/>
      </c>
      <c r="C1916" s="27"/>
      <c r="D1916" s="26" t="str">
        <f>IF(F1916="","",_xlfn.XLOOKUP(F1916,purchase!F:F,purchase!B:B,""))</f>
        <v/>
      </c>
      <c r="E1916" s="26" t="str">
        <f>IF(F1916="","",_xlfn.XLOOKUP(F1916,purchase!F:F,purchase!C:C,""))</f>
        <v/>
      </c>
      <c r="F1916" s="4"/>
      <c r="G1916" s="10" t="str">
        <f t="shared" si="204"/>
        <v/>
      </c>
      <c r="H1916" s="10" t="str">
        <f>IF(F1916="","",_xlfn.XLOOKUP(F1916,purchase!F:F,purchase!E:E,""))</f>
        <v/>
      </c>
      <c r="I1916" s="10" t="str">
        <f t="shared" si="205"/>
        <v/>
      </c>
      <c r="J1916" s="10" t="str">
        <f t="shared" si="206"/>
        <v/>
      </c>
      <c r="K1916" s="35" t="str">
        <f>_xlfn.SINGLE(IF(F1916="","",_xlfn.XLOOKUP(F1916,purchase!F:F,purchase!N:N,"")))</f>
        <v/>
      </c>
      <c r="L1916" s="4"/>
      <c r="M1916" s="86"/>
      <c r="N1916" s="35" t="str">
        <f>IF(F1916="","",
MAX(0,
_xlfn.XLOOKUP(F1916,purchase!F:F,purchase!N:N,"")
-
SUMIFS(L:L,F:F,F1916)))</f>
        <v/>
      </c>
      <c r="O1916" s="35" t="str">
        <f t="shared" si="207"/>
        <v/>
      </c>
      <c r="P1916" s="89" t="str">
        <f>_xlfn.SINGLE(IF(F1916="","",_xlfn.XLOOKUP(F1916,purchase!F:F,purchase!O:O,"")))</f>
        <v/>
      </c>
      <c r="Q1916" s="83" t="str">
        <f t="shared" si="208"/>
        <v/>
      </c>
      <c r="R1916" s="91" t="str">
        <f t="shared" si="209"/>
        <v/>
      </c>
    </row>
    <row r="1917" spans="1:18" x14ac:dyDescent="0.35">
      <c r="A1917" s="25">
        <v>1913</v>
      </c>
      <c r="B1917" s="26" t="str">
        <f t="shared" si="203"/>
        <v/>
      </c>
      <c r="C1917" s="27"/>
      <c r="D1917" s="26" t="str">
        <f>IF(F1917="","",_xlfn.XLOOKUP(F1917,purchase!F:F,purchase!B:B,""))</f>
        <v/>
      </c>
      <c r="E1917" s="26" t="str">
        <f>IF(F1917="","",_xlfn.XLOOKUP(F1917,purchase!F:F,purchase!C:C,""))</f>
        <v/>
      </c>
      <c r="F1917" s="4"/>
      <c r="G1917" s="10" t="str">
        <f t="shared" si="204"/>
        <v/>
      </c>
      <c r="H1917" s="10" t="str">
        <f>IF(F1917="","",_xlfn.XLOOKUP(F1917,purchase!F:F,purchase!E:E,""))</f>
        <v/>
      </c>
      <c r="I1917" s="10" t="str">
        <f t="shared" si="205"/>
        <v/>
      </c>
      <c r="J1917" s="10" t="str">
        <f t="shared" si="206"/>
        <v/>
      </c>
      <c r="K1917" s="35" t="str">
        <f>_xlfn.SINGLE(IF(F1917="","",_xlfn.XLOOKUP(F1917,purchase!F:F,purchase!N:N,"")))</f>
        <v/>
      </c>
      <c r="L1917" s="4"/>
      <c r="M1917" s="86"/>
      <c r="N1917" s="35" t="str">
        <f>IF(F1917="","",
MAX(0,
_xlfn.XLOOKUP(F1917,purchase!F:F,purchase!N:N,"")
-
SUMIFS(L:L,F:F,F1917)))</f>
        <v/>
      </c>
      <c r="O1917" s="35" t="str">
        <f t="shared" si="207"/>
        <v/>
      </c>
      <c r="P1917" s="89" t="str">
        <f>_xlfn.SINGLE(IF(F1917="","",_xlfn.XLOOKUP(F1917,purchase!F:F,purchase!O:O,"")))</f>
        <v/>
      </c>
      <c r="Q1917" s="83" t="str">
        <f t="shared" si="208"/>
        <v/>
      </c>
      <c r="R1917" s="91" t="str">
        <f t="shared" si="209"/>
        <v/>
      </c>
    </row>
    <row r="1918" spans="1:18" x14ac:dyDescent="0.35">
      <c r="A1918" s="25">
        <v>1914</v>
      </c>
      <c r="B1918" s="26" t="str">
        <f t="shared" si="203"/>
        <v/>
      </c>
      <c r="C1918" s="27"/>
      <c r="D1918" s="26" t="str">
        <f>IF(F1918="","",_xlfn.XLOOKUP(F1918,purchase!F:F,purchase!B:B,""))</f>
        <v/>
      </c>
      <c r="E1918" s="26" t="str">
        <f>IF(F1918="","",_xlfn.XLOOKUP(F1918,purchase!F:F,purchase!C:C,""))</f>
        <v/>
      </c>
      <c r="F1918" s="4"/>
      <c r="G1918" s="10" t="str">
        <f t="shared" si="204"/>
        <v/>
      </c>
      <c r="H1918" s="10" t="str">
        <f>IF(F1918="","",_xlfn.XLOOKUP(F1918,purchase!F:F,purchase!E:E,""))</f>
        <v/>
      </c>
      <c r="I1918" s="10" t="str">
        <f t="shared" si="205"/>
        <v/>
      </c>
      <c r="J1918" s="10" t="str">
        <f t="shared" si="206"/>
        <v/>
      </c>
      <c r="K1918" s="35" t="str">
        <f>_xlfn.SINGLE(IF(F1918="","",_xlfn.XLOOKUP(F1918,purchase!F:F,purchase!N:N,"")))</f>
        <v/>
      </c>
      <c r="L1918" s="4"/>
      <c r="M1918" s="86"/>
      <c r="N1918" s="35" t="str">
        <f>IF(F1918="","",
MAX(0,
_xlfn.XLOOKUP(F1918,purchase!F:F,purchase!N:N,"")
-
SUMIFS(L:L,F:F,F1918)))</f>
        <v/>
      </c>
      <c r="O1918" s="35" t="str">
        <f t="shared" si="207"/>
        <v/>
      </c>
      <c r="P1918" s="89" t="str">
        <f>_xlfn.SINGLE(IF(F1918="","",_xlfn.XLOOKUP(F1918,purchase!F:F,purchase!O:O,"")))</f>
        <v/>
      </c>
      <c r="Q1918" s="83" t="str">
        <f t="shared" si="208"/>
        <v/>
      </c>
      <c r="R1918" s="91" t="str">
        <f t="shared" si="209"/>
        <v/>
      </c>
    </row>
    <row r="1919" spans="1:18" x14ac:dyDescent="0.35">
      <c r="A1919" s="25">
        <v>1915</v>
      </c>
      <c r="B1919" s="26" t="str">
        <f t="shared" si="203"/>
        <v/>
      </c>
      <c r="C1919" s="27"/>
      <c r="D1919" s="26" t="str">
        <f>IF(F1919="","",_xlfn.XLOOKUP(F1919,purchase!F:F,purchase!B:B,""))</f>
        <v/>
      </c>
      <c r="E1919" s="26" t="str">
        <f>IF(F1919="","",_xlfn.XLOOKUP(F1919,purchase!F:F,purchase!C:C,""))</f>
        <v/>
      </c>
      <c r="F1919" s="4"/>
      <c r="G1919" s="10" t="str">
        <f t="shared" si="204"/>
        <v/>
      </c>
      <c r="H1919" s="10" t="str">
        <f>IF(F1919="","",_xlfn.XLOOKUP(F1919,purchase!F:F,purchase!E:E,""))</f>
        <v/>
      </c>
      <c r="I1919" s="10" t="str">
        <f t="shared" si="205"/>
        <v/>
      </c>
      <c r="J1919" s="10" t="str">
        <f t="shared" si="206"/>
        <v/>
      </c>
      <c r="K1919" s="35" t="str">
        <f>_xlfn.SINGLE(IF(F1919="","",_xlfn.XLOOKUP(F1919,purchase!F:F,purchase!N:N,"")))</f>
        <v/>
      </c>
      <c r="L1919" s="4"/>
      <c r="M1919" s="86"/>
      <c r="N1919" s="35" t="str">
        <f>IF(F1919="","",
MAX(0,
_xlfn.XLOOKUP(F1919,purchase!F:F,purchase!N:N,"")
-
SUMIFS(L:L,F:F,F1919)))</f>
        <v/>
      </c>
      <c r="O1919" s="35" t="str">
        <f t="shared" si="207"/>
        <v/>
      </c>
      <c r="P1919" s="89" t="str">
        <f>_xlfn.SINGLE(IF(F1919="","",_xlfn.XLOOKUP(F1919,purchase!F:F,purchase!O:O,"")))</f>
        <v/>
      </c>
      <c r="Q1919" s="83" t="str">
        <f t="shared" si="208"/>
        <v/>
      </c>
      <c r="R1919" s="91" t="str">
        <f t="shared" si="209"/>
        <v/>
      </c>
    </row>
    <row r="1920" spans="1:18" x14ac:dyDescent="0.35">
      <c r="A1920" s="25">
        <v>1916</v>
      </c>
      <c r="B1920" s="26" t="str">
        <f t="shared" si="203"/>
        <v/>
      </c>
      <c r="C1920" s="27"/>
      <c r="D1920" s="26" t="str">
        <f>IF(F1920="","",_xlfn.XLOOKUP(F1920,purchase!F:F,purchase!B:B,""))</f>
        <v/>
      </c>
      <c r="E1920" s="26" t="str">
        <f>IF(F1920="","",_xlfn.XLOOKUP(F1920,purchase!F:F,purchase!C:C,""))</f>
        <v/>
      </c>
      <c r="F1920" s="4"/>
      <c r="G1920" s="10" t="str">
        <f t="shared" si="204"/>
        <v/>
      </c>
      <c r="H1920" s="10" t="str">
        <f>IF(F1920="","",_xlfn.XLOOKUP(F1920,purchase!F:F,purchase!E:E,""))</f>
        <v/>
      </c>
      <c r="I1920" s="10" t="str">
        <f t="shared" si="205"/>
        <v/>
      </c>
      <c r="J1920" s="10" t="str">
        <f t="shared" si="206"/>
        <v/>
      </c>
      <c r="K1920" s="35" t="str">
        <f>_xlfn.SINGLE(IF(F1920="","",_xlfn.XLOOKUP(F1920,purchase!F:F,purchase!N:N,"")))</f>
        <v/>
      </c>
      <c r="L1920" s="4"/>
      <c r="M1920" s="86"/>
      <c r="N1920" s="35" t="str">
        <f>IF(F1920="","",
MAX(0,
_xlfn.XLOOKUP(F1920,purchase!F:F,purchase!N:N,"")
-
SUMIFS(L:L,F:F,F1920)))</f>
        <v/>
      </c>
      <c r="O1920" s="35" t="str">
        <f t="shared" si="207"/>
        <v/>
      </c>
      <c r="P1920" s="89" t="str">
        <f>_xlfn.SINGLE(IF(F1920="","",_xlfn.XLOOKUP(F1920,purchase!F:F,purchase!O:O,"")))</f>
        <v/>
      </c>
      <c r="Q1920" s="83" t="str">
        <f t="shared" si="208"/>
        <v/>
      </c>
      <c r="R1920" s="91" t="str">
        <f t="shared" si="209"/>
        <v/>
      </c>
    </row>
    <row r="1921" spans="1:18" x14ac:dyDescent="0.35">
      <c r="A1921" s="25">
        <v>1917</v>
      </c>
      <c r="B1921" s="26" t="str">
        <f t="shared" si="203"/>
        <v/>
      </c>
      <c r="C1921" s="27"/>
      <c r="D1921" s="26" t="str">
        <f>IF(F1921="","",_xlfn.XLOOKUP(F1921,purchase!F:F,purchase!B:B,""))</f>
        <v/>
      </c>
      <c r="E1921" s="26" t="str">
        <f>IF(F1921="","",_xlfn.XLOOKUP(F1921,purchase!F:F,purchase!C:C,""))</f>
        <v/>
      </c>
      <c r="F1921" s="4"/>
      <c r="G1921" s="10" t="str">
        <f t="shared" si="204"/>
        <v/>
      </c>
      <c r="H1921" s="10" t="str">
        <f>IF(F1921="","",_xlfn.XLOOKUP(F1921,purchase!F:F,purchase!E:E,""))</f>
        <v/>
      </c>
      <c r="I1921" s="10" t="str">
        <f t="shared" si="205"/>
        <v/>
      </c>
      <c r="J1921" s="10" t="str">
        <f t="shared" si="206"/>
        <v/>
      </c>
      <c r="K1921" s="35" t="str">
        <f>_xlfn.SINGLE(IF(F1921="","",_xlfn.XLOOKUP(F1921,purchase!F:F,purchase!N:N,"")))</f>
        <v/>
      </c>
      <c r="L1921" s="4"/>
      <c r="M1921" s="86"/>
      <c r="N1921" s="35" t="str">
        <f>IF(F1921="","",
MAX(0,
_xlfn.XLOOKUP(F1921,purchase!F:F,purchase!N:N,"")
-
SUMIFS(L:L,F:F,F1921)))</f>
        <v/>
      </c>
      <c r="O1921" s="35" t="str">
        <f t="shared" si="207"/>
        <v/>
      </c>
      <c r="P1921" s="89" t="str">
        <f>_xlfn.SINGLE(IF(F1921="","",_xlfn.XLOOKUP(F1921,purchase!F:F,purchase!O:O,"")))</f>
        <v/>
      </c>
      <c r="Q1921" s="83" t="str">
        <f t="shared" si="208"/>
        <v/>
      </c>
      <c r="R1921" s="91" t="str">
        <f t="shared" si="209"/>
        <v/>
      </c>
    </row>
    <row r="1922" spans="1:18" x14ac:dyDescent="0.35">
      <c r="A1922" s="25">
        <v>1918</v>
      </c>
      <c r="B1922" s="26" t="str">
        <f t="shared" si="203"/>
        <v/>
      </c>
      <c r="C1922" s="27"/>
      <c r="D1922" s="26" t="str">
        <f>IF(F1922="","",_xlfn.XLOOKUP(F1922,purchase!F:F,purchase!B:B,""))</f>
        <v/>
      </c>
      <c r="E1922" s="26" t="str">
        <f>IF(F1922="","",_xlfn.XLOOKUP(F1922,purchase!F:F,purchase!C:C,""))</f>
        <v/>
      </c>
      <c r="F1922" s="4"/>
      <c r="G1922" s="10" t="str">
        <f t="shared" si="204"/>
        <v/>
      </c>
      <c r="H1922" s="10" t="str">
        <f>IF(F1922="","",_xlfn.XLOOKUP(F1922,purchase!F:F,purchase!E:E,""))</f>
        <v/>
      </c>
      <c r="I1922" s="10" t="str">
        <f t="shared" si="205"/>
        <v/>
      </c>
      <c r="J1922" s="10" t="str">
        <f t="shared" si="206"/>
        <v/>
      </c>
      <c r="K1922" s="35" t="str">
        <f>_xlfn.SINGLE(IF(F1922="","",_xlfn.XLOOKUP(F1922,purchase!F:F,purchase!N:N,"")))</f>
        <v/>
      </c>
      <c r="L1922" s="4"/>
      <c r="M1922" s="86"/>
      <c r="N1922" s="35" t="str">
        <f>IF(F1922="","",
MAX(0,
_xlfn.XLOOKUP(F1922,purchase!F:F,purchase!N:N,"")
-
SUMIFS(L:L,F:F,F1922)))</f>
        <v/>
      </c>
      <c r="O1922" s="35" t="str">
        <f t="shared" si="207"/>
        <v/>
      </c>
      <c r="P1922" s="89" t="str">
        <f>_xlfn.SINGLE(IF(F1922="","",_xlfn.XLOOKUP(F1922,purchase!F:F,purchase!O:O,"")))</f>
        <v/>
      </c>
      <c r="Q1922" s="83" t="str">
        <f t="shared" si="208"/>
        <v/>
      </c>
      <c r="R1922" s="91" t="str">
        <f t="shared" si="209"/>
        <v/>
      </c>
    </row>
    <row r="1923" spans="1:18" x14ac:dyDescent="0.35">
      <c r="A1923" s="25">
        <v>1919</v>
      </c>
      <c r="B1923" s="26" t="str">
        <f t="shared" si="203"/>
        <v/>
      </c>
      <c r="C1923" s="27"/>
      <c r="D1923" s="26" t="str">
        <f>IF(F1923="","",_xlfn.XLOOKUP(F1923,purchase!F:F,purchase!B:B,""))</f>
        <v/>
      </c>
      <c r="E1923" s="26" t="str">
        <f>IF(F1923="","",_xlfn.XLOOKUP(F1923,purchase!F:F,purchase!C:C,""))</f>
        <v/>
      </c>
      <c r="F1923" s="4"/>
      <c r="G1923" s="10" t="str">
        <f t="shared" si="204"/>
        <v/>
      </c>
      <c r="H1923" s="10" t="str">
        <f>IF(F1923="","",_xlfn.XLOOKUP(F1923,purchase!F:F,purchase!E:E,""))</f>
        <v/>
      </c>
      <c r="I1923" s="10" t="str">
        <f t="shared" si="205"/>
        <v/>
      </c>
      <c r="J1923" s="10" t="str">
        <f t="shared" si="206"/>
        <v/>
      </c>
      <c r="K1923" s="35" t="str">
        <f>_xlfn.SINGLE(IF(F1923="","",_xlfn.XLOOKUP(F1923,purchase!F:F,purchase!N:N,"")))</f>
        <v/>
      </c>
      <c r="L1923" s="4"/>
      <c r="M1923" s="86"/>
      <c r="N1923" s="35" t="str">
        <f>IF(F1923="","",
MAX(0,
_xlfn.XLOOKUP(F1923,purchase!F:F,purchase!N:N,"")
-
SUMIFS(L:L,F:F,F1923)))</f>
        <v/>
      </c>
      <c r="O1923" s="35" t="str">
        <f t="shared" si="207"/>
        <v/>
      </c>
      <c r="P1923" s="89" t="str">
        <f>_xlfn.SINGLE(IF(F1923="","",_xlfn.XLOOKUP(F1923,purchase!F:F,purchase!O:O,"")))</f>
        <v/>
      </c>
      <c r="Q1923" s="83" t="str">
        <f t="shared" si="208"/>
        <v/>
      </c>
      <c r="R1923" s="91" t="str">
        <f t="shared" si="209"/>
        <v/>
      </c>
    </row>
    <row r="1924" spans="1:18" x14ac:dyDescent="0.35">
      <c r="A1924" s="25">
        <v>1920</v>
      </c>
      <c r="B1924" s="26" t="str">
        <f t="shared" si="203"/>
        <v/>
      </c>
      <c r="C1924" s="27"/>
      <c r="D1924" s="26" t="str">
        <f>IF(F1924="","",_xlfn.XLOOKUP(F1924,purchase!F:F,purchase!B:B,""))</f>
        <v/>
      </c>
      <c r="E1924" s="26" t="str">
        <f>IF(F1924="","",_xlfn.XLOOKUP(F1924,purchase!F:F,purchase!C:C,""))</f>
        <v/>
      </c>
      <c r="F1924" s="4"/>
      <c r="G1924" s="10" t="str">
        <f t="shared" si="204"/>
        <v/>
      </c>
      <c r="H1924" s="10" t="str">
        <f>IF(F1924="","",_xlfn.XLOOKUP(F1924,purchase!F:F,purchase!E:E,""))</f>
        <v/>
      </c>
      <c r="I1924" s="10" t="str">
        <f t="shared" si="205"/>
        <v/>
      </c>
      <c r="J1924" s="10" t="str">
        <f t="shared" si="206"/>
        <v/>
      </c>
      <c r="K1924" s="35" t="str">
        <f>_xlfn.SINGLE(IF(F1924="","",_xlfn.XLOOKUP(F1924,purchase!F:F,purchase!N:N,"")))</f>
        <v/>
      </c>
      <c r="L1924" s="4"/>
      <c r="M1924" s="86"/>
      <c r="N1924" s="35" t="str">
        <f>IF(F1924="","",
MAX(0,
_xlfn.XLOOKUP(F1924,purchase!F:F,purchase!N:N,"")
-
SUMIFS(L:L,F:F,F1924)))</f>
        <v/>
      </c>
      <c r="O1924" s="35" t="str">
        <f t="shared" si="207"/>
        <v/>
      </c>
      <c r="P1924" s="89" t="str">
        <f>_xlfn.SINGLE(IF(F1924="","",_xlfn.XLOOKUP(F1924,purchase!F:F,purchase!O:O,"")))</f>
        <v/>
      </c>
      <c r="Q1924" s="83" t="str">
        <f t="shared" si="208"/>
        <v/>
      </c>
      <c r="R1924" s="91" t="str">
        <f t="shared" si="209"/>
        <v/>
      </c>
    </row>
    <row r="1925" spans="1:18" x14ac:dyDescent="0.35">
      <c r="A1925" s="25">
        <v>1921</v>
      </c>
      <c r="B1925" s="26" t="str">
        <f t="shared" ref="B1925:B1988" si="210">IF(OR(C1925="",F1925=""),"",
"PRD-" &amp;
TEXT(DAY(C1925),"00") &amp;
CHOOSE(MONTH(C1925),"A","B","C","D","E","F","G","H","I","J","K","L") &amp;
TEXT(YEAR(C1925),"00") &amp;
"-" &amp;
RIGHT(F1925,4))</f>
        <v/>
      </c>
      <c r="C1925" s="27"/>
      <c r="D1925" s="26" t="str">
        <f>IF(F1925="","",_xlfn.XLOOKUP(F1925,purchase!F:F,purchase!B:B,""))</f>
        <v/>
      </c>
      <c r="E1925" s="26" t="str">
        <f>IF(F1925="","",_xlfn.XLOOKUP(F1925,purchase!F:F,purchase!C:C,""))</f>
        <v/>
      </c>
      <c r="F1925" s="4"/>
      <c r="G1925" s="10" t="str">
        <f t="shared" ref="G1925:G1988" si="211">IF(H1925="NRFC","Natural Rubber Field Coagulam","")</f>
        <v/>
      </c>
      <c r="H1925" s="10" t="str">
        <f>IF(F1925="","",_xlfn.XLOOKUP(F1925,purchase!F:F,purchase!E:E,""))</f>
        <v/>
      </c>
      <c r="I1925" s="10" t="str">
        <f t="shared" ref="I1925:I1988" si="212">IF(J1925="ISNR20","Natural Rubber-TSNR (ISNR-20)","")</f>
        <v/>
      </c>
      <c r="J1925" s="10" t="str">
        <f t="shared" ref="J1925:J1988" si="213">IF(H1925="NRFC","ISNR20","")</f>
        <v/>
      </c>
      <c r="K1925" s="35" t="str">
        <f>_xlfn.SINGLE(IF(F1925="","",_xlfn.XLOOKUP(F1925,purchase!F:F,purchase!N:N,"")))</f>
        <v/>
      </c>
      <c r="L1925" s="4"/>
      <c r="M1925" s="86"/>
      <c r="N1925" s="35" t="str">
        <f>IF(F1925="","",
MAX(0,
_xlfn.XLOOKUP(F1925,purchase!F:F,purchase!N:N,"")
-
SUMIFS(L:L,F:F,F1925)))</f>
        <v/>
      </c>
      <c r="O1925" s="35" t="str">
        <f t="shared" ref="O1925:O1988" si="214">IF(OR(L1925="",M1925=""),"",L1925-M1925)</f>
        <v/>
      </c>
      <c r="P1925" s="89" t="str">
        <f>_xlfn.SINGLE(IF(F1925="","",_xlfn.XLOOKUP(F1925,purchase!F:F,purchase!O:O,"")))</f>
        <v/>
      </c>
      <c r="Q1925" s="83" t="str">
        <f t="shared" ref="Q1925:Q1988" si="215">IF(OR(L1925="",M1925=""),"",M1925/L1925)</f>
        <v/>
      </c>
      <c r="R1925" s="91" t="str">
        <f t="shared" ref="R1925:R1988" si="216">IF(OR(P1925="",Q1925=""),"",Q1925-P1925)</f>
        <v/>
      </c>
    </row>
    <row r="1926" spans="1:18" x14ac:dyDescent="0.35">
      <c r="A1926" s="25">
        <v>1922</v>
      </c>
      <c r="B1926" s="26" t="str">
        <f t="shared" si="210"/>
        <v/>
      </c>
      <c r="C1926" s="27"/>
      <c r="D1926" s="26" t="str">
        <f>IF(F1926="","",_xlfn.XLOOKUP(F1926,purchase!F:F,purchase!B:B,""))</f>
        <v/>
      </c>
      <c r="E1926" s="26" t="str">
        <f>IF(F1926="","",_xlfn.XLOOKUP(F1926,purchase!F:F,purchase!C:C,""))</f>
        <v/>
      </c>
      <c r="F1926" s="4"/>
      <c r="G1926" s="10" t="str">
        <f t="shared" si="211"/>
        <v/>
      </c>
      <c r="H1926" s="10" t="str">
        <f>IF(F1926="","",_xlfn.XLOOKUP(F1926,purchase!F:F,purchase!E:E,""))</f>
        <v/>
      </c>
      <c r="I1926" s="10" t="str">
        <f t="shared" si="212"/>
        <v/>
      </c>
      <c r="J1926" s="10" t="str">
        <f t="shared" si="213"/>
        <v/>
      </c>
      <c r="K1926" s="35" t="str">
        <f>_xlfn.SINGLE(IF(F1926="","",_xlfn.XLOOKUP(F1926,purchase!F:F,purchase!N:N,"")))</f>
        <v/>
      </c>
      <c r="L1926" s="4"/>
      <c r="M1926" s="86"/>
      <c r="N1926" s="35" t="str">
        <f>IF(F1926="","",
MAX(0,
_xlfn.XLOOKUP(F1926,purchase!F:F,purchase!N:N,"")
-
SUMIFS(L:L,F:F,F1926)))</f>
        <v/>
      </c>
      <c r="O1926" s="35" t="str">
        <f t="shared" si="214"/>
        <v/>
      </c>
      <c r="P1926" s="89" t="str">
        <f>_xlfn.SINGLE(IF(F1926="","",_xlfn.XLOOKUP(F1926,purchase!F:F,purchase!O:O,"")))</f>
        <v/>
      </c>
      <c r="Q1926" s="83" t="str">
        <f t="shared" si="215"/>
        <v/>
      </c>
      <c r="R1926" s="91" t="str">
        <f t="shared" si="216"/>
        <v/>
      </c>
    </row>
    <row r="1927" spans="1:18" x14ac:dyDescent="0.35">
      <c r="A1927" s="25">
        <v>1923</v>
      </c>
      <c r="B1927" s="26" t="str">
        <f t="shared" si="210"/>
        <v/>
      </c>
      <c r="C1927" s="27"/>
      <c r="D1927" s="26" t="str">
        <f>IF(F1927="","",_xlfn.XLOOKUP(F1927,purchase!F:F,purchase!B:B,""))</f>
        <v/>
      </c>
      <c r="E1927" s="26" t="str">
        <f>IF(F1927="","",_xlfn.XLOOKUP(F1927,purchase!F:F,purchase!C:C,""))</f>
        <v/>
      </c>
      <c r="F1927" s="4"/>
      <c r="G1927" s="10" t="str">
        <f t="shared" si="211"/>
        <v/>
      </c>
      <c r="H1927" s="10" t="str">
        <f>IF(F1927="","",_xlfn.XLOOKUP(F1927,purchase!F:F,purchase!E:E,""))</f>
        <v/>
      </c>
      <c r="I1927" s="10" t="str">
        <f t="shared" si="212"/>
        <v/>
      </c>
      <c r="J1927" s="10" t="str">
        <f t="shared" si="213"/>
        <v/>
      </c>
      <c r="K1927" s="35" t="str">
        <f>_xlfn.SINGLE(IF(F1927="","",_xlfn.XLOOKUP(F1927,purchase!F:F,purchase!N:N,"")))</f>
        <v/>
      </c>
      <c r="L1927" s="4"/>
      <c r="M1927" s="86"/>
      <c r="N1927" s="35" t="str">
        <f>IF(F1927="","",
MAX(0,
_xlfn.XLOOKUP(F1927,purchase!F:F,purchase!N:N,"")
-
SUMIFS(L:L,F:F,F1927)))</f>
        <v/>
      </c>
      <c r="O1927" s="35" t="str">
        <f t="shared" si="214"/>
        <v/>
      </c>
      <c r="P1927" s="89" t="str">
        <f>_xlfn.SINGLE(IF(F1927="","",_xlfn.XLOOKUP(F1927,purchase!F:F,purchase!O:O,"")))</f>
        <v/>
      </c>
      <c r="Q1927" s="83" t="str">
        <f t="shared" si="215"/>
        <v/>
      </c>
      <c r="R1927" s="91" t="str">
        <f t="shared" si="216"/>
        <v/>
      </c>
    </row>
    <row r="1928" spans="1:18" x14ac:dyDescent="0.35">
      <c r="A1928" s="25">
        <v>1924</v>
      </c>
      <c r="B1928" s="26" t="str">
        <f t="shared" si="210"/>
        <v/>
      </c>
      <c r="C1928" s="27"/>
      <c r="D1928" s="26" t="str">
        <f>IF(F1928="","",_xlfn.XLOOKUP(F1928,purchase!F:F,purchase!B:B,""))</f>
        <v/>
      </c>
      <c r="E1928" s="26" t="str">
        <f>IF(F1928="","",_xlfn.XLOOKUP(F1928,purchase!F:F,purchase!C:C,""))</f>
        <v/>
      </c>
      <c r="F1928" s="4"/>
      <c r="G1928" s="10" t="str">
        <f t="shared" si="211"/>
        <v/>
      </c>
      <c r="H1928" s="10" t="str">
        <f>IF(F1928="","",_xlfn.XLOOKUP(F1928,purchase!F:F,purchase!E:E,""))</f>
        <v/>
      </c>
      <c r="I1928" s="10" t="str">
        <f t="shared" si="212"/>
        <v/>
      </c>
      <c r="J1928" s="10" t="str">
        <f t="shared" si="213"/>
        <v/>
      </c>
      <c r="K1928" s="35" t="str">
        <f>_xlfn.SINGLE(IF(F1928="","",_xlfn.XLOOKUP(F1928,purchase!F:F,purchase!N:N,"")))</f>
        <v/>
      </c>
      <c r="L1928" s="4"/>
      <c r="M1928" s="86"/>
      <c r="N1928" s="35" t="str">
        <f>IF(F1928="","",
MAX(0,
_xlfn.XLOOKUP(F1928,purchase!F:F,purchase!N:N,"")
-
SUMIFS(L:L,F:F,F1928)))</f>
        <v/>
      </c>
      <c r="O1928" s="35" t="str">
        <f t="shared" si="214"/>
        <v/>
      </c>
      <c r="P1928" s="89" t="str">
        <f>_xlfn.SINGLE(IF(F1928="","",_xlfn.XLOOKUP(F1928,purchase!F:F,purchase!O:O,"")))</f>
        <v/>
      </c>
      <c r="Q1928" s="83" t="str">
        <f t="shared" si="215"/>
        <v/>
      </c>
      <c r="R1928" s="91" t="str">
        <f t="shared" si="216"/>
        <v/>
      </c>
    </row>
    <row r="1929" spans="1:18" x14ac:dyDescent="0.35">
      <c r="A1929" s="25">
        <v>1925</v>
      </c>
      <c r="B1929" s="26" t="str">
        <f t="shared" si="210"/>
        <v/>
      </c>
      <c r="C1929" s="27"/>
      <c r="D1929" s="26" t="str">
        <f>IF(F1929="","",_xlfn.XLOOKUP(F1929,purchase!F:F,purchase!B:B,""))</f>
        <v/>
      </c>
      <c r="E1929" s="26" t="str">
        <f>IF(F1929="","",_xlfn.XLOOKUP(F1929,purchase!F:F,purchase!C:C,""))</f>
        <v/>
      </c>
      <c r="F1929" s="4"/>
      <c r="G1929" s="10" t="str">
        <f t="shared" si="211"/>
        <v/>
      </c>
      <c r="H1929" s="10" t="str">
        <f>IF(F1929="","",_xlfn.XLOOKUP(F1929,purchase!F:F,purchase!E:E,""))</f>
        <v/>
      </c>
      <c r="I1929" s="10" t="str">
        <f t="shared" si="212"/>
        <v/>
      </c>
      <c r="J1929" s="10" t="str">
        <f t="shared" si="213"/>
        <v/>
      </c>
      <c r="K1929" s="35" t="str">
        <f>_xlfn.SINGLE(IF(F1929="","",_xlfn.XLOOKUP(F1929,purchase!F:F,purchase!N:N,"")))</f>
        <v/>
      </c>
      <c r="L1929" s="4"/>
      <c r="M1929" s="86"/>
      <c r="N1929" s="35" t="str">
        <f>IF(F1929="","",
MAX(0,
_xlfn.XLOOKUP(F1929,purchase!F:F,purchase!N:N,"")
-
SUMIFS(L:L,F:F,F1929)))</f>
        <v/>
      </c>
      <c r="O1929" s="35" t="str">
        <f t="shared" si="214"/>
        <v/>
      </c>
      <c r="P1929" s="89" t="str">
        <f>_xlfn.SINGLE(IF(F1929="","",_xlfn.XLOOKUP(F1929,purchase!F:F,purchase!O:O,"")))</f>
        <v/>
      </c>
      <c r="Q1929" s="83" t="str">
        <f t="shared" si="215"/>
        <v/>
      </c>
      <c r="R1929" s="91" t="str">
        <f t="shared" si="216"/>
        <v/>
      </c>
    </row>
    <row r="1930" spans="1:18" x14ac:dyDescent="0.35">
      <c r="A1930" s="25">
        <v>1926</v>
      </c>
      <c r="B1930" s="26" t="str">
        <f t="shared" si="210"/>
        <v/>
      </c>
      <c r="C1930" s="27"/>
      <c r="D1930" s="26" t="str">
        <f>IF(F1930="","",_xlfn.XLOOKUP(F1930,purchase!F:F,purchase!B:B,""))</f>
        <v/>
      </c>
      <c r="E1930" s="26" t="str">
        <f>IF(F1930="","",_xlfn.XLOOKUP(F1930,purchase!F:F,purchase!C:C,""))</f>
        <v/>
      </c>
      <c r="F1930" s="4"/>
      <c r="G1930" s="10" t="str">
        <f t="shared" si="211"/>
        <v/>
      </c>
      <c r="H1930" s="10" t="str">
        <f>IF(F1930="","",_xlfn.XLOOKUP(F1930,purchase!F:F,purchase!E:E,""))</f>
        <v/>
      </c>
      <c r="I1930" s="10" t="str">
        <f t="shared" si="212"/>
        <v/>
      </c>
      <c r="J1930" s="10" t="str">
        <f t="shared" si="213"/>
        <v/>
      </c>
      <c r="K1930" s="35" t="str">
        <f>_xlfn.SINGLE(IF(F1930="","",_xlfn.XLOOKUP(F1930,purchase!F:F,purchase!N:N,"")))</f>
        <v/>
      </c>
      <c r="L1930" s="4"/>
      <c r="M1930" s="86"/>
      <c r="N1930" s="35" t="str">
        <f>IF(F1930="","",
MAX(0,
_xlfn.XLOOKUP(F1930,purchase!F:F,purchase!N:N,"")
-
SUMIFS(L:L,F:F,F1930)))</f>
        <v/>
      </c>
      <c r="O1930" s="35" t="str">
        <f t="shared" si="214"/>
        <v/>
      </c>
      <c r="P1930" s="89" t="str">
        <f>_xlfn.SINGLE(IF(F1930="","",_xlfn.XLOOKUP(F1930,purchase!F:F,purchase!O:O,"")))</f>
        <v/>
      </c>
      <c r="Q1930" s="83" t="str">
        <f t="shared" si="215"/>
        <v/>
      </c>
      <c r="R1930" s="91" t="str">
        <f t="shared" si="216"/>
        <v/>
      </c>
    </row>
    <row r="1931" spans="1:18" x14ac:dyDescent="0.35">
      <c r="A1931" s="25">
        <v>1927</v>
      </c>
      <c r="B1931" s="26" t="str">
        <f t="shared" si="210"/>
        <v/>
      </c>
      <c r="C1931" s="27"/>
      <c r="D1931" s="26" t="str">
        <f>IF(F1931="","",_xlfn.XLOOKUP(F1931,purchase!F:F,purchase!B:B,""))</f>
        <v/>
      </c>
      <c r="E1931" s="26" t="str">
        <f>IF(F1931="","",_xlfn.XLOOKUP(F1931,purchase!F:F,purchase!C:C,""))</f>
        <v/>
      </c>
      <c r="F1931" s="4"/>
      <c r="G1931" s="10" t="str">
        <f t="shared" si="211"/>
        <v/>
      </c>
      <c r="H1931" s="10" t="str">
        <f>IF(F1931="","",_xlfn.XLOOKUP(F1931,purchase!F:F,purchase!E:E,""))</f>
        <v/>
      </c>
      <c r="I1931" s="10" t="str">
        <f t="shared" si="212"/>
        <v/>
      </c>
      <c r="J1931" s="10" t="str">
        <f t="shared" si="213"/>
        <v/>
      </c>
      <c r="K1931" s="35" t="str">
        <f>_xlfn.SINGLE(IF(F1931="","",_xlfn.XLOOKUP(F1931,purchase!F:F,purchase!N:N,"")))</f>
        <v/>
      </c>
      <c r="L1931" s="4"/>
      <c r="M1931" s="86"/>
      <c r="N1931" s="35" t="str">
        <f>IF(F1931="","",
MAX(0,
_xlfn.XLOOKUP(F1931,purchase!F:F,purchase!N:N,"")
-
SUMIFS(L:L,F:F,F1931)))</f>
        <v/>
      </c>
      <c r="O1931" s="35" t="str">
        <f t="shared" si="214"/>
        <v/>
      </c>
      <c r="P1931" s="89" t="str">
        <f>_xlfn.SINGLE(IF(F1931="","",_xlfn.XLOOKUP(F1931,purchase!F:F,purchase!O:O,"")))</f>
        <v/>
      </c>
      <c r="Q1931" s="83" t="str">
        <f t="shared" si="215"/>
        <v/>
      </c>
      <c r="R1931" s="91" t="str">
        <f t="shared" si="216"/>
        <v/>
      </c>
    </row>
    <row r="1932" spans="1:18" x14ac:dyDescent="0.35">
      <c r="A1932" s="25">
        <v>1928</v>
      </c>
      <c r="B1932" s="26" t="str">
        <f t="shared" si="210"/>
        <v/>
      </c>
      <c r="C1932" s="27"/>
      <c r="D1932" s="26" t="str">
        <f>IF(F1932="","",_xlfn.XLOOKUP(F1932,purchase!F:F,purchase!B:B,""))</f>
        <v/>
      </c>
      <c r="E1932" s="26" t="str">
        <f>IF(F1932="","",_xlfn.XLOOKUP(F1932,purchase!F:F,purchase!C:C,""))</f>
        <v/>
      </c>
      <c r="F1932" s="4"/>
      <c r="G1932" s="10" t="str">
        <f t="shared" si="211"/>
        <v/>
      </c>
      <c r="H1932" s="10" t="str">
        <f>IF(F1932="","",_xlfn.XLOOKUP(F1932,purchase!F:F,purchase!E:E,""))</f>
        <v/>
      </c>
      <c r="I1932" s="10" t="str">
        <f t="shared" si="212"/>
        <v/>
      </c>
      <c r="J1932" s="10" t="str">
        <f t="shared" si="213"/>
        <v/>
      </c>
      <c r="K1932" s="35" t="str">
        <f>_xlfn.SINGLE(IF(F1932="","",_xlfn.XLOOKUP(F1932,purchase!F:F,purchase!N:N,"")))</f>
        <v/>
      </c>
      <c r="L1932" s="4"/>
      <c r="M1932" s="86"/>
      <c r="N1932" s="35" t="str">
        <f>IF(F1932="","",
MAX(0,
_xlfn.XLOOKUP(F1932,purchase!F:F,purchase!N:N,"")
-
SUMIFS(L:L,F:F,F1932)))</f>
        <v/>
      </c>
      <c r="O1932" s="35" t="str">
        <f t="shared" si="214"/>
        <v/>
      </c>
      <c r="P1932" s="89" t="str">
        <f>_xlfn.SINGLE(IF(F1932="","",_xlfn.XLOOKUP(F1932,purchase!F:F,purchase!O:O,"")))</f>
        <v/>
      </c>
      <c r="Q1932" s="83" t="str">
        <f t="shared" si="215"/>
        <v/>
      </c>
      <c r="R1932" s="91" t="str">
        <f t="shared" si="216"/>
        <v/>
      </c>
    </row>
    <row r="1933" spans="1:18" x14ac:dyDescent="0.35">
      <c r="A1933" s="25">
        <v>1929</v>
      </c>
      <c r="B1933" s="26" t="str">
        <f t="shared" si="210"/>
        <v/>
      </c>
      <c r="C1933" s="27"/>
      <c r="D1933" s="26" t="str">
        <f>IF(F1933="","",_xlfn.XLOOKUP(F1933,purchase!F:F,purchase!B:B,""))</f>
        <v/>
      </c>
      <c r="E1933" s="26" t="str">
        <f>IF(F1933="","",_xlfn.XLOOKUP(F1933,purchase!F:F,purchase!C:C,""))</f>
        <v/>
      </c>
      <c r="F1933" s="4"/>
      <c r="G1933" s="10" t="str">
        <f t="shared" si="211"/>
        <v/>
      </c>
      <c r="H1933" s="10" t="str">
        <f>IF(F1933="","",_xlfn.XLOOKUP(F1933,purchase!F:F,purchase!E:E,""))</f>
        <v/>
      </c>
      <c r="I1933" s="10" t="str">
        <f t="shared" si="212"/>
        <v/>
      </c>
      <c r="J1933" s="10" t="str">
        <f t="shared" si="213"/>
        <v/>
      </c>
      <c r="K1933" s="35" t="str">
        <f>_xlfn.SINGLE(IF(F1933="","",_xlfn.XLOOKUP(F1933,purchase!F:F,purchase!N:N,"")))</f>
        <v/>
      </c>
      <c r="L1933" s="4"/>
      <c r="M1933" s="86"/>
      <c r="N1933" s="35" t="str">
        <f>IF(F1933="","",
MAX(0,
_xlfn.XLOOKUP(F1933,purchase!F:F,purchase!N:N,"")
-
SUMIFS(L:L,F:F,F1933)))</f>
        <v/>
      </c>
      <c r="O1933" s="35" t="str">
        <f t="shared" si="214"/>
        <v/>
      </c>
      <c r="P1933" s="89" t="str">
        <f>_xlfn.SINGLE(IF(F1933="","",_xlfn.XLOOKUP(F1933,purchase!F:F,purchase!O:O,"")))</f>
        <v/>
      </c>
      <c r="Q1933" s="83" t="str">
        <f t="shared" si="215"/>
        <v/>
      </c>
      <c r="R1933" s="91" t="str">
        <f t="shared" si="216"/>
        <v/>
      </c>
    </row>
    <row r="1934" spans="1:18" x14ac:dyDescent="0.35">
      <c r="A1934" s="25">
        <v>1930</v>
      </c>
      <c r="B1934" s="26" t="str">
        <f t="shared" si="210"/>
        <v/>
      </c>
      <c r="C1934" s="27"/>
      <c r="D1934" s="26" t="str">
        <f>IF(F1934="","",_xlfn.XLOOKUP(F1934,purchase!F:F,purchase!B:B,""))</f>
        <v/>
      </c>
      <c r="E1934" s="26" t="str">
        <f>IF(F1934="","",_xlfn.XLOOKUP(F1934,purchase!F:F,purchase!C:C,""))</f>
        <v/>
      </c>
      <c r="F1934" s="4"/>
      <c r="G1934" s="10" t="str">
        <f t="shared" si="211"/>
        <v/>
      </c>
      <c r="H1934" s="10" t="str">
        <f>IF(F1934="","",_xlfn.XLOOKUP(F1934,purchase!F:F,purchase!E:E,""))</f>
        <v/>
      </c>
      <c r="I1934" s="10" t="str">
        <f t="shared" si="212"/>
        <v/>
      </c>
      <c r="J1934" s="10" t="str">
        <f t="shared" si="213"/>
        <v/>
      </c>
      <c r="K1934" s="35" t="str">
        <f>_xlfn.SINGLE(IF(F1934="","",_xlfn.XLOOKUP(F1934,purchase!F:F,purchase!N:N,"")))</f>
        <v/>
      </c>
      <c r="L1934" s="4"/>
      <c r="M1934" s="86"/>
      <c r="N1934" s="35" t="str">
        <f>IF(F1934="","",
MAX(0,
_xlfn.XLOOKUP(F1934,purchase!F:F,purchase!N:N,"")
-
SUMIFS(L:L,F:F,F1934)))</f>
        <v/>
      </c>
      <c r="O1934" s="35" t="str">
        <f t="shared" si="214"/>
        <v/>
      </c>
      <c r="P1934" s="89" t="str">
        <f>_xlfn.SINGLE(IF(F1934="","",_xlfn.XLOOKUP(F1934,purchase!F:F,purchase!O:O,"")))</f>
        <v/>
      </c>
      <c r="Q1934" s="83" t="str">
        <f t="shared" si="215"/>
        <v/>
      </c>
      <c r="R1934" s="91" t="str">
        <f t="shared" si="216"/>
        <v/>
      </c>
    </row>
    <row r="1935" spans="1:18" x14ac:dyDescent="0.35">
      <c r="A1935" s="25">
        <v>1931</v>
      </c>
      <c r="B1935" s="26" t="str">
        <f t="shared" si="210"/>
        <v/>
      </c>
      <c r="C1935" s="27"/>
      <c r="D1935" s="26" t="str">
        <f>IF(F1935="","",_xlfn.XLOOKUP(F1935,purchase!F:F,purchase!B:B,""))</f>
        <v/>
      </c>
      <c r="E1935" s="26" t="str">
        <f>IF(F1935="","",_xlfn.XLOOKUP(F1935,purchase!F:F,purchase!C:C,""))</f>
        <v/>
      </c>
      <c r="F1935" s="4"/>
      <c r="G1935" s="10" t="str">
        <f t="shared" si="211"/>
        <v/>
      </c>
      <c r="H1935" s="10" t="str">
        <f>IF(F1935="","",_xlfn.XLOOKUP(F1935,purchase!F:F,purchase!E:E,""))</f>
        <v/>
      </c>
      <c r="I1935" s="10" t="str">
        <f t="shared" si="212"/>
        <v/>
      </c>
      <c r="J1935" s="10" t="str">
        <f t="shared" si="213"/>
        <v/>
      </c>
      <c r="K1935" s="35" t="str">
        <f>_xlfn.SINGLE(IF(F1935="","",_xlfn.XLOOKUP(F1935,purchase!F:F,purchase!N:N,"")))</f>
        <v/>
      </c>
      <c r="L1935" s="4"/>
      <c r="M1935" s="86"/>
      <c r="N1935" s="35" t="str">
        <f>IF(F1935="","",
MAX(0,
_xlfn.XLOOKUP(F1935,purchase!F:F,purchase!N:N,"")
-
SUMIFS(L:L,F:F,F1935)))</f>
        <v/>
      </c>
      <c r="O1935" s="35" t="str">
        <f t="shared" si="214"/>
        <v/>
      </c>
      <c r="P1935" s="89" t="str">
        <f>_xlfn.SINGLE(IF(F1935="","",_xlfn.XLOOKUP(F1935,purchase!F:F,purchase!O:O,"")))</f>
        <v/>
      </c>
      <c r="Q1935" s="83" t="str">
        <f t="shared" si="215"/>
        <v/>
      </c>
      <c r="R1935" s="91" t="str">
        <f t="shared" si="216"/>
        <v/>
      </c>
    </row>
    <row r="1936" spans="1:18" x14ac:dyDescent="0.35">
      <c r="A1936" s="25">
        <v>1932</v>
      </c>
      <c r="B1936" s="26" t="str">
        <f t="shared" si="210"/>
        <v/>
      </c>
      <c r="C1936" s="27"/>
      <c r="D1936" s="26" t="str">
        <f>IF(F1936="","",_xlfn.XLOOKUP(F1936,purchase!F:F,purchase!B:B,""))</f>
        <v/>
      </c>
      <c r="E1936" s="26" t="str">
        <f>IF(F1936="","",_xlfn.XLOOKUP(F1936,purchase!F:F,purchase!C:C,""))</f>
        <v/>
      </c>
      <c r="F1936" s="4"/>
      <c r="G1936" s="10" t="str">
        <f t="shared" si="211"/>
        <v/>
      </c>
      <c r="H1936" s="10" t="str">
        <f>IF(F1936="","",_xlfn.XLOOKUP(F1936,purchase!F:F,purchase!E:E,""))</f>
        <v/>
      </c>
      <c r="I1936" s="10" t="str">
        <f t="shared" si="212"/>
        <v/>
      </c>
      <c r="J1936" s="10" t="str">
        <f t="shared" si="213"/>
        <v/>
      </c>
      <c r="K1936" s="35" t="str">
        <f>_xlfn.SINGLE(IF(F1936="","",_xlfn.XLOOKUP(F1936,purchase!F:F,purchase!N:N,"")))</f>
        <v/>
      </c>
      <c r="L1936" s="4"/>
      <c r="M1936" s="86"/>
      <c r="N1936" s="35" t="str">
        <f>IF(F1936="","",
MAX(0,
_xlfn.XLOOKUP(F1936,purchase!F:F,purchase!N:N,"")
-
SUMIFS(L:L,F:F,F1936)))</f>
        <v/>
      </c>
      <c r="O1936" s="35" t="str">
        <f t="shared" si="214"/>
        <v/>
      </c>
      <c r="P1936" s="89" t="str">
        <f>_xlfn.SINGLE(IF(F1936="","",_xlfn.XLOOKUP(F1936,purchase!F:F,purchase!O:O,"")))</f>
        <v/>
      </c>
      <c r="Q1936" s="83" t="str">
        <f t="shared" si="215"/>
        <v/>
      </c>
      <c r="R1936" s="91" t="str">
        <f t="shared" si="216"/>
        <v/>
      </c>
    </row>
    <row r="1937" spans="1:18" x14ac:dyDescent="0.35">
      <c r="A1937" s="25">
        <v>1933</v>
      </c>
      <c r="B1937" s="26" t="str">
        <f t="shared" si="210"/>
        <v/>
      </c>
      <c r="C1937" s="27"/>
      <c r="D1937" s="26" t="str">
        <f>IF(F1937="","",_xlfn.XLOOKUP(F1937,purchase!F:F,purchase!B:B,""))</f>
        <v/>
      </c>
      <c r="E1937" s="26" t="str">
        <f>IF(F1937="","",_xlfn.XLOOKUP(F1937,purchase!F:F,purchase!C:C,""))</f>
        <v/>
      </c>
      <c r="F1937" s="4"/>
      <c r="G1937" s="10" t="str">
        <f t="shared" si="211"/>
        <v/>
      </c>
      <c r="H1937" s="10" t="str">
        <f>IF(F1937="","",_xlfn.XLOOKUP(F1937,purchase!F:F,purchase!E:E,""))</f>
        <v/>
      </c>
      <c r="I1937" s="10" t="str">
        <f t="shared" si="212"/>
        <v/>
      </c>
      <c r="J1937" s="10" t="str">
        <f t="shared" si="213"/>
        <v/>
      </c>
      <c r="K1937" s="35" t="str">
        <f>_xlfn.SINGLE(IF(F1937="","",_xlfn.XLOOKUP(F1937,purchase!F:F,purchase!N:N,"")))</f>
        <v/>
      </c>
      <c r="L1937" s="4"/>
      <c r="M1937" s="86"/>
      <c r="N1937" s="35" t="str">
        <f>IF(F1937="","",
MAX(0,
_xlfn.XLOOKUP(F1937,purchase!F:F,purchase!N:N,"")
-
SUMIFS(L:L,F:F,F1937)))</f>
        <v/>
      </c>
      <c r="O1937" s="35" t="str">
        <f t="shared" si="214"/>
        <v/>
      </c>
      <c r="P1937" s="89" t="str">
        <f>_xlfn.SINGLE(IF(F1937="","",_xlfn.XLOOKUP(F1937,purchase!F:F,purchase!O:O,"")))</f>
        <v/>
      </c>
      <c r="Q1937" s="83" t="str">
        <f t="shared" si="215"/>
        <v/>
      </c>
      <c r="R1937" s="91" t="str">
        <f t="shared" si="216"/>
        <v/>
      </c>
    </row>
    <row r="1938" spans="1:18" x14ac:dyDescent="0.35">
      <c r="A1938" s="25">
        <v>1934</v>
      </c>
      <c r="B1938" s="26" t="str">
        <f t="shared" si="210"/>
        <v/>
      </c>
      <c r="C1938" s="27"/>
      <c r="D1938" s="26" t="str">
        <f>IF(F1938="","",_xlfn.XLOOKUP(F1938,purchase!F:F,purchase!B:B,""))</f>
        <v/>
      </c>
      <c r="E1938" s="26" t="str">
        <f>IF(F1938="","",_xlfn.XLOOKUP(F1938,purchase!F:F,purchase!C:C,""))</f>
        <v/>
      </c>
      <c r="F1938" s="4"/>
      <c r="G1938" s="10" t="str">
        <f t="shared" si="211"/>
        <v/>
      </c>
      <c r="H1938" s="10" t="str">
        <f>IF(F1938="","",_xlfn.XLOOKUP(F1938,purchase!F:F,purchase!E:E,""))</f>
        <v/>
      </c>
      <c r="I1938" s="10" t="str">
        <f t="shared" si="212"/>
        <v/>
      </c>
      <c r="J1938" s="10" t="str">
        <f t="shared" si="213"/>
        <v/>
      </c>
      <c r="K1938" s="35" t="str">
        <f>_xlfn.SINGLE(IF(F1938="","",_xlfn.XLOOKUP(F1938,purchase!F:F,purchase!N:N,"")))</f>
        <v/>
      </c>
      <c r="L1938" s="4"/>
      <c r="M1938" s="86"/>
      <c r="N1938" s="35" t="str">
        <f>IF(F1938="","",
MAX(0,
_xlfn.XLOOKUP(F1938,purchase!F:F,purchase!N:N,"")
-
SUMIFS(L:L,F:F,F1938)))</f>
        <v/>
      </c>
      <c r="O1938" s="35" t="str">
        <f t="shared" si="214"/>
        <v/>
      </c>
      <c r="P1938" s="89" t="str">
        <f>_xlfn.SINGLE(IF(F1938="","",_xlfn.XLOOKUP(F1938,purchase!F:F,purchase!O:O,"")))</f>
        <v/>
      </c>
      <c r="Q1938" s="83" t="str">
        <f t="shared" si="215"/>
        <v/>
      </c>
      <c r="R1938" s="91" t="str">
        <f t="shared" si="216"/>
        <v/>
      </c>
    </row>
    <row r="1939" spans="1:18" x14ac:dyDescent="0.35">
      <c r="A1939" s="25">
        <v>1935</v>
      </c>
      <c r="B1939" s="26" t="str">
        <f t="shared" si="210"/>
        <v/>
      </c>
      <c r="C1939" s="27"/>
      <c r="D1939" s="26" t="str">
        <f>IF(F1939="","",_xlfn.XLOOKUP(F1939,purchase!F:F,purchase!B:B,""))</f>
        <v/>
      </c>
      <c r="E1939" s="26" t="str">
        <f>IF(F1939="","",_xlfn.XLOOKUP(F1939,purchase!F:F,purchase!C:C,""))</f>
        <v/>
      </c>
      <c r="F1939" s="4"/>
      <c r="G1939" s="10" t="str">
        <f t="shared" si="211"/>
        <v/>
      </c>
      <c r="H1939" s="10" t="str">
        <f>IF(F1939="","",_xlfn.XLOOKUP(F1939,purchase!F:F,purchase!E:E,""))</f>
        <v/>
      </c>
      <c r="I1939" s="10" t="str">
        <f t="shared" si="212"/>
        <v/>
      </c>
      <c r="J1939" s="10" t="str">
        <f t="shared" si="213"/>
        <v/>
      </c>
      <c r="K1939" s="35" t="str">
        <f>_xlfn.SINGLE(IF(F1939="","",_xlfn.XLOOKUP(F1939,purchase!F:F,purchase!N:N,"")))</f>
        <v/>
      </c>
      <c r="L1939" s="4"/>
      <c r="M1939" s="86"/>
      <c r="N1939" s="35" t="str">
        <f>IF(F1939="","",
MAX(0,
_xlfn.XLOOKUP(F1939,purchase!F:F,purchase!N:N,"")
-
SUMIFS(L:L,F:F,F1939)))</f>
        <v/>
      </c>
      <c r="O1939" s="35" t="str">
        <f t="shared" si="214"/>
        <v/>
      </c>
      <c r="P1939" s="89" t="str">
        <f>_xlfn.SINGLE(IF(F1939="","",_xlfn.XLOOKUP(F1939,purchase!F:F,purchase!O:O,"")))</f>
        <v/>
      </c>
      <c r="Q1939" s="83" t="str">
        <f t="shared" si="215"/>
        <v/>
      </c>
      <c r="R1939" s="91" t="str">
        <f t="shared" si="216"/>
        <v/>
      </c>
    </row>
    <row r="1940" spans="1:18" x14ac:dyDescent="0.35">
      <c r="A1940" s="25">
        <v>1936</v>
      </c>
      <c r="B1940" s="26" t="str">
        <f t="shared" si="210"/>
        <v/>
      </c>
      <c r="C1940" s="27"/>
      <c r="D1940" s="26" t="str">
        <f>IF(F1940="","",_xlfn.XLOOKUP(F1940,purchase!F:F,purchase!B:B,""))</f>
        <v/>
      </c>
      <c r="E1940" s="26" t="str">
        <f>IF(F1940="","",_xlfn.XLOOKUP(F1940,purchase!F:F,purchase!C:C,""))</f>
        <v/>
      </c>
      <c r="F1940" s="4"/>
      <c r="G1940" s="10" t="str">
        <f t="shared" si="211"/>
        <v/>
      </c>
      <c r="H1940" s="10" t="str">
        <f>IF(F1940="","",_xlfn.XLOOKUP(F1940,purchase!F:F,purchase!E:E,""))</f>
        <v/>
      </c>
      <c r="I1940" s="10" t="str">
        <f t="shared" si="212"/>
        <v/>
      </c>
      <c r="J1940" s="10" t="str">
        <f t="shared" si="213"/>
        <v/>
      </c>
      <c r="K1940" s="35" t="str">
        <f>_xlfn.SINGLE(IF(F1940="","",_xlfn.XLOOKUP(F1940,purchase!F:F,purchase!N:N,"")))</f>
        <v/>
      </c>
      <c r="L1940" s="4"/>
      <c r="M1940" s="86"/>
      <c r="N1940" s="35" t="str">
        <f>IF(F1940="","",
MAX(0,
_xlfn.XLOOKUP(F1940,purchase!F:F,purchase!N:N,"")
-
SUMIFS(L:L,F:F,F1940)))</f>
        <v/>
      </c>
      <c r="O1940" s="35" t="str">
        <f t="shared" si="214"/>
        <v/>
      </c>
      <c r="P1940" s="89" t="str">
        <f>_xlfn.SINGLE(IF(F1940="","",_xlfn.XLOOKUP(F1940,purchase!F:F,purchase!O:O,"")))</f>
        <v/>
      </c>
      <c r="Q1940" s="83" t="str">
        <f t="shared" si="215"/>
        <v/>
      </c>
      <c r="R1940" s="91" t="str">
        <f t="shared" si="216"/>
        <v/>
      </c>
    </row>
    <row r="1941" spans="1:18" x14ac:dyDescent="0.35">
      <c r="A1941" s="25">
        <v>1937</v>
      </c>
      <c r="B1941" s="26" t="str">
        <f t="shared" si="210"/>
        <v/>
      </c>
      <c r="C1941" s="27"/>
      <c r="D1941" s="26" t="str">
        <f>IF(F1941="","",_xlfn.XLOOKUP(F1941,purchase!F:F,purchase!B:B,""))</f>
        <v/>
      </c>
      <c r="E1941" s="26" t="str">
        <f>IF(F1941="","",_xlfn.XLOOKUP(F1941,purchase!F:F,purchase!C:C,""))</f>
        <v/>
      </c>
      <c r="F1941" s="4"/>
      <c r="G1941" s="10" t="str">
        <f t="shared" si="211"/>
        <v/>
      </c>
      <c r="H1941" s="10" t="str">
        <f>IF(F1941="","",_xlfn.XLOOKUP(F1941,purchase!F:F,purchase!E:E,""))</f>
        <v/>
      </c>
      <c r="I1941" s="10" t="str">
        <f t="shared" si="212"/>
        <v/>
      </c>
      <c r="J1941" s="10" t="str">
        <f t="shared" si="213"/>
        <v/>
      </c>
      <c r="K1941" s="35" t="str">
        <f>_xlfn.SINGLE(IF(F1941="","",_xlfn.XLOOKUP(F1941,purchase!F:F,purchase!N:N,"")))</f>
        <v/>
      </c>
      <c r="L1941" s="4"/>
      <c r="M1941" s="86"/>
      <c r="N1941" s="35" t="str">
        <f>IF(F1941="","",
MAX(0,
_xlfn.XLOOKUP(F1941,purchase!F:F,purchase!N:N,"")
-
SUMIFS(L:L,F:F,F1941)))</f>
        <v/>
      </c>
      <c r="O1941" s="35" t="str">
        <f t="shared" si="214"/>
        <v/>
      </c>
      <c r="P1941" s="89" t="str">
        <f>_xlfn.SINGLE(IF(F1941="","",_xlfn.XLOOKUP(F1941,purchase!F:F,purchase!O:O,"")))</f>
        <v/>
      </c>
      <c r="Q1941" s="83" t="str">
        <f t="shared" si="215"/>
        <v/>
      </c>
      <c r="R1941" s="91" t="str">
        <f t="shared" si="216"/>
        <v/>
      </c>
    </row>
    <row r="1942" spans="1:18" x14ac:dyDescent="0.35">
      <c r="A1942" s="25">
        <v>1938</v>
      </c>
      <c r="B1942" s="26" t="str">
        <f t="shared" si="210"/>
        <v/>
      </c>
      <c r="C1942" s="27"/>
      <c r="D1942" s="26" t="str">
        <f>IF(F1942="","",_xlfn.XLOOKUP(F1942,purchase!F:F,purchase!B:B,""))</f>
        <v/>
      </c>
      <c r="E1942" s="26" t="str">
        <f>IF(F1942="","",_xlfn.XLOOKUP(F1942,purchase!F:F,purchase!C:C,""))</f>
        <v/>
      </c>
      <c r="F1942" s="4"/>
      <c r="G1942" s="10" t="str">
        <f t="shared" si="211"/>
        <v/>
      </c>
      <c r="H1942" s="10" t="str">
        <f>IF(F1942="","",_xlfn.XLOOKUP(F1942,purchase!F:F,purchase!E:E,""))</f>
        <v/>
      </c>
      <c r="I1942" s="10" t="str">
        <f t="shared" si="212"/>
        <v/>
      </c>
      <c r="J1942" s="10" t="str">
        <f t="shared" si="213"/>
        <v/>
      </c>
      <c r="K1942" s="35" t="str">
        <f>_xlfn.SINGLE(IF(F1942="","",_xlfn.XLOOKUP(F1942,purchase!F:F,purchase!N:N,"")))</f>
        <v/>
      </c>
      <c r="L1942" s="4"/>
      <c r="M1942" s="86"/>
      <c r="N1942" s="35" t="str">
        <f>IF(F1942="","",
MAX(0,
_xlfn.XLOOKUP(F1942,purchase!F:F,purchase!N:N,"")
-
SUMIFS(L:L,F:F,F1942)))</f>
        <v/>
      </c>
      <c r="O1942" s="35" t="str">
        <f t="shared" si="214"/>
        <v/>
      </c>
      <c r="P1942" s="89" t="str">
        <f>_xlfn.SINGLE(IF(F1942="","",_xlfn.XLOOKUP(F1942,purchase!F:F,purchase!O:O,"")))</f>
        <v/>
      </c>
      <c r="Q1942" s="83" t="str">
        <f t="shared" si="215"/>
        <v/>
      </c>
      <c r="R1942" s="91" t="str">
        <f t="shared" si="216"/>
        <v/>
      </c>
    </row>
    <row r="1943" spans="1:18" x14ac:dyDescent="0.35">
      <c r="A1943" s="25">
        <v>1939</v>
      </c>
      <c r="B1943" s="26" t="str">
        <f t="shared" si="210"/>
        <v/>
      </c>
      <c r="C1943" s="27"/>
      <c r="D1943" s="26" t="str">
        <f>IF(F1943="","",_xlfn.XLOOKUP(F1943,purchase!F:F,purchase!B:B,""))</f>
        <v/>
      </c>
      <c r="E1943" s="26" t="str">
        <f>IF(F1943="","",_xlfn.XLOOKUP(F1943,purchase!F:F,purchase!C:C,""))</f>
        <v/>
      </c>
      <c r="F1943" s="4"/>
      <c r="G1943" s="10" t="str">
        <f t="shared" si="211"/>
        <v/>
      </c>
      <c r="H1943" s="10" t="str">
        <f>IF(F1943="","",_xlfn.XLOOKUP(F1943,purchase!F:F,purchase!E:E,""))</f>
        <v/>
      </c>
      <c r="I1943" s="10" t="str">
        <f t="shared" si="212"/>
        <v/>
      </c>
      <c r="J1943" s="10" t="str">
        <f t="shared" si="213"/>
        <v/>
      </c>
      <c r="K1943" s="35" t="str">
        <f>_xlfn.SINGLE(IF(F1943="","",_xlfn.XLOOKUP(F1943,purchase!F:F,purchase!N:N,"")))</f>
        <v/>
      </c>
      <c r="L1943" s="4"/>
      <c r="M1943" s="86"/>
      <c r="N1943" s="35" t="str">
        <f>IF(F1943="","",
MAX(0,
_xlfn.XLOOKUP(F1943,purchase!F:F,purchase!N:N,"")
-
SUMIFS(L:L,F:F,F1943)))</f>
        <v/>
      </c>
      <c r="O1943" s="35" t="str">
        <f t="shared" si="214"/>
        <v/>
      </c>
      <c r="P1943" s="89" t="str">
        <f>_xlfn.SINGLE(IF(F1943="","",_xlfn.XLOOKUP(F1943,purchase!F:F,purchase!O:O,"")))</f>
        <v/>
      </c>
      <c r="Q1943" s="83" t="str">
        <f t="shared" si="215"/>
        <v/>
      </c>
      <c r="R1943" s="91" t="str">
        <f t="shared" si="216"/>
        <v/>
      </c>
    </row>
    <row r="1944" spans="1:18" x14ac:dyDescent="0.35">
      <c r="A1944" s="25">
        <v>1940</v>
      </c>
      <c r="B1944" s="26" t="str">
        <f t="shared" si="210"/>
        <v/>
      </c>
      <c r="C1944" s="27"/>
      <c r="D1944" s="26" t="str">
        <f>IF(F1944="","",_xlfn.XLOOKUP(F1944,purchase!F:F,purchase!B:B,""))</f>
        <v/>
      </c>
      <c r="E1944" s="26" t="str">
        <f>IF(F1944="","",_xlfn.XLOOKUP(F1944,purchase!F:F,purchase!C:C,""))</f>
        <v/>
      </c>
      <c r="F1944" s="4"/>
      <c r="G1944" s="10" t="str">
        <f t="shared" si="211"/>
        <v/>
      </c>
      <c r="H1944" s="10" t="str">
        <f>IF(F1944="","",_xlfn.XLOOKUP(F1944,purchase!F:F,purchase!E:E,""))</f>
        <v/>
      </c>
      <c r="I1944" s="10" t="str">
        <f t="shared" si="212"/>
        <v/>
      </c>
      <c r="J1944" s="10" t="str">
        <f t="shared" si="213"/>
        <v/>
      </c>
      <c r="K1944" s="35" t="str">
        <f>_xlfn.SINGLE(IF(F1944="","",_xlfn.XLOOKUP(F1944,purchase!F:F,purchase!N:N,"")))</f>
        <v/>
      </c>
      <c r="L1944" s="4"/>
      <c r="M1944" s="86"/>
      <c r="N1944" s="35" t="str">
        <f>IF(F1944="","",
MAX(0,
_xlfn.XLOOKUP(F1944,purchase!F:F,purchase!N:N,"")
-
SUMIFS(L:L,F:F,F1944)))</f>
        <v/>
      </c>
      <c r="O1944" s="35" t="str">
        <f t="shared" si="214"/>
        <v/>
      </c>
      <c r="P1944" s="89" t="str">
        <f>_xlfn.SINGLE(IF(F1944="","",_xlfn.XLOOKUP(F1944,purchase!F:F,purchase!O:O,"")))</f>
        <v/>
      </c>
      <c r="Q1944" s="83" t="str">
        <f t="shared" si="215"/>
        <v/>
      </c>
      <c r="R1944" s="91" t="str">
        <f t="shared" si="216"/>
        <v/>
      </c>
    </row>
    <row r="1945" spans="1:18" x14ac:dyDescent="0.35">
      <c r="A1945" s="25">
        <v>1941</v>
      </c>
      <c r="B1945" s="26" t="str">
        <f t="shared" si="210"/>
        <v/>
      </c>
      <c r="C1945" s="27"/>
      <c r="D1945" s="26" t="str">
        <f>IF(F1945="","",_xlfn.XLOOKUP(F1945,purchase!F:F,purchase!B:B,""))</f>
        <v/>
      </c>
      <c r="E1945" s="26" t="str">
        <f>IF(F1945="","",_xlfn.XLOOKUP(F1945,purchase!F:F,purchase!C:C,""))</f>
        <v/>
      </c>
      <c r="F1945" s="4"/>
      <c r="G1945" s="10" t="str">
        <f t="shared" si="211"/>
        <v/>
      </c>
      <c r="H1945" s="10" t="str">
        <f>IF(F1945="","",_xlfn.XLOOKUP(F1945,purchase!F:F,purchase!E:E,""))</f>
        <v/>
      </c>
      <c r="I1945" s="10" t="str">
        <f t="shared" si="212"/>
        <v/>
      </c>
      <c r="J1945" s="10" t="str">
        <f t="shared" si="213"/>
        <v/>
      </c>
      <c r="K1945" s="35" t="str">
        <f>_xlfn.SINGLE(IF(F1945="","",_xlfn.XLOOKUP(F1945,purchase!F:F,purchase!N:N,"")))</f>
        <v/>
      </c>
      <c r="L1945" s="4"/>
      <c r="M1945" s="86"/>
      <c r="N1945" s="35" t="str">
        <f>IF(F1945="","",
MAX(0,
_xlfn.XLOOKUP(F1945,purchase!F:F,purchase!N:N,"")
-
SUMIFS(L:L,F:F,F1945)))</f>
        <v/>
      </c>
      <c r="O1945" s="35" t="str">
        <f t="shared" si="214"/>
        <v/>
      </c>
      <c r="P1945" s="89" t="str">
        <f>_xlfn.SINGLE(IF(F1945="","",_xlfn.XLOOKUP(F1945,purchase!F:F,purchase!O:O,"")))</f>
        <v/>
      </c>
      <c r="Q1945" s="83" t="str">
        <f t="shared" si="215"/>
        <v/>
      </c>
      <c r="R1945" s="91" t="str">
        <f t="shared" si="216"/>
        <v/>
      </c>
    </row>
    <row r="1946" spans="1:18" x14ac:dyDescent="0.35">
      <c r="A1946" s="25">
        <v>1942</v>
      </c>
      <c r="B1946" s="26" t="str">
        <f t="shared" si="210"/>
        <v/>
      </c>
      <c r="C1946" s="27"/>
      <c r="D1946" s="26" t="str">
        <f>IF(F1946="","",_xlfn.XLOOKUP(F1946,purchase!F:F,purchase!B:B,""))</f>
        <v/>
      </c>
      <c r="E1946" s="26" t="str">
        <f>IF(F1946="","",_xlfn.XLOOKUP(F1946,purchase!F:F,purchase!C:C,""))</f>
        <v/>
      </c>
      <c r="F1946" s="4"/>
      <c r="G1946" s="10" t="str">
        <f t="shared" si="211"/>
        <v/>
      </c>
      <c r="H1946" s="10" t="str">
        <f>IF(F1946="","",_xlfn.XLOOKUP(F1946,purchase!F:F,purchase!E:E,""))</f>
        <v/>
      </c>
      <c r="I1946" s="10" t="str">
        <f t="shared" si="212"/>
        <v/>
      </c>
      <c r="J1946" s="10" t="str">
        <f t="shared" si="213"/>
        <v/>
      </c>
      <c r="K1946" s="35" t="str">
        <f>_xlfn.SINGLE(IF(F1946="","",_xlfn.XLOOKUP(F1946,purchase!F:F,purchase!N:N,"")))</f>
        <v/>
      </c>
      <c r="L1946" s="4"/>
      <c r="M1946" s="86"/>
      <c r="N1946" s="35" t="str">
        <f>IF(F1946="","",
MAX(0,
_xlfn.XLOOKUP(F1946,purchase!F:F,purchase!N:N,"")
-
SUMIFS(L:L,F:F,F1946)))</f>
        <v/>
      </c>
      <c r="O1946" s="35" t="str">
        <f t="shared" si="214"/>
        <v/>
      </c>
      <c r="P1946" s="89" t="str">
        <f>_xlfn.SINGLE(IF(F1946="","",_xlfn.XLOOKUP(F1946,purchase!F:F,purchase!O:O,"")))</f>
        <v/>
      </c>
      <c r="Q1946" s="83" t="str">
        <f t="shared" si="215"/>
        <v/>
      </c>
      <c r="R1946" s="91" t="str">
        <f t="shared" si="216"/>
        <v/>
      </c>
    </row>
    <row r="1947" spans="1:18" x14ac:dyDescent="0.35">
      <c r="A1947" s="25">
        <v>1943</v>
      </c>
      <c r="B1947" s="26" t="str">
        <f t="shared" si="210"/>
        <v/>
      </c>
      <c r="C1947" s="27"/>
      <c r="D1947" s="26" t="str">
        <f>IF(F1947="","",_xlfn.XLOOKUP(F1947,purchase!F:F,purchase!B:B,""))</f>
        <v/>
      </c>
      <c r="E1947" s="26" t="str">
        <f>IF(F1947="","",_xlfn.XLOOKUP(F1947,purchase!F:F,purchase!C:C,""))</f>
        <v/>
      </c>
      <c r="F1947" s="4"/>
      <c r="G1947" s="10" t="str">
        <f t="shared" si="211"/>
        <v/>
      </c>
      <c r="H1947" s="10" t="str">
        <f>IF(F1947="","",_xlfn.XLOOKUP(F1947,purchase!F:F,purchase!E:E,""))</f>
        <v/>
      </c>
      <c r="I1947" s="10" t="str">
        <f t="shared" si="212"/>
        <v/>
      </c>
      <c r="J1947" s="10" t="str">
        <f t="shared" si="213"/>
        <v/>
      </c>
      <c r="K1947" s="35" t="str">
        <f>_xlfn.SINGLE(IF(F1947="","",_xlfn.XLOOKUP(F1947,purchase!F:F,purchase!N:N,"")))</f>
        <v/>
      </c>
      <c r="L1947" s="4"/>
      <c r="M1947" s="86"/>
      <c r="N1947" s="35" t="str">
        <f>IF(F1947="","",
MAX(0,
_xlfn.XLOOKUP(F1947,purchase!F:F,purchase!N:N,"")
-
SUMIFS(L:L,F:F,F1947)))</f>
        <v/>
      </c>
      <c r="O1947" s="35" t="str">
        <f t="shared" si="214"/>
        <v/>
      </c>
      <c r="P1947" s="89" t="str">
        <f>_xlfn.SINGLE(IF(F1947="","",_xlfn.XLOOKUP(F1947,purchase!F:F,purchase!O:O,"")))</f>
        <v/>
      </c>
      <c r="Q1947" s="83" t="str">
        <f t="shared" si="215"/>
        <v/>
      </c>
      <c r="R1947" s="91" t="str">
        <f t="shared" si="216"/>
        <v/>
      </c>
    </row>
    <row r="1948" spans="1:18" x14ac:dyDescent="0.35">
      <c r="A1948" s="25">
        <v>1944</v>
      </c>
      <c r="B1948" s="26" t="str">
        <f t="shared" si="210"/>
        <v/>
      </c>
      <c r="C1948" s="27"/>
      <c r="D1948" s="26" t="str">
        <f>IF(F1948="","",_xlfn.XLOOKUP(F1948,purchase!F:F,purchase!B:B,""))</f>
        <v/>
      </c>
      <c r="E1948" s="26" t="str">
        <f>IF(F1948="","",_xlfn.XLOOKUP(F1948,purchase!F:F,purchase!C:C,""))</f>
        <v/>
      </c>
      <c r="F1948" s="4"/>
      <c r="G1948" s="10" t="str">
        <f t="shared" si="211"/>
        <v/>
      </c>
      <c r="H1948" s="10" t="str">
        <f>IF(F1948="","",_xlfn.XLOOKUP(F1948,purchase!F:F,purchase!E:E,""))</f>
        <v/>
      </c>
      <c r="I1948" s="10" t="str">
        <f t="shared" si="212"/>
        <v/>
      </c>
      <c r="J1948" s="10" t="str">
        <f t="shared" si="213"/>
        <v/>
      </c>
      <c r="K1948" s="35" t="str">
        <f>_xlfn.SINGLE(IF(F1948="","",_xlfn.XLOOKUP(F1948,purchase!F:F,purchase!N:N,"")))</f>
        <v/>
      </c>
      <c r="L1948" s="4"/>
      <c r="M1948" s="86"/>
      <c r="N1948" s="35" t="str">
        <f>IF(F1948="","",
MAX(0,
_xlfn.XLOOKUP(F1948,purchase!F:F,purchase!N:N,"")
-
SUMIFS(L:L,F:F,F1948)))</f>
        <v/>
      </c>
      <c r="O1948" s="35" t="str">
        <f t="shared" si="214"/>
        <v/>
      </c>
      <c r="P1948" s="89" t="str">
        <f>_xlfn.SINGLE(IF(F1948="","",_xlfn.XLOOKUP(F1948,purchase!F:F,purchase!O:O,"")))</f>
        <v/>
      </c>
      <c r="Q1948" s="83" t="str">
        <f t="shared" si="215"/>
        <v/>
      </c>
      <c r="R1948" s="91" t="str">
        <f t="shared" si="216"/>
        <v/>
      </c>
    </row>
    <row r="1949" spans="1:18" x14ac:dyDescent="0.35">
      <c r="A1949" s="25">
        <v>1945</v>
      </c>
      <c r="B1949" s="26" t="str">
        <f t="shared" si="210"/>
        <v/>
      </c>
      <c r="C1949" s="27"/>
      <c r="D1949" s="26" t="str">
        <f>IF(F1949="","",_xlfn.XLOOKUP(F1949,purchase!F:F,purchase!B:B,""))</f>
        <v/>
      </c>
      <c r="E1949" s="26" t="str">
        <f>IF(F1949="","",_xlfn.XLOOKUP(F1949,purchase!F:F,purchase!C:C,""))</f>
        <v/>
      </c>
      <c r="F1949" s="4"/>
      <c r="G1949" s="10" t="str">
        <f t="shared" si="211"/>
        <v/>
      </c>
      <c r="H1949" s="10" t="str">
        <f>IF(F1949="","",_xlfn.XLOOKUP(F1949,purchase!F:F,purchase!E:E,""))</f>
        <v/>
      </c>
      <c r="I1949" s="10" t="str">
        <f t="shared" si="212"/>
        <v/>
      </c>
      <c r="J1949" s="10" t="str">
        <f t="shared" si="213"/>
        <v/>
      </c>
      <c r="K1949" s="35" t="str">
        <f>_xlfn.SINGLE(IF(F1949="","",_xlfn.XLOOKUP(F1949,purchase!F:F,purchase!N:N,"")))</f>
        <v/>
      </c>
      <c r="L1949" s="4"/>
      <c r="M1949" s="86"/>
      <c r="N1949" s="35" t="str">
        <f>IF(F1949="","",
MAX(0,
_xlfn.XLOOKUP(F1949,purchase!F:F,purchase!N:N,"")
-
SUMIFS(L:L,F:F,F1949)))</f>
        <v/>
      </c>
      <c r="O1949" s="35" t="str">
        <f t="shared" si="214"/>
        <v/>
      </c>
      <c r="P1949" s="89" t="str">
        <f>_xlfn.SINGLE(IF(F1949="","",_xlfn.XLOOKUP(F1949,purchase!F:F,purchase!O:O,"")))</f>
        <v/>
      </c>
      <c r="Q1949" s="83" t="str">
        <f t="shared" si="215"/>
        <v/>
      </c>
      <c r="R1949" s="91" t="str">
        <f t="shared" si="216"/>
        <v/>
      </c>
    </row>
    <row r="1950" spans="1:18" x14ac:dyDescent="0.35">
      <c r="A1950" s="25">
        <v>1946</v>
      </c>
      <c r="B1950" s="26" t="str">
        <f t="shared" si="210"/>
        <v/>
      </c>
      <c r="C1950" s="27"/>
      <c r="D1950" s="26" t="str">
        <f>IF(F1950="","",_xlfn.XLOOKUP(F1950,purchase!F:F,purchase!B:B,""))</f>
        <v/>
      </c>
      <c r="E1950" s="26" t="str">
        <f>IF(F1950="","",_xlfn.XLOOKUP(F1950,purchase!F:F,purchase!C:C,""))</f>
        <v/>
      </c>
      <c r="F1950" s="4"/>
      <c r="G1950" s="10" t="str">
        <f t="shared" si="211"/>
        <v/>
      </c>
      <c r="H1950" s="10" t="str">
        <f>IF(F1950="","",_xlfn.XLOOKUP(F1950,purchase!F:F,purchase!E:E,""))</f>
        <v/>
      </c>
      <c r="I1950" s="10" t="str">
        <f t="shared" si="212"/>
        <v/>
      </c>
      <c r="J1950" s="10" t="str">
        <f t="shared" si="213"/>
        <v/>
      </c>
      <c r="K1950" s="35" t="str">
        <f>_xlfn.SINGLE(IF(F1950="","",_xlfn.XLOOKUP(F1950,purchase!F:F,purchase!N:N,"")))</f>
        <v/>
      </c>
      <c r="L1950" s="4"/>
      <c r="M1950" s="86"/>
      <c r="N1950" s="35" t="str">
        <f>IF(F1950="","",
MAX(0,
_xlfn.XLOOKUP(F1950,purchase!F:F,purchase!N:N,"")
-
SUMIFS(L:L,F:F,F1950)))</f>
        <v/>
      </c>
      <c r="O1950" s="35" t="str">
        <f t="shared" si="214"/>
        <v/>
      </c>
      <c r="P1950" s="89" t="str">
        <f>_xlfn.SINGLE(IF(F1950="","",_xlfn.XLOOKUP(F1950,purchase!F:F,purchase!O:O,"")))</f>
        <v/>
      </c>
      <c r="Q1950" s="83" t="str">
        <f t="shared" si="215"/>
        <v/>
      </c>
      <c r="R1950" s="91" t="str">
        <f t="shared" si="216"/>
        <v/>
      </c>
    </row>
    <row r="1951" spans="1:18" x14ac:dyDescent="0.35">
      <c r="A1951" s="25">
        <v>1947</v>
      </c>
      <c r="B1951" s="26" t="str">
        <f t="shared" si="210"/>
        <v/>
      </c>
      <c r="C1951" s="27"/>
      <c r="D1951" s="26" t="str">
        <f>IF(F1951="","",_xlfn.XLOOKUP(F1951,purchase!F:F,purchase!B:B,""))</f>
        <v/>
      </c>
      <c r="E1951" s="26" t="str">
        <f>IF(F1951="","",_xlfn.XLOOKUP(F1951,purchase!F:F,purchase!C:C,""))</f>
        <v/>
      </c>
      <c r="F1951" s="4"/>
      <c r="G1951" s="10" t="str">
        <f t="shared" si="211"/>
        <v/>
      </c>
      <c r="H1951" s="10" t="str">
        <f>IF(F1951="","",_xlfn.XLOOKUP(F1951,purchase!F:F,purchase!E:E,""))</f>
        <v/>
      </c>
      <c r="I1951" s="10" t="str">
        <f t="shared" si="212"/>
        <v/>
      </c>
      <c r="J1951" s="10" t="str">
        <f t="shared" si="213"/>
        <v/>
      </c>
      <c r="K1951" s="35" t="str">
        <f>_xlfn.SINGLE(IF(F1951="","",_xlfn.XLOOKUP(F1951,purchase!F:F,purchase!N:N,"")))</f>
        <v/>
      </c>
      <c r="L1951" s="4"/>
      <c r="M1951" s="86"/>
      <c r="N1951" s="35" t="str">
        <f>IF(F1951="","",
MAX(0,
_xlfn.XLOOKUP(F1951,purchase!F:F,purchase!N:N,"")
-
SUMIFS(L:L,F:F,F1951)))</f>
        <v/>
      </c>
      <c r="O1951" s="35" t="str">
        <f t="shared" si="214"/>
        <v/>
      </c>
      <c r="P1951" s="89" t="str">
        <f>_xlfn.SINGLE(IF(F1951="","",_xlfn.XLOOKUP(F1951,purchase!F:F,purchase!O:O,"")))</f>
        <v/>
      </c>
      <c r="Q1951" s="83" t="str">
        <f t="shared" si="215"/>
        <v/>
      </c>
      <c r="R1951" s="91" t="str">
        <f t="shared" si="216"/>
        <v/>
      </c>
    </row>
    <row r="1952" spans="1:18" x14ac:dyDescent="0.35">
      <c r="A1952" s="25">
        <v>1948</v>
      </c>
      <c r="B1952" s="26" t="str">
        <f t="shared" si="210"/>
        <v/>
      </c>
      <c r="C1952" s="27"/>
      <c r="D1952" s="26" t="str">
        <f>IF(F1952="","",_xlfn.XLOOKUP(F1952,purchase!F:F,purchase!B:B,""))</f>
        <v/>
      </c>
      <c r="E1952" s="26" t="str">
        <f>IF(F1952="","",_xlfn.XLOOKUP(F1952,purchase!F:F,purchase!C:C,""))</f>
        <v/>
      </c>
      <c r="F1952" s="4"/>
      <c r="G1952" s="10" t="str">
        <f t="shared" si="211"/>
        <v/>
      </c>
      <c r="H1952" s="10" t="str">
        <f>IF(F1952="","",_xlfn.XLOOKUP(F1952,purchase!F:F,purchase!E:E,""))</f>
        <v/>
      </c>
      <c r="I1952" s="10" t="str">
        <f t="shared" si="212"/>
        <v/>
      </c>
      <c r="J1952" s="10" t="str">
        <f t="shared" si="213"/>
        <v/>
      </c>
      <c r="K1952" s="35" t="str">
        <f>_xlfn.SINGLE(IF(F1952="","",_xlfn.XLOOKUP(F1952,purchase!F:F,purchase!N:N,"")))</f>
        <v/>
      </c>
      <c r="L1952" s="4"/>
      <c r="M1952" s="86"/>
      <c r="N1952" s="35" t="str">
        <f>IF(F1952="","",
MAX(0,
_xlfn.XLOOKUP(F1952,purchase!F:F,purchase!N:N,"")
-
SUMIFS(L:L,F:F,F1952)))</f>
        <v/>
      </c>
      <c r="O1952" s="35" t="str">
        <f t="shared" si="214"/>
        <v/>
      </c>
      <c r="P1952" s="89" t="str">
        <f>_xlfn.SINGLE(IF(F1952="","",_xlfn.XLOOKUP(F1952,purchase!F:F,purchase!O:O,"")))</f>
        <v/>
      </c>
      <c r="Q1952" s="83" t="str">
        <f t="shared" si="215"/>
        <v/>
      </c>
      <c r="R1952" s="91" t="str">
        <f t="shared" si="216"/>
        <v/>
      </c>
    </row>
    <row r="1953" spans="1:18" x14ac:dyDescent="0.35">
      <c r="A1953" s="25">
        <v>1949</v>
      </c>
      <c r="B1953" s="26" t="str">
        <f t="shared" si="210"/>
        <v/>
      </c>
      <c r="C1953" s="27"/>
      <c r="D1953" s="26" t="str">
        <f>IF(F1953="","",_xlfn.XLOOKUP(F1953,purchase!F:F,purchase!B:B,""))</f>
        <v/>
      </c>
      <c r="E1953" s="26" t="str">
        <f>IF(F1953="","",_xlfn.XLOOKUP(F1953,purchase!F:F,purchase!C:C,""))</f>
        <v/>
      </c>
      <c r="F1953" s="4"/>
      <c r="G1953" s="10" t="str">
        <f t="shared" si="211"/>
        <v/>
      </c>
      <c r="H1953" s="10" t="str">
        <f>IF(F1953="","",_xlfn.XLOOKUP(F1953,purchase!F:F,purchase!E:E,""))</f>
        <v/>
      </c>
      <c r="I1953" s="10" t="str">
        <f t="shared" si="212"/>
        <v/>
      </c>
      <c r="J1953" s="10" t="str">
        <f t="shared" si="213"/>
        <v/>
      </c>
      <c r="K1953" s="35" t="str">
        <f>_xlfn.SINGLE(IF(F1953="","",_xlfn.XLOOKUP(F1953,purchase!F:F,purchase!N:N,"")))</f>
        <v/>
      </c>
      <c r="L1953" s="4"/>
      <c r="M1953" s="86"/>
      <c r="N1953" s="35" t="str">
        <f>IF(F1953="","",
MAX(0,
_xlfn.XLOOKUP(F1953,purchase!F:F,purchase!N:N,"")
-
SUMIFS(L:L,F:F,F1953)))</f>
        <v/>
      </c>
      <c r="O1953" s="35" t="str">
        <f t="shared" si="214"/>
        <v/>
      </c>
      <c r="P1953" s="89" t="str">
        <f>_xlfn.SINGLE(IF(F1953="","",_xlfn.XLOOKUP(F1953,purchase!F:F,purchase!O:O,"")))</f>
        <v/>
      </c>
      <c r="Q1953" s="83" t="str">
        <f t="shared" si="215"/>
        <v/>
      </c>
      <c r="R1953" s="91" t="str">
        <f t="shared" si="216"/>
        <v/>
      </c>
    </row>
    <row r="1954" spans="1:18" x14ac:dyDescent="0.35">
      <c r="A1954" s="25">
        <v>1950</v>
      </c>
      <c r="B1954" s="26" t="str">
        <f t="shared" si="210"/>
        <v/>
      </c>
      <c r="C1954" s="27"/>
      <c r="D1954" s="26" t="str">
        <f>IF(F1954="","",_xlfn.XLOOKUP(F1954,purchase!F:F,purchase!B:B,""))</f>
        <v/>
      </c>
      <c r="E1954" s="26" t="str">
        <f>IF(F1954="","",_xlfn.XLOOKUP(F1954,purchase!F:F,purchase!C:C,""))</f>
        <v/>
      </c>
      <c r="F1954" s="4"/>
      <c r="G1954" s="10" t="str">
        <f t="shared" si="211"/>
        <v/>
      </c>
      <c r="H1954" s="10" t="str">
        <f>IF(F1954="","",_xlfn.XLOOKUP(F1954,purchase!F:F,purchase!E:E,""))</f>
        <v/>
      </c>
      <c r="I1954" s="10" t="str">
        <f t="shared" si="212"/>
        <v/>
      </c>
      <c r="J1954" s="10" t="str">
        <f t="shared" si="213"/>
        <v/>
      </c>
      <c r="K1954" s="35" t="str">
        <f>_xlfn.SINGLE(IF(F1954="","",_xlfn.XLOOKUP(F1954,purchase!F:F,purchase!N:N,"")))</f>
        <v/>
      </c>
      <c r="L1954" s="4"/>
      <c r="M1954" s="86"/>
      <c r="N1954" s="35" t="str">
        <f>IF(F1954="","",
MAX(0,
_xlfn.XLOOKUP(F1954,purchase!F:F,purchase!N:N,"")
-
SUMIFS(L:L,F:F,F1954)))</f>
        <v/>
      </c>
      <c r="O1954" s="35" t="str">
        <f t="shared" si="214"/>
        <v/>
      </c>
      <c r="P1954" s="89" t="str">
        <f>_xlfn.SINGLE(IF(F1954="","",_xlfn.XLOOKUP(F1954,purchase!F:F,purchase!O:O,"")))</f>
        <v/>
      </c>
      <c r="Q1954" s="83" t="str">
        <f t="shared" si="215"/>
        <v/>
      </c>
      <c r="R1954" s="91" t="str">
        <f t="shared" si="216"/>
        <v/>
      </c>
    </row>
    <row r="1955" spans="1:18" x14ac:dyDescent="0.35">
      <c r="A1955" s="25">
        <v>1951</v>
      </c>
      <c r="B1955" s="26" t="str">
        <f t="shared" si="210"/>
        <v/>
      </c>
      <c r="C1955" s="27"/>
      <c r="D1955" s="26" t="str">
        <f>IF(F1955="","",_xlfn.XLOOKUP(F1955,purchase!F:F,purchase!B:B,""))</f>
        <v/>
      </c>
      <c r="E1955" s="26" t="str">
        <f>IF(F1955="","",_xlfn.XLOOKUP(F1955,purchase!F:F,purchase!C:C,""))</f>
        <v/>
      </c>
      <c r="F1955" s="4"/>
      <c r="G1955" s="10" t="str">
        <f t="shared" si="211"/>
        <v/>
      </c>
      <c r="H1955" s="10" t="str">
        <f>IF(F1955="","",_xlfn.XLOOKUP(F1955,purchase!F:F,purchase!E:E,""))</f>
        <v/>
      </c>
      <c r="I1955" s="10" t="str">
        <f t="shared" si="212"/>
        <v/>
      </c>
      <c r="J1955" s="10" t="str">
        <f t="shared" si="213"/>
        <v/>
      </c>
      <c r="K1955" s="35" t="str">
        <f>_xlfn.SINGLE(IF(F1955="","",_xlfn.XLOOKUP(F1955,purchase!F:F,purchase!N:N,"")))</f>
        <v/>
      </c>
      <c r="L1955" s="4"/>
      <c r="M1955" s="86"/>
      <c r="N1955" s="35" t="str">
        <f>IF(F1955="","",
MAX(0,
_xlfn.XLOOKUP(F1955,purchase!F:F,purchase!N:N,"")
-
SUMIFS(L:L,F:F,F1955)))</f>
        <v/>
      </c>
      <c r="O1955" s="35" t="str">
        <f t="shared" si="214"/>
        <v/>
      </c>
      <c r="P1955" s="89" t="str">
        <f>_xlfn.SINGLE(IF(F1955="","",_xlfn.XLOOKUP(F1955,purchase!F:F,purchase!O:O,"")))</f>
        <v/>
      </c>
      <c r="Q1955" s="83" t="str">
        <f t="shared" si="215"/>
        <v/>
      </c>
      <c r="R1955" s="91" t="str">
        <f t="shared" si="216"/>
        <v/>
      </c>
    </row>
    <row r="1956" spans="1:18" x14ac:dyDescent="0.35">
      <c r="A1956" s="25">
        <v>1952</v>
      </c>
      <c r="B1956" s="26" t="str">
        <f t="shared" si="210"/>
        <v/>
      </c>
      <c r="C1956" s="27"/>
      <c r="D1956" s="26" t="str">
        <f>IF(F1956="","",_xlfn.XLOOKUP(F1956,purchase!F:F,purchase!B:B,""))</f>
        <v/>
      </c>
      <c r="E1956" s="26" t="str">
        <f>IF(F1956="","",_xlfn.XLOOKUP(F1956,purchase!F:F,purchase!C:C,""))</f>
        <v/>
      </c>
      <c r="F1956" s="4"/>
      <c r="G1956" s="10" t="str">
        <f t="shared" si="211"/>
        <v/>
      </c>
      <c r="H1956" s="10" t="str">
        <f>IF(F1956="","",_xlfn.XLOOKUP(F1956,purchase!F:F,purchase!E:E,""))</f>
        <v/>
      </c>
      <c r="I1956" s="10" t="str">
        <f t="shared" si="212"/>
        <v/>
      </c>
      <c r="J1956" s="10" t="str">
        <f t="shared" si="213"/>
        <v/>
      </c>
      <c r="K1956" s="35" t="str">
        <f>_xlfn.SINGLE(IF(F1956="","",_xlfn.XLOOKUP(F1956,purchase!F:F,purchase!N:N,"")))</f>
        <v/>
      </c>
      <c r="L1956" s="4"/>
      <c r="M1956" s="86"/>
      <c r="N1956" s="35" t="str">
        <f>IF(F1956="","",
MAX(0,
_xlfn.XLOOKUP(F1956,purchase!F:F,purchase!N:N,"")
-
SUMIFS(L:L,F:F,F1956)))</f>
        <v/>
      </c>
      <c r="O1956" s="35" t="str">
        <f t="shared" si="214"/>
        <v/>
      </c>
      <c r="P1956" s="89" t="str">
        <f>_xlfn.SINGLE(IF(F1956="","",_xlfn.XLOOKUP(F1956,purchase!F:F,purchase!O:O,"")))</f>
        <v/>
      </c>
      <c r="Q1956" s="83" t="str">
        <f t="shared" si="215"/>
        <v/>
      </c>
      <c r="R1956" s="91" t="str">
        <f t="shared" si="216"/>
        <v/>
      </c>
    </row>
    <row r="1957" spans="1:18" x14ac:dyDescent="0.35">
      <c r="A1957" s="25">
        <v>1953</v>
      </c>
      <c r="B1957" s="26" t="str">
        <f t="shared" si="210"/>
        <v/>
      </c>
      <c r="C1957" s="27"/>
      <c r="D1957" s="26" t="str">
        <f>IF(F1957="","",_xlfn.XLOOKUP(F1957,purchase!F:F,purchase!B:B,""))</f>
        <v/>
      </c>
      <c r="E1957" s="26" t="str">
        <f>IF(F1957="","",_xlfn.XLOOKUP(F1957,purchase!F:F,purchase!C:C,""))</f>
        <v/>
      </c>
      <c r="F1957" s="4"/>
      <c r="G1957" s="10" t="str">
        <f t="shared" si="211"/>
        <v/>
      </c>
      <c r="H1957" s="10" t="str">
        <f>IF(F1957="","",_xlfn.XLOOKUP(F1957,purchase!F:F,purchase!E:E,""))</f>
        <v/>
      </c>
      <c r="I1957" s="10" t="str">
        <f t="shared" si="212"/>
        <v/>
      </c>
      <c r="J1957" s="10" t="str">
        <f t="shared" si="213"/>
        <v/>
      </c>
      <c r="K1957" s="35" t="str">
        <f>_xlfn.SINGLE(IF(F1957="","",_xlfn.XLOOKUP(F1957,purchase!F:F,purchase!N:N,"")))</f>
        <v/>
      </c>
      <c r="L1957" s="4"/>
      <c r="M1957" s="86"/>
      <c r="N1957" s="35" t="str">
        <f>IF(F1957="","",
MAX(0,
_xlfn.XLOOKUP(F1957,purchase!F:F,purchase!N:N,"")
-
SUMIFS(L:L,F:F,F1957)))</f>
        <v/>
      </c>
      <c r="O1957" s="35" t="str">
        <f t="shared" si="214"/>
        <v/>
      </c>
      <c r="P1957" s="89" t="str">
        <f>_xlfn.SINGLE(IF(F1957="","",_xlfn.XLOOKUP(F1957,purchase!F:F,purchase!O:O,"")))</f>
        <v/>
      </c>
      <c r="Q1957" s="83" t="str">
        <f t="shared" si="215"/>
        <v/>
      </c>
      <c r="R1957" s="91" t="str">
        <f t="shared" si="216"/>
        <v/>
      </c>
    </row>
    <row r="1958" spans="1:18" x14ac:dyDescent="0.35">
      <c r="A1958" s="25">
        <v>1954</v>
      </c>
      <c r="B1958" s="26" t="str">
        <f t="shared" si="210"/>
        <v/>
      </c>
      <c r="C1958" s="27"/>
      <c r="D1958" s="26" t="str">
        <f>IF(F1958="","",_xlfn.XLOOKUP(F1958,purchase!F:F,purchase!B:B,""))</f>
        <v/>
      </c>
      <c r="E1958" s="26" t="str">
        <f>IF(F1958="","",_xlfn.XLOOKUP(F1958,purchase!F:F,purchase!C:C,""))</f>
        <v/>
      </c>
      <c r="F1958" s="4"/>
      <c r="G1958" s="10" t="str">
        <f t="shared" si="211"/>
        <v/>
      </c>
      <c r="H1958" s="10" t="str">
        <f>IF(F1958="","",_xlfn.XLOOKUP(F1958,purchase!F:F,purchase!E:E,""))</f>
        <v/>
      </c>
      <c r="I1958" s="10" t="str">
        <f t="shared" si="212"/>
        <v/>
      </c>
      <c r="J1958" s="10" t="str">
        <f t="shared" si="213"/>
        <v/>
      </c>
      <c r="K1958" s="35" t="str">
        <f>_xlfn.SINGLE(IF(F1958="","",_xlfn.XLOOKUP(F1958,purchase!F:F,purchase!N:N,"")))</f>
        <v/>
      </c>
      <c r="L1958" s="4"/>
      <c r="M1958" s="86"/>
      <c r="N1958" s="35" t="str">
        <f>IF(F1958="","",
MAX(0,
_xlfn.XLOOKUP(F1958,purchase!F:F,purchase!N:N,"")
-
SUMIFS(L:L,F:F,F1958)))</f>
        <v/>
      </c>
      <c r="O1958" s="35" t="str">
        <f t="shared" si="214"/>
        <v/>
      </c>
      <c r="P1958" s="89" t="str">
        <f>_xlfn.SINGLE(IF(F1958="","",_xlfn.XLOOKUP(F1958,purchase!F:F,purchase!O:O,"")))</f>
        <v/>
      </c>
      <c r="Q1958" s="83" t="str">
        <f t="shared" si="215"/>
        <v/>
      </c>
      <c r="R1958" s="91" t="str">
        <f t="shared" si="216"/>
        <v/>
      </c>
    </row>
    <row r="1959" spans="1:18" x14ac:dyDescent="0.35">
      <c r="A1959" s="25">
        <v>1955</v>
      </c>
      <c r="B1959" s="26" t="str">
        <f t="shared" si="210"/>
        <v/>
      </c>
      <c r="C1959" s="27"/>
      <c r="D1959" s="26" t="str">
        <f>IF(F1959="","",_xlfn.XLOOKUP(F1959,purchase!F:F,purchase!B:B,""))</f>
        <v/>
      </c>
      <c r="E1959" s="26" t="str">
        <f>IF(F1959="","",_xlfn.XLOOKUP(F1959,purchase!F:F,purchase!C:C,""))</f>
        <v/>
      </c>
      <c r="F1959" s="4"/>
      <c r="G1959" s="10" t="str">
        <f t="shared" si="211"/>
        <v/>
      </c>
      <c r="H1959" s="10" t="str">
        <f>IF(F1959="","",_xlfn.XLOOKUP(F1959,purchase!F:F,purchase!E:E,""))</f>
        <v/>
      </c>
      <c r="I1959" s="10" t="str">
        <f t="shared" si="212"/>
        <v/>
      </c>
      <c r="J1959" s="10" t="str">
        <f t="shared" si="213"/>
        <v/>
      </c>
      <c r="K1959" s="35" t="str">
        <f>_xlfn.SINGLE(IF(F1959="","",_xlfn.XLOOKUP(F1959,purchase!F:F,purchase!N:N,"")))</f>
        <v/>
      </c>
      <c r="L1959" s="4"/>
      <c r="M1959" s="86"/>
      <c r="N1959" s="35" t="str">
        <f>IF(F1959="","",
MAX(0,
_xlfn.XLOOKUP(F1959,purchase!F:F,purchase!N:N,"")
-
SUMIFS(L:L,F:F,F1959)))</f>
        <v/>
      </c>
      <c r="O1959" s="35" t="str">
        <f t="shared" si="214"/>
        <v/>
      </c>
      <c r="P1959" s="89" t="str">
        <f>_xlfn.SINGLE(IF(F1959="","",_xlfn.XLOOKUP(F1959,purchase!F:F,purchase!O:O,"")))</f>
        <v/>
      </c>
      <c r="Q1959" s="83" t="str">
        <f t="shared" si="215"/>
        <v/>
      </c>
      <c r="R1959" s="91" t="str">
        <f t="shared" si="216"/>
        <v/>
      </c>
    </row>
    <row r="1960" spans="1:18" x14ac:dyDescent="0.35">
      <c r="A1960" s="25">
        <v>1956</v>
      </c>
      <c r="B1960" s="26" t="str">
        <f t="shared" si="210"/>
        <v/>
      </c>
      <c r="C1960" s="27"/>
      <c r="D1960" s="26" t="str">
        <f>IF(F1960="","",_xlfn.XLOOKUP(F1960,purchase!F:F,purchase!B:B,""))</f>
        <v/>
      </c>
      <c r="E1960" s="26" t="str">
        <f>IF(F1960="","",_xlfn.XLOOKUP(F1960,purchase!F:F,purchase!C:C,""))</f>
        <v/>
      </c>
      <c r="F1960" s="4"/>
      <c r="G1960" s="10" t="str">
        <f t="shared" si="211"/>
        <v/>
      </c>
      <c r="H1960" s="10" t="str">
        <f>IF(F1960="","",_xlfn.XLOOKUP(F1960,purchase!F:F,purchase!E:E,""))</f>
        <v/>
      </c>
      <c r="I1960" s="10" t="str">
        <f t="shared" si="212"/>
        <v/>
      </c>
      <c r="J1960" s="10" t="str">
        <f t="shared" si="213"/>
        <v/>
      </c>
      <c r="K1960" s="35" t="str">
        <f>_xlfn.SINGLE(IF(F1960="","",_xlfn.XLOOKUP(F1960,purchase!F:F,purchase!N:N,"")))</f>
        <v/>
      </c>
      <c r="L1960" s="4"/>
      <c r="M1960" s="86"/>
      <c r="N1960" s="35" t="str">
        <f>IF(F1960="","",
MAX(0,
_xlfn.XLOOKUP(F1960,purchase!F:F,purchase!N:N,"")
-
SUMIFS(L:L,F:F,F1960)))</f>
        <v/>
      </c>
      <c r="O1960" s="35" t="str">
        <f t="shared" si="214"/>
        <v/>
      </c>
      <c r="P1960" s="89" t="str">
        <f>_xlfn.SINGLE(IF(F1960="","",_xlfn.XLOOKUP(F1960,purchase!F:F,purchase!O:O,"")))</f>
        <v/>
      </c>
      <c r="Q1960" s="83" t="str">
        <f t="shared" si="215"/>
        <v/>
      </c>
      <c r="R1960" s="91" t="str">
        <f t="shared" si="216"/>
        <v/>
      </c>
    </row>
    <row r="1961" spans="1:18" x14ac:dyDescent="0.35">
      <c r="A1961" s="25">
        <v>1957</v>
      </c>
      <c r="B1961" s="26" t="str">
        <f t="shared" si="210"/>
        <v/>
      </c>
      <c r="C1961" s="27"/>
      <c r="D1961" s="26" t="str">
        <f>IF(F1961="","",_xlfn.XLOOKUP(F1961,purchase!F:F,purchase!B:B,""))</f>
        <v/>
      </c>
      <c r="E1961" s="26" t="str">
        <f>IF(F1961="","",_xlfn.XLOOKUP(F1961,purchase!F:F,purchase!C:C,""))</f>
        <v/>
      </c>
      <c r="F1961" s="4"/>
      <c r="G1961" s="10" t="str">
        <f t="shared" si="211"/>
        <v/>
      </c>
      <c r="H1961" s="10" t="str">
        <f>IF(F1961="","",_xlfn.XLOOKUP(F1961,purchase!F:F,purchase!E:E,""))</f>
        <v/>
      </c>
      <c r="I1961" s="10" t="str">
        <f t="shared" si="212"/>
        <v/>
      </c>
      <c r="J1961" s="10" t="str">
        <f t="shared" si="213"/>
        <v/>
      </c>
      <c r="K1961" s="35" t="str">
        <f>_xlfn.SINGLE(IF(F1961="","",_xlfn.XLOOKUP(F1961,purchase!F:F,purchase!N:N,"")))</f>
        <v/>
      </c>
      <c r="L1961" s="4"/>
      <c r="M1961" s="86"/>
      <c r="N1961" s="35" t="str">
        <f>IF(F1961="","",
MAX(0,
_xlfn.XLOOKUP(F1961,purchase!F:F,purchase!N:N,"")
-
SUMIFS(L:L,F:F,F1961)))</f>
        <v/>
      </c>
      <c r="O1961" s="35" t="str">
        <f t="shared" si="214"/>
        <v/>
      </c>
      <c r="P1961" s="89" t="str">
        <f>_xlfn.SINGLE(IF(F1961="","",_xlfn.XLOOKUP(F1961,purchase!F:F,purchase!O:O,"")))</f>
        <v/>
      </c>
      <c r="Q1961" s="83" t="str">
        <f t="shared" si="215"/>
        <v/>
      </c>
      <c r="R1961" s="91" t="str">
        <f t="shared" si="216"/>
        <v/>
      </c>
    </row>
    <row r="1962" spans="1:18" x14ac:dyDescent="0.35">
      <c r="A1962" s="25">
        <v>1958</v>
      </c>
      <c r="B1962" s="26" t="str">
        <f t="shared" si="210"/>
        <v/>
      </c>
      <c r="C1962" s="27"/>
      <c r="D1962" s="26" t="str">
        <f>IF(F1962="","",_xlfn.XLOOKUP(F1962,purchase!F:F,purchase!B:B,""))</f>
        <v/>
      </c>
      <c r="E1962" s="26" t="str">
        <f>IF(F1962="","",_xlfn.XLOOKUP(F1962,purchase!F:F,purchase!C:C,""))</f>
        <v/>
      </c>
      <c r="F1962" s="4"/>
      <c r="G1962" s="10" t="str">
        <f t="shared" si="211"/>
        <v/>
      </c>
      <c r="H1962" s="10" t="str">
        <f>IF(F1962="","",_xlfn.XLOOKUP(F1962,purchase!F:F,purchase!E:E,""))</f>
        <v/>
      </c>
      <c r="I1962" s="10" t="str">
        <f t="shared" si="212"/>
        <v/>
      </c>
      <c r="J1962" s="10" t="str">
        <f t="shared" si="213"/>
        <v/>
      </c>
      <c r="K1962" s="35" t="str">
        <f>_xlfn.SINGLE(IF(F1962="","",_xlfn.XLOOKUP(F1962,purchase!F:F,purchase!N:N,"")))</f>
        <v/>
      </c>
      <c r="L1962" s="4"/>
      <c r="M1962" s="86"/>
      <c r="N1962" s="35" t="str">
        <f>IF(F1962="","",
MAX(0,
_xlfn.XLOOKUP(F1962,purchase!F:F,purchase!N:N,"")
-
SUMIFS(L:L,F:F,F1962)))</f>
        <v/>
      </c>
      <c r="O1962" s="35" t="str">
        <f t="shared" si="214"/>
        <v/>
      </c>
      <c r="P1962" s="89" t="str">
        <f>_xlfn.SINGLE(IF(F1962="","",_xlfn.XLOOKUP(F1962,purchase!F:F,purchase!O:O,"")))</f>
        <v/>
      </c>
      <c r="Q1962" s="83" t="str">
        <f t="shared" si="215"/>
        <v/>
      </c>
      <c r="R1962" s="91" t="str">
        <f t="shared" si="216"/>
        <v/>
      </c>
    </row>
    <row r="1963" spans="1:18" x14ac:dyDescent="0.35">
      <c r="A1963" s="25">
        <v>1959</v>
      </c>
      <c r="B1963" s="26" t="str">
        <f t="shared" si="210"/>
        <v/>
      </c>
      <c r="C1963" s="27"/>
      <c r="D1963" s="26" t="str">
        <f>IF(F1963="","",_xlfn.XLOOKUP(F1963,purchase!F:F,purchase!B:B,""))</f>
        <v/>
      </c>
      <c r="E1963" s="26" t="str">
        <f>IF(F1963="","",_xlfn.XLOOKUP(F1963,purchase!F:F,purchase!C:C,""))</f>
        <v/>
      </c>
      <c r="F1963" s="4"/>
      <c r="G1963" s="10" t="str">
        <f t="shared" si="211"/>
        <v/>
      </c>
      <c r="H1963" s="10" t="str">
        <f>IF(F1963="","",_xlfn.XLOOKUP(F1963,purchase!F:F,purchase!E:E,""))</f>
        <v/>
      </c>
      <c r="I1963" s="10" t="str">
        <f t="shared" si="212"/>
        <v/>
      </c>
      <c r="J1963" s="10" t="str">
        <f t="shared" si="213"/>
        <v/>
      </c>
      <c r="K1963" s="35" t="str">
        <f>_xlfn.SINGLE(IF(F1963="","",_xlfn.XLOOKUP(F1963,purchase!F:F,purchase!N:N,"")))</f>
        <v/>
      </c>
      <c r="L1963" s="4"/>
      <c r="M1963" s="86"/>
      <c r="N1963" s="35" t="str">
        <f>IF(F1963="","",
MAX(0,
_xlfn.XLOOKUP(F1963,purchase!F:F,purchase!N:N,"")
-
SUMIFS(L:L,F:F,F1963)))</f>
        <v/>
      </c>
      <c r="O1963" s="35" t="str">
        <f t="shared" si="214"/>
        <v/>
      </c>
      <c r="P1963" s="89" t="str">
        <f>_xlfn.SINGLE(IF(F1963="","",_xlfn.XLOOKUP(F1963,purchase!F:F,purchase!O:O,"")))</f>
        <v/>
      </c>
      <c r="Q1963" s="83" t="str">
        <f t="shared" si="215"/>
        <v/>
      </c>
      <c r="R1963" s="91" t="str">
        <f t="shared" si="216"/>
        <v/>
      </c>
    </row>
    <row r="1964" spans="1:18" x14ac:dyDescent="0.35">
      <c r="A1964" s="25">
        <v>1960</v>
      </c>
      <c r="B1964" s="26" t="str">
        <f t="shared" si="210"/>
        <v/>
      </c>
      <c r="C1964" s="27"/>
      <c r="D1964" s="26" t="str">
        <f>IF(F1964="","",_xlfn.XLOOKUP(F1964,purchase!F:F,purchase!B:B,""))</f>
        <v/>
      </c>
      <c r="E1964" s="26" t="str">
        <f>IF(F1964="","",_xlfn.XLOOKUP(F1964,purchase!F:F,purchase!C:C,""))</f>
        <v/>
      </c>
      <c r="F1964" s="4"/>
      <c r="G1964" s="10" t="str">
        <f t="shared" si="211"/>
        <v/>
      </c>
      <c r="H1964" s="10" t="str">
        <f>IF(F1964="","",_xlfn.XLOOKUP(F1964,purchase!F:F,purchase!E:E,""))</f>
        <v/>
      </c>
      <c r="I1964" s="10" t="str">
        <f t="shared" si="212"/>
        <v/>
      </c>
      <c r="J1964" s="10" t="str">
        <f t="shared" si="213"/>
        <v/>
      </c>
      <c r="K1964" s="35" t="str">
        <f>_xlfn.SINGLE(IF(F1964="","",_xlfn.XLOOKUP(F1964,purchase!F:F,purchase!N:N,"")))</f>
        <v/>
      </c>
      <c r="L1964" s="4"/>
      <c r="M1964" s="86"/>
      <c r="N1964" s="35" t="str">
        <f>IF(F1964="","",
MAX(0,
_xlfn.XLOOKUP(F1964,purchase!F:F,purchase!N:N,"")
-
SUMIFS(L:L,F:F,F1964)))</f>
        <v/>
      </c>
      <c r="O1964" s="35" t="str">
        <f t="shared" si="214"/>
        <v/>
      </c>
      <c r="P1964" s="89" t="str">
        <f>_xlfn.SINGLE(IF(F1964="","",_xlfn.XLOOKUP(F1964,purchase!F:F,purchase!O:O,"")))</f>
        <v/>
      </c>
      <c r="Q1964" s="83" t="str">
        <f t="shared" si="215"/>
        <v/>
      </c>
      <c r="R1964" s="91" t="str">
        <f t="shared" si="216"/>
        <v/>
      </c>
    </row>
    <row r="1965" spans="1:18" x14ac:dyDescent="0.35">
      <c r="A1965" s="25">
        <v>1961</v>
      </c>
      <c r="B1965" s="26" t="str">
        <f t="shared" si="210"/>
        <v/>
      </c>
      <c r="C1965" s="27"/>
      <c r="D1965" s="26" t="str">
        <f>IF(F1965="","",_xlfn.XLOOKUP(F1965,purchase!F:F,purchase!B:B,""))</f>
        <v/>
      </c>
      <c r="E1965" s="26" t="str">
        <f>IF(F1965="","",_xlfn.XLOOKUP(F1965,purchase!F:F,purchase!C:C,""))</f>
        <v/>
      </c>
      <c r="F1965" s="4"/>
      <c r="G1965" s="10" t="str">
        <f t="shared" si="211"/>
        <v/>
      </c>
      <c r="H1965" s="10" t="str">
        <f>IF(F1965="","",_xlfn.XLOOKUP(F1965,purchase!F:F,purchase!E:E,""))</f>
        <v/>
      </c>
      <c r="I1965" s="10" t="str">
        <f t="shared" si="212"/>
        <v/>
      </c>
      <c r="J1965" s="10" t="str">
        <f t="shared" si="213"/>
        <v/>
      </c>
      <c r="K1965" s="35" t="str">
        <f>_xlfn.SINGLE(IF(F1965="","",_xlfn.XLOOKUP(F1965,purchase!F:F,purchase!N:N,"")))</f>
        <v/>
      </c>
      <c r="L1965" s="4"/>
      <c r="M1965" s="86"/>
      <c r="N1965" s="35" t="str">
        <f>IF(F1965="","",
MAX(0,
_xlfn.XLOOKUP(F1965,purchase!F:F,purchase!N:N,"")
-
SUMIFS(L:L,F:F,F1965)))</f>
        <v/>
      </c>
      <c r="O1965" s="35" t="str">
        <f t="shared" si="214"/>
        <v/>
      </c>
      <c r="P1965" s="89" t="str">
        <f>_xlfn.SINGLE(IF(F1965="","",_xlfn.XLOOKUP(F1965,purchase!F:F,purchase!O:O,"")))</f>
        <v/>
      </c>
      <c r="Q1965" s="83" t="str">
        <f t="shared" si="215"/>
        <v/>
      </c>
      <c r="R1965" s="91" t="str">
        <f t="shared" si="216"/>
        <v/>
      </c>
    </row>
    <row r="1966" spans="1:18" x14ac:dyDescent="0.35">
      <c r="A1966" s="25">
        <v>1962</v>
      </c>
      <c r="B1966" s="26" t="str">
        <f t="shared" si="210"/>
        <v/>
      </c>
      <c r="C1966" s="27"/>
      <c r="D1966" s="26" t="str">
        <f>IF(F1966="","",_xlfn.XLOOKUP(F1966,purchase!F:F,purchase!B:B,""))</f>
        <v/>
      </c>
      <c r="E1966" s="26" t="str">
        <f>IF(F1966="","",_xlfn.XLOOKUP(F1966,purchase!F:F,purchase!C:C,""))</f>
        <v/>
      </c>
      <c r="F1966" s="4"/>
      <c r="G1966" s="10" t="str">
        <f t="shared" si="211"/>
        <v/>
      </c>
      <c r="H1966" s="10" t="str">
        <f>IF(F1966="","",_xlfn.XLOOKUP(F1966,purchase!F:F,purchase!E:E,""))</f>
        <v/>
      </c>
      <c r="I1966" s="10" t="str">
        <f t="shared" si="212"/>
        <v/>
      </c>
      <c r="J1966" s="10" t="str">
        <f t="shared" si="213"/>
        <v/>
      </c>
      <c r="K1966" s="35" t="str">
        <f>_xlfn.SINGLE(IF(F1966="","",_xlfn.XLOOKUP(F1966,purchase!F:F,purchase!N:N,"")))</f>
        <v/>
      </c>
      <c r="L1966" s="4"/>
      <c r="M1966" s="86"/>
      <c r="N1966" s="35" t="str">
        <f>IF(F1966="","",
MAX(0,
_xlfn.XLOOKUP(F1966,purchase!F:F,purchase!N:N,"")
-
SUMIFS(L:L,F:F,F1966)))</f>
        <v/>
      </c>
      <c r="O1966" s="35" t="str">
        <f t="shared" si="214"/>
        <v/>
      </c>
      <c r="P1966" s="89" t="str">
        <f>_xlfn.SINGLE(IF(F1966="","",_xlfn.XLOOKUP(F1966,purchase!F:F,purchase!O:O,"")))</f>
        <v/>
      </c>
      <c r="Q1966" s="83" t="str">
        <f t="shared" si="215"/>
        <v/>
      </c>
      <c r="R1966" s="91" t="str">
        <f t="shared" si="216"/>
        <v/>
      </c>
    </row>
    <row r="1967" spans="1:18" x14ac:dyDescent="0.35">
      <c r="A1967" s="25">
        <v>1963</v>
      </c>
      <c r="B1967" s="26" t="str">
        <f t="shared" si="210"/>
        <v/>
      </c>
      <c r="C1967" s="27"/>
      <c r="D1967" s="26" t="str">
        <f>IF(F1967="","",_xlfn.XLOOKUP(F1967,purchase!F:F,purchase!B:B,""))</f>
        <v/>
      </c>
      <c r="E1967" s="26" t="str">
        <f>IF(F1967="","",_xlfn.XLOOKUP(F1967,purchase!F:F,purchase!C:C,""))</f>
        <v/>
      </c>
      <c r="F1967" s="4"/>
      <c r="G1967" s="10" t="str">
        <f t="shared" si="211"/>
        <v/>
      </c>
      <c r="H1967" s="10" t="str">
        <f>IF(F1967="","",_xlfn.XLOOKUP(F1967,purchase!F:F,purchase!E:E,""))</f>
        <v/>
      </c>
      <c r="I1967" s="10" t="str">
        <f t="shared" si="212"/>
        <v/>
      </c>
      <c r="J1967" s="10" t="str">
        <f t="shared" si="213"/>
        <v/>
      </c>
      <c r="K1967" s="35" t="str">
        <f>_xlfn.SINGLE(IF(F1967="","",_xlfn.XLOOKUP(F1967,purchase!F:F,purchase!N:N,"")))</f>
        <v/>
      </c>
      <c r="L1967" s="4"/>
      <c r="M1967" s="86"/>
      <c r="N1967" s="35" t="str">
        <f>IF(F1967="","",
MAX(0,
_xlfn.XLOOKUP(F1967,purchase!F:F,purchase!N:N,"")
-
SUMIFS(L:L,F:F,F1967)))</f>
        <v/>
      </c>
      <c r="O1967" s="35" t="str">
        <f t="shared" si="214"/>
        <v/>
      </c>
      <c r="P1967" s="89" t="str">
        <f>_xlfn.SINGLE(IF(F1967="","",_xlfn.XLOOKUP(F1967,purchase!F:F,purchase!O:O,"")))</f>
        <v/>
      </c>
      <c r="Q1967" s="83" t="str">
        <f t="shared" si="215"/>
        <v/>
      </c>
      <c r="R1967" s="91" t="str">
        <f t="shared" si="216"/>
        <v/>
      </c>
    </row>
    <row r="1968" spans="1:18" x14ac:dyDescent="0.35">
      <c r="A1968" s="25">
        <v>1964</v>
      </c>
      <c r="B1968" s="26" t="str">
        <f t="shared" si="210"/>
        <v/>
      </c>
      <c r="C1968" s="27"/>
      <c r="D1968" s="26" t="str">
        <f>IF(F1968="","",_xlfn.XLOOKUP(F1968,purchase!F:F,purchase!B:B,""))</f>
        <v/>
      </c>
      <c r="E1968" s="26" t="str">
        <f>IF(F1968="","",_xlfn.XLOOKUP(F1968,purchase!F:F,purchase!C:C,""))</f>
        <v/>
      </c>
      <c r="F1968" s="4"/>
      <c r="G1968" s="10" t="str">
        <f t="shared" si="211"/>
        <v/>
      </c>
      <c r="H1968" s="10" t="str">
        <f>IF(F1968="","",_xlfn.XLOOKUP(F1968,purchase!F:F,purchase!E:E,""))</f>
        <v/>
      </c>
      <c r="I1968" s="10" t="str">
        <f t="shared" si="212"/>
        <v/>
      </c>
      <c r="J1968" s="10" t="str">
        <f t="shared" si="213"/>
        <v/>
      </c>
      <c r="K1968" s="35" t="str">
        <f>_xlfn.SINGLE(IF(F1968="","",_xlfn.XLOOKUP(F1968,purchase!F:F,purchase!N:N,"")))</f>
        <v/>
      </c>
      <c r="L1968" s="4"/>
      <c r="M1968" s="86"/>
      <c r="N1968" s="35" t="str">
        <f>IF(F1968="","",
MAX(0,
_xlfn.XLOOKUP(F1968,purchase!F:F,purchase!N:N,"")
-
SUMIFS(L:L,F:F,F1968)))</f>
        <v/>
      </c>
      <c r="O1968" s="35" t="str">
        <f t="shared" si="214"/>
        <v/>
      </c>
      <c r="P1968" s="89" t="str">
        <f>_xlfn.SINGLE(IF(F1968="","",_xlfn.XLOOKUP(F1968,purchase!F:F,purchase!O:O,"")))</f>
        <v/>
      </c>
      <c r="Q1968" s="83" t="str">
        <f t="shared" si="215"/>
        <v/>
      </c>
      <c r="R1968" s="91" t="str">
        <f t="shared" si="216"/>
        <v/>
      </c>
    </row>
    <row r="1969" spans="1:18" x14ac:dyDescent="0.35">
      <c r="A1969" s="25">
        <v>1965</v>
      </c>
      <c r="B1969" s="26" t="str">
        <f t="shared" si="210"/>
        <v/>
      </c>
      <c r="C1969" s="27"/>
      <c r="D1969" s="26" t="str">
        <f>IF(F1969="","",_xlfn.XLOOKUP(F1969,purchase!F:F,purchase!B:B,""))</f>
        <v/>
      </c>
      <c r="E1969" s="26" t="str">
        <f>IF(F1969="","",_xlfn.XLOOKUP(F1969,purchase!F:F,purchase!C:C,""))</f>
        <v/>
      </c>
      <c r="F1969" s="4"/>
      <c r="G1969" s="10" t="str">
        <f t="shared" si="211"/>
        <v/>
      </c>
      <c r="H1969" s="10" t="str">
        <f>IF(F1969="","",_xlfn.XLOOKUP(F1969,purchase!F:F,purchase!E:E,""))</f>
        <v/>
      </c>
      <c r="I1969" s="10" t="str">
        <f t="shared" si="212"/>
        <v/>
      </c>
      <c r="J1969" s="10" t="str">
        <f t="shared" si="213"/>
        <v/>
      </c>
      <c r="K1969" s="35" t="str">
        <f>_xlfn.SINGLE(IF(F1969="","",_xlfn.XLOOKUP(F1969,purchase!F:F,purchase!N:N,"")))</f>
        <v/>
      </c>
      <c r="L1969" s="4"/>
      <c r="M1969" s="86"/>
      <c r="N1969" s="35" t="str">
        <f>IF(F1969="","",
MAX(0,
_xlfn.XLOOKUP(F1969,purchase!F:F,purchase!N:N,"")
-
SUMIFS(L:L,F:F,F1969)))</f>
        <v/>
      </c>
      <c r="O1969" s="35" t="str">
        <f t="shared" si="214"/>
        <v/>
      </c>
      <c r="P1969" s="89" t="str">
        <f>_xlfn.SINGLE(IF(F1969="","",_xlfn.XLOOKUP(F1969,purchase!F:F,purchase!O:O,"")))</f>
        <v/>
      </c>
      <c r="Q1969" s="83" t="str">
        <f t="shared" si="215"/>
        <v/>
      </c>
      <c r="R1969" s="91" t="str">
        <f t="shared" si="216"/>
        <v/>
      </c>
    </row>
    <row r="1970" spans="1:18" x14ac:dyDescent="0.35">
      <c r="A1970" s="25">
        <v>1966</v>
      </c>
      <c r="B1970" s="26" t="str">
        <f t="shared" si="210"/>
        <v/>
      </c>
      <c r="C1970" s="27"/>
      <c r="D1970" s="26" t="str">
        <f>IF(F1970="","",_xlfn.XLOOKUP(F1970,purchase!F:F,purchase!B:B,""))</f>
        <v/>
      </c>
      <c r="E1970" s="26" t="str">
        <f>IF(F1970="","",_xlfn.XLOOKUP(F1970,purchase!F:F,purchase!C:C,""))</f>
        <v/>
      </c>
      <c r="F1970" s="4"/>
      <c r="G1970" s="10" t="str">
        <f t="shared" si="211"/>
        <v/>
      </c>
      <c r="H1970" s="10" t="str">
        <f>IF(F1970="","",_xlfn.XLOOKUP(F1970,purchase!F:F,purchase!E:E,""))</f>
        <v/>
      </c>
      <c r="I1970" s="10" t="str">
        <f t="shared" si="212"/>
        <v/>
      </c>
      <c r="J1970" s="10" t="str">
        <f t="shared" si="213"/>
        <v/>
      </c>
      <c r="K1970" s="35" t="str">
        <f>_xlfn.SINGLE(IF(F1970="","",_xlfn.XLOOKUP(F1970,purchase!F:F,purchase!N:N,"")))</f>
        <v/>
      </c>
      <c r="L1970" s="4"/>
      <c r="M1970" s="86"/>
      <c r="N1970" s="35" t="str">
        <f>IF(F1970="","",
MAX(0,
_xlfn.XLOOKUP(F1970,purchase!F:F,purchase!N:N,"")
-
SUMIFS(L:L,F:F,F1970)))</f>
        <v/>
      </c>
      <c r="O1970" s="35" t="str">
        <f t="shared" si="214"/>
        <v/>
      </c>
      <c r="P1970" s="89" t="str">
        <f>_xlfn.SINGLE(IF(F1970="","",_xlfn.XLOOKUP(F1970,purchase!F:F,purchase!O:O,"")))</f>
        <v/>
      </c>
      <c r="Q1970" s="83" t="str">
        <f t="shared" si="215"/>
        <v/>
      </c>
      <c r="R1970" s="91" t="str">
        <f t="shared" si="216"/>
        <v/>
      </c>
    </row>
    <row r="1971" spans="1:18" x14ac:dyDescent="0.35">
      <c r="A1971" s="25">
        <v>1967</v>
      </c>
      <c r="B1971" s="26" t="str">
        <f t="shared" si="210"/>
        <v/>
      </c>
      <c r="C1971" s="27"/>
      <c r="D1971" s="26" t="str">
        <f>IF(F1971="","",_xlfn.XLOOKUP(F1971,purchase!F:F,purchase!B:B,""))</f>
        <v/>
      </c>
      <c r="E1971" s="26" t="str">
        <f>IF(F1971="","",_xlfn.XLOOKUP(F1971,purchase!F:F,purchase!C:C,""))</f>
        <v/>
      </c>
      <c r="F1971" s="4"/>
      <c r="G1971" s="10" t="str">
        <f t="shared" si="211"/>
        <v/>
      </c>
      <c r="H1971" s="10" t="str">
        <f>IF(F1971="","",_xlfn.XLOOKUP(F1971,purchase!F:F,purchase!E:E,""))</f>
        <v/>
      </c>
      <c r="I1971" s="10" t="str">
        <f t="shared" si="212"/>
        <v/>
      </c>
      <c r="J1971" s="10" t="str">
        <f t="shared" si="213"/>
        <v/>
      </c>
      <c r="K1971" s="35" t="str">
        <f>_xlfn.SINGLE(IF(F1971="","",_xlfn.XLOOKUP(F1971,purchase!F:F,purchase!N:N,"")))</f>
        <v/>
      </c>
      <c r="L1971" s="4"/>
      <c r="M1971" s="86"/>
      <c r="N1971" s="35" t="str">
        <f>IF(F1971="","",
MAX(0,
_xlfn.XLOOKUP(F1971,purchase!F:F,purchase!N:N,"")
-
SUMIFS(L:L,F:F,F1971)))</f>
        <v/>
      </c>
      <c r="O1971" s="35" t="str">
        <f t="shared" si="214"/>
        <v/>
      </c>
      <c r="P1971" s="89" t="str">
        <f>_xlfn.SINGLE(IF(F1971="","",_xlfn.XLOOKUP(F1971,purchase!F:F,purchase!O:O,"")))</f>
        <v/>
      </c>
      <c r="Q1971" s="83" t="str">
        <f t="shared" si="215"/>
        <v/>
      </c>
      <c r="R1971" s="91" t="str">
        <f t="shared" si="216"/>
        <v/>
      </c>
    </row>
    <row r="1972" spans="1:18" x14ac:dyDescent="0.35">
      <c r="A1972" s="25">
        <v>1968</v>
      </c>
      <c r="B1972" s="26" t="str">
        <f t="shared" si="210"/>
        <v/>
      </c>
      <c r="C1972" s="27"/>
      <c r="D1972" s="26" t="str">
        <f>IF(F1972="","",_xlfn.XLOOKUP(F1972,purchase!F:F,purchase!B:B,""))</f>
        <v/>
      </c>
      <c r="E1972" s="26" t="str">
        <f>IF(F1972="","",_xlfn.XLOOKUP(F1972,purchase!F:F,purchase!C:C,""))</f>
        <v/>
      </c>
      <c r="F1972" s="4"/>
      <c r="G1972" s="10" t="str">
        <f t="shared" si="211"/>
        <v/>
      </c>
      <c r="H1972" s="10" t="str">
        <f>IF(F1972="","",_xlfn.XLOOKUP(F1972,purchase!F:F,purchase!E:E,""))</f>
        <v/>
      </c>
      <c r="I1972" s="10" t="str">
        <f t="shared" si="212"/>
        <v/>
      </c>
      <c r="J1972" s="10" t="str">
        <f t="shared" si="213"/>
        <v/>
      </c>
      <c r="K1972" s="35" t="str">
        <f>_xlfn.SINGLE(IF(F1972="","",_xlfn.XLOOKUP(F1972,purchase!F:F,purchase!N:N,"")))</f>
        <v/>
      </c>
      <c r="L1972" s="4"/>
      <c r="M1972" s="86"/>
      <c r="N1972" s="35" t="str">
        <f>IF(F1972="","",
MAX(0,
_xlfn.XLOOKUP(F1972,purchase!F:F,purchase!N:N,"")
-
SUMIFS(L:L,F:F,F1972)))</f>
        <v/>
      </c>
      <c r="O1972" s="35" t="str">
        <f t="shared" si="214"/>
        <v/>
      </c>
      <c r="P1972" s="89" t="str">
        <f>_xlfn.SINGLE(IF(F1972="","",_xlfn.XLOOKUP(F1972,purchase!F:F,purchase!O:O,"")))</f>
        <v/>
      </c>
      <c r="Q1972" s="83" t="str">
        <f t="shared" si="215"/>
        <v/>
      </c>
      <c r="R1972" s="91" t="str">
        <f t="shared" si="216"/>
        <v/>
      </c>
    </row>
    <row r="1973" spans="1:18" x14ac:dyDescent="0.35">
      <c r="A1973" s="25">
        <v>1969</v>
      </c>
      <c r="B1973" s="26" t="str">
        <f t="shared" si="210"/>
        <v/>
      </c>
      <c r="C1973" s="27"/>
      <c r="D1973" s="26" t="str">
        <f>IF(F1973="","",_xlfn.XLOOKUP(F1973,purchase!F:F,purchase!B:B,""))</f>
        <v/>
      </c>
      <c r="E1973" s="26" t="str">
        <f>IF(F1973="","",_xlfn.XLOOKUP(F1973,purchase!F:F,purchase!C:C,""))</f>
        <v/>
      </c>
      <c r="F1973" s="4"/>
      <c r="G1973" s="10" t="str">
        <f t="shared" si="211"/>
        <v/>
      </c>
      <c r="H1973" s="10" t="str">
        <f>IF(F1973="","",_xlfn.XLOOKUP(F1973,purchase!F:F,purchase!E:E,""))</f>
        <v/>
      </c>
      <c r="I1973" s="10" t="str">
        <f t="shared" si="212"/>
        <v/>
      </c>
      <c r="J1973" s="10" t="str">
        <f t="shared" si="213"/>
        <v/>
      </c>
      <c r="K1973" s="35" t="str">
        <f>_xlfn.SINGLE(IF(F1973="","",_xlfn.XLOOKUP(F1973,purchase!F:F,purchase!N:N,"")))</f>
        <v/>
      </c>
      <c r="L1973" s="4"/>
      <c r="M1973" s="86"/>
      <c r="N1973" s="35" t="str">
        <f>IF(F1973="","",
MAX(0,
_xlfn.XLOOKUP(F1973,purchase!F:F,purchase!N:N,"")
-
SUMIFS(L:L,F:F,F1973)))</f>
        <v/>
      </c>
      <c r="O1973" s="35" t="str">
        <f t="shared" si="214"/>
        <v/>
      </c>
      <c r="P1973" s="89" t="str">
        <f>_xlfn.SINGLE(IF(F1973="","",_xlfn.XLOOKUP(F1973,purchase!F:F,purchase!O:O,"")))</f>
        <v/>
      </c>
      <c r="Q1973" s="83" t="str">
        <f t="shared" si="215"/>
        <v/>
      </c>
      <c r="R1973" s="91" t="str">
        <f t="shared" si="216"/>
        <v/>
      </c>
    </row>
    <row r="1974" spans="1:18" x14ac:dyDescent="0.35">
      <c r="A1974" s="25">
        <v>1970</v>
      </c>
      <c r="B1974" s="26" t="str">
        <f t="shared" si="210"/>
        <v/>
      </c>
      <c r="C1974" s="27"/>
      <c r="D1974" s="26" t="str">
        <f>IF(F1974="","",_xlfn.XLOOKUP(F1974,purchase!F:F,purchase!B:B,""))</f>
        <v/>
      </c>
      <c r="E1974" s="26" t="str">
        <f>IF(F1974="","",_xlfn.XLOOKUP(F1974,purchase!F:F,purchase!C:C,""))</f>
        <v/>
      </c>
      <c r="F1974" s="4"/>
      <c r="G1974" s="10" t="str">
        <f t="shared" si="211"/>
        <v/>
      </c>
      <c r="H1974" s="10" t="str">
        <f>IF(F1974="","",_xlfn.XLOOKUP(F1974,purchase!F:F,purchase!E:E,""))</f>
        <v/>
      </c>
      <c r="I1974" s="10" t="str">
        <f t="shared" si="212"/>
        <v/>
      </c>
      <c r="J1974" s="10" t="str">
        <f t="shared" si="213"/>
        <v/>
      </c>
      <c r="K1974" s="35" t="str">
        <f>_xlfn.SINGLE(IF(F1974="","",_xlfn.XLOOKUP(F1974,purchase!F:F,purchase!N:N,"")))</f>
        <v/>
      </c>
      <c r="L1974" s="4"/>
      <c r="M1974" s="86"/>
      <c r="N1974" s="35" t="str">
        <f>IF(F1974="","",
MAX(0,
_xlfn.XLOOKUP(F1974,purchase!F:F,purchase!N:N,"")
-
SUMIFS(L:L,F:F,F1974)))</f>
        <v/>
      </c>
      <c r="O1974" s="35" t="str">
        <f t="shared" si="214"/>
        <v/>
      </c>
      <c r="P1974" s="89" t="str">
        <f>_xlfn.SINGLE(IF(F1974="","",_xlfn.XLOOKUP(F1974,purchase!F:F,purchase!O:O,"")))</f>
        <v/>
      </c>
      <c r="Q1974" s="83" t="str">
        <f t="shared" si="215"/>
        <v/>
      </c>
      <c r="R1974" s="91" t="str">
        <f t="shared" si="216"/>
        <v/>
      </c>
    </row>
    <row r="1975" spans="1:18" x14ac:dyDescent="0.35">
      <c r="A1975" s="25">
        <v>1971</v>
      </c>
      <c r="B1975" s="26" t="str">
        <f t="shared" si="210"/>
        <v/>
      </c>
      <c r="C1975" s="27"/>
      <c r="D1975" s="26" t="str">
        <f>IF(F1975="","",_xlfn.XLOOKUP(F1975,purchase!F:F,purchase!B:B,""))</f>
        <v/>
      </c>
      <c r="E1975" s="26" t="str">
        <f>IF(F1975="","",_xlfn.XLOOKUP(F1975,purchase!F:F,purchase!C:C,""))</f>
        <v/>
      </c>
      <c r="F1975" s="4"/>
      <c r="G1975" s="10" t="str">
        <f t="shared" si="211"/>
        <v/>
      </c>
      <c r="H1975" s="10" t="str">
        <f>IF(F1975="","",_xlfn.XLOOKUP(F1975,purchase!F:F,purchase!E:E,""))</f>
        <v/>
      </c>
      <c r="I1975" s="10" t="str">
        <f t="shared" si="212"/>
        <v/>
      </c>
      <c r="J1975" s="10" t="str">
        <f t="shared" si="213"/>
        <v/>
      </c>
      <c r="K1975" s="35" t="str">
        <f>_xlfn.SINGLE(IF(F1975="","",_xlfn.XLOOKUP(F1975,purchase!F:F,purchase!N:N,"")))</f>
        <v/>
      </c>
      <c r="L1975" s="4"/>
      <c r="M1975" s="86"/>
      <c r="N1975" s="35" t="str">
        <f>IF(F1975="","",
MAX(0,
_xlfn.XLOOKUP(F1975,purchase!F:F,purchase!N:N,"")
-
SUMIFS(L:L,F:F,F1975)))</f>
        <v/>
      </c>
      <c r="O1975" s="35" t="str">
        <f t="shared" si="214"/>
        <v/>
      </c>
      <c r="P1975" s="89" t="str">
        <f>_xlfn.SINGLE(IF(F1975="","",_xlfn.XLOOKUP(F1975,purchase!F:F,purchase!O:O,"")))</f>
        <v/>
      </c>
      <c r="Q1975" s="83" t="str">
        <f t="shared" si="215"/>
        <v/>
      </c>
      <c r="R1975" s="91" t="str">
        <f t="shared" si="216"/>
        <v/>
      </c>
    </row>
    <row r="1976" spans="1:18" x14ac:dyDescent="0.35">
      <c r="A1976" s="25">
        <v>1972</v>
      </c>
      <c r="B1976" s="26" t="str">
        <f t="shared" si="210"/>
        <v/>
      </c>
      <c r="C1976" s="27"/>
      <c r="D1976" s="26" t="str">
        <f>IF(F1976="","",_xlfn.XLOOKUP(F1976,purchase!F:F,purchase!B:B,""))</f>
        <v/>
      </c>
      <c r="E1976" s="26" t="str">
        <f>IF(F1976="","",_xlfn.XLOOKUP(F1976,purchase!F:F,purchase!C:C,""))</f>
        <v/>
      </c>
      <c r="F1976" s="4"/>
      <c r="G1976" s="10" t="str">
        <f t="shared" si="211"/>
        <v/>
      </c>
      <c r="H1976" s="10" t="str">
        <f>IF(F1976="","",_xlfn.XLOOKUP(F1976,purchase!F:F,purchase!E:E,""))</f>
        <v/>
      </c>
      <c r="I1976" s="10" t="str">
        <f t="shared" si="212"/>
        <v/>
      </c>
      <c r="J1976" s="10" t="str">
        <f t="shared" si="213"/>
        <v/>
      </c>
      <c r="K1976" s="35" t="str">
        <f>_xlfn.SINGLE(IF(F1976="","",_xlfn.XLOOKUP(F1976,purchase!F:F,purchase!N:N,"")))</f>
        <v/>
      </c>
      <c r="L1976" s="4"/>
      <c r="M1976" s="86"/>
      <c r="N1976" s="35" t="str">
        <f>IF(F1976="","",
MAX(0,
_xlfn.XLOOKUP(F1976,purchase!F:F,purchase!N:N,"")
-
SUMIFS(L:L,F:F,F1976)))</f>
        <v/>
      </c>
      <c r="O1976" s="35" t="str">
        <f t="shared" si="214"/>
        <v/>
      </c>
      <c r="P1976" s="89" t="str">
        <f>_xlfn.SINGLE(IF(F1976="","",_xlfn.XLOOKUP(F1976,purchase!F:F,purchase!O:O,"")))</f>
        <v/>
      </c>
      <c r="Q1976" s="83" t="str">
        <f t="shared" si="215"/>
        <v/>
      </c>
      <c r="R1976" s="91" t="str">
        <f t="shared" si="216"/>
        <v/>
      </c>
    </row>
    <row r="1977" spans="1:18" x14ac:dyDescent="0.35">
      <c r="A1977" s="25">
        <v>1973</v>
      </c>
      <c r="B1977" s="26" t="str">
        <f t="shared" si="210"/>
        <v/>
      </c>
      <c r="C1977" s="27"/>
      <c r="D1977" s="26" t="str">
        <f>IF(F1977="","",_xlfn.XLOOKUP(F1977,purchase!F:F,purchase!B:B,""))</f>
        <v/>
      </c>
      <c r="E1977" s="26" t="str">
        <f>IF(F1977="","",_xlfn.XLOOKUP(F1977,purchase!F:F,purchase!C:C,""))</f>
        <v/>
      </c>
      <c r="F1977" s="4"/>
      <c r="G1977" s="10" t="str">
        <f t="shared" si="211"/>
        <v/>
      </c>
      <c r="H1977" s="10" t="str">
        <f>IF(F1977="","",_xlfn.XLOOKUP(F1977,purchase!F:F,purchase!E:E,""))</f>
        <v/>
      </c>
      <c r="I1977" s="10" t="str">
        <f t="shared" si="212"/>
        <v/>
      </c>
      <c r="J1977" s="10" t="str">
        <f t="shared" si="213"/>
        <v/>
      </c>
      <c r="K1977" s="35" t="str">
        <f>_xlfn.SINGLE(IF(F1977="","",_xlfn.XLOOKUP(F1977,purchase!F:F,purchase!N:N,"")))</f>
        <v/>
      </c>
      <c r="L1977" s="4"/>
      <c r="M1977" s="86"/>
      <c r="N1977" s="35" t="str">
        <f>IF(F1977="","",
MAX(0,
_xlfn.XLOOKUP(F1977,purchase!F:F,purchase!N:N,"")
-
SUMIFS(L:L,F:F,F1977)))</f>
        <v/>
      </c>
      <c r="O1977" s="35" t="str">
        <f t="shared" si="214"/>
        <v/>
      </c>
      <c r="P1977" s="89" t="str">
        <f>_xlfn.SINGLE(IF(F1977="","",_xlfn.XLOOKUP(F1977,purchase!F:F,purchase!O:O,"")))</f>
        <v/>
      </c>
      <c r="Q1977" s="83" t="str">
        <f t="shared" si="215"/>
        <v/>
      </c>
      <c r="R1977" s="91" t="str">
        <f t="shared" si="216"/>
        <v/>
      </c>
    </row>
    <row r="1978" spans="1:18" x14ac:dyDescent="0.35">
      <c r="A1978" s="25">
        <v>1974</v>
      </c>
      <c r="B1978" s="26" t="str">
        <f t="shared" si="210"/>
        <v/>
      </c>
      <c r="C1978" s="27"/>
      <c r="D1978" s="26" t="str">
        <f>IF(F1978="","",_xlfn.XLOOKUP(F1978,purchase!F:F,purchase!B:B,""))</f>
        <v/>
      </c>
      <c r="E1978" s="26" t="str">
        <f>IF(F1978="","",_xlfn.XLOOKUP(F1978,purchase!F:F,purchase!C:C,""))</f>
        <v/>
      </c>
      <c r="F1978" s="4"/>
      <c r="G1978" s="10" t="str">
        <f t="shared" si="211"/>
        <v/>
      </c>
      <c r="H1978" s="10" t="str">
        <f>IF(F1978="","",_xlfn.XLOOKUP(F1978,purchase!F:F,purchase!E:E,""))</f>
        <v/>
      </c>
      <c r="I1978" s="10" t="str">
        <f t="shared" si="212"/>
        <v/>
      </c>
      <c r="J1978" s="10" t="str">
        <f t="shared" si="213"/>
        <v/>
      </c>
      <c r="K1978" s="35" t="str">
        <f>_xlfn.SINGLE(IF(F1978="","",_xlfn.XLOOKUP(F1978,purchase!F:F,purchase!N:N,"")))</f>
        <v/>
      </c>
      <c r="L1978" s="4"/>
      <c r="M1978" s="86"/>
      <c r="N1978" s="35" t="str">
        <f>IF(F1978="","",
MAX(0,
_xlfn.XLOOKUP(F1978,purchase!F:F,purchase!N:N,"")
-
SUMIFS(L:L,F:F,F1978)))</f>
        <v/>
      </c>
      <c r="O1978" s="35" t="str">
        <f t="shared" si="214"/>
        <v/>
      </c>
      <c r="P1978" s="89" t="str">
        <f>_xlfn.SINGLE(IF(F1978="","",_xlfn.XLOOKUP(F1978,purchase!F:F,purchase!O:O,"")))</f>
        <v/>
      </c>
      <c r="Q1978" s="83" t="str">
        <f t="shared" si="215"/>
        <v/>
      </c>
      <c r="R1978" s="91" t="str">
        <f t="shared" si="216"/>
        <v/>
      </c>
    </row>
    <row r="1979" spans="1:18" x14ac:dyDescent="0.35">
      <c r="A1979" s="25">
        <v>1975</v>
      </c>
      <c r="B1979" s="26" t="str">
        <f t="shared" si="210"/>
        <v/>
      </c>
      <c r="C1979" s="27"/>
      <c r="D1979" s="26" t="str">
        <f>IF(F1979="","",_xlfn.XLOOKUP(F1979,purchase!F:F,purchase!B:B,""))</f>
        <v/>
      </c>
      <c r="E1979" s="26" t="str">
        <f>IF(F1979="","",_xlfn.XLOOKUP(F1979,purchase!F:F,purchase!C:C,""))</f>
        <v/>
      </c>
      <c r="F1979" s="4"/>
      <c r="G1979" s="10" t="str">
        <f t="shared" si="211"/>
        <v/>
      </c>
      <c r="H1979" s="10" t="str">
        <f>IF(F1979="","",_xlfn.XLOOKUP(F1979,purchase!F:F,purchase!E:E,""))</f>
        <v/>
      </c>
      <c r="I1979" s="10" t="str">
        <f t="shared" si="212"/>
        <v/>
      </c>
      <c r="J1979" s="10" t="str">
        <f t="shared" si="213"/>
        <v/>
      </c>
      <c r="K1979" s="35" t="str">
        <f>_xlfn.SINGLE(IF(F1979="","",_xlfn.XLOOKUP(F1979,purchase!F:F,purchase!N:N,"")))</f>
        <v/>
      </c>
      <c r="L1979" s="4"/>
      <c r="M1979" s="86"/>
      <c r="N1979" s="35" t="str">
        <f>IF(F1979="","",
MAX(0,
_xlfn.XLOOKUP(F1979,purchase!F:F,purchase!N:N,"")
-
SUMIFS(L:L,F:F,F1979)))</f>
        <v/>
      </c>
      <c r="O1979" s="35" t="str">
        <f t="shared" si="214"/>
        <v/>
      </c>
      <c r="P1979" s="89" t="str">
        <f>_xlfn.SINGLE(IF(F1979="","",_xlfn.XLOOKUP(F1979,purchase!F:F,purchase!O:O,"")))</f>
        <v/>
      </c>
      <c r="Q1979" s="83" t="str">
        <f t="shared" si="215"/>
        <v/>
      </c>
      <c r="R1979" s="91" t="str">
        <f t="shared" si="216"/>
        <v/>
      </c>
    </row>
    <row r="1980" spans="1:18" x14ac:dyDescent="0.35">
      <c r="A1980" s="25">
        <v>1976</v>
      </c>
      <c r="B1980" s="26" t="str">
        <f t="shared" si="210"/>
        <v/>
      </c>
      <c r="C1980" s="27"/>
      <c r="D1980" s="26" t="str">
        <f>IF(F1980="","",_xlfn.XLOOKUP(F1980,purchase!F:F,purchase!B:B,""))</f>
        <v/>
      </c>
      <c r="E1980" s="26" t="str">
        <f>IF(F1980="","",_xlfn.XLOOKUP(F1980,purchase!F:F,purchase!C:C,""))</f>
        <v/>
      </c>
      <c r="F1980" s="4"/>
      <c r="G1980" s="10" t="str">
        <f t="shared" si="211"/>
        <v/>
      </c>
      <c r="H1980" s="10" t="str">
        <f>IF(F1980="","",_xlfn.XLOOKUP(F1980,purchase!F:F,purchase!E:E,""))</f>
        <v/>
      </c>
      <c r="I1980" s="10" t="str">
        <f t="shared" si="212"/>
        <v/>
      </c>
      <c r="J1980" s="10" t="str">
        <f t="shared" si="213"/>
        <v/>
      </c>
      <c r="K1980" s="35" t="str">
        <f>_xlfn.SINGLE(IF(F1980="","",_xlfn.XLOOKUP(F1980,purchase!F:F,purchase!N:N,"")))</f>
        <v/>
      </c>
      <c r="L1980" s="4"/>
      <c r="M1980" s="86"/>
      <c r="N1980" s="35" t="str">
        <f>IF(F1980="","",
MAX(0,
_xlfn.XLOOKUP(F1980,purchase!F:F,purchase!N:N,"")
-
SUMIFS(L:L,F:F,F1980)))</f>
        <v/>
      </c>
      <c r="O1980" s="35" t="str">
        <f t="shared" si="214"/>
        <v/>
      </c>
      <c r="P1980" s="89" t="str">
        <f>_xlfn.SINGLE(IF(F1980="","",_xlfn.XLOOKUP(F1980,purchase!F:F,purchase!O:O,"")))</f>
        <v/>
      </c>
      <c r="Q1980" s="83" t="str">
        <f t="shared" si="215"/>
        <v/>
      </c>
      <c r="R1980" s="91" t="str">
        <f t="shared" si="216"/>
        <v/>
      </c>
    </row>
    <row r="1981" spans="1:18" x14ac:dyDescent="0.35">
      <c r="A1981" s="25">
        <v>1977</v>
      </c>
      <c r="B1981" s="26" t="str">
        <f t="shared" si="210"/>
        <v/>
      </c>
      <c r="C1981" s="27"/>
      <c r="D1981" s="26" t="str">
        <f>IF(F1981="","",_xlfn.XLOOKUP(F1981,purchase!F:F,purchase!B:B,""))</f>
        <v/>
      </c>
      <c r="E1981" s="26" t="str">
        <f>IF(F1981="","",_xlfn.XLOOKUP(F1981,purchase!F:F,purchase!C:C,""))</f>
        <v/>
      </c>
      <c r="F1981" s="4"/>
      <c r="G1981" s="10" t="str">
        <f t="shared" si="211"/>
        <v/>
      </c>
      <c r="H1981" s="10" t="str">
        <f>IF(F1981="","",_xlfn.XLOOKUP(F1981,purchase!F:F,purchase!E:E,""))</f>
        <v/>
      </c>
      <c r="I1981" s="10" t="str">
        <f t="shared" si="212"/>
        <v/>
      </c>
      <c r="J1981" s="10" t="str">
        <f t="shared" si="213"/>
        <v/>
      </c>
      <c r="K1981" s="35" t="str">
        <f>_xlfn.SINGLE(IF(F1981="","",_xlfn.XLOOKUP(F1981,purchase!F:F,purchase!N:N,"")))</f>
        <v/>
      </c>
      <c r="L1981" s="4"/>
      <c r="M1981" s="86"/>
      <c r="N1981" s="35" t="str">
        <f>IF(F1981="","",
MAX(0,
_xlfn.XLOOKUP(F1981,purchase!F:F,purchase!N:N,"")
-
SUMIFS(L:L,F:F,F1981)))</f>
        <v/>
      </c>
      <c r="O1981" s="35" t="str">
        <f t="shared" si="214"/>
        <v/>
      </c>
      <c r="P1981" s="89" t="str">
        <f>_xlfn.SINGLE(IF(F1981="","",_xlfn.XLOOKUP(F1981,purchase!F:F,purchase!O:O,"")))</f>
        <v/>
      </c>
      <c r="Q1981" s="83" t="str">
        <f t="shared" si="215"/>
        <v/>
      </c>
      <c r="R1981" s="91" t="str">
        <f t="shared" si="216"/>
        <v/>
      </c>
    </row>
    <row r="1982" spans="1:18" x14ac:dyDescent="0.35">
      <c r="A1982" s="25">
        <v>1978</v>
      </c>
      <c r="B1982" s="26" t="str">
        <f t="shared" si="210"/>
        <v/>
      </c>
      <c r="C1982" s="27"/>
      <c r="D1982" s="26" t="str">
        <f>IF(F1982="","",_xlfn.XLOOKUP(F1982,purchase!F:F,purchase!B:B,""))</f>
        <v/>
      </c>
      <c r="E1982" s="26" t="str">
        <f>IF(F1982="","",_xlfn.XLOOKUP(F1982,purchase!F:F,purchase!C:C,""))</f>
        <v/>
      </c>
      <c r="F1982" s="4"/>
      <c r="G1982" s="10" t="str">
        <f t="shared" si="211"/>
        <v/>
      </c>
      <c r="H1982" s="10" t="str">
        <f>IF(F1982="","",_xlfn.XLOOKUP(F1982,purchase!F:F,purchase!E:E,""))</f>
        <v/>
      </c>
      <c r="I1982" s="10" t="str">
        <f t="shared" si="212"/>
        <v/>
      </c>
      <c r="J1982" s="10" t="str">
        <f t="shared" si="213"/>
        <v/>
      </c>
      <c r="K1982" s="35" t="str">
        <f>_xlfn.SINGLE(IF(F1982="","",_xlfn.XLOOKUP(F1982,purchase!F:F,purchase!N:N,"")))</f>
        <v/>
      </c>
      <c r="L1982" s="4"/>
      <c r="M1982" s="86"/>
      <c r="N1982" s="35" t="str">
        <f>IF(F1982="","",
MAX(0,
_xlfn.XLOOKUP(F1982,purchase!F:F,purchase!N:N,"")
-
SUMIFS(L:L,F:F,F1982)))</f>
        <v/>
      </c>
      <c r="O1982" s="35" t="str">
        <f t="shared" si="214"/>
        <v/>
      </c>
      <c r="P1982" s="89" t="str">
        <f>_xlfn.SINGLE(IF(F1982="","",_xlfn.XLOOKUP(F1982,purchase!F:F,purchase!O:O,"")))</f>
        <v/>
      </c>
      <c r="Q1982" s="83" t="str">
        <f t="shared" si="215"/>
        <v/>
      </c>
      <c r="R1982" s="91" t="str">
        <f t="shared" si="216"/>
        <v/>
      </c>
    </row>
    <row r="1983" spans="1:18" x14ac:dyDescent="0.35">
      <c r="A1983" s="25">
        <v>1979</v>
      </c>
      <c r="B1983" s="26" t="str">
        <f t="shared" si="210"/>
        <v/>
      </c>
      <c r="C1983" s="27"/>
      <c r="D1983" s="26" t="str">
        <f>IF(F1983="","",_xlfn.XLOOKUP(F1983,purchase!F:F,purchase!B:B,""))</f>
        <v/>
      </c>
      <c r="E1983" s="26" t="str">
        <f>IF(F1983="","",_xlfn.XLOOKUP(F1983,purchase!F:F,purchase!C:C,""))</f>
        <v/>
      </c>
      <c r="F1983" s="4"/>
      <c r="G1983" s="10" t="str">
        <f t="shared" si="211"/>
        <v/>
      </c>
      <c r="H1983" s="10" t="str">
        <f>IF(F1983="","",_xlfn.XLOOKUP(F1983,purchase!F:F,purchase!E:E,""))</f>
        <v/>
      </c>
      <c r="I1983" s="10" t="str">
        <f t="shared" si="212"/>
        <v/>
      </c>
      <c r="J1983" s="10" t="str">
        <f t="shared" si="213"/>
        <v/>
      </c>
      <c r="K1983" s="35" t="str">
        <f>_xlfn.SINGLE(IF(F1983="","",_xlfn.XLOOKUP(F1983,purchase!F:F,purchase!N:N,"")))</f>
        <v/>
      </c>
      <c r="L1983" s="4"/>
      <c r="M1983" s="86"/>
      <c r="N1983" s="35" t="str">
        <f>IF(F1983="","",
MAX(0,
_xlfn.XLOOKUP(F1983,purchase!F:F,purchase!N:N,"")
-
SUMIFS(L:L,F:F,F1983)))</f>
        <v/>
      </c>
      <c r="O1983" s="35" t="str">
        <f t="shared" si="214"/>
        <v/>
      </c>
      <c r="P1983" s="89" t="str">
        <f>_xlfn.SINGLE(IF(F1983="","",_xlfn.XLOOKUP(F1983,purchase!F:F,purchase!O:O,"")))</f>
        <v/>
      </c>
      <c r="Q1983" s="83" t="str">
        <f t="shared" si="215"/>
        <v/>
      </c>
      <c r="R1983" s="91" t="str">
        <f t="shared" si="216"/>
        <v/>
      </c>
    </row>
    <row r="1984" spans="1:18" x14ac:dyDescent="0.35">
      <c r="A1984" s="25">
        <v>1980</v>
      </c>
      <c r="B1984" s="26" t="str">
        <f t="shared" si="210"/>
        <v/>
      </c>
      <c r="C1984" s="27"/>
      <c r="D1984" s="26" t="str">
        <f>IF(F1984="","",_xlfn.XLOOKUP(F1984,purchase!F:F,purchase!B:B,""))</f>
        <v/>
      </c>
      <c r="E1984" s="26" t="str">
        <f>IF(F1984="","",_xlfn.XLOOKUP(F1984,purchase!F:F,purchase!C:C,""))</f>
        <v/>
      </c>
      <c r="F1984" s="4"/>
      <c r="G1984" s="10" t="str">
        <f t="shared" si="211"/>
        <v/>
      </c>
      <c r="H1984" s="10" t="str">
        <f>IF(F1984="","",_xlfn.XLOOKUP(F1984,purchase!F:F,purchase!E:E,""))</f>
        <v/>
      </c>
      <c r="I1984" s="10" t="str">
        <f t="shared" si="212"/>
        <v/>
      </c>
      <c r="J1984" s="10" t="str">
        <f t="shared" si="213"/>
        <v/>
      </c>
      <c r="K1984" s="35" t="str">
        <f>_xlfn.SINGLE(IF(F1984="","",_xlfn.XLOOKUP(F1984,purchase!F:F,purchase!N:N,"")))</f>
        <v/>
      </c>
      <c r="L1984" s="4"/>
      <c r="M1984" s="86"/>
      <c r="N1984" s="35" t="str">
        <f>IF(F1984="","",
MAX(0,
_xlfn.XLOOKUP(F1984,purchase!F:F,purchase!N:N,"")
-
SUMIFS(L:L,F:F,F1984)))</f>
        <v/>
      </c>
      <c r="O1984" s="35" t="str">
        <f t="shared" si="214"/>
        <v/>
      </c>
      <c r="P1984" s="89" t="str">
        <f>_xlfn.SINGLE(IF(F1984="","",_xlfn.XLOOKUP(F1984,purchase!F:F,purchase!O:O,"")))</f>
        <v/>
      </c>
      <c r="Q1984" s="83" t="str">
        <f t="shared" si="215"/>
        <v/>
      </c>
      <c r="R1984" s="91" t="str">
        <f t="shared" si="216"/>
        <v/>
      </c>
    </row>
    <row r="1985" spans="1:18" x14ac:dyDescent="0.35">
      <c r="A1985" s="25">
        <v>1981</v>
      </c>
      <c r="B1985" s="26" t="str">
        <f t="shared" si="210"/>
        <v/>
      </c>
      <c r="C1985" s="27"/>
      <c r="D1985" s="26" t="str">
        <f>IF(F1985="","",_xlfn.XLOOKUP(F1985,purchase!F:F,purchase!B:B,""))</f>
        <v/>
      </c>
      <c r="E1985" s="26" t="str">
        <f>IF(F1985="","",_xlfn.XLOOKUP(F1985,purchase!F:F,purchase!C:C,""))</f>
        <v/>
      </c>
      <c r="F1985" s="4"/>
      <c r="G1985" s="10" t="str">
        <f t="shared" si="211"/>
        <v/>
      </c>
      <c r="H1985" s="10" t="str">
        <f>IF(F1985="","",_xlfn.XLOOKUP(F1985,purchase!F:F,purchase!E:E,""))</f>
        <v/>
      </c>
      <c r="I1985" s="10" t="str">
        <f t="shared" si="212"/>
        <v/>
      </c>
      <c r="J1985" s="10" t="str">
        <f t="shared" si="213"/>
        <v/>
      </c>
      <c r="K1985" s="35" t="str">
        <f>_xlfn.SINGLE(IF(F1985="","",_xlfn.XLOOKUP(F1985,purchase!F:F,purchase!N:N,"")))</f>
        <v/>
      </c>
      <c r="L1985" s="4"/>
      <c r="M1985" s="86"/>
      <c r="N1985" s="35" t="str">
        <f>IF(F1985="","",
MAX(0,
_xlfn.XLOOKUP(F1985,purchase!F:F,purchase!N:N,"")
-
SUMIFS(L:L,F:F,F1985)))</f>
        <v/>
      </c>
      <c r="O1985" s="35" t="str">
        <f t="shared" si="214"/>
        <v/>
      </c>
      <c r="P1985" s="89" t="str">
        <f>_xlfn.SINGLE(IF(F1985="","",_xlfn.XLOOKUP(F1985,purchase!F:F,purchase!O:O,"")))</f>
        <v/>
      </c>
      <c r="Q1985" s="83" t="str">
        <f t="shared" si="215"/>
        <v/>
      </c>
      <c r="R1985" s="91" t="str">
        <f t="shared" si="216"/>
        <v/>
      </c>
    </row>
    <row r="1986" spans="1:18" x14ac:dyDescent="0.35">
      <c r="A1986" s="25">
        <v>1982</v>
      </c>
      <c r="B1986" s="26" t="str">
        <f t="shared" si="210"/>
        <v/>
      </c>
      <c r="C1986" s="27"/>
      <c r="D1986" s="26" t="str">
        <f>IF(F1986="","",_xlfn.XLOOKUP(F1986,purchase!F:F,purchase!B:B,""))</f>
        <v/>
      </c>
      <c r="E1986" s="26" t="str">
        <f>IF(F1986="","",_xlfn.XLOOKUP(F1986,purchase!F:F,purchase!C:C,""))</f>
        <v/>
      </c>
      <c r="F1986" s="4"/>
      <c r="G1986" s="10" t="str">
        <f t="shared" si="211"/>
        <v/>
      </c>
      <c r="H1986" s="10" t="str">
        <f>IF(F1986="","",_xlfn.XLOOKUP(F1986,purchase!F:F,purchase!E:E,""))</f>
        <v/>
      </c>
      <c r="I1986" s="10" t="str">
        <f t="shared" si="212"/>
        <v/>
      </c>
      <c r="J1986" s="10" t="str">
        <f t="shared" si="213"/>
        <v/>
      </c>
      <c r="K1986" s="35" t="str">
        <f>_xlfn.SINGLE(IF(F1986="","",_xlfn.XLOOKUP(F1986,purchase!F:F,purchase!N:N,"")))</f>
        <v/>
      </c>
      <c r="L1986" s="4"/>
      <c r="M1986" s="86"/>
      <c r="N1986" s="35" t="str">
        <f>IF(F1986="","",
MAX(0,
_xlfn.XLOOKUP(F1986,purchase!F:F,purchase!N:N,"")
-
SUMIFS(L:L,F:F,F1986)))</f>
        <v/>
      </c>
      <c r="O1986" s="35" t="str">
        <f t="shared" si="214"/>
        <v/>
      </c>
      <c r="P1986" s="89" t="str">
        <f>_xlfn.SINGLE(IF(F1986="","",_xlfn.XLOOKUP(F1986,purchase!F:F,purchase!O:O,"")))</f>
        <v/>
      </c>
      <c r="Q1986" s="83" t="str">
        <f t="shared" si="215"/>
        <v/>
      </c>
      <c r="R1986" s="91" t="str">
        <f t="shared" si="216"/>
        <v/>
      </c>
    </row>
    <row r="1987" spans="1:18" x14ac:dyDescent="0.35">
      <c r="A1987" s="25">
        <v>1983</v>
      </c>
      <c r="B1987" s="26" t="str">
        <f t="shared" si="210"/>
        <v/>
      </c>
      <c r="C1987" s="27"/>
      <c r="D1987" s="26" t="str">
        <f>IF(F1987="","",_xlfn.XLOOKUP(F1987,purchase!F:F,purchase!B:B,""))</f>
        <v/>
      </c>
      <c r="E1987" s="26" t="str">
        <f>IF(F1987="","",_xlfn.XLOOKUP(F1987,purchase!F:F,purchase!C:C,""))</f>
        <v/>
      </c>
      <c r="F1987" s="4"/>
      <c r="G1987" s="10" t="str">
        <f t="shared" si="211"/>
        <v/>
      </c>
      <c r="H1987" s="10" t="str">
        <f>IF(F1987="","",_xlfn.XLOOKUP(F1987,purchase!F:F,purchase!E:E,""))</f>
        <v/>
      </c>
      <c r="I1987" s="10" t="str">
        <f t="shared" si="212"/>
        <v/>
      </c>
      <c r="J1987" s="10" t="str">
        <f t="shared" si="213"/>
        <v/>
      </c>
      <c r="K1987" s="35" t="str">
        <f>_xlfn.SINGLE(IF(F1987="","",_xlfn.XLOOKUP(F1987,purchase!F:F,purchase!N:N,"")))</f>
        <v/>
      </c>
      <c r="L1987" s="4"/>
      <c r="M1987" s="86"/>
      <c r="N1987" s="35" t="str">
        <f>IF(F1987="","",
MAX(0,
_xlfn.XLOOKUP(F1987,purchase!F:F,purchase!N:N,"")
-
SUMIFS(L:L,F:F,F1987)))</f>
        <v/>
      </c>
      <c r="O1987" s="35" t="str">
        <f t="shared" si="214"/>
        <v/>
      </c>
      <c r="P1987" s="89" t="str">
        <f>_xlfn.SINGLE(IF(F1987="","",_xlfn.XLOOKUP(F1987,purchase!F:F,purchase!O:O,"")))</f>
        <v/>
      </c>
      <c r="Q1987" s="83" t="str">
        <f t="shared" si="215"/>
        <v/>
      </c>
      <c r="R1987" s="91" t="str">
        <f t="shared" si="216"/>
        <v/>
      </c>
    </row>
    <row r="1988" spans="1:18" x14ac:dyDescent="0.35">
      <c r="A1988" s="25">
        <v>1984</v>
      </c>
      <c r="B1988" s="26" t="str">
        <f t="shared" si="210"/>
        <v/>
      </c>
      <c r="C1988" s="27"/>
      <c r="D1988" s="26" t="str">
        <f>IF(F1988="","",_xlfn.XLOOKUP(F1988,purchase!F:F,purchase!B:B,""))</f>
        <v/>
      </c>
      <c r="E1988" s="26" t="str">
        <f>IF(F1988="","",_xlfn.XLOOKUP(F1988,purchase!F:F,purchase!C:C,""))</f>
        <v/>
      </c>
      <c r="F1988" s="4"/>
      <c r="G1988" s="10" t="str">
        <f t="shared" si="211"/>
        <v/>
      </c>
      <c r="H1988" s="10" t="str">
        <f>IF(F1988="","",_xlfn.XLOOKUP(F1988,purchase!F:F,purchase!E:E,""))</f>
        <v/>
      </c>
      <c r="I1988" s="10" t="str">
        <f t="shared" si="212"/>
        <v/>
      </c>
      <c r="J1988" s="10" t="str">
        <f t="shared" si="213"/>
        <v/>
      </c>
      <c r="K1988" s="35" t="str">
        <f>_xlfn.SINGLE(IF(F1988="","",_xlfn.XLOOKUP(F1988,purchase!F:F,purchase!N:N,"")))</f>
        <v/>
      </c>
      <c r="L1988" s="4"/>
      <c r="M1988" s="86"/>
      <c r="N1988" s="35" t="str">
        <f>IF(F1988="","",
MAX(0,
_xlfn.XLOOKUP(F1988,purchase!F:F,purchase!N:N,"")
-
SUMIFS(L:L,F:F,F1988)))</f>
        <v/>
      </c>
      <c r="O1988" s="35" t="str">
        <f t="shared" si="214"/>
        <v/>
      </c>
      <c r="P1988" s="89" t="str">
        <f>_xlfn.SINGLE(IF(F1988="","",_xlfn.XLOOKUP(F1988,purchase!F:F,purchase!O:O,"")))</f>
        <v/>
      </c>
      <c r="Q1988" s="83" t="str">
        <f t="shared" si="215"/>
        <v/>
      </c>
      <c r="R1988" s="91" t="str">
        <f t="shared" si="216"/>
        <v/>
      </c>
    </row>
    <row r="1989" spans="1:18" x14ac:dyDescent="0.35">
      <c r="A1989" s="25">
        <v>1985</v>
      </c>
      <c r="B1989" s="26" t="str">
        <f t="shared" ref="B1989:B2052" si="217">IF(OR(C1989="",F1989=""),"",
"PRD-" &amp;
TEXT(DAY(C1989),"00") &amp;
CHOOSE(MONTH(C1989),"A","B","C","D","E","F","G","H","I","J","K","L") &amp;
TEXT(YEAR(C1989),"00") &amp;
"-" &amp;
RIGHT(F1989,4))</f>
        <v/>
      </c>
      <c r="C1989" s="27"/>
      <c r="D1989" s="26" t="str">
        <f>IF(F1989="","",_xlfn.XLOOKUP(F1989,purchase!F:F,purchase!B:B,""))</f>
        <v/>
      </c>
      <c r="E1989" s="26" t="str">
        <f>IF(F1989="","",_xlfn.XLOOKUP(F1989,purchase!F:F,purchase!C:C,""))</f>
        <v/>
      </c>
      <c r="F1989" s="4"/>
      <c r="G1989" s="10" t="str">
        <f t="shared" ref="G1989:G2052" si="218">IF(H1989="NRFC","Natural Rubber Field Coagulam","")</f>
        <v/>
      </c>
      <c r="H1989" s="10" t="str">
        <f>IF(F1989="","",_xlfn.XLOOKUP(F1989,purchase!F:F,purchase!E:E,""))</f>
        <v/>
      </c>
      <c r="I1989" s="10" t="str">
        <f t="shared" ref="I1989:I2052" si="219">IF(J1989="ISNR20","Natural Rubber-TSNR (ISNR-20)","")</f>
        <v/>
      </c>
      <c r="J1989" s="10" t="str">
        <f t="shared" ref="J1989:J2052" si="220">IF(H1989="NRFC","ISNR20","")</f>
        <v/>
      </c>
      <c r="K1989" s="35" t="str">
        <f>_xlfn.SINGLE(IF(F1989="","",_xlfn.XLOOKUP(F1989,purchase!F:F,purchase!N:N,"")))</f>
        <v/>
      </c>
      <c r="L1989" s="4"/>
      <c r="M1989" s="86"/>
      <c r="N1989" s="35" t="str">
        <f>IF(F1989="","",
MAX(0,
_xlfn.XLOOKUP(F1989,purchase!F:F,purchase!N:N,"")
-
SUMIFS(L:L,F:F,F1989)))</f>
        <v/>
      </c>
      <c r="O1989" s="35" t="str">
        <f t="shared" ref="O1989:O2052" si="221">IF(OR(L1989="",M1989=""),"",L1989-M1989)</f>
        <v/>
      </c>
      <c r="P1989" s="89" t="str">
        <f>_xlfn.SINGLE(IF(F1989="","",_xlfn.XLOOKUP(F1989,purchase!F:F,purchase!O:O,"")))</f>
        <v/>
      </c>
      <c r="Q1989" s="83" t="str">
        <f t="shared" ref="Q1989:Q2052" si="222">IF(OR(L1989="",M1989=""),"",M1989/L1989)</f>
        <v/>
      </c>
      <c r="R1989" s="91" t="str">
        <f t="shared" ref="R1989:R2052" si="223">IF(OR(P1989="",Q1989=""),"",Q1989-P1989)</f>
        <v/>
      </c>
    </row>
    <row r="1990" spans="1:18" x14ac:dyDescent="0.35">
      <c r="A1990" s="25">
        <v>1986</v>
      </c>
      <c r="B1990" s="26" t="str">
        <f t="shared" si="217"/>
        <v/>
      </c>
      <c r="C1990" s="27"/>
      <c r="D1990" s="26" t="str">
        <f>IF(F1990="","",_xlfn.XLOOKUP(F1990,purchase!F:F,purchase!B:B,""))</f>
        <v/>
      </c>
      <c r="E1990" s="26" t="str">
        <f>IF(F1990="","",_xlfn.XLOOKUP(F1990,purchase!F:F,purchase!C:C,""))</f>
        <v/>
      </c>
      <c r="F1990" s="4"/>
      <c r="G1990" s="10" t="str">
        <f t="shared" si="218"/>
        <v/>
      </c>
      <c r="H1990" s="10" t="str">
        <f>IF(F1990="","",_xlfn.XLOOKUP(F1990,purchase!F:F,purchase!E:E,""))</f>
        <v/>
      </c>
      <c r="I1990" s="10" t="str">
        <f t="shared" si="219"/>
        <v/>
      </c>
      <c r="J1990" s="10" t="str">
        <f t="shared" si="220"/>
        <v/>
      </c>
      <c r="K1990" s="35" t="str">
        <f>_xlfn.SINGLE(IF(F1990="","",_xlfn.XLOOKUP(F1990,purchase!F:F,purchase!N:N,"")))</f>
        <v/>
      </c>
      <c r="L1990" s="4"/>
      <c r="M1990" s="86"/>
      <c r="N1990" s="35" t="str">
        <f>IF(F1990="","",
MAX(0,
_xlfn.XLOOKUP(F1990,purchase!F:F,purchase!N:N,"")
-
SUMIFS(L:L,F:F,F1990)))</f>
        <v/>
      </c>
      <c r="O1990" s="35" t="str">
        <f t="shared" si="221"/>
        <v/>
      </c>
      <c r="P1990" s="89" t="str">
        <f>_xlfn.SINGLE(IF(F1990="","",_xlfn.XLOOKUP(F1990,purchase!F:F,purchase!O:O,"")))</f>
        <v/>
      </c>
      <c r="Q1990" s="83" t="str">
        <f t="shared" si="222"/>
        <v/>
      </c>
      <c r="R1990" s="91" t="str">
        <f t="shared" si="223"/>
        <v/>
      </c>
    </row>
    <row r="1991" spans="1:18" x14ac:dyDescent="0.35">
      <c r="A1991" s="25">
        <v>1987</v>
      </c>
      <c r="B1991" s="26" t="str">
        <f t="shared" si="217"/>
        <v/>
      </c>
      <c r="C1991" s="27"/>
      <c r="D1991" s="26" t="str">
        <f>IF(F1991="","",_xlfn.XLOOKUP(F1991,purchase!F:F,purchase!B:B,""))</f>
        <v/>
      </c>
      <c r="E1991" s="26" t="str">
        <f>IF(F1991="","",_xlfn.XLOOKUP(F1991,purchase!F:F,purchase!C:C,""))</f>
        <v/>
      </c>
      <c r="F1991" s="4"/>
      <c r="G1991" s="10" t="str">
        <f t="shared" si="218"/>
        <v/>
      </c>
      <c r="H1991" s="10" t="str">
        <f>IF(F1991="","",_xlfn.XLOOKUP(F1991,purchase!F:F,purchase!E:E,""))</f>
        <v/>
      </c>
      <c r="I1991" s="10" t="str">
        <f t="shared" si="219"/>
        <v/>
      </c>
      <c r="J1991" s="10" t="str">
        <f t="shared" si="220"/>
        <v/>
      </c>
      <c r="K1991" s="35" t="str">
        <f>_xlfn.SINGLE(IF(F1991="","",_xlfn.XLOOKUP(F1991,purchase!F:F,purchase!N:N,"")))</f>
        <v/>
      </c>
      <c r="L1991" s="4"/>
      <c r="M1991" s="86"/>
      <c r="N1991" s="35" t="str">
        <f>IF(F1991="","",
MAX(0,
_xlfn.XLOOKUP(F1991,purchase!F:F,purchase!N:N,"")
-
SUMIFS(L:L,F:F,F1991)))</f>
        <v/>
      </c>
      <c r="O1991" s="35" t="str">
        <f t="shared" si="221"/>
        <v/>
      </c>
      <c r="P1991" s="89" t="str">
        <f>_xlfn.SINGLE(IF(F1991="","",_xlfn.XLOOKUP(F1991,purchase!F:F,purchase!O:O,"")))</f>
        <v/>
      </c>
      <c r="Q1991" s="83" t="str">
        <f t="shared" si="222"/>
        <v/>
      </c>
      <c r="R1991" s="91" t="str">
        <f t="shared" si="223"/>
        <v/>
      </c>
    </row>
    <row r="1992" spans="1:18" x14ac:dyDescent="0.35">
      <c r="A1992" s="25">
        <v>1988</v>
      </c>
      <c r="B1992" s="26" t="str">
        <f t="shared" si="217"/>
        <v/>
      </c>
      <c r="C1992" s="27"/>
      <c r="D1992" s="26" t="str">
        <f>IF(F1992="","",_xlfn.XLOOKUP(F1992,purchase!F:F,purchase!B:B,""))</f>
        <v/>
      </c>
      <c r="E1992" s="26" t="str">
        <f>IF(F1992="","",_xlfn.XLOOKUP(F1992,purchase!F:F,purchase!C:C,""))</f>
        <v/>
      </c>
      <c r="F1992" s="4"/>
      <c r="G1992" s="10" t="str">
        <f t="shared" si="218"/>
        <v/>
      </c>
      <c r="H1992" s="10" t="str">
        <f>IF(F1992="","",_xlfn.XLOOKUP(F1992,purchase!F:F,purchase!E:E,""))</f>
        <v/>
      </c>
      <c r="I1992" s="10" t="str">
        <f t="shared" si="219"/>
        <v/>
      </c>
      <c r="J1992" s="10" t="str">
        <f t="shared" si="220"/>
        <v/>
      </c>
      <c r="K1992" s="35" t="str">
        <f>_xlfn.SINGLE(IF(F1992="","",_xlfn.XLOOKUP(F1992,purchase!F:F,purchase!N:N,"")))</f>
        <v/>
      </c>
      <c r="L1992" s="4"/>
      <c r="M1992" s="86"/>
      <c r="N1992" s="35" t="str">
        <f>IF(F1992="","",
MAX(0,
_xlfn.XLOOKUP(F1992,purchase!F:F,purchase!N:N,"")
-
SUMIFS(L:L,F:F,F1992)))</f>
        <v/>
      </c>
      <c r="O1992" s="35" t="str">
        <f t="shared" si="221"/>
        <v/>
      </c>
      <c r="P1992" s="89" t="str">
        <f>_xlfn.SINGLE(IF(F1992="","",_xlfn.XLOOKUP(F1992,purchase!F:F,purchase!O:O,"")))</f>
        <v/>
      </c>
      <c r="Q1992" s="83" t="str">
        <f t="shared" si="222"/>
        <v/>
      </c>
      <c r="R1992" s="91" t="str">
        <f t="shared" si="223"/>
        <v/>
      </c>
    </row>
    <row r="1993" spans="1:18" x14ac:dyDescent="0.35">
      <c r="A1993" s="25">
        <v>1989</v>
      </c>
      <c r="B1993" s="26" t="str">
        <f t="shared" si="217"/>
        <v/>
      </c>
      <c r="C1993" s="27"/>
      <c r="D1993" s="26" t="str">
        <f>IF(F1993="","",_xlfn.XLOOKUP(F1993,purchase!F:F,purchase!B:B,""))</f>
        <v/>
      </c>
      <c r="E1993" s="26" t="str">
        <f>IF(F1993="","",_xlfn.XLOOKUP(F1993,purchase!F:F,purchase!C:C,""))</f>
        <v/>
      </c>
      <c r="F1993" s="4"/>
      <c r="G1993" s="10" t="str">
        <f t="shared" si="218"/>
        <v/>
      </c>
      <c r="H1993" s="10" t="str">
        <f>IF(F1993="","",_xlfn.XLOOKUP(F1993,purchase!F:F,purchase!E:E,""))</f>
        <v/>
      </c>
      <c r="I1993" s="10" t="str">
        <f t="shared" si="219"/>
        <v/>
      </c>
      <c r="J1993" s="10" t="str">
        <f t="shared" si="220"/>
        <v/>
      </c>
      <c r="K1993" s="35" t="str">
        <f>_xlfn.SINGLE(IF(F1993="","",_xlfn.XLOOKUP(F1993,purchase!F:F,purchase!N:N,"")))</f>
        <v/>
      </c>
      <c r="L1993" s="4"/>
      <c r="M1993" s="86"/>
      <c r="N1993" s="35" t="str">
        <f>IF(F1993="","",
MAX(0,
_xlfn.XLOOKUP(F1993,purchase!F:F,purchase!N:N,"")
-
SUMIFS(L:L,F:F,F1993)))</f>
        <v/>
      </c>
      <c r="O1993" s="35" t="str">
        <f t="shared" si="221"/>
        <v/>
      </c>
      <c r="P1993" s="89" t="str">
        <f>_xlfn.SINGLE(IF(F1993="","",_xlfn.XLOOKUP(F1993,purchase!F:F,purchase!O:O,"")))</f>
        <v/>
      </c>
      <c r="Q1993" s="83" t="str">
        <f t="shared" si="222"/>
        <v/>
      </c>
      <c r="R1993" s="91" t="str">
        <f t="shared" si="223"/>
        <v/>
      </c>
    </row>
    <row r="1994" spans="1:18" x14ac:dyDescent="0.35">
      <c r="A1994" s="25">
        <v>1990</v>
      </c>
      <c r="B1994" s="26" t="str">
        <f t="shared" si="217"/>
        <v/>
      </c>
      <c r="C1994" s="27"/>
      <c r="D1994" s="26" t="str">
        <f>IF(F1994="","",_xlfn.XLOOKUP(F1994,purchase!F:F,purchase!B:B,""))</f>
        <v/>
      </c>
      <c r="E1994" s="26" t="str">
        <f>IF(F1994="","",_xlfn.XLOOKUP(F1994,purchase!F:F,purchase!C:C,""))</f>
        <v/>
      </c>
      <c r="F1994" s="4"/>
      <c r="G1994" s="10" t="str">
        <f t="shared" si="218"/>
        <v/>
      </c>
      <c r="H1994" s="10" t="str">
        <f>IF(F1994="","",_xlfn.XLOOKUP(F1994,purchase!F:F,purchase!E:E,""))</f>
        <v/>
      </c>
      <c r="I1994" s="10" t="str">
        <f t="shared" si="219"/>
        <v/>
      </c>
      <c r="J1994" s="10" t="str">
        <f t="shared" si="220"/>
        <v/>
      </c>
      <c r="K1994" s="35" t="str">
        <f>_xlfn.SINGLE(IF(F1994="","",_xlfn.XLOOKUP(F1994,purchase!F:F,purchase!N:N,"")))</f>
        <v/>
      </c>
      <c r="L1994" s="4"/>
      <c r="M1994" s="86"/>
      <c r="N1994" s="35" t="str">
        <f>IF(F1994="","",
MAX(0,
_xlfn.XLOOKUP(F1994,purchase!F:F,purchase!N:N,"")
-
SUMIFS(L:L,F:F,F1994)))</f>
        <v/>
      </c>
      <c r="O1994" s="35" t="str">
        <f t="shared" si="221"/>
        <v/>
      </c>
      <c r="P1994" s="89" t="str">
        <f>_xlfn.SINGLE(IF(F1994="","",_xlfn.XLOOKUP(F1994,purchase!F:F,purchase!O:O,"")))</f>
        <v/>
      </c>
      <c r="Q1994" s="83" t="str">
        <f t="shared" si="222"/>
        <v/>
      </c>
      <c r="R1994" s="91" t="str">
        <f t="shared" si="223"/>
        <v/>
      </c>
    </row>
    <row r="1995" spans="1:18" x14ac:dyDescent="0.35">
      <c r="A1995" s="25">
        <v>1991</v>
      </c>
      <c r="B1995" s="26" t="str">
        <f t="shared" si="217"/>
        <v/>
      </c>
      <c r="C1995" s="27"/>
      <c r="D1995" s="26" t="str">
        <f>IF(F1995="","",_xlfn.XLOOKUP(F1995,purchase!F:F,purchase!B:B,""))</f>
        <v/>
      </c>
      <c r="E1995" s="26" t="str">
        <f>IF(F1995="","",_xlfn.XLOOKUP(F1995,purchase!F:F,purchase!C:C,""))</f>
        <v/>
      </c>
      <c r="F1995" s="4"/>
      <c r="G1995" s="10" t="str">
        <f t="shared" si="218"/>
        <v/>
      </c>
      <c r="H1995" s="10" t="str">
        <f>IF(F1995="","",_xlfn.XLOOKUP(F1995,purchase!F:F,purchase!E:E,""))</f>
        <v/>
      </c>
      <c r="I1995" s="10" t="str">
        <f t="shared" si="219"/>
        <v/>
      </c>
      <c r="J1995" s="10" t="str">
        <f t="shared" si="220"/>
        <v/>
      </c>
      <c r="K1995" s="35" t="str">
        <f>_xlfn.SINGLE(IF(F1995="","",_xlfn.XLOOKUP(F1995,purchase!F:F,purchase!N:N,"")))</f>
        <v/>
      </c>
      <c r="L1995" s="4"/>
      <c r="M1995" s="86"/>
      <c r="N1995" s="35" t="str">
        <f>IF(F1995="","",
MAX(0,
_xlfn.XLOOKUP(F1995,purchase!F:F,purchase!N:N,"")
-
SUMIFS(L:L,F:F,F1995)))</f>
        <v/>
      </c>
      <c r="O1995" s="35" t="str">
        <f t="shared" si="221"/>
        <v/>
      </c>
      <c r="P1995" s="89" t="str">
        <f>_xlfn.SINGLE(IF(F1995="","",_xlfn.XLOOKUP(F1995,purchase!F:F,purchase!O:O,"")))</f>
        <v/>
      </c>
      <c r="Q1995" s="83" t="str">
        <f t="shared" si="222"/>
        <v/>
      </c>
      <c r="R1995" s="91" t="str">
        <f t="shared" si="223"/>
        <v/>
      </c>
    </row>
    <row r="1996" spans="1:18" x14ac:dyDescent="0.35">
      <c r="A1996" s="25">
        <v>1992</v>
      </c>
      <c r="B1996" s="26" t="str">
        <f t="shared" si="217"/>
        <v/>
      </c>
      <c r="C1996" s="27"/>
      <c r="D1996" s="26" t="str">
        <f>IF(F1996="","",_xlfn.XLOOKUP(F1996,purchase!F:F,purchase!B:B,""))</f>
        <v/>
      </c>
      <c r="E1996" s="26" t="str">
        <f>IF(F1996="","",_xlfn.XLOOKUP(F1996,purchase!F:F,purchase!C:C,""))</f>
        <v/>
      </c>
      <c r="F1996" s="4"/>
      <c r="G1996" s="10" t="str">
        <f t="shared" si="218"/>
        <v/>
      </c>
      <c r="H1996" s="10" t="str">
        <f>IF(F1996="","",_xlfn.XLOOKUP(F1996,purchase!F:F,purchase!E:E,""))</f>
        <v/>
      </c>
      <c r="I1996" s="10" t="str">
        <f t="shared" si="219"/>
        <v/>
      </c>
      <c r="J1996" s="10" t="str">
        <f t="shared" si="220"/>
        <v/>
      </c>
      <c r="K1996" s="35" t="str">
        <f>_xlfn.SINGLE(IF(F1996="","",_xlfn.XLOOKUP(F1996,purchase!F:F,purchase!N:N,"")))</f>
        <v/>
      </c>
      <c r="L1996" s="4"/>
      <c r="M1996" s="86"/>
      <c r="N1996" s="35" t="str">
        <f>IF(F1996="","",
MAX(0,
_xlfn.XLOOKUP(F1996,purchase!F:F,purchase!N:N,"")
-
SUMIFS(L:L,F:F,F1996)))</f>
        <v/>
      </c>
      <c r="O1996" s="35" t="str">
        <f t="shared" si="221"/>
        <v/>
      </c>
      <c r="P1996" s="89" t="str">
        <f>_xlfn.SINGLE(IF(F1996="","",_xlfn.XLOOKUP(F1996,purchase!F:F,purchase!O:O,"")))</f>
        <v/>
      </c>
      <c r="Q1996" s="83" t="str">
        <f t="shared" si="222"/>
        <v/>
      </c>
      <c r="R1996" s="91" t="str">
        <f t="shared" si="223"/>
        <v/>
      </c>
    </row>
    <row r="1997" spans="1:18" x14ac:dyDescent="0.35">
      <c r="A1997" s="25">
        <v>1993</v>
      </c>
      <c r="B1997" s="26" t="str">
        <f t="shared" si="217"/>
        <v/>
      </c>
      <c r="C1997" s="27"/>
      <c r="D1997" s="26" t="str">
        <f>IF(F1997="","",_xlfn.XLOOKUP(F1997,purchase!F:F,purchase!B:B,""))</f>
        <v/>
      </c>
      <c r="E1997" s="26" t="str">
        <f>IF(F1997="","",_xlfn.XLOOKUP(F1997,purchase!F:F,purchase!C:C,""))</f>
        <v/>
      </c>
      <c r="F1997" s="4"/>
      <c r="G1997" s="10" t="str">
        <f t="shared" si="218"/>
        <v/>
      </c>
      <c r="H1997" s="10" t="str">
        <f>IF(F1997="","",_xlfn.XLOOKUP(F1997,purchase!F:F,purchase!E:E,""))</f>
        <v/>
      </c>
      <c r="I1997" s="10" t="str">
        <f t="shared" si="219"/>
        <v/>
      </c>
      <c r="J1997" s="10" t="str">
        <f t="shared" si="220"/>
        <v/>
      </c>
      <c r="K1997" s="35" t="str">
        <f>_xlfn.SINGLE(IF(F1997="","",_xlfn.XLOOKUP(F1997,purchase!F:F,purchase!N:N,"")))</f>
        <v/>
      </c>
      <c r="L1997" s="4"/>
      <c r="M1997" s="86"/>
      <c r="N1997" s="35" t="str">
        <f>IF(F1997="","",
MAX(0,
_xlfn.XLOOKUP(F1997,purchase!F:F,purchase!N:N,"")
-
SUMIFS(L:L,F:F,F1997)))</f>
        <v/>
      </c>
      <c r="O1997" s="35" t="str">
        <f t="shared" si="221"/>
        <v/>
      </c>
      <c r="P1997" s="89" t="str">
        <f>_xlfn.SINGLE(IF(F1997="","",_xlfn.XLOOKUP(F1997,purchase!F:F,purchase!O:O,"")))</f>
        <v/>
      </c>
      <c r="Q1997" s="83" t="str">
        <f t="shared" si="222"/>
        <v/>
      </c>
      <c r="R1997" s="91" t="str">
        <f t="shared" si="223"/>
        <v/>
      </c>
    </row>
    <row r="1998" spans="1:18" x14ac:dyDescent="0.35">
      <c r="A1998" s="25">
        <v>1994</v>
      </c>
      <c r="B1998" s="26" t="str">
        <f t="shared" si="217"/>
        <v/>
      </c>
      <c r="C1998" s="27"/>
      <c r="D1998" s="26" t="str">
        <f>IF(F1998="","",_xlfn.XLOOKUP(F1998,purchase!F:F,purchase!B:B,""))</f>
        <v/>
      </c>
      <c r="E1998" s="26" t="str">
        <f>IF(F1998="","",_xlfn.XLOOKUP(F1998,purchase!F:F,purchase!C:C,""))</f>
        <v/>
      </c>
      <c r="F1998" s="4"/>
      <c r="G1998" s="10" t="str">
        <f t="shared" si="218"/>
        <v/>
      </c>
      <c r="H1998" s="10" t="str">
        <f>IF(F1998="","",_xlfn.XLOOKUP(F1998,purchase!F:F,purchase!E:E,""))</f>
        <v/>
      </c>
      <c r="I1998" s="10" t="str">
        <f t="shared" si="219"/>
        <v/>
      </c>
      <c r="J1998" s="10" t="str">
        <f t="shared" si="220"/>
        <v/>
      </c>
      <c r="K1998" s="35" t="str">
        <f>_xlfn.SINGLE(IF(F1998="","",_xlfn.XLOOKUP(F1998,purchase!F:F,purchase!N:N,"")))</f>
        <v/>
      </c>
      <c r="L1998" s="4"/>
      <c r="M1998" s="86"/>
      <c r="N1998" s="35" t="str">
        <f>IF(F1998="","",
MAX(0,
_xlfn.XLOOKUP(F1998,purchase!F:F,purchase!N:N,"")
-
SUMIFS(L:L,F:F,F1998)))</f>
        <v/>
      </c>
      <c r="O1998" s="35" t="str">
        <f t="shared" si="221"/>
        <v/>
      </c>
      <c r="P1998" s="89" t="str">
        <f>_xlfn.SINGLE(IF(F1998="","",_xlfn.XLOOKUP(F1998,purchase!F:F,purchase!O:O,"")))</f>
        <v/>
      </c>
      <c r="Q1998" s="83" t="str">
        <f t="shared" si="222"/>
        <v/>
      </c>
      <c r="R1998" s="91" t="str">
        <f t="shared" si="223"/>
        <v/>
      </c>
    </row>
    <row r="1999" spans="1:18" x14ac:dyDescent="0.35">
      <c r="A1999" s="25">
        <v>1995</v>
      </c>
      <c r="B1999" s="26" t="str">
        <f t="shared" si="217"/>
        <v/>
      </c>
      <c r="C1999" s="27"/>
      <c r="D1999" s="26" t="str">
        <f>IF(F1999="","",_xlfn.XLOOKUP(F1999,purchase!F:F,purchase!B:B,""))</f>
        <v/>
      </c>
      <c r="E1999" s="26" t="str">
        <f>IF(F1999="","",_xlfn.XLOOKUP(F1999,purchase!F:F,purchase!C:C,""))</f>
        <v/>
      </c>
      <c r="F1999" s="4"/>
      <c r="G1999" s="10" t="str">
        <f t="shared" si="218"/>
        <v/>
      </c>
      <c r="H1999" s="10" t="str">
        <f>IF(F1999="","",_xlfn.XLOOKUP(F1999,purchase!F:F,purchase!E:E,""))</f>
        <v/>
      </c>
      <c r="I1999" s="10" t="str">
        <f t="shared" si="219"/>
        <v/>
      </c>
      <c r="J1999" s="10" t="str">
        <f t="shared" si="220"/>
        <v/>
      </c>
      <c r="K1999" s="35" t="str">
        <f>_xlfn.SINGLE(IF(F1999="","",_xlfn.XLOOKUP(F1999,purchase!F:F,purchase!N:N,"")))</f>
        <v/>
      </c>
      <c r="L1999" s="4"/>
      <c r="M1999" s="86"/>
      <c r="N1999" s="35" t="str">
        <f>IF(F1999="","",
MAX(0,
_xlfn.XLOOKUP(F1999,purchase!F:F,purchase!N:N,"")
-
SUMIFS(L:L,F:F,F1999)))</f>
        <v/>
      </c>
      <c r="O1999" s="35" t="str">
        <f t="shared" si="221"/>
        <v/>
      </c>
      <c r="P1999" s="89" t="str">
        <f>_xlfn.SINGLE(IF(F1999="","",_xlfn.XLOOKUP(F1999,purchase!F:F,purchase!O:O,"")))</f>
        <v/>
      </c>
      <c r="Q1999" s="83" t="str">
        <f t="shared" si="222"/>
        <v/>
      </c>
      <c r="R1999" s="91" t="str">
        <f t="shared" si="223"/>
        <v/>
      </c>
    </row>
    <row r="2000" spans="1:18" x14ac:dyDescent="0.35">
      <c r="A2000" s="25">
        <v>1996</v>
      </c>
      <c r="B2000" s="26" t="str">
        <f t="shared" si="217"/>
        <v/>
      </c>
      <c r="C2000" s="27"/>
      <c r="D2000" s="26" t="str">
        <f>IF(F2000="","",_xlfn.XLOOKUP(F2000,purchase!F:F,purchase!B:B,""))</f>
        <v/>
      </c>
      <c r="E2000" s="26" t="str">
        <f>IF(F2000="","",_xlfn.XLOOKUP(F2000,purchase!F:F,purchase!C:C,""))</f>
        <v/>
      </c>
      <c r="F2000" s="4"/>
      <c r="G2000" s="10" t="str">
        <f t="shared" si="218"/>
        <v/>
      </c>
      <c r="H2000" s="10" t="str">
        <f>IF(F2000="","",_xlfn.XLOOKUP(F2000,purchase!F:F,purchase!E:E,""))</f>
        <v/>
      </c>
      <c r="I2000" s="10" t="str">
        <f t="shared" si="219"/>
        <v/>
      </c>
      <c r="J2000" s="10" t="str">
        <f t="shared" si="220"/>
        <v/>
      </c>
      <c r="K2000" s="35" t="str">
        <f>_xlfn.SINGLE(IF(F2000="","",_xlfn.XLOOKUP(F2000,purchase!F:F,purchase!N:N,"")))</f>
        <v/>
      </c>
      <c r="L2000" s="4"/>
      <c r="M2000" s="86"/>
      <c r="N2000" s="35" t="str">
        <f>IF(F2000="","",
MAX(0,
_xlfn.XLOOKUP(F2000,purchase!F:F,purchase!N:N,"")
-
SUMIFS(L:L,F:F,F2000)))</f>
        <v/>
      </c>
      <c r="O2000" s="35" t="str">
        <f t="shared" si="221"/>
        <v/>
      </c>
      <c r="P2000" s="89" t="str">
        <f>_xlfn.SINGLE(IF(F2000="","",_xlfn.XLOOKUP(F2000,purchase!F:F,purchase!O:O,"")))</f>
        <v/>
      </c>
      <c r="Q2000" s="83" t="str">
        <f t="shared" si="222"/>
        <v/>
      </c>
      <c r="R2000" s="91" t="str">
        <f t="shared" si="223"/>
        <v/>
      </c>
    </row>
    <row r="2001" spans="1:18" x14ac:dyDescent="0.35">
      <c r="A2001" s="25">
        <v>1997</v>
      </c>
      <c r="B2001" s="26" t="str">
        <f t="shared" si="217"/>
        <v/>
      </c>
      <c r="C2001" s="27"/>
      <c r="D2001" s="26" t="str">
        <f>IF(F2001="","",_xlfn.XLOOKUP(F2001,purchase!F:F,purchase!B:B,""))</f>
        <v/>
      </c>
      <c r="E2001" s="26" t="str">
        <f>IF(F2001="","",_xlfn.XLOOKUP(F2001,purchase!F:F,purchase!C:C,""))</f>
        <v/>
      </c>
      <c r="F2001" s="4"/>
      <c r="G2001" s="10" t="str">
        <f t="shared" si="218"/>
        <v/>
      </c>
      <c r="H2001" s="10" t="str">
        <f>IF(F2001="","",_xlfn.XLOOKUP(F2001,purchase!F:F,purchase!E:E,""))</f>
        <v/>
      </c>
      <c r="I2001" s="10" t="str">
        <f t="shared" si="219"/>
        <v/>
      </c>
      <c r="J2001" s="10" t="str">
        <f t="shared" si="220"/>
        <v/>
      </c>
      <c r="K2001" s="35" t="str">
        <f>_xlfn.SINGLE(IF(F2001="","",_xlfn.XLOOKUP(F2001,purchase!F:F,purchase!N:N,"")))</f>
        <v/>
      </c>
      <c r="L2001" s="4"/>
      <c r="M2001" s="86"/>
      <c r="N2001" s="35" t="str">
        <f>IF(F2001="","",
MAX(0,
_xlfn.XLOOKUP(F2001,purchase!F:F,purchase!N:N,"")
-
SUMIFS(L:L,F:F,F2001)))</f>
        <v/>
      </c>
      <c r="O2001" s="35" t="str">
        <f t="shared" si="221"/>
        <v/>
      </c>
      <c r="P2001" s="89" t="str">
        <f>_xlfn.SINGLE(IF(F2001="","",_xlfn.XLOOKUP(F2001,purchase!F:F,purchase!O:O,"")))</f>
        <v/>
      </c>
      <c r="Q2001" s="83" t="str">
        <f t="shared" si="222"/>
        <v/>
      </c>
      <c r="R2001" s="91" t="str">
        <f t="shared" si="223"/>
        <v/>
      </c>
    </row>
    <row r="2002" spans="1:18" x14ac:dyDescent="0.35">
      <c r="A2002" s="25">
        <v>1998</v>
      </c>
      <c r="B2002" s="26" t="str">
        <f t="shared" si="217"/>
        <v/>
      </c>
      <c r="C2002" s="27"/>
      <c r="D2002" s="26" t="str">
        <f>IF(F2002="","",_xlfn.XLOOKUP(F2002,purchase!F:F,purchase!B:B,""))</f>
        <v/>
      </c>
      <c r="E2002" s="26" t="str">
        <f>IF(F2002="","",_xlfn.XLOOKUP(F2002,purchase!F:F,purchase!C:C,""))</f>
        <v/>
      </c>
      <c r="F2002" s="4"/>
      <c r="G2002" s="10" t="str">
        <f t="shared" si="218"/>
        <v/>
      </c>
      <c r="H2002" s="10" t="str">
        <f>IF(F2002="","",_xlfn.XLOOKUP(F2002,purchase!F:F,purchase!E:E,""))</f>
        <v/>
      </c>
      <c r="I2002" s="10" t="str">
        <f t="shared" si="219"/>
        <v/>
      </c>
      <c r="J2002" s="10" t="str">
        <f t="shared" si="220"/>
        <v/>
      </c>
      <c r="K2002" s="35" t="str">
        <f>_xlfn.SINGLE(IF(F2002="","",_xlfn.XLOOKUP(F2002,purchase!F:F,purchase!N:N,"")))</f>
        <v/>
      </c>
      <c r="L2002" s="4"/>
      <c r="M2002" s="86"/>
      <c r="N2002" s="35" t="str">
        <f>IF(F2002="","",
MAX(0,
_xlfn.XLOOKUP(F2002,purchase!F:F,purchase!N:N,"")
-
SUMIFS(L:L,F:F,F2002)))</f>
        <v/>
      </c>
      <c r="O2002" s="35" t="str">
        <f t="shared" si="221"/>
        <v/>
      </c>
      <c r="P2002" s="89" t="str">
        <f>_xlfn.SINGLE(IF(F2002="","",_xlfn.XLOOKUP(F2002,purchase!F:F,purchase!O:O,"")))</f>
        <v/>
      </c>
      <c r="Q2002" s="83" t="str">
        <f t="shared" si="222"/>
        <v/>
      </c>
      <c r="R2002" s="91" t="str">
        <f t="shared" si="223"/>
        <v/>
      </c>
    </row>
    <row r="2003" spans="1:18" x14ac:dyDescent="0.35">
      <c r="A2003" s="25">
        <v>1999</v>
      </c>
      <c r="B2003" s="26" t="str">
        <f t="shared" si="217"/>
        <v/>
      </c>
      <c r="C2003" s="27"/>
      <c r="D2003" s="26" t="str">
        <f>IF(F2003="","",_xlfn.XLOOKUP(F2003,purchase!F:F,purchase!B:B,""))</f>
        <v/>
      </c>
      <c r="E2003" s="26" t="str">
        <f>IF(F2003="","",_xlfn.XLOOKUP(F2003,purchase!F:F,purchase!C:C,""))</f>
        <v/>
      </c>
      <c r="F2003" s="4"/>
      <c r="G2003" s="10" t="str">
        <f t="shared" si="218"/>
        <v/>
      </c>
      <c r="H2003" s="10" t="str">
        <f>IF(F2003="","",_xlfn.XLOOKUP(F2003,purchase!F:F,purchase!E:E,""))</f>
        <v/>
      </c>
      <c r="I2003" s="10" t="str">
        <f t="shared" si="219"/>
        <v/>
      </c>
      <c r="J2003" s="10" t="str">
        <f t="shared" si="220"/>
        <v/>
      </c>
      <c r="K2003" s="35" t="str">
        <f>_xlfn.SINGLE(IF(F2003="","",_xlfn.XLOOKUP(F2003,purchase!F:F,purchase!N:N,"")))</f>
        <v/>
      </c>
      <c r="L2003" s="4"/>
      <c r="M2003" s="86"/>
      <c r="N2003" s="35" t="str">
        <f>IF(F2003="","",
MAX(0,
_xlfn.XLOOKUP(F2003,purchase!F:F,purchase!N:N,"")
-
SUMIFS(L:L,F:F,F2003)))</f>
        <v/>
      </c>
      <c r="O2003" s="35" t="str">
        <f t="shared" si="221"/>
        <v/>
      </c>
      <c r="P2003" s="89" t="str">
        <f>_xlfn.SINGLE(IF(F2003="","",_xlfn.XLOOKUP(F2003,purchase!F:F,purchase!O:O,"")))</f>
        <v/>
      </c>
      <c r="Q2003" s="83" t="str">
        <f t="shared" si="222"/>
        <v/>
      </c>
      <c r="R2003" s="91" t="str">
        <f t="shared" si="223"/>
        <v/>
      </c>
    </row>
    <row r="2004" spans="1:18" x14ac:dyDescent="0.35">
      <c r="A2004" s="25">
        <v>2000</v>
      </c>
      <c r="B2004" s="26" t="str">
        <f t="shared" si="217"/>
        <v/>
      </c>
      <c r="C2004" s="27"/>
      <c r="D2004" s="26" t="str">
        <f>IF(F2004="","",_xlfn.XLOOKUP(F2004,purchase!F:F,purchase!B:B,""))</f>
        <v/>
      </c>
      <c r="E2004" s="26" t="str">
        <f>IF(F2004="","",_xlfn.XLOOKUP(F2004,purchase!F:F,purchase!C:C,""))</f>
        <v/>
      </c>
      <c r="F2004" s="4"/>
      <c r="G2004" s="10" t="str">
        <f t="shared" si="218"/>
        <v/>
      </c>
      <c r="H2004" s="10" t="str">
        <f>IF(F2004="","",_xlfn.XLOOKUP(F2004,purchase!F:F,purchase!E:E,""))</f>
        <v/>
      </c>
      <c r="I2004" s="10" t="str">
        <f t="shared" si="219"/>
        <v/>
      </c>
      <c r="J2004" s="10" t="str">
        <f t="shared" si="220"/>
        <v/>
      </c>
      <c r="K2004" s="35" t="str">
        <f>_xlfn.SINGLE(IF(F2004="","",_xlfn.XLOOKUP(F2004,purchase!F:F,purchase!N:N,"")))</f>
        <v/>
      </c>
      <c r="L2004" s="4"/>
      <c r="M2004" s="86"/>
      <c r="N2004" s="35" t="str">
        <f>IF(F2004="","",
MAX(0,
_xlfn.XLOOKUP(F2004,purchase!F:F,purchase!N:N,"")
-
SUMIFS(L:L,F:F,F2004)))</f>
        <v/>
      </c>
      <c r="O2004" s="35" t="str">
        <f t="shared" si="221"/>
        <v/>
      </c>
      <c r="P2004" s="89" t="str">
        <f>_xlfn.SINGLE(IF(F2004="","",_xlfn.XLOOKUP(F2004,purchase!F:F,purchase!O:O,"")))</f>
        <v/>
      </c>
      <c r="Q2004" s="83" t="str">
        <f t="shared" si="222"/>
        <v/>
      </c>
      <c r="R2004" s="91" t="str">
        <f t="shared" si="223"/>
        <v/>
      </c>
    </row>
    <row r="2005" spans="1:18" x14ac:dyDescent="0.35">
      <c r="A2005" s="25">
        <v>2001</v>
      </c>
      <c r="B2005" s="26" t="str">
        <f t="shared" si="217"/>
        <v/>
      </c>
      <c r="C2005" s="27"/>
      <c r="D2005" s="26" t="str">
        <f>IF(F2005="","",_xlfn.XLOOKUP(F2005,purchase!F:F,purchase!B:B,""))</f>
        <v/>
      </c>
      <c r="E2005" s="26" t="str">
        <f>IF(F2005="","",_xlfn.XLOOKUP(F2005,purchase!F:F,purchase!C:C,""))</f>
        <v/>
      </c>
      <c r="F2005" s="4"/>
      <c r="G2005" s="10" t="str">
        <f t="shared" si="218"/>
        <v/>
      </c>
      <c r="H2005" s="10" t="str">
        <f>IF(F2005="","",_xlfn.XLOOKUP(F2005,purchase!F:F,purchase!E:E,""))</f>
        <v/>
      </c>
      <c r="I2005" s="10" t="str">
        <f t="shared" si="219"/>
        <v/>
      </c>
      <c r="J2005" s="10" t="str">
        <f t="shared" si="220"/>
        <v/>
      </c>
      <c r="K2005" s="35" t="str">
        <f>_xlfn.SINGLE(IF(F2005="","",_xlfn.XLOOKUP(F2005,purchase!F:F,purchase!N:N,"")))</f>
        <v/>
      </c>
      <c r="L2005" s="4"/>
      <c r="M2005" s="86"/>
      <c r="N2005" s="35" t="str">
        <f>IF(F2005="","",
MAX(0,
_xlfn.XLOOKUP(F2005,purchase!F:F,purchase!N:N,"")
-
SUMIFS(L:L,F:F,F2005)))</f>
        <v/>
      </c>
      <c r="O2005" s="35" t="str">
        <f t="shared" si="221"/>
        <v/>
      </c>
      <c r="P2005" s="89" t="str">
        <f>_xlfn.SINGLE(IF(F2005="","",_xlfn.XLOOKUP(F2005,purchase!F:F,purchase!O:O,"")))</f>
        <v/>
      </c>
      <c r="Q2005" s="83" t="str">
        <f t="shared" si="222"/>
        <v/>
      </c>
      <c r="R2005" s="91" t="str">
        <f t="shared" si="223"/>
        <v/>
      </c>
    </row>
    <row r="2006" spans="1:18" x14ac:dyDescent="0.35">
      <c r="A2006" s="25">
        <v>2002</v>
      </c>
      <c r="B2006" s="26" t="str">
        <f t="shared" si="217"/>
        <v/>
      </c>
      <c r="C2006" s="27"/>
      <c r="D2006" s="26" t="str">
        <f>IF(F2006="","",_xlfn.XLOOKUP(F2006,purchase!F:F,purchase!B:B,""))</f>
        <v/>
      </c>
      <c r="E2006" s="26" t="str">
        <f>IF(F2006="","",_xlfn.XLOOKUP(F2006,purchase!F:F,purchase!C:C,""))</f>
        <v/>
      </c>
      <c r="F2006" s="4"/>
      <c r="G2006" s="10" t="str">
        <f t="shared" si="218"/>
        <v/>
      </c>
      <c r="H2006" s="10" t="str">
        <f>IF(F2006="","",_xlfn.XLOOKUP(F2006,purchase!F:F,purchase!E:E,""))</f>
        <v/>
      </c>
      <c r="I2006" s="10" t="str">
        <f t="shared" si="219"/>
        <v/>
      </c>
      <c r="J2006" s="10" t="str">
        <f t="shared" si="220"/>
        <v/>
      </c>
      <c r="K2006" s="35" t="str">
        <f>_xlfn.SINGLE(IF(F2006="","",_xlfn.XLOOKUP(F2006,purchase!F:F,purchase!N:N,"")))</f>
        <v/>
      </c>
      <c r="L2006" s="4"/>
      <c r="M2006" s="86"/>
      <c r="N2006" s="35" t="str">
        <f>IF(F2006="","",
MAX(0,
_xlfn.XLOOKUP(F2006,purchase!F:F,purchase!N:N,"")
-
SUMIFS(L:L,F:F,F2006)))</f>
        <v/>
      </c>
      <c r="O2006" s="35" t="str">
        <f t="shared" si="221"/>
        <v/>
      </c>
      <c r="P2006" s="89" t="str">
        <f>_xlfn.SINGLE(IF(F2006="","",_xlfn.XLOOKUP(F2006,purchase!F:F,purchase!O:O,"")))</f>
        <v/>
      </c>
      <c r="Q2006" s="83" t="str">
        <f t="shared" si="222"/>
        <v/>
      </c>
      <c r="R2006" s="91" t="str">
        <f t="shared" si="223"/>
        <v/>
      </c>
    </row>
    <row r="2007" spans="1:18" x14ac:dyDescent="0.35">
      <c r="A2007" s="25">
        <v>2003</v>
      </c>
      <c r="B2007" s="26" t="str">
        <f t="shared" si="217"/>
        <v/>
      </c>
      <c r="C2007" s="27"/>
      <c r="D2007" s="26" t="str">
        <f>IF(F2007="","",_xlfn.XLOOKUP(F2007,purchase!F:F,purchase!B:B,""))</f>
        <v/>
      </c>
      <c r="E2007" s="26" t="str">
        <f>IF(F2007="","",_xlfn.XLOOKUP(F2007,purchase!F:F,purchase!C:C,""))</f>
        <v/>
      </c>
      <c r="F2007" s="4"/>
      <c r="G2007" s="10" t="str">
        <f t="shared" si="218"/>
        <v/>
      </c>
      <c r="H2007" s="10" t="str">
        <f>IF(F2007="","",_xlfn.XLOOKUP(F2007,purchase!F:F,purchase!E:E,""))</f>
        <v/>
      </c>
      <c r="I2007" s="10" t="str">
        <f t="shared" si="219"/>
        <v/>
      </c>
      <c r="J2007" s="10" t="str">
        <f t="shared" si="220"/>
        <v/>
      </c>
      <c r="K2007" s="35" t="str">
        <f>_xlfn.SINGLE(IF(F2007="","",_xlfn.XLOOKUP(F2007,purchase!F:F,purchase!N:N,"")))</f>
        <v/>
      </c>
      <c r="L2007" s="4"/>
      <c r="M2007" s="86"/>
      <c r="N2007" s="35" t="str">
        <f>IF(F2007="","",
MAX(0,
_xlfn.XLOOKUP(F2007,purchase!F:F,purchase!N:N,"")
-
SUMIFS(L:L,F:F,F2007)))</f>
        <v/>
      </c>
      <c r="O2007" s="35" t="str">
        <f t="shared" si="221"/>
        <v/>
      </c>
      <c r="P2007" s="89" t="str">
        <f>_xlfn.SINGLE(IF(F2007="","",_xlfn.XLOOKUP(F2007,purchase!F:F,purchase!O:O,"")))</f>
        <v/>
      </c>
      <c r="Q2007" s="83" t="str">
        <f t="shared" si="222"/>
        <v/>
      </c>
      <c r="R2007" s="91" t="str">
        <f t="shared" si="223"/>
        <v/>
      </c>
    </row>
    <row r="2008" spans="1:18" x14ac:dyDescent="0.35">
      <c r="A2008" s="25">
        <v>2004</v>
      </c>
      <c r="B2008" s="26" t="str">
        <f t="shared" si="217"/>
        <v/>
      </c>
      <c r="C2008" s="27"/>
      <c r="D2008" s="26" t="str">
        <f>IF(F2008="","",_xlfn.XLOOKUP(F2008,purchase!F:F,purchase!B:B,""))</f>
        <v/>
      </c>
      <c r="E2008" s="26" t="str">
        <f>IF(F2008="","",_xlfn.XLOOKUP(F2008,purchase!F:F,purchase!C:C,""))</f>
        <v/>
      </c>
      <c r="F2008" s="4"/>
      <c r="G2008" s="10" t="str">
        <f t="shared" si="218"/>
        <v/>
      </c>
      <c r="H2008" s="10" t="str">
        <f>IF(F2008="","",_xlfn.XLOOKUP(F2008,purchase!F:F,purchase!E:E,""))</f>
        <v/>
      </c>
      <c r="I2008" s="10" t="str">
        <f t="shared" si="219"/>
        <v/>
      </c>
      <c r="J2008" s="10" t="str">
        <f t="shared" si="220"/>
        <v/>
      </c>
      <c r="K2008" s="35" t="str">
        <f>_xlfn.SINGLE(IF(F2008="","",_xlfn.XLOOKUP(F2008,purchase!F:F,purchase!N:N,"")))</f>
        <v/>
      </c>
      <c r="L2008" s="4"/>
      <c r="M2008" s="86"/>
      <c r="N2008" s="35" t="str">
        <f>IF(F2008="","",
MAX(0,
_xlfn.XLOOKUP(F2008,purchase!F:F,purchase!N:N,"")
-
SUMIFS(L:L,F:F,F2008)))</f>
        <v/>
      </c>
      <c r="O2008" s="35" t="str">
        <f t="shared" si="221"/>
        <v/>
      </c>
      <c r="P2008" s="89" t="str">
        <f>_xlfn.SINGLE(IF(F2008="","",_xlfn.XLOOKUP(F2008,purchase!F:F,purchase!O:O,"")))</f>
        <v/>
      </c>
      <c r="Q2008" s="83" t="str">
        <f t="shared" si="222"/>
        <v/>
      </c>
      <c r="R2008" s="91" t="str">
        <f t="shared" si="223"/>
        <v/>
      </c>
    </row>
    <row r="2009" spans="1:18" x14ac:dyDescent="0.35">
      <c r="A2009" s="25">
        <v>2005</v>
      </c>
      <c r="B2009" s="26" t="str">
        <f t="shared" si="217"/>
        <v/>
      </c>
      <c r="C2009" s="27"/>
      <c r="D2009" s="26" t="str">
        <f>IF(F2009="","",_xlfn.XLOOKUP(F2009,purchase!F:F,purchase!B:B,""))</f>
        <v/>
      </c>
      <c r="E2009" s="26" t="str">
        <f>IF(F2009="","",_xlfn.XLOOKUP(F2009,purchase!F:F,purchase!C:C,""))</f>
        <v/>
      </c>
      <c r="F2009" s="4"/>
      <c r="G2009" s="10" t="str">
        <f t="shared" si="218"/>
        <v/>
      </c>
      <c r="H2009" s="10" t="str">
        <f>IF(F2009="","",_xlfn.XLOOKUP(F2009,purchase!F:F,purchase!E:E,""))</f>
        <v/>
      </c>
      <c r="I2009" s="10" t="str">
        <f t="shared" si="219"/>
        <v/>
      </c>
      <c r="J2009" s="10" t="str">
        <f t="shared" si="220"/>
        <v/>
      </c>
      <c r="K2009" s="35" t="str">
        <f>_xlfn.SINGLE(IF(F2009="","",_xlfn.XLOOKUP(F2009,purchase!F:F,purchase!N:N,"")))</f>
        <v/>
      </c>
      <c r="L2009" s="4"/>
      <c r="M2009" s="86"/>
      <c r="N2009" s="35" t="str">
        <f>IF(F2009="","",
MAX(0,
_xlfn.XLOOKUP(F2009,purchase!F:F,purchase!N:N,"")
-
SUMIFS(L:L,F:F,F2009)))</f>
        <v/>
      </c>
      <c r="O2009" s="35" t="str">
        <f t="shared" si="221"/>
        <v/>
      </c>
      <c r="P2009" s="89" t="str">
        <f>_xlfn.SINGLE(IF(F2009="","",_xlfn.XLOOKUP(F2009,purchase!F:F,purchase!O:O,"")))</f>
        <v/>
      </c>
      <c r="Q2009" s="83" t="str">
        <f t="shared" si="222"/>
        <v/>
      </c>
      <c r="R2009" s="91" t="str">
        <f t="shared" si="223"/>
        <v/>
      </c>
    </row>
    <row r="2010" spans="1:18" x14ac:dyDescent="0.35">
      <c r="A2010" s="25">
        <v>2006</v>
      </c>
      <c r="B2010" s="26" t="str">
        <f t="shared" si="217"/>
        <v/>
      </c>
      <c r="C2010" s="27"/>
      <c r="D2010" s="26" t="str">
        <f>IF(F2010="","",_xlfn.XLOOKUP(F2010,purchase!F:F,purchase!B:B,""))</f>
        <v/>
      </c>
      <c r="E2010" s="26" t="str">
        <f>IF(F2010="","",_xlfn.XLOOKUP(F2010,purchase!F:F,purchase!C:C,""))</f>
        <v/>
      </c>
      <c r="F2010" s="4"/>
      <c r="G2010" s="10" t="str">
        <f t="shared" si="218"/>
        <v/>
      </c>
      <c r="H2010" s="10" t="str">
        <f>IF(F2010="","",_xlfn.XLOOKUP(F2010,purchase!F:F,purchase!E:E,""))</f>
        <v/>
      </c>
      <c r="I2010" s="10" t="str">
        <f t="shared" si="219"/>
        <v/>
      </c>
      <c r="J2010" s="10" t="str">
        <f t="shared" si="220"/>
        <v/>
      </c>
      <c r="K2010" s="35" t="str">
        <f>_xlfn.SINGLE(IF(F2010="","",_xlfn.XLOOKUP(F2010,purchase!F:F,purchase!N:N,"")))</f>
        <v/>
      </c>
      <c r="L2010" s="4"/>
      <c r="M2010" s="86"/>
      <c r="N2010" s="35" t="str">
        <f>IF(F2010="","",
MAX(0,
_xlfn.XLOOKUP(F2010,purchase!F:F,purchase!N:N,"")
-
SUMIFS(L:L,F:F,F2010)))</f>
        <v/>
      </c>
      <c r="O2010" s="35" t="str">
        <f t="shared" si="221"/>
        <v/>
      </c>
      <c r="P2010" s="89" t="str">
        <f>_xlfn.SINGLE(IF(F2010="","",_xlfn.XLOOKUP(F2010,purchase!F:F,purchase!O:O,"")))</f>
        <v/>
      </c>
      <c r="Q2010" s="83" t="str">
        <f t="shared" si="222"/>
        <v/>
      </c>
      <c r="R2010" s="91" t="str">
        <f t="shared" si="223"/>
        <v/>
      </c>
    </row>
    <row r="2011" spans="1:18" x14ac:dyDescent="0.35">
      <c r="A2011" s="25">
        <v>2007</v>
      </c>
      <c r="B2011" s="26" t="str">
        <f t="shared" si="217"/>
        <v/>
      </c>
      <c r="C2011" s="27"/>
      <c r="D2011" s="26" t="str">
        <f>IF(F2011="","",_xlfn.XLOOKUP(F2011,purchase!F:F,purchase!B:B,""))</f>
        <v/>
      </c>
      <c r="E2011" s="26" t="str">
        <f>IF(F2011="","",_xlfn.XLOOKUP(F2011,purchase!F:F,purchase!C:C,""))</f>
        <v/>
      </c>
      <c r="F2011" s="4"/>
      <c r="G2011" s="10" t="str">
        <f t="shared" si="218"/>
        <v/>
      </c>
      <c r="H2011" s="10" t="str">
        <f>IF(F2011="","",_xlfn.XLOOKUP(F2011,purchase!F:F,purchase!E:E,""))</f>
        <v/>
      </c>
      <c r="I2011" s="10" t="str">
        <f t="shared" si="219"/>
        <v/>
      </c>
      <c r="J2011" s="10" t="str">
        <f t="shared" si="220"/>
        <v/>
      </c>
      <c r="K2011" s="35" t="str">
        <f>_xlfn.SINGLE(IF(F2011="","",_xlfn.XLOOKUP(F2011,purchase!F:F,purchase!N:N,"")))</f>
        <v/>
      </c>
      <c r="L2011" s="4"/>
      <c r="M2011" s="86"/>
      <c r="N2011" s="35" t="str">
        <f>IF(F2011="","",
MAX(0,
_xlfn.XLOOKUP(F2011,purchase!F:F,purchase!N:N,"")
-
SUMIFS(L:L,F:F,F2011)))</f>
        <v/>
      </c>
      <c r="O2011" s="35" t="str">
        <f t="shared" si="221"/>
        <v/>
      </c>
      <c r="P2011" s="89" t="str">
        <f>_xlfn.SINGLE(IF(F2011="","",_xlfn.XLOOKUP(F2011,purchase!F:F,purchase!O:O,"")))</f>
        <v/>
      </c>
      <c r="Q2011" s="83" t="str">
        <f t="shared" si="222"/>
        <v/>
      </c>
      <c r="R2011" s="91" t="str">
        <f t="shared" si="223"/>
        <v/>
      </c>
    </row>
    <row r="2012" spans="1:18" x14ac:dyDescent="0.35">
      <c r="A2012" s="25">
        <v>2008</v>
      </c>
      <c r="B2012" s="26" t="str">
        <f t="shared" si="217"/>
        <v/>
      </c>
      <c r="C2012" s="27"/>
      <c r="D2012" s="26" t="str">
        <f>IF(F2012="","",_xlfn.XLOOKUP(F2012,purchase!F:F,purchase!B:B,""))</f>
        <v/>
      </c>
      <c r="E2012" s="26" t="str">
        <f>IF(F2012="","",_xlfn.XLOOKUP(F2012,purchase!F:F,purchase!C:C,""))</f>
        <v/>
      </c>
      <c r="F2012" s="4"/>
      <c r="G2012" s="10" t="str">
        <f t="shared" si="218"/>
        <v/>
      </c>
      <c r="H2012" s="10" t="str">
        <f>IF(F2012="","",_xlfn.XLOOKUP(F2012,purchase!F:F,purchase!E:E,""))</f>
        <v/>
      </c>
      <c r="I2012" s="10" t="str">
        <f t="shared" si="219"/>
        <v/>
      </c>
      <c r="J2012" s="10" t="str">
        <f t="shared" si="220"/>
        <v/>
      </c>
      <c r="K2012" s="35" t="str">
        <f>_xlfn.SINGLE(IF(F2012="","",_xlfn.XLOOKUP(F2012,purchase!F:F,purchase!N:N,"")))</f>
        <v/>
      </c>
      <c r="L2012" s="4"/>
      <c r="M2012" s="86"/>
      <c r="N2012" s="35" t="str">
        <f>IF(F2012="","",
MAX(0,
_xlfn.XLOOKUP(F2012,purchase!F:F,purchase!N:N,"")
-
SUMIFS(L:L,F:F,F2012)))</f>
        <v/>
      </c>
      <c r="O2012" s="35" t="str">
        <f t="shared" si="221"/>
        <v/>
      </c>
      <c r="P2012" s="89" t="str">
        <f>_xlfn.SINGLE(IF(F2012="","",_xlfn.XLOOKUP(F2012,purchase!F:F,purchase!O:O,"")))</f>
        <v/>
      </c>
      <c r="Q2012" s="83" t="str">
        <f t="shared" si="222"/>
        <v/>
      </c>
      <c r="R2012" s="91" t="str">
        <f t="shared" si="223"/>
        <v/>
      </c>
    </row>
    <row r="2013" spans="1:18" x14ac:dyDescent="0.35">
      <c r="A2013" s="25">
        <v>2009</v>
      </c>
      <c r="B2013" s="26" t="str">
        <f t="shared" si="217"/>
        <v/>
      </c>
      <c r="C2013" s="27"/>
      <c r="D2013" s="26" t="str">
        <f>IF(F2013="","",_xlfn.XLOOKUP(F2013,purchase!F:F,purchase!B:B,""))</f>
        <v/>
      </c>
      <c r="E2013" s="26" t="str">
        <f>IF(F2013="","",_xlfn.XLOOKUP(F2013,purchase!F:F,purchase!C:C,""))</f>
        <v/>
      </c>
      <c r="F2013" s="4"/>
      <c r="G2013" s="10" t="str">
        <f t="shared" si="218"/>
        <v/>
      </c>
      <c r="H2013" s="10" t="str">
        <f>IF(F2013="","",_xlfn.XLOOKUP(F2013,purchase!F:F,purchase!E:E,""))</f>
        <v/>
      </c>
      <c r="I2013" s="10" t="str">
        <f t="shared" si="219"/>
        <v/>
      </c>
      <c r="J2013" s="10" t="str">
        <f t="shared" si="220"/>
        <v/>
      </c>
      <c r="K2013" s="35" t="str">
        <f>_xlfn.SINGLE(IF(F2013="","",_xlfn.XLOOKUP(F2013,purchase!F:F,purchase!N:N,"")))</f>
        <v/>
      </c>
      <c r="L2013" s="4"/>
      <c r="M2013" s="86"/>
      <c r="N2013" s="35" t="str">
        <f>IF(F2013="","",
MAX(0,
_xlfn.XLOOKUP(F2013,purchase!F:F,purchase!N:N,"")
-
SUMIFS(L:L,F:F,F2013)))</f>
        <v/>
      </c>
      <c r="O2013" s="35" t="str">
        <f t="shared" si="221"/>
        <v/>
      </c>
      <c r="P2013" s="89" t="str">
        <f>_xlfn.SINGLE(IF(F2013="","",_xlfn.XLOOKUP(F2013,purchase!F:F,purchase!O:O,"")))</f>
        <v/>
      </c>
      <c r="Q2013" s="83" t="str">
        <f t="shared" si="222"/>
        <v/>
      </c>
      <c r="R2013" s="91" t="str">
        <f t="shared" si="223"/>
        <v/>
      </c>
    </row>
    <row r="2014" spans="1:18" x14ac:dyDescent="0.35">
      <c r="A2014" s="25">
        <v>2010</v>
      </c>
      <c r="B2014" s="26" t="str">
        <f t="shared" si="217"/>
        <v/>
      </c>
      <c r="C2014" s="27"/>
      <c r="D2014" s="26" t="str">
        <f>IF(F2014="","",_xlfn.XLOOKUP(F2014,purchase!F:F,purchase!B:B,""))</f>
        <v/>
      </c>
      <c r="E2014" s="26" t="str">
        <f>IF(F2014="","",_xlfn.XLOOKUP(F2014,purchase!F:F,purchase!C:C,""))</f>
        <v/>
      </c>
      <c r="F2014" s="4"/>
      <c r="G2014" s="10" t="str">
        <f t="shared" si="218"/>
        <v/>
      </c>
      <c r="H2014" s="10" t="str">
        <f>IF(F2014="","",_xlfn.XLOOKUP(F2014,purchase!F:F,purchase!E:E,""))</f>
        <v/>
      </c>
      <c r="I2014" s="10" t="str">
        <f t="shared" si="219"/>
        <v/>
      </c>
      <c r="J2014" s="10" t="str">
        <f t="shared" si="220"/>
        <v/>
      </c>
      <c r="K2014" s="35" t="str">
        <f>_xlfn.SINGLE(IF(F2014="","",_xlfn.XLOOKUP(F2014,purchase!F:F,purchase!N:N,"")))</f>
        <v/>
      </c>
      <c r="L2014" s="4"/>
      <c r="M2014" s="86"/>
      <c r="N2014" s="35" t="str">
        <f>IF(F2014="","",
MAX(0,
_xlfn.XLOOKUP(F2014,purchase!F:F,purchase!N:N,"")
-
SUMIFS(L:L,F:F,F2014)))</f>
        <v/>
      </c>
      <c r="O2014" s="35" t="str">
        <f t="shared" si="221"/>
        <v/>
      </c>
      <c r="P2014" s="89" t="str">
        <f>_xlfn.SINGLE(IF(F2014="","",_xlfn.XLOOKUP(F2014,purchase!F:F,purchase!O:O,"")))</f>
        <v/>
      </c>
      <c r="Q2014" s="83" t="str">
        <f t="shared" si="222"/>
        <v/>
      </c>
      <c r="R2014" s="91" t="str">
        <f t="shared" si="223"/>
        <v/>
      </c>
    </row>
    <row r="2015" spans="1:18" x14ac:dyDescent="0.35">
      <c r="A2015" s="25">
        <v>2011</v>
      </c>
      <c r="B2015" s="26" t="str">
        <f t="shared" si="217"/>
        <v/>
      </c>
      <c r="C2015" s="27"/>
      <c r="D2015" s="26" t="str">
        <f>IF(F2015="","",_xlfn.XLOOKUP(F2015,purchase!F:F,purchase!B:B,""))</f>
        <v/>
      </c>
      <c r="E2015" s="26" t="str">
        <f>IF(F2015="","",_xlfn.XLOOKUP(F2015,purchase!F:F,purchase!C:C,""))</f>
        <v/>
      </c>
      <c r="F2015" s="4"/>
      <c r="G2015" s="10" t="str">
        <f t="shared" si="218"/>
        <v/>
      </c>
      <c r="H2015" s="10" t="str">
        <f>IF(F2015="","",_xlfn.XLOOKUP(F2015,purchase!F:F,purchase!E:E,""))</f>
        <v/>
      </c>
      <c r="I2015" s="10" t="str">
        <f t="shared" si="219"/>
        <v/>
      </c>
      <c r="J2015" s="10" t="str">
        <f t="shared" si="220"/>
        <v/>
      </c>
      <c r="K2015" s="35" t="str">
        <f>_xlfn.SINGLE(IF(F2015="","",_xlfn.XLOOKUP(F2015,purchase!F:F,purchase!N:N,"")))</f>
        <v/>
      </c>
      <c r="L2015" s="4"/>
      <c r="M2015" s="86"/>
      <c r="N2015" s="35" t="str">
        <f>IF(F2015="","",
MAX(0,
_xlfn.XLOOKUP(F2015,purchase!F:F,purchase!N:N,"")
-
SUMIFS(L:L,F:F,F2015)))</f>
        <v/>
      </c>
      <c r="O2015" s="35" t="str">
        <f t="shared" si="221"/>
        <v/>
      </c>
      <c r="P2015" s="89" t="str">
        <f>_xlfn.SINGLE(IF(F2015="","",_xlfn.XLOOKUP(F2015,purchase!F:F,purchase!O:O,"")))</f>
        <v/>
      </c>
      <c r="Q2015" s="83" t="str">
        <f t="shared" si="222"/>
        <v/>
      </c>
      <c r="R2015" s="91" t="str">
        <f t="shared" si="223"/>
        <v/>
      </c>
    </row>
    <row r="2016" spans="1:18" x14ac:dyDescent="0.35">
      <c r="A2016" s="25">
        <v>2012</v>
      </c>
      <c r="B2016" s="26" t="str">
        <f t="shared" si="217"/>
        <v/>
      </c>
      <c r="C2016" s="27"/>
      <c r="D2016" s="26" t="str">
        <f>IF(F2016="","",_xlfn.XLOOKUP(F2016,purchase!F:F,purchase!B:B,""))</f>
        <v/>
      </c>
      <c r="E2016" s="26" t="str">
        <f>IF(F2016="","",_xlfn.XLOOKUP(F2016,purchase!F:F,purchase!C:C,""))</f>
        <v/>
      </c>
      <c r="F2016" s="4"/>
      <c r="G2016" s="10" t="str">
        <f t="shared" si="218"/>
        <v/>
      </c>
      <c r="H2016" s="10" t="str">
        <f>IF(F2016="","",_xlfn.XLOOKUP(F2016,purchase!F:F,purchase!E:E,""))</f>
        <v/>
      </c>
      <c r="I2016" s="10" t="str">
        <f t="shared" si="219"/>
        <v/>
      </c>
      <c r="J2016" s="10" t="str">
        <f t="shared" si="220"/>
        <v/>
      </c>
      <c r="K2016" s="35" t="str">
        <f>_xlfn.SINGLE(IF(F2016="","",_xlfn.XLOOKUP(F2016,purchase!F:F,purchase!N:N,"")))</f>
        <v/>
      </c>
      <c r="L2016" s="4"/>
      <c r="M2016" s="86"/>
      <c r="N2016" s="35" t="str">
        <f>IF(F2016="","",
MAX(0,
_xlfn.XLOOKUP(F2016,purchase!F:F,purchase!N:N,"")
-
SUMIFS(L:L,F:F,F2016)))</f>
        <v/>
      </c>
      <c r="O2016" s="35" t="str">
        <f t="shared" si="221"/>
        <v/>
      </c>
      <c r="P2016" s="89" t="str">
        <f>_xlfn.SINGLE(IF(F2016="","",_xlfn.XLOOKUP(F2016,purchase!F:F,purchase!O:O,"")))</f>
        <v/>
      </c>
      <c r="Q2016" s="83" t="str">
        <f t="shared" si="222"/>
        <v/>
      </c>
      <c r="R2016" s="91" t="str">
        <f t="shared" si="223"/>
        <v/>
      </c>
    </row>
    <row r="2017" spans="1:18" x14ac:dyDescent="0.35">
      <c r="A2017" s="25">
        <v>2013</v>
      </c>
      <c r="B2017" s="26" t="str">
        <f t="shared" si="217"/>
        <v/>
      </c>
      <c r="C2017" s="27"/>
      <c r="D2017" s="26" t="str">
        <f>IF(F2017="","",_xlfn.XLOOKUP(F2017,purchase!F:F,purchase!B:B,""))</f>
        <v/>
      </c>
      <c r="E2017" s="26" t="str">
        <f>IF(F2017="","",_xlfn.XLOOKUP(F2017,purchase!F:F,purchase!C:C,""))</f>
        <v/>
      </c>
      <c r="F2017" s="4"/>
      <c r="G2017" s="10" t="str">
        <f t="shared" si="218"/>
        <v/>
      </c>
      <c r="H2017" s="10" t="str">
        <f>IF(F2017="","",_xlfn.XLOOKUP(F2017,purchase!F:F,purchase!E:E,""))</f>
        <v/>
      </c>
      <c r="I2017" s="10" t="str">
        <f t="shared" si="219"/>
        <v/>
      </c>
      <c r="J2017" s="10" t="str">
        <f t="shared" si="220"/>
        <v/>
      </c>
      <c r="K2017" s="35" t="str">
        <f>_xlfn.SINGLE(IF(F2017="","",_xlfn.XLOOKUP(F2017,purchase!F:F,purchase!N:N,"")))</f>
        <v/>
      </c>
      <c r="L2017" s="4"/>
      <c r="M2017" s="86"/>
      <c r="N2017" s="35" t="str">
        <f>IF(F2017="","",
MAX(0,
_xlfn.XLOOKUP(F2017,purchase!F:F,purchase!N:N,"")
-
SUMIFS(L:L,F:F,F2017)))</f>
        <v/>
      </c>
      <c r="O2017" s="35" t="str">
        <f t="shared" si="221"/>
        <v/>
      </c>
      <c r="P2017" s="89" t="str">
        <f>_xlfn.SINGLE(IF(F2017="","",_xlfn.XLOOKUP(F2017,purchase!F:F,purchase!O:O,"")))</f>
        <v/>
      </c>
      <c r="Q2017" s="83" t="str">
        <f t="shared" si="222"/>
        <v/>
      </c>
      <c r="R2017" s="91" t="str">
        <f t="shared" si="223"/>
        <v/>
      </c>
    </row>
    <row r="2018" spans="1:18" x14ac:dyDescent="0.35">
      <c r="A2018" s="25">
        <v>2014</v>
      </c>
      <c r="B2018" s="26" t="str">
        <f t="shared" si="217"/>
        <v/>
      </c>
      <c r="C2018" s="27"/>
      <c r="D2018" s="26" t="str">
        <f>IF(F2018="","",_xlfn.XLOOKUP(F2018,purchase!F:F,purchase!B:B,""))</f>
        <v/>
      </c>
      <c r="E2018" s="26" t="str">
        <f>IF(F2018="","",_xlfn.XLOOKUP(F2018,purchase!F:F,purchase!C:C,""))</f>
        <v/>
      </c>
      <c r="F2018" s="4"/>
      <c r="G2018" s="10" t="str">
        <f t="shared" si="218"/>
        <v/>
      </c>
      <c r="H2018" s="10" t="str">
        <f>IF(F2018="","",_xlfn.XLOOKUP(F2018,purchase!F:F,purchase!E:E,""))</f>
        <v/>
      </c>
      <c r="I2018" s="10" t="str">
        <f t="shared" si="219"/>
        <v/>
      </c>
      <c r="J2018" s="10" t="str">
        <f t="shared" si="220"/>
        <v/>
      </c>
      <c r="K2018" s="35" t="str">
        <f>_xlfn.SINGLE(IF(F2018="","",_xlfn.XLOOKUP(F2018,purchase!F:F,purchase!N:N,"")))</f>
        <v/>
      </c>
      <c r="L2018" s="4"/>
      <c r="M2018" s="86"/>
      <c r="N2018" s="35" t="str">
        <f>IF(F2018="","",
MAX(0,
_xlfn.XLOOKUP(F2018,purchase!F:F,purchase!N:N,"")
-
SUMIFS(L:L,F:F,F2018)))</f>
        <v/>
      </c>
      <c r="O2018" s="35" t="str">
        <f t="shared" si="221"/>
        <v/>
      </c>
      <c r="P2018" s="89" t="str">
        <f>_xlfn.SINGLE(IF(F2018="","",_xlfn.XLOOKUP(F2018,purchase!F:F,purchase!O:O,"")))</f>
        <v/>
      </c>
      <c r="Q2018" s="83" t="str">
        <f t="shared" si="222"/>
        <v/>
      </c>
      <c r="R2018" s="91" t="str">
        <f t="shared" si="223"/>
        <v/>
      </c>
    </row>
    <row r="2019" spans="1:18" x14ac:dyDescent="0.35">
      <c r="A2019" s="25">
        <v>2015</v>
      </c>
      <c r="B2019" s="26" t="str">
        <f t="shared" si="217"/>
        <v/>
      </c>
      <c r="C2019" s="27"/>
      <c r="D2019" s="26" t="str">
        <f>IF(F2019="","",_xlfn.XLOOKUP(F2019,purchase!F:F,purchase!B:B,""))</f>
        <v/>
      </c>
      <c r="E2019" s="26" t="str">
        <f>IF(F2019="","",_xlfn.XLOOKUP(F2019,purchase!F:F,purchase!C:C,""))</f>
        <v/>
      </c>
      <c r="F2019" s="4"/>
      <c r="G2019" s="10" t="str">
        <f t="shared" si="218"/>
        <v/>
      </c>
      <c r="H2019" s="10" t="str">
        <f>IF(F2019="","",_xlfn.XLOOKUP(F2019,purchase!F:F,purchase!E:E,""))</f>
        <v/>
      </c>
      <c r="I2019" s="10" t="str">
        <f t="shared" si="219"/>
        <v/>
      </c>
      <c r="J2019" s="10" t="str">
        <f t="shared" si="220"/>
        <v/>
      </c>
      <c r="K2019" s="35" t="str">
        <f>_xlfn.SINGLE(IF(F2019="","",_xlfn.XLOOKUP(F2019,purchase!F:F,purchase!N:N,"")))</f>
        <v/>
      </c>
      <c r="L2019" s="4"/>
      <c r="M2019" s="86"/>
      <c r="N2019" s="35" t="str">
        <f>IF(F2019="","",
MAX(0,
_xlfn.XLOOKUP(F2019,purchase!F:F,purchase!N:N,"")
-
SUMIFS(L:L,F:F,F2019)))</f>
        <v/>
      </c>
      <c r="O2019" s="35" t="str">
        <f t="shared" si="221"/>
        <v/>
      </c>
      <c r="P2019" s="89" t="str">
        <f>_xlfn.SINGLE(IF(F2019="","",_xlfn.XLOOKUP(F2019,purchase!F:F,purchase!O:O,"")))</f>
        <v/>
      </c>
      <c r="Q2019" s="83" t="str">
        <f t="shared" si="222"/>
        <v/>
      </c>
      <c r="R2019" s="91" t="str">
        <f t="shared" si="223"/>
        <v/>
      </c>
    </row>
    <row r="2020" spans="1:18" x14ac:dyDescent="0.35">
      <c r="A2020" s="25">
        <v>2016</v>
      </c>
      <c r="B2020" s="26" t="str">
        <f t="shared" si="217"/>
        <v/>
      </c>
      <c r="C2020" s="27"/>
      <c r="D2020" s="26" t="str">
        <f>IF(F2020="","",_xlfn.XLOOKUP(F2020,purchase!F:F,purchase!B:B,""))</f>
        <v/>
      </c>
      <c r="E2020" s="26" t="str">
        <f>IF(F2020="","",_xlfn.XLOOKUP(F2020,purchase!F:F,purchase!C:C,""))</f>
        <v/>
      </c>
      <c r="F2020" s="4"/>
      <c r="G2020" s="10" t="str">
        <f t="shared" si="218"/>
        <v/>
      </c>
      <c r="H2020" s="10" t="str">
        <f>IF(F2020="","",_xlfn.XLOOKUP(F2020,purchase!F:F,purchase!E:E,""))</f>
        <v/>
      </c>
      <c r="I2020" s="10" t="str">
        <f t="shared" si="219"/>
        <v/>
      </c>
      <c r="J2020" s="10" t="str">
        <f t="shared" si="220"/>
        <v/>
      </c>
      <c r="K2020" s="35" t="str">
        <f>_xlfn.SINGLE(IF(F2020="","",_xlfn.XLOOKUP(F2020,purchase!F:F,purchase!N:N,"")))</f>
        <v/>
      </c>
      <c r="L2020" s="4"/>
      <c r="M2020" s="86"/>
      <c r="N2020" s="35" t="str">
        <f>IF(F2020="","",
MAX(0,
_xlfn.XLOOKUP(F2020,purchase!F:F,purchase!N:N,"")
-
SUMIFS(L:L,F:F,F2020)))</f>
        <v/>
      </c>
      <c r="O2020" s="35" t="str">
        <f t="shared" si="221"/>
        <v/>
      </c>
      <c r="P2020" s="89" t="str">
        <f>_xlfn.SINGLE(IF(F2020="","",_xlfn.XLOOKUP(F2020,purchase!F:F,purchase!O:O,"")))</f>
        <v/>
      </c>
      <c r="Q2020" s="83" t="str">
        <f t="shared" si="222"/>
        <v/>
      </c>
      <c r="R2020" s="91" t="str">
        <f t="shared" si="223"/>
        <v/>
      </c>
    </row>
    <row r="2021" spans="1:18" x14ac:dyDescent="0.35">
      <c r="A2021" s="25">
        <v>2017</v>
      </c>
      <c r="B2021" s="26" t="str">
        <f t="shared" si="217"/>
        <v/>
      </c>
      <c r="C2021" s="27"/>
      <c r="D2021" s="26" t="str">
        <f>IF(F2021="","",_xlfn.XLOOKUP(F2021,purchase!F:F,purchase!B:B,""))</f>
        <v/>
      </c>
      <c r="E2021" s="26" t="str">
        <f>IF(F2021="","",_xlfn.XLOOKUP(F2021,purchase!F:F,purchase!C:C,""))</f>
        <v/>
      </c>
      <c r="F2021" s="4"/>
      <c r="G2021" s="10" t="str">
        <f t="shared" si="218"/>
        <v/>
      </c>
      <c r="H2021" s="10" t="str">
        <f>IF(F2021="","",_xlfn.XLOOKUP(F2021,purchase!F:F,purchase!E:E,""))</f>
        <v/>
      </c>
      <c r="I2021" s="10" t="str">
        <f t="shared" si="219"/>
        <v/>
      </c>
      <c r="J2021" s="10" t="str">
        <f t="shared" si="220"/>
        <v/>
      </c>
      <c r="K2021" s="35" t="str">
        <f>_xlfn.SINGLE(IF(F2021="","",_xlfn.XLOOKUP(F2021,purchase!F:F,purchase!N:N,"")))</f>
        <v/>
      </c>
      <c r="L2021" s="4"/>
      <c r="M2021" s="86"/>
      <c r="N2021" s="35" t="str">
        <f>IF(F2021="","",
MAX(0,
_xlfn.XLOOKUP(F2021,purchase!F:F,purchase!N:N,"")
-
SUMIFS(L:L,F:F,F2021)))</f>
        <v/>
      </c>
      <c r="O2021" s="35" t="str">
        <f t="shared" si="221"/>
        <v/>
      </c>
      <c r="P2021" s="89" t="str">
        <f>_xlfn.SINGLE(IF(F2021="","",_xlfn.XLOOKUP(F2021,purchase!F:F,purchase!O:O,"")))</f>
        <v/>
      </c>
      <c r="Q2021" s="83" t="str">
        <f t="shared" si="222"/>
        <v/>
      </c>
      <c r="R2021" s="91" t="str">
        <f t="shared" si="223"/>
        <v/>
      </c>
    </row>
    <row r="2022" spans="1:18" x14ac:dyDescent="0.35">
      <c r="A2022" s="25">
        <v>2018</v>
      </c>
      <c r="B2022" s="26" t="str">
        <f t="shared" si="217"/>
        <v/>
      </c>
      <c r="C2022" s="27"/>
      <c r="D2022" s="26" t="str">
        <f>IF(F2022="","",_xlfn.XLOOKUP(F2022,purchase!F:F,purchase!B:B,""))</f>
        <v/>
      </c>
      <c r="E2022" s="26" t="str">
        <f>IF(F2022="","",_xlfn.XLOOKUP(F2022,purchase!F:F,purchase!C:C,""))</f>
        <v/>
      </c>
      <c r="F2022" s="4"/>
      <c r="G2022" s="10" t="str">
        <f t="shared" si="218"/>
        <v/>
      </c>
      <c r="H2022" s="10" t="str">
        <f>IF(F2022="","",_xlfn.XLOOKUP(F2022,purchase!F:F,purchase!E:E,""))</f>
        <v/>
      </c>
      <c r="I2022" s="10" t="str">
        <f t="shared" si="219"/>
        <v/>
      </c>
      <c r="J2022" s="10" t="str">
        <f t="shared" si="220"/>
        <v/>
      </c>
      <c r="K2022" s="35" t="str">
        <f>_xlfn.SINGLE(IF(F2022="","",_xlfn.XLOOKUP(F2022,purchase!F:F,purchase!N:N,"")))</f>
        <v/>
      </c>
      <c r="L2022" s="4"/>
      <c r="M2022" s="86"/>
      <c r="N2022" s="35" t="str">
        <f>IF(F2022="","",
MAX(0,
_xlfn.XLOOKUP(F2022,purchase!F:F,purchase!N:N,"")
-
SUMIFS(L:L,F:F,F2022)))</f>
        <v/>
      </c>
      <c r="O2022" s="35" t="str">
        <f t="shared" si="221"/>
        <v/>
      </c>
      <c r="P2022" s="89" t="str">
        <f>_xlfn.SINGLE(IF(F2022="","",_xlfn.XLOOKUP(F2022,purchase!F:F,purchase!O:O,"")))</f>
        <v/>
      </c>
      <c r="Q2022" s="83" t="str">
        <f t="shared" si="222"/>
        <v/>
      </c>
      <c r="R2022" s="91" t="str">
        <f t="shared" si="223"/>
        <v/>
      </c>
    </row>
    <row r="2023" spans="1:18" x14ac:dyDescent="0.35">
      <c r="A2023" s="25">
        <v>2019</v>
      </c>
      <c r="B2023" s="26" t="str">
        <f t="shared" si="217"/>
        <v/>
      </c>
      <c r="C2023" s="27"/>
      <c r="D2023" s="26" t="str">
        <f>IF(F2023="","",_xlfn.XLOOKUP(F2023,purchase!F:F,purchase!B:B,""))</f>
        <v/>
      </c>
      <c r="E2023" s="26" t="str">
        <f>IF(F2023="","",_xlfn.XLOOKUP(F2023,purchase!F:F,purchase!C:C,""))</f>
        <v/>
      </c>
      <c r="F2023" s="4"/>
      <c r="G2023" s="10" t="str">
        <f t="shared" si="218"/>
        <v/>
      </c>
      <c r="H2023" s="10" t="str">
        <f>IF(F2023="","",_xlfn.XLOOKUP(F2023,purchase!F:F,purchase!E:E,""))</f>
        <v/>
      </c>
      <c r="I2023" s="10" t="str">
        <f t="shared" si="219"/>
        <v/>
      </c>
      <c r="J2023" s="10" t="str">
        <f t="shared" si="220"/>
        <v/>
      </c>
      <c r="K2023" s="35" t="str">
        <f>_xlfn.SINGLE(IF(F2023="","",_xlfn.XLOOKUP(F2023,purchase!F:F,purchase!N:N,"")))</f>
        <v/>
      </c>
      <c r="L2023" s="4"/>
      <c r="M2023" s="86"/>
      <c r="N2023" s="35" t="str">
        <f>IF(F2023="","",
MAX(0,
_xlfn.XLOOKUP(F2023,purchase!F:F,purchase!N:N,"")
-
SUMIFS(L:L,F:F,F2023)))</f>
        <v/>
      </c>
      <c r="O2023" s="35" t="str">
        <f t="shared" si="221"/>
        <v/>
      </c>
      <c r="P2023" s="89" t="str">
        <f>_xlfn.SINGLE(IF(F2023="","",_xlfn.XLOOKUP(F2023,purchase!F:F,purchase!O:O,"")))</f>
        <v/>
      </c>
      <c r="Q2023" s="83" t="str">
        <f t="shared" si="222"/>
        <v/>
      </c>
      <c r="R2023" s="91" t="str">
        <f t="shared" si="223"/>
        <v/>
      </c>
    </row>
    <row r="2024" spans="1:18" x14ac:dyDescent="0.35">
      <c r="A2024" s="25">
        <v>2020</v>
      </c>
      <c r="B2024" s="26" t="str">
        <f t="shared" si="217"/>
        <v/>
      </c>
      <c r="C2024" s="27"/>
      <c r="D2024" s="26" t="str">
        <f>IF(F2024="","",_xlfn.XLOOKUP(F2024,purchase!F:F,purchase!B:B,""))</f>
        <v/>
      </c>
      <c r="E2024" s="26" t="str">
        <f>IF(F2024="","",_xlfn.XLOOKUP(F2024,purchase!F:F,purchase!C:C,""))</f>
        <v/>
      </c>
      <c r="F2024" s="4"/>
      <c r="G2024" s="10" t="str">
        <f t="shared" si="218"/>
        <v/>
      </c>
      <c r="H2024" s="10" t="str">
        <f>IF(F2024="","",_xlfn.XLOOKUP(F2024,purchase!F:F,purchase!E:E,""))</f>
        <v/>
      </c>
      <c r="I2024" s="10" t="str">
        <f t="shared" si="219"/>
        <v/>
      </c>
      <c r="J2024" s="10" t="str">
        <f t="shared" si="220"/>
        <v/>
      </c>
      <c r="K2024" s="35" t="str">
        <f>_xlfn.SINGLE(IF(F2024="","",_xlfn.XLOOKUP(F2024,purchase!F:F,purchase!N:N,"")))</f>
        <v/>
      </c>
      <c r="L2024" s="4"/>
      <c r="M2024" s="86"/>
      <c r="N2024" s="35" t="str">
        <f>IF(F2024="","",
MAX(0,
_xlfn.XLOOKUP(F2024,purchase!F:F,purchase!N:N,"")
-
SUMIFS(L:L,F:F,F2024)))</f>
        <v/>
      </c>
      <c r="O2024" s="35" t="str">
        <f t="shared" si="221"/>
        <v/>
      </c>
      <c r="P2024" s="89" t="str">
        <f>_xlfn.SINGLE(IF(F2024="","",_xlfn.XLOOKUP(F2024,purchase!F:F,purchase!O:O,"")))</f>
        <v/>
      </c>
      <c r="Q2024" s="83" t="str">
        <f t="shared" si="222"/>
        <v/>
      </c>
      <c r="R2024" s="91" t="str">
        <f t="shared" si="223"/>
        <v/>
      </c>
    </row>
    <row r="2025" spans="1:18" x14ac:dyDescent="0.35">
      <c r="A2025" s="25">
        <v>2021</v>
      </c>
      <c r="B2025" s="26" t="str">
        <f t="shared" si="217"/>
        <v/>
      </c>
      <c r="C2025" s="27"/>
      <c r="D2025" s="26" t="str">
        <f>IF(F2025="","",_xlfn.XLOOKUP(F2025,purchase!F:F,purchase!B:B,""))</f>
        <v/>
      </c>
      <c r="E2025" s="26" t="str">
        <f>IF(F2025="","",_xlfn.XLOOKUP(F2025,purchase!F:F,purchase!C:C,""))</f>
        <v/>
      </c>
      <c r="F2025" s="4"/>
      <c r="G2025" s="10" t="str">
        <f t="shared" si="218"/>
        <v/>
      </c>
      <c r="H2025" s="10" t="str">
        <f>IF(F2025="","",_xlfn.XLOOKUP(F2025,purchase!F:F,purchase!E:E,""))</f>
        <v/>
      </c>
      <c r="I2025" s="10" t="str">
        <f t="shared" si="219"/>
        <v/>
      </c>
      <c r="J2025" s="10" t="str">
        <f t="shared" si="220"/>
        <v/>
      </c>
      <c r="K2025" s="35" t="str">
        <f>_xlfn.SINGLE(IF(F2025="","",_xlfn.XLOOKUP(F2025,purchase!F:F,purchase!N:N,"")))</f>
        <v/>
      </c>
      <c r="L2025" s="4"/>
      <c r="M2025" s="86"/>
      <c r="N2025" s="35" t="str">
        <f>IF(F2025="","",
MAX(0,
_xlfn.XLOOKUP(F2025,purchase!F:F,purchase!N:N,"")
-
SUMIFS(L:L,F:F,F2025)))</f>
        <v/>
      </c>
      <c r="O2025" s="35" t="str">
        <f t="shared" si="221"/>
        <v/>
      </c>
      <c r="P2025" s="89" t="str">
        <f>_xlfn.SINGLE(IF(F2025="","",_xlfn.XLOOKUP(F2025,purchase!F:F,purchase!O:O,"")))</f>
        <v/>
      </c>
      <c r="Q2025" s="83" t="str">
        <f t="shared" si="222"/>
        <v/>
      </c>
      <c r="R2025" s="91" t="str">
        <f t="shared" si="223"/>
        <v/>
      </c>
    </row>
    <row r="2026" spans="1:18" x14ac:dyDescent="0.35">
      <c r="A2026" s="25">
        <v>2022</v>
      </c>
      <c r="B2026" s="26" t="str">
        <f t="shared" si="217"/>
        <v/>
      </c>
      <c r="C2026" s="27"/>
      <c r="D2026" s="26" t="str">
        <f>IF(F2026="","",_xlfn.XLOOKUP(F2026,purchase!F:F,purchase!B:B,""))</f>
        <v/>
      </c>
      <c r="E2026" s="26" t="str">
        <f>IF(F2026="","",_xlfn.XLOOKUP(F2026,purchase!F:F,purchase!C:C,""))</f>
        <v/>
      </c>
      <c r="F2026" s="4"/>
      <c r="G2026" s="10" t="str">
        <f t="shared" si="218"/>
        <v/>
      </c>
      <c r="H2026" s="10" t="str">
        <f>IF(F2026="","",_xlfn.XLOOKUP(F2026,purchase!F:F,purchase!E:E,""))</f>
        <v/>
      </c>
      <c r="I2026" s="10" t="str">
        <f t="shared" si="219"/>
        <v/>
      </c>
      <c r="J2026" s="10" t="str">
        <f t="shared" si="220"/>
        <v/>
      </c>
      <c r="K2026" s="35" t="str">
        <f>_xlfn.SINGLE(IF(F2026="","",_xlfn.XLOOKUP(F2026,purchase!F:F,purchase!N:N,"")))</f>
        <v/>
      </c>
      <c r="L2026" s="4"/>
      <c r="M2026" s="86"/>
      <c r="N2026" s="35" t="str">
        <f>IF(F2026="","",
MAX(0,
_xlfn.XLOOKUP(F2026,purchase!F:F,purchase!N:N,"")
-
SUMIFS(L:L,F:F,F2026)))</f>
        <v/>
      </c>
      <c r="O2026" s="35" t="str">
        <f t="shared" si="221"/>
        <v/>
      </c>
      <c r="P2026" s="89" t="str">
        <f>_xlfn.SINGLE(IF(F2026="","",_xlfn.XLOOKUP(F2026,purchase!F:F,purchase!O:O,"")))</f>
        <v/>
      </c>
      <c r="Q2026" s="83" t="str">
        <f t="shared" si="222"/>
        <v/>
      </c>
      <c r="R2026" s="91" t="str">
        <f t="shared" si="223"/>
        <v/>
      </c>
    </row>
    <row r="2027" spans="1:18" x14ac:dyDescent="0.35">
      <c r="A2027" s="25">
        <v>2023</v>
      </c>
      <c r="B2027" s="26" t="str">
        <f t="shared" si="217"/>
        <v/>
      </c>
      <c r="C2027" s="27"/>
      <c r="D2027" s="26" t="str">
        <f>IF(F2027="","",_xlfn.XLOOKUP(F2027,purchase!F:F,purchase!B:B,""))</f>
        <v/>
      </c>
      <c r="E2027" s="26" t="str">
        <f>IF(F2027="","",_xlfn.XLOOKUP(F2027,purchase!F:F,purchase!C:C,""))</f>
        <v/>
      </c>
      <c r="F2027" s="4"/>
      <c r="G2027" s="10" t="str">
        <f t="shared" si="218"/>
        <v/>
      </c>
      <c r="H2027" s="10" t="str">
        <f>IF(F2027="","",_xlfn.XLOOKUP(F2027,purchase!F:F,purchase!E:E,""))</f>
        <v/>
      </c>
      <c r="I2027" s="10" t="str">
        <f t="shared" si="219"/>
        <v/>
      </c>
      <c r="J2027" s="10" t="str">
        <f t="shared" si="220"/>
        <v/>
      </c>
      <c r="K2027" s="35" t="str">
        <f>_xlfn.SINGLE(IF(F2027="","",_xlfn.XLOOKUP(F2027,purchase!F:F,purchase!N:N,"")))</f>
        <v/>
      </c>
      <c r="L2027" s="4"/>
      <c r="M2027" s="86"/>
      <c r="N2027" s="35" t="str">
        <f>IF(F2027="","",
MAX(0,
_xlfn.XLOOKUP(F2027,purchase!F:F,purchase!N:N,"")
-
SUMIFS(L:L,F:F,F2027)))</f>
        <v/>
      </c>
      <c r="O2027" s="35" t="str">
        <f t="shared" si="221"/>
        <v/>
      </c>
      <c r="P2027" s="89" t="str">
        <f>_xlfn.SINGLE(IF(F2027="","",_xlfn.XLOOKUP(F2027,purchase!F:F,purchase!O:O,"")))</f>
        <v/>
      </c>
      <c r="Q2027" s="83" t="str">
        <f t="shared" si="222"/>
        <v/>
      </c>
      <c r="R2027" s="91" t="str">
        <f t="shared" si="223"/>
        <v/>
      </c>
    </row>
    <row r="2028" spans="1:18" x14ac:dyDescent="0.35">
      <c r="A2028" s="25">
        <v>2024</v>
      </c>
      <c r="B2028" s="26" t="str">
        <f t="shared" si="217"/>
        <v/>
      </c>
      <c r="C2028" s="27"/>
      <c r="D2028" s="26" t="str">
        <f>IF(F2028="","",_xlfn.XLOOKUP(F2028,purchase!F:F,purchase!B:B,""))</f>
        <v/>
      </c>
      <c r="E2028" s="26" t="str">
        <f>IF(F2028="","",_xlfn.XLOOKUP(F2028,purchase!F:F,purchase!C:C,""))</f>
        <v/>
      </c>
      <c r="F2028" s="4"/>
      <c r="G2028" s="10" t="str">
        <f t="shared" si="218"/>
        <v/>
      </c>
      <c r="H2028" s="10" t="str">
        <f>IF(F2028="","",_xlfn.XLOOKUP(F2028,purchase!F:F,purchase!E:E,""))</f>
        <v/>
      </c>
      <c r="I2028" s="10" t="str">
        <f t="shared" si="219"/>
        <v/>
      </c>
      <c r="J2028" s="10" t="str">
        <f t="shared" si="220"/>
        <v/>
      </c>
      <c r="K2028" s="35" t="str">
        <f>_xlfn.SINGLE(IF(F2028="","",_xlfn.XLOOKUP(F2028,purchase!F:F,purchase!N:N,"")))</f>
        <v/>
      </c>
      <c r="L2028" s="4"/>
      <c r="M2028" s="86"/>
      <c r="N2028" s="35" t="str">
        <f>IF(F2028="","",
MAX(0,
_xlfn.XLOOKUP(F2028,purchase!F:F,purchase!N:N,"")
-
SUMIFS(L:L,F:F,F2028)))</f>
        <v/>
      </c>
      <c r="O2028" s="35" t="str">
        <f t="shared" si="221"/>
        <v/>
      </c>
      <c r="P2028" s="89" t="str">
        <f>_xlfn.SINGLE(IF(F2028="","",_xlfn.XLOOKUP(F2028,purchase!F:F,purchase!O:O,"")))</f>
        <v/>
      </c>
      <c r="Q2028" s="83" t="str">
        <f t="shared" si="222"/>
        <v/>
      </c>
      <c r="R2028" s="91" t="str">
        <f t="shared" si="223"/>
        <v/>
      </c>
    </row>
    <row r="2029" spans="1:18" x14ac:dyDescent="0.35">
      <c r="A2029" s="25">
        <v>2025</v>
      </c>
      <c r="B2029" s="26" t="str">
        <f t="shared" si="217"/>
        <v/>
      </c>
      <c r="C2029" s="27"/>
      <c r="D2029" s="26" t="str">
        <f>IF(F2029="","",_xlfn.XLOOKUP(F2029,purchase!F:F,purchase!B:B,""))</f>
        <v/>
      </c>
      <c r="E2029" s="26" t="str">
        <f>IF(F2029="","",_xlfn.XLOOKUP(F2029,purchase!F:F,purchase!C:C,""))</f>
        <v/>
      </c>
      <c r="F2029" s="4"/>
      <c r="G2029" s="10" t="str">
        <f t="shared" si="218"/>
        <v/>
      </c>
      <c r="H2029" s="10" t="str">
        <f>IF(F2029="","",_xlfn.XLOOKUP(F2029,purchase!F:F,purchase!E:E,""))</f>
        <v/>
      </c>
      <c r="I2029" s="10" t="str">
        <f t="shared" si="219"/>
        <v/>
      </c>
      <c r="J2029" s="10" t="str">
        <f t="shared" si="220"/>
        <v/>
      </c>
      <c r="K2029" s="35" t="str">
        <f>_xlfn.SINGLE(IF(F2029="","",_xlfn.XLOOKUP(F2029,purchase!F:F,purchase!N:N,"")))</f>
        <v/>
      </c>
      <c r="L2029" s="4"/>
      <c r="M2029" s="86"/>
      <c r="N2029" s="35" t="str">
        <f>IF(F2029="","",
MAX(0,
_xlfn.XLOOKUP(F2029,purchase!F:F,purchase!N:N,"")
-
SUMIFS(L:L,F:F,F2029)))</f>
        <v/>
      </c>
      <c r="O2029" s="35" t="str">
        <f t="shared" si="221"/>
        <v/>
      </c>
      <c r="P2029" s="89" t="str">
        <f>_xlfn.SINGLE(IF(F2029="","",_xlfn.XLOOKUP(F2029,purchase!F:F,purchase!O:O,"")))</f>
        <v/>
      </c>
      <c r="Q2029" s="83" t="str">
        <f t="shared" si="222"/>
        <v/>
      </c>
      <c r="R2029" s="91" t="str">
        <f t="shared" si="223"/>
        <v/>
      </c>
    </row>
    <row r="2030" spans="1:18" x14ac:dyDescent="0.35">
      <c r="A2030" s="25">
        <v>2026</v>
      </c>
      <c r="B2030" s="26" t="str">
        <f t="shared" si="217"/>
        <v/>
      </c>
      <c r="C2030" s="27"/>
      <c r="D2030" s="26" t="str">
        <f>IF(F2030="","",_xlfn.XLOOKUP(F2030,purchase!F:F,purchase!B:B,""))</f>
        <v/>
      </c>
      <c r="E2030" s="26" t="str">
        <f>IF(F2030="","",_xlfn.XLOOKUP(F2030,purchase!F:F,purchase!C:C,""))</f>
        <v/>
      </c>
      <c r="F2030" s="4"/>
      <c r="G2030" s="10" t="str">
        <f t="shared" si="218"/>
        <v/>
      </c>
      <c r="H2030" s="10" t="str">
        <f>IF(F2030="","",_xlfn.XLOOKUP(F2030,purchase!F:F,purchase!E:E,""))</f>
        <v/>
      </c>
      <c r="I2030" s="10" t="str">
        <f t="shared" si="219"/>
        <v/>
      </c>
      <c r="J2030" s="10" t="str">
        <f t="shared" si="220"/>
        <v/>
      </c>
      <c r="K2030" s="35" t="str">
        <f>_xlfn.SINGLE(IF(F2030="","",_xlfn.XLOOKUP(F2030,purchase!F:F,purchase!N:N,"")))</f>
        <v/>
      </c>
      <c r="L2030" s="4"/>
      <c r="M2030" s="86"/>
      <c r="N2030" s="35" t="str">
        <f>IF(F2030="","",
MAX(0,
_xlfn.XLOOKUP(F2030,purchase!F:F,purchase!N:N,"")
-
SUMIFS(L:L,F:F,F2030)))</f>
        <v/>
      </c>
      <c r="O2030" s="35" t="str">
        <f t="shared" si="221"/>
        <v/>
      </c>
      <c r="P2030" s="89" t="str">
        <f>_xlfn.SINGLE(IF(F2030="","",_xlfn.XLOOKUP(F2030,purchase!F:F,purchase!O:O,"")))</f>
        <v/>
      </c>
      <c r="Q2030" s="83" t="str">
        <f t="shared" si="222"/>
        <v/>
      </c>
      <c r="R2030" s="91" t="str">
        <f t="shared" si="223"/>
        <v/>
      </c>
    </row>
    <row r="2031" spans="1:18" x14ac:dyDescent="0.35">
      <c r="A2031" s="25">
        <v>2027</v>
      </c>
      <c r="B2031" s="26" t="str">
        <f t="shared" si="217"/>
        <v/>
      </c>
      <c r="C2031" s="27"/>
      <c r="D2031" s="26" t="str">
        <f>IF(F2031="","",_xlfn.XLOOKUP(F2031,purchase!F:F,purchase!B:B,""))</f>
        <v/>
      </c>
      <c r="E2031" s="26" t="str">
        <f>IF(F2031="","",_xlfn.XLOOKUP(F2031,purchase!F:F,purchase!C:C,""))</f>
        <v/>
      </c>
      <c r="F2031" s="4"/>
      <c r="G2031" s="10" t="str">
        <f t="shared" si="218"/>
        <v/>
      </c>
      <c r="H2031" s="10" t="str">
        <f>IF(F2031="","",_xlfn.XLOOKUP(F2031,purchase!F:F,purchase!E:E,""))</f>
        <v/>
      </c>
      <c r="I2031" s="10" t="str">
        <f t="shared" si="219"/>
        <v/>
      </c>
      <c r="J2031" s="10" t="str">
        <f t="shared" si="220"/>
        <v/>
      </c>
      <c r="K2031" s="35" t="str">
        <f>_xlfn.SINGLE(IF(F2031="","",_xlfn.XLOOKUP(F2031,purchase!F:F,purchase!N:N,"")))</f>
        <v/>
      </c>
      <c r="L2031" s="4"/>
      <c r="M2031" s="86"/>
      <c r="N2031" s="35" t="str">
        <f>IF(F2031="","",
MAX(0,
_xlfn.XLOOKUP(F2031,purchase!F:F,purchase!N:N,"")
-
SUMIFS(L:L,F:F,F2031)))</f>
        <v/>
      </c>
      <c r="O2031" s="35" t="str">
        <f t="shared" si="221"/>
        <v/>
      </c>
      <c r="P2031" s="89" t="str">
        <f>_xlfn.SINGLE(IF(F2031="","",_xlfn.XLOOKUP(F2031,purchase!F:F,purchase!O:O,"")))</f>
        <v/>
      </c>
      <c r="Q2031" s="83" t="str">
        <f t="shared" si="222"/>
        <v/>
      </c>
      <c r="R2031" s="91" t="str">
        <f t="shared" si="223"/>
        <v/>
      </c>
    </row>
    <row r="2032" spans="1:18" x14ac:dyDescent="0.35">
      <c r="A2032" s="25">
        <v>2028</v>
      </c>
      <c r="B2032" s="26" t="str">
        <f t="shared" si="217"/>
        <v/>
      </c>
      <c r="C2032" s="27"/>
      <c r="D2032" s="26" t="str">
        <f>IF(F2032="","",_xlfn.XLOOKUP(F2032,purchase!F:F,purchase!B:B,""))</f>
        <v/>
      </c>
      <c r="E2032" s="26" t="str">
        <f>IF(F2032="","",_xlfn.XLOOKUP(F2032,purchase!F:F,purchase!C:C,""))</f>
        <v/>
      </c>
      <c r="F2032" s="4"/>
      <c r="G2032" s="10" t="str">
        <f t="shared" si="218"/>
        <v/>
      </c>
      <c r="H2032" s="10" t="str">
        <f>IF(F2032="","",_xlfn.XLOOKUP(F2032,purchase!F:F,purchase!E:E,""))</f>
        <v/>
      </c>
      <c r="I2032" s="10" t="str">
        <f t="shared" si="219"/>
        <v/>
      </c>
      <c r="J2032" s="10" t="str">
        <f t="shared" si="220"/>
        <v/>
      </c>
      <c r="K2032" s="35" t="str">
        <f>_xlfn.SINGLE(IF(F2032="","",_xlfn.XLOOKUP(F2032,purchase!F:F,purchase!N:N,"")))</f>
        <v/>
      </c>
      <c r="L2032" s="4"/>
      <c r="M2032" s="86"/>
      <c r="N2032" s="35" t="str">
        <f>IF(F2032="","",
MAX(0,
_xlfn.XLOOKUP(F2032,purchase!F:F,purchase!N:N,"")
-
SUMIFS(L:L,F:F,F2032)))</f>
        <v/>
      </c>
      <c r="O2032" s="35" t="str">
        <f t="shared" si="221"/>
        <v/>
      </c>
      <c r="P2032" s="89" t="str">
        <f>_xlfn.SINGLE(IF(F2032="","",_xlfn.XLOOKUP(F2032,purchase!F:F,purchase!O:O,"")))</f>
        <v/>
      </c>
      <c r="Q2032" s="83" t="str">
        <f t="shared" si="222"/>
        <v/>
      </c>
      <c r="R2032" s="91" t="str">
        <f t="shared" si="223"/>
        <v/>
      </c>
    </row>
    <row r="2033" spans="1:18" x14ac:dyDescent="0.35">
      <c r="A2033" s="25">
        <v>2029</v>
      </c>
      <c r="B2033" s="26" t="str">
        <f t="shared" si="217"/>
        <v/>
      </c>
      <c r="C2033" s="27"/>
      <c r="D2033" s="26" t="str">
        <f>IF(F2033="","",_xlfn.XLOOKUP(F2033,purchase!F:F,purchase!B:B,""))</f>
        <v/>
      </c>
      <c r="E2033" s="26" t="str">
        <f>IF(F2033="","",_xlfn.XLOOKUP(F2033,purchase!F:F,purchase!C:C,""))</f>
        <v/>
      </c>
      <c r="F2033" s="4"/>
      <c r="G2033" s="10" t="str">
        <f t="shared" si="218"/>
        <v/>
      </c>
      <c r="H2033" s="10" t="str">
        <f>IF(F2033="","",_xlfn.XLOOKUP(F2033,purchase!F:F,purchase!E:E,""))</f>
        <v/>
      </c>
      <c r="I2033" s="10" t="str">
        <f t="shared" si="219"/>
        <v/>
      </c>
      <c r="J2033" s="10" t="str">
        <f t="shared" si="220"/>
        <v/>
      </c>
      <c r="K2033" s="35" t="str">
        <f>_xlfn.SINGLE(IF(F2033="","",_xlfn.XLOOKUP(F2033,purchase!F:F,purchase!N:N,"")))</f>
        <v/>
      </c>
      <c r="L2033" s="4"/>
      <c r="M2033" s="86"/>
      <c r="N2033" s="35" t="str">
        <f>IF(F2033="","",
MAX(0,
_xlfn.XLOOKUP(F2033,purchase!F:F,purchase!N:N,"")
-
SUMIFS(L:L,F:F,F2033)))</f>
        <v/>
      </c>
      <c r="O2033" s="35" t="str">
        <f t="shared" si="221"/>
        <v/>
      </c>
      <c r="P2033" s="89" t="str">
        <f>_xlfn.SINGLE(IF(F2033="","",_xlfn.XLOOKUP(F2033,purchase!F:F,purchase!O:O,"")))</f>
        <v/>
      </c>
      <c r="Q2033" s="83" t="str">
        <f t="shared" si="222"/>
        <v/>
      </c>
      <c r="R2033" s="91" t="str">
        <f t="shared" si="223"/>
        <v/>
      </c>
    </row>
    <row r="2034" spans="1:18" x14ac:dyDescent="0.35">
      <c r="A2034" s="25">
        <v>2030</v>
      </c>
      <c r="B2034" s="26" t="str">
        <f t="shared" si="217"/>
        <v/>
      </c>
      <c r="C2034" s="27"/>
      <c r="D2034" s="26" t="str">
        <f>IF(F2034="","",_xlfn.XLOOKUP(F2034,purchase!F:F,purchase!B:B,""))</f>
        <v/>
      </c>
      <c r="E2034" s="26" t="str">
        <f>IF(F2034="","",_xlfn.XLOOKUP(F2034,purchase!F:F,purchase!C:C,""))</f>
        <v/>
      </c>
      <c r="F2034" s="4"/>
      <c r="G2034" s="10" t="str">
        <f t="shared" si="218"/>
        <v/>
      </c>
      <c r="H2034" s="10" t="str">
        <f>IF(F2034="","",_xlfn.XLOOKUP(F2034,purchase!F:F,purchase!E:E,""))</f>
        <v/>
      </c>
      <c r="I2034" s="10" t="str">
        <f t="shared" si="219"/>
        <v/>
      </c>
      <c r="J2034" s="10" t="str">
        <f t="shared" si="220"/>
        <v/>
      </c>
      <c r="K2034" s="35" t="str">
        <f>_xlfn.SINGLE(IF(F2034="","",_xlfn.XLOOKUP(F2034,purchase!F:F,purchase!N:N,"")))</f>
        <v/>
      </c>
      <c r="L2034" s="4"/>
      <c r="M2034" s="86"/>
      <c r="N2034" s="35" t="str">
        <f>IF(F2034="","",
MAX(0,
_xlfn.XLOOKUP(F2034,purchase!F:F,purchase!N:N,"")
-
SUMIFS(L:L,F:F,F2034)))</f>
        <v/>
      </c>
      <c r="O2034" s="35" t="str">
        <f t="shared" si="221"/>
        <v/>
      </c>
      <c r="P2034" s="89" t="str">
        <f>_xlfn.SINGLE(IF(F2034="","",_xlfn.XLOOKUP(F2034,purchase!F:F,purchase!O:O,"")))</f>
        <v/>
      </c>
      <c r="Q2034" s="83" t="str">
        <f t="shared" si="222"/>
        <v/>
      </c>
      <c r="R2034" s="91" t="str">
        <f t="shared" si="223"/>
        <v/>
      </c>
    </row>
    <row r="2035" spans="1:18" x14ac:dyDescent="0.35">
      <c r="A2035" s="25">
        <v>2031</v>
      </c>
      <c r="B2035" s="26" t="str">
        <f t="shared" si="217"/>
        <v/>
      </c>
      <c r="C2035" s="27"/>
      <c r="D2035" s="26" t="str">
        <f>IF(F2035="","",_xlfn.XLOOKUP(F2035,purchase!F:F,purchase!B:B,""))</f>
        <v/>
      </c>
      <c r="E2035" s="26" t="str">
        <f>IF(F2035="","",_xlfn.XLOOKUP(F2035,purchase!F:F,purchase!C:C,""))</f>
        <v/>
      </c>
      <c r="F2035" s="4"/>
      <c r="G2035" s="10" t="str">
        <f t="shared" si="218"/>
        <v/>
      </c>
      <c r="H2035" s="10" t="str">
        <f>IF(F2035="","",_xlfn.XLOOKUP(F2035,purchase!F:F,purchase!E:E,""))</f>
        <v/>
      </c>
      <c r="I2035" s="10" t="str">
        <f t="shared" si="219"/>
        <v/>
      </c>
      <c r="J2035" s="10" t="str">
        <f t="shared" si="220"/>
        <v/>
      </c>
      <c r="K2035" s="35" t="str">
        <f>_xlfn.SINGLE(IF(F2035="","",_xlfn.XLOOKUP(F2035,purchase!F:F,purchase!N:N,"")))</f>
        <v/>
      </c>
      <c r="L2035" s="4"/>
      <c r="M2035" s="86"/>
      <c r="N2035" s="35" t="str">
        <f>IF(F2035="","",
MAX(0,
_xlfn.XLOOKUP(F2035,purchase!F:F,purchase!N:N,"")
-
SUMIFS(L:L,F:F,F2035)))</f>
        <v/>
      </c>
      <c r="O2035" s="35" t="str">
        <f t="shared" si="221"/>
        <v/>
      </c>
      <c r="P2035" s="89" t="str">
        <f>_xlfn.SINGLE(IF(F2035="","",_xlfn.XLOOKUP(F2035,purchase!F:F,purchase!O:O,"")))</f>
        <v/>
      </c>
      <c r="Q2035" s="83" t="str">
        <f t="shared" si="222"/>
        <v/>
      </c>
      <c r="R2035" s="91" t="str">
        <f t="shared" si="223"/>
        <v/>
      </c>
    </row>
    <row r="2036" spans="1:18" x14ac:dyDescent="0.35">
      <c r="A2036" s="25">
        <v>2032</v>
      </c>
      <c r="B2036" s="26" t="str">
        <f t="shared" si="217"/>
        <v/>
      </c>
      <c r="C2036" s="27"/>
      <c r="D2036" s="26" t="str">
        <f>IF(F2036="","",_xlfn.XLOOKUP(F2036,purchase!F:F,purchase!B:B,""))</f>
        <v/>
      </c>
      <c r="E2036" s="26" t="str">
        <f>IF(F2036="","",_xlfn.XLOOKUP(F2036,purchase!F:F,purchase!C:C,""))</f>
        <v/>
      </c>
      <c r="F2036" s="4"/>
      <c r="G2036" s="10" t="str">
        <f t="shared" si="218"/>
        <v/>
      </c>
      <c r="H2036" s="10" t="str">
        <f>IF(F2036="","",_xlfn.XLOOKUP(F2036,purchase!F:F,purchase!E:E,""))</f>
        <v/>
      </c>
      <c r="I2036" s="10" t="str">
        <f t="shared" si="219"/>
        <v/>
      </c>
      <c r="J2036" s="10" t="str">
        <f t="shared" si="220"/>
        <v/>
      </c>
      <c r="K2036" s="35" t="str">
        <f>_xlfn.SINGLE(IF(F2036="","",_xlfn.XLOOKUP(F2036,purchase!F:F,purchase!N:N,"")))</f>
        <v/>
      </c>
      <c r="L2036" s="4"/>
      <c r="M2036" s="86"/>
      <c r="N2036" s="35" t="str">
        <f>IF(F2036="","",
MAX(0,
_xlfn.XLOOKUP(F2036,purchase!F:F,purchase!N:N,"")
-
SUMIFS(L:L,F:F,F2036)))</f>
        <v/>
      </c>
      <c r="O2036" s="35" t="str">
        <f t="shared" si="221"/>
        <v/>
      </c>
      <c r="P2036" s="89" t="str">
        <f>_xlfn.SINGLE(IF(F2036="","",_xlfn.XLOOKUP(F2036,purchase!F:F,purchase!O:O,"")))</f>
        <v/>
      </c>
      <c r="Q2036" s="83" t="str">
        <f t="shared" si="222"/>
        <v/>
      </c>
      <c r="R2036" s="91" t="str">
        <f t="shared" si="223"/>
        <v/>
      </c>
    </row>
    <row r="2037" spans="1:18" x14ac:dyDescent="0.35">
      <c r="A2037" s="25">
        <v>2033</v>
      </c>
      <c r="B2037" s="26" t="str">
        <f t="shared" si="217"/>
        <v/>
      </c>
      <c r="C2037" s="27"/>
      <c r="D2037" s="26" t="str">
        <f>IF(F2037="","",_xlfn.XLOOKUP(F2037,purchase!F:F,purchase!B:B,""))</f>
        <v/>
      </c>
      <c r="E2037" s="26" t="str">
        <f>IF(F2037="","",_xlfn.XLOOKUP(F2037,purchase!F:F,purchase!C:C,""))</f>
        <v/>
      </c>
      <c r="F2037" s="4"/>
      <c r="G2037" s="10" t="str">
        <f t="shared" si="218"/>
        <v/>
      </c>
      <c r="H2037" s="10" t="str">
        <f>IF(F2037="","",_xlfn.XLOOKUP(F2037,purchase!F:F,purchase!E:E,""))</f>
        <v/>
      </c>
      <c r="I2037" s="10" t="str">
        <f t="shared" si="219"/>
        <v/>
      </c>
      <c r="J2037" s="10" t="str">
        <f t="shared" si="220"/>
        <v/>
      </c>
      <c r="K2037" s="35" t="str">
        <f>_xlfn.SINGLE(IF(F2037="","",_xlfn.XLOOKUP(F2037,purchase!F:F,purchase!N:N,"")))</f>
        <v/>
      </c>
      <c r="L2037" s="4"/>
      <c r="M2037" s="86"/>
      <c r="N2037" s="35" t="str">
        <f>IF(F2037="","",
MAX(0,
_xlfn.XLOOKUP(F2037,purchase!F:F,purchase!N:N,"")
-
SUMIFS(L:L,F:F,F2037)))</f>
        <v/>
      </c>
      <c r="O2037" s="35" t="str">
        <f t="shared" si="221"/>
        <v/>
      </c>
      <c r="P2037" s="89" t="str">
        <f>_xlfn.SINGLE(IF(F2037="","",_xlfn.XLOOKUP(F2037,purchase!F:F,purchase!O:O,"")))</f>
        <v/>
      </c>
      <c r="Q2037" s="83" t="str">
        <f t="shared" si="222"/>
        <v/>
      </c>
      <c r="R2037" s="91" t="str">
        <f t="shared" si="223"/>
        <v/>
      </c>
    </row>
    <row r="2038" spans="1:18" x14ac:dyDescent="0.35">
      <c r="A2038" s="25">
        <v>2034</v>
      </c>
      <c r="B2038" s="26" t="str">
        <f t="shared" si="217"/>
        <v/>
      </c>
      <c r="C2038" s="27"/>
      <c r="D2038" s="26" t="str">
        <f>IF(F2038="","",_xlfn.XLOOKUP(F2038,purchase!F:F,purchase!B:B,""))</f>
        <v/>
      </c>
      <c r="E2038" s="26" t="str">
        <f>IF(F2038="","",_xlfn.XLOOKUP(F2038,purchase!F:F,purchase!C:C,""))</f>
        <v/>
      </c>
      <c r="F2038" s="4"/>
      <c r="G2038" s="10" t="str">
        <f t="shared" si="218"/>
        <v/>
      </c>
      <c r="H2038" s="10" t="str">
        <f>IF(F2038="","",_xlfn.XLOOKUP(F2038,purchase!F:F,purchase!E:E,""))</f>
        <v/>
      </c>
      <c r="I2038" s="10" t="str">
        <f t="shared" si="219"/>
        <v/>
      </c>
      <c r="J2038" s="10" t="str">
        <f t="shared" si="220"/>
        <v/>
      </c>
      <c r="K2038" s="35" t="str">
        <f>_xlfn.SINGLE(IF(F2038="","",_xlfn.XLOOKUP(F2038,purchase!F:F,purchase!N:N,"")))</f>
        <v/>
      </c>
      <c r="L2038" s="4"/>
      <c r="M2038" s="86"/>
      <c r="N2038" s="35" t="str">
        <f>IF(F2038="","",
MAX(0,
_xlfn.XLOOKUP(F2038,purchase!F:F,purchase!N:N,"")
-
SUMIFS(L:L,F:F,F2038)))</f>
        <v/>
      </c>
      <c r="O2038" s="35" t="str">
        <f t="shared" si="221"/>
        <v/>
      </c>
      <c r="P2038" s="89" t="str">
        <f>_xlfn.SINGLE(IF(F2038="","",_xlfn.XLOOKUP(F2038,purchase!F:F,purchase!O:O,"")))</f>
        <v/>
      </c>
      <c r="Q2038" s="83" t="str">
        <f t="shared" si="222"/>
        <v/>
      </c>
      <c r="R2038" s="91" t="str">
        <f t="shared" si="223"/>
        <v/>
      </c>
    </row>
    <row r="2039" spans="1:18" x14ac:dyDescent="0.35">
      <c r="A2039" s="25">
        <v>2035</v>
      </c>
      <c r="B2039" s="26" t="str">
        <f t="shared" si="217"/>
        <v/>
      </c>
      <c r="C2039" s="27"/>
      <c r="D2039" s="26" t="str">
        <f>IF(F2039="","",_xlfn.XLOOKUP(F2039,purchase!F:F,purchase!B:B,""))</f>
        <v/>
      </c>
      <c r="E2039" s="26" t="str">
        <f>IF(F2039="","",_xlfn.XLOOKUP(F2039,purchase!F:F,purchase!C:C,""))</f>
        <v/>
      </c>
      <c r="F2039" s="4"/>
      <c r="G2039" s="10" t="str">
        <f t="shared" si="218"/>
        <v/>
      </c>
      <c r="H2039" s="10" t="str">
        <f>IF(F2039="","",_xlfn.XLOOKUP(F2039,purchase!F:F,purchase!E:E,""))</f>
        <v/>
      </c>
      <c r="I2039" s="10" t="str">
        <f t="shared" si="219"/>
        <v/>
      </c>
      <c r="J2039" s="10" t="str">
        <f t="shared" si="220"/>
        <v/>
      </c>
      <c r="K2039" s="35" t="str">
        <f>_xlfn.SINGLE(IF(F2039="","",_xlfn.XLOOKUP(F2039,purchase!F:F,purchase!N:N,"")))</f>
        <v/>
      </c>
      <c r="L2039" s="4"/>
      <c r="M2039" s="86"/>
      <c r="N2039" s="35" t="str">
        <f>IF(F2039="","",
MAX(0,
_xlfn.XLOOKUP(F2039,purchase!F:F,purchase!N:N,"")
-
SUMIFS(L:L,F:F,F2039)))</f>
        <v/>
      </c>
      <c r="O2039" s="35" t="str">
        <f t="shared" si="221"/>
        <v/>
      </c>
      <c r="P2039" s="89" t="str">
        <f>_xlfn.SINGLE(IF(F2039="","",_xlfn.XLOOKUP(F2039,purchase!F:F,purchase!O:O,"")))</f>
        <v/>
      </c>
      <c r="Q2039" s="83" t="str">
        <f t="shared" si="222"/>
        <v/>
      </c>
      <c r="R2039" s="91" t="str">
        <f t="shared" si="223"/>
        <v/>
      </c>
    </row>
    <row r="2040" spans="1:18" x14ac:dyDescent="0.35">
      <c r="A2040" s="25">
        <v>2036</v>
      </c>
      <c r="B2040" s="26" t="str">
        <f t="shared" si="217"/>
        <v/>
      </c>
      <c r="C2040" s="27"/>
      <c r="D2040" s="26" t="str">
        <f>IF(F2040="","",_xlfn.XLOOKUP(F2040,purchase!F:F,purchase!B:B,""))</f>
        <v/>
      </c>
      <c r="E2040" s="26" t="str">
        <f>IF(F2040="","",_xlfn.XLOOKUP(F2040,purchase!F:F,purchase!C:C,""))</f>
        <v/>
      </c>
      <c r="F2040" s="4"/>
      <c r="G2040" s="10" t="str">
        <f t="shared" si="218"/>
        <v/>
      </c>
      <c r="H2040" s="10" t="str">
        <f>IF(F2040="","",_xlfn.XLOOKUP(F2040,purchase!F:F,purchase!E:E,""))</f>
        <v/>
      </c>
      <c r="I2040" s="10" t="str">
        <f t="shared" si="219"/>
        <v/>
      </c>
      <c r="J2040" s="10" t="str">
        <f t="shared" si="220"/>
        <v/>
      </c>
      <c r="K2040" s="35" t="str">
        <f>_xlfn.SINGLE(IF(F2040="","",_xlfn.XLOOKUP(F2040,purchase!F:F,purchase!N:N,"")))</f>
        <v/>
      </c>
      <c r="L2040" s="4"/>
      <c r="M2040" s="86"/>
      <c r="N2040" s="35" t="str">
        <f>IF(F2040="","",
MAX(0,
_xlfn.XLOOKUP(F2040,purchase!F:F,purchase!N:N,"")
-
SUMIFS(L:L,F:F,F2040)))</f>
        <v/>
      </c>
      <c r="O2040" s="35" t="str">
        <f t="shared" si="221"/>
        <v/>
      </c>
      <c r="P2040" s="89" t="str">
        <f>_xlfn.SINGLE(IF(F2040="","",_xlfn.XLOOKUP(F2040,purchase!F:F,purchase!O:O,"")))</f>
        <v/>
      </c>
      <c r="Q2040" s="83" t="str">
        <f t="shared" si="222"/>
        <v/>
      </c>
      <c r="R2040" s="91" t="str">
        <f t="shared" si="223"/>
        <v/>
      </c>
    </row>
    <row r="2041" spans="1:18" x14ac:dyDescent="0.35">
      <c r="A2041" s="25">
        <v>2037</v>
      </c>
      <c r="B2041" s="26" t="str">
        <f t="shared" si="217"/>
        <v/>
      </c>
      <c r="C2041" s="27"/>
      <c r="D2041" s="26" t="str">
        <f>IF(F2041="","",_xlfn.XLOOKUP(F2041,purchase!F:F,purchase!B:B,""))</f>
        <v/>
      </c>
      <c r="E2041" s="26" t="str">
        <f>IF(F2041="","",_xlfn.XLOOKUP(F2041,purchase!F:F,purchase!C:C,""))</f>
        <v/>
      </c>
      <c r="F2041" s="4"/>
      <c r="G2041" s="10" t="str">
        <f t="shared" si="218"/>
        <v/>
      </c>
      <c r="H2041" s="10" t="str">
        <f>IF(F2041="","",_xlfn.XLOOKUP(F2041,purchase!F:F,purchase!E:E,""))</f>
        <v/>
      </c>
      <c r="I2041" s="10" t="str">
        <f t="shared" si="219"/>
        <v/>
      </c>
      <c r="J2041" s="10" t="str">
        <f t="shared" si="220"/>
        <v/>
      </c>
      <c r="K2041" s="35" t="str">
        <f>_xlfn.SINGLE(IF(F2041="","",_xlfn.XLOOKUP(F2041,purchase!F:F,purchase!N:N,"")))</f>
        <v/>
      </c>
      <c r="L2041" s="4"/>
      <c r="M2041" s="86"/>
      <c r="N2041" s="35" t="str">
        <f>IF(F2041="","",
MAX(0,
_xlfn.XLOOKUP(F2041,purchase!F:F,purchase!N:N,"")
-
SUMIFS(L:L,F:F,F2041)))</f>
        <v/>
      </c>
      <c r="O2041" s="35" t="str">
        <f t="shared" si="221"/>
        <v/>
      </c>
      <c r="P2041" s="89" t="str">
        <f>_xlfn.SINGLE(IF(F2041="","",_xlfn.XLOOKUP(F2041,purchase!F:F,purchase!O:O,"")))</f>
        <v/>
      </c>
      <c r="Q2041" s="83" t="str">
        <f t="shared" si="222"/>
        <v/>
      </c>
      <c r="R2041" s="91" t="str">
        <f t="shared" si="223"/>
        <v/>
      </c>
    </row>
    <row r="2042" spans="1:18" x14ac:dyDescent="0.35">
      <c r="A2042" s="25">
        <v>2038</v>
      </c>
      <c r="B2042" s="26" t="str">
        <f t="shared" si="217"/>
        <v/>
      </c>
      <c r="C2042" s="27"/>
      <c r="D2042" s="26" t="str">
        <f>IF(F2042="","",_xlfn.XLOOKUP(F2042,purchase!F:F,purchase!B:B,""))</f>
        <v/>
      </c>
      <c r="E2042" s="26" t="str">
        <f>IF(F2042="","",_xlfn.XLOOKUP(F2042,purchase!F:F,purchase!C:C,""))</f>
        <v/>
      </c>
      <c r="F2042" s="4"/>
      <c r="G2042" s="10" t="str">
        <f t="shared" si="218"/>
        <v/>
      </c>
      <c r="H2042" s="10" t="str">
        <f>IF(F2042="","",_xlfn.XLOOKUP(F2042,purchase!F:F,purchase!E:E,""))</f>
        <v/>
      </c>
      <c r="I2042" s="10" t="str">
        <f t="shared" si="219"/>
        <v/>
      </c>
      <c r="J2042" s="10" t="str">
        <f t="shared" si="220"/>
        <v/>
      </c>
      <c r="K2042" s="35" t="str">
        <f>_xlfn.SINGLE(IF(F2042="","",_xlfn.XLOOKUP(F2042,purchase!F:F,purchase!N:N,"")))</f>
        <v/>
      </c>
      <c r="L2042" s="4"/>
      <c r="M2042" s="86"/>
      <c r="N2042" s="35" t="str">
        <f>IF(F2042="","",
MAX(0,
_xlfn.XLOOKUP(F2042,purchase!F:F,purchase!N:N,"")
-
SUMIFS(L:L,F:F,F2042)))</f>
        <v/>
      </c>
      <c r="O2042" s="35" t="str">
        <f t="shared" si="221"/>
        <v/>
      </c>
      <c r="P2042" s="89" t="str">
        <f>_xlfn.SINGLE(IF(F2042="","",_xlfn.XLOOKUP(F2042,purchase!F:F,purchase!O:O,"")))</f>
        <v/>
      </c>
      <c r="Q2042" s="83" t="str">
        <f t="shared" si="222"/>
        <v/>
      </c>
      <c r="R2042" s="91" t="str">
        <f t="shared" si="223"/>
        <v/>
      </c>
    </row>
    <row r="2043" spans="1:18" x14ac:dyDescent="0.35">
      <c r="A2043" s="25">
        <v>2039</v>
      </c>
      <c r="B2043" s="26" t="str">
        <f t="shared" si="217"/>
        <v/>
      </c>
      <c r="C2043" s="27"/>
      <c r="D2043" s="26" t="str">
        <f>IF(F2043="","",_xlfn.XLOOKUP(F2043,purchase!F:F,purchase!B:B,""))</f>
        <v/>
      </c>
      <c r="E2043" s="26" t="str">
        <f>IF(F2043="","",_xlfn.XLOOKUP(F2043,purchase!F:F,purchase!C:C,""))</f>
        <v/>
      </c>
      <c r="F2043" s="4"/>
      <c r="G2043" s="10" t="str">
        <f t="shared" si="218"/>
        <v/>
      </c>
      <c r="H2043" s="10" t="str">
        <f>IF(F2043="","",_xlfn.XLOOKUP(F2043,purchase!F:F,purchase!E:E,""))</f>
        <v/>
      </c>
      <c r="I2043" s="10" t="str">
        <f t="shared" si="219"/>
        <v/>
      </c>
      <c r="J2043" s="10" t="str">
        <f t="shared" si="220"/>
        <v/>
      </c>
      <c r="K2043" s="35" t="str">
        <f>_xlfn.SINGLE(IF(F2043="","",_xlfn.XLOOKUP(F2043,purchase!F:F,purchase!N:N,"")))</f>
        <v/>
      </c>
      <c r="L2043" s="4"/>
      <c r="M2043" s="86"/>
      <c r="N2043" s="35" t="str">
        <f>IF(F2043="","",
MAX(0,
_xlfn.XLOOKUP(F2043,purchase!F:F,purchase!N:N,"")
-
SUMIFS(L:L,F:F,F2043)))</f>
        <v/>
      </c>
      <c r="O2043" s="35" t="str">
        <f t="shared" si="221"/>
        <v/>
      </c>
      <c r="P2043" s="89" t="str">
        <f>_xlfn.SINGLE(IF(F2043="","",_xlfn.XLOOKUP(F2043,purchase!F:F,purchase!O:O,"")))</f>
        <v/>
      </c>
      <c r="Q2043" s="83" t="str">
        <f t="shared" si="222"/>
        <v/>
      </c>
      <c r="R2043" s="91" t="str">
        <f t="shared" si="223"/>
        <v/>
      </c>
    </row>
    <row r="2044" spans="1:18" x14ac:dyDescent="0.35">
      <c r="A2044" s="25">
        <v>2040</v>
      </c>
      <c r="B2044" s="26" t="str">
        <f t="shared" si="217"/>
        <v/>
      </c>
      <c r="C2044" s="27"/>
      <c r="D2044" s="26" t="str">
        <f>IF(F2044="","",_xlfn.XLOOKUP(F2044,purchase!F:F,purchase!B:B,""))</f>
        <v/>
      </c>
      <c r="E2044" s="26" t="str">
        <f>IF(F2044="","",_xlfn.XLOOKUP(F2044,purchase!F:F,purchase!C:C,""))</f>
        <v/>
      </c>
      <c r="F2044" s="4"/>
      <c r="G2044" s="10" t="str">
        <f t="shared" si="218"/>
        <v/>
      </c>
      <c r="H2044" s="10" t="str">
        <f>IF(F2044="","",_xlfn.XLOOKUP(F2044,purchase!F:F,purchase!E:E,""))</f>
        <v/>
      </c>
      <c r="I2044" s="10" t="str">
        <f t="shared" si="219"/>
        <v/>
      </c>
      <c r="J2044" s="10" t="str">
        <f t="shared" si="220"/>
        <v/>
      </c>
      <c r="K2044" s="35" t="str">
        <f>_xlfn.SINGLE(IF(F2044="","",_xlfn.XLOOKUP(F2044,purchase!F:F,purchase!N:N,"")))</f>
        <v/>
      </c>
      <c r="L2044" s="4"/>
      <c r="M2044" s="86"/>
      <c r="N2044" s="35" t="str">
        <f>IF(F2044="","",
MAX(0,
_xlfn.XLOOKUP(F2044,purchase!F:F,purchase!N:N,"")
-
SUMIFS(L:L,F:F,F2044)))</f>
        <v/>
      </c>
      <c r="O2044" s="35" t="str">
        <f t="shared" si="221"/>
        <v/>
      </c>
      <c r="P2044" s="89" t="str">
        <f>_xlfn.SINGLE(IF(F2044="","",_xlfn.XLOOKUP(F2044,purchase!F:F,purchase!O:O,"")))</f>
        <v/>
      </c>
      <c r="Q2044" s="83" t="str">
        <f t="shared" si="222"/>
        <v/>
      </c>
      <c r="R2044" s="91" t="str">
        <f t="shared" si="223"/>
        <v/>
      </c>
    </row>
    <row r="2045" spans="1:18" x14ac:dyDescent="0.35">
      <c r="A2045" s="25">
        <v>2041</v>
      </c>
      <c r="B2045" s="26" t="str">
        <f t="shared" si="217"/>
        <v/>
      </c>
      <c r="C2045" s="27"/>
      <c r="D2045" s="26" t="str">
        <f>IF(F2045="","",_xlfn.XLOOKUP(F2045,purchase!F:F,purchase!B:B,""))</f>
        <v/>
      </c>
      <c r="E2045" s="26" t="str">
        <f>IF(F2045="","",_xlfn.XLOOKUP(F2045,purchase!F:F,purchase!C:C,""))</f>
        <v/>
      </c>
      <c r="F2045" s="4"/>
      <c r="G2045" s="10" t="str">
        <f t="shared" si="218"/>
        <v/>
      </c>
      <c r="H2045" s="10" t="str">
        <f>IF(F2045="","",_xlfn.XLOOKUP(F2045,purchase!F:F,purchase!E:E,""))</f>
        <v/>
      </c>
      <c r="I2045" s="10" t="str">
        <f t="shared" si="219"/>
        <v/>
      </c>
      <c r="J2045" s="10" t="str">
        <f t="shared" si="220"/>
        <v/>
      </c>
      <c r="K2045" s="35" t="str">
        <f>_xlfn.SINGLE(IF(F2045="","",_xlfn.XLOOKUP(F2045,purchase!F:F,purchase!N:N,"")))</f>
        <v/>
      </c>
      <c r="L2045" s="4"/>
      <c r="M2045" s="86"/>
      <c r="N2045" s="35" t="str">
        <f>IF(F2045="","",
MAX(0,
_xlfn.XLOOKUP(F2045,purchase!F:F,purchase!N:N,"")
-
SUMIFS(L:L,F:F,F2045)))</f>
        <v/>
      </c>
      <c r="O2045" s="35" t="str">
        <f t="shared" si="221"/>
        <v/>
      </c>
      <c r="P2045" s="89" t="str">
        <f>_xlfn.SINGLE(IF(F2045="","",_xlfn.XLOOKUP(F2045,purchase!F:F,purchase!O:O,"")))</f>
        <v/>
      </c>
      <c r="Q2045" s="83" t="str">
        <f t="shared" si="222"/>
        <v/>
      </c>
      <c r="R2045" s="91" t="str">
        <f t="shared" si="223"/>
        <v/>
      </c>
    </row>
    <row r="2046" spans="1:18" x14ac:dyDescent="0.35">
      <c r="A2046" s="25">
        <v>2042</v>
      </c>
      <c r="B2046" s="26" t="str">
        <f t="shared" si="217"/>
        <v/>
      </c>
      <c r="C2046" s="27"/>
      <c r="D2046" s="26" t="str">
        <f>IF(F2046="","",_xlfn.XLOOKUP(F2046,purchase!F:F,purchase!B:B,""))</f>
        <v/>
      </c>
      <c r="E2046" s="26" t="str">
        <f>IF(F2046="","",_xlfn.XLOOKUP(F2046,purchase!F:F,purchase!C:C,""))</f>
        <v/>
      </c>
      <c r="F2046" s="4"/>
      <c r="G2046" s="10" t="str">
        <f t="shared" si="218"/>
        <v/>
      </c>
      <c r="H2046" s="10" t="str">
        <f>IF(F2046="","",_xlfn.XLOOKUP(F2046,purchase!F:F,purchase!E:E,""))</f>
        <v/>
      </c>
      <c r="I2046" s="10" t="str">
        <f t="shared" si="219"/>
        <v/>
      </c>
      <c r="J2046" s="10" t="str">
        <f t="shared" si="220"/>
        <v/>
      </c>
      <c r="K2046" s="35" t="str">
        <f>_xlfn.SINGLE(IF(F2046="","",_xlfn.XLOOKUP(F2046,purchase!F:F,purchase!N:N,"")))</f>
        <v/>
      </c>
      <c r="L2046" s="4"/>
      <c r="M2046" s="86"/>
      <c r="N2046" s="35" t="str">
        <f>IF(F2046="","",
MAX(0,
_xlfn.XLOOKUP(F2046,purchase!F:F,purchase!N:N,"")
-
SUMIFS(L:L,F:F,F2046)))</f>
        <v/>
      </c>
      <c r="O2046" s="35" t="str">
        <f t="shared" si="221"/>
        <v/>
      </c>
      <c r="P2046" s="89" t="str">
        <f>_xlfn.SINGLE(IF(F2046="","",_xlfn.XLOOKUP(F2046,purchase!F:F,purchase!O:O,"")))</f>
        <v/>
      </c>
      <c r="Q2046" s="83" t="str">
        <f t="shared" si="222"/>
        <v/>
      </c>
      <c r="R2046" s="91" t="str">
        <f t="shared" si="223"/>
        <v/>
      </c>
    </row>
    <row r="2047" spans="1:18" x14ac:dyDescent="0.35">
      <c r="A2047" s="25">
        <v>2043</v>
      </c>
      <c r="B2047" s="26" t="str">
        <f t="shared" si="217"/>
        <v/>
      </c>
      <c r="C2047" s="27"/>
      <c r="D2047" s="26" t="str">
        <f>IF(F2047="","",_xlfn.XLOOKUP(F2047,purchase!F:F,purchase!B:B,""))</f>
        <v/>
      </c>
      <c r="E2047" s="26" t="str">
        <f>IF(F2047="","",_xlfn.XLOOKUP(F2047,purchase!F:F,purchase!C:C,""))</f>
        <v/>
      </c>
      <c r="F2047" s="4"/>
      <c r="G2047" s="10" t="str">
        <f t="shared" si="218"/>
        <v/>
      </c>
      <c r="H2047" s="10" t="str">
        <f>IF(F2047="","",_xlfn.XLOOKUP(F2047,purchase!F:F,purchase!E:E,""))</f>
        <v/>
      </c>
      <c r="I2047" s="10" t="str">
        <f t="shared" si="219"/>
        <v/>
      </c>
      <c r="J2047" s="10" t="str">
        <f t="shared" si="220"/>
        <v/>
      </c>
      <c r="K2047" s="35" t="str">
        <f>_xlfn.SINGLE(IF(F2047="","",_xlfn.XLOOKUP(F2047,purchase!F:F,purchase!N:N,"")))</f>
        <v/>
      </c>
      <c r="L2047" s="4"/>
      <c r="M2047" s="86"/>
      <c r="N2047" s="35" t="str">
        <f>IF(F2047="","",
MAX(0,
_xlfn.XLOOKUP(F2047,purchase!F:F,purchase!N:N,"")
-
SUMIFS(L:L,F:F,F2047)))</f>
        <v/>
      </c>
      <c r="O2047" s="35" t="str">
        <f t="shared" si="221"/>
        <v/>
      </c>
      <c r="P2047" s="89" t="str">
        <f>_xlfn.SINGLE(IF(F2047="","",_xlfn.XLOOKUP(F2047,purchase!F:F,purchase!O:O,"")))</f>
        <v/>
      </c>
      <c r="Q2047" s="83" t="str">
        <f t="shared" si="222"/>
        <v/>
      </c>
      <c r="R2047" s="91" t="str">
        <f t="shared" si="223"/>
        <v/>
      </c>
    </row>
    <row r="2048" spans="1:18" x14ac:dyDescent="0.35">
      <c r="A2048" s="25">
        <v>2044</v>
      </c>
      <c r="B2048" s="26" t="str">
        <f t="shared" si="217"/>
        <v/>
      </c>
      <c r="C2048" s="27"/>
      <c r="D2048" s="26" t="str">
        <f>IF(F2048="","",_xlfn.XLOOKUP(F2048,purchase!F:F,purchase!B:B,""))</f>
        <v/>
      </c>
      <c r="E2048" s="26" t="str">
        <f>IF(F2048="","",_xlfn.XLOOKUP(F2048,purchase!F:F,purchase!C:C,""))</f>
        <v/>
      </c>
      <c r="F2048" s="4"/>
      <c r="G2048" s="10" t="str">
        <f t="shared" si="218"/>
        <v/>
      </c>
      <c r="H2048" s="10" t="str">
        <f>IF(F2048="","",_xlfn.XLOOKUP(F2048,purchase!F:F,purchase!E:E,""))</f>
        <v/>
      </c>
      <c r="I2048" s="10" t="str">
        <f t="shared" si="219"/>
        <v/>
      </c>
      <c r="J2048" s="10" t="str">
        <f t="shared" si="220"/>
        <v/>
      </c>
      <c r="K2048" s="35" t="str">
        <f>_xlfn.SINGLE(IF(F2048="","",_xlfn.XLOOKUP(F2048,purchase!F:F,purchase!N:N,"")))</f>
        <v/>
      </c>
      <c r="L2048" s="4"/>
      <c r="M2048" s="86"/>
      <c r="N2048" s="35" t="str">
        <f>IF(F2048="","",
MAX(0,
_xlfn.XLOOKUP(F2048,purchase!F:F,purchase!N:N,"")
-
SUMIFS(L:L,F:F,F2048)))</f>
        <v/>
      </c>
      <c r="O2048" s="35" t="str">
        <f t="shared" si="221"/>
        <v/>
      </c>
      <c r="P2048" s="89" t="str">
        <f>_xlfn.SINGLE(IF(F2048="","",_xlfn.XLOOKUP(F2048,purchase!F:F,purchase!O:O,"")))</f>
        <v/>
      </c>
      <c r="Q2048" s="83" t="str">
        <f t="shared" si="222"/>
        <v/>
      </c>
      <c r="R2048" s="91" t="str">
        <f t="shared" si="223"/>
        <v/>
      </c>
    </row>
    <row r="2049" spans="1:18" x14ac:dyDescent="0.35">
      <c r="A2049" s="25">
        <v>2045</v>
      </c>
      <c r="B2049" s="26" t="str">
        <f t="shared" si="217"/>
        <v/>
      </c>
      <c r="C2049" s="27"/>
      <c r="D2049" s="26" t="str">
        <f>IF(F2049="","",_xlfn.XLOOKUP(F2049,purchase!F:F,purchase!B:B,""))</f>
        <v/>
      </c>
      <c r="E2049" s="26" t="str">
        <f>IF(F2049="","",_xlfn.XLOOKUP(F2049,purchase!F:F,purchase!C:C,""))</f>
        <v/>
      </c>
      <c r="F2049" s="4"/>
      <c r="G2049" s="10" t="str">
        <f t="shared" si="218"/>
        <v/>
      </c>
      <c r="H2049" s="10" t="str">
        <f>IF(F2049="","",_xlfn.XLOOKUP(F2049,purchase!F:F,purchase!E:E,""))</f>
        <v/>
      </c>
      <c r="I2049" s="10" t="str">
        <f t="shared" si="219"/>
        <v/>
      </c>
      <c r="J2049" s="10" t="str">
        <f t="shared" si="220"/>
        <v/>
      </c>
      <c r="K2049" s="35" t="str">
        <f>_xlfn.SINGLE(IF(F2049="","",_xlfn.XLOOKUP(F2049,purchase!F:F,purchase!N:N,"")))</f>
        <v/>
      </c>
      <c r="L2049" s="4"/>
      <c r="M2049" s="86"/>
      <c r="N2049" s="35" t="str">
        <f>IF(F2049="","",
MAX(0,
_xlfn.XLOOKUP(F2049,purchase!F:F,purchase!N:N,"")
-
SUMIFS(L:L,F:F,F2049)))</f>
        <v/>
      </c>
      <c r="O2049" s="35" t="str">
        <f t="shared" si="221"/>
        <v/>
      </c>
      <c r="P2049" s="89" t="str">
        <f>_xlfn.SINGLE(IF(F2049="","",_xlfn.XLOOKUP(F2049,purchase!F:F,purchase!O:O,"")))</f>
        <v/>
      </c>
      <c r="Q2049" s="83" t="str">
        <f t="shared" si="222"/>
        <v/>
      </c>
      <c r="R2049" s="91" t="str">
        <f t="shared" si="223"/>
        <v/>
      </c>
    </row>
    <row r="2050" spans="1:18" x14ac:dyDescent="0.35">
      <c r="A2050" s="25">
        <v>2046</v>
      </c>
      <c r="B2050" s="26" t="str">
        <f t="shared" si="217"/>
        <v/>
      </c>
      <c r="C2050" s="27"/>
      <c r="D2050" s="26" t="str">
        <f>IF(F2050="","",_xlfn.XLOOKUP(F2050,purchase!F:F,purchase!B:B,""))</f>
        <v/>
      </c>
      <c r="E2050" s="26" t="str">
        <f>IF(F2050="","",_xlfn.XLOOKUP(F2050,purchase!F:F,purchase!C:C,""))</f>
        <v/>
      </c>
      <c r="F2050" s="4"/>
      <c r="G2050" s="10" t="str">
        <f t="shared" si="218"/>
        <v/>
      </c>
      <c r="H2050" s="10" t="str">
        <f>IF(F2050="","",_xlfn.XLOOKUP(F2050,purchase!F:F,purchase!E:E,""))</f>
        <v/>
      </c>
      <c r="I2050" s="10" t="str">
        <f t="shared" si="219"/>
        <v/>
      </c>
      <c r="J2050" s="10" t="str">
        <f t="shared" si="220"/>
        <v/>
      </c>
      <c r="K2050" s="35" t="str">
        <f>_xlfn.SINGLE(IF(F2050="","",_xlfn.XLOOKUP(F2050,purchase!F:F,purchase!N:N,"")))</f>
        <v/>
      </c>
      <c r="L2050" s="4"/>
      <c r="M2050" s="86"/>
      <c r="N2050" s="35" t="str">
        <f>IF(F2050="","",
MAX(0,
_xlfn.XLOOKUP(F2050,purchase!F:F,purchase!N:N,"")
-
SUMIFS(L:L,F:F,F2050)))</f>
        <v/>
      </c>
      <c r="O2050" s="35" t="str">
        <f t="shared" si="221"/>
        <v/>
      </c>
      <c r="P2050" s="89" t="str">
        <f>_xlfn.SINGLE(IF(F2050="","",_xlfn.XLOOKUP(F2050,purchase!F:F,purchase!O:O,"")))</f>
        <v/>
      </c>
      <c r="Q2050" s="83" t="str">
        <f t="shared" si="222"/>
        <v/>
      </c>
      <c r="R2050" s="91" t="str">
        <f t="shared" si="223"/>
        <v/>
      </c>
    </row>
    <row r="2051" spans="1:18" x14ac:dyDescent="0.35">
      <c r="A2051" s="25">
        <v>2047</v>
      </c>
      <c r="B2051" s="26" t="str">
        <f t="shared" si="217"/>
        <v/>
      </c>
      <c r="C2051" s="27"/>
      <c r="D2051" s="26" t="str">
        <f>IF(F2051="","",_xlfn.XLOOKUP(F2051,purchase!F:F,purchase!B:B,""))</f>
        <v/>
      </c>
      <c r="E2051" s="26" t="str">
        <f>IF(F2051="","",_xlfn.XLOOKUP(F2051,purchase!F:F,purchase!C:C,""))</f>
        <v/>
      </c>
      <c r="F2051" s="4"/>
      <c r="G2051" s="10" t="str">
        <f t="shared" si="218"/>
        <v/>
      </c>
      <c r="H2051" s="10" t="str">
        <f>IF(F2051="","",_xlfn.XLOOKUP(F2051,purchase!F:F,purchase!E:E,""))</f>
        <v/>
      </c>
      <c r="I2051" s="10" t="str">
        <f t="shared" si="219"/>
        <v/>
      </c>
      <c r="J2051" s="10" t="str">
        <f t="shared" si="220"/>
        <v/>
      </c>
      <c r="K2051" s="35" t="str">
        <f>_xlfn.SINGLE(IF(F2051="","",_xlfn.XLOOKUP(F2051,purchase!F:F,purchase!N:N,"")))</f>
        <v/>
      </c>
      <c r="L2051" s="4"/>
      <c r="M2051" s="86"/>
      <c r="N2051" s="35" t="str">
        <f>IF(F2051="","",
MAX(0,
_xlfn.XLOOKUP(F2051,purchase!F:F,purchase!N:N,"")
-
SUMIFS(L:L,F:F,F2051)))</f>
        <v/>
      </c>
      <c r="O2051" s="35" t="str">
        <f t="shared" si="221"/>
        <v/>
      </c>
      <c r="P2051" s="89" t="str">
        <f>_xlfn.SINGLE(IF(F2051="","",_xlfn.XLOOKUP(F2051,purchase!F:F,purchase!O:O,"")))</f>
        <v/>
      </c>
      <c r="Q2051" s="83" t="str">
        <f t="shared" si="222"/>
        <v/>
      </c>
      <c r="R2051" s="91" t="str">
        <f t="shared" si="223"/>
        <v/>
      </c>
    </row>
    <row r="2052" spans="1:18" x14ac:dyDescent="0.35">
      <c r="A2052" s="25">
        <v>2048</v>
      </c>
      <c r="B2052" s="26" t="str">
        <f t="shared" si="217"/>
        <v/>
      </c>
      <c r="C2052" s="27"/>
      <c r="D2052" s="26" t="str">
        <f>IF(F2052="","",_xlfn.XLOOKUP(F2052,purchase!F:F,purchase!B:B,""))</f>
        <v/>
      </c>
      <c r="E2052" s="26" t="str">
        <f>IF(F2052="","",_xlfn.XLOOKUP(F2052,purchase!F:F,purchase!C:C,""))</f>
        <v/>
      </c>
      <c r="F2052" s="4"/>
      <c r="G2052" s="10" t="str">
        <f t="shared" si="218"/>
        <v/>
      </c>
      <c r="H2052" s="10" t="str">
        <f>IF(F2052="","",_xlfn.XLOOKUP(F2052,purchase!F:F,purchase!E:E,""))</f>
        <v/>
      </c>
      <c r="I2052" s="10" t="str">
        <f t="shared" si="219"/>
        <v/>
      </c>
      <c r="J2052" s="10" t="str">
        <f t="shared" si="220"/>
        <v/>
      </c>
      <c r="K2052" s="35" t="str">
        <f>_xlfn.SINGLE(IF(F2052="","",_xlfn.XLOOKUP(F2052,purchase!F:F,purchase!N:N,"")))</f>
        <v/>
      </c>
      <c r="L2052" s="4"/>
      <c r="M2052" s="86"/>
      <c r="N2052" s="35" t="str">
        <f>IF(F2052="","",
MAX(0,
_xlfn.XLOOKUP(F2052,purchase!F:F,purchase!N:N,"")
-
SUMIFS(L:L,F:F,F2052)))</f>
        <v/>
      </c>
      <c r="O2052" s="35" t="str">
        <f t="shared" si="221"/>
        <v/>
      </c>
      <c r="P2052" s="89" t="str">
        <f>_xlfn.SINGLE(IF(F2052="","",_xlfn.XLOOKUP(F2052,purchase!F:F,purchase!O:O,"")))</f>
        <v/>
      </c>
      <c r="Q2052" s="83" t="str">
        <f t="shared" si="222"/>
        <v/>
      </c>
      <c r="R2052" s="91" t="str">
        <f t="shared" si="223"/>
        <v/>
      </c>
    </row>
    <row r="2053" spans="1:18" x14ac:dyDescent="0.35">
      <c r="A2053" s="25">
        <v>2049</v>
      </c>
      <c r="B2053" s="26" t="str">
        <f t="shared" ref="B2053:B2116" si="224">IF(OR(C2053="",F2053=""),"",
"PRD-" &amp;
TEXT(DAY(C2053),"00") &amp;
CHOOSE(MONTH(C2053),"A","B","C","D","E","F","G","H","I","J","K","L") &amp;
TEXT(YEAR(C2053),"00") &amp;
"-" &amp;
RIGHT(F2053,4))</f>
        <v/>
      </c>
      <c r="C2053" s="27"/>
      <c r="D2053" s="26" t="str">
        <f>IF(F2053="","",_xlfn.XLOOKUP(F2053,purchase!F:F,purchase!B:B,""))</f>
        <v/>
      </c>
      <c r="E2053" s="26" t="str">
        <f>IF(F2053="","",_xlfn.XLOOKUP(F2053,purchase!F:F,purchase!C:C,""))</f>
        <v/>
      </c>
      <c r="F2053" s="4"/>
      <c r="G2053" s="10" t="str">
        <f t="shared" ref="G2053:G2116" si="225">IF(H2053="NRFC","Natural Rubber Field Coagulam","")</f>
        <v/>
      </c>
      <c r="H2053" s="10" t="str">
        <f>IF(F2053="","",_xlfn.XLOOKUP(F2053,purchase!F:F,purchase!E:E,""))</f>
        <v/>
      </c>
      <c r="I2053" s="10" t="str">
        <f t="shared" ref="I2053:I2116" si="226">IF(J2053="ISNR20","Natural Rubber-TSNR (ISNR-20)","")</f>
        <v/>
      </c>
      <c r="J2053" s="10" t="str">
        <f t="shared" ref="J2053:J2116" si="227">IF(H2053="NRFC","ISNR20","")</f>
        <v/>
      </c>
      <c r="K2053" s="35" t="str">
        <f>_xlfn.SINGLE(IF(F2053="","",_xlfn.XLOOKUP(F2053,purchase!F:F,purchase!N:N,"")))</f>
        <v/>
      </c>
      <c r="L2053" s="4"/>
      <c r="M2053" s="86"/>
      <c r="N2053" s="35" t="str">
        <f>IF(F2053="","",
MAX(0,
_xlfn.XLOOKUP(F2053,purchase!F:F,purchase!N:N,"")
-
SUMIFS(L:L,F:F,F2053)))</f>
        <v/>
      </c>
      <c r="O2053" s="35" t="str">
        <f t="shared" ref="O2053:O2116" si="228">IF(OR(L2053="",M2053=""),"",L2053-M2053)</f>
        <v/>
      </c>
      <c r="P2053" s="89" t="str">
        <f>_xlfn.SINGLE(IF(F2053="","",_xlfn.XLOOKUP(F2053,purchase!F:F,purchase!O:O,"")))</f>
        <v/>
      </c>
      <c r="Q2053" s="83" t="str">
        <f t="shared" ref="Q2053:Q2116" si="229">IF(OR(L2053="",M2053=""),"",M2053/L2053)</f>
        <v/>
      </c>
      <c r="R2053" s="91" t="str">
        <f t="shared" ref="R2053:R2116" si="230">IF(OR(P2053="",Q2053=""),"",Q2053-P2053)</f>
        <v/>
      </c>
    </row>
    <row r="2054" spans="1:18" x14ac:dyDescent="0.35">
      <c r="A2054" s="25">
        <v>2050</v>
      </c>
      <c r="B2054" s="26" t="str">
        <f t="shared" si="224"/>
        <v/>
      </c>
      <c r="C2054" s="27"/>
      <c r="D2054" s="26" t="str">
        <f>IF(F2054="","",_xlfn.XLOOKUP(F2054,purchase!F:F,purchase!B:B,""))</f>
        <v/>
      </c>
      <c r="E2054" s="26" t="str">
        <f>IF(F2054="","",_xlfn.XLOOKUP(F2054,purchase!F:F,purchase!C:C,""))</f>
        <v/>
      </c>
      <c r="F2054" s="4"/>
      <c r="G2054" s="10" t="str">
        <f t="shared" si="225"/>
        <v/>
      </c>
      <c r="H2054" s="10" t="str">
        <f>IF(F2054="","",_xlfn.XLOOKUP(F2054,purchase!F:F,purchase!E:E,""))</f>
        <v/>
      </c>
      <c r="I2054" s="10" t="str">
        <f t="shared" si="226"/>
        <v/>
      </c>
      <c r="J2054" s="10" t="str">
        <f t="shared" si="227"/>
        <v/>
      </c>
      <c r="K2054" s="35" t="str">
        <f>_xlfn.SINGLE(IF(F2054="","",_xlfn.XLOOKUP(F2054,purchase!F:F,purchase!N:N,"")))</f>
        <v/>
      </c>
      <c r="L2054" s="4"/>
      <c r="M2054" s="86"/>
      <c r="N2054" s="35" t="str">
        <f>IF(F2054="","",
MAX(0,
_xlfn.XLOOKUP(F2054,purchase!F:F,purchase!N:N,"")
-
SUMIFS(L:L,F:F,F2054)))</f>
        <v/>
      </c>
      <c r="O2054" s="35" t="str">
        <f t="shared" si="228"/>
        <v/>
      </c>
      <c r="P2054" s="89" t="str">
        <f>_xlfn.SINGLE(IF(F2054="","",_xlfn.XLOOKUP(F2054,purchase!F:F,purchase!O:O,"")))</f>
        <v/>
      </c>
      <c r="Q2054" s="83" t="str">
        <f t="shared" si="229"/>
        <v/>
      </c>
      <c r="R2054" s="91" t="str">
        <f t="shared" si="230"/>
        <v/>
      </c>
    </row>
    <row r="2055" spans="1:18" x14ac:dyDescent="0.35">
      <c r="A2055" s="25">
        <v>2051</v>
      </c>
      <c r="B2055" s="26" t="str">
        <f t="shared" si="224"/>
        <v/>
      </c>
      <c r="C2055" s="27"/>
      <c r="D2055" s="26" t="str">
        <f>IF(F2055="","",_xlfn.XLOOKUP(F2055,purchase!F:F,purchase!B:B,""))</f>
        <v/>
      </c>
      <c r="E2055" s="26" t="str">
        <f>IF(F2055="","",_xlfn.XLOOKUP(F2055,purchase!F:F,purchase!C:C,""))</f>
        <v/>
      </c>
      <c r="F2055" s="4"/>
      <c r="G2055" s="10" t="str">
        <f t="shared" si="225"/>
        <v/>
      </c>
      <c r="H2055" s="10" t="str">
        <f>IF(F2055="","",_xlfn.XLOOKUP(F2055,purchase!F:F,purchase!E:E,""))</f>
        <v/>
      </c>
      <c r="I2055" s="10" t="str">
        <f t="shared" si="226"/>
        <v/>
      </c>
      <c r="J2055" s="10" t="str">
        <f t="shared" si="227"/>
        <v/>
      </c>
      <c r="K2055" s="35" t="str">
        <f>_xlfn.SINGLE(IF(F2055="","",_xlfn.XLOOKUP(F2055,purchase!F:F,purchase!N:N,"")))</f>
        <v/>
      </c>
      <c r="L2055" s="4"/>
      <c r="M2055" s="86"/>
      <c r="N2055" s="35" t="str">
        <f>IF(F2055="","",
MAX(0,
_xlfn.XLOOKUP(F2055,purchase!F:F,purchase!N:N,"")
-
SUMIFS(L:L,F:F,F2055)))</f>
        <v/>
      </c>
      <c r="O2055" s="35" t="str">
        <f t="shared" si="228"/>
        <v/>
      </c>
      <c r="P2055" s="89" t="str">
        <f>_xlfn.SINGLE(IF(F2055="","",_xlfn.XLOOKUP(F2055,purchase!F:F,purchase!O:O,"")))</f>
        <v/>
      </c>
      <c r="Q2055" s="83" t="str">
        <f t="shared" si="229"/>
        <v/>
      </c>
      <c r="R2055" s="91" t="str">
        <f t="shared" si="230"/>
        <v/>
      </c>
    </row>
    <row r="2056" spans="1:18" x14ac:dyDescent="0.35">
      <c r="A2056" s="25">
        <v>2052</v>
      </c>
      <c r="B2056" s="26" t="str">
        <f t="shared" si="224"/>
        <v/>
      </c>
      <c r="C2056" s="27"/>
      <c r="D2056" s="26" t="str">
        <f>IF(F2056="","",_xlfn.XLOOKUP(F2056,purchase!F:F,purchase!B:B,""))</f>
        <v/>
      </c>
      <c r="E2056" s="26" t="str">
        <f>IF(F2056="","",_xlfn.XLOOKUP(F2056,purchase!F:F,purchase!C:C,""))</f>
        <v/>
      </c>
      <c r="F2056" s="4"/>
      <c r="G2056" s="10" t="str">
        <f t="shared" si="225"/>
        <v/>
      </c>
      <c r="H2056" s="10" t="str">
        <f>IF(F2056="","",_xlfn.XLOOKUP(F2056,purchase!F:F,purchase!E:E,""))</f>
        <v/>
      </c>
      <c r="I2056" s="10" t="str">
        <f t="shared" si="226"/>
        <v/>
      </c>
      <c r="J2056" s="10" t="str">
        <f t="shared" si="227"/>
        <v/>
      </c>
      <c r="K2056" s="35" t="str">
        <f>_xlfn.SINGLE(IF(F2056="","",_xlfn.XLOOKUP(F2056,purchase!F:F,purchase!N:N,"")))</f>
        <v/>
      </c>
      <c r="L2056" s="4"/>
      <c r="M2056" s="86"/>
      <c r="N2056" s="35" t="str">
        <f>IF(F2056="","",
MAX(0,
_xlfn.XLOOKUP(F2056,purchase!F:F,purchase!N:N,"")
-
SUMIFS(L:L,F:F,F2056)))</f>
        <v/>
      </c>
      <c r="O2056" s="35" t="str">
        <f t="shared" si="228"/>
        <v/>
      </c>
      <c r="P2056" s="89" t="str">
        <f>_xlfn.SINGLE(IF(F2056="","",_xlfn.XLOOKUP(F2056,purchase!F:F,purchase!O:O,"")))</f>
        <v/>
      </c>
      <c r="Q2056" s="83" t="str">
        <f t="shared" si="229"/>
        <v/>
      </c>
      <c r="R2056" s="91" t="str">
        <f t="shared" si="230"/>
        <v/>
      </c>
    </row>
    <row r="2057" spans="1:18" x14ac:dyDescent="0.35">
      <c r="A2057" s="25">
        <v>2053</v>
      </c>
      <c r="B2057" s="26" t="str">
        <f t="shared" si="224"/>
        <v/>
      </c>
      <c r="C2057" s="27"/>
      <c r="D2057" s="26" t="str">
        <f>IF(F2057="","",_xlfn.XLOOKUP(F2057,purchase!F:F,purchase!B:B,""))</f>
        <v/>
      </c>
      <c r="E2057" s="26" t="str">
        <f>IF(F2057="","",_xlfn.XLOOKUP(F2057,purchase!F:F,purchase!C:C,""))</f>
        <v/>
      </c>
      <c r="F2057" s="4"/>
      <c r="G2057" s="10" t="str">
        <f t="shared" si="225"/>
        <v/>
      </c>
      <c r="H2057" s="10" t="str">
        <f>IF(F2057="","",_xlfn.XLOOKUP(F2057,purchase!F:F,purchase!E:E,""))</f>
        <v/>
      </c>
      <c r="I2057" s="10" t="str">
        <f t="shared" si="226"/>
        <v/>
      </c>
      <c r="J2057" s="10" t="str">
        <f t="shared" si="227"/>
        <v/>
      </c>
      <c r="K2057" s="35" t="str">
        <f>_xlfn.SINGLE(IF(F2057="","",_xlfn.XLOOKUP(F2057,purchase!F:F,purchase!N:N,"")))</f>
        <v/>
      </c>
      <c r="L2057" s="4"/>
      <c r="M2057" s="86"/>
      <c r="N2057" s="35" t="str">
        <f>IF(F2057="","",
MAX(0,
_xlfn.XLOOKUP(F2057,purchase!F:F,purchase!N:N,"")
-
SUMIFS(L:L,F:F,F2057)))</f>
        <v/>
      </c>
      <c r="O2057" s="35" t="str">
        <f t="shared" si="228"/>
        <v/>
      </c>
      <c r="P2057" s="89" t="str">
        <f>_xlfn.SINGLE(IF(F2057="","",_xlfn.XLOOKUP(F2057,purchase!F:F,purchase!O:O,"")))</f>
        <v/>
      </c>
      <c r="Q2057" s="83" t="str">
        <f t="shared" si="229"/>
        <v/>
      </c>
      <c r="R2057" s="91" t="str">
        <f t="shared" si="230"/>
        <v/>
      </c>
    </row>
    <row r="2058" spans="1:18" x14ac:dyDescent="0.35">
      <c r="A2058" s="25">
        <v>2054</v>
      </c>
      <c r="B2058" s="26" t="str">
        <f t="shared" si="224"/>
        <v/>
      </c>
      <c r="C2058" s="27"/>
      <c r="D2058" s="26" t="str">
        <f>IF(F2058="","",_xlfn.XLOOKUP(F2058,purchase!F:F,purchase!B:B,""))</f>
        <v/>
      </c>
      <c r="E2058" s="26" t="str">
        <f>IF(F2058="","",_xlfn.XLOOKUP(F2058,purchase!F:F,purchase!C:C,""))</f>
        <v/>
      </c>
      <c r="F2058" s="4"/>
      <c r="G2058" s="10" t="str">
        <f t="shared" si="225"/>
        <v/>
      </c>
      <c r="H2058" s="10" t="str">
        <f>IF(F2058="","",_xlfn.XLOOKUP(F2058,purchase!F:F,purchase!E:E,""))</f>
        <v/>
      </c>
      <c r="I2058" s="10" t="str">
        <f t="shared" si="226"/>
        <v/>
      </c>
      <c r="J2058" s="10" t="str">
        <f t="shared" si="227"/>
        <v/>
      </c>
      <c r="K2058" s="35" t="str">
        <f>_xlfn.SINGLE(IF(F2058="","",_xlfn.XLOOKUP(F2058,purchase!F:F,purchase!N:N,"")))</f>
        <v/>
      </c>
      <c r="L2058" s="4"/>
      <c r="M2058" s="86"/>
      <c r="N2058" s="35" t="str">
        <f>IF(F2058="","",
MAX(0,
_xlfn.XLOOKUP(F2058,purchase!F:F,purchase!N:N,"")
-
SUMIFS(L:L,F:F,F2058)))</f>
        <v/>
      </c>
      <c r="O2058" s="35" t="str">
        <f t="shared" si="228"/>
        <v/>
      </c>
      <c r="P2058" s="89" t="str">
        <f>_xlfn.SINGLE(IF(F2058="","",_xlfn.XLOOKUP(F2058,purchase!F:F,purchase!O:O,"")))</f>
        <v/>
      </c>
      <c r="Q2058" s="83" t="str">
        <f t="shared" si="229"/>
        <v/>
      </c>
      <c r="R2058" s="91" t="str">
        <f t="shared" si="230"/>
        <v/>
      </c>
    </row>
    <row r="2059" spans="1:18" x14ac:dyDescent="0.35">
      <c r="A2059" s="25">
        <v>2055</v>
      </c>
      <c r="B2059" s="26" t="str">
        <f t="shared" si="224"/>
        <v/>
      </c>
      <c r="C2059" s="27"/>
      <c r="D2059" s="26" t="str">
        <f>IF(F2059="","",_xlfn.XLOOKUP(F2059,purchase!F:F,purchase!B:B,""))</f>
        <v/>
      </c>
      <c r="E2059" s="26" t="str">
        <f>IF(F2059="","",_xlfn.XLOOKUP(F2059,purchase!F:F,purchase!C:C,""))</f>
        <v/>
      </c>
      <c r="F2059" s="4"/>
      <c r="G2059" s="10" t="str">
        <f t="shared" si="225"/>
        <v/>
      </c>
      <c r="H2059" s="10" t="str">
        <f>IF(F2059="","",_xlfn.XLOOKUP(F2059,purchase!F:F,purchase!E:E,""))</f>
        <v/>
      </c>
      <c r="I2059" s="10" t="str">
        <f t="shared" si="226"/>
        <v/>
      </c>
      <c r="J2059" s="10" t="str">
        <f t="shared" si="227"/>
        <v/>
      </c>
      <c r="K2059" s="35" t="str">
        <f>_xlfn.SINGLE(IF(F2059="","",_xlfn.XLOOKUP(F2059,purchase!F:F,purchase!N:N,"")))</f>
        <v/>
      </c>
      <c r="L2059" s="4"/>
      <c r="M2059" s="86"/>
      <c r="N2059" s="35" t="str">
        <f>IF(F2059="","",
MAX(0,
_xlfn.XLOOKUP(F2059,purchase!F:F,purchase!N:N,"")
-
SUMIFS(L:L,F:F,F2059)))</f>
        <v/>
      </c>
      <c r="O2059" s="35" t="str">
        <f t="shared" si="228"/>
        <v/>
      </c>
      <c r="P2059" s="89" t="str">
        <f>_xlfn.SINGLE(IF(F2059="","",_xlfn.XLOOKUP(F2059,purchase!F:F,purchase!O:O,"")))</f>
        <v/>
      </c>
      <c r="Q2059" s="83" t="str">
        <f t="shared" si="229"/>
        <v/>
      </c>
      <c r="R2059" s="91" t="str">
        <f t="shared" si="230"/>
        <v/>
      </c>
    </row>
    <row r="2060" spans="1:18" x14ac:dyDescent="0.35">
      <c r="A2060" s="25">
        <v>2056</v>
      </c>
      <c r="B2060" s="26" t="str">
        <f t="shared" si="224"/>
        <v/>
      </c>
      <c r="C2060" s="27"/>
      <c r="D2060" s="26" t="str">
        <f>IF(F2060="","",_xlfn.XLOOKUP(F2060,purchase!F:F,purchase!B:B,""))</f>
        <v/>
      </c>
      <c r="E2060" s="26" t="str">
        <f>IF(F2060="","",_xlfn.XLOOKUP(F2060,purchase!F:F,purchase!C:C,""))</f>
        <v/>
      </c>
      <c r="F2060" s="4"/>
      <c r="G2060" s="10" t="str">
        <f t="shared" si="225"/>
        <v/>
      </c>
      <c r="H2060" s="10" t="str">
        <f>IF(F2060="","",_xlfn.XLOOKUP(F2060,purchase!F:F,purchase!E:E,""))</f>
        <v/>
      </c>
      <c r="I2060" s="10" t="str">
        <f t="shared" si="226"/>
        <v/>
      </c>
      <c r="J2060" s="10" t="str">
        <f t="shared" si="227"/>
        <v/>
      </c>
      <c r="K2060" s="35" t="str">
        <f>_xlfn.SINGLE(IF(F2060="","",_xlfn.XLOOKUP(F2060,purchase!F:F,purchase!N:N,"")))</f>
        <v/>
      </c>
      <c r="L2060" s="4"/>
      <c r="M2060" s="86"/>
      <c r="N2060" s="35" t="str">
        <f>IF(F2060="","",
MAX(0,
_xlfn.XLOOKUP(F2060,purchase!F:F,purchase!N:N,"")
-
SUMIFS(L:L,F:F,F2060)))</f>
        <v/>
      </c>
      <c r="O2060" s="35" t="str">
        <f t="shared" si="228"/>
        <v/>
      </c>
      <c r="P2060" s="89" t="str">
        <f>_xlfn.SINGLE(IF(F2060="","",_xlfn.XLOOKUP(F2060,purchase!F:F,purchase!O:O,"")))</f>
        <v/>
      </c>
      <c r="Q2060" s="83" t="str">
        <f t="shared" si="229"/>
        <v/>
      </c>
      <c r="R2060" s="91" t="str">
        <f t="shared" si="230"/>
        <v/>
      </c>
    </row>
    <row r="2061" spans="1:18" x14ac:dyDescent="0.35">
      <c r="A2061" s="25">
        <v>2057</v>
      </c>
      <c r="B2061" s="26" t="str">
        <f t="shared" si="224"/>
        <v/>
      </c>
      <c r="C2061" s="27"/>
      <c r="D2061" s="26" t="str">
        <f>IF(F2061="","",_xlfn.XLOOKUP(F2061,purchase!F:F,purchase!B:B,""))</f>
        <v/>
      </c>
      <c r="E2061" s="26" t="str">
        <f>IF(F2061="","",_xlfn.XLOOKUP(F2061,purchase!F:F,purchase!C:C,""))</f>
        <v/>
      </c>
      <c r="F2061" s="4"/>
      <c r="G2061" s="10" t="str">
        <f t="shared" si="225"/>
        <v/>
      </c>
      <c r="H2061" s="10" t="str">
        <f>IF(F2061="","",_xlfn.XLOOKUP(F2061,purchase!F:F,purchase!E:E,""))</f>
        <v/>
      </c>
      <c r="I2061" s="10" t="str">
        <f t="shared" si="226"/>
        <v/>
      </c>
      <c r="J2061" s="10" t="str">
        <f t="shared" si="227"/>
        <v/>
      </c>
      <c r="K2061" s="35" t="str">
        <f>_xlfn.SINGLE(IF(F2061="","",_xlfn.XLOOKUP(F2061,purchase!F:F,purchase!N:N,"")))</f>
        <v/>
      </c>
      <c r="L2061" s="4"/>
      <c r="M2061" s="86"/>
      <c r="N2061" s="35" t="str">
        <f>IF(F2061="","",
MAX(0,
_xlfn.XLOOKUP(F2061,purchase!F:F,purchase!N:N,"")
-
SUMIFS(L:L,F:F,F2061)))</f>
        <v/>
      </c>
      <c r="O2061" s="35" t="str">
        <f t="shared" si="228"/>
        <v/>
      </c>
      <c r="P2061" s="89" t="str">
        <f>_xlfn.SINGLE(IF(F2061="","",_xlfn.XLOOKUP(F2061,purchase!F:F,purchase!O:O,"")))</f>
        <v/>
      </c>
      <c r="Q2061" s="83" t="str">
        <f t="shared" si="229"/>
        <v/>
      </c>
      <c r="R2061" s="91" t="str">
        <f t="shared" si="230"/>
        <v/>
      </c>
    </row>
    <row r="2062" spans="1:18" x14ac:dyDescent="0.35">
      <c r="A2062" s="25">
        <v>2058</v>
      </c>
      <c r="B2062" s="26" t="str">
        <f t="shared" si="224"/>
        <v/>
      </c>
      <c r="C2062" s="27"/>
      <c r="D2062" s="26" t="str">
        <f>IF(F2062="","",_xlfn.XLOOKUP(F2062,purchase!F:F,purchase!B:B,""))</f>
        <v/>
      </c>
      <c r="E2062" s="26" t="str">
        <f>IF(F2062="","",_xlfn.XLOOKUP(F2062,purchase!F:F,purchase!C:C,""))</f>
        <v/>
      </c>
      <c r="F2062" s="4"/>
      <c r="G2062" s="10" t="str">
        <f t="shared" si="225"/>
        <v/>
      </c>
      <c r="H2062" s="10" t="str">
        <f>IF(F2062="","",_xlfn.XLOOKUP(F2062,purchase!F:F,purchase!E:E,""))</f>
        <v/>
      </c>
      <c r="I2062" s="10" t="str">
        <f t="shared" si="226"/>
        <v/>
      </c>
      <c r="J2062" s="10" t="str">
        <f t="shared" si="227"/>
        <v/>
      </c>
      <c r="K2062" s="35" t="str">
        <f>_xlfn.SINGLE(IF(F2062="","",_xlfn.XLOOKUP(F2062,purchase!F:F,purchase!N:N,"")))</f>
        <v/>
      </c>
      <c r="L2062" s="4"/>
      <c r="M2062" s="86"/>
      <c r="N2062" s="35" t="str">
        <f>IF(F2062="","",
MAX(0,
_xlfn.XLOOKUP(F2062,purchase!F:F,purchase!N:N,"")
-
SUMIFS(L:L,F:F,F2062)))</f>
        <v/>
      </c>
      <c r="O2062" s="35" t="str">
        <f t="shared" si="228"/>
        <v/>
      </c>
      <c r="P2062" s="89" t="str">
        <f>_xlfn.SINGLE(IF(F2062="","",_xlfn.XLOOKUP(F2062,purchase!F:F,purchase!O:O,"")))</f>
        <v/>
      </c>
      <c r="Q2062" s="83" t="str">
        <f t="shared" si="229"/>
        <v/>
      </c>
      <c r="R2062" s="91" t="str">
        <f t="shared" si="230"/>
        <v/>
      </c>
    </row>
    <row r="2063" spans="1:18" x14ac:dyDescent="0.35">
      <c r="A2063" s="25">
        <v>2059</v>
      </c>
      <c r="B2063" s="26" t="str">
        <f t="shared" si="224"/>
        <v/>
      </c>
      <c r="C2063" s="27"/>
      <c r="D2063" s="26" t="str">
        <f>IF(F2063="","",_xlfn.XLOOKUP(F2063,purchase!F:F,purchase!B:B,""))</f>
        <v/>
      </c>
      <c r="E2063" s="26" t="str">
        <f>IF(F2063="","",_xlfn.XLOOKUP(F2063,purchase!F:F,purchase!C:C,""))</f>
        <v/>
      </c>
      <c r="F2063" s="4"/>
      <c r="G2063" s="10" t="str">
        <f t="shared" si="225"/>
        <v/>
      </c>
      <c r="H2063" s="10" t="str">
        <f>IF(F2063="","",_xlfn.XLOOKUP(F2063,purchase!F:F,purchase!E:E,""))</f>
        <v/>
      </c>
      <c r="I2063" s="10" t="str">
        <f t="shared" si="226"/>
        <v/>
      </c>
      <c r="J2063" s="10" t="str">
        <f t="shared" si="227"/>
        <v/>
      </c>
      <c r="K2063" s="35" t="str">
        <f>_xlfn.SINGLE(IF(F2063="","",_xlfn.XLOOKUP(F2063,purchase!F:F,purchase!N:N,"")))</f>
        <v/>
      </c>
      <c r="L2063" s="4"/>
      <c r="M2063" s="86"/>
      <c r="N2063" s="35" t="str">
        <f>IF(F2063="","",
MAX(0,
_xlfn.XLOOKUP(F2063,purchase!F:F,purchase!N:N,"")
-
SUMIFS(L:L,F:F,F2063)))</f>
        <v/>
      </c>
      <c r="O2063" s="35" t="str">
        <f t="shared" si="228"/>
        <v/>
      </c>
      <c r="P2063" s="89" t="str">
        <f>_xlfn.SINGLE(IF(F2063="","",_xlfn.XLOOKUP(F2063,purchase!F:F,purchase!O:O,"")))</f>
        <v/>
      </c>
      <c r="Q2063" s="83" t="str">
        <f t="shared" si="229"/>
        <v/>
      </c>
      <c r="R2063" s="91" t="str">
        <f t="shared" si="230"/>
        <v/>
      </c>
    </row>
    <row r="2064" spans="1:18" x14ac:dyDescent="0.35">
      <c r="A2064" s="25">
        <v>2060</v>
      </c>
      <c r="B2064" s="26" t="str">
        <f t="shared" si="224"/>
        <v/>
      </c>
      <c r="C2064" s="27"/>
      <c r="D2064" s="26" t="str">
        <f>IF(F2064="","",_xlfn.XLOOKUP(F2064,purchase!F:F,purchase!B:B,""))</f>
        <v/>
      </c>
      <c r="E2064" s="26" t="str">
        <f>IF(F2064="","",_xlfn.XLOOKUP(F2064,purchase!F:F,purchase!C:C,""))</f>
        <v/>
      </c>
      <c r="F2064" s="4"/>
      <c r="G2064" s="10" t="str">
        <f t="shared" si="225"/>
        <v/>
      </c>
      <c r="H2064" s="10" t="str">
        <f>IF(F2064="","",_xlfn.XLOOKUP(F2064,purchase!F:F,purchase!E:E,""))</f>
        <v/>
      </c>
      <c r="I2064" s="10" t="str">
        <f t="shared" si="226"/>
        <v/>
      </c>
      <c r="J2064" s="10" t="str">
        <f t="shared" si="227"/>
        <v/>
      </c>
      <c r="K2064" s="35" t="str">
        <f>_xlfn.SINGLE(IF(F2064="","",_xlfn.XLOOKUP(F2064,purchase!F:F,purchase!N:N,"")))</f>
        <v/>
      </c>
      <c r="L2064" s="4"/>
      <c r="M2064" s="86"/>
      <c r="N2064" s="35" t="str">
        <f>IF(F2064="","",
MAX(0,
_xlfn.XLOOKUP(F2064,purchase!F:F,purchase!N:N,"")
-
SUMIFS(L:L,F:F,F2064)))</f>
        <v/>
      </c>
      <c r="O2064" s="35" t="str">
        <f t="shared" si="228"/>
        <v/>
      </c>
      <c r="P2064" s="89" t="str">
        <f>_xlfn.SINGLE(IF(F2064="","",_xlfn.XLOOKUP(F2064,purchase!F:F,purchase!O:O,"")))</f>
        <v/>
      </c>
      <c r="Q2064" s="83" t="str">
        <f t="shared" si="229"/>
        <v/>
      </c>
      <c r="R2064" s="91" t="str">
        <f t="shared" si="230"/>
        <v/>
      </c>
    </row>
    <row r="2065" spans="1:18" x14ac:dyDescent="0.35">
      <c r="A2065" s="25">
        <v>2061</v>
      </c>
      <c r="B2065" s="26" t="str">
        <f t="shared" si="224"/>
        <v/>
      </c>
      <c r="C2065" s="27"/>
      <c r="D2065" s="26" t="str">
        <f>IF(F2065="","",_xlfn.XLOOKUP(F2065,purchase!F:F,purchase!B:B,""))</f>
        <v/>
      </c>
      <c r="E2065" s="26" t="str">
        <f>IF(F2065="","",_xlfn.XLOOKUP(F2065,purchase!F:F,purchase!C:C,""))</f>
        <v/>
      </c>
      <c r="F2065" s="4"/>
      <c r="G2065" s="10" t="str">
        <f t="shared" si="225"/>
        <v/>
      </c>
      <c r="H2065" s="10" t="str">
        <f>IF(F2065="","",_xlfn.XLOOKUP(F2065,purchase!F:F,purchase!E:E,""))</f>
        <v/>
      </c>
      <c r="I2065" s="10" t="str">
        <f t="shared" si="226"/>
        <v/>
      </c>
      <c r="J2065" s="10" t="str">
        <f t="shared" si="227"/>
        <v/>
      </c>
      <c r="K2065" s="35" t="str">
        <f>_xlfn.SINGLE(IF(F2065="","",_xlfn.XLOOKUP(F2065,purchase!F:F,purchase!N:N,"")))</f>
        <v/>
      </c>
      <c r="L2065" s="4"/>
      <c r="M2065" s="86"/>
      <c r="N2065" s="35" t="str">
        <f>IF(F2065="","",
MAX(0,
_xlfn.XLOOKUP(F2065,purchase!F:F,purchase!N:N,"")
-
SUMIFS(L:L,F:F,F2065)))</f>
        <v/>
      </c>
      <c r="O2065" s="35" t="str">
        <f t="shared" si="228"/>
        <v/>
      </c>
      <c r="P2065" s="89" t="str">
        <f>_xlfn.SINGLE(IF(F2065="","",_xlfn.XLOOKUP(F2065,purchase!F:F,purchase!O:O,"")))</f>
        <v/>
      </c>
      <c r="Q2065" s="83" t="str">
        <f t="shared" si="229"/>
        <v/>
      </c>
      <c r="R2065" s="91" t="str">
        <f t="shared" si="230"/>
        <v/>
      </c>
    </row>
    <row r="2066" spans="1:18" x14ac:dyDescent="0.35">
      <c r="A2066" s="25">
        <v>2062</v>
      </c>
      <c r="B2066" s="26" t="str">
        <f t="shared" si="224"/>
        <v/>
      </c>
      <c r="C2066" s="27"/>
      <c r="D2066" s="26" t="str">
        <f>IF(F2066="","",_xlfn.XLOOKUP(F2066,purchase!F:F,purchase!B:B,""))</f>
        <v/>
      </c>
      <c r="E2066" s="26" t="str">
        <f>IF(F2066="","",_xlfn.XLOOKUP(F2066,purchase!F:F,purchase!C:C,""))</f>
        <v/>
      </c>
      <c r="F2066" s="4"/>
      <c r="G2066" s="10" t="str">
        <f t="shared" si="225"/>
        <v/>
      </c>
      <c r="H2066" s="10" t="str">
        <f>IF(F2066="","",_xlfn.XLOOKUP(F2066,purchase!F:F,purchase!E:E,""))</f>
        <v/>
      </c>
      <c r="I2066" s="10" t="str">
        <f t="shared" si="226"/>
        <v/>
      </c>
      <c r="J2066" s="10" t="str">
        <f t="shared" si="227"/>
        <v/>
      </c>
      <c r="K2066" s="35" t="str">
        <f>_xlfn.SINGLE(IF(F2066="","",_xlfn.XLOOKUP(F2066,purchase!F:F,purchase!N:N,"")))</f>
        <v/>
      </c>
      <c r="L2066" s="4"/>
      <c r="M2066" s="86"/>
      <c r="N2066" s="35" t="str">
        <f>IF(F2066="","",
MAX(0,
_xlfn.XLOOKUP(F2066,purchase!F:F,purchase!N:N,"")
-
SUMIFS(L:L,F:F,F2066)))</f>
        <v/>
      </c>
      <c r="O2066" s="35" t="str">
        <f t="shared" si="228"/>
        <v/>
      </c>
      <c r="P2066" s="89" t="str">
        <f>_xlfn.SINGLE(IF(F2066="","",_xlfn.XLOOKUP(F2066,purchase!F:F,purchase!O:O,"")))</f>
        <v/>
      </c>
      <c r="Q2066" s="83" t="str">
        <f t="shared" si="229"/>
        <v/>
      </c>
      <c r="R2066" s="91" t="str">
        <f t="shared" si="230"/>
        <v/>
      </c>
    </row>
    <row r="2067" spans="1:18" x14ac:dyDescent="0.35">
      <c r="A2067" s="25">
        <v>2063</v>
      </c>
      <c r="B2067" s="26" t="str">
        <f t="shared" si="224"/>
        <v/>
      </c>
      <c r="C2067" s="27"/>
      <c r="D2067" s="26" t="str">
        <f>IF(F2067="","",_xlfn.XLOOKUP(F2067,purchase!F:F,purchase!B:B,""))</f>
        <v/>
      </c>
      <c r="E2067" s="26" t="str">
        <f>IF(F2067="","",_xlfn.XLOOKUP(F2067,purchase!F:F,purchase!C:C,""))</f>
        <v/>
      </c>
      <c r="F2067" s="4"/>
      <c r="G2067" s="10" t="str">
        <f t="shared" si="225"/>
        <v/>
      </c>
      <c r="H2067" s="10" t="str">
        <f>IF(F2067="","",_xlfn.XLOOKUP(F2067,purchase!F:F,purchase!E:E,""))</f>
        <v/>
      </c>
      <c r="I2067" s="10" t="str">
        <f t="shared" si="226"/>
        <v/>
      </c>
      <c r="J2067" s="10" t="str">
        <f t="shared" si="227"/>
        <v/>
      </c>
      <c r="K2067" s="35" t="str">
        <f>_xlfn.SINGLE(IF(F2067="","",_xlfn.XLOOKUP(F2067,purchase!F:F,purchase!N:N,"")))</f>
        <v/>
      </c>
      <c r="L2067" s="4"/>
      <c r="M2067" s="86"/>
      <c r="N2067" s="35" t="str">
        <f>IF(F2067="","",
MAX(0,
_xlfn.XLOOKUP(F2067,purchase!F:F,purchase!N:N,"")
-
SUMIFS(L:L,F:F,F2067)))</f>
        <v/>
      </c>
      <c r="O2067" s="35" t="str">
        <f t="shared" si="228"/>
        <v/>
      </c>
      <c r="P2067" s="89" t="str">
        <f>_xlfn.SINGLE(IF(F2067="","",_xlfn.XLOOKUP(F2067,purchase!F:F,purchase!O:O,"")))</f>
        <v/>
      </c>
      <c r="Q2067" s="83" t="str">
        <f t="shared" si="229"/>
        <v/>
      </c>
      <c r="R2067" s="91" t="str">
        <f t="shared" si="230"/>
        <v/>
      </c>
    </row>
    <row r="2068" spans="1:18" x14ac:dyDescent="0.35">
      <c r="A2068" s="25">
        <v>2064</v>
      </c>
      <c r="B2068" s="26" t="str">
        <f t="shared" si="224"/>
        <v/>
      </c>
      <c r="C2068" s="27"/>
      <c r="D2068" s="26" t="str">
        <f>IF(F2068="","",_xlfn.XLOOKUP(F2068,purchase!F:F,purchase!B:B,""))</f>
        <v/>
      </c>
      <c r="E2068" s="26" t="str">
        <f>IF(F2068="","",_xlfn.XLOOKUP(F2068,purchase!F:F,purchase!C:C,""))</f>
        <v/>
      </c>
      <c r="F2068" s="4"/>
      <c r="G2068" s="10" t="str">
        <f t="shared" si="225"/>
        <v/>
      </c>
      <c r="H2068" s="10" t="str">
        <f>IF(F2068="","",_xlfn.XLOOKUP(F2068,purchase!F:F,purchase!E:E,""))</f>
        <v/>
      </c>
      <c r="I2068" s="10" t="str">
        <f t="shared" si="226"/>
        <v/>
      </c>
      <c r="J2068" s="10" t="str">
        <f t="shared" si="227"/>
        <v/>
      </c>
      <c r="K2068" s="35" t="str">
        <f>_xlfn.SINGLE(IF(F2068="","",_xlfn.XLOOKUP(F2068,purchase!F:F,purchase!N:N,"")))</f>
        <v/>
      </c>
      <c r="L2068" s="4"/>
      <c r="M2068" s="86"/>
      <c r="N2068" s="35" t="str">
        <f>IF(F2068="","",
MAX(0,
_xlfn.XLOOKUP(F2068,purchase!F:F,purchase!N:N,"")
-
SUMIFS(L:L,F:F,F2068)))</f>
        <v/>
      </c>
      <c r="O2068" s="35" t="str">
        <f t="shared" si="228"/>
        <v/>
      </c>
      <c r="P2068" s="89" t="str">
        <f>_xlfn.SINGLE(IF(F2068="","",_xlfn.XLOOKUP(F2068,purchase!F:F,purchase!O:O,"")))</f>
        <v/>
      </c>
      <c r="Q2068" s="83" t="str">
        <f t="shared" si="229"/>
        <v/>
      </c>
      <c r="R2068" s="91" t="str">
        <f t="shared" si="230"/>
        <v/>
      </c>
    </row>
    <row r="2069" spans="1:18" x14ac:dyDescent="0.35">
      <c r="A2069" s="25">
        <v>2065</v>
      </c>
      <c r="B2069" s="26" t="str">
        <f t="shared" si="224"/>
        <v/>
      </c>
      <c r="C2069" s="27"/>
      <c r="D2069" s="26" t="str">
        <f>IF(F2069="","",_xlfn.XLOOKUP(F2069,purchase!F:F,purchase!B:B,""))</f>
        <v/>
      </c>
      <c r="E2069" s="26" t="str">
        <f>IF(F2069="","",_xlfn.XLOOKUP(F2069,purchase!F:F,purchase!C:C,""))</f>
        <v/>
      </c>
      <c r="F2069" s="4"/>
      <c r="G2069" s="10" t="str">
        <f t="shared" si="225"/>
        <v/>
      </c>
      <c r="H2069" s="10" t="str">
        <f>IF(F2069="","",_xlfn.XLOOKUP(F2069,purchase!F:F,purchase!E:E,""))</f>
        <v/>
      </c>
      <c r="I2069" s="10" t="str">
        <f t="shared" si="226"/>
        <v/>
      </c>
      <c r="J2069" s="10" t="str">
        <f t="shared" si="227"/>
        <v/>
      </c>
      <c r="K2069" s="35" t="str">
        <f>_xlfn.SINGLE(IF(F2069="","",_xlfn.XLOOKUP(F2069,purchase!F:F,purchase!N:N,"")))</f>
        <v/>
      </c>
      <c r="L2069" s="4"/>
      <c r="M2069" s="86"/>
      <c r="N2069" s="35" t="str">
        <f>IF(F2069="","",
MAX(0,
_xlfn.XLOOKUP(F2069,purchase!F:F,purchase!N:N,"")
-
SUMIFS(L:L,F:F,F2069)))</f>
        <v/>
      </c>
      <c r="O2069" s="35" t="str">
        <f t="shared" si="228"/>
        <v/>
      </c>
      <c r="P2069" s="89" t="str">
        <f>_xlfn.SINGLE(IF(F2069="","",_xlfn.XLOOKUP(F2069,purchase!F:F,purchase!O:O,"")))</f>
        <v/>
      </c>
      <c r="Q2069" s="83" t="str">
        <f t="shared" si="229"/>
        <v/>
      </c>
      <c r="R2069" s="91" t="str">
        <f t="shared" si="230"/>
        <v/>
      </c>
    </row>
    <row r="2070" spans="1:18" x14ac:dyDescent="0.35">
      <c r="A2070" s="25">
        <v>2066</v>
      </c>
      <c r="B2070" s="26" t="str">
        <f t="shared" si="224"/>
        <v/>
      </c>
      <c r="C2070" s="27"/>
      <c r="D2070" s="26" t="str">
        <f>IF(F2070="","",_xlfn.XLOOKUP(F2070,purchase!F:F,purchase!B:B,""))</f>
        <v/>
      </c>
      <c r="E2070" s="26" t="str">
        <f>IF(F2070="","",_xlfn.XLOOKUP(F2070,purchase!F:F,purchase!C:C,""))</f>
        <v/>
      </c>
      <c r="F2070" s="4"/>
      <c r="G2070" s="10" t="str">
        <f t="shared" si="225"/>
        <v/>
      </c>
      <c r="H2070" s="10" t="str">
        <f>IF(F2070="","",_xlfn.XLOOKUP(F2070,purchase!F:F,purchase!E:E,""))</f>
        <v/>
      </c>
      <c r="I2070" s="10" t="str">
        <f t="shared" si="226"/>
        <v/>
      </c>
      <c r="J2070" s="10" t="str">
        <f t="shared" si="227"/>
        <v/>
      </c>
      <c r="K2070" s="35" t="str">
        <f>_xlfn.SINGLE(IF(F2070="","",_xlfn.XLOOKUP(F2070,purchase!F:F,purchase!N:N,"")))</f>
        <v/>
      </c>
      <c r="L2070" s="4"/>
      <c r="M2070" s="86"/>
      <c r="N2070" s="35" t="str">
        <f>IF(F2070="","",
MAX(0,
_xlfn.XLOOKUP(F2070,purchase!F:F,purchase!N:N,"")
-
SUMIFS(L:L,F:F,F2070)))</f>
        <v/>
      </c>
      <c r="O2070" s="35" t="str">
        <f t="shared" si="228"/>
        <v/>
      </c>
      <c r="P2070" s="89" t="str">
        <f>_xlfn.SINGLE(IF(F2070="","",_xlfn.XLOOKUP(F2070,purchase!F:F,purchase!O:O,"")))</f>
        <v/>
      </c>
      <c r="Q2070" s="83" t="str">
        <f t="shared" si="229"/>
        <v/>
      </c>
      <c r="R2070" s="91" t="str">
        <f t="shared" si="230"/>
        <v/>
      </c>
    </row>
    <row r="2071" spans="1:18" x14ac:dyDescent="0.35">
      <c r="A2071" s="25">
        <v>2067</v>
      </c>
      <c r="B2071" s="26" t="str">
        <f t="shared" si="224"/>
        <v/>
      </c>
      <c r="C2071" s="27"/>
      <c r="D2071" s="26" t="str">
        <f>IF(F2071="","",_xlfn.XLOOKUP(F2071,purchase!F:F,purchase!B:B,""))</f>
        <v/>
      </c>
      <c r="E2071" s="26" t="str">
        <f>IF(F2071="","",_xlfn.XLOOKUP(F2071,purchase!F:F,purchase!C:C,""))</f>
        <v/>
      </c>
      <c r="F2071" s="4"/>
      <c r="G2071" s="10" t="str">
        <f t="shared" si="225"/>
        <v/>
      </c>
      <c r="H2071" s="10" t="str">
        <f>IF(F2071="","",_xlfn.XLOOKUP(F2071,purchase!F:F,purchase!E:E,""))</f>
        <v/>
      </c>
      <c r="I2071" s="10" t="str">
        <f t="shared" si="226"/>
        <v/>
      </c>
      <c r="J2071" s="10" t="str">
        <f t="shared" si="227"/>
        <v/>
      </c>
      <c r="K2071" s="35" t="str">
        <f>_xlfn.SINGLE(IF(F2071="","",_xlfn.XLOOKUP(F2071,purchase!F:F,purchase!N:N,"")))</f>
        <v/>
      </c>
      <c r="L2071" s="4"/>
      <c r="M2071" s="86"/>
      <c r="N2071" s="35" t="str">
        <f>IF(F2071="","",
MAX(0,
_xlfn.XLOOKUP(F2071,purchase!F:F,purchase!N:N,"")
-
SUMIFS(L:L,F:F,F2071)))</f>
        <v/>
      </c>
      <c r="O2071" s="35" t="str">
        <f t="shared" si="228"/>
        <v/>
      </c>
      <c r="P2071" s="89" t="str">
        <f>_xlfn.SINGLE(IF(F2071="","",_xlfn.XLOOKUP(F2071,purchase!F:F,purchase!O:O,"")))</f>
        <v/>
      </c>
      <c r="Q2071" s="83" t="str">
        <f t="shared" si="229"/>
        <v/>
      </c>
      <c r="R2071" s="91" t="str">
        <f t="shared" si="230"/>
        <v/>
      </c>
    </row>
    <row r="2072" spans="1:18" x14ac:dyDescent="0.35">
      <c r="A2072" s="25">
        <v>2068</v>
      </c>
      <c r="B2072" s="26" t="str">
        <f t="shared" si="224"/>
        <v/>
      </c>
      <c r="C2072" s="27"/>
      <c r="D2072" s="26" t="str">
        <f>IF(F2072="","",_xlfn.XLOOKUP(F2072,purchase!F:F,purchase!B:B,""))</f>
        <v/>
      </c>
      <c r="E2072" s="26" t="str">
        <f>IF(F2072="","",_xlfn.XLOOKUP(F2072,purchase!F:F,purchase!C:C,""))</f>
        <v/>
      </c>
      <c r="F2072" s="4"/>
      <c r="G2072" s="10" t="str">
        <f t="shared" si="225"/>
        <v/>
      </c>
      <c r="H2072" s="10" t="str">
        <f>IF(F2072="","",_xlfn.XLOOKUP(F2072,purchase!F:F,purchase!E:E,""))</f>
        <v/>
      </c>
      <c r="I2072" s="10" t="str">
        <f t="shared" si="226"/>
        <v/>
      </c>
      <c r="J2072" s="10" t="str">
        <f t="shared" si="227"/>
        <v/>
      </c>
      <c r="K2072" s="35" t="str">
        <f>_xlfn.SINGLE(IF(F2072="","",_xlfn.XLOOKUP(F2072,purchase!F:F,purchase!N:N,"")))</f>
        <v/>
      </c>
      <c r="L2072" s="4"/>
      <c r="M2072" s="86"/>
      <c r="N2072" s="35" t="str">
        <f>IF(F2072="","",
MAX(0,
_xlfn.XLOOKUP(F2072,purchase!F:F,purchase!N:N,"")
-
SUMIFS(L:L,F:F,F2072)))</f>
        <v/>
      </c>
      <c r="O2072" s="35" t="str">
        <f t="shared" si="228"/>
        <v/>
      </c>
      <c r="P2072" s="89" t="str">
        <f>_xlfn.SINGLE(IF(F2072="","",_xlfn.XLOOKUP(F2072,purchase!F:F,purchase!O:O,"")))</f>
        <v/>
      </c>
      <c r="Q2072" s="83" t="str">
        <f t="shared" si="229"/>
        <v/>
      </c>
      <c r="R2072" s="91" t="str">
        <f t="shared" si="230"/>
        <v/>
      </c>
    </row>
    <row r="2073" spans="1:18" x14ac:dyDescent="0.35">
      <c r="A2073" s="25">
        <v>2069</v>
      </c>
      <c r="B2073" s="26" t="str">
        <f t="shared" si="224"/>
        <v/>
      </c>
      <c r="C2073" s="27"/>
      <c r="D2073" s="26" t="str">
        <f>IF(F2073="","",_xlfn.XLOOKUP(F2073,purchase!F:F,purchase!B:B,""))</f>
        <v/>
      </c>
      <c r="E2073" s="26" t="str">
        <f>IF(F2073="","",_xlfn.XLOOKUP(F2073,purchase!F:F,purchase!C:C,""))</f>
        <v/>
      </c>
      <c r="F2073" s="4"/>
      <c r="G2073" s="10" t="str">
        <f t="shared" si="225"/>
        <v/>
      </c>
      <c r="H2073" s="10" t="str">
        <f>IF(F2073="","",_xlfn.XLOOKUP(F2073,purchase!F:F,purchase!E:E,""))</f>
        <v/>
      </c>
      <c r="I2073" s="10" t="str">
        <f t="shared" si="226"/>
        <v/>
      </c>
      <c r="J2073" s="10" t="str">
        <f t="shared" si="227"/>
        <v/>
      </c>
      <c r="K2073" s="35" t="str">
        <f>_xlfn.SINGLE(IF(F2073="","",_xlfn.XLOOKUP(F2073,purchase!F:F,purchase!N:N,"")))</f>
        <v/>
      </c>
      <c r="L2073" s="4"/>
      <c r="M2073" s="86"/>
      <c r="N2073" s="35" t="str">
        <f>IF(F2073="","",
MAX(0,
_xlfn.XLOOKUP(F2073,purchase!F:F,purchase!N:N,"")
-
SUMIFS(L:L,F:F,F2073)))</f>
        <v/>
      </c>
      <c r="O2073" s="35" t="str">
        <f t="shared" si="228"/>
        <v/>
      </c>
      <c r="P2073" s="89" t="str">
        <f>_xlfn.SINGLE(IF(F2073="","",_xlfn.XLOOKUP(F2073,purchase!F:F,purchase!O:O,"")))</f>
        <v/>
      </c>
      <c r="Q2073" s="83" t="str">
        <f t="shared" si="229"/>
        <v/>
      </c>
      <c r="R2073" s="91" t="str">
        <f t="shared" si="230"/>
        <v/>
      </c>
    </row>
    <row r="2074" spans="1:18" x14ac:dyDescent="0.35">
      <c r="A2074" s="25">
        <v>2070</v>
      </c>
      <c r="B2074" s="26" t="str">
        <f t="shared" si="224"/>
        <v/>
      </c>
      <c r="C2074" s="27"/>
      <c r="D2074" s="26" t="str">
        <f>IF(F2074="","",_xlfn.XLOOKUP(F2074,purchase!F:F,purchase!B:B,""))</f>
        <v/>
      </c>
      <c r="E2074" s="26" t="str">
        <f>IF(F2074="","",_xlfn.XLOOKUP(F2074,purchase!F:F,purchase!C:C,""))</f>
        <v/>
      </c>
      <c r="F2074" s="4"/>
      <c r="G2074" s="10" t="str">
        <f t="shared" si="225"/>
        <v/>
      </c>
      <c r="H2074" s="10" t="str">
        <f>IF(F2074="","",_xlfn.XLOOKUP(F2074,purchase!F:F,purchase!E:E,""))</f>
        <v/>
      </c>
      <c r="I2074" s="10" t="str">
        <f t="shared" si="226"/>
        <v/>
      </c>
      <c r="J2074" s="10" t="str">
        <f t="shared" si="227"/>
        <v/>
      </c>
      <c r="K2074" s="35" t="str">
        <f>_xlfn.SINGLE(IF(F2074="","",_xlfn.XLOOKUP(F2074,purchase!F:F,purchase!N:N,"")))</f>
        <v/>
      </c>
      <c r="L2074" s="4"/>
      <c r="M2074" s="86"/>
      <c r="N2074" s="35" t="str">
        <f>IF(F2074="","",
MAX(0,
_xlfn.XLOOKUP(F2074,purchase!F:F,purchase!N:N,"")
-
SUMIFS(L:L,F:F,F2074)))</f>
        <v/>
      </c>
      <c r="O2074" s="35" t="str">
        <f t="shared" si="228"/>
        <v/>
      </c>
      <c r="P2074" s="89" t="str">
        <f>_xlfn.SINGLE(IF(F2074="","",_xlfn.XLOOKUP(F2074,purchase!F:F,purchase!O:O,"")))</f>
        <v/>
      </c>
      <c r="Q2074" s="83" t="str">
        <f t="shared" si="229"/>
        <v/>
      </c>
      <c r="R2074" s="91" t="str">
        <f t="shared" si="230"/>
        <v/>
      </c>
    </row>
    <row r="2075" spans="1:18" x14ac:dyDescent="0.35">
      <c r="A2075" s="25">
        <v>2071</v>
      </c>
      <c r="B2075" s="26" t="str">
        <f t="shared" si="224"/>
        <v/>
      </c>
      <c r="C2075" s="27"/>
      <c r="D2075" s="26" t="str">
        <f>IF(F2075="","",_xlfn.XLOOKUP(F2075,purchase!F:F,purchase!B:B,""))</f>
        <v/>
      </c>
      <c r="E2075" s="26" t="str">
        <f>IF(F2075="","",_xlfn.XLOOKUP(F2075,purchase!F:F,purchase!C:C,""))</f>
        <v/>
      </c>
      <c r="F2075" s="4"/>
      <c r="G2075" s="10" t="str">
        <f t="shared" si="225"/>
        <v/>
      </c>
      <c r="H2075" s="10" t="str">
        <f>IF(F2075="","",_xlfn.XLOOKUP(F2075,purchase!F:F,purchase!E:E,""))</f>
        <v/>
      </c>
      <c r="I2075" s="10" t="str">
        <f t="shared" si="226"/>
        <v/>
      </c>
      <c r="J2075" s="10" t="str">
        <f t="shared" si="227"/>
        <v/>
      </c>
      <c r="K2075" s="35" t="str">
        <f>_xlfn.SINGLE(IF(F2075="","",_xlfn.XLOOKUP(F2075,purchase!F:F,purchase!N:N,"")))</f>
        <v/>
      </c>
      <c r="L2075" s="4"/>
      <c r="M2075" s="86"/>
      <c r="N2075" s="35" t="str">
        <f>IF(F2075="","",
MAX(0,
_xlfn.XLOOKUP(F2075,purchase!F:F,purchase!N:N,"")
-
SUMIFS(L:L,F:F,F2075)))</f>
        <v/>
      </c>
      <c r="O2075" s="35" t="str">
        <f t="shared" si="228"/>
        <v/>
      </c>
      <c r="P2075" s="89" t="str">
        <f>_xlfn.SINGLE(IF(F2075="","",_xlfn.XLOOKUP(F2075,purchase!F:F,purchase!O:O,"")))</f>
        <v/>
      </c>
      <c r="Q2075" s="83" t="str">
        <f t="shared" si="229"/>
        <v/>
      </c>
      <c r="R2075" s="91" t="str">
        <f t="shared" si="230"/>
        <v/>
      </c>
    </row>
    <row r="2076" spans="1:18" x14ac:dyDescent="0.35">
      <c r="A2076" s="25">
        <v>2072</v>
      </c>
      <c r="B2076" s="26" t="str">
        <f t="shared" si="224"/>
        <v/>
      </c>
      <c r="C2076" s="27"/>
      <c r="D2076" s="26" t="str">
        <f>IF(F2076="","",_xlfn.XLOOKUP(F2076,purchase!F:F,purchase!B:B,""))</f>
        <v/>
      </c>
      <c r="E2076" s="26" t="str">
        <f>IF(F2076="","",_xlfn.XLOOKUP(F2076,purchase!F:F,purchase!C:C,""))</f>
        <v/>
      </c>
      <c r="F2076" s="4"/>
      <c r="G2076" s="10" t="str">
        <f t="shared" si="225"/>
        <v/>
      </c>
      <c r="H2076" s="10" t="str">
        <f>IF(F2076="","",_xlfn.XLOOKUP(F2076,purchase!F:F,purchase!E:E,""))</f>
        <v/>
      </c>
      <c r="I2076" s="10" t="str">
        <f t="shared" si="226"/>
        <v/>
      </c>
      <c r="J2076" s="10" t="str">
        <f t="shared" si="227"/>
        <v/>
      </c>
      <c r="K2076" s="35" t="str">
        <f>_xlfn.SINGLE(IF(F2076="","",_xlfn.XLOOKUP(F2076,purchase!F:F,purchase!N:N,"")))</f>
        <v/>
      </c>
      <c r="L2076" s="4"/>
      <c r="M2076" s="86"/>
      <c r="N2076" s="35" t="str">
        <f>IF(F2076="","",
MAX(0,
_xlfn.XLOOKUP(F2076,purchase!F:F,purchase!N:N,"")
-
SUMIFS(L:L,F:F,F2076)))</f>
        <v/>
      </c>
      <c r="O2076" s="35" t="str">
        <f t="shared" si="228"/>
        <v/>
      </c>
      <c r="P2076" s="89" t="str">
        <f>_xlfn.SINGLE(IF(F2076="","",_xlfn.XLOOKUP(F2076,purchase!F:F,purchase!O:O,"")))</f>
        <v/>
      </c>
      <c r="Q2076" s="83" t="str">
        <f t="shared" si="229"/>
        <v/>
      </c>
      <c r="R2076" s="91" t="str">
        <f t="shared" si="230"/>
        <v/>
      </c>
    </row>
    <row r="2077" spans="1:18" x14ac:dyDescent="0.35">
      <c r="A2077" s="25">
        <v>2073</v>
      </c>
      <c r="B2077" s="26" t="str">
        <f t="shared" si="224"/>
        <v/>
      </c>
      <c r="C2077" s="27"/>
      <c r="D2077" s="26" t="str">
        <f>IF(F2077="","",_xlfn.XLOOKUP(F2077,purchase!F:F,purchase!B:B,""))</f>
        <v/>
      </c>
      <c r="E2077" s="26" t="str">
        <f>IF(F2077="","",_xlfn.XLOOKUP(F2077,purchase!F:F,purchase!C:C,""))</f>
        <v/>
      </c>
      <c r="F2077" s="4"/>
      <c r="G2077" s="10" t="str">
        <f t="shared" si="225"/>
        <v/>
      </c>
      <c r="H2077" s="10" t="str">
        <f>IF(F2077="","",_xlfn.XLOOKUP(F2077,purchase!F:F,purchase!E:E,""))</f>
        <v/>
      </c>
      <c r="I2077" s="10" t="str">
        <f t="shared" si="226"/>
        <v/>
      </c>
      <c r="J2077" s="10" t="str">
        <f t="shared" si="227"/>
        <v/>
      </c>
      <c r="K2077" s="35" t="str">
        <f>_xlfn.SINGLE(IF(F2077="","",_xlfn.XLOOKUP(F2077,purchase!F:F,purchase!N:N,"")))</f>
        <v/>
      </c>
      <c r="L2077" s="4"/>
      <c r="M2077" s="86"/>
      <c r="N2077" s="35" t="str">
        <f>IF(F2077="","",
MAX(0,
_xlfn.XLOOKUP(F2077,purchase!F:F,purchase!N:N,"")
-
SUMIFS(L:L,F:F,F2077)))</f>
        <v/>
      </c>
      <c r="O2077" s="35" t="str">
        <f t="shared" si="228"/>
        <v/>
      </c>
      <c r="P2077" s="89" t="str">
        <f>_xlfn.SINGLE(IF(F2077="","",_xlfn.XLOOKUP(F2077,purchase!F:F,purchase!O:O,"")))</f>
        <v/>
      </c>
      <c r="Q2077" s="83" t="str">
        <f t="shared" si="229"/>
        <v/>
      </c>
      <c r="R2077" s="91" t="str">
        <f t="shared" si="230"/>
        <v/>
      </c>
    </row>
    <row r="2078" spans="1:18" x14ac:dyDescent="0.35">
      <c r="A2078" s="25">
        <v>2074</v>
      </c>
      <c r="B2078" s="26" t="str">
        <f t="shared" si="224"/>
        <v/>
      </c>
      <c r="C2078" s="27"/>
      <c r="D2078" s="26" t="str">
        <f>IF(F2078="","",_xlfn.XLOOKUP(F2078,purchase!F:F,purchase!B:B,""))</f>
        <v/>
      </c>
      <c r="E2078" s="26" t="str">
        <f>IF(F2078="","",_xlfn.XLOOKUP(F2078,purchase!F:F,purchase!C:C,""))</f>
        <v/>
      </c>
      <c r="F2078" s="4"/>
      <c r="G2078" s="10" t="str">
        <f t="shared" si="225"/>
        <v/>
      </c>
      <c r="H2078" s="10" t="str">
        <f>IF(F2078="","",_xlfn.XLOOKUP(F2078,purchase!F:F,purchase!E:E,""))</f>
        <v/>
      </c>
      <c r="I2078" s="10" t="str">
        <f t="shared" si="226"/>
        <v/>
      </c>
      <c r="J2078" s="10" t="str">
        <f t="shared" si="227"/>
        <v/>
      </c>
      <c r="K2078" s="35" t="str">
        <f>_xlfn.SINGLE(IF(F2078="","",_xlfn.XLOOKUP(F2078,purchase!F:F,purchase!N:N,"")))</f>
        <v/>
      </c>
      <c r="L2078" s="4"/>
      <c r="M2078" s="86"/>
      <c r="N2078" s="35" t="str">
        <f>IF(F2078="","",
MAX(0,
_xlfn.XLOOKUP(F2078,purchase!F:F,purchase!N:N,"")
-
SUMIFS(L:L,F:F,F2078)))</f>
        <v/>
      </c>
      <c r="O2078" s="35" t="str">
        <f t="shared" si="228"/>
        <v/>
      </c>
      <c r="P2078" s="89" t="str">
        <f>_xlfn.SINGLE(IF(F2078="","",_xlfn.XLOOKUP(F2078,purchase!F:F,purchase!O:O,"")))</f>
        <v/>
      </c>
      <c r="Q2078" s="83" t="str">
        <f t="shared" si="229"/>
        <v/>
      </c>
      <c r="R2078" s="91" t="str">
        <f t="shared" si="230"/>
        <v/>
      </c>
    </row>
    <row r="2079" spans="1:18" x14ac:dyDescent="0.35">
      <c r="A2079" s="25">
        <v>2075</v>
      </c>
      <c r="B2079" s="26" t="str">
        <f t="shared" si="224"/>
        <v/>
      </c>
      <c r="C2079" s="27"/>
      <c r="D2079" s="26" t="str">
        <f>IF(F2079="","",_xlfn.XLOOKUP(F2079,purchase!F:F,purchase!B:B,""))</f>
        <v/>
      </c>
      <c r="E2079" s="26" t="str">
        <f>IF(F2079="","",_xlfn.XLOOKUP(F2079,purchase!F:F,purchase!C:C,""))</f>
        <v/>
      </c>
      <c r="F2079" s="4"/>
      <c r="G2079" s="10" t="str">
        <f t="shared" si="225"/>
        <v/>
      </c>
      <c r="H2079" s="10" t="str">
        <f>IF(F2079="","",_xlfn.XLOOKUP(F2079,purchase!F:F,purchase!E:E,""))</f>
        <v/>
      </c>
      <c r="I2079" s="10" t="str">
        <f t="shared" si="226"/>
        <v/>
      </c>
      <c r="J2079" s="10" t="str">
        <f t="shared" si="227"/>
        <v/>
      </c>
      <c r="K2079" s="35" t="str">
        <f>_xlfn.SINGLE(IF(F2079="","",_xlfn.XLOOKUP(F2079,purchase!F:F,purchase!N:N,"")))</f>
        <v/>
      </c>
      <c r="L2079" s="4"/>
      <c r="M2079" s="86"/>
      <c r="N2079" s="35" t="str">
        <f>IF(F2079="","",
MAX(0,
_xlfn.XLOOKUP(F2079,purchase!F:F,purchase!N:N,"")
-
SUMIFS(L:L,F:F,F2079)))</f>
        <v/>
      </c>
      <c r="O2079" s="35" t="str">
        <f t="shared" si="228"/>
        <v/>
      </c>
      <c r="P2079" s="89" t="str">
        <f>_xlfn.SINGLE(IF(F2079="","",_xlfn.XLOOKUP(F2079,purchase!F:F,purchase!O:O,"")))</f>
        <v/>
      </c>
      <c r="Q2079" s="83" t="str">
        <f t="shared" si="229"/>
        <v/>
      </c>
      <c r="R2079" s="91" t="str">
        <f t="shared" si="230"/>
        <v/>
      </c>
    </row>
    <row r="2080" spans="1:18" x14ac:dyDescent="0.35">
      <c r="A2080" s="25">
        <v>2076</v>
      </c>
      <c r="B2080" s="26" t="str">
        <f t="shared" si="224"/>
        <v/>
      </c>
      <c r="C2080" s="27"/>
      <c r="D2080" s="26" t="str">
        <f>IF(F2080="","",_xlfn.XLOOKUP(F2080,purchase!F:F,purchase!B:B,""))</f>
        <v/>
      </c>
      <c r="E2080" s="26" t="str">
        <f>IF(F2080="","",_xlfn.XLOOKUP(F2080,purchase!F:F,purchase!C:C,""))</f>
        <v/>
      </c>
      <c r="F2080" s="4"/>
      <c r="G2080" s="10" t="str">
        <f t="shared" si="225"/>
        <v/>
      </c>
      <c r="H2080" s="10" t="str">
        <f>IF(F2080="","",_xlfn.XLOOKUP(F2080,purchase!F:F,purchase!E:E,""))</f>
        <v/>
      </c>
      <c r="I2080" s="10" t="str">
        <f t="shared" si="226"/>
        <v/>
      </c>
      <c r="J2080" s="10" t="str">
        <f t="shared" si="227"/>
        <v/>
      </c>
      <c r="K2080" s="35" t="str">
        <f>_xlfn.SINGLE(IF(F2080="","",_xlfn.XLOOKUP(F2080,purchase!F:F,purchase!N:N,"")))</f>
        <v/>
      </c>
      <c r="L2080" s="4"/>
      <c r="M2080" s="86"/>
      <c r="N2080" s="35" t="str">
        <f>IF(F2080="","",
MAX(0,
_xlfn.XLOOKUP(F2080,purchase!F:F,purchase!N:N,"")
-
SUMIFS(L:L,F:F,F2080)))</f>
        <v/>
      </c>
      <c r="O2080" s="35" t="str">
        <f t="shared" si="228"/>
        <v/>
      </c>
      <c r="P2080" s="89" t="str">
        <f>_xlfn.SINGLE(IF(F2080="","",_xlfn.XLOOKUP(F2080,purchase!F:F,purchase!O:O,"")))</f>
        <v/>
      </c>
      <c r="Q2080" s="83" t="str">
        <f t="shared" si="229"/>
        <v/>
      </c>
      <c r="R2080" s="91" t="str">
        <f t="shared" si="230"/>
        <v/>
      </c>
    </row>
    <row r="2081" spans="1:18" x14ac:dyDescent="0.35">
      <c r="A2081" s="25">
        <v>2077</v>
      </c>
      <c r="B2081" s="26" t="str">
        <f t="shared" si="224"/>
        <v/>
      </c>
      <c r="C2081" s="27"/>
      <c r="D2081" s="26" t="str">
        <f>IF(F2081="","",_xlfn.XLOOKUP(F2081,purchase!F:F,purchase!B:B,""))</f>
        <v/>
      </c>
      <c r="E2081" s="26" t="str">
        <f>IF(F2081="","",_xlfn.XLOOKUP(F2081,purchase!F:F,purchase!C:C,""))</f>
        <v/>
      </c>
      <c r="F2081" s="4"/>
      <c r="G2081" s="10" t="str">
        <f t="shared" si="225"/>
        <v/>
      </c>
      <c r="H2081" s="10" t="str">
        <f>IF(F2081="","",_xlfn.XLOOKUP(F2081,purchase!F:F,purchase!E:E,""))</f>
        <v/>
      </c>
      <c r="I2081" s="10" t="str">
        <f t="shared" si="226"/>
        <v/>
      </c>
      <c r="J2081" s="10" t="str">
        <f t="shared" si="227"/>
        <v/>
      </c>
      <c r="K2081" s="35" t="str">
        <f>_xlfn.SINGLE(IF(F2081="","",_xlfn.XLOOKUP(F2081,purchase!F:F,purchase!N:N,"")))</f>
        <v/>
      </c>
      <c r="L2081" s="4"/>
      <c r="M2081" s="86"/>
      <c r="N2081" s="35" t="str">
        <f>IF(F2081="","",
MAX(0,
_xlfn.XLOOKUP(F2081,purchase!F:F,purchase!N:N,"")
-
SUMIFS(L:L,F:F,F2081)))</f>
        <v/>
      </c>
      <c r="O2081" s="35" t="str">
        <f t="shared" si="228"/>
        <v/>
      </c>
      <c r="P2081" s="89" t="str">
        <f>_xlfn.SINGLE(IF(F2081="","",_xlfn.XLOOKUP(F2081,purchase!F:F,purchase!O:O,"")))</f>
        <v/>
      </c>
      <c r="Q2081" s="83" t="str">
        <f t="shared" si="229"/>
        <v/>
      </c>
      <c r="R2081" s="91" t="str">
        <f t="shared" si="230"/>
        <v/>
      </c>
    </row>
    <row r="2082" spans="1:18" x14ac:dyDescent="0.35">
      <c r="A2082" s="25">
        <v>2078</v>
      </c>
      <c r="B2082" s="26" t="str">
        <f t="shared" si="224"/>
        <v/>
      </c>
      <c r="C2082" s="27"/>
      <c r="D2082" s="26" t="str">
        <f>IF(F2082="","",_xlfn.XLOOKUP(F2082,purchase!F:F,purchase!B:B,""))</f>
        <v/>
      </c>
      <c r="E2082" s="26" t="str">
        <f>IF(F2082="","",_xlfn.XLOOKUP(F2082,purchase!F:F,purchase!C:C,""))</f>
        <v/>
      </c>
      <c r="F2082" s="4"/>
      <c r="G2082" s="10" t="str">
        <f t="shared" si="225"/>
        <v/>
      </c>
      <c r="H2082" s="10" t="str">
        <f>IF(F2082="","",_xlfn.XLOOKUP(F2082,purchase!F:F,purchase!E:E,""))</f>
        <v/>
      </c>
      <c r="I2082" s="10" t="str">
        <f t="shared" si="226"/>
        <v/>
      </c>
      <c r="J2082" s="10" t="str">
        <f t="shared" si="227"/>
        <v/>
      </c>
      <c r="K2082" s="35" t="str">
        <f>_xlfn.SINGLE(IF(F2082="","",_xlfn.XLOOKUP(F2082,purchase!F:F,purchase!N:N,"")))</f>
        <v/>
      </c>
      <c r="L2082" s="4"/>
      <c r="M2082" s="86"/>
      <c r="N2082" s="35" t="str">
        <f>IF(F2082="","",
MAX(0,
_xlfn.XLOOKUP(F2082,purchase!F:F,purchase!N:N,"")
-
SUMIFS(L:L,F:F,F2082)))</f>
        <v/>
      </c>
      <c r="O2082" s="35" t="str">
        <f t="shared" si="228"/>
        <v/>
      </c>
      <c r="P2082" s="89" t="str">
        <f>_xlfn.SINGLE(IF(F2082="","",_xlfn.XLOOKUP(F2082,purchase!F:F,purchase!O:O,"")))</f>
        <v/>
      </c>
      <c r="Q2082" s="83" t="str">
        <f t="shared" si="229"/>
        <v/>
      </c>
      <c r="R2082" s="91" t="str">
        <f t="shared" si="230"/>
        <v/>
      </c>
    </row>
    <row r="2083" spans="1:18" x14ac:dyDescent="0.35">
      <c r="A2083" s="25">
        <v>2079</v>
      </c>
      <c r="B2083" s="26" t="str">
        <f t="shared" si="224"/>
        <v/>
      </c>
      <c r="C2083" s="27"/>
      <c r="D2083" s="26" t="str">
        <f>IF(F2083="","",_xlfn.XLOOKUP(F2083,purchase!F:F,purchase!B:B,""))</f>
        <v/>
      </c>
      <c r="E2083" s="26" t="str">
        <f>IF(F2083="","",_xlfn.XLOOKUP(F2083,purchase!F:F,purchase!C:C,""))</f>
        <v/>
      </c>
      <c r="F2083" s="4"/>
      <c r="G2083" s="10" t="str">
        <f t="shared" si="225"/>
        <v/>
      </c>
      <c r="H2083" s="10" t="str">
        <f>IF(F2083="","",_xlfn.XLOOKUP(F2083,purchase!F:F,purchase!E:E,""))</f>
        <v/>
      </c>
      <c r="I2083" s="10" t="str">
        <f t="shared" si="226"/>
        <v/>
      </c>
      <c r="J2083" s="10" t="str">
        <f t="shared" si="227"/>
        <v/>
      </c>
      <c r="K2083" s="35" t="str">
        <f>_xlfn.SINGLE(IF(F2083="","",_xlfn.XLOOKUP(F2083,purchase!F:F,purchase!N:N,"")))</f>
        <v/>
      </c>
      <c r="L2083" s="4"/>
      <c r="M2083" s="86"/>
      <c r="N2083" s="35" t="str">
        <f>IF(F2083="","",
MAX(0,
_xlfn.XLOOKUP(F2083,purchase!F:F,purchase!N:N,"")
-
SUMIFS(L:L,F:F,F2083)))</f>
        <v/>
      </c>
      <c r="O2083" s="35" t="str">
        <f t="shared" si="228"/>
        <v/>
      </c>
      <c r="P2083" s="89" t="str">
        <f>_xlfn.SINGLE(IF(F2083="","",_xlfn.XLOOKUP(F2083,purchase!F:F,purchase!O:O,"")))</f>
        <v/>
      </c>
      <c r="Q2083" s="83" t="str">
        <f t="shared" si="229"/>
        <v/>
      </c>
      <c r="R2083" s="91" t="str">
        <f t="shared" si="230"/>
        <v/>
      </c>
    </row>
    <row r="2084" spans="1:18" x14ac:dyDescent="0.35">
      <c r="A2084" s="25">
        <v>2080</v>
      </c>
      <c r="B2084" s="26" t="str">
        <f t="shared" si="224"/>
        <v/>
      </c>
      <c r="C2084" s="27"/>
      <c r="D2084" s="26" t="str">
        <f>IF(F2084="","",_xlfn.XLOOKUP(F2084,purchase!F:F,purchase!B:B,""))</f>
        <v/>
      </c>
      <c r="E2084" s="26" t="str">
        <f>IF(F2084="","",_xlfn.XLOOKUP(F2084,purchase!F:F,purchase!C:C,""))</f>
        <v/>
      </c>
      <c r="F2084" s="4"/>
      <c r="G2084" s="10" t="str">
        <f t="shared" si="225"/>
        <v/>
      </c>
      <c r="H2084" s="10" t="str">
        <f>IF(F2084="","",_xlfn.XLOOKUP(F2084,purchase!F:F,purchase!E:E,""))</f>
        <v/>
      </c>
      <c r="I2084" s="10" t="str">
        <f t="shared" si="226"/>
        <v/>
      </c>
      <c r="J2084" s="10" t="str">
        <f t="shared" si="227"/>
        <v/>
      </c>
      <c r="K2084" s="35" t="str">
        <f>_xlfn.SINGLE(IF(F2084="","",_xlfn.XLOOKUP(F2084,purchase!F:F,purchase!N:N,"")))</f>
        <v/>
      </c>
      <c r="L2084" s="4"/>
      <c r="M2084" s="86"/>
      <c r="N2084" s="35" t="str">
        <f>IF(F2084="","",
MAX(0,
_xlfn.XLOOKUP(F2084,purchase!F:F,purchase!N:N,"")
-
SUMIFS(L:L,F:F,F2084)))</f>
        <v/>
      </c>
      <c r="O2084" s="35" t="str">
        <f t="shared" si="228"/>
        <v/>
      </c>
      <c r="P2084" s="89" t="str">
        <f>_xlfn.SINGLE(IF(F2084="","",_xlfn.XLOOKUP(F2084,purchase!F:F,purchase!O:O,"")))</f>
        <v/>
      </c>
      <c r="Q2084" s="83" t="str">
        <f t="shared" si="229"/>
        <v/>
      </c>
      <c r="R2084" s="91" t="str">
        <f t="shared" si="230"/>
        <v/>
      </c>
    </row>
    <row r="2085" spans="1:18" x14ac:dyDescent="0.35">
      <c r="A2085" s="25">
        <v>2081</v>
      </c>
      <c r="B2085" s="26" t="str">
        <f t="shared" si="224"/>
        <v/>
      </c>
      <c r="C2085" s="27"/>
      <c r="D2085" s="26" t="str">
        <f>IF(F2085="","",_xlfn.XLOOKUP(F2085,purchase!F:F,purchase!B:B,""))</f>
        <v/>
      </c>
      <c r="E2085" s="26" t="str">
        <f>IF(F2085="","",_xlfn.XLOOKUP(F2085,purchase!F:F,purchase!C:C,""))</f>
        <v/>
      </c>
      <c r="F2085" s="4"/>
      <c r="G2085" s="10" t="str">
        <f t="shared" si="225"/>
        <v/>
      </c>
      <c r="H2085" s="10" t="str">
        <f>IF(F2085="","",_xlfn.XLOOKUP(F2085,purchase!F:F,purchase!E:E,""))</f>
        <v/>
      </c>
      <c r="I2085" s="10" t="str">
        <f t="shared" si="226"/>
        <v/>
      </c>
      <c r="J2085" s="10" t="str">
        <f t="shared" si="227"/>
        <v/>
      </c>
      <c r="K2085" s="35" t="str">
        <f>_xlfn.SINGLE(IF(F2085="","",_xlfn.XLOOKUP(F2085,purchase!F:F,purchase!N:N,"")))</f>
        <v/>
      </c>
      <c r="L2085" s="4"/>
      <c r="M2085" s="86"/>
      <c r="N2085" s="35" t="str">
        <f>IF(F2085="","",
MAX(0,
_xlfn.XLOOKUP(F2085,purchase!F:F,purchase!N:N,"")
-
SUMIFS(L:L,F:F,F2085)))</f>
        <v/>
      </c>
      <c r="O2085" s="35" t="str">
        <f t="shared" si="228"/>
        <v/>
      </c>
      <c r="P2085" s="89" t="str">
        <f>_xlfn.SINGLE(IF(F2085="","",_xlfn.XLOOKUP(F2085,purchase!F:F,purchase!O:O,"")))</f>
        <v/>
      </c>
      <c r="Q2085" s="83" t="str">
        <f t="shared" si="229"/>
        <v/>
      </c>
      <c r="R2085" s="91" t="str">
        <f t="shared" si="230"/>
        <v/>
      </c>
    </row>
    <row r="2086" spans="1:18" x14ac:dyDescent="0.35">
      <c r="A2086" s="25">
        <v>2082</v>
      </c>
      <c r="B2086" s="26" t="str">
        <f t="shared" si="224"/>
        <v/>
      </c>
      <c r="C2086" s="27"/>
      <c r="D2086" s="26" t="str">
        <f>IF(F2086="","",_xlfn.XLOOKUP(F2086,purchase!F:F,purchase!B:B,""))</f>
        <v/>
      </c>
      <c r="E2086" s="26" t="str">
        <f>IF(F2086="","",_xlfn.XLOOKUP(F2086,purchase!F:F,purchase!C:C,""))</f>
        <v/>
      </c>
      <c r="F2086" s="4"/>
      <c r="G2086" s="10" t="str">
        <f t="shared" si="225"/>
        <v/>
      </c>
      <c r="H2086" s="10" t="str">
        <f>IF(F2086="","",_xlfn.XLOOKUP(F2086,purchase!F:F,purchase!E:E,""))</f>
        <v/>
      </c>
      <c r="I2086" s="10" t="str">
        <f t="shared" si="226"/>
        <v/>
      </c>
      <c r="J2086" s="10" t="str">
        <f t="shared" si="227"/>
        <v/>
      </c>
      <c r="K2086" s="35" t="str">
        <f>_xlfn.SINGLE(IF(F2086="","",_xlfn.XLOOKUP(F2086,purchase!F:F,purchase!N:N,"")))</f>
        <v/>
      </c>
      <c r="L2086" s="4"/>
      <c r="M2086" s="86"/>
      <c r="N2086" s="35" t="str">
        <f>IF(F2086="","",
MAX(0,
_xlfn.XLOOKUP(F2086,purchase!F:F,purchase!N:N,"")
-
SUMIFS(L:L,F:F,F2086)))</f>
        <v/>
      </c>
      <c r="O2086" s="35" t="str">
        <f t="shared" si="228"/>
        <v/>
      </c>
      <c r="P2086" s="89" t="str">
        <f>_xlfn.SINGLE(IF(F2086="","",_xlfn.XLOOKUP(F2086,purchase!F:F,purchase!O:O,"")))</f>
        <v/>
      </c>
      <c r="Q2086" s="83" t="str">
        <f t="shared" si="229"/>
        <v/>
      </c>
      <c r="R2086" s="91" t="str">
        <f t="shared" si="230"/>
        <v/>
      </c>
    </row>
    <row r="2087" spans="1:18" x14ac:dyDescent="0.35">
      <c r="A2087" s="25">
        <v>2083</v>
      </c>
      <c r="B2087" s="26" t="str">
        <f t="shared" si="224"/>
        <v/>
      </c>
      <c r="C2087" s="27"/>
      <c r="D2087" s="26" t="str">
        <f>IF(F2087="","",_xlfn.XLOOKUP(F2087,purchase!F:F,purchase!B:B,""))</f>
        <v/>
      </c>
      <c r="E2087" s="26" t="str">
        <f>IF(F2087="","",_xlfn.XLOOKUP(F2087,purchase!F:F,purchase!C:C,""))</f>
        <v/>
      </c>
      <c r="F2087" s="4"/>
      <c r="G2087" s="10" t="str">
        <f t="shared" si="225"/>
        <v/>
      </c>
      <c r="H2087" s="10" t="str">
        <f>IF(F2087="","",_xlfn.XLOOKUP(F2087,purchase!F:F,purchase!E:E,""))</f>
        <v/>
      </c>
      <c r="I2087" s="10" t="str">
        <f t="shared" si="226"/>
        <v/>
      </c>
      <c r="J2087" s="10" t="str">
        <f t="shared" si="227"/>
        <v/>
      </c>
      <c r="K2087" s="35" t="str">
        <f>_xlfn.SINGLE(IF(F2087="","",_xlfn.XLOOKUP(F2087,purchase!F:F,purchase!N:N,"")))</f>
        <v/>
      </c>
      <c r="L2087" s="4"/>
      <c r="M2087" s="86"/>
      <c r="N2087" s="35" t="str">
        <f>IF(F2087="","",
MAX(0,
_xlfn.XLOOKUP(F2087,purchase!F:F,purchase!N:N,"")
-
SUMIFS(L:L,F:F,F2087)))</f>
        <v/>
      </c>
      <c r="O2087" s="35" t="str">
        <f t="shared" si="228"/>
        <v/>
      </c>
      <c r="P2087" s="89" t="str">
        <f>_xlfn.SINGLE(IF(F2087="","",_xlfn.XLOOKUP(F2087,purchase!F:F,purchase!O:O,"")))</f>
        <v/>
      </c>
      <c r="Q2087" s="83" t="str">
        <f t="shared" si="229"/>
        <v/>
      </c>
      <c r="R2087" s="91" t="str">
        <f t="shared" si="230"/>
        <v/>
      </c>
    </row>
    <row r="2088" spans="1:18" x14ac:dyDescent="0.35">
      <c r="A2088" s="25">
        <v>2084</v>
      </c>
      <c r="B2088" s="26" t="str">
        <f t="shared" si="224"/>
        <v/>
      </c>
      <c r="C2088" s="27"/>
      <c r="D2088" s="26" t="str">
        <f>IF(F2088="","",_xlfn.XLOOKUP(F2088,purchase!F:F,purchase!B:B,""))</f>
        <v/>
      </c>
      <c r="E2088" s="26" t="str">
        <f>IF(F2088="","",_xlfn.XLOOKUP(F2088,purchase!F:F,purchase!C:C,""))</f>
        <v/>
      </c>
      <c r="F2088" s="4"/>
      <c r="G2088" s="10" t="str">
        <f t="shared" si="225"/>
        <v/>
      </c>
      <c r="H2088" s="10" t="str">
        <f>IF(F2088="","",_xlfn.XLOOKUP(F2088,purchase!F:F,purchase!E:E,""))</f>
        <v/>
      </c>
      <c r="I2088" s="10" t="str">
        <f t="shared" si="226"/>
        <v/>
      </c>
      <c r="J2088" s="10" t="str">
        <f t="shared" si="227"/>
        <v/>
      </c>
      <c r="K2088" s="35" t="str">
        <f>_xlfn.SINGLE(IF(F2088="","",_xlfn.XLOOKUP(F2088,purchase!F:F,purchase!N:N,"")))</f>
        <v/>
      </c>
      <c r="L2088" s="4"/>
      <c r="M2088" s="86"/>
      <c r="N2088" s="35" t="str">
        <f>IF(F2088="","",
MAX(0,
_xlfn.XLOOKUP(F2088,purchase!F:F,purchase!N:N,"")
-
SUMIFS(L:L,F:F,F2088)))</f>
        <v/>
      </c>
      <c r="O2088" s="35" t="str">
        <f t="shared" si="228"/>
        <v/>
      </c>
      <c r="P2088" s="89" t="str">
        <f>_xlfn.SINGLE(IF(F2088="","",_xlfn.XLOOKUP(F2088,purchase!F:F,purchase!O:O,"")))</f>
        <v/>
      </c>
      <c r="Q2088" s="83" t="str">
        <f t="shared" si="229"/>
        <v/>
      </c>
      <c r="R2088" s="91" t="str">
        <f t="shared" si="230"/>
        <v/>
      </c>
    </row>
    <row r="2089" spans="1:18" x14ac:dyDescent="0.35">
      <c r="A2089" s="25">
        <v>2085</v>
      </c>
      <c r="B2089" s="26" t="str">
        <f t="shared" si="224"/>
        <v/>
      </c>
      <c r="C2089" s="27"/>
      <c r="D2089" s="26" t="str">
        <f>IF(F2089="","",_xlfn.XLOOKUP(F2089,purchase!F:F,purchase!B:B,""))</f>
        <v/>
      </c>
      <c r="E2089" s="26" t="str">
        <f>IF(F2089="","",_xlfn.XLOOKUP(F2089,purchase!F:F,purchase!C:C,""))</f>
        <v/>
      </c>
      <c r="F2089" s="4"/>
      <c r="G2089" s="10" t="str">
        <f t="shared" si="225"/>
        <v/>
      </c>
      <c r="H2089" s="10" t="str">
        <f>IF(F2089="","",_xlfn.XLOOKUP(F2089,purchase!F:F,purchase!E:E,""))</f>
        <v/>
      </c>
      <c r="I2089" s="10" t="str">
        <f t="shared" si="226"/>
        <v/>
      </c>
      <c r="J2089" s="10" t="str">
        <f t="shared" si="227"/>
        <v/>
      </c>
      <c r="K2089" s="35" t="str">
        <f>_xlfn.SINGLE(IF(F2089="","",_xlfn.XLOOKUP(F2089,purchase!F:F,purchase!N:N,"")))</f>
        <v/>
      </c>
      <c r="L2089" s="4"/>
      <c r="M2089" s="86"/>
      <c r="N2089" s="35" t="str">
        <f>IF(F2089="","",
MAX(0,
_xlfn.XLOOKUP(F2089,purchase!F:F,purchase!N:N,"")
-
SUMIFS(L:L,F:F,F2089)))</f>
        <v/>
      </c>
      <c r="O2089" s="35" t="str">
        <f t="shared" si="228"/>
        <v/>
      </c>
      <c r="P2089" s="89" t="str">
        <f>_xlfn.SINGLE(IF(F2089="","",_xlfn.XLOOKUP(F2089,purchase!F:F,purchase!O:O,"")))</f>
        <v/>
      </c>
      <c r="Q2089" s="83" t="str">
        <f t="shared" si="229"/>
        <v/>
      </c>
      <c r="R2089" s="91" t="str">
        <f t="shared" si="230"/>
        <v/>
      </c>
    </row>
    <row r="2090" spans="1:18" x14ac:dyDescent="0.35">
      <c r="A2090" s="25">
        <v>2086</v>
      </c>
      <c r="B2090" s="26" t="str">
        <f t="shared" si="224"/>
        <v/>
      </c>
      <c r="C2090" s="27"/>
      <c r="D2090" s="26" t="str">
        <f>IF(F2090="","",_xlfn.XLOOKUP(F2090,purchase!F:F,purchase!B:B,""))</f>
        <v/>
      </c>
      <c r="E2090" s="26" t="str">
        <f>IF(F2090="","",_xlfn.XLOOKUP(F2090,purchase!F:F,purchase!C:C,""))</f>
        <v/>
      </c>
      <c r="F2090" s="4"/>
      <c r="G2090" s="10" t="str">
        <f t="shared" si="225"/>
        <v/>
      </c>
      <c r="H2090" s="10" t="str">
        <f>IF(F2090="","",_xlfn.XLOOKUP(F2090,purchase!F:F,purchase!E:E,""))</f>
        <v/>
      </c>
      <c r="I2090" s="10" t="str">
        <f t="shared" si="226"/>
        <v/>
      </c>
      <c r="J2090" s="10" t="str">
        <f t="shared" si="227"/>
        <v/>
      </c>
      <c r="K2090" s="35" t="str">
        <f>_xlfn.SINGLE(IF(F2090="","",_xlfn.XLOOKUP(F2090,purchase!F:F,purchase!N:N,"")))</f>
        <v/>
      </c>
      <c r="L2090" s="4"/>
      <c r="M2090" s="86"/>
      <c r="N2090" s="35" t="str">
        <f>IF(F2090="","",
MAX(0,
_xlfn.XLOOKUP(F2090,purchase!F:F,purchase!N:N,"")
-
SUMIFS(L:L,F:F,F2090)))</f>
        <v/>
      </c>
      <c r="O2090" s="35" t="str">
        <f t="shared" si="228"/>
        <v/>
      </c>
      <c r="P2090" s="89" t="str">
        <f>_xlfn.SINGLE(IF(F2090="","",_xlfn.XLOOKUP(F2090,purchase!F:F,purchase!O:O,"")))</f>
        <v/>
      </c>
      <c r="Q2090" s="83" t="str">
        <f t="shared" si="229"/>
        <v/>
      </c>
      <c r="R2090" s="91" t="str">
        <f t="shared" si="230"/>
        <v/>
      </c>
    </row>
    <row r="2091" spans="1:18" x14ac:dyDescent="0.35">
      <c r="A2091" s="25">
        <v>2087</v>
      </c>
      <c r="B2091" s="26" t="str">
        <f t="shared" si="224"/>
        <v/>
      </c>
      <c r="C2091" s="27"/>
      <c r="D2091" s="26" t="str">
        <f>IF(F2091="","",_xlfn.XLOOKUP(F2091,purchase!F:F,purchase!B:B,""))</f>
        <v/>
      </c>
      <c r="E2091" s="26" t="str">
        <f>IF(F2091="","",_xlfn.XLOOKUP(F2091,purchase!F:F,purchase!C:C,""))</f>
        <v/>
      </c>
      <c r="F2091" s="4"/>
      <c r="G2091" s="10" t="str">
        <f t="shared" si="225"/>
        <v/>
      </c>
      <c r="H2091" s="10" t="str">
        <f>IF(F2091="","",_xlfn.XLOOKUP(F2091,purchase!F:F,purchase!E:E,""))</f>
        <v/>
      </c>
      <c r="I2091" s="10" t="str">
        <f t="shared" si="226"/>
        <v/>
      </c>
      <c r="J2091" s="10" t="str">
        <f t="shared" si="227"/>
        <v/>
      </c>
      <c r="K2091" s="35" t="str">
        <f>_xlfn.SINGLE(IF(F2091="","",_xlfn.XLOOKUP(F2091,purchase!F:F,purchase!N:N,"")))</f>
        <v/>
      </c>
      <c r="L2091" s="4"/>
      <c r="M2091" s="86"/>
      <c r="N2091" s="35" t="str">
        <f>IF(F2091="","",
MAX(0,
_xlfn.XLOOKUP(F2091,purchase!F:F,purchase!N:N,"")
-
SUMIFS(L:L,F:F,F2091)))</f>
        <v/>
      </c>
      <c r="O2091" s="35" t="str">
        <f t="shared" si="228"/>
        <v/>
      </c>
      <c r="P2091" s="89" t="str">
        <f>_xlfn.SINGLE(IF(F2091="","",_xlfn.XLOOKUP(F2091,purchase!F:F,purchase!O:O,"")))</f>
        <v/>
      </c>
      <c r="Q2091" s="83" t="str">
        <f t="shared" si="229"/>
        <v/>
      </c>
      <c r="R2091" s="91" t="str">
        <f t="shared" si="230"/>
        <v/>
      </c>
    </row>
    <row r="2092" spans="1:18" x14ac:dyDescent="0.35">
      <c r="A2092" s="25">
        <v>2088</v>
      </c>
      <c r="B2092" s="26" t="str">
        <f t="shared" si="224"/>
        <v/>
      </c>
      <c r="C2092" s="27"/>
      <c r="D2092" s="26" t="str">
        <f>IF(F2092="","",_xlfn.XLOOKUP(F2092,purchase!F:F,purchase!B:B,""))</f>
        <v/>
      </c>
      <c r="E2092" s="26" t="str">
        <f>IF(F2092="","",_xlfn.XLOOKUP(F2092,purchase!F:F,purchase!C:C,""))</f>
        <v/>
      </c>
      <c r="F2092" s="4"/>
      <c r="G2092" s="10" t="str">
        <f t="shared" si="225"/>
        <v/>
      </c>
      <c r="H2092" s="10" t="str">
        <f>IF(F2092="","",_xlfn.XLOOKUP(F2092,purchase!F:F,purchase!E:E,""))</f>
        <v/>
      </c>
      <c r="I2092" s="10" t="str">
        <f t="shared" si="226"/>
        <v/>
      </c>
      <c r="J2092" s="10" t="str">
        <f t="shared" si="227"/>
        <v/>
      </c>
      <c r="K2092" s="35" t="str">
        <f>_xlfn.SINGLE(IF(F2092="","",_xlfn.XLOOKUP(F2092,purchase!F:F,purchase!N:N,"")))</f>
        <v/>
      </c>
      <c r="L2092" s="4"/>
      <c r="M2092" s="86"/>
      <c r="N2092" s="35" t="str">
        <f>IF(F2092="","",
MAX(0,
_xlfn.XLOOKUP(F2092,purchase!F:F,purchase!N:N,"")
-
SUMIFS(L:L,F:F,F2092)))</f>
        <v/>
      </c>
      <c r="O2092" s="35" t="str">
        <f t="shared" si="228"/>
        <v/>
      </c>
      <c r="P2092" s="89" t="str">
        <f>_xlfn.SINGLE(IF(F2092="","",_xlfn.XLOOKUP(F2092,purchase!F:F,purchase!O:O,"")))</f>
        <v/>
      </c>
      <c r="Q2092" s="83" t="str">
        <f t="shared" si="229"/>
        <v/>
      </c>
      <c r="R2092" s="91" t="str">
        <f t="shared" si="230"/>
        <v/>
      </c>
    </row>
    <row r="2093" spans="1:18" x14ac:dyDescent="0.35">
      <c r="A2093" s="25">
        <v>2089</v>
      </c>
      <c r="B2093" s="26" t="str">
        <f t="shared" si="224"/>
        <v/>
      </c>
      <c r="C2093" s="27"/>
      <c r="D2093" s="26" t="str">
        <f>IF(F2093="","",_xlfn.XLOOKUP(F2093,purchase!F:F,purchase!B:B,""))</f>
        <v/>
      </c>
      <c r="E2093" s="26" t="str">
        <f>IF(F2093="","",_xlfn.XLOOKUP(F2093,purchase!F:F,purchase!C:C,""))</f>
        <v/>
      </c>
      <c r="F2093" s="4"/>
      <c r="G2093" s="10" t="str">
        <f t="shared" si="225"/>
        <v/>
      </c>
      <c r="H2093" s="10" t="str">
        <f>IF(F2093="","",_xlfn.XLOOKUP(F2093,purchase!F:F,purchase!E:E,""))</f>
        <v/>
      </c>
      <c r="I2093" s="10" t="str">
        <f t="shared" si="226"/>
        <v/>
      </c>
      <c r="J2093" s="10" t="str">
        <f t="shared" si="227"/>
        <v/>
      </c>
      <c r="K2093" s="35" t="str">
        <f>_xlfn.SINGLE(IF(F2093="","",_xlfn.XLOOKUP(F2093,purchase!F:F,purchase!N:N,"")))</f>
        <v/>
      </c>
      <c r="L2093" s="4"/>
      <c r="M2093" s="86"/>
      <c r="N2093" s="35" t="str">
        <f>IF(F2093="","",
MAX(0,
_xlfn.XLOOKUP(F2093,purchase!F:F,purchase!N:N,"")
-
SUMIFS(L:L,F:F,F2093)))</f>
        <v/>
      </c>
      <c r="O2093" s="35" t="str">
        <f t="shared" si="228"/>
        <v/>
      </c>
      <c r="P2093" s="89" t="str">
        <f>_xlfn.SINGLE(IF(F2093="","",_xlfn.XLOOKUP(F2093,purchase!F:F,purchase!O:O,"")))</f>
        <v/>
      </c>
      <c r="Q2093" s="83" t="str">
        <f t="shared" si="229"/>
        <v/>
      </c>
      <c r="R2093" s="91" t="str">
        <f t="shared" si="230"/>
        <v/>
      </c>
    </row>
    <row r="2094" spans="1:18" x14ac:dyDescent="0.35">
      <c r="A2094" s="25">
        <v>2090</v>
      </c>
      <c r="B2094" s="26" t="str">
        <f t="shared" si="224"/>
        <v/>
      </c>
      <c r="C2094" s="27"/>
      <c r="D2094" s="26" t="str">
        <f>IF(F2094="","",_xlfn.XLOOKUP(F2094,purchase!F:F,purchase!B:B,""))</f>
        <v/>
      </c>
      <c r="E2094" s="26" t="str">
        <f>IF(F2094="","",_xlfn.XLOOKUP(F2094,purchase!F:F,purchase!C:C,""))</f>
        <v/>
      </c>
      <c r="F2094" s="4"/>
      <c r="G2094" s="10" t="str">
        <f t="shared" si="225"/>
        <v/>
      </c>
      <c r="H2094" s="10" t="str">
        <f>IF(F2094="","",_xlfn.XLOOKUP(F2094,purchase!F:F,purchase!E:E,""))</f>
        <v/>
      </c>
      <c r="I2094" s="10" t="str">
        <f t="shared" si="226"/>
        <v/>
      </c>
      <c r="J2094" s="10" t="str">
        <f t="shared" si="227"/>
        <v/>
      </c>
      <c r="K2094" s="35" t="str">
        <f>_xlfn.SINGLE(IF(F2094="","",_xlfn.XLOOKUP(F2094,purchase!F:F,purchase!N:N,"")))</f>
        <v/>
      </c>
      <c r="L2094" s="4"/>
      <c r="M2094" s="86"/>
      <c r="N2094" s="35" t="str">
        <f>IF(F2094="","",
MAX(0,
_xlfn.XLOOKUP(F2094,purchase!F:F,purchase!N:N,"")
-
SUMIFS(L:L,F:F,F2094)))</f>
        <v/>
      </c>
      <c r="O2094" s="35" t="str">
        <f t="shared" si="228"/>
        <v/>
      </c>
      <c r="P2094" s="89" t="str">
        <f>_xlfn.SINGLE(IF(F2094="","",_xlfn.XLOOKUP(F2094,purchase!F:F,purchase!O:O,"")))</f>
        <v/>
      </c>
      <c r="Q2094" s="83" t="str">
        <f t="shared" si="229"/>
        <v/>
      </c>
      <c r="R2094" s="91" t="str">
        <f t="shared" si="230"/>
        <v/>
      </c>
    </row>
    <row r="2095" spans="1:18" x14ac:dyDescent="0.35">
      <c r="A2095" s="25">
        <v>2091</v>
      </c>
      <c r="B2095" s="26" t="str">
        <f t="shared" si="224"/>
        <v/>
      </c>
      <c r="C2095" s="27"/>
      <c r="D2095" s="26" t="str">
        <f>IF(F2095="","",_xlfn.XLOOKUP(F2095,purchase!F:F,purchase!B:B,""))</f>
        <v/>
      </c>
      <c r="E2095" s="26" t="str">
        <f>IF(F2095="","",_xlfn.XLOOKUP(F2095,purchase!F:F,purchase!C:C,""))</f>
        <v/>
      </c>
      <c r="F2095" s="4"/>
      <c r="G2095" s="10" t="str">
        <f t="shared" si="225"/>
        <v/>
      </c>
      <c r="H2095" s="10" t="str">
        <f>IF(F2095="","",_xlfn.XLOOKUP(F2095,purchase!F:F,purchase!E:E,""))</f>
        <v/>
      </c>
      <c r="I2095" s="10" t="str">
        <f t="shared" si="226"/>
        <v/>
      </c>
      <c r="J2095" s="10" t="str">
        <f t="shared" si="227"/>
        <v/>
      </c>
      <c r="K2095" s="35" t="str">
        <f>_xlfn.SINGLE(IF(F2095="","",_xlfn.XLOOKUP(F2095,purchase!F:F,purchase!N:N,"")))</f>
        <v/>
      </c>
      <c r="L2095" s="4"/>
      <c r="M2095" s="86"/>
      <c r="N2095" s="35" t="str">
        <f>IF(F2095="","",
MAX(0,
_xlfn.XLOOKUP(F2095,purchase!F:F,purchase!N:N,"")
-
SUMIFS(L:L,F:F,F2095)))</f>
        <v/>
      </c>
      <c r="O2095" s="35" t="str">
        <f t="shared" si="228"/>
        <v/>
      </c>
      <c r="P2095" s="89" t="str">
        <f>_xlfn.SINGLE(IF(F2095="","",_xlfn.XLOOKUP(F2095,purchase!F:F,purchase!O:O,"")))</f>
        <v/>
      </c>
      <c r="Q2095" s="83" t="str">
        <f t="shared" si="229"/>
        <v/>
      </c>
      <c r="R2095" s="91" t="str">
        <f t="shared" si="230"/>
        <v/>
      </c>
    </row>
    <row r="2096" spans="1:18" x14ac:dyDescent="0.35">
      <c r="A2096" s="25">
        <v>2092</v>
      </c>
      <c r="B2096" s="26" t="str">
        <f t="shared" si="224"/>
        <v/>
      </c>
      <c r="C2096" s="27"/>
      <c r="D2096" s="26" t="str">
        <f>IF(F2096="","",_xlfn.XLOOKUP(F2096,purchase!F:F,purchase!B:B,""))</f>
        <v/>
      </c>
      <c r="E2096" s="26" t="str">
        <f>IF(F2096="","",_xlfn.XLOOKUP(F2096,purchase!F:F,purchase!C:C,""))</f>
        <v/>
      </c>
      <c r="F2096" s="4"/>
      <c r="G2096" s="10" t="str">
        <f t="shared" si="225"/>
        <v/>
      </c>
      <c r="H2096" s="10" t="str">
        <f>IF(F2096="","",_xlfn.XLOOKUP(F2096,purchase!F:F,purchase!E:E,""))</f>
        <v/>
      </c>
      <c r="I2096" s="10" t="str">
        <f t="shared" si="226"/>
        <v/>
      </c>
      <c r="J2096" s="10" t="str">
        <f t="shared" si="227"/>
        <v/>
      </c>
      <c r="K2096" s="35" t="str">
        <f>_xlfn.SINGLE(IF(F2096="","",_xlfn.XLOOKUP(F2096,purchase!F:F,purchase!N:N,"")))</f>
        <v/>
      </c>
      <c r="L2096" s="4"/>
      <c r="M2096" s="86"/>
      <c r="N2096" s="35" t="str">
        <f>IF(F2096="","",
MAX(0,
_xlfn.XLOOKUP(F2096,purchase!F:F,purchase!N:N,"")
-
SUMIFS(L:L,F:F,F2096)))</f>
        <v/>
      </c>
      <c r="O2096" s="35" t="str">
        <f t="shared" si="228"/>
        <v/>
      </c>
      <c r="P2096" s="89" t="str">
        <f>_xlfn.SINGLE(IF(F2096="","",_xlfn.XLOOKUP(F2096,purchase!F:F,purchase!O:O,"")))</f>
        <v/>
      </c>
      <c r="Q2096" s="83" t="str">
        <f t="shared" si="229"/>
        <v/>
      </c>
      <c r="R2096" s="91" t="str">
        <f t="shared" si="230"/>
        <v/>
      </c>
    </row>
    <row r="2097" spans="1:18" x14ac:dyDescent="0.35">
      <c r="A2097" s="25">
        <v>2093</v>
      </c>
      <c r="B2097" s="26" t="str">
        <f t="shared" si="224"/>
        <v/>
      </c>
      <c r="C2097" s="27"/>
      <c r="D2097" s="26" t="str">
        <f>IF(F2097="","",_xlfn.XLOOKUP(F2097,purchase!F:F,purchase!B:B,""))</f>
        <v/>
      </c>
      <c r="E2097" s="26" t="str">
        <f>IF(F2097="","",_xlfn.XLOOKUP(F2097,purchase!F:F,purchase!C:C,""))</f>
        <v/>
      </c>
      <c r="F2097" s="4"/>
      <c r="G2097" s="10" t="str">
        <f t="shared" si="225"/>
        <v/>
      </c>
      <c r="H2097" s="10" t="str">
        <f>IF(F2097="","",_xlfn.XLOOKUP(F2097,purchase!F:F,purchase!E:E,""))</f>
        <v/>
      </c>
      <c r="I2097" s="10" t="str">
        <f t="shared" si="226"/>
        <v/>
      </c>
      <c r="J2097" s="10" t="str">
        <f t="shared" si="227"/>
        <v/>
      </c>
      <c r="K2097" s="35" t="str">
        <f>_xlfn.SINGLE(IF(F2097="","",_xlfn.XLOOKUP(F2097,purchase!F:F,purchase!N:N,"")))</f>
        <v/>
      </c>
      <c r="L2097" s="4"/>
      <c r="M2097" s="86"/>
      <c r="N2097" s="35" t="str">
        <f>IF(F2097="","",
MAX(0,
_xlfn.XLOOKUP(F2097,purchase!F:F,purchase!N:N,"")
-
SUMIFS(L:L,F:F,F2097)))</f>
        <v/>
      </c>
      <c r="O2097" s="35" t="str">
        <f t="shared" si="228"/>
        <v/>
      </c>
      <c r="P2097" s="89" t="str">
        <f>_xlfn.SINGLE(IF(F2097="","",_xlfn.XLOOKUP(F2097,purchase!F:F,purchase!O:O,"")))</f>
        <v/>
      </c>
      <c r="Q2097" s="83" t="str">
        <f t="shared" si="229"/>
        <v/>
      </c>
      <c r="R2097" s="91" t="str">
        <f t="shared" si="230"/>
        <v/>
      </c>
    </row>
    <row r="2098" spans="1:18" x14ac:dyDescent="0.35">
      <c r="A2098" s="25">
        <v>2094</v>
      </c>
      <c r="B2098" s="26" t="str">
        <f t="shared" si="224"/>
        <v/>
      </c>
      <c r="C2098" s="27"/>
      <c r="D2098" s="26" t="str">
        <f>IF(F2098="","",_xlfn.XLOOKUP(F2098,purchase!F:F,purchase!B:B,""))</f>
        <v/>
      </c>
      <c r="E2098" s="26" t="str">
        <f>IF(F2098="","",_xlfn.XLOOKUP(F2098,purchase!F:F,purchase!C:C,""))</f>
        <v/>
      </c>
      <c r="F2098" s="4"/>
      <c r="G2098" s="10" t="str">
        <f t="shared" si="225"/>
        <v/>
      </c>
      <c r="H2098" s="10" t="str">
        <f>IF(F2098="","",_xlfn.XLOOKUP(F2098,purchase!F:F,purchase!E:E,""))</f>
        <v/>
      </c>
      <c r="I2098" s="10" t="str">
        <f t="shared" si="226"/>
        <v/>
      </c>
      <c r="J2098" s="10" t="str">
        <f t="shared" si="227"/>
        <v/>
      </c>
      <c r="K2098" s="35" t="str">
        <f>_xlfn.SINGLE(IF(F2098="","",_xlfn.XLOOKUP(F2098,purchase!F:F,purchase!N:N,"")))</f>
        <v/>
      </c>
      <c r="L2098" s="4"/>
      <c r="M2098" s="86"/>
      <c r="N2098" s="35" t="str">
        <f>IF(F2098="","",
MAX(0,
_xlfn.XLOOKUP(F2098,purchase!F:F,purchase!N:N,"")
-
SUMIFS(L:L,F:F,F2098)))</f>
        <v/>
      </c>
      <c r="O2098" s="35" t="str">
        <f t="shared" si="228"/>
        <v/>
      </c>
      <c r="P2098" s="89" t="str">
        <f>_xlfn.SINGLE(IF(F2098="","",_xlfn.XLOOKUP(F2098,purchase!F:F,purchase!O:O,"")))</f>
        <v/>
      </c>
      <c r="Q2098" s="83" t="str">
        <f t="shared" si="229"/>
        <v/>
      </c>
      <c r="R2098" s="91" t="str">
        <f t="shared" si="230"/>
        <v/>
      </c>
    </row>
    <row r="2099" spans="1:18" x14ac:dyDescent="0.35">
      <c r="A2099" s="25">
        <v>2095</v>
      </c>
      <c r="B2099" s="26" t="str">
        <f t="shared" si="224"/>
        <v/>
      </c>
      <c r="C2099" s="27"/>
      <c r="D2099" s="26" t="str">
        <f>IF(F2099="","",_xlfn.XLOOKUP(F2099,purchase!F:F,purchase!B:B,""))</f>
        <v/>
      </c>
      <c r="E2099" s="26" t="str">
        <f>IF(F2099="","",_xlfn.XLOOKUP(F2099,purchase!F:F,purchase!C:C,""))</f>
        <v/>
      </c>
      <c r="F2099" s="4"/>
      <c r="G2099" s="10" t="str">
        <f t="shared" si="225"/>
        <v/>
      </c>
      <c r="H2099" s="10" t="str">
        <f>IF(F2099="","",_xlfn.XLOOKUP(F2099,purchase!F:F,purchase!E:E,""))</f>
        <v/>
      </c>
      <c r="I2099" s="10" t="str">
        <f t="shared" si="226"/>
        <v/>
      </c>
      <c r="J2099" s="10" t="str">
        <f t="shared" si="227"/>
        <v/>
      </c>
      <c r="K2099" s="35" t="str">
        <f>_xlfn.SINGLE(IF(F2099="","",_xlfn.XLOOKUP(F2099,purchase!F:F,purchase!N:N,"")))</f>
        <v/>
      </c>
      <c r="L2099" s="4"/>
      <c r="M2099" s="86"/>
      <c r="N2099" s="35" t="str">
        <f>IF(F2099="","",
MAX(0,
_xlfn.XLOOKUP(F2099,purchase!F:F,purchase!N:N,"")
-
SUMIFS(L:L,F:F,F2099)))</f>
        <v/>
      </c>
      <c r="O2099" s="35" t="str">
        <f t="shared" si="228"/>
        <v/>
      </c>
      <c r="P2099" s="89" t="str">
        <f>_xlfn.SINGLE(IF(F2099="","",_xlfn.XLOOKUP(F2099,purchase!F:F,purchase!O:O,"")))</f>
        <v/>
      </c>
      <c r="Q2099" s="83" t="str">
        <f t="shared" si="229"/>
        <v/>
      </c>
      <c r="R2099" s="91" t="str">
        <f t="shared" si="230"/>
        <v/>
      </c>
    </row>
    <row r="2100" spans="1:18" x14ac:dyDescent="0.35">
      <c r="A2100" s="25">
        <v>2096</v>
      </c>
      <c r="B2100" s="26" t="str">
        <f t="shared" si="224"/>
        <v/>
      </c>
      <c r="C2100" s="27"/>
      <c r="D2100" s="26" t="str">
        <f>IF(F2100="","",_xlfn.XLOOKUP(F2100,purchase!F:F,purchase!B:B,""))</f>
        <v/>
      </c>
      <c r="E2100" s="26" t="str">
        <f>IF(F2100="","",_xlfn.XLOOKUP(F2100,purchase!F:F,purchase!C:C,""))</f>
        <v/>
      </c>
      <c r="F2100" s="4"/>
      <c r="G2100" s="10" t="str">
        <f t="shared" si="225"/>
        <v/>
      </c>
      <c r="H2100" s="10" t="str">
        <f>IF(F2100="","",_xlfn.XLOOKUP(F2100,purchase!F:F,purchase!E:E,""))</f>
        <v/>
      </c>
      <c r="I2100" s="10" t="str">
        <f t="shared" si="226"/>
        <v/>
      </c>
      <c r="J2100" s="10" t="str">
        <f t="shared" si="227"/>
        <v/>
      </c>
      <c r="K2100" s="35" t="str">
        <f>_xlfn.SINGLE(IF(F2100="","",_xlfn.XLOOKUP(F2100,purchase!F:F,purchase!N:N,"")))</f>
        <v/>
      </c>
      <c r="L2100" s="4"/>
      <c r="M2100" s="86"/>
      <c r="N2100" s="35" t="str">
        <f>IF(F2100="","",
MAX(0,
_xlfn.XLOOKUP(F2100,purchase!F:F,purchase!N:N,"")
-
SUMIFS(L:L,F:F,F2100)))</f>
        <v/>
      </c>
      <c r="O2100" s="35" t="str">
        <f t="shared" si="228"/>
        <v/>
      </c>
      <c r="P2100" s="89" t="str">
        <f>_xlfn.SINGLE(IF(F2100="","",_xlfn.XLOOKUP(F2100,purchase!F:F,purchase!O:O,"")))</f>
        <v/>
      </c>
      <c r="Q2100" s="83" t="str">
        <f t="shared" si="229"/>
        <v/>
      </c>
      <c r="R2100" s="91" t="str">
        <f t="shared" si="230"/>
        <v/>
      </c>
    </row>
    <row r="2101" spans="1:18" x14ac:dyDescent="0.35">
      <c r="A2101" s="25">
        <v>2097</v>
      </c>
      <c r="B2101" s="26" t="str">
        <f t="shared" si="224"/>
        <v/>
      </c>
      <c r="C2101" s="27"/>
      <c r="D2101" s="26" t="str">
        <f>IF(F2101="","",_xlfn.XLOOKUP(F2101,purchase!F:F,purchase!B:B,""))</f>
        <v/>
      </c>
      <c r="E2101" s="26" t="str">
        <f>IF(F2101="","",_xlfn.XLOOKUP(F2101,purchase!F:F,purchase!C:C,""))</f>
        <v/>
      </c>
      <c r="F2101" s="4"/>
      <c r="G2101" s="10" t="str">
        <f t="shared" si="225"/>
        <v/>
      </c>
      <c r="H2101" s="10" t="str">
        <f>IF(F2101="","",_xlfn.XLOOKUP(F2101,purchase!F:F,purchase!E:E,""))</f>
        <v/>
      </c>
      <c r="I2101" s="10" t="str">
        <f t="shared" si="226"/>
        <v/>
      </c>
      <c r="J2101" s="10" t="str">
        <f t="shared" si="227"/>
        <v/>
      </c>
      <c r="K2101" s="35" t="str">
        <f>_xlfn.SINGLE(IF(F2101="","",_xlfn.XLOOKUP(F2101,purchase!F:F,purchase!N:N,"")))</f>
        <v/>
      </c>
      <c r="L2101" s="4"/>
      <c r="M2101" s="86"/>
      <c r="N2101" s="35" t="str">
        <f>IF(F2101="","",
MAX(0,
_xlfn.XLOOKUP(F2101,purchase!F:F,purchase!N:N,"")
-
SUMIFS(L:L,F:F,F2101)))</f>
        <v/>
      </c>
      <c r="O2101" s="35" t="str">
        <f t="shared" si="228"/>
        <v/>
      </c>
      <c r="P2101" s="89" t="str">
        <f>_xlfn.SINGLE(IF(F2101="","",_xlfn.XLOOKUP(F2101,purchase!F:F,purchase!O:O,"")))</f>
        <v/>
      </c>
      <c r="Q2101" s="83" t="str">
        <f t="shared" si="229"/>
        <v/>
      </c>
      <c r="R2101" s="91" t="str">
        <f t="shared" si="230"/>
        <v/>
      </c>
    </row>
    <row r="2102" spans="1:18" x14ac:dyDescent="0.35">
      <c r="A2102" s="25">
        <v>2098</v>
      </c>
      <c r="B2102" s="26" t="str">
        <f t="shared" si="224"/>
        <v/>
      </c>
      <c r="C2102" s="27"/>
      <c r="D2102" s="26" t="str">
        <f>IF(F2102="","",_xlfn.XLOOKUP(F2102,purchase!F:F,purchase!B:B,""))</f>
        <v/>
      </c>
      <c r="E2102" s="26" t="str">
        <f>IF(F2102="","",_xlfn.XLOOKUP(F2102,purchase!F:F,purchase!C:C,""))</f>
        <v/>
      </c>
      <c r="F2102" s="4"/>
      <c r="G2102" s="10" t="str">
        <f t="shared" si="225"/>
        <v/>
      </c>
      <c r="H2102" s="10" t="str">
        <f>IF(F2102="","",_xlfn.XLOOKUP(F2102,purchase!F:F,purchase!E:E,""))</f>
        <v/>
      </c>
      <c r="I2102" s="10" t="str">
        <f t="shared" si="226"/>
        <v/>
      </c>
      <c r="J2102" s="10" t="str">
        <f t="shared" si="227"/>
        <v/>
      </c>
      <c r="K2102" s="35" t="str">
        <f>_xlfn.SINGLE(IF(F2102="","",_xlfn.XLOOKUP(F2102,purchase!F:F,purchase!N:N,"")))</f>
        <v/>
      </c>
      <c r="L2102" s="4"/>
      <c r="M2102" s="86"/>
      <c r="N2102" s="35" t="str">
        <f>IF(F2102="","",
MAX(0,
_xlfn.XLOOKUP(F2102,purchase!F:F,purchase!N:N,"")
-
SUMIFS(L:L,F:F,F2102)))</f>
        <v/>
      </c>
      <c r="O2102" s="35" t="str">
        <f t="shared" si="228"/>
        <v/>
      </c>
      <c r="P2102" s="89" t="str">
        <f>_xlfn.SINGLE(IF(F2102="","",_xlfn.XLOOKUP(F2102,purchase!F:F,purchase!O:O,"")))</f>
        <v/>
      </c>
      <c r="Q2102" s="83" t="str">
        <f t="shared" si="229"/>
        <v/>
      </c>
      <c r="R2102" s="91" t="str">
        <f t="shared" si="230"/>
        <v/>
      </c>
    </row>
    <row r="2103" spans="1:18" x14ac:dyDescent="0.35">
      <c r="A2103" s="25">
        <v>2099</v>
      </c>
      <c r="B2103" s="26" t="str">
        <f t="shared" si="224"/>
        <v/>
      </c>
      <c r="C2103" s="27"/>
      <c r="D2103" s="26" t="str">
        <f>IF(F2103="","",_xlfn.XLOOKUP(F2103,purchase!F:F,purchase!B:B,""))</f>
        <v/>
      </c>
      <c r="E2103" s="26" t="str">
        <f>IF(F2103="","",_xlfn.XLOOKUP(F2103,purchase!F:F,purchase!C:C,""))</f>
        <v/>
      </c>
      <c r="F2103" s="4"/>
      <c r="G2103" s="10" t="str">
        <f t="shared" si="225"/>
        <v/>
      </c>
      <c r="H2103" s="10" t="str">
        <f>IF(F2103="","",_xlfn.XLOOKUP(F2103,purchase!F:F,purchase!E:E,""))</f>
        <v/>
      </c>
      <c r="I2103" s="10" t="str">
        <f t="shared" si="226"/>
        <v/>
      </c>
      <c r="J2103" s="10" t="str">
        <f t="shared" si="227"/>
        <v/>
      </c>
      <c r="K2103" s="35" t="str">
        <f>_xlfn.SINGLE(IF(F2103="","",_xlfn.XLOOKUP(F2103,purchase!F:F,purchase!N:N,"")))</f>
        <v/>
      </c>
      <c r="L2103" s="4"/>
      <c r="M2103" s="86"/>
      <c r="N2103" s="35" t="str">
        <f>IF(F2103="","",
MAX(0,
_xlfn.XLOOKUP(F2103,purchase!F:F,purchase!N:N,"")
-
SUMIFS(L:L,F:F,F2103)))</f>
        <v/>
      </c>
      <c r="O2103" s="35" t="str">
        <f t="shared" si="228"/>
        <v/>
      </c>
      <c r="P2103" s="89" t="str">
        <f>_xlfn.SINGLE(IF(F2103="","",_xlfn.XLOOKUP(F2103,purchase!F:F,purchase!O:O,"")))</f>
        <v/>
      </c>
      <c r="Q2103" s="83" t="str">
        <f t="shared" si="229"/>
        <v/>
      </c>
      <c r="R2103" s="91" t="str">
        <f t="shared" si="230"/>
        <v/>
      </c>
    </row>
    <row r="2104" spans="1:18" x14ac:dyDescent="0.35">
      <c r="A2104" s="25">
        <v>2100</v>
      </c>
      <c r="B2104" s="26" t="str">
        <f t="shared" si="224"/>
        <v/>
      </c>
      <c r="C2104" s="27"/>
      <c r="D2104" s="26" t="str">
        <f>IF(F2104="","",_xlfn.XLOOKUP(F2104,purchase!F:F,purchase!B:B,""))</f>
        <v/>
      </c>
      <c r="E2104" s="26" t="str">
        <f>IF(F2104="","",_xlfn.XLOOKUP(F2104,purchase!F:F,purchase!C:C,""))</f>
        <v/>
      </c>
      <c r="F2104" s="4"/>
      <c r="G2104" s="10" t="str">
        <f t="shared" si="225"/>
        <v/>
      </c>
      <c r="H2104" s="10" t="str">
        <f>IF(F2104="","",_xlfn.XLOOKUP(F2104,purchase!F:F,purchase!E:E,""))</f>
        <v/>
      </c>
      <c r="I2104" s="10" t="str">
        <f t="shared" si="226"/>
        <v/>
      </c>
      <c r="J2104" s="10" t="str">
        <f t="shared" si="227"/>
        <v/>
      </c>
      <c r="K2104" s="35" t="str">
        <f>_xlfn.SINGLE(IF(F2104="","",_xlfn.XLOOKUP(F2104,purchase!F:F,purchase!N:N,"")))</f>
        <v/>
      </c>
      <c r="L2104" s="4"/>
      <c r="M2104" s="86"/>
      <c r="N2104" s="35" t="str">
        <f>IF(F2104="","",
MAX(0,
_xlfn.XLOOKUP(F2104,purchase!F:F,purchase!N:N,"")
-
SUMIFS(L:L,F:F,F2104)))</f>
        <v/>
      </c>
      <c r="O2104" s="35" t="str">
        <f t="shared" si="228"/>
        <v/>
      </c>
      <c r="P2104" s="89" t="str">
        <f>_xlfn.SINGLE(IF(F2104="","",_xlfn.XLOOKUP(F2104,purchase!F:F,purchase!O:O,"")))</f>
        <v/>
      </c>
      <c r="Q2104" s="83" t="str">
        <f t="shared" si="229"/>
        <v/>
      </c>
      <c r="R2104" s="91" t="str">
        <f t="shared" si="230"/>
        <v/>
      </c>
    </row>
    <row r="2105" spans="1:18" x14ac:dyDescent="0.35">
      <c r="A2105" s="25">
        <v>2101</v>
      </c>
      <c r="B2105" s="26" t="str">
        <f t="shared" si="224"/>
        <v/>
      </c>
      <c r="C2105" s="27"/>
      <c r="D2105" s="26" t="str">
        <f>IF(F2105="","",_xlfn.XLOOKUP(F2105,purchase!F:F,purchase!B:B,""))</f>
        <v/>
      </c>
      <c r="E2105" s="26" t="str">
        <f>IF(F2105="","",_xlfn.XLOOKUP(F2105,purchase!F:F,purchase!C:C,""))</f>
        <v/>
      </c>
      <c r="F2105" s="4"/>
      <c r="G2105" s="10" t="str">
        <f t="shared" si="225"/>
        <v/>
      </c>
      <c r="H2105" s="10" t="str">
        <f>IF(F2105="","",_xlfn.XLOOKUP(F2105,purchase!F:F,purchase!E:E,""))</f>
        <v/>
      </c>
      <c r="I2105" s="10" t="str">
        <f t="shared" si="226"/>
        <v/>
      </c>
      <c r="J2105" s="10" t="str">
        <f t="shared" si="227"/>
        <v/>
      </c>
      <c r="K2105" s="35" t="str">
        <f>_xlfn.SINGLE(IF(F2105="","",_xlfn.XLOOKUP(F2105,purchase!F:F,purchase!N:N,"")))</f>
        <v/>
      </c>
      <c r="L2105" s="4"/>
      <c r="M2105" s="86"/>
      <c r="N2105" s="35" t="str">
        <f>IF(F2105="","",
MAX(0,
_xlfn.XLOOKUP(F2105,purchase!F:F,purchase!N:N,"")
-
SUMIFS(L:L,F:F,F2105)))</f>
        <v/>
      </c>
      <c r="O2105" s="35" t="str">
        <f t="shared" si="228"/>
        <v/>
      </c>
      <c r="P2105" s="89" t="str">
        <f>_xlfn.SINGLE(IF(F2105="","",_xlfn.XLOOKUP(F2105,purchase!F:F,purchase!O:O,"")))</f>
        <v/>
      </c>
      <c r="Q2105" s="83" t="str">
        <f t="shared" si="229"/>
        <v/>
      </c>
      <c r="R2105" s="91" t="str">
        <f t="shared" si="230"/>
        <v/>
      </c>
    </row>
    <row r="2106" spans="1:18" x14ac:dyDescent="0.35">
      <c r="A2106" s="25">
        <v>2102</v>
      </c>
      <c r="B2106" s="26" t="str">
        <f t="shared" si="224"/>
        <v/>
      </c>
      <c r="C2106" s="27"/>
      <c r="D2106" s="26" t="str">
        <f>IF(F2106="","",_xlfn.XLOOKUP(F2106,purchase!F:F,purchase!B:B,""))</f>
        <v/>
      </c>
      <c r="E2106" s="26" t="str">
        <f>IF(F2106="","",_xlfn.XLOOKUP(F2106,purchase!F:F,purchase!C:C,""))</f>
        <v/>
      </c>
      <c r="F2106" s="4"/>
      <c r="G2106" s="10" t="str">
        <f t="shared" si="225"/>
        <v/>
      </c>
      <c r="H2106" s="10" t="str">
        <f>IF(F2106="","",_xlfn.XLOOKUP(F2106,purchase!F:F,purchase!E:E,""))</f>
        <v/>
      </c>
      <c r="I2106" s="10" t="str">
        <f t="shared" si="226"/>
        <v/>
      </c>
      <c r="J2106" s="10" t="str">
        <f t="shared" si="227"/>
        <v/>
      </c>
      <c r="K2106" s="35" t="str">
        <f>_xlfn.SINGLE(IF(F2106="","",_xlfn.XLOOKUP(F2106,purchase!F:F,purchase!N:N,"")))</f>
        <v/>
      </c>
      <c r="L2106" s="4"/>
      <c r="M2106" s="86"/>
      <c r="N2106" s="35" t="str">
        <f>IF(F2106="","",
MAX(0,
_xlfn.XLOOKUP(F2106,purchase!F:F,purchase!N:N,"")
-
SUMIFS(L:L,F:F,F2106)))</f>
        <v/>
      </c>
      <c r="O2106" s="35" t="str">
        <f t="shared" si="228"/>
        <v/>
      </c>
      <c r="P2106" s="89" t="str">
        <f>_xlfn.SINGLE(IF(F2106="","",_xlfn.XLOOKUP(F2106,purchase!F:F,purchase!O:O,"")))</f>
        <v/>
      </c>
      <c r="Q2106" s="83" t="str">
        <f t="shared" si="229"/>
        <v/>
      </c>
      <c r="R2106" s="91" t="str">
        <f t="shared" si="230"/>
        <v/>
      </c>
    </row>
    <row r="2107" spans="1:18" x14ac:dyDescent="0.35">
      <c r="A2107" s="25">
        <v>2103</v>
      </c>
      <c r="B2107" s="26" t="str">
        <f t="shared" si="224"/>
        <v/>
      </c>
      <c r="C2107" s="27"/>
      <c r="D2107" s="26" t="str">
        <f>IF(F2107="","",_xlfn.XLOOKUP(F2107,purchase!F:F,purchase!B:B,""))</f>
        <v/>
      </c>
      <c r="E2107" s="26" t="str">
        <f>IF(F2107="","",_xlfn.XLOOKUP(F2107,purchase!F:F,purchase!C:C,""))</f>
        <v/>
      </c>
      <c r="F2107" s="4"/>
      <c r="G2107" s="10" t="str">
        <f t="shared" si="225"/>
        <v/>
      </c>
      <c r="H2107" s="10" t="str">
        <f>IF(F2107="","",_xlfn.XLOOKUP(F2107,purchase!F:F,purchase!E:E,""))</f>
        <v/>
      </c>
      <c r="I2107" s="10" t="str">
        <f t="shared" si="226"/>
        <v/>
      </c>
      <c r="J2107" s="10" t="str">
        <f t="shared" si="227"/>
        <v/>
      </c>
      <c r="K2107" s="35" t="str">
        <f>_xlfn.SINGLE(IF(F2107="","",_xlfn.XLOOKUP(F2107,purchase!F:F,purchase!N:N,"")))</f>
        <v/>
      </c>
      <c r="L2107" s="4"/>
      <c r="M2107" s="86"/>
      <c r="N2107" s="35" t="str">
        <f>IF(F2107="","",
MAX(0,
_xlfn.XLOOKUP(F2107,purchase!F:F,purchase!N:N,"")
-
SUMIFS(L:L,F:F,F2107)))</f>
        <v/>
      </c>
      <c r="O2107" s="35" t="str">
        <f t="shared" si="228"/>
        <v/>
      </c>
      <c r="P2107" s="89" t="str">
        <f>_xlfn.SINGLE(IF(F2107="","",_xlfn.XLOOKUP(F2107,purchase!F:F,purchase!O:O,"")))</f>
        <v/>
      </c>
      <c r="Q2107" s="83" t="str">
        <f t="shared" si="229"/>
        <v/>
      </c>
      <c r="R2107" s="91" t="str">
        <f t="shared" si="230"/>
        <v/>
      </c>
    </row>
    <row r="2108" spans="1:18" x14ac:dyDescent="0.35">
      <c r="A2108" s="25">
        <v>2104</v>
      </c>
      <c r="B2108" s="26" t="str">
        <f t="shared" si="224"/>
        <v/>
      </c>
      <c r="C2108" s="27"/>
      <c r="D2108" s="26" t="str">
        <f>IF(F2108="","",_xlfn.XLOOKUP(F2108,purchase!F:F,purchase!B:B,""))</f>
        <v/>
      </c>
      <c r="E2108" s="26" t="str">
        <f>IF(F2108="","",_xlfn.XLOOKUP(F2108,purchase!F:F,purchase!C:C,""))</f>
        <v/>
      </c>
      <c r="F2108" s="4"/>
      <c r="G2108" s="10" t="str">
        <f t="shared" si="225"/>
        <v/>
      </c>
      <c r="H2108" s="10" t="str">
        <f>IF(F2108="","",_xlfn.XLOOKUP(F2108,purchase!F:F,purchase!E:E,""))</f>
        <v/>
      </c>
      <c r="I2108" s="10" t="str">
        <f t="shared" si="226"/>
        <v/>
      </c>
      <c r="J2108" s="10" t="str">
        <f t="shared" si="227"/>
        <v/>
      </c>
      <c r="K2108" s="35" t="str">
        <f>_xlfn.SINGLE(IF(F2108="","",_xlfn.XLOOKUP(F2108,purchase!F:F,purchase!N:N,"")))</f>
        <v/>
      </c>
      <c r="L2108" s="4"/>
      <c r="M2108" s="86"/>
      <c r="N2108" s="35" t="str">
        <f>IF(F2108="","",
MAX(0,
_xlfn.XLOOKUP(F2108,purchase!F:F,purchase!N:N,"")
-
SUMIFS(L:L,F:F,F2108)))</f>
        <v/>
      </c>
      <c r="O2108" s="35" t="str">
        <f t="shared" si="228"/>
        <v/>
      </c>
      <c r="P2108" s="89" t="str">
        <f>_xlfn.SINGLE(IF(F2108="","",_xlfn.XLOOKUP(F2108,purchase!F:F,purchase!O:O,"")))</f>
        <v/>
      </c>
      <c r="Q2108" s="83" t="str">
        <f t="shared" si="229"/>
        <v/>
      </c>
      <c r="R2108" s="91" t="str">
        <f t="shared" si="230"/>
        <v/>
      </c>
    </row>
    <row r="2109" spans="1:18" x14ac:dyDescent="0.35">
      <c r="A2109" s="25">
        <v>2105</v>
      </c>
      <c r="B2109" s="26" t="str">
        <f t="shared" si="224"/>
        <v/>
      </c>
      <c r="C2109" s="27"/>
      <c r="D2109" s="26" t="str">
        <f>IF(F2109="","",_xlfn.XLOOKUP(F2109,purchase!F:F,purchase!B:B,""))</f>
        <v/>
      </c>
      <c r="E2109" s="26" t="str">
        <f>IF(F2109="","",_xlfn.XLOOKUP(F2109,purchase!F:F,purchase!C:C,""))</f>
        <v/>
      </c>
      <c r="F2109" s="4"/>
      <c r="G2109" s="10" t="str">
        <f t="shared" si="225"/>
        <v/>
      </c>
      <c r="H2109" s="10" t="str">
        <f>IF(F2109="","",_xlfn.XLOOKUP(F2109,purchase!F:F,purchase!E:E,""))</f>
        <v/>
      </c>
      <c r="I2109" s="10" t="str">
        <f t="shared" si="226"/>
        <v/>
      </c>
      <c r="J2109" s="10" t="str">
        <f t="shared" si="227"/>
        <v/>
      </c>
      <c r="K2109" s="35" t="str">
        <f>_xlfn.SINGLE(IF(F2109="","",_xlfn.XLOOKUP(F2109,purchase!F:F,purchase!N:N,"")))</f>
        <v/>
      </c>
      <c r="L2109" s="4"/>
      <c r="M2109" s="86"/>
      <c r="N2109" s="35" t="str">
        <f>IF(F2109="","",
MAX(0,
_xlfn.XLOOKUP(F2109,purchase!F:F,purchase!N:N,"")
-
SUMIFS(L:L,F:F,F2109)))</f>
        <v/>
      </c>
      <c r="O2109" s="35" t="str">
        <f t="shared" si="228"/>
        <v/>
      </c>
      <c r="P2109" s="89" t="str">
        <f>_xlfn.SINGLE(IF(F2109="","",_xlfn.XLOOKUP(F2109,purchase!F:F,purchase!O:O,"")))</f>
        <v/>
      </c>
      <c r="Q2109" s="83" t="str">
        <f t="shared" si="229"/>
        <v/>
      </c>
      <c r="R2109" s="91" t="str">
        <f t="shared" si="230"/>
        <v/>
      </c>
    </row>
    <row r="2110" spans="1:18" x14ac:dyDescent="0.35">
      <c r="A2110" s="25">
        <v>2106</v>
      </c>
      <c r="B2110" s="26" t="str">
        <f t="shared" si="224"/>
        <v/>
      </c>
      <c r="C2110" s="27"/>
      <c r="D2110" s="26" t="str">
        <f>IF(F2110="","",_xlfn.XLOOKUP(F2110,purchase!F:F,purchase!B:B,""))</f>
        <v/>
      </c>
      <c r="E2110" s="26" t="str">
        <f>IF(F2110="","",_xlfn.XLOOKUP(F2110,purchase!F:F,purchase!C:C,""))</f>
        <v/>
      </c>
      <c r="F2110" s="4"/>
      <c r="G2110" s="10" t="str">
        <f t="shared" si="225"/>
        <v/>
      </c>
      <c r="H2110" s="10" t="str">
        <f>IF(F2110="","",_xlfn.XLOOKUP(F2110,purchase!F:F,purchase!E:E,""))</f>
        <v/>
      </c>
      <c r="I2110" s="10" t="str">
        <f t="shared" si="226"/>
        <v/>
      </c>
      <c r="J2110" s="10" t="str">
        <f t="shared" si="227"/>
        <v/>
      </c>
      <c r="K2110" s="35" t="str">
        <f>_xlfn.SINGLE(IF(F2110="","",_xlfn.XLOOKUP(F2110,purchase!F:F,purchase!N:N,"")))</f>
        <v/>
      </c>
      <c r="L2110" s="4"/>
      <c r="M2110" s="86"/>
      <c r="N2110" s="35" t="str">
        <f>IF(F2110="","",
MAX(0,
_xlfn.XLOOKUP(F2110,purchase!F:F,purchase!N:N,"")
-
SUMIFS(L:L,F:F,F2110)))</f>
        <v/>
      </c>
      <c r="O2110" s="35" t="str">
        <f t="shared" si="228"/>
        <v/>
      </c>
      <c r="P2110" s="89" t="str">
        <f>_xlfn.SINGLE(IF(F2110="","",_xlfn.XLOOKUP(F2110,purchase!F:F,purchase!O:O,"")))</f>
        <v/>
      </c>
      <c r="Q2110" s="83" t="str">
        <f t="shared" si="229"/>
        <v/>
      </c>
      <c r="R2110" s="91" t="str">
        <f t="shared" si="230"/>
        <v/>
      </c>
    </row>
    <row r="2111" spans="1:18" x14ac:dyDescent="0.35">
      <c r="A2111" s="25">
        <v>2107</v>
      </c>
      <c r="B2111" s="26" t="str">
        <f t="shared" si="224"/>
        <v/>
      </c>
      <c r="C2111" s="27"/>
      <c r="D2111" s="26" t="str">
        <f>IF(F2111="","",_xlfn.XLOOKUP(F2111,purchase!F:F,purchase!B:B,""))</f>
        <v/>
      </c>
      <c r="E2111" s="26" t="str">
        <f>IF(F2111="","",_xlfn.XLOOKUP(F2111,purchase!F:F,purchase!C:C,""))</f>
        <v/>
      </c>
      <c r="F2111" s="4"/>
      <c r="G2111" s="10" t="str">
        <f t="shared" si="225"/>
        <v/>
      </c>
      <c r="H2111" s="10" t="str">
        <f>IF(F2111="","",_xlfn.XLOOKUP(F2111,purchase!F:F,purchase!E:E,""))</f>
        <v/>
      </c>
      <c r="I2111" s="10" t="str">
        <f t="shared" si="226"/>
        <v/>
      </c>
      <c r="J2111" s="10" t="str">
        <f t="shared" si="227"/>
        <v/>
      </c>
      <c r="K2111" s="35" t="str">
        <f>_xlfn.SINGLE(IF(F2111="","",_xlfn.XLOOKUP(F2111,purchase!F:F,purchase!N:N,"")))</f>
        <v/>
      </c>
      <c r="L2111" s="4"/>
      <c r="M2111" s="86"/>
      <c r="N2111" s="35" t="str">
        <f>IF(F2111="","",
MAX(0,
_xlfn.XLOOKUP(F2111,purchase!F:F,purchase!N:N,"")
-
SUMIFS(L:L,F:F,F2111)))</f>
        <v/>
      </c>
      <c r="O2111" s="35" t="str">
        <f t="shared" si="228"/>
        <v/>
      </c>
      <c r="P2111" s="89" t="str">
        <f>_xlfn.SINGLE(IF(F2111="","",_xlfn.XLOOKUP(F2111,purchase!F:F,purchase!O:O,"")))</f>
        <v/>
      </c>
      <c r="Q2111" s="83" t="str">
        <f t="shared" si="229"/>
        <v/>
      </c>
      <c r="R2111" s="91" t="str">
        <f t="shared" si="230"/>
        <v/>
      </c>
    </row>
    <row r="2112" spans="1:18" x14ac:dyDescent="0.35">
      <c r="A2112" s="25">
        <v>2108</v>
      </c>
      <c r="B2112" s="26" t="str">
        <f t="shared" si="224"/>
        <v/>
      </c>
      <c r="C2112" s="27"/>
      <c r="D2112" s="26" t="str">
        <f>IF(F2112="","",_xlfn.XLOOKUP(F2112,purchase!F:F,purchase!B:B,""))</f>
        <v/>
      </c>
      <c r="E2112" s="26" t="str">
        <f>IF(F2112="","",_xlfn.XLOOKUP(F2112,purchase!F:F,purchase!C:C,""))</f>
        <v/>
      </c>
      <c r="F2112" s="4"/>
      <c r="G2112" s="10" t="str">
        <f t="shared" si="225"/>
        <v/>
      </c>
      <c r="H2112" s="10" t="str">
        <f>IF(F2112="","",_xlfn.XLOOKUP(F2112,purchase!F:F,purchase!E:E,""))</f>
        <v/>
      </c>
      <c r="I2112" s="10" t="str">
        <f t="shared" si="226"/>
        <v/>
      </c>
      <c r="J2112" s="10" t="str">
        <f t="shared" si="227"/>
        <v/>
      </c>
      <c r="K2112" s="35" t="str">
        <f>_xlfn.SINGLE(IF(F2112="","",_xlfn.XLOOKUP(F2112,purchase!F:F,purchase!N:N,"")))</f>
        <v/>
      </c>
      <c r="L2112" s="4"/>
      <c r="M2112" s="86"/>
      <c r="N2112" s="35" t="str">
        <f>IF(F2112="","",
MAX(0,
_xlfn.XLOOKUP(F2112,purchase!F:F,purchase!N:N,"")
-
SUMIFS(L:L,F:F,F2112)))</f>
        <v/>
      </c>
      <c r="O2112" s="35" t="str">
        <f t="shared" si="228"/>
        <v/>
      </c>
      <c r="P2112" s="89" t="str">
        <f>_xlfn.SINGLE(IF(F2112="","",_xlfn.XLOOKUP(F2112,purchase!F:F,purchase!O:O,"")))</f>
        <v/>
      </c>
      <c r="Q2112" s="83" t="str">
        <f t="shared" si="229"/>
        <v/>
      </c>
      <c r="R2112" s="91" t="str">
        <f t="shared" si="230"/>
        <v/>
      </c>
    </row>
    <row r="2113" spans="1:18" x14ac:dyDescent="0.35">
      <c r="A2113" s="25">
        <v>2109</v>
      </c>
      <c r="B2113" s="26" t="str">
        <f t="shared" si="224"/>
        <v/>
      </c>
      <c r="C2113" s="27"/>
      <c r="D2113" s="26" t="str">
        <f>IF(F2113="","",_xlfn.XLOOKUP(F2113,purchase!F:F,purchase!B:B,""))</f>
        <v/>
      </c>
      <c r="E2113" s="26" t="str">
        <f>IF(F2113="","",_xlfn.XLOOKUP(F2113,purchase!F:F,purchase!C:C,""))</f>
        <v/>
      </c>
      <c r="F2113" s="4"/>
      <c r="G2113" s="10" t="str">
        <f t="shared" si="225"/>
        <v/>
      </c>
      <c r="H2113" s="10" t="str">
        <f>IF(F2113="","",_xlfn.XLOOKUP(F2113,purchase!F:F,purchase!E:E,""))</f>
        <v/>
      </c>
      <c r="I2113" s="10" t="str">
        <f t="shared" si="226"/>
        <v/>
      </c>
      <c r="J2113" s="10" t="str">
        <f t="shared" si="227"/>
        <v/>
      </c>
      <c r="K2113" s="35" t="str">
        <f>_xlfn.SINGLE(IF(F2113="","",_xlfn.XLOOKUP(F2113,purchase!F:F,purchase!N:N,"")))</f>
        <v/>
      </c>
      <c r="L2113" s="4"/>
      <c r="M2113" s="86"/>
      <c r="N2113" s="35" t="str">
        <f>IF(F2113="","",
MAX(0,
_xlfn.XLOOKUP(F2113,purchase!F:F,purchase!N:N,"")
-
SUMIFS(L:L,F:F,F2113)))</f>
        <v/>
      </c>
      <c r="O2113" s="35" t="str">
        <f t="shared" si="228"/>
        <v/>
      </c>
      <c r="P2113" s="89" t="str">
        <f>_xlfn.SINGLE(IF(F2113="","",_xlfn.XLOOKUP(F2113,purchase!F:F,purchase!O:O,"")))</f>
        <v/>
      </c>
      <c r="Q2113" s="83" t="str">
        <f t="shared" si="229"/>
        <v/>
      </c>
      <c r="R2113" s="91" t="str">
        <f t="shared" si="230"/>
        <v/>
      </c>
    </row>
    <row r="2114" spans="1:18" x14ac:dyDescent="0.35">
      <c r="A2114" s="25">
        <v>2110</v>
      </c>
      <c r="B2114" s="26" t="str">
        <f t="shared" si="224"/>
        <v/>
      </c>
      <c r="C2114" s="27"/>
      <c r="D2114" s="26" t="str">
        <f>IF(F2114="","",_xlfn.XLOOKUP(F2114,purchase!F:F,purchase!B:B,""))</f>
        <v/>
      </c>
      <c r="E2114" s="26" t="str">
        <f>IF(F2114="","",_xlfn.XLOOKUP(F2114,purchase!F:F,purchase!C:C,""))</f>
        <v/>
      </c>
      <c r="F2114" s="4"/>
      <c r="G2114" s="10" t="str">
        <f t="shared" si="225"/>
        <v/>
      </c>
      <c r="H2114" s="10" t="str">
        <f>IF(F2114="","",_xlfn.XLOOKUP(F2114,purchase!F:F,purchase!E:E,""))</f>
        <v/>
      </c>
      <c r="I2114" s="10" t="str">
        <f t="shared" si="226"/>
        <v/>
      </c>
      <c r="J2114" s="10" t="str">
        <f t="shared" si="227"/>
        <v/>
      </c>
      <c r="K2114" s="35" t="str">
        <f>_xlfn.SINGLE(IF(F2114="","",_xlfn.XLOOKUP(F2114,purchase!F:F,purchase!N:N,"")))</f>
        <v/>
      </c>
      <c r="L2114" s="4"/>
      <c r="M2114" s="86"/>
      <c r="N2114" s="35" t="str">
        <f>IF(F2114="","",
MAX(0,
_xlfn.XLOOKUP(F2114,purchase!F:F,purchase!N:N,"")
-
SUMIFS(L:L,F:F,F2114)))</f>
        <v/>
      </c>
      <c r="O2114" s="35" t="str">
        <f t="shared" si="228"/>
        <v/>
      </c>
      <c r="P2114" s="89" t="str">
        <f>_xlfn.SINGLE(IF(F2114="","",_xlfn.XLOOKUP(F2114,purchase!F:F,purchase!O:O,"")))</f>
        <v/>
      </c>
      <c r="Q2114" s="83" t="str">
        <f t="shared" si="229"/>
        <v/>
      </c>
      <c r="R2114" s="91" t="str">
        <f t="shared" si="230"/>
        <v/>
      </c>
    </row>
    <row r="2115" spans="1:18" x14ac:dyDescent="0.35">
      <c r="A2115" s="25">
        <v>2111</v>
      </c>
      <c r="B2115" s="26" t="str">
        <f t="shared" si="224"/>
        <v/>
      </c>
      <c r="C2115" s="27"/>
      <c r="D2115" s="26" t="str">
        <f>IF(F2115="","",_xlfn.XLOOKUP(F2115,purchase!F:F,purchase!B:B,""))</f>
        <v/>
      </c>
      <c r="E2115" s="26" t="str">
        <f>IF(F2115="","",_xlfn.XLOOKUP(F2115,purchase!F:F,purchase!C:C,""))</f>
        <v/>
      </c>
      <c r="F2115" s="4"/>
      <c r="G2115" s="10" t="str">
        <f t="shared" si="225"/>
        <v/>
      </c>
      <c r="H2115" s="10" t="str">
        <f>IF(F2115="","",_xlfn.XLOOKUP(F2115,purchase!F:F,purchase!E:E,""))</f>
        <v/>
      </c>
      <c r="I2115" s="10" t="str">
        <f t="shared" si="226"/>
        <v/>
      </c>
      <c r="J2115" s="10" t="str">
        <f t="shared" si="227"/>
        <v/>
      </c>
      <c r="K2115" s="35" t="str">
        <f>_xlfn.SINGLE(IF(F2115="","",_xlfn.XLOOKUP(F2115,purchase!F:F,purchase!N:N,"")))</f>
        <v/>
      </c>
      <c r="L2115" s="4"/>
      <c r="M2115" s="86"/>
      <c r="N2115" s="35" t="str">
        <f>IF(F2115="","",
MAX(0,
_xlfn.XLOOKUP(F2115,purchase!F:F,purchase!N:N,"")
-
SUMIFS(L:L,F:F,F2115)))</f>
        <v/>
      </c>
      <c r="O2115" s="35" t="str">
        <f t="shared" si="228"/>
        <v/>
      </c>
      <c r="P2115" s="89" t="str">
        <f>_xlfn.SINGLE(IF(F2115="","",_xlfn.XLOOKUP(F2115,purchase!F:F,purchase!O:O,"")))</f>
        <v/>
      </c>
      <c r="Q2115" s="83" t="str">
        <f t="shared" si="229"/>
        <v/>
      </c>
      <c r="R2115" s="91" t="str">
        <f t="shared" si="230"/>
        <v/>
      </c>
    </row>
    <row r="2116" spans="1:18" x14ac:dyDescent="0.35">
      <c r="A2116" s="25">
        <v>2112</v>
      </c>
      <c r="B2116" s="26" t="str">
        <f t="shared" si="224"/>
        <v/>
      </c>
      <c r="C2116" s="27"/>
      <c r="D2116" s="26" t="str">
        <f>IF(F2116="","",_xlfn.XLOOKUP(F2116,purchase!F:F,purchase!B:B,""))</f>
        <v/>
      </c>
      <c r="E2116" s="26" t="str">
        <f>IF(F2116="","",_xlfn.XLOOKUP(F2116,purchase!F:F,purchase!C:C,""))</f>
        <v/>
      </c>
      <c r="F2116" s="4"/>
      <c r="G2116" s="10" t="str">
        <f t="shared" si="225"/>
        <v/>
      </c>
      <c r="H2116" s="10" t="str">
        <f>IF(F2116="","",_xlfn.XLOOKUP(F2116,purchase!F:F,purchase!E:E,""))</f>
        <v/>
      </c>
      <c r="I2116" s="10" t="str">
        <f t="shared" si="226"/>
        <v/>
      </c>
      <c r="J2116" s="10" t="str">
        <f t="shared" si="227"/>
        <v/>
      </c>
      <c r="K2116" s="35" t="str">
        <f>_xlfn.SINGLE(IF(F2116="","",_xlfn.XLOOKUP(F2116,purchase!F:F,purchase!N:N,"")))</f>
        <v/>
      </c>
      <c r="L2116" s="4"/>
      <c r="M2116" s="86"/>
      <c r="N2116" s="35" t="str">
        <f>IF(F2116="","",
MAX(0,
_xlfn.XLOOKUP(F2116,purchase!F:F,purchase!N:N,"")
-
SUMIFS(L:L,F:F,F2116)))</f>
        <v/>
      </c>
      <c r="O2116" s="35" t="str">
        <f t="shared" si="228"/>
        <v/>
      </c>
      <c r="P2116" s="89" t="str">
        <f>_xlfn.SINGLE(IF(F2116="","",_xlfn.XLOOKUP(F2116,purchase!F:F,purchase!O:O,"")))</f>
        <v/>
      </c>
      <c r="Q2116" s="83" t="str">
        <f t="shared" si="229"/>
        <v/>
      </c>
      <c r="R2116" s="91" t="str">
        <f t="shared" si="230"/>
        <v/>
      </c>
    </row>
    <row r="2117" spans="1:18" x14ac:dyDescent="0.35">
      <c r="A2117" s="25">
        <v>2113</v>
      </c>
      <c r="B2117" s="26" t="str">
        <f t="shared" ref="B2117:B2180" si="231">IF(OR(C2117="",F2117=""),"",
"PRD-" &amp;
TEXT(DAY(C2117),"00") &amp;
CHOOSE(MONTH(C2117),"A","B","C","D","E","F","G","H","I","J","K","L") &amp;
TEXT(YEAR(C2117),"00") &amp;
"-" &amp;
RIGHT(F2117,4))</f>
        <v/>
      </c>
      <c r="C2117" s="27"/>
      <c r="D2117" s="26" t="str">
        <f>IF(F2117="","",_xlfn.XLOOKUP(F2117,purchase!F:F,purchase!B:B,""))</f>
        <v/>
      </c>
      <c r="E2117" s="26" t="str">
        <f>IF(F2117="","",_xlfn.XLOOKUP(F2117,purchase!F:F,purchase!C:C,""))</f>
        <v/>
      </c>
      <c r="F2117" s="4"/>
      <c r="G2117" s="10" t="str">
        <f t="shared" ref="G2117:G2180" si="232">IF(H2117="NRFC","Natural Rubber Field Coagulam","")</f>
        <v/>
      </c>
      <c r="H2117" s="10" t="str">
        <f>IF(F2117="","",_xlfn.XLOOKUP(F2117,purchase!F:F,purchase!E:E,""))</f>
        <v/>
      </c>
      <c r="I2117" s="10" t="str">
        <f t="shared" ref="I2117:I2180" si="233">IF(J2117="ISNR20","Natural Rubber-TSNR (ISNR-20)","")</f>
        <v/>
      </c>
      <c r="J2117" s="10" t="str">
        <f t="shared" ref="J2117:J2180" si="234">IF(H2117="NRFC","ISNR20","")</f>
        <v/>
      </c>
      <c r="K2117" s="35" t="str">
        <f>_xlfn.SINGLE(IF(F2117="","",_xlfn.XLOOKUP(F2117,purchase!F:F,purchase!N:N,"")))</f>
        <v/>
      </c>
      <c r="L2117" s="4"/>
      <c r="M2117" s="86"/>
      <c r="N2117" s="35" t="str">
        <f>IF(F2117="","",
MAX(0,
_xlfn.XLOOKUP(F2117,purchase!F:F,purchase!N:N,"")
-
SUMIFS(L:L,F:F,F2117)))</f>
        <v/>
      </c>
      <c r="O2117" s="35" t="str">
        <f t="shared" ref="O2117:O2180" si="235">IF(OR(L2117="",M2117=""),"",L2117-M2117)</f>
        <v/>
      </c>
      <c r="P2117" s="89" t="str">
        <f>_xlfn.SINGLE(IF(F2117="","",_xlfn.XLOOKUP(F2117,purchase!F:F,purchase!O:O,"")))</f>
        <v/>
      </c>
      <c r="Q2117" s="83" t="str">
        <f t="shared" ref="Q2117:Q2180" si="236">IF(OR(L2117="",M2117=""),"",M2117/L2117)</f>
        <v/>
      </c>
      <c r="R2117" s="91" t="str">
        <f t="shared" ref="R2117:R2180" si="237">IF(OR(P2117="",Q2117=""),"",Q2117-P2117)</f>
        <v/>
      </c>
    </row>
    <row r="2118" spans="1:18" x14ac:dyDescent="0.35">
      <c r="A2118" s="25">
        <v>2114</v>
      </c>
      <c r="B2118" s="26" t="str">
        <f t="shared" si="231"/>
        <v/>
      </c>
      <c r="C2118" s="27"/>
      <c r="D2118" s="26" t="str">
        <f>IF(F2118="","",_xlfn.XLOOKUP(F2118,purchase!F:F,purchase!B:B,""))</f>
        <v/>
      </c>
      <c r="E2118" s="26" t="str">
        <f>IF(F2118="","",_xlfn.XLOOKUP(F2118,purchase!F:F,purchase!C:C,""))</f>
        <v/>
      </c>
      <c r="F2118" s="4"/>
      <c r="G2118" s="10" t="str">
        <f t="shared" si="232"/>
        <v/>
      </c>
      <c r="H2118" s="10" t="str">
        <f>IF(F2118="","",_xlfn.XLOOKUP(F2118,purchase!F:F,purchase!E:E,""))</f>
        <v/>
      </c>
      <c r="I2118" s="10" t="str">
        <f t="shared" si="233"/>
        <v/>
      </c>
      <c r="J2118" s="10" t="str">
        <f t="shared" si="234"/>
        <v/>
      </c>
      <c r="K2118" s="35" t="str">
        <f>_xlfn.SINGLE(IF(F2118="","",_xlfn.XLOOKUP(F2118,purchase!F:F,purchase!N:N,"")))</f>
        <v/>
      </c>
      <c r="L2118" s="4"/>
      <c r="M2118" s="86"/>
      <c r="N2118" s="35" t="str">
        <f>IF(F2118="","",
MAX(0,
_xlfn.XLOOKUP(F2118,purchase!F:F,purchase!N:N,"")
-
SUMIFS(L:L,F:F,F2118)))</f>
        <v/>
      </c>
      <c r="O2118" s="35" t="str">
        <f t="shared" si="235"/>
        <v/>
      </c>
      <c r="P2118" s="89" t="str">
        <f>_xlfn.SINGLE(IF(F2118="","",_xlfn.XLOOKUP(F2118,purchase!F:F,purchase!O:O,"")))</f>
        <v/>
      </c>
      <c r="Q2118" s="83" t="str">
        <f t="shared" si="236"/>
        <v/>
      </c>
      <c r="R2118" s="91" t="str">
        <f t="shared" si="237"/>
        <v/>
      </c>
    </row>
    <row r="2119" spans="1:18" x14ac:dyDescent="0.35">
      <c r="A2119" s="25">
        <v>2115</v>
      </c>
      <c r="B2119" s="26" t="str">
        <f t="shared" si="231"/>
        <v/>
      </c>
      <c r="C2119" s="27"/>
      <c r="D2119" s="26" t="str">
        <f>IF(F2119="","",_xlfn.XLOOKUP(F2119,purchase!F:F,purchase!B:B,""))</f>
        <v/>
      </c>
      <c r="E2119" s="26" t="str">
        <f>IF(F2119="","",_xlfn.XLOOKUP(F2119,purchase!F:F,purchase!C:C,""))</f>
        <v/>
      </c>
      <c r="F2119" s="4"/>
      <c r="G2119" s="10" t="str">
        <f t="shared" si="232"/>
        <v/>
      </c>
      <c r="H2119" s="10" t="str">
        <f>IF(F2119="","",_xlfn.XLOOKUP(F2119,purchase!F:F,purchase!E:E,""))</f>
        <v/>
      </c>
      <c r="I2119" s="10" t="str">
        <f t="shared" si="233"/>
        <v/>
      </c>
      <c r="J2119" s="10" t="str">
        <f t="shared" si="234"/>
        <v/>
      </c>
      <c r="K2119" s="35" t="str">
        <f>_xlfn.SINGLE(IF(F2119="","",_xlfn.XLOOKUP(F2119,purchase!F:F,purchase!N:N,"")))</f>
        <v/>
      </c>
      <c r="L2119" s="4"/>
      <c r="M2119" s="86"/>
      <c r="N2119" s="35" t="str">
        <f>IF(F2119="","",
MAX(0,
_xlfn.XLOOKUP(F2119,purchase!F:F,purchase!N:N,"")
-
SUMIFS(L:L,F:F,F2119)))</f>
        <v/>
      </c>
      <c r="O2119" s="35" t="str">
        <f t="shared" si="235"/>
        <v/>
      </c>
      <c r="P2119" s="89" t="str">
        <f>_xlfn.SINGLE(IF(F2119="","",_xlfn.XLOOKUP(F2119,purchase!F:F,purchase!O:O,"")))</f>
        <v/>
      </c>
      <c r="Q2119" s="83" t="str">
        <f t="shared" si="236"/>
        <v/>
      </c>
      <c r="R2119" s="91" t="str">
        <f t="shared" si="237"/>
        <v/>
      </c>
    </row>
    <row r="2120" spans="1:18" x14ac:dyDescent="0.35">
      <c r="A2120" s="25">
        <v>2116</v>
      </c>
      <c r="B2120" s="26" t="str">
        <f t="shared" si="231"/>
        <v/>
      </c>
      <c r="C2120" s="27"/>
      <c r="D2120" s="26" t="str">
        <f>IF(F2120="","",_xlfn.XLOOKUP(F2120,purchase!F:F,purchase!B:B,""))</f>
        <v/>
      </c>
      <c r="E2120" s="26" t="str">
        <f>IF(F2120="","",_xlfn.XLOOKUP(F2120,purchase!F:F,purchase!C:C,""))</f>
        <v/>
      </c>
      <c r="F2120" s="4"/>
      <c r="G2120" s="10" t="str">
        <f t="shared" si="232"/>
        <v/>
      </c>
      <c r="H2120" s="10" t="str">
        <f>IF(F2120="","",_xlfn.XLOOKUP(F2120,purchase!F:F,purchase!E:E,""))</f>
        <v/>
      </c>
      <c r="I2120" s="10" t="str">
        <f t="shared" si="233"/>
        <v/>
      </c>
      <c r="J2120" s="10" t="str">
        <f t="shared" si="234"/>
        <v/>
      </c>
      <c r="K2120" s="35" t="str">
        <f>_xlfn.SINGLE(IF(F2120="","",_xlfn.XLOOKUP(F2120,purchase!F:F,purchase!N:N,"")))</f>
        <v/>
      </c>
      <c r="L2120" s="4"/>
      <c r="M2120" s="86"/>
      <c r="N2120" s="35" t="str">
        <f>IF(F2120="","",
MAX(0,
_xlfn.XLOOKUP(F2120,purchase!F:F,purchase!N:N,"")
-
SUMIFS(L:L,F:F,F2120)))</f>
        <v/>
      </c>
      <c r="O2120" s="35" t="str">
        <f t="shared" si="235"/>
        <v/>
      </c>
      <c r="P2120" s="89" t="str">
        <f>_xlfn.SINGLE(IF(F2120="","",_xlfn.XLOOKUP(F2120,purchase!F:F,purchase!O:O,"")))</f>
        <v/>
      </c>
      <c r="Q2120" s="83" t="str">
        <f t="shared" si="236"/>
        <v/>
      </c>
      <c r="R2120" s="91" t="str">
        <f t="shared" si="237"/>
        <v/>
      </c>
    </row>
    <row r="2121" spans="1:18" x14ac:dyDescent="0.35">
      <c r="A2121" s="25">
        <v>2117</v>
      </c>
      <c r="B2121" s="26" t="str">
        <f t="shared" si="231"/>
        <v/>
      </c>
      <c r="C2121" s="27"/>
      <c r="D2121" s="26" t="str">
        <f>IF(F2121="","",_xlfn.XLOOKUP(F2121,purchase!F:F,purchase!B:B,""))</f>
        <v/>
      </c>
      <c r="E2121" s="26" t="str">
        <f>IF(F2121="","",_xlfn.XLOOKUP(F2121,purchase!F:F,purchase!C:C,""))</f>
        <v/>
      </c>
      <c r="F2121" s="4"/>
      <c r="G2121" s="10" t="str">
        <f t="shared" si="232"/>
        <v/>
      </c>
      <c r="H2121" s="10" t="str">
        <f>IF(F2121="","",_xlfn.XLOOKUP(F2121,purchase!F:F,purchase!E:E,""))</f>
        <v/>
      </c>
      <c r="I2121" s="10" t="str">
        <f t="shared" si="233"/>
        <v/>
      </c>
      <c r="J2121" s="10" t="str">
        <f t="shared" si="234"/>
        <v/>
      </c>
      <c r="K2121" s="35" t="str">
        <f>_xlfn.SINGLE(IF(F2121="","",_xlfn.XLOOKUP(F2121,purchase!F:F,purchase!N:N,"")))</f>
        <v/>
      </c>
      <c r="L2121" s="4"/>
      <c r="M2121" s="86"/>
      <c r="N2121" s="35" t="str">
        <f>IF(F2121="","",
MAX(0,
_xlfn.XLOOKUP(F2121,purchase!F:F,purchase!N:N,"")
-
SUMIFS(L:L,F:F,F2121)))</f>
        <v/>
      </c>
      <c r="O2121" s="35" t="str">
        <f t="shared" si="235"/>
        <v/>
      </c>
      <c r="P2121" s="89" t="str">
        <f>_xlfn.SINGLE(IF(F2121="","",_xlfn.XLOOKUP(F2121,purchase!F:F,purchase!O:O,"")))</f>
        <v/>
      </c>
      <c r="Q2121" s="83" t="str">
        <f t="shared" si="236"/>
        <v/>
      </c>
      <c r="R2121" s="91" t="str">
        <f t="shared" si="237"/>
        <v/>
      </c>
    </row>
    <row r="2122" spans="1:18" x14ac:dyDescent="0.35">
      <c r="A2122" s="25">
        <v>2118</v>
      </c>
      <c r="B2122" s="26" t="str">
        <f t="shared" si="231"/>
        <v/>
      </c>
      <c r="C2122" s="27"/>
      <c r="D2122" s="26" t="str">
        <f>IF(F2122="","",_xlfn.XLOOKUP(F2122,purchase!F:F,purchase!B:B,""))</f>
        <v/>
      </c>
      <c r="E2122" s="26" t="str">
        <f>IF(F2122="","",_xlfn.XLOOKUP(F2122,purchase!F:F,purchase!C:C,""))</f>
        <v/>
      </c>
      <c r="F2122" s="4"/>
      <c r="G2122" s="10" t="str">
        <f t="shared" si="232"/>
        <v/>
      </c>
      <c r="H2122" s="10" t="str">
        <f>IF(F2122="","",_xlfn.XLOOKUP(F2122,purchase!F:F,purchase!E:E,""))</f>
        <v/>
      </c>
      <c r="I2122" s="10" t="str">
        <f t="shared" si="233"/>
        <v/>
      </c>
      <c r="J2122" s="10" t="str">
        <f t="shared" si="234"/>
        <v/>
      </c>
      <c r="K2122" s="35" t="str">
        <f>_xlfn.SINGLE(IF(F2122="","",_xlfn.XLOOKUP(F2122,purchase!F:F,purchase!N:N,"")))</f>
        <v/>
      </c>
      <c r="L2122" s="4"/>
      <c r="M2122" s="86"/>
      <c r="N2122" s="35" t="str">
        <f>IF(F2122="","",
MAX(0,
_xlfn.XLOOKUP(F2122,purchase!F:F,purchase!N:N,"")
-
SUMIFS(L:L,F:F,F2122)))</f>
        <v/>
      </c>
      <c r="O2122" s="35" t="str">
        <f t="shared" si="235"/>
        <v/>
      </c>
      <c r="P2122" s="89" t="str">
        <f>_xlfn.SINGLE(IF(F2122="","",_xlfn.XLOOKUP(F2122,purchase!F:F,purchase!O:O,"")))</f>
        <v/>
      </c>
      <c r="Q2122" s="83" t="str">
        <f t="shared" si="236"/>
        <v/>
      </c>
      <c r="R2122" s="91" t="str">
        <f t="shared" si="237"/>
        <v/>
      </c>
    </row>
    <row r="2123" spans="1:18" x14ac:dyDescent="0.35">
      <c r="A2123" s="25">
        <v>2119</v>
      </c>
      <c r="B2123" s="26" t="str">
        <f t="shared" si="231"/>
        <v/>
      </c>
      <c r="C2123" s="27"/>
      <c r="D2123" s="26" t="str">
        <f>IF(F2123="","",_xlfn.XLOOKUP(F2123,purchase!F:F,purchase!B:B,""))</f>
        <v/>
      </c>
      <c r="E2123" s="26" t="str">
        <f>IF(F2123="","",_xlfn.XLOOKUP(F2123,purchase!F:F,purchase!C:C,""))</f>
        <v/>
      </c>
      <c r="F2123" s="4"/>
      <c r="G2123" s="10" t="str">
        <f t="shared" si="232"/>
        <v/>
      </c>
      <c r="H2123" s="10" t="str">
        <f>IF(F2123="","",_xlfn.XLOOKUP(F2123,purchase!F:F,purchase!E:E,""))</f>
        <v/>
      </c>
      <c r="I2123" s="10" t="str">
        <f t="shared" si="233"/>
        <v/>
      </c>
      <c r="J2123" s="10" t="str">
        <f t="shared" si="234"/>
        <v/>
      </c>
      <c r="K2123" s="35" t="str">
        <f>_xlfn.SINGLE(IF(F2123="","",_xlfn.XLOOKUP(F2123,purchase!F:F,purchase!N:N,"")))</f>
        <v/>
      </c>
      <c r="L2123" s="4"/>
      <c r="M2123" s="86"/>
      <c r="N2123" s="35" t="str">
        <f>IF(F2123="","",
MAX(0,
_xlfn.XLOOKUP(F2123,purchase!F:F,purchase!N:N,"")
-
SUMIFS(L:L,F:F,F2123)))</f>
        <v/>
      </c>
      <c r="O2123" s="35" t="str">
        <f t="shared" si="235"/>
        <v/>
      </c>
      <c r="P2123" s="89" t="str">
        <f>_xlfn.SINGLE(IF(F2123="","",_xlfn.XLOOKUP(F2123,purchase!F:F,purchase!O:O,"")))</f>
        <v/>
      </c>
      <c r="Q2123" s="83" t="str">
        <f t="shared" si="236"/>
        <v/>
      </c>
      <c r="R2123" s="91" t="str">
        <f t="shared" si="237"/>
        <v/>
      </c>
    </row>
    <row r="2124" spans="1:18" x14ac:dyDescent="0.35">
      <c r="A2124" s="25">
        <v>2120</v>
      </c>
      <c r="B2124" s="26" t="str">
        <f t="shared" si="231"/>
        <v/>
      </c>
      <c r="C2124" s="27"/>
      <c r="D2124" s="26" t="str">
        <f>IF(F2124="","",_xlfn.XLOOKUP(F2124,purchase!F:F,purchase!B:B,""))</f>
        <v/>
      </c>
      <c r="E2124" s="26" t="str">
        <f>IF(F2124="","",_xlfn.XLOOKUP(F2124,purchase!F:F,purchase!C:C,""))</f>
        <v/>
      </c>
      <c r="F2124" s="4"/>
      <c r="G2124" s="10" t="str">
        <f t="shared" si="232"/>
        <v/>
      </c>
      <c r="H2124" s="10" t="str">
        <f>IF(F2124="","",_xlfn.XLOOKUP(F2124,purchase!F:F,purchase!E:E,""))</f>
        <v/>
      </c>
      <c r="I2124" s="10" t="str">
        <f t="shared" si="233"/>
        <v/>
      </c>
      <c r="J2124" s="10" t="str">
        <f t="shared" si="234"/>
        <v/>
      </c>
      <c r="K2124" s="35" t="str">
        <f>_xlfn.SINGLE(IF(F2124="","",_xlfn.XLOOKUP(F2124,purchase!F:F,purchase!N:N,"")))</f>
        <v/>
      </c>
      <c r="L2124" s="4"/>
      <c r="M2124" s="86"/>
      <c r="N2124" s="35" t="str">
        <f>IF(F2124="","",
MAX(0,
_xlfn.XLOOKUP(F2124,purchase!F:F,purchase!N:N,"")
-
SUMIFS(L:L,F:F,F2124)))</f>
        <v/>
      </c>
      <c r="O2124" s="35" t="str">
        <f t="shared" si="235"/>
        <v/>
      </c>
      <c r="P2124" s="89" t="str">
        <f>_xlfn.SINGLE(IF(F2124="","",_xlfn.XLOOKUP(F2124,purchase!F:F,purchase!O:O,"")))</f>
        <v/>
      </c>
      <c r="Q2124" s="83" t="str">
        <f t="shared" si="236"/>
        <v/>
      </c>
      <c r="R2124" s="91" t="str">
        <f t="shared" si="237"/>
        <v/>
      </c>
    </row>
    <row r="2125" spans="1:18" x14ac:dyDescent="0.35">
      <c r="A2125" s="25">
        <v>2121</v>
      </c>
      <c r="B2125" s="26" t="str">
        <f t="shared" si="231"/>
        <v/>
      </c>
      <c r="C2125" s="27"/>
      <c r="D2125" s="26" t="str">
        <f>IF(F2125="","",_xlfn.XLOOKUP(F2125,purchase!F:F,purchase!B:B,""))</f>
        <v/>
      </c>
      <c r="E2125" s="26" t="str">
        <f>IF(F2125="","",_xlfn.XLOOKUP(F2125,purchase!F:F,purchase!C:C,""))</f>
        <v/>
      </c>
      <c r="F2125" s="4"/>
      <c r="G2125" s="10" t="str">
        <f t="shared" si="232"/>
        <v/>
      </c>
      <c r="H2125" s="10" t="str">
        <f>IF(F2125="","",_xlfn.XLOOKUP(F2125,purchase!F:F,purchase!E:E,""))</f>
        <v/>
      </c>
      <c r="I2125" s="10" t="str">
        <f t="shared" si="233"/>
        <v/>
      </c>
      <c r="J2125" s="10" t="str">
        <f t="shared" si="234"/>
        <v/>
      </c>
      <c r="K2125" s="35" t="str">
        <f>_xlfn.SINGLE(IF(F2125="","",_xlfn.XLOOKUP(F2125,purchase!F:F,purchase!N:N,"")))</f>
        <v/>
      </c>
      <c r="L2125" s="4"/>
      <c r="M2125" s="86"/>
      <c r="N2125" s="35" t="str">
        <f>IF(F2125="","",
MAX(0,
_xlfn.XLOOKUP(F2125,purchase!F:F,purchase!N:N,"")
-
SUMIFS(L:L,F:F,F2125)))</f>
        <v/>
      </c>
      <c r="O2125" s="35" t="str">
        <f t="shared" si="235"/>
        <v/>
      </c>
      <c r="P2125" s="89" t="str">
        <f>_xlfn.SINGLE(IF(F2125="","",_xlfn.XLOOKUP(F2125,purchase!F:F,purchase!O:O,"")))</f>
        <v/>
      </c>
      <c r="Q2125" s="83" t="str">
        <f t="shared" si="236"/>
        <v/>
      </c>
      <c r="R2125" s="91" t="str">
        <f t="shared" si="237"/>
        <v/>
      </c>
    </row>
    <row r="2126" spans="1:18" x14ac:dyDescent="0.35">
      <c r="A2126" s="25">
        <v>2122</v>
      </c>
      <c r="B2126" s="26" t="str">
        <f t="shared" si="231"/>
        <v/>
      </c>
      <c r="C2126" s="27"/>
      <c r="D2126" s="26" t="str">
        <f>IF(F2126="","",_xlfn.XLOOKUP(F2126,purchase!F:F,purchase!B:B,""))</f>
        <v/>
      </c>
      <c r="E2126" s="26" t="str">
        <f>IF(F2126="","",_xlfn.XLOOKUP(F2126,purchase!F:F,purchase!C:C,""))</f>
        <v/>
      </c>
      <c r="F2126" s="4"/>
      <c r="G2126" s="10" t="str">
        <f t="shared" si="232"/>
        <v/>
      </c>
      <c r="H2126" s="10" t="str">
        <f>IF(F2126="","",_xlfn.XLOOKUP(F2126,purchase!F:F,purchase!E:E,""))</f>
        <v/>
      </c>
      <c r="I2126" s="10" t="str">
        <f t="shared" si="233"/>
        <v/>
      </c>
      <c r="J2126" s="10" t="str">
        <f t="shared" si="234"/>
        <v/>
      </c>
      <c r="K2126" s="35" t="str">
        <f>_xlfn.SINGLE(IF(F2126="","",_xlfn.XLOOKUP(F2126,purchase!F:F,purchase!N:N,"")))</f>
        <v/>
      </c>
      <c r="L2126" s="4"/>
      <c r="M2126" s="86"/>
      <c r="N2126" s="35" t="str">
        <f>IF(F2126="","",
MAX(0,
_xlfn.XLOOKUP(F2126,purchase!F:F,purchase!N:N,"")
-
SUMIFS(L:L,F:F,F2126)))</f>
        <v/>
      </c>
      <c r="O2126" s="35" t="str">
        <f t="shared" si="235"/>
        <v/>
      </c>
      <c r="P2126" s="89" t="str">
        <f>_xlfn.SINGLE(IF(F2126="","",_xlfn.XLOOKUP(F2126,purchase!F:F,purchase!O:O,"")))</f>
        <v/>
      </c>
      <c r="Q2126" s="83" t="str">
        <f t="shared" si="236"/>
        <v/>
      </c>
      <c r="R2126" s="91" t="str">
        <f t="shared" si="237"/>
        <v/>
      </c>
    </row>
    <row r="2127" spans="1:18" x14ac:dyDescent="0.35">
      <c r="A2127" s="25">
        <v>2123</v>
      </c>
      <c r="B2127" s="26" t="str">
        <f t="shared" si="231"/>
        <v/>
      </c>
      <c r="C2127" s="27"/>
      <c r="D2127" s="26" t="str">
        <f>IF(F2127="","",_xlfn.XLOOKUP(F2127,purchase!F:F,purchase!B:B,""))</f>
        <v/>
      </c>
      <c r="E2127" s="26" t="str">
        <f>IF(F2127="","",_xlfn.XLOOKUP(F2127,purchase!F:F,purchase!C:C,""))</f>
        <v/>
      </c>
      <c r="F2127" s="4"/>
      <c r="G2127" s="10" t="str">
        <f t="shared" si="232"/>
        <v/>
      </c>
      <c r="H2127" s="10" t="str">
        <f>IF(F2127="","",_xlfn.XLOOKUP(F2127,purchase!F:F,purchase!E:E,""))</f>
        <v/>
      </c>
      <c r="I2127" s="10" t="str">
        <f t="shared" si="233"/>
        <v/>
      </c>
      <c r="J2127" s="10" t="str">
        <f t="shared" si="234"/>
        <v/>
      </c>
      <c r="K2127" s="35" t="str">
        <f>_xlfn.SINGLE(IF(F2127="","",_xlfn.XLOOKUP(F2127,purchase!F:F,purchase!N:N,"")))</f>
        <v/>
      </c>
      <c r="L2127" s="4"/>
      <c r="M2127" s="86"/>
      <c r="N2127" s="35" t="str">
        <f>IF(F2127="","",
MAX(0,
_xlfn.XLOOKUP(F2127,purchase!F:F,purchase!N:N,"")
-
SUMIFS(L:L,F:F,F2127)))</f>
        <v/>
      </c>
      <c r="O2127" s="35" t="str">
        <f t="shared" si="235"/>
        <v/>
      </c>
      <c r="P2127" s="89" t="str">
        <f>_xlfn.SINGLE(IF(F2127="","",_xlfn.XLOOKUP(F2127,purchase!F:F,purchase!O:O,"")))</f>
        <v/>
      </c>
      <c r="Q2127" s="83" t="str">
        <f t="shared" si="236"/>
        <v/>
      </c>
      <c r="R2127" s="91" t="str">
        <f t="shared" si="237"/>
        <v/>
      </c>
    </row>
    <row r="2128" spans="1:18" x14ac:dyDescent="0.35">
      <c r="A2128" s="25">
        <v>2124</v>
      </c>
      <c r="B2128" s="26" t="str">
        <f t="shared" si="231"/>
        <v/>
      </c>
      <c r="C2128" s="27"/>
      <c r="D2128" s="26" t="str">
        <f>IF(F2128="","",_xlfn.XLOOKUP(F2128,purchase!F:F,purchase!B:B,""))</f>
        <v/>
      </c>
      <c r="E2128" s="26" t="str">
        <f>IF(F2128="","",_xlfn.XLOOKUP(F2128,purchase!F:F,purchase!C:C,""))</f>
        <v/>
      </c>
      <c r="F2128" s="4"/>
      <c r="G2128" s="10" t="str">
        <f t="shared" si="232"/>
        <v/>
      </c>
      <c r="H2128" s="10" t="str">
        <f>IF(F2128="","",_xlfn.XLOOKUP(F2128,purchase!F:F,purchase!E:E,""))</f>
        <v/>
      </c>
      <c r="I2128" s="10" t="str">
        <f t="shared" si="233"/>
        <v/>
      </c>
      <c r="J2128" s="10" t="str">
        <f t="shared" si="234"/>
        <v/>
      </c>
      <c r="K2128" s="35" t="str">
        <f>_xlfn.SINGLE(IF(F2128="","",_xlfn.XLOOKUP(F2128,purchase!F:F,purchase!N:N,"")))</f>
        <v/>
      </c>
      <c r="L2128" s="4"/>
      <c r="M2128" s="86"/>
      <c r="N2128" s="35" t="str">
        <f>IF(F2128="","",
MAX(0,
_xlfn.XLOOKUP(F2128,purchase!F:F,purchase!N:N,"")
-
SUMIFS(L:L,F:F,F2128)))</f>
        <v/>
      </c>
      <c r="O2128" s="35" t="str">
        <f t="shared" si="235"/>
        <v/>
      </c>
      <c r="P2128" s="89" t="str">
        <f>_xlfn.SINGLE(IF(F2128="","",_xlfn.XLOOKUP(F2128,purchase!F:F,purchase!O:O,"")))</f>
        <v/>
      </c>
      <c r="Q2128" s="83" t="str">
        <f t="shared" si="236"/>
        <v/>
      </c>
      <c r="R2128" s="91" t="str">
        <f t="shared" si="237"/>
        <v/>
      </c>
    </row>
    <row r="2129" spans="1:18" x14ac:dyDescent="0.35">
      <c r="A2129" s="25">
        <v>2125</v>
      </c>
      <c r="B2129" s="26" t="str">
        <f t="shared" si="231"/>
        <v/>
      </c>
      <c r="C2129" s="27"/>
      <c r="D2129" s="26" t="str">
        <f>IF(F2129="","",_xlfn.XLOOKUP(F2129,purchase!F:F,purchase!B:B,""))</f>
        <v/>
      </c>
      <c r="E2129" s="26" t="str">
        <f>IF(F2129="","",_xlfn.XLOOKUP(F2129,purchase!F:F,purchase!C:C,""))</f>
        <v/>
      </c>
      <c r="F2129" s="4"/>
      <c r="G2129" s="10" t="str">
        <f t="shared" si="232"/>
        <v/>
      </c>
      <c r="H2129" s="10" t="str">
        <f>IF(F2129="","",_xlfn.XLOOKUP(F2129,purchase!F:F,purchase!E:E,""))</f>
        <v/>
      </c>
      <c r="I2129" s="10" t="str">
        <f t="shared" si="233"/>
        <v/>
      </c>
      <c r="J2129" s="10" t="str">
        <f t="shared" si="234"/>
        <v/>
      </c>
      <c r="K2129" s="35" t="str">
        <f>_xlfn.SINGLE(IF(F2129="","",_xlfn.XLOOKUP(F2129,purchase!F:F,purchase!N:N,"")))</f>
        <v/>
      </c>
      <c r="L2129" s="4"/>
      <c r="M2129" s="86"/>
      <c r="N2129" s="35" t="str">
        <f>IF(F2129="","",
MAX(0,
_xlfn.XLOOKUP(F2129,purchase!F:F,purchase!N:N,"")
-
SUMIFS(L:L,F:F,F2129)))</f>
        <v/>
      </c>
      <c r="O2129" s="35" t="str">
        <f t="shared" si="235"/>
        <v/>
      </c>
      <c r="P2129" s="89" t="str">
        <f>_xlfn.SINGLE(IF(F2129="","",_xlfn.XLOOKUP(F2129,purchase!F:F,purchase!O:O,"")))</f>
        <v/>
      </c>
      <c r="Q2129" s="83" t="str">
        <f t="shared" si="236"/>
        <v/>
      </c>
      <c r="R2129" s="91" t="str">
        <f t="shared" si="237"/>
        <v/>
      </c>
    </row>
    <row r="2130" spans="1:18" x14ac:dyDescent="0.35">
      <c r="A2130" s="25">
        <v>2126</v>
      </c>
      <c r="B2130" s="26" t="str">
        <f t="shared" si="231"/>
        <v/>
      </c>
      <c r="C2130" s="27"/>
      <c r="D2130" s="26" t="str">
        <f>IF(F2130="","",_xlfn.XLOOKUP(F2130,purchase!F:F,purchase!B:B,""))</f>
        <v/>
      </c>
      <c r="E2130" s="26" t="str">
        <f>IF(F2130="","",_xlfn.XLOOKUP(F2130,purchase!F:F,purchase!C:C,""))</f>
        <v/>
      </c>
      <c r="F2130" s="4"/>
      <c r="G2130" s="10" t="str">
        <f t="shared" si="232"/>
        <v/>
      </c>
      <c r="H2130" s="10" t="str">
        <f>IF(F2130="","",_xlfn.XLOOKUP(F2130,purchase!F:F,purchase!E:E,""))</f>
        <v/>
      </c>
      <c r="I2130" s="10" t="str">
        <f t="shared" si="233"/>
        <v/>
      </c>
      <c r="J2130" s="10" t="str">
        <f t="shared" si="234"/>
        <v/>
      </c>
      <c r="K2130" s="35" t="str">
        <f>_xlfn.SINGLE(IF(F2130="","",_xlfn.XLOOKUP(F2130,purchase!F:F,purchase!N:N,"")))</f>
        <v/>
      </c>
      <c r="L2130" s="4"/>
      <c r="M2130" s="86"/>
      <c r="N2130" s="35" t="str">
        <f>IF(F2130="","",
MAX(0,
_xlfn.XLOOKUP(F2130,purchase!F:F,purchase!N:N,"")
-
SUMIFS(L:L,F:F,F2130)))</f>
        <v/>
      </c>
      <c r="O2130" s="35" t="str">
        <f t="shared" si="235"/>
        <v/>
      </c>
      <c r="P2130" s="89" t="str">
        <f>_xlfn.SINGLE(IF(F2130="","",_xlfn.XLOOKUP(F2130,purchase!F:F,purchase!O:O,"")))</f>
        <v/>
      </c>
      <c r="Q2130" s="83" t="str">
        <f t="shared" si="236"/>
        <v/>
      </c>
      <c r="R2130" s="91" t="str">
        <f t="shared" si="237"/>
        <v/>
      </c>
    </row>
    <row r="2131" spans="1:18" x14ac:dyDescent="0.35">
      <c r="A2131" s="25">
        <v>2127</v>
      </c>
      <c r="B2131" s="26" t="str">
        <f t="shared" si="231"/>
        <v/>
      </c>
      <c r="C2131" s="27"/>
      <c r="D2131" s="26" t="str">
        <f>IF(F2131="","",_xlfn.XLOOKUP(F2131,purchase!F:F,purchase!B:B,""))</f>
        <v/>
      </c>
      <c r="E2131" s="26" t="str">
        <f>IF(F2131="","",_xlfn.XLOOKUP(F2131,purchase!F:F,purchase!C:C,""))</f>
        <v/>
      </c>
      <c r="F2131" s="4"/>
      <c r="G2131" s="10" t="str">
        <f t="shared" si="232"/>
        <v/>
      </c>
      <c r="H2131" s="10" t="str">
        <f>IF(F2131="","",_xlfn.XLOOKUP(F2131,purchase!F:F,purchase!E:E,""))</f>
        <v/>
      </c>
      <c r="I2131" s="10" t="str">
        <f t="shared" si="233"/>
        <v/>
      </c>
      <c r="J2131" s="10" t="str">
        <f t="shared" si="234"/>
        <v/>
      </c>
      <c r="K2131" s="35" t="str">
        <f>_xlfn.SINGLE(IF(F2131="","",_xlfn.XLOOKUP(F2131,purchase!F:F,purchase!N:N,"")))</f>
        <v/>
      </c>
      <c r="L2131" s="4"/>
      <c r="M2131" s="86"/>
      <c r="N2131" s="35" t="str">
        <f>IF(F2131="","",
MAX(0,
_xlfn.XLOOKUP(F2131,purchase!F:F,purchase!N:N,"")
-
SUMIFS(L:L,F:F,F2131)))</f>
        <v/>
      </c>
      <c r="O2131" s="35" t="str">
        <f t="shared" si="235"/>
        <v/>
      </c>
      <c r="P2131" s="89" t="str">
        <f>_xlfn.SINGLE(IF(F2131="","",_xlfn.XLOOKUP(F2131,purchase!F:F,purchase!O:O,"")))</f>
        <v/>
      </c>
      <c r="Q2131" s="83" t="str">
        <f t="shared" si="236"/>
        <v/>
      </c>
      <c r="R2131" s="91" t="str">
        <f t="shared" si="237"/>
        <v/>
      </c>
    </row>
    <row r="2132" spans="1:18" x14ac:dyDescent="0.35">
      <c r="A2132" s="25">
        <v>2128</v>
      </c>
      <c r="B2132" s="26" t="str">
        <f t="shared" si="231"/>
        <v/>
      </c>
      <c r="C2132" s="27"/>
      <c r="D2132" s="26" t="str">
        <f>IF(F2132="","",_xlfn.XLOOKUP(F2132,purchase!F:F,purchase!B:B,""))</f>
        <v/>
      </c>
      <c r="E2132" s="26" t="str">
        <f>IF(F2132="","",_xlfn.XLOOKUP(F2132,purchase!F:F,purchase!C:C,""))</f>
        <v/>
      </c>
      <c r="F2132" s="4"/>
      <c r="G2132" s="10" t="str">
        <f t="shared" si="232"/>
        <v/>
      </c>
      <c r="H2132" s="10" t="str">
        <f>IF(F2132="","",_xlfn.XLOOKUP(F2132,purchase!F:F,purchase!E:E,""))</f>
        <v/>
      </c>
      <c r="I2132" s="10" t="str">
        <f t="shared" si="233"/>
        <v/>
      </c>
      <c r="J2132" s="10" t="str">
        <f t="shared" si="234"/>
        <v/>
      </c>
      <c r="K2132" s="35" t="str">
        <f>_xlfn.SINGLE(IF(F2132="","",_xlfn.XLOOKUP(F2132,purchase!F:F,purchase!N:N,"")))</f>
        <v/>
      </c>
      <c r="L2132" s="4"/>
      <c r="M2132" s="86"/>
      <c r="N2132" s="35" t="str">
        <f>IF(F2132="","",
MAX(0,
_xlfn.XLOOKUP(F2132,purchase!F:F,purchase!N:N,"")
-
SUMIFS(L:L,F:F,F2132)))</f>
        <v/>
      </c>
      <c r="O2132" s="35" t="str">
        <f t="shared" si="235"/>
        <v/>
      </c>
      <c r="P2132" s="89" t="str">
        <f>_xlfn.SINGLE(IF(F2132="","",_xlfn.XLOOKUP(F2132,purchase!F:F,purchase!O:O,"")))</f>
        <v/>
      </c>
      <c r="Q2132" s="83" t="str">
        <f t="shared" si="236"/>
        <v/>
      </c>
      <c r="R2132" s="91" t="str">
        <f t="shared" si="237"/>
        <v/>
      </c>
    </row>
    <row r="2133" spans="1:18" x14ac:dyDescent="0.35">
      <c r="A2133" s="25">
        <v>2129</v>
      </c>
      <c r="B2133" s="26" t="str">
        <f t="shared" si="231"/>
        <v/>
      </c>
      <c r="C2133" s="27"/>
      <c r="D2133" s="26" t="str">
        <f>IF(F2133="","",_xlfn.XLOOKUP(F2133,purchase!F:F,purchase!B:B,""))</f>
        <v/>
      </c>
      <c r="E2133" s="26" t="str">
        <f>IF(F2133="","",_xlfn.XLOOKUP(F2133,purchase!F:F,purchase!C:C,""))</f>
        <v/>
      </c>
      <c r="F2133" s="4"/>
      <c r="G2133" s="10" t="str">
        <f t="shared" si="232"/>
        <v/>
      </c>
      <c r="H2133" s="10" t="str">
        <f>IF(F2133="","",_xlfn.XLOOKUP(F2133,purchase!F:F,purchase!E:E,""))</f>
        <v/>
      </c>
      <c r="I2133" s="10" t="str">
        <f t="shared" si="233"/>
        <v/>
      </c>
      <c r="J2133" s="10" t="str">
        <f t="shared" si="234"/>
        <v/>
      </c>
      <c r="K2133" s="35" t="str">
        <f>_xlfn.SINGLE(IF(F2133="","",_xlfn.XLOOKUP(F2133,purchase!F:F,purchase!N:N,"")))</f>
        <v/>
      </c>
      <c r="L2133" s="4"/>
      <c r="M2133" s="86"/>
      <c r="N2133" s="35" t="str">
        <f>IF(F2133="","",
MAX(0,
_xlfn.XLOOKUP(F2133,purchase!F:F,purchase!N:N,"")
-
SUMIFS(L:L,F:F,F2133)))</f>
        <v/>
      </c>
      <c r="O2133" s="35" t="str">
        <f t="shared" si="235"/>
        <v/>
      </c>
      <c r="P2133" s="89" t="str">
        <f>_xlfn.SINGLE(IF(F2133="","",_xlfn.XLOOKUP(F2133,purchase!F:F,purchase!O:O,"")))</f>
        <v/>
      </c>
      <c r="Q2133" s="83" t="str">
        <f t="shared" si="236"/>
        <v/>
      </c>
      <c r="R2133" s="91" t="str">
        <f t="shared" si="237"/>
        <v/>
      </c>
    </row>
    <row r="2134" spans="1:18" x14ac:dyDescent="0.35">
      <c r="A2134" s="25">
        <v>2130</v>
      </c>
      <c r="B2134" s="26" t="str">
        <f t="shared" si="231"/>
        <v/>
      </c>
      <c r="C2134" s="27"/>
      <c r="D2134" s="26" t="str">
        <f>IF(F2134="","",_xlfn.XLOOKUP(F2134,purchase!F:F,purchase!B:B,""))</f>
        <v/>
      </c>
      <c r="E2134" s="26" t="str">
        <f>IF(F2134="","",_xlfn.XLOOKUP(F2134,purchase!F:F,purchase!C:C,""))</f>
        <v/>
      </c>
      <c r="F2134" s="4"/>
      <c r="G2134" s="10" t="str">
        <f t="shared" si="232"/>
        <v/>
      </c>
      <c r="H2134" s="10" t="str">
        <f>IF(F2134="","",_xlfn.XLOOKUP(F2134,purchase!F:F,purchase!E:E,""))</f>
        <v/>
      </c>
      <c r="I2134" s="10" t="str">
        <f t="shared" si="233"/>
        <v/>
      </c>
      <c r="J2134" s="10" t="str">
        <f t="shared" si="234"/>
        <v/>
      </c>
      <c r="K2134" s="35" t="str">
        <f>_xlfn.SINGLE(IF(F2134="","",_xlfn.XLOOKUP(F2134,purchase!F:F,purchase!N:N,"")))</f>
        <v/>
      </c>
      <c r="L2134" s="4"/>
      <c r="M2134" s="86"/>
      <c r="N2134" s="35" t="str">
        <f>IF(F2134="","",
MAX(0,
_xlfn.XLOOKUP(F2134,purchase!F:F,purchase!N:N,"")
-
SUMIFS(L:L,F:F,F2134)))</f>
        <v/>
      </c>
      <c r="O2134" s="35" t="str">
        <f t="shared" si="235"/>
        <v/>
      </c>
      <c r="P2134" s="89" t="str">
        <f>_xlfn.SINGLE(IF(F2134="","",_xlfn.XLOOKUP(F2134,purchase!F:F,purchase!O:O,"")))</f>
        <v/>
      </c>
      <c r="Q2134" s="83" t="str">
        <f t="shared" si="236"/>
        <v/>
      </c>
      <c r="R2134" s="91" t="str">
        <f t="shared" si="237"/>
        <v/>
      </c>
    </row>
    <row r="2135" spans="1:18" x14ac:dyDescent="0.35">
      <c r="A2135" s="25">
        <v>2131</v>
      </c>
      <c r="B2135" s="26" t="str">
        <f t="shared" si="231"/>
        <v/>
      </c>
      <c r="C2135" s="27"/>
      <c r="D2135" s="26" t="str">
        <f>IF(F2135="","",_xlfn.XLOOKUP(F2135,purchase!F:F,purchase!B:B,""))</f>
        <v/>
      </c>
      <c r="E2135" s="26" t="str">
        <f>IF(F2135="","",_xlfn.XLOOKUP(F2135,purchase!F:F,purchase!C:C,""))</f>
        <v/>
      </c>
      <c r="F2135" s="4"/>
      <c r="G2135" s="10" t="str">
        <f t="shared" si="232"/>
        <v/>
      </c>
      <c r="H2135" s="10" t="str">
        <f>IF(F2135="","",_xlfn.XLOOKUP(F2135,purchase!F:F,purchase!E:E,""))</f>
        <v/>
      </c>
      <c r="I2135" s="10" t="str">
        <f t="shared" si="233"/>
        <v/>
      </c>
      <c r="J2135" s="10" t="str">
        <f t="shared" si="234"/>
        <v/>
      </c>
      <c r="K2135" s="35" t="str">
        <f>_xlfn.SINGLE(IF(F2135="","",_xlfn.XLOOKUP(F2135,purchase!F:F,purchase!N:N,"")))</f>
        <v/>
      </c>
      <c r="L2135" s="4"/>
      <c r="M2135" s="86"/>
      <c r="N2135" s="35" t="str">
        <f>IF(F2135="","",
MAX(0,
_xlfn.XLOOKUP(F2135,purchase!F:F,purchase!N:N,"")
-
SUMIFS(L:L,F:F,F2135)))</f>
        <v/>
      </c>
      <c r="O2135" s="35" t="str">
        <f t="shared" si="235"/>
        <v/>
      </c>
      <c r="P2135" s="89" t="str">
        <f>_xlfn.SINGLE(IF(F2135="","",_xlfn.XLOOKUP(F2135,purchase!F:F,purchase!O:O,"")))</f>
        <v/>
      </c>
      <c r="Q2135" s="83" t="str">
        <f t="shared" si="236"/>
        <v/>
      </c>
      <c r="R2135" s="91" t="str">
        <f t="shared" si="237"/>
        <v/>
      </c>
    </row>
    <row r="2136" spans="1:18" x14ac:dyDescent="0.35">
      <c r="A2136" s="25">
        <v>2132</v>
      </c>
      <c r="B2136" s="26" t="str">
        <f t="shared" si="231"/>
        <v/>
      </c>
      <c r="C2136" s="27"/>
      <c r="D2136" s="26" t="str">
        <f>IF(F2136="","",_xlfn.XLOOKUP(F2136,purchase!F:F,purchase!B:B,""))</f>
        <v/>
      </c>
      <c r="E2136" s="26" t="str">
        <f>IF(F2136="","",_xlfn.XLOOKUP(F2136,purchase!F:F,purchase!C:C,""))</f>
        <v/>
      </c>
      <c r="F2136" s="4"/>
      <c r="G2136" s="10" t="str">
        <f t="shared" si="232"/>
        <v/>
      </c>
      <c r="H2136" s="10" t="str">
        <f>IF(F2136="","",_xlfn.XLOOKUP(F2136,purchase!F:F,purchase!E:E,""))</f>
        <v/>
      </c>
      <c r="I2136" s="10" t="str">
        <f t="shared" si="233"/>
        <v/>
      </c>
      <c r="J2136" s="10" t="str">
        <f t="shared" si="234"/>
        <v/>
      </c>
      <c r="K2136" s="35" t="str">
        <f>_xlfn.SINGLE(IF(F2136="","",_xlfn.XLOOKUP(F2136,purchase!F:F,purchase!N:N,"")))</f>
        <v/>
      </c>
      <c r="L2136" s="4"/>
      <c r="M2136" s="86"/>
      <c r="N2136" s="35" t="str">
        <f>IF(F2136="","",
MAX(0,
_xlfn.XLOOKUP(F2136,purchase!F:F,purchase!N:N,"")
-
SUMIFS(L:L,F:F,F2136)))</f>
        <v/>
      </c>
      <c r="O2136" s="35" t="str">
        <f t="shared" si="235"/>
        <v/>
      </c>
      <c r="P2136" s="89" t="str">
        <f>_xlfn.SINGLE(IF(F2136="","",_xlfn.XLOOKUP(F2136,purchase!F:F,purchase!O:O,"")))</f>
        <v/>
      </c>
      <c r="Q2136" s="83" t="str">
        <f t="shared" si="236"/>
        <v/>
      </c>
      <c r="R2136" s="91" t="str">
        <f t="shared" si="237"/>
        <v/>
      </c>
    </row>
    <row r="2137" spans="1:18" x14ac:dyDescent="0.35">
      <c r="A2137" s="25">
        <v>2133</v>
      </c>
      <c r="B2137" s="26" t="str">
        <f t="shared" si="231"/>
        <v/>
      </c>
      <c r="C2137" s="27"/>
      <c r="D2137" s="26" t="str">
        <f>IF(F2137="","",_xlfn.XLOOKUP(F2137,purchase!F:F,purchase!B:B,""))</f>
        <v/>
      </c>
      <c r="E2137" s="26" t="str">
        <f>IF(F2137="","",_xlfn.XLOOKUP(F2137,purchase!F:F,purchase!C:C,""))</f>
        <v/>
      </c>
      <c r="F2137" s="4"/>
      <c r="G2137" s="10" t="str">
        <f t="shared" si="232"/>
        <v/>
      </c>
      <c r="H2137" s="10" t="str">
        <f>IF(F2137="","",_xlfn.XLOOKUP(F2137,purchase!F:F,purchase!E:E,""))</f>
        <v/>
      </c>
      <c r="I2137" s="10" t="str">
        <f t="shared" si="233"/>
        <v/>
      </c>
      <c r="J2137" s="10" t="str">
        <f t="shared" si="234"/>
        <v/>
      </c>
      <c r="K2137" s="35" t="str">
        <f>_xlfn.SINGLE(IF(F2137="","",_xlfn.XLOOKUP(F2137,purchase!F:F,purchase!N:N,"")))</f>
        <v/>
      </c>
      <c r="L2137" s="4"/>
      <c r="M2137" s="86"/>
      <c r="N2137" s="35" t="str">
        <f>IF(F2137="","",
MAX(0,
_xlfn.XLOOKUP(F2137,purchase!F:F,purchase!N:N,"")
-
SUMIFS(L:L,F:F,F2137)))</f>
        <v/>
      </c>
      <c r="O2137" s="35" t="str">
        <f t="shared" si="235"/>
        <v/>
      </c>
      <c r="P2137" s="89" t="str">
        <f>_xlfn.SINGLE(IF(F2137="","",_xlfn.XLOOKUP(F2137,purchase!F:F,purchase!O:O,"")))</f>
        <v/>
      </c>
      <c r="Q2137" s="83" t="str">
        <f t="shared" si="236"/>
        <v/>
      </c>
      <c r="R2137" s="91" t="str">
        <f t="shared" si="237"/>
        <v/>
      </c>
    </row>
    <row r="2138" spans="1:18" x14ac:dyDescent="0.35">
      <c r="A2138" s="25">
        <v>2134</v>
      </c>
      <c r="B2138" s="26" t="str">
        <f t="shared" si="231"/>
        <v/>
      </c>
      <c r="C2138" s="27"/>
      <c r="D2138" s="26" t="str">
        <f>IF(F2138="","",_xlfn.XLOOKUP(F2138,purchase!F:F,purchase!B:B,""))</f>
        <v/>
      </c>
      <c r="E2138" s="26" t="str">
        <f>IF(F2138="","",_xlfn.XLOOKUP(F2138,purchase!F:F,purchase!C:C,""))</f>
        <v/>
      </c>
      <c r="F2138" s="4"/>
      <c r="G2138" s="10" t="str">
        <f t="shared" si="232"/>
        <v/>
      </c>
      <c r="H2138" s="10" t="str">
        <f>IF(F2138="","",_xlfn.XLOOKUP(F2138,purchase!F:F,purchase!E:E,""))</f>
        <v/>
      </c>
      <c r="I2138" s="10" t="str">
        <f t="shared" si="233"/>
        <v/>
      </c>
      <c r="J2138" s="10" t="str">
        <f t="shared" si="234"/>
        <v/>
      </c>
      <c r="K2138" s="35" t="str">
        <f>_xlfn.SINGLE(IF(F2138="","",_xlfn.XLOOKUP(F2138,purchase!F:F,purchase!N:N,"")))</f>
        <v/>
      </c>
      <c r="L2138" s="4"/>
      <c r="M2138" s="86"/>
      <c r="N2138" s="35" t="str">
        <f>IF(F2138="","",
MAX(0,
_xlfn.XLOOKUP(F2138,purchase!F:F,purchase!N:N,"")
-
SUMIFS(L:L,F:F,F2138)))</f>
        <v/>
      </c>
      <c r="O2138" s="35" t="str">
        <f t="shared" si="235"/>
        <v/>
      </c>
      <c r="P2138" s="89" t="str">
        <f>_xlfn.SINGLE(IF(F2138="","",_xlfn.XLOOKUP(F2138,purchase!F:F,purchase!O:O,"")))</f>
        <v/>
      </c>
      <c r="Q2138" s="83" t="str">
        <f t="shared" si="236"/>
        <v/>
      </c>
      <c r="R2138" s="91" t="str">
        <f t="shared" si="237"/>
        <v/>
      </c>
    </row>
    <row r="2139" spans="1:18" x14ac:dyDescent="0.35">
      <c r="A2139" s="25">
        <v>2135</v>
      </c>
      <c r="B2139" s="26" t="str">
        <f t="shared" si="231"/>
        <v/>
      </c>
      <c r="C2139" s="27"/>
      <c r="D2139" s="26" t="str">
        <f>IF(F2139="","",_xlfn.XLOOKUP(F2139,purchase!F:F,purchase!B:B,""))</f>
        <v/>
      </c>
      <c r="E2139" s="26" t="str">
        <f>IF(F2139="","",_xlfn.XLOOKUP(F2139,purchase!F:F,purchase!C:C,""))</f>
        <v/>
      </c>
      <c r="F2139" s="4"/>
      <c r="G2139" s="10" t="str">
        <f t="shared" si="232"/>
        <v/>
      </c>
      <c r="H2139" s="10" t="str">
        <f>IF(F2139="","",_xlfn.XLOOKUP(F2139,purchase!F:F,purchase!E:E,""))</f>
        <v/>
      </c>
      <c r="I2139" s="10" t="str">
        <f t="shared" si="233"/>
        <v/>
      </c>
      <c r="J2139" s="10" t="str">
        <f t="shared" si="234"/>
        <v/>
      </c>
      <c r="K2139" s="35" t="str">
        <f>_xlfn.SINGLE(IF(F2139="","",_xlfn.XLOOKUP(F2139,purchase!F:F,purchase!N:N,"")))</f>
        <v/>
      </c>
      <c r="L2139" s="4"/>
      <c r="M2139" s="86"/>
      <c r="N2139" s="35" t="str">
        <f>IF(F2139="","",
MAX(0,
_xlfn.XLOOKUP(F2139,purchase!F:F,purchase!N:N,"")
-
SUMIFS(L:L,F:F,F2139)))</f>
        <v/>
      </c>
      <c r="O2139" s="35" t="str">
        <f t="shared" si="235"/>
        <v/>
      </c>
      <c r="P2139" s="89" t="str">
        <f>_xlfn.SINGLE(IF(F2139="","",_xlfn.XLOOKUP(F2139,purchase!F:F,purchase!O:O,"")))</f>
        <v/>
      </c>
      <c r="Q2139" s="83" t="str">
        <f t="shared" si="236"/>
        <v/>
      </c>
      <c r="R2139" s="91" t="str">
        <f t="shared" si="237"/>
        <v/>
      </c>
    </row>
    <row r="2140" spans="1:18" x14ac:dyDescent="0.35">
      <c r="A2140" s="25">
        <v>2136</v>
      </c>
      <c r="B2140" s="26" t="str">
        <f t="shared" si="231"/>
        <v/>
      </c>
      <c r="C2140" s="27"/>
      <c r="D2140" s="26" t="str">
        <f>IF(F2140="","",_xlfn.XLOOKUP(F2140,purchase!F:F,purchase!B:B,""))</f>
        <v/>
      </c>
      <c r="E2140" s="26" t="str">
        <f>IF(F2140="","",_xlfn.XLOOKUP(F2140,purchase!F:F,purchase!C:C,""))</f>
        <v/>
      </c>
      <c r="F2140" s="4"/>
      <c r="G2140" s="10" t="str">
        <f t="shared" si="232"/>
        <v/>
      </c>
      <c r="H2140" s="10" t="str">
        <f>IF(F2140="","",_xlfn.XLOOKUP(F2140,purchase!F:F,purchase!E:E,""))</f>
        <v/>
      </c>
      <c r="I2140" s="10" t="str">
        <f t="shared" si="233"/>
        <v/>
      </c>
      <c r="J2140" s="10" t="str">
        <f t="shared" si="234"/>
        <v/>
      </c>
      <c r="K2140" s="35" t="str">
        <f>_xlfn.SINGLE(IF(F2140="","",_xlfn.XLOOKUP(F2140,purchase!F:F,purchase!N:N,"")))</f>
        <v/>
      </c>
      <c r="L2140" s="4"/>
      <c r="M2140" s="86"/>
      <c r="N2140" s="35" t="str">
        <f>IF(F2140="","",
MAX(0,
_xlfn.XLOOKUP(F2140,purchase!F:F,purchase!N:N,"")
-
SUMIFS(L:L,F:F,F2140)))</f>
        <v/>
      </c>
      <c r="O2140" s="35" t="str">
        <f t="shared" si="235"/>
        <v/>
      </c>
      <c r="P2140" s="89" t="str">
        <f>_xlfn.SINGLE(IF(F2140="","",_xlfn.XLOOKUP(F2140,purchase!F:F,purchase!O:O,"")))</f>
        <v/>
      </c>
      <c r="Q2140" s="83" t="str">
        <f t="shared" si="236"/>
        <v/>
      </c>
      <c r="R2140" s="91" t="str">
        <f t="shared" si="237"/>
        <v/>
      </c>
    </row>
    <row r="2141" spans="1:18" x14ac:dyDescent="0.35">
      <c r="A2141" s="25">
        <v>2137</v>
      </c>
      <c r="B2141" s="26" t="str">
        <f t="shared" si="231"/>
        <v/>
      </c>
      <c r="C2141" s="27"/>
      <c r="D2141" s="26" t="str">
        <f>IF(F2141="","",_xlfn.XLOOKUP(F2141,purchase!F:F,purchase!B:B,""))</f>
        <v/>
      </c>
      <c r="E2141" s="26" t="str">
        <f>IF(F2141="","",_xlfn.XLOOKUP(F2141,purchase!F:F,purchase!C:C,""))</f>
        <v/>
      </c>
      <c r="F2141" s="4"/>
      <c r="G2141" s="10" t="str">
        <f t="shared" si="232"/>
        <v/>
      </c>
      <c r="H2141" s="10" t="str">
        <f>IF(F2141="","",_xlfn.XLOOKUP(F2141,purchase!F:F,purchase!E:E,""))</f>
        <v/>
      </c>
      <c r="I2141" s="10" t="str">
        <f t="shared" si="233"/>
        <v/>
      </c>
      <c r="J2141" s="10" t="str">
        <f t="shared" si="234"/>
        <v/>
      </c>
      <c r="K2141" s="35" t="str">
        <f>_xlfn.SINGLE(IF(F2141="","",_xlfn.XLOOKUP(F2141,purchase!F:F,purchase!N:N,"")))</f>
        <v/>
      </c>
      <c r="L2141" s="4"/>
      <c r="M2141" s="86"/>
      <c r="N2141" s="35" t="str">
        <f>IF(F2141="","",
MAX(0,
_xlfn.XLOOKUP(F2141,purchase!F:F,purchase!N:N,"")
-
SUMIFS(L:L,F:F,F2141)))</f>
        <v/>
      </c>
      <c r="O2141" s="35" t="str">
        <f t="shared" si="235"/>
        <v/>
      </c>
      <c r="P2141" s="89" t="str">
        <f>_xlfn.SINGLE(IF(F2141="","",_xlfn.XLOOKUP(F2141,purchase!F:F,purchase!O:O,"")))</f>
        <v/>
      </c>
      <c r="Q2141" s="83" t="str">
        <f t="shared" si="236"/>
        <v/>
      </c>
      <c r="R2141" s="91" t="str">
        <f t="shared" si="237"/>
        <v/>
      </c>
    </row>
    <row r="2142" spans="1:18" x14ac:dyDescent="0.35">
      <c r="A2142" s="25">
        <v>2138</v>
      </c>
      <c r="B2142" s="26" t="str">
        <f t="shared" si="231"/>
        <v/>
      </c>
      <c r="C2142" s="27"/>
      <c r="D2142" s="26" t="str">
        <f>IF(F2142="","",_xlfn.XLOOKUP(F2142,purchase!F:F,purchase!B:B,""))</f>
        <v/>
      </c>
      <c r="E2142" s="26" t="str">
        <f>IF(F2142="","",_xlfn.XLOOKUP(F2142,purchase!F:F,purchase!C:C,""))</f>
        <v/>
      </c>
      <c r="F2142" s="4"/>
      <c r="G2142" s="10" t="str">
        <f t="shared" si="232"/>
        <v/>
      </c>
      <c r="H2142" s="10" t="str">
        <f>IF(F2142="","",_xlfn.XLOOKUP(F2142,purchase!F:F,purchase!E:E,""))</f>
        <v/>
      </c>
      <c r="I2142" s="10" t="str">
        <f t="shared" si="233"/>
        <v/>
      </c>
      <c r="J2142" s="10" t="str">
        <f t="shared" si="234"/>
        <v/>
      </c>
      <c r="K2142" s="35" t="str">
        <f>_xlfn.SINGLE(IF(F2142="","",_xlfn.XLOOKUP(F2142,purchase!F:F,purchase!N:N,"")))</f>
        <v/>
      </c>
      <c r="L2142" s="4"/>
      <c r="M2142" s="86"/>
      <c r="N2142" s="35" t="str">
        <f>IF(F2142="","",
MAX(0,
_xlfn.XLOOKUP(F2142,purchase!F:F,purchase!N:N,"")
-
SUMIFS(L:L,F:F,F2142)))</f>
        <v/>
      </c>
      <c r="O2142" s="35" t="str">
        <f t="shared" si="235"/>
        <v/>
      </c>
      <c r="P2142" s="89" t="str">
        <f>_xlfn.SINGLE(IF(F2142="","",_xlfn.XLOOKUP(F2142,purchase!F:F,purchase!O:O,"")))</f>
        <v/>
      </c>
      <c r="Q2142" s="83" t="str">
        <f t="shared" si="236"/>
        <v/>
      </c>
      <c r="R2142" s="91" t="str">
        <f t="shared" si="237"/>
        <v/>
      </c>
    </row>
    <row r="2143" spans="1:18" x14ac:dyDescent="0.35">
      <c r="A2143" s="25">
        <v>2139</v>
      </c>
      <c r="B2143" s="26" t="str">
        <f t="shared" si="231"/>
        <v/>
      </c>
      <c r="C2143" s="27"/>
      <c r="D2143" s="26" t="str">
        <f>IF(F2143="","",_xlfn.XLOOKUP(F2143,purchase!F:F,purchase!B:B,""))</f>
        <v/>
      </c>
      <c r="E2143" s="26" t="str">
        <f>IF(F2143="","",_xlfn.XLOOKUP(F2143,purchase!F:F,purchase!C:C,""))</f>
        <v/>
      </c>
      <c r="F2143" s="4"/>
      <c r="G2143" s="10" t="str">
        <f t="shared" si="232"/>
        <v/>
      </c>
      <c r="H2143" s="10" t="str">
        <f>IF(F2143="","",_xlfn.XLOOKUP(F2143,purchase!F:F,purchase!E:E,""))</f>
        <v/>
      </c>
      <c r="I2143" s="10" t="str">
        <f t="shared" si="233"/>
        <v/>
      </c>
      <c r="J2143" s="10" t="str">
        <f t="shared" si="234"/>
        <v/>
      </c>
      <c r="K2143" s="35" t="str">
        <f>_xlfn.SINGLE(IF(F2143="","",_xlfn.XLOOKUP(F2143,purchase!F:F,purchase!N:N,"")))</f>
        <v/>
      </c>
      <c r="L2143" s="4"/>
      <c r="M2143" s="86"/>
      <c r="N2143" s="35" t="str">
        <f>IF(F2143="","",
MAX(0,
_xlfn.XLOOKUP(F2143,purchase!F:F,purchase!N:N,"")
-
SUMIFS(L:L,F:F,F2143)))</f>
        <v/>
      </c>
      <c r="O2143" s="35" t="str">
        <f t="shared" si="235"/>
        <v/>
      </c>
      <c r="P2143" s="89" t="str">
        <f>_xlfn.SINGLE(IF(F2143="","",_xlfn.XLOOKUP(F2143,purchase!F:F,purchase!O:O,"")))</f>
        <v/>
      </c>
      <c r="Q2143" s="83" t="str">
        <f t="shared" si="236"/>
        <v/>
      </c>
      <c r="R2143" s="91" t="str">
        <f t="shared" si="237"/>
        <v/>
      </c>
    </row>
    <row r="2144" spans="1:18" x14ac:dyDescent="0.35">
      <c r="A2144" s="25">
        <v>2140</v>
      </c>
      <c r="B2144" s="26" t="str">
        <f t="shared" si="231"/>
        <v/>
      </c>
      <c r="C2144" s="27"/>
      <c r="D2144" s="26" t="str">
        <f>IF(F2144="","",_xlfn.XLOOKUP(F2144,purchase!F:F,purchase!B:B,""))</f>
        <v/>
      </c>
      <c r="E2144" s="26" t="str">
        <f>IF(F2144="","",_xlfn.XLOOKUP(F2144,purchase!F:F,purchase!C:C,""))</f>
        <v/>
      </c>
      <c r="F2144" s="4"/>
      <c r="G2144" s="10" t="str">
        <f t="shared" si="232"/>
        <v/>
      </c>
      <c r="H2144" s="10" t="str">
        <f>IF(F2144="","",_xlfn.XLOOKUP(F2144,purchase!F:F,purchase!E:E,""))</f>
        <v/>
      </c>
      <c r="I2144" s="10" t="str">
        <f t="shared" si="233"/>
        <v/>
      </c>
      <c r="J2144" s="10" t="str">
        <f t="shared" si="234"/>
        <v/>
      </c>
      <c r="K2144" s="35" t="str">
        <f>_xlfn.SINGLE(IF(F2144="","",_xlfn.XLOOKUP(F2144,purchase!F:F,purchase!N:N,"")))</f>
        <v/>
      </c>
      <c r="L2144" s="4"/>
      <c r="M2144" s="86"/>
      <c r="N2144" s="35" t="str">
        <f>IF(F2144="","",
MAX(0,
_xlfn.XLOOKUP(F2144,purchase!F:F,purchase!N:N,"")
-
SUMIFS(L:L,F:F,F2144)))</f>
        <v/>
      </c>
      <c r="O2144" s="35" t="str">
        <f t="shared" si="235"/>
        <v/>
      </c>
      <c r="P2144" s="89" t="str">
        <f>_xlfn.SINGLE(IF(F2144="","",_xlfn.XLOOKUP(F2144,purchase!F:F,purchase!O:O,"")))</f>
        <v/>
      </c>
      <c r="Q2144" s="83" t="str">
        <f t="shared" si="236"/>
        <v/>
      </c>
      <c r="R2144" s="91" t="str">
        <f t="shared" si="237"/>
        <v/>
      </c>
    </row>
    <row r="2145" spans="1:18" x14ac:dyDescent="0.35">
      <c r="A2145" s="25">
        <v>2141</v>
      </c>
      <c r="B2145" s="26" t="str">
        <f t="shared" si="231"/>
        <v/>
      </c>
      <c r="C2145" s="27"/>
      <c r="D2145" s="26" t="str">
        <f>IF(F2145="","",_xlfn.XLOOKUP(F2145,purchase!F:F,purchase!B:B,""))</f>
        <v/>
      </c>
      <c r="E2145" s="26" t="str">
        <f>IF(F2145="","",_xlfn.XLOOKUP(F2145,purchase!F:F,purchase!C:C,""))</f>
        <v/>
      </c>
      <c r="F2145" s="4"/>
      <c r="G2145" s="10" t="str">
        <f t="shared" si="232"/>
        <v/>
      </c>
      <c r="H2145" s="10" t="str">
        <f>IF(F2145="","",_xlfn.XLOOKUP(F2145,purchase!F:F,purchase!E:E,""))</f>
        <v/>
      </c>
      <c r="I2145" s="10" t="str">
        <f t="shared" si="233"/>
        <v/>
      </c>
      <c r="J2145" s="10" t="str">
        <f t="shared" si="234"/>
        <v/>
      </c>
      <c r="K2145" s="35" t="str">
        <f>_xlfn.SINGLE(IF(F2145="","",_xlfn.XLOOKUP(F2145,purchase!F:F,purchase!N:N,"")))</f>
        <v/>
      </c>
      <c r="L2145" s="4"/>
      <c r="M2145" s="86"/>
      <c r="N2145" s="35" t="str">
        <f>IF(F2145="","",
MAX(0,
_xlfn.XLOOKUP(F2145,purchase!F:F,purchase!N:N,"")
-
SUMIFS(L:L,F:F,F2145)))</f>
        <v/>
      </c>
      <c r="O2145" s="35" t="str">
        <f t="shared" si="235"/>
        <v/>
      </c>
      <c r="P2145" s="89" t="str">
        <f>_xlfn.SINGLE(IF(F2145="","",_xlfn.XLOOKUP(F2145,purchase!F:F,purchase!O:O,"")))</f>
        <v/>
      </c>
      <c r="Q2145" s="83" t="str">
        <f t="shared" si="236"/>
        <v/>
      </c>
      <c r="R2145" s="91" t="str">
        <f t="shared" si="237"/>
        <v/>
      </c>
    </row>
    <row r="2146" spans="1:18" x14ac:dyDescent="0.35">
      <c r="A2146" s="25">
        <v>2142</v>
      </c>
      <c r="B2146" s="26" t="str">
        <f t="shared" si="231"/>
        <v/>
      </c>
      <c r="C2146" s="27"/>
      <c r="D2146" s="26" t="str">
        <f>IF(F2146="","",_xlfn.XLOOKUP(F2146,purchase!F:F,purchase!B:B,""))</f>
        <v/>
      </c>
      <c r="E2146" s="26" t="str">
        <f>IF(F2146="","",_xlfn.XLOOKUP(F2146,purchase!F:F,purchase!C:C,""))</f>
        <v/>
      </c>
      <c r="F2146" s="4"/>
      <c r="G2146" s="10" t="str">
        <f t="shared" si="232"/>
        <v/>
      </c>
      <c r="H2146" s="10" t="str">
        <f>IF(F2146="","",_xlfn.XLOOKUP(F2146,purchase!F:F,purchase!E:E,""))</f>
        <v/>
      </c>
      <c r="I2146" s="10" t="str">
        <f t="shared" si="233"/>
        <v/>
      </c>
      <c r="J2146" s="10" t="str">
        <f t="shared" si="234"/>
        <v/>
      </c>
      <c r="K2146" s="35" t="str">
        <f>_xlfn.SINGLE(IF(F2146="","",_xlfn.XLOOKUP(F2146,purchase!F:F,purchase!N:N,"")))</f>
        <v/>
      </c>
      <c r="L2146" s="4"/>
      <c r="M2146" s="86"/>
      <c r="N2146" s="35" t="str">
        <f>IF(F2146="","",
MAX(0,
_xlfn.XLOOKUP(F2146,purchase!F:F,purchase!N:N,"")
-
SUMIFS(L:L,F:F,F2146)))</f>
        <v/>
      </c>
      <c r="O2146" s="35" t="str">
        <f t="shared" si="235"/>
        <v/>
      </c>
      <c r="P2146" s="89" t="str">
        <f>_xlfn.SINGLE(IF(F2146="","",_xlfn.XLOOKUP(F2146,purchase!F:F,purchase!O:O,"")))</f>
        <v/>
      </c>
      <c r="Q2146" s="83" t="str">
        <f t="shared" si="236"/>
        <v/>
      </c>
      <c r="R2146" s="91" t="str">
        <f t="shared" si="237"/>
        <v/>
      </c>
    </row>
    <row r="2147" spans="1:18" x14ac:dyDescent="0.35">
      <c r="A2147" s="25">
        <v>2143</v>
      </c>
      <c r="B2147" s="26" t="str">
        <f t="shared" si="231"/>
        <v/>
      </c>
      <c r="C2147" s="27"/>
      <c r="D2147" s="26" t="str">
        <f>IF(F2147="","",_xlfn.XLOOKUP(F2147,purchase!F:F,purchase!B:B,""))</f>
        <v/>
      </c>
      <c r="E2147" s="26" t="str">
        <f>IF(F2147="","",_xlfn.XLOOKUP(F2147,purchase!F:F,purchase!C:C,""))</f>
        <v/>
      </c>
      <c r="F2147" s="4"/>
      <c r="G2147" s="10" t="str">
        <f t="shared" si="232"/>
        <v/>
      </c>
      <c r="H2147" s="10" t="str">
        <f>IF(F2147="","",_xlfn.XLOOKUP(F2147,purchase!F:F,purchase!E:E,""))</f>
        <v/>
      </c>
      <c r="I2147" s="10" t="str">
        <f t="shared" si="233"/>
        <v/>
      </c>
      <c r="J2147" s="10" t="str">
        <f t="shared" si="234"/>
        <v/>
      </c>
      <c r="K2147" s="35" t="str">
        <f>_xlfn.SINGLE(IF(F2147="","",_xlfn.XLOOKUP(F2147,purchase!F:F,purchase!N:N,"")))</f>
        <v/>
      </c>
      <c r="L2147" s="4"/>
      <c r="M2147" s="86"/>
      <c r="N2147" s="35" t="str">
        <f>IF(F2147="","",
MAX(0,
_xlfn.XLOOKUP(F2147,purchase!F:F,purchase!N:N,"")
-
SUMIFS(L:L,F:F,F2147)))</f>
        <v/>
      </c>
      <c r="O2147" s="35" t="str">
        <f t="shared" si="235"/>
        <v/>
      </c>
      <c r="P2147" s="89" t="str">
        <f>_xlfn.SINGLE(IF(F2147="","",_xlfn.XLOOKUP(F2147,purchase!F:F,purchase!O:O,"")))</f>
        <v/>
      </c>
      <c r="Q2147" s="83" t="str">
        <f t="shared" si="236"/>
        <v/>
      </c>
      <c r="R2147" s="91" t="str">
        <f t="shared" si="237"/>
        <v/>
      </c>
    </row>
    <row r="2148" spans="1:18" x14ac:dyDescent="0.35">
      <c r="A2148" s="25">
        <v>2144</v>
      </c>
      <c r="B2148" s="26" t="str">
        <f t="shared" si="231"/>
        <v/>
      </c>
      <c r="C2148" s="27"/>
      <c r="D2148" s="26" t="str">
        <f>IF(F2148="","",_xlfn.XLOOKUP(F2148,purchase!F:F,purchase!B:B,""))</f>
        <v/>
      </c>
      <c r="E2148" s="26" t="str">
        <f>IF(F2148="","",_xlfn.XLOOKUP(F2148,purchase!F:F,purchase!C:C,""))</f>
        <v/>
      </c>
      <c r="F2148" s="4"/>
      <c r="G2148" s="10" t="str">
        <f t="shared" si="232"/>
        <v/>
      </c>
      <c r="H2148" s="10" t="str">
        <f>IF(F2148="","",_xlfn.XLOOKUP(F2148,purchase!F:F,purchase!E:E,""))</f>
        <v/>
      </c>
      <c r="I2148" s="10" t="str">
        <f t="shared" si="233"/>
        <v/>
      </c>
      <c r="J2148" s="10" t="str">
        <f t="shared" si="234"/>
        <v/>
      </c>
      <c r="K2148" s="35" t="str">
        <f>_xlfn.SINGLE(IF(F2148="","",_xlfn.XLOOKUP(F2148,purchase!F:F,purchase!N:N,"")))</f>
        <v/>
      </c>
      <c r="L2148" s="4"/>
      <c r="M2148" s="86"/>
      <c r="N2148" s="35" t="str">
        <f>IF(F2148="","",
MAX(0,
_xlfn.XLOOKUP(F2148,purchase!F:F,purchase!N:N,"")
-
SUMIFS(L:L,F:F,F2148)))</f>
        <v/>
      </c>
      <c r="O2148" s="35" t="str">
        <f t="shared" si="235"/>
        <v/>
      </c>
      <c r="P2148" s="89" t="str">
        <f>_xlfn.SINGLE(IF(F2148="","",_xlfn.XLOOKUP(F2148,purchase!F:F,purchase!O:O,"")))</f>
        <v/>
      </c>
      <c r="Q2148" s="83" t="str">
        <f t="shared" si="236"/>
        <v/>
      </c>
      <c r="R2148" s="91" t="str">
        <f t="shared" si="237"/>
        <v/>
      </c>
    </row>
    <row r="2149" spans="1:18" x14ac:dyDescent="0.35">
      <c r="A2149" s="25">
        <v>2145</v>
      </c>
      <c r="B2149" s="26" t="str">
        <f t="shared" si="231"/>
        <v/>
      </c>
      <c r="C2149" s="27"/>
      <c r="D2149" s="26" t="str">
        <f>IF(F2149="","",_xlfn.XLOOKUP(F2149,purchase!F:F,purchase!B:B,""))</f>
        <v/>
      </c>
      <c r="E2149" s="26" t="str">
        <f>IF(F2149="","",_xlfn.XLOOKUP(F2149,purchase!F:F,purchase!C:C,""))</f>
        <v/>
      </c>
      <c r="F2149" s="4"/>
      <c r="G2149" s="10" t="str">
        <f t="shared" si="232"/>
        <v/>
      </c>
      <c r="H2149" s="10" t="str">
        <f>IF(F2149="","",_xlfn.XLOOKUP(F2149,purchase!F:F,purchase!E:E,""))</f>
        <v/>
      </c>
      <c r="I2149" s="10" t="str">
        <f t="shared" si="233"/>
        <v/>
      </c>
      <c r="J2149" s="10" t="str">
        <f t="shared" si="234"/>
        <v/>
      </c>
      <c r="K2149" s="35" t="str">
        <f>_xlfn.SINGLE(IF(F2149="","",_xlfn.XLOOKUP(F2149,purchase!F:F,purchase!N:N,"")))</f>
        <v/>
      </c>
      <c r="L2149" s="4"/>
      <c r="M2149" s="86"/>
      <c r="N2149" s="35" t="str">
        <f>IF(F2149="","",
MAX(0,
_xlfn.XLOOKUP(F2149,purchase!F:F,purchase!N:N,"")
-
SUMIFS(L:L,F:F,F2149)))</f>
        <v/>
      </c>
      <c r="O2149" s="35" t="str">
        <f t="shared" si="235"/>
        <v/>
      </c>
      <c r="P2149" s="89" t="str">
        <f>_xlfn.SINGLE(IF(F2149="","",_xlfn.XLOOKUP(F2149,purchase!F:F,purchase!O:O,"")))</f>
        <v/>
      </c>
      <c r="Q2149" s="83" t="str">
        <f t="shared" si="236"/>
        <v/>
      </c>
      <c r="R2149" s="91" t="str">
        <f t="shared" si="237"/>
        <v/>
      </c>
    </row>
    <row r="2150" spans="1:18" x14ac:dyDescent="0.35">
      <c r="A2150" s="25">
        <v>2146</v>
      </c>
      <c r="B2150" s="26" t="str">
        <f t="shared" si="231"/>
        <v/>
      </c>
      <c r="C2150" s="27"/>
      <c r="D2150" s="26" t="str">
        <f>IF(F2150="","",_xlfn.XLOOKUP(F2150,purchase!F:F,purchase!B:B,""))</f>
        <v/>
      </c>
      <c r="E2150" s="26" t="str">
        <f>IF(F2150="","",_xlfn.XLOOKUP(F2150,purchase!F:F,purchase!C:C,""))</f>
        <v/>
      </c>
      <c r="F2150" s="4"/>
      <c r="G2150" s="10" t="str">
        <f t="shared" si="232"/>
        <v/>
      </c>
      <c r="H2150" s="10" t="str">
        <f>IF(F2150="","",_xlfn.XLOOKUP(F2150,purchase!F:F,purchase!E:E,""))</f>
        <v/>
      </c>
      <c r="I2150" s="10" t="str">
        <f t="shared" si="233"/>
        <v/>
      </c>
      <c r="J2150" s="10" t="str">
        <f t="shared" si="234"/>
        <v/>
      </c>
      <c r="K2150" s="35" t="str">
        <f>_xlfn.SINGLE(IF(F2150="","",_xlfn.XLOOKUP(F2150,purchase!F:F,purchase!N:N,"")))</f>
        <v/>
      </c>
      <c r="L2150" s="4"/>
      <c r="M2150" s="86"/>
      <c r="N2150" s="35" t="str">
        <f>IF(F2150="","",
MAX(0,
_xlfn.XLOOKUP(F2150,purchase!F:F,purchase!N:N,"")
-
SUMIFS(L:L,F:F,F2150)))</f>
        <v/>
      </c>
      <c r="O2150" s="35" t="str">
        <f t="shared" si="235"/>
        <v/>
      </c>
      <c r="P2150" s="89" t="str">
        <f>_xlfn.SINGLE(IF(F2150="","",_xlfn.XLOOKUP(F2150,purchase!F:F,purchase!O:O,"")))</f>
        <v/>
      </c>
      <c r="Q2150" s="83" t="str">
        <f t="shared" si="236"/>
        <v/>
      </c>
      <c r="R2150" s="91" t="str">
        <f t="shared" si="237"/>
        <v/>
      </c>
    </row>
    <row r="2151" spans="1:18" x14ac:dyDescent="0.35">
      <c r="A2151" s="25">
        <v>2147</v>
      </c>
      <c r="B2151" s="26" t="str">
        <f t="shared" si="231"/>
        <v/>
      </c>
      <c r="C2151" s="27"/>
      <c r="D2151" s="26" t="str">
        <f>IF(F2151="","",_xlfn.XLOOKUP(F2151,purchase!F:F,purchase!B:B,""))</f>
        <v/>
      </c>
      <c r="E2151" s="26" t="str">
        <f>IF(F2151="","",_xlfn.XLOOKUP(F2151,purchase!F:F,purchase!C:C,""))</f>
        <v/>
      </c>
      <c r="F2151" s="4"/>
      <c r="G2151" s="10" t="str">
        <f t="shared" si="232"/>
        <v/>
      </c>
      <c r="H2151" s="10" t="str">
        <f>IF(F2151="","",_xlfn.XLOOKUP(F2151,purchase!F:F,purchase!E:E,""))</f>
        <v/>
      </c>
      <c r="I2151" s="10" t="str">
        <f t="shared" si="233"/>
        <v/>
      </c>
      <c r="J2151" s="10" t="str">
        <f t="shared" si="234"/>
        <v/>
      </c>
      <c r="K2151" s="35" t="str">
        <f>_xlfn.SINGLE(IF(F2151="","",_xlfn.XLOOKUP(F2151,purchase!F:F,purchase!N:N,"")))</f>
        <v/>
      </c>
      <c r="L2151" s="4"/>
      <c r="M2151" s="86"/>
      <c r="N2151" s="35" t="str">
        <f>IF(F2151="","",
MAX(0,
_xlfn.XLOOKUP(F2151,purchase!F:F,purchase!N:N,"")
-
SUMIFS(L:L,F:F,F2151)))</f>
        <v/>
      </c>
      <c r="O2151" s="35" t="str">
        <f t="shared" si="235"/>
        <v/>
      </c>
      <c r="P2151" s="89" t="str">
        <f>_xlfn.SINGLE(IF(F2151="","",_xlfn.XLOOKUP(F2151,purchase!F:F,purchase!O:O,"")))</f>
        <v/>
      </c>
      <c r="Q2151" s="83" t="str">
        <f t="shared" si="236"/>
        <v/>
      </c>
      <c r="R2151" s="91" t="str">
        <f t="shared" si="237"/>
        <v/>
      </c>
    </row>
    <row r="2152" spans="1:18" x14ac:dyDescent="0.35">
      <c r="A2152" s="25">
        <v>2148</v>
      </c>
      <c r="B2152" s="26" t="str">
        <f t="shared" si="231"/>
        <v/>
      </c>
      <c r="C2152" s="27"/>
      <c r="D2152" s="26" t="str">
        <f>IF(F2152="","",_xlfn.XLOOKUP(F2152,purchase!F:F,purchase!B:B,""))</f>
        <v/>
      </c>
      <c r="E2152" s="26" t="str">
        <f>IF(F2152="","",_xlfn.XLOOKUP(F2152,purchase!F:F,purchase!C:C,""))</f>
        <v/>
      </c>
      <c r="F2152" s="4"/>
      <c r="G2152" s="10" t="str">
        <f t="shared" si="232"/>
        <v/>
      </c>
      <c r="H2152" s="10" t="str">
        <f>IF(F2152="","",_xlfn.XLOOKUP(F2152,purchase!F:F,purchase!E:E,""))</f>
        <v/>
      </c>
      <c r="I2152" s="10" t="str">
        <f t="shared" si="233"/>
        <v/>
      </c>
      <c r="J2152" s="10" t="str">
        <f t="shared" si="234"/>
        <v/>
      </c>
      <c r="K2152" s="35" t="str">
        <f>_xlfn.SINGLE(IF(F2152="","",_xlfn.XLOOKUP(F2152,purchase!F:F,purchase!N:N,"")))</f>
        <v/>
      </c>
      <c r="L2152" s="4"/>
      <c r="M2152" s="86"/>
      <c r="N2152" s="35" t="str">
        <f>IF(F2152="","",
MAX(0,
_xlfn.XLOOKUP(F2152,purchase!F:F,purchase!N:N,"")
-
SUMIFS(L:L,F:F,F2152)))</f>
        <v/>
      </c>
      <c r="O2152" s="35" t="str">
        <f t="shared" si="235"/>
        <v/>
      </c>
      <c r="P2152" s="89" t="str">
        <f>_xlfn.SINGLE(IF(F2152="","",_xlfn.XLOOKUP(F2152,purchase!F:F,purchase!O:O,"")))</f>
        <v/>
      </c>
      <c r="Q2152" s="83" t="str">
        <f t="shared" si="236"/>
        <v/>
      </c>
      <c r="R2152" s="91" t="str">
        <f t="shared" si="237"/>
        <v/>
      </c>
    </row>
    <row r="2153" spans="1:18" x14ac:dyDescent="0.35">
      <c r="A2153" s="25">
        <v>2149</v>
      </c>
      <c r="B2153" s="26" t="str">
        <f t="shared" si="231"/>
        <v/>
      </c>
      <c r="C2153" s="27"/>
      <c r="D2153" s="26" t="str">
        <f>IF(F2153="","",_xlfn.XLOOKUP(F2153,purchase!F:F,purchase!B:B,""))</f>
        <v/>
      </c>
      <c r="E2153" s="26" t="str">
        <f>IF(F2153="","",_xlfn.XLOOKUP(F2153,purchase!F:F,purchase!C:C,""))</f>
        <v/>
      </c>
      <c r="F2153" s="4"/>
      <c r="G2153" s="10" t="str">
        <f t="shared" si="232"/>
        <v/>
      </c>
      <c r="H2153" s="10" t="str">
        <f>IF(F2153="","",_xlfn.XLOOKUP(F2153,purchase!F:F,purchase!E:E,""))</f>
        <v/>
      </c>
      <c r="I2153" s="10" t="str">
        <f t="shared" si="233"/>
        <v/>
      </c>
      <c r="J2153" s="10" t="str">
        <f t="shared" si="234"/>
        <v/>
      </c>
      <c r="K2153" s="35" t="str">
        <f>_xlfn.SINGLE(IF(F2153="","",_xlfn.XLOOKUP(F2153,purchase!F:F,purchase!N:N,"")))</f>
        <v/>
      </c>
      <c r="L2153" s="4"/>
      <c r="M2153" s="86"/>
      <c r="N2153" s="35" t="str">
        <f>IF(F2153="","",
MAX(0,
_xlfn.XLOOKUP(F2153,purchase!F:F,purchase!N:N,"")
-
SUMIFS(L:L,F:F,F2153)))</f>
        <v/>
      </c>
      <c r="O2153" s="35" t="str">
        <f t="shared" si="235"/>
        <v/>
      </c>
      <c r="P2153" s="89" t="str">
        <f>_xlfn.SINGLE(IF(F2153="","",_xlfn.XLOOKUP(F2153,purchase!F:F,purchase!O:O,"")))</f>
        <v/>
      </c>
      <c r="Q2153" s="83" t="str">
        <f t="shared" si="236"/>
        <v/>
      </c>
      <c r="R2153" s="91" t="str">
        <f t="shared" si="237"/>
        <v/>
      </c>
    </row>
    <row r="2154" spans="1:18" x14ac:dyDescent="0.35">
      <c r="A2154" s="25">
        <v>2150</v>
      </c>
      <c r="B2154" s="26" t="str">
        <f t="shared" si="231"/>
        <v/>
      </c>
      <c r="C2154" s="27"/>
      <c r="D2154" s="26" t="str">
        <f>IF(F2154="","",_xlfn.XLOOKUP(F2154,purchase!F:F,purchase!B:B,""))</f>
        <v/>
      </c>
      <c r="E2154" s="26" t="str">
        <f>IF(F2154="","",_xlfn.XLOOKUP(F2154,purchase!F:F,purchase!C:C,""))</f>
        <v/>
      </c>
      <c r="F2154" s="4"/>
      <c r="G2154" s="10" t="str">
        <f t="shared" si="232"/>
        <v/>
      </c>
      <c r="H2154" s="10" t="str">
        <f>IF(F2154="","",_xlfn.XLOOKUP(F2154,purchase!F:F,purchase!E:E,""))</f>
        <v/>
      </c>
      <c r="I2154" s="10" t="str">
        <f t="shared" si="233"/>
        <v/>
      </c>
      <c r="J2154" s="10" t="str">
        <f t="shared" si="234"/>
        <v/>
      </c>
      <c r="K2154" s="35" t="str">
        <f>_xlfn.SINGLE(IF(F2154="","",_xlfn.XLOOKUP(F2154,purchase!F:F,purchase!N:N,"")))</f>
        <v/>
      </c>
      <c r="L2154" s="4"/>
      <c r="M2154" s="86"/>
      <c r="N2154" s="35" t="str">
        <f>IF(F2154="","",
MAX(0,
_xlfn.XLOOKUP(F2154,purchase!F:F,purchase!N:N,"")
-
SUMIFS(L:L,F:F,F2154)))</f>
        <v/>
      </c>
      <c r="O2154" s="35" t="str">
        <f t="shared" si="235"/>
        <v/>
      </c>
      <c r="P2154" s="89" t="str">
        <f>_xlfn.SINGLE(IF(F2154="","",_xlfn.XLOOKUP(F2154,purchase!F:F,purchase!O:O,"")))</f>
        <v/>
      </c>
      <c r="Q2154" s="83" t="str">
        <f t="shared" si="236"/>
        <v/>
      </c>
      <c r="R2154" s="91" t="str">
        <f t="shared" si="237"/>
        <v/>
      </c>
    </row>
    <row r="2155" spans="1:18" x14ac:dyDescent="0.35">
      <c r="A2155" s="25">
        <v>2151</v>
      </c>
      <c r="B2155" s="26" t="str">
        <f t="shared" si="231"/>
        <v/>
      </c>
      <c r="C2155" s="27"/>
      <c r="D2155" s="26" t="str">
        <f>IF(F2155="","",_xlfn.XLOOKUP(F2155,purchase!F:F,purchase!B:B,""))</f>
        <v/>
      </c>
      <c r="E2155" s="26" t="str">
        <f>IF(F2155="","",_xlfn.XLOOKUP(F2155,purchase!F:F,purchase!C:C,""))</f>
        <v/>
      </c>
      <c r="F2155" s="4"/>
      <c r="G2155" s="10" t="str">
        <f t="shared" si="232"/>
        <v/>
      </c>
      <c r="H2155" s="10" t="str">
        <f>IF(F2155="","",_xlfn.XLOOKUP(F2155,purchase!F:F,purchase!E:E,""))</f>
        <v/>
      </c>
      <c r="I2155" s="10" t="str">
        <f t="shared" si="233"/>
        <v/>
      </c>
      <c r="J2155" s="10" t="str">
        <f t="shared" si="234"/>
        <v/>
      </c>
      <c r="K2155" s="35" t="str">
        <f>_xlfn.SINGLE(IF(F2155="","",_xlfn.XLOOKUP(F2155,purchase!F:F,purchase!N:N,"")))</f>
        <v/>
      </c>
      <c r="L2155" s="4"/>
      <c r="M2155" s="86"/>
      <c r="N2155" s="35" t="str">
        <f>IF(F2155="","",
MAX(0,
_xlfn.XLOOKUP(F2155,purchase!F:F,purchase!N:N,"")
-
SUMIFS(L:L,F:F,F2155)))</f>
        <v/>
      </c>
      <c r="O2155" s="35" t="str">
        <f t="shared" si="235"/>
        <v/>
      </c>
      <c r="P2155" s="89" t="str">
        <f>_xlfn.SINGLE(IF(F2155="","",_xlfn.XLOOKUP(F2155,purchase!F:F,purchase!O:O,"")))</f>
        <v/>
      </c>
      <c r="Q2155" s="83" t="str">
        <f t="shared" si="236"/>
        <v/>
      </c>
      <c r="R2155" s="91" t="str">
        <f t="shared" si="237"/>
        <v/>
      </c>
    </row>
    <row r="2156" spans="1:18" x14ac:dyDescent="0.35">
      <c r="A2156" s="25">
        <v>2152</v>
      </c>
      <c r="B2156" s="26" t="str">
        <f t="shared" si="231"/>
        <v/>
      </c>
      <c r="C2156" s="27"/>
      <c r="D2156" s="26" t="str">
        <f>IF(F2156="","",_xlfn.XLOOKUP(F2156,purchase!F:F,purchase!B:B,""))</f>
        <v/>
      </c>
      <c r="E2156" s="26" t="str">
        <f>IF(F2156="","",_xlfn.XLOOKUP(F2156,purchase!F:F,purchase!C:C,""))</f>
        <v/>
      </c>
      <c r="F2156" s="4"/>
      <c r="G2156" s="10" t="str">
        <f t="shared" si="232"/>
        <v/>
      </c>
      <c r="H2156" s="10" t="str">
        <f>IF(F2156="","",_xlfn.XLOOKUP(F2156,purchase!F:F,purchase!E:E,""))</f>
        <v/>
      </c>
      <c r="I2156" s="10" t="str">
        <f t="shared" si="233"/>
        <v/>
      </c>
      <c r="J2156" s="10" t="str">
        <f t="shared" si="234"/>
        <v/>
      </c>
      <c r="K2156" s="35" t="str">
        <f>_xlfn.SINGLE(IF(F2156="","",_xlfn.XLOOKUP(F2156,purchase!F:F,purchase!N:N,"")))</f>
        <v/>
      </c>
      <c r="L2156" s="4"/>
      <c r="M2156" s="86"/>
      <c r="N2156" s="35" t="str">
        <f>IF(F2156="","",
MAX(0,
_xlfn.XLOOKUP(F2156,purchase!F:F,purchase!N:N,"")
-
SUMIFS(L:L,F:F,F2156)))</f>
        <v/>
      </c>
      <c r="O2156" s="35" t="str">
        <f t="shared" si="235"/>
        <v/>
      </c>
      <c r="P2156" s="89" t="str">
        <f>_xlfn.SINGLE(IF(F2156="","",_xlfn.XLOOKUP(F2156,purchase!F:F,purchase!O:O,"")))</f>
        <v/>
      </c>
      <c r="Q2156" s="83" t="str">
        <f t="shared" si="236"/>
        <v/>
      </c>
      <c r="R2156" s="91" t="str">
        <f t="shared" si="237"/>
        <v/>
      </c>
    </row>
    <row r="2157" spans="1:18" x14ac:dyDescent="0.35">
      <c r="A2157" s="25">
        <v>2153</v>
      </c>
      <c r="B2157" s="26" t="str">
        <f t="shared" si="231"/>
        <v/>
      </c>
      <c r="C2157" s="27"/>
      <c r="D2157" s="26" t="str">
        <f>IF(F2157="","",_xlfn.XLOOKUP(F2157,purchase!F:F,purchase!B:B,""))</f>
        <v/>
      </c>
      <c r="E2157" s="26" t="str">
        <f>IF(F2157="","",_xlfn.XLOOKUP(F2157,purchase!F:F,purchase!C:C,""))</f>
        <v/>
      </c>
      <c r="F2157" s="4"/>
      <c r="G2157" s="10" t="str">
        <f t="shared" si="232"/>
        <v/>
      </c>
      <c r="H2157" s="10" t="str">
        <f>IF(F2157="","",_xlfn.XLOOKUP(F2157,purchase!F:F,purchase!E:E,""))</f>
        <v/>
      </c>
      <c r="I2157" s="10" t="str">
        <f t="shared" si="233"/>
        <v/>
      </c>
      <c r="J2157" s="10" t="str">
        <f t="shared" si="234"/>
        <v/>
      </c>
      <c r="K2157" s="35" t="str">
        <f>_xlfn.SINGLE(IF(F2157="","",_xlfn.XLOOKUP(F2157,purchase!F:F,purchase!N:N,"")))</f>
        <v/>
      </c>
      <c r="L2157" s="4"/>
      <c r="M2157" s="86"/>
      <c r="N2157" s="35" t="str">
        <f>IF(F2157="","",
MAX(0,
_xlfn.XLOOKUP(F2157,purchase!F:F,purchase!N:N,"")
-
SUMIFS(L:L,F:F,F2157)))</f>
        <v/>
      </c>
      <c r="O2157" s="35" t="str">
        <f t="shared" si="235"/>
        <v/>
      </c>
      <c r="P2157" s="89" t="str">
        <f>_xlfn.SINGLE(IF(F2157="","",_xlfn.XLOOKUP(F2157,purchase!F:F,purchase!O:O,"")))</f>
        <v/>
      </c>
      <c r="Q2157" s="83" t="str">
        <f t="shared" si="236"/>
        <v/>
      </c>
      <c r="R2157" s="91" t="str">
        <f t="shared" si="237"/>
        <v/>
      </c>
    </row>
    <row r="2158" spans="1:18" x14ac:dyDescent="0.35">
      <c r="A2158" s="25">
        <v>2154</v>
      </c>
      <c r="B2158" s="26" t="str">
        <f t="shared" si="231"/>
        <v/>
      </c>
      <c r="C2158" s="27"/>
      <c r="D2158" s="26" t="str">
        <f>IF(F2158="","",_xlfn.XLOOKUP(F2158,purchase!F:F,purchase!B:B,""))</f>
        <v/>
      </c>
      <c r="E2158" s="26" t="str">
        <f>IF(F2158="","",_xlfn.XLOOKUP(F2158,purchase!F:F,purchase!C:C,""))</f>
        <v/>
      </c>
      <c r="F2158" s="4"/>
      <c r="G2158" s="10" t="str">
        <f t="shared" si="232"/>
        <v/>
      </c>
      <c r="H2158" s="10" t="str">
        <f>IF(F2158="","",_xlfn.XLOOKUP(F2158,purchase!F:F,purchase!E:E,""))</f>
        <v/>
      </c>
      <c r="I2158" s="10" t="str">
        <f t="shared" si="233"/>
        <v/>
      </c>
      <c r="J2158" s="10" t="str">
        <f t="shared" si="234"/>
        <v/>
      </c>
      <c r="K2158" s="35" t="str">
        <f>_xlfn.SINGLE(IF(F2158="","",_xlfn.XLOOKUP(F2158,purchase!F:F,purchase!N:N,"")))</f>
        <v/>
      </c>
      <c r="L2158" s="4"/>
      <c r="M2158" s="86"/>
      <c r="N2158" s="35" t="str">
        <f>IF(F2158="","",
MAX(0,
_xlfn.XLOOKUP(F2158,purchase!F:F,purchase!N:N,"")
-
SUMIFS(L:L,F:F,F2158)))</f>
        <v/>
      </c>
      <c r="O2158" s="35" t="str">
        <f t="shared" si="235"/>
        <v/>
      </c>
      <c r="P2158" s="89" t="str">
        <f>_xlfn.SINGLE(IF(F2158="","",_xlfn.XLOOKUP(F2158,purchase!F:F,purchase!O:O,"")))</f>
        <v/>
      </c>
      <c r="Q2158" s="83" t="str">
        <f t="shared" si="236"/>
        <v/>
      </c>
      <c r="R2158" s="91" t="str">
        <f t="shared" si="237"/>
        <v/>
      </c>
    </row>
    <row r="2159" spans="1:18" x14ac:dyDescent="0.35">
      <c r="A2159" s="25">
        <v>2155</v>
      </c>
      <c r="B2159" s="26" t="str">
        <f t="shared" si="231"/>
        <v/>
      </c>
      <c r="C2159" s="27"/>
      <c r="D2159" s="26" t="str">
        <f>IF(F2159="","",_xlfn.XLOOKUP(F2159,purchase!F:F,purchase!B:B,""))</f>
        <v/>
      </c>
      <c r="E2159" s="26" t="str">
        <f>IF(F2159="","",_xlfn.XLOOKUP(F2159,purchase!F:F,purchase!C:C,""))</f>
        <v/>
      </c>
      <c r="F2159" s="4"/>
      <c r="G2159" s="10" t="str">
        <f t="shared" si="232"/>
        <v/>
      </c>
      <c r="H2159" s="10" t="str">
        <f>IF(F2159="","",_xlfn.XLOOKUP(F2159,purchase!F:F,purchase!E:E,""))</f>
        <v/>
      </c>
      <c r="I2159" s="10" t="str">
        <f t="shared" si="233"/>
        <v/>
      </c>
      <c r="J2159" s="10" t="str">
        <f t="shared" si="234"/>
        <v/>
      </c>
      <c r="K2159" s="35" t="str">
        <f>_xlfn.SINGLE(IF(F2159="","",_xlfn.XLOOKUP(F2159,purchase!F:F,purchase!N:N,"")))</f>
        <v/>
      </c>
      <c r="L2159" s="4"/>
      <c r="M2159" s="86"/>
      <c r="N2159" s="35" t="str">
        <f>IF(F2159="","",
MAX(0,
_xlfn.XLOOKUP(F2159,purchase!F:F,purchase!N:N,"")
-
SUMIFS(L:L,F:F,F2159)))</f>
        <v/>
      </c>
      <c r="O2159" s="35" t="str">
        <f t="shared" si="235"/>
        <v/>
      </c>
      <c r="P2159" s="89" t="str">
        <f>_xlfn.SINGLE(IF(F2159="","",_xlfn.XLOOKUP(F2159,purchase!F:F,purchase!O:O,"")))</f>
        <v/>
      </c>
      <c r="Q2159" s="83" t="str">
        <f t="shared" si="236"/>
        <v/>
      </c>
      <c r="R2159" s="91" t="str">
        <f t="shared" si="237"/>
        <v/>
      </c>
    </row>
    <row r="2160" spans="1:18" x14ac:dyDescent="0.35">
      <c r="A2160" s="25">
        <v>2156</v>
      </c>
      <c r="B2160" s="26" t="str">
        <f t="shared" si="231"/>
        <v/>
      </c>
      <c r="C2160" s="27"/>
      <c r="D2160" s="26" t="str">
        <f>IF(F2160="","",_xlfn.XLOOKUP(F2160,purchase!F:F,purchase!B:B,""))</f>
        <v/>
      </c>
      <c r="E2160" s="26" t="str">
        <f>IF(F2160="","",_xlfn.XLOOKUP(F2160,purchase!F:F,purchase!C:C,""))</f>
        <v/>
      </c>
      <c r="F2160" s="4"/>
      <c r="G2160" s="10" t="str">
        <f t="shared" si="232"/>
        <v/>
      </c>
      <c r="H2160" s="10" t="str">
        <f>IF(F2160="","",_xlfn.XLOOKUP(F2160,purchase!F:F,purchase!E:E,""))</f>
        <v/>
      </c>
      <c r="I2160" s="10" t="str">
        <f t="shared" si="233"/>
        <v/>
      </c>
      <c r="J2160" s="10" t="str">
        <f t="shared" si="234"/>
        <v/>
      </c>
      <c r="K2160" s="35" t="str">
        <f>_xlfn.SINGLE(IF(F2160="","",_xlfn.XLOOKUP(F2160,purchase!F:F,purchase!N:N,"")))</f>
        <v/>
      </c>
      <c r="L2160" s="4"/>
      <c r="M2160" s="86"/>
      <c r="N2160" s="35" t="str">
        <f>IF(F2160="","",
MAX(0,
_xlfn.XLOOKUP(F2160,purchase!F:F,purchase!N:N,"")
-
SUMIFS(L:L,F:F,F2160)))</f>
        <v/>
      </c>
      <c r="O2160" s="35" t="str">
        <f t="shared" si="235"/>
        <v/>
      </c>
      <c r="P2160" s="89" t="str">
        <f>_xlfn.SINGLE(IF(F2160="","",_xlfn.XLOOKUP(F2160,purchase!F:F,purchase!O:O,"")))</f>
        <v/>
      </c>
      <c r="Q2160" s="83" t="str">
        <f t="shared" si="236"/>
        <v/>
      </c>
      <c r="R2160" s="91" t="str">
        <f t="shared" si="237"/>
        <v/>
      </c>
    </row>
    <row r="2161" spans="1:18" x14ac:dyDescent="0.35">
      <c r="A2161" s="25">
        <v>2157</v>
      </c>
      <c r="B2161" s="26" t="str">
        <f t="shared" si="231"/>
        <v/>
      </c>
      <c r="C2161" s="27"/>
      <c r="D2161" s="26" t="str">
        <f>IF(F2161="","",_xlfn.XLOOKUP(F2161,purchase!F:F,purchase!B:B,""))</f>
        <v/>
      </c>
      <c r="E2161" s="26" t="str">
        <f>IF(F2161="","",_xlfn.XLOOKUP(F2161,purchase!F:F,purchase!C:C,""))</f>
        <v/>
      </c>
      <c r="F2161" s="4"/>
      <c r="G2161" s="10" t="str">
        <f t="shared" si="232"/>
        <v/>
      </c>
      <c r="H2161" s="10" t="str">
        <f>IF(F2161="","",_xlfn.XLOOKUP(F2161,purchase!F:F,purchase!E:E,""))</f>
        <v/>
      </c>
      <c r="I2161" s="10" t="str">
        <f t="shared" si="233"/>
        <v/>
      </c>
      <c r="J2161" s="10" t="str">
        <f t="shared" si="234"/>
        <v/>
      </c>
      <c r="K2161" s="35" t="str">
        <f>_xlfn.SINGLE(IF(F2161="","",_xlfn.XLOOKUP(F2161,purchase!F:F,purchase!N:N,"")))</f>
        <v/>
      </c>
      <c r="L2161" s="4"/>
      <c r="M2161" s="86"/>
      <c r="N2161" s="35" t="str">
        <f>IF(F2161="","",
MAX(0,
_xlfn.XLOOKUP(F2161,purchase!F:F,purchase!N:N,"")
-
SUMIFS(L:L,F:F,F2161)))</f>
        <v/>
      </c>
      <c r="O2161" s="35" t="str">
        <f t="shared" si="235"/>
        <v/>
      </c>
      <c r="P2161" s="89" t="str">
        <f>_xlfn.SINGLE(IF(F2161="","",_xlfn.XLOOKUP(F2161,purchase!F:F,purchase!O:O,"")))</f>
        <v/>
      </c>
      <c r="Q2161" s="83" t="str">
        <f t="shared" si="236"/>
        <v/>
      </c>
      <c r="R2161" s="91" t="str">
        <f t="shared" si="237"/>
        <v/>
      </c>
    </row>
    <row r="2162" spans="1:18" x14ac:dyDescent="0.35">
      <c r="A2162" s="25">
        <v>2158</v>
      </c>
      <c r="B2162" s="26" t="str">
        <f t="shared" si="231"/>
        <v/>
      </c>
      <c r="C2162" s="27"/>
      <c r="D2162" s="26" t="str">
        <f>IF(F2162="","",_xlfn.XLOOKUP(F2162,purchase!F:F,purchase!B:B,""))</f>
        <v/>
      </c>
      <c r="E2162" s="26" t="str">
        <f>IF(F2162="","",_xlfn.XLOOKUP(F2162,purchase!F:F,purchase!C:C,""))</f>
        <v/>
      </c>
      <c r="F2162" s="4"/>
      <c r="G2162" s="10" t="str">
        <f t="shared" si="232"/>
        <v/>
      </c>
      <c r="H2162" s="10" t="str">
        <f>IF(F2162="","",_xlfn.XLOOKUP(F2162,purchase!F:F,purchase!E:E,""))</f>
        <v/>
      </c>
      <c r="I2162" s="10" t="str">
        <f t="shared" si="233"/>
        <v/>
      </c>
      <c r="J2162" s="10" t="str">
        <f t="shared" si="234"/>
        <v/>
      </c>
      <c r="K2162" s="35" t="str">
        <f>_xlfn.SINGLE(IF(F2162="","",_xlfn.XLOOKUP(F2162,purchase!F:F,purchase!N:N,"")))</f>
        <v/>
      </c>
      <c r="L2162" s="4"/>
      <c r="M2162" s="86"/>
      <c r="N2162" s="35" t="str">
        <f>IF(F2162="","",
MAX(0,
_xlfn.XLOOKUP(F2162,purchase!F:F,purchase!N:N,"")
-
SUMIFS(L:L,F:F,F2162)))</f>
        <v/>
      </c>
      <c r="O2162" s="35" t="str">
        <f t="shared" si="235"/>
        <v/>
      </c>
      <c r="P2162" s="89" t="str">
        <f>_xlfn.SINGLE(IF(F2162="","",_xlfn.XLOOKUP(F2162,purchase!F:F,purchase!O:O,"")))</f>
        <v/>
      </c>
      <c r="Q2162" s="83" t="str">
        <f t="shared" si="236"/>
        <v/>
      </c>
      <c r="R2162" s="91" t="str">
        <f t="shared" si="237"/>
        <v/>
      </c>
    </row>
    <row r="2163" spans="1:18" x14ac:dyDescent="0.35">
      <c r="A2163" s="25">
        <v>2159</v>
      </c>
      <c r="B2163" s="26" t="str">
        <f t="shared" si="231"/>
        <v/>
      </c>
      <c r="C2163" s="27"/>
      <c r="D2163" s="26" t="str">
        <f>IF(F2163="","",_xlfn.XLOOKUP(F2163,purchase!F:F,purchase!B:B,""))</f>
        <v/>
      </c>
      <c r="E2163" s="26" t="str">
        <f>IF(F2163="","",_xlfn.XLOOKUP(F2163,purchase!F:F,purchase!C:C,""))</f>
        <v/>
      </c>
      <c r="F2163" s="4"/>
      <c r="G2163" s="10" t="str">
        <f t="shared" si="232"/>
        <v/>
      </c>
      <c r="H2163" s="10" t="str">
        <f>IF(F2163="","",_xlfn.XLOOKUP(F2163,purchase!F:F,purchase!E:E,""))</f>
        <v/>
      </c>
      <c r="I2163" s="10" t="str">
        <f t="shared" si="233"/>
        <v/>
      </c>
      <c r="J2163" s="10" t="str">
        <f t="shared" si="234"/>
        <v/>
      </c>
      <c r="K2163" s="35" t="str">
        <f>_xlfn.SINGLE(IF(F2163="","",_xlfn.XLOOKUP(F2163,purchase!F:F,purchase!N:N,"")))</f>
        <v/>
      </c>
      <c r="L2163" s="4"/>
      <c r="M2163" s="86"/>
      <c r="N2163" s="35" t="str">
        <f>IF(F2163="","",
MAX(0,
_xlfn.XLOOKUP(F2163,purchase!F:F,purchase!N:N,"")
-
SUMIFS(L:L,F:F,F2163)))</f>
        <v/>
      </c>
      <c r="O2163" s="35" t="str">
        <f t="shared" si="235"/>
        <v/>
      </c>
      <c r="P2163" s="89" t="str">
        <f>_xlfn.SINGLE(IF(F2163="","",_xlfn.XLOOKUP(F2163,purchase!F:F,purchase!O:O,"")))</f>
        <v/>
      </c>
      <c r="Q2163" s="83" t="str">
        <f t="shared" si="236"/>
        <v/>
      </c>
      <c r="R2163" s="91" t="str">
        <f t="shared" si="237"/>
        <v/>
      </c>
    </row>
    <row r="2164" spans="1:18" x14ac:dyDescent="0.35">
      <c r="A2164" s="25">
        <v>2160</v>
      </c>
      <c r="B2164" s="26" t="str">
        <f t="shared" si="231"/>
        <v/>
      </c>
      <c r="C2164" s="27"/>
      <c r="D2164" s="26" t="str">
        <f>IF(F2164="","",_xlfn.XLOOKUP(F2164,purchase!F:F,purchase!B:B,""))</f>
        <v/>
      </c>
      <c r="E2164" s="26" t="str">
        <f>IF(F2164="","",_xlfn.XLOOKUP(F2164,purchase!F:F,purchase!C:C,""))</f>
        <v/>
      </c>
      <c r="F2164" s="4"/>
      <c r="G2164" s="10" t="str">
        <f t="shared" si="232"/>
        <v/>
      </c>
      <c r="H2164" s="10" t="str">
        <f>IF(F2164="","",_xlfn.XLOOKUP(F2164,purchase!F:F,purchase!E:E,""))</f>
        <v/>
      </c>
      <c r="I2164" s="10" t="str">
        <f t="shared" si="233"/>
        <v/>
      </c>
      <c r="J2164" s="10" t="str">
        <f t="shared" si="234"/>
        <v/>
      </c>
      <c r="K2164" s="35" t="str">
        <f>_xlfn.SINGLE(IF(F2164="","",_xlfn.XLOOKUP(F2164,purchase!F:F,purchase!N:N,"")))</f>
        <v/>
      </c>
      <c r="L2164" s="4"/>
      <c r="M2164" s="86"/>
      <c r="N2164" s="35" t="str">
        <f>IF(F2164="","",
MAX(0,
_xlfn.XLOOKUP(F2164,purchase!F:F,purchase!N:N,"")
-
SUMIFS(L:L,F:F,F2164)))</f>
        <v/>
      </c>
      <c r="O2164" s="35" t="str">
        <f t="shared" si="235"/>
        <v/>
      </c>
      <c r="P2164" s="89" t="str">
        <f>_xlfn.SINGLE(IF(F2164="","",_xlfn.XLOOKUP(F2164,purchase!F:F,purchase!O:O,"")))</f>
        <v/>
      </c>
      <c r="Q2164" s="83" t="str">
        <f t="shared" si="236"/>
        <v/>
      </c>
      <c r="R2164" s="91" t="str">
        <f t="shared" si="237"/>
        <v/>
      </c>
    </row>
    <row r="2165" spans="1:18" x14ac:dyDescent="0.35">
      <c r="A2165" s="25">
        <v>2161</v>
      </c>
      <c r="B2165" s="26" t="str">
        <f t="shared" si="231"/>
        <v/>
      </c>
      <c r="C2165" s="27"/>
      <c r="D2165" s="26" t="str">
        <f>IF(F2165="","",_xlfn.XLOOKUP(F2165,purchase!F:F,purchase!B:B,""))</f>
        <v/>
      </c>
      <c r="E2165" s="26" t="str">
        <f>IF(F2165="","",_xlfn.XLOOKUP(F2165,purchase!F:F,purchase!C:C,""))</f>
        <v/>
      </c>
      <c r="F2165" s="4"/>
      <c r="G2165" s="10" t="str">
        <f t="shared" si="232"/>
        <v/>
      </c>
      <c r="H2165" s="10" t="str">
        <f>IF(F2165="","",_xlfn.XLOOKUP(F2165,purchase!F:F,purchase!E:E,""))</f>
        <v/>
      </c>
      <c r="I2165" s="10" t="str">
        <f t="shared" si="233"/>
        <v/>
      </c>
      <c r="J2165" s="10" t="str">
        <f t="shared" si="234"/>
        <v/>
      </c>
      <c r="K2165" s="35" t="str">
        <f>_xlfn.SINGLE(IF(F2165="","",_xlfn.XLOOKUP(F2165,purchase!F:F,purchase!N:N,"")))</f>
        <v/>
      </c>
      <c r="L2165" s="4"/>
      <c r="M2165" s="86"/>
      <c r="N2165" s="35" t="str">
        <f>IF(F2165="","",
MAX(0,
_xlfn.XLOOKUP(F2165,purchase!F:F,purchase!N:N,"")
-
SUMIFS(L:L,F:F,F2165)))</f>
        <v/>
      </c>
      <c r="O2165" s="35" t="str">
        <f t="shared" si="235"/>
        <v/>
      </c>
      <c r="P2165" s="89" t="str">
        <f>_xlfn.SINGLE(IF(F2165="","",_xlfn.XLOOKUP(F2165,purchase!F:F,purchase!O:O,"")))</f>
        <v/>
      </c>
      <c r="Q2165" s="83" t="str">
        <f t="shared" si="236"/>
        <v/>
      </c>
      <c r="R2165" s="91" t="str">
        <f t="shared" si="237"/>
        <v/>
      </c>
    </row>
    <row r="2166" spans="1:18" x14ac:dyDescent="0.35">
      <c r="A2166" s="25">
        <v>2162</v>
      </c>
      <c r="B2166" s="26" t="str">
        <f t="shared" si="231"/>
        <v/>
      </c>
      <c r="C2166" s="27"/>
      <c r="D2166" s="26" t="str">
        <f>IF(F2166="","",_xlfn.XLOOKUP(F2166,purchase!F:F,purchase!B:B,""))</f>
        <v/>
      </c>
      <c r="E2166" s="26" t="str">
        <f>IF(F2166="","",_xlfn.XLOOKUP(F2166,purchase!F:F,purchase!C:C,""))</f>
        <v/>
      </c>
      <c r="F2166" s="4"/>
      <c r="G2166" s="10" t="str">
        <f t="shared" si="232"/>
        <v/>
      </c>
      <c r="H2166" s="10" t="str">
        <f>IF(F2166="","",_xlfn.XLOOKUP(F2166,purchase!F:F,purchase!E:E,""))</f>
        <v/>
      </c>
      <c r="I2166" s="10" t="str">
        <f t="shared" si="233"/>
        <v/>
      </c>
      <c r="J2166" s="10" t="str">
        <f t="shared" si="234"/>
        <v/>
      </c>
      <c r="K2166" s="35" t="str">
        <f>_xlfn.SINGLE(IF(F2166="","",_xlfn.XLOOKUP(F2166,purchase!F:F,purchase!N:N,"")))</f>
        <v/>
      </c>
      <c r="L2166" s="4"/>
      <c r="M2166" s="86"/>
      <c r="N2166" s="35" t="str">
        <f>IF(F2166="","",
MAX(0,
_xlfn.XLOOKUP(F2166,purchase!F:F,purchase!N:N,"")
-
SUMIFS(L:L,F:F,F2166)))</f>
        <v/>
      </c>
      <c r="O2166" s="35" t="str">
        <f t="shared" si="235"/>
        <v/>
      </c>
      <c r="P2166" s="89" t="str">
        <f>_xlfn.SINGLE(IF(F2166="","",_xlfn.XLOOKUP(F2166,purchase!F:F,purchase!O:O,"")))</f>
        <v/>
      </c>
      <c r="Q2166" s="83" t="str">
        <f t="shared" si="236"/>
        <v/>
      </c>
      <c r="R2166" s="91" t="str">
        <f t="shared" si="237"/>
        <v/>
      </c>
    </row>
    <row r="2167" spans="1:18" x14ac:dyDescent="0.35">
      <c r="A2167" s="25">
        <v>2163</v>
      </c>
      <c r="B2167" s="26" t="str">
        <f t="shared" si="231"/>
        <v/>
      </c>
      <c r="C2167" s="27"/>
      <c r="D2167" s="26" t="str">
        <f>IF(F2167="","",_xlfn.XLOOKUP(F2167,purchase!F:F,purchase!B:B,""))</f>
        <v/>
      </c>
      <c r="E2167" s="26" t="str">
        <f>IF(F2167="","",_xlfn.XLOOKUP(F2167,purchase!F:F,purchase!C:C,""))</f>
        <v/>
      </c>
      <c r="F2167" s="4"/>
      <c r="G2167" s="10" t="str">
        <f t="shared" si="232"/>
        <v/>
      </c>
      <c r="H2167" s="10" t="str">
        <f>IF(F2167="","",_xlfn.XLOOKUP(F2167,purchase!F:F,purchase!E:E,""))</f>
        <v/>
      </c>
      <c r="I2167" s="10" t="str">
        <f t="shared" si="233"/>
        <v/>
      </c>
      <c r="J2167" s="10" t="str">
        <f t="shared" si="234"/>
        <v/>
      </c>
      <c r="K2167" s="35" t="str">
        <f>_xlfn.SINGLE(IF(F2167="","",_xlfn.XLOOKUP(F2167,purchase!F:F,purchase!N:N,"")))</f>
        <v/>
      </c>
      <c r="L2167" s="4"/>
      <c r="M2167" s="86"/>
      <c r="N2167" s="35" t="str">
        <f>IF(F2167="","",
MAX(0,
_xlfn.XLOOKUP(F2167,purchase!F:F,purchase!N:N,"")
-
SUMIFS(L:L,F:F,F2167)))</f>
        <v/>
      </c>
      <c r="O2167" s="35" t="str">
        <f t="shared" si="235"/>
        <v/>
      </c>
      <c r="P2167" s="89" t="str">
        <f>_xlfn.SINGLE(IF(F2167="","",_xlfn.XLOOKUP(F2167,purchase!F:F,purchase!O:O,"")))</f>
        <v/>
      </c>
      <c r="Q2167" s="83" t="str">
        <f t="shared" si="236"/>
        <v/>
      </c>
      <c r="R2167" s="91" t="str">
        <f t="shared" si="237"/>
        <v/>
      </c>
    </row>
    <row r="2168" spans="1:18" x14ac:dyDescent="0.35">
      <c r="A2168" s="25">
        <v>2164</v>
      </c>
      <c r="B2168" s="26" t="str">
        <f t="shared" si="231"/>
        <v/>
      </c>
      <c r="C2168" s="27"/>
      <c r="D2168" s="26" t="str">
        <f>IF(F2168="","",_xlfn.XLOOKUP(F2168,purchase!F:F,purchase!B:B,""))</f>
        <v/>
      </c>
      <c r="E2168" s="26" t="str">
        <f>IF(F2168="","",_xlfn.XLOOKUP(F2168,purchase!F:F,purchase!C:C,""))</f>
        <v/>
      </c>
      <c r="F2168" s="4"/>
      <c r="G2168" s="10" t="str">
        <f t="shared" si="232"/>
        <v/>
      </c>
      <c r="H2168" s="10" t="str">
        <f>IF(F2168="","",_xlfn.XLOOKUP(F2168,purchase!F:F,purchase!E:E,""))</f>
        <v/>
      </c>
      <c r="I2168" s="10" t="str">
        <f t="shared" si="233"/>
        <v/>
      </c>
      <c r="J2168" s="10" t="str">
        <f t="shared" si="234"/>
        <v/>
      </c>
      <c r="K2168" s="35" t="str">
        <f>_xlfn.SINGLE(IF(F2168="","",_xlfn.XLOOKUP(F2168,purchase!F:F,purchase!N:N,"")))</f>
        <v/>
      </c>
      <c r="L2168" s="4"/>
      <c r="M2168" s="86"/>
      <c r="N2168" s="35" t="str">
        <f>IF(F2168="","",
MAX(0,
_xlfn.XLOOKUP(F2168,purchase!F:F,purchase!N:N,"")
-
SUMIFS(L:L,F:F,F2168)))</f>
        <v/>
      </c>
      <c r="O2168" s="35" t="str">
        <f t="shared" si="235"/>
        <v/>
      </c>
      <c r="P2168" s="89" t="str">
        <f>_xlfn.SINGLE(IF(F2168="","",_xlfn.XLOOKUP(F2168,purchase!F:F,purchase!O:O,"")))</f>
        <v/>
      </c>
      <c r="Q2168" s="83" t="str">
        <f t="shared" si="236"/>
        <v/>
      </c>
      <c r="R2168" s="91" t="str">
        <f t="shared" si="237"/>
        <v/>
      </c>
    </row>
    <row r="2169" spans="1:18" x14ac:dyDescent="0.35">
      <c r="A2169" s="25">
        <v>2165</v>
      </c>
      <c r="B2169" s="26" t="str">
        <f t="shared" si="231"/>
        <v/>
      </c>
      <c r="C2169" s="27"/>
      <c r="D2169" s="26" t="str">
        <f>IF(F2169="","",_xlfn.XLOOKUP(F2169,purchase!F:F,purchase!B:B,""))</f>
        <v/>
      </c>
      <c r="E2169" s="26" t="str">
        <f>IF(F2169="","",_xlfn.XLOOKUP(F2169,purchase!F:F,purchase!C:C,""))</f>
        <v/>
      </c>
      <c r="F2169" s="4"/>
      <c r="G2169" s="10" t="str">
        <f t="shared" si="232"/>
        <v/>
      </c>
      <c r="H2169" s="10" t="str">
        <f>IF(F2169="","",_xlfn.XLOOKUP(F2169,purchase!F:F,purchase!E:E,""))</f>
        <v/>
      </c>
      <c r="I2169" s="10" t="str">
        <f t="shared" si="233"/>
        <v/>
      </c>
      <c r="J2169" s="10" t="str">
        <f t="shared" si="234"/>
        <v/>
      </c>
      <c r="K2169" s="35" t="str">
        <f>_xlfn.SINGLE(IF(F2169="","",_xlfn.XLOOKUP(F2169,purchase!F:F,purchase!N:N,"")))</f>
        <v/>
      </c>
      <c r="L2169" s="4"/>
      <c r="M2169" s="86"/>
      <c r="N2169" s="35" t="str">
        <f>IF(F2169="","",
MAX(0,
_xlfn.XLOOKUP(F2169,purchase!F:F,purchase!N:N,"")
-
SUMIFS(L:L,F:F,F2169)))</f>
        <v/>
      </c>
      <c r="O2169" s="35" t="str">
        <f t="shared" si="235"/>
        <v/>
      </c>
      <c r="P2169" s="89" t="str">
        <f>_xlfn.SINGLE(IF(F2169="","",_xlfn.XLOOKUP(F2169,purchase!F:F,purchase!O:O,"")))</f>
        <v/>
      </c>
      <c r="Q2169" s="83" t="str">
        <f t="shared" si="236"/>
        <v/>
      </c>
      <c r="R2169" s="91" t="str">
        <f t="shared" si="237"/>
        <v/>
      </c>
    </row>
    <row r="2170" spans="1:18" x14ac:dyDescent="0.35">
      <c r="A2170" s="25">
        <v>2166</v>
      </c>
      <c r="B2170" s="26" t="str">
        <f t="shared" si="231"/>
        <v/>
      </c>
      <c r="C2170" s="27"/>
      <c r="D2170" s="26" t="str">
        <f>IF(F2170="","",_xlfn.XLOOKUP(F2170,purchase!F:F,purchase!B:B,""))</f>
        <v/>
      </c>
      <c r="E2170" s="26" t="str">
        <f>IF(F2170="","",_xlfn.XLOOKUP(F2170,purchase!F:F,purchase!C:C,""))</f>
        <v/>
      </c>
      <c r="F2170" s="4"/>
      <c r="G2170" s="10" t="str">
        <f t="shared" si="232"/>
        <v/>
      </c>
      <c r="H2170" s="10" t="str">
        <f>IF(F2170="","",_xlfn.XLOOKUP(F2170,purchase!F:F,purchase!E:E,""))</f>
        <v/>
      </c>
      <c r="I2170" s="10" t="str">
        <f t="shared" si="233"/>
        <v/>
      </c>
      <c r="J2170" s="10" t="str">
        <f t="shared" si="234"/>
        <v/>
      </c>
      <c r="K2170" s="35" t="str">
        <f>_xlfn.SINGLE(IF(F2170="","",_xlfn.XLOOKUP(F2170,purchase!F:F,purchase!N:N,"")))</f>
        <v/>
      </c>
      <c r="L2170" s="4"/>
      <c r="M2170" s="86"/>
      <c r="N2170" s="35" t="str">
        <f>IF(F2170="","",
MAX(0,
_xlfn.XLOOKUP(F2170,purchase!F:F,purchase!N:N,"")
-
SUMIFS(L:L,F:F,F2170)))</f>
        <v/>
      </c>
      <c r="O2170" s="35" t="str">
        <f t="shared" si="235"/>
        <v/>
      </c>
      <c r="P2170" s="89" t="str">
        <f>_xlfn.SINGLE(IF(F2170="","",_xlfn.XLOOKUP(F2170,purchase!F:F,purchase!O:O,"")))</f>
        <v/>
      </c>
      <c r="Q2170" s="83" t="str">
        <f t="shared" si="236"/>
        <v/>
      </c>
      <c r="R2170" s="91" t="str">
        <f t="shared" si="237"/>
        <v/>
      </c>
    </row>
    <row r="2171" spans="1:18" x14ac:dyDescent="0.35">
      <c r="A2171" s="25">
        <v>2167</v>
      </c>
      <c r="B2171" s="26" t="str">
        <f t="shared" si="231"/>
        <v/>
      </c>
      <c r="C2171" s="27"/>
      <c r="D2171" s="26" t="str">
        <f>IF(F2171="","",_xlfn.XLOOKUP(F2171,purchase!F:F,purchase!B:B,""))</f>
        <v/>
      </c>
      <c r="E2171" s="26" t="str">
        <f>IF(F2171="","",_xlfn.XLOOKUP(F2171,purchase!F:F,purchase!C:C,""))</f>
        <v/>
      </c>
      <c r="F2171" s="4"/>
      <c r="G2171" s="10" t="str">
        <f t="shared" si="232"/>
        <v/>
      </c>
      <c r="H2171" s="10" t="str">
        <f>IF(F2171="","",_xlfn.XLOOKUP(F2171,purchase!F:F,purchase!E:E,""))</f>
        <v/>
      </c>
      <c r="I2171" s="10" t="str">
        <f t="shared" si="233"/>
        <v/>
      </c>
      <c r="J2171" s="10" t="str">
        <f t="shared" si="234"/>
        <v/>
      </c>
      <c r="K2171" s="35" t="str">
        <f>_xlfn.SINGLE(IF(F2171="","",_xlfn.XLOOKUP(F2171,purchase!F:F,purchase!N:N,"")))</f>
        <v/>
      </c>
      <c r="L2171" s="4"/>
      <c r="M2171" s="86"/>
      <c r="N2171" s="35" t="str">
        <f>IF(F2171="","",
MAX(0,
_xlfn.XLOOKUP(F2171,purchase!F:F,purchase!N:N,"")
-
SUMIFS(L:L,F:F,F2171)))</f>
        <v/>
      </c>
      <c r="O2171" s="35" t="str">
        <f t="shared" si="235"/>
        <v/>
      </c>
      <c r="P2171" s="89" t="str">
        <f>_xlfn.SINGLE(IF(F2171="","",_xlfn.XLOOKUP(F2171,purchase!F:F,purchase!O:O,"")))</f>
        <v/>
      </c>
      <c r="Q2171" s="83" t="str">
        <f t="shared" si="236"/>
        <v/>
      </c>
      <c r="R2171" s="91" t="str">
        <f t="shared" si="237"/>
        <v/>
      </c>
    </row>
    <row r="2172" spans="1:18" x14ac:dyDescent="0.35">
      <c r="A2172" s="25">
        <v>2168</v>
      </c>
      <c r="B2172" s="26" t="str">
        <f t="shared" si="231"/>
        <v/>
      </c>
      <c r="C2172" s="27"/>
      <c r="D2172" s="26" t="str">
        <f>IF(F2172="","",_xlfn.XLOOKUP(F2172,purchase!F:F,purchase!B:B,""))</f>
        <v/>
      </c>
      <c r="E2172" s="26" t="str">
        <f>IF(F2172="","",_xlfn.XLOOKUP(F2172,purchase!F:F,purchase!C:C,""))</f>
        <v/>
      </c>
      <c r="F2172" s="4"/>
      <c r="G2172" s="10" t="str">
        <f t="shared" si="232"/>
        <v/>
      </c>
      <c r="H2172" s="10" t="str">
        <f>IF(F2172="","",_xlfn.XLOOKUP(F2172,purchase!F:F,purchase!E:E,""))</f>
        <v/>
      </c>
      <c r="I2172" s="10" t="str">
        <f t="shared" si="233"/>
        <v/>
      </c>
      <c r="J2172" s="10" t="str">
        <f t="shared" si="234"/>
        <v/>
      </c>
      <c r="K2172" s="35" t="str">
        <f>_xlfn.SINGLE(IF(F2172="","",_xlfn.XLOOKUP(F2172,purchase!F:F,purchase!N:N,"")))</f>
        <v/>
      </c>
      <c r="L2172" s="4"/>
      <c r="M2172" s="86"/>
      <c r="N2172" s="35" t="str">
        <f>IF(F2172="","",
MAX(0,
_xlfn.XLOOKUP(F2172,purchase!F:F,purchase!N:N,"")
-
SUMIFS(L:L,F:F,F2172)))</f>
        <v/>
      </c>
      <c r="O2172" s="35" t="str">
        <f t="shared" si="235"/>
        <v/>
      </c>
      <c r="P2172" s="89" t="str">
        <f>_xlfn.SINGLE(IF(F2172="","",_xlfn.XLOOKUP(F2172,purchase!F:F,purchase!O:O,"")))</f>
        <v/>
      </c>
      <c r="Q2172" s="83" t="str">
        <f t="shared" si="236"/>
        <v/>
      </c>
      <c r="R2172" s="91" t="str">
        <f t="shared" si="237"/>
        <v/>
      </c>
    </row>
    <row r="2173" spans="1:18" x14ac:dyDescent="0.35">
      <c r="A2173" s="25">
        <v>2169</v>
      </c>
      <c r="B2173" s="26" t="str">
        <f t="shared" si="231"/>
        <v/>
      </c>
      <c r="C2173" s="27"/>
      <c r="D2173" s="26" t="str">
        <f>IF(F2173="","",_xlfn.XLOOKUP(F2173,purchase!F:F,purchase!B:B,""))</f>
        <v/>
      </c>
      <c r="E2173" s="26" t="str">
        <f>IF(F2173="","",_xlfn.XLOOKUP(F2173,purchase!F:F,purchase!C:C,""))</f>
        <v/>
      </c>
      <c r="F2173" s="4"/>
      <c r="G2173" s="10" t="str">
        <f t="shared" si="232"/>
        <v/>
      </c>
      <c r="H2173" s="10" t="str">
        <f>IF(F2173="","",_xlfn.XLOOKUP(F2173,purchase!F:F,purchase!E:E,""))</f>
        <v/>
      </c>
      <c r="I2173" s="10" t="str">
        <f t="shared" si="233"/>
        <v/>
      </c>
      <c r="J2173" s="10" t="str">
        <f t="shared" si="234"/>
        <v/>
      </c>
      <c r="K2173" s="35" t="str">
        <f>_xlfn.SINGLE(IF(F2173="","",_xlfn.XLOOKUP(F2173,purchase!F:F,purchase!N:N,"")))</f>
        <v/>
      </c>
      <c r="L2173" s="4"/>
      <c r="M2173" s="86"/>
      <c r="N2173" s="35" t="str">
        <f>IF(F2173="","",
MAX(0,
_xlfn.XLOOKUP(F2173,purchase!F:F,purchase!N:N,"")
-
SUMIFS(L:L,F:F,F2173)))</f>
        <v/>
      </c>
      <c r="O2173" s="35" t="str">
        <f t="shared" si="235"/>
        <v/>
      </c>
      <c r="P2173" s="89" t="str">
        <f>_xlfn.SINGLE(IF(F2173="","",_xlfn.XLOOKUP(F2173,purchase!F:F,purchase!O:O,"")))</f>
        <v/>
      </c>
      <c r="Q2173" s="83" t="str">
        <f t="shared" si="236"/>
        <v/>
      </c>
      <c r="R2173" s="91" t="str">
        <f t="shared" si="237"/>
        <v/>
      </c>
    </row>
    <row r="2174" spans="1:18" x14ac:dyDescent="0.35">
      <c r="A2174" s="25">
        <v>2170</v>
      </c>
      <c r="B2174" s="26" t="str">
        <f t="shared" si="231"/>
        <v/>
      </c>
      <c r="C2174" s="27"/>
      <c r="D2174" s="26" t="str">
        <f>IF(F2174="","",_xlfn.XLOOKUP(F2174,purchase!F:F,purchase!B:B,""))</f>
        <v/>
      </c>
      <c r="E2174" s="26" t="str">
        <f>IF(F2174="","",_xlfn.XLOOKUP(F2174,purchase!F:F,purchase!C:C,""))</f>
        <v/>
      </c>
      <c r="F2174" s="4"/>
      <c r="G2174" s="10" t="str">
        <f t="shared" si="232"/>
        <v/>
      </c>
      <c r="H2174" s="10" t="str">
        <f>IF(F2174="","",_xlfn.XLOOKUP(F2174,purchase!F:F,purchase!E:E,""))</f>
        <v/>
      </c>
      <c r="I2174" s="10" t="str">
        <f t="shared" si="233"/>
        <v/>
      </c>
      <c r="J2174" s="10" t="str">
        <f t="shared" si="234"/>
        <v/>
      </c>
      <c r="K2174" s="35" t="str">
        <f>_xlfn.SINGLE(IF(F2174="","",_xlfn.XLOOKUP(F2174,purchase!F:F,purchase!N:N,"")))</f>
        <v/>
      </c>
      <c r="L2174" s="4"/>
      <c r="M2174" s="86"/>
      <c r="N2174" s="35" t="str">
        <f>IF(F2174="","",
MAX(0,
_xlfn.XLOOKUP(F2174,purchase!F:F,purchase!N:N,"")
-
SUMIFS(L:L,F:F,F2174)))</f>
        <v/>
      </c>
      <c r="O2174" s="35" t="str">
        <f t="shared" si="235"/>
        <v/>
      </c>
      <c r="P2174" s="89" t="str">
        <f>_xlfn.SINGLE(IF(F2174="","",_xlfn.XLOOKUP(F2174,purchase!F:F,purchase!O:O,"")))</f>
        <v/>
      </c>
      <c r="Q2174" s="83" t="str">
        <f t="shared" si="236"/>
        <v/>
      </c>
      <c r="R2174" s="91" t="str">
        <f t="shared" si="237"/>
        <v/>
      </c>
    </row>
    <row r="2175" spans="1:18" x14ac:dyDescent="0.35">
      <c r="A2175" s="25">
        <v>2171</v>
      </c>
      <c r="B2175" s="26" t="str">
        <f t="shared" si="231"/>
        <v/>
      </c>
      <c r="C2175" s="27"/>
      <c r="D2175" s="26" t="str">
        <f>IF(F2175="","",_xlfn.XLOOKUP(F2175,purchase!F:F,purchase!B:B,""))</f>
        <v/>
      </c>
      <c r="E2175" s="26" t="str">
        <f>IF(F2175="","",_xlfn.XLOOKUP(F2175,purchase!F:F,purchase!C:C,""))</f>
        <v/>
      </c>
      <c r="F2175" s="4"/>
      <c r="G2175" s="10" t="str">
        <f t="shared" si="232"/>
        <v/>
      </c>
      <c r="H2175" s="10" t="str">
        <f>IF(F2175="","",_xlfn.XLOOKUP(F2175,purchase!F:F,purchase!E:E,""))</f>
        <v/>
      </c>
      <c r="I2175" s="10" t="str">
        <f t="shared" si="233"/>
        <v/>
      </c>
      <c r="J2175" s="10" t="str">
        <f t="shared" si="234"/>
        <v/>
      </c>
      <c r="K2175" s="35" t="str">
        <f>_xlfn.SINGLE(IF(F2175="","",_xlfn.XLOOKUP(F2175,purchase!F:F,purchase!N:N,"")))</f>
        <v/>
      </c>
      <c r="L2175" s="4"/>
      <c r="M2175" s="86"/>
      <c r="N2175" s="35" t="str">
        <f>IF(F2175="","",
MAX(0,
_xlfn.XLOOKUP(F2175,purchase!F:F,purchase!N:N,"")
-
SUMIFS(L:L,F:F,F2175)))</f>
        <v/>
      </c>
      <c r="O2175" s="35" t="str">
        <f t="shared" si="235"/>
        <v/>
      </c>
      <c r="P2175" s="89" t="str">
        <f>_xlfn.SINGLE(IF(F2175="","",_xlfn.XLOOKUP(F2175,purchase!F:F,purchase!O:O,"")))</f>
        <v/>
      </c>
      <c r="Q2175" s="83" t="str">
        <f t="shared" si="236"/>
        <v/>
      </c>
      <c r="R2175" s="91" t="str">
        <f t="shared" si="237"/>
        <v/>
      </c>
    </row>
    <row r="2176" spans="1:18" x14ac:dyDescent="0.35">
      <c r="A2176" s="25">
        <v>2172</v>
      </c>
      <c r="B2176" s="26" t="str">
        <f t="shared" si="231"/>
        <v/>
      </c>
      <c r="C2176" s="27"/>
      <c r="D2176" s="26" t="str">
        <f>IF(F2176="","",_xlfn.XLOOKUP(F2176,purchase!F:F,purchase!B:B,""))</f>
        <v/>
      </c>
      <c r="E2176" s="26" t="str">
        <f>IF(F2176="","",_xlfn.XLOOKUP(F2176,purchase!F:F,purchase!C:C,""))</f>
        <v/>
      </c>
      <c r="F2176" s="4"/>
      <c r="G2176" s="10" t="str">
        <f t="shared" si="232"/>
        <v/>
      </c>
      <c r="H2176" s="10" t="str">
        <f>IF(F2176="","",_xlfn.XLOOKUP(F2176,purchase!F:F,purchase!E:E,""))</f>
        <v/>
      </c>
      <c r="I2176" s="10" t="str">
        <f t="shared" si="233"/>
        <v/>
      </c>
      <c r="J2176" s="10" t="str">
        <f t="shared" si="234"/>
        <v/>
      </c>
      <c r="K2176" s="35" t="str">
        <f>_xlfn.SINGLE(IF(F2176="","",_xlfn.XLOOKUP(F2176,purchase!F:F,purchase!N:N,"")))</f>
        <v/>
      </c>
      <c r="L2176" s="4"/>
      <c r="M2176" s="86"/>
      <c r="N2176" s="35" t="str">
        <f>IF(F2176="","",
MAX(0,
_xlfn.XLOOKUP(F2176,purchase!F:F,purchase!N:N,"")
-
SUMIFS(L:L,F:F,F2176)))</f>
        <v/>
      </c>
      <c r="O2176" s="35" t="str">
        <f t="shared" si="235"/>
        <v/>
      </c>
      <c r="P2176" s="89" t="str">
        <f>_xlfn.SINGLE(IF(F2176="","",_xlfn.XLOOKUP(F2176,purchase!F:F,purchase!O:O,"")))</f>
        <v/>
      </c>
      <c r="Q2176" s="83" t="str">
        <f t="shared" si="236"/>
        <v/>
      </c>
      <c r="R2176" s="91" t="str">
        <f t="shared" si="237"/>
        <v/>
      </c>
    </row>
    <row r="2177" spans="1:18" x14ac:dyDescent="0.35">
      <c r="A2177" s="25">
        <v>2173</v>
      </c>
      <c r="B2177" s="26" t="str">
        <f t="shared" si="231"/>
        <v/>
      </c>
      <c r="C2177" s="27"/>
      <c r="D2177" s="26" t="str">
        <f>IF(F2177="","",_xlfn.XLOOKUP(F2177,purchase!F:F,purchase!B:B,""))</f>
        <v/>
      </c>
      <c r="E2177" s="26" t="str">
        <f>IF(F2177="","",_xlfn.XLOOKUP(F2177,purchase!F:F,purchase!C:C,""))</f>
        <v/>
      </c>
      <c r="F2177" s="4"/>
      <c r="G2177" s="10" t="str">
        <f t="shared" si="232"/>
        <v/>
      </c>
      <c r="H2177" s="10" t="str">
        <f>IF(F2177="","",_xlfn.XLOOKUP(F2177,purchase!F:F,purchase!E:E,""))</f>
        <v/>
      </c>
      <c r="I2177" s="10" t="str">
        <f t="shared" si="233"/>
        <v/>
      </c>
      <c r="J2177" s="10" t="str">
        <f t="shared" si="234"/>
        <v/>
      </c>
      <c r="K2177" s="35" t="str">
        <f>_xlfn.SINGLE(IF(F2177="","",_xlfn.XLOOKUP(F2177,purchase!F:F,purchase!N:N,"")))</f>
        <v/>
      </c>
      <c r="L2177" s="4"/>
      <c r="M2177" s="86"/>
      <c r="N2177" s="35" t="str">
        <f>IF(F2177="","",
MAX(0,
_xlfn.XLOOKUP(F2177,purchase!F:F,purchase!N:N,"")
-
SUMIFS(L:L,F:F,F2177)))</f>
        <v/>
      </c>
      <c r="O2177" s="35" t="str">
        <f t="shared" si="235"/>
        <v/>
      </c>
      <c r="P2177" s="89" t="str">
        <f>_xlfn.SINGLE(IF(F2177="","",_xlfn.XLOOKUP(F2177,purchase!F:F,purchase!O:O,"")))</f>
        <v/>
      </c>
      <c r="Q2177" s="83" t="str">
        <f t="shared" si="236"/>
        <v/>
      </c>
      <c r="R2177" s="91" t="str">
        <f t="shared" si="237"/>
        <v/>
      </c>
    </row>
    <row r="2178" spans="1:18" x14ac:dyDescent="0.35">
      <c r="A2178" s="25">
        <v>2174</v>
      </c>
      <c r="B2178" s="26" t="str">
        <f t="shared" si="231"/>
        <v/>
      </c>
      <c r="C2178" s="27"/>
      <c r="D2178" s="26" t="str">
        <f>IF(F2178="","",_xlfn.XLOOKUP(F2178,purchase!F:F,purchase!B:B,""))</f>
        <v/>
      </c>
      <c r="E2178" s="26" t="str">
        <f>IF(F2178="","",_xlfn.XLOOKUP(F2178,purchase!F:F,purchase!C:C,""))</f>
        <v/>
      </c>
      <c r="F2178" s="4"/>
      <c r="G2178" s="10" t="str">
        <f t="shared" si="232"/>
        <v/>
      </c>
      <c r="H2178" s="10" t="str">
        <f>IF(F2178="","",_xlfn.XLOOKUP(F2178,purchase!F:F,purchase!E:E,""))</f>
        <v/>
      </c>
      <c r="I2178" s="10" t="str">
        <f t="shared" si="233"/>
        <v/>
      </c>
      <c r="J2178" s="10" t="str">
        <f t="shared" si="234"/>
        <v/>
      </c>
      <c r="K2178" s="35" t="str">
        <f>_xlfn.SINGLE(IF(F2178="","",_xlfn.XLOOKUP(F2178,purchase!F:F,purchase!N:N,"")))</f>
        <v/>
      </c>
      <c r="L2178" s="4"/>
      <c r="M2178" s="86"/>
      <c r="N2178" s="35" t="str">
        <f>IF(F2178="","",
MAX(0,
_xlfn.XLOOKUP(F2178,purchase!F:F,purchase!N:N,"")
-
SUMIFS(L:L,F:F,F2178)))</f>
        <v/>
      </c>
      <c r="O2178" s="35" t="str">
        <f t="shared" si="235"/>
        <v/>
      </c>
      <c r="P2178" s="89" t="str">
        <f>_xlfn.SINGLE(IF(F2178="","",_xlfn.XLOOKUP(F2178,purchase!F:F,purchase!O:O,"")))</f>
        <v/>
      </c>
      <c r="Q2178" s="83" t="str">
        <f t="shared" si="236"/>
        <v/>
      </c>
      <c r="R2178" s="91" t="str">
        <f t="shared" si="237"/>
        <v/>
      </c>
    </row>
    <row r="2179" spans="1:18" x14ac:dyDescent="0.35">
      <c r="A2179" s="25">
        <v>2175</v>
      </c>
      <c r="B2179" s="26" t="str">
        <f t="shared" si="231"/>
        <v/>
      </c>
      <c r="C2179" s="27"/>
      <c r="D2179" s="26" t="str">
        <f>IF(F2179="","",_xlfn.XLOOKUP(F2179,purchase!F:F,purchase!B:B,""))</f>
        <v/>
      </c>
      <c r="E2179" s="26" t="str">
        <f>IF(F2179="","",_xlfn.XLOOKUP(F2179,purchase!F:F,purchase!C:C,""))</f>
        <v/>
      </c>
      <c r="F2179" s="4"/>
      <c r="G2179" s="10" t="str">
        <f t="shared" si="232"/>
        <v/>
      </c>
      <c r="H2179" s="10" t="str">
        <f>IF(F2179="","",_xlfn.XLOOKUP(F2179,purchase!F:F,purchase!E:E,""))</f>
        <v/>
      </c>
      <c r="I2179" s="10" t="str">
        <f t="shared" si="233"/>
        <v/>
      </c>
      <c r="J2179" s="10" t="str">
        <f t="shared" si="234"/>
        <v/>
      </c>
      <c r="K2179" s="35" t="str">
        <f>_xlfn.SINGLE(IF(F2179="","",_xlfn.XLOOKUP(F2179,purchase!F:F,purchase!N:N,"")))</f>
        <v/>
      </c>
      <c r="L2179" s="4"/>
      <c r="M2179" s="86"/>
      <c r="N2179" s="35" t="str">
        <f>IF(F2179="","",
MAX(0,
_xlfn.XLOOKUP(F2179,purchase!F:F,purchase!N:N,"")
-
SUMIFS(L:L,F:F,F2179)))</f>
        <v/>
      </c>
      <c r="O2179" s="35" t="str">
        <f t="shared" si="235"/>
        <v/>
      </c>
      <c r="P2179" s="89" t="str">
        <f>_xlfn.SINGLE(IF(F2179="","",_xlfn.XLOOKUP(F2179,purchase!F:F,purchase!O:O,"")))</f>
        <v/>
      </c>
      <c r="Q2179" s="83" t="str">
        <f t="shared" si="236"/>
        <v/>
      </c>
      <c r="R2179" s="91" t="str">
        <f t="shared" si="237"/>
        <v/>
      </c>
    </row>
    <row r="2180" spans="1:18" x14ac:dyDescent="0.35">
      <c r="A2180" s="25">
        <v>2176</v>
      </c>
      <c r="B2180" s="26" t="str">
        <f t="shared" si="231"/>
        <v/>
      </c>
      <c r="C2180" s="27"/>
      <c r="D2180" s="26" t="str">
        <f>IF(F2180="","",_xlfn.XLOOKUP(F2180,purchase!F:F,purchase!B:B,""))</f>
        <v/>
      </c>
      <c r="E2180" s="26" t="str">
        <f>IF(F2180="","",_xlfn.XLOOKUP(F2180,purchase!F:F,purchase!C:C,""))</f>
        <v/>
      </c>
      <c r="F2180" s="4"/>
      <c r="G2180" s="10" t="str">
        <f t="shared" si="232"/>
        <v/>
      </c>
      <c r="H2180" s="10" t="str">
        <f>IF(F2180="","",_xlfn.XLOOKUP(F2180,purchase!F:F,purchase!E:E,""))</f>
        <v/>
      </c>
      <c r="I2180" s="10" t="str">
        <f t="shared" si="233"/>
        <v/>
      </c>
      <c r="J2180" s="10" t="str">
        <f t="shared" si="234"/>
        <v/>
      </c>
      <c r="K2180" s="35" t="str">
        <f>_xlfn.SINGLE(IF(F2180="","",_xlfn.XLOOKUP(F2180,purchase!F:F,purchase!N:N,"")))</f>
        <v/>
      </c>
      <c r="L2180" s="4"/>
      <c r="M2180" s="86"/>
      <c r="N2180" s="35" t="str">
        <f>IF(F2180="","",
MAX(0,
_xlfn.XLOOKUP(F2180,purchase!F:F,purchase!N:N,"")
-
SUMIFS(L:L,F:F,F2180)))</f>
        <v/>
      </c>
      <c r="O2180" s="35" t="str">
        <f t="shared" si="235"/>
        <v/>
      </c>
      <c r="P2180" s="89" t="str">
        <f>_xlfn.SINGLE(IF(F2180="","",_xlfn.XLOOKUP(F2180,purchase!F:F,purchase!O:O,"")))</f>
        <v/>
      </c>
      <c r="Q2180" s="83" t="str">
        <f t="shared" si="236"/>
        <v/>
      </c>
      <c r="R2180" s="91" t="str">
        <f t="shared" si="237"/>
        <v/>
      </c>
    </row>
    <row r="2181" spans="1:18" x14ac:dyDescent="0.35">
      <c r="A2181" s="25">
        <v>2177</v>
      </c>
      <c r="B2181" s="26" t="str">
        <f t="shared" ref="B2181:B2244" si="238">IF(OR(C2181="",F2181=""),"",
"PRD-" &amp;
TEXT(DAY(C2181),"00") &amp;
CHOOSE(MONTH(C2181),"A","B","C","D","E","F","G","H","I","J","K","L") &amp;
TEXT(YEAR(C2181),"00") &amp;
"-" &amp;
RIGHT(F2181,4))</f>
        <v/>
      </c>
      <c r="C2181" s="27"/>
      <c r="D2181" s="26" t="str">
        <f>IF(F2181="","",_xlfn.XLOOKUP(F2181,purchase!F:F,purchase!B:B,""))</f>
        <v/>
      </c>
      <c r="E2181" s="26" t="str">
        <f>IF(F2181="","",_xlfn.XLOOKUP(F2181,purchase!F:F,purchase!C:C,""))</f>
        <v/>
      </c>
      <c r="F2181" s="4"/>
      <c r="G2181" s="10" t="str">
        <f t="shared" ref="G2181:G2244" si="239">IF(H2181="NRFC","Natural Rubber Field Coagulam","")</f>
        <v/>
      </c>
      <c r="H2181" s="10" t="str">
        <f>IF(F2181="","",_xlfn.XLOOKUP(F2181,purchase!F:F,purchase!E:E,""))</f>
        <v/>
      </c>
      <c r="I2181" s="10" t="str">
        <f t="shared" ref="I2181:I2244" si="240">IF(J2181="ISNR20","Natural Rubber-TSNR (ISNR-20)","")</f>
        <v/>
      </c>
      <c r="J2181" s="10" t="str">
        <f t="shared" ref="J2181:J2244" si="241">IF(H2181="NRFC","ISNR20","")</f>
        <v/>
      </c>
      <c r="K2181" s="35" t="str">
        <f>_xlfn.SINGLE(IF(F2181="","",_xlfn.XLOOKUP(F2181,purchase!F:F,purchase!N:N,"")))</f>
        <v/>
      </c>
      <c r="L2181" s="4"/>
      <c r="M2181" s="86"/>
      <c r="N2181" s="35" t="str">
        <f>IF(F2181="","",
MAX(0,
_xlfn.XLOOKUP(F2181,purchase!F:F,purchase!N:N,"")
-
SUMIFS(L:L,F:F,F2181)))</f>
        <v/>
      </c>
      <c r="O2181" s="35" t="str">
        <f t="shared" ref="O2181:O2244" si="242">IF(OR(L2181="",M2181=""),"",L2181-M2181)</f>
        <v/>
      </c>
      <c r="P2181" s="89" t="str">
        <f>_xlfn.SINGLE(IF(F2181="","",_xlfn.XLOOKUP(F2181,purchase!F:F,purchase!O:O,"")))</f>
        <v/>
      </c>
      <c r="Q2181" s="83" t="str">
        <f t="shared" ref="Q2181:Q2244" si="243">IF(OR(L2181="",M2181=""),"",M2181/L2181)</f>
        <v/>
      </c>
      <c r="R2181" s="91" t="str">
        <f t="shared" ref="R2181:R2244" si="244">IF(OR(P2181="",Q2181=""),"",Q2181-P2181)</f>
        <v/>
      </c>
    </row>
    <row r="2182" spans="1:18" x14ac:dyDescent="0.35">
      <c r="A2182" s="25">
        <v>2178</v>
      </c>
      <c r="B2182" s="26" t="str">
        <f t="shared" si="238"/>
        <v/>
      </c>
      <c r="C2182" s="27"/>
      <c r="D2182" s="26" t="str">
        <f>IF(F2182="","",_xlfn.XLOOKUP(F2182,purchase!F:F,purchase!B:B,""))</f>
        <v/>
      </c>
      <c r="E2182" s="26" t="str">
        <f>IF(F2182="","",_xlfn.XLOOKUP(F2182,purchase!F:F,purchase!C:C,""))</f>
        <v/>
      </c>
      <c r="F2182" s="4"/>
      <c r="G2182" s="10" t="str">
        <f t="shared" si="239"/>
        <v/>
      </c>
      <c r="H2182" s="10" t="str">
        <f>IF(F2182="","",_xlfn.XLOOKUP(F2182,purchase!F:F,purchase!E:E,""))</f>
        <v/>
      </c>
      <c r="I2182" s="10" t="str">
        <f t="shared" si="240"/>
        <v/>
      </c>
      <c r="J2182" s="10" t="str">
        <f t="shared" si="241"/>
        <v/>
      </c>
      <c r="K2182" s="35" t="str">
        <f>_xlfn.SINGLE(IF(F2182="","",_xlfn.XLOOKUP(F2182,purchase!F:F,purchase!N:N,"")))</f>
        <v/>
      </c>
      <c r="L2182" s="4"/>
      <c r="M2182" s="86"/>
      <c r="N2182" s="35" t="str">
        <f>IF(F2182="","",
MAX(0,
_xlfn.XLOOKUP(F2182,purchase!F:F,purchase!N:N,"")
-
SUMIFS(L:L,F:F,F2182)))</f>
        <v/>
      </c>
      <c r="O2182" s="35" t="str">
        <f t="shared" si="242"/>
        <v/>
      </c>
      <c r="P2182" s="89" t="str">
        <f>_xlfn.SINGLE(IF(F2182="","",_xlfn.XLOOKUP(F2182,purchase!F:F,purchase!O:O,"")))</f>
        <v/>
      </c>
      <c r="Q2182" s="83" t="str">
        <f t="shared" si="243"/>
        <v/>
      </c>
      <c r="R2182" s="91" t="str">
        <f t="shared" si="244"/>
        <v/>
      </c>
    </row>
    <row r="2183" spans="1:18" x14ac:dyDescent="0.35">
      <c r="A2183" s="25">
        <v>2179</v>
      </c>
      <c r="B2183" s="26" t="str">
        <f t="shared" si="238"/>
        <v/>
      </c>
      <c r="C2183" s="27"/>
      <c r="D2183" s="26" t="str">
        <f>IF(F2183="","",_xlfn.XLOOKUP(F2183,purchase!F:F,purchase!B:B,""))</f>
        <v/>
      </c>
      <c r="E2183" s="26" t="str">
        <f>IF(F2183="","",_xlfn.XLOOKUP(F2183,purchase!F:F,purchase!C:C,""))</f>
        <v/>
      </c>
      <c r="F2183" s="4"/>
      <c r="G2183" s="10" t="str">
        <f t="shared" si="239"/>
        <v/>
      </c>
      <c r="H2183" s="10" t="str">
        <f>IF(F2183="","",_xlfn.XLOOKUP(F2183,purchase!F:F,purchase!E:E,""))</f>
        <v/>
      </c>
      <c r="I2183" s="10" t="str">
        <f t="shared" si="240"/>
        <v/>
      </c>
      <c r="J2183" s="10" t="str">
        <f t="shared" si="241"/>
        <v/>
      </c>
      <c r="K2183" s="35" t="str">
        <f>_xlfn.SINGLE(IF(F2183="","",_xlfn.XLOOKUP(F2183,purchase!F:F,purchase!N:N,"")))</f>
        <v/>
      </c>
      <c r="L2183" s="4"/>
      <c r="M2183" s="86"/>
      <c r="N2183" s="35" t="str">
        <f>IF(F2183="","",
MAX(0,
_xlfn.XLOOKUP(F2183,purchase!F:F,purchase!N:N,"")
-
SUMIFS(L:L,F:F,F2183)))</f>
        <v/>
      </c>
      <c r="O2183" s="35" t="str">
        <f t="shared" si="242"/>
        <v/>
      </c>
      <c r="P2183" s="89" t="str">
        <f>_xlfn.SINGLE(IF(F2183="","",_xlfn.XLOOKUP(F2183,purchase!F:F,purchase!O:O,"")))</f>
        <v/>
      </c>
      <c r="Q2183" s="83" t="str">
        <f t="shared" si="243"/>
        <v/>
      </c>
      <c r="R2183" s="91" t="str">
        <f t="shared" si="244"/>
        <v/>
      </c>
    </row>
    <row r="2184" spans="1:18" x14ac:dyDescent="0.35">
      <c r="A2184" s="25">
        <v>2180</v>
      </c>
      <c r="B2184" s="26" t="str">
        <f t="shared" si="238"/>
        <v/>
      </c>
      <c r="C2184" s="27"/>
      <c r="D2184" s="26" t="str">
        <f>IF(F2184="","",_xlfn.XLOOKUP(F2184,purchase!F:F,purchase!B:B,""))</f>
        <v/>
      </c>
      <c r="E2184" s="26" t="str">
        <f>IF(F2184="","",_xlfn.XLOOKUP(F2184,purchase!F:F,purchase!C:C,""))</f>
        <v/>
      </c>
      <c r="F2184" s="4"/>
      <c r="G2184" s="10" t="str">
        <f t="shared" si="239"/>
        <v/>
      </c>
      <c r="H2184" s="10" t="str">
        <f>IF(F2184="","",_xlfn.XLOOKUP(F2184,purchase!F:F,purchase!E:E,""))</f>
        <v/>
      </c>
      <c r="I2184" s="10" t="str">
        <f t="shared" si="240"/>
        <v/>
      </c>
      <c r="J2184" s="10" t="str">
        <f t="shared" si="241"/>
        <v/>
      </c>
      <c r="K2184" s="35" t="str">
        <f>_xlfn.SINGLE(IF(F2184="","",_xlfn.XLOOKUP(F2184,purchase!F:F,purchase!N:N,"")))</f>
        <v/>
      </c>
      <c r="L2184" s="4"/>
      <c r="M2184" s="86"/>
      <c r="N2184" s="35" t="str">
        <f>IF(F2184="","",
MAX(0,
_xlfn.XLOOKUP(F2184,purchase!F:F,purchase!N:N,"")
-
SUMIFS(L:L,F:F,F2184)))</f>
        <v/>
      </c>
      <c r="O2184" s="35" t="str">
        <f t="shared" si="242"/>
        <v/>
      </c>
      <c r="P2184" s="89" t="str">
        <f>_xlfn.SINGLE(IF(F2184="","",_xlfn.XLOOKUP(F2184,purchase!F:F,purchase!O:O,"")))</f>
        <v/>
      </c>
      <c r="Q2184" s="83" t="str">
        <f t="shared" si="243"/>
        <v/>
      </c>
      <c r="R2184" s="91" t="str">
        <f t="shared" si="244"/>
        <v/>
      </c>
    </row>
    <row r="2185" spans="1:18" x14ac:dyDescent="0.35">
      <c r="A2185" s="25">
        <v>2181</v>
      </c>
      <c r="B2185" s="26" t="str">
        <f t="shared" si="238"/>
        <v/>
      </c>
      <c r="C2185" s="27"/>
      <c r="D2185" s="26" t="str">
        <f>IF(F2185="","",_xlfn.XLOOKUP(F2185,purchase!F:F,purchase!B:B,""))</f>
        <v/>
      </c>
      <c r="E2185" s="26" t="str">
        <f>IF(F2185="","",_xlfn.XLOOKUP(F2185,purchase!F:F,purchase!C:C,""))</f>
        <v/>
      </c>
      <c r="F2185" s="4"/>
      <c r="G2185" s="10" t="str">
        <f t="shared" si="239"/>
        <v/>
      </c>
      <c r="H2185" s="10" t="str">
        <f>IF(F2185="","",_xlfn.XLOOKUP(F2185,purchase!F:F,purchase!E:E,""))</f>
        <v/>
      </c>
      <c r="I2185" s="10" t="str">
        <f t="shared" si="240"/>
        <v/>
      </c>
      <c r="J2185" s="10" t="str">
        <f t="shared" si="241"/>
        <v/>
      </c>
      <c r="K2185" s="35" t="str">
        <f>_xlfn.SINGLE(IF(F2185="","",_xlfn.XLOOKUP(F2185,purchase!F:F,purchase!N:N,"")))</f>
        <v/>
      </c>
      <c r="L2185" s="4"/>
      <c r="M2185" s="86"/>
      <c r="N2185" s="35" t="str">
        <f>IF(F2185="","",
MAX(0,
_xlfn.XLOOKUP(F2185,purchase!F:F,purchase!N:N,"")
-
SUMIFS(L:L,F:F,F2185)))</f>
        <v/>
      </c>
      <c r="O2185" s="35" t="str">
        <f t="shared" si="242"/>
        <v/>
      </c>
      <c r="P2185" s="89" t="str">
        <f>_xlfn.SINGLE(IF(F2185="","",_xlfn.XLOOKUP(F2185,purchase!F:F,purchase!O:O,"")))</f>
        <v/>
      </c>
      <c r="Q2185" s="83" t="str">
        <f t="shared" si="243"/>
        <v/>
      </c>
      <c r="R2185" s="91" t="str">
        <f t="shared" si="244"/>
        <v/>
      </c>
    </row>
    <row r="2186" spans="1:18" x14ac:dyDescent="0.35">
      <c r="A2186" s="25">
        <v>2182</v>
      </c>
      <c r="B2186" s="26" t="str">
        <f t="shared" si="238"/>
        <v/>
      </c>
      <c r="C2186" s="27"/>
      <c r="D2186" s="26" t="str">
        <f>IF(F2186="","",_xlfn.XLOOKUP(F2186,purchase!F:F,purchase!B:B,""))</f>
        <v/>
      </c>
      <c r="E2186" s="26" t="str">
        <f>IF(F2186="","",_xlfn.XLOOKUP(F2186,purchase!F:F,purchase!C:C,""))</f>
        <v/>
      </c>
      <c r="F2186" s="4"/>
      <c r="G2186" s="10" t="str">
        <f t="shared" si="239"/>
        <v/>
      </c>
      <c r="H2186" s="10" t="str">
        <f>IF(F2186="","",_xlfn.XLOOKUP(F2186,purchase!F:F,purchase!E:E,""))</f>
        <v/>
      </c>
      <c r="I2186" s="10" t="str">
        <f t="shared" si="240"/>
        <v/>
      </c>
      <c r="J2186" s="10" t="str">
        <f t="shared" si="241"/>
        <v/>
      </c>
      <c r="K2186" s="35" t="str">
        <f>_xlfn.SINGLE(IF(F2186="","",_xlfn.XLOOKUP(F2186,purchase!F:F,purchase!N:N,"")))</f>
        <v/>
      </c>
      <c r="L2186" s="4"/>
      <c r="M2186" s="86"/>
      <c r="N2186" s="35" t="str">
        <f>IF(F2186="","",
MAX(0,
_xlfn.XLOOKUP(F2186,purchase!F:F,purchase!N:N,"")
-
SUMIFS(L:L,F:F,F2186)))</f>
        <v/>
      </c>
      <c r="O2186" s="35" t="str">
        <f t="shared" si="242"/>
        <v/>
      </c>
      <c r="P2186" s="89" t="str">
        <f>_xlfn.SINGLE(IF(F2186="","",_xlfn.XLOOKUP(F2186,purchase!F:F,purchase!O:O,"")))</f>
        <v/>
      </c>
      <c r="Q2186" s="83" t="str">
        <f t="shared" si="243"/>
        <v/>
      </c>
      <c r="R2186" s="91" t="str">
        <f t="shared" si="244"/>
        <v/>
      </c>
    </row>
    <row r="2187" spans="1:18" x14ac:dyDescent="0.35">
      <c r="A2187" s="25">
        <v>2183</v>
      </c>
      <c r="B2187" s="26" t="str">
        <f t="shared" si="238"/>
        <v/>
      </c>
      <c r="C2187" s="27"/>
      <c r="D2187" s="26" t="str">
        <f>IF(F2187="","",_xlfn.XLOOKUP(F2187,purchase!F:F,purchase!B:B,""))</f>
        <v/>
      </c>
      <c r="E2187" s="26" t="str">
        <f>IF(F2187="","",_xlfn.XLOOKUP(F2187,purchase!F:F,purchase!C:C,""))</f>
        <v/>
      </c>
      <c r="F2187" s="4"/>
      <c r="G2187" s="10" t="str">
        <f t="shared" si="239"/>
        <v/>
      </c>
      <c r="H2187" s="10" t="str">
        <f>IF(F2187="","",_xlfn.XLOOKUP(F2187,purchase!F:F,purchase!E:E,""))</f>
        <v/>
      </c>
      <c r="I2187" s="10" t="str">
        <f t="shared" si="240"/>
        <v/>
      </c>
      <c r="J2187" s="10" t="str">
        <f t="shared" si="241"/>
        <v/>
      </c>
      <c r="K2187" s="35" t="str">
        <f>_xlfn.SINGLE(IF(F2187="","",_xlfn.XLOOKUP(F2187,purchase!F:F,purchase!N:N,"")))</f>
        <v/>
      </c>
      <c r="L2187" s="4"/>
      <c r="M2187" s="86"/>
      <c r="N2187" s="35" t="str">
        <f>IF(F2187="","",
MAX(0,
_xlfn.XLOOKUP(F2187,purchase!F:F,purchase!N:N,"")
-
SUMIFS(L:L,F:F,F2187)))</f>
        <v/>
      </c>
      <c r="O2187" s="35" t="str">
        <f t="shared" si="242"/>
        <v/>
      </c>
      <c r="P2187" s="89" t="str">
        <f>_xlfn.SINGLE(IF(F2187="","",_xlfn.XLOOKUP(F2187,purchase!F:F,purchase!O:O,"")))</f>
        <v/>
      </c>
      <c r="Q2187" s="83" t="str">
        <f t="shared" si="243"/>
        <v/>
      </c>
      <c r="R2187" s="91" t="str">
        <f t="shared" si="244"/>
        <v/>
      </c>
    </row>
    <row r="2188" spans="1:18" x14ac:dyDescent="0.35">
      <c r="A2188" s="25">
        <v>2184</v>
      </c>
      <c r="B2188" s="26" t="str">
        <f t="shared" si="238"/>
        <v/>
      </c>
      <c r="C2188" s="27"/>
      <c r="D2188" s="26" t="str">
        <f>IF(F2188="","",_xlfn.XLOOKUP(F2188,purchase!F:F,purchase!B:B,""))</f>
        <v/>
      </c>
      <c r="E2188" s="26" t="str">
        <f>IF(F2188="","",_xlfn.XLOOKUP(F2188,purchase!F:F,purchase!C:C,""))</f>
        <v/>
      </c>
      <c r="F2188" s="4"/>
      <c r="G2188" s="10" t="str">
        <f t="shared" si="239"/>
        <v/>
      </c>
      <c r="H2188" s="10" t="str">
        <f>IF(F2188="","",_xlfn.XLOOKUP(F2188,purchase!F:F,purchase!E:E,""))</f>
        <v/>
      </c>
      <c r="I2188" s="10" t="str">
        <f t="shared" si="240"/>
        <v/>
      </c>
      <c r="J2188" s="10" t="str">
        <f t="shared" si="241"/>
        <v/>
      </c>
      <c r="K2188" s="35" t="str">
        <f>_xlfn.SINGLE(IF(F2188="","",_xlfn.XLOOKUP(F2188,purchase!F:F,purchase!N:N,"")))</f>
        <v/>
      </c>
      <c r="L2188" s="4"/>
      <c r="M2188" s="86"/>
      <c r="N2188" s="35" t="str">
        <f>IF(F2188="","",
MAX(0,
_xlfn.XLOOKUP(F2188,purchase!F:F,purchase!N:N,"")
-
SUMIFS(L:L,F:F,F2188)))</f>
        <v/>
      </c>
      <c r="O2188" s="35" t="str">
        <f t="shared" si="242"/>
        <v/>
      </c>
      <c r="P2188" s="89" t="str">
        <f>_xlfn.SINGLE(IF(F2188="","",_xlfn.XLOOKUP(F2188,purchase!F:F,purchase!O:O,"")))</f>
        <v/>
      </c>
      <c r="Q2188" s="83" t="str">
        <f t="shared" si="243"/>
        <v/>
      </c>
      <c r="R2188" s="91" t="str">
        <f t="shared" si="244"/>
        <v/>
      </c>
    </row>
    <row r="2189" spans="1:18" x14ac:dyDescent="0.35">
      <c r="A2189" s="25">
        <v>2185</v>
      </c>
      <c r="B2189" s="26" t="str">
        <f t="shared" si="238"/>
        <v/>
      </c>
      <c r="C2189" s="27"/>
      <c r="D2189" s="26" t="str">
        <f>IF(F2189="","",_xlfn.XLOOKUP(F2189,purchase!F:F,purchase!B:B,""))</f>
        <v/>
      </c>
      <c r="E2189" s="26" t="str">
        <f>IF(F2189="","",_xlfn.XLOOKUP(F2189,purchase!F:F,purchase!C:C,""))</f>
        <v/>
      </c>
      <c r="F2189" s="4"/>
      <c r="G2189" s="10" t="str">
        <f t="shared" si="239"/>
        <v/>
      </c>
      <c r="H2189" s="10" t="str">
        <f>IF(F2189="","",_xlfn.XLOOKUP(F2189,purchase!F:F,purchase!E:E,""))</f>
        <v/>
      </c>
      <c r="I2189" s="10" t="str">
        <f t="shared" si="240"/>
        <v/>
      </c>
      <c r="J2189" s="10" t="str">
        <f t="shared" si="241"/>
        <v/>
      </c>
      <c r="K2189" s="35" t="str">
        <f>_xlfn.SINGLE(IF(F2189="","",_xlfn.XLOOKUP(F2189,purchase!F:F,purchase!N:N,"")))</f>
        <v/>
      </c>
      <c r="L2189" s="4"/>
      <c r="M2189" s="86"/>
      <c r="N2189" s="35" t="str">
        <f>IF(F2189="","",
MAX(0,
_xlfn.XLOOKUP(F2189,purchase!F:F,purchase!N:N,"")
-
SUMIFS(L:L,F:F,F2189)))</f>
        <v/>
      </c>
      <c r="O2189" s="35" t="str">
        <f t="shared" si="242"/>
        <v/>
      </c>
      <c r="P2189" s="89" t="str">
        <f>_xlfn.SINGLE(IF(F2189="","",_xlfn.XLOOKUP(F2189,purchase!F:F,purchase!O:O,"")))</f>
        <v/>
      </c>
      <c r="Q2189" s="83" t="str">
        <f t="shared" si="243"/>
        <v/>
      </c>
      <c r="R2189" s="91" t="str">
        <f t="shared" si="244"/>
        <v/>
      </c>
    </row>
    <row r="2190" spans="1:18" x14ac:dyDescent="0.35">
      <c r="A2190" s="25">
        <v>2186</v>
      </c>
      <c r="B2190" s="26" t="str">
        <f t="shared" si="238"/>
        <v/>
      </c>
      <c r="C2190" s="27"/>
      <c r="D2190" s="26" t="str">
        <f>IF(F2190="","",_xlfn.XLOOKUP(F2190,purchase!F:F,purchase!B:B,""))</f>
        <v/>
      </c>
      <c r="E2190" s="26" t="str">
        <f>IF(F2190="","",_xlfn.XLOOKUP(F2190,purchase!F:F,purchase!C:C,""))</f>
        <v/>
      </c>
      <c r="F2190" s="4"/>
      <c r="G2190" s="10" t="str">
        <f t="shared" si="239"/>
        <v/>
      </c>
      <c r="H2190" s="10" t="str">
        <f>IF(F2190="","",_xlfn.XLOOKUP(F2190,purchase!F:F,purchase!E:E,""))</f>
        <v/>
      </c>
      <c r="I2190" s="10" t="str">
        <f t="shared" si="240"/>
        <v/>
      </c>
      <c r="J2190" s="10" t="str">
        <f t="shared" si="241"/>
        <v/>
      </c>
      <c r="K2190" s="35" t="str">
        <f>_xlfn.SINGLE(IF(F2190="","",_xlfn.XLOOKUP(F2190,purchase!F:F,purchase!N:N,"")))</f>
        <v/>
      </c>
      <c r="L2190" s="4"/>
      <c r="M2190" s="86"/>
      <c r="N2190" s="35" t="str">
        <f>IF(F2190="","",
MAX(0,
_xlfn.XLOOKUP(F2190,purchase!F:F,purchase!N:N,"")
-
SUMIFS(L:L,F:F,F2190)))</f>
        <v/>
      </c>
      <c r="O2190" s="35" t="str">
        <f t="shared" si="242"/>
        <v/>
      </c>
      <c r="P2190" s="89" t="str">
        <f>_xlfn.SINGLE(IF(F2190="","",_xlfn.XLOOKUP(F2190,purchase!F:F,purchase!O:O,"")))</f>
        <v/>
      </c>
      <c r="Q2190" s="83" t="str">
        <f t="shared" si="243"/>
        <v/>
      </c>
      <c r="R2190" s="91" t="str">
        <f t="shared" si="244"/>
        <v/>
      </c>
    </row>
    <row r="2191" spans="1:18" x14ac:dyDescent="0.35">
      <c r="A2191" s="25">
        <v>2187</v>
      </c>
      <c r="B2191" s="26" t="str">
        <f t="shared" si="238"/>
        <v/>
      </c>
      <c r="C2191" s="27"/>
      <c r="D2191" s="26" t="str">
        <f>IF(F2191="","",_xlfn.XLOOKUP(F2191,purchase!F:F,purchase!B:B,""))</f>
        <v/>
      </c>
      <c r="E2191" s="26" t="str">
        <f>IF(F2191="","",_xlfn.XLOOKUP(F2191,purchase!F:F,purchase!C:C,""))</f>
        <v/>
      </c>
      <c r="F2191" s="4"/>
      <c r="G2191" s="10" t="str">
        <f t="shared" si="239"/>
        <v/>
      </c>
      <c r="H2191" s="10" t="str">
        <f>IF(F2191="","",_xlfn.XLOOKUP(F2191,purchase!F:F,purchase!E:E,""))</f>
        <v/>
      </c>
      <c r="I2191" s="10" t="str">
        <f t="shared" si="240"/>
        <v/>
      </c>
      <c r="J2191" s="10" t="str">
        <f t="shared" si="241"/>
        <v/>
      </c>
      <c r="K2191" s="35" t="str">
        <f>_xlfn.SINGLE(IF(F2191="","",_xlfn.XLOOKUP(F2191,purchase!F:F,purchase!N:N,"")))</f>
        <v/>
      </c>
      <c r="L2191" s="4"/>
      <c r="M2191" s="86"/>
      <c r="N2191" s="35" t="str">
        <f>IF(F2191="","",
MAX(0,
_xlfn.XLOOKUP(F2191,purchase!F:F,purchase!N:N,"")
-
SUMIFS(L:L,F:F,F2191)))</f>
        <v/>
      </c>
      <c r="O2191" s="35" t="str">
        <f t="shared" si="242"/>
        <v/>
      </c>
      <c r="P2191" s="89" t="str">
        <f>_xlfn.SINGLE(IF(F2191="","",_xlfn.XLOOKUP(F2191,purchase!F:F,purchase!O:O,"")))</f>
        <v/>
      </c>
      <c r="Q2191" s="83" t="str">
        <f t="shared" si="243"/>
        <v/>
      </c>
      <c r="R2191" s="91" t="str">
        <f t="shared" si="244"/>
        <v/>
      </c>
    </row>
    <row r="2192" spans="1:18" x14ac:dyDescent="0.35">
      <c r="A2192" s="25">
        <v>2188</v>
      </c>
      <c r="B2192" s="26" t="str">
        <f t="shared" si="238"/>
        <v/>
      </c>
      <c r="C2192" s="27"/>
      <c r="D2192" s="26" t="str">
        <f>IF(F2192="","",_xlfn.XLOOKUP(F2192,purchase!F:F,purchase!B:B,""))</f>
        <v/>
      </c>
      <c r="E2192" s="26" t="str">
        <f>IF(F2192="","",_xlfn.XLOOKUP(F2192,purchase!F:F,purchase!C:C,""))</f>
        <v/>
      </c>
      <c r="F2192" s="4"/>
      <c r="G2192" s="10" t="str">
        <f t="shared" si="239"/>
        <v/>
      </c>
      <c r="H2192" s="10" t="str">
        <f>IF(F2192="","",_xlfn.XLOOKUP(F2192,purchase!F:F,purchase!E:E,""))</f>
        <v/>
      </c>
      <c r="I2192" s="10" t="str">
        <f t="shared" si="240"/>
        <v/>
      </c>
      <c r="J2192" s="10" t="str">
        <f t="shared" si="241"/>
        <v/>
      </c>
      <c r="K2192" s="35" t="str">
        <f>_xlfn.SINGLE(IF(F2192="","",_xlfn.XLOOKUP(F2192,purchase!F:F,purchase!N:N,"")))</f>
        <v/>
      </c>
      <c r="L2192" s="4"/>
      <c r="M2192" s="86"/>
      <c r="N2192" s="35" t="str">
        <f>IF(F2192="","",
MAX(0,
_xlfn.XLOOKUP(F2192,purchase!F:F,purchase!N:N,"")
-
SUMIFS(L:L,F:F,F2192)))</f>
        <v/>
      </c>
      <c r="O2192" s="35" t="str">
        <f t="shared" si="242"/>
        <v/>
      </c>
      <c r="P2192" s="89" t="str">
        <f>_xlfn.SINGLE(IF(F2192="","",_xlfn.XLOOKUP(F2192,purchase!F:F,purchase!O:O,"")))</f>
        <v/>
      </c>
      <c r="Q2192" s="83" t="str">
        <f t="shared" si="243"/>
        <v/>
      </c>
      <c r="R2192" s="91" t="str">
        <f t="shared" si="244"/>
        <v/>
      </c>
    </row>
    <row r="2193" spans="1:18" x14ac:dyDescent="0.35">
      <c r="A2193" s="25">
        <v>2189</v>
      </c>
      <c r="B2193" s="26" t="str">
        <f t="shared" si="238"/>
        <v/>
      </c>
      <c r="C2193" s="27"/>
      <c r="D2193" s="26" t="str">
        <f>IF(F2193="","",_xlfn.XLOOKUP(F2193,purchase!F:F,purchase!B:B,""))</f>
        <v/>
      </c>
      <c r="E2193" s="26" t="str">
        <f>IF(F2193="","",_xlfn.XLOOKUP(F2193,purchase!F:F,purchase!C:C,""))</f>
        <v/>
      </c>
      <c r="F2193" s="4"/>
      <c r="G2193" s="10" t="str">
        <f t="shared" si="239"/>
        <v/>
      </c>
      <c r="H2193" s="10" t="str">
        <f>IF(F2193="","",_xlfn.XLOOKUP(F2193,purchase!F:F,purchase!E:E,""))</f>
        <v/>
      </c>
      <c r="I2193" s="10" t="str">
        <f t="shared" si="240"/>
        <v/>
      </c>
      <c r="J2193" s="10" t="str">
        <f t="shared" si="241"/>
        <v/>
      </c>
      <c r="K2193" s="35" t="str">
        <f>_xlfn.SINGLE(IF(F2193="","",_xlfn.XLOOKUP(F2193,purchase!F:F,purchase!N:N,"")))</f>
        <v/>
      </c>
      <c r="L2193" s="4"/>
      <c r="M2193" s="86"/>
      <c r="N2193" s="35" t="str">
        <f>IF(F2193="","",
MAX(0,
_xlfn.XLOOKUP(F2193,purchase!F:F,purchase!N:N,"")
-
SUMIFS(L:L,F:F,F2193)))</f>
        <v/>
      </c>
      <c r="O2193" s="35" t="str">
        <f t="shared" si="242"/>
        <v/>
      </c>
      <c r="P2193" s="89" t="str">
        <f>_xlfn.SINGLE(IF(F2193="","",_xlfn.XLOOKUP(F2193,purchase!F:F,purchase!O:O,"")))</f>
        <v/>
      </c>
      <c r="Q2193" s="83" t="str">
        <f t="shared" si="243"/>
        <v/>
      </c>
      <c r="R2193" s="91" t="str">
        <f t="shared" si="244"/>
        <v/>
      </c>
    </row>
    <row r="2194" spans="1:18" x14ac:dyDescent="0.35">
      <c r="A2194" s="25">
        <v>2190</v>
      </c>
      <c r="B2194" s="26" t="str">
        <f t="shared" si="238"/>
        <v/>
      </c>
      <c r="C2194" s="27"/>
      <c r="D2194" s="26" t="str">
        <f>IF(F2194="","",_xlfn.XLOOKUP(F2194,purchase!F:F,purchase!B:B,""))</f>
        <v/>
      </c>
      <c r="E2194" s="26" t="str">
        <f>IF(F2194="","",_xlfn.XLOOKUP(F2194,purchase!F:F,purchase!C:C,""))</f>
        <v/>
      </c>
      <c r="F2194" s="4"/>
      <c r="G2194" s="10" t="str">
        <f t="shared" si="239"/>
        <v/>
      </c>
      <c r="H2194" s="10" t="str">
        <f>IF(F2194="","",_xlfn.XLOOKUP(F2194,purchase!F:F,purchase!E:E,""))</f>
        <v/>
      </c>
      <c r="I2194" s="10" t="str">
        <f t="shared" si="240"/>
        <v/>
      </c>
      <c r="J2194" s="10" t="str">
        <f t="shared" si="241"/>
        <v/>
      </c>
      <c r="K2194" s="35" t="str">
        <f>_xlfn.SINGLE(IF(F2194="","",_xlfn.XLOOKUP(F2194,purchase!F:F,purchase!N:N,"")))</f>
        <v/>
      </c>
      <c r="L2194" s="4"/>
      <c r="M2194" s="86"/>
      <c r="N2194" s="35" t="str">
        <f>IF(F2194="","",
MAX(0,
_xlfn.XLOOKUP(F2194,purchase!F:F,purchase!N:N,"")
-
SUMIFS(L:L,F:F,F2194)))</f>
        <v/>
      </c>
      <c r="O2194" s="35" t="str">
        <f t="shared" si="242"/>
        <v/>
      </c>
      <c r="P2194" s="89" t="str">
        <f>_xlfn.SINGLE(IF(F2194="","",_xlfn.XLOOKUP(F2194,purchase!F:F,purchase!O:O,"")))</f>
        <v/>
      </c>
      <c r="Q2194" s="83" t="str">
        <f t="shared" si="243"/>
        <v/>
      </c>
      <c r="R2194" s="91" t="str">
        <f t="shared" si="244"/>
        <v/>
      </c>
    </row>
    <row r="2195" spans="1:18" x14ac:dyDescent="0.35">
      <c r="A2195" s="25">
        <v>2191</v>
      </c>
      <c r="B2195" s="26" t="str">
        <f t="shared" si="238"/>
        <v/>
      </c>
      <c r="C2195" s="27"/>
      <c r="D2195" s="26" t="str">
        <f>IF(F2195="","",_xlfn.XLOOKUP(F2195,purchase!F:F,purchase!B:B,""))</f>
        <v/>
      </c>
      <c r="E2195" s="26" t="str">
        <f>IF(F2195="","",_xlfn.XLOOKUP(F2195,purchase!F:F,purchase!C:C,""))</f>
        <v/>
      </c>
      <c r="F2195" s="4"/>
      <c r="G2195" s="10" t="str">
        <f t="shared" si="239"/>
        <v/>
      </c>
      <c r="H2195" s="10" t="str">
        <f>IF(F2195="","",_xlfn.XLOOKUP(F2195,purchase!F:F,purchase!E:E,""))</f>
        <v/>
      </c>
      <c r="I2195" s="10" t="str">
        <f t="shared" si="240"/>
        <v/>
      </c>
      <c r="J2195" s="10" t="str">
        <f t="shared" si="241"/>
        <v/>
      </c>
      <c r="K2195" s="35" t="str">
        <f>_xlfn.SINGLE(IF(F2195="","",_xlfn.XLOOKUP(F2195,purchase!F:F,purchase!N:N,"")))</f>
        <v/>
      </c>
      <c r="L2195" s="4"/>
      <c r="M2195" s="86"/>
      <c r="N2195" s="35" t="str">
        <f>IF(F2195="","",
MAX(0,
_xlfn.XLOOKUP(F2195,purchase!F:F,purchase!N:N,"")
-
SUMIFS(L:L,F:F,F2195)))</f>
        <v/>
      </c>
      <c r="O2195" s="35" t="str">
        <f t="shared" si="242"/>
        <v/>
      </c>
      <c r="P2195" s="89" t="str">
        <f>_xlfn.SINGLE(IF(F2195="","",_xlfn.XLOOKUP(F2195,purchase!F:F,purchase!O:O,"")))</f>
        <v/>
      </c>
      <c r="Q2195" s="83" t="str">
        <f t="shared" si="243"/>
        <v/>
      </c>
      <c r="R2195" s="91" t="str">
        <f t="shared" si="244"/>
        <v/>
      </c>
    </row>
    <row r="2196" spans="1:18" x14ac:dyDescent="0.35">
      <c r="A2196" s="25">
        <v>2192</v>
      </c>
      <c r="B2196" s="26" t="str">
        <f t="shared" si="238"/>
        <v/>
      </c>
      <c r="C2196" s="27"/>
      <c r="D2196" s="26" t="str">
        <f>IF(F2196="","",_xlfn.XLOOKUP(F2196,purchase!F:F,purchase!B:B,""))</f>
        <v/>
      </c>
      <c r="E2196" s="26" t="str">
        <f>IF(F2196="","",_xlfn.XLOOKUP(F2196,purchase!F:F,purchase!C:C,""))</f>
        <v/>
      </c>
      <c r="F2196" s="4"/>
      <c r="G2196" s="10" t="str">
        <f t="shared" si="239"/>
        <v/>
      </c>
      <c r="H2196" s="10" t="str">
        <f>IF(F2196="","",_xlfn.XLOOKUP(F2196,purchase!F:F,purchase!E:E,""))</f>
        <v/>
      </c>
      <c r="I2196" s="10" t="str">
        <f t="shared" si="240"/>
        <v/>
      </c>
      <c r="J2196" s="10" t="str">
        <f t="shared" si="241"/>
        <v/>
      </c>
      <c r="K2196" s="35" t="str">
        <f>_xlfn.SINGLE(IF(F2196="","",_xlfn.XLOOKUP(F2196,purchase!F:F,purchase!N:N,"")))</f>
        <v/>
      </c>
      <c r="L2196" s="4"/>
      <c r="M2196" s="86"/>
      <c r="N2196" s="35" t="str">
        <f>IF(F2196="","",
MAX(0,
_xlfn.XLOOKUP(F2196,purchase!F:F,purchase!N:N,"")
-
SUMIFS(L:L,F:F,F2196)))</f>
        <v/>
      </c>
      <c r="O2196" s="35" t="str">
        <f t="shared" si="242"/>
        <v/>
      </c>
      <c r="P2196" s="89" t="str">
        <f>_xlfn.SINGLE(IF(F2196="","",_xlfn.XLOOKUP(F2196,purchase!F:F,purchase!O:O,"")))</f>
        <v/>
      </c>
      <c r="Q2196" s="83" t="str">
        <f t="shared" si="243"/>
        <v/>
      </c>
      <c r="R2196" s="91" t="str">
        <f t="shared" si="244"/>
        <v/>
      </c>
    </row>
    <row r="2197" spans="1:18" x14ac:dyDescent="0.35">
      <c r="A2197" s="25">
        <v>2193</v>
      </c>
      <c r="B2197" s="26" t="str">
        <f t="shared" si="238"/>
        <v/>
      </c>
      <c r="C2197" s="27"/>
      <c r="D2197" s="26" t="str">
        <f>IF(F2197="","",_xlfn.XLOOKUP(F2197,purchase!F:F,purchase!B:B,""))</f>
        <v/>
      </c>
      <c r="E2197" s="26" t="str">
        <f>IF(F2197="","",_xlfn.XLOOKUP(F2197,purchase!F:F,purchase!C:C,""))</f>
        <v/>
      </c>
      <c r="F2197" s="4"/>
      <c r="G2197" s="10" t="str">
        <f t="shared" si="239"/>
        <v/>
      </c>
      <c r="H2197" s="10" t="str">
        <f>IF(F2197="","",_xlfn.XLOOKUP(F2197,purchase!F:F,purchase!E:E,""))</f>
        <v/>
      </c>
      <c r="I2197" s="10" t="str">
        <f t="shared" si="240"/>
        <v/>
      </c>
      <c r="J2197" s="10" t="str">
        <f t="shared" si="241"/>
        <v/>
      </c>
      <c r="K2197" s="35" t="str">
        <f>_xlfn.SINGLE(IF(F2197="","",_xlfn.XLOOKUP(F2197,purchase!F:F,purchase!N:N,"")))</f>
        <v/>
      </c>
      <c r="L2197" s="4"/>
      <c r="M2197" s="86"/>
      <c r="N2197" s="35" t="str">
        <f>IF(F2197="","",
MAX(0,
_xlfn.XLOOKUP(F2197,purchase!F:F,purchase!N:N,"")
-
SUMIFS(L:L,F:F,F2197)))</f>
        <v/>
      </c>
      <c r="O2197" s="35" t="str">
        <f t="shared" si="242"/>
        <v/>
      </c>
      <c r="P2197" s="89" t="str">
        <f>_xlfn.SINGLE(IF(F2197="","",_xlfn.XLOOKUP(F2197,purchase!F:F,purchase!O:O,"")))</f>
        <v/>
      </c>
      <c r="Q2197" s="83" t="str">
        <f t="shared" si="243"/>
        <v/>
      </c>
      <c r="R2197" s="91" t="str">
        <f t="shared" si="244"/>
        <v/>
      </c>
    </row>
    <row r="2198" spans="1:18" x14ac:dyDescent="0.35">
      <c r="A2198" s="25">
        <v>2194</v>
      </c>
      <c r="B2198" s="26" t="str">
        <f t="shared" si="238"/>
        <v/>
      </c>
      <c r="C2198" s="27"/>
      <c r="D2198" s="26" t="str">
        <f>IF(F2198="","",_xlfn.XLOOKUP(F2198,purchase!F:F,purchase!B:B,""))</f>
        <v/>
      </c>
      <c r="E2198" s="26" t="str">
        <f>IF(F2198="","",_xlfn.XLOOKUP(F2198,purchase!F:F,purchase!C:C,""))</f>
        <v/>
      </c>
      <c r="F2198" s="4"/>
      <c r="G2198" s="10" t="str">
        <f t="shared" si="239"/>
        <v/>
      </c>
      <c r="H2198" s="10" t="str">
        <f>IF(F2198="","",_xlfn.XLOOKUP(F2198,purchase!F:F,purchase!E:E,""))</f>
        <v/>
      </c>
      <c r="I2198" s="10" t="str">
        <f t="shared" si="240"/>
        <v/>
      </c>
      <c r="J2198" s="10" t="str">
        <f t="shared" si="241"/>
        <v/>
      </c>
      <c r="K2198" s="35" t="str">
        <f>_xlfn.SINGLE(IF(F2198="","",_xlfn.XLOOKUP(F2198,purchase!F:F,purchase!N:N,"")))</f>
        <v/>
      </c>
      <c r="L2198" s="4"/>
      <c r="M2198" s="86"/>
      <c r="N2198" s="35" t="str">
        <f>IF(F2198="","",
MAX(0,
_xlfn.XLOOKUP(F2198,purchase!F:F,purchase!N:N,"")
-
SUMIFS(L:L,F:F,F2198)))</f>
        <v/>
      </c>
      <c r="O2198" s="35" t="str">
        <f t="shared" si="242"/>
        <v/>
      </c>
      <c r="P2198" s="89" t="str">
        <f>_xlfn.SINGLE(IF(F2198="","",_xlfn.XLOOKUP(F2198,purchase!F:F,purchase!O:O,"")))</f>
        <v/>
      </c>
      <c r="Q2198" s="83" t="str">
        <f t="shared" si="243"/>
        <v/>
      </c>
      <c r="R2198" s="91" t="str">
        <f t="shared" si="244"/>
        <v/>
      </c>
    </row>
    <row r="2199" spans="1:18" x14ac:dyDescent="0.35">
      <c r="A2199" s="25">
        <v>2195</v>
      </c>
      <c r="B2199" s="26" t="str">
        <f t="shared" si="238"/>
        <v/>
      </c>
      <c r="C2199" s="27"/>
      <c r="D2199" s="26" t="str">
        <f>IF(F2199="","",_xlfn.XLOOKUP(F2199,purchase!F:F,purchase!B:B,""))</f>
        <v/>
      </c>
      <c r="E2199" s="26" t="str">
        <f>IF(F2199="","",_xlfn.XLOOKUP(F2199,purchase!F:F,purchase!C:C,""))</f>
        <v/>
      </c>
      <c r="F2199" s="4"/>
      <c r="G2199" s="10" t="str">
        <f t="shared" si="239"/>
        <v/>
      </c>
      <c r="H2199" s="10" t="str">
        <f>IF(F2199="","",_xlfn.XLOOKUP(F2199,purchase!F:F,purchase!E:E,""))</f>
        <v/>
      </c>
      <c r="I2199" s="10" t="str">
        <f t="shared" si="240"/>
        <v/>
      </c>
      <c r="J2199" s="10" t="str">
        <f t="shared" si="241"/>
        <v/>
      </c>
      <c r="K2199" s="35" t="str">
        <f>_xlfn.SINGLE(IF(F2199="","",_xlfn.XLOOKUP(F2199,purchase!F:F,purchase!N:N,"")))</f>
        <v/>
      </c>
      <c r="L2199" s="4"/>
      <c r="M2199" s="86"/>
      <c r="N2199" s="35" t="str">
        <f>IF(F2199="","",
MAX(0,
_xlfn.XLOOKUP(F2199,purchase!F:F,purchase!N:N,"")
-
SUMIFS(L:L,F:F,F2199)))</f>
        <v/>
      </c>
      <c r="O2199" s="35" t="str">
        <f t="shared" si="242"/>
        <v/>
      </c>
      <c r="P2199" s="89" t="str">
        <f>_xlfn.SINGLE(IF(F2199="","",_xlfn.XLOOKUP(F2199,purchase!F:F,purchase!O:O,"")))</f>
        <v/>
      </c>
      <c r="Q2199" s="83" t="str">
        <f t="shared" si="243"/>
        <v/>
      </c>
      <c r="R2199" s="91" t="str">
        <f t="shared" si="244"/>
        <v/>
      </c>
    </row>
    <row r="2200" spans="1:18" x14ac:dyDescent="0.35">
      <c r="A2200" s="25">
        <v>2196</v>
      </c>
      <c r="B2200" s="26" t="str">
        <f t="shared" si="238"/>
        <v/>
      </c>
      <c r="C2200" s="27"/>
      <c r="D2200" s="26" t="str">
        <f>IF(F2200="","",_xlfn.XLOOKUP(F2200,purchase!F:F,purchase!B:B,""))</f>
        <v/>
      </c>
      <c r="E2200" s="26" t="str">
        <f>IF(F2200="","",_xlfn.XLOOKUP(F2200,purchase!F:F,purchase!C:C,""))</f>
        <v/>
      </c>
      <c r="F2200" s="4"/>
      <c r="G2200" s="10" t="str">
        <f t="shared" si="239"/>
        <v/>
      </c>
      <c r="H2200" s="10" t="str">
        <f>IF(F2200="","",_xlfn.XLOOKUP(F2200,purchase!F:F,purchase!E:E,""))</f>
        <v/>
      </c>
      <c r="I2200" s="10" t="str">
        <f t="shared" si="240"/>
        <v/>
      </c>
      <c r="J2200" s="10" t="str">
        <f t="shared" si="241"/>
        <v/>
      </c>
      <c r="K2200" s="35" t="str">
        <f>_xlfn.SINGLE(IF(F2200="","",_xlfn.XLOOKUP(F2200,purchase!F:F,purchase!N:N,"")))</f>
        <v/>
      </c>
      <c r="L2200" s="4"/>
      <c r="M2200" s="86"/>
      <c r="N2200" s="35" t="str">
        <f>IF(F2200="","",
MAX(0,
_xlfn.XLOOKUP(F2200,purchase!F:F,purchase!N:N,"")
-
SUMIFS(L:L,F:F,F2200)))</f>
        <v/>
      </c>
      <c r="O2200" s="35" t="str">
        <f t="shared" si="242"/>
        <v/>
      </c>
      <c r="P2200" s="89" t="str">
        <f>_xlfn.SINGLE(IF(F2200="","",_xlfn.XLOOKUP(F2200,purchase!F:F,purchase!O:O,"")))</f>
        <v/>
      </c>
      <c r="Q2200" s="83" t="str">
        <f t="shared" si="243"/>
        <v/>
      </c>
      <c r="R2200" s="91" t="str">
        <f t="shared" si="244"/>
        <v/>
      </c>
    </row>
    <row r="2201" spans="1:18" x14ac:dyDescent="0.35">
      <c r="A2201" s="25">
        <v>2197</v>
      </c>
      <c r="B2201" s="26" t="str">
        <f t="shared" si="238"/>
        <v/>
      </c>
      <c r="C2201" s="27"/>
      <c r="D2201" s="26" t="str">
        <f>IF(F2201="","",_xlfn.XLOOKUP(F2201,purchase!F:F,purchase!B:B,""))</f>
        <v/>
      </c>
      <c r="E2201" s="26" t="str">
        <f>IF(F2201="","",_xlfn.XLOOKUP(F2201,purchase!F:F,purchase!C:C,""))</f>
        <v/>
      </c>
      <c r="F2201" s="4"/>
      <c r="G2201" s="10" t="str">
        <f t="shared" si="239"/>
        <v/>
      </c>
      <c r="H2201" s="10" t="str">
        <f>IF(F2201="","",_xlfn.XLOOKUP(F2201,purchase!F:F,purchase!E:E,""))</f>
        <v/>
      </c>
      <c r="I2201" s="10" t="str">
        <f t="shared" si="240"/>
        <v/>
      </c>
      <c r="J2201" s="10" t="str">
        <f t="shared" si="241"/>
        <v/>
      </c>
      <c r="K2201" s="35" t="str">
        <f>_xlfn.SINGLE(IF(F2201="","",_xlfn.XLOOKUP(F2201,purchase!F:F,purchase!N:N,"")))</f>
        <v/>
      </c>
      <c r="L2201" s="4"/>
      <c r="M2201" s="86"/>
      <c r="N2201" s="35" t="str">
        <f>IF(F2201="","",
MAX(0,
_xlfn.XLOOKUP(F2201,purchase!F:F,purchase!N:N,"")
-
SUMIFS(L:L,F:F,F2201)))</f>
        <v/>
      </c>
      <c r="O2201" s="35" t="str">
        <f t="shared" si="242"/>
        <v/>
      </c>
      <c r="P2201" s="89" t="str">
        <f>_xlfn.SINGLE(IF(F2201="","",_xlfn.XLOOKUP(F2201,purchase!F:F,purchase!O:O,"")))</f>
        <v/>
      </c>
      <c r="Q2201" s="83" t="str">
        <f t="shared" si="243"/>
        <v/>
      </c>
      <c r="R2201" s="91" t="str">
        <f t="shared" si="244"/>
        <v/>
      </c>
    </row>
    <row r="2202" spans="1:18" x14ac:dyDescent="0.35">
      <c r="A2202" s="25">
        <v>2198</v>
      </c>
      <c r="B2202" s="26" t="str">
        <f t="shared" si="238"/>
        <v/>
      </c>
      <c r="C2202" s="27"/>
      <c r="D2202" s="26" t="str">
        <f>IF(F2202="","",_xlfn.XLOOKUP(F2202,purchase!F:F,purchase!B:B,""))</f>
        <v/>
      </c>
      <c r="E2202" s="26" t="str">
        <f>IF(F2202="","",_xlfn.XLOOKUP(F2202,purchase!F:F,purchase!C:C,""))</f>
        <v/>
      </c>
      <c r="F2202" s="4"/>
      <c r="G2202" s="10" t="str">
        <f t="shared" si="239"/>
        <v/>
      </c>
      <c r="H2202" s="10" t="str">
        <f>IF(F2202="","",_xlfn.XLOOKUP(F2202,purchase!F:F,purchase!E:E,""))</f>
        <v/>
      </c>
      <c r="I2202" s="10" t="str">
        <f t="shared" si="240"/>
        <v/>
      </c>
      <c r="J2202" s="10" t="str">
        <f t="shared" si="241"/>
        <v/>
      </c>
      <c r="K2202" s="35" t="str">
        <f>_xlfn.SINGLE(IF(F2202="","",_xlfn.XLOOKUP(F2202,purchase!F:F,purchase!N:N,"")))</f>
        <v/>
      </c>
      <c r="L2202" s="4"/>
      <c r="M2202" s="86"/>
      <c r="N2202" s="35" t="str">
        <f>IF(F2202="","",
MAX(0,
_xlfn.XLOOKUP(F2202,purchase!F:F,purchase!N:N,"")
-
SUMIFS(L:L,F:F,F2202)))</f>
        <v/>
      </c>
      <c r="O2202" s="35" t="str">
        <f t="shared" si="242"/>
        <v/>
      </c>
      <c r="P2202" s="89" t="str">
        <f>_xlfn.SINGLE(IF(F2202="","",_xlfn.XLOOKUP(F2202,purchase!F:F,purchase!O:O,"")))</f>
        <v/>
      </c>
      <c r="Q2202" s="83" t="str">
        <f t="shared" si="243"/>
        <v/>
      </c>
      <c r="R2202" s="91" t="str">
        <f t="shared" si="244"/>
        <v/>
      </c>
    </row>
    <row r="2203" spans="1:18" x14ac:dyDescent="0.35">
      <c r="A2203" s="25">
        <v>2199</v>
      </c>
      <c r="B2203" s="26" t="str">
        <f t="shared" si="238"/>
        <v/>
      </c>
      <c r="C2203" s="27"/>
      <c r="D2203" s="26" t="str">
        <f>IF(F2203="","",_xlfn.XLOOKUP(F2203,purchase!F:F,purchase!B:B,""))</f>
        <v/>
      </c>
      <c r="E2203" s="26" t="str">
        <f>IF(F2203="","",_xlfn.XLOOKUP(F2203,purchase!F:F,purchase!C:C,""))</f>
        <v/>
      </c>
      <c r="F2203" s="4"/>
      <c r="G2203" s="10" t="str">
        <f t="shared" si="239"/>
        <v/>
      </c>
      <c r="H2203" s="10" t="str">
        <f>IF(F2203="","",_xlfn.XLOOKUP(F2203,purchase!F:F,purchase!E:E,""))</f>
        <v/>
      </c>
      <c r="I2203" s="10" t="str">
        <f t="shared" si="240"/>
        <v/>
      </c>
      <c r="J2203" s="10" t="str">
        <f t="shared" si="241"/>
        <v/>
      </c>
      <c r="K2203" s="35" t="str">
        <f>_xlfn.SINGLE(IF(F2203="","",_xlfn.XLOOKUP(F2203,purchase!F:F,purchase!N:N,"")))</f>
        <v/>
      </c>
      <c r="L2203" s="4"/>
      <c r="M2203" s="86"/>
      <c r="N2203" s="35" t="str">
        <f>IF(F2203="","",
MAX(0,
_xlfn.XLOOKUP(F2203,purchase!F:F,purchase!N:N,"")
-
SUMIFS(L:L,F:F,F2203)))</f>
        <v/>
      </c>
      <c r="O2203" s="35" t="str">
        <f t="shared" si="242"/>
        <v/>
      </c>
      <c r="P2203" s="89" t="str">
        <f>_xlfn.SINGLE(IF(F2203="","",_xlfn.XLOOKUP(F2203,purchase!F:F,purchase!O:O,"")))</f>
        <v/>
      </c>
      <c r="Q2203" s="83" t="str">
        <f t="shared" si="243"/>
        <v/>
      </c>
      <c r="R2203" s="91" t="str">
        <f t="shared" si="244"/>
        <v/>
      </c>
    </row>
    <row r="2204" spans="1:18" x14ac:dyDescent="0.35">
      <c r="A2204" s="25">
        <v>2200</v>
      </c>
      <c r="B2204" s="26" t="str">
        <f t="shared" si="238"/>
        <v/>
      </c>
      <c r="C2204" s="27"/>
      <c r="D2204" s="26" t="str">
        <f>IF(F2204="","",_xlfn.XLOOKUP(F2204,purchase!F:F,purchase!B:B,""))</f>
        <v/>
      </c>
      <c r="E2204" s="26" t="str">
        <f>IF(F2204="","",_xlfn.XLOOKUP(F2204,purchase!F:F,purchase!C:C,""))</f>
        <v/>
      </c>
      <c r="F2204" s="4"/>
      <c r="G2204" s="10" t="str">
        <f t="shared" si="239"/>
        <v/>
      </c>
      <c r="H2204" s="10" t="str">
        <f>IF(F2204="","",_xlfn.XLOOKUP(F2204,purchase!F:F,purchase!E:E,""))</f>
        <v/>
      </c>
      <c r="I2204" s="10" t="str">
        <f t="shared" si="240"/>
        <v/>
      </c>
      <c r="J2204" s="10" t="str">
        <f t="shared" si="241"/>
        <v/>
      </c>
      <c r="K2204" s="35" t="str">
        <f>_xlfn.SINGLE(IF(F2204="","",_xlfn.XLOOKUP(F2204,purchase!F:F,purchase!N:N,"")))</f>
        <v/>
      </c>
      <c r="L2204" s="4"/>
      <c r="M2204" s="86"/>
      <c r="N2204" s="35" t="str">
        <f>IF(F2204="","",
MAX(0,
_xlfn.XLOOKUP(F2204,purchase!F:F,purchase!N:N,"")
-
SUMIFS(L:L,F:F,F2204)))</f>
        <v/>
      </c>
      <c r="O2204" s="35" t="str">
        <f t="shared" si="242"/>
        <v/>
      </c>
      <c r="P2204" s="89" t="str">
        <f>_xlfn.SINGLE(IF(F2204="","",_xlfn.XLOOKUP(F2204,purchase!F:F,purchase!O:O,"")))</f>
        <v/>
      </c>
      <c r="Q2204" s="83" t="str">
        <f t="shared" si="243"/>
        <v/>
      </c>
      <c r="R2204" s="91" t="str">
        <f t="shared" si="244"/>
        <v/>
      </c>
    </row>
    <row r="2205" spans="1:18" x14ac:dyDescent="0.35">
      <c r="A2205" s="25">
        <v>2201</v>
      </c>
      <c r="B2205" s="26" t="str">
        <f t="shared" si="238"/>
        <v/>
      </c>
      <c r="C2205" s="27"/>
      <c r="D2205" s="26" t="str">
        <f>IF(F2205="","",_xlfn.XLOOKUP(F2205,purchase!F:F,purchase!B:B,""))</f>
        <v/>
      </c>
      <c r="E2205" s="26" t="str">
        <f>IF(F2205="","",_xlfn.XLOOKUP(F2205,purchase!F:F,purchase!C:C,""))</f>
        <v/>
      </c>
      <c r="F2205" s="4"/>
      <c r="G2205" s="10" t="str">
        <f t="shared" si="239"/>
        <v/>
      </c>
      <c r="H2205" s="10" t="str">
        <f>IF(F2205="","",_xlfn.XLOOKUP(F2205,purchase!F:F,purchase!E:E,""))</f>
        <v/>
      </c>
      <c r="I2205" s="10" t="str">
        <f t="shared" si="240"/>
        <v/>
      </c>
      <c r="J2205" s="10" t="str">
        <f t="shared" si="241"/>
        <v/>
      </c>
      <c r="K2205" s="35" t="str">
        <f>_xlfn.SINGLE(IF(F2205="","",_xlfn.XLOOKUP(F2205,purchase!F:F,purchase!N:N,"")))</f>
        <v/>
      </c>
      <c r="L2205" s="4"/>
      <c r="M2205" s="86"/>
      <c r="N2205" s="35" t="str">
        <f>IF(F2205="","",
MAX(0,
_xlfn.XLOOKUP(F2205,purchase!F:F,purchase!N:N,"")
-
SUMIFS(L:L,F:F,F2205)))</f>
        <v/>
      </c>
      <c r="O2205" s="35" t="str">
        <f t="shared" si="242"/>
        <v/>
      </c>
      <c r="P2205" s="89" t="str">
        <f>_xlfn.SINGLE(IF(F2205="","",_xlfn.XLOOKUP(F2205,purchase!F:F,purchase!O:O,"")))</f>
        <v/>
      </c>
      <c r="Q2205" s="83" t="str">
        <f t="shared" si="243"/>
        <v/>
      </c>
      <c r="R2205" s="91" t="str">
        <f t="shared" si="244"/>
        <v/>
      </c>
    </row>
    <row r="2206" spans="1:18" x14ac:dyDescent="0.35">
      <c r="A2206" s="25">
        <v>2202</v>
      </c>
      <c r="B2206" s="26" t="str">
        <f t="shared" si="238"/>
        <v/>
      </c>
      <c r="C2206" s="27"/>
      <c r="D2206" s="26" t="str">
        <f>IF(F2206="","",_xlfn.XLOOKUP(F2206,purchase!F:F,purchase!B:B,""))</f>
        <v/>
      </c>
      <c r="E2206" s="26" t="str">
        <f>IF(F2206="","",_xlfn.XLOOKUP(F2206,purchase!F:F,purchase!C:C,""))</f>
        <v/>
      </c>
      <c r="F2206" s="4"/>
      <c r="G2206" s="10" t="str">
        <f t="shared" si="239"/>
        <v/>
      </c>
      <c r="H2206" s="10" t="str">
        <f>IF(F2206="","",_xlfn.XLOOKUP(F2206,purchase!F:F,purchase!E:E,""))</f>
        <v/>
      </c>
      <c r="I2206" s="10" t="str">
        <f t="shared" si="240"/>
        <v/>
      </c>
      <c r="J2206" s="10" t="str">
        <f t="shared" si="241"/>
        <v/>
      </c>
      <c r="K2206" s="35" t="str">
        <f>_xlfn.SINGLE(IF(F2206="","",_xlfn.XLOOKUP(F2206,purchase!F:F,purchase!N:N,"")))</f>
        <v/>
      </c>
      <c r="L2206" s="4"/>
      <c r="M2206" s="86"/>
      <c r="N2206" s="35" t="str">
        <f>IF(F2206="","",
MAX(0,
_xlfn.XLOOKUP(F2206,purchase!F:F,purchase!N:N,"")
-
SUMIFS(L:L,F:F,F2206)))</f>
        <v/>
      </c>
      <c r="O2206" s="35" t="str">
        <f t="shared" si="242"/>
        <v/>
      </c>
      <c r="P2206" s="89" t="str">
        <f>_xlfn.SINGLE(IF(F2206="","",_xlfn.XLOOKUP(F2206,purchase!F:F,purchase!O:O,"")))</f>
        <v/>
      </c>
      <c r="Q2206" s="83" t="str">
        <f t="shared" si="243"/>
        <v/>
      </c>
      <c r="R2206" s="91" t="str">
        <f t="shared" si="244"/>
        <v/>
      </c>
    </row>
    <row r="2207" spans="1:18" x14ac:dyDescent="0.35">
      <c r="A2207" s="25">
        <v>2203</v>
      </c>
      <c r="B2207" s="26" t="str">
        <f t="shared" si="238"/>
        <v/>
      </c>
      <c r="C2207" s="27"/>
      <c r="D2207" s="26" t="str">
        <f>IF(F2207="","",_xlfn.XLOOKUP(F2207,purchase!F:F,purchase!B:B,""))</f>
        <v/>
      </c>
      <c r="E2207" s="26" t="str">
        <f>IF(F2207="","",_xlfn.XLOOKUP(F2207,purchase!F:F,purchase!C:C,""))</f>
        <v/>
      </c>
      <c r="F2207" s="4"/>
      <c r="G2207" s="10" t="str">
        <f t="shared" si="239"/>
        <v/>
      </c>
      <c r="H2207" s="10" t="str">
        <f>IF(F2207="","",_xlfn.XLOOKUP(F2207,purchase!F:F,purchase!E:E,""))</f>
        <v/>
      </c>
      <c r="I2207" s="10" t="str">
        <f t="shared" si="240"/>
        <v/>
      </c>
      <c r="J2207" s="10" t="str">
        <f t="shared" si="241"/>
        <v/>
      </c>
      <c r="K2207" s="35" t="str">
        <f>_xlfn.SINGLE(IF(F2207="","",_xlfn.XLOOKUP(F2207,purchase!F:F,purchase!N:N,"")))</f>
        <v/>
      </c>
      <c r="L2207" s="4"/>
      <c r="M2207" s="86"/>
      <c r="N2207" s="35" t="str">
        <f>IF(F2207="","",
MAX(0,
_xlfn.XLOOKUP(F2207,purchase!F:F,purchase!N:N,"")
-
SUMIFS(L:L,F:F,F2207)))</f>
        <v/>
      </c>
      <c r="O2207" s="35" t="str">
        <f t="shared" si="242"/>
        <v/>
      </c>
      <c r="P2207" s="89" t="str">
        <f>_xlfn.SINGLE(IF(F2207="","",_xlfn.XLOOKUP(F2207,purchase!F:F,purchase!O:O,"")))</f>
        <v/>
      </c>
      <c r="Q2207" s="83" t="str">
        <f t="shared" si="243"/>
        <v/>
      </c>
      <c r="R2207" s="91" t="str">
        <f t="shared" si="244"/>
        <v/>
      </c>
    </row>
    <row r="2208" spans="1:18" x14ac:dyDescent="0.35">
      <c r="A2208" s="25">
        <v>2204</v>
      </c>
      <c r="B2208" s="26" t="str">
        <f t="shared" si="238"/>
        <v/>
      </c>
      <c r="C2208" s="27"/>
      <c r="D2208" s="26" t="str">
        <f>IF(F2208="","",_xlfn.XLOOKUP(F2208,purchase!F:F,purchase!B:B,""))</f>
        <v/>
      </c>
      <c r="E2208" s="26" t="str">
        <f>IF(F2208="","",_xlfn.XLOOKUP(F2208,purchase!F:F,purchase!C:C,""))</f>
        <v/>
      </c>
      <c r="F2208" s="4"/>
      <c r="G2208" s="10" t="str">
        <f t="shared" si="239"/>
        <v/>
      </c>
      <c r="H2208" s="10" t="str">
        <f>IF(F2208="","",_xlfn.XLOOKUP(F2208,purchase!F:F,purchase!E:E,""))</f>
        <v/>
      </c>
      <c r="I2208" s="10" t="str">
        <f t="shared" si="240"/>
        <v/>
      </c>
      <c r="J2208" s="10" t="str">
        <f t="shared" si="241"/>
        <v/>
      </c>
      <c r="K2208" s="35" t="str">
        <f>_xlfn.SINGLE(IF(F2208="","",_xlfn.XLOOKUP(F2208,purchase!F:F,purchase!N:N,"")))</f>
        <v/>
      </c>
      <c r="L2208" s="4"/>
      <c r="M2208" s="86"/>
      <c r="N2208" s="35" t="str">
        <f>IF(F2208="","",
MAX(0,
_xlfn.XLOOKUP(F2208,purchase!F:F,purchase!N:N,"")
-
SUMIFS(L:L,F:F,F2208)))</f>
        <v/>
      </c>
      <c r="O2208" s="35" t="str">
        <f t="shared" si="242"/>
        <v/>
      </c>
      <c r="P2208" s="89" t="str">
        <f>_xlfn.SINGLE(IF(F2208="","",_xlfn.XLOOKUP(F2208,purchase!F:F,purchase!O:O,"")))</f>
        <v/>
      </c>
      <c r="Q2208" s="83" t="str">
        <f t="shared" si="243"/>
        <v/>
      </c>
      <c r="R2208" s="91" t="str">
        <f t="shared" si="244"/>
        <v/>
      </c>
    </row>
    <row r="2209" spans="1:18" x14ac:dyDescent="0.35">
      <c r="A2209" s="25">
        <v>2205</v>
      </c>
      <c r="B2209" s="26" t="str">
        <f t="shared" si="238"/>
        <v/>
      </c>
      <c r="C2209" s="27"/>
      <c r="D2209" s="26" t="str">
        <f>IF(F2209="","",_xlfn.XLOOKUP(F2209,purchase!F:F,purchase!B:B,""))</f>
        <v/>
      </c>
      <c r="E2209" s="26" t="str">
        <f>IF(F2209="","",_xlfn.XLOOKUP(F2209,purchase!F:F,purchase!C:C,""))</f>
        <v/>
      </c>
      <c r="F2209" s="4"/>
      <c r="G2209" s="10" t="str">
        <f t="shared" si="239"/>
        <v/>
      </c>
      <c r="H2209" s="10" t="str">
        <f>IF(F2209="","",_xlfn.XLOOKUP(F2209,purchase!F:F,purchase!E:E,""))</f>
        <v/>
      </c>
      <c r="I2209" s="10" t="str">
        <f t="shared" si="240"/>
        <v/>
      </c>
      <c r="J2209" s="10" t="str">
        <f t="shared" si="241"/>
        <v/>
      </c>
      <c r="K2209" s="35" t="str">
        <f>_xlfn.SINGLE(IF(F2209="","",_xlfn.XLOOKUP(F2209,purchase!F:F,purchase!N:N,"")))</f>
        <v/>
      </c>
      <c r="L2209" s="4"/>
      <c r="M2209" s="86"/>
      <c r="N2209" s="35" t="str">
        <f>IF(F2209="","",
MAX(0,
_xlfn.XLOOKUP(F2209,purchase!F:F,purchase!N:N,"")
-
SUMIFS(L:L,F:F,F2209)))</f>
        <v/>
      </c>
      <c r="O2209" s="35" t="str">
        <f t="shared" si="242"/>
        <v/>
      </c>
      <c r="P2209" s="89" t="str">
        <f>_xlfn.SINGLE(IF(F2209="","",_xlfn.XLOOKUP(F2209,purchase!F:F,purchase!O:O,"")))</f>
        <v/>
      </c>
      <c r="Q2209" s="83" t="str">
        <f t="shared" si="243"/>
        <v/>
      </c>
      <c r="R2209" s="91" t="str">
        <f t="shared" si="244"/>
        <v/>
      </c>
    </row>
    <row r="2210" spans="1:18" x14ac:dyDescent="0.35">
      <c r="A2210" s="25">
        <v>2206</v>
      </c>
      <c r="B2210" s="26" t="str">
        <f t="shared" si="238"/>
        <v/>
      </c>
      <c r="C2210" s="27"/>
      <c r="D2210" s="26" t="str">
        <f>IF(F2210="","",_xlfn.XLOOKUP(F2210,purchase!F:F,purchase!B:B,""))</f>
        <v/>
      </c>
      <c r="E2210" s="26" t="str">
        <f>IF(F2210="","",_xlfn.XLOOKUP(F2210,purchase!F:F,purchase!C:C,""))</f>
        <v/>
      </c>
      <c r="F2210" s="4"/>
      <c r="G2210" s="10" t="str">
        <f t="shared" si="239"/>
        <v/>
      </c>
      <c r="H2210" s="10" t="str">
        <f>IF(F2210="","",_xlfn.XLOOKUP(F2210,purchase!F:F,purchase!E:E,""))</f>
        <v/>
      </c>
      <c r="I2210" s="10" t="str">
        <f t="shared" si="240"/>
        <v/>
      </c>
      <c r="J2210" s="10" t="str">
        <f t="shared" si="241"/>
        <v/>
      </c>
      <c r="K2210" s="35" t="str">
        <f>_xlfn.SINGLE(IF(F2210="","",_xlfn.XLOOKUP(F2210,purchase!F:F,purchase!N:N,"")))</f>
        <v/>
      </c>
      <c r="L2210" s="4"/>
      <c r="M2210" s="86"/>
      <c r="N2210" s="35" t="str">
        <f>IF(F2210="","",
MAX(0,
_xlfn.XLOOKUP(F2210,purchase!F:F,purchase!N:N,"")
-
SUMIFS(L:L,F:F,F2210)))</f>
        <v/>
      </c>
      <c r="O2210" s="35" t="str">
        <f t="shared" si="242"/>
        <v/>
      </c>
      <c r="P2210" s="89" t="str">
        <f>_xlfn.SINGLE(IF(F2210="","",_xlfn.XLOOKUP(F2210,purchase!F:F,purchase!O:O,"")))</f>
        <v/>
      </c>
      <c r="Q2210" s="83" t="str">
        <f t="shared" si="243"/>
        <v/>
      </c>
      <c r="R2210" s="91" t="str">
        <f t="shared" si="244"/>
        <v/>
      </c>
    </row>
    <row r="2211" spans="1:18" x14ac:dyDescent="0.35">
      <c r="A2211" s="25">
        <v>2207</v>
      </c>
      <c r="B2211" s="26" t="str">
        <f t="shared" si="238"/>
        <v/>
      </c>
      <c r="C2211" s="27"/>
      <c r="D2211" s="26" t="str">
        <f>IF(F2211="","",_xlfn.XLOOKUP(F2211,purchase!F:F,purchase!B:B,""))</f>
        <v/>
      </c>
      <c r="E2211" s="26" t="str">
        <f>IF(F2211="","",_xlfn.XLOOKUP(F2211,purchase!F:F,purchase!C:C,""))</f>
        <v/>
      </c>
      <c r="F2211" s="4"/>
      <c r="G2211" s="10" t="str">
        <f t="shared" si="239"/>
        <v/>
      </c>
      <c r="H2211" s="10" t="str">
        <f>IF(F2211="","",_xlfn.XLOOKUP(F2211,purchase!F:F,purchase!E:E,""))</f>
        <v/>
      </c>
      <c r="I2211" s="10" t="str">
        <f t="shared" si="240"/>
        <v/>
      </c>
      <c r="J2211" s="10" t="str">
        <f t="shared" si="241"/>
        <v/>
      </c>
      <c r="K2211" s="35" t="str">
        <f>_xlfn.SINGLE(IF(F2211="","",_xlfn.XLOOKUP(F2211,purchase!F:F,purchase!N:N,"")))</f>
        <v/>
      </c>
      <c r="L2211" s="4"/>
      <c r="M2211" s="86"/>
      <c r="N2211" s="35" t="str">
        <f>IF(F2211="","",
MAX(0,
_xlfn.XLOOKUP(F2211,purchase!F:F,purchase!N:N,"")
-
SUMIFS(L:L,F:F,F2211)))</f>
        <v/>
      </c>
      <c r="O2211" s="35" t="str">
        <f t="shared" si="242"/>
        <v/>
      </c>
      <c r="P2211" s="89" t="str">
        <f>_xlfn.SINGLE(IF(F2211="","",_xlfn.XLOOKUP(F2211,purchase!F:F,purchase!O:O,"")))</f>
        <v/>
      </c>
      <c r="Q2211" s="83" t="str">
        <f t="shared" si="243"/>
        <v/>
      </c>
      <c r="R2211" s="91" t="str">
        <f t="shared" si="244"/>
        <v/>
      </c>
    </row>
    <row r="2212" spans="1:18" x14ac:dyDescent="0.35">
      <c r="A2212" s="25">
        <v>2208</v>
      </c>
      <c r="B2212" s="26" t="str">
        <f t="shared" si="238"/>
        <v/>
      </c>
      <c r="C2212" s="27"/>
      <c r="D2212" s="26" t="str">
        <f>IF(F2212="","",_xlfn.XLOOKUP(F2212,purchase!F:F,purchase!B:B,""))</f>
        <v/>
      </c>
      <c r="E2212" s="26" t="str">
        <f>IF(F2212="","",_xlfn.XLOOKUP(F2212,purchase!F:F,purchase!C:C,""))</f>
        <v/>
      </c>
      <c r="F2212" s="4"/>
      <c r="G2212" s="10" t="str">
        <f t="shared" si="239"/>
        <v/>
      </c>
      <c r="H2212" s="10" t="str">
        <f>IF(F2212="","",_xlfn.XLOOKUP(F2212,purchase!F:F,purchase!E:E,""))</f>
        <v/>
      </c>
      <c r="I2212" s="10" t="str">
        <f t="shared" si="240"/>
        <v/>
      </c>
      <c r="J2212" s="10" t="str">
        <f t="shared" si="241"/>
        <v/>
      </c>
      <c r="K2212" s="35" t="str">
        <f>_xlfn.SINGLE(IF(F2212="","",_xlfn.XLOOKUP(F2212,purchase!F:F,purchase!N:N,"")))</f>
        <v/>
      </c>
      <c r="L2212" s="4"/>
      <c r="M2212" s="86"/>
      <c r="N2212" s="35" t="str">
        <f>IF(F2212="","",
MAX(0,
_xlfn.XLOOKUP(F2212,purchase!F:F,purchase!N:N,"")
-
SUMIFS(L:L,F:F,F2212)))</f>
        <v/>
      </c>
      <c r="O2212" s="35" t="str">
        <f t="shared" si="242"/>
        <v/>
      </c>
      <c r="P2212" s="89" t="str">
        <f>_xlfn.SINGLE(IF(F2212="","",_xlfn.XLOOKUP(F2212,purchase!F:F,purchase!O:O,"")))</f>
        <v/>
      </c>
      <c r="Q2212" s="83" t="str">
        <f t="shared" si="243"/>
        <v/>
      </c>
      <c r="R2212" s="91" t="str">
        <f t="shared" si="244"/>
        <v/>
      </c>
    </row>
    <row r="2213" spans="1:18" x14ac:dyDescent="0.35">
      <c r="A2213" s="25">
        <v>2209</v>
      </c>
      <c r="B2213" s="26" t="str">
        <f t="shared" si="238"/>
        <v/>
      </c>
      <c r="C2213" s="27"/>
      <c r="D2213" s="26" t="str">
        <f>IF(F2213="","",_xlfn.XLOOKUP(F2213,purchase!F:F,purchase!B:B,""))</f>
        <v/>
      </c>
      <c r="E2213" s="26" t="str">
        <f>IF(F2213="","",_xlfn.XLOOKUP(F2213,purchase!F:F,purchase!C:C,""))</f>
        <v/>
      </c>
      <c r="F2213" s="4"/>
      <c r="G2213" s="10" t="str">
        <f t="shared" si="239"/>
        <v/>
      </c>
      <c r="H2213" s="10" t="str">
        <f>IF(F2213="","",_xlfn.XLOOKUP(F2213,purchase!F:F,purchase!E:E,""))</f>
        <v/>
      </c>
      <c r="I2213" s="10" t="str">
        <f t="shared" si="240"/>
        <v/>
      </c>
      <c r="J2213" s="10" t="str">
        <f t="shared" si="241"/>
        <v/>
      </c>
      <c r="K2213" s="35" t="str">
        <f>_xlfn.SINGLE(IF(F2213="","",_xlfn.XLOOKUP(F2213,purchase!F:F,purchase!N:N,"")))</f>
        <v/>
      </c>
      <c r="L2213" s="4"/>
      <c r="M2213" s="86"/>
      <c r="N2213" s="35" t="str">
        <f>IF(F2213="","",
MAX(0,
_xlfn.XLOOKUP(F2213,purchase!F:F,purchase!N:N,"")
-
SUMIFS(L:L,F:F,F2213)))</f>
        <v/>
      </c>
      <c r="O2213" s="35" t="str">
        <f t="shared" si="242"/>
        <v/>
      </c>
      <c r="P2213" s="89" t="str">
        <f>_xlfn.SINGLE(IF(F2213="","",_xlfn.XLOOKUP(F2213,purchase!F:F,purchase!O:O,"")))</f>
        <v/>
      </c>
      <c r="Q2213" s="83" t="str">
        <f t="shared" si="243"/>
        <v/>
      </c>
      <c r="R2213" s="91" t="str">
        <f t="shared" si="244"/>
        <v/>
      </c>
    </row>
    <row r="2214" spans="1:18" x14ac:dyDescent="0.35">
      <c r="A2214" s="25">
        <v>2210</v>
      </c>
      <c r="B2214" s="26" t="str">
        <f t="shared" si="238"/>
        <v/>
      </c>
      <c r="C2214" s="27"/>
      <c r="D2214" s="26" t="str">
        <f>IF(F2214="","",_xlfn.XLOOKUP(F2214,purchase!F:F,purchase!B:B,""))</f>
        <v/>
      </c>
      <c r="E2214" s="26" t="str">
        <f>IF(F2214="","",_xlfn.XLOOKUP(F2214,purchase!F:F,purchase!C:C,""))</f>
        <v/>
      </c>
      <c r="F2214" s="4"/>
      <c r="G2214" s="10" t="str">
        <f t="shared" si="239"/>
        <v/>
      </c>
      <c r="H2214" s="10" t="str">
        <f>IF(F2214="","",_xlfn.XLOOKUP(F2214,purchase!F:F,purchase!E:E,""))</f>
        <v/>
      </c>
      <c r="I2214" s="10" t="str">
        <f t="shared" si="240"/>
        <v/>
      </c>
      <c r="J2214" s="10" t="str">
        <f t="shared" si="241"/>
        <v/>
      </c>
      <c r="K2214" s="35" t="str">
        <f>_xlfn.SINGLE(IF(F2214="","",_xlfn.XLOOKUP(F2214,purchase!F:F,purchase!N:N,"")))</f>
        <v/>
      </c>
      <c r="L2214" s="4"/>
      <c r="M2214" s="86"/>
      <c r="N2214" s="35" t="str">
        <f>IF(F2214="","",
MAX(0,
_xlfn.XLOOKUP(F2214,purchase!F:F,purchase!N:N,"")
-
SUMIFS(L:L,F:F,F2214)))</f>
        <v/>
      </c>
      <c r="O2214" s="35" t="str">
        <f t="shared" si="242"/>
        <v/>
      </c>
      <c r="P2214" s="89" t="str">
        <f>_xlfn.SINGLE(IF(F2214="","",_xlfn.XLOOKUP(F2214,purchase!F:F,purchase!O:O,"")))</f>
        <v/>
      </c>
      <c r="Q2214" s="83" t="str">
        <f t="shared" si="243"/>
        <v/>
      </c>
      <c r="R2214" s="91" t="str">
        <f t="shared" si="244"/>
        <v/>
      </c>
    </row>
    <row r="2215" spans="1:18" x14ac:dyDescent="0.35">
      <c r="A2215" s="25">
        <v>2211</v>
      </c>
      <c r="B2215" s="26" t="str">
        <f t="shared" si="238"/>
        <v/>
      </c>
      <c r="C2215" s="27"/>
      <c r="D2215" s="26" t="str">
        <f>IF(F2215="","",_xlfn.XLOOKUP(F2215,purchase!F:F,purchase!B:B,""))</f>
        <v/>
      </c>
      <c r="E2215" s="26" t="str">
        <f>IF(F2215="","",_xlfn.XLOOKUP(F2215,purchase!F:F,purchase!C:C,""))</f>
        <v/>
      </c>
      <c r="F2215" s="4"/>
      <c r="G2215" s="10" t="str">
        <f t="shared" si="239"/>
        <v/>
      </c>
      <c r="H2215" s="10" t="str">
        <f>IF(F2215="","",_xlfn.XLOOKUP(F2215,purchase!F:F,purchase!E:E,""))</f>
        <v/>
      </c>
      <c r="I2215" s="10" t="str">
        <f t="shared" si="240"/>
        <v/>
      </c>
      <c r="J2215" s="10" t="str">
        <f t="shared" si="241"/>
        <v/>
      </c>
      <c r="K2215" s="35" t="str">
        <f>_xlfn.SINGLE(IF(F2215="","",_xlfn.XLOOKUP(F2215,purchase!F:F,purchase!N:N,"")))</f>
        <v/>
      </c>
      <c r="L2215" s="4"/>
      <c r="M2215" s="86"/>
      <c r="N2215" s="35" t="str">
        <f>IF(F2215="","",
MAX(0,
_xlfn.XLOOKUP(F2215,purchase!F:F,purchase!N:N,"")
-
SUMIFS(L:L,F:F,F2215)))</f>
        <v/>
      </c>
      <c r="O2215" s="35" t="str">
        <f t="shared" si="242"/>
        <v/>
      </c>
      <c r="P2215" s="89" t="str">
        <f>_xlfn.SINGLE(IF(F2215="","",_xlfn.XLOOKUP(F2215,purchase!F:F,purchase!O:O,"")))</f>
        <v/>
      </c>
      <c r="Q2215" s="83" t="str">
        <f t="shared" si="243"/>
        <v/>
      </c>
      <c r="R2215" s="91" t="str">
        <f t="shared" si="244"/>
        <v/>
      </c>
    </row>
    <row r="2216" spans="1:18" x14ac:dyDescent="0.35">
      <c r="A2216" s="25">
        <v>2212</v>
      </c>
      <c r="B2216" s="26" t="str">
        <f t="shared" si="238"/>
        <v/>
      </c>
      <c r="C2216" s="27"/>
      <c r="D2216" s="26" t="str">
        <f>IF(F2216="","",_xlfn.XLOOKUP(F2216,purchase!F:F,purchase!B:B,""))</f>
        <v/>
      </c>
      <c r="E2216" s="26" t="str">
        <f>IF(F2216="","",_xlfn.XLOOKUP(F2216,purchase!F:F,purchase!C:C,""))</f>
        <v/>
      </c>
      <c r="F2216" s="4"/>
      <c r="G2216" s="10" t="str">
        <f t="shared" si="239"/>
        <v/>
      </c>
      <c r="H2216" s="10" t="str">
        <f>IF(F2216="","",_xlfn.XLOOKUP(F2216,purchase!F:F,purchase!E:E,""))</f>
        <v/>
      </c>
      <c r="I2216" s="10" t="str">
        <f t="shared" si="240"/>
        <v/>
      </c>
      <c r="J2216" s="10" t="str">
        <f t="shared" si="241"/>
        <v/>
      </c>
      <c r="K2216" s="35" t="str">
        <f>_xlfn.SINGLE(IF(F2216="","",_xlfn.XLOOKUP(F2216,purchase!F:F,purchase!N:N,"")))</f>
        <v/>
      </c>
      <c r="L2216" s="4"/>
      <c r="M2216" s="86"/>
      <c r="N2216" s="35" t="str">
        <f>IF(F2216="","",
MAX(0,
_xlfn.XLOOKUP(F2216,purchase!F:F,purchase!N:N,"")
-
SUMIFS(L:L,F:F,F2216)))</f>
        <v/>
      </c>
      <c r="O2216" s="35" t="str">
        <f t="shared" si="242"/>
        <v/>
      </c>
      <c r="P2216" s="89" t="str">
        <f>_xlfn.SINGLE(IF(F2216="","",_xlfn.XLOOKUP(F2216,purchase!F:F,purchase!O:O,"")))</f>
        <v/>
      </c>
      <c r="Q2216" s="83" t="str">
        <f t="shared" si="243"/>
        <v/>
      </c>
      <c r="R2216" s="91" t="str">
        <f t="shared" si="244"/>
        <v/>
      </c>
    </row>
    <row r="2217" spans="1:18" x14ac:dyDescent="0.35">
      <c r="A2217" s="25">
        <v>2213</v>
      </c>
      <c r="B2217" s="26" t="str">
        <f t="shared" si="238"/>
        <v/>
      </c>
      <c r="C2217" s="27"/>
      <c r="D2217" s="26" t="str">
        <f>IF(F2217="","",_xlfn.XLOOKUP(F2217,purchase!F:F,purchase!B:B,""))</f>
        <v/>
      </c>
      <c r="E2217" s="26" t="str">
        <f>IF(F2217="","",_xlfn.XLOOKUP(F2217,purchase!F:F,purchase!C:C,""))</f>
        <v/>
      </c>
      <c r="F2217" s="4"/>
      <c r="G2217" s="10" t="str">
        <f t="shared" si="239"/>
        <v/>
      </c>
      <c r="H2217" s="10" t="str">
        <f>IF(F2217="","",_xlfn.XLOOKUP(F2217,purchase!F:F,purchase!E:E,""))</f>
        <v/>
      </c>
      <c r="I2217" s="10" t="str">
        <f t="shared" si="240"/>
        <v/>
      </c>
      <c r="J2217" s="10" t="str">
        <f t="shared" si="241"/>
        <v/>
      </c>
      <c r="K2217" s="35" t="str">
        <f>_xlfn.SINGLE(IF(F2217="","",_xlfn.XLOOKUP(F2217,purchase!F:F,purchase!N:N,"")))</f>
        <v/>
      </c>
      <c r="L2217" s="4"/>
      <c r="M2217" s="86"/>
      <c r="N2217" s="35" t="str">
        <f>IF(F2217="","",
MAX(0,
_xlfn.XLOOKUP(F2217,purchase!F:F,purchase!N:N,"")
-
SUMIFS(L:L,F:F,F2217)))</f>
        <v/>
      </c>
      <c r="O2217" s="35" t="str">
        <f t="shared" si="242"/>
        <v/>
      </c>
      <c r="P2217" s="89" t="str">
        <f>_xlfn.SINGLE(IF(F2217="","",_xlfn.XLOOKUP(F2217,purchase!F:F,purchase!O:O,"")))</f>
        <v/>
      </c>
      <c r="Q2217" s="83" t="str">
        <f t="shared" si="243"/>
        <v/>
      </c>
      <c r="R2217" s="91" t="str">
        <f t="shared" si="244"/>
        <v/>
      </c>
    </row>
    <row r="2218" spans="1:18" x14ac:dyDescent="0.35">
      <c r="A2218" s="25">
        <v>2214</v>
      </c>
      <c r="B2218" s="26" t="str">
        <f t="shared" si="238"/>
        <v/>
      </c>
      <c r="C2218" s="27"/>
      <c r="D2218" s="26" t="str">
        <f>IF(F2218="","",_xlfn.XLOOKUP(F2218,purchase!F:F,purchase!B:B,""))</f>
        <v/>
      </c>
      <c r="E2218" s="26" t="str">
        <f>IF(F2218="","",_xlfn.XLOOKUP(F2218,purchase!F:F,purchase!C:C,""))</f>
        <v/>
      </c>
      <c r="F2218" s="4"/>
      <c r="G2218" s="10" t="str">
        <f t="shared" si="239"/>
        <v/>
      </c>
      <c r="H2218" s="10" t="str">
        <f>IF(F2218="","",_xlfn.XLOOKUP(F2218,purchase!F:F,purchase!E:E,""))</f>
        <v/>
      </c>
      <c r="I2218" s="10" t="str">
        <f t="shared" si="240"/>
        <v/>
      </c>
      <c r="J2218" s="10" t="str">
        <f t="shared" si="241"/>
        <v/>
      </c>
      <c r="K2218" s="35" t="str">
        <f>_xlfn.SINGLE(IF(F2218="","",_xlfn.XLOOKUP(F2218,purchase!F:F,purchase!N:N,"")))</f>
        <v/>
      </c>
      <c r="L2218" s="4"/>
      <c r="M2218" s="86"/>
      <c r="N2218" s="35" t="str">
        <f>IF(F2218="","",
MAX(0,
_xlfn.XLOOKUP(F2218,purchase!F:F,purchase!N:N,"")
-
SUMIFS(L:L,F:F,F2218)))</f>
        <v/>
      </c>
      <c r="O2218" s="35" t="str">
        <f t="shared" si="242"/>
        <v/>
      </c>
      <c r="P2218" s="89" t="str">
        <f>_xlfn.SINGLE(IF(F2218="","",_xlfn.XLOOKUP(F2218,purchase!F:F,purchase!O:O,"")))</f>
        <v/>
      </c>
      <c r="Q2218" s="83" t="str">
        <f t="shared" si="243"/>
        <v/>
      </c>
      <c r="R2218" s="91" t="str">
        <f t="shared" si="244"/>
        <v/>
      </c>
    </row>
    <row r="2219" spans="1:18" x14ac:dyDescent="0.35">
      <c r="A2219" s="25">
        <v>2215</v>
      </c>
      <c r="B2219" s="26" t="str">
        <f t="shared" si="238"/>
        <v/>
      </c>
      <c r="C2219" s="27"/>
      <c r="D2219" s="26" t="str">
        <f>IF(F2219="","",_xlfn.XLOOKUP(F2219,purchase!F:F,purchase!B:B,""))</f>
        <v/>
      </c>
      <c r="E2219" s="26" t="str">
        <f>IF(F2219="","",_xlfn.XLOOKUP(F2219,purchase!F:F,purchase!C:C,""))</f>
        <v/>
      </c>
      <c r="F2219" s="4"/>
      <c r="G2219" s="10" t="str">
        <f t="shared" si="239"/>
        <v/>
      </c>
      <c r="H2219" s="10" t="str">
        <f>IF(F2219="","",_xlfn.XLOOKUP(F2219,purchase!F:F,purchase!E:E,""))</f>
        <v/>
      </c>
      <c r="I2219" s="10" t="str">
        <f t="shared" si="240"/>
        <v/>
      </c>
      <c r="J2219" s="10" t="str">
        <f t="shared" si="241"/>
        <v/>
      </c>
      <c r="K2219" s="35" t="str">
        <f>_xlfn.SINGLE(IF(F2219="","",_xlfn.XLOOKUP(F2219,purchase!F:F,purchase!N:N,"")))</f>
        <v/>
      </c>
      <c r="L2219" s="4"/>
      <c r="M2219" s="86"/>
      <c r="N2219" s="35" t="str">
        <f>IF(F2219="","",
MAX(0,
_xlfn.XLOOKUP(F2219,purchase!F:F,purchase!N:N,"")
-
SUMIFS(L:L,F:F,F2219)))</f>
        <v/>
      </c>
      <c r="O2219" s="35" t="str">
        <f t="shared" si="242"/>
        <v/>
      </c>
      <c r="P2219" s="89" t="str">
        <f>_xlfn.SINGLE(IF(F2219="","",_xlfn.XLOOKUP(F2219,purchase!F:F,purchase!O:O,"")))</f>
        <v/>
      </c>
      <c r="Q2219" s="83" t="str">
        <f t="shared" si="243"/>
        <v/>
      </c>
      <c r="R2219" s="91" t="str">
        <f t="shared" si="244"/>
        <v/>
      </c>
    </row>
    <row r="2220" spans="1:18" x14ac:dyDescent="0.35">
      <c r="A2220" s="25">
        <v>2216</v>
      </c>
      <c r="B2220" s="26" t="str">
        <f t="shared" si="238"/>
        <v/>
      </c>
      <c r="C2220" s="27"/>
      <c r="D2220" s="26" t="str">
        <f>IF(F2220="","",_xlfn.XLOOKUP(F2220,purchase!F:F,purchase!B:B,""))</f>
        <v/>
      </c>
      <c r="E2220" s="26" t="str">
        <f>IF(F2220="","",_xlfn.XLOOKUP(F2220,purchase!F:F,purchase!C:C,""))</f>
        <v/>
      </c>
      <c r="F2220" s="4"/>
      <c r="G2220" s="10" t="str">
        <f t="shared" si="239"/>
        <v/>
      </c>
      <c r="H2220" s="10" t="str">
        <f>IF(F2220="","",_xlfn.XLOOKUP(F2220,purchase!F:F,purchase!E:E,""))</f>
        <v/>
      </c>
      <c r="I2220" s="10" t="str">
        <f t="shared" si="240"/>
        <v/>
      </c>
      <c r="J2220" s="10" t="str">
        <f t="shared" si="241"/>
        <v/>
      </c>
      <c r="K2220" s="35" t="str">
        <f>_xlfn.SINGLE(IF(F2220="","",_xlfn.XLOOKUP(F2220,purchase!F:F,purchase!N:N,"")))</f>
        <v/>
      </c>
      <c r="L2220" s="4"/>
      <c r="M2220" s="86"/>
      <c r="N2220" s="35" t="str">
        <f>IF(F2220="","",
MAX(0,
_xlfn.XLOOKUP(F2220,purchase!F:F,purchase!N:N,"")
-
SUMIFS(L:L,F:F,F2220)))</f>
        <v/>
      </c>
      <c r="O2220" s="35" t="str">
        <f t="shared" si="242"/>
        <v/>
      </c>
      <c r="P2220" s="89" t="str">
        <f>_xlfn.SINGLE(IF(F2220="","",_xlfn.XLOOKUP(F2220,purchase!F:F,purchase!O:O,"")))</f>
        <v/>
      </c>
      <c r="Q2220" s="83" t="str">
        <f t="shared" si="243"/>
        <v/>
      </c>
      <c r="R2220" s="91" t="str">
        <f t="shared" si="244"/>
        <v/>
      </c>
    </row>
    <row r="2221" spans="1:18" x14ac:dyDescent="0.35">
      <c r="A2221" s="25">
        <v>2217</v>
      </c>
      <c r="B2221" s="26" t="str">
        <f t="shared" si="238"/>
        <v/>
      </c>
      <c r="C2221" s="27"/>
      <c r="D2221" s="26" t="str">
        <f>IF(F2221="","",_xlfn.XLOOKUP(F2221,purchase!F:F,purchase!B:B,""))</f>
        <v/>
      </c>
      <c r="E2221" s="26" t="str">
        <f>IF(F2221="","",_xlfn.XLOOKUP(F2221,purchase!F:F,purchase!C:C,""))</f>
        <v/>
      </c>
      <c r="F2221" s="4"/>
      <c r="G2221" s="10" t="str">
        <f t="shared" si="239"/>
        <v/>
      </c>
      <c r="H2221" s="10" t="str">
        <f>IF(F2221="","",_xlfn.XLOOKUP(F2221,purchase!F:F,purchase!E:E,""))</f>
        <v/>
      </c>
      <c r="I2221" s="10" t="str">
        <f t="shared" si="240"/>
        <v/>
      </c>
      <c r="J2221" s="10" t="str">
        <f t="shared" si="241"/>
        <v/>
      </c>
      <c r="K2221" s="35" t="str">
        <f>_xlfn.SINGLE(IF(F2221="","",_xlfn.XLOOKUP(F2221,purchase!F:F,purchase!N:N,"")))</f>
        <v/>
      </c>
      <c r="L2221" s="4"/>
      <c r="M2221" s="86"/>
      <c r="N2221" s="35" t="str">
        <f>IF(F2221="","",
MAX(0,
_xlfn.XLOOKUP(F2221,purchase!F:F,purchase!N:N,"")
-
SUMIFS(L:L,F:F,F2221)))</f>
        <v/>
      </c>
      <c r="O2221" s="35" t="str">
        <f t="shared" si="242"/>
        <v/>
      </c>
      <c r="P2221" s="89" t="str">
        <f>_xlfn.SINGLE(IF(F2221="","",_xlfn.XLOOKUP(F2221,purchase!F:F,purchase!O:O,"")))</f>
        <v/>
      </c>
      <c r="Q2221" s="83" t="str">
        <f t="shared" si="243"/>
        <v/>
      </c>
      <c r="R2221" s="91" t="str">
        <f t="shared" si="244"/>
        <v/>
      </c>
    </row>
    <row r="2222" spans="1:18" x14ac:dyDescent="0.35">
      <c r="A2222" s="25">
        <v>2218</v>
      </c>
      <c r="B2222" s="26" t="str">
        <f t="shared" si="238"/>
        <v/>
      </c>
      <c r="C2222" s="27"/>
      <c r="D2222" s="26" t="str">
        <f>IF(F2222="","",_xlfn.XLOOKUP(F2222,purchase!F:F,purchase!B:B,""))</f>
        <v/>
      </c>
      <c r="E2222" s="26" t="str">
        <f>IF(F2222="","",_xlfn.XLOOKUP(F2222,purchase!F:F,purchase!C:C,""))</f>
        <v/>
      </c>
      <c r="F2222" s="4"/>
      <c r="G2222" s="10" t="str">
        <f t="shared" si="239"/>
        <v/>
      </c>
      <c r="H2222" s="10" t="str">
        <f>IF(F2222="","",_xlfn.XLOOKUP(F2222,purchase!F:F,purchase!E:E,""))</f>
        <v/>
      </c>
      <c r="I2222" s="10" t="str">
        <f t="shared" si="240"/>
        <v/>
      </c>
      <c r="J2222" s="10" t="str">
        <f t="shared" si="241"/>
        <v/>
      </c>
      <c r="K2222" s="35" t="str">
        <f>_xlfn.SINGLE(IF(F2222="","",_xlfn.XLOOKUP(F2222,purchase!F:F,purchase!N:N,"")))</f>
        <v/>
      </c>
      <c r="L2222" s="4"/>
      <c r="M2222" s="86"/>
      <c r="N2222" s="35" t="str">
        <f>IF(F2222="","",
MAX(0,
_xlfn.XLOOKUP(F2222,purchase!F:F,purchase!N:N,"")
-
SUMIFS(L:L,F:F,F2222)))</f>
        <v/>
      </c>
      <c r="O2222" s="35" t="str">
        <f t="shared" si="242"/>
        <v/>
      </c>
      <c r="P2222" s="89" t="str">
        <f>_xlfn.SINGLE(IF(F2222="","",_xlfn.XLOOKUP(F2222,purchase!F:F,purchase!O:O,"")))</f>
        <v/>
      </c>
      <c r="Q2222" s="83" t="str">
        <f t="shared" si="243"/>
        <v/>
      </c>
      <c r="R2222" s="91" t="str">
        <f t="shared" si="244"/>
        <v/>
      </c>
    </row>
    <row r="2223" spans="1:18" x14ac:dyDescent="0.35">
      <c r="A2223" s="25">
        <v>2219</v>
      </c>
      <c r="B2223" s="26" t="str">
        <f t="shared" si="238"/>
        <v/>
      </c>
      <c r="C2223" s="27"/>
      <c r="D2223" s="26" t="str">
        <f>IF(F2223="","",_xlfn.XLOOKUP(F2223,purchase!F:F,purchase!B:B,""))</f>
        <v/>
      </c>
      <c r="E2223" s="26" t="str">
        <f>IF(F2223="","",_xlfn.XLOOKUP(F2223,purchase!F:F,purchase!C:C,""))</f>
        <v/>
      </c>
      <c r="F2223" s="4"/>
      <c r="G2223" s="10" t="str">
        <f t="shared" si="239"/>
        <v/>
      </c>
      <c r="H2223" s="10" t="str">
        <f>IF(F2223="","",_xlfn.XLOOKUP(F2223,purchase!F:F,purchase!E:E,""))</f>
        <v/>
      </c>
      <c r="I2223" s="10" t="str">
        <f t="shared" si="240"/>
        <v/>
      </c>
      <c r="J2223" s="10" t="str">
        <f t="shared" si="241"/>
        <v/>
      </c>
      <c r="K2223" s="35" t="str">
        <f>_xlfn.SINGLE(IF(F2223="","",_xlfn.XLOOKUP(F2223,purchase!F:F,purchase!N:N,"")))</f>
        <v/>
      </c>
      <c r="L2223" s="4"/>
      <c r="M2223" s="86"/>
      <c r="N2223" s="35" t="str">
        <f>IF(F2223="","",
MAX(0,
_xlfn.XLOOKUP(F2223,purchase!F:F,purchase!N:N,"")
-
SUMIFS(L:L,F:F,F2223)))</f>
        <v/>
      </c>
      <c r="O2223" s="35" t="str">
        <f t="shared" si="242"/>
        <v/>
      </c>
      <c r="P2223" s="89" t="str">
        <f>_xlfn.SINGLE(IF(F2223="","",_xlfn.XLOOKUP(F2223,purchase!F:F,purchase!O:O,"")))</f>
        <v/>
      </c>
      <c r="Q2223" s="83" t="str">
        <f t="shared" si="243"/>
        <v/>
      </c>
      <c r="R2223" s="91" t="str">
        <f t="shared" si="244"/>
        <v/>
      </c>
    </row>
    <row r="2224" spans="1:18" x14ac:dyDescent="0.35">
      <c r="A2224" s="25">
        <v>2220</v>
      </c>
      <c r="B2224" s="26" t="str">
        <f t="shared" si="238"/>
        <v/>
      </c>
      <c r="C2224" s="27"/>
      <c r="D2224" s="26" t="str">
        <f>IF(F2224="","",_xlfn.XLOOKUP(F2224,purchase!F:F,purchase!B:B,""))</f>
        <v/>
      </c>
      <c r="E2224" s="26" t="str">
        <f>IF(F2224="","",_xlfn.XLOOKUP(F2224,purchase!F:F,purchase!C:C,""))</f>
        <v/>
      </c>
      <c r="F2224" s="4"/>
      <c r="G2224" s="10" t="str">
        <f t="shared" si="239"/>
        <v/>
      </c>
      <c r="H2224" s="10" t="str">
        <f>IF(F2224="","",_xlfn.XLOOKUP(F2224,purchase!F:F,purchase!E:E,""))</f>
        <v/>
      </c>
      <c r="I2224" s="10" t="str">
        <f t="shared" si="240"/>
        <v/>
      </c>
      <c r="J2224" s="10" t="str">
        <f t="shared" si="241"/>
        <v/>
      </c>
      <c r="K2224" s="35" t="str">
        <f>_xlfn.SINGLE(IF(F2224="","",_xlfn.XLOOKUP(F2224,purchase!F:F,purchase!N:N,"")))</f>
        <v/>
      </c>
      <c r="L2224" s="4"/>
      <c r="M2224" s="86"/>
      <c r="N2224" s="35" t="str">
        <f>IF(F2224="","",
MAX(0,
_xlfn.XLOOKUP(F2224,purchase!F:F,purchase!N:N,"")
-
SUMIFS(L:L,F:F,F2224)))</f>
        <v/>
      </c>
      <c r="O2224" s="35" t="str">
        <f t="shared" si="242"/>
        <v/>
      </c>
      <c r="P2224" s="89" t="str">
        <f>_xlfn.SINGLE(IF(F2224="","",_xlfn.XLOOKUP(F2224,purchase!F:F,purchase!O:O,"")))</f>
        <v/>
      </c>
      <c r="Q2224" s="83" t="str">
        <f t="shared" si="243"/>
        <v/>
      </c>
      <c r="R2224" s="91" t="str">
        <f t="shared" si="244"/>
        <v/>
      </c>
    </row>
    <row r="2225" spans="1:18" x14ac:dyDescent="0.35">
      <c r="A2225" s="25">
        <v>2221</v>
      </c>
      <c r="B2225" s="26" t="str">
        <f t="shared" si="238"/>
        <v/>
      </c>
      <c r="C2225" s="27"/>
      <c r="D2225" s="26" t="str">
        <f>IF(F2225="","",_xlfn.XLOOKUP(F2225,purchase!F:F,purchase!B:B,""))</f>
        <v/>
      </c>
      <c r="E2225" s="26" t="str">
        <f>IF(F2225="","",_xlfn.XLOOKUP(F2225,purchase!F:F,purchase!C:C,""))</f>
        <v/>
      </c>
      <c r="F2225" s="4"/>
      <c r="G2225" s="10" t="str">
        <f t="shared" si="239"/>
        <v/>
      </c>
      <c r="H2225" s="10" t="str">
        <f>IF(F2225="","",_xlfn.XLOOKUP(F2225,purchase!F:F,purchase!E:E,""))</f>
        <v/>
      </c>
      <c r="I2225" s="10" t="str">
        <f t="shared" si="240"/>
        <v/>
      </c>
      <c r="J2225" s="10" t="str">
        <f t="shared" si="241"/>
        <v/>
      </c>
      <c r="K2225" s="35" t="str">
        <f>_xlfn.SINGLE(IF(F2225="","",_xlfn.XLOOKUP(F2225,purchase!F:F,purchase!N:N,"")))</f>
        <v/>
      </c>
      <c r="L2225" s="4"/>
      <c r="M2225" s="86"/>
      <c r="N2225" s="35" t="str">
        <f>IF(F2225="","",
MAX(0,
_xlfn.XLOOKUP(F2225,purchase!F:F,purchase!N:N,"")
-
SUMIFS(L:L,F:F,F2225)))</f>
        <v/>
      </c>
      <c r="O2225" s="35" t="str">
        <f t="shared" si="242"/>
        <v/>
      </c>
      <c r="P2225" s="89" t="str">
        <f>_xlfn.SINGLE(IF(F2225="","",_xlfn.XLOOKUP(F2225,purchase!F:F,purchase!O:O,"")))</f>
        <v/>
      </c>
      <c r="Q2225" s="83" t="str">
        <f t="shared" si="243"/>
        <v/>
      </c>
      <c r="R2225" s="91" t="str">
        <f t="shared" si="244"/>
        <v/>
      </c>
    </row>
    <row r="2226" spans="1:18" x14ac:dyDescent="0.35">
      <c r="A2226" s="25">
        <v>2222</v>
      </c>
      <c r="B2226" s="26" t="str">
        <f t="shared" si="238"/>
        <v/>
      </c>
      <c r="C2226" s="27"/>
      <c r="D2226" s="26" t="str">
        <f>IF(F2226="","",_xlfn.XLOOKUP(F2226,purchase!F:F,purchase!B:B,""))</f>
        <v/>
      </c>
      <c r="E2226" s="26" t="str">
        <f>IF(F2226="","",_xlfn.XLOOKUP(F2226,purchase!F:F,purchase!C:C,""))</f>
        <v/>
      </c>
      <c r="F2226" s="4"/>
      <c r="G2226" s="10" t="str">
        <f t="shared" si="239"/>
        <v/>
      </c>
      <c r="H2226" s="10" t="str">
        <f>IF(F2226="","",_xlfn.XLOOKUP(F2226,purchase!F:F,purchase!E:E,""))</f>
        <v/>
      </c>
      <c r="I2226" s="10" t="str">
        <f t="shared" si="240"/>
        <v/>
      </c>
      <c r="J2226" s="10" t="str">
        <f t="shared" si="241"/>
        <v/>
      </c>
      <c r="K2226" s="35" t="str">
        <f>_xlfn.SINGLE(IF(F2226="","",_xlfn.XLOOKUP(F2226,purchase!F:F,purchase!N:N,"")))</f>
        <v/>
      </c>
      <c r="L2226" s="4"/>
      <c r="M2226" s="86"/>
      <c r="N2226" s="35" t="str">
        <f>IF(F2226="","",
MAX(0,
_xlfn.XLOOKUP(F2226,purchase!F:F,purchase!N:N,"")
-
SUMIFS(L:L,F:F,F2226)))</f>
        <v/>
      </c>
      <c r="O2226" s="35" t="str">
        <f t="shared" si="242"/>
        <v/>
      </c>
      <c r="P2226" s="89" t="str">
        <f>_xlfn.SINGLE(IF(F2226="","",_xlfn.XLOOKUP(F2226,purchase!F:F,purchase!O:O,"")))</f>
        <v/>
      </c>
      <c r="Q2226" s="83" t="str">
        <f t="shared" si="243"/>
        <v/>
      </c>
      <c r="R2226" s="91" t="str">
        <f t="shared" si="244"/>
        <v/>
      </c>
    </row>
    <row r="2227" spans="1:18" x14ac:dyDescent="0.35">
      <c r="A2227" s="25">
        <v>2223</v>
      </c>
      <c r="B2227" s="26" t="str">
        <f t="shared" si="238"/>
        <v/>
      </c>
      <c r="C2227" s="27"/>
      <c r="D2227" s="26" t="str">
        <f>IF(F2227="","",_xlfn.XLOOKUP(F2227,purchase!F:F,purchase!B:B,""))</f>
        <v/>
      </c>
      <c r="E2227" s="26" t="str">
        <f>IF(F2227="","",_xlfn.XLOOKUP(F2227,purchase!F:F,purchase!C:C,""))</f>
        <v/>
      </c>
      <c r="F2227" s="4"/>
      <c r="G2227" s="10" t="str">
        <f t="shared" si="239"/>
        <v/>
      </c>
      <c r="H2227" s="10" t="str">
        <f>IF(F2227="","",_xlfn.XLOOKUP(F2227,purchase!F:F,purchase!E:E,""))</f>
        <v/>
      </c>
      <c r="I2227" s="10" t="str">
        <f t="shared" si="240"/>
        <v/>
      </c>
      <c r="J2227" s="10" t="str">
        <f t="shared" si="241"/>
        <v/>
      </c>
      <c r="K2227" s="35" t="str">
        <f>_xlfn.SINGLE(IF(F2227="","",_xlfn.XLOOKUP(F2227,purchase!F:F,purchase!N:N,"")))</f>
        <v/>
      </c>
      <c r="L2227" s="4"/>
      <c r="M2227" s="86"/>
      <c r="N2227" s="35" t="str">
        <f>IF(F2227="","",
MAX(0,
_xlfn.XLOOKUP(F2227,purchase!F:F,purchase!N:N,"")
-
SUMIFS(L:L,F:F,F2227)))</f>
        <v/>
      </c>
      <c r="O2227" s="35" t="str">
        <f t="shared" si="242"/>
        <v/>
      </c>
      <c r="P2227" s="89" t="str">
        <f>_xlfn.SINGLE(IF(F2227="","",_xlfn.XLOOKUP(F2227,purchase!F:F,purchase!O:O,"")))</f>
        <v/>
      </c>
      <c r="Q2227" s="83" t="str">
        <f t="shared" si="243"/>
        <v/>
      </c>
      <c r="R2227" s="91" t="str">
        <f t="shared" si="244"/>
        <v/>
      </c>
    </row>
    <row r="2228" spans="1:18" x14ac:dyDescent="0.35">
      <c r="A2228" s="25">
        <v>2224</v>
      </c>
      <c r="B2228" s="26" t="str">
        <f t="shared" si="238"/>
        <v/>
      </c>
      <c r="C2228" s="27"/>
      <c r="D2228" s="26" t="str">
        <f>IF(F2228="","",_xlfn.XLOOKUP(F2228,purchase!F:F,purchase!B:B,""))</f>
        <v/>
      </c>
      <c r="E2228" s="26" t="str">
        <f>IF(F2228="","",_xlfn.XLOOKUP(F2228,purchase!F:F,purchase!C:C,""))</f>
        <v/>
      </c>
      <c r="F2228" s="4"/>
      <c r="G2228" s="10" t="str">
        <f t="shared" si="239"/>
        <v/>
      </c>
      <c r="H2228" s="10" t="str">
        <f>IF(F2228="","",_xlfn.XLOOKUP(F2228,purchase!F:F,purchase!E:E,""))</f>
        <v/>
      </c>
      <c r="I2228" s="10" t="str">
        <f t="shared" si="240"/>
        <v/>
      </c>
      <c r="J2228" s="10" t="str">
        <f t="shared" si="241"/>
        <v/>
      </c>
      <c r="K2228" s="35" t="str">
        <f>_xlfn.SINGLE(IF(F2228="","",_xlfn.XLOOKUP(F2228,purchase!F:F,purchase!N:N,"")))</f>
        <v/>
      </c>
      <c r="L2228" s="4"/>
      <c r="M2228" s="86"/>
      <c r="N2228" s="35" t="str">
        <f>IF(F2228="","",
MAX(0,
_xlfn.XLOOKUP(F2228,purchase!F:F,purchase!N:N,"")
-
SUMIFS(L:L,F:F,F2228)))</f>
        <v/>
      </c>
      <c r="O2228" s="35" t="str">
        <f t="shared" si="242"/>
        <v/>
      </c>
      <c r="P2228" s="89" t="str">
        <f>_xlfn.SINGLE(IF(F2228="","",_xlfn.XLOOKUP(F2228,purchase!F:F,purchase!O:O,"")))</f>
        <v/>
      </c>
      <c r="Q2228" s="83" t="str">
        <f t="shared" si="243"/>
        <v/>
      </c>
      <c r="R2228" s="91" t="str">
        <f t="shared" si="244"/>
        <v/>
      </c>
    </row>
    <row r="2229" spans="1:18" x14ac:dyDescent="0.35">
      <c r="A2229" s="25">
        <v>2225</v>
      </c>
      <c r="B2229" s="26" t="str">
        <f t="shared" si="238"/>
        <v/>
      </c>
      <c r="C2229" s="27"/>
      <c r="D2229" s="26" t="str">
        <f>IF(F2229="","",_xlfn.XLOOKUP(F2229,purchase!F:F,purchase!B:B,""))</f>
        <v/>
      </c>
      <c r="E2229" s="26" t="str">
        <f>IF(F2229="","",_xlfn.XLOOKUP(F2229,purchase!F:F,purchase!C:C,""))</f>
        <v/>
      </c>
      <c r="F2229" s="4"/>
      <c r="G2229" s="10" t="str">
        <f t="shared" si="239"/>
        <v/>
      </c>
      <c r="H2229" s="10" t="str">
        <f>IF(F2229="","",_xlfn.XLOOKUP(F2229,purchase!F:F,purchase!E:E,""))</f>
        <v/>
      </c>
      <c r="I2229" s="10" t="str">
        <f t="shared" si="240"/>
        <v/>
      </c>
      <c r="J2229" s="10" t="str">
        <f t="shared" si="241"/>
        <v/>
      </c>
      <c r="K2229" s="35" t="str">
        <f>_xlfn.SINGLE(IF(F2229="","",_xlfn.XLOOKUP(F2229,purchase!F:F,purchase!N:N,"")))</f>
        <v/>
      </c>
      <c r="L2229" s="4"/>
      <c r="M2229" s="86"/>
      <c r="N2229" s="35" t="str">
        <f>IF(F2229="","",
MAX(0,
_xlfn.XLOOKUP(F2229,purchase!F:F,purchase!N:N,"")
-
SUMIFS(L:L,F:F,F2229)))</f>
        <v/>
      </c>
      <c r="O2229" s="35" t="str">
        <f t="shared" si="242"/>
        <v/>
      </c>
      <c r="P2229" s="89" t="str">
        <f>_xlfn.SINGLE(IF(F2229="","",_xlfn.XLOOKUP(F2229,purchase!F:F,purchase!O:O,"")))</f>
        <v/>
      </c>
      <c r="Q2229" s="83" t="str">
        <f t="shared" si="243"/>
        <v/>
      </c>
      <c r="R2229" s="91" t="str">
        <f t="shared" si="244"/>
        <v/>
      </c>
    </row>
    <row r="2230" spans="1:18" x14ac:dyDescent="0.35">
      <c r="A2230" s="25">
        <v>2226</v>
      </c>
      <c r="B2230" s="26" t="str">
        <f t="shared" si="238"/>
        <v/>
      </c>
      <c r="C2230" s="27"/>
      <c r="D2230" s="26" t="str">
        <f>IF(F2230="","",_xlfn.XLOOKUP(F2230,purchase!F:F,purchase!B:B,""))</f>
        <v/>
      </c>
      <c r="E2230" s="26" t="str">
        <f>IF(F2230="","",_xlfn.XLOOKUP(F2230,purchase!F:F,purchase!C:C,""))</f>
        <v/>
      </c>
      <c r="F2230" s="4"/>
      <c r="G2230" s="10" t="str">
        <f t="shared" si="239"/>
        <v/>
      </c>
      <c r="H2230" s="10" t="str">
        <f>IF(F2230="","",_xlfn.XLOOKUP(F2230,purchase!F:F,purchase!E:E,""))</f>
        <v/>
      </c>
      <c r="I2230" s="10" t="str">
        <f t="shared" si="240"/>
        <v/>
      </c>
      <c r="J2230" s="10" t="str">
        <f t="shared" si="241"/>
        <v/>
      </c>
      <c r="K2230" s="35" t="str">
        <f>_xlfn.SINGLE(IF(F2230="","",_xlfn.XLOOKUP(F2230,purchase!F:F,purchase!N:N,"")))</f>
        <v/>
      </c>
      <c r="L2230" s="4"/>
      <c r="M2230" s="86"/>
      <c r="N2230" s="35" t="str">
        <f>IF(F2230="","",
MAX(0,
_xlfn.XLOOKUP(F2230,purchase!F:F,purchase!N:N,"")
-
SUMIFS(L:L,F:F,F2230)))</f>
        <v/>
      </c>
      <c r="O2230" s="35" t="str">
        <f t="shared" si="242"/>
        <v/>
      </c>
      <c r="P2230" s="89" t="str">
        <f>_xlfn.SINGLE(IF(F2230="","",_xlfn.XLOOKUP(F2230,purchase!F:F,purchase!O:O,"")))</f>
        <v/>
      </c>
      <c r="Q2230" s="83" t="str">
        <f t="shared" si="243"/>
        <v/>
      </c>
      <c r="R2230" s="91" t="str">
        <f t="shared" si="244"/>
        <v/>
      </c>
    </row>
    <row r="2231" spans="1:18" x14ac:dyDescent="0.35">
      <c r="A2231" s="25">
        <v>2227</v>
      </c>
      <c r="B2231" s="26" t="str">
        <f t="shared" si="238"/>
        <v/>
      </c>
      <c r="C2231" s="27"/>
      <c r="D2231" s="26" t="str">
        <f>IF(F2231="","",_xlfn.XLOOKUP(F2231,purchase!F:F,purchase!B:B,""))</f>
        <v/>
      </c>
      <c r="E2231" s="26" t="str">
        <f>IF(F2231="","",_xlfn.XLOOKUP(F2231,purchase!F:F,purchase!C:C,""))</f>
        <v/>
      </c>
      <c r="F2231" s="4"/>
      <c r="G2231" s="10" t="str">
        <f t="shared" si="239"/>
        <v/>
      </c>
      <c r="H2231" s="10" t="str">
        <f>IF(F2231="","",_xlfn.XLOOKUP(F2231,purchase!F:F,purchase!E:E,""))</f>
        <v/>
      </c>
      <c r="I2231" s="10" t="str">
        <f t="shared" si="240"/>
        <v/>
      </c>
      <c r="J2231" s="10" t="str">
        <f t="shared" si="241"/>
        <v/>
      </c>
      <c r="K2231" s="35" t="str">
        <f>_xlfn.SINGLE(IF(F2231="","",_xlfn.XLOOKUP(F2231,purchase!F:F,purchase!N:N,"")))</f>
        <v/>
      </c>
      <c r="L2231" s="4"/>
      <c r="M2231" s="86"/>
      <c r="N2231" s="35" t="str">
        <f>IF(F2231="","",
MAX(0,
_xlfn.XLOOKUP(F2231,purchase!F:F,purchase!N:N,"")
-
SUMIFS(L:L,F:F,F2231)))</f>
        <v/>
      </c>
      <c r="O2231" s="35" t="str">
        <f t="shared" si="242"/>
        <v/>
      </c>
      <c r="P2231" s="89" t="str">
        <f>_xlfn.SINGLE(IF(F2231="","",_xlfn.XLOOKUP(F2231,purchase!F:F,purchase!O:O,"")))</f>
        <v/>
      </c>
      <c r="Q2231" s="83" t="str">
        <f t="shared" si="243"/>
        <v/>
      </c>
      <c r="R2231" s="91" t="str">
        <f t="shared" si="244"/>
        <v/>
      </c>
    </row>
    <row r="2232" spans="1:18" x14ac:dyDescent="0.35">
      <c r="A2232" s="25">
        <v>2228</v>
      </c>
      <c r="B2232" s="26" t="str">
        <f t="shared" si="238"/>
        <v/>
      </c>
      <c r="C2232" s="27"/>
      <c r="D2232" s="26" t="str">
        <f>IF(F2232="","",_xlfn.XLOOKUP(F2232,purchase!F:F,purchase!B:B,""))</f>
        <v/>
      </c>
      <c r="E2232" s="26" t="str">
        <f>IF(F2232="","",_xlfn.XLOOKUP(F2232,purchase!F:F,purchase!C:C,""))</f>
        <v/>
      </c>
      <c r="F2232" s="4"/>
      <c r="G2232" s="10" t="str">
        <f t="shared" si="239"/>
        <v/>
      </c>
      <c r="H2232" s="10" t="str">
        <f>IF(F2232="","",_xlfn.XLOOKUP(F2232,purchase!F:F,purchase!E:E,""))</f>
        <v/>
      </c>
      <c r="I2232" s="10" t="str">
        <f t="shared" si="240"/>
        <v/>
      </c>
      <c r="J2232" s="10" t="str">
        <f t="shared" si="241"/>
        <v/>
      </c>
      <c r="K2232" s="35" t="str">
        <f>_xlfn.SINGLE(IF(F2232="","",_xlfn.XLOOKUP(F2232,purchase!F:F,purchase!N:N,"")))</f>
        <v/>
      </c>
      <c r="L2232" s="4"/>
      <c r="M2232" s="86"/>
      <c r="N2232" s="35" t="str">
        <f>IF(F2232="","",
MAX(0,
_xlfn.XLOOKUP(F2232,purchase!F:F,purchase!N:N,"")
-
SUMIFS(L:L,F:F,F2232)))</f>
        <v/>
      </c>
      <c r="O2232" s="35" t="str">
        <f t="shared" si="242"/>
        <v/>
      </c>
      <c r="P2232" s="89" t="str">
        <f>_xlfn.SINGLE(IF(F2232="","",_xlfn.XLOOKUP(F2232,purchase!F:F,purchase!O:O,"")))</f>
        <v/>
      </c>
      <c r="Q2232" s="83" t="str">
        <f t="shared" si="243"/>
        <v/>
      </c>
      <c r="R2232" s="91" t="str">
        <f t="shared" si="244"/>
        <v/>
      </c>
    </row>
    <row r="2233" spans="1:18" x14ac:dyDescent="0.35">
      <c r="A2233" s="25">
        <v>2229</v>
      </c>
      <c r="B2233" s="26" t="str">
        <f t="shared" si="238"/>
        <v/>
      </c>
      <c r="C2233" s="27"/>
      <c r="D2233" s="26" t="str">
        <f>IF(F2233="","",_xlfn.XLOOKUP(F2233,purchase!F:F,purchase!B:B,""))</f>
        <v/>
      </c>
      <c r="E2233" s="26" t="str">
        <f>IF(F2233="","",_xlfn.XLOOKUP(F2233,purchase!F:F,purchase!C:C,""))</f>
        <v/>
      </c>
      <c r="F2233" s="4"/>
      <c r="G2233" s="10" t="str">
        <f t="shared" si="239"/>
        <v/>
      </c>
      <c r="H2233" s="10" t="str">
        <f>IF(F2233="","",_xlfn.XLOOKUP(F2233,purchase!F:F,purchase!E:E,""))</f>
        <v/>
      </c>
      <c r="I2233" s="10" t="str">
        <f t="shared" si="240"/>
        <v/>
      </c>
      <c r="J2233" s="10" t="str">
        <f t="shared" si="241"/>
        <v/>
      </c>
      <c r="K2233" s="35" t="str">
        <f>_xlfn.SINGLE(IF(F2233="","",_xlfn.XLOOKUP(F2233,purchase!F:F,purchase!N:N,"")))</f>
        <v/>
      </c>
      <c r="L2233" s="4"/>
      <c r="M2233" s="86"/>
      <c r="N2233" s="35" t="str">
        <f>IF(F2233="","",
MAX(0,
_xlfn.XLOOKUP(F2233,purchase!F:F,purchase!N:N,"")
-
SUMIFS(L:L,F:F,F2233)))</f>
        <v/>
      </c>
      <c r="O2233" s="35" t="str">
        <f t="shared" si="242"/>
        <v/>
      </c>
      <c r="P2233" s="89" t="str">
        <f>_xlfn.SINGLE(IF(F2233="","",_xlfn.XLOOKUP(F2233,purchase!F:F,purchase!O:O,"")))</f>
        <v/>
      </c>
      <c r="Q2233" s="83" t="str">
        <f t="shared" si="243"/>
        <v/>
      </c>
      <c r="R2233" s="91" t="str">
        <f t="shared" si="244"/>
        <v/>
      </c>
    </row>
    <row r="2234" spans="1:18" x14ac:dyDescent="0.35">
      <c r="A2234" s="25">
        <v>2230</v>
      </c>
      <c r="B2234" s="26" t="str">
        <f t="shared" si="238"/>
        <v/>
      </c>
      <c r="C2234" s="27"/>
      <c r="D2234" s="26" t="str">
        <f>IF(F2234="","",_xlfn.XLOOKUP(F2234,purchase!F:F,purchase!B:B,""))</f>
        <v/>
      </c>
      <c r="E2234" s="26" t="str">
        <f>IF(F2234="","",_xlfn.XLOOKUP(F2234,purchase!F:F,purchase!C:C,""))</f>
        <v/>
      </c>
      <c r="F2234" s="4"/>
      <c r="G2234" s="10" t="str">
        <f t="shared" si="239"/>
        <v/>
      </c>
      <c r="H2234" s="10" t="str">
        <f>IF(F2234="","",_xlfn.XLOOKUP(F2234,purchase!F:F,purchase!E:E,""))</f>
        <v/>
      </c>
      <c r="I2234" s="10" t="str">
        <f t="shared" si="240"/>
        <v/>
      </c>
      <c r="J2234" s="10" t="str">
        <f t="shared" si="241"/>
        <v/>
      </c>
      <c r="K2234" s="35" t="str">
        <f>_xlfn.SINGLE(IF(F2234="","",_xlfn.XLOOKUP(F2234,purchase!F:F,purchase!N:N,"")))</f>
        <v/>
      </c>
      <c r="L2234" s="4"/>
      <c r="M2234" s="86"/>
      <c r="N2234" s="35" t="str">
        <f>IF(F2234="","",
MAX(0,
_xlfn.XLOOKUP(F2234,purchase!F:F,purchase!N:N,"")
-
SUMIFS(L:L,F:F,F2234)))</f>
        <v/>
      </c>
      <c r="O2234" s="35" t="str">
        <f t="shared" si="242"/>
        <v/>
      </c>
      <c r="P2234" s="89" t="str">
        <f>_xlfn.SINGLE(IF(F2234="","",_xlfn.XLOOKUP(F2234,purchase!F:F,purchase!O:O,"")))</f>
        <v/>
      </c>
      <c r="Q2234" s="83" t="str">
        <f t="shared" si="243"/>
        <v/>
      </c>
      <c r="R2234" s="91" t="str">
        <f t="shared" si="244"/>
        <v/>
      </c>
    </row>
    <row r="2235" spans="1:18" x14ac:dyDescent="0.35">
      <c r="A2235" s="25">
        <v>2231</v>
      </c>
      <c r="B2235" s="26" t="str">
        <f t="shared" si="238"/>
        <v/>
      </c>
      <c r="C2235" s="27"/>
      <c r="D2235" s="26" t="str">
        <f>IF(F2235="","",_xlfn.XLOOKUP(F2235,purchase!F:F,purchase!B:B,""))</f>
        <v/>
      </c>
      <c r="E2235" s="26" t="str">
        <f>IF(F2235="","",_xlfn.XLOOKUP(F2235,purchase!F:F,purchase!C:C,""))</f>
        <v/>
      </c>
      <c r="F2235" s="4"/>
      <c r="G2235" s="10" t="str">
        <f t="shared" si="239"/>
        <v/>
      </c>
      <c r="H2235" s="10" t="str">
        <f>IF(F2235="","",_xlfn.XLOOKUP(F2235,purchase!F:F,purchase!E:E,""))</f>
        <v/>
      </c>
      <c r="I2235" s="10" t="str">
        <f t="shared" si="240"/>
        <v/>
      </c>
      <c r="J2235" s="10" t="str">
        <f t="shared" si="241"/>
        <v/>
      </c>
      <c r="K2235" s="35" t="str">
        <f>_xlfn.SINGLE(IF(F2235="","",_xlfn.XLOOKUP(F2235,purchase!F:F,purchase!N:N,"")))</f>
        <v/>
      </c>
      <c r="L2235" s="4"/>
      <c r="M2235" s="86"/>
      <c r="N2235" s="35" t="str">
        <f>IF(F2235="","",
MAX(0,
_xlfn.XLOOKUP(F2235,purchase!F:F,purchase!N:N,"")
-
SUMIFS(L:L,F:F,F2235)))</f>
        <v/>
      </c>
      <c r="O2235" s="35" t="str">
        <f t="shared" si="242"/>
        <v/>
      </c>
      <c r="P2235" s="89" t="str">
        <f>_xlfn.SINGLE(IF(F2235="","",_xlfn.XLOOKUP(F2235,purchase!F:F,purchase!O:O,"")))</f>
        <v/>
      </c>
      <c r="Q2235" s="83" t="str">
        <f t="shared" si="243"/>
        <v/>
      </c>
      <c r="R2235" s="91" t="str">
        <f t="shared" si="244"/>
        <v/>
      </c>
    </row>
    <row r="2236" spans="1:18" x14ac:dyDescent="0.35">
      <c r="A2236" s="25">
        <v>2232</v>
      </c>
      <c r="B2236" s="26" t="str">
        <f t="shared" si="238"/>
        <v/>
      </c>
      <c r="C2236" s="27"/>
      <c r="D2236" s="26" t="str">
        <f>IF(F2236="","",_xlfn.XLOOKUP(F2236,purchase!F:F,purchase!B:B,""))</f>
        <v/>
      </c>
      <c r="E2236" s="26" t="str">
        <f>IF(F2236="","",_xlfn.XLOOKUP(F2236,purchase!F:F,purchase!C:C,""))</f>
        <v/>
      </c>
      <c r="F2236" s="4"/>
      <c r="G2236" s="10" t="str">
        <f t="shared" si="239"/>
        <v/>
      </c>
      <c r="H2236" s="10" t="str">
        <f>IF(F2236="","",_xlfn.XLOOKUP(F2236,purchase!F:F,purchase!E:E,""))</f>
        <v/>
      </c>
      <c r="I2236" s="10" t="str">
        <f t="shared" si="240"/>
        <v/>
      </c>
      <c r="J2236" s="10" t="str">
        <f t="shared" si="241"/>
        <v/>
      </c>
      <c r="K2236" s="35" t="str">
        <f>_xlfn.SINGLE(IF(F2236="","",_xlfn.XLOOKUP(F2236,purchase!F:F,purchase!N:N,"")))</f>
        <v/>
      </c>
      <c r="L2236" s="4"/>
      <c r="M2236" s="86"/>
      <c r="N2236" s="35" t="str">
        <f>IF(F2236="","",
MAX(0,
_xlfn.XLOOKUP(F2236,purchase!F:F,purchase!N:N,"")
-
SUMIFS(L:L,F:F,F2236)))</f>
        <v/>
      </c>
      <c r="O2236" s="35" t="str">
        <f t="shared" si="242"/>
        <v/>
      </c>
      <c r="P2236" s="89" t="str">
        <f>_xlfn.SINGLE(IF(F2236="","",_xlfn.XLOOKUP(F2236,purchase!F:F,purchase!O:O,"")))</f>
        <v/>
      </c>
      <c r="Q2236" s="83" t="str">
        <f t="shared" si="243"/>
        <v/>
      </c>
      <c r="R2236" s="91" t="str">
        <f t="shared" si="244"/>
        <v/>
      </c>
    </row>
    <row r="2237" spans="1:18" x14ac:dyDescent="0.35">
      <c r="A2237" s="25">
        <v>2233</v>
      </c>
      <c r="B2237" s="26" t="str">
        <f t="shared" si="238"/>
        <v/>
      </c>
      <c r="C2237" s="27"/>
      <c r="D2237" s="26" t="str">
        <f>IF(F2237="","",_xlfn.XLOOKUP(F2237,purchase!F:F,purchase!B:B,""))</f>
        <v/>
      </c>
      <c r="E2237" s="26" t="str">
        <f>IF(F2237="","",_xlfn.XLOOKUP(F2237,purchase!F:F,purchase!C:C,""))</f>
        <v/>
      </c>
      <c r="F2237" s="4"/>
      <c r="G2237" s="10" t="str">
        <f t="shared" si="239"/>
        <v/>
      </c>
      <c r="H2237" s="10" t="str">
        <f>IF(F2237="","",_xlfn.XLOOKUP(F2237,purchase!F:F,purchase!E:E,""))</f>
        <v/>
      </c>
      <c r="I2237" s="10" t="str">
        <f t="shared" si="240"/>
        <v/>
      </c>
      <c r="J2237" s="10" t="str">
        <f t="shared" si="241"/>
        <v/>
      </c>
      <c r="K2237" s="35" t="str">
        <f>_xlfn.SINGLE(IF(F2237="","",_xlfn.XLOOKUP(F2237,purchase!F:F,purchase!N:N,"")))</f>
        <v/>
      </c>
      <c r="L2237" s="4"/>
      <c r="M2237" s="86"/>
      <c r="N2237" s="35" t="str">
        <f>IF(F2237="","",
MAX(0,
_xlfn.XLOOKUP(F2237,purchase!F:F,purchase!N:N,"")
-
SUMIFS(L:L,F:F,F2237)))</f>
        <v/>
      </c>
      <c r="O2237" s="35" t="str">
        <f t="shared" si="242"/>
        <v/>
      </c>
      <c r="P2237" s="89" t="str">
        <f>_xlfn.SINGLE(IF(F2237="","",_xlfn.XLOOKUP(F2237,purchase!F:F,purchase!O:O,"")))</f>
        <v/>
      </c>
      <c r="Q2237" s="83" t="str">
        <f t="shared" si="243"/>
        <v/>
      </c>
      <c r="R2237" s="91" t="str">
        <f t="shared" si="244"/>
        <v/>
      </c>
    </row>
    <row r="2238" spans="1:18" x14ac:dyDescent="0.35">
      <c r="A2238" s="25">
        <v>2234</v>
      </c>
      <c r="B2238" s="26" t="str">
        <f t="shared" si="238"/>
        <v/>
      </c>
      <c r="C2238" s="27"/>
      <c r="D2238" s="26" t="str">
        <f>IF(F2238="","",_xlfn.XLOOKUP(F2238,purchase!F:F,purchase!B:B,""))</f>
        <v/>
      </c>
      <c r="E2238" s="26" t="str">
        <f>IF(F2238="","",_xlfn.XLOOKUP(F2238,purchase!F:F,purchase!C:C,""))</f>
        <v/>
      </c>
      <c r="F2238" s="4"/>
      <c r="G2238" s="10" t="str">
        <f t="shared" si="239"/>
        <v/>
      </c>
      <c r="H2238" s="10" t="str">
        <f>IF(F2238="","",_xlfn.XLOOKUP(F2238,purchase!F:F,purchase!E:E,""))</f>
        <v/>
      </c>
      <c r="I2238" s="10" t="str">
        <f t="shared" si="240"/>
        <v/>
      </c>
      <c r="J2238" s="10" t="str">
        <f t="shared" si="241"/>
        <v/>
      </c>
      <c r="K2238" s="35" t="str">
        <f>_xlfn.SINGLE(IF(F2238="","",_xlfn.XLOOKUP(F2238,purchase!F:F,purchase!N:N,"")))</f>
        <v/>
      </c>
      <c r="L2238" s="4"/>
      <c r="M2238" s="86"/>
      <c r="N2238" s="35" t="str">
        <f>IF(F2238="","",
MAX(0,
_xlfn.XLOOKUP(F2238,purchase!F:F,purchase!N:N,"")
-
SUMIFS(L:L,F:F,F2238)))</f>
        <v/>
      </c>
      <c r="O2238" s="35" t="str">
        <f t="shared" si="242"/>
        <v/>
      </c>
      <c r="P2238" s="89" t="str">
        <f>_xlfn.SINGLE(IF(F2238="","",_xlfn.XLOOKUP(F2238,purchase!F:F,purchase!O:O,"")))</f>
        <v/>
      </c>
      <c r="Q2238" s="83" t="str">
        <f t="shared" si="243"/>
        <v/>
      </c>
      <c r="R2238" s="91" t="str">
        <f t="shared" si="244"/>
        <v/>
      </c>
    </row>
    <row r="2239" spans="1:18" x14ac:dyDescent="0.35">
      <c r="A2239" s="25">
        <v>2235</v>
      </c>
      <c r="B2239" s="26" t="str">
        <f t="shared" si="238"/>
        <v/>
      </c>
      <c r="C2239" s="27"/>
      <c r="D2239" s="26" t="str">
        <f>IF(F2239="","",_xlfn.XLOOKUP(F2239,purchase!F:F,purchase!B:B,""))</f>
        <v/>
      </c>
      <c r="E2239" s="26" t="str">
        <f>IF(F2239="","",_xlfn.XLOOKUP(F2239,purchase!F:F,purchase!C:C,""))</f>
        <v/>
      </c>
      <c r="F2239" s="4"/>
      <c r="G2239" s="10" t="str">
        <f t="shared" si="239"/>
        <v/>
      </c>
      <c r="H2239" s="10" t="str">
        <f>IF(F2239="","",_xlfn.XLOOKUP(F2239,purchase!F:F,purchase!E:E,""))</f>
        <v/>
      </c>
      <c r="I2239" s="10" t="str">
        <f t="shared" si="240"/>
        <v/>
      </c>
      <c r="J2239" s="10" t="str">
        <f t="shared" si="241"/>
        <v/>
      </c>
      <c r="K2239" s="35" t="str">
        <f>_xlfn.SINGLE(IF(F2239="","",_xlfn.XLOOKUP(F2239,purchase!F:F,purchase!N:N,"")))</f>
        <v/>
      </c>
      <c r="L2239" s="4"/>
      <c r="M2239" s="86"/>
      <c r="N2239" s="35" t="str">
        <f>IF(F2239="","",
MAX(0,
_xlfn.XLOOKUP(F2239,purchase!F:F,purchase!N:N,"")
-
SUMIFS(L:L,F:F,F2239)))</f>
        <v/>
      </c>
      <c r="O2239" s="35" t="str">
        <f t="shared" si="242"/>
        <v/>
      </c>
      <c r="P2239" s="89" t="str">
        <f>_xlfn.SINGLE(IF(F2239="","",_xlfn.XLOOKUP(F2239,purchase!F:F,purchase!O:O,"")))</f>
        <v/>
      </c>
      <c r="Q2239" s="83" t="str">
        <f t="shared" si="243"/>
        <v/>
      </c>
      <c r="R2239" s="91" t="str">
        <f t="shared" si="244"/>
        <v/>
      </c>
    </row>
    <row r="2240" spans="1:18" x14ac:dyDescent="0.35">
      <c r="A2240" s="25">
        <v>2236</v>
      </c>
      <c r="B2240" s="26" t="str">
        <f t="shared" si="238"/>
        <v/>
      </c>
      <c r="C2240" s="27"/>
      <c r="D2240" s="26" t="str">
        <f>IF(F2240="","",_xlfn.XLOOKUP(F2240,purchase!F:F,purchase!B:B,""))</f>
        <v/>
      </c>
      <c r="E2240" s="26" t="str">
        <f>IF(F2240="","",_xlfn.XLOOKUP(F2240,purchase!F:F,purchase!C:C,""))</f>
        <v/>
      </c>
      <c r="F2240" s="4"/>
      <c r="G2240" s="10" t="str">
        <f t="shared" si="239"/>
        <v/>
      </c>
      <c r="H2240" s="10" t="str">
        <f>IF(F2240="","",_xlfn.XLOOKUP(F2240,purchase!F:F,purchase!E:E,""))</f>
        <v/>
      </c>
      <c r="I2240" s="10" t="str">
        <f t="shared" si="240"/>
        <v/>
      </c>
      <c r="J2240" s="10" t="str">
        <f t="shared" si="241"/>
        <v/>
      </c>
      <c r="K2240" s="35" t="str">
        <f>_xlfn.SINGLE(IF(F2240="","",_xlfn.XLOOKUP(F2240,purchase!F:F,purchase!N:N,"")))</f>
        <v/>
      </c>
      <c r="L2240" s="4"/>
      <c r="M2240" s="86"/>
      <c r="N2240" s="35" t="str">
        <f>IF(F2240="","",
MAX(0,
_xlfn.XLOOKUP(F2240,purchase!F:F,purchase!N:N,"")
-
SUMIFS(L:L,F:F,F2240)))</f>
        <v/>
      </c>
      <c r="O2240" s="35" t="str">
        <f t="shared" si="242"/>
        <v/>
      </c>
      <c r="P2240" s="89" t="str">
        <f>_xlfn.SINGLE(IF(F2240="","",_xlfn.XLOOKUP(F2240,purchase!F:F,purchase!O:O,"")))</f>
        <v/>
      </c>
      <c r="Q2240" s="83" t="str">
        <f t="shared" si="243"/>
        <v/>
      </c>
      <c r="R2240" s="91" t="str">
        <f t="shared" si="244"/>
        <v/>
      </c>
    </row>
    <row r="2241" spans="1:18" x14ac:dyDescent="0.35">
      <c r="A2241" s="25">
        <v>2237</v>
      </c>
      <c r="B2241" s="26" t="str">
        <f t="shared" si="238"/>
        <v/>
      </c>
      <c r="C2241" s="27"/>
      <c r="D2241" s="26" t="str">
        <f>IF(F2241="","",_xlfn.XLOOKUP(F2241,purchase!F:F,purchase!B:B,""))</f>
        <v/>
      </c>
      <c r="E2241" s="26" t="str">
        <f>IF(F2241="","",_xlfn.XLOOKUP(F2241,purchase!F:F,purchase!C:C,""))</f>
        <v/>
      </c>
      <c r="F2241" s="4"/>
      <c r="G2241" s="10" t="str">
        <f t="shared" si="239"/>
        <v/>
      </c>
      <c r="H2241" s="10" t="str">
        <f>IF(F2241="","",_xlfn.XLOOKUP(F2241,purchase!F:F,purchase!E:E,""))</f>
        <v/>
      </c>
      <c r="I2241" s="10" t="str">
        <f t="shared" si="240"/>
        <v/>
      </c>
      <c r="J2241" s="10" t="str">
        <f t="shared" si="241"/>
        <v/>
      </c>
      <c r="K2241" s="35" t="str">
        <f>_xlfn.SINGLE(IF(F2241="","",_xlfn.XLOOKUP(F2241,purchase!F:F,purchase!N:N,"")))</f>
        <v/>
      </c>
      <c r="L2241" s="4"/>
      <c r="M2241" s="86"/>
      <c r="N2241" s="35" t="str">
        <f>IF(F2241="","",
MAX(0,
_xlfn.XLOOKUP(F2241,purchase!F:F,purchase!N:N,"")
-
SUMIFS(L:L,F:F,F2241)))</f>
        <v/>
      </c>
      <c r="O2241" s="35" t="str">
        <f t="shared" si="242"/>
        <v/>
      </c>
      <c r="P2241" s="89" t="str">
        <f>_xlfn.SINGLE(IF(F2241="","",_xlfn.XLOOKUP(F2241,purchase!F:F,purchase!O:O,"")))</f>
        <v/>
      </c>
      <c r="Q2241" s="83" t="str">
        <f t="shared" si="243"/>
        <v/>
      </c>
      <c r="R2241" s="91" t="str">
        <f t="shared" si="244"/>
        <v/>
      </c>
    </row>
    <row r="2242" spans="1:18" x14ac:dyDescent="0.35">
      <c r="A2242" s="25">
        <v>2238</v>
      </c>
      <c r="B2242" s="26" t="str">
        <f t="shared" si="238"/>
        <v/>
      </c>
      <c r="C2242" s="27"/>
      <c r="D2242" s="26" t="str">
        <f>IF(F2242="","",_xlfn.XLOOKUP(F2242,purchase!F:F,purchase!B:B,""))</f>
        <v/>
      </c>
      <c r="E2242" s="26" t="str">
        <f>IF(F2242="","",_xlfn.XLOOKUP(F2242,purchase!F:F,purchase!C:C,""))</f>
        <v/>
      </c>
      <c r="F2242" s="4"/>
      <c r="G2242" s="10" t="str">
        <f t="shared" si="239"/>
        <v/>
      </c>
      <c r="H2242" s="10" t="str">
        <f>IF(F2242="","",_xlfn.XLOOKUP(F2242,purchase!F:F,purchase!E:E,""))</f>
        <v/>
      </c>
      <c r="I2242" s="10" t="str">
        <f t="shared" si="240"/>
        <v/>
      </c>
      <c r="J2242" s="10" t="str">
        <f t="shared" si="241"/>
        <v/>
      </c>
      <c r="K2242" s="35" t="str">
        <f>_xlfn.SINGLE(IF(F2242="","",_xlfn.XLOOKUP(F2242,purchase!F:F,purchase!N:N,"")))</f>
        <v/>
      </c>
      <c r="L2242" s="4"/>
      <c r="M2242" s="86"/>
      <c r="N2242" s="35" t="str">
        <f>IF(F2242="","",
MAX(0,
_xlfn.XLOOKUP(F2242,purchase!F:F,purchase!N:N,"")
-
SUMIFS(L:L,F:F,F2242)))</f>
        <v/>
      </c>
      <c r="O2242" s="35" t="str">
        <f t="shared" si="242"/>
        <v/>
      </c>
      <c r="P2242" s="89" t="str">
        <f>_xlfn.SINGLE(IF(F2242="","",_xlfn.XLOOKUP(F2242,purchase!F:F,purchase!O:O,"")))</f>
        <v/>
      </c>
      <c r="Q2242" s="83" t="str">
        <f t="shared" si="243"/>
        <v/>
      </c>
      <c r="R2242" s="91" t="str">
        <f t="shared" si="244"/>
        <v/>
      </c>
    </row>
    <row r="2243" spans="1:18" x14ac:dyDescent="0.35">
      <c r="A2243" s="25">
        <v>2239</v>
      </c>
      <c r="B2243" s="26" t="str">
        <f t="shared" si="238"/>
        <v/>
      </c>
      <c r="C2243" s="27"/>
      <c r="D2243" s="26" t="str">
        <f>IF(F2243="","",_xlfn.XLOOKUP(F2243,purchase!F:F,purchase!B:B,""))</f>
        <v/>
      </c>
      <c r="E2243" s="26" t="str">
        <f>IF(F2243="","",_xlfn.XLOOKUP(F2243,purchase!F:F,purchase!C:C,""))</f>
        <v/>
      </c>
      <c r="F2243" s="4"/>
      <c r="G2243" s="10" t="str">
        <f t="shared" si="239"/>
        <v/>
      </c>
      <c r="H2243" s="10" t="str">
        <f>IF(F2243="","",_xlfn.XLOOKUP(F2243,purchase!F:F,purchase!E:E,""))</f>
        <v/>
      </c>
      <c r="I2243" s="10" t="str">
        <f t="shared" si="240"/>
        <v/>
      </c>
      <c r="J2243" s="10" t="str">
        <f t="shared" si="241"/>
        <v/>
      </c>
      <c r="K2243" s="35" t="str">
        <f>_xlfn.SINGLE(IF(F2243="","",_xlfn.XLOOKUP(F2243,purchase!F:F,purchase!N:N,"")))</f>
        <v/>
      </c>
      <c r="L2243" s="4"/>
      <c r="M2243" s="86"/>
      <c r="N2243" s="35" t="str">
        <f>IF(F2243="","",
MAX(0,
_xlfn.XLOOKUP(F2243,purchase!F:F,purchase!N:N,"")
-
SUMIFS(L:L,F:F,F2243)))</f>
        <v/>
      </c>
      <c r="O2243" s="35" t="str">
        <f t="shared" si="242"/>
        <v/>
      </c>
      <c r="P2243" s="89" t="str">
        <f>_xlfn.SINGLE(IF(F2243="","",_xlfn.XLOOKUP(F2243,purchase!F:F,purchase!O:O,"")))</f>
        <v/>
      </c>
      <c r="Q2243" s="83" t="str">
        <f t="shared" si="243"/>
        <v/>
      </c>
      <c r="R2243" s="91" t="str">
        <f t="shared" si="244"/>
        <v/>
      </c>
    </row>
    <row r="2244" spans="1:18" x14ac:dyDescent="0.35">
      <c r="A2244" s="25">
        <v>2240</v>
      </c>
      <c r="B2244" s="26" t="str">
        <f t="shared" si="238"/>
        <v/>
      </c>
      <c r="C2244" s="27"/>
      <c r="D2244" s="26" t="str">
        <f>IF(F2244="","",_xlfn.XLOOKUP(F2244,purchase!F:F,purchase!B:B,""))</f>
        <v/>
      </c>
      <c r="E2244" s="26" t="str">
        <f>IF(F2244="","",_xlfn.XLOOKUP(F2244,purchase!F:F,purchase!C:C,""))</f>
        <v/>
      </c>
      <c r="F2244" s="4"/>
      <c r="G2244" s="10" t="str">
        <f t="shared" si="239"/>
        <v/>
      </c>
      <c r="H2244" s="10" t="str">
        <f>IF(F2244="","",_xlfn.XLOOKUP(F2244,purchase!F:F,purchase!E:E,""))</f>
        <v/>
      </c>
      <c r="I2244" s="10" t="str">
        <f t="shared" si="240"/>
        <v/>
      </c>
      <c r="J2244" s="10" t="str">
        <f t="shared" si="241"/>
        <v/>
      </c>
      <c r="K2244" s="35" t="str">
        <f>_xlfn.SINGLE(IF(F2244="","",_xlfn.XLOOKUP(F2244,purchase!F:F,purchase!N:N,"")))</f>
        <v/>
      </c>
      <c r="L2244" s="4"/>
      <c r="M2244" s="86"/>
      <c r="N2244" s="35" t="str">
        <f>IF(F2244="","",
MAX(0,
_xlfn.XLOOKUP(F2244,purchase!F:F,purchase!N:N,"")
-
SUMIFS(L:L,F:F,F2244)))</f>
        <v/>
      </c>
      <c r="O2244" s="35" t="str">
        <f t="shared" si="242"/>
        <v/>
      </c>
      <c r="P2244" s="89" t="str">
        <f>_xlfn.SINGLE(IF(F2244="","",_xlfn.XLOOKUP(F2244,purchase!F:F,purchase!O:O,"")))</f>
        <v/>
      </c>
      <c r="Q2244" s="83" t="str">
        <f t="shared" si="243"/>
        <v/>
      </c>
      <c r="R2244" s="91" t="str">
        <f t="shared" si="244"/>
        <v/>
      </c>
    </row>
    <row r="2245" spans="1:18" x14ac:dyDescent="0.35">
      <c r="A2245" s="25">
        <v>2241</v>
      </c>
      <c r="B2245" s="26" t="str">
        <f t="shared" ref="B2245:B2308" si="245">IF(OR(C2245="",F2245=""),"",
"PRD-" &amp;
TEXT(DAY(C2245),"00") &amp;
CHOOSE(MONTH(C2245),"A","B","C","D","E","F","G","H","I","J","K","L") &amp;
TEXT(YEAR(C2245),"00") &amp;
"-" &amp;
RIGHT(F2245,4))</f>
        <v/>
      </c>
      <c r="C2245" s="27"/>
      <c r="D2245" s="26" t="str">
        <f>IF(F2245="","",_xlfn.XLOOKUP(F2245,purchase!F:F,purchase!B:B,""))</f>
        <v/>
      </c>
      <c r="E2245" s="26" t="str">
        <f>IF(F2245="","",_xlfn.XLOOKUP(F2245,purchase!F:F,purchase!C:C,""))</f>
        <v/>
      </c>
      <c r="F2245" s="4"/>
      <c r="G2245" s="10" t="str">
        <f t="shared" ref="G2245:G2308" si="246">IF(H2245="NRFC","Natural Rubber Field Coagulam","")</f>
        <v/>
      </c>
      <c r="H2245" s="10" t="str">
        <f>IF(F2245="","",_xlfn.XLOOKUP(F2245,purchase!F:F,purchase!E:E,""))</f>
        <v/>
      </c>
      <c r="I2245" s="10" t="str">
        <f t="shared" ref="I2245:I2308" si="247">IF(J2245="ISNR20","Natural Rubber-TSNR (ISNR-20)","")</f>
        <v/>
      </c>
      <c r="J2245" s="10" t="str">
        <f t="shared" ref="J2245:J2308" si="248">IF(H2245="NRFC","ISNR20","")</f>
        <v/>
      </c>
      <c r="K2245" s="35" t="str">
        <f>_xlfn.SINGLE(IF(F2245="","",_xlfn.XLOOKUP(F2245,purchase!F:F,purchase!N:N,"")))</f>
        <v/>
      </c>
      <c r="L2245" s="4"/>
      <c r="M2245" s="86"/>
      <c r="N2245" s="35" t="str">
        <f>IF(F2245="","",
MAX(0,
_xlfn.XLOOKUP(F2245,purchase!F:F,purchase!N:N,"")
-
SUMIFS(L:L,F:F,F2245)))</f>
        <v/>
      </c>
      <c r="O2245" s="35" t="str">
        <f t="shared" ref="O2245:O2308" si="249">IF(OR(L2245="",M2245=""),"",L2245-M2245)</f>
        <v/>
      </c>
      <c r="P2245" s="89" t="str">
        <f>_xlfn.SINGLE(IF(F2245="","",_xlfn.XLOOKUP(F2245,purchase!F:F,purchase!O:O,"")))</f>
        <v/>
      </c>
      <c r="Q2245" s="83" t="str">
        <f t="shared" ref="Q2245:Q2308" si="250">IF(OR(L2245="",M2245=""),"",M2245/L2245)</f>
        <v/>
      </c>
      <c r="R2245" s="91" t="str">
        <f t="shared" ref="R2245:R2308" si="251">IF(OR(P2245="",Q2245=""),"",Q2245-P2245)</f>
        <v/>
      </c>
    </row>
    <row r="2246" spans="1:18" x14ac:dyDescent="0.35">
      <c r="A2246" s="25">
        <v>2242</v>
      </c>
      <c r="B2246" s="26" t="str">
        <f t="shared" si="245"/>
        <v/>
      </c>
      <c r="C2246" s="27"/>
      <c r="D2246" s="26" t="str">
        <f>IF(F2246="","",_xlfn.XLOOKUP(F2246,purchase!F:F,purchase!B:B,""))</f>
        <v/>
      </c>
      <c r="E2246" s="26" t="str">
        <f>IF(F2246="","",_xlfn.XLOOKUP(F2246,purchase!F:F,purchase!C:C,""))</f>
        <v/>
      </c>
      <c r="F2246" s="4"/>
      <c r="G2246" s="10" t="str">
        <f t="shared" si="246"/>
        <v/>
      </c>
      <c r="H2246" s="10" t="str">
        <f>IF(F2246="","",_xlfn.XLOOKUP(F2246,purchase!F:F,purchase!E:E,""))</f>
        <v/>
      </c>
      <c r="I2246" s="10" t="str">
        <f t="shared" si="247"/>
        <v/>
      </c>
      <c r="J2246" s="10" t="str">
        <f t="shared" si="248"/>
        <v/>
      </c>
      <c r="K2246" s="35" t="str">
        <f>_xlfn.SINGLE(IF(F2246="","",_xlfn.XLOOKUP(F2246,purchase!F:F,purchase!N:N,"")))</f>
        <v/>
      </c>
      <c r="L2246" s="4"/>
      <c r="M2246" s="86"/>
      <c r="N2246" s="35" t="str">
        <f>IF(F2246="","",
MAX(0,
_xlfn.XLOOKUP(F2246,purchase!F:F,purchase!N:N,"")
-
SUMIFS(L:L,F:F,F2246)))</f>
        <v/>
      </c>
      <c r="O2246" s="35" t="str">
        <f t="shared" si="249"/>
        <v/>
      </c>
      <c r="P2246" s="89" t="str">
        <f>_xlfn.SINGLE(IF(F2246="","",_xlfn.XLOOKUP(F2246,purchase!F:F,purchase!O:O,"")))</f>
        <v/>
      </c>
      <c r="Q2246" s="83" t="str">
        <f t="shared" si="250"/>
        <v/>
      </c>
      <c r="R2246" s="91" t="str">
        <f t="shared" si="251"/>
        <v/>
      </c>
    </row>
    <row r="2247" spans="1:18" x14ac:dyDescent="0.35">
      <c r="A2247" s="25">
        <v>2243</v>
      </c>
      <c r="B2247" s="26" t="str">
        <f t="shared" si="245"/>
        <v/>
      </c>
      <c r="C2247" s="27"/>
      <c r="D2247" s="26" t="str">
        <f>IF(F2247="","",_xlfn.XLOOKUP(F2247,purchase!F:F,purchase!B:B,""))</f>
        <v/>
      </c>
      <c r="E2247" s="26" t="str">
        <f>IF(F2247="","",_xlfn.XLOOKUP(F2247,purchase!F:F,purchase!C:C,""))</f>
        <v/>
      </c>
      <c r="F2247" s="4"/>
      <c r="G2247" s="10" t="str">
        <f t="shared" si="246"/>
        <v/>
      </c>
      <c r="H2247" s="10" t="str">
        <f>IF(F2247="","",_xlfn.XLOOKUP(F2247,purchase!F:F,purchase!E:E,""))</f>
        <v/>
      </c>
      <c r="I2247" s="10" t="str">
        <f t="shared" si="247"/>
        <v/>
      </c>
      <c r="J2247" s="10" t="str">
        <f t="shared" si="248"/>
        <v/>
      </c>
      <c r="K2247" s="35" t="str">
        <f>_xlfn.SINGLE(IF(F2247="","",_xlfn.XLOOKUP(F2247,purchase!F:F,purchase!N:N,"")))</f>
        <v/>
      </c>
      <c r="L2247" s="4"/>
      <c r="M2247" s="86"/>
      <c r="N2247" s="35" t="str">
        <f>IF(F2247="","",
MAX(0,
_xlfn.XLOOKUP(F2247,purchase!F:F,purchase!N:N,"")
-
SUMIFS(L:L,F:F,F2247)))</f>
        <v/>
      </c>
      <c r="O2247" s="35" t="str">
        <f t="shared" si="249"/>
        <v/>
      </c>
      <c r="P2247" s="89" t="str">
        <f>_xlfn.SINGLE(IF(F2247="","",_xlfn.XLOOKUP(F2247,purchase!F:F,purchase!O:O,"")))</f>
        <v/>
      </c>
      <c r="Q2247" s="83" t="str">
        <f t="shared" si="250"/>
        <v/>
      </c>
      <c r="R2247" s="91" t="str">
        <f t="shared" si="251"/>
        <v/>
      </c>
    </row>
    <row r="2248" spans="1:18" x14ac:dyDescent="0.35">
      <c r="A2248" s="25">
        <v>2244</v>
      </c>
      <c r="B2248" s="26" t="str">
        <f t="shared" si="245"/>
        <v/>
      </c>
      <c r="C2248" s="27"/>
      <c r="D2248" s="26" t="str">
        <f>IF(F2248="","",_xlfn.XLOOKUP(F2248,purchase!F:F,purchase!B:B,""))</f>
        <v/>
      </c>
      <c r="E2248" s="26" t="str">
        <f>IF(F2248="","",_xlfn.XLOOKUP(F2248,purchase!F:F,purchase!C:C,""))</f>
        <v/>
      </c>
      <c r="F2248" s="4"/>
      <c r="G2248" s="10" t="str">
        <f t="shared" si="246"/>
        <v/>
      </c>
      <c r="H2248" s="10" t="str">
        <f>IF(F2248="","",_xlfn.XLOOKUP(F2248,purchase!F:F,purchase!E:E,""))</f>
        <v/>
      </c>
      <c r="I2248" s="10" t="str">
        <f t="shared" si="247"/>
        <v/>
      </c>
      <c r="J2248" s="10" t="str">
        <f t="shared" si="248"/>
        <v/>
      </c>
      <c r="K2248" s="35" t="str">
        <f>_xlfn.SINGLE(IF(F2248="","",_xlfn.XLOOKUP(F2248,purchase!F:F,purchase!N:N,"")))</f>
        <v/>
      </c>
      <c r="L2248" s="4"/>
      <c r="M2248" s="86"/>
      <c r="N2248" s="35" t="str">
        <f>IF(F2248="","",
MAX(0,
_xlfn.XLOOKUP(F2248,purchase!F:F,purchase!N:N,"")
-
SUMIFS(L:L,F:F,F2248)))</f>
        <v/>
      </c>
      <c r="O2248" s="35" t="str">
        <f t="shared" si="249"/>
        <v/>
      </c>
      <c r="P2248" s="89" t="str">
        <f>_xlfn.SINGLE(IF(F2248="","",_xlfn.XLOOKUP(F2248,purchase!F:F,purchase!O:O,"")))</f>
        <v/>
      </c>
      <c r="Q2248" s="83" t="str">
        <f t="shared" si="250"/>
        <v/>
      </c>
      <c r="R2248" s="91" t="str">
        <f t="shared" si="251"/>
        <v/>
      </c>
    </row>
    <row r="2249" spans="1:18" x14ac:dyDescent="0.35">
      <c r="A2249" s="25">
        <v>2245</v>
      </c>
      <c r="B2249" s="26" t="str">
        <f t="shared" si="245"/>
        <v/>
      </c>
      <c r="C2249" s="27"/>
      <c r="D2249" s="26" t="str">
        <f>IF(F2249="","",_xlfn.XLOOKUP(F2249,purchase!F:F,purchase!B:B,""))</f>
        <v/>
      </c>
      <c r="E2249" s="26" t="str">
        <f>IF(F2249="","",_xlfn.XLOOKUP(F2249,purchase!F:F,purchase!C:C,""))</f>
        <v/>
      </c>
      <c r="F2249" s="4"/>
      <c r="G2249" s="10" t="str">
        <f t="shared" si="246"/>
        <v/>
      </c>
      <c r="H2249" s="10" t="str">
        <f>IF(F2249="","",_xlfn.XLOOKUP(F2249,purchase!F:F,purchase!E:E,""))</f>
        <v/>
      </c>
      <c r="I2249" s="10" t="str">
        <f t="shared" si="247"/>
        <v/>
      </c>
      <c r="J2249" s="10" t="str">
        <f t="shared" si="248"/>
        <v/>
      </c>
      <c r="K2249" s="35" t="str">
        <f>_xlfn.SINGLE(IF(F2249="","",_xlfn.XLOOKUP(F2249,purchase!F:F,purchase!N:N,"")))</f>
        <v/>
      </c>
      <c r="L2249" s="4"/>
      <c r="M2249" s="86"/>
      <c r="N2249" s="35" t="str">
        <f>IF(F2249="","",
MAX(0,
_xlfn.XLOOKUP(F2249,purchase!F:F,purchase!N:N,"")
-
SUMIFS(L:L,F:F,F2249)))</f>
        <v/>
      </c>
      <c r="O2249" s="35" t="str">
        <f t="shared" si="249"/>
        <v/>
      </c>
      <c r="P2249" s="89" t="str">
        <f>_xlfn.SINGLE(IF(F2249="","",_xlfn.XLOOKUP(F2249,purchase!F:F,purchase!O:O,"")))</f>
        <v/>
      </c>
      <c r="Q2249" s="83" t="str">
        <f t="shared" si="250"/>
        <v/>
      </c>
      <c r="R2249" s="91" t="str">
        <f t="shared" si="251"/>
        <v/>
      </c>
    </row>
    <row r="2250" spans="1:18" x14ac:dyDescent="0.35">
      <c r="A2250" s="25">
        <v>2246</v>
      </c>
      <c r="B2250" s="26" t="str">
        <f t="shared" si="245"/>
        <v/>
      </c>
      <c r="C2250" s="27"/>
      <c r="D2250" s="26" t="str">
        <f>IF(F2250="","",_xlfn.XLOOKUP(F2250,purchase!F:F,purchase!B:B,""))</f>
        <v/>
      </c>
      <c r="E2250" s="26" t="str">
        <f>IF(F2250="","",_xlfn.XLOOKUP(F2250,purchase!F:F,purchase!C:C,""))</f>
        <v/>
      </c>
      <c r="F2250" s="4"/>
      <c r="G2250" s="10" t="str">
        <f t="shared" si="246"/>
        <v/>
      </c>
      <c r="H2250" s="10" t="str">
        <f>IF(F2250="","",_xlfn.XLOOKUP(F2250,purchase!F:F,purchase!E:E,""))</f>
        <v/>
      </c>
      <c r="I2250" s="10" t="str">
        <f t="shared" si="247"/>
        <v/>
      </c>
      <c r="J2250" s="10" t="str">
        <f t="shared" si="248"/>
        <v/>
      </c>
      <c r="K2250" s="35" t="str">
        <f>_xlfn.SINGLE(IF(F2250="","",_xlfn.XLOOKUP(F2250,purchase!F:F,purchase!N:N,"")))</f>
        <v/>
      </c>
      <c r="L2250" s="4"/>
      <c r="M2250" s="86"/>
      <c r="N2250" s="35" t="str">
        <f>IF(F2250="","",
MAX(0,
_xlfn.XLOOKUP(F2250,purchase!F:F,purchase!N:N,"")
-
SUMIFS(L:L,F:F,F2250)))</f>
        <v/>
      </c>
      <c r="O2250" s="35" t="str">
        <f t="shared" si="249"/>
        <v/>
      </c>
      <c r="P2250" s="89" t="str">
        <f>_xlfn.SINGLE(IF(F2250="","",_xlfn.XLOOKUP(F2250,purchase!F:F,purchase!O:O,"")))</f>
        <v/>
      </c>
      <c r="Q2250" s="83" t="str">
        <f t="shared" si="250"/>
        <v/>
      </c>
      <c r="R2250" s="91" t="str">
        <f t="shared" si="251"/>
        <v/>
      </c>
    </row>
    <row r="2251" spans="1:18" x14ac:dyDescent="0.35">
      <c r="A2251" s="25">
        <v>2247</v>
      </c>
      <c r="B2251" s="26" t="str">
        <f t="shared" si="245"/>
        <v/>
      </c>
      <c r="C2251" s="27"/>
      <c r="D2251" s="26" t="str">
        <f>IF(F2251="","",_xlfn.XLOOKUP(F2251,purchase!F:F,purchase!B:B,""))</f>
        <v/>
      </c>
      <c r="E2251" s="26" t="str">
        <f>IF(F2251="","",_xlfn.XLOOKUP(F2251,purchase!F:F,purchase!C:C,""))</f>
        <v/>
      </c>
      <c r="F2251" s="4"/>
      <c r="G2251" s="10" t="str">
        <f t="shared" si="246"/>
        <v/>
      </c>
      <c r="H2251" s="10" t="str">
        <f>IF(F2251="","",_xlfn.XLOOKUP(F2251,purchase!F:F,purchase!E:E,""))</f>
        <v/>
      </c>
      <c r="I2251" s="10" t="str">
        <f t="shared" si="247"/>
        <v/>
      </c>
      <c r="J2251" s="10" t="str">
        <f t="shared" si="248"/>
        <v/>
      </c>
      <c r="K2251" s="35" t="str">
        <f>_xlfn.SINGLE(IF(F2251="","",_xlfn.XLOOKUP(F2251,purchase!F:F,purchase!N:N,"")))</f>
        <v/>
      </c>
      <c r="L2251" s="4"/>
      <c r="M2251" s="86"/>
      <c r="N2251" s="35" t="str">
        <f>IF(F2251="","",
MAX(0,
_xlfn.XLOOKUP(F2251,purchase!F:F,purchase!N:N,"")
-
SUMIFS(L:L,F:F,F2251)))</f>
        <v/>
      </c>
      <c r="O2251" s="35" t="str">
        <f t="shared" si="249"/>
        <v/>
      </c>
      <c r="P2251" s="89" t="str">
        <f>_xlfn.SINGLE(IF(F2251="","",_xlfn.XLOOKUP(F2251,purchase!F:F,purchase!O:O,"")))</f>
        <v/>
      </c>
      <c r="Q2251" s="83" t="str">
        <f t="shared" si="250"/>
        <v/>
      </c>
      <c r="R2251" s="91" t="str">
        <f t="shared" si="251"/>
        <v/>
      </c>
    </row>
    <row r="2252" spans="1:18" x14ac:dyDescent="0.35">
      <c r="A2252" s="25">
        <v>2248</v>
      </c>
      <c r="B2252" s="26" t="str">
        <f t="shared" si="245"/>
        <v/>
      </c>
      <c r="C2252" s="27"/>
      <c r="D2252" s="26" t="str">
        <f>IF(F2252="","",_xlfn.XLOOKUP(F2252,purchase!F:F,purchase!B:B,""))</f>
        <v/>
      </c>
      <c r="E2252" s="26" t="str">
        <f>IF(F2252="","",_xlfn.XLOOKUP(F2252,purchase!F:F,purchase!C:C,""))</f>
        <v/>
      </c>
      <c r="F2252" s="4"/>
      <c r="G2252" s="10" t="str">
        <f t="shared" si="246"/>
        <v/>
      </c>
      <c r="H2252" s="10" t="str">
        <f>IF(F2252="","",_xlfn.XLOOKUP(F2252,purchase!F:F,purchase!E:E,""))</f>
        <v/>
      </c>
      <c r="I2252" s="10" t="str">
        <f t="shared" si="247"/>
        <v/>
      </c>
      <c r="J2252" s="10" t="str">
        <f t="shared" si="248"/>
        <v/>
      </c>
      <c r="K2252" s="35" t="str">
        <f>_xlfn.SINGLE(IF(F2252="","",_xlfn.XLOOKUP(F2252,purchase!F:F,purchase!N:N,"")))</f>
        <v/>
      </c>
      <c r="L2252" s="4"/>
      <c r="M2252" s="86"/>
      <c r="N2252" s="35" t="str">
        <f>IF(F2252="","",
MAX(0,
_xlfn.XLOOKUP(F2252,purchase!F:F,purchase!N:N,"")
-
SUMIFS(L:L,F:F,F2252)))</f>
        <v/>
      </c>
      <c r="O2252" s="35" t="str">
        <f t="shared" si="249"/>
        <v/>
      </c>
      <c r="P2252" s="89" t="str">
        <f>_xlfn.SINGLE(IF(F2252="","",_xlfn.XLOOKUP(F2252,purchase!F:F,purchase!O:O,"")))</f>
        <v/>
      </c>
      <c r="Q2252" s="83" t="str">
        <f t="shared" si="250"/>
        <v/>
      </c>
      <c r="R2252" s="91" t="str">
        <f t="shared" si="251"/>
        <v/>
      </c>
    </row>
    <row r="2253" spans="1:18" x14ac:dyDescent="0.35">
      <c r="A2253" s="25">
        <v>2249</v>
      </c>
      <c r="B2253" s="26" t="str">
        <f t="shared" si="245"/>
        <v/>
      </c>
      <c r="C2253" s="27"/>
      <c r="D2253" s="26" t="str">
        <f>IF(F2253="","",_xlfn.XLOOKUP(F2253,purchase!F:F,purchase!B:B,""))</f>
        <v/>
      </c>
      <c r="E2253" s="26" t="str">
        <f>IF(F2253="","",_xlfn.XLOOKUP(F2253,purchase!F:F,purchase!C:C,""))</f>
        <v/>
      </c>
      <c r="F2253" s="4"/>
      <c r="G2253" s="10" t="str">
        <f t="shared" si="246"/>
        <v/>
      </c>
      <c r="H2253" s="10" t="str">
        <f>IF(F2253="","",_xlfn.XLOOKUP(F2253,purchase!F:F,purchase!E:E,""))</f>
        <v/>
      </c>
      <c r="I2253" s="10" t="str">
        <f t="shared" si="247"/>
        <v/>
      </c>
      <c r="J2253" s="10" t="str">
        <f t="shared" si="248"/>
        <v/>
      </c>
      <c r="K2253" s="35" t="str">
        <f>_xlfn.SINGLE(IF(F2253="","",_xlfn.XLOOKUP(F2253,purchase!F:F,purchase!N:N,"")))</f>
        <v/>
      </c>
      <c r="L2253" s="4"/>
      <c r="M2253" s="86"/>
      <c r="N2253" s="35" t="str">
        <f>IF(F2253="","",
MAX(0,
_xlfn.XLOOKUP(F2253,purchase!F:F,purchase!N:N,"")
-
SUMIFS(L:L,F:F,F2253)))</f>
        <v/>
      </c>
      <c r="O2253" s="35" t="str">
        <f t="shared" si="249"/>
        <v/>
      </c>
      <c r="P2253" s="89" t="str">
        <f>_xlfn.SINGLE(IF(F2253="","",_xlfn.XLOOKUP(F2253,purchase!F:F,purchase!O:O,"")))</f>
        <v/>
      </c>
      <c r="Q2253" s="83" t="str">
        <f t="shared" si="250"/>
        <v/>
      </c>
      <c r="R2253" s="91" t="str">
        <f t="shared" si="251"/>
        <v/>
      </c>
    </row>
    <row r="2254" spans="1:18" x14ac:dyDescent="0.35">
      <c r="A2254" s="25">
        <v>2250</v>
      </c>
      <c r="B2254" s="26" t="str">
        <f t="shared" si="245"/>
        <v/>
      </c>
      <c r="C2254" s="27"/>
      <c r="D2254" s="26" t="str">
        <f>IF(F2254="","",_xlfn.XLOOKUP(F2254,purchase!F:F,purchase!B:B,""))</f>
        <v/>
      </c>
      <c r="E2254" s="26" t="str">
        <f>IF(F2254="","",_xlfn.XLOOKUP(F2254,purchase!F:F,purchase!C:C,""))</f>
        <v/>
      </c>
      <c r="F2254" s="4"/>
      <c r="G2254" s="10" t="str">
        <f t="shared" si="246"/>
        <v/>
      </c>
      <c r="H2254" s="10" t="str">
        <f>IF(F2254="","",_xlfn.XLOOKUP(F2254,purchase!F:F,purchase!E:E,""))</f>
        <v/>
      </c>
      <c r="I2254" s="10" t="str">
        <f t="shared" si="247"/>
        <v/>
      </c>
      <c r="J2254" s="10" t="str">
        <f t="shared" si="248"/>
        <v/>
      </c>
      <c r="K2254" s="35" t="str">
        <f>_xlfn.SINGLE(IF(F2254="","",_xlfn.XLOOKUP(F2254,purchase!F:F,purchase!N:N,"")))</f>
        <v/>
      </c>
      <c r="L2254" s="4"/>
      <c r="M2254" s="86"/>
      <c r="N2254" s="35" t="str">
        <f>IF(F2254="","",
MAX(0,
_xlfn.XLOOKUP(F2254,purchase!F:F,purchase!N:N,"")
-
SUMIFS(L:L,F:F,F2254)))</f>
        <v/>
      </c>
      <c r="O2254" s="35" t="str">
        <f t="shared" si="249"/>
        <v/>
      </c>
      <c r="P2254" s="89" t="str">
        <f>_xlfn.SINGLE(IF(F2254="","",_xlfn.XLOOKUP(F2254,purchase!F:F,purchase!O:O,"")))</f>
        <v/>
      </c>
      <c r="Q2254" s="83" t="str">
        <f t="shared" si="250"/>
        <v/>
      </c>
      <c r="R2254" s="91" t="str">
        <f t="shared" si="251"/>
        <v/>
      </c>
    </row>
    <row r="2255" spans="1:18" x14ac:dyDescent="0.35">
      <c r="A2255" s="25">
        <v>2251</v>
      </c>
      <c r="B2255" s="26" t="str">
        <f t="shared" si="245"/>
        <v/>
      </c>
      <c r="C2255" s="27"/>
      <c r="D2255" s="26" t="str">
        <f>IF(F2255="","",_xlfn.XLOOKUP(F2255,purchase!F:F,purchase!B:B,""))</f>
        <v/>
      </c>
      <c r="E2255" s="26" t="str">
        <f>IF(F2255="","",_xlfn.XLOOKUP(F2255,purchase!F:F,purchase!C:C,""))</f>
        <v/>
      </c>
      <c r="F2255" s="4"/>
      <c r="G2255" s="10" t="str">
        <f t="shared" si="246"/>
        <v/>
      </c>
      <c r="H2255" s="10" t="str">
        <f>IF(F2255="","",_xlfn.XLOOKUP(F2255,purchase!F:F,purchase!E:E,""))</f>
        <v/>
      </c>
      <c r="I2255" s="10" t="str">
        <f t="shared" si="247"/>
        <v/>
      </c>
      <c r="J2255" s="10" t="str">
        <f t="shared" si="248"/>
        <v/>
      </c>
      <c r="K2255" s="35" t="str">
        <f>_xlfn.SINGLE(IF(F2255="","",_xlfn.XLOOKUP(F2255,purchase!F:F,purchase!N:N,"")))</f>
        <v/>
      </c>
      <c r="L2255" s="4"/>
      <c r="M2255" s="86"/>
      <c r="N2255" s="35" t="str">
        <f>IF(F2255="","",
MAX(0,
_xlfn.XLOOKUP(F2255,purchase!F:F,purchase!N:N,"")
-
SUMIFS(L:L,F:F,F2255)))</f>
        <v/>
      </c>
      <c r="O2255" s="35" t="str">
        <f t="shared" si="249"/>
        <v/>
      </c>
      <c r="P2255" s="89" t="str">
        <f>_xlfn.SINGLE(IF(F2255="","",_xlfn.XLOOKUP(F2255,purchase!F:F,purchase!O:O,"")))</f>
        <v/>
      </c>
      <c r="Q2255" s="83" t="str">
        <f t="shared" si="250"/>
        <v/>
      </c>
      <c r="R2255" s="91" t="str">
        <f t="shared" si="251"/>
        <v/>
      </c>
    </row>
    <row r="2256" spans="1:18" x14ac:dyDescent="0.35">
      <c r="A2256" s="25">
        <v>2252</v>
      </c>
      <c r="B2256" s="26" t="str">
        <f t="shared" si="245"/>
        <v/>
      </c>
      <c r="C2256" s="27"/>
      <c r="D2256" s="26" t="str">
        <f>IF(F2256="","",_xlfn.XLOOKUP(F2256,purchase!F:F,purchase!B:B,""))</f>
        <v/>
      </c>
      <c r="E2256" s="26" t="str">
        <f>IF(F2256="","",_xlfn.XLOOKUP(F2256,purchase!F:F,purchase!C:C,""))</f>
        <v/>
      </c>
      <c r="F2256" s="4"/>
      <c r="G2256" s="10" t="str">
        <f t="shared" si="246"/>
        <v/>
      </c>
      <c r="H2256" s="10" t="str">
        <f>IF(F2256="","",_xlfn.XLOOKUP(F2256,purchase!F:F,purchase!E:E,""))</f>
        <v/>
      </c>
      <c r="I2256" s="10" t="str">
        <f t="shared" si="247"/>
        <v/>
      </c>
      <c r="J2256" s="10" t="str">
        <f t="shared" si="248"/>
        <v/>
      </c>
      <c r="K2256" s="35" t="str">
        <f>_xlfn.SINGLE(IF(F2256="","",_xlfn.XLOOKUP(F2256,purchase!F:F,purchase!N:N,"")))</f>
        <v/>
      </c>
      <c r="L2256" s="4"/>
      <c r="M2256" s="86"/>
      <c r="N2256" s="35" t="str">
        <f>IF(F2256="","",
MAX(0,
_xlfn.XLOOKUP(F2256,purchase!F:F,purchase!N:N,"")
-
SUMIFS(L:L,F:F,F2256)))</f>
        <v/>
      </c>
      <c r="O2256" s="35" t="str">
        <f t="shared" si="249"/>
        <v/>
      </c>
      <c r="P2256" s="89" t="str">
        <f>_xlfn.SINGLE(IF(F2256="","",_xlfn.XLOOKUP(F2256,purchase!F:F,purchase!O:O,"")))</f>
        <v/>
      </c>
      <c r="Q2256" s="83" t="str">
        <f t="shared" si="250"/>
        <v/>
      </c>
      <c r="R2256" s="91" t="str">
        <f t="shared" si="251"/>
        <v/>
      </c>
    </row>
    <row r="2257" spans="1:18" x14ac:dyDescent="0.35">
      <c r="A2257" s="25">
        <v>2253</v>
      </c>
      <c r="B2257" s="26" t="str">
        <f t="shared" si="245"/>
        <v/>
      </c>
      <c r="C2257" s="27"/>
      <c r="D2257" s="26" t="str">
        <f>IF(F2257="","",_xlfn.XLOOKUP(F2257,purchase!F:F,purchase!B:B,""))</f>
        <v/>
      </c>
      <c r="E2257" s="26" t="str">
        <f>IF(F2257="","",_xlfn.XLOOKUP(F2257,purchase!F:F,purchase!C:C,""))</f>
        <v/>
      </c>
      <c r="F2257" s="4"/>
      <c r="G2257" s="10" t="str">
        <f t="shared" si="246"/>
        <v/>
      </c>
      <c r="H2257" s="10" t="str">
        <f>IF(F2257="","",_xlfn.XLOOKUP(F2257,purchase!F:F,purchase!E:E,""))</f>
        <v/>
      </c>
      <c r="I2257" s="10" t="str">
        <f t="shared" si="247"/>
        <v/>
      </c>
      <c r="J2257" s="10" t="str">
        <f t="shared" si="248"/>
        <v/>
      </c>
      <c r="K2257" s="35" t="str">
        <f>_xlfn.SINGLE(IF(F2257="","",_xlfn.XLOOKUP(F2257,purchase!F:F,purchase!N:N,"")))</f>
        <v/>
      </c>
      <c r="L2257" s="4"/>
      <c r="M2257" s="86"/>
      <c r="N2257" s="35" t="str">
        <f>IF(F2257="","",
MAX(0,
_xlfn.XLOOKUP(F2257,purchase!F:F,purchase!N:N,"")
-
SUMIFS(L:L,F:F,F2257)))</f>
        <v/>
      </c>
      <c r="O2257" s="35" t="str">
        <f t="shared" si="249"/>
        <v/>
      </c>
      <c r="P2257" s="89" t="str">
        <f>_xlfn.SINGLE(IF(F2257="","",_xlfn.XLOOKUP(F2257,purchase!F:F,purchase!O:O,"")))</f>
        <v/>
      </c>
      <c r="Q2257" s="83" t="str">
        <f t="shared" si="250"/>
        <v/>
      </c>
      <c r="R2257" s="91" t="str">
        <f t="shared" si="251"/>
        <v/>
      </c>
    </row>
    <row r="2258" spans="1:18" x14ac:dyDescent="0.35">
      <c r="A2258" s="25">
        <v>2254</v>
      </c>
      <c r="B2258" s="26" t="str">
        <f t="shared" si="245"/>
        <v/>
      </c>
      <c r="C2258" s="27"/>
      <c r="D2258" s="26" t="str">
        <f>IF(F2258="","",_xlfn.XLOOKUP(F2258,purchase!F:F,purchase!B:B,""))</f>
        <v/>
      </c>
      <c r="E2258" s="26" t="str">
        <f>IF(F2258="","",_xlfn.XLOOKUP(F2258,purchase!F:F,purchase!C:C,""))</f>
        <v/>
      </c>
      <c r="F2258" s="4"/>
      <c r="G2258" s="10" t="str">
        <f t="shared" si="246"/>
        <v/>
      </c>
      <c r="H2258" s="10" t="str">
        <f>IF(F2258="","",_xlfn.XLOOKUP(F2258,purchase!F:F,purchase!E:E,""))</f>
        <v/>
      </c>
      <c r="I2258" s="10" t="str">
        <f t="shared" si="247"/>
        <v/>
      </c>
      <c r="J2258" s="10" t="str">
        <f t="shared" si="248"/>
        <v/>
      </c>
      <c r="K2258" s="35" t="str">
        <f>_xlfn.SINGLE(IF(F2258="","",_xlfn.XLOOKUP(F2258,purchase!F:F,purchase!N:N,"")))</f>
        <v/>
      </c>
      <c r="L2258" s="4"/>
      <c r="M2258" s="86"/>
      <c r="N2258" s="35" t="str">
        <f>IF(F2258="","",
MAX(0,
_xlfn.XLOOKUP(F2258,purchase!F:F,purchase!N:N,"")
-
SUMIFS(L:L,F:F,F2258)))</f>
        <v/>
      </c>
      <c r="O2258" s="35" t="str">
        <f t="shared" si="249"/>
        <v/>
      </c>
      <c r="P2258" s="89" t="str">
        <f>_xlfn.SINGLE(IF(F2258="","",_xlfn.XLOOKUP(F2258,purchase!F:F,purchase!O:O,"")))</f>
        <v/>
      </c>
      <c r="Q2258" s="83" t="str">
        <f t="shared" si="250"/>
        <v/>
      </c>
      <c r="R2258" s="91" t="str">
        <f t="shared" si="251"/>
        <v/>
      </c>
    </row>
    <row r="2259" spans="1:18" x14ac:dyDescent="0.35">
      <c r="A2259" s="25">
        <v>2255</v>
      </c>
      <c r="B2259" s="26" t="str">
        <f t="shared" si="245"/>
        <v/>
      </c>
      <c r="C2259" s="27"/>
      <c r="D2259" s="26" t="str">
        <f>IF(F2259="","",_xlfn.XLOOKUP(F2259,purchase!F:F,purchase!B:B,""))</f>
        <v/>
      </c>
      <c r="E2259" s="26" t="str">
        <f>IF(F2259="","",_xlfn.XLOOKUP(F2259,purchase!F:F,purchase!C:C,""))</f>
        <v/>
      </c>
      <c r="F2259" s="4"/>
      <c r="G2259" s="10" t="str">
        <f t="shared" si="246"/>
        <v/>
      </c>
      <c r="H2259" s="10" t="str">
        <f>IF(F2259="","",_xlfn.XLOOKUP(F2259,purchase!F:F,purchase!E:E,""))</f>
        <v/>
      </c>
      <c r="I2259" s="10" t="str">
        <f t="shared" si="247"/>
        <v/>
      </c>
      <c r="J2259" s="10" t="str">
        <f t="shared" si="248"/>
        <v/>
      </c>
      <c r="K2259" s="35" t="str">
        <f>_xlfn.SINGLE(IF(F2259="","",_xlfn.XLOOKUP(F2259,purchase!F:F,purchase!N:N,"")))</f>
        <v/>
      </c>
      <c r="L2259" s="4"/>
      <c r="M2259" s="86"/>
      <c r="N2259" s="35" t="str">
        <f>IF(F2259="","",
MAX(0,
_xlfn.XLOOKUP(F2259,purchase!F:F,purchase!N:N,"")
-
SUMIFS(L:L,F:F,F2259)))</f>
        <v/>
      </c>
      <c r="O2259" s="35" t="str">
        <f t="shared" si="249"/>
        <v/>
      </c>
      <c r="P2259" s="89" t="str">
        <f>_xlfn.SINGLE(IF(F2259="","",_xlfn.XLOOKUP(F2259,purchase!F:F,purchase!O:O,"")))</f>
        <v/>
      </c>
      <c r="Q2259" s="83" t="str">
        <f t="shared" si="250"/>
        <v/>
      </c>
      <c r="R2259" s="91" t="str">
        <f t="shared" si="251"/>
        <v/>
      </c>
    </row>
    <row r="2260" spans="1:18" x14ac:dyDescent="0.35">
      <c r="A2260" s="25">
        <v>2256</v>
      </c>
      <c r="B2260" s="26" t="str">
        <f t="shared" si="245"/>
        <v/>
      </c>
      <c r="C2260" s="27"/>
      <c r="D2260" s="26" t="str">
        <f>IF(F2260="","",_xlfn.XLOOKUP(F2260,purchase!F:F,purchase!B:B,""))</f>
        <v/>
      </c>
      <c r="E2260" s="26" t="str">
        <f>IF(F2260="","",_xlfn.XLOOKUP(F2260,purchase!F:F,purchase!C:C,""))</f>
        <v/>
      </c>
      <c r="F2260" s="4"/>
      <c r="G2260" s="10" t="str">
        <f t="shared" si="246"/>
        <v/>
      </c>
      <c r="H2260" s="10" t="str">
        <f>IF(F2260="","",_xlfn.XLOOKUP(F2260,purchase!F:F,purchase!E:E,""))</f>
        <v/>
      </c>
      <c r="I2260" s="10" t="str">
        <f t="shared" si="247"/>
        <v/>
      </c>
      <c r="J2260" s="10" t="str">
        <f t="shared" si="248"/>
        <v/>
      </c>
      <c r="K2260" s="35" t="str">
        <f>_xlfn.SINGLE(IF(F2260="","",_xlfn.XLOOKUP(F2260,purchase!F:F,purchase!N:N,"")))</f>
        <v/>
      </c>
      <c r="L2260" s="4"/>
      <c r="M2260" s="86"/>
      <c r="N2260" s="35" t="str">
        <f>IF(F2260="","",
MAX(0,
_xlfn.XLOOKUP(F2260,purchase!F:F,purchase!N:N,"")
-
SUMIFS(L:L,F:F,F2260)))</f>
        <v/>
      </c>
      <c r="O2260" s="35" t="str">
        <f t="shared" si="249"/>
        <v/>
      </c>
      <c r="P2260" s="89" t="str">
        <f>_xlfn.SINGLE(IF(F2260="","",_xlfn.XLOOKUP(F2260,purchase!F:F,purchase!O:O,"")))</f>
        <v/>
      </c>
      <c r="Q2260" s="83" t="str">
        <f t="shared" si="250"/>
        <v/>
      </c>
      <c r="R2260" s="91" t="str">
        <f t="shared" si="251"/>
        <v/>
      </c>
    </row>
    <row r="2261" spans="1:18" x14ac:dyDescent="0.35">
      <c r="A2261" s="25">
        <v>2257</v>
      </c>
      <c r="B2261" s="26" t="str">
        <f t="shared" si="245"/>
        <v/>
      </c>
      <c r="C2261" s="27"/>
      <c r="D2261" s="26" t="str">
        <f>IF(F2261="","",_xlfn.XLOOKUP(F2261,purchase!F:F,purchase!B:B,""))</f>
        <v/>
      </c>
      <c r="E2261" s="26" t="str">
        <f>IF(F2261="","",_xlfn.XLOOKUP(F2261,purchase!F:F,purchase!C:C,""))</f>
        <v/>
      </c>
      <c r="F2261" s="4"/>
      <c r="G2261" s="10" t="str">
        <f t="shared" si="246"/>
        <v/>
      </c>
      <c r="H2261" s="10" t="str">
        <f>IF(F2261="","",_xlfn.XLOOKUP(F2261,purchase!F:F,purchase!E:E,""))</f>
        <v/>
      </c>
      <c r="I2261" s="10" t="str">
        <f t="shared" si="247"/>
        <v/>
      </c>
      <c r="J2261" s="10" t="str">
        <f t="shared" si="248"/>
        <v/>
      </c>
      <c r="K2261" s="35" t="str">
        <f>_xlfn.SINGLE(IF(F2261="","",_xlfn.XLOOKUP(F2261,purchase!F:F,purchase!N:N,"")))</f>
        <v/>
      </c>
      <c r="L2261" s="4"/>
      <c r="M2261" s="86"/>
      <c r="N2261" s="35" t="str">
        <f>IF(F2261="","",
MAX(0,
_xlfn.XLOOKUP(F2261,purchase!F:F,purchase!N:N,"")
-
SUMIFS(L:L,F:F,F2261)))</f>
        <v/>
      </c>
      <c r="O2261" s="35" t="str">
        <f t="shared" si="249"/>
        <v/>
      </c>
      <c r="P2261" s="89" t="str">
        <f>_xlfn.SINGLE(IF(F2261="","",_xlfn.XLOOKUP(F2261,purchase!F:F,purchase!O:O,"")))</f>
        <v/>
      </c>
      <c r="Q2261" s="83" t="str">
        <f t="shared" si="250"/>
        <v/>
      </c>
      <c r="R2261" s="91" t="str">
        <f t="shared" si="251"/>
        <v/>
      </c>
    </row>
    <row r="2262" spans="1:18" x14ac:dyDescent="0.35">
      <c r="A2262" s="25">
        <v>2258</v>
      </c>
      <c r="B2262" s="26" t="str">
        <f t="shared" si="245"/>
        <v/>
      </c>
      <c r="C2262" s="27"/>
      <c r="D2262" s="26" t="str">
        <f>IF(F2262="","",_xlfn.XLOOKUP(F2262,purchase!F:F,purchase!B:B,""))</f>
        <v/>
      </c>
      <c r="E2262" s="26" t="str">
        <f>IF(F2262="","",_xlfn.XLOOKUP(F2262,purchase!F:F,purchase!C:C,""))</f>
        <v/>
      </c>
      <c r="F2262" s="4"/>
      <c r="G2262" s="10" t="str">
        <f t="shared" si="246"/>
        <v/>
      </c>
      <c r="H2262" s="10" t="str">
        <f>IF(F2262="","",_xlfn.XLOOKUP(F2262,purchase!F:F,purchase!E:E,""))</f>
        <v/>
      </c>
      <c r="I2262" s="10" t="str">
        <f t="shared" si="247"/>
        <v/>
      </c>
      <c r="J2262" s="10" t="str">
        <f t="shared" si="248"/>
        <v/>
      </c>
      <c r="K2262" s="35" t="str">
        <f>_xlfn.SINGLE(IF(F2262="","",_xlfn.XLOOKUP(F2262,purchase!F:F,purchase!N:N,"")))</f>
        <v/>
      </c>
      <c r="L2262" s="4"/>
      <c r="M2262" s="86"/>
      <c r="N2262" s="35" t="str">
        <f>IF(F2262="","",
MAX(0,
_xlfn.XLOOKUP(F2262,purchase!F:F,purchase!N:N,"")
-
SUMIFS(L:L,F:F,F2262)))</f>
        <v/>
      </c>
      <c r="O2262" s="35" t="str">
        <f t="shared" si="249"/>
        <v/>
      </c>
      <c r="P2262" s="89" t="str">
        <f>_xlfn.SINGLE(IF(F2262="","",_xlfn.XLOOKUP(F2262,purchase!F:F,purchase!O:O,"")))</f>
        <v/>
      </c>
      <c r="Q2262" s="83" t="str">
        <f t="shared" si="250"/>
        <v/>
      </c>
      <c r="R2262" s="91" t="str">
        <f t="shared" si="251"/>
        <v/>
      </c>
    </row>
    <row r="2263" spans="1:18" x14ac:dyDescent="0.35">
      <c r="A2263" s="25">
        <v>2259</v>
      </c>
      <c r="B2263" s="26" t="str">
        <f t="shared" si="245"/>
        <v/>
      </c>
      <c r="C2263" s="27"/>
      <c r="D2263" s="26" t="str">
        <f>IF(F2263="","",_xlfn.XLOOKUP(F2263,purchase!F:F,purchase!B:B,""))</f>
        <v/>
      </c>
      <c r="E2263" s="26" t="str">
        <f>IF(F2263="","",_xlfn.XLOOKUP(F2263,purchase!F:F,purchase!C:C,""))</f>
        <v/>
      </c>
      <c r="F2263" s="4"/>
      <c r="G2263" s="10" t="str">
        <f t="shared" si="246"/>
        <v/>
      </c>
      <c r="H2263" s="10" t="str">
        <f>IF(F2263="","",_xlfn.XLOOKUP(F2263,purchase!F:F,purchase!E:E,""))</f>
        <v/>
      </c>
      <c r="I2263" s="10" t="str">
        <f t="shared" si="247"/>
        <v/>
      </c>
      <c r="J2263" s="10" t="str">
        <f t="shared" si="248"/>
        <v/>
      </c>
      <c r="K2263" s="35" t="str">
        <f>_xlfn.SINGLE(IF(F2263="","",_xlfn.XLOOKUP(F2263,purchase!F:F,purchase!N:N,"")))</f>
        <v/>
      </c>
      <c r="L2263" s="4"/>
      <c r="M2263" s="86"/>
      <c r="N2263" s="35" t="str">
        <f>IF(F2263="","",
MAX(0,
_xlfn.XLOOKUP(F2263,purchase!F:F,purchase!N:N,"")
-
SUMIFS(L:L,F:F,F2263)))</f>
        <v/>
      </c>
      <c r="O2263" s="35" t="str">
        <f t="shared" si="249"/>
        <v/>
      </c>
      <c r="P2263" s="89" t="str">
        <f>_xlfn.SINGLE(IF(F2263="","",_xlfn.XLOOKUP(F2263,purchase!F:F,purchase!O:O,"")))</f>
        <v/>
      </c>
      <c r="Q2263" s="83" t="str">
        <f t="shared" si="250"/>
        <v/>
      </c>
      <c r="R2263" s="91" t="str">
        <f t="shared" si="251"/>
        <v/>
      </c>
    </row>
    <row r="2264" spans="1:18" x14ac:dyDescent="0.35">
      <c r="A2264" s="25">
        <v>2260</v>
      </c>
      <c r="B2264" s="26" t="str">
        <f t="shared" si="245"/>
        <v/>
      </c>
      <c r="C2264" s="27"/>
      <c r="D2264" s="26" t="str">
        <f>IF(F2264="","",_xlfn.XLOOKUP(F2264,purchase!F:F,purchase!B:B,""))</f>
        <v/>
      </c>
      <c r="E2264" s="26" t="str">
        <f>IF(F2264="","",_xlfn.XLOOKUP(F2264,purchase!F:F,purchase!C:C,""))</f>
        <v/>
      </c>
      <c r="F2264" s="4"/>
      <c r="G2264" s="10" t="str">
        <f t="shared" si="246"/>
        <v/>
      </c>
      <c r="H2264" s="10" t="str">
        <f>IF(F2264="","",_xlfn.XLOOKUP(F2264,purchase!F:F,purchase!E:E,""))</f>
        <v/>
      </c>
      <c r="I2264" s="10" t="str">
        <f t="shared" si="247"/>
        <v/>
      </c>
      <c r="J2264" s="10" t="str">
        <f t="shared" si="248"/>
        <v/>
      </c>
      <c r="K2264" s="35" t="str">
        <f>_xlfn.SINGLE(IF(F2264="","",_xlfn.XLOOKUP(F2264,purchase!F:F,purchase!N:N,"")))</f>
        <v/>
      </c>
      <c r="L2264" s="4"/>
      <c r="M2264" s="86"/>
      <c r="N2264" s="35" t="str">
        <f>IF(F2264="","",
MAX(0,
_xlfn.XLOOKUP(F2264,purchase!F:F,purchase!N:N,"")
-
SUMIFS(L:L,F:F,F2264)))</f>
        <v/>
      </c>
      <c r="O2264" s="35" t="str">
        <f t="shared" si="249"/>
        <v/>
      </c>
      <c r="P2264" s="89" t="str">
        <f>_xlfn.SINGLE(IF(F2264="","",_xlfn.XLOOKUP(F2264,purchase!F:F,purchase!O:O,"")))</f>
        <v/>
      </c>
      <c r="Q2264" s="83" t="str">
        <f t="shared" si="250"/>
        <v/>
      </c>
      <c r="R2264" s="91" t="str">
        <f t="shared" si="251"/>
        <v/>
      </c>
    </row>
    <row r="2265" spans="1:18" x14ac:dyDescent="0.35">
      <c r="A2265" s="25">
        <v>2261</v>
      </c>
      <c r="B2265" s="26" t="str">
        <f t="shared" si="245"/>
        <v/>
      </c>
      <c r="C2265" s="27"/>
      <c r="D2265" s="26" t="str">
        <f>IF(F2265="","",_xlfn.XLOOKUP(F2265,purchase!F:F,purchase!B:B,""))</f>
        <v/>
      </c>
      <c r="E2265" s="26" t="str">
        <f>IF(F2265="","",_xlfn.XLOOKUP(F2265,purchase!F:F,purchase!C:C,""))</f>
        <v/>
      </c>
      <c r="F2265" s="4"/>
      <c r="G2265" s="10" t="str">
        <f t="shared" si="246"/>
        <v/>
      </c>
      <c r="H2265" s="10" t="str">
        <f>IF(F2265="","",_xlfn.XLOOKUP(F2265,purchase!F:F,purchase!E:E,""))</f>
        <v/>
      </c>
      <c r="I2265" s="10" t="str">
        <f t="shared" si="247"/>
        <v/>
      </c>
      <c r="J2265" s="10" t="str">
        <f t="shared" si="248"/>
        <v/>
      </c>
      <c r="K2265" s="35" t="str">
        <f>_xlfn.SINGLE(IF(F2265="","",_xlfn.XLOOKUP(F2265,purchase!F:F,purchase!N:N,"")))</f>
        <v/>
      </c>
      <c r="L2265" s="4"/>
      <c r="M2265" s="86"/>
      <c r="N2265" s="35" t="str">
        <f>IF(F2265="","",
MAX(0,
_xlfn.XLOOKUP(F2265,purchase!F:F,purchase!N:N,"")
-
SUMIFS(L:L,F:F,F2265)))</f>
        <v/>
      </c>
      <c r="O2265" s="35" t="str">
        <f t="shared" si="249"/>
        <v/>
      </c>
      <c r="P2265" s="89" t="str">
        <f>_xlfn.SINGLE(IF(F2265="","",_xlfn.XLOOKUP(F2265,purchase!F:F,purchase!O:O,"")))</f>
        <v/>
      </c>
      <c r="Q2265" s="83" t="str">
        <f t="shared" si="250"/>
        <v/>
      </c>
      <c r="R2265" s="91" t="str">
        <f t="shared" si="251"/>
        <v/>
      </c>
    </row>
    <row r="2266" spans="1:18" x14ac:dyDescent="0.35">
      <c r="A2266" s="25">
        <v>2262</v>
      </c>
      <c r="B2266" s="26" t="str">
        <f t="shared" si="245"/>
        <v/>
      </c>
      <c r="C2266" s="27"/>
      <c r="D2266" s="26" t="str">
        <f>IF(F2266="","",_xlfn.XLOOKUP(F2266,purchase!F:F,purchase!B:B,""))</f>
        <v/>
      </c>
      <c r="E2266" s="26" t="str">
        <f>IF(F2266="","",_xlfn.XLOOKUP(F2266,purchase!F:F,purchase!C:C,""))</f>
        <v/>
      </c>
      <c r="F2266" s="4"/>
      <c r="G2266" s="10" t="str">
        <f t="shared" si="246"/>
        <v/>
      </c>
      <c r="H2266" s="10" t="str">
        <f>IF(F2266="","",_xlfn.XLOOKUP(F2266,purchase!F:F,purchase!E:E,""))</f>
        <v/>
      </c>
      <c r="I2266" s="10" t="str">
        <f t="shared" si="247"/>
        <v/>
      </c>
      <c r="J2266" s="10" t="str">
        <f t="shared" si="248"/>
        <v/>
      </c>
      <c r="K2266" s="35" t="str">
        <f>_xlfn.SINGLE(IF(F2266="","",_xlfn.XLOOKUP(F2266,purchase!F:F,purchase!N:N,"")))</f>
        <v/>
      </c>
      <c r="L2266" s="4"/>
      <c r="M2266" s="86"/>
      <c r="N2266" s="35" t="str">
        <f>IF(F2266="","",
MAX(0,
_xlfn.XLOOKUP(F2266,purchase!F:F,purchase!N:N,"")
-
SUMIFS(L:L,F:F,F2266)))</f>
        <v/>
      </c>
      <c r="O2266" s="35" t="str">
        <f t="shared" si="249"/>
        <v/>
      </c>
      <c r="P2266" s="89" t="str">
        <f>_xlfn.SINGLE(IF(F2266="","",_xlfn.XLOOKUP(F2266,purchase!F:F,purchase!O:O,"")))</f>
        <v/>
      </c>
      <c r="Q2266" s="83" t="str">
        <f t="shared" si="250"/>
        <v/>
      </c>
      <c r="R2266" s="91" t="str">
        <f t="shared" si="251"/>
        <v/>
      </c>
    </row>
    <row r="2267" spans="1:18" x14ac:dyDescent="0.35">
      <c r="A2267" s="25">
        <v>2263</v>
      </c>
      <c r="B2267" s="26" t="str">
        <f t="shared" si="245"/>
        <v/>
      </c>
      <c r="C2267" s="27"/>
      <c r="D2267" s="26" t="str">
        <f>IF(F2267="","",_xlfn.XLOOKUP(F2267,purchase!F:F,purchase!B:B,""))</f>
        <v/>
      </c>
      <c r="E2267" s="26" t="str">
        <f>IF(F2267="","",_xlfn.XLOOKUP(F2267,purchase!F:F,purchase!C:C,""))</f>
        <v/>
      </c>
      <c r="F2267" s="4"/>
      <c r="G2267" s="10" t="str">
        <f t="shared" si="246"/>
        <v/>
      </c>
      <c r="H2267" s="10" t="str">
        <f>IF(F2267="","",_xlfn.XLOOKUP(F2267,purchase!F:F,purchase!E:E,""))</f>
        <v/>
      </c>
      <c r="I2267" s="10" t="str">
        <f t="shared" si="247"/>
        <v/>
      </c>
      <c r="J2267" s="10" t="str">
        <f t="shared" si="248"/>
        <v/>
      </c>
      <c r="K2267" s="35" t="str">
        <f>_xlfn.SINGLE(IF(F2267="","",_xlfn.XLOOKUP(F2267,purchase!F:F,purchase!N:N,"")))</f>
        <v/>
      </c>
      <c r="L2267" s="4"/>
      <c r="M2267" s="86"/>
      <c r="N2267" s="35" t="str">
        <f>IF(F2267="","",
MAX(0,
_xlfn.XLOOKUP(F2267,purchase!F:F,purchase!N:N,"")
-
SUMIFS(L:L,F:F,F2267)))</f>
        <v/>
      </c>
      <c r="O2267" s="35" t="str">
        <f t="shared" si="249"/>
        <v/>
      </c>
      <c r="P2267" s="89" t="str">
        <f>_xlfn.SINGLE(IF(F2267="","",_xlfn.XLOOKUP(F2267,purchase!F:F,purchase!O:O,"")))</f>
        <v/>
      </c>
      <c r="Q2267" s="83" t="str">
        <f t="shared" si="250"/>
        <v/>
      </c>
      <c r="R2267" s="91" t="str">
        <f t="shared" si="251"/>
        <v/>
      </c>
    </row>
    <row r="2268" spans="1:18" x14ac:dyDescent="0.35">
      <c r="A2268" s="25">
        <v>2264</v>
      </c>
      <c r="B2268" s="26" t="str">
        <f t="shared" si="245"/>
        <v/>
      </c>
      <c r="C2268" s="27"/>
      <c r="D2268" s="26" t="str">
        <f>IF(F2268="","",_xlfn.XLOOKUP(F2268,purchase!F:F,purchase!B:B,""))</f>
        <v/>
      </c>
      <c r="E2268" s="26" t="str">
        <f>IF(F2268="","",_xlfn.XLOOKUP(F2268,purchase!F:F,purchase!C:C,""))</f>
        <v/>
      </c>
      <c r="F2268" s="4"/>
      <c r="G2268" s="10" t="str">
        <f t="shared" si="246"/>
        <v/>
      </c>
      <c r="H2268" s="10" t="str">
        <f>IF(F2268="","",_xlfn.XLOOKUP(F2268,purchase!F:F,purchase!E:E,""))</f>
        <v/>
      </c>
      <c r="I2268" s="10" t="str">
        <f t="shared" si="247"/>
        <v/>
      </c>
      <c r="J2268" s="10" t="str">
        <f t="shared" si="248"/>
        <v/>
      </c>
      <c r="K2268" s="35" t="str">
        <f>_xlfn.SINGLE(IF(F2268="","",_xlfn.XLOOKUP(F2268,purchase!F:F,purchase!N:N,"")))</f>
        <v/>
      </c>
      <c r="L2268" s="4"/>
      <c r="M2268" s="86"/>
      <c r="N2268" s="35" t="str">
        <f>IF(F2268="","",
MAX(0,
_xlfn.XLOOKUP(F2268,purchase!F:F,purchase!N:N,"")
-
SUMIFS(L:L,F:F,F2268)))</f>
        <v/>
      </c>
      <c r="O2268" s="35" t="str">
        <f t="shared" si="249"/>
        <v/>
      </c>
      <c r="P2268" s="89" t="str">
        <f>_xlfn.SINGLE(IF(F2268="","",_xlfn.XLOOKUP(F2268,purchase!F:F,purchase!O:O,"")))</f>
        <v/>
      </c>
      <c r="Q2268" s="83" t="str">
        <f t="shared" si="250"/>
        <v/>
      </c>
      <c r="R2268" s="91" t="str">
        <f t="shared" si="251"/>
        <v/>
      </c>
    </row>
    <row r="2269" spans="1:18" x14ac:dyDescent="0.35">
      <c r="A2269" s="25">
        <v>2265</v>
      </c>
      <c r="B2269" s="26" t="str">
        <f t="shared" si="245"/>
        <v/>
      </c>
      <c r="C2269" s="27"/>
      <c r="D2269" s="26" t="str">
        <f>IF(F2269="","",_xlfn.XLOOKUP(F2269,purchase!F:F,purchase!B:B,""))</f>
        <v/>
      </c>
      <c r="E2269" s="26" t="str">
        <f>IF(F2269="","",_xlfn.XLOOKUP(F2269,purchase!F:F,purchase!C:C,""))</f>
        <v/>
      </c>
      <c r="F2269" s="4"/>
      <c r="G2269" s="10" t="str">
        <f t="shared" si="246"/>
        <v/>
      </c>
      <c r="H2269" s="10" t="str">
        <f>IF(F2269="","",_xlfn.XLOOKUP(F2269,purchase!F:F,purchase!E:E,""))</f>
        <v/>
      </c>
      <c r="I2269" s="10" t="str">
        <f t="shared" si="247"/>
        <v/>
      </c>
      <c r="J2269" s="10" t="str">
        <f t="shared" si="248"/>
        <v/>
      </c>
      <c r="K2269" s="35" t="str">
        <f>_xlfn.SINGLE(IF(F2269="","",_xlfn.XLOOKUP(F2269,purchase!F:F,purchase!N:N,"")))</f>
        <v/>
      </c>
      <c r="L2269" s="4"/>
      <c r="M2269" s="86"/>
      <c r="N2269" s="35" t="str">
        <f>IF(F2269="","",
MAX(0,
_xlfn.XLOOKUP(F2269,purchase!F:F,purchase!N:N,"")
-
SUMIFS(L:L,F:F,F2269)))</f>
        <v/>
      </c>
      <c r="O2269" s="35" t="str">
        <f t="shared" si="249"/>
        <v/>
      </c>
      <c r="P2269" s="89" t="str">
        <f>_xlfn.SINGLE(IF(F2269="","",_xlfn.XLOOKUP(F2269,purchase!F:F,purchase!O:O,"")))</f>
        <v/>
      </c>
      <c r="Q2269" s="83" t="str">
        <f t="shared" si="250"/>
        <v/>
      </c>
      <c r="R2269" s="91" t="str">
        <f t="shared" si="251"/>
        <v/>
      </c>
    </row>
    <row r="2270" spans="1:18" x14ac:dyDescent="0.35">
      <c r="A2270" s="25">
        <v>2266</v>
      </c>
      <c r="B2270" s="26" t="str">
        <f t="shared" si="245"/>
        <v/>
      </c>
      <c r="C2270" s="27"/>
      <c r="D2270" s="26" t="str">
        <f>IF(F2270="","",_xlfn.XLOOKUP(F2270,purchase!F:F,purchase!B:B,""))</f>
        <v/>
      </c>
      <c r="E2270" s="26" t="str">
        <f>IF(F2270="","",_xlfn.XLOOKUP(F2270,purchase!F:F,purchase!C:C,""))</f>
        <v/>
      </c>
      <c r="F2270" s="4"/>
      <c r="G2270" s="10" t="str">
        <f t="shared" si="246"/>
        <v/>
      </c>
      <c r="H2270" s="10" t="str">
        <f>IF(F2270="","",_xlfn.XLOOKUP(F2270,purchase!F:F,purchase!E:E,""))</f>
        <v/>
      </c>
      <c r="I2270" s="10" t="str">
        <f t="shared" si="247"/>
        <v/>
      </c>
      <c r="J2270" s="10" t="str">
        <f t="shared" si="248"/>
        <v/>
      </c>
      <c r="K2270" s="35" t="str">
        <f>_xlfn.SINGLE(IF(F2270="","",_xlfn.XLOOKUP(F2270,purchase!F:F,purchase!N:N,"")))</f>
        <v/>
      </c>
      <c r="L2270" s="4"/>
      <c r="M2270" s="86"/>
      <c r="N2270" s="35" t="str">
        <f>IF(F2270="","",
MAX(0,
_xlfn.XLOOKUP(F2270,purchase!F:F,purchase!N:N,"")
-
SUMIFS(L:L,F:F,F2270)))</f>
        <v/>
      </c>
      <c r="O2270" s="35" t="str">
        <f t="shared" si="249"/>
        <v/>
      </c>
      <c r="P2270" s="89" t="str">
        <f>_xlfn.SINGLE(IF(F2270="","",_xlfn.XLOOKUP(F2270,purchase!F:F,purchase!O:O,"")))</f>
        <v/>
      </c>
      <c r="Q2270" s="83" t="str">
        <f t="shared" si="250"/>
        <v/>
      </c>
      <c r="R2270" s="91" t="str">
        <f t="shared" si="251"/>
        <v/>
      </c>
    </row>
    <row r="2271" spans="1:18" x14ac:dyDescent="0.35">
      <c r="A2271" s="25">
        <v>2267</v>
      </c>
      <c r="B2271" s="26" t="str">
        <f t="shared" si="245"/>
        <v/>
      </c>
      <c r="C2271" s="27"/>
      <c r="D2271" s="26" t="str">
        <f>IF(F2271="","",_xlfn.XLOOKUP(F2271,purchase!F:F,purchase!B:B,""))</f>
        <v/>
      </c>
      <c r="E2271" s="26" t="str">
        <f>IF(F2271="","",_xlfn.XLOOKUP(F2271,purchase!F:F,purchase!C:C,""))</f>
        <v/>
      </c>
      <c r="F2271" s="4"/>
      <c r="G2271" s="10" t="str">
        <f t="shared" si="246"/>
        <v/>
      </c>
      <c r="H2271" s="10" t="str">
        <f>IF(F2271="","",_xlfn.XLOOKUP(F2271,purchase!F:F,purchase!E:E,""))</f>
        <v/>
      </c>
      <c r="I2271" s="10" t="str">
        <f t="shared" si="247"/>
        <v/>
      </c>
      <c r="J2271" s="10" t="str">
        <f t="shared" si="248"/>
        <v/>
      </c>
      <c r="K2271" s="35" t="str">
        <f>_xlfn.SINGLE(IF(F2271="","",_xlfn.XLOOKUP(F2271,purchase!F:F,purchase!N:N,"")))</f>
        <v/>
      </c>
      <c r="L2271" s="4"/>
      <c r="M2271" s="86"/>
      <c r="N2271" s="35" t="str">
        <f>IF(F2271="","",
MAX(0,
_xlfn.XLOOKUP(F2271,purchase!F:F,purchase!N:N,"")
-
SUMIFS(L:L,F:F,F2271)))</f>
        <v/>
      </c>
      <c r="O2271" s="35" t="str">
        <f t="shared" si="249"/>
        <v/>
      </c>
      <c r="P2271" s="89" t="str">
        <f>_xlfn.SINGLE(IF(F2271="","",_xlfn.XLOOKUP(F2271,purchase!F:F,purchase!O:O,"")))</f>
        <v/>
      </c>
      <c r="Q2271" s="83" t="str">
        <f t="shared" si="250"/>
        <v/>
      </c>
      <c r="R2271" s="91" t="str">
        <f t="shared" si="251"/>
        <v/>
      </c>
    </row>
    <row r="2272" spans="1:18" x14ac:dyDescent="0.35">
      <c r="A2272" s="25">
        <v>2268</v>
      </c>
      <c r="B2272" s="26" t="str">
        <f t="shared" si="245"/>
        <v/>
      </c>
      <c r="C2272" s="27"/>
      <c r="D2272" s="26" t="str">
        <f>IF(F2272="","",_xlfn.XLOOKUP(F2272,purchase!F:F,purchase!B:B,""))</f>
        <v/>
      </c>
      <c r="E2272" s="26" t="str">
        <f>IF(F2272="","",_xlfn.XLOOKUP(F2272,purchase!F:F,purchase!C:C,""))</f>
        <v/>
      </c>
      <c r="F2272" s="4"/>
      <c r="G2272" s="10" t="str">
        <f t="shared" si="246"/>
        <v/>
      </c>
      <c r="H2272" s="10" t="str">
        <f>IF(F2272="","",_xlfn.XLOOKUP(F2272,purchase!F:F,purchase!E:E,""))</f>
        <v/>
      </c>
      <c r="I2272" s="10" t="str">
        <f t="shared" si="247"/>
        <v/>
      </c>
      <c r="J2272" s="10" t="str">
        <f t="shared" si="248"/>
        <v/>
      </c>
      <c r="K2272" s="35" t="str">
        <f>_xlfn.SINGLE(IF(F2272="","",_xlfn.XLOOKUP(F2272,purchase!F:F,purchase!N:N,"")))</f>
        <v/>
      </c>
      <c r="L2272" s="4"/>
      <c r="M2272" s="86"/>
      <c r="N2272" s="35" t="str">
        <f>IF(F2272="","",
MAX(0,
_xlfn.XLOOKUP(F2272,purchase!F:F,purchase!N:N,"")
-
SUMIFS(L:L,F:F,F2272)))</f>
        <v/>
      </c>
      <c r="O2272" s="35" t="str">
        <f t="shared" si="249"/>
        <v/>
      </c>
      <c r="P2272" s="89" t="str">
        <f>_xlfn.SINGLE(IF(F2272="","",_xlfn.XLOOKUP(F2272,purchase!F:F,purchase!O:O,"")))</f>
        <v/>
      </c>
      <c r="Q2272" s="83" t="str">
        <f t="shared" si="250"/>
        <v/>
      </c>
      <c r="R2272" s="91" t="str">
        <f t="shared" si="251"/>
        <v/>
      </c>
    </row>
    <row r="2273" spans="1:18" x14ac:dyDescent="0.35">
      <c r="A2273" s="25">
        <v>2269</v>
      </c>
      <c r="B2273" s="26" t="str">
        <f t="shared" si="245"/>
        <v/>
      </c>
      <c r="C2273" s="27"/>
      <c r="D2273" s="26" t="str">
        <f>IF(F2273="","",_xlfn.XLOOKUP(F2273,purchase!F:F,purchase!B:B,""))</f>
        <v/>
      </c>
      <c r="E2273" s="26" t="str">
        <f>IF(F2273="","",_xlfn.XLOOKUP(F2273,purchase!F:F,purchase!C:C,""))</f>
        <v/>
      </c>
      <c r="F2273" s="4"/>
      <c r="G2273" s="10" t="str">
        <f t="shared" si="246"/>
        <v/>
      </c>
      <c r="H2273" s="10" t="str">
        <f>IF(F2273="","",_xlfn.XLOOKUP(F2273,purchase!F:F,purchase!E:E,""))</f>
        <v/>
      </c>
      <c r="I2273" s="10" t="str">
        <f t="shared" si="247"/>
        <v/>
      </c>
      <c r="J2273" s="10" t="str">
        <f t="shared" si="248"/>
        <v/>
      </c>
      <c r="K2273" s="35" t="str">
        <f>_xlfn.SINGLE(IF(F2273="","",_xlfn.XLOOKUP(F2273,purchase!F:F,purchase!N:N,"")))</f>
        <v/>
      </c>
      <c r="L2273" s="4"/>
      <c r="M2273" s="86"/>
      <c r="N2273" s="35" t="str">
        <f>IF(F2273="","",
MAX(0,
_xlfn.XLOOKUP(F2273,purchase!F:F,purchase!N:N,"")
-
SUMIFS(L:L,F:F,F2273)))</f>
        <v/>
      </c>
      <c r="O2273" s="35" t="str">
        <f t="shared" si="249"/>
        <v/>
      </c>
      <c r="P2273" s="89" t="str">
        <f>_xlfn.SINGLE(IF(F2273="","",_xlfn.XLOOKUP(F2273,purchase!F:F,purchase!O:O,"")))</f>
        <v/>
      </c>
      <c r="Q2273" s="83" t="str">
        <f t="shared" si="250"/>
        <v/>
      </c>
      <c r="R2273" s="91" t="str">
        <f t="shared" si="251"/>
        <v/>
      </c>
    </row>
    <row r="2274" spans="1:18" x14ac:dyDescent="0.35">
      <c r="A2274" s="25">
        <v>2270</v>
      </c>
      <c r="B2274" s="26" t="str">
        <f t="shared" si="245"/>
        <v/>
      </c>
      <c r="C2274" s="27"/>
      <c r="D2274" s="26" t="str">
        <f>IF(F2274="","",_xlfn.XLOOKUP(F2274,purchase!F:F,purchase!B:B,""))</f>
        <v/>
      </c>
      <c r="E2274" s="26" t="str">
        <f>IF(F2274="","",_xlfn.XLOOKUP(F2274,purchase!F:F,purchase!C:C,""))</f>
        <v/>
      </c>
      <c r="F2274" s="4"/>
      <c r="G2274" s="10" t="str">
        <f t="shared" si="246"/>
        <v/>
      </c>
      <c r="H2274" s="10" t="str">
        <f>IF(F2274="","",_xlfn.XLOOKUP(F2274,purchase!F:F,purchase!E:E,""))</f>
        <v/>
      </c>
      <c r="I2274" s="10" t="str">
        <f t="shared" si="247"/>
        <v/>
      </c>
      <c r="J2274" s="10" t="str">
        <f t="shared" si="248"/>
        <v/>
      </c>
      <c r="K2274" s="35" t="str">
        <f>_xlfn.SINGLE(IF(F2274="","",_xlfn.XLOOKUP(F2274,purchase!F:F,purchase!N:N,"")))</f>
        <v/>
      </c>
      <c r="L2274" s="4"/>
      <c r="M2274" s="86"/>
      <c r="N2274" s="35" t="str">
        <f>IF(F2274="","",
MAX(0,
_xlfn.XLOOKUP(F2274,purchase!F:F,purchase!N:N,"")
-
SUMIFS(L:L,F:F,F2274)))</f>
        <v/>
      </c>
      <c r="O2274" s="35" t="str">
        <f t="shared" si="249"/>
        <v/>
      </c>
      <c r="P2274" s="89" t="str">
        <f>_xlfn.SINGLE(IF(F2274="","",_xlfn.XLOOKUP(F2274,purchase!F:F,purchase!O:O,"")))</f>
        <v/>
      </c>
      <c r="Q2274" s="83" t="str">
        <f t="shared" si="250"/>
        <v/>
      </c>
      <c r="R2274" s="91" t="str">
        <f t="shared" si="251"/>
        <v/>
      </c>
    </row>
    <row r="2275" spans="1:18" x14ac:dyDescent="0.35">
      <c r="A2275" s="25">
        <v>2271</v>
      </c>
      <c r="B2275" s="26" t="str">
        <f t="shared" si="245"/>
        <v/>
      </c>
      <c r="C2275" s="27"/>
      <c r="D2275" s="26" t="str">
        <f>IF(F2275="","",_xlfn.XLOOKUP(F2275,purchase!F:F,purchase!B:B,""))</f>
        <v/>
      </c>
      <c r="E2275" s="26" t="str">
        <f>IF(F2275="","",_xlfn.XLOOKUP(F2275,purchase!F:F,purchase!C:C,""))</f>
        <v/>
      </c>
      <c r="F2275" s="4"/>
      <c r="G2275" s="10" t="str">
        <f t="shared" si="246"/>
        <v/>
      </c>
      <c r="H2275" s="10" t="str">
        <f>IF(F2275="","",_xlfn.XLOOKUP(F2275,purchase!F:F,purchase!E:E,""))</f>
        <v/>
      </c>
      <c r="I2275" s="10" t="str">
        <f t="shared" si="247"/>
        <v/>
      </c>
      <c r="J2275" s="10" t="str">
        <f t="shared" si="248"/>
        <v/>
      </c>
      <c r="K2275" s="35" t="str">
        <f>_xlfn.SINGLE(IF(F2275="","",_xlfn.XLOOKUP(F2275,purchase!F:F,purchase!N:N,"")))</f>
        <v/>
      </c>
      <c r="L2275" s="4"/>
      <c r="M2275" s="86"/>
      <c r="N2275" s="35" t="str">
        <f>IF(F2275="","",
MAX(0,
_xlfn.XLOOKUP(F2275,purchase!F:F,purchase!N:N,"")
-
SUMIFS(L:L,F:F,F2275)))</f>
        <v/>
      </c>
      <c r="O2275" s="35" t="str">
        <f t="shared" si="249"/>
        <v/>
      </c>
      <c r="P2275" s="89" t="str">
        <f>_xlfn.SINGLE(IF(F2275="","",_xlfn.XLOOKUP(F2275,purchase!F:F,purchase!O:O,"")))</f>
        <v/>
      </c>
      <c r="Q2275" s="83" t="str">
        <f t="shared" si="250"/>
        <v/>
      </c>
      <c r="R2275" s="91" t="str">
        <f t="shared" si="251"/>
        <v/>
      </c>
    </row>
    <row r="2276" spans="1:18" x14ac:dyDescent="0.35">
      <c r="A2276" s="25">
        <v>2272</v>
      </c>
      <c r="B2276" s="26" t="str">
        <f t="shared" si="245"/>
        <v/>
      </c>
      <c r="C2276" s="27"/>
      <c r="D2276" s="26" t="str">
        <f>IF(F2276="","",_xlfn.XLOOKUP(F2276,purchase!F:F,purchase!B:B,""))</f>
        <v/>
      </c>
      <c r="E2276" s="26" t="str">
        <f>IF(F2276="","",_xlfn.XLOOKUP(F2276,purchase!F:F,purchase!C:C,""))</f>
        <v/>
      </c>
      <c r="F2276" s="4"/>
      <c r="G2276" s="10" t="str">
        <f t="shared" si="246"/>
        <v/>
      </c>
      <c r="H2276" s="10" t="str">
        <f>IF(F2276="","",_xlfn.XLOOKUP(F2276,purchase!F:F,purchase!E:E,""))</f>
        <v/>
      </c>
      <c r="I2276" s="10" t="str">
        <f t="shared" si="247"/>
        <v/>
      </c>
      <c r="J2276" s="10" t="str">
        <f t="shared" si="248"/>
        <v/>
      </c>
      <c r="K2276" s="35" t="str">
        <f>_xlfn.SINGLE(IF(F2276="","",_xlfn.XLOOKUP(F2276,purchase!F:F,purchase!N:N,"")))</f>
        <v/>
      </c>
      <c r="L2276" s="4"/>
      <c r="M2276" s="86"/>
      <c r="N2276" s="35" t="str">
        <f>IF(F2276="","",
MAX(0,
_xlfn.XLOOKUP(F2276,purchase!F:F,purchase!N:N,"")
-
SUMIFS(L:L,F:F,F2276)))</f>
        <v/>
      </c>
      <c r="O2276" s="35" t="str">
        <f t="shared" si="249"/>
        <v/>
      </c>
      <c r="P2276" s="89" t="str">
        <f>_xlfn.SINGLE(IF(F2276="","",_xlfn.XLOOKUP(F2276,purchase!F:F,purchase!O:O,"")))</f>
        <v/>
      </c>
      <c r="Q2276" s="83" t="str">
        <f t="shared" si="250"/>
        <v/>
      </c>
      <c r="R2276" s="91" t="str">
        <f t="shared" si="251"/>
        <v/>
      </c>
    </row>
    <row r="2277" spans="1:18" x14ac:dyDescent="0.35">
      <c r="A2277" s="25">
        <v>2273</v>
      </c>
      <c r="B2277" s="26" t="str">
        <f t="shared" si="245"/>
        <v/>
      </c>
      <c r="C2277" s="27"/>
      <c r="D2277" s="26" t="str">
        <f>IF(F2277="","",_xlfn.XLOOKUP(F2277,purchase!F:F,purchase!B:B,""))</f>
        <v/>
      </c>
      <c r="E2277" s="26" t="str">
        <f>IF(F2277="","",_xlfn.XLOOKUP(F2277,purchase!F:F,purchase!C:C,""))</f>
        <v/>
      </c>
      <c r="F2277" s="4"/>
      <c r="G2277" s="10" t="str">
        <f t="shared" si="246"/>
        <v/>
      </c>
      <c r="H2277" s="10" t="str">
        <f>IF(F2277="","",_xlfn.XLOOKUP(F2277,purchase!F:F,purchase!E:E,""))</f>
        <v/>
      </c>
      <c r="I2277" s="10" t="str">
        <f t="shared" si="247"/>
        <v/>
      </c>
      <c r="J2277" s="10" t="str">
        <f t="shared" si="248"/>
        <v/>
      </c>
      <c r="K2277" s="35" t="str">
        <f>_xlfn.SINGLE(IF(F2277="","",_xlfn.XLOOKUP(F2277,purchase!F:F,purchase!N:N,"")))</f>
        <v/>
      </c>
      <c r="L2277" s="4"/>
      <c r="M2277" s="86"/>
      <c r="N2277" s="35" t="str">
        <f>IF(F2277="","",
MAX(0,
_xlfn.XLOOKUP(F2277,purchase!F:F,purchase!N:N,"")
-
SUMIFS(L:L,F:F,F2277)))</f>
        <v/>
      </c>
      <c r="O2277" s="35" t="str">
        <f t="shared" si="249"/>
        <v/>
      </c>
      <c r="P2277" s="89" t="str">
        <f>_xlfn.SINGLE(IF(F2277="","",_xlfn.XLOOKUP(F2277,purchase!F:F,purchase!O:O,"")))</f>
        <v/>
      </c>
      <c r="Q2277" s="83" t="str">
        <f t="shared" si="250"/>
        <v/>
      </c>
      <c r="R2277" s="91" t="str">
        <f t="shared" si="251"/>
        <v/>
      </c>
    </row>
    <row r="2278" spans="1:18" x14ac:dyDescent="0.35">
      <c r="A2278" s="25">
        <v>2274</v>
      </c>
      <c r="B2278" s="26" t="str">
        <f t="shared" si="245"/>
        <v/>
      </c>
      <c r="C2278" s="27"/>
      <c r="D2278" s="26" t="str">
        <f>IF(F2278="","",_xlfn.XLOOKUP(F2278,purchase!F:F,purchase!B:B,""))</f>
        <v/>
      </c>
      <c r="E2278" s="26" t="str">
        <f>IF(F2278="","",_xlfn.XLOOKUP(F2278,purchase!F:F,purchase!C:C,""))</f>
        <v/>
      </c>
      <c r="F2278" s="4"/>
      <c r="G2278" s="10" t="str">
        <f t="shared" si="246"/>
        <v/>
      </c>
      <c r="H2278" s="10" t="str">
        <f>IF(F2278="","",_xlfn.XLOOKUP(F2278,purchase!F:F,purchase!E:E,""))</f>
        <v/>
      </c>
      <c r="I2278" s="10" t="str">
        <f t="shared" si="247"/>
        <v/>
      </c>
      <c r="J2278" s="10" t="str">
        <f t="shared" si="248"/>
        <v/>
      </c>
      <c r="K2278" s="35" t="str">
        <f>_xlfn.SINGLE(IF(F2278="","",_xlfn.XLOOKUP(F2278,purchase!F:F,purchase!N:N,"")))</f>
        <v/>
      </c>
      <c r="L2278" s="4"/>
      <c r="M2278" s="86"/>
      <c r="N2278" s="35" t="str">
        <f>IF(F2278="","",
MAX(0,
_xlfn.XLOOKUP(F2278,purchase!F:F,purchase!N:N,"")
-
SUMIFS(L:L,F:F,F2278)))</f>
        <v/>
      </c>
      <c r="O2278" s="35" t="str">
        <f t="shared" si="249"/>
        <v/>
      </c>
      <c r="P2278" s="89" t="str">
        <f>_xlfn.SINGLE(IF(F2278="","",_xlfn.XLOOKUP(F2278,purchase!F:F,purchase!O:O,"")))</f>
        <v/>
      </c>
      <c r="Q2278" s="83" t="str">
        <f t="shared" si="250"/>
        <v/>
      </c>
      <c r="R2278" s="91" t="str">
        <f t="shared" si="251"/>
        <v/>
      </c>
    </row>
    <row r="2279" spans="1:18" x14ac:dyDescent="0.35">
      <c r="A2279" s="25">
        <v>2275</v>
      </c>
      <c r="B2279" s="26" t="str">
        <f t="shared" si="245"/>
        <v/>
      </c>
      <c r="C2279" s="27"/>
      <c r="D2279" s="26" t="str">
        <f>IF(F2279="","",_xlfn.XLOOKUP(F2279,purchase!F:F,purchase!B:B,""))</f>
        <v/>
      </c>
      <c r="E2279" s="26" t="str">
        <f>IF(F2279="","",_xlfn.XLOOKUP(F2279,purchase!F:F,purchase!C:C,""))</f>
        <v/>
      </c>
      <c r="F2279" s="4"/>
      <c r="G2279" s="10" t="str">
        <f t="shared" si="246"/>
        <v/>
      </c>
      <c r="H2279" s="10" t="str">
        <f>IF(F2279="","",_xlfn.XLOOKUP(F2279,purchase!F:F,purchase!E:E,""))</f>
        <v/>
      </c>
      <c r="I2279" s="10" t="str">
        <f t="shared" si="247"/>
        <v/>
      </c>
      <c r="J2279" s="10" t="str">
        <f t="shared" si="248"/>
        <v/>
      </c>
      <c r="K2279" s="35" t="str">
        <f>_xlfn.SINGLE(IF(F2279="","",_xlfn.XLOOKUP(F2279,purchase!F:F,purchase!N:N,"")))</f>
        <v/>
      </c>
      <c r="L2279" s="4"/>
      <c r="M2279" s="86"/>
      <c r="N2279" s="35" t="str">
        <f>IF(F2279="","",
MAX(0,
_xlfn.XLOOKUP(F2279,purchase!F:F,purchase!N:N,"")
-
SUMIFS(L:L,F:F,F2279)))</f>
        <v/>
      </c>
      <c r="O2279" s="35" t="str">
        <f t="shared" si="249"/>
        <v/>
      </c>
      <c r="P2279" s="89" t="str">
        <f>_xlfn.SINGLE(IF(F2279="","",_xlfn.XLOOKUP(F2279,purchase!F:F,purchase!O:O,"")))</f>
        <v/>
      </c>
      <c r="Q2279" s="83" t="str">
        <f t="shared" si="250"/>
        <v/>
      </c>
      <c r="R2279" s="91" t="str">
        <f t="shared" si="251"/>
        <v/>
      </c>
    </row>
    <row r="2280" spans="1:18" x14ac:dyDescent="0.35">
      <c r="A2280" s="25">
        <v>2276</v>
      </c>
      <c r="B2280" s="26" t="str">
        <f t="shared" si="245"/>
        <v/>
      </c>
      <c r="C2280" s="27"/>
      <c r="D2280" s="26" t="str">
        <f>IF(F2280="","",_xlfn.XLOOKUP(F2280,purchase!F:F,purchase!B:B,""))</f>
        <v/>
      </c>
      <c r="E2280" s="26" t="str">
        <f>IF(F2280="","",_xlfn.XLOOKUP(F2280,purchase!F:F,purchase!C:C,""))</f>
        <v/>
      </c>
      <c r="F2280" s="4"/>
      <c r="G2280" s="10" t="str">
        <f t="shared" si="246"/>
        <v/>
      </c>
      <c r="H2280" s="10" t="str">
        <f>IF(F2280="","",_xlfn.XLOOKUP(F2280,purchase!F:F,purchase!E:E,""))</f>
        <v/>
      </c>
      <c r="I2280" s="10" t="str">
        <f t="shared" si="247"/>
        <v/>
      </c>
      <c r="J2280" s="10" t="str">
        <f t="shared" si="248"/>
        <v/>
      </c>
      <c r="K2280" s="35" t="str">
        <f>_xlfn.SINGLE(IF(F2280="","",_xlfn.XLOOKUP(F2280,purchase!F:F,purchase!N:N,"")))</f>
        <v/>
      </c>
      <c r="L2280" s="4"/>
      <c r="M2280" s="86"/>
      <c r="N2280" s="35" t="str">
        <f>IF(F2280="","",
MAX(0,
_xlfn.XLOOKUP(F2280,purchase!F:F,purchase!N:N,"")
-
SUMIFS(L:L,F:F,F2280)))</f>
        <v/>
      </c>
      <c r="O2280" s="35" t="str">
        <f t="shared" si="249"/>
        <v/>
      </c>
      <c r="P2280" s="89" t="str">
        <f>_xlfn.SINGLE(IF(F2280="","",_xlfn.XLOOKUP(F2280,purchase!F:F,purchase!O:O,"")))</f>
        <v/>
      </c>
      <c r="Q2280" s="83" t="str">
        <f t="shared" si="250"/>
        <v/>
      </c>
      <c r="R2280" s="91" t="str">
        <f t="shared" si="251"/>
        <v/>
      </c>
    </row>
    <row r="2281" spans="1:18" x14ac:dyDescent="0.35">
      <c r="A2281" s="25">
        <v>2277</v>
      </c>
      <c r="B2281" s="26" t="str">
        <f t="shared" si="245"/>
        <v/>
      </c>
      <c r="C2281" s="27"/>
      <c r="D2281" s="26" t="str">
        <f>IF(F2281="","",_xlfn.XLOOKUP(F2281,purchase!F:F,purchase!B:B,""))</f>
        <v/>
      </c>
      <c r="E2281" s="26" t="str">
        <f>IF(F2281="","",_xlfn.XLOOKUP(F2281,purchase!F:F,purchase!C:C,""))</f>
        <v/>
      </c>
      <c r="F2281" s="4"/>
      <c r="G2281" s="10" t="str">
        <f t="shared" si="246"/>
        <v/>
      </c>
      <c r="H2281" s="10" t="str">
        <f>IF(F2281="","",_xlfn.XLOOKUP(F2281,purchase!F:F,purchase!E:E,""))</f>
        <v/>
      </c>
      <c r="I2281" s="10" t="str">
        <f t="shared" si="247"/>
        <v/>
      </c>
      <c r="J2281" s="10" t="str">
        <f t="shared" si="248"/>
        <v/>
      </c>
      <c r="K2281" s="35" t="str">
        <f>_xlfn.SINGLE(IF(F2281="","",_xlfn.XLOOKUP(F2281,purchase!F:F,purchase!N:N,"")))</f>
        <v/>
      </c>
      <c r="L2281" s="4"/>
      <c r="M2281" s="86"/>
      <c r="N2281" s="35" t="str">
        <f>IF(F2281="","",
MAX(0,
_xlfn.XLOOKUP(F2281,purchase!F:F,purchase!N:N,"")
-
SUMIFS(L:L,F:F,F2281)))</f>
        <v/>
      </c>
      <c r="O2281" s="35" t="str">
        <f t="shared" si="249"/>
        <v/>
      </c>
      <c r="P2281" s="89" t="str">
        <f>_xlfn.SINGLE(IF(F2281="","",_xlfn.XLOOKUP(F2281,purchase!F:F,purchase!O:O,"")))</f>
        <v/>
      </c>
      <c r="Q2281" s="83" t="str">
        <f t="shared" si="250"/>
        <v/>
      </c>
      <c r="R2281" s="91" t="str">
        <f t="shared" si="251"/>
        <v/>
      </c>
    </row>
    <row r="2282" spans="1:18" x14ac:dyDescent="0.35">
      <c r="A2282" s="25">
        <v>2278</v>
      </c>
      <c r="B2282" s="26" t="str">
        <f t="shared" si="245"/>
        <v/>
      </c>
      <c r="C2282" s="27"/>
      <c r="D2282" s="26" t="str">
        <f>IF(F2282="","",_xlfn.XLOOKUP(F2282,purchase!F:F,purchase!B:B,""))</f>
        <v/>
      </c>
      <c r="E2282" s="26" t="str">
        <f>IF(F2282="","",_xlfn.XLOOKUP(F2282,purchase!F:F,purchase!C:C,""))</f>
        <v/>
      </c>
      <c r="F2282" s="4"/>
      <c r="G2282" s="10" t="str">
        <f t="shared" si="246"/>
        <v/>
      </c>
      <c r="H2282" s="10" t="str">
        <f>IF(F2282="","",_xlfn.XLOOKUP(F2282,purchase!F:F,purchase!E:E,""))</f>
        <v/>
      </c>
      <c r="I2282" s="10" t="str">
        <f t="shared" si="247"/>
        <v/>
      </c>
      <c r="J2282" s="10" t="str">
        <f t="shared" si="248"/>
        <v/>
      </c>
      <c r="K2282" s="35" t="str">
        <f>_xlfn.SINGLE(IF(F2282="","",_xlfn.XLOOKUP(F2282,purchase!F:F,purchase!N:N,"")))</f>
        <v/>
      </c>
      <c r="L2282" s="4"/>
      <c r="M2282" s="86"/>
      <c r="N2282" s="35" t="str">
        <f>IF(F2282="","",
MAX(0,
_xlfn.XLOOKUP(F2282,purchase!F:F,purchase!N:N,"")
-
SUMIFS(L:L,F:F,F2282)))</f>
        <v/>
      </c>
      <c r="O2282" s="35" t="str">
        <f t="shared" si="249"/>
        <v/>
      </c>
      <c r="P2282" s="89" t="str">
        <f>_xlfn.SINGLE(IF(F2282="","",_xlfn.XLOOKUP(F2282,purchase!F:F,purchase!O:O,"")))</f>
        <v/>
      </c>
      <c r="Q2282" s="83" t="str">
        <f t="shared" si="250"/>
        <v/>
      </c>
      <c r="R2282" s="91" t="str">
        <f t="shared" si="251"/>
        <v/>
      </c>
    </row>
    <row r="2283" spans="1:18" x14ac:dyDescent="0.35">
      <c r="A2283" s="25">
        <v>2279</v>
      </c>
      <c r="B2283" s="26" t="str">
        <f t="shared" si="245"/>
        <v/>
      </c>
      <c r="C2283" s="27"/>
      <c r="D2283" s="26" t="str">
        <f>IF(F2283="","",_xlfn.XLOOKUP(F2283,purchase!F:F,purchase!B:B,""))</f>
        <v/>
      </c>
      <c r="E2283" s="26" t="str">
        <f>IF(F2283="","",_xlfn.XLOOKUP(F2283,purchase!F:F,purchase!C:C,""))</f>
        <v/>
      </c>
      <c r="F2283" s="4"/>
      <c r="G2283" s="10" t="str">
        <f t="shared" si="246"/>
        <v/>
      </c>
      <c r="H2283" s="10" t="str">
        <f>IF(F2283="","",_xlfn.XLOOKUP(F2283,purchase!F:F,purchase!E:E,""))</f>
        <v/>
      </c>
      <c r="I2283" s="10" t="str">
        <f t="shared" si="247"/>
        <v/>
      </c>
      <c r="J2283" s="10" t="str">
        <f t="shared" si="248"/>
        <v/>
      </c>
      <c r="K2283" s="35" t="str">
        <f>_xlfn.SINGLE(IF(F2283="","",_xlfn.XLOOKUP(F2283,purchase!F:F,purchase!N:N,"")))</f>
        <v/>
      </c>
      <c r="L2283" s="4"/>
      <c r="M2283" s="86"/>
      <c r="N2283" s="35" t="str">
        <f>IF(F2283="","",
MAX(0,
_xlfn.XLOOKUP(F2283,purchase!F:F,purchase!N:N,"")
-
SUMIFS(L:L,F:F,F2283)))</f>
        <v/>
      </c>
      <c r="O2283" s="35" t="str">
        <f t="shared" si="249"/>
        <v/>
      </c>
      <c r="P2283" s="89" t="str">
        <f>_xlfn.SINGLE(IF(F2283="","",_xlfn.XLOOKUP(F2283,purchase!F:F,purchase!O:O,"")))</f>
        <v/>
      </c>
      <c r="Q2283" s="83" t="str">
        <f t="shared" si="250"/>
        <v/>
      </c>
      <c r="R2283" s="91" t="str">
        <f t="shared" si="251"/>
        <v/>
      </c>
    </row>
    <row r="2284" spans="1:18" x14ac:dyDescent="0.35">
      <c r="A2284" s="25">
        <v>2280</v>
      </c>
      <c r="B2284" s="26" t="str">
        <f t="shared" si="245"/>
        <v/>
      </c>
      <c r="C2284" s="27"/>
      <c r="D2284" s="26" t="str">
        <f>IF(F2284="","",_xlfn.XLOOKUP(F2284,purchase!F:F,purchase!B:B,""))</f>
        <v/>
      </c>
      <c r="E2284" s="26" t="str">
        <f>IF(F2284="","",_xlfn.XLOOKUP(F2284,purchase!F:F,purchase!C:C,""))</f>
        <v/>
      </c>
      <c r="F2284" s="4"/>
      <c r="G2284" s="10" t="str">
        <f t="shared" si="246"/>
        <v/>
      </c>
      <c r="H2284" s="10" t="str">
        <f>IF(F2284="","",_xlfn.XLOOKUP(F2284,purchase!F:F,purchase!E:E,""))</f>
        <v/>
      </c>
      <c r="I2284" s="10" t="str">
        <f t="shared" si="247"/>
        <v/>
      </c>
      <c r="J2284" s="10" t="str">
        <f t="shared" si="248"/>
        <v/>
      </c>
      <c r="K2284" s="35" t="str">
        <f>_xlfn.SINGLE(IF(F2284="","",_xlfn.XLOOKUP(F2284,purchase!F:F,purchase!N:N,"")))</f>
        <v/>
      </c>
      <c r="L2284" s="4"/>
      <c r="M2284" s="86"/>
      <c r="N2284" s="35" t="str">
        <f>IF(F2284="","",
MAX(0,
_xlfn.XLOOKUP(F2284,purchase!F:F,purchase!N:N,"")
-
SUMIFS(L:L,F:F,F2284)))</f>
        <v/>
      </c>
      <c r="O2284" s="35" t="str">
        <f t="shared" si="249"/>
        <v/>
      </c>
      <c r="P2284" s="89" t="str">
        <f>_xlfn.SINGLE(IF(F2284="","",_xlfn.XLOOKUP(F2284,purchase!F:F,purchase!O:O,"")))</f>
        <v/>
      </c>
      <c r="Q2284" s="83" t="str">
        <f t="shared" si="250"/>
        <v/>
      </c>
      <c r="R2284" s="91" t="str">
        <f t="shared" si="251"/>
        <v/>
      </c>
    </row>
    <row r="2285" spans="1:18" x14ac:dyDescent="0.35">
      <c r="A2285" s="25">
        <v>2281</v>
      </c>
      <c r="B2285" s="26" t="str">
        <f t="shared" si="245"/>
        <v/>
      </c>
      <c r="C2285" s="27"/>
      <c r="D2285" s="26" t="str">
        <f>IF(F2285="","",_xlfn.XLOOKUP(F2285,purchase!F:F,purchase!B:B,""))</f>
        <v/>
      </c>
      <c r="E2285" s="26" t="str">
        <f>IF(F2285="","",_xlfn.XLOOKUP(F2285,purchase!F:F,purchase!C:C,""))</f>
        <v/>
      </c>
      <c r="F2285" s="4"/>
      <c r="G2285" s="10" t="str">
        <f t="shared" si="246"/>
        <v/>
      </c>
      <c r="H2285" s="10" t="str">
        <f>IF(F2285="","",_xlfn.XLOOKUP(F2285,purchase!F:F,purchase!E:E,""))</f>
        <v/>
      </c>
      <c r="I2285" s="10" t="str">
        <f t="shared" si="247"/>
        <v/>
      </c>
      <c r="J2285" s="10" t="str">
        <f t="shared" si="248"/>
        <v/>
      </c>
      <c r="K2285" s="35" t="str">
        <f>_xlfn.SINGLE(IF(F2285="","",_xlfn.XLOOKUP(F2285,purchase!F:F,purchase!N:N,"")))</f>
        <v/>
      </c>
      <c r="L2285" s="4"/>
      <c r="M2285" s="86"/>
      <c r="N2285" s="35" t="str">
        <f>IF(F2285="","",
MAX(0,
_xlfn.XLOOKUP(F2285,purchase!F:F,purchase!N:N,"")
-
SUMIFS(L:L,F:F,F2285)))</f>
        <v/>
      </c>
      <c r="O2285" s="35" t="str">
        <f t="shared" si="249"/>
        <v/>
      </c>
      <c r="P2285" s="89" t="str">
        <f>_xlfn.SINGLE(IF(F2285="","",_xlfn.XLOOKUP(F2285,purchase!F:F,purchase!O:O,"")))</f>
        <v/>
      </c>
      <c r="Q2285" s="83" t="str">
        <f t="shared" si="250"/>
        <v/>
      </c>
      <c r="R2285" s="91" t="str">
        <f t="shared" si="251"/>
        <v/>
      </c>
    </row>
    <row r="2286" spans="1:18" x14ac:dyDescent="0.35">
      <c r="A2286" s="25">
        <v>2282</v>
      </c>
      <c r="B2286" s="26" t="str">
        <f t="shared" si="245"/>
        <v/>
      </c>
      <c r="C2286" s="27"/>
      <c r="D2286" s="26" t="str">
        <f>IF(F2286="","",_xlfn.XLOOKUP(F2286,purchase!F:F,purchase!B:B,""))</f>
        <v/>
      </c>
      <c r="E2286" s="26" t="str">
        <f>IF(F2286="","",_xlfn.XLOOKUP(F2286,purchase!F:F,purchase!C:C,""))</f>
        <v/>
      </c>
      <c r="F2286" s="4"/>
      <c r="G2286" s="10" t="str">
        <f t="shared" si="246"/>
        <v/>
      </c>
      <c r="H2286" s="10" t="str">
        <f>IF(F2286="","",_xlfn.XLOOKUP(F2286,purchase!F:F,purchase!E:E,""))</f>
        <v/>
      </c>
      <c r="I2286" s="10" t="str">
        <f t="shared" si="247"/>
        <v/>
      </c>
      <c r="J2286" s="10" t="str">
        <f t="shared" si="248"/>
        <v/>
      </c>
      <c r="K2286" s="35" t="str">
        <f>_xlfn.SINGLE(IF(F2286="","",_xlfn.XLOOKUP(F2286,purchase!F:F,purchase!N:N,"")))</f>
        <v/>
      </c>
      <c r="L2286" s="4"/>
      <c r="M2286" s="86"/>
      <c r="N2286" s="35" t="str">
        <f>IF(F2286="","",
MAX(0,
_xlfn.XLOOKUP(F2286,purchase!F:F,purchase!N:N,"")
-
SUMIFS(L:L,F:F,F2286)))</f>
        <v/>
      </c>
      <c r="O2286" s="35" t="str">
        <f t="shared" si="249"/>
        <v/>
      </c>
      <c r="P2286" s="89" t="str">
        <f>_xlfn.SINGLE(IF(F2286="","",_xlfn.XLOOKUP(F2286,purchase!F:F,purchase!O:O,"")))</f>
        <v/>
      </c>
      <c r="Q2286" s="83" t="str">
        <f t="shared" si="250"/>
        <v/>
      </c>
      <c r="R2286" s="91" t="str">
        <f t="shared" si="251"/>
        <v/>
      </c>
    </row>
    <row r="2287" spans="1:18" x14ac:dyDescent="0.35">
      <c r="A2287" s="25">
        <v>2283</v>
      </c>
      <c r="B2287" s="26" t="str">
        <f t="shared" si="245"/>
        <v/>
      </c>
      <c r="C2287" s="27"/>
      <c r="D2287" s="26" t="str">
        <f>IF(F2287="","",_xlfn.XLOOKUP(F2287,purchase!F:F,purchase!B:B,""))</f>
        <v/>
      </c>
      <c r="E2287" s="26" t="str">
        <f>IF(F2287="","",_xlfn.XLOOKUP(F2287,purchase!F:F,purchase!C:C,""))</f>
        <v/>
      </c>
      <c r="F2287" s="4"/>
      <c r="G2287" s="10" t="str">
        <f t="shared" si="246"/>
        <v/>
      </c>
      <c r="H2287" s="10" t="str">
        <f>IF(F2287="","",_xlfn.XLOOKUP(F2287,purchase!F:F,purchase!E:E,""))</f>
        <v/>
      </c>
      <c r="I2287" s="10" t="str">
        <f t="shared" si="247"/>
        <v/>
      </c>
      <c r="J2287" s="10" t="str">
        <f t="shared" si="248"/>
        <v/>
      </c>
      <c r="K2287" s="35" t="str">
        <f>_xlfn.SINGLE(IF(F2287="","",_xlfn.XLOOKUP(F2287,purchase!F:F,purchase!N:N,"")))</f>
        <v/>
      </c>
      <c r="L2287" s="4"/>
      <c r="M2287" s="86"/>
      <c r="N2287" s="35" t="str">
        <f>IF(F2287="","",
MAX(0,
_xlfn.XLOOKUP(F2287,purchase!F:F,purchase!N:N,"")
-
SUMIFS(L:L,F:F,F2287)))</f>
        <v/>
      </c>
      <c r="O2287" s="35" t="str">
        <f t="shared" si="249"/>
        <v/>
      </c>
      <c r="P2287" s="89" t="str">
        <f>_xlfn.SINGLE(IF(F2287="","",_xlfn.XLOOKUP(F2287,purchase!F:F,purchase!O:O,"")))</f>
        <v/>
      </c>
      <c r="Q2287" s="83" t="str">
        <f t="shared" si="250"/>
        <v/>
      </c>
      <c r="R2287" s="91" t="str">
        <f t="shared" si="251"/>
        <v/>
      </c>
    </row>
    <row r="2288" spans="1:18" x14ac:dyDescent="0.35">
      <c r="A2288" s="25">
        <v>2284</v>
      </c>
      <c r="B2288" s="26" t="str">
        <f t="shared" si="245"/>
        <v/>
      </c>
      <c r="C2288" s="27"/>
      <c r="D2288" s="26" t="str">
        <f>IF(F2288="","",_xlfn.XLOOKUP(F2288,purchase!F:F,purchase!B:B,""))</f>
        <v/>
      </c>
      <c r="E2288" s="26" t="str">
        <f>IF(F2288="","",_xlfn.XLOOKUP(F2288,purchase!F:F,purchase!C:C,""))</f>
        <v/>
      </c>
      <c r="F2288" s="4"/>
      <c r="G2288" s="10" t="str">
        <f t="shared" si="246"/>
        <v/>
      </c>
      <c r="H2288" s="10" t="str">
        <f>IF(F2288="","",_xlfn.XLOOKUP(F2288,purchase!F:F,purchase!E:E,""))</f>
        <v/>
      </c>
      <c r="I2288" s="10" t="str">
        <f t="shared" si="247"/>
        <v/>
      </c>
      <c r="J2288" s="10" t="str">
        <f t="shared" si="248"/>
        <v/>
      </c>
      <c r="K2288" s="35" t="str">
        <f>_xlfn.SINGLE(IF(F2288="","",_xlfn.XLOOKUP(F2288,purchase!F:F,purchase!N:N,"")))</f>
        <v/>
      </c>
      <c r="L2288" s="4"/>
      <c r="M2288" s="86"/>
      <c r="N2288" s="35" t="str">
        <f>IF(F2288="","",
MAX(0,
_xlfn.XLOOKUP(F2288,purchase!F:F,purchase!N:N,"")
-
SUMIFS(L:L,F:F,F2288)))</f>
        <v/>
      </c>
      <c r="O2288" s="35" t="str">
        <f t="shared" si="249"/>
        <v/>
      </c>
      <c r="P2288" s="89" t="str">
        <f>_xlfn.SINGLE(IF(F2288="","",_xlfn.XLOOKUP(F2288,purchase!F:F,purchase!O:O,"")))</f>
        <v/>
      </c>
      <c r="Q2288" s="83" t="str">
        <f t="shared" si="250"/>
        <v/>
      </c>
      <c r="R2288" s="91" t="str">
        <f t="shared" si="251"/>
        <v/>
      </c>
    </row>
    <row r="2289" spans="1:18" x14ac:dyDescent="0.35">
      <c r="A2289" s="25">
        <v>2285</v>
      </c>
      <c r="B2289" s="26" t="str">
        <f t="shared" si="245"/>
        <v/>
      </c>
      <c r="C2289" s="27"/>
      <c r="D2289" s="26" t="str">
        <f>IF(F2289="","",_xlfn.XLOOKUP(F2289,purchase!F:F,purchase!B:B,""))</f>
        <v/>
      </c>
      <c r="E2289" s="26" t="str">
        <f>IF(F2289="","",_xlfn.XLOOKUP(F2289,purchase!F:F,purchase!C:C,""))</f>
        <v/>
      </c>
      <c r="F2289" s="4"/>
      <c r="G2289" s="10" t="str">
        <f t="shared" si="246"/>
        <v/>
      </c>
      <c r="H2289" s="10" t="str">
        <f>IF(F2289="","",_xlfn.XLOOKUP(F2289,purchase!F:F,purchase!E:E,""))</f>
        <v/>
      </c>
      <c r="I2289" s="10" t="str">
        <f t="shared" si="247"/>
        <v/>
      </c>
      <c r="J2289" s="10" t="str">
        <f t="shared" si="248"/>
        <v/>
      </c>
      <c r="K2289" s="35" t="str">
        <f>_xlfn.SINGLE(IF(F2289="","",_xlfn.XLOOKUP(F2289,purchase!F:F,purchase!N:N,"")))</f>
        <v/>
      </c>
      <c r="L2289" s="4"/>
      <c r="M2289" s="86"/>
      <c r="N2289" s="35" t="str">
        <f>IF(F2289="","",
MAX(0,
_xlfn.XLOOKUP(F2289,purchase!F:F,purchase!N:N,"")
-
SUMIFS(L:L,F:F,F2289)))</f>
        <v/>
      </c>
      <c r="O2289" s="35" t="str">
        <f t="shared" si="249"/>
        <v/>
      </c>
      <c r="P2289" s="89" t="str">
        <f>_xlfn.SINGLE(IF(F2289="","",_xlfn.XLOOKUP(F2289,purchase!F:F,purchase!O:O,"")))</f>
        <v/>
      </c>
      <c r="Q2289" s="83" t="str">
        <f t="shared" si="250"/>
        <v/>
      </c>
      <c r="R2289" s="91" t="str">
        <f t="shared" si="251"/>
        <v/>
      </c>
    </row>
    <row r="2290" spans="1:18" x14ac:dyDescent="0.35">
      <c r="A2290" s="25">
        <v>2286</v>
      </c>
      <c r="B2290" s="26" t="str">
        <f t="shared" si="245"/>
        <v/>
      </c>
      <c r="C2290" s="27"/>
      <c r="D2290" s="26" t="str">
        <f>IF(F2290="","",_xlfn.XLOOKUP(F2290,purchase!F:F,purchase!B:B,""))</f>
        <v/>
      </c>
      <c r="E2290" s="26" t="str">
        <f>IF(F2290="","",_xlfn.XLOOKUP(F2290,purchase!F:F,purchase!C:C,""))</f>
        <v/>
      </c>
      <c r="F2290" s="4"/>
      <c r="G2290" s="10" t="str">
        <f t="shared" si="246"/>
        <v/>
      </c>
      <c r="H2290" s="10" t="str">
        <f>IF(F2290="","",_xlfn.XLOOKUP(F2290,purchase!F:F,purchase!E:E,""))</f>
        <v/>
      </c>
      <c r="I2290" s="10" t="str">
        <f t="shared" si="247"/>
        <v/>
      </c>
      <c r="J2290" s="10" t="str">
        <f t="shared" si="248"/>
        <v/>
      </c>
      <c r="K2290" s="35" t="str">
        <f>_xlfn.SINGLE(IF(F2290="","",_xlfn.XLOOKUP(F2290,purchase!F:F,purchase!N:N,"")))</f>
        <v/>
      </c>
      <c r="L2290" s="4"/>
      <c r="M2290" s="86"/>
      <c r="N2290" s="35" t="str">
        <f>IF(F2290="","",
MAX(0,
_xlfn.XLOOKUP(F2290,purchase!F:F,purchase!N:N,"")
-
SUMIFS(L:L,F:F,F2290)))</f>
        <v/>
      </c>
      <c r="O2290" s="35" t="str">
        <f t="shared" si="249"/>
        <v/>
      </c>
      <c r="P2290" s="89" t="str">
        <f>_xlfn.SINGLE(IF(F2290="","",_xlfn.XLOOKUP(F2290,purchase!F:F,purchase!O:O,"")))</f>
        <v/>
      </c>
      <c r="Q2290" s="83" t="str">
        <f t="shared" si="250"/>
        <v/>
      </c>
      <c r="R2290" s="91" t="str">
        <f t="shared" si="251"/>
        <v/>
      </c>
    </row>
    <row r="2291" spans="1:18" x14ac:dyDescent="0.35">
      <c r="A2291" s="25">
        <v>2287</v>
      </c>
      <c r="B2291" s="26" t="str">
        <f t="shared" si="245"/>
        <v/>
      </c>
      <c r="C2291" s="27"/>
      <c r="D2291" s="26" t="str">
        <f>IF(F2291="","",_xlfn.XLOOKUP(F2291,purchase!F:F,purchase!B:B,""))</f>
        <v/>
      </c>
      <c r="E2291" s="26" t="str">
        <f>IF(F2291="","",_xlfn.XLOOKUP(F2291,purchase!F:F,purchase!C:C,""))</f>
        <v/>
      </c>
      <c r="F2291" s="4"/>
      <c r="G2291" s="10" t="str">
        <f t="shared" si="246"/>
        <v/>
      </c>
      <c r="H2291" s="10" t="str">
        <f>IF(F2291="","",_xlfn.XLOOKUP(F2291,purchase!F:F,purchase!E:E,""))</f>
        <v/>
      </c>
      <c r="I2291" s="10" t="str">
        <f t="shared" si="247"/>
        <v/>
      </c>
      <c r="J2291" s="10" t="str">
        <f t="shared" si="248"/>
        <v/>
      </c>
      <c r="K2291" s="35" t="str">
        <f>_xlfn.SINGLE(IF(F2291="","",_xlfn.XLOOKUP(F2291,purchase!F:F,purchase!N:N,"")))</f>
        <v/>
      </c>
      <c r="L2291" s="4"/>
      <c r="M2291" s="86"/>
      <c r="N2291" s="35" t="str">
        <f>IF(F2291="","",
MAX(0,
_xlfn.XLOOKUP(F2291,purchase!F:F,purchase!N:N,"")
-
SUMIFS(L:L,F:F,F2291)))</f>
        <v/>
      </c>
      <c r="O2291" s="35" t="str">
        <f t="shared" si="249"/>
        <v/>
      </c>
      <c r="P2291" s="89" t="str">
        <f>_xlfn.SINGLE(IF(F2291="","",_xlfn.XLOOKUP(F2291,purchase!F:F,purchase!O:O,"")))</f>
        <v/>
      </c>
      <c r="Q2291" s="83" t="str">
        <f t="shared" si="250"/>
        <v/>
      </c>
      <c r="R2291" s="91" t="str">
        <f t="shared" si="251"/>
        <v/>
      </c>
    </row>
    <row r="2292" spans="1:18" x14ac:dyDescent="0.35">
      <c r="A2292" s="25">
        <v>2288</v>
      </c>
      <c r="B2292" s="26" t="str">
        <f t="shared" si="245"/>
        <v/>
      </c>
      <c r="C2292" s="27"/>
      <c r="D2292" s="26" t="str">
        <f>IF(F2292="","",_xlfn.XLOOKUP(F2292,purchase!F:F,purchase!B:B,""))</f>
        <v/>
      </c>
      <c r="E2292" s="26" t="str">
        <f>IF(F2292="","",_xlfn.XLOOKUP(F2292,purchase!F:F,purchase!C:C,""))</f>
        <v/>
      </c>
      <c r="F2292" s="4"/>
      <c r="G2292" s="10" t="str">
        <f t="shared" si="246"/>
        <v/>
      </c>
      <c r="H2292" s="10" t="str">
        <f>IF(F2292="","",_xlfn.XLOOKUP(F2292,purchase!F:F,purchase!E:E,""))</f>
        <v/>
      </c>
      <c r="I2292" s="10" t="str">
        <f t="shared" si="247"/>
        <v/>
      </c>
      <c r="J2292" s="10" t="str">
        <f t="shared" si="248"/>
        <v/>
      </c>
      <c r="K2292" s="35" t="str">
        <f>_xlfn.SINGLE(IF(F2292="","",_xlfn.XLOOKUP(F2292,purchase!F:F,purchase!N:N,"")))</f>
        <v/>
      </c>
      <c r="L2292" s="4"/>
      <c r="M2292" s="86"/>
      <c r="N2292" s="35" t="str">
        <f>IF(F2292="","",
MAX(0,
_xlfn.XLOOKUP(F2292,purchase!F:F,purchase!N:N,"")
-
SUMIFS(L:L,F:F,F2292)))</f>
        <v/>
      </c>
      <c r="O2292" s="35" t="str">
        <f t="shared" si="249"/>
        <v/>
      </c>
      <c r="P2292" s="89" t="str">
        <f>_xlfn.SINGLE(IF(F2292="","",_xlfn.XLOOKUP(F2292,purchase!F:F,purchase!O:O,"")))</f>
        <v/>
      </c>
      <c r="Q2292" s="83" t="str">
        <f t="shared" si="250"/>
        <v/>
      </c>
      <c r="R2292" s="91" t="str">
        <f t="shared" si="251"/>
        <v/>
      </c>
    </row>
    <row r="2293" spans="1:18" x14ac:dyDescent="0.35">
      <c r="A2293" s="25">
        <v>2289</v>
      </c>
      <c r="B2293" s="26" t="str">
        <f t="shared" si="245"/>
        <v/>
      </c>
      <c r="C2293" s="27"/>
      <c r="D2293" s="26" t="str">
        <f>IF(F2293="","",_xlfn.XLOOKUP(F2293,purchase!F:F,purchase!B:B,""))</f>
        <v/>
      </c>
      <c r="E2293" s="26" t="str">
        <f>IF(F2293="","",_xlfn.XLOOKUP(F2293,purchase!F:F,purchase!C:C,""))</f>
        <v/>
      </c>
      <c r="F2293" s="4"/>
      <c r="G2293" s="10" t="str">
        <f t="shared" si="246"/>
        <v/>
      </c>
      <c r="H2293" s="10" t="str">
        <f>IF(F2293="","",_xlfn.XLOOKUP(F2293,purchase!F:F,purchase!E:E,""))</f>
        <v/>
      </c>
      <c r="I2293" s="10" t="str">
        <f t="shared" si="247"/>
        <v/>
      </c>
      <c r="J2293" s="10" t="str">
        <f t="shared" si="248"/>
        <v/>
      </c>
      <c r="K2293" s="35" t="str">
        <f>_xlfn.SINGLE(IF(F2293="","",_xlfn.XLOOKUP(F2293,purchase!F:F,purchase!N:N,"")))</f>
        <v/>
      </c>
      <c r="L2293" s="4"/>
      <c r="M2293" s="86"/>
      <c r="N2293" s="35" t="str">
        <f>IF(F2293="","",
MAX(0,
_xlfn.XLOOKUP(F2293,purchase!F:F,purchase!N:N,"")
-
SUMIFS(L:L,F:F,F2293)))</f>
        <v/>
      </c>
      <c r="O2293" s="35" t="str">
        <f t="shared" si="249"/>
        <v/>
      </c>
      <c r="P2293" s="89" t="str">
        <f>_xlfn.SINGLE(IF(F2293="","",_xlfn.XLOOKUP(F2293,purchase!F:F,purchase!O:O,"")))</f>
        <v/>
      </c>
      <c r="Q2293" s="83" t="str">
        <f t="shared" si="250"/>
        <v/>
      </c>
      <c r="R2293" s="91" t="str">
        <f t="shared" si="251"/>
        <v/>
      </c>
    </row>
    <row r="2294" spans="1:18" x14ac:dyDescent="0.35">
      <c r="A2294" s="25">
        <v>2290</v>
      </c>
      <c r="B2294" s="26" t="str">
        <f t="shared" si="245"/>
        <v/>
      </c>
      <c r="C2294" s="27"/>
      <c r="D2294" s="26" t="str">
        <f>IF(F2294="","",_xlfn.XLOOKUP(F2294,purchase!F:F,purchase!B:B,""))</f>
        <v/>
      </c>
      <c r="E2294" s="26" t="str">
        <f>IF(F2294="","",_xlfn.XLOOKUP(F2294,purchase!F:F,purchase!C:C,""))</f>
        <v/>
      </c>
      <c r="F2294" s="4"/>
      <c r="G2294" s="10" t="str">
        <f t="shared" si="246"/>
        <v/>
      </c>
      <c r="H2294" s="10" t="str">
        <f>IF(F2294="","",_xlfn.XLOOKUP(F2294,purchase!F:F,purchase!E:E,""))</f>
        <v/>
      </c>
      <c r="I2294" s="10" t="str">
        <f t="shared" si="247"/>
        <v/>
      </c>
      <c r="J2294" s="10" t="str">
        <f t="shared" si="248"/>
        <v/>
      </c>
      <c r="K2294" s="35" t="str">
        <f>_xlfn.SINGLE(IF(F2294="","",_xlfn.XLOOKUP(F2294,purchase!F:F,purchase!N:N,"")))</f>
        <v/>
      </c>
      <c r="L2294" s="4"/>
      <c r="M2294" s="86"/>
      <c r="N2294" s="35" t="str">
        <f>IF(F2294="","",
MAX(0,
_xlfn.XLOOKUP(F2294,purchase!F:F,purchase!N:N,"")
-
SUMIFS(L:L,F:F,F2294)))</f>
        <v/>
      </c>
      <c r="O2294" s="35" t="str">
        <f t="shared" si="249"/>
        <v/>
      </c>
      <c r="P2294" s="89" t="str">
        <f>_xlfn.SINGLE(IF(F2294="","",_xlfn.XLOOKUP(F2294,purchase!F:F,purchase!O:O,"")))</f>
        <v/>
      </c>
      <c r="Q2294" s="83" t="str">
        <f t="shared" si="250"/>
        <v/>
      </c>
      <c r="R2294" s="91" t="str">
        <f t="shared" si="251"/>
        <v/>
      </c>
    </row>
    <row r="2295" spans="1:18" x14ac:dyDescent="0.35">
      <c r="A2295" s="25">
        <v>2291</v>
      </c>
      <c r="B2295" s="26" t="str">
        <f t="shared" si="245"/>
        <v/>
      </c>
      <c r="C2295" s="27"/>
      <c r="D2295" s="26" t="str">
        <f>IF(F2295="","",_xlfn.XLOOKUP(F2295,purchase!F:F,purchase!B:B,""))</f>
        <v/>
      </c>
      <c r="E2295" s="26" t="str">
        <f>IF(F2295="","",_xlfn.XLOOKUP(F2295,purchase!F:F,purchase!C:C,""))</f>
        <v/>
      </c>
      <c r="F2295" s="4"/>
      <c r="G2295" s="10" t="str">
        <f t="shared" si="246"/>
        <v/>
      </c>
      <c r="H2295" s="10" t="str">
        <f>IF(F2295="","",_xlfn.XLOOKUP(F2295,purchase!F:F,purchase!E:E,""))</f>
        <v/>
      </c>
      <c r="I2295" s="10" t="str">
        <f t="shared" si="247"/>
        <v/>
      </c>
      <c r="J2295" s="10" t="str">
        <f t="shared" si="248"/>
        <v/>
      </c>
      <c r="K2295" s="35" t="str">
        <f>_xlfn.SINGLE(IF(F2295="","",_xlfn.XLOOKUP(F2295,purchase!F:F,purchase!N:N,"")))</f>
        <v/>
      </c>
      <c r="L2295" s="4"/>
      <c r="M2295" s="86"/>
      <c r="N2295" s="35" t="str">
        <f>IF(F2295="","",
MAX(0,
_xlfn.XLOOKUP(F2295,purchase!F:F,purchase!N:N,"")
-
SUMIFS(L:L,F:F,F2295)))</f>
        <v/>
      </c>
      <c r="O2295" s="35" t="str">
        <f t="shared" si="249"/>
        <v/>
      </c>
      <c r="P2295" s="89" t="str">
        <f>_xlfn.SINGLE(IF(F2295="","",_xlfn.XLOOKUP(F2295,purchase!F:F,purchase!O:O,"")))</f>
        <v/>
      </c>
      <c r="Q2295" s="83" t="str">
        <f t="shared" si="250"/>
        <v/>
      </c>
      <c r="R2295" s="91" t="str">
        <f t="shared" si="251"/>
        <v/>
      </c>
    </row>
    <row r="2296" spans="1:18" x14ac:dyDescent="0.35">
      <c r="A2296" s="25">
        <v>2292</v>
      </c>
      <c r="B2296" s="26" t="str">
        <f t="shared" si="245"/>
        <v/>
      </c>
      <c r="C2296" s="27"/>
      <c r="D2296" s="26" t="str">
        <f>IF(F2296="","",_xlfn.XLOOKUP(F2296,purchase!F:F,purchase!B:B,""))</f>
        <v/>
      </c>
      <c r="E2296" s="26" t="str">
        <f>IF(F2296="","",_xlfn.XLOOKUP(F2296,purchase!F:F,purchase!C:C,""))</f>
        <v/>
      </c>
      <c r="F2296" s="4"/>
      <c r="G2296" s="10" t="str">
        <f t="shared" si="246"/>
        <v/>
      </c>
      <c r="H2296" s="10" t="str">
        <f>IF(F2296="","",_xlfn.XLOOKUP(F2296,purchase!F:F,purchase!E:E,""))</f>
        <v/>
      </c>
      <c r="I2296" s="10" t="str">
        <f t="shared" si="247"/>
        <v/>
      </c>
      <c r="J2296" s="10" t="str">
        <f t="shared" si="248"/>
        <v/>
      </c>
      <c r="K2296" s="35" t="str">
        <f>_xlfn.SINGLE(IF(F2296="","",_xlfn.XLOOKUP(F2296,purchase!F:F,purchase!N:N,"")))</f>
        <v/>
      </c>
      <c r="L2296" s="4"/>
      <c r="M2296" s="86"/>
      <c r="N2296" s="35" t="str">
        <f>IF(F2296="","",
MAX(0,
_xlfn.XLOOKUP(F2296,purchase!F:F,purchase!N:N,"")
-
SUMIFS(L:L,F:F,F2296)))</f>
        <v/>
      </c>
      <c r="O2296" s="35" t="str">
        <f t="shared" si="249"/>
        <v/>
      </c>
      <c r="P2296" s="89" t="str">
        <f>_xlfn.SINGLE(IF(F2296="","",_xlfn.XLOOKUP(F2296,purchase!F:F,purchase!O:O,"")))</f>
        <v/>
      </c>
      <c r="Q2296" s="83" t="str">
        <f t="shared" si="250"/>
        <v/>
      </c>
      <c r="R2296" s="91" t="str">
        <f t="shared" si="251"/>
        <v/>
      </c>
    </row>
    <row r="2297" spans="1:18" x14ac:dyDescent="0.35">
      <c r="A2297" s="25">
        <v>2293</v>
      </c>
      <c r="B2297" s="26" t="str">
        <f t="shared" si="245"/>
        <v/>
      </c>
      <c r="C2297" s="27"/>
      <c r="D2297" s="26" t="str">
        <f>IF(F2297="","",_xlfn.XLOOKUP(F2297,purchase!F:F,purchase!B:B,""))</f>
        <v/>
      </c>
      <c r="E2297" s="26" t="str">
        <f>IF(F2297="","",_xlfn.XLOOKUP(F2297,purchase!F:F,purchase!C:C,""))</f>
        <v/>
      </c>
      <c r="F2297" s="4"/>
      <c r="G2297" s="10" t="str">
        <f t="shared" si="246"/>
        <v/>
      </c>
      <c r="H2297" s="10" t="str">
        <f>IF(F2297="","",_xlfn.XLOOKUP(F2297,purchase!F:F,purchase!E:E,""))</f>
        <v/>
      </c>
      <c r="I2297" s="10" t="str">
        <f t="shared" si="247"/>
        <v/>
      </c>
      <c r="J2297" s="10" t="str">
        <f t="shared" si="248"/>
        <v/>
      </c>
      <c r="K2297" s="35" t="str">
        <f>_xlfn.SINGLE(IF(F2297="","",_xlfn.XLOOKUP(F2297,purchase!F:F,purchase!N:N,"")))</f>
        <v/>
      </c>
      <c r="L2297" s="4"/>
      <c r="M2297" s="86"/>
      <c r="N2297" s="35" t="str">
        <f>IF(F2297="","",
MAX(0,
_xlfn.XLOOKUP(F2297,purchase!F:F,purchase!N:N,"")
-
SUMIFS(L:L,F:F,F2297)))</f>
        <v/>
      </c>
      <c r="O2297" s="35" t="str">
        <f t="shared" si="249"/>
        <v/>
      </c>
      <c r="P2297" s="89" t="str">
        <f>_xlfn.SINGLE(IF(F2297="","",_xlfn.XLOOKUP(F2297,purchase!F:F,purchase!O:O,"")))</f>
        <v/>
      </c>
      <c r="Q2297" s="83" t="str">
        <f t="shared" si="250"/>
        <v/>
      </c>
      <c r="R2297" s="91" t="str">
        <f t="shared" si="251"/>
        <v/>
      </c>
    </row>
    <row r="2298" spans="1:18" x14ac:dyDescent="0.35">
      <c r="A2298" s="25">
        <v>2294</v>
      </c>
      <c r="B2298" s="26" t="str">
        <f t="shared" si="245"/>
        <v/>
      </c>
      <c r="C2298" s="27"/>
      <c r="D2298" s="26" t="str">
        <f>IF(F2298="","",_xlfn.XLOOKUP(F2298,purchase!F:F,purchase!B:B,""))</f>
        <v/>
      </c>
      <c r="E2298" s="26" t="str">
        <f>IF(F2298="","",_xlfn.XLOOKUP(F2298,purchase!F:F,purchase!C:C,""))</f>
        <v/>
      </c>
      <c r="F2298" s="4"/>
      <c r="G2298" s="10" t="str">
        <f t="shared" si="246"/>
        <v/>
      </c>
      <c r="H2298" s="10" t="str">
        <f>IF(F2298="","",_xlfn.XLOOKUP(F2298,purchase!F:F,purchase!E:E,""))</f>
        <v/>
      </c>
      <c r="I2298" s="10" t="str">
        <f t="shared" si="247"/>
        <v/>
      </c>
      <c r="J2298" s="10" t="str">
        <f t="shared" si="248"/>
        <v/>
      </c>
      <c r="K2298" s="35" t="str">
        <f>_xlfn.SINGLE(IF(F2298="","",_xlfn.XLOOKUP(F2298,purchase!F:F,purchase!N:N,"")))</f>
        <v/>
      </c>
      <c r="L2298" s="4"/>
      <c r="M2298" s="86"/>
      <c r="N2298" s="35" t="str">
        <f>IF(F2298="","",
MAX(0,
_xlfn.XLOOKUP(F2298,purchase!F:F,purchase!N:N,"")
-
SUMIFS(L:L,F:F,F2298)))</f>
        <v/>
      </c>
      <c r="O2298" s="35" t="str">
        <f t="shared" si="249"/>
        <v/>
      </c>
      <c r="P2298" s="89" t="str">
        <f>_xlfn.SINGLE(IF(F2298="","",_xlfn.XLOOKUP(F2298,purchase!F:F,purchase!O:O,"")))</f>
        <v/>
      </c>
      <c r="Q2298" s="83" t="str">
        <f t="shared" si="250"/>
        <v/>
      </c>
      <c r="R2298" s="91" t="str">
        <f t="shared" si="251"/>
        <v/>
      </c>
    </row>
    <row r="2299" spans="1:18" x14ac:dyDescent="0.35">
      <c r="A2299" s="25">
        <v>2295</v>
      </c>
      <c r="B2299" s="26" t="str">
        <f t="shared" si="245"/>
        <v/>
      </c>
      <c r="C2299" s="27"/>
      <c r="D2299" s="26" t="str">
        <f>IF(F2299="","",_xlfn.XLOOKUP(F2299,purchase!F:F,purchase!B:B,""))</f>
        <v/>
      </c>
      <c r="E2299" s="26" t="str">
        <f>IF(F2299="","",_xlfn.XLOOKUP(F2299,purchase!F:F,purchase!C:C,""))</f>
        <v/>
      </c>
      <c r="F2299" s="4"/>
      <c r="G2299" s="10" t="str">
        <f t="shared" si="246"/>
        <v/>
      </c>
      <c r="H2299" s="10" t="str">
        <f>IF(F2299="","",_xlfn.XLOOKUP(F2299,purchase!F:F,purchase!E:E,""))</f>
        <v/>
      </c>
      <c r="I2299" s="10" t="str">
        <f t="shared" si="247"/>
        <v/>
      </c>
      <c r="J2299" s="10" t="str">
        <f t="shared" si="248"/>
        <v/>
      </c>
      <c r="K2299" s="35" t="str">
        <f>_xlfn.SINGLE(IF(F2299="","",_xlfn.XLOOKUP(F2299,purchase!F:F,purchase!N:N,"")))</f>
        <v/>
      </c>
      <c r="L2299" s="4"/>
      <c r="M2299" s="86"/>
      <c r="N2299" s="35" t="str">
        <f>IF(F2299="","",
MAX(0,
_xlfn.XLOOKUP(F2299,purchase!F:F,purchase!N:N,"")
-
SUMIFS(L:L,F:F,F2299)))</f>
        <v/>
      </c>
      <c r="O2299" s="35" t="str">
        <f t="shared" si="249"/>
        <v/>
      </c>
      <c r="P2299" s="89" t="str">
        <f>_xlfn.SINGLE(IF(F2299="","",_xlfn.XLOOKUP(F2299,purchase!F:F,purchase!O:O,"")))</f>
        <v/>
      </c>
      <c r="Q2299" s="83" t="str">
        <f t="shared" si="250"/>
        <v/>
      </c>
      <c r="R2299" s="91" t="str">
        <f t="shared" si="251"/>
        <v/>
      </c>
    </row>
    <row r="2300" spans="1:18" x14ac:dyDescent="0.35">
      <c r="A2300" s="25">
        <v>2296</v>
      </c>
      <c r="B2300" s="26" t="str">
        <f t="shared" si="245"/>
        <v/>
      </c>
      <c r="C2300" s="27"/>
      <c r="D2300" s="26" t="str">
        <f>IF(F2300="","",_xlfn.XLOOKUP(F2300,purchase!F:F,purchase!B:B,""))</f>
        <v/>
      </c>
      <c r="E2300" s="26" t="str">
        <f>IF(F2300="","",_xlfn.XLOOKUP(F2300,purchase!F:F,purchase!C:C,""))</f>
        <v/>
      </c>
      <c r="F2300" s="4"/>
      <c r="G2300" s="10" t="str">
        <f t="shared" si="246"/>
        <v/>
      </c>
      <c r="H2300" s="10" t="str">
        <f>IF(F2300="","",_xlfn.XLOOKUP(F2300,purchase!F:F,purchase!E:E,""))</f>
        <v/>
      </c>
      <c r="I2300" s="10" t="str">
        <f t="shared" si="247"/>
        <v/>
      </c>
      <c r="J2300" s="10" t="str">
        <f t="shared" si="248"/>
        <v/>
      </c>
      <c r="K2300" s="35" t="str">
        <f>_xlfn.SINGLE(IF(F2300="","",_xlfn.XLOOKUP(F2300,purchase!F:F,purchase!N:N,"")))</f>
        <v/>
      </c>
      <c r="L2300" s="4"/>
      <c r="M2300" s="86"/>
      <c r="N2300" s="35" t="str">
        <f>IF(F2300="","",
MAX(0,
_xlfn.XLOOKUP(F2300,purchase!F:F,purchase!N:N,"")
-
SUMIFS(L:L,F:F,F2300)))</f>
        <v/>
      </c>
      <c r="O2300" s="35" t="str">
        <f t="shared" si="249"/>
        <v/>
      </c>
      <c r="P2300" s="89" t="str">
        <f>_xlfn.SINGLE(IF(F2300="","",_xlfn.XLOOKUP(F2300,purchase!F:F,purchase!O:O,"")))</f>
        <v/>
      </c>
      <c r="Q2300" s="83" t="str">
        <f t="shared" si="250"/>
        <v/>
      </c>
      <c r="R2300" s="91" t="str">
        <f t="shared" si="251"/>
        <v/>
      </c>
    </row>
    <row r="2301" spans="1:18" x14ac:dyDescent="0.35">
      <c r="A2301" s="25">
        <v>2297</v>
      </c>
      <c r="B2301" s="26" t="str">
        <f t="shared" si="245"/>
        <v/>
      </c>
      <c r="C2301" s="27"/>
      <c r="D2301" s="26" t="str">
        <f>IF(F2301="","",_xlfn.XLOOKUP(F2301,purchase!F:F,purchase!B:B,""))</f>
        <v/>
      </c>
      <c r="E2301" s="26" t="str">
        <f>IF(F2301="","",_xlfn.XLOOKUP(F2301,purchase!F:F,purchase!C:C,""))</f>
        <v/>
      </c>
      <c r="F2301" s="4"/>
      <c r="G2301" s="10" t="str">
        <f t="shared" si="246"/>
        <v/>
      </c>
      <c r="H2301" s="10" t="str">
        <f>IF(F2301="","",_xlfn.XLOOKUP(F2301,purchase!F:F,purchase!E:E,""))</f>
        <v/>
      </c>
      <c r="I2301" s="10" t="str">
        <f t="shared" si="247"/>
        <v/>
      </c>
      <c r="J2301" s="10" t="str">
        <f t="shared" si="248"/>
        <v/>
      </c>
      <c r="K2301" s="35" t="str">
        <f>_xlfn.SINGLE(IF(F2301="","",_xlfn.XLOOKUP(F2301,purchase!F:F,purchase!N:N,"")))</f>
        <v/>
      </c>
      <c r="L2301" s="4"/>
      <c r="M2301" s="86"/>
      <c r="N2301" s="35" t="str">
        <f>IF(F2301="","",
MAX(0,
_xlfn.XLOOKUP(F2301,purchase!F:F,purchase!N:N,"")
-
SUMIFS(L:L,F:F,F2301)))</f>
        <v/>
      </c>
      <c r="O2301" s="35" t="str">
        <f t="shared" si="249"/>
        <v/>
      </c>
      <c r="P2301" s="89" t="str">
        <f>_xlfn.SINGLE(IF(F2301="","",_xlfn.XLOOKUP(F2301,purchase!F:F,purchase!O:O,"")))</f>
        <v/>
      </c>
      <c r="Q2301" s="83" t="str">
        <f t="shared" si="250"/>
        <v/>
      </c>
      <c r="R2301" s="91" t="str">
        <f t="shared" si="251"/>
        <v/>
      </c>
    </row>
    <row r="2302" spans="1:18" x14ac:dyDescent="0.35">
      <c r="A2302" s="25">
        <v>2298</v>
      </c>
      <c r="B2302" s="26" t="str">
        <f t="shared" si="245"/>
        <v/>
      </c>
      <c r="C2302" s="27"/>
      <c r="D2302" s="26" t="str">
        <f>IF(F2302="","",_xlfn.XLOOKUP(F2302,purchase!F:F,purchase!B:B,""))</f>
        <v/>
      </c>
      <c r="E2302" s="26" t="str">
        <f>IF(F2302="","",_xlfn.XLOOKUP(F2302,purchase!F:F,purchase!C:C,""))</f>
        <v/>
      </c>
      <c r="F2302" s="4"/>
      <c r="G2302" s="10" t="str">
        <f t="shared" si="246"/>
        <v/>
      </c>
      <c r="H2302" s="10" t="str">
        <f>IF(F2302="","",_xlfn.XLOOKUP(F2302,purchase!F:F,purchase!E:E,""))</f>
        <v/>
      </c>
      <c r="I2302" s="10" t="str">
        <f t="shared" si="247"/>
        <v/>
      </c>
      <c r="J2302" s="10" t="str">
        <f t="shared" si="248"/>
        <v/>
      </c>
      <c r="K2302" s="35" t="str">
        <f>_xlfn.SINGLE(IF(F2302="","",_xlfn.XLOOKUP(F2302,purchase!F:F,purchase!N:N,"")))</f>
        <v/>
      </c>
      <c r="L2302" s="4"/>
      <c r="M2302" s="86"/>
      <c r="N2302" s="35" t="str">
        <f>IF(F2302="","",
MAX(0,
_xlfn.XLOOKUP(F2302,purchase!F:F,purchase!N:N,"")
-
SUMIFS(L:L,F:F,F2302)))</f>
        <v/>
      </c>
      <c r="O2302" s="35" t="str">
        <f t="shared" si="249"/>
        <v/>
      </c>
      <c r="P2302" s="89" t="str">
        <f>_xlfn.SINGLE(IF(F2302="","",_xlfn.XLOOKUP(F2302,purchase!F:F,purchase!O:O,"")))</f>
        <v/>
      </c>
      <c r="Q2302" s="83" t="str">
        <f t="shared" si="250"/>
        <v/>
      </c>
      <c r="R2302" s="91" t="str">
        <f t="shared" si="251"/>
        <v/>
      </c>
    </row>
    <row r="2303" spans="1:18" x14ac:dyDescent="0.35">
      <c r="A2303" s="25">
        <v>2299</v>
      </c>
      <c r="B2303" s="26" t="str">
        <f t="shared" si="245"/>
        <v/>
      </c>
      <c r="C2303" s="27"/>
      <c r="D2303" s="26" t="str">
        <f>IF(F2303="","",_xlfn.XLOOKUP(F2303,purchase!F:F,purchase!B:B,""))</f>
        <v/>
      </c>
      <c r="E2303" s="26" t="str">
        <f>IF(F2303="","",_xlfn.XLOOKUP(F2303,purchase!F:F,purchase!C:C,""))</f>
        <v/>
      </c>
      <c r="F2303" s="4"/>
      <c r="G2303" s="10" t="str">
        <f t="shared" si="246"/>
        <v/>
      </c>
      <c r="H2303" s="10" t="str">
        <f>IF(F2303="","",_xlfn.XLOOKUP(F2303,purchase!F:F,purchase!E:E,""))</f>
        <v/>
      </c>
      <c r="I2303" s="10" t="str">
        <f t="shared" si="247"/>
        <v/>
      </c>
      <c r="J2303" s="10" t="str">
        <f t="shared" si="248"/>
        <v/>
      </c>
      <c r="K2303" s="35" t="str">
        <f>_xlfn.SINGLE(IF(F2303="","",_xlfn.XLOOKUP(F2303,purchase!F:F,purchase!N:N,"")))</f>
        <v/>
      </c>
      <c r="L2303" s="4"/>
      <c r="M2303" s="86"/>
      <c r="N2303" s="35" t="str">
        <f>IF(F2303="","",
MAX(0,
_xlfn.XLOOKUP(F2303,purchase!F:F,purchase!N:N,"")
-
SUMIFS(L:L,F:F,F2303)))</f>
        <v/>
      </c>
      <c r="O2303" s="35" t="str">
        <f t="shared" si="249"/>
        <v/>
      </c>
      <c r="P2303" s="89" t="str">
        <f>_xlfn.SINGLE(IF(F2303="","",_xlfn.XLOOKUP(F2303,purchase!F:F,purchase!O:O,"")))</f>
        <v/>
      </c>
      <c r="Q2303" s="83" t="str">
        <f t="shared" si="250"/>
        <v/>
      </c>
      <c r="R2303" s="91" t="str">
        <f t="shared" si="251"/>
        <v/>
      </c>
    </row>
    <row r="2304" spans="1:18" x14ac:dyDescent="0.35">
      <c r="A2304" s="25">
        <v>2300</v>
      </c>
      <c r="B2304" s="26" t="str">
        <f t="shared" si="245"/>
        <v/>
      </c>
      <c r="C2304" s="27"/>
      <c r="D2304" s="26" t="str">
        <f>IF(F2304="","",_xlfn.XLOOKUP(F2304,purchase!F:F,purchase!B:B,""))</f>
        <v/>
      </c>
      <c r="E2304" s="26" t="str">
        <f>IF(F2304="","",_xlfn.XLOOKUP(F2304,purchase!F:F,purchase!C:C,""))</f>
        <v/>
      </c>
      <c r="F2304" s="4"/>
      <c r="G2304" s="10" t="str">
        <f t="shared" si="246"/>
        <v/>
      </c>
      <c r="H2304" s="10" t="str">
        <f>IF(F2304="","",_xlfn.XLOOKUP(F2304,purchase!F:F,purchase!E:E,""))</f>
        <v/>
      </c>
      <c r="I2304" s="10" t="str">
        <f t="shared" si="247"/>
        <v/>
      </c>
      <c r="J2304" s="10" t="str">
        <f t="shared" si="248"/>
        <v/>
      </c>
      <c r="K2304" s="35" t="str">
        <f>_xlfn.SINGLE(IF(F2304="","",_xlfn.XLOOKUP(F2304,purchase!F:F,purchase!N:N,"")))</f>
        <v/>
      </c>
      <c r="L2304" s="4"/>
      <c r="M2304" s="86"/>
      <c r="N2304" s="35" t="str">
        <f>IF(F2304="","",
MAX(0,
_xlfn.XLOOKUP(F2304,purchase!F:F,purchase!N:N,"")
-
SUMIFS(L:L,F:F,F2304)))</f>
        <v/>
      </c>
      <c r="O2304" s="35" t="str">
        <f t="shared" si="249"/>
        <v/>
      </c>
      <c r="P2304" s="89" t="str">
        <f>_xlfn.SINGLE(IF(F2304="","",_xlfn.XLOOKUP(F2304,purchase!F:F,purchase!O:O,"")))</f>
        <v/>
      </c>
      <c r="Q2304" s="83" t="str">
        <f t="shared" si="250"/>
        <v/>
      </c>
      <c r="R2304" s="91" t="str">
        <f t="shared" si="251"/>
        <v/>
      </c>
    </row>
    <row r="2305" spans="1:18" x14ac:dyDescent="0.35">
      <c r="A2305" s="25">
        <v>2301</v>
      </c>
      <c r="B2305" s="26" t="str">
        <f t="shared" si="245"/>
        <v/>
      </c>
      <c r="C2305" s="27"/>
      <c r="D2305" s="26" t="str">
        <f>IF(F2305="","",_xlfn.XLOOKUP(F2305,purchase!F:F,purchase!B:B,""))</f>
        <v/>
      </c>
      <c r="E2305" s="26" t="str">
        <f>IF(F2305="","",_xlfn.XLOOKUP(F2305,purchase!F:F,purchase!C:C,""))</f>
        <v/>
      </c>
      <c r="F2305" s="4"/>
      <c r="G2305" s="10" t="str">
        <f t="shared" si="246"/>
        <v/>
      </c>
      <c r="H2305" s="10" t="str">
        <f>IF(F2305="","",_xlfn.XLOOKUP(F2305,purchase!F:F,purchase!E:E,""))</f>
        <v/>
      </c>
      <c r="I2305" s="10" t="str">
        <f t="shared" si="247"/>
        <v/>
      </c>
      <c r="J2305" s="10" t="str">
        <f t="shared" si="248"/>
        <v/>
      </c>
      <c r="K2305" s="35" t="str">
        <f>_xlfn.SINGLE(IF(F2305="","",_xlfn.XLOOKUP(F2305,purchase!F:F,purchase!N:N,"")))</f>
        <v/>
      </c>
      <c r="L2305" s="4"/>
      <c r="M2305" s="86"/>
      <c r="N2305" s="35" t="str">
        <f>IF(F2305="","",
MAX(0,
_xlfn.XLOOKUP(F2305,purchase!F:F,purchase!N:N,"")
-
SUMIFS(L:L,F:F,F2305)))</f>
        <v/>
      </c>
      <c r="O2305" s="35" t="str">
        <f t="shared" si="249"/>
        <v/>
      </c>
      <c r="P2305" s="89" t="str">
        <f>_xlfn.SINGLE(IF(F2305="","",_xlfn.XLOOKUP(F2305,purchase!F:F,purchase!O:O,"")))</f>
        <v/>
      </c>
      <c r="Q2305" s="83" t="str">
        <f t="shared" si="250"/>
        <v/>
      </c>
      <c r="R2305" s="91" t="str">
        <f t="shared" si="251"/>
        <v/>
      </c>
    </row>
    <row r="2306" spans="1:18" x14ac:dyDescent="0.35">
      <c r="A2306" s="25">
        <v>2302</v>
      </c>
      <c r="B2306" s="26" t="str">
        <f t="shared" si="245"/>
        <v/>
      </c>
      <c r="C2306" s="27"/>
      <c r="D2306" s="26" t="str">
        <f>IF(F2306="","",_xlfn.XLOOKUP(F2306,purchase!F:F,purchase!B:B,""))</f>
        <v/>
      </c>
      <c r="E2306" s="26" t="str">
        <f>IF(F2306="","",_xlfn.XLOOKUP(F2306,purchase!F:F,purchase!C:C,""))</f>
        <v/>
      </c>
      <c r="F2306" s="4"/>
      <c r="G2306" s="10" t="str">
        <f t="shared" si="246"/>
        <v/>
      </c>
      <c r="H2306" s="10" t="str">
        <f>IF(F2306="","",_xlfn.XLOOKUP(F2306,purchase!F:F,purchase!E:E,""))</f>
        <v/>
      </c>
      <c r="I2306" s="10" t="str">
        <f t="shared" si="247"/>
        <v/>
      </c>
      <c r="J2306" s="10" t="str">
        <f t="shared" si="248"/>
        <v/>
      </c>
      <c r="K2306" s="35" t="str">
        <f>_xlfn.SINGLE(IF(F2306="","",_xlfn.XLOOKUP(F2306,purchase!F:F,purchase!N:N,"")))</f>
        <v/>
      </c>
      <c r="L2306" s="4"/>
      <c r="M2306" s="86"/>
      <c r="N2306" s="35" t="str">
        <f>IF(F2306="","",
MAX(0,
_xlfn.XLOOKUP(F2306,purchase!F:F,purchase!N:N,"")
-
SUMIFS(L:L,F:F,F2306)))</f>
        <v/>
      </c>
      <c r="O2306" s="35" t="str">
        <f t="shared" si="249"/>
        <v/>
      </c>
      <c r="P2306" s="89" t="str">
        <f>_xlfn.SINGLE(IF(F2306="","",_xlfn.XLOOKUP(F2306,purchase!F:F,purchase!O:O,"")))</f>
        <v/>
      </c>
      <c r="Q2306" s="83" t="str">
        <f t="shared" si="250"/>
        <v/>
      </c>
      <c r="R2306" s="91" t="str">
        <f t="shared" si="251"/>
        <v/>
      </c>
    </row>
    <row r="2307" spans="1:18" x14ac:dyDescent="0.35">
      <c r="A2307" s="25">
        <v>2303</v>
      </c>
      <c r="B2307" s="26" t="str">
        <f t="shared" si="245"/>
        <v/>
      </c>
      <c r="C2307" s="27"/>
      <c r="D2307" s="26" t="str">
        <f>IF(F2307="","",_xlfn.XLOOKUP(F2307,purchase!F:F,purchase!B:B,""))</f>
        <v/>
      </c>
      <c r="E2307" s="26" t="str">
        <f>IF(F2307="","",_xlfn.XLOOKUP(F2307,purchase!F:F,purchase!C:C,""))</f>
        <v/>
      </c>
      <c r="F2307" s="4"/>
      <c r="G2307" s="10" t="str">
        <f t="shared" si="246"/>
        <v/>
      </c>
      <c r="H2307" s="10" t="str">
        <f>IF(F2307="","",_xlfn.XLOOKUP(F2307,purchase!F:F,purchase!E:E,""))</f>
        <v/>
      </c>
      <c r="I2307" s="10" t="str">
        <f t="shared" si="247"/>
        <v/>
      </c>
      <c r="J2307" s="10" t="str">
        <f t="shared" si="248"/>
        <v/>
      </c>
      <c r="K2307" s="35" t="str">
        <f>_xlfn.SINGLE(IF(F2307="","",_xlfn.XLOOKUP(F2307,purchase!F:F,purchase!N:N,"")))</f>
        <v/>
      </c>
      <c r="L2307" s="4"/>
      <c r="M2307" s="86"/>
      <c r="N2307" s="35" t="str">
        <f>IF(F2307="","",
MAX(0,
_xlfn.XLOOKUP(F2307,purchase!F:F,purchase!N:N,"")
-
SUMIFS(L:L,F:F,F2307)))</f>
        <v/>
      </c>
      <c r="O2307" s="35" t="str">
        <f t="shared" si="249"/>
        <v/>
      </c>
      <c r="P2307" s="89" t="str">
        <f>_xlfn.SINGLE(IF(F2307="","",_xlfn.XLOOKUP(F2307,purchase!F:F,purchase!O:O,"")))</f>
        <v/>
      </c>
      <c r="Q2307" s="83" t="str">
        <f t="shared" si="250"/>
        <v/>
      </c>
      <c r="R2307" s="91" t="str">
        <f t="shared" si="251"/>
        <v/>
      </c>
    </row>
    <row r="2308" spans="1:18" x14ac:dyDescent="0.35">
      <c r="A2308" s="25">
        <v>2304</v>
      </c>
      <c r="B2308" s="26" t="str">
        <f t="shared" si="245"/>
        <v/>
      </c>
      <c r="C2308" s="27"/>
      <c r="D2308" s="26" t="str">
        <f>IF(F2308="","",_xlfn.XLOOKUP(F2308,purchase!F:F,purchase!B:B,""))</f>
        <v/>
      </c>
      <c r="E2308" s="26" t="str">
        <f>IF(F2308="","",_xlfn.XLOOKUP(F2308,purchase!F:F,purchase!C:C,""))</f>
        <v/>
      </c>
      <c r="F2308" s="4"/>
      <c r="G2308" s="10" t="str">
        <f t="shared" si="246"/>
        <v/>
      </c>
      <c r="H2308" s="10" t="str">
        <f>IF(F2308="","",_xlfn.XLOOKUP(F2308,purchase!F:F,purchase!E:E,""))</f>
        <v/>
      </c>
      <c r="I2308" s="10" t="str">
        <f t="shared" si="247"/>
        <v/>
      </c>
      <c r="J2308" s="10" t="str">
        <f t="shared" si="248"/>
        <v/>
      </c>
      <c r="K2308" s="35" t="str">
        <f>_xlfn.SINGLE(IF(F2308="","",_xlfn.XLOOKUP(F2308,purchase!F:F,purchase!N:N,"")))</f>
        <v/>
      </c>
      <c r="L2308" s="4"/>
      <c r="M2308" s="86"/>
      <c r="N2308" s="35" t="str">
        <f>IF(F2308="","",
MAX(0,
_xlfn.XLOOKUP(F2308,purchase!F:F,purchase!N:N,"")
-
SUMIFS(L:L,F:F,F2308)))</f>
        <v/>
      </c>
      <c r="O2308" s="35" t="str">
        <f t="shared" si="249"/>
        <v/>
      </c>
      <c r="P2308" s="89" t="str">
        <f>_xlfn.SINGLE(IF(F2308="","",_xlfn.XLOOKUP(F2308,purchase!F:F,purchase!O:O,"")))</f>
        <v/>
      </c>
      <c r="Q2308" s="83" t="str">
        <f t="shared" si="250"/>
        <v/>
      </c>
      <c r="R2308" s="91" t="str">
        <f t="shared" si="251"/>
        <v/>
      </c>
    </row>
    <row r="2309" spans="1:18" x14ac:dyDescent="0.35">
      <c r="A2309" s="25">
        <v>2305</v>
      </c>
      <c r="B2309" s="26" t="str">
        <f t="shared" ref="B2309:B2372" si="252">IF(OR(C2309="",F2309=""),"",
"PRD-" &amp;
TEXT(DAY(C2309),"00") &amp;
CHOOSE(MONTH(C2309),"A","B","C","D","E","F","G","H","I","J","K","L") &amp;
TEXT(YEAR(C2309),"00") &amp;
"-" &amp;
RIGHT(F2309,4))</f>
        <v/>
      </c>
      <c r="C2309" s="27"/>
      <c r="D2309" s="26" t="str">
        <f>IF(F2309="","",_xlfn.XLOOKUP(F2309,purchase!F:F,purchase!B:B,""))</f>
        <v/>
      </c>
      <c r="E2309" s="26" t="str">
        <f>IF(F2309="","",_xlfn.XLOOKUP(F2309,purchase!F:F,purchase!C:C,""))</f>
        <v/>
      </c>
      <c r="F2309" s="4"/>
      <c r="G2309" s="10" t="str">
        <f t="shared" ref="G2309:G2372" si="253">IF(H2309="NRFC","Natural Rubber Field Coagulam","")</f>
        <v/>
      </c>
      <c r="H2309" s="10" t="str">
        <f>IF(F2309="","",_xlfn.XLOOKUP(F2309,purchase!F:F,purchase!E:E,""))</f>
        <v/>
      </c>
      <c r="I2309" s="10" t="str">
        <f t="shared" ref="I2309:I2372" si="254">IF(J2309="ISNR20","Natural Rubber-TSNR (ISNR-20)","")</f>
        <v/>
      </c>
      <c r="J2309" s="10" t="str">
        <f t="shared" ref="J2309:J2372" si="255">IF(H2309="NRFC","ISNR20","")</f>
        <v/>
      </c>
      <c r="K2309" s="35" t="str">
        <f>_xlfn.SINGLE(IF(F2309="","",_xlfn.XLOOKUP(F2309,purchase!F:F,purchase!N:N,"")))</f>
        <v/>
      </c>
      <c r="L2309" s="4"/>
      <c r="M2309" s="86"/>
      <c r="N2309" s="35" t="str">
        <f>IF(F2309="","",
MAX(0,
_xlfn.XLOOKUP(F2309,purchase!F:F,purchase!N:N,"")
-
SUMIFS(L:L,F:F,F2309)))</f>
        <v/>
      </c>
      <c r="O2309" s="35" t="str">
        <f t="shared" ref="O2309:O2372" si="256">IF(OR(L2309="",M2309=""),"",L2309-M2309)</f>
        <v/>
      </c>
      <c r="P2309" s="89" t="str">
        <f>_xlfn.SINGLE(IF(F2309="","",_xlfn.XLOOKUP(F2309,purchase!F:F,purchase!O:O,"")))</f>
        <v/>
      </c>
      <c r="Q2309" s="83" t="str">
        <f t="shared" ref="Q2309:Q2372" si="257">IF(OR(L2309="",M2309=""),"",M2309/L2309)</f>
        <v/>
      </c>
      <c r="R2309" s="91" t="str">
        <f t="shared" ref="R2309:R2372" si="258">IF(OR(P2309="",Q2309=""),"",Q2309-P2309)</f>
        <v/>
      </c>
    </row>
    <row r="2310" spans="1:18" x14ac:dyDescent="0.35">
      <c r="A2310" s="25">
        <v>2306</v>
      </c>
      <c r="B2310" s="26" t="str">
        <f t="shared" si="252"/>
        <v/>
      </c>
      <c r="C2310" s="27"/>
      <c r="D2310" s="26" t="str">
        <f>IF(F2310="","",_xlfn.XLOOKUP(F2310,purchase!F:F,purchase!B:B,""))</f>
        <v/>
      </c>
      <c r="E2310" s="26" t="str">
        <f>IF(F2310="","",_xlfn.XLOOKUP(F2310,purchase!F:F,purchase!C:C,""))</f>
        <v/>
      </c>
      <c r="F2310" s="4"/>
      <c r="G2310" s="10" t="str">
        <f t="shared" si="253"/>
        <v/>
      </c>
      <c r="H2310" s="10" t="str">
        <f>IF(F2310="","",_xlfn.XLOOKUP(F2310,purchase!F:F,purchase!E:E,""))</f>
        <v/>
      </c>
      <c r="I2310" s="10" t="str">
        <f t="shared" si="254"/>
        <v/>
      </c>
      <c r="J2310" s="10" t="str">
        <f t="shared" si="255"/>
        <v/>
      </c>
      <c r="K2310" s="35" t="str">
        <f>_xlfn.SINGLE(IF(F2310="","",_xlfn.XLOOKUP(F2310,purchase!F:F,purchase!N:N,"")))</f>
        <v/>
      </c>
      <c r="L2310" s="4"/>
      <c r="M2310" s="86"/>
      <c r="N2310" s="35" t="str">
        <f>IF(F2310="","",
MAX(0,
_xlfn.XLOOKUP(F2310,purchase!F:F,purchase!N:N,"")
-
SUMIFS(L:L,F:F,F2310)))</f>
        <v/>
      </c>
      <c r="O2310" s="35" t="str">
        <f t="shared" si="256"/>
        <v/>
      </c>
      <c r="P2310" s="89" t="str">
        <f>_xlfn.SINGLE(IF(F2310="","",_xlfn.XLOOKUP(F2310,purchase!F:F,purchase!O:O,"")))</f>
        <v/>
      </c>
      <c r="Q2310" s="83" t="str">
        <f t="shared" si="257"/>
        <v/>
      </c>
      <c r="R2310" s="91" t="str">
        <f t="shared" si="258"/>
        <v/>
      </c>
    </row>
    <row r="2311" spans="1:18" x14ac:dyDescent="0.35">
      <c r="A2311" s="25">
        <v>2307</v>
      </c>
      <c r="B2311" s="26" t="str">
        <f t="shared" si="252"/>
        <v/>
      </c>
      <c r="C2311" s="27"/>
      <c r="D2311" s="26" t="str">
        <f>IF(F2311="","",_xlfn.XLOOKUP(F2311,purchase!F:F,purchase!B:B,""))</f>
        <v/>
      </c>
      <c r="E2311" s="26" t="str">
        <f>IF(F2311="","",_xlfn.XLOOKUP(F2311,purchase!F:F,purchase!C:C,""))</f>
        <v/>
      </c>
      <c r="F2311" s="4"/>
      <c r="G2311" s="10" t="str">
        <f t="shared" si="253"/>
        <v/>
      </c>
      <c r="H2311" s="10" t="str">
        <f>IF(F2311="","",_xlfn.XLOOKUP(F2311,purchase!F:F,purchase!E:E,""))</f>
        <v/>
      </c>
      <c r="I2311" s="10" t="str">
        <f t="shared" si="254"/>
        <v/>
      </c>
      <c r="J2311" s="10" t="str">
        <f t="shared" si="255"/>
        <v/>
      </c>
      <c r="K2311" s="35" t="str">
        <f>_xlfn.SINGLE(IF(F2311="","",_xlfn.XLOOKUP(F2311,purchase!F:F,purchase!N:N,"")))</f>
        <v/>
      </c>
      <c r="L2311" s="4"/>
      <c r="M2311" s="86"/>
      <c r="N2311" s="35" t="str">
        <f>IF(F2311="","",
MAX(0,
_xlfn.XLOOKUP(F2311,purchase!F:F,purchase!N:N,"")
-
SUMIFS(L:L,F:F,F2311)))</f>
        <v/>
      </c>
      <c r="O2311" s="35" t="str">
        <f t="shared" si="256"/>
        <v/>
      </c>
      <c r="P2311" s="89" t="str">
        <f>_xlfn.SINGLE(IF(F2311="","",_xlfn.XLOOKUP(F2311,purchase!F:F,purchase!O:O,"")))</f>
        <v/>
      </c>
      <c r="Q2311" s="83" t="str">
        <f t="shared" si="257"/>
        <v/>
      </c>
      <c r="R2311" s="91" t="str">
        <f t="shared" si="258"/>
        <v/>
      </c>
    </row>
    <row r="2312" spans="1:18" x14ac:dyDescent="0.35">
      <c r="A2312" s="25">
        <v>2308</v>
      </c>
      <c r="B2312" s="26" t="str">
        <f t="shared" si="252"/>
        <v/>
      </c>
      <c r="C2312" s="27"/>
      <c r="D2312" s="26" t="str">
        <f>IF(F2312="","",_xlfn.XLOOKUP(F2312,purchase!F:F,purchase!B:B,""))</f>
        <v/>
      </c>
      <c r="E2312" s="26" t="str">
        <f>IF(F2312="","",_xlfn.XLOOKUP(F2312,purchase!F:F,purchase!C:C,""))</f>
        <v/>
      </c>
      <c r="F2312" s="4"/>
      <c r="G2312" s="10" t="str">
        <f t="shared" si="253"/>
        <v/>
      </c>
      <c r="H2312" s="10" t="str">
        <f>IF(F2312="","",_xlfn.XLOOKUP(F2312,purchase!F:F,purchase!E:E,""))</f>
        <v/>
      </c>
      <c r="I2312" s="10" t="str">
        <f t="shared" si="254"/>
        <v/>
      </c>
      <c r="J2312" s="10" t="str">
        <f t="shared" si="255"/>
        <v/>
      </c>
      <c r="K2312" s="35" t="str">
        <f>_xlfn.SINGLE(IF(F2312="","",_xlfn.XLOOKUP(F2312,purchase!F:F,purchase!N:N,"")))</f>
        <v/>
      </c>
      <c r="L2312" s="4"/>
      <c r="M2312" s="86"/>
      <c r="N2312" s="35" t="str">
        <f>IF(F2312="","",
MAX(0,
_xlfn.XLOOKUP(F2312,purchase!F:F,purchase!N:N,"")
-
SUMIFS(L:L,F:F,F2312)))</f>
        <v/>
      </c>
      <c r="O2312" s="35" t="str">
        <f t="shared" si="256"/>
        <v/>
      </c>
      <c r="P2312" s="89" t="str">
        <f>_xlfn.SINGLE(IF(F2312="","",_xlfn.XLOOKUP(F2312,purchase!F:F,purchase!O:O,"")))</f>
        <v/>
      </c>
      <c r="Q2312" s="83" t="str">
        <f t="shared" si="257"/>
        <v/>
      </c>
      <c r="R2312" s="91" t="str">
        <f t="shared" si="258"/>
        <v/>
      </c>
    </row>
    <row r="2313" spans="1:18" x14ac:dyDescent="0.35">
      <c r="A2313" s="25">
        <v>2309</v>
      </c>
      <c r="B2313" s="26" t="str">
        <f t="shared" si="252"/>
        <v/>
      </c>
      <c r="C2313" s="27"/>
      <c r="D2313" s="26" t="str">
        <f>IF(F2313="","",_xlfn.XLOOKUP(F2313,purchase!F:F,purchase!B:B,""))</f>
        <v/>
      </c>
      <c r="E2313" s="26" t="str">
        <f>IF(F2313="","",_xlfn.XLOOKUP(F2313,purchase!F:F,purchase!C:C,""))</f>
        <v/>
      </c>
      <c r="F2313" s="4"/>
      <c r="G2313" s="10" t="str">
        <f t="shared" si="253"/>
        <v/>
      </c>
      <c r="H2313" s="10" t="str">
        <f>IF(F2313="","",_xlfn.XLOOKUP(F2313,purchase!F:F,purchase!E:E,""))</f>
        <v/>
      </c>
      <c r="I2313" s="10" t="str">
        <f t="shared" si="254"/>
        <v/>
      </c>
      <c r="J2313" s="10" t="str">
        <f t="shared" si="255"/>
        <v/>
      </c>
      <c r="K2313" s="35" t="str">
        <f>_xlfn.SINGLE(IF(F2313="","",_xlfn.XLOOKUP(F2313,purchase!F:F,purchase!N:N,"")))</f>
        <v/>
      </c>
      <c r="L2313" s="4"/>
      <c r="M2313" s="86"/>
      <c r="N2313" s="35" t="str">
        <f>IF(F2313="","",
MAX(0,
_xlfn.XLOOKUP(F2313,purchase!F:F,purchase!N:N,"")
-
SUMIFS(L:L,F:F,F2313)))</f>
        <v/>
      </c>
      <c r="O2313" s="35" t="str">
        <f t="shared" si="256"/>
        <v/>
      </c>
      <c r="P2313" s="89" t="str">
        <f>_xlfn.SINGLE(IF(F2313="","",_xlfn.XLOOKUP(F2313,purchase!F:F,purchase!O:O,"")))</f>
        <v/>
      </c>
      <c r="Q2313" s="83" t="str">
        <f t="shared" si="257"/>
        <v/>
      </c>
      <c r="R2313" s="91" t="str">
        <f t="shared" si="258"/>
        <v/>
      </c>
    </row>
    <row r="2314" spans="1:18" x14ac:dyDescent="0.35">
      <c r="A2314" s="25">
        <v>2310</v>
      </c>
      <c r="B2314" s="26" t="str">
        <f t="shared" si="252"/>
        <v/>
      </c>
      <c r="C2314" s="27"/>
      <c r="D2314" s="26" t="str">
        <f>IF(F2314="","",_xlfn.XLOOKUP(F2314,purchase!F:F,purchase!B:B,""))</f>
        <v/>
      </c>
      <c r="E2314" s="26" t="str">
        <f>IF(F2314="","",_xlfn.XLOOKUP(F2314,purchase!F:F,purchase!C:C,""))</f>
        <v/>
      </c>
      <c r="F2314" s="4"/>
      <c r="G2314" s="10" t="str">
        <f t="shared" si="253"/>
        <v/>
      </c>
      <c r="H2314" s="10" t="str">
        <f>IF(F2314="","",_xlfn.XLOOKUP(F2314,purchase!F:F,purchase!E:E,""))</f>
        <v/>
      </c>
      <c r="I2314" s="10" t="str">
        <f t="shared" si="254"/>
        <v/>
      </c>
      <c r="J2314" s="10" t="str">
        <f t="shared" si="255"/>
        <v/>
      </c>
      <c r="K2314" s="35" t="str">
        <f>_xlfn.SINGLE(IF(F2314="","",_xlfn.XLOOKUP(F2314,purchase!F:F,purchase!N:N,"")))</f>
        <v/>
      </c>
      <c r="L2314" s="4"/>
      <c r="M2314" s="86"/>
      <c r="N2314" s="35" t="str">
        <f>IF(F2314="","",
MAX(0,
_xlfn.XLOOKUP(F2314,purchase!F:F,purchase!N:N,"")
-
SUMIFS(L:L,F:F,F2314)))</f>
        <v/>
      </c>
      <c r="O2314" s="35" t="str">
        <f t="shared" si="256"/>
        <v/>
      </c>
      <c r="P2314" s="89" t="str">
        <f>_xlfn.SINGLE(IF(F2314="","",_xlfn.XLOOKUP(F2314,purchase!F:F,purchase!O:O,"")))</f>
        <v/>
      </c>
      <c r="Q2314" s="83" t="str">
        <f t="shared" si="257"/>
        <v/>
      </c>
      <c r="R2314" s="91" t="str">
        <f t="shared" si="258"/>
        <v/>
      </c>
    </row>
    <row r="2315" spans="1:18" x14ac:dyDescent="0.35">
      <c r="A2315" s="25">
        <v>2311</v>
      </c>
      <c r="B2315" s="26" t="str">
        <f t="shared" si="252"/>
        <v/>
      </c>
      <c r="C2315" s="27"/>
      <c r="D2315" s="26" t="str">
        <f>IF(F2315="","",_xlfn.XLOOKUP(F2315,purchase!F:F,purchase!B:B,""))</f>
        <v/>
      </c>
      <c r="E2315" s="26" t="str">
        <f>IF(F2315="","",_xlfn.XLOOKUP(F2315,purchase!F:F,purchase!C:C,""))</f>
        <v/>
      </c>
      <c r="F2315" s="4"/>
      <c r="G2315" s="10" t="str">
        <f t="shared" si="253"/>
        <v/>
      </c>
      <c r="H2315" s="10" t="str">
        <f>IF(F2315="","",_xlfn.XLOOKUP(F2315,purchase!F:F,purchase!E:E,""))</f>
        <v/>
      </c>
      <c r="I2315" s="10" t="str">
        <f t="shared" si="254"/>
        <v/>
      </c>
      <c r="J2315" s="10" t="str">
        <f t="shared" si="255"/>
        <v/>
      </c>
      <c r="K2315" s="35" t="str">
        <f>_xlfn.SINGLE(IF(F2315="","",_xlfn.XLOOKUP(F2315,purchase!F:F,purchase!N:N,"")))</f>
        <v/>
      </c>
      <c r="L2315" s="4"/>
      <c r="M2315" s="86"/>
      <c r="N2315" s="35" t="str">
        <f>IF(F2315="","",
MAX(0,
_xlfn.XLOOKUP(F2315,purchase!F:F,purchase!N:N,"")
-
SUMIFS(L:L,F:F,F2315)))</f>
        <v/>
      </c>
      <c r="O2315" s="35" t="str">
        <f t="shared" si="256"/>
        <v/>
      </c>
      <c r="P2315" s="89" t="str">
        <f>_xlfn.SINGLE(IF(F2315="","",_xlfn.XLOOKUP(F2315,purchase!F:F,purchase!O:O,"")))</f>
        <v/>
      </c>
      <c r="Q2315" s="83" t="str">
        <f t="shared" si="257"/>
        <v/>
      </c>
      <c r="R2315" s="91" t="str">
        <f t="shared" si="258"/>
        <v/>
      </c>
    </row>
    <row r="2316" spans="1:18" x14ac:dyDescent="0.35">
      <c r="A2316" s="25">
        <v>2312</v>
      </c>
      <c r="B2316" s="26" t="str">
        <f t="shared" si="252"/>
        <v/>
      </c>
      <c r="C2316" s="27"/>
      <c r="D2316" s="26" t="str">
        <f>IF(F2316="","",_xlfn.XLOOKUP(F2316,purchase!F:F,purchase!B:B,""))</f>
        <v/>
      </c>
      <c r="E2316" s="26" t="str">
        <f>IF(F2316="","",_xlfn.XLOOKUP(F2316,purchase!F:F,purchase!C:C,""))</f>
        <v/>
      </c>
      <c r="F2316" s="4"/>
      <c r="G2316" s="10" t="str">
        <f t="shared" si="253"/>
        <v/>
      </c>
      <c r="H2316" s="10" t="str">
        <f>IF(F2316="","",_xlfn.XLOOKUP(F2316,purchase!F:F,purchase!E:E,""))</f>
        <v/>
      </c>
      <c r="I2316" s="10" t="str">
        <f t="shared" si="254"/>
        <v/>
      </c>
      <c r="J2316" s="10" t="str">
        <f t="shared" si="255"/>
        <v/>
      </c>
      <c r="K2316" s="35" t="str">
        <f>_xlfn.SINGLE(IF(F2316="","",_xlfn.XLOOKUP(F2316,purchase!F:F,purchase!N:N,"")))</f>
        <v/>
      </c>
      <c r="L2316" s="4"/>
      <c r="M2316" s="86"/>
      <c r="N2316" s="35" t="str">
        <f>IF(F2316="","",
MAX(0,
_xlfn.XLOOKUP(F2316,purchase!F:F,purchase!N:N,"")
-
SUMIFS(L:L,F:F,F2316)))</f>
        <v/>
      </c>
      <c r="O2316" s="35" t="str">
        <f t="shared" si="256"/>
        <v/>
      </c>
      <c r="P2316" s="89" t="str">
        <f>_xlfn.SINGLE(IF(F2316="","",_xlfn.XLOOKUP(F2316,purchase!F:F,purchase!O:O,"")))</f>
        <v/>
      </c>
      <c r="Q2316" s="83" t="str">
        <f t="shared" si="257"/>
        <v/>
      </c>
      <c r="R2316" s="91" t="str">
        <f t="shared" si="258"/>
        <v/>
      </c>
    </row>
    <row r="2317" spans="1:18" x14ac:dyDescent="0.35">
      <c r="A2317" s="25">
        <v>2313</v>
      </c>
      <c r="B2317" s="26" t="str">
        <f t="shared" si="252"/>
        <v/>
      </c>
      <c r="C2317" s="27"/>
      <c r="D2317" s="26" t="str">
        <f>IF(F2317="","",_xlfn.XLOOKUP(F2317,purchase!F:F,purchase!B:B,""))</f>
        <v/>
      </c>
      <c r="E2317" s="26" t="str">
        <f>IF(F2317="","",_xlfn.XLOOKUP(F2317,purchase!F:F,purchase!C:C,""))</f>
        <v/>
      </c>
      <c r="F2317" s="4"/>
      <c r="G2317" s="10" t="str">
        <f t="shared" si="253"/>
        <v/>
      </c>
      <c r="H2317" s="10" t="str">
        <f>IF(F2317="","",_xlfn.XLOOKUP(F2317,purchase!F:F,purchase!E:E,""))</f>
        <v/>
      </c>
      <c r="I2317" s="10" t="str">
        <f t="shared" si="254"/>
        <v/>
      </c>
      <c r="J2317" s="10" t="str">
        <f t="shared" si="255"/>
        <v/>
      </c>
      <c r="K2317" s="35" t="str">
        <f>_xlfn.SINGLE(IF(F2317="","",_xlfn.XLOOKUP(F2317,purchase!F:F,purchase!N:N,"")))</f>
        <v/>
      </c>
      <c r="L2317" s="4"/>
      <c r="M2317" s="86"/>
      <c r="N2317" s="35" t="str">
        <f>IF(F2317="","",
MAX(0,
_xlfn.XLOOKUP(F2317,purchase!F:F,purchase!N:N,"")
-
SUMIFS(L:L,F:F,F2317)))</f>
        <v/>
      </c>
      <c r="O2317" s="35" t="str">
        <f t="shared" si="256"/>
        <v/>
      </c>
      <c r="P2317" s="89" t="str">
        <f>_xlfn.SINGLE(IF(F2317="","",_xlfn.XLOOKUP(F2317,purchase!F:F,purchase!O:O,"")))</f>
        <v/>
      </c>
      <c r="Q2317" s="83" t="str">
        <f t="shared" si="257"/>
        <v/>
      </c>
      <c r="R2317" s="91" t="str">
        <f t="shared" si="258"/>
        <v/>
      </c>
    </row>
    <row r="2318" spans="1:18" x14ac:dyDescent="0.35">
      <c r="A2318" s="25">
        <v>2314</v>
      </c>
      <c r="B2318" s="26" t="str">
        <f t="shared" si="252"/>
        <v/>
      </c>
      <c r="C2318" s="27"/>
      <c r="D2318" s="26" t="str">
        <f>IF(F2318="","",_xlfn.XLOOKUP(F2318,purchase!F:F,purchase!B:B,""))</f>
        <v/>
      </c>
      <c r="E2318" s="26" t="str">
        <f>IF(F2318="","",_xlfn.XLOOKUP(F2318,purchase!F:F,purchase!C:C,""))</f>
        <v/>
      </c>
      <c r="F2318" s="4"/>
      <c r="G2318" s="10" t="str">
        <f t="shared" si="253"/>
        <v/>
      </c>
      <c r="H2318" s="10" t="str">
        <f>IF(F2318="","",_xlfn.XLOOKUP(F2318,purchase!F:F,purchase!E:E,""))</f>
        <v/>
      </c>
      <c r="I2318" s="10" t="str">
        <f t="shared" si="254"/>
        <v/>
      </c>
      <c r="J2318" s="10" t="str">
        <f t="shared" si="255"/>
        <v/>
      </c>
      <c r="K2318" s="35" t="str">
        <f>_xlfn.SINGLE(IF(F2318="","",_xlfn.XLOOKUP(F2318,purchase!F:F,purchase!N:N,"")))</f>
        <v/>
      </c>
      <c r="L2318" s="4"/>
      <c r="M2318" s="86"/>
      <c r="N2318" s="35" t="str">
        <f>IF(F2318="","",
MAX(0,
_xlfn.XLOOKUP(F2318,purchase!F:F,purchase!N:N,"")
-
SUMIFS(L:L,F:F,F2318)))</f>
        <v/>
      </c>
      <c r="O2318" s="35" t="str">
        <f t="shared" si="256"/>
        <v/>
      </c>
      <c r="P2318" s="89" t="str">
        <f>_xlfn.SINGLE(IF(F2318="","",_xlfn.XLOOKUP(F2318,purchase!F:F,purchase!O:O,"")))</f>
        <v/>
      </c>
      <c r="Q2318" s="83" t="str">
        <f t="shared" si="257"/>
        <v/>
      </c>
      <c r="R2318" s="91" t="str">
        <f t="shared" si="258"/>
        <v/>
      </c>
    </row>
    <row r="2319" spans="1:18" x14ac:dyDescent="0.35">
      <c r="A2319" s="25">
        <v>2315</v>
      </c>
      <c r="B2319" s="26" t="str">
        <f t="shared" si="252"/>
        <v/>
      </c>
      <c r="C2319" s="27"/>
      <c r="D2319" s="26" t="str">
        <f>IF(F2319="","",_xlfn.XLOOKUP(F2319,purchase!F:F,purchase!B:B,""))</f>
        <v/>
      </c>
      <c r="E2319" s="26" t="str">
        <f>IF(F2319="","",_xlfn.XLOOKUP(F2319,purchase!F:F,purchase!C:C,""))</f>
        <v/>
      </c>
      <c r="F2319" s="4"/>
      <c r="G2319" s="10" t="str">
        <f t="shared" si="253"/>
        <v/>
      </c>
      <c r="H2319" s="10" t="str">
        <f>IF(F2319="","",_xlfn.XLOOKUP(F2319,purchase!F:F,purchase!E:E,""))</f>
        <v/>
      </c>
      <c r="I2319" s="10" t="str">
        <f t="shared" si="254"/>
        <v/>
      </c>
      <c r="J2319" s="10" t="str">
        <f t="shared" si="255"/>
        <v/>
      </c>
      <c r="K2319" s="35" t="str">
        <f>_xlfn.SINGLE(IF(F2319="","",_xlfn.XLOOKUP(F2319,purchase!F:F,purchase!N:N,"")))</f>
        <v/>
      </c>
      <c r="L2319" s="4"/>
      <c r="M2319" s="86"/>
      <c r="N2319" s="35" t="str">
        <f>IF(F2319="","",
MAX(0,
_xlfn.XLOOKUP(F2319,purchase!F:F,purchase!N:N,"")
-
SUMIFS(L:L,F:F,F2319)))</f>
        <v/>
      </c>
      <c r="O2319" s="35" t="str">
        <f t="shared" si="256"/>
        <v/>
      </c>
      <c r="P2319" s="89" t="str">
        <f>_xlfn.SINGLE(IF(F2319="","",_xlfn.XLOOKUP(F2319,purchase!F:F,purchase!O:O,"")))</f>
        <v/>
      </c>
      <c r="Q2319" s="83" t="str">
        <f t="shared" si="257"/>
        <v/>
      </c>
      <c r="R2319" s="91" t="str">
        <f t="shared" si="258"/>
        <v/>
      </c>
    </row>
    <row r="2320" spans="1:18" x14ac:dyDescent="0.35">
      <c r="A2320" s="25">
        <v>2316</v>
      </c>
      <c r="B2320" s="26" t="str">
        <f t="shared" si="252"/>
        <v/>
      </c>
      <c r="C2320" s="27"/>
      <c r="D2320" s="26" t="str">
        <f>IF(F2320="","",_xlfn.XLOOKUP(F2320,purchase!F:F,purchase!B:B,""))</f>
        <v/>
      </c>
      <c r="E2320" s="26" t="str">
        <f>IF(F2320="","",_xlfn.XLOOKUP(F2320,purchase!F:F,purchase!C:C,""))</f>
        <v/>
      </c>
      <c r="F2320" s="4"/>
      <c r="G2320" s="10" t="str">
        <f t="shared" si="253"/>
        <v/>
      </c>
      <c r="H2320" s="10" t="str">
        <f>IF(F2320="","",_xlfn.XLOOKUP(F2320,purchase!F:F,purchase!E:E,""))</f>
        <v/>
      </c>
      <c r="I2320" s="10" t="str">
        <f t="shared" si="254"/>
        <v/>
      </c>
      <c r="J2320" s="10" t="str">
        <f t="shared" si="255"/>
        <v/>
      </c>
      <c r="K2320" s="35" t="str">
        <f>_xlfn.SINGLE(IF(F2320="","",_xlfn.XLOOKUP(F2320,purchase!F:F,purchase!N:N,"")))</f>
        <v/>
      </c>
      <c r="L2320" s="4"/>
      <c r="M2320" s="86"/>
      <c r="N2320" s="35" t="str">
        <f>IF(F2320="","",
MAX(0,
_xlfn.XLOOKUP(F2320,purchase!F:F,purchase!N:N,"")
-
SUMIFS(L:L,F:F,F2320)))</f>
        <v/>
      </c>
      <c r="O2320" s="35" t="str">
        <f t="shared" si="256"/>
        <v/>
      </c>
      <c r="P2320" s="89" t="str">
        <f>_xlfn.SINGLE(IF(F2320="","",_xlfn.XLOOKUP(F2320,purchase!F:F,purchase!O:O,"")))</f>
        <v/>
      </c>
      <c r="Q2320" s="83" t="str">
        <f t="shared" si="257"/>
        <v/>
      </c>
      <c r="R2320" s="91" t="str">
        <f t="shared" si="258"/>
        <v/>
      </c>
    </row>
    <row r="2321" spans="1:18" x14ac:dyDescent="0.35">
      <c r="A2321" s="25">
        <v>2317</v>
      </c>
      <c r="B2321" s="26" t="str">
        <f t="shared" si="252"/>
        <v/>
      </c>
      <c r="C2321" s="27"/>
      <c r="D2321" s="26" t="str">
        <f>IF(F2321="","",_xlfn.XLOOKUP(F2321,purchase!F:F,purchase!B:B,""))</f>
        <v/>
      </c>
      <c r="E2321" s="26" t="str">
        <f>IF(F2321="","",_xlfn.XLOOKUP(F2321,purchase!F:F,purchase!C:C,""))</f>
        <v/>
      </c>
      <c r="F2321" s="4"/>
      <c r="G2321" s="10" t="str">
        <f t="shared" si="253"/>
        <v/>
      </c>
      <c r="H2321" s="10" t="str">
        <f>IF(F2321="","",_xlfn.XLOOKUP(F2321,purchase!F:F,purchase!E:E,""))</f>
        <v/>
      </c>
      <c r="I2321" s="10" t="str">
        <f t="shared" si="254"/>
        <v/>
      </c>
      <c r="J2321" s="10" t="str">
        <f t="shared" si="255"/>
        <v/>
      </c>
      <c r="K2321" s="35" t="str">
        <f>_xlfn.SINGLE(IF(F2321="","",_xlfn.XLOOKUP(F2321,purchase!F:F,purchase!N:N,"")))</f>
        <v/>
      </c>
      <c r="L2321" s="4"/>
      <c r="M2321" s="86"/>
      <c r="N2321" s="35" t="str">
        <f>IF(F2321="","",
MAX(0,
_xlfn.XLOOKUP(F2321,purchase!F:F,purchase!N:N,"")
-
SUMIFS(L:L,F:F,F2321)))</f>
        <v/>
      </c>
      <c r="O2321" s="35" t="str">
        <f t="shared" si="256"/>
        <v/>
      </c>
      <c r="P2321" s="89" t="str">
        <f>_xlfn.SINGLE(IF(F2321="","",_xlfn.XLOOKUP(F2321,purchase!F:F,purchase!O:O,"")))</f>
        <v/>
      </c>
      <c r="Q2321" s="83" t="str">
        <f t="shared" si="257"/>
        <v/>
      </c>
      <c r="R2321" s="91" t="str">
        <f t="shared" si="258"/>
        <v/>
      </c>
    </row>
    <row r="2322" spans="1:18" x14ac:dyDescent="0.35">
      <c r="A2322" s="25">
        <v>2318</v>
      </c>
      <c r="B2322" s="26" t="str">
        <f t="shared" si="252"/>
        <v/>
      </c>
      <c r="C2322" s="27"/>
      <c r="D2322" s="26" t="str">
        <f>IF(F2322="","",_xlfn.XLOOKUP(F2322,purchase!F:F,purchase!B:B,""))</f>
        <v/>
      </c>
      <c r="E2322" s="26" t="str">
        <f>IF(F2322="","",_xlfn.XLOOKUP(F2322,purchase!F:F,purchase!C:C,""))</f>
        <v/>
      </c>
      <c r="F2322" s="4"/>
      <c r="G2322" s="10" t="str">
        <f t="shared" si="253"/>
        <v/>
      </c>
      <c r="H2322" s="10" t="str">
        <f>IF(F2322="","",_xlfn.XLOOKUP(F2322,purchase!F:F,purchase!E:E,""))</f>
        <v/>
      </c>
      <c r="I2322" s="10" t="str">
        <f t="shared" si="254"/>
        <v/>
      </c>
      <c r="J2322" s="10" t="str">
        <f t="shared" si="255"/>
        <v/>
      </c>
      <c r="K2322" s="35" t="str">
        <f>_xlfn.SINGLE(IF(F2322="","",_xlfn.XLOOKUP(F2322,purchase!F:F,purchase!N:N,"")))</f>
        <v/>
      </c>
      <c r="L2322" s="4"/>
      <c r="M2322" s="86"/>
      <c r="N2322" s="35" t="str">
        <f>IF(F2322="","",
MAX(0,
_xlfn.XLOOKUP(F2322,purchase!F:F,purchase!N:N,"")
-
SUMIFS(L:L,F:F,F2322)))</f>
        <v/>
      </c>
      <c r="O2322" s="35" t="str">
        <f t="shared" si="256"/>
        <v/>
      </c>
      <c r="P2322" s="89" t="str">
        <f>_xlfn.SINGLE(IF(F2322="","",_xlfn.XLOOKUP(F2322,purchase!F:F,purchase!O:O,"")))</f>
        <v/>
      </c>
      <c r="Q2322" s="83" t="str">
        <f t="shared" si="257"/>
        <v/>
      </c>
      <c r="R2322" s="91" t="str">
        <f t="shared" si="258"/>
        <v/>
      </c>
    </row>
    <row r="2323" spans="1:18" x14ac:dyDescent="0.35">
      <c r="A2323" s="25">
        <v>2319</v>
      </c>
      <c r="B2323" s="26" t="str">
        <f t="shared" si="252"/>
        <v/>
      </c>
      <c r="C2323" s="27"/>
      <c r="D2323" s="26" t="str">
        <f>IF(F2323="","",_xlfn.XLOOKUP(F2323,purchase!F:F,purchase!B:B,""))</f>
        <v/>
      </c>
      <c r="E2323" s="26" t="str">
        <f>IF(F2323="","",_xlfn.XLOOKUP(F2323,purchase!F:F,purchase!C:C,""))</f>
        <v/>
      </c>
      <c r="F2323" s="4"/>
      <c r="G2323" s="10" t="str">
        <f t="shared" si="253"/>
        <v/>
      </c>
      <c r="H2323" s="10" t="str">
        <f>IF(F2323="","",_xlfn.XLOOKUP(F2323,purchase!F:F,purchase!E:E,""))</f>
        <v/>
      </c>
      <c r="I2323" s="10" t="str">
        <f t="shared" si="254"/>
        <v/>
      </c>
      <c r="J2323" s="10" t="str">
        <f t="shared" si="255"/>
        <v/>
      </c>
      <c r="K2323" s="35" t="str">
        <f>_xlfn.SINGLE(IF(F2323="","",_xlfn.XLOOKUP(F2323,purchase!F:F,purchase!N:N,"")))</f>
        <v/>
      </c>
      <c r="L2323" s="4"/>
      <c r="M2323" s="86"/>
      <c r="N2323" s="35" t="str">
        <f>IF(F2323="","",
MAX(0,
_xlfn.XLOOKUP(F2323,purchase!F:F,purchase!N:N,"")
-
SUMIFS(L:L,F:F,F2323)))</f>
        <v/>
      </c>
      <c r="O2323" s="35" t="str">
        <f t="shared" si="256"/>
        <v/>
      </c>
      <c r="P2323" s="89" t="str">
        <f>_xlfn.SINGLE(IF(F2323="","",_xlfn.XLOOKUP(F2323,purchase!F:F,purchase!O:O,"")))</f>
        <v/>
      </c>
      <c r="Q2323" s="83" t="str">
        <f t="shared" si="257"/>
        <v/>
      </c>
      <c r="R2323" s="91" t="str">
        <f t="shared" si="258"/>
        <v/>
      </c>
    </row>
    <row r="2324" spans="1:18" x14ac:dyDescent="0.35">
      <c r="A2324" s="25">
        <v>2320</v>
      </c>
      <c r="B2324" s="26" t="str">
        <f t="shared" si="252"/>
        <v/>
      </c>
      <c r="C2324" s="27"/>
      <c r="D2324" s="26" t="str">
        <f>IF(F2324="","",_xlfn.XLOOKUP(F2324,purchase!F:F,purchase!B:B,""))</f>
        <v/>
      </c>
      <c r="E2324" s="26" t="str">
        <f>IF(F2324="","",_xlfn.XLOOKUP(F2324,purchase!F:F,purchase!C:C,""))</f>
        <v/>
      </c>
      <c r="F2324" s="4"/>
      <c r="G2324" s="10" t="str">
        <f t="shared" si="253"/>
        <v/>
      </c>
      <c r="H2324" s="10" t="str">
        <f>IF(F2324="","",_xlfn.XLOOKUP(F2324,purchase!F:F,purchase!E:E,""))</f>
        <v/>
      </c>
      <c r="I2324" s="10" t="str">
        <f t="shared" si="254"/>
        <v/>
      </c>
      <c r="J2324" s="10" t="str">
        <f t="shared" si="255"/>
        <v/>
      </c>
      <c r="K2324" s="35" t="str">
        <f>_xlfn.SINGLE(IF(F2324="","",_xlfn.XLOOKUP(F2324,purchase!F:F,purchase!N:N,"")))</f>
        <v/>
      </c>
      <c r="L2324" s="4"/>
      <c r="M2324" s="86"/>
      <c r="N2324" s="35" t="str">
        <f>IF(F2324="","",
MAX(0,
_xlfn.XLOOKUP(F2324,purchase!F:F,purchase!N:N,"")
-
SUMIFS(L:L,F:F,F2324)))</f>
        <v/>
      </c>
      <c r="O2324" s="35" t="str">
        <f t="shared" si="256"/>
        <v/>
      </c>
      <c r="P2324" s="89" t="str">
        <f>_xlfn.SINGLE(IF(F2324="","",_xlfn.XLOOKUP(F2324,purchase!F:F,purchase!O:O,"")))</f>
        <v/>
      </c>
      <c r="Q2324" s="83" t="str">
        <f t="shared" si="257"/>
        <v/>
      </c>
      <c r="R2324" s="91" t="str">
        <f t="shared" si="258"/>
        <v/>
      </c>
    </row>
    <row r="2325" spans="1:18" x14ac:dyDescent="0.35">
      <c r="A2325" s="25">
        <v>2321</v>
      </c>
      <c r="B2325" s="26" t="str">
        <f t="shared" si="252"/>
        <v/>
      </c>
      <c r="C2325" s="27"/>
      <c r="D2325" s="26" t="str">
        <f>IF(F2325="","",_xlfn.XLOOKUP(F2325,purchase!F:F,purchase!B:B,""))</f>
        <v/>
      </c>
      <c r="E2325" s="26" t="str">
        <f>IF(F2325="","",_xlfn.XLOOKUP(F2325,purchase!F:F,purchase!C:C,""))</f>
        <v/>
      </c>
      <c r="F2325" s="4"/>
      <c r="G2325" s="10" t="str">
        <f t="shared" si="253"/>
        <v/>
      </c>
      <c r="H2325" s="10" t="str">
        <f>IF(F2325="","",_xlfn.XLOOKUP(F2325,purchase!F:F,purchase!E:E,""))</f>
        <v/>
      </c>
      <c r="I2325" s="10" t="str">
        <f t="shared" si="254"/>
        <v/>
      </c>
      <c r="J2325" s="10" t="str">
        <f t="shared" si="255"/>
        <v/>
      </c>
      <c r="K2325" s="35" t="str">
        <f>_xlfn.SINGLE(IF(F2325="","",_xlfn.XLOOKUP(F2325,purchase!F:F,purchase!N:N,"")))</f>
        <v/>
      </c>
      <c r="L2325" s="4"/>
      <c r="M2325" s="86"/>
      <c r="N2325" s="35" t="str">
        <f>IF(F2325="","",
MAX(0,
_xlfn.XLOOKUP(F2325,purchase!F:F,purchase!N:N,"")
-
SUMIFS(L:L,F:F,F2325)))</f>
        <v/>
      </c>
      <c r="O2325" s="35" t="str">
        <f t="shared" si="256"/>
        <v/>
      </c>
      <c r="P2325" s="89" t="str">
        <f>_xlfn.SINGLE(IF(F2325="","",_xlfn.XLOOKUP(F2325,purchase!F:F,purchase!O:O,"")))</f>
        <v/>
      </c>
      <c r="Q2325" s="83" t="str">
        <f t="shared" si="257"/>
        <v/>
      </c>
      <c r="R2325" s="91" t="str">
        <f t="shared" si="258"/>
        <v/>
      </c>
    </row>
    <row r="2326" spans="1:18" x14ac:dyDescent="0.35">
      <c r="A2326" s="25">
        <v>2322</v>
      </c>
      <c r="B2326" s="26" t="str">
        <f t="shared" si="252"/>
        <v/>
      </c>
      <c r="C2326" s="27"/>
      <c r="D2326" s="26" t="str">
        <f>IF(F2326="","",_xlfn.XLOOKUP(F2326,purchase!F:F,purchase!B:B,""))</f>
        <v/>
      </c>
      <c r="E2326" s="26" t="str">
        <f>IF(F2326="","",_xlfn.XLOOKUP(F2326,purchase!F:F,purchase!C:C,""))</f>
        <v/>
      </c>
      <c r="F2326" s="4"/>
      <c r="G2326" s="10" t="str">
        <f t="shared" si="253"/>
        <v/>
      </c>
      <c r="H2326" s="10" t="str">
        <f>IF(F2326="","",_xlfn.XLOOKUP(F2326,purchase!F:F,purchase!E:E,""))</f>
        <v/>
      </c>
      <c r="I2326" s="10" t="str">
        <f t="shared" si="254"/>
        <v/>
      </c>
      <c r="J2326" s="10" t="str">
        <f t="shared" si="255"/>
        <v/>
      </c>
      <c r="K2326" s="35" t="str">
        <f>_xlfn.SINGLE(IF(F2326="","",_xlfn.XLOOKUP(F2326,purchase!F:F,purchase!N:N,"")))</f>
        <v/>
      </c>
      <c r="L2326" s="4"/>
      <c r="M2326" s="86"/>
      <c r="N2326" s="35" t="str">
        <f>IF(F2326="","",
MAX(0,
_xlfn.XLOOKUP(F2326,purchase!F:F,purchase!N:N,"")
-
SUMIFS(L:L,F:F,F2326)))</f>
        <v/>
      </c>
      <c r="O2326" s="35" t="str">
        <f t="shared" si="256"/>
        <v/>
      </c>
      <c r="P2326" s="89" t="str">
        <f>_xlfn.SINGLE(IF(F2326="","",_xlfn.XLOOKUP(F2326,purchase!F:F,purchase!O:O,"")))</f>
        <v/>
      </c>
      <c r="Q2326" s="83" t="str">
        <f t="shared" si="257"/>
        <v/>
      </c>
      <c r="R2326" s="91" t="str">
        <f t="shared" si="258"/>
        <v/>
      </c>
    </row>
    <row r="2327" spans="1:18" x14ac:dyDescent="0.35">
      <c r="A2327" s="25">
        <v>2323</v>
      </c>
      <c r="B2327" s="26" t="str">
        <f t="shared" si="252"/>
        <v/>
      </c>
      <c r="C2327" s="27"/>
      <c r="D2327" s="26" t="str">
        <f>IF(F2327="","",_xlfn.XLOOKUP(F2327,purchase!F:F,purchase!B:B,""))</f>
        <v/>
      </c>
      <c r="E2327" s="26" t="str">
        <f>IF(F2327="","",_xlfn.XLOOKUP(F2327,purchase!F:F,purchase!C:C,""))</f>
        <v/>
      </c>
      <c r="F2327" s="4"/>
      <c r="G2327" s="10" t="str">
        <f t="shared" si="253"/>
        <v/>
      </c>
      <c r="H2327" s="10" t="str">
        <f>IF(F2327="","",_xlfn.XLOOKUP(F2327,purchase!F:F,purchase!E:E,""))</f>
        <v/>
      </c>
      <c r="I2327" s="10" t="str">
        <f t="shared" si="254"/>
        <v/>
      </c>
      <c r="J2327" s="10" t="str">
        <f t="shared" si="255"/>
        <v/>
      </c>
      <c r="K2327" s="35" t="str">
        <f>_xlfn.SINGLE(IF(F2327="","",_xlfn.XLOOKUP(F2327,purchase!F:F,purchase!N:N,"")))</f>
        <v/>
      </c>
      <c r="L2327" s="4"/>
      <c r="M2327" s="86"/>
      <c r="N2327" s="35" t="str">
        <f>IF(F2327="","",
MAX(0,
_xlfn.XLOOKUP(F2327,purchase!F:F,purchase!N:N,"")
-
SUMIFS(L:L,F:F,F2327)))</f>
        <v/>
      </c>
      <c r="O2327" s="35" t="str">
        <f t="shared" si="256"/>
        <v/>
      </c>
      <c r="P2327" s="89" t="str">
        <f>_xlfn.SINGLE(IF(F2327="","",_xlfn.XLOOKUP(F2327,purchase!F:F,purchase!O:O,"")))</f>
        <v/>
      </c>
      <c r="Q2327" s="83" t="str">
        <f t="shared" si="257"/>
        <v/>
      </c>
      <c r="R2327" s="91" t="str">
        <f t="shared" si="258"/>
        <v/>
      </c>
    </row>
    <row r="2328" spans="1:18" x14ac:dyDescent="0.35">
      <c r="A2328" s="25">
        <v>2324</v>
      </c>
      <c r="B2328" s="26" t="str">
        <f t="shared" si="252"/>
        <v/>
      </c>
      <c r="C2328" s="27"/>
      <c r="D2328" s="26" t="str">
        <f>IF(F2328="","",_xlfn.XLOOKUP(F2328,purchase!F:F,purchase!B:B,""))</f>
        <v/>
      </c>
      <c r="E2328" s="26" t="str">
        <f>IF(F2328="","",_xlfn.XLOOKUP(F2328,purchase!F:F,purchase!C:C,""))</f>
        <v/>
      </c>
      <c r="F2328" s="4"/>
      <c r="G2328" s="10" t="str">
        <f t="shared" si="253"/>
        <v/>
      </c>
      <c r="H2328" s="10" t="str">
        <f>IF(F2328="","",_xlfn.XLOOKUP(F2328,purchase!F:F,purchase!E:E,""))</f>
        <v/>
      </c>
      <c r="I2328" s="10" t="str">
        <f t="shared" si="254"/>
        <v/>
      </c>
      <c r="J2328" s="10" t="str">
        <f t="shared" si="255"/>
        <v/>
      </c>
      <c r="K2328" s="35" t="str">
        <f>_xlfn.SINGLE(IF(F2328="","",_xlfn.XLOOKUP(F2328,purchase!F:F,purchase!N:N,"")))</f>
        <v/>
      </c>
      <c r="L2328" s="4"/>
      <c r="M2328" s="86"/>
      <c r="N2328" s="35" t="str">
        <f>IF(F2328="","",
MAX(0,
_xlfn.XLOOKUP(F2328,purchase!F:F,purchase!N:N,"")
-
SUMIFS(L:L,F:F,F2328)))</f>
        <v/>
      </c>
      <c r="O2328" s="35" t="str">
        <f t="shared" si="256"/>
        <v/>
      </c>
      <c r="P2328" s="89" t="str">
        <f>_xlfn.SINGLE(IF(F2328="","",_xlfn.XLOOKUP(F2328,purchase!F:F,purchase!O:O,"")))</f>
        <v/>
      </c>
      <c r="Q2328" s="83" t="str">
        <f t="shared" si="257"/>
        <v/>
      </c>
      <c r="R2328" s="91" t="str">
        <f t="shared" si="258"/>
        <v/>
      </c>
    </row>
    <row r="2329" spans="1:18" x14ac:dyDescent="0.35">
      <c r="A2329" s="25">
        <v>2325</v>
      </c>
      <c r="B2329" s="26" t="str">
        <f t="shared" si="252"/>
        <v/>
      </c>
      <c r="C2329" s="27"/>
      <c r="D2329" s="26" t="str">
        <f>IF(F2329="","",_xlfn.XLOOKUP(F2329,purchase!F:F,purchase!B:B,""))</f>
        <v/>
      </c>
      <c r="E2329" s="26" t="str">
        <f>IF(F2329="","",_xlfn.XLOOKUP(F2329,purchase!F:F,purchase!C:C,""))</f>
        <v/>
      </c>
      <c r="F2329" s="4"/>
      <c r="G2329" s="10" t="str">
        <f t="shared" si="253"/>
        <v/>
      </c>
      <c r="H2329" s="10" t="str">
        <f>IF(F2329="","",_xlfn.XLOOKUP(F2329,purchase!F:F,purchase!E:E,""))</f>
        <v/>
      </c>
      <c r="I2329" s="10" t="str">
        <f t="shared" si="254"/>
        <v/>
      </c>
      <c r="J2329" s="10" t="str">
        <f t="shared" si="255"/>
        <v/>
      </c>
      <c r="K2329" s="35" t="str">
        <f>_xlfn.SINGLE(IF(F2329="","",_xlfn.XLOOKUP(F2329,purchase!F:F,purchase!N:N,"")))</f>
        <v/>
      </c>
      <c r="L2329" s="4"/>
      <c r="M2329" s="86"/>
      <c r="N2329" s="35" t="str">
        <f>IF(F2329="","",
MAX(0,
_xlfn.XLOOKUP(F2329,purchase!F:F,purchase!N:N,"")
-
SUMIFS(L:L,F:F,F2329)))</f>
        <v/>
      </c>
      <c r="O2329" s="35" t="str">
        <f t="shared" si="256"/>
        <v/>
      </c>
      <c r="P2329" s="89" t="str">
        <f>_xlfn.SINGLE(IF(F2329="","",_xlfn.XLOOKUP(F2329,purchase!F:F,purchase!O:O,"")))</f>
        <v/>
      </c>
      <c r="Q2329" s="83" t="str">
        <f t="shared" si="257"/>
        <v/>
      </c>
      <c r="R2329" s="91" t="str">
        <f t="shared" si="258"/>
        <v/>
      </c>
    </row>
    <row r="2330" spans="1:18" x14ac:dyDescent="0.35">
      <c r="A2330" s="25">
        <v>2326</v>
      </c>
      <c r="B2330" s="26" t="str">
        <f t="shared" si="252"/>
        <v/>
      </c>
      <c r="C2330" s="27"/>
      <c r="D2330" s="26" t="str">
        <f>IF(F2330="","",_xlfn.XLOOKUP(F2330,purchase!F:F,purchase!B:B,""))</f>
        <v/>
      </c>
      <c r="E2330" s="26" t="str">
        <f>IF(F2330="","",_xlfn.XLOOKUP(F2330,purchase!F:F,purchase!C:C,""))</f>
        <v/>
      </c>
      <c r="F2330" s="4"/>
      <c r="G2330" s="10" t="str">
        <f t="shared" si="253"/>
        <v/>
      </c>
      <c r="H2330" s="10" t="str">
        <f>IF(F2330="","",_xlfn.XLOOKUP(F2330,purchase!F:F,purchase!E:E,""))</f>
        <v/>
      </c>
      <c r="I2330" s="10" t="str">
        <f t="shared" si="254"/>
        <v/>
      </c>
      <c r="J2330" s="10" t="str">
        <f t="shared" si="255"/>
        <v/>
      </c>
      <c r="K2330" s="35" t="str">
        <f>_xlfn.SINGLE(IF(F2330="","",_xlfn.XLOOKUP(F2330,purchase!F:F,purchase!N:N,"")))</f>
        <v/>
      </c>
      <c r="L2330" s="4"/>
      <c r="M2330" s="86"/>
      <c r="N2330" s="35" t="str">
        <f>IF(F2330="","",
MAX(0,
_xlfn.XLOOKUP(F2330,purchase!F:F,purchase!N:N,"")
-
SUMIFS(L:L,F:F,F2330)))</f>
        <v/>
      </c>
      <c r="O2330" s="35" t="str">
        <f t="shared" si="256"/>
        <v/>
      </c>
      <c r="P2330" s="89" t="str">
        <f>_xlfn.SINGLE(IF(F2330="","",_xlfn.XLOOKUP(F2330,purchase!F:F,purchase!O:O,"")))</f>
        <v/>
      </c>
      <c r="Q2330" s="83" t="str">
        <f t="shared" si="257"/>
        <v/>
      </c>
      <c r="R2330" s="91" t="str">
        <f t="shared" si="258"/>
        <v/>
      </c>
    </row>
    <row r="2331" spans="1:18" x14ac:dyDescent="0.35">
      <c r="A2331" s="25">
        <v>2327</v>
      </c>
      <c r="B2331" s="26" t="str">
        <f t="shared" si="252"/>
        <v/>
      </c>
      <c r="C2331" s="27"/>
      <c r="D2331" s="26" t="str">
        <f>IF(F2331="","",_xlfn.XLOOKUP(F2331,purchase!F:F,purchase!B:B,""))</f>
        <v/>
      </c>
      <c r="E2331" s="26" t="str">
        <f>IF(F2331="","",_xlfn.XLOOKUP(F2331,purchase!F:F,purchase!C:C,""))</f>
        <v/>
      </c>
      <c r="F2331" s="4"/>
      <c r="G2331" s="10" t="str">
        <f t="shared" si="253"/>
        <v/>
      </c>
      <c r="H2331" s="10" t="str">
        <f>IF(F2331="","",_xlfn.XLOOKUP(F2331,purchase!F:F,purchase!E:E,""))</f>
        <v/>
      </c>
      <c r="I2331" s="10" t="str">
        <f t="shared" si="254"/>
        <v/>
      </c>
      <c r="J2331" s="10" t="str">
        <f t="shared" si="255"/>
        <v/>
      </c>
      <c r="K2331" s="35" t="str">
        <f>_xlfn.SINGLE(IF(F2331="","",_xlfn.XLOOKUP(F2331,purchase!F:F,purchase!N:N,"")))</f>
        <v/>
      </c>
      <c r="L2331" s="4"/>
      <c r="M2331" s="86"/>
      <c r="N2331" s="35" t="str">
        <f>IF(F2331="","",
MAX(0,
_xlfn.XLOOKUP(F2331,purchase!F:F,purchase!N:N,"")
-
SUMIFS(L:L,F:F,F2331)))</f>
        <v/>
      </c>
      <c r="O2331" s="35" t="str">
        <f t="shared" si="256"/>
        <v/>
      </c>
      <c r="P2331" s="89" t="str">
        <f>_xlfn.SINGLE(IF(F2331="","",_xlfn.XLOOKUP(F2331,purchase!F:F,purchase!O:O,"")))</f>
        <v/>
      </c>
      <c r="Q2331" s="83" t="str">
        <f t="shared" si="257"/>
        <v/>
      </c>
      <c r="R2331" s="91" t="str">
        <f t="shared" si="258"/>
        <v/>
      </c>
    </row>
    <row r="2332" spans="1:18" x14ac:dyDescent="0.35">
      <c r="A2332" s="25">
        <v>2328</v>
      </c>
      <c r="B2332" s="26" t="str">
        <f t="shared" si="252"/>
        <v/>
      </c>
      <c r="C2332" s="27"/>
      <c r="D2332" s="26" t="str">
        <f>IF(F2332="","",_xlfn.XLOOKUP(F2332,purchase!F:F,purchase!B:B,""))</f>
        <v/>
      </c>
      <c r="E2332" s="26" t="str">
        <f>IF(F2332="","",_xlfn.XLOOKUP(F2332,purchase!F:F,purchase!C:C,""))</f>
        <v/>
      </c>
      <c r="F2332" s="4"/>
      <c r="G2332" s="10" t="str">
        <f t="shared" si="253"/>
        <v/>
      </c>
      <c r="H2332" s="10" t="str">
        <f>IF(F2332="","",_xlfn.XLOOKUP(F2332,purchase!F:F,purchase!E:E,""))</f>
        <v/>
      </c>
      <c r="I2332" s="10" t="str">
        <f t="shared" si="254"/>
        <v/>
      </c>
      <c r="J2332" s="10" t="str">
        <f t="shared" si="255"/>
        <v/>
      </c>
      <c r="K2332" s="35" t="str">
        <f>_xlfn.SINGLE(IF(F2332="","",_xlfn.XLOOKUP(F2332,purchase!F:F,purchase!N:N,"")))</f>
        <v/>
      </c>
      <c r="L2332" s="4"/>
      <c r="M2332" s="86"/>
      <c r="N2332" s="35" t="str">
        <f>IF(F2332="","",
MAX(0,
_xlfn.XLOOKUP(F2332,purchase!F:F,purchase!N:N,"")
-
SUMIFS(L:L,F:F,F2332)))</f>
        <v/>
      </c>
      <c r="O2332" s="35" t="str">
        <f t="shared" si="256"/>
        <v/>
      </c>
      <c r="P2332" s="89" t="str">
        <f>_xlfn.SINGLE(IF(F2332="","",_xlfn.XLOOKUP(F2332,purchase!F:F,purchase!O:O,"")))</f>
        <v/>
      </c>
      <c r="Q2332" s="83" t="str">
        <f t="shared" si="257"/>
        <v/>
      </c>
      <c r="R2332" s="91" t="str">
        <f t="shared" si="258"/>
        <v/>
      </c>
    </row>
    <row r="2333" spans="1:18" x14ac:dyDescent="0.35">
      <c r="A2333" s="25">
        <v>2329</v>
      </c>
      <c r="B2333" s="26" t="str">
        <f t="shared" si="252"/>
        <v/>
      </c>
      <c r="C2333" s="27"/>
      <c r="D2333" s="26" t="str">
        <f>IF(F2333="","",_xlfn.XLOOKUP(F2333,purchase!F:F,purchase!B:B,""))</f>
        <v/>
      </c>
      <c r="E2333" s="26" t="str">
        <f>IF(F2333="","",_xlfn.XLOOKUP(F2333,purchase!F:F,purchase!C:C,""))</f>
        <v/>
      </c>
      <c r="F2333" s="4"/>
      <c r="G2333" s="10" t="str">
        <f t="shared" si="253"/>
        <v/>
      </c>
      <c r="H2333" s="10" t="str">
        <f>IF(F2333="","",_xlfn.XLOOKUP(F2333,purchase!F:F,purchase!E:E,""))</f>
        <v/>
      </c>
      <c r="I2333" s="10" t="str">
        <f t="shared" si="254"/>
        <v/>
      </c>
      <c r="J2333" s="10" t="str">
        <f t="shared" si="255"/>
        <v/>
      </c>
      <c r="K2333" s="35" t="str">
        <f>_xlfn.SINGLE(IF(F2333="","",_xlfn.XLOOKUP(F2333,purchase!F:F,purchase!N:N,"")))</f>
        <v/>
      </c>
      <c r="L2333" s="4"/>
      <c r="M2333" s="86"/>
      <c r="N2333" s="35" t="str">
        <f>IF(F2333="","",
MAX(0,
_xlfn.XLOOKUP(F2333,purchase!F:F,purchase!N:N,"")
-
SUMIFS(L:L,F:F,F2333)))</f>
        <v/>
      </c>
      <c r="O2333" s="35" t="str">
        <f t="shared" si="256"/>
        <v/>
      </c>
      <c r="P2333" s="89" t="str">
        <f>_xlfn.SINGLE(IF(F2333="","",_xlfn.XLOOKUP(F2333,purchase!F:F,purchase!O:O,"")))</f>
        <v/>
      </c>
      <c r="Q2333" s="83" t="str">
        <f t="shared" si="257"/>
        <v/>
      </c>
      <c r="R2333" s="91" t="str">
        <f t="shared" si="258"/>
        <v/>
      </c>
    </row>
    <row r="2334" spans="1:18" x14ac:dyDescent="0.35">
      <c r="A2334" s="25">
        <v>2330</v>
      </c>
      <c r="B2334" s="26" t="str">
        <f t="shared" si="252"/>
        <v/>
      </c>
      <c r="C2334" s="27"/>
      <c r="D2334" s="26" t="str">
        <f>IF(F2334="","",_xlfn.XLOOKUP(F2334,purchase!F:F,purchase!B:B,""))</f>
        <v/>
      </c>
      <c r="E2334" s="26" t="str">
        <f>IF(F2334="","",_xlfn.XLOOKUP(F2334,purchase!F:F,purchase!C:C,""))</f>
        <v/>
      </c>
      <c r="F2334" s="4"/>
      <c r="G2334" s="10" t="str">
        <f t="shared" si="253"/>
        <v/>
      </c>
      <c r="H2334" s="10" t="str">
        <f>IF(F2334="","",_xlfn.XLOOKUP(F2334,purchase!F:F,purchase!E:E,""))</f>
        <v/>
      </c>
      <c r="I2334" s="10" t="str">
        <f t="shared" si="254"/>
        <v/>
      </c>
      <c r="J2334" s="10" t="str">
        <f t="shared" si="255"/>
        <v/>
      </c>
      <c r="K2334" s="35" t="str">
        <f>_xlfn.SINGLE(IF(F2334="","",_xlfn.XLOOKUP(F2334,purchase!F:F,purchase!N:N,"")))</f>
        <v/>
      </c>
      <c r="L2334" s="4"/>
      <c r="M2334" s="86"/>
      <c r="N2334" s="35" t="str">
        <f>IF(F2334="","",
MAX(0,
_xlfn.XLOOKUP(F2334,purchase!F:F,purchase!N:N,"")
-
SUMIFS(L:L,F:F,F2334)))</f>
        <v/>
      </c>
      <c r="O2334" s="35" t="str">
        <f t="shared" si="256"/>
        <v/>
      </c>
      <c r="P2334" s="89" t="str">
        <f>_xlfn.SINGLE(IF(F2334="","",_xlfn.XLOOKUP(F2334,purchase!F:F,purchase!O:O,"")))</f>
        <v/>
      </c>
      <c r="Q2334" s="83" t="str">
        <f t="shared" si="257"/>
        <v/>
      </c>
      <c r="R2334" s="91" t="str">
        <f t="shared" si="258"/>
        <v/>
      </c>
    </row>
    <row r="2335" spans="1:18" x14ac:dyDescent="0.35">
      <c r="A2335" s="25">
        <v>2331</v>
      </c>
      <c r="B2335" s="26" t="str">
        <f t="shared" si="252"/>
        <v/>
      </c>
      <c r="C2335" s="27"/>
      <c r="D2335" s="26" t="str">
        <f>IF(F2335="","",_xlfn.XLOOKUP(F2335,purchase!F:F,purchase!B:B,""))</f>
        <v/>
      </c>
      <c r="E2335" s="26" t="str">
        <f>IF(F2335="","",_xlfn.XLOOKUP(F2335,purchase!F:F,purchase!C:C,""))</f>
        <v/>
      </c>
      <c r="F2335" s="4"/>
      <c r="G2335" s="10" t="str">
        <f t="shared" si="253"/>
        <v/>
      </c>
      <c r="H2335" s="10" t="str">
        <f>IF(F2335="","",_xlfn.XLOOKUP(F2335,purchase!F:F,purchase!E:E,""))</f>
        <v/>
      </c>
      <c r="I2335" s="10" t="str">
        <f t="shared" si="254"/>
        <v/>
      </c>
      <c r="J2335" s="10" t="str">
        <f t="shared" si="255"/>
        <v/>
      </c>
      <c r="K2335" s="35" t="str">
        <f>_xlfn.SINGLE(IF(F2335="","",_xlfn.XLOOKUP(F2335,purchase!F:F,purchase!N:N,"")))</f>
        <v/>
      </c>
      <c r="L2335" s="4"/>
      <c r="M2335" s="86"/>
      <c r="N2335" s="35" t="str">
        <f>IF(F2335="","",
MAX(0,
_xlfn.XLOOKUP(F2335,purchase!F:F,purchase!N:N,"")
-
SUMIFS(L:L,F:F,F2335)))</f>
        <v/>
      </c>
      <c r="O2335" s="35" t="str">
        <f t="shared" si="256"/>
        <v/>
      </c>
      <c r="P2335" s="89" t="str">
        <f>_xlfn.SINGLE(IF(F2335="","",_xlfn.XLOOKUP(F2335,purchase!F:F,purchase!O:O,"")))</f>
        <v/>
      </c>
      <c r="Q2335" s="83" t="str">
        <f t="shared" si="257"/>
        <v/>
      </c>
      <c r="R2335" s="91" t="str">
        <f t="shared" si="258"/>
        <v/>
      </c>
    </row>
    <row r="2336" spans="1:18" x14ac:dyDescent="0.35">
      <c r="A2336" s="25">
        <v>2332</v>
      </c>
      <c r="B2336" s="26" t="str">
        <f t="shared" si="252"/>
        <v/>
      </c>
      <c r="C2336" s="27"/>
      <c r="D2336" s="26" t="str">
        <f>IF(F2336="","",_xlfn.XLOOKUP(F2336,purchase!F:F,purchase!B:B,""))</f>
        <v/>
      </c>
      <c r="E2336" s="26" t="str">
        <f>IF(F2336="","",_xlfn.XLOOKUP(F2336,purchase!F:F,purchase!C:C,""))</f>
        <v/>
      </c>
      <c r="F2336" s="4"/>
      <c r="G2336" s="10" t="str">
        <f t="shared" si="253"/>
        <v/>
      </c>
      <c r="H2336" s="10" t="str">
        <f>IF(F2336="","",_xlfn.XLOOKUP(F2336,purchase!F:F,purchase!E:E,""))</f>
        <v/>
      </c>
      <c r="I2336" s="10" t="str">
        <f t="shared" si="254"/>
        <v/>
      </c>
      <c r="J2336" s="10" t="str">
        <f t="shared" si="255"/>
        <v/>
      </c>
      <c r="K2336" s="35" t="str">
        <f>_xlfn.SINGLE(IF(F2336="","",_xlfn.XLOOKUP(F2336,purchase!F:F,purchase!N:N,"")))</f>
        <v/>
      </c>
      <c r="L2336" s="4"/>
      <c r="M2336" s="86"/>
      <c r="N2336" s="35" t="str">
        <f>IF(F2336="","",
MAX(0,
_xlfn.XLOOKUP(F2336,purchase!F:F,purchase!N:N,"")
-
SUMIFS(L:L,F:F,F2336)))</f>
        <v/>
      </c>
      <c r="O2336" s="35" t="str">
        <f t="shared" si="256"/>
        <v/>
      </c>
      <c r="P2336" s="89" t="str">
        <f>_xlfn.SINGLE(IF(F2336="","",_xlfn.XLOOKUP(F2336,purchase!F:F,purchase!O:O,"")))</f>
        <v/>
      </c>
      <c r="Q2336" s="83" t="str">
        <f t="shared" si="257"/>
        <v/>
      </c>
      <c r="R2336" s="91" t="str">
        <f t="shared" si="258"/>
        <v/>
      </c>
    </row>
    <row r="2337" spans="1:18" x14ac:dyDescent="0.35">
      <c r="A2337" s="25">
        <v>2333</v>
      </c>
      <c r="B2337" s="26" t="str">
        <f t="shared" si="252"/>
        <v/>
      </c>
      <c r="C2337" s="27"/>
      <c r="D2337" s="26" t="str">
        <f>IF(F2337="","",_xlfn.XLOOKUP(F2337,purchase!F:F,purchase!B:B,""))</f>
        <v/>
      </c>
      <c r="E2337" s="26" t="str">
        <f>IF(F2337="","",_xlfn.XLOOKUP(F2337,purchase!F:F,purchase!C:C,""))</f>
        <v/>
      </c>
      <c r="F2337" s="4"/>
      <c r="G2337" s="10" t="str">
        <f t="shared" si="253"/>
        <v/>
      </c>
      <c r="H2337" s="10" t="str">
        <f>IF(F2337="","",_xlfn.XLOOKUP(F2337,purchase!F:F,purchase!E:E,""))</f>
        <v/>
      </c>
      <c r="I2337" s="10" t="str">
        <f t="shared" si="254"/>
        <v/>
      </c>
      <c r="J2337" s="10" t="str">
        <f t="shared" si="255"/>
        <v/>
      </c>
      <c r="K2337" s="35" t="str">
        <f>_xlfn.SINGLE(IF(F2337="","",_xlfn.XLOOKUP(F2337,purchase!F:F,purchase!N:N,"")))</f>
        <v/>
      </c>
      <c r="L2337" s="4"/>
      <c r="M2337" s="86"/>
      <c r="N2337" s="35" t="str">
        <f>IF(F2337="","",
MAX(0,
_xlfn.XLOOKUP(F2337,purchase!F:F,purchase!N:N,"")
-
SUMIFS(L:L,F:F,F2337)))</f>
        <v/>
      </c>
      <c r="O2337" s="35" t="str">
        <f t="shared" si="256"/>
        <v/>
      </c>
      <c r="P2337" s="89" t="str">
        <f>_xlfn.SINGLE(IF(F2337="","",_xlfn.XLOOKUP(F2337,purchase!F:F,purchase!O:O,"")))</f>
        <v/>
      </c>
      <c r="Q2337" s="83" t="str">
        <f t="shared" si="257"/>
        <v/>
      </c>
      <c r="R2337" s="91" t="str">
        <f t="shared" si="258"/>
        <v/>
      </c>
    </row>
    <row r="2338" spans="1:18" x14ac:dyDescent="0.35">
      <c r="A2338" s="25">
        <v>2334</v>
      </c>
      <c r="B2338" s="26" t="str">
        <f t="shared" si="252"/>
        <v/>
      </c>
      <c r="C2338" s="27"/>
      <c r="D2338" s="26" t="str">
        <f>IF(F2338="","",_xlfn.XLOOKUP(F2338,purchase!F:F,purchase!B:B,""))</f>
        <v/>
      </c>
      <c r="E2338" s="26" t="str">
        <f>IF(F2338="","",_xlfn.XLOOKUP(F2338,purchase!F:F,purchase!C:C,""))</f>
        <v/>
      </c>
      <c r="F2338" s="4"/>
      <c r="G2338" s="10" t="str">
        <f t="shared" si="253"/>
        <v/>
      </c>
      <c r="H2338" s="10" t="str">
        <f>IF(F2338="","",_xlfn.XLOOKUP(F2338,purchase!F:F,purchase!E:E,""))</f>
        <v/>
      </c>
      <c r="I2338" s="10" t="str">
        <f t="shared" si="254"/>
        <v/>
      </c>
      <c r="J2338" s="10" t="str">
        <f t="shared" si="255"/>
        <v/>
      </c>
      <c r="K2338" s="35" t="str">
        <f>_xlfn.SINGLE(IF(F2338="","",_xlfn.XLOOKUP(F2338,purchase!F:F,purchase!N:N,"")))</f>
        <v/>
      </c>
      <c r="L2338" s="4"/>
      <c r="M2338" s="86"/>
      <c r="N2338" s="35" t="str">
        <f>IF(F2338="","",
MAX(0,
_xlfn.XLOOKUP(F2338,purchase!F:F,purchase!N:N,"")
-
SUMIFS(L:L,F:F,F2338)))</f>
        <v/>
      </c>
      <c r="O2338" s="35" t="str">
        <f t="shared" si="256"/>
        <v/>
      </c>
      <c r="P2338" s="89" t="str">
        <f>_xlfn.SINGLE(IF(F2338="","",_xlfn.XLOOKUP(F2338,purchase!F:F,purchase!O:O,"")))</f>
        <v/>
      </c>
      <c r="Q2338" s="83" t="str">
        <f t="shared" si="257"/>
        <v/>
      </c>
      <c r="R2338" s="91" t="str">
        <f t="shared" si="258"/>
        <v/>
      </c>
    </row>
    <row r="2339" spans="1:18" x14ac:dyDescent="0.35">
      <c r="A2339" s="25">
        <v>2335</v>
      </c>
      <c r="B2339" s="26" t="str">
        <f t="shared" si="252"/>
        <v/>
      </c>
      <c r="C2339" s="27"/>
      <c r="D2339" s="26" t="str">
        <f>IF(F2339="","",_xlfn.XLOOKUP(F2339,purchase!F:F,purchase!B:B,""))</f>
        <v/>
      </c>
      <c r="E2339" s="26" t="str">
        <f>IF(F2339="","",_xlfn.XLOOKUP(F2339,purchase!F:F,purchase!C:C,""))</f>
        <v/>
      </c>
      <c r="F2339" s="4"/>
      <c r="G2339" s="10" t="str">
        <f t="shared" si="253"/>
        <v/>
      </c>
      <c r="H2339" s="10" t="str">
        <f>IF(F2339="","",_xlfn.XLOOKUP(F2339,purchase!F:F,purchase!E:E,""))</f>
        <v/>
      </c>
      <c r="I2339" s="10" t="str">
        <f t="shared" si="254"/>
        <v/>
      </c>
      <c r="J2339" s="10" t="str">
        <f t="shared" si="255"/>
        <v/>
      </c>
      <c r="K2339" s="35" t="str">
        <f>_xlfn.SINGLE(IF(F2339="","",_xlfn.XLOOKUP(F2339,purchase!F:F,purchase!N:N,"")))</f>
        <v/>
      </c>
      <c r="L2339" s="4"/>
      <c r="M2339" s="86"/>
      <c r="N2339" s="35" t="str">
        <f>IF(F2339="","",
MAX(0,
_xlfn.XLOOKUP(F2339,purchase!F:F,purchase!N:N,"")
-
SUMIFS(L:L,F:F,F2339)))</f>
        <v/>
      </c>
      <c r="O2339" s="35" t="str">
        <f t="shared" si="256"/>
        <v/>
      </c>
      <c r="P2339" s="89" t="str">
        <f>_xlfn.SINGLE(IF(F2339="","",_xlfn.XLOOKUP(F2339,purchase!F:F,purchase!O:O,"")))</f>
        <v/>
      </c>
      <c r="Q2339" s="83" t="str">
        <f t="shared" si="257"/>
        <v/>
      </c>
      <c r="R2339" s="91" t="str">
        <f t="shared" si="258"/>
        <v/>
      </c>
    </row>
    <row r="2340" spans="1:18" x14ac:dyDescent="0.35">
      <c r="A2340" s="25">
        <v>2336</v>
      </c>
      <c r="B2340" s="26" t="str">
        <f t="shared" si="252"/>
        <v/>
      </c>
      <c r="C2340" s="27"/>
      <c r="D2340" s="26" t="str">
        <f>IF(F2340="","",_xlfn.XLOOKUP(F2340,purchase!F:F,purchase!B:B,""))</f>
        <v/>
      </c>
      <c r="E2340" s="26" t="str">
        <f>IF(F2340="","",_xlfn.XLOOKUP(F2340,purchase!F:F,purchase!C:C,""))</f>
        <v/>
      </c>
      <c r="F2340" s="4"/>
      <c r="G2340" s="10" t="str">
        <f t="shared" si="253"/>
        <v/>
      </c>
      <c r="H2340" s="10" t="str">
        <f>IF(F2340="","",_xlfn.XLOOKUP(F2340,purchase!F:F,purchase!E:E,""))</f>
        <v/>
      </c>
      <c r="I2340" s="10" t="str">
        <f t="shared" si="254"/>
        <v/>
      </c>
      <c r="J2340" s="10" t="str">
        <f t="shared" si="255"/>
        <v/>
      </c>
      <c r="K2340" s="35" t="str">
        <f>_xlfn.SINGLE(IF(F2340="","",_xlfn.XLOOKUP(F2340,purchase!F:F,purchase!N:N,"")))</f>
        <v/>
      </c>
      <c r="L2340" s="4"/>
      <c r="M2340" s="86"/>
      <c r="N2340" s="35" t="str">
        <f>IF(F2340="","",
MAX(0,
_xlfn.XLOOKUP(F2340,purchase!F:F,purchase!N:N,"")
-
SUMIFS(L:L,F:F,F2340)))</f>
        <v/>
      </c>
      <c r="O2340" s="35" t="str">
        <f t="shared" si="256"/>
        <v/>
      </c>
      <c r="P2340" s="89" t="str">
        <f>_xlfn.SINGLE(IF(F2340="","",_xlfn.XLOOKUP(F2340,purchase!F:F,purchase!O:O,"")))</f>
        <v/>
      </c>
      <c r="Q2340" s="83" t="str">
        <f t="shared" si="257"/>
        <v/>
      </c>
      <c r="R2340" s="91" t="str">
        <f t="shared" si="258"/>
        <v/>
      </c>
    </row>
    <row r="2341" spans="1:18" x14ac:dyDescent="0.35">
      <c r="A2341" s="25">
        <v>2337</v>
      </c>
      <c r="B2341" s="26" t="str">
        <f t="shared" si="252"/>
        <v/>
      </c>
      <c r="C2341" s="27"/>
      <c r="D2341" s="26" t="str">
        <f>IF(F2341="","",_xlfn.XLOOKUP(F2341,purchase!F:F,purchase!B:B,""))</f>
        <v/>
      </c>
      <c r="E2341" s="26" t="str">
        <f>IF(F2341="","",_xlfn.XLOOKUP(F2341,purchase!F:F,purchase!C:C,""))</f>
        <v/>
      </c>
      <c r="F2341" s="4"/>
      <c r="G2341" s="10" t="str">
        <f t="shared" si="253"/>
        <v/>
      </c>
      <c r="H2341" s="10" t="str">
        <f>IF(F2341="","",_xlfn.XLOOKUP(F2341,purchase!F:F,purchase!E:E,""))</f>
        <v/>
      </c>
      <c r="I2341" s="10" t="str">
        <f t="shared" si="254"/>
        <v/>
      </c>
      <c r="J2341" s="10" t="str">
        <f t="shared" si="255"/>
        <v/>
      </c>
      <c r="K2341" s="35" t="str">
        <f>_xlfn.SINGLE(IF(F2341="","",_xlfn.XLOOKUP(F2341,purchase!F:F,purchase!N:N,"")))</f>
        <v/>
      </c>
      <c r="L2341" s="4"/>
      <c r="M2341" s="86"/>
      <c r="N2341" s="35" t="str">
        <f>IF(F2341="","",
MAX(0,
_xlfn.XLOOKUP(F2341,purchase!F:F,purchase!N:N,"")
-
SUMIFS(L:L,F:F,F2341)))</f>
        <v/>
      </c>
      <c r="O2341" s="35" t="str">
        <f t="shared" si="256"/>
        <v/>
      </c>
      <c r="P2341" s="89" t="str">
        <f>_xlfn.SINGLE(IF(F2341="","",_xlfn.XLOOKUP(F2341,purchase!F:F,purchase!O:O,"")))</f>
        <v/>
      </c>
      <c r="Q2341" s="83" t="str">
        <f t="shared" si="257"/>
        <v/>
      </c>
      <c r="R2341" s="91" t="str">
        <f t="shared" si="258"/>
        <v/>
      </c>
    </row>
    <row r="2342" spans="1:18" x14ac:dyDescent="0.35">
      <c r="A2342" s="25">
        <v>2338</v>
      </c>
      <c r="B2342" s="26" t="str">
        <f t="shared" si="252"/>
        <v/>
      </c>
      <c r="C2342" s="27"/>
      <c r="D2342" s="26" t="str">
        <f>IF(F2342="","",_xlfn.XLOOKUP(F2342,purchase!F:F,purchase!B:B,""))</f>
        <v/>
      </c>
      <c r="E2342" s="26" t="str">
        <f>IF(F2342="","",_xlfn.XLOOKUP(F2342,purchase!F:F,purchase!C:C,""))</f>
        <v/>
      </c>
      <c r="F2342" s="4"/>
      <c r="G2342" s="10" t="str">
        <f t="shared" si="253"/>
        <v/>
      </c>
      <c r="H2342" s="10" t="str">
        <f>IF(F2342="","",_xlfn.XLOOKUP(F2342,purchase!F:F,purchase!E:E,""))</f>
        <v/>
      </c>
      <c r="I2342" s="10" t="str">
        <f t="shared" si="254"/>
        <v/>
      </c>
      <c r="J2342" s="10" t="str">
        <f t="shared" si="255"/>
        <v/>
      </c>
      <c r="K2342" s="35" t="str">
        <f>_xlfn.SINGLE(IF(F2342="","",_xlfn.XLOOKUP(F2342,purchase!F:F,purchase!N:N,"")))</f>
        <v/>
      </c>
      <c r="L2342" s="4"/>
      <c r="M2342" s="86"/>
      <c r="N2342" s="35" t="str">
        <f>IF(F2342="","",
MAX(0,
_xlfn.XLOOKUP(F2342,purchase!F:F,purchase!N:N,"")
-
SUMIFS(L:L,F:F,F2342)))</f>
        <v/>
      </c>
      <c r="O2342" s="35" t="str">
        <f t="shared" si="256"/>
        <v/>
      </c>
      <c r="P2342" s="89" t="str">
        <f>_xlfn.SINGLE(IF(F2342="","",_xlfn.XLOOKUP(F2342,purchase!F:F,purchase!O:O,"")))</f>
        <v/>
      </c>
      <c r="Q2342" s="83" t="str">
        <f t="shared" si="257"/>
        <v/>
      </c>
      <c r="R2342" s="91" t="str">
        <f t="shared" si="258"/>
        <v/>
      </c>
    </row>
    <row r="2343" spans="1:18" x14ac:dyDescent="0.35">
      <c r="A2343" s="25">
        <v>2339</v>
      </c>
      <c r="B2343" s="26" t="str">
        <f t="shared" si="252"/>
        <v/>
      </c>
      <c r="C2343" s="27"/>
      <c r="D2343" s="26" t="str">
        <f>IF(F2343="","",_xlfn.XLOOKUP(F2343,purchase!F:F,purchase!B:B,""))</f>
        <v/>
      </c>
      <c r="E2343" s="26" t="str">
        <f>IF(F2343="","",_xlfn.XLOOKUP(F2343,purchase!F:F,purchase!C:C,""))</f>
        <v/>
      </c>
      <c r="F2343" s="4"/>
      <c r="G2343" s="10" t="str">
        <f t="shared" si="253"/>
        <v/>
      </c>
      <c r="H2343" s="10" t="str">
        <f>IF(F2343="","",_xlfn.XLOOKUP(F2343,purchase!F:F,purchase!E:E,""))</f>
        <v/>
      </c>
      <c r="I2343" s="10" t="str">
        <f t="shared" si="254"/>
        <v/>
      </c>
      <c r="J2343" s="10" t="str">
        <f t="shared" si="255"/>
        <v/>
      </c>
      <c r="K2343" s="35" t="str">
        <f>_xlfn.SINGLE(IF(F2343="","",_xlfn.XLOOKUP(F2343,purchase!F:F,purchase!N:N,"")))</f>
        <v/>
      </c>
      <c r="L2343" s="4"/>
      <c r="M2343" s="86"/>
      <c r="N2343" s="35" t="str">
        <f>IF(F2343="","",
MAX(0,
_xlfn.XLOOKUP(F2343,purchase!F:F,purchase!N:N,"")
-
SUMIFS(L:L,F:F,F2343)))</f>
        <v/>
      </c>
      <c r="O2343" s="35" t="str">
        <f t="shared" si="256"/>
        <v/>
      </c>
      <c r="P2343" s="89" t="str">
        <f>_xlfn.SINGLE(IF(F2343="","",_xlfn.XLOOKUP(F2343,purchase!F:F,purchase!O:O,"")))</f>
        <v/>
      </c>
      <c r="Q2343" s="83" t="str">
        <f t="shared" si="257"/>
        <v/>
      </c>
      <c r="R2343" s="91" t="str">
        <f t="shared" si="258"/>
        <v/>
      </c>
    </row>
    <row r="2344" spans="1:18" x14ac:dyDescent="0.35">
      <c r="A2344" s="25">
        <v>2340</v>
      </c>
      <c r="B2344" s="26" t="str">
        <f t="shared" si="252"/>
        <v/>
      </c>
      <c r="C2344" s="27"/>
      <c r="D2344" s="26" t="str">
        <f>IF(F2344="","",_xlfn.XLOOKUP(F2344,purchase!F:F,purchase!B:B,""))</f>
        <v/>
      </c>
      <c r="E2344" s="26" t="str">
        <f>IF(F2344="","",_xlfn.XLOOKUP(F2344,purchase!F:F,purchase!C:C,""))</f>
        <v/>
      </c>
      <c r="F2344" s="4"/>
      <c r="G2344" s="10" t="str">
        <f t="shared" si="253"/>
        <v/>
      </c>
      <c r="H2344" s="10" t="str">
        <f>IF(F2344="","",_xlfn.XLOOKUP(F2344,purchase!F:F,purchase!E:E,""))</f>
        <v/>
      </c>
      <c r="I2344" s="10" t="str">
        <f t="shared" si="254"/>
        <v/>
      </c>
      <c r="J2344" s="10" t="str">
        <f t="shared" si="255"/>
        <v/>
      </c>
      <c r="K2344" s="35" t="str">
        <f>_xlfn.SINGLE(IF(F2344="","",_xlfn.XLOOKUP(F2344,purchase!F:F,purchase!N:N,"")))</f>
        <v/>
      </c>
      <c r="L2344" s="4"/>
      <c r="M2344" s="86"/>
      <c r="N2344" s="35" t="str">
        <f>IF(F2344="","",
MAX(0,
_xlfn.XLOOKUP(F2344,purchase!F:F,purchase!N:N,"")
-
SUMIFS(L:L,F:F,F2344)))</f>
        <v/>
      </c>
      <c r="O2344" s="35" t="str">
        <f t="shared" si="256"/>
        <v/>
      </c>
      <c r="P2344" s="89" t="str">
        <f>_xlfn.SINGLE(IF(F2344="","",_xlfn.XLOOKUP(F2344,purchase!F:F,purchase!O:O,"")))</f>
        <v/>
      </c>
      <c r="Q2344" s="83" t="str">
        <f t="shared" si="257"/>
        <v/>
      </c>
      <c r="R2344" s="91" t="str">
        <f t="shared" si="258"/>
        <v/>
      </c>
    </row>
    <row r="2345" spans="1:18" x14ac:dyDescent="0.35">
      <c r="A2345" s="25">
        <v>2341</v>
      </c>
      <c r="B2345" s="26" t="str">
        <f t="shared" si="252"/>
        <v/>
      </c>
      <c r="C2345" s="27"/>
      <c r="D2345" s="26" t="str">
        <f>IF(F2345="","",_xlfn.XLOOKUP(F2345,purchase!F:F,purchase!B:B,""))</f>
        <v/>
      </c>
      <c r="E2345" s="26" t="str">
        <f>IF(F2345="","",_xlfn.XLOOKUP(F2345,purchase!F:F,purchase!C:C,""))</f>
        <v/>
      </c>
      <c r="F2345" s="4"/>
      <c r="G2345" s="10" t="str">
        <f t="shared" si="253"/>
        <v/>
      </c>
      <c r="H2345" s="10" t="str">
        <f>IF(F2345="","",_xlfn.XLOOKUP(F2345,purchase!F:F,purchase!E:E,""))</f>
        <v/>
      </c>
      <c r="I2345" s="10" t="str">
        <f t="shared" si="254"/>
        <v/>
      </c>
      <c r="J2345" s="10" t="str">
        <f t="shared" si="255"/>
        <v/>
      </c>
      <c r="K2345" s="35" t="str">
        <f>_xlfn.SINGLE(IF(F2345="","",_xlfn.XLOOKUP(F2345,purchase!F:F,purchase!N:N,"")))</f>
        <v/>
      </c>
      <c r="L2345" s="4"/>
      <c r="M2345" s="86"/>
      <c r="N2345" s="35" t="str">
        <f>IF(F2345="","",
MAX(0,
_xlfn.XLOOKUP(F2345,purchase!F:F,purchase!N:N,"")
-
SUMIFS(L:L,F:F,F2345)))</f>
        <v/>
      </c>
      <c r="O2345" s="35" t="str">
        <f t="shared" si="256"/>
        <v/>
      </c>
      <c r="P2345" s="89" t="str">
        <f>_xlfn.SINGLE(IF(F2345="","",_xlfn.XLOOKUP(F2345,purchase!F:F,purchase!O:O,"")))</f>
        <v/>
      </c>
      <c r="Q2345" s="83" t="str">
        <f t="shared" si="257"/>
        <v/>
      </c>
      <c r="R2345" s="91" t="str">
        <f t="shared" si="258"/>
        <v/>
      </c>
    </row>
    <row r="2346" spans="1:18" x14ac:dyDescent="0.35">
      <c r="A2346" s="25">
        <v>2342</v>
      </c>
      <c r="B2346" s="26" t="str">
        <f t="shared" si="252"/>
        <v/>
      </c>
      <c r="C2346" s="27"/>
      <c r="D2346" s="26" t="str">
        <f>IF(F2346="","",_xlfn.XLOOKUP(F2346,purchase!F:F,purchase!B:B,""))</f>
        <v/>
      </c>
      <c r="E2346" s="26" t="str">
        <f>IF(F2346="","",_xlfn.XLOOKUP(F2346,purchase!F:F,purchase!C:C,""))</f>
        <v/>
      </c>
      <c r="F2346" s="4"/>
      <c r="G2346" s="10" t="str">
        <f t="shared" si="253"/>
        <v/>
      </c>
      <c r="H2346" s="10" t="str">
        <f>IF(F2346="","",_xlfn.XLOOKUP(F2346,purchase!F:F,purchase!E:E,""))</f>
        <v/>
      </c>
      <c r="I2346" s="10" t="str">
        <f t="shared" si="254"/>
        <v/>
      </c>
      <c r="J2346" s="10" t="str">
        <f t="shared" si="255"/>
        <v/>
      </c>
      <c r="K2346" s="35" t="str">
        <f>_xlfn.SINGLE(IF(F2346="","",_xlfn.XLOOKUP(F2346,purchase!F:F,purchase!N:N,"")))</f>
        <v/>
      </c>
      <c r="L2346" s="4"/>
      <c r="M2346" s="86"/>
      <c r="N2346" s="35" t="str">
        <f>IF(F2346="","",
MAX(0,
_xlfn.XLOOKUP(F2346,purchase!F:F,purchase!N:N,"")
-
SUMIFS(L:L,F:F,F2346)))</f>
        <v/>
      </c>
      <c r="O2346" s="35" t="str">
        <f t="shared" si="256"/>
        <v/>
      </c>
      <c r="P2346" s="89" t="str">
        <f>_xlfn.SINGLE(IF(F2346="","",_xlfn.XLOOKUP(F2346,purchase!F:F,purchase!O:O,"")))</f>
        <v/>
      </c>
      <c r="Q2346" s="83" t="str">
        <f t="shared" si="257"/>
        <v/>
      </c>
      <c r="R2346" s="91" t="str">
        <f t="shared" si="258"/>
        <v/>
      </c>
    </row>
    <row r="2347" spans="1:18" x14ac:dyDescent="0.35">
      <c r="A2347" s="25">
        <v>2343</v>
      </c>
      <c r="B2347" s="26" t="str">
        <f t="shared" si="252"/>
        <v/>
      </c>
      <c r="C2347" s="27"/>
      <c r="D2347" s="26" t="str">
        <f>IF(F2347="","",_xlfn.XLOOKUP(F2347,purchase!F:F,purchase!B:B,""))</f>
        <v/>
      </c>
      <c r="E2347" s="26" t="str">
        <f>IF(F2347="","",_xlfn.XLOOKUP(F2347,purchase!F:F,purchase!C:C,""))</f>
        <v/>
      </c>
      <c r="F2347" s="4"/>
      <c r="G2347" s="10" t="str">
        <f t="shared" si="253"/>
        <v/>
      </c>
      <c r="H2347" s="10" t="str">
        <f>IF(F2347="","",_xlfn.XLOOKUP(F2347,purchase!F:F,purchase!E:E,""))</f>
        <v/>
      </c>
      <c r="I2347" s="10" t="str">
        <f t="shared" si="254"/>
        <v/>
      </c>
      <c r="J2347" s="10" t="str">
        <f t="shared" si="255"/>
        <v/>
      </c>
      <c r="K2347" s="35" t="str">
        <f>_xlfn.SINGLE(IF(F2347="","",_xlfn.XLOOKUP(F2347,purchase!F:F,purchase!N:N,"")))</f>
        <v/>
      </c>
      <c r="L2347" s="4"/>
      <c r="M2347" s="86"/>
      <c r="N2347" s="35" t="str">
        <f>IF(F2347="","",
MAX(0,
_xlfn.XLOOKUP(F2347,purchase!F:F,purchase!N:N,"")
-
SUMIFS(L:L,F:F,F2347)))</f>
        <v/>
      </c>
      <c r="O2347" s="35" t="str">
        <f t="shared" si="256"/>
        <v/>
      </c>
      <c r="P2347" s="89" t="str">
        <f>_xlfn.SINGLE(IF(F2347="","",_xlfn.XLOOKUP(F2347,purchase!F:F,purchase!O:O,"")))</f>
        <v/>
      </c>
      <c r="Q2347" s="83" t="str">
        <f t="shared" si="257"/>
        <v/>
      </c>
      <c r="R2347" s="91" t="str">
        <f t="shared" si="258"/>
        <v/>
      </c>
    </row>
    <row r="2348" spans="1:18" x14ac:dyDescent="0.35">
      <c r="A2348" s="25">
        <v>2344</v>
      </c>
      <c r="B2348" s="26" t="str">
        <f t="shared" si="252"/>
        <v/>
      </c>
      <c r="C2348" s="27"/>
      <c r="D2348" s="26" t="str">
        <f>IF(F2348="","",_xlfn.XLOOKUP(F2348,purchase!F:F,purchase!B:B,""))</f>
        <v/>
      </c>
      <c r="E2348" s="26" t="str">
        <f>IF(F2348="","",_xlfn.XLOOKUP(F2348,purchase!F:F,purchase!C:C,""))</f>
        <v/>
      </c>
      <c r="F2348" s="4"/>
      <c r="G2348" s="10" t="str">
        <f t="shared" si="253"/>
        <v/>
      </c>
      <c r="H2348" s="10" t="str">
        <f>IF(F2348="","",_xlfn.XLOOKUP(F2348,purchase!F:F,purchase!E:E,""))</f>
        <v/>
      </c>
      <c r="I2348" s="10" t="str">
        <f t="shared" si="254"/>
        <v/>
      </c>
      <c r="J2348" s="10" t="str">
        <f t="shared" si="255"/>
        <v/>
      </c>
      <c r="K2348" s="35" t="str">
        <f>_xlfn.SINGLE(IF(F2348="","",_xlfn.XLOOKUP(F2348,purchase!F:F,purchase!N:N,"")))</f>
        <v/>
      </c>
      <c r="L2348" s="4"/>
      <c r="M2348" s="86"/>
      <c r="N2348" s="35" t="str">
        <f>IF(F2348="","",
MAX(0,
_xlfn.XLOOKUP(F2348,purchase!F:F,purchase!N:N,"")
-
SUMIFS(L:L,F:F,F2348)))</f>
        <v/>
      </c>
      <c r="O2348" s="35" t="str">
        <f t="shared" si="256"/>
        <v/>
      </c>
      <c r="P2348" s="89" t="str">
        <f>_xlfn.SINGLE(IF(F2348="","",_xlfn.XLOOKUP(F2348,purchase!F:F,purchase!O:O,"")))</f>
        <v/>
      </c>
      <c r="Q2348" s="83" t="str">
        <f t="shared" si="257"/>
        <v/>
      </c>
      <c r="R2348" s="91" t="str">
        <f t="shared" si="258"/>
        <v/>
      </c>
    </row>
    <row r="2349" spans="1:18" x14ac:dyDescent="0.35">
      <c r="A2349" s="25">
        <v>2345</v>
      </c>
      <c r="B2349" s="26" t="str">
        <f t="shared" si="252"/>
        <v/>
      </c>
      <c r="C2349" s="27"/>
      <c r="D2349" s="26" t="str">
        <f>IF(F2349="","",_xlfn.XLOOKUP(F2349,purchase!F:F,purchase!B:B,""))</f>
        <v/>
      </c>
      <c r="E2349" s="26" t="str">
        <f>IF(F2349="","",_xlfn.XLOOKUP(F2349,purchase!F:F,purchase!C:C,""))</f>
        <v/>
      </c>
      <c r="F2349" s="4"/>
      <c r="G2349" s="10" t="str">
        <f t="shared" si="253"/>
        <v/>
      </c>
      <c r="H2349" s="10" t="str">
        <f>IF(F2349="","",_xlfn.XLOOKUP(F2349,purchase!F:F,purchase!E:E,""))</f>
        <v/>
      </c>
      <c r="I2349" s="10" t="str">
        <f t="shared" si="254"/>
        <v/>
      </c>
      <c r="J2349" s="10" t="str">
        <f t="shared" si="255"/>
        <v/>
      </c>
      <c r="K2349" s="35" t="str">
        <f>_xlfn.SINGLE(IF(F2349="","",_xlfn.XLOOKUP(F2349,purchase!F:F,purchase!N:N,"")))</f>
        <v/>
      </c>
      <c r="L2349" s="4"/>
      <c r="M2349" s="86"/>
      <c r="N2349" s="35" t="str">
        <f>IF(F2349="","",
MAX(0,
_xlfn.XLOOKUP(F2349,purchase!F:F,purchase!N:N,"")
-
SUMIFS(L:L,F:F,F2349)))</f>
        <v/>
      </c>
      <c r="O2349" s="35" t="str">
        <f t="shared" si="256"/>
        <v/>
      </c>
      <c r="P2349" s="89" t="str">
        <f>_xlfn.SINGLE(IF(F2349="","",_xlfn.XLOOKUP(F2349,purchase!F:F,purchase!O:O,"")))</f>
        <v/>
      </c>
      <c r="Q2349" s="83" t="str">
        <f t="shared" si="257"/>
        <v/>
      </c>
      <c r="R2349" s="91" t="str">
        <f t="shared" si="258"/>
        <v/>
      </c>
    </row>
    <row r="2350" spans="1:18" x14ac:dyDescent="0.35">
      <c r="A2350" s="25">
        <v>2346</v>
      </c>
      <c r="B2350" s="26" t="str">
        <f t="shared" si="252"/>
        <v/>
      </c>
      <c r="C2350" s="27"/>
      <c r="D2350" s="26" t="str">
        <f>IF(F2350="","",_xlfn.XLOOKUP(F2350,purchase!F:F,purchase!B:B,""))</f>
        <v/>
      </c>
      <c r="E2350" s="26" t="str">
        <f>IF(F2350="","",_xlfn.XLOOKUP(F2350,purchase!F:F,purchase!C:C,""))</f>
        <v/>
      </c>
      <c r="F2350" s="4"/>
      <c r="G2350" s="10" t="str">
        <f t="shared" si="253"/>
        <v/>
      </c>
      <c r="H2350" s="10" t="str">
        <f>IF(F2350="","",_xlfn.XLOOKUP(F2350,purchase!F:F,purchase!E:E,""))</f>
        <v/>
      </c>
      <c r="I2350" s="10" t="str">
        <f t="shared" si="254"/>
        <v/>
      </c>
      <c r="J2350" s="10" t="str">
        <f t="shared" si="255"/>
        <v/>
      </c>
      <c r="K2350" s="35" t="str">
        <f>_xlfn.SINGLE(IF(F2350="","",_xlfn.XLOOKUP(F2350,purchase!F:F,purchase!N:N,"")))</f>
        <v/>
      </c>
      <c r="L2350" s="4"/>
      <c r="M2350" s="86"/>
      <c r="N2350" s="35" t="str">
        <f>IF(F2350="","",
MAX(0,
_xlfn.XLOOKUP(F2350,purchase!F:F,purchase!N:N,"")
-
SUMIFS(L:L,F:F,F2350)))</f>
        <v/>
      </c>
      <c r="O2350" s="35" t="str">
        <f t="shared" si="256"/>
        <v/>
      </c>
      <c r="P2350" s="89" t="str">
        <f>_xlfn.SINGLE(IF(F2350="","",_xlfn.XLOOKUP(F2350,purchase!F:F,purchase!O:O,"")))</f>
        <v/>
      </c>
      <c r="Q2350" s="83" t="str">
        <f t="shared" si="257"/>
        <v/>
      </c>
      <c r="R2350" s="91" t="str">
        <f t="shared" si="258"/>
        <v/>
      </c>
    </row>
    <row r="2351" spans="1:18" x14ac:dyDescent="0.35">
      <c r="A2351" s="25">
        <v>2347</v>
      </c>
      <c r="B2351" s="26" t="str">
        <f t="shared" si="252"/>
        <v/>
      </c>
      <c r="C2351" s="27"/>
      <c r="D2351" s="26" t="str">
        <f>IF(F2351="","",_xlfn.XLOOKUP(F2351,purchase!F:F,purchase!B:B,""))</f>
        <v/>
      </c>
      <c r="E2351" s="26" t="str">
        <f>IF(F2351="","",_xlfn.XLOOKUP(F2351,purchase!F:F,purchase!C:C,""))</f>
        <v/>
      </c>
      <c r="F2351" s="4"/>
      <c r="G2351" s="10" t="str">
        <f t="shared" si="253"/>
        <v/>
      </c>
      <c r="H2351" s="10" t="str">
        <f>IF(F2351="","",_xlfn.XLOOKUP(F2351,purchase!F:F,purchase!E:E,""))</f>
        <v/>
      </c>
      <c r="I2351" s="10" t="str">
        <f t="shared" si="254"/>
        <v/>
      </c>
      <c r="J2351" s="10" t="str">
        <f t="shared" si="255"/>
        <v/>
      </c>
      <c r="K2351" s="35" t="str">
        <f>_xlfn.SINGLE(IF(F2351="","",_xlfn.XLOOKUP(F2351,purchase!F:F,purchase!N:N,"")))</f>
        <v/>
      </c>
      <c r="L2351" s="4"/>
      <c r="M2351" s="86"/>
      <c r="N2351" s="35" t="str">
        <f>IF(F2351="","",
MAX(0,
_xlfn.XLOOKUP(F2351,purchase!F:F,purchase!N:N,"")
-
SUMIFS(L:L,F:F,F2351)))</f>
        <v/>
      </c>
      <c r="O2351" s="35" t="str">
        <f t="shared" si="256"/>
        <v/>
      </c>
      <c r="P2351" s="89" t="str">
        <f>_xlfn.SINGLE(IF(F2351="","",_xlfn.XLOOKUP(F2351,purchase!F:F,purchase!O:O,"")))</f>
        <v/>
      </c>
      <c r="Q2351" s="83" t="str">
        <f t="shared" si="257"/>
        <v/>
      </c>
      <c r="R2351" s="91" t="str">
        <f t="shared" si="258"/>
        <v/>
      </c>
    </row>
    <row r="2352" spans="1:18" x14ac:dyDescent="0.35">
      <c r="A2352" s="25">
        <v>2348</v>
      </c>
      <c r="B2352" s="26" t="str">
        <f t="shared" si="252"/>
        <v/>
      </c>
      <c r="C2352" s="27"/>
      <c r="D2352" s="26" t="str">
        <f>IF(F2352="","",_xlfn.XLOOKUP(F2352,purchase!F:F,purchase!B:B,""))</f>
        <v/>
      </c>
      <c r="E2352" s="26" t="str">
        <f>IF(F2352="","",_xlfn.XLOOKUP(F2352,purchase!F:F,purchase!C:C,""))</f>
        <v/>
      </c>
      <c r="F2352" s="4"/>
      <c r="G2352" s="10" t="str">
        <f t="shared" si="253"/>
        <v/>
      </c>
      <c r="H2352" s="10" t="str">
        <f>IF(F2352="","",_xlfn.XLOOKUP(F2352,purchase!F:F,purchase!E:E,""))</f>
        <v/>
      </c>
      <c r="I2352" s="10" t="str">
        <f t="shared" si="254"/>
        <v/>
      </c>
      <c r="J2352" s="10" t="str">
        <f t="shared" si="255"/>
        <v/>
      </c>
      <c r="K2352" s="35" t="str">
        <f>_xlfn.SINGLE(IF(F2352="","",_xlfn.XLOOKUP(F2352,purchase!F:F,purchase!N:N,"")))</f>
        <v/>
      </c>
      <c r="L2352" s="4"/>
      <c r="M2352" s="86"/>
      <c r="N2352" s="35" t="str">
        <f>IF(F2352="","",
MAX(0,
_xlfn.XLOOKUP(F2352,purchase!F:F,purchase!N:N,"")
-
SUMIFS(L:L,F:F,F2352)))</f>
        <v/>
      </c>
      <c r="O2352" s="35" t="str">
        <f t="shared" si="256"/>
        <v/>
      </c>
      <c r="P2352" s="89" t="str">
        <f>_xlfn.SINGLE(IF(F2352="","",_xlfn.XLOOKUP(F2352,purchase!F:F,purchase!O:O,"")))</f>
        <v/>
      </c>
      <c r="Q2352" s="83" t="str">
        <f t="shared" si="257"/>
        <v/>
      </c>
      <c r="R2352" s="91" t="str">
        <f t="shared" si="258"/>
        <v/>
      </c>
    </row>
    <row r="2353" spans="1:18" x14ac:dyDescent="0.35">
      <c r="A2353" s="25">
        <v>2349</v>
      </c>
      <c r="B2353" s="26" t="str">
        <f t="shared" si="252"/>
        <v/>
      </c>
      <c r="C2353" s="27"/>
      <c r="D2353" s="26" t="str">
        <f>IF(F2353="","",_xlfn.XLOOKUP(F2353,purchase!F:F,purchase!B:B,""))</f>
        <v/>
      </c>
      <c r="E2353" s="26" t="str">
        <f>IF(F2353="","",_xlfn.XLOOKUP(F2353,purchase!F:F,purchase!C:C,""))</f>
        <v/>
      </c>
      <c r="F2353" s="4"/>
      <c r="G2353" s="10" t="str">
        <f t="shared" si="253"/>
        <v/>
      </c>
      <c r="H2353" s="10" t="str">
        <f>IF(F2353="","",_xlfn.XLOOKUP(F2353,purchase!F:F,purchase!E:E,""))</f>
        <v/>
      </c>
      <c r="I2353" s="10" t="str">
        <f t="shared" si="254"/>
        <v/>
      </c>
      <c r="J2353" s="10" t="str">
        <f t="shared" si="255"/>
        <v/>
      </c>
      <c r="K2353" s="35" t="str">
        <f>_xlfn.SINGLE(IF(F2353="","",_xlfn.XLOOKUP(F2353,purchase!F:F,purchase!N:N,"")))</f>
        <v/>
      </c>
      <c r="L2353" s="4"/>
      <c r="M2353" s="86"/>
      <c r="N2353" s="35" t="str">
        <f>IF(F2353="","",
MAX(0,
_xlfn.XLOOKUP(F2353,purchase!F:F,purchase!N:N,"")
-
SUMIFS(L:L,F:F,F2353)))</f>
        <v/>
      </c>
      <c r="O2353" s="35" t="str">
        <f t="shared" si="256"/>
        <v/>
      </c>
      <c r="P2353" s="89" t="str">
        <f>_xlfn.SINGLE(IF(F2353="","",_xlfn.XLOOKUP(F2353,purchase!F:F,purchase!O:O,"")))</f>
        <v/>
      </c>
      <c r="Q2353" s="83" t="str">
        <f t="shared" si="257"/>
        <v/>
      </c>
      <c r="R2353" s="91" t="str">
        <f t="shared" si="258"/>
        <v/>
      </c>
    </row>
    <row r="2354" spans="1:18" x14ac:dyDescent="0.35">
      <c r="A2354" s="25">
        <v>2350</v>
      </c>
      <c r="B2354" s="26" t="str">
        <f t="shared" si="252"/>
        <v/>
      </c>
      <c r="C2354" s="27"/>
      <c r="D2354" s="26" t="str">
        <f>IF(F2354="","",_xlfn.XLOOKUP(F2354,purchase!F:F,purchase!B:B,""))</f>
        <v/>
      </c>
      <c r="E2354" s="26" t="str">
        <f>IF(F2354="","",_xlfn.XLOOKUP(F2354,purchase!F:F,purchase!C:C,""))</f>
        <v/>
      </c>
      <c r="F2354" s="4"/>
      <c r="G2354" s="10" t="str">
        <f t="shared" si="253"/>
        <v/>
      </c>
      <c r="H2354" s="10" t="str">
        <f>IF(F2354="","",_xlfn.XLOOKUP(F2354,purchase!F:F,purchase!E:E,""))</f>
        <v/>
      </c>
      <c r="I2354" s="10" t="str">
        <f t="shared" si="254"/>
        <v/>
      </c>
      <c r="J2354" s="10" t="str">
        <f t="shared" si="255"/>
        <v/>
      </c>
      <c r="K2354" s="35" t="str">
        <f>_xlfn.SINGLE(IF(F2354="","",_xlfn.XLOOKUP(F2354,purchase!F:F,purchase!N:N,"")))</f>
        <v/>
      </c>
      <c r="L2354" s="4"/>
      <c r="M2354" s="86"/>
      <c r="N2354" s="35" t="str">
        <f>IF(F2354="","",
MAX(0,
_xlfn.XLOOKUP(F2354,purchase!F:F,purchase!N:N,"")
-
SUMIFS(L:L,F:F,F2354)))</f>
        <v/>
      </c>
      <c r="O2354" s="35" t="str">
        <f t="shared" si="256"/>
        <v/>
      </c>
      <c r="P2354" s="89" t="str">
        <f>_xlfn.SINGLE(IF(F2354="","",_xlfn.XLOOKUP(F2354,purchase!F:F,purchase!O:O,"")))</f>
        <v/>
      </c>
      <c r="Q2354" s="83" t="str">
        <f t="shared" si="257"/>
        <v/>
      </c>
      <c r="R2354" s="91" t="str">
        <f t="shared" si="258"/>
        <v/>
      </c>
    </row>
    <row r="2355" spans="1:18" x14ac:dyDescent="0.35">
      <c r="A2355" s="25">
        <v>2351</v>
      </c>
      <c r="B2355" s="26" t="str">
        <f t="shared" si="252"/>
        <v/>
      </c>
      <c r="C2355" s="27"/>
      <c r="D2355" s="26" t="str">
        <f>IF(F2355="","",_xlfn.XLOOKUP(F2355,purchase!F:F,purchase!B:B,""))</f>
        <v/>
      </c>
      <c r="E2355" s="26" t="str">
        <f>IF(F2355="","",_xlfn.XLOOKUP(F2355,purchase!F:F,purchase!C:C,""))</f>
        <v/>
      </c>
      <c r="F2355" s="4"/>
      <c r="G2355" s="10" t="str">
        <f t="shared" si="253"/>
        <v/>
      </c>
      <c r="H2355" s="10" t="str">
        <f>IF(F2355="","",_xlfn.XLOOKUP(F2355,purchase!F:F,purchase!E:E,""))</f>
        <v/>
      </c>
      <c r="I2355" s="10" t="str">
        <f t="shared" si="254"/>
        <v/>
      </c>
      <c r="J2355" s="10" t="str">
        <f t="shared" si="255"/>
        <v/>
      </c>
      <c r="K2355" s="35" t="str">
        <f>_xlfn.SINGLE(IF(F2355="","",_xlfn.XLOOKUP(F2355,purchase!F:F,purchase!N:N,"")))</f>
        <v/>
      </c>
      <c r="L2355" s="4"/>
      <c r="M2355" s="86"/>
      <c r="N2355" s="35" t="str">
        <f>IF(F2355="","",
MAX(0,
_xlfn.XLOOKUP(F2355,purchase!F:F,purchase!N:N,"")
-
SUMIFS(L:L,F:F,F2355)))</f>
        <v/>
      </c>
      <c r="O2355" s="35" t="str">
        <f t="shared" si="256"/>
        <v/>
      </c>
      <c r="P2355" s="89" t="str">
        <f>_xlfn.SINGLE(IF(F2355="","",_xlfn.XLOOKUP(F2355,purchase!F:F,purchase!O:O,"")))</f>
        <v/>
      </c>
      <c r="Q2355" s="83" t="str">
        <f t="shared" si="257"/>
        <v/>
      </c>
      <c r="R2355" s="91" t="str">
        <f t="shared" si="258"/>
        <v/>
      </c>
    </row>
    <row r="2356" spans="1:18" x14ac:dyDescent="0.35">
      <c r="A2356" s="25">
        <v>2352</v>
      </c>
      <c r="B2356" s="26" t="str">
        <f t="shared" si="252"/>
        <v/>
      </c>
      <c r="C2356" s="27"/>
      <c r="D2356" s="26" t="str">
        <f>IF(F2356="","",_xlfn.XLOOKUP(F2356,purchase!F:F,purchase!B:B,""))</f>
        <v/>
      </c>
      <c r="E2356" s="26" t="str">
        <f>IF(F2356="","",_xlfn.XLOOKUP(F2356,purchase!F:F,purchase!C:C,""))</f>
        <v/>
      </c>
      <c r="F2356" s="4"/>
      <c r="G2356" s="10" t="str">
        <f t="shared" si="253"/>
        <v/>
      </c>
      <c r="H2356" s="10" t="str">
        <f>IF(F2356="","",_xlfn.XLOOKUP(F2356,purchase!F:F,purchase!E:E,""))</f>
        <v/>
      </c>
      <c r="I2356" s="10" t="str">
        <f t="shared" si="254"/>
        <v/>
      </c>
      <c r="J2356" s="10" t="str">
        <f t="shared" si="255"/>
        <v/>
      </c>
      <c r="K2356" s="35" t="str">
        <f>_xlfn.SINGLE(IF(F2356="","",_xlfn.XLOOKUP(F2356,purchase!F:F,purchase!N:N,"")))</f>
        <v/>
      </c>
      <c r="L2356" s="4"/>
      <c r="M2356" s="86"/>
      <c r="N2356" s="35" t="str">
        <f>IF(F2356="","",
MAX(0,
_xlfn.XLOOKUP(F2356,purchase!F:F,purchase!N:N,"")
-
SUMIFS(L:L,F:F,F2356)))</f>
        <v/>
      </c>
      <c r="O2356" s="35" t="str">
        <f t="shared" si="256"/>
        <v/>
      </c>
      <c r="P2356" s="89" t="str">
        <f>_xlfn.SINGLE(IF(F2356="","",_xlfn.XLOOKUP(F2356,purchase!F:F,purchase!O:O,"")))</f>
        <v/>
      </c>
      <c r="Q2356" s="83" t="str">
        <f t="shared" si="257"/>
        <v/>
      </c>
      <c r="R2356" s="91" t="str">
        <f t="shared" si="258"/>
        <v/>
      </c>
    </row>
    <row r="2357" spans="1:18" x14ac:dyDescent="0.35">
      <c r="A2357" s="25">
        <v>2353</v>
      </c>
      <c r="B2357" s="26" t="str">
        <f t="shared" si="252"/>
        <v/>
      </c>
      <c r="C2357" s="27"/>
      <c r="D2357" s="26" t="str">
        <f>IF(F2357="","",_xlfn.XLOOKUP(F2357,purchase!F:F,purchase!B:B,""))</f>
        <v/>
      </c>
      <c r="E2357" s="26" t="str">
        <f>IF(F2357="","",_xlfn.XLOOKUP(F2357,purchase!F:F,purchase!C:C,""))</f>
        <v/>
      </c>
      <c r="F2357" s="4"/>
      <c r="G2357" s="10" t="str">
        <f t="shared" si="253"/>
        <v/>
      </c>
      <c r="H2357" s="10" t="str">
        <f>IF(F2357="","",_xlfn.XLOOKUP(F2357,purchase!F:F,purchase!E:E,""))</f>
        <v/>
      </c>
      <c r="I2357" s="10" t="str">
        <f t="shared" si="254"/>
        <v/>
      </c>
      <c r="J2357" s="10" t="str">
        <f t="shared" si="255"/>
        <v/>
      </c>
      <c r="K2357" s="35" t="str">
        <f>_xlfn.SINGLE(IF(F2357="","",_xlfn.XLOOKUP(F2357,purchase!F:F,purchase!N:N,"")))</f>
        <v/>
      </c>
      <c r="L2357" s="4"/>
      <c r="M2357" s="86"/>
      <c r="N2357" s="35" t="str">
        <f>IF(F2357="","",
MAX(0,
_xlfn.XLOOKUP(F2357,purchase!F:F,purchase!N:N,"")
-
SUMIFS(L:L,F:F,F2357)))</f>
        <v/>
      </c>
      <c r="O2357" s="35" t="str">
        <f t="shared" si="256"/>
        <v/>
      </c>
      <c r="P2357" s="89" t="str">
        <f>_xlfn.SINGLE(IF(F2357="","",_xlfn.XLOOKUP(F2357,purchase!F:F,purchase!O:O,"")))</f>
        <v/>
      </c>
      <c r="Q2357" s="83" t="str">
        <f t="shared" si="257"/>
        <v/>
      </c>
      <c r="R2357" s="91" t="str">
        <f t="shared" si="258"/>
        <v/>
      </c>
    </row>
    <row r="2358" spans="1:18" x14ac:dyDescent="0.35">
      <c r="A2358" s="25">
        <v>2354</v>
      </c>
      <c r="B2358" s="26" t="str">
        <f t="shared" si="252"/>
        <v/>
      </c>
      <c r="C2358" s="27"/>
      <c r="D2358" s="26" t="str">
        <f>IF(F2358="","",_xlfn.XLOOKUP(F2358,purchase!F:F,purchase!B:B,""))</f>
        <v/>
      </c>
      <c r="E2358" s="26" t="str">
        <f>IF(F2358="","",_xlfn.XLOOKUP(F2358,purchase!F:F,purchase!C:C,""))</f>
        <v/>
      </c>
      <c r="F2358" s="4"/>
      <c r="G2358" s="10" t="str">
        <f t="shared" si="253"/>
        <v/>
      </c>
      <c r="H2358" s="10" t="str">
        <f>IF(F2358="","",_xlfn.XLOOKUP(F2358,purchase!F:F,purchase!E:E,""))</f>
        <v/>
      </c>
      <c r="I2358" s="10" t="str">
        <f t="shared" si="254"/>
        <v/>
      </c>
      <c r="J2358" s="10" t="str">
        <f t="shared" si="255"/>
        <v/>
      </c>
      <c r="K2358" s="35" t="str">
        <f>_xlfn.SINGLE(IF(F2358="","",_xlfn.XLOOKUP(F2358,purchase!F:F,purchase!N:N,"")))</f>
        <v/>
      </c>
      <c r="L2358" s="4"/>
      <c r="M2358" s="86"/>
      <c r="N2358" s="35" t="str">
        <f>IF(F2358="","",
MAX(0,
_xlfn.XLOOKUP(F2358,purchase!F:F,purchase!N:N,"")
-
SUMIFS(L:L,F:F,F2358)))</f>
        <v/>
      </c>
      <c r="O2358" s="35" t="str">
        <f t="shared" si="256"/>
        <v/>
      </c>
      <c r="P2358" s="89" t="str">
        <f>_xlfn.SINGLE(IF(F2358="","",_xlfn.XLOOKUP(F2358,purchase!F:F,purchase!O:O,"")))</f>
        <v/>
      </c>
      <c r="Q2358" s="83" t="str">
        <f t="shared" si="257"/>
        <v/>
      </c>
      <c r="R2358" s="91" t="str">
        <f t="shared" si="258"/>
        <v/>
      </c>
    </row>
    <row r="2359" spans="1:18" x14ac:dyDescent="0.35">
      <c r="A2359" s="25">
        <v>2355</v>
      </c>
      <c r="B2359" s="26" t="str">
        <f t="shared" si="252"/>
        <v/>
      </c>
      <c r="C2359" s="27"/>
      <c r="D2359" s="26" t="str">
        <f>IF(F2359="","",_xlfn.XLOOKUP(F2359,purchase!F:F,purchase!B:B,""))</f>
        <v/>
      </c>
      <c r="E2359" s="26" t="str">
        <f>IF(F2359="","",_xlfn.XLOOKUP(F2359,purchase!F:F,purchase!C:C,""))</f>
        <v/>
      </c>
      <c r="F2359" s="4"/>
      <c r="G2359" s="10" t="str">
        <f t="shared" si="253"/>
        <v/>
      </c>
      <c r="H2359" s="10" t="str">
        <f>IF(F2359="","",_xlfn.XLOOKUP(F2359,purchase!F:F,purchase!E:E,""))</f>
        <v/>
      </c>
      <c r="I2359" s="10" t="str">
        <f t="shared" si="254"/>
        <v/>
      </c>
      <c r="J2359" s="10" t="str">
        <f t="shared" si="255"/>
        <v/>
      </c>
      <c r="K2359" s="35" t="str">
        <f>_xlfn.SINGLE(IF(F2359="","",_xlfn.XLOOKUP(F2359,purchase!F:F,purchase!N:N,"")))</f>
        <v/>
      </c>
      <c r="L2359" s="4"/>
      <c r="M2359" s="86"/>
      <c r="N2359" s="35" t="str">
        <f>IF(F2359="","",
MAX(0,
_xlfn.XLOOKUP(F2359,purchase!F:F,purchase!N:N,"")
-
SUMIFS(L:L,F:F,F2359)))</f>
        <v/>
      </c>
      <c r="O2359" s="35" t="str">
        <f t="shared" si="256"/>
        <v/>
      </c>
      <c r="P2359" s="89" t="str">
        <f>_xlfn.SINGLE(IF(F2359="","",_xlfn.XLOOKUP(F2359,purchase!F:F,purchase!O:O,"")))</f>
        <v/>
      </c>
      <c r="Q2359" s="83" t="str">
        <f t="shared" si="257"/>
        <v/>
      </c>
      <c r="R2359" s="91" t="str">
        <f t="shared" si="258"/>
        <v/>
      </c>
    </row>
    <row r="2360" spans="1:18" x14ac:dyDescent="0.35">
      <c r="A2360" s="25">
        <v>2356</v>
      </c>
      <c r="B2360" s="26" t="str">
        <f t="shared" si="252"/>
        <v/>
      </c>
      <c r="C2360" s="27"/>
      <c r="D2360" s="26" t="str">
        <f>IF(F2360="","",_xlfn.XLOOKUP(F2360,purchase!F:F,purchase!B:B,""))</f>
        <v/>
      </c>
      <c r="E2360" s="26" t="str">
        <f>IF(F2360="","",_xlfn.XLOOKUP(F2360,purchase!F:F,purchase!C:C,""))</f>
        <v/>
      </c>
      <c r="F2360" s="4"/>
      <c r="G2360" s="10" t="str">
        <f t="shared" si="253"/>
        <v/>
      </c>
      <c r="H2360" s="10" t="str">
        <f>IF(F2360="","",_xlfn.XLOOKUP(F2360,purchase!F:F,purchase!E:E,""))</f>
        <v/>
      </c>
      <c r="I2360" s="10" t="str">
        <f t="shared" si="254"/>
        <v/>
      </c>
      <c r="J2360" s="10" t="str">
        <f t="shared" si="255"/>
        <v/>
      </c>
      <c r="K2360" s="35" t="str">
        <f>_xlfn.SINGLE(IF(F2360="","",_xlfn.XLOOKUP(F2360,purchase!F:F,purchase!N:N,"")))</f>
        <v/>
      </c>
      <c r="L2360" s="4"/>
      <c r="M2360" s="86"/>
      <c r="N2360" s="35" t="str">
        <f>IF(F2360="","",
MAX(0,
_xlfn.XLOOKUP(F2360,purchase!F:F,purchase!N:N,"")
-
SUMIFS(L:L,F:F,F2360)))</f>
        <v/>
      </c>
      <c r="O2360" s="35" t="str">
        <f t="shared" si="256"/>
        <v/>
      </c>
      <c r="P2360" s="89" t="str">
        <f>_xlfn.SINGLE(IF(F2360="","",_xlfn.XLOOKUP(F2360,purchase!F:F,purchase!O:O,"")))</f>
        <v/>
      </c>
      <c r="Q2360" s="83" t="str">
        <f t="shared" si="257"/>
        <v/>
      </c>
      <c r="R2360" s="91" t="str">
        <f t="shared" si="258"/>
        <v/>
      </c>
    </row>
    <row r="2361" spans="1:18" x14ac:dyDescent="0.35">
      <c r="A2361" s="25">
        <v>2357</v>
      </c>
      <c r="B2361" s="26" t="str">
        <f t="shared" si="252"/>
        <v/>
      </c>
      <c r="C2361" s="27"/>
      <c r="D2361" s="26" t="str">
        <f>IF(F2361="","",_xlfn.XLOOKUP(F2361,purchase!F:F,purchase!B:B,""))</f>
        <v/>
      </c>
      <c r="E2361" s="26" t="str">
        <f>IF(F2361="","",_xlfn.XLOOKUP(F2361,purchase!F:F,purchase!C:C,""))</f>
        <v/>
      </c>
      <c r="F2361" s="4"/>
      <c r="G2361" s="10" t="str">
        <f t="shared" si="253"/>
        <v/>
      </c>
      <c r="H2361" s="10" t="str">
        <f>IF(F2361="","",_xlfn.XLOOKUP(F2361,purchase!F:F,purchase!E:E,""))</f>
        <v/>
      </c>
      <c r="I2361" s="10" t="str">
        <f t="shared" si="254"/>
        <v/>
      </c>
      <c r="J2361" s="10" t="str">
        <f t="shared" si="255"/>
        <v/>
      </c>
      <c r="K2361" s="35" t="str">
        <f>_xlfn.SINGLE(IF(F2361="","",_xlfn.XLOOKUP(F2361,purchase!F:F,purchase!N:N,"")))</f>
        <v/>
      </c>
      <c r="L2361" s="4"/>
      <c r="M2361" s="86"/>
      <c r="N2361" s="35" t="str">
        <f>IF(F2361="","",
MAX(0,
_xlfn.XLOOKUP(F2361,purchase!F:F,purchase!N:N,"")
-
SUMIFS(L:L,F:F,F2361)))</f>
        <v/>
      </c>
      <c r="O2361" s="35" t="str">
        <f t="shared" si="256"/>
        <v/>
      </c>
      <c r="P2361" s="89" t="str">
        <f>_xlfn.SINGLE(IF(F2361="","",_xlfn.XLOOKUP(F2361,purchase!F:F,purchase!O:O,"")))</f>
        <v/>
      </c>
      <c r="Q2361" s="83" t="str">
        <f t="shared" si="257"/>
        <v/>
      </c>
      <c r="R2361" s="91" t="str">
        <f t="shared" si="258"/>
        <v/>
      </c>
    </row>
    <row r="2362" spans="1:18" x14ac:dyDescent="0.35">
      <c r="A2362" s="25">
        <v>2358</v>
      </c>
      <c r="B2362" s="26" t="str">
        <f t="shared" si="252"/>
        <v/>
      </c>
      <c r="C2362" s="27"/>
      <c r="D2362" s="26" t="str">
        <f>IF(F2362="","",_xlfn.XLOOKUP(F2362,purchase!F:F,purchase!B:B,""))</f>
        <v/>
      </c>
      <c r="E2362" s="26" t="str">
        <f>IF(F2362="","",_xlfn.XLOOKUP(F2362,purchase!F:F,purchase!C:C,""))</f>
        <v/>
      </c>
      <c r="F2362" s="4"/>
      <c r="G2362" s="10" t="str">
        <f t="shared" si="253"/>
        <v/>
      </c>
      <c r="H2362" s="10" t="str">
        <f>IF(F2362="","",_xlfn.XLOOKUP(F2362,purchase!F:F,purchase!E:E,""))</f>
        <v/>
      </c>
      <c r="I2362" s="10" t="str">
        <f t="shared" si="254"/>
        <v/>
      </c>
      <c r="J2362" s="10" t="str">
        <f t="shared" si="255"/>
        <v/>
      </c>
      <c r="K2362" s="35" t="str">
        <f>_xlfn.SINGLE(IF(F2362="","",_xlfn.XLOOKUP(F2362,purchase!F:F,purchase!N:N,"")))</f>
        <v/>
      </c>
      <c r="L2362" s="4"/>
      <c r="M2362" s="86"/>
      <c r="N2362" s="35" t="str">
        <f>IF(F2362="","",
MAX(0,
_xlfn.XLOOKUP(F2362,purchase!F:F,purchase!N:N,"")
-
SUMIFS(L:L,F:F,F2362)))</f>
        <v/>
      </c>
      <c r="O2362" s="35" t="str">
        <f t="shared" si="256"/>
        <v/>
      </c>
      <c r="P2362" s="89" t="str">
        <f>_xlfn.SINGLE(IF(F2362="","",_xlfn.XLOOKUP(F2362,purchase!F:F,purchase!O:O,"")))</f>
        <v/>
      </c>
      <c r="Q2362" s="83" t="str">
        <f t="shared" si="257"/>
        <v/>
      </c>
      <c r="R2362" s="91" t="str">
        <f t="shared" si="258"/>
        <v/>
      </c>
    </row>
    <row r="2363" spans="1:18" x14ac:dyDescent="0.35">
      <c r="A2363" s="25">
        <v>2359</v>
      </c>
      <c r="B2363" s="26" t="str">
        <f t="shared" si="252"/>
        <v/>
      </c>
      <c r="C2363" s="27"/>
      <c r="D2363" s="26" t="str">
        <f>IF(F2363="","",_xlfn.XLOOKUP(F2363,purchase!F:F,purchase!B:B,""))</f>
        <v/>
      </c>
      <c r="E2363" s="26" t="str">
        <f>IF(F2363="","",_xlfn.XLOOKUP(F2363,purchase!F:F,purchase!C:C,""))</f>
        <v/>
      </c>
      <c r="F2363" s="4"/>
      <c r="G2363" s="10" t="str">
        <f t="shared" si="253"/>
        <v/>
      </c>
      <c r="H2363" s="10" t="str">
        <f>IF(F2363="","",_xlfn.XLOOKUP(F2363,purchase!F:F,purchase!E:E,""))</f>
        <v/>
      </c>
      <c r="I2363" s="10" t="str">
        <f t="shared" si="254"/>
        <v/>
      </c>
      <c r="J2363" s="10" t="str">
        <f t="shared" si="255"/>
        <v/>
      </c>
      <c r="K2363" s="35" t="str">
        <f>_xlfn.SINGLE(IF(F2363="","",_xlfn.XLOOKUP(F2363,purchase!F:F,purchase!N:N,"")))</f>
        <v/>
      </c>
      <c r="L2363" s="4"/>
      <c r="M2363" s="86"/>
      <c r="N2363" s="35" t="str">
        <f>IF(F2363="","",
MAX(0,
_xlfn.XLOOKUP(F2363,purchase!F:F,purchase!N:N,"")
-
SUMIFS(L:L,F:F,F2363)))</f>
        <v/>
      </c>
      <c r="O2363" s="35" t="str">
        <f t="shared" si="256"/>
        <v/>
      </c>
      <c r="P2363" s="89" t="str">
        <f>_xlfn.SINGLE(IF(F2363="","",_xlfn.XLOOKUP(F2363,purchase!F:F,purchase!O:O,"")))</f>
        <v/>
      </c>
      <c r="Q2363" s="83" t="str">
        <f t="shared" si="257"/>
        <v/>
      </c>
      <c r="R2363" s="91" t="str">
        <f t="shared" si="258"/>
        <v/>
      </c>
    </row>
    <row r="2364" spans="1:18" x14ac:dyDescent="0.35">
      <c r="A2364" s="25">
        <v>2360</v>
      </c>
      <c r="B2364" s="26" t="str">
        <f t="shared" si="252"/>
        <v/>
      </c>
      <c r="C2364" s="27"/>
      <c r="D2364" s="26" t="str">
        <f>IF(F2364="","",_xlfn.XLOOKUP(F2364,purchase!F:F,purchase!B:B,""))</f>
        <v/>
      </c>
      <c r="E2364" s="26" t="str">
        <f>IF(F2364="","",_xlfn.XLOOKUP(F2364,purchase!F:F,purchase!C:C,""))</f>
        <v/>
      </c>
      <c r="F2364" s="4"/>
      <c r="G2364" s="10" t="str">
        <f t="shared" si="253"/>
        <v/>
      </c>
      <c r="H2364" s="10" t="str">
        <f>IF(F2364="","",_xlfn.XLOOKUP(F2364,purchase!F:F,purchase!E:E,""))</f>
        <v/>
      </c>
      <c r="I2364" s="10" t="str">
        <f t="shared" si="254"/>
        <v/>
      </c>
      <c r="J2364" s="10" t="str">
        <f t="shared" si="255"/>
        <v/>
      </c>
      <c r="K2364" s="35" t="str">
        <f>_xlfn.SINGLE(IF(F2364="","",_xlfn.XLOOKUP(F2364,purchase!F:F,purchase!N:N,"")))</f>
        <v/>
      </c>
      <c r="L2364" s="4"/>
      <c r="M2364" s="86"/>
      <c r="N2364" s="35" t="str">
        <f>IF(F2364="","",
MAX(0,
_xlfn.XLOOKUP(F2364,purchase!F:F,purchase!N:N,"")
-
SUMIFS(L:L,F:F,F2364)))</f>
        <v/>
      </c>
      <c r="O2364" s="35" t="str">
        <f t="shared" si="256"/>
        <v/>
      </c>
      <c r="P2364" s="89" t="str">
        <f>_xlfn.SINGLE(IF(F2364="","",_xlfn.XLOOKUP(F2364,purchase!F:F,purchase!O:O,"")))</f>
        <v/>
      </c>
      <c r="Q2364" s="83" t="str">
        <f t="shared" si="257"/>
        <v/>
      </c>
      <c r="R2364" s="91" t="str">
        <f t="shared" si="258"/>
        <v/>
      </c>
    </row>
    <row r="2365" spans="1:18" x14ac:dyDescent="0.35">
      <c r="A2365" s="25">
        <v>2361</v>
      </c>
      <c r="B2365" s="26" t="str">
        <f t="shared" si="252"/>
        <v/>
      </c>
      <c r="C2365" s="27"/>
      <c r="D2365" s="26" t="str">
        <f>IF(F2365="","",_xlfn.XLOOKUP(F2365,purchase!F:F,purchase!B:B,""))</f>
        <v/>
      </c>
      <c r="E2365" s="26" t="str">
        <f>IF(F2365="","",_xlfn.XLOOKUP(F2365,purchase!F:F,purchase!C:C,""))</f>
        <v/>
      </c>
      <c r="F2365" s="4"/>
      <c r="G2365" s="10" t="str">
        <f t="shared" si="253"/>
        <v/>
      </c>
      <c r="H2365" s="10" t="str">
        <f>IF(F2365="","",_xlfn.XLOOKUP(F2365,purchase!F:F,purchase!E:E,""))</f>
        <v/>
      </c>
      <c r="I2365" s="10" t="str">
        <f t="shared" si="254"/>
        <v/>
      </c>
      <c r="J2365" s="10" t="str">
        <f t="shared" si="255"/>
        <v/>
      </c>
      <c r="K2365" s="35" t="str">
        <f>_xlfn.SINGLE(IF(F2365="","",_xlfn.XLOOKUP(F2365,purchase!F:F,purchase!N:N,"")))</f>
        <v/>
      </c>
      <c r="L2365" s="4"/>
      <c r="M2365" s="86"/>
      <c r="N2365" s="35" t="str">
        <f>IF(F2365="","",
MAX(0,
_xlfn.XLOOKUP(F2365,purchase!F:F,purchase!N:N,"")
-
SUMIFS(L:L,F:F,F2365)))</f>
        <v/>
      </c>
      <c r="O2365" s="35" t="str">
        <f t="shared" si="256"/>
        <v/>
      </c>
      <c r="P2365" s="89" t="str">
        <f>_xlfn.SINGLE(IF(F2365="","",_xlfn.XLOOKUP(F2365,purchase!F:F,purchase!O:O,"")))</f>
        <v/>
      </c>
      <c r="Q2365" s="83" t="str">
        <f t="shared" si="257"/>
        <v/>
      </c>
      <c r="R2365" s="91" t="str">
        <f t="shared" si="258"/>
        <v/>
      </c>
    </row>
    <row r="2366" spans="1:18" x14ac:dyDescent="0.35">
      <c r="A2366" s="25">
        <v>2362</v>
      </c>
      <c r="B2366" s="26" t="str">
        <f t="shared" si="252"/>
        <v/>
      </c>
      <c r="C2366" s="27"/>
      <c r="D2366" s="26" t="str">
        <f>IF(F2366="","",_xlfn.XLOOKUP(F2366,purchase!F:F,purchase!B:B,""))</f>
        <v/>
      </c>
      <c r="E2366" s="26" t="str">
        <f>IF(F2366="","",_xlfn.XLOOKUP(F2366,purchase!F:F,purchase!C:C,""))</f>
        <v/>
      </c>
      <c r="F2366" s="4"/>
      <c r="G2366" s="10" t="str">
        <f t="shared" si="253"/>
        <v/>
      </c>
      <c r="H2366" s="10" t="str">
        <f>IF(F2366="","",_xlfn.XLOOKUP(F2366,purchase!F:F,purchase!E:E,""))</f>
        <v/>
      </c>
      <c r="I2366" s="10" t="str">
        <f t="shared" si="254"/>
        <v/>
      </c>
      <c r="J2366" s="10" t="str">
        <f t="shared" si="255"/>
        <v/>
      </c>
      <c r="K2366" s="35" t="str">
        <f>_xlfn.SINGLE(IF(F2366="","",_xlfn.XLOOKUP(F2366,purchase!F:F,purchase!N:N,"")))</f>
        <v/>
      </c>
      <c r="L2366" s="4"/>
      <c r="M2366" s="86"/>
      <c r="N2366" s="35" t="str">
        <f>IF(F2366="","",
MAX(0,
_xlfn.XLOOKUP(F2366,purchase!F:F,purchase!N:N,"")
-
SUMIFS(L:L,F:F,F2366)))</f>
        <v/>
      </c>
      <c r="O2366" s="35" t="str">
        <f t="shared" si="256"/>
        <v/>
      </c>
      <c r="P2366" s="89" t="str">
        <f>_xlfn.SINGLE(IF(F2366="","",_xlfn.XLOOKUP(F2366,purchase!F:F,purchase!O:O,"")))</f>
        <v/>
      </c>
      <c r="Q2366" s="83" t="str">
        <f t="shared" si="257"/>
        <v/>
      </c>
      <c r="R2366" s="91" t="str">
        <f t="shared" si="258"/>
        <v/>
      </c>
    </row>
    <row r="2367" spans="1:18" x14ac:dyDescent="0.35">
      <c r="A2367" s="25">
        <v>2363</v>
      </c>
      <c r="B2367" s="26" t="str">
        <f t="shared" si="252"/>
        <v/>
      </c>
      <c r="C2367" s="27"/>
      <c r="D2367" s="26" t="str">
        <f>IF(F2367="","",_xlfn.XLOOKUP(F2367,purchase!F:F,purchase!B:B,""))</f>
        <v/>
      </c>
      <c r="E2367" s="26" t="str">
        <f>IF(F2367="","",_xlfn.XLOOKUP(F2367,purchase!F:F,purchase!C:C,""))</f>
        <v/>
      </c>
      <c r="F2367" s="4"/>
      <c r="G2367" s="10" t="str">
        <f t="shared" si="253"/>
        <v/>
      </c>
      <c r="H2367" s="10" t="str">
        <f>IF(F2367="","",_xlfn.XLOOKUP(F2367,purchase!F:F,purchase!E:E,""))</f>
        <v/>
      </c>
      <c r="I2367" s="10" t="str">
        <f t="shared" si="254"/>
        <v/>
      </c>
      <c r="J2367" s="10" t="str">
        <f t="shared" si="255"/>
        <v/>
      </c>
      <c r="K2367" s="35" t="str">
        <f>_xlfn.SINGLE(IF(F2367="","",_xlfn.XLOOKUP(F2367,purchase!F:F,purchase!N:N,"")))</f>
        <v/>
      </c>
      <c r="L2367" s="4"/>
      <c r="M2367" s="86"/>
      <c r="N2367" s="35" t="str">
        <f>IF(F2367="","",
MAX(0,
_xlfn.XLOOKUP(F2367,purchase!F:F,purchase!N:N,"")
-
SUMIFS(L:L,F:F,F2367)))</f>
        <v/>
      </c>
      <c r="O2367" s="35" t="str">
        <f t="shared" si="256"/>
        <v/>
      </c>
      <c r="P2367" s="89" t="str">
        <f>_xlfn.SINGLE(IF(F2367="","",_xlfn.XLOOKUP(F2367,purchase!F:F,purchase!O:O,"")))</f>
        <v/>
      </c>
      <c r="Q2367" s="83" t="str">
        <f t="shared" si="257"/>
        <v/>
      </c>
      <c r="R2367" s="91" t="str">
        <f t="shared" si="258"/>
        <v/>
      </c>
    </row>
    <row r="2368" spans="1:18" x14ac:dyDescent="0.35">
      <c r="A2368" s="25">
        <v>2364</v>
      </c>
      <c r="B2368" s="26" t="str">
        <f t="shared" si="252"/>
        <v/>
      </c>
      <c r="C2368" s="27"/>
      <c r="D2368" s="26" t="str">
        <f>IF(F2368="","",_xlfn.XLOOKUP(F2368,purchase!F:F,purchase!B:B,""))</f>
        <v/>
      </c>
      <c r="E2368" s="26" t="str">
        <f>IF(F2368="","",_xlfn.XLOOKUP(F2368,purchase!F:F,purchase!C:C,""))</f>
        <v/>
      </c>
      <c r="F2368" s="4"/>
      <c r="G2368" s="10" t="str">
        <f t="shared" si="253"/>
        <v/>
      </c>
      <c r="H2368" s="10" t="str">
        <f>IF(F2368="","",_xlfn.XLOOKUP(F2368,purchase!F:F,purchase!E:E,""))</f>
        <v/>
      </c>
      <c r="I2368" s="10" t="str">
        <f t="shared" si="254"/>
        <v/>
      </c>
      <c r="J2368" s="10" t="str">
        <f t="shared" si="255"/>
        <v/>
      </c>
      <c r="K2368" s="35" t="str">
        <f>_xlfn.SINGLE(IF(F2368="","",_xlfn.XLOOKUP(F2368,purchase!F:F,purchase!N:N,"")))</f>
        <v/>
      </c>
      <c r="L2368" s="4"/>
      <c r="M2368" s="86"/>
      <c r="N2368" s="35" t="str">
        <f>IF(F2368="","",
MAX(0,
_xlfn.XLOOKUP(F2368,purchase!F:F,purchase!N:N,"")
-
SUMIFS(L:L,F:F,F2368)))</f>
        <v/>
      </c>
      <c r="O2368" s="35" t="str">
        <f t="shared" si="256"/>
        <v/>
      </c>
      <c r="P2368" s="89" t="str">
        <f>_xlfn.SINGLE(IF(F2368="","",_xlfn.XLOOKUP(F2368,purchase!F:F,purchase!O:O,"")))</f>
        <v/>
      </c>
      <c r="Q2368" s="83" t="str">
        <f t="shared" si="257"/>
        <v/>
      </c>
      <c r="R2368" s="91" t="str">
        <f t="shared" si="258"/>
        <v/>
      </c>
    </row>
    <row r="2369" spans="1:18" x14ac:dyDescent="0.35">
      <c r="A2369" s="25">
        <v>2365</v>
      </c>
      <c r="B2369" s="26" t="str">
        <f t="shared" si="252"/>
        <v/>
      </c>
      <c r="C2369" s="27"/>
      <c r="D2369" s="26" t="str">
        <f>IF(F2369="","",_xlfn.XLOOKUP(F2369,purchase!F:F,purchase!B:B,""))</f>
        <v/>
      </c>
      <c r="E2369" s="26" t="str">
        <f>IF(F2369="","",_xlfn.XLOOKUP(F2369,purchase!F:F,purchase!C:C,""))</f>
        <v/>
      </c>
      <c r="F2369" s="4"/>
      <c r="G2369" s="10" t="str">
        <f t="shared" si="253"/>
        <v/>
      </c>
      <c r="H2369" s="10" t="str">
        <f>IF(F2369="","",_xlfn.XLOOKUP(F2369,purchase!F:F,purchase!E:E,""))</f>
        <v/>
      </c>
      <c r="I2369" s="10" t="str">
        <f t="shared" si="254"/>
        <v/>
      </c>
      <c r="J2369" s="10" t="str">
        <f t="shared" si="255"/>
        <v/>
      </c>
      <c r="K2369" s="35" t="str">
        <f>_xlfn.SINGLE(IF(F2369="","",_xlfn.XLOOKUP(F2369,purchase!F:F,purchase!N:N,"")))</f>
        <v/>
      </c>
      <c r="L2369" s="4"/>
      <c r="M2369" s="86"/>
      <c r="N2369" s="35" t="str">
        <f>IF(F2369="","",
MAX(0,
_xlfn.XLOOKUP(F2369,purchase!F:F,purchase!N:N,"")
-
SUMIFS(L:L,F:F,F2369)))</f>
        <v/>
      </c>
      <c r="O2369" s="35" t="str">
        <f t="shared" si="256"/>
        <v/>
      </c>
      <c r="P2369" s="89" t="str">
        <f>_xlfn.SINGLE(IF(F2369="","",_xlfn.XLOOKUP(F2369,purchase!F:F,purchase!O:O,"")))</f>
        <v/>
      </c>
      <c r="Q2369" s="83" t="str">
        <f t="shared" si="257"/>
        <v/>
      </c>
      <c r="R2369" s="91" t="str">
        <f t="shared" si="258"/>
        <v/>
      </c>
    </row>
    <row r="2370" spans="1:18" x14ac:dyDescent="0.35">
      <c r="A2370" s="25">
        <v>2366</v>
      </c>
      <c r="B2370" s="26" t="str">
        <f t="shared" si="252"/>
        <v/>
      </c>
      <c r="C2370" s="27"/>
      <c r="D2370" s="26" t="str">
        <f>IF(F2370="","",_xlfn.XLOOKUP(F2370,purchase!F:F,purchase!B:B,""))</f>
        <v/>
      </c>
      <c r="E2370" s="26" t="str">
        <f>IF(F2370="","",_xlfn.XLOOKUP(F2370,purchase!F:F,purchase!C:C,""))</f>
        <v/>
      </c>
      <c r="F2370" s="4"/>
      <c r="G2370" s="10" t="str">
        <f t="shared" si="253"/>
        <v/>
      </c>
      <c r="H2370" s="10" t="str">
        <f>IF(F2370="","",_xlfn.XLOOKUP(F2370,purchase!F:F,purchase!E:E,""))</f>
        <v/>
      </c>
      <c r="I2370" s="10" t="str">
        <f t="shared" si="254"/>
        <v/>
      </c>
      <c r="J2370" s="10" t="str">
        <f t="shared" si="255"/>
        <v/>
      </c>
      <c r="K2370" s="35" t="str">
        <f>_xlfn.SINGLE(IF(F2370="","",_xlfn.XLOOKUP(F2370,purchase!F:F,purchase!N:N,"")))</f>
        <v/>
      </c>
      <c r="L2370" s="4"/>
      <c r="M2370" s="86"/>
      <c r="N2370" s="35" t="str">
        <f>IF(F2370="","",
MAX(0,
_xlfn.XLOOKUP(F2370,purchase!F:F,purchase!N:N,"")
-
SUMIFS(L:L,F:F,F2370)))</f>
        <v/>
      </c>
      <c r="O2370" s="35" t="str">
        <f t="shared" si="256"/>
        <v/>
      </c>
      <c r="P2370" s="89" t="str">
        <f>_xlfn.SINGLE(IF(F2370="","",_xlfn.XLOOKUP(F2370,purchase!F:F,purchase!O:O,"")))</f>
        <v/>
      </c>
      <c r="Q2370" s="83" t="str">
        <f t="shared" si="257"/>
        <v/>
      </c>
      <c r="R2370" s="91" t="str">
        <f t="shared" si="258"/>
        <v/>
      </c>
    </row>
    <row r="2371" spans="1:18" x14ac:dyDescent="0.35">
      <c r="A2371" s="25">
        <v>2367</v>
      </c>
      <c r="B2371" s="26" t="str">
        <f t="shared" si="252"/>
        <v/>
      </c>
      <c r="C2371" s="27"/>
      <c r="D2371" s="26" t="str">
        <f>IF(F2371="","",_xlfn.XLOOKUP(F2371,purchase!F:F,purchase!B:B,""))</f>
        <v/>
      </c>
      <c r="E2371" s="26" t="str">
        <f>IF(F2371="","",_xlfn.XLOOKUP(F2371,purchase!F:F,purchase!C:C,""))</f>
        <v/>
      </c>
      <c r="F2371" s="4"/>
      <c r="G2371" s="10" t="str">
        <f t="shared" si="253"/>
        <v/>
      </c>
      <c r="H2371" s="10" t="str">
        <f>IF(F2371="","",_xlfn.XLOOKUP(F2371,purchase!F:F,purchase!E:E,""))</f>
        <v/>
      </c>
      <c r="I2371" s="10" t="str">
        <f t="shared" si="254"/>
        <v/>
      </c>
      <c r="J2371" s="10" t="str">
        <f t="shared" si="255"/>
        <v/>
      </c>
      <c r="K2371" s="35" t="str">
        <f>_xlfn.SINGLE(IF(F2371="","",_xlfn.XLOOKUP(F2371,purchase!F:F,purchase!N:N,"")))</f>
        <v/>
      </c>
      <c r="L2371" s="4"/>
      <c r="M2371" s="86"/>
      <c r="N2371" s="35" t="str">
        <f>IF(F2371="","",
MAX(0,
_xlfn.XLOOKUP(F2371,purchase!F:F,purchase!N:N,"")
-
SUMIFS(L:L,F:F,F2371)))</f>
        <v/>
      </c>
      <c r="O2371" s="35" t="str">
        <f t="shared" si="256"/>
        <v/>
      </c>
      <c r="P2371" s="89" t="str">
        <f>_xlfn.SINGLE(IF(F2371="","",_xlfn.XLOOKUP(F2371,purchase!F:F,purchase!O:O,"")))</f>
        <v/>
      </c>
      <c r="Q2371" s="83" t="str">
        <f t="shared" si="257"/>
        <v/>
      </c>
      <c r="R2371" s="91" t="str">
        <f t="shared" si="258"/>
        <v/>
      </c>
    </row>
    <row r="2372" spans="1:18" x14ac:dyDescent="0.35">
      <c r="A2372" s="25">
        <v>2368</v>
      </c>
      <c r="B2372" s="26" t="str">
        <f t="shared" si="252"/>
        <v/>
      </c>
      <c r="C2372" s="27"/>
      <c r="D2372" s="26" t="str">
        <f>IF(F2372="","",_xlfn.XLOOKUP(F2372,purchase!F:F,purchase!B:B,""))</f>
        <v/>
      </c>
      <c r="E2372" s="26" t="str">
        <f>IF(F2372="","",_xlfn.XLOOKUP(F2372,purchase!F:F,purchase!C:C,""))</f>
        <v/>
      </c>
      <c r="F2372" s="4"/>
      <c r="G2372" s="10" t="str">
        <f t="shared" si="253"/>
        <v/>
      </c>
      <c r="H2372" s="10" t="str">
        <f>IF(F2372="","",_xlfn.XLOOKUP(F2372,purchase!F:F,purchase!E:E,""))</f>
        <v/>
      </c>
      <c r="I2372" s="10" t="str">
        <f t="shared" si="254"/>
        <v/>
      </c>
      <c r="J2372" s="10" t="str">
        <f t="shared" si="255"/>
        <v/>
      </c>
      <c r="K2372" s="35" t="str">
        <f>_xlfn.SINGLE(IF(F2372="","",_xlfn.XLOOKUP(F2372,purchase!F:F,purchase!N:N,"")))</f>
        <v/>
      </c>
      <c r="L2372" s="4"/>
      <c r="M2372" s="86"/>
      <c r="N2372" s="35" t="str">
        <f>IF(F2372="","",
MAX(0,
_xlfn.XLOOKUP(F2372,purchase!F:F,purchase!N:N,"")
-
SUMIFS(L:L,F:F,F2372)))</f>
        <v/>
      </c>
      <c r="O2372" s="35" t="str">
        <f t="shared" si="256"/>
        <v/>
      </c>
      <c r="P2372" s="89" t="str">
        <f>_xlfn.SINGLE(IF(F2372="","",_xlfn.XLOOKUP(F2372,purchase!F:F,purchase!O:O,"")))</f>
        <v/>
      </c>
      <c r="Q2372" s="83" t="str">
        <f t="shared" si="257"/>
        <v/>
      </c>
      <c r="R2372" s="91" t="str">
        <f t="shared" si="258"/>
        <v/>
      </c>
    </row>
    <row r="2373" spans="1:18" x14ac:dyDescent="0.35">
      <c r="A2373" s="25">
        <v>2369</v>
      </c>
      <c r="B2373" s="26" t="str">
        <f t="shared" ref="B2373:B2436" si="259">IF(OR(C2373="",F2373=""),"",
"PRD-" &amp;
TEXT(DAY(C2373),"00") &amp;
CHOOSE(MONTH(C2373),"A","B","C","D","E","F","G","H","I","J","K","L") &amp;
TEXT(YEAR(C2373),"00") &amp;
"-" &amp;
RIGHT(F2373,4))</f>
        <v/>
      </c>
      <c r="C2373" s="27"/>
      <c r="D2373" s="26" t="str">
        <f>IF(F2373="","",_xlfn.XLOOKUP(F2373,purchase!F:F,purchase!B:B,""))</f>
        <v/>
      </c>
      <c r="E2373" s="26" t="str">
        <f>IF(F2373="","",_xlfn.XLOOKUP(F2373,purchase!F:F,purchase!C:C,""))</f>
        <v/>
      </c>
      <c r="F2373" s="4"/>
      <c r="G2373" s="10" t="str">
        <f t="shared" ref="G2373:G2436" si="260">IF(H2373="NRFC","Natural Rubber Field Coagulam","")</f>
        <v/>
      </c>
      <c r="H2373" s="10" t="str">
        <f>IF(F2373="","",_xlfn.XLOOKUP(F2373,purchase!F:F,purchase!E:E,""))</f>
        <v/>
      </c>
      <c r="I2373" s="10" t="str">
        <f t="shared" ref="I2373:I2436" si="261">IF(J2373="ISNR20","Natural Rubber-TSNR (ISNR-20)","")</f>
        <v/>
      </c>
      <c r="J2373" s="10" t="str">
        <f t="shared" ref="J2373:J2436" si="262">IF(H2373="NRFC","ISNR20","")</f>
        <v/>
      </c>
      <c r="K2373" s="35" t="str">
        <f>_xlfn.SINGLE(IF(F2373="","",_xlfn.XLOOKUP(F2373,purchase!F:F,purchase!N:N,"")))</f>
        <v/>
      </c>
      <c r="L2373" s="4"/>
      <c r="M2373" s="86"/>
      <c r="N2373" s="35" t="str">
        <f>IF(F2373="","",
MAX(0,
_xlfn.XLOOKUP(F2373,purchase!F:F,purchase!N:N,"")
-
SUMIFS(L:L,F:F,F2373)))</f>
        <v/>
      </c>
      <c r="O2373" s="35" t="str">
        <f t="shared" ref="O2373:O2436" si="263">IF(OR(L2373="",M2373=""),"",L2373-M2373)</f>
        <v/>
      </c>
      <c r="P2373" s="89" t="str">
        <f>_xlfn.SINGLE(IF(F2373="","",_xlfn.XLOOKUP(F2373,purchase!F:F,purchase!O:O,"")))</f>
        <v/>
      </c>
      <c r="Q2373" s="83" t="str">
        <f t="shared" ref="Q2373:Q2436" si="264">IF(OR(L2373="",M2373=""),"",M2373/L2373)</f>
        <v/>
      </c>
      <c r="R2373" s="91" t="str">
        <f t="shared" ref="R2373:R2436" si="265">IF(OR(P2373="",Q2373=""),"",Q2373-P2373)</f>
        <v/>
      </c>
    </row>
    <row r="2374" spans="1:18" x14ac:dyDescent="0.35">
      <c r="A2374" s="25">
        <v>2370</v>
      </c>
      <c r="B2374" s="26" t="str">
        <f t="shared" si="259"/>
        <v/>
      </c>
      <c r="C2374" s="27"/>
      <c r="D2374" s="26" t="str">
        <f>IF(F2374="","",_xlfn.XLOOKUP(F2374,purchase!F:F,purchase!B:B,""))</f>
        <v/>
      </c>
      <c r="E2374" s="26" t="str">
        <f>IF(F2374="","",_xlfn.XLOOKUP(F2374,purchase!F:F,purchase!C:C,""))</f>
        <v/>
      </c>
      <c r="F2374" s="4"/>
      <c r="G2374" s="10" t="str">
        <f t="shared" si="260"/>
        <v/>
      </c>
      <c r="H2374" s="10" t="str">
        <f>IF(F2374="","",_xlfn.XLOOKUP(F2374,purchase!F:F,purchase!E:E,""))</f>
        <v/>
      </c>
      <c r="I2374" s="10" t="str">
        <f t="shared" si="261"/>
        <v/>
      </c>
      <c r="J2374" s="10" t="str">
        <f t="shared" si="262"/>
        <v/>
      </c>
      <c r="K2374" s="35" t="str">
        <f>_xlfn.SINGLE(IF(F2374="","",_xlfn.XLOOKUP(F2374,purchase!F:F,purchase!N:N,"")))</f>
        <v/>
      </c>
      <c r="L2374" s="4"/>
      <c r="M2374" s="86"/>
      <c r="N2374" s="35" t="str">
        <f>IF(F2374="","",
MAX(0,
_xlfn.XLOOKUP(F2374,purchase!F:F,purchase!N:N,"")
-
SUMIFS(L:L,F:F,F2374)))</f>
        <v/>
      </c>
      <c r="O2374" s="35" t="str">
        <f t="shared" si="263"/>
        <v/>
      </c>
      <c r="P2374" s="89" t="str">
        <f>_xlfn.SINGLE(IF(F2374="","",_xlfn.XLOOKUP(F2374,purchase!F:F,purchase!O:O,"")))</f>
        <v/>
      </c>
      <c r="Q2374" s="83" t="str">
        <f t="shared" si="264"/>
        <v/>
      </c>
      <c r="R2374" s="91" t="str">
        <f t="shared" si="265"/>
        <v/>
      </c>
    </row>
    <row r="2375" spans="1:18" x14ac:dyDescent="0.35">
      <c r="A2375" s="25">
        <v>2371</v>
      </c>
      <c r="B2375" s="26" t="str">
        <f t="shared" si="259"/>
        <v/>
      </c>
      <c r="C2375" s="27"/>
      <c r="D2375" s="26" t="str">
        <f>IF(F2375="","",_xlfn.XLOOKUP(F2375,purchase!F:F,purchase!B:B,""))</f>
        <v/>
      </c>
      <c r="E2375" s="26" t="str">
        <f>IF(F2375="","",_xlfn.XLOOKUP(F2375,purchase!F:F,purchase!C:C,""))</f>
        <v/>
      </c>
      <c r="F2375" s="4"/>
      <c r="G2375" s="10" t="str">
        <f t="shared" si="260"/>
        <v/>
      </c>
      <c r="H2375" s="10" t="str">
        <f>IF(F2375="","",_xlfn.XLOOKUP(F2375,purchase!F:F,purchase!E:E,""))</f>
        <v/>
      </c>
      <c r="I2375" s="10" t="str">
        <f t="shared" si="261"/>
        <v/>
      </c>
      <c r="J2375" s="10" t="str">
        <f t="shared" si="262"/>
        <v/>
      </c>
      <c r="K2375" s="35" t="str">
        <f>_xlfn.SINGLE(IF(F2375="","",_xlfn.XLOOKUP(F2375,purchase!F:F,purchase!N:N,"")))</f>
        <v/>
      </c>
      <c r="L2375" s="4"/>
      <c r="M2375" s="86"/>
      <c r="N2375" s="35" t="str">
        <f>IF(F2375="","",
MAX(0,
_xlfn.XLOOKUP(F2375,purchase!F:F,purchase!N:N,"")
-
SUMIFS(L:L,F:F,F2375)))</f>
        <v/>
      </c>
      <c r="O2375" s="35" t="str">
        <f t="shared" si="263"/>
        <v/>
      </c>
      <c r="P2375" s="89" t="str">
        <f>_xlfn.SINGLE(IF(F2375="","",_xlfn.XLOOKUP(F2375,purchase!F:F,purchase!O:O,"")))</f>
        <v/>
      </c>
      <c r="Q2375" s="83" t="str">
        <f t="shared" si="264"/>
        <v/>
      </c>
      <c r="R2375" s="91" t="str">
        <f t="shared" si="265"/>
        <v/>
      </c>
    </row>
    <row r="2376" spans="1:18" x14ac:dyDescent="0.35">
      <c r="A2376" s="25">
        <v>2372</v>
      </c>
      <c r="B2376" s="26" t="str">
        <f t="shared" si="259"/>
        <v/>
      </c>
      <c r="C2376" s="27"/>
      <c r="D2376" s="26" t="str">
        <f>IF(F2376="","",_xlfn.XLOOKUP(F2376,purchase!F:F,purchase!B:B,""))</f>
        <v/>
      </c>
      <c r="E2376" s="26" t="str">
        <f>IF(F2376="","",_xlfn.XLOOKUP(F2376,purchase!F:F,purchase!C:C,""))</f>
        <v/>
      </c>
      <c r="F2376" s="4"/>
      <c r="G2376" s="10" t="str">
        <f t="shared" si="260"/>
        <v/>
      </c>
      <c r="H2376" s="10" t="str">
        <f>IF(F2376="","",_xlfn.XLOOKUP(F2376,purchase!F:F,purchase!E:E,""))</f>
        <v/>
      </c>
      <c r="I2376" s="10" t="str">
        <f t="shared" si="261"/>
        <v/>
      </c>
      <c r="J2376" s="10" t="str">
        <f t="shared" si="262"/>
        <v/>
      </c>
      <c r="K2376" s="35" t="str">
        <f>_xlfn.SINGLE(IF(F2376="","",_xlfn.XLOOKUP(F2376,purchase!F:F,purchase!N:N,"")))</f>
        <v/>
      </c>
      <c r="L2376" s="4"/>
      <c r="M2376" s="86"/>
      <c r="N2376" s="35" t="str">
        <f>IF(F2376="","",
MAX(0,
_xlfn.XLOOKUP(F2376,purchase!F:F,purchase!N:N,"")
-
SUMIFS(L:L,F:F,F2376)))</f>
        <v/>
      </c>
      <c r="O2376" s="35" t="str">
        <f t="shared" si="263"/>
        <v/>
      </c>
      <c r="P2376" s="89" t="str">
        <f>_xlfn.SINGLE(IF(F2376="","",_xlfn.XLOOKUP(F2376,purchase!F:F,purchase!O:O,"")))</f>
        <v/>
      </c>
      <c r="Q2376" s="83" t="str">
        <f t="shared" si="264"/>
        <v/>
      </c>
      <c r="R2376" s="91" t="str">
        <f t="shared" si="265"/>
        <v/>
      </c>
    </row>
    <row r="2377" spans="1:18" x14ac:dyDescent="0.35">
      <c r="A2377" s="25">
        <v>2373</v>
      </c>
      <c r="B2377" s="26" t="str">
        <f t="shared" si="259"/>
        <v/>
      </c>
      <c r="C2377" s="27"/>
      <c r="D2377" s="26" t="str">
        <f>IF(F2377="","",_xlfn.XLOOKUP(F2377,purchase!F:F,purchase!B:B,""))</f>
        <v/>
      </c>
      <c r="E2377" s="26" t="str">
        <f>IF(F2377="","",_xlfn.XLOOKUP(F2377,purchase!F:F,purchase!C:C,""))</f>
        <v/>
      </c>
      <c r="F2377" s="4"/>
      <c r="G2377" s="10" t="str">
        <f t="shared" si="260"/>
        <v/>
      </c>
      <c r="H2377" s="10" t="str">
        <f>IF(F2377="","",_xlfn.XLOOKUP(F2377,purchase!F:F,purchase!E:E,""))</f>
        <v/>
      </c>
      <c r="I2377" s="10" t="str">
        <f t="shared" si="261"/>
        <v/>
      </c>
      <c r="J2377" s="10" t="str">
        <f t="shared" si="262"/>
        <v/>
      </c>
      <c r="K2377" s="35" t="str">
        <f>_xlfn.SINGLE(IF(F2377="","",_xlfn.XLOOKUP(F2377,purchase!F:F,purchase!N:N,"")))</f>
        <v/>
      </c>
      <c r="L2377" s="4"/>
      <c r="M2377" s="86"/>
      <c r="N2377" s="35" t="str">
        <f>IF(F2377="","",
MAX(0,
_xlfn.XLOOKUP(F2377,purchase!F:F,purchase!N:N,"")
-
SUMIFS(L:L,F:F,F2377)))</f>
        <v/>
      </c>
      <c r="O2377" s="35" t="str">
        <f t="shared" si="263"/>
        <v/>
      </c>
      <c r="P2377" s="89" t="str">
        <f>_xlfn.SINGLE(IF(F2377="","",_xlfn.XLOOKUP(F2377,purchase!F:F,purchase!O:O,"")))</f>
        <v/>
      </c>
      <c r="Q2377" s="83" t="str">
        <f t="shared" si="264"/>
        <v/>
      </c>
      <c r="R2377" s="91" t="str">
        <f t="shared" si="265"/>
        <v/>
      </c>
    </row>
    <row r="2378" spans="1:18" x14ac:dyDescent="0.35">
      <c r="A2378" s="25">
        <v>2374</v>
      </c>
      <c r="B2378" s="26" t="str">
        <f t="shared" si="259"/>
        <v/>
      </c>
      <c r="C2378" s="27"/>
      <c r="D2378" s="26" t="str">
        <f>IF(F2378="","",_xlfn.XLOOKUP(F2378,purchase!F:F,purchase!B:B,""))</f>
        <v/>
      </c>
      <c r="E2378" s="26" t="str">
        <f>IF(F2378="","",_xlfn.XLOOKUP(F2378,purchase!F:F,purchase!C:C,""))</f>
        <v/>
      </c>
      <c r="F2378" s="4"/>
      <c r="G2378" s="10" t="str">
        <f t="shared" si="260"/>
        <v/>
      </c>
      <c r="H2378" s="10" t="str">
        <f>IF(F2378="","",_xlfn.XLOOKUP(F2378,purchase!F:F,purchase!E:E,""))</f>
        <v/>
      </c>
      <c r="I2378" s="10" t="str">
        <f t="shared" si="261"/>
        <v/>
      </c>
      <c r="J2378" s="10" t="str">
        <f t="shared" si="262"/>
        <v/>
      </c>
      <c r="K2378" s="35" t="str">
        <f>_xlfn.SINGLE(IF(F2378="","",_xlfn.XLOOKUP(F2378,purchase!F:F,purchase!N:N,"")))</f>
        <v/>
      </c>
      <c r="L2378" s="4"/>
      <c r="M2378" s="86"/>
      <c r="N2378" s="35" t="str">
        <f>IF(F2378="","",
MAX(0,
_xlfn.XLOOKUP(F2378,purchase!F:F,purchase!N:N,"")
-
SUMIFS(L:L,F:F,F2378)))</f>
        <v/>
      </c>
      <c r="O2378" s="35" t="str">
        <f t="shared" si="263"/>
        <v/>
      </c>
      <c r="P2378" s="89" t="str">
        <f>_xlfn.SINGLE(IF(F2378="","",_xlfn.XLOOKUP(F2378,purchase!F:F,purchase!O:O,"")))</f>
        <v/>
      </c>
      <c r="Q2378" s="83" t="str">
        <f t="shared" si="264"/>
        <v/>
      </c>
      <c r="R2378" s="91" t="str">
        <f t="shared" si="265"/>
        <v/>
      </c>
    </row>
    <row r="2379" spans="1:18" x14ac:dyDescent="0.35">
      <c r="A2379" s="25">
        <v>2375</v>
      </c>
      <c r="B2379" s="26" t="str">
        <f t="shared" si="259"/>
        <v/>
      </c>
      <c r="C2379" s="27"/>
      <c r="D2379" s="26" t="str">
        <f>IF(F2379="","",_xlfn.XLOOKUP(F2379,purchase!F:F,purchase!B:B,""))</f>
        <v/>
      </c>
      <c r="E2379" s="26" t="str">
        <f>IF(F2379="","",_xlfn.XLOOKUP(F2379,purchase!F:F,purchase!C:C,""))</f>
        <v/>
      </c>
      <c r="F2379" s="4"/>
      <c r="G2379" s="10" t="str">
        <f t="shared" si="260"/>
        <v/>
      </c>
      <c r="H2379" s="10" t="str">
        <f>IF(F2379="","",_xlfn.XLOOKUP(F2379,purchase!F:F,purchase!E:E,""))</f>
        <v/>
      </c>
      <c r="I2379" s="10" t="str">
        <f t="shared" si="261"/>
        <v/>
      </c>
      <c r="J2379" s="10" t="str">
        <f t="shared" si="262"/>
        <v/>
      </c>
      <c r="K2379" s="35" t="str">
        <f>_xlfn.SINGLE(IF(F2379="","",_xlfn.XLOOKUP(F2379,purchase!F:F,purchase!N:N,"")))</f>
        <v/>
      </c>
      <c r="L2379" s="4"/>
      <c r="M2379" s="86"/>
      <c r="N2379" s="35" t="str">
        <f>IF(F2379="","",
MAX(0,
_xlfn.XLOOKUP(F2379,purchase!F:F,purchase!N:N,"")
-
SUMIFS(L:L,F:F,F2379)))</f>
        <v/>
      </c>
      <c r="O2379" s="35" t="str">
        <f t="shared" si="263"/>
        <v/>
      </c>
      <c r="P2379" s="89" t="str">
        <f>_xlfn.SINGLE(IF(F2379="","",_xlfn.XLOOKUP(F2379,purchase!F:F,purchase!O:O,"")))</f>
        <v/>
      </c>
      <c r="Q2379" s="83" t="str">
        <f t="shared" si="264"/>
        <v/>
      </c>
      <c r="R2379" s="91" t="str">
        <f t="shared" si="265"/>
        <v/>
      </c>
    </row>
    <row r="2380" spans="1:18" x14ac:dyDescent="0.35">
      <c r="A2380" s="25">
        <v>2376</v>
      </c>
      <c r="B2380" s="26" t="str">
        <f t="shared" si="259"/>
        <v/>
      </c>
      <c r="C2380" s="27"/>
      <c r="D2380" s="26" t="str">
        <f>IF(F2380="","",_xlfn.XLOOKUP(F2380,purchase!F:F,purchase!B:B,""))</f>
        <v/>
      </c>
      <c r="E2380" s="26" t="str">
        <f>IF(F2380="","",_xlfn.XLOOKUP(F2380,purchase!F:F,purchase!C:C,""))</f>
        <v/>
      </c>
      <c r="F2380" s="4"/>
      <c r="G2380" s="10" t="str">
        <f t="shared" si="260"/>
        <v/>
      </c>
      <c r="H2380" s="10" t="str">
        <f>IF(F2380="","",_xlfn.XLOOKUP(F2380,purchase!F:F,purchase!E:E,""))</f>
        <v/>
      </c>
      <c r="I2380" s="10" t="str">
        <f t="shared" si="261"/>
        <v/>
      </c>
      <c r="J2380" s="10" t="str">
        <f t="shared" si="262"/>
        <v/>
      </c>
      <c r="K2380" s="35" t="str">
        <f>_xlfn.SINGLE(IF(F2380="","",_xlfn.XLOOKUP(F2380,purchase!F:F,purchase!N:N,"")))</f>
        <v/>
      </c>
      <c r="L2380" s="4"/>
      <c r="M2380" s="86"/>
      <c r="N2380" s="35" t="str">
        <f>IF(F2380="","",
MAX(0,
_xlfn.XLOOKUP(F2380,purchase!F:F,purchase!N:N,"")
-
SUMIFS(L:L,F:F,F2380)))</f>
        <v/>
      </c>
      <c r="O2380" s="35" t="str">
        <f t="shared" si="263"/>
        <v/>
      </c>
      <c r="P2380" s="89" t="str">
        <f>_xlfn.SINGLE(IF(F2380="","",_xlfn.XLOOKUP(F2380,purchase!F:F,purchase!O:O,"")))</f>
        <v/>
      </c>
      <c r="Q2380" s="83" t="str">
        <f t="shared" si="264"/>
        <v/>
      </c>
      <c r="R2380" s="91" t="str">
        <f t="shared" si="265"/>
        <v/>
      </c>
    </row>
    <row r="2381" spans="1:18" x14ac:dyDescent="0.35">
      <c r="A2381" s="25">
        <v>2377</v>
      </c>
      <c r="B2381" s="26" t="str">
        <f t="shared" si="259"/>
        <v/>
      </c>
      <c r="C2381" s="27"/>
      <c r="D2381" s="26" t="str">
        <f>IF(F2381="","",_xlfn.XLOOKUP(F2381,purchase!F:F,purchase!B:B,""))</f>
        <v/>
      </c>
      <c r="E2381" s="26" t="str">
        <f>IF(F2381="","",_xlfn.XLOOKUP(F2381,purchase!F:F,purchase!C:C,""))</f>
        <v/>
      </c>
      <c r="F2381" s="4"/>
      <c r="G2381" s="10" t="str">
        <f t="shared" si="260"/>
        <v/>
      </c>
      <c r="H2381" s="10" t="str">
        <f>IF(F2381="","",_xlfn.XLOOKUP(F2381,purchase!F:F,purchase!E:E,""))</f>
        <v/>
      </c>
      <c r="I2381" s="10" t="str">
        <f t="shared" si="261"/>
        <v/>
      </c>
      <c r="J2381" s="10" t="str">
        <f t="shared" si="262"/>
        <v/>
      </c>
      <c r="K2381" s="35" t="str">
        <f>_xlfn.SINGLE(IF(F2381="","",_xlfn.XLOOKUP(F2381,purchase!F:F,purchase!N:N,"")))</f>
        <v/>
      </c>
      <c r="L2381" s="4"/>
      <c r="M2381" s="86"/>
      <c r="N2381" s="35" t="str">
        <f>IF(F2381="","",
MAX(0,
_xlfn.XLOOKUP(F2381,purchase!F:F,purchase!N:N,"")
-
SUMIFS(L:L,F:F,F2381)))</f>
        <v/>
      </c>
      <c r="O2381" s="35" t="str">
        <f t="shared" si="263"/>
        <v/>
      </c>
      <c r="P2381" s="89" t="str">
        <f>_xlfn.SINGLE(IF(F2381="","",_xlfn.XLOOKUP(F2381,purchase!F:F,purchase!O:O,"")))</f>
        <v/>
      </c>
      <c r="Q2381" s="83" t="str">
        <f t="shared" si="264"/>
        <v/>
      </c>
      <c r="R2381" s="91" t="str">
        <f t="shared" si="265"/>
        <v/>
      </c>
    </row>
    <row r="2382" spans="1:18" x14ac:dyDescent="0.35">
      <c r="A2382" s="25">
        <v>2378</v>
      </c>
      <c r="B2382" s="26" t="str">
        <f t="shared" si="259"/>
        <v/>
      </c>
      <c r="C2382" s="27"/>
      <c r="D2382" s="26" t="str">
        <f>IF(F2382="","",_xlfn.XLOOKUP(F2382,purchase!F:F,purchase!B:B,""))</f>
        <v/>
      </c>
      <c r="E2382" s="26" t="str">
        <f>IF(F2382="","",_xlfn.XLOOKUP(F2382,purchase!F:F,purchase!C:C,""))</f>
        <v/>
      </c>
      <c r="F2382" s="4"/>
      <c r="G2382" s="10" t="str">
        <f t="shared" si="260"/>
        <v/>
      </c>
      <c r="H2382" s="10" t="str">
        <f>IF(F2382="","",_xlfn.XLOOKUP(F2382,purchase!F:F,purchase!E:E,""))</f>
        <v/>
      </c>
      <c r="I2382" s="10" t="str">
        <f t="shared" si="261"/>
        <v/>
      </c>
      <c r="J2382" s="10" t="str">
        <f t="shared" si="262"/>
        <v/>
      </c>
      <c r="K2382" s="35" t="str">
        <f>_xlfn.SINGLE(IF(F2382="","",_xlfn.XLOOKUP(F2382,purchase!F:F,purchase!N:N,"")))</f>
        <v/>
      </c>
      <c r="L2382" s="4"/>
      <c r="M2382" s="86"/>
      <c r="N2382" s="35" t="str">
        <f>IF(F2382="","",
MAX(0,
_xlfn.XLOOKUP(F2382,purchase!F:F,purchase!N:N,"")
-
SUMIFS(L:L,F:F,F2382)))</f>
        <v/>
      </c>
      <c r="O2382" s="35" t="str">
        <f t="shared" si="263"/>
        <v/>
      </c>
      <c r="P2382" s="89" t="str">
        <f>_xlfn.SINGLE(IF(F2382="","",_xlfn.XLOOKUP(F2382,purchase!F:F,purchase!O:O,"")))</f>
        <v/>
      </c>
      <c r="Q2382" s="83" t="str">
        <f t="shared" si="264"/>
        <v/>
      </c>
      <c r="R2382" s="91" t="str">
        <f t="shared" si="265"/>
        <v/>
      </c>
    </row>
    <row r="2383" spans="1:18" x14ac:dyDescent="0.35">
      <c r="A2383" s="25">
        <v>2379</v>
      </c>
      <c r="B2383" s="26" t="str">
        <f t="shared" si="259"/>
        <v/>
      </c>
      <c r="C2383" s="27"/>
      <c r="D2383" s="26" t="str">
        <f>IF(F2383="","",_xlfn.XLOOKUP(F2383,purchase!F:F,purchase!B:B,""))</f>
        <v/>
      </c>
      <c r="E2383" s="26" t="str">
        <f>IF(F2383="","",_xlfn.XLOOKUP(F2383,purchase!F:F,purchase!C:C,""))</f>
        <v/>
      </c>
      <c r="F2383" s="4"/>
      <c r="G2383" s="10" t="str">
        <f t="shared" si="260"/>
        <v/>
      </c>
      <c r="H2383" s="10" t="str">
        <f>IF(F2383="","",_xlfn.XLOOKUP(F2383,purchase!F:F,purchase!E:E,""))</f>
        <v/>
      </c>
      <c r="I2383" s="10" t="str">
        <f t="shared" si="261"/>
        <v/>
      </c>
      <c r="J2383" s="10" t="str">
        <f t="shared" si="262"/>
        <v/>
      </c>
      <c r="K2383" s="35" t="str">
        <f>_xlfn.SINGLE(IF(F2383="","",_xlfn.XLOOKUP(F2383,purchase!F:F,purchase!N:N,"")))</f>
        <v/>
      </c>
      <c r="L2383" s="4"/>
      <c r="M2383" s="86"/>
      <c r="N2383" s="35" t="str">
        <f>IF(F2383="","",
MAX(0,
_xlfn.XLOOKUP(F2383,purchase!F:F,purchase!N:N,"")
-
SUMIFS(L:L,F:F,F2383)))</f>
        <v/>
      </c>
      <c r="O2383" s="35" t="str">
        <f t="shared" si="263"/>
        <v/>
      </c>
      <c r="P2383" s="89" t="str">
        <f>_xlfn.SINGLE(IF(F2383="","",_xlfn.XLOOKUP(F2383,purchase!F:F,purchase!O:O,"")))</f>
        <v/>
      </c>
      <c r="Q2383" s="83" t="str">
        <f t="shared" si="264"/>
        <v/>
      </c>
      <c r="R2383" s="91" t="str">
        <f t="shared" si="265"/>
        <v/>
      </c>
    </row>
    <row r="2384" spans="1:18" x14ac:dyDescent="0.35">
      <c r="A2384" s="25">
        <v>2380</v>
      </c>
      <c r="B2384" s="26" t="str">
        <f t="shared" si="259"/>
        <v/>
      </c>
      <c r="C2384" s="27"/>
      <c r="D2384" s="26" t="str">
        <f>IF(F2384="","",_xlfn.XLOOKUP(F2384,purchase!F:F,purchase!B:B,""))</f>
        <v/>
      </c>
      <c r="E2384" s="26" t="str">
        <f>IF(F2384="","",_xlfn.XLOOKUP(F2384,purchase!F:F,purchase!C:C,""))</f>
        <v/>
      </c>
      <c r="F2384" s="4"/>
      <c r="G2384" s="10" t="str">
        <f t="shared" si="260"/>
        <v/>
      </c>
      <c r="H2384" s="10" t="str">
        <f>IF(F2384="","",_xlfn.XLOOKUP(F2384,purchase!F:F,purchase!E:E,""))</f>
        <v/>
      </c>
      <c r="I2384" s="10" t="str">
        <f t="shared" si="261"/>
        <v/>
      </c>
      <c r="J2384" s="10" t="str">
        <f t="shared" si="262"/>
        <v/>
      </c>
      <c r="K2384" s="35" t="str">
        <f>_xlfn.SINGLE(IF(F2384="","",_xlfn.XLOOKUP(F2384,purchase!F:F,purchase!N:N,"")))</f>
        <v/>
      </c>
      <c r="L2384" s="4"/>
      <c r="M2384" s="86"/>
      <c r="N2384" s="35" t="str">
        <f>IF(F2384="","",
MAX(0,
_xlfn.XLOOKUP(F2384,purchase!F:F,purchase!N:N,"")
-
SUMIFS(L:L,F:F,F2384)))</f>
        <v/>
      </c>
      <c r="O2384" s="35" t="str">
        <f t="shared" si="263"/>
        <v/>
      </c>
      <c r="P2384" s="89" t="str">
        <f>_xlfn.SINGLE(IF(F2384="","",_xlfn.XLOOKUP(F2384,purchase!F:F,purchase!O:O,"")))</f>
        <v/>
      </c>
      <c r="Q2384" s="83" t="str">
        <f t="shared" si="264"/>
        <v/>
      </c>
      <c r="R2384" s="91" t="str">
        <f t="shared" si="265"/>
        <v/>
      </c>
    </row>
    <row r="2385" spans="1:18" x14ac:dyDescent="0.35">
      <c r="A2385" s="25">
        <v>2381</v>
      </c>
      <c r="B2385" s="26" t="str">
        <f t="shared" si="259"/>
        <v/>
      </c>
      <c r="C2385" s="27"/>
      <c r="D2385" s="26" t="str">
        <f>IF(F2385="","",_xlfn.XLOOKUP(F2385,purchase!F:F,purchase!B:B,""))</f>
        <v/>
      </c>
      <c r="E2385" s="26" t="str">
        <f>IF(F2385="","",_xlfn.XLOOKUP(F2385,purchase!F:F,purchase!C:C,""))</f>
        <v/>
      </c>
      <c r="F2385" s="4"/>
      <c r="G2385" s="10" t="str">
        <f t="shared" si="260"/>
        <v/>
      </c>
      <c r="H2385" s="10" t="str">
        <f>IF(F2385="","",_xlfn.XLOOKUP(F2385,purchase!F:F,purchase!E:E,""))</f>
        <v/>
      </c>
      <c r="I2385" s="10" t="str">
        <f t="shared" si="261"/>
        <v/>
      </c>
      <c r="J2385" s="10" t="str">
        <f t="shared" si="262"/>
        <v/>
      </c>
      <c r="K2385" s="35" t="str">
        <f>_xlfn.SINGLE(IF(F2385="","",_xlfn.XLOOKUP(F2385,purchase!F:F,purchase!N:N,"")))</f>
        <v/>
      </c>
      <c r="L2385" s="4"/>
      <c r="M2385" s="86"/>
      <c r="N2385" s="35" t="str">
        <f>IF(F2385="","",
MAX(0,
_xlfn.XLOOKUP(F2385,purchase!F:F,purchase!N:N,"")
-
SUMIFS(L:L,F:F,F2385)))</f>
        <v/>
      </c>
      <c r="O2385" s="35" t="str">
        <f t="shared" si="263"/>
        <v/>
      </c>
      <c r="P2385" s="89" t="str">
        <f>_xlfn.SINGLE(IF(F2385="","",_xlfn.XLOOKUP(F2385,purchase!F:F,purchase!O:O,"")))</f>
        <v/>
      </c>
      <c r="Q2385" s="83" t="str">
        <f t="shared" si="264"/>
        <v/>
      </c>
      <c r="R2385" s="91" t="str">
        <f t="shared" si="265"/>
        <v/>
      </c>
    </row>
    <row r="2386" spans="1:18" x14ac:dyDescent="0.35">
      <c r="A2386" s="25">
        <v>2382</v>
      </c>
      <c r="B2386" s="26" t="str">
        <f t="shared" si="259"/>
        <v/>
      </c>
      <c r="C2386" s="27"/>
      <c r="D2386" s="26" t="str">
        <f>IF(F2386="","",_xlfn.XLOOKUP(F2386,purchase!F:F,purchase!B:B,""))</f>
        <v/>
      </c>
      <c r="E2386" s="26" t="str">
        <f>IF(F2386="","",_xlfn.XLOOKUP(F2386,purchase!F:F,purchase!C:C,""))</f>
        <v/>
      </c>
      <c r="F2386" s="4"/>
      <c r="G2386" s="10" t="str">
        <f t="shared" si="260"/>
        <v/>
      </c>
      <c r="H2386" s="10" t="str">
        <f>IF(F2386="","",_xlfn.XLOOKUP(F2386,purchase!F:F,purchase!E:E,""))</f>
        <v/>
      </c>
      <c r="I2386" s="10" t="str">
        <f t="shared" si="261"/>
        <v/>
      </c>
      <c r="J2386" s="10" t="str">
        <f t="shared" si="262"/>
        <v/>
      </c>
      <c r="K2386" s="35" t="str">
        <f>_xlfn.SINGLE(IF(F2386="","",_xlfn.XLOOKUP(F2386,purchase!F:F,purchase!N:N,"")))</f>
        <v/>
      </c>
      <c r="L2386" s="4"/>
      <c r="M2386" s="86"/>
      <c r="N2386" s="35" t="str">
        <f>IF(F2386="","",
MAX(0,
_xlfn.XLOOKUP(F2386,purchase!F:F,purchase!N:N,"")
-
SUMIFS(L:L,F:F,F2386)))</f>
        <v/>
      </c>
      <c r="O2386" s="35" t="str">
        <f t="shared" si="263"/>
        <v/>
      </c>
      <c r="P2386" s="89" t="str">
        <f>_xlfn.SINGLE(IF(F2386="","",_xlfn.XLOOKUP(F2386,purchase!F:F,purchase!O:O,"")))</f>
        <v/>
      </c>
      <c r="Q2386" s="83" t="str">
        <f t="shared" si="264"/>
        <v/>
      </c>
      <c r="R2386" s="91" t="str">
        <f t="shared" si="265"/>
        <v/>
      </c>
    </row>
    <row r="2387" spans="1:18" x14ac:dyDescent="0.35">
      <c r="A2387" s="25">
        <v>2383</v>
      </c>
      <c r="B2387" s="26" t="str">
        <f t="shared" si="259"/>
        <v/>
      </c>
      <c r="C2387" s="27"/>
      <c r="D2387" s="26" t="str">
        <f>IF(F2387="","",_xlfn.XLOOKUP(F2387,purchase!F:F,purchase!B:B,""))</f>
        <v/>
      </c>
      <c r="E2387" s="26" t="str">
        <f>IF(F2387="","",_xlfn.XLOOKUP(F2387,purchase!F:F,purchase!C:C,""))</f>
        <v/>
      </c>
      <c r="F2387" s="4"/>
      <c r="G2387" s="10" t="str">
        <f t="shared" si="260"/>
        <v/>
      </c>
      <c r="H2387" s="10" t="str">
        <f>IF(F2387="","",_xlfn.XLOOKUP(F2387,purchase!F:F,purchase!E:E,""))</f>
        <v/>
      </c>
      <c r="I2387" s="10" t="str">
        <f t="shared" si="261"/>
        <v/>
      </c>
      <c r="J2387" s="10" t="str">
        <f t="shared" si="262"/>
        <v/>
      </c>
      <c r="K2387" s="35" t="str">
        <f>_xlfn.SINGLE(IF(F2387="","",_xlfn.XLOOKUP(F2387,purchase!F:F,purchase!N:N,"")))</f>
        <v/>
      </c>
      <c r="L2387" s="4"/>
      <c r="M2387" s="86"/>
      <c r="N2387" s="35" t="str">
        <f>IF(F2387="","",
MAX(0,
_xlfn.XLOOKUP(F2387,purchase!F:F,purchase!N:N,"")
-
SUMIFS(L:L,F:F,F2387)))</f>
        <v/>
      </c>
      <c r="O2387" s="35" t="str">
        <f t="shared" si="263"/>
        <v/>
      </c>
      <c r="P2387" s="89" t="str">
        <f>_xlfn.SINGLE(IF(F2387="","",_xlfn.XLOOKUP(F2387,purchase!F:F,purchase!O:O,"")))</f>
        <v/>
      </c>
      <c r="Q2387" s="83" t="str">
        <f t="shared" si="264"/>
        <v/>
      </c>
      <c r="R2387" s="91" t="str">
        <f t="shared" si="265"/>
        <v/>
      </c>
    </row>
    <row r="2388" spans="1:18" x14ac:dyDescent="0.35">
      <c r="A2388" s="25">
        <v>2384</v>
      </c>
      <c r="B2388" s="26" t="str">
        <f t="shared" si="259"/>
        <v/>
      </c>
      <c r="C2388" s="27"/>
      <c r="D2388" s="26" t="str">
        <f>IF(F2388="","",_xlfn.XLOOKUP(F2388,purchase!F:F,purchase!B:B,""))</f>
        <v/>
      </c>
      <c r="E2388" s="26" t="str">
        <f>IF(F2388="","",_xlfn.XLOOKUP(F2388,purchase!F:F,purchase!C:C,""))</f>
        <v/>
      </c>
      <c r="F2388" s="4"/>
      <c r="G2388" s="10" t="str">
        <f t="shared" si="260"/>
        <v/>
      </c>
      <c r="H2388" s="10" t="str">
        <f>IF(F2388="","",_xlfn.XLOOKUP(F2388,purchase!F:F,purchase!E:E,""))</f>
        <v/>
      </c>
      <c r="I2388" s="10" t="str">
        <f t="shared" si="261"/>
        <v/>
      </c>
      <c r="J2388" s="10" t="str">
        <f t="shared" si="262"/>
        <v/>
      </c>
      <c r="K2388" s="35" t="str">
        <f>_xlfn.SINGLE(IF(F2388="","",_xlfn.XLOOKUP(F2388,purchase!F:F,purchase!N:N,"")))</f>
        <v/>
      </c>
      <c r="L2388" s="4"/>
      <c r="M2388" s="86"/>
      <c r="N2388" s="35" t="str">
        <f>IF(F2388="","",
MAX(0,
_xlfn.XLOOKUP(F2388,purchase!F:F,purchase!N:N,"")
-
SUMIFS(L:L,F:F,F2388)))</f>
        <v/>
      </c>
      <c r="O2388" s="35" t="str">
        <f t="shared" si="263"/>
        <v/>
      </c>
      <c r="P2388" s="89" t="str">
        <f>_xlfn.SINGLE(IF(F2388="","",_xlfn.XLOOKUP(F2388,purchase!F:F,purchase!O:O,"")))</f>
        <v/>
      </c>
      <c r="Q2388" s="83" t="str">
        <f t="shared" si="264"/>
        <v/>
      </c>
      <c r="R2388" s="91" t="str">
        <f t="shared" si="265"/>
        <v/>
      </c>
    </row>
    <row r="2389" spans="1:18" x14ac:dyDescent="0.35">
      <c r="A2389" s="25">
        <v>2385</v>
      </c>
      <c r="B2389" s="26" t="str">
        <f t="shared" si="259"/>
        <v/>
      </c>
      <c r="C2389" s="27"/>
      <c r="D2389" s="26" t="str">
        <f>IF(F2389="","",_xlfn.XLOOKUP(F2389,purchase!F:F,purchase!B:B,""))</f>
        <v/>
      </c>
      <c r="E2389" s="26" t="str">
        <f>IF(F2389="","",_xlfn.XLOOKUP(F2389,purchase!F:F,purchase!C:C,""))</f>
        <v/>
      </c>
      <c r="F2389" s="4"/>
      <c r="G2389" s="10" t="str">
        <f t="shared" si="260"/>
        <v/>
      </c>
      <c r="H2389" s="10" t="str">
        <f>IF(F2389="","",_xlfn.XLOOKUP(F2389,purchase!F:F,purchase!E:E,""))</f>
        <v/>
      </c>
      <c r="I2389" s="10" t="str">
        <f t="shared" si="261"/>
        <v/>
      </c>
      <c r="J2389" s="10" t="str">
        <f t="shared" si="262"/>
        <v/>
      </c>
      <c r="K2389" s="35" t="str">
        <f>_xlfn.SINGLE(IF(F2389="","",_xlfn.XLOOKUP(F2389,purchase!F:F,purchase!N:N,"")))</f>
        <v/>
      </c>
      <c r="L2389" s="4"/>
      <c r="M2389" s="86"/>
      <c r="N2389" s="35" t="str">
        <f>IF(F2389="","",
MAX(0,
_xlfn.XLOOKUP(F2389,purchase!F:F,purchase!N:N,"")
-
SUMIFS(L:L,F:F,F2389)))</f>
        <v/>
      </c>
      <c r="O2389" s="35" t="str">
        <f t="shared" si="263"/>
        <v/>
      </c>
      <c r="P2389" s="89" t="str">
        <f>_xlfn.SINGLE(IF(F2389="","",_xlfn.XLOOKUP(F2389,purchase!F:F,purchase!O:O,"")))</f>
        <v/>
      </c>
      <c r="Q2389" s="83" t="str">
        <f t="shared" si="264"/>
        <v/>
      </c>
      <c r="R2389" s="91" t="str">
        <f t="shared" si="265"/>
        <v/>
      </c>
    </row>
    <row r="2390" spans="1:18" x14ac:dyDescent="0.35">
      <c r="A2390" s="25">
        <v>2386</v>
      </c>
      <c r="B2390" s="26" t="str">
        <f t="shared" si="259"/>
        <v/>
      </c>
      <c r="C2390" s="27"/>
      <c r="D2390" s="26" t="str">
        <f>IF(F2390="","",_xlfn.XLOOKUP(F2390,purchase!F:F,purchase!B:B,""))</f>
        <v/>
      </c>
      <c r="E2390" s="26" t="str">
        <f>IF(F2390="","",_xlfn.XLOOKUP(F2390,purchase!F:F,purchase!C:C,""))</f>
        <v/>
      </c>
      <c r="F2390" s="4"/>
      <c r="G2390" s="10" t="str">
        <f t="shared" si="260"/>
        <v/>
      </c>
      <c r="H2390" s="10" t="str">
        <f>IF(F2390="","",_xlfn.XLOOKUP(F2390,purchase!F:F,purchase!E:E,""))</f>
        <v/>
      </c>
      <c r="I2390" s="10" t="str">
        <f t="shared" si="261"/>
        <v/>
      </c>
      <c r="J2390" s="10" t="str">
        <f t="shared" si="262"/>
        <v/>
      </c>
      <c r="K2390" s="35" t="str">
        <f>_xlfn.SINGLE(IF(F2390="","",_xlfn.XLOOKUP(F2390,purchase!F:F,purchase!N:N,"")))</f>
        <v/>
      </c>
      <c r="L2390" s="4"/>
      <c r="M2390" s="86"/>
      <c r="N2390" s="35" t="str">
        <f>IF(F2390="","",
MAX(0,
_xlfn.XLOOKUP(F2390,purchase!F:F,purchase!N:N,"")
-
SUMIFS(L:L,F:F,F2390)))</f>
        <v/>
      </c>
      <c r="O2390" s="35" t="str">
        <f t="shared" si="263"/>
        <v/>
      </c>
      <c r="P2390" s="89" t="str">
        <f>_xlfn.SINGLE(IF(F2390="","",_xlfn.XLOOKUP(F2390,purchase!F:F,purchase!O:O,"")))</f>
        <v/>
      </c>
      <c r="Q2390" s="83" t="str">
        <f t="shared" si="264"/>
        <v/>
      </c>
      <c r="R2390" s="91" t="str">
        <f t="shared" si="265"/>
        <v/>
      </c>
    </row>
    <row r="2391" spans="1:18" x14ac:dyDescent="0.35">
      <c r="A2391" s="25">
        <v>2387</v>
      </c>
      <c r="B2391" s="26" t="str">
        <f t="shared" si="259"/>
        <v/>
      </c>
      <c r="C2391" s="27"/>
      <c r="D2391" s="26" t="str">
        <f>IF(F2391="","",_xlfn.XLOOKUP(F2391,purchase!F:F,purchase!B:B,""))</f>
        <v/>
      </c>
      <c r="E2391" s="26" t="str">
        <f>IF(F2391="","",_xlfn.XLOOKUP(F2391,purchase!F:F,purchase!C:C,""))</f>
        <v/>
      </c>
      <c r="F2391" s="4"/>
      <c r="G2391" s="10" t="str">
        <f t="shared" si="260"/>
        <v/>
      </c>
      <c r="H2391" s="10" t="str">
        <f>IF(F2391="","",_xlfn.XLOOKUP(F2391,purchase!F:F,purchase!E:E,""))</f>
        <v/>
      </c>
      <c r="I2391" s="10" t="str">
        <f t="shared" si="261"/>
        <v/>
      </c>
      <c r="J2391" s="10" t="str">
        <f t="shared" si="262"/>
        <v/>
      </c>
      <c r="K2391" s="35" t="str">
        <f>_xlfn.SINGLE(IF(F2391="","",_xlfn.XLOOKUP(F2391,purchase!F:F,purchase!N:N,"")))</f>
        <v/>
      </c>
      <c r="L2391" s="4"/>
      <c r="M2391" s="86"/>
      <c r="N2391" s="35" t="str">
        <f>IF(F2391="","",
MAX(0,
_xlfn.XLOOKUP(F2391,purchase!F:F,purchase!N:N,"")
-
SUMIFS(L:L,F:F,F2391)))</f>
        <v/>
      </c>
      <c r="O2391" s="35" t="str">
        <f t="shared" si="263"/>
        <v/>
      </c>
      <c r="P2391" s="89" t="str">
        <f>_xlfn.SINGLE(IF(F2391="","",_xlfn.XLOOKUP(F2391,purchase!F:F,purchase!O:O,"")))</f>
        <v/>
      </c>
      <c r="Q2391" s="83" t="str">
        <f t="shared" si="264"/>
        <v/>
      </c>
      <c r="R2391" s="91" t="str">
        <f t="shared" si="265"/>
        <v/>
      </c>
    </row>
    <row r="2392" spans="1:18" x14ac:dyDescent="0.35">
      <c r="A2392" s="25">
        <v>2388</v>
      </c>
      <c r="B2392" s="26" t="str">
        <f t="shared" si="259"/>
        <v/>
      </c>
      <c r="C2392" s="27"/>
      <c r="D2392" s="26" t="str">
        <f>IF(F2392="","",_xlfn.XLOOKUP(F2392,purchase!F:F,purchase!B:B,""))</f>
        <v/>
      </c>
      <c r="E2392" s="26" t="str">
        <f>IF(F2392="","",_xlfn.XLOOKUP(F2392,purchase!F:F,purchase!C:C,""))</f>
        <v/>
      </c>
      <c r="F2392" s="4"/>
      <c r="G2392" s="10" t="str">
        <f t="shared" si="260"/>
        <v/>
      </c>
      <c r="H2392" s="10" t="str">
        <f>IF(F2392="","",_xlfn.XLOOKUP(F2392,purchase!F:F,purchase!E:E,""))</f>
        <v/>
      </c>
      <c r="I2392" s="10" t="str">
        <f t="shared" si="261"/>
        <v/>
      </c>
      <c r="J2392" s="10" t="str">
        <f t="shared" si="262"/>
        <v/>
      </c>
      <c r="K2392" s="35" t="str">
        <f>_xlfn.SINGLE(IF(F2392="","",_xlfn.XLOOKUP(F2392,purchase!F:F,purchase!N:N,"")))</f>
        <v/>
      </c>
      <c r="L2392" s="4"/>
      <c r="M2392" s="86"/>
      <c r="N2392" s="35" t="str">
        <f>IF(F2392="","",
MAX(0,
_xlfn.XLOOKUP(F2392,purchase!F:F,purchase!N:N,"")
-
SUMIFS(L:L,F:F,F2392)))</f>
        <v/>
      </c>
      <c r="O2392" s="35" t="str">
        <f t="shared" si="263"/>
        <v/>
      </c>
      <c r="P2392" s="89" t="str">
        <f>_xlfn.SINGLE(IF(F2392="","",_xlfn.XLOOKUP(F2392,purchase!F:F,purchase!O:O,"")))</f>
        <v/>
      </c>
      <c r="Q2392" s="83" t="str">
        <f t="shared" si="264"/>
        <v/>
      </c>
      <c r="R2392" s="91" t="str">
        <f t="shared" si="265"/>
        <v/>
      </c>
    </row>
    <row r="2393" spans="1:18" x14ac:dyDescent="0.35">
      <c r="A2393" s="25">
        <v>2389</v>
      </c>
      <c r="B2393" s="26" t="str">
        <f t="shared" si="259"/>
        <v/>
      </c>
      <c r="C2393" s="27"/>
      <c r="D2393" s="26" t="str">
        <f>IF(F2393="","",_xlfn.XLOOKUP(F2393,purchase!F:F,purchase!B:B,""))</f>
        <v/>
      </c>
      <c r="E2393" s="26" t="str">
        <f>IF(F2393="","",_xlfn.XLOOKUP(F2393,purchase!F:F,purchase!C:C,""))</f>
        <v/>
      </c>
      <c r="F2393" s="4"/>
      <c r="G2393" s="10" t="str">
        <f t="shared" si="260"/>
        <v/>
      </c>
      <c r="H2393" s="10" t="str">
        <f>IF(F2393="","",_xlfn.XLOOKUP(F2393,purchase!F:F,purchase!E:E,""))</f>
        <v/>
      </c>
      <c r="I2393" s="10" t="str">
        <f t="shared" si="261"/>
        <v/>
      </c>
      <c r="J2393" s="10" t="str">
        <f t="shared" si="262"/>
        <v/>
      </c>
      <c r="K2393" s="35" t="str">
        <f>_xlfn.SINGLE(IF(F2393="","",_xlfn.XLOOKUP(F2393,purchase!F:F,purchase!N:N,"")))</f>
        <v/>
      </c>
      <c r="L2393" s="4"/>
      <c r="M2393" s="86"/>
      <c r="N2393" s="35" t="str">
        <f>IF(F2393="","",
MAX(0,
_xlfn.XLOOKUP(F2393,purchase!F:F,purchase!N:N,"")
-
SUMIFS(L:L,F:F,F2393)))</f>
        <v/>
      </c>
      <c r="O2393" s="35" t="str">
        <f t="shared" si="263"/>
        <v/>
      </c>
      <c r="P2393" s="89" t="str">
        <f>_xlfn.SINGLE(IF(F2393="","",_xlfn.XLOOKUP(F2393,purchase!F:F,purchase!O:O,"")))</f>
        <v/>
      </c>
      <c r="Q2393" s="83" t="str">
        <f t="shared" si="264"/>
        <v/>
      </c>
      <c r="R2393" s="91" t="str">
        <f t="shared" si="265"/>
        <v/>
      </c>
    </row>
    <row r="2394" spans="1:18" x14ac:dyDescent="0.35">
      <c r="A2394" s="25">
        <v>2390</v>
      </c>
      <c r="B2394" s="26" t="str">
        <f t="shared" si="259"/>
        <v/>
      </c>
      <c r="C2394" s="27"/>
      <c r="D2394" s="26" t="str">
        <f>IF(F2394="","",_xlfn.XLOOKUP(F2394,purchase!F:F,purchase!B:B,""))</f>
        <v/>
      </c>
      <c r="E2394" s="26" t="str">
        <f>IF(F2394="","",_xlfn.XLOOKUP(F2394,purchase!F:F,purchase!C:C,""))</f>
        <v/>
      </c>
      <c r="F2394" s="4"/>
      <c r="G2394" s="10" t="str">
        <f t="shared" si="260"/>
        <v/>
      </c>
      <c r="H2394" s="10" t="str">
        <f>IF(F2394="","",_xlfn.XLOOKUP(F2394,purchase!F:F,purchase!E:E,""))</f>
        <v/>
      </c>
      <c r="I2394" s="10" t="str">
        <f t="shared" si="261"/>
        <v/>
      </c>
      <c r="J2394" s="10" t="str">
        <f t="shared" si="262"/>
        <v/>
      </c>
      <c r="K2394" s="35" t="str">
        <f>_xlfn.SINGLE(IF(F2394="","",_xlfn.XLOOKUP(F2394,purchase!F:F,purchase!N:N,"")))</f>
        <v/>
      </c>
      <c r="L2394" s="4"/>
      <c r="M2394" s="86"/>
      <c r="N2394" s="35" t="str">
        <f>IF(F2394="","",
MAX(0,
_xlfn.XLOOKUP(F2394,purchase!F:F,purchase!N:N,"")
-
SUMIFS(L:L,F:F,F2394)))</f>
        <v/>
      </c>
      <c r="O2394" s="35" t="str">
        <f t="shared" si="263"/>
        <v/>
      </c>
      <c r="P2394" s="89" t="str">
        <f>_xlfn.SINGLE(IF(F2394="","",_xlfn.XLOOKUP(F2394,purchase!F:F,purchase!O:O,"")))</f>
        <v/>
      </c>
      <c r="Q2394" s="83" t="str">
        <f t="shared" si="264"/>
        <v/>
      </c>
      <c r="R2394" s="91" t="str">
        <f t="shared" si="265"/>
        <v/>
      </c>
    </row>
    <row r="2395" spans="1:18" x14ac:dyDescent="0.35">
      <c r="A2395" s="25">
        <v>2391</v>
      </c>
      <c r="B2395" s="26" t="str">
        <f t="shared" si="259"/>
        <v/>
      </c>
      <c r="C2395" s="27"/>
      <c r="D2395" s="26" t="str">
        <f>IF(F2395="","",_xlfn.XLOOKUP(F2395,purchase!F:F,purchase!B:B,""))</f>
        <v/>
      </c>
      <c r="E2395" s="26" t="str">
        <f>IF(F2395="","",_xlfn.XLOOKUP(F2395,purchase!F:F,purchase!C:C,""))</f>
        <v/>
      </c>
      <c r="F2395" s="4"/>
      <c r="G2395" s="10" t="str">
        <f t="shared" si="260"/>
        <v/>
      </c>
      <c r="H2395" s="10" t="str">
        <f>IF(F2395="","",_xlfn.XLOOKUP(F2395,purchase!F:F,purchase!E:E,""))</f>
        <v/>
      </c>
      <c r="I2395" s="10" t="str">
        <f t="shared" si="261"/>
        <v/>
      </c>
      <c r="J2395" s="10" t="str">
        <f t="shared" si="262"/>
        <v/>
      </c>
      <c r="K2395" s="35" t="str">
        <f>_xlfn.SINGLE(IF(F2395="","",_xlfn.XLOOKUP(F2395,purchase!F:F,purchase!N:N,"")))</f>
        <v/>
      </c>
      <c r="L2395" s="4"/>
      <c r="M2395" s="86"/>
      <c r="N2395" s="35" t="str">
        <f>IF(F2395="","",
MAX(0,
_xlfn.XLOOKUP(F2395,purchase!F:F,purchase!N:N,"")
-
SUMIFS(L:L,F:F,F2395)))</f>
        <v/>
      </c>
      <c r="O2395" s="35" t="str">
        <f t="shared" si="263"/>
        <v/>
      </c>
      <c r="P2395" s="89" t="str">
        <f>_xlfn.SINGLE(IF(F2395="","",_xlfn.XLOOKUP(F2395,purchase!F:F,purchase!O:O,"")))</f>
        <v/>
      </c>
      <c r="Q2395" s="83" t="str">
        <f t="shared" si="264"/>
        <v/>
      </c>
      <c r="R2395" s="91" t="str">
        <f t="shared" si="265"/>
        <v/>
      </c>
    </row>
    <row r="2396" spans="1:18" x14ac:dyDescent="0.35">
      <c r="A2396" s="25">
        <v>2392</v>
      </c>
      <c r="B2396" s="26" t="str">
        <f t="shared" si="259"/>
        <v/>
      </c>
      <c r="C2396" s="27"/>
      <c r="D2396" s="26" t="str">
        <f>IF(F2396="","",_xlfn.XLOOKUP(F2396,purchase!F:F,purchase!B:B,""))</f>
        <v/>
      </c>
      <c r="E2396" s="26" t="str">
        <f>IF(F2396="","",_xlfn.XLOOKUP(F2396,purchase!F:F,purchase!C:C,""))</f>
        <v/>
      </c>
      <c r="F2396" s="4"/>
      <c r="G2396" s="10" t="str">
        <f t="shared" si="260"/>
        <v/>
      </c>
      <c r="H2396" s="10" t="str">
        <f>IF(F2396="","",_xlfn.XLOOKUP(F2396,purchase!F:F,purchase!E:E,""))</f>
        <v/>
      </c>
      <c r="I2396" s="10" t="str">
        <f t="shared" si="261"/>
        <v/>
      </c>
      <c r="J2396" s="10" t="str">
        <f t="shared" si="262"/>
        <v/>
      </c>
      <c r="K2396" s="35" t="str">
        <f>_xlfn.SINGLE(IF(F2396="","",_xlfn.XLOOKUP(F2396,purchase!F:F,purchase!N:N,"")))</f>
        <v/>
      </c>
      <c r="L2396" s="4"/>
      <c r="M2396" s="86"/>
      <c r="N2396" s="35" t="str">
        <f>IF(F2396="","",
MAX(0,
_xlfn.XLOOKUP(F2396,purchase!F:F,purchase!N:N,"")
-
SUMIFS(L:L,F:F,F2396)))</f>
        <v/>
      </c>
      <c r="O2396" s="35" t="str">
        <f t="shared" si="263"/>
        <v/>
      </c>
      <c r="P2396" s="89" t="str">
        <f>_xlfn.SINGLE(IF(F2396="","",_xlfn.XLOOKUP(F2396,purchase!F:F,purchase!O:O,"")))</f>
        <v/>
      </c>
      <c r="Q2396" s="83" t="str">
        <f t="shared" si="264"/>
        <v/>
      </c>
      <c r="R2396" s="91" t="str">
        <f t="shared" si="265"/>
        <v/>
      </c>
    </row>
    <row r="2397" spans="1:18" x14ac:dyDescent="0.35">
      <c r="A2397" s="25">
        <v>2393</v>
      </c>
      <c r="B2397" s="26" t="str">
        <f t="shared" si="259"/>
        <v/>
      </c>
      <c r="C2397" s="27"/>
      <c r="D2397" s="26" t="str">
        <f>IF(F2397="","",_xlfn.XLOOKUP(F2397,purchase!F:F,purchase!B:B,""))</f>
        <v/>
      </c>
      <c r="E2397" s="26" t="str">
        <f>IF(F2397="","",_xlfn.XLOOKUP(F2397,purchase!F:F,purchase!C:C,""))</f>
        <v/>
      </c>
      <c r="F2397" s="4"/>
      <c r="G2397" s="10" t="str">
        <f t="shared" si="260"/>
        <v/>
      </c>
      <c r="H2397" s="10" t="str">
        <f>IF(F2397="","",_xlfn.XLOOKUP(F2397,purchase!F:F,purchase!E:E,""))</f>
        <v/>
      </c>
      <c r="I2397" s="10" t="str">
        <f t="shared" si="261"/>
        <v/>
      </c>
      <c r="J2397" s="10" t="str">
        <f t="shared" si="262"/>
        <v/>
      </c>
      <c r="K2397" s="35" t="str">
        <f>_xlfn.SINGLE(IF(F2397="","",_xlfn.XLOOKUP(F2397,purchase!F:F,purchase!N:N,"")))</f>
        <v/>
      </c>
      <c r="L2397" s="4"/>
      <c r="M2397" s="86"/>
      <c r="N2397" s="35" t="str">
        <f>IF(F2397="","",
MAX(0,
_xlfn.XLOOKUP(F2397,purchase!F:F,purchase!N:N,"")
-
SUMIFS(L:L,F:F,F2397)))</f>
        <v/>
      </c>
      <c r="O2397" s="35" t="str">
        <f t="shared" si="263"/>
        <v/>
      </c>
      <c r="P2397" s="89" t="str">
        <f>_xlfn.SINGLE(IF(F2397="","",_xlfn.XLOOKUP(F2397,purchase!F:F,purchase!O:O,"")))</f>
        <v/>
      </c>
      <c r="Q2397" s="83" t="str">
        <f t="shared" si="264"/>
        <v/>
      </c>
      <c r="R2397" s="91" t="str">
        <f t="shared" si="265"/>
        <v/>
      </c>
    </row>
    <row r="2398" spans="1:18" x14ac:dyDescent="0.35">
      <c r="A2398" s="25">
        <v>2394</v>
      </c>
      <c r="B2398" s="26" t="str">
        <f t="shared" si="259"/>
        <v/>
      </c>
      <c r="C2398" s="27"/>
      <c r="D2398" s="26" t="str">
        <f>IF(F2398="","",_xlfn.XLOOKUP(F2398,purchase!F:F,purchase!B:B,""))</f>
        <v/>
      </c>
      <c r="E2398" s="26" t="str">
        <f>IF(F2398="","",_xlfn.XLOOKUP(F2398,purchase!F:F,purchase!C:C,""))</f>
        <v/>
      </c>
      <c r="F2398" s="4"/>
      <c r="G2398" s="10" t="str">
        <f t="shared" si="260"/>
        <v/>
      </c>
      <c r="H2398" s="10" t="str">
        <f>IF(F2398="","",_xlfn.XLOOKUP(F2398,purchase!F:F,purchase!E:E,""))</f>
        <v/>
      </c>
      <c r="I2398" s="10" t="str">
        <f t="shared" si="261"/>
        <v/>
      </c>
      <c r="J2398" s="10" t="str">
        <f t="shared" si="262"/>
        <v/>
      </c>
      <c r="K2398" s="35" t="str">
        <f>_xlfn.SINGLE(IF(F2398="","",_xlfn.XLOOKUP(F2398,purchase!F:F,purchase!N:N,"")))</f>
        <v/>
      </c>
      <c r="L2398" s="4"/>
      <c r="M2398" s="86"/>
      <c r="N2398" s="35" t="str">
        <f>IF(F2398="","",
MAX(0,
_xlfn.XLOOKUP(F2398,purchase!F:F,purchase!N:N,"")
-
SUMIFS(L:L,F:F,F2398)))</f>
        <v/>
      </c>
      <c r="O2398" s="35" t="str">
        <f t="shared" si="263"/>
        <v/>
      </c>
      <c r="P2398" s="89" t="str">
        <f>_xlfn.SINGLE(IF(F2398="","",_xlfn.XLOOKUP(F2398,purchase!F:F,purchase!O:O,"")))</f>
        <v/>
      </c>
      <c r="Q2398" s="83" t="str">
        <f t="shared" si="264"/>
        <v/>
      </c>
      <c r="R2398" s="91" t="str">
        <f t="shared" si="265"/>
        <v/>
      </c>
    </row>
    <row r="2399" spans="1:18" x14ac:dyDescent="0.35">
      <c r="A2399" s="25">
        <v>2395</v>
      </c>
      <c r="B2399" s="26" t="str">
        <f t="shared" si="259"/>
        <v/>
      </c>
      <c r="C2399" s="27"/>
      <c r="D2399" s="26" t="str">
        <f>IF(F2399="","",_xlfn.XLOOKUP(F2399,purchase!F:F,purchase!B:B,""))</f>
        <v/>
      </c>
      <c r="E2399" s="26" t="str">
        <f>IF(F2399="","",_xlfn.XLOOKUP(F2399,purchase!F:F,purchase!C:C,""))</f>
        <v/>
      </c>
      <c r="F2399" s="4"/>
      <c r="G2399" s="10" t="str">
        <f t="shared" si="260"/>
        <v/>
      </c>
      <c r="H2399" s="10" t="str">
        <f>IF(F2399="","",_xlfn.XLOOKUP(F2399,purchase!F:F,purchase!E:E,""))</f>
        <v/>
      </c>
      <c r="I2399" s="10" t="str">
        <f t="shared" si="261"/>
        <v/>
      </c>
      <c r="J2399" s="10" t="str">
        <f t="shared" si="262"/>
        <v/>
      </c>
      <c r="K2399" s="35" t="str">
        <f>_xlfn.SINGLE(IF(F2399="","",_xlfn.XLOOKUP(F2399,purchase!F:F,purchase!N:N,"")))</f>
        <v/>
      </c>
      <c r="L2399" s="4"/>
      <c r="M2399" s="86"/>
      <c r="N2399" s="35" t="str">
        <f>IF(F2399="","",
MAX(0,
_xlfn.XLOOKUP(F2399,purchase!F:F,purchase!N:N,"")
-
SUMIFS(L:L,F:F,F2399)))</f>
        <v/>
      </c>
      <c r="O2399" s="35" t="str">
        <f t="shared" si="263"/>
        <v/>
      </c>
      <c r="P2399" s="89" t="str">
        <f>_xlfn.SINGLE(IF(F2399="","",_xlfn.XLOOKUP(F2399,purchase!F:F,purchase!O:O,"")))</f>
        <v/>
      </c>
      <c r="Q2399" s="83" t="str">
        <f t="shared" si="264"/>
        <v/>
      </c>
      <c r="R2399" s="91" t="str">
        <f t="shared" si="265"/>
        <v/>
      </c>
    </row>
    <row r="2400" spans="1:18" x14ac:dyDescent="0.35">
      <c r="A2400" s="25">
        <v>2396</v>
      </c>
      <c r="B2400" s="26" t="str">
        <f t="shared" si="259"/>
        <v/>
      </c>
      <c r="C2400" s="27"/>
      <c r="D2400" s="26" t="str">
        <f>IF(F2400="","",_xlfn.XLOOKUP(F2400,purchase!F:F,purchase!B:B,""))</f>
        <v/>
      </c>
      <c r="E2400" s="26" t="str">
        <f>IF(F2400="","",_xlfn.XLOOKUP(F2400,purchase!F:F,purchase!C:C,""))</f>
        <v/>
      </c>
      <c r="F2400" s="4"/>
      <c r="G2400" s="10" t="str">
        <f t="shared" si="260"/>
        <v/>
      </c>
      <c r="H2400" s="10" t="str">
        <f>IF(F2400="","",_xlfn.XLOOKUP(F2400,purchase!F:F,purchase!E:E,""))</f>
        <v/>
      </c>
      <c r="I2400" s="10" t="str">
        <f t="shared" si="261"/>
        <v/>
      </c>
      <c r="J2400" s="10" t="str">
        <f t="shared" si="262"/>
        <v/>
      </c>
      <c r="K2400" s="35" t="str">
        <f>_xlfn.SINGLE(IF(F2400="","",_xlfn.XLOOKUP(F2400,purchase!F:F,purchase!N:N,"")))</f>
        <v/>
      </c>
      <c r="L2400" s="4"/>
      <c r="M2400" s="86"/>
      <c r="N2400" s="35" t="str">
        <f>IF(F2400="","",
MAX(0,
_xlfn.XLOOKUP(F2400,purchase!F:F,purchase!N:N,"")
-
SUMIFS(L:L,F:F,F2400)))</f>
        <v/>
      </c>
      <c r="O2400" s="35" t="str">
        <f t="shared" si="263"/>
        <v/>
      </c>
      <c r="P2400" s="89" t="str">
        <f>_xlfn.SINGLE(IF(F2400="","",_xlfn.XLOOKUP(F2400,purchase!F:F,purchase!O:O,"")))</f>
        <v/>
      </c>
      <c r="Q2400" s="83" t="str">
        <f t="shared" si="264"/>
        <v/>
      </c>
      <c r="R2400" s="91" t="str">
        <f t="shared" si="265"/>
        <v/>
      </c>
    </row>
    <row r="2401" spans="1:18" x14ac:dyDescent="0.35">
      <c r="A2401" s="25">
        <v>2397</v>
      </c>
      <c r="B2401" s="26" t="str">
        <f t="shared" si="259"/>
        <v/>
      </c>
      <c r="C2401" s="27"/>
      <c r="D2401" s="26" t="str">
        <f>IF(F2401="","",_xlfn.XLOOKUP(F2401,purchase!F:F,purchase!B:B,""))</f>
        <v/>
      </c>
      <c r="E2401" s="26" t="str">
        <f>IF(F2401="","",_xlfn.XLOOKUP(F2401,purchase!F:F,purchase!C:C,""))</f>
        <v/>
      </c>
      <c r="F2401" s="4"/>
      <c r="G2401" s="10" t="str">
        <f t="shared" si="260"/>
        <v/>
      </c>
      <c r="H2401" s="10" t="str">
        <f>IF(F2401="","",_xlfn.XLOOKUP(F2401,purchase!F:F,purchase!E:E,""))</f>
        <v/>
      </c>
      <c r="I2401" s="10" t="str">
        <f t="shared" si="261"/>
        <v/>
      </c>
      <c r="J2401" s="10" t="str">
        <f t="shared" si="262"/>
        <v/>
      </c>
      <c r="K2401" s="35" t="str">
        <f>_xlfn.SINGLE(IF(F2401="","",_xlfn.XLOOKUP(F2401,purchase!F:F,purchase!N:N,"")))</f>
        <v/>
      </c>
      <c r="L2401" s="4"/>
      <c r="M2401" s="86"/>
      <c r="N2401" s="35" t="str">
        <f>IF(F2401="","",
MAX(0,
_xlfn.XLOOKUP(F2401,purchase!F:F,purchase!N:N,"")
-
SUMIFS(L:L,F:F,F2401)))</f>
        <v/>
      </c>
      <c r="O2401" s="35" t="str">
        <f t="shared" si="263"/>
        <v/>
      </c>
      <c r="P2401" s="89" t="str">
        <f>_xlfn.SINGLE(IF(F2401="","",_xlfn.XLOOKUP(F2401,purchase!F:F,purchase!O:O,"")))</f>
        <v/>
      </c>
      <c r="Q2401" s="83" t="str">
        <f t="shared" si="264"/>
        <v/>
      </c>
      <c r="R2401" s="91" t="str">
        <f t="shared" si="265"/>
        <v/>
      </c>
    </row>
    <row r="2402" spans="1:18" x14ac:dyDescent="0.35">
      <c r="A2402" s="25">
        <v>2398</v>
      </c>
      <c r="B2402" s="26" t="str">
        <f t="shared" si="259"/>
        <v/>
      </c>
      <c r="C2402" s="27"/>
      <c r="D2402" s="26" t="str">
        <f>IF(F2402="","",_xlfn.XLOOKUP(F2402,purchase!F:F,purchase!B:B,""))</f>
        <v/>
      </c>
      <c r="E2402" s="26" t="str">
        <f>IF(F2402="","",_xlfn.XLOOKUP(F2402,purchase!F:F,purchase!C:C,""))</f>
        <v/>
      </c>
      <c r="F2402" s="4"/>
      <c r="G2402" s="10" t="str">
        <f t="shared" si="260"/>
        <v/>
      </c>
      <c r="H2402" s="10" t="str">
        <f>IF(F2402="","",_xlfn.XLOOKUP(F2402,purchase!F:F,purchase!E:E,""))</f>
        <v/>
      </c>
      <c r="I2402" s="10" t="str">
        <f t="shared" si="261"/>
        <v/>
      </c>
      <c r="J2402" s="10" t="str">
        <f t="shared" si="262"/>
        <v/>
      </c>
      <c r="K2402" s="35" t="str">
        <f>_xlfn.SINGLE(IF(F2402="","",_xlfn.XLOOKUP(F2402,purchase!F:F,purchase!N:N,"")))</f>
        <v/>
      </c>
      <c r="L2402" s="4"/>
      <c r="M2402" s="86"/>
      <c r="N2402" s="35" t="str">
        <f>IF(F2402="","",
MAX(0,
_xlfn.XLOOKUP(F2402,purchase!F:F,purchase!N:N,"")
-
SUMIFS(L:L,F:F,F2402)))</f>
        <v/>
      </c>
      <c r="O2402" s="35" t="str">
        <f t="shared" si="263"/>
        <v/>
      </c>
      <c r="P2402" s="89" t="str">
        <f>_xlfn.SINGLE(IF(F2402="","",_xlfn.XLOOKUP(F2402,purchase!F:F,purchase!O:O,"")))</f>
        <v/>
      </c>
      <c r="Q2402" s="83" t="str">
        <f t="shared" si="264"/>
        <v/>
      </c>
      <c r="R2402" s="91" t="str">
        <f t="shared" si="265"/>
        <v/>
      </c>
    </row>
    <row r="2403" spans="1:18" x14ac:dyDescent="0.35">
      <c r="A2403" s="25">
        <v>2399</v>
      </c>
      <c r="B2403" s="26" t="str">
        <f t="shared" si="259"/>
        <v/>
      </c>
      <c r="C2403" s="27"/>
      <c r="D2403" s="26" t="str">
        <f>IF(F2403="","",_xlfn.XLOOKUP(F2403,purchase!F:F,purchase!B:B,""))</f>
        <v/>
      </c>
      <c r="E2403" s="26" t="str">
        <f>IF(F2403="","",_xlfn.XLOOKUP(F2403,purchase!F:F,purchase!C:C,""))</f>
        <v/>
      </c>
      <c r="F2403" s="4"/>
      <c r="G2403" s="10" t="str">
        <f t="shared" si="260"/>
        <v/>
      </c>
      <c r="H2403" s="10" t="str">
        <f>IF(F2403="","",_xlfn.XLOOKUP(F2403,purchase!F:F,purchase!E:E,""))</f>
        <v/>
      </c>
      <c r="I2403" s="10" t="str">
        <f t="shared" si="261"/>
        <v/>
      </c>
      <c r="J2403" s="10" t="str">
        <f t="shared" si="262"/>
        <v/>
      </c>
      <c r="K2403" s="35" t="str">
        <f>_xlfn.SINGLE(IF(F2403="","",_xlfn.XLOOKUP(F2403,purchase!F:F,purchase!N:N,"")))</f>
        <v/>
      </c>
      <c r="L2403" s="4"/>
      <c r="M2403" s="86"/>
      <c r="N2403" s="35" t="str">
        <f>IF(F2403="","",
MAX(0,
_xlfn.XLOOKUP(F2403,purchase!F:F,purchase!N:N,"")
-
SUMIFS(L:L,F:F,F2403)))</f>
        <v/>
      </c>
      <c r="O2403" s="35" t="str">
        <f t="shared" si="263"/>
        <v/>
      </c>
      <c r="P2403" s="89" t="str">
        <f>_xlfn.SINGLE(IF(F2403="","",_xlfn.XLOOKUP(F2403,purchase!F:F,purchase!O:O,"")))</f>
        <v/>
      </c>
      <c r="Q2403" s="83" t="str">
        <f t="shared" si="264"/>
        <v/>
      </c>
      <c r="R2403" s="91" t="str">
        <f t="shared" si="265"/>
        <v/>
      </c>
    </row>
    <row r="2404" spans="1:18" x14ac:dyDescent="0.35">
      <c r="A2404" s="25">
        <v>2400</v>
      </c>
      <c r="B2404" s="26" t="str">
        <f t="shared" si="259"/>
        <v/>
      </c>
      <c r="C2404" s="27"/>
      <c r="D2404" s="26" t="str">
        <f>IF(F2404="","",_xlfn.XLOOKUP(F2404,purchase!F:F,purchase!B:B,""))</f>
        <v/>
      </c>
      <c r="E2404" s="26" t="str">
        <f>IF(F2404="","",_xlfn.XLOOKUP(F2404,purchase!F:F,purchase!C:C,""))</f>
        <v/>
      </c>
      <c r="F2404" s="4"/>
      <c r="G2404" s="10" t="str">
        <f t="shared" si="260"/>
        <v/>
      </c>
      <c r="H2404" s="10" t="str">
        <f>IF(F2404="","",_xlfn.XLOOKUP(F2404,purchase!F:F,purchase!E:E,""))</f>
        <v/>
      </c>
      <c r="I2404" s="10" t="str">
        <f t="shared" si="261"/>
        <v/>
      </c>
      <c r="J2404" s="10" t="str">
        <f t="shared" si="262"/>
        <v/>
      </c>
      <c r="K2404" s="35" t="str">
        <f>_xlfn.SINGLE(IF(F2404="","",_xlfn.XLOOKUP(F2404,purchase!F:F,purchase!N:N,"")))</f>
        <v/>
      </c>
      <c r="L2404" s="4"/>
      <c r="M2404" s="86"/>
      <c r="N2404" s="35" t="str">
        <f>IF(F2404="","",
MAX(0,
_xlfn.XLOOKUP(F2404,purchase!F:F,purchase!N:N,"")
-
SUMIFS(L:L,F:F,F2404)))</f>
        <v/>
      </c>
      <c r="O2404" s="35" t="str">
        <f t="shared" si="263"/>
        <v/>
      </c>
      <c r="P2404" s="89" t="str">
        <f>_xlfn.SINGLE(IF(F2404="","",_xlfn.XLOOKUP(F2404,purchase!F:F,purchase!O:O,"")))</f>
        <v/>
      </c>
      <c r="Q2404" s="83" t="str">
        <f t="shared" si="264"/>
        <v/>
      </c>
      <c r="R2404" s="91" t="str">
        <f t="shared" si="265"/>
        <v/>
      </c>
    </row>
    <row r="2405" spans="1:18" x14ac:dyDescent="0.35">
      <c r="A2405" s="25">
        <v>2401</v>
      </c>
      <c r="B2405" s="26" t="str">
        <f t="shared" si="259"/>
        <v/>
      </c>
      <c r="C2405" s="27"/>
      <c r="D2405" s="26" t="str">
        <f>IF(F2405="","",_xlfn.XLOOKUP(F2405,purchase!F:F,purchase!B:B,""))</f>
        <v/>
      </c>
      <c r="E2405" s="26" t="str">
        <f>IF(F2405="","",_xlfn.XLOOKUP(F2405,purchase!F:F,purchase!C:C,""))</f>
        <v/>
      </c>
      <c r="F2405" s="4"/>
      <c r="G2405" s="10" t="str">
        <f t="shared" si="260"/>
        <v/>
      </c>
      <c r="H2405" s="10" t="str">
        <f>IF(F2405="","",_xlfn.XLOOKUP(F2405,purchase!F:F,purchase!E:E,""))</f>
        <v/>
      </c>
      <c r="I2405" s="10" t="str">
        <f t="shared" si="261"/>
        <v/>
      </c>
      <c r="J2405" s="10" t="str">
        <f t="shared" si="262"/>
        <v/>
      </c>
      <c r="K2405" s="35" t="str">
        <f>_xlfn.SINGLE(IF(F2405="","",_xlfn.XLOOKUP(F2405,purchase!F:F,purchase!N:N,"")))</f>
        <v/>
      </c>
      <c r="L2405" s="4"/>
      <c r="M2405" s="86"/>
      <c r="N2405" s="35" t="str">
        <f>IF(F2405="","",
MAX(0,
_xlfn.XLOOKUP(F2405,purchase!F:F,purchase!N:N,"")
-
SUMIFS(L:L,F:F,F2405)))</f>
        <v/>
      </c>
      <c r="O2405" s="35" t="str">
        <f t="shared" si="263"/>
        <v/>
      </c>
      <c r="P2405" s="89" t="str">
        <f>_xlfn.SINGLE(IF(F2405="","",_xlfn.XLOOKUP(F2405,purchase!F:F,purchase!O:O,"")))</f>
        <v/>
      </c>
      <c r="Q2405" s="83" t="str">
        <f t="shared" si="264"/>
        <v/>
      </c>
      <c r="R2405" s="91" t="str">
        <f t="shared" si="265"/>
        <v/>
      </c>
    </row>
    <row r="2406" spans="1:18" x14ac:dyDescent="0.35">
      <c r="A2406" s="25">
        <v>2402</v>
      </c>
      <c r="B2406" s="26" t="str">
        <f t="shared" si="259"/>
        <v/>
      </c>
      <c r="C2406" s="27"/>
      <c r="D2406" s="26" t="str">
        <f>IF(F2406="","",_xlfn.XLOOKUP(F2406,purchase!F:F,purchase!B:B,""))</f>
        <v/>
      </c>
      <c r="E2406" s="26" t="str">
        <f>IF(F2406="","",_xlfn.XLOOKUP(F2406,purchase!F:F,purchase!C:C,""))</f>
        <v/>
      </c>
      <c r="F2406" s="4"/>
      <c r="G2406" s="10" t="str">
        <f t="shared" si="260"/>
        <v/>
      </c>
      <c r="H2406" s="10" t="str">
        <f>IF(F2406="","",_xlfn.XLOOKUP(F2406,purchase!F:F,purchase!E:E,""))</f>
        <v/>
      </c>
      <c r="I2406" s="10" t="str">
        <f t="shared" si="261"/>
        <v/>
      </c>
      <c r="J2406" s="10" t="str">
        <f t="shared" si="262"/>
        <v/>
      </c>
      <c r="K2406" s="35" t="str">
        <f>_xlfn.SINGLE(IF(F2406="","",_xlfn.XLOOKUP(F2406,purchase!F:F,purchase!N:N,"")))</f>
        <v/>
      </c>
      <c r="L2406" s="4"/>
      <c r="M2406" s="86"/>
      <c r="N2406" s="35" t="str">
        <f>IF(F2406="","",
MAX(0,
_xlfn.XLOOKUP(F2406,purchase!F:F,purchase!N:N,"")
-
SUMIFS(L:L,F:F,F2406)))</f>
        <v/>
      </c>
      <c r="O2406" s="35" t="str">
        <f t="shared" si="263"/>
        <v/>
      </c>
      <c r="P2406" s="89" t="str">
        <f>_xlfn.SINGLE(IF(F2406="","",_xlfn.XLOOKUP(F2406,purchase!F:F,purchase!O:O,"")))</f>
        <v/>
      </c>
      <c r="Q2406" s="83" t="str">
        <f t="shared" si="264"/>
        <v/>
      </c>
      <c r="R2406" s="91" t="str">
        <f t="shared" si="265"/>
        <v/>
      </c>
    </row>
    <row r="2407" spans="1:18" x14ac:dyDescent="0.35">
      <c r="A2407" s="25">
        <v>2403</v>
      </c>
      <c r="B2407" s="26" t="str">
        <f t="shared" si="259"/>
        <v/>
      </c>
      <c r="C2407" s="27"/>
      <c r="D2407" s="26" t="str">
        <f>IF(F2407="","",_xlfn.XLOOKUP(F2407,purchase!F:F,purchase!B:B,""))</f>
        <v/>
      </c>
      <c r="E2407" s="26" t="str">
        <f>IF(F2407="","",_xlfn.XLOOKUP(F2407,purchase!F:F,purchase!C:C,""))</f>
        <v/>
      </c>
      <c r="F2407" s="4"/>
      <c r="G2407" s="10" t="str">
        <f t="shared" si="260"/>
        <v/>
      </c>
      <c r="H2407" s="10" t="str">
        <f>IF(F2407="","",_xlfn.XLOOKUP(F2407,purchase!F:F,purchase!E:E,""))</f>
        <v/>
      </c>
      <c r="I2407" s="10" t="str">
        <f t="shared" si="261"/>
        <v/>
      </c>
      <c r="J2407" s="10" t="str">
        <f t="shared" si="262"/>
        <v/>
      </c>
      <c r="K2407" s="35" t="str">
        <f>_xlfn.SINGLE(IF(F2407="","",_xlfn.XLOOKUP(F2407,purchase!F:F,purchase!N:N,"")))</f>
        <v/>
      </c>
      <c r="L2407" s="4"/>
      <c r="M2407" s="86"/>
      <c r="N2407" s="35" t="str">
        <f>IF(F2407="","",
MAX(0,
_xlfn.XLOOKUP(F2407,purchase!F:F,purchase!N:N,"")
-
SUMIFS(L:L,F:F,F2407)))</f>
        <v/>
      </c>
      <c r="O2407" s="35" t="str">
        <f t="shared" si="263"/>
        <v/>
      </c>
      <c r="P2407" s="89" t="str">
        <f>_xlfn.SINGLE(IF(F2407="","",_xlfn.XLOOKUP(F2407,purchase!F:F,purchase!O:O,"")))</f>
        <v/>
      </c>
      <c r="Q2407" s="83" t="str">
        <f t="shared" si="264"/>
        <v/>
      </c>
      <c r="R2407" s="91" t="str">
        <f t="shared" si="265"/>
        <v/>
      </c>
    </row>
    <row r="2408" spans="1:18" x14ac:dyDescent="0.35">
      <c r="A2408" s="25">
        <v>2404</v>
      </c>
      <c r="B2408" s="26" t="str">
        <f t="shared" si="259"/>
        <v/>
      </c>
      <c r="C2408" s="27"/>
      <c r="D2408" s="26" t="str">
        <f>IF(F2408="","",_xlfn.XLOOKUP(F2408,purchase!F:F,purchase!B:B,""))</f>
        <v/>
      </c>
      <c r="E2408" s="26" t="str">
        <f>IF(F2408="","",_xlfn.XLOOKUP(F2408,purchase!F:F,purchase!C:C,""))</f>
        <v/>
      </c>
      <c r="F2408" s="4"/>
      <c r="G2408" s="10" t="str">
        <f t="shared" si="260"/>
        <v/>
      </c>
      <c r="H2408" s="10" t="str">
        <f>IF(F2408="","",_xlfn.XLOOKUP(F2408,purchase!F:F,purchase!E:E,""))</f>
        <v/>
      </c>
      <c r="I2408" s="10" t="str">
        <f t="shared" si="261"/>
        <v/>
      </c>
      <c r="J2408" s="10" t="str">
        <f t="shared" si="262"/>
        <v/>
      </c>
      <c r="K2408" s="35" t="str">
        <f>_xlfn.SINGLE(IF(F2408="","",_xlfn.XLOOKUP(F2408,purchase!F:F,purchase!N:N,"")))</f>
        <v/>
      </c>
      <c r="L2408" s="4"/>
      <c r="M2408" s="86"/>
      <c r="N2408" s="35" t="str">
        <f>IF(F2408="","",
MAX(0,
_xlfn.XLOOKUP(F2408,purchase!F:F,purchase!N:N,"")
-
SUMIFS(L:L,F:F,F2408)))</f>
        <v/>
      </c>
      <c r="O2408" s="35" t="str">
        <f t="shared" si="263"/>
        <v/>
      </c>
      <c r="P2408" s="89" t="str">
        <f>_xlfn.SINGLE(IF(F2408="","",_xlfn.XLOOKUP(F2408,purchase!F:F,purchase!O:O,"")))</f>
        <v/>
      </c>
      <c r="Q2408" s="83" t="str">
        <f t="shared" si="264"/>
        <v/>
      </c>
      <c r="R2408" s="91" t="str">
        <f t="shared" si="265"/>
        <v/>
      </c>
    </row>
    <row r="2409" spans="1:18" x14ac:dyDescent="0.35">
      <c r="A2409" s="25">
        <v>2405</v>
      </c>
      <c r="B2409" s="26" t="str">
        <f t="shared" si="259"/>
        <v/>
      </c>
      <c r="C2409" s="27"/>
      <c r="D2409" s="26" t="str">
        <f>IF(F2409="","",_xlfn.XLOOKUP(F2409,purchase!F:F,purchase!B:B,""))</f>
        <v/>
      </c>
      <c r="E2409" s="26" t="str">
        <f>IF(F2409="","",_xlfn.XLOOKUP(F2409,purchase!F:F,purchase!C:C,""))</f>
        <v/>
      </c>
      <c r="F2409" s="4"/>
      <c r="G2409" s="10" t="str">
        <f t="shared" si="260"/>
        <v/>
      </c>
      <c r="H2409" s="10" t="str">
        <f>IF(F2409="","",_xlfn.XLOOKUP(F2409,purchase!F:F,purchase!E:E,""))</f>
        <v/>
      </c>
      <c r="I2409" s="10" t="str">
        <f t="shared" si="261"/>
        <v/>
      </c>
      <c r="J2409" s="10" t="str">
        <f t="shared" si="262"/>
        <v/>
      </c>
      <c r="K2409" s="35" t="str">
        <f>_xlfn.SINGLE(IF(F2409="","",_xlfn.XLOOKUP(F2409,purchase!F:F,purchase!N:N,"")))</f>
        <v/>
      </c>
      <c r="L2409" s="4"/>
      <c r="M2409" s="86"/>
      <c r="N2409" s="35" t="str">
        <f>IF(F2409="","",
MAX(0,
_xlfn.XLOOKUP(F2409,purchase!F:F,purchase!N:N,"")
-
SUMIFS(L:L,F:F,F2409)))</f>
        <v/>
      </c>
      <c r="O2409" s="35" t="str">
        <f t="shared" si="263"/>
        <v/>
      </c>
      <c r="P2409" s="89" t="str">
        <f>_xlfn.SINGLE(IF(F2409="","",_xlfn.XLOOKUP(F2409,purchase!F:F,purchase!O:O,"")))</f>
        <v/>
      </c>
      <c r="Q2409" s="83" t="str">
        <f t="shared" si="264"/>
        <v/>
      </c>
      <c r="R2409" s="91" t="str">
        <f t="shared" si="265"/>
        <v/>
      </c>
    </row>
    <row r="2410" spans="1:18" x14ac:dyDescent="0.35">
      <c r="A2410" s="25">
        <v>2406</v>
      </c>
      <c r="B2410" s="26" t="str">
        <f t="shared" si="259"/>
        <v/>
      </c>
      <c r="C2410" s="27"/>
      <c r="D2410" s="26" t="str">
        <f>IF(F2410="","",_xlfn.XLOOKUP(F2410,purchase!F:F,purchase!B:B,""))</f>
        <v/>
      </c>
      <c r="E2410" s="26" t="str">
        <f>IF(F2410="","",_xlfn.XLOOKUP(F2410,purchase!F:F,purchase!C:C,""))</f>
        <v/>
      </c>
      <c r="F2410" s="4"/>
      <c r="G2410" s="10" t="str">
        <f t="shared" si="260"/>
        <v/>
      </c>
      <c r="H2410" s="10" t="str">
        <f>IF(F2410="","",_xlfn.XLOOKUP(F2410,purchase!F:F,purchase!E:E,""))</f>
        <v/>
      </c>
      <c r="I2410" s="10" t="str">
        <f t="shared" si="261"/>
        <v/>
      </c>
      <c r="J2410" s="10" t="str">
        <f t="shared" si="262"/>
        <v/>
      </c>
      <c r="K2410" s="35" t="str">
        <f>_xlfn.SINGLE(IF(F2410="","",_xlfn.XLOOKUP(F2410,purchase!F:F,purchase!N:N,"")))</f>
        <v/>
      </c>
      <c r="L2410" s="4"/>
      <c r="M2410" s="86"/>
      <c r="N2410" s="35" t="str">
        <f>IF(F2410="","",
MAX(0,
_xlfn.XLOOKUP(F2410,purchase!F:F,purchase!N:N,"")
-
SUMIFS(L:L,F:F,F2410)))</f>
        <v/>
      </c>
      <c r="O2410" s="35" t="str">
        <f t="shared" si="263"/>
        <v/>
      </c>
      <c r="P2410" s="89" t="str">
        <f>_xlfn.SINGLE(IF(F2410="","",_xlfn.XLOOKUP(F2410,purchase!F:F,purchase!O:O,"")))</f>
        <v/>
      </c>
      <c r="Q2410" s="83" t="str">
        <f t="shared" si="264"/>
        <v/>
      </c>
      <c r="R2410" s="91" t="str">
        <f t="shared" si="265"/>
        <v/>
      </c>
    </row>
    <row r="2411" spans="1:18" x14ac:dyDescent="0.35">
      <c r="A2411" s="25">
        <v>2407</v>
      </c>
      <c r="B2411" s="26" t="str">
        <f t="shared" si="259"/>
        <v/>
      </c>
      <c r="C2411" s="27"/>
      <c r="D2411" s="26" t="str">
        <f>IF(F2411="","",_xlfn.XLOOKUP(F2411,purchase!F:F,purchase!B:B,""))</f>
        <v/>
      </c>
      <c r="E2411" s="26" t="str">
        <f>IF(F2411="","",_xlfn.XLOOKUP(F2411,purchase!F:F,purchase!C:C,""))</f>
        <v/>
      </c>
      <c r="F2411" s="4"/>
      <c r="G2411" s="10" t="str">
        <f t="shared" si="260"/>
        <v/>
      </c>
      <c r="H2411" s="10" t="str">
        <f>IF(F2411="","",_xlfn.XLOOKUP(F2411,purchase!F:F,purchase!E:E,""))</f>
        <v/>
      </c>
      <c r="I2411" s="10" t="str">
        <f t="shared" si="261"/>
        <v/>
      </c>
      <c r="J2411" s="10" t="str">
        <f t="shared" si="262"/>
        <v/>
      </c>
      <c r="K2411" s="35" t="str">
        <f>_xlfn.SINGLE(IF(F2411="","",_xlfn.XLOOKUP(F2411,purchase!F:F,purchase!N:N,"")))</f>
        <v/>
      </c>
      <c r="L2411" s="4"/>
      <c r="M2411" s="86"/>
      <c r="N2411" s="35" t="str">
        <f>IF(F2411="","",
MAX(0,
_xlfn.XLOOKUP(F2411,purchase!F:F,purchase!N:N,"")
-
SUMIFS(L:L,F:F,F2411)))</f>
        <v/>
      </c>
      <c r="O2411" s="35" t="str">
        <f t="shared" si="263"/>
        <v/>
      </c>
      <c r="P2411" s="89" t="str">
        <f>_xlfn.SINGLE(IF(F2411="","",_xlfn.XLOOKUP(F2411,purchase!F:F,purchase!O:O,"")))</f>
        <v/>
      </c>
      <c r="Q2411" s="83" t="str">
        <f t="shared" si="264"/>
        <v/>
      </c>
      <c r="R2411" s="91" t="str">
        <f t="shared" si="265"/>
        <v/>
      </c>
    </row>
    <row r="2412" spans="1:18" x14ac:dyDescent="0.35">
      <c r="A2412" s="25">
        <v>2408</v>
      </c>
      <c r="B2412" s="26" t="str">
        <f t="shared" si="259"/>
        <v/>
      </c>
      <c r="C2412" s="27"/>
      <c r="D2412" s="26" t="str">
        <f>IF(F2412="","",_xlfn.XLOOKUP(F2412,purchase!F:F,purchase!B:B,""))</f>
        <v/>
      </c>
      <c r="E2412" s="26" t="str">
        <f>IF(F2412="","",_xlfn.XLOOKUP(F2412,purchase!F:F,purchase!C:C,""))</f>
        <v/>
      </c>
      <c r="F2412" s="4"/>
      <c r="G2412" s="10" t="str">
        <f t="shared" si="260"/>
        <v/>
      </c>
      <c r="H2412" s="10" t="str">
        <f>IF(F2412="","",_xlfn.XLOOKUP(F2412,purchase!F:F,purchase!E:E,""))</f>
        <v/>
      </c>
      <c r="I2412" s="10" t="str">
        <f t="shared" si="261"/>
        <v/>
      </c>
      <c r="J2412" s="10" t="str">
        <f t="shared" si="262"/>
        <v/>
      </c>
      <c r="K2412" s="35" t="str">
        <f>_xlfn.SINGLE(IF(F2412="","",_xlfn.XLOOKUP(F2412,purchase!F:F,purchase!N:N,"")))</f>
        <v/>
      </c>
      <c r="L2412" s="4"/>
      <c r="M2412" s="86"/>
      <c r="N2412" s="35" t="str">
        <f>IF(F2412="","",
MAX(0,
_xlfn.XLOOKUP(F2412,purchase!F:F,purchase!N:N,"")
-
SUMIFS(L:L,F:F,F2412)))</f>
        <v/>
      </c>
      <c r="O2412" s="35" t="str">
        <f t="shared" si="263"/>
        <v/>
      </c>
      <c r="P2412" s="89" t="str">
        <f>_xlfn.SINGLE(IF(F2412="","",_xlfn.XLOOKUP(F2412,purchase!F:F,purchase!O:O,"")))</f>
        <v/>
      </c>
      <c r="Q2412" s="83" t="str">
        <f t="shared" si="264"/>
        <v/>
      </c>
      <c r="R2412" s="91" t="str">
        <f t="shared" si="265"/>
        <v/>
      </c>
    </row>
    <row r="2413" spans="1:18" x14ac:dyDescent="0.35">
      <c r="A2413" s="25">
        <v>2409</v>
      </c>
      <c r="B2413" s="26" t="str">
        <f t="shared" si="259"/>
        <v/>
      </c>
      <c r="C2413" s="27"/>
      <c r="D2413" s="26" t="str">
        <f>IF(F2413="","",_xlfn.XLOOKUP(F2413,purchase!F:F,purchase!B:B,""))</f>
        <v/>
      </c>
      <c r="E2413" s="26" t="str">
        <f>IF(F2413="","",_xlfn.XLOOKUP(F2413,purchase!F:F,purchase!C:C,""))</f>
        <v/>
      </c>
      <c r="F2413" s="4"/>
      <c r="G2413" s="10" t="str">
        <f t="shared" si="260"/>
        <v/>
      </c>
      <c r="H2413" s="10" t="str">
        <f>IF(F2413="","",_xlfn.XLOOKUP(F2413,purchase!F:F,purchase!E:E,""))</f>
        <v/>
      </c>
      <c r="I2413" s="10" t="str">
        <f t="shared" si="261"/>
        <v/>
      </c>
      <c r="J2413" s="10" t="str">
        <f t="shared" si="262"/>
        <v/>
      </c>
      <c r="K2413" s="35" t="str">
        <f>_xlfn.SINGLE(IF(F2413="","",_xlfn.XLOOKUP(F2413,purchase!F:F,purchase!N:N,"")))</f>
        <v/>
      </c>
      <c r="L2413" s="4"/>
      <c r="M2413" s="86"/>
      <c r="N2413" s="35" t="str">
        <f>IF(F2413="","",
MAX(0,
_xlfn.XLOOKUP(F2413,purchase!F:F,purchase!N:N,"")
-
SUMIFS(L:L,F:F,F2413)))</f>
        <v/>
      </c>
      <c r="O2413" s="35" t="str">
        <f t="shared" si="263"/>
        <v/>
      </c>
      <c r="P2413" s="89" t="str">
        <f>_xlfn.SINGLE(IF(F2413="","",_xlfn.XLOOKUP(F2413,purchase!F:F,purchase!O:O,"")))</f>
        <v/>
      </c>
      <c r="Q2413" s="83" t="str">
        <f t="shared" si="264"/>
        <v/>
      </c>
      <c r="R2413" s="91" t="str">
        <f t="shared" si="265"/>
        <v/>
      </c>
    </row>
    <row r="2414" spans="1:18" x14ac:dyDescent="0.35">
      <c r="A2414" s="25">
        <v>2410</v>
      </c>
      <c r="B2414" s="26" t="str">
        <f t="shared" si="259"/>
        <v/>
      </c>
      <c r="C2414" s="27"/>
      <c r="D2414" s="26" t="str">
        <f>IF(F2414="","",_xlfn.XLOOKUP(F2414,purchase!F:F,purchase!B:B,""))</f>
        <v/>
      </c>
      <c r="E2414" s="26" t="str">
        <f>IF(F2414="","",_xlfn.XLOOKUP(F2414,purchase!F:F,purchase!C:C,""))</f>
        <v/>
      </c>
      <c r="F2414" s="4"/>
      <c r="G2414" s="10" t="str">
        <f t="shared" si="260"/>
        <v/>
      </c>
      <c r="H2414" s="10" t="str">
        <f>IF(F2414="","",_xlfn.XLOOKUP(F2414,purchase!F:F,purchase!E:E,""))</f>
        <v/>
      </c>
      <c r="I2414" s="10" t="str">
        <f t="shared" si="261"/>
        <v/>
      </c>
      <c r="J2414" s="10" t="str">
        <f t="shared" si="262"/>
        <v/>
      </c>
      <c r="K2414" s="35" t="str">
        <f>_xlfn.SINGLE(IF(F2414="","",_xlfn.XLOOKUP(F2414,purchase!F:F,purchase!N:N,"")))</f>
        <v/>
      </c>
      <c r="L2414" s="4"/>
      <c r="M2414" s="86"/>
      <c r="N2414" s="35" t="str">
        <f>IF(F2414="","",
MAX(0,
_xlfn.XLOOKUP(F2414,purchase!F:F,purchase!N:N,"")
-
SUMIFS(L:L,F:F,F2414)))</f>
        <v/>
      </c>
      <c r="O2414" s="35" t="str">
        <f t="shared" si="263"/>
        <v/>
      </c>
      <c r="P2414" s="89" t="str">
        <f>_xlfn.SINGLE(IF(F2414="","",_xlfn.XLOOKUP(F2414,purchase!F:F,purchase!O:O,"")))</f>
        <v/>
      </c>
      <c r="Q2414" s="83" t="str">
        <f t="shared" si="264"/>
        <v/>
      </c>
      <c r="R2414" s="91" t="str">
        <f t="shared" si="265"/>
        <v/>
      </c>
    </row>
    <row r="2415" spans="1:18" x14ac:dyDescent="0.35">
      <c r="A2415" s="25">
        <v>2411</v>
      </c>
      <c r="B2415" s="26" t="str">
        <f t="shared" si="259"/>
        <v/>
      </c>
      <c r="C2415" s="27"/>
      <c r="D2415" s="26" t="str">
        <f>IF(F2415="","",_xlfn.XLOOKUP(F2415,purchase!F:F,purchase!B:B,""))</f>
        <v/>
      </c>
      <c r="E2415" s="26" t="str">
        <f>IF(F2415="","",_xlfn.XLOOKUP(F2415,purchase!F:F,purchase!C:C,""))</f>
        <v/>
      </c>
      <c r="F2415" s="4"/>
      <c r="G2415" s="10" t="str">
        <f t="shared" si="260"/>
        <v/>
      </c>
      <c r="H2415" s="10" t="str">
        <f>IF(F2415="","",_xlfn.XLOOKUP(F2415,purchase!F:F,purchase!E:E,""))</f>
        <v/>
      </c>
      <c r="I2415" s="10" t="str">
        <f t="shared" si="261"/>
        <v/>
      </c>
      <c r="J2415" s="10" t="str">
        <f t="shared" si="262"/>
        <v/>
      </c>
      <c r="K2415" s="35" t="str">
        <f>_xlfn.SINGLE(IF(F2415="","",_xlfn.XLOOKUP(F2415,purchase!F:F,purchase!N:N,"")))</f>
        <v/>
      </c>
      <c r="L2415" s="4"/>
      <c r="M2415" s="86"/>
      <c r="N2415" s="35" t="str">
        <f>IF(F2415="","",
MAX(0,
_xlfn.XLOOKUP(F2415,purchase!F:F,purchase!N:N,"")
-
SUMIFS(L:L,F:F,F2415)))</f>
        <v/>
      </c>
      <c r="O2415" s="35" t="str">
        <f t="shared" si="263"/>
        <v/>
      </c>
      <c r="P2415" s="89" t="str">
        <f>_xlfn.SINGLE(IF(F2415="","",_xlfn.XLOOKUP(F2415,purchase!F:F,purchase!O:O,"")))</f>
        <v/>
      </c>
      <c r="Q2415" s="83" t="str">
        <f t="shared" si="264"/>
        <v/>
      </c>
      <c r="R2415" s="91" t="str">
        <f t="shared" si="265"/>
        <v/>
      </c>
    </row>
    <row r="2416" spans="1:18" x14ac:dyDescent="0.35">
      <c r="A2416" s="25">
        <v>2412</v>
      </c>
      <c r="B2416" s="26" t="str">
        <f t="shared" si="259"/>
        <v/>
      </c>
      <c r="C2416" s="27"/>
      <c r="D2416" s="26" t="str">
        <f>IF(F2416="","",_xlfn.XLOOKUP(F2416,purchase!F:F,purchase!B:B,""))</f>
        <v/>
      </c>
      <c r="E2416" s="26" t="str">
        <f>IF(F2416="","",_xlfn.XLOOKUP(F2416,purchase!F:F,purchase!C:C,""))</f>
        <v/>
      </c>
      <c r="F2416" s="4"/>
      <c r="G2416" s="10" t="str">
        <f t="shared" si="260"/>
        <v/>
      </c>
      <c r="H2416" s="10" t="str">
        <f>IF(F2416="","",_xlfn.XLOOKUP(F2416,purchase!F:F,purchase!E:E,""))</f>
        <v/>
      </c>
      <c r="I2416" s="10" t="str">
        <f t="shared" si="261"/>
        <v/>
      </c>
      <c r="J2416" s="10" t="str">
        <f t="shared" si="262"/>
        <v/>
      </c>
      <c r="K2416" s="35" t="str">
        <f>_xlfn.SINGLE(IF(F2416="","",_xlfn.XLOOKUP(F2416,purchase!F:F,purchase!N:N,"")))</f>
        <v/>
      </c>
      <c r="L2416" s="4"/>
      <c r="M2416" s="86"/>
      <c r="N2416" s="35" t="str">
        <f>IF(F2416="","",
MAX(0,
_xlfn.XLOOKUP(F2416,purchase!F:F,purchase!N:N,"")
-
SUMIFS(L:L,F:F,F2416)))</f>
        <v/>
      </c>
      <c r="O2416" s="35" t="str">
        <f t="shared" si="263"/>
        <v/>
      </c>
      <c r="P2416" s="89" t="str">
        <f>_xlfn.SINGLE(IF(F2416="","",_xlfn.XLOOKUP(F2416,purchase!F:F,purchase!O:O,"")))</f>
        <v/>
      </c>
      <c r="Q2416" s="83" t="str">
        <f t="shared" si="264"/>
        <v/>
      </c>
      <c r="R2416" s="91" t="str">
        <f t="shared" si="265"/>
        <v/>
      </c>
    </row>
    <row r="2417" spans="1:18" x14ac:dyDescent="0.35">
      <c r="A2417" s="25">
        <v>2413</v>
      </c>
      <c r="B2417" s="26" t="str">
        <f t="shared" si="259"/>
        <v/>
      </c>
      <c r="C2417" s="27"/>
      <c r="D2417" s="26" t="str">
        <f>IF(F2417="","",_xlfn.XLOOKUP(F2417,purchase!F:F,purchase!B:B,""))</f>
        <v/>
      </c>
      <c r="E2417" s="26" t="str">
        <f>IF(F2417="","",_xlfn.XLOOKUP(F2417,purchase!F:F,purchase!C:C,""))</f>
        <v/>
      </c>
      <c r="F2417" s="4"/>
      <c r="G2417" s="10" t="str">
        <f t="shared" si="260"/>
        <v/>
      </c>
      <c r="H2417" s="10" t="str">
        <f>IF(F2417="","",_xlfn.XLOOKUP(F2417,purchase!F:F,purchase!E:E,""))</f>
        <v/>
      </c>
      <c r="I2417" s="10" t="str">
        <f t="shared" si="261"/>
        <v/>
      </c>
      <c r="J2417" s="10" t="str">
        <f t="shared" si="262"/>
        <v/>
      </c>
      <c r="K2417" s="35" t="str">
        <f>_xlfn.SINGLE(IF(F2417="","",_xlfn.XLOOKUP(F2417,purchase!F:F,purchase!N:N,"")))</f>
        <v/>
      </c>
      <c r="L2417" s="4"/>
      <c r="M2417" s="86"/>
      <c r="N2417" s="35" t="str">
        <f>IF(F2417="","",
MAX(0,
_xlfn.XLOOKUP(F2417,purchase!F:F,purchase!N:N,"")
-
SUMIFS(L:L,F:F,F2417)))</f>
        <v/>
      </c>
      <c r="O2417" s="35" t="str">
        <f t="shared" si="263"/>
        <v/>
      </c>
      <c r="P2417" s="89" t="str">
        <f>_xlfn.SINGLE(IF(F2417="","",_xlfn.XLOOKUP(F2417,purchase!F:F,purchase!O:O,"")))</f>
        <v/>
      </c>
      <c r="Q2417" s="83" t="str">
        <f t="shared" si="264"/>
        <v/>
      </c>
      <c r="R2417" s="91" t="str">
        <f t="shared" si="265"/>
        <v/>
      </c>
    </row>
    <row r="2418" spans="1:18" x14ac:dyDescent="0.35">
      <c r="A2418" s="25">
        <v>2414</v>
      </c>
      <c r="B2418" s="26" t="str">
        <f t="shared" si="259"/>
        <v/>
      </c>
      <c r="C2418" s="27"/>
      <c r="D2418" s="26" t="str">
        <f>IF(F2418="","",_xlfn.XLOOKUP(F2418,purchase!F:F,purchase!B:B,""))</f>
        <v/>
      </c>
      <c r="E2418" s="26" t="str">
        <f>IF(F2418="","",_xlfn.XLOOKUP(F2418,purchase!F:F,purchase!C:C,""))</f>
        <v/>
      </c>
      <c r="F2418" s="4"/>
      <c r="G2418" s="10" t="str">
        <f t="shared" si="260"/>
        <v/>
      </c>
      <c r="H2418" s="10" t="str">
        <f>IF(F2418="","",_xlfn.XLOOKUP(F2418,purchase!F:F,purchase!E:E,""))</f>
        <v/>
      </c>
      <c r="I2418" s="10" t="str">
        <f t="shared" si="261"/>
        <v/>
      </c>
      <c r="J2418" s="10" t="str">
        <f t="shared" si="262"/>
        <v/>
      </c>
      <c r="K2418" s="35" t="str">
        <f>_xlfn.SINGLE(IF(F2418="","",_xlfn.XLOOKUP(F2418,purchase!F:F,purchase!N:N,"")))</f>
        <v/>
      </c>
      <c r="L2418" s="4"/>
      <c r="M2418" s="86"/>
      <c r="N2418" s="35" t="str">
        <f>IF(F2418="","",
MAX(0,
_xlfn.XLOOKUP(F2418,purchase!F:F,purchase!N:N,"")
-
SUMIFS(L:L,F:F,F2418)))</f>
        <v/>
      </c>
      <c r="O2418" s="35" t="str">
        <f t="shared" si="263"/>
        <v/>
      </c>
      <c r="P2418" s="89" t="str">
        <f>_xlfn.SINGLE(IF(F2418="","",_xlfn.XLOOKUP(F2418,purchase!F:F,purchase!O:O,"")))</f>
        <v/>
      </c>
      <c r="Q2418" s="83" t="str">
        <f t="shared" si="264"/>
        <v/>
      </c>
      <c r="R2418" s="91" t="str">
        <f t="shared" si="265"/>
        <v/>
      </c>
    </row>
    <row r="2419" spans="1:18" x14ac:dyDescent="0.35">
      <c r="A2419" s="25">
        <v>2415</v>
      </c>
      <c r="B2419" s="26" t="str">
        <f t="shared" si="259"/>
        <v/>
      </c>
      <c r="C2419" s="27"/>
      <c r="D2419" s="26" t="str">
        <f>IF(F2419="","",_xlfn.XLOOKUP(F2419,purchase!F:F,purchase!B:B,""))</f>
        <v/>
      </c>
      <c r="E2419" s="26" t="str">
        <f>IF(F2419="","",_xlfn.XLOOKUP(F2419,purchase!F:F,purchase!C:C,""))</f>
        <v/>
      </c>
      <c r="F2419" s="4"/>
      <c r="G2419" s="10" t="str">
        <f t="shared" si="260"/>
        <v/>
      </c>
      <c r="H2419" s="10" t="str">
        <f>IF(F2419="","",_xlfn.XLOOKUP(F2419,purchase!F:F,purchase!E:E,""))</f>
        <v/>
      </c>
      <c r="I2419" s="10" t="str">
        <f t="shared" si="261"/>
        <v/>
      </c>
      <c r="J2419" s="10" t="str">
        <f t="shared" si="262"/>
        <v/>
      </c>
      <c r="K2419" s="35" t="str">
        <f>_xlfn.SINGLE(IF(F2419="","",_xlfn.XLOOKUP(F2419,purchase!F:F,purchase!N:N,"")))</f>
        <v/>
      </c>
      <c r="L2419" s="4"/>
      <c r="M2419" s="86"/>
      <c r="N2419" s="35" t="str">
        <f>IF(F2419="","",
MAX(0,
_xlfn.XLOOKUP(F2419,purchase!F:F,purchase!N:N,"")
-
SUMIFS(L:L,F:F,F2419)))</f>
        <v/>
      </c>
      <c r="O2419" s="35" t="str">
        <f t="shared" si="263"/>
        <v/>
      </c>
      <c r="P2419" s="89" t="str">
        <f>_xlfn.SINGLE(IF(F2419="","",_xlfn.XLOOKUP(F2419,purchase!F:F,purchase!O:O,"")))</f>
        <v/>
      </c>
      <c r="Q2419" s="83" t="str">
        <f t="shared" si="264"/>
        <v/>
      </c>
      <c r="R2419" s="91" t="str">
        <f t="shared" si="265"/>
        <v/>
      </c>
    </row>
    <row r="2420" spans="1:18" x14ac:dyDescent="0.35">
      <c r="A2420" s="25">
        <v>2416</v>
      </c>
      <c r="B2420" s="26" t="str">
        <f t="shared" si="259"/>
        <v/>
      </c>
      <c r="C2420" s="27"/>
      <c r="D2420" s="26" t="str">
        <f>IF(F2420="","",_xlfn.XLOOKUP(F2420,purchase!F:F,purchase!B:B,""))</f>
        <v/>
      </c>
      <c r="E2420" s="26" t="str">
        <f>IF(F2420="","",_xlfn.XLOOKUP(F2420,purchase!F:F,purchase!C:C,""))</f>
        <v/>
      </c>
      <c r="F2420" s="4"/>
      <c r="G2420" s="10" t="str">
        <f t="shared" si="260"/>
        <v/>
      </c>
      <c r="H2420" s="10" t="str">
        <f>IF(F2420="","",_xlfn.XLOOKUP(F2420,purchase!F:F,purchase!E:E,""))</f>
        <v/>
      </c>
      <c r="I2420" s="10" t="str">
        <f t="shared" si="261"/>
        <v/>
      </c>
      <c r="J2420" s="10" t="str">
        <f t="shared" si="262"/>
        <v/>
      </c>
      <c r="K2420" s="35" t="str">
        <f>_xlfn.SINGLE(IF(F2420="","",_xlfn.XLOOKUP(F2420,purchase!F:F,purchase!N:N,"")))</f>
        <v/>
      </c>
      <c r="L2420" s="4"/>
      <c r="M2420" s="86"/>
      <c r="N2420" s="35" t="str">
        <f>IF(F2420="","",
MAX(0,
_xlfn.XLOOKUP(F2420,purchase!F:F,purchase!N:N,"")
-
SUMIFS(L:L,F:F,F2420)))</f>
        <v/>
      </c>
      <c r="O2420" s="35" t="str">
        <f t="shared" si="263"/>
        <v/>
      </c>
      <c r="P2420" s="89" t="str">
        <f>_xlfn.SINGLE(IF(F2420="","",_xlfn.XLOOKUP(F2420,purchase!F:F,purchase!O:O,"")))</f>
        <v/>
      </c>
      <c r="Q2420" s="83" t="str">
        <f t="shared" si="264"/>
        <v/>
      </c>
      <c r="R2420" s="91" t="str">
        <f t="shared" si="265"/>
        <v/>
      </c>
    </row>
    <row r="2421" spans="1:18" x14ac:dyDescent="0.35">
      <c r="A2421" s="25">
        <v>2417</v>
      </c>
      <c r="B2421" s="26" t="str">
        <f t="shared" si="259"/>
        <v/>
      </c>
      <c r="C2421" s="27"/>
      <c r="D2421" s="26" t="str">
        <f>IF(F2421="","",_xlfn.XLOOKUP(F2421,purchase!F:F,purchase!B:B,""))</f>
        <v/>
      </c>
      <c r="E2421" s="26" t="str">
        <f>IF(F2421="","",_xlfn.XLOOKUP(F2421,purchase!F:F,purchase!C:C,""))</f>
        <v/>
      </c>
      <c r="F2421" s="4"/>
      <c r="G2421" s="10" t="str">
        <f t="shared" si="260"/>
        <v/>
      </c>
      <c r="H2421" s="10" t="str">
        <f>IF(F2421="","",_xlfn.XLOOKUP(F2421,purchase!F:F,purchase!E:E,""))</f>
        <v/>
      </c>
      <c r="I2421" s="10" t="str">
        <f t="shared" si="261"/>
        <v/>
      </c>
      <c r="J2421" s="10" t="str">
        <f t="shared" si="262"/>
        <v/>
      </c>
      <c r="K2421" s="35" t="str">
        <f>_xlfn.SINGLE(IF(F2421="","",_xlfn.XLOOKUP(F2421,purchase!F:F,purchase!N:N,"")))</f>
        <v/>
      </c>
      <c r="L2421" s="4"/>
      <c r="M2421" s="86"/>
      <c r="N2421" s="35" t="str">
        <f>IF(F2421="","",
MAX(0,
_xlfn.XLOOKUP(F2421,purchase!F:F,purchase!N:N,"")
-
SUMIFS(L:L,F:F,F2421)))</f>
        <v/>
      </c>
      <c r="O2421" s="35" t="str">
        <f t="shared" si="263"/>
        <v/>
      </c>
      <c r="P2421" s="89" t="str">
        <f>_xlfn.SINGLE(IF(F2421="","",_xlfn.XLOOKUP(F2421,purchase!F:F,purchase!O:O,"")))</f>
        <v/>
      </c>
      <c r="Q2421" s="83" t="str">
        <f t="shared" si="264"/>
        <v/>
      </c>
      <c r="R2421" s="91" t="str">
        <f t="shared" si="265"/>
        <v/>
      </c>
    </row>
    <row r="2422" spans="1:18" x14ac:dyDescent="0.35">
      <c r="A2422" s="25">
        <v>2418</v>
      </c>
      <c r="B2422" s="26" t="str">
        <f t="shared" si="259"/>
        <v/>
      </c>
      <c r="C2422" s="27"/>
      <c r="D2422" s="26" t="str">
        <f>IF(F2422="","",_xlfn.XLOOKUP(F2422,purchase!F:F,purchase!B:B,""))</f>
        <v/>
      </c>
      <c r="E2422" s="26" t="str">
        <f>IF(F2422="","",_xlfn.XLOOKUP(F2422,purchase!F:F,purchase!C:C,""))</f>
        <v/>
      </c>
      <c r="F2422" s="4"/>
      <c r="G2422" s="10" t="str">
        <f t="shared" si="260"/>
        <v/>
      </c>
      <c r="H2422" s="10" t="str">
        <f>IF(F2422="","",_xlfn.XLOOKUP(F2422,purchase!F:F,purchase!E:E,""))</f>
        <v/>
      </c>
      <c r="I2422" s="10" t="str">
        <f t="shared" si="261"/>
        <v/>
      </c>
      <c r="J2422" s="10" t="str">
        <f t="shared" si="262"/>
        <v/>
      </c>
      <c r="K2422" s="35" t="str">
        <f>_xlfn.SINGLE(IF(F2422="","",_xlfn.XLOOKUP(F2422,purchase!F:F,purchase!N:N,"")))</f>
        <v/>
      </c>
      <c r="L2422" s="4"/>
      <c r="M2422" s="86"/>
      <c r="N2422" s="35" t="str">
        <f>IF(F2422="","",
MAX(0,
_xlfn.XLOOKUP(F2422,purchase!F:F,purchase!N:N,"")
-
SUMIFS(L:L,F:F,F2422)))</f>
        <v/>
      </c>
      <c r="O2422" s="35" t="str">
        <f t="shared" si="263"/>
        <v/>
      </c>
      <c r="P2422" s="89" t="str">
        <f>_xlfn.SINGLE(IF(F2422="","",_xlfn.XLOOKUP(F2422,purchase!F:F,purchase!O:O,"")))</f>
        <v/>
      </c>
      <c r="Q2422" s="83" t="str">
        <f t="shared" si="264"/>
        <v/>
      </c>
      <c r="R2422" s="91" t="str">
        <f t="shared" si="265"/>
        <v/>
      </c>
    </row>
    <row r="2423" spans="1:18" x14ac:dyDescent="0.35">
      <c r="A2423" s="25">
        <v>2419</v>
      </c>
      <c r="B2423" s="26" t="str">
        <f t="shared" si="259"/>
        <v/>
      </c>
      <c r="C2423" s="27"/>
      <c r="D2423" s="26" t="str">
        <f>IF(F2423="","",_xlfn.XLOOKUP(F2423,purchase!F:F,purchase!B:B,""))</f>
        <v/>
      </c>
      <c r="E2423" s="26" t="str">
        <f>IF(F2423="","",_xlfn.XLOOKUP(F2423,purchase!F:F,purchase!C:C,""))</f>
        <v/>
      </c>
      <c r="F2423" s="4"/>
      <c r="G2423" s="10" t="str">
        <f t="shared" si="260"/>
        <v/>
      </c>
      <c r="H2423" s="10" t="str">
        <f>IF(F2423="","",_xlfn.XLOOKUP(F2423,purchase!F:F,purchase!E:E,""))</f>
        <v/>
      </c>
      <c r="I2423" s="10" t="str">
        <f t="shared" si="261"/>
        <v/>
      </c>
      <c r="J2423" s="10" t="str">
        <f t="shared" si="262"/>
        <v/>
      </c>
      <c r="K2423" s="35" t="str">
        <f>_xlfn.SINGLE(IF(F2423="","",_xlfn.XLOOKUP(F2423,purchase!F:F,purchase!N:N,"")))</f>
        <v/>
      </c>
      <c r="L2423" s="4"/>
      <c r="M2423" s="86"/>
      <c r="N2423" s="35" t="str">
        <f>IF(F2423="","",
MAX(0,
_xlfn.XLOOKUP(F2423,purchase!F:F,purchase!N:N,"")
-
SUMIFS(L:L,F:F,F2423)))</f>
        <v/>
      </c>
      <c r="O2423" s="35" t="str">
        <f t="shared" si="263"/>
        <v/>
      </c>
      <c r="P2423" s="89" t="str">
        <f>_xlfn.SINGLE(IF(F2423="","",_xlfn.XLOOKUP(F2423,purchase!F:F,purchase!O:O,"")))</f>
        <v/>
      </c>
      <c r="Q2423" s="83" t="str">
        <f t="shared" si="264"/>
        <v/>
      </c>
      <c r="R2423" s="91" t="str">
        <f t="shared" si="265"/>
        <v/>
      </c>
    </row>
    <row r="2424" spans="1:18" x14ac:dyDescent="0.35">
      <c r="A2424" s="25">
        <v>2420</v>
      </c>
      <c r="B2424" s="26" t="str">
        <f t="shared" si="259"/>
        <v/>
      </c>
      <c r="C2424" s="27"/>
      <c r="D2424" s="26" t="str">
        <f>IF(F2424="","",_xlfn.XLOOKUP(F2424,purchase!F:F,purchase!B:B,""))</f>
        <v/>
      </c>
      <c r="E2424" s="26" t="str">
        <f>IF(F2424="","",_xlfn.XLOOKUP(F2424,purchase!F:F,purchase!C:C,""))</f>
        <v/>
      </c>
      <c r="F2424" s="4"/>
      <c r="G2424" s="10" t="str">
        <f t="shared" si="260"/>
        <v/>
      </c>
      <c r="H2424" s="10" t="str">
        <f>IF(F2424="","",_xlfn.XLOOKUP(F2424,purchase!F:F,purchase!E:E,""))</f>
        <v/>
      </c>
      <c r="I2424" s="10" t="str">
        <f t="shared" si="261"/>
        <v/>
      </c>
      <c r="J2424" s="10" t="str">
        <f t="shared" si="262"/>
        <v/>
      </c>
      <c r="K2424" s="35" t="str">
        <f>_xlfn.SINGLE(IF(F2424="","",_xlfn.XLOOKUP(F2424,purchase!F:F,purchase!N:N,"")))</f>
        <v/>
      </c>
      <c r="L2424" s="4"/>
      <c r="M2424" s="86"/>
      <c r="N2424" s="35" t="str">
        <f>IF(F2424="","",
MAX(0,
_xlfn.XLOOKUP(F2424,purchase!F:F,purchase!N:N,"")
-
SUMIFS(L:L,F:F,F2424)))</f>
        <v/>
      </c>
      <c r="O2424" s="35" t="str">
        <f t="shared" si="263"/>
        <v/>
      </c>
      <c r="P2424" s="89" t="str">
        <f>_xlfn.SINGLE(IF(F2424="","",_xlfn.XLOOKUP(F2424,purchase!F:F,purchase!O:O,"")))</f>
        <v/>
      </c>
      <c r="Q2424" s="83" t="str">
        <f t="shared" si="264"/>
        <v/>
      </c>
      <c r="R2424" s="91" t="str">
        <f t="shared" si="265"/>
        <v/>
      </c>
    </row>
    <row r="2425" spans="1:18" x14ac:dyDescent="0.35">
      <c r="A2425" s="25">
        <v>2421</v>
      </c>
      <c r="B2425" s="26" t="str">
        <f t="shared" si="259"/>
        <v/>
      </c>
      <c r="C2425" s="27"/>
      <c r="D2425" s="26" t="str">
        <f>IF(F2425="","",_xlfn.XLOOKUP(F2425,purchase!F:F,purchase!B:B,""))</f>
        <v/>
      </c>
      <c r="E2425" s="26" t="str">
        <f>IF(F2425="","",_xlfn.XLOOKUP(F2425,purchase!F:F,purchase!C:C,""))</f>
        <v/>
      </c>
      <c r="F2425" s="4"/>
      <c r="G2425" s="10" t="str">
        <f t="shared" si="260"/>
        <v/>
      </c>
      <c r="H2425" s="10" t="str">
        <f>IF(F2425="","",_xlfn.XLOOKUP(F2425,purchase!F:F,purchase!E:E,""))</f>
        <v/>
      </c>
      <c r="I2425" s="10" t="str">
        <f t="shared" si="261"/>
        <v/>
      </c>
      <c r="J2425" s="10" t="str">
        <f t="shared" si="262"/>
        <v/>
      </c>
      <c r="K2425" s="35" t="str">
        <f>_xlfn.SINGLE(IF(F2425="","",_xlfn.XLOOKUP(F2425,purchase!F:F,purchase!N:N,"")))</f>
        <v/>
      </c>
      <c r="L2425" s="4"/>
      <c r="M2425" s="86"/>
      <c r="N2425" s="35" t="str">
        <f>IF(F2425="","",
MAX(0,
_xlfn.XLOOKUP(F2425,purchase!F:F,purchase!N:N,"")
-
SUMIFS(L:L,F:F,F2425)))</f>
        <v/>
      </c>
      <c r="O2425" s="35" t="str">
        <f t="shared" si="263"/>
        <v/>
      </c>
      <c r="P2425" s="89" t="str">
        <f>_xlfn.SINGLE(IF(F2425="","",_xlfn.XLOOKUP(F2425,purchase!F:F,purchase!O:O,"")))</f>
        <v/>
      </c>
      <c r="Q2425" s="83" t="str">
        <f t="shared" si="264"/>
        <v/>
      </c>
      <c r="R2425" s="91" t="str">
        <f t="shared" si="265"/>
        <v/>
      </c>
    </row>
    <row r="2426" spans="1:18" x14ac:dyDescent="0.35">
      <c r="A2426" s="25">
        <v>2422</v>
      </c>
      <c r="B2426" s="26" t="str">
        <f t="shared" si="259"/>
        <v/>
      </c>
      <c r="C2426" s="27"/>
      <c r="D2426" s="26" t="str">
        <f>IF(F2426="","",_xlfn.XLOOKUP(F2426,purchase!F:F,purchase!B:B,""))</f>
        <v/>
      </c>
      <c r="E2426" s="26" t="str">
        <f>IF(F2426="","",_xlfn.XLOOKUP(F2426,purchase!F:F,purchase!C:C,""))</f>
        <v/>
      </c>
      <c r="F2426" s="4"/>
      <c r="G2426" s="10" t="str">
        <f t="shared" si="260"/>
        <v/>
      </c>
      <c r="H2426" s="10" t="str">
        <f>IF(F2426="","",_xlfn.XLOOKUP(F2426,purchase!F:F,purchase!E:E,""))</f>
        <v/>
      </c>
      <c r="I2426" s="10" t="str">
        <f t="shared" si="261"/>
        <v/>
      </c>
      <c r="J2426" s="10" t="str">
        <f t="shared" si="262"/>
        <v/>
      </c>
      <c r="K2426" s="35" t="str">
        <f>_xlfn.SINGLE(IF(F2426="","",_xlfn.XLOOKUP(F2426,purchase!F:F,purchase!N:N,"")))</f>
        <v/>
      </c>
      <c r="L2426" s="4"/>
      <c r="M2426" s="86"/>
      <c r="N2426" s="35" t="str">
        <f>IF(F2426="","",
MAX(0,
_xlfn.XLOOKUP(F2426,purchase!F:F,purchase!N:N,"")
-
SUMIFS(L:L,F:F,F2426)))</f>
        <v/>
      </c>
      <c r="O2426" s="35" t="str">
        <f t="shared" si="263"/>
        <v/>
      </c>
      <c r="P2426" s="89" t="str">
        <f>_xlfn.SINGLE(IF(F2426="","",_xlfn.XLOOKUP(F2426,purchase!F:F,purchase!O:O,"")))</f>
        <v/>
      </c>
      <c r="Q2426" s="83" t="str">
        <f t="shared" si="264"/>
        <v/>
      </c>
      <c r="R2426" s="91" t="str">
        <f t="shared" si="265"/>
        <v/>
      </c>
    </row>
    <row r="2427" spans="1:18" x14ac:dyDescent="0.35">
      <c r="A2427" s="25">
        <v>2423</v>
      </c>
      <c r="B2427" s="26" t="str">
        <f t="shared" si="259"/>
        <v/>
      </c>
      <c r="C2427" s="27"/>
      <c r="D2427" s="26" t="str">
        <f>IF(F2427="","",_xlfn.XLOOKUP(F2427,purchase!F:F,purchase!B:B,""))</f>
        <v/>
      </c>
      <c r="E2427" s="26" t="str">
        <f>IF(F2427="","",_xlfn.XLOOKUP(F2427,purchase!F:F,purchase!C:C,""))</f>
        <v/>
      </c>
      <c r="F2427" s="4"/>
      <c r="G2427" s="10" t="str">
        <f t="shared" si="260"/>
        <v/>
      </c>
      <c r="H2427" s="10" t="str">
        <f>IF(F2427="","",_xlfn.XLOOKUP(F2427,purchase!F:F,purchase!E:E,""))</f>
        <v/>
      </c>
      <c r="I2427" s="10" t="str">
        <f t="shared" si="261"/>
        <v/>
      </c>
      <c r="J2427" s="10" t="str">
        <f t="shared" si="262"/>
        <v/>
      </c>
      <c r="K2427" s="35" t="str">
        <f>_xlfn.SINGLE(IF(F2427="","",_xlfn.XLOOKUP(F2427,purchase!F:F,purchase!N:N,"")))</f>
        <v/>
      </c>
      <c r="L2427" s="4"/>
      <c r="M2427" s="86"/>
      <c r="N2427" s="35" t="str">
        <f>IF(F2427="","",
MAX(0,
_xlfn.XLOOKUP(F2427,purchase!F:F,purchase!N:N,"")
-
SUMIFS(L:L,F:F,F2427)))</f>
        <v/>
      </c>
      <c r="O2427" s="35" t="str">
        <f t="shared" si="263"/>
        <v/>
      </c>
      <c r="P2427" s="89" t="str">
        <f>_xlfn.SINGLE(IF(F2427="","",_xlfn.XLOOKUP(F2427,purchase!F:F,purchase!O:O,"")))</f>
        <v/>
      </c>
      <c r="Q2427" s="83" t="str">
        <f t="shared" si="264"/>
        <v/>
      </c>
      <c r="R2427" s="91" t="str">
        <f t="shared" si="265"/>
        <v/>
      </c>
    </row>
    <row r="2428" spans="1:18" x14ac:dyDescent="0.35">
      <c r="A2428" s="25">
        <v>2424</v>
      </c>
      <c r="B2428" s="26" t="str">
        <f t="shared" si="259"/>
        <v/>
      </c>
      <c r="C2428" s="27"/>
      <c r="D2428" s="26" t="str">
        <f>IF(F2428="","",_xlfn.XLOOKUP(F2428,purchase!F:F,purchase!B:B,""))</f>
        <v/>
      </c>
      <c r="E2428" s="26" t="str">
        <f>IF(F2428="","",_xlfn.XLOOKUP(F2428,purchase!F:F,purchase!C:C,""))</f>
        <v/>
      </c>
      <c r="F2428" s="4"/>
      <c r="G2428" s="10" t="str">
        <f t="shared" si="260"/>
        <v/>
      </c>
      <c r="H2428" s="10" t="str">
        <f>IF(F2428="","",_xlfn.XLOOKUP(F2428,purchase!F:F,purchase!E:E,""))</f>
        <v/>
      </c>
      <c r="I2428" s="10" t="str">
        <f t="shared" si="261"/>
        <v/>
      </c>
      <c r="J2428" s="10" t="str">
        <f t="shared" si="262"/>
        <v/>
      </c>
      <c r="K2428" s="35" t="str">
        <f>_xlfn.SINGLE(IF(F2428="","",_xlfn.XLOOKUP(F2428,purchase!F:F,purchase!N:N,"")))</f>
        <v/>
      </c>
      <c r="L2428" s="4"/>
      <c r="M2428" s="86"/>
      <c r="N2428" s="35" t="str">
        <f>IF(F2428="","",
MAX(0,
_xlfn.XLOOKUP(F2428,purchase!F:F,purchase!N:N,"")
-
SUMIFS(L:L,F:F,F2428)))</f>
        <v/>
      </c>
      <c r="O2428" s="35" t="str">
        <f t="shared" si="263"/>
        <v/>
      </c>
      <c r="P2428" s="89" t="str">
        <f>_xlfn.SINGLE(IF(F2428="","",_xlfn.XLOOKUP(F2428,purchase!F:F,purchase!O:O,"")))</f>
        <v/>
      </c>
      <c r="Q2428" s="83" t="str">
        <f t="shared" si="264"/>
        <v/>
      </c>
      <c r="R2428" s="91" t="str">
        <f t="shared" si="265"/>
        <v/>
      </c>
    </row>
    <row r="2429" spans="1:18" x14ac:dyDescent="0.35">
      <c r="A2429" s="25">
        <v>2425</v>
      </c>
      <c r="B2429" s="26" t="str">
        <f t="shared" si="259"/>
        <v/>
      </c>
      <c r="C2429" s="27"/>
      <c r="D2429" s="26" t="str">
        <f>IF(F2429="","",_xlfn.XLOOKUP(F2429,purchase!F:F,purchase!B:B,""))</f>
        <v/>
      </c>
      <c r="E2429" s="26" t="str">
        <f>IF(F2429="","",_xlfn.XLOOKUP(F2429,purchase!F:F,purchase!C:C,""))</f>
        <v/>
      </c>
      <c r="F2429" s="4"/>
      <c r="G2429" s="10" t="str">
        <f t="shared" si="260"/>
        <v/>
      </c>
      <c r="H2429" s="10" t="str">
        <f>IF(F2429="","",_xlfn.XLOOKUP(F2429,purchase!F:F,purchase!E:E,""))</f>
        <v/>
      </c>
      <c r="I2429" s="10" t="str">
        <f t="shared" si="261"/>
        <v/>
      </c>
      <c r="J2429" s="10" t="str">
        <f t="shared" si="262"/>
        <v/>
      </c>
      <c r="K2429" s="35" t="str">
        <f>_xlfn.SINGLE(IF(F2429="","",_xlfn.XLOOKUP(F2429,purchase!F:F,purchase!N:N,"")))</f>
        <v/>
      </c>
      <c r="L2429" s="4"/>
      <c r="M2429" s="86"/>
      <c r="N2429" s="35" t="str">
        <f>IF(F2429="","",
MAX(0,
_xlfn.XLOOKUP(F2429,purchase!F:F,purchase!N:N,"")
-
SUMIFS(L:L,F:F,F2429)))</f>
        <v/>
      </c>
      <c r="O2429" s="35" t="str">
        <f t="shared" si="263"/>
        <v/>
      </c>
      <c r="P2429" s="89" t="str">
        <f>_xlfn.SINGLE(IF(F2429="","",_xlfn.XLOOKUP(F2429,purchase!F:F,purchase!O:O,"")))</f>
        <v/>
      </c>
      <c r="Q2429" s="83" t="str">
        <f t="shared" si="264"/>
        <v/>
      </c>
      <c r="R2429" s="91" t="str">
        <f t="shared" si="265"/>
        <v/>
      </c>
    </row>
    <row r="2430" spans="1:18" x14ac:dyDescent="0.35">
      <c r="A2430" s="25">
        <v>2426</v>
      </c>
      <c r="B2430" s="26" t="str">
        <f t="shared" si="259"/>
        <v/>
      </c>
      <c r="C2430" s="27"/>
      <c r="D2430" s="26" t="str">
        <f>IF(F2430="","",_xlfn.XLOOKUP(F2430,purchase!F:F,purchase!B:B,""))</f>
        <v/>
      </c>
      <c r="E2430" s="26" t="str">
        <f>IF(F2430="","",_xlfn.XLOOKUP(F2430,purchase!F:F,purchase!C:C,""))</f>
        <v/>
      </c>
      <c r="F2430" s="4"/>
      <c r="G2430" s="10" t="str">
        <f t="shared" si="260"/>
        <v/>
      </c>
      <c r="H2430" s="10" t="str">
        <f>IF(F2430="","",_xlfn.XLOOKUP(F2430,purchase!F:F,purchase!E:E,""))</f>
        <v/>
      </c>
      <c r="I2430" s="10" t="str">
        <f t="shared" si="261"/>
        <v/>
      </c>
      <c r="J2430" s="10" t="str">
        <f t="shared" si="262"/>
        <v/>
      </c>
      <c r="K2430" s="35" t="str">
        <f>_xlfn.SINGLE(IF(F2430="","",_xlfn.XLOOKUP(F2430,purchase!F:F,purchase!N:N,"")))</f>
        <v/>
      </c>
      <c r="L2430" s="4"/>
      <c r="M2430" s="86"/>
      <c r="N2430" s="35" t="str">
        <f>IF(F2430="","",
MAX(0,
_xlfn.XLOOKUP(F2430,purchase!F:F,purchase!N:N,"")
-
SUMIFS(L:L,F:F,F2430)))</f>
        <v/>
      </c>
      <c r="O2430" s="35" t="str">
        <f t="shared" si="263"/>
        <v/>
      </c>
      <c r="P2430" s="89" t="str">
        <f>_xlfn.SINGLE(IF(F2430="","",_xlfn.XLOOKUP(F2430,purchase!F:F,purchase!O:O,"")))</f>
        <v/>
      </c>
      <c r="Q2430" s="83" t="str">
        <f t="shared" si="264"/>
        <v/>
      </c>
      <c r="R2430" s="91" t="str">
        <f t="shared" si="265"/>
        <v/>
      </c>
    </row>
    <row r="2431" spans="1:18" x14ac:dyDescent="0.35">
      <c r="A2431" s="25">
        <v>2427</v>
      </c>
      <c r="B2431" s="26" t="str">
        <f t="shared" si="259"/>
        <v/>
      </c>
      <c r="C2431" s="27"/>
      <c r="D2431" s="26" t="str">
        <f>IF(F2431="","",_xlfn.XLOOKUP(F2431,purchase!F:F,purchase!B:B,""))</f>
        <v/>
      </c>
      <c r="E2431" s="26" t="str">
        <f>IF(F2431="","",_xlfn.XLOOKUP(F2431,purchase!F:F,purchase!C:C,""))</f>
        <v/>
      </c>
      <c r="F2431" s="4"/>
      <c r="G2431" s="10" t="str">
        <f t="shared" si="260"/>
        <v/>
      </c>
      <c r="H2431" s="10" t="str">
        <f>IF(F2431="","",_xlfn.XLOOKUP(F2431,purchase!F:F,purchase!E:E,""))</f>
        <v/>
      </c>
      <c r="I2431" s="10" t="str">
        <f t="shared" si="261"/>
        <v/>
      </c>
      <c r="J2431" s="10" t="str">
        <f t="shared" si="262"/>
        <v/>
      </c>
      <c r="K2431" s="35" t="str">
        <f>_xlfn.SINGLE(IF(F2431="","",_xlfn.XLOOKUP(F2431,purchase!F:F,purchase!N:N,"")))</f>
        <v/>
      </c>
      <c r="L2431" s="4"/>
      <c r="M2431" s="86"/>
      <c r="N2431" s="35" t="str">
        <f>IF(F2431="","",
MAX(0,
_xlfn.XLOOKUP(F2431,purchase!F:F,purchase!N:N,"")
-
SUMIFS(L:L,F:F,F2431)))</f>
        <v/>
      </c>
      <c r="O2431" s="35" t="str">
        <f t="shared" si="263"/>
        <v/>
      </c>
      <c r="P2431" s="89" t="str">
        <f>_xlfn.SINGLE(IF(F2431="","",_xlfn.XLOOKUP(F2431,purchase!F:F,purchase!O:O,"")))</f>
        <v/>
      </c>
      <c r="Q2431" s="83" t="str">
        <f t="shared" si="264"/>
        <v/>
      </c>
      <c r="R2431" s="91" t="str">
        <f t="shared" si="265"/>
        <v/>
      </c>
    </row>
    <row r="2432" spans="1:18" x14ac:dyDescent="0.35">
      <c r="A2432" s="25">
        <v>2428</v>
      </c>
      <c r="B2432" s="26" t="str">
        <f t="shared" si="259"/>
        <v/>
      </c>
      <c r="C2432" s="27"/>
      <c r="D2432" s="26" t="str">
        <f>IF(F2432="","",_xlfn.XLOOKUP(F2432,purchase!F:F,purchase!B:B,""))</f>
        <v/>
      </c>
      <c r="E2432" s="26" t="str">
        <f>IF(F2432="","",_xlfn.XLOOKUP(F2432,purchase!F:F,purchase!C:C,""))</f>
        <v/>
      </c>
      <c r="F2432" s="4"/>
      <c r="G2432" s="10" t="str">
        <f t="shared" si="260"/>
        <v/>
      </c>
      <c r="H2432" s="10" t="str">
        <f>IF(F2432="","",_xlfn.XLOOKUP(F2432,purchase!F:F,purchase!E:E,""))</f>
        <v/>
      </c>
      <c r="I2432" s="10" t="str">
        <f t="shared" si="261"/>
        <v/>
      </c>
      <c r="J2432" s="10" t="str">
        <f t="shared" si="262"/>
        <v/>
      </c>
      <c r="K2432" s="35" t="str">
        <f>_xlfn.SINGLE(IF(F2432="","",_xlfn.XLOOKUP(F2432,purchase!F:F,purchase!N:N,"")))</f>
        <v/>
      </c>
      <c r="L2432" s="4"/>
      <c r="M2432" s="86"/>
      <c r="N2432" s="35" t="str">
        <f>IF(F2432="","",
MAX(0,
_xlfn.XLOOKUP(F2432,purchase!F:F,purchase!N:N,"")
-
SUMIFS(L:L,F:F,F2432)))</f>
        <v/>
      </c>
      <c r="O2432" s="35" t="str">
        <f t="shared" si="263"/>
        <v/>
      </c>
      <c r="P2432" s="89" t="str">
        <f>_xlfn.SINGLE(IF(F2432="","",_xlfn.XLOOKUP(F2432,purchase!F:F,purchase!O:O,"")))</f>
        <v/>
      </c>
      <c r="Q2432" s="83" t="str">
        <f t="shared" si="264"/>
        <v/>
      </c>
      <c r="R2432" s="91" t="str">
        <f t="shared" si="265"/>
        <v/>
      </c>
    </row>
    <row r="2433" spans="1:18" x14ac:dyDescent="0.35">
      <c r="A2433" s="25">
        <v>2429</v>
      </c>
      <c r="B2433" s="26" t="str">
        <f t="shared" si="259"/>
        <v/>
      </c>
      <c r="C2433" s="27"/>
      <c r="D2433" s="26" t="str">
        <f>IF(F2433="","",_xlfn.XLOOKUP(F2433,purchase!F:F,purchase!B:B,""))</f>
        <v/>
      </c>
      <c r="E2433" s="26" t="str">
        <f>IF(F2433="","",_xlfn.XLOOKUP(F2433,purchase!F:F,purchase!C:C,""))</f>
        <v/>
      </c>
      <c r="F2433" s="4"/>
      <c r="G2433" s="10" t="str">
        <f t="shared" si="260"/>
        <v/>
      </c>
      <c r="H2433" s="10" t="str">
        <f>IF(F2433="","",_xlfn.XLOOKUP(F2433,purchase!F:F,purchase!E:E,""))</f>
        <v/>
      </c>
      <c r="I2433" s="10" t="str">
        <f t="shared" si="261"/>
        <v/>
      </c>
      <c r="J2433" s="10" t="str">
        <f t="shared" si="262"/>
        <v/>
      </c>
      <c r="K2433" s="35" t="str">
        <f>_xlfn.SINGLE(IF(F2433="","",_xlfn.XLOOKUP(F2433,purchase!F:F,purchase!N:N,"")))</f>
        <v/>
      </c>
      <c r="L2433" s="4"/>
      <c r="M2433" s="86"/>
      <c r="N2433" s="35" t="str">
        <f>IF(F2433="","",
MAX(0,
_xlfn.XLOOKUP(F2433,purchase!F:F,purchase!N:N,"")
-
SUMIFS(L:L,F:F,F2433)))</f>
        <v/>
      </c>
      <c r="O2433" s="35" t="str">
        <f t="shared" si="263"/>
        <v/>
      </c>
      <c r="P2433" s="89" t="str">
        <f>_xlfn.SINGLE(IF(F2433="","",_xlfn.XLOOKUP(F2433,purchase!F:F,purchase!O:O,"")))</f>
        <v/>
      </c>
      <c r="Q2433" s="83" t="str">
        <f t="shared" si="264"/>
        <v/>
      </c>
      <c r="R2433" s="91" t="str">
        <f t="shared" si="265"/>
        <v/>
      </c>
    </row>
    <row r="2434" spans="1:18" x14ac:dyDescent="0.35">
      <c r="A2434" s="25">
        <v>2430</v>
      </c>
      <c r="B2434" s="26" t="str">
        <f t="shared" si="259"/>
        <v/>
      </c>
      <c r="C2434" s="27"/>
      <c r="D2434" s="26" t="str">
        <f>IF(F2434="","",_xlfn.XLOOKUP(F2434,purchase!F:F,purchase!B:B,""))</f>
        <v/>
      </c>
      <c r="E2434" s="26" t="str">
        <f>IF(F2434="","",_xlfn.XLOOKUP(F2434,purchase!F:F,purchase!C:C,""))</f>
        <v/>
      </c>
      <c r="F2434" s="4"/>
      <c r="G2434" s="10" t="str">
        <f t="shared" si="260"/>
        <v/>
      </c>
      <c r="H2434" s="10" t="str">
        <f>IF(F2434="","",_xlfn.XLOOKUP(F2434,purchase!F:F,purchase!E:E,""))</f>
        <v/>
      </c>
      <c r="I2434" s="10" t="str">
        <f t="shared" si="261"/>
        <v/>
      </c>
      <c r="J2434" s="10" t="str">
        <f t="shared" si="262"/>
        <v/>
      </c>
      <c r="K2434" s="35" t="str">
        <f>_xlfn.SINGLE(IF(F2434="","",_xlfn.XLOOKUP(F2434,purchase!F:F,purchase!N:N,"")))</f>
        <v/>
      </c>
      <c r="L2434" s="4"/>
      <c r="M2434" s="86"/>
      <c r="N2434" s="35" t="str">
        <f>IF(F2434="","",
MAX(0,
_xlfn.XLOOKUP(F2434,purchase!F:F,purchase!N:N,"")
-
SUMIFS(L:L,F:F,F2434)))</f>
        <v/>
      </c>
      <c r="O2434" s="35" t="str">
        <f t="shared" si="263"/>
        <v/>
      </c>
      <c r="P2434" s="89" t="str">
        <f>_xlfn.SINGLE(IF(F2434="","",_xlfn.XLOOKUP(F2434,purchase!F:F,purchase!O:O,"")))</f>
        <v/>
      </c>
      <c r="Q2434" s="83" t="str">
        <f t="shared" si="264"/>
        <v/>
      </c>
      <c r="R2434" s="91" t="str">
        <f t="shared" si="265"/>
        <v/>
      </c>
    </row>
    <row r="2435" spans="1:18" x14ac:dyDescent="0.35">
      <c r="A2435" s="25">
        <v>2431</v>
      </c>
      <c r="B2435" s="26" t="str">
        <f t="shared" si="259"/>
        <v/>
      </c>
      <c r="C2435" s="27"/>
      <c r="D2435" s="26" t="str">
        <f>IF(F2435="","",_xlfn.XLOOKUP(F2435,purchase!F:F,purchase!B:B,""))</f>
        <v/>
      </c>
      <c r="E2435" s="26" t="str">
        <f>IF(F2435="","",_xlfn.XLOOKUP(F2435,purchase!F:F,purchase!C:C,""))</f>
        <v/>
      </c>
      <c r="F2435" s="4"/>
      <c r="G2435" s="10" t="str">
        <f t="shared" si="260"/>
        <v/>
      </c>
      <c r="H2435" s="10" t="str">
        <f>IF(F2435="","",_xlfn.XLOOKUP(F2435,purchase!F:F,purchase!E:E,""))</f>
        <v/>
      </c>
      <c r="I2435" s="10" t="str">
        <f t="shared" si="261"/>
        <v/>
      </c>
      <c r="J2435" s="10" t="str">
        <f t="shared" si="262"/>
        <v/>
      </c>
      <c r="K2435" s="35" t="str">
        <f>_xlfn.SINGLE(IF(F2435="","",_xlfn.XLOOKUP(F2435,purchase!F:F,purchase!N:N,"")))</f>
        <v/>
      </c>
      <c r="L2435" s="4"/>
      <c r="M2435" s="86"/>
      <c r="N2435" s="35" t="str">
        <f>IF(F2435="","",
MAX(0,
_xlfn.XLOOKUP(F2435,purchase!F:F,purchase!N:N,"")
-
SUMIFS(L:L,F:F,F2435)))</f>
        <v/>
      </c>
      <c r="O2435" s="35" t="str">
        <f t="shared" si="263"/>
        <v/>
      </c>
      <c r="P2435" s="89" t="str">
        <f>_xlfn.SINGLE(IF(F2435="","",_xlfn.XLOOKUP(F2435,purchase!F:F,purchase!O:O,"")))</f>
        <v/>
      </c>
      <c r="Q2435" s="83" t="str">
        <f t="shared" si="264"/>
        <v/>
      </c>
      <c r="R2435" s="91" t="str">
        <f t="shared" si="265"/>
        <v/>
      </c>
    </row>
    <row r="2436" spans="1:18" x14ac:dyDescent="0.35">
      <c r="A2436" s="25">
        <v>2432</v>
      </c>
      <c r="B2436" s="26" t="str">
        <f t="shared" si="259"/>
        <v/>
      </c>
      <c r="C2436" s="27"/>
      <c r="D2436" s="26" t="str">
        <f>IF(F2436="","",_xlfn.XLOOKUP(F2436,purchase!F:F,purchase!B:B,""))</f>
        <v/>
      </c>
      <c r="E2436" s="26" t="str">
        <f>IF(F2436="","",_xlfn.XLOOKUP(F2436,purchase!F:F,purchase!C:C,""))</f>
        <v/>
      </c>
      <c r="F2436" s="4"/>
      <c r="G2436" s="10" t="str">
        <f t="shared" si="260"/>
        <v/>
      </c>
      <c r="H2436" s="10" t="str">
        <f>IF(F2436="","",_xlfn.XLOOKUP(F2436,purchase!F:F,purchase!E:E,""))</f>
        <v/>
      </c>
      <c r="I2436" s="10" t="str">
        <f t="shared" si="261"/>
        <v/>
      </c>
      <c r="J2436" s="10" t="str">
        <f t="shared" si="262"/>
        <v/>
      </c>
      <c r="K2436" s="35" t="str">
        <f>_xlfn.SINGLE(IF(F2436="","",_xlfn.XLOOKUP(F2436,purchase!F:F,purchase!N:N,"")))</f>
        <v/>
      </c>
      <c r="L2436" s="4"/>
      <c r="M2436" s="86"/>
      <c r="N2436" s="35" t="str">
        <f>IF(F2436="","",
MAX(0,
_xlfn.XLOOKUP(F2436,purchase!F:F,purchase!N:N,"")
-
SUMIFS(L:L,F:F,F2436)))</f>
        <v/>
      </c>
      <c r="O2436" s="35" t="str">
        <f t="shared" si="263"/>
        <v/>
      </c>
      <c r="P2436" s="89" t="str">
        <f>_xlfn.SINGLE(IF(F2436="","",_xlfn.XLOOKUP(F2436,purchase!F:F,purchase!O:O,"")))</f>
        <v/>
      </c>
      <c r="Q2436" s="83" t="str">
        <f t="shared" si="264"/>
        <v/>
      </c>
      <c r="R2436" s="91" t="str">
        <f t="shared" si="265"/>
        <v/>
      </c>
    </row>
    <row r="2437" spans="1:18" x14ac:dyDescent="0.35">
      <c r="A2437" s="25">
        <v>2433</v>
      </c>
      <c r="B2437" s="26" t="str">
        <f t="shared" ref="B2437:B2500" si="266">IF(OR(C2437="",F2437=""),"",
"PRD-" &amp;
TEXT(DAY(C2437),"00") &amp;
CHOOSE(MONTH(C2437),"A","B","C","D","E","F","G","H","I","J","K","L") &amp;
TEXT(YEAR(C2437),"00") &amp;
"-" &amp;
RIGHT(F2437,4))</f>
        <v/>
      </c>
      <c r="C2437" s="27"/>
      <c r="D2437" s="26" t="str">
        <f>IF(F2437="","",_xlfn.XLOOKUP(F2437,purchase!F:F,purchase!B:B,""))</f>
        <v/>
      </c>
      <c r="E2437" s="26" t="str">
        <f>IF(F2437="","",_xlfn.XLOOKUP(F2437,purchase!F:F,purchase!C:C,""))</f>
        <v/>
      </c>
      <c r="F2437" s="4"/>
      <c r="G2437" s="10" t="str">
        <f t="shared" ref="G2437:G2500" si="267">IF(H2437="NRFC","Natural Rubber Field Coagulam","")</f>
        <v/>
      </c>
      <c r="H2437" s="10" t="str">
        <f>IF(F2437="","",_xlfn.XLOOKUP(F2437,purchase!F:F,purchase!E:E,""))</f>
        <v/>
      </c>
      <c r="I2437" s="10" t="str">
        <f t="shared" ref="I2437:I2500" si="268">IF(J2437="ISNR20","Natural Rubber-TSNR (ISNR-20)","")</f>
        <v/>
      </c>
      <c r="J2437" s="10" t="str">
        <f t="shared" ref="J2437:J2504" si="269">IF(H2437="NRFC","ISNR20","")</f>
        <v/>
      </c>
      <c r="K2437" s="35" t="str">
        <f>_xlfn.SINGLE(IF(F2437="","",_xlfn.XLOOKUP(F2437,purchase!F:F,purchase!N:N,"")))</f>
        <v/>
      </c>
      <c r="L2437" s="4"/>
      <c r="M2437" s="86"/>
      <c r="N2437" s="35" t="str">
        <f>IF(F2437="","",
MAX(0,
_xlfn.XLOOKUP(F2437,purchase!F:F,purchase!N:N,"")
-
SUMIFS(L:L,F:F,F2437)))</f>
        <v/>
      </c>
      <c r="O2437" s="35" t="str">
        <f t="shared" ref="O2437:O2504" si="270">IF(OR(L2437="",M2437=""),"",L2437-M2437)</f>
        <v/>
      </c>
      <c r="P2437" s="89" t="str">
        <f>_xlfn.SINGLE(IF(F2437="","",_xlfn.XLOOKUP(F2437,purchase!F:F,purchase!O:O,"")))</f>
        <v/>
      </c>
      <c r="Q2437" s="83" t="str">
        <f t="shared" ref="Q2437:Q2504" si="271">IF(OR(L2437="",M2437=""),"",M2437/L2437)</f>
        <v/>
      </c>
      <c r="R2437" s="91" t="str">
        <f t="shared" ref="R2437:R2500" si="272">IF(OR(P2437="",Q2437=""),"",Q2437-P2437)</f>
        <v/>
      </c>
    </row>
    <row r="2438" spans="1:18" x14ac:dyDescent="0.35">
      <c r="A2438" s="25">
        <v>2434</v>
      </c>
      <c r="B2438" s="26" t="str">
        <f t="shared" si="266"/>
        <v/>
      </c>
      <c r="C2438" s="27"/>
      <c r="D2438" s="26" t="str">
        <f>IF(F2438="","",_xlfn.XLOOKUP(F2438,purchase!F:F,purchase!B:B,""))</f>
        <v/>
      </c>
      <c r="E2438" s="26" t="str">
        <f>IF(F2438="","",_xlfn.XLOOKUP(F2438,purchase!F:F,purchase!C:C,""))</f>
        <v/>
      </c>
      <c r="F2438" s="4"/>
      <c r="G2438" s="10" t="str">
        <f t="shared" si="267"/>
        <v/>
      </c>
      <c r="H2438" s="10" t="str">
        <f>IF(F2438="","",_xlfn.XLOOKUP(F2438,purchase!F:F,purchase!E:E,""))</f>
        <v/>
      </c>
      <c r="I2438" s="10" t="str">
        <f t="shared" si="268"/>
        <v/>
      </c>
      <c r="J2438" s="10" t="str">
        <f t="shared" si="269"/>
        <v/>
      </c>
      <c r="K2438" s="35" t="str">
        <f>_xlfn.SINGLE(IF(F2438="","",_xlfn.XLOOKUP(F2438,purchase!F:F,purchase!N:N,"")))</f>
        <v/>
      </c>
      <c r="L2438" s="4"/>
      <c r="M2438" s="86"/>
      <c r="N2438" s="35" t="str">
        <f>IF(F2438="","",
MAX(0,
_xlfn.XLOOKUP(F2438,purchase!F:F,purchase!N:N,"")
-
SUMIFS(L:L,F:F,F2438)))</f>
        <v/>
      </c>
      <c r="O2438" s="35" t="str">
        <f t="shared" si="270"/>
        <v/>
      </c>
      <c r="P2438" s="89" t="str">
        <f>_xlfn.SINGLE(IF(F2438="","",_xlfn.XLOOKUP(F2438,purchase!F:F,purchase!O:O,"")))</f>
        <v/>
      </c>
      <c r="Q2438" s="83" t="str">
        <f t="shared" si="271"/>
        <v/>
      </c>
      <c r="R2438" s="91" t="str">
        <f t="shared" si="272"/>
        <v/>
      </c>
    </row>
    <row r="2439" spans="1:18" x14ac:dyDescent="0.35">
      <c r="A2439" s="25">
        <v>2435</v>
      </c>
      <c r="B2439" s="26" t="str">
        <f t="shared" si="266"/>
        <v/>
      </c>
      <c r="C2439" s="27"/>
      <c r="D2439" s="26" t="str">
        <f>IF(F2439="","",_xlfn.XLOOKUP(F2439,purchase!F:F,purchase!B:B,""))</f>
        <v/>
      </c>
      <c r="E2439" s="26" t="str">
        <f>IF(F2439="","",_xlfn.XLOOKUP(F2439,purchase!F:F,purchase!C:C,""))</f>
        <v/>
      </c>
      <c r="F2439" s="4"/>
      <c r="G2439" s="10" t="str">
        <f t="shared" si="267"/>
        <v/>
      </c>
      <c r="H2439" s="10" t="str">
        <f>IF(F2439="","",_xlfn.XLOOKUP(F2439,purchase!F:F,purchase!E:E,""))</f>
        <v/>
      </c>
      <c r="I2439" s="10" t="str">
        <f t="shared" si="268"/>
        <v/>
      </c>
      <c r="J2439" s="10" t="str">
        <f t="shared" si="269"/>
        <v/>
      </c>
      <c r="K2439" s="35" t="str">
        <f>_xlfn.SINGLE(IF(F2439="","",_xlfn.XLOOKUP(F2439,purchase!F:F,purchase!N:N,"")))</f>
        <v/>
      </c>
      <c r="L2439" s="4"/>
      <c r="M2439" s="86"/>
      <c r="N2439" s="35" t="str">
        <f>IF(F2439="","",
MAX(0,
_xlfn.XLOOKUP(F2439,purchase!F:F,purchase!N:N,"")
-
SUMIFS(L:L,F:F,F2439)))</f>
        <v/>
      </c>
      <c r="O2439" s="35" t="str">
        <f t="shared" si="270"/>
        <v/>
      </c>
      <c r="P2439" s="89" t="str">
        <f>_xlfn.SINGLE(IF(F2439="","",_xlfn.XLOOKUP(F2439,purchase!F:F,purchase!O:O,"")))</f>
        <v/>
      </c>
      <c r="Q2439" s="83" t="str">
        <f t="shared" si="271"/>
        <v/>
      </c>
      <c r="R2439" s="91" t="str">
        <f t="shared" si="272"/>
        <v/>
      </c>
    </row>
    <row r="2440" spans="1:18" x14ac:dyDescent="0.35">
      <c r="A2440" s="25">
        <v>2436</v>
      </c>
      <c r="B2440" s="26" t="str">
        <f t="shared" si="266"/>
        <v/>
      </c>
      <c r="C2440" s="27"/>
      <c r="D2440" s="26" t="str">
        <f>IF(F2440="","",_xlfn.XLOOKUP(F2440,purchase!F:F,purchase!B:B,""))</f>
        <v/>
      </c>
      <c r="E2440" s="26" t="str">
        <f>IF(F2440="","",_xlfn.XLOOKUP(F2440,purchase!F:F,purchase!C:C,""))</f>
        <v/>
      </c>
      <c r="F2440" s="4"/>
      <c r="G2440" s="10" t="str">
        <f t="shared" si="267"/>
        <v/>
      </c>
      <c r="H2440" s="10" t="str">
        <f>IF(F2440="","",_xlfn.XLOOKUP(F2440,purchase!F:F,purchase!E:E,""))</f>
        <v/>
      </c>
      <c r="I2440" s="10" t="str">
        <f t="shared" si="268"/>
        <v/>
      </c>
      <c r="J2440" s="10" t="str">
        <f t="shared" si="269"/>
        <v/>
      </c>
      <c r="K2440" s="35" t="str">
        <f>_xlfn.SINGLE(IF(F2440="","",_xlfn.XLOOKUP(F2440,purchase!F:F,purchase!N:N,"")))</f>
        <v/>
      </c>
      <c r="L2440" s="4"/>
      <c r="M2440" s="86"/>
      <c r="N2440" s="35" t="str">
        <f>IF(F2440="","",
MAX(0,
_xlfn.XLOOKUP(F2440,purchase!F:F,purchase!N:N,"")
-
SUMIFS(L:L,F:F,F2440)))</f>
        <v/>
      </c>
      <c r="O2440" s="35" t="str">
        <f t="shared" si="270"/>
        <v/>
      </c>
      <c r="P2440" s="89" t="str">
        <f>_xlfn.SINGLE(IF(F2440="","",_xlfn.XLOOKUP(F2440,purchase!F:F,purchase!O:O,"")))</f>
        <v/>
      </c>
      <c r="Q2440" s="83" t="str">
        <f t="shared" si="271"/>
        <v/>
      </c>
      <c r="R2440" s="91" t="str">
        <f t="shared" si="272"/>
        <v/>
      </c>
    </row>
    <row r="2441" spans="1:18" x14ac:dyDescent="0.35">
      <c r="A2441" s="25">
        <v>2437</v>
      </c>
      <c r="B2441" s="26" t="str">
        <f t="shared" si="266"/>
        <v/>
      </c>
      <c r="C2441" s="27"/>
      <c r="D2441" s="26" t="str">
        <f>IF(F2441="","",_xlfn.XLOOKUP(F2441,purchase!F:F,purchase!B:B,""))</f>
        <v/>
      </c>
      <c r="E2441" s="26" t="str">
        <f>IF(F2441="","",_xlfn.XLOOKUP(F2441,purchase!F:F,purchase!C:C,""))</f>
        <v/>
      </c>
      <c r="F2441" s="4"/>
      <c r="G2441" s="10" t="str">
        <f t="shared" si="267"/>
        <v/>
      </c>
      <c r="H2441" s="10" t="str">
        <f>IF(F2441="","",_xlfn.XLOOKUP(F2441,purchase!F:F,purchase!E:E,""))</f>
        <v/>
      </c>
      <c r="I2441" s="10" t="str">
        <f t="shared" si="268"/>
        <v/>
      </c>
      <c r="J2441" s="10" t="str">
        <f t="shared" si="269"/>
        <v/>
      </c>
      <c r="K2441" s="35" t="str">
        <f>_xlfn.SINGLE(IF(F2441="","",_xlfn.XLOOKUP(F2441,purchase!F:F,purchase!N:N,"")))</f>
        <v/>
      </c>
      <c r="L2441" s="4"/>
      <c r="M2441" s="86"/>
      <c r="N2441" s="35" t="str">
        <f>IF(F2441="","",
MAX(0,
_xlfn.XLOOKUP(F2441,purchase!F:F,purchase!N:N,"")
-
SUMIFS(L:L,F:F,F2441)))</f>
        <v/>
      </c>
      <c r="O2441" s="35" t="str">
        <f t="shared" si="270"/>
        <v/>
      </c>
      <c r="P2441" s="89" t="str">
        <f>_xlfn.SINGLE(IF(F2441="","",_xlfn.XLOOKUP(F2441,purchase!F:F,purchase!O:O,"")))</f>
        <v/>
      </c>
      <c r="Q2441" s="83" t="str">
        <f t="shared" si="271"/>
        <v/>
      </c>
      <c r="R2441" s="91" t="str">
        <f t="shared" si="272"/>
        <v/>
      </c>
    </row>
    <row r="2442" spans="1:18" x14ac:dyDescent="0.35">
      <c r="A2442" s="25">
        <v>2438</v>
      </c>
      <c r="B2442" s="26" t="str">
        <f t="shared" si="266"/>
        <v/>
      </c>
      <c r="C2442" s="27"/>
      <c r="D2442" s="26" t="str">
        <f>IF(F2442="","",_xlfn.XLOOKUP(F2442,purchase!F:F,purchase!B:B,""))</f>
        <v/>
      </c>
      <c r="E2442" s="26" t="str">
        <f>IF(F2442="","",_xlfn.XLOOKUP(F2442,purchase!F:F,purchase!C:C,""))</f>
        <v/>
      </c>
      <c r="F2442" s="4"/>
      <c r="G2442" s="10" t="str">
        <f t="shared" si="267"/>
        <v/>
      </c>
      <c r="H2442" s="10" t="str">
        <f>IF(F2442="","",_xlfn.XLOOKUP(F2442,purchase!F:F,purchase!E:E,""))</f>
        <v/>
      </c>
      <c r="I2442" s="10" t="str">
        <f t="shared" si="268"/>
        <v/>
      </c>
      <c r="J2442" s="10" t="str">
        <f t="shared" si="269"/>
        <v/>
      </c>
      <c r="K2442" s="35" t="str">
        <f>_xlfn.SINGLE(IF(F2442="","",_xlfn.XLOOKUP(F2442,purchase!F:F,purchase!N:N,"")))</f>
        <v/>
      </c>
      <c r="L2442" s="4"/>
      <c r="M2442" s="86"/>
      <c r="N2442" s="35" t="str">
        <f>IF(F2442="","",
MAX(0,
_xlfn.XLOOKUP(F2442,purchase!F:F,purchase!N:N,"")
-
SUMIFS(L:L,F:F,F2442)))</f>
        <v/>
      </c>
      <c r="O2442" s="35" t="str">
        <f t="shared" si="270"/>
        <v/>
      </c>
      <c r="P2442" s="89" t="str">
        <f>_xlfn.SINGLE(IF(F2442="","",_xlfn.XLOOKUP(F2442,purchase!F:F,purchase!O:O,"")))</f>
        <v/>
      </c>
      <c r="Q2442" s="83" t="str">
        <f t="shared" si="271"/>
        <v/>
      </c>
      <c r="R2442" s="91" t="str">
        <f t="shared" si="272"/>
        <v/>
      </c>
    </row>
    <row r="2443" spans="1:18" x14ac:dyDescent="0.35">
      <c r="A2443" s="25">
        <v>2439</v>
      </c>
      <c r="B2443" s="26" t="str">
        <f t="shared" si="266"/>
        <v/>
      </c>
      <c r="C2443" s="27"/>
      <c r="D2443" s="26" t="str">
        <f>IF(F2443="","",_xlfn.XLOOKUP(F2443,purchase!F:F,purchase!B:B,""))</f>
        <v/>
      </c>
      <c r="E2443" s="26" t="str">
        <f>IF(F2443="","",_xlfn.XLOOKUP(F2443,purchase!F:F,purchase!C:C,""))</f>
        <v/>
      </c>
      <c r="F2443" s="4"/>
      <c r="G2443" s="10" t="str">
        <f t="shared" si="267"/>
        <v/>
      </c>
      <c r="H2443" s="10" t="str">
        <f>IF(F2443="","",_xlfn.XLOOKUP(F2443,purchase!F:F,purchase!E:E,""))</f>
        <v/>
      </c>
      <c r="I2443" s="10" t="str">
        <f t="shared" si="268"/>
        <v/>
      </c>
      <c r="J2443" s="10" t="str">
        <f t="shared" si="269"/>
        <v/>
      </c>
      <c r="K2443" s="35" t="str">
        <f>_xlfn.SINGLE(IF(F2443="","",_xlfn.XLOOKUP(F2443,purchase!F:F,purchase!N:N,"")))</f>
        <v/>
      </c>
      <c r="L2443" s="4"/>
      <c r="M2443" s="86"/>
      <c r="N2443" s="35" t="str">
        <f>IF(F2443="","",
MAX(0,
_xlfn.XLOOKUP(F2443,purchase!F:F,purchase!N:N,"")
-
SUMIFS(L:L,F:F,F2443)))</f>
        <v/>
      </c>
      <c r="O2443" s="35" t="str">
        <f t="shared" si="270"/>
        <v/>
      </c>
      <c r="P2443" s="89" t="str">
        <f>_xlfn.SINGLE(IF(F2443="","",_xlfn.XLOOKUP(F2443,purchase!F:F,purchase!O:O,"")))</f>
        <v/>
      </c>
      <c r="Q2443" s="83" t="str">
        <f t="shared" si="271"/>
        <v/>
      </c>
      <c r="R2443" s="91" t="str">
        <f t="shared" si="272"/>
        <v/>
      </c>
    </row>
    <row r="2444" spans="1:18" x14ac:dyDescent="0.35">
      <c r="A2444" s="25">
        <v>2440</v>
      </c>
      <c r="B2444" s="26" t="str">
        <f t="shared" si="266"/>
        <v/>
      </c>
      <c r="C2444" s="27"/>
      <c r="D2444" s="26" t="str">
        <f>IF(F2444="","",_xlfn.XLOOKUP(F2444,purchase!F:F,purchase!B:B,""))</f>
        <v/>
      </c>
      <c r="E2444" s="26" t="str">
        <f>IF(F2444="","",_xlfn.XLOOKUP(F2444,purchase!F:F,purchase!C:C,""))</f>
        <v/>
      </c>
      <c r="F2444" s="4"/>
      <c r="G2444" s="10" t="str">
        <f t="shared" si="267"/>
        <v/>
      </c>
      <c r="H2444" s="10" t="str">
        <f>IF(F2444="","",_xlfn.XLOOKUP(F2444,purchase!F:F,purchase!E:E,""))</f>
        <v/>
      </c>
      <c r="I2444" s="10" t="str">
        <f t="shared" si="268"/>
        <v/>
      </c>
      <c r="J2444" s="10" t="str">
        <f t="shared" si="269"/>
        <v/>
      </c>
      <c r="K2444" s="35" t="str">
        <f>_xlfn.SINGLE(IF(F2444="","",_xlfn.XLOOKUP(F2444,purchase!F:F,purchase!N:N,"")))</f>
        <v/>
      </c>
      <c r="L2444" s="4"/>
      <c r="M2444" s="86"/>
      <c r="N2444" s="35" t="str">
        <f>IF(F2444="","",
MAX(0,
_xlfn.XLOOKUP(F2444,purchase!F:F,purchase!N:N,"")
-
SUMIFS(L:L,F:F,F2444)))</f>
        <v/>
      </c>
      <c r="O2444" s="35" t="str">
        <f t="shared" si="270"/>
        <v/>
      </c>
      <c r="P2444" s="89" t="str">
        <f>_xlfn.SINGLE(IF(F2444="","",_xlfn.XLOOKUP(F2444,purchase!F:F,purchase!O:O,"")))</f>
        <v/>
      </c>
      <c r="Q2444" s="83" t="str">
        <f t="shared" si="271"/>
        <v/>
      </c>
      <c r="R2444" s="91" t="str">
        <f t="shared" si="272"/>
        <v/>
      </c>
    </row>
    <row r="2445" spans="1:18" x14ac:dyDescent="0.35">
      <c r="A2445" s="25">
        <v>2441</v>
      </c>
      <c r="B2445" s="26" t="str">
        <f t="shared" si="266"/>
        <v/>
      </c>
      <c r="C2445" s="27"/>
      <c r="D2445" s="26" t="str">
        <f>IF(F2445="","",_xlfn.XLOOKUP(F2445,purchase!F:F,purchase!B:B,""))</f>
        <v/>
      </c>
      <c r="E2445" s="26" t="str">
        <f>IF(F2445="","",_xlfn.XLOOKUP(F2445,purchase!F:F,purchase!C:C,""))</f>
        <v/>
      </c>
      <c r="F2445" s="4"/>
      <c r="G2445" s="10" t="str">
        <f t="shared" si="267"/>
        <v/>
      </c>
      <c r="H2445" s="10" t="str">
        <f>IF(F2445="","",_xlfn.XLOOKUP(F2445,purchase!F:F,purchase!E:E,""))</f>
        <v/>
      </c>
      <c r="I2445" s="10" t="str">
        <f t="shared" si="268"/>
        <v/>
      </c>
      <c r="J2445" s="10" t="str">
        <f t="shared" si="269"/>
        <v/>
      </c>
      <c r="K2445" s="35" t="str">
        <f>_xlfn.SINGLE(IF(F2445="","",_xlfn.XLOOKUP(F2445,purchase!F:F,purchase!N:N,"")))</f>
        <v/>
      </c>
      <c r="L2445" s="4"/>
      <c r="M2445" s="86"/>
      <c r="N2445" s="35" t="str">
        <f>IF(F2445="","",
MAX(0,
_xlfn.XLOOKUP(F2445,purchase!F:F,purchase!N:N,"")
-
SUMIFS(L:L,F:F,F2445)))</f>
        <v/>
      </c>
      <c r="O2445" s="35" t="str">
        <f t="shared" si="270"/>
        <v/>
      </c>
      <c r="P2445" s="89" t="str">
        <f>_xlfn.SINGLE(IF(F2445="","",_xlfn.XLOOKUP(F2445,purchase!F:F,purchase!O:O,"")))</f>
        <v/>
      </c>
      <c r="Q2445" s="83" t="str">
        <f t="shared" si="271"/>
        <v/>
      </c>
      <c r="R2445" s="91" t="str">
        <f t="shared" si="272"/>
        <v/>
      </c>
    </row>
    <row r="2446" spans="1:18" x14ac:dyDescent="0.35">
      <c r="A2446" s="25">
        <v>2442</v>
      </c>
      <c r="B2446" s="26" t="str">
        <f t="shared" si="266"/>
        <v/>
      </c>
      <c r="C2446" s="27"/>
      <c r="D2446" s="26" t="str">
        <f>IF(F2446="","",_xlfn.XLOOKUP(F2446,purchase!F:F,purchase!B:B,""))</f>
        <v/>
      </c>
      <c r="E2446" s="26" t="str">
        <f>IF(F2446="","",_xlfn.XLOOKUP(F2446,purchase!F:F,purchase!C:C,""))</f>
        <v/>
      </c>
      <c r="F2446" s="4"/>
      <c r="G2446" s="10" t="str">
        <f t="shared" si="267"/>
        <v/>
      </c>
      <c r="H2446" s="10" t="str">
        <f>IF(F2446="","",_xlfn.XLOOKUP(F2446,purchase!F:F,purchase!E:E,""))</f>
        <v/>
      </c>
      <c r="I2446" s="10" t="str">
        <f t="shared" si="268"/>
        <v/>
      </c>
      <c r="J2446" s="10" t="str">
        <f t="shared" si="269"/>
        <v/>
      </c>
      <c r="K2446" s="35" t="str">
        <f>_xlfn.SINGLE(IF(F2446="","",_xlfn.XLOOKUP(F2446,purchase!F:F,purchase!N:N,"")))</f>
        <v/>
      </c>
      <c r="L2446" s="4"/>
      <c r="M2446" s="86"/>
      <c r="N2446" s="35" t="str">
        <f>IF(F2446="","",
MAX(0,
_xlfn.XLOOKUP(F2446,purchase!F:F,purchase!N:N,"")
-
SUMIFS(L:L,F:F,F2446)))</f>
        <v/>
      </c>
      <c r="O2446" s="35" t="str">
        <f t="shared" si="270"/>
        <v/>
      </c>
      <c r="P2446" s="89" t="str">
        <f>_xlfn.SINGLE(IF(F2446="","",_xlfn.XLOOKUP(F2446,purchase!F:F,purchase!O:O,"")))</f>
        <v/>
      </c>
      <c r="Q2446" s="83" t="str">
        <f t="shared" si="271"/>
        <v/>
      </c>
      <c r="R2446" s="91" t="str">
        <f t="shared" si="272"/>
        <v/>
      </c>
    </row>
    <row r="2447" spans="1:18" x14ac:dyDescent="0.35">
      <c r="A2447" s="25">
        <v>2443</v>
      </c>
      <c r="B2447" s="26" t="str">
        <f t="shared" si="266"/>
        <v/>
      </c>
      <c r="C2447" s="27"/>
      <c r="D2447" s="26" t="str">
        <f>IF(F2447="","",_xlfn.XLOOKUP(F2447,purchase!F:F,purchase!B:B,""))</f>
        <v/>
      </c>
      <c r="E2447" s="26" t="str">
        <f>IF(F2447="","",_xlfn.XLOOKUP(F2447,purchase!F:F,purchase!C:C,""))</f>
        <v/>
      </c>
      <c r="F2447" s="4"/>
      <c r="G2447" s="10" t="str">
        <f t="shared" si="267"/>
        <v/>
      </c>
      <c r="H2447" s="10" t="str">
        <f>IF(F2447="","",_xlfn.XLOOKUP(F2447,purchase!F:F,purchase!E:E,""))</f>
        <v/>
      </c>
      <c r="I2447" s="10" t="str">
        <f t="shared" si="268"/>
        <v/>
      </c>
      <c r="J2447" s="10" t="str">
        <f t="shared" si="269"/>
        <v/>
      </c>
      <c r="K2447" s="35" t="str">
        <f>_xlfn.SINGLE(IF(F2447="","",_xlfn.XLOOKUP(F2447,purchase!F:F,purchase!N:N,"")))</f>
        <v/>
      </c>
      <c r="L2447" s="4"/>
      <c r="M2447" s="86"/>
      <c r="N2447" s="35" t="str">
        <f>IF(F2447="","",
MAX(0,
_xlfn.XLOOKUP(F2447,purchase!F:F,purchase!N:N,"")
-
SUMIFS(L:L,F:F,F2447)))</f>
        <v/>
      </c>
      <c r="O2447" s="35" t="str">
        <f t="shared" si="270"/>
        <v/>
      </c>
      <c r="P2447" s="89" t="str">
        <f>_xlfn.SINGLE(IF(F2447="","",_xlfn.XLOOKUP(F2447,purchase!F:F,purchase!O:O,"")))</f>
        <v/>
      </c>
      <c r="Q2447" s="83" t="str">
        <f t="shared" si="271"/>
        <v/>
      </c>
      <c r="R2447" s="91" t="str">
        <f t="shared" si="272"/>
        <v/>
      </c>
    </row>
    <row r="2448" spans="1:18" x14ac:dyDescent="0.35">
      <c r="A2448" s="25">
        <v>2444</v>
      </c>
      <c r="B2448" s="26" t="str">
        <f t="shared" si="266"/>
        <v/>
      </c>
      <c r="C2448" s="27"/>
      <c r="D2448" s="26" t="str">
        <f>IF(F2448="","",_xlfn.XLOOKUP(F2448,purchase!F:F,purchase!B:B,""))</f>
        <v/>
      </c>
      <c r="E2448" s="26" t="str">
        <f>IF(F2448="","",_xlfn.XLOOKUP(F2448,purchase!F:F,purchase!C:C,""))</f>
        <v/>
      </c>
      <c r="F2448" s="4"/>
      <c r="G2448" s="10" t="str">
        <f t="shared" si="267"/>
        <v/>
      </c>
      <c r="H2448" s="10" t="str">
        <f>IF(F2448="","",_xlfn.XLOOKUP(F2448,purchase!F:F,purchase!E:E,""))</f>
        <v/>
      </c>
      <c r="I2448" s="10" t="str">
        <f t="shared" si="268"/>
        <v/>
      </c>
      <c r="J2448" s="10" t="str">
        <f t="shared" si="269"/>
        <v/>
      </c>
      <c r="K2448" s="35" t="str">
        <f>_xlfn.SINGLE(IF(F2448="","",_xlfn.XLOOKUP(F2448,purchase!F:F,purchase!N:N,"")))</f>
        <v/>
      </c>
      <c r="L2448" s="4"/>
      <c r="M2448" s="86"/>
      <c r="N2448" s="35" t="str">
        <f>IF(F2448="","",
MAX(0,
_xlfn.XLOOKUP(F2448,purchase!F:F,purchase!N:N,"")
-
SUMIFS(L:L,F:F,F2448)))</f>
        <v/>
      </c>
      <c r="O2448" s="35" t="str">
        <f t="shared" si="270"/>
        <v/>
      </c>
      <c r="P2448" s="89" t="str">
        <f>_xlfn.SINGLE(IF(F2448="","",_xlfn.XLOOKUP(F2448,purchase!F:F,purchase!O:O,"")))</f>
        <v/>
      </c>
      <c r="Q2448" s="83" t="str">
        <f t="shared" si="271"/>
        <v/>
      </c>
      <c r="R2448" s="91" t="str">
        <f t="shared" si="272"/>
        <v/>
      </c>
    </row>
    <row r="2449" spans="1:18" x14ac:dyDescent="0.35">
      <c r="A2449" s="25">
        <v>2445</v>
      </c>
      <c r="B2449" s="26" t="str">
        <f t="shared" si="266"/>
        <v/>
      </c>
      <c r="C2449" s="27"/>
      <c r="D2449" s="26" t="str">
        <f>IF(F2449="","",_xlfn.XLOOKUP(F2449,purchase!F:F,purchase!B:B,""))</f>
        <v/>
      </c>
      <c r="E2449" s="26" t="str">
        <f>IF(F2449="","",_xlfn.XLOOKUP(F2449,purchase!F:F,purchase!C:C,""))</f>
        <v/>
      </c>
      <c r="F2449" s="4"/>
      <c r="G2449" s="10" t="str">
        <f t="shared" si="267"/>
        <v/>
      </c>
      <c r="H2449" s="10" t="str">
        <f>IF(F2449="","",_xlfn.XLOOKUP(F2449,purchase!F:F,purchase!E:E,""))</f>
        <v/>
      </c>
      <c r="I2449" s="10" t="str">
        <f t="shared" si="268"/>
        <v/>
      </c>
      <c r="J2449" s="10" t="str">
        <f t="shared" si="269"/>
        <v/>
      </c>
      <c r="K2449" s="35" t="str">
        <f>_xlfn.SINGLE(IF(F2449="","",_xlfn.XLOOKUP(F2449,purchase!F:F,purchase!N:N,"")))</f>
        <v/>
      </c>
      <c r="L2449" s="4"/>
      <c r="M2449" s="86"/>
      <c r="N2449" s="35" t="str">
        <f>IF(F2449="","",
MAX(0,
_xlfn.XLOOKUP(F2449,purchase!F:F,purchase!N:N,"")
-
SUMIFS(L:L,F:F,F2449)))</f>
        <v/>
      </c>
      <c r="O2449" s="35" t="str">
        <f t="shared" si="270"/>
        <v/>
      </c>
      <c r="P2449" s="89" t="str">
        <f>_xlfn.SINGLE(IF(F2449="","",_xlfn.XLOOKUP(F2449,purchase!F:F,purchase!O:O,"")))</f>
        <v/>
      </c>
      <c r="Q2449" s="83" t="str">
        <f t="shared" si="271"/>
        <v/>
      </c>
      <c r="R2449" s="91" t="str">
        <f t="shared" si="272"/>
        <v/>
      </c>
    </row>
    <row r="2450" spans="1:18" x14ac:dyDescent="0.35">
      <c r="A2450" s="25">
        <v>2446</v>
      </c>
      <c r="B2450" s="26" t="str">
        <f t="shared" si="266"/>
        <v/>
      </c>
      <c r="C2450" s="27"/>
      <c r="D2450" s="26" t="str">
        <f>IF(F2450="","",_xlfn.XLOOKUP(F2450,purchase!F:F,purchase!B:B,""))</f>
        <v/>
      </c>
      <c r="E2450" s="26" t="str">
        <f>IF(F2450="","",_xlfn.XLOOKUP(F2450,purchase!F:F,purchase!C:C,""))</f>
        <v/>
      </c>
      <c r="F2450" s="4"/>
      <c r="G2450" s="10" t="str">
        <f t="shared" si="267"/>
        <v/>
      </c>
      <c r="H2450" s="10" t="str">
        <f>IF(F2450="","",_xlfn.XLOOKUP(F2450,purchase!F:F,purchase!E:E,""))</f>
        <v/>
      </c>
      <c r="I2450" s="10" t="str">
        <f t="shared" si="268"/>
        <v/>
      </c>
      <c r="J2450" s="10" t="str">
        <f t="shared" si="269"/>
        <v/>
      </c>
      <c r="K2450" s="35" t="str">
        <f>_xlfn.SINGLE(IF(F2450="","",_xlfn.XLOOKUP(F2450,purchase!F:F,purchase!N:N,"")))</f>
        <v/>
      </c>
      <c r="L2450" s="4"/>
      <c r="M2450" s="86"/>
      <c r="N2450" s="35" t="str">
        <f>IF(F2450="","",
MAX(0,
_xlfn.XLOOKUP(F2450,purchase!F:F,purchase!N:N,"")
-
SUMIFS(L:L,F:F,F2450)))</f>
        <v/>
      </c>
      <c r="O2450" s="35" t="str">
        <f t="shared" si="270"/>
        <v/>
      </c>
      <c r="P2450" s="89" t="str">
        <f>_xlfn.SINGLE(IF(F2450="","",_xlfn.XLOOKUP(F2450,purchase!F:F,purchase!O:O,"")))</f>
        <v/>
      </c>
      <c r="Q2450" s="83" t="str">
        <f t="shared" si="271"/>
        <v/>
      </c>
      <c r="R2450" s="91" t="str">
        <f t="shared" si="272"/>
        <v/>
      </c>
    </row>
    <row r="2451" spans="1:18" x14ac:dyDescent="0.35">
      <c r="A2451" s="25">
        <v>2447</v>
      </c>
      <c r="B2451" s="26" t="str">
        <f t="shared" si="266"/>
        <v/>
      </c>
      <c r="C2451" s="27"/>
      <c r="D2451" s="26" t="str">
        <f>IF(F2451="","",_xlfn.XLOOKUP(F2451,purchase!F:F,purchase!B:B,""))</f>
        <v/>
      </c>
      <c r="E2451" s="26" t="str">
        <f>IF(F2451="","",_xlfn.XLOOKUP(F2451,purchase!F:F,purchase!C:C,""))</f>
        <v/>
      </c>
      <c r="F2451" s="4"/>
      <c r="G2451" s="10" t="str">
        <f t="shared" si="267"/>
        <v/>
      </c>
      <c r="H2451" s="10" t="str">
        <f>IF(F2451="","",_xlfn.XLOOKUP(F2451,purchase!F:F,purchase!E:E,""))</f>
        <v/>
      </c>
      <c r="I2451" s="10" t="str">
        <f t="shared" si="268"/>
        <v/>
      </c>
      <c r="J2451" s="10" t="str">
        <f t="shared" si="269"/>
        <v/>
      </c>
      <c r="K2451" s="35" t="str">
        <f>_xlfn.SINGLE(IF(F2451="","",_xlfn.XLOOKUP(F2451,purchase!F:F,purchase!N:N,"")))</f>
        <v/>
      </c>
      <c r="L2451" s="4"/>
      <c r="M2451" s="86"/>
      <c r="N2451" s="35" t="str">
        <f>IF(F2451="","",
MAX(0,
_xlfn.XLOOKUP(F2451,purchase!F:F,purchase!N:N,"")
-
SUMIFS(L:L,F:F,F2451)))</f>
        <v/>
      </c>
      <c r="O2451" s="35" t="str">
        <f t="shared" si="270"/>
        <v/>
      </c>
      <c r="P2451" s="89" t="str">
        <f>_xlfn.SINGLE(IF(F2451="","",_xlfn.XLOOKUP(F2451,purchase!F:F,purchase!O:O,"")))</f>
        <v/>
      </c>
      <c r="Q2451" s="83" t="str">
        <f t="shared" si="271"/>
        <v/>
      </c>
      <c r="R2451" s="91" t="str">
        <f t="shared" si="272"/>
        <v/>
      </c>
    </row>
    <row r="2452" spans="1:18" x14ac:dyDescent="0.35">
      <c r="A2452" s="25">
        <v>2448</v>
      </c>
      <c r="B2452" s="26" t="str">
        <f t="shared" si="266"/>
        <v/>
      </c>
      <c r="C2452" s="27"/>
      <c r="D2452" s="26" t="str">
        <f>IF(F2452="","",_xlfn.XLOOKUP(F2452,purchase!F:F,purchase!B:B,""))</f>
        <v/>
      </c>
      <c r="E2452" s="26" t="str">
        <f>IF(F2452="","",_xlfn.XLOOKUP(F2452,purchase!F:F,purchase!C:C,""))</f>
        <v/>
      </c>
      <c r="F2452" s="4"/>
      <c r="G2452" s="10" t="str">
        <f t="shared" si="267"/>
        <v/>
      </c>
      <c r="H2452" s="10" t="str">
        <f>IF(F2452="","",_xlfn.XLOOKUP(F2452,purchase!F:F,purchase!E:E,""))</f>
        <v/>
      </c>
      <c r="I2452" s="10" t="str">
        <f t="shared" si="268"/>
        <v/>
      </c>
      <c r="J2452" s="10" t="str">
        <f t="shared" si="269"/>
        <v/>
      </c>
      <c r="K2452" s="35" t="str">
        <f>_xlfn.SINGLE(IF(F2452="","",_xlfn.XLOOKUP(F2452,purchase!F:F,purchase!N:N,"")))</f>
        <v/>
      </c>
      <c r="L2452" s="4"/>
      <c r="M2452" s="86"/>
      <c r="N2452" s="35" t="str">
        <f>IF(F2452="","",
MAX(0,
_xlfn.XLOOKUP(F2452,purchase!F:F,purchase!N:N,"")
-
SUMIFS(L:L,F:F,F2452)))</f>
        <v/>
      </c>
      <c r="O2452" s="35" t="str">
        <f t="shared" si="270"/>
        <v/>
      </c>
      <c r="P2452" s="89" t="str">
        <f>_xlfn.SINGLE(IF(F2452="","",_xlfn.XLOOKUP(F2452,purchase!F:F,purchase!O:O,"")))</f>
        <v/>
      </c>
      <c r="Q2452" s="83" t="str">
        <f t="shared" si="271"/>
        <v/>
      </c>
      <c r="R2452" s="91" t="str">
        <f t="shared" si="272"/>
        <v/>
      </c>
    </row>
    <row r="2453" spans="1:18" x14ac:dyDescent="0.35">
      <c r="A2453" s="25">
        <v>2449</v>
      </c>
      <c r="B2453" s="26" t="str">
        <f t="shared" si="266"/>
        <v/>
      </c>
      <c r="C2453" s="27"/>
      <c r="D2453" s="26" t="str">
        <f>IF(F2453="","",_xlfn.XLOOKUP(F2453,purchase!F:F,purchase!B:B,""))</f>
        <v/>
      </c>
      <c r="E2453" s="26" t="str">
        <f>IF(F2453="","",_xlfn.XLOOKUP(F2453,purchase!F:F,purchase!C:C,""))</f>
        <v/>
      </c>
      <c r="F2453" s="4"/>
      <c r="G2453" s="10" t="str">
        <f t="shared" si="267"/>
        <v/>
      </c>
      <c r="H2453" s="10" t="str">
        <f>IF(F2453="","",_xlfn.XLOOKUP(F2453,purchase!F:F,purchase!E:E,""))</f>
        <v/>
      </c>
      <c r="I2453" s="10" t="str">
        <f t="shared" si="268"/>
        <v/>
      </c>
      <c r="J2453" s="10" t="str">
        <f t="shared" si="269"/>
        <v/>
      </c>
      <c r="K2453" s="35" t="str">
        <f>_xlfn.SINGLE(IF(F2453="","",_xlfn.XLOOKUP(F2453,purchase!F:F,purchase!N:N,"")))</f>
        <v/>
      </c>
      <c r="L2453" s="4"/>
      <c r="M2453" s="86"/>
      <c r="N2453" s="35" t="str">
        <f>IF(F2453="","",
MAX(0,
_xlfn.XLOOKUP(F2453,purchase!F:F,purchase!N:N,"")
-
SUMIFS(L:L,F:F,F2453)))</f>
        <v/>
      </c>
      <c r="O2453" s="35" t="str">
        <f t="shared" si="270"/>
        <v/>
      </c>
      <c r="P2453" s="89" t="str">
        <f>_xlfn.SINGLE(IF(F2453="","",_xlfn.XLOOKUP(F2453,purchase!F:F,purchase!O:O,"")))</f>
        <v/>
      </c>
      <c r="Q2453" s="83" t="str">
        <f t="shared" si="271"/>
        <v/>
      </c>
      <c r="R2453" s="91" t="str">
        <f t="shared" si="272"/>
        <v/>
      </c>
    </row>
    <row r="2454" spans="1:18" x14ac:dyDescent="0.35">
      <c r="A2454" s="25">
        <v>2450</v>
      </c>
      <c r="B2454" s="26" t="str">
        <f t="shared" si="266"/>
        <v/>
      </c>
      <c r="C2454" s="27"/>
      <c r="D2454" s="26" t="str">
        <f>IF(F2454="","",_xlfn.XLOOKUP(F2454,purchase!F:F,purchase!B:B,""))</f>
        <v/>
      </c>
      <c r="E2454" s="26" t="str">
        <f>IF(F2454="","",_xlfn.XLOOKUP(F2454,purchase!F:F,purchase!C:C,""))</f>
        <v/>
      </c>
      <c r="F2454" s="4"/>
      <c r="G2454" s="10" t="str">
        <f t="shared" si="267"/>
        <v/>
      </c>
      <c r="H2454" s="10" t="str">
        <f>IF(F2454="","",_xlfn.XLOOKUP(F2454,purchase!F:F,purchase!E:E,""))</f>
        <v/>
      </c>
      <c r="I2454" s="10" t="str">
        <f t="shared" si="268"/>
        <v/>
      </c>
      <c r="J2454" s="10" t="str">
        <f t="shared" si="269"/>
        <v/>
      </c>
      <c r="K2454" s="35" t="str">
        <f>_xlfn.SINGLE(IF(F2454="","",_xlfn.XLOOKUP(F2454,purchase!F:F,purchase!N:N,"")))</f>
        <v/>
      </c>
      <c r="L2454" s="4"/>
      <c r="M2454" s="86"/>
      <c r="N2454" s="35" t="str">
        <f>IF(F2454="","",
MAX(0,
_xlfn.XLOOKUP(F2454,purchase!F:F,purchase!N:N,"")
-
SUMIFS(L:L,F:F,F2454)))</f>
        <v/>
      </c>
      <c r="O2454" s="35" t="str">
        <f t="shared" si="270"/>
        <v/>
      </c>
      <c r="P2454" s="89" t="str">
        <f>_xlfn.SINGLE(IF(F2454="","",_xlfn.XLOOKUP(F2454,purchase!F:F,purchase!O:O,"")))</f>
        <v/>
      </c>
      <c r="Q2454" s="83" t="str">
        <f t="shared" si="271"/>
        <v/>
      </c>
      <c r="R2454" s="91" t="str">
        <f t="shared" si="272"/>
        <v/>
      </c>
    </row>
    <row r="2455" spans="1:18" x14ac:dyDescent="0.35">
      <c r="A2455" s="25">
        <v>2451</v>
      </c>
      <c r="B2455" s="26" t="str">
        <f t="shared" si="266"/>
        <v/>
      </c>
      <c r="C2455" s="27"/>
      <c r="D2455" s="26" t="str">
        <f>IF(F2455="","",_xlfn.XLOOKUP(F2455,purchase!F:F,purchase!B:B,""))</f>
        <v/>
      </c>
      <c r="E2455" s="26" t="str">
        <f>IF(F2455="","",_xlfn.XLOOKUP(F2455,purchase!F:F,purchase!C:C,""))</f>
        <v/>
      </c>
      <c r="F2455" s="4"/>
      <c r="G2455" s="10" t="str">
        <f t="shared" si="267"/>
        <v/>
      </c>
      <c r="H2455" s="10" t="str">
        <f>IF(F2455="","",_xlfn.XLOOKUP(F2455,purchase!F:F,purchase!E:E,""))</f>
        <v/>
      </c>
      <c r="I2455" s="10" t="str">
        <f t="shared" si="268"/>
        <v/>
      </c>
      <c r="J2455" s="10" t="str">
        <f t="shared" si="269"/>
        <v/>
      </c>
      <c r="K2455" s="35" t="str">
        <f>_xlfn.SINGLE(IF(F2455="","",_xlfn.XLOOKUP(F2455,purchase!F:F,purchase!N:N,"")))</f>
        <v/>
      </c>
      <c r="L2455" s="4"/>
      <c r="M2455" s="86"/>
      <c r="N2455" s="35" t="str">
        <f>IF(F2455="","",
MAX(0,
_xlfn.XLOOKUP(F2455,purchase!F:F,purchase!N:N,"")
-
SUMIFS(L:L,F:F,F2455)))</f>
        <v/>
      </c>
      <c r="O2455" s="35" t="str">
        <f t="shared" si="270"/>
        <v/>
      </c>
      <c r="P2455" s="89" t="str">
        <f>_xlfn.SINGLE(IF(F2455="","",_xlfn.XLOOKUP(F2455,purchase!F:F,purchase!O:O,"")))</f>
        <v/>
      </c>
      <c r="Q2455" s="83" t="str">
        <f t="shared" si="271"/>
        <v/>
      </c>
      <c r="R2455" s="91" t="str">
        <f t="shared" si="272"/>
        <v/>
      </c>
    </row>
    <row r="2456" spans="1:18" x14ac:dyDescent="0.35">
      <c r="A2456" s="25">
        <v>2452</v>
      </c>
      <c r="B2456" s="26" t="str">
        <f t="shared" si="266"/>
        <v/>
      </c>
      <c r="C2456" s="27"/>
      <c r="D2456" s="26" t="str">
        <f>IF(F2456="","",_xlfn.XLOOKUP(F2456,purchase!F:F,purchase!B:B,""))</f>
        <v/>
      </c>
      <c r="E2456" s="26" t="str">
        <f>IF(F2456="","",_xlfn.XLOOKUP(F2456,purchase!F:F,purchase!C:C,""))</f>
        <v/>
      </c>
      <c r="F2456" s="4"/>
      <c r="G2456" s="10" t="str">
        <f t="shared" si="267"/>
        <v/>
      </c>
      <c r="H2456" s="10" t="str">
        <f>IF(F2456="","",_xlfn.XLOOKUP(F2456,purchase!F:F,purchase!E:E,""))</f>
        <v/>
      </c>
      <c r="I2456" s="10" t="str">
        <f t="shared" si="268"/>
        <v/>
      </c>
      <c r="J2456" s="10" t="str">
        <f t="shared" si="269"/>
        <v/>
      </c>
      <c r="K2456" s="35" t="str">
        <f>_xlfn.SINGLE(IF(F2456="","",_xlfn.XLOOKUP(F2456,purchase!F:F,purchase!N:N,"")))</f>
        <v/>
      </c>
      <c r="L2456" s="4"/>
      <c r="M2456" s="86"/>
      <c r="N2456" s="35" t="str">
        <f>IF(F2456="","",
MAX(0,
_xlfn.XLOOKUP(F2456,purchase!F:F,purchase!N:N,"")
-
SUMIFS(L:L,F:F,F2456)))</f>
        <v/>
      </c>
      <c r="O2456" s="35" t="str">
        <f t="shared" si="270"/>
        <v/>
      </c>
      <c r="P2456" s="89" t="str">
        <f>_xlfn.SINGLE(IF(F2456="","",_xlfn.XLOOKUP(F2456,purchase!F:F,purchase!O:O,"")))</f>
        <v/>
      </c>
      <c r="Q2456" s="83" t="str">
        <f t="shared" si="271"/>
        <v/>
      </c>
      <c r="R2456" s="91" t="str">
        <f t="shared" si="272"/>
        <v/>
      </c>
    </row>
    <row r="2457" spans="1:18" x14ac:dyDescent="0.35">
      <c r="A2457" s="25">
        <v>2453</v>
      </c>
      <c r="B2457" s="26" t="str">
        <f t="shared" si="266"/>
        <v/>
      </c>
      <c r="C2457" s="27"/>
      <c r="D2457" s="26" t="str">
        <f>IF(F2457="","",_xlfn.XLOOKUP(F2457,purchase!F:F,purchase!B:B,""))</f>
        <v/>
      </c>
      <c r="E2457" s="26" t="str">
        <f>IF(F2457="","",_xlfn.XLOOKUP(F2457,purchase!F:F,purchase!C:C,""))</f>
        <v/>
      </c>
      <c r="F2457" s="4"/>
      <c r="G2457" s="10" t="str">
        <f t="shared" si="267"/>
        <v/>
      </c>
      <c r="H2457" s="10" t="str">
        <f>IF(F2457="","",_xlfn.XLOOKUP(F2457,purchase!F:F,purchase!E:E,""))</f>
        <v/>
      </c>
      <c r="I2457" s="10" t="str">
        <f t="shared" si="268"/>
        <v/>
      </c>
      <c r="J2457" s="10" t="str">
        <f t="shared" si="269"/>
        <v/>
      </c>
      <c r="K2457" s="35" t="str">
        <f>_xlfn.SINGLE(IF(F2457="","",_xlfn.XLOOKUP(F2457,purchase!F:F,purchase!N:N,"")))</f>
        <v/>
      </c>
      <c r="L2457" s="4"/>
      <c r="M2457" s="86"/>
      <c r="N2457" s="35" t="str">
        <f>IF(F2457="","",
MAX(0,
_xlfn.XLOOKUP(F2457,purchase!F:F,purchase!N:N,"")
-
SUMIFS(L:L,F:F,F2457)))</f>
        <v/>
      </c>
      <c r="O2457" s="35" t="str">
        <f t="shared" si="270"/>
        <v/>
      </c>
      <c r="P2457" s="89" t="str">
        <f>_xlfn.SINGLE(IF(F2457="","",_xlfn.XLOOKUP(F2457,purchase!F:F,purchase!O:O,"")))</f>
        <v/>
      </c>
      <c r="Q2457" s="83" t="str">
        <f t="shared" si="271"/>
        <v/>
      </c>
      <c r="R2457" s="91" t="str">
        <f t="shared" si="272"/>
        <v/>
      </c>
    </row>
    <row r="2458" spans="1:18" x14ac:dyDescent="0.35">
      <c r="A2458" s="25">
        <v>2454</v>
      </c>
      <c r="B2458" s="26" t="str">
        <f t="shared" si="266"/>
        <v/>
      </c>
      <c r="C2458" s="27"/>
      <c r="D2458" s="26" t="str">
        <f>IF(F2458="","",_xlfn.XLOOKUP(F2458,purchase!F:F,purchase!B:B,""))</f>
        <v/>
      </c>
      <c r="E2458" s="26" t="str">
        <f>IF(F2458="","",_xlfn.XLOOKUP(F2458,purchase!F:F,purchase!C:C,""))</f>
        <v/>
      </c>
      <c r="F2458" s="4"/>
      <c r="G2458" s="10" t="str">
        <f t="shared" si="267"/>
        <v/>
      </c>
      <c r="H2458" s="10" t="str">
        <f>IF(F2458="","",_xlfn.XLOOKUP(F2458,purchase!F:F,purchase!E:E,""))</f>
        <v/>
      </c>
      <c r="I2458" s="10" t="str">
        <f t="shared" si="268"/>
        <v/>
      </c>
      <c r="J2458" s="10" t="str">
        <f t="shared" si="269"/>
        <v/>
      </c>
      <c r="K2458" s="35" t="str">
        <f>_xlfn.SINGLE(IF(F2458="","",_xlfn.XLOOKUP(F2458,purchase!F:F,purchase!N:N,"")))</f>
        <v/>
      </c>
      <c r="L2458" s="4"/>
      <c r="M2458" s="86"/>
      <c r="N2458" s="35" t="str">
        <f>IF(F2458="","",
MAX(0,
_xlfn.XLOOKUP(F2458,purchase!F:F,purchase!N:N,"")
-
SUMIFS(L:L,F:F,F2458)))</f>
        <v/>
      </c>
      <c r="O2458" s="35" t="str">
        <f t="shared" si="270"/>
        <v/>
      </c>
      <c r="P2458" s="89" t="str">
        <f>_xlfn.SINGLE(IF(F2458="","",_xlfn.XLOOKUP(F2458,purchase!F:F,purchase!O:O,"")))</f>
        <v/>
      </c>
      <c r="Q2458" s="83" t="str">
        <f t="shared" si="271"/>
        <v/>
      </c>
      <c r="R2458" s="91" t="str">
        <f t="shared" si="272"/>
        <v/>
      </c>
    </row>
    <row r="2459" spans="1:18" x14ac:dyDescent="0.35">
      <c r="A2459" s="25">
        <v>2455</v>
      </c>
      <c r="B2459" s="26" t="str">
        <f t="shared" si="266"/>
        <v/>
      </c>
      <c r="C2459" s="27"/>
      <c r="D2459" s="26" t="str">
        <f>IF(F2459="","",_xlfn.XLOOKUP(F2459,purchase!F:F,purchase!B:B,""))</f>
        <v/>
      </c>
      <c r="E2459" s="26" t="str">
        <f>IF(F2459="","",_xlfn.XLOOKUP(F2459,purchase!F:F,purchase!C:C,""))</f>
        <v/>
      </c>
      <c r="F2459" s="4"/>
      <c r="G2459" s="10" t="str">
        <f t="shared" si="267"/>
        <v/>
      </c>
      <c r="H2459" s="10" t="str">
        <f>IF(F2459="","",_xlfn.XLOOKUP(F2459,purchase!F:F,purchase!E:E,""))</f>
        <v/>
      </c>
      <c r="I2459" s="10" t="str">
        <f t="shared" si="268"/>
        <v/>
      </c>
      <c r="J2459" s="10" t="str">
        <f t="shared" si="269"/>
        <v/>
      </c>
      <c r="K2459" s="35" t="str">
        <f>_xlfn.SINGLE(IF(F2459="","",_xlfn.XLOOKUP(F2459,purchase!F:F,purchase!N:N,"")))</f>
        <v/>
      </c>
      <c r="L2459" s="4"/>
      <c r="M2459" s="86"/>
      <c r="N2459" s="35" t="str">
        <f>IF(F2459="","",
MAX(0,
_xlfn.XLOOKUP(F2459,purchase!F:F,purchase!N:N,"")
-
SUMIFS(L:L,F:F,F2459)))</f>
        <v/>
      </c>
      <c r="O2459" s="35" t="str">
        <f t="shared" si="270"/>
        <v/>
      </c>
      <c r="P2459" s="89" t="str">
        <f>_xlfn.SINGLE(IF(F2459="","",_xlfn.XLOOKUP(F2459,purchase!F:F,purchase!O:O,"")))</f>
        <v/>
      </c>
      <c r="Q2459" s="83" t="str">
        <f t="shared" si="271"/>
        <v/>
      </c>
      <c r="R2459" s="91" t="str">
        <f t="shared" si="272"/>
        <v/>
      </c>
    </row>
    <row r="2460" spans="1:18" x14ac:dyDescent="0.35">
      <c r="A2460" s="25">
        <v>2456</v>
      </c>
      <c r="B2460" s="26" t="str">
        <f t="shared" si="266"/>
        <v/>
      </c>
      <c r="C2460" s="27"/>
      <c r="D2460" s="26" t="str">
        <f>IF(F2460="","",_xlfn.XLOOKUP(F2460,purchase!F:F,purchase!B:B,""))</f>
        <v/>
      </c>
      <c r="E2460" s="26" t="str">
        <f>IF(F2460="","",_xlfn.XLOOKUP(F2460,purchase!F:F,purchase!C:C,""))</f>
        <v/>
      </c>
      <c r="F2460" s="4"/>
      <c r="G2460" s="10" t="str">
        <f t="shared" si="267"/>
        <v/>
      </c>
      <c r="H2460" s="10" t="str">
        <f>IF(F2460="","",_xlfn.XLOOKUP(F2460,purchase!F:F,purchase!E:E,""))</f>
        <v/>
      </c>
      <c r="I2460" s="10" t="str">
        <f t="shared" si="268"/>
        <v/>
      </c>
      <c r="J2460" s="10" t="str">
        <f t="shared" si="269"/>
        <v/>
      </c>
      <c r="K2460" s="35" t="str">
        <f>_xlfn.SINGLE(IF(F2460="","",_xlfn.XLOOKUP(F2460,purchase!F:F,purchase!N:N,"")))</f>
        <v/>
      </c>
      <c r="L2460" s="4"/>
      <c r="M2460" s="86"/>
      <c r="N2460" s="35" t="str">
        <f>IF(F2460="","",
MAX(0,
_xlfn.XLOOKUP(F2460,purchase!F:F,purchase!N:N,"")
-
SUMIFS(L:L,F:F,F2460)))</f>
        <v/>
      </c>
      <c r="O2460" s="35" t="str">
        <f t="shared" si="270"/>
        <v/>
      </c>
      <c r="P2460" s="89" t="str">
        <f>_xlfn.SINGLE(IF(F2460="","",_xlfn.XLOOKUP(F2460,purchase!F:F,purchase!O:O,"")))</f>
        <v/>
      </c>
      <c r="Q2460" s="83" t="str">
        <f t="shared" si="271"/>
        <v/>
      </c>
      <c r="R2460" s="91" t="str">
        <f t="shared" si="272"/>
        <v/>
      </c>
    </row>
    <row r="2461" spans="1:18" x14ac:dyDescent="0.35">
      <c r="A2461" s="25">
        <v>2457</v>
      </c>
      <c r="B2461" s="26" t="str">
        <f t="shared" si="266"/>
        <v/>
      </c>
      <c r="C2461" s="27"/>
      <c r="D2461" s="26" t="str">
        <f>IF(F2461="","",_xlfn.XLOOKUP(F2461,purchase!F:F,purchase!B:B,""))</f>
        <v/>
      </c>
      <c r="E2461" s="26" t="str">
        <f>IF(F2461="","",_xlfn.XLOOKUP(F2461,purchase!F:F,purchase!C:C,""))</f>
        <v/>
      </c>
      <c r="F2461" s="4"/>
      <c r="G2461" s="10" t="str">
        <f t="shared" si="267"/>
        <v/>
      </c>
      <c r="H2461" s="10" t="str">
        <f>IF(F2461="","",_xlfn.XLOOKUP(F2461,purchase!F:F,purchase!E:E,""))</f>
        <v/>
      </c>
      <c r="I2461" s="10" t="str">
        <f t="shared" si="268"/>
        <v/>
      </c>
      <c r="J2461" s="10" t="str">
        <f t="shared" si="269"/>
        <v/>
      </c>
      <c r="K2461" s="35" t="str">
        <f>_xlfn.SINGLE(IF(F2461="","",_xlfn.XLOOKUP(F2461,purchase!F:F,purchase!N:N,"")))</f>
        <v/>
      </c>
      <c r="L2461" s="4"/>
      <c r="M2461" s="86"/>
      <c r="N2461" s="35" t="str">
        <f>IF(F2461="","",
MAX(0,
_xlfn.XLOOKUP(F2461,purchase!F:F,purchase!N:N,"")
-
SUMIFS(L:L,F:F,F2461)))</f>
        <v/>
      </c>
      <c r="O2461" s="35" t="str">
        <f t="shared" si="270"/>
        <v/>
      </c>
      <c r="P2461" s="89" t="str">
        <f>_xlfn.SINGLE(IF(F2461="","",_xlfn.XLOOKUP(F2461,purchase!F:F,purchase!O:O,"")))</f>
        <v/>
      </c>
      <c r="Q2461" s="83" t="str">
        <f t="shared" si="271"/>
        <v/>
      </c>
      <c r="R2461" s="91" t="str">
        <f t="shared" si="272"/>
        <v/>
      </c>
    </row>
    <row r="2462" spans="1:18" x14ac:dyDescent="0.35">
      <c r="A2462" s="25">
        <v>2458</v>
      </c>
      <c r="B2462" s="26" t="str">
        <f t="shared" si="266"/>
        <v/>
      </c>
      <c r="C2462" s="27"/>
      <c r="D2462" s="26" t="str">
        <f>IF(F2462="","",_xlfn.XLOOKUP(F2462,purchase!F:F,purchase!B:B,""))</f>
        <v/>
      </c>
      <c r="E2462" s="26" t="str">
        <f>IF(F2462="","",_xlfn.XLOOKUP(F2462,purchase!F:F,purchase!C:C,""))</f>
        <v/>
      </c>
      <c r="F2462" s="4"/>
      <c r="G2462" s="10" t="str">
        <f t="shared" si="267"/>
        <v/>
      </c>
      <c r="H2462" s="10" t="str">
        <f>IF(F2462="","",_xlfn.XLOOKUP(F2462,purchase!F:F,purchase!E:E,""))</f>
        <v/>
      </c>
      <c r="I2462" s="10" t="str">
        <f t="shared" si="268"/>
        <v/>
      </c>
      <c r="J2462" s="10" t="str">
        <f t="shared" si="269"/>
        <v/>
      </c>
      <c r="K2462" s="35" t="str">
        <f>_xlfn.SINGLE(IF(F2462="","",_xlfn.XLOOKUP(F2462,purchase!F:F,purchase!N:N,"")))</f>
        <v/>
      </c>
      <c r="L2462" s="4"/>
      <c r="M2462" s="86"/>
      <c r="N2462" s="35" t="str">
        <f>IF(F2462="","",
MAX(0,
_xlfn.XLOOKUP(F2462,purchase!F:F,purchase!N:N,"")
-
SUMIFS(L:L,F:F,F2462)))</f>
        <v/>
      </c>
      <c r="O2462" s="35" t="str">
        <f t="shared" si="270"/>
        <v/>
      </c>
      <c r="P2462" s="89" t="str">
        <f>_xlfn.SINGLE(IF(F2462="","",_xlfn.XLOOKUP(F2462,purchase!F:F,purchase!O:O,"")))</f>
        <v/>
      </c>
      <c r="Q2462" s="83" t="str">
        <f t="shared" si="271"/>
        <v/>
      </c>
      <c r="R2462" s="91" t="str">
        <f t="shared" si="272"/>
        <v/>
      </c>
    </row>
    <row r="2463" spans="1:18" x14ac:dyDescent="0.35">
      <c r="A2463" s="25">
        <v>2459</v>
      </c>
      <c r="B2463" s="26" t="str">
        <f t="shared" si="266"/>
        <v/>
      </c>
      <c r="C2463" s="27"/>
      <c r="D2463" s="26" t="str">
        <f>IF(F2463="","",_xlfn.XLOOKUP(F2463,purchase!F:F,purchase!B:B,""))</f>
        <v/>
      </c>
      <c r="E2463" s="26" t="str">
        <f>IF(F2463="","",_xlfn.XLOOKUP(F2463,purchase!F:F,purchase!C:C,""))</f>
        <v/>
      </c>
      <c r="F2463" s="4"/>
      <c r="G2463" s="10" t="str">
        <f t="shared" si="267"/>
        <v/>
      </c>
      <c r="H2463" s="10" t="str">
        <f>IF(F2463="","",_xlfn.XLOOKUP(F2463,purchase!F:F,purchase!E:E,""))</f>
        <v/>
      </c>
      <c r="I2463" s="10" t="str">
        <f t="shared" si="268"/>
        <v/>
      </c>
      <c r="J2463" s="10" t="str">
        <f t="shared" si="269"/>
        <v/>
      </c>
      <c r="K2463" s="35" t="str">
        <f>_xlfn.SINGLE(IF(F2463="","",_xlfn.XLOOKUP(F2463,purchase!F:F,purchase!N:N,"")))</f>
        <v/>
      </c>
      <c r="L2463" s="4"/>
      <c r="M2463" s="86"/>
      <c r="N2463" s="35" t="str">
        <f>IF(F2463="","",
MAX(0,
_xlfn.XLOOKUP(F2463,purchase!F:F,purchase!N:N,"")
-
SUMIFS(L:L,F:F,F2463)))</f>
        <v/>
      </c>
      <c r="O2463" s="35" t="str">
        <f t="shared" si="270"/>
        <v/>
      </c>
      <c r="P2463" s="89" t="str">
        <f>_xlfn.SINGLE(IF(F2463="","",_xlfn.XLOOKUP(F2463,purchase!F:F,purchase!O:O,"")))</f>
        <v/>
      </c>
      <c r="Q2463" s="83" t="str">
        <f t="shared" si="271"/>
        <v/>
      </c>
      <c r="R2463" s="91" t="str">
        <f t="shared" si="272"/>
        <v/>
      </c>
    </row>
    <row r="2464" spans="1:18" x14ac:dyDescent="0.35">
      <c r="A2464" s="25">
        <v>2460</v>
      </c>
      <c r="B2464" s="26" t="str">
        <f t="shared" si="266"/>
        <v/>
      </c>
      <c r="C2464" s="27"/>
      <c r="D2464" s="26" t="str">
        <f>IF(F2464="","",_xlfn.XLOOKUP(F2464,purchase!F:F,purchase!B:B,""))</f>
        <v/>
      </c>
      <c r="E2464" s="26" t="str">
        <f>IF(F2464="","",_xlfn.XLOOKUP(F2464,purchase!F:F,purchase!C:C,""))</f>
        <v/>
      </c>
      <c r="F2464" s="4"/>
      <c r="G2464" s="10" t="str">
        <f t="shared" si="267"/>
        <v/>
      </c>
      <c r="H2464" s="10" t="str">
        <f>IF(F2464="","",_xlfn.XLOOKUP(F2464,purchase!F:F,purchase!E:E,""))</f>
        <v/>
      </c>
      <c r="I2464" s="10" t="str">
        <f t="shared" si="268"/>
        <v/>
      </c>
      <c r="J2464" s="10" t="str">
        <f t="shared" si="269"/>
        <v/>
      </c>
      <c r="K2464" s="35" t="str">
        <f>_xlfn.SINGLE(IF(F2464="","",_xlfn.XLOOKUP(F2464,purchase!F:F,purchase!N:N,"")))</f>
        <v/>
      </c>
      <c r="L2464" s="4"/>
      <c r="M2464" s="86"/>
      <c r="N2464" s="35" t="str">
        <f>IF(F2464="","",
MAX(0,
_xlfn.XLOOKUP(F2464,purchase!F:F,purchase!N:N,"")
-
SUMIFS(L:L,F:F,F2464)))</f>
        <v/>
      </c>
      <c r="O2464" s="35" t="str">
        <f t="shared" si="270"/>
        <v/>
      </c>
      <c r="P2464" s="89" t="str">
        <f>_xlfn.SINGLE(IF(F2464="","",_xlfn.XLOOKUP(F2464,purchase!F:F,purchase!O:O,"")))</f>
        <v/>
      </c>
      <c r="Q2464" s="83" t="str">
        <f t="shared" si="271"/>
        <v/>
      </c>
      <c r="R2464" s="91" t="str">
        <f t="shared" si="272"/>
        <v/>
      </c>
    </row>
    <row r="2465" spans="1:18" x14ac:dyDescent="0.35">
      <c r="A2465" s="25">
        <v>2461</v>
      </c>
      <c r="B2465" s="26" t="str">
        <f t="shared" si="266"/>
        <v/>
      </c>
      <c r="C2465" s="27"/>
      <c r="D2465" s="26" t="str">
        <f>IF(F2465="","",_xlfn.XLOOKUP(F2465,purchase!F:F,purchase!B:B,""))</f>
        <v/>
      </c>
      <c r="E2465" s="26" t="str">
        <f>IF(F2465="","",_xlfn.XLOOKUP(F2465,purchase!F:F,purchase!C:C,""))</f>
        <v/>
      </c>
      <c r="F2465" s="4"/>
      <c r="G2465" s="10" t="str">
        <f t="shared" si="267"/>
        <v/>
      </c>
      <c r="H2465" s="10" t="str">
        <f>IF(F2465="","",_xlfn.XLOOKUP(F2465,purchase!F:F,purchase!E:E,""))</f>
        <v/>
      </c>
      <c r="I2465" s="10" t="str">
        <f t="shared" si="268"/>
        <v/>
      </c>
      <c r="J2465" s="10" t="str">
        <f t="shared" si="269"/>
        <v/>
      </c>
      <c r="K2465" s="35" t="str">
        <f>_xlfn.SINGLE(IF(F2465="","",_xlfn.XLOOKUP(F2465,purchase!F:F,purchase!N:N,"")))</f>
        <v/>
      </c>
      <c r="L2465" s="4"/>
      <c r="M2465" s="86"/>
      <c r="N2465" s="35" t="str">
        <f>IF(F2465="","",
MAX(0,
_xlfn.XLOOKUP(F2465,purchase!F:F,purchase!N:N,"")
-
SUMIFS(L:L,F:F,F2465)))</f>
        <v/>
      </c>
      <c r="O2465" s="35" t="str">
        <f t="shared" si="270"/>
        <v/>
      </c>
      <c r="P2465" s="89" t="str">
        <f>_xlfn.SINGLE(IF(F2465="","",_xlfn.XLOOKUP(F2465,purchase!F:F,purchase!O:O,"")))</f>
        <v/>
      </c>
      <c r="Q2465" s="83" t="str">
        <f t="shared" si="271"/>
        <v/>
      </c>
      <c r="R2465" s="91" t="str">
        <f t="shared" si="272"/>
        <v/>
      </c>
    </row>
    <row r="2466" spans="1:18" x14ac:dyDescent="0.35">
      <c r="A2466" s="25">
        <v>2462</v>
      </c>
      <c r="B2466" s="26" t="str">
        <f t="shared" si="266"/>
        <v/>
      </c>
      <c r="C2466" s="27"/>
      <c r="D2466" s="26" t="str">
        <f>IF(F2466="","",_xlfn.XLOOKUP(F2466,purchase!F:F,purchase!B:B,""))</f>
        <v/>
      </c>
      <c r="E2466" s="26" t="str">
        <f>IF(F2466="","",_xlfn.XLOOKUP(F2466,purchase!F:F,purchase!C:C,""))</f>
        <v/>
      </c>
      <c r="F2466" s="4"/>
      <c r="G2466" s="10" t="str">
        <f t="shared" si="267"/>
        <v/>
      </c>
      <c r="H2466" s="10" t="str">
        <f>IF(F2466="","",_xlfn.XLOOKUP(F2466,purchase!F:F,purchase!E:E,""))</f>
        <v/>
      </c>
      <c r="I2466" s="10" t="str">
        <f t="shared" si="268"/>
        <v/>
      </c>
      <c r="J2466" s="10" t="str">
        <f t="shared" si="269"/>
        <v/>
      </c>
      <c r="K2466" s="35" t="str">
        <f>_xlfn.SINGLE(IF(F2466="","",_xlfn.XLOOKUP(F2466,purchase!F:F,purchase!N:N,"")))</f>
        <v/>
      </c>
      <c r="L2466" s="4"/>
      <c r="M2466" s="86"/>
      <c r="N2466" s="35" t="str">
        <f>IF(F2466="","",
MAX(0,
_xlfn.XLOOKUP(F2466,purchase!F:F,purchase!N:N,"")
-
SUMIFS(L:L,F:F,F2466)))</f>
        <v/>
      </c>
      <c r="O2466" s="35" t="str">
        <f t="shared" si="270"/>
        <v/>
      </c>
      <c r="P2466" s="89" t="str">
        <f>_xlfn.SINGLE(IF(F2466="","",_xlfn.XLOOKUP(F2466,purchase!F:F,purchase!O:O,"")))</f>
        <v/>
      </c>
      <c r="Q2466" s="83" t="str">
        <f t="shared" si="271"/>
        <v/>
      </c>
      <c r="R2466" s="91" t="str">
        <f t="shared" si="272"/>
        <v/>
      </c>
    </row>
    <row r="2467" spans="1:18" x14ac:dyDescent="0.35">
      <c r="A2467" s="25">
        <v>2463</v>
      </c>
      <c r="B2467" s="26" t="str">
        <f t="shared" si="266"/>
        <v/>
      </c>
      <c r="C2467" s="27"/>
      <c r="D2467" s="26" t="str">
        <f>IF(F2467="","",_xlfn.XLOOKUP(F2467,purchase!F:F,purchase!B:B,""))</f>
        <v/>
      </c>
      <c r="E2467" s="26" t="str">
        <f>IF(F2467="","",_xlfn.XLOOKUP(F2467,purchase!F:F,purchase!C:C,""))</f>
        <v/>
      </c>
      <c r="F2467" s="4"/>
      <c r="G2467" s="10" t="str">
        <f t="shared" si="267"/>
        <v/>
      </c>
      <c r="H2467" s="10" t="str">
        <f>IF(F2467="","",_xlfn.XLOOKUP(F2467,purchase!F:F,purchase!E:E,""))</f>
        <v/>
      </c>
      <c r="I2467" s="10" t="str">
        <f t="shared" si="268"/>
        <v/>
      </c>
      <c r="J2467" s="10" t="str">
        <f t="shared" si="269"/>
        <v/>
      </c>
      <c r="K2467" s="35" t="str">
        <f>_xlfn.SINGLE(IF(F2467="","",_xlfn.XLOOKUP(F2467,purchase!F:F,purchase!N:N,"")))</f>
        <v/>
      </c>
      <c r="L2467" s="4"/>
      <c r="M2467" s="86"/>
      <c r="N2467" s="35" t="str">
        <f>IF(F2467="","",
MAX(0,
_xlfn.XLOOKUP(F2467,purchase!F:F,purchase!N:N,"")
-
SUMIFS(L:L,F:F,F2467)))</f>
        <v/>
      </c>
      <c r="O2467" s="35" t="str">
        <f t="shared" si="270"/>
        <v/>
      </c>
      <c r="P2467" s="89" t="str">
        <f>_xlfn.SINGLE(IF(F2467="","",_xlfn.XLOOKUP(F2467,purchase!F:F,purchase!O:O,"")))</f>
        <v/>
      </c>
      <c r="Q2467" s="83" t="str">
        <f t="shared" si="271"/>
        <v/>
      </c>
      <c r="R2467" s="91" t="str">
        <f t="shared" si="272"/>
        <v/>
      </c>
    </row>
    <row r="2468" spans="1:18" x14ac:dyDescent="0.35">
      <c r="A2468" s="25">
        <v>2464</v>
      </c>
      <c r="B2468" s="26" t="str">
        <f t="shared" si="266"/>
        <v/>
      </c>
      <c r="C2468" s="27"/>
      <c r="D2468" s="26" t="str">
        <f>IF(F2468="","",_xlfn.XLOOKUP(F2468,purchase!F:F,purchase!B:B,""))</f>
        <v/>
      </c>
      <c r="E2468" s="26" t="str">
        <f>IF(F2468="","",_xlfn.XLOOKUP(F2468,purchase!F:F,purchase!C:C,""))</f>
        <v/>
      </c>
      <c r="F2468" s="4"/>
      <c r="G2468" s="10" t="str">
        <f t="shared" si="267"/>
        <v/>
      </c>
      <c r="H2468" s="10" t="str">
        <f>IF(F2468="","",_xlfn.XLOOKUP(F2468,purchase!F:F,purchase!E:E,""))</f>
        <v/>
      </c>
      <c r="I2468" s="10" t="str">
        <f t="shared" si="268"/>
        <v/>
      </c>
      <c r="J2468" s="10" t="str">
        <f t="shared" si="269"/>
        <v/>
      </c>
      <c r="K2468" s="35" t="str">
        <f>_xlfn.SINGLE(IF(F2468="","",_xlfn.XLOOKUP(F2468,purchase!F:F,purchase!N:N,"")))</f>
        <v/>
      </c>
      <c r="L2468" s="4"/>
      <c r="M2468" s="86"/>
      <c r="N2468" s="35" t="str">
        <f>IF(F2468="","",
MAX(0,
_xlfn.XLOOKUP(F2468,purchase!F:F,purchase!N:N,"")
-
SUMIFS(L:L,F:F,F2468)))</f>
        <v/>
      </c>
      <c r="O2468" s="35" t="str">
        <f t="shared" si="270"/>
        <v/>
      </c>
      <c r="P2468" s="89" t="str">
        <f>_xlfn.SINGLE(IF(F2468="","",_xlfn.XLOOKUP(F2468,purchase!F:F,purchase!O:O,"")))</f>
        <v/>
      </c>
      <c r="Q2468" s="83" t="str">
        <f t="shared" si="271"/>
        <v/>
      </c>
      <c r="R2468" s="91" t="str">
        <f t="shared" si="272"/>
        <v/>
      </c>
    </row>
    <row r="2469" spans="1:18" x14ac:dyDescent="0.35">
      <c r="A2469" s="25">
        <v>2465</v>
      </c>
      <c r="B2469" s="26" t="str">
        <f t="shared" si="266"/>
        <v/>
      </c>
      <c r="C2469" s="27"/>
      <c r="D2469" s="26" t="str">
        <f>IF(F2469="","",_xlfn.XLOOKUP(F2469,purchase!F:F,purchase!B:B,""))</f>
        <v/>
      </c>
      <c r="E2469" s="26" t="str">
        <f>IF(F2469="","",_xlfn.XLOOKUP(F2469,purchase!F:F,purchase!C:C,""))</f>
        <v/>
      </c>
      <c r="F2469" s="4"/>
      <c r="G2469" s="10" t="str">
        <f t="shared" si="267"/>
        <v/>
      </c>
      <c r="H2469" s="10" t="str">
        <f>IF(F2469="","",_xlfn.XLOOKUP(F2469,purchase!F:F,purchase!E:E,""))</f>
        <v/>
      </c>
      <c r="I2469" s="10" t="str">
        <f t="shared" si="268"/>
        <v/>
      </c>
      <c r="J2469" s="10" t="str">
        <f t="shared" si="269"/>
        <v/>
      </c>
      <c r="K2469" s="35" t="str">
        <f>_xlfn.SINGLE(IF(F2469="","",_xlfn.XLOOKUP(F2469,purchase!F:F,purchase!N:N,"")))</f>
        <v/>
      </c>
      <c r="L2469" s="4"/>
      <c r="M2469" s="86"/>
      <c r="N2469" s="35" t="str">
        <f>IF(F2469="","",
MAX(0,
_xlfn.XLOOKUP(F2469,purchase!F:F,purchase!N:N,"")
-
SUMIFS(L:L,F:F,F2469)))</f>
        <v/>
      </c>
      <c r="O2469" s="35" t="str">
        <f t="shared" si="270"/>
        <v/>
      </c>
      <c r="P2469" s="89" t="str">
        <f>_xlfn.SINGLE(IF(F2469="","",_xlfn.XLOOKUP(F2469,purchase!F:F,purchase!O:O,"")))</f>
        <v/>
      </c>
      <c r="Q2469" s="83" t="str">
        <f t="shared" si="271"/>
        <v/>
      </c>
      <c r="R2469" s="91" t="str">
        <f t="shared" si="272"/>
        <v/>
      </c>
    </row>
    <row r="2470" spans="1:18" x14ac:dyDescent="0.35">
      <c r="A2470" s="25">
        <v>2466</v>
      </c>
      <c r="B2470" s="26" t="str">
        <f t="shared" si="266"/>
        <v/>
      </c>
      <c r="C2470" s="27"/>
      <c r="D2470" s="26" t="str">
        <f>IF(F2470="","",_xlfn.XLOOKUP(F2470,purchase!F:F,purchase!B:B,""))</f>
        <v/>
      </c>
      <c r="E2470" s="26" t="str">
        <f>IF(F2470="","",_xlfn.XLOOKUP(F2470,purchase!F:F,purchase!C:C,""))</f>
        <v/>
      </c>
      <c r="F2470" s="4"/>
      <c r="G2470" s="10" t="str">
        <f t="shared" si="267"/>
        <v/>
      </c>
      <c r="H2470" s="10" t="str">
        <f>IF(F2470="","",_xlfn.XLOOKUP(F2470,purchase!F:F,purchase!E:E,""))</f>
        <v/>
      </c>
      <c r="I2470" s="10" t="str">
        <f t="shared" si="268"/>
        <v/>
      </c>
      <c r="J2470" s="10" t="str">
        <f t="shared" si="269"/>
        <v/>
      </c>
      <c r="K2470" s="35" t="str">
        <f>_xlfn.SINGLE(IF(F2470="","",_xlfn.XLOOKUP(F2470,purchase!F:F,purchase!N:N,"")))</f>
        <v/>
      </c>
      <c r="L2470" s="4"/>
      <c r="M2470" s="86"/>
      <c r="N2470" s="35" t="str">
        <f>IF(F2470="","",
MAX(0,
_xlfn.XLOOKUP(F2470,purchase!F:F,purchase!N:N,"")
-
SUMIFS(L:L,F:F,F2470)))</f>
        <v/>
      </c>
      <c r="O2470" s="35" t="str">
        <f t="shared" si="270"/>
        <v/>
      </c>
      <c r="P2470" s="89" t="str">
        <f>_xlfn.SINGLE(IF(F2470="","",_xlfn.XLOOKUP(F2470,purchase!F:F,purchase!O:O,"")))</f>
        <v/>
      </c>
      <c r="Q2470" s="83" t="str">
        <f t="shared" si="271"/>
        <v/>
      </c>
      <c r="R2470" s="91" t="str">
        <f t="shared" si="272"/>
        <v/>
      </c>
    </row>
    <row r="2471" spans="1:18" x14ac:dyDescent="0.35">
      <c r="A2471" s="25">
        <v>2467</v>
      </c>
      <c r="B2471" s="26" t="str">
        <f t="shared" si="266"/>
        <v/>
      </c>
      <c r="C2471" s="27"/>
      <c r="D2471" s="26" t="str">
        <f>IF(F2471="","",_xlfn.XLOOKUP(F2471,purchase!F:F,purchase!B:B,""))</f>
        <v/>
      </c>
      <c r="E2471" s="26" t="str">
        <f>IF(F2471="","",_xlfn.XLOOKUP(F2471,purchase!F:F,purchase!C:C,""))</f>
        <v/>
      </c>
      <c r="F2471" s="4"/>
      <c r="G2471" s="10" t="str">
        <f t="shared" si="267"/>
        <v/>
      </c>
      <c r="H2471" s="10" t="str">
        <f>IF(F2471="","",_xlfn.XLOOKUP(F2471,purchase!F:F,purchase!E:E,""))</f>
        <v/>
      </c>
      <c r="I2471" s="10" t="str">
        <f t="shared" si="268"/>
        <v/>
      </c>
      <c r="J2471" s="10" t="str">
        <f t="shared" si="269"/>
        <v/>
      </c>
      <c r="K2471" s="35" t="str">
        <f>_xlfn.SINGLE(IF(F2471="","",_xlfn.XLOOKUP(F2471,purchase!F:F,purchase!N:N,"")))</f>
        <v/>
      </c>
      <c r="L2471" s="4"/>
      <c r="M2471" s="86"/>
      <c r="N2471" s="35" t="str">
        <f>IF(F2471="","",
MAX(0,
_xlfn.XLOOKUP(F2471,purchase!F:F,purchase!N:N,"")
-
SUMIFS(L:L,F:F,F2471)))</f>
        <v/>
      </c>
      <c r="O2471" s="35" t="str">
        <f t="shared" si="270"/>
        <v/>
      </c>
      <c r="P2471" s="89" t="str">
        <f>_xlfn.SINGLE(IF(F2471="","",_xlfn.XLOOKUP(F2471,purchase!F:F,purchase!O:O,"")))</f>
        <v/>
      </c>
      <c r="Q2471" s="83" t="str">
        <f t="shared" si="271"/>
        <v/>
      </c>
      <c r="R2471" s="91" t="str">
        <f t="shared" si="272"/>
        <v/>
      </c>
    </row>
    <row r="2472" spans="1:18" x14ac:dyDescent="0.35">
      <c r="A2472" s="25">
        <v>2468</v>
      </c>
      <c r="B2472" s="26" t="str">
        <f t="shared" si="266"/>
        <v/>
      </c>
      <c r="C2472" s="27"/>
      <c r="D2472" s="26" t="str">
        <f>IF(F2472="","",_xlfn.XLOOKUP(F2472,purchase!F:F,purchase!B:B,""))</f>
        <v/>
      </c>
      <c r="E2472" s="26" t="str">
        <f>IF(F2472="","",_xlfn.XLOOKUP(F2472,purchase!F:F,purchase!C:C,""))</f>
        <v/>
      </c>
      <c r="F2472" s="4"/>
      <c r="G2472" s="10" t="str">
        <f t="shared" si="267"/>
        <v/>
      </c>
      <c r="H2472" s="10" t="str">
        <f>IF(F2472="","",_xlfn.XLOOKUP(F2472,purchase!F:F,purchase!E:E,""))</f>
        <v/>
      </c>
      <c r="I2472" s="10" t="str">
        <f t="shared" si="268"/>
        <v/>
      </c>
      <c r="J2472" s="10" t="str">
        <f t="shared" si="269"/>
        <v/>
      </c>
      <c r="K2472" s="35" t="str">
        <f>_xlfn.SINGLE(IF(F2472="","",_xlfn.XLOOKUP(F2472,purchase!F:F,purchase!N:N,"")))</f>
        <v/>
      </c>
      <c r="L2472" s="4"/>
      <c r="M2472" s="86"/>
      <c r="N2472" s="35" t="str">
        <f>IF(F2472="","",
MAX(0,
_xlfn.XLOOKUP(F2472,purchase!F:F,purchase!N:N,"")
-
SUMIFS(L:L,F:F,F2472)))</f>
        <v/>
      </c>
      <c r="O2472" s="35" t="str">
        <f t="shared" si="270"/>
        <v/>
      </c>
      <c r="P2472" s="89" t="str">
        <f>_xlfn.SINGLE(IF(F2472="","",_xlfn.XLOOKUP(F2472,purchase!F:F,purchase!O:O,"")))</f>
        <v/>
      </c>
      <c r="Q2472" s="83" t="str">
        <f t="shared" si="271"/>
        <v/>
      </c>
      <c r="R2472" s="91" t="str">
        <f t="shared" si="272"/>
        <v/>
      </c>
    </row>
    <row r="2473" spans="1:18" x14ac:dyDescent="0.35">
      <c r="A2473" s="25">
        <v>2469</v>
      </c>
      <c r="B2473" s="26" t="str">
        <f t="shared" si="266"/>
        <v/>
      </c>
      <c r="C2473" s="27"/>
      <c r="D2473" s="26" t="str">
        <f>IF(F2473="","",_xlfn.XLOOKUP(F2473,purchase!F:F,purchase!B:B,""))</f>
        <v/>
      </c>
      <c r="E2473" s="26" t="str">
        <f>IF(F2473="","",_xlfn.XLOOKUP(F2473,purchase!F:F,purchase!C:C,""))</f>
        <v/>
      </c>
      <c r="F2473" s="4"/>
      <c r="G2473" s="10" t="str">
        <f t="shared" si="267"/>
        <v/>
      </c>
      <c r="H2473" s="10" t="str">
        <f>IF(F2473="","",_xlfn.XLOOKUP(F2473,purchase!F:F,purchase!E:E,""))</f>
        <v/>
      </c>
      <c r="I2473" s="10" t="str">
        <f t="shared" si="268"/>
        <v/>
      </c>
      <c r="J2473" s="10" t="str">
        <f t="shared" si="269"/>
        <v/>
      </c>
      <c r="K2473" s="35" t="str">
        <f>_xlfn.SINGLE(IF(F2473="","",_xlfn.XLOOKUP(F2473,purchase!F:F,purchase!N:N,"")))</f>
        <v/>
      </c>
      <c r="L2473" s="4"/>
      <c r="M2473" s="86"/>
      <c r="N2473" s="35" t="str">
        <f>IF(F2473="","",
MAX(0,
_xlfn.XLOOKUP(F2473,purchase!F:F,purchase!N:N,"")
-
SUMIFS(L:L,F:F,F2473)))</f>
        <v/>
      </c>
      <c r="O2473" s="35" t="str">
        <f t="shared" si="270"/>
        <v/>
      </c>
      <c r="P2473" s="89" t="str">
        <f>_xlfn.SINGLE(IF(F2473="","",_xlfn.XLOOKUP(F2473,purchase!F:F,purchase!O:O,"")))</f>
        <v/>
      </c>
      <c r="Q2473" s="83" t="str">
        <f t="shared" si="271"/>
        <v/>
      </c>
      <c r="R2473" s="91" t="str">
        <f t="shared" si="272"/>
        <v/>
      </c>
    </row>
    <row r="2474" spans="1:18" x14ac:dyDescent="0.35">
      <c r="A2474" s="25">
        <v>2470</v>
      </c>
      <c r="B2474" s="26" t="str">
        <f t="shared" si="266"/>
        <v/>
      </c>
      <c r="C2474" s="27"/>
      <c r="D2474" s="26" t="str">
        <f>IF(F2474="","",_xlfn.XLOOKUP(F2474,purchase!F:F,purchase!B:B,""))</f>
        <v/>
      </c>
      <c r="E2474" s="26" t="str">
        <f>IF(F2474="","",_xlfn.XLOOKUP(F2474,purchase!F:F,purchase!C:C,""))</f>
        <v/>
      </c>
      <c r="F2474" s="4"/>
      <c r="G2474" s="10" t="str">
        <f t="shared" si="267"/>
        <v/>
      </c>
      <c r="H2474" s="10" t="str">
        <f>IF(F2474="","",_xlfn.XLOOKUP(F2474,purchase!F:F,purchase!E:E,""))</f>
        <v/>
      </c>
      <c r="I2474" s="10" t="str">
        <f t="shared" si="268"/>
        <v/>
      </c>
      <c r="J2474" s="10" t="str">
        <f t="shared" si="269"/>
        <v/>
      </c>
      <c r="K2474" s="35" t="str">
        <f>_xlfn.SINGLE(IF(F2474="","",_xlfn.XLOOKUP(F2474,purchase!F:F,purchase!N:N,"")))</f>
        <v/>
      </c>
      <c r="L2474" s="4"/>
      <c r="M2474" s="86"/>
      <c r="N2474" s="35" t="str">
        <f>IF(F2474="","",
MAX(0,
_xlfn.XLOOKUP(F2474,purchase!F:F,purchase!N:N,"")
-
SUMIFS(L:L,F:F,F2474)))</f>
        <v/>
      </c>
      <c r="O2474" s="35" t="str">
        <f t="shared" si="270"/>
        <v/>
      </c>
      <c r="P2474" s="89" t="str">
        <f>_xlfn.SINGLE(IF(F2474="","",_xlfn.XLOOKUP(F2474,purchase!F:F,purchase!O:O,"")))</f>
        <v/>
      </c>
      <c r="Q2474" s="83" t="str">
        <f t="shared" si="271"/>
        <v/>
      </c>
      <c r="R2474" s="91" t="str">
        <f t="shared" si="272"/>
        <v/>
      </c>
    </row>
    <row r="2475" spans="1:18" x14ac:dyDescent="0.35">
      <c r="A2475" s="25">
        <v>2471</v>
      </c>
      <c r="B2475" s="26" t="str">
        <f t="shared" si="266"/>
        <v/>
      </c>
      <c r="C2475" s="27"/>
      <c r="D2475" s="26" t="str">
        <f>IF(F2475="","",_xlfn.XLOOKUP(F2475,purchase!F:F,purchase!B:B,""))</f>
        <v/>
      </c>
      <c r="E2475" s="26" t="str">
        <f>IF(F2475="","",_xlfn.XLOOKUP(F2475,purchase!F:F,purchase!C:C,""))</f>
        <v/>
      </c>
      <c r="F2475" s="4"/>
      <c r="G2475" s="10" t="str">
        <f t="shared" si="267"/>
        <v/>
      </c>
      <c r="H2475" s="10" t="str">
        <f>IF(F2475="","",_xlfn.XLOOKUP(F2475,purchase!F:F,purchase!E:E,""))</f>
        <v/>
      </c>
      <c r="I2475" s="10" t="str">
        <f t="shared" si="268"/>
        <v/>
      </c>
      <c r="J2475" s="10" t="str">
        <f t="shared" si="269"/>
        <v/>
      </c>
      <c r="K2475" s="35" t="str">
        <f>_xlfn.SINGLE(IF(F2475="","",_xlfn.XLOOKUP(F2475,purchase!F:F,purchase!N:N,"")))</f>
        <v/>
      </c>
      <c r="L2475" s="4"/>
      <c r="M2475" s="86"/>
      <c r="N2475" s="35" t="str">
        <f>IF(F2475="","",
MAX(0,
_xlfn.XLOOKUP(F2475,purchase!F:F,purchase!N:N,"")
-
SUMIFS(L:L,F:F,F2475)))</f>
        <v/>
      </c>
      <c r="O2475" s="35" t="str">
        <f t="shared" si="270"/>
        <v/>
      </c>
      <c r="P2475" s="89" t="str">
        <f>_xlfn.SINGLE(IF(F2475="","",_xlfn.XLOOKUP(F2475,purchase!F:F,purchase!O:O,"")))</f>
        <v/>
      </c>
      <c r="Q2475" s="83" t="str">
        <f t="shared" si="271"/>
        <v/>
      </c>
      <c r="R2475" s="91" t="str">
        <f t="shared" si="272"/>
        <v/>
      </c>
    </row>
    <row r="2476" spans="1:18" x14ac:dyDescent="0.35">
      <c r="A2476" s="25">
        <v>2472</v>
      </c>
      <c r="B2476" s="26" t="str">
        <f t="shared" si="266"/>
        <v/>
      </c>
      <c r="C2476" s="27"/>
      <c r="D2476" s="26" t="str">
        <f>IF(F2476="","",_xlfn.XLOOKUP(F2476,purchase!F:F,purchase!B:B,""))</f>
        <v/>
      </c>
      <c r="E2476" s="26" t="str">
        <f>IF(F2476="","",_xlfn.XLOOKUP(F2476,purchase!F:F,purchase!C:C,""))</f>
        <v/>
      </c>
      <c r="F2476" s="4"/>
      <c r="G2476" s="10" t="str">
        <f t="shared" si="267"/>
        <v/>
      </c>
      <c r="H2476" s="10" t="str">
        <f>IF(F2476="","",_xlfn.XLOOKUP(F2476,purchase!F:F,purchase!E:E,""))</f>
        <v/>
      </c>
      <c r="I2476" s="10" t="str">
        <f t="shared" si="268"/>
        <v/>
      </c>
      <c r="J2476" s="10" t="str">
        <f t="shared" si="269"/>
        <v/>
      </c>
      <c r="K2476" s="35" t="str">
        <f>_xlfn.SINGLE(IF(F2476="","",_xlfn.XLOOKUP(F2476,purchase!F:F,purchase!N:N,"")))</f>
        <v/>
      </c>
      <c r="L2476" s="4"/>
      <c r="M2476" s="86"/>
      <c r="N2476" s="35" t="str">
        <f>IF(F2476="","",
MAX(0,
_xlfn.XLOOKUP(F2476,purchase!F:F,purchase!N:N,"")
-
SUMIFS(L:L,F:F,F2476)))</f>
        <v/>
      </c>
      <c r="O2476" s="35" t="str">
        <f t="shared" si="270"/>
        <v/>
      </c>
      <c r="P2476" s="89" t="str">
        <f>_xlfn.SINGLE(IF(F2476="","",_xlfn.XLOOKUP(F2476,purchase!F:F,purchase!O:O,"")))</f>
        <v/>
      </c>
      <c r="Q2476" s="83" t="str">
        <f t="shared" si="271"/>
        <v/>
      </c>
      <c r="R2476" s="91" t="str">
        <f t="shared" si="272"/>
        <v/>
      </c>
    </row>
    <row r="2477" spans="1:18" x14ac:dyDescent="0.35">
      <c r="A2477" s="25">
        <v>2473</v>
      </c>
      <c r="B2477" s="26" t="str">
        <f t="shared" si="266"/>
        <v/>
      </c>
      <c r="C2477" s="27"/>
      <c r="D2477" s="26" t="str">
        <f>IF(F2477="","",_xlfn.XLOOKUP(F2477,purchase!F:F,purchase!B:B,""))</f>
        <v/>
      </c>
      <c r="E2477" s="26" t="str">
        <f>IF(F2477="","",_xlfn.XLOOKUP(F2477,purchase!F:F,purchase!C:C,""))</f>
        <v/>
      </c>
      <c r="F2477" s="4"/>
      <c r="G2477" s="10" t="str">
        <f t="shared" si="267"/>
        <v/>
      </c>
      <c r="H2477" s="10" t="str">
        <f>IF(F2477="","",_xlfn.XLOOKUP(F2477,purchase!F:F,purchase!E:E,""))</f>
        <v/>
      </c>
      <c r="I2477" s="10" t="str">
        <f t="shared" si="268"/>
        <v/>
      </c>
      <c r="J2477" s="10" t="str">
        <f t="shared" si="269"/>
        <v/>
      </c>
      <c r="K2477" s="35" t="str">
        <f>_xlfn.SINGLE(IF(F2477="","",_xlfn.XLOOKUP(F2477,purchase!F:F,purchase!N:N,"")))</f>
        <v/>
      </c>
      <c r="L2477" s="4"/>
      <c r="M2477" s="86"/>
      <c r="N2477" s="35" t="str">
        <f>IF(F2477="","",
MAX(0,
_xlfn.XLOOKUP(F2477,purchase!F:F,purchase!N:N,"")
-
SUMIFS(L:L,F:F,F2477)))</f>
        <v/>
      </c>
      <c r="O2477" s="35" t="str">
        <f t="shared" si="270"/>
        <v/>
      </c>
      <c r="P2477" s="89" t="str">
        <f>_xlfn.SINGLE(IF(F2477="","",_xlfn.XLOOKUP(F2477,purchase!F:F,purchase!O:O,"")))</f>
        <v/>
      </c>
      <c r="Q2477" s="83" t="str">
        <f t="shared" si="271"/>
        <v/>
      </c>
      <c r="R2477" s="91" t="str">
        <f t="shared" si="272"/>
        <v/>
      </c>
    </row>
    <row r="2478" spans="1:18" x14ac:dyDescent="0.35">
      <c r="A2478" s="25">
        <v>2474</v>
      </c>
      <c r="B2478" s="26" t="str">
        <f t="shared" si="266"/>
        <v/>
      </c>
      <c r="C2478" s="27"/>
      <c r="D2478" s="26" t="str">
        <f>IF(F2478="","",_xlfn.XLOOKUP(F2478,purchase!F:F,purchase!B:B,""))</f>
        <v/>
      </c>
      <c r="E2478" s="26" t="str">
        <f>IF(F2478="","",_xlfn.XLOOKUP(F2478,purchase!F:F,purchase!C:C,""))</f>
        <v/>
      </c>
      <c r="F2478" s="4"/>
      <c r="G2478" s="10" t="str">
        <f t="shared" si="267"/>
        <v/>
      </c>
      <c r="H2478" s="10" t="str">
        <f>IF(F2478="","",_xlfn.XLOOKUP(F2478,purchase!F:F,purchase!E:E,""))</f>
        <v/>
      </c>
      <c r="I2478" s="10" t="str">
        <f t="shared" si="268"/>
        <v/>
      </c>
      <c r="J2478" s="10" t="str">
        <f t="shared" si="269"/>
        <v/>
      </c>
      <c r="K2478" s="35" t="str">
        <f>_xlfn.SINGLE(IF(F2478="","",_xlfn.XLOOKUP(F2478,purchase!F:F,purchase!N:N,"")))</f>
        <v/>
      </c>
      <c r="L2478" s="4"/>
      <c r="M2478" s="86"/>
      <c r="N2478" s="35" t="str">
        <f>IF(F2478="","",
MAX(0,
_xlfn.XLOOKUP(F2478,purchase!F:F,purchase!N:N,"")
-
SUMIFS(L:L,F:F,F2478)))</f>
        <v/>
      </c>
      <c r="O2478" s="35" t="str">
        <f t="shared" si="270"/>
        <v/>
      </c>
      <c r="P2478" s="89" t="str">
        <f>_xlfn.SINGLE(IF(F2478="","",_xlfn.XLOOKUP(F2478,purchase!F:F,purchase!O:O,"")))</f>
        <v/>
      </c>
      <c r="Q2478" s="83" t="str">
        <f t="shared" si="271"/>
        <v/>
      </c>
      <c r="R2478" s="91" t="str">
        <f t="shared" si="272"/>
        <v/>
      </c>
    </row>
    <row r="2479" spans="1:18" x14ac:dyDescent="0.35">
      <c r="A2479" s="25">
        <v>2475</v>
      </c>
      <c r="B2479" s="26" t="str">
        <f t="shared" si="266"/>
        <v/>
      </c>
      <c r="C2479" s="27"/>
      <c r="D2479" s="26" t="str">
        <f>IF(F2479="","",_xlfn.XLOOKUP(F2479,purchase!F:F,purchase!B:B,""))</f>
        <v/>
      </c>
      <c r="E2479" s="26" t="str">
        <f>IF(F2479="","",_xlfn.XLOOKUP(F2479,purchase!F:F,purchase!C:C,""))</f>
        <v/>
      </c>
      <c r="F2479" s="4"/>
      <c r="G2479" s="10" t="str">
        <f t="shared" si="267"/>
        <v/>
      </c>
      <c r="H2479" s="10" t="str">
        <f>IF(F2479="","",_xlfn.XLOOKUP(F2479,purchase!F:F,purchase!E:E,""))</f>
        <v/>
      </c>
      <c r="I2479" s="10" t="str">
        <f t="shared" si="268"/>
        <v/>
      </c>
      <c r="J2479" s="10" t="str">
        <f t="shared" si="269"/>
        <v/>
      </c>
      <c r="K2479" s="35" t="str">
        <f>_xlfn.SINGLE(IF(F2479="","",_xlfn.XLOOKUP(F2479,purchase!F:F,purchase!N:N,"")))</f>
        <v/>
      </c>
      <c r="L2479" s="4"/>
      <c r="M2479" s="86"/>
      <c r="N2479" s="35" t="str">
        <f>IF(F2479="","",
MAX(0,
_xlfn.XLOOKUP(F2479,purchase!F:F,purchase!N:N,"")
-
SUMIFS(L:L,F:F,F2479)))</f>
        <v/>
      </c>
      <c r="O2479" s="35" t="str">
        <f t="shared" si="270"/>
        <v/>
      </c>
      <c r="P2479" s="89" t="str">
        <f>_xlfn.SINGLE(IF(F2479="","",_xlfn.XLOOKUP(F2479,purchase!F:F,purchase!O:O,"")))</f>
        <v/>
      </c>
      <c r="Q2479" s="83" t="str">
        <f t="shared" si="271"/>
        <v/>
      </c>
      <c r="R2479" s="91" t="str">
        <f t="shared" si="272"/>
        <v/>
      </c>
    </row>
    <row r="2480" spans="1:18" x14ac:dyDescent="0.35">
      <c r="A2480" s="25">
        <v>2476</v>
      </c>
      <c r="B2480" s="26" t="str">
        <f t="shared" si="266"/>
        <v/>
      </c>
      <c r="C2480" s="27"/>
      <c r="D2480" s="26" t="str">
        <f>IF(F2480="","",_xlfn.XLOOKUP(F2480,purchase!F:F,purchase!B:B,""))</f>
        <v/>
      </c>
      <c r="E2480" s="26" t="str">
        <f>IF(F2480="","",_xlfn.XLOOKUP(F2480,purchase!F:F,purchase!C:C,""))</f>
        <v/>
      </c>
      <c r="F2480" s="4"/>
      <c r="G2480" s="10" t="str">
        <f t="shared" si="267"/>
        <v/>
      </c>
      <c r="H2480" s="10" t="str">
        <f>IF(F2480="","",_xlfn.XLOOKUP(F2480,purchase!F:F,purchase!E:E,""))</f>
        <v/>
      </c>
      <c r="I2480" s="10" t="str">
        <f t="shared" si="268"/>
        <v/>
      </c>
      <c r="J2480" s="10" t="str">
        <f t="shared" si="269"/>
        <v/>
      </c>
      <c r="K2480" s="35" t="str">
        <f>_xlfn.SINGLE(IF(F2480="","",_xlfn.XLOOKUP(F2480,purchase!F:F,purchase!N:N,"")))</f>
        <v/>
      </c>
      <c r="L2480" s="4"/>
      <c r="M2480" s="86"/>
      <c r="N2480" s="35" t="str">
        <f>IF(F2480="","",
MAX(0,
_xlfn.XLOOKUP(F2480,purchase!F:F,purchase!N:N,"")
-
SUMIFS(L:L,F:F,F2480)))</f>
        <v/>
      </c>
      <c r="O2480" s="35" t="str">
        <f t="shared" si="270"/>
        <v/>
      </c>
      <c r="P2480" s="89" t="str">
        <f>_xlfn.SINGLE(IF(F2480="","",_xlfn.XLOOKUP(F2480,purchase!F:F,purchase!O:O,"")))</f>
        <v/>
      </c>
      <c r="Q2480" s="83" t="str">
        <f t="shared" si="271"/>
        <v/>
      </c>
      <c r="R2480" s="91" t="str">
        <f t="shared" si="272"/>
        <v/>
      </c>
    </row>
    <row r="2481" spans="1:18" x14ac:dyDescent="0.35">
      <c r="A2481" s="25">
        <v>2477</v>
      </c>
      <c r="B2481" s="26" t="str">
        <f t="shared" si="266"/>
        <v/>
      </c>
      <c r="C2481" s="27"/>
      <c r="D2481" s="26" t="str">
        <f>IF(F2481="","",_xlfn.XLOOKUP(F2481,purchase!F:F,purchase!B:B,""))</f>
        <v/>
      </c>
      <c r="E2481" s="26" t="str">
        <f>IF(F2481="","",_xlfn.XLOOKUP(F2481,purchase!F:F,purchase!C:C,""))</f>
        <v/>
      </c>
      <c r="F2481" s="4"/>
      <c r="G2481" s="10" t="str">
        <f t="shared" si="267"/>
        <v/>
      </c>
      <c r="H2481" s="10" t="str">
        <f>IF(F2481="","",_xlfn.XLOOKUP(F2481,purchase!F:F,purchase!E:E,""))</f>
        <v/>
      </c>
      <c r="I2481" s="10" t="str">
        <f t="shared" si="268"/>
        <v/>
      </c>
      <c r="J2481" s="10" t="str">
        <f t="shared" si="269"/>
        <v/>
      </c>
      <c r="K2481" s="35" t="str">
        <f>_xlfn.SINGLE(IF(F2481="","",_xlfn.XLOOKUP(F2481,purchase!F:F,purchase!N:N,"")))</f>
        <v/>
      </c>
      <c r="L2481" s="4"/>
      <c r="M2481" s="86"/>
      <c r="N2481" s="35" t="str">
        <f>IF(F2481="","",
MAX(0,
_xlfn.XLOOKUP(F2481,purchase!F:F,purchase!N:N,"")
-
SUMIFS(L:L,F:F,F2481)))</f>
        <v/>
      </c>
      <c r="O2481" s="35" t="str">
        <f t="shared" si="270"/>
        <v/>
      </c>
      <c r="P2481" s="89" t="str">
        <f>_xlfn.SINGLE(IF(F2481="","",_xlfn.XLOOKUP(F2481,purchase!F:F,purchase!O:O,"")))</f>
        <v/>
      </c>
      <c r="Q2481" s="83" t="str">
        <f t="shared" si="271"/>
        <v/>
      </c>
      <c r="R2481" s="91" t="str">
        <f t="shared" si="272"/>
        <v/>
      </c>
    </row>
    <row r="2482" spans="1:18" x14ac:dyDescent="0.35">
      <c r="A2482" s="25">
        <v>2478</v>
      </c>
      <c r="B2482" s="26" t="str">
        <f t="shared" si="266"/>
        <v/>
      </c>
      <c r="C2482" s="27"/>
      <c r="D2482" s="26" t="str">
        <f>IF(F2482="","",_xlfn.XLOOKUP(F2482,purchase!F:F,purchase!B:B,""))</f>
        <v/>
      </c>
      <c r="E2482" s="26" t="str">
        <f>IF(F2482="","",_xlfn.XLOOKUP(F2482,purchase!F:F,purchase!C:C,""))</f>
        <v/>
      </c>
      <c r="F2482" s="4"/>
      <c r="G2482" s="10" t="str">
        <f t="shared" si="267"/>
        <v/>
      </c>
      <c r="H2482" s="10" t="str">
        <f>IF(F2482="","",_xlfn.XLOOKUP(F2482,purchase!F:F,purchase!E:E,""))</f>
        <v/>
      </c>
      <c r="I2482" s="10" t="str">
        <f t="shared" si="268"/>
        <v/>
      </c>
      <c r="J2482" s="10" t="str">
        <f t="shared" si="269"/>
        <v/>
      </c>
      <c r="K2482" s="35" t="str">
        <f>_xlfn.SINGLE(IF(F2482="","",_xlfn.XLOOKUP(F2482,purchase!F:F,purchase!N:N,"")))</f>
        <v/>
      </c>
      <c r="L2482" s="4"/>
      <c r="M2482" s="86"/>
      <c r="N2482" s="35" t="str">
        <f>IF(F2482="","",
MAX(0,
_xlfn.XLOOKUP(F2482,purchase!F:F,purchase!N:N,"")
-
SUMIFS(L:L,F:F,F2482)))</f>
        <v/>
      </c>
      <c r="O2482" s="35" t="str">
        <f t="shared" si="270"/>
        <v/>
      </c>
      <c r="P2482" s="89" t="str">
        <f>_xlfn.SINGLE(IF(F2482="","",_xlfn.XLOOKUP(F2482,purchase!F:F,purchase!O:O,"")))</f>
        <v/>
      </c>
      <c r="Q2482" s="83" t="str">
        <f t="shared" si="271"/>
        <v/>
      </c>
      <c r="R2482" s="91" t="str">
        <f t="shared" si="272"/>
        <v/>
      </c>
    </row>
    <row r="2483" spans="1:18" x14ac:dyDescent="0.35">
      <c r="A2483" s="25">
        <v>2479</v>
      </c>
      <c r="B2483" s="26" t="str">
        <f t="shared" si="266"/>
        <v/>
      </c>
      <c r="C2483" s="27"/>
      <c r="D2483" s="26" t="str">
        <f>IF(F2483="","",_xlfn.XLOOKUP(F2483,purchase!F:F,purchase!B:B,""))</f>
        <v/>
      </c>
      <c r="E2483" s="26" t="str">
        <f>IF(F2483="","",_xlfn.XLOOKUP(F2483,purchase!F:F,purchase!C:C,""))</f>
        <v/>
      </c>
      <c r="F2483" s="4"/>
      <c r="G2483" s="10" t="str">
        <f t="shared" si="267"/>
        <v/>
      </c>
      <c r="H2483" s="10" t="str">
        <f>IF(F2483="","",_xlfn.XLOOKUP(F2483,purchase!F:F,purchase!E:E,""))</f>
        <v/>
      </c>
      <c r="I2483" s="10" t="str">
        <f t="shared" si="268"/>
        <v/>
      </c>
      <c r="J2483" s="10" t="str">
        <f t="shared" si="269"/>
        <v/>
      </c>
      <c r="K2483" s="35" t="str">
        <f>_xlfn.SINGLE(IF(F2483="","",_xlfn.XLOOKUP(F2483,purchase!F:F,purchase!N:N,"")))</f>
        <v/>
      </c>
      <c r="L2483" s="4"/>
      <c r="M2483" s="86"/>
      <c r="N2483" s="35" t="str">
        <f>IF(F2483="","",
MAX(0,
_xlfn.XLOOKUP(F2483,purchase!F:F,purchase!N:N,"")
-
SUMIFS(L:L,F:F,F2483)))</f>
        <v/>
      </c>
      <c r="O2483" s="35" t="str">
        <f t="shared" si="270"/>
        <v/>
      </c>
      <c r="P2483" s="89" t="str">
        <f>_xlfn.SINGLE(IF(F2483="","",_xlfn.XLOOKUP(F2483,purchase!F:F,purchase!O:O,"")))</f>
        <v/>
      </c>
      <c r="Q2483" s="83" t="str">
        <f t="shared" si="271"/>
        <v/>
      </c>
      <c r="R2483" s="91" t="str">
        <f t="shared" si="272"/>
        <v/>
      </c>
    </row>
    <row r="2484" spans="1:18" x14ac:dyDescent="0.35">
      <c r="A2484" s="25">
        <v>2480</v>
      </c>
      <c r="B2484" s="26" t="str">
        <f t="shared" si="266"/>
        <v/>
      </c>
      <c r="C2484" s="27"/>
      <c r="D2484" s="26" t="str">
        <f>IF(F2484="","",_xlfn.XLOOKUP(F2484,purchase!F:F,purchase!B:B,""))</f>
        <v/>
      </c>
      <c r="E2484" s="26" t="str">
        <f>IF(F2484="","",_xlfn.XLOOKUP(F2484,purchase!F:F,purchase!C:C,""))</f>
        <v/>
      </c>
      <c r="F2484" s="4"/>
      <c r="G2484" s="10" t="str">
        <f t="shared" si="267"/>
        <v/>
      </c>
      <c r="H2484" s="10" t="str">
        <f>IF(F2484="","",_xlfn.XLOOKUP(F2484,purchase!F:F,purchase!E:E,""))</f>
        <v/>
      </c>
      <c r="I2484" s="10" t="str">
        <f t="shared" si="268"/>
        <v/>
      </c>
      <c r="J2484" s="10" t="str">
        <f t="shared" si="269"/>
        <v/>
      </c>
      <c r="K2484" s="35" t="str">
        <f>_xlfn.SINGLE(IF(F2484="","",_xlfn.XLOOKUP(F2484,purchase!F:F,purchase!N:N,"")))</f>
        <v/>
      </c>
      <c r="L2484" s="4"/>
      <c r="M2484" s="86"/>
      <c r="N2484" s="35" t="str">
        <f>IF(F2484="","",
MAX(0,
_xlfn.XLOOKUP(F2484,purchase!F:F,purchase!N:N,"")
-
SUMIFS(L:L,F:F,F2484)))</f>
        <v/>
      </c>
      <c r="O2484" s="35" t="str">
        <f t="shared" si="270"/>
        <v/>
      </c>
      <c r="P2484" s="89" t="str">
        <f>_xlfn.SINGLE(IF(F2484="","",_xlfn.XLOOKUP(F2484,purchase!F:F,purchase!O:O,"")))</f>
        <v/>
      </c>
      <c r="Q2484" s="83" t="str">
        <f t="shared" si="271"/>
        <v/>
      </c>
      <c r="R2484" s="91" t="str">
        <f t="shared" si="272"/>
        <v/>
      </c>
    </row>
    <row r="2485" spans="1:18" x14ac:dyDescent="0.35">
      <c r="A2485" s="25">
        <v>2481</v>
      </c>
      <c r="B2485" s="26" t="str">
        <f t="shared" si="266"/>
        <v/>
      </c>
      <c r="C2485" s="27"/>
      <c r="D2485" s="26" t="str">
        <f>IF(F2485="","",_xlfn.XLOOKUP(F2485,purchase!F:F,purchase!B:B,""))</f>
        <v/>
      </c>
      <c r="E2485" s="26" t="str">
        <f>IF(F2485="","",_xlfn.XLOOKUP(F2485,purchase!F:F,purchase!C:C,""))</f>
        <v/>
      </c>
      <c r="F2485" s="4"/>
      <c r="G2485" s="10" t="str">
        <f t="shared" si="267"/>
        <v/>
      </c>
      <c r="H2485" s="10" t="str">
        <f>IF(F2485="","",_xlfn.XLOOKUP(F2485,purchase!F:F,purchase!E:E,""))</f>
        <v/>
      </c>
      <c r="I2485" s="10" t="str">
        <f t="shared" si="268"/>
        <v/>
      </c>
      <c r="J2485" s="10" t="str">
        <f t="shared" si="269"/>
        <v/>
      </c>
      <c r="K2485" s="35" t="str">
        <f>_xlfn.SINGLE(IF(F2485="","",_xlfn.XLOOKUP(F2485,purchase!F:F,purchase!N:N,"")))</f>
        <v/>
      </c>
      <c r="L2485" s="4"/>
      <c r="M2485" s="86"/>
      <c r="N2485" s="35" t="str">
        <f>IF(F2485="","",
MAX(0,
_xlfn.XLOOKUP(F2485,purchase!F:F,purchase!N:N,"")
-
SUMIFS(L:L,F:F,F2485)))</f>
        <v/>
      </c>
      <c r="O2485" s="35" t="str">
        <f t="shared" si="270"/>
        <v/>
      </c>
      <c r="P2485" s="89" t="str">
        <f>_xlfn.SINGLE(IF(F2485="","",_xlfn.XLOOKUP(F2485,purchase!F:F,purchase!O:O,"")))</f>
        <v/>
      </c>
      <c r="Q2485" s="83" t="str">
        <f t="shared" si="271"/>
        <v/>
      </c>
      <c r="R2485" s="91" t="str">
        <f t="shared" si="272"/>
        <v/>
      </c>
    </row>
    <row r="2486" spans="1:18" x14ac:dyDescent="0.35">
      <c r="A2486" s="25">
        <v>2482</v>
      </c>
      <c r="B2486" s="26" t="str">
        <f t="shared" si="266"/>
        <v/>
      </c>
      <c r="C2486" s="27"/>
      <c r="D2486" s="26" t="str">
        <f>IF(F2486="","",_xlfn.XLOOKUP(F2486,purchase!F:F,purchase!B:B,""))</f>
        <v/>
      </c>
      <c r="E2486" s="26" t="str">
        <f>IF(F2486="","",_xlfn.XLOOKUP(F2486,purchase!F:F,purchase!C:C,""))</f>
        <v/>
      </c>
      <c r="F2486" s="4"/>
      <c r="G2486" s="10" t="str">
        <f t="shared" si="267"/>
        <v/>
      </c>
      <c r="H2486" s="10" t="str">
        <f>IF(F2486="","",_xlfn.XLOOKUP(F2486,purchase!F:F,purchase!E:E,""))</f>
        <v/>
      </c>
      <c r="I2486" s="10" t="str">
        <f t="shared" si="268"/>
        <v/>
      </c>
      <c r="J2486" s="10" t="str">
        <f t="shared" si="269"/>
        <v/>
      </c>
      <c r="K2486" s="35" t="str">
        <f>_xlfn.SINGLE(IF(F2486="","",_xlfn.XLOOKUP(F2486,purchase!F:F,purchase!N:N,"")))</f>
        <v/>
      </c>
      <c r="L2486" s="4"/>
      <c r="M2486" s="86"/>
      <c r="N2486" s="35" t="str">
        <f>IF(F2486="","",
MAX(0,
_xlfn.XLOOKUP(F2486,purchase!F:F,purchase!N:N,"")
-
SUMIFS(L:L,F:F,F2486)))</f>
        <v/>
      </c>
      <c r="O2486" s="35" t="str">
        <f t="shared" si="270"/>
        <v/>
      </c>
      <c r="P2486" s="89" t="str">
        <f>_xlfn.SINGLE(IF(F2486="","",_xlfn.XLOOKUP(F2486,purchase!F:F,purchase!O:O,"")))</f>
        <v/>
      </c>
      <c r="Q2486" s="83" t="str">
        <f t="shared" si="271"/>
        <v/>
      </c>
      <c r="R2486" s="91" t="str">
        <f t="shared" si="272"/>
        <v/>
      </c>
    </row>
    <row r="2487" spans="1:18" x14ac:dyDescent="0.35">
      <c r="A2487" s="25">
        <v>2483</v>
      </c>
      <c r="B2487" s="26" t="str">
        <f t="shared" si="266"/>
        <v/>
      </c>
      <c r="C2487" s="27"/>
      <c r="D2487" s="26" t="str">
        <f>IF(F2487="","",_xlfn.XLOOKUP(F2487,purchase!F:F,purchase!B:B,""))</f>
        <v/>
      </c>
      <c r="E2487" s="26" t="str">
        <f>IF(F2487="","",_xlfn.XLOOKUP(F2487,purchase!F:F,purchase!C:C,""))</f>
        <v/>
      </c>
      <c r="F2487" s="4"/>
      <c r="G2487" s="10" t="str">
        <f t="shared" si="267"/>
        <v/>
      </c>
      <c r="H2487" s="10" t="str">
        <f>IF(F2487="","",_xlfn.XLOOKUP(F2487,purchase!F:F,purchase!E:E,""))</f>
        <v/>
      </c>
      <c r="I2487" s="10" t="str">
        <f t="shared" si="268"/>
        <v/>
      </c>
      <c r="J2487" s="10" t="str">
        <f t="shared" si="269"/>
        <v/>
      </c>
      <c r="K2487" s="35" t="str">
        <f>_xlfn.SINGLE(IF(F2487="","",_xlfn.XLOOKUP(F2487,purchase!F:F,purchase!N:N,"")))</f>
        <v/>
      </c>
      <c r="L2487" s="4"/>
      <c r="M2487" s="86"/>
      <c r="N2487" s="35" t="str">
        <f>IF(F2487="","",
MAX(0,
_xlfn.XLOOKUP(F2487,purchase!F:F,purchase!N:N,"")
-
SUMIFS(L:L,F:F,F2487)))</f>
        <v/>
      </c>
      <c r="O2487" s="35" t="str">
        <f t="shared" si="270"/>
        <v/>
      </c>
      <c r="P2487" s="89" t="str">
        <f>_xlfn.SINGLE(IF(F2487="","",_xlfn.XLOOKUP(F2487,purchase!F:F,purchase!O:O,"")))</f>
        <v/>
      </c>
      <c r="Q2487" s="83" t="str">
        <f t="shared" si="271"/>
        <v/>
      </c>
      <c r="R2487" s="91" t="str">
        <f t="shared" si="272"/>
        <v/>
      </c>
    </row>
    <row r="2488" spans="1:18" x14ac:dyDescent="0.35">
      <c r="A2488" s="25">
        <v>2484</v>
      </c>
      <c r="B2488" s="26" t="str">
        <f t="shared" si="266"/>
        <v/>
      </c>
      <c r="C2488" s="27"/>
      <c r="D2488" s="26" t="str">
        <f>IF(F2488="","",_xlfn.XLOOKUP(F2488,purchase!F:F,purchase!B:B,""))</f>
        <v/>
      </c>
      <c r="E2488" s="26" t="str">
        <f>IF(F2488="","",_xlfn.XLOOKUP(F2488,purchase!F:F,purchase!C:C,""))</f>
        <v/>
      </c>
      <c r="F2488" s="4"/>
      <c r="G2488" s="10" t="str">
        <f t="shared" si="267"/>
        <v/>
      </c>
      <c r="H2488" s="10" t="str">
        <f>IF(F2488="","",_xlfn.XLOOKUP(F2488,purchase!F:F,purchase!E:E,""))</f>
        <v/>
      </c>
      <c r="I2488" s="10" t="str">
        <f t="shared" si="268"/>
        <v/>
      </c>
      <c r="J2488" s="10" t="str">
        <f t="shared" si="269"/>
        <v/>
      </c>
      <c r="K2488" s="35" t="str">
        <f>_xlfn.SINGLE(IF(F2488="","",_xlfn.XLOOKUP(F2488,purchase!F:F,purchase!N:N,"")))</f>
        <v/>
      </c>
      <c r="L2488" s="4"/>
      <c r="M2488" s="86"/>
      <c r="N2488" s="35" t="str">
        <f>IF(F2488="","",
MAX(0,
_xlfn.XLOOKUP(F2488,purchase!F:F,purchase!N:N,"")
-
SUMIFS(L:L,F:F,F2488)))</f>
        <v/>
      </c>
      <c r="O2488" s="35" t="str">
        <f t="shared" si="270"/>
        <v/>
      </c>
      <c r="P2488" s="89" t="str">
        <f>_xlfn.SINGLE(IF(F2488="","",_xlfn.XLOOKUP(F2488,purchase!F:F,purchase!O:O,"")))</f>
        <v/>
      </c>
      <c r="Q2488" s="83" t="str">
        <f t="shared" si="271"/>
        <v/>
      </c>
      <c r="R2488" s="91" t="str">
        <f t="shared" si="272"/>
        <v/>
      </c>
    </row>
    <row r="2489" spans="1:18" x14ac:dyDescent="0.35">
      <c r="A2489" s="25">
        <v>2485</v>
      </c>
      <c r="B2489" s="26" t="str">
        <f t="shared" si="266"/>
        <v/>
      </c>
      <c r="C2489" s="27"/>
      <c r="D2489" s="26" t="str">
        <f>IF(F2489="","",_xlfn.XLOOKUP(F2489,purchase!F:F,purchase!B:B,""))</f>
        <v/>
      </c>
      <c r="E2489" s="26" t="str">
        <f>IF(F2489="","",_xlfn.XLOOKUP(F2489,purchase!F:F,purchase!C:C,""))</f>
        <v/>
      </c>
      <c r="F2489" s="4"/>
      <c r="G2489" s="10" t="str">
        <f t="shared" si="267"/>
        <v/>
      </c>
      <c r="H2489" s="10" t="str">
        <f>IF(F2489="","",_xlfn.XLOOKUP(F2489,purchase!F:F,purchase!E:E,""))</f>
        <v/>
      </c>
      <c r="I2489" s="10" t="str">
        <f t="shared" si="268"/>
        <v/>
      </c>
      <c r="J2489" s="10" t="str">
        <f t="shared" si="269"/>
        <v/>
      </c>
      <c r="K2489" s="35" t="str">
        <f>_xlfn.SINGLE(IF(F2489="","",_xlfn.XLOOKUP(F2489,purchase!F:F,purchase!N:N,"")))</f>
        <v/>
      </c>
      <c r="L2489" s="4"/>
      <c r="M2489" s="86"/>
      <c r="N2489" s="35" t="str">
        <f>IF(F2489="","",
MAX(0,
_xlfn.XLOOKUP(F2489,purchase!F:F,purchase!N:N,"")
-
SUMIFS(L:L,F:F,F2489)))</f>
        <v/>
      </c>
      <c r="O2489" s="35" t="str">
        <f t="shared" si="270"/>
        <v/>
      </c>
      <c r="P2489" s="89" t="str">
        <f>_xlfn.SINGLE(IF(F2489="","",_xlfn.XLOOKUP(F2489,purchase!F:F,purchase!O:O,"")))</f>
        <v/>
      </c>
      <c r="Q2489" s="83" t="str">
        <f t="shared" si="271"/>
        <v/>
      </c>
      <c r="R2489" s="91" t="str">
        <f t="shared" si="272"/>
        <v/>
      </c>
    </row>
    <row r="2490" spans="1:18" x14ac:dyDescent="0.35">
      <c r="A2490" s="25">
        <v>2486</v>
      </c>
      <c r="B2490" s="26" t="str">
        <f t="shared" si="266"/>
        <v/>
      </c>
      <c r="C2490" s="27"/>
      <c r="D2490" s="26" t="str">
        <f>IF(F2490="","",_xlfn.XLOOKUP(F2490,purchase!F:F,purchase!B:B,""))</f>
        <v/>
      </c>
      <c r="E2490" s="26" t="str">
        <f>IF(F2490="","",_xlfn.XLOOKUP(F2490,purchase!F:F,purchase!C:C,""))</f>
        <v/>
      </c>
      <c r="F2490" s="4"/>
      <c r="G2490" s="10" t="str">
        <f t="shared" si="267"/>
        <v/>
      </c>
      <c r="H2490" s="10" t="str">
        <f>IF(F2490="","",_xlfn.XLOOKUP(F2490,purchase!F:F,purchase!E:E,""))</f>
        <v/>
      </c>
      <c r="I2490" s="10" t="str">
        <f t="shared" si="268"/>
        <v/>
      </c>
      <c r="J2490" s="10" t="str">
        <f t="shared" si="269"/>
        <v/>
      </c>
      <c r="K2490" s="35" t="str">
        <f>_xlfn.SINGLE(IF(F2490="","",_xlfn.XLOOKUP(F2490,purchase!F:F,purchase!N:N,"")))</f>
        <v/>
      </c>
      <c r="L2490" s="4"/>
      <c r="M2490" s="86"/>
      <c r="N2490" s="35" t="str">
        <f>IF(F2490="","",
MAX(0,
_xlfn.XLOOKUP(F2490,purchase!F:F,purchase!N:N,"")
-
SUMIFS(L:L,F:F,F2490)))</f>
        <v/>
      </c>
      <c r="O2490" s="35" t="str">
        <f t="shared" si="270"/>
        <v/>
      </c>
      <c r="P2490" s="89" t="str">
        <f>_xlfn.SINGLE(IF(F2490="","",_xlfn.XLOOKUP(F2490,purchase!F:F,purchase!O:O,"")))</f>
        <v/>
      </c>
      <c r="Q2490" s="83" t="str">
        <f t="shared" si="271"/>
        <v/>
      </c>
      <c r="R2490" s="91" t="str">
        <f t="shared" si="272"/>
        <v/>
      </c>
    </row>
    <row r="2491" spans="1:18" x14ac:dyDescent="0.35">
      <c r="A2491" s="25">
        <v>2487</v>
      </c>
      <c r="B2491" s="26" t="str">
        <f t="shared" si="266"/>
        <v/>
      </c>
      <c r="C2491" s="27"/>
      <c r="D2491" s="26" t="str">
        <f>IF(F2491="","",_xlfn.XLOOKUP(F2491,purchase!F:F,purchase!B:B,""))</f>
        <v/>
      </c>
      <c r="E2491" s="26" t="str">
        <f>IF(F2491="","",_xlfn.XLOOKUP(F2491,purchase!F:F,purchase!C:C,""))</f>
        <v/>
      </c>
      <c r="F2491" s="4"/>
      <c r="G2491" s="10" t="str">
        <f t="shared" si="267"/>
        <v/>
      </c>
      <c r="H2491" s="10" t="str">
        <f>IF(F2491="","",_xlfn.XLOOKUP(F2491,purchase!F:F,purchase!E:E,""))</f>
        <v/>
      </c>
      <c r="I2491" s="10" t="str">
        <f t="shared" si="268"/>
        <v/>
      </c>
      <c r="J2491" s="10" t="str">
        <f t="shared" si="269"/>
        <v/>
      </c>
      <c r="K2491" s="35" t="str">
        <f>_xlfn.SINGLE(IF(F2491="","",_xlfn.XLOOKUP(F2491,purchase!F:F,purchase!N:N,"")))</f>
        <v/>
      </c>
      <c r="L2491" s="4"/>
      <c r="M2491" s="86"/>
      <c r="N2491" s="35" t="str">
        <f>IF(F2491="","",
MAX(0,
_xlfn.XLOOKUP(F2491,purchase!F:F,purchase!N:N,"")
-
SUMIFS(L:L,F:F,F2491)))</f>
        <v/>
      </c>
      <c r="O2491" s="35" t="str">
        <f t="shared" si="270"/>
        <v/>
      </c>
      <c r="P2491" s="89" t="str">
        <f>_xlfn.SINGLE(IF(F2491="","",_xlfn.XLOOKUP(F2491,purchase!F:F,purchase!O:O,"")))</f>
        <v/>
      </c>
      <c r="Q2491" s="83" t="str">
        <f t="shared" si="271"/>
        <v/>
      </c>
      <c r="R2491" s="91" t="str">
        <f t="shared" si="272"/>
        <v/>
      </c>
    </row>
    <row r="2492" spans="1:18" x14ac:dyDescent="0.35">
      <c r="A2492" s="25">
        <v>2488</v>
      </c>
      <c r="B2492" s="26" t="str">
        <f t="shared" si="266"/>
        <v/>
      </c>
      <c r="C2492" s="27"/>
      <c r="D2492" s="26" t="str">
        <f>IF(F2492="","",_xlfn.XLOOKUP(F2492,purchase!F:F,purchase!B:B,""))</f>
        <v/>
      </c>
      <c r="E2492" s="26" t="str">
        <f>IF(F2492="","",_xlfn.XLOOKUP(F2492,purchase!F:F,purchase!C:C,""))</f>
        <v/>
      </c>
      <c r="F2492" s="4"/>
      <c r="G2492" s="10" t="str">
        <f t="shared" si="267"/>
        <v/>
      </c>
      <c r="H2492" s="10" t="str">
        <f>IF(F2492="","",_xlfn.XLOOKUP(F2492,purchase!F:F,purchase!E:E,""))</f>
        <v/>
      </c>
      <c r="I2492" s="10" t="str">
        <f t="shared" si="268"/>
        <v/>
      </c>
      <c r="J2492" s="10" t="str">
        <f t="shared" si="269"/>
        <v/>
      </c>
      <c r="K2492" s="35" t="str">
        <f>_xlfn.SINGLE(IF(F2492="","",_xlfn.XLOOKUP(F2492,purchase!F:F,purchase!N:N,"")))</f>
        <v/>
      </c>
      <c r="L2492" s="4"/>
      <c r="M2492" s="86"/>
      <c r="N2492" s="35" t="str">
        <f>IF(F2492="","",
MAX(0,
_xlfn.XLOOKUP(F2492,purchase!F:F,purchase!N:N,"")
-
SUMIFS(L:L,F:F,F2492)))</f>
        <v/>
      </c>
      <c r="O2492" s="35" t="str">
        <f t="shared" si="270"/>
        <v/>
      </c>
      <c r="P2492" s="89" t="str">
        <f>_xlfn.SINGLE(IF(F2492="","",_xlfn.XLOOKUP(F2492,purchase!F:F,purchase!O:O,"")))</f>
        <v/>
      </c>
      <c r="Q2492" s="83" t="str">
        <f t="shared" si="271"/>
        <v/>
      </c>
      <c r="R2492" s="91" t="str">
        <f t="shared" si="272"/>
        <v/>
      </c>
    </row>
    <row r="2493" spans="1:18" x14ac:dyDescent="0.35">
      <c r="A2493" s="25">
        <v>2489</v>
      </c>
      <c r="B2493" s="26" t="str">
        <f t="shared" si="266"/>
        <v/>
      </c>
      <c r="C2493" s="27"/>
      <c r="D2493" s="26" t="str">
        <f>IF(F2493="","",_xlfn.XLOOKUP(F2493,purchase!F:F,purchase!B:B,""))</f>
        <v/>
      </c>
      <c r="E2493" s="26" t="str">
        <f>IF(F2493="","",_xlfn.XLOOKUP(F2493,purchase!F:F,purchase!C:C,""))</f>
        <v/>
      </c>
      <c r="F2493" s="4"/>
      <c r="G2493" s="10" t="str">
        <f t="shared" si="267"/>
        <v/>
      </c>
      <c r="H2493" s="10" t="str">
        <f>IF(F2493="","",_xlfn.XLOOKUP(F2493,purchase!F:F,purchase!E:E,""))</f>
        <v/>
      </c>
      <c r="I2493" s="10" t="str">
        <f t="shared" si="268"/>
        <v/>
      </c>
      <c r="J2493" s="10" t="str">
        <f t="shared" si="269"/>
        <v/>
      </c>
      <c r="K2493" s="35" t="str">
        <f>_xlfn.SINGLE(IF(F2493="","",_xlfn.XLOOKUP(F2493,purchase!F:F,purchase!N:N,"")))</f>
        <v/>
      </c>
      <c r="L2493" s="4"/>
      <c r="M2493" s="86"/>
      <c r="N2493" s="35" t="str">
        <f>IF(F2493="","",
MAX(0,
_xlfn.XLOOKUP(F2493,purchase!F:F,purchase!N:N,"")
-
SUMIFS(L:L,F:F,F2493)))</f>
        <v/>
      </c>
      <c r="O2493" s="35" t="str">
        <f t="shared" si="270"/>
        <v/>
      </c>
      <c r="P2493" s="89" t="str">
        <f>_xlfn.SINGLE(IF(F2493="","",_xlfn.XLOOKUP(F2493,purchase!F:F,purchase!O:O,"")))</f>
        <v/>
      </c>
      <c r="Q2493" s="83" t="str">
        <f t="shared" si="271"/>
        <v/>
      </c>
      <c r="R2493" s="91" t="str">
        <f t="shared" si="272"/>
        <v/>
      </c>
    </row>
    <row r="2494" spans="1:18" x14ac:dyDescent="0.35">
      <c r="A2494" s="25">
        <v>2490</v>
      </c>
      <c r="B2494" s="26" t="str">
        <f t="shared" si="266"/>
        <v/>
      </c>
      <c r="C2494" s="27"/>
      <c r="D2494" s="26" t="str">
        <f>IF(F2494="","",_xlfn.XLOOKUP(F2494,purchase!F:F,purchase!B:B,""))</f>
        <v/>
      </c>
      <c r="E2494" s="26" t="str">
        <f>IF(F2494="","",_xlfn.XLOOKUP(F2494,purchase!F:F,purchase!C:C,""))</f>
        <v/>
      </c>
      <c r="F2494" s="4"/>
      <c r="G2494" s="10" t="str">
        <f t="shared" si="267"/>
        <v/>
      </c>
      <c r="H2494" s="10" t="str">
        <f>IF(F2494="","",_xlfn.XLOOKUP(F2494,purchase!F:F,purchase!E:E,""))</f>
        <v/>
      </c>
      <c r="I2494" s="10" t="str">
        <f t="shared" si="268"/>
        <v/>
      </c>
      <c r="J2494" s="10" t="str">
        <f t="shared" si="269"/>
        <v/>
      </c>
      <c r="K2494" s="35" t="str">
        <f>_xlfn.SINGLE(IF(F2494="","",_xlfn.XLOOKUP(F2494,purchase!F:F,purchase!N:N,"")))</f>
        <v/>
      </c>
      <c r="L2494" s="4"/>
      <c r="M2494" s="86"/>
      <c r="N2494" s="35" t="str">
        <f>IF(F2494="","",
MAX(0,
_xlfn.XLOOKUP(F2494,purchase!F:F,purchase!N:N,"")
-
SUMIFS(L:L,F:F,F2494)))</f>
        <v/>
      </c>
      <c r="O2494" s="35" t="str">
        <f t="shared" si="270"/>
        <v/>
      </c>
      <c r="P2494" s="89" t="str">
        <f>_xlfn.SINGLE(IF(F2494="","",_xlfn.XLOOKUP(F2494,purchase!F:F,purchase!O:O,"")))</f>
        <v/>
      </c>
      <c r="Q2494" s="83" t="str">
        <f t="shared" si="271"/>
        <v/>
      </c>
      <c r="R2494" s="91" t="str">
        <f t="shared" si="272"/>
        <v/>
      </c>
    </row>
    <row r="2495" spans="1:18" x14ac:dyDescent="0.35">
      <c r="A2495" s="25">
        <v>2491</v>
      </c>
      <c r="B2495" s="26" t="str">
        <f t="shared" si="266"/>
        <v/>
      </c>
      <c r="C2495" s="27"/>
      <c r="D2495" s="26" t="str">
        <f>IF(F2495="","",_xlfn.XLOOKUP(F2495,purchase!F:F,purchase!B:B,""))</f>
        <v/>
      </c>
      <c r="E2495" s="26" t="str">
        <f>IF(F2495="","",_xlfn.XLOOKUP(F2495,purchase!F:F,purchase!C:C,""))</f>
        <v/>
      </c>
      <c r="F2495" s="4"/>
      <c r="G2495" s="10" t="str">
        <f t="shared" si="267"/>
        <v/>
      </c>
      <c r="H2495" s="10" t="str">
        <f>IF(F2495="","",_xlfn.XLOOKUP(F2495,purchase!F:F,purchase!E:E,""))</f>
        <v/>
      </c>
      <c r="I2495" s="10" t="str">
        <f t="shared" si="268"/>
        <v/>
      </c>
      <c r="J2495" s="10" t="str">
        <f t="shared" si="269"/>
        <v/>
      </c>
      <c r="K2495" s="35" t="str">
        <f>_xlfn.SINGLE(IF(F2495="","",_xlfn.XLOOKUP(F2495,purchase!F:F,purchase!N:N,"")))</f>
        <v/>
      </c>
      <c r="L2495" s="4"/>
      <c r="M2495" s="86"/>
      <c r="N2495" s="35" t="str">
        <f>IF(F2495="","",
MAX(0,
_xlfn.XLOOKUP(F2495,purchase!F:F,purchase!N:N,"")
-
SUMIFS(L:L,F:F,F2495)))</f>
        <v/>
      </c>
      <c r="O2495" s="35" t="str">
        <f t="shared" si="270"/>
        <v/>
      </c>
      <c r="P2495" s="89" t="str">
        <f>_xlfn.SINGLE(IF(F2495="","",_xlfn.XLOOKUP(F2495,purchase!F:F,purchase!O:O,"")))</f>
        <v/>
      </c>
      <c r="Q2495" s="83" t="str">
        <f t="shared" si="271"/>
        <v/>
      </c>
      <c r="R2495" s="91" t="str">
        <f t="shared" si="272"/>
        <v/>
      </c>
    </row>
    <row r="2496" spans="1:18" x14ac:dyDescent="0.35">
      <c r="A2496" s="25">
        <v>2492</v>
      </c>
      <c r="B2496" s="26" t="str">
        <f t="shared" si="266"/>
        <v/>
      </c>
      <c r="C2496" s="27"/>
      <c r="D2496" s="26" t="str">
        <f>IF(F2496="","",_xlfn.XLOOKUP(F2496,purchase!F:F,purchase!B:B,""))</f>
        <v/>
      </c>
      <c r="E2496" s="26" t="str">
        <f>IF(F2496="","",_xlfn.XLOOKUP(F2496,purchase!F:F,purchase!C:C,""))</f>
        <v/>
      </c>
      <c r="F2496" s="4"/>
      <c r="G2496" s="10" t="str">
        <f t="shared" si="267"/>
        <v/>
      </c>
      <c r="H2496" s="10" t="str">
        <f>IF(F2496="","",_xlfn.XLOOKUP(F2496,purchase!F:F,purchase!E:E,""))</f>
        <v/>
      </c>
      <c r="I2496" s="10" t="str">
        <f t="shared" si="268"/>
        <v/>
      </c>
      <c r="J2496" s="10" t="str">
        <f t="shared" si="269"/>
        <v/>
      </c>
      <c r="K2496" s="35" t="str">
        <f>_xlfn.SINGLE(IF(F2496="","",_xlfn.XLOOKUP(F2496,purchase!F:F,purchase!N:N,"")))</f>
        <v/>
      </c>
      <c r="L2496" s="4"/>
      <c r="M2496" s="86"/>
      <c r="N2496" s="35" t="str">
        <f>IF(F2496="","",
MAX(0,
_xlfn.XLOOKUP(F2496,purchase!F:F,purchase!N:N,"")
-
SUMIFS(L:L,F:F,F2496)))</f>
        <v/>
      </c>
      <c r="O2496" s="35" t="str">
        <f t="shared" si="270"/>
        <v/>
      </c>
      <c r="P2496" s="89" t="str">
        <f>_xlfn.SINGLE(IF(F2496="","",_xlfn.XLOOKUP(F2496,purchase!F:F,purchase!O:O,"")))</f>
        <v/>
      </c>
      <c r="Q2496" s="83" t="str">
        <f t="shared" si="271"/>
        <v/>
      </c>
      <c r="R2496" s="91" t="str">
        <f t="shared" si="272"/>
        <v/>
      </c>
    </row>
    <row r="2497" spans="1:18" x14ac:dyDescent="0.35">
      <c r="A2497" s="25">
        <v>2493</v>
      </c>
      <c r="B2497" s="26" t="str">
        <f t="shared" si="266"/>
        <v/>
      </c>
      <c r="C2497" s="27"/>
      <c r="D2497" s="26" t="str">
        <f>IF(F2497="","",_xlfn.XLOOKUP(F2497,purchase!F:F,purchase!B:B,""))</f>
        <v/>
      </c>
      <c r="E2497" s="26" t="str">
        <f>IF(F2497="","",_xlfn.XLOOKUP(F2497,purchase!F:F,purchase!C:C,""))</f>
        <v/>
      </c>
      <c r="F2497" s="4"/>
      <c r="G2497" s="10" t="str">
        <f t="shared" si="267"/>
        <v/>
      </c>
      <c r="H2497" s="10" t="str">
        <f>IF(F2497="","",_xlfn.XLOOKUP(F2497,purchase!F:F,purchase!E:E,""))</f>
        <v/>
      </c>
      <c r="I2497" s="10" t="str">
        <f t="shared" si="268"/>
        <v/>
      </c>
      <c r="J2497" s="10" t="str">
        <f t="shared" si="269"/>
        <v/>
      </c>
      <c r="K2497" s="35" t="str">
        <f>_xlfn.SINGLE(IF(F2497="","",_xlfn.XLOOKUP(F2497,purchase!F:F,purchase!N:N,"")))</f>
        <v/>
      </c>
      <c r="L2497" s="4"/>
      <c r="M2497" s="86"/>
      <c r="N2497" s="35" t="str">
        <f>IF(F2497="","",
MAX(0,
_xlfn.XLOOKUP(F2497,purchase!F:F,purchase!N:N,"")
-
SUMIFS(L:L,F:F,F2497)))</f>
        <v/>
      </c>
      <c r="O2497" s="35" t="str">
        <f t="shared" si="270"/>
        <v/>
      </c>
      <c r="P2497" s="89" t="str">
        <f>_xlfn.SINGLE(IF(F2497="","",_xlfn.XLOOKUP(F2497,purchase!F:F,purchase!O:O,"")))</f>
        <v/>
      </c>
      <c r="Q2497" s="83" t="str">
        <f t="shared" si="271"/>
        <v/>
      </c>
      <c r="R2497" s="91" t="str">
        <f t="shared" si="272"/>
        <v/>
      </c>
    </row>
    <row r="2498" spans="1:18" x14ac:dyDescent="0.35">
      <c r="A2498" s="25">
        <v>2494</v>
      </c>
      <c r="B2498" s="26" t="str">
        <f t="shared" si="266"/>
        <v/>
      </c>
      <c r="C2498" s="27"/>
      <c r="D2498" s="26" t="str">
        <f>IF(F2498="","",_xlfn.XLOOKUP(F2498,purchase!F:F,purchase!B:B,""))</f>
        <v/>
      </c>
      <c r="E2498" s="26" t="str">
        <f>IF(F2498="","",_xlfn.XLOOKUP(F2498,purchase!F:F,purchase!C:C,""))</f>
        <v/>
      </c>
      <c r="F2498" s="4"/>
      <c r="G2498" s="10" t="str">
        <f t="shared" si="267"/>
        <v/>
      </c>
      <c r="H2498" s="10" t="str">
        <f>IF(F2498="","",_xlfn.XLOOKUP(F2498,purchase!F:F,purchase!E:E,""))</f>
        <v/>
      </c>
      <c r="I2498" s="10" t="str">
        <f t="shared" si="268"/>
        <v/>
      </c>
      <c r="J2498" s="10" t="str">
        <f t="shared" si="269"/>
        <v/>
      </c>
      <c r="K2498" s="35" t="str">
        <f>_xlfn.SINGLE(IF(F2498="","",_xlfn.XLOOKUP(F2498,purchase!F:F,purchase!N:N,"")))</f>
        <v/>
      </c>
      <c r="L2498" s="4"/>
      <c r="M2498" s="86"/>
      <c r="N2498" s="35" t="str">
        <f>IF(F2498="","",
MAX(0,
_xlfn.XLOOKUP(F2498,purchase!F:F,purchase!N:N,"")
-
SUMIFS(L:L,F:F,F2498)))</f>
        <v/>
      </c>
      <c r="O2498" s="35" t="str">
        <f t="shared" si="270"/>
        <v/>
      </c>
      <c r="P2498" s="89" t="str">
        <f>_xlfn.SINGLE(IF(F2498="","",_xlfn.XLOOKUP(F2498,purchase!F:F,purchase!O:O,"")))</f>
        <v/>
      </c>
      <c r="Q2498" s="83" t="str">
        <f t="shared" si="271"/>
        <v/>
      </c>
      <c r="R2498" s="91" t="str">
        <f t="shared" si="272"/>
        <v/>
      </c>
    </row>
    <row r="2499" spans="1:18" x14ac:dyDescent="0.35">
      <c r="A2499" s="25">
        <v>2495</v>
      </c>
      <c r="B2499" s="26" t="str">
        <f t="shared" si="266"/>
        <v/>
      </c>
      <c r="C2499" s="27"/>
      <c r="D2499" s="26" t="str">
        <f>IF(F2499="","",_xlfn.XLOOKUP(F2499,purchase!F:F,purchase!B:B,""))</f>
        <v/>
      </c>
      <c r="E2499" s="26" t="str">
        <f>IF(F2499="","",_xlfn.XLOOKUP(F2499,purchase!F:F,purchase!C:C,""))</f>
        <v/>
      </c>
      <c r="F2499" s="4"/>
      <c r="G2499" s="10" t="str">
        <f t="shared" si="267"/>
        <v/>
      </c>
      <c r="H2499" s="10" t="str">
        <f>IF(F2499="","",_xlfn.XLOOKUP(F2499,purchase!F:F,purchase!E:E,""))</f>
        <v/>
      </c>
      <c r="I2499" s="10" t="str">
        <f t="shared" si="268"/>
        <v/>
      </c>
      <c r="J2499" s="10" t="str">
        <f t="shared" si="269"/>
        <v/>
      </c>
      <c r="K2499" s="35" t="str">
        <f>_xlfn.SINGLE(IF(F2499="","",_xlfn.XLOOKUP(F2499,purchase!F:F,purchase!N:N,"")))</f>
        <v/>
      </c>
      <c r="L2499" s="4"/>
      <c r="M2499" s="86"/>
      <c r="N2499" s="35" t="str">
        <f>IF(F2499="","",
MAX(0,
_xlfn.XLOOKUP(F2499,purchase!F:F,purchase!N:N,"")
-
SUMIFS(L:L,F:F,F2499)))</f>
        <v/>
      </c>
      <c r="O2499" s="35" t="str">
        <f t="shared" si="270"/>
        <v/>
      </c>
      <c r="P2499" s="89" t="str">
        <f>_xlfn.SINGLE(IF(F2499="","",_xlfn.XLOOKUP(F2499,purchase!F:F,purchase!O:O,"")))</f>
        <v/>
      </c>
      <c r="Q2499" s="83" t="str">
        <f t="shared" si="271"/>
        <v/>
      </c>
      <c r="R2499" s="91" t="str">
        <f t="shared" si="272"/>
        <v/>
      </c>
    </row>
    <row r="2500" spans="1:18" x14ac:dyDescent="0.35">
      <c r="A2500" s="25">
        <v>2496</v>
      </c>
      <c r="B2500" s="26" t="str">
        <f t="shared" si="266"/>
        <v/>
      </c>
      <c r="C2500" s="27"/>
      <c r="D2500" s="26" t="str">
        <f>IF(F2500="","",_xlfn.XLOOKUP(F2500,purchase!F:F,purchase!B:B,""))</f>
        <v/>
      </c>
      <c r="E2500" s="26" t="str">
        <f>IF(F2500="","",_xlfn.XLOOKUP(F2500,purchase!F:F,purchase!C:C,""))</f>
        <v/>
      </c>
      <c r="F2500" s="4"/>
      <c r="G2500" s="10" t="str">
        <f t="shared" si="267"/>
        <v/>
      </c>
      <c r="H2500" s="10" t="str">
        <f>IF(F2500="","",_xlfn.XLOOKUP(F2500,purchase!F:F,purchase!E:E,""))</f>
        <v/>
      </c>
      <c r="I2500" s="10" t="str">
        <f t="shared" si="268"/>
        <v/>
      </c>
      <c r="J2500" s="10" t="str">
        <f t="shared" si="269"/>
        <v/>
      </c>
      <c r="K2500" s="35" t="str">
        <f>_xlfn.SINGLE(IF(F2500="","",_xlfn.XLOOKUP(F2500,purchase!F:F,purchase!N:N,"")))</f>
        <v/>
      </c>
      <c r="L2500" s="4"/>
      <c r="M2500" s="86"/>
      <c r="N2500" s="35" t="str">
        <f>IF(F2500="","",
MAX(0,
_xlfn.XLOOKUP(F2500,purchase!F:F,purchase!N:N,"")
-
SUMIFS(L:L,F:F,F2500)))</f>
        <v/>
      </c>
      <c r="O2500" s="35" t="str">
        <f t="shared" si="270"/>
        <v/>
      </c>
      <c r="P2500" s="89" t="str">
        <f>_xlfn.SINGLE(IF(F2500="","",_xlfn.XLOOKUP(F2500,purchase!F:F,purchase!O:O,"")))</f>
        <v/>
      </c>
      <c r="Q2500" s="83" t="str">
        <f t="shared" si="271"/>
        <v/>
      </c>
      <c r="R2500" s="91" t="str">
        <f t="shared" si="272"/>
        <v/>
      </c>
    </row>
    <row r="2501" spans="1:18" x14ac:dyDescent="0.35">
      <c r="A2501" s="25">
        <v>2497</v>
      </c>
      <c r="B2501" s="26" t="str">
        <f t="shared" ref="B2501:B2504" si="273">IF(OR(C2501="",F2501=""),"",
"PRD-" &amp;
TEXT(DAY(C2501),"00") &amp;
CHOOSE(MONTH(C2501),"A","B","C","D","E","F","G","H","I","J","K","L") &amp;
TEXT(YEAR(C2501),"00") &amp;
"-" &amp;
RIGHT(F2501,4))</f>
        <v/>
      </c>
      <c r="C2501" s="27"/>
      <c r="D2501" s="26" t="str">
        <f>IF(F2501="","",_xlfn.XLOOKUP(F2501,purchase!F:F,purchase!B:B,""))</f>
        <v/>
      </c>
      <c r="E2501" s="26" t="str">
        <f>IF(F2501="","",_xlfn.XLOOKUP(F2501,purchase!F:F,purchase!C:C,""))</f>
        <v/>
      </c>
      <c r="F2501" s="4"/>
      <c r="G2501" s="10" t="str">
        <f t="shared" ref="G2501:G2504" si="274">IF(H2501="NRFC","Natural Rubber Field Coagulam","")</f>
        <v/>
      </c>
      <c r="H2501" s="10" t="str">
        <f>IF(F2501="","",_xlfn.XLOOKUP(F2501,purchase!F:F,purchase!E:E,""))</f>
        <v/>
      </c>
      <c r="I2501" s="10" t="str">
        <f t="shared" ref="I2501:I2504" si="275">IF(J2501="ISNR20","Natural Rubber-TSNR (ISNR-20)","")</f>
        <v/>
      </c>
      <c r="J2501" s="10" t="str">
        <f t="shared" si="269"/>
        <v/>
      </c>
      <c r="K2501" s="35" t="str">
        <f>_xlfn.SINGLE(IF(F2501="","",_xlfn.XLOOKUP(F2501,purchase!F:F,purchase!N:N,"")))</f>
        <v/>
      </c>
      <c r="L2501" s="4"/>
      <c r="M2501" s="86"/>
      <c r="N2501" s="35" t="str">
        <f>IF(F2501="","",
MAX(0,
_xlfn.XLOOKUP(F2501,purchase!F:F,purchase!N:N,"")
-
SUMIFS(L:L,F:F,F2501)))</f>
        <v/>
      </c>
      <c r="O2501" s="35" t="str">
        <f t="shared" si="270"/>
        <v/>
      </c>
      <c r="P2501" s="89" t="str">
        <f>_xlfn.SINGLE(IF(F2501="","",_xlfn.XLOOKUP(F2501,purchase!F:F,purchase!O:O,"")))</f>
        <v/>
      </c>
      <c r="Q2501" s="83" t="str">
        <f t="shared" si="271"/>
        <v/>
      </c>
      <c r="R2501" s="91" t="str">
        <f t="shared" ref="R2501:R2504" si="276">IF(OR(P2501="",Q2501=""),"",Q2501-P2501)</f>
        <v/>
      </c>
    </row>
    <row r="2502" spans="1:18" x14ac:dyDescent="0.35">
      <c r="A2502" s="25">
        <v>2498</v>
      </c>
      <c r="B2502" s="26" t="str">
        <f t="shared" si="273"/>
        <v/>
      </c>
      <c r="C2502" s="27"/>
      <c r="D2502" s="26" t="str">
        <f>IF(F2502="","",_xlfn.XLOOKUP(F2502,purchase!F:F,purchase!B:B,""))</f>
        <v/>
      </c>
      <c r="E2502" s="26" t="str">
        <f>IF(F2502="","",_xlfn.XLOOKUP(F2502,purchase!F:F,purchase!C:C,""))</f>
        <v/>
      </c>
      <c r="F2502" s="4"/>
      <c r="G2502" s="10" t="str">
        <f t="shared" si="274"/>
        <v/>
      </c>
      <c r="H2502" s="10" t="str">
        <f>IF(F2502="","",_xlfn.XLOOKUP(F2502,purchase!F:F,purchase!E:E,""))</f>
        <v/>
      </c>
      <c r="I2502" s="10" t="str">
        <f t="shared" si="275"/>
        <v/>
      </c>
      <c r="J2502" s="10" t="str">
        <f t="shared" si="269"/>
        <v/>
      </c>
      <c r="K2502" s="35" t="str">
        <f>_xlfn.SINGLE(IF(F2502="","",_xlfn.XLOOKUP(F2502,purchase!F:F,purchase!N:N,"")))</f>
        <v/>
      </c>
      <c r="L2502" s="4"/>
      <c r="M2502" s="86"/>
      <c r="N2502" s="35" t="str">
        <f>IF(F2502="","",
MAX(0,
_xlfn.XLOOKUP(F2502,purchase!F:F,purchase!N:N,"")
-
SUMIFS(L:L,F:F,F2502)))</f>
        <v/>
      </c>
      <c r="O2502" s="35" t="str">
        <f t="shared" si="270"/>
        <v/>
      </c>
      <c r="P2502" s="89" t="str">
        <f>_xlfn.SINGLE(IF(F2502="","",_xlfn.XLOOKUP(F2502,purchase!F:F,purchase!O:O,"")))</f>
        <v/>
      </c>
      <c r="Q2502" s="83" t="str">
        <f t="shared" si="271"/>
        <v/>
      </c>
      <c r="R2502" s="91" t="str">
        <f t="shared" si="276"/>
        <v/>
      </c>
    </row>
    <row r="2503" spans="1:18" x14ac:dyDescent="0.35">
      <c r="A2503" s="25">
        <v>2499</v>
      </c>
      <c r="B2503" s="26" t="str">
        <f t="shared" si="273"/>
        <v/>
      </c>
      <c r="C2503" s="27"/>
      <c r="D2503" s="26" t="str">
        <f>IF(F2503="","",_xlfn.XLOOKUP(F2503,purchase!F:F,purchase!B:B,""))</f>
        <v/>
      </c>
      <c r="E2503" s="26" t="str">
        <f>IF(F2503="","",_xlfn.XLOOKUP(F2503,purchase!F:F,purchase!C:C,""))</f>
        <v/>
      </c>
      <c r="F2503" s="4"/>
      <c r="G2503" s="10" t="str">
        <f t="shared" si="274"/>
        <v/>
      </c>
      <c r="H2503" s="10" t="str">
        <f>IF(F2503="","",_xlfn.XLOOKUP(F2503,purchase!F:F,purchase!E:E,""))</f>
        <v/>
      </c>
      <c r="I2503" s="10" t="str">
        <f t="shared" si="275"/>
        <v/>
      </c>
      <c r="J2503" s="10" t="str">
        <f t="shared" si="269"/>
        <v/>
      </c>
      <c r="K2503" s="35" t="str">
        <f>_xlfn.SINGLE(IF(F2503="","",_xlfn.XLOOKUP(F2503,purchase!F:F,purchase!N:N,"")))</f>
        <v/>
      </c>
      <c r="L2503" s="4"/>
      <c r="M2503" s="86"/>
      <c r="N2503" s="35" t="str">
        <f>IF(F2503="","",
MAX(0,
_xlfn.XLOOKUP(F2503,purchase!F:F,purchase!N:N,"")
-
SUMIFS(L:L,F:F,F2503)))</f>
        <v/>
      </c>
      <c r="O2503" s="35" t="str">
        <f t="shared" si="270"/>
        <v/>
      </c>
      <c r="P2503" s="89" t="str">
        <f>_xlfn.SINGLE(IF(F2503="","",_xlfn.XLOOKUP(F2503,purchase!F:F,purchase!O:O,"")))</f>
        <v/>
      </c>
      <c r="Q2503" s="83" t="str">
        <f t="shared" si="271"/>
        <v/>
      </c>
      <c r="R2503" s="91" t="str">
        <f t="shared" si="276"/>
        <v/>
      </c>
    </row>
    <row r="2504" spans="1:18" ht="15" customHeight="1" thickBot="1" x14ac:dyDescent="0.4">
      <c r="A2504" s="72">
        <v>2500</v>
      </c>
      <c r="B2504" s="73" t="str">
        <f t="shared" si="273"/>
        <v/>
      </c>
      <c r="C2504" s="74"/>
      <c r="D2504" s="26" t="str">
        <f>IF(F2504="","",_xlfn.XLOOKUP(F2504,purchase!F:F,purchase!B:B,""))</f>
        <v/>
      </c>
      <c r="E2504" s="26" t="str">
        <f>IF(F2504="","",_xlfn.XLOOKUP(F2504,purchase!F:F,purchase!C:C,""))</f>
        <v/>
      </c>
      <c r="F2504" s="57"/>
      <c r="G2504" s="63" t="str">
        <f t="shared" si="274"/>
        <v/>
      </c>
      <c r="H2504" s="10" t="str">
        <f>IF(F2504="","",_xlfn.XLOOKUP(F2504,purchase!F:F,purchase!E:E,""))</f>
        <v/>
      </c>
      <c r="I2504" s="63" t="str">
        <f t="shared" si="275"/>
        <v/>
      </c>
      <c r="J2504" s="63" t="str">
        <f t="shared" si="269"/>
        <v/>
      </c>
      <c r="K2504" s="35" t="str">
        <f>_xlfn.SINGLE(IF(F2504="","",_xlfn.XLOOKUP(F2504,purchase!F:F,purchase!N:N,"")))</f>
        <v/>
      </c>
      <c r="L2504" s="57"/>
      <c r="M2504" s="87"/>
      <c r="N2504" s="35" t="str">
        <f>IF(F2504="","",
MAX(0,
_xlfn.XLOOKUP(F2504,purchase!F:F,purchase!N:N,"")
-
SUMIFS(L:L,F:F,F2504)))</f>
        <v/>
      </c>
      <c r="O2504" s="82" t="str">
        <f t="shared" si="270"/>
        <v/>
      </c>
      <c r="P2504" s="89" t="str">
        <f>_xlfn.SINGLE(IF(F2504="","",_xlfn.XLOOKUP(F2504,purchase!F:F,purchase!O:O,"")))</f>
        <v/>
      </c>
      <c r="Q2504" s="84" t="str">
        <f t="shared" si="271"/>
        <v/>
      </c>
      <c r="R2504" s="92" t="str">
        <f t="shared" si="276"/>
        <v/>
      </c>
    </row>
  </sheetData>
  <mergeCells count="11">
    <mergeCell ref="A1:R1"/>
    <mergeCell ref="P3:R3"/>
    <mergeCell ref="K3:O3"/>
    <mergeCell ref="G3:J3"/>
    <mergeCell ref="A2:R2"/>
    <mergeCell ref="C3:C4"/>
    <mergeCell ref="B3:B4"/>
    <mergeCell ref="A3:A4"/>
    <mergeCell ref="E3:E4"/>
    <mergeCell ref="F3:F4"/>
    <mergeCell ref="D3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pcon</vt:lpstr>
      <vt:lpstr>scon</vt:lpstr>
      <vt:lpstr>purchase</vt:lpstr>
      <vt:lpstr>sales</vt:lpstr>
      <vt:lpstr>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Vasudevan S Nair</dc:creator>
  <cp:lastModifiedBy>Vasudevan S</cp:lastModifiedBy>
  <dcterms:created xsi:type="dcterms:W3CDTF">2015-06-05T18:17:20Z</dcterms:created>
  <dcterms:modified xsi:type="dcterms:W3CDTF">2026-05-26T17:48:53Z</dcterms:modified>
</cp:coreProperties>
</file>